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nickbogovich-my.sharepoint.com/personal/nick_nickbogovich_com/Documents/Documents/Games/Project Skydrop/"/>
    </mc:Choice>
  </mc:AlternateContent>
  <xr:revisionPtr revIDLastSave="356" documentId="8_{45463149-F714-4A44-9CF2-1ED070A6F20D}" xr6:coauthVersionLast="47" xr6:coauthVersionMax="47" xr10:uidLastSave="{5EE87562-05EA-4CD4-8C2F-B45255D1CB21}"/>
  <bookViews>
    <workbookView xWindow="-110" yWindow="-110" windowWidth="51420" windowHeight="21100" firstSheet="1" activeTab="2" xr2:uid="{4CB4EAD1-8625-4859-BCAE-9E978B2D42D7}"/>
  </bookViews>
  <sheets>
    <sheet name="glyph" sheetId="6" state="hidden" r:id="rId1"/>
    <sheet name="freq" sheetId="13" r:id="rId2"/>
    <sheet name="scroll_21msgs" sheetId="12" r:id="rId3"/>
    <sheet name="scroll_recovery" sheetId="9" r:id="rId4"/>
    <sheet name="scroll_loc" sheetId="10" r:id="rId5"/>
    <sheet name="scroll_sec" sheetId="11" r:id="rId6"/>
    <sheet name="glyph_2.0" sheetId="8" r:id="rId7"/>
    <sheet name="21msgs_freq" sheetId="14" r:id="rId8"/>
    <sheet name="21msgs" sheetId="7" r:id="rId9"/>
    <sheet name="ternary" sheetId="1" r:id="rId10"/>
    <sheet name="recoverywords" sheetId="2" r:id="rId11"/>
    <sheet name="locations" sheetId="3" r:id="rId12"/>
    <sheet name="secretwords" sheetId="4" r:id="rId13"/>
  </sheets>
  <definedNames>
    <definedName name="_xlnm._FilterDatabase" localSheetId="11" hidden="1">locations!$A$1:$B$19210</definedName>
    <definedName name="_xlnm._FilterDatabase" localSheetId="10" hidden="1">recoverywords!$A$1:$V$2049</definedName>
    <definedName name="_xlnm._FilterDatabase" localSheetId="3" hidden="1">scroll_recovery!$A$1:$W$2049</definedName>
    <definedName name="_xlnm._FilterDatabase" localSheetId="12" hidden="1">secretwords!$A$1:$B$899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49" i="9" l="1"/>
  <c r="W452" i="9"/>
  <c r="W241" i="9"/>
  <c r="W1984" i="9"/>
  <c r="W68" i="9"/>
  <c r="W1656" i="9"/>
  <c r="W1127" i="9"/>
  <c r="W44" i="9"/>
  <c r="W1527" i="9"/>
  <c r="W706" i="9"/>
  <c r="W195" i="9"/>
  <c r="W1576" i="9"/>
  <c r="W1774" i="9"/>
  <c r="W19" i="9"/>
  <c r="W810" i="9"/>
  <c r="W5" i="9"/>
  <c r="W2" i="9"/>
  <c r="W1430" i="9"/>
  <c r="W1677" i="9"/>
  <c r="W1472" i="9"/>
  <c r="W379" i="9"/>
  <c r="W2038" i="9"/>
  <c r="W904" i="9"/>
  <c r="W1245" i="9"/>
  <c r="W666" i="9"/>
  <c r="W424" i="9"/>
  <c r="W362" i="9"/>
  <c r="W1622" i="9"/>
  <c r="W1600" i="9"/>
  <c r="W1494" i="9"/>
  <c r="W1577" i="9"/>
  <c r="W1747" i="9"/>
  <c r="W1703" i="9"/>
  <c r="W1985" i="9"/>
  <c r="W288" i="9"/>
  <c r="W1775" i="9"/>
  <c r="W261" i="9"/>
  <c r="W1990" i="9"/>
  <c r="W389" i="9"/>
  <c r="W35" i="9"/>
  <c r="W1826" i="9"/>
  <c r="W1621" i="9"/>
  <c r="W140" i="9"/>
  <c r="W1858" i="9"/>
  <c r="W415" i="9"/>
  <c r="W766" i="9"/>
  <c r="W1378" i="9"/>
  <c r="W52" i="9"/>
  <c r="W102" i="9"/>
  <c r="W1317" i="9"/>
  <c r="W1842" i="9"/>
  <c r="W1309" i="9"/>
  <c r="W704" i="9"/>
  <c r="W888" i="9"/>
  <c r="W2044" i="9"/>
  <c r="W560" i="9"/>
  <c r="W28" i="9"/>
  <c r="W1130" i="9"/>
  <c r="W335" i="9"/>
  <c r="W230" i="9"/>
  <c r="W1610" i="9"/>
  <c r="W1242" i="9"/>
  <c r="W1289" i="9"/>
  <c r="W1059" i="9"/>
  <c r="W2017" i="9"/>
  <c r="W1416" i="9"/>
  <c r="W540" i="9"/>
  <c r="W1591" i="9"/>
  <c r="W1708" i="9"/>
  <c r="W891" i="9"/>
  <c r="W967" i="9"/>
  <c r="W1515" i="9"/>
  <c r="W1012" i="9"/>
  <c r="W1021" i="9"/>
  <c r="W13" i="9"/>
  <c r="W1866" i="9"/>
  <c r="W1198" i="9"/>
  <c r="W1540" i="9"/>
  <c r="W1521" i="9"/>
  <c r="W780" i="9"/>
  <c r="W791" i="9"/>
  <c r="W2043" i="9"/>
  <c r="W884" i="9"/>
  <c r="W347" i="9"/>
  <c r="W601" i="9"/>
  <c r="W336" i="9"/>
  <c r="W1632" i="9"/>
  <c r="W1817" i="9"/>
  <c r="W1477" i="9"/>
  <c r="W549" i="9"/>
  <c r="W632" i="9"/>
  <c r="W1420" i="9"/>
  <c r="W185" i="9"/>
  <c r="W842" i="9"/>
  <c r="W212" i="9"/>
  <c r="W1005" i="9"/>
  <c r="W894" i="9"/>
  <c r="W113" i="9"/>
  <c r="W843" i="9"/>
  <c r="W1787" i="9"/>
  <c r="W1796" i="9"/>
  <c r="W196" i="9"/>
  <c r="W933" i="9"/>
  <c r="W467" i="9"/>
  <c r="W811" i="9"/>
  <c r="W543" i="9"/>
  <c r="W1055" i="9"/>
  <c r="W1436" i="9"/>
  <c r="W1154" i="9"/>
  <c r="W1895" i="9"/>
  <c r="W1948" i="9"/>
  <c r="W1076" i="9"/>
  <c r="W199" i="9"/>
  <c r="W939" i="9"/>
  <c r="W1924" i="9"/>
  <c r="W1802" i="9"/>
  <c r="W1951" i="9"/>
  <c r="W968" i="9"/>
  <c r="W257" i="9"/>
  <c r="W422" i="9"/>
  <c r="W1907" i="9"/>
  <c r="W1124" i="9"/>
  <c r="W1419" i="9"/>
  <c r="W1211" i="9"/>
  <c r="W1282" i="9"/>
  <c r="W882" i="9"/>
  <c r="W1930" i="9"/>
  <c r="W420" i="9"/>
  <c r="W1891" i="9"/>
  <c r="W975" i="9"/>
  <c r="W461" i="9"/>
  <c r="W1394" i="9"/>
  <c r="W1091" i="9"/>
  <c r="W1169" i="9"/>
  <c r="W296" i="9"/>
  <c r="W566" i="9"/>
  <c r="W223" i="9"/>
  <c r="W1085" i="9"/>
  <c r="W604" i="9"/>
  <c r="W724" i="9"/>
  <c r="W1175" i="9"/>
  <c r="W1626" i="9"/>
  <c r="W490" i="9"/>
  <c r="W844" i="9"/>
  <c r="W501" i="9"/>
  <c r="W1749" i="9"/>
  <c r="W1882" i="9"/>
  <c r="W1629" i="9"/>
  <c r="W299" i="9"/>
  <c r="W130" i="9"/>
  <c r="W1057" i="9"/>
  <c r="W450" i="9"/>
  <c r="W1351" i="9"/>
  <c r="W956" i="9"/>
  <c r="W1944" i="9"/>
  <c r="W16" i="9"/>
  <c r="W289" i="9"/>
  <c r="W503" i="9"/>
  <c r="W1929" i="9"/>
  <c r="W1897" i="9"/>
  <c r="W1643" i="9"/>
  <c r="W1965" i="9"/>
  <c r="W881" i="9"/>
  <c r="W421" i="9"/>
  <c r="W1218" i="9"/>
  <c r="W76" i="9"/>
  <c r="W550" i="9"/>
  <c r="W1363" i="9"/>
  <c r="W624" i="9"/>
  <c r="W218" i="9"/>
  <c r="W359" i="9"/>
  <c r="W1654" i="9"/>
  <c r="W964" i="9"/>
  <c r="W1180" i="9"/>
  <c r="W1208" i="9"/>
  <c r="W733" i="9"/>
  <c r="W1735" i="9"/>
  <c r="W1667" i="9"/>
  <c r="W694" i="9"/>
  <c r="W1962" i="9"/>
  <c r="W396" i="9"/>
  <c r="W409" i="9"/>
  <c r="W1669" i="9"/>
  <c r="W1743" i="9"/>
  <c r="W958" i="9"/>
  <c r="W1753" i="9"/>
  <c r="W165" i="9"/>
  <c r="W491" i="9"/>
  <c r="W581" i="9"/>
  <c r="W101" i="9"/>
  <c r="W1881" i="9"/>
  <c r="W321" i="9"/>
  <c r="W1292" i="9"/>
  <c r="W1933" i="9"/>
  <c r="W578" i="9"/>
  <c r="W219" i="9"/>
  <c r="W890" i="9"/>
  <c r="W408" i="9"/>
  <c r="W671" i="9"/>
  <c r="W65" i="9"/>
  <c r="W329" i="9"/>
  <c r="W1462" i="9"/>
  <c r="W1228" i="9"/>
  <c r="W1915" i="9"/>
  <c r="W1499" i="9"/>
  <c r="W1353" i="9"/>
  <c r="W1638" i="9"/>
  <c r="W23" i="9"/>
  <c r="W302" i="9"/>
  <c r="W1644" i="9"/>
  <c r="W1237" i="9"/>
  <c r="W2006" i="9"/>
  <c r="W750" i="9"/>
  <c r="W1680" i="9"/>
  <c r="W361" i="9"/>
  <c r="W142" i="9"/>
  <c r="W1418" i="9"/>
  <c r="W427" i="9"/>
  <c r="W69" i="9"/>
  <c r="W343" i="9"/>
  <c r="W846" i="9"/>
  <c r="W567" i="9"/>
  <c r="W598" i="9"/>
  <c r="W854" i="9"/>
  <c r="W1271" i="9"/>
  <c r="W1655" i="9"/>
  <c r="W1691" i="9"/>
  <c r="W1192" i="9"/>
  <c r="W1080" i="9"/>
  <c r="W300" i="9"/>
  <c r="W244" i="9"/>
  <c r="W1876" i="9"/>
  <c r="W1994" i="9"/>
  <c r="W1179" i="9"/>
  <c r="W1131" i="9"/>
  <c r="W1261" i="9"/>
  <c r="W1729" i="9"/>
  <c r="W163" i="9"/>
  <c r="W1633" i="9"/>
  <c r="W207" i="9"/>
  <c r="W1715" i="9"/>
  <c r="W376" i="9"/>
  <c r="W690" i="9"/>
  <c r="W915" i="9"/>
  <c r="W1788" i="9"/>
  <c r="W1690" i="9"/>
  <c r="W802" i="9"/>
  <c r="W1822" i="9"/>
  <c r="W410" i="9"/>
  <c r="W681" i="9"/>
  <c r="W570" i="9"/>
  <c r="W312" i="9"/>
  <c r="W277" i="9"/>
  <c r="W829" i="9"/>
  <c r="W1439" i="9"/>
  <c r="W1015" i="9"/>
  <c r="W739" i="9"/>
  <c r="W1086" i="9"/>
  <c r="W1662" i="9"/>
  <c r="W1490" i="9"/>
  <c r="W579" i="9"/>
  <c r="W292" i="9"/>
  <c r="W1902" i="9"/>
  <c r="W1886" i="9"/>
  <c r="W726" i="9"/>
  <c r="W793" i="9"/>
  <c r="W50" i="9"/>
  <c r="W2015" i="9"/>
  <c r="W1007" i="9"/>
  <c r="W1229" i="9"/>
  <c r="W463" i="9"/>
  <c r="W984" i="9"/>
  <c r="W1301" i="9"/>
  <c r="W1205" i="9"/>
  <c r="W717" i="9"/>
  <c r="W189" i="9"/>
  <c r="W1268" i="9"/>
  <c r="W191" i="9"/>
  <c r="W317" i="9"/>
  <c r="W1641" i="9"/>
  <c r="W233" i="9"/>
  <c r="W1800" i="9"/>
  <c r="W116" i="9"/>
  <c r="W1657" i="9"/>
  <c r="W1658" i="9"/>
  <c r="W1709" i="9"/>
  <c r="W767" i="9"/>
  <c r="W822" i="9"/>
  <c r="W395" i="9"/>
  <c r="W599" i="9"/>
  <c r="W1856" i="9"/>
  <c r="W1414" i="9"/>
  <c r="W1215" i="9"/>
  <c r="W1333" i="9"/>
  <c r="W1730" i="9"/>
  <c r="W553" i="9"/>
  <c r="W2012" i="9"/>
  <c r="W231" i="9"/>
  <c r="W608" i="9"/>
  <c r="W197" i="9"/>
  <c r="W53" i="9"/>
  <c r="W930" i="9"/>
  <c r="W2023" i="9"/>
  <c r="W1246" i="9"/>
  <c r="W351" i="9"/>
  <c r="W928" i="9"/>
  <c r="W1120" i="9"/>
  <c r="W145" i="9"/>
  <c r="W1696" i="9"/>
  <c r="W864" i="9"/>
  <c r="W1885" i="9"/>
  <c r="W1443" i="9"/>
  <c r="W1793" i="9"/>
  <c r="W1623" i="9"/>
  <c r="W95" i="9"/>
  <c r="W2028" i="9"/>
  <c r="W1983" i="9"/>
  <c r="W1075" i="9"/>
  <c r="W442" i="9"/>
  <c r="W232" i="9"/>
  <c r="W1244" i="9"/>
  <c r="W429" i="9"/>
  <c r="W667" i="9"/>
  <c r="W1719" i="9"/>
  <c r="W380" i="9"/>
  <c r="W727" i="9"/>
  <c r="W1223" i="9"/>
  <c r="W331" i="9"/>
  <c r="W714" i="9"/>
  <c r="W39" i="9"/>
  <c r="W639" i="9"/>
  <c r="W1323" i="9"/>
  <c r="W457" i="9"/>
  <c r="W1967" i="9"/>
  <c r="W1590" i="9"/>
  <c r="W1031" i="9"/>
  <c r="W1093" i="9"/>
  <c r="W1913" i="9"/>
  <c r="W1457" i="9"/>
  <c r="W1422" i="9"/>
  <c r="W8" i="9"/>
  <c r="W1790" i="9"/>
  <c r="W227" i="9"/>
  <c r="W1122" i="9"/>
  <c r="W1968" i="9"/>
  <c r="W709" i="9"/>
  <c r="W325" i="9"/>
  <c r="W423" i="9"/>
  <c r="W1748" i="9"/>
  <c r="W1710" i="9"/>
  <c r="W1720" i="9"/>
  <c r="W135" i="9"/>
  <c r="W1206" i="9"/>
  <c r="W1803" i="9"/>
  <c r="W1816" i="9"/>
  <c r="W2026" i="9"/>
  <c r="W431" i="9"/>
  <c r="W43" i="9"/>
  <c r="W907" i="9"/>
  <c r="W533" i="9"/>
  <c r="W563" i="9"/>
  <c r="W1815" i="9"/>
  <c r="W937" i="9"/>
  <c r="W795" i="9"/>
  <c r="W477" i="9"/>
  <c r="W228" i="9"/>
  <c r="W858" i="9"/>
  <c r="W1407" i="9"/>
  <c r="W306" i="9"/>
  <c r="W1651" i="9"/>
  <c r="W308" i="9"/>
  <c r="W1894" i="9"/>
  <c r="W555" i="9"/>
  <c r="W184" i="9"/>
  <c r="W538" i="9"/>
  <c r="W1136" i="9"/>
  <c r="W830" i="9"/>
  <c r="W1879" i="9"/>
  <c r="W374" i="9"/>
  <c r="W1137" i="9"/>
  <c r="W1890" i="9"/>
  <c r="W1195" i="9"/>
  <c r="W453" i="9"/>
  <c r="W1257" i="9"/>
  <c r="W70" i="9"/>
  <c r="W182" i="9"/>
  <c r="W447" i="9"/>
  <c r="W786" i="9"/>
  <c r="W1049" i="9"/>
  <c r="W772" i="9"/>
  <c r="W1586" i="9"/>
  <c r="W1954" i="9"/>
  <c r="W1741" i="9"/>
  <c r="W1210" i="9"/>
  <c r="W1711" i="9"/>
  <c r="W813" i="9"/>
  <c r="W796" i="9"/>
  <c r="W1054" i="9"/>
  <c r="W366" i="9"/>
  <c r="W1455" i="9"/>
  <c r="W497" i="9"/>
  <c r="W590" i="9"/>
  <c r="W1810" i="9"/>
  <c r="W1919" i="9"/>
  <c r="W1197" i="9"/>
  <c r="W1704" i="9"/>
  <c r="W373" i="9"/>
  <c r="W14" i="9"/>
  <c r="W77" i="9"/>
  <c r="W1102" i="9"/>
  <c r="W1142" i="9"/>
  <c r="W776" i="9"/>
  <c r="W1299" i="9"/>
  <c r="W443" i="9"/>
  <c r="W84" i="9"/>
  <c r="W1341" i="9"/>
  <c r="W1595" i="9"/>
  <c r="W384" i="9"/>
  <c r="W1082" i="9"/>
  <c r="W851" i="9"/>
  <c r="W871" i="9"/>
  <c r="W976" i="9"/>
  <c r="W1838" i="9"/>
  <c r="W1931" i="9"/>
  <c r="W994" i="9"/>
  <c r="W1024" i="9"/>
  <c r="W1808" i="9"/>
  <c r="W1750" i="9"/>
  <c r="W61" i="9"/>
  <c r="W654" i="9"/>
  <c r="W1548" i="9"/>
  <c r="W1732" i="9"/>
  <c r="W1687" i="9"/>
  <c r="W534" i="9"/>
  <c r="W1601" i="9"/>
  <c r="W990" i="9"/>
  <c r="W2046" i="9"/>
  <c r="W156" i="9"/>
  <c r="W252" i="9"/>
  <c r="W532" i="9"/>
  <c r="W226" i="9"/>
  <c r="W400" i="9"/>
  <c r="W917" i="9"/>
  <c r="W1861" i="9"/>
  <c r="W47" i="9"/>
  <c r="W293" i="9"/>
  <c r="W1444" i="9"/>
  <c r="W1460" i="9"/>
  <c r="W1893" i="9"/>
  <c r="W1325" i="9"/>
  <c r="W89" i="9"/>
  <c r="W121" i="9"/>
  <c r="W1688" i="9"/>
  <c r="W1334" i="9"/>
  <c r="W1013" i="9"/>
  <c r="W131" i="9"/>
  <c r="W593" i="9"/>
  <c r="W1108" i="9"/>
  <c r="W1421" i="9"/>
  <c r="W675" i="9"/>
  <c r="W910" i="9"/>
  <c r="W1113" i="9"/>
  <c r="W1473" i="9"/>
  <c r="W738" i="9"/>
  <c r="W627" i="9"/>
  <c r="W781" i="9"/>
  <c r="W112" i="9"/>
  <c r="W1171" i="9"/>
  <c r="W783" i="9"/>
  <c r="W655" i="9"/>
  <c r="W267" i="9"/>
  <c r="W1381" i="9"/>
  <c r="W1776" i="9"/>
  <c r="W46" i="9"/>
  <c r="W1447" i="9"/>
  <c r="W732" i="9"/>
  <c r="W1094" i="9"/>
  <c r="W1010" i="9"/>
  <c r="W1262" i="9"/>
  <c r="W1517" i="9"/>
  <c r="W759" i="9"/>
  <c r="W1191" i="9"/>
  <c r="W1972" i="9"/>
  <c r="W959" i="9"/>
  <c r="W470" i="9"/>
  <c r="W698" i="9"/>
  <c r="W1427" i="9"/>
  <c r="W1039" i="9"/>
  <c r="W720" i="9"/>
  <c r="W1038" i="9"/>
  <c r="W1666" i="9"/>
  <c r="W1434" i="9"/>
  <c r="W950" i="9"/>
  <c r="W2027" i="9"/>
  <c r="W157" i="9"/>
  <c r="W339" i="9"/>
  <c r="W1877" i="9"/>
  <c r="W1986" i="9"/>
  <c r="W665" i="9"/>
  <c r="W1975" i="9"/>
  <c r="W334" i="9"/>
  <c r="W368" i="9"/>
  <c r="W863" i="9"/>
  <c r="W649" i="9"/>
  <c r="W487" i="9"/>
  <c r="W758" i="9"/>
  <c r="W525" i="9"/>
  <c r="W85" i="9"/>
  <c r="W1589" i="9"/>
  <c r="W222" i="9"/>
  <c r="W1500" i="9"/>
  <c r="W1043" i="9"/>
  <c r="W526" i="9"/>
  <c r="W404" i="9"/>
  <c r="W792" i="9"/>
  <c r="W310" i="9"/>
  <c r="W721" i="9"/>
  <c r="W1241" i="9"/>
  <c r="W472" i="9"/>
  <c r="W616" i="9"/>
  <c r="W1063" i="9"/>
  <c r="W1714" i="9"/>
  <c r="W922" i="9"/>
  <c r="W434" i="9"/>
  <c r="W340" i="9"/>
  <c r="W164" i="9"/>
  <c r="W1252" i="9"/>
  <c r="W1740" i="9"/>
  <c r="W81" i="9"/>
  <c r="W1331" i="9"/>
  <c r="W973" i="9"/>
  <c r="W1275" i="9"/>
  <c r="W546" i="9"/>
  <c r="W272" i="9"/>
  <c r="W748" i="9"/>
  <c r="W1203" i="9"/>
  <c r="W756" i="9"/>
  <c r="W696" i="9"/>
  <c r="W190" i="9"/>
  <c r="W393" i="9"/>
  <c r="W170" i="9"/>
  <c r="W1264" i="9"/>
  <c r="W1864" i="9"/>
  <c r="W1200" i="9"/>
  <c r="W1452" i="9"/>
  <c r="W788" i="9"/>
  <c r="W700" i="9"/>
  <c r="W1692" i="9"/>
  <c r="W643" i="9"/>
  <c r="W1364" i="9"/>
  <c r="W286" i="9"/>
  <c r="W1238" i="9"/>
  <c r="W618" i="9"/>
  <c r="W15" i="9"/>
  <c r="W1222" i="9"/>
  <c r="W1960" i="9"/>
  <c r="W2019" i="9"/>
  <c r="W1426" i="9"/>
  <c r="W1700" i="9"/>
  <c r="W697" i="9"/>
  <c r="W425" i="9"/>
  <c r="W1453" i="9"/>
  <c r="W957" i="9"/>
  <c r="W1966" i="9"/>
  <c r="W287" i="9"/>
  <c r="W1946" i="9"/>
  <c r="W535" i="9"/>
  <c r="W573" i="9"/>
  <c r="W805" i="9"/>
  <c r="W1092" i="9"/>
  <c r="W1612" i="9"/>
  <c r="W1619" i="9"/>
  <c r="W1186" i="9"/>
  <c r="W1581" i="9"/>
  <c r="W1566" i="9"/>
  <c r="W412" i="9"/>
  <c r="W498" i="9"/>
  <c r="W1302" i="9"/>
  <c r="W703" i="9"/>
  <c r="W234" i="9"/>
  <c r="W1849" i="9"/>
  <c r="W2035" i="9"/>
  <c r="W866" i="9"/>
  <c r="W60" i="9"/>
  <c r="W914" i="9"/>
  <c r="W146" i="9"/>
  <c r="W589" i="9"/>
  <c r="W1104" i="9"/>
  <c r="W1283" i="9"/>
  <c r="W1695" i="9"/>
  <c r="W276" i="9"/>
  <c r="W313" i="9"/>
  <c r="W1772" i="9"/>
  <c r="W1874" i="9"/>
  <c r="W1147" i="9"/>
  <c r="W962" i="9"/>
  <c r="W438" i="9"/>
  <c r="W1625" i="9"/>
  <c r="W1465" i="9"/>
  <c r="W1047" i="9"/>
  <c r="W2033" i="9"/>
  <c r="W1165" i="9"/>
  <c r="W559" i="9"/>
  <c r="W1336" i="9"/>
  <c r="W580" i="9"/>
  <c r="W642" i="9"/>
  <c r="W1097" i="9"/>
  <c r="W342" i="9"/>
  <c r="W545" i="9"/>
  <c r="W536" i="9"/>
  <c r="W943" i="9"/>
  <c r="W1140" i="9"/>
  <c r="W1226" i="9"/>
  <c r="W1451" i="9"/>
  <c r="W664" i="9"/>
  <c r="W653" i="9"/>
  <c r="W867" i="9"/>
  <c r="W839" i="9"/>
  <c r="W4" i="9"/>
  <c r="W1870" i="9"/>
  <c r="W1504" i="9"/>
  <c r="W500" i="9"/>
  <c r="W1998" i="9"/>
  <c r="W180" i="9"/>
  <c r="W988" i="9"/>
  <c r="W597" i="9"/>
  <c r="W952" i="9"/>
  <c r="W1524" i="9"/>
  <c r="W2005" i="9"/>
  <c r="W1435" i="9"/>
  <c r="W1736" i="9"/>
  <c r="W1839" i="9"/>
  <c r="W1871" i="9"/>
  <c r="W1945" i="9"/>
  <c r="W777" i="9"/>
  <c r="W323" i="9"/>
  <c r="W123" i="9"/>
  <c r="W1673" i="9"/>
  <c r="W1883" i="9"/>
  <c r="W2018" i="9"/>
  <c r="W1352" i="9"/>
  <c r="W1388" i="9"/>
  <c r="W862" i="9"/>
  <c r="W481" i="9"/>
  <c r="W646" i="9"/>
  <c r="W1173" i="9"/>
  <c r="W206" i="9"/>
  <c r="W650" i="9"/>
  <c r="W1368" i="9"/>
  <c r="W751" i="9"/>
  <c r="W1731" i="9"/>
  <c r="W269" i="9"/>
  <c r="W600" i="9"/>
  <c r="W1450" i="9"/>
  <c r="W658" i="9"/>
  <c r="W1681" i="9"/>
  <c r="W149" i="9"/>
  <c r="W1560" i="9"/>
  <c r="W1398" i="9"/>
  <c r="W954" i="9"/>
  <c r="W1684" i="9"/>
  <c r="W1139" i="9"/>
  <c r="W1293" i="9"/>
  <c r="W1313" i="9"/>
  <c r="W983" i="9"/>
  <c r="W744" i="9"/>
  <c r="W1529" i="9"/>
  <c r="W636" i="9"/>
  <c r="W582" i="9"/>
  <c r="W612" i="9"/>
  <c r="W1567" i="9"/>
  <c r="W1217" i="9"/>
  <c r="W1956" i="9"/>
  <c r="W887" i="9"/>
  <c r="W847" i="9"/>
  <c r="W1555" i="9"/>
  <c r="W1033" i="9"/>
  <c r="W883" i="9"/>
  <c r="W459" i="9"/>
  <c r="W1512" i="9"/>
  <c r="W1539" i="9"/>
  <c r="W1862" i="9"/>
  <c r="W106" i="9"/>
  <c r="W1332" i="9"/>
  <c r="W670" i="9"/>
  <c r="W57" i="9"/>
  <c r="W111" i="9"/>
  <c r="W1314" i="9"/>
  <c r="W1408" i="9"/>
  <c r="W124" i="9"/>
  <c r="W1510" i="9"/>
  <c r="W1786" i="9"/>
  <c r="W103" i="9"/>
  <c r="W1133" i="9"/>
  <c r="W378" i="9"/>
  <c r="W381" i="9"/>
  <c r="W1584" i="9"/>
  <c r="W1214" i="9"/>
  <c r="W1670" i="9"/>
  <c r="W856" i="9"/>
  <c r="W594" i="9"/>
  <c r="W951" i="9"/>
  <c r="W1041" i="9"/>
  <c r="W1511" i="9"/>
  <c r="W911" i="9"/>
  <c r="W358" i="9"/>
  <c r="W1339" i="9"/>
  <c r="W674" i="9"/>
  <c r="W167" i="9"/>
  <c r="W1531" i="9"/>
  <c r="W255" i="9"/>
  <c r="W1824" i="9"/>
  <c r="W1423" i="9"/>
  <c r="W1014" i="9"/>
  <c r="W677" i="9"/>
  <c r="W848" i="9"/>
  <c r="W1723" i="9"/>
  <c r="W991" i="9"/>
  <c r="W356" i="9"/>
  <c r="W617" i="9"/>
  <c r="W193" i="9"/>
  <c r="W577" i="9"/>
  <c r="W1291" i="9"/>
  <c r="W1046" i="9"/>
  <c r="W1428" i="9"/>
  <c r="W316" i="9"/>
  <c r="W407" i="9"/>
  <c r="W62" i="9"/>
  <c r="W1712" i="9"/>
  <c r="W1359" i="9"/>
  <c r="W1284" i="9"/>
  <c r="W105" i="9"/>
  <c r="W1854" i="9"/>
  <c r="W1311" i="9"/>
  <c r="W333" i="9"/>
  <c r="W1825" i="9"/>
  <c r="W109" i="9"/>
  <c r="W2011" i="9"/>
  <c r="W176" i="9"/>
  <c r="W691" i="9"/>
  <c r="W201" i="9"/>
  <c r="W1514" i="9"/>
  <c r="W1183" i="9"/>
  <c r="W1682" i="9"/>
  <c r="W1952" i="9"/>
  <c r="W1109" i="9"/>
  <c r="W115" i="9"/>
  <c r="W1726" i="9"/>
  <c r="W2002" i="9"/>
  <c r="W913" i="9"/>
  <c r="W129" i="9"/>
  <c r="W929" i="9"/>
  <c r="W1114" i="9"/>
  <c r="W265" i="9"/>
  <c r="W635" i="9"/>
  <c r="W514" i="9"/>
  <c r="W931" i="9"/>
  <c r="W48" i="9"/>
  <c r="W900" i="9"/>
  <c r="W1042" i="9"/>
  <c r="W397" i="9"/>
  <c r="W37" i="9"/>
  <c r="W1258" i="9"/>
  <c r="W949" i="9"/>
  <c r="W927" i="9"/>
  <c r="W1855" i="9"/>
  <c r="W1751" i="9"/>
  <c r="W387" i="9"/>
  <c r="W938" i="9"/>
  <c r="W1273" i="9"/>
  <c r="W1071" i="9"/>
  <c r="W762" i="9"/>
  <c r="W782" i="9"/>
  <c r="W1525" i="9"/>
  <c r="W1480" i="9"/>
  <c r="W1227" i="9"/>
  <c r="W1520" i="9"/>
  <c r="W426" i="9"/>
  <c r="W921" i="9"/>
  <c r="W1365" i="9"/>
  <c r="W345" i="9"/>
  <c r="W1639" i="9"/>
  <c r="W1327" i="9"/>
  <c r="W495" i="9"/>
  <c r="W1617" i="9"/>
  <c r="W282" i="9"/>
  <c r="W557" i="9"/>
  <c r="W974" i="9"/>
  <c r="W350" i="9"/>
  <c r="W1899" i="9"/>
  <c r="W1993" i="9"/>
  <c r="W406" i="9"/>
  <c r="W505" i="9"/>
  <c r="W1961" i="9"/>
  <c r="W1578" i="9"/>
  <c r="W1761" i="9"/>
  <c r="W1627" i="9"/>
  <c r="W1901" i="9"/>
  <c r="W1987" i="9"/>
  <c r="W1406" i="9"/>
  <c r="W1875" i="9"/>
  <c r="W488" i="9"/>
  <c r="W1624" i="9"/>
  <c r="W1138" i="9"/>
  <c r="W314" i="9"/>
  <c r="W1298" i="9"/>
  <c r="W1770" i="9"/>
  <c r="W1727" i="9"/>
  <c r="W1746" i="9"/>
  <c r="W1843" i="9"/>
  <c r="W1795" i="9"/>
  <c r="W1360" i="9"/>
  <c r="W1396" i="9"/>
  <c r="W137" i="9"/>
  <c r="W171" i="9"/>
  <c r="W2048" i="9"/>
  <c r="W1105" i="9"/>
  <c r="W806" i="9"/>
  <c r="W1508" i="9"/>
  <c r="W1148" i="9"/>
  <c r="W1664" i="9"/>
  <c r="W896" i="9"/>
  <c r="W1977" i="9"/>
  <c r="W1914" i="9"/>
  <c r="W734" i="9"/>
  <c r="W1649" i="9"/>
  <c r="W861" i="9"/>
  <c r="W1479" i="9"/>
  <c r="W243" i="9"/>
  <c r="W905" i="9"/>
  <c r="W509" i="9"/>
  <c r="W1982" i="9"/>
  <c r="W1401" i="9"/>
  <c r="W1429" i="9"/>
  <c r="W20" i="9"/>
  <c r="W448" i="9"/>
  <c r="W1634" i="9"/>
  <c r="W1052" i="9"/>
  <c r="W982" i="9"/>
  <c r="W1939" i="9"/>
  <c r="W1900" i="9"/>
  <c r="W779" i="9"/>
  <c r="W1095" i="9"/>
  <c r="W833" i="9"/>
  <c r="W824" i="9"/>
  <c r="W1909" i="9"/>
  <c r="W318" i="9"/>
  <c r="W1605" i="9"/>
  <c r="W626" i="9"/>
  <c r="W885" i="9"/>
  <c r="W99" i="9"/>
  <c r="W1201" i="9"/>
  <c r="W1297" i="9"/>
  <c r="W1844" i="9"/>
  <c r="W281" i="9"/>
  <c r="W1836" i="9"/>
  <c r="W236" i="9"/>
  <c r="W1518" i="9"/>
  <c r="W1821" i="9"/>
  <c r="W1231" i="9"/>
  <c r="W100" i="9"/>
  <c r="W1647" i="9"/>
  <c r="W496" i="9"/>
  <c r="W1448" i="9"/>
  <c r="W801" i="9"/>
  <c r="W1369" i="9"/>
  <c r="W517" i="9"/>
  <c r="W1287" i="9"/>
  <c r="W837" i="9"/>
  <c r="W213" i="9"/>
  <c r="W1908" i="9"/>
  <c r="W512" i="9"/>
  <c r="W1552" i="9"/>
  <c r="W902" i="9"/>
  <c r="W264" i="9"/>
  <c r="W215" i="9"/>
  <c r="W1170" i="9"/>
  <c r="W1828" i="9"/>
  <c r="W1068" i="9"/>
  <c r="W1938" i="9"/>
  <c r="W1157" i="9"/>
  <c r="W63" i="9"/>
  <c r="W1755" i="9"/>
  <c r="W1008" i="9"/>
  <c r="W836" i="9"/>
  <c r="W1115" i="9"/>
  <c r="W1620" i="9"/>
  <c r="W445" i="9"/>
  <c r="W1164" i="9"/>
  <c r="W507" i="9"/>
  <c r="W208" i="9"/>
  <c r="W1194" i="9"/>
  <c r="W1000" i="9"/>
  <c r="W29" i="9"/>
  <c r="W2032" i="9"/>
  <c r="W1671" i="9"/>
  <c r="W661" i="9"/>
  <c r="W51" i="9"/>
  <c r="W290" i="9"/>
  <c r="W803" i="9"/>
  <c r="W1846" i="9"/>
  <c r="W1391" i="9"/>
  <c r="W764" i="9"/>
  <c r="W1478" i="9"/>
  <c r="W1702" i="9"/>
  <c r="W1250" i="9"/>
  <c r="W874" i="9"/>
  <c r="W1912" i="9"/>
  <c r="W27" i="9"/>
  <c r="W936" i="9"/>
  <c r="W326" i="9"/>
  <c r="W1596" i="9"/>
  <c r="W987" i="9"/>
  <c r="W850" i="9"/>
  <c r="W1964" i="9"/>
  <c r="W1569" i="9"/>
  <c r="W1281" i="9"/>
  <c r="W1829" i="9"/>
  <c r="W660" i="9"/>
  <c r="W1307" i="9"/>
  <c r="W832" i="9"/>
  <c r="W728" i="9"/>
  <c r="W250" i="9"/>
  <c r="W638" i="9"/>
  <c r="W770" i="9"/>
  <c r="W1386" i="9"/>
  <c r="W1865" i="9"/>
  <c r="W944" i="9"/>
  <c r="W478" i="9"/>
  <c r="W432" i="9"/>
  <c r="W1081" i="9"/>
  <c r="W485" i="9"/>
  <c r="W1756" i="9"/>
  <c r="W1260" i="9"/>
  <c r="W798" i="9"/>
  <c r="W1308" i="9"/>
  <c r="W1265" i="9"/>
  <c r="W855" i="9"/>
  <c r="W1155" i="9"/>
  <c r="W606" i="9"/>
  <c r="W411" i="9"/>
  <c r="W152" i="9"/>
  <c r="W2030" i="9"/>
  <c r="W1724" i="9"/>
  <c r="W912" i="9"/>
  <c r="W279" i="9"/>
  <c r="W1185" i="9"/>
  <c r="W860" i="9"/>
  <c r="W584" i="9"/>
  <c r="W217" i="9"/>
  <c r="W278" i="9"/>
  <c r="W934" i="9"/>
  <c r="W794" i="9"/>
  <c r="W778" i="9"/>
  <c r="W595" i="9"/>
  <c r="W834" i="9"/>
  <c r="W1174" i="9"/>
  <c r="W688" i="9"/>
  <c r="W341" i="9"/>
  <c r="W168" i="9"/>
  <c r="W303" i="9"/>
  <c r="W144" i="9"/>
  <c r="W1056" i="9"/>
  <c r="W1892" i="9"/>
  <c r="W1483" i="9"/>
  <c r="W1668" i="9"/>
  <c r="W906" i="9"/>
  <c r="W1898" i="9"/>
  <c r="W1025" i="9"/>
  <c r="W1044" i="9"/>
  <c r="W877" i="9"/>
  <c r="W816" i="9"/>
  <c r="W1484" i="9"/>
  <c r="W383" i="9"/>
  <c r="W1678" i="9"/>
  <c r="W1144" i="9"/>
  <c r="W462" i="9"/>
  <c r="W1100" i="9"/>
  <c r="W1973" i="9"/>
  <c r="W1464" i="9"/>
  <c r="W1233" i="9"/>
  <c r="W275" i="9"/>
  <c r="W1783" i="9"/>
  <c r="W1099" i="9"/>
  <c r="W897" i="9"/>
  <c r="W1981" i="9"/>
  <c r="W1347" i="9"/>
  <c r="W1963" i="9"/>
  <c r="W972" i="9"/>
  <c r="W1338" i="9"/>
  <c r="W2016" i="9"/>
  <c r="W188" i="9"/>
  <c r="W9" i="9"/>
  <c r="W428" i="9"/>
  <c r="W1149" i="9"/>
  <c r="W1830" i="9"/>
  <c r="W122" i="9"/>
  <c r="W104" i="9"/>
  <c r="W96" i="9"/>
  <c r="W1789" i="9"/>
  <c r="W1032" i="9"/>
  <c r="W1152" i="9"/>
  <c r="W1110" i="9"/>
  <c r="W548" i="9"/>
  <c r="W1225" i="9"/>
  <c r="W1181" i="9"/>
  <c r="W24" i="9"/>
  <c r="W924" i="9"/>
  <c r="W1831" i="9"/>
  <c r="W678" i="9"/>
  <c r="W979" i="9"/>
  <c r="W473" i="9"/>
  <c r="W1432" i="9"/>
  <c r="W460" i="9"/>
  <c r="W1134" i="9"/>
  <c r="W872" i="9"/>
  <c r="W669" i="9"/>
  <c r="W522" i="9"/>
  <c r="W1441" i="9"/>
  <c r="W605" i="9"/>
  <c r="W1999" i="9"/>
  <c r="W1476" i="9"/>
  <c r="W439" i="9"/>
  <c r="W209" i="9"/>
  <c r="W375" i="9"/>
  <c r="W1471" i="9"/>
  <c r="W1598" i="9"/>
  <c r="W1337" i="9"/>
  <c r="W1342" i="9"/>
  <c r="W72" i="9"/>
  <c r="W819" i="9"/>
  <c r="W1603" i="9"/>
  <c r="W1159" i="9"/>
  <c r="W268" i="9"/>
  <c r="W75" i="9"/>
  <c r="W807" i="9"/>
  <c r="W1162" i="9"/>
  <c r="W42" i="9"/>
  <c r="W564" i="9"/>
  <c r="W1542" i="9"/>
  <c r="W1321" i="9"/>
  <c r="W878" i="9"/>
  <c r="W1923" i="9"/>
  <c r="W320" i="9"/>
  <c r="W663" i="9"/>
  <c r="W132" i="9"/>
  <c r="W58" i="9"/>
  <c r="W1502" i="9"/>
  <c r="W886" i="9"/>
  <c r="W338" i="9"/>
  <c r="W371" i="9"/>
  <c r="W1466" i="9"/>
  <c r="W561" i="9"/>
  <c r="W126" i="9"/>
  <c r="W40" i="9"/>
  <c r="W809" i="9"/>
  <c r="W225" i="9"/>
  <c r="W1461" i="9"/>
  <c r="W1392" i="9"/>
  <c r="W1707" i="9"/>
  <c r="W83" i="9"/>
  <c r="W413" i="9"/>
  <c r="W619" i="9"/>
  <c r="W139" i="9"/>
  <c r="W1867" i="9"/>
  <c r="W1637" i="9"/>
  <c r="W304" i="9"/>
  <c r="W1997" i="9"/>
  <c r="W2037" i="9"/>
  <c r="W475" i="9"/>
  <c r="W1752" i="9"/>
  <c r="W568" i="9"/>
  <c r="W1328" i="9"/>
  <c r="W1294" i="9"/>
  <c r="W1738" i="9"/>
  <c r="W1773" i="9"/>
  <c r="W516" i="9"/>
  <c r="W1841" i="9"/>
  <c r="W348" i="9"/>
  <c r="W305" i="9"/>
  <c r="W245" i="9"/>
  <c r="W67" i="9"/>
  <c r="W1971" i="9"/>
  <c r="W291" i="9"/>
  <c r="W693" i="9"/>
  <c r="W311" i="9"/>
  <c r="W1779" i="9"/>
  <c r="W753" i="9"/>
  <c r="W444" i="9"/>
  <c r="W377" i="9"/>
  <c r="W544" i="9"/>
  <c r="W1820" i="9"/>
  <c r="W1286" i="9"/>
  <c r="W1872" i="9"/>
  <c r="W486" i="9"/>
  <c r="W1860" i="9"/>
  <c r="W755" i="9"/>
  <c r="W687" i="9"/>
  <c r="W859" i="9"/>
  <c r="W1474" i="9"/>
  <c r="W1492" i="9"/>
  <c r="W1445" i="9"/>
  <c r="W992" i="9"/>
  <c r="W133" i="9"/>
  <c r="W1399" i="9"/>
  <c r="W1349" i="9"/>
  <c r="W1804" i="9"/>
  <c r="W274" i="9"/>
  <c r="W953" i="9"/>
  <c r="W1030" i="9"/>
  <c r="W328" i="9"/>
  <c r="W1018" i="9"/>
  <c r="W1713" i="9"/>
  <c r="W1087" i="9"/>
  <c r="W1534" i="9"/>
  <c r="W479" i="9"/>
  <c r="W1597" i="9"/>
  <c r="W1672" i="9"/>
  <c r="W1125" i="9"/>
  <c r="W1066" i="9"/>
  <c r="W1023" i="9"/>
  <c r="W98" i="9"/>
  <c r="W360" i="9"/>
  <c r="W1212" i="9"/>
  <c r="W220" i="9"/>
  <c r="W364" i="9"/>
  <c r="W1797" i="9"/>
  <c r="W349" i="9"/>
  <c r="W1819" i="9"/>
  <c r="W239" i="9"/>
  <c r="W1585" i="9"/>
  <c r="W565" i="9"/>
  <c r="W1762" i="9"/>
  <c r="W1285" i="9"/>
  <c r="W707" i="9"/>
  <c r="W1685" i="9"/>
  <c r="W82" i="9"/>
  <c r="W1383" i="9"/>
  <c r="W718" i="9"/>
  <c r="W1061" i="9"/>
  <c r="W1760" i="9"/>
  <c r="W1403" i="9"/>
  <c r="W327" i="9"/>
  <c r="W1404" i="9"/>
  <c r="W1564" i="9"/>
  <c r="W88" i="9"/>
  <c r="W708" i="9"/>
  <c r="W399" i="9"/>
  <c r="W1850" i="9"/>
  <c r="W1219" i="9"/>
  <c r="W401" i="9"/>
  <c r="W1346" i="9"/>
  <c r="W1618" i="9"/>
  <c r="W817" i="9"/>
  <c r="W398" i="9"/>
  <c r="W1103" i="9"/>
  <c r="W162" i="9"/>
  <c r="W1090" i="9"/>
  <c r="W1160" i="9"/>
  <c r="W1868" i="9"/>
  <c r="W1204" i="9"/>
  <c r="W1188" i="9"/>
  <c r="W468" i="9"/>
  <c r="W1532" i="9"/>
  <c r="W656" i="9"/>
  <c r="W1547" i="9"/>
  <c r="W945" i="9"/>
  <c r="W1156" i="9"/>
  <c r="W769" i="9"/>
  <c r="W920" i="9"/>
  <c r="W1402" i="9"/>
  <c r="W745" i="9"/>
  <c r="W622" i="9"/>
  <c r="W214" i="9"/>
  <c r="W1947" i="9"/>
  <c r="W229" i="9"/>
  <c r="W558" i="9"/>
  <c r="W960" i="9"/>
  <c r="W789" i="9"/>
  <c r="W21" i="9"/>
  <c r="W761" i="9"/>
  <c r="W390" i="9"/>
  <c r="W1781" i="9"/>
  <c r="W202" i="9"/>
  <c r="W919" i="9"/>
  <c r="W1277" i="9"/>
  <c r="W1809" i="9"/>
  <c r="W965" i="9"/>
  <c r="W1330" i="9"/>
  <c r="W746" i="9"/>
  <c r="W205" i="9"/>
  <c r="W821" i="9"/>
  <c r="W1433" i="9"/>
  <c r="W71" i="9"/>
  <c r="W2020" i="9"/>
  <c r="W1663" i="9"/>
  <c r="W2045" i="9"/>
  <c r="W556" i="9"/>
  <c r="W1545" i="9"/>
  <c r="W382" i="9"/>
  <c r="W436" i="9"/>
  <c r="W151" i="9"/>
  <c r="W1880" i="9"/>
  <c r="W1869" i="9"/>
  <c r="W1482" i="9"/>
  <c r="W1887" i="9"/>
  <c r="W1921" i="9"/>
  <c r="W916" i="9"/>
  <c r="W298" i="9"/>
  <c r="W56" i="9"/>
  <c r="W1121" i="9"/>
  <c r="W1992" i="9"/>
  <c r="W784" i="9"/>
  <c r="W32" i="9"/>
  <c r="W437" i="9"/>
  <c r="W355" i="9"/>
  <c r="W1979" i="9"/>
  <c r="W528" i="9"/>
  <c r="W154" i="9"/>
  <c r="W613" i="9"/>
  <c r="W271" i="9"/>
  <c r="W879" i="9"/>
  <c r="W672" i="9"/>
  <c r="W1027" i="9"/>
  <c r="W1256" i="9"/>
  <c r="W160" i="9"/>
  <c r="W648" i="9"/>
  <c r="W1811" i="9"/>
  <c r="W262" i="9"/>
  <c r="W742" i="9"/>
  <c r="W174" i="9"/>
  <c r="W419" i="9"/>
  <c r="W1522" i="9"/>
  <c r="W1397" i="9"/>
  <c r="W337" i="9"/>
  <c r="W1562" i="9"/>
  <c r="W1765" i="9"/>
  <c r="W1153" i="9"/>
  <c r="W1040" i="9"/>
  <c r="W923" i="9"/>
  <c r="W676" i="9"/>
  <c r="W221" i="9"/>
  <c r="W1425" i="9"/>
  <c r="W1254" i="9"/>
  <c r="W963" i="9"/>
  <c r="W502" i="9"/>
  <c r="W1187" i="9"/>
  <c r="W1782" i="9"/>
  <c r="W1674" i="9"/>
  <c r="W774" i="9"/>
  <c r="W504" i="9"/>
  <c r="W853" i="9"/>
  <c r="W1196" i="9"/>
  <c r="W1077" i="9"/>
  <c r="W1119" i="9"/>
  <c r="W237" i="9"/>
  <c r="W1661" i="9"/>
  <c r="W1572" i="9"/>
  <c r="W1630" i="9"/>
  <c r="W178" i="9"/>
  <c r="W1694" i="9"/>
  <c r="W1011" i="9"/>
  <c r="W1957" i="9"/>
  <c r="W814" i="9"/>
  <c r="W31" i="9"/>
  <c r="W1048" i="9"/>
  <c r="W946" i="9"/>
  <c r="W235" i="9"/>
  <c r="W1390" i="9"/>
  <c r="W183" i="9"/>
  <c r="W615" i="9"/>
  <c r="W1190" i="9"/>
  <c r="W1537" i="9"/>
  <c r="W1126" i="9"/>
  <c r="W1728" i="9"/>
  <c r="W1065" i="9"/>
  <c r="W1315" i="9"/>
  <c r="W1675" i="9"/>
  <c r="W539" i="9"/>
  <c r="W787" i="9"/>
  <c r="W554" i="9"/>
  <c r="W710" i="9"/>
  <c r="W1571" i="9"/>
  <c r="W1053" i="9"/>
  <c r="W1454" i="9"/>
  <c r="W1485" i="9"/>
  <c r="W1288" i="9"/>
  <c r="W586" i="9"/>
  <c r="W845" i="9"/>
  <c r="W392" i="9"/>
  <c r="W97" i="9"/>
  <c r="W1431" i="9"/>
  <c r="W1489" i="9"/>
  <c r="W1189" i="9"/>
  <c r="W2000" i="9"/>
  <c r="W1805" i="9"/>
  <c r="W868" i="9"/>
  <c r="W1372" i="9"/>
  <c r="W692" i="9"/>
  <c r="W357" i="9"/>
  <c r="W136" i="9"/>
  <c r="W893" i="9"/>
  <c r="W150" i="9"/>
  <c r="W483" i="9"/>
  <c r="W1202" i="9"/>
  <c r="W266" i="9"/>
  <c r="W1496" i="9"/>
  <c r="W723" i="9"/>
  <c r="W1631" i="9"/>
  <c r="W25" i="9"/>
  <c r="W1463" i="9"/>
  <c r="W602" i="9"/>
  <c r="W735" i="9"/>
  <c r="W1974" i="9"/>
  <c r="W1889" i="9"/>
  <c r="W1078" i="9"/>
  <c r="W1266" i="9"/>
  <c r="W1721" i="9"/>
  <c r="W1506" i="9"/>
  <c r="W26" i="9"/>
  <c r="W1310" i="9"/>
  <c r="W740" i="9"/>
  <c r="W725" i="9"/>
  <c r="W1329" i="9"/>
  <c r="W659" i="9"/>
  <c r="W1935" i="9"/>
  <c r="W416" i="9"/>
  <c r="W1832" i="9"/>
  <c r="W172" i="9"/>
  <c r="W651" i="9"/>
  <c r="W1568" i="9"/>
  <c r="W680" i="9"/>
  <c r="W1588" i="9"/>
  <c r="W712" i="9"/>
  <c r="W1942" i="9"/>
  <c r="W1509" i="9"/>
  <c r="W1467" i="9"/>
  <c r="W679" i="9"/>
  <c r="W1794" i="9"/>
  <c r="W812" i="9"/>
  <c r="W531" i="9"/>
  <c r="W1239" i="9"/>
  <c r="W999" i="9"/>
  <c r="W153" i="9"/>
  <c r="W1771" i="9"/>
  <c r="W645" i="9"/>
  <c r="W391" i="9"/>
  <c r="W657" i="9"/>
  <c r="W1295" i="9"/>
  <c r="W1366" i="9"/>
  <c r="W125" i="9"/>
  <c r="W1458" i="9"/>
  <c r="W456" i="9"/>
  <c r="W155" i="9"/>
  <c r="W841" i="9"/>
  <c r="W1813" i="9"/>
  <c r="W1543" i="9"/>
  <c r="W1557" i="9"/>
  <c r="W270" i="9"/>
  <c r="W1526" i="9"/>
  <c r="W1230" i="9"/>
  <c r="W1878" i="9"/>
  <c r="W309" i="9"/>
  <c r="W186" i="9"/>
  <c r="W523" i="9"/>
  <c r="W637" i="9"/>
  <c r="W1799" i="9"/>
  <c r="W1106" i="9"/>
  <c r="W1959" i="9"/>
  <c r="W587" i="9"/>
  <c r="W828" i="9"/>
  <c r="W719" i="9"/>
  <c r="W1507" i="9"/>
  <c r="W1267" i="9"/>
  <c r="W372" i="9"/>
  <c r="W1497" i="9"/>
  <c r="W1689" i="9"/>
  <c r="W831" i="9"/>
  <c r="W641" i="9"/>
  <c r="W515" i="9"/>
  <c r="W585" i="9"/>
  <c r="W562" i="9"/>
  <c r="W1296" i="9"/>
  <c r="W118" i="9"/>
  <c r="W2036" i="9"/>
  <c r="W1382" i="9"/>
  <c r="W1064" i="9"/>
  <c r="W1274" i="9"/>
  <c r="W1969" i="9"/>
  <c r="W889" i="9"/>
  <c r="W1446" i="9"/>
  <c r="W1996" i="9"/>
  <c r="W1029" i="9"/>
  <c r="W1437" i="9"/>
  <c r="W749" i="9"/>
  <c r="W114" i="9"/>
  <c r="W1550" i="9"/>
  <c r="W1903" i="9"/>
  <c r="W1145" i="9"/>
  <c r="W2021" i="9"/>
  <c r="W1835" i="9"/>
  <c r="W1216" i="9"/>
  <c r="W1438" i="9"/>
  <c r="W1780" i="9"/>
  <c r="W1925" i="9"/>
  <c r="W1384" i="9"/>
  <c r="W1636" i="9"/>
  <c r="W935" i="9"/>
  <c r="W1272" i="9"/>
  <c r="W319" i="9"/>
  <c r="W1373" i="9"/>
  <c r="W258" i="9"/>
  <c r="W1553" i="9"/>
  <c r="W1348" i="9"/>
  <c r="W1989" i="9"/>
  <c r="W1350" i="9"/>
  <c r="W1705" i="9"/>
  <c r="W1135" i="9"/>
  <c r="W736" i="9"/>
  <c r="W38" i="9"/>
  <c r="W971" i="9"/>
  <c r="W1084" i="9"/>
  <c r="W785" i="9"/>
  <c r="W301" i="9"/>
  <c r="W1561" i="9"/>
  <c r="W1718" i="9"/>
  <c r="W1469" i="9"/>
  <c r="W1737" i="9"/>
  <c r="W1279" i="9"/>
  <c r="W1556" i="9"/>
  <c r="W1009" i="9"/>
  <c r="W1978" i="9"/>
  <c r="W1312" i="9"/>
  <c r="W695" i="9"/>
  <c r="W1290" i="9"/>
  <c r="W2047" i="9"/>
  <c r="W1742" i="9"/>
  <c r="W1593" i="9"/>
  <c r="W826" i="9"/>
  <c r="W838" i="9"/>
  <c r="W1060" i="9"/>
  <c r="W1036" i="9"/>
  <c r="W1614" i="9"/>
  <c r="W1488" i="9"/>
  <c r="W1991" i="9"/>
  <c r="W1784" i="9"/>
  <c r="W506" i="9"/>
  <c r="W1385" i="9"/>
  <c r="W892" i="9"/>
  <c r="W403" i="9"/>
  <c r="W1734" i="9"/>
  <c r="W1224" i="9"/>
  <c r="W90" i="9"/>
  <c r="W1955" i="9"/>
  <c r="W1523" i="9"/>
  <c r="W1107" i="9"/>
  <c r="W631" i="9"/>
  <c r="W1491" i="9"/>
  <c r="W1067" i="9"/>
  <c r="W1766" i="9"/>
  <c r="W79" i="9"/>
  <c r="W527" i="9"/>
  <c r="W1602" i="9"/>
  <c r="W961" i="9"/>
  <c r="W754" i="9"/>
  <c r="W385" i="9"/>
  <c r="W1995" i="9"/>
  <c r="W1248" i="9"/>
  <c r="W1083" i="9"/>
  <c r="W966" i="9"/>
  <c r="W1371" i="9"/>
  <c r="W1322" i="9"/>
  <c r="W1976" i="9"/>
  <c r="W899" i="9"/>
  <c r="W1017" i="9"/>
  <c r="W1207" i="9"/>
  <c r="W2031" i="9"/>
  <c r="W1665" i="9"/>
  <c r="W909" i="9"/>
  <c r="W441" i="9"/>
  <c r="W1300" i="9"/>
  <c r="W1608" i="9"/>
  <c r="W1072" i="9"/>
  <c r="W513" i="9"/>
  <c r="W1493" i="9"/>
  <c r="W870" i="9"/>
  <c r="W1533" i="9"/>
  <c r="W541" i="9"/>
  <c r="W689" i="9"/>
  <c r="W187" i="9"/>
  <c r="W609" i="9"/>
  <c r="W1563" i="9"/>
  <c r="W1389" i="9"/>
  <c r="W1003" i="9"/>
  <c r="W1592" i="9"/>
  <c r="W405" i="9"/>
  <c r="W1906" i="9"/>
  <c r="W1004" i="9"/>
  <c r="W1395" i="9"/>
  <c r="W494" i="9"/>
  <c r="W607" i="9"/>
  <c r="W322" i="9"/>
  <c r="W620" i="9"/>
  <c r="W6" i="9"/>
  <c r="W760" i="9"/>
  <c r="W1234" i="9"/>
  <c r="W1546" i="9"/>
  <c r="W1304" i="9"/>
  <c r="W1950" i="9"/>
  <c r="W869" i="9"/>
  <c r="W192" i="9"/>
  <c r="W1551" i="9"/>
  <c r="W1167" i="9"/>
  <c r="W1717" i="9"/>
  <c r="W49" i="9"/>
  <c r="W1837" i="9"/>
  <c r="W367" i="9"/>
  <c r="W12" i="9"/>
  <c r="W1098" i="9"/>
  <c r="W1628" i="9"/>
  <c r="W147" i="9"/>
  <c r="W211" i="9"/>
  <c r="W454" i="9"/>
  <c r="W78" i="9"/>
  <c r="W932" i="9"/>
  <c r="W530" i="9"/>
  <c r="W369" i="9"/>
  <c r="W280" i="9"/>
  <c r="W634" i="9"/>
  <c r="W705" i="9"/>
  <c r="W1611" i="9"/>
  <c r="W1970" i="9"/>
  <c r="W1645" i="9"/>
  <c r="W1818" i="9"/>
  <c r="W1505" i="9"/>
  <c r="W640" i="9"/>
  <c r="W1058" i="9"/>
  <c r="W247" i="9"/>
  <c r="W1565" i="9"/>
  <c r="W818" i="9"/>
  <c r="W799" i="9"/>
  <c r="W55" i="9"/>
  <c r="W2025" i="9"/>
  <c r="W1249" i="9"/>
  <c r="W685" i="9"/>
  <c r="W2008" i="9"/>
  <c r="W644" i="9"/>
  <c r="W246" i="9"/>
  <c r="W1575" i="9"/>
  <c r="W1676" i="9"/>
  <c r="W259" i="9"/>
  <c r="W1650" i="9"/>
  <c r="W1259" i="9"/>
  <c r="W394" i="9"/>
  <c r="W1940" i="9"/>
  <c r="W865" i="9"/>
  <c r="W1305" i="9"/>
  <c r="W520" i="9"/>
  <c r="W1345" i="9"/>
  <c r="W998" i="9"/>
  <c r="W1652" i="9"/>
  <c r="W1827" i="9"/>
  <c r="W1358" i="9"/>
  <c r="W324" i="9"/>
  <c r="W1646" i="9"/>
  <c r="W903" i="9"/>
  <c r="W1745" i="9"/>
  <c r="W1769" i="9"/>
  <c r="W417" i="9"/>
  <c r="W1847" i="9"/>
  <c r="W138" i="9"/>
  <c r="W1400" i="9"/>
  <c r="W815" i="9"/>
  <c r="W1604" i="9"/>
  <c r="W1873" i="9"/>
  <c r="W996" i="9"/>
  <c r="W80" i="9"/>
  <c r="W74" i="9"/>
  <c r="W947" i="9"/>
  <c r="W1733" i="9"/>
  <c r="W1763" i="9"/>
  <c r="W86" i="9"/>
  <c r="W1798" i="9"/>
  <c r="W177" i="9"/>
  <c r="W2041" i="9"/>
  <c r="W621" i="9"/>
  <c r="W294" i="9"/>
  <c r="W1101" i="9"/>
  <c r="W623" i="9"/>
  <c r="W873" i="9"/>
  <c r="W1932" i="9"/>
  <c r="W1209" i="9"/>
  <c r="W596" i="9"/>
  <c r="W2004" i="9"/>
  <c r="W54" i="9"/>
  <c r="W1247" i="9"/>
  <c r="W1884" i="9"/>
  <c r="W713" i="9"/>
  <c r="W876" i="9"/>
  <c r="W1812" i="9"/>
  <c r="W1582" i="9"/>
  <c r="W1413" i="9"/>
  <c r="W307" i="9"/>
  <c r="W1176" i="9"/>
  <c r="W1863" i="9"/>
  <c r="W249" i="9"/>
  <c r="W985" i="9"/>
  <c r="W240" i="9"/>
  <c r="W1405" i="9"/>
  <c r="W1022" i="9"/>
  <c r="W2039" i="9"/>
  <c r="W1449" i="9"/>
  <c r="W1513" i="9"/>
  <c r="W1697" i="9"/>
  <c r="W1424" i="9"/>
  <c r="W1028" i="9"/>
  <c r="W673" i="9"/>
  <c r="W2024" i="9"/>
  <c r="W1980" i="9"/>
  <c r="W901" i="9"/>
  <c r="W1754" i="9"/>
  <c r="W1213" i="9"/>
  <c r="W1062" i="9"/>
  <c r="W1172" i="9"/>
  <c r="W1150" i="9"/>
  <c r="W1659" i="9"/>
  <c r="W583" i="9"/>
  <c r="W997" i="9"/>
  <c r="W800" i="9"/>
  <c r="W1251" i="9"/>
  <c r="W1037" i="9"/>
  <c r="W552" i="9"/>
  <c r="W386" i="9"/>
  <c r="W591" i="9"/>
  <c r="W630" i="9"/>
  <c r="W1503" i="9"/>
  <c r="W1528" i="9"/>
  <c r="W1768" i="9"/>
  <c r="W763" i="9"/>
  <c r="W1686" i="9"/>
  <c r="W216" i="9"/>
  <c r="W880" i="9"/>
  <c r="W3" i="9"/>
  <c r="W574" i="9"/>
  <c r="W941" i="9"/>
  <c r="W1320" i="9"/>
  <c r="W989" i="9"/>
  <c r="W940" i="9"/>
  <c r="W981" i="9"/>
  <c r="W418" i="9"/>
  <c r="W1744" i="9"/>
  <c r="W682" i="9"/>
  <c r="W542" i="9"/>
  <c r="W1683" i="9"/>
  <c r="W699" i="9"/>
  <c r="W143" i="9"/>
  <c r="W2010" i="9"/>
  <c r="W1356" i="9"/>
  <c r="W141" i="9"/>
  <c r="W1615" i="9"/>
  <c r="W465" i="9"/>
  <c r="W17" i="9"/>
  <c r="W200" i="9"/>
  <c r="W2040" i="9"/>
  <c r="W1035" i="9"/>
  <c r="W1653" i="9"/>
  <c r="W107" i="9"/>
  <c r="W1318" i="9"/>
  <c r="W1701" i="9"/>
  <c r="W1117" i="9"/>
  <c r="W1050" i="9"/>
  <c r="W1324" i="9"/>
  <c r="W628" i="9"/>
  <c r="W519" i="9"/>
  <c r="W747" i="9"/>
  <c r="W1409" i="9"/>
  <c r="W66" i="9"/>
  <c r="W835" i="9"/>
  <c r="W332" i="9"/>
  <c r="W108" i="9"/>
  <c r="W464" i="9"/>
  <c r="W955" i="9"/>
  <c r="W1487" i="9"/>
  <c r="W1792" i="9"/>
  <c r="W1806" i="9"/>
  <c r="W64" i="9"/>
  <c r="W119" i="9"/>
  <c r="W614" i="9"/>
  <c r="W285" i="9"/>
  <c r="W1112" i="9"/>
  <c r="W128" i="9"/>
  <c r="W148" i="9"/>
  <c r="W1580" i="9"/>
  <c r="W388" i="9"/>
  <c r="W1785" i="9"/>
  <c r="W352" i="9"/>
  <c r="W1253" i="9"/>
  <c r="W1006" i="9"/>
  <c r="W283" i="9"/>
  <c r="W1910" i="9"/>
  <c r="W2049" i="9"/>
  <c r="W1470" i="9"/>
  <c r="W684" i="9"/>
  <c r="W1306" i="9"/>
  <c r="W1146" i="9"/>
  <c r="W173" i="9"/>
  <c r="W110" i="9"/>
  <c r="W521" i="9"/>
  <c r="W1070" i="9"/>
  <c r="W1706" i="9"/>
  <c r="W489" i="9"/>
  <c r="W1927" i="9"/>
  <c r="W1123" i="9"/>
  <c r="W775" i="9"/>
  <c r="W59" i="9"/>
  <c r="W948" i="9"/>
  <c r="W1853" i="9"/>
  <c r="W716" i="9"/>
  <c r="W1001" i="9"/>
  <c r="W1074" i="9"/>
  <c r="W1376" i="9"/>
  <c r="W773" i="9"/>
  <c r="W1845" i="9"/>
  <c r="W1415" i="9"/>
  <c r="W166" i="9"/>
  <c r="W1495" i="9"/>
  <c r="W1111" i="9"/>
  <c r="W1116" i="9"/>
  <c r="W91" i="9"/>
  <c r="W295" i="9"/>
  <c r="W1276" i="9"/>
  <c r="W575" i="9"/>
  <c r="W1088" i="9"/>
  <c r="W1166" i="9"/>
  <c r="W1764" i="9"/>
  <c r="W1468" i="9"/>
  <c r="W363" i="9"/>
  <c r="W1648" i="9"/>
  <c r="W840" i="9"/>
  <c r="W683" i="9"/>
  <c r="W875" i="9"/>
  <c r="W715" i="9"/>
  <c r="W1716" i="9"/>
  <c r="W701" i="9"/>
  <c r="W1693" i="9"/>
  <c r="W508" i="9"/>
  <c r="W993" i="9"/>
  <c r="W1807" i="9"/>
  <c r="W1616" i="9"/>
  <c r="W449" i="9"/>
  <c r="W181" i="9"/>
  <c r="W430" i="9"/>
  <c r="W22" i="9"/>
  <c r="W1132" i="9"/>
  <c r="W330" i="9"/>
  <c r="W41" i="9"/>
  <c r="W1888" i="9"/>
  <c r="W1361" i="9"/>
  <c r="W908" i="9"/>
  <c r="W2014" i="9"/>
  <c r="W633" i="9"/>
  <c r="W1613" i="9"/>
  <c r="W1905" i="9"/>
  <c r="W1178" i="9"/>
  <c r="W857" i="9"/>
  <c r="W730" i="9"/>
  <c r="W1129" i="9"/>
  <c r="W849" i="9"/>
  <c r="W315" i="9"/>
  <c r="W1118" i="9"/>
  <c r="W1679" i="9"/>
  <c r="W476" i="9"/>
  <c r="W1481" i="9"/>
  <c r="W1161" i="9"/>
  <c r="W179" i="9"/>
  <c r="W1722" i="9"/>
  <c r="W969" i="9"/>
  <c r="W451" i="9"/>
  <c r="W1357" i="9"/>
  <c r="W1089" i="9"/>
  <c r="W1801" i="9"/>
  <c r="W1184" i="9"/>
  <c r="W474" i="9"/>
  <c r="W524" i="9"/>
  <c r="W1355" i="9"/>
  <c r="W1375" i="9"/>
  <c r="W1823" i="9"/>
  <c r="W752" i="9"/>
  <c r="W1538" i="9"/>
  <c r="W1922" i="9"/>
  <c r="W1536" i="9"/>
  <c r="W2009" i="9"/>
  <c r="W1255" i="9"/>
  <c r="W1739" i="9"/>
  <c r="W1857" i="9"/>
  <c r="W1026" i="9"/>
  <c r="W251" i="9"/>
  <c r="W1143" i="9"/>
  <c r="W1343" i="9"/>
  <c r="W1163" i="9"/>
  <c r="W1319" i="9"/>
  <c r="W1516" i="9"/>
  <c r="W414" i="9"/>
  <c r="W1498" i="9"/>
  <c r="W662" i="9"/>
  <c r="W1475" i="9"/>
  <c r="W175" i="9"/>
  <c r="W1411" i="9"/>
  <c r="W1380" i="9"/>
  <c r="W737" i="9"/>
  <c r="W1699" i="9"/>
  <c r="W1168" i="9"/>
  <c r="W1859" i="9"/>
  <c r="W1640" i="9"/>
  <c r="W1335" i="9"/>
  <c r="W1896" i="9"/>
  <c r="W2034" i="9"/>
  <c r="W493" i="9"/>
  <c r="W1594" i="9"/>
  <c r="W686" i="9"/>
  <c r="W1459" i="9"/>
  <c r="W852" i="9"/>
  <c r="W2003" i="9"/>
  <c r="W986" i="9"/>
  <c r="W1917" i="9"/>
  <c r="W1340" i="9"/>
  <c r="W1535" i="9"/>
  <c r="W1554" i="9"/>
  <c r="W804" i="9"/>
  <c r="W499" i="9"/>
  <c r="W970" i="9"/>
  <c r="W1698" i="9"/>
  <c r="W2042" i="9"/>
  <c r="W518" i="9"/>
  <c r="W1442" i="9"/>
  <c r="W2007" i="9"/>
  <c r="W1660" i="9"/>
  <c r="W731" i="9"/>
  <c r="W260" i="9"/>
  <c r="W1440" i="9"/>
  <c r="W1377" i="9"/>
  <c r="W1943" i="9"/>
  <c r="W1243" i="9"/>
  <c r="W1920" i="9"/>
  <c r="W510" i="9"/>
  <c r="W1635" i="9"/>
  <c r="W771" i="9"/>
  <c r="W1303" i="9"/>
  <c r="W1034" i="9"/>
  <c r="W629" i="9"/>
  <c r="W1199" i="9"/>
  <c r="W480" i="9"/>
  <c r="W529" i="9"/>
  <c r="W458" i="9"/>
  <c r="W1240" i="9"/>
  <c r="W161" i="9"/>
  <c r="W918" i="9"/>
  <c r="W1280" i="9"/>
  <c r="W1270" i="9"/>
  <c r="W511" i="9"/>
  <c r="W592" i="9"/>
  <c r="W1911" i="9"/>
  <c r="W34" i="9"/>
  <c r="W1151" i="9"/>
  <c r="W1141" i="9"/>
  <c r="W1777" i="9"/>
  <c r="W33" i="9"/>
  <c r="W159" i="9"/>
  <c r="W1128" i="9"/>
  <c r="W977" i="9"/>
  <c r="W1791" i="9"/>
  <c r="W93" i="9"/>
  <c r="W1558" i="9"/>
  <c r="W551" i="9"/>
  <c r="W1069" i="9"/>
  <c r="W926" i="9"/>
  <c r="W1833" i="9"/>
  <c r="W1606" i="9"/>
  <c r="W365" i="9"/>
  <c r="W576" i="9"/>
  <c r="W1949" i="9"/>
  <c r="W1367" i="9"/>
  <c r="W440" i="9"/>
  <c r="W1642" i="9"/>
  <c r="W603" i="9"/>
  <c r="W1725" i="9"/>
  <c r="W466" i="9"/>
  <c r="W702" i="9"/>
  <c r="W1362" i="9"/>
  <c r="W729" i="9"/>
  <c r="W87" i="9"/>
  <c r="W1370" i="9"/>
  <c r="W722" i="9"/>
  <c r="W1570" i="9"/>
  <c r="W1486" i="9"/>
  <c r="W1904" i="9"/>
  <c r="W1387" i="9"/>
  <c r="W210" i="9"/>
  <c r="W1579" i="9"/>
  <c r="W1918" i="9"/>
  <c r="W1232" i="9"/>
  <c r="W402" i="9"/>
  <c r="W248" i="9"/>
  <c r="W827" i="9"/>
  <c r="W455" i="9"/>
  <c r="W1354" i="9"/>
  <c r="W36" i="9"/>
  <c r="W1379" i="9"/>
  <c r="W765" i="9"/>
  <c r="W1599" i="9"/>
  <c r="W1953" i="9"/>
  <c r="W297" i="9"/>
  <c r="W797" i="9"/>
  <c r="W898" i="9"/>
  <c r="W820" i="9"/>
  <c r="W980" i="9"/>
  <c r="W263" i="9"/>
  <c r="W1193" i="9"/>
  <c r="W134" i="9"/>
  <c r="W1587" i="9"/>
  <c r="W1269" i="9"/>
  <c r="W1926" i="9"/>
  <c r="W625" i="9"/>
  <c r="W1079" i="9"/>
  <c r="W1519" i="9"/>
  <c r="W823" i="9"/>
  <c r="W1393" i="9"/>
  <c r="W45" i="9"/>
  <c r="W1609" i="9"/>
  <c r="W588" i="9"/>
  <c r="W1916" i="9"/>
  <c r="W1814" i="9"/>
  <c r="W1344" i="9"/>
  <c r="W484" i="9"/>
  <c r="W254" i="9"/>
  <c r="W7" i="9"/>
  <c r="W94" i="9"/>
  <c r="W1235" i="9"/>
  <c r="W18" i="9"/>
  <c r="W1759" i="9"/>
  <c r="W1002" i="9"/>
  <c r="W284" i="9"/>
  <c r="W344" i="9"/>
  <c r="W446" i="9"/>
  <c r="W647" i="9"/>
  <c r="W1541" i="9"/>
  <c r="W1158" i="9"/>
  <c r="W1758" i="9"/>
  <c r="W1019" i="9"/>
  <c r="W1016" i="9"/>
  <c r="W572" i="9"/>
  <c r="W158" i="9"/>
  <c r="W238" i="9"/>
  <c r="W30" i="9"/>
  <c r="W1096" i="9"/>
  <c r="W768" i="9"/>
  <c r="W1020" i="9"/>
  <c r="W1851" i="9"/>
  <c r="W1937" i="9"/>
  <c r="W537" i="9"/>
  <c r="W273" i="9"/>
  <c r="W825" i="9"/>
  <c r="W1417" i="9"/>
  <c r="W1848" i="9"/>
  <c r="W652" i="9"/>
  <c r="W741" i="9"/>
  <c r="W790" i="9"/>
  <c r="W1051" i="9"/>
  <c r="W895" i="9"/>
  <c r="W1928" i="9"/>
  <c r="W1936" i="9"/>
  <c r="W204" i="9"/>
  <c r="W2001" i="9"/>
  <c r="W256" i="9"/>
  <c r="W1583" i="9"/>
  <c r="W370" i="9"/>
  <c r="W1326" i="9"/>
  <c r="W1934" i="9"/>
  <c r="W1073" i="9"/>
  <c r="W11" i="9"/>
  <c r="W1278" i="9"/>
  <c r="W995" i="9"/>
  <c r="W1757" i="9"/>
  <c r="W925" i="9"/>
  <c r="W469" i="9"/>
  <c r="W194" i="9"/>
  <c r="W2029" i="9"/>
  <c r="W1374" i="9"/>
  <c r="W610" i="9"/>
  <c r="W547" i="9"/>
  <c r="W1220" i="9"/>
  <c r="W1544" i="9"/>
  <c r="W482" i="9"/>
  <c r="W92" i="9"/>
  <c r="W978" i="9"/>
  <c r="W1778" i="9"/>
  <c r="W2013" i="9"/>
  <c r="W1988" i="9"/>
  <c r="W354" i="9"/>
  <c r="W757" i="9"/>
  <c r="W1573" i="9"/>
  <c r="W1767" i="9"/>
  <c r="W253" i="9"/>
  <c r="W1958" i="9"/>
  <c r="W242" i="9"/>
  <c r="W1559" i="9"/>
  <c r="W1456" i="9"/>
  <c r="W1182" i="9"/>
  <c r="W569" i="9"/>
  <c r="W942" i="9"/>
  <c r="W1410" i="9"/>
  <c r="W1177" i="9"/>
  <c r="W1574" i="9"/>
  <c r="W435" i="9"/>
  <c r="W611" i="9"/>
  <c r="W169" i="9"/>
  <c r="W1941" i="9"/>
  <c r="W1834" i="9"/>
  <c r="W1236" i="9"/>
  <c r="W1316" i="9"/>
  <c r="W1221" i="9"/>
  <c r="W1501" i="9"/>
  <c r="W2022" i="9"/>
  <c r="W1530" i="9"/>
  <c r="W127" i="9"/>
  <c r="W808" i="9"/>
  <c r="W492" i="9"/>
  <c r="W1607" i="9"/>
  <c r="W203" i="9"/>
  <c r="W1852" i="9"/>
  <c r="W711" i="9"/>
  <c r="W743" i="9"/>
  <c r="W120" i="9"/>
  <c r="W346" i="9"/>
  <c r="W433" i="9"/>
  <c r="W1840" i="9"/>
  <c r="W73" i="9"/>
  <c r="W668" i="9"/>
  <c r="W1263" i="9"/>
  <c r="W117" i="9"/>
  <c r="W1045" i="9"/>
  <c r="W571" i="9"/>
  <c r="W224" i="9"/>
  <c r="W353" i="9"/>
  <c r="W10" i="9"/>
  <c r="W471" i="9"/>
  <c r="W198" i="9"/>
  <c r="W1412" i="9"/>
  <c r="W1433" i="2"/>
  <c r="W1746" i="2"/>
  <c r="W1319" i="2"/>
  <c r="W604" i="2"/>
  <c r="W1320" i="2"/>
  <c r="W826" i="2"/>
  <c r="W1871" i="2"/>
  <c r="W1462" i="2"/>
  <c r="W819" i="2"/>
  <c r="W943" i="2"/>
  <c r="W1843" i="2"/>
  <c r="W1455" i="2"/>
  <c r="W1605" i="2"/>
  <c r="W740" i="2"/>
  <c r="W2007" i="2"/>
  <c r="W2020" i="2"/>
  <c r="W224" i="2"/>
  <c r="W1598" i="2"/>
  <c r="W1692" i="2"/>
  <c r="W435" i="2"/>
  <c r="W550" i="2"/>
  <c r="W360" i="2"/>
  <c r="W2018" i="2"/>
  <c r="W688" i="2"/>
  <c r="W624" i="2"/>
  <c r="W1681" i="2"/>
  <c r="W877" i="2"/>
  <c r="W655" i="2"/>
  <c r="W939" i="2"/>
  <c r="W377" i="2"/>
  <c r="W126" i="2"/>
  <c r="W602" i="2"/>
  <c r="W2033" i="2"/>
  <c r="W49" i="2"/>
  <c r="W1770" i="2"/>
  <c r="W548" i="2"/>
  <c r="W1010" i="2"/>
  <c r="W1561" i="2"/>
  <c r="W154" i="2"/>
  <c r="W689" i="2"/>
  <c r="W97" i="2"/>
  <c r="W1202" i="2"/>
  <c r="W368" i="2"/>
  <c r="W565" i="2"/>
  <c r="W325" i="2"/>
  <c r="W1479" i="2"/>
  <c r="W41" i="2"/>
  <c r="W578" i="2"/>
  <c r="W151" i="2"/>
  <c r="W587" i="2"/>
  <c r="W1663" i="2"/>
  <c r="W1297" i="2"/>
  <c r="W276" i="2"/>
  <c r="W1560" i="2"/>
  <c r="W917" i="2"/>
  <c r="W185" i="2"/>
  <c r="W1071" i="2"/>
  <c r="W342" i="2"/>
  <c r="W1126" i="2"/>
  <c r="W409" i="2"/>
  <c r="W1223" i="2"/>
  <c r="W1864" i="2"/>
  <c r="W246" i="2"/>
  <c r="W1684" i="2"/>
  <c r="W1084" i="2"/>
  <c r="W188" i="2"/>
  <c r="W76" i="2"/>
  <c r="W66" i="2"/>
  <c r="W1336" i="2"/>
  <c r="W1169" i="2"/>
  <c r="W1589" i="2"/>
  <c r="W1396" i="2"/>
  <c r="W1073" i="2"/>
  <c r="W1640" i="2"/>
  <c r="W476" i="2"/>
  <c r="W436" i="2"/>
  <c r="W169" i="2"/>
  <c r="W608" i="2"/>
  <c r="W16" i="2"/>
  <c r="W90" i="2"/>
  <c r="W105" i="2"/>
  <c r="W1637" i="2"/>
  <c r="W1963" i="2"/>
  <c r="W983" i="2"/>
  <c r="W987" i="2"/>
  <c r="W1307" i="2"/>
  <c r="W196" i="2"/>
  <c r="W1025" i="2"/>
  <c r="W1621" i="2"/>
  <c r="W1877" i="2"/>
  <c r="W240" i="2"/>
  <c r="W479" i="2"/>
  <c r="W1137" i="2"/>
  <c r="W1312" i="2"/>
  <c r="W850" i="2"/>
  <c r="W15" i="2"/>
  <c r="W111" i="2"/>
  <c r="W1756" i="2"/>
  <c r="W734" i="2"/>
  <c r="W1166" i="2"/>
  <c r="W1653" i="2"/>
  <c r="W946" i="2"/>
  <c r="W5" i="2"/>
  <c r="W158" i="2"/>
  <c r="W868" i="2"/>
  <c r="W2042" i="2"/>
  <c r="W1213" i="2"/>
  <c r="W1443" i="2"/>
  <c r="W1014" i="2"/>
  <c r="W1386" i="2"/>
  <c r="W1856" i="2"/>
  <c r="W1505" i="2"/>
  <c r="W544" i="2"/>
  <c r="W104" i="2"/>
  <c r="W2008" i="2"/>
  <c r="W51" i="2"/>
  <c r="W1136" i="2"/>
  <c r="W430" i="2"/>
  <c r="W1758" i="2"/>
  <c r="W509" i="2"/>
  <c r="W1652" i="2"/>
  <c r="W2038" i="2"/>
  <c r="W1343" i="2"/>
  <c r="W297" i="2"/>
  <c r="W1103" i="2"/>
  <c r="W1411" i="2"/>
  <c r="W1039" i="2"/>
  <c r="W394" i="2"/>
  <c r="W77" i="2"/>
  <c r="W944" i="2"/>
  <c r="W1332" i="2"/>
  <c r="W800" i="2"/>
  <c r="W760" i="2"/>
  <c r="W900" i="2"/>
  <c r="W1023" i="2"/>
  <c r="W1435" i="2"/>
  <c r="W512" i="2"/>
  <c r="W81" i="2"/>
  <c r="W446" i="2"/>
  <c r="W1054" i="2"/>
  <c r="W903" i="2"/>
  <c r="W434" i="2"/>
  <c r="W382" i="2"/>
  <c r="W788" i="2"/>
  <c r="W910" i="2"/>
  <c r="W1282" i="2"/>
  <c r="W630" i="2"/>
  <c r="W1162" i="2"/>
  <c r="W457" i="2"/>
  <c r="W538" i="2"/>
  <c r="W79" i="2"/>
  <c r="W1556" i="2"/>
  <c r="W674" i="2"/>
  <c r="W1044" i="2"/>
  <c r="W647" i="2"/>
  <c r="W462" i="2"/>
  <c r="W261" i="2"/>
  <c r="W1142" i="2"/>
  <c r="W1698" i="2"/>
  <c r="W1811" i="2"/>
  <c r="W112" i="2"/>
  <c r="W504" i="2"/>
  <c r="W1323" i="2"/>
  <c r="W620" i="2"/>
  <c r="W1764" i="2"/>
  <c r="W673" i="2"/>
  <c r="W751" i="2"/>
  <c r="W164" i="2"/>
  <c r="W60" i="2"/>
  <c r="W926" i="2"/>
  <c r="W941" i="2"/>
  <c r="W365" i="2"/>
  <c r="W1922" i="2"/>
  <c r="W719" i="2"/>
  <c r="W615" i="2"/>
  <c r="W290" i="2"/>
  <c r="W411" i="2"/>
  <c r="W386" i="2"/>
  <c r="W1982" i="2"/>
  <c r="W726" i="2"/>
  <c r="W1046" i="2"/>
  <c r="W1097" i="2"/>
  <c r="W1901" i="2"/>
  <c r="W981" i="2"/>
  <c r="W959" i="2"/>
  <c r="W1676" i="2"/>
  <c r="W341" i="2"/>
  <c r="W996" i="2"/>
  <c r="W1741" i="2"/>
  <c r="W1615" i="2"/>
  <c r="W1838" i="2"/>
  <c r="W253" i="2"/>
  <c r="W413" i="2"/>
  <c r="W237" i="2"/>
  <c r="W1270" i="2"/>
  <c r="W1662" i="2"/>
  <c r="W957" i="2"/>
  <c r="W357" i="2"/>
  <c r="W299" i="2"/>
  <c r="W1784" i="2"/>
  <c r="W1327" i="2"/>
  <c r="W442" i="2"/>
  <c r="W1374" i="2"/>
  <c r="W1342" i="2"/>
  <c r="W863" i="2"/>
  <c r="W1127" i="2"/>
  <c r="W1063" i="2"/>
  <c r="W848" i="2"/>
  <c r="W87" i="2"/>
  <c r="W280" i="2"/>
  <c r="W614" i="2"/>
  <c r="W1563" i="2"/>
  <c r="W700" i="2"/>
  <c r="W1751" i="2"/>
  <c r="W1524" i="2"/>
  <c r="W1867" i="2"/>
  <c r="W1224" i="2"/>
  <c r="W561" i="2"/>
  <c r="W54" i="2"/>
  <c r="W143" i="2"/>
  <c r="W1905" i="2"/>
  <c r="W303" i="2"/>
  <c r="W1731" i="2"/>
  <c r="W1587" i="2"/>
  <c r="W776" i="2"/>
  <c r="W1068" i="2"/>
  <c r="W460" i="2"/>
  <c r="W440" i="2"/>
  <c r="W278" i="2"/>
  <c r="W705" i="2"/>
  <c r="W807" i="2"/>
  <c r="W825" i="2"/>
  <c r="W758" i="2"/>
  <c r="W611" i="2"/>
  <c r="W1304" i="2"/>
  <c r="W1171" i="2"/>
  <c r="W1430" i="2"/>
  <c r="W963" i="2"/>
  <c r="W708" i="2"/>
  <c r="W2045" i="2"/>
  <c r="W888" i="2"/>
  <c r="W1001" i="2"/>
  <c r="W1050" i="2"/>
  <c r="W1685" i="2"/>
  <c r="W1376" i="2"/>
  <c r="W1816" i="2"/>
  <c r="W86" i="2"/>
  <c r="W576" i="2"/>
  <c r="W798" i="2"/>
  <c r="W1634" i="2"/>
  <c r="W1122" i="2"/>
  <c r="W1131" i="2"/>
  <c r="W545" i="2"/>
  <c r="W859" i="2"/>
  <c r="W621" i="2"/>
  <c r="W1096" i="2"/>
  <c r="W1917" i="2"/>
  <c r="W1466" i="2"/>
  <c r="W1380" i="2"/>
  <c r="W1492" i="2"/>
  <c r="W45" i="2"/>
  <c r="W1077" i="2"/>
  <c r="W1511" i="2"/>
  <c r="W1017" i="2"/>
  <c r="W511" i="2"/>
  <c r="W300" i="2"/>
  <c r="W802" i="2"/>
  <c r="W165" i="2"/>
  <c r="W1248" i="2"/>
  <c r="W27" i="2"/>
  <c r="W845" i="2"/>
  <c r="W2023" i="2"/>
  <c r="W1781" i="2"/>
  <c r="W650" i="2"/>
  <c r="W796" i="2"/>
  <c r="W1804" i="2"/>
  <c r="W1886" i="2"/>
  <c r="W99" i="2"/>
  <c r="W121" i="2"/>
  <c r="W947" i="2"/>
  <c r="W1851" i="2"/>
  <c r="W1361" i="2"/>
  <c r="W1391" i="2"/>
  <c r="W1099" i="2"/>
  <c r="W712" i="2"/>
  <c r="W340" i="2"/>
  <c r="W999" i="2"/>
  <c r="W1458" i="2"/>
  <c r="W1049" i="2"/>
  <c r="W116" i="2"/>
  <c r="W831" i="2"/>
  <c r="W173" i="2"/>
  <c r="W1693" i="2"/>
  <c r="W1654" i="2"/>
  <c r="W1341" i="2"/>
  <c r="W1444" i="2"/>
  <c r="W2017" i="2"/>
  <c r="W155" i="2"/>
  <c r="W562" i="2"/>
  <c r="W145" i="2"/>
  <c r="W1349" i="2"/>
  <c r="W1456" i="2"/>
  <c r="W167" i="2"/>
  <c r="W558" i="2"/>
  <c r="W1254" i="2"/>
  <c r="W1572" i="2"/>
  <c r="W1352" i="2"/>
  <c r="W1138" i="2"/>
  <c r="W71" i="2"/>
  <c r="W302" i="2"/>
  <c r="W1520" i="2"/>
  <c r="W1592" i="2"/>
  <c r="W1904" i="2"/>
  <c r="W1586" i="2"/>
  <c r="W439" i="2"/>
  <c r="W1234" i="2"/>
  <c r="W1946" i="2"/>
  <c r="W1389" i="2"/>
  <c r="W1529" i="2"/>
  <c r="W187" i="2"/>
  <c r="W492" i="2"/>
  <c r="W586" i="2"/>
  <c r="W502" i="2"/>
  <c r="W1790" i="2"/>
  <c r="W846" i="2"/>
  <c r="W1776" i="2"/>
  <c r="W663" i="2"/>
  <c r="W1929" i="2"/>
  <c r="W1627" i="2"/>
  <c r="W1639" i="2"/>
  <c r="W257" i="2"/>
  <c r="W1218" i="2"/>
  <c r="W920" i="2"/>
  <c r="W973" i="2"/>
  <c r="W1326" i="2"/>
  <c r="W1482" i="2"/>
  <c r="W1514" i="2"/>
  <c r="W1628" i="2"/>
  <c r="W2047" i="2"/>
  <c r="W232" i="2"/>
  <c r="W1195" i="2"/>
  <c r="W1947" i="2"/>
  <c r="W789" i="2"/>
  <c r="W2003" i="2"/>
  <c r="W710" i="2"/>
  <c r="W974" i="2"/>
  <c r="W198" i="2"/>
  <c r="W1879" i="2"/>
  <c r="W1363" i="2"/>
  <c r="W985" i="2"/>
  <c r="W2024" i="2"/>
  <c r="W792" i="2"/>
  <c r="W1911" i="2"/>
  <c r="W1253" i="2"/>
  <c r="W206" i="2"/>
  <c r="W748" i="2"/>
  <c r="W1695" i="2"/>
  <c r="W675" i="2"/>
  <c r="W1056" i="2"/>
  <c r="W222" i="2"/>
  <c r="W2015" i="2"/>
  <c r="W1354" i="2"/>
  <c r="W601" i="2"/>
  <c r="W119" i="2"/>
  <c r="W1043" i="2"/>
  <c r="W1956" i="2"/>
  <c r="W1894" i="2"/>
  <c r="W241" i="2"/>
  <c r="W1645" i="2"/>
  <c r="W1952" i="2"/>
  <c r="W1728" i="2"/>
  <c r="W1873" i="2"/>
  <c r="W1647" i="2"/>
  <c r="W1345" i="2"/>
  <c r="W1334" i="2"/>
  <c r="W153" i="2"/>
  <c r="W1155" i="2"/>
  <c r="W649" i="2"/>
  <c r="W660" i="2"/>
  <c r="W353" i="2"/>
  <c r="W1008" i="2"/>
  <c r="W364" i="2"/>
  <c r="W1159" i="2"/>
  <c r="W1148" i="2"/>
  <c r="W889" i="2"/>
  <c r="W1570" i="2"/>
  <c r="W7" i="2"/>
  <c r="W212" i="2"/>
  <c r="W778" i="2"/>
  <c r="W532" i="2"/>
  <c r="W585" i="2"/>
  <c r="W1416" i="2"/>
  <c r="W1182" i="2"/>
  <c r="W1868" i="2"/>
  <c r="W820" i="2"/>
  <c r="W2048" i="2"/>
  <c r="W1081" i="2"/>
  <c r="W559" i="2"/>
  <c r="W1308" i="2"/>
  <c r="W1854" i="2"/>
  <c r="W1115" i="2"/>
  <c r="W1930" i="2"/>
  <c r="W849" i="2"/>
  <c r="W579" i="2"/>
  <c r="W380" i="2"/>
  <c r="W1278" i="2"/>
  <c r="W1782" i="2"/>
  <c r="W1735" i="2"/>
  <c r="W1635" i="2"/>
  <c r="W1754" i="2"/>
  <c r="W485" i="2"/>
  <c r="W271" i="2"/>
  <c r="W1554" i="2"/>
  <c r="W140" i="2"/>
  <c r="W2012" i="2"/>
  <c r="W36" i="2"/>
  <c r="W952" i="2"/>
  <c r="W1718" i="2"/>
  <c r="W1619" i="2"/>
  <c r="W429" i="2"/>
  <c r="W1918" i="2"/>
  <c r="W1622" i="2"/>
  <c r="W744" i="2"/>
  <c r="W1486" i="2"/>
  <c r="W1739" i="2"/>
  <c r="W2036" i="2"/>
  <c r="W669" i="2"/>
  <c r="W1897" i="2"/>
  <c r="W417" i="2"/>
  <c r="W555" i="2"/>
  <c r="W135" i="2"/>
  <c r="W501" i="2"/>
  <c r="W424" i="2"/>
  <c r="W2037" i="2"/>
  <c r="W1824" i="2"/>
  <c r="W1249" i="2"/>
  <c r="W929" i="2"/>
  <c r="W2046" i="2"/>
  <c r="W612" i="2"/>
  <c r="W1553" i="2"/>
  <c r="W977" i="2"/>
  <c r="W25" i="2"/>
  <c r="W1779" i="2"/>
  <c r="W19" i="2"/>
  <c r="W1203" i="2"/>
  <c r="W1670" i="2"/>
  <c r="W1724" i="2"/>
  <c r="W127" i="2"/>
  <c r="W746" i="2"/>
  <c r="W1284" i="2"/>
  <c r="W471" i="2"/>
  <c r="W336" i="2"/>
  <c r="W1990" i="2"/>
  <c r="W1095" i="2"/>
  <c r="W1034" i="2"/>
  <c r="W331" i="2"/>
  <c r="W835" i="2"/>
  <c r="W1566" i="2"/>
  <c r="W72" i="2"/>
  <c r="W1474" i="2"/>
  <c r="W1013" i="2"/>
  <c r="W749" i="2"/>
  <c r="W1207" i="2"/>
  <c r="W458" i="2"/>
  <c r="W2000" i="2"/>
  <c r="W568" i="2"/>
  <c r="W1539" i="2"/>
  <c r="W247" i="2"/>
  <c r="W1149" i="2"/>
  <c r="W209" i="2"/>
  <c r="W1582" i="2"/>
  <c r="W88" i="2"/>
  <c r="W1145" i="2"/>
  <c r="W248" i="2"/>
  <c r="W374" i="2"/>
  <c r="W1067" i="2"/>
  <c r="W641" i="2"/>
  <c r="W765" i="2"/>
  <c r="W1301" i="2"/>
  <c r="W892" i="2"/>
  <c r="W385" i="2"/>
  <c r="W1920" i="2"/>
  <c r="W1450" i="2"/>
  <c r="W1850" i="2"/>
  <c r="W787" i="2"/>
  <c r="W14" i="2"/>
  <c r="W30" i="2"/>
  <c r="W1606" i="2"/>
  <c r="W350" i="2"/>
  <c r="W515" i="2"/>
  <c r="W573" i="2"/>
  <c r="W797" i="2"/>
  <c r="W1834" i="2"/>
  <c r="W305" i="2"/>
  <c r="W1471" i="2"/>
  <c r="W1247" i="2"/>
  <c r="W872" i="2"/>
  <c r="W124" i="2"/>
  <c r="W233" i="2"/>
  <c r="W414" i="2"/>
  <c r="W381" i="2"/>
  <c r="W259" i="2"/>
  <c r="W1310" i="2"/>
  <c r="W720" i="2"/>
  <c r="W1916" i="2"/>
  <c r="W1108" i="2"/>
  <c r="W1688" i="2"/>
  <c r="W264" i="2"/>
  <c r="W137" i="2"/>
  <c r="W488" i="2"/>
  <c r="W1392" i="2"/>
  <c r="W623" i="2"/>
  <c r="W1116" i="2"/>
  <c r="W938" i="2"/>
  <c r="W813" i="2"/>
  <c r="W1413" i="2"/>
  <c r="W1472" i="2"/>
  <c r="W1798" i="2"/>
  <c r="W1936" i="2"/>
  <c r="W1574" i="2"/>
  <c r="W1696" i="2"/>
  <c r="W882" i="2"/>
  <c r="W1432" i="2"/>
  <c r="W46" i="2"/>
  <c r="W1321" i="2"/>
  <c r="W1747" i="2"/>
  <c r="W453" i="2"/>
  <c r="W389" i="2"/>
  <c r="W1987" i="2"/>
  <c r="W214" i="2"/>
  <c r="W1862" i="2"/>
  <c r="W873" i="2"/>
  <c r="W681" i="2"/>
  <c r="W1602" i="2"/>
  <c r="W1360" i="2"/>
  <c r="W1763" i="2"/>
  <c r="W1465" i="2"/>
  <c r="W415" i="2"/>
  <c r="W1757" i="2"/>
  <c r="W359" i="2"/>
  <c r="W1399" i="2"/>
  <c r="W78" i="2"/>
  <c r="W412" i="2"/>
  <c r="W108" i="2"/>
  <c r="W1583" i="2"/>
  <c r="W1461" i="2"/>
  <c r="W369" i="2"/>
  <c r="W1469" i="2"/>
  <c r="W1410" i="2"/>
  <c r="W1448" i="2"/>
  <c r="W781" i="2"/>
  <c r="W628" i="2"/>
  <c r="W1953" i="2"/>
  <c r="W294" i="2"/>
  <c r="W1415" i="2"/>
  <c r="W1694" i="2"/>
  <c r="W1189" i="2"/>
  <c r="W482" i="2"/>
  <c r="W707" i="2"/>
  <c r="W795" i="2"/>
  <c r="W1495" i="2"/>
  <c r="W2026" i="2"/>
  <c r="W449" i="2"/>
  <c r="W921" i="2"/>
  <c r="W918" i="2"/>
  <c r="W1309" i="2"/>
  <c r="W606" i="2"/>
  <c r="W285" i="2"/>
  <c r="W296" i="2"/>
  <c r="W566" i="2"/>
  <c r="W1865" i="2"/>
  <c r="W1567" i="2"/>
  <c r="W1938" i="2"/>
  <c r="W370" i="2"/>
  <c r="W777" i="2"/>
  <c r="W1633" i="2"/>
  <c r="W1714" i="2"/>
  <c r="W577" i="2"/>
  <c r="W272" i="2"/>
  <c r="W842" i="2"/>
  <c r="W234" i="2"/>
  <c r="W1118" i="2"/>
  <c r="W854" i="2"/>
  <c r="W731" i="2"/>
  <c r="W1677" i="2"/>
  <c r="W869" i="2"/>
  <c r="W201" i="2"/>
  <c r="W373" i="2"/>
  <c r="W1083" i="2"/>
  <c r="W1078" i="2"/>
  <c r="W610" i="2"/>
  <c r="W354" i="2"/>
  <c r="W1280" i="2"/>
  <c r="W328" i="2"/>
  <c r="W1989" i="2"/>
  <c r="W1821" i="2"/>
  <c r="W1755" i="2"/>
  <c r="W497" i="2"/>
  <c r="W1449" i="2"/>
  <c r="W1523" i="2"/>
  <c r="W399" i="2"/>
  <c r="W875" i="2"/>
  <c r="W1236" i="2"/>
  <c r="W1215" i="2"/>
  <c r="W2016" i="2"/>
  <c r="W1258" i="2"/>
  <c r="W722" i="2"/>
  <c r="W1680" i="2"/>
  <c r="W1536" i="2"/>
  <c r="W11" i="2"/>
  <c r="W745" i="2"/>
  <c r="W1329" i="2"/>
  <c r="W706" i="2"/>
  <c r="W1200" i="2"/>
  <c r="W1713" i="2"/>
  <c r="W625" i="2"/>
  <c r="W1045" i="2"/>
  <c r="W1185" i="2"/>
  <c r="W1642" i="2"/>
  <c r="W1601" i="2"/>
  <c r="W761" i="2"/>
  <c r="W291" i="2"/>
  <c r="W531" i="2"/>
  <c r="W1829" i="2"/>
  <c r="W93" i="2"/>
  <c r="W1120" i="2"/>
  <c r="W1992" i="2"/>
  <c r="W1600" i="2"/>
  <c r="W1257" i="2"/>
  <c r="W363" i="2"/>
  <c r="W1969" i="2"/>
  <c r="W1832" i="2"/>
  <c r="W367" i="2"/>
  <c r="W405" i="2"/>
  <c r="W1241" i="2"/>
  <c r="W193" i="2"/>
  <c r="W874" i="2"/>
  <c r="W1385" i="2"/>
  <c r="W643" i="2"/>
  <c r="W1087" i="2"/>
  <c r="W936" i="2"/>
  <c r="W1393" i="2"/>
  <c r="W948" i="2"/>
  <c r="W518" i="2"/>
  <c r="W1032" i="2"/>
  <c r="W1678" i="2"/>
  <c r="W2021" i="2"/>
  <c r="W1133" i="2"/>
  <c r="W1759" i="2"/>
  <c r="W979" i="2"/>
  <c r="W1525" i="2"/>
  <c r="W837" i="2"/>
  <c r="W569" i="2"/>
  <c r="W984" i="2"/>
  <c r="W1154" i="2"/>
  <c r="W1364" i="2"/>
  <c r="W1658" i="2"/>
  <c r="W1701" i="2"/>
  <c r="W1584" i="2"/>
  <c r="W1810" i="2"/>
  <c r="W596" i="2"/>
  <c r="W1401" i="2"/>
  <c r="W178" i="2"/>
  <c r="W431" i="2"/>
  <c r="W29" i="2"/>
  <c r="W1315" i="2"/>
  <c r="W1673" i="2"/>
  <c r="W1749" i="2"/>
  <c r="W514" i="2"/>
  <c r="W1009" i="2"/>
  <c r="W759" i="2"/>
  <c r="W92" i="2"/>
  <c r="W195" i="2"/>
  <c r="W1500" i="2"/>
  <c r="W1522" i="2"/>
  <c r="W1163" i="2"/>
  <c r="W1899" i="2"/>
  <c r="W1267" i="2"/>
  <c r="W1657" i="2"/>
  <c r="W1405" i="2"/>
  <c r="W864" i="2"/>
  <c r="W1537" i="2"/>
  <c r="W965" i="2"/>
  <c r="W310" i="2"/>
  <c r="W2013" i="2"/>
  <c r="W400" i="2"/>
  <c r="W858" i="2"/>
  <c r="W866" i="2"/>
  <c r="W1157" i="2"/>
  <c r="W1910" i="2"/>
  <c r="W1975" i="2"/>
  <c r="W50" i="2"/>
  <c r="W1999" i="2"/>
  <c r="W1941" i="2"/>
  <c r="W1679" i="2"/>
  <c r="W1872" i="2"/>
  <c r="W1499" i="2"/>
  <c r="W1065" i="2"/>
  <c r="W1368" i="2"/>
  <c r="W2027" i="2"/>
  <c r="W123" i="2"/>
  <c r="W1682" i="2"/>
  <c r="W1686" i="2"/>
  <c r="W949" i="2"/>
  <c r="W1237" i="2"/>
  <c r="W1250" i="2"/>
  <c r="W24" i="2"/>
  <c r="W1265" i="2"/>
  <c r="W172" i="2"/>
  <c r="W2044" i="2"/>
  <c r="W1958" i="2"/>
  <c r="W1497" i="2"/>
  <c r="W1421" i="2"/>
  <c r="W1799" i="2"/>
  <c r="W426" i="2"/>
  <c r="W812" i="2"/>
  <c r="W529" i="2"/>
  <c r="W159" i="2"/>
  <c r="W741" i="2"/>
  <c r="W770" i="2"/>
  <c r="W1928" i="2"/>
  <c r="W828" i="2"/>
  <c r="W755" i="2"/>
  <c r="W1024" i="2"/>
  <c r="W1214" i="2"/>
  <c r="W1656" i="2"/>
  <c r="W594" i="2"/>
  <c r="W1828" i="2"/>
  <c r="W1172" i="2"/>
  <c r="W242" i="2"/>
  <c r="W972" i="2"/>
  <c r="W1722" i="2"/>
  <c r="W1436" i="2"/>
  <c r="W258" i="2"/>
  <c r="W1707" i="2"/>
  <c r="W1005" i="2"/>
  <c r="W988" i="2"/>
  <c r="W1883" i="2"/>
  <c r="W1949" i="2"/>
  <c r="W1534" i="2"/>
  <c r="W1857" i="2"/>
  <c r="W945" i="2"/>
  <c r="W635" i="2"/>
  <c r="W2004" i="2"/>
  <c r="W262" i="2"/>
  <c r="W53" i="2"/>
  <c r="W335" i="2"/>
  <c r="W1274" i="2"/>
  <c r="W1997" i="2"/>
  <c r="W1294" i="2"/>
  <c r="W477" i="2"/>
  <c r="W35" i="2"/>
  <c r="W911" i="2"/>
  <c r="W958" i="2"/>
  <c r="W1053" i="2"/>
  <c r="W2043" i="2"/>
  <c r="W1543" i="2"/>
  <c r="W321" i="2"/>
  <c r="W687" i="2"/>
  <c r="W896" i="2"/>
  <c r="W1051" i="2"/>
  <c r="W1984" i="2"/>
  <c r="W790" i="2"/>
  <c r="W1229" i="2"/>
  <c r="W1630" i="2"/>
  <c r="W1599" i="2"/>
  <c r="W1485" i="2"/>
  <c r="W401" i="2"/>
  <c r="W662" i="2"/>
  <c r="W1238" i="2"/>
  <c r="W1690" i="2"/>
  <c r="W1382" i="2"/>
  <c r="W883" i="2"/>
  <c r="W8" i="2"/>
  <c r="W1858" i="2"/>
  <c r="W495" i="2"/>
  <c r="W1773" i="2"/>
  <c r="W521" i="2"/>
  <c r="W1669" i="2"/>
  <c r="W1370" i="2"/>
  <c r="W125" i="2"/>
  <c r="W318" i="2"/>
  <c r="W491" i="2"/>
  <c r="W249" i="2"/>
  <c r="W2028" i="2"/>
  <c r="W1565" i="2"/>
  <c r="W1923" i="2"/>
  <c r="W1702" i="2"/>
  <c r="W1300" i="2"/>
  <c r="W1596" i="2"/>
  <c r="W743" i="2"/>
  <c r="W637" i="2"/>
  <c r="W1037" i="2"/>
  <c r="W1333" i="2"/>
  <c r="W487" i="2"/>
  <c r="W144" i="2"/>
  <c r="W1036" i="2"/>
  <c r="W1603" i="2"/>
  <c r="W595" i="2"/>
  <c r="W1568" i="2"/>
  <c r="W1390" i="2"/>
  <c r="W393" i="2"/>
  <c r="W1551" i="2"/>
  <c r="W395" i="2"/>
  <c r="W1573" i="2"/>
  <c r="W1271" i="2"/>
  <c r="W1833" i="2"/>
  <c r="W557" i="2"/>
  <c r="W1558" i="2"/>
  <c r="W221" i="2"/>
  <c r="W1197" i="2"/>
  <c r="W1521" i="2"/>
  <c r="W954" i="2"/>
  <c r="W1638" i="2"/>
  <c r="W313" i="2"/>
  <c r="W142" i="2"/>
  <c r="W1706" i="2"/>
  <c r="W907" i="2"/>
  <c r="W1388" i="2"/>
  <c r="W536" i="2"/>
  <c r="W1765" i="2"/>
  <c r="W1494" i="2"/>
  <c r="W1737" i="2"/>
  <c r="W905" i="2"/>
  <c r="W1209" i="2"/>
  <c r="W40" i="2"/>
  <c r="W1438" i="2"/>
  <c r="W132" i="2"/>
  <c r="W1704" i="2"/>
  <c r="W1604" i="2"/>
  <c r="W822" i="2"/>
  <c r="W885" i="2"/>
  <c r="W1532" i="2"/>
  <c r="W678" i="2"/>
  <c r="W1613" i="2"/>
  <c r="W603" i="2"/>
  <c r="W1540" i="2"/>
  <c r="W1324" i="2"/>
  <c r="W1902" i="2"/>
  <c r="W1219" i="2"/>
  <c r="W967" i="2"/>
  <c r="W940" i="2"/>
  <c r="W1993" i="2"/>
  <c r="W843" i="2"/>
  <c r="W1861" i="2"/>
  <c r="W1487" i="2"/>
  <c r="W619" i="2"/>
  <c r="W1802" i="2"/>
  <c r="W682" i="2"/>
  <c r="W1788" i="2"/>
  <c r="W147" i="2"/>
  <c r="W503" i="2"/>
  <c r="W1808" i="2"/>
  <c r="W1940" i="2"/>
  <c r="W784" i="2"/>
  <c r="W991" i="2"/>
  <c r="W1423" i="2"/>
  <c r="W893" i="2"/>
  <c r="W1710" i="2"/>
  <c r="W496" i="2"/>
  <c r="W1544" i="2"/>
  <c r="W1892" i="2"/>
  <c r="W640" i="2"/>
  <c r="W553" i="2"/>
  <c r="W215" i="2"/>
  <c r="W583" i="2"/>
  <c r="W1998" i="2"/>
  <c r="W1903" i="2"/>
  <c r="W644" i="2"/>
  <c r="W1114" i="2"/>
  <c r="W725" i="2"/>
  <c r="W1356" i="2"/>
  <c r="W468" i="2"/>
  <c r="W170" i="2"/>
  <c r="W683" i="2"/>
  <c r="W1101" i="2"/>
  <c r="W1335" i="2"/>
  <c r="W1285" i="2"/>
  <c r="W1102" i="2"/>
  <c r="W648" i="2"/>
  <c r="W1932" i="2"/>
  <c r="W1121" i="2"/>
  <c r="W805" i="2"/>
  <c r="W923" i="2"/>
  <c r="W69" i="2"/>
  <c r="W1716" i="2"/>
  <c r="W581" i="2"/>
  <c r="W1269" i="2"/>
  <c r="W252" i="2"/>
  <c r="W978" i="2"/>
  <c r="W732" i="2"/>
  <c r="W1730" i="2"/>
  <c r="W273" i="2"/>
  <c r="W634" i="2"/>
  <c r="W114" i="2"/>
  <c r="W235" i="2"/>
  <c r="W1152" i="2"/>
  <c r="W730" i="2"/>
  <c r="W1552" i="2"/>
  <c r="W1875" i="2"/>
  <c r="W1150" i="2"/>
  <c r="W1512" i="2"/>
  <c r="W295" i="2"/>
  <c r="W1022" i="2"/>
  <c r="W131" i="2"/>
  <c r="W1909" i="2"/>
  <c r="W459" i="2"/>
  <c r="W156" i="2"/>
  <c r="W1595" i="2"/>
  <c r="W661" i="2"/>
  <c r="W1288" i="2"/>
  <c r="W75" i="2"/>
  <c r="W1889" i="2"/>
  <c r="W1019" i="2"/>
  <c r="W465" i="2"/>
  <c r="W94" i="2"/>
  <c r="W1091" i="2"/>
  <c r="W1792" i="2"/>
  <c r="W1666" i="2"/>
  <c r="W95" i="2"/>
  <c r="W1771" i="2"/>
  <c r="W508" i="2"/>
  <c r="W44" i="2"/>
  <c r="W519" i="2"/>
  <c r="W1183" i="2"/>
  <c r="W1263" i="2"/>
  <c r="W200" i="2"/>
  <c r="W699" i="2"/>
  <c r="W1831" i="2"/>
  <c r="W851" i="2"/>
  <c r="W349" i="2"/>
  <c r="W1362" i="2"/>
  <c r="W629" i="2"/>
  <c r="W1428" i="2"/>
  <c r="W1518" i="2"/>
  <c r="W419" i="2"/>
  <c r="W690" i="2"/>
  <c r="W884" i="2"/>
  <c r="W1697" i="2"/>
  <c r="W1168" i="2"/>
  <c r="W1299" i="2"/>
  <c r="W1245" i="2"/>
  <c r="W1173" i="2"/>
  <c r="W1007" i="2"/>
  <c r="W1545" i="2"/>
  <c r="W1945" i="2"/>
  <c r="W1264" i="2"/>
  <c r="W1158" i="2"/>
  <c r="W484" i="2"/>
  <c r="W1346" i="2"/>
  <c r="W1365" i="2"/>
  <c r="W1088" i="2"/>
  <c r="W304" i="2"/>
  <c r="W1016" i="2"/>
  <c r="W1780" i="2"/>
  <c r="W1161" i="2"/>
  <c r="W1330" i="2"/>
  <c r="W1052" i="2"/>
  <c r="W665" i="2"/>
  <c r="W1513" i="2"/>
  <c r="W1745" i="2"/>
  <c r="W1289" i="2"/>
  <c r="W404" i="2"/>
  <c r="W352" i="2"/>
  <c r="W1110" i="2"/>
  <c r="W1098" i="2"/>
  <c r="W1957" i="2"/>
  <c r="W230" i="2"/>
  <c r="W540" i="2"/>
  <c r="W1921" i="2"/>
  <c r="W659" i="2"/>
  <c r="W1481" i="2"/>
  <c r="W505" i="2"/>
  <c r="W1643" i="2"/>
  <c r="W713" i="2"/>
  <c r="W324" i="2"/>
  <c r="W1766" i="2"/>
  <c r="W1924" i="2"/>
  <c r="W737" i="2"/>
  <c r="W1564" i="2"/>
  <c r="W937" i="2"/>
  <c r="W1842" i="2"/>
  <c r="W1750" i="2"/>
  <c r="W62" i="2"/>
  <c r="W1720" i="2"/>
  <c r="W1292" i="2"/>
  <c r="W1752" i="2"/>
  <c r="W398" i="2"/>
  <c r="W1876" i="2"/>
  <c r="W282" i="2"/>
  <c r="W1760" i="2"/>
  <c r="W1960" i="2"/>
  <c r="W950" i="2"/>
  <c r="W815" i="2"/>
  <c r="W642" i="2"/>
  <c r="W464" i="2"/>
  <c r="W617" i="2"/>
  <c r="W810" i="2"/>
  <c r="W98" i="2"/>
  <c r="W337" i="2"/>
  <c r="W757" i="2"/>
  <c r="W1966" i="2"/>
  <c r="W339" i="2"/>
  <c r="W1028" i="2"/>
  <c r="W1221" i="2"/>
  <c r="W618" i="2"/>
  <c r="W656" i="2"/>
  <c r="W1549" i="2"/>
  <c r="W684" i="2"/>
  <c r="W1064" i="2"/>
  <c r="W1651" i="2"/>
  <c r="W1439" i="2"/>
  <c r="W115" i="2"/>
  <c r="W1888" i="2"/>
  <c r="W779" i="2"/>
  <c r="W1076" i="2"/>
  <c r="W475" i="2"/>
  <c r="W597" i="2"/>
  <c r="W1216" i="2"/>
  <c r="W1498" i="2"/>
  <c r="W852" i="2"/>
  <c r="W880" i="2"/>
  <c r="W461" i="2"/>
  <c r="W1978" i="2"/>
  <c r="W1483" i="2"/>
  <c r="W362" i="2"/>
  <c r="W891" i="2"/>
  <c r="W80" i="2"/>
  <c r="W490" i="2"/>
  <c r="W6" i="2"/>
  <c r="W179" i="2"/>
  <c r="W3" i="2"/>
  <c r="W840" i="2"/>
  <c r="W433" i="2"/>
  <c r="W961" i="2"/>
  <c r="W1590" i="2"/>
  <c r="W1059" i="2"/>
  <c r="W470" i="2"/>
  <c r="W762" i="2"/>
  <c r="W238" i="2"/>
  <c r="W1402" i="2"/>
  <c r="W989" i="2"/>
  <c r="W1100" i="2"/>
  <c r="W711" i="2"/>
  <c r="W148" i="2"/>
  <c r="W388" i="2"/>
  <c r="W445" i="2"/>
  <c r="W218" i="2"/>
  <c r="W1400" i="2"/>
  <c r="W1575" i="2"/>
  <c r="W782" i="2"/>
  <c r="W1863" i="2"/>
  <c r="W1366" i="2"/>
  <c r="W1398" i="2"/>
  <c r="W1974" i="2"/>
  <c r="W1655" i="2"/>
  <c r="W915" i="2"/>
  <c r="W1454" i="2"/>
  <c r="W1509" i="2"/>
  <c r="W793" i="2"/>
  <c r="W1463" i="2"/>
  <c r="W887" i="2"/>
  <c r="W2019" i="2"/>
  <c r="W1425" i="2"/>
  <c r="W964" i="2"/>
  <c r="W1501" i="2"/>
  <c r="W1030" i="2"/>
  <c r="W467" i="2"/>
  <c r="W1774" i="2"/>
  <c r="W220" i="2"/>
  <c r="W1252" i="2"/>
  <c r="W1732" i="2"/>
  <c r="W1893" i="2"/>
  <c r="W190" i="2"/>
  <c r="W444" i="2"/>
  <c r="W1913" i="2"/>
  <c r="W23" i="2"/>
  <c r="W836" i="2"/>
  <c r="W772" i="2"/>
  <c r="W48" i="2"/>
  <c r="W266" i="2"/>
  <c r="W59" i="2"/>
  <c r="W1033" i="2"/>
  <c r="W616" i="2"/>
  <c r="W1882" i="2"/>
  <c r="W1041" i="2"/>
  <c r="W1527" i="2"/>
  <c r="W1937" i="2"/>
  <c r="W1302" i="2"/>
  <c r="W1502" i="2"/>
  <c r="W1351" i="2"/>
  <c r="W1230" i="2"/>
  <c r="W1453" i="2"/>
  <c r="W277" i="2"/>
  <c r="W63" i="2"/>
  <c r="W1093" i="2"/>
  <c r="W1743" i="2"/>
  <c r="W1313" i="2"/>
  <c r="W1480" i="2"/>
  <c r="W416" i="2"/>
  <c r="W1742" i="2"/>
  <c r="W714" i="2"/>
  <c r="W1672" i="2"/>
  <c r="W1943" i="2"/>
  <c r="W844" i="2"/>
  <c r="W1395" i="2"/>
  <c r="W715" i="2"/>
  <c r="W1723" i="2"/>
  <c r="W1895" i="2"/>
  <c r="W924" i="2"/>
  <c r="W1437" i="2"/>
  <c r="W410" i="2"/>
  <c r="W204" i="2"/>
  <c r="W283" i="2"/>
  <c r="W344" i="2"/>
  <c r="W210" i="2"/>
  <c r="W68" i="2"/>
  <c r="W546" i="2"/>
  <c r="W1933" i="2"/>
  <c r="W1069" i="2"/>
  <c r="W580" i="2"/>
  <c r="W1180" i="2"/>
  <c r="W786" i="2"/>
  <c r="W962" i="2"/>
  <c r="W1664" i="2"/>
  <c r="W729" i="2"/>
  <c r="W270" i="2"/>
  <c r="W1259" i="2"/>
  <c r="W953" i="2"/>
  <c r="W1478" i="2"/>
  <c r="W1496" i="2"/>
  <c r="W912" i="2"/>
  <c r="W1040" i="2"/>
  <c r="W1296" i="2"/>
  <c r="W1830" i="2"/>
  <c r="W1961" i="2"/>
  <c r="W1377" i="2"/>
  <c r="W1890" i="2"/>
  <c r="W1689" i="2"/>
  <c r="W378" i="2"/>
  <c r="W1074" i="2"/>
  <c r="W1813" i="2"/>
  <c r="W1373" i="2"/>
  <c r="W438" i="2"/>
  <c r="W1243" i="2"/>
  <c r="W1167" i="2"/>
  <c r="W1593" i="2"/>
  <c r="W1060" i="2"/>
  <c r="W1452" i="2"/>
  <c r="W1331" i="2"/>
  <c r="W2040" i="2"/>
  <c r="W1305" i="2"/>
  <c r="W1789" i="2"/>
  <c r="W309" i="2"/>
  <c r="W507" i="2"/>
  <c r="W1371" i="2"/>
  <c r="W1839" i="2"/>
  <c r="W1196" i="2"/>
  <c r="W1123" i="2"/>
  <c r="W101" i="2"/>
  <c r="W534" i="2"/>
  <c r="W208" i="2"/>
  <c r="W1660" i="2"/>
  <c r="W1348" i="2"/>
  <c r="W481" i="2"/>
  <c r="W1004" i="2"/>
  <c r="W57" i="2"/>
  <c r="W735" i="2"/>
  <c r="W326" i="2"/>
  <c r="W1535" i="2"/>
  <c r="W1337" i="2"/>
  <c r="W1801" i="2"/>
  <c r="W37" i="2"/>
  <c r="W346" i="2"/>
  <c r="W2009" i="2"/>
  <c r="W279" i="2"/>
  <c r="W1075" i="2"/>
  <c r="W146" i="2"/>
  <c r="W1733" i="2"/>
  <c r="W499" i="2"/>
  <c r="W902" i="2"/>
  <c r="W1965" i="2"/>
  <c r="W1935" i="2"/>
  <c r="W1740" i="2"/>
  <c r="W855" i="2"/>
  <c r="W450" i="2"/>
  <c r="W184" i="2"/>
  <c r="W1468" i="2"/>
  <c r="W1384" i="2"/>
  <c r="W216" i="2"/>
  <c r="W1712" i="2"/>
  <c r="W213" i="2"/>
  <c r="W1954" i="2"/>
  <c r="W130" i="2"/>
  <c r="W348" i="2"/>
  <c r="W1794" i="2"/>
  <c r="W1576" i="2"/>
  <c r="W526" i="2"/>
  <c r="W1475" i="2"/>
  <c r="W1355" i="2"/>
  <c r="W1683" i="2"/>
  <c r="W1359" i="2"/>
  <c r="W560" i="2"/>
  <c r="W894" i="2"/>
  <c r="W226" i="2"/>
  <c r="W74" i="2"/>
  <c r="W1220" i="2"/>
  <c r="W1287" i="2"/>
  <c r="W698" i="2"/>
  <c r="W106" i="2"/>
  <c r="W478" i="2"/>
  <c r="W117" i="2"/>
  <c r="W1631" i="2"/>
  <c r="W670" i="2"/>
  <c r="W327" i="2"/>
  <c r="W175" i="2"/>
  <c r="W1440" i="2"/>
  <c r="W998" i="2"/>
  <c r="W1748" i="2"/>
  <c r="W841" i="2"/>
  <c r="W1768" i="2"/>
  <c r="W756" i="2"/>
  <c r="W1035" i="2"/>
  <c r="W1194" i="2"/>
  <c r="W1588" i="2"/>
  <c r="W1190" i="2"/>
  <c r="W990" i="2"/>
  <c r="W771" i="2"/>
  <c r="W1147" i="2"/>
  <c r="W860" i="2"/>
  <c r="W171" i="2"/>
  <c r="W520" i="2"/>
  <c r="W1900" i="2"/>
  <c r="W1650" i="2"/>
  <c r="W1805" i="2"/>
  <c r="W129" i="2"/>
  <c r="W1431" i="2"/>
  <c r="W590" i="2"/>
  <c r="W809" i="2"/>
  <c r="W1767" i="2"/>
  <c r="W1610" i="2"/>
  <c r="W774" i="2"/>
  <c r="W1578" i="2"/>
  <c r="W1807" i="2"/>
  <c r="W1106" i="2"/>
  <c r="W995" i="2"/>
  <c r="W83" i="2"/>
  <c r="W1467" i="2"/>
  <c r="W443" i="2"/>
  <c r="W1273" i="2"/>
  <c r="W323" i="2"/>
  <c r="W1291" i="2"/>
  <c r="W269" i="2"/>
  <c r="W1055" i="2"/>
  <c r="W288" i="2"/>
  <c r="W599" i="2"/>
  <c r="W1725" i="2"/>
  <c r="W821" i="2"/>
  <c r="W1417" i="2"/>
  <c r="W1353" i="2"/>
  <c r="W1516" i="2"/>
  <c r="W1783" i="2"/>
  <c r="W1597" i="2"/>
  <c r="W1648" i="2"/>
  <c r="W1846" i="2"/>
  <c r="W70" i="2"/>
  <c r="W243" i="2"/>
  <c r="W1625" i="2"/>
  <c r="W160" i="2"/>
  <c r="W1470" i="2"/>
  <c r="W2039" i="2"/>
  <c r="W622" i="2"/>
  <c r="W1939" i="2"/>
  <c r="W723" i="2"/>
  <c r="W834" i="2"/>
  <c r="W332" i="2"/>
  <c r="W133" i="2"/>
  <c r="W1117" i="2"/>
  <c r="W808" i="2"/>
  <c r="W397" i="2"/>
  <c r="W1445" i="2"/>
  <c r="W1477" i="2"/>
  <c r="W1042" i="2"/>
  <c r="W695" i="2"/>
  <c r="W1948" i="2"/>
  <c r="W533" i="2"/>
  <c r="W838" i="2"/>
  <c r="W1711" i="2"/>
  <c r="W194" i="2"/>
  <c r="W1338" i="2"/>
  <c r="W427" i="2"/>
  <c r="W1608" i="2"/>
  <c r="W1977" i="2"/>
  <c r="W1991" i="2"/>
  <c r="W1422" i="2"/>
  <c r="W91" i="2"/>
  <c r="W260" i="2"/>
  <c r="W319" i="2"/>
  <c r="W607" i="2"/>
  <c r="W609" i="2"/>
  <c r="W1175" i="2"/>
  <c r="W862" i="2"/>
  <c r="W56" i="2"/>
  <c r="W1011" i="2"/>
  <c r="W951" i="2"/>
  <c r="W1967" i="2"/>
  <c r="W783" i="2"/>
  <c r="W1919" i="2"/>
  <c r="W767" i="2"/>
  <c r="W1418" i="2"/>
  <c r="W856" i="2"/>
  <c r="W1383" i="2"/>
  <c r="W636" i="2"/>
  <c r="W1721" i="2"/>
  <c r="W1160" i="2"/>
  <c r="W928" i="2"/>
  <c r="W513" i="2"/>
  <c r="W1659" i="2"/>
  <c r="W191" i="2"/>
  <c r="W494" i="2"/>
  <c r="W2035" i="2"/>
  <c r="W1205" i="2"/>
  <c r="W739" i="2"/>
  <c r="W1082" i="2"/>
  <c r="W1340" i="2"/>
  <c r="W472" i="2"/>
  <c r="W1446" i="2"/>
  <c r="W572" i="2"/>
  <c r="W955" i="2"/>
  <c r="W516" i="2"/>
  <c r="W421" i="2"/>
  <c r="W1279" i="2"/>
  <c r="W403" i="2"/>
  <c r="W284" i="2"/>
  <c r="W26" i="2"/>
  <c r="W1526" i="2"/>
  <c r="W1317" i="2"/>
  <c r="W1729" i="2"/>
  <c r="W994" i="2"/>
  <c r="W704" i="2"/>
  <c r="W334" i="2"/>
  <c r="W1819" i="2"/>
  <c r="W1199" i="2"/>
  <c r="W657" i="2"/>
  <c r="W1164" i="2"/>
  <c r="W250" i="2"/>
  <c r="W307" i="2"/>
  <c r="W168" i="2"/>
  <c r="W510" i="2"/>
  <c r="W582" i="2"/>
  <c r="W456" i="2"/>
  <c r="W1375" i="2"/>
  <c r="W1156" i="2"/>
  <c r="W1459" i="2"/>
  <c r="W1407" i="2"/>
  <c r="W651" i="2"/>
  <c r="W267" i="2"/>
  <c r="W1403" i="2"/>
  <c r="W895" i="2"/>
  <c r="W811" i="2"/>
  <c r="W163" i="2"/>
  <c r="W1803" i="2"/>
  <c r="W773" i="2"/>
  <c r="W898" i="2"/>
  <c r="W1786" i="2"/>
  <c r="W853" i="2"/>
  <c r="W871" i="2"/>
  <c r="W878" i="2"/>
  <c r="W371" i="2"/>
  <c r="W966" i="2"/>
  <c r="W861" i="2"/>
  <c r="W1881" i="2"/>
  <c r="W67" i="2"/>
  <c r="W1887" i="2"/>
  <c r="W162" i="2"/>
  <c r="W2011" i="2"/>
  <c r="W265" i="2"/>
  <c r="W1951" i="2"/>
  <c r="W407" i="2"/>
  <c r="W2030" i="2"/>
  <c r="W627" i="2"/>
  <c r="W1528" i="2"/>
  <c r="W1006" i="2"/>
  <c r="W763" i="2"/>
  <c r="W930" i="2"/>
  <c r="W982" i="2"/>
  <c r="W1896" i="2"/>
  <c r="W1128" i="2"/>
  <c r="W666" i="2"/>
  <c r="W551" i="2"/>
  <c r="W563" i="2"/>
  <c r="W330" i="2"/>
  <c r="W2032" i="2"/>
  <c r="W1914" i="2"/>
  <c r="W1387" i="2"/>
  <c r="W971" i="2"/>
  <c r="W1542" i="2"/>
  <c r="W1775" i="2"/>
  <c r="W1530" i="2"/>
  <c r="W970" i="2"/>
  <c r="W886" i="2"/>
  <c r="W281" i="2"/>
  <c r="W1412" i="2"/>
  <c r="W1825" i="2"/>
  <c r="W1186" i="2"/>
  <c r="W498" i="2"/>
  <c r="W697" i="2"/>
  <c r="W289" i="2"/>
  <c r="W933" i="2"/>
  <c r="W567" i="2"/>
  <c r="W1753" i="2"/>
  <c r="W817" i="2"/>
  <c r="W1314" i="2"/>
  <c r="W38" i="2"/>
  <c r="W1614" i="2"/>
  <c r="W1705" i="2"/>
  <c r="W1796" i="2"/>
  <c r="W1661" i="2"/>
  <c r="W913" i="2"/>
  <c r="W1372" i="2"/>
  <c r="W2022" i="2"/>
  <c r="W441" i="2"/>
  <c r="W338" i="2"/>
  <c r="W102" i="2"/>
  <c r="W847" i="2"/>
  <c r="W1181" i="2"/>
  <c r="W1414" i="2"/>
  <c r="W379" i="2"/>
  <c r="W1104" i="2"/>
  <c r="W1800" i="2"/>
  <c r="W667" i="2"/>
  <c r="W1855" i="2"/>
  <c r="W1503" i="2"/>
  <c r="W1424" i="2"/>
  <c r="W1176" i="2"/>
  <c r="W2031" i="2"/>
  <c r="W85" i="2"/>
  <c r="W2010" i="2"/>
  <c r="W1726" i="2"/>
  <c r="W2" i="2"/>
  <c r="W1135" i="2"/>
  <c r="W1358" i="2"/>
  <c r="W736" i="2"/>
  <c r="W428" i="2"/>
  <c r="W1738" i="2"/>
  <c r="W525" i="2"/>
  <c r="W1476" i="2"/>
  <c r="W1616" i="2"/>
  <c r="W1795" i="2"/>
  <c r="W653" i="2"/>
  <c r="W549" i="2"/>
  <c r="W376" i="2"/>
  <c r="W922" i="2"/>
  <c r="W1703" i="2"/>
  <c r="W1944" i="2"/>
  <c r="W2014" i="2"/>
  <c r="W1038" i="2"/>
  <c r="W21" i="2"/>
  <c r="W1636" i="2"/>
  <c r="W391" i="2"/>
  <c r="W876" i="2"/>
  <c r="W207" i="2"/>
  <c r="W1797" i="2"/>
  <c r="W1208" i="2"/>
  <c r="W1493" i="2"/>
  <c r="W1491" i="2"/>
  <c r="W1594" i="2"/>
  <c r="W345" i="2"/>
  <c r="W839" i="2"/>
  <c r="W753" i="2"/>
  <c r="W474" i="2"/>
  <c r="W1986" i="2"/>
  <c r="W1303" i="2"/>
  <c r="W150" i="2"/>
  <c r="W186" i="2"/>
  <c r="W799" i="2"/>
  <c r="W589" i="2"/>
  <c r="W537" i="2"/>
  <c r="W1290" i="2"/>
  <c r="W1434" i="2"/>
  <c r="W1778" i="2"/>
  <c r="W785" i="2"/>
  <c r="W109" i="2"/>
  <c r="W1357" i="2"/>
  <c r="W1898" i="2"/>
  <c r="W709" i="2"/>
  <c r="W103" i="2"/>
  <c r="W1255" i="2"/>
  <c r="W447" i="2"/>
  <c r="W1734" i="2"/>
  <c r="W39" i="2"/>
  <c r="W1151" i="2"/>
  <c r="W1906" i="2"/>
  <c r="W517" i="2"/>
  <c r="W157" i="2"/>
  <c r="W1316" i="2"/>
  <c r="W493" i="2"/>
  <c r="W1143" i="2"/>
  <c r="W1212" i="2"/>
  <c r="W1908" i="2"/>
  <c r="W1325" i="2"/>
  <c r="W1276" i="2"/>
  <c r="W298" i="2"/>
  <c r="W1927" i="2"/>
  <c r="W1859" i="2"/>
  <c r="W425" i="2"/>
  <c r="W1814" i="2"/>
  <c r="W228" i="2"/>
  <c r="W1860" i="2"/>
  <c r="W535" i="2"/>
  <c r="W680" i="2"/>
  <c r="W1124" i="2"/>
  <c r="W18" i="2"/>
  <c r="W1144" i="2"/>
  <c r="W122" i="2"/>
  <c r="W452" i="2"/>
  <c r="W2041" i="2"/>
  <c r="W466" i="2"/>
  <c r="W1973" i="2"/>
  <c r="W2029" i="2"/>
  <c r="W1580" i="2"/>
  <c r="W879" i="2"/>
  <c r="W1845" i="2"/>
  <c r="W867" i="2"/>
  <c r="W686" i="2"/>
  <c r="W919" i="2"/>
  <c r="W418" i="2"/>
  <c r="W199" i="2"/>
  <c r="W857" i="2"/>
  <c r="W1955" i="2"/>
  <c r="W1057" i="2"/>
  <c r="W256" i="2"/>
  <c r="W1787" i="2"/>
  <c r="W1671" i="2"/>
  <c r="W816" i="2"/>
  <c r="W197" i="2"/>
  <c r="W1062" i="2"/>
  <c r="W571" i="2"/>
  <c r="W1541" i="2"/>
  <c r="W469" i="2"/>
  <c r="W593" i="2"/>
  <c r="W1369" i="2"/>
  <c r="W1490" i="2"/>
  <c r="W308" i="2"/>
  <c r="W1277" i="2"/>
  <c r="W183" i="2"/>
  <c r="W1970" i="2"/>
  <c r="W1866" i="2"/>
  <c r="W904" i="2"/>
  <c r="W1971" i="2"/>
  <c r="W588" i="2"/>
  <c r="W986" i="2"/>
  <c r="W203" i="2"/>
  <c r="W10" i="2"/>
  <c r="W768" i="2"/>
  <c r="W750" i="2"/>
  <c r="W1246" i="2"/>
  <c r="W1812" i="2"/>
  <c r="W1915" i="2"/>
  <c r="W931" i="2"/>
  <c r="W1959" i="2"/>
  <c r="W1769" i="2"/>
  <c r="W1870" i="2"/>
  <c r="W245" i="2"/>
  <c r="W1546" i="2"/>
  <c r="W366" i="2"/>
  <c r="W1624" i="2"/>
  <c r="W1632" i="2"/>
  <c r="W1761" i="2"/>
  <c r="W605" i="2"/>
  <c r="W1457" i="2"/>
  <c r="W969" i="2"/>
  <c r="W1777" i="2"/>
  <c r="W432" i="2"/>
  <c r="W976" i="2"/>
  <c r="W134" i="2"/>
  <c r="W968" i="2"/>
  <c r="W107" i="2"/>
  <c r="W1907" i="2"/>
  <c r="W1018" i="2"/>
  <c r="W633" i="2"/>
  <c r="W1134" i="2"/>
  <c r="W932" i="2"/>
  <c r="W1187" i="2"/>
  <c r="W180" i="2"/>
  <c r="W693" i="2"/>
  <c r="W1912" i="2"/>
  <c r="W1806" i="2"/>
  <c r="W1047" i="2"/>
  <c r="W632" i="2"/>
  <c r="W598" i="2"/>
  <c r="W1629" i="2"/>
  <c r="W1822" i="2"/>
  <c r="W522" i="2"/>
  <c r="W454" i="2"/>
  <c r="W1531" i="2"/>
  <c r="W182" i="2"/>
  <c r="W42" i="2"/>
  <c r="W638" i="2"/>
  <c r="W1577" i="2"/>
  <c r="W1985" i="2"/>
  <c r="W384" i="2"/>
  <c r="W1451" i="2"/>
  <c r="W1809" i="2"/>
  <c r="W574" i="2"/>
  <c r="W311" i="2"/>
  <c r="W361" i="2"/>
  <c r="W31" i="2"/>
  <c r="W406" i="2"/>
  <c r="W375" i="2"/>
  <c r="W766" i="2"/>
  <c r="W556" i="2"/>
  <c r="W1934" i="2"/>
  <c r="W1968" i="2"/>
  <c r="W1085" i="2"/>
  <c r="W1406" i="2"/>
  <c r="W658" i="2"/>
  <c r="W671" i="2"/>
  <c r="W1225" i="2"/>
  <c r="W727" i="2"/>
  <c r="W1607" i="2"/>
  <c r="W1298" i="2"/>
  <c r="W33" i="2"/>
  <c r="W1394" i="2"/>
  <c r="W1132" i="2"/>
  <c r="W1344" i="2"/>
  <c r="W138" i="2"/>
  <c r="W818" i="2"/>
  <c r="W1109" i="2"/>
  <c r="W1700" i="2"/>
  <c r="W1125" i="2"/>
  <c r="W1086" i="2"/>
  <c r="W1079" i="2"/>
  <c r="W152" i="2"/>
  <c r="W1581" i="2"/>
  <c r="W1460" i="2"/>
  <c r="W2001" i="2"/>
  <c r="W329" i="2"/>
  <c r="W1641" i="2"/>
  <c r="W408" i="2"/>
  <c r="W1840" i="2"/>
  <c r="W827" i="2"/>
  <c r="W584" i="2"/>
  <c r="W177" i="2"/>
  <c r="W703" i="2"/>
  <c r="W676" i="2"/>
  <c r="W1029" i="2"/>
  <c r="W28" i="2"/>
  <c r="W402" i="2"/>
  <c r="W463" i="2"/>
  <c r="W524" i="2"/>
  <c r="W136" i="2"/>
  <c r="W1378" i="2"/>
  <c r="W909" i="2"/>
  <c r="W2034" i="2"/>
  <c r="W383" i="2"/>
  <c r="W1926" i="2"/>
  <c r="W451" i="2"/>
  <c r="W1844" i="2"/>
  <c r="W254" i="2"/>
  <c r="W174" i="2"/>
  <c r="W935" i="2"/>
  <c r="W1510" i="2"/>
  <c r="W1988" i="2"/>
  <c r="W347" i="2"/>
  <c r="W1232" i="2"/>
  <c r="W1427" i="2"/>
  <c r="W694" i="2"/>
  <c r="W423" i="2"/>
  <c r="W1193" i="2"/>
  <c r="W486" i="2"/>
  <c r="W1021" i="2"/>
  <c r="W1715" i="2"/>
  <c r="W1880" i="2"/>
  <c r="W1020" i="2"/>
  <c r="W387" i="2"/>
  <c r="W1210" i="2"/>
  <c r="W1976" i="2"/>
  <c r="W239" i="2"/>
  <c r="W1426" i="2"/>
  <c r="W1031" i="2"/>
  <c r="W181" i="2"/>
  <c r="W1508" i="2"/>
  <c r="W343" i="2"/>
  <c r="W823" i="2"/>
  <c r="W1174" i="2"/>
  <c r="W747" i="2"/>
  <c r="W1562" i="2"/>
  <c r="W530" i="2"/>
  <c r="W806" i="2"/>
  <c r="W390" i="2"/>
  <c r="W372" i="2"/>
  <c r="W47" i="2"/>
  <c r="W1878" i="2"/>
  <c r="W139" i="2"/>
  <c r="W764" i="2"/>
  <c r="W1548" i="2"/>
  <c r="W1441" i="2"/>
  <c r="W322" i="2"/>
  <c r="W292" i="2"/>
  <c r="W1311" i="2"/>
  <c r="W897" i="2"/>
  <c r="W1972" i="2"/>
  <c r="W541" i="2"/>
  <c r="W52" i="2"/>
  <c r="W1188" i="2"/>
  <c r="W685" i="2"/>
  <c r="W600" i="2"/>
  <c r="W1268" i="2"/>
  <c r="W542" i="2"/>
  <c r="W312" i="2"/>
  <c r="W721" i="2"/>
  <c r="W956" i="2"/>
  <c r="W992" i="2"/>
  <c r="W570" i="2"/>
  <c r="W293" i="2"/>
  <c r="W1836" i="2"/>
  <c r="W716" i="2"/>
  <c r="W1072" i="2"/>
  <c r="W1130" i="2"/>
  <c r="W1231" i="2"/>
  <c r="W1547" i="2"/>
  <c r="W1184" i="2"/>
  <c r="W1931" i="2"/>
  <c r="W1379" i="2"/>
  <c r="W1617" i="2"/>
  <c r="W870" i="2"/>
  <c r="W202" i="2"/>
  <c r="W692" i="2"/>
  <c r="W1611" i="2"/>
  <c r="W791" i="2"/>
  <c r="W1367" i="2"/>
  <c r="W724" i="2"/>
  <c r="W754" i="2"/>
  <c r="W314" i="2"/>
  <c r="W547" i="2"/>
  <c r="W1227" i="2"/>
  <c r="W1026" i="2"/>
  <c r="W1484" i="2"/>
  <c r="W286" i="2"/>
  <c r="W1239" i="2"/>
  <c r="W1328" i="2"/>
  <c r="W1244" i="2"/>
  <c r="W803" i="2"/>
  <c r="W1272" i="2"/>
  <c r="W65" i="2"/>
  <c r="W58" i="2"/>
  <c r="W1994" i="2"/>
  <c r="W2005" i="2"/>
  <c r="W1815" i="2"/>
  <c r="W1668" i="2"/>
  <c r="W1488" i="2"/>
  <c r="W1112" i="2"/>
  <c r="W1980" i="2"/>
  <c r="W934" i="2"/>
  <c r="W1979" i="2"/>
  <c r="W1206" i="2"/>
  <c r="W1235" i="2"/>
  <c r="W1691" i="2"/>
  <c r="W227" i="2"/>
  <c r="W1983" i="2"/>
  <c r="W908" i="2"/>
  <c r="W1066" i="2"/>
  <c r="W306" i="2"/>
  <c r="W1002" i="2"/>
  <c r="W997" i="2"/>
  <c r="W1823" i="2"/>
  <c r="W993" i="2"/>
  <c r="W775" i="2"/>
  <c r="W506" i="2"/>
  <c r="W1981" i="2"/>
  <c r="W1240" i="2"/>
  <c r="W899" i="2"/>
  <c r="W1644" i="2"/>
  <c r="W728" i="2"/>
  <c r="W9" i="2"/>
  <c r="W141" i="2"/>
  <c r="W1717" i="2"/>
  <c r="W301" i="2"/>
  <c r="W1585" i="2"/>
  <c r="W1571" i="2"/>
  <c r="W1089" i="2"/>
  <c r="W32" i="2"/>
  <c r="W1339" i="2"/>
  <c r="W717" i="2"/>
  <c r="W527" i="2"/>
  <c r="W316" i="2"/>
  <c r="W1409" i="2"/>
  <c r="W1837" i="2"/>
  <c r="W1818" i="2"/>
  <c r="W1381" i="2"/>
  <c r="W742" i="2"/>
  <c r="W1217" i="2"/>
  <c r="W1649" i="2"/>
  <c r="W1817" i="2"/>
  <c r="W631" i="2"/>
  <c r="W906" i="2"/>
  <c r="W2002" i="2"/>
  <c r="W1665" i="2"/>
  <c r="W1233" i="2"/>
  <c r="W1667" i="2"/>
  <c r="W4" i="2"/>
  <c r="W1835" i="2"/>
  <c r="W500" i="2"/>
  <c r="W166" i="2"/>
  <c r="W317" i="2"/>
  <c r="W1852" i="2"/>
  <c r="W320" i="2"/>
  <c r="W1306" i="2"/>
  <c r="W1744" i="2"/>
  <c r="W830" i="2"/>
  <c r="W356" i="2"/>
  <c r="W22" i="2"/>
  <c r="W1129" i="2"/>
  <c r="W1105" i="2"/>
  <c r="W1419" i="2"/>
  <c r="W1964" i="2"/>
  <c r="W251" i="2"/>
  <c r="W1557" i="2"/>
  <c r="W236" i="2"/>
  <c r="W801" i="2"/>
  <c r="W225" i="2"/>
  <c r="W960" i="2"/>
  <c r="W881" i="2"/>
  <c r="W100" i="2"/>
  <c r="W82" i="2"/>
  <c r="W1211" i="2"/>
  <c r="W1506" i="2"/>
  <c r="W1228" i="2"/>
  <c r="W1841" i="2"/>
  <c r="W1891" i="2"/>
  <c r="W1464" i="2"/>
  <c r="W1826" i="2"/>
  <c r="W351" i="2"/>
  <c r="W1687" i="2"/>
  <c r="W1146" i="2"/>
  <c r="W1350" i="2"/>
  <c r="W1849" i="2"/>
  <c r="W1281" i="2"/>
  <c r="W64" i="2"/>
  <c r="W672" i="2"/>
  <c r="W916" i="2"/>
  <c r="W268" i="2"/>
  <c r="W701" i="2"/>
  <c r="W664" i="2"/>
  <c r="W219" i="2"/>
  <c r="W1623" i="2"/>
  <c r="W942" i="2"/>
  <c r="W480" i="2"/>
  <c r="W1950" i="2"/>
  <c r="W1322" i="2"/>
  <c r="W1092" i="2"/>
  <c r="W1442" i="2"/>
  <c r="W275" i="2"/>
  <c r="W1251" i="2"/>
  <c r="W639" i="2"/>
  <c r="W1785" i="2"/>
  <c r="W1709" i="2"/>
  <c r="W1612" i="2"/>
  <c r="W1107" i="2"/>
  <c r="W1996" i="2"/>
  <c r="W1791" i="2"/>
  <c r="W2025" i="2"/>
  <c r="W89" i="2"/>
  <c r="W592" i="2"/>
  <c r="W1772" i="2"/>
  <c r="W769" i="2"/>
  <c r="W1736" i="2"/>
  <c r="W1003" i="2"/>
  <c r="W591" i="2"/>
  <c r="W833" i="2"/>
  <c r="W396" i="2"/>
  <c r="W1012" i="2"/>
  <c r="W552" i="2"/>
  <c r="W1646" i="2"/>
  <c r="W824" i="2"/>
  <c r="W1090" i="2"/>
  <c r="W677" i="2"/>
  <c r="W217" i="2"/>
  <c r="W1550" i="2"/>
  <c r="W1473" i="2"/>
  <c r="W1261" i="2"/>
  <c r="W110" i="2"/>
  <c r="W543" i="2"/>
  <c r="W1170" i="2"/>
  <c r="W1533" i="2"/>
  <c r="W1070" i="2"/>
  <c r="W1015" i="2"/>
  <c r="W1618" i="2"/>
  <c r="W231" i="2"/>
  <c r="W1027" i="2"/>
  <c r="W980" i="2"/>
  <c r="W128" i="2"/>
  <c r="W1179" i="2"/>
  <c r="W752" i="2"/>
  <c r="W1397" i="2"/>
  <c r="W1942" i="2"/>
  <c r="W205" i="2"/>
  <c r="W176" i="2"/>
  <c r="W1318" i="2"/>
  <c r="W358" i="2"/>
  <c r="W1260" i="2"/>
  <c r="W702" i="2"/>
  <c r="W13" i="2"/>
  <c r="W865" i="2"/>
  <c r="W1591" i="2"/>
  <c r="W1191" i="2"/>
  <c r="W1048" i="2"/>
  <c r="W1429" i="2"/>
  <c r="W1286" i="2"/>
  <c r="W1674" i="2"/>
  <c r="W1198" i="2"/>
  <c r="W1626" i="2"/>
  <c r="W1404" i="2"/>
  <c r="W1719" i="2"/>
  <c r="W927" i="2"/>
  <c r="W1000" i="2"/>
  <c r="W1201" i="2"/>
  <c r="W1793" i="2"/>
  <c r="W832" i="2"/>
  <c r="W34" i="2"/>
  <c r="W1995" i="2"/>
  <c r="W738" i="2"/>
  <c r="W1620" i="2"/>
  <c r="W1885" i="2"/>
  <c r="W1420" i="2"/>
  <c r="W901" i="2"/>
  <c r="W652" i="2"/>
  <c r="W718" i="2"/>
  <c r="W489" i="2"/>
  <c r="W1515" i="2"/>
  <c r="W61" i="2"/>
  <c r="W1447" i="2"/>
  <c r="W691" i="2"/>
  <c r="W118" i="2"/>
  <c r="W120" i="2"/>
  <c r="W1962" i="2"/>
  <c r="W437" i="2"/>
  <c r="W564" i="2"/>
  <c r="W1222" i="2"/>
  <c r="W1874" i="2"/>
  <c r="W1266" i="2"/>
  <c r="W161" i="2"/>
  <c r="W1242" i="2"/>
  <c r="W1555" i="2"/>
  <c r="W1827" i="2"/>
  <c r="W794" i="2"/>
  <c r="W1708" i="2"/>
  <c r="W333" i="2"/>
  <c r="W1519" i="2"/>
  <c r="W1111" i="2"/>
  <c r="W1675" i="2"/>
  <c r="W1762" i="2"/>
  <c r="W422" i="2"/>
  <c r="W1727" i="2"/>
  <c r="W483" i="2"/>
  <c r="W1869" i="2"/>
  <c r="W645" i="2"/>
  <c r="W2006" i="2"/>
  <c r="W1058" i="2"/>
  <c r="W1283" i="2"/>
  <c r="W1094" i="2"/>
  <c r="W192" i="2"/>
  <c r="W804" i="2"/>
  <c r="W1295" i="2"/>
  <c r="W149" i="2"/>
  <c r="W355" i="2"/>
  <c r="W829" i="2"/>
  <c r="W1884" i="2"/>
  <c r="W244" i="2"/>
  <c r="W780" i="2"/>
  <c r="W189" i="2"/>
  <c r="W73" i="2"/>
  <c r="W733" i="2"/>
  <c r="W473" i="2"/>
  <c r="W255" i="2"/>
  <c r="W696" i="2"/>
  <c r="W84" i="2"/>
  <c r="W229" i="2"/>
  <c r="W575" i="2"/>
  <c r="W539" i="2"/>
  <c r="W914" i="2"/>
  <c r="W1061" i="2"/>
  <c r="W668" i="2"/>
  <c r="W1293" i="2"/>
  <c r="W211" i="2"/>
  <c r="W1262" i="2"/>
  <c r="W1569" i="2"/>
  <c r="W274" i="2"/>
  <c r="W2049" i="2"/>
  <c r="W646" i="2"/>
  <c r="W1853" i="2"/>
  <c r="W1507" i="2"/>
  <c r="W528" i="2"/>
  <c r="W1699" i="2"/>
  <c r="W420" i="2"/>
  <c r="W1178" i="2"/>
  <c r="W113" i="2"/>
  <c r="W20" i="2"/>
  <c r="W1113" i="2"/>
  <c r="W523" i="2"/>
  <c r="W1559" i="2"/>
  <c r="W814" i="2"/>
  <c r="W554" i="2"/>
  <c r="W1925" i="2"/>
  <c r="W1847" i="2"/>
  <c r="W1226" i="2"/>
  <c r="W287" i="2"/>
  <c r="W392" i="2"/>
  <c r="W1275" i="2"/>
  <c r="W975" i="2"/>
  <c r="W55" i="2"/>
  <c r="W1504" i="2"/>
  <c r="W315" i="2"/>
  <c r="W1119" i="2"/>
  <c r="W1579" i="2"/>
  <c r="W448" i="2"/>
  <c r="W1256" i="2"/>
  <c r="W1347" i="2"/>
  <c r="W654" i="2"/>
  <c r="W1177" i="2"/>
  <c r="W12" i="2"/>
  <c r="W455" i="2"/>
  <c r="W1140" i="2"/>
  <c r="W1848" i="2"/>
  <c r="W1820" i="2"/>
  <c r="W263" i="2"/>
  <c r="W1609" i="2"/>
  <c r="W1517" i="2"/>
  <c r="W613" i="2"/>
  <c r="W1153" i="2"/>
  <c r="W1139" i="2"/>
  <c r="W925" i="2"/>
  <c r="W890" i="2"/>
  <c r="W1408" i="2"/>
  <c r="W96" i="2"/>
  <c r="W1538" i="2"/>
  <c r="W43" i="2"/>
  <c r="W1489" i="2"/>
  <c r="W223" i="2"/>
  <c r="W679" i="2"/>
  <c r="W1204" i="2"/>
  <c r="W1080" i="2"/>
  <c r="W1141" i="2"/>
  <c r="W626" i="2"/>
  <c r="W1192" i="2"/>
  <c r="W17" i="2"/>
  <c r="W1165" i="2"/>
  <c r="B14" i="14"/>
  <c r="W14" i="14" s="1"/>
  <c r="W15" i="14"/>
  <c r="W16" i="14"/>
  <c r="W17" i="14"/>
  <c r="W18" i="14"/>
  <c r="W19" i="14"/>
  <c r="W20" i="14"/>
  <c r="W21" i="14"/>
  <c r="W22" i="14"/>
  <c r="W23" i="14"/>
  <c r="W24" i="14"/>
  <c r="W25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B25" i="14"/>
  <c r="B15" i="14"/>
  <c r="B16" i="14"/>
  <c r="B17" i="14"/>
  <c r="B18" i="14"/>
  <c r="B19" i="14"/>
  <c r="B20" i="14"/>
  <c r="B21" i="14"/>
  <c r="B22" i="14"/>
  <c r="B23" i="14"/>
  <c r="B24" i="14"/>
  <c r="E62" i="14"/>
  <c r="E61" i="14"/>
  <c r="E64" i="14" s="1"/>
  <c r="B58" i="14"/>
  <c r="D47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27" i="12"/>
  <c r="A26" i="12"/>
  <c r="A25" i="12"/>
  <c r="A24" i="12"/>
  <c r="A23" i="12"/>
  <c r="A22" i="12"/>
  <c r="A21" i="12"/>
  <c r="A20" i="12"/>
  <c r="A19" i="12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10" i="12" a="1"/>
  <c r="B10" i="12" s="1"/>
  <c r="B11" i="12" a="1"/>
  <c r="B11" i="12" s="1"/>
  <c r="B12" i="12" a="1"/>
  <c r="B12" i="12" s="1"/>
  <c r="B13" i="12" a="1"/>
  <c r="B13" i="12" s="1"/>
  <c r="D19" i="7"/>
  <c r="E33" i="7"/>
  <c r="E34" i="7"/>
  <c r="P21" i="1"/>
  <c r="P20" i="1"/>
  <c r="P19" i="1"/>
  <c r="P16" i="1"/>
  <c r="P15" i="1"/>
  <c r="P14" i="1"/>
  <c r="R10" i="1"/>
  <c r="R5" i="1"/>
  <c r="P11" i="1"/>
  <c r="P10" i="1"/>
  <c r="P9" i="1"/>
  <c r="P6" i="1"/>
  <c r="P5" i="1"/>
  <c r="P4" i="1"/>
  <c r="B2" i="12" l="1" a="1"/>
  <c r="B2" i="12" s="1"/>
  <c r="B14" i="12" s="1"/>
  <c r="B19" i="12" s="1"/>
  <c r="E36" i="7"/>
  <c r="H14" i="12" l="1"/>
  <c r="B25" i="12" s="1"/>
  <c r="M14" i="12"/>
  <c r="B30" i="12" s="1"/>
  <c r="N14" i="12"/>
  <c r="B31" i="12" s="1"/>
  <c r="S14" i="12"/>
  <c r="B36" i="12" s="1"/>
  <c r="Q14" i="12"/>
  <c r="B34" i="12" s="1"/>
  <c r="I14" i="12"/>
  <c r="B26" i="12" s="1"/>
  <c r="L14" i="12"/>
  <c r="B29" i="12" s="1"/>
  <c r="K14" i="12"/>
  <c r="B28" i="12" s="1"/>
  <c r="O14" i="12"/>
  <c r="B32" i="12" s="1"/>
  <c r="P14" i="12"/>
  <c r="B33" i="12" s="1"/>
  <c r="U14" i="12"/>
  <c r="B38" i="12" s="1"/>
  <c r="D14" i="12"/>
  <c r="B21" i="12" s="1"/>
  <c r="G14" i="12"/>
  <c r="B24" i="12" s="1"/>
  <c r="F14" i="12"/>
  <c r="B23" i="12" s="1"/>
  <c r="R14" i="12"/>
  <c r="B35" i="12" s="1"/>
  <c r="T14" i="12"/>
  <c r="B37" i="12" s="1"/>
  <c r="C14" i="12"/>
  <c r="B20" i="12" s="1"/>
  <c r="V14" i="12"/>
  <c r="B39" i="12" s="1"/>
  <c r="E14" i="12"/>
  <c r="B22" i="12" s="1"/>
  <c r="J14" i="12"/>
  <c r="B27" i="12" s="1"/>
  <c r="J8" i="1"/>
  <c r="C8" i="1"/>
  <c r="B8" i="1"/>
  <c r="D9" i="1"/>
  <c r="E9" i="1"/>
  <c r="F9" i="1"/>
  <c r="G9" i="1"/>
  <c r="H9" i="1"/>
  <c r="E10" i="1"/>
  <c r="F10" i="1"/>
  <c r="G10" i="1"/>
  <c r="H10" i="1"/>
  <c r="D8" i="1"/>
  <c r="E8" i="1"/>
  <c r="F8" i="1"/>
  <c r="G8" i="1"/>
  <c r="H8" i="1"/>
  <c r="B30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B13" i="7"/>
  <c r="AT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U8" i="8"/>
  <c r="A8" i="8"/>
  <c r="J9" i="1" l="1"/>
  <c r="J10" i="1"/>
  <c r="D30" i="8"/>
  <c r="D36" i="8"/>
  <c r="D28" i="8"/>
  <c r="D31" i="8"/>
  <c r="D37" i="8"/>
  <c r="D29" i="8"/>
  <c r="D35" i="8"/>
  <c r="D27" i="8"/>
  <c r="D32" i="8"/>
  <c r="D34" i="8"/>
  <c r="D33" i="8"/>
  <c r="D26" i="8"/>
  <c r="J11" i="1" a="1"/>
  <c r="J11" i="1" l="1"/>
  <c r="J12" i="1" s="1"/>
  <c r="J13" i="1" a="1"/>
  <c r="J1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<sst xmlns="http://schemas.openxmlformats.org/spreadsheetml/2006/main" count="110069" uniqueCount="22003">
  <si>
    <t>X</t>
  </si>
  <si>
    <t>O</t>
  </si>
  <si>
    <t>T</t>
  </si>
  <si>
    <t>S</t>
  </si>
  <si>
    <t>C</t>
  </si>
  <si>
    <t>Word</t>
  </si>
  <si>
    <t>msg01</t>
  </si>
  <si>
    <t>msg02</t>
  </si>
  <si>
    <t>msg03</t>
  </si>
  <si>
    <t>msg04</t>
  </si>
  <si>
    <t>msg05</t>
  </si>
  <si>
    <t>msg06</t>
  </si>
  <si>
    <t>msg07</t>
  </si>
  <si>
    <t>msg08</t>
  </si>
  <si>
    <t>msg09</t>
  </si>
  <si>
    <t>msg10</t>
  </si>
  <si>
    <t>msg11</t>
  </si>
  <si>
    <t>msg12</t>
  </si>
  <si>
    <t>msg13</t>
  </si>
  <si>
    <t>msg14</t>
  </si>
  <si>
    <t>msg15</t>
  </si>
  <si>
    <t>msg16</t>
  </si>
  <si>
    <t>msg17</t>
  </si>
  <si>
    <t>msg18</t>
  </si>
  <si>
    <t>msg19</t>
  </si>
  <si>
    <t>msg20</t>
  </si>
  <si>
    <t>msg21</t>
  </si>
  <si>
    <t>abandon</t>
  </si>
  <si>
    <t>P</t>
  </si>
  <si>
    <t>G</t>
  </si>
  <si>
    <t>J</t>
  </si>
  <si>
    <t>I</t>
  </si>
  <si>
    <t>U</t>
  </si>
  <si>
    <t>B</t>
  </si>
  <si>
    <t>V</t>
  </si>
  <si>
    <t>A</t>
  </si>
  <si>
    <t>M</t>
  </si>
  <si>
    <t>N</t>
  </si>
  <si>
    <t>F</t>
  </si>
  <si>
    <t>ability</t>
  </si>
  <si>
    <t>Z</t>
  </si>
  <si>
    <t>Y</t>
  </si>
  <si>
    <t>=</t>
  </si>
  <si>
    <t>Q</t>
  </si>
  <si>
    <t>L</t>
  </si>
  <si>
    <t>E</t>
  </si>
  <si>
    <t>D</t>
  </si>
  <si>
    <t>able</t>
  </si>
  <si>
    <t>H</t>
  </si>
  <si>
    <t>K</t>
  </si>
  <si>
    <t>&gt;</t>
  </si>
  <si>
    <t>about</t>
  </si>
  <si>
    <t>above</t>
  </si>
  <si>
    <t>-</t>
  </si>
  <si>
    <t>absent</t>
  </si>
  <si>
    <t>absorb</t>
  </si>
  <si>
    <t>R</t>
  </si>
  <si>
    <t>abstract</t>
  </si>
  <si>
    <t>.</t>
  </si>
  <si>
    <t>W</t>
  </si>
  <si>
    <t>absurd</t>
  </si>
  <si>
    <t>abuse</t>
  </si>
  <si>
    <t>access</t>
  </si>
  <si>
    <t>accident</t>
  </si>
  <si>
    <t>account</t>
  </si>
  <si>
    <t>accuse</t>
  </si>
  <si>
    <t>achieve</t>
  </si>
  <si>
    <t>acid</t>
  </si>
  <si>
    <t>acoustic</t>
  </si>
  <si>
    <t>acquire</t>
  </si>
  <si>
    <t>across</t>
  </si>
  <si>
    <t>act</t>
  </si>
  <si>
    <t>action</t>
  </si>
  <si>
    <t>actor</t>
  </si>
  <si>
    <t>actress</t>
  </si>
  <si>
    <t>actual</t>
  </si>
  <si>
    <t>adapt</t>
  </si>
  <si>
    <t>add</t>
  </si>
  <si>
    <t>addict</t>
  </si>
  <si>
    <t>address</t>
  </si>
  <si>
    <t>adjust</t>
  </si>
  <si>
    <t>admit</t>
  </si>
  <si>
    <t>adult</t>
  </si>
  <si>
    <t>advance</t>
  </si>
  <si>
    <t>advice</t>
  </si>
  <si>
    <t>aerobic</t>
  </si>
  <si>
    <t>affair</t>
  </si>
  <si>
    <t>afford</t>
  </si>
  <si>
    <t>afraid</t>
  </si>
  <si>
    <t>again</t>
  </si>
  <si>
    <t>age</t>
  </si>
  <si>
    <t>agent</t>
  </si>
  <si>
    <t>agree</t>
  </si>
  <si>
    <t>ahead</t>
  </si>
  <si>
    <t>aim</t>
  </si>
  <si>
    <t>air</t>
  </si>
  <si>
    <t>airport</t>
  </si>
  <si>
    <t>aisle</t>
  </si>
  <si>
    <t>alarm</t>
  </si>
  <si>
    <t>album</t>
  </si>
  <si>
    <t>alcohol</t>
  </si>
  <si>
    <t>alert</t>
  </si>
  <si>
    <t>alien</t>
  </si>
  <si>
    <t>all</t>
  </si>
  <si>
    <t>alley</t>
  </si>
  <si>
    <t>allow</t>
  </si>
  <si>
    <t>almost</t>
  </si>
  <si>
    <t>alone</t>
  </si>
  <si>
    <t>alpha</t>
  </si>
  <si>
    <t>already</t>
  </si>
  <si>
    <t>also</t>
  </si>
  <si>
    <t>alter</t>
  </si>
  <si>
    <t>always</t>
  </si>
  <si>
    <t>amateur</t>
  </si>
  <si>
    <t>amazing</t>
  </si>
  <si>
    <t>among</t>
  </si>
  <si>
    <t>amount</t>
  </si>
  <si>
    <t>amused</t>
  </si>
  <si>
    <t>analyst</t>
  </si>
  <si>
    <t>anchor</t>
  </si>
  <si>
    <t>ancient</t>
  </si>
  <si>
    <t>anger</t>
  </si>
  <si>
    <t>angle</t>
  </si>
  <si>
    <t>angry</t>
  </si>
  <si>
    <t>animal</t>
  </si>
  <si>
    <t>ankle</t>
  </si>
  <si>
    <t>announce</t>
  </si>
  <si>
    <t>annual</t>
  </si>
  <si>
    <t>another</t>
  </si>
  <si>
    <t>answer</t>
  </si>
  <si>
    <t>antenna</t>
  </si>
  <si>
    <t>antique</t>
  </si>
  <si>
    <t>anxiety</t>
  </si>
  <si>
    <t>any</t>
  </si>
  <si>
    <t>apart</t>
  </si>
  <si>
    <t>apology</t>
  </si>
  <si>
    <t>appear</t>
  </si>
  <si>
    <t>apple</t>
  </si>
  <si>
    <t>approve</t>
  </si>
  <si>
    <t>april</t>
  </si>
  <si>
    <t>arch</t>
  </si>
  <si>
    <t>arctic</t>
  </si>
  <si>
    <t>area</t>
  </si>
  <si>
    <t>arena</t>
  </si>
  <si>
    <t>argue</t>
  </si>
  <si>
    <t>arm</t>
  </si>
  <si>
    <t>armed</t>
  </si>
  <si>
    <t>armor</t>
  </si>
  <si>
    <t>army</t>
  </si>
  <si>
    <t>around</t>
  </si>
  <si>
    <t>arrange</t>
  </si>
  <si>
    <t>arrest</t>
  </si>
  <si>
    <t>arrive</t>
  </si>
  <si>
    <t>arrow</t>
  </si>
  <si>
    <t>art</t>
  </si>
  <si>
    <t>artefact</t>
  </si>
  <si>
    <t>artist</t>
  </si>
  <si>
    <t>artwork</t>
  </si>
  <si>
    <t>ask</t>
  </si>
  <si>
    <t>aspect</t>
  </si>
  <si>
    <t>assault</t>
  </si>
  <si>
    <t>asset</t>
  </si>
  <si>
    <t>assist</t>
  </si>
  <si>
    <t>assume</t>
  </si>
  <si>
    <t>asthma</t>
  </si>
  <si>
    <t>athlete</t>
  </si>
  <si>
    <t>atom</t>
  </si>
  <si>
    <t>attack</t>
  </si>
  <si>
    <t>attend</t>
  </si>
  <si>
    <t>attitude</t>
  </si>
  <si>
    <t>attract</t>
  </si>
  <si>
    <t>auction</t>
  </si>
  <si>
    <t>audit</t>
  </si>
  <si>
    <t>august</t>
  </si>
  <si>
    <t>aunt</t>
  </si>
  <si>
    <t>author</t>
  </si>
  <si>
    <t>auto</t>
  </si>
  <si>
    <t>autumn</t>
  </si>
  <si>
    <t>average</t>
  </si>
  <si>
    <t>avocado</t>
  </si>
  <si>
    <t>avoid</t>
  </si>
  <si>
    <t>awake</t>
  </si>
  <si>
    <t>aware</t>
  </si>
  <si>
    <t>away</t>
  </si>
  <si>
    <t>awesome</t>
  </si>
  <si>
    <t>awful</t>
  </si>
  <si>
    <t>awkward</t>
  </si>
  <si>
    <t>axis</t>
  </si>
  <si>
    <t>baby</t>
  </si>
  <si>
    <t>bachelor</t>
  </si>
  <si>
    <t>bacon</t>
  </si>
  <si>
    <t>badge</t>
  </si>
  <si>
    <t>bag</t>
  </si>
  <si>
    <t>balance</t>
  </si>
  <si>
    <t>balcony</t>
  </si>
  <si>
    <t>ball</t>
  </si>
  <si>
    <t>bamboo</t>
  </si>
  <si>
    <t>banana</t>
  </si>
  <si>
    <t>banner</t>
  </si>
  <si>
    <t>bar</t>
  </si>
  <si>
    <t>barely</t>
  </si>
  <si>
    <t>bargain</t>
  </si>
  <si>
    <t>barrel</t>
  </si>
  <si>
    <t>base</t>
  </si>
  <si>
    <t>basic</t>
  </si>
  <si>
    <t>basket</t>
  </si>
  <si>
    <t>battle</t>
  </si>
  <si>
    <t>beach</t>
  </si>
  <si>
    <t>bean</t>
  </si>
  <si>
    <t>beauty</t>
  </si>
  <si>
    <t>because</t>
  </si>
  <si>
    <t>become</t>
  </si>
  <si>
    <t>beef</t>
  </si>
  <si>
    <t>before</t>
  </si>
  <si>
    <t>begin</t>
  </si>
  <si>
    <t>behave</t>
  </si>
  <si>
    <t>behind</t>
  </si>
  <si>
    <t>believe</t>
  </si>
  <si>
    <t>below</t>
  </si>
  <si>
    <t>belt</t>
  </si>
  <si>
    <t>bench</t>
  </si>
  <si>
    <t>benefit</t>
  </si>
  <si>
    <t>best</t>
  </si>
  <si>
    <t>betray</t>
  </si>
  <si>
    <t>better</t>
  </si>
  <si>
    <t>between</t>
  </si>
  <si>
    <t>beyond</t>
  </si>
  <si>
    <t>bicycle</t>
  </si>
  <si>
    <t>bid</t>
  </si>
  <si>
    <t>bike</t>
  </si>
  <si>
    <t>bind</t>
  </si>
  <si>
    <t>biology</t>
  </si>
  <si>
    <t>bird</t>
  </si>
  <si>
    <t>birth</t>
  </si>
  <si>
    <t>bitter</t>
  </si>
  <si>
    <t>black</t>
  </si>
  <si>
    <t>blade</t>
  </si>
  <si>
    <t>blame</t>
  </si>
  <si>
    <t>blanket</t>
  </si>
  <si>
    <t>blast</t>
  </si>
  <si>
    <t>bleak</t>
  </si>
  <si>
    <t>bless</t>
  </si>
  <si>
    <t>blind</t>
  </si>
  <si>
    <t>blood</t>
  </si>
  <si>
    <t>blossom</t>
  </si>
  <si>
    <t>blouse</t>
  </si>
  <si>
    <t>blue</t>
  </si>
  <si>
    <t>blur</t>
  </si>
  <si>
    <t>blush</t>
  </si>
  <si>
    <t>board</t>
  </si>
  <si>
    <t>boat</t>
  </si>
  <si>
    <t>body</t>
  </si>
  <si>
    <t>boil</t>
  </si>
  <si>
    <t>bomb</t>
  </si>
  <si>
    <t>bone</t>
  </si>
  <si>
    <t>bonus</t>
  </si>
  <si>
    <t>book</t>
  </si>
  <si>
    <t>boost</t>
  </si>
  <si>
    <t>border</t>
  </si>
  <si>
    <t>boring</t>
  </si>
  <si>
    <t>borrow</t>
  </si>
  <si>
    <t>boss</t>
  </si>
  <si>
    <t>bottom</t>
  </si>
  <si>
    <t>bounce</t>
  </si>
  <si>
    <t>box</t>
  </si>
  <si>
    <t>boy</t>
  </si>
  <si>
    <t>bracket</t>
  </si>
  <si>
    <t>brain</t>
  </si>
  <si>
    <t>brand</t>
  </si>
  <si>
    <t>brass</t>
  </si>
  <si>
    <t>brave</t>
  </si>
  <si>
    <t>bread</t>
  </si>
  <si>
    <t>breeze</t>
  </si>
  <si>
    <t>brick</t>
  </si>
  <si>
    <t>bridge</t>
  </si>
  <si>
    <t>brief</t>
  </si>
  <si>
    <t>bright</t>
  </si>
  <si>
    <t>bring</t>
  </si>
  <si>
    <t>brisk</t>
  </si>
  <si>
    <t>broccoli</t>
  </si>
  <si>
    <t>broken</t>
  </si>
  <si>
    <t>bronze</t>
  </si>
  <si>
    <t>broom</t>
  </si>
  <si>
    <t>brother</t>
  </si>
  <si>
    <t>brown</t>
  </si>
  <si>
    <t>brush</t>
  </si>
  <si>
    <t>bubble</t>
  </si>
  <si>
    <t>buddy</t>
  </si>
  <si>
    <t>budget</t>
  </si>
  <si>
    <t>buffalo</t>
  </si>
  <si>
    <t>build</t>
  </si>
  <si>
    <t>bulb</t>
  </si>
  <si>
    <t>bulk</t>
  </si>
  <si>
    <t>bullet</t>
  </si>
  <si>
    <t>bundle</t>
  </si>
  <si>
    <t>bunker</t>
  </si>
  <si>
    <t>burden</t>
  </si>
  <si>
    <t>burger</t>
  </si>
  <si>
    <t>burst</t>
  </si>
  <si>
    <t>bus</t>
  </si>
  <si>
    <t>business</t>
  </si>
  <si>
    <t>busy</t>
  </si>
  <si>
    <t>butter</t>
  </si>
  <si>
    <t>buyer</t>
  </si>
  <si>
    <t>buzz</t>
  </si>
  <si>
    <t>cabbage</t>
  </si>
  <si>
    <t>cabin</t>
  </si>
  <si>
    <t>cable</t>
  </si>
  <si>
    <t>cactus</t>
  </si>
  <si>
    <t>cage</t>
  </si>
  <si>
    <t>cake</t>
  </si>
  <si>
    <t>call</t>
  </si>
  <si>
    <t>calm</t>
  </si>
  <si>
    <t>camera</t>
  </si>
  <si>
    <t>camp</t>
  </si>
  <si>
    <t>can</t>
  </si>
  <si>
    <t>canal</t>
  </si>
  <si>
    <t>cancel</t>
  </si>
  <si>
    <t>candy</t>
  </si>
  <si>
    <t>cannon</t>
  </si>
  <si>
    <t>canoe</t>
  </si>
  <si>
    <t>canvas</t>
  </si>
  <si>
    <t>canyon</t>
  </si>
  <si>
    <t>capable</t>
  </si>
  <si>
    <t>capital</t>
  </si>
  <si>
    <t>captain</t>
  </si>
  <si>
    <t>car</t>
  </si>
  <si>
    <t>carbon</t>
  </si>
  <si>
    <t>card</t>
  </si>
  <si>
    <t>cargo</t>
  </si>
  <si>
    <t>carpet</t>
  </si>
  <si>
    <t>carry</t>
  </si>
  <si>
    <t>cart</t>
  </si>
  <si>
    <t>case</t>
  </si>
  <si>
    <t>cash</t>
  </si>
  <si>
    <t>casino</t>
  </si>
  <si>
    <t>castle</t>
  </si>
  <si>
    <t>casual</t>
  </si>
  <si>
    <t>cat</t>
  </si>
  <si>
    <t>catalog</t>
  </si>
  <si>
    <t>catch</t>
  </si>
  <si>
    <t>category</t>
  </si>
  <si>
    <t>cattle</t>
  </si>
  <si>
    <t>caught</t>
  </si>
  <si>
    <t>cause</t>
  </si>
  <si>
    <t>caution</t>
  </si>
  <si>
    <t>cave</t>
  </si>
  <si>
    <t>ceiling</t>
  </si>
  <si>
    <t>celery</t>
  </si>
  <si>
    <t>cement</t>
  </si>
  <si>
    <t>census</t>
  </si>
  <si>
    <t>century</t>
  </si>
  <si>
    <t>cereal</t>
  </si>
  <si>
    <t>certain</t>
  </si>
  <si>
    <t>chair</t>
  </si>
  <si>
    <t>chalk</t>
  </si>
  <si>
    <t>champion</t>
  </si>
  <si>
    <t>change</t>
  </si>
  <si>
    <t>chaos</t>
  </si>
  <si>
    <t>chapter</t>
  </si>
  <si>
    <t>charge</t>
  </si>
  <si>
    <t>chase</t>
  </si>
  <si>
    <t>chat</t>
  </si>
  <si>
    <t>cheap</t>
  </si>
  <si>
    <t>check</t>
  </si>
  <si>
    <t>cheese</t>
  </si>
  <si>
    <t>chef</t>
  </si>
  <si>
    <t>cherry</t>
  </si>
  <si>
    <t>chest</t>
  </si>
  <si>
    <t>chicken</t>
  </si>
  <si>
    <t>chief</t>
  </si>
  <si>
    <t>child</t>
  </si>
  <si>
    <t>chimney</t>
  </si>
  <si>
    <t>choice</t>
  </si>
  <si>
    <t>choose</t>
  </si>
  <si>
    <t>chronic</t>
  </si>
  <si>
    <t>chuckle</t>
  </si>
  <si>
    <t>chunk</t>
  </si>
  <si>
    <t>churn</t>
  </si>
  <si>
    <t>cigar</t>
  </si>
  <si>
    <t>cinnamon</t>
  </si>
  <si>
    <t>circle</t>
  </si>
  <si>
    <t>citizen</t>
  </si>
  <si>
    <t>city</t>
  </si>
  <si>
    <t>civil</t>
  </si>
  <si>
    <t>claim</t>
  </si>
  <si>
    <t>clap</t>
  </si>
  <si>
    <t>clarify</t>
  </si>
  <si>
    <t>claw</t>
  </si>
  <si>
    <t>clay</t>
  </si>
  <si>
    <t>clean</t>
  </si>
  <si>
    <t>clerk</t>
  </si>
  <si>
    <t>clever</t>
  </si>
  <si>
    <t>click</t>
  </si>
  <si>
    <t>client</t>
  </si>
  <si>
    <t>cliff</t>
  </si>
  <si>
    <t>climb</t>
  </si>
  <si>
    <t>clinic</t>
  </si>
  <si>
    <t>clip</t>
  </si>
  <si>
    <t>clock</t>
  </si>
  <si>
    <t>clog</t>
  </si>
  <si>
    <t>close</t>
  </si>
  <si>
    <t>cloth</t>
  </si>
  <si>
    <t>cloud</t>
  </si>
  <si>
    <t>clown</t>
  </si>
  <si>
    <t>club</t>
  </si>
  <si>
    <t>clump</t>
  </si>
  <si>
    <t>cluster</t>
  </si>
  <si>
    <t>clutch</t>
  </si>
  <si>
    <t>coach</t>
  </si>
  <si>
    <t>coast</t>
  </si>
  <si>
    <t>coconut</t>
  </si>
  <si>
    <t>code</t>
  </si>
  <si>
    <t>coffee</t>
  </si>
  <si>
    <t>coil</t>
  </si>
  <si>
    <t>coin</t>
  </si>
  <si>
    <t>collect</t>
  </si>
  <si>
    <t>color</t>
  </si>
  <si>
    <t>column</t>
  </si>
  <si>
    <t>combine</t>
  </si>
  <si>
    <t>come</t>
  </si>
  <si>
    <t>comfort</t>
  </si>
  <si>
    <t>comic</t>
  </si>
  <si>
    <t>common</t>
  </si>
  <si>
    <t>company</t>
  </si>
  <si>
    <t>concert</t>
  </si>
  <si>
    <t>conduct</t>
  </si>
  <si>
    <t>confirm</t>
  </si>
  <si>
    <t>congress</t>
  </si>
  <si>
    <t>connect</t>
  </si>
  <si>
    <t>consider</t>
  </si>
  <si>
    <t>control</t>
  </si>
  <si>
    <t>convince</t>
  </si>
  <si>
    <t>cook</t>
  </si>
  <si>
    <t>cool</t>
  </si>
  <si>
    <t>copper</t>
  </si>
  <si>
    <t>copy</t>
  </si>
  <si>
    <t>coral</t>
  </si>
  <si>
    <t>core</t>
  </si>
  <si>
    <t>corn</t>
  </si>
  <si>
    <t>correct</t>
  </si>
  <si>
    <t>cost</t>
  </si>
  <si>
    <t>cotton</t>
  </si>
  <si>
    <t>couch</t>
  </si>
  <si>
    <t>country</t>
  </si>
  <si>
    <t>couple</t>
  </si>
  <si>
    <t>course</t>
  </si>
  <si>
    <t>cousin</t>
  </si>
  <si>
    <t>cover</t>
  </si>
  <si>
    <t>coyote</t>
  </si>
  <si>
    <t>crack</t>
  </si>
  <si>
    <t>cradle</t>
  </si>
  <si>
    <t>craft</t>
  </si>
  <si>
    <t>cram</t>
  </si>
  <si>
    <t>crane</t>
  </si>
  <si>
    <t>crash</t>
  </si>
  <si>
    <t>crater</t>
  </si>
  <si>
    <t>crawl</t>
  </si>
  <si>
    <t>crazy</t>
  </si>
  <si>
    <t>cream</t>
  </si>
  <si>
    <t>credit</t>
  </si>
  <si>
    <t>creek</t>
  </si>
  <si>
    <t>crew</t>
  </si>
  <si>
    <t>cricket</t>
  </si>
  <si>
    <t>crime</t>
  </si>
  <si>
    <t>crisp</t>
  </si>
  <si>
    <t>critic</t>
  </si>
  <si>
    <t>crop</t>
  </si>
  <si>
    <t>cross</t>
  </si>
  <si>
    <t>crouch</t>
  </si>
  <si>
    <t>crowd</t>
  </si>
  <si>
    <t>crucial</t>
  </si>
  <si>
    <t>cruel</t>
  </si>
  <si>
    <t>cruise</t>
  </si>
  <si>
    <t>crumble</t>
  </si>
  <si>
    <t>crunch</t>
  </si>
  <si>
    <t>crush</t>
  </si>
  <si>
    <t>cry</t>
  </si>
  <si>
    <t>crystal</t>
  </si>
  <si>
    <t>cube</t>
  </si>
  <si>
    <t>culture</t>
  </si>
  <si>
    <t>cup</t>
  </si>
  <si>
    <t>cupboard</t>
  </si>
  <si>
    <t>curious</t>
  </si>
  <si>
    <t>current</t>
  </si>
  <si>
    <t>curtain</t>
  </si>
  <si>
    <t>curve</t>
  </si>
  <si>
    <t>cushion</t>
  </si>
  <si>
    <t>custom</t>
  </si>
  <si>
    <t>cute</t>
  </si>
  <si>
    <t>cycle</t>
  </si>
  <si>
    <t>dad</t>
  </si>
  <si>
    <t>damage</t>
  </si>
  <si>
    <t>damp</t>
  </si>
  <si>
    <t>dance</t>
  </si>
  <si>
    <t>danger</t>
  </si>
  <si>
    <t>daring</t>
  </si>
  <si>
    <t>dash</t>
  </si>
  <si>
    <t>daughter</t>
  </si>
  <si>
    <t>dawn</t>
  </si>
  <si>
    <t>day</t>
  </si>
  <si>
    <t>deal</t>
  </si>
  <si>
    <t>debate</t>
  </si>
  <si>
    <t>debris</t>
  </si>
  <si>
    <t>decade</t>
  </si>
  <si>
    <t>december</t>
  </si>
  <si>
    <t>decide</t>
  </si>
  <si>
    <t>decline</t>
  </si>
  <si>
    <t>decorate</t>
  </si>
  <si>
    <t>decrease</t>
  </si>
  <si>
    <t>deer</t>
  </si>
  <si>
    <t>defense</t>
  </si>
  <si>
    <t>define</t>
  </si>
  <si>
    <t>defy</t>
  </si>
  <si>
    <t>degree</t>
  </si>
  <si>
    <t>delay</t>
  </si>
  <si>
    <t>deliver</t>
  </si>
  <si>
    <t>demand</t>
  </si>
  <si>
    <t>demise</t>
  </si>
  <si>
    <t>denial</t>
  </si>
  <si>
    <t>dentist</t>
  </si>
  <si>
    <t>deny</t>
  </si>
  <si>
    <t>depart</t>
  </si>
  <si>
    <t>depend</t>
  </si>
  <si>
    <t>deposit</t>
  </si>
  <si>
    <t>depth</t>
  </si>
  <si>
    <t>deputy</t>
  </si>
  <si>
    <t>derive</t>
  </si>
  <si>
    <t>describe</t>
  </si>
  <si>
    <t>desert</t>
  </si>
  <si>
    <t>design</t>
  </si>
  <si>
    <t>desk</t>
  </si>
  <si>
    <t>despair</t>
  </si>
  <si>
    <t>destroy</t>
  </si>
  <si>
    <t>detail</t>
  </si>
  <si>
    <t>detect</t>
  </si>
  <si>
    <t>develop</t>
  </si>
  <si>
    <t>device</t>
  </si>
  <si>
    <t>devote</t>
  </si>
  <si>
    <t>diagram</t>
  </si>
  <si>
    <t>dial</t>
  </si>
  <si>
    <t>diamond</t>
  </si>
  <si>
    <t>diary</t>
  </si>
  <si>
    <t>dice</t>
  </si>
  <si>
    <t>diesel</t>
  </si>
  <si>
    <t>diet</t>
  </si>
  <si>
    <t>differ</t>
  </si>
  <si>
    <t>digital</t>
  </si>
  <si>
    <t>dignity</t>
  </si>
  <si>
    <t>dilemma</t>
  </si>
  <si>
    <t>dinner</t>
  </si>
  <si>
    <t>dinosaur</t>
  </si>
  <si>
    <t>direct</t>
  </si>
  <si>
    <t>dirt</t>
  </si>
  <si>
    <t>disagree</t>
  </si>
  <si>
    <t>discover</t>
  </si>
  <si>
    <t>disease</t>
  </si>
  <si>
    <t>dish</t>
  </si>
  <si>
    <t>dismiss</t>
  </si>
  <si>
    <t>disorder</t>
  </si>
  <si>
    <t>display</t>
  </si>
  <si>
    <t>distance</t>
  </si>
  <si>
    <t>divert</t>
  </si>
  <si>
    <t>divide</t>
  </si>
  <si>
    <t>divorce</t>
  </si>
  <si>
    <t>dizzy</t>
  </si>
  <si>
    <t>doctor</t>
  </si>
  <si>
    <t>document</t>
  </si>
  <si>
    <t>dog</t>
  </si>
  <si>
    <t>doll</t>
  </si>
  <si>
    <t>dolphin</t>
  </si>
  <si>
    <t>domain</t>
  </si>
  <si>
    <t>donate</t>
  </si>
  <si>
    <t>donkey</t>
  </si>
  <si>
    <t>donor</t>
  </si>
  <si>
    <t>door</t>
  </si>
  <si>
    <t>dose</t>
  </si>
  <si>
    <t>double</t>
  </si>
  <si>
    <t>dove</t>
  </si>
  <si>
    <t>draft</t>
  </si>
  <si>
    <t>dragon</t>
  </si>
  <si>
    <t>drama</t>
  </si>
  <si>
    <t>drastic</t>
  </si>
  <si>
    <t>draw</t>
  </si>
  <si>
    <t>dream</t>
  </si>
  <si>
    <t>dress</t>
  </si>
  <si>
    <t>drift</t>
  </si>
  <si>
    <t>drill</t>
  </si>
  <si>
    <t>drink</t>
  </si>
  <si>
    <t>drip</t>
  </si>
  <si>
    <t>drive</t>
  </si>
  <si>
    <t>drop</t>
  </si>
  <si>
    <t>drum</t>
  </si>
  <si>
    <t>dry</t>
  </si>
  <si>
    <t>duck</t>
  </si>
  <si>
    <t>dumb</t>
  </si>
  <si>
    <t>dune</t>
  </si>
  <si>
    <t>during</t>
  </si>
  <si>
    <t>dust</t>
  </si>
  <si>
    <t>dutch</t>
  </si>
  <si>
    <t>duty</t>
  </si>
  <si>
    <t>dwarf</t>
  </si>
  <si>
    <t>dynamic</t>
  </si>
  <si>
    <t>eager</t>
  </si>
  <si>
    <t>eagle</t>
  </si>
  <si>
    <t>early</t>
  </si>
  <si>
    <t>earn</t>
  </si>
  <si>
    <t>earth</t>
  </si>
  <si>
    <t>easily</t>
  </si>
  <si>
    <t>east</t>
  </si>
  <si>
    <t>easy</t>
  </si>
  <si>
    <t>echo</t>
  </si>
  <si>
    <t>ecology</t>
  </si>
  <si>
    <t>economy</t>
  </si>
  <si>
    <t>edge</t>
  </si>
  <si>
    <t>edit</t>
  </si>
  <si>
    <t>educate</t>
  </si>
  <si>
    <t>effort</t>
  </si>
  <si>
    <t>egg</t>
  </si>
  <si>
    <t>eight</t>
  </si>
  <si>
    <t>either</t>
  </si>
  <si>
    <t>elbow</t>
  </si>
  <si>
    <t>elder</t>
  </si>
  <si>
    <t>electric</t>
  </si>
  <si>
    <t>elegant</t>
  </si>
  <si>
    <t>element</t>
  </si>
  <si>
    <t>elephant</t>
  </si>
  <si>
    <t>elevator</t>
  </si>
  <si>
    <t>elite</t>
  </si>
  <si>
    <t>else</t>
  </si>
  <si>
    <t>embark</t>
  </si>
  <si>
    <t>embody</t>
  </si>
  <si>
    <t>embrace</t>
  </si>
  <si>
    <t>emerge</t>
  </si>
  <si>
    <t>emotion</t>
  </si>
  <si>
    <t>employ</t>
  </si>
  <si>
    <t>empower</t>
  </si>
  <si>
    <t>empty</t>
  </si>
  <si>
    <t>enable</t>
  </si>
  <si>
    <t>enact</t>
  </si>
  <si>
    <t>end</t>
  </si>
  <si>
    <t>endless</t>
  </si>
  <si>
    <t>endorse</t>
  </si>
  <si>
    <t>enemy</t>
  </si>
  <si>
    <t>energy</t>
  </si>
  <si>
    <t>enforce</t>
  </si>
  <si>
    <t>engage</t>
  </si>
  <si>
    <t>engine</t>
  </si>
  <si>
    <t>enhance</t>
  </si>
  <si>
    <t>enjoy</t>
  </si>
  <si>
    <t>enlist</t>
  </si>
  <si>
    <t>enough</t>
  </si>
  <si>
    <t>enrich</t>
  </si>
  <si>
    <t>enroll</t>
  </si>
  <si>
    <t>ensure</t>
  </si>
  <si>
    <t>enter</t>
  </si>
  <si>
    <t>entire</t>
  </si>
  <si>
    <t>entry</t>
  </si>
  <si>
    <t>envelope</t>
  </si>
  <si>
    <t>episode</t>
  </si>
  <si>
    <t>equal</t>
  </si>
  <si>
    <t>equip</t>
  </si>
  <si>
    <t>era</t>
  </si>
  <si>
    <t>erase</t>
  </si>
  <si>
    <t>erode</t>
  </si>
  <si>
    <t>erosion</t>
  </si>
  <si>
    <t>error</t>
  </si>
  <si>
    <t>erupt</t>
  </si>
  <si>
    <t>escape</t>
  </si>
  <si>
    <t>essay</t>
  </si>
  <si>
    <t>essence</t>
  </si>
  <si>
    <t>estate</t>
  </si>
  <si>
    <t>eternal</t>
  </si>
  <si>
    <t>ethics</t>
  </si>
  <si>
    <t>evidence</t>
  </si>
  <si>
    <t>evil</t>
  </si>
  <si>
    <t>evoke</t>
  </si>
  <si>
    <t>evolve</t>
  </si>
  <si>
    <t>exact</t>
  </si>
  <si>
    <t>example</t>
  </si>
  <si>
    <t>excess</t>
  </si>
  <si>
    <t>exchange</t>
  </si>
  <si>
    <t>excite</t>
  </si>
  <si>
    <t>exclude</t>
  </si>
  <si>
    <t>excuse</t>
  </si>
  <si>
    <t>execute</t>
  </si>
  <si>
    <t>exercise</t>
  </si>
  <si>
    <t>exhaust</t>
  </si>
  <si>
    <t>exhibit</t>
  </si>
  <si>
    <t>exile</t>
  </si>
  <si>
    <t>exist</t>
  </si>
  <si>
    <t>exit</t>
  </si>
  <si>
    <t>exotic</t>
  </si>
  <si>
    <t>expand</t>
  </si>
  <si>
    <t>expect</t>
  </si>
  <si>
    <t>expire</t>
  </si>
  <si>
    <t>explain</t>
  </si>
  <si>
    <t>expose</t>
  </si>
  <si>
    <t>express</t>
  </si>
  <si>
    <t>extend</t>
  </si>
  <si>
    <t>extra</t>
  </si>
  <si>
    <t>eye</t>
  </si>
  <si>
    <t>eyebrow</t>
  </si>
  <si>
    <t>fabric</t>
  </si>
  <si>
    <t>face</t>
  </si>
  <si>
    <t>faculty</t>
  </si>
  <si>
    <t>fade</t>
  </si>
  <si>
    <t>faint</t>
  </si>
  <si>
    <t>faith</t>
  </si>
  <si>
    <t>fall</t>
  </si>
  <si>
    <t>fame</t>
  </si>
  <si>
    <t>family</t>
  </si>
  <si>
    <t>famous</t>
  </si>
  <si>
    <t>fan</t>
  </si>
  <si>
    <t>fancy</t>
  </si>
  <si>
    <t>fantasy</t>
  </si>
  <si>
    <t>farm</t>
  </si>
  <si>
    <t>fashion</t>
  </si>
  <si>
    <t>fat</t>
  </si>
  <si>
    <t>fatal</t>
  </si>
  <si>
    <t>father</t>
  </si>
  <si>
    <t>fatigue</t>
  </si>
  <si>
    <t>fault</t>
  </si>
  <si>
    <t>favorite</t>
  </si>
  <si>
    <t>feature</t>
  </si>
  <si>
    <t>february</t>
  </si>
  <si>
    <t>federal</t>
  </si>
  <si>
    <t>fee</t>
  </si>
  <si>
    <t>feed</t>
  </si>
  <si>
    <t>feel</t>
  </si>
  <si>
    <t>female</t>
  </si>
  <si>
    <t>fence</t>
  </si>
  <si>
    <t>festival</t>
  </si>
  <si>
    <t>fetch</t>
  </si>
  <si>
    <t>fever</t>
  </si>
  <si>
    <t>few</t>
  </si>
  <si>
    <t>fiber</t>
  </si>
  <si>
    <t>fiction</t>
  </si>
  <si>
    <t>field</t>
  </si>
  <si>
    <t>figure</t>
  </si>
  <si>
    <t>file</t>
  </si>
  <si>
    <t>film</t>
  </si>
  <si>
    <t>filter</t>
  </si>
  <si>
    <t>final</t>
  </si>
  <si>
    <t>find</t>
  </si>
  <si>
    <t>fine</t>
  </si>
  <si>
    <t>finger</t>
  </si>
  <si>
    <t>finish</t>
  </si>
  <si>
    <t>fire</t>
  </si>
  <si>
    <t>firm</t>
  </si>
  <si>
    <t>first</t>
  </si>
  <si>
    <t>fiscal</t>
  </si>
  <si>
    <t>fish</t>
  </si>
  <si>
    <t>fit</t>
  </si>
  <si>
    <t>fitness</t>
  </si>
  <si>
    <t>fix</t>
  </si>
  <si>
    <t>flag</t>
  </si>
  <si>
    <t>flame</t>
  </si>
  <si>
    <t>flash</t>
  </si>
  <si>
    <t>flat</t>
  </si>
  <si>
    <t>flavor</t>
  </si>
  <si>
    <t>flee</t>
  </si>
  <si>
    <t>flight</t>
  </si>
  <si>
    <t>flip</t>
  </si>
  <si>
    <t>float</t>
  </si>
  <si>
    <t>flock</t>
  </si>
  <si>
    <t>floor</t>
  </si>
  <si>
    <t>flower</t>
  </si>
  <si>
    <t>fluid</t>
  </si>
  <si>
    <t>flush</t>
  </si>
  <si>
    <t>fly</t>
  </si>
  <si>
    <t>foam</t>
  </si>
  <si>
    <t>focus</t>
  </si>
  <si>
    <t>fog</t>
  </si>
  <si>
    <t>foil</t>
  </si>
  <si>
    <t>fold</t>
  </si>
  <si>
    <t>follow</t>
  </si>
  <si>
    <t>food</t>
  </si>
  <si>
    <t>foot</t>
  </si>
  <si>
    <t>force</t>
  </si>
  <si>
    <t>forest</t>
  </si>
  <si>
    <t>forget</t>
  </si>
  <si>
    <t>fork</t>
  </si>
  <si>
    <t>fortune</t>
  </si>
  <si>
    <t>forum</t>
  </si>
  <si>
    <t>forward</t>
  </si>
  <si>
    <t>fossil</t>
  </si>
  <si>
    <t>foster</t>
  </si>
  <si>
    <t>found</t>
  </si>
  <si>
    <t>fox</t>
  </si>
  <si>
    <t>fragile</t>
  </si>
  <si>
    <t>frame</t>
  </si>
  <si>
    <t>frequent</t>
  </si>
  <si>
    <t>fresh</t>
  </si>
  <si>
    <t>friend</t>
  </si>
  <si>
    <t>fringe</t>
  </si>
  <si>
    <t>frog</t>
  </si>
  <si>
    <t>front</t>
  </si>
  <si>
    <t>frost</t>
  </si>
  <si>
    <t>frown</t>
  </si>
  <si>
    <t>frozen</t>
  </si>
  <si>
    <t>fruit</t>
  </si>
  <si>
    <t>fuel</t>
  </si>
  <si>
    <t>fun</t>
  </si>
  <si>
    <t>funny</t>
  </si>
  <si>
    <t>furnace</t>
  </si>
  <si>
    <t>fury</t>
  </si>
  <si>
    <t>future</t>
  </si>
  <si>
    <t>gadget</t>
  </si>
  <si>
    <t>gain</t>
  </si>
  <si>
    <t>galaxy</t>
  </si>
  <si>
    <t>gallery</t>
  </si>
  <si>
    <t>game</t>
  </si>
  <si>
    <t>gap</t>
  </si>
  <si>
    <t>garage</t>
  </si>
  <si>
    <t>garbage</t>
  </si>
  <si>
    <t>garden</t>
  </si>
  <si>
    <t>garlic</t>
  </si>
  <si>
    <t>garment</t>
  </si>
  <si>
    <t>gas</t>
  </si>
  <si>
    <t>gasp</t>
  </si>
  <si>
    <t>gate</t>
  </si>
  <si>
    <t>gather</t>
  </si>
  <si>
    <t>gauge</t>
  </si>
  <si>
    <t>gaze</t>
  </si>
  <si>
    <t>general</t>
  </si>
  <si>
    <t>genius</t>
  </si>
  <si>
    <t>genre</t>
  </si>
  <si>
    <t>gentle</t>
  </si>
  <si>
    <t>genuine</t>
  </si>
  <si>
    <t>gesture</t>
  </si>
  <si>
    <t>ghost</t>
  </si>
  <si>
    <t>giant</t>
  </si>
  <si>
    <t>gift</t>
  </si>
  <si>
    <t>giggle</t>
  </si>
  <si>
    <t>ginger</t>
  </si>
  <si>
    <t>giraffe</t>
  </si>
  <si>
    <t>girl</t>
  </si>
  <si>
    <t>give</t>
  </si>
  <si>
    <t>glad</t>
  </si>
  <si>
    <t>glance</t>
  </si>
  <si>
    <t>glare</t>
  </si>
  <si>
    <t>glass</t>
  </si>
  <si>
    <t>glide</t>
  </si>
  <si>
    <t>glimpse</t>
  </si>
  <si>
    <t>globe</t>
  </si>
  <si>
    <t>gloom</t>
  </si>
  <si>
    <t>glory</t>
  </si>
  <si>
    <t>glove</t>
  </si>
  <si>
    <t>glow</t>
  </si>
  <si>
    <t>glue</t>
  </si>
  <si>
    <t>goat</t>
  </si>
  <si>
    <t>goddess</t>
  </si>
  <si>
    <t>gold</t>
  </si>
  <si>
    <t>good</t>
  </si>
  <si>
    <t>goose</t>
  </si>
  <si>
    <t>gorilla</t>
  </si>
  <si>
    <t>gospel</t>
  </si>
  <si>
    <t>gossip</t>
  </si>
  <si>
    <t>govern</t>
  </si>
  <si>
    <t>gown</t>
  </si>
  <si>
    <t>grab</t>
  </si>
  <si>
    <t>grace</t>
  </si>
  <si>
    <t>grain</t>
  </si>
  <si>
    <t>grant</t>
  </si>
  <si>
    <t>grape</t>
  </si>
  <si>
    <t>grass</t>
  </si>
  <si>
    <t>gravity</t>
  </si>
  <si>
    <t>great</t>
  </si>
  <si>
    <t>green</t>
  </si>
  <si>
    <t>grid</t>
  </si>
  <si>
    <t>grief</t>
  </si>
  <si>
    <t>grit</t>
  </si>
  <si>
    <t>grocery</t>
  </si>
  <si>
    <t>group</t>
  </si>
  <si>
    <t>grow</t>
  </si>
  <si>
    <t>grunt</t>
  </si>
  <si>
    <t>guard</t>
  </si>
  <si>
    <t>guess</t>
  </si>
  <si>
    <t>guide</t>
  </si>
  <si>
    <t>guilt</t>
  </si>
  <si>
    <t>guitar</t>
  </si>
  <si>
    <t>gun</t>
  </si>
  <si>
    <t>gym</t>
  </si>
  <si>
    <t>habit</t>
  </si>
  <si>
    <t>hair</t>
  </si>
  <si>
    <t>half</t>
  </si>
  <si>
    <t>hammer</t>
  </si>
  <si>
    <t>hamster</t>
  </si>
  <si>
    <t>hand</t>
  </si>
  <si>
    <t>happy</t>
  </si>
  <si>
    <t>harbor</t>
  </si>
  <si>
    <t>hard</t>
  </si>
  <si>
    <t>harsh</t>
  </si>
  <si>
    <t>harvest</t>
  </si>
  <si>
    <t>hat</t>
  </si>
  <si>
    <t>have</t>
  </si>
  <si>
    <t>hawk</t>
  </si>
  <si>
    <t>hazard</t>
  </si>
  <si>
    <t>head</t>
  </si>
  <si>
    <t>health</t>
  </si>
  <si>
    <t>heart</t>
  </si>
  <si>
    <t>heavy</t>
  </si>
  <si>
    <t>hedgehog</t>
  </si>
  <si>
    <t>height</t>
  </si>
  <si>
    <t>hello</t>
  </si>
  <si>
    <t>helmet</t>
  </si>
  <si>
    <t>help</t>
  </si>
  <si>
    <t>hen</t>
  </si>
  <si>
    <t>hero</t>
  </si>
  <si>
    <t>hidden</t>
  </si>
  <si>
    <t>high</t>
  </si>
  <si>
    <t>hill</t>
  </si>
  <si>
    <t>hint</t>
  </si>
  <si>
    <t>hip</t>
  </si>
  <si>
    <t>hire</t>
  </si>
  <si>
    <t>history</t>
  </si>
  <si>
    <t>hobby</t>
  </si>
  <si>
    <t>hockey</t>
  </si>
  <si>
    <t>hold</t>
  </si>
  <si>
    <t>hole</t>
  </si>
  <si>
    <t>holiday</t>
  </si>
  <si>
    <t>hollow</t>
  </si>
  <si>
    <t>home</t>
  </si>
  <si>
    <t>honey</t>
  </si>
  <si>
    <t>hood</t>
  </si>
  <si>
    <t>hope</t>
  </si>
  <si>
    <t>horn</t>
  </si>
  <si>
    <t>horror</t>
  </si>
  <si>
    <t>horse</t>
  </si>
  <si>
    <t>hospital</t>
  </si>
  <si>
    <t>host</t>
  </si>
  <si>
    <t>hotel</t>
  </si>
  <si>
    <t>hour</t>
  </si>
  <si>
    <t>hover</t>
  </si>
  <si>
    <t>hub</t>
  </si>
  <si>
    <t>huge</t>
  </si>
  <si>
    <t>human</t>
  </si>
  <si>
    <t>humble</t>
  </si>
  <si>
    <t>humor</t>
  </si>
  <si>
    <t>hundred</t>
  </si>
  <si>
    <t>hungry</t>
  </si>
  <si>
    <t>hunt</t>
  </si>
  <si>
    <t>hurdle</t>
  </si>
  <si>
    <t>hurry</t>
  </si>
  <si>
    <t>hurt</t>
  </si>
  <si>
    <t>husband</t>
  </si>
  <si>
    <t>hybrid</t>
  </si>
  <si>
    <t>ice</t>
  </si>
  <si>
    <t>icon</t>
  </si>
  <si>
    <t>idea</t>
  </si>
  <si>
    <t>identify</t>
  </si>
  <si>
    <t>idle</t>
  </si>
  <si>
    <t>ignore</t>
  </si>
  <si>
    <t>ill</t>
  </si>
  <si>
    <t>illegal</t>
  </si>
  <si>
    <t>illness</t>
  </si>
  <si>
    <t>image</t>
  </si>
  <si>
    <t>imitate</t>
  </si>
  <si>
    <t>immense</t>
  </si>
  <si>
    <t>immune</t>
  </si>
  <si>
    <t>impact</t>
  </si>
  <si>
    <t>impose</t>
  </si>
  <si>
    <t>improve</t>
  </si>
  <si>
    <t>impulse</t>
  </si>
  <si>
    <t>inch</t>
  </si>
  <si>
    <t>include</t>
  </si>
  <si>
    <t>income</t>
  </si>
  <si>
    <t>increase</t>
  </si>
  <si>
    <t>index</t>
  </si>
  <si>
    <t>indicate</t>
  </si>
  <si>
    <t>indoor</t>
  </si>
  <si>
    <t>industry</t>
  </si>
  <si>
    <t>infant</t>
  </si>
  <si>
    <t>inflict</t>
  </si>
  <si>
    <t>inform</t>
  </si>
  <si>
    <t>inhale</t>
  </si>
  <si>
    <t>inherit</t>
  </si>
  <si>
    <t>initial</t>
  </si>
  <si>
    <t>inject</t>
  </si>
  <si>
    <t>injury</t>
  </si>
  <si>
    <t>inmate</t>
  </si>
  <si>
    <t>inner</t>
  </si>
  <si>
    <t>innocent</t>
  </si>
  <si>
    <t>input</t>
  </si>
  <si>
    <t>inquiry</t>
  </si>
  <si>
    <t>insane</t>
  </si>
  <si>
    <t>insect</t>
  </si>
  <si>
    <t>inside</t>
  </si>
  <si>
    <t>inspire</t>
  </si>
  <si>
    <t>install</t>
  </si>
  <si>
    <t>intact</t>
  </si>
  <si>
    <t>interest</t>
  </si>
  <si>
    <t>into</t>
  </si>
  <si>
    <t>invest</t>
  </si>
  <si>
    <t>invite</t>
  </si>
  <si>
    <t>involve</t>
  </si>
  <si>
    <t>iron</t>
  </si>
  <si>
    <t>island</t>
  </si>
  <si>
    <t>isolate</t>
  </si>
  <si>
    <t>issue</t>
  </si>
  <si>
    <t>item</t>
  </si>
  <si>
    <t>ivory</t>
  </si>
  <si>
    <t>jacket</t>
  </si>
  <si>
    <t>jaguar</t>
  </si>
  <si>
    <t>jar</t>
  </si>
  <si>
    <t>jazz</t>
  </si>
  <si>
    <t>jealous</t>
  </si>
  <si>
    <t>jeans</t>
  </si>
  <si>
    <t>jelly</t>
  </si>
  <si>
    <t>jewel</t>
  </si>
  <si>
    <t>job</t>
  </si>
  <si>
    <t>join</t>
  </si>
  <si>
    <t>joke</t>
  </si>
  <si>
    <t>journey</t>
  </si>
  <si>
    <t>joy</t>
  </si>
  <si>
    <t>judge</t>
  </si>
  <si>
    <t>juice</t>
  </si>
  <si>
    <t>jump</t>
  </si>
  <si>
    <t>jungle</t>
  </si>
  <si>
    <t>junior</t>
  </si>
  <si>
    <t>junk</t>
  </si>
  <si>
    <t>just</t>
  </si>
  <si>
    <t>kangaroo</t>
  </si>
  <si>
    <t>keen</t>
  </si>
  <si>
    <t>keep</t>
  </si>
  <si>
    <t>ketchup</t>
  </si>
  <si>
    <t>key</t>
  </si>
  <si>
    <t>kick</t>
  </si>
  <si>
    <t>kid</t>
  </si>
  <si>
    <t>kidney</t>
  </si>
  <si>
    <t>kind</t>
  </si>
  <si>
    <t>kingdom</t>
  </si>
  <si>
    <t>kiss</t>
  </si>
  <si>
    <t>kit</t>
  </si>
  <si>
    <t>kitchen</t>
  </si>
  <si>
    <t>kite</t>
  </si>
  <si>
    <t>kitten</t>
  </si>
  <si>
    <t>kiwi</t>
  </si>
  <si>
    <t>knee</t>
  </si>
  <si>
    <t>knife</t>
  </si>
  <si>
    <t>knock</t>
  </si>
  <si>
    <t>know</t>
  </si>
  <si>
    <t>lab</t>
  </si>
  <si>
    <t>label</t>
  </si>
  <si>
    <t>labor</t>
  </si>
  <si>
    <t>ladder</t>
  </si>
  <si>
    <t>lady</t>
  </si>
  <si>
    <t>lake</t>
  </si>
  <si>
    <t>lamp</t>
  </si>
  <si>
    <t>language</t>
  </si>
  <si>
    <t>laptop</t>
  </si>
  <si>
    <t>large</t>
  </si>
  <si>
    <t>later</t>
  </si>
  <si>
    <t>latin</t>
  </si>
  <si>
    <t>laugh</t>
  </si>
  <si>
    <t>laundry</t>
  </si>
  <si>
    <t>lava</t>
  </si>
  <si>
    <t>law</t>
  </si>
  <si>
    <t>lawn</t>
  </si>
  <si>
    <t>lawsuit</t>
  </si>
  <si>
    <t>layer</t>
  </si>
  <si>
    <t>lazy</t>
  </si>
  <si>
    <t>leader</t>
  </si>
  <si>
    <t>leaf</t>
  </si>
  <si>
    <t>learn</t>
  </si>
  <si>
    <t>leave</t>
  </si>
  <si>
    <t>lecture</t>
  </si>
  <si>
    <t>left</t>
  </si>
  <si>
    <t>leg</t>
  </si>
  <si>
    <t>legal</t>
  </si>
  <si>
    <t>legend</t>
  </si>
  <si>
    <t>leisure</t>
  </si>
  <si>
    <t>lemon</t>
  </si>
  <si>
    <t>lend</t>
  </si>
  <si>
    <t>length</t>
  </si>
  <si>
    <t>lens</t>
  </si>
  <si>
    <t>leopard</t>
  </si>
  <si>
    <t>lesson</t>
  </si>
  <si>
    <t>letter</t>
  </si>
  <si>
    <t>level</t>
  </si>
  <si>
    <t>liar</t>
  </si>
  <si>
    <t>liberty</t>
  </si>
  <si>
    <t>library</t>
  </si>
  <si>
    <t>license</t>
  </si>
  <si>
    <t>life</t>
  </si>
  <si>
    <t>lift</t>
  </si>
  <si>
    <t>light</t>
  </si>
  <si>
    <t>like</t>
  </si>
  <si>
    <t>limb</t>
  </si>
  <si>
    <t>limit</t>
  </si>
  <si>
    <t>link</t>
  </si>
  <si>
    <t>lion</t>
  </si>
  <si>
    <t>liquid</t>
  </si>
  <si>
    <t>list</t>
  </si>
  <si>
    <t>little</t>
  </si>
  <si>
    <t>live</t>
  </si>
  <si>
    <t>lizard</t>
  </si>
  <si>
    <t>load</t>
  </si>
  <si>
    <t>loan</t>
  </si>
  <si>
    <t>lobster</t>
  </si>
  <si>
    <t>local</t>
  </si>
  <si>
    <t>lock</t>
  </si>
  <si>
    <t>logic</t>
  </si>
  <si>
    <t>lonely</t>
  </si>
  <si>
    <t>long</t>
  </si>
  <si>
    <t>loop</t>
  </si>
  <si>
    <t>lottery</t>
  </si>
  <si>
    <t>loud</t>
  </si>
  <si>
    <t>lounge</t>
  </si>
  <si>
    <t>love</t>
  </si>
  <si>
    <t>loyal</t>
  </si>
  <si>
    <t>lucky</t>
  </si>
  <si>
    <t>luggage</t>
  </si>
  <si>
    <t>lumber</t>
  </si>
  <si>
    <t>lunar</t>
  </si>
  <si>
    <t>lunch</t>
  </si>
  <si>
    <t>luxury</t>
  </si>
  <si>
    <t>lyrics</t>
  </si>
  <si>
    <t>machine</t>
  </si>
  <si>
    <t>mad</t>
  </si>
  <si>
    <t>magic</t>
  </si>
  <si>
    <t>magnet</t>
  </si>
  <si>
    <t>maid</t>
  </si>
  <si>
    <t>mail</t>
  </si>
  <si>
    <t>main</t>
  </si>
  <si>
    <t>major</t>
  </si>
  <si>
    <t>make</t>
  </si>
  <si>
    <t>mammal</t>
  </si>
  <si>
    <t>man</t>
  </si>
  <si>
    <t>manage</t>
  </si>
  <si>
    <t>mandate</t>
  </si>
  <si>
    <t>mango</t>
  </si>
  <si>
    <t>mansion</t>
  </si>
  <si>
    <t>manual</t>
  </si>
  <si>
    <t>maple</t>
  </si>
  <si>
    <t>marble</t>
  </si>
  <si>
    <t>march</t>
  </si>
  <si>
    <t>margin</t>
  </si>
  <si>
    <t>marine</t>
  </si>
  <si>
    <t>market</t>
  </si>
  <si>
    <t>marriage</t>
  </si>
  <si>
    <t>mask</t>
  </si>
  <si>
    <t>mass</t>
  </si>
  <si>
    <t>master</t>
  </si>
  <si>
    <t>match</t>
  </si>
  <si>
    <t>material</t>
  </si>
  <si>
    <t>math</t>
  </si>
  <si>
    <t>matrix</t>
  </si>
  <si>
    <t>matter</t>
  </si>
  <si>
    <t>maximum</t>
  </si>
  <si>
    <t>maze</t>
  </si>
  <si>
    <t>meadow</t>
  </si>
  <si>
    <t>mean</t>
  </si>
  <si>
    <t>measure</t>
  </si>
  <si>
    <t>meat</t>
  </si>
  <si>
    <t>mechanic</t>
  </si>
  <si>
    <t>medal</t>
  </si>
  <si>
    <t>media</t>
  </si>
  <si>
    <t>melody</t>
  </si>
  <si>
    <t>melt</t>
  </si>
  <si>
    <t>member</t>
  </si>
  <si>
    <t>memory</t>
  </si>
  <si>
    <t>mention</t>
  </si>
  <si>
    <t>menu</t>
  </si>
  <si>
    <t>mercy</t>
  </si>
  <si>
    <t>merge</t>
  </si>
  <si>
    <t>merit</t>
  </si>
  <si>
    <t>merry</t>
  </si>
  <si>
    <t>mesh</t>
  </si>
  <si>
    <t>message</t>
  </si>
  <si>
    <t>metal</t>
  </si>
  <si>
    <t>method</t>
  </si>
  <si>
    <t>middle</t>
  </si>
  <si>
    <t>midnight</t>
  </si>
  <si>
    <t>milk</t>
  </si>
  <si>
    <t>million</t>
  </si>
  <si>
    <t>mimic</t>
  </si>
  <si>
    <t>mind</t>
  </si>
  <si>
    <t>minimum</t>
  </si>
  <si>
    <t>minor</t>
  </si>
  <si>
    <t>minute</t>
  </si>
  <si>
    <t>miracle</t>
  </si>
  <si>
    <t>mirror</t>
  </si>
  <si>
    <t>misery</t>
  </si>
  <si>
    <t>miss</t>
  </si>
  <si>
    <t>mistake</t>
  </si>
  <si>
    <t>mix</t>
  </si>
  <si>
    <t>mixed</t>
  </si>
  <si>
    <t>mixture</t>
  </si>
  <si>
    <t>mobile</t>
  </si>
  <si>
    <t>model</t>
  </si>
  <si>
    <t>modify</t>
  </si>
  <si>
    <t>mom</t>
  </si>
  <si>
    <t>moment</t>
  </si>
  <si>
    <t>monitor</t>
  </si>
  <si>
    <t>monkey</t>
  </si>
  <si>
    <t>monster</t>
  </si>
  <si>
    <t>month</t>
  </si>
  <si>
    <t>moon</t>
  </si>
  <si>
    <t>moral</t>
  </si>
  <si>
    <t>more</t>
  </si>
  <si>
    <t>morning</t>
  </si>
  <si>
    <t>mosquito</t>
  </si>
  <si>
    <t>mother</t>
  </si>
  <si>
    <t>motion</t>
  </si>
  <si>
    <t>motor</t>
  </si>
  <si>
    <t>mountain</t>
  </si>
  <si>
    <t>mouse</t>
  </si>
  <si>
    <t>move</t>
  </si>
  <si>
    <t>movie</t>
  </si>
  <si>
    <t>much</t>
  </si>
  <si>
    <t>muffin</t>
  </si>
  <si>
    <t>mule</t>
  </si>
  <si>
    <t>multiply</t>
  </si>
  <si>
    <t>muscle</t>
  </si>
  <si>
    <t>museum</t>
  </si>
  <si>
    <t>mushroom</t>
  </si>
  <si>
    <t>music</t>
  </si>
  <si>
    <t>must</t>
  </si>
  <si>
    <t>mutual</t>
  </si>
  <si>
    <t>myself</t>
  </si>
  <si>
    <t>mystery</t>
  </si>
  <si>
    <t>myth</t>
  </si>
  <si>
    <t>naive</t>
  </si>
  <si>
    <t>name</t>
  </si>
  <si>
    <t>napkin</t>
  </si>
  <si>
    <t>narrow</t>
  </si>
  <si>
    <t>nasty</t>
  </si>
  <si>
    <t>nation</t>
  </si>
  <si>
    <t>nature</t>
  </si>
  <si>
    <t>near</t>
  </si>
  <si>
    <t>neck</t>
  </si>
  <si>
    <t>need</t>
  </si>
  <si>
    <t>negative</t>
  </si>
  <si>
    <t>neglect</t>
  </si>
  <si>
    <t>neither</t>
  </si>
  <si>
    <t>nephew</t>
  </si>
  <si>
    <t>nerve</t>
  </si>
  <si>
    <t>nest</t>
  </si>
  <si>
    <t>net</t>
  </si>
  <si>
    <t>network</t>
  </si>
  <si>
    <t>neutral</t>
  </si>
  <si>
    <t>never</t>
  </si>
  <si>
    <t>news</t>
  </si>
  <si>
    <t>next</t>
  </si>
  <si>
    <t>nice</t>
  </si>
  <si>
    <t>night</t>
  </si>
  <si>
    <t>noble</t>
  </si>
  <si>
    <t>noise</t>
  </si>
  <si>
    <t>nominee</t>
  </si>
  <si>
    <t>noodle</t>
  </si>
  <si>
    <t>normal</t>
  </si>
  <si>
    <t>north</t>
  </si>
  <si>
    <t>nose</t>
  </si>
  <si>
    <t>notable</t>
  </si>
  <si>
    <t>note</t>
  </si>
  <si>
    <t>nothing</t>
  </si>
  <si>
    <t>notice</t>
  </si>
  <si>
    <t>novel</t>
  </si>
  <si>
    <t>now</t>
  </si>
  <si>
    <t>nuclear</t>
  </si>
  <si>
    <t>number</t>
  </si>
  <si>
    <t>nurse</t>
  </si>
  <si>
    <t>nut</t>
  </si>
  <si>
    <t>oak</t>
  </si>
  <si>
    <t>obey</t>
  </si>
  <si>
    <t>object</t>
  </si>
  <si>
    <t>oblige</t>
  </si>
  <si>
    <t>obscure</t>
  </si>
  <si>
    <t>observe</t>
  </si>
  <si>
    <t>obtain</t>
  </si>
  <si>
    <t>obvious</t>
  </si>
  <si>
    <t>occur</t>
  </si>
  <si>
    <t>ocean</t>
  </si>
  <si>
    <t>october</t>
  </si>
  <si>
    <t>odor</t>
  </si>
  <si>
    <t>off</t>
  </si>
  <si>
    <t>offer</t>
  </si>
  <si>
    <t>office</t>
  </si>
  <si>
    <t>often</t>
  </si>
  <si>
    <t>oil</t>
  </si>
  <si>
    <t>okay</t>
  </si>
  <si>
    <t>old</t>
  </si>
  <si>
    <t>olive</t>
  </si>
  <si>
    <t>olympic</t>
  </si>
  <si>
    <t>omit</t>
  </si>
  <si>
    <t>once</t>
  </si>
  <si>
    <t>one</t>
  </si>
  <si>
    <t>onion</t>
  </si>
  <si>
    <t>online</t>
  </si>
  <si>
    <t>only</t>
  </si>
  <si>
    <t>open</t>
  </si>
  <si>
    <t>opera</t>
  </si>
  <si>
    <t>opinion</t>
  </si>
  <si>
    <t>oppose</t>
  </si>
  <si>
    <t>option</t>
  </si>
  <si>
    <t>orange</t>
  </si>
  <si>
    <t>orbit</t>
  </si>
  <si>
    <t>orchard</t>
  </si>
  <si>
    <t>order</t>
  </si>
  <si>
    <t>ordinary</t>
  </si>
  <si>
    <t>organ</t>
  </si>
  <si>
    <t>orient</t>
  </si>
  <si>
    <t>original</t>
  </si>
  <si>
    <t>orphan</t>
  </si>
  <si>
    <t>ostrich</t>
  </si>
  <si>
    <t>other</t>
  </si>
  <si>
    <t>outdoor</t>
  </si>
  <si>
    <t>outer</t>
  </si>
  <si>
    <t>output</t>
  </si>
  <si>
    <t>outside</t>
  </si>
  <si>
    <t>oval</t>
  </si>
  <si>
    <t>oven</t>
  </si>
  <si>
    <t>over</t>
  </si>
  <si>
    <t>own</t>
  </si>
  <si>
    <t>owner</t>
  </si>
  <si>
    <t>oxygen</t>
  </si>
  <si>
    <t>oyster</t>
  </si>
  <si>
    <t>ozone</t>
  </si>
  <si>
    <t>pact</t>
  </si>
  <si>
    <t>paddle</t>
  </si>
  <si>
    <t>page</t>
  </si>
  <si>
    <t>pair</t>
  </si>
  <si>
    <t>palace</t>
  </si>
  <si>
    <t>palm</t>
  </si>
  <si>
    <t>panda</t>
  </si>
  <si>
    <t>panel</t>
  </si>
  <si>
    <t>panic</t>
  </si>
  <si>
    <t>panther</t>
  </si>
  <si>
    <t>paper</t>
  </si>
  <si>
    <t>parade</t>
  </si>
  <si>
    <t>parent</t>
  </si>
  <si>
    <t>park</t>
  </si>
  <si>
    <t>parrot</t>
  </si>
  <si>
    <t>party</t>
  </si>
  <si>
    <t>pass</t>
  </si>
  <si>
    <t>patch</t>
  </si>
  <si>
    <t>path</t>
  </si>
  <si>
    <t>patient</t>
  </si>
  <si>
    <t>patrol</t>
  </si>
  <si>
    <t>pattern</t>
  </si>
  <si>
    <t>pause</t>
  </si>
  <si>
    <t>pave</t>
  </si>
  <si>
    <t>payment</t>
  </si>
  <si>
    <t>peace</t>
  </si>
  <si>
    <t>peanut</t>
  </si>
  <si>
    <t>pear</t>
  </si>
  <si>
    <t>peasant</t>
  </si>
  <si>
    <t>pelican</t>
  </si>
  <si>
    <t>pen</t>
  </si>
  <si>
    <t>penalty</t>
  </si>
  <si>
    <t>pencil</t>
  </si>
  <si>
    <t>people</t>
  </si>
  <si>
    <t>pepper</t>
  </si>
  <si>
    <t>perfect</t>
  </si>
  <si>
    <t>permit</t>
  </si>
  <si>
    <t>person</t>
  </si>
  <si>
    <t>pet</t>
  </si>
  <si>
    <t>phone</t>
  </si>
  <si>
    <t>photo</t>
  </si>
  <si>
    <t>phrase</t>
  </si>
  <si>
    <t>physical</t>
  </si>
  <si>
    <t>piano</t>
  </si>
  <si>
    <t>picnic</t>
  </si>
  <si>
    <t>picture</t>
  </si>
  <si>
    <t>piece</t>
  </si>
  <si>
    <t>pig</t>
  </si>
  <si>
    <t>pigeon</t>
  </si>
  <si>
    <t>pill</t>
  </si>
  <si>
    <t>pilot</t>
  </si>
  <si>
    <t>pink</t>
  </si>
  <si>
    <t>pioneer</t>
  </si>
  <si>
    <t>pipe</t>
  </si>
  <si>
    <t>pistol</t>
  </si>
  <si>
    <t>pitch</t>
  </si>
  <si>
    <t>pizza</t>
  </si>
  <si>
    <t>place</t>
  </si>
  <si>
    <t>planet</t>
  </si>
  <si>
    <t>plastic</t>
  </si>
  <si>
    <t>plate</t>
  </si>
  <si>
    <t>play</t>
  </si>
  <si>
    <t>please</t>
  </si>
  <si>
    <t>pledge</t>
  </si>
  <si>
    <t>pluck</t>
  </si>
  <si>
    <t>plug</t>
  </si>
  <si>
    <t>plunge</t>
  </si>
  <si>
    <t>poem</t>
  </si>
  <si>
    <t>poet</t>
  </si>
  <si>
    <t>point</t>
  </si>
  <si>
    <t>polar</t>
  </si>
  <si>
    <t>pole</t>
  </si>
  <si>
    <t>police</t>
  </si>
  <si>
    <t>pond</t>
  </si>
  <si>
    <t>pony</t>
  </si>
  <si>
    <t>pool</t>
  </si>
  <si>
    <t>popular</t>
  </si>
  <si>
    <t>portion</t>
  </si>
  <si>
    <t>position</t>
  </si>
  <si>
    <t>possible</t>
  </si>
  <si>
    <t>post</t>
  </si>
  <si>
    <t>potato</t>
  </si>
  <si>
    <t>pottery</t>
  </si>
  <si>
    <t>poverty</t>
  </si>
  <si>
    <t>powder</t>
  </si>
  <si>
    <t>power</t>
  </si>
  <si>
    <t>practice</t>
  </si>
  <si>
    <t>praise</t>
  </si>
  <si>
    <t>predict</t>
  </si>
  <si>
    <t>prefer</t>
  </si>
  <si>
    <t>prepare</t>
  </si>
  <si>
    <t>present</t>
  </si>
  <si>
    <t>pretty</t>
  </si>
  <si>
    <t>prevent</t>
  </si>
  <si>
    <t>price</t>
  </si>
  <si>
    <t>pride</t>
  </si>
  <si>
    <t>primary</t>
  </si>
  <si>
    <t>print</t>
  </si>
  <si>
    <t>priority</t>
  </si>
  <si>
    <t>prison</t>
  </si>
  <si>
    <t>private</t>
  </si>
  <si>
    <t>prize</t>
  </si>
  <si>
    <t>problem</t>
  </si>
  <si>
    <t>process</t>
  </si>
  <si>
    <t>produce</t>
  </si>
  <si>
    <t>profit</t>
  </si>
  <si>
    <t>program</t>
  </si>
  <si>
    <t>project</t>
  </si>
  <si>
    <t>promote</t>
  </si>
  <si>
    <t>proof</t>
  </si>
  <si>
    <t>property</t>
  </si>
  <si>
    <t>prosper</t>
  </si>
  <si>
    <t>protect</t>
  </si>
  <si>
    <t>proud</t>
  </si>
  <si>
    <t>provide</t>
  </si>
  <si>
    <t>public</t>
  </si>
  <si>
    <t>pudding</t>
  </si>
  <si>
    <t>pull</t>
  </si>
  <si>
    <t>pulp</t>
  </si>
  <si>
    <t>pulse</t>
  </si>
  <si>
    <t>pumpkin</t>
  </si>
  <si>
    <t>punch</t>
  </si>
  <si>
    <t>pupil</t>
  </si>
  <si>
    <t>puppy</t>
  </si>
  <si>
    <t>purchase</t>
  </si>
  <si>
    <t>purity</t>
  </si>
  <si>
    <t>purpose</t>
  </si>
  <si>
    <t>purse</t>
  </si>
  <si>
    <t>push</t>
  </si>
  <si>
    <t>put</t>
  </si>
  <si>
    <t>puzzle</t>
  </si>
  <si>
    <t>pyramid</t>
  </si>
  <si>
    <t>quality</t>
  </si>
  <si>
    <t>quantum</t>
  </si>
  <si>
    <t>quarter</t>
  </si>
  <si>
    <t>question</t>
  </si>
  <si>
    <t>quick</t>
  </si>
  <si>
    <t>quit</t>
  </si>
  <si>
    <t>quiz</t>
  </si>
  <si>
    <t>quote</t>
  </si>
  <si>
    <t>rabbit</t>
  </si>
  <si>
    <t>raccoon</t>
  </si>
  <si>
    <t>race</t>
  </si>
  <si>
    <t>rack</t>
  </si>
  <si>
    <t>radar</t>
  </si>
  <si>
    <t>radio</t>
  </si>
  <si>
    <t>rail</t>
  </si>
  <si>
    <t>rain</t>
  </si>
  <si>
    <t>raise</t>
  </si>
  <si>
    <t>rally</t>
  </si>
  <si>
    <t>ramp</t>
  </si>
  <si>
    <t>ranch</t>
  </si>
  <si>
    <t>random</t>
  </si>
  <si>
    <t>range</t>
  </si>
  <si>
    <t>rapid</t>
  </si>
  <si>
    <t>rare</t>
  </si>
  <si>
    <t>rate</t>
  </si>
  <si>
    <t>rather</t>
  </si>
  <si>
    <t>raven</t>
  </si>
  <si>
    <t>raw</t>
  </si>
  <si>
    <t>razor</t>
  </si>
  <si>
    <t>ready</t>
  </si>
  <si>
    <t>real</t>
  </si>
  <si>
    <t>reason</t>
  </si>
  <si>
    <t>rebel</t>
  </si>
  <si>
    <t>rebuild</t>
  </si>
  <si>
    <t>recall</t>
  </si>
  <si>
    <t>receive</t>
  </si>
  <si>
    <t>recipe</t>
  </si>
  <si>
    <t>record</t>
  </si>
  <si>
    <t>recycle</t>
  </si>
  <si>
    <t>reduce</t>
  </si>
  <si>
    <t>reflect</t>
  </si>
  <si>
    <t>reform</t>
  </si>
  <si>
    <t>refuse</t>
  </si>
  <si>
    <t>region</t>
  </si>
  <si>
    <t>regret</t>
  </si>
  <si>
    <t>regular</t>
  </si>
  <si>
    <t>reject</t>
  </si>
  <si>
    <t>relax</t>
  </si>
  <si>
    <t>release</t>
  </si>
  <si>
    <t>relief</t>
  </si>
  <si>
    <t>rely</t>
  </si>
  <si>
    <t>remain</t>
  </si>
  <si>
    <t>remember</t>
  </si>
  <si>
    <t>remind</t>
  </si>
  <si>
    <t>remove</t>
  </si>
  <si>
    <t>render</t>
  </si>
  <si>
    <t>renew</t>
  </si>
  <si>
    <t>rent</t>
  </si>
  <si>
    <t>reopen</t>
  </si>
  <si>
    <t>repair</t>
  </si>
  <si>
    <t>repeat</t>
  </si>
  <si>
    <t>replace</t>
  </si>
  <si>
    <t>report</t>
  </si>
  <si>
    <t>require</t>
  </si>
  <si>
    <t>rescue</t>
  </si>
  <si>
    <t>resemble</t>
  </si>
  <si>
    <t>resist</t>
  </si>
  <si>
    <t>resource</t>
  </si>
  <si>
    <t>response</t>
  </si>
  <si>
    <t>result</t>
  </si>
  <si>
    <t>retire</t>
  </si>
  <si>
    <t>retreat</t>
  </si>
  <si>
    <t>return</t>
  </si>
  <si>
    <t>reunion</t>
  </si>
  <si>
    <t>reveal</t>
  </si>
  <si>
    <t>review</t>
  </si>
  <si>
    <t>reward</t>
  </si>
  <si>
    <t>rhythm</t>
  </si>
  <si>
    <t>rib</t>
  </si>
  <si>
    <t>ribbon</t>
  </si>
  <si>
    <t>rice</t>
  </si>
  <si>
    <t>rich</t>
  </si>
  <si>
    <t>ride</t>
  </si>
  <si>
    <t>ridge</t>
  </si>
  <si>
    <t>rifle</t>
  </si>
  <si>
    <t>right</t>
  </si>
  <si>
    <t>rigid</t>
  </si>
  <si>
    <t>ring</t>
  </si>
  <si>
    <t>riot</t>
  </si>
  <si>
    <t>ripple</t>
  </si>
  <si>
    <t>risk</t>
  </si>
  <si>
    <t>ritual</t>
  </si>
  <si>
    <t>rival</t>
  </si>
  <si>
    <t>river</t>
  </si>
  <si>
    <t>road</t>
  </si>
  <si>
    <t>roast</t>
  </si>
  <si>
    <t>robot</t>
  </si>
  <si>
    <t>robust</t>
  </si>
  <si>
    <t>rocket</t>
  </si>
  <si>
    <t>romance</t>
  </si>
  <si>
    <t>roof</t>
  </si>
  <si>
    <t>rookie</t>
  </si>
  <si>
    <t>room</t>
  </si>
  <si>
    <t>rose</t>
  </si>
  <si>
    <t>rotate</t>
  </si>
  <si>
    <t>rough</t>
  </si>
  <si>
    <t>round</t>
  </si>
  <si>
    <t>route</t>
  </si>
  <si>
    <t>royal</t>
  </si>
  <si>
    <t>rubber</t>
  </si>
  <si>
    <t>rude</t>
  </si>
  <si>
    <t>rug</t>
  </si>
  <si>
    <t>rule</t>
  </si>
  <si>
    <t>run</t>
  </si>
  <si>
    <t>runway</t>
  </si>
  <si>
    <t>rural</t>
  </si>
  <si>
    <t>sad</t>
  </si>
  <si>
    <t>saddle</t>
  </si>
  <si>
    <t>sadness</t>
  </si>
  <si>
    <t>safe</t>
  </si>
  <si>
    <t>sail</t>
  </si>
  <si>
    <t>salad</t>
  </si>
  <si>
    <t>salmon</t>
  </si>
  <si>
    <t>salon</t>
  </si>
  <si>
    <t>salt</t>
  </si>
  <si>
    <t>salute</t>
  </si>
  <si>
    <t>same</t>
  </si>
  <si>
    <t>sample</t>
  </si>
  <si>
    <t>sand</t>
  </si>
  <si>
    <t>satisfy</t>
  </si>
  <si>
    <t>satoshi</t>
  </si>
  <si>
    <t>sauce</t>
  </si>
  <si>
    <t>sausage</t>
  </si>
  <si>
    <t>save</t>
  </si>
  <si>
    <t>say</t>
  </si>
  <si>
    <t>scale</t>
  </si>
  <si>
    <t>scan</t>
  </si>
  <si>
    <t>scare</t>
  </si>
  <si>
    <t>scatter</t>
  </si>
  <si>
    <t>scene</t>
  </si>
  <si>
    <t>scheme</t>
  </si>
  <si>
    <t>school</t>
  </si>
  <si>
    <t>science</t>
  </si>
  <si>
    <t>scissors</t>
  </si>
  <si>
    <t>scorpion</t>
  </si>
  <si>
    <t>scout</t>
  </si>
  <si>
    <t>scrap</t>
  </si>
  <si>
    <t>screen</t>
  </si>
  <si>
    <t>script</t>
  </si>
  <si>
    <t>scrub</t>
  </si>
  <si>
    <t>sea</t>
  </si>
  <si>
    <t>search</t>
  </si>
  <si>
    <t>season</t>
  </si>
  <si>
    <t>seat</t>
  </si>
  <si>
    <t>second</t>
  </si>
  <si>
    <t>secret</t>
  </si>
  <si>
    <t>section</t>
  </si>
  <si>
    <t>security</t>
  </si>
  <si>
    <t>seed</t>
  </si>
  <si>
    <t>seek</t>
  </si>
  <si>
    <t>segment</t>
  </si>
  <si>
    <t>select</t>
  </si>
  <si>
    <t>sell</t>
  </si>
  <si>
    <t>seminar</t>
  </si>
  <si>
    <t>senior</t>
  </si>
  <si>
    <t>sense</t>
  </si>
  <si>
    <t>sentence</t>
  </si>
  <si>
    <t>series</t>
  </si>
  <si>
    <t>service</t>
  </si>
  <si>
    <t>session</t>
  </si>
  <si>
    <t>settle</t>
  </si>
  <si>
    <t>setup</t>
  </si>
  <si>
    <t>seven</t>
  </si>
  <si>
    <t>shadow</t>
  </si>
  <si>
    <t>shaft</t>
  </si>
  <si>
    <t>shallow</t>
  </si>
  <si>
    <t>share</t>
  </si>
  <si>
    <t>shed</t>
  </si>
  <si>
    <t>shell</t>
  </si>
  <si>
    <t>sheriff</t>
  </si>
  <si>
    <t>shield</t>
  </si>
  <si>
    <t>shift</t>
  </si>
  <si>
    <t>shine</t>
  </si>
  <si>
    <t>ship</t>
  </si>
  <si>
    <t>shiver</t>
  </si>
  <si>
    <t>shock</t>
  </si>
  <si>
    <t>shoe</t>
  </si>
  <si>
    <t>shoot</t>
  </si>
  <si>
    <t>shop</t>
  </si>
  <si>
    <t>short</t>
  </si>
  <si>
    <t>shoulder</t>
  </si>
  <si>
    <t>shove</t>
  </si>
  <si>
    <t>shrimp</t>
  </si>
  <si>
    <t>shrug</t>
  </si>
  <si>
    <t>shuffle</t>
  </si>
  <si>
    <t>shy</t>
  </si>
  <si>
    <t>sibling</t>
  </si>
  <si>
    <t>sick</t>
  </si>
  <si>
    <t>side</t>
  </si>
  <si>
    <t>siege</t>
  </si>
  <si>
    <t>sight</t>
  </si>
  <si>
    <t>sign</t>
  </si>
  <si>
    <t>silent</t>
  </si>
  <si>
    <t>silk</t>
  </si>
  <si>
    <t>silly</t>
  </si>
  <si>
    <t>silver</t>
  </si>
  <si>
    <t>similar</t>
  </si>
  <si>
    <t>simple</t>
  </si>
  <si>
    <t>since</t>
  </si>
  <si>
    <t>sing</t>
  </si>
  <si>
    <t>siren</t>
  </si>
  <si>
    <t>sister</t>
  </si>
  <si>
    <t>situate</t>
  </si>
  <si>
    <t>six</t>
  </si>
  <si>
    <t>size</t>
  </si>
  <si>
    <t>skate</t>
  </si>
  <si>
    <t>sketch</t>
  </si>
  <si>
    <t>ski</t>
  </si>
  <si>
    <t>skill</t>
  </si>
  <si>
    <t>skin</t>
  </si>
  <si>
    <t>skirt</t>
  </si>
  <si>
    <t>skull</t>
  </si>
  <si>
    <t>slab</t>
  </si>
  <si>
    <t>slam</t>
  </si>
  <si>
    <t>sleep</t>
  </si>
  <si>
    <t>slender</t>
  </si>
  <si>
    <t>slice</t>
  </si>
  <si>
    <t>slide</t>
  </si>
  <si>
    <t>slight</t>
  </si>
  <si>
    <t>slim</t>
  </si>
  <si>
    <t>slogan</t>
  </si>
  <si>
    <t>slot</t>
  </si>
  <si>
    <t>slow</t>
  </si>
  <si>
    <t>slush</t>
  </si>
  <si>
    <t>small</t>
  </si>
  <si>
    <t>smart</t>
  </si>
  <si>
    <t>smile</t>
  </si>
  <si>
    <t>smoke</t>
  </si>
  <si>
    <t>smooth</t>
  </si>
  <si>
    <t>snack</t>
  </si>
  <si>
    <t>snake</t>
  </si>
  <si>
    <t>snap</t>
  </si>
  <si>
    <t>sniff</t>
  </si>
  <si>
    <t>snow</t>
  </si>
  <si>
    <t>soap</t>
  </si>
  <si>
    <t>soccer</t>
  </si>
  <si>
    <t>social</t>
  </si>
  <si>
    <t>sock</t>
  </si>
  <si>
    <t>soda</t>
  </si>
  <si>
    <t>soft</t>
  </si>
  <si>
    <t>solar</t>
  </si>
  <si>
    <t>soldier</t>
  </si>
  <si>
    <t>solid</t>
  </si>
  <si>
    <t>solution</t>
  </si>
  <si>
    <t>solve</t>
  </si>
  <si>
    <t>someone</t>
  </si>
  <si>
    <t>song</t>
  </si>
  <si>
    <t>soon</t>
  </si>
  <si>
    <t>sorry</t>
  </si>
  <si>
    <t>sort</t>
  </si>
  <si>
    <t>soul</t>
  </si>
  <si>
    <t>sound</t>
  </si>
  <si>
    <t>soup</t>
  </si>
  <si>
    <t>source</t>
  </si>
  <si>
    <t>south</t>
  </si>
  <si>
    <t>space</t>
  </si>
  <si>
    <t>spare</t>
  </si>
  <si>
    <t>spatial</t>
  </si>
  <si>
    <t>spawn</t>
  </si>
  <si>
    <t>speak</t>
  </si>
  <si>
    <t>special</t>
  </si>
  <si>
    <t>speed</t>
  </si>
  <si>
    <t>spell</t>
  </si>
  <si>
    <t>spend</t>
  </si>
  <si>
    <t>sphere</t>
  </si>
  <si>
    <t>spice</t>
  </si>
  <si>
    <t>spider</t>
  </si>
  <si>
    <t>spike</t>
  </si>
  <si>
    <t>spin</t>
  </si>
  <si>
    <t>spirit</t>
  </si>
  <si>
    <t>split</t>
  </si>
  <si>
    <t>spoil</t>
  </si>
  <si>
    <t>sponsor</t>
  </si>
  <si>
    <t>spoon</t>
  </si>
  <si>
    <t>sport</t>
  </si>
  <si>
    <t>spot</t>
  </si>
  <si>
    <t>spray</t>
  </si>
  <si>
    <t>spread</t>
  </si>
  <si>
    <t>spring</t>
  </si>
  <si>
    <t>spy</t>
  </si>
  <si>
    <t>square</t>
  </si>
  <si>
    <t>squeeze</t>
  </si>
  <si>
    <t>squirrel</t>
  </si>
  <si>
    <t>stable</t>
  </si>
  <si>
    <t>stadium</t>
  </si>
  <si>
    <t>staff</t>
  </si>
  <si>
    <t>stage</t>
  </si>
  <si>
    <t>stairs</t>
  </si>
  <si>
    <t>stamp</t>
  </si>
  <si>
    <t>stand</t>
  </si>
  <si>
    <t>start</t>
  </si>
  <si>
    <t>state</t>
  </si>
  <si>
    <t>stay</t>
  </si>
  <si>
    <t>steak</t>
  </si>
  <si>
    <t>steel</t>
  </si>
  <si>
    <t>stem</t>
  </si>
  <si>
    <t>step</t>
  </si>
  <si>
    <t>stereo</t>
  </si>
  <si>
    <t>stick</t>
  </si>
  <si>
    <t>still</t>
  </si>
  <si>
    <t>sting</t>
  </si>
  <si>
    <t>stock</t>
  </si>
  <si>
    <t>stomach</t>
  </si>
  <si>
    <t>stone</t>
  </si>
  <si>
    <t>stool</t>
  </si>
  <si>
    <t>story</t>
  </si>
  <si>
    <t>stove</t>
  </si>
  <si>
    <t>strategy</t>
  </si>
  <si>
    <t>street</t>
  </si>
  <si>
    <t>strike</t>
  </si>
  <si>
    <t>strong</t>
  </si>
  <si>
    <t>struggle</t>
  </si>
  <si>
    <t>student</t>
  </si>
  <si>
    <t>stuff</t>
  </si>
  <si>
    <t>stumble</t>
  </si>
  <si>
    <t>style</t>
  </si>
  <si>
    <t>subject</t>
  </si>
  <si>
    <t>submit</t>
  </si>
  <si>
    <t>subway</t>
  </si>
  <si>
    <t>success</t>
  </si>
  <si>
    <t>such</t>
  </si>
  <si>
    <t>sudden</t>
  </si>
  <si>
    <t>suffer</t>
  </si>
  <si>
    <t>sugar</t>
  </si>
  <si>
    <t>suggest</t>
  </si>
  <si>
    <t>suit</t>
  </si>
  <si>
    <t>summer</t>
  </si>
  <si>
    <t>sun</t>
  </si>
  <si>
    <t>sunny</t>
  </si>
  <si>
    <t>sunset</t>
  </si>
  <si>
    <t>super</t>
  </si>
  <si>
    <t>supply</t>
  </si>
  <si>
    <t>supreme</t>
  </si>
  <si>
    <t>sure</t>
  </si>
  <si>
    <t>surface</t>
  </si>
  <si>
    <t>surge</t>
  </si>
  <si>
    <t>surprise</t>
  </si>
  <si>
    <t>surround</t>
  </si>
  <si>
    <t>survey</t>
  </si>
  <si>
    <t>suspect</t>
  </si>
  <si>
    <t>sustain</t>
  </si>
  <si>
    <t>swallow</t>
  </si>
  <si>
    <t>swamp</t>
  </si>
  <si>
    <t>swap</t>
  </si>
  <si>
    <t>swarm</t>
  </si>
  <si>
    <t>swear</t>
  </si>
  <si>
    <t>sweet</t>
  </si>
  <si>
    <t>swift</t>
  </si>
  <si>
    <t>swim</t>
  </si>
  <si>
    <t>swing</t>
  </si>
  <si>
    <t>switch</t>
  </si>
  <si>
    <t>sword</t>
  </si>
  <si>
    <t>symbol</t>
  </si>
  <si>
    <t>symptom</t>
  </si>
  <si>
    <t>syrup</t>
  </si>
  <si>
    <t>system</t>
  </si>
  <si>
    <t>table</t>
  </si>
  <si>
    <t>tackle</t>
  </si>
  <si>
    <t>tag</t>
  </si>
  <si>
    <t>tail</t>
  </si>
  <si>
    <t>talent</t>
  </si>
  <si>
    <t>talk</t>
  </si>
  <si>
    <t>tank</t>
  </si>
  <si>
    <t>tape</t>
  </si>
  <si>
    <t>target</t>
  </si>
  <si>
    <t>task</t>
  </si>
  <si>
    <t>taste</t>
  </si>
  <si>
    <t>tattoo</t>
  </si>
  <si>
    <t>taxi</t>
  </si>
  <si>
    <t>teach</t>
  </si>
  <si>
    <t>team</t>
  </si>
  <si>
    <t>tell</t>
  </si>
  <si>
    <t>ten</t>
  </si>
  <si>
    <t>tenant</t>
  </si>
  <si>
    <t>tennis</t>
  </si>
  <si>
    <t>tent</t>
  </si>
  <si>
    <t>term</t>
  </si>
  <si>
    <t>test</t>
  </si>
  <si>
    <t>text</t>
  </si>
  <si>
    <t>thank</t>
  </si>
  <si>
    <t>that</t>
  </si>
  <si>
    <t>theme</t>
  </si>
  <si>
    <t>then</t>
  </si>
  <si>
    <t>theory</t>
  </si>
  <si>
    <t>there</t>
  </si>
  <si>
    <t>they</t>
  </si>
  <si>
    <t>thing</t>
  </si>
  <si>
    <t>this</t>
  </si>
  <si>
    <t>thought</t>
  </si>
  <si>
    <t>three</t>
  </si>
  <si>
    <t>thrive</t>
  </si>
  <si>
    <t>throw</t>
  </si>
  <si>
    <t>thumb</t>
  </si>
  <si>
    <t>thunder</t>
  </si>
  <si>
    <t>ticket</t>
  </si>
  <si>
    <t>tide</t>
  </si>
  <si>
    <t>tiger</t>
  </si>
  <si>
    <t>tilt</t>
  </si>
  <si>
    <t>timber</t>
  </si>
  <si>
    <t>time</t>
  </si>
  <si>
    <t>tiny</t>
  </si>
  <si>
    <t>tip</t>
  </si>
  <si>
    <t>tired</t>
  </si>
  <si>
    <t>tissue</t>
  </si>
  <si>
    <t>title</t>
  </si>
  <si>
    <t>toast</t>
  </si>
  <si>
    <t>tobacco</t>
  </si>
  <si>
    <t>today</t>
  </si>
  <si>
    <t>toddler</t>
  </si>
  <si>
    <t>toe</t>
  </si>
  <si>
    <t>together</t>
  </si>
  <si>
    <t>toilet</t>
  </si>
  <si>
    <t>token</t>
  </si>
  <si>
    <t>tomato</t>
  </si>
  <si>
    <t>tomorrow</t>
  </si>
  <si>
    <t>tone</t>
  </si>
  <si>
    <t>tongue</t>
  </si>
  <si>
    <t>tonight</t>
  </si>
  <si>
    <t>tool</t>
  </si>
  <si>
    <t>tooth</t>
  </si>
  <si>
    <t>top</t>
  </si>
  <si>
    <t>topic</t>
  </si>
  <si>
    <t>topple</t>
  </si>
  <si>
    <t>torch</t>
  </si>
  <si>
    <t>tornado</t>
  </si>
  <si>
    <t>tortoise</t>
  </si>
  <si>
    <t>toss</t>
  </si>
  <si>
    <t>total</t>
  </si>
  <si>
    <t>tourist</t>
  </si>
  <si>
    <t>toward</t>
  </si>
  <si>
    <t>tower</t>
  </si>
  <si>
    <t>town</t>
  </si>
  <si>
    <t>toy</t>
  </si>
  <si>
    <t>track</t>
  </si>
  <si>
    <t>trade</t>
  </si>
  <si>
    <t>traffic</t>
  </si>
  <si>
    <t>tragic</t>
  </si>
  <si>
    <t>train</t>
  </si>
  <si>
    <t>transfer</t>
  </si>
  <si>
    <t>trap</t>
  </si>
  <si>
    <t>trash</t>
  </si>
  <si>
    <t>travel</t>
  </si>
  <si>
    <t>tray</t>
  </si>
  <si>
    <t>treat</t>
  </si>
  <si>
    <t>tree</t>
  </si>
  <si>
    <t>trend</t>
  </si>
  <si>
    <t>trial</t>
  </si>
  <si>
    <t>tribe</t>
  </si>
  <si>
    <t>trick</t>
  </si>
  <si>
    <t>trigger</t>
  </si>
  <si>
    <t>trim</t>
  </si>
  <si>
    <t>trip</t>
  </si>
  <si>
    <t>trophy</t>
  </si>
  <si>
    <t>trouble</t>
  </si>
  <si>
    <t>truck</t>
  </si>
  <si>
    <t>truly</t>
  </si>
  <si>
    <t>trumpet</t>
  </si>
  <si>
    <t>trust</t>
  </si>
  <si>
    <t>truth</t>
  </si>
  <si>
    <t>try</t>
  </si>
  <si>
    <t>tube</t>
  </si>
  <si>
    <t>tuition</t>
  </si>
  <si>
    <t>tumble</t>
  </si>
  <si>
    <t>tuna</t>
  </si>
  <si>
    <t>tunnel</t>
  </si>
  <si>
    <t>turkey</t>
  </si>
  <si>
    <t>turn</t>
  </si>
  <si>
    <t>turtle</t>
  </si>
  <si>
    <t>twelve</t>
  </si>
  <si>
    <t>twenty</t>
  </si>
  <si>
    <t>twice</t>
  </si>
  <si>
    <t>twin</t>
  </si>
  <si>
    <t>twist</t>
  </si>
  <si>
    <t>two</t>
  </si>
  <si>
    <t>type</t>
  </si>
  <si>
    <t>typical</t>
  </si>
  <si>
    <t>ugly</t>
  </si>
  <si>
    <t>umbrella</t>
  </si>
  <si>
    <t>unable</t>
  </si>
  <si>
    <t>unaware</t>
  </si>
  <si>
    <t>uncle</t>
  </si>
  <si>
    <t>uncover</t>
  </si>
  <si>
    <t>under</t>
  </si>
  <si>
    <t>undo</t>
  </si>
  <si>
    <t>unfair</t>
  </si>
  <si>
    <t>unfold</t>
  </si>
  <si>
    <t>unhappy</t>
  </si>
  <si>
    <t>uniform</t>
  </si>
  <si>
    <t>unique</t>
  </si>
  <si>
    <t>unit</t>
  </si>
  <si>
    <t>universe</t>
  </si>
  <si>
    <t>unknown</t>
  </si>
  <si>
    <t>unlock</t>
  </si>
  <si>
    <t>until</t>
  </si>
  <si>
    <t>unusual</t>
  </si>
  <si>
    <t>unveil</t>
  </si>
  <si>
    <t>update</t>
  </si>
  <si>
    <t>upgrade</t>
  </si>
  <si>
    <t>uphold</t>
  </si>
  <si>
    <t>upon</t>
  </si>
  <si>
    <t>upper</t>
  </si>
  <si>
    <t>upset</t>
  </si>
  <si>
    <t>urban</t>
  </si>
  <si>
    <t>urge</t>
  </si>
  <si>
    <t>usage</t>
  </si>
  <si>
    <t>use</t>
  </si>
  <si>
    <t>used</t>
  </si>
  <si>
    <t>useful</t>
  </si>
  <si>
    <t>useless</t>
  </si>
  <si>
    <t>usual</t>
  </si>
  <si>
    <t>utility</t>
  </si>
  <si>
    <t>vacant</t>
  </si>
  <si>
    <t>vacuum</t>
  </si>
  <si>
    <t>vague</t>
  </si>
  <si>
    <t>valid</t>
  </si>
  <si>
    <t>valley</t>
  </si>
  <si>
    <t>valve</t>
  </si>
  <si>
    <t>van</t>
  </si>
  <si>
    <t>vanish</t>
  </si>
  <si>
    <t>vapor</t>
  </si>
  <si>
    <t>various</t>
  </si>
  <si>
    <t>vast</t>
  </si>
  <si>
    <t>vault</t>
  </si>
  <si>
    <t>vehicle</t>
  </si>
  <si>
    <t>velvet</t>
  </si>
  <si>
    <t>vendor</t>
  </si>
  <si>
    <t>venture</t>
  </si>
  <si>
    <t>venue</t>
  </si>
  <si>
    <t>verb</t>
  </si>
  <si>
    <t>verify</t>
  </si>
  <si>
    <t>version</t>
  </si>
  <si>
    <t>very</t>
  </si>
  <si>
    <t>vessel</t>
  </si>
  <si>
    <t>veteran</t>
  </si>
  <si>
    <t>viable</t>
  </si>
  <si>
    <t>vibrant</t>
  </si>
  <si>
    <t>vicious</t>
  </si>
  <si>
    <t>victory</t>
  </si>
  <si>
    <t>video</t>
  </si>
  <si>
    <t>view</t>
  </si>
  <si>
    <t>village</t>
  </si>
  <si>
    <t>vintage</t>
  </si>
  <si>
    <t>violin</t>
  </si>
  <si>
    <t>virtual</t>
  </si>
  <si>
    <t>virus</t>
  </si>
  <si>
    <t>visa</t>
  </si>
  <si>
    <t>visit</t>
  </si>
  <si>
    <t>visual</t>
  </si>
  <si>
    <t>vital</t>
  </si>
  <si>
    <t>vivid</t>
  </si>
  <si>
    <t>vocal</t>
  </si>
  <si>
    <t>voice</t>
  </si>
  <si>
    <t>void</t>
  </si>
  <si>
    <t>volcano</t>
  </si>
  <si>
    <t>volume</t>
  </si>
  <si>
    <t>vote</t>
  </si>
  <si>
    <t>voyage</t>
  </si>
  <si>
    <t>wage</t>
  </si>
  <si>
    <t>wagon</t>
  </si>
  <si>
    <t>wait</t>
  </si>
  <si>
    <t>walk</t>
  </si>
  <si>
    <t>wall</t>
  </si>
  <si>
    <t>walnut</t>
  </si>
  <si>
    <t>want</t>
  </si>
  <si>
    <t>warfare</t>
  </si>
  <si>
    <t>warm</t>
  </si>
  <si>
    <t>warrior</t>
  </si>
  <si>
    <t>wash</t>
  </si>
  <si>
    <t>wasp</t>
  </si>
  <si>
    <t>waste</t>
  </si>
  <si>
    <t>water</t>
  </si>
  <si>
    <t>wave</t>
  </si>
  <si>
    <t>way</t>
  </si>
  <si>
    <t>wealth</t>
  </si>
  <si>
    <t>weapon</t>
  </si>
  <si>
    <t>wear</t>
  </si>
  <si>
    <t>weasel</t>
  </si>
  <si>
    <t>weather</t>
  </si>
  <si>
    <t>web</t>
  </si>
  <si>
    <t>wedding</t>
  </si>
  <si>
    <t>weekend</t>
  </si>
  <si>
    <t>weird</t>
  </si>
  <si>
    <t>welcome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</si>
  <si>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</si>
  <si>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</si>
  <si>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</si>
  <si>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</si>
  <si>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</si>
  <si>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</si>
  <si>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</si>
  <si>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</si>
  <si>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</si>
  <si>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whisper</t>
  </si>
  <si>
    <t>wide</t>
  </si>
  <si>
    <t>width</t>
  </si>
  <si>
    <t>wife</t>
  </si>
  <si>
    <t>wild</t>
  </si>
  <si>
    <t>will</t>
  </si>
  <si>
    <t>win</t>
  </si>
  <si>
    <t>window</t>
  </si>
  <si>
    <t>wine</t>
  </si>
  <si>
    <t>wing</t>
  </si>
  <si>
    <t>wink</t>
  </si>
  <si>
    <t>winner</t>
  </si>
  <si>
    <t>winter</t>
  </si>
  <si>
    <t>wire</t>
  </si>
  <si>
    <t>wisdom</t>
  </si>
  <si>
    <t>wise</t>
  </si>
  <si>
    <t>wish</t>
  </si>
  <si>
    <t>witness</t>
  </si>
  <si>
    <t>wolf</t>
  </si>
  <si>
    <t>woman</t>
  </si>
  <si>
    <t>wonder</t>
  </si>
  <si>
    <t>wood</t>
  </si>
  <si>
    <t>wool</t>
  </si>
  <si>
    <t>word</t>
  </si>
  <si>
    <t>work</t>
  </si>
  <si>
    <t>world</t>
  </si>
  <si>
    <t>worry</t>
  </si>
  <si>
    <t>worth</t>
  </si>
  <si>
    <t>wrap</t>
  </si>
  <si>
    <t>wreck</t>
  </si>
  <si>
    <t>wrestle</t>
  </si>
  <si>
    <t>wrist</t>
  </si>
  <si>
    <t>write</t>
  </si>
  <si>
    <t>wrong</t>
  </si>
  <si>
    <t>yard</t>
  </si>
  <si>
    <t>year</t>
  </si>
  <si>
    <t>yellow</t>
  </si>
  <si>
    <t>you</t>
  </si>
  <si>
    <t>young</t>
  </si>
  <si>
    <t>youth</t>
  </si>
  <si>
    <t>zebra</t>
  </si>
  <si>
    <t>zero</t>
  </si>
  <si>
    <t>zone</t>
  </si>
  <si>
    <t>zoo</t>
  </si>
  <si>
    <t>coord digits</t>
  </si>
  <si>
    <t>Aalii</t>
  </si>
  <si>
    <t>Aaron</t>
  </si>
  <si>
    <t>Aatudax</t>
  </si>
  <si>
    <t>Abacuss</t>
  </si>
  <si>
    <t>Abajo</t>
  </si>
  <si>
    <t>Abandon</t>
  </si>
  <si>
    <t>Abbe</t>
  </si>
  <si>
    <t>Abbey</t>
  </si>
  <si>
    <t>Abbie</t>
  </si>
  <si>
    <t>Abbot</t>
  </si>
  <si>
    <t>Abbots</t>
  </si>
  <si>
    <t>Abbott</t>
  </si>
  <si>
    <t>Abbotts</t>
  </si>
  <si>
    <t>Abdallah</t>
  </si>
  <si>
    <t>Abel</t>
  </si>
  <si>
    <t>Abeniki</t>
  </si>
  <si>
    <t>Abercrombie</t>
  </si>
  <si>
    <t>Aberdeen</t>
  </si>
  <si>
    <t>Abernathy</t>
  </si>
  <si>
    <t>Abes</t>
  </si>
  <si>
    <t>Abeyta</t>
  </si>
  <si>
    <t>Abiathar</t>
  </si>
  <si>
    <t>Abiel</t>
  </si>
  <si>
    <t>Abigail</t>
  </si>
  <si>
    <t>Abner</t>
  </si>
  <si>
    <t>Abney</t>
  </si>
  <si>
    <t>Abol</t>
  </si>
  <si>
    <t>Aborn</t>
  </si>
  <si>
    <t>Above</t>
  </si>
  <si>
    <t>Abraham</t>
  </si>
  <si>
    <t>Abrahams</t>
  </si>
  <si>
    <t>Abram</t>
  </si>
  <si>
    <t>Abrams</t>
  </si>
  <si>
    <t>Abrevadero</t>
  </si>
  <si>
    <t>Abrigo</t>
  </si>
  <si>
    <t>Absalona</t>
  </si>
  <si>
    <t>Abundance</t>
  </si>
  <si>
    <t>Acacia</t>
  </si>
  <si>
    <t>Academy</t>
  </si>
  <si>
    <t>Acadia</t>
  </si>
  <si>
    <t>Accomac</t>
  </si>
  <si>
    <t>Achae</t>
  </si>
  <si>
    <t>Ache</t>
  </si>
  <si>
    <t>Acheson</t>
  </si>
  <si>
    <t>Achi</t>
  </si>
  <si>
    <t>Achilles</t>
  </si>
  <si>
    <t>Achonee</t>
  </si>
  <si>
    <t>Achugao</t>
  </si>
  <si>
    <t>Acker</t>
  </si>
  <si>
    <t>Ackerman</t>
  </si>
  <si>
    <t>Ackerson</t>
  </si>
  <si>
    <t>Acklin</t>
  </si>
  <si>
    <t>Acme</t>
  </si>
  <si>
    <t>Acoma</t>
  </si>
  <si>
    <t>Acorn</t>
  </si>
  <si>
    <t>Acote</t>
  </si>
  <si>
    <t>Acra</t>
  </si>
  <si>
    <t>Acre</t>
  </si>
  <si>
    <t>Acres</t>
  </si>
  <si>
    <t>Acrodectes</t>
  </si>
  <si>
    <t>Acton</t>
  </si>
  <si>
    <t>Acty</t>
  </si>
  <si>
    <t>Adagdak</t>
  </si>
  <si>
    <t>Adahini</t>
  </si>
  <si>
    <t>Adair</t>
  </si>
  <si>
    <t>Adam</t>
  </si>
  <si>
    <t>Adams</t>
  </si>
  <si>
    <t>Adamss</t>
  </si>
  <si>
    <t>Adamsy</t>
  </si>
  <si>
    <t>Adden</t>
  </si>
  <si>
    <t>Addison</t>
  </si>
  <si>
    <t>Addition</t>
  </si>
  <si>
    <t>Additional</t>
  </si>
  <si>
    <t>Addy</t>
  </si>
  <si>
    <t>Adeiyi</t>
  </si>
  <si>
    <t>Adel</t>
  </si>
  <si>
    <t>Adelaide</t>
  </si>
  <si>
    <t>Adeline</t>
  </si>
  <si>
    <t>Adell</t>
  </si>
  <si>
    <t>Adelup</t>
  </si>
  <si>
    <t>Aden</t>
  </si>
  <si>
    <t>Adentro</t>
  </si>
  <si>
    <t>Adkins</t>
  </si>
  <si>
    <t>Adler</t>
  </si>
  <si>
    <t>Adlington</t>
  </si>
  <si>
    <t>Admiral</t>
  </si>
  <si>
    <t>Adobe</t>
  </si>
  <si>
    <t>Adobes</t>
  </si>
  <si>
    <t>Adolph</t>
  </si>
  <si>
    <t>Adotgan</t>
  </si>
  <si>
    <t>Adria</t>
  </si>
  <si>
    <t>Advent</t>
  </si>
  <si>
    <t>Adventure</t>
  </si>
  <si>
    <t>Aello</t>
  </si>
  <si>
    <t>Aemisegger</t>
  </si>
  <si>
    <t>Aeneas</t>
  </si>
  <si>
    <t>Aeolians</t>
  </si>
  <si>
    <t>Aeolus</t>
  </si>
  <si>
    <t>Aeroplane</t>
  </si>
  <si>
    <t>Aetna</t>
  </si>
  <si>
    <t>Afarafar</t>
  </si>
  <si>
    <t>Afley</t>
  </si>
  <si>
    <t>Afognak</t>
  </si>
  <si>
    <t>Afton</t>
  </si>
  <si>
    <t>Agamenticus</t>
  </si>
  <si>
    <t>Agassiz</t>
  </si>
  <si>
    <t>Agate</t>
  </si>
  <si>
    <t>Agathla</t>
  </si>
  <si>
    <t>Agency</t>
  </si>
  <si>
    <t>Agenuk</t>
  </si>
  <si>
    <t>Aggie</t>
  </si>
  <si>
    <t>Aggies</t>
  </si>
  <si>
    <t>Aggipah</t>
  </si>
  <si>
    <t>Aghaluk</t>
  </si>
  <si>
    <t>Aghileen</t>
  </si>
  <si>
    <t>Agie</t>
  </si>
  <si>
    <t>Agignax</t>
  </si>
  <si>
    <t>Agiocochook</t>
  </si>
  <si>
    <t>Agisam</t>
  </si>
  <si>
    <t>Aglehan</t>
  </si>
  <si>
    <t>Agner</t>
  </si>
  <si>
    <t>Agnes</t>
  </si>
  <si>
    <t>Agua</t>
  </si>
  <si>
    <t>Aguanga</t>
  </si>
  <si>
    <t>Aguas</t>
  </si>
  <si>
    <t>Ague</t>
  </si>
  <si>
    <t>Aguereberry</t>
  </si>
  <si>
    <t>Aguila</t>
  </si>
  <si>
    <t>Aguilar</t>
  </si>
  <si>
    <t>Aguilas</t>
  </si>
  <si>
    <t>Aguirre</t>
  </si>
  <si>
    <t>Aguja</t>
  </si>
  <si>
    <t>Agujero</t>
  </si>
  <si>
    <t>Ahding</t>
  </si>
  <si>
    <t>Ahern</t>
  </si>
  <si>
    <t>Ahia</t>
  </si>
  <si>
    <t>Ahoodzo</t>
  </si>
  <si>
    <t>Ahua</t>
  </si>
  <si>
    <t>Ahuaeliku</t>
  </si>
  <si>
    <t>Ahumoa</t>
  </si>
  <si>
    <t>Ahunoa</t>
  </si>
  <si>
    <t>Ahwiyah</t>
  </si>
  <si>
    <t>Ahyi</t>
  </si>
  <si>
    <t>Aigare</t>
  </si>
  <si>
    <t>Aigner</t>
  </si>
  <si>
    <t>Aiken</t>
  </si>
  <si>
    <t>Ailor</t>
  </si>
  <si>
    <t>Ainako</t>
  </si>
  <si>
    <t>Ainger</t>
  </si>
  <si>
    <t>Ainsworth</t>
  </si>
  <si>
    <t>Aipakapw</t>
  </si>
  <si>
    <t>Airdrie</t>
  </si>
  <si>
    <t>Aire</t>
  </si>
  <si>
    <t>Airie</t>
  </si>
  <si>
    <t>Airmen</t>
  </si>
  <si>
    <t>Airola</t>
  </si>
  <si>
    <t>Airplane</t>
  </si>
  <si>
    <t>Airport</t>
  </si>
  <si>
    <t>Airs</t>
  </si>
  <si>
    <t>Airy</t>
  </si>
  <si>
    <t>Aislado</t>
  </si>
  <si>
    <t>Aiugubishiteli</t>
  </si>
  <si>
    <t>Ajax</t>
  </si>
  <si>
    <t>Ajos</t>
  </si>
  <si>
    <t>Akaba</t>
  </si>
  <si>
    <t>Akalua</t>
  </si>
  <si>
    <t>Akargichek</t>
  </si>
  <si>
    <t>Aker</t>
  </si>
  <si>
    <t>Akers</t>
  </si>
  <si>
    <t>Akerson</t>
  </si>
  <si>
    <t>Akhluaiki</t>
  </si>
  <si>
    <t>Akiknaaks</t>
  </si>
  <si>
    <t>Akillyik</t>
  </si>
  <si>
    <t>Akin</t>
  </si>
  <si>
    <t>Akinkoka</t>
  </si>
  <si>
    <t>Akoviknak</t>
  </si>
  <si>
    <t>Akporvik</t>
  </si>
  <si>
    <t>Akuluktok</t>
  </si>
  <si>
    <t>Akutan</t>
  </si>
  <si>
    <t>Alabamas</t>
  </si>
  <si>
    <t>Alacran</t>
  </si>
  <si>
    <t>Aladdin</t>
  </si>
  <si>
    <t>Alai</t>
  </si>
  <si>
    <t>Alamaditas</t>
  </si>
  <si>
    <t>Alamar</t>
  </si>
  <si>
    <t>Alamine</t>
  </si>
  <si>
    <t>Alamo</t>
  </si>
  <si>
    <t>Alamos</t>
  </si>
  <si>
    <t>Alamuchee</t>
  </si>
  <si>
    <t>Alan</t>
  </si>
  <si>
    <t>Alanakau</t>
  </si>
  <si>
    <t>Alander</t>
  </si>
  <si>
    <t>Alapah</t>
  </si>
  <si>
    <t>Alapak</t>
  </si>
  <si>
    <t>Alaska</t>
  </si>
  <si>
    <t>Alauawa</t>
  </si>
  <si>
    <t>Alava</t>
  </si>
  <si>
    <t>Alazan</t>
  </si>
  <si>
    <t>Alazans</t>
  </si>
  <si>
    <t>Alban</t>
  </si>
  <si>
    <t>Albans</t>
  </si>
  <si>
    <t>Albany</t>
  </si>
  <si>
    <t>Albee</t>
  </si>
  <si>
    <t>Albert</t>
  </si>
  <si>
    <t>Alberta</t>
  </si>
  <si>
    <t>Alberty</t>
  </si>
  <si>
    <t>Albian</t>
  </si>
  <si>
    <t>Albion</t>
  </si>
  <si>
    <t>Albright</t>
  </si>
  <si>
    <t>Alcatraz</t>
  </si>
  <si>
    <t>Alco</t>
  </si>
  <si>
    <t>Alcove</t>
  </si>
  <si>
    <t>Alcovy</t>
  </si>
  <si>
    <t>Aldape</t>
  </si>
  <si>
    <t>Alden</t>
  </si>
  <si>
    <t>Alder</t>
  </si>
  <si>
    <t>Alderbed</t>
  </si>
  <si>
    <t>Alderman</t>
  </si>
  <si>
    <t>Aldershvile</t>
  </si>
  <si>
    <t>Aldis</t>
  </si>
  <si>
    <t>Aldred</t>
  </si>
  <si>
    <t>Aldrich</t>
  </si>
  <si>
    <t>Alec</t>
  </si>
  <si>
    <t>Alecs</t>
  </si>
  <si>
    <t>Alegre</t>
  </si>
  <si>
    <t>Alegres</t>
  </si>
  <si>
    <t>Alejandro</t>
  </si>
  <si>
    <t>Alejos</t>
  </si>
  <si>
    <t>Alesna</t>
  </si>
  <si>
    <t>Alex</t>
  </si>
  <si>
    <t>Alexander</t>
  </si>
  <si>
    <t>Aley</t>
  </si>
  <si>
    <t>Alford</t>
  </si>
  <si>
    <t>Algarrobo</t>
  </si>
  <si>
    <t>Alger</t>
  </si>
  <si>
    <t>Algerine</t>
  </si>
  <si>
    <t>Algo</t>
  </si>
  <si>
    <t>Algonquin</t>
  </si>
  <si>
    <t>Algood</t>
  </si>
  <si>
    <t>Alhamblar</t>
  </si>
  <si>
    <t>Alhambras</t>
  </si>
  <si>
    <t>Alice</t>
  </si>
  <si>
    <t>Alices</t>
  </si>
  <si>
    <t>Alie</t>
  </si>
  <si>
    <t>Alifan</t>
  </si>
  <si>
    <t>Aligii</t>
  </si>
  <si>
    <t>Alignment</t>
  </si>
  <si>
    <t>Aligo</t>
  </si>
  <si>
    <t>Aljo</t>
  </si>
  <si>
    <t>Alkali</t>
  </si>
  <si>
    <t>Alkalis</t>
  </si>
  <si>
    <t>Allagash</t>
  </si>
  <si>
    <t>Allamuchy</t>
  </si>
  <si>
    <t>Allan</t>
  </si>
  <si>
    <t>Allard</t>
  </si>
  <si>
    <t>Allegheny</t>
  </si>
  <si>
    <t>Allen</t>
  </si>
  <si>
    <t>Allens</t>
  </si>
  <si>
    <t>Allenwood</t>
  </si>
  <si>
    <t>Allerton</t>
  </si>
  <si>
    <t>Alley</t>
  </si>
  <si>
    <t>Allie</t>
  </si>
  <si>
    <t>Alligator</t>
  </si>
  <si>
    <t>Allin</t>
  </si>
  <si>
    <t>Allington</t>
  </si>
  <si>
    <t>Allis</t>
  </si>
  <si>
    <t>Allison</t>
  </si>
  <si>
    <t>Allisons</t>
  </si>
  <si>
    <t>Allister</t>
  </si>
  <si>
    <t>Alloy</t>
  </si>
  <si>
    <t>Allred</t>
  </si>
  <si>
    <t>Ally</t>
  </si>
  <si>
    <t>Allyn</t>
  </si>
  <si>
    <t>Alma</t>
  </si>
  <si>
    <t>Almagosa</t>
  </si>
  <si>
    <t>Almagre</t>
  </si>
  <si>
    <t>Almanac</t>
  </si>
  <si>
    <t>Almirante</t>
  </si>
  <si>
    <t>Almon</t>
  </si>
  <si>
    <t>Almond</t>
  </si>
  <si>
    <t>Almus</t>
  </si>
  <si>
    <t>Almy</t>
  </si>
  <si>
    <t>Alohkapw</t>
  </si>
  <si>
    <t>Alpenglow</t>
  </si>
  <si>
    <t>Alpha</t>
  </si>
  <si>
    <t>Alpine</t>
  </si>
  <si>
    <t>Alps</t>
  </si>
  <si>
    <t>Alread</t>
  </si>
  <si>
    <t>Alsap</t>
  </si>
  <si>
    <t>Alsup</t>
  </si>
  <si>
    <t>Alta</t>
  </si>
  <si>
    <t>Altai</t>
  </si>
  <si>
    <t>Altar</t>
  </si>
  <si>
    <t>Altenburg</t>
  </si>
  <si>
    <t>Althorp</t>
  </si>
  <si>
    <t>Althouse</t>
  </si>
  <si>
    <t>Alto</t>
  </si>
  <si>
    <t>Alton</t>
  </si>
  <si>
    <t>Altona</t>
  </si>
  <si>
    <t>Altoona</t>
  </si>
  <si>
    <t>Altos</t>
  </si>
  <si>
    <t>Alturas</t>
  </si>
  <si>
    <t>Altyn</t>
  </si>
  <si>
    <t>Aluk</t>
  </si>
  <si>
    <t>Alum</t>
  </si>
  <si>
    <t>Alutom</t>
  </si>
  <si>
    <t>Alva</t>
  </si>
  <si>
    <t>Alverson</t>
  </si>
  <si>
    <t>Alverstone</t>
  </si>
  <si>
    <t>Alvord</t>
  </si>
  <si>
    <t>Alworth</t>
  </si>
  <si>
    <t>Alyeska</t>
  </si>
  <si>
    <t>Amabilis</t>
  </si>
  <si>
    <t>Amada</t>
  </si>
  <si>
    <t>Amado</t>
  </si>
  <si>
    <t>Amagat</t>
  </si>
  <si>
    <t>Amantes</t>
  </si>
  <si>
    <t>Amargura</t>
  </si>
  <si>
    <t>Amarilla</t>
  </si>
  <si>
    <t>Amarillo</t>
  </si>
  <si>
    <t>Amasa</t>
  </si>
  <si>
    <t>Amawk</t>
  </si>
  <si>
    <t>Amazon</t>
  </si>
  <si>
    <t>Amber</t>
  </si>
  <si>
    <t>Ambler</t>
  </si>
  <si>
    <t>Ambrose</t>
  </si>
  <si>
    <t>Ambulance</t>
  </si>
  <si>
    <t>Amburn</t>
  </si>
  <si>
    <t>Amchixtam</t>
  </si>
  <si>
    <t>Amdagan</t>
  </si>
  <si>
    <t>Amelia</t>
  </si>
  <si>
    <t>America</t>
  </si>
  <si>
    <t>American</t>
  </si>
  <si>
    <t>Americana</t>
  </si>
  <si>
    <t>Americano</t>
  </si>
  <si>
    <t>Ames</t>
  </si>
  <si>
    <t>Amethyst</t>
  </si>
  <si>
    <t>Amherst</t>
  </si>
  <si>
    <t>Amicalola</t>
  </si>
  <si>
    <t>Amine</t>
  </si>
  <si>
    <t>Ammerman</t>
  </si>
  <si>
    <t>Ammon</t>
  </si>
  <si>
    <t>Ammonett</t>
  </si>
  <si>
    <t>Ammons</t>
  </si>
  <si>
    <t>Amoldadero</t>
  </si>
  <si>
    <t>Amole</t>
  </si>
  <si>
    <t>Amon</t>
  </si>
  <si>
    <t>Amos</t>
  </si>
  <si>
    <t>Amota</t>
  </si>
  <si>
    <t>Ampeniro</t>
  </si>
  <si>
    <t>Ampersand</t>
  </si>
  <si>
    <t>Amphitheater</t>
  </si>
  <si>
    <t>Amphitheatre</t>
  </si>
  <si>
    <t>Amulik</t>
  </si>
  <si>
    <t>Anaconda</t>
  </si>
  <si>
    <t>Anahola</t>
  </si>
  <si>
    <t>Anakeesta</t>
  </si>
  <si>
    <t>Anaki</t>
  </si>
  <si>
    <t>Anatone</t>
  </si>
  <si>
    <t>Ancho</t>
  </si>
  <si>
    <t>Anchor</t>
  </si>
  <si>
    <t>Ancon</t>
  </si>
  <si>
    <t>Andeluvia</t>
  </si>
  <si>
    <t>Anderson</t>
  </si>
  <si>
    <t>Andes</t>
  </si>
  <si>
    <t>Andesite</t>
  </si>
  <si>
    <t>Andre</t>
  </si>
  <si>
    <t>Andrea</t>
  </si>
  <si>
    <t>Andreafsky</t>
  </si>
  <si>
    <t>Andres</t>
  </si>
  <si>
    <t>Andrew</t>
  </si>
  <si>
    <t>Andrews</t>
  </si>
  <si>
    <t>Andromeda</t>
  </si>
  <si>
    <t>Andrus</t>
  </si>
  <si>
    <t>Andstadt</t>
  </si>
  <si>
    <t>Andy</t>
  </si>
  <si>
    <t>Andys</t>
  </si>
  <si>
    <t>Aneroid</t>
  </si>
  <si>
    <t>Aneth</t>
  </si>
  <si>
    <t>Angayukak</t>
  </si>
  <si>
    <t>Angayukaqsraq</t>
  </si>
  <si>
    <t>Angayutak</t>
  </si>
  <si>
    <t>Angel</t>
  </si>
  <si>
    <t>Angela</t>
  </si>
  <si>
    <t>Angeles</t>
  </si>
  <si>
    <t>Angelico</t>
  </si>
  <si>
    <t>Angell</t>
  </si>
  <si>
    <t>Angels</t>
  </si>
  <si>
    <t>Angelus</t>
  </si>
  <si>
    <t>Angelwing</t>
  </si>
  <si>
    <t>Angle</t>
  </si>
  <si>
    <t>Anglin</t>
  </si>
  <si>
    <t>Angling</t>
  </si>
  <si>
    <t>Angmakrok</t>
  </si>
  <si>
    <t>Angora</t>
  </si>
  <si>
    <t>Angostura</t>
  </si>
  <si>
    <t>Angry</t>
  </si>
  <si>
    <t>Angtaa</t>
  </si>
  <si>
    <t>Anguila</t>
  </si>
  <si>
    <t>Angutikada</t>
  </si>
  <si>
    <t>Aniakchak</t>
  </si>
  <si>
    <t>Aniceto</t>
  </si>
  <si>
    <t>Anil</t>
  </si>
  <si>
    <t>Animas</t>
  </si>
  <si>
    <t>Anite</t>
  </si>
  <si>
    <t>Anna</t>
  </si>
  <si>
    <t>Annabel</t>
  </si>
  <si>
    <t>Annaberg</t>
  </si>
  <si>
    <t>Annahootz</t>
  </si>
  <si>
    <t>Annaly</t>
  </si>
  <si>
    <t>Annapolis</t>
  </si>
  <si>
    <t>Annapurna</t>
  </si>
  <si>
    <t>Annas</t>
  </si>
  <si>
    <t>Annawan</t>
  </si>
  <si>
    <t>Anne</t>
  </si>
  <si>
    <t>Annette</t>
  </si>
  <si>
    <t>Annex</t>
  </si>
  <si>
    <t>Annexation</t>
  </si>
  <si>
    <t>Annie</t>
  </si>
  <si>
    <t>Annis</t>
  </si>
  <si>
    <t>Anns</t>
  </si>
  <si>
    <t>Annursnac</t>
  </si>
  <si>
    <t>Anoma</t>
  </si>
  <si>
    <t>Anotleneega</t>
  </si>
  <si>
    <t>Ansel</t>
  </si>
  <si>
    <t>Anstine</t>
  </si>
  <si>
    <t>Antediluvian</t>
  </si>
  <si>
    <t>Antelope</t>
  </si>
  <si>
    <t>Antelopes</t>
  </si>
  <si>
    <t>Antenna</t>
  </si>
  <si>
    <t>Anterior</t>
  </si>
  <si>
    <t>Antero</t>
  </si>
  <si>
    <t>Anthill</t>
  </si>
  <si>
    <t>Anthony</t>
  </si>
  <si>
    <t>Anthonys</t>
  </si>
  <si>
    <t>Anthracite</t>
  </si>
  <si>
    <t>Anthro</t>
  </si>
  <si>
    <t>Antice</t>
  </si>
  <si>
    <t>Anticline</t>
  </si>
  <si>
    <t>Antimony</t>
  </si>
  <si>
    <t>Antioch</t>
  </si>
  <si>
    <t>Antler</t>
  </si>
  <si>
    <t>Antlers</t>
  </si>
  <si>
    <t>Antley</t>
  </si>
  <si>
    <t>Antoine</t>
  </si>
  <si>
    <t>Antoinette</t>
  </si>
  <si>
    <t>Antolini</t>
  </si>
  <si>
    <t>Anton</t>
  </si>
  <si>
    <t>Antone</t>
  </si>
  <si>
    <t>Antonio</t>
  </si>
  <si>
    <t>Antora</t>
  </si>
  <si>
    <t>Ants</t>
  </si>
  <si>
    <t>Antsell</t>
  </si>
  <si>
    <t>Antwine</t>
  </si>
  <si>
    <t>Anvil</t>
  </si>
  <si>
    <t>Anza</t>
  </si>
  <si>
    <t>Apache</t>
  </si>
  <si>
    <t>Apaches</t>
  </si>
  <si>
    <t>Apakuie</t>
  </si>
  <si>
    <t>Apara</t>
  </si>
  <si>
    <t>Aparejo</t>
  </si>
  <si>
    <t>Apatite</t>
  </si>
  <si>
    <t>Aperture</t>
  </si>
  <si>
    <t>Apex</t>
  </si>
  <si>
    <t>Apiatan</t>
  </si>
  <si>
    <t>Apikuni</t>
  </si>
  <si>
    <t>Aplin</t>
  </si>
  <si>
    <t>Apocalypse</t>
  </si>
  <si>
    <t>Apodaca</t>
  </si>
  <si>
    <t>Apollo</t>
  </si>
  <si>
    <t>Apoon</t>
  </si>
  <si>
    <t>Apostles</t>
  </si>
  <si>
    <t>Appel</t>
  </si>
  <si>
    <t>Appendicitis</t>
  </si>
  <si>
    <t>Appistoki</t>
  </si>
  <si>
    <t>Apple</t>
  </si>
  <si>
    <t>Appleberry</t>
  </si>
  <si>
    <t>Applebutter</t>
  </si>
  <si>
    <t>Appleby</t>
  </si>
  <si>
    <t>Applegate</t>
  </si>
  <si>
    <t>Applehouse</t>
  </si>
  <si>
    <t>Appleton</t>
  </si>
  <si>
    <t>Appletree</t>
  </si>
  <si>
    <t>Approach</t>
  </si>
  <si>
    <t>Apres</t>
  </si>
  <si>
    <t>Apron</t>
  </si>
  <si>
    <t>Apuntua</t>
  </si>
  <si>
    <t>Aqua</t>
  </si>
  <si>
    <t>Aqueduct</t>
  </si>
  <si>
    <t>Arab</t>
  </si>
  <si>
    <t>Arabella</t>
  </si>
  <si>
    <t>Arabia</t>
  </si>
  <si>
    <t>Aragon</t>
  </si>
  <si>
    <t>Arange</t>
  </si>
  <si>
    <t>Arant</t>
  </si>
  <si>
    <t>Arapaho</t>
  </si>
  <si>
    <t>Arapahoe</t>
  </si>
  <si>
    <t>Ararat</t>
  </si>
  <si>
    <t>Arathlatuluk</t>
  </si>
  <si>
    <t>Arbo</t>
  </si>
  <si>
    <t>Arboles</t>
  </si>
  <si>
    <t>Arbuckle</t>
  </si>
  <si>
    <t>Arbutus</t>
  </si>
  <si>
    <t>Arcadian</t>
  </si>
  <si>
    <t>Arch</t>
  </si>
  <si>
    <t>Archawat</t>
  </si>
  <si>
    <t>Archdeacons</t>
  </si>
  <si>
    <t>Archelaus</t>
  </si>
  <si>
    <t>Archer</t>
  </si>
  <si>
    <t>Archias</t>
  </si>
  <si>
    <t>Archie</t>
  </si>
  <si>
    <t>Archies</t>
  </si>
  <si>
    <t>Archuleta</t>
  </si>
  <si>
    <t>Arco</t>
  </si>
  <si>
    <t>Arctic</t>
  </si>
  <si>
    <t>Ardivey</t>
  </si>
  <si>
    <t>Arena</t>
  </si>
  <si>
    <t>Ares</t>
  </si>
  <si>
    <t>Arflack</t>
  </si>
  <si>
    <t>Arganbright</t>
  </si>
  <si>
    <t>Argenta</t>
  </si>
  <si>
    <t>Argentina</t>
  </si>
  <si>
    <t>Argentine</t>
  </si>
  <si>
    <t>Argo</t>
  </si>
  <si>
    <t>Argonaut</t>
  </si>
  <si>
    <t>Argonne</t>
  </si>
  <si>
    <t>Argos</t>
  </si>
  <si>
    <t>Argosy</t>
  </si>
  <si>
    <t>Argus</t>
  </si>
  <si>
    <t>Arial</t>
  </si>
  <si>
    <t>Arid</t>
  </si>
  <si>
    <t>Arido</t>
  </si>
  <si>
    <t>Arikaree</t>
  </si>
  <si>
    <t>Arion</t>
  </si>
  <si>
    <t>Arizona</t>
  </si>
  <si>
    <t>Arkadelphia</t>
  </si>
  <si>
    <t>Arkansas</t>
  </si>
  <si>
    <t>Arkose</t>
  </si>
  <si>
    <t>Arlington</t>
  </si>
  <si>
    <t>Armchair</t>
  </si>
  <si>
    <t>Armenia</t>
  </si>
  <si>
    <t>Armer</t>
  </si>
  <si>
    <t>Armijo</t>
  </si>
  <si>
    <t>Armlin</t>
  </si>
  <si>
    <t>Armond</t>
  </si>
  <si>
    <t>Armory</t>
  </si>
  <si>
    <t>Armour</t>
  </si>
  <si>
    <t>Arms</t>
  </si>
  <si>
    <t>Armstead</t>
  </si>
  <si>
    <t>Armstrong</t>
  </si>
  <si>
    <t>Army</t>
  </si>
  <si>
    <t>Arnesons</t>
  </si>
  <si>
    <t>Arnett</t>
  </si>
  <si>
    <t>Arnold</t>
  </si>
  <si>
    <t>Arnolds</t>
  </si>
  <si>
    <t>Arnot</t>
  </si>
  <si>
    <t>Arpan</t>
  </si>
  <si>
    <t>Arps</t>
  </si>
  <si>
    <t>Arrastra</t>
  </si>
  <si>
    <t>Arriba</t>
  </si>
  <si>
    <t>Arrigetchs</t>
  </si>
  <si>
    <t>Arrington</t>
  </si>
  <si>
    <t>Arriva</t>
  </si>
  <si>
    <t>Arrow</t>
  </si>
  <si>
    <t>Arrowhead</t>
  </si>
  <si>
    <t>Arrowwood</t>
  </si>
  <si>
    <t>Arrs</t>
  </si>
  <si>
    <t>Arsenal</t>
  </si>
  <si>
    <t>Arsenic</t>
  </si>
  <si>
    <t>Arteburn</t>
  </si>
  <si>
    <t>Arter</t>
  </si>
  <si>
    <t>Artesas</t>
  </si>
  <si>
    <t>Artesia</t>
  </si>
  <si>
    <t>Arthur</t>
  </si>
  <si>
    <t>Arthurs</t>
  </si>
  <si>
    <t>Artichoke</t>
  </si>
  <si>
    <t>Artillery</t>
  </si>
  <si>
    <t>Artist</t>
  </si>
  <si>
    <t>Artists</t>
  </si>
  <si>
    <t>Arts</t>
  </si>
  <si>
    <t>Arundell</t>
  </si>
  <si>
    <t>Arva</t>
  </si>
  <si>
    <t>Arvon</t>
  </si>
  <si>
    <t>Asaph</t>
  </si>
  <si>
    <t>Asay</t>
  </si>
  <si>
    <t>Asbestos</t>
  </si>
  <si>
    <t>Asbury</t>
  </si>
  <si>
    <t>Ascension</t>
  </si>
  <si>
    <t>Aschoffs</t>
  </si>
  <si>
    <t>Ascutney</t>
  </si>
  <si>
    <t>Asdonao</t>
  </si>
  <si>
    <t>Ashbaugh</t>
  </si>
  <si>
    <t>Ashburn</t>
  </si>
  <si>
    <t>Ashbys</t>
  </si>
  <si>
    <t>Ashcraft</t>
  </si>
  <si>
    <t>Ashcroft</t>
  </si>
  <si>
    <t>Ashe</t>
  </si>
  <si>
    <t>Asher</t>
  </si>
  <si>
    <t>Ashers</t>
  </si>
  <si>
    <t>Ashfield</t>
  </si>
  <si>
    <t>Ashford</t>
  </si>
  <si>
    <t>Ashhurst</t>
  </si>
  <si>
    <t>Ashland</t>
  </si>
  <si>
    <t>Ashley</t>
  </si>
  <si>
    <t>Ashlock</t>
  </si>
  <si>
    <t>Ashmun</t>
  </si>
  <si>
    <t>Ashnola</t>
  </si>
  <si>
    <t>Ashpan</t>
  </si>
  <si>
    <t>Ashpile</t>
  </si>
  <si>
    <t>Ashs</t>
  </si>
  <si>
    <t>Ashurst</t>
  </si>
  <si>
    <t>Ashwabay</t>
  </si>
  <si>
    <t>Ashworth</t>
  </si>
  <si>
    <t>Asiga</t>
  </si>
  <si>
    <t>Asiglirangik</t>
  </si>
  <si>
    <t>Asik</t>
  </si>
  <si>
    <t>Asikpak</t>
  </si>
  <si>
    <t>Aslebe</t>
  </si>
  <si>
    <t>Aslemon</t>
  </si>
  <si>
    <t>Asmulato</t>
  </si>
  <si>
    <t>Asnebumskit</t>
  </si>
  <si>
    <t>Asomante</t>
  </si>
  <si>
    <t>Aspen</t>
  </si>
  <si>
    <t>Aspend</t>
  </si>
  <si>
    <t>Asperin</t>
  </si>
  <si>
    <t>Aspero</t>
  </si>
  <si>
    <t>Aspetong</t>
  </si>
  <si>
    <t>Aspetuck</t>
  </si>
  <si>
    <t>Asphalt</t>
  </si>
  <si>
    <t>Aspid</t>
  </si>
  <si>
    <t>Aspinwall</t>
  </si>
  <si>
    <t>Assabet</t>
  </si>
  <si>
    <t>Assembly</t>
  </si>
  <si>
    <t>Asses</t>
  </si>
  <si>
    <t>Aster</t>
  </si>
  <si>
    <t>Atalaya</t>
  </si>
  <si>
    <t>Atamautsitlguar</t>
  </si>
  <si>
    <t>Atascosa</t>
  </si>
  <si>
    <t>Atascosas</t>
  </si>
  <si>
    <t>Atayak</t>
  </si>
  <si>
    <t>Atchinson</t>
  </si>
  <si>
    <t>Atherton</t>
  </si>
  <si>
    <t>Athletic</t>
  </si>
  <si>
    <t>Athos</t>
  </si>
  <si>
    <t>Atin</t>
  </si>
  <si>
    <t>Atkins</t>
  </si>
  <si>
    <t>Atkinson</t>
  </si>
  <si>
    <t>Atlakumtsitak</t>
  </si>
  <si>
    <t>Atlanta</t>
  </si>
  <si>
    <t>Atlantic</t>
  </si>
  <si>
    <t>Atlas</t>
  </si>
  <si>
    <t>Atlasta</t>
  </si>
  <si>
    <t>Atlik</t>
  </si>
  <si>
    <t>Atmo</t>
  </si>
  <si>
    <t>Atnas</t>
  </si>
  <si>
    <t>Atotu</t>
  </si>
  <si>
    <t>Atravezada</t>
  </si>
  <si>
    <t>Atrypa</t>
  </si>
  <si>
    <t>Atsadahsidahi</t>
  </si>
  <si>
    <t>Atshichlut</t>
  </si>
  <si>
    <t>Attack</t>
  </si>
  <si>
    <t>Attean</t>
  </si>
  <si>
    <t>Attention</t>
  </si>
  <si>
    <t>Attica</t>
  </si>
  <si>
    <t>Attitash</t>
  </si>
  <si>
    <t>Attleboro</t>
  </si>
  <si>
    <t>Attlebury</t>
  </si>
  <si>
    <t>Attonock</t>
  </si>
  <si>
    <t>Attorney</t>
  </si>
  <si>
    <t>Attu</t>
  </si>
  <si>
    <t>Atuk</t>
  </si>
  <si>
    <t>Atwell</t>
  </si>
  <si>
    <t>Atwood</t>
  </si>
  <si>
    <t>Aubineau</t>
  </si>
  <si>
    <t>Aubrey</t>
  </si>
  <si>
    <t>Aubreys</t>
  </si>
  <si>
    <t>Auburn</t>
  </si>
  <si>
    <t>Audubon</t>
  </si>
  <si>
    <t>Auger</t>
  </si>
  <si>
    <t>Augsburg</t>
  </si>
  <si>
    <t>Augspurger</t>
  </si>
  <si>
    <t>Augur</t>
  </si>
  <si>
    <t>August</t>
  </si>
  <si>
    <t>Augusta</t>
  </si>
  <si>
    <t>Augustin</t>
  </si>
  <si>
    <t>Augustine</t>
  </si>
  <si>
    <t>Augustinillo</t>
  </si>
  <si>
    <t>Auke</t>
  </si>
  <si>
    <t>Aukum</t>
  </si>
  <si>
    <t>Auld</t>
  </si>
  <si>
    <t>Aunt</t>
  </si>
  <si>
    <t>Aura</t>
  </si>
  <si>
    <t>Auragasak</t>
  </si>
  <si>
    <t>Aurora</t>
  </si>
  <si>
    <t>Austera</t>
  </si>
  <si>
    <t>Austin</t>
  </si>
  <si>
    <t>Austins</t>
  </si>
  <si>
    <t>Auto</t>
  </si>
  <si>
    <t>Avajo</t>
  </si>
  <si>
    <t>Avalanche</t>
  </si>
  <si>
    <t>Avalon</t>
  </si>
  <si>
    <t>Avavick</t>
  </si>
  <si>
    <t>Avenak</t>
  </si>
  <si>
    <t>Avenaloca</t>
  </si>
  <si>
    <t>Avenue</t>
  </si>
  <si>
    <t>Averell</t>
  </si>
  <si>
    <t>Averill</t>
  </si>
  <si>
    <t>Avery</t>
  </si>
  <si>
    <t>Averys</t>
  </si>
  <si>
    <t>Avingoriak</t>
  </si>
  <si>
    <t>Avispa</t>
  </si>
  <si>
    <t>Avispas</t>
  </si>
  <si>
    <t>Avon</t>
  </si>
  <si>
    <t>Awakening</t>
  </si>
  <si>
    <t>Awatubi</t>
  </si>
  <si>
    <t>Awbrey</t>
  </si>
  <si>
    <t>Axehandle</t>
  </si>
  <si>
    <t>Axsigis</t>
  </si>
  <si>
    <t>Axtell</t>
  </si>
  <si>
    <t>Ayagaa</t>
  </si>
  <si>
    <t>Ayagaachux</t>
  </si>
  <si>
    <t>Ayer</t>
  </si>
  <si>
    <t>Ayers</t>
  </si>
  <si>
    <t>Ayiyak</t>
  </si>
  <si>
    <t>Aylesworth</t>
  </si>
  <si>
    <t>Aylor</t>
  </si>
  <si>
    <t>Ayres</t>
  </si>
  <si>
    <t>Aysees</t>
  </si>
  <si>
    <t>Azabache</t>
  </si>
  <si>
    <t>Azachorok</t>
  </si>
  <si>
    <t>Azansosi</t>
  </si>
  <si>
    <t>Aziscohos</t>
  </si>
  <si>
    <t>Azka</t>
  </si>
  <si>
    <t>Azotea</t>
  </si>
  <si>
    <t>Aztec</t>
  </si>
  <si>
    <t>Aztecs</t>
  </si>
  <si>
    <t>Azul</t>
  </si>
  <si>
    <t>Azur</t>
  </si>
  <si>
    <t>Azure</t>
  </si>
  <si>
    <t>Azurite</t>
  </si>
  <si>
    <t>Babb</t>
  </si>
  <si>
    <t>Babbit</t>
  </si>
  <si>
    <t>Babbitt</t>
  </si>
  <si>
    <t>Babbs</t>
  </si>
  <si>
    <t>Babcock</t>
  </si>
  <si>
    <t>Babel</t>
  </si>
  <si>
    <t>Baber</t>
  </si>
  <si>
    <t>Babes</t>
  </si>
  <si>
    <t>Baboon</t>
  </si>
  <si>
    <t>Baboquivari</t>
  </si>
  <si>
    <t>Baby</t>
  </si>
  <si>
    <t>Babybasket</t>
  </si>
  <si>
    <t>Babyhead</t>
  </si>
  <si>
    <t>Babylon</t>
  </si>
  <si>
    <t>Babys</t>
  </si>
  <si>
    <t>Baca</t>
  </si>
  <si>
    <t>Bachelder</t>
  </si>
  <si>
    <t>Bachelor</t>
  </si>
  <si>
    <t>Back</t>
  </si>
  <si>
    <t>Backbone</t>
  </si>
  <si>
    <t>Backs</t>
  </si>
  <si>
    <t>Backus</t>
  </si>
  <si>
    <t>Backwood</t>
  </si>
  <si>
    <t>Bacon</t>
  </si>
  <si>
    <t>Baculite</t>
  </si>
  <si>
    <t>Bacus</t>
  </si>
  <si>
    <t>Badeau</t>
  </si>
  <si>
    <t>Badechamelei</t>
  </si>
  <si>
    <t>Badger</t>
  </si>
  <si>
    <t>Badgers</t>
  </si>
  <si>
    <t>Bading</t>
  </si>
  <si>
    <t>Badito</t>
  </si>
  <si>
    <t>Badland</t>
  </si>
  <si>
    <t>Badlands</t>
  </si>
  <si>
    <t>Bagburn</t>
  </si>
  <si>
    <t>Bagby</t>
  </si>
  <si>
    <t>Bagg</t>
  </si>
  <si>
    <t>Bagget</t>
  </si>
  <si>
    <t>Baggots</t>
  </si>
  <si>
    <t>Bagley</t>
  </si>
  <si>
    <t>Bago</t>
  </si>
  <si>
    <t>Bagot</t>
  </si>
  <si>
    <t>Bagpipe</t>
  </si>
  <si>
    <t>Bahokus</t>
  </si>
  <si>
    <t>Bahovec</t>
  </si>
  <si>
    <t>Bailey</t>
  </si>
  <si>
    <t>Baileys</t>
  </si>
  <si>
    <t>Baily</t>
  </si>
  <si>
    <t>Bailys</t>
  </si>
  <si>
    <t>Bain</t>
  </si>
  <si>
    <t>Bainbridge</t>
  </si>
  <si>
    <t>Baines</t>
  </si>
  <si>
    <t>Bair</t>
  </si>
  <si>
    <t>Baird</t>
  </si>
  <si>
    <t>Baisdell</t>
  </si>
  <si>
    <t>Bait</t>
  </si>
  <si>
    <t>Bakatigikh</t>
  </si>
  <si>
    <t>Bake</t>
  </si>
  <si>
    <t>Baked</t>
  </si>
  <si>
    <t>Baker</t>
  </si>
  <si>
    <t>Bakers</t>
  </si>
  <si>
    <t>Bakewell</t>
  </si>
  <si>
    <t>Baking</t>
  </si>
  <si>
    <t>Bakke</t>
  </si>
  <si>
    <t>Balakai</t>
  </si>
  <si>
    <t>Balanced</t>
  </si>
  <si>
    <t>Balancing</t>
  </si>
  <si>
    <t>Balania</t>
  </si>
  <si>
    <t>Balch</t>
  </si>
  <si>
    <t>Balchen</t>
  </si>
  <si>
    <t>Balcom</t>
  </si>
  <si>
    <t>Balconies</t>
  </si>
  <si>
    <t>Bald</t>
  </si>
  <si>
    <t>Baldface</t>
  </si>
  <si>
    <t>Baldhead</t>
  </si>
  <si>
    <t>Baldies</t>
  </si>
  <si>
    <t>Balding</t>
  </si>
  <si>
    <t>Baldpate</t>
  </si>
  <si>
    <t>Baldridge</t>
  </si>
  <si>
    <t>Baldry</t>
  </si>
  <si>
    <t>Balds</t>
  </si>
  <si>
    <t>Baldtop</t>
  </si>
  <si>
    <t>Baldwin</t>
  </si>
  <si>
    <t>Baldwins</t>
  </si>
  <si>
    <t>Baldy</t>
  </si>
  <si>
    <t>Baldys</t>
  </si>
  <si>
    <t>Bale</t>
  </si>
  <si>
    <t>Baleful</t>
  </si>
  <si>
    <t>Bales</t>
  </si>
  <si>
    <t>Balfour</t>
  </si>
  <si>
    <t>Balitas</t>
  </si>
  <si>
    <t>Ball</t>
  </si>
  <si>
    <t>Ballard</t>
  </si>
  <si>
    <t>Ballards</t>
  </si>
  <si>
    <t>Ballengee</t>
  </si>
  <si>
    <t>Ballo</t>
  </si>
  <si>
    <t>Balloon</t>
  </si>
  <si>
    <t>Ballou</t>
  </si>
  <si>
    <t>Balls</t>
  </si>
  <si>
    <t>Balltown</t>
  </si>
  <si>
    <t>Bally</t>
  </si>
  <si>
    <t>Ballyhoo</t>
  </si>
  <si>
    <t>Ballys</t>
  </si>
  <si>
    <t>Balm</t>
  </si>
  <si>
    <t>Balmer</t>
  </si>
  <si>
    <t>Balsam</t>
  </si>
  <si>
    <t>Baltazar</t>
  </si>
  <si>
    <t>Baltic</t>
  </si>
  <si>
    <t>Baltimore</t>
  </si>
  <si>
    <t>Baltzells</t>
  </si>
  <si>
    <t>Bamber</t>
  </si>
  <si>
    <t>Bamberger</t>
  </si>
  <si>
    <t>Bamboo</t>
  </si>
  <si>
    <t>Bams</t>
  </si>
  <si>
    <t>Banana</t>
  </si>
  <si>
    <t>Bananas</t>
  </si>
  <si>
    <t>Banazdleni</t>
  </si>
  <si>
    <t>Banchero</t>
  </si>
  <si>
    <t>Banco</t>
  </si>
  <si>
    <t>Bancos</t>
  </si>
  <si>
    <t>Bancroft</t>
  </si>
  <si>
    <t>Band</t>
  </si>
  <si>
    <t>Bandanna</t>
  </si>
  <si>
    <t>Bandbox</t>
  </si>
  <si>
    <t>Banded</t>
  </si>
  <si>
    <t>Bandeera</t>
  </si>
  <si>
    <t>Bandera</t>
  </si>
  <si>
    <t>Bandit</t>
  </si>
  <si>
    <t>Bandmill</t>
  </si>
  <si>
    <t>Bandy</t>
  </si>
  <si>
    <t>Bane</t>
  </si>
  <si>
    <t>Banfield</t>
  </si>
  <si>
    <t>Bangle</t>
  </si>
  <si>
    <t>Bangor</t>
  </si>
  <si>
    <t>Bangs</t>
  </si>
  <si>
    <t>Banjo</t>
  </si>
  <si>
    <t>Bank</t>
  </si>
  <si>
    <t>Bankhead</t>
  </si>
  <si>
    <t>Banks</t>
  </si>
  <si>
    <t>Banner</t>
  </si>
  <si>
    <t>Banning</t>
  </si>
  <si>
    <t>Bannock</t>
  </si>
  <si>
    <t>Bannon</t>
  </si>
  <si>
    <t>Banta</t>
  </si>
  <si>
    <t>Banty</t>
  </si>
  <si>
    <t>Baptist</t>
  </si>
  <si>
    <t>Baptiste</t>
  </si>
  <si>
    <t>Baptists</t>
  </si>
  <si>
    <t>Baragan</t>
  </si>
  <si>
    <t>Baralock</t>
  </si>
  <si>
    <t>Barb</t>
  </si>
  <si>
    <t>Barbenceta</t>
  </si>
  <si>
    <t>Barber</t>
  </si>
  <si>
    <t>Barbers</t>
  </si>
  <si>
    <t>Barbon</t>
  </si>
  <si>
    <t>Barbour</t>
  </si>
  <si>
    <t>Barbs</t>
  </si>
  <si>
    <t>Barcroft</t>
  </si>
  <si>
    <t>Barcus</t>
  </si>
  <si>
    <t>Bard</t>
  </si>
  <si>
    <t>Bardens</t>
  </si>
  <si>
    <t>Bardman</t>
  </si>
  <si>
    <t>Bardon</t>
  </si>
  <si>
    <t>Bards</t>
  </si>
  <si>
    <t>Bare</t>
  </si>
  <si>
    <t>Baree</t>
  </si>
  <si>
    <t>Bareface</t>
  </si>
  <si>
    <t>Barefoot</t>
  </si>
  <si>
    <t>Barefoots</t>
  </si>
  <si>
    <t>Barela</t>
  </si>
  <si>
    <t>Barfields</t>
  </si>
  <si>
    <t>Barfoot</t>
  </si>
  <si>
    <t>Barganier</t>
  </si>
  <si>
    <t>Barge</t>
  </si>
  <si>
    <t>Barger</t>
  </si>
  <si>
    <t>Bargers</t>
  </si>
  <si>
    <t>Bargy</t>
  </si>
  <si>
    <t>Barillas</t>
  </si>
  <si>
    <t>Baring</t>
  </si>
  <si>
    <t>Bark</t>
  </si>
  <si>
    <t>Barkaboom</t>
  </si>
  <si>
    <t>Barker</t>
  </si>
  <si>
    <t>Barkers</t>
  </si>
  <si>
    <t>Barkley</t>
  </si>
  <si>
    <t>Barklow</t>
  </si>
  <si>
    <t>Barlett</t>
  </si>
  <si>
    <t>Barley</t>
  </si>
  <si>
    <t>Barleyfield</t>
  </si>
  <si>
    <t>Barlow</t>
  </si>
  <si>
    <t>Barn</t>
  </si>
  <si>
    <t>Barnabas</t>
  </si>
  <si>
    <t>Barnabe</t>
  </si>
  <si>
    <t>Barnaby</t>
  </si>
  <si>
    <t>Barnabys</t>
  </si>
  <si>
    <t>Barnard</t>
  </si>
  <si>
    <t>Barnards</t>
  </si>
  <si>
    <t>Barneburg</t>
  </si>
  <si>
    <t>Barnes</t>
  </si>
  <si>
    <t>Barness</t>
  </si>
  <si>
    <t>Barnet</t>
  </si>
  <si>
    <t>Barnett</t>
  </si>
  <si>
    <t>Barnette</t>
  </si>
  <si>
    <t>Barnetts</t>
  </si>
  <si>
    <t>Barney</t>
  </si>
  <si>
    <t>Barneys</t>
  </si>
  <si>
    <t>Barnhardt</t>
  </si>
  <si>
    <t>Barnhill</t>
  </si>
  <si>
    <t>Barnhouse</t>
  </si>
  <si>
    <t>Barns</t>
  </si>
  <si>
    <t>Barntop</t>
  </si>
  <si>
    <t>Barnum</t>
  </si>
  <si>
    <t>Barnville</t>
  </si>
  <si>
    <t>Barnwell</t>
  </si>
  <si>
    <t>Barnwells</t>
  </si>
  <si>
    <t>Barometer</t>
  </si>
  <si>
    <t>Baron</t>
  </si>
  <si>
    <t>Barona</t>
  </si>
  <si>
    <t>Barr</t>
  </si>
  <si>
    <t>Barrack</t>
  </si>
  <si>
    <t>Barracks</t>
  </si>
  <si>
    <t>Barrajon</t>
  </si>
  <si>
    <t>Barranca</t>
  </si>
  <si>
    <t>Barrel</t>
  </si>
  <si>
    <t>Barren</t>
  </si>
  <si>
    <t>Barret</t>
  </si>
  <si>
    <t>Barrett</t>
  </si>
  <si>
    <t>Barretts</t>
  </si>
  <si>
    <t>Barricks</t>
  </si>
  <si>
    <t>Barrier</t>
  </si>
  <si>
    <t>Barriers</t>
  </si>
  <si>
    <t>Barrigada</t>
  </si>
  <si>
    <t>Barril</t>
  </si>
  <si>
    <t>Barrille</t>
  </si>
  <si>
    <t>Barringer</t>
  </si>
  <si>
    <t>Barrington</t>
  </si>
  <si>
    <t>Barris</t>
  </si>
  <si>
    <t>Barron</t>
  </si>
  <si>
    <t>Barronette</t>
  </si>
  <si>
    <t>Barros</t>
  </si>
  <si>
    <t>Barrow</t>
  </si>
  <si>
    <t>Barrows</t>
  </si>
  <si>
    <t>Barry</t>
  </si>
  <si>
    <t>Barrys</t>
  </si>
  <si>
    <t>Bart</t>
  </si>
  <si>
    <t>Barter</t>
  </si>
  <si>
    <t>Barth</t>
  </si>
  <si>
    <t>Bartholomew</t>
  </si>
  <si>
    <t>Barths</t>
  </si>
  <si>
    <t>Bartizan</t>
  </si>
  <si>
    <t>Bartles</t>
  </si>
  <si>
    <t>Bartleson</t>
  </si>
  <si>
    <t>Bartlett</t>
  </si>
  <si>
    <t>Bartley</t>
  </si>
  <si>
    <t>Bartman</t>
  </si>
  <si>
    <t>Barto</t>
  </si>
  <si>
    <t>Bartolo</t>
  </si>
  <si>
    <t>Bartome</t>
  </si>
  <si>
    <t>Barton</t>
  </si>
  <si>
    <t>Bartons</t>
  </si>
  <si>
    <t>Bartonville</t>
  </si>
  <si>
    <t>Bartrums</t>
  </si>
  <si>
    <t>Basalt</t>
  </si>
  <si>
    <t>Basargin</t>
  </si>
  <si>
    <t>Bascom</t>
  </si>
  <si>
    <t>Base</t>
  </si>
  <si>
    <t>Baseline</t>
  </si>
  <si>
    <t>Bash</t>
  </si>
  <si>
    <t>Bashan</t>
  </si>
  <si>
    <t>Bashful</t>
  </si>
  <si>
    <t>Bashon</t>
  </si>
  <si>
    <t>Basin</t>
  </si>
  <si>
    <t>Basins</t>
  </si>
  <si>
    <t>Basket</t>
  </si>
  <si>
    <t>Basque</t>
  </si>
  <si>
    <t>Basques</t>
  </si>
  <si>
    <t>Bass</t>
  </si>
  <si>
    <t>Bassett</t>
  </si>
  <si>
    <t>Bassick</t>
  </si>
  <si>
    <t>Bassie</t>
  </si>
  <si>
    <t>Bassoo</t>
  </si>
  <si>
    <t>Bastard</t>
  </si>
  <si>
    <t>Bastille</t>
  </si>
  <si>
    <t>Bastion</t>
  </si>
  <si>
    <t>Bata</t>
  </si>
  <si>
    <t>Batamotes</t>
  </si>
  <si>
    <t>Batch</t>
  </si>
  <si>
    <t>Batchelder</t>
  </si>
  <si>
    <t>Batcheller</t>
  </si>
  <si>
    <t>Batea</t>
  </si>
  <si>
    <t>Bates</t>
  </si>
  <si>
    <t>Batess</t>
  </si>
  <si>
    <t>Batesville</t>
  </si>
  <si>
    <t>Bath</t>
  </si>
  <si>
    <t>Bathtub</t>
  </si>
  <si>
    <t>Batick</t>
  </si>
  <si>
    <t>Batoff</t>
  </si>
  <si>
    <t>Batson</t>
  </si>
  <si>
    <t>Batt</t>
  </si>
  <si>
    <t>Battalion</t>
  </si>
  <si>
    <t>Battell</t>
  </si>
  <si>
    <t>Batten</t>
  </si>
  <si>
    <t>Battered</t>
  </si>
  <si>
    <t>Battery</t>
  </si>
  <si>
    <t>Battie</t>
  </si>
  <si>
    <t>Battle</t>
  </si>
  <si>
    <t>Battleaxe</t>
  </si>
  <si>
    <t>Battlecock</t>
  </si>
  <si>
    <t>Battleground</t>
  </si>
  <si>
    <t>Battlegrounds</t>
  </si>
  <si>
    <t>Battlement</t>
  </si>
  <si>
    <t>Battleship</t>
  </si>
  <si>
    <t>Battrum</t>
  </si>
  <si>
    <t>Baty</t>
  </si>
  <si>
    <t>Batys</t>
  </si>
  <si>
    <t>Baucum</t>
  </si>
  <si>
    <t>Bauer</t>
  </si>
  <si>
    <t>Bauers</t>
  </si>
  <si>
    <t>Baugh</t>
  </si>
  <si>
    <t>Baughman</t>
  </si>
  <si>
    <t>Baughmans</t>
  </si>
  <si>
    <t>Baullie</t>
  </si>
  <si>
    <t>Baumann</t>
  </si>
  <si>
    <t>Baumgard</t>
  </si>
  <si>
    <t>Bauneg</t>
  </si>
  <si>
    <t>Bautista</t>
  </si>
  <si>
    <t>Baux</t>
  </si>
  <si>
    <t>Baxley</t>
  </si>
  <si>
    <t>Baxter</t>
  </si>
  <si>
    <t>Bayard</t>
  </si>
  <si>
    <t>Bayberry</t>
  </si>
  <si>
    <t>Baydy</t>
  </si>
  <si>
    <t>Bayer</t>
  </si>
  <si>
    <t>Bayle</t>
  </si>
  <si>
    <t>Bayless</t>
  </si>
  <si>
    <t>Baylies</t>
  </si>
  <si>
    <t>Baylor</t>
  </si>
  <si>
    <t>Bayns</t>
  </si>
  <si>
    <t>Bayou</t>
  </si>
  <si>
    <t>Beach</t>
  </si>
  <si>
    <t>Beachie</t>
  </si>
  <si>
    <t>Beachs</t>
  </si>
  <si>
    <t>Beacon</t>
  </si>
  <si>
    <t>Bead</t>
  </si>
  <si>
    <t>Beadle</t>
  </si>
  <si>
    <t>Beal</t>
  </si>
  <si>
    <t>Beale</t>
  </si>
  <si>
    <t>Beales</t>
  </si>
  <si>
    <t>Beals</t>
  </si>
  <si>
    <t>Beam</t>
  </si>
  <si>
    <t>Beaman</t>
  </si>
  <si>
    <t>Beamer</t>
  </si>
  <si>
    <t>Beamers</t>
  </si>
  <si>
    <t>Bean</t>
  </si>
  <si>
    <t>Beane</t>
  </si>
  <si>
    <t>Beans</t>
  </si>
  <si>
    <t>Bear</t>
  </si>
  <si>
    <t>Bearberry</t>
  </si>
  <si>
    <t>Bearbones</t>
  </si>
  <si>
    <t>Bearcamp</t>
  </si>
  <si>
    <t>Bearcat</t>
  </si>
  <si>
    <t>Bearcove</t>
  </si>
  <si>
    <t>Beard</t>
  </si>
  <si>
    <t>Bearden</t>
  </si>
  <si>
    <t>Beardon</t>
  </si>
  <si>
    <t>Beards</t>
  </si>
  <si>
    <t>Beare</t>
  </si>
  <si>
    <t>Bearfence</t>
  </si>
  <si>
    <t>Bearfort</t>
  </si>
  <si>
    <t>Beargarden</t>
  </si>
  <si>
    <t>Beargrass</t>
  </si>
  <si>
    <t>Bearhat</t>
  </si>
  <si>
    <t>Bearhead</t>
  </si>
  <si>
    <t>Bearhorn</t>
  </si>
  <si>
    <t>Bearing</t>
  </si>
  <si>
    <t>Bearlick</t>
  </si>
  <si>
    <t>Bearnose</t>
  </si>
  <si>
    <t>Bearpaw</t>
  </si>
  <si>
    <t>Bearpawss</t>
  </si>
  <si>
    <t>Bearpen</t>
  </si>
  <si>
    <t>Bears</t>
  </si>
  <si>
    <t>Bearskin</t>
  </si>
  <si>
    <t>Bearss</t>
  </si>
  <si>
    <t>Beartooth</t>
  </si>
  <si>
    <t>Beartown</t>
  </si>
  <si>
    <t>Beartowns</t>
  </si>
  <si>
    <t>Beartrap</t>
  </si>
  <si>
    <t>Bearwallow</t>
  </si>
  <si>
    <t>Beasley</t>
  </si>
  <si>
    <t>Beasleys</t>
  </si>
  <si>
    <t>Beatson</t>
  </si>
  <si>
    <t>Beattie</t>
  </si>
  <si>
    <t>Beatty</t>
  </si>
  <si>
    <t>Beaty</t>
  </si>
  <si>
    <t>Beatys</t>
  </si>
  <si>
    <t>Beaubien</t>
  </si>
  <si>
    <t>Beaucatcher</t>
  </si>
  <si>
    <t>Beauclerc</t>
  </si>
  <si>
    <t>Beaumont</t>
  </si>
  <si>
    <t>Beautiful</t>
  </si>
  <si>
    <t>Beauty</t>
  </si>
  <si>
    <t>Beaver</t>
  </si>
  <si>
    <t>Beaverdam</t>
  </si>
  <si>
    <t>Beaverdams</t>
  </si>
  <si>
    <t>Beaverhead</t>
  </si>
  <si>
    <t>Beaverhouse</t>
  </si>
  <si>
    <t>Beavers</t>
  </si>
  <si>
    <t>Beavert</t>
  </si>
  <si>
    <t>Beavertail</t>
  </si>
  <si>
    <t>Bebe</t>
  </si>
  <si>
    <t>Bebo</t>
  </si>
  <si>
    <t>Becar</t>
  </si>
  <si>
    <t>Becharof</t>
  </si>
  <si>
    <t>Bechtel</t>
  </si>
  <si>
    <t>Beck</t>
  </si>
  <si>
    <t>Becker</t>
  </si>
  <si>
    <t>Beckers</t>
  </si>
  <si>
    <t>Becket</t>
  </si>
  <si>
    <t>Beckett</t>
  </si>
  <si>
    <t>Beckette</t>
  </si>
  <si>
    <t>Beckler</t>
  </si>
  <si>
    <t>Beckley</t>
  </si>
  <si>
    <t>Becks</t>
  </si>
  <si>
    <t>Beckstrom</t>
  </si>
  <si>
    <t>Beckwith</t>
  </si>
  <si>
    <t>Beckwiths</t>
  </si>
  <si>
    <t>Beckworth</t>
  </si>
  <si>
    <t>Beckwourth</t>
  </si>
  <si>
    <t>Becky</t>
  </si>
  <si>
    <t>Beckys</t>
  </si>
  <si>
    <t>Becrafts</t>
  </si>
  <si>
    <t>Bedal</t>
  </si>
  <si>
    <t>Beddington</t>
  </si>
  <si>
    <t>Beddows</t>
  </si>
  <si>
    <t>Bede</t>
  </si>
  <si>
    <t>Bedford</t>
  </si>
  <si>
    <t>Bedground</t>
  </si>
  <si>
    <t>Bedlam</t>
  </si>
  <si>
    <t>Bedstead</t>
  </si>
  <si>
    <t>Beebait</t>
  </si>
  <si>
    <t>Beebe</t>
  </si>
  <si>
    <t>Beebranch</t>
  </si>
  <si>
    <t>Beech</t>
  </si>
  <si>
    <t>Beecher</t>
  </si>
  <si>
    <t>Beechey</t>
  </si>
  <si>
    <t>Beede</t>
  </si>
  <si>
    <t>Beef</t>
  </si>
  <si>
    <t>Beegum</t>
  </si>
  <si>
    <t>Beehive</t>
  </si>
  <si>
    <t>Beelers</t>
  </si>
  <si>
    <t>Beelick</t>
  </si>
  <si>
    <t>Beelzebub</t>
  </si>
  <si>
    <t>Been</t>
  </si>
  <si>
    <t>Beer</t>
  </si>
  <si>
    <t>Beers</t>
  </si>
  <si>
    <t>Bees</t>
  </si>
  <si>
    <t>Beetle</t>
  </si>
  <si>
    <t>Beetree</t>
  </si>
  <si>
    <t>Begay</t>
  </si>
  <si>
    <t>Begich</t>
  </si>
  <si>
    <t>Behm</t>
  </si>
  <si>
    <t>Beigle</t>
  </si>
  <si>
    <t>Beirdneau</t>
  </si>
  <si>
    <t>Beketei</t>
  </si>
  <si>
    <t>Belcher</t>
  </si>
  <si>
    <t>Belden</t>
  </si>
  <si>
    <t>Belding</t>
  </si>
  <si>
    <t>Belford</t>
  </si>
  <si>
    <t>Belfry</t>
  </si>
  <si>
    <t>Belial</t>
  </si>
  <si>
    <t>Beljica</t>
  </si>
  <si>
    <t>Belknap</t>
  </si>
  <si>
    <t>Bell</t>
  </si>
  <si>
    <t>Bellahs</t>
  </si>
  <si>
    <t>Bellcow</t>
  </si>
  <si>
    <t>Belle</t>
  </si>
  <si>
    <t>Belleview</t>
  </si>
  <si>
    <t>Bellevue</t>
  </si>
  <si>
    <t>Bellew</t>
  </si>
  <si>
    <t>Bellicose</t>
  </si>
  <si>
    <t>Bellicum</t>
  </si>
  <si>
    <t>Bellinger</t>
  </si>
  <si>
    <t>Bellingham</t>
  </si>
  <si>
    <t>Bellot</t>
  </si>
  <si>
    <t>Bellow</t>
  </si>
  <si>
    <t>Bellows</t>
  </si>
  <si>
    <t>Bells</t>
  </si>
  <si>
    <t>Belltower</t>
  </si>
  <si>
    <t>Belltown</t>
  </si>
  <si>
    <t>Bellvale</t>
  </si>
  <si>
    <t>Bellview</t>
  </si>
  <si>
    <t>Bellyache</t>
  </si>
  <si>
    <t>Belmear</t>
  </si>
  <si>
    <t>Belmont</t>
  </si>
  <si>
    <t>Belshazzar</t>
  </si>
  <si>
    <t>Belt</t>
  </si>
  <si>
    <t>Belted</t>
  </si>
  <si>
    <t>Belton</t>
  </si>
  <si>
    <t>Beltons</t>
  </si>
  <si>
    <t>Beluga</t>
  </si>
  <si>
    <t>Belvedere</t>
  </si>
  <si>
    <t>Belvidere</t>
  </si>
  <si>
    <t>Belview</t>
  </si>
  <si>
    <t>Bemis</t>
  </si>
  <si>
    <t>Bence</t>
  </si>
  <si>
    <t>Bench</t>
  </si>
  <si>
    <t>Benchmark</t>
  </si>
  <si>
    <t>Bend</t>
  </si>
  <si>
    <t>Bendeleben</t>
  </si>
  <si>
    <t>Bender</t>
  </si>
  <si>
    <t>Bendire</t>
  </si>
  <si>
    <t>Benedict</t>
  </si>
  <si>
    <t>Benedicts</t>
  </si>
  <si>
    <t>Beng</t>
  </si>
  <si>
    <t>Bengal</t>
  </si>
  <si>
    <t>Benge</t>
  </si>
  <si>
    <t>Bengough</t>
  </si>
  <si>
    <t>Benham</t>
  </si>
  <si>
    <t>Benign</t>
  </si>
  <si>
    <t>Benison</t>
  </si>
  <si>
    <t>Benito</t>
  </si>
  <si>
    <t>Benjamin</t>
  </si>
  <si>
    <t>Benn</t>
  </si>
  <si>
    <t>Benner</t>
  </si>
  <si>
    <t>Bennets</t>
  </si>
  <si>
    <t>Bennett</t>
  </si>
  <si>
    <t>Bennetts</t>
  </si>
  <si>
    <t>Bennie</t>
  </si>
  <si>
    <t>Benning</t>
  </si>
  <si>
    <t>Bens</t>
  </si>
  <si>
    <t>Benson</t>
  </si>
  <si>
    <t>Bensons</t>
  </si>
  <si>
    <t>Bent</t>
  </si>
  <si>
    <t>Bentley</t>
  </si>
  <si>
    <t>Benton</t>
  </si>
  <si>
    <t>Benz</t>
  </si>
  <si>
    <t>Benzarino</t>
  </si>
  <si>
    <t>Beoadic</t>
  </si>
  <si>
    <t>Berg</t>
  </si>
  <si>
    <t>Berge</t>
  </si>
  <si>
    <t>Bergen</t>
  </si>
  <si>
    <t>Berger</t>
  </si>
  <si>
    <t>Bergeson</t>
  </si>
  <si>
    <t>Bergin</t>
  </si>
  <si>
    <t>Berkins</t>
  </si>
  <si>
    <t>Berkley</t>
  </si>
  <si>
    <t>Berlin</t>
  </si>
  <si>
    <t>Bermuda</t>
  </si>
  <si>
    <t>Bermudez</t>
  </si>
  <si>
    <t>Bern</t>
  </si>
  <si>
    <t>Bernadino</t>
  </si>
  <si>
    <t>Bernal</t>
  </si>
  <si>
    <t>Bernalillito</t>
  </si>
  <si>
    <t>Bernard</t>
  </si>
  <si>
    <t>Bernardino</t>
  </si>
  <si>
    <t>Bernardo</t>
  </si>
  <si>
    <t>Bernhardt</t>
  </si>
  <si>
    <t>Berray</t>
  </si>
  <si>
    <t>Berrenda</t>
  </si>
  <si>
    <t>Berrian</t>
  </si>
  <si>
    <t>Berrong</t>
  </si>
  <si>
    <t>Berry</t>
  </si>
  <si>
    <t>Berryessa</t>
  </si>
  <si>
    <t>Berrymill</t>
  </si>
  <si>
    <t>Berrys</t>
  </si>
  <si>
    <t>Bert</t>
  </si>
  <si>
    <t>Bertha</t>
  </si>
  <si>
    <t>Bertram</t>
  </si>
  <si>
    <t>Bertrum</t>
  </si>
  <si>
    <t>Beryl</t>
  </si>
  <si>
    <t>Beseck</t>
  </si>
  <si>
    <t>Bess</t>
  </si>
  <si>
    <t>Besse</t>
  </si>
  <si>
    <t>Bessemer</t>
  </si>
  <si>
    <t>Bessie</t>
  </si>
  <si>
    <t>Best</t>
  </si>
  <si>
    <t>Betay</t>
  </si>
  <si>
    <t>Bethel</t>
  </si>
  <si>
    <t>Bethesda</t>
  </si>
  <si>
    <t>Bethlehem</t>
  </si>
  <si>
    <t>Bethune</t>
  </si>
  <si>
    <t>Betony</t>
  </si>
  <si>
    <t>Betsey</t>
  </si>
  <si>
    <t>Betsy</t>
  </si>
  <si>
    <t>Bett</t>
  </si>
  <si>
    <t>Bettes</t>
  </si>
  <si>
    <t>Bettinger</t>
  </si>
  <si>
    <t>Bettis</t>
  </si>
  <si>
    <t>Betton</t>
  </si>
  <si>
    <t>Betts</t>
  </si>
  <si>
    <t>Betty</t>
  </si>
  <si>
    <t>Bettys</t>
  </si>
  <si>
    <t>Between</t>
  </si>
  <si>
    <t>Beulah</t>
  </si>
  <si>
    <t>Beury</t>
  </si>
  <si>
    <t>Bevan</t>
  </si>
  <si>
    <t>Beverage</t>
  </si>
  <si>
    <t>Beverhoutberg</t>
  </si>
  <si>
    <t>Beverlys</t>
  </si>
  <si>
    <t>Bevos</t>
  </si>
  <si>
    <t>Bezidek</t>
  </si>
  <si>
    <t>Bials</t>
  </si>
  <si>
    <t>Bibber</t>
  </si>
  <si>
    <t>Bibby</t>
  </si>
  <si>
    <t>Bibiana</t>
  </si>
  <si>
    <t>Bible</t>
  </si>
  <si>
    <t>Bice</t>
  </si>
  <si>
    <t>Bichei</t>
  </si>
  <si>
    <t>Bichota</t>
  </si>
  <si>
    <t>Bickel</t>
  </si>
  <si>
    <t>Bickett</t>
  </si>
  <si>
    <t>Bickford</t>
  </si>
  <si>
    <t>Bickle</t>
  </si>
  <si>
    <t>Bickley</t>
  </si>
  <si>
    <t>Bidahochi</t>
  </si>
  <si>
    <t>Biddie</t>
  </si>
  <si>
    <t>Biddle</t>
  </si>
  <si>
    <t>Bidwell</t>
  </si>
  <si>
    <t>Bieberstedt</t>
  </si>
  <si>
    <t>Biedeman</t>
  </si>
  <si>
    <t>Bieger</t>
  </si>
  <si>
    <t>Bielawski</t>
  </si>
  <si>
    <t>Bierstadt</t>
  </si>
  <si>
    <t>Biged</t>
  </si>
  <si>
    <t>Bigelow</t>
  </si>
  <si>
    <t>Biggers</t>
  </si>
  <si>
    <t>Biggerstaff</t>
  </si>
  <si>
    <t>Biggs</t>
  </si>
  <si>
    <t>Bighill</t>
  </si>
  <si>
    <t>Bighole</t>
  </si>
  <si>
    <t>Bighorn</t>
  </si>
  <si>
    <t>Bigle</t>
  </si>
  <si>
    <t>Bigler</t>
  </si>
  <si>
    <t>Bigs</t>
  </si>
  <si>
    <t>Bigsby</t>
  </si>
  <si>
    <t>Bigspring</t>
  </si>
  <si>
    <t>Bigy</t>
  </si>
  <si>
    <t>Bijaadibae</t>
  </si>
  <si>
    <t>Bijia</t>
  </si>
  <si>
    <t>Bilasha</t>
  </si>
  <si>
    <t>Bileeduug</t>
  </si>
  <si>
    <t>Bileengeel</t>
  </si>
  <si>
    <t>Bileeroek</t>
  </si>
  <si>
    <t>Bileewacheg</t>
  </si>
  <si>
    <t>Biliig</t>
  </si>
  <si>
    <t>Bilk</t>
  </si>
  <si>
    <t>Bill</t>
  </si>
  <si>
    <t>Billcol</t>
  </si>
  <si>
    <t>Billfish</t>
  </si>
  <si>
    <t>Billiard</t>
  </si>
  <si>
    <t>Billiau</t>
  </si>
  <si>
    <t>Billibokka</t>
  </si>
  <si>
    <t>Billie</t>
  </si>
  <si>
    <t>Billies</t>
  </si>
  <si>
    <t>Billings</t>
  </si>
  <si>
    <t>Billingslea</t>
  </si>
  <si>
    <t>Billingsly</t>
  </si>
  <si>
    <t>Bills</t>
  </si>
  <si>
    <t>Billy</t>
  </si>
  <si>
    <t>Billygoat</t>
  </si>
  <si>
    <t>Billys</t>
  </si>
  <si>
    <t>Bimetalic</t>
  </si>
  <si>
    <t>Binarch</t>
  </si>
  <si>
    <t>Binegar</t>
  </si>
  <si>
    <t>Bingham</t>
  </si>
  <si>
    <t>Bingo</t>
  </si>
  <si>
    <t>Binjoobaahi</t>
  </si>
  <si>
    <t>Binkley</t>
  </si>
  <si>
    <t>Binney</t>
  </si>
  <si>
    <t>Binocular</t>
  </si>
  <si>
    <t>Biological</t>
  </si>
  <si>
    <t>Birch</t>
  </si>
  <si>
    <t>Birchard</t>
  </si>
  <si>
    <t>Birchfield</t>
  </si>
  <si>
    <t>Birchs</t>
  </si>
  <si>
    <t>Bird</t>
  </si>
  <si>
    <t>Birds</t>
  </si>
  <si>
    <t>Birdseye</t>
  </si>
  <si>
    <t>Birdsong</t>
  </si>
  <si>
    <t>Birdstand</t>
  </si>
  <si>
    <t>Birdtail</t>
  </si>
  <si>
    <t>Birges</t>
  </si>
  <si>
    <t>Birkestol</t>
  </si>
  <si>
    <t>Birthday</t>
  </si>
  <si>
    <t>Bisbee</t>
  </si>
  <si>
    <t>Bisbees</t>
  </si>
  <si>
    <t>Bischerad</t>
  </si>
  <si>
    <t>Biscuit</t>
  </si>
  <si>
    <t>Bish</t>
  </si>
  <si>
    <t>Bishop</t>
  </si>
  <si>
    <t>Bishopric</t>
  </si>
  <si>
    <t>Bishops</t>
  </si>
  <si>
    <t>Bismarck</t>
  </si>
  <si>
    <t>Bismark</t>
  </si>
  <si>
    <t>Bison</t>
  </si>
  <si>
    <t>Bisquit</t>
  </si>
  <si>
    <t>Bissell</t>
  </si>
  <si>
    <t>Bissels</t>
  </si>
  <si>
    <t>Bissett</t>
  </si>
  <si>
    <t>Bissle</t>
  </si>
  <si>
    <t>Biswell</t>
  </si>
  <si>
    <t>Bitch</t>
  </si>
  <si>
    <t>Bitner</t>
  </si>
  <si>
    <t>Bitsihuitsos</t>
  </si>
  <si>
    <t>Bitter</t>
  </si>
  <si>
    <t>Bitterfoot</t>
  </si>
  <si>
    <t>Bitterroot</t>
  </si>
  <si>
    <t>Bitterroots</t>
  </si>
  <si>
    <t>Bitters</t>
  </si>
  <si>
    <t>Bittersweet</t>
  </si>
  <si>
    <t>Bittinger</t>
  </si>
  <si>
    <t>Bittner</t>
  </si>
  <si>
    <t>Bitts</t>
  </si>
  <si>
    <t>Bivouac</t>
  </si>
  <si>
    <t>Bixby</t>
  </si>
  <si>
    <t>Bixler</t>
  </si>
  <si>
    <t>Bixlers</t>
  </si>
  <si>
    <t>Blabon</t>
  </si>
  <si>
    <t>Blachleys</t>
  </si>
  <si>
    <t>Blachnitzky</t>
  </si>
  <si>
    <t>Black</t>
  </si>
  <si>
    <t>Blackamore</t>
  </si>
  <si>
    <t>Blackberry</t>
  </si>
  <si>
    <t>Blackbird</t>
  </si>
  <si>
    <t>Blackburn</t>
  </si>
  <si>
    <t>Blackcap</t>
  </si>
  <si>
    <t>Blackcat</t>
  </si>
  <si>
    <t>Blackcliff</t>
  </si>
  <si>
    <t>Blackdome</t>
  </si>
  <si>
    <t>Blackface</t>
  </si>
  <si>
    <t>Blackfoot</t>
  </si>
  <si>
    <t>Blackgum</t>
  </si>
  <si>
    <t>Blackhall</t>
  </si>
  <si>
    <t>Blackhawk</t>
  </si>
  <si>
    <t>Blackhead</t>
  </si>
  <si>
    <t>Blackhorse</t>
  </si>
  <si>
    <t>Blackie</t>
  </si>
  <si>
    <t>Blackjack</t>
  </si>
  <si>
    <t>Blackjacks</t>
  </si>
  <si>
    <t>Blackland</t>
  </si>
  <si>
    <t>Blacklead</t>
  </si>
  <si>
    <t>Blacklick</t>
  </si>
  <si>
    <t>Blackman</t>
  </si>
  <si>
    <t>Blackmans</t>
  </si>
  <si>
    <t>Blackmare</t>
  </si>
  <si>
    <t>Blackmer</t>
  </si>
  <si>
    <t>Blackmon</t>
  </si>
  <si>
    <t>Blackmore</t>
  </si>
  <si>
    <t>Blacknose</t>
  </si>
  <si>
    <t>Blackpoll</t>
  </si>
  <si>
    <t>Blackrock</t>
  </si>
  <si>
    <t>Blacks</t>
  </si>
  <si>
    <t>Blacksnake</t>
  </si>
  <si>
    <t>Blackstock</t>
  </si>
  <si>
    <t>Blackstrap</t>
  </si>
  <si>
    <t>Blacktail</t>
  </si>
  <si>
    <t>Blacktails</t>
  </si>
  <si>
    <t>Blackthorn</t>
  </si>
  <si>
    <t>Blacktop</t>
  </si>
  <si>
    <t>Blacktops</t>
  </si>
  <si>
    <t>Blackwall</t>
  </si>
  <si>
    <t>Blackwater</t>
  </si>
  <si>
    <t>Blackwell</t>
  </si>
  <si>
    <t>Blackwells</t>
  </si>
  <si>
    <t>Blackwood</t>
  </si>
  <si>
    <t>Blade</t>
  </si>
  <si>
    <t>Blady</t>
  </si>
  <si>
    <t>Blag</t>
  </si>
  <si>
    <t>Blagg</t>
  </si>
  <si>
    <t>Blain</t>
  </si>
  <si>
    <t>Blaine</t>
  </si>
  <si>
    <t>Blair</t>
  </si>
  <si>
    <t>Blais</t>
  </si>
  <si>
    <t>Blaisdell</t>
  </si>
  <si>
    <t>Blake</t>
  </si>
  <si>
    <t>Blakely</t>
  </si>
  <si>
    <t>Blakes</t>
  </si>
  <si>
    <t>Blalock</t>
  </si>
  <si>
    <t>Blanc</t>
  </si>
  <si>
    <t>Blanca</t>
  </si>
  <si>
    <t>Blancas</t>
  </si>
  <si>
    <t>Blanchard</t>
  </si>
  <si>
    <t>Blanco</t>
  </si>
  <si>
    <t>Blancos</t>
  </si>
  <si>
    <t>Bland</t>
  </si>
  <si>
    <t>Blanderita</t>
  </si>
  <si>
    <t>Blands</t>
  </si>
  <si>
    <t>Blaney</t>
  </si>
  <si>
    <t>Blank</t>
  </si>
  <si>
    <t>Blankenbaker</t>
  </si>
  <si>
    <t>Blankenship</t>
  </si>
  <si>
    <t>Blanket</t>
  </si>
  <si>
    <t>Blats</t>
  </si>
  <si>
    <t>Blaurock</t>
  </si>
  <si>
    <t>Blauvelt</t>
  </si>
  <si>
    <t>Blawn</t>
  </si>
  <si>
    <t>Blaylock</t>
  </si>
  <si>
    <t>Blaze</t>
  </si>
  <si>
    <t>Blazed</t>
  </si>
  <si>
    <t>Blazer</t>
  </si>
  <si>
    <t>Blazier</t>
  </si>
  <si>
    <t>Blazo</t>
  </si>
  <si>
    <t>Bleak</t>
  </si>
  <si>
    <t>Blenheim</t>
  </si>
  <si>
    <t>Blessing</t>
  </si>
  <si>
    <t>Blevins</t>
  </si>
  <si>
    <t>Blewetts</t>
  </si>
  <si>
    <t>Blind</t>
  </si>
  <si>
    <t>Blindman</t>
  </si>
  <si>
    <t>Blinds</t>
  </si>
  <si>
    <t>Blinn</t>
  </si>
  <si>
    <t>Bliss</t>
  </si>
  <si>
    <t>Blitz</t>
  </si>
  <si>
    <t>Blitzen</t>
  </si>
  <si>
    <t>Bliven</t>
  </si>
  <si>
    <t>Blizzard</t>
  </si>
  <si>
    <t>Blizzardine</t>
  </si>
  <si>
    <t>Block</t>
  </si>
  <si>
    <t>Blockade</t>
  </si>
  <si>
    <t>Blocker</t>
  </si>
  <si>
    <t>Blockhouse</t>
  </si>
  <si>
    <t>Blocks</t>
  </si>
  <si>
    <t>Blodget</t>
  </si>
  <si>
    <t>Blodgett</t>
  </si>
  <si>
    <t>Bloemer</t>
  </si>
  <si>
    <t>Blondie</t>
  </si>
  <si>
    <t>Blood</t>
  </si>
  <si>
    <t>Bloodroot</t>
  </si>
  <si>
    <t>Bloodsaw</t>
  </si>
  <si>
    <t>Bloody</t>
  </si>
  <si>
    <t>Bloom</t>
  </si>
  <si>
    <t>Bloomer</t>
  </si>
  <si>
    <t>Bloomfield</t>
  </si>
  <si>
    <t>Blooming</t>
  </si>
  <si>
    <t>Bloomingcamp</t>
  </si>
  <si>
    <t>Bloomington</t>
  </si>
  <si>
    <t>Blooms</t>
  </si>
  <si>
    <t>Blosser</t>
  </si>
  <si>
    <t>Blossom</t>
  </si>
  <si>
    <t>Blount</t>
  </si>
  <si>
    <t>Blow</t>
  </si>
  <si>
    <t>Blowhard</t>
  </si>
  <si>
    <t>Blowing</t>
  </si>
  <si>
    <t>Blowout</t>
  </si>
  <si>
    <t>Blowouts</t>
  </si>
  <si>
    <t>Bloyd</t>
  </si>
  <si>
    <t>Blue</t>
  </si>
  <si>
    <t>Blueball</t>
  </si>
  <si>
    <t>Bluebaugh</t>
  </si>
  <si>
    <t>Bluebeard</t>
  </si>
  <si>
    <t>Bluebell</t>
  </si>
  <si>
    <t>Blueberry</t>
  </si>
  <si>
    <t>Bluebird</t>
  </si>
  <si>
    <t>Bluecloud</t>
  </si>
  <si>
    <t>Bluegrass</t>
  </si>
  <si>
    <t>Bluejay</t>
  </si>
  <si>
    <t>Bluelead</t>
  </si>
  <si>
    <t>Bluenose</t>
  </si>
  <si>
    <t>Bluerock</t>
  </si>
  <si>
    <t>Blues</t>
  </si>
  <si>
    <t>Bluestone</t>
  </si>
  <si>
    <t>Bluff</t>
  </si>
  <si>
    <t>Bluffton</t>
  </si>
  <si>
    <t>Blum</t>
  </si>
  <si>
    <t>Blumaer</t>
  </si>
  <si>
    <t>Blunt</t>
  </si>
  <si>
    <t>Blush</t>
  </si>
  <si>
    <t>Boaga</t>
  </si>
  <si>
    <t>Boar</t>
  </si>
  <si>
    <t>Board</t>
  </si>
  <si>
    <t>Boarding</t>
  </si>
  <si>
    <t>Boardman</t>
  </si>
  <si>
    <t>Boardshack</t>
  </si>
  <si>
    <t>Boardtree</t>
  </si>
  <si>
    <t>Boars</t>
  </si>
  <si>
    <t>Boarstone</t>
  </si>
  <si>
    <t>Boast</t>
  </si>
  <si>
    <t>Boat</t>
  </si>
  <si>
    <t>Boats</t>
  </si>
  <si>
    <t>Boatswain</t>
  </si>
  <si>
    <t>Boatwright</t>
  </si>
  <si>
    <t>Boaz</t>
  </si>
  <si>
    <t>Boazs</t>
  </si>
  <si>
    <t>Bobbitt</t>
  </si>
  <si>
    <t>Bobblers</t>
  </si>
  <si>
    <t>Bobcat</t>
  </si>
  <si>
    <t>Bobcats</t>
  </si>
  <si>
    <t>Bobell</t>
  </si>
  <si>
    <t>Bobrof</t>
  </si>
  <si>
    <t>Bobrovia</t>
  </si>
  <si>
    <t>Bobs</t>
  </si>
  <si>
    <t>Bobst</t>
  </si>
  <si>
    <t>Bobtail</t>
  </si>
  <si>
    <t>Boca</t>
  </si>
  <si>
    <t>Boccard</t>
  </si>
  <si>
    <t>Bocco</t>
  </si>
  <si>
    <t>Bock</t>
  </si>
  <si>
    <t>Bockman</t>
  </si>
  <si>
    <t>Bodaway</t>
  </si>
  <si>
    <t>Bodega</t>
  </si>
  <si>
    <t>Bodenburg</t>
  </si>
  <si>
    <t>Bodenhammer</t>
  </si>
  <si>
    <t>Bodfish</t>
  </si>
  <si>
    <t>Bodge</t>
  </si>
  <si>
    <t>Bodie</t>
  </si>
  <si>
    <t>Bodine</t>
  </si>
  <si>
    <t>Bodkin</t>
  </si>
  <si>
    <t>Bodleys</t>
  </si>
  <si>
    <t>Boedeker</t>
  </si>
  <si>
    <t>Boehler</t>
  </si>
  <si>
    <t>Boehls</t>
  </si>
  <si>
    <t>Boehne</t>
  </si>
  <si>
    <t>Bofat</t>
  </si>
  <si>
    <t>Bofecillos</t>
  </si>
  <si>
    <t>Bogachiel</t>
  </si>
  <si>
    <t>Bogan</t>
  </si>
  <si>
    <t>Bogard</t>
  </si>
  <si>
    <t>Bogards</t>
  </si>
  <si>
    <t>Bogart</t>
  </si>
  <si>
    <t>Bogg</t>
  </si>
  <si>
    <t>Boggs</t>
  </si>
  <si>
    <t>Bogle</t>
  </si>
  <si>
    <t>Bogoslof</t>
  </si>
  <si>
    <t>Bogue</t>
  </si>
  <si>
    <t>Bogus</t>
  </si>
  <si>
    <t>Bohannan</t>
  </si>
  <si>
    <t>Bohannon</t>
  </si>
  <si>
    <t>Bohemia</t>
  </si>
  <si>
    <t>Bohemotash</t>
  </si>
  <si>
    <t>Bohna</t>
  </si>
  <si>
    <t>Bohnstein</t>
  </si>
  <si>
    <t>Boice</t>
  </si>
  <si>
    <t>Boil</t>
  </si>
  <si>
    <t>Boiler</t>
  </si>
  <si>
    <t>Boiling</t>
  </si>
  <si>
    <t>Bois</t>
  </si>
  <si>
    <t>Boise</t>
  </si>
  <si>
    <t>Boistfort</t>
  </si>
  <si>
    <t>Bokan</t>
  </si>
  <si>
    <t>Bokoshe</t>
  </si>
  <si>
    <t>Bolan</t>
  </si>
  <si>
    <t>Boland</t>
  </si>
  <si>
    <t>Bolanos</t>
  </si>
  <si>
    <t>Bolar</t>
  </si>
  <si>
    <t>Bolcoff</t>
  </si>
  <si>
    <t>Bold</t>
  </si>
  <si>
    <t>Bole</t>
  </si>
  <si>
    <t>Bolen</t>
  </si>
  <si>
    <t>Bolero</t>
  </si>
  <si>
    <t>Boles</t>
  </si>
  <si>
    <t>Bolin</t>
  </si>
  <si>
    <t>Bolivar</t>
  </si>
  <si>
    <t>Bollers</t>
  </si>
  <si>
    <t>Bolles</t>
  </si>
  <si>
    <t>Bollinger</t>
  </si>
  <si>
    <t>Bolly</t>
  </si>
  <si>
    <t>Bollys</t>
  </si>
  <si>
    <t>Bolo</t>
  </si>
  <si>
    <t>Bolongo</t>
  </si>
  <si>
    <t>Bolster</t>
  </si>
  <si>
    <t>Bolt</t>
  </si>
  <si>
    <t>Bolton</t>
  </si>
  <si>
    <t>Boludo</t>
  </si>
  <si>
    <t>Bomar</t>
  </si>
  <si>
    <t>Bomber</t>
  </si>
  <si>
    <t>Bomford</t>
  </si>
  <si>
    <t>Bona</t>
  </si>
  <si>
    <t>Bonan</t>
  </si>
  <si>
    <t>Bonanza</t>
  </si>
  <si>
    <t>Bonaparte</t>
  </si>
  <si>
    <t>Bonas</t>
  </si>
  <si>
    <t>Bonasila</t>
  </si>
  <si>
    <t>Bonc</t>
  </si>
  <si>
    <t>Bond</t>
  </si>
  <si>
    <t>Bondad</t>
  </si>
  <si>
    <t>Bonds</t>
  </si>
  <si>
    <t>Bone</t>
  </si>
  <si>
    <t>Bonehead</t>
  </si>
  <si>
    <t>Bonelli</t>
  </si>
  <si>
    <t>Boner</t>
  </si>
  <si>
    <t>Boners</t>
  </si>
  <si>
    <t>Boney</t>
  </si>
  <si>
    <t>Boneyard</t>
  </si>
  <si>
    <t>Boneyback</t>
  </si>
  <si>
    <t>Bonfisk</t>
  </si>
  <si>
    <t>Bonhoff</t>
  </si>
  <si>
    <t>Boni</t>
  </si>
  <si>
    <t>Bonifacio</t>
  </si>
  <si>
    <t>Bonita</t>
  </si>
  <si>
    <t>Bonito</t>
  </si>
  <si>
    <t>Bonnell</t>
  </si>
  <si>
    <t>Bonner</t>
  </si>
  <si>
    <t>Bonners</t>
  </si>
  <si>
    <t>Bonnet</t>
  </si>
  <si>
    <t>Bonneville</t>
  </si>
  <si>
    <t>Bonney</t>
  </si>
  <si>
    <t>Bonnie</t>
  </si>
  <si>
    <t>Bonsall</t>
  </si>
  <si>
    <t>Bonte</t>
  </si>
  <si>
    <t>Bonticou</t>
  </si>
  <si>
    <t>Boobe</t>
  </si>
  <si>
    <t>Boody</t>
  </si>
  <si>
    <t>Booger</t>
  </si>
  <si>
    <t>Boogher</t>
  </si>
  <si>
    <t>Booher</t>
  </si>
  <si>
    <t>Boojum</t>
  </si>
  <si>
    <t>Book</t>
  </si>
  <si>
    <t>Booker</t>
  </si>
  <si>
    <t>Bookout</t>
  </si>
  <si>
    <t>Boomer</t>
  </si>
  <si>
    <t>Boomerang</t>
  </si>
  <si>
    <t>Boomhower</t>
  </si>
  <si>
    <t>Boon</t>
  </si>
  <si>
    <t>Boone</t>
  </si>
  <si>
    <t>Boones</t>
  </si>
  <si>
    <t>Booneville</t>
  </si>
  <si>
    <t>Booney</t>
  </si>
  <si>
    <t>Boons</t>
  </si>
  <si>
    <t>Boorman</t>
  </si>
  <si>
    <t>Boot</t>
  </si>
  <si>
    <t>Booth</t>
  </si>
  <si>
    <t>Boothby</t>
  </si>
  <si>
    <t>Boothe</t>
  </si>
  <si>
    <t>Booths</t>
  </si>
  <si>
    <t>Bootjack</t>
  </si>
  <si>
    <t>Bootleg</t>
  </si>
  <si>
    <t>Boott</t>
  </si>
  <si>
    <t>Booze</t>
  </si>
  <si>
    <t>Boque</t>
  </si>
  <si>
    <t>Boquet</t>
  </si>
  <si>
    <t>Boracho</t>
  </si>
  <si>
    <t>Borah</t>
  </si>
  <si>
    <t>Bordeaux</t>
  </si>
  <si>
    <t>Borden</t>
  </si>
  <si>
    <t>Border</t>
  </si>
  <si>
    <t>Bords</t>
  </si>
  <si>
    <t>Boreal</t>
  </si>
  <si>
    <t>Borealis</t>
  </si>
  <si>
    <t>Boreas</t>
  </si>
  <si>
    <t>Borel</t>
  </si>
  <si>
    <t>Boren</t>
  </si>
  <si>
    <t>Borin</t>
  </si>
  <si>
    <t>Bornt</t>
  </si>
  <si>
    <t>Borrego</t>
  </si>
  <si>
    <t>Bosco</t>
  </si>
  <si>
    <t>Bosebuck</t>
  </si>
  <si>
    <t>Boshell</t>
  </si>
  <si>
    <t>Boskoff</t>
  </si>
  <si>
    <t>Bosley</t>
  </si>
  <si>
    <t>Boslough</t>
  </si>
  <si>
    <t>Bosom</t>
  </si>
  <si>
    <t>Bosque</t>
  </si>
  <si>
    <t>Bosseler</t>
  </si>
  <si>
    <t>Bossy</t>
  </si>
  <si>
    <t>Bostick</t>
  </si>
  <si>
    <t>Boston</t>
  </si>
  <si>
    <t>Bostons</t>
  </si>
  <si>
    <t>Boswell</t>
  </si>
  <si>
    <t>Botany</t>
  </si>
  <si>
    <t>Boteler</t>
  </si>
  <si>
    <t>Bother</t>
  </si>
  <si>
    <t>Botsford</t>
  </si>
  <si>
    <t>Bottle</t>
  </si>
  <si>
    <t>Bottleneck</t>
  </si>
  <si>
    <t>Bottom</t>
  </si>
  <si>
    <t>Boucher</t>
  </si>
  <si>
    <t>Bouchoux</t>
  </si>
  <si>
    <t>Boudes</t>
  </si>
  <si>
    <t>Bougher</t>
  </si>
  <si>
    <t>Boulden</t>
  </si>
  <si>
    <t>Boulder</t>
  </si>
  <si>
    <t>Boulders</t>
  </si>
  <si>
    <t>Boulter</t>
  </si>
  <si>
    <t>Boultinghouse</t>
  </si>
  <si>
    <t>Bouncer</t>
  </si>
  <si>
    <t>Boundary</t>
  </si>
  <si>
    <t>Bountiful</t>
  </si>
  <si>
    <t>Bouquet</t>
  </si>
  <si>
    <t>Bourland</t>
  </si>
  <si>
    <t>Bourn</t>
  </si>
  <si>
    <t>Bourne</t>
  </si>
  <si>
    <t>Bourquim</t>
  </si>
  <si>
    <t>Bouse</t>
  </si>
  <si>
    <t>Bouses</t>
  </si>
  <si>
    <t>Boussole</t>
  </si>
  <si>
    <t>Bouton</t>
  </si>
  <si>
    <t>Boutwell</t>
  </si>
  <si>
    <t>Bovina</t>
  </si>
  <si>
    <t>Bovines</t>
  </si>
  <si>
    <t>Bovoni</t>
  </si>
  <si>
    <t>Bowan</t>
  </si>
  <si>
    <t>Bowback</t>
  </si>
  <si>
    <t>Bowdens</t>
  </si>
  <si>
    <t>Bowdie</t>
  </si>
  <si>
    <t>Bowdoin</t>
  </si>
  <si>
    <t>Bowe</t>
  </si>
  <si>
    <t>Bowen</t>
  </si>
  <si>
    <t>Bowens</t>
  </si>
  <si>
    <t>Bowerman</t>
  </si>
  <si>
    <t>Bowers</t>
  </si>
  <si>
    <t>Bowery</t>
  </si>
  <si>
    <t>Bowes</t>
  </si>
  <si>
    <t>Bowgun</t>
  </si>
  <si>
    <t>Bowie</t>
  </si>
  <si>
    <t>Bowl</t>
  </si>
  <si>
    <t>Bowlens</t>
  </si>
  <si>
    <t>Bowler</t>
  </si>
  <si>
    <t>Bowles</t>
  </si>
  <si>
    <t>Bowlin</t>
  </si>
  <si>
    <t>Bowling</t>
  </si>
  <si>
    <t>Bowlus</t>
  </si>
  <si>
    <t>Bowman</t>
  </si>
  <si>
    <t>Bowns</t>
  </si>
  <si>
    <t>Boxcar</t>
  </si>
  <si>
    <t>Boyan</t>
  </si>
  <si>
    <t>Boyce</t>
  </si>
  <si>
    <t>Boyd</t>
  </si>
  <si>
    <t>Boyds</t>
  </si>
  <si>
    <t>Boyer</t>
  </si>
  <si>
    <t>Boyle</t>
  </si>
  <si>
    <t>Boyles</t>
  </si>
  <si>
    <t>Boyne</t>
  </si>
  <si>
    <t>Boynton</t>
  </si>
  <si>
    <t>Boyntons</t>
  </si>
  <si>
    <t>Boys</t>
  </si>
  <si>
    <t>Boysag</t>
  </si>
  <si>
    <t>Boysen</t>
  </si>
  <si>
    <t>Boyton</t>
  </si>
  <si>
    <t>Bozard</t>
  </si>
  <si>
    <t>Bozarth</t>
  </si>
  <si>
    <t>Bozeman</t>
  </si>
  <si>
    <t>Brace</t>
  </si>
  <si>
    <t>Brack</t>
  </si>
  <si>
    <t>Bracken</t>
  </si>
  <si>
    <t>Bracker</t>
  </si>
  <si>
    <t>Bracket</t>
  </si>
  <si>
    <t>Brackett</t>
  </si>
  <si>
    <t>Bracy</t>
  </si>
  <si>
    <t>Bradberry</t>
  </si>
  <si>
    <t>Bradbury</t>
  </si>
  <si>
    <t>Bradden</t>
  </si>
  <si>
    <t>Braddock</t>
  </si>
  <si>
    <t>Bradeen</t>
  </si>
  <si>
    <t>Braden</t>
  </si>
  <si>
    <t>Bradford</t>
  </si>
  <si>
    <t>Bradley</t>
  </si>
  <si>
    <t>Bradleyon</t>
  </si>
  <si>
    <t>Bradshaw</t>
  </si>
  <si>
    <t>Bradstreet</t>
  </si>
  <si>
    <t>Brady</t>
  </si>
  <si>
    <t>Bradys</t>
  </si>
  <si>
    <t>Brae</t>
  </si>
  <si>
    <t>Bragg</t>
  </si>
  <si>
    <t>Braggs</t>
  </si>
  <si>
    <t>Brahma</t>
  </si>
  <si>
    <t>Braintree</t>
  </si>
  <si>
    <t>Brake</t>
  </si>
  <si>
    <t>Brakes</t>
  </si>
  <si>
    <t>Braley</t>
  </si>
  <si>
    <t>Braly</t>
  </si>
  <si>
    <t>Bralys</t>
  </si>
  <si>
    <t>Bramen</t>
  </si>
  <si>
    <t>Bramletts</t>
  </si>
  <si>
    <t>Bramley</t>
  </si>
  <si>
    <t>Brammer</t>
  </si>
  <si>
    <t>Branaman</t>
  </si>
  <si>
    <t>Branch</t>
  </si>
  <si>
    <t>Branchville</t>
  </si>
  <si>
    <t>Brand</t>
  </si>
  <si>
    <t>Brandel</t>
  </si>
  <si>
    <t>Brandenburg</t>
  </si>
  <si>
    <t>Brandon</t>
  </si>
  <si>
    <t>Brandy</t>
  </si>
  <si>
    <t>Branford</t>
  </si>
  <si>
    <t>Branhams</t>
  </si>
  <si>
    <t>Brank</t>
  </si>
  <si>
    <t>Brannan</t>
  </si>
  <si>
    <t>Branners</t>
  </si>
  <si>
    <t>Brannom</t>
  </si>
  <si>
    <t>Brannon</t>
  </si>
  <si>
    <t>Branscomb</t>
  </si>
  <si>
    <t>Branson</t>
  </si>
  <si>
    <t>Brantley</t>
  </si>
  <si>
    <t>Brantling</t>
  </si>
  <si>
    <t>Brants</t>
  </si>
  <si>
    <t>Brass</t>
  </si>
  <si>
    <t>Brasstown</t>
  </si>
  <si>
    <t>Bratburg</t>
  </si>
  <si>
    <t>Brattain</t>
  </si>
  <si>
    <t>Brattle</t>
  </si>
  <si>
    <t>Bratton</t>
  </si>
  <si>
    <t>Braun</t>
  </si>
  <si>
    <t>Braund</t>
  </si>
  <si>
    <t>Brave</t>
  </si>
  <si>
    <t>Bravo</t>
  </si>
  <si>
    <t>Brawley</t>
  </si>
  <si>
    <t>Brawn</t>
  </si>
  <si>
    <t>Braxon</t>
  </si>
  <si>
    <t>Bray</t>
  </si>
  <si>
    <t>Brays</t>
  </si>
  <si>
    <t>Brazel</t>
  </si>
  <si>
    <t>Brazos</t>
  </si>
  <si>
    <t>Brea</t>
  </si>
  <si>
    <t>Bread</t>
  </si>
  <si>
    <t>Breadpan</t>
  </si>
  <si>
    <t>Breads</t>
  </si>
  <si>
    <t>Break</t>
  </si>
  <si>
    <t>Breakfast</t>
  </si>
  <si>
    <t>Breakheart</t>
  </si>
  <si>
    <t>Breakneck</t>
  </si>
  <si>
    <t>Breaks</t>
  </si>
  <si>
    <t>Breast</t>
  </si>
  <si>
    <t>Breath</t>
  </si>
  <si>
    <t>Breathed</t>
  </si>
  <si>
    <t>Breccia</t>
  </si>
  <si>
    <t>Breckenridge</t>
  </si>
  <si>
    <t>Breckinridge</t>
  </si>
  <si>
    <t>Brecks</t>
  </si>
  <si>
    <t>Breece</t>
  </si>
  <si>
    <t>Breed</t>
  </si>
  <si>
    <t>Breedlove</t>
  </si>
  <si>
    <t>Breeds</t>
  </si>
  <si>
    <t>Breeze</t>
  </si>
  <si>
    <t>Breezy</t>
  </si>
  <si>
    <t>Breffel</t>
  </si>
  <si>
    <t>Breitenbach</t>
  </si>
  <si>
    <t>Breitenbush</t>
  </si>
  <si>
    <t>Bremer</t>
  </si>
  <si>
    <t>Brendle</t>
  </si>
  <si>
    <t>Brennan</t>
  </si>
  <si>
    <t>Brenneman</t>
  </si>
  <si>
    <t>Brents</t>
  </si>
  <si>
    <t>Bressler</t>
  </si>
  <si>
    <t>Bretherton</t>
  </si>
  <si>
    <t>Brethren</t>
  </si>
  <si>
    <t>Brett</t>
  </si>
  <si>
    <t>Brew</t>
  </si>
  <si>
    <t>Brewer</t>
  </si>
  <si>
    <t>Brewers</t>
  </si>
  <si>
    <t>Brewery</t>
  </si>
  <si>
    <t>Brewster</t>
  </si>
  <si>
    <t>Brian</t>
  </si>
  <si>
    <t>Briar</t>
  </si>
  <si>
    <t>Briarcrest</t>
  </si>
  <si>
    <t>Brice</t>
  </si>
  <si>
    <t>Brickyard</t>
  </si>
  <si>
    <t>Bridal</t>
  </si>
  <si>
    <t>Bride</t>
  </si>
  <si>
    <t>Bridge</t>
  </si>
  <si>
    <t>Bridgeman</t>
  </si>
  <si>
    <t>Bridger</t>
  </si>
  <si>
    <t>Bridgers</t>
  </si>
  <si>
    <t>Bridges</t>
  </si>
  <si>
    <t>Bridgewater</t>
  </si>
  <si>
    <t>Brier</t>
  </si>
  <si>
    <t>Brierpatch</t>
  </si>
  <si>
    <t>Briertown</t>
  </si>
  <si>
    <t>Briery</t>
  </si>
  <si>
    <t>Briese</t>
  </si>
  <si>
    <t>Briggs</t>
  </si>
  <si>
    <t>Brigham</t>
  </si>
  <si>
    <t>Brighams</t>
  </si>
  <si>
    <t>Bright</t>
  </si>
  <si>
    <t>Brightman</t>
  </si>
  <si>
    <t>Brighton</t>
  </si>
  <si>
    <t>Brights</t>
  </si>
  <si>
    <t>Briley</t>
  </si>
  <si>
    <t>Brillante</t>
  </si>
  <si>
    <t>Brimble</t>
  </si>
  <si>
    <t>Brimer</t>
  </si>
  <si>
    <t>Brimhall</t>
  </si>
  <si>
    <t>Brimstone</t>
  </si>
  <si>
    <t>Brind</t>
  </si>
  <si>
    <t>Brindle</t>
  </si>
  <si>
    <t>Brink</t>
  </si>
  <si>
    <t>Brinkerhoff</t>
  </si>
  <si>
    <t>Brinkman</t>
  </si>
  <si>
    <t>Brinkmeyer</t>
  </si>
  <si>
    <t>Brins</t>
  </si>
  <si>
    <t>Brisco</t>
  </si>
  <si>
    <t>Briscoe</t>
  </si>
  <si>
    <t>Briscoes</t>
  </si>
  <si>
    <t>Bristle</t>
  </si>
  <si>
    <t>Bristlecone</t>
  </si>
  <si>
    <t>Bristol</t>
  </si>
  <si>
    <t>Britania</t>
  </si>
  <si>
    <t>Brittain</t>
  </si>
  <si>
    <t>Brittan</t>
  </si>
  <si>
    <t>Brittle</t>
  </si>
  <si>
    <t>Britton</t>
  </si>
  <si>
    <t>Britts</t>
  </si>
  <si>
    <t>Broad</t>
  </si>
  <si>
    <t>Broadcast</t>
  </si>
  <si>
    <t>Broadhead</t>
  </si>
  <si>
    <t>Broadus</t>
  </si>
  <si>
    <t>Broadwell</t>
  </si>
  <si>
    <t>Brock</t>
  </si>
  <si>
    <t>Brocklebank</t>
  </si>
  <si>
    <t>Brockover</t>
  </si>
  <si>
    <t>Brockway</t>
  </si>
  <si>
    <t>Broderick</t>
  </si>
  <si>
    <t>Brodhead</t>
  </si>
  <si>
    <t>Brodie</t>
  </si>
  <si>
    <t>Brodys</t>
  </si>
  <si>
    <t>Brogan</t>
  </si>
  <si>
    <t>Brogdon</t>
  </si>
  <si>
    <t>Brokaw</t>
  </si>
  <si>
    <t>Broke</t>
  </si>
  <si>
    <t>Brokeleg</t>
  </si>
  <si>
    <t>Broken</t>
  </si>
  <si>
    <t>Brokenback</t>
  </si>
  <si>
    <t>Brokens</t>
  </si>
  <si>
    <t>Brokeoff</t>
  </si>
  <si>
    <t>Bromaghin</t>
  </si>
  <si>
    <t>Bromica</t>
  </si>
  <si>
    <t>Bromide</t>
  </si>
  <si>
    <t>Bromley</t>
  </si>
  <si>
    <t>Brommer</t>
  </si>
  <si>
    <t>Bronc</t>
  </si>
  <si>
    <t>Broncho</t>
  </si>
  <si>
    <t>Bronco</t>
  </si>
  <si>
    <t>Bronson</t>
  </si>
  <si>
    <t>Brontosaurus</t>
  </si>
  <si>
    <t>Brook</t>
  </si>
  <si>
    <t>Brookbank</t>
  </si>
  <si>
    <t>Brooken</t>
  </si>
  <si>
    <t>Brooker</t>
  </si>
  <si>
    <t>Brookfield</t>
  </si>
  <si>
    <t>Brookhart</t>
  </si>
  <si>
    <t>Brooklyn</t>
  </si>
  <si>
    <t>Brooks</t>
  </si>
  <si>
    <t>Brookshire</t>
  </si>
  <si>
    <t>Brookss</t>
  </si>
  <si>
    <t>Broom</t>
  </si>
  <si>
    <t>Broomstraw</t>
  </si>
  <si>
    <t>Broons</t>
  </si>
  <si>
    <t>Brophy</t>
  </si>
  <si>
    <t>Brosman</t>
  </si>
  <si>
    <t>Bross</t>
  </si>
  <si>
    <t>Brother</t>
  </si>
  <si>
    <t>Brothers</t>
  </si>
  <si>
    <t>Brotherss</t>
  </si>
  <si>
    <t>Brougher</t>
  </si>
  <si>
    <t>Brousseau</t>
  </si>
  <si>
    <t>Brow</t>
  </si>
  <si>
    <t>Browder</t>
  </si>
  <si>
    <t>Brower</t>
  </si>
  <si>
    <t>Brown</t>
  </si>
  <si>
    <t>Brownback</t>
  </si>
  <si>
    <t>Browne</t>
  </si>
  <si>
    <t>Brownell</t>
  </si>
  <si>
    <t>Brownells</t>
  </si>
  <si>
    <t>Brownes</t>
  </si>
  <si>
    <t>Brownfield</t>
  </si>
  <si>
    <t>Brownie</t>
  </si>
  <si>
    <t>Brownies</t>
  </si>
  <si>
    <t>Browning</t>
  </si>
  <si>
    <t>Browns</t>
  </si>
  <si>
    <t>Brownson</t>
  </si>
  <si>
    <t>Brownss</t>
  </si>
  <si>
    <t>Browntown</t>
  </si>
  <si>
    <t>Broze</t>
  </si>
  <si>
    <t>Bruce</t>
  </si>
  <si>
    <t>Bruffs</t>
  </si>
  <si>
    <t>Bruin</t>
  </si>
  <si>
    <t>Bruins</t>
  </si>
  <si>
    <t>Bruisers</t>
  </si>
  <si>
    <t>Brujos</t>
  </si>
  <si>
    <t>Brule</t>
  </si>
  <si>
    <t>Brumley</t>
  </si>
  <si>
    <t>Brunckow</t>
  </si>
  <si>
    <t>Brundage</t>
  </si>
  <si>
    <t>Brundige</t>
  </si>
  <si>
    <t>Brunner</t>
  </si>
  <si>
    <t>Bruno</t>
  </si>
  <si>
    <t>Brunt</t>
  </si>
  <si>
    <t>Brush</t>
  </si>
  <si>
    <t>Brushheap</t>
  </si>
  <si>
    <t>Brushman</t>
  </si>
  <si>
    <t>Brushy</t>
  </si>
  <si>
    <t>Brushys</t>
  </si>
  <si>
    <t>Brussels</t>
  </si>
  <si>
    <t>Bryan</t>
  </si>
  <si>
    <t>Bryans</t>
  </si>
  <si>
    <t>Bryant</t>
  </si>
  <si>
    <t>Bryants</t>
  </si>
  <si>
    <t>Bryantss</t>
  </si>
  <si>
    <t>Bryce</t>
  </si>
  <si>
    <t>Bryden</t>
  </si>
  <si>
    <t>Brynion</t>
  </si>
  <si>
    <t>Brynteson</t>
  </si>
  <si>
    <t>Bryson</t>
  </si>
  <si>
    <t>Buache</t>
  </si>
  <si>
    <t>Bubble</t>
  </si>
  <si>
    <t>Bubbys</t>
  </si>
  <si>
    <t>Buchanan</t>
  </si>
  <si>
    <t>Buchannan</t>
  </si>
  <si>
    <t>Buchaq</t>
  </si>
  <si>
    <t>Buck</t>
  </si>
  <si>
    <t>Buckacre</t>
  </si>
  <si>
    <t>Buckalew</t>
  </si>
  <si>
    <t>Buckball</t>
  </si>
  <si>
    <t>Buckberg</t>
  </si>
  <si>
    <t>Buckboard</t>
  </si>
  <si>
    <t>Buckbrush</t>
  </si>
  <si>
    <t>Buckenham</t>
  </si>
  <si>
    <t>Bucker</t>
  </si>
  <si>
    <t>Bucket</t>
  </si>
  <si>
    <t>Buckeye</t>
  </si>
  <si>
    <t>Buckeyes</t>
  </si>
  <si>
    <t>Buckhannon</t>
  </si>
  <si>
    <t>Buckhead</t>
  </si>
  <si>
    <t>Buckhorn</t>
  </si>
  <si>
    <t>Buckhorns</t>
  </si>
  <si>
    <t>Buckindy</t>
  </si>
  <si>
    <t>Buckingham</t>
  </si>
  <si>
    <t>Buckland</t>
  </si>
  <si>
    <t>Buckles</t>
  </si>
  <si>
    <t>Buckley</t>
  </si>
  <si>
    <t>Bucklin</t>
  </si>
  <si>
    <t>Buckneck</t>
  </si>
  <si>
    <t>Buckner</t>
  </si>
  <si>
    <t>Bucks</t>
  </si>
  <si>
    <t>Buckshot</t>
  </si>
  <si>
    <t>Buckskin</t>
  </si>
  <si>
    <t>Buckskins</t>
  </si>
  <si>
    <t>Bucksnort</t>
  </si>
  <si>
    <t>Bucktail</t>
  </si>
  <si>
    <t>Bucktooth</t>
  </si>
  <si>
    <t>Buckwampum</t>
  </si>
  <si>
    <t>Buckwheat</t>
  </si>
  <si>
    <t>Buckwood</t>
  </si>
  <si>
    <t>Bucky</t>
  </si>
  <si>
    <t>Buckyard</t>
  </si>
  <si>
    <t>Budd</t>
  </si>
  <si>
    <t>Buddha</t>
  </si>
  <si>
    <t>Budds</t>
  </si>
  <si>
    <t>Buddy</t>
  </si>
  <si>
    <t>Buell</t>
  </si>
  <si>
    <t>Buena</t>
  </si>
  <si>
    <t>Bueno</t>
  </si>
  <si>
    <t>Buey</t>
  </si>
  <si>
    <t>Buff</t>
  </si>
  <si>
    <t>Buffalo</t>
  </si>
  <si>
    <t>Buffalos</t>
  </si>
  <si>
    <t>Buffards</t>
  </si>
  <si>
    <t>Bufford</t>
  </si>
  <si>
    <t>Buffum</t>
  </si>
  <si>
    <t>Buford</t>
  </si>
  <si>
    <t>Bugdarmaqut</t>
  </si>
  <si>
    <t>Bugg</t>
  </si>
  <si>
    <t>Buggeln</t>
  </si>
  <si>
    <t>Bugger</t>
  </si>
  <si>
    <t>Buggytop</t>
  </si>
  <si>
    <t>Bugle</t>
  </si>
  <si>
    <t>Bugs</t>
  </si>
  <si>
    <t>Bugsmouth</t>
  </si>
  <si>
    <t>Buguleeburey</t>
  </si>
  <si>
    <t>Buguleeqaryer</t>
  </si>
  <si>
    <t>Buguliiburey</t>
  </si>
  <si>
    <t>Buie</t>
  </si>
  <si>
    <t>Buker</t>
  </si>
  <si>
    <t>Buldir</t>
  </si>
  <si>
    <t>Bulge</t>
  </si>
  <si>
    <t>Bulger</t>
  </si>
  <si>
    <t>Bulkeley</t>
  </si>
  <si>
    <t>Bulkhead</t>
  </si>
  <si>
    <t>Bulky</t>
  </si>
  <si>
    <t>Bull</t>
  </si>
  <si>
    <t>Bullard</t>
  </si>
  <si>
    <t>Bulldog</t>
  </si>
  <si>
    <t>Bullen</t>
  </si>
  <si>
    <t>Buller</t>
  </si>
  <si>
    <t>Bullet</t>
  </si>
  <si>
    <t>Bullfrog</t>
  </si>
  <si>
    <t>Bullgrass</t>
  </si>
  <si>
    <t>Bullhead</t>
  </si>
  <si>
    <t>Bullinger</t>
  </si>
  <si>
    <t>Bullington</t>
  </si>
  <si>
    <t>Bullion</t>
  </si>
  <si>
    <t>Bullis</t>
  </si>
  <si>
    <t>Bullock</t>
  </si>
  <si>
    <t>Bullocks</t>
  </si>
  <si>
    <t>Bullpasture</t>
  </si>
  <si>
    <t>Bullpen</t>
  </si>
  <si>
    <t>Bullrun</t>
  </si>
  <si>
    <t>Bulls</t>
  </si>
  <si>
    <t>Bullshead</t>
  </si>
  <si>
    <t>Bullshoe</t>
  </si>
  <si>
    <t>Bullskin</t>
  </si>
  <si>
    <t>Bully</t>
  </si>
  <si>
    <t>Bulrush</t>
  </si>
  <si>
    <t>Bulto</t>
  </si>
  <si>
    <t>Bulwagga</t>
  </si>
  <si>
    <t>Buma</t>
  </si>
  <si>
    <t>Bumblebee</t>
  </si>
  <si>
    <t>Bumbo</t>
  </si>
  <si>
    <t>Bumcombe</t>
  </si>
  <si>
    <t>Bumfagging</t>
  </si>
  <si>
    <t>Bumgarther</t>
  </si>
  <si>
    <t>Bummer</t>
  </si>
  <si>
    <t>Bump</t>
  </si>
  <si>
    <t>Bumpass</t>
  </si>
  <si>
    <t>Bumper</t>
  </si>
  <si>
    <t>Bumpheads</t>
  </si>
  <si>
    <t>Bumpin</t>
  </si>
  <si>
    <t>Bumpus</t>
  </si>
  <si>
    <t>Bunch</t>
  </si>
  <si>
    <t>Bunches</t>
  </si>
  <si>
    <t>Bunchgrass</t>
  </si>
  <si>
    <t>Buncombe</t>
  </si>
  <si>
    <t>Bunday</t>
  </si>
  <si>
    <t>Bundy</t>
  </si>
  <si>
    <t>Bungalow</t>
  </si>
  <si>
    <t>Bungee</t>
  </si>
  <si>
    <t>Bunger</t>
  </si>
  <si>
    <t>Bungy</t>
  </si>
  <si>
    <t>Bunion</t>
  </si>
  <si>
    <t>Bunk</t>
  </si>
  <si>
    <t>Bunker</t>
  </si>
  <si>
    <t>Bunkers</t>
  </si>
  <si>
    <t>Bunkhouse</t>
  </si>
  <si>
    <t>Bunkin</t>
  </si>
  <si>
    <t>Bunn</t>
  </si>
  <si>
    <t>Bunnel</t>
  </si>
  <si>
    <t>Bunnell</t>
  </si>
  <si>
    <t>Bunnels</t>
  </si>
  <si>
    <t>Bunns</t>
  </si>
  <si>
    <t>Bunny</t>
  </si>
  <si>
    <t>Bunsen</t>
  </si>
  <si>
    <t>Bunyan</t>
  </si>
  <si>
    <t>Bunyans</t>
  </si>
  <si>
    <t>Bupto</t>
  </si>
  <si>
    <t>Burbank</t>
  </si>
  <si>
    <t>Burbee</t>
  </si>
  <si>
    <t>Burch</t>
  </si>
  <si>
    <t>Burchett</t>
  </si>
  <si>
    <t>Burdell</t>
  </si>
  <si>
    <t>Burdett</t>
  </si>
  <si>
    <t>Burdette</t>
  </si>
  <si>
    <t>Burdick</t>
  </si>
  <si>
    <t>Burdoin</t>
  </si>
  <si>
    <t>Burdon</t>
  </si>
  <si>
    <t>Burg</t>
  </si>
  <si>
    <t>Burgdorf</t>
  </si>
  <si>
    <t>Burge</t>
  </si>
  <si>
    <t>Burger</t>
  </si>
  <si>
    <t>Burgess</t>
  </si>
  <si>
    <t>Burgett</t>
  </si>
  <si>
    <t>Burgi</t>
  </si>
  <si>
    <t>Burgiss</t>
  </si>
  <si>
    <t>Burial</t>
  </si>
  <si>
    <t>Buried</t>
  </si>
  <si>
    <t>Burke</t>
  </si>
  <si>
    <t>Burkehaven</t>
  </si>
  <si>
    <t>Burkemont</t>
  </si>
  <si>
    <t>Burkett</t>
  </si>
  <si>
    <t>Burkhart</t>
  </si>
  <si>
    <t>Burks</t>
  </si>
  <si>
    <t>Burl</t>
  </si>
  <si>
    <t>Burleigh</t>
  </si>
  <si>
    <t>Burleson</t>
  </si>
  <si>
    <t>Burley</t>
  </si>
  <si>
    <t>Burlington</t>
  </si>
  <si>
    <t>Burls</t>
  </si>
  <si>
    <t>Burma</t>
  </si>
  <si>
    <t>Burn</t>
  </si>
  <si>
    <t>Burned</t>
  </si>
  <si>
    <t>Burnell</t>
  </si>
  <si>
    <t>Burner</t>
  </si>
  <si>
    <t>Burners</t>
  </si>
  <si>
    <t>Burnett</t>
  </si>
  <si>
    <t>Burnette</t>
  </si>
  <si>
    <t>Burney</t>
  </si>
  <si>
    <t>Burnham</t>
  </si>
  <si>
    <t>Burning</t>
  </si>
  <si>
    <t>Burningtown</t>
  </si>
  <si>
    <t>Burno</t>
  </si>
  <si>
    <t>Burns</t>
  </si>
  <si>
    <t>Burnside</t>
  </si>
  <si>
    <t>Burnss</t>
  </si>
  <si>
    <t>Burnt</t>
  </si>
  <si>
    <t>Burnts</t>
  </si>
  <si>
    <t>Burntshirt</t>
  </si>
  <si>
    <t>Burpee</t>
  </si>
  <si>
    <t>Burr</t>
  </si>
  <si>
    <t>Burra</t>
  </si>
  <si>
    <t>Burras</t>
  </si>
  <si>
    <t>Burrell</t>
  </si>
  <si>
    <t>Burrells</t>
  </si>
  <si>
    <t>Burrill</t>
  </si>
  <si>
    <t>Burrington</t>
  </si>
  <si>
    <t>Burris</t>
  </si>
  <si>
    <t>Burro</t>
  </si>
  <si>
    <t>Burrough</t>
  </si>
  <si>
    <t>Burroughs</t>
  </si>
  <si>
    <t>Burrow</t>
  </si>
  <si>
    <t>Burrows</t>
  </si>
  <si>
    <t>Burrstone</t>
  </si>
  <si>
    <t>Burst</t>
  </si>
  <si>
    <t>Bursted</t>
  </si>
  <si>
    <t>Burt</t>
  </si>
  <si>
    <t>Burton</t>
  </si>
  <si>
    <t>Burtons</t>
  </si>
  <si>
    <t>Burwell</t>
  </si>
  <si>
    <t>Burying</t>
  </si>
  <si>
    <t>Busane</t>
  </si>
  <si>
    <t>Busbee</t>
  </si>
  <si>
    <t>Busby</t>
  </si>
  <si>
    <t>Busch</t>
  </si>
  <si>
    <t>Buscones</t>
  </si>
  <si>
    <t>Bush</t>
  </si>
  <si>
    <t>Bushart</t>
  </si>
  <si>
    <t>Bushkos</t>
  </si>
  <si>
    <t>Bushman</t>
  </si>
  <si>
    <t>Bushmaster</t>
  </si>
  <si>
    <t>Bushnell</t>
  </si>
  <si>
    <t>Bushy</t>
  </si>
  <si>
    <t>Bushytop</t>
  </si>
  <si>
    <t>Busia</t>
  </si>
  <si>
    <t>Business</t>
  </si>
  <si>
    <t>Bussard</t>
  </si>
  <si>
    <t>Bussel</t>
  </si>
  <si>
    <t>Bussey</t>
  </si>
  <si>
    <t>Busted</t>
  </si>
  <si>
    <t>Busteed</t>
  </si>
  <si>
    <t>Buster</t>
  </si>
  <si>
    <t>Busts</t>
  </si>
  <si>
    <t>Butch</t>
  </si>
  <si>
    <t>Butchart</t>
  </si>
  <si>
    <t>Butcher</t>
  </si>
  <si>
    <t>Butcherknife</t>
  </si>
  <si>
    <t>Butchers</t>
  </si>
  <si>
    <t>Butler</t>
  </si>
  <si>
    <t>Butlers</t>
  </si>
  <si>
    <t>Butman</t>
  </si>
  <si>
    <t>Butt</t>
  </si>
  <si>
    <t>Butte</t>
  </si>
  <si>
    <t>Butter</t>
  </si>
  <si>
    <t>Butterbowl</t>
  </si>
  <si>
    <t>Butterbredt</t>
  </si>
  <si>
    <t>Buttercup</t>
  </si>
  <si>
    <t>Butterfield</t>
  </si>
  <si>
    <t>Butterfields</t>
  </si>
  <si>
    <t>Butterfly</t>
  </si>
  <si>
    <t>Buttermilk</t>
  </si>
  <si>
    <t>Butternut</t>
  </si>
  <si>
    <t>Butters</t>
  </si>
  <si>
    <t>Butterson</t>
  </si>
  <si>
    <t>Buttes</t>
  </si>
  <si>
    <t>Buttimer</t>
  </si>
  <si>
    <t>Buttin</t>
  </si>
  <si>
    <t>Button</t>
  </si>
  <si>
    <t>Buttonmold</t>
  </si>
  <si>
    <t>Buttons</t>
  </si>
  <si>
    <t>Buttonwillow</t>
  </si>
  <si>
    <t>Buttonwood</t>
  </si>
  <si>
    <t>Buttress</t>
  </si>
  <si>
    <t>Buttricks</t>
  </si>
  <si>
    <t>Butts</t>
  </si>
  <si>
    <t>Butzel</t>
  </si>
  <si>
    <t>Butzien</t>
  </si>
  <si>
    <t>Buxtom</t>
  </si>
  <si>
    <t>Buxton</t>
  </si>
  <si>
    <t>Buzzard</t>
  </si>
  <si>
    <t>Buzzardroost</t>
  </si>
  <si>
    <t>Buzzards</t>
  </si>
  <si>
    <t>Buzzell</t>
  </si>
  <si>
    <t>Byars</t>
  </si>
  <si>
    <t>Bybee</t>
  </si>
  <si>
    <t>Byers</t>
  </si>
  <si>
    <t>Byler</t>
  </si>
  <si>
    <t>Byous</t>
  </si>
  <si>
    <t>Byrd</t>
  </si>
  <si>
    <t>Byrds</t>
  </si>
  <si>
    <t>Byron</t>
  </si>
  <si>
    <t>Byrons</t>
  </si>
  <si>
    <t>Caballeross</t>
  </si>
  <si>
    <t>Caballo</t>
  </si>
  <si>
    <t>Caballos</t>
  </si>
  <si>
    <t>Cabazon</t>
  </si>
  <si>
    <t>Cabbage</t>
  </si>
  <si>
    <t>Cabell</t>
  </si>
  <si>
    <t>Cabes</t>
  </si>
  <si>
    <t>Cabeza</t>
  </si>
  <si>
    <t>Cabezass</t>
  </si>
  <si>
    <t>Cabezon</t>
  </si>
  <si>
    <t>Cabin</t>
  </si>
  <si>
    <t>Cable</t>
  </si>
  <si>
    <t>Cables</t>
  </si>
  <si>
    <t>Cabot</t>
  </si>
  <si>
    <t>Cabra</t>
  </si>
  <si>
    <t>Cabras</t>
  </si>
  <si>
    <t>Cabresto</t>
  </si>
  <si>
    <t>Cabrillo</t>
  </si>
  <si>
    <t>Cabrita</t>
  </si>
  <si>
    <t>Cabro</t>
  </si>
  <si>
    <t>Cacapon</t>
  </si>
  <si>
    <t>Cache</t>
  </si>
  <si>
    <t>Cachuma</t>
  </si>
  <si>
    <t>Cacique</t>
  </si>
  <si>
    <t>Cactus</t>
  </si>
  <si>
    <t>Caddo</t>
  </si>
  <si>
    <t>Cade</t>
  </si>
  <si>
    <t>Cadell</t>
  </si>
  <si>
    <t>Cades</t>
  </si>
  <si>
    <t>Cadet</t>
  </si>
  <si>
    <t>Cadillac</t>
  </si>
  <si>
    <t>Cadle</t>
  </si>
  <si>
    <t>Cadot</t>
  </si>
  <si>
    <t>Cady</t>
  </si>
  <si>
    <t>Caesar</t>
  </si>
  <si>
    <t>Caesars</t>
  </si>
  <si>
    <t>Caetano</t>
  </si>
  <si>
    <t>Caf</t>
  </si>
  <si>
    <t>Caffee</t>
  </si>
  <si>
    <t>Cafferty</t>
  </si>
  <si>
    <t>Caffey</t>
  </si>
  <si>
    <t>Cage</t>
  </si>
  <si>
    <t>Cagle</t>
  </si>
  <si>
    <t>Cahaba</t>
  </si>
  <si>
    <t>Cahas</t>
  </si>
  <si>
    <t>Cahill</t>
  </si>
  <si>
    <t>Cahoon</t>
  </si>
  <si>
    <t>Cahto</t>
  </si>
  <si>
    <t>Cahuenga</t>
  </si>
  <si>
    <t>Cahuilla</t>
  </si>
  <si>
    <t>Cain</t>
  </si>
  <si>
    <t>Caineville</t>
  </si>
  <si>
    <t>Cains</t>
  </si>
  <si>
    <t>Cairn</t>
  </si>
  <si>
    <t>Cairns</t>
  </si>
  <si>
    <t>Cairo</t>
  </si>
  <si>
    <t>Caisson</t>
  </si>
  <si>
    <t>Caja</t>
  </si>
  <si>
    <t>Cajah</t>
  </si>
  <si>
    <t>Cajo</t>
  </si>
  <si>
    <t>Cajon</t>
  </si>
  <si>
    <t>Cake</t>
  </si>
  <si>
    <t>Cakey</t>
  </si>
  <si>
    <t>Calabasas</t>
  </si>
  <si>
    <t>Calabash</t>
  </si>
  <si>
    <t>Calahaln</t>
  </si>
  <si>
    <t>Calahan</t>
  </si>
  <si>
    <t>Calais</t>
  </si>
  <si>
    <t>Calamese</t>
  </si>
  <si>
    <t>Calamint</t>
  </si>
  <si>
    <t>Calamity</t>
  </si>
  <si>
    <t>Calavant</t>
  </si>
  <si>
    <t>Calavera</t>
  </si>
  <si>
    <t>Calbeck</t>
  </si>
  <si>
    <t>Calder</t>
  </si>
  <si>
    <t>Calders</t>
  </si>
  <si>
    <t>Calderwood</t>
  </si>
  <si>
    <t>Caldin</t>
  </si>
  <si>
    <t>Caldwell</t>
  </si>
  <si>
    <t>Caleb</t>
  </si>
  <si>
    <t>Calebs</t>
  </si>
  <si>
    <t>Caledonia</t>
  </si>
  <si>
    <t>Caler</t>
  </si>
  <si>
    <t>Calet</t>
  </si>
  <si>
    <t>Caley</t>
  </si>
  <si>
    <t>Calf</t>
  </si>
  <si>
    <t>Calfee</t>
  </si>
  <si>
    <t>Calhoun</t>
  </si>
  <si>
    <t>Caliche</t>
  </si>
  <si>
    <t>Calico</t>
  </si>
  <si>
    <t>Calicos</t>
  </si>
  <si>
    <t>Caliente</t>
  </si>
  <si>
    <t>Calientes</t>
  </si>
  <si>
    <t>California</t>
  </si>
  <si>
    <t>Calimus</t>
  </si>
  <si>
    <t>Calispell</t>
  </si>
  <si>
    <t>Calkins</t>
  </si>
  <si>
    <t>Call</t>
  </si>
  <si>
    <t>Callaghan</t>
  </si>
  <si>
    <t>Callahan</t>
  </si>
  <si>
    <t>Callas</t>
  </si>
  <si>
    <t>Callaway</t>
  </si>
  <si>
    <t>Calliope</t>
  </si>
  <si>
    <t>Callis</t>
  </si>
  <si>
    <t>Callisto</t>
  </si>
  <si>
    <t>Calloway</t>
  </si>
  <si>
    <t>Calls</t>
  </si>
  <si>
    <t>Caloosa</t>
  </si>
  <si>
    <t>Calowahcan</t>
  </si>
  <si>
    <t>Caltech</t>
  </si>
  <si>
    <t>Calumet</t>
  </si>
  <si>
    <t>Calvarys</t>
  </si>
  <si>
    <t>Calvert</t>
  </si>
  <si>
    <t>Calx</t>
  </si>
  <si>
    <t>Camacho</t>
  </si>
  <si>
    <t>Camado</t>
  </si>
  <si>
    <t>Camaleon</t>
  </si>
  <si>
    <t>Camas</t>
  </si>
  <si>
    <t>Cambridge</t>
  </si>
  <si>
    <t>Cambron</t>
  </si>
  <si>
    <t>Cameahwait</t>
  </si>
  <si>
    <t>Camel</t>
  </si>
  <si>
    <t>Camelback</t>
  </si>
  <si>
    <t>Camelberg</t>
  </si>
  <si>
    <t>Camelhump</t>
  </si>
  <si>
    <t>Camels</t>
  </si>
  <si>
    <t>Camelsback</t>
  </si>
  <si>
    <t>Camera</t>
  </si>
  <si>
    <t>Cameron</t>
  </si>
  <si>
    <t>Camfield</t>
  </si>
  <si>
    <t>Camiaca</t>
  </si>
  <si>
    <t>Camille</t>
  </si>
  <si>
    <t>Camino</t>
  </si>
  <si>
    <t>Cammerer</t>
  </si>
  <si>
    <t>Camp</t>
  </si>
  <si>
    <t>Campaign</t>
  </si>
  <si>
    <t>Campana</t>
  </si>
  <si>
    <t>Campanaya</t>
  </si>
  <si>
    <t>Campbell</t>
  </si>
  <si>
    <t>Campbells</t>
  </si>
  <si>
    <t>Campgaw</t>
  </si>
  <si>
    <t>Campground</t>
  </si>
  <si>
    <t>Campini</t>
  </si>
  <si>
    <t>Campito</t>
  </si>
  <si>
    <t>Campo</t>
  </si>
  <si>
    <t>Camps</t>
  </si>
  <si>
    <t>Camuesa</t>
  </si>
  <si>
    <t>Canaan</t>
  </si>
  <si>
    <t>Canachagala</t>
  </si>
  <si>
    <t>Canada</t>
  </si>
  <si>
    <t>Canadarago</t>
  </si>
  <si>
    <t>Canadian</t>
  </si>
  <si>
    <t>Canadice</t>
  </si>
  <si>
    <t>Canador</t>
  </si>
  <si>
    <t>Canalaska</t>
  </si>
  <si>
    <t>Canary</t>
  </si>
  <si>
    <t>Canby</t>
  </si>
  <si>
    <t>Cance</t>
  </si>
  <si>
    <t>Cancer</t>
  </si>
  <si>
    <t>Candelaria</t>
  </si>
  <si>
    <t>Candelerio</t>
  </si>
  <si>
    <t>Candelero</t>
  </si>
  <si>
    <t>Candiles</t>
  </si>
  <si>
    <t>Candland</t>
  </si>
  <si>
    <t>Candle</t>
  </si>
  <si>
    <t>Candler</t>
  </si>
  <si>
    <t>Candlestand</t>
  </si>
  <si>
    <t>Candlestick</t>
  </si>
  <si>
    <t>Candlewood</t>
  </si>
  <si>
    <t>Candor</t>
  </si>
  <si>
    <t>Candy</t>
  </si>
  <si>
    <t>Cane</t>
  </si>
  <si>
    <t>Canebrake</t>
  </si>
  <si>
    <t>Canedy</t>
  </si>
  <si>
    <t>Caneel</t>
  </si>
  <si>
    <t>Canegarden</t>
  </si>
  <si>
    <t>Caneja</t>
  </si>
  <si>
    <t>Canelas</t>
  </si>
  <si>
    <t>Canelos</t>
  </si>
  <si>
    <t>Canesto</t>
  </si>
  <si>
    <t>Caney</t>
  </si>
  <si>
    <t>Caneys</t>
  </si>
  <si>
    <t>Canfield</t>
  </si>
  <si>
    <t>Canfields</t>
  </si>
  <si>
    <t>Canida</t>
  </si>
  <si>
    <t>Canipa</t>
  </si>
  <si>
    <t>Canjilon</t>
  </si>
  <si>
    <t>Cann</t>
  </si>
  <si>
    <t>Cannady</t>
  </si>
  <si>
    <t>Cannell</t>
  </si>
  <si>
    <t>Cannery</t>
  </si>
  <si>
    <t>Cannibal</t>
  </si>
  <si>
    <t>Canning</t>
  </si>
  <si>
    <t>Cannon</t>
  </si>
  <si>
    <t>Cannonball</t>
  </si>
  <si>
    <t>Cannons</t>
  </si>
  <si>
    <t>Canoe</t>
  </si>
  <si>
    <t>Canopus</t>
  </si>
  <si>
    <t>Canovas</t>
  </si>
  <si>
    <t>Cansadie</t>
  </si>
  <si>
    <t>Canta</t>
  </si>
  <si>
    <t>Cantata</t>
  </si>
  <si>
    <t>Cantelous</t>
  </si>
  <si>
    <t>Canterbury</t>
  </si>
  <si>
    <t>Cantey</t>
  </si>
  <si>
    <t>Canthook</t>
  </si>
  <si>
    <t>Cantina</t>
  </si>
  <si>
    <t>Cantinas</t>
  </si>
  <si>
    <t>Canton</t>
  </si>
  <si>
    <t>Cantrell</t>
  </si>
  <si>
    <t>Cantu</t>
  </si>
  <si>
    <t>Canuck</t>
  </si>
  <si>
    <t>Canyon</t>
  </si>
  <si>
    <t>Canyons</t>
  </si>
  <si>
    <t>Cape</t>
  </si>
  <si>
    <t>Caper</t>
  </si>
  <si>
    <t>Capilla</t>
  </si>
  <si>
    <t>Capital</t>
  </si>
  <si>
    <t>Capitan</t>
  </si>
  <si>
    <t>Capitol</t>
  </si>
  <si>
    <t>Capola</t>
  </si>
  <si>
    <t>Caponera</t>
  </si>
  <si>
    <t>Capote</t>
  </si>
  <si>
    <t>Capotes</t>
  </si>
  <si>
    <t>Capps</t>
  </si>
  <si>
    <t>Cappy</t>
  </si>
  <si>
    <t>Caprock</t>
  </si>
  <si>
    <t>Capshaw</t>
  </si>
  <si>
    <t>Captain</t>
  </si>
  <si>
    <t>Captains</t>
  </si>
  <si>
    <t>Captivas</t>
  </si>
  <si>
    <t>Capulin</t>
  </si>
  <si>
    <t>Caracas</t>
  </si>
  <si>
    <t>Caraway</t>
  </si>
  <si>
    <t>Caraways</t>
  </si>
  <si>
    <t>Carberry</t>
  </si>
  <si>
    <t>Carbon</t>
  </si>
  <si>
    <t>Carbonate</t>
  </si>
  <si>
    <t>Carbuncle</t>
  </si>
  <si>
    <t>Card</t>
  </si>
  <si>
    <t>Cardareva</t>
  </si>
  <si>
    <t>Carden</t>
  </si>
  <si>
    <t>Cardenas</t>
  </si>
  <si>
    <t>Cardiac</t>
  </si>
  <si>
    <t>Cardiff</t>
  </si>
  <si>
    <t>Cardigan</t>
  </si>
  <si>
    <t>Cardinal</t>
  </si>
  <si>
    <t>Carding</t>
  </si>
  <si>
    <t>Cardozo</t>
  </si>
  <si>
    <t>Cardwell</t>
  </si>
  <si>
    <t>Careen</t>
  </si>
  <si>
    <t>Carely</t>
  </si>
  <si>
    <t>Carey</t>
  </si>
  <si>
    <t>Carfield</t>
  </si>
  <si>
    <t>Cargill</t>
  </si>
  <si>
    <t>Cariblanco</t>
  </si>
  <si>
    <t>Caribou</t>
  </si>
  <si>
    <t>Caridad</t>
  </si>
  <si>
    <t>Carill</t>
  </si>
  <si>
    <t>Carillon</t>
  </si>
  <si>
    <t>Carl</t>
  </si>
  <si>
    <t>Carlins</t>
  </si>
  <si>
    <t>Carlisle</t>
  </si>
  <si>
    <t>Carlo</t>
  </si>
  <si>
    <t>Carlock</t>
  </si>
  <si>
    <t>Carlos</t>
  </si>
  <si>
    <t>Carlson</t>
  </si>
  <si>
    <t>Carlton</t>
  </si>
  <si>
    <t>Carly</t>
  </si>
  <si>
    <t>Carlyle</t>
  </si>
  <si>
    <t>Carmack</t>
  </si>
  <si>
    <t>Carmel</t>
  </si>
  <si>
    <t>Carmels</t>
  </si>
  <si>
    <t>Carmen</t>
  </si>
  <si>
    <t>Carmer</t>
  </si>
  <si>
    <t>Carmine</t>
  </si>
  <si>
    <t>Carmines</t>
  </si>
  <si>
    <t>Carnasaw</t>
  </si>
  <si>
    <t>Carne</t>
  </si>
  <si>
    <t>Carnegie</t>
  </si>
  <si>
    <t>Carner</t>
  </si>
  <si>
    <t>Carnero</t>
  </si>
  <si>
    <t>Carnes</t>
  </si>
  <si>
    <t>Carney</t>
  </si>
  <si>
    <t>Carol</t>
  </si>
  <si>
    <t>Carolina</t>
  </si>
  <si>
    <t>Carolinas</t>
  </si>
  <si>
    <t>Caroline</t>
  </si>
  <si>
    <t>Carona</t>
  </si>
  <si>
    <t>Carousel</t>
  </si>
  <si>
    <t>Carpathian</t>
  </si>
  <si>
    <t>Carpe</t>
  </si>
  <si>
    <t>Carpenter</t>
  </si>
  <si>
    <t>Carpenters</t>
  </si>
  <si>
    <t>Carper</t>
  </si>
  <si>
    <t>Carpet</t>
  </si>
  <si>
    <t>Carr</t>
  </si>
  <si>
    <t>Carracas</t>
  </si>
  <si>
    <t>Carrick</t>
  </si>
  <si>
    <t>Carrie</t>
  </si>
  <si>
    <t>Carrigain</t>
  </si>
  <si>
    <t>Carrington</t>
  </si>
  <si>
    <t>Carrion</t>
  </si>
  <si>
    <t>Carrizalillos</t>
  </si>
  <si>
    <t>Carrizo</t>
  </si>
  <si>
    <t>Carrizos</t>
  </si>
  <si>
    <t>Carrol</t>
  </si>
  <si>
    <t>Carroll</t>
  </si>
  <si>
    <t>Carrolls</t>
  </si>
  <si>
    <t>Carrollville</t>
  </si>
  <si>
    <t>Carros</t>
  </si>
  <si>
    <t>Carrow</t>
  </si>
  <si>
    <t>Carru</t>
  </si>
  <si>
    <t>Carson</t>
  </si>
  <si>
    <t>Carsons</t>
  </si>
  <si>
    <t>Cart</t>
  </si>
  <si>
    <t>Cartecay</t>
  </si>
  <si>
    <t>Carter</t>
  </si>
  <si>
    <t>Carters</t>
  </si>
  <si>
    <t>Cartrell</t>
  </si>
  <si>
    <t>Cartwright</t>
  </si>
  <si>
    <t>Caruthers</t>
  </si>
  <si>
    <t>Carver</t>
  </si>
  <si>
    <t>Cary</t>
  </si>
  <si>
    <t>Casa</t>
  </si>
  <si>
    <t>Casabonne</t>
  </si>
  <si>
    <t>Casas</t>
  </si>
  <si>
    <t>Casca</t>
  </si>
  <si>
    <t>Cascade</t>
  </si>
  <si>
    <t>Cascadel</t>
  </si>
  <si>
    <t>Cascajillo</t>
  </si>
  <si>
    <t>Cascajo</t>
  </si>
  <si>
    <t>Casco</t>
  </si>
  <si>
    <t>Case</t>
  </si>
  <si>
    <t>Casebier</t>
  </si>
  <si>
    <t>Casey</t>
  </si>
  <si>
    <t>Cash</t>
  </si>
  <si>
    <t>Cashman</t>
  </si>
  <si>
    <t>Cashmere</t>
  </si>
  <si>
    <t>Cashner</t>
  </si>
  <si>
    <t>Cashs</t>
  </si>
  <si>
    <t>Casino</t>
  </si>
  <si>
    <t>Casita</t>
  </si>
  <si>
    <t>Casket</t>
  </si>
  <si>
    <t>Casner</t>
  </si>
  <si>
    <t>Caso</t>
  </si>
  <si>
    <t>Casonss</t>
  </si>
  <si>
    <t>Casper</t>
  </si>
  <si>
    <t>Cass</t>
  </si>
  <si>
    <t>Cassadore</t>
  </si>
  <si>
    <t>Cassels</t>
  </si>
  <si>
    <t>Cassi</t>
  </si>
  <si>
    <t>Cassiday</t>
  </si>
  <si>
    <t>Cassidy</t>
  </si>
  <si>
    <t>Cassiope</t>
  </si>
  <si>
    <t>Cassiterite</t>
  </si>
  <si>
    <t>Cassnor</t>
  </si>
  <si>
    <t>Cassville</t>
  </si>
  <si>
    <t>Casswell</t>
  </si>
  <si>
    <t>Cast</t>
  </si>
  <si>
    <t>Castaneda</t>
  </si>
  <si>
    <t>Castanedas</t>
  </si>
  <si>
    <t>Castellammare</t>
  </si>
  <si>
    <t>Castellan</t>
  </si>
  <si>
    <t>Casterline</t>
  </si>
  <si>
    <t>Castile</t>
  </si>
  <si>
    <t>Castle</t>
  </si>
  <si>
    <t>Castleford</t>
  </si>
  <si>
    <t>Castles</t>
  </si>
  <si>
    <t>Castleton</t>
  </si>
  <si>
    <t>Castner</t>
  </si>
  <si>
    <t>Castor</t>
  </si>
  <si>
    <t>Castro</t>
  </si>
  <si>
    <t>Casuse</t>
  </si>
  <si>
    <t>Caswell</t>
  </si>
  <si>
    <t>Cataldo</t>
  </si>
  <si>
    <t>Catalina</t>
  </si>
  <si>
    <t>Cataloochee</t>
  </si>
  <si>
    <t>Catamint</t>
  </si>
  <si>
    <t>Catamount</t>
  </si>
  <si>
    <t>Cataract</t>
  </si>
  <si>
    <t>Cataska</t>
  </si>
  <si>
    <t>Catawba</t>
  </si>
  <si>
    <t>Catawissa</t>
  </si>
  <si>
    <t>Catback</t>
  </si>
  <si>
    <t>Cate</t>
  </si>
  <si>
    <t>Caterpillar</t>
  </si>
  <si>
    <t>Cates</t>
  </si>
  <si>
    <t>Catface</t>
  </si>
  <si>
    <t>Catharines</t>
  </si>
  <si>
    <t>Cathcart</t>
  </si>
  <si>
    <t>Cathead</t>
  </si>
  <si>
    <t>Catheart</t>
  </si>
  <si>
    <t>Cathedral</t>
  </si>
  <si>
    <t>Cathedrals</t>
  </si>
  <si>
    <t>Catherine</t>
  </si>
  <si>
    <t>Catherines</t>
  </si>
  <si>
    <t>Cathey</t>
  </si>
  <si>
    <t>Catheys</t>
  </si>
  <si>
    <t>Cathole</t>
  </si>
  <si>
    <t>Catholic</t>
  </si>
  <si>
    <t>Catledge</t>
  </si>
  <si>
    <t>Catlett</t>
  </si>
  <si>
    <t>Catlin</t>
  </si>
  <si>
    <t>Catlins</t>
  </si>
  <si>
    <t>Catlow</t>
  </si>
  <si>
    <t>Catnip</t>
  </si>
  <si>
    <t>Catoctin</t>
  </si>
  <si>
    <t>Cator</t>
  </si>
  <si>
    <t>Cats</t>
  </si>
  <si>
    <t>Catskin</t>
  </si>
  <si>
    <t>Cattail</t>
  </si>
  <si>
    <t>Cattle</t>
  </si>
  <si>
    <t>Caucomgomoc</t>
  </si>
  <si>
    <t>Caudill</t>
  </si>
  <si>
    <t>Cavanal</t>
  </si>
  <si>
    <t>Cavanaugh</t>
  </si>
  <si>
    <t>Cavaney</t>
  </si>
  <si>
    <t>Cave</t>
  </si>
  <si>
    <t>Cavender</t>
  </si>
  <si>
    <t>Caverly</t>
  </si>
  <si>
    <t>Caves</t>
  </si>
  <si>
    <t>Cavess</t>
  </si>
  <si>
    <t>Cavieta</t>
  </si>
  <si>
    <t>Caviness</t>
  </si>
  <si>
    <t>Cavitt</t>
  </si>
  <si>
    <t>Cayada</t>
  </si>
  <si>
    <t>Cayetano</t>
  </si>
  <si>
    <t>Cayetanos</t>
  </si>
  <si>
    <t>Cayuga</t>
  </si>
  <si>
    <t>Cayures</t>
  </si>
  <si>
    <t>Cayuse</t>
  </si>
  <si>
    <t>Cebolla</t>
  </si>
  <si>
    <t>Cebollita</t>
  </si>
  <si>
    <t>Cecchino</t>
  </si>
  <si>
    <t>Cecelia</t>
  </si>
  <si>
    <t>Cecil</t>
  </si>
  <si>
    <t>Cedar</t>
  </si>
  <si>
    <t>Cedara</t>
  </si>
  <si>
    <t>Cedarcroft</t>
  </si>
  <si>
    <t>Cedarhead</t>
  </si>
  <si>
    <t>Cedars</t>
  </si>
  <si>
    <t>Cedder</t>
  </si>
  <si>
    <t>Cedric</t>
  </si>
  <si>
    <t>Cedro</t>
  </si>
  <si>
    <t>Cedrum</t>
  </si>
  <si>
    <t>Ceja</t>
  </si>
  <si>
    <t>Cejita</t>
  </si>
  <si>
    <t>Celeno</t>
  </si>
  <si>
    <t>Cellar</t>
  </si>
  <si>
    <t>Celo</t>
  </si>
  <si>
    <t>Celosa</t>
  </si>
  <si>
    <t>Cely</t>
  </si>
  <si>
    <t>Cement</t>
  </si>
  <si>
    <t>Cements</t>
  </si>
  <si>
    <t>Cemetery</t>
  </si>
  <si>
    <t>Cencerro</t>
  </si>
  <si>
    <t>Cenizal</t>
  </si>
  <si>
    <t>Cent</t>
  </si>
  <si>
    <t>Centennial</t>
  </si>
  <si>
    <t>Center</t>
  </si>
  <si>
    <t>Centinela</t>
  </si>
  <si>
    <t>Centipede</t>
  </si>
  <si>
    <t>Central</t>
  </si>
  <si>
    <t>Centralia</t>
  </si>
  <si>
    <t>Centro</t>
  </si>
  <si>
    <t>Centurian</t>
  </si>
  <si>
    <t>Century</t>
  </si>
  <si>
    <t>Cerbat</t>
  </si>
  <si>
    <t>Cerberus</t>
  </si>
  <si>
    <t>Cercado</t>
  </si>
  <si>
    <t>Ceres</t>
  </si>
  <si>
    <t>Cereza</t>
  </si>
  <si>
    <t>Cerra</t>
  </si>
  <si>
    <t>Cerrillos</t>
  </si>
  <si>
    <t>Cerriot</t>
  </si>
  <si>
    <t>Cerrita</t>
  </si>
  <si>
    <t>Cerrito</t>
  </si>
  <si>
    <t>Cerritos</t>
  </si>
  <si>
    <t>Cerro</t>
  </si>
  <si>
    <t>Cerros</t>
  </si>
  <si>
    <t>Cerrote</t>
  </si>
  <si>
    <t>Cerulean</t>
  </si>
  <si>
    <t>Cervidae</t>
  </si>
  <si>
    <t>Chachao</t>
  </si>
  <si>
    <t>Chaco</t>
  </si>
  <si>
    <t>Chacra</t>
  </si>
  <si>
    <t>Chadbournes</t>
  </si>
  <si>
    <t>Chadwick</t>
  </si>
  <si>
    <t>Chaffee</t>
  </si>
  <si>
    <t>Chaffin</t>
  </si>
  <si>
    <t>Chafo</t>
  </si>
  <si>
    <t>Chagvan</t>
  </si>
  <si>
    <t>Chain</t>
  </si>
  <si>
    <t>Chair</t>
  </si>
  <si>
    <t>Chairback</t>
  </si>
  <si>
    <t>Chaistla</t>
  </si>
  <si>
    <t>Chaix</t>
  </si>
  <si>
    <t>Chalan</t>
  </si>
  <si>
    <t>Chalchihuitl</t>
  </si>
  <si>
    <t>Chalice</t>
  </si>
  <si>
    <t>Chalk</t>
  </si>
  <si>
    <t>Chalker</t>
  </si>
  <si>
    <t>Chalks</t>
  </si>
  <si>
    <t>Chalky</t>
  </si>
  <si>
    <t>Chall</t>
  </si>
  <si>
    <t>Challenger</t>
  </si>
  <si>
    <t>Chalone</t>
  </si>
  <si>
    <t>Chalybeate</t>
  </si>
  <si>
    <t>Chama</t>
  </si>
  <si>
    <t>Chamberlain</t>
  </si>
  <si>
    <t>Chamberlains</t>
  </si>
  <si>
    <t>Chamberlin</t>
  </si>
  <si>
    <t>Chambers</t>
  </si>
  <si>
    <t>Chambliss</t>
  </si>
  <si>
    <t>Chamir</t>
  </si>
  <si>
    <t>Chamisa</t>
  </si>
  <si>
    <t>Chamisal</t>
  </si>
  <si>
    <t>Chamise</t>
  </si>
  <si>
    <t>Chamizalosa</t>
  </si>
  <si>
    <t>Champes</t>
  </si>
  <si>
    <t>Champion</t>
  </si>
  <si>
    <t>Champlain</t>
  </si>
  <si>
    <t>Champlin</t>
  </si>
  <si>
    <t>Chance</t>
  </si>
  <si>
    <t>Chancellor</t>
  </si>
  <si>
    <t>Chancery</t>
  </si>
  <si>
    <t>Chances</t>
  </si>
  <si>
    <t>Chanchelulla</t>
  </si>
  <si>
    <t>Chandler</t>
  </si>
  <si>
    <t>Chandlers</t>
  </si>
  <si>
    <t>Chaney</t>
  </si>
  <si>
    <t>Chanis</t>
  </si>
  <si>
    <t>Channel</t>
  </si>
  <si>
    <t>Chanticleer</t>
  </si>
  <si>
    <t>Chantilly</t>
  </si>
  <si>
    <t>Chaos</t>
  </si>
  <si>
    <t>Chaparral</t>
  </si>
  <si>
    <t>Chaparrosa</t>
  </si>
  <si>
    <t>Chapeau</t>
  </si>
  <si>
    <t>Chapel</t>
  </si>
  <si>
    <t>Chapell</t>
  </si>
  <si>
    <t>Chaperito</t>
  </si>
  <si>
    <t>Chapin</t>
  </si>
  <si>
    <t>Chaplain</t>
  </si>
  <si>
    <t>Chaplin</t>
  </si>
  <si>
    <t>Chapman</t>
  </si>
  <si>
    <t>Chapotal</t>
  </si>
  <si>
    <t>Chapp</t>
  </si>
  <si>
    <t>Chappaqua</t>
  </si>
  <si>
    <t>Character</t>
  </si>
  <si>
    <t>Charcas</t>
  </si>
  <si>
    <t>Charcoal</t>
  </si>
  <si>
    <t>Charette</t>
  </si>
  <si>
    <t>Chariot</t>
  </si>
  <si>
    <t>Charity</t>
  </si>
  <si>
    <t>Charles</t>
  </si>
  <si>
    <t>Charleston</t>
  </si>
  <si>
    <t>Charley</t>
  </si>
  <si>
    <t>Charleys</t>
  </si>
  <si>
    <t>Charlie</t>
  </si>
  <si>
    <t>Charlies</t>
  </si>
  <si>
    <t>Charlotte</t>
  </si>
  <si>
    <t>Charlton</t>
  </si>
  <si>
    <t>Charnock</t>
  </si>
  <si>
    <t>Charybdis</t>
  </si>
  <si>
    <t>Chase</t>
  </si>
  <si>
    <t>Chases</t>
  </si>
  <si>
    <t>Chasteen</t>
  </si>
  <si>
    <t>Chata</t>
  </si>
  <si>
    <t>Chateau</t>
  </si>
  <si>
    <t>Chatfield</t>
  </si>
  <si>
    <t>Chatito</t>
  </si>
  <si>
    <t>Chato</t>
  </si>
  <si>
    <t>Chatsworth</t>
  </si>
  <si>
    <t>Chattanooga</t>
  </si>
  <si>
    <t>Chatterton</t>
  </si>
  <si>
    <t>Chattfield</t>
  </si>
  <si>
    <t>Chattin</t>
  </si>
  <si>
    <t>Chaufchivak</t>
  </si>
  <si>
    <t>Chauik</t>
  </si>
  <si>
    <t>Chauncey</t>
  </si>
  <si>
    <t>Chautauqua</t>
  </si>
  <si>
    <t>Chauvenet</t>
  </si>
  <si>
    <t>Chaval</t>
  </si>
  <si>
    <t>Chaves</t>
  </si>
  <si>
    <t>Chavez</t>
  </si>
  <si>
    <t>Chawekat</t>
  </si>
  <si>
    <t>Chaxsxii</t>
  </si>
  <si>
    <t>Cheaha</t>
  </si>
  <si>
    <t>Cheat</t>
  </si>
  <si>
    <t>Cheatham</t>
  </si>
  <si>
    <t>Checkerboard</t>
  </si>
  <si>
    <t>Chediski</t>
  </si>
  <si>
    <t>Cheeching</t>
  </si>
  <si>
    <t>Cheek</t>
  </si>
  <si>
    <t>Cheeka</t>
  </si>
  <si>
    <t>Cheese</t>
  </si>
  <si>
    <t>Cheesebox</t>
  </si>
  <si>
    <t>Cheesebrough</t>
  </si>
  <si>
    <t>Cheesecote</t>
  </si>
  <si>
    <t>Cheesman</t>
  </si>
  <si>
    <t>Cheetdeekahyu</t>
  </si>
  <si>
    <t>Chelan</t>
  </si>
  <si>
    <t>Cheleos</t>
  </si>
  <si>
    <t>Cheley</t>
  </si>
  <si>
    <t>Chemawa</t>
  </si>
  <si>
    <t>Chemehuevi</t>
  </si>
  <si>
    <t>Chemise</t>
  </si>
  <si>
    <t>Chena</t>
  </si>
  <si>
    <t>Chenango</t>
  </si>
  <si>
    <t>Cheneathda</t>
  </si>
  <si>
    <t>Cheney</t>
  </si>
  <si>
    <t>Cheneys</t>
  </si>
  <si>
    <t>Chenik</t>
  </si>
  <si>
    <t>Chenocetah</t>
  </si>
  <si>
    <t>Chenoweth</t>
  </si>
  <si>
    <t>Chenuis</t>
  </si>
  <si>
    <t>Cheoah</t>
  </si>
  <si>
    <t>Cheops</t>
  </si>
  <si>
    <t>Cherisco</t>
  </si>
  <si>
    <t>Cherneyville</t>
  </si>
  <si>
    <t>Cherokee</t>
  </si>
  <si>
    <t>Cheroy</t>
  </si>
  <si>
    <t>Cherry</t>
  </si>
  <si>
    <t>Cherrys</t>
  </si>
  <si>
    <t>Cherrytree</t>
  </si>
  <si>
    <t>Chert</t>
  </si>
  <si>
    <t>Cherum</t>
  </si>
  <si>
    <t>Cheshire</t>
  </si>
  <si>
    <t>Chesley</t>
  </si>
  <si>
    <t>Chesnut</t>
  </si>
  <si>
    <t>Chesser</t>
  </si>
  <si>
    <t>Chester</t>
  </si>
  <si>
    <t>Chestnut</t>
  </si>
  <si>
    <t>Chestnuts</t>
  </si>
  <si>
    <t>Chestnutwood</t>
  </si>
  <si>
    <t>Chetco</t>
  </si>
  <si>
    <t>Chevelon</t>
  </si>
  <si>
    <t>Chevo</t>
  </si>
  <si>
    <t>Chevron</t>
  </si>
  <si>
    <t>Chevy</t>
  </si>
  <si>
    <t>Chewelah</t>
  </si>
  <si>
    <t>Cheyenne</t>
  </si>
  <si>
    <t>Chezhin</t>
  </si>
  <si>
    <t>Chezhindeza</t>
  </si>
  <si>
    <t>Chibato</t>
  </si>
  <si>
    <t>Chica</t>
  </si>
  <si>
    <t>Chicago</t>
  </si>
  <si>
    <t>Chical</t>
  </si>
  <si>
    <t>Chichagof</t>
  </si>
  <si>
    <t>Chichantna</t>
  </si>
  <si>
    <t>Ch</t>
  </si>
  <si>
    <t>charo</t>
  </si>
  <si>
    <t>Chichon</t>
  </si>
  <si>
    <t>Chick</t>
  </si>
  <si>
    <t>Chickabally</t>
  </si>
  <si>
    <t>Chickalah</t>
  </si>
  <si>
    <t>Chickasaw</t>
  </si>
  <si>
    <t>Chickasawba</t>
  </si>
  <si>
    <t>Chickasaws</t>
  </si>
  <si>
    <t>Chickatawbut</t>
  </si>
  <si>
    <t>Chicken</t>
  </si>
  <si>
    <t>Chickens</t>
  </si>
  <si>
    <t>Chickies</t>
  </si>
  <si>
    <t>Chicks</t>
  </si>
  <si>
    <t>Chickwolnepy</t>
  </si>
  <si>
    <t>Chico</t>
  </si>
  <si>
    <t>Chicoma</t>
  </si>
  <si>
    <t>Chicopee</t>
  </si>
  <si>
    <t>Chicos</t>
  </si>
  <si>
    <t>Chidi</t>
  </si>
  <si>
    <t>Chidsey</t>
  </si>
  <si>
    <t>Chief</t>
  </si>
  <si>
    <t>Chiefs</t>
  </si>
  <si>
    <t>Chiflo</t>
  </si>
  <si>
    <t>Chiginagak</t>
  </si>
  <si>
    <t>Chignik</t>
  </si>
  <si>
    <t>Chihuahua</t>
  </si>
  <si>
    <t>Chii</t>
  </si>
  <si>
    <t>Chiimuusix</t>
  </si>
  <si>
    <t>Chijuilla</t>
  </si>
  <si>
    <t>Chikamin</t>
  </si>
  <si>
    <t>Chikapanagi</t>
  </si>
  <si>
    <t>Chilco</t>
  </si>
  <si>
    <t>Chilcoot</t>
  </si>
  <si>
    <t>Child</t>
  </si>
  <si>
    <t>Childers</t>
  </si>
  <si>
    <t>Childress</t>
  </si>
  <si>
    <t>Childs</t>
  </si>
  <si>
    <t>Chili</t>
  </si>
  <si>
    <t>Chilicotal</t>
  </si>
  <si>
    <t>Chiliwist</t>
  </si>
  <si>
    <t>Chilkat</t>
  </si>
  <si>
    <t>Chilly</t>
  </si>
  <si>
    <t>Chillys</t>
  </si>
  <si>
    <t>Chilson</t>
  </si>
  <si>
    <t>Chiltoes</t>
  </si>
  <si>
    <t>Chilton</t>
  </si>
  <si>
    <t>Chimaja</t>
  </si>
  <si>
    <t>Chimayosos</t>
  </si>
  <si>
    <t>Chiminea</t>
  </si>
  <si>
    <t>Chimney</t>
  </si>
  <si>
    <t>Chimneys</t>
  </si>
  <si>
    <t>Chimneystack</t>
  </si>
  <si>
    <t>Chimneytop</t>
  </si>
  <si>
    <t>Chin</t>
  </si>
  <si>
    <t>China</t>
  </si>
  <si>
    <t>Chinaman</t>
  </si>
  <si>
    <t>Chinamans</t>
  </si>
  <si>
    <t>Chinati</t>
  </si>
  <si>
    <t>Chinatown</t>
  </si>
  <si>
    <t>Chinde</t>
  </si>
  <si>
    <t>Chine</t>
  </si>
  <si>
    <t>Chineekluk</t>
  </si>
  <si>
    <t>Chinese</t>
  </si>
  <si>
    <t>Chinfiyow</t>
  </si>
  <si>
    <t>Chingekigtlik</t>
  </si>
  <si>
    <t>Chinidere</t>
  </si>
  <si>
    <t>Chiniklik</t>
  </si>
  <si>
    <t>Chinitna</t>
  </si>
  <si>
    <t>Chinkapin</t>
  </si>
  <si>
    <t>Chino</t>
  </si>
  <si>
    <t>Chinook</t>
  </si>
  <si>
    <t>Chinquapin</t>
  </si>
  <si>
    <t>Chinsegut</t>
  </si>
  <si>
    <t>Chip</t>
  </si>
  <si>
    <t>Chipeta</t>
  </si>
  <si>
    <t>Chipman</t>
  </si>
  <si>
    <t>Chipmunk</t>
  </si>
  <si>
    <t>Chipp</t>
  </si>
  <si>
    <t>Chippeans</t>
  </si>
  <si>
    <t>Chippen</t>
  </si>
  <si>
    <t>Chipperfield</t>
  </si>
  <si>
    <t>Chiquita</t>
  </si>
  <si>
    <t>Chiquito</t>
  </si>
  <si>
    <t>Chiricahua</t>
  </si>
  <si>
    <t>Chirikof</t>
  </si>
  <si>
    <t>Chirpchatter</t>
  </si>
  <si>
    <t>Chisana</t>
  </si>
  <si>
    <t>Chisel</t>
  </si>
  <si>
    <t>Chisholm</t>
  </si>
  <si>
    <t>Chisler</t>
  </si>
  <si>
    <t>Chismahoo</t>
  </si>
  <si>
    <t>Chismore</t>
  </si>
  <si>
    <t>Chispa</t>
  </si>
  <si>
    <t>Chispas</t>
  </si>
  <si>
    <t>Chitina</t>
  </si>
  <si>
    <t>Chitiok</t>
  </si>
  <si>
    <t>Chitistone</t>
  </si>
  <si>
    <t>Chitsia</t>
  </si>
  <si>
    <t>Chittenden</t>
  </si>
  <si>
    <t>Chitto</t>
  </si>
  <si>
    <t>Chitwood</t>
  </si>
  <si>
    <t>Chivato</t>
  </si>
  <si>
    <t>Chiwawa</t>
  </si>
  <si>
    <t>Chiweton</t>
  </si>
  <si>
    <t>Chlore</t>
  </si>
  <si>
    <t>Choate</t>
  </si>
  <si>
    <t>Chock</t>
  </si>
  <si>
    <t>Chocolate</t>
  </si>
  <si>
    <t>Chocolates</t>
  </si>
  <si>
    <t>Chocomount</t>
  </si>
  <si>
    <t>Chocorua</t>
  </si>
  <si>
    <t>Choga</t>
  </si>
  <si>
    <t>Chokecherry</t>
  </si>
  <si>
    <t>Cholla</t>
  </si>
  <si>
    <t>Chonpachau</t>
  </si>
  <si>
    <t>Choop</t>
  </si>
  <si>
    <t>Chop</t>
  </si>
  <si>
    <t>Chopaka</t>
  </si>
  <si>
    <t>Chopmist</t>
  </si>
  <si>
    <t>Choppy</t>
  </si>
  <si>
    <t>Chorrera</t>
  </si>
  <si>
    <t>Chorro</t>
  </si>
  <si>
    <t>Chosa</t>
  </si>
  <si>
    <t>Chosin</t>
  </si>
  <si>
    <t>Chotah</t>
  </si>
  <si>
    <t>Choteau</t>
  </si>
  <si>
    <t>Chotzatdhah</t>
  </si>
  <si>
    <t>Chowchilla</t>
  </si>
  <si>
    <t>Chowning</t>
  </si>
  <si>
    <t>Choyojdolid</t>
  </si>
  <si>
    <t>Chris</t>
  </si>
  <si>
    <t>Chrisman</t>
  </si>
  <si>
    <t>Christ</t>
  </si>
  <si>
    <t>Christian</t>
  </si>
  <si>
    <t>Christiansen</t>
  </si>
  <si>
    <t>Christie</t>
  </si>
  <si>
    <t>Christina</t>
  </si>
  <si>
    <t>Christines</t>
  </si>
  <si>
    <t>Christmas</t>
  </si>
  <si>
    <t>Christmass</t>
  </si>
  <si>
    <t>Christner</t>
  </si>
  <si>
    <t>Christopher</t>
  </si>
  <si>
    <t>Chrome</t>
  </si>
  <si>
    <t>Chromo</t>
  </si>
  <si>
    <t>Chrysolite</t>
  </si>
  <si>
    <t>Chrystie</t>
  </si>
  <si>
    <t>Chuacha</t>
  </si>
  <si>
    <t>Chual</t>
  </si>
  <si>
    <t>Chuar</t>
  </si>
  <si>
    <t>Chub</t>
  </si>
  <si>
    <t>Chubb</t>
  </si>
  <si>
    <t>Chucalate</t>
  </si>
  <si>
    <t>Chuck</t>
  </si>
  <si>
    <t>Chuckanut</t>
  </si>
  <si>
    <t>Chuckey</t>
  </si>
  <si>
    <t>Chucksney</t>
  </si>
  <si>
    <t>Chuckwalla</t>
  </si>
  <si>
    <t>Chuculate</t>
  </si>
  <si>
    <t>Chufa</t>
  </si>
  <si>
    <t>Chugenyuuraang</t>
  </si>
  <si>
    <t>Chugilgux</t>
  </si>
  <si>
    <t>Chuk</t>
  </si>
  <si>
    <t>Chukienu</t>
  </si>
  <si>
    <t>Chukisenuk</t>
  </si>
  <si>
    <t>Chukson</t>
  </si>
  <si>
    <t>Chukuchad</t>
  </si>
  <si>
    <t>Chukufefin</t>
  </si>
  <si>
    <t>Chukune</t>
  </si>
  <si>
    <t>Chukuram</t>
  </si>
  <si>
    <t>Chukusam</t>
  </si>
  <si>
    <t>Chukusou</t>
  </si>
  <si>
    <t>Chukuwen</t>
  </si>
  <si>
    <t>Chula</t>
  </si>
  <si>
    <t>Chulitna</t>
  </si>
  <si>
    <t>Chumash</t>
  </si>
  <si>
    <t>Chumstick</t>
  </si>
  <si>
    <t>Chunekukleik</t>
  </si>
  <si>
    <t>Chunky</t>
  </si>
  <si>
    <t>Chunuguusis</t>
  </si>
  <si>
    <t>Chupadera</t>
  </si>
  <si>
    <t>Chupadero</t>
  </si>
  <si>
    <t>Chupan</t>
  </si>
  <si>
    <t>Chupinas</t>
  </si>
  <si>
    <t>Church</t>
  </si>
  <si>
    <t>Churchill</t>
  </si>
  <si>
    <t>Churchills</t>
  </si>
  <si>
    <t>Chuska</t>
  </si>
  <si>
    <t>Chute</t>
  </si>
  <si>
    <t>Chutla</t>
  </si>
  <si>
    <t>Cibecue</t>
  </si>
  <si>
    <t>Cibo</t>
  </si>
  <si>
    <t>Cibolo</t>
  </si>
  <si>
    <t>Cibuco</t>
  </si>
  <si>
    <t>Cicero</t>
  </si>
  <si>
    <t>Cider</t>
  </si>
  <si>
    <t>Cielo</t>
  </si>
  <si>
    <t>Cielos</t>
  </si>
  <si>
    <t>Cienaga</t>
  </si>
  <si>
    <t>Cienega</t>
  </si>
  <si>
    <t>Cienegas</t>
  </si>
  <si>
    <t>Cieneguilla</t>
  </si>
  <si>
    <t>Cigar</t>
  </si>
  <si>
    <t>Cigarette</t>
  </si>
  <si>
    <t>Cigarettes</t>
  </si>
  <si>
    <t>Cilley</t>
  </si>
  <si>
    <t>Cima</t>
  </si>
  <si>
    <t>Cimarron</t>
  </si>
  <si>
    <t>Cimarrona</t>
  </si>
  <si>
    <t>Cimarroncito</t>
  </si>
  <si>
    <t>Cimarrons</t>
  </si>
  <si>
    <t>Cimeron</t>
  </si>
  <si>
    <t>Cinabar</t>
  </si>
  <si>
    <t>Cinch</t>
  </si>
  <si>
    <t>Cinco</t>
  </si>
  <si>
    <t>Cinder</t>
  </si>
  <si>
    <t>Cinders</t>
  </si>
  <si>
    <t>Cindy</t>
  </si>
  <si>
    <t>Cine</t>
  </si>
  <si>
    <t>Cinnabar</t>
  </si>
  <si>
    <t>Cinnamon</t>
  </si>
  <si>
    <t>Cinta</t>
  </si>
  <si>
    <t>Cintura</t>
  </si>
  <si>
    <t>Cinyon</t>
  </si>
  <si>
    <t>Ciprianos</t>
  </si>
  <si>
    <t>Circle</t>
  </si>
  <si>
    <t>Circles</t>
  </si>
  <si>
    <t>Circleville</t>
  </si>
  <si>
    <t>Circular</t>
  </si>
  <si>
    <t>Circus</t>
  </si>
  <si>
    <t>Cirque</t>
  </si>
  <si>
    <t>Cirrus</t>
  </si>
  <si>
    <t>Ciruela</t>
  </si>
  <si>
    <t>Cisco</t>
  </si>
  <si>
    <t>Citadel</t>
  </si>
  <si>
    <t>Citron</t>
  </si>
  <si>
    <t>City</t>
  </si>
  <si>
    <t>Citys</t>
  </si>
  <si>
    <t>Clabber</t>
  </si>
  <si>
    <t>Clack</t>
  </si>
  <si>
    <t>Clackamas</t>
  </si>
  <si>
    <t>Clagett</t>
  </si>
  <si>
    <t>Clagget</t>
  </si>
  <si>
    <t>Claiborne</t>
  </si>
  <si>
    <t>Claibornes</t>
  </si>
  <si>
    <t>Claim</t>
  </si>
  <si>
    <t>Clair</t>
  </si>
  <si>
    <t>Clam</t>
  </si>
  <si>
    <t>Clamshell</t>
  </si>
  <si>
    <t>Clanton</t>
  </si>
  <si>
    <t>Clantons</t>
  </si>
  <si>
    <t>Clapboard</t>
  </si>
  <si>
    <t>Clapp</t>
  </si>
  <si>
    <t>Clapper</t>
  </si>
  <si>
    <t>Clara</t>
  </si>
  <si>
    <t>Claremont</t>
  </si>
  <si>
    <t>Claremore</t>
  </si>
  <si>
    <t>Clarence</t>
  </si>
  <si>
    <t>Clarendon</t>
  </si>
  <si>
    <t>Clarion</t>
  </si>
  <si>
    <t>Clark</t>
  </si>
  <si>
    <t>Clarke</t>
  </si>
  <si>
    <t>Clarkes</t>
  </si>
  <si>
    <t>Clarkia</t>
  </si>
  <si>
    <t>Clarks</t>
  </si>
  <si>
    <t>Clarkson</t>
  </si>
  <si>
    <t>Clarkston</t>
  </si>
  <si>
    <t>Clarksville</t>
  </si>
  <si>
    <t>Claron</t>
  </si>
  <si>
    <t>Clarry</t>
  </si>
  <si>
    <t>Classen</t>
  </si>
  <si>
    <t>Clatskanie</t>
  </si>
  <si>
    <t>Clause</t>
  </si>
  <si>
    <t>Clavija</t>
  </si>
  <si>
    <t>Claw</t>
  </si>
  <si>
    <t>Clawhammer</t>
  </si>
  <si>
    <t>Claxton</t>
  </si>
  <si>
    <t>Clay</t>
  </si>
  <si>
    <t>Claybed</t>
  </si>
  <si>
    <t>Clayburn</t>
  </si>
  <si>
    <t>Claylick</t>
  </si>
  <si>
    <t>Claypit</t>
  </si>
  <si>
    <t>Claypole</t>
  </si>
  <si>
    <t>Claypool</t>
  </si>
  <si>
    <t>Clays</t>
  </si>
  <si>
    <t>Clayton</t>
  </si>
  <si>
    <t>Claywood</t>
  </si>
  <si>
    <t>Clean</t>
  </si>
  <si>
    <t>Clear</t>
  </si>
  <si>
    <t>Cleary</t>
  </si>
  <si>
    <t>Cleave</t>
  </si>
  <si>
    <t>Cleaver</t>
  </si>
  <si>
    <t>Clebitt</t>
  </si>
  <si>
    <t>Clef</t>
  </si>
  <si>
    <t>Cleft</t>
  </si>
  <si>
    <t>Cleghorn</t>
  </si>
  <si>
    <t>Cleland</t>
  </si>
  <si>
    <t>Clem</t>
  </si>
  <si>
    <t>Clement</t>
  </si>
  <si>
    <t>Clements</t>
  </si>
  <si>
    <t>Clemments</t>
  </si>
  <si>
    <t>Clemmer</t>
  </si>
  <si>
    <t>Clemons</t>
  </si>
  <si>
    <t>Clendenin</t>
  </si>
  <si>
    <t>Cleopatras</t>
  </si>
  <si>
    <t>Cleve</t>
  </si>
  <si>
    <t>Cleveland</t>
  </si>
  <si>
    <t>Clevenger</t>
  </si>
  <si>
    <t>Cliff</t>
  </si>
  <si>
    <t>Cliffield</t>
  </si>
  <si>
    <t>Clifford</t>
  </si>
  <si>
    <t>Cliffs</t>
  </si>
  <si>
    <t>Clifton</t>
  </si>
  <si>
    <t>Cliftons</t>
  </si>
  <si>
    <t>Clifty</t>
  </si>
  <si>
    <t>Clima</t>
  </si>
  <si>
    <t>Clinch</t>
  </si>
  <si>
    <t>Cline</t>
  </si>
  <si>
    <t>Clines</t>
  </si>
  <si>
    <t>Clinetop</t>
  </si>
  <si>
    <t>Clingback</t>
  </si>
  <si>
    <t>Clingmans</t>
  </si>
  <si>
    <t>Clink</t>
  </si>
  <si>
    <t>Clinker</t>
  </si>
  <si>
    <t>Clinton</t>
  </si>
  <si>
    <t>Clip</t>
  </si>
  <si>
    <t>Clipper</t>
  </si>
  <si>
    <t>Cloister</t>
  </si>
  <si>
    <t>Close</t>
  </si>
  <si>
    <t>Closton</t>
  </si>
  <si>
    <t>Cloud</t>
  </si>
  <si>
    <t>Cloudcap</t>
  </si>
  <si>
    <t>Cloudcrofts</t>
  </si>
  <si>
    <t>Cloudland</t>
  </si>
  <si>
    <t>Cloudrest</t>
  </si>
  <si>
    <t>Cloudripper</t>
  </si>
  <si>
    <t>Clouds</t>
  </si>
  <si>
    <t>Cloudveil</t>
  </si>
  <si>
    <t>Cloudy</t>
  </si>
  <si>
    <t>Clough</t>
  </si>
  <si>
    <t>Clouse</t>
  </si>
  <si>
    <t>Clousley</t>
  </si>
  <si>
    <t>Clove</t>
  </si>
  <si>
    <t>Clover</t>
  </si>
  <si>
    <t>Cloverdale</t>
  </si>
  <si>
    <t>Cloverlick</t>
  </si>
  <si>
    <t>Cloverpatch</t>
  </si>
  <si>
    <t>Clow</t>
  </si>
  <si>
    <t>Clower</t>
  </si>
  <si>
    <t>Clows</t>
  </si>
  <si>
    <t>Cloyds</t>
  </si>
  <si>
    <t>Cloyes</t>
  </si>
  <si>
    <t>Club</t>
  </si>
  <si>
    <t>Clubb</t>
  </si>
  <si>
    <t>Clubhouse</t>
  </si>
  <si>
    <t>Clubs</t>
  </si>
  <si>
    <t>Cluff</t>
  </si>
  <si>
    <t>Clum</t>
  </si>
  <si>
    <t>Clump</t>
  </si>
  <si>
    <t>Clusters</t>
  </si>
  <si>
    <t>Clute</t>
  </si>
  <si>
    <t>Clyde</t>
  </si>
  <si>
    <t>Coach</t>
  </si>
  <si>
    <t>Coacher</t>
  </si>
  <si>
    <t>Coad</t>
  </si>
  <si>
    <t>Coal</t>
  </si>
  <si>
    <t>Coaldale</t>
  </si>
  <si>
    <t>Coalinga</t>
  </si>
  <si>
    <t>Coalings</t>
  </si>
  <si>
    <t>Coalmine</t>
  </si>
  <si>
    <t>Coalpit</t>
  </si>
  <si>
    <t>Coals</t>
  </si>
  <si>
    <t>Coalson</t>
  </si>
  <si>
    <t>Coaster</t>
  </si>
  <si>
    <t>Coates</t>
  </si>
  <si>
    <t>Coatney</t>
  </si>
  <si>
    <t>Coats</t>
  </si>
  <si>
    <t>Coba</t>
  </si>
  <si>
    <t>Cobabe</t>
  </si>
  <si>
    <t>Cobb</t>
  </si>
  <si>
    <t>Cobble</t>
  </si>
  <si>
    <t>Cobbler</t>
  </si>
  <si>
    <t>Cobblers</t>
  </si>
  <si>
    <t>Cobbles</t>
  </si>
  <si>
    <t>Cobblestone</t>
  </si>
  <si>
    <t>Cobbs</t>
  </si>
  <si>
    <t>Cobden</t>
  </si>
  <si>
    <t>Cobert</t>
  </si>
  <si>
    <t>Coble</t>
  </si>
  <si>
    <t>Cobre</t>
  </si>
  <si>
    <t>Cobreros</t>
  </si>
  <si>
    <t>Coburn</t>
  </si>
  <si>
    <t>Coby</t>
  </si>
  <si>
    <t>Cochegan</t>
  </si>
  <si>
    <t>Coches</t>
  </si>
  <si>
    <t>Cochetopa</t>
  </si>
  <si>
    <t>Cochino</t>
  </si>
  <si>
    <t>Cochise</t>
  </si>
  <si>
    <t>Cochiti</t>
  </si>
  <si>
    <t>Cochran</t>
  </si>
  <si>
    <t>Cochrane</t>
  </si>
  <si>
    <t>Cochrans</t>
  </si>
  <si>
    <t>Cocida</t>
  </si>
  <si>
    <t>Cocina</t>
  </si>
  <si>
    <t>Cock</t>
  </si>
  <si>
    <t>Cockedhat</t>
  </si>
  <si>
    <t>Cockle</t>
  </si>
  <si>
    <t>Cockrell</t>
  </si>
  <si>
    <t>Cockroach</t>
  </si>
  <si>
    <t>Cocks</t>
  </si>
  <si>
    <t>Cockscomb</t>
  </si>
  <si>
    <t>Cockspur</t>
  </si>
  <si>
    <t>Coco</t>
  </si>
  <si>
    <t>Cocoa</t>
  </si>
  <si>
    <t>Cocomongo</t>
  </si>
  <si>
    <t>Cocoraque</t>
  </si>
  <si>
    <t>Cocumcussoc</t>
  </si>
  <si>
    <t>Coddington</t>
  </si>
  <si>
    <t>Coddon</t>
  </si>
  <si>
    <t>Codman</t>
  </si>
  <si>
    <t>Cody</t>
  </si>
  <si>
    <t>Coeur</t>
  </si>
  <si>
    <t>Coey</t>
  </si>
  <si>
    <t>Coffee</t>
  </si>
  <si>
    <t>Coffeepot</t>
  </si>
  <si>
    <t>Coffey</t>
  </si>
  <si>
    <t>Coffin</t>
  </si>
  <si>
    <t>Coffins</t>
  </si>
  <si>
    <t>Coffintop</t>
  </si>
  <si>
    <t>Coffman</t>
  </si>
  <si>
    <t>Coggans</t>
  </si>
  <si>
    <t>Coggins</t>
  </si>
  <si>
    <t>Coglans</t>
  </si>
  <si>
    <t>Cogswell</t>
  </si>
  <si>
    <t>Cohabie</t>
  </si>
  <si>
    <t>Cohn</t>
  </si>
  <si>
    <t>Cohoon</t>
  </si>
  <si>
    <t>Cohutta</t>
  </si>
  <si>
    <t>Coin</t>
  </si>
  <si>
    <t>Coiner</t>
  </si>
  <si>
    <t>Coit</t>
  </si>
  <si>
    <t>Coke</t>
  </si>
  <si>
    <t>Coker</t>
  </si>
  <si>
    <t>Colaw</t>
  </si>
  <si>
    <t>Colbert</t>
  </si>
  <si>
    <t>Colberts</t>
  </si>
  <si>
    <t>Colburn</t>
  </si>
  <si>
    <t>Colby</t>
  </si>
  <si>
    <t>Colchester</t>
  </si>
  <si>
    <t>Colchuck</t>
  </si>
  <si>
    <t>Colcord</t>
  </si>
  <si>
    <t>Cold</t>
  </si>
  <si>
    <t>Coldbar</t>
  </si>
  <si>
    <t>Coldbranch</t>
  </si>
  <si>
    <t>Colden</t>
  </si>
  <si>
    <t>Coldsides</t>
  </si>
  <si>
    <t>Coldspring</t>
  </si>
  <si>
    <t>Coldwater</t>
  </si>
  <si>
    <t>Cole</t>
  </si>
  <si>
    <t>Colebrook</t>
  </si>
  <si>
    <t>Coleen</t>
  </si>
  <si>
    <t>Colegrove</t>
  </si>
  <si>
    <t>Coleman</t>
  </si>
  <si>
    <t>Colemans</t>
  </si>
  <si>
    <t>Coles</t>
  </si>
  <si>
    <t>Coley</t>
  </si>
  <si>
    <t>Colfax</t>
  </si>
  <si>
    <t>Colgans</t>
  </si>
  <si>
    <t>Colic</t>
  </si>
  <si>
    <t>Collaberg</t>
  </si>
  <si>
    <t>Collado</t>
  </si>
  <si>
    <t>Collar</t>
  </si>
  <si>
    <t>Collawash</t>
  </si>
  <si>
    <t>College</t>
  </si>
  <si>
    <t>Colleges</t>
  </si>
  <si>
    <t>Collet</t>
  </si>
  <si>
    <t>Colletts</t>
  </si>
  <si>
    <t>Colley</t>
  </si>
  <si>
    <t>Collge</t>
  </si>
  <si>
    <t>Collier</t>
  </si>
  <si>
    <t>Colliers</t>
  </si>
  <si>
    <t>Colligan</t>
  </si>
  <si>
    <t>Collings</t>
  </si>
  <si>
    <t>Collins</t>
  </si>
  <si>
    <t>Collomy</t>
  </si>
  <si>
    <t>Collords</t>
  </si>
  <si>
    <t>Collores</t>
  </si>
  <si>
    <t>Collusion</t>
  </si>
  <si>
    <t>Colmar</t>
  </si>
  <si>
    <t>Colon</t>
  </si>
  <si>
    <t>Colonel</t>
  </si>
  <si>
    <t>Colonels</t>
  </si>
  <si>
    <t>Colonial</t>
  </si>
  <si>
    <t>Colonnade</t>
  </si>
  <si>
    <t>Colony</t>
  </si>
  <si>
    <t>Colorada</t>
  </si>
  <si>
    <t>Colorado</t>
  </si>
  <si>
    <t>Colorados</t>
  </si>
  <si>
    <t>Colored</t>
  </si>
  <si>
    <t>Colorow</t>
  </si>
  <si>
    <t>Colosseum</t>
  </si>
  <si>
    <t>Colpitts</t>
  </si>
  <si>
    <t>Colquhoun</t>
  </si>
  <si>
    <t>Colrain</t>
  </si>
  <si>
    <t>Colson</t>
  </si>
  <si>
    <t>Colston</t>
  </si>
  <si>
    <t>Colt</t>
  </si>
  <si>
    <t>Colter</t>
  </si>
  <si>
    <t>Colton</t>
  </si>
  <si>
    <t>Coltsfoot</t>
  </si>
  <si>
    <t>Columbe</t>
  </si>
  <si>
    <t>Columbia</t>
  </si>
  <si>
    <t>Columbiana</t>
  </si>
  <si>
    <t>Columbine</t>
  </si>
  <si>
    <t>Columbo</t>
  </si>
  <si>
    <t>Columbus</t>
  </si>
  <si>
    <t>Colville</t>
  </si>
  <si>
    <t>Colvin</t>
  </si>
  <si>
    <t>Colwell</t>
  </si>
  <si>
    <t>Colyer</t>
  </si>
  <si>
    <t>Coma</t>
  </si>
  <si>
    <t>Comadre</t>
  </si>
  <si>
    <t>Coman</t>
  </si>
  <si>
    <t>Comanche</t>
  </si>
  <si>
    <t>Comanches</t>
  </si>
  <si>
    <t>Comandante</t>
  </si>
  <si>
    <t>Comb</t>
  </si>
  <si>
    <t>Combest</t>
  </si>
  <si>
    <t>Combs</t>
  </si>
  <si>
    <t>Comej</t>
  </si>
  <si>
    <t>n</t>
  </si>
  <si>
    <t>Comeouter</t>
  </si>
  <si>
    <t>Comers</t>
  </si>
  <si>
    <t>Comet</t>
  </si>
  <si>
    <t>Comfort</t>
  </si>
  <si>
    <t>Comforter</t>
  </si>
  <si>
    <t>Coming</t>
  </si>
  <si>
    <t>Commissary</t>
  </si>
  <si>
    <t>Commission</t>
  </si>
  <si>
    <t>Common</t>
  </si>
  <si>
    <t>Commons</t>
  </si>
  <si>
    <t>Communion</t>
  </si>
  <si>
    <t>Como</t>
  </si>
  <si>
    <t>Comos</t>
  </si>
  <si>
    <t>Company</t>
  </si>
  <si>
    <t>Compass</t>
  </si>
  <si>
    <t>Compo</t>
  </si>
  <si>
    <t>Compounce</t>
  </si>
  <si>
    <t>Compton</t>
  </si>
  <si>
    <t>Comstock</t>
  </si>
  <si>
    <t>Comstocks</t>
  </si>
  <si>
    <t>Comtois</t>
  </si>
  <si>
    <t>Conant</t>
  </si>
  <si>
    <t>Conard</t>
  </si>
  <si>
    <t>Conary</t>
  </si>
  <si>
    <t>Concentrator</t>
  </si>
  <si>
    <t>Concert</t>
  </si>
  <si>
    <t>Concharty</t>
  </si>
  <si>
    <t>Conchas</t>
  </si>
  <si>
    <t>Concho</t>
  </si>
  <si>
    <t>Concord</t>
  </si>
  <si>
    <t>Concordia</t>
  </si>
  <si>
    <t>Conde</t>
  </si>
  <si>
    <t>Condenser</t>
  </si>
  <si>
    <t>Condon</t>
  </si>
  <si>
    <t>Condor</t>
  </si>
  <si>
    <t>Condrey</t>
  </si>
  <si>
    <t>Cone</t>
  </si>
  <si>
    <t>Conejo</t>
  </si>
  <si>
    <t>Conejos</t>
  </si>
  <si>
    <t>Cones</t>
  </si>
  <si>
    <t>Conewago</t>
  </si>
  <si>
    <t>Coney</t>
  </si>
  <si>
    <t>Confederate</t>
  </si>
  <si>
    <t>Confidence</t>
  </si>
  <si>
    <t>Confucius</t>
  </si>
  <si>
    <t>Confusions</t>
  </si>
  <si>
    <t>Congdon</t>
  </si>
  <si>
    <t>Conger</t>
  </si>
  <si>
    <t>Congleton</t>
  </si>
  <si>
    <t>Conglomerate</t>
  </si>
  <si>
    <t>Conglomerates</t>
  </si>
  <si>
    <t>Congo</t>
  </si>
  <si>
    <t>Congor</t>
  </si>
  <si>
    <t>Congress</t>
  </si>
  <si>
    <t>Conical</t>
  </si>
  <si>
    <t>Conjadas</t>
  </si>
  <si>
    <t>Conjelon</t>
  </si>
  <si>
    <t>Conkey</t>
  </si>
  <si>
    <t>Conklin</t>
  </si>
  <si>
    <t>Conleys</t>
  </si>
  <si>
    <t>Conlin</t>
  </si>
  <si>
    <t>Conn</t>
  </si>
  <si>
    <t>Connally</t>
  </si>
  <si>
    <t>Conneaut</t>
  </si>
  <si>
    <t>Connecticut</t>
  </si>
  <si>
    <t>Connelly</t>
  </si>
  <si>
    <t>Conner</t>
  </si>
  <si>
    <t>Conners</t>
  </si>
  <si>
    <t>Connesena</t>
  </si>
  <si>
    <t>Conness</t>
  </si>
  <si>
    <t>Conneway</t>
  </si>
  <si>
    <t>Connie</t>
  </si>
  <si>
    <t>Connor</t>
  </si>
  <si>
    <t>Conococheague</t>
  </si>
  <si>
    <t>Conoway</t>
  </si>
  <si>
    <t>Conrad</t>
  </si>
  <si>
    <t>Cons</t>
  </si>
  <si>
    <t>Conscience</t>
  </si>
  <si>
    <t>Constance</t>
  </si>
  <si>
    <t>Constitution</t>
  </si>
  <si>
    <t>Consuelo</t>
  </si>
  <si>
    <t>Contact</t>
  </si>
  <si>
    <t>Contadero</t>
  </si>
  <si>
    <t>Conte</t>
  </si>
  <si>
    <t>Contention</t>
  </si>
  <si>
    <t>Continental</t>
  </si>
  <si>
    <t>Contrabando</t>
  </si>
  <si>
    <t>Contrary</t>
  </si>
  <si>
    <t>Contreras</t>
  </si>
  <si>
    <t>Conundrum</t>
  </si>
  <si>
    <t>Conus</t>
  </si>
  <si>
    <t>Converse</t>
  </si>
  <si>
    <t>Conway</t>
  </si>
  <si>
    <t>Cony</t>
  </si>
  <si>
    <t>Cook</t>
  </si>
  <si>
    <t>Cooke</t>
  </si>
  <si>
    <t>Cookes</t>
  </si>
  <si>
    <t>Cookie</t>
  </si>
  <si>
    <t>Cookingham</t>
  </si>
  <si>
    <t>Cookout</t>
  </si>
  <si>
    <t>Cooks</t>
  </si>
  <si>
    <t>Cooksey</t>
  </si>
  <si>
    <t>Cooky</t>
  </si>
  <si>
    <t>Cool</t>
  </si>
  <si>
    <t>Coolbrith</t>
  </si>
  <si>
    <t>Coolers</t>
  </si>
  <si>
    <t>Cooley</t>
  </si>
  <si>
    <t>Coolfish</t>
  </si>
  <si>
    <t>Coolidge</t>
  </si>
  <si>
    <t>Coolie</t>
  </si>
  <si>
    <t>Coolin</t>
  </si>
  <si>
    <t>Coolwater</t>
  </si>
  <si>
    <t>Coolyconch</t>
  </si>
  <si>
    <t>Coombs</t>
  </si>
  <si>
    <t>Cooms</t>
  </si>
  <si>
    <t>Coon</t>
  </si>
  <si>
    <t>Cooner</t>
  </si>
  <si>
    <t>Cooners</t>
  </si>
  <si>
    <t>Cooney</t>
  </si>
  <si>
    <t>Coonrad</t>
  </si>
  <si>
    <t>Coons</t>
  </si>
  <si>
    <t>Coonskin</t>
  </si>
  <si>
    <t>Coontree</t>
  </si>
  <si>
    <t>Coop</t>
  </si>
  <si>
    <t>Cooper</t>
  </si>
  <si>
    <t>Cooperation</t>
  </si>
  <si>
    <t>Coopers</t>
  </si>
  <si>
    <t>Coopertown</t>
  </si>
  <si>
    <t>Coops</t>
  </si>
  <si>
    <t>Coos</t>
  </si>
  <si>
    <t>Coosa</t>
  </si>
  <si>
    <t>Cooshe</t>
  </si>
  <si>
    <t>Cooskie</t>
  </si>
  <si>
    <t>Coot</t>
  </si>
  <si>
    <t>Cope</t>
  </si>
  <si>
    <t>Copeland</t>
  </si>
  <si>
    <t>Copelands</t>
  </si>
  <si>
    <t>Copelandss</t>
  </si>
  <si>
    <t>Copernicus</t>
  </si>
  <si>
    <t>Copicut</t>
  </si>
  <si>
    <t>Copleston</t>
  </si>
  <si>
    <t>Copley</t>
  </si>
  <si>
    <t>Copp</t>
  </si>
  <si>
    <t>Copper</t>
  </si>
  <si>
    <t>Copperas</t>
  </si>
  <si>
    <t>Copperdahl</t>
  </si>
  <si>
    <t>Copperhead</t>
  </si>
  <si>
    <t>Copperopolis</t>
  </si>
  <si>
    <t>Copperositys</t>
  </si>
  <si>
    <t>Coppers</t>
  </si>
  <si>
    <t>Copple</t>
  </si>
  <si>
    <t>Copps</t>
  </si>
  <si>
    <t>Copter</t>
  </si>
  <si>
    <t>Cora</t>
  </si>
  <si>
    <t>Coram</t>
  </si>
  <si>
    <t>Coray</t>
  </si>
  <si>
    <t>Corazon</t>
  </si>
  <si>
    <t>Corazoness</t>
  </si>
  <si>
    <t>Corbeal</t>
  </si>
  <si>
    <t>Corbell</t>
  </si>
  <si>
    <t>Corbett</t>
  </si>
  <si>
    <t>Corbin</t>
  </si>
  <si>
    <t>Corcoran</t>
  </si>
  <si>
    <t>Cord</t>
  </si>
  <si>
    <t>Cordell</t>
  </si>
  <si>
    <t>Cordes</t>
  </si>
  <si>
    <t>Cordones</t>
  </si>
  <si>
    <t>Cordova</t>
  </si>
  <si>
    <t>Corduroy</t>
  </si>
  <si>
    <t>Cordwood</t>
  </si>
  <si>
    <t>Core</t>
  </si>
  <si>
    <t>Corey</t>
  </si>
  <si>
    <t>Coreys</t>
  </si>
  <si>
    <t>Cork</t>
  </si>
  <si>
    <t>Corkers</t>
  </si>
  <si>
    <t>Corkin</t>
  </si>
  <si>
    <t>Corkscrew</t>
  </si>
  <si>
    <t>Corl</t>
  </si>
  <si>
    <t>Corlew</t>
  </si>
  <si>
    <t>Corley</t>
  </si>
  <si>
    <t>Corliss</t>
  </si>
  <si>
    <t>Corly</t>
  </si>
  <si>
    <t>Corn</t>
  </si>
  <si>
    <t>Cornaz</t>
  </si>
  <si>
    <t>Corncrib</t>
  </si>
  <si>
    <t>Cornelia</t>
  </si>
  <si>
    <t>Cornelius</t>
  </si>
  <si>
    <t>Cornell</t>
  </si>
  <si>
    <t>Corner</t>
  </si>
  <si>
    <t>Cornered</t>
  </si>
  <si>
    <t>Corners</t>
  </si>
  <si>
    <t>Cornet</t>
  </si>
  <si>
    <t>Cornfield</t>
  </si>
  <si>
    <t>Cornish</t>
  </si>
  <si>
    <t>Cornucopia</t>
  </si>
  <si>
    <t>Cornudas</t>
  </si>
  <si>
    <t>Cornwall</t>
  </si>
  <si>
    <t>Cornwell</t>
  </si>
  <si>
    <t>Corona</t>
  </si>
  <si>
    <t>Coronado</t>
  </si>
  <si>
    <t>Coroza</t>
  </si>
  <si>
    <t>Corozal</t>
  </si>
  <si>
    <t>Corporation</t>
  </si>
  <si>
    <t>Corps</t>
  </si>
  <si>
    <t>Corr</t>
  </si>
  <si>
    <t>Corral</t>
  </si>
  <si>
    <t>Corrals</t>
  </si>
  <si>
    <t>Correa</t>
  </si>
  <si>
    <t>Corren</t>
  </si>
  <si>
    <t>Corrigan</t>
  </si>
  <si>
    <t>Corry</t>
  </si>
  <si>
    <t>Corser</t>
  </si>
  <si>
    <t>Corson</t>
  </si>
  <si>
    <t>Cortada</t>
  </si>
  <si>
    <t>Cortado</t>
  </si>
  <si>
    <t>Corte</t>
  </si>
  <si>
    <t>Corteo</t>
  </si>
  <si>
    <t>Cortez</t>
  </si>
  <si>
    <t>Corundum</t>
  </si>
  <si>
    <t>Corva</t>
  </si>
  <si>
    <t>Cory</t>
  </si>
  <si>
    <t>Cosby</t>
  </si>
  <si>
    <t>Cosena</t>
  </si>
  <si>
    <t>Cosgrave</t>
  </si>
  <si>
    <t>Cosgriff</t>
  </si>
  <si>
    <t>Cosho</t>
  </si>
  <si>
    <t>Coshocton</t>
  </si>
  <si>
    <t>Cosio</t>
  </si>
  <si>
    <t>Cosme</t>
  </si>
  <si>
    <t>Cosmit</t>
  </si>
  <si>
    <t>Cosmos</t>
  </si>
  <si>
    <t>Coso</t>
  </si>
  <si>
    <t>Cossaduck</t>
  </si>
  <si>
    <t>Costain</t>
  </si>
  <si>
    <t>Costilla</t>
  </si>
  <si>
    <t>Coston</t>
  </si>
  <si>
    <t>Cote</t>
  </si>
  <si>
    <t>tes</t>
  </si>
  <si>
    <t>Cotham</t>
  </si>
  <si>
    <t>Cothran</t>
  </si>
  <si>
    <t>Cott</t>
  </si>
  <si>
    <t>Cottage</t>
  </si>
  <si>
    <t>Cottaquilla</t>
  </si>
  <si>
    <t>Cotter</t>
  </si>
  <si>
    <t>Cottle</t>
  </si>
  <si>
    <t>Cottlers</t>
  </si>
  <si>
    <t>Cotton</t>
  </si>
  <si>
    <t>Cottoner</t>
  </si>
  <si>
    <t>Cottonpatch</t>
  </si>
  <si>
    <t>Cottonstone</t>
  </si>
  <si>
    <t>Cottontail</t>
  </si>
  <si>
    <t>Cottonvilles</t>
  </si>
  <si>
    <t>Cottonwood</t>
  </si>
  <si>
    <t>Cottonwoods</t>
  </si>
  <si>
    <t>Cottrell</t>
  </si>
  <si>
    <t>Couch</t>
  </si>
  <si>
    <t>Couchanda</t>
  </si>
  <si>
    <t>Couchs</t>
  </si>
  <si>
    <t>Couchsachraga</t>
  </si>
  <si>
    <t>Cougar</t>
  </si>
  <si>
    <t>Cougars</t>
  </si>
  <si>
    <t>Coughlin</t>
  </si>
  <si>
    <t>Coulee</t>
  </si>
  <si>
    <t>Couloir</t>
  </si>
  <si>
    <t>Coulter</t>
  </si>
  <si>
    <t>Council</t>
  </si>
  <si>
    <t>Count</t>
  </si>
  <si>
    <t>Counterfeit</t>
  </si>
  <si>
    <t>Country</t>
  </si>
  <si>
    <t>Countryman</t>
  </si>
  <si>
    <t>Counts</t>
  </si>
  <si>
    <t>County</t>
  </si>
  <si>
    <t>Coups</t>
  </si>
  <si>
    <t>Course</t>
  </si>
  <si>
    <t>Court</t>
  </si>
  <si>
    <t>Courthouse</t>
  </si>
  <si>
    <t>Courtland</t>
  </si>
  <si>
    <t>Courtney</t>
  </si>
  <si>
    <t>Couse</t>
  </si>
  <si>
    <t>Cove</t>
  </si>
  <si>
    <t>Covell</t>
  </si>
  <si>
    <t>Coventry</t>
  </si>
  <si>
    <t>Cover</t>
  </si>
  <si>
    <t>Covered</t>
  </si>
  <si>
    <t>Covey</t>
  </si>
  <si>
    <t>Coville</t>
  </si>
  <si>
    <t>Covington</t>
  </si>
  <si>
    <t>Cowan</t>
  </si>
  <si>
    <t>Cowap</t>
  </si>
  <si>
    <t>Coward</t>
  </si>
  <si>
    <t>Cowbell</t>
  </si>
  <si>
    <t>Cowboy</t>
  </si>
  <si>
    <t>Cowboys</t>
  </si>
  <si>
    <t>Cowcumber</t>
  </si>
  <si>
    <t>Cowdray</t>
  </si>
  <si>
    <t>Cowdrey</t>
  </si>
  <si>
    <t>Cowdry</t>
  </si>
  <si>
    <t>Cowee</t>
  </si>
  <si>
    <t>Cowees</t>
  </si>
  <si>
    <t>Cowell</t>
  </si>
  <si>
    <t>Cowen</t>
  </si>
  <si>
    <t>Cowens</t>
  </si>
  <si>
    <t>Cowett</t>
  </si>
  <si>
    <t>Cowger</t>
  </si>
  <si>
    <t>Cowhead</t>
  </si>
  <si>
    <t>Cowherd</t>
  </si>
  <si>
    <t>Cowhole</t>
  </si>
  <si>
    <t>Cowhorn</t>
  </si>
  <si>
    <t>Cowhouse</t>
  </si>
  <si>
    <t>Cowiche</t>
  </si>
  <si>
    <t>Cowles</t>
  </si>
  <si>
    <t>Cowlik</t>
  </si>
  <si>
    <t>Cowlitzs</t>
  </si>
  <si>
    <t>Cowpen</t>
  </si>
  <si>
    <t>Cowrock</t>
  </si>
  <si>
    <t>Cowstamp</t>
  </si>
  <si>
    <t>Cowtrack</t>
  </si>
  <si>
    <t>Coxcomb</t>
  </si>
  <si>
    <t>Coxcombe</t>
  </si>
  <si>
    <t>Coxey</t>
  </si>
  <si>
    <t>Coxit</t>
  </si>
  <si>
    <t>Coxs</t>
  </si>
  <si>
    <t>Coye</t>
  </si>
  <si>
    <t>Coyle</t>
  </si>
  <si>
    <t>Coyner</t>
  </si>
  <si>
    <t>Coyote</t>
  </si>
  <si>
    <t>Coyotes</t>
  </si>
  <si>
    <t>Coys</t>
  </si>
  <si>
    <t>Cozy</t>
  </si>
  <si>
    <t>Crab</t>
  </si>
  <si>
    <t>Crabapple</t>
  </si>
  <si>
    <t>Crabb</t>
  </si>
  <si>
    <t>Crabtree</t>
  </si>
  <si>
    <t>Cracked</t>
  </si>
  <si>
    <t>Cracker</t>
  </si>
  <si>
    <t>Crackerjack</t>
  </si>
  <si>
    <t>Crackrock</t>
  </si>
  <si>
    <t>Cracktop</t>
  </si>
  <si>
    <t>Craddock</t>
  </si>
  <si>
    <t>Cradle</t>
  </si>
  <si>
    <t>Craft</t>
  </si>
  <si>
    <t>Crafts</t>
  </si>
  <si>
    <t>Crag</t>
  </si>
  <si>
    <t>Crage</t>
  </si>
  <si>
    <t>Cragfoot</t>
  </si>
  <si>
    <t>Cragged</t>
  </si>
  <si>
    <t>Craggie</t>
  </si>
  <si>
    <t>Craggies</t>
  </si>
  <si>
    <t>Craggy</t>
  </si>
  <si>
    <t>Crags</t>
  </si>
  <si>
    <t>Craig</t>
  </si>
  <si>
    <t>Craigs</t>
  </si>
  <si>
    <t>Crail</t>
  </si>
  <si>
    <t>Cram</t>
  </si>
  <si>
    <t>Cramer</t>
  </si>
  <si>
    <t>Cramm</t>
  </si>
  <si>
    <t>Crampton</t>
  </si>
  <si>
    <t>Cranberry</t>
  </si>
  <si>
    <t>Cranberryhorn</t>
  </si>
  <si>
    <t>Crandal</t>
  </si>
  <si>
    <t>Crandall</t>
  </si>
  <si>
    <t>Crane</t>
  </si>
  <si>
    <t>Craner</t>
  </si>
  <si>
    <t>Cranes</t>
  </si>
  <si>
    <t>Craney</t>
  </si>
  <si>
    <t>Cranfills</t>
  </si>
  <si>
    <t>Crank</t>
  </si>
  <si>
    <t>Cranmore</t>
  </si>
  <si>
    <t>Cranner</t>
  </si>
  <si>
    <t>Cranson</t>
  </si>
  <si>
    <t>Cranston</t>
  </si>
  <si>
    <t>Crapo</t>
  </si>
  <si>
    <t>Craston</t>
  </si>
  <si>
    <t>Crater</t>
  </si>
  <si>
    <t>Craters</t>
  </si>
  <si>
    <t>Craven</t>
  </si>
  <si>
    <t>Cravens</t>
  </si>
  <si>
    <t>Cravey</t>
  </si>
  <si>
    <t>Crawford</t>
  </si>
  <si>
    <t>Crawley</t>
  </si>
  <si>
    <t>Crayne</t>
  </si>
  <si>
    <t>Crayon</t>
  </si>
  <si>
    <t>Crazy</t>
  </si>
  <si>
    <t>Crazycat</t>
  </si>
  <si>
    <t>Cream</t>
  </si>
  <si>
    <t>Creamery</t>
  </si>
  <si>
    <t>Crease</t>
  </si>
  <si>
    <t>Creasy</t>
  </si>
  <si>
    <t>Creeds</t>
  </si>
  <si>
    <t>Creek</t>
  </si>
  <si>
    <t>Creekmur</t>
  </si>
  <si>
    <t>Creeks</t>
  </si>
  <si>
    <t>Creel</t>
  </si>
  <si>
    <t>Creeper</t>
  </si>
  <si>
    <t>Crego</t>
  </si>
  <si>
    <t>Cremation</t>
  </si>
  <si>
    <t>Crendell</t>
  </si>
  <si>
    <t>Crenshaw</t>
  </si>
  <si>
    <t>Crescendo</t>
  </si>
  <si>
    <t>Crescent</t>
  </si>
  <si>
    <t>Cresco</t>
  </si>
  <si>
    <t>Cress</t>
  </si>
  <si>
    <t>Cressey</t>
  </si>
  <si>
    <t>Cressman</t>
  </si>
  <si>
    <t>Cresson</t>
  </si>
  <si>
    <t>Crest</t>
  </si>
  <si>
    <t>Crested</t>
  </si>
  <si>
    <t>Cresteds</t>
  </si>
  <si>
    <t>Creston</t>
  </si>
  <si>
    <t>Crestone</t>
  </si>
  <si>
    <t>Crestones</t>
  </si>
  <si>
    <t>Creswell</t>
  </si>
  <si>
    <t>Cretaceous</t>
  </si>
  <si>
    <t>Cretcheloe</t>
  </si>
  <si>
    <t>Creveling</t>
  </si>
  <si>
    <t>Crevice</t>
  </si>
  <si>
    <t>Crevison</t>
  </si>
  <si>
    <t>Crews</t>
  </si>
  <si>
    <t>Crib</t>
  </si>
  <si>
    <t>Cribben</t>
  </si>
  <si>
    <t>Cribbins</t>
  </si>
  <si>
    <t>Cricket</t>
  </si>
  <si>
    <t>Crider</t>
  </si>
  <si>
    <t>Crillon</t>
  </si>
  <si>
    <t>Crimson</t>
  </si>
  <si>
    <t>Crippen</t>
  </si>
  <si>
    <t>Cripple</t>
  </si>
  <si>
    <t>Crisawn</t>
  </si>
  <si>
    <t>Crisman</t>
  </si>
  <si>
    <t>Crissman</t>
  </si>
  <si>
    <t>Cristo</t>
  </si>
  <si>
    <t>Cristobal</t>
  </si>
  <si>
    <t>Criswell</t>
  </si>
  <si>
    <t>Criterion</t>
  </si>
  <si>
    <t>Crits</t>
  </si>
  <si>
    <t>Crittenden</t>
  </si>
  <si>
    <t>Crocker</t>
  </si>
  <si>
    <t>Crocket</t>
  </si>
  <si>
    <t>Crockett</t>
  </si>
  <si>
    <t>Crocodile</t>
  </si>
  <si>
    <t>Croesus</t>
  </si>
  <si>
    <t>Crofoot</t>
  </si>
  <si>
    <t>Crofton</t>
  </si>
  <si>
    <t>Croken</t>
  </si>
  <si>
    <t>Croley</t>
  </si>
  <si>
    <t>Cromer</t>
  </si>
  <si>
    <t>Cromleys</t>
  </si>
  <si>
    <t>Cromwell</t>
  </si>
  <si>
    <t>Cronin</t>
  </si>
  <si>
    <t>Cronins</t>
  </si>
  <si>
    <t>Cronomer</t>
  </si>
  <si>
    <t>Crook</t>
  </si>
  <si>
    <t>Crooked</t>
  </si>
  <si>
    <t>Crooks</t>
  </si>
  <si>
    <t>Crookson</t>
  </si>
  <si>
    <t>Cropsy</t>
  </si>
  <si>
    <t>Crosby</t>
  </si>
  <si>
    <t>Crosbys</t>
  </si>
  <si>
    <t>Croshaw</t>
  </si>
  <si>
    <t>Crosier</t>
  </si>
  <si>
    <t>Cross</t>
  </si>
  <si>
    <t>Crossbones</t>
  </si>
  <si>
    <t>Crossen</t>
  </si>
  <si>
    <t>Crossett</t>
  </si>
  <si>
    <t>Crossfox</t>
  </si>
  <si>
    <t>Crossing</t>
  </si>
  <si>
    <t>Crossland</t>
  </si>
  <si>
    <t>Crossman</t>
  </si>
  <si>
    <t>Crosson</t>
  </si>
  <si>
    <t>Crossover</t>
  </si>
  <si>
    <t>Crossroads</t>
  </si>
  <si>
    <t>Crossville</t>
  </si>
  <si>
    <t>Crossway</t>
  </si>
  <si>
    <t>Crosswhite</t>
  </si>
  <si>
    <t>Crotalo</t>
  </si>
  <si>
    <t>Crotch</t>
  </si>
  <si>
    <t>Crotched</t>
  </si>
  <si>
    <t>Crothers</t>
  </si>
  <si>
    <t>Croton</t>
  </si>
  <si>
    <t>Crouch</t>
  </si>
  <si>
    <t>Crouching</t>
  </si>
  <si>
    <t>Crouse</t>
  </si>
  <si>
    <t>Crow</t>
  </si>
  <si>
    <t>Crowcamp</t>
  </si>
  <si>
    <t>Crowder</t>
  </si>
  <si>
    <t>Crowders</t>
  </si>
  <si>
    <t>Crowell</t>
  </si>
  <si>
    <t>Crowfeet</t>
  </si>
  <si>
    <t>Crowheart</t>
  </si>
  <si>
    <t>Crowl</t>
  </si>
  <si>
    <t>Crowley</t>
  </si>
  <si>
    <t>Crown</t>
  </si>
  <si>
    <t>Crows</t>
  </si>
  <si>
    <t>Crowther</t>
  </si>
  <si>
    <t>Croxford</t>
  </si>
  <si>
    <t>Croydon</t>
  </si>
  <si>
    <t>Crozer</t>
  </si>
  <si>
    <t>Crozier</t>
  </si>
  <si>
    <t>Crucero</t>
  </si>
  <si>
    <t>Cruces</t>
  </si>
  <si>
    <t>Cruickshank</t>
  </si>
  <si>
    <t>Cruikshank</t>
  </si>
  <si>
    <t>Cruiser</t>
  </si>
  <si>
    <t>Crum</t>
  </si>
  <si>
    <t>Crumb</t>
  </si>
  <si>
    <t>Crumbly</t>
  </si>
  <si>
    <t>Crumhorn</t>
  </si>
  <si>
    <t>Crummett</t>
  </si>
  <si>
    <t>Crump</t>
  </si>
  <si>
    <t>Crumplers</t>
  </si>
  <si>
    <t>Crumps</t>
  </si>
  <si>
    <t>Crusher</t>
  </si>
  <si>
    <t>Crusoe</t>
  </si>
  <si>
    <t>Crutchers</t>
  </si>
  <si>
    <t>Cruthers</t>
  </si>
  <si>
    <t>Cruz</t>
  </si>
  <si>
    <t>Cruzan</t>
  </si>
  <si>
    <t>Cruzane</t>
  </si>
  <si>
    <t>Cryar</t>
  </si>
  <si>
    <t>Cryder</t>
  </si>
  <si>
    <t>Crystal</t>
  </si>
  <si>
    <t>Cuatas</t>
  </si>
  <si>
    <t>Cuate</t>
  </si>
  <si>
    <t>Cuates</t>
  </si>
  <si>
    <t>Cuatro</t>
  </si>
  <si>
    <t>Cuba</t>
  </si>
  <si>
    <t>Cuban</t>
  </si>
  <si>
    <t>Cubbage</t>
  </si>
  <si>
    <t>Cubby</t>
  </si>
  <si>
    <t>Cube</t>
  </si>
  <si>
    <t>Cubleigh</t>
  </si>
  <si>
    <t>Cucamonga</t>
  </si>
  <si>
    <t>Cuchilla</t>
  </si>
  <si>
    <t>Cuchillo</t>
  </si>
  <si>
    <t>Cucho</t>
  </si>
  <si>
    <t>Cucumber</t>
  </si>
  <si>
    <t>Cuddeback</t>
  </si>
  <si>
    <t>Cuddy</t>
  </si>
  <si>
    <t>Cuernudos</t>
  </si>
  <si>
    <t>Cuervito</t>
  </si>
  <si>
    <t>Cuervo</t>
  </si>
  <si>
    <t>Cuesta</t>
  </si>
  <si>
    <t>Cuestas</t>
  </si>
  <si>
    <t>Cueva</t>
  </si>
  <si>
    <t>Cuevas</t>
  </si>
  <si>
    <t>Cuffey</t>
  </si>
  <si>
    <t>Cuffy</t>
  </si>
  <si>
    <t>Culbertson</t>
  </si>
  <si>
    <t>Culdesac</t>
  </si>
  <si>
    <t>Culebra</t>
  </si>
  <si>
    <t>Culley</t>
  </si>
  <si>
    <t>Cullum</t>
  </si>
  <si>
    <t>Culp</t>
  </si>
  <si>
    <t>Culpepper</t>
  </si>
  <si>
    <t>Culps</t>
  </si>
  <si>
    <t>Cultus</t>
  </si>
  <si>
    <t>Cumberland</t>
  </si>
  <si>
    <t>Cumbre</t>
  </si>
  <si>
    <t>Cumero</t>
  </si>
  <si>
    <t>Cummings</t>
  </si>
  <si>
    <t>Cummins</t>
  </si>
  <si>
    <t>Cumorah</t>
  </si>
  <si>
    <t>Cumulus</t>
  </si>
  <si>
    <t>Cundiff</t>
  </si>
  <si>
    <t>Cuneo</t>
  </si>
  <si>
    <t>Cunningham</t>
  </si>
  <si>
    <t>Cuny</t>
  </si>
  <si>
    <t>Cupids</t>
  </si>
  <si>
    <t>Cupio</t>
  </si>
  <si>
    <t>Cupit</t>
  </si>
  <si>
    <t>Cupola</t>
  </si>
  <si>
    <t>Cupps</t>
  </si>
  <si>
    <t>Cuppy</t>
  </si>
  <si>
    <t>Cupsuptic</t>
  </si>
  <si>
    <t>Curena</t>
  </si>
  <si>
    <t>Curet</t>
  </si>
  <si>
    <t>Curiosity</t>
  </si>
  <si>
    <t>Curlew</t>
  </si>
  <si>
    <t>Curlews</t>
  </si>
  <si>
    <t>Curley</t>
  </si>
  <si>
    <t>Curly</t>
  </si>
  <si>
    <t>Currahee</t>
  </si>
  <si>
    <t>Currant</t>
  </si>
  <si>
    <t>Curren</t>
  </si>
  <si>
    <t>Currie</t>
  </si>
  <si>
    <t>Currier</t>
  </si>
  <si>
    <t>Curry</t>
  </si>
  <si>
    <t>Curtis</t>
  </si>
  <si>
    <t>Curtiss</t>
  </si>
  <si>
    <t>Curve</t>
  </si>
  <si>
    <t>Curwood</t>
  </si>
  <si>
    <t>Cushetunk</t>
  </si>
  <si>
    <t>Cushing</t>
  </si>
  <si>
    <t>Cushings</t>
  </si>
  <si>
    <t>Cushion</t>
  </si>
  <si>
    <t>Cushman</t>
  </si>
  <si>
    <t>Cusick</t>
  </si>
  <si>
    <t>Cussetas</t>
  </si>
  <si>
    <t>Custer</t>
  </si>
  <si>
    <t>Custers</t>
  </si>
  <si>
    <t>Cusualidad</t>
  </si>
  <si>
    <t>Cutaway</t>
  </si>
  <si>
    <t>Cuthbertson</t>
  </si>
  <si>
    <t>Cutknife</t>
  </si>
  <si>
    <t>Cutler</t>
  </si>
  <si>
    <t>Cutoff</t>
  </si>
  <si>
    <t>Cutter</t>
  </si>
  <si>
    <t>Cutting</t>
  </si>
  <si>
    <t>Cuttings</t>
  </si>
  <si>
    <t>Cuttock</t>
  </si>
  <si>
    <t>Cutts</t>
  </si>
  <si>
    <t>uy</t>
  </si>
  <si>
    <t>Cuyahoga</t>
  </si>
  <si>
    <t>Cuyama</t>
  </si>
  <si>
    <t>Cuyamaca</t>
  </si>
  <si>
    <t>Cyanide</t>
  </si>
  <si>
    <t>Cyclone</t>
  </si>
  <si>
    <t>Cydonia</t>
  </si>
  <si>
    <t>Cygnus</t>
  </si>
  <si>
    <t>Cynthia</t>
  </si>
  <si>
    <t>Cypert</t>
  </si>
  <si>
    <t>Cypress</t>
  </si>
  <si>
    <t>Cyrus</t>
  </si>
  <si>
    <t>Daarpum</t>
  </si>
  <si>
    <t>Daawoch</t>
  </si>
  <si>
    <t>Dabaang</t>
  </si>
  <si>
    <t>Dabaar</t>
  </si>
  <si>
    <t>Dabeycheeg</t>
  </si>
  <si>
    <t>Dabneys</t>
  </si>
  <si>
    <t>Daby</t>
  </si>
  <si>
    <t>Dachafir</t>
  </si>
  <si>
    <t>Dacites</t>
  </si>
  <si>
    <t>Daddy</t>
  </si>
  <si>
    <t>Dade</t>
  </si>
  <si>
    <t>Dado</t>
  </si>
  <si>
    <t>Dads</t>
  </si>
  <si>
    <t>Daffron</t>
  </si>
  <si>
    <t>Dagelet</t>
  </si>
  <si>
    <t>Dagger</t>
  </si>
  <si>
    <t>Daggett</t>
  </si>
  <si>
    <t>Dago</t>
  </si>
  <si>
    <t>Dagody</t>
  </si>
  <si>
    <t>Dag</t>
  </si>
  <si>
    <t>ey</t>
  </si>
  <si>
    <t>Dahlberg</t>
  </si>
  <si>
    <t>Dahlgren</t>
  </si>
  <si>
    <t>Dahlonegah</t>
  </si>
  <si>
    <t>Dahs</t>
  </si>
  <si>
    <t>Daigneau</t>
  </si>
  <si>
    <t>Dailey</t>
  </si>
  <si>
    <t>Daily</t>
  </si>
  <si>
    <t>Dairy</t>
  </si>
  <si>
    <t>Daisy</t>
  </si>
  <si>
    <t>Dakan</t>
  </si>
  <si>
    <t>Dakeneyuch</t>
  </si>
  <si>
    <t>Dakin</t>
  </si>
  <si>
    <t>Dakota</t>
  </si>
  <si>
    <t>Dalaach</t>
  </si>
  <si>
    <t>Dale</t>
  </si>
  <si>
    <t>Dalerose</t>
  </si>
  <si>
    <t>Dales</t>
  </si>
  <si>
    <t>Dalimaloak</t>
  </si>
  <si>
    <t>Dall</t>
  </si>
  <si>
    <t>Dallas</t>
  </si>
  <si>
    <t>Daloelaeb</t>
  </si>
  <si>
    <t>Dalreed</t>
  </si>
  <si>
    <t>Dalton</t>
  </si>
  <si>
    <t>Daly</t>
  </si>
  <si>
    <t>Dame</t>
  </si>
  <si>
    <t>Dameron</t>
  </si>
  <si>
    <t>Damnation</t>
  </si>
  <si>
    <t>Damon</t>
  </si>
  <si>
    <t>Damons</t>
  </si>
  <si>
    <t>Dana</t>
  </si>
  <si>
    <t>Danaher</t>
  </si>
  <si>
    <t>Danby</t>
  </si>
  <si>
    <t>Dance</t>
  </si>
  <si>
    <t>Dancer</t>
  </si>
  <si>
    <t>Dancing</t>
  </si>
  <si>
    <t>Dancy</t>
  </si>
  <si>
    <t>Dane</t>
  </si>
  <si>
    <t>Danforth</t>
  </si>
  <si>
    <t>Daniel</t>
  </si>
  <si>
    <t>Daniels</t>
  </si>
  <si>
    <t>Danish</t>
  </si>
  <si>
    <t>Danley</t>
  </si>
  <si>
    <t>Dannemora</t>
  </si>
  <si>
    <t>Danner</t>
  </si>
  <si>
    <t>Dans</t>
  </si>
  <si>
    <t>Danskin</t>
  </si>
  <si>
    <t>Dantes</t>
  </si>
  <si>
    <t>Danville</t>
  </si>
  <si>
    <t>Darby</t>
  </si>
  <si>
    <t>Darbys</t>
  </si>
  <si>
    <t>Dardanelle</t>
  </si>
  <si>
    <t>Dardanelles</t>
  </si>
  <si>
    <t>Dardens</t>
  </si>
  <si>
    <t>Dare</t>
  </si>
  <si>
    <t>Dark</t>
  </si>
  <si>
    <t>Darky</t>
  </si>
  <si>
    <t>Darland</t>
  </si>
  <si>
    <t>Darley</t>
  </si>
  <si>
    <t>Darline</t>
  </si>
  <si>
    <t>Darling</t>
  </si>
  <si>
    <t>Darnell</t>
  </si>
  <si>
    <t>Darning</t>
  </si>
  <si>
    <t>Darrels</t>
  </si>
  <si>
    <t>Dart</t>
  </si>
  <si>
    <t>Dartmouth</t>
  </si>
  <si>
    <t>Darton</t>
  </si>
  <si>
    <t>Darwin</t>
  </si>
  <si>
    <t>Daters</t>
  </si>
  <si>
    <t>Datiles</t>
  </si>
  <si>
    <t>Daton</t>
  </si>
  <si>
    <t>Daubenspeck</t>
  </si>
  <si>
    <t>Daugherty</t>
  </si>
  <si>
    <t>Daughter</t>
  </si>
  <si>
    <t>Dave</t>
  </si>
  <si>
    <t>Daveggio</t>
  </si>
  <si>
    <t>Daven</t>
  </si>
  <si>
    <t>Davenport</t>
  </si>
  <si>
    <t>Daves</t>
  </si>
  <si>
    <t>Davey</t>
  </si>
  <si>
    <t>David</t>
  </si>
  <si>
    <t>Davids</t>
  </si>
  <si>
    <t>Davidson</t>
  </si>
  <si>
    <t>Davie</t>
  </si>
  <si>
    <t>Davis</t>
  </si>
  <si>
    <t>Davison</t>
  </si>
  <si>
    <t>Daviss</t>
  </si>
  <si>
    <t>Davy</t>
  </si>
  <si>
    <t>Dawes</t>
  </si>
  <si>
    <t>Daws</t>
  </si>
  <si>
    <t>Dawson</t>
  </si>
  <si>
    <t>Daylight</t>
  </si>
  <si>
    <t>Days</t>
  </si>
  <si>
    <t>Dayton</t>
  </si>
  <si>
    <t>Deabach</t>
  </si>
  <si>
    <t>Deabreach</t>
  </si>
  <si>
    <t>Deacon</t>
  </si>
  <si>
    <t>Dead</t>
  </si>
  <si>
    <t>Deaden</t>
  </si>
  <si>
    <t>Deadening</t>
  </si>
  <si>
    <t>Deadennen</t>
  </si>
  <si>
    <t>Deadfall</t>
  </si>
  <si>
    <t>Deadhorse</t>
  </si>
  <si>
    <t>Deadlock</t>
  </si>
  <si>
    <t>Deadlog</t>
  </si>
  <si>
    <t>Deadman</t>
  </si>
  <si>
    <t>Deadmans</t>
  </si>
  <si>
    <t>Deadtop</t>
  </si>
  <si>
    <t>Deadview</t>
  </si>
  <si>
    <t>Deadwood</t>
  </si>
  <si>
    <t>Deaf</t>
  </si>
  <si>
    <t>Deal</t>
  </si>
  <si>
    <t>Dean</t>
  </si>
  <si>
    <t>Deane</t>
  </si>
  <si>
    <t>Deans</t>
  </si>
  <si>
    <t>Dearborn</t>
  </si>
  <si>
    <t>Deardens</t>
  </si>
  <si>
    <t>Deardorff</t>
  </si>
  <si>
    <t>Dearth</t>
  </si>
  <si>
    <t>Deasey</t>
  </si>
  <si>
    <t>Death</t>
  </si>
  <si>
    <t>Deathball</t>
  </si>
  <si>
    <t>Deaton</t>
  </si>
  <si>
    <t>Deaver</t>
  </si>
  <si>
    <t>Debar</t>
  </si>
  <si>
    <t>Debauch</t>
  </si>
  <si>
    <t>Debby</t>
  </si>
  <si>
    <t>Deborah</t>
  </si>
  <si>
    <t>Deboullie</t>
  </si>
  <si>
    <t>Debs</t>
  </si>
  <si>
    <t>Decatur</t>
  </si>
  <si>
    <t>Deception</t>
  </si>
  <si>
    <t>Deck</t>
  </si>
  <si>
    <t>Deckard</t>
  </si>
  <si>
    <t>Decker</t>
  </si>
  <si>
    <t>Deckers</t>
  </si>
  <si>
    <t>Decorah</t>
  </si>
  <si>
    <t>DeCourcy</t>
  </si>
  <si>
    <t>Dedicar</t>
  </si>
  <si>
    <t>Dedrick</t>
  </si>
  <si>
    <t>Deemer</t>
  </si>
  <si>
    <t>Deems</t>
  </si>
  <si>
    <t>Deen</t>
  </si>
  <si>
    <t>Deep</t>
  </si>
  <si>
    <t>Deer</t>
  </si>
  <si>
    <t>Deerfield</t>
  </si>
  <si>
    <t>Deerhorn</t>
  </si>
  <si>
    <t>Deerlick</t>
  </si>
  <si>
    <t>Deerneck</t>
  </si>
  <si>
    <t>Deers</t>
  </si>
  <si>
    <t>Deerstand</t>
  </si>
  <si>
    <t>Deertrap</t>
  </si>
  <si>
    <t>Dees</t>
  </si>
  <si>
    <t>Deese</t>
  </si>
  <si>
    <t>Deeza</t>
  </si>
  <si>
    <t>Defeat</t>
  </si>
  <si>
    <t>Defence</t>
  </si>
  <si>
    <t>Defiance</t>
  </si>
  <si>
    <t>Defiant</t>
  </si>
  <si>
    <t>Degan</t>
  </si>
  <si>
    <t>Degans</t>
  </si>
  <si>
    <t>Dege</t>
  </si>
  <si>
    <t>Degenhardt</t>
  </si>
  <si>
    <t>Degetau</t>
  </si>
  <si>
    <t>DeHart</t>
  </si>
  <si>
    <t>Dehon</t>
  </si>
  <si>
    <t>Dehpehk</t>
  </si>
  <si>
    <t>Deisher</t>
  </si>
  <si>
    <t>DeLacey</t>
  </si>
  <si>
    <t>Delamar</t>
  </si>
  <si>
    <t>DeLamar</t>
  </si>
  <si>
    <t>Delaney</t>
  </si>
  <si>
    <t>Delano</t>
  </si>
  <si>
    <t>Delario</t>
  </si>
  <si>
    <t>Delaware</t>
  </si>
  <si>
    <t>Delcers</t>
  </si>
  <si>
    <t>Delectable</t>
  </si>
  <si>
    <t>Deleur</t>
  </si>
  <si>
    <t>Delgadita</t>
  </si>
  <si>
    <t>Delia</t>
  </si>
  <si>
    <t>Delight</t>
  </si>
  <si>
    <t>Delilah</t>
  </si>
  <si>
    <t>Deliverance</t>
  </si>
  <si>
    <t>Dell</t>
  </si>
  <si>
    <t>della</t>
  </si>
  <si>
    <t>Della</t>
  </si>
  <si>
    <t>Dellamont</t>
  </si>
  <si>
    <t>Dellas</t>
  </si>
  <si>
    <t>Dellenbaugh</t>
  </si>
  <si>
    <t>Delmar</t>
  </si>
  <si>
    <t>DeLong</t>
  </si>
  <si>
    <t>Deltlot</t>
  </si>
  <si>
    <t>Demailei</t>
  </si>
  <si>
    <t>Demeritt</t>
  </si>
  <si>
    <t>Demian</t>
  </si>
  <si>
    <t>Demijohn</t>
  </si>
  <si>
    <t>Deming</t>
  </si>
  <si>
    <t>Democrat</t>
  </si>
  <si>
    <t>Democratic</t>
  </si>
  <si>
    <t>Demonstration</t>
  </si>
  <si>
    <t>Demps</t>
  </si>
  <si>
    <t>Dempsey</t>
  </si>
  <si>
    <t>Demuth</t>
  </si>
  <si>
    <t>Denali</t>
  </si>
  <si>
    <t>Denbys</t>
  </si>
  <si>
    <t>Dengler</t>
  </si>
  <si>
    <t>Denham</t>
  </si>
  <si>
    <t>Denim</t>
  </si>
  <si>
    <t>Denison</t>
  </si>
  <si>
    <t>Denman</t>
  </si>
  <si>
    <t>Denmark</t>
  </si>
  <si>
    <t>Dennie</t>
  </si>
  <si>
    <t>Denning</t>
  </si>
  <si>
    <t>Dennis</t>
  </si>
  <si>
    <t>Dennison</t>
  </si>
  <si>
    <t>Denny</t>
  </si>
  <si>
    <t>Denock</t>
  </si>
  <si>
    <t>Densmore</t>
  </si>
  <si>
    <t>Denson</t>
  </si>
  <si>
    <t>Dent</t>
  </si>
  <si>
    <t>Denton</t>
  </si>
  <si>
    <t>Denver</t>
  </si>
  <si>
    <t>Deposit</t>
  </si>
  <si>
    <t>Depot</t>
  </si>
  <si>
    <t>Deputy</t>
  </si>
  <si>
    <t>Deqebreech</t>
  </si>
  <si>
    <t>Deranleau</t>
  </si>
  <si>
    <t>Derby</t>
  </si>
  <si>
    <t>Derecho</t>
  </si>
  <si>
    <t>Derr</t>
  </si>
  <si>
    <t>Derringer</t>
  </si>
  <si>
    <t>Derry</t>
  </si>
  <si>
    <t>Derthick</t>
  </si>
  <si>
    <t>Desatoya</t>
  </si>
  <si>
    <t>Descanso</t>
  </si>
  <si>
    <t>Deseret</t>
  </si>
  <si>
    <t>Desert</t>
  </si>
  <si>
    <t>Desertion</t>
  </si>
  <si>
    <t>Deshgish</t>
  </si>
  <si>
    <t>Desk</t>
  </si>
  <si>
    <t>Deskin</t>
  </si>
  <si>
    <t>Desolate</t>
  </si>
  <si>
    <t>Desolation</t>
  </si>
  <si>
    <t>Desolations</t>
  </si>
  <si>
    <t>Desor</t>
  </si>
  <si>
    <t>Despair</t>
  </si>
  <si>
    <t>Detmold</t>
  </si>
  <si>
    <t>Detroit</t>
  </si>
  <si>
    <t>Detrow</t>
  </si>
  <si>
    <t>Deva</t>
  </si>
  <si>
    <t>Devaney</t>
  </si>
  <si>
    <t>Devel</t>
  </si>
  <si>
    <t>Devers</t>
  </si>
  <si>
    <t>Deviation</t>
  </si>
  <si>
    <t>Devies</t>
  </si>
  <si>
    <t>Devil</t>
  </si>
  <si>
    <t>Devilpaw</t>
  </si>
  <si>
    <t>Devils</t>
  </si>
  <si>
    <t>Devilspile</t>
  </si>
  <si>
    <t>Devine</t>
  </si>
  <si>
    <t>Devines</t>
  </si>
  <si>
    <t>Devisadero</t>
  </si>
  <si>
    <t>Devon</t>
  </si>
  <si>
    <t>Devore</t>
  </si>
  <si>
    <t>DeVore</t>
  </si>
  <si>
    <t>Devorse</t>
  </si>
  <si>
    <t>Devoys</t>
  </si>
  <si>
    <t>Dewees</t>
  </si>
  <si>
    <t>Deweese</t>
  </si>
  <si>
    <t>Dewey</t>
  </si>
  <si>
    <t>Deweys</t>
  </si>
  <si>
    <t>Dewitt</t>
  </si>
  <si>
    <t>DeWitt</t>
  </si>
  <si>
    <t>Dexter</t>
  </si>
  <si>
    <t>Dexters</t>
  </si>
  <si>
    <t>Deyo</t>
  </si>
  <si>
    <t>Dezas</t>
  </si>
  <si>
    <t>Dhuey</t>
  </si>
  <si>
    <t>Diablito</t>
  </si>
  <si>
    <t>Diablo</t>
  </si>
  <si>
    <t>Diablos</t>
  </si>
  <si>
    <t>Dial</t>
  </si>
  <si>
    <t>Dials</t>
  </si>
  <si>
    <t>Diamante</t>
  </si>
  <si>
    <t>Diameter</t>
  </si>
  <si>
    <t>Diamond</t>
  </si>
  <si>
    <t>Diamondpile</t>
  </si>
  <si>
    <t>Diamonds</t>
  </si>
  <si>
    <t>Diana</t>
  </si>
  <si>
    <t>Dianas</t>
  </si>
  <si>
    <t>Dias</t>
  </si>
  <si>
    <t>Diaz</t>
  </si>
  <si>
    <t>Dibble</t>
  </si>
  <si>
    <t>Dibblee</t>
  </si>
  <si>
    <t>Dibrell</t>
  </si>
  <si>
    <t>Dice</t>
  </si>
  <si>
    <t>Dichiyoer</t>
  </si>
  <si>
    <t>Dick</t>
  </si>
  <si>
    <t>Dickason</t>
  </si>
  <si>
    <t>Dickens</t>
  </si>
  <si>
    <t>Dickerman</t>
  </si>
  <si>
    <t>Dickerson</t>
  </si>
  <si>
    <t>Dickersons</t>
  </si>
  <si>
    <t>Dickey</t>
  </si>
  <si>
    <t>Dickeys</t>
  </si>
  <si>
    <t>Dickie</t>
  </si>
  <si>
    <t>Dickins</t>
  </si>
  <si>
    <t>Dickinson</t>
  </si>
  <si>
    <t>Dicks</t>
  </si>
  <si>
    <t>Dickson</t>
  </si>
  <si>
    <t>Dictionary</t>
  </si>
  <si>
    <t>Diddle</t>
  </si>
  <si>
    <t>Diego</t>
  </si>
  <si>
    <t>Diehl</t>
  </si>
  <si>
    <t>Diekmann</t>
  </si>
  <si>
    <t>Diente</t>
  </si>
  <si>
    <t>Diera</t>
  </si>
  <si>
    <t>Diest</t>
  </si>
  <si>
    <t>Dietrich</t>
  </si>
  <si>
    <t>Diffen</t>
  </si>
  <si>
    <t>Difficult</t>
  </si>
  <si>
    <t>Diffy</t>
  </si>
  <si>
    <t>Digger</t>
  </si>
  <si>
    <t>Diggings</t>
  </si>
  <si>
    <t>Diggins</t>
  </si>
  <si>
    <t>Diggs</t>
  </si>
  <si>
    <t>Dighans</t>
  </si>
  <si>
    <t>Dike</t>
  </si>
  <si>
    <t>Dikes</t>
  </si>
  <si>
    <t>Dikson</t>
  </si>
  <si>
    <t>Dilabaughs</t>
  </si>
  <si>
    <t>Dilkon</t>
  </si>
  <si>
    <t>Dill</t>
  </si>
  <si>
    <t>Dillard</t>
  </si>
  <si>
    <t>Diller</t>
  </si>
  <si>
    <t>Dillingham</t>
  </si>
  <si>
    <t>Dillon</t>
  </si>
  <si>
    <t>Dillons</t>
  </si>
  <si>
    <t>Dills</t>
  </si>
  <si>
    <t>Dime</t>
  </si>
  <si>
    <t>Dimmick</t>
  </si>
  <si>
    <t>Dimmock</t>
  </si>
  <si>
    <t>Dimond</t>
  </si>
  <si>
    <t>Dimple</t>
  </si>
  <si>
    <t>Dimples</t>
  </si>
  <si>
    <t>Dina</t>
  </si>
  <si>
    <t>Dinaey</t>
  </si>
  <si>
    <t>Dineen</t>
  </si>
  <si>
    <t>Dingle</t>
  </si>
  <si>
    <t>Dingleton</t>
  </si>
  <si>
    <t>Dinglishna</t>
  </si>
  <si>
    <t>Dingman</t>
  </si>
  <si>
    <t>Dinkey</t>
  </si>
  <si>
    <t>Dinkle</t>
  </si>
  <si>
    <t>Dinner</t>
  </si>
  <si>
    <t>Dinosaur</t>
  </si>
  <si>
    <t>Dinsmore</t>
  </si>
  <si>
    <t>Dinwoody</t>
  </si>
  <si>
    <t>Diobsuds</t>
  </si>
  <si>
    <t>Diorite</t>
  </si>
  <si>
    <t>Dipper</t>
  </si>
  <si>
    <t>Dippikill</t>
  </si>
  <si>
    <t>Dipping</t>
  </si>
  <si>
    <t>Dipyramid</t>
  </si>
  <si>
    <t>Dirgylot</t>
  </si>
  <si>
    <t>Dirigo</t>
  </si>
  <si>
    <t>Dirt</t>
  </si>
  <si>
    <t>Dirtseller</t>
  </si>
  <si>
    <t>Dirty</t>
  </si>
  <si>
    <t>Dirtyface</t>
  </si>
  <si>
    <t>Disappointment</t>
  </si>
  <si>
    <t>Disaster</t>
  </si>
  <si>
    <t>Disbrows</t>
  </si>
  <si>
    <t>Discovery</t>
  </si>
  <si>
    <t>Disgrace</t>
  </si>
  <si>
    <t>Disharoon</t>
  </si>
  <si>
    <t>Dishopan</t>
  </si>
  <si>
    <t>Dishpan</t>
  </si>
  <si>
    <t>Dismal</t>
  </si>
  <si>
    <t>Disney</t>
  </si>
  <si>
    <t>Distik</t>
  </si>
  <si>
    <t>Distin</t>
  </si>
  <si>
    <t>Ditch</t>
  </si>
  <si>
    <t>Dithey</t>
  </si>
  <si>
    <t>Ditney</t>
  </si>
  <si>
    <t>Dittmar</t>
  </si>
  <si>
    <t>Ditto</t>
  </si>
  <si>
    <t>Divide</t>
  </si>
  <si>
    <t>Divine</t>
  </si>
  <si>
    <t>Divisadero</t>
  </si>
  <si>
    <t>Division</t>
  </si>
  <si>
    <t>Dixie</t>
  </si>
  <si>
    <t>Dixon</t>
  </si>
  <si>
    <t>Dixs</t>
  </si>
  <si>
    <t>Dixville</t>
  </si>
  <si>
    <t>Doaks</t>
  </si>
  <si>
    <t>Doane</t>
  </si>
  <si>
    <t>Doanes</t>
  </si>
  <si>
    <t>Dobar</t>
  </si>
  <si>
    <t>Dobbins</t>
  </si>
  <si>
    <t>Dobbs</t>
  </si>
  <si>
    <t>Dobbss</t>
  </si>
  <si>
    <t>Dobie</t>
  </si>
  <si>
    <t>Dobiez</t>
  </si>
  <si>
    <t>Dobson</t>
  </si>
  <si>
    <t>Dock</t>
  </si>
  <si>
    <t>Docker</t>
  </si>
  <si>
    <t>Doctor</t>
  </si>
  <si>
    <t>Doctors</t>
  </si>
  <si>
    <t>Dodd</t>
  </si>
  <si>
    <t>Dodds</t>
  </si>
  <si>
    <t>Dodge</t>
  </si>
  <si>
    <t>Dodger</t>
  </si>
  <si>
    <t>Dodging</t>
  </si>
  <si>
    <t>Dodling</t>
  </si>
  <si>
    <t>Dodson</t>
  </si>
  <si>
    <t>Doefoot</t>
  </si>
  <si>
    <t>Doehead</t>
  </si>
  <si>
    <t>Doeskin</t>
  </si>
  <si>
    <t>Dogback</t>
  </si>
  <si>
    <t>Dogden</t>
  </si>
  <si>
    <t>Dogfish</t>
  </si>
  <si>
    <t>Doggett</t>
  </si>
  <si>
    <t>Doghead</t>
  </si>
  <si>
    <t>Dogie</t>
  </si>
  <si>
    <t>Dogleg</t>
  </si>
  <si>
    <t>Dogs</t>
  </si>
  <si>
    <t>Dogskin</t>
  </si>
  <si>
    <t>Dogtooth</t>
  </si>
  <si>
    <t>Dogwood</t>
  </si>
  <si>
    <t>Doherty</t>
  </si>
  <si>
    <t>Doieg</t>
  </si>
  <si>
    <t>Dolan</t>
  </si>
  <si>
    <t>Dolap</t>
  </si>
  <si>
    <t>Dolapampap</t>
  </si>
  <si>
    <t>Dolapwail</t>
  </si>
  <si>
    <t>Dolbeare</t>
  </si>
  <si>
    <t>Dolbia</t>
  </si>
  <si>
    <t>Dolbier</t>
  </si>
  <si>
    <t>Dole</t>
  </si>
  <si>
    <t>Dolekei</t>
  </si>
  <si>
    <t>Dolekole</t>
  </si>
  <si>
    <t>Dolen</t>
  </si>
  <si>
    <t>Dolensekir</t>
  </si>
  <si>
    <t>Dolepwel</t>
  </si>
  <si>
    <t>Dolereirei</t>
  </si>
  <si>
    <t>Dolesew</t>
  </si>
  <si>
    <t>Doletikitik</t>
  </si>
  <si>
    <t>Dolietic</t>
  </si>
  <si>
    <t>Dolif</t>
  </si>
  <si>
    <t>Dolis</t>
  </si>
  <si>
    <t>Doll</t>
  </si>
  <si>
    <t>Dollap</t>
  </si>
  <si>
    <t>Dollar</t>
  </si>
  <si>
    <t>Dollard</t>
  </si>
  <si>
    <t>Dollarhide</t>
  </si>
  <si>
    <t>Dolleiso</t>
  </si>
  <si>
    <t>Dollen</t>
  </si>
  <si>
    <t>Dollepwel</t>
  </si>
  <si>
    <t>Dolloff</t>
  </si>
  <si>
    <t>Dolly</t>
  </si>
  <si>
    <t>Dollys</t>
  </si>
  <si>
    <t>Dolmweir</t>
  </si>
  <si>
    <t>Dolohmwar</t>
  </si>
  <si>
    <t>Dolomi</t>
  </si>
  <si>
    <t>Dolomite</t>
  </si>
  <si>
    <t>Dolores</t>
  </si>
  <si>
    <t>Dolotomw</t>
  </si>
  <si>
    <t>Dolrakied</t>
  </si>
  <si>
    <t>Dolus</t>
  </si>
  <si>
    <t>Dolves</t>
  </si>
  <si>
    <t>Dombo</t>
  </si>
  <si>
    <t>Dome</t>
  </si>
  <si>
    <t>Domerie</t>
  </si>
  <si>
    <t>Domeys</t>
  </si>
  <si>
    <t>Domingo</t>
  </si>
  <si>
    <t>Domingos</t>
  </si>
  <si>
    <t>Dominguez</t>
  </si>
  <si>
    <t>Dominic</t>
  </si>
  <si>
    <t>Dominics</t>
  </si>
  <si>
    <t>Dominion</t>
  </si>
  <si>
    <t>Domke</t>
  </si>
  <si>
    <t>Donahue</t>
  </si>
  <si>
    <t>Donald</t>
  </si>
  <si>
    <t>Donalds</t>
  </si>
  <si>
    <t>Donaldson</t>
  </si>
  <si>
    <t>Donathan</t>
  </si>
  <si>
    <t>Donats</t>
  </si>
  <si>
    <t>Doncella</t>
  </si>
  <si>
    <t>Donehew</t>
  </si>
  <si>
    <t>Doney</t>
  </si>
  <si>
    <t>Donica</t>
  </si>
  <si>
    <t>Donivan</t>
  </si>
  <si>
    <t>Donkey</t>
  </si>
  <si>
    <t>Donlan</t>
  </si>
  <si>
    <t>Donley</t>
  </si>
  <si>
    <t>Donna</t>
  </si>
  <si>
    <t>Donnell</t>
  </si>
  <si>
    <t>Donnelly</t>
  </si>
  <si>
    <t>Donner</t>
  </si>
  <si>
    <t>Donoho</t>
  </si>
  <si>
    <t>Donohoe</t>
  </si>
  <si>
    <t>Donohue</t>
  </si>
  <si>
    <t>Donomore</t>
  </si>
  <si>
    <t>Donovan</t>
  </si>
  <si>
    <t>Dons</t>
  </si>
  <si>
    <t>Donut</t>
  </si>
  <si>
    <t>Donwell</t>
  </si>
  <si>
    <t>Doodle</t>
  </si>
  <si>
    <t>Doody</t>
  </si>
  <si>
    <t>Doogan</t>
  </si>
  <si>
    <t>Doogie</t>
  </si>
  <si>
    <t>Doogu</t>
  </si>
  <si>
    <t>Dooley</t>
  </si>
  <si>
    <t>Doolin</t>
  </si>
  <si>
    <t>Doolittle</t>
  </si>
  <si>
    <t>Doolth</t>
  </si>
  <si>
    <t>Dooly</t>
  </si>
  <si>
    <t>Doonan</t>
  </si>
  <si>
    <t>Doonerak</t>
  </si>
  <si>
    <t>Door</t>
  </si>
  <si>
    <t>Dopp</t>
  </si>
  <si>
    <t>Dora</t>
  </si>
  <si>
    <t>Doran</t>
  </si>
  <si>
    <t>Dorcas</t>
  </si>
  <si>
    <t>Dore</t>
  </si>
  <si>
    <t>Dorians</t>
  </si>
  <si>
    <t>Doris</t>
  </si>
  <si>
    <t>Dorman</t>
  </si>
  <si>
    <t>Dormilon</t>
  </si>
  <si>
    <t>Dorn</t>
  </si>
  <si>
    <t>Dorothy</t>
  </si>
  <si>
    <t>Dorr</t>
  </si>
  <si>
    <t>Dorra</t>
  </si>
  <si>
    <t>Dorrien</t>
  </si>
  <si>
    <t>Dorris</t>
  </si>
  <si>
    <t>Dorschied</t>
  </si>
  <si>
    <t>Dorset</t>
  </si>
  <si>
    <t>Dorsett</t>
  </si>
  <si>
    <t>Dorsey</t>
  </si>
  <si>
    <t>Dorster</t>
  </si>
  <si>
    <t>Dorton</t>
  </si>
  <si>
    <t>Dory</t>
  </si>
  <si>
    <t>Doso</t>
  </si>
  <si>
    <t>Doss</t>
  </si>
  <si>
    <t>Doten</t>
  </si>
  <si>
    <t>Dots</t>
  </si>
  <si>
    <t>Doty</t>
  </si>
  <si>
    <t>Double</t>
  </si>
  <si>
    <t>Doubleday</t>
  </si>
  <si>
    <t>Doublehead</t>
  </si>
  <si>
    <t>Doubles</t>
  </si>
  <si>
    <t>Doubleside</t>
  </si>
  <si>
    <t>Doublet</t>
  </si>
  <si>
    <t>Doubletop</t>
  </si>
  <si>
    <t>Doubling</t>
  </si>
  <si>
    <t>Doubloon</t>
  </si>
  <si>
    <t>Doud</t>
  </si>
  <si>
    <t>Dougal</t>
  </si>
  <si>
    <t>Dougher</t>
  </si>
  <si>
    <t>Dougherty</t>
  </si>
  <si>
    <t>Doughnut</t>
  </si>
  <si>
    <t>Doughs</t>
  </si>
  <si>
    <t>Doughton</t>
  </si>
  <si>
    <t>Doughty</t>
  </si>
  <si>
    <t>Dougi</t>
  </si>
  <si>
    <t>Douglas</t>
  </si>
  <si>
    <t>Douthitt</t>
  </si>
  <si>
    <t>Douya</t>
  </si>
  <si>
    <t>Dove</t>
  </si>
  <si>
    <t>Dovel</t>
  </si>
  <si>
    <t>Dover</t>
  </si>
  <si>
    <t>Dovetail</t>
  </si>
  <si>
    <t>Dovre</t>
  </si>
  <si>
    <t>Dowa</t>
  </si>
  <si>
    <t>Dowd</t>
  </si>
  <si>
    <t>Dowdell</t>
  </si>
  <si>
    <t>Dowdle</t>
  </si>
  <si>
    <t>Dowell</t>
  </si>
  <si>
    <t>Dowling</t>
  </si>
  <si>
    <t>Down</t>
  </si>
  <si>
    <t>Downdraft</t>
  </si>
  <si>
    <t>Downer</t>
  </si>
  <si>
    <t>Downey</t>
  </si>
  <si>
    <t>Downing</t>
  </si>
  <si>
    <t>Downs</t>
  </si>
  <si>
    <t>Doyabi</t>
  </si>
  <si>
    <t>Doyle</t>
  </si>
  <si>
    <t>Dozer</t>
  </si>
  <si>
    <t>Dozier</t>
  </si>
  <si>
    <t>Drag</t>
  </si>
  <si>
    <t>Draga</t>
  </si>
  <si>
    <t>Dragon</t>
  </si>
  <si>
    <t>Dragontail</t>
  </si>
  <si>
    <t>Dragoon</t>
  </si>
  <si>
    <t>Dragoons</t>
  </si>
  <si>
    <t>Drain</t>
  </si>
  <si>
    <t>Drake</t>
  </si>
  <si>
    <t>Drakes</t>
  </si>
  <si>
    <t>Dram</t>
  </si>
  <si>
    <t>Draney</t>
  </si>
  <si>
    <t>Dranishnikof</t>
  </si>
  <si>
    <t>Draper</t>
  </si>
  <si>
    <t>Drapers</t>
  </si>
  <si>
    <t>Draw</t>
  </si>
  <si>
    <t>Drays</t>
  </si>
  <si>
    <t>Draytonville</t>
  </si>
  <si>
    <t>Dreadnaught</t>
  </si>
  <si>
    <t>Dresser</t>
  </si>
  <si>
    <t>Dressers</t>
  </si>
  <si>
    <t>Drew</t>
  </si>
  <si>
    <t>Drews</t>
  </si>
  <si>
    <t>Drewsey</t>
  </si>
  <si>
    <t>Drift</t>
  </si>
  <si>
    <t>Driftwood</t>
  </si>
  <si>
    <t>Drill</t>
  </si>
  <si>
    <t>Drinking</t>
  </si>
  <si>
    <t>Drinkwater</t>
  </si>
  <si>
    <t>Drip</t>
  </si>
  <si>
    <t>Driping</t>
  </si>
  <si>
    <t>Dripping</t>
  </si>
  <si>
    <t>Driscol</t>
  </si>
  <si>
    <t>Driscoll</t>
  </si>
  <si>
    <t>Driskill</t>
  </si>
  <si>
    <t>Drive</t>
  </si>
  <si>
    <t>Driveway</t>
  </si>
  <si>
    <t>Dromedary</t>
  </si>
  <si>
    <t>Droop</t>
  </si>
  <si>
    <t>Drop</t>
  </si>
  <si>
    <t>Drouillard</t>
  </si>
  <si>
    <t>Drown</t>
  </si>
  <si>
    <t>Druid</t>
  </si>
  <si>
    <t>Drum</t>
  </si>
  <si>
    <t>Drumlummon</t>
  </si>
  <si>
    <t>Drummer</t>
  </si>
  <si>
    <t>Drummond</t>
  </si>
  <si>
    <t>Drumond</t>
  </si>
  <si>
    <t>Drury</t>
  </si>
  <si>
    <t>Dryas</t>
  </si>
  <si>
    <t>Dryden</t>
  </si>
  <si>
    <t>Dryland</t>
  </si>
  <si>
    <t>Dryman</t>
  </si>
  <si>
    <t>Drys</t>
  </si>
  <si>
    <t>Dual</t>
  </si>
  <si>
    <t>Duane</t>
  </si>
  <si>
    <t>Dubachang</t>
  </si>
  <si>
    <t>Dubakella</t>
  </si>
  <si>
    <t>Dube</t>
  </si>
  <si>
    <t>Dubois</t>
  </si>
  <si>
    <t>Dubuque</t>
  </si>
  <si>
    <t>Duck</t>
  </si>
  <si>
    <t>Duckabush</t>
  </si>
  <si>
    <t>Duckbill</t>
  </si>
  <si>
    <t>Ducker</t>
  </si>
  <si>
    <t>Ducket</t>
  </si>
  <si>
    <t>Duckett</t>
  </si>
  <si>
    <t>Duckheads</t>
  </si>
  <si>
    <t>Ducks</t>
  </si>
  <si>
    <t>Ducktrap</t>
  </si>
  <si>
    <t>Duckwall</t>
  </si>
  <si>
    <t>Duckwater</t>
  </si>
  <si>
    <t>Dude</t>
  </si>
  <si>
    <t>Dudgen</t>
  </si>
  <si>
    <t>Dudlee</t>
  </si>
  <si>
    <t>Dudley</t>
  </si>
  <si>
    <t>Dudleytown</t>
  </si>
  <si>
    <t>Duesen</t>
  </si>
  <si>
    <t>Dufers</t>
  </si>
  <si>
    <t>Duff</t>
  </si>
  <si>
    <t>Duffer</t>
  </si>
  <si>
    <t>Duffey</t>
  </si>
  <si>
    <t>Duffy</t>
  </si>
  <si>
    <t>Duffys</t>
  </si>
  <si>
    <t>Dugan</t>
  </si>
  <si>
    <t>Dugaway</t>
  </si>
  <si>
    <t>Dugdown</t>
  </si>
  <si>
    <t>Dugger</t>
  </si>
  <si>
    <t>Dugout</t>
  </si>
  <si>
    <t>Duguchoel</t>
  </si>
  <si>
    <t>Dugway</t>
  </si>
  <si>
    <t>Duke</t>
  </si>
  <si>
    <t>Dukes</t>
  </si>
  <si>
    <t>Duktoth</t>
  </si>
  <si>
    <t>Dula</t>
  </si>
  <si>
    <t>Dulaney</t>
  </si>
  <si>
    <t>Dulbatna</t>
  </si>
  <si>
    <t>Dulce</t>
  </si>
  <si>
    <t>Dulces</t>
  </si>
  <si>
    <t>Duling</t>
  </si>
  <si>
    <t>Dull</t>
  </si>
  <si>
    <t>Duma</t>
  </si>
  <si>
    <t>Dumas</t>
  </si>
  <si>
    <t>Dumbell</t>
  </si>
  <si>
    <t>Dummer</t>
  </si>
  <si>
    <t>Dummerston</t>
  </si>
  <si>
    <t>Dummy</t>
  </si>
  <si>
    <t>Dumont</t>
  </si>
  <si>
    <t>Dump</t>
  </si>
  <si>
    <t>Dumping</t>
  </si>
  <si>
    <t>Dumplin</t>
  </si>
  <si>
    <t>Dumpling</t>
  </si>
  <si>
    <t>Dumplings</t>
  </si>
  <si>
    <t>Dumplingtown</t>
  </si>
  <si>
    <t>Dunagan</t>
  </si>
  <si>
    <t>Dunaway</t>
  </si>
  <si>
    <t>Dunbar</t>
  </si>
  <si>
    <t>Duncan</t>
  </si>
  <si>
    <t>Duncans</t>
  </si>
  <si>
    <t>Duncaster</t>
  </si>
  <si>
    <t>Duncecap</t>
  </si>
  <si>
    <t>Dunchee</t>
  </si>
  <si>
    <t>Dunckley</t>
  </si>
  <si>
    <t>Dundee</t>
  </si>
  <si>
    <t>Dunderberg</t>
  </si>
  <si>
    <t>Dundore</t>
  </si>
  <si>
    <t>Dune</t>
  </si>
  <si>
    <t>Dunegan</t>
  </si>
  <si>
    <t>Dunes</t>
  </si>
  <si>
    <t>Dunfee</t>
  </si>
  <si>
    <t>Dungan</t>
  </si>
  <si>
    <t>Dungeon</t>
  </si>
  <si>
    <t>Dunghill</t>
  </si>
  <si>
    <t>Dungolog</t>
  </si>
  <si>
    <t>Dunham</t>
  </si>
  <si>
    <t>Dunhams</t>
  </si>
  <si>
    <t>Dunigan</t>
  </si>
  <si>
    <t>Dunk</t>
  </si>
  <si>
    <t>Dunkan</t>
  </si>
  <si>
    <t>Dunker</t>
  </si>
  <si>
    <t>Dunkle</t>
  </si>
  <si>
    <t>Dunlap</t>
  </si>
  <si>
    <t>Dunlop</t>
  </si>
  <si>
    <t>Dunman</t>
  </si>
  <si>
    <t>Dunmore</t>
  </si>
  <si>
    <t>Dunn</t>
  </si>
  <si>
    <t>Dunners</t>
  </si>
  <si>
    <t>Dunnigan</t>
  </si>
  <si>
    <t>Dunning</t>
  </si>
  <si>
    <t>Dunns</t>
  </si>
  <si>
    <t>Dunraven</t>
  </si>
  <si>
    <t>Dunrud</t>
  </si>
  <si>
    <t>Dunsinane</t>
  </si>
  <si>
    <t>Dunsire</t>
  </si>
  <si>
    <t>Dunsmore</t>
  </si>
  <si>
    <t>Duplex</t>
  </si>
  <si>
    <t>Duplissey</t>
  </si>
  <si>
    <t>Dupont</t>
  </si>
  <si>
    <t>Duppa</t>
  </si>
  <si>
    <t>Duran</t>
  </si>
  <si>
    <t>Durant</t>
  </si>
  <si>
    <t>Durazno</t>
  </si>
  <si>
    <t>DuRelle</t>
  </si>
  <si>
    <t>Duren</t>
  </si>
  <si>
    <t>Durfee</t>
  </si>
  <si>
    <t>Durfey</t>
  </si>
  <si>
    <t>Durffey</t>
  </si>
  <si>
    <t>Durgin</t>
  </si>
  <si>
    <t>Durham</t>
  </si>
  <si>
    <t>Durhams</t>
  </si>
  <si>
    <t>Durkee</t>
  </si>
  <si>
    <t>Durland</t>
  </si>
  <si>
    <t>Durr</t>
  </si>
  <si>
    <t>Durrell</t>
  </si>
  <si>
    <t>Durrs</t>
  </si>
  <si>
    <t>Durst</t>
  </si>
  <si>
    <t>Dusenberry</t>
  </si>
  <si>
    <t>Dusenbury</t>
  </si>
  <si>
    <t>Dushane</t>
  </si>
  <si>
    <t>Dusk</t>
  </si>
  <si>
    <t>Dust</t>
  </si>
  <si>
    <t>Dustan</t>
  </si>
  <si>
    <t>Dusterburgs</t>
  </si>
  <si>
    <t>Dusty</t>
  </si>
  <si>
    <t>Dutch</t>
  </si>
  <si>
    <t>Dutcher</t>
  </si>
  <si>
    <t>Dutchie</t>
  </si>
  <si>
    <t>Dutchler</t>
  </si>
  <si>
    <t>Dutchman</t>
  </si>
  <si>
    <t>Dutchmans</t>
  </si>
  <si>
    <t>Dutchwoman</t>
  </si>
  <si>
    <t>Dutschke</t>
  </si>
  <si>
    <t>Dutton</t>
  </si>
  <si>
    <t>Duty</t>
  </si>
  <si>
    <t>Duyvil</t>
  </si>
  <si>
    <t>Dwight</t>
  </si>
  <si>
    <t>Dwyer</t>
  </si>
  <si>
    <t>Dyck</t>
  </si>
  <si>
    <t>Dyckman</t>
  </si>
  <si>
    <t>Dyeleaf</t>
  </si>
  <si>
    <t>Dyer</t>
  </si>
  <si>
    <t>Dyers</t>
  </si>
  <si>
    <t>Dyestone</t>
  </si>
  <si>
    <t>Dygerts</t>
  </si>
  <si>
    <t>Dyke</t>
  </si>
  <si>
    <t>Dykes</t>
  </si>
  <si>
    <t>Dynamite</t>
  </si>
  <si>
    <t>Dyson</t>
  </si>
  <si>
    <t>Dzil</t>
  </si>
  <si>
    <t>Dzillibai</t>
  </si>
  <si>
    <t>Dziltnsahah</t>
  </si>
  <si>
    <t>Eagan</t>
  </si>
  <si>
    <t>Eagen</t>
  </si>
  <si>
    <t>Eagle</t>
  </si>
  <si>
    <t>Eaglehead</t>
  </si>
  <si>
    <t>Eaglenest</t>
  </si>
  <si>
    <t>Eagles</t>
  </si>
  <si>
    <t>Eagleshead</t>
  </si>
  <si>
    <t>Eagleson</t>
  </si>
  <si>
    <t>Eagletail</t>
  </si>
  <si>
    <t>Eakin</t>
  </si>
  <si>
    <t>Eames</t>
  </si>
  <si>
    <t>Earhart</t>
  </si>
  <si>
    <t>Earl</t>
  </si>
  <si>
    <t>Earls</t>
  </si>
  <si>
    <t>Early</t>
  </si>
  <si>
    <t>Earn</t>
  </si>
  <si>
    <t>Earnest</t>
  </si>
  <si>
    <t>Ears</t>
  </si>
  <si>
    <t>Earss</t>
  </si>
  <si>
    <t>Earthquake</t>
  </si>
  <si>
    <t>Easen</t>
  </si>
  <si>
    <t>Easley</t>
  </si>
  <si>
    <t>Eason</t>
  </si>
  <si>
    <t>East</t>
  </si>
  <si>
    <t>Easter</t>
  </si>
  <si>
    <t>Eastern</t>
  </si>
  <si>
    <t>Easterwood</t>
  </si>
  <si>
    <t>Eastman</t>
  </si>
  <si>
    <t>Easton</t>
  </si>
  <si>
    <t>Eastwood</t>
  </si>
  <si>
    <t>Easy</t>
  </si>
  <si>
    <t>Eaton</t>
  </si>
  <si>
    <t>Ebanitos</t>
  </si>
  <si>
    <t>Ebbert</t>
  </si>
  <si>
    <t>Ebbetts</t>
  </si>
  <si>
    <t>Ebeemee</t>
  </si>
  <si>
    <t>Ebenezer</t>
  </si>
  <si>
    <t>Eberles</t>
  </si>
  <si>
    <t>Eberly</t>
  </si>
  <si>
    <t>Ebert</t>
  </si>
  <si>
    <t>Ebey</t>
  </si>
  <si>
    <t>Ebony</t>
  </si>
  <si>
    <t>Eccles</t>
  </si>
  <si>
    <t>Echo</t>
  </si>
  <si>
    <t>Echols</t>
  </si>
  <si>
    <t>Echos</t>
  </si>
  <si>
    <t>Eckenrode</t>
  </si>
  <si>
    <t>Ecker</t>
  </si>
  <si>
    <t>Eckert</t>
  </si>
  <si>
    <t>Eckhart</t>
  </si>
  <si>
    <t>Eckleberger</t>
  </si>
  <si>
    <t>Eckler</t>
  </si>
  <si>
    <t>Eckman</t>
  </si>
  <si>
    <t>Ecks</t>
  </si>
  <si>
    <t>Eclipse</t>
  </si>
  <si>
    <t>Edaho</t>
  </si>
  <si>
    <t>Eddies</t>
  </si>
  <si>
    <t>Edds</t>
  </si>
  <si>
    <t>Eddy</t>
  </si>
  <si>
    <t>Eddys</t>
  </si>
  <si>
    <t>Edeburn</t>
  </si>
  <si>
    <t>Eden</t>
  </si>
  <si>
    <t>Edes</t>
  </si>
  <si>
    <t>Edgar</t>
  </si>
  <si>
    <t>Edge</t>
  </si>
  <si>
    <t>Edgecomb</t>
  </si>
  <si>
    <t>Edgecumbe</t>
  </si>
  <si>
    <t>Edgerton</t>
  </si>
  <si>
    <t>Edgewood</t>
  </si>
  <si>
    <t>Edienleng</t>
  </si>
  <si>
    <t>Edison</t>
  </si>
  <si>
    <t>Edith</t>
  </si>
  <si>
    <t>Edmonds</t>
  </si>
  <si>
    <t>Edmondson</t>
  </si>
  <si>
    <t>Edmund</t>
  </si>
  <si>
    <t>Edmunds</t>
  </si>
  <si>
    <t>Edna</t>
  </si>
  <si>
    <t>Edneyville</t>
  </si>
  <si>
    <t>Edom</t>
  </si>
  <si>
    <t>Edsels</t>
  </si>
  <si>
    <t>Edson</t>
  </si>
  <si>
    <t>Edward</t>
  </si>
  <si>
    <t>Edwards</t>
  </si>
  <si>
    <t>Eekayruk</t>
  </si>
  <si>
    <t>Eekroat</t>
  </si>
  <si>
    <t>Eels</t>
  </si>
  <si>
    <t>Eetz</t>
  </si>
  <si>
    <t>Efaw</t>
  </si>
  <si>
    <t>Egan</t>
  </si>
  <si>
    <t>Egard</t>
  </si>
  <si>
    <t>Egbert</t>
  </si>
  <si>
    <t>Egger</t>
  </si>
  <si>
    <t>Eggleston</t>
  </si>
  <si>
    <t>Egiklak</t>
  </si>
  <si>
    <t>Egloffstein</t>
  </si>
  <si>
    <t>Egner</t>
  </si>
  <si>
    <t>Egry</t>
  </si>
  <si>
    <t>Egypt</t>
  </si>
  <si>
    <t>Ehrnbeck</t>
  </si>
  <si>
    <t>Eickelberg</t>
  </si>
  <si>
    <t>Eielson</t>
  </si>
  <si>
    <t>Eigaloruk</t>
  </si>
  <si>
    <t>Eight</t>
  </si>
  <si>
    <t>Eighteenmile</t>
  </si>
  <si>
    <t>Eightmile</t>
  </si>
  <si>
    <t>Eightmiles</t>
  </si>
  <si>
    <t>Eighty</t>
  </si>
  <si>
    <t>Eightyfive</t>
  </si>
  <si>
    <t>Eightyone</t>
  </si>
  <si>
    <t>Eightyseven</t>
  </si>
  <si>
    <t>Eiler</t>
  </si>
  <si>
    <t>Einstein</t>
  </si>
  <si>
    <t>Eisen</t>
  </si>
  <si>
    <t>Eisenglass</t>
  </si>
  <si>
    <t>Eisenhart</t>
  </si>
  <si>
    <t>Eisenheimer</t>
  </si>
  <si>
    <t>Eisenhower</t>
  </si>
  <si>
    <t>Eisinore</t>
  </si>
  <si>
    <t>Ekakevik</t>
  </si>
  <si>
    <t>Ekker</t>
  </si>
  <si>
    <t>Eklutna</t>
  </si>
  <si>
    <t>Ekonk</t>
  </si>
  <si>
    <t>Ekron</t>
  </si>
  <si>
    <t>Elaine</t>
  </si>
  <si>
    <t>Elam</t>
  </si>
  <si>
    <t>Elan</t>
  </si>
  <si>
    <t>Eland</t>
  </si>
  <si>
    <t>Elaterite</t>
  </si>
  <si>
    <t>Elbert</t>
  </si>
  <si>
    <t>Elbow</t>
  </si>
  <si>
    <t>Elden</t>
  </si>
  <si>
    <t>Elder</t>
  </si>
  <si>
    <t>Eldon</t>
  </si>
  <si>
    <t>Eldorado</t>
  </si>
  <si>
    <t>Eldridge</t>
  </si>
  <si>
    <t>Eleanor</t>
  </si>
  <si>
    <t>Electra</t>
  </si>
  <si>
    <t>Electric</t>
  </si>
  <si>
    <t>Elena</t>
  </si>
  <si>
    <t>Elenore</t>
  </si>
  <si>
    <t>Elephant</t>
  </si>
  <si>
    <t>Elephantback</t>
  </si>
  <si>
    <t>Elephanthead</t>
  </si>
  <si>
    <t>Elephants</t>
  </si>
  <si>
    <t>Elevation</t>
  </si>
  <si>
    <t>Elevator</t>
  </si>
  <si>
    <t>Eleven</t>
  </si>
  <si>
    <t>Elevenmile</t>
  </si>
  <si>
    <t>Eleventh</t>
  </si>
  <si>
    <t>Elias</t>
  </si>
  <si>
    <t>Elijah</t>
  </si>
  <si>
    <t>Eliot</t>
  </si>
  <si>
    <t>Elisha</t>
  </si>
  <si>
    <t>Eliza</t>
  </si>
  <si>
    <t>Elizabeth</t>
  </si>
  <si>
    <t>Elkbutt</t>
  </si>
  <si>
    <t>Elkcalf</t>
  </si>
  <si>
    <t>Elkhart</t>
  </si>
  <si>
    <t>Elkhorn</t>
  </si>
  <si>
    <t>Elkhorns</t>
  </si>
  <si>
    <t>Elkins</t>
  </si>
  <si>
    <t>Elkinss</t>
  </si>
  <si>
    <t>Elko</t>
  </si>
  <si>
    <t>Elks</t>
  </si>
  <si>
    <t>Elkwallow</t>
  </si>
  <si>
    <t>Ella</t>
  </si>
  <si>
    <t>Ellamar</t>
  </si>
  <si>
    <t>Elleber</t>
  </si>
  <si>
    <t>Elledge</t>
  </si>
  <si>
    <t>Ellemeham</t>
  </si>
  <si>
    <t>Ellen</t>
  </si>
  <si>
    <t>Ellenboro</t>
  </si>
  <si>
    <t>Ellenburg</t>
  </si>
  <si>
    <t>Ellenburgers</t>
  </si>
  <si>
    <t>Ellenwood</t>
  </si>
  <si>
    <t>Ellicott</t>
  </si>
  <si>
    <t>Ellicotts</t>
  </si>
  <si>
    <t>Ellingwood</t>
  </si>
  <si>
    <t>Ellinor</t>
  </si>
  <si>
    <t>Elliot</t>
  </si>
  <si>
    <t>Elliott</t>
  </si>
  <si>
    <t>Ellis</t>
  </si>
  <si>
    <t>Ellison</t>
  </si>
  <si>
    <t>Ellsworth</t>
  </si>
  <si>
    <t>Ellsworths</t>
  </si>
  <si>
    <t>Elly</t>
  </si>
  <si>
    <t>Elmer</t>
  </si>
  <si>
    <t>Elmers</t>
  </si>
  <si>
    <t>Elmira</t>
  </si>
  <si>
    <t>Elmo</t>
  </si>
  <si>
    <t>Elmore</t>
  </si>
  <si>
    <t>Elmwood</t>
  </si>
  <si>
    <t>Elna</t>
  </si>
  <si>
    <t>Elrod</t>
  </si>
  <si>
    <t>Elsberry</t>
  </si>
  <si>
    <t>Elsie</t>
  </si>
  <si>
    <t>Elsies</t>
  </si>
  <si>
    <t>Elston</t>
  </si>
  <si>
    <t>Elum</t>
  </si>
  <si>
    <t>Elusive</t>
  </si>
  <si>
    <t>Eluwaktak</t>
  </si>
  <si>
    <t>Elwell</t>
  </si>
  <si>
    <t>Elwood</t>
  </si>
  <si>
    <t>Elys</t>
  </si>
  <si>
    <t>Emancipation</t>
  </si>
  <si>
    <t>Emanuel</t>
  </si>
  <si>
    <t>Emberson</t>
  </si>
  <si>
    <t>Embreeville</t>
  </si>
  <si>
    <t>Embrey</t>
  </si>
  <si>
    <t>Embry</t>
  </si>
  <si>
    <t>Emerald</t>
  </si>
  <si>
    <t>Emerine</t>
  </si>
  <si>
    <t>Emerson</t>
  </si>
  <si>
    <t>Emersons</t>
  </si>
  <si>
    <t>Emery</t>
  </si>
  <si>
    <t>Emerys</t>
  </si>
  <si>
    <t>Emghem</t>
  </si>
  <si>
    <t>Emida</t>
  </si>
  <si>
    <t>Emigdio</t>
  </si>
  <si>
    <t>Emigrant</t>
  </si>
  <si>
    <t>Emigrants</t>
  </si>
  <si>
    <t>Emily</t>
  </si>
  <si>
    <t>Emma</t>
  </si>
  <si>
    <t>Emmanuel</t>
  </si>
  <si>
    <t>Emmaville</t>
  </si>
  <si>
    <t>Emmerich</t>
  </si>
  <si>
    <t>Emmet</t>
  </si>
  <si>
    <t>Emmett</t>
  </si>
  <si>
    <t>Emmins</t>
  </si>
  <si>
    <t>Emmons</t>
  </si>
  <si>
    <t>Emory</t>
  </si>
  <si>
    <t>Emperor</t>
  </si>
  <si>
    <t>Empey</t>
  </si>
  <si>
    <t>Empire</t>
  </si>
  <si>
    <t>Empires</t>
  </si>
  <si>
    <t>Empson</t>
  </si>
  <si>
    <t>Empy</t>
  </si>
  <si>
    <t>Emrick</t>
  </si>
  <si>
    <t>Encantada</t>
  </si>
  <si>
    <t>Encantado</t>
  </si>
  <si>
    <t>Encebado</t>
  </si>
  <si>
    <t>Encerrito</t>
  </si>
  <si>
    <t>Enchanted</t>
  </si>
  <si>
    <t>Encierro</t>
  </si>
  <si>
    <t>Encinada</t>
  </si>
  <si>
    <t>Encino</t>
  </si>
  <si>
    <t>Encinosa</t>
  </si>
  <si>
    <t>Encinoso</t>
  </si>
  <si>
    <t>Endee</t>
  </si>
  <si>
    <t>Enders</t>
  </si>
  <si>
    <t>Endlich</t>
  </si>
  <si>
    <t>Eneas</t>
  </si>
  <si>
    <t>Enebro</t>
  </si>
  <si>
    <t>Enentah</t>
  </si>
  <si>
    <t>Engagement</t>
  </si>
  <si>
    <t>Engas</t>
  </si>
  <si>
    <t>Engeler</t>
  </si>
  <si>
    <t>Engelmann</t>
  </si>
  <si>
    <t>Engine</t>
  </si>
  <si>
    <t>Engineer</t>
  </si>
  <si>
    <t>England</t>
  </si>
  <si>
    <t>Engle</t>
  </si>
  <si>
    <t>English</t>
  </si>
  <si>
    <t>Englishman</t>
  </si>
  <si>
    <t>Englishs</t>
  </si>
  <si>
    <t>Engstrom</t>
  </si>
  <si>
    <t>Ennis</t>
  </si>
  <si>
    <t>Enniss</t>
  </si>
  <si>
    <t>Enoch</t>
  </si>
  <si>
    <t>Enon</t>
  </si>
  <si>
    <t>Enos</t>
  </si>
  <si>
    <t>Enright</t>
  </si>
  <si>
    <t>Ensign</t>
  </si>
  <si>
    <t>Enterprise</t>
  </si>
  <si>
    <t>Entigo</t>
  </si>
  <si>
    <t>Entoto</t>
  </si>
  <si>
    <t>Entrance</t>
  </si>
  <si>
    <t>Entry</t>
  </si>
  <si>
    <t>Enumclaw</t>
  </si>
  <si>
    <t>Eolus</t>
  </si>
  <si>
    <t>Epaulet</t>
  </si>
  <si>
    <t>Ephlin</t>
  </si>
  <si>
    <t>Ephraim</t>
  </si>
  <si>
    <t>Ephrata</t>
  </si>
  <si>
    <t>Epidote</t>
  </si>
  <si>
    <t>Epperly</t>
  </si>
  <si>
    <t>Epperson</t>
  </si>
  <si>
    <t>Epps</t>
  </si>
  <si>
    <t>Eppss</t>
  </si>
  <si>
    <t>Epsey</t>
  </si>
  <si>
    <t>Epsom</t>
  </si>
  <si>
    <t>Epuk</t>
  </si>
  <si>
    <t>Epun</t>
  </si>
  <si>
    <t>Epwelkapw</t>
  </si>
  <si>
    <t>Epworth</t>
  </si>
  <si>
    <t>Equinox</t>
  </si>
  <si>
    <t>Erchakrtuk</t>
  </si>
  <si>
    <t>Erdman</t>
  </si>
  <si>
    <t>Erebus</t>
  </si>
  <si>
    <t>Eremita</t>
  </si>
  <si>
    <t>Erickson</t>
  </si>
  <si>
    <t>Ericsson</t>
  </si>
  <si>
    <t>Erie</t>
  </si>
  <si>
    <t>Erkenbrack</t>
  </si>
  <si>
    <t>Ermentraudt</t>
  </si>
  <si>
    <t>Ermitano</t>
  </si>
  <si>
    <t>Ernest</t>
  </si>
  <si>
    <t>Eroded</t>
  </si>
  <si>
    <t>Erratic</t>
  </si>
  <si>
    <t>Errol</t>
  </si>
  <si>
    <t>Erskine</t>
  </si>
  <si>
    <t>Ersking</t>
  </si>
  <si>
    <t>Ervin</t>
  </si>
  <si>
    <t>Escalante</t>
  </si>
  <si>
    <t>Escapula</t>
  </si>
  <si>
    <t>Escarpment</t>
  </si>
  <si>
    <t>Escoba</t>
  </si>
  <si>
    <t>Escobas</t>
  </si>
  <si>
    <t>Escoheag</t>
  </si>
  <si>
    <t>Escondida</t>
  </si>
  <si>
    <t>Escondido</t>
  </si>
  <si>
    <t>Escrito</t>
  </si>
  <si>
    <t>Escudilla</t>
  </si>
  <si>
    <t>Escures</t>
  </si>
  <si>
    <t>Eshamy</t>
  </si>
  <si>
    <t>Eshom</t>
  </si>
  <si>
    <t>Eska</t>
  </si>
  <si>
    <t>Eskalapia</t>
  </si>
  <si>
    <t>Eskimo</t>
  </si>
  <si>
    <t>Esmeralda</t>
  </si>
  <si>
    <t>Esmeraldas</t>
  </si>
  <si>
    <t>Esmond</t>
  </si>
  <si>
    <t>Espanto</t>
  </si>
  <si>
    <t>Espejo</t>
  </si>
  <si>
    <t>Espia</t>
  </si>
  <si>
    <t>Espiata</t>
  </si>
  <si>
    <t>Espina</t>
  </si>
  <si>
    <t>Essex</t>
  </si>
  <si>
    <t>Estabrook</t>
  </si>
  <si>
    <t>Este</t>
  </si>
  <si>
    <t>Estelle</t>
  </si>
  <si>
    <t>Ester</t>
  </si>
  <si>
    <t>Esterbrook</t>
  </si>
  <si>
    <t>Estes</t>
  </si>
  <si>
    <t>Estey</t>
  </si>
  <si>
    <t>Esther</t>
  </si>
  <si>
    <t>Estler</t>
  </si>
  <si>
    <t>Estrella</t>
  </si>
  <si>
    <t>Etekkueiku</t>
  </si>
  <si>
    <t>Etemuli</t>
  </si>
  <si>
    <t>Ethan</t>
  </si>
  <si>
    <t>Ethel</t>
  </si>
  <si>
    <t>Ether</t>
  </si>
  <si>
    <t>Etichiech</t>
  </si>
  <si>
    <t>Etigonik</t>
  </si>
  <si>
    <t>Etiruir</t>
  </si>
  <si>
    <t>Etna</t>
  </si>
  <si>
    <t>Etoi</t>
  </si>
  <si>
    <t>Etolin</t>
  </si>
  <si>
    <t>Eubanks</t>
  </si>
  <si>
    <t>Euchre</t>
  </si>
  <si>
    <t>Eudora</t>
  </si>
  <si>
    <t>Eugley</t>
  </si>
  <si>
    <t>Eureka</t>
  </si>
  <si>
    <t>Europe</t>
  </si>
  <si>
    <t>Eustis</t>
  </si>
  <si>
    <t>Evans</t>
  </si>
  <si>
    <t>Eveleth</t>
  </si>
  <si>
    <t>Evelyn</t>
  </si>
  <si>
    <t>Evelynton</t>
  </si>
  <si>
    <t>Evensville</t>
  </si>
  <si>
    <t>Everett</t>
  </si>
  <si>
    <t>Evergreen</t>
  </si>
  <si>
    <t>Everitt</t>
  </si>
  <si>
    <t>Everly</t>
  </si>
  <si>
    <t>Everts</t>
  </si>
  <si>
    <t>Evick</t>
  </si>
  <si>
    <t>Evil</t>
  </si>
  <si>
    <t>Evitts</t>
  </si>
  <si>
    <t>Ewaklalik</t>
  </si>
  <si>
    <t>Ewing</t>
  </si>
  <si>
    <t>Excalibur</t>
  </si>
  <si>
    <t>Excelsior</t>
  </si>
  <si>
    <t>Exchange</t>
  </si>
  <si>
    <t>Exeter</t>
  </si>
  <si>
    <t>Expectation</t>
  </si>
  <si>
    <t>Exploration</t>
  </si>
  <si>
    <t>Explorer</t>
  </si>
  <si>
    <t>Explorers</t>
  </si>
  <si>
    <t>Eyak</t>
  </si>
  <si>
    <t>Eyebrow</t>
  </si>
  <si>
    <t>Eylar</t>
  </si>
  <si>
    <t>Eyrie</t>
  </si>
  <si>
    <t>Eysnogel</t>
  </si>
  <si>
    <t>Face</t>
  </si>
  <si>
    <t>Fachnoog</t>
  </si>
  <si>
    <t>Fachounon</t>
  </si>
  <si>
    <t>Facing</t>
  </si>
  <si>
    <t>Facings</t>
  </si>
  <si>
    <t>Factory</t>
  </si>
  <si>
    <t>Fadian</t>
  </si>
  <si>
    <t>Faenimeen</t>
  </si>
  <si>
    <t>Fafiqa</t>
  </si>
  <si>
    <t>Fafnir</t>
  </si>
  <si>
    <t>Fagan</t>
  </si>
  <si>
    <t>Faggot</t>
  </si>
  <si>
    <t>Fagin</t>
  </si>
  <si>
    <t>Fahnestock</t>
  </si>
  <si>
    <t>Failing</t>
  </si>
  <si>
    <t>Fain</t>
  </si>
  <si>
    <t>Fains</t>
  </si>
  <si>
    <t>Faint</t>
  </si>
  <si>
    <t>Fair</t>
  </si>
  <si>
    <t>Fairbanks</t>
  </si>
  <si>
    <t>Fairburn</t>
  </si>
  <si>
    <t>Fairchild</t>
  </si>
  <si>
    <t>Fairdale</t>
  </si>
  <si>
    <t>Fairfield</t>
  </si>
  <si>
    <t>Fairground</t>
  </si>
  <si>
    <t>Fairhaven</t>
  </si>
  <si>
    <t>Fairmont</t>
  </si>
  <si>
    <t>Fairmount</t>
  </si>
  <si>
    <t>Fairplay</t>
  </si>
  <si>
    <t>Fairview</t>
  </si>
  <si>
    <t>Fairweather</t>
  </si>
  <si>
    <t>Fairy</t>
  </si>
  <si>
    <t>Fairys</t>
  </si>
  <si>
    <t>Faison</t>
  </si>
  <si>
    <t>Faith</t>
  </si>
  <si>
    <t>Fajada</t>
  </si>
  <si>
    <t>Fakuruwon</t>
  </si>
  <si>
    <t>Falcon</t>
  </si>
  <si>
    <t>Falconberry</t>
  </si>
  <si>
    <t>Falconeiri</t>
  </si>
  <si>
    <t>Fales</t>
  </si>
  <si>
    <t>Faless</t>
  </si>
  <si>
    <t>Falk</t>
  </si>
  <si>
    <t>Fall</t>
  </si>
  <si>
    <t>Fallas</t>
  </si>
  <si>
    <t>Fallbush</t>
  </si>
  <si>
    <t>Fallen</t>
  </si>
  <si>
    <t>Falling</t>
  </si>
  <si>
    <t>Fallouts</t>
  </si>
  <si>
    <t>Falls</t>
  </si>
  <si>
    <t>Falsoola</t>
  </si>
  <si>
    <t>Family</t>
  </si>
  <si>
    <t>Fanaagich</t>
  </si>
  <si>
    <t>Fanaguroq</t>
  </si>
  <si>
    <t>Fanato</t>
  </si>
  <si>
    <t>Fanbacheal</t>
  </si>
  <si>
    <t>Fanbiywol</t>
  </si>
  <si>
    <t>Fancher</t>
  </si>
  <si>
    <t>Fancy</t>
  </si>
  <si>
    <t>Fandango</t>
  </si>
  <si>
    <t>Faneakaan</t>
  </si>
  <si>
    <t>Faneakargoy</t>
  </si>
  <si>
    <t>Faneto</t>
  </si>
  <si>
    <t>Fang</t>
  </si>
  <si>
    <t>Fangio</t>
  </si>
  <si>
    <t>Fangoch</t>
  </si>
  <si>
    <t>Fanmengit</t>
  </si>
  <si>
    <t>Fannie</t>
  </si>
  <si>
    <t>Fannin</t>
  </si>
  <si>
    <t>Fanno</t>
  </si>
  <si>
    <t>Fanny</t>
  </si>
  <si>
    <t>Fanoodiy</t>
  </si>
  <si>
    <t>Fanpinonow</t>
  </si>
  <si>
    <t>Fans</t>
  </si>
  <si>
    <t>Fanshaw</t>
  </si>
  <si>
    <t>Fantasy</t>
  </si>
  <si>
    <t>Fanton</t>
  </si>
  <si>
    <t>Fanwon</t>
  </si>
  <si>
    <t>Fanyuubogol</t>
  </si>
  <si>
    <t>Faraway</t>
  </si>
  <si>
    <t>Farber</t>
  </si>
  <si>
    <t>Farchumoqon</t>
  </si>
  <si>
    <t>Fareham</t>
  </si>
  <si>
    <t>Farewell</t>
  </si>
  <si>
    <t>Farias</t>
  </si>
  <si>
    <t>Faris</t>
  </si>
  <si>
    <t>Farley</t>
  </si>
  <si>
    <t>Farlow</t>
  </si>
  <si>
    <t>Farm</t>
  </si>
  <si>
    <t>Farman</t>
  </si>
  <si>
    <t>Farmer</t>
  </si>
  <si>
    <t>Farmers</t>
  </si>
  <si>
    <t>Farmington</t>
  </si>
  <si>
    <t>Farms</t>
  </si>
  <si>
    <t>Farnams</t>
  </si>
  <si>
    <t>Farncomb</t>
  </si>
  <si>
    <t>Farnes</t>
  </si>
  <si>
    <t>Farnham</t>
  </si>
  <si>
    <t>Farnsworth</t>
  </si>
  <si>
    <t>Farnum</t>
  </si>
  <si>
    <t>Faro</t>
  </si>
  <si>
    <t>Farquhar</t>
  </si>
  <si>
    <t>Farr</t>
  </si>
  <si>
    <t>Farrar</t>
  </si>
  <si>
    <t>Farrel</t>
  </si>
  <si>
    <t>Farrell</t>
  </si>
  <si>
    <t>Farrington</t>
  </si>
  <si>
    <t>Farrow</t>
  </si>
  <si>
    <t>Farthing</t>
  </si>
  <si>
    <t>Farview</t>
  </si>
  <si>
    <t>Farwell</t>
  </si>
  <si>
    <t>Faset</t>
  </si>
  <si>
    <t>Fassett</t>
  </si>
  <si>
    <t>Fatal</t>
  </si>
  <si>
    <t>Fate</t>
  </si>
  <si>
    <t>Father</t>
  </si>
  <si>
    <t>Fatifati</t>
  </si>
  <si>
    <t>Fatman</t>
  </si>
  <si>
    <t>Fattebort</t>
  </si>
  <si>
    <t>Fauber</t>
  </si>
  <si>
    <t>Faulkner</t>
  </si>
  <si>
    <t>Fault</t>
  </si>
  <si>
    <t>Faunce</t>
  </si>
  <si>
    <t>Faunces</t>
  </si>
  <si>
    <t>Fauries</t>
  </si>
  <si>
    <t>Favor</t>
  </si>
  <si>
    <t>Favorite</t>
  </si>
  <si>
    <t>Favorites</t>
  </si>
  <si>
    <t>Fawcett</t>
  </si>
  <si>
    <t>Fawn</t>
  </si>
  <si>
    <t>Fayette</t>
  </si>
  <si>
    <t>Fays</t>
  </si>
  <si>
    <t>Feake</t>
  </si>
  <si>
    <t>Feanifengin</t>
  </si>
  <si>
    <t>Feanimeen</t>
  </si>
  <si>
    <t>Fearing</t>
  </si>
  <si>
    <t>Feather</t>
  </si>
  <si>
    <t>Featherbed</t>
  </si>
  <si>
    <t>Feathers</t>
  </si>
  <si>
    <t>Feathery</t>
  </si>
  <si>
    <t>Febbas</t>
  </si>
  <si>
    <t>Federal</t>
  </si>
  <si>
    <t>Feds</t>
  </si>
  <si>
    <t>Feeder</t>
  </si>
  <si>
    <t>Feedstone</t>
  </si>
  <si>
    <t>Feeley</t>
  </si>
  <si>
    <t>Feereel</t>
  </si>
  <si>
    <t>Feigel</t>
  </si>
  <si>
    <t>Feldy</t>
  </si>
  <si>
    <t>Feliciana</t>
  </si>
  <si>
    <t>Felipe</t>
  </si>
  <si>
    <t>Felix</t>
  </si>
  <si>
    <t>Felker</t>
  </si>
  <si>
    <t>Felkins</t>
  </si>
  <si>
    <t>Felkner</t>
  </si>
  <si>
    <t>Fell</t>
  </si>
  <si>
    <t>Fellows</t>
  </si>
  <si>
    <t>Fellowship</t>
  </si>
  <si>
    <t>Felt</t>
  </si>
  <si>
    <t>Felton</t>
  </si>
  <si>
    <t>Female</t>
  </si>
  <si>
    <t>Fence</t>
  </si>
  <si>
    <t>Fender</t>
  </si>
  <si>
    <t>Fenkofuru</t>
  </si>
  <si>
    <t>Fenn</t>
  </si>
  <si>
    <t>Fenner</t>
  </si>
  <si>
    <t>Fennos</t>
  </si>
  <si>
    <t>Fenton</t>
  </si>
  <si>
    <t>Fentress</t>
  </si>
  <si>
    <t>Ferber</t>
  </si>
  <si>
    <t>Ferbers</t>
  </si>
  <si>
    <t>Ferguson</t>
  </si>
  <si>
    <t>Fern</t>
  </si>
  <si>
    <t>Fernald</t>
  </si>
  <si>
    <t>Fernan</t>
  </si>
  <si>
    <t>Fernando</t>
  </si>
  <si>
    <t>Ferncroft</t>
  </si>
  <si>
    <t>Fernette</t>
  </si>
  <si>
    <t>Ferno</t>
  </si>
  <si>
    <t>Fernow</t>
  </si>
  <si>
    <t>Ferns</t>
  </si>
  <si>
    <t>Ferra</t>
  </si>
  <si>
    <t>Ferrier</t>
  </si>
  <si>
    <t>Ferrin</t>
  </si>
  <si>
    <t>Ferris</t>
  </si>
  <si>
    <t>Ferron</t>
  </si>
  <si>
    <t>Ferrous</t>
  </si>
  <si>
    <t>Ferry</t>
  </si>
  <si>
    <t>Ferrys</t>
  </si>
  <si>
    <t>Fessenden</t>
  </si>
  <si>
    <t>Feullard</t>
  </si>
  <si>
    <t>Feurt</t>
  </si>
  <si>
    <t>Feuz</t>
  </si>
  <si>
    <t>Fibre</t>
  </si>
  <si>
    <t>Fickels</t>
  </si>
  <si>
    <t>Fickle</t>
  </si>
  <si>
    <t>Ficklin</t>
  </si>
  <si>
    <t>Fiddle</t>
  </si>
  <si>
    <t>Fiddler</t>
  </si>
  <si>
    <t>Fidilly</t>
  </si>
  <si>
    <t>Field</t>
  </si>
  <si>
    <t>Fielder</t>
  </si>
  <si>
    <t>Fielding</t>
  </si>
  <si>
    <t>Fields</t>
  </si>
  <si>
    <t>Fierro</t>
  </si>
  <si>
    <t>Fiery</t>
  </si>
  <si>
    <t>Fife</t>
  </si>
  <si>
    <t>Fifess</t>
  </si>
  <si>
    <t>Fifield</t>
  </si>
  <si>
    <t>Fifteen</t>
  </si>
  <si>
    <t>Fifteenmile</t>
  </si>
  <si>
    <t>Fifth</t>
  </si>
  <si>
    <t>Fiftymile</t>
  </si>
  <si>
    <t>Fighting</t>
  </si>
  <si>
    <t>Figueroa</t>
  </si>
  <si>
    <t>Figure</t>
  </si>
  <si>
    <t>Figurehead</t>
  </si>
  <si>
    <t>Fijardo</t>
  </si>
  <si>
    <t>Fike</t>
  </si>
  <si>
    <t>Fikes</t>
  </si>
  <si>
    <t>File</t>
  </si>
  <si>
    <t>Filer</t>
  </si>
  <si>
    <t>Files</t>
  </si>
  <si>
    <t>Filiae</t>
  </si>
  <si>
    <t>Filkin</t>
  </si>
  <si>
    <t>Filley</t>
  </si>
  <si>
    <t>Fillmore</t>
  </si>
  <si>
    <t>Filthy</t>
  </si>
  <si>
    <t>Finansanta</t>
  </si>
  <si>
    <t>Finch</t>
  </si>
  <si>
    <t>Fincher</t>
  </si>
  <si>
    <t>Finchs</t>
  </si>
  <si>
    <t>Findlay</t>
  </si>
  <si>
    <t>Findlays</t>
  </si>
  <si>
    <t>Findley</t>
  </si>
  <si>
    <t>Findleys</t>
  </si>
  <si>
    <t>Finger</t>
  </si>
  <si>
    <t>Fingerboard</t>
  </si>
  <si>
    <t>Fingered</t>
  </si>
  <si>
    <t>Fingers</t>
  </si>
  <si>
    <t>Finigan</t>
  </si>
  <si>
    <t>Finish</t>
  </si>
  <si>
    <t>Fink</t>
  </si>
  <si>
    <t>Finkol</t>
  </si>
  <si>
    <t>Finland</t>
  </si>
  <si>
    <t>Finlayson</t>
  </si>
  <si>
    <t>Finley</t>
  </si>
  <si>
    <t>Finleys</t>
  </si>
  <si>
    <t>Finn</t>
  </si>
  <si>
    <t>Finnback</t>
  </si>
  <si>
    <t>Finnegan</t>
  </si>
  <si>
    <t>Finnegans</t>
  </si>
  <si>
    <t>Finney</t>
  </si>
  <si>
    <t>Finns</t>
  </si>
  <si>
    <t>Finol</t>
  </si>
  <si>
    <t>Fire</t>
  </si>
  <si>
    <t>Firefighter</t>
  </si>
  <si>
    <t>Firepit</t>
  </si>
  <si>
    <t>Firescald</t>
  </si>
  <si>
    <t>Firestone</t>
  </si>
  <si>
    <t>Firewater</t>
  </si>
  <si>
    <t>Fireweed</t>
  </si>
  <si>
    <t>Firey</t>
  </si>
  <si>
    <t>First</t>
  </si>
  <si>
    <t>Firtop</t>
  </si>
  <si>
    <t>Fish</t>
  </si>
  <si>
    <t>Fishback</t>
  </si>
  <si>
    <t>Fisher</t>
  </si>
  <si>
    <t>Fisherman</t>
  </si>
  <si>
    <t>Fishermans</t>
  </si>
  <si>
    <t>Fishers</t>
  </si>
  <si>
    <t>Fishgap</t>
  </si>
  <si>
    <t>Fishhawk</t>
  </si>
  <si>
    <t>Fishhole</t>
  </si>
  <si>
    <t>Fishhook</t>
  </si>
  <si>
    <t>Fishing</t>
  </si>
  <si>
    <t>Fishs</t>
  </si>
  <si>
    <t>Fishtail</t>
  </si>
  <si>
    <t>Fishtrap</t>
  </si>
  <si>
    <t>Fisk</t>
  </si>
  <si>
    <t>Fiske</t>
  </si>
  <si>
    <t>Fiss</t>
  </si>
  <si>
    <t>Fissure</t>
  </si>
  <si>
    <t>Fitbeelunguun</t>
  </si>
  <si>
    <t>Fitbileeyamol</t>
  </si>
  <si>
    <t>Fitch</t>
  </si>
  <si>
    <t>Fitches</t>
  </si>
  <si>
    <t>Fiteebinaew</t>
  </si>
  <si>
    <t>Fiteebulngean</t>
  </si>
  <si>
    <t>Fiteechagow</t>
  </si>
  <si>
    <t>Fiteekafar</t>
  </si>
  <si>
    <t>Fiteemadaay</t>
  </si>
  <si>
    <t>Fiteeqarcheaq</t>
  </si>
  <si>
    <t>Fiteeqiyuw</t>
  </si>
  <si>
    <t>Fiteetabaay</t>
  </si>
  <si>
    <t>Fiteetamaan</t>
  </si>
  <si>
    <t>Fiteeyiluuy</t>
  </si>
  <si>
    <t>Fiteeyuunguluw</t>
  </si>
  <si>
    <t>Fitemawar</t>
  </si>
  <si>
    <t>Fitgaqan</t>
  </si>
  <si>
    <t>Fitgiyaapiin</t>
  </si>
  <si>
    <t>Fitigoogoy</t>
  </si>
  <si>
    <t>Fitkabeetinaem</t>
  </si>
  <si>
    <t>Fitmoeglunguug</t>
  </si>
  <si>
    <t>Fitpinoonow</t>
  </si>
  <si>
    <t>Fitsum</t>
  </si>
  <si>
    <t>Fittamangirow</t>
  </si>
  <si>
    <t>Fityaabur</t>
  </si>
  <si>
    <t>Fityuug</t>
  </si>
  <si>
    <t>Fityuunguluw</t>
  </si>
  <si>
    <t>Fitz</t>
  </si>
  <si>
    <t>Fitzgerald</t>
  </si>
  <si>
    <t>Fitzhenry</t>
  </si>
  <si>
    <t>Fitzpatrick</t>
  </si>
  <si>
    <t>Five</t>
  </si>
  <si>
    <t>Fivemile</t>
  </si>
  <si>
    <t>Fivepoint</t>
  </si>
  <si>
    <t>Fives</t>
  </si>
  <si>
    <t>Flag</t>
  </si>
  <si>
    <t>Flagg</t>
  </si>
  <si>
    <t>Flaggy</t>
  </si>
  <si>
    <t>Flagpole</t>
  </si>
  <si>
    <t>Flagstaff</t>
  </si>
  <si>
    <t>Flagstok</t>
  </si>
  <si>
    <t>Flagstone</t>
  </si>
  <si>
    <t>Flagtail</t>
  </si>
  <si>
    <t>Flake</t>
  </si>
  <si>
    <t>Flame</t>
  </si>
  <si>
    <t>Flaming</t>
  </si>
  <si>
    <t>Flamingo</t>
  </si>
  <si>
    <t>Flamstard</t>
  </si>
  <si>
    <t>Flamstead</t>
  </si>
  <si>
    <t>Flanagan</t>
  </si>
  <si>
    <t>Flanders</t>
  </si>
  <si>
    <t>Flanigan</t>
  </si>
  <si>
    <t>Flanly</t>
  </si>
  <si>
    <t>Flannigan</t>
  </si>
  <si>
    <t>Flare</t>
  </si>
  <si>
    <t>Flash</t>
  </si>
  <si>
    <t>Flasted</t>
  </si>
  <si>
    <t>Flat</t>
  </si>
  <si>
    <t>Flathead</t>
  </si>
  <si>
    <t>Flatiron</t>
  </si>
  <si>
    <t>Flatirons</t>
  </si>
  <si>
    <t>Flatrock</t>
  </si>
  <si>
    <t>Flats</t>
  </si>
  <si>
    <t>Flatside</t>
  </si>
  <si>
    <t>Flattop</t>
  </si>
  <si>
    <t>Flattops</t>
  </si>
  <si>
    <t>Flea</t>
  </si>
  <si>
    <t>Fleecer</t>
  </si>
  <si>
    <t>Fleener</t>
  </si>
  <si>
    <t>Fleetwood</t>
  </si>
  <si>
    <t>Fleischmann</t>
  </si>
  <si>
    <t>Flemer</t>
  </si>
  <si>
    <t>Fleming</t>
  </si>
  <si>
    <t>Flemming</t>
  </si>
  <si>
    <t>Fletcher</t>
  </si>
  <si>
    <t>Fletchers</t>
  </si>
  <si>
    <t>Fleury</t>
  </si>
  <si>
    <t>Flinsch</t>
  </si>
  <si>
    <t>Flint</t>
  </si>
  <si>
    <t>Flints</t>
  </si>
  <si>
    <t>Flippo</t>
  </si>
  <si>
    <t>Flirt</t>
  </si>
  <si>
    <t>Flirtation</t>
  </si>
  <si>
    <t>Floating</t>
  </si>
  <si>
    <t>Flock</t>
  </si>
  <si>
    <t>Flood</t>
  </si>
  <si>
    <t>Floodwood</t>
  </si>
  <si>
    <t>Floor</t>
  </si>
  <si>
    <t>Floprock</t>
  </si>
  <si>
    <t>Flora</t>
  </si>
  <si>
    <t>Floral</t>
  </si>
  <si>
    <t>Florence</t>
  </si>
  <si>
    <t>Florenzo</t>
  </si>
  <si>
    <t>Flores</t>
  </si>
  <si>
    <t>Florey</t>
  </si>
  <si>
    <t>Florian</t>
  </si>
  <si>
    <t>Florida</t>
  </si>
  <si>
    <t>Floridas</t>
  </si>
  <si>
    <t>Florona</t>
  </si>
  <si>
    <t>Flossie</t>
  </si>
  <si>
    <t>Flour</t>
  </si>
  <si>
    <t>Flower</t>
  </si>
  <si>
    <t>Floweree</t>
  </si>
  <si>
    <t>Flowerpot</t>
  </si>
  <si>
    <t>Flowers</t>
  </si>
  <si>
    <t>Flowery</t>
  </si>
  <si>
    <t>Floyd</t>
  </si>
  <si>
    <t>Floyds</t>
  </si>
  <si>
    <t>Flume</t>
  </si>
  <si>
    <t>Flus</t>
  </si>
  <si>
    <t>Flushing</t>
  </si>
  <si>
    <t>Fluted</t>
  </si>
  <si>
    <t>Fluteds</t>
  </si>
  <si>
    <t>Flying</t>
  </si>
  <si>
    <t>Flynn</t>
  </si>
  <si>
    <t>Flynt</t>
  </si>
  <si>
    <t>Flys</t>
  </si>
  <si>
    <t>Flytrap</t>
  </si>
  <si>
    <t>Flyup</t>
  </si>
  <si>
    <t>Fobes</t>
  </si>
  <si>
    <t>Focht</t>
  </si>
  <si>
    <t>Fodder</t>
  </si>
  <si>
    <t>Fodderstack</t>
  </si>
  <si>
    <t>Foerster</t>
  </si>
  <si>
    <t>Fogatia</t>
  </si>
  <si>
    <t>Fogelin</t>
  </si>
  <si>
    <t>Fogg</t>
  </si>
  <si>
    <t>Foggs</t>
  </si>
  <si>
    <t>Foggy</t>
  </si>
  <si>
    <t>Foggytop</t>
  </si>
  <si>
    <t>Fogol</t>
  </si>
  <si>
    <t>Fohn</t>
  </si>
  <si>
    <t>Folded</t>
  </si>
  <si>
    <t>Foley</t>
  </si>
  <si>
    <t>Folger</t>
  </si>
  <si>
    <t>Foliart</t>
  </si>
  <si>
    <t>Folley</t>
  </si>
  <si>
    <t>Folly</t>
  </si>
  <si>
    <t>Folsom</t>
  </si>
  <si>
    <t>Folsoms</t>
  </si>
  <si>
    <t>Fongoch</t>
  </si>
  <si>
    <t>Fons</t>
  </si>
  <si>
    <t>Fontennelle</t>
  </si>
  <si>
    <t>Fool</t>
  </si>
  <si>
    <t>Foolhen</t>
  </si>
  <si>
    <t>Foolish</t>
  </si>
  <si>
    <t>Fools</t>
  </si>
  <si>
    <t>Foot</t>
  </si>
  <si>
    <t>Foote</t>
  </si>
  <si>
    <t>Foots</t>
  </si>
  <si>
    <t>Footstepss</t>
  </si>
  <si>
    <t>Footstool</t>
  </si>
  <si>
    <t>Forage</t>
  </si>
  <si>
    <t>Foraker</t>
  </si>
  <si>
    <t>Forbes</t>
  </si>
  <si>
    <t>Forbidden</t>
  </si>
  <si>
    <t>Forbush</t>
  </si>
  <si>
    <t>Ford</t>
  </si>
  <si>
    <t>Forde</t>
  </si>
  <si>
    <t>Fords</t>
  </si>
  <si>
    <t>Fordway</t>
  </si>
  <si>
    <t>Fordyce</t>
  </si>
  <si>
    <t>Fore</t>
  </si>
  <si>
    <t>Forehead</t>
  </si>
  <si>
    <t>Forellen</t>
  </si>
  <si>
    <t>Foreman</t>
  </si>
  <si>
    <t>Foremost</t>
  </si>
  <si>
    <t>Forepaugh</t>
  </si>
  <si>
    <t>Fores</t>
  </si>
  <si>
    <t>Forest</t>
  </si>
  <si>
    <t>Foresta</t>
  </si>
  <si>
    <t>Forge</t>
  </si>
  <si>
    <t>Forgey</t>
  </si>
  <si>
    <t>Forgotten</t>
  </si>
  <si>
    <t>Fork</t>
  </si>
  <si>
    <t>Forked</t>
  </si>
  <si>
    <t>Forks</t>
  </si>
  <si>
    <t>Forkston</t>
  </si>
  <si>
    <t>Forleen</t>
  </si>
  <si>
    <t>Formidable</t>
  </si>
  <si>
    <t>Forrest</t>
  </si>
  <si>
    <t>Forschs</t>
  </si>
  <si>
    <t>Forse</t>
  </si>
  <si>
    <t>Forshea</t>
  </si>
  <si>
    <t>Forster</t>
  </si>
  <si>
    <t>Forsyth</t>
  </si>
  <si>
    <t>Forsythe</t>
  </si>
  <si>
    <t>Forsythia</t>
  </si>
  <si>
    <t>Fort</t>
  </si>
  <si>
    <t>Fortescue</t>
  </si>
  <si>
    <t>Fortification</t>
  </si>
  <si>
    <t>Fortified</t>
  </si>
  <si>
    <t>Fortress</t>
  </si>
  <si>
    <t>Fortsberg</t>
  </si>
  <si>
    <t>Fortuna</t>
  </si>
  <si>
    <t>Fortune</t>
  </si>
  <si>
    <t>Forty</t>
  </si>
  <si>
    <t>Fortymile</t>
  </si>
  <si>
    <t>Fortynine</t>
  </si>
  <si>
    <t>Foss</t>
  </si>
  <si>
    <t>Fosseum</t>
  </si>
  <si>
    <t>Fossil</t>
  </si>
  <si>
    <t>Fossils</t>
  </si>
  <si>
    <t>Foster</t>
  </si>
  <si>
    <t>Fosters</t>
  </si>
  <si>
    <t>Fouch</t>
  </si>
  <si>
    <t>Fouha</t>
  </si>
  <si>
    <t>Foukenau</t>
  </si>
  <si>
    <t>Foumuna</t>
  </si>
  <si>
    <t>Found</t>
  </si>
  <si>
    <t>Fountain</t>
  </si>
  <si>
    <t>Foupo</t>
  </si>
  <si>
    <t>Four</t>
  </si>
  <si>
    <t>Fourche</t>
  </si>
  <si>
    <t>Fourmile</t>
  </si>
  <si>
    <t>Fourpeaked</t>
  </si>
  <si>
    <t>Fours</t>
  </si>
  <si>
    <t>Fourteen</t>
  </si>
  <si>
    <t>Fourth</t>
  </si>
  <si>
    <t>Fourts</t>
  </si>
  <si>
    <t>Fouts</t>
  </si>
  <si>
    <t>Fouwar</t>
  </si>
  <si>
    <t>Fowl</t>
  </si>
  <si>
    <t>Fowler</t>
  </si>
  <si>
    <t>Fowlers</t>
  </si>
  <si>
    <t>Fowlkes</t>
  </si>
  <si>
    <t>Foxall</t>
  </si>
  <si>
    <t>Foxtown</t>
  </si>
  <si>
    <t>Foys</t>
  </si>
  <si>
    <t>Frady</t>
  </si>
  <si>
    <t>Fradys</t>
  </si>
  <si>
    <t>Fraesfield</t>
  </si>
  <si>
    <t>Fraguita</t>
  </si>
  <si>
    <t>Frail</t>
  </si>
  <si>
    <t>Fraile</t>
  </si>
  <si>
    <t>Frailey</t>
  </si>
  <si>
    <t>Frailon</t>
  </si>
  <si>
    <t>Fraker</t>
  </si>
  <si>
    <t>Frame</t>
  </si>
  <si>
    <t>Frames</t>
  </si>
  <si>
    <t>France</t>
  </si>
  <si>
    <t>Frances</t>
  </si>
  <si>
    <t>Francham</t>
  </si>
  <si>
    <t>Francia</t>
  </si>
  <si>
    <t>Francis</t>
  </si>
  <si>
    <t>Francisco</t>
  </si>
  <si>
    <t>Francs</t>
  </si>
  <si>
    <t>Franey</t>
  </si>
  <si>
    <t>Frank</t>
  </si>
  <si>
    <t>Frankel</t>
  </si>
  <si>
    <t>Frankish</t>
  </si>
  <si>
    <t>Franklin</t>
  </si>
  <si>
    <t>Franklins</t>
  </si>
  <si>
    <t>Franks</t>
  </si>
  <si>
    <t>Frannie</t>
  </si>
  <si>
    <t>Franson</t>
  </si>
  <si>
    <t>Frantz</t>
  </si>
  <si>
    <t>Frary</t>
  </si>
  <si>
    <t>Fraser</t>
  </si>
  <si>
    <t>Fray</t>
  </si>
  <si>
    <t>Frays</t>
  </si>
  <si>
    <t>Frazier</t>
  </si>
  <si>
    <t>Freaner</t>
  </si>
  <si>
    <t>Fred</t>
  </si>
  <si>
    <t>Fredenburg</t>
  </si>
  <si>
    <t>Fredensborg</t>
  </si>
  <si>
    <t>Frederica</t>
  </si>
  <si>
    <t>Frederick</t>
  </si>
  <si>
    <t>Frederickson</t>
  </si>
  <si>
    <t>Frederika</t>
  </si>
  <si>
    <t>Fredonger</t>
  </si>
  <si>
    <t>Fredonia</t>
  </si>
  <si>
    <t>Fredonyer</t>
  </si>
  <si>
    <t>Freds</t>
  </si>
  <si>
    <t>Free</t>
  </si>
  <si>
    <t>Freebody</t>
  </si>
  <si>
    <t>Freeborn</t>
  </si>
  <si>
    <t>Freeburn</t>
  </si>
  <si>
    <t>Freedom</t>
  </si>
  <si>
    <t>Freedoms</t>
  </si>
  <si>
    <t>Freel</t>
  </si>
  <si>
    <t>Freeland</t>
  </si>
  <si>
    <t>Freels</t>
  </si>
  <si>
    <t>Freeman</t>
  </si>
  <si>
    <t>Freemantle</t>
  </si>
  <si>
    <t>Freestone</t>
  </si>
  <si>
    <t>Freewill</t>
  </si>
  <si>
    <t>Freeze</t>
  </si>
  <si>
    <t>Freezeland</t>
  </si>
  <si>
    <t>Freezeout</t>
  </si>
  <si>
    <t>Freize</t>
  </si>
  <si>
    <t>Fremont</t>
  </si>
  <si>
    <t>French</t>
  </si>
  <si>
    <t>Frenches</t>
  </si>
  <si>
    <t>Frenchman</t>
  </si>
  <si>
    <t>Frenchmans</t>
  </si>
  <si>
    <t>Frenchy</t>
  </si>
  <si>
    <t>Frenyea</t>
  </si>
  <si>
    <t>Fresnal</t>
  </si>
  <si>
    <t>Fresno</t>
  </si>
  <si>
    <t>Frewens</t>
  </si>
  <si>
    <t>Freya</t>
  </si>
  <si>
    <t>Fria</t>
  </si>
  <si>
    <t>Friable</t>
  </si>
  <si>
    <t>Friar</t>
  </si>
  <si>
    <t>Friars</t>
  </si>
  <si>
    <t>Fricaba</t>
  </si>
  <si>
    <t>Friday</t>
  </si>
  <si>
    <t>Fridays</t>
  </si>
  <si>
    <t>Fridley</t>
  </si>
  <si>
    <t>Friend</t>
  </si>
  <si>
    <t>Friends</t>
  </si>
  <si>
    <t>Friendship</t>
  </si>
  <si>
    <t>Fries</t>
  </si>
  <si>
    <t>Frigid</t>
  </si>
  <si>
    <t>Frijoles</t>
  </si>
  <si>
    <t>Frio</t>
  </si>
  <si>
    <t>Frisbee</t>
  </si>
  <si>
    <t>Frisby</t>
  </si>
  <si>
    <t>Frisco</t>
  </si>
  <si>
    <t>Friscos</t>
  </si>
  <si>
    <t>Frissell</t>
  </si>
  <si>
    <t>Fritts</t>
  </si>
  <si>
    <t>Fritz</t>
  </si>
  <si>
    <t>Frizzel</t>
  </si>
  <si>
    <t>Frizzell</t>
  </si>
  <si>
    <t>Froehlich</t>
  </si>
  <si>
    <t>Frog</t>
  </si>
  <si>
    <t>Frogg</t>
  </si>
  <si>
    <t>Frogge</t>
  </si>
  <si>
    <t>Frohock</t>
  </si>
  <si>
    <t>Fromme</t>
  </si>
  <si>
    <t>Front</t>
  </si>
  <si>
    <t>Frost</t>
  </si>
  <si>
    <t>Frostbite</t>
  </si>
  <si>
    <t>Frosty</t>
  </si>
  <si>
    <t>Froud</t>
  </si>
  <si>
    <t>Frozen</t>
  </si>
  <si>
    <t>Frozentop</t>
  </si>
  <si>
    <t>Fruit</t>
  </si>
  <si>
    <t>Fruitland</t>
  </si>
  <si>
    <t>Frye</t>
  </si>
  <si>
    <t>Fryer</t>
  </si>
  <si>
    <t>Frying</t>
  </si>
  <si>
    <t>Fryingpan</t>
  </si>
  <si>
    <t>Fryrear</t>
  </si>
  <si>
    <t>Frys</t>
  </si>
  <si>
    <t>Fryxell</t>
  </si>
  <si>
    <t>Fubar</t>
  </si>
  <si>
    <t>Fubuuy</t>
  </si>
  <si>
    <t>Fudge</t>
  </si>
  <si>
    <t>Fuego</t>
  </si>
  <si>
    <t>Fues</t>
  </si>
  <si>
    <t>Fuji</t>
  </si>
  <si>
    <t>Fulbright</t>
  </si>
  <si>
    <t>Fulcher</t>
  </si>
  <si>
    <t>Fulk</t>
  </si>
  <si>
    <t>Fulkerson</t>
  </si>
  <si>
    <t>Fulks</t>
  </si>
  <si>
    <t>Full</t>
  </si>
  <si>
    <t>Fullam</t>
  </si>
  <si>
    <t>Fuller</t>
  </si>
  <si>
    <t>Fullers</t>
  </si>
  <si>
    <t>Fullerville</t>
  </si>
  <si>
    <t>Fullhart</t>
  </si>
  <si>
    <t>Fulling</t>
  </si>
  <si>
    <t>Fullove</t>
  </si>
  <si>
    <t>Fulton</t>
  </si>
  <si>
    <t>Fults</t>
  </si>
  <si>
    <t>Fultz</t>
  </si>
  <si>
    <t>Fulwiler</t>
  </si>
  <si>
    <t>Fumarole</t>
  </si>
  <si>
    <t>Funderburk</t>
  </si>
  <si>
    <t>Funeral</t>
  </si>
  <si>
    <t>Funk</t>
  </si>
  <si>
    <t>Funkhouser</t>
  </si>
  <si>
    <t>Funnel</t>
  </si>
  <si>
    <t>Funneltop</t>
  </si>
  <si>
    <t>Funny</t>
  </si>
  <si>
    <t>Funshoot</t>
  </si>
  <si>
    <t>Furber</t>
  </si>
  <si>
    <t>Furbush</t>
  </si>
  <si>
    <t>Furlong</t>
  </si>
  <si>
    <t>Furlough</t>
  </si>
  <si>
    <t>Furnace</t>
  </si>
  <si>
    <t>Furport</t>
  </si>
  <si>
    <t>Furuhelm</t>
  </si>
  <si>
    <t>Fury</t>
  </si>
  <si>
    <t>Fuse</t>
  </si>
  <si>
    <t>Fush</t>
  </si>
  <si>
    <t>Fusillade</t>
  </si>
  <si>
    <t>Fustero</t>
  </si>
  <si>
    <t>Fusulina</t>
  </si>
  <si>
    <t>Fuzztail</t>
  </si>
  <si>
    <t>Fuzzy</t>
  </si>
  <si>
    <t>Fyffe</t>
  </si>
  <si>
    <t>Gaan</t>
  </si>
  <si>
    <t>Gaar</t>
  </si>
  <si>
    <t>Gabarina</t>
  </si>
  <si>
    <t>Gabb</t>
  </si>
  <si>
    <t>Gabbards</t>
  </si>
  <si>
    <t>Gabbert</t>
  </si>
  <si>
    <t>Gabbro</t>
  </si>
  <si>
    <t>Gabbs</t>
  </si>
  <si>
    <t>Gabel</t>
  </si>
  <si>
    <t>Gabes</t>
  </si>
  <si>
    <t>Gabica</t>
  </si>
  <si>
    <t>Gable</t>
  </si>
  <si>
    <t>Gables</t>
  </si>
  <si>
    <t>Gabletop</t>
  </si>
  <si>
    <t>Gabriel</t>
  </si>
  <si>
    <t>Gabriels</t>
  </si>
  <si>
    <t>Gachaam</t>
  </si>
  <si>
    <t>Gacho</t>
  </si>
  <si>
    <t>Gachupines</t>
  </si>
  <si>
    <t>Gaddis</t>
  </si>
  <si>
    <t>Gaddys</t>
  </si>
  <si>
    <t>Gadsden</t>
  </si>
  <si>
    <t>Gaebe</t>
  </si>
  <si>
    <t>Gaffney</t>
  </si>
  <si>
    <t>Gage</t>
  </si>
  <si>
    <t>Gagnon</t>
  </si>
  <si>
    <t>Gail</t>
  </si>
  <si>
    <t>Gaines</t>
  </si>
  <si>
    <t>Gainor</t>
  </si>
  <si>
    <t>Gaither</t>
  </si>
  <si>
    <t>Gakoliks</t>
  </si>
  <si>
    <t>Gakona</t>
  </si>
  <si>
    <t>Galbraith</t>
  </si>
  <si>
    <t>Gale</t>
  </si>
  <si>
    <t>Galehead</t>
  </si>
  <si>
    <t>Galen</t>
  </si>
  <si>
    <t>Galena</t>
  </si>
  <si>
    <t>Galeros</t>
  </si>
  <si>
    <t>Gales</t>
  </si>
  <si>
    <t>Galigo</t>
  </si>
  <si>
    <t>Galileo</t>
  </si>
  <si>
    <t>Gallagher</t>
  </si>
  <si>
    <t>Gallaher</t>
  </si>
  <si>
    <t>Gallatin</t>
  </si>
  <si>
    <t>Gallbuster</t>
  </si>
  <si>
    <t>Galle</t>
  </si>
  <si>
    <t>Gallegos</t>
  </si>
  <si>
    <t>Galley</t>
  </si>
  <si>
    <t>Galliher</t>
  </si>
  <si>
    <t>Gallihugh</t>
  </si>
  <si>
    <t>Gallimore</t>
  </si>
  <si>
    <t>Gallina</t>
  </si>
  <si>
    <t>Gallinas</t>
  </si>
  <si>
    <t>Gallinass</t>
  </si>
  <si>
    <t>Gallion</t>
  </si>
  <si>
    <t>Gallis</t>
  </si>
  <si>
    <t>Gallo</t>
  </si>
  <si>
    <t>Gallop</t>
  </si>
  <si>
    <t>Galloway</t>
  </si>
  <si>
    <t>Gallows</t>
  </si>
  <si>
    <t>Gallup</t>
  </si>
  <si>
    <t>Galt</t>
  </si>
  <si>
    <t>Galts</t>
  </si>
  <si>
    <t>Galusha</t>
  </si>
  <si>
    <t>Gamape</t>
  </si>
  <si>
    <t>Gamble</t>
  </si>
  <si>
    <t>Gamblers</t>
  </si>
  <si>
    <t>Gambles</t>
  </si>
  <si>
    <t>Game</t>
  </si>
  <si>
    <t>Gamma</t>
  </si>
  <si>
    <t>Gammon</t>
  </si>
  <si>
    <t>Gamuw</t>
  </si>
  <si>
    <t>Gana</t>
  </si>
  <si>
    <t>Ganado</t>
  </si>
  <si>
    <t>Gander</t>
  </si>
  <si>
    <t>Ganders</t>
  </si>
  <si>
    <t>Ganderstep</t>
  </si>
  <si>
    <t>Gandil</t>
  </si>
  <si>
    <t>Ganley</t>
  </si>
  <si>
    <t>Ganmurchig</t>
  </si>
  <si>
    <t>Gann</t>
  </si>
  <si>
    <t>Gannett</t>
  </si>
  <si>
    <t>Ganoe</t>
  </si>
  <si>
    <t>Ganson</t>
  </si>
  <si>
    <t>Gant</t>
  </si>
  <si>
    <t>Gants</t>
  </si>
  <si>
    <t>Gantt</t>
  </si>
  <si>
    <t>Gantz</t>
  </si>
  <si>
    <t>Ganungs</t>
  </si>
  <si>
    <t>Gaps</t>
  </si>
  <si>
    <t>Garau</t>
  </si>
  <si>
    <t>Garber</t>
  </si>
  <si>
    <t>Garcess</t>
  </si>
  <si>
    <t>Garcia</t>
  </si>
  <si>
    <t>Garcock</t>
  </si>
  <si>
    <t>Garden</t>
  </si>
  <si>
    <t>Gardener</t>
  </si>
  <si>
    <t>Gardiner</t>
  </si>
  <si>
    <t>Gardipee</t>
  </si>
  <si>
    <t>Gardner</t>
  </si>
  <si>
    <t>Gardnerss</t>
  </si>
  <si>
    <t>Garell</t>
  </si>
  <si>
    <t>Gareloi</t>
  </si>
  <si>
    <t>Garey</t>
  </si>
  <si>
    <t>Garfias</t>
  </si>
  <si>
    <t>Garfield</t>
  </si>
  <si>
    <t>Garim</t>
  </si>
  <si>
    <t>Garita</t>
  </si>
  <si>
    <t>Garland</t>
  </si>
  <si>
    <t>Garlands</t>
  </si>
  <si>
    <t>Garlic</t>
  </si>
  <si>
    <t>Garlow</t>
  </si>
  <si>
    <t>Garner</t>
  </si>
  <si>
    <t>Garnes</t>
  </si>
  <si>
    <t>Garnet</t>
  </si>
  <si>
    <t>Garns</t>
  </si>
  <si>
    <t>Garr</t>
  </si>
  <si>
    <t>Garren</t>
  </si>
  <si>
    <t>Garret</t>
  </si>
  <si>
    <t>Garrett</t>
  </si>
  <si>
    <t>Garriety</t>
  </si>
  <si>
    <t>Garris</t>
  </si>
  <si>
    <t>Garrison</t>
  </si>
  <si>
    <t>Garrisons</t>
  </si>
  <si>
    <t>Garrity</t>
  </si>
  <si>
    <t>Garrote</t>
  </si>
  <si>
    <t>Garrs</t>
  </si>
  <si>
    <t>Garth</t>
  </si>
  <si>
    <t>Gartney</t>
  </si>
  <si>
    <t>Garver</t>
  </si>
  <si>
    <t>Garvey</t>
  </si>
  <si>
    <t>Garvin</t>
  </si>
  <si>
    <t>Garwood</t>
  </si>
  <si>
    <t>Gary</t>
  </si>
  <si>
    <t>Garza</t>
  </si>
  <si>
    <t>Garzas</t>
  </si>
  <si>
    <t>Gash</t>
  </si>
  <si>
    <t>Gaske</t>
  </si>
  <si>
    <t>Gaskill</t>
  </si>
  <si>
    <t>Gasquet</t>
  </si>
  <si>
    <t>Gass</t>
  </si>
  <si>
    <t>Gaster</t>
  </si>
  <si>
    <t>Gastineau</t>
  </si>
  <si>
    <t>Gaston</t>
  </si>
  <si>
    <t>Gate</t>
  </si>
  <si>
    <t>Gately</t>
  </si>
  <si>
    <t>Gates</t>
  </si>
  <si>
    <t>Gateway</t>
  </si>
  <si>
    <t>Gateways</t>
  </si>
  <si>
    <t>Gathright</t>
  </si>
  <si>
    <t>Gato</t>
  </si>
  <si>
    <t>Gatos</t>
  </si>
  <si>
    <t>Gatton</t>
  </si>
  <si>
    <t>Gaudineer</t>
  </si>
  <si>
    <t>Gauldy</t>
  </si>
  <si>
    <t>Gauley</t>
  </si>
  <si>
    <t>Gault</t>
  </si>
  <si>
    <t>Gaunt</t>
  </si>
  <si>
    <t>Gauthier</t>
  </si>
  <si>
    <t>Gavan</t>
  </si>
  <si>
    <t>Gavettes</t>
  </si>
  <si>
    <t>Gavilan</t>
  </si>
  <si>
    <t>Gaviota</t>
  </si>
  <si>
    <t>Gayley</t>
  </si>
  <si>
    <t>Gaylor</t>
  </si>
  <si>
    <t>Gaylord</t>
  </si>
  <si>
    <t>Gayosa</t>
  </si>
  <si>
    <t>Gays</t>
  </si>
  <si>
    <t>Gaywas</t>
  </si>
  <si>
    <t>Gazelle</t>
  </si>
  <si>
    <t>Gazza</t>
  </si>
  <si>
    <t>Gearhart</t>
  </si>
  <si>
    <t>Geddes</t>
  </si>
  <si>
    <t>Gedney</t>
  </si>
  <si>
    <t>Geduhn</t>
  </si>
  <si>
    <t>Geer</t>
  </si>
  <si>
    <t>Geers</t>
  </si>
  <si>
    <t>Geeville</t>
  </si>
  <si>
    <t>Geikie</t>
  </si>
  <si>
    <t>Geissler</t>
  </si>
  <si>
    <t>Geist</t>
  </si>
  <si>
    <t>Gelbert</t>
  </si>
  <si>
    <t>Gelot</t>
  </si>
  <si>
    <t>Gemelo</t>
  </si>
  <si>
    <t>Gemini</t>
  </si>
  <si>
    <t>Gemuk</t>
  </si>
  <si>
    <t>Gendarme</t>
  </si>
  <si>
    <t>Gene</t>
  </si>
  <si>
    <t>General</t>
  </si>
  <si>
    <t>Genesee</t>
  </si>
  <si>
    <t>Geneva</t>
  </si>
  <si>
    <t>Genevra</t>
  </si>
  <si>
    <t>Genoa</t>
  </si>
  <si>
    <t>Gentle</t>
  </si>
  <si>
    <t>Gentry</t>
  </si>
  <si>
    <t>Gents</t>
  </si>
  <si>
    <t>Genung</t>
  </si>
  <si>
    <t>Geodetic</t>
  </si>
  <si>
    <t>George</t>
  </si>
  <si>
    <t>Georges</t>
  </si>
  <si>
    <t>Georgetown</t>
  </si>
  <si>
    <t>Georgia</t>
  </si>
  <si>
    <t>Georgiana</t>
  </si>
  <si>
    <t>Geppert</t>
  </si>
  <si>
    <t>Geralds</t>
  </si>
  <si>
    <t>Gerber</t>
  </si>
  <si>
    <t>Gerdie</t>
  </si>
  <si>
    <t>Gerdine</t>
  </si>
  <si>
    <t>Gere</t>
  </si>
  <si>
    <t>Germ</t>
  </si>
  <si>
    <t>German</t>
  </si>
  <si>
    <t>Germania</t>
  </si>
  <si>
    <t>Germantown</t>
  </si>
  <si>
    <t>Germany</t>
  </si>
  <si>
    <t>Germer</t>
  </si>
  <si>
    <t>Germond</t>
  </si>
  <si>
    <t>Geronimo</t>
  </si>
  <si>
    <t>Gerow</t>
  </si>
  <si>
    <t>Gerrell</t>
  </si>
  <si>
    <t>Gerrish</t>
  </si>
  <si>
    <t>Gerry</t>
  </si>
  <si>
    <t>Getaway</t>
  </si>
  <si>
    <t>Getchel</t>
  </si>
  <si>
    <t>Getchell</t>
  </si>
  <si>
    <t>Getman</t>
  </si>
  <si>
    <t>Gettys</t>
  </si>
  <si>
    <t>Gettysburg</t>
  </si>
  <si>
    <t>Getz</t>
  </si>
  <si>
    <t>Geyser</t>
  </si>
  <si>
    <t>Ghent</t>
  </si>
  <si>
    <t>Gholson</t>
  </si>
  <si>
    <t>Ghormley</t>
  </si>
  <si>
    <t>Ghost</t>
  </si>
  <si>
    <t>Ghosts</t>
  </si>
  <si>
    <t>Giant</t>
  </si>
  <si>
    <t>Giants</t>
  </si>
  <si>
    <t>Gianttrack</t>
  </si>
  <si>
    <t>Gibbes</t>
  </si>
  <si>
    <t>Gibbet</t>
  </si>
  <si>
    <t>Gibbler</t>
  </si>
  <si>
    <t>Gibbon</t>
  </si>
  <si>
    <t>Gibbs</t>
  </si>
  <si>
    <t>Gibert</t>
  </si>
  <si>
    <t>Gibex</t>
  </si>
  <si>
    <t>Gibraltar</t>
  </si>
  <si>
    <t>Gibralter</t>
  </si>
  <si>
    <t>Gibson</t>
  </si>
  <si>
    <t>Giddens</t>
  </si>
  <si>
    <t>Giddings</t>
  </si>
  <si>
    <t>Gierin</t>
  </si>
  <si>
    <t>Giers</t>
  </si>
  <si>
    <t>Gifford</t>
  </si>
  <si>
    <t>Gift</t>
  </si>
  <si>
    <t>Gigante</t>
  </si>
  <si>
    <t>Gigantess</t>
  </si>
  <si>
    <t>Giggey</t>
  </si>
  <si>
    <t>Gila</t>
  </si>
  <si>
    <t>Gilahina</t>
  </si>
  <si>
    <t>Gilbert</t>
  </si>
  <si>
    <t>Gilboa</t>
  </si>
  <si>
    <t>Gilbreath</t>
  </si>
  <si>
    <t>Gilchrist</t>
  </si>
  <si>
    <t>Gilcrest</t>
  </si>
  <si>
    <t>Gildart</t>
  </si>
  <si>
    <t>Gildersleeve</t>
  </si>
  <si>
    <t>Gile</t>
  </si>
  <si>
    <t>Gilead</t>
  </si>
  <si>
    <t>Giles</t>
  </si>
  <si>
    <t>Gilham</t>
  </si>
  <si>
    <t>Gill</t>
  </si>
  <si>
    <t>Gillam</t>
  </si>
  <si>
    <t>Gillespie</t>
  </si>
  <si>
    <t>Gillespies</t>
  </si>
  <si>
    <t>Gillett</t>
  </si>
  <si>
    <t>Gillette</t>
  </si>
  <si>
    <t>Gilliam</t>
  </si>
  <si>
    <t>Gillians</t>
  </si>
  <si>
    <t>Gillies</t>
  </si>
  <si>
    <t>Gilligan</t>
  </si>
  <si>
    <t>Gilliland</t>
  </si>
  <si>
    <t>Gillingham</t>
  </si>
  <si>
    <t>Gillis</t>
  </si>
  <si>
    <t>Gillman</t>
  </si>
  <si>
    <t>Gills</t>
  </si>
  <si>
    <t>Gillums</t>
  </si>
  <si>
    <t>Gilly</t>
  </si>
  <si>
    <t>Gilman</t>
  </si>
  <si>
    <t>Gilmers</t>
  </si>
  <si>
    <t>Gilmore</t>
  </si>
  <si>
    <t>Gilpatrick</t>
  </si>
  <si>
    <t>Gilpin</t>
  </si>
  <si>
    <t>Gilroy</t>
  </si>
  <si>
    <t>Gilson</t>
  </si>
  <si>
    <t>Gilstrap</t>
  </si>
  <si>
    <t>Gimlet</t>
  </si>
  <si>
    <t>Ginalangan</t>
  </si>
  <si>
    <t>Ginger</t>
  </si>
  <si>
    <t>Gingercake</t>
  </si>
  <si>
    <t>Gingle</t>
  </si>
  <si>
    <t>Ginley</t>
  </si>
  <si>
    <t>Ginn</t>
  </si>
  <si>
    <t>Ginnett</t>
  </si>
  <si>
    <t>Ginny</t>
  </si>
  <si>
    <t>Ginsberg</t>
  </si>
  <si>
    <t>Ginseng</t>
  </si>
  <si>
    <t>Gipfel</t>
  </si>
  <si>
    <t>Giraud</t>
  </si>
  <si>
    <t>Girls</t>
  </si>
  <si>
    <t>Girvin</t>
  </si>
  <si>
    <t>Gisborne</t>
  </si>
  <si>
    <t>Gisel</t>
  </si>
  <si>
    <t>Gisela</t>
  </si>
  <si>
    <t>Githens</t>
  </si>
  <si>
    <t>Gittin</t>
  </si>
  <si>
    <t>Gittings</t>
  </si>
  <si>
    <t>Givens</t>
  </si>
  <si>
    <t>Glaciate</t>
  </si>
  <si>
    <t>Glacier</t>
  </si>
  <si>
    <t>Glaciers</t>
  </si>
  <si>
    <t>Glacken</t>
  </si>
  <si>
    <t>Glade</t>
  </si>
  <si>
    <t>Glades</t>
  </si>
  <si>
    <t>Gladiator</t>
  </si>
  <si>
    <t>Gladstone</t>
  </si>
  <si>
    <t>Glady</t>
  </si>
  <si>
    <t>Gladys</t>
  </si>
  <si>
    <t>Glaghorn</t>
  </si>
  <si>
    <t>Gland</t>
  </si>
  <si>
    <t>Glascock</t>
  </si>
  <si>
    <t>Glasgow</t>
  </si>
  <si>
    <t>Glass</t>
  </si>
  <si>
    <t>Glasscock</t>
  </si>
  <si>
    <t>Glassford</t>
  </si>
  <si>
    <t>Glassmine</t>
  </si>
  <si>
    <t>Glasss</t>
  </si>
  <si>
    <t>Glassy</t>
  </si>
  <si>
    <t>Glassyrock</t>
  </si>
  <si>
    <t>Glastenbury</t>
  </si>
  <si>
    <t>Glazer</t>
  </si>
  <si>
    <t>Glazier</t>
  </si>
  <si>
    <t>Gleason</t>
  </si>
  <si>
    <t>Gleaves</t>
  </si>
  <si>
    <t>Glebe</t>
  </si>
  <si>
    <t>Glen</t>
  </si>
  <si>
    <t>Glendale</t>
  </si>
  <si>
    <t>Glendive</t>
  </si>
  <si>
    <t>Glendora</t>
  </si>
  <si>
    <t>Glenn</t>
  </si>
  <si>
    <t>Glennon</t>
  </si>
  <si>
    <t>Glenns</t>
  </si>
  <si>
    <t>Glens</t>
  </si>
  <si>
    <t>Glenville</t>
  </si>
  <si>
    <t>Glenwood</t>
  </si>
  <si>
    <t>Glidden</t>
  </si>
  <si>
    <t>Glide</t>
  </si>
  <si>
    <t>Glines</t>
  </si>
  <si>
    <t>Glisen</t>
  </si>
  <si>
    <t>Globe</t>
  </si>
  <si>
    <t>Globemaster</t>
  </si>
  <si>
    <t>Globes</t>
  </si>
  <si>
    <t>Gloria</t>
  </si>
  <si>
    <t>Glorieta</t>
  </si>
  <si>
    <t>Glorious</t>
  </si>
  <si>
    <t>Glory</t>
  </si>
  <si>
    <t>Glottof</t>
  </si>
  <si>
    <t>Gloucester</t>
  </si>
  <si>
    <t>Glover</t>
  </si>
  <si>
    <t>Glovers</t>
  </si>
  <si>
    <t>Gnarled</t>
  </si>
  <si>
    <t>Gnat</t>
  </si>
  <si>
    <t>Goard</t>
  </si>
  <si>
    <t>Goat</t>
  </si>
  <si>
    <t>Goats</t>
  </si>
  <si>
    <t>Goback</t>
  </si>
  <si>
    <t>Gobble</t>
  </si>
  <si>
    <t>Gobblebark</t>
  </si>
  <si>
    <t>Gobbler</t>
  </si>
  <si>
    <t>Gobblers</t>
  </si>
  <si>
    <t>Gobernador</t>
  </si>
  <si>
    <t>Goble</t>
  </si>
  <si>
    <t>Gobler</t>
  </si>
  <si>
    <t>Goblers</t>
  </si>
  <si>
    <t>Goblin</t>
  </si>
  <si>
    <t>Goblins</t>
  </si>
  <si>
    <t>Godager</t>
  </si>
  <si>
    <t>Godby</t>
  </si>
  <si>
    <t>Goddard</t>
  </si>
  <si>
    <t>Goddards</t>
  </si>
  <si>
    <t>Goden</t>
  </si>
  <si>
    <t>Godeys</t>
  </si>
  <si>
    <t>Godfrey</t>
  </si>
  <si>
    <t>Godiva</t>
  </si>
  <si>
    <t>Gods</t>
  </si>
  <si>
    <t>Goei</t>
  </si>
  <si>
    <t>Goemmer</t>
  </si>
  <si>
    <t>Goethe</t>
  </si>
  <si>
    <t>Goetz</t>
  </si>
  <si>
    <t>Goff</t>
  </si>
  <si>
    <t>Goffs</t>
  </si>
  <si>
    <t>Goforth</t>
  </si>
  <si>
    <t>Goggins</t>
  </si>
  <si>
    <t>Golconda</t>
  </si>
  <si>
    <t>Gold</t>
  </si>
  <si>
    <t>Golden</t>
  </si>
  <si>
    <t>Goldens</t>
  </si>
  <si>
    <t>Goldenwing</t>
  </si>
  <si>
    <t>Goldfield</t>
  </si>
  <si>
    <t>Goldfields</t>
  </si>
  <si>
    <t>Goldflint</t>
  </si>
  <si>
    <t>Goldie</t>
  </si>
  <si>
    <t>Goldmans</t>
  </si>
  <si>
    <t>Goldmine</t>
  </si>
  <si>
    <t>Goldpan</t>
  </si>
  <si>
    <t>Goldsberry</t>
  </si>
  <si>
    <t>Goldsbury</t>
  </si>
  <si>
    <t>Goldsmiths</t>
  </si>
  <si>
    <t>Goldstein</t>
  </si>
  <si>
    <t>Goldstone</t>
  </si>
  <si>
    <t>Goldust</t>
  </si>
  <si>
    <t>Goldview</t>
  </si>
  <si>
    <t>Goldwater</t>
  </si>
  <si>
    <t>Golf</t>
  </si>
  <si>
    <t>Golgotha</t>
  </si>
  <si>
    <t>Goliath</t>
  </si>
  <si>
    <t>Gollaher</t>
  </si>
  <si>
    <t>Golman</t>
  </si>
  <si>
    <t>Golondrina</t>
  </si>
  <si>
    <t>Golston</t>
  </si>
  <si>
    <t>Golub</t>
  </si>
  <si>
    <t>Goman</t>
  </si>
  <si>
    <t>Gomer</t>
  </si>
  <si>
    <t>Gomez</t>
  </si>
  <si>
    <t>Gondem</t>
  </si>
  <si>
    <t>Gongora</t>
  </si>
  <si>
    <t>Gonic</t>
  </si>
  <si>
    <t>Gonzales</t>
  </si>
  <si>
    <t>Gonzalitos</t>
  </si>
  <si>
    <t>Gooch</t>
  </si>
  <si>
    <t>Good</t>
  </si>
  <si>
    <t>Goodale</t>
  </si>
  <si>
    <t>Goodall</t>
  </si>
  <si>
    <t>Goode</t>
  </si>
  <si>
    <t>Goodenough</t>
  </si>
  <si>
    <t>Goodhue</t>
  </si>
  <si>
    <t>Gooding</t>
  </si>
  <si>
    <t>Goodlata</t>
  </si>
  <si>
    <t>Goodlow</t>
  </si>
  <si>
    <t>Goodluck</t>
  </si>
  <si>
    <t>Goodman</t>
  </si>
  <si>
    <t>Goodnight</t>
  </si>
  <si>
    <t>Goodnow</t>
  </si>
  <si>
    <t>Goodpasture</t>
  </si>
  <si>
    <t>Goodrich</t>
  </si>
  <si>
    <t>Goods</t>
  </si>
  <si>
    <t>Goodsell</t>
  </si>
  <si>
    <t>Goodson</t>
  </si>
  <si>
    <t>Goodspeed</t>
  </si>
  <si>
    <t>Goodview</t>
  </si>
  <si>
    <t>Goodwin</t>
  </si>
  <si>
    <t>Googe</t>
  </si>
  <si>
    <t>Goon</t>
  </si>
  <si>
    <t>Goose</t>
  </si>
  <si>
    <t>Gooseberry</t>
  </si>
  <si>
    <t>Goosefare</t>
  </si>
  <si>
    <t>Goosenest</t>
  </si>
  <si>
    <t>Goosepond</t>
  </si>
  <si>
    <t>Goosetail</t>
  </si>
  <si>
    <t>Gopher</t>
  </si>
  <si>
    <t>Gorce</t>
  </si>
  <si>
    <t>Gorda</t>
  </si>
  <si>
    <t>Gordan</t>
  </si>
  <si>
    <t>Gordo</t>
  </si>
  <si>
    <t>Gordon</t>
  </si>
  <si>
    <t>Gordons</t>
  </si>
  <si>
    <t>Gore</t>
  </si>
  <si>
    <t>Gores</t>
  </si>
  <si>
    <t>Gorgonio</t>
  </si>
  <si>
    <t>Gorham</t>
  </si>
  <si>
    <t>Gorman</t>
  </si>
  <si>
    <t>Gorow</t>
  </si>
  <si>
    <t>Gort</t>
  </si>
  <si>
    <t>Gorton</t>
  </si>
  <si>
    <t>Gory</t>
  </si>
  <si>
    <t>Gose</t>
  </si>
  <si>
    <t>Gosey</t>
  </si>
  <si>
    <t>Goshen</t>
  </si>
  <si>
    <t>Goshens</t>
  </si>
  <si>
    <t>Goshute</t>
  </si>
  <si>
    <t>Goslin</t>
  </si>
  <si>
    <t>Gosling</t>
  </si>
  <si>
    <t>Gosnell</t>
  </si>
  <si>
    <t>Gospel</t>
  </si>
  <si>
    <t>Goss</t>
  </si>
  <si>
    <t>Gossack</t>
  </si>
  <si>
    <t>Gossett</t>
  </si>
  <si>
    <t>Gossip</t>
  </si>
  <si>
    <t>Gotham</t>
  </si>
  <si>
    <t>Gothic</t>
  </si>
  <si>
    <t>Gothics</t>
  </si>
  <si>
    <t>Gott</t>
  </si>
  <si>
    <t>Gouch</t>
  </si>
  <si>
    <t>Goudreault</t>
  </si>
  <si>
    <t>Gouge</t>
  </si>
  <si>
    <t>Gould</t>
  </si>
  <si>
    <t>Goulden</t>
  </si>
  <si>
    <t>Gove</t>
  </si>
  <si>
    <t>Government</t>
  </si>
  <si>
    <t>Governments</t>
  </si>
  <si>
    <t>Governor</t>
  </si>
  <si>
    <t>Governors</t>
  </si>
  <si>
    <t>Goves</t>
  </si>
  <si>
    <t>Gowen</t>
  </si>
  <si>
    <t>Gowens</t>
  </si>
  <si>
    <t>Gower</t>
  </si>
  <si>
    <t>Gowers</t>
  </si>
  <si>
    <t>Gozem</t>
  </si>
  <si>
    <t>Gozos</t>
  </si>
  <si>
    <t>Grace</t>
  </si>
  <si>
    <t>Gracy</t>
  </si>
  <si>
    <t>Grade</t>
  </si>
  <si>
    <t>Grader</t>
  </si>
  <si>
    <t>Graefenburg</t>
  </si>
  <si>
    <t>Grafton</t>
  </si>
  <si>
    <t>Graham</t>
  </si>
  <si>
    <t>Grahams</t>
  </si>
  <si>
    <t>Grail</t>
  </si>
  <si>
    <t>Grambauer</t>
  </si>
  <si>
    <t>Grambokola</t>
  </si>
  <si>
    <t>Grammer</t>
  </si>
  <si>
    <t>Grampian</t>
  </si>
  <si>
    <t>Grampians</t>
  </si>
  <si>
    <t>Grampus</t>
  </si>
  <si>
    <t>Gran</t>
  </si>
  <si>
    <t>Granada</t>
  </si>
  <si>
    <t>Granby</t>
  </si>
  <si>
    <t>Grand</t>
  </si>
  <si>
    <t>Grandaddy</t>
  </si>
  <si>
    <t>Granddad</t>
  </si>
  <si>
    <t>Granddaddy</t>
  </si>
  <si>
    <t>Grande</t>
  </si>
  <si>
    <t>Grandes</t>
  </si>
  <si>
    <t>Grandeur</t>
  </si>
  <si>
    <t>Grandfather</t>
  </si>
  <si>
    <t>Grandjean</t>
  </si>
  <si>
    <t>Grandmadam</t>
  </si>
  <si>
    <t>Grandmas</t>
  </si>
  <si>
    <t>Grandmother</t>
  </si>
  <si>
    <t>Grandpa</t>
  </si>
  <si>
    <t>Grandstand</t>
  </si>
  <si>
    <t>Grandview</t>
  </si>
  <si>
    <t>Grange</t>
  </si>
  <si>
    <t>Granger</t>
  </si>
  <si>
    <t>Granite</t>
  </si>
  <si>
    <t>Granites</t>
  </si>
  <si>
    <t>Granny</t>
  </si>
  <si>
    <t>Grannyhand</t>
  </si>
  <si>
    <t>Grannys</t>
  </si>
  <si>
    <t>Gransberg</t>
  </si>
  <si>
    <t>Grant</t>
  </si>
  <si>
    <t>Grantham</t>
  </si>
  <si>
    <t>Grants</t>
  </si>
  <si>
    <t>Granulated</t>
  </si>
  <si>
    <t>Grape</t>
  </si>
  <si>
    <t>Grapevine</t>
  </si>
  <si>
    <t>Grapevines</t>
  </si>
  <si>
    <t>Graphite</t>
  </si>
  <si>
    <t>Grass</t>
  </si>
  <si>
    <t>Grasshopper</t>
  </si>
  <si>
    <t>Grassland</t>
  </si>
  <si>
    <t>Grassy</t>
  </si>
  <si>
    <t>Grassys</t>
  </si>
  <si>
    <t>Grater</t>
  </si>
  <si>
    <t>Gratiot</t>
  </si>
  <si>
    <t>Grave</t>
  </si>
  <si>
    <t>Gravel</t>
  </si>
  <si>
    <t>Graveled</t>
  </si>
  <si>
    <t>Gravelly</t>
  </si>
  <si>
    <t>Gravellys</t>
  </si>
  <si>
    <t>Gravelstand</t>
  </si>
  <si>
    <t>Gravely</t>
  </si>
  <si>
    <t>Graven</t>
  </si>
  <si>
    <t>Graves</t>
  </si>
  <si>
    <t>Graveyard</t>
  </si>
  <si>
    <t>Gray</t>
  </si>
  <si>
    <t>Grayback</t>
  </si>
  <si>
    <t>Graybacks</t>
  </si>
  <si>
    <t>Graybeard</t>
  </si>
  <si>
    <t>Grayling</t>
  </si>
  <si>
    <t>Graylock</t>
  </si>
  <si>
    <t>Grayrock</t>
  </si>
  <si>
    <t>Grays</t>
  </si>
  <si>
    <t>Graysill</t>
  </si>
  <si>
    <t>Grayss</t>
  </si>
  <si>
    <t>Graystone</t>
  </si>
  <si>
    <t>Graytop</t>
  </si>
  <si>
    <t>Graze</t>
  </si>
  <si>
    <t>Greasewood</t>
  </si>
  <si>
    <t>Greasewoods</t>
  </si>
  <si>
    <t>Greasy</t>
  </si>
  <si>
    <t>Great</t>
  </si>
  <si>
    <t>Greatheart</t>
  </si>
  <si>
    <t>Greathouse</t>
  </si>
  <si>
    <t>Greeg</t>
  </si>
  <si>
    <t>Greek</t>
  </si>
  <si>
    <t>Greeley</t>
  </si>
  <si>
    <t>Greems</t>
  </si>
  <si>
    <t>Green</t>
  </si>
  <si>
    <t>Greenback</t>
  </si>
  <si>
    <t>Greenbrier</t>
  </si>
  <si>
    <t>Greenbush</t>
  </si>
  <si>
    <t>Greene</t>
  </si>
  <si>
    <t>Greenfield</t>
  </si>
  <si>
    <t>Greenhalgh</t>
  </si>
  <si>
    <t>Greenhaw</t>
  </si>
  <si>
    <t>Greenhorn</t>
  </si>
  <si>
    <t>Greenhorns</t>
  </si>
  <si>
    <t>Greenie</t>
  </si>
  <si>
    <t>Greenland</t>
  </si>
  <si>
    <t>Greenlaw</t>
  </si>
  <si>
    <t>Greenleaf</t>
  </si>
  <si>
    <t>Greenlee</t>
  </si>
  <si>
    <t>Greenman</t>
  </si>
  <si>
    <t>Greenough</t>
  </si>
  <si>
    <t>Greens</t>
  </si>
  <si>
    <t>Greenside</t>
  </si>
  <si>
    <t>Greenstone</t>
  </si>
  <si>
    <t>Greenstreets</t>
  </si>
  <si>
    <t>Greentop</t>
  </si>
  <si>
    <t>Greenwood</t>
  </si>
  <si>
    <t>Greer</t>
  </si>
  <si>
    <t>Greers</t>
  </si>
  <si>
    <t>Greg</t>
  </si>
  <si>
    <t>Gregerson</t>
  </si>
  <si>
    <t>Gregg</t>
  </si>
  <si>
    <t>Gregorio</t>
  </si>
  <si>
    <t>Gregory</t>
  </si>
  <si>
    <t>Gregorys</t>
  </si>
  <si>
    <t>Gregs</t>
  </si>
  <si>
    <t>Greig</t>
  </si>
  <si>
    <t>Gremo</t>
  </si>
  <si>
    <t>Grenada</t>
  </si>
  <si>
    <t>Grendah</t>
  </si>
  <si>
    <t>Grennan</t>
  </si>
  <si>
    <t>Grenville</t>
  </si>
  <si>
    <t>Gresham</t>
  </si>
  <si>
    <t>Grey</t>
  </si>
  <si>
    <t>Greybill</t>
  </si>
  <si>
    <t>Greyhound</t>
  </si>
  <si>
    <t>Greylock</t>
  </si>
  <si>
    <t>Greyrock</t>
  </si>
  <si>
    <t>Greys</t>
  </si>
  <si>
    <t>Greystone</t>
  </si>
  <si>
    <t>Gribble</t>
  </si>
  <si>
    <t>Grice</t>
  </si>
  <si>
    <t>Grider</t>
  </si>
  <si>
    <t>Gridley</t>
  </si>
  <si>
    <t>Grief</t>
  </si>
  <si>
    <t>Griego</t>
  </si>
  <si>
    <t>Griegos</t>
  </si>
  <si>
    <t>Grierson</t>
  </si>
  <si>
    <t>Griff</t>
  </si>
  <si>
    <t>Griffin</t>
  </si>
  <si>
    <t>Griffith</t>
  </si>
  <si>
    <t>Griggs</t>
  </si>
  <si>
    <t>Grimes</t>
  </si>
  <si>
    <t>Grimess</t>
  </si>
  <si>
    <t>Grimmett</t>
  </si>
  <si>
    <t>Grinding</t>
  </si>
  <si>
    <t>Grindstone</t>
  </si>
  <si>
    <t>Griner</t>
  </si>
  <si>
    <t>Gringo</t>
  </si>
  <si>
    <t>Grinnell</t>
  </si>
  <si>
    <t>Grippen</t>
  </si>
  <si>
    <t>Grisdale</t>
  </si>
  <si>
    <t>Grisham</t>
  </si>
  <si>
    <t>Grissel</t>
  </si>
  <si>
    <t>Grist</t>
  </si>
  <si>
    <t>Griswold</t>
  </si>
  <si>
    <t>Gritadero</t>
  </si>
  <si>
    <t>Gritt</t>
  </si>
  <si>
    <t>Gritts</t>
  </si>
  <si>
    <t>Grizzard</t>
  </si>
  <si>
    <t>Grizzle</t>
  </si>
  <si>
    <t>Grizzly</t>
  </si>
  <si>
    <t>Groat</t>
  </si>
  <si>
    <t>Grober</t>
  </si>
  <si>
    <t>Groce</t>
  </si>
  <si>
    <t>Groff</t>
  </si>
  <si>
    <t>Grogan</t>
  </si>
  <si>
    <t>Groom</t>
  </si>
  <si>
    <t>Grooms</t>
  </si>
  <si>
    <t>Gros</t>
  </si>
  <si>
    <t>Grose</t>
  </si>
  <si>
    <t>Grosh</t>
  </si>
  <si>
    <t>Gross</t>
  </si>
  <si>
    <t>Grosses</t>
  </si>
  <si>
    <t>Grosvenor</t>
  </si>
  <si>
    <t>Grosvenors</t>
  </si>
  <si>
    <t>Grotto</t>
  </si>
  <si>
    <t>Grottos</t>
  </si>
  <si>
    <t>Grouch</t>
  </si>
  <si>
    <t>Ground</t>
  </si>
  <si>
    <t>Groundhog</t>
  </si>
  <si>
    <t>Groundnut</t>
  </si>
  <si>
    <t>Grounds</t>
  </si>
  <si>
    <t>Grouse</t>
  </si>
  <si>
    <t>Grouslous</t>
  </si>
  <si>
    <t>Grout</t>
  </si>
  <si>
    <t>Grove</t>
  </si>
  <si>
    <t>Grover</t>
  </si>
  <si>
    <t>Groves</t>
  </si>
  <si>
    <t>Grow</t>
  </si>
  <si>
    <t>Growler</t>
  </si>
  <si>
    <t>Grub</t>
  </si>
  <si>
    <t>Grubb</t>
  </si>
  <si>
    <t>Grubbs</t>
  </si>
  <si>
    <t>Grube</t>
  </si>
  <si>
    <t>Gruber</t>
  </si>
  <si>
    <t>Grubstake</t>
  </si>
  <si>
    <t>Gruening</t>
  </si>
  <si>
    <t>Grulla</t>
  </si>
  <si>
    <t>Grumman</t>
  </si>
  <si>
    <t>Grumptons</t>
  </si>
  <si>
    <t>Grunder</t>
  </si>
  <si>
    <t>Grundy</t>
  </si>
  <si>
    <t>Gruner</t>
  </si>
  <si>
    <t>Grus</t>
  </si>
  <si>
    <t>Grutt</t>
  </si>
  <si>
    <t>Gruvers</t>
  </si>
  <si>
    <t>Guadalupe</t>
  </si>
  <si>
    <t>Guadalupes</t>
  </si>
  <si>
    <t>Guadalupita</t>
  </si>
  <si>
    <t>Guaje</t>
  </si>
  <si>
    <t>Gualala</t>
  </si>
  <si>
    <t>Guaniquilla</t>
  </si>
  <si>
    <t>Guard</t>
  </si>
  <si>
    <t>Guardhouse</t>
  </si>
  <si>
    <t>Guardian</t>
  </si>
  <si>
    <t>Guarding</t>
  </si>
  <si>
    <t>Guards</t>
  </si>
  <si>
    <t>Guarico</t>
  </si>
  <si>
    <t>Guatata</t>
  </si>
  <si>
    <t>Guatay</t>
  </si>
  <si>
    <t>Guayule</t>
  </si>
  <si>
    <t>Gube</t>
  </si>
  <si>
    <t>Gudrum</t>
  </si>
  <si>
    <t>Guernsey</t>
  </si>
  <si>
    <t>Guero</t>
  </si>
  <si>
    <t>Guest</t>
  </si>
  <si>
    <t>Guffey</t>
  </si>
  <si>
    <t>Guffy</t>
  </si>
  <si>
    <t>Gugae</t>
  </si>
  <si>
    <t>Guice</t>
  </si>
  <si>
    <t>Guide</t>
  </si>
  <si>
    <t>Guideboard</t>
  </si>
  <si>
    <t>Guilarte</t>
  </si>
  <si>
    <t>Guild</t>
  </si>
  <si>
    <t>Guilder</t>
  </si>
  <si>
    <t>Guilford</t>
  </si>
  <si>
    <t>Guillermo</t>
  </si>
  <si>
    <t>Guinea</t>
  </si>
  <si>
    <t>Guinevere</t>
  </si>
  <si>
    <t>Guinn</t>
  </si>
  <si>
    <t>Guiterrez</t>
  </si>
  <si>
    <t>Gulch</t>
  </si>
  <si>
    <t>Guldin</t>
  </si>
  <si>
    <t>Guler</t>
  </si>
  <si>
    <t>Gulf</t>
  </si>
  <si>
    <t>Gulfs</t>
  </si>
  <si>
    <t>Guliiq</t>
  </si>
  <si>
    <t>Gull</t>
  </si>
  <si>
    <t>Gullet</t>
  </si>
  <si>
    <t>Gullied</t>
  </si>
  <si>
    <t>Gullion</t>
  </si>
  <si>
    <t>Gully</t>
  </si>
  <si>
    <t>Gulnac</t>
  </si>
  <si>
    <t>Gumbert</t>
  </si>
  <si>
    <t>Gumbo</t>
  </si>
  <si>
    <t>Gumboot</t>
  </si>
  <si>
    <t>Gumlog</t>
  </si>
  <si>
    <t>Gumpas</t>
  </si>
  <si>
    <t>Gunboat</t>
  </si>
  <si>
    <t>Gundaker</t>
  </si>
  <si>
    <t>Gunderson</t>
  </si>
  <si>
    <t>Gundy</t>
  </si>
  <si>
    <t>Gungywamp</t>
  </si>
  <si>
    <t>Gunhouse</t>
  </si>
  <si>
    <t>Gunn</t>
  </si>
  <si>
    <t>Gunner</t>
  </si>
  <si>
    <t>Gunners</t>
  </si>
  <si>
    <t>Gunnery</t>
  </si>
  <si>
    <t>Gunnison</t>
  </si>
  <si>
    <t>Gunnisons</t>
  </si>
  <si>
    <t>Gunns</t>
  </si>
  <si>
    <t>Gunset</t>
  </si>
  <si>
    <t>Gunsight</t>
  </si>
  <si>
    <t>Gunsights</t>
  </si>
  <si>
    <t>Gunstock</t>
  </si>
  <si>
    <t>Gunter</t>
  </si>
  <si>
    <t>Gunters</t>
  </si>
  <si>
    <t>Gunther</t>
  </si>
  <si>
    <t>Guptill</t>
  </si>
  <si>
    <t>Gurley</t>
  </si>
  <si>
    <t>Gurney</t>
  </si>
  <si>
    <t>Guroew</t>
  </si>
  <si>
    <t>Guroor</t>
  </si>
  <si>
    <t>Gurule</t>
  </si>
  <si>
    <t>Gusano</t>
  </si>
  <si>
    <t>Gusher</t>
  </si>
  <si>
    <t>Guss</t>
  </si>
  <si>
    <t>Gust</t>
  </si>
  <si>
    <t>Gustafson</t>
  </si>
  <si>
    <t>Gustave</t>
  </si>
  <si>
    <t>Guthrie</t>
  </si>
  <si>
    <t>Gutz</t>
  </si>
  <si>
    <t>Guye</t>
  </si>
  <si>
    <t>Guyot</t>
  </si>
  <si>
    <t>Guyton</t>
  </si>
  <si>
    <t>Guzmans</t>
  </si>
  <si>
    <t>Guzzle</t>
  </si>
  <si>
    <t>Gwin</t>
  </si>
  <si>
    <t>Gwinn</t>
  </si>
  <si>
    <t>Gwynn</t>
  </si>
  <si>
    <t>Gypsum</t>
  </si>
  <si>
    <t>Gypsums</t>
  </si>
  <si>
    <t>Gypsy</t>
  </si>
  <si>
    <t>Haaditiih</t>
  </si>
  <si>
    <t>Haake</t>
  </si>
  <si>
    <t>Haan</t>
  </si>
  <si>
    <t>Haas</t>
  </si>
  <si>
    <t>Haberstock</t>
  </si>
  <si>
    <t>Hachita</t>
  </si>
  <si>
    <t>Hack</t>
  </si>
  <si>
    <t>Hackberry</t>
  </si>
  <si>
    <t>Hackensack</t>
  </si>
  <si>
    <t>Hacker</t>
  </si>
  <si>
    <t>Hackett</t>
  </si>
  <si>
    <t>Hackle</t>
  </si>
  <si>
    <t>Hackley</t>
  </si>
  <si>
    <t>Hacks</t>
  </si>
  <si>
    <t>Hadden</t>
  </si>
  <si>
    <t>Haddenbrock</t>
  </si>
  <si>
    <t>Haddens</t>
  </si>
  <si>
    <t>Haddock</t>
  </si>
  <si>
    <t>Haden</t>
  </si>
  <si>
    <t>Haderlie</t>
  </si>
  <si>
    <t>Hades</t>
  </si>
  <si>
    <t>Hadley</t>
  </si>
  <si>
    <t>Haeckel</t>
  </si>
  <si>
    <t>Hafey</t>
  </si>
  <si>
    <t>Hagan</t>
  </si>
  <si>
    <t>Hagar</t>
  </si>
  <si>
    <t>Hagarville</t>
  </si>
  <si>
    <t>Hagas</t>
  </si>
  <si>
    <t>Hagemeister</t>
  </si>
  <si>
    <t>Hagen</t>
  </si>
  <si>
    <t>Hager</t>
  </si>
  <si>
    <t>Hagerman</t>
  </si>
  <si>
    <t>Hagers</t>
  </si>
  <si>
    <t>Hagerty</t>
  </si>
  <si>
    <t>Haggett</t>
  </si>
  <si>
    <t>Haggin</t>
  </si>
  <si>
    <t>Hagins</t>
  </si>
  <si>
    <t>Hague</t>
  </si>
  <si>
    <t>Hagues</t>
  </si>
  <si>
    <t>Hahaeule</t>
  </si>
  <si>
    <t>Hahn</t>
  </si>
  <si>
    <t>Hahns</t>
  </si>
  <si>
    <t>Haig</t>
  </si>
  <si>
    <t>Haight</t>
  </si>
  <si>
    <t>Haigs</t>
  </si>
  <si>
    <t>Hail</t>
  </si>
  <si>
    <t>Hailes</t>
  </si>
  <si>
    <t>Hailstone</t>
  </si>
  <si>
    <t>Haines</t>
  </si>
  <si>
    <t>Hainoa</t>
  </si>
  <si>
    <t>Hairy</t>
  </si>
  <si>
    <t>Haith</t>
  </si>
  <si>
    <t>Hajdukovich</t>
  </si>
  <si>
    <t>Halburg</t>
  </si>
  <si>
    <t>Halcott</t>
  </si>
  <si>
    <t>Hald</t>
  </si>
  <si>
    <t>Hale</t>
  </si>
  <si>
    <t>Halemanu</t>
  </si>
  <si>
    <t>Halemaoli</t>
  </si>
  <si>
    <t>Haleone</t>
  </si>
  <si>
    <t>Hales</t>
  </si>
  <si>
    <t>Haley</t>
  </si>
  <si>
    <t>Haleys</t>
  </si>
  <si>
    <t>Half</t>
  </si>
  <si>
    <t>Halfacre</t>
  </si>
  <si>
    <t>Halfmile</t>
  </si>
  <si>
    <t>Halfmoon</t>
  </si>
  <si>
    <t>Halfway</t>
  </si>
  <si>
    <t>Halfways</t>
  </si>
  <si>
    <t>Halibut</t>
  </si>
  <si>
    <t>Halifax</t>
  </si>
  <si>
    <t>Halihan</t>
  </si>
  <si>
    <t>Hall</t>
  </si>
  <si>
    <t>Hallaway</t>
  </si>
  <si>
    <t>Hallback</t>
  </si>
  <si>
    <t>Hallberg</t>
  </si>
  <si>
    <t>Halleck</t>
  </si>
  <si>
    <t>Hallenbeck</t>
  </si>
  <si>
    <t>Hallett</t>
  </si>
  <si>
    <t>Halligan</t>
  </si>
  <si>
    <t>Halloway</t>
  </si>
  <si>
    <t>Halls</t>
  </si>
  <si>
    <t>Halsey</t>
  </si>
  <si>
    <t>Halthalda</t>
  </si>
  <si>
    <t>Halulu</t>
  </si>
  <si>
    <t>Hamaker</t>
  </si>
  <si>
    <t>Hamblen</t>
  </si>
  <si>
    <t>Hamblin</t>
  </si>
  <si>
    <t>Hambone</t>
  </si>
  <si>
    <t>Hambrick</t>
  </si>
  <si>
    <t>Hamburg</t>
  </si>
  <si>
    <t>Hamby</t>
  </si>
  <si>
    <t>Hamels</t>
  </si>
  <si>
    <t>Hamelton</t>
  </si>
  <si>
    <t>Hamer</t>
  </si>
  <si>
    <t>Hamilton</t>
  </si>
  <si>
    <t>Hamiltons</t>
  </si>
  <si>
    <t>Hamlet</t>
  </si>
  <si>
    <t>Hamlin</t>
  </si>
  <si>
    <t>Hammack</t>
  </si>
  <si>
    <t>Hammer</t>
  </si>
  <si>
    <t>Hammerhorn</t>
  </si>
  <si>
    <t>Hammers</t>
  </si>
  <si>
    <t>Hammersmith</t>
  </si>
  <si>
    <t>Hammett</t>
  </si>
  <si>
    <t>Hammick</t>
  </si>
  <si>
    <t>Hammils</t>
  </si>
  <si>
    <t>Hammitt</t>
  </si>
  <si>
    <t>Hammock</t>
  </si>
  <si>
    <t>Hammocks</t>
  </si>
  <si>
    <t>Hammond</t>
  </si>
  <si>
    <t>Hammonds</t>
  </si>
  <si>
    <t>Hammondss</t>
  </si>
  <si>
    <t>Hamner</t>
  </si>
  <si>
    <t>Hampel</t>
  </si>
  <si>
    <t>Hampshire</t>
  </si>
  <si>
    <t>Hampshires</t>
  </si>
  <si>
    <t>Hampton</t>
  </si>
  <si>
    <t>Hams</t>
  </si>
  <si>
    <t>Hanagita</t>
  </si>
  <si>
    <t>Hanahanapuni</t>
  </si>
  <si>
    <t>Hanakauhi</t>
  </si>
  <si>
    <t>Hanakeaumoe</t>
  </si>
  <si>
    <t>Hanalei</t>
  </si>
  <si>
    <t>Hanalilolilo</t>
  </si>
  <si>
    <t>Hancock</t>
  </si>
  <si>
    <t>Hancocks</t>
  </si>
  <si>
    <t>Hand</t>
  </si>
  <si>
    <t>Handcart</t>
  </si>
  <si>
    <t>Handies</t>
  </si>
  <si>
    <t>Handkerchief</t>
  </si>
  <si>
    <t>Handle</t>
  </si>
  <si>
    <t>Handwerk</t>
  </si>
  <si>
    <t>Handy</t>
  </si>
  <si>
    <t>Haner</t>
  </si>
  <si>
    <t>Haney</t>
  </si>
  <si>
    <t>Hanging</t>
  </si>
  <si>
    <t>Hangman</t>
  </si>
  <si>
    <t>Hangover</t>
  </si>
  <si>
    <t>Hanitunam</t>
  </si>
  <si>
    <t>Hanke</t>
  </si>
  <si>
    <t>Hankey</t>
  </si>
  <si>
    <t>Hankins</t>
  </si>
  <si>
    <t>Hanks</t>
  </si>
  <si>
    <t>Hanland</t>
  </si>
  <si>
    <t>Hanley</t>
  </si>
  <si>
    <t>Hanlon</t>
  </si>
  <si>
    <t>Hanna</t>
  </si>
  <si>
    <t>Hannah</t>
  </si>
  <si>
    <t>Hannapah</t>
  </si>
  <si>
    <t>Hannas</t>
  </si>
  <si>
    <t>Hannegan</t>
  </si>
  <si>
    <t>Hannen</t>
  </si>
  <si>
    <t>Hannifin</t>
  </si>
  <si>
    <t>Hanning</t>
  </si>
  <si>
    <t>Hannold</t>
  </si>
  <si>
    <t>Hanover</t>
  </si>
  <si>
    <t>Hans</t>
  </si>
  <si>
    <t>Hanscom</t>
  </si>
  <si>
    <t>Hanscombe</t>
  </si>
  <si>
    <t>Hanse</t>
  </si>
  <si>
    <t>Hansen</t>
  </si>
  <si>
    <t>Hanshyah</t>
  </si>
  <si>
    <t>Hanson</t>
  </si>
  <si>
    <t>Hansonville</t>
  </si>
  <si>
    <t>Haole</t>
  </si>
  <si>
    <t>Happy</t>
  </si>
  <si>
    <t>Happys</t>
  </si>
  <si>
    <t>Haputo</t>
  </si>
  <si>
    <t>Harbin</t>
  </si>
  <si>
    <t>Harbor</t>
  </si>
  <si>
    <t>Harborth</t>
  </si>
  <si>
    <t>Harbstreit</t>
  </si>
  <si>
    <t>Harcuvar</t>
  </si>
  <si>
    <t>Hard</t>
  </si>
  <si>
    <t>Harden</t>
  </si>
  <si>
    <t>Harder</t>
  </si>
  <si>
    <t>Hardesty</t>
  </si>
  <si>
    <t>Hardhack</t>
  </si>
  <si>
    <t>Hardhead</t>
  </si>
  <si>
    <t>Hardigan</t>
  </si>
  <si>
    <t>Hardin</t>
  </si>
  <si>
    <t>Harding</t>
  </si>
  <si>
    <t>Hardins</t>
  </si>
  <si>
    <t>Hardison</t>
  </si>
  <si>
    <t>Hardluck</t>
  </si>
  <si>
    <t>Hardpan</t>
  </si>
  <si>
    <t>Hardscrabble</t>
  </si>
  <si>
    <t>Hardwick</t>
  </si>
  <si>
    <t>Hardwood</t>
  </si>
  <si>
    <t>Hardwoods</t>
  </si>
  <si>
    <t>Hardy</t>
  </si>
  <si>
    <t>Hardys</t>
  </si>
  <si>
    <t>Hare</t>
  </si>
  <si>
    <t>Harem</t>
  </si>
  <si>
    <t>Hargreave</t>
  </si>
  <si>
    <t>Hark</t>
  </si>
  <si>
    <t>Harkening</t>
  </si>
  <si>
    <t>Harkeys</t>
  </si>
  <si>
    <t>Harkley</t>
  </si>
  <si>
    <t>Harkness</t>
  </si>
  <si>
    <t>Harkney</t>
  </si>
  <si>
    <t>Harl</t>
  </si>
  <si>
    <t>Harlan</t>
  </si>
  <si>
    <t>Harlans</t>
  </si>
  <si>
    <t>Harles</t>
  </si>
  <si>
    <t>Harley</t>
  </si>
  <si>
    <t>Harlocker</t>
  </si>
  <si>
    <t>Harlow</t>
  </si>
  <si>
    <t>Harman</t>
  </si>
  <si>
    <t>Harmon</t>
  </si>
  <si>
    <t>Harmonica</t>
  </si>
  <si>
    <t>Harmons</t>
  </si>
  <si>
    <t>Harmony</t>
  </si>
  <si>
    <t>Harndon</t>
  </si>
  <si>
    <t>Harness</t>
  </si>
  <si>
    <t>Harp</t>
  </si>
  <si>
    <t>Harper</t>
  </si>
  <si>
    <t>Harpers</t>
  </si>
  <si>
    <t>Harps</t>
  </si>
  <si>
    <t>Harquahala</t>
  </si>
  <si>
    <t>Harquahalas</t>
  </si>
  <si>
    <t>Harrell</t>
  </si>
  <si>
    <t>Harriman</t>
  </si>
  <si>
    <t>Harrington</t>
  </si>
  <si>
    <t>Harris</t>
  </si>
  <si>
    <t>Harrisburg</t>
  </si>
  <si>
    <t>Harrison</t>
  </si>
  <si>
    <t>Harriss</t>
  </si>
  <si>
    <t>Harrold</t>
  </si>
  <si>
    <t>Harrow</t>
  </si>
  <si>
    <t>Harrower</t>
  </si>
  <si>
    <t>Harry</t>
  </si>
  <si>
    <t>Harsin</t>
  </si>
  <si>
    <t>Hart</t>
  </si>
  <si>
    <t>Harter</t>
  </si>
  <si>
    <t>Hartford</t>
  </si>
  <si>
    <t>Hartland</t>
  </si>
  <si>
    <t>Hartless</t>
  </si>
  <si>
    <t>Hartley</t>
  </si>
  <si>
    <t>Hartman</t>
  </si>
  <si>
    <t>Harts</t>
  </si>
  <si>
    <t>Hartshorn</t>
  </si>
  <si>
    <t>Hartsville</t>
  </si>
  <si>
    <t>Hartwell</t>
  </si>
  <si>
    <t>Hartwells</t>
  </si>
  <si>
    <t>Hartzfelt</t>
  </si>
  <si>
    <t>Harvard</t>
  </si>
  <si>
    <t>Harvest</t>
  </si>
  <si>
    <t>Harvey</t>
  </si>
  <si>
    <t>Harveys</t>
  </si>
  <si>
    <t>Harwell</t>
  </si>
  <si>
    <t>Harwood</t>
  </si>
  <si>
    <t>Hasbrouck</t>
  </si>
  <si>
    <t>Hasenclever</t>
  </si>
  <si>
    <t>Hash</t>
  </si>
  <si>
    <t>Haskell</t>
  </si>
  <si>
    <t>Haskill</t>
  </si>
  <si>
    <t>Haskin</t>
  </si>
  <si>
    <t>Haskins</t>
  </si>
  <si>
    <t>Hassmer</t>
  </si>
  <si>
    <t>Hastings</t>
  </si>
  <si>
    <t>Hatbox</t>
  </si>
  <si>
    <t>Hatch</t>
  </si>
  <si>
    <t>Hatcher</t>
  </si>
  <si>
    <t>Hatchery</t>
  </si>
  <si>
    <t>Hatchet</t>
  </si>
  <si>
    <t>Hatchetigbees</t>
  </si>
  <si>
    <t>Hatchett</t>
  </si>
  <si>
    <t>Hateful</t>
  </si>
  <si>
    <t>Hatfield</t>
  </si>
  <si>
    <t>Hathaway</t>
  </si>
  <si>
    <t>Hathaways</t>
  </si>
  <si>
    <t>Hathorn</t>
  </si>
  <si>
    <t>Hatillo</t>
  </si>
  <si>
    <t>Hatley</t>
  </si>
  <si>
    <t>Hatmaker</t>
  </si>
  <si>
    <t>Hatt</t>
  </si>
  <si>
    <t>Hattan</t>
  </si>
  <si>
    <t>Hattaway</t>
  </si>
  <si>
    <t>Hatten</t>
  </si>
  <si>
    <t>Hatterman</t>
  </si>
  <si>
    <t>Hattin</t>
  </si>
  <si>
    <t>Hatton</t>
  </si>
  <si>
    <t>Haubers</t>
  </si>
  <si>
    <t>Haugan</t>
  </si>
  <si>
    <t>Haugens</t>
  </si>
  <si>
    <t>Haughton</t>
  </si>
  <si>
    <t>Hauk</t>
  </si>
  <si>
    <t>Hauke</t>
  </si>
  <si>
    <t>Haumschild</t>
  </si>
  <si>
    <t>Haunaa</t>
  </si>
  <si>
    <t>Haunako</t>
  </si>
  <si>
    <t>Haunt</t>
  </si>
  <si>
    <t>Hauser</t>
  </si>
  <si>
    <t>Haut</t>
  </si>
  <si>
    <t>Haven</t>
  </si>
  <si>
    <t>Havice</t>
  </si>
  <si>
    <t>Havingdon</t>
  </si>
  <si>
    <t>Havre</t>
  </si>
  <si>
    <t>Hawaii</t>
  </si>
  <si>
    <t>Hawes</t>
  </si>
  <si>
    <t>Hawflat</t>
  </si>
  <si>
    <t>Hawk</t>
  </si>
  <si>
    <t>Hawkbill</t>
  </si>
  <si>
    <t>Hawkes</t>
  </si>
  <si>
    <t>Hawkeye</t>
  </si>
  <si>
    <t>Hawkins</t>
  </si>
  <si>
    <t>Hawkinson</t>
  </si>
  <si>
    <t>Hawks</t>
  </si>
  <si>
    <t>Hawksbeak</t>
  </si>
  <si>
    <t>Hawksbill</t>
  </si>
  <si>
    <t>Hawley</t>
  </si>
  <si>
    <t>Hawn</t>
  </si>
  <si>
    <t>Haworth</t>
  </si>
  <si>
    <t>Hawshaw</t>
  </si>
  <si>
    <t>Hawthorn</t>
  </si>
  <si>
    <t>Hawthorne</t>
  </si>
  <si>
    <t>Haybarn</t>
  </si>
  <si>
    <t>Haycock</t>
  </si>
  <si>
    <t>Haycocks</t>
  </si>
  <si>
    <t>Haycox</t>
  </si>
  <si>
    <t>Hayden</t>
  </si>
  <si>
    <t>Haydon</t>
  </si>
  <si>
    <t>Hayes</t>
  </si>
  <si>
    <t>Hayess</t>
  </si>
  <si>
    <t>Hayford</t>
  </si>
  <si>
    <t>Hayfork</t>
  </si>
  <si>
    <t>Hayman</t>
  </si>
  <si>
    <t>Haymer</t>
  </si>
  <si>
    <t>Haymes</t>
  </si>
  <si>
    <t>Haymock</t>
  </si>
  <si>
    <t>Haymonds</t>
  </si>
  <si>
    <t>Haynes</t>
  </si>
  <si>
    <t>Haypiece</t>
  </si>
  <si>
    <t>Hayrack</t>
  </si>
  <si>
    <t>Hayrick</t>
  </si>
  <si>
    <t>Hays</t>
  </si>
  <si>
    <t>Hayss</t>
  </si>
  <si>
    <t>Haystack</t>
  </si>
  <si>
    <t>Haystacks</t>
  </si>
  <si>
    <t>Hayter</t>
  </si>
  <si>
    <t>Hayward</t>
  </si>
  <si>
    <t>Hazanet</t>
  </si>
  <si>
    <t>Hazard</t>
  </si>
  <si>
    <t>Hazel</t>
  </si>
  <si>
    <t>Hazelet</t>
  </si>
  <si>
    <t>Hazelnut</t>
  </si>
  <si>
    <t>Hazels</t>
  </si>
  <si>
    <t>Hazeltine</t>
  </si>
  <si>
    <t>Hazelton</t>
  </si>
  <si>
    <t>Hazeltop</t>
  </si>
  <si>
    <t>Hazelwood</t>
  </si>
  <si>
    <t>Hazen</t>
  </si>
  <si>
    <t>Heacock</t>
  </si>
  <si>
    <t>Head</t>
  </si>
  <si>
    <t>Headforemost</t>
  </si>
  <si>
    <t>Headgate</t>
  </si>
  <si>
    <t>Headley</t>
  </si>
  <si>
    <t>Headlight</t>
  </si>
  <si>
    <t>Headquarters</t>
  </si>
  <si>
    <t>Headrick</t>
  </si>
  <si>
    <t>Heads</t>
  </si>
  <si>
    <t>Headwaters</t>
  </si>
  <si>
    <t>Heady</t>
  </si>
  <si>
    <t>Heagan</t>
  </si>
  <si>
    <t>Heald</t>
  </si>
  <si>
    <t>Healey</t>
  </si>
  <si>
    <t>Healy</t>
  </si>
  <si>
    <t>Heap</t>
  </si>
  <si>
    <t>Heaps</t>
  </si>
  <si>
    <t>Heard</t>
  </si>
  <si>
    <t>Hearn</t>
  </si>
  <si>
    <t>Hearst</t>
  </si>
  <si>
    <t>Heart</t>
  </si>
  <si>
    <t>Heartbreak</t>
  </si>
  <si>
    <t>Hearthstone</t>
  </si>
  <si>
    <t>Hearts</t>
  </si>
  <si>
    <t>Heath</t>
  </si>
  <si>
    <t>Heathen</t>
  </si>
  <si>
    <t>Heather</t>
  </si>
  <si>
    <t>Heaths</t>
  </si>
  <si>
    <t>Heaton</t>
  </si>
  <si>
    <t>Heatons</t>
  </si>
  <si>
    <t>Heaven</t>
  </si>
  <si>
    <t>Heavener</t>
  </si>
  <si>
    <t>Heavenly</t>
  </si>
  <si>
    <t>Heavens</t>
  </si>
  <si>
    <t>Heavey</t>
  </si>
  <si>
    <t>Heavy</t>
  </si>
  <si>
    <t>Hebard</t>
  </si>
  <si>
    <t>Heber</t>
  </si>
  <si>
    <t>Hebes</t>
  </si>
  <si>
    <t>Hebgen</t>
  </si>
  <si>
    <t>Hebo</t>
  </si>
  <si>
    <t>Hebron</t>
  </si>
  <si>
    <t>Heck</t>
  </si>
  <si>
    <t>Heckel</t>
  </si>
  <si>
    <t>Heckler</t>
  </si>
  <si>
    <t>Heckletooth</t>
  </si>
  <si>
    <t>Hecks</t>
  </si>
  <si>
    <t>Hector</t>
  </si>
  <si>
    <t>Heddin</t>
  </si>
  <si>
    <t>Heddrick</t>
  </si>
  <si>
    <t>Hedgehog</t>
  </si>
  <si>
    <t>Hedges</t>
  </si>
  <si>
    <t>Hedgpeths</t>
  </si>
  <si>
    <t>Hedley</t>
  </si>
  <si>
    <t>Hedrick</t>
  </si>
  <si>
    <t>Heel</t>
  </si>
  <si>
    <t>epey</t>
  </si>
  <si>
    <t>Heer</t>
  </si>
  <si>
    <t>Hefel</t>
  </si>
  <si>
    <t>Hefty</t>
  </si>
  <si>
    <t>Hehe</t>
  </si>
  <si>
    <t>Heidegger</t>
  </si>
  <si>
    <t>Heidtmann</t>
  </si>
  <si>
    <t>Heifer</t>
  </si>
  <si>
    <t>Heiffer</t>
  </si>
  <si>
    <t>Height</t>
  </si>
  <si>
    <t>Heights</t>
  </si>
  <si>
    <t>Heightss</t>
  </si>
  <si>
    <t>Heihei</t>
  </si>
  <si>
    <t>Heiheiahulu</t>
  </si>
  <si>
    <t>Heil</t>
  </si>
  <si>
    <t>Heimanns</t>
  </si>
  <si>
    <t>Heineman</t>
  </si>
  <si>
    <t>Heinen</t>
  </si>
  <si>
    <t>Heintooga</t>
  </si>
  <si>
    <t>Heinz</t>
  </si>
  <si>
    <t>Heipsys</t>
  </si>
  <si>
    <t>Heiser</t>
  </si>
  <si>
    <t>Heisspitz</t>
  </si>
  <si>
    <t>Heitman</t>
  </si>
  <si>
    <t>Heitsmanns</t>
  </si>
  <si>
    <t>Helani</t>
  </si>
  <si>
    <t>Helen</t>
  </si>
  <si>
    <t>Helena</t>
  </si>
  <si>
    <t>Helens</t>
  </si>
  <si>
    <t>Helester</t>
  </si>
  <si>
    <t>Heliograph</t>
  </si>
  <si>
    <t>Heliotrope</t>
  </si>
  <si>
    <t>Helix</t>
  </si>
  <si>
    <t>Hell</t>
  </si>
  <si>
    <t>Helland</t>
  </si>
  <si>
    <t>Hellen</t>
  </si>
  <si>
    <t>Heller</t>
  </si>
  <si>
    <t>Hellers</t>
  </si>
  <si>
    <t>Hellgate</t>
  </si>
  <si>
    <t>Hellhole</t>
  </si>
  <si>
    <t>Hellican</t>
  </si>
  <si>
    <t>Hellroaring</t>
  </si>
  <si>
    <t>Hells</t>
  </si>
  <si>
    <t>Helmer</t>
  </si>
  <si>
    <t>Helmers</t>
  </si>
  <si>
    <t>Helmet</t>
  </si>
  <si>
    <t>Helmick</t>
  </si>
  <si>
    <t>Helms</t>
  </si>
  <si>
    <t>Helphrey</t>
  </si>
  <si>
    <t>Helton</t>
  </si>
  <si>
    <t>Helu</t>
  </si>
  <si>
    <t>Helwick</t>
  </si>
  <si>
    <t>Hematite</t>
  </si>
  <si>
    <t>Hemenway</t>
  </si>
  <si>
    <t>Hemet</t>
  </si>
  <si>
    <t>Hemingway</t>
  </si>
  <si>
    <t>Hemlock</t>
  </si>
  <si>
    <t>Hemmer</t>
  </si>
  <si>
    <t>Hemp</t>
  </si>
  <si>
    <t>Hemphill</t>
  </si>
  <si>
    <t>Hemppatch</t>
  </si>
  <si>
    <t>Hemric</t>
  </si>
  <si>
    <t>Hench</t>
  </si>
  <si>
    <t>Henderson</t>
  </si>
  <si>
    <t>Hendricks</t>
  </si>
  <si>
    <t>Hendrickson</t>
  </si>
  <si>
    <t>Hendrix</t>
  </si>
  <si>
    <t>Heney</t>
  </si>
  <si>
    <t>Hengst</t>
  </si>
  <si>
    <t>Henke</t>
  </si>
  <si>
    <t>Henkel</t>
  </si>
  <si>
    <t>Henkle</t>
  </si>
  <si>
    <t>Henley</t>
  </si>
  <si>
    <t>Henline</t>
  </si>
  <si>
    <t>Hennard</t>
  </si>
  <si>
    <t>Hennessy</t>
  </si>
  <si>
    <t>Hennessys</t>
  </si>
  <si>
    <t>Henquent</t>
  </si>
  <si>
    <t>Henries</t>
  </si>
  <si>
    <t>Henrietta</t>
  </si>
  <si>
    <t>Henry</t>
  </si>
  <si>
    <t>Hens</t>
  </si>
  <si>
    <t>Henschen</t>
  </si>
  <si>
    <t>Hensley</t>
  </si>
  <si>
    <t>Henson</t>
  </si>
  <si>
    <t>Hensons</t>
  </si>
  <si>
    <t>Heppsie</t>
  </si>
  <si>
    <t>Hepsedam</t>
  </si>
  <si>
    <t>Hepsidam</t>
  </si>
  <si>
    <t>Herald</t>
  </si>
  <si>
    <t>Herard</t>
  </si>
  <si>
    <t>Herbert</t>
  </si>
  <si>
    <t>Herbs</t>
  </si>
  <si>
    <t>Herd</t>
  </si>
  <si>
    <t>Herder</t>
  </si>
  <si>
    <t>Herds</t>
  </si>
  <si>
    <t>Herencia</t>
  </si>
  <si>
    <t>Heriot</t>
  </si>
  <si>
    <t>Herlan</t>
  </si>
  <si>
    <t>Herman</t>
  </si>
  <si>
    <t>Hermanas</t>
  </si>
  <si>
    <t>Hermann</t>
  </si>
  <si>
    <t>Hermanos</t>
  </si>
  <si>
    <t>Hermanoss</t>
  </si>
  <si>
    <t>Hermans</t>
  </si>
  <si>
    <t>Hermiston</t>
  </si>
  <si>
    <t>Hermit</t>
  </si>
  <si>
    <t>Hermon</t>
  </si>
  <si>
    <t>Hermosa</t>
  </si>
  <si>
    <t>Hernandez</t>
  </si>
  <si>
    <t>Heron</t>
  </si>
  <si>
    <t>Herr</t>
  </si>
  <si>
    <t>Herrell</t>
  </si>
  <si>
    <t>Herrera</t>
  </si>
  <si>
    <t>Herrick</t>
  </si>
  <si>
    <t>Herrig</t>
  </si>
  <si>
    <t>Herrin</t>
  </si>
  <si>
    <t>Herring</t>
  </si>
  <si>
    <t>Herrington</t>
  </si>
  <si>
    <t>Herron</t>
  </si>
  <si>
    <t>Hersey</t>
  </si>
  <si>
    <t>Hershberger</t>
  </si>
  <si>
    <t>Hershey</t>
  </si>
  <si>
    <t>Herthel</t>
  </si>
  <si>
    <t>Hertig</t>
  </si>
  <si>
    <t>Herzog</t>
  </si>
  <si>
    <t>Hesperus</t>
  </si>
  <si>
    <t>Hess</t>
  </si>
  <si>
    <t>Hesse</t>
  </si>
  <si>
    <t>Hessian</t>
  </si>
  <si>
    <t>Hessong</t>
  </si>
  <si>
    <t>Hester</t>
  </si>
  <si>
    <t>Hetch</t>
  </si>
  <si>
    <t>Hetchy</t>
  </si>
  <si>
    <t>Hetherly</t>
  </si>
  <si>
    <t>Hetrick</t>
  </si>
  <si>
    <t>Hetta</t>
  </si>
  <si>
    <t>Hettenshaw</t>
  </si>
  <si>
    <t>Heupscups</t>
  </si>
  <si>
    <t>Heusser</t>
  </si>
  <si>
    <t>Hewa</t>
  </si>
  <si>
    <t>Hewes</t>
  </si>
  <si>
    <t>Hewey</t>
  </si>
  <si>
    <t>Hewitt</t>
  </si>
  <si>
    <t>Hewolf</t>
  </si>
  <si>
    <t>Hexenkopf</t>
  </si>
  <si>
    <t>Heybrook</t>
  </si>
  <si>
    <t>Heyburn</t>
  </si>
  <si>
    <t>Heyls</t>
  </si>
  <si>
    <t>Hiamovi</t>
  </si>
  <si>
    <t>Hibbard</t>
  </si>
  <si>
    <t>Hibbert</t>
  </si>
  <si>
    <t>Hibbs</t>
  </si>
  <si>
    <t>Hibernia</t>
  </si>
  <si>
    <t>Hibox</t>
  </si>
  <si>
    <t>Hibriten</t>
  </si>
  <si>
    <t>Hiccock</t>
  </si>
  <si>
    <t>Hickerson</t>
  </si>
  <si>
    <t>Hickey</t>
  </si>
  <si>
    <t>Hickiwan</t>
  </si>
  <si>
    <t>Hickland</t>
  </si>
  <si>
    <t>Hicklin</t>
  </si>
  <si>
    <t>Hickman</t>
  </si>
  <si>
    <t>Hickmans</t>
  </si>
  <si>
    <t>Hickory</t>
  </si>
  <si>
    <t>Hickoryland</t>
  </si>
  <si>
    <t>Hickorynut</t>
  </si>
  <si>
    <t>Hicks</t>
  </si>
  <si>
    <t>Hidalgo</t>
  </si>
  <si>
    <t>Hidden</t>
  </si>
  <si>
    <t>Hideout</t>
  </si>
  <si>
    <t>Hieroglyphics</t>
  </si>
  <si>
    <t>Higby</t>
  </si>
  <si>
    <t>Higdon</t>
  </si>
  <si>
    <t>Higgins</t>
  </si>
  <si>
    <t>Higgs</t>
  </si>
  <si>
    <t>High</t>
  </si>
  <si>
    <t>Higham</t>
  </si>
  <si>
    <t>Highboy</t>
  </si>
  <si>
    <t>Highchair</t>
  </si>
  <si>
    <t>Highco</t>
  </si>
  <si>
    <t>Highcock</t>
  </si>
  <si>
    <t>Highgo</t>
  </si>
  <si>
    <t>Highland</t>
  </si>
  <si>
    <t>Highlands</t>
  </si>
  <si>
    <t>Highpeak</t>
  </si>
  <si>
    <t>Highrock</t>
  </si>
  <si>
    <t>Highs</t>
  </si>
  <si>
    <t>Hight</t>
  </si>
  <si>
    <t>Hightop</t>
  </si>
  <si>
    <t>Hightower</t>
  </si>
  <si>
    <t>Highwood</t>
  </si>
  <si>
    <t>Highy</t>
  </si>
  <si>
    <t>Higley</t>
  </si>
  <si>
    <t>Higman</t>
  </si>
  <si>
    <t>Higuillar</t>
  </si>
  <si>
    <t>h</t>
  </si>
  <si>
    <t>manu</t>
  </si>
  <si>
    <t>Hike</t>
  </si>
  <si>
    <t>Hilaan</t>
  </si>
  <si>
    <t>Hildebran</t>
  </si>
  <si>
    <t>Hildreth</t>
  </si>
  <si>
    <t>Hilea</t>
  </si>
  <si>
    <t>Hilgard</t>
  </si>
  <si>
    <t>Hill</t>
  </si>
  <si>
    <t>HIll</t>
  </si>
  <si>
    <t>Hillard</t>
  </si>
  <si>
    <t>Hillberry</t>
  </si>
  <si>
    <t>Hillcrest</t>
  </si>
  <si>
    <t>Hillers</t>
  </si>
  <si>
    <t>Hillhouse</t>
  </si>
  <si>
    <t>Hilliard</t>
  </si>
  <si>
    <t>Hillis</t>
  </si>
  <si>
    <t>Hillman</t>
  </si>
  <si>
    <t>Hills</t>
  </si>
  <si>
    <t>Hillsboro</t>
  </si>
  <si>
    <t>Hillside</t>
  </si>
  <si>
    <t>Hillsides</t>
  </si>
  <si>
    <t>Hilltop</t>
  </si>
  <si>
    <t>Hilo</t>
  </si>
  <si>
    <t>Hilton</t>
  </si>
  <si>
    <t>Himes</t>
  </si>
  <si>
    <t>Hinakapoula</t>
  </si>
  <si>
    <t>Hinau</t>
  </si>
  <si>
    <t>Hinch</t>
  </si>
  <si>
    <t>Hinckley</t>
  </si>
  <si>
    <t>Hinds</t>
  </si>
  <si>
    <t>Hines</t>
  </si>
  <si>
    <t>Hinkey</t>
  </si>
  <si>
    <t>Hinkhouse</t>
  </si>
  <si>
    <t>Hinkle</t>
  </si>
  <si>
    <t>Hinkley</t>
  </si>
  <si>
    <t>Hinman</t>
  </si>
  <si>
    <t>Hinson</t>
  </si>
  <si>
    <t>Hinton</t>
  </si>
  <si>
    <t>Hipp</t>
  </si>
  <si>
    <t>Hippler</t>
  </si>
  <si>
    <t>Hippo</t>
  </si>
  <si>
    <t>Hiram</t>
  </si>
  <si>
    <t>Hirams</t>
  </si>
  <si>
    <t>Hirschy</t>
  </si>
  <si>
    <t>Hirst</t>
  </si>
  <si>
    <t>Hirz</t>
  </si>
  <si>
    <t>Hiscox</t>
  </si>
  <si>
    <t>Hislop</t>
  </si>
  <si>
    <t>Hitchcock</t>
  </si>
  <si>
    <t>Hitchcox</t>
  </si>
  <si>
    <t>Hitching</t>
  </si>
  <si>
    <t>Hiteshitak</t>
  </si>
  <si>
    <t>Hithers</t>
  </si>
  <si>
    <t>Hitt</t>
  </si>
  <si>
    <t>Hittie</t>
  </si>
  <si>
    <t>Hitzaaguu</t>
  </si>
  <si>
    <t>Hive</t>
  </si>
  <si>
    <t>Hively</t>
  </si>
  <si>
    <t>Hives</t>
  </si>
  <si>
    <t>Hiwassees</t>
  </si>
  <si>
    <t>Hixon</t>
  </si>
  <si>
    <t>Hiyu</t>
  </si>
  <si>
    <t>Hoadleys</t>
  </si>
  <si>
    <t>Hoag</t>
  </si>
  <si>
    <t>Hoak</t>
  </si>
  <si>
    <t>Hoback</t>
  </si>
  <si>
    <t>Hobart</t>
  </si>
  <si>
    <t>Hobble</t>
  </si>
  <si>
    <t>Hobbles</t>
  </si>
  <si>
    <t>Hobbs</t>
  </si>
  <si>
    <t>Hobkirk</t>
  </si>
  <si>
    <t>Hobo</t>
  </si>
  <si>
    <t>Hobron</t>
  </si>
  <si>
    <t>Hobson</t>
  </si>
  <si>
    <t>Hobsons</t>
  </si>
  <si>
    <t>Hochandochtla</t>
  </si>
  <si>
    <t>Hochatown</t>
  </si>
  <si>
    <t>Hochderffers</t>
  </si>
  <si>
    <t>Hock</t>
  </si>
  <si>
    <t>Hockanum</t>
  </si>
  <si>
    <t>Hockett</t>
  </si>
  <si>
    <t>Hockley</t>
  </si>
  <si>
    <t>Hocks</t>
  </si>
  <si>
    <t>Hodam</t>
  </si>
  <si>
    <t>Hodgdon</t>
  </si>
  <si>
    <t>Hodge</t>
  </si>
  <si>
    <t>Hodgeman</t>
  </si>
  <si>
    <t>Hodges</t>
  </si>
  <si>
    <t>Hodgkins</t>
  </si>
  <si>
    <t>Hodgman</t>
  </si>
  <si>
    <t>Hodgson</t>
  </si>
  <si>
    <t>Hoevenberg</t>
  </si>
  <si>
    <t>Hoffer</t>
  </si>
  <si>
    <t>Hoffman</t>
  </si>
  <si>
    <t>Hoffmann</t>
  </si>
  <si>
    <t>Hoffstadt</t>
  </si>
  <si>
    <t>Hofschulte</t>
  </si>
  <si>
    <t>Hogan</t>
  </si>
  <si>
    <t>Hogans</t>
  </si>
  <si>
    <t>Hogarth</t>
  </si>
  <si>
    <t>Hogback</t>
  </si>
  <si>
    <t>Hogencamp</t>
  </si>
  <si>
    <t>Hogeye</t>
  </si>
  <si>
    <t>Hogfat</t>
  </si>
  <si>
    <t>Hogg</t>
  </si>
  <si>
    <t>Hoghead</t>
  </si>
  <si>
    <t>Hogpen</t>
  </si>
  <si>
    <t>Hogs</t>
  </si>
  <si>
    <t>Hogsback</t>
  </si>
  <si>
    <t>Hogtown</t>
  </si>
  <si>
    <t>Hogue</t>
  </si>
  <si>
    <t>Hogup</t>
  </si>
  <si>
    <t>Hoha</t>
  </si>
  <si>
    <t>Hoisington</t>
  </si>
  <si>
    <t>Hokes</t>
  </si>
  <si>
    <t>Hoknede</t>
  </si>
  <si>
    <t>Hoko</t>
  </si>
  <si>
    <t>Hokualele</t>
  </si>
  <si>
    <t>Hokulei</t>
  </si>
  <si>
    <t>Hokum</t>
  </si>
  <si>
    <t>Holaki</t>
  </si>
  <si>
    <t>Holbrook</t>
  </si>
  <si>
    <t>Holcolms</t>
  </si>
  <si>
    <t>Holcomb</t>
  </si>
  <si>
    <t>Holdaway</t>
  </si>
  <si>
    <t>Holden</t>
  </si>
  <si>
    <t>Holderman</t>
  </si>
  <si>
    <t>Holdout</t>
  </si>
  <si>
    <t>Holdup</t>
  </si>
  <si>
    <t>Hole</t>
  </si>
  <si>
    <t>Holeman</t>
  </si>
  <si>
    <t>Holes</t>
  </si>
  <si>
    <t>Holgate</t>
  </si>
  <si>
    <t>Holibaughs</t>
  </si>
  <si>
    <t>Holiday</t>
  </si>
  <si>
    <t>Holladay</t>
  </si>
  <si>
    <t>Holland</t>
  </si>
  <si>
    <t>Hollenback</t>
  </si>
  <si>
    <t>Hollenbeck</t>
  </si>
  <si>
    <t>Holley</t>
  </si>
  <si>
    <t>Holliday</t>
  </si>
  <si>
    <t>Hollingshead</t>
  </si>
  <si>
    <t>Hollingsworth</t>
  </si>
  <si>
    <t>Hollis</t>
  </si>
  <si>
    <t>Hollister</t>
  </si>
  <si>
    <t>Holliway</t>
  </si>
  <si>
    <t>Hollow</t>
  </si>
  <si>
    <t>Holloway</t>
  </si>
  <si>
    <t>Holloways</t>
  </si>
  <si>
    <t>Hollows</t>
  </si>
  <si>
    <t>Hollowtop</t>
  </si>
  <si>
    <t>Holly</t>
  </si>
  <si>
    <t>Hollywood</t>
  </si>
  <si>
    <t>Holman</t>
  </si>
  <si>
    <t>Holmes</t>
  </si>
  <si>
    <t>Holms</t>
  </si>
  <si>
    <t>Holoholok</t>
  </si>
  <si>
    <t>Holokuk</t>
  </si>
  <si>
    <t>Holsclaw</t>
  </si>
  <si>
    <t>Holsomback</t>
  </si>
  <si>
    <t>Holston</t>
  </si>
  <si>
    <t>Holt</t>
  </si>
  <si>
    <t>Holts</t>
  </si>
  <si>
    <t>Holtzclaw</t>
  </si>
  <si>
    <t>Holuokawai</t>
  </si>
  <si>
    <t>Holy</t>
  </si>
  <si>
    <t>Holyoke</t>
  </si>
  <si>
    <t>Home</t>
  </si>
  <si>
    <t>Homer</t>
  </si>
  <si>
    <t>Homers</t>
  </si>
  <si>
    <t>Homestake</t>
  </si>
  <si>
    <t>Homestead</t>
  </si>
  <si>
    <t>Homeymeyer</t>
  </si>
  <si>
    <t>Hominy</t>
  </si>
  <si>
    <t>Hommon</t>
  </si>
  <si>
    <t>Honess</t>
  </si>
  <si>
    <t>Honey</t>
  </si>
  <si>
    <t>Honeycomb</t>
  </si>
  <si>
    <t>Honeycombs</t>
  </si>
  <si>
    <t>Honeycutt</t>
  </si>
  <si>
    <t>Honeyman</t>
  </si>
  <si>
    <t>Honeymoon</t>
  </si>
  <si>
    <t>Honeypot</t>
  </si>
  <si>
    <t>Honeysuckle</t>
  </si>
  <si>
    <t>Honness</t>
  </si>
  <si>
    <t>Honobia</t>
  </si>
  <si>
    <t>Honokahua</t>
  </si>
  <si>
    <t>Honop</t>
  </si>
  <si>
    <t>Honor</t>
  </si>
  <si>
    <t>Honsocker</t>
  </si>
  <si>
    <t>Honwee</t>
  </si>
  <si>
    <t>Hony</t>
  </si>
  <si>
    <t>Hood</t>
  </si>
  <si>
    <t>Hoodoo</t>
  </si>
  <si>
    <t>Hoof</t>
  </si>
  <si>
    <t>Hooflander</t>
  </si>
  <si>
    <t>Hoogie</t>
  </si>
  <si>
    <t>Hook</t>
  </si>
  <si>
    <t>Hooker</t>
  </si>
  <si>
    <t>Hooknose</t>
  </si>
  <si>
    <t>Hooks</t>
  </si>
  <si>
    <t>Hooligan</t>
  </si>
  <si>
    <t>Hooligans</t>
  </si>
  <si>
    <t>Hoomaha</t>
  </si>
  <si>
    <t>Hoop</t>
  </si>
  <si>
    <t>Hoopapalani</t>
  </si>
  <si>
    <t>Hooper</t>
  </si>
  <si>
    <t>Hoorts</t>
  </si>
  <si>
    <t>Hoosac</t>
  </si>
  <si>
    <t>Hoosier</t>
  </si>
  <si>
    <t>Hoosimbim</t>
  </si>
  <si>
    <t>Hooten</t>
  </si>
  <si>
    <t>Hooti</t>
  </si>
  <si>
    <t>Hootnanny</t>
  </si>
  <si>
    <t>Hoover</t>
  </si>
  <si>
    <t>Hoovers</t>
  </si>
  <si>
    <t>Hoozer</t>
  </si>
  <si>
    <t>Hope</t>
  </si>
  <si>
    <t>Hopewell</t>
  </si>
  <si>
    <t>Hopis</t>
  </si>
  <si>
    <t>Hopkins</t>
  </si>
  <si>
    <t>Hopkinson</t>
  </si>
  <si>
    <t>Hopper</t>
  </si>
  <si>
    <t>Hoppers</t>
  </si>
  <si>
    <t>Hoppin</t>
  </si>
  <si>
    <t>Hoppins</t>
  </si>
  <si>
    <t>Hopyard</t>
  </si>
  <si>
    <t>Hoquiam</t>
  </si>
  <si>
    <t>Horace</t>
  </si>
  <si>
    <t>Horan</t>
  </si>
  <si>
    <t>Horatio</t>
  </si>
  <si>
    <t>Horde</t>
  </si>
  <si>
    <t>Horeb</t>
  </si>
  <si>
    <t>Horine</t>
  </si>
  <si>
    <t>Hormiga</t>
  </si>
  <si>
    <t>Horn</t>
  </si>
  <si>
    <t>Hornaday</t>
  </si>
  <si>
    <t>Hornbeam</t>
  </si>
  <si>
    <t>Hornbrook</t>
  </si>
  <si>
    <t>Horne</t>
  </si>
  <si>
    <t>Horner</t>
  </si>
  <si>
    <t>Hornet</t>
  </si>
  <si>
    <t>Hornitos</t>
  </si>
  <si>
    <t>Horno</t>
  </si>
  <si>
    <t>Hornos</t>
  </si>
  <si>
    <t>Horns</t>
  </si>
  <si>
    <t>Hornsilver</t>
  </si>
  <si>
    <t>Hornyhead</t>
  </si>
  <si>
    <t>Horr</t>
  </si>
  <si>
    <t>Horrible</t>
  </si>
  <si>
    <t>Horrid</t>
  </si>
  <si>
    <t>Horrigan</t>
  </si>
  <si>
    <t>Horse</t>
  </si>
  <si>
    <t>Horseback</t>
  </si>
  <si>
    <t>Horsecamp</t>
  </si>
  <si>
    <t>Horsefly</t>
  </si>
  <si>
    <t>Horsefoot</t>
  </si>
  <si>
    <t>Horsefork</t>
  </si>
  <si>
    <t>Horsehead</t>
  </si>
  <si>
    <t>Horsejaw</t>
  </si>
  <si>
    <t>Horseleg</t>
  </si>
  <si>
    <t>Horselick</t>
  </si>
  <si>
    <t>Horsemill</t>
  </si>
  <si>
    <t>Horsepasture</t>
  </si>
  <si>
    <t>Horsepen</t>
  </si>
  <si>
    <t>Horses</t>
  </si>
  <si>
    <t>Horseshoe</t>
  </si>
  <si>
    <t>Horsethief</t>
  </si>
  <si>
    <t>Horsetooth</t>
  </si>
  <si>
    <t>Horsetrough</t>
  </si>
  <si>
    <t>Horstmann</t>
  </si>
  <si>
    <t>Horton</t>
  </si>
  <si>
    <t>Horus</t>
  </si>
  <si>
    <t>Hosac</t>
  </si>
  <si>
    <t>Hoskinnini</t>
  </si>
  <si>
    <t>Hoskins</t>
  </si>
  <si>
    <t>Hosley</t>
  </si>
  <si>
    <t>Hosmer</t>
  </si>
  <si>
    <t>Hosner</t>
  </si>
  <si>
    <t>Hospital</t>
  </si>
  <si>
    <t>Hosta</t>
  </si>
  <si>
    <t>Hotchkiss</t>
  </si>
  <si>
    <t>Hotel</t>
  </si>
  <si>
    <t>Hotham</t>
  </si>
  <si>
    <t>Hothole</t>
  </si>
  <si>
    <t>Hotopps</t>
  </si>
  <si>
    <t>Houck</t>
  </si>
  <si>
    <t>Houdon</t>
  </si>
  <si>
    <t>Hough</t>
  </si>
  <si>
    <t>Houghland</t>
  </si>
  <si>
    <t>Houghton</t>
  </si>
  <si>
    <t>Hound</t>
  </si>
  <si>
    <t>Hounds</t>
  </si>
  <si>
    <t>Hour</t>
  </si>
  <si>
    <t>Hourglass</t>
  </si>
  <si>
    <t>House</t>
  </si>
  <si>
    <t>Houselander</t>
  </si>
  <si>
    <t>Houseman</t>
  </si>
  <si>
    <t>Houser</t>
  </si>
  <si>
    <t>Housetop</t>
  </si>
  <si>
    <t>Housley</t>
  </si>
  <si>
    <t>Houston</t>
  </si>
  <si>
    <t>Houstus</t>
  </si>
  <si>
    <t>Houten</t>
  </si>
  <si>
    <t>Houvenkopf</t>
  </si>
  <si>
    <t>Hovey</t>
  </si>
  <si>
    <t>Howard</t>
  </si>
  <si>
    <t>Howe</t>
  </si>
  <si>
    <t>Howell</t>
  </si>
  <si>
    <t>Howelsen</t>
  </si>
  <si>
    <t>Howes</t>
  </si>
  <si>
    <t>Howitzer</t>
  </si>
  <si>
    <t>Howland</t>
  </si>
  <si>
    <t>Howlands</t>
  </si>
  <si>
    <t>Howlet</t>
  </si>
  <si>
    <t>Howling</t>
  </si>
  <si>
    <t>Howlock</t>
  </si>
  <si>
    <t>Howluk</t>
  </si>
  <si>
    <t>Hoxie</t>
  </si>
  <si>
    <t>Hoyden</t>
  </si>
  <si>
    <t>Hoyle</t>
  </si>
  <si>
    <t>Hoypus</t>
  </si>
  <si>
    <t>Hoyt</t>
  </si>
  <si>
    <t>Hoze</t>
  </si>
  <si>
    <t>Hozomeen</t>
  </si>
  <si>
    <t>Huachuca</t>
  </si>
  <si>
    <t>Hualapai</t>
  </si>
  <si>
    <t>Huasna</t>
  </si>
  <si>
    <t>Hubbard</t>
  </si>
  <si>
    <t>Hubbart</t>
  </si>
  <si>
    <t>Hubbell</t>
  </si>
  <si>
    <t>Hubble</t>
  </si>
  <si>
    <t>Hubby</t>
  </si>
  <si>
    <t>Huber</t>
  </si>
  <si>
    <t>Hubers</t>
  </si>
  <si>
    <t>Hubert</t>
  </si>
  <si>
    <t>Hubley</t>
  </si>
  <si>
    <t>Huckabee</t>
  </si>
  <si>
    <t>Huckaby</t>
  </si>
  <si>
    <t>Huckleberry</t>
  </si>
  <si>
    <t>Huckleberrys</t>
  </si>
  <si>
    <t>Huddle</t>
  </si>
  <si>
    <t>Huddleston</t>
  </si>
  <si>
    <t>Hudlow</t>
  </si>
  <si>
    <t>Hudson</t>
  </si>
  <si>
    <t>Huebner</t>
  </si>
  <si>
    <t>Hueca</t>
  </si>
  <si>
    <t>Hueco</t>
  </si>
  <si>
    <t>Huerfana</t>
  </si>
  <si>
    <t>Huerfanita</t>
  </si>
  <si>
    <t>Huerfanito</t>
  </si>
  <si>
    <t>Huerfano</t>
  </si>
  <si>
    <t>Huethawali</t>
  </si>
  <si>
    <t>Huett</t>
  </si>
  <si>
    <t>Huey</t>
  </si>
  <si>
    <t>Huff</t>
  </si>
  <si>
    <t>Huffaker</t>
  </si>
  <si>
    <t>Huffakers</t>
  </si>
  <si>
    <t>Huffman</t>
  </si>
  <si>
    <t>Huffmans</t>
  </si>
  <si>
    <t>Huftle</t>
  </si>
  <si>
    <t>Huggins</t>
  </si>
  <si>
    <t>Hugh</t>
  </si>
  <si>
    <t>Hughes</t>
  </si>
  <si>
    <t>Hughs</t>
  </si>
  <si>
    <t>Hugo</t>
  </si>
  <si>
    <t>Huguenot</t>
  </si>
  <si>
    <t>Huikau</t>
  </si>
  <si>
    <t>Hulbert</t>
  </si>
  <si>
    <t>Hull</t>
  </si>
  <si>
    <t>Hulliman</t>
  </si>
  <si>
    <t>Hulls</t>
  </si>
  <si>
    <t>Hulse</t>
  </si>
  <si>
    <t>Hulsey</t>
  </si>
  <si>
    <t>Hult</t>
  </si>
  <si>
    <t>Hulua</t>
  </si>
  <si>
    <t>Huluhulu</t>
  </si>
  <si>
    <t>Hulupuuniu</t>
  </si>
  <si>
    <t>Humacao</t>
  </si>
  <si>
    <t>Humberton</t>
  </si>
  <si>
    <t>Humboldt</t>
  </si>
  <si>
    <t>Humbolt</t>
  </si>
  <si>
    <t>Humbug</t>
  </si>
  <si>
    <t>Hume</t>
  </si>
  <si>
    <t>Humes</t>
  </si>
  <si>
    <t>Humm</t>
  </si>
  <si>
    <t>Hummel</t>
  </si>
  <si>
    <t>Hummingbird</t>
  </si>
  <si>
    <t>Hummock</t>
  </si>
  <si>
    <t>Hump</t>
  </si>
  <si>
    <t>Humpback</t>
  </si>
  <si>
    <t>Humphery</t>
  </si>
  <si>
    <t>Humphrey</t>
  </si>
  <si>
    <t>Humphreys</t>
  </si>
  <si>
    <t>Humps</t>
  </si>
  <si>
    <t>Humpy</t>
  </si>
  <si>
    <t>Hunch</t>
  </si>
  <si>
    <t>Hunchback</t>
  </si>
  <si>
    <t>Hundred</t>
  </si>
  <si>
    <t>Hunewill</t>
  </si>
  <si>
    <t>Hungary</t>
  </si>
  <si>
    <t>Hunger</t>
  </si>
  <si>
    <t>Hungerford</t>
  </si>
  <si>
    <t>Hungry</t>
  </si>
  <si>
    <t>Hunihuni</t>
  </si>
  <si>
    <t>Hunnewell</t>
  </si>
  <si>
    <t>Hunns</t>
  </si>
  <si>
    <t>Hunodim</t>
  </si>
  <si>
    <t>Hunsberger</t>
  </si>
  <si>
    <t>Hunsleys</t>
  </si>
  <si>
    <t>Hunsrick</t>
  </si>
  <si>
    <t>Hunt</t>
  </si>
  <si>
    <t>Hunter</t>
  </si>
  <si>
    <t>Hunters</t>
  </si>
  <si>
    <t>Huntersfield</t>
  </si>
  <si>
    <t>Hunterss</t>
  </si>
  <si>
    <t>Hunting</t>
  </si>
  <si>
    <t>Huntington</t>
  </si>
  <si>
    <t>Huntley</t>
  </si>
  <si>
    <t>Huntrick</t>
  </si>
  <si>
    <t>Hunts</t>
  </si>
  <si>
    <t>Huntsberger</t>
  </si>
  <si>
    <t>Huntsman</t>
  </si>
  <si>
    <t>Huntsville</t>
  </si>
  <si>
    <t>Huntsvilles</t>
  </si>
  <si>
    <t>Hupa</t>
  </si>
  <si>
    <t>Hupp</t>
  </si>
  <si>
    <t>Hurd</t>
  </si>
  <si>
    <t>Hurdygurdy</t>
  </si>
  <si>
    <t>Hurley</t>
  </si>
  <si>
    <t>Huron</t>
  </si>
  <si>
    <t>Hurricane</t>
  </si>
  <si>
    <t>Hurst</t>
  </si>
  <si>
    <t>Hurtado</t>
  </si>
  <si>
    <t>Hurtburt</t>
  </si>
  <si>
    <t>Husband</t>
  </si>
  <si>
    <t>Huses</t>
  </si>
  <si>
    <t>Husky</t>
  </si>
  <si>
    <t>Huson</t>
  </si>
  <si>
    <t>Hussey</t>
  </si>
  <si>
    <t>Hussy</t>
  </si>
  <si>
    <t>Hust</t>
  </si>
  <si>
    <t>Huston</t>
  </si>
  <si>
    <t>Hutch</t>
  </si>
  <si>
    <t>Hutchcraft</t>
  </si>
  <si>
    <t>Hutchings</t>
  </si>
  <si>
    <t>Hutchington</t>
  </si>
  <si>
    <t>Hutchins</t>
  </si>
  <si>
    <t>Hutchinson</t>
  </si>
  <si>
    <t>Hutmacher</t>
  </si>
  <si>
    <t>Huton</t>
  </si>
  <si>
    <t>Hutton</t>
  </si>
  <si>
    <t>Huxley</t>
  </si>
  <si>
    <t>Huzzle</t>
  </si>
  <si>
    <t>Hyak</t>
  </si>
  <si>
    <t>Hyalite</t>
  </si>
  <si>
    <t>Hyampom</t>
  </si>
  <si>
    <t>Hyannis</t>
  </si>
  <si>
    <t>Hyatt</t>
  </si>
  <si>
    <t>Hyde</t>
  </si>
  <si>
    <t>Hyder</t>
  </si>
  <si>
    <t>Hydril</t>
  </si>
  <si>
    <t>Hygeia</t>
  </si>
  <si>
    <t>Hyland</t>
  </si>
  <si>
    <t>Hylton</t>
  </si>
  <si>
    <t>Hyman</t>
  </si>
  <si>
    <t>Hymes</t>
  </si>
  <si>
    <t>Hyndman</t>
  </si>
  <si>
    <t>Hyner</t>
  </si>
  <si>
    <t>Hyram</t>
  </si>
  <si>
    <t>Hyspot</t>
  </si>
  <si>
    <t>Iams</t>
  </si>
  <si>
    <t>Iaquas</t>
  </si>
  <si>
    <t>Ibapah</t>
  </si>
  <si>
    <t>Ibex</t>
  </si>
  <si>
    <t>Iceberg</t>
  </si>
  <si>
    <t>Icefall</t>
  </si>
  <si>
    <t>Iceledo</t>
  </si>
  <si>
    <t>Iceworm</t>
  </si>
  <si>
    <t>Ichabod</t>
  </si>
  <si>
    <t>Ichter</t>
  </si>
  <si>
    <t>Ickes</t>
  </si>
  <si>
    <t>Idaho</t>
  </si>
  <si>
    <t>Idak</t>
  </si>
  <si>
    <t>Iddings</t>
  </si>
  <si>
    <t>Ides</t>
  </si>
  <si>
    <t>Idria</t>
  </si>
  <si>
    <t>Igiglogruk</t>
  </si>
  <si>
    <t>Igikpak</t>
  </si>
  <si>
    <t>Igilerak</t>
  </si>
  <si>
    <t>Igisukruk</t>
  </si>
  <si>
    <t>Igloo</t>
  </si>
  <si>
    <t>Igrak</t>
  </si>
  <si>
    <t>Iguina</t>
  </si>
  <si>
    <t>Ihuanu</t>
  </si>
  <si>
    <t>Iikhkluk</t>
  </si>
  <si>
    <t>Ikaagux</t>
  </si>
  <si>
    <t>Ikaaka</t>
  </si>
  <si>
    <t>Ikagluik</t>
  </si>
  <si>
    <t>ikala</t>
  </si>
  <si>
    <t>Ikatok</t>
  </si>
  <si>
    <t>Ikel</t>
  </si>
  <si>
    <t>Ikes</t>
  </si>
  <si>
    <t>Ikiidaga</t>
  </si>
  <si>
    <t>Iknutak</t>
  </si>
  <si>
    <t>Ikpik</t>
  </si>
  <si>
    <t>Iktliyagak</t>
  </si>
  <si>
    <t>Ikuktlitlig</t>
  </si>
  <si>
    <t>Ilaigutigrak</t>
  </si>
  <si>
    <t>Iles</t>
  </si>
  <si>
    <t>Iliamna</t>
  </si>
  <si>
    <t>Ilicho</t>
  </si>
  <si>
    <t>Iliolono</t>
  </si>
  <si>
    <t>Illabots</t>
  </si>
  <si>
    <t>Illahe</t>
  </si>
  <si>
    <t>Illinois</t>
  </si>
  <si>
    <t>Ilol</t>
  </si>
  <si>
    <t>Ilseng</t>
  </si>
  <si>
    <t>Iluituk</t>
  </si>
  <si>
    <t>Imachalux</t>
  </si>
  <si>
    <t>Imagination</t>
  </si>
  <si>
    <t>Imboden</t>
  </si>
  <si>
    <t>Imlay</t>
  </si>
  <si>
    <t>Immortelle</t>
  </si>
  <si>
    <t>Imnavait</t>
  </si>
  <si>
    <t>Impassable</t>
  </si>
  <si>
    <t>Impassables</t>
  </si>
  <si>
    <t>Imperial</t>
  </si>
  <si>
    <t>Impossible</t>
  </si>
  <si>
    <t>Imps</t>
  </si>
  <si>
    <t>Inabnit</t>
  </si>
  <si>
    <t>Inadu</t>
  </si>
  <si>
    <t>Inaso</t>
  </si>
  <si>
    <t>Inch</t>
  </si>
  <si>
    <t>Inclinado</t>
  </si>
  <si>
    <t>Inclined</t>
  </si>
  <si>
    <t>Independence</t>
  </si>
  <si>
    <t>Independent</t>
  </si>
  <si>
    <t>Index</t>
  </si>
  <si>
    <t>Indian</t>
  </si>
  <si>
    <t>Indiana</t>
  </si>
  <si>
    <t>Indianhead</t>
  </si>
  <si>
    <t>Indianhouse</t>
  </si>
  <si>
    <t>Indians</t>
  </si>
  <si>
    <t>Indicator</t>
  </si>
  <si>
    <t>Indigo</t>
  </si>
  <si>
    <t>Indio</t>
  </si>
  <si>
    <t>Indios</t>
  </si>
  <si>
    <t>Indooli</t>
  </si>
  <si>
    <t>Inerevuk</t>
  </si>
  <si>
    <t>Infants</t>
  </si>
  <si>
    <t>Inferno</t>
  </si>
  <si>
    <t>Infierno</t>
  </si>
  <si>
    <t>Ingalls</t>
  </si>
  <si>
    <t>Inge</t>
  </si>
  <si>
    <t>Ingersol</t>
  </si>
  <si>
    <t>Ingersoll</t>
  </si>
  <si>
    <t>Ingham</t>
  </si>
  <si>
    <t>Ingitkalik</t>
  </si>
  <si>
    <t>Ingle</t>
  </si>
  <si>
    <t>Ingles</t>
  </si>
  <si>
    <t>Ingluilngok</t>
  </si>
  <si>
    <t>Ingraham</t>
  </si>
  <si>
    <t>Ingram</t>
  </si>
  <si>
    <t>Ingri</t>
  </si>
  <si>
    <t>Ingricherk</t>
  </si>
  <si>
    <t>Ingrichuak</t>
  </si>
  <si>
    <t>Ingrid</t>
  </si>
  <si>
    <t>Ingrijoak</t>
  </si>
  <si>
    <t>Ingriruk</t>
  </si>
  <si>
    <t>Ingrisarak</t>
  </si>
  <si>
    <t>Ingstad</t>
  </si>
  <si>
    <t>Initial</t>
  </si>
  <si>
    <t>Inklers</t>
  </si>
  <si>
    <t>Inlet</t>
  </si>
  <si>
    <t>Inlow</t>
  </si>
  <si>
    <t>Inman</t>
  </si>
  <si>
    <t>Inola</t>
  </si>
  <si>
    <t>Inscription</t>
  </si>
  <si>
    <t>Inskip</t>
  </si>
  <si>
    <t>Insmont</t>
  </si>
  <si>
    <t>Inspiration</t>
  </si>
  <si>
    <t>Institute</t>
  </si>
  <si>
    <t>Institution</t>
  </si>
  <si>
    <t>Intun</t>
  </si>
  <si>
    <t>Intungidi</t>
  </si>
  <si>
    <t>Inualurak</t>
  </si>
  <si>
    <t>Inukpak</t>
  </si>
  <si>
    <t>Inukpasuk</t>
  </si>
  <si>
    <t>Inupiat</t>
  </si>
  <si>
    <t>Invisible</t>
  </si>
  <si>
    <t>Invut</t>
  </si>
  <si>
    <t>Inwood</t>
  </si>
  <si>
    <t>Inyan</t>
  </si>
  <si>
    <t>Inyo</t>
  </si>
  <si>
    <t>Ioleau</t>
  </si>
  <si>
    <t>Iolehaehae</t>
  </si>
  <si>
    <t>Ione</t>
  </si>
  <si>
    <t>Iouroro</t>
  </si>
  <si>
    <t>Iowa</t>
  </si>
  <si>
    <t>Ipar</t>
  </si>
  <si>
    <t>Ipasha</t>
  </si>
  <si>
    <t>Ipkagnaktaugrak</t>
  </si>
  <si>
    <t>Ipnek</t>
  </si>
  <si>
    <t>Iprugalet</t>
  </si>
  <si>
    <t>Ipsoot</t>
  </si>
  <si>
    <t>Ipswich</t>
  </si>
  <si>
    <t>Ireland</t>
  </si>
  <si>
    <t>Irene</t>
  </si>
  <si>
    <t>Ireson</t>
  </si>
  <si>
    <t>Iretebas</t>
  </si>
  <si>
    <t>Iris</t>
  </si>
  <si>
    <t>Irish</t>
  </si>
  <si>
    <t>Irishman</t>
  </si>
  <si>
    <t>Irishmans</t>
  </si>
  <si>
    <t>Irma</t>
  </si>
  <si>
    <t>Iron</t>
  </si>
  <si>
    <t>Ironbound</t>
  </si>
  <si>
    <t>Ironclad</t>
  </si>
  <si>
    <t>Irondequoit</t>
  </si>
  <si>
    <t>Ironmonger</t>
  </si>
  <si>
    <t>Ironrods</t>
  </si>
  <si>
    <t>Irons</t>
  </si>
  <si>
    <t>Ironside</t>
  </si>
  <si>
    <t>Ironstone</t>
  </si>
  <si>
    <t>Ironstones</t>
  </si>
  <si>
    <t>Ironwood</t>
  </si>
  <si>
    <t>Ironworks</t>
  </si>
  <si>
    <t>Iroquois</t>
  </si>
  <si>
    <t>Irur</t>
  </si>
  <si>
    <t>Irvin</t>
  </si>
  <si>
    <t>Irvine</t>
  </si>
  <si>
    <t>Irving</t>
  </si>
  <si>
    <t>Irwin</t>
  </si>
  <si>
    <t>Irwins</t>
  </si>
  <si>
    <t>Isaac</t>
  </si>
  <si>
    <t>Isaacs</t>
  </si>
  <si>
    <t>Isabel</t>
  </si>
  <si>
    <t>Isabella</t>
  </si>
  <si>
    <t>Isabelle</t>
  </si>
  <si>
    <t>Isadore</t>
  </si>
  <si>
    <t>Isaiah</t>
  </si>
  <si>
    <t>Isamah</t>
  </si>
  <si>
    <t>Isaman</t>
  </si>
  <si>
    <t>Isanotskis</t>
  </si>
  <si>
    <t>Isberg</t>
  </si>
  <si>
    <t>Isham</t>
  </si>
  <si>
    <t>Ishawooa</t>
  </si>
  <si>
    <t>Ishpeming</t>
  </si>
  <si>
    <t>Isidor</t>
  </si>
  <si>
    <t>Isikut</t>
  </si>
  <si>
    <t>Isinglass</t>
  </si>
  <si>
    <t>Isinglasss</t>
  </si>
  <si>
    <t>Isis</t>
  </si>
  <si>
    <t>Isla</t>
  </si>
  <si>
    <t>Island</t>
  </si>
  <si>
    <t>Islands</t>
  </si>
  <si>
    <t>Islay</t>
  </si>
  <si>
    <t>Isle</t>
  </si>
  <si>
    <t>Islet</t>
  </si>
  <si>
    <t>Isleys</t>
  </si>
  <si>
    <t>Islip</t>
  </si>
  <si>
    <t>Islote</t>
  </si>
  <si>
    <t>Isolation</t>
  </si>
  <si>
    <t>Isosceles</t>
  </si>
  <si>
    <t>Israel</t>
  </si>
  <si>
    <t>Isto</t>
  </si>
  <si>
    <t>Italian</t>
  </si>
  <si>
    <t>Italy</t>
  </si>
  <si>
    <t>Ithaca</t>
  </si>
  <si>
    <t>Itigaknit</t>
  </si>
  <si>
    <t>Itliaruk</t>
  </si>
  <si>
    <t>Itsalik</t>
  </si>
  <si>
    <t>Ivekan</t>
  </si>
  <si>
    <t>Ivers</t>
  </si>
  <si>
    <t>Iverson</t>
  </si>
  <si>
    <t>Ives</t>
  </si>
  <si>
    <t>Iviangik</t>
  </si>
  <si>
    <t>Ivins</t>
  </si>
  <si>
    <t>Ivory</t>
  </si>
  <si>
    <t>Ivylog</t>
  </si>
  <si>
    <t>Iwaktok</t>
  </si>
  <si>
    <t>Iyichoruk</t>
  </si>
  <si>
    <t>Iyikrok</t>
  </si>
  <si>
    <t>Izaak</t>
  </si>
  <si>
    <t>Jabez</t>
  </si>
  <si>
    <t>Jacinto</t>
  </si>
  <si>
    <t>Jack</t>
  </si>
  <si>
    <t>Jackass</t>
  </si>
  <si>
    <t>Jacket</t>
  </si>
  <si>
    <t>Jackfork</t>
  </si>
  <si>
    <t>Jackie</t>
  </si>
  <si>
    <t>Jackies</t>
  </si>
  <si>
    <t>Jackknife</t>
  </si>
  <si>
    <t>Jackley</t>
  </si>
  <si>
    <t>Jackman</t>
  </si>
  <si>
    <t>Jackpine</t>
  </si>
  <si>
    <t>Jackpot</t>
  </si>
  <si>
    <t>Jackrabbit</t>
  </si>
  <si>
    <t>Jacks</t>
  </si>
  <si>
    <t>Jackson</t>
  </si>
  <si>
    <t>Jacksons</t>
  </si>
  <si>
    <t>Jacksonville</t>
  </si>
  <si>
    <t>Jackstraw</t>
  </si>
  <si>
    <t>Jaclyn</t>
  </si>
  <si>
    <t>Jacob</t>
  </si>
  <si>
    <t>Jacobo</t>
  </si>
  <si>
    <t>Jacobs</t>
  </si>
  <si>
    <t>Jacobson</t>
  </si>
  <si>
    <t>Jacoby</t>
  </si>
  <si>
    <t>Jacox</t>
  </si>
  <si>
    <t>Jacque</t>
  </si>
  <si>
    <t>Jacumba</t>
  </si>
  <si>
    <t>Jaeger</t>
  </si>
  <si>
    <t>Jaggar</t>
  </si>
  <si>
    <t>Jagged</t>
  </si>
  <si>
    <t>Jail</t>
  </si>
  <si>
    <t>Jailhouse</t>
  </si>
  <si>
    <t>Jake</t>
  </si>
  <si>
    <t>Jakes</t>
  </si>
  <si>
    <t>Jakeys</t>
  </si>
  <si>
    <t>Jakman</t>
  </si>
  <si>
    <t>Jalaihai</t>
  </si>
  <si>
    <t>Jalobre</t>
  </si>
  <si>
    <t>Jameison</t>
  </si>
  <si>
    <t>Jamerman</t>
  </si>
  <si>
    <t>James</t>
  </si>
  <si>
    <t>Jameson</t>
  </si>
  <si>
    <t>Jamesons</t>
  </si>
  <si>
    <t>Jamestown</t>
  </si>
  <si>
    <t>Jamieson</t>
  </si>
  <si>
    <t>Jamison</t>
  </si>
  <si>
    <t>Jammison</t>
  </si>
  <si>
    <t>Jamo</t>
  </si>
  <si>
    <t>Jamul</t>
  </si>
  <si>
    <t>Jane</t>
  </si>
  <si>
    <t>Janes</t>
  </si>
  <si>
    <t>Janesville</t>
  </si>
  <si>
    <t>Janies</t>
  </si>
  <si>
    <t>Jans</t>
  </si>
  <si>
    <t>Jansen</t>
  </si>
  <si>
    <t>January</t>
  </si>
  <si>
    <t>Januarys</t>
  </si>
  <si>
    <t>Japacha</t>
  </si>
  <si>
    <t>Japanese</t>
  </si>
  <si>
    <t>Jaques</t>
  </si>
  <si>
    <t>Jara</t>
  </si>
  <si>
    <t>Jaralosa</t>
  </si>
  <si>
    <t>Jaramillo</t>
  </si>
  <si>
    <t>Jarbidge</t>
  </si>
  <si>
    <t>Jardine</t>
  </si>
  <si>
    <t>Jarita</t>
  </si>
  <si>
    <t>Jarnigan</t>
  </si>
  <si>
    <t>Jarocito</t>
  </si>
  <si>
    <t>Jarosa</t>
  </si>
  <si>
    <t>Jarrell</t>
  </si>
  <si>
    <t>Jarrets</t>
  </si>
  <si>
    <t>Jarrett</t>
  </si>
  <si>
    <t>Jarvis</t>
  </si>
  <si>
    <t>Jasper</t>
  </si>
  <si>
    <t>Jauja</t>
  </si>
  <si>
    <t>Java</t>
  </si>
  <si>
    <t>Javelina</t>
  </si>
  <si>
    <t>Jawbone</t>
  </si>
  <si>
    <t>Jayalik</t>
  </si>
  <si>
    <t>Jaybird</t>
  </si>
  <si>
    <t>Jayce</t>
  </si>
  <si>
    <t>Jaycox</t>
  </si>
  <si>
    <t>Jays</t>
  </si>
  <si>
    <t>Jayuya</t>
  </si>
  <si>
    <t>Jean</t>
  </si>
  <si>
    <t>Jeanette</t>
  </si>
  <si>
    <t>Jeanie</t>
  </si>
  <si>
    <t>Jedediah</t>
  </si>
  <si>
    <t>Jeep</t>
  </si>
  <si>
    <t>Jeff</t>
  </si>
  <si>
    <t>Jefferies</t>
  </si>
  <si>
    <t>Jeffers</t>
  </si>
  <si>
    <t>Jefferson</t>
  </si>
  <si>
    <t>Jeffery</t>
  </si>
  <si>
    <t>Jeffords</t>
  </si>
  <si>
    <t>Jeffreys</t>
  </si>
  <si>
    <t>Jeffs</t>
  </si>
  <si>
    <t>Jefts</t>
  </si>
  <si>
    <t>Jehu</t>
  </si>
  <si>
    <t>Jellico</t>
  </si>
  <si>
    <t>Jellison</t>
  </si>
  <si>
    <t>Jelm</t>
  </si>
  <si>
    <t>Jemima</t>
  </si>
  <si>
    <t>Jenckes</t>
  </si>
  <si>
    <t>Jenkins</t>
  </si>
  <si>
    <t>Jenkinss</t>
  </si>
  <si>
    <t>Jenks</t>
  </si>
  <si>
    <t>Jenne</t>
  </si>
  <si>
    <t>Jenneman</t>
  </si>
  <si>
    <t>Jenness</t>
  </si>
  <si>
    <t>Jennie</t>
  </si>
  <si>
    <t>Jennies</t>
  </si>
  <si>
    <t>Jennings</t>
  </si>
  <si>
    <t>Jennison</t>
  </si>
  <si>
    <t>Jenny</t>
  </si>
  <si>
    <t>Jennys</t>
  </si>
  <si>
    <t>Jensen</t>
  </si>
  <si>
    <t>Jenson</t>
  </si>
  <si>
    <t>Jephany</t>
  </si>
  <si>
    <t>Jepson</t>
  </si>
  <si>
    <t>Jeptha</t>
  </si>
  <si>
    <t>Jerdon</t>
  </si>
  <si>
    <t>Jerdone</t>
  </si>
  <si>
    <t>Jeremiahs</t>
  </si>
  <si>
    <t>Jeremy</t>
  </si>
  <si>
    <t>Jericho</t>
  </si>
  <si>
    <t>Jerimoth</t>
  </si>
  <si>
    <t>Jerktail</t>
  </si>
  <si>
    <t>Jerky</t>
  </si>
  <si>
    <t>Jerome</t>
  </si>
  <si>
    <t>Jerrett</t>
  </si>
  <si>
    <t>Jerry</t>
  </si>
  <si>
    <t>Jersey</t>
  </si>
  <si>
    <t>Jerseyfield</t>
  </si>
  <si>
    <t>Jeru</t>
  </si>
  <si>
    <t>Jerusalem</t>
  </si>
  <si>
    <t>Jerusalems</t>
  </si>
  <si>
    <t>Jess</t>
  </si>
  <si>
    <t>Jesse</t>
  </si>
  <si>
    <t>Jessen</t>
  </si>
  <si>
    <t>Jesses</t>
  </si>
  <si>
    <t>Jester</t>
  </si>
  <si>
    <t>Jesuit</t>
  </si>
  <si>
    <t>Jesus</t>
  </si>
  <si>
    <t>Jeter</t>
  </si>
  <si>
    <t>Jett</t>
  </si>
  <si>
    <t>Jette</t>
  </si>
  <si>
    <t>Jeudevine</t>
  </si>
  <si>
    <t>Jewel</t>
  </si>
  <si>
    <t>Jewell</t>
  </si>
  <si>
    <t>Jewett</t>
  </si>
  <si>
    <t>Jicarilla</t>
  </si>
  <si>
    <t>Jicarita</t>
  </si>
  <si>
    <t>Jigger</t>
  </si>
  <si>
    <t>Jiley</t>
  </si>
  <si>
    <t>Jillson</t>
  </si>
  <si>
    <t>Jimbo</t>
  </si>
  <si>
    <t>Jiminy</t>
  </si>
  <si>
    <t>Jimmerson</t>
  </si>
  <si>
    <t>Jimmey</t>
  </si>
  <si>
    <t>Jimmies</t>
  </si>
  <si>
    <t>Jimmy</t>
  </si>
  <si>
    <t>Jimmys</t>
  </si>
  <si>
    <t>Jims</t>
  </si>
  <si>
    <t>Jinago</t>
  </si>
  <si>
    <t>Jinapsan</t>
  </si>
  <si>
    <t>Jingling</t>
  </si>
  <si>
    <t>Jinglings</t>
  </si>
  <si>
    <t>Jinny</t>
  </si>
  <si>
    <t>Jiskooksnuk</t>
  </si>
  <si>
    <t>Joanna</t>
  </si>
  <si>
    <t>Joaquin</t>
  </si>
  <si>
    <t>Jobbers</t>
  </si>
  <si>
    <t>Jobes</t>
  </si>
  <si>
    <t>Jobo</t>
  </si>
  <si>
    <t>Jobs</t>
  </si>
  <si>
    <t>Jocelyn</t>
  </si>
  <si>
    <t>Jock</t>
  </si>
  <si>
    <t>Jockey</t>
  </si>
  <si>
    <t>Jocko</t>
  </si>
  <si>
    <t>Jodey</t>
  </si>
  <si>
    <t>Jodrie</t>
  </si>
  <si>
    <t>Jodys</t>
  </si>
  <si>
    <t>Joel</t>
  </si>
  <si>
    <t>Joels</t>
  </si>
  <si>
    <t>Joes</t>
  </si>
  <si>
    <t>Johannesburg</t>
  </si>
  <si>
    <t>Johhny</t>
  </si>
  <si>
    <t>Johhnys</t>
  </si>
  <si>
    <t>John</t>
  </si>
  <si>
    <t>Johnagan</t>
  </si>
  <si>
    <t>Johnnie</t>
  </si>
  <si>
    <t>Johnnies</t>
  </si>
  <si>
    <t>Johnny</t>
  </si>
  <si>
    <t>Johnnycake</t>
  </si>
  <si>
    <t>Johnnys</t>
  </si>
  <si>
    <t>Johns</t>
  </si>
  <si>
    <t>Johnson</t>
  </si>
  <si>
    <t>Johnsons</t>
  </si>
  <si>
    <t>Johnss</t>
  </si>
  <si>
    <t>Johnston</t>
  </si>
  <si>
    <t>Johnstone</t>
  </si>
  <si>
    <t>Joint</t>
  </si>
  <si>
    <t>Jojo</t>
  </si>
  <si>
    <t>Joker</t>
  </si>
  <si>
    <t>Jolla</t>
  </si>
  <si>
    <t>Jolliffs</t>
  </si>
  <si>
    <t>Jolly</t>
  </si>
  <si>
    <t>Jollyville</t>
  </si>
  <si>
    <t>Jonas</t>
  </si>
  <si>
    <t>Jonathan</t>
  </si>
  <si>
    <t>Jones</t>
  </si>
  <si>
    <t>Joppa</t>
  </si>
  <si>
    <t>Jordan</t>
  </si>
  <si>
    <t>Jordans</t>
  </si>
  <si>
    <t>Jorden</t>
  </si>
  <si>
    <t>Jorgensen</t>
  </si>
  <si>
    <t>Jorgenson</t>
  </si>
  <si>
    <t>Jory</t>
  </si>
  <si>
    <t>Jose</t>
  </si>
  <si>
    <t>Jos</t>
  </si>
  <si>
    <t>Joseph</t>
  </si>
  <si>
    <t>Josephine</t>
  </si>
  <si>
    <t>Josephite</t>
  </si>
  <si>
    <t>Josephs</t>
  </si>
  <si>
    <t>Josh</t>
  </si>
  <si>
    <t>Joshua</t>
  </si>
  <si>
    <t>Joslin</t>
  </si>
  <si>
    <t>Journey</t>
  </si>
  <si>
    <t>Jove</t>
  </si>
  <si>
    <t>Jowl</t>
  </si>
  <si>
    <t>Juan</t>
  </si>
  <si>
    <t>Juana</t>
  </si>
  <si>
    <t>JuanJose</t>
  </si>
  <si>
    <t>Juber</t>
  </si>
  <si>
    <t>Jubilee</t>
  </si>
  <si>
    <t>Juckett</t>
  </si>
  <si>
    <t>Judaculla</t>
  </si>
  <si>
    <t>Judah</t>
  </si>
  <si>
    <t>Judd</t>
  </si>
  <si>
    <t>Judea</t>
  </si>
  <si>
    <t>Judge</t>
  </si>
  <si>
    <t>Judges</t>
  </si>
  <si>
    <t>Judith</t>
  </si>
  <si>
    <t>Judkins</t>
  </si>
  <si>
    <t>Juds</t>
  </si>
  <si>
    <t>Judson</t>
  </si>
  <si>
    <t>Judsons</t>
  </si>
  <si>
    <t>Judy</t>
  </si>
  <si>
    <t>Judys</t>
  </si>
  <si>
    <t>Jughandle</t>
  </si>
  <si>
    <t>Jugs</t>
  </si>
  <si>
    <t>Juhala</t>
  </si>
  <si>
    <t>Juhle</t>
  </si>
  <si>
    <t>Julia</t>
  </si>
  <si>
    <t>Julian</t>
  </si>
  <si>
    <t>Juliand</t>
  </si>
  <si>
    <t>Julians</t>
  </si>
  <si>
    <t>Julie</t>
  </si>
  <si>
    <t>Julius</t>
  </si>
  <si>
    <t>July</t>
  </si>
  <si>
    <t>Jumanes</t>
  </si>
  <si>
    <t>Jumanos</t>
  </si>
  <si>
    <t>Jumbled</t>
  </si>
  <si>
    <t>Jumbo</t>
  </si>
  <si>
    <t>Jumbos</t>
  </si>
  <si>
    <t>Jumelle</t>
  </si>
  <si>
    <t>Jump</t>
  </si>
  <si>
    <t>Jumping</t>
  </si>
  <si>
    <t>Jumpings</t>
  </si>
  <si>
    <t>Jumpoff</t>
  </si>
  <si>
    <t>Jumps</t>
  </si>
  <si>
    <t>Jumpup</t>
  </si>
  <si>
    <t>Jumullong</t>
  </si>
  <si>
    <t>Junction</t>
  </si>
  <si>
    <t>Junctions</t>
  </si>
  <si>
    <t>Juncture</t>
  </si>
  <si>
    <t>June</t>
  </si>
  <si>
    <t>Juneau</t>
  </si>
  <si>
    <t>Jungfrau</t>
  </si>
  <si>
    <t>Jungle</t>
  </si>
  <si>
    <t>Jungos</t>
  </si>
  <si>
    <t>Juninggulra</t>
  </si>
  <si>
    <t>Junior</t>
  </si>
  <si>
    <t>Juniper</t>
  </si>
  <si>
    <t>Junipero</t>
  </si>
  <si>
    <t>Junipers</t>
  </si>
  <si>
    <t>Junk</t>
  </si>
  <si>
    <t>Juno</t>
  </si>
  <si>
    <t>Junta</t>
  </si>
  <si>
    <t>Jupiter</t>
  </si>
  <si>
    <t>Jupiters</t>
  </si>
  <si>
    <t>Jura</t>
  </si>
  <si>
    <t>Jureano</t>
  </si>
  <si>
    <t>Jurupa</t>
  </si>
  <si>
    <t>Justice</t>
  </si>
  <si>
    <t>Justus</t>
  </si>
  <si>
    <t>Jute</t>
  </si>
  <si>
    <t>Kaakepa</t>
  </si>
  <si>
    <t>Kaakihi</t>
  </si>
  <si>
    <t>Kaaliali</t>
  </si>
  <si>
    <t>Kaanakeakua</t>
  </si>
  <si>
    <t>Kaau</t>
  </si>
  <si>
    <t>Kacaagh</t>
  </si>
  <si>
    <t>Kachauik</t>
  </si>
  <si>
    <t>Kachemach</t>
  </si>
  <si>
    <t>Kachen</t>
  </si>
  <si>
    <t>Kachinas</t>
  </si>
  <si>
    <t>Kadaangim</t>
  </si>
  <si>
    <t>Kaena</t>
  </si>
  <si>
    <t>Kaeo</t>
  </si>
  <si>
    <t>Kagamil</t>
  </si>
  <si>
    <t>Kagel</t>
  </si>
  <si>
    <t>Kagevah</t>
  </si>
  <si>
    <t>Kagle</t>
  </si>
  <si>
    <t>Kaha</t>
  </si>
  <si>
    <t>Kahakahakea</t>
  </si>
  <si>
    <t>Kahalelani</t>
  </si>
  <si>
    <t>Kahatchee</t>
  </si>
  <si>
    <t>Kahaualea</t>
  </si>
  <si>
    <t>Kahenawai</t>
  </si>
  <si>
    <t>Kahilikalani</t>
  </si>
  <si>
    <t>Kahiltna</t>
  </si>
  <si>
    <t>Kahiltnas</t>
  </si>
  <si>
    <t>Kahipa</t>
  </si>
  <si>
    <t>Kahk</t>
  </si>
  <si>
    <t>Kahkhout</t>
  </si>
  <si>
    <t>Kahler</t>
  </si>
  <si>
    <t>Kahletown</t>
  </si>
  <si>
    <t>Kahmar</t>
  </si>
  <si>
    <t>Kahoaea</t>
  </si>
  <si>
    <t>Kahoano</t>
  </si>
  <si>
    <t>Kaholoapele</t>
  </si>
  <si>
    <t>Kahonohono</t>
  </si>
  <si>
    <t>Kahua</t>
  </si>
  <si>
    <t>Kahuamoa</t>
  </si>
  <si>
    <t>Kahuku</t>
  </si>
  <si>
    <t>Kaiholena</t>
  </si>
  <si>
    <t>Kaihukiako</t>
  </si>
  <si>
    <t>Kaikaina</t>
  </si>
  <si>
    <t>Kaikipauula</t>
  </si>
  <si>
    <t>Kaikshak</t>
  </si>
  <si>
    <t>Kailiiliahinale</t>
  </si>
  <si>
    <t>Kailua</t>
  </si>
  <si>
    <t>Kaimaloo</t>
  </si>
  <si>
    <t>Kaimuk</t>
  </si>
  <si>
    <t>Kaina</t>
  </si>
  <si>
    <t>Kainamanu</t>
  </si>
  <si>
    <t>Kaincaid</t>
  </si>
  <si>
    <t>Kaiparowitz</t>
  </si>
  <si>
    <t>Kaiser</t>
  </si>
  <si>
    <t>Kaisoots</t>
  </si>
  <si>
    <t>Kaiwiopele</t>
  </si>
  <si>
    <t>Kakashe</t>
  </si>
  <si>
    <t>Kakitos</t>
  </si>
  <si>
    <t>Kaksurok</t>
  </si>
  <si>
    <t>Kakukturat</t>
  </si>
  <si>
    <t>Kalahaku</t>
  </si>
  <si>
    <t>Kalaho</t>
  </si>
  <si>
    <t>Kalah</t>
  </si>
  <si>
    <t>Kalaieha</t>
  </si>
  <si>
    <t>Kalalea</t>
  </si>
  <si>
    <t>Kalaluanahelehele</t>
  </si>
  <si>
    <t>Kalaluapuu</t>
  </si>
  <si>
    <t>Kalamalu</t>
  </si>
  <si>
    <t>Kalapa</t>
  </si>
  <si>
    <t>Kalaukani</t>
  </si>
  <si>
    <t>Kalaukela</t>
  </si>
  <si>
    <t>Kaleetan</t>
  </si>
  <si>
    <t>Kalehuahakihaki</t>
  </si>
  <si>
    <t>Kaleihoohie</t>
  </si>
  <si>
    <t>Kalele</t>
  </si>
  <si>
    <t>Kalepa</t>
  </si>
  <si>
    <t>Kalepeamoa</t>
  </si>
  <si>
    <t>Kalhabuk</t>
  </si>
  <si>
    <t>Kalika</t>
  </si>
  <si>
    <t>Kaliko</t>
  </si>
  <si>
    <t>Kalispell</t>
  </si>
  <si>
    <t>Kallio</t>
  </si>
  <si>
    <t>Kaloaloa</t>
  </si>
  <si>
    <t>Kalua</t>
  </si>
  <si>
    <t>Kaluahauoni</t>
  </si>
  <si>
    <t>Kaluakau</t>
  </si>
  <si>
    <t>Kalualea</t>
  </si>
  <si>
    <t>Kalualohe</t>
  </si>
  <si>
    <t>Kaluaokawahine</t>
  </si>
  <si>
    <t>Kaluapuhi</t>
  </si>
  <si>
    <t>Kalulu</t>
  </si>
  <si>
    <t>Kaluvarawluk</t>
  </si>
  <si>
    <t>Kaluyut</t>
  </si>
  <si>
    <t>Kamahale</t>
  </si>
  <si>
    <t>Kamahuna</t>
  </si>
  <si>
    <t>Kamakapaa</t>
  </si>
  <si>
    <t>Kamakeanu</t>
  </si>
  <si>
    <t>Kamakou</t>
  </si>
  <si>
    <t>Kamalii</t>
  </si>
  <si>
    <t>Kamani</t>
  </si>
  <si>
    <t>Kamanu</t>
  </si>
  <si>
    <t>Kamaoa</t>
  </si>
  <si>
    <t>Kamaohanui</t>
  </si>
  <si>
    <t>Kamau</t>
  </si>
  <si>
    <t>Kame</t>
  </si>
  <si>
    <t>Kamehame</t>
  </si>
  <si>
    <t>Kamehameha</t>
  </si>
  <si>
    <t>Kamiak</t>
  </si>
  <si>
    <t>Kamiakan</t>
  </si>
  <si>
    <t>Kaminski</t>
  </si>
  <si>
    <t>Kamoamoa</t>
  </si>
  <si>
    <t>Kamoaopele</t>
  </si>
  <si>
    <t>Kamoku</t>
  </si>
  <si>
    <t>Kamole</t>
  </si>
  <si>
    <t>Kamoo</t>
  </si>
  <si>
    <t>Kams</t>
  </si>
  <si>
    <t>Kanaga</t>
  </si>
  <si>
    <t>Kanahau</t>
  </si>
  <si>
    <t>Kanaka</t>
  </si>
  <si>
    <t>Kanakaloloa</t>
  </si>
  <si>
    <t>Kanakou</t>
  </si>
  <si>
    <t>Kanaktok</t>
  </si>
  <si>
    <t>Kanalku</t>
  </si>
  <si>
    <t>Kanaloa</t>
  </si>
  <si>
    <t>Kanane</t>
  </si>
  <si>
    <t>Kanarra</t>
  </si>
  <si>
    <t>Kancamagus</t>
  </si>
  <si>
    <t>Kane</t>
  </si>
  <si>
    <t>Kanekula</t>
  </si>
  <si>
    <t>Kanes</t>
  </si>
  <si>
    <t>Kangaroo</t>
  </si>
  <si>
    <t>Kangaxtax</t>
  </si>
  <si>
    <t>Kangukhsam</t>
  </si>
  <si>
    <t>Kanikani</t>
  </si>
  <si>
    <t>Kaniksu</t>
  </si>
  <si>
    <t>Kankakee</t>
  </si>
  <si>
    <t>Kankone</t>
  </si>
  <si>
    <t>Kanola</t>
  </si>
  <si>
    <t>Kanouse</t>
  </si>
  <si>
    <t>Kansas</t>
  </si>
  <si>
    <t>Kanupa</t>
  </si>
  <si>
    <t>Kanzigg</t>
  </si>
  <si>
    <t>Kaonohua</t>
  </si>
  <si>
    <t>Kaooa</t>
  </si>
  <si>
    <t>Kapaakea</t>
  </si>
  <si>
    <t>Kapailu</t>
  </si>
  <si>
    <t>Kapaka</t>
  </si>
  <si>
    <t>Kapalaoa</t>
  </si>
  <si>
    <t>Kapalikea</t>
  </si>
  <si>
    <t>Kapalua</t>
  </si>
  <si>
    <t>Kapehuaala</t>
  </si>
  <si>
    <t>Kapeku</t>
  </si>
  <si>
    <t>Kapka</t>
  </si>
  <si>
    <t>Kaple</t>
  </si>
  <si>
    <t>Kapoalaala</t>
  </si>
  <si>
    <t>Kapohakau</t>
  </si>
  <si>
    <t>Kapoki</t>
  </si>
  <si>
    <t>Kappa</t>
  </si>
  <si>
    <t>Kapuai</t>
  </si>
  <si>
    <t>Kapukaiki</t>
  </si>
  <si>
    <t>Kapukaloa</t>
  </si>
  <si>
    <t>Kapuna</t>
  </si>
  <si>
    <t>Kara</t>
  </si>
  <si>
    <t>Karear</t>
  </si>
  <si>
    <t>Karr</t>
  </si>
  <si>
    <t>Kary</t>
  </si>
  <si>
    <t>Kasaan</t>
  </si>
  <si>
    <t>Kasamata</t>
  </si>
  <si>
    <t>Kaser</t>
  </si>
  <si>
    <t>Kaserne</t>
  </si>
  <si>
    <t>Kasey</t>
  </si>
  <si>
    <t>Kashagnak</t>
  </si>
  <si>
    <t>Kashevaroff</t>
  </si>
  <si>
    <t>Kashs</t>
  </si>
  <si>
    <t>Kashwitnas</t>
  </si>
  <si>
    <t>Kasies</t>
  </si>
  <si>
    <t>Kasinuk</t>
  </si>
  <si>
    <t>Kasock</t>
  </si>
  <si>
    <t>Kastiyu</t>
  </si>
  <si>
    <t>Katahdin</t>
  </si>
  <si>
    <t>Kataka</t>
  </si>
  <si>
    <t>Katalo</t>
  </si>
  <si>
    <t>Katama</t>
  </si>
  <si>
    <t>Katar</t>
  </si>
  <si>
    <t>Kate</t>
  </si>
  <si>
    <t>Katemcys</t>
  </si>
  <si>
    <t>Katenai</t>
  </si>
  <si>
    <t>Kates</t>
  </si>
  <si>
    <t>Katherine</t>
  </si>
  <si>
    <t>Kathryn</t>
  </si>
  <si>
    <t>Kathul</t>
  </si>
  <si>
    <t>Katie</t>
  </si>
  <si>
    <t>Katiktak</t>
  </si>
  <si>
    <t>Katka</t>
  </si>
  <si>
    <t>Katley</t>
  </si>
  <si>
    <t>Katlian</t>
  </si>
  <si>
    <t>Katmai</t>
  </si>
  <si>
    <t>Katolinat</t>
  </si>
  <si>
    <t>Katskill</t>
  </si>
  <si>
    <t>Katsuk</t>
  </si>
  <si>
    <t>Katy</t>
  </si>
  <si>
    <t>Katys</t>
  </si>
  <si>
    <t>Kauhi</t>
  </si>
  <si>
    <t>Kauhikoa</t>
  </si>
  <si>
    <t>Kauhuula</t>
  </si>
  <si>
    <t>Kauiki</t>
  </si>
  <si>
    <t>Kauka</t>
  </si>
  <si>
    <t>Kaukelei</t>
  </si>
  <si>
    <t>Kaulahuki</t>
  </si>
  <si>
    <t>Kaulalewelewe</t>
  </si>
  <si>
    <t>Kaulolo</t>
  </si>
  <si>
    <t>Kaultui</t>
  </si>
  <si>
    <t>Kauluwai</t>
  </si>
  <si>
    <t>Kaumahaloa</t>
  </si>
  <si>
    <t>Kaumakani</t>
  </si>
  <si>
    <t>Kaumanalehua</t>
  </si>
  <si>
    <t>Kaumu</t>
  </si>
  <si>
    <t>Kaumuki</t>
  </si>
  <si>
    <t>Kaunuohua</t>
  </si>
  <si>
    <t>Kaunupahu</t>
  </si>
  <si>
    <t>Kauoha</t>
  </si>
  <si>
    <t>Kaupakuhale</t>
  </si>
  <si>
    <t>Kauunuoku</t>
  </si>
  <si>
    <t>Kavaksurak</t>
  </si>
  <si>
    <t>Kavanaugh</t>
  </si>
  <si>
    <t>Kavanaughs</t>
  </si>
  <si>
    <t>Kaviktit</t>
  </si>
  <si>
    <t>Kavolik</t>
  </si>
  <si>
    <t>Kavrorak</t>
  </si>
  <si>
    <t>Kawaikapu</t>
  </si>
  <si>
    <t>Kawaikini</t>
  </si>
  <si>
    <t>Kawailewa</t>
  </si>
  <si>
    <t>Kawaimanu</t>
  </si>
  <si>
    <t>Kawaiuliuli</t>
  </si>
  <si>
    <t>Kawaiumakua</t>
  </si>
  <si>
    <t>Kawak</t>
  </si>
  <si>
    <t>Kawanera</t>
  </si>
  <si>
    <t>Kaweah</t>
  </si>
  <si>
    <t>Kaweea</t>
  </si>
  <si>
    <t>Kawela</t>
  </si>
  <si>
    <t>Kawelo</t>
  </si>
  <si>
    <t>Kawich</t>
  </si>
  <si>
    <t>Kayak</t>
  </si>
  <si>
    <t>Kayaksak</t>
  </si>
  <si>
    <t>Kayford</t>
  </si>
  <si>
    <t>Kayler</t>
  </si>
  <si>
    <t>Kaylor</t>
  </si>
  <si>
    <t>Kays</t>
  </si>
  <si>
    <t>Kazik</t>
  </si>
  <si>
    <t>KBSK</t>
  </si>
  <si>
    <t>Keagy</t>
  </si>
  <si>
    <t>Keahiakalio</t>
  </si>
  <si>
    <t>Keahikano</t>
  </si>
  <si>
    <t>Keahua</t>
  </si>
  <si>
    <t>Keahuok</t>
  </si>
  <si>
    <t>Keakea</t>
  </si>
  <si>
    <t>Kealawela</t>
  </si>
  <si>
    <t>Keanabihopa</t>
  </si>
  <si>
    <t>Keanahuehue</t>
  </si>
  <si>
    <t>Keanapahu</t>
  </si>
  <si>
    <t>Keanapuka</t>
  </si>
  <si>
    <t>Keane</t>
  </si>
  <si>
    <t>Keanui</t>
  </si>
  <si>
    <t>Keapuna</t>
  </si>
  <si>
    <t>Kearny</t>
  </si>
  <si>
    <t>Kearsarge</t>
  </si>
  <si>
    <t>Keas</t>
  </si>
  <si>
    <t>Keater</t>
  </si>
  <si>
    <t>Keau</t>
  </si>
  <si>
    <t>Keazer</t>
  </si>
  <si>
    <t>Kebo</t>
  </si>
  <si>
    <t>Keche</t>
  </si>
  <si>
    <t>Kechumstuk</t>
  </si>
  <si>
    <t>Keck</t>
  </si>
  <si>
    <t>Keddie</t>
  </si>
  <si>
    <t>Kedears</t>
  </si>
  <si>
    <t>Keech</t>
  </si>
  <si>
    <t>Keedy</t>
  </si>
  <si>
    <t>Keefe</t>
  </si>
  <si>
    <t>Keefer</t>
  </si>
  <si>
    <t>Keegan</t>
  </si>
  <si>
    <t>Keel</t>
  </si>
  <si>
    <t>Keeler</t>
  </si>
  <si>
    <t>Keeley</t>
  </si>
  <si>
    <t>Keeling</t>
  </si>
  <si>
    <t>Keen</t>
  </si>
  <si>
    <t>Keenan</t>
  </si>
  <si>
    <t>Keene</t>
  </si>
  <si>
    <t>Keener</t>
  </si>
  <si>
    <t>Keeners</t>
  </si>
  <si>
    <t>Keeney</t>
  </si>
  <si>
    <t>Keep</t>
  </si>
  <si>
    <t>Kees</t>
  </si>
  <si>
    <t>Keesin</t>
  </si>
  <si>
    <t>Keeton</t>
  </si>
  <si>
    <t>Keever</t>
  </si>
  <si>
    <t>Keevy</t>
  </si>
  <si>
    <t>Kegler</t>
  </si>
  <si>
    <t>Kehau</t>
  </si>
  <si>
    <t>Kehena</t>
  </si>
  <si>
    <t>Kehoe</t>
  </si>
  <si>
    <t>Kehoni</t>
  </si>
  <si>
    <t>Keikapalani</t>
  </si>
  <si>
    <t>Keil</t>
  </si>
  <si>
    <t>Keipel</t>
  </si>
  <si>
    <t>Keiser</t>
  </si>
  <si>
    <t>Keister</t>
  </si>
  <si>
    <t>Keith</t>
  </si>
  <si>
    <t>Keiths</t>
  </si>
  <si>
    <t>Kekaalaau</t>
  </si>
  <si>
    <t>Keke</t>
  </si>
  <si>
    <t>Kekoiki</t>
  </si>
  <si>
    <t>Kelder</t>
  </si>
  <si>
    <t>Kelez</t>
  </si>
  <si>
    <t>Kelier</t>
  </si>
  <si>
    <t>Kelleher</t>
  </si>
  <si>
    <t>Keller</t>
  </si>
  <si>
    <t>Kelley</t>
  </si>
  <si>
    <t>Kelloch</t>
  </si>
  <si>
    <t>Kellog</t>
  </si>
  <si>
    <t>Kellogg</t>
  </si>
  <si>
    <t>Kellss</t>
  </si>
  <si>
    <t>Kellum</t>
  </si>
  <si>
    <t>Kelly</t>
  </si>
  <si>
    <t>Kellys</t>
  </si>
  <si>
    <t>Kelsay</t>
  </si>
  <si>
    <t>Kelsey</t>
  </si>
  <si>
    <t>Kelso</t>
  </si>
  <si>
    <t>Kelton</t>
  </si>
  <si>
    <t>Kemado</t>
  </si>
  <si>
    <t>Kemble</t>
  </si>
  <si>
    <t>Kemed</t>
  </si>
  <si>
    <t>Kemole</t>
  </si>
  <si>
    <t>Kemp</t>
  </si>
  <si>
    <t>Kempshall</t>
  </si>
  <si>
    <t>Kemuk</t>
  </si>
  <si>
    <t>Kenars</t>
  </si>
  <si>
    <t>Kench</t>
  </si>
  <si>
    <t>Kendall</t>
  </si>
  <si>
    <t>Kendrick</t>
  </si>
  <si>
    <t>Kenelty</t>
  </si>
  <si>
    <t>Keniston</t>
  </si>
  <si>
    <t>Kenmore</t>
  </si>
  <si>
    <t>Kennaday</t>
  </si>
  <si>
    <t>Kennard</t>
  </si>
  <si>
    <t>Kennebago</t>
  </si>
  <si>
    <t>Kennebec</t>
  </si>
  <si>
    <t>Kennedy</t>
  </si>
  <si>
    <t>Kennelwood</t>
  </si>
  <si>
    <t>Kennesaw</t>
  </si>
  <si>
    <t>Kenney</t>
  </si>
  <si>
    <t>Kennison</t>
  </si>
  <si>
    <t>Kenniston</t>
  </si>
  <si>
    <t>Kennon</t>
  </si>
  <si>
    <t>Kenny</t>
  </si>
  <si>
    <t>Keno</t>
  </si>
  <si>
    <t>Kenoshas</t>
  </si>
  <si>
    <t>Kent</t>
  </si>
  <si>
    <t>Kents</t>
  </si>
  <si>
    <t>Kentuck</t>
  </si>
  <si>
    <t>Kentucky</t>
  </si>
  <si>
    <t>Kenwood</t>
  </si>
  <si>
    <t>Kenyon</t>
  </si>
  <si>
    <t>Keokee</t>
  </si>
  <si>
    <t>Keokirk</t>
  </si>
  <si>
    <t>Keonehunehune</t>
  </si>
  <si>
    <t>Keonenelu</t>
  </si>
  <si>
    <t>Keopaweo</t>
  </si>
  <si>
    <t>Kepaka</t>
  </si>
  <si>
    <t>Kephart</t>
  </si>
  <si>
    <t>Kepner</t>
  </si>
  <si>
    <t>Kepros</t>
  </si>
  <si>
    <t>Kerby</t>
  </si>
  <si>
    <t>Kerckhoff</t>
  </si>
  <si>
    <t>Kerless</t>
  </si>
  <si>
    <t>Kerlin</t>
  </si>
  <si>
    <t>Kermit</t>
  </si>
  <si>
    <t>Kern</t>
  </si>
  <si>
    <t>Kernan</t>
  </si>
  <si>
    <t>Kerns</t>
  </si>
  <si>
    <t>Kerr</t>
  </si>
  <si>
    <t>Kershaw</t>
  </si>
  <si>
    <t>Kershener</t>
  </si>
  <si>
    <t>Kesler</t>
  </si>
  <si>
    <t>Kessler</t>
  </si>
  <si>
    <t>Kester</t>
  </si>
  <si>
    <t>Ketch</t>
  </si>
  <si>
    <t>Ketchel</t>
  </si>
  <si>
    <t>Ketchem</t>
  </si>
  <si>
    <t>Ketchersid</t>
  </si>
  <si>
    <t>Ketcherside</t>
  </si>
  <si>
    <t>Ketchin</t>
  </si>
  <si>
    <t>Ketchketch</t>
  </si>
  <si>
    <t>Ketchum</t>
  </si>
  <si>
    <t>Ketchums</t>
  </si>
  <si>
    <t>Ketlkede</t>
  </si>
  <si>
    <t>Ketok</t>
  </si>
  <si>
    <t>Ketowke</t>
  </si>
  <si>
    <t>Kettenpom</t>
  </si>
  <si>
    <t>Ketterman</t>
  </si>
  <si>
    <t>Kettle</t>
  </si>
  <si>
    <t>Kettlefield</t>
  </si>
  <si>
    <t>Ketund</t>
  </si>
  <si>
    <t>Kevan</t>
  </si>
  <si>
    <t>Kevilles</t>
  </si>
  <si>
    <t>Keyes</t>
  </si>
  <si>
    <t>Keyger</t>
  </si>
  <si>
    <t>Keyhole</t>
  </si>
  <si>
    <t>Keynot</t>
  </si>
  <si>
    <t>Keys</t>
  </si>
  <si>
    <t>Keyser</t>
  </si>
  <si>
    <t>Keystone</t>
  </si>
  <si>
    <t>Kezar</t>
  </si>
  <si>
    <t>Khaz</t>
  </si>
  <si>
    <t>Khotol</t>
  </si>
  <si>
    <t>Kiah</t>
  </si>
  <si>
    <t>Kialagvik</t>
  </si>
  <si>
    <t>Kiamichi</t>
  </si>
  <si>
    <t>Kiapu</t>
  </si>
  <si>
    <t>Kibbey</t>
  </si>
  <si>
    <t>Kibbie</t>
  </si>
  <si>
    <t>Kibble</t>
  </si>
  <si>
    <t>Kibbler</t>
  </si>
  <si>
    <t>Kibby</t>
  </si>
  <si>
    <t>Kibe</t>
  </si>
  <si>
    <t>Kibesillah</t>
  </si>
  <si>
    <t>Kibler</t>
  </si>
  <si>
    <t>Kibling</t>
  </si>
  <si>
    <t>Kick</t>
  </si>
  <si>
    <t>Kickapoo</t>
  </si>
  <si>
    <t>Kicker</t>
  </si>
  <si>
    <t>Kickham</t>
  </si>
  <si>
    <t>Kicking</t>
  </si>
  <si>
    <t>Kickstep</t>
  </si>
  <si>
    <t>Kidder</t>
  </si>
  <si>
    <t>Kidders</t>
  </si>
  <si>
    <t>Kidds</t>
  </si>
  <si>
    <t>Kidney</t>
  </si>
  <si>
    <t>Kielberg</t>
  </si>
  <si>
    <t>Kiepw</t>
  </si>
  <si>
    <t>Kies</t>
  </si>
  <si>
    <t>Kiger</t>
  </si>
  <si>
    <t>Kigtsugtag</t>
  </si>
  <si>
    <t>Kiichxix</t>
  </si>
  <si>
    <t>Kiiguchaadax</t>
  </si>
  <si>
    <t>Kiiguucha</t>
  </si>
  <si>
    <t>Kiiguusim</t>
  </si>
  <si>
    <t>Kiiguusix</t>
  </si>
  <si>
    <t>Kiiq</t>
  </si>
  <si>
    <t>Kijik</t>
  </si>
  <si>
    <t>Kikalrodik</t>
  </si>
  <si>
    <t>Kikdooli</t>
  </si>
  <si>
    <t>Kikeout</t>
  </si>
  <si>
    <t>Kikiktat</t>
  </si>
  <si>
    <t>Kikikyak</t>
  </si>
  <si>
    <t>Kikmiksot</t>
  </si>
  <si>
    <t>Kikoni</t>
  </si>
  <si>
    <t>Kikoo</t>
  </si>
  <si>
    <t>Kikuktok</t>
  </si>
  <si>
    <t>Kila</t>
  </si>
  <si>
    <t>lau</t>
  </si>
  <si>
    <t>lauea</t>
  </si>
  <si>
    <t>Kilburn</t>
  </si>
  <si>
    <t>Kilburns</t>
  </si>
  <si>
    <t>Kilby</t>
  </si>
  <si>
    <t>Kildeer</t>
  </si>
  <si>
    <t>Kile</t>
  </si>
  <si>
    <t>Kilea</t>
  </si>
  <si>
    <t>lea</t>
  </si>
  <si>
    <t>Kileo</t>
  </si>
  <si>
    <t>Kilgoe</t>
  </si>
  <si>
    <t>Kilgore</t>
  </si>
  <si>
    <t>Kili</t>
  </si>
  <si>
    <t>Kilkenny</t>
  </si>
  <si>
    <t>Kill</t>
  </si>
  <si>
    <t>Killanger</t>
  </si>
  <si>
    <t>Killarney</t>
  </si>
  <si>
    <t>Killdeer</t>
  </si>
  <si>
    <t>Killem</t>
  </si>
  <si>
    <t>Killens</t>
  </si>
  <si>
    <t>Killer</t>
  </si>
  <si>
    <t>Killian</t>
  </si>
  <si>
    <t>Killington</t>
  </si>
  <si>
    <t>Killinupak</t>
  </si>
  <si>
    <t>Killkennys</t>
  </si>
  <si>
    <t>Kilmer</t>
  </si>
  <si>
    <t>Kiln</t>
  </si>
  <si>
    <t>Kilndigging</t>
  </si>
  <si>
    <t>loa</t>
  </si>
  <si>
    <t>Kilohana</t>
  </si>
  <si>
    <t>Kilton</t>
  </si>
  <si>
    <t>Kilyaktaliks</t>
  </si>
  <si>
    <t>Kimages</t>
  </si>
  <si>
    <t>Kimama</t>
  </si>
  <si>
    <t>Kimbal</t>
  </si>
  <si>
    <t>Kimball</t>
  </si>
  <si>
    <t>Kimbell</t>
  </si>
  <si>
    <t>Kimber</t>
  </si>
  <si>
    <t>Kimberly</t>
  </si>
  <si>
    <t>Kimble</t>
  </si>
  <si>
    <t>Kimbrell</t>
  </si>
  <si>
    <t>Kimes</t>
  </si>
  <si>
    <t>Kimhowart</t>
  </si>
  <si>
    <t>Kimijooksuk</t>
  </si>
  <si>
    <t>Kimijooksuks</t>
  </si>
  <si>
    <t>Kimiksthek</t>
  </si>
  <si>
    <t>Kimirok</t>
  </si>
  <si>
    <t>Kimixthoruk</t>
  </si>
  <si>
    <t>Kimmons</t>
  </si>
  <si>
    <t>Kimsey</t>
  </si>
  <si>
    <t>Kimta</t>
  </si>
  <si>
    <t>Kimtah</t>
  </si>
  <si>
    <t>Kinbee</t>
  </si>
  <si>
    <t>Kincade</t>
  </si>
  <si>
    <t>Kincaid</t>
  </si>
  <si>
    <t>Kincannon</t>
  </si>
  <si>
    <t>Kindrick</t>
  </si>
  <si>
    <t>Kineo</t>
  </si>
  <si>
    <t>Kinesava</t>
  </si>
  <si>
    <t>King</t>
  </si>
  <si>
    <t>Kingak</t>
  </si>
  <si>
    <t>Kingaviksak</t>
  </si>
  <si>
    <t>Kingdom</t>
  </si>
  <si>
    <t>Kingdoodle</t>
  </si>
  <si>
    <t>Kingery</t>
  </si>
  <si>
    <t>Kingfisher</t>
  </si>
  <si>
    <t>Kings</t>
  </si>
  <si>
    <t>Kingsbury</t>
  </si>
  <si>
    <t>Kingsley</t>
  </si>
  <si>
    <t>Kingston</t>
  </si>
  <si>
    <t>Kinikin</t>
  </si>
  <si>
    <t>Kinkaid</t>
  </si>
  <si>
    <t>Kinley</t>
  </si>
  <si>
    <t>Kinlock</t>
  </si>
  <si>
    <t>Kinman</t>
  </si>
  <si>
    <t>Kinner</t>
  </si>
  <si>
    <t>Kinnerly</t>
  </si>
  <si>
    <t>Kinners</t>
  </si>
  <si>
    <t>Kinney</t>
  </si>
  <si>
    <t>Kinneys</t>
  </si>
  <si>
    <t>Kino</t>
  </si>
  <si>
    <t>Kinor</t>
  </si>
  <si>
    <t>Kinport</t>
  </si>
  <si>
    <t>Kinser</t>
  </si>
  <si>
    <t>Kinsey</t>
  </si>
  <si>
    <t>Kinshuda</t>
  </si>
  <si>
    <t>Kinsman</t>
  </si>
  <si>
    <t>Kinter</t>
  </si>
  <si>
    <t>Kintla</t>
  </si>
  <si>
    <t>Kintner</t>
  </si>
  <si>
    <t>Kinton</t>
  </si>
  <si>
    <t>Kintown</t>
  </si>
  <si>
    <t>Kinui</t>
  </si>
  <si>
    <t>Kinusta</t>
  </si>
  <si>
    <t>Kinzer</t>
  </si>
  <si>
    <t>Kinzie</t>
  </si>
  <si>
    <t>Kinzua</t>
  </si>
  <si>
    <t>Kiolik</t>
  </si>
  <si>
    <t>Kiona</t>
  </si>
  <si>
    <t>Kiowa</t>
  </si>
  <si>
    <t>Kipaepae</t>
  </si>
  <si>
    <t>Kipole</t>
  </si>
  <si>
    <t>Kipp</t>
  </si>
  <si>
    <t>Kipuka</t>
  </si>
  <si>
    <t>Kirby</t>
  </si>
  <si>
    <t>Kirbys</t>
  </si>
  <si>
    <t>Kirchberg</t>
  </si>
  <si>
    <t>Kirchnavy</t>
  </si>
  <si>
    <t>Kire</t>
  </si>
  <si>
    <t>Kirk</t>
  </si>
  <si>
    <t>Kirkeby</t>
  </si>
  <si>
    <t>Kirkegaard</t>
  </si>
  <si>
    <t>Kirkland</t>
  </si>
  <si>
    <t>Kirkman</t>
  </si>
  <si>
    <t>Kirkpatrick</t>
  </si>
  <si>
    <t>Kirkpatricks</t>
  </si>
  <si>
    <t>Kirks</t>
  </si>
  <si>
    <t>Kirksey</t>
  </si>
  <si>
    <t>Kirtlands</t>
  </si>
  <si>
    <t>Kirtley</t>
  </si>
  <si>
    <t>Kirts</t>
  </si>
  <si>
    <t>Kisaymaruktuk</t>
  </si>
  <si>
    <t>Kisemaraktuk</t>
  </si>
  <si>
    <t>Kiser</t>
  </si>
  <si>
    <t>Kisimigiuktuk</t>
  </si>
  <si>
    <t>Kisimilok</t>
  </si>
  <si>
    <t>Kisinger</t>
  </si>
  <si>
    <t>Kiska</t>
  </si>
  <si>
    <t>Kisler</t>
  </si>
  <si>
    <t>Kismet</t>
  </si>
  <si>
    <t>Kisogle</t>
  </si>
  <si>
    <t>Kiss</t>
  </si>
  <si>
    <t>Kissacook</t>
  </si>
  <si>
    <t>Kissenger</t>
  </si>
  <si>
    <t>Kissie</t>
  </si>
  <si>
    <t>Kis</t>
  </si>
  <si>
    <t>mxi</t>
  </si>
  <si>
    <t>Kitchamakin</t>
  </si>
  <si>
    <t>Kitchell</t>
  </si>
  <si>
    <t>Kitchen</t>
  </si>
  <si>
    <t>Kitchens</t>
  </si>
  <si>
    <t>Kitching</t>
  </si>
  <si>
    <t>Kite</t>
  </si>
  <si>
    <t>Kithool</t>
  </si>
  <si>
    <t>Kitkonak</t>
  </si>
  <si>
    <t>Kitling</t>
  </si>
  <si>
    <t>Kitnik</t>
  </si>
  <si>
    <t>Kits</t>
  </si>
  <si>
    <t>Kitsuma</t>
  </si>
  <si>
    <t>Kitt</t>
  </si>
  <si>
    <t>Kittatinny</t>
  </si>
  <si>
    <t>Kittredge</t>
  </si>
  <si>
    <t>Kittredges</t>
  </si>
  <si>
    <t>Kittrell</t>
  </si>
  <si>
    <t>Kitts</t>
  </si>
  <si>
    <t>Kitty</t>
  </si>
  <si>
    <t>Kittycat</t>
  </si>
  <si>
    <t>Kiugtlugtulit</t>
  </si>
  <si>
    <t>Kivliktort</t>
  </si>
  <si>
    <t>Kiwa</t>
  </si>
  <si>
    <t>Kiwalik</t>
  </si>
  <si>
    <t>Kiwi</t>
  </si>
  <si>
    <t>Kiyo</t>
  </si>
  <si>
    <t>Kjemhus</t>
  </si>
  <si>
    <t>Klak</t>
  </si>
  <si>
    <t>Klamath</t>
  </si>
  <si>
    <t>Klamaths</t>
  </si>
  <si>
    <t>Klan</t>
  </si>
  <si>
    <t>Klawatti</t>
  </si>
  <si>
    <t>Klawhop</t>
  </si>
  <si>
    <t>Klbael</t>
  </si>
  <si>
    <t>Klein</t>
  </si>
  <si>
    <t>Kleins</t>
  </si>
  <si>
    <t>Kletting</t>
  </si>
  <si>
    <t>Klicker</t>
  </si>
  <si>
    <t>Klickitat</t>
  </si>
  <si>
    <t>Klikitarik</t>
  </si>
  <si>
    <t>Kline</t>
  </si>
  <si>
    <t>Klinker</t>
  </si>
  <si>
    <t>Klinks</t>
  </si>
  <si>
    <t>Kliskon</t>
  </si>
  <si>
    <t>Kliuchef</t>
  </si>
  <si>
    <t>Klock</t>
  </si>
  <si>
    <t>Kloh</t>
  </si>
  <si>
    <t>Klok</t>
  </si>
  <si>
    <t>Klondike</t>
  </si>
  <si>
    <t>Klondykes</t>
  </si>
  <si>
    <t>Klone</t>
  </si>
  <si>
    <t>Klooch</t>
  </si>
  <si>
    <t>Kloochman</t>
  </si>
  <si>
    <t>Klootch</t>
  </si>
  <si>
    <t>Klose</t>
  </si>
  <si>
    <t>Kloster</t>
  </si>
  <si>
    <t>Klostermeyer</t>
  </si>
  <si>
    <t>Klothos</t>
  </si>
  <si>
    <t>Kltalbtaches</t>
  </si>
  <si>
    <t>Kluchman</t>
  </si>
  <si>
    <t>Klukwah</t>
  </si>
  <si>
    <t>Klunathkada</t>
  </si>
  <si>
    <t>Kluntuchi</t>
  </si>
  <si>
    <t>Klutshah</t>
  </si>
  <si>
    <t>Klutter</t>
  </si>
  <si>
    <t>Knapp</t>
  </si>
  <si>
    <t>Knee</t>
  </si>
  <si>
    <t>Kneecap</t>
  </si>
  <si>
    <t>Kneeling</t>
  </si>
  <si>
    <t>Knees</t>
  </si>
  <si>
    <t>Kneese</t>
  </si>
  <si>
    <t>Kneeshaw</t>
  </si>
  <si>
    <t>Knickerbocker</t>
  </si>
  <si>
    <t>Knickerbockers</t>
  </si>
  <si>
    <t>Knife</t>
  </si>
  <si>
    <t>Knight</t>
  </si>
  <si>
    <t>Knights</t>
  </si>
  <si>
    <t>Knob</t>
  </si>
  <si>
    <t>Knobb</t>
  </si>
  <si>
    <t>Knobby</t>
  </si>
  <si>
    <t>Knobcone</t>
  </si>
  <si>
    <t>Knoblick</t>
  </si>
  <si>
    <t>Knobs</t>
  </si>
  <si>
    <t>Knobtop</t>
  </si>
  <si>
    <t>Knoll</t>
  </si>
  <si>
    <t>Knolle</t>
  </si>
  <si>
    <t>Knolling</t>
  </si>
  <si>
    <t>Knopf</t>
  </si>
  <si>
    <t>Knothead</t>
  </si>
  <si>
    <t>Knott</t>
  </si>
  <si>
    <t>Knottingham</t>
  </si>
  <si>
    <t>Knowl</t>
  </si>
  <si>
    <t>Knowles</t>
  </si>
  <si>
    <t>Knowlton</t>
  </si>
  <si>
    <t>Knox</t>
  </si>
  <si>
    <t>Knub</t>
  </si>
  <si>
    <t>Knubble</t>
  </si>
  <si>
    <t>Knuckup</t>
  </si>
  <si>
    <t>Knutea</t>
  </si>
  <si>
    <t>Knutson</t>
  </si>
  <si>
    <t>Koali</t>
  </si>
  <si>
    <t>Kobuk</t>
  </si>
  <si>
    <t>Koch</t>
  </si>
  <si>
    <t>Kocher</t>
  </si>
  <si>
    <t>Kochilagok</t>
  </si>
  <si>
    <t>Kodak</t>
  </si>
  <si>
    <t>Koeglar</t>
  </si>
  <si>
    <t>Koehler</t>
  </si>
  <si>
    <t>Kofa</t>
  </si>
  <si>
    <t>Kofas</t>
  </si>
  <si>
    <t>Koger</t>
  </si>
  <si>
    <t>Kogish</t>
  </si>
  <si>
    <t>Koha</t>
  </si>
  <si>
    <t>Kohala</t>
  </si>
  <si>
    <t>Kohelepelepe</t>
  </si>
  <si>
    <t>Kohl</t>
  </si>
  <si>
    <t>Kohlberg</t>
  </si>
  <si>
    <t>Kohler</t>
  </si>
  <si>
    <t>Kohlsaat</t>
  </si>
  <si>
    <t>Kohn</t>
  </si>
  <si>
    <t>Kohokachalla</t>
  </si>
  <si>
    <t>Koht</t>
  </si>
  <si>
    <t>Koiele</t>
  </si>
  <si>
    <t>Koio</t>
  </si>
  <si>
    <t>Koiohi</t>
  </si>
  <si>
    <t>Koip</t>
  </si>
  <si>
    <t>Koiyaktot</t>
  </si>
  <si>
    <t>Koker</t>
  </si>
  <si>
    <t>Kokii</t>
  </si>
  <si>
    <t>Koklak</t>
  </si>
  <si>
    <t>Koko</t>
  </si>
  <si>
    <t>Kokomo</t>
  </si>
  <si>
    <t>Kokostick</t>
  </si>
  <si>
    <t>Kokoweef</t>
  </si>
  <si>
    <t>Kolana</t>
  </si>
  <si>
    <t>Kolchichet</t>
  </si>
  <si>
    <t>Kole</t>
  </si>
  <si>
    <t>Kolea</t>
  </si>
  <si>
    <t>Koleaka</t>
  </si>
  <si>
    <t>Kolekole</t>
  </si>
  <si>
    <t>Kolii</t>
  </si>
  <si>
    <t>Kolloen</t>
  </si>
  <si>
    <t>Kollutuk</t>
  </si>
  <si>
    <t>Kolo</t>
  </si>
  <si>
    <t>Koloakapohu</t>
  </si>
  <si>
    <t>Kolob</t>
  </si>
  <si>
    <t>Kolopua</t>
  </si>
  <si>
    <t>Kolpin</t>
  </si>
  <si>
    <t>Komelik</t>
  </si>
  <si>
    <t>Konanae</t>
  </si>
  <si>
    <t>Konarut</t>
  </si>
  <si>
    <t>Konas</t>
  </si>
  <si>
    <t>Konets</t>
  </si>
  <si>
    <t>Kongscut</t>
  </si>
  <si>
    <t>Koniag</t>
  </si>
  <si>
    <t>Konocti</t>
  </si>
  <si>
    <t>Konomoc</t>
  </si>
  <si>
    <t>Kookoolik</t>
  </si>
  <si>
    <t>Koon</t>
  </si>
  <si>
    <t>Koong</t>
  </si>
  <si>
    <t>Koosah</t>
  </si>
  <si>
    <t>Kootenai</t>
  </si>
  <si>
    <t>Kootznahoo</t>
  </si>
  <si>
    <t>Kopala</t>
  </si>
  <si>
    <t>Koppen</t>
  </si>
  <si>
    <t>Kopperston</t>
  </si>
  <si>
    <t>Koppick</t>
  </si>
  <si>
    <t>Kordziks</t>
  </si>
  <si>
    <t>Korn</t>
  </si>
  <si>
    <t>Korovin</t>
  </si>
  <si>
    <t>Koski</t>
  </si>
  <si>
    <t>Kotk</t>
  </si>
  <si>
    <t>Kotzman</t>
  </si>
  <si>
    <t>Kougarok</t>
  </si>
  <si>
    <t>Koven</t>
  </si>
  <si>
    <t>Koya</t>
  </si>
  <si>
    <t>Koyukuk</t>
  </si>
  <si>
    <t>Krag</t>
  </si>
  <si>
    <t>Krall</t>
  </si>
  <si>
    <t>Kramer</t>
  </si>
  <si>
    <t>Kramers</t>
  </si>
  <si>
    <t>Krassell</t>
  </si>
  <si>
    <t>Krausch</t>
  </si>
  <si>
    <t>Krause</t>
  </si>
  <si>
    <t>Krell</t>
  </si>
  <si>
    <t>Krepp</t>
  </si>
  <si>
    <t>Krestof</t>
  </si>
  <si>
    <t>Kretchie</t>
  </si>
  <si>
    <t>Kreutzer</t>
  </si>
  <si>
    <t>Kreyenhagen</t>
  </si>
  <si>
    <t>Krinder</t>
  </si>
  <si>
    <t>Krinklehorn</t>
  </si>
  <si>
    <t>Krishna</t>
  </si>
  <si>
    <t>Kronks</t>
  </si>
  <si>
    <t>Krotona</t>
  </si>
  <si>
    <t>Krueger</t>
  </si>
  <si>
    <t>Krug</t>
  </si>
  <si>
    <t>Kruger</t>
  </si>
  <si>
    <t>Krumbo</t>
  </si>
  <si>
    <t>Krumpe</t>
  </si>
  <si>
    <t>Krunkleton</t>
  </si>
  <si>
    <t>Kruse</t>
  </si>
  <si>
    <t>Ksanka</t>
  </si>
  <si>
    <t>Kuahua</t>
  </si>
  <si>
    <t>Kuainiho</t>
  </si>
  <si>
    <t>Kuala</t>
  </si>
  <si>
    <t>Kualapa</t>
  </si>
  <si>
    <t>Kuamaksi</t>
  </si>
  <si>
    <t>Kuaohukini</t>
  </si>
  <si>
    <t>Kube</t>
  </si>
  <si>
    <t>Kubugakli</t>
  </si>
  <si>
    <t>Kuhn</t>
  </si>
  <si>
    <t>Kuhne</t>
  </si>
  <si>
    <t>Kuiki</t>
  </si>
  <si>
    <t>Kuili</t>
  </si>
  <si>
    <t>Kuinihu</t>
  </si>
  <si>
    <t>Kukai</t>
  </si>
  <si>
    <t>Kukak</t>
  </si>
  <si>
    <t>Kukui</t>
  </si>
  <si>
    <t>Kulanaililia</t>
  </si>
  <si>
    <t>Kulanapahu</t>
  </si>
  <si>
    <t>lani</t>
  </si>
  <si>
    <t>Kuloli</t>
  </si>
  <si>
    <t>Kulthieth</t>
  </si>
  <si>
    <t>Kumanumanu</t>
  </si>
  <si>
    <t>Kumiva</t>
  </si>
  <si>
    <t>Kuna</t>
  </si>
  <si>
    <t>Kuncanowets</t>
  </si>
  <si>
    <t>Kunde</t>
  </si>
  <si>
    <t>Kunjamuk</t>
  </si>
  <si>
    <t>Kunkle</t>
  </si>
  <si>
    <t>Kupaianaha</t>
  </si>
  <si>
    <t>Kuparuk</t>
  </si>
  <si>
    <t>Kupenau</t>
  </si>
  <si>
    <t>Kupreanof</t>
  </si>
  <si>
    <t>Kupunkamint</t>
  </si>
  <si>
    <t>Kupwuriso</t>
  </si>
  <si>
    <t>Kuren</t>
  </si>
  <si>
    <t>Kurn</t>
  </si>
  <si>
    <t>Kurt</t>
  </si>
  <si>
    <t>Kushs</t>
  </si>
  <si>
    <t>Kushtaka</t>
  </si>
  <si>
    <t>Kusim</t>
  </si>
  <si>
    <t>Kuss</t>
  </si>
  <si>
    <t>Kutake</t>
  </si>
  <si>
    <t>Kutch</t>
  </si>
  <si>
    <t>Kutoahr</t>
  </si>
  <si>
    <t>Kuttruff</t>
  </si>
  <si>
    <t>Kutz</t>
  </si>
  <si>
    <t>Kuvruska</t>
  </si>
  <si>
    <t>Kwagunt</t>
  </si>
  <si>
    <t>Kweo</t>
  </si>
  <si>
    <t>Kwiktalik</t>
  </si>
  <si>
    <t>Kwiniuk</t>
  </si>
  <si>
    <t>Kwinnum</t>
  </si>
  <si>
    <t>Kwiskwis</t>
  </si>
  <si>
    <t>Kwolh</t>
  </si>
  <si>
    <t>Kyes</t>
  </si>
  <si>
    <t>Kykuit</t>
  </si>
  <si>
    <t>Kyle</t>
  </si>
  <si>
    <t>Kyles</t>
  </si>
  <si>
    <t>Laau</t>
  </si>
  <si>
    <t>Laaukahi</t>
  </si>
  <si>
    <t>Labor</t>
  </si>
  <si>
    <t>Labrador</t>
  </si>
  <si>
    <t>Labyrinth</t>
  </si>
  <si>
    <t>Laccolith</t>
  </si>
  <si>
    <t>Lace</t>
  </si>
  <si>
    <t>LaChusa</t>
  </si>
  <si>
    <t>Lackawanna</t>
  </si>
  <si>
    <t>Lackey</t>
  </si>
  <si>
    <t>LaCrosse</t>
  </si>
  <si>
    <t>Lacy</t>
  </si>
  <si>
    <t>Ladae</t>
  </si>
  <si>
    <t>Ladd</t>
  </si>
  <si>
    <t>Ladden</t>
  </si>
  <si>
    <t>Ladder</t>
  </si>
  <si>
    <t>Ladentown</t>
  </si>
  <si>
    <t>Ladies</t>
  </si>
  <si>
    <t>Ladieu</t>
  </si>
  <si>
    <t>Ladnier</t>
  </si>
  <si>
    <t>Ladow</t>
  </si>
  <si>
    <t>Ladron</t>
  </si>
  <si>
    <t>Ladrones</t>
  </si>
  <si>
    <t>Lady</t>
  </si>
  <si>
    <t>Ladybug</t>
  </si>
  <si>
    <t>Ladycomb</t>
  </si>
  <si>
    <t>Ladyface</t>
  </si>
  <si>
    <t>Ladys</t>
  </si>
  <si>
    <t>Lael</t>
  </si>
  <si>
    <t>poa</t>
  </si>
  <si>
    <t>Lafayette</t>
  </si>
  <si>
    <t>LaFayette</t>
  </si>
  <si>
    <t>Lafferty</t>
  </si>
  <si>
    <t>Lafoe</t>
  </si>
  <si>
    <t>LaFollette</t>
  </si>
  <si>
    <t>Lagerheads</t>
  </si>
  <si>
    <t>Lagitos</t>
  </si>
  <si>
    <t>Lago</t>
  </si>
  <si>
    <t>LaGrange</t>
  </si>
  <si>
    <t>Laguna</t>
  </si>
  <si>
    <t>Lagunas</t>
  </si>
  <si>
    <t>Lagunito</t>
  </si>
  <si>
    <t>Lahar</t>
  </si>
  <si>
    <t>Lahilahi</t>
  </si>
  <si>
    <t>Lahti</t>
  </si>
  <si>
    <t>Laidlaw</t>
  </si>
  <si>
    <t>Lair</t>
  </si>
  <si>
    <t>Laird</t>
  </si>
  <si>
    <t>Lairds</t>
  </si>
  <si>
    <t>Laisdell</t>
  </si>
  <si>
    <t>Lajara</t>
  </si>
  <si>
    <t>Lajitas</t>
  </si>
  <si>
    <t>Lake</t>
  </si>
  <si>
    <t>Lakeport</t>
  </si>
  <si>
    <t>Lakes</t>
  </si>
  <si>
    <t>Lakeshore</t>
  </si>
  <si>
    <t>Lakeshores</t>
  </si>
  <si>
    <t>Lakeside</t>
  </si>
  <si>
    <t>Lakess</t>
  </si>
  <si>
    <t>Lakeview</t>
  </si>
  <si>
    <t>Lakey</t>
  </si>
  <si>
    <t>Lakin</t>
  </si>
  <si>
    <t>Lakloey</t>
  </si>
  <si>
    <t>Lakota</t>
  </si>
  <si>
    <t>Lalacha</t>
  </si>
  <si>
    <t>Lalakaukole</t>
  </si>
  <si>
    <t>Lalo</t>
  </si>
  <si>
    <t>Lamaloa</t>
  </si>
  <si>
    <t>Lamar</t>
  </si>
  <si>
    <t>Lamarck</t>
  </si>
  <si>
    <t>Lamb</t>
  </si>
  <si>
    <t>Lambedora</t>
  </si>
  <si>
    <t>Lamberson</t>
  </si>
  <si>
    <t>Lambert</t>
  </si>
  <si>
    <t>Lamberths</t>
  </si>
  <si>
    <t>Lambertson</t>
  </si>
  <si>
    <t>Lambeth</t>
  </si>
  <si>
    <t>Lamborn</t>
  </si>
  <si>
    <t>Lambournes</t>
  </si>
  <si>
    <t>Lambs</t>
  </si>
  <si>
    <t>Lame</t>
  </si>
  <si>
    <t>Lamentation</t>
  </si>
  <si>
    <t>Lamerdorf</t>
  </si>
  <si>
    <t>Lamlam</t>
  </si>
  <si>
    <t>Lamoka</t>
  </si>
  <si>
    <t>Lamont</t>
  </si>
  <si>
    <t>Lamora</t>
  </si>
  <si>
    <t>Lamotte</t>
  </si>
  <si>
    <t>Lamp</t>
  </si>
  <si>
    <t>Lampa</t>
  </si>
  <si>
    <t>Lamphere</t>
  </si>
  <si>
    <t>Lampier</t>
  </si>
  <si>
    <t>Lampman</t>
  </si>
  <si>
    <t>Lamprey</t>
  </si>
  <si>
    <t>Lamptie</t>
  </si>
  <si>
    <t>Lamus</t>
  </si>
  <si>
    <t>Lamwer</t>
  </si>
  <si>
    <t>Lamy</t>
  </si>
  <si>
    <t>Lancaster</t>
  </si>
  <si>
    <t>Lance</t>
  </si>
  <si>
    <t>Land</t>
  </si>
  <si>
    <t>Lander</t>
  </si>
  <si>
    <t>Landing</t>
  </si>
  <si>
    <t>Landingham</t>
  </si>
  <si>
    <t>Landmark</t>
  </si>
  <si>
    <t>Landowner</t>
  </si>
  <si>
    <t>Landres</t>
  </si>
  <si>
    <t>Landrock</t>
  </si>
  <si>
    <t>Landrom</t>
  </si>
  <si>
    <t>Lands</t>
  </si>
  <si>
    <t>Landsend</t>
  </si>
  <si>
    <t>Landslide</t>
  </si>
  <si>
    <t>Landslip</t>
  </si>
  <si>
    <t>Landsman</t>
  </si>
  <si>
    <t>Lane</t>
  </si>
  <si>
    <t>Lanfairs</t>
  </si>
  <si>
    <t>Lang</t>
  </si>
  <si>
    <t>Langdon</t>
  </si>
  <si>
    <t>Langer</t>
  </si>
  <si>
    <t>Langford</t>
  </si>
  <si>
    <t>Langham</t>
  </si>
  <si>
    <t>Langille</t>
  </si>
  <si>
    <t>Langle</t>
  </si>
  <si>
    <t>Langley</t>
  </si>
  <si>
    <t>Langmath</t>
  </si>
  <si>
    <t>Langmuir</t>
  </si>
  <si>
    <t>Langridge</t>
  </si>
  <si>
    <t>Langs</t>
  </si>
  <si>
    <t>Langston</t>
  </si>
  <si>
    <t>Lani</t>
  </si>
  <si>
    <t>Lanier</t>
  </si>
  <si>
    <t>Laniers</t>
  </si>
  <si>
    <t>Lanigan</t>
  </si>
  <si>
    <t>Lanilili</t>
  </si>
  <si>
    <t>Lankey</t>
  </si>
  <si>
    <t>Lankford</t>
  </si>
  <si>
    <t>Lankin</t>
  </si>
  <si>
    <t>Lannigan</t>
  </si>
  <si>
    <t>Lantern</t>
  </si>
  <si>
    <t>Lantz</t>
  </si>
  <si>
    <t>Laolao</t>
  </si>
  <si>
    <t>Lapa</t>
  </si>
  <si>
    <t>Lapakohana</t>
  </si>
  <si>
    <t>Lapalapa</t>
  </si>
  <si>
    <t>Lapham</t>
  </si>
  <si>
    <t>Laphan</t>
  </si>
  <si>
    <t>Lapis</t>
  </si>
  <si>
    <t>Laquas</t>
  </si>
  <si>
    <t>Larabees</t>
  </si>
  <si>
    <t>Laramie</t>
  </si>
  <si>
    <t>Laramore</t>
  </si>
  <si>
    <t>Laraway</t>
  </si>
  <si>
    <t>Larbs</t>
  </si>
  <si>
    <t>Larch</t>
  </si>
  <si>
    <t>Larcom</t>
  </si>
  <si>
    <t>Lard</t>
  </si>
  <si>
    <t>Larga</t>
  </si>
  <si>
    <t>Largo</t>
  </si>
  <si>
    <t>Larios</t>
  </si>
  <si>
    <t>Lark</t>
  </si>
  <si>
    <t>Larkin</t>
  </si>
  <si>
    <t>Larkins</t>
  </si>
  <si>
    <t>Larkspur</t>
  </si>
  <si>
    <t>Larksville</t>
  </si>
  <si>
    <t>Larkum</t>
  </si>
  <si>
    <t>Larrabee</t>
  </si>
  <si>
    <t>Larry</t>
  </si>
  <si>
    <t>Larsen</t>
  </si>
  <si>
    <t>Larson</t>
  </si>
  <si>
    <t>Larwood</t>
  </si>
  <si>
    <t>Lary</t>
  </si>
  <si>
    <t>Laskey</t>
  </si>
  <si>
    <t>Lass</t>
  </si>
  <si>
    <t>Lassen</t>
  </si>
  <si>
    <t>Lassic</t>
  </si>
  <si>
    <t>Lassie</t>
  </si>
  <si>
    <t>Lassiter</t>
  </si>
  <si>
    <t>Lasso</t>
  </si>
  <si>
    <t>Last</t>
  </si>
  <si>
    <t>Lastex</t>
  </si>
  <si>
    <t>Lasu</t>
  </si>
  <si>
    <t>Lata</t>
  </si>
  <si>
    <t>Latania</t>
  </si>
  <si>
    <t>Latch</t>
  </si>
  <si>
    <t>Lathen</t>
  </si>
  <si>
    <t>Lather</t>
  </si>
  <si>
    <t>Lathrop</t>
  </si>
  <si>
    <t>Latimer</t>
  </si>
  <si>
    <t>Latin</t>
  </si>
  <si>
    <t>Latir</t>
  </si>
  <si>
    <t>Latiwi</t>
  </si>
  <si>
    <t>Lato</t>
  </si>
  <si>
    <t>Laton</t>
  </si>
  <si>
    <t>Latouche</t>
  </si>
  <si>
    <t>Latour</t>
  </si>
  <si>
    <t>Lattimer</t>
  </si>
  <si>
    <t>Lattin</t>
  </si>
  <si>
    <t>Laturio</t>
  </si>
  <si>
    <t>Laughing</t>
  </si>
  <si>
    <t>Laughlin</t>
  </si>
  <si>
    <t>Laughlins</t>
  </si>
  <si>
    <t>Laughs</t>
  </si>
  <si>
    <t>Laundreaux</t>
  </si>
  <si>
    <t>Laundry</t>
  </si>
  <si>
    <t>Laura</t>
  </si>
  <si>
    <t>Lauramac</t>
  </si>
  <si>
    <t>Laurel</t>
  </si>
  <si>
    <t>Laurence</t>
  </si>
  <si>
    <t>Lauriano</t>
  </si>
  <si>
    <t>Laurin</t>
  </si>
  <si>
    <t>Lava</t>
  </si>
  <si>
    <t>Laveaga</t>
  </si>
  <si>
    <t>Lavender</t>
  </si>
  <si>
    <t>Lavigia</t>
  </si>
  <si>
    <t>Lawii</t>
  </si>
  <si>
    <t>Lawler</t>
  </si>
  <si>
    <t>Lawlor</t>
  </si>
  <si>
    <t>Lawn</t>
  </si>
  <si>
    <t>Lawrence</t>
  </si>
  <si>
    <t>Laws</t>
  </si>
  <si>
    <t>Lawson</t>
  </si>
  <si>
    <t>Lawton</t>
  </si>
  <si>
    <t>Lawyer</t>
  </si>
  <si>
    <t>Lawyers</t>
  </si>
  <si>
    <t>Layman</t>
  </si>
  <si>
    <t>Layne</t>
  </si>
  <si>
    <t>Layout</t>
  </si>
  <si>
    <t>Layton</t>
  </si>
  <si>
    <t>Lazaref</t>
  </si>
  <si>
    <t>Lazaro</t>
  </si>
  <si>
    <t>Lazarus</t>
  </si>
  <si>
    <t>Lazier</t>
  </si>
  <si>
    <t>Lazo</t>
  </si>
  <si>
    <t>Lazy</t>
  </si>
  <si>
    <t>Lazyman</t>
  </si>
  <si>
    <t>Leach</t>
  </si>
  <si>
    <t>Lead</t>
  </si>
  <si>
    <t>Leader</t>
  </si>
  <si>
    <t>Leadmine</t>
  </si>
  <si>
    <t>Leadore</t>
  </si>
  <si>
    <t>Leadpole</t>
  </si>
  <si>
    <t>Leadville</t>
  </si>
  <si>
    <t>Leaeno</t>
  </si>
  <si>
    <t>Leaf</t>
  </si>
  <si>
    <t>Leahy</t>
  </si>
  <si>
    <t>Leak</t>
  </si>
  <si>
    <t>Leaky</t>
  </si>
  <si>
    <t>Lealaeli</t>
  </si>
  <si>
    <t>Lealafaalava</t>
  </si>
  <si>
    <t>Lean</t>
  </si>
  <si>
    <t>Leander</t>
  </si>
  <si>
    <t>Leaoao</t>
  </si>
  <si>
    <t>Leap</t>
  </si>
  <si>
    <t>Lear</t>
  </si>
  <si>
    <t>Leary</t>
  </si>
  <si>
    <t>Lease</t>
  </si>
  <si>
    <t>Leather</t>
  </si>
  <si>
    <t>Leatherman</t>
  </si>
  <si>
    <t>Leathers</t>
  </si>
  <si>
    <t>Leatherwood</t>
  </si>
  <si>
    <t>Leavenworth</t>
  </si>
  <si>
    <t>Leavitt</t>
  </si>
  <si>
    <t>Leavitts</t>
  </si>
  <si>
    <t>Lebanon</t>
  </si>
  <si>
    <t>LeBett</t>
  </si>
  <si>
    <t>Lebo</t>
  </si>
  <si>
    <t>Leboeuf</t>
  </si>
  <si>
    <t>Lechuguilla</t>
  </si>
  <si>
    <t>LeClair</t>
  </si>
  <si>
    <t>Leclerc</t>
  </si>
  <si>
    <t>Ledbetter</t>
  </si>
  <si>
    <t>Ledford</t>
  </si>
  <si>
    <t>Ledge</t>
  </si>
  <si>
    <t>Ledger</t>
  </si>
  <si>
    <t>Ledges</t>
  </si>
  <si>
    <t>LeDoux</t>
  </si>
  <si>
    <t>Ledward</t>
  </si>
  <si>
    <t>Leech</t>
  </si>
  <si>
    <t>Leecher</t>
  </si>
  <si>
    <t>Leeds</t>
  </si>
  <si>
    <t>Leef</t>
  </si>
  <si>
    <t>Leek</t>
  </si>
  <si>
    <t>Leele</t>
  </si>
  <si>
    <t>Leeper</t>
  </si>
  <si>
    <t>Leer</t>
  </si>
  <si>
    <t>Lees</t>
  </si>
  <si>
    <t>Leeth</t>
  </si>
  <si>
    <t>LeFebres</t>
  </si>
  <si>
    <t>Leffingwell</t>
  </si>
  <si>
    <t>Legate</t>
  </si>
  <si>
    <t>Legault</t>
  </si>
  <si>
    <t>Legg</t>
  </si>
  <si>
    <t>Leggat</t>
  </si>
  <si>
    <t>Legget</t>
  </si>
  <si>
    <t>Leggett</t>
  </si>
  <si>
    <t>Leggetts</t>
  </si>
  <si>
    <t>Legion</t>
  </si>
  <si>
    <t>Legs</t>
  </si>
  <si>
    <t>LeHeup</t>
  </si>
  <si>
    <t>Lehigh</t>
  </si>
  <si>
    <t>Lehman</t>
  </si>
  <si>
    <t>Lehmann</t>
  </si>
  <si>
    <t>Leiberg</t>
  </si>
  <si>
    <t>Leicester</t>
  </si>
  <si>
    <t>Leidy</t>
  </si>
  <si>
    <t>Leigh</t>
  </si>
  <si>
    <t>Leighton</t>
  </si>
  <si>
    <t>Leila</t>
  </si>
  <si>
    <t>Leileia</t>
  </si>
  <si>
    <t>Leinster</t>
  </si>
  <si>
    <t>Leinukalahua</t>
  </si>
  <si>
    <t>Leith</t>
  </si>
  <si>
    <t>Leland</t>
  </si>
  <si>
    <t>Leleiwi</t>
  </si>
  <si>
    <t>Lemah</t>
  </si>
  <si>
    <t>Lemanasky</t>
  </si>
  <si>
    <t>Lemay</t>
  </si>
  <si>
    <t>Lembert</t>
  </si>
  <si>
    <t>Lemei</t>
  </si>
  <si>
    <t>Lemhi</t>
  </si>
  <si>
    <t>Lemish</t>
  </si>
  <si>
    <t>Lemiti</t>
  </si>
  <si>
    <t>Lemley</t>
  </si>
  <si>
    <t>Lemmon</t>
  </si>
  <si>
    <t>Lemon</t>
  </si>
  <si>
    <t>Lemonade</t>
  </si>
  <si>
    <t>Lemondrop</t>
  </si>
  <si>
    <t>Lempster</t>
  </si>
  <si>
    <t>Lena</t>
  </si>
  <si>
    <t>Lenawee</t>
  </si>
  <si>
    <t>Lenger</t>
  </si>
  <si>
    <t>Lenhart</t>
  </si>
  <si>
    <t>Lenna</t>
  </si>
  <si>
    <t>Lennox</t>
  </si>
  <si>
    <t>Lenon</t>
  </si>
  <si>
    <t>Lenore</t>
  </si>
  <si>
    <t>Lenox</t>
  </si>
  <si>
    <t>Lens</t>
  </si>
  <si>
    <t>Lent</t>
  </si>
  <si>
    <t>Lentil</t>
  </si>
  <si>
    <t>Lentz</t>
  </si>
  <si>
    <t>Lenz</t>
  </si>
  <si>
    <t>Leola</t>
  </si>
  <si>
    <t>Leon</t>
  </si>
  <si>
    <t>Leona</t>
  </si>
  <si>
    <t>Leonard</t>
  </si>
  <si>
    <t>Leoncilla</t>
  </si>
  <si>
    <t>Leonia</t>
  </si>
  <si>
    <t>Leonides</t>
  </si>
  <si>
    <t>Leopold</t>
  </si>
  <si>
    <t>Leota</t>
  </si>
  <si>
    <t>Lepelepe</t>
  </si>
  <si>
    <t>Lepen</t>
  </si>
  <si>
    <t>Lepo</t>
  </si>
  <si>
    <t>Leppy</t>
  </si>
  <si>
    <t>Leprohi</t>
  </si>
  <si>
    <t>Lerkenlund</t>
  </si>
  <si>
    <t>Leroy</t>
  </si>
  <si>
    <t>Leroys</t>
  </si>
  <si>
    <t>Leslie</t>
  </si>
  <si>
    <t>Lesna</t>
  </si>
  <si>
    <t>Lesperance</t>
  </si>
  <si>
    <t>Lester</t>
  </si>
  <si>
    <t>Letdown</t>
  </si>
  <si>
    <t>Letsom</t>
  </si>
  <si>
    <t>Letterbox</t>
  </si>
  <si>
    <t>Lettereds</t>
  </si>
  <si>
    <t>Letterrock</t>
  </si>
  <si>
    <t>Levan</t>
  </si>
  <si>
    <t>Levansaller</t>
  </si>
  <si>
    <t>Leveaux</t>
  </si>
  <si>
    <t>Level</t>
  </si>
  <si>
    <t>Levelland</t>
  </si>
  <si>
    <t>Levenseller</t>
  </si>
  <si>
    <t>Levi</t>
  </si>
  <si>
    <t>Leviathan</t>
  </si>
  <si>
    <t>Levis</t>
  </si>
  <si>
    <t>Levy</t>
  </si>
  <si>
    <t>Lewallen</t>
  </si>
  <si>
    <t>Lewey</t>
  </si>
  <si>
    <t>Lewi</t>
  </si>
  <si>
    <t>Lewin</t>
  </si>
  <si>
    <t>Lewis</t>
  </si>
  <si>
    <t>Lewisa</t>
  </si>
  <si>
    <t>Lewiss</t>
  </si>
  <si>
    <t>Lewiston</t>
  </si>
  <si>
    <t>Lexington</t>
  </si>
  <si>
    <t>Lexton</t>
  </si>
  <si>
    <t>Liars</t>
  </si>
  <si>
    <t>Libby</t>
  </si>
  <si>
    <t>Libbys</t>
  </si>
  <si>
    <t>Libel</t>
  </si>
  <si>
    <t>Liberal</t>
  </si>
  <si>
    <t>Liberty</t>
  </si>
  <si>
    <t>Library</t>
  </si>
  <si>
    <t>Lice</t>
  </si>
  <si>
    <t>Lichii</t>
  </si>
  <si>
    <t>Lichtenberg</t>
  </si>
  <si>
    <t>Lick</t>
  </si>
  <si>
    <t>Licking</t>
  </si>
  <si>
    <t>Licklog</t>
  </si>
  <si>
    <t>Lickstone</t>
  </si>
  <si>
    <t>Lideen</t>
  </si>
  <si>
    <t>Lidke</t>
  </si>
  <si>
    <t>Lidstone</t>
  </si>
  <si>
    <t>Lidyhites</t>
  </si>
  <si>
    <t>Liebel</t>
  </si>
  <si>
    <t>Liebig</t>
  </si>
  <si>
    <t>Liebold</t>
  </si>
  <si>
    <t>Liebre</t>
  </si>
  <si>
    <t>Liebrook</t>
  </si>
  <si>
    <t>Liechty</t>
  </si>
  <si>
    <t>Lieutenants</t>
  </si>
  <si>
    <t>Light</t>
  </si>
  <si>
    <t>Lighted</t>
  </si>
  <si>
    <t>Lighthouse</t>
  </si>
  <si>
    <t>Lightner</t>
  </si>
  <si>
    <t>Lightning</t>
  </si>
  <si>
    <t>Lightnings</t>
  </si>
  <si>
    <t>Lightwood</t>
  </si>
  <si>
    <t>hau</t>
  </si>
  <si>
    <t>Lihue</t>
  </si>
  <si>
    <t>Likely</t>
  </si>
  <si>
    <t>Likes</t>
  </si>
  <si>
    <t>Lilac</t>
  </si>
  <si>
    <t>Lilah</t>
  </si>
  <si>
    <t>Lili</t>
  </si>
  <si>
    <t>Lilienthal</t>
  </si>
  <si>
    <t>Lilley</t>
  </si>
  <si>
    <t>Lillian</t>
  </si>
  <si>
    <t>Lillie</t>
  </si>
  <si>
    <t>Lillies</t>
  </si>
  <si>
    <t>Lilly</t>
  </si>
  <si>
    <t>Lily</t>
  </si>
  <si>
    <t>Lima</t>
  </si>
  <si>
    <t>Limber</t>
  </si>
  <si>
    <t>Limbo</t>
  </si>
  <si>
    <t>Lime</t>
  </si>
  <si>
    <t>Limedyke</t>
  </si>
  <si>
    <t>Limekiln</t>
  </si>
  <si>
    <t>Limeport</t>
  </si>
  <si>
    <t>Limerock</t>
  </si>
  <si>
    <t>Limes</t>
  </si>
  <si>
    <t>Limestack</t>
  </si>
  <si>
    <t>Limestone</t>
  </si>
  <si>
    <t>Limestones</t>
  </si>
  <si>
    <t>Limones</t>
  </si>
  <si>
    <t>Limpia</t>
  </si>
  <si>
    <t>Limpy</t>
  </si>
  <si>
    <t>Linas</t>
  </si>
  <si>
    <t>Lincoln</t>
  </si>
  <si>
    <t>Lincton</t>
  </si>
  <si>
    <t>Lind</t>
  </si>
  <si>
    <t>Lindall</t>
  </si>
  <si>
    <t>Lindberg</t>
  </si>
  <si>
    <t>Lindbergh</t>
  </si>
  <si>
    <t>Lindell</t>
  </si>
  <si>
    <t>Lindemulder</t>
  </si>
  <si>
    <t>Linder</t>
  </si>
  <si>
    <t>Lindita</t>
  </si>
  <si>
    <t>Lindley</t>
  </si>
  <si>
    <t>Lindo</t>
  </si>
  <si>
    <t>Lindquist</t>
  </si>
  <si>
    <t>Lindsay</t>
  </si>
  <si>
    <t>Lindsey</t>
  </si>
  <si>
    <t>Lindsley</t>
  </si>
  <si>
    <t>Lindstrom</t>
  </si>
  <si>
    <t>Lindy</t>
  </si>
  <si>
    <t>Line</t>
  </si>
  <si>
    <t>Linfor</t>
  </si>
  <si>
    <t>Lingebaugh</t>
  </si>
  <si>
    <t>Lingiy</t>
  </si>
  <si>
    <t>Lingo</t>
  </si>
  <si>
    <t>Lini</t>
  </si>
  <si>
    <t>Lininger</t>
  </si>
  <si>
    <t>Link</t>
  </si>
  <si>
    <t>Linker</t>
  </si>
  <si>
    <t>Linn</t>
  </si>
  <si>
    <t>Linnaeus</t>
  </si>
  <si>
    <t>Linnean</t>
  </si>
  <si>
    <t>Linney</t>
  </si>
  <si>
    <t>Linns</t>
  </si>
  <si>
    <t>Linton</t>
  </si>
  <si>
    <t>Linville</t>
  </si>
  <si>
    <t>Liolio</t>
  </si>
  <si>
    <t>Lion</t>
  </si>
  <si>
    <t>Lionhead</t>
  </si>
  <si>
    <t>Lions</t>
  </si>
  <si>
    <t>Lionshead</t>
  </si>
  <si>
    <t>Lipans</t>
  </si>
  <si>
    <t>Lipe</t>
  </si>
  <si>
    <t>Lipiog</t>
  </si>
  <si>
    <t>Lippincort</t>
  </si>
  <si>
    <t>Lippincott</t>
  </si>
  <si>
    <t>Lippitt</t>
  </si>
  <si>
    <t>Liqeg</t>
  </si>
  <si>
    <t>Liscom</t>
  </si>
  <si>
    <t>Liscum</t>
  </si>
  <si>
    <t>Lisenberry</t>
  </si>
  <si>
    <t>Lisenlund</t>
  </si>
  <si>
    <t>Liso</t>
  </si>
  <si>
    <t>Listening</t>
  </si>
  <si>
    <t>Lister</t>
  </si>
  <si>
    <t>Liswell</t>
  </si>
  <si>
    <t>Litchfield</t>
  </si>
  <si>
    <t>Lithgow</t>
  </si>
  <si>
    <t>Lithic</t>
  </si>
  <si>
    <t>Litle</t>
  </si>
  <si>
    <t>Litnik</t>
  </si>
  <si>
    <t>Little</t>
  </si>
  <si>
    <t>LIttle</t>
  </si>
  <si>
    <t>Littleed</t>
  </si>
  <si>
    <t>Littlefield</t>
  </si>
  <si>
    <t>Littlejohn</t>
  </si>
  <si>
    <t>Littles</t>
  </si>
  <si>
    <t>Littley</t>
  </si>
  <si>
    <t>Litton</t>
  </si>
  <si>
    <t>Littoral</t>
  </si>
  <si>
    <t>Lituya</t>
  </si>
  <si>
    <t>Live</t>
  </si>
  <si>
    <t>Livengood</t>
  </si>
  <si>
    <t>Liver</t>
  </si>
  <si>
    <t>Livermore</t>
  </si>
  <si>
    <t>Livert</t>
  </si>
  <si>
    <t>Livingston</t>
  </si>
  <si>
    <t>Livingstons</t>
  </si>
  <si>
    <t>Liyeeg</t>
  </si>
  <si>
    <t>Liza</t>
  </si>
  <si>
    <t>Lizann</t>
  </si>
  <si>
    <t>Lizard</t>
  </si>
  <si>
    <t>Lizards</t>
  </si>
  <si>
    <t>Lizzard</t>
  </si>
  <si>
    <t>Lizzie</t>
  </si>
  <si>
    <t>Llama</t>
  </si>
  <si>
    <t>Llano</t>
  </si>
  <si>
    <t>Lloroso</t>
  </si>
  <si>
    <t>Lloyd</t>
  </si>
  <si>
    <t>Lloyds</t>
  </si>
  <si>
    <t>Loaf</t>
  </si>
  <si>
    <t>Loafer</t>
  </si>
  <si>
    <t>Loafs</t>
  </si>
  <si>
    <t>Loaloa</t>
  </si>
  <si>
    <t>Loam</t>
  </si>
  <si>
    <t>Loan</t>
  </si>
  <si>
    <t>Loar</t>
  </si>
  <si>
    <t>Loaves</t>
  </si>
  <si>
    <t>Lobato</t>
  </si>
  <si>
    <t>Lobdell</t>
  </si>
  <si>
    <t>Lobo</t>
  </si>
  <si>
    <t>Lobos</t>
  </si>
  <si>
    <t>Lobster</t>
  </si>
  <si>
    <t>Location</t>
  </si>
  <si>
    <t>Lochsa</t>
  </si>
  <si>
    <t>Lock</t>
  </si>
  <si>
    <t>Lockard</t>
  </si>
  <si>
    <t>Locke</t>
  </si>
  <si>
    <t>Lockegee</t>
  </si>
  <si>
    <t>Lockenauer</t>
  </si>
  <si>
    <t>Locker</t>
  </si>
  <si>
    <t>Lockes</t>
  </si>
  <si>
    <t>Lockhart</t>
  </si>
  <si>
    <t>Lockings</t>
  </si>
  <si>
    <t>Lockit</t>
  </si>
  <si>
    <t>Lockman</t>
  </si>
  <si>
    <t>Lockridge</t>
  </si>
  <si>
    <t>Locks</t>
  </si>
  <si>
    <t>Lockwood</t>
  </si>
  <si>
    <t>Loco</t>
  </si>
  <si>
    <t>Locomotive</t>
  </si>
  <si>
    <t>Locos</t>
  </si>
  <si>
    <t>Locust</t>
  </si>
  <si>
    <t>Lode</t>
  </si>
  <si>
    <t>Loden</t>
  </si>
  <si>
    <t>Lodge</t>
  </si>
  <si>
    <t>Lodgepole</t>
  </si>
  <si>
    <t>Lodoga</t>
  </si>
  <si>
    <t>Lodoso</t>
  </si>
  <si>
    <t>Loening</t>
  </si>
  <si>
    <t>Lofgren</t>
  </si>
  <si>
    <t>Loft</t>
  </si>
  <si>
    <t>Loftin</t>
  </si>
  <si>
    <t>Loftis</t>
  </si>
  <si>
    <t>Lofton</t>
  </si>
  <si>
    <t>Lofty</t>
  </si>
  <si>
    <t>Logan</t>
  </si>
  <si>
    <t>Loge</t>
  </si>
  <si>
    <t>Logee</t>
  </si>
  <si>
    <t>Logger</t>
  </si>
  <si>
    <t>Logging</t>
  </si>
  <si>
    <t>Loggy</t>
  </si>
  <si>
    <t>Logotala</t>
  </si>
  <si>
    <t>Lohali</t>
  </si>
  <si>
    <t>Lois</t>
  </si>
  <si>
    <t>Lokuana</t>
  </si>
  <si>
    <t>Lola</t>
  </si>
  <si>
    <t>Lolah</t>
  </si>
  <si>
    <t>Lollik</t>
  </si>
  <si>
    <t>Lolly</t>
  </si>
  <si>
    <t>Lolo</t>
  </si>
  <si>
    <t>Loma</t>
  </si>
  <si>
    <t>Lomand</t>
  </si>
  <si>
    <t>Lomaon</t>
  </si>
  <si>
    <t>Lomas</t>
  </si>
  <si>
    <t>Lombar</t>
  </si>
  <si>
    <t>Lombard</t>
  </si>
  <si>
    <t>Lombards</t>
  </si>
  <si>
    <t>Lomerias</t>
  </si>
  <si>
    <t>Lomica</t>
  </si>
  <si>
    <t>Lomita</t>
  </si>
  <si>
    <t>Lomitas</t>
  </si>
  <si>
    <t>Lomo</t>
  </si>
  <si>
    <t>Lomond</t>
  </si>
  <si>
    <t>Lomos</t>
  </si>
  <si>
    <t>Lona</t>
  </si>
  <si>
    <t>London</t>
  </si>
  <si>
    <t>Londons</t>
  </si>
  <si>
    <t>Lone</t>
  </si>
  <si>
    <t>Lonely</t>
  </si>
  <si>
    <t>Loneman</t>
  </si>
  <si>
    <t>Lonesome</t>
  </si>
  <si>
    <t>Lonetree</t>
  </si>
  <si>
    <t>Long</t>
  </si>
  <si>
    <t>Longarm</t>
  </si>
  <si>
    <t>Longenbaugh</t>
  </si>
  <si>
    <t>Longfellow</t>
  </si>
  <si>
    <t>Longhorn</t>
  </si>
  <si>
    <t>Longley</t>
  </si>
  <si>
    <t>Longnose</t>
  </si>
  <si>
    <t>Longs</t>
  </si>
  <si>
    <t>Longview</t>
  </si>
  <si>
    <t>Lonkey</t>
  </si>
  <si>
    <t>Lonnie</t>
  </si>
  <si>
    <t>Lonon</t>
  </si>
  <si>
    <t>Lons</t>
  </si>
  <si>
    <t>Look</t>
  </si>
  <si>
    <t>Lookadoo</t>
  </si>
  <si>
    <t>Looking</t>
  </si>
  <si>
    <t>Lookingglass</t>
  </si>
  <si>
    <t>Lookoff</t>
  </si>
  <si>
    <t>Lookout</t>
  </si>
  <si>
    <t>Lookouts</t>
  </si>
  <si>
    <t>Loomis</t>
  </si>
  <si>
    <t>Loon</t>
  </si>
  <si>
    <t>Looney</t>
  </si>
  <si>
    <t>Loop</t>
  </si>
  <si>
    <t>Loose</t>
  </si>
  <si>
    <t>Loot</t>
  </si>
  <si>
    <t>Lopeno</t>
  </si>
  <si>
    <t>Loper</t>
  </si>
  <si>
    <t>Lopez</t>
  </si>
  <si>
    <t>Lopezs</t>
  </si>
  <si>
    <t>Lorane</t>
  </si>
  <si>
    <t>Lord</t>
  </si>
  <si>
    <t>Lords</t>
  </si>
  <si>
    <t>Lore</t>
  </si>
  <si>
    <t>Loren</t>
  </si>
  <si>
    <t>Lorena</t>
  </si>
  <si>
    <t>Lorenz</t>
  </si>
  <si>
    <t>Lorenzen</t>
  </si>
  <si>
    <t>Loring</t>
  </si>
  <si>
    <t>Loro</t>
  </si>
  <si>
    <t>Losa</t>
  </si>
  <si>
    <t>Losees</t>
  </si>
  <si>
    <t>Loser</t>
  </si>
  <si>
    <t>Lospe</t>
  </si>
  <si>
    <t>Lossing</t>
  </si>
  <si>
    <t>Lost</t>
  </si>
  <si>
    <t>Lotterdale</t>
  </si>
  <si>
    <t>Lotties</t>
  </si>
  <si>
    <t>Loud</t>
  </si>
  <si>
    <t>Louderback</t>
  </si>
  <si>
    <t>Loudoun</t>
  </si>
  <si>
    <t>Lough</t>
  </si>
  <si>
    <t>Louis</t>
  </si>
  <si>
    <t>Louise</t>
  </si>
  <si>
    <t>Louisiana</t>
  </si>
  <si>
    <t>Loup</t>
  </si>
  <si>
    <t>Lousley</t>
  </si>
  <si>
    <t>Lousy</t>
  </si>
  <si>
    <t>Lovatt</t>
  </si>
  <si>
    <t>Love</t>
  </si>
  <si>
    <t>Lovejoy</t>
  </si>
  <si>
    <t>Lovejoys</t>
  </si>
  <si>
    <t>Lovelace</t>
  </si>
  <si>
    <t>Loveland</t>
  </si>
  <si>
    <t>Loveless</t>
  </si>
  <si>
    <t>Lovell</t>
  </si>
  <si>
    <t>Lovely</t>
  </si>
  <si>
    <t>Lovenia</t>
  </si>
  <si>
    <t>Lover</t>
  </si>
  <si>
    <t>Loverin</t>
  </si>
  <si>
    <t>Lovering</t>
  </si>
  <si>
    <t>Lovers</t>
  </si>
  <si>
    <t>Loves</t>
  </si>
  <si>
    <t>Lovewell</t>
  </si>
  <si>
    <t>Lowary</t>
  </si>
  <si>
    <t>Lowden</t>
  </si>
  <si>
    <t>Lowder</t>
  </si>
  <si>
    <t>Lowdermild</t>
  </si>
  <si>
    <t>Lowe</t>
  </si>
  <si>
    <t>Lowell</t>
  </si>
  <si>
    <t>Lower</t>
  </si>
  <si>
    <t>Lowery</t>
  </si>
  <si>
    <t>Lowhill</t>
  </si>
  <si>
    <t>Lowing</t>
  </si>
  <si>
    <t>Lowrance</t>
  </si>
  <si>
    <t>Lowry</t>
  </si>
  <si>
    <t>Lows</t>
  </si>
  <si>
    <t>Lowullo</t>
  </si>
  <si>
    <t>Loyal</t>
  </si>
  <si>
    <t>Loyd</t>
  </si>
  <si>
    <t>Lozier</t>
  </si>
  <si>
    <t>Luapelani</t>
  </si>
  <si>
    <t>Luark</t>
  </si>
  <si>
    <t>Lubung</t>
  </si>
  <si>
    <t>Lucas</t>
  </si>
  <si>
    <t>Luce</t>
  </si>
  <si>
    <t>Lucerne</t>
  </si>
  <si>
    <t>Lucero</t>
  </si>
  <si>
    <t>Luchek</t>
  </si>
  <si>
    <t>Lucia</t>
  </si>
  <si>
    <t>Luciano</t>
  </si>
  <si>
    <t>Lucias</t>
  </si>
  <si>
    <t>Lucifer</t>
  </si>
  <si>
    <t>Lucin</t>
  </si>
  <si>
    <t>Lucindas</t>
  </si>
  <si>
    <t>Luck</t>
  </si>
  <si>
    <t>Luckett</t>
  </si>
  <si>
    <t>Lucky</t>
  </si>
  <si>
    <t>Luco</t>
  </si>
  <si>
    <t>Lucy</t>
  </si>
  <si>
    <t>Ludden</t>
  </si>
  <si>
    <t>Ludecker</t>
  </si>
  <si>
    <t>Ludi</t>
  </si>
  <si>
    <t>Ludlow</t>
  </si>
  <si>
    <t>Ludwig</t>
  </si>
  <si>
    <t>Ludwigs</t>
  </si>
  <si>
    <t>Luera</t>
  </si>
  <si>
    <t>Lues</t>
  </si>
  <si>
    <t>Luftee</t>
  </si>
  <si>
    <t>Lugar</t>
  </si>
  <si>
    <t>Lugert</t>
  </si>
  <si>
    <t>Luhr</t>
  </si>
  <si>
    <t>Luis</t>
  </si>
  <si>
    <t>Lukanin</t>
  </si>
  <si>
    <t>Luke</t>
  </si>
  <si>
    <t>Lukens</t>
  </si>
  <si>
    <t>Luker</t>
  </si>
  <si>
    <t>Lukes</t>
  </si>
  <si>
    <t>Lukuth</t>
  </si>
  <si>
    <t>Lulu</t>
  </si>
  <si>
    <t>Lulx</t>
  </si>
  <si>
    <t>ooshaa</t>
  </si>
  <si>
    <t>Luman</t>
  </si>
  <si>
    <t>Lumbert</t>
  </si>
  <si>
    <t>Lump</t>
  </si>
  <si>
    <t>Lumpkin</t>
  </si>
  <si>
    <t>Lumreau</t>
  </si>
  <si>
    <t>Lumrum</t>
  </si>
  <si>
    <t>Lumuna</t>
  </si>
  <si>
    <t>Luna</t>
  </si>
  <si>
    <t>Lunas</t>
  </si>
  <si>
    <t>Lunch</t>
  </si>
  <si>
    <t>Lund</t>
  </si>
  <si>
    <t>Lundberg</t>
  </si>
  <si>
    <t>Lunde</t>
  </si>
  <si>
    <t>Lundin</t>
  </si>
  <si>
    <t>Lundy</t>
  </si>
  <si>
    <t>Luneta</t>
  </si>
  <si>
    <t>Lunksoos</t>
  </si>
  <si>
    <t>Lunsford</t>
  </si>
  <si>
    <t>Lunts</t>
  </si>
  <si>
    <t>Luntsfords</t>
  </si>
  <si>
    <t>Lupea</t>
  </si>
  <si>
    <t>Luper</t>
  </si>
  <si>
    <t>Lupine</t>
  </si>
  <si>
    <t>Lusk</t>
  </si>
  <si>
    <t>Lute</t>
  </si>
  <si>
    <t>Lutes</t>
  </si>
  <si>
    <t>Lutgring</t>
  </si>
  <si>
    <t>Luther</t>
  </si>
  <si>
    <t>Lutherville</t>
  </si>
  <si>
    <t>Luttrell</t>
  </si>
  <si>
    <t>Luxor</t>
  </si>
  <si>
    <t>Lyall</t>
  </si>
  <si>
    <t>Lybarger</t>
  </si>
  <si>
    <t>Lydia</t>
  </si>
  <si>
    <t>Lydian</t>
  </si>
  <si>
    <t>Lydie</t>
  </si>
  <si>
    <t>Lydonia</t>
  </si>
  <si>
    <t>Lyell</t>
  </si>
  <si>
    <t>Lyle</t>
  </si>
  <si>
    <t>Lyman</t>
  </si>
  <si>
    <t>Lyme</t>
  </si>
  <si>
    <t>Lympus</t>
  </si>
  <si>
    <t>Lynch</t>
  </si>
  <si>
    <t>Lynchburg</t>
  </si>
  <si>
    <t>Lyndeborough</t>
  </si>
  <si>
    <t>Lynn</t>
  </si>
  <si>
    <t>Lynville</t>
  </si>
  <si>
    <t>Lynx</t>
  </si>
  <si>
    <t>Lyon</t>
  </si>
  <si>
    <t>Lyons</t>
  </si>
  <si>
    <t>Lysite</t>
  </si>
  <si>
    <t>Lytle</t>
  </si>
  <si>
    <t>Maabthunk</t>
  </si>
  <si>
    <t>Maanimit</t>
  </si>
  <si>
    <t>Maaryaar</t>
  </si>
  <si>
    <t>Mabe</t>
  </si>
  <si>
    <t>Mabelle</t>
  </si>
  <si>
    <t>Maben</t>
  </si>
  <si>
    <t>Mable</t>
  </si>
  <si>
    <t>Mabrys</t>
  </si>
  <si>
    <t>Mab</t>
  </si>
  <si>
    <t>Macafee</t>
  </si>
  <si>
    <t>Macajna</t>
  </si>
  <si>
    <t>MacDonald</t>
  </si>
  <si>
    <t>MacDonough</t>
  </si>
  <si>
    <t>Macduff</t>
  </si>
  <si>
    <t>Mace</t>
  </si>
  <si>
    <t>Macedonia</t>
  </si>
  <si>
    <t>Maces</t>
  </si>
  <si>
    <t>Macey</t>
  </si>
  <si>
    <t>MacGregor</t>
  </si>
  <si>
    <t>Machanao</t>
  </si>
  <si>
    <t>Machebeuf</t>
  </si>
  <si>
    <t>Machesna</t>
  </si>
  <si>
    <t>Machete</t>
  </si>
  <si>
    <t>Machewik</t>
  </si>
  <si>
    <t>Machine</t>
  </si>
  <si>
    <t>Macho</t>
  </si>
  <si>
    <t>MacIntyres</t>
  </si>
  <si>
    <t>Mack</t>
  </si>
  <si>
    <t>Mackay</t>
  </si>
  <si>
    <t>Mackenzie</t>
  </si>
  <si>
    <t>Mackerel</t>
  </si>
  <si>
    <t>Mackey</t>
  </si>
  <si>
    <t>Mackeys</t>
  </si>
  <si>
    <t>Macks</t>
  </si>
  <si>
    <t>Maclaren</t>
  </si>
  <si>
    <t>Maclure</t>
  </si>
  <si>
    <t>MacNaughton</t>
  </si>
  <si>
    <t>Macomb</t>
  </si>
  <si>
    <t>Macomber</t>
  </si>
  <si>
    <t>MacVicar</t>
  </si>
  <si>
    <t>Macy</t>
  </si>
  <si>
    <t>Madaldal</t>
  </si>
  <si>
    <t>Madden</t>
  </si>
  <si>
    <t>Maddox</t>
  </si>
  <si>
    <t>Maddsens</t>
  </si>
  <si>
    <t>Madean</t>
  </si>
  <si>
    <t>Madeqdeq</t>
  </si>
  <si>
    <t>Madera</t>
  </si>
  <si>
    <t>Maderia</t>
  </si>
  <si>
    <t>Madison</t>
  </si>
  <si>
    <t>Madkin</t>
  </si>
  <si>
    <t>Madonna</t>
  </si>
  <si>
    <t>Madre</t>
  </si>
  <si>
    <t>Madrid</t>
  </si>
  <si>
    <t>Madriguera</t>
  </si>
  <si>
    <t>Madril</t>
  </si>
  <si>
    <t>Madson</t>
  </si>
  <si>
    <t>Madulce</t>
  </si>
  <si>
    <t>Maestra</t>
  </si>
  <si>
    <t>Maga</t>
  </si>
  <si>
    <t>Magallon</t>
  </si>
  <si>
    <t>Magalloway</t>
  </si>
  <si>
    <t>Magazine</t>
  </si>
  <si>
    <t>Magdalena</t>
  </si>
  <si>
    <t>Magee</t>
  </si>
  <si>
    <t>Magees</t>
  </si>
  <si>
    <t>Mageik</t>
  </si>
  <si>
    <t>Maggie</t>
  </si>
  <si>
    <t>Maggies</t>
  </si>
  <si>
    <t>Maggiess</t>
  </si>
  <si>
    <t>Magic</t>
  </si>
  <si>
    <t>Magician</t>
  </si>
  <si>
    <t>Magill</t>
  </si>
  <si>
    <t>Maginnis</t>
  </si>
  <si>
    <t>Magnetic</t>
  </si>
  <si>
    <t>Magney</t>
  </si>
  <si>
    <t>Magnificent</t>
  </si>
  <si>
    <t>Magnison</t>
  </si>
  <si>
    <t>Magnolia</t>
  </si>
  <si>
    <t>Magog</t>
  </si>
  <si>
    <t>Magomiscock</t>
  </si>
  <si>
    <t>Magone</t>
  </si>
  <si>
    <t>Magoon</t>
  </si>
  <si>
    <t>Magotty</t>
  </si>
  <si>
    <t>Magoyo</t>
  </si>
  <si>
    <t>Magpie</t>
  </si>
  <si>
    <t>Magruder</t>
  </si>
  <si>
    <t>Magueyes</t>
  </si>
  <si>
    <t>Maguires</t>
  </si>
  <si>
    <t>Magunco</t>
  </si>
  <si>
    <t>Magurrewock</t>
  </si>
  <si>
    <t>Magusim</t>
  </si>
  <si>
    <t>Mahaffey</t>
  </si>
  <si>
    <t>Mahan</t>
  </si>
  <si>
    <t>Mahana</t>
  </si>
  <si>
    <t>Mahaney</t>
  </si>
  <si>
    <t>Mahanna</t>
  </si>
  <si>
    <t>Mahanoy</t>
  </si>
  <si>
    <t>Maheo</t>
  </si>
  <si>
    <t>Maher</t>
  </si>
  <si>
    <t>Maheu</t>
  </si>
  <si>
    <t>Mahina</t>
  </si>
  <si>
    <t>Mahler</t>
  </si>
  <si>
    <t>Mahlo</t>
  </si>
  <si>
    <t>Mahnke</t>
  </si>
  <si>
    <t>Mahoe</t>
  </si>
  <si>
    <t>Mahoelua</t>
  </si>
  <si>
    <t>Mahogany</t>
  </si>
  <si>
    <t>Mahoganys</t>
  </si>
  <si>
    <t>Mahon</t>
  </si>
  <si>
    <t>Mahoney</t>
  </si>
  <si>
    <t>Mahoneys</t>
  </si>
  <si>
    <t>Mahoning</t>
  </si>
  <si>
    <t>Mahonings</t>
  </si>
  <si>
    <t>Mahoosuc</t>
  </si>
  <si>
    <t>Mahtotopa</t>
  </si>
  <si>
    <t>Maid</t>
  </si>
  <si>
    <t>Maiden</t>
  </si>
  <si>
    <t>Maidenform</t>
  </si>
  <si>
    <t>Maidens</t>
  </si>
  <si>
    <t>Maidstone</t>
  </si>
  <si>
    <t>Maigatter</t>
  </si>
  <si>
    <t>Mail</t>
  </si>
  <si>
    <t>Mailbox</t>
  </si>
  <si>
    <t>Mailehahei</t>
  </si>
  <si>
    <t>Main</t>
  </si>
  <si>
    <t>Mainstream</t>
  </si>
  <si>
    <t>Maintop</t>
  </si>
  <si>
    <t>Majestic</t>
  </si>
  <si>
    <t>Major</t>
  </si>
  <si>
    <t>Majors</t>
  </si>
  <si>
    <t>Majuba</t>
  </si>
  <si>
    <t>Makahs</t>
  </si>
  <si>
    <t>Makaleha</t>
  </si>
  <si>
    <t>Makalihua</t>
  </si>
  <si>
    <t>Makalii</t>
  </si>
  <si>
    <t>Makana</t>
  </si>
  <si>
    <t>Makanau</t>
  </si>
  <si>
    <t>Makaopihi</t>
  </si>
  <si>
    <t>Makela</t>
  </si>
  <si>
    <t>Makhahnas</t>
  </si>
  <si>
    <t>Makikiki</t>
  </si>
  <si>
    <t>Makina</t>
  </si>
  <si>
    <t>Maklaks</t>
  </si>
  <si>
    <t>Makomis</t>
  </si>
  <si>
    <t>Maktak</t>
  </si>
  <si>
    <t>Makua</t>
  </si>
  <si>
    <t>Makuku</t>
  </si>
  <si>
    <t>Makushin</t>
  </si>
  <si>
    <t>Mala</t>
  </si>
  <si>
    <t>Malachite</t>
  </si>
  <si>
    <t>Malad</t>
  </si>
  <si>
    <t>Malakopf</t>
  </si>
  <si>
    <t>Malamute</t>
  </si>
  <si>
    <t>Malangith</t>
  </si>
  <si>
    <t>Malans</t>
  </si>
  <si>
    <t>Malapai</t>
  </si>
  <si>
    <t>Malapais</t>
  </si>
  <si>
    <t>Malapie</t>
  </si>
  <si>
    <t>Malay</t>
  </si>
  <si>
    <t>Malcolm</t>
  </si>
  <si>
    <t>Malden</t>
  </si>
  <si>
    <t>Male</t>
  </si>
  <si>
    <t>Malemute</t>
  </si>
  <si>
    <t>Maletti</t>
  </si>
  <si>
    <t>Maley</t>
  </si>
  <si>
    <t>Maleyuc</t>
  </si>
  <si>
    <t>Malgosa</t>
  </si>
  <si>
    <t>Malheur</t>
  </si>
  <si>
    <t>Malin</t>
  </si>
  <si>
    <t>Malk</t>
  </si>
  <si>
    <t>Mall</t>
  </si>
  <si>
    <t>Mallard</t>
  </si>
  <si>
    <t>Malletts</t>
  </si>
  <si>
    <t>Mallory</t>
  </si>
  <si>
    <t>Mallott</t>
  </si>
  <si>
    <t>Mallow</t>
  </si>
  <si>
    <t>Malmsten</t>
  </si>
  <si>
    <t>Malo</t>
  </si>
  <si>
    <t>Malojillo</t>
  </si>
  <si>
    <t>Maloney</t>
  </si>
  <si>
    <t>Maloy</t>
  </si>
  <si>
    <t>Malpais</t>
  </si>
  <si>
    <t>Malpaiss</t>
  </si>
  <si>
    <t>Malpie</t>
  </si>
  <si>
    <t>Maltbys</t>
  </si>
  <si>
    <t>Maluatia</t>
  </si>
  <si>
    <t>Malvern</t>
  </si>
  <si>
    <t>Malvin</t>
  </si>
  <si>
    <t>Mamacoke</t>
  </si>
  <si>
    <t>Mamatgun</t>
  </si>
  <si>
    <t>Mamelak</t>
  </si>
  <si>
    <t>Mameluke</t>
  </si>
  <si>
    <t>Mamey</t>
  </si>
  <si>
    <t>Mamm</t>
  </si>
  <si>
    <t>Mamma</t>
  </si>
  <si>
    <t>Mammary</t>
  </si>
  <si>
    <t>Mammoth</t>
  </si>
  <si>
    <t>Mammoths</t>
  </si>
  <si>
    <t>Mamo</t>
  </si>
  <si>
    <t>Mamtotk</t>
  </si>
  <si>
    <t>Manawalea</t>
  </si>
  <si>
    <t>Manbury</t>
  </si>
  <si>
    <t>Manchester</t>
  </si>
  <si>
    <t>Mancos</t>
  </si>
  <si>
    <t>Mandal</t>
  </si>
  <si>
    <t>Mandarin</t>
  </si>
  <si>
    <t>Mandell</t>
  </si>
  <si>
    <t>Mandrake</t>
  </si>
  <si>
    <t>Manealaang</t>
  </si>
  <si>
    <t>Maneoneo</t>
  </si>
  <si>
    <t>Manere</t>
  </si>
  <si>
    <t>Maness</t>
  </si>
  <si>
    <t>Manganese</t>
  </si>
  <si>
    <t>Mangas</t>
  </si>
  <si>
    <t>Manger</t>
  </si>
  <si>
    <t>Mangliil</t>
  </si>
  <si>
    <t>Manglo</t>
  </si>
  <si>
    <t>Mangy</t>
  </si>
  <si>
    <t>Manhattan</t>
  </si>
  <si>
    <t>Manhead</t>
  </si>
  <si>
    <t>Maniac</t>
  </si>
  <si>
    <t>Manitock</t>
  </si>
  <si>
    <t>Manitook</t>
  </si>
  <si>
    <t>Manitou</t>
  </si>
  <si>
    <t>Mankato</t>
  </si>
  <si>
    <t>Manley</t>
  </si>
  <si>
    <t>Manlove</t>
  </si>
  <si>
    <t>Manly</t>
  </si>
  <si>
    <t>Mann</t>
  </si>
  <si>
    <t>Mannettos</t>
  </si>
  <si>
    <t>Manning</t>
  </si>
  <si>
    <t>Mannings</t>
  </si>
  <si>
    <t>Mannington</t>
  </si>
  <si>
    <t>Manns</t>
  </si>
  <si>
    <t>Mano</t>
  </si>
  <si>
    <t>Manohua</t>
  </si>
  <si>
    <t>Manomet</t>
  </si>
  <si>
    <t>Manor</t>
  </si>
  <si>
    <t>Manors</t>
  </si>
  <si>
    <t>Mans</t>
  </si>
  <si>
    <t>Mansell</t>
  </si>
  <si>
    <t>Mansfield</t>
  </si>
  <si>
    <t>Mansion</t>
  </si>
  <si>
    <t>Manson</t>
  </si>
  <si>
    <t>Manter</t>
  </si>
  <si>
    <t>Manti</t>
  </si>
  <si>
    <t>Manty</t>
  </si>
  <si>
    <t>Manu</t>
  </si>
  <si>
    <t>Manuel</t>
  </si>
  <si>
    <t>Manuhonohono</t>
  </si>
  <si>
    <t>Manukani</t>
  </si>
  <si>
    <t>Manup</t>
  </si>
  <si>
    <t>Many</t>
  </si>
  <si>
    <t>Manzanares</t>
  </si>
  <si>
    <t>Manzanita</t>
  </si>
  <si>
    <t>Manzano</t>
  </si>
  <si>
    <t>Maple</t>
  </si>
  <si>
    <t>Mapsorak</t>
  </si>
  <si>
    <t>Maptigak</t>
  </si>
  <si>
    <t>Maqanmiit</t>
  </si>
  <si>
    <t>Maquire</t>
  </si>
  <si>
    <t>Maracha</t>
  </si>
  <si>
    <t>Maramech</t>
  </si>
  <si>
    <t>Marathon</t>
  </si>
  <si>
    <t>Maravillas</t>
  </si>
  <si>
    <t>Marble</t>
  </si>
  <si>
    <t>Marbletop</t>
  </si>
  <si>
    <t>Marcelinass</t>
  </si>
  <si>
    <t>Marcellina</t>
  </si>
  <si>
    <t>March</t>
  </si>
  <si>
    <t>Marchainville</t>
  </si>
  <si>
    <t>Marchaq</t>
  </si>
  <si>
    <t>Marcheta</t>
  </si>
  <si>
    <t>Marcou</t>
  </si>
  <si>
    <t>Marcum</t>
  </si>
  <si>
    <t>Marcus</t>
  </si>
  <si>
    <t>Marcy</t>
  </si>
  <si>
    <t>Marden</t>
  </si>
  <si>
    <t>Mardens</t>
  </si>
  <si>
    <t>Mare</t>
  </si>
  <si>
    <t>Marengos</t>
  </si>
  <si>
    <t>Mares</t>
  </si>
  <si>
    <t>Marg</t>
  </si>
  <si>
    <t>Margaret</t>
  </si>
  <si>
    <t>Margarets</t>
  </si>
  <si>
    <t>Margarita</t>
  </si>
  <si>
    <t>Margaritas</t>
  </si>
  <si>
    <t>Margarito</t>
  </si>
  <si>
    <t>Marge</t>
  </si>
  <si>
    <t>Margies</t>
  </si>
  <si>
    <t>Margy</t>
  </si>
  <si>
    <t>Maria</t>
  </si>
  <si>
    <t>Mariana</t>
  </si>
  <si>
    <t>Mariano</t>
  </si>
  <si>
    <t>Marias</t>
  </si>
  <si>
    <t>Maricopa</t>
  </si>
  <si>
    <t>Marie</t>
  </si>
  <si>
    <t>Maries</t>
  </si>
  <si>
    <t>Mariich</t>
  </si>
  <si>
    <t>Mariner</t>
  </si>
  <si>
    <t>Marion</t>
  </si>
  <si>
    <t>Marios</t>
  </si>
  <si>
    <t>Mariposa</t>
  </si>
  <si>
    <t>Mariquilla</t>
  </si>
  <si>
    <t>Mariquita</t>
  </si>
  <si>
    <t>Mariscal</t>
  </si>
  <si>
    <t>Mark</t>
  </si>
  <si>
    <t>Markeen</t>
  </si>
  <si>
    <t>Marker</t>
  </si>
  <si>
    <t>Market</t>
  </si>
  <si>
    <t>Markham</t>
  </si>
  <si>
    <t>Markle</t>
  </si>
  <si>
    <t>Markleeville</t>
  </si>
  <si>
    <t>Markley</t>
  </si>
  <si>
    <t>Marks</t>
  </si>
  <si>
    <t>Marland</t>
  </si>
  <si>
    <t>Marlboro</t>
  </si>
  <si>
    <t>Marler</t>
  </si>
  <si>
    <t>Marlette</t>
  </si>
  <si>
    <t>Marley</t>
  </si>
  <si>
    <t>Marleys</t>
  </si>
  <si>
    <t>Marliave</t>
  </si>
  <si>
    <t>Marlin</t>
  </si>
  <si>
    <t>Marlow</t>
  </si>
  <si>
    <t>Marls</t>
  </si>
  <si>
    <t>Marmot</t>
  </si>
  <si>
    <t>Maronberg</t>
  </si>
  <si>
    <t>Maroney</t>
  </si>
  <si>
    <t>Maroon</t>
  </si>
  <si>
    <t>Marple</t>
  </si>
  <si>
    <t>Marquenas</t>
  </si>
  <si>
    <t>Marqueno</t>
  </si>
  <si>
    <t>Marquesa</t>
  </si>
  <si>
    <t>Marquez</t>
  </si>
  <si>
    <t>Marr</t>
  </si>
  <si>
    <t>Marriage</t>
  </si>
  <si>
    <t>Marron</t>
  </si>
  <si>
    <t>Marrowback</t>
  </si>
  <si>
    <t>Marrs</t>
  </si>
  <si>
    <t>Mars</t>
  </si>
  <si>
    <t>Marsell</t>
  </si>
  <si>
    <t>Marsen</t>
  </si>
  <si>
    <t>Marsh</t>
  </si>
  <si>
    <t>Marsha</t>
  </si>
  <si>
    <t>Marshall</t>
  </si>
  <si>
    <t>Marshalls</t>
  </si>
  <si>
    <t>Marshfield</t>
  </si>
  <si>
    <t>Marshfields</t>
  </si>
  <si>
    <t>Marshmallow</t>
  </si>
  <si>
    <t>Marston</t>
  </si>
  <si>
    <t>Marstons</t>
  </si>
  <si>
    <t>Marta</t>
  </si>
  <si>
    <t>Martel</t>
  </si>
  <si>
    <t>Marten</t>
  </si>
  <si>
    <t>Martens</t>
  </si>
  <si>
    <t>Martha</t>
  </si>
  <si>
    <t>Marthas</t>
  </si>
  <si>
    <t>Martin</t>
  </si>
  <si>
    <t>Martina</t>
  </si>
  <si>
    <t>Martine</t>
  </si>
  <si>
    <t>Martineau</t>
  </si>
  <si>
    <t>Martinez</t>
  </si>
  <si>
    <t>Martinica</t>
  </si>
  <si>
    <t>Martins</t>
  </si>
  <si>
    <t>Martis</t>
  </si>
  <si>
    <t>Martland</t>
  </si>
  <si>
    <t>Maru</t>
  </si>
  <si>
    <t>Marukta</t>
  </si>
  <si>
    <t>Marvel</t>
  </si>
  <si>
    <t>Marvin</t>
  </si>
  <si>
    <t>Marvine</t>
  </si>
  <si>
    <t>Marvines</t>
  </si>
  <si>
    <t>Mary</t>
  </si>
  <si>
    <t>Maryland</t>
  </si>
  <si>
    <t>Marys</t>
  </si>
  <si>
    <t>Marysvale</t>
  </si>
  <si>
    <t>Marysville</t>
  </si>
  <si>
    <t>Masa</t>
  </si>
  <si>
    <t>Mascot</t>
  </si>
  <si>
    <t>Mascots</t>
  </si>
  <si>
    <t>Mase</t>
  </si>
  <si>
    <t>Mashentuck</t>
  </si>
  <si>
    <t>Mashodack</t>
  </si>
  <si>
    <t>Masiker</t>
  </si>
  <si>
    <t>Masket</t>
  </si>
  <si>
    <t>Mason</t>
  </si>
  <si>
    <t>Masonic</t>
  </si>
  <si>
    <t>Masonry</t>
  </si>
  <si>
    <t>Masons</t>
  </si>
  <si>
    <t>Maspeth</t>
  </si>
  <si>
    <t>Mass</t>
  </si>
  <si>
    <t>Massachusetts</t>
  </si>
  <si>
    <t>Massacre</t>
  </si>
  <si>
    <t>Massacres</t>
  </si>
  <si>
    <t>Massaemett</t>
  </si>
  <si>
    <t>Massai</t>
  </si>
  <si>
    <t>Massanutten</t>
  </si>
  <si>
    <t>Massengale</t>
  </si>
  <si>
    <t>Massey</t>
  </si>
  <si>
    <t>Massie</t>
  </si>
  <si>
    <t>Massies</t>
  </si>
  <si>
    <t>Massive</t>
  </si>
  <si>
    <t>Mast</t>
  </si>
  <si>
    <t>Masten</t>
  </si>
  <si>
    <t>Master</t>
  </si>
  <si>
    <t>Masterman</t>
  </si>
  <si>
    <t>Masters</t>
  </si>
  <si>
    <t>Mastiff</t>
  </si>
  <si>
    <t>Mastodon</t>
  </si>
  <si>
    <t>Mastoid</t>
  </si>
  <si>
    <t>Mata</t>
  </si>
  <si>
    <t>Matafao</t>
  </si>
  <si>
    <t>Matafaofafine</t>
  </si>
  <si>
    <t>Mataguac</t>
  </si>
  <si>
    <t>Matahpi</t>
  </si>
  <si>
    <t>Matai</t>
  </si>
  <si>
    <t>Matanuska</t>
  </si>
  <si>
    <t>Matape</t>
  </si>
  <si>
    <t>Matchless</t>
  </si>
  <si>
    <t>Mateo</t>
  </si>
  <si>
    <t>Maternity</t>
  </si>
  <si>
    <t>Mathaag</t>
  </si>
  <si>
    <t>Mather</t>
  </si>
  <si>
    <t>Mathers</t>
  </si>
  <si>
    <t>Mathes</t>
  </si>
  <si>
    <t>Matheson</t>
  </si>
  <si>
    <t>Mathews</t>
  </si>
  <si>
    <t>Mathewson</t>
  </si>
  <si>
    <t>Mathias</t>
  </si>
  <si>
    <t>Mathis</t>
  </si>
  <si>
    <t>Mathison</t>
  </si>
  <si>
    <t>Matias</t>
  </si>
  <si>
    <t>Mat</t>
  </si>
  <si>
    <t>as</t>
  </si>
  <si>
    <t>Matin</t>
  </si>
  <si>
    <t>Matkatamiba</t>
  </si>
  <si>
    <t>Matlins</t>
  </si>
  <si>
    <t>Matlock</t>
  </si>
  <si>
    <t>Matlocks</t>
  </si>
  <si>
    <t>Matney</t>
  </si>
  <si>
    <t>Matson</t>
  </si>
  <si>
    <t>Matt</t>
  </si>
  <si>
    <t>Mattamiscontis</t>
  </si>
  <si>
    <t>Mattawamkeag</t>
  </si>
  <si>
    <t>Matterdome</t>
  </si>
  <si>
    <t>Matterhorn</t>
  </si>
  <si>
    <t>Matthew</t>
  </si>
  <si>
    <t>Matthews</t>
  </si>
  <si>
    <t>Mattie</t>
  </si>
  <si>
    <t>Matties</t>
  </si>
  <si>
    <t>Mattingly</t>
  </si>
  <si>
    <t>Mattitucks</t>
  </si>
  <si>
    <t>Mattress</t>
  </si>
  <si>
    <t>Matts</t>
  </si>
  <si>
    <t>Matty</t>
  </si>
  <si>
    <t>Matuis</t>
  </si>
  <si>
    <t>Matumbla</t>
  </si>
  <si>
    <t>Maturango</t>
  </si>
  <si>
    <t>Maud</t>
  </si>
  <si>
    <t>Maude</t>
  </si>
  <si>
    <t>Mauga</t>
  </si>
  <si>
    <t>Maugaotula</t>
  </si>
  <si>
    <t>Maugus</t>
  </si>
  <si>
    <t>Mauiloa</t>
  </si>
  <si>
    <t>Maul</t>
  </si>
  <si>
    <t>Mauldin</t>
  </si>
  <si>
    <t>Mauldins</t>
  </si>
  <si>
    <t>Maumee</t>
  </si>
  <si>
    <t>Mauna</t>
  </si>
  <si>
    <t>Maunaalani</t>
  </si>
  <si>
    <t>Maunahina</t>
  </si>
  <si>
    <t>Maunahou</t>
  </si>
  <si>
    <t>Maunahui</t>
  </si>
  <si>
    <t>Maunaiki</t>
  </si>
  <si>
    <t>Maunakapu</t>
  </si>
  <si>
    <t>Maunakini</t>
  </si>
  <si>
    <t>Maunak</t>
  </si>
  <si>
    <t>wale</t>
  </si>
  <si>
    <t>Maunaloa</t>
  </si>
  <si>
    <t>Maunanu</t>
  </si>
  <si>
    <t>Maunatome</t>
  </si>
  <si>
    <t>Maunaulu</t>
  </si>
  <si>
    <t>Maunauna</t>
  </si>
  <si>
    <t>Maunu</t>
  </si>
  <si>
    <t>Maupin</t>
  </si>
  <si>
    <t>Maurice</t>
  </si>
  <si>
    <t>Maury</t>
  </si>
  <si>
    <t>Mausolus</t>
  </si>
  <si>
    <t>Maust</t>
  </si>
  <si>
    <t>Mauwee</t>
  </si>
  <si>
    <t>Maverick</t>
  </si>
  <si>
    <t>Maxey</t>
  </si>
  <si>
    <t>Maxie</t>
  </si>
  <si>
    <t>Maxim</t>
  </si>
  <si>
    <t>Maxine</t>
  </si>
  <si>
    <t>Maxon</t>
  </si>
  <si>
    <t>Maxson</t>
  </si>
  <si>
    <t>Maxwell</t>
  </si>
  <si>
    <t>Maya</t>
  </si>
  <si>
    <t>Mayan</t>
  </si>
  <si>
    <t>Mayapple</t>
  </si>
  <si>
    <t>Mayberry</t>
  </si>
  <si>
    <t>Maybin</t>
  </si>
  <si>
    <t>Mayer</t>
  </si>
  <si>
    <t>Mayers</t>
  </si>
  <si>
    <t>Mayes</t>
  </si>
  <si>
    <t>Mayfield</t>
  </si>
  <si>
    <t>Mayflower</t>
  </si>
  <si>
    <t>Mayich</t>
  </si>
  <si>
    <t>Maynard</t>
  </si>
  <si>
    <t>Mayo</t>
  </si>
  <si>
    <t>Maypole</t>
  </si>
  <si>
    <t>Mays</t>
  </si>
  <si>
    <t>Mayss</t>
  </si>
  <si>
    <t>Mayston</t>
  </si>
  <si>
    <t>Maysville</t>
  </si>
  <si>
    <t>Mayswell</t>
  </si>
  <si>
    <t>Mayukuit</t>
  </si>
  <si>
    <t>Mazama</t>
  </si>
  <si>
    <t>Mazarn</t>
  </si>
  <si>
    <t>Mazatzal</t>
  </si>
  <si>
    <t>Maze</t>
  </si>
  <si>
    <t>Mazourka</t>
  </si>
  <si>
    <t>Mbuul</t>
  </si>
  <si>
    <t>McAbee</t>
  </si>
  <si>
    <t>McAdams</t>
  </si>
  <si>
    <t>McAdie</t>
  </si>
  <si>
    <t>McAfee</t>
  </si>
  <si>
    <t>McAlester</t>
  </si>
  <si>
    <t>McAllister</t>
  </si>
  <si>
    <t>McAlpin</t>
  </si>
  <si>
    <t>McAlpine</t>
  </si>
  <si>
    <t>McAnnally</t>
  </si>
  <si>
    <t>McArthur</t>
  </si>
  <si>
    <t>McAshan</t>
  </si>
  <si>
    <t>McAuley</t>
  </si>
  <si>
    <t>McAvoy</t>
  </si>
  <si>
    <t>McBee</t>
  </si>
  <si>
    <t>McBride</t>
  </si>
  <si>
    <t>McBrown</t>
  </si>
  <si>
    <t>McCabe</t>
  </si>
  <si>
    <t>McCain</t>
  </si>
  <si>
    <t>McCaleb</t>
  </si>
  <si>
    <t>McCall</t>
  </si>
  <si>
    <t>McCallister</t>
  </si>
  <si>
    <t>McCalvy</t>
  </si>
  <si>
    <t>McCamant</t>
  </si>
  <si>
    <t>McCampbell</t>
  </si>
  <si>
    <t>McCann</t>
  </si>
  <si>
    <t>McCarn</t>
  </si>
  <si>
    <t>McCarne</t>
  </si>
  <si>
    <t>McCarrol</t>
  </si>
  <si>
    <t>McCarrys</t>
  </si>
  <si>
    <t>McCarthy</t>
  </si>
  <si>
    <t>McCartie</t>
  </si>
  <si>
    <t>McCartney</t>
  </si>
  <si>
    <t>McCartt</t>
  </si>
  <si>
    <t>McCarty</t>
  </si>
  <si>
    <t>McCaslin</t>
  </si>
  <si>
    <t>McCathrine</t>
  </si>
  <si>
    <t>McCatron</t>
  </si>
  <si>
    <t>McCauley</t>
  </si>
  <si>
    <t>McCausland</t>
  </si>
  <si>
    <t>McCay</t>
  </si>
  <si>
    <t>McChesney</t>
  </si>
  <si>
    <t>McChord</t>
  </si>
  <si>
    <t>McClain</t>
  </si>
  <si>
    <t>McClanahan</t>
  </si>
  <si>
    <t>McClannahan</t>
  </si>
  <si>
    <t>McClary</t>
  </si>
  <si>
    <t>McClays</t>
  </si>
  <si>
    <t>McCleary</t>
  </si>
  <si>
    <t>McClede</t>
  </si>
  <si>
    <t>McClellan</t>
  </si>
  <si>
    <t>McClelland</t>
  </si>
  <si>
    <t>McCleskey</t>
  </si>
  <si>
    <t>McClintock</t>
  </si>
  <si>
    <t>McCloskey</t>
  </si>
  <si>
    <t>McCloud</t>
  </si>
  <si>
    <t>McClouds</t>
  </si>
  <si>
    <t>McClown</t>
  </si>
  <si>
    <t>McClung</t>
  </si>
  <si>
    <t>McClure</t>
  </si>
  <si>
    <t>McCluskey</t>
  </si>
  <si>
    <t>McClusky</t>
  </si>
  <si>
    <t>McCobb</t>
  </si>
  <si>
    <t>McCollister</t>
  </si>
  <si>
    <t>McCollom</t>
  </si>
  <si>
    <t>McCollum</t>
  </si>
  <si>
    <t>McComas</t>
  </si>
  <si>
    <t>McComb</t>
  </si>
  <si>
    <t>McCombs</t>
  </si>
  <si>
    <t>McConnel</t>
  </si>
  <si>
    <t>McConnell</t>
  </si>
  <si>
    <t>McConougheys</t>
  </si>
  <si>
    <t>McConville</t>
  </si>
  <si>
    <t>McCool</t>
  </si>
  <si>
    <t>McCoppin</t>
  </si>
  <si>
    <t>McCord</t>
  </si>
  <si>
    <t>McCorkle</t>
  </si>
  <si>
    <t>McCormack</t>
  </si>
  <si>
    <t>McCormick</t>
  </si>
  <si>
    <t>McCort</t>
  </si>
  <si>
    <t>McCoy</t>
  </si>
  <si>
    <t>McCoys</t>
  </si>
  <si>
    <t>McCracken</t>
  </si>
  <si>
    <t>McCrackens</t>
  </si>
  <si>
    <t>McCrady</t>
  </si>
  <si>
    <t>McCraken</t>
  </si>
  <si>
    <t>McCraw</t>
  </si>
  <si>
    <t>McCray</t>
  </si>
  <si>
    <t>McCrea</t>
  </si>
  <si>
    <t>McCuligan</t>
  </si>
  <si>
    <t>McCullah</t>
  </si>
  <si>
    <t>McCulley</t>
  </si>
  <si>
    <t>McCullom</t>
  </si>
  <si>
    <t>McCullough</t>
  </si>
  <si>
    <t>McCulloughs</t>
  </si>
  <si>
    <t>McCully</t>
  </si>
  <si>
    <t>McCurdy</t>
  </si>
  <si>
    <t>McCutchen</t>
  </si>
  <si>
    <t>McCutcheon</t>
  </si>
  <si>
    <t>McDaniel</t>
  </si>
  <si>
    <t>McDaniels</t>
  </si>
  <si>
    <t>McDermott</t>
  </si>
  <si>
    <t>McDermotts</t>
  </si>
  <si>
    <t>McDill</t>
  </si>
  <si>
    <t>McDoel</t>
  </si>
  <si>
    <t>McDonald</t>
  </si>
  <si>
    <t>McDonnel</t>
  </si>
  <si>
    <t>McDonough</t>
  </si>
  <si>
    <t>McDougal</t>
  </si>
  <si>
    <t>McDowell</t>
  </si>
  <si>
    <t>McDuffie</t>
  </si>
  <si>
    <t>McEleny</t>
  </si>
  <si>
    <t>McElhose</t>
  </si>
  <si>
    <t>McElory</t>
  </si>
  <si>
    <t>McElroy</t>
  </si>
  <si>
    <t>McEwen</t>
  </si>
  <si>
    <t>McFadden</t>
  </si>
  <si>
    <t>McFalls</t>
  </si>
  <si>
    <t>McFarland</t>
  </si>
  <si>
    <t>McFarlane</t>
  </si>
  <si>
    <t>McFarren</t>
  </si>
  <si>
    <t>McFeeters</t>
  </si>
  <si>
    <t>McGaffey</t>
  </si>
  <si>
    <t>McGall</t>
  </si>
  <si>
    <t>McGann</t>
  </si>
  <si>
    <t>McGargles</t>
  </si>
  <si>
    <t>McGary</t>
  </si>
  <si>
    <t>McGath</t>
  </si>
  <si>
    <t>McGavin</t>
  </si>
  <si>
    <t>McGee</t>
  </si>
  <si>
    <t>McGehee</t>
  </si>
  <si>
    <t>McGhee</t>
  </si>
  <si>
    <t>McGill</t>
  </si>
  <si>
    <t>McGinn</t>
  </si>
  <si>
    <t>McGinnis</t>
  </si>
  <si>
    <t>McGinty</t>
  </si>
  <si>
    <t>McGlashan</t>
  </si>
  <si>
    <t>McGlaughlin</t>
  </si>
  <si>
    <t>McGlens</t>
  </si>
  <si>
    <t>McGonagall</t>
  </si>
  <si>
    <t>McGowan</t>
  </si>
  <si>
    <t>McGraw</t>
  </si>
  <si>
    <t>McGregor</t>
  </si>
  <si>
    <t>McGrillis</t>
  </si>
  <si>
    <t>McGruder</t>
  </si>
  <si>
    <t>McGuire</t>
  </si>
  <si>
    <t>McGullion</t>
  </si>
  <si>
    <t>McHan</t>
  </si>
  <si>
    <t>McHargue</t>
  </si>
  <si>
    <t>McHarry</t>
  </si>
  <si>
    <t>McHeffy</t>
  </si>
  <si>
    <t>McHenrys</t>
  </si>
  <si>
    <t>McHugh</t>
  </si>
  <si>
    <t>McIlhaney</t>
  </si>
  <si>
    <t>McIndoe</t>
  </si>
  <si>
    <t>McInnis</t>
  </si>
  <si>
    <t>McIntosh</t>
  </si>
  <si>
    <t>McIntrye</t>
  </si>
  <si>
    <t>McInturf</t>
  </si>
  <si>
    <t>McIntyre</t>
  </si>
  <si>
    <t>McIntyres</t>
  </si>
  <si>
    <t>McKay</t>
  </si>
  <si>
    <t>McKays</t>
  </si>
  <si>
    <t>McKee</t>
  </si>
  <si>
    <t>McKeen</t>
  </si>
  <si>
    <t>McKeever</t>
  </si>
  <si>
    <t>McKenna</t>
  </si>
  <si>
    <t>McKenney</t>
  </si>
  <si>
    <t>McKenzie</t>
  </si>
  <si>
    <t>McKenzies</t>
  </si>
  <si>
    <t>McKesick</t>
  </si>
  <si>
    <t>McKesson</t>
  </si>
  <si>
    <t>McKillip</t>
  </si>
  <si>
    <t>McKinley</t>
  </si>
  <si>
    <t>McKinney</t>
  </si>
  <si>
    <t>McKinneys</t>
  </si>
  <si>
    <t>McKinnon</t>
  </si>
  <si>
    <t>McKinstry</t>
  </si>
  <si>
    <t>McKittrick</t>
  </si>
  <si>
    <t>McKnight</t>
  </si>
  <si>
    <t>McKowns</t>
  </si>
  <si>
    <t>McKusic</t>
  </si>
  <si>
    <t>McLain</t>
  </si>
  <si>
    <t>McLane</t>
  </si>
  <si>
    <t>McLard</t>
  </si>
  <si>
    <t>McLaughlin</t>
  </si>
  <si>
    <t>McLean</t>
  </si>
  <si>
    <t>McLellan</t>
  </si>
  <si>
    <t>McLemores</t>
  </si>
  <si>
    <t>McLendon</t>
  </si>
  <si>
    <t>McLennan</t>
  </si>
  <si>
    <t>McLeod</t>
  </si>
  <si>
    <t>Mcllroy</t>
  </si>
  <si>
    <t>McLoughlin</t>
  </si>
  <si>
    <t>McMahan</t>
  </si>
  <si>
    <t>McMaster</t>
  </si>
  <si>
    <t>McMechen</t>
  </si>
  <si>
    <t>McMillan</t>
  </si>
  <si>
    <t>McMillans</t>
  </si>
  <si>
    <t>McMinn</t>
  </si>
  <si>
    <t>McMullan</t>
  </si>
  <si>
    <t>McMullen</t>
  </si>
  <si>
    <t>McMurdy</t>
  </si>
  <si>
    <t>McNamara</t>
  </si>
  <si>
    <t>McNamee</t>
  </si>
  <si>
    <t>McNary</t>
  </si>
  <si>
    <t>McNeeley</t>
  </si>
  <si>
    <t>McNeil</t>
  </si>
  <si>
    <t>McNew</t>
  </si>
  <si>
    <t>McNutt</t>
  </si>
  <si>
    <t>McPartland</t>
  </si>
  <si>
    <t>McPhail</t>
  </si>
  <si>
    <t>McPhails</t>
  </si>
  <si>
    <t>McPherson</t>
  </si>
  <si>
    <t>McQueen</t>
  </si>
  <si>
    <t>McQuirt</t>
  </si>
  <si>
    <t>McSauba</t>
  </si>
  <si>
    <t>McSherry</t>
  </si>
  <si>
    <t>McSparran</t>
  </si>
  <si>
    <t>McTarnahan</t>
  </si>
  <si>
    <t>McTwigan</t>
  </si>
  <si>
    <t>McVeighs</t>
  </si>
  <si>
    <t>McVey</t>
  </si>
  <si>
    <t>McWain</t>
  </si>
  <si>
    <t>McWatty</t>
  </si>
  <si>
    <t>McWhorter</t>
  </si>
  <si>
    <t>McWilliam</t>
  </si>
  <si>
    <t>Meace</t>
  </si>
  <si>
    <t>Meacham</t>
  </si>
  <si>
    <t>Meachem</t>
  </si>
  <si>
    <t>Mead</t>
  </si>
  <si>
    <t>Meade</t>
  </si>
  <si>
    <t>Meaden</t>
  </si>
  <si>
    <t>Meader</t>
  </si>
  <si>
    <t>Meadlock</t>
  </si>
  <si>
    <t>Meadow</t>
  </si>
  <si>
    <t>Meadows</t>
  </si>
  <si>
    <t>Meany</t>
  </si>
  <si>
    <t>Mears</t>
  </si>
  <si>
    <t>Meat</t>
  </si>
  <si>
    <t>Mecham</t>
  </si>
  <si>
    <t>Mechling</t>
  </si>
  <si>
    <t>Medbury</t>
  </si>
  <si>
    <t>Medford</t>
  </si>
  <si>
    <t>Mediano</t>
  </si>
  <si>
    <t>Medicine</t>
  </si>
  <si>
    <t>Medicines</t>
  </si>
  <si>
    <t>Medina</t>
  </si>
  <si>
    <t>Medio</t>
  </si>
  <si>
    <t>Medios</t>
  </si>
  <si>
    <t>Meditation</t>
  </si>
  <si>
    <t>Medley</t>
  </si>
  <si>
    <t>Medlicott</t>
  </si>
  <si>
    <t>Medlin</t>
  </si>
  <si>
    <t>Medoc</t>
  </si>
  <si>
    <t>Meduxnekeag</t>
  </si>
  <si>
    <t>Meehan</t>
  </si>
  <si>
    <t>Meek</t>
  </si>
  <si>
    <t>Meeker</t>
  </si>
  <si>
    <t>Meekers</t>
  </si>
  <si>
    <t>Meeks</t>
  </si>
  <si>
    <t>Meenahga</t>
  </si>
  <si>
    <t>Meeting</t>
  </si>
  <si>
    <t>Meetinghouse</t>
  </si>
  <si>
    <t>Megquier</t>
  </si>
  <si>
    <t>Megunticook</t>
  </si>
  <si>
    <t>Mehl</t>
  </si>
  <si>
    <t>Mehlhorn</t>
  </si>
  <si>
    <t>Mehoopany</t>
  </si>
  <si>
    <t>Meiers</t>
  </si>
  <si>
    <t>Meigs</t>
  </si>
  <si>
    <t>Meiklejohn</t>
  </si>
  <si>
    <t>Mejan</t>
  </si>
  <si>
    <t>Mekirong</t>
  </si>
  <si>
    <t>Melander</t>
  </si>
  <si>
    <t>Melchers</t>
  </si>
  <si>
    <t>Meldrum</t>
  </si>
  <si>
    <t>Melissa</t>
  </si>
  <si>
    <t>Mellan</t>
  </si>
  <si>
    <t>Mellen</t>
  </si>
  <si>
    <t>Mellenthin</t>
  </si>
  <si>
    <t>Mellor</t>
  </si>
  <si>
    <t>Meloche</t>
  </si>
  <si>
    <t>Melody</t>
  </si>
  <si>
    <t>Melon</t>
  </si>
  <si>
    <t>Melones</t>
  </si>
  <si>
    <t>Melquadis</t>
  </si>
  <si>
    <t>Melrose</t>
  </si>
  <si>
    <t>Melton</t>
  </si>
  <si>
    <t>Melville</t>
  </si>
  <si>
    <t>Melvin</t>
  </si>
  <si>
    <t>Melvina</t>
  </si>
  <si>
    <t>Membrillo</t>
  </si>
  <si>
    <t>Memorial</t>
  </si>
  <si>
    <t>Memphis</t>
  </si>
  <si>
    <t>Menans</t>
  </si>
  <si>
    <t>Mencius</t>
  </si>
  <si>
    <t>Mendall</t>
  </si>
  <si>
    <t>Mendel</t>
  </si>
  <si>
    <t>Mendenhall</t>
  </si>
  <si>
    <t>Mendezs</t>
  </si>
  <si>
    <t>Mendi</t>
  </si>
  <si>
    <t>Mendon</t>
  </si>
  <si>
    <t>Mendoza</t>
  </si>
  <si>
    <t>Menefee</t>
  </si>
  <si>
    <t>Meneka</t>
  </si>
  <si>
    <t>Mengle</t>
  </si>
  <si>
    <t>Menifee</t>
  </si>
  <si>
    <t>Menoher</t>
  </si>
  <si>
    <t>Menter</t>
  </si>
  <si>
    <t>Menu</t>
  </si>
  <si>
    <t>Menzie</t>
  </si>
  <si>
    <t>Mercado</t>
  </si>
  <si>
    <t>Merced</t>
  </si>
  <si>
    <t>Mercer</t>
  </si>
  <si>
    <t>Merchandises</t>
  </si>
  <si>
    <t>Merchant</t>
  </si>
  <si>
    <t>Merchants</t>
  </si>
  <si>
    <t>Mercur</t>
  </si>
  <si>
    <t>Mercury</t>
  </si>
  <si>
    <t>Mercy</t>
  </si>
  <si>
    <t>Merden</t>
  </si>
  <si>
    <t>Meredith</t>
  </si>
  <si>
    <t>Merewi</t>
  </si>
  <si>
    <t>Mergagan</t>
  </si>
  <si>
    <t>Meridian</t>
  </si>
  <si>
    <t>Merino</t>
  </si>
  <si>
    <t>Merkers</t>
  </si>
  <si>
    <t>Merkl</t>
  </si>
  <si>
    <t>Merkley</t>
  </si>
  <si>
    <t>Merlie</t>
  </si>
  <si>
    <t>Merna</t>
  </si>
  <si>
    <t>Merriam</t>
  </si>
  <si>
    <t>Merrick</t>
  </si>
  <si>
    <t>Merrilis</t>
  </si>
  <si>
    <t>Merrill</t>
  </si>
  <si>
    <t>Merrills</t>
  </si>
  <si>
    <t>Merrimac</t>
  </si>
  <si>
    <t>Merritt</t>
  </si>
  <si>
    <t>Merritts</t>
  </si>
  <si>
    <t>Merry</t>
  </si>
  <si>
    <t>Mertell</t>
  </si>
  <si>
    <t>Mertens</t>
  </si>
  <si>
    <t>Mertins</t>
  </si>
  <si>
    <t>Merwin</t>
  </si>
  <si>
    <t>Merwins</t>
  </si>
  <si>
    <t>Mesa</t>
  </si>
  <si>
    <t>Mesahchie</t>
  </si>
  <si>
    <t>Mesas</t>
  </si>
  <si>
    <t>Mescal</t>
  </si>
  <si>
    <t>Mescalero</t>
  </si>
  <si>
    <t>Meseichuk</t>
  </si>
  <si>
    <t>Meserve</t>
  </si>
  <si>
    <t>Meservey</t>
  </si>
  <si>
    <t>Meseta</t>
  </si>
  <si>
    <t>Mesetas</t>
  </si>
  <si>
    <t>Meshomasic</t>
  </si>
  <si>
    <t>Mesita</t>
  </si>
  <si>
    <t>Mesnard</t>
  </si>
  <si>
    <t>Mesquite</t>
  </si>
  <si>
    <t>Mess</t>
  </si>
  <si>
    <t>Messanger</t>
  </si>
  <si>
    <t>Messenger</t>
  </si>
  <si>
    <t>Messer</t>
  </si>
  <si>
    <t>Messic</t>
  </si>
  <si>
    <t>Messix</t>
  </si>
  <si>
    <t>Messner</t>
  </si>
  <si>
    <t>Mestas</t>
  </si>
  <si>
    <t>Meszler</t>
  </si>
  <si>
    <t>Meta</t>
  </si>
  <si>
    <t>Metal</t>
  </si>
  <si>
    <t>Metallak</t>
  </si>
  <si>
    <t>Metate</t>
  </si>
  <si>
    <t>Metcalf</t>
  </si>
  <si>
    <t>Mete</t>
  </si>
  <si>
    <t>Meteor</t>
  </si>
  <si>
    <t>Meteorite</t>
  </si>
  <si>
    <t>Meter</t>
  </si>
  <si>
    <t>Methodist</t>
  </si>
  <si>
    <t>Metipw</t>
  </si>
  <si>
    <t>Metroz</t>
  </si>
  <si>
    <t>Mettawee</t>
  </si>
  <si>
    <t>Metukeruikull</t>
  </si>
  <si>
    <t>Metzker</t>
  </si>
  <si>
    <t>Meusebach</t>
  </si>
  <si>
    <t>Meux</t>
  </si>
  <si>
    <t>Mexican</t>
  </si>
  <si>
    <t>Mexicans</t>
  </si>
  <si>
    <t>Mexico</t>
  </si>
  <si>
    <t>Meyer</t>
  </si>
  <si>
    <t>Meyers</t>
  </si>
  <si>
    <t>Miami</t>
  </si>
  <si>
    <t>Miamisburg</t>
  </si>
  <si>
    <t>Miantonomi</t>
  </si>
  <si>
    <t>Mica</t>
  </si>
  <si>
    <t>Michael</t>
  </si>
  <si>
    <t>Michaels</t>
  </si>
  <si>
    <t>Michales</t>
  </si>
  <si>
    <t>Michaud</t>
  </si>
  <si>
    <t>Miche</t>
  </si>
  <si>
    <t>Michelson</t>
  </si>
  <si>
    <t>Michie</t>
  </si>
  <si>
    <t>Michigamme</t>
  </si>
  <si>
    <t>Michigan</t>
  </si>
  <si>
    <t>Micho</t>
  </si>
  <si>
    <t>Michyol</t>
  </si>
  <si>
    <t>Mickey</t>
  </si>
  <si>
    <t>Micky</t>
  </si>
  <si>
    <t>Midas</t>
  </si>
  <si>
    <t>Middag</t>
  </si>
  <si>
    <t>Middle</t>
  </si>
  <si>
    <t>Middlebrook</t>
  </si>
  <si>
    <t>Middleman</t>
  </si>
  <si>
    <t>Middlesex</t>
  </si>
  <si>
    <t>Middleton</t>
  </si>
  <si>
    <t>Middlewood</t>
  </si>
  <si>
    <t>Midget</t>
  </si>
  <si>
    <t>Midland</t>
  </si>
  <si>
    <t>Midnight</t>
  </si>
  <si>
    <t>Midvale</t>
  </si>
  <si>
    <t>Midway</t>
  </si>
  <si>
    <t>Miguel</t>
  </si>
  <si>
    <t>Mike</t>
  </si>
  <si>
    <t>Mikes</t>
  </si>
  <si>
    <t>Miki</t>
  </si>
  <si>
    <t>Milagro</t>
  </si>
  <si>
    <t>Milan</t>
  </si>
  <si>
    <t>Milbury</t>
  </si>
  <si>
    <t>Mildram</t>
  </si>
  <si>
    <t>Mildred</t>
  </si>
  <si>
    <t>Mile</t>
  </si>
  <si>
    <t>Miles</t>
  </si>
  <si>
    <t>Milestone</t>
  </si>
  <si>
    <t>Milger</t>
  </si>
  <si>
    <t>Military</t>
  </si>
  <si>
    <t>Militia</t>
  </si>
  <si>
    <t>Milk</t>
  </si>
  <si>
    <t>Milkhouse</t>
  </si>
  <si>
    <t>Milksick</t>
  </si>
  <si>
    <t>Mill</t>
  </si>
  <si>
    <t>Millay</t>
  </si>
  <si>
    <t>Millbrook</t>
  </si>
  <si>
    <t>Mille</t>
  </si>
  <si>
    <t>Millen</t>
  </si>
  <si>
    <t>Miller</t>
  </si>
  <si>
    <t>Millers</t>
  </si>
  <si>
    <t>Millfield</t>
  </si>
  <si>
    <t>Millicans</t>
  </si>
  <si>
    <t>Millicent</t>
  </si>
  <si>
    <t>Millie</t>
  </si>
  <si>
    <t>Millies</t>
  </si>
  <si>
    <t>Milligan</t>
  </si>
  <si>
    <t>Milligans</t>
  </si>
  <si>
    <t>Milliken</t>
  </si>
  <si>
    <t>Million</t>
  </si>
  <si>
    <t>Millions</t>
  </si>
  <si>
    <t>Milliorn</t>
  </si>
  <si>
    <t>Millis</t>
  </si>
  <si>
    <t>Mills</t>
  </si>
  <si>
    <t>Millsap</t>
  </si>
  <si>
    <t>Millsaps</t>
  </si>
  <si>
    <t>Millstone</t>
  </si>
  <si>
    <t>Milltown</t>
  </si>
  <si>
    <t>Millville</t>
  </si>
  <si>
    <t>Milner</t>
  </si>
  <si>
    <t>Milokrawlok</t>
  </si>
  <si>
    <t>Milomilo</t>
  </si>
  <si>
    <t>Milos</t>
  </si>
  <si>
    <t>Milton</t>
  </si>
  <si>
    <t>Milwaukee</t>
  </si>
  <si>
    <t>Mimbres</t>
  </si>
  <si>
    <t>Mime</t>
  </si>
  <si>
    <t>Mimosa</t>
  </si>
  <si>
    <t>Mina</t>
  </si>
  <si>
    <t>Minam</t>
  </si>
  <si>
    <t>Minaret</t>
  </si>
  <si>
    <t>Minarets</t>
  </si>
  <si>
    <t>Minas</t>
  </si>
  <si>
    <t>Mincle</t>
  </si>
  <si>
    <t>Mindego</t>
  </si>
  <si>
    <t>Mine</t>
  </si>
  <si>
    <t>Minechoag</t>
  </si>
  <si>
    <t>Miner</t>
  </si>
  <si>
    <t>Mineral</t>
  </si>
  <si>
    <t>Minerals</t>
  </si>
  <si>
    <t>Miners</t>
  </si>
  <si>
    <t>Minerva</t>
  </si>
  <si>
    <t>Mines</t>
  </si>
  <si>
    <t>Minese</t>
  </si>
  <si>
    <t>Ming</t>
  </si>
  <si>
    <t>Mingle</t>
  </si>
  <si>
    <t>Mingo</t>
  </si>
  <si>
    <t>Mingus</t>
  </si>
  <si>
    <t>Minie</t>
  </si>
  <si>
    <t>Mining</t>
  </si>
  <si>
    <t>Minister</t>
  </si>
  <si>
    <t>Ministers</t>
  </si>
  <si>
    <t>Minitree</t>
  </si>
  <si>
    <t>Mink</t>
  </si>
  <si>
    <t>Minkler</t>
  </si>
  <si>
    <t>Minks</t>
  </si>
  <si>
    <t>Minna</t>
  </si>
  <si>
    <t>Minnechaug</t>
  </si>
  <si>
    <t>Minnesota</t>
  </si>
  <si>
    <t>Minnie</t>
  </si>
  <si>
    <t>Minniece</t>
  </si>
  <si>
    <t>Minor</t>
  </si>
  <si>
    <t>Minot</t>
  </si>
  <si>
    <t>Minsi</t>
  </si>
  <si>
    <t>Minter</t>
  </si>
  <si>
    <t>Minto</t>
  </si>
  <si>
    <t>Minton</t>
  </si>
  <si>
    <t>Minute</t>
  </si>
  <si>
    <t>Minya</t>
  </si>
  <si>
    <t>Miqernael</t>
  </si>
  <si>
    <t>Mira</t>
  </si>
  <si>
    <t>Miracle</t>
  </si>
  <si>
    <t>Mirador</t>
  </si>
  <si>
    <t>Miraflores</t>
  </si>
  <si>
    <t>Miramar</t>
  </si>
  <si>
    <t>Miramonte</t>
  </si>
  <si>
    <t>Miranda</t>
  </si>
  <si>
    <t>Miriam</t>
  </si>
  <si>
    <t>Mirror</t>
  </si>
  <si>
    <t>Mirth</t>
  </si>
  <si>
    <t>Misch</t>
  </si>
  <si>
    <t>Mischa</t>
  </si>
  <si>
    <t>Miscowawbic</t>
  </si>
  <si>
    <t>Miserable</t>
  </si>
  <si>
    <t>Misery</t>
  </si>
  <si>
    <t>Misheguk</t>
  </si>
  <si>
    <t>Mislatnah</t>
  </si>
  <si>
    <t>Misoe</t>
  </si>
  <si>
    <t>Mission</t>
  </si>
  <si>
    <t>Missions</t>
  </si>
  <si>
    <t>Missouri</t>
  </si>
  <si>
    <t>Missouris</t>
  </si>
  <si>
    <t>Mist</t>
  </si>
  <si>
    <t>Mistake</t>
  </si>
  <si>
    <t>Misty</t>
  </si>
  <si>
    <t>Mitchel</t>
  </si>
  <si>
    <t>Mitchell</t>
  </si>
  <si>
    <t>Mitchells</t>
  </si>
  <si>
    <t>Mitchellsburg</t>
  </si>
  <si>
    <t>Miteeluuq</t>
  </si>
  <si>
    <t>Miter</t>
  </si>
  <si>
    <t>Mitheanoog</t>
  </si>
  <si>
    <t>Mitlak</t>
  </si>
  <si>
    <t>Mitre</t>
  </si>
  <si>
    <t>Mitten</t>
  </si>
  <si>
    <t>Mitton</t>
  </si>
  <si>
    <t>Mixes</t>
  </si>
  <si>
    <t>Mizpah</t>
  </si>
  <si>
    <t>Mizzen</t>
  </si>
  <si>
    <t>Moaalele</t>
  </si>
  <si>
    <t>Moangen</t>
  </si>
  <si>
    <t>Moanuiahea</t>
  </si>
  <si>
    <t>Moapa</t>
  </si>
  <si>
    <t>Moat</t>
  </si>
  <si>
    <t>Moates</t>
  </si>
  <si>
    <t>Moberg</t>
  </si>
  <si>
    <t>Mobley</t>
  </si>
  <si>
    <t>Moccasin</t>
  </si>
  <si>
    <t>Moccasins</t>
  </si>
  <si>
    <t>Mocho</t>
  </si>
  <si>
    <t>Mock</t>
  </si>
  <si>
    <t>Mocking</t>
  </si>
  <si>
    <t>Mockingbird</t>
  </si>
  <si>
    <t>Mockingbirds</t>
  </si>
  <si>
    <t>Mockmer</t>
  </si>
  <si>
    <t>Model</t>
  </si>
  <si>
    <t>Modelo</t>
  </si>
  <si>
    <t>Modesto</t>
  </si>
  <si>
    <t>Modjeska</t>
  </si>
  <si>
    <t>Modoc</t>
  </si>
  <si>
    <t>Modock</t>
  </si>
  <si>
    <t>Moehler</t>
  </si>
  <si>
    <t>Moffatt</t>
  </si>
  <si>
    <t>Moffet</t>
  </si>
  <si>
    <t>Moffett</t>
  </si>
  <si>
    <t>Moffit</t>
  </si>
  <si>
    <t>Moffitt</t>
  </si>
  <si>
    <t>Moga</t>
  </si>
  <si>
    <t>Mogg</t>
  </si>
  <si>
    <t>Mogollon</t>
  </si>
  <si>
    <t>Mogoolea</t>
  </si>
  <si>
    <t>Mogote</t>
  </si>
  <si>
    <t>Mogotes</t>
  </si>
  <si>
    <t>Mogotito</t>
  </si>
  <si>
    <t>Mogul</t>
  </si>
  <si>
    <t>Mohave</t>
  </si>
  <si>
    <t>Mohawk</t>
  </si>
  <si>
    <t>Mohegan</t>
  </si>
  <si>
    <t>Mohepinoke</t>
  </si>
  <si>
    <t>Moho</t>
  </si>
  <si>
    <t>Mohon</t>
  </si>
  <si>
    <t>Moieses</t>
  </si>
  <si>
    <t>Moisy</t>
  </si>
  <si>
    <t>Mojinas</t>
  </si>
  <si>
    <t>Mojino</t>
  </si>
  <si>
    <t>Mokaac</t>
  </si>
  <si>
    <t>Mokeley</t>
  </si>
  <si>
    <t>Mokelumne</t>
  </si>
  <si>
    <t>Moko</t>
  </si>
  <si>
    <t>Mokomoke</t>
  </si>
  <si>
    <t>Mokst</t>
  </si>
  <si>
    <t>Molasses</t>
  </si>
  <si>
    <t>Moldenhauer</t>
  </si>
  <si>
    <t>Mole</t>
  </si>
  <si>
    <t>Molesworth</t>
  </si>
  <si>
    <t>Molino</t>
  </si>
  <si>
    <t>Mollie</t>
  </si>
  <si>
    <t>Mollies</t>
  </si>
  <si>
    <t>Mollison</t>
  </si>
  <si>
    <t>Molly</t>
  </si>
  <si>
    <t>Mollyockett</t>
  </si>
  <si>
    <t>Mollys</t>
  </si>
  <si>
    <t>Molo</t>
  </si>
  <si>
    <t>Moloaa</t>
  </si>
  <si>
    <t>Molson</t>
  </si>
  <si>
    <t>Molybdenite</t>
  </si>
  <si>
    <t>Molybdenum</t>
  </si>
  <si>
    <t>Molyneux</t>
  </si>
  <si>
    <t>Mombaccus</t>
  </si>
  <si>
    <t>Momolis</t>
  </si>
  <si>
    <t>Monache</t>
  </si>
  <si>
    <t>Monadnock</t>
  </si>
  <si>
    <t>Monahan</t>
  </si>
  <si>
    <t>Monarch</t>
  </si>
  <si>
    <t>Monasco</t>
  </si>
  <si>
    <t>Monashka</t>
  </si>
  <si>
    <t>Monastery</t>
  </si>
  <si>
    <t>Moncisco</t>
  </si>
  <si>
    <t>Mondell</t>
  </si>
  <si>
    <t>Monero</t>
  </si>
  <si>
    <t>Monette</t>
  </si>
  <si>
    <t>Money</t>
  </si>
  <si>
    <t>Moneyhole</t>
  </si>
  <si>
    <t>Mongaup</t>
  </si>
  <si>
    <t>Monger</t>
  </si>
  <si>
    <t>Monitor</t>
  </si>
  <si>
    <t>Monjeau</t>
  </si>
  <si>
    <t>Monk</t>
  </si>
  <si>
    <t>Monka</t>
  </si>
  <si>
    <t>Monkey</t>
  </si>
  <si>
    <t>Monkeys</t>
  </si>
  <si>
    <t>Monks</t>
  </si>
  <si>
    <t>Monnett</t>
  </si>
  <si>
    <t>Mono</t>
  </si>
  <si>
    <t>Monocacy</t>
  </si>
  <si>
    <t>Monocline</t>
  </si>
  <si>
    <t>Monogram</t>
  </si>
  <si>
    <t>Monon</t>
  </si>
  <si>
    <t>Monoosnoc</t>
  </si>
  <si>
    <t>Monoosnocs</t>
  </si>
  <si>
    <t>Monotti</t>
  </si>
  <si>
    <t>Monroe</t>
  </si>
  <si>
    <t>Monrovia</t>
  </si>
  <si>
    <t>Monserate</t>
  </si>
  <si>
    <t>Monster</t>
  </si>
  <si>
    <t>Mont</t>
  </si>
  <si>
    <t>Montagne</t>
  </si>
  <si>
    <t>Montague</t>
  </si>
  <si>
    <t>Montalto</t>
  </si>
  <si>
    <t>Montalva</t>
  </si>
  <si>
    <t>Montalvan</t>
  </si>
  <si>
    <t>Montana</t>
  </si>
  <si>
    <t>Montandon</t>
  </si>
  <si>
    <t>Montanosa</t>
  </si>
  <si>
    <t>Montara</t>
  </si>
  <si>
    <t>Montcalm</t>
  </si>
  <si>
    <t>Monte</t>
  </si>
  <si>
    <t>Montebellos</t>
  </si>
  <si>
    <t>Montecito</t>
  </si>
  <si>
    <t>Monterey</t>
  </si>
  <si>
    <t>Monter</t>
  </si>
  <si>
    <t>a</t>
  </si>
  <si>
    <t>Montes</t>
  </si>
  <si>
    <t>Montezuma</t>
  </si>
  <si>
    <t>Montezumas</t>
  </si>
  <si>
    <t>Montgomery</t>
  </si>
  <si>
    <t>Montosa</t>
  </si>
  <si>
    <t>Montosas</t>
  </si>
  <si>
    <t>Montoso</t>
  </si>
  <si>
    <t>Montoya</t>
  </si>
  <si>
    <t>Montpeliers</t>
  </si>
  <si>
    <t>Montreal</t>
  </si>
  <si>
    <t>Montuosa</t>
  </si>
  <si>
    <t>Monture</t>
  </si>
  <si>
    <t>Monument</t>
  </si>
  <si>
    <t>Monumental</t>
  </si>
  <si>
    <t>Monuments</t>
  </si>
  <si>
    <t>Moobuthug</t>
  </si>
  <si>
    <t>Moody</t>
  </si>
  <si>
    <t>Moolack</t>
  </si>
  <si>
    <t>Moolsh</t>
  </si>
  <si>
    <t>Moon</t>
  </si>
  <si>
    <t>Mooney</t>
  </si>
  <si>
    <t>Mooneys</t>
  </si>
  <si>
    <t>Moongael</t>
  </si>
  <si>
    <t>Moonhull</t>
  </si>
  <si>
    <t>Moonlight</t>
  </si>
  <si>
    <t>Moonshine</t>
  </si>
  <si>
    <t>Moonstone</t>
  </si>
  <si>
    <t>Moonwater</t>
  </si>
  <si>
    <t>Moor</t>
  </si>
  <si>
    <t>Moore</t>
  </si>
  <si>
    <t>Moores</t>
  </si>
  <si>
    <t>Moorman</t>
  </si>
  <si>
    <t>Moors</t>
  </si>
  <si>
    <t>Moosalamoo</t>
  </si>
  <si>
    <t>Moose</t>
  </si>
  <si>
    <t>Moosehead</t>
  </si>
  <si>
    <t>Mooseheart</t>
  </si>
  <si>
    <t>Moosehorn</t>
  </si>
  <si>
    <t>Mooseleuk</t>
  </si>
  <si>
    <t>Mooses</t>
  </si>
  <si>
    <t>Moosey</t>
  </si>
  <si>
    <t>Moosilauke</t>
  </si>
  <si>
    <t>Mopahs</t>
  </si>
  <si>
    <t>Mopungs</t>
  </si>
  <si>
    <t>Moquitch</t>
  </si>
  <si>
    <t>Moragne</t>
  </si>
  <si>
    <t>Moraine</t>
  </si>
  <si>
    <t>Morale</t>
  </si>
  <si>
    <t>Morales</t>
  </si>
  <si>
    <t>Moran</t>
  </si>
  <si>
    <t>Moranco</t>
  </si>
  <si>
    <t>Moras</t>
  </si>
  <si>
    <t>Moraski</t>
  </si>
  <si>
    <t>Mordaunt</t>
  </si>
  <si>
    <t>More</t>
  </si>
  <si>
    <t>Moreau</t>
  </si>
  <si>
    <t>Morefield</t>
  </si>
  <si>
    <t>Morehead</t>
  </si>
  <si>
    <t>Morehouse</t>
  </si>
  <si>
    <t>Moreland</t>
  </si>
  <si>
    <t>Morellas</t>
  </si>
  <si>
    <t>Moremans</t>
  </si>
  <si>
    <t>Morena</t>
  </si>
  <si>
    <t>Morenci</t>
  </si>
  <si>
    <t>Moreno</t>
  </si>
  <si>
    <t>Mores</t>
  </si>
  <si>
    <t>Morey</t>
  </si>
  <si>
    <t>Morg</t>
  </si>
  <si>
    <t>Morgan</t>
  </si>
  <si>
    <t>Morgans</t>
  </si>
  <si>
    <t>Mori</t>
  </si>
  <si>
    <t>Moriah</t>
  </si>
  <si>
    <t>Morian</t>
  </si>
  <si>
    <t>Morin</t>
  </si>
  <si>
    <t>Moritz</t>
  </si>
  <si>
    <t>Morley</t>
  </si>
  <si>
    <t>Morman</t>
  </si>
  <si>
    <t>Mormon</t>
  </si>
  <si>
    <t>Mormons</t>
  </si>
  <si>
    <t>Morne</t>
  </si>
  <si>
    <t>Morning</t>
  </si>
  <si>
    <t>Morningstar</t>
  </si>
  <si>
    <t>Moro</t>
  </si>
  <si>
    <t>Moroni</t>
  </si>
  <si>
    <t>Morra</t>
  </si>
  <si>
    <t>Morrell</t>
  </si>
  <si>
    <t>Morrells</t>
  </si>
  <si>
    <t>Morrill</t>
  </si>
  <si>
    <t>Morrillo</t>
  </si>
  <si>
    <t>Morris</t>
  </si>
  <si>
    <t>Morrisania</t>
  </si>
  <si>
    <t>Morrisette</t>
  </si>
  <si>
    <t>Morrison</t>
  </si>
  <si>
    <t>Morro</t>
  </si>
  <si>
    <t>Morrow</t>
  </si>
  <si>
    <t>Morse</t>
  </si>
  <si>
    <t>Mortar</t>
  </si>
  <si>
    <t>Morton</t>
  </si>
  <si>
    <t>Mosby</t>
  </si>
  <si>
    <t>Mosca</t>
  </si>
  <si>
    <t>Moscow</t>
  </si>
  <si>
    <t>Mose</t>
  </si>
  <si>
    <t>Moseley</t>
  </si>
  <si>
    <t>Mosely</t>
  </si>
  <si>
    <t>Moser</t>
  </si>
  <si>
    <t>Moses</t>
  </si>
  <si>
    <t>Mosey</t>
  </si>
  <si>
    <t>Moshannon</t>
  </si>
  <si>
    <t>Mosheim</t>
  </si>
  <si>
    <t>Mosher</t>
  </si>
  <si>
    <t>Mosier</t>
  </si>
  <si>
    <t>Mosinee</t>
  </si>
  <si>
    <t>Mosley</t>
  </si>
  <si>
    <t>Mosquito</t>
  </si>
  <si>
    <t>Moss</t>
  </si>
  <si>
    <t>Mosser</t>
  </si>
  <si>
    <t>Mossy</t>
  </si>
  <si>
    <t>Mota</t>
  </si>
  <si>
    <t>Moten</t>
  </si>
  <si>
    <t>Motes</t>
  </si>
  <si>
    <t>Mother</t>
  </si>
  <si>
    <t>Mothers</t>
  </si>
  <si>
    <t>Mott</t>
  </si>
  <si>
    <t>Motte</t>
  </si>
  <si>
    <t>Mottesheard</t>
  </si>
  <si>
    <t>Motti</t>
  </si>
  <si>
    <t>Motts</t>
  </si>
  <si>
    <t>Moulder</t>
  </si>
  <si>
    <t>Moulin</t>
  </si>
  <si>
    <t>Moulton</t>
  </si>
  <si>
    <t>Mound</t>
  </si>
  <si>
    <t>Mounds</t>
  </si>
  <si>
    <t>Mount</t>
  </si>
  <si>
    <t>Mountain</t>
  </si>
  <si>
    <t>Mountaineer</t>
  </si>
  <si>
    <t>Mountan</t>
  </si>
  <si>
    <t>Mounters</t>
  </si>
  <si>
    <t>Mountian</t>
  </si>
  <si>
    <t>Mountra</t>
  </si>
  <si>
    <t>Mountwell</t>
  </si>
  <si>
    <t>Mountyer</t>
  </si>
  <si>
    <t>Mouse</t>
  </si>
  <si>
    <t>Mousehawk</t>
  </si>
  <si>
    <t>Mousley</t>
  </si>
  <si>
    <t>Mouth</t>
  </si>
  <si>
    <t>Mouwneit</t>
  </si>
  <si>
    <t>Movie</t>
  </si>
  <si>
    <t>Moving</t>
  </si>
  <si>
    <t>Mowa`</t>
  </si>
  <si>
    <t>Mower</t>
  </si>
  <si>
    <t>Mowglis</t>
  </si>
  <si>
    <t>Mowich</t>
  </si>
  <si>
    <t>Mowitz</t>
  </si>
  <si>
    <t>Mowry</t>
  </si>
  <si>
    <t>Mows</t>
  </si>
  <si>
    <t>Moxham</t>
  </si>
  <si>
    <t>Moxie</t>
  </si>
  <si>
    <t>Moxs</t>
  </si>
  <si>
    <t>Moyer</t>
  </si>
  <si>
    <t>Moyina</t>
  </si>
  <si>
    <t>Mozark</t>
  </si>
  <si>
    <t>Mozier</t>
  </si>
  <si>
    <t>Muah</t>
  </si>
  <si>
    <t>Mucalsea</t>
  </si>
  <si>
    <t>Muckamuck</t>
  </si>
  <si>
    <t>Mucker</t>
  </si>
  <si>
    <t>Muckle</t>
  </si>
  <si>
    <t>Muddy</t>
  </si>
  <si>
    <t>Mudget</t>
  </si>
  <si>
    <t>Mudholes</t>
  </si>
  <si>
    <t>Mudjekeewis</t>
  </si>
  <si>
    <t>Mudlick</t>
  </si>
  <si>
    <t>Mudngerur</t>
  </si>
  <si>
    <t>Mudo</t>
  </si>
  <si>
    <t>Muds</t>
  </si>
  <si>
    <t>Muela</t>
  </si>
  <si>
    <t>Mueller</t>
  </si>
  <si>
    <t>Muertas</t>
  </si>
  <si>
    <t>Muerto</t>
  </si>
  <si>
    <t>Muertos</t>
  </si>
  <si>
    <t>Muffin</t>
  </si>
  <si>
    <t>Mugget</t>
  </si>
  <si>
    <t>Muggins</t>
  </si>
  <si>
    <t>Mugginsville</t>
  </si>
  <si>
    <t>Muggy</t>
  </si>
  <si>
    <t>Mugmaar</t>
  </si>
  <si>
    <t>Mugu</t>
  </si>
  <si>
    <t>Mugum</t>
  </si>
  <si>
    <t>Muheenui</t>
  </si>
  <si>
    <t>Muhly</t>
  </si>
  <si>
    <t>Muir</t>
  </si>
  <si>
    <t>Muise</t>
  </si>
  <si>
    <t>Mujer</t>
  </si>
  <si>
    <t>Mukacharni</t>
  </si>
  <si>
    <t>Mula</t>
  </si>
  <si>
    <t>Mulas</t>
  </si>
  <si>
    <t>Mulatto</t>
  </si>
  <si>
    <t>Mulberry</t>
  </si>
  <si>
    <t>Muldoon</t>
  </si>
  <si>
    <t>Mule</t>
  </si>
  <si>
    <t>Muleshoe</t>
  </si>
  <si>
    <t>Muley</t>
  </si>
  <si>
    <t>Mulford</t>
  </si>
  <si>
    <t>Mulhern</t>
  </si>
  <si>
    <t>Mulholland</t>
  </si>
  <si>
    <t>Mulky</t>
  </si>
  <si>
    <t>Mull</t>
  </si>
  <si>
    <t>Mullberry</t>
  </si>
  <si>
    <t>Mullein</t>
  </si>
  <si>
    <t>Mullen</t>
  </si>
  <si>
    <t>Muller</t>
  </si>
  <si>
    <t>Mulley</t>
  </si>
  <si>
    <t>Mulligan</t>
  </si>
  <si>
    <t>Mullin</t>
  </si>
  <si>
    <t>Mullinax</t>
  </si>
  <si>
    <t>Mullins</t>
  </si>
  <si>
    <t>Multorpor</t>
  </si>
  <si>
    <t>Mulvinia</t>
  </si>
  <si>
    <t>Mumaw</t>
  </si>
  <si>
    <t>Mumblehead</t>
  </si>
  <si>
    <t>Mumford</t>
  </si>
  <si>
    <t>Mummy</t>
  </si>
  <si>
    <t>Mumpumpey</t>
  </si>
  <si>
    <t>Mumtrak</t>
  </si>
  <si>
    <t>Muncaster</t>
  </si>
  <si>
    <t>Muncie</t>
  </si>
  <si>
    <t>Mund</t>
  </si>
  <si>
    <t>Mundal</t>
  </si>
  <si>
    <t>Munday</t>
  </si>
  <si>
    <t>Munden</t>
  </si>
  <si>
    <t>Munds</t>
  </si>
  <si>
    <t>Mundy</t>
  </si>
  <si>
    <t>Munger</t>
  </si>
  <si>
    <t>Mungers</t>
  </si>
  <si>
    <t>Munnsville</t>
  </si>
  <si>
    <t>Munra</t>
  </si>
  <si>
    <t>Munroe</t>
  </si>
  <si>
    <t>Munse</t>
  </si>
  <si>
    <t>Munsell</t>
  </si>
  <si>
    <t>Munson</t>
  </si>
  <si>
    <t>Munt</t>
  </si>
  <si>
    <t>Mural</t>
  </si>
  <si>
    <t>Muravief</t>
  </si>
  <si>
    <t>Murch</t>
  </si>
  <si>
    <t>Murchison</t>
  </si>
  <si>
    <t>Murder</t>
  </si>
  <si>
    <t>Murdock</t>
  </si>
  <si>
    <t>Murdough</t>
  </si>
  <si>
    <t>Muriel</t>
  </si>
  <si>
    <t>Murphy</t>
  </si>
  <si>
    <t>Murphys</t>
  </si>
  <si>
    <t>Murr</t>
  </si>
  <si>
    <t>Murray</t>
  </si>
  <si>
    <t>Murrays</t>
  </si>
  <si>
    <t>Murrell</t>
  </si>
  <si>
    <t>Murren</t>
  </si>
  <si>
    <t>Murrill</t>
  </si>
  <si>
    <t>Murry</t>
  </si>
  <si>
    <t>Muscadine</t>
  </si>
  <si>
    <t>Muscoda</t>
  </si>
  <si>
    <t>Musconetcong</t>
  </si>
  <si>
    <t>Muse</t>
  </si>
  <si>
    <t>Musembeah</t>
  </si>
  <si>
    <t>Mush</t>
  </si>
  <si>
    <t>Mushaway</t>
  </si>
  <si>
    <t>Mushroom</t>
  </si>
  <si>
    <t>Music</t>
  </si>
  <si>
    <t>Musick</t>
  </si>
  <si>
    <t>Muskee</t>
  </si>
  <si>
    <t>Musket</t>
  </si>
  <si>
    <t>Muskhog</t>
  </si>
  <si>
    <t>Muskrat</t>
  </si>
  <si>
    <t>Muslatt</t>
  </si>
  <si>
    <t>Musquacook</t>
  </si>
  <si>
    <t>Musquash</t>
  </si>
  <si>
    <t>Musser</t>
  </si>
  <si>
    <t>Mustang</t>
  </si>
  <si>
    <t>Mustangs</t>
  </si>
  <si>
    <t>Mustard</t>
  </si>
  <si>
    <t>Musterground</t>
  </si>
  <si>
    <t>Mutt</t>
  </si>
  <si>
    <t>Mutton</t>
  </si>
  <si>
    <t>Muttonchop</t>
  </si>
  <si>
    <t>Mutunte</t>
  </si>
  <si>
    <t>Muyubyuub</t>
  </si>
  <si>
    <t>Mwaraus</t>
  </si>
  <si>
    <t>Mwas</t>
  </si>
  <si>
    <t>Mweir</t>
  </si>
  <si>
    <t>Mwekioar</t>
  </si>
  <si>
    <t>Mwhaiau</t>
  </si>
  <si>
    <t>Myer</t>
  </si>
  <si>
    <t>Myers</t>
  </si>
  <si>
    <t>Myghapowit</t>
  </si>
  <si>
    <t>Myles</t>
  </si>
  <si>
    <t>Myria</t>
  </si>
  <si>
    <t>Myrick</t>
  </si>
  <si>
    <t>Myrtle</t>
  </si>
  <si>
    <t>Mystery</t>
  </si>
  <si>
    <t>Mystic</t>
  </si>
  <si>
    <t>Mytoges</t>
  </si>
  <si>
    <t>Naagix</t>
  </si>
  <si>
    <t>Nable</t>
  </si>
  <si>
    <t>Nabours</t>
  </si>
  <si>
    <t>Nache</t>
  </si>
  <si>
    <t>Naches</t>
  </si>
  <si>
    <t>Nachter</t>
  </si>
  <si>
    <t>Nacimiento</t>
  </si>
  <si>
    <t>Nacoochee</t>
  </si>
  <si>
    <t>Nacos</t>
  </si>
  <si>
    <t>Nadermans</t>
  </si>
  <si>
    <t>Nadine</t>
  </si>
  <si>
    <t>Naftan</t>
  </si>
  <si>
    <t>Nagishlamina</t>
  </si>
  <si>
    <t>Naglatuk</t>
  </si>
  <si>
    <t>Naglee</t>
  </si>
  <si>
    <t>Nagley</t>
  </si>
  <si>
    <t>Nagog</t>
  </si>
  <si>
    <t>Nagooltee</t>
  </si>
  <si>
    <t>Nagotligageivik</t>
  </si>
  <si>
    <t>Nagunt</t>
  </si>
  <si>
    <t>Nagyagat</t>
  </si>
  <si>
    <t>Nahanton</t>
  </si>
  <si>
    <t>Nahna</t>
  </si>
  <si>
    <t>Nahneke</t>
  </si>
  <si>
    <t>Nahnsapwe</t>
  </si>
  <si>
    <t>Nahor</t>
  </si>
  <si>
    <t>Nahsukin</t>
  </si>
  <si>
    <t>Nahtuk</t>
  </si>
  <si>
    <t>Nail</t>
  </si>
  <si>
    <t>Nailors</t>
  </si>
  <si>
    <t>Nakai</t>
  </si>
  <si>
    <t>Nakarna</t>
  </si>
  <si>
    <t>Nakat</t>
  </si>
  <si>
    <t>Naked</t>
  </si>
  <si>
    <t>Nakedtop</t>
  </si>
  <si>
    <t>Nakolik</t>
  </si>
  <si>
    <t>Nall</t>
  </si>
  <si>
    <t>Naluakeina</t>
  </si>
  <si>
    <t>Namahana</t>
  </si>
  <si>
    <t>Name</t>
  </si>
  <si>
    <t>NAME</t>
  </si>
  <si>
    <t>Names</t>
  </si>
  <si>
    <t>Namunifou</t>
  </si>
  <si>
    <t>Nana</t>
  </si>
  <si>
    <t>Nanaia</t>
  </si>
  <si>
    <t>Nanaikaalaea</t>
  </si>
  <si>
    <t>Nanaio</t>
  </si>
  <si>
    <t>Nanalaud</t>
  </si>
  <si>
    <t>Nanamauna</t>
  </si>
  <si>
    <t>Nance</t>
  </si>
  <si>
    <t>Nances</t>
  </si>
  <si>
    <t>Nancy</t>
  </si>
  <si>
    <t>Nancys</t>
  </si>
  <si>
    <t>Nandol</t>
  </si>
  <si>
    <t>Naniksrak</t>
  </si>
  <si>
    <t>Nankep</t>
  </si>
  <si>
    <t>Nankoweap</t>
  </si>
  <si>
    <t>Nannaquaket</t>
  </si>
  <si>
    <t>Nannie</t>
  </si>
  <si>
    <t>Nannies</t>
  </si>
  <si>
    <t>Nanny</t>
  </si>
  <si>
    <t>Nannys</t>
  </si>
  <si>
    <t>Nanpahlap</t>
  </si>
  <si>
    <t>Naoi</t>
  </si>
  <si>
    <t>Naomi</t>
  </si>
  <si>
    <t>Napa</t>
  </si>
  <si>
    <t>Napaktualuit</t>
  </si>
  <si>
    <t>Napaktuktuk</t>
  </si>
  <si>
    <t>Napoleon</t>
  </si>
  <si>
    <t>Naranja</t>
  </si>
  <si>
    <t>Naranjos</t>
  </si>
  <si>
    <t>Nariz</t>
  </si>
  <si>
    <t>Narraguinnep</t>
  </si>
  <si>
    <t>Narrow</t>
  </si>
  <si>
    <t>Narrows</t>
  </si>
  <si>
    <t>Nasak</t>
  </si>
  <si>
    <t>Nasaurak</t>
  </si>
  <si>
    <t>Nash</t>
  </si>
  <si>
    <t>Nashawtuc</t>
  </si>
  <si>
    <t>Nashoba</t>
  </si>
  <si>
    <t>Nasja</t>
  </si>
  <si>
    <t>Nason</t>
  </si>
  <si>
    <t>Nasorak</t>
  </si>
  <si>
    <t>Nast</t>
  </si>
  <si>
    <t>Nasukoin</t>
  </si>
  <si>
    <t>Nasworthy</t>
  </si>
  <si>
    <t>Natapoc</t>
  </si>
  <si>
    <t>Natat</t>
  </si>
  <si>
    <t>Natazhat</t>
  </si>
  <si>
    <t>Nathan</t>
  </si>
  <si>
    <t>Nathaniel</t>
  </si>
  <si>
    <t>Nathlie</t>
  </si>
  <si>
    <t>Natick</t>
  </si>
  <si>
    <t>Nation</t>
  </si>
  <si>
    <t>National</t>
  </si>
  <si>
    <t>Nations</t>
  </si>
  <si>
    <t>Native</t>
  </si>
  <si>
    <t>Natoas</t>
  </si>
  <si>
    <t>Naton</t>
  </si>
  <si>
    <t>Nats</t>
  </si>
  <si>
    <t>Natural</t>
  </si>
  <si>
    <t>Natvatchiak</t>
  </si>
  <si>
    <t>Naught</t>
  </si>
  <si>
    <t>Naugle</t>
  </si>
  <si>
    <t>Nauno</t>
  </si>
  <si>
    <t>Nauset</t>
  </si>
  <si>
    <t>Navaho</t>
  </si>
  <si>
    <t>Navajo</t>
  </si>
  <si>
    <t>Navarre</t>
  </si>
  <si>
    <t>Navarro</t>
  </si>
  <si>
    <t>Navesink</t>
  </si>
  <si>
    <t>Naville</t>
  </si>
  <si>
    <t>Navy</t>
  </si>
  <si>
    <t>Nawtawaket</t>
  </si>
  <si>
    <t>Naya</t>
  </si>
  <si>
    <t>Naylox</t>
  </si>
  <si>
    <t>Nayor</t>
  </si>
  <si>
    <t>Neafus</t>
  </si>
  <si>
    <t>Neahkahnie</t>
  </si>
  <si>
    <t>Neakau</t>
  </si>
  <si>
    <t>Neal</t>
  </si>
  <si>
    <t>Neale</t>
  </si>
  <si>
    <t>Nealruk</t>
  </si>
  <si>
    <t>Neals</t>
  </si>
  <si>
    <t>Near</t>
  </si>
  <si>
    <t>Nearing</t>
  </si>
  <si>
    <t>Neary</t>
  </si>
  <si>
    <t>Neble</t>
  </si>
  <si>
    <t>Nebo</t>
  </si>
  <si>
    <t>Nebos</t>
  </si>
  <si>
    <t>Nebraska</t>
  </si>
  <si>
    <t>Nebrigs</t>
  </si>
  <si>
    <t>Necedah</t>
  </si>
  <si>
    <t>Neck</t>
  </si>
  <si>
    <t>Neddie</t>
  </si>
  <si>
    <t>Neddy</t>
  </si>
  <si>
    <t>Neds</t>
  </si>
  <si>
    <t>Need</t>
  </si>
  <si>
    <t>Needham</t>
  </si>
  <si>
    <t>Needhams</t>
  </si>
  <si>
    <t>Needle</t>
  </si>
  <si>
    <t>Needles</t>
  </si>
  <si>
    <t>Needmore</t>
  </si>
  <si>
    <t>Neejer</t>
  </si>
  <si>
    <t>Neeley</t>
  </si>
  <si>
    <t>Neely</t>
  </si>
  <si>
    <t>Neff</t>
  </si>
  <si>
    <t>Nefin</t>
  </si>
  <si>
    <t>Negra</t>
  </si>
  <si>
    <t>Negrito</t>
  </si>
  <si>
    <t>Negro</t>
  </si>
  <si>
    <t>Negrohead</t>
  </si>
  <si>
    <t>Negrones</t>
  </si>
  <si>
    <t>Negros</t>
  </si>
  <si>
    <t>Negus</t>
  </si>
  <si>
    <t>Nehchen</t>
  </si>
  <si>
    <t>Neighbor</t>
  </si>
  <si>
    <t>Neihart</t>
  </si>
  <si>
    <t>Neil</t>
  </si>
  <si>
    <t>Neiman</t>
  </si>
  <si>
    <t>Neinamon</t>
  </si>
  <si>
    <t>Neirenom</t>
  </si>
  <si>
    <t>Neiter</t>
  </si>
  <si>
    <t>Neka</t>
  </si>
  <si>
    <t>Nekeona</t>
  </si>
  <si>
    <t>Nekiniaw</t>
  </si>
  <si>
    <t>Nell</t>
  </si>
  <si>
    <t>Nella</t>
  </si>
  <si>
    <t>Nellie</t>
  </si>
  <si>
    <t>Nellies</t>
  </si>
  <si>
    <t>Nells</t>
  </si>
  <si>
    <t>Nelson</t>
  </si>
  <si>
    <t>Nelsons</t>
  </si>
  <si>
    <t>Neltjeberg</t>
  </si>
  <si>
    <t>Nemanuk</t>
  </si>
  <si>
    <t>Nemas</t>
  </si>
  <si>
    <t>Nemasket</t>
  </si>
  <si>
    <t>Nemesis</t>
  </si>
  <si>
    <t>Nemonupo</t>
  </si>
  <si>
    <t>Nemrick</t>
  </si>
  <si>
    <t>Nenana</t>
  </si>
  <si>
    <t>Nenengua</t>
  </si>
  <si>
    <t>Nenimoku</t>
  </si>
  <si>
    <t>Nenino</t>
  </si>
  <si>
    <t>Nenisor</t>
  </si>
  <si>
    <t>Nenzel</t>
  </si>
  <si>
    <t>Neoga</t>
  </si>
  <si>
    <t>Neota</t>
  </si>
  <si>
    <t>Neout</t>
  </si>
  <si>
    <t>Nephi</t>
  </si>
  <si>
    <t>Nepodk</t>
  </si>
  <si>
    <t>Neponset</t>
  </si>
  <si>
    <t>Nepun</t>
  </si>
  <si>
    <t>Nerike</t>
  </si>
  <si>
    <t>Nero</t>
  </si>
  <si>
    <t>Nesbert</t>
  </si>
  <si>
    <t>Nesbit</t>
  </si>
  <si>
    <t>Nesbitt</t>
  </si>
  <si>
    <t>Nescopeck</t>
  </si>
  <si>
    <t>Neskowin</t>
  </si>
  <si>
    <t>Nesmith</t>
  </si>
  <si>
    <t>Nesmuk</t>
  </si>
  <si>
    <t>Nesquehoning</t>
  </si>
  <si>
    <t>Ness</t>
  </si>
  <si>
    <t>Nesselrod</t>
  </si>
  <si>
    <t>Nesselrode</t>
  </si>
  <si>
    <t>Nest</t>
  </si>
  <si>
    <t>Nestor</t>
  </si>
  <si>
    <t>Nesuntabunt</t>
  </si>
  <si>
    <t>Nethkin</t>
  </si>
  <si>
    <t>Netop</t>
  </si>
  <si>
    <t>Nets</t>
  </si>
  <si>
    <t>Netters</t>
  </si>
  <si>
    <t>Nettle</t>
  </si>
  <si>
    <t>Neuberger</t>
  </si>
  <si>
    <t>Neudeckers</t>
  </si>
  <si>
    <t>Neukech</t>
  </si>
  <si>
    <t>Neur</t>
  </si>
  <si>
    <t>Neutaconkanut</t>
  </si>
  <si>
    <t>Neutze</t>
  </si>
  <si>
    <t>Neva</t>
  </si>
  <si>
    <t>Nevada</t>
  </si>
  <si>
    <t>Nevares</t>
  </si>
  <si>
    <t>Never</t>
  </si>
  <si>
    <t>Nevershine</t>
  </si>
  <si>
    <t>Neversink</t>
  </si>
  <si>
    <t>Neversweat</t>
  </si>
  <si>
    <t>Nevill</t>
  </si>
  <si>
    <t>Nevins</t>
  </si>
  <si>
    <t>Nevis</t>
  </si>
  <si>
    <t>Newark</t>
  </si>
  <si>
    <t>Newaukum</t>
  </si>
  <si>
    <t>Newberry</t>
  </si>
  <si>
    <t>Newby</t>
  </si>
  <si>
    <t>Newcomb</t>
  </si>
  <si>
    <t>Newech</t>
  </si>
  <si>
    <t>Newell</t>
  </si>
  <si>
    <t>Newfane</t>
  </si>
  <si>
    <t>Newfound</t>
  </si>
  <si>
    <t>Newhall</t>
  </si>
  <si>
    <t>Newhouse</t>
  </si>
  <si>
    <t>Newlove</t>
  </si>
  <si>
    <t>Newman</t>
  </si>
  <si>
    <t>Newmans</t>
  </si>
  <si>
    <t>Neworor</t>
  </si>
  <si>
    <t>Newport</t>
  </si>
  <si>
    <t>News</t>
  </si>
  <si>
    <t>Newt</t>
  </si>
  <si>
    <t>Newton</t>
  </si>
  <si>
    <t>Newtons</t>
  </si>
  <si>
    <t>Newtown</t>
  </si>
  <si>
    <t>Ngadebechal</t>
  </si>
  <si>
    <t>Ngathaal</t>
  </si>
  <si>
    <t>Ngedech</t>
  </si>
  <si>
    <t>Ngedechelabed</t>
  </si>
  <si>
    <t>Ngelsum</t>
  </si>
  <si>
    <t>Ngemeduu</t>
  </si>
  <si>
    <t>Ngen</t>
  </si>
  <si>
    <t>Ngeraod</t>
  </si>
  <si>
    <t>Ngerbailiang</t>
  </si>
  <si>
    <t>Ngerbecharerong</t>
  </si>
  <si>
    <t>Ngerchelchuus</t>
  </si>
  <si>
    <t>Ngerdelungch</t>
  </si>
  <si>
    <t>Ngerebaduk</t>
  </si>
  <si>
    <t>Ngerekliangl</t>
  </si>
  <si>
    <t>Ngeremdiu</t>
  </si>
  <si>
    <t>Ngerikoek</t>
  </si>
  <si>
    <t>Ngeruach</t>
  </si>
  <si>
    <t>Ngerub</t>
  </si>
  <si>
    <t>Ngeruchaech</t>
  </si>
  <si>
    <t>Ngerulaol</t>
  </si>
  <si>
    <t>Ngerunguikl</t>
  </si>
  <si>
    <t>Ngeruong</t>
  </si>
  <si>
    <t>Ngesibang</t>
  </si>
  <si>
    <t>Ngetchulang</t>
  </si>
  <si>
    <t>Ngetchum</t>
  </si>
  <si>
    <t>Ngetmerchong</t>
  </si>
  <si>
    <t>Ngihneni</t>
  </si>
  <si>
    <t>Ngkesiu</t>
  </si>
  <si>
    <t>Ngulitel</t>
  </si>
  <si>
    <t>Niagara</t>
  </si>
  <si>
    <t>Niakogon</t>
  </si>
  <si>
    <t>Niakogons</t>
  </si>
  <si>
    <t>Niaktuvik</t>
  </si>
  <si>
    <t>Nibbs</t>
  </si>
  <si>
    <t>Nichawak</t>
  </si>
  <si>
    <t>Nichenthraw</t>
  </si>
  <si>
    <t>Nicholas</t>
  </si>
  <si>
    <t>Nicholls</t>
  </si>
  <si>
    <t>Nichols</t>
  </si>
  <si>
    <t>Nicholson</t>
  </si>
  <si>
    <t>Nick</t>
  </si>
  <si>
    <t>Nickel</t>
  </si>
  <si>
    <t>Nickelplate</t>
  </si>
  <si>
    <t>Nickerson</t>
  </si>
  <si>
    <t>Nickols</t>
  </si>
  <si>
    <t>Nickowitz</t>
  </si>
  <si>
    <t>Nicks</t>
  </si>
  <si>
    <t>Nickson</t>
  </si>
  <si>
    <t>Nickwaket</t>
  </si>
  <si>
    <t>Nicodemus</t>
  </si>
  <si>
    <t>Nicolai</t>
  </si>
  <si>
    <t>Nicolls</t>
  </si>
  <si>
    <t>Nido</t>
  </si>
  <si>
    <t>Niebes</t>
  </si>
  <si>
    <t>Niehardt</t>
  </si>
  <si>
    <t>Nielson</t>
  </si>
  <si>
    <t>Nielsons</t>
  </si>
  <si>
    <t>Nier</t>
  </si>
  <si>
    <t>Nigag</t>
  </si>
  <si>
    <t>Nighcut</t>
  </si>
  <si>
    <t>Night</t>
  </si>
  <si>
    <t>Nightcap</t>
  </si>
  <si>
    <t>Nighthawk</t>
  </si>
  <si>
    <t>Nigu</t>
  </si>
  <si>
    <t>Niguel</t>
  </si>
  <si>
    <t>Nihpit</t>
  </si>
  <si>
    <t>Niitltoktalogi</t>
  </si>
  <si>
    <t>Nikolai</t>
  </si>
  <si>
    <t>Niles</t>
  </si>
  <si>
    <t>Nimbus</t>
  </si>
  <si>
    <t>Nimham</t>
  </si>
  <si>
    <t>Nimitz</t>
  </si>
  <si>
    <t>Nimkai</t>
  </si>
  <si>
    <t>Nimmo</t>
  </si>
  <si>
    <t>Nimrod</t>
  </si>
  <si>
    <t>Nims</t>
  </si>
  <si>
    <t>Nimshew</t>
  </si>
  <si>
    <t>Ninaki</t>
  </si>
  <si>
    <t>Nindol</t>
  </si>
  <si>
    <t>Nine</t>
  </si>
  <si>
    <t>Ninemile</t>
  </si>
  <si>
    <t>Niner</t>
  </si>
  <si>
    <t>Nineteen</t>
  </si>
  <si>
    <t>Nineteenth</t>
  </si>
  <si>
    <t>Ninety</t>
  </si>
  <si>
    <t>Ninetysixs</t>
  </si>
  <si>
    <t>Ninilchik</t>
  </si>
  <si>
    <t>niniwai</t>
  </si>
  <si>
    <t>Nipai</t>
  </si>
  <si>
    <t>Nipmoose</t>
  </si>
  <si>
    <t>Nipmuc</t>
  </si>
  <si>
    <t>Nipomo</t>
  </si>
  <si>
    <t>Nippenose</t>
  </si>
  <si>
    <t>Nipper</t>
  </si>
  <si>
    <t>Nippers</t>
  </si>
  <si>
    <t>Nippew</t>
  </si>
  <si>
    <t>Nipple</t>
  </si>
  <si>
    <t>Nipples</t>
  </si>
  <si>
    <t>Nippletop</t>
  </si>
  <si>
    <t>Nippo</t>
  </si>
  <si>
    <t>Nipsachuck</t>
  </si>
  <si>
    <t>Nirling</t>
  </si>
  <si>
    <t>Nisa</t>
  </si>
  <si>
    <t>Nissitissits</t>
  </si>
  <si>
    <t>Niwot</t>
  </si>
  <si>
    <t>Nixon</t>
  </si>
  <si>
    <t>Nizina</t>
  </si>
  <si>
    <t>Njoo</t>
  </si>
  <si>
    <t>Noah</t>
  </si>
  <si>
    <t>Noahs</t>
  </si>
  <si>
    <t>Noak</t>
  </si>
  <si>
    <t>Noanet</t>
  </si>
  <si>
    <t>Nobby</t>
  </si>
  <si>
    <t>Noble</t>
  </si>
  <si>
    <t>Nobles</t>
  </si>
  <si>
    <t>Nobscot</t>
  </si>
  <si>
    <t>Nobska</t>
  </si>
  <si>
    <t>Nockum</t>
  </si>
  <si>
    <t>Noddle</t>
  </si>
  <si>
    <t>Nodgrass</t>
  </si>
  <si>
    <t>Nodine</t>
  </si>
  <si>
    <t>Nodoubt</t>
  </si>
  <si>
    <t>Noel</t>
  </si>
  <si>
    <t>Noelke</t>
  </si>
  <si>
    <t>Noels</t>
  </si>
  <si>
    <t>Nofat</t>
  </si>
  <si>
    <t>Nogahabara</t>
  </si>
  <si>
    <t>Nogal</t>
  </si>
  <si>
    <t>Nohonaohae</t>
  </si>
  <si>
    <t>Nohonaohaeiki</t>
  </si>
  <si>
    <t>Nohorn</t>
  </si>
  <si>
    <t>Noipa</t>
  </si>
  <si>
    <t>Noir</t>
  </si>
  <si>
    <t>Noisy</t>
  </si>
  <si>
    <t>Nokai</t>
  </si>
  <si>
    <t>Nola</t>
  </si>
  <si>
    <t>Nolan</t>
  </si>
  <si>
    <t>Noland</t>
  </si>
  <si>
    <t>Nolen</t>
  </si>
  <si>
    <t>Nome</t>
  </si>
  <si>
    <t>Nonada</t>
  </si>
  <si>
    <t>Nonaicoicus</t>
  </si>
  <si>
    <t>Nonames</t>
  </si>
  <si>
    <t>Nonans</t>
  </si>
  <si>
    <t>Nonantum</t>
  </si>
  <si>
    <t>Nonotuck</t>
  </si>
  <si>
    <t>Nonsense</t>
  </si>
  <si>
    <t>Noodor</t>
  </si>
  <si>
    <t>Nook</t>
  </si>
  <si>
    <t>Nooks</t>
  </si>
  <si>
    <t>Nooksack</t>
  </si>
  <si>
    <t>Noon</t>
  </si>
  <si>
    <t>Noonday</t>
  </si>
  <si>
    <t>Noonmark</t>
  </si>
  <si>
    <t>Noons</t>
  </si>
  <si>
    <t>Noonuklook</t>
  </si>
  <si>
    <t>Nooseneck</t>
  </si>
  <si>
    <t>Nootas</t>
  </si>
  <si>
    <t>Nopah</t>
  </si>
  <si>
    <t>Nopit</t>
  </si>
  <si>
    <t>Noppet</t>
  </si>
  <si>
    <t>Noranale</t>
  </si>
  <si>
    <t>Norcross</t>
  </si>
  <si>
    <t>Nord</t>
  </si>
  <si>
    <t>Nordhoff</t>
  </si>
  <si>
    <t>Nordica</t>
  </si>
  <si>
    <t>Nordjeuskald</t>
  </si>
  <si>
    <t>Norgrain</t>
  </si>
  <si>
    <t>Norkok</t>
  </si>
  <si>
    <t>Norman</t>
  </si>
  <si>
    <t>Norn</t>
  </si>
  <si>
    <t>Noroeste</t>
  </si>
  <si>
    <t>Norris</t>
  </si>
  <si>
    <t>Norristown</t>
  </si>
  <si>
    <t>Norrod</t>
  </si>
  <si>
    <t>Norse</t>
  </si>
  <si>
    <t>Norte</t>
  </si>
  <si>
    <t>North</t>
  </si>
  <si>
    <t>Northbird</t>
  </si>
  <si>
    <t>Northcraft</t>
  </si>
  <si>
    <t>Northeast</t>
  </si>
  <si>
    <t>Northed</t>
  </si>
  <si>
    <t>Northern</t>
  </si>
  <si>
    <t>Northey</t>
  </si>
  <si>
    <t>Northfield</t>
  </si>
  <si>
    <t>Northgates</t>
  </si>
  <si>
    <t>Northhouse</t>
  </si>
  <si>
    <t>Norths</t>
  </si>
  <si>
    <t>Northwest</t>
  </si>
  <si>
    <t>Northwestern</t>
  </si>
  <si>
    <t>Norton</t>
  </si>
  <si>
    <t>Norumbega</t>
  </si>
  <si>
    <t>Norwat</t>
  </si>
  <si>
    <t>Norway</t>
  </si>
  <si>
    <t>Norways</t>
  </si>
  <si>
    <t>Norwich</t>
  </si>
  <si>
    <t>Norwood</t>
  </si>
  <si>
    <t>Norwottock</t>
  </si>
  <si>
    <t>Nose</t>
  </si>
  <si>
    <t>Nosoni</t>
  </si>
  <si>
    <t>Nostrum</t>
  </si>
  <si>
    <t>Notakok</t>
  </si>
  <si>
    <t>Notch</t>
  </si>
  <si>
    <t>Notches</t>
  </si>
  <si>
    <t>Notchtop</t>
  </si>
  <si>
    <t>Notchy</t>
  </si>
  <si>
    <t>Nottbusch</t>
  </si>
  <si>
    <t>Nottingham</t>
  </si>
  <si>
    <t>Nounou</t>
  </si>
  <si>
    <t>Novato</t>
  </si>
  <si>
    <t>Novelty</t>
  </si>
  <si>
    <t>Novi</t>
  </si>
  <si>
    <t>Novillo</t>
  </si>
  <si>
    <t>Novinger</t>
  </si>
  <si>
    <t>Nowland</t>
  </si>
  <si>
    <t>Nowlin</t>
  </si>
  <si>
    <t>Noxubees</t>
  </si>
  <si>
    <t>Noyalik</t>
  </si>
  <si>
    <t>Noyes</t>
  </si>
  <si>
    <t>Noyo</t>
  </si>
  <si>
    <t>Nualolo</t>
  </si>
  <si>
    <t>Nubbins</t>
  </si>
  <si>
    <t>Nubble</t>
  </si>
  <si>
    <t>Nubs</t>
  </si>
  <si>
    <t>Nucleus</t>
  </si>
  <si>
    <t>Nudds</t>
  </si>
  <si>
    <t>Nude</t>
  </si>
  <si>
    <t>Nueces</t>
  </si>
  <si>
    <t>Nuestra</t>
  </si>
  <si>
    <t>Nugent</t>
  </si>
  <si>
    <t>Nugget</t>
  </si>
  <si>
    <t>Nukatpiat</t>
  </si>
  <si>
    <t>Nukeiton</t>
  </si>
  <si>
    <t>Nuki</t>
  </si>
  <si>
    <t>Nukluk</t>
  </si>
  <si>
    <t>Nuklunek</t>
  </si>
  <si>
    <t>Nulhedus</t>
  </si>
  <si>
    <t>Null</t>
  </si>
  <si>
    <t>Nulliberg</t>
  </si>
  <si>
    <t>Numa</t>
  </si>
  <si>
    <t>Number</t>
  </si>
  <si>
    <t>Numeral</t>
  </si>
  <si>
    <t>Nunamuit</t>
  </si>
  <si>
    <t>Nunatak</t>
  </si>
  <si>
    <t>Nunemaker</t>
  </si>
  <si>
    <t>Nunley</t>
  </si>
  <si>
    <t>Nunn</t>
  </si>
  <si>
    <t>Nunns</t>
  </si>
  <si>
    <t>Nunvuk</t>
  </si>
  <si>
    <t>Nurse</t>
  </si>
  <si>
    <t>Nursery</t>
  </si>
  <si>
    <t>Nurusse</t>
  </si>
  <si>
    <t>Nushkolik</t>
  </si>
  <si>
    <t>Nussom</t>
  </si>
  <si>
    <t>Nutt</t>
  </si>
  <si>
    <t>Nutters</t>
  </si>
  <si>
    <t>Nutting</t>
  </si>
  <si>
    <t>Nyack</t>
  </si>
  <si>
    <t>Nyghook</t>
  </si>
  <si>
    <t>Nylon</t>
  </si>
  <si>
    <t>Nyman</t>
  </si>
  <si>
    <t>Nystrom</t>
  </si>
  <si>
    <t>Nyswonger</t>
  </si>
  <si>
    <t>Oakbrush</t>
  </si>
  <si>
    <t>Oakerman</t>
  </si>
  <si>
    <t>Oakes</t>
  </si>
  <si>
    <t>Oakey</t>
  </si>
  <si>
    <t>Oakfields</t>
  </si>
  <si>
    <t>Oakie</t>
  </si>
  <si>
    <t>Oakland</t>
  </si>
  <si>
    <t>Oakleigh</t>
  </si>
  <si>
    <t>Oakley</t>
  </si>
  <si>
    <t>Oaks</t>
  </si>
  <si>
    <t>Oakwood</t>
  </si>
  <si>
    <t>Oakzanita</t>
  </si>
  <si>
    <t>Oanapuka</t>
  </si>
  <si>
    <t>Oasis</t>
  </si>
  <si>
    <t>Oastler</t>
  </si>
  <si>
    <t>Oatfield</t>
  </si>
  <si>
    <t>Oatman</t>
  </si>
  <si>
    <t>Oats</t>
  </si>
  <si>
    <t>Obar</t>
  </si>
  <si>
    <t>Obed</t>
  </si>
  <si>
    <t>Obenchain</t>
  </si>
  <si>
    <t>Ober</t>
  </si>
  <si>
    <t>Oberammergau</t>
  </si>
  <si>
    <t>Oberg</t>
  </si>
  <si>
    <t>Oberlin</t>
  </si>
  <si>
    <t>Obermayer</t>
  </si>
  <si>
    <t>Obette</t>
  </si>
  <si>
    <t>Obia</t>
  </si>
  <si>
    <t>Obie</t>
  </si>
  <si>
    <t>Obispo</t>
  </si>
  <si>
    <t>Observation</t>
  </si>
  <si>
    <t>Observatory</t>
  </si>
  <si>
    <t>Obsidian</t>
  </si>
  <si>
    <t>Obstruction</t>
  </si>
  <si>
    <t>Obwebetuck</t>
  </si>
  <si>
    <t>Ocate</t>
  </si>
  <si>
    <t>Occidental</t>
  </si>
  <si>
    <t>Occoneechee</t>
  </si>
  <si>
    <t>Ocean</t>
  </si>
  <si>
    <t>Ochabrachochao</t>
  </si>
  <si>
    <t>Ocheyedan</t>
  </si>
  <si>
    <t>Ochoa</t>
  </si>
  <si>
    <t>Ochoco</t>
  </si>
  <si>
    <t>Ochre</t>
  </si>
  <si>
    <t>Ockoocanganset</t>
  </si>
  <si>
    <t>Oclare</t>
  </si>
  <si>
    <t>Oconee</t>
  </si>
  <si>
    <t>Octagon</t>
  </si>
  <si>
    <t>October</t>
  </si>
  <si>
    <t>Octopus</t>
  </si>
  <si>
    <t>Ocypete</t>
  </si>
  <si>
    <t>Odakota</t>
  </si>
  <si>
    <t>Odart</t>
  </si>
  <si>
    <t>Oddie</t>
  </si>
  <si>
    <t>Odell</t>
  </si>
  <si>
    <t>Odencranze</t>
  </si>
  <si>
    <t>Odiorne</t>
  </si>
  <si>
    <t>Odle</t>
  </si>
  <si>
    <t>Odom</t>
  </si>
  <si>
    <t>Odum</t>
  </si>
  <si>
    <t>Odyssey</t>
  </si>
  <si>
    <t>Oeneis</t>
  </si>
  <si>
    <t>Oeste</t>
  </si>
  <si>
    <t>Oestreicher</t>
  </si>
  <si>
    <t>Offern</t>
  </si>
  <si>
    <t>Office</t>
  </si>
  <si>
    <t>Officer</t>
  </si>
  <si>
    <t>official)</t>
  </si>
  <si>
    <t>Official)</t>
  </si>
  <si>
    <t>Offield</t>
  </si>
  <si>
    <t>Ogalalla</t>
  </si>
  <si>
    <t>Ogden</t>
  </si>
  <si>
    <t>Ogilvie</t>
  </si>
  <si>
    <t>Ogive</t>
  </si>
  <si>
    <t>Ogle</t>
  </si>
  <si>
    <t>Ogles</t>
  </si>
  <si>
    <t>Oglesby</t>
  </si>
  <si>
    <t>Oglethorpe</t>
  </si>
  <si>
    <t>Ogre</t>
  </si>
  <si>
    <t>Ogsachak</t>
  </si>
  <si>
    <t>Ohale</t>
  </si>
  <si>
    <t>Ohayo</t>
  </si>
  <si>
    <t>Ohepuupuu</t>
  </si>
  <si>
    <t>Ohia</t>
  </si>
  <si>
    <t>Ohio</t>
  </si>
  <si>
    <t>Ohlson</t>
  </si>
  <si>
    <t>Ohmer</t>
  </si>
  <si>
    <t>Ohohia</t>
  </si>
  <si>
    <t>Oiler</t>
  </si>
  <si>
    <t>Ojibway</t>
  </si>
  <si>
    <t>Ojito</t>
  </si>
  <si>
    <t>Ojitos</t>
  </si>
  <si>
    <t>Okat</t>
  </si>
  <si>
    <t>Okell</t>
  </si>
  <si>
    <t>Okikak</t>
  </si>
  <si>
    <t>Okiotak</t>
  </si>
  <si>
    <t>Oklahoma</t>
  </si>
  <si>
    <t>Oklighiat</t>
  </si>
  <si>
    <t>Okmok</t>
  </si>
  <si>
    <t>Okoli</t>
  </si>
  <si>
    <t>Okso</t>
  </si>
  <si>
    <t>Okumiak</t>
  </si>
  <si>
    <t>Okute</t>
  </si>
  <si>
    <t>Olafs</t>
  </si>
  <si>
    <t>Olallie</t>
  </si>
  <si>
    <t>Olancha</t>
  </si>
  <si>
    <t>Olcott</t>
  </si>
  <si>
    <t>Olderbark</t>
  </si>
  <si>
    <t>Oldfield</t>
  </si>
  <si>
    <t>Oldman</t>
  </si>
  <si>
    <t>Olds</t>
  </si>
  <si>
    <t>Oldy</t>
  </si>
  <si>
    <t>Oleys</t>
  </si>
  <si>
    <t>Olga</t>
  </si>
  <si>
    <t>Olguin</t>
  </si>
  <si>
    <t>Oliphant</t>
  </si>
  <si>
    <t>Olive</t>
  </si>
  <si>
    <t>Oliver</t>
  </si>
  <si>
    <t>Olivine</t>
  </si>
  <si>
    <t>Oljato</t>
  </si>
  <si>
    <t>Olla</t>
  </si>
  <si>
    <t>Olmstead</t>
  </si>
  <si>
    <t>Olngooseenuk</t>
  </si>
  <si>
    <t>Olohu</t>
  </si>
  <si>
    <t>Olomana</t>
  </si>
  <si>
    <t>Olomoana</t>
  </si>
  <si>
    <t>Olopawa</t>
  </si>
  <si>
    <t>Olopua</t>
  </si>
  <si>
    <t>Olotele</t>
  </si>
  <si>
    <t>Olsacheltang</t>
  </si>
  <si>
    <t>Olsen</t>
  </si>
  <si>
    <t>Olson</t>
  </si>
  <si>
    <t>Olympus</t>
  </si>
  <si>
    <t>Omak</t>
  </si>
  <si>
    <t>Omalik</t>
  </si>
  <si>
    <t>Omaokoili</t>
  </si>
  <si>
    <t>Omar</t>
  </si>
  <si>
    <t>Ometochel</t>
  </si>
  <si>
    <t>Omicron</t>
  </si>
  <si>
    <t>Omilak</t>
  </si>
  <si>
    <t>Omiotl</t>
  </si>
  <si>
    <t>Omleblochel</t>
  </si>
  <si>
    <t>Ommaney</t>
  </si>
  <si>
    <t>Omoe</t>
  </si>
  <si>
    <t>Onate</t>
  </si>
  <si>
    <t>Oneida</t>
  </si>
  <si>
    <t>Oneway</t>
  </si>
  <si>
    <t>Onge</t>
  </si>
  <si>
    <t>Ongutvak</t>
  </si>
  <si>
    <t>Onion</t>
  </si>
  <si>
    <t>Onnap</t>
  </si>
  <si>
    <t>Onofre</t>
  </si>
  <si>
    <t>Onondaga</t>
  </si>
  <si>
    <t>Ontario</t>
  </si>
  <si>
    <t>Onteora</t>
  </si>
  <si>
    <t>Onyx</t>
  </si>
  <si>
    <t>Ooguk</t>
  </si>
  <si>
    <t>Ooklik</t>
  </si>
  <si>
    <t>Oolah</t>
  </si>
  <si>
    <t>Oolahpuk</t>
  </si>
  <si>
    <t>Oolamushak</t>
  </si>
  <si>
    <t>Ooluaili</t>
  </si>
  <si>
    <t>Oongayuk</t>
  </si>
  <si>
    <t>Opaeloa</t>
  </si>
  <si>
    <t>Opal</t>
  </si>
  <si>
    <t>Opdyke</t>
  </si>
  <si>
    <t>Opechee</t>
  </si>
  <si>
    <t>Open</t>
  </si>
  <si>
    <t>Ophir</t>
  </si>
  <si>
    <t>Opossum</t>
  </si>
  <si>
    <t>Oracle</t>
  </si>
  <si>
    <t>Oraibi</t>
  </si>
  <si>
    <t>Orange</t>
  </si>
  <si>
    <t>Oratia</t>
  </si>
  <si>
    <t>Orators</t>
  </si>
  <si>
    <t>Orcas</t>
  </si>
  <si>
    <t>Orchard</t>
  </si>
  <si>
    <t>Orchards</t>
  </si>
  <si>
    <t>Orcutt</t>
  </si>
  <si>
    <t>Order</t>
  </si>
  <si>
    <t>Oreamnos</t>
  </si>
  <si>
    <t>Oreana</t>
  </si>
  <si>
    <t>Orebank</t>
  </si>
  <si>
    <t>Orebed</t>
  </si>
  <si>
    <t>Oregon</t>
  </si>
  <si>
    <t>Oregons</t>
  </si>
  <si>
    <t>Oreille</t>
  </si>
  <si>
    <t>Orejano</t>
  </si>
  <si>
    <t>Orejas</t>
  </si>
  <si>
    <t>Orenaugs</t>
  </si>
  <si>
    <t>Orepeng</t>
  </si>
  <si>
    <t>Orestimba</t>
  </si>
  <si>
    <t>Organ</t>
  </si>
  <si>
    <t>Orick</t>
  </si>
  <si>
    <t>Orient</t>
  </si>
  <si>
    <t>Orizaba</t>
  </si>
  <si>
    <t>Orlands</t>
  </si>
  <si>
    <t>Orleans</t>
  </si>
  <si>
    <t>Orme</t>
  </si>
  <si>
    <t>Ormes</t>
  </si>
  <si>
    <t>Ormiston</t>
  </si>
  <si>
    <t>Orms</t>
  </si>
  <si>
    <t>Ormsbys</t>
  </si>
  <si>
    <t>Ormuul</t>
  </si>
  <si>
    <t>Orne</t>
  </si>
  <si>
    <t>Ornes</t>
  </si>
  <si>
    <t>Orno</t>
  </si>
  <si>
    <t>Orofino</t>
  </si>
  <si>
    <t>Orogrande</t>
  </si>
  <si>
    <t>Orohais</t>
  </si>
  <si>
    <t>Orona</t>
  </si>
  <si>
    <t>Orote</t>
  </si>
  <si>
    <t>Orphan</t>
  </si>
  <si>
    <t>Orqueta</t>
  </si>
  <si>
    <t>Orrey</t>
  </si>
  <si>
    <t>Orrs</t>
  </si>
  <si>
    <t>Ortega</t>
  </si>
  <si>
    <t>Ortegas</t>
  </si>
  <si>
    <t>Ortigalita</t>
  </si>
  <si>
    <t>Ortiz</t>
  </si>
  <si>
    <t>Orton</t>
  </si>
  <si>
    <t>Ortwick</t>
  </si>
  <si>
    <t>Orville</t>
  </si>
  <si>
    <t>Orvis</t>
  </si>
  <si>
    <t>Orwig</t>
  </si>
  <si>
    <t>Osage</t>
  </si>
  <si>
    <t>Osborn</t>
  </si>
  <si>
    <t>Osborne</t>
  </si>
  <si>
    <t>Osburn</t>
  </si>
  <si>
    <t>Oscar</t>
  </si>
  <si>
    <t>Oscars</t>
  </si>
  <si>
    <t>Osceda</t>
  </si>
  <si>
    <t>Osceola</t>
  </si>
  <si>
    <t>Oscura</t>
  </si>
  <si>
    <t>Osgood</t>
  </si>
  <si>
    <t>Osha</t>
  </si>
  <si>
    <t>Oshkosh</t>
  </si>
  <si>
    <t>Osier</t>
  </si>
  <si>
    <t>Osiris</t>
  </si>
  <si>
    <t>Osobavi</t>
  </si>
  <si>
    <t>Osprey</t>
  </si>
  <si>
    <t>Ossipee</t>
  </si>
  <si>
    <t>Osterhout</t>
  </si>
  <si>
    <t>Ostin</t>
  </si>
  <si>
    <t>Ostler</t>
  </si>
  <si>
    <t>Ostranders</t>
  </si>
  <si>
    <t>Ostrom</t>
  </si>
  <si>
    <t>Oswald</t>
  </si>
  <si>
    <t>Oswegatchie</t>
  </si>
  <si>
    <t>Otah</t>
  </si>
  <si>
    <t>Otay</t>
  </si>
  <si>
    <t>Otero</t>
  </si>
  <si>
    <t>Otey</t>
  </si>
  <si>
    <t>Otis</t>
  </si>
  <si>
    <t>Otokomi</t>
  </si>
  <si>
    <t>Ottawanah</t>
  </si>
  <si>
    <t>Otter</t>
  </si>
  <si>
    <t>Otters</t>
  </si>
  <si>
    <t>Otteson</t>
  </si>
  <si>
    <t>Otto</t>
  </si>
  <si>
    <t>Ottoway</t>
  </si>
  <si>
    <t>Ouachita</t>
  </si>
  <si>
    <t>Oudin</t>
  </si>
  <si>
    <t>Ouleout</t>
  </si>
  <si>
    <t>Ouli</t>
  </si>
  <si>
    <t>Ourand</t>
  </si>
  <si>
    <t>Ouray</t>
  </si>
  <si>
    <t>Ousel</t>
  </si>
  <si>
    <t>Outerson</t>
  </si>
  <si>
    <t>Outlaw</t>
  </si>
  <si>
    <t>Outlet</t>
  </si>
  <si>
    <t>Outlook</t>
  </si>
  <si>
    <t>Outpost</t>
  </si>
  <si>
    <t>Outuchiwenat</t>
  </si>
  <si>
    <t>Ouzel</t>
  </si>
  <si>
    <t>Oval</t>
  </si>
  <si>
    <t>Ovando</t>
  </si>
  <si>
    <t>Oveja</t>
  </si>
  <si>
    <t>Ovejas</t>
  </si>
  <si>
    <t>Oven</t>
  </si>
  <si>
    <t>Oventop</t>
  </si>
  <si>
    <t>Overcoat</t>
  </si>
  <si>
    <t>Overland</t>
  </si>
  <si>
    <t>Overlook</t>
  </si>
  <si>
    <t>Overrocker</t>
  </si>
  <si>
    <t>Oversett</t>
  </si>
  <si>
    <t>Overthrough</t>
  </si>
  <si>
    <t>Overton</t>
  </si>
  <si>
    <t>Overturf</t>
  </si>
  <si>
    <t>Owalit</t>
  </si>
  <si>
    <t>Owen</t>
  </si>
  <si>
    <t>Owenby</t>
  </si>
  <si>
    <t>Owens</t>
  </si>
  <si>
    <t>Owinza</t>
  </si>
  <si>
    <t>Owlhead</t>
  </si>
  <si>
    <t>Owls</t>
  </si>
  <si>
    <t>Owlshead</t>
  </si>
  <si>
    <t>Owltown</t>
  </si>
  <si>
    <t>Owsley</t>
  </si>
  <si>
    <t>Owunnegunset</t>
  </si>
  <si>
    <t>Owyhee</t>
  </si>
  <si>
    <t>Oxadak</t>
  </si>
  <si>
    <t>Oxbow</t>
  </si>
  <si>
    <t>Oxford</t>
  </si>
  <si>
    <t>Oxide</t>
  </si>
  <si>
    <t>Oxley</t>
  </si>
  <si>
    <t>Oyen</t>
  </si>
  <si>
    <t>Oyer</t>
  </si>
  <si>
    <t>Oyster</t>
  </si>
  <si>
    <t>Oyukak</t>
  </si>
  <si>
    <t>Ozone</t>
  </si>
  <si>
    <t>Paasan</t>
  </si>
  <si>
    <t>Pablo</t>
  </si>
  <si>
    <t>Pabst</t>
  </si>
  <si>
    <t>Pace</t>
  </si>
  <si>
    <t>Pachappa</t>
  </si>
  <si>
    <t>Pacheco</t>
  </si>
  <si>
    <t>Pacific</t>
  </si>
  <si>
    <t>Pacifico</t>
  </si>
  <si>
    <t>Pack</t>
  </si>
  <si>
    <t>Packanack</t>
  </si>
  <si>
    <t>Packard</t>
  </si>
  <si>
    <t>Packer</t>
  </si>
  <si>
    <t>Packers</t>
  </si>
  <si>
    <t>Packhorse</t>
  </si>
  <si>
    <t>Packrat</t>
  </si>
  <si>
    <t>Packs</t>
  </si>
  <si>
    <t>Packsaddle</t>
  </si>
  <si>
    <t>Packwood</t>
  </si>
  <si>
    <t>Paddle</t>
  </si>
  <si>
    <t>Paddock</t>
  </si>
  <si>
    <t>Paddy</t>
  </si>
  <si>
    <t>Paddys</t>
  </si>
  <si>
    <t>Padgett</t>
  </si>
  <si>
    <t>Padilla</t>
  </si>
  <si>
    <t>Padillas</t>
  </si>
  <si>
    <t>Padre</t>
  </si>
  <si>
    <t>Padres</t>
  </si>
  <si>
    <t>Padrick</t>
  </si>
  <si>
    <t>Padrone</t>
  </si>
  <si>
    <t>Paepae</t>
  </si>
  <si>
    <t>Pagan</t>
  </si>
  <si>
    <t>Pagat</t>
  </si>
  <si>
    <t>Page</t>
  </si>
  <si>
    <t>Pages</t>
  </si>
  <si>
    <t>Pago</t>
  </si>
  <si>
    <t>Pagoda</t>
  </si>
  <si>
    <t>Pagosa</t>
  </si>
  <si>
    <t>Paha</t>
  </si>
  <si>
    <t>Pahina</t>
  </si>
  <si>
    <t>Pahlone</t>
  </si>
  <si>
    <t>Pahn</t>
  </si>
  <si>
    <t>Pahniepw</t>
  </si>
  <si>
    <t>Pahoehoe</t>
  </si>
  <si>
    <t>Pahsupp</t>
  </si>
  <si>
    <t>Pahualoo</t>
  </si>
  <si>
    <t>Pahute</t>
  </si>
  <si>
    <t>Pahvant</t>
  </si>
  <si>
    <t>Paimiut</t>
  </si>
  <si>
    <t>Paine</t>
  </si>
  <si>
    <t>Paines</t>
  </si>
  <si>
    <t>Paint</t>
  </si>
  <si>
    <t>Painted</t>
  </si>
  <si>
    <t>Painteds</t>
  </si>
  <si>
    <t>Painter</t>
  </si>
  <si>
    <t>Painters</t>
  </si>
  <si>
    <t>Paintpot</t>
  </si>
  <si>
    <t>Paipalap</t>
  </si>
  <si>
    <t>Paipen</t>
  </si>
  <si>
    <t>Paisano</t>
  </si>
  <si>
    <t>Paisewa</t>
  </si>
  <si>
    <t>Paisley</t>
  </si>
  <si>
    <t>Paiute</t>
  </si>
  <si>
    <t>Pajarita</t>
  </si>
  <si>
    <t>Pajarito</t>
  </si>
  <si>
    <t>Pajaro</t>
  </si>
  <si>
    <t>Pajon</t>
  </si>
  <si>
    <t>Pajuela</t>
  </si>
  <si>
    <t>Pakachoag</t>
  </si>
  <si>
    <t>Pakatakan</t>
  </si>
  <si>
    <t>Pala</t>
  </si>
  <si>
    <t>Palace</t>
  </si>
  <si>
    <t>Palai</t>
  </si>
  <si>
    <t>Palalo</t>
  </si>
  <si>
    <t>Palangana</t>
  </si>
  <si>
    <t>Palanush</t>
  </si>
  <si>
    <t>Palapala</t>
  </si>
  <si>
    <t>Palapalaloa</t>
  </si>
  <si>
    <t>Palestine</t>
  </si>
  <si>
    <t>Palette</t>
  </si>
  <si>
    <t>Paley</t>
  </si>
  <si>
    <t>Palii</t>
  </si>
  <si>
    <t>Palikea</t>
  </si>
  <si>
    <t>Palikir</t>
  </si>
  <si>
    <t>Palisade</t>
  </si>
  <si>
    <t>Palisades</t>
  </si>
  <si>
    <t>Pallett</t>
  </si>
  <si>
    <t>Palm</t>
  </si>
  <si>
    <t>Palma</t>
  </si>
  <si>
    <t>Palmas</t>
  </si>
  <si>
    <t>Palmer</t>
  </si>
  <si>
    <t>Palmero</t>
  </si>
  <si>
    <t>Palmertown</t>
  </si>
  <si>
    <t>Palmetto</t>
  </si>
  <si>
    <t>Palmito</t>
  </si>
  <si>
    <t>Palms</t>
  </si>
  <si>
    <t>Palmtree</t>
  </si>
  <si>
    <t>Palmyra</t>
  </si>
  <si>
    <t>Palo</t>
  </si>
  <si>
    <t>Paloma</t>
  </si>
  <si>
    <t>Palomas</t>
  </si>
  <si>
    <t>Palomera</t>
  </si>
  <si>
    <t>Palomino</t>
  </si>
  <si>
    <t>Palominos</t>
  </si>
  <si>
    <t>Paloni</t>
  </si>
  <si>
    <t>Palsor</t>
  </si>
  <si>
    <t>Pamola</t>
  </si>
  <si>
    <t>Pampa</t>
  </si>
  <si>
    <t>Panamint</t>
  </si>
  <si>
    <t>Panapkagrak</t>
  </si>
  <si>
    <t>Pandora</t>
  </si>
  <si>
    <t>Pandura</t>
  </si>
  <si>
    <t>Panel</t>
  </si>
  <si>
    <t>Pangnik</t>
  </si>
  <si>
    <t>Panoche</t>
  </si>
  <si>
    <t>Panochita</t>
  </si>
  <si>
    <t>Panola</t>
  </si>
  <si>
    <t>Panorama</t>
  </si>
  <si>
    <t>Panoramic</t>
  </si>
  <si>
    <t>Pansy</t>
  </si>
  <si>
    <t>Panther</t>
  </si>
  <si>
    <t>Pantherflat</t>
  </si>
  <si>
    <t>Panthers</t>
  </si>
  <si>
    <t>Panthertail</t>
  </si>
  <si>
    <t>Pantico</t>
  </si>
  <si>
    <t>Pantops</t>
  </si>
  <si>
    <t>Pants</t>
  </si>
  <si>
    <t>Panum</t>
  </si>
  <si>
    <t>Papa</t>
  </si>
  <si>
    <t>Papago</t>
  </si>
  <si>
    <t>Papagos</t>
  </si>
  <si>
    <t>Papai</t>
  </si>
  <si>
    <t>Papaiki</t>
  </si>
  <si>
    <t>Papalekoki</t>
  </si>
  <si>
    <t>Papaloa</t>
  </si>
  <si>
    <t>Papapa</t>
  </si>
  <si>
    <t>Papapaholahola</t>
  </si>
  <si>
    <t>Papik</t>
  </si>
  <si>
    <t>Papiok</t>
  </si>
  <si>
    <t>Papke</t>
  </si>
  <si>
    <t>Papoose</t>
  </si>
  <si>
    <t>Papooses</t>
  </si>
  <si>
    <t>Pappapau</t>
  </si>
  <si>
    <t>Paps</t>
  </si>
  <si>
    <t>Parachute</t>
  </si>
  <si>
    <t>Parada</t>
  </si>
  <si>
    <t>Parade</t>
  </si>
  <si>
    <t>Paradis</t>
  </si>
  <si>
    <t>Paradise</t>
  </si>
  <si>
    <t>Paraje</t>
  </si>
  <si>
    <t>Paramanof</t>
  </si>
  <si>
    <t>Paramore</t>
  </si>
  <si>
    <t>Parasol</t>
  </si>
  <si>
    <t>Parayne</t>
  </si>
  <si>
    <t>Parce</t>
  </si>
  <si>
    <t>Parda</t>
  </si>
  <si>
    <t>Pardaloe</t>
  </si>
  <si>
    <t>Pardas</t>
  </si>
  <si>
    <t>Pardo</t>
  </si>
  <si>
    <t>Pardons</t>
  </si>
  <si>
    <t>Parea</t>
  </si>
  <si>
    <t>Parejo</t>
  </si>
  <si>
    <t>Parent</t>
  </si>
  <si>
    <t>Paret</t>
  </si>
  <si>
    <t>Pargin</t>
  </si>
  <si>
    <t>Pargoud</t>
  </si>
  <si>
    <t>Paria</t>
  </si>
  <si>
    <t>Parido</t>
  </si>
  <si>
    <t>Parika</t>
  </si>
  <si>
    <t>Paris</t>
  </si>
  <si>
    <t>Parish</t>
  </si>
  <si>
    <t>Park</t>
  </si>
  <si>
    <t>Parka</t>
  </si>
  <si>
    <t>Parke</t>
  </si>
  <si>
    <t>Parker</t>
  </si>
  <si>
    <t>Parkers</t>
  </si>
  <si>
    <t>Parkinson</t>
  </si>
  <si>
    <t>Parkman</t>
  </si>
  <si>
    <t>Parks</t>
  </si>
  <si>
    <t>Parksville</t>
  </si>
  <si>
    <t>Parkview</t>
  </si>
  <si>
    <t>Parleys</t>
  </si>
  <si>
    <t>Parlin</t>
  </si>
  <si>
    <t>Parmalee</t>
  </si>
  <si>
    <t>Parmenter</t>
  </si>
  <si>
    <t>Parmer</t>
  </si>
  <si>
    <t>Parnassus</t>
  </si>
  <si>
    <t>Parnell</t>
  </si>
  <si>
    <t>Parra</t>
  </si>
  <si>
    <t>Parrett</t>
  </si>
  <si>
    <t>Parriott</t>
  </si>
  <si>
    <t>Parris</t>
  </si>
  <si>
    <t>Parrish</t>
  </si>
  <si>
    <t>Parrot</t>
  </si>
  <si>
    <t>Parrott</t>
  </si>
  <si>
    <t>Parry</t>
  </si>
  <si>
    <t>Parsell</t>
  </si>
  <si>
    <t>Parsnip</t>
  </si>
  <si>
    <t>Parson</t>
  </si>
  <si>
    <t>Parsonage</t>
  </si>
  <si>
    <t>Parsons</t>
  </si>
  <si>
    <t>Particular</t>
  </si>
  <si>
    <t>Partin</t>
  </si>
  <si>
    <t>Partlow</t>
  </si>
  <si>
    <t>Parton</t>
  </si>
  <si>
    <t>Partridge</t>
  </si>
  <si>
    <t>Party</t>
  </si>
  <si>
    <t>Parvin</t>
  </si>
  <si>
    <t>Pasadena</t>
  </si>
  <si>
    <t>Pasadera</t>
  </si>
  <si>
    <t>Pasayten</t>
  </si>
  <si>
    <t>Pascua</t>
  </si>
  <si>
    <t>Pascual</t>
  </si>
  <si>
    <t>Pashua</t>
  </si>
  <si>
    <t>Pasola</t>
  </si>
  <si>
    <t>Pasos</t>
  </si>
  <si>
    <t>Pass</t>
  </si>
  <si>
    <t>Passaconaway</t>
  </si>
  <si>
    <t>Passadumkeag</t>
  </si>
  <si>
    <t>Passmore</t>
  </si>
  <si>
    <t>Pastora</t>
  </si>
  <si>
    <t>Pasture</t>
  </si>
  <si>
    <t>Pastures</t>
  </si>
  <si>
    <t>Patangvostuyqa</t>
  </si>
  <si>
    <t>Patch</t>
  </si>
  <si>
    <t>Patchen</t>
  </si>
  <si>
    <t>Patchs</t>
  </si>
  <si>
    <t>Patchtop</t>
  </si>
  <si>
    <t>Pate</t>
  </si>
  <si>
    <t>Patent</t>
  </si>
  <si>
    <t>Path</t>
  </si>
  <si>
    <t>Pathfinder</t>
  </si>
  <si>
    <t>Patience</t>
  </si>
  <si>
    <t>Patmos</t>
  </si>
  <si>
    <t>Patos</t>
  </si>
  <si>
    <t>Patriarchs</t>
  </si>
  <si>
    <t>Patricio</t>
  </si>
  <si>
    <t>Patrick</t>
  </si>
  <si>
    <t>Patricks</t>
  </si>
  <si>
    <t>Patriots</t>
  </si>
  <si>
    <t>Patrol</t>
  </si>
  <si>
    <t>Pats</t>
  </si>
  <si>
    <t>Patss</t>
  </si>
  <si>
    <t>Patsud</t>
  </si>
  <si>
    <t>Pattaquattic</t>
  </si>
  <si>
    <t>Patte</t>
  </si>
  <si>
    <t>Pattee</t>
  </si>
  <si>
    <t>Patten</t>
  </si>
  <si>
    <t>Pattern</t>
  </si>
  <si>
    <t>Patterson</t>
  </si>
  <si>
    <t>Pattersons</t>
  </si>
  <si>
    <t>Pattie</t>
  </si>
  <si>
    <t>Pattison</t>
  </si>
  <si>
    <t>Patton</t>
  </si>
  <si>
    <t>Patty</t>
  </si>
  <si>
    <t>Pattymocus</t>
  </si>
  <si>
    <t>Pauao</t>
  </si>
  <si>
    <t>Paugus</t>
  </si>
  <si>
    <t>Paul</t>
  </si>
  <si>
    <t>Paula</t>
  </si>
  <si>
    <t>Paulina</t>
  </si>
  <si>
    <t>Paulk</t>
  </si>
  <si>
    <t>Pauls</t>
  </si>
  <si>
    <t>Paulson</t>
  </si>
  <si>
    <t>Paunch</t>
  </si>
  <si>
    <t>Pauoheohe</t>
  </si>
  <si>
    <t>Pautipaug</t>
  </si>
  <si>
    <t>Pavement</t>
  </si>
  <si>
    <t>Pavilion</t>
  </si>
  <si>
    <t>Pavillion</t>
  </si>
  <si>
    <t>Pavlof</t>
  </si>
  <si>
    <t>Pavo</t>
  </si>
  <si>
    <t>Pawcatuck</t>
  </si>
  <si>
    <t>Pawling</t>
  </si>
  <si>
    <t>Pawnee</t>
  </si>
  <si>
    <t>Pawnees</t>
  </si>
  <si>
    <t>Pawtuckaway</t>
  </si>
  <si>
    <t>Pawtuckaways</t>
  </si>
  <si>
    <t>Paxson</t>
  </si>
  <si>
    <t>Paxton</t>
  </si>
  <si>
    <t>Payette</t>
  </si>
  <si>
    <t>Paymaster</t>
  </si>
  <si>
    <t>Payne</t>
  </si>
  <si>
    <t>Paynes</t>
  </si>
  <si>
    <t>Payson</t>
  </si>
  <si>
    <t>Paywell</t>
  </si>
  <si>
    <t>Peabody</t>
  </si>
  <si>
    <t>Peace</t>
  </si>
  <si>
    <t>Peach</t>
  </si>
  <si>
    <t>Peachtree</t>
  </si>
  <si>
    <t>Peachville</t>
  </si>
  <si>
    <t>Peacock</t>
  </si>
  <si>
    <t>Pead</t>
  </si>
  <si>
    <t>peak</t>
  </si>
  <si>
    <t>Peak</t>
  </si>
  <si>
    <t>Peaked</t>
  </si>
  <si>
    <t>Peakeds</t>
  </si>
  <si>
    <t>Peaks</t>
  </si>
  <si>
    <t>Peaky</t>
  </si>
  <si>
    <t>Peal</t>
  </si>
  <si>
    <t>Peale</t>
  </si>
  <si>
    <t>Peanaz</t>
  </si>
  <si>
    <t>Peanut</t>
  </si>
  <si>
    <t>Pear</t>
  </si>
  <si>
    <t>Pearce</t>
  </si>
  <si>
    <t>Peardon</t>
  </si>
  <si>
    <t>Pearis</t>
  </si>
  <si>
    <t>Pearl</t>
  </si>
  <si>
    <t>Pearrygin</t>
  </si>
  <si>
    <t>Pearse</t>
  </si>
  <si>
    <t>Pearsoll</t>
  </si>
  <si>
    <t>Pearson</t>
  </si>
  <si>
    <t>Pearsons</t>
  </si>
  <si>
    <t>Peary</t>
  </si>
  <si>
    <t>Peas</t>
  </si>
  <si>
    <t>Pease</t>
  </si>
  <si>
    <t>Peaser</t>
  </si>
  <si>
    <t>Peasley</t>
  </si>
  <si>
    <t>Peate</t>
  </si>
  <si>
    <t>Peavey</t>
  </si>
  <si>
    <t>Peavine</t>
  </si>
  <si>
    <t>Peavy</t>
  </si>
  <si>
    <t>Pebble</t>
  </si>
  <si>
    <t>Pebblestone</t>
  </si>
  <si>
    <t>Pebley</t>
  </si>
  <si>
    <t>Pechan</t>
  </si>
  <si>
    <t>Pecho</t>
  </si>
  <si>
    <t>Peck</t>
  </si>
  <si>
    <t>Peckerwood</t>
  </si>
  <si>
    <t>Peckinpah</t>
  </si>
  <si>
    <t>Pecks</t>
  </si>
  <si>
    <t>Pecos</t>
  </si>
  <si>
    <t>Pectols</t>
  </si>
  <si>
    <t>Peddler</t>
  </si>
  <si>
    <t>Peddlers</t>
  </si>
  <si>
    <t>Pedernal</t>
  </si>
  <si>
    <t>Pederson</t>
  </si>
  <si>
    <t>Pedestal</t>
  </si>
  <si>
    <t>Pedigo</t>
  </si>
  <si>
    <t>Pedlar</t>
  </si>
  <si>
    <t>Pedmar</t>
  </si>
  <si>
    <t>Pedregosa</t>
  </si>
  <si>
    <t>Pedro</t>
  </si>
  <si>
    <t>Peebles</t>
  </si>
  <si>
    <t>Peekaboo</t>
  </si>
  <si>
    <t>Peekamoose</t>
  </si>
  <si>
    <t>Peeking</t>
  </si>
  <si>
    <t>Peeks</t>
  </si>
  <si>
    <t>Peel</t>
  </si>
  <si>
    <t>Peeler</t>
  </si>
  <si>
    <t>Peeley</t>
  </si>
  <si>
    <t>Peels</t>
  </si>
  <si>
    <t>Peemgoy</t>
  </si>
  <si>
    <t>Peep</t>
  </si>
  <si>
    <t>Peepsight</t>
  </si>
  <si>
    <t>Peerless</t>
  </si>
  <si>
    <t>Peet</t>
  </si>
  <si>
    <t>Peewink</t>
  </si>
  <si>
    <t>Peey</t>
  </si>
  <si>
    <t>Pegan</t>
  </si>
  <si>
    <t>Peggler</t>
  </si>
  <si>
    <t>Peggy</t>
  </si>
  <si>
    <t>Pegleg</t>
  </si>
  <si>
    <t>Pegmatite</t>
  </si>
  <si>
    <t>Pehsarep</t>
  </si>
  <si>
    <t>Pehu</t>
  </si>
  <si>
    <t>Peidiker</t>
  </si>
  <si>
    <t>Peirce</t>
  </si>
  <si>
    <t>Pekay</t>
  </si>
  <si>
    <t>Pekenuht</t>
  </si>
  <si>
    <t>Peko</t>
  </si>
  <si>
    <t>Pektor</t>
  </si>
  <si>
    <t>Pelada</t>
  </si>
  <si>
    <t>Pelado</t>
  </si>
  <si>
    <t>Pelados</t>
  </si>
  <si>
    <t>Pelagatos</t>
  </si>
  <si>
    <t>Pelao</t>
  </si>
  <si>
    <t>Pelham</t>
  </si>
  <si>
    <t>Pelican</t>
  </si>
  <si>
    <t>Peligro</t>
  </si>
  <si>
    <t>Pelkey</t>
  </si>
  <si>
    <t>Pell</t>
  </si>
  <si>
    <t>Pellets</t>
  </si>
  <si>
    <t>Pelon</t>
  </si>
  <si>
    <t>Pelona</t>
  </si>
  <si>
    <t>Peloncillo</t>
  </si>
  <si>
    <t>Pelota</t>
  </si>
  <si>
    <t>Pelton</t>
  </si>
  <si>
    <t>Pemberton</t>
  </si>
  <si>
    <t>Pembroke</t>
  </si>
  <si>
    <t>Pemetic</t>
  </si>
  <si>
    <t>Pemigewasset</t>
  </si>
  <si>
    <t>Pena</t>
  </si>
  <si>
    <t>Penasco</t>
  </si>
  <si>
    <t>Pence</t>
  </si>
  <si>
    <t>Pencil</t>
  </si>
  <si>
    <t>Pend</t>
  </si>
  <si>
    <t>Pendergraft</t>
  </si>
  <si>
    <t>Pendergrass</t>
  </si>
  <si>
    <t>Pendleton</t>
  </si>
  <si>
    <t>Pendock</t>
  </si>
  <si>
    <t>Penfield</t>
  </si>
  <si>
    <t>Pengra</t>
  </si>
  <si>
    <t>Penguins</t>
  </si>
  <si>
    <t>Penile</t>
  </si>
  <si>
    <t>Peninsula</t>
  </si>
  <si>
    <t>Penistaja</t>
  </si>
  <si>
    <t>Penitente</t>
  </si>
  <si>
    <t>Penitentiary</t>
  </si>
  <si>
    <t>Penman</t>
  </si>
  <si>
    <t>Penn</t>
  </si>
  <si>
    <t>Pennant</t>
  </si>
  <si>
    <t>Pennell</t>
  </si>
  <si>
    <t>Penney</t>
  </si>
  <si>
    <t>Penniman</t>
  </si>
  <si>
    <t>Pennington</t>
  </si>
  <si>
    <t>Pennock</t>
  </si>
  <si>
    <t>Penns</t>
  </si>
  <si>
    <t>Pennsylvania</t>
  </si>
  <si>
    <t>Penny</t>
  </si>
  <si>
    <t>Pennycove</t>
  </si>
  <si>
    <t>Pennyroyal</t>
  </si>
  <si>
    <t>Peno</t>
  </si>
  <si>
    <t>Penobscot</t>
  </si>
  <si>
    <t>Penole</t>
  </si>
  <si>
    <t>Penones</t>
  </si>
  <si>
    <t>Penrod</t>
  </si>
  <si>
    <t>Penrose</t>
  </si>
  <si>
    <t>Pension</t>
  </si>
  <si>
    <t>Penson</t>
  </si>
  <si>
    <t>Pentagon</t>
  </si>
  <si>
    <t>Pentheny</t>
  </si>
  <si>
    <t>Penttila</t>
  </si>
  <si>
    <t>Peoh</t>
  </si>
  <si>
    <t>Peoria</t>
  </si>
  <si>
    <t>Pepeiaohuluhulu</t>
  </si>
  <si>
    <t>Peplin</t>
  </si>
  <si>
    <t>Pepper</t>
  </si>
  <si>
    <t>Pepperbox</t>
  </si>
  <si>
    <t>Peppercorn</t>
  </si>
  <si>
    <t>Pequot</t>
  </si>
  <si>
    <t>Perce</t>
  </si>
  <si>
    <t>Perch</t>
  </si>
  <si>
    <t>Percival</t>
  </si>
  <si>
    <t>Percy</t>
  </si>
  <si>
    <t>Percys</t>
  </si>
  <si>
    <t>Peregrina</t>
  </si>
  <si>
    <t>Peregrine</t>
  </si>
  <si>
    <t>Perham</t>
  </si>
  <si>
    <t>Peridot</t>
  </si>
  <si>
    <t>Perigo</t>
  </si>
  <si>
    <t>Peril</t>
  </si>
  <si>
    <t>Perini</t>
  </si>
  <si>
    <t>Perins</t>
  </si>
  <si>
    <t>Periwig</t>
  </si>
  <si>
    <t>Periwinkle</t>
  </si>
  <si>
    <t>Periz</t>
  </si>
  <si>
    <t>Perkett</t>
  </si>
  <si>
    <t>Perkins</t>
  </si>
  <si>
    <t>Perley</t>
  </si>
  <si>
    <t>Perma</t>
  </si>
  <si>
    <t>Perno</t>
  </si>
  <si>
    <t>Pernot</t>
  </si>
  <si>
    <t>Pero</t>
  </si>
  <si>
    <t>Perouse</t>
  </si>
  <si>
    <t>Perra</t>
  </si>
  <si>
    <t>Perrin</t>
  </si>
  <si>
    <t>Perris</t>
  </si>
  <si>
    <t>Perro</t>
  </si>
  <si>
    <t>Perron</t>
  </si>
  <si>
    <t>Perry</t>
  </si>
  <si>
    <t>Perrys</t>
  </si>
  <si>
    <t>Pershing</t>
  </si>
  <si>
    <t>Persimmon</t>
  </si>
  <si>
    <t>Persis</t>
  </si>
  <si>
    <t>Peru</t>
  </si>
  <si>
    <t>Perue</t>
  </si>
  <si>
    <t>Pescadero</t>
  </si>
  <si>
    <t>Peshlakai</t>
  </si>
  <si>
    <t>Petaca</t>
  </si>
  <si>
    <t>Petals</t>
  </si>
  <si>
    <t>Pete</t>
  </si>
  <si>
    <t>Petenwell</t>
  </si>
  <si>
    <t>Peter</t>
  </si>
  <si>
    <t>Peterman</t>
  </si>
  <si>
    <t>Peters</t>
  </si>
  <si>
    <t>Petersburg</t>
  </si>
  <si>
    <t>Peterson</t>
  </si>
  <si>
    <t>Petery</t>
  </si>
  <si>
    <t>Petes</t>
  </si>
  <si>
    <t>Petit</t>
  </si>
  <si>
    <t>Petoch</t>
  </si>
  <si>
    <t>Petosukara</t>
  </si>
  <si>
    <t>Petree</t>
  </si>
  <si>
    <t>Petrie</t>
  </si>
  <si>
    <t>Petroglyph</t>
  </si>
  <si>
    <t>Petroleum</t>
  </si>
  <si>
    <t>Petronila</t>
  </si>
  <si>
    <t>Petross</t>
  </si>
  <si>
    <t>Pettegrove</t>
  </si>
  <si>
    <t>Petticoat</t>
  </si>
  <si>
    <t>Pettijohn</t>
  </si>
  <si>
    <t>Pettingell</t>
  </si>
  <si>
    <t>Pettinger</t>
  </si>
  <si>
    <t>Pettipoole</t>
  </si>
  <si>
    <t>Pettis</t>
  </si>
  <si>
    <t>Pettit</t>
  </si>
  <si>
    <t>Pettits</t>
  </si>
  <si>
    <t>Petty</t>
  </si>
  <si>
    <t>Peulik</t>
  </si>
  <si>
    <t>Pevear</t>
  </si>
  <si>
    <t>Peverly</t>
  </si>
  <si>
    <t>Pewabic</t>
  </si>
  <si>
    <t>Pewee</t>
  </si>
  <si>
    <t>Peyote</t>
  </si>
  <si>
    <t>Peyton</t>
  </si>
  <si>
    <t>Pfaff</t>
  </si>
  <si>
    <t>Pfeiffer</t>
  </si>
  <si>
    <t>Pfeifferhorn</t>
  </si>
  <si>
    <t>Pflum</t>
  </si>
  <si>
    <t>Phaelens</t>
  </si>
  <si>
    <t>Phantom</t>
  </si>
  <si>
    <t>Pharaoh</t>
  </si>
  <si>
    <t>Pharis</t>
  </si>
  <si>
    <t>Pharmacy</t>
  </si>
  <si>
    <t>Pheasant</t>
  </si>
  <si>
    <t>Phelan</t>
  </si>
  <si>
    <t>Phelps</t>
  </si>
  <si>
    <t>Phelpss</t>
  </si>
  <si>
    <t>Phifer</t>
  </si>
  <si>
    <t>Phil</t>
  </si>
  <si>
    <t>Philadelphia</t>
  </si>
  <si>
    <t>Philbrick</t>
  </si>
  <si>
    <t>Philbrook</t>
  </si>
  <si>
    <t>Philip</t>
  </si>
  <si>
    <t>Philips</t>
  </si>
  <si>
    <t>Phillip</t>
  </si>
  <si>
    <t>Phillips</t>
  </si>
  <si>
    <t>Phillipss</t>
  </si>
  <si>
    <t>Philo</t>
  </si>
  <si>
    <t>Philpot</t>
  </si>
  <si>
    <t>Phils</t>
  </si>
  <si>
    <t>Philsmith</t>
  </si>
  <si>
    <t>Phinney</t>
  </si>
  <si>
    <t>Phinny</t>
  </si>
  <si>
    <t>Phipps</t>
  </si>
  <si>
    <t>Phoebe</t>
  </si>
  <si>
    <t>Phoebes</t>
  </si>
  <si>
    <t>Phoenix</t>
  </si>
  <si>
    <t>Phoenixs</t>
  </si>
  <si>
    <t>Phonolite</t>
  </si>
  <si>
    <t>Phosphate</t>
  </si>
  <si>
    <t>Photographers</t>
  </si>
  <si>
    <t>Piano</t>
  </si>
  <si>
    <t>Picacho</t>
  </si>
  <si>
    <t>Picachos</t>
  </si>
  <si>
    <t>Picard</t>
  </si>
  <si>
    <t>Picatinny</t>
  </si>
  <si>
    <t>Picho</t>
  </si>
  <si>
    <t>Pick</t>
  </si>
  <si>
    <t>Pickaninnys</t>
  </si>
  <si>
    <t>Pickard</t>
  </si>
  <si>
    <t>Pickards</t>
  </si>
  <si>
    <t>Picked</t>
  </si>
  <si>
    <t>Pickell</t>
  </si>
  <si>
    <t>Pickem</t>
  </si>
  <si>
    <t>Pickens</t>
  </si>
  <si>
    <t>Pickenville</t>
  </si>
  <si>
    <t>Pickering</t>
  </si>
  <si>
    <t>Pickerton</t>
  </si>
  <si>
    <t>Picket</t>
  </si>
  <si>
    <t>Picketpost</t>
  </si>
  <si>
    <t>Pickett</t>
  </si>
  <si>
    <t>Picketts</t>
  </si>
  <si>
    <t>Pickhandle</t>
  </si>
  <si>
    <t>Pickle</t>
  </si>
  <si>
    <t>Pickles</t>
  </si>
  <si>
    <t>Picklesimer</t>
  </si>
  <si>
    <t>Pickrell</t>
  </si>
  <si>
    <t>Pickren</t>
  </si>
  <si>
    <t>Pickup</t>
  </si>
  <si>
    <t>Picnel</t>
  </si>
  <si>
    <t>Picnic</t>
  </si>
  <si>
    <t>Pico</t>
  </si>
  <si>
    <t>Picron</t>
  </si>
  <si>
    <t>Picture</t>
  </si>
  <si>
    <t>Pictured</t>
  </si>
  <si>
    <t>Pictures</t>
  </si>
  <si>
    <t>Picuda</t>
  </si>
  <si>
    <t>Picuris</t>
  </si>
  <si>
    <t>Pidgeon</t>
  </si>
  <si>
    <t>Pidos</t>
  </si>
  <si>
    <t>Piece</t>
  </si>
  <si>
    <t>Piedmont</t>
  </si>
  <si>
    <t>Piedra</t>
  </si>
  <si>
    <t>PiedraBlanca</t>
  </si>
  <si>
    <t>Piedras</t>
  </si>
  <si>
    <t>Piedrita</t>
  </si>
  <si>
    <t>Piedritos</t>
  </si>
  <si>
    <t>Piegan</t>
  </si>
  <si>
    <t>Pierce</t>
  </si>
  <si>
    <t>Pierces</t>
  </si>
  <si>
    <t>Piercy</t>
  </si>
  <si>
    <t>Piermont</t>
  </si>
  <si>
    <t>Pierre</t>
  </si>
  <si>
    <t>Piersols</t>
  </si>
  <si>
    <t>Pierson</t>
  </si>
  <si>
    <t>Piersons</t>
  </si>
  <si>
    <t>Piestewa</t>
  </si>
  <si>
    <t>Piety</t>
  </si>
  <si>
    <t>Pifer</t>
  </si>
  <si>
    <t>Pigback</t>
  </si>
  <si>
    <t>Pigeon</t>
  </si>
  <si>
    <t>Pigeonroost</t>
  </si>
  <si>
    <t>Pigeons</t>
  </si>
  <si>
    <t>Pignut</t>
  </si>
  <si>
    <t>Pigpen</t>
  </si>
  <si>
    <t>Pigtail</t>
  </si>
  <si>
    <t>Pihakapu</t>
  </si>
  <si>
    <t>Pihakekua</t>
  </si>
  <si>
    <t>Pihea</t>
  </si>
  <si>
    <t>Pika</t>
  </si>
  <si>
    <t>Pike</t>
  </si>
  <si>
    <t>Pikers</t>
  </si>
  <si>
    <t>Pikes</t>
  </si>
  <si>
    <t>Pikonik</t>
  </si>
  <si>
    <t>Pilares</t>
  </si>
  <si>
    <t>Pilau</t>
  </si>
  <si>
    <t>Pilcher</t>
  </si>
  <si>
    <t>Pilchuck</t>
  </si>
  <si>
    <t>Pile</t>
  </si>
  <si>
    <t>Pilger</t>
  </si>
  <si>
    <t>Pilgrim</t>
  </si>
  <si>
    <t>Pilitas</t>
  </si>
  <si>
    <t>Pill</t>
  </si>
  <si>
    <t>Pillar</t>
  </si>
  <si>
    <t>Pillow</t>
  </si>
  <si>
    <t>Pillsbury</t>
  </si>
  <si>
    <t>Pilot</t>
  </si>
  <si>
    <t>Pilots</t>
  </si>
  <si>
    <t>Pilpil</t>
  </si>
  <si>
    <t>Piltz</t>
  </si>
  <si>
    <t>Pima</t>
  </si>
  <si>
    <t>Pimenta</t>
  </si>
  <si>
    <t>Pimoe</t>
  </si>
  <si>
    <t>Pimple</t>
  </si>
  <si>
    <t>Pinabetal</t>
  </si>
  <si>
    <t>Pinabete</t>
  </si>
  <si>
    <t>Pinabetosos</t>
  </si>
  <si>
    <t>Pinacle</t>
  </si>
  <si>
    <t>Pinal</t>
  </si>
  <si>
    <t>Pinals</t>
  </si>
  <si>
    <t>Pinard</t>
  </si>
  <si>
    <t>Pinay</t>
  </si>
  <si>
    <t>Pinball</t>
  </si>
  <si>
    <t>Pinchot</t>
  </si>
  <si>
    <t>Pincin</t>
  </si>
  <si>
    <t>Pincushion</t>
  </si>
  <si>
    <t>Pine</t>
  </si>
  <si>
    <t>Pineapple</t>
  </si>
  <si>
    <t>Pinecate</t>
  </si>
  <si>
    <t>Pinecrest</t>
  </si>
  <si>
    <t>Pinehill</t>
  </si>
  <si>
    <t>Pinenut</t>
  </si>
  <si>
    <t>Pineo</t>
  </si>
  <si>
    <t>Pineos</t>
  </si>
  <si>
    <t>Pines</t>
  </si>
  <si>
    <t>Pinestand</t>
  </si>
  <si>
    <t>Pinetop</t>
  </si>
  <si>
    <t>Pinetown</t>
  </si>
  <si>
    <t>Pinette</t>
  </si>
  <si>
    <t>Pinewood</t>
  </si>
  <si>
    <t>Piney</t>
  </si>
  <si>
    <t>Pingaluligit</t>
  </si>
  <si>
    <t>Pingau</t>
  </si>
  <si>
    <t>Pingora</t>
  </si>
  <si>
    <t>Pingorarok</t>
  </si>
  <si>
    <t>Pingpong</t>
  </si>
  <si>
    <t>Pingree</t>
  </si>
  <si>
    <t>Pingrees</t>
  </si>
  <si>
    <t>Pingry</t>
  </si>
  <si>
    <t>Pingyp</t>
  </si>
  <si>
    <t>Pinhead</t>
  </si>
  <si>
    <t>Pinheads</t>
  </si>
  <si>
    <t>Pinhook</t>
  </si>
  <si>
    <t>Pink</t>
  </si>
  <si>
    <t>Pinkerton</t>
  </si>
  <si>
    <t>Pinkey</t>
  </si>
  <si>
    <t>Pinkham</t>
  </si>
  <si>
    <t>Pinkley</t>
  </si>
  <si>
    <t>Pinkney</t>
  </si>
  <si>
    <t>Pinks</t>
  </si>
  <si>
    <t>Pinkston</t>
  </si>
  <si>
    <t>Pinnacle</t>
  </si>
  <si>
    <t>Pinnacles</t>
  </si>
  <si>
    <t>Pinnaeles</t>
  </si>
  <si>
    <t>Pinnell</t>
  </si>
  <si>
    <t>Pinney</t>
  </si>
  <si>
    <t>Pinnickinnick</t>
  </si>
  <si>
    <t>Pino</t>
  </si>
  <si>
    <t>Pinoche</t>
  </si>
  <si>
    <t>Pinochle</t>
  </si>
  <si>
    <t>Pinoli</t>
  </si>
  <si>
    <t>Pinon</t>
  </si>
  <si>
    <t>Pinons</t>
  </si>
  <si>
    <t>Pinoreal</t>
  </si>
  <si>
    <t>Pinorealosa</t>
  </si>
  <si>
    <t>Pinos</t>
  </si>
  <si>
    <t>Pins</t>
  </si>
  <si>
    <t>Pinson</t>
  </si>
  <si>
    <t>Pinta</t>
  </si>
  <si>
    <t>Pintada</t>
  </si>
  <si>
    <t>Pintas</t>
  </si>
  <si>
    <t>Pintler</t>
  </si>
  <si>
    <t>Pinto</t>
  </si>
  <si>
    <t>Pintos</t>
  </si>
  <si>
    <t>Piny</t>
  </si>
  <si>
    <t>Pinyon</t>
  </si>
  <si>
    <t>Pioa</t>
  </si>
  <si>
    <t>Pioneer</t>
  </si>
  <si>
    <t>Pionne</t>
  </si>
  <si>
    <t>Pipe</t>
  </si>
  <si>
    <t>Pipeline</t>
  </si>
  <si>
    <t>Piper</t>
  </si>
  <si>
    <t>Pipes</t>
  </si>
  <si>
    <t>Pipestave</t>
  </si>
  <si>
    <t>Pipestem</t>
  </si>
  <si>
    <t>Pipestone</t>
  </si>
  <si>
    <t>Pipkins</t>
  </si>
  <si>
    <t>Piquett</t>
  </si>
  <si>
    <t>Pirata</t>
  </si>
  <si>
    <t>Pirate</t>
  </si>
  <si>
    <t>Pirouette</t>
  </si>
  <si>
    <t>Pisage</t>
  </si>
  <si>
    <t>Piscataquog</t>
  </si>
  <si>
    <t>Piseco</t>
  </si>
  <si>
    <t>Piser</t>
  </si>
  <si>
    <t>Pisgah</t>
  </si>
  <si>
    <t>Pismire</t>
  </si>
  <si>
    <t>Pismires</t>
  </si>
  <si>
    <t>Piso</t>
  </si>
  <si>
    <t>Pistapaug</t>
  </si>
  <si>
    <t>Pistareen</t>
  </si>
  <si>
    <t>Pistner</t>
  </si>
  <si>
    <t>Pisto</t>
  </si>
  <si>
    <t>Pistol</t>
  </si>
  <si>
    <t>Pistols</t>
  </si>
  <si>
    <t>Pistuk</t>
  </si>
  <si>
    <t>Pita</t>
  </si>
  <si>
    <t>Pitahaya</t>
  </si>
  <si>
    <t>Pitcher</t>
  </si>
  <si>
    <t>Pitchforth</t>
  </si>
  <si>
    <t>Pitchoff</t>
  </si>
  <si>
    <t>Pitchpine</t>
  </si>
  <si>
    <t>Pitkin</t>
  </si>
  <si>
    <t>Pitman</t>
  </si>
  <si>
    <t>Pitner</t>
  </si>
  <si>
    <t>Pitney</t>
  </si>
  <si>
    <t>Pitsua</t>
  </si>
  <si>
    <t>Pitt</t>
  </si>
  <si>
    <t>Pittman</t>
  </si>
  <si>
    <t>Pitts</t>
  </si>
  <si>
    <t>Pittsburg</t>
  </si>
  <si>
    <t>Pittsburgh</t>
  </si>
  <si>
    <t>Pitz</t>
  </si>
  <si>
    <t>Piumafua</t>
  </si>
  <si>
    <t>Piuss</t>
  </si>
  <si>
    <t>Piute</t>
  </si>
  <si>
    <t>Pivot</t>
  </si>
  <si>
    <t>Pixie</t>
  </si>
  <si>
    <t>Piyau</t>
  </si>
  <si>
    <t>Pizzle</t>
  </si>
  <si>
    <t>Place</t>
  </si>
  <si>
    <t>Placer</t>
  </si>
  <si>
    <t>Plain</t>
  </si>
  <si>
    <t>Plains</t>
  </si>
  <si>
    <t>Plan</t>
  </si>
  <si>
    <t>Plana</t>
  </si>
  <si>
    <t>Planada</t>
  </si>
  <si>
    <t>Plancha</t>
  </si>
  <si>
    <t>Plane</t>
  </si>
  <si>
    <t>Planet</t>
  </si>
  <si>
    <t>Plank</t>
  </si>
  <si>
    <t>Plantain</t>
  </si>
  <si>
    <t>Planters</t>
  </si>
  <si>
    <t>Plata</t>
  </si>
  <si>
    <t>Plate</t>
  </si>
  <si>
    <t>Plateau</t>
  </si>
  <si>
    <t>Plato</t>
  </si>
  <si>
    <t>Platt</t>
  </si>
  <si>
    <t>Platte</t>
  </si>
  <si>
    <t>Plattekill</t>
  </si>
  <si>
    <t>Platten</t>
  </si>
  <si>
    <t>Plausawa</t>
  </si>
  <si>
    <t>Play</t>
  </si>
  <si>
    <t>Playas</t>
  </si>
  <si>
    <t>Player</t>
  </si>
  <si>
    <t>Players</t>
  </si>
  <si>
    <t>Playuela</t>
  </si>
  <si>
    <t>Plaza</t>
  </si>
  <si>
    <t>Pleas</t>
  </si>
  <si>
    <t>Pleasant</t>
  </si>
  <si>
    <t>Pleasants</t>
  </si>
  <si>
    <t>Pleasure</t>
  </si>
  <si>
    <t>Pleiades</t>
  </si>
  <si>
    <t>Plenty</t>
  </si>
  <si>
    <t>Pliny</t>
  </si>
  <si>
    <t>Plock</t>
  </si>
  <si>
    <t>Plomo</t>
  </si>
  <si>
    <t>Plot</t>
  </si>
  <si>
    <t>Plott</t>
  </si>
  <si>
    <t>Plover</t>
  </si>
  <si>
    <t>Plowboy</t>
  </si>
  <si>
    <t>Plowman</t>
  </si>
  <si>
    <t>Plowshare</t>
  </si>
  <si>
    <t>Plug</t>
  </si>
  <si>
    <t>Plum</t>
  </si>
  <si>
    <t>Plumb</t>
  </si>
  <si>
    <t>Plumbago</t>
  </si>
  <si>
    <t>Plume</t>
  </si>
  <si>
    <t>Plumer</t>
  </si>
  <si>
    <t>Plumley</t>
  </si>
  <si>
    <t>Plummer</t>
  </si>
  <si>
    <t>Plummers</t>
  </si>
  <si>
    <t>Plums</t>
  </si>
  <si>
    <t>Plumstead</t>
  </si>
  <si>
    <t>Plunkett</t>
  </si>
  <si>
    <t>Pluto</t>
  </si>
  <si>
    <t>Pluvius</t>
  </si>
  <si>
    <t>Plymouth</t>
  </si>
  <si>
    <t>Pobre</t>
  </si>
  <si>
    <t>Pocahontas</t>
  </si>
  <si>
    <t>Pocasset</t>
  </si>
  <si>
    <t>Poch</t>
  </si>
  <si>
    <t>Pochassics</t>
  </si>
  <si>
    <t>Pochuck</t>
  </si>
  <si>
    <t>Pocket</t>
  </si>
  <si>
    <t>Pocochichee</t>
  </si>
  <si>
    <t>Pocomoonshine</t>
  </si>
  <si>
    <t>Pocono</t>
  </si>
  <si>
    <t>Pocumtuck</t>
  </si>
  <si>
    <t>Podgys</t>
  </si>
  <si>
    <t>Podolski</t>
  </si>
  <si>
    <t>Poes</t>
  </si>
  <si>
    <t>Pofala</t>
  </si>
  <si>
    <t>Poff</t>
  </si>
  <si>
    <t>Poga</t>
  </si>
  <si>
    <t>Poges</t>
  </si>
  <si>
    <t>Pogoseluk</t>
  </si>
  <si>
    <t>Pogromni</t>
  </si>
  <si>
    <t>Pogue</t>
  </si>
  <si>
    <t>Pogy</t>
  </si>
  <si>
    <t>Pohakupala</t>
  </si>
  <si>
    <t>Pohakupili</t>
  </si>
  <si>
    <t>Pohatcong</t>
  </si>
  <si>
    <t>Pohls</t>
  </si>
  <si>
    <t>Pohn</t>
  </si>
  <si>
    <t>Pohnahu</t>
  </si>
  <si>
    <t>Pohnauleng</t>
  </si>
  <si>
    <t>Pohndolap</t>
  </si>
  <si>
    <t>Pohniso</t>
  </si>
  <si>
    <t>Pohnlehr</t>
  </si>
  <si>
    <t>Pohnpeimei</t>
  </si>
  <si>
    <t>Pohnsekir</t>
  </si>
  <si>
    <t>Pohntakai</t>
  </si>
  <si>
    <t>Pohntemoar</t>
  </si>
  <si>
    <t>Pohnwet</t>
  </si>
  <si>
    <t>Pohopcos</t>
  </si>
  <si>
    <t>Pohopoco</t>
  </si>
  <si>
    <t>Pohoula</t>
  </si>
  <si>
    <t>Poia</t>
  </si>
  <si>
    <t>Poikahi</t>
  </si>
  <si>
    <t>Poindexter</t>
  </si>
  <si>
    <t>Point</t>
  </si>
  <si>
    <t>Pointed</t>
  </si>
  <si>
    <t>Pointers</t>
  </si>
  <si>
    <t>Pointy</t>
  </si>
  <si>
    <t>Poisel</t>
  </si>
  <si>
    <t>Poison</t>
  </si>
  <si>
    <t>Poisons</t>
  </si>
  <si>
    <t>Pokamoonshine</t>
  </si>
  <si>
    <t>Poke</t>
  </si>
  <si>
    <t>Poker</t>
  </si>
  <si>
    <t>Poko</t>
  </si>
  <si>
    <t>Polack</t>
  </si>
  <si>
    <t>Poland</t>
  </si>
  <si>
    <t>Polar</t>
  </si>
  <si>
    <t>Polaris</t>
  </si>
  <si>
    <t>Pole</t>
  </si>
  <si>
    <t>Polecat</t>
  </si>
  <si>
    <t>Polemonium</t>
  </si>
  <si>
    <t>Polepatch</t>
  </si>
  <si>
    <t>Polipoli</t>
  </si>
  <si>
    <t>Polish</t>
  </si>
  <si>
    <t>Polk</t>
  </si>
  <si>
    <t>Polks</t>
  </si>
  <si>
    <t>Poll</t>
  </si>
  <si>
    <t>Pollard</t>
  </si>
  <si>
    <t>Pollards</t>
  </si>
  <si>
    <t>Polle</t>
  </si>
  <si>
    <t>Polles</t>
  </si>
  <si>
    <t>Pollock</t>
  </si>
  <si>
    <t>Pollocks</t>
  </si>
  <si>
    <t>Pollux</t>
  </si>
  <si>
    <t>Polly</t>
  </si>
  <si>
    <t>Pollyann</t>
  </si>
  <si>
    <t>Pollys</t>
  </si>
  <si>
    <t>Pollywah</t>
  </si>
  <si>
    <t>Pollywog</t>
  </si>
  <si>
    <t>Polo</t>
  </si>
  <si>
    <t>Polovina</t>
  </si>
  <si>
    <t>Polvadera</t>
  </si>
  <si>
    <t>Poly</t>
  </si>
  <si>
    <t>Polychrome</t>
  </si>
  <si>
    <t>Pomeroy</t>
  </si>
  <si>
    <t>Pomfret</t>
  </si>
  <si>
    <t>Pomo</t>
  </si>
  <si>
    <t>Pomp</t>
  </si>
  <si>
    <t>Pompey</t>
  </si>
  <si>
    <t>Pompeys</t>
  </si>
  <si>
    <t>Pompys</t>
  </si>
  <si>
    <t>Ponce</t>
  </si>
  <si>
    <t>Poncha</t>
  </si>
  <si>
    <t>Pond</t>
  </si>
  <si>
    <t>Ponders</t>
  </si>
  <si>
    <t>Ponds</t>
  </si>
  <si>
    <t>Pone</t>
  </si>
  <si>
    <t>Ponina</t>
  </si>
  <si>
    <t>Ponnakin</t>
  </si>
  <si>
    <t>Ponrakvirak</t>
  </si>
  <si>
    <t>Ponsonby</t>
  </si>
  <si>
    <t>Pontotoc</t>
  </si>
  <si>
    <t>Pony</t>
  </si>
  <si>
    <t>Ponys</t>
  </si>
  <si>
    <t>Poodle</t>
  </si>
  <si>
    <t>Poohohoo</t>
  </si>
  <si>
    <t>Pookanaka</t>
  </si>
  <si>
    <t>Pool</t>
  </si>
  <si>
    <t>Poole</t>
  </si>
  <si>
    <t>Pools</t>
  </si>
  <si>
    <t>Poopaa</t>
  </si>
  <si>
    <t>Poopoomino</t>
  </si>
  <si>
    <t>Poopout</t>
  </si>
  <si>
    <t>Poor</t>
  </si>
  <si>
    <t>Poore</t>
  </si>
  <si>
    <t>Poorhouse</t>
  </si>
  <si>
    <t>Poorman</t>
  </si>
  <si>
    <t>Poors</t>
  </si>
  <si>
    <t>Poortown</t>
  </si>
  <si>
    <t>Poovookpuk</t>
  </si>
  <si>
    <t>Pope</t>
  </si>
  <si>
    <t>Popes</t>
  </si>
  <si>
    <t>Poplar</t>
  </si>
  <si>
    <t>Pople</t>
  </si>
  <si>
    <t>Popo</t>
  </si>
  <si>
    <t>Popocatepetl</t>
  </si>
  <si>
    <t>Popovich</t>
  </si>
  <si>
    <t>Poppin</t>
  </si>
  <si>
    <t>Popping</t>
  </si>
  <si>
    <t>Popple</t>
  </si>
  <si>
    <t>Poppy</t>
  </si>
  <si>
    <t>Popsquatchets</t>
  </si>
  <si>
    <t>Popular</t>
  </si>
  <si>
    <t>PoquitA</t>
  </si>
  <si>
    <t>Porcupine</t>
  </si>
  <si>
    <t>Pordonia</t>
  </si>
  <si>
    <t>Pores</t>
  </si>
  <si>
    <t>Pork</t>
  </si>
  <si>
    <t>Poro</t>
  </si>
  <si>
    <t>Porphry</t>
  </si>
  <si>
    <t>Porphyry</t>
  </si>
  <si>
    <t>Porphyrys</t>
  </si>
  <si>
    <t>Porras</t>
  </si>
  <si>
    <t>Porridge</t>
  </si>
  <si>
    <t>Porta</t>
  </si>
  <si>
    <t>Portage</t>
  </si>
  <si>
    <t>Portal</t>
  </si>
  <si>
    <t>Portales</t>
  </si>
  <si>
    <t>Portals</t>
  </si>
  <si>
    <t>Portavant</t>
  </si>
  <si>
    <t>Porte</t>
  </si>
  <si>
    <t>Porter</t>
  </si>
  <si>
    <t>Porters</t>
  </si>
  <si>
    <t>Porticito</t>
  </si>
  <si>
    <t>Portillo</t>
  </si>
  <si>
    <t>Portland</t>
  </si>
  <si>
    <t>Portrero</t>
  </si>
  <si>
    <t>Portuguese</t>
  </si>
  <si>
    <t>Posas</t>
  </si>
  <si>
    <t>Poser</t>
  </si>
  <si>
    <t>Posey</t>
  </si>
  <si>
    <t>Poso</t>
  </si>
  <si>
    <t>Posos</t>
  </si>
  <si>
    <t>Poss</t>
  </si>
  <si>
    <t>Possum</t>
  </si>
  <si>
    <t>Post</t>
  </si>
  <si>
    <t>Postage</t>
  </si>
  <si>
    <t>Postethwait</t>
  </si>
  <si>
    <t>Poston</t>
  </si>
  <si>
    <t>Posy</t>
  </si>
  <si>
    <t>Potaman</t>
  </si>
  <si>
    <t>Potanipo</t>
  </si>
  <si>
    <t>Potash</t>
  </si>
  <si>
    <t>Potato</t>
  </si>
  <si>
    <t>Potatoe</t>
  </si>
  <si>
    <t>Potatopatch</t>
  </si>
  <si>
    <t>Potatos</t>
  </si>
  <si>
    <t>Poteau</t>
  </si>
  <si>
    <t>Pothole</t>
  </si>
  <si>
    <t>Potic</t>
  </si>
  <si>
    <t>Potlatch</t>
  </si>
  <si>
    <t>Potlikker</t>
  </si>
  <si>
    <t>Potmesser</t>
  </si>
  <si>
    <t>Potomac</t>
  </si>
  <si>
    <t>Potosi</t>
  </si>
  <si>
    <t>Potrancas</t>
  </si>
  <si>
    <t>Potrero</t>
  </si>
  <si>
    <t>Potrillo</t>
  </si>
  <si>
    <t>Potrock</t>
  </si>
  <si>
    <t>Pots</t>
  </si>
  <si>
    <t>Pottapaug</t>
  </si>
  <si>
    <t>Potter</t>
  </si>
  <si>
    <t>Potters</t>
  </si>
  <si>
    <t>Pottery</t>
  </si>
  <si>
    <t>Pottle</t>
  </si>
  <si>
    <t>Potts</t>
  </si>
  <si>
    <t>Pottsville</t>
  </si>
  <si>
    <t>Pouch</t>
  </si>
  <si>
    <t>Poulsen</t>
  </si>
  <si>
    <t>Pound</t>
  </si>
  <si>
    <t>Pounder</t>
  </si>
  <si>
    <t>Poundingstone</t>
  </si>
  <si>
    <t>Pounds</t>
  </si>
  <si>
    <t>Pouquette</t>
  </si>
  <si>
    <t>Pour</t>
  </si>
  <si>
    <t>Poverty</t>
  </si>
  <si>
    <t>Powder</t>
  </si>
  <si>
    <t>Powderhorn</t>
  </si>
  <si>
    <t>Powderhouse</t>
  </si>
  <si>
    <t>Powell</t>
  </si>
  <si>
    <t>Powelldales</t>
  </si>
  <si>
    <t>Powells</t>
  </si>
  <si>
    <t>Power</t>
  </si>
  <si>
    <t>Powerhouse</t>
  </si>
  <si>
    <t>Powers</t>
  </si>
  <si>
    <t>Powissett</t>
  </si>
  <si>
    <t>Powwow</t>
  </si>
  <si>
    <t>Poyners</t>
  </si>
  <si>
    <t>Pozo</t>
  </si>
  <si>
    <t>Prado</t>
  </si>
  <si>
    <t>Prairie</t>
  </si>
  <si>
    <t>Prairies</t>
  </si>
  <si>
    <t>Prairieview</t>
  </si>
  <si>
    <t>Prater</t>
  </si>
  <si>
    <t>Prather</t>
  </si>
  <si>
    <t>Pratt</t>
  </si>
  <si>
    <t>Pratts</t>
  </si>
  <si>
    <t>Prava</t>
  </si>
  <si>
    <t>Pray</t>
  </si>
  <si>
    <t>Prayer</t>
  </si>
  <si>
    <t>Praying</t>
  </si>
  <si>
    <t>Praytor</t>
  </si>
  <si>
    <t>Preacher</t>
  </si>
  <si>
    <t>Preachers</t>
  </si>
  <si>
    <t>Preakness</t>
  </si>
  <si>
    <t>Preble</t>
  </si>
  <si>
    <t>Precarious</t>
  </si>
  <si>
    <t>Precipice</t>
  </si>
  <si>
    <t>Prefontaine</t>
  </si>
  <si>
    <t>Premisy</t>
  </si>
  <si>
    <t>Prentice</t>
  </si>
  <si>
    <t>Prentiss</t>
  </si>
  <si>
    <t>Prescott</t>
  </si>
  <si>
    <t>Presidents</t>
  </si>
  <si>
    <t>Presidio</t>
  </si>
  <si>
    <t>Presley</t>
  </si>
  <si>
    <t>Pressley</t>
  </si>
  <si>
    <t>Presswood</t>
  </si>
  <si>
    <t>Prestile</t>
  </si>
  <si>
    <t>Preston</t>
  </si>
  <si>
    <t>Prestons</t>
  </si>
  <si>
    <t>Prestridge</t>
  </si>
  <si>
    <t>Presumido</t>
  </si>
  <si>
    <t>Pretty</t>
  </si>
  <si>
    <t>Prettyland</t>
  </si>
  <si>
    <t>Prevent</t>
  </si>
  <si>
    <t>Prewitts</t>
  </si>
  <si>
    <t>Price</t>
  </si>
  <si>
    <t>Prices</t>
  </si>
  <si>
    <t>Prichard</t>
  </si>
  <si>
    <t>Prickly</t>
  </si>
  <si>
    <t>Pride</t>
  </si>
  <si>
    <t>Priest</t>
  </si>
  <si>
    <t>Priestly</t>
  </si>
  <si>
    <t>Priests</t>
  </si>
  <si>
    <t>Prieta</t>
  </si>
  <si>
    <t>Prietal</t>
  </si>
  <si>
    <t>Prieto</t>
  </si>
  <si>
    <t>Primrose</t>
  </si>
  <si>
    <t>Primus</t>
  </si>
  <si>
    <t>Prince</t>
  </si>
  <si>
    <t>Princess</t>
  </si>
  <si>
    <t>Princeton</t>
  </si>
  <si>
    <t>Prindle</t>
  </si>
  <si>
    <t>Pringle</t>
  </si>
  <si>
    <t>Prinsep</t>
  </si>
  <si>
    <t>Printer</t>
  </si>
  <si>
    <t>Printers</t>
  </si>
  <si>
    <t>Priscilla</t>
  </si>
  <si>
    <t>Prisehouse</t>
  </si>
  <si>
    <t>Prison</t>
  </si>
  <si>
    <t>Prit</t>
  </si>
  <si>
    <t>Pritchard</t>
  </si>
  <si>
    <t>Pritchett</t>
  </si>
  <si>
    <t>Pritchetts</t>
  </si>
  <si>
    <t>Privet</t>
  </si>
  <si>
    <t>Privett</t>
  </si>
  <si>
    <t>Procks</t>
  </si>
  <si>
    <t>Procter</t>
  </si>
  <si>
    <t>Proctor</t>
  </si>
  <si>
    <t>Prodigy</t>
  </si>
  <si>
    <t>Profanity</t>
  </si>
  <si>
    <t>Proffit</t>
  </si>
  <si>
    <t>Profile</t>
  </si>
  <si>
    <t>Profiles</t>
  </si>
  <si>
    <t>Prohibition</t>
  </si>
  <si>
    <t>Prometheus</t>
  </si>
  <si>
    <t>Prominence</t>
  </si>
  <si>
    <t>Promontory</t>
  </si>
  <si>
    <t>Prong</t>
  </si>
  <si>
    <t>Pronghorn</t>
  </si>
  <si>
    <t>Prophet</t>
  </si>
  <si>
    <t>Proposal</t>
  </si>
  <si>
    <t>Propst</t>
  </si>
  <si>
    <t>Prospect</t>
  </si>
  <si>
    <t>Prospector</t>
  </si>
  <si>
    <t>Prospectors</t>
  </si>
  <si>
    <t>Prospects</t>
  </si>
  <si>
    <t>Prosser</t>
  </si>
  <si>
    <t>Protection</t>
  </si>
  <si>
    <t>Protsmans</t>
  </si>
  <si>
    <t>Protts</t>
  </si>
  <si>
    <t>Prout</t>
  </si>
  <si>
    <t>Prouty</t>
  </si>
  <si>
    <t>Proux</t>
  </si>
  <si>
    <t>Providence</t>
  </si>
  <si>
    <t>Providencia</t>
  </si>
  <si>
    <t>Provin</t>
  </si>
  <si>
    <t>Province</t>
  </si>
  <si>
    <t>Provo</t>
  </si>
  <si>
    <t>Prow</t>
  </si>
  <si>
    <t>Proxy</t>
  </si>
  <si>
    <t>Prudhoe</t>
  </si>
  <si>
    <t>Pruett</t>
  </si>
  <si>
    <t>Pruetts</t>
  </si>
  <si>
    <t>Pruitt</t>
  </si>
  <si>
    <t>Prune</t>
  </si>
  <si>
    <t>Prusik</t>
  </si>
  <si>
    <t>Pryor</t>
  </si>
  <si>
    <t>Pryors</t>
  </si>
  <si>
    <t>Psyche</t>
  </si>
  <si>
    <t>Ptarmigan</t>
  </si>
  <si>
    <t>Puakahuahua</t>
  </si>
  <si>
    <t>Puckett</t>
  </si>
  <si>
    <t>Puddin</t>
  </si>
  <si>
    <t>Pudding</t>
  </si>
  <si>
    <t>Puddingstone</t>
  </si>
  <si>
    <t>Puddle</t>
  </si>
  <si>
    <t>Pueblo</t>
  </si>
  <si>
    <t>Puehu</t>
  </si>
  <si>
    <t>Pueo</t>
  </si>
  <si>
    <t>Puerta</t>
  </si>
  <si>
    <t>Puertacitass</t>
  </si>
  <si>
    <t>Puertecita</t>
  </si>
  <si>
    <t>Puertecito</t>
  </si>
  <si>
    <t>Puerto</t>
  </si>
  <si>
    <t>Puff</t>
  </si>
  <si>
    <t>Puffer</t>
  </si>
  <si>
    <t>Puffin</t>
  </si>
  <si>
    <t>Puget</t>
  </si>
  <si>
    <t>Pugh</t>
  </si>
  <si>
    <t>Pughole</t>
  </si>
  <si>
    <t>Pugsley</t>
  </si>
  <si>
    <t>Pugua</t>
  </si>
  <si>
    <t>Puhiapele</t>
  </si>
  <si>
    <t>Pukauahi</t>
  </si>
  <si>
    <t>Pulaski</t>
  </si>
  <si>
    <t>Pulehuloa</t>
  </si>
  <si>
    <t>Pulgar</t>
  </si>
  <si>
    <t>Pulguillas</t>
  </si>
  <si>
    <t>Pull</t>
  </si>
  <si>
    <t>Pullen</t>
  </si>
  <si>
    <t>Pullers</t>
  </si>
  <si>
    <t>Pulley</t>
  </si>
  <si>
    <t>Pulliam</t>
  </si>
  <si>
    <t>Pulp</t>
  </si>
  <si>
    <t>Pulpit</t>
  </si>
  <si>
    <t>Pultight</t>
  </si>
  <si>
    <t>Pulver</t>
  </si>
  <si>
    <t>Puma</t>
  </si>
  <si>
    <t>Pumice</t>
  </si>
  <si>
    <t>Pummel</t>
  </si>
  <si>
    <t>Pump</t>
  </si>
  <si>
    <t>Pumphouse</t>
  </si>
  <si>
    <t>Pumphrey</t>
  </si>
  <si>
    <t>Pumpkin</t>
  </si>
  <si>
    <t>Pumpkinseed</t>
  </si>
  <si>
    <t>Pumpkinvine</t>
  </si>
  <si>
    <t>Punch</t>
  </si>
  <si>
    <t>Punchbowl</t>
  </si>
  <si>
    <t>Puncheon</t>
  </si>
  <si>
    <t>Puncheoncamp</t>
  </si>
  <si>
    <t>Pungo</t>
  </si>
  <si>
    <t>Punished</t>
  </si>
  <si>
    <t>Punk</t>
  </si>
  <si>
    <t>Punkatasset</t>
  </si>
  <si>
    <t>nohu</t>
  </si>
  <si>
    <t>Punta</t>
  </si>
  <si>
    <t>Puntiagudo</t>
  </si>
  <si>
    <t>Puntilla</t>
  </si>
  <si>
    <t>Punto</t>
  </si>
  <si>
    <t>Punupkahkroak</t>
  </si>
  <si>
    <t>Puohenui</t>
  </si>
  <si>
    <t>Puppets</t>
  </si>
  <si>
    <t>Puppy</t>
  </si>
  <si>
    <t>Puquf</t>
  </si>
  <si>
    <t>Purcell</t>
  </si>
  <si>
    <t>Purchase</t>
  </si>
  <si>
    <t>Purdy</t>
  </si>
  <si>
    <t>Purgatoire</t>
  </si>
  <si>
    <t>Purgatory</t>
  </si>
  <si>
    <t>Purple</t>
  </si>
  <si>
    <t>Purples</t>
  </si>
  <si>
    <t>Purslane</t>
  </si>
  <si>
    <t>Purtle</t>
  </si>
  <si>
    <t>Purty</t>
  </si>
  <si>
    <t>Purvine</t>
  </si>
  <si>
    <t>Purvines</t>
  </si>
  <si>
    <t>Pusaluk</t>
  </si>
  <si>
    <t>Pusch</t>
  </si>
  <si>
    <t>Push</t>
  </si>
  <si>
    <t>Pushout</t>
  </si>
  <si>
    <t>Pushtay</t>
  </si>
  <si>
    <t>Puss</t>
  </si>
  <si>
    <t>Puterbaugh</t>
  </si>
  <si>
    <t>Puthey</t>
  </si>
  <si>
    <t>Putman</t>
  </si>
  <si>
    <t>Putnam</t>
  </si>
  <si>
    <t>Putney</t>
  </si>
  <si>
    <t>Putuk</t>
  </si>
  <si>
    <t>Puuauuka</t>
  </si>
  <si>
    <t>Puuf</t>
  </si>
  <si>
    <t>Puulala</t>
  </si>
  <si>
    <t>Puutik</t>
  </si>
  <si>
    <t>Puvakrat</t>
  </si>
  <si>
    <t>Puyallup</t>
  </si>
  <si>
    <t>Puyulik</t>
  </si>
  <si>
    <t>Puzzle</t>
  </si>
  <si>
    <t>Puzzles</t>
  </si>
  <si>
    <t>Pwairehtik</t>
  </si>
  <si>
    <t>Pwakorokot</t>
  </si>
  <si>
    <t>Pwetepwet</t>
  </si>
  <si>
    <t>Pwil</t>
  </si>
  <si>
    <t>Pyle</t>
  </si>
  <si>
    <t>Pylon</t>
  </si>
  <si>
    <t>Pynes</t>
  </si>
  <si>
    <t>Pyramid</t>
  </si>
  <si>
    <t>Pyramids</t>
  </si>
  <si>
    <t>Pyre</t>
  </si>
  <si>
    <t>Pyrite</t>
  </si>
  <si>
    <t>Pywiack</t>
  </si>
  <si>
    <t>Qaaga</t>
  </si>
  <si>
    <t>Qabaay</t>
  </si>
  <si>
    <t>Qadirgel</t>
  </si>
  <si>
    <t>Qagaagix</t>
  </si>
  <si>
    <t>Qagnaqax</t>
  </si>
  <si>
    <t>Qaldug</t>
  </si>
  <si>
    <t>Qaliiyir</t>
  </si>
  <si>
    <t>Qamraaw</t>
  </si>
  <si>
    <t>Qanbalaach</t>
  </si>
  <si>
    <t>Qanglaagis</t>
  </si>
  <si>
    <t>Qapirgog</t>
  </si>
  <si>
    <t>Qarngach</t>
  </si>
  <si>
    <t>Qaruwol</t>
  </si>
  <si>
    <t>Qawoch</t>
  </si>
  <si>
    <t>Qawol</t>
  </si>
  <si>
    <t>Qayaa</t>
  </si>
  <si>
    <t>Qayeng</t>
  </si>
  <si>
    <t>Qigayax</t>
  </si>
  <si>
    <t>Quabbin</t>
  </si>
  <si>
    <t>Quack</t>
  </si>
  <si>
    <t>Quackenbush</t>
  </si>
  <si>
    <t>Quaddick</t>
  </si>
  <si>
    <t>Quadna</t>
  </si>
  <si>
    <t>Quadra</t>
  </si>
  <si>
    <t>Quadrant</t>
  </si>
  <si>
    <t>Quagana</t>
  </si>
  <si>
    <t>Quaggy</t>
  </si>
  <si>
    <t>Quail</t>
  </si>
  <si>
    <t>Quaker</t>
  </si>
  <si>
    <t>Quakers</t>
  </si>
  <si>
    <t>Quakey</t>
  </si>
  <si>
    <t>Quaking</t>
  </si>
  <si>
    <t>Quality</t>
  </si>
  <si>
    <t>Qualls</t>
  </si>
  <si>
    <t>Quanah</t>
  </si>
  <si>
    <t>Quandary</t>
  </si>
  <si>
    <t>Quarles</t>
  </si>
  <si>
    <t>Quarry</t>
  </si>
  <si>
    <t>Quartemans</t>
  </si>
  <si>
    <t>Quarter</t>
  </si>
  <si>
    <t>Quarters</t>
  </si>
  <si>
    <t>Quartet</t>
  </si>
  <si>
    <t>Quartz</t>
  </si>
  <si>
    <t>Quartzite</t>
  </si>
  <si>
    <t>Quartzmill</t>
  </si>
  <si>
    <t>Quay</t>
  </si>
  <si>
    <t>Quayle</t>
  </si>
  <si>
    <t>Quealy</t>
  </si>
  <si>
    <t>Quebec</t>
  </si>
  <si>
    <t>Quebrada</t>
  </si>
  <si>
    <t>Quedow</t>
  </si>
  <si>
    <t>Queen</t>
  </si>
  <si>
    <t>Queener</t>
  </si>
  <si>
    <t>Queens</t>
  </si>
  <si>
    <t>Queets</t>
  </si>
  <si>
    <t>Quemada</t>
  </si>
  <si>
    <t>Quemado</t>
  </si>
  <si>
    <t>Quemador</t>
  </si>
  <si>
    <t>Quentin</t>
  </si>
  <si>
    <t>Questa</t>
  </si>
  <si>
    <t>Quetone</t>
  </si>
  <si>
    <t>Quicksilver</t>
  </si>
  <si>
    <t>Quien</t>
  </si>
  <si>
    <t>Quiery</t>
  </si>
  <si>
    <t>Quiet</t>
  </si>
  <si>
    <t>Quigg</t>
  </si>
  <si>
    <t>Quiggs</t>
  </si>
  <si>
    <t>Quigley</t>
  </si>
  <si>
    <t>Quijotoas</t>
  </si>
  <si>
    <t>Quill</t>
  </si>
  <si>
    <t>Quillen</t>
  </si>
  <si>
    <t>Quillpig</t>
  </si>
  <si>
    <t>Quimby</t>
  </si>
  <si>
    <t>Quincy</t>
  </si>
  <si>
    <t>Quinine</t>
  </si>
  <si>
    <t>Quinlans</t>
  </si>
  <si>
    <t>Quinn</t>
  </si>
  <si>
    <t>Quinsnicket</t>
  </si>
  <si>
    <t>Quinta</t>
  </si>
  <si>
    <t>Quintana</t>
  </si>
  <si>
    <t>Quintet</t>
  </si>
  <si>
    <t>Quintuples</t>
  </si>
  <si>
    <t>Quirauk</t>
  </si>
  <si>
    <t>Quiroga</t>
  </si>
  <si>
    <t>Quisset</t>
  </si>
  <si>
    <t>Quitaques</t>
  </si>
  <si>
    <t>Quitaras</t>
  </si>
  <si>
    <t>Quiteria</t>
  </si>
  <si>
    <t>Quitobaquitos</t>
  </si>
  <si>
    <t>Quitters</t>
  </si>
  <si>
    <t>Qumeal</t>
  </si>
  <si>
    <t>Quoketaug</t>
  </si>
  <si>
    <t>Quonnipaug</t>
  </si>
  <si>
    <t>Quosatana</t>
  </si>
  <si>
    <t>Quthmuluw</t>
  </si>
  <si>
    <t>Raatikainen</t>
  </si>
  <si>
    <t>Rabbit</t>
  </si>
  <si>
    <t>Rabbits</t>
  </si>
  <si>
    <t>Rabbitt</t>
  </si>
  <si>
    <t>Rabo</t>
  </si>
  <si>
    <t>Rabun</t>
  </si>
  <si>
    <t>Raccoon</t>
  </si>
  <si>
    <t>Race</t>
  </si>
  <si>
    <t>Racetrack</t>
  </si>
  <si>
    <t>Racheab</t>
  </si>
  <si>
    <t>Rachel</t>
  </si>
  <si>
    <t>Rack</t>
  </si>
  <si>
    <t>Racoon</t>
  </si>
  <si>
    <t>Radamaker</t>
  </si>
  <si>
    <t>Radar</t>
  </si>
  <si>
    <t>Rader</t>
  </si>
  <si>
    <t>Radford</t>
  </si>
  <si>
    <t>Radial</t>
  </si>
  <si>
    <t>Radiator</t>
  </si>
  <si>
    <t>Radical</t>
  </si>
  <si>
    <t>Radio</t>
  </si>
  <si>
    <t>Radium</t>
  </si>
  <si>
    <t>Rafael</t>
  </si>
  <si>
    <t>Rafes</t>
  </si>
  <si>
    <t>Rafferty</t>
  </si>
  <si>
    <t>Raffety</t>
  </si>
  <si>
    <t>Rafinesque</t>
  </si>
  <si>
    <t>Rager</t>
  </si>
  <si>
    <t>Ragged</t>
  </si>
  <si>
    <t>Raggeds</t>
  </si>
  <si>
    <t>Raggedtop</t>
  </si>
  <si>
    <t>Raggedy</t>
  </si>
  <si>
    <t>Raglan</t>
  </si>
  <si>
    <t>Ragland</t>
  </si>
  <si>
    <t>Ragon</t>
  </si>
  <si>
    <t>Ragroad</t>
  </si>
  <si>
    <t>Ragsdale</t>
  </si>
  <si>
    <t>Ragyey</t>
  </si>
  <si>
    <t>Rahm</t>
  </si>
  <si>
    <t>Raid</t>
  </si>
  <si>
    <t>Rail</t>
  </si>
  <si>
    <t>Railbrake</t>
  </si>
  <si>
    <t>Railcut</t>
  </si>
  <si>
    <t>Railley</t>
  </si>
  <si>
    <t>Railroad</t>
  </si>
  <si>
    <t>Raimer</t>
  </si>
  <si>
    <t>Rain</t>
  </si>
  <si>
    <t>Rainbow</t>
  </si>
  <si>
    <t>Rainbows</t>
  </si>
  <si>
    <t>Raines</t>
  </si>
  <si>
    <t>Rainey</t>
  </si>
  <si>
    <t>Rainier</t>
  </si>
  <si>
    <t>Rainwater</t>
  </si>
  <si>
    <t>Rainy</t>
  </si>
  <si>
    <t>Rainys</t>
  </si>
  <si>
    <t>Raitt</t>
  </si>
  <si>
    <t>Raker</t>
  </si>
  <si>
    <t>Rakers</t>
  </si>
  <si>
    <t>Rakes</t>
  </si>
  <si>
    <t>Rakestraw</t>
  </si>
  <si>
    <t>Raleigh</t>
  </si>
  <si>
    <t>Rall</t>
  </si>
  <si>
    <t>Ralph</t>
  </si>
  <si>
    <t>Ralston</t>
  </si>
  <si>
    <t>Ralstons</t>
  </si>
  <si>
    <t>Rama</t>
  </si>
  <si>
    <t>Ramage</t>
  </si>
  <si>
    <t>Ramanote</t>
  </si>
  <si>
    <t>Rambaud</t>
  </si>
  <si>
    <t>Rambler</t>
  </si>
  <si>
    <t>Rambo</t>
  </si>
  <si>
    <t>Ramboz</t>
  </si>
  <si>
    <t>Ramey</t>
  </si>
  <si>
    <t>Rammell</t>
  </si>
  <si>
    <t>Ramon</t>
  </si>
  <si>
    <t>Ramond</t>
  </si>
  <si>
    <t>Ramos</t>
  </si>
  <si>
    <t>Ramp</t>
  </si>
  <si>
    <t>Rampage</t>
  </si>
  <si>
    <t>Rampart</t>
  </si>
  <si>
    <t>Ramparts</t>
  </si>
  <si>
    <t>Rampike</t>
  </si>
  <si>
    <t>Ramrock</t>
  </si>
  <si>
    <t>Rams</t>
  </si>
  <si>
    <t>Ramsaeur</t>
  </si>
  <si>
    <t>Ramsay</t>
  </si>
  <si>
    <t>Ramsey</t>
  </si>
  <si>
    <t>Ramshorn</t>
  </si>
  <si>
    <t>Ramuldo</t>
  </si>
  <si>
    <t>Rana</t>
  </si>
  <si>
    <t>Ranch</t>
  </si>
  <si>
    <t>Rancheria</t>
  </si>
  <si>
    <t>Rancherias</t>
  </si>
  <si>
    <t>Ranchero</t>
  </si>
  <si>
    <t>Ranchos</t>
  </si>
  <si>
    <t>Rand</t>
  </si>
  <si>
    <t>Randall</t>
  </si>
  <si>
    <t>Randle</t>
  </si>
  <si>
    <t>Randlett</t>
  </si>
  <si>
    <t>Randolph</t>
  </si>
  <si>
    <t>Rands</t>
  </si>
  <si>
    <t>Raney</t>
  </si>
  <si>
    <t>Rang</t>
  </si>
  <si>
    <t>Range</t>
  </si>
  <si>
    <t>Ranger</t>
  </si>
  <si>
    <t>Rangila</t>
  </si>
  <si>
    <t>Ranker</t>
  </si>
  <si>
    <t>Rankin</t>
  </si>
  <si>
    <t>Ransom</t>
  </si>
  <si>
    <t>Raper</t>
  </si>
  <si>
    <t>Rapid</t>
  </si>
  <si>
    <t>Rappahannock</t>
  </si>
  <si>
    <t>Rariden</t>
  </si>
  <si>
    <t>Raripwi</t>
  </si>
  <si>
    <t>Rascador</t>
  </si>
  <si>
    <t>Rascal</t>
  </si>
  <si>
    <t>Rasmuson</t>
  </si>
  <si>
    <t>Raspberry</t>
  </si>
  <si>
    <t>Rastus</t>
  </si>
  <si>
    <t>Ratchel</t>
  </si>
  <si>
    <t>Ratcliff</t>
  </si>
  <si>
    <t>Rathdrum</t>
  </si>
  <si>
    <t>Rathole</t>
  </si>
  <si>
    <t>Ratio</t>
  </si>
  <si>
    <t>Ratlum</t>
  </si>
  <si>
    <t>Rattle</t>
  </si>
  <si>
    <t>Rattler</t>
  </si>
  <si>
    <t>Rattlesnake</t>
  </si>
  <si>
    <t>Rattlesnakes</t>
  </si>
  <si>
    <t>Rattling</t>
  </si>
  <si>
    <t>Rauber</t>
  </si>
  <si>
    <t>Rauchfuss</t>
  </si>
  <si>
    <t>Raumaker</t>
  </si>
  <si>
    <t>Raven</t>
  </si>
  <si>
    <t>Ravencliff</t>
  </si>
  <si>
    <t>Ravenrock</t>
  </si>
  <si>
    <t>Ravens</t>
  </si>
  <si>
    <t>Ravensden</t>
  </si>
  <si>
    <t>Ravenswood</t>
  </si>
  <si>
    <t>Raves</t>
  </si>
  <si>
    <t>Rawah</t>
  </si>
  <si>
    <t>Rawe</t>
  </si>
  <si>
    <t>Rawhide</t>
  </si>
  <si>
    <t>Rawhides</t>
  </si>
  <si>
    <t>Rawlings</t>
  </si>
  <si>
    <t>Rawlins</t>
  </si>
  <si>
    <t>Rawson</t>
  </si>
  <si>
    <t>Rawul</t>
  </si>
  <si>
    <t>Rayado</t>
  </si>
  <si>
    <t>Rayburne</t>
  </si>
  <si>
    <t>Raymond</t>
  </si>
  <si>
    <t>Raymonds</t>
  </si>
  <si>
    <t>Raynham</t>
  </si>
  <si>
    <t>Raynolds</t>
  </si>
  <si>
    <t>Rayos</t>
  </si>
  <si>
    <t>Rays</t>
  </si>
  <si>
    <t>Raysondes</t>
  </si>
  <si>
    <t>Razor</t>
  </si>
  <si>
    <t>Razorback</t>
  </si>
  <si>
    <t>Razoredge</t>
  </si>
  <si>
    <t>Reaburn</t>
  </si>
  <si>
    <t>Reach</t>
  </si>
  <si>
    <t>Read</t>
  </si>
  <si>
    <t>Reade</t>
  </si>
  <si>
    <t>Reader</t>
  </si>
  <si>
    <t>Reading</t>
  </si>
  <si>
    <t>Ready</t>
  </si>
  <si>
    <t>Reagan</t>
  </si>
  <si>
    <t>Reanus</t>
  </si>
  <si>
    <t>Reardon</t>
  </si>
  <si>
    <t>Rearguard</t>
  </si>
  <si>
    <t>Reas</t>
  </si>
  <si>
    <t>Reason</t>
  </si>
  <si>
    <t>Reaves</t>
  </si>
  <si>
    <t>Reba</t>
  </si>
  <si>
    <t>Rebecca</t>
  </si>
  <si>
    <t>Rebekahs</t>
  </si>
  <si>
    <t>Rebel</t>
  </si>
  <si>
    <t>Rebels</t>
  </si>
  <si>
    <t>Recess</t>
  </si>
  <si>
    <t>Reche</t>
  </si>
  <si>
    <t>Recheshnoi</t>
  </si>
  <si>
    <t>Reconnaissance</t>
  </si>
  <si>
    <t>Record</t>
  </si>
  <si>
    <t>Recortado</t>
  </si>
  <si>
    <t>Recovery</t>
  </si>
  <si>
    <t>Rector</t>
  </si>
  <si>
    <t>Redbank</t>
  </si>
  <si>
    <t>Redbird</t>
  </si>
  <si>
    <t>Redcliff</t>
  </si>
  <si>
    <t>Redcloud</t>
  </si>
  <si>
    <t>Redcove</t>
  </si>
  <si>
    <t>Redding</t>
  </si>
  <si>
    <t>Reddish</t>
  </si>
  <si>
    <t>Reddy</t>
  </si>
  <si>
    <t>Redemption</t>
  </si>
  <si>
    <t>Redfern</t>
  </si>
  <si>
    <t>Redfield</t>
  </si>
  <si>
    <t>Redfields</t>
  </si>
  <si>
    <t>Redford</t>
  </si>
  <si>
    <t>Redhead</t>
  </si>
  <si>
    <t>Redhook</t>
  </si>
  <si>
    <t>Redhorn</t>
  </si>
  <si>
    <t>Redhouse</t>
  </si>
  <si>
    <t>Redington</t>
  </si>
  <si>
    <t>Redis</t>
  </si>
  <si>
    <t>Redland</t>
  </si>
  <si>
    <t>Redlands</t>
  </si>
  <si>
    <t>Redman</t>
  </si>
  <si>
    <t>Redmans</t>
  </si>
  <si>
    <t>Redmond</t>
  </si>
  <si>
    <t>Redner</t>
  </si>
  <si>
    <t>Redoak</t>
  </si>
  <si>
    <t>Redonda</t>
  </si>
  <si>
    <t>Redondita</t>
  </si>
  <si>
    <t>Redondo</t>
  </si>
  <si>
    <t>Redondos</t>
  </si>
  <si>
    <t>Redoubt</t>
  </si>
  <si>
    <t>Redrock</t>
  </si>
  <si>
    <t>Reds</t>
  </si>
  <si>
    <t>Redshanks</t>
  </si>
  <si>
    <t>Redside</t>
  </si>
  <si>
    <t>Redskin</t>
  </si>
  <si>
    <t>Redstar</t>
  </si>
  <si>
    <t>Redstone</t>
  </si>
  <si>
    <t>Redstreak</t>
  </si>
  <si>
    <t>Redtop</t>
  </si>
  <si>
    <t>Redwood</t>
  </si>
  <si>
    <t>Reece</t>
  </si>
  <si>
    <t>Reed</t>
  </si>
  <si>
    <t>Reeder</t>
  </si>
  <si>
    <t>Reeds</t>
  </si>
  <si>
    <t>Reedy</t>
  </si>
  <si>
    <t>Reef</t>
  </si>
  <si>
    <t>Reefs</t>
  </si>
  <si>
    <t>Rees</t>
  </si>
  <si>
    <t>Reese</t>
  </si>
  <si>
    <t>Reess</t>
  </si>
  <si>
    <t>Reeve</t>
  </si>
  <si>
    <t>Reeves</t>
  </si>
  <si>
    <t>Reform</t>
  </si>
  <si>
    <t>Refuge</t>
  </si>
  <si>
    <t>Regal</t>
  </si>
  <si>
    <t>Regan</t>
  </si>
  <si>
    <t>Regis</t>
  </si>
  <si>
    <t>Register</t>
  </si>
  <si>
    <t>Regulation</t>
  </si>
  <si>
    <t>Reichey</t>
  </si>
  <si>
    <t>Reid</t>
  </si>
  <si>
    <t>Reidland</t>
  </si>
  <si>
    <t>Reids</t>
  </si>
  <si>
    <t>Reiley</t>
  </si>
  <si>
    <t>Reilly</t>
  </si>
  <si>
    <t>Reimer</t>
  </si>
  <si>
    <t>Reinada</t>
  </si>
  <si>
    <t>Reindeer</t>
  </si>
  <si>
    <t>Reinhart</t>
  </si>
  <si>
    <t>Reinoso</t>
  </si>
  <si>
    <t>Reinstein</t>
  </si>
  <si>
    <t>Reiradon</t>
  </si>
  <si>
    <t>Reister</t>
  </si>
  <si>
    <t>Relampago</t>
  </si>
  <si>
    <t>Relay</t>
  </si>
  <si>
    <t>Reliance</t>
  </si>
  <si>
    <t>Relica</t>
  </si>
  <si>
    <t>Relief</t>
  </si>
  <si>
    <t>Remington</t>
  </si>
  <si>
    <t>Remmel</t>
  </si>
  <si>
    <t>Remnant</t>
  </si>
  <si>
    <t>Renard</t>
  </si>
  <si>
    <t>Rencher</t>
  </si>
  <si>
    <t>Rendevous</t>
  </si>
  <si>
    <t>Rendezvous</t>
  </si>
  <si>
    <t>Rendija</t>
  </si>
  <si>
    <t>Rendle</t>
  </si>
  <si>
    <t>Reneke</t>
  </si>
  <si>
    <t>Renfro</t>
  </si>
  <si>
    <t>Renfroe</t>
  </si>
  <si>
    <t>Renfrow</t>
  </si>
  <si>
    <t>Renick</t>
  </si>
  <si>
    <t>Rennecker</t>
  </si>
  <si>
    <t>Renner</t>
  </si>
  <si>
    <t>Rennie</t>
  </si>
  <si>
    <t>Reno</t>
  </si>
  <si>
    <t>Renshaw</t>
  </si>
  <si>
    <t>Repeater</t>
  </si>
  <si>
    <t>Reppe</t>
  </si>
  <si>
    <t>Represso</t>
  </si>
  <si>
    <t>Republic</t>
  </si>
  <si>
    <t>Republican</t>
  </si>
  <si>
    <t>Resaca</t>
  </si>
  <si>
    <t>Rescue</t>
  </si>
  <si>
    <t>Reservation</t>
  </si>
  <si>
    <t>Reserve</t>
  </si>
  <si>
    <t>Reservoir</t>
  </si>
  <si>
    <t>Resh</t>
  </si>
  <si>
    <t>Resolution</t>
  </si>
  <si>
    <t>Resort</t>
  </si>
  <si>
    <t>Respaldo</t>
  </si>
  <si>
    <t>Resse</t>
  </si>
  <si>
    <t>Rest</t>
  </si>
  <si>
    <t>Resurrection</t>
  </si>
  <si>
    <t>Reta</t>
  </si>
  <si>
    <t>Retiro</t>
  </si>
  <si>
    <t>Retort</t>
  </si>
  <si>
    <t>Rettie</t>
  </si>
  <si>
    <t>Reub</t>
  </si>
  <si>
    <t>Reuben</t>
  </si>
  <si>
    <t>Reubens</t>
  </si>
  <si>
    <t>Reuter</t>
  </si>
  <si>
    <t>Reveille</t>
  </si>
  <si>
    <t>Revels</t>
  </si>
  <si>
    <t>Revenue</t>
  </si>
  <si>
    <t>Reversed</t>
  </si>
  <si>
    <t>Reves</t>
  </si>
  <si>
    <t>Revis</t>
  </si>
  <si>
    <t>Revoir</t>
  </si>
  <si>
    <t>Revolt</t>
  </si>
  <si>
    <t>Revonah</t>
  </si>
  <si>
    <t>Reward</t>
  </si>
  <si>
    <t>Reyes</t>
  </si>
  <si>
    <t>Reynold</t>
  </si>
  <si>
    <t>Reynolds</t>
  </si>
  <si>
    <t>Rheinstrom</t>
  </si>
  <si>
    <t>Rhetts</t>
  </si>
  <si>
    <t>Rhine</t>
  </si>
  <si>
    <t>Rhineharts</t>
  </si>
  <si>
    <t>Rhino</t>
  </si>
  <si>
    <t>Rhins</t>
  </si>
  <si>
    <t>Rhoads</t>
  </si>
  <si>
    <t>Rhoda</t>
  </si>
  <si>
    <t>Rhode</t>
  </si>
  <si>
    <t>Rhodes</t>
  </si>
  <si>
    <t>Rhododendron</t>
  </si>
  <si>
    <t>Rhyolite</t>
  </si>
  <si>
    <t>Riansares</t>
  </si>
  <si>
    <t>Ribbon</t>
  </si>
  <si>
    <t>Ribs</t>
  </si>
  <si>
    <t>Rica</t>
  </si>
  <si>
    <t>Rice</t>
  </si>
  <si>
    <t>Riceston</t>
  </si>
  <si>
    <t>Rich</t>
  </si>
  <si>
    <t>Richard</t>
  </si>
  <si>
    <t>Richards</t>
  </si>
  <si>
    <t>Richardson</t>
  </si>
  <si>
    <t>Richardss</t>
  </si>
  <si>
    <t>Richason</t>
  </si>
  <si>
    <t>Richburg</t>
  </si>
  <si>
    <t>Riche</t>
  </si>
  <si>
    <t>Richey</t>
  </si>
  <si>
    <t>Richfield</t>
  </si>
  <si>
    <t>Richie</t>
  </si>
  <si>
    <t>Richins</t>
  </si>
  <si>
    <t>Richland</t>
  </si>
  <si>
    <t>Richmal</t>
  </si>
  <si>
    <t>Richman</t>
  </si>
  <si>
    <t>Richmond</t>
  </si>
  <si>
    <t>Richs</t>
  </si>
  <si>
    <t>Richter</t>
  </si>
  <si>
    <t>Richthofen</t>
  </si>
  <si>
    <t>Richtmyer</t>
  </si>
  <si>
    <t>Richwood</t>
  </si>
  <si>
    <t>Rick</t>
  </si>
  <si>
    <t>Rickard</t>
  </si>
  <si>
    <t>Ricker</t>
  </si>
  <si>
    <t>Rickers</t>
  </si>
  <si>
    <t>Ricketts</t>
  </si>
  <si>
    <t>Rickey</t>
  </si>
  <si>
    <t>Rickus</t>
  </si>
  <si>
    <t>Riddle</t>
  </si>
  <si>
    <t>Riddles</t>
  </si>
  <si>
    <t>Riddlesburg</t>
  </si>
  <si>
    <t>Rider</t>
  </si>
  <si>
    <t>Ridge</t>
  </si>
  <si>
    <t>Ridgepole</t>
  </si>
  <si>
    <t>Ridges</t>
  </si>
  <si>
    <t>Ridgeway</t>
  </si>
  <si>
    <t>Ridgley</t>
  </si>
  <si>
    <t>Ridgway</t>
  </si>
  <si>
    <t>Ridings</t>
  </si>
  <si>
    <t>Ridley</t>
  </si>
  <si>
    <t>Riecker</t>
  </si>
  <si>
    <t>Rieve</t>
  </si>
  <si>
    <t>Riffe</t>
  </si>
  <si>
    <t>Riffle</t>
  </si>
  <si>
    <t>Rifle</t>
  </si>
  <si>
    <t>Riford</t>
  </si>
  <si>
    <t>Rift</t>
  </si>
  <si>
    <t>Riga</t>
  </si>
  <si>
    <t>Rigdon</t>
  </si>
  <si>
    <t>Riggs</t>
  </si>
  <si>
    <t>Right</t>
  </si>
  <si>
    <t>Rigi</t>
  </si>
  <si>
    <t>Rigyey</t>
  </si>
  <si>
    <t>Riker</t>
  </si>
  <si>
    <t>Riley</t>
  </si>
  <si>
    <t>Rileys</t>
  </si>
  <si>
    <t>Rime</t>
  </si>
  <si>
    <t>Rimmon</t>
  </si>
  <si>
    <t>Rimrock</t>
  </si>
  <si>
    <t>Rincon</t>
  </si>
  <si>
    <t>Riner</t>
  </si>
  <si>
    <t>Rines</t>
  </si>
  <si>
    <t>Riney</t>
  </si>
  <si>
    <t>Ring</t>
  </si>
  <si>
    <t>Ringer</t>
  </si>
  <si>
    <t>Ringfire</t>
  </si>
  <si>
    <t>Ringham</t>
  </si>
  <si>
    <t>Ringings</t>
  </si>
  <si>
    <t>Ringo</t>
  </si>
  <si>
    <t>Rings</t>
  </si>
  <si>
    <t>Ringtail</t>
  </si>
  <si>
    <t>Ringtop</t>
  </si>
  <si>
    <t>Rink</t>
  </si>
  <si>
    <t>Rinker</t>
  </si>
  <si>
    <t>Riot</t>
  </si>
  <si>
    <t>Ripinski</t>
  </si>
  <si>
    <t>Ripkapehd</t>
  </si>
  <si>
    <t>Ripley</t>
  </si>
  <si>
    <t>Rippet</t>
  </si>
  <si>
    <t>Rippetoe</t>
  </si>
  <si>
    <t>Ripsey</t>
  </si>
  <si>
    <t>Ripshin</t>
  </si>
  <si>
    <t>Riser</t>
  </si>
  <si>
    <t>Rishaberger</t>
  </si>
  <si>
    <t>Rishel</t>
  </si>
  <si>
    <t>Rising</t>
  </si>
  <si>
    <t>Risinger</t>
  </si>
  <si>
    <t>Risk</t>
  </si>
  <si>
    <t>Rist</t>
  </si>
  <si>
    <t>Rita</t>
  </si>
  <si>
    <t>Ritchey</t>
  </si>
  <si>
    <t>Ritchie</t>
  </si>
  <si>
    <t>Ritidian</t>
  </si>
  <si>
    <t>Rito</t>
  </si>
  <si>
    <t>Rittel</t>
  </si>
  <si>
    <t>Ritter</t>
  </si>
  <si>
    <t>Rittle</t>
  </si>
  <si>
    <t>Ritz</t>
  </si>
  <si>
    <t>Riven</t>
  </si>
  <si>
    <t>River</t>
  </si>
  <si>
    <t>Rivera</t>
  </si>
  <si>
    <t>Riverbed</t>
  </si>
  <si>
    <t>Riverdale</t>
  </si>
  <si>
    <t>Rivers</t>
  </si>
  <si>
    <t>Riverside</t>
  </si>
  <si>
    <t>Riverview</t>
  </si>
  <si>
    <t>Rivet</t>
  </si>
  <si>
    <t>Rivulet</t>
  </si>
  <si>
    <t>Rixford</t>
  </si>
  <si>
    <t>Rizado</t>
  </si>
  <si>
    <t>Rizer</t>
  </si>
  <si>
    <t>Rizzi</t>
  </si>
  <si>
    <t>Roach</t>
  </si>
  <si>
    <t>Road</t>
  </si>
  <si>
    <t>Roadhouse</t>
  </si>
  <si>
    <t>Roadrunner</t>
  </si>
  <si>
    <t>Roahrig</t>
  </si>
  <si>
    <t>Roan</t>
  </si>
  <si>
    <t>Roanoke</t>
  </si>
  <si>
    <t>Roans</t>
  </si>
  <si>
    <t>Roaring</t>
  </si>
  <si>
    <t>Roaringrock</t>
  </si>
  <si>
    <t>Roark</t>
  </si>
  <si>
    <t>Roast</t>
  </si>
  <si>
    <t>Roba</t>
  </si>
  <si>
    <t>Robb</t>
  </si>
  <si>
    <t>Robber</t>
  </si>
  <si>
    <t>Robbers</t>
  </si>
  <si>
    <t>Robbins</t>
  </si>
  <si>
    <t>Robbs</t>
  </si>
  <si>
    <t>Robe</t>
  </si>
  <si>
    <t>Robert</t>
  </si>
  <si>
    <t>Roberta</t>
  </si>
  <si>
    <t>Roberts</t>
  </si>
  <si>
    <t>Robertson</t>
  </si>
  <si>
    <t>Robeson</t>
  </si>
  <si>
    <t>Robesons</t>
  </si>
  <si>
    <t>Robie</t>
  </si>
  <si>
    <t>Robin</t>
  </si>
  <si>
    <t>Robinette</t>
  </si>
  <si>
    <t>Robins</t>
  </si>
  <si>
    <t>Robinson</t>
  </si>
  <si>
    <t>Roblas</t>
  </si>
  <si>
    <t>Robledo</t>
  </si>
  <si>
    <t>Robley</t>
  </si>
  <si>
    <t>Robwood</t>
  </si>
  <si>
    <t>Roby</t>
  </si>
  <si>
    <t>Roca</t>
  </si>
  <si>
    <t>Rochat</t>
  </si>
  <si>
    <t>Roche</t>
  </si>
  <si>
    <t>Rochelles</t>
  </si>
  <si>
    <t>Rochester</t>
  </si>
  <si>
    <t>Rock</t>
  </si>
  <si>
    <t>Rockcamp</t>
  </si>
  <si>
    <t>Rockchuck</t>
  </si>
  <si>
    <t>Rockdale</t>
  </si>
  <si>
    <t>Rocker</t>
  </si>
  <si>
    <t>Rockey</t>
  </si>
  <si>
    <t>Rockfellow</t>
  </si>
  <si>
    <t>Rockhill</t>
  </si>
  <si>
    <t>Rockhouse</t>
  </si>
  <si>
    <t>Rocking</t>
  </si>
  <si>
    <t>Rockingham</t>
  </si>
  <si>
    <t>Rockinstraw</t>
  </si>
  <si>
    <t>Rockland</t>
  </si>
  <si>
    <t>Rocklick</t>
  </si>
  <si>
    <t>Rockpile</t>
  </si>
  <si>
    <t>Rocks</t>
  </si>
  <si>
    <t>Rockstack</t>
  </si>
  <si>
    <t>Rocktop</t>
  </si>
  <si>
    <t>Rockwell</t>
  </si>
  <si>
    <t>Rockwood</t>
  </si>
  <si>
    <t>Rocky</t>
  </si>
  <si>
    <t>Rockyface</t>
  </si>
  <si>
    <t>Rockyknob</t>
  </si>
  <si>
    <t>Rockys</t>
  </si>
  <si>
    <t>Rockytop</t>
  </si>
  <si>
    <t>Rodadero</t>
  </si>
  <si>
    <t>Roddy</t>
  </si>
  <si>
    <t>Rodeo</t>
  </si>
  <si>
    <t>Roderick</t>
  </si>
  <si>
    <t>Rodger</t>
  </si>
  <si>
    <t>Rodgers</t>
  </si>
  <si>
    <t>Rodley</t>
  </si>
  <si>
    <t>Rodman</t>
  </si>
  <si>
    <t>Rodney</t>
  </si>
  <si>
    <t>Rodriguez</t>
  </si>
  <si>
    <t>Rody</t>
  </si>
  <si>
    <t>Roebell</t>
  </si>
  <si>
    <t>Roger</t>
  </si>
  <si>
    <t>Rogers</t>
  </si>
  <si>
    <t>Rogger</t>
  </si>
  <si>
    <t>Rogstad</t>
  </si>
  <si>
    <t>Rohan</t>
  </si>
  <si>
    <t>Rohrs</t>
  </si>
  <si>
    <t>Roida</t>
  </si>
  <si>
    <t>Rois</t>
  </si>
  <si>
    <t>Roischemiangel</t>
  </si>
  <si>
    <t>Roiseaur</t>
  </si>
  <si>
    <t>Roisebong</t>
  </si>
  <si>
    <t>Roisemelachel</t>
  </si>
  <si>
    <t>Roisersuul</t>
  </si>
  <si>
    <t>Roiskebesang</t>
  </si>
  <si>
    <t>Rojo</t>
  </si>
  <si>
    <t>Roland</t>
  </si>
  <si>
    <t>Rolfe</t>
  </si>
  <si>
    <t>Roll</t>
  </si>
  <si>
    <t>Rollans</t>
  </si>
  <si>
    <t>Roller</t>
  </si>
  <si>
    <t>Rolling</t>
  </si>
  <si>
    <t>Rollings</t>
  </si>
  <si>
    <t>Rollins</t>
  </si>
  <si>
    <t>Rolloff</t>
  </si>
  <si>
    <t>Rollstone</t>
  </si>
  <si>
    <t>Rolo</t>
  </si>
  <si>
    <t>Roman</t>
  </si>
  <si>
    <t>Romana</t>
  </si>
  <si>
    <t>Romance</t>
  </si>
  <si>
    <t>Romantic</t>
  </si>
  <si>
    <t>Rombo</t>
  </si>
  <si>
    <t>Rome</t>
  </si>
  <si>
    <t>Romer</t>
  </si>
  <si>
    <t>Romig</t>
  </si>
  <si>
    <t>Romualdo</t>
  </si>
  <si>
    <t>Roncador</t>
  </si>
  <si>
    <t>Rond</t>
  </si>
  <si>
    <t>Rondeau</t>
  </si>
  <si>
    <t>Rone</t>
  </si>
  <si>
    <t>Rood</t>
  </si>
  <si>
    <t>Roof</t>
  </si>
  <si>
    <t>Rook</t>
  </si>
  <si>
    <t>Rookery</t>
  </si>
  <si>
    <t>Rookie</t>
  </si>
  <si>
    <t>Rookpile</t>
  </si>
  <si>
    <t>Rooney</t>
  </si>
  <si>
    <t>Roop</t>
  </si>
  <si>
    <t>Roosevelt</t>
  </si>
  <si>
    <t>Roost</t>
  </si>
  <si>
    <t>Rooster</t>
  </si>
  <si>
    <t>Roostercomb</t>
  </si>
  <si>
    <t>Roosters</t>
  </si>
  <si>
    <t>Roosts</t>
  </si>
  <si>
    <t>Root</t>
  </si>
  <si>
    <t>Roothaan</t>
  </si>
  <si>
    <t>Roots</t>
  </si>
  <si>
    <t>Roper</t>
  </si>
  <si>
    <t>Ropers</t>
  </si>
  <si>
    <t>Roque</t>
  </si>
  <si>
    <t>Rosa</t>
  </si>
  <si>
    <t>Rosalia</t>
  </si>
  <si>
    <t>Rosalie</t>
  </si>
  <si>
    <t>Rosar</t>
  </si>
  <si>
    <t>Rosario</t>
  </si>
  <si>
    <t>Rosas</t>
  </si>
  <si>
    <t>Roscoe</t>
  </si>
  <si>
    <t>Rose</t>
  </si>
  <si>
    <t>Rosebrook</t>
  </si>
  <si>
    <t>Rosebud</t>
  </si>
  <si>
    <t>Rosebuds</t>
  </si>
  <si>
    <t>Rosecrans</t>
  </si>
  <si>
    <t>Rosedale</t>
  </si>
  <si>
    <t>Rosenberg</t>
  </si>
  <si>
    <t>Rosencrans</t>
  </si>
  <si>
    <t>Rosencranss</t>
  </si>
  <si>
    <t>Rosilla</t>
  </si>
  <si>
    <t>Rosillo</t>
  </si>
  <si>
    <t>Rosin</t>
  </si>
  <si>
    <t>Rosom</t>
  </si>
  <si>
    <t>Ross</t>
  </si>
  <si>
    <t>Rosser</t>
  </si>
  <si>
    <t>Rossi</t>
  </si>
  <si>
    <t>Rossman</t>
  </si>
  <si>
    <t>Rosy</t>
  </si>
  <si>
    <t>Rotary</t>
  </si>
  <si>
    <t>Roth</t>
  </si>
  <si>
    <t>Rotten</t>
  </si>
  <si>
    <t>Rouge</t>
  </si>
  <si>
    <t>Rough</t>
  </si>
  <si>
    <t>Roughlock</t>
  </si>
  <si>
    <t>Roughs</t>
  </si>
  <si>
    <t>Roughtop</t>
  </si>
  <si>
    <t>Round</t>
  </si>
  <si>
    <t>Roundabout</t>
  </si>
  <si>
    <t>Rounded</t>
  </si>
  <si>
    <t>Roundhead</t>
  </si>
  <si>
    <t>Roundhouse</t>
  </si>
  <si>
    <t>Roundknob</t>
  </si>
  <si>
    <t>Rounds</t>
  </si>
  <si>
    <t>Roundtop</t>
  </si>
  <si>
    <t>Roundtree</t>
  </si>
  <si>
    <t>Roundup</t>
  </si>
  <si>
    <t>Roundy</t>
  </si>
  <si>
    <t>Rouse</t>
  </si>
  <si>
    <t>Rout</t>
  </si>
  <si>
    <t>Route</t>
  </si>
  <si>
    <t>Rover</t>
  </si>
  <si>
    <t>Rowan</t>
  </si>
  <si>
    <t>Rowdy</t>
  </si>
  <si>
    <t>Rowe</t>
  </si>
  <si>
    <t>Rowel</t>
  </si>
  <si>
    <t>Rowell</t>
  </si>
  <si>
    <t>Rowes</t>
  </si>
  <si>
    <t>Rowland</t>
  </si>
  <si>
    <t>Rowley</t>
  </si>
  <si>
    <t>Rowling</t>
  </si>
  <si>
    <t>Roxbury</t>
  </si>
  <si>
    <t>Roxy</t>
  </si>
  <si>
    <t>Royal</t>
  </si>
  <si>
    <t>Royalton</t>
  </si>
  <si>
    <t>Royce</t>
  </si>
  <si>
    <t>Royer</t>
  </si>
  <si>
    <t>Roys</t>
  </si>
  <si>
    <t>Royston</t>
  </si>
  <si>
    <t>Rozel</t>
  </si>
  <si>
    <t>Rozels</t>
  </si>
  <si>
    <t>Rubber</t>
  </si>
  <si>
    <t>Rube</t>
  </si>
  <si>
    <t>Ruben</t>
  </si>
  <si>
    <t>Rubicon</t>
  </si>
  <si>
    <t>Rubidoux</t>
  </si>
  <si>
    <t>Rubio</t>
  </si>
  <si>
    <t>Ruble</t>
  </si>
  <si>
    <t>Ruby</t>
  </si>
  <si>
    <t>Rubys</t>
  </si>
  <si>
    <t>Rucker</t>
  </si>
  <si>
    <t>Ruckerd</t>
  </si>
  <si>
    <t>Rucum</t>
  </si>
  <si>
    <t>Rudakof</t>
  </si>
  <si>
    <t>Ruddell</t>
  </si>
  <si>
    <t>Rudds</t>
  </si>
  <si>
    <t>Ruddy</t>
  </si>
  <si>
    <t>Rudes</t>
  </si>
  <si>
    <t>Rudio</t>
  </si>
  <si>
    <t>Rudolph</t>
  </si>
  <si>
    <t>Rudys</t>
  </si>
  <si>
    <t>Ruff</t>
  </si>
  <si>
    <t>Ruffneck</t>
  </si>
  <si>
    <t>Ruffner</t>
  </si>
  <si>
    <t>Rufino</t>
  </si>
  <si>
    <t>Rugby</t>
  </si>
  <si>
    <t>Rugg</t>
  </si>
  <si>
    <t>Ruggles</t>
  </si>
  <si>
    <t>Rugh</t>
  </si>
  <si>
    <t>Ruhamah</t>
  </si>
  <si>
    <t>Ruin</t>
  </si>
  <si>
    <t>Ruiz</t>
  </si>
  <si>
    <t>Rule</t>
  </si>
  <si>
    <t>Ruleman</t>
  </si>
  <si>
    <t>Rules</t>
  </si>
  <si>
    <t>Rumble</t>
  </si>
  <si>
    <t>Rumbling</t>
  </si>
  <si>
    <t>Rumbough</t>
  </si>
  <si>
    <t>Rumley</t>
  </si>
  <si>
    <t>Rumney</t>
  </si>
  <si>
    <t>Rump</t>
  </si>
  <si>
    <t>Rumsey</t>
  </si>
  <si>
    <t>Rumuuq</t>
  </si>
  <si>
    <t>Runaround</t>
  </si>
  <si>
    <t>Runaway</t>
  </si>
  <si>
    <t>Rundlett</t>
  </si>
  <si>
    <t>Rundy</t>
  </si>
  <si>
    <t>Runestone</t>
  </si>
  <si>
    <t>Runkle</t>
  </si>
  <si>
    <t>Runlett</t>
  </si>
  <si>
    <t>Runnels</t>
  </si>
  <si>
    <t>Runner</t>
  </si>
  <si>
    <t>Running</t>
  </si>
  <si>
    <t>Runt</t>
  </si>
  <si>
    <t>Runts</t>
  </si>
  <si>
    <t>Rupe</t>
  </si>
  <si>
    <t>Rupert</t>
  </si>
  <si>
    <t>Ruple</t>
  </si>
  <si>
    <t>Rupp</t>
  </si>
  <si>
    <t>Ruppert</t>
  </si>
  <si>
    <t>Rush</t>
  </si>
  <si>
    <t>Rushing</t>
  </si>
  <si>
    <t>Rushmore</t>
  </si>
  <si>
    <t>Rushton</t>
  </si>
  <si>
    <t>Rusk</t>
  </si>
  <si>
    <t>Ruskin</t>
  </si>
  <si>
    <t>Russ</t>
  </si>
  <si>
    <t>Russel</t>
  </si>
  <si>
    <t>Russell</t>
  </si>
  <si>
    <t>Russellville</t>
  </si>
  <si>
    <t>Russia</t>
  </si>
  <si>
    <t>Russian</t>
  </si>
  <si>
    <t>Rust</t>
  </si>
  <si>
    <t>Rustler</t>
  </si>
  <si>
    <t>Rustlers</t>
  </si>
  <si>
    <t>Rusty</t>
  </si>
  <si>
    <t>Rutan</t>
  </si>
  <si>
    <t>Ruth</t>
  </si>
  <si>
    <t>Ruthie</t>
  </si>
  <si>
    <t>Rutledge</t>
  </si>
  <si>
    <t>Rutsen</t>
  </si>
  <si>
    <t>Ruud</t>
  </si>
  <si>
    <t>Ruurbaal</t>
  </si>
  <si>
    <t>Ryan</t>
  </si>
  <si>
    <t>Ryans</t>
  </si>
  <si>
    <t>Ryder</t>
  </si>
  <si>
    <t>Ryders</t>
  </si>
  <si>
    <t>Ryegrass</t>
  </si>
  <si>
    <t>Ryemoor</t>
  </si>
  <si>
    <t>Ryerson</t>
  </si>
  <si>
    <t>Ryles</t>
  </si>
  <si>
    <t>Rynda</t>
  </si>
  <si>
    <t>Ryno</t>
  </si>
  <si>
    <t>Rysedorph</t>
  </si>
  <si>
    <t>Ryther</t>
  </si>
  <si>
    <t>Saathoff</t>
  </si>
  <si>
    <t>Saba</t>
  </si>
  <si>
    <t>Sabana</t>
  </si>
  <si>
    <t>Sabanan</t>
  </si>
  <si>
    <t>Sabao</t>
  </si>
  <si>
    <t>Sabattis</t>
  </si>
  <si>
    <t>Sabattus</t>
  </si>
  <si>
    <t>Sabe</t>
  </si>
  <si>
    <t>Sabie</t>
  </si>
  <si>
    <t>Sabinas</t>
  </si>
  <si>
    <t>Sabine</t>
  </si>
  <si>
    <t>Sabino</t>
  </si>
  <si>
    <t>Sable</t>
  </si>
  <si>
    <t>Sabot</t>
  </si>
  <si>
    <t>Sacagawea</t>
  </si>
  <si>
    <t>Sacahuista</t>
  </si>
  <si>
    <t>Sacajawea</t>
  </si>
  <si>
    <t>Sacajaweas</t>
  </si>
  <si>
    <t>Sacaton</t>
  </si>
  <si>
    <t>Sacatons</t>
  </si>
  <si>
    <t>Sacatosa</t>
  </si>
  <si>
    <t>Sachem</t>
  </si>
  <si>
    <t>Sachett</t>
  </si>
  <si>
    <t>Sachse</t>
  </si>
  <si>
    <t>Sackrider</t>
  </si>
  <si>
    <t>Saco</t>
  </si>
  <si>
    <t>Sacramento</t>
  </si>
  <si>
    <t>Sacred</t>
  </si>
  <si>
    <t>Sacrifice</t>
  </si>
  <si>
    <t>Saddle</t>
  </si>
  <si>
    <t>Saddleback</t>
  </si>
  <si>
    <t>Saddleblanket</t>
  </si>
  <si>
    <t>Saddlehorn</t>
  </si>
  <si>
    <t>Saddler</t>
  </si>
  <si>
    <t>Saddlers</t>
  </si>
  <si>
    <t>Saddles</t>
  </si>
  <si>
    <t>Sadies</t>
  </si>
  <si>
    <t>Sadler</t>
  </si>
  <si>
    <t>Saenger</t>
  </si>
  <si>
    <t>Safety</t>
  </si>
  <si>
    <t>Saffell</t>
  </si>
  <si>
    <t>Saffer</t>
  </si>
  <si>
    <t>Safford</t>
  </si>
  <si>
    <t>Saffran</t>
  </si>
  <si>
    <t>Sagamore</t>
  </si>
  <si>
    <t>Sage</t>
  </si>
  <si>
    <t>Sagebiels</t>
  </si>
  <si>
    <t>Sagebrush</t>
  </si>
  <si>
    <t>Sagehen</t>
  </si>
  <si>
    <t>Sages</t>
  </si>
  <si>
    <t>Saginaw</t>
  </si>
  <si>
    <t>Saguache</t>
  </si>
  <si>
    <t>Sahale</t>
  </si>
  <si>
    <t>Sahara</t>
  </si>
  <si>
    <t>Sailor</t>
  </si>
  <si>
    <t>Saint</t>
  </si>
  <si>
    <t>Saints</t>
  </si>
  <si>
    <t>Saklolik</t>
  </si>
  <si>
    <t>Sakpik</t>
  </si>
  <si>
    <t>Sakrorak</t>
  </si>
  <si>
    <t>Salada</t>
  </si>
  <si>
    <t>Saladenre</t>
  </si>
  <si>
    <t>Salado</t>
  </si>
  <si>
    <t>Salamander</t>
  </si>
  <si>
    <t>Salazar</t>
  </si>
  <si>
    <t>Salem</t>
  </si>
  <si>
    <t>Saleratus</t>
  </si>
  <si>
    <t>Salero</t>
  </si>
  <si>
    <t>Salient</t>
  </si>
  <si>
    <t>Saliente</t>
  </si>
  <si>
    <t>Salinas</t>
  </si>
  <si>
    <t>Saline</t>
  </si>
  <si>
    <t>Salisbury</t>
  </si>
  <si>
    <t>Salitre</t>
  </si>
  <si>
    <t>Saliz</t>
  </si>
  <si>
    <t>Sallings</t>
  </si>
  <si>
    <t>Sally</t>
  </si>
  <si>
    <t>Sallys</t>
  </si>
  <si>
    <t>Salme</t>
  </si>
  <si>
    <t>Salmo</t>
  </si>
  <si>
    <t>Salmon</t>
  </si>
  <si>
    <t>Salome</t>
  </si>
  <si>
    <t>Salsberry</t>
  </si>
  <si>
    <t>Salt</t>
  </si>
  <si>
    <t>Salter</t>
  </si>
  <si>
    <t>Saltese</t>
  </si>
  <si>
    <t>Salting</t>
  </si>
  <si>
    <t>Saltlick</t>
  </si>
  <si>
    <t>Saltpeter</t>
  </si>
  <si>
    <t>Saltys</t>
  </si>
  <si>
    <t>Salvage</t>
  </si>
  <si>
    <t>Salvation</t>
  </si>
  <si>
    <t>Salyer</t>
  </si>
  <si>
    <t>Salzer</t>
  </si>
  <si>
    <t>Samaniego</t>
  </si>
  <si>
    <t>Samaniegos</t>
  </si>
  <si>
    <t>Samater</t>
  </si>
  <si>
    <t>Samelias</t>
  </si>
  <si>
    <t>Samison</t>
  </si>
  <si>
    <t>Samon</t>
  </si>
  <si>
    <t>Sampson</t>
  </si>
  <si>
    <t>Sams</t>
  </si>
  <si>
    <t>Samson</t>
  </si>
  <si>
    <t>Samuel</t>
  </si>
  <si>
    <t>Sanak</t>
  </si>
  <si>
    <t>Sanborn</t>
  </si>
  <si>
    <t>Sanbornton</t>
  </si>
  <si>
    <t>Sanburn</t>
  </si>
  <si>
    <t>Sanctified</t>
  </si>
  <si>
    <t>Sand</t>
  </si>
  <si>
    <t>Sandages</t>
  </si>
  <si>
    <t>Sandbank</t>
  </si>
  <si>
    <t>Sandborn</t>
  </si>
  <si>
    <t>Sandefer</t>
  </si>
  <si>
    <t>Sanderlin</t>
  </si>
  <si>
    <t>Sanders</t>
  </si>
  <si>
    <t>Sanderson</t>
  </si>
  <si>
    <t>Sandfall</t>
  </si>
  <si>
    <t>Sandhill</t>
  </si>
  <si>
    <t>Sandia</t>
  </si>
  <si>
    <t>Sandlick</t>
  </si>
  <si>
    <t>Sandoval</t>
  </si>
  <si>
    <t>Sandow</t>
  </si>
  <si>
    <t>Sandrock</t>
  </si>
  <si>
    <t>Sandrocks</t>
  </si>
  <si>
    <t>Sands</t>
  </si>
  <si>
    <t>Sandstone</t>
  </si>
  <si>
    <t>Sandstones</t>
  </si>
  <si>
    <t>Sandwich</t>
  </si>
  <si>
    <t>Sandy</t>
  </si>
  <si>
    <t>Sandymush</t>
  </si>
  <si>
    <t>Sanel</t>
  </si>
  <si>
    <t>Saneneheck</t>
  </si>
  <si>
    <t>Sanford</t>
  </si>
  <si>
    <t>Sang</t>
  </si>
  <si>
    <t>Sanger</t>
  </si>
  <si>
    <t>Sanguinary</t>
  </si>
  <si>
    <t>Sanitas</t>
  </si>
  <si>
    <t>Sankaku</t>
  </si>
  <si>
    <t>Sano</t>
  </si>
  <si>
    <t>Sans</t>
  </si>
  <si>
    <t>Santa</t>
  </si>
  <si>
    <t>Santan</t>
  </si>
  <si>
    <t>Santana</t>
  </si>
  <si>
    <t>Santanoni</t>
  </si>
  <si>
    <t>Santanonis</t>
  </si>
  <si>
    <t>Santans</t>
  </si>
  <si>
    <t>Santaquin</t>
  </si>
  <si>
    <t>SantaRosa</t>
  </si>
  <si>
    <t>Santiago</t>
  </si>
  <si>
    <t>Santiam</t>
  </si>
  <si>
    <t>Santios</t>
  </si>
  <si>
    <t>Santo</t>
  </si>
  <si>
    <t>Santos</t>
  </si>
  <si>
    <t>Sapinero</t>
  </si>
  <si>
    <t>Sapling</t>
  </si>
  <si>
    <t>Saponotou</t>
  </si>
  <si>
    <t>Sappa</t>
  </si>
  <si>
    <t>Sapphire</t>
  </si>
  <si>
    <t>Sapps</t>
  </si>
  <si>
    <t>Sapumegrak</t>
  </si>
  <si>
    <t>Sapumik</t>
  </si>
  <si>
    <t>Sapumim</t>
  </si>
  <si>
    <t>Sara</t>
  </si>
  <si>
    <t>Saragate</t>
  </si>
  <si>
    <t>Sarah</t>
  </si>
  <si>
    <t>Saranac</t>
  </si>
  <si>
    <t>Saratoga</t>
  </si>
  <si>
    <t>Sarca</t>
  </si>
  <si>
    <t>Sarcee</t>
  </si>
  <si>
    <t>Sarcio</t>
  </si>
  <si>
    <t>Sarcophagus</t>
  </si>
  <si>
    <t>Sardina</t>
  </si>
  <si>
    <t>Sardine</t>
  </si>
  <si>
    <t>Sargent</t>
  </si>
  <si>
    <t>Sargents</t>
  </si>
  <si>
    <t>Sarichef</t>
  </si>
  <si>
    <t>Sarles</t>
  </si>
  <si>
    <t>Sarnosa</t>
  </si>
  <si>
    <t>Sarnoski</t>
  </si>
  <si>
    <t>Sarpys</t>
  </si>
  <si>
    <t>Sarvorum</t>
  </si>
  <si>
    <t>Sasalaguan</t>
  </si>
  <si>
    <t>Sasco</t>
  </si>
  <si>
    <t>Saska</t>
  </si>
  <si>
    <t>Saskatchewan</t>
  </si>
  <si>
    <t>Sasqua</t>
  </si>
  <si>
    <t>Sass</t>
  </si>
  <si>
    <t>Sassafras</t>
  </si>
  <si>
    <t>Sasse</t>
  </si>
  <si>
    <t>Sassick</t>
  </si>
  <si>
    <t>Satan</t>
  </si>
  <si>
    <t>Satanta</t>
  </si>
  <si>
    <t>Satathite</t>
  </si>
  <si>
    <t>Satin</t>
  </si>
  <si>
    <t>Satire</t>
  </si>
  <si>
    <t>Satsiksuk</t>
  </si>
  <si>
    <t>Satterly</t>
  </si>
  <si>
    <t>Satulah</t>
  </si>
  <si>
    <t>Satulick</t>
  </si>
  <si>
    <t>Saturday</t>
  </si>
  <si>
    <t>Satus</t>
  </si>
  <si>
    <t>Saubel</t>
  </si>
  <si>
    <t>Saucer</t>
  </si>
  <si>
    <t>Saucito</t>
  </si>
  <si>
    <t>Saucon</t>
  </si>
  <si>
    <t>Sauerkraut</t>
  </si>
  <si>
    <t>Sauk</t>
  </si>
  <si>
    <t>Saul</t>
  </si>
  <si>
    <t>Sauls</t>
  </si>
  <si>
    <t>Saulss</t>
  </si>
  <si>
    <t>Saunders</t>
  </si>
  <si>
    <t>Sauratown</t>
  </si>
  <si>
    <t>Sausage</t>
  </si>
  <si>
    <t>Sausbee</t>
  </si>
  <si>
    <t>Sausmann</t>
  </si>
  <si>
    <t>Sauveur</t>
  </si>
  <si>
    <t>Saux</t>
  </si>
  <si>
    <t>Savage</t>
  </si>
  <si>
    <t>Savages</t>
  </si>
  <si>
    <t>Savahia</t>
  </si>
  <si>
    <t>Savana</t>
  </si>
  <si>
    <t>Saville</t>
  </si>
  <si>
    <t>Savin</t>
  </si>
  <si>
    <t>Savory</t>
  </si>
  <si>
    <t>Sawbuck</t>
  </si>
  <si>
    <t>Sawed</t>
  </si>
  <si>
    <t>Sawik</t>
  </si>
  <si>
    <t>Sawin</t>
  </si>
  <si>
    <t>Sawmill</t>
  </si>
  <si>
    <t>Sawmills</t>
  </si>
  <si>
    <t>Sawnee</t>
  </si>
  <si>
    <t>Sawpit</t>
  </si>
  <si>
    <t>Saws</t>
  </si>
  <si>
    <t>Sawteeth</t>
  </si>
  <si>
    <t>Sawtell</t>
  </si>
  <si>
    <t>Sawtooth</t>
  </si>
  <si>
    <t>Sawtooths</t>
  </si>
  <si>
    <t>Sawyer</t>
  </si>
  <si>
    <t>Sawyers</t>
  </si>
  <si>
    <t>Saxon</t>
  </si>
  <si>
    <t>Saxton</t>
  </si>
  <si>
    <t>Saxtons</t>
  </si>
  <si>
    <t>Sayer</t>
  </si>
  <si>
    <t>Sayers</t>
  </si>
  <si>
    <t>Sayles</t>
  </si>
  <si>
    <t>Saywood</t>
  </si>
  <si>
    <t>Scab</t>
  </si>
  <si>
    <t>Scaddan</t>
  </si>
  <si>
    <t>Scaffold</t>
  </si>
  <si>
    <t>Scaife</t>
  </si>
  <si>
    <t>Scale</t>
  </si>
  <si>
    <t>Scales</t>
  </si>
  <si>
    <t>Scallop</t>
  </si>
  <si>
    <t>Scalp</t>
  </si>
  <si>
    <t>Scalplock</t>
  </si>
  <si>
    <t>Scalte</t>
  </si>
  <si>
    <t>Scaly</t>
  </si>
  <si>
    <t>Scanlon</t>
  </si>
  <si>
    <t>Scapegoat</t>
  </si>
  <si>
    <t>Scar</t>
  </si>
  <si>
    <t>Scarboro</t>
  </si>
  <si>
    <t>Scare</t>
  </si>
  <si>
    <t>Scarecrow</t>
  </si>
  <si>
    <t>Scareoff</t>
  </si>
  <si>
    <t>Scareum</t>
  </si>
  <si>
    <t>Scarface</t>
  </si>
  <si>
    <t>Scarff</t>
  </si>
  <si>
    <t>Scargo</t>
  </si>
  <si>
    <t>Scarlet</t>
  </si>
  <si>
    <t>Scarlett</t>
  </si>
  <si>
    <t>Scarp</t>
  </si>
  <si>
    <t>Scarpet</t>
  </si>
  <si>
    <t>Scarritt</t>
  </si>
  <si>
    <t>Scaur</t>
  </si>
  <si>
    <t>Sceloporus</t>
  </si>
  <si>
    <t>Scenery</t>
  </si>
  <si>
    <t>Scenic</t>
  </si>
  <si>
    <t>Schader</t>
  </si>
  <si>
    <t>Schaefer</t>
  </si>
  <si>
    <t>Schaeffer</t>
  </si>
  <si>
    <t>Schafer</t>
  </si>
  <si>
    <t>Schaffenaker</t>
  </si>
  <si>
    <t>Schaffer</t>
  </si>
  <si>
    <t>Schaghticoke</t>
  </si>
  <si>
    <t>Schalow</t>
  </si>
  <si>
    <t>Schantz</t>
  </si>
  <si>
    <t>Scharf</t>
  </si>
  <si>
    <t>Schasse</t>
  </si>
  <si>
    <t>Schau</t>
  </si>
  <si>
    <t>Schaub</t>
  </si>
  <si>
    <t>Schcro</t>
  </si>
  <si>
    <t>Schee</t>
  </si>
  <si>
    <t>Schell</t>
  </si>
  <si>
    <t>Schellbach</t>
  </si>
  <si>
    <t>Schelley</t>
  </si>
  <si>
    <t>Schells</t>
  </si>
  <si>
    <t>Schermerhorn</t>
  </si>
  <si>
    <t>Scheurman</t>
  </si>
  <si>
    <t>Schidler</t>
  </si>
  <si>
    <t>Schiestler</t>
  </si>
  <si>
    <t>Schindorff</t>
  </si>
  <si>
    <t>Schlaudts</t>
  </si>
  <si>
    <t>Schlechts</t>
  </si>
  <si>
    <t>Schleicher</t>
  </si>
  <si>
    <t>Schley</t>
  </si>
  <si>
    <t>Schloss</t>
  </si>
  <si>
    <t>Schmidt</t>
  </si>
  <si>
    <t>Schmith</t>
  </si>
  <si>
    <t>Schmitz</t>
  </si>
  <si>
    <t>Schnauber</t>
  </si>
  <si>
    <t>Schnebly</t>
  </si>
  <si>
    <t>Schneider</t>
  </si>
  <si>
    <t>Schocken</t>
  </si>
  <si>
    <t>Schoen</t>
  </si>
  <si>
    <t>Schoettlin</t>
  </si>
  <si>
    <t>Schofield</t>
  </si>
  <si>
    <t>Schoharie</t>
  </si>
  <si>
    <t>Schonchin</t>
  </si>
  <si>
    <t>Schonthda</t>
  </si>
  <si>
    <t>Schoodic</t>
  </si>
  <si>
    <t>School</t>
  </si>
  <si>
    <t>Schooley</t>
  </si>
  <si>
    <t>Schooleys</t>
  </si>
  <si>
    <t>Schoolhouse</t>
  </si>
  <si>
    <t>Schoolmarm</t>
  </si>
  <si>
    <t>Schoolmarms</t>
  </si>
  <si>
    <t>Schoolteacher</t>
  </si>
  <si>
    <t>Schooner</t>
  </si>
  <si>
    <t>Schoonover</t>
  </si>
  <si>
    <t>Schoonovers</t>
  </si>
  <si>
    <t>Schott</t>
  </si>
  <si>
    <t>Schrader</t>
  </si>
  <si>
    <t>Schreiner</t>
  </si>
  <si>
    <t>Schroeder</t>
  </si>
  <si>
    <t>Schuessler</t>
  </si>
  <si>
    <t>Schuetzen</t>
  </si>
  <si>
    <t>Schuk</t>
  </si>
  <si>
    <t>Schukar</t>
  </si>
  <si>
    <t>Schulls</t>
  </si>
  <si>
    <t>Schultice</t>
  </si>
  <si>
    <t>Schultz</t>
  </si>
  <si>
    <t>Schumacher</t>
  </si>
  <si>
    <t>Schumaker</t>
  </si>
  <si>
    <t>Schunnemunk</t>
  </si>
  <si>
    <t>Schurz</t>
  </si>
  <si>
    <t>Schuyler</t>
  </si>
  <si>
    <t>Schuylkill</t>
  </si>
  <si>
    <t>Schwanda</t>
  </si>
  <si>
    <t>Schwarzwald</t>
  </si>
  <si>
    <t>Schwatka</t>
  </si>
  <si>
    <t>Schwaub</t>
  </si>
  <si>
    <t>Schweitzer</t>
  </si>
  <si>
    <t>Schwend</t>
  </si>
  <si>
    <t>Science</t>
  </si>
  <si>
    <t>Scintilla</t>
  </si>
  <si>
    <t>Scituate</t>
  </si>
  <si>
    <t>Sclome</t>
  </si>
  <si>
    <t>Scobee</t>
  </si>
  <si>
    <t>Scobey</t>
  </si>
  <si>
    <t>Scoby</t>
  </si>
  <si>
    <t>Scoffin</t>
  </si>
  <si>
    <t>Scofield</t>
  </si>
  <si>
    <t>Scoop</t>
  </si>
  <si>
    <t>Scopan</t>
  </si>
  <si>
    <t>Scope</t>
  </si>
  <si>
    <t>Scoria</t>
  </si>
  <si>
    <t>Scorpio</t>
  </si>
  <si>
    <t>Scorpion</t>
  </si>
  <si>
    <t>Scorton</t>
  </si>
  <si>
    <t>Scotch</t>
  </si>
  <si>
    <t>Scotchman</t>
  </si>
  <si>
    <t>Scotland</t>
  </si>
  <si>
    <t>Scott</t>
  </si>
  <si>
    <t>Scottish</t>
  </si>
  <si>
    <t>Scottow</t>
  </si>
  <si>
    <t>Scotts</t>
  </si>
  <si>
    <t>Scotty</t>
  </si>
  <si>
    <t>Scout</t>
  </si>
  <si>
    <t>Scouters</t>
  </si>
  <si>
    <t>Scove</t>
  </si>
  <si>
    <t>Scovill</t>
  </si>
  <si>
    <t>Scoville</t>
  </si>
  <si>
    <t>Scow</t>
  </si>
  <si>
    <t>Scowden</t>
  </si>
  <si>
    <t>Scrabble</t>
  </si>
  <si>
    <t>Scrabbler</t>
  </si>
  <si>
    <t>Scrag</t>
  </si>
  <si>
    <t>Scraggy</t>
  </si>
  <si>
    <t>Scraggys</t>
  </si>
  <si>
    <t>Scranton</t>
  </si>
  <si>
    <t>Scrape</t>
  </si>
  <si>
    <t>Scraper</t>
  </si>
  <si>
    <t>Scrappy</t>
  </si>
  <si>
    <t>Scratch</t>
  </si>
  <si>
    <t>Scratchgravels</t>
  </si>
  <si>
    <t>Scravel</t>
  </si>
  <si>
    <t>Scray</t>
  </si>
  <si>
    <t>Screamer</t>
  </si>
  <si>
    <t>Screw</t>
  </si>
  <si>
    <t>Scribner</t>
  </si>
  <si>
    <t>Scrivner</t>
  </si>
  <si>
    <t>Scroggin</t>
  </si>
  <si>
    <t>Scrub</t>
  </si>
  <si>
    <t>Scrubgrass</t>
  </si>
  <si>
    <t>Scrugg</t>
  </si>
  <si>
    <t>Scruggs</t>
  </si>
  <si>
    <t>Scrugham</t>
  </si>
  <si>
    <t>Scruton</t>
  </si>
  <si>
    <t>Scudder</t>
  </si>
  <si>
    <t>Scuffle</t>
  </si>
  <si>
    <t>Scull</t>
  </si>
  <si>
    <t>Scully</t>
  </si>
  <si>
    <t>Scuppo</t>
  </si>
  <si>
    <t>Scurff</t>
  </si>
  <si>
    <t>Scurvy</t>
  </si>
  <si>
    <t>Scutt</t>
  </si>
  <si>
    <t>Scylla</t>
  </si>
  <si>
    <t>Seabolt</t>
  </si>
  <si>
    <t>Seacord</t>
  </si>
  <si>
    <t>Seager</t>
  </si>
  <si>
    <t>Seahpo</t>
  </si>
  <si>
    <t>Seal</t>
  </si>
  <si>
    <t>Sealion</t>
  </si>
  <si>
    <t>Seals</t>
  </si>
  <si>
    <t>Seama</t>
  </si>
  <si>
    <t>Seaman</t>
  </si>
  <si>
    <t>Seamore</t>
  </si>
  <si>
    <t>Seamount</t>
  </si>
  <si>
    <t>Searight</t>
  </si>
  <si>
    <t>Searle</t>
  </si>
  <si>
    <t>Searles</t>
  </si>
  <si>
    <t>Sears</t>
  </si>
  <si>
    <t>Seashore</t>
  </si>
  <si>
    <t>Seat</t>
  </si>
  <si>
    <t>Seaton</t>
  </si>
  <si>
    <t>Seattle</t>
  </si>
  <si>
    <t>Seaver</t>
  </si>
  <si>
    <t>Seavey</t>
  </si>
  <si>
    <t>Seay</t>
  </si>
  <si>
    <t>Seboomook</t>
  </si>
  <si>
    <t>Seboruco</t>
  </si>
  <si>
    <t>Seca</t>
  </si>
  <si>
    <t>Secesakut</t>
  </si>
  <si>
    <t>Seco</t>
  </si>
  <si>
    <t>Second</t>
  </si>
  <si>
    <t>Seconds</t>
  </si>
  <si>
    <t>Secret</t>
  </si>
  <si>
    <t>Section</t>
  </si>
  <si>
    <t>Sedgwick</t>
  </si>
  <si>
    <t>Sedum</t>
  </si>
  <si>
    <t>Seeall</t>
  </si>
  <si>
    <t>Seed</t>
  </si>
  <si>
    <t>Seegmiller</t>
  </si>
  <si>
    <t>Seeley</t>
  </si>
  <si>
    <t>Seelmaer</t>
  </si>
  <si>
    <t>Seely</t>
  </si>
  <si>
    <t>Seemalik</t>
  </si>
  <si>
    <t>Seen</t>
  </si>
  <si>
    <t>Seep</t>
  </si>
  <si>
    <t>Seepage</t>
  </si>
  <si>
    <t>Sees</t>
  </si>
  <si>
    <t>Seevookhan</t>
  </si>
  <si>
    <t>Seevoonah</t>
  </si>
  <si>
    <t>Seferino</t>
  </si>
  <si>
    <t>Sefert</t>
  </si>
  <si>
    <t>Sefrit</t>
  </si>
  <si>
    <t>Segar</t>
  </si>
  <si>
    <t>Segeke</t>
  </si>
  <si>
    <t>Segi</t>
  </si>
  <si>
    <t>Segis</t>
  </si>
  <si>
    <t>Segitas</t>
  </si>
  <si>
    <t>Segraves</t>
  </si>
  <si>
    <t>Segula</t>
  </si>
  <si>
    <t>Segura</t>
  </si>
  <si>
    <t>Seguro</t>
  </si>
  <si>
    <t>Sehome</t>
  </si>
  <si>
    <t>Sehoo</t>
  </si>
  <si>
    <t>Seidel</t>
  </si>
  <si>
    <t>Seidels</t>
  </si>
  <si>
    <t>Seigal</t>
  </si>
  <si>
    <t>Seigler</t>
  </si>
  <si>
    <t>Seigs</t>
  </si>
  <si>
    <t>Seine</t>
  </si>
  <si>
    <t>Seip</t>
  </si>
  <si>
    <t>Seisein</t>
  </si>
  <si>
    <t>Sekiu</t>
  </si>
  <si>
    <t>Selah</t>
  </si>
  <si>
    <t>Selatna</t>
  </si>
  <si>
    <t>Selby</t>
  </si>
  <si>
    <t>Seldom</t>
  </si>
  <si>
    <t>Selenite</t>
  </si>
  <si>
    <t>Self</t>
  </si>
  <si>
    <t>Selfridge</t>
  </si>
  <si>
    <t>Sellar</t>
  </si>
  <si>
    <t>Sellers</t>
  </si>
  <si>
    <t>Sells</t>
  </si>
  <si>
    <t>Seltat</t>
  </si>
  <si>
    <t>Selway</t>
  </si>
  <si>
    <t>Semas</t>
  </si>
  <si>
    <t>Seminary</t>
  </si>
  <si>
    <t>Senani</t>
  </si>
  <si>
    <t>Senate</t>
  </si>
  <si>
    <t>Senatis</t>
  </si>
  <si>
    <t>Senator</t>
  </si>
  <si>
    <t>Seneca</t>
  </si>
  <si>
    <t>Seng</t>
  </si>
  <si>
    <t>Senger</t>
  </si>
  <si>
    <t>Seniard</t>
  </si>
  <si>
    <t>Senior</t>
  </si>
  <si>
    <t>Senta</t>
  </si>
  <si>
    <t>Sentell</t>
  </si>
  <si>
    <t>Sentenac</t>
  </si>
  <si>
    <t>Sentinal</t>
  </si>
  <si>
    <t>Sentinel</t>
  </si>
  <si>
    <t>Sentinels</t>
  </si>
  <si>
    <t>Sentry</t>
  </si>
  <si>
    <t>Separate</t>
  </si>
  <si>
    <t>Separation</t>
  </si>
  <si>
    <t>Sepulcher</t>
  </si>
  <si>
    <t>Sepulchre</t>
  </si>
  <si>
    <t>Sequoyah</t>
  </si>
  <si>
    <t>Serafin</t>
  </si>
  <si>
    <t>Sere</t>
  </si>
  <si>
    <t>Serendipity</t>
  </si>
  <si>
    <t>Serenity</t>
  </si>
  <si>
    <t>Sereno</t>
  </si>
  <si>
    <t>Sergeant</t>
  </si>
  <si>
    <t>Sergief</t>
  </si>
  <si>
    <t>Serpent</t>
  </si>
  <si>
    <t>Serpentine</t>
  </si>
  <si>
    <t>Serra</t>
  </si>
  <si>
    <t>Serrano</t>
  </si>
  <si>
    <t>Serrated</t>
  </si>
  <si>
    <t>Serro</t>
  </si>
  <si>
    <t>Service</t>
  </si>
  <si>
    <t>Serviceberry</t>
  </si>
  <si>
    <t>Services</t>
  </si>
  <si>
    <t>Servoss</t>
  </si>
  <si>
    <t>Seta</t>
  </si>
  <si>
    <t>Seth</t>
  </si>
  <si>
    <t>Seths</t>
  </si>
  <si>
    <t>Seton</t>
  </si>
  <si>
    <t>Setting</t>
  </si>
  <si>
    <t>Settles</t>
  </si>
  <si>
    <t>Setzer</t>
  </si>
  <si>
    <t>Seven</t>
  </si>
  <si>
    <t>Sevenmile</t>
  </si>
  <si>
    <t>Sevenmiles</t>
  </si>
  <si>
    <t>Sevens</t>
  </si>
  <si>
    <t>Seventeen</t>
  </si>
  <si>
    <t>Seventeenmile</t>
  </si>
  <si>
    <t>Seventh</t>
  </si>
  <si>
    <t>Sevenths</t>
  </si>
  <si>
    <t>Seventy</t>
  </si>
  <si>
    <t>Seventyfour</t>
  </si>
  <si>
    <t>Seventynine</t>
  </si>
  <si>
    <t>Seventyone</t>
  </si>
  <si>
    <t>Seventytwos</t>
  </si>
  <si>
    <t>Severance</t>
  </si>
  <si>
    <t>Severn</t>
  </si>
  <si>
    <t>Severy</t>
  </si>
  <si>
    <t>Sevooghak</t>
  </si>
  <si>
    <t>Sevuokuk</t>
  </si>
  <si>
    <t>Sevy</t>
  </si>
  <si>
    <t>Sewage</t>
  </si>
  <si>
    <t>Sewall</t>
  </si>
  <si>
    <t>Sewanee</t>
  </si>
  <si>
    <t>Seward</t>
  </si>
  <si>
    <t>Sewards</t>
  </si>
  <si>
    <t>Sewart</t>
  </si>
  <si>
    <t>Sewell</t>
  </si>
  <si>
    <t>Sewemup</t>
  </si>
  <si>
    <t>Sexton</t>
  </si>
  <si>
    <t>Seyberts</t>
  </si>
  <si>
    <t>Seyler</t>
  </si>
  <si>
    <t>Seymore</t>
  </si>
  <si>
    <t>Seymour</t>
  </si>
  <si>
    <t>Shaa</t>
  </si>
  <si>
    <t>Shack</t>
  </si>
  <si>
    <t>Shackford</t>
  </si>
  <si>
    <t>Shackley</t>
  </si>
  <si>
    <t>Shacktown</t>
  </si>
  <si>
    <t>Shaddai</t>
  </si>
  <si>
    <t>Shade</t>
  </si>
  <si>
    <t>Shadequarter</t>
  </si>
  <si>
    <t>Shades</t>
  </si>
  <si>
    <t>Shadow</t>
  </si>
  <si>
    <t>Shadows</t>
  </si>
  <si>
    <t>Shadscale</t>
  </si>
  <si>
    <t>Shady</t>
  </si>
  <si>
    <t>Shaefer</t>
  </si>
  <si>
    <t>Shaefers</t>
  </si>
  <si>
    <t>Shafer</t>
  </si>
  <si>
    <t>Shaffer</t>
  </si>
  <si>
    <t>Shaffers</t>
  </si>
  <si>
    <t>Shaft</t>
  </si>
  <si>
    <t>Shafter</t>
  </si>
  <si>
    <t>Shafters</t>
  </si>
  <si>
    <t>Shag</t>
  </si>
  <si>
    <t>Shagback</t>
  </si>
  <si>
    <t>Shaggy</t>
  </si>
  <si>
    <t>Shagnasty</t>
  </si>
  <si>
    <t>Shaheeya</t>
  </si>
  <si>
    <t>Shake</t>
  </si>
  <si>
    <t>Shaker</t>
  </si>
  <si>
    <t>Shakes</t>
  </si>
  <si>
    <t>Shakespeare</t>
  </si>
  <si>
    <t>Shakspere</t>
  </si>
  <si>
    <t>Shale</t>
  </si>
  <si>
    <t>Shaleruckik</t>
  </si>
  <si>
    <t>Shaley</t>
  </si>
  <si>
    <t>Shallow</t>
  </si>
  <si>
    <t>Shaly</t>
  </si>
  <si>
    <t>Shambo</t>
  </si>
  <si>
    <t>Shamokin</t>
  </si>
  <si>
    <t>Shamrock</t>
  </si>
  <si>
    <t>Shanahan</t>
  </si>
  <si>
    <t>Shand</t>
  </si>
  <si>
    <t>Shaniko</t>
  </si>
  <si>
    <t>Shank</t>
  </si>
  <si>
    <t>Shankley</t>
  </si>
  <si>
    <t>Shanks</t>
  </si>
  <si>
    <t>Shannock</t>
  </si>
  <si>
    <t>Shannon</t>
  </si>
  <si>
    <t>Shanty</t>
  </si>
  <si>
    <t>Shaped</t>
  </si>
  <si>
    <t>Sharatin</t>
  </si>
  <si>
    <t>Shares</t>
  </si>
  <si>
    <t>Sharette</t>
  </si>
  <si>
    <t>Shark</t>
  </si>
  <si>
    <t>Sharkstooth</t>
  </si>
  <si>
    <t>Sharktooth</t>
  </si>
  <si>
    <t>Sharon</t>
  </si>
  <si>
    <t>Sharp</t>
  </si>
  <si>
    <t>Sharpback</t>
  </si>
  <si>
    <t>Sharpe</t>
  </si>
  <si>
    <t>Sharper</t>
  </si>
  <si>
    <t>Sharps</t>
  </si>
  <si>
    <t>Sharptop</t>
  </si>
  <si>
    <t>Sharpy</t>
  </si>
  <si>
    <t>Shasta</t>
  </si>
  <si>
    <t>Shastarama</t>
  </si>
  <si>
    <t>Shastina</t>
  </si>
  <si>
    <t>Shatterack</t>
  </si>
  <si>
    <t>Shattered</t>
  </si>
  <si>
    <t>Shattuck</t>
  </si>
  <si>
    <t>Shauger</t>
  </si>
  <si>
    <t>Shaughnessy</t>
  </si>
  <si>
    <t>Shaunties</t>
  </si>
  <si>
    <t>Shaupeneak</t>
  </si>
  <si>
    <t>Shavano</t>
  </si>
  <si>
    <t>Shave</t>
  </si>
  <si>
    <t>Shaven</t>
  </si>
  <si>
    <t>Shaver</t>
  </si>
  <si>
    <t>Shavers</t>
  </si>
  <si>
    <t>Shaviovik</t>
  </si>
  <si>
    <t>Shaw</t>
  </si>
  <si>
    <t>Shawkemos</t>
  </si>
  <si>
    <t>Shawkey</t>
  </si>
  <si>
    <t>Shawn</t>
  </si>
  <si>
    <t>Shawnee</t>
  </si>
  <si>
    <t>Shaws</t>
  </si>
  <si>
    <t>Shay</t>
  </si>
  <si>
    <t>Sheads</t>
  </si>
  <si>
    <t>Shear</t>
  </si>
  <si>
    <t>Shearer</t>
  </si>
  <si>
    <t>Sheba</t>
  </si>
  <si>
    <t>Shed</t>
  </si>
  <si>
    <t>Shedd</t>
  </si>
  <si>
    <t>Sheddsville</t>
  </si>
  <si>
    <t>Shedhorn</t>
  </si>
  <si>
    <t>Shedroof</t>
  </si>
  <si>
    <t>Sheds</t>
  </si>
  <si>
    <t>Sheeley</t>
  </si>
  <si>
    <t>Sheep</t>
  </si>
  <si>
    <t>Sheepback</t>
  </si>
  <si>
    <t>Sheepbed</t>
  </si>
  <si>
    <t>Sheepeater</t>
  </si>
  <si>
    <t>Sheephead</t>
  </si>
  <si>
    <t>Sheepheaven</t>
  </si>
  <si>
    <t>Sheepherder</t>
  </si>
  <si>
    <t>Sheephorn</t>
  </si>
  <si>
    <t>Sheepnose</t>
  </si>
  <si>
    <t>Sheeprock</t>
  </si>
  <si>
    <t>Sheeps</t>
  </si>
  <si>
    <t>Sheepshead</t>
  </si>
  <si>
    <t>Sheepstamp</t>
  </si>
  <si>
    <t>Sheepwallow</t>
  </si>
  <si>
    <t>Sheepy</t>
  </si>
  <si>
    <t>Sheetiron</t>
  </si>
  <si>
    <t>Sheets</t>
  </si>
  <si>
    <t>Sheffield</t>
  </si>
  <si>
    <t>Shefoot</t>
  </si>
  <si>
    <t>Shelburne</t>
  </si>
  <si>
    <t>Sheldon</t>
  </si>
  <si>
    <t>Sheldrick</t>
  </si>
  <si>
    <t>Shell</t>
  </si>
  <si>
    <t>Shelley</t>
  </si>
  <si>
    <t>Shellhouse</t>
  </si>
  <si>
    <t>Shellrock</t>
  </si>
  <si>
    <t>Shells</t>
  </si>
  <si>
    <t>Shellstone</t>
  </si>
  <si>
    <t>Shelly</t>
  </si>
  <si>
    <t>Shelter</t>
  </si>
  <si>
    <t>Shelton</t>
  </si>
  <si>
    <t>Shelving</t>
  </si>
  <si>
    <t>Shelys</t>
  </si>
  <si>
    <t>Shenandoah</t>
  </si>
  <si>
    <t>Shenkel</t>
  </si>
  <si>
    <t>Shep</t>
  </si>
  <si>
    <t>Shepard</t>
  </si>
  <si>
    <t>Shepards</t>
  </si>
  <si>
    <t>Shephard</t>
  </si>
  <si>
    <t>Shepherd</t>
  </si>
  <si>
    <t>Shepherds</t>
  </si>
  <si>
    <t>Shepley</t>
  </si>
  <si>
    <t>Shepleys</t>
  </si>
  <si>
    <t>Sheppard</t>
  </si>
  <si>
    <t>Sheppler</t>
  </si>
  <si>
    <t>Sherbino</t>
  </si>
  <si>
    <t>Sherbondy</t>
  </si>
  <si>
    <t>Sherburne</t>
  </si>
  <si>
    <t>Sheridan</t>
  </si>
  <si>
    <t>Sheriff</t>
  </si>
  <si>
    <t>Sheriffs</t>
  </si>
  <si>
    <t>Sherlock</t>
  </si>
  <si>
    <t>Sherman</t>
  </si>
  <si>
    <t>Sherpa</t>
  </si>
  <si>
    <t>Sherrard</t>
  </si>
  <si>
    <t>Sherratt</t>
  </si>
  <si>
    <t>Sherrill</t>
  </si>
  <si>
    <t>Sherwin</t>
  </si>
  <si>
    <t>Sherwood</t>
  </si>
  <si>
    <t>Shewbird</t>
  </si>
  <si>
    <t>Sheza</t>
  </si>
  <si>
    <t>Shibell</t>
  </si>
  <si>
    <t>Shick</t>
  </si>
  <si>
    <t>Shickshinny</t>
  </si>
  <si>
    <t>Shield</t>
  </si>
  <si>
    <t>Shields</t>
  </si>
  <si>
    <t>Shiels</t>
  </si>
  <si>
    <t>Shiloh</t>
  </si>
  <si>
    <t>Shimer</t>
  </si>
  <si>
    <t>Shimers</t>
  </si>
  <si>
    <t>Shimmiehorn</t>
  </si>
  <si>
    <t>Shin</t>
  </si>
  <si>
    <t>Shinall</t>
  </si>
  <si>
    <t>Shinbone</t>
  </si>
  <si>
    <t>Shincracker</t>
  </si>
  <si>
    <t>Shine</t>
  </si>
  <si>
    <t>Shiney</t>
  </si>
  <si>
    <t>Shingle</t>
  </si>
  <si>
    <t>Shingles</t>
  </si>
  <si>
    <t>Shining</t>
  </si>
  <si>
    <t>Shinn</t>
  </si>
  <si>
    <t>Shinns</t>
  </si>
  <si>
    <t>Shinob</t>
  </si>
  <si>
    <t>Shinumo</t>
  </si>
  <si>
    <t>Ship</t>
  </si>
  <si>
    <t>Shipes</t>
  </si>
  <si>
    <t>Shipler</t>
  </si>
  <si>
    <t>Shipley</t>
  </si>
  <si>
    <t>Shipman</t>
  </si>
  <si>
    <t>Shipp</t>
  </si>
  <si>
    <t>Shipps</t>
  </si>
  <si>
    <t>Shippy</t>
  </si>
  <si>
    <t>Shiprock</t>
  </si>
  <si>
    <t>Shireman</t>
  </si>
  <si>
    <t>Shirey</t>
  </si>
  <si>
    <t>Shirks</t>
  </si>
  <si>
    <t>Shirley</t>
  </si>
  <si>
    <t>Shirleys</t>
  </si>
  <si>
    <t>Shirt</t>
  </si>
  <si>
    <t>Shirttail</t>
  </si>
  <si>
    <t>Shirttails</t>
  </si>
  <si>
    <t>Shishaldin</t>
  </si>
  <si>
    <t>Shissler</t>
  </si>
  <si>
    <t>Shitike</t>
  </si>
  <si>
    <t>Shiva</t>
  </si>
  <si>
    <t>Shivering</t>
  </si>
  <si>
    <t>Shivigny</t>
  </si>
  <si>
    <t>Shoal</t>
  </si>
  <si>
    <t>Shoals</t>
  </si>
  <si>
    <t>Shoat</t>
  </si>
  <si>
    <t>Shoaty</t>
  </si>
  <si>
    <t>Shocco</t>
  </si>
  <si>
    <t>Shock</t>
  </si>
  <si>
    <t>Shockeys</t>
  </si>
  <si>
    <t>Shockley</t>
  </si>
  <si>
    <t>Shocky</t>
  </si>
  <si>
    <t>Shoe</t>
  </si>
  <si>
    <t>Shoecraft</t>
  </si>
  <si>
    <t>Shoeffler</t>
  </si>
  <si>
    <t>Shoehorn</t>
  </si>
  <si>
    <t>Shoeinhorse</t>
  </si>
  <si>
    <t>Shoemaker</t>
  </si>
  <si>
    <t>Shoepack</t>
  </si>
  <si>
    <t>Shoestring</t>
  </si>
  <si>
    <t>Sholes</t>
  </si>
  <si>
    <t>Sholler</t>
  </si>
  <si>
    <t>Shonto</t>
  </si>
  <si>
    <t>Shonya</t>
  </si>
  <si>
    <t>Shoofly</t>
  </si>
  <si>
    <t>Shook</t>
  </si>
  <si>
    <t>Shoot</t>
  </si>
  <si>
    <t>Shootaring</t>
  </si>
  <si>
    <t>Shooter</t>
  </si>
  <si>
    <t>Shooters</t>
  </si>
  <si>
    <t>Shootflying</t>
  </si>
  <si>
    <t>Shooting</t>
  </si>
  <si>
    <t>Shop</t>
  </si>
  <si>
    <t>Shope</t>
  </si>
  <si>
    <t>Shore</t>
  </si>
  <si>
    <t>Shorey</t>
  </si>
  <si>
    <t>Short</t>
  </si>
  <si>
    <t>Shorter</t>
  </si>
  <si>
    <t>Shortoff</t>
  </si>
  <si>
    <t>Shortridge</t>
  </si>
  <si>
    <t>Shortts</t>
  </si>
  <si>
    <t>Shorty</t>
  </si>
  <si>
    <t>Shortys</t>
  </si>
  <si>
    <t>Shoshone</t>
  </si>
  <si>
    <t>Shoshoni</t>
  </si>
  <si>
    <t>Shot</t>
  </si>
  <si>
    <t>Shotgun</t>
  </si>
  <si>
    <t>Shotuih</t>
  </si>
  <si>
    <t>Shoulder</t>
  </si>
  <si>
    <t>Shouplina</t>
  </si>
  <si>
    <t>Shovel</t>
  </si>
  <si>
    <t>Showalter</t>
  </si>
  <si>
    <t>Showers</t>
  </si>
  <si>
    <t>Shrawder</t>
  </si>
  <si>
    <t>Shrewsbury</t>
  </si>
  <si>
    <t>Shrimp</t>
  </si>
  <si>
    <t>Shrine</t>
  </si>
  <si>
    <t>Shriner</t>
  </si>
  <si>
    <t>Shriners</t>
  </si>
  <si>
    <t>Shroyer</t>
  </si>
  <si>
    <t>Shrub</t>
  </si>
  <si>
    <t>Shubrick</t>
  </si>
  <si>
    <t>Shuck</t>
  </si>
  <si>
    <t>Shuckstack</t>
  </si>
  <si>
    <t>Shuford</t>
  </si>
  <si>
    <t>Shug</t>
  </si>
  <si>
    <t>Shugru</t>
  </si>
  <si>
    <t>Shuk</t>
  </si>
  <si>
    <t>Shukash</t>
  </si>
  <si>
    <t>Shuksan</t>
  </si>
  <si>
    <t>Shulakpachak</t>
  </si>
  <si>
    <t>Shuler</t>
  </si>
  <si>
    <t>Shull</t>
  </si>
  <si>
    <t>Shulls</t>
  </si>
  <si>
    <t>Shults</t>
  </si>
  <si>
    <t>Shultz</t>
  </si>
  <si>
    <t>Shumake</t>
  </si>
  <si>
    <t>Shumaker</t>
  </si>
  <si>
    <t>Shuman</t>
  </si>
  <si>
    <t>Shumard</t>
  </si>
  <si>
    <t>Shumate</t>
  </si>
  <si>
    <t>Shumont</t>
  </si>
  <si>
    <t>Shumunkanuc</t>
  </si>
  <si>
    <t>Shumway</t>
  </si>
  <si>
    <t>Shunesburg</t>
  </si>
  <si>
    <t>Shungnak</t>
  </si>
  <si>
    <t>Shunies</t>
  </si>
  <si>
    <t>Shuntavi</t>
  </si>
  <si>
    <t>Shupp</t>
  </si>
  <si>
    <t>Shutdown</t>
  </si>
  <si>
    <t>Shute</t>
  </si>
  <si>
    <t>Shuteye</t>
  </si>
  <si>
    <t>Shutts</t>
  </si>
  <si>
    <t>Shyster</t>
  </si>
  <si>
    <t>Siah</t>
  </si>
  <si>
    <t>Siamese</t>
  </si>
  <si>
    <t>Siavlat</t>
  </si>
  <si>
    <t>Siberia</t>
  </si>
  <si>
    <t>Sibley</t>
  </si>
  <si>
    <t>Siciegottit</t>
  </si>
  <si>
    <t>Sickkibunkiaut</t>
  </si>
  <si>
    <t>Sickle</t>
  </si>
  <si>
    <t>Sicklers</t>
  </si>
  <si>
    <t>Sicklin</t>
  </si>
  <si>
    <t>Side</t>
  </si>
  <si>
    <t>Sidehill</t>
  </si>
  <si>
    <t>Sideling</t>
  </si>
  <si>
    <t>Sides</t>
  </si>
  <si>
    <t>Sidewinder</t>
  </si>
  <si>
    <t>Siding</t>
  </si>
  <si>
    <t>Sidmans</t>
  </si>
  <si>
    <t>Sidney</t>
  </si>
  <si>
    <t>Sidneys</t>
  </si>
  <si>
    <t>Sids</t>
  </si>
  <si>
    <t>Sidwalters</t>
  </si>
  <si>
    <t>Siebert</t>
  </si>
  <si>
    <t>Siegel</t>
  </si>
  <si>
    <t>Siegfried</t>
  </si>
  <si>
    <t>Sier</t>
  </si>
  <si>
    <t>Sierra</t>
  </si>
  <si>
    <t>Sierras</t>
  </si>
  <si>
    <t>Sierrita</t>
  </si>
  <si>
    <t>Sierro</t>
  </si>
  <si>
    <t>Siever</t>
  </si>
  <si>
    <t>Sievers</t>
  </si>
  <si>
    <t>Sifford</t>
  </si>
  <si>
    <t>Sight</t>
  </si>
  <si>
    <t>Sightly</t>
  </si>
  <si>
    <t>Sigler</t>
  </si>
  <si>
    <t>Sign</t>
  </si>
  <si>
    <t>Signal</t>
  </si>
  <si>
    <t>Signals</t>
  </si>
  <si>
    <t>Signature</t>
  </si>
  <si>
    <t>Sigugu</t>
  </si>
  <si>
    <t>Sigungux</t>
  </si>
  <si>
    <t>Sikes</t>
  </si>
  <si>
    <t>Silas</t>
  </si>
  <si>
    <t>Silcox</t>
  </si>
  <si>
    <t>Silehu</t>
  </si>
  <si>
    <t>Silent</t>
  </si>
  <si>
    <t>Siler</t>
  </si>
  <si>
    <t>Silers</t>
  </si>
  <si>
    <t>Siles</t>
  </si>
  <si>
    <t>Siletz</t>
  </si>
  <si>
    <t>Silex</t>
  </si>
  <si>
    <t>Silica</t>
  </si>
  <si>
    <t>Siligo</t>
  </si>
  <si>
    <t>Silk</t>
  </si>
  <si>
    <t>Sill</t>
  </si>
  <si>
    <t>Silla</t>
  </si>
  <si>
    <t>Silliman</t>
  </si>
  <si>
    <t>Sillusi</t>
  </si>
  <si>
    <t>Sillyasheen</t>
  </si>
  <si>
    <t>Sillycook</t>
  </si>
  <si>
    <t>Silsby</t>
  </si>
  <si>
    <t>Silvan</t>
  </si>
  <si>
    <t>Silver</t>
  </si>
  <si>
    <t>Silverado</t>
  </si>
  <si>
    <t>Silverdome</t>
  </si>
  <si>
    <t>Silverheels</t>
  </si>
  <si>
    <t>Silvermine</t>
  </si>
  <si>
    <t>Silveropolis</t>
  </si>
  <si>
    <t>Silverthrone</t>
  </si>
  <si>
    <t>Silvertip</t>
  </si>
  <si>
    <t>Silvertons</t>
  </si>
  <si>
    <t>Simcoe</t>
  </si>
  <si>
    <t>Simcox</t>
  </si>
  <si>
    <t>Simeon</t>
  </si>
  <si>
    <t>Simi</t>
  </si>
  <si>
    <t>Simik</t>
  </si>
  <si>
    <t>Siminmin</t>
  </si>
  <si>
    <t>Simkins</t>
  </si>
  <si>
    <t>Simmons</t>
  </si>
  <si>
    <t>Simms</t>
  </si>
  <si>
    <t>Simnasho</t>
  </si>
  <si>
    <t>Simon</t>
  </si>
  <si>
    <t>Simonds</t>
  </si>
  <si>
    <t>Simons</t>
  </si>
  <si>
    <t>Simpson</t>
  </si>
  <si>
    <t>Simpsons</t>
  </si>
  <si>
    <t>Sims</t>
  </si>
  <si>
    <t>Simson</t>
  </si>
  <si>
    <t>Sinai</t>
  </si>
  <si>
    <t>Sinapalu</t>
  </si>
  <si>
    <t>Sinapioa</t>
  </si>
  <si>
    <t>Sinbad</t>
  </si>
  <si>
    <t>Sinclair</t>
  </si>
  <si>
    <t>Sindion</t>
  </si>
  <si>
    <t>Sine</t>
  </si>
  <si>
    <t>Sing</t>
  </si>
  <si>
    <t>Singatook</t>
  </si>
  <si>
    <t>Singatse</t>
  </si>
  <si>
    <t>Singepole</t>
  </si>
  <si>
    <t>Singer</t>
  </si>
  <si>
    <t>Singers</t>
  </si>
  <si>
    <t>Single</t>
  </si>
  <si>
    <t>Singleshot</t>
  </si>
  <si>
    <t>Singleton</t>
  </si>
  <si>
    <t>Siniktanneyak</t>
  </si>
  <si>
    <t>Sinister</t>
  </si>
  <si>
    <t>Sink</t>
  </si>
  <si>
    <t>Sinke</t>
  </si>
  <si>
    <t>Sinker</t>
  </si>
  <si>
    <t>Sinkhole</t>
  </si>
  <si>
    <t>Sinking</t>
  </si>
  <si>
    <t>Sinks</t>
  </si>
  <si>
    <t>Sinopah</t>
  </si>
  <si>
    <t>Sinsinawa</t>
  </si>
  <si>
    <t>Sinyella</t>
  </si>
  <si>
    <t>Siona</t>
  </si>
  <si>
    <t>Sioux</t>
  </si>
  <si>
    <t>Siouxon</t>
  </si>
  <si>
    <t>Siple</t>
  </si>
  <si>
    <t>Sipperly</t>
  </si>
  <si>
    <t>Siput</t>
  </si>
  <si>
    <t>Siras</t>
  </si>
  <si>
    <t>Sirens</t>
  </si>
  <si>
    <t>Sirls</t>
  </si>
  <si>
    <t>Sirr</t>
  </si>
  <si>
    <t>Sirretta</t>
  </si>
  <si>
    <t>Sischu</t>
  </si>
  <si>
    <t>Sisco</t>
  </si>
  <si>
    <t>Sisi</t>
  </si>
  <si>
    <t>Sisikikaret</t>
  </si>
  <si>
    <t>Sisk</t>
  </si>
  <si>
    <t>Siskiwit</t>
  </si>
  <si>
    <t>Siskiyou</t>
  </si>
  <si>
    <t>Sisnathyel</t>
  </si>
  <si>
    <t>Sisngabang</t>
  </si>
  <si>
    <t>Sisson</t>
  </si>
  <si>
    <t>Sissy</t>
  </si>
  <si>
    <t>Sister</t>
  </si>
  <si>
    <t>Sisters</t>
  </si>
  <si>
    <t>Sisterss</t>
  </si>
  <si>
    <t>Sitdown</t>
  </si>
  <si>
    <t>Sitgreaves</t>
  </si>
  <si>
    <t>Sitkin</t>
  </si>
  <si>
    <t>Sitkinak</t>
  </si>
  <si>
    <t>Sitkum</t>
  </si>
  <si>
    <t>Sitting</t>
  </si>
  <si>
    <t>Sittlington</t>
  </si>
  <si>
    <t>Sitton</t>
  </si>
  <si>
    <t>Sitz</t>
  </si>
  <si>
    <t>Sivels</t>
  </si>
  <si>
    <t>Sivuchek</t>
  </si>
  <si>
    <t>Sivugak</t>
  </si>
  <si>
    <t>Sivukat</t>
  </si>
  <si>
    <t>Sivutsiak</t>
  </si>
  <si>
    <t>Siwash</t>
  </si>
  <si>
    <t>Sixbit</t>
  </si>
  <si>
    <t>Sixmile</t>
  </si>
  <si>
    <t>Sixshooter</t>
  </si>
  <si>
    <t>Sixteen</t>
  </si>
  <si>
    <t>Sixteens</t>
  </si>
  <si>
    <t>Sixteenth</t>
  </si>
  <si>
    <t>Sixth</t>
  </si>
  <si>
    <t>Sixty</t>
  </si>
  <si>
    <t>Sixtymile</t>
  </si>
  <si>
    <t>Sixtynine</t>
  </si>
  <si>
    <t>Sixtysix</t>
  </si>
  <si>
    <t>Siyeh</t>
  </si>
  <si>
    <t>Sizer</t>
  </si>
  <si>
    <t>Skadulgwas</t>
  </si>
  <si>
    <t>Skaggs</t>
  </si>
  <si>
    <t>Skagit</t>
  </si>
  <si>
    <t>Skalkaho</t>
  </si>
  <si>
    <t>Skalley</t>
  </si>
  <si>
    <t>Skarland</t>
  </si>
  <si>
    <t>Skarn</t>
  </si>
  <si>
    <t>Skate</t>
  </si>
  <si>
    <t>Skates</t>
  </si>
  <si>
    <t>Skatutakee</t>
  </si>
  <si>
    <t>Skeen</t>
  </si>
  <si>
    <t>Skeet</t>
  </si>
  <si>
    <t>Skeeter</t>
  </si>
  <si>
    <t>Skegg</t>
  </si>
  <si>
    <t>Skeggs</t>
  </si>
  <si>
    <t>Skein</t>
  </si>
  <si>
    <t>Skeleton</t>
  </si>
  <si>
    <t>Skeletons</t>
  </si>
  <si>
    <t>Skelly</t>
  </si>
  <si>
    <t>Skelt</t>
  </si>
  <si>
    <t>Skelton</t>
  </si>
  <si>
    <t>Skene</t>
  </si>
  <si>
    <t>Skid</t>
  </si>
  <si>
    <t>Skidder</t>
  </si>
  <si>
    <t>Skidl</t>
  </si>
  <si>
    <t>Skidmore</t>
  </si>
  <si>
    <t>Skiff</t>
  </si>
  <si>
    <t>Skihi</t>
  </si>
  <si>
    <t>Skillern</t>
  </si>
  <si>
    <t>Skillet</t>
  </si>
  <si>
    <t>Skillings</t>
  </si>
  <si>
    <t>Skillys</t>
  </si>
  <si>
    <t>Skinner</t>
  </si>
  <si>
    <t>Skinners</t>
  </si>
  <si>
    <t>Skinney</t>
  </si>
  <si>
    <t>Skinny</t>
  </si>
  <si>
    <t>Skinout</t>
  </si>
  <si>
    <t>Skins</t>
  </si>
  <si>
    <t>Skitchewaug</t>
  </si>
  <si>
    <t>Skitt</t>
  </si>
  <si>
    <t>Skitwish</t>
  </si>
  <si>
    <t>sKnob</t>
  </si>
  <si>
    <t>Skokomish</t>
  </si>
  <si>
    <t>Skookum</t>
  </si>
  <si>
    <t>Skookumhouse</t>
  </si>
  <si>
    <t>Skorarat</t>
  </si>
  <si>
    <t>Skrainka</t>
  </si>
  <si>
    <t>Skull</t>
  </si>
  <si>
    <t>Skullbones</t>
  </si>
  <si>
    <t>Skullcap</t>
  </si>
  <si>
    <t>Skunk</t>
  </si>
  <si>
    <t>Skut</t>
  </si>
  <si>
    <t>Skyhigh</t>
  </si>
  <si>
    <t>Skykomish</t>
  </si>
  <si>
    <t>Skylight</t>
  </si>
  <si>
    <t>Skyline</t>
  </si>
  <si>
    <t>Skyo</t>
  </si>
  <si>
    <t>Skyscraper</t>
  </si>
  <si>
    <t>Slab</t>
  </si>
  <si>
    <t>Slabcamp</t>
  </si>
  <si>
    <t>Slack</t>
  </si>
  <si>
    <t>Slacker</t>
  </si>
  <si>
    <t>Slacks</t>
  </si>
  <si>
    <t>Slade</t>
  </si>
  <si>
    <t>Slane</t>
  </si>
  <si>
    <t>Slanes</t>
  </si>
  <si>
    <t>Slant</t>
  </si>
  <si>
    <t>Slanteds</t>
  </si>
  <si>
    <t>Slanting</t>
  </si>
  <si>
    <t>Slapjack</t>
  </si>
  <si>
    <t>Slash</t>
  </si>
  <si>
    <t>Slate</t>
  </si>
  <si>
    <t>Slategoat</t>
  </si>
  <si>
    <t>Slatepile</t>
  </si>
  <si>
    <t>Slater</t>
  </si>
  <si>
    <t>Slaters</t>
  </si>
  <si>
    <t>Slates</t>
  </si>
  <si>
    <t>Slaty</t>
  </si>
  <si>
    <t>Slaughter</t>
  </si>
  <si>
    <t>Slaughterback</t>
  </si>
  <si>
    <t>Slaughterhouse</t>
  </si>
  <si>
    <t>Slaughters</t>
  </si>
  <si>
    <t>Slaven</t>
  </si>
  <si>
    <t>Slavens</t>
  </si>
  <si>
    <t>Slawson</t>
  </si>
  <si>
    <t>Slayton</t>
  </si>
  <si>
    <t>Sleater</t>
  </si>
  <si>
    <t>Sleep</t>
  </si>
  <si>
    <t>Sleeper</t>
  </si>
  <si>
    <t>Sleepers</t>
  </si>
  <si>
    <t>Sleeping</t>
  </si>
  <si>
    <t>Sleepy</t>
  </si>
  <si>
    <t>Sleitat</t>
  </si>
  <si>
    <t>Slick</t>
  </si>
  <si>
    <t>Slickear</t>
  </si>
  <si>
    <t>Slicking</t>
  </si>
  <si>
    <t>Slickrock</t>
  </si>
  <si>
    <t>Slide</t>
  </si>
  <si>
    <t>Slidedown</t>
  </si>
  <si>
    <t>Slideout</t>
  </si>
  <si>
    <t>Sliderock</t>
  </si>
  <si>
    <t>Sliders</t>
  </si>
  <si>
    <t>Sliding</t>
  </si>
  <si>
    <t>Slidy</t>
  </si>
  <si>
    <t>Sligo</t>
  </si>
  <si>
    <t>Sliker</t>
  </si>
  <si>
    <t>Slim</t>
  </si>
  <si>
    <t>Slims</t>
  </si>
  <si>
    <t>Slinkard</t>
  </si>
  <si>
    <t>Slip</t>
  </si>
  <si>
    <t>Slipdown</t>
  </si>
  <si>
    <t>Slipoff</t>
  </si>
  <si>
    <t>Slippery</t>
  </si>
  <si>
    <t>Sliter</t>
  </si>
  <si>
    <t>Sloan</t>
  </si>
  <si>
    <t>Sloane</t>
  </si>
  <si>
    <t>Sloans</t>
  </si>
  <si>
    <t>Slocum</t>
  </si>
  <si>
    <t>Sloop</t>
  </si>
  <si>
    <t>Slope</t>
  </si>
  <si>
    <t>Slough</t>
  </si>
  <si>
    <t>Slover</t>
  </si>
  <si>
    <t>Slug</t>
  </si>
  <si>
    <t>Sluice</t>
  </si>
  <si>
    <t>Sluiskin</t>
  </si>
  <si>
    <t>Slumber</t>
  </si>
  <si>
    <t>Slush</t>
  </si>
  <si>
    <t>Small</t>
  </si>
  <si>
    <t>Smalls</t>
  </si>
  <si>
    <t>Smallwoods</t>
  </si>
  <si>
    <t>Smart</t>
  </si>
  <si>
    <t>Smarts</t>
  </si>
  <si>
    <t>Smartt</t>
  </si>
  <si>
    <t>Smathers</t>
  </si>
  <si>
    <t>Smauder</t>
  </si>
  <si>
    <t>Smelter</t>
  </si>
  <si>
    <t>Smelters</t>
  </si>
  <si>
    <t>Smeltzer</t>
  </si>
  <si>
    <t>Smiley</t>
  </si>
  <si>
    <t>Smileys</t>
  </si>
  <si>
    <t>Smith</t>
  </si>
  <si>
    <t>Smithern</t>
  </si>
  <si>
    <t>Smithers</t>
  </si>
  <si>
    <t>Smiths</t>
  </si>
  <si>
    <t>Smithsonian</t>
  </si>
  <si>
    <t>Smithy</t>
  </si>
  <si>
    <t>Smoke</t>
  </si>
  <si>
    <t>Smokehouse</t>
  </si>
  <si>
    <t>Smokey</t>
  </si>
  <si>
    <t>Smoky</t>
  </si>
  <si>
    <t>Smoot</t>
  </si>
  <si>
    <t>Smooth</t>
  </si>
  <si>
    <t>Smoothface</t>
  </si>
  <si>
    <t>Smoothing</t>
  </si>
  <si>
    <t>Smoothingiron</t>
  </si>
  <si>
    <t>Smothers</t>
  </si>
  <si>
    <t>Smouse</t>
  </si>
  <si>
    <t>Smuggler</t>
  </si>
  <si>
    <t>Smyrna</t>
  </si>
  <si>
    <t>Smyth</t>
  </si>
  <si>
    <t>Snag</t>
  </si>
  <si>
    <t>Snaggletooth</t>
  </si>
  <si>
    <t>Snaggy</t>
  </si>
  <si>
    <t>Snagtooth</t>
  </si>
  <si>
    <t>Snail</t>
  </si>
  <si>
    <t>Snake</t>
  </si>
  <si>
    <t>Snakeden</t>
  </si>
  <si>
    <t>Snakehead</t>
  </si>
  <si>
    <t>Snakes</t>
  </si>
  <si>
    <t>Snaketooth</t>
  </si>
  <si>
    <t>Snap</t>
  </si>
  <si>
    <t>Snead</t>
  </si>
  <si>
    <t>Sneed</t>
  </si>
  <si>
    <t>Sneffels</t>
  </si>
  <si>
    <t>Snell</t>
  </si>
  <si>
    <t>Snellville</t>
  </si>
  <si>
    <t>Snelly</t>
  </si>
  <si>
    <t>Sneva</t>
  </si>
  <si>
    <t>Snider</t>
  </si>
  <si>
    <t>Sniffel</t>
  </si>
  <si>
    <t>Sniktau</t>
  </si>
  <si>
    <t>Snipe</t>
  </si>
  <si>
    <t>Sniper</t>
  </si>
  <si>
    <t>Snipes</t>
  </si>
  <si>
    <t>Snodgrass</t>
  </si>
  <si>
    <t>Snook</t>
  </si>
  <si>
    <t>Snooks</t>
  </si>
  <si>
    <t>Snoqualmie</t>
  </si>
  <si>
    <t>Snout</t>
  </si>
  <si>
    <t>Snow</t>
  </si>
  <si>
    <t>Snowball</t>
  </si>
  <si>
    <t>Snowbank</t>
  </si>
  <si>
    <t>Snowbird</t>
  </si>
  <si>
    <t>Snowbirds</t>
  </si>
  <si>
    <t>Snowcap</t>
  </si>
  <si>
    <t>Snowcrest</t>
  </si>
  <si>
    <t>Snowden</t>
  </si>
  <si>
    <t>Snowdon</t>
  </si>
  <si>
    <t>Snowdrift</t>
  </si>
  <si>
    <t>Snowfield</t>
  </si>
  <si>
    <t>Snowflower</t>
  </si>
  <si>
    <t>Snowgrass</t>
  </si>
  <si>
    <t>Snowheel</t>
  </si>
  <si>
    <t>Snowking</t>
  </si>
  <si>
    <t>Snowlick</t>
  </si>
  <si>
    <t>Snowmans</t>
  </si>
  <si>
    <t>Snowmass</t>
  </si>
  <si>
    <t>Snowpatch</t>
  </si>
  <si>
    <t>Snowplow</t>
  </si>
  <si>
    <t>Snows</t>
  </si>
  <si>
    <t>Snowshed</t>
  </si>
  <si>
    <t>Snowshoe</t>
  </si>
  <si>
    <t>Snowslide</t>
  </si>
  <si>
    <t>Snowslip</t>
  </si>
  <si>
    <t>Snowstorm</t>
  </si>
  <si>
    <t>Snowy</t>
  </si>
  <si>
    <t>Snowyside</t>
  </si>
  <si>
    <t>Snyder</t>
  </si>
  <si>
    <t>Snyders</t>
  </si>
  <si>
    <t>Soakem</t>
  </si>
  <si>
    <t>Soakpak</t>
  </si>
  <si>
    <t>Soap</t>
  </si>
  <si>
    <t>Soapberry</t>
  </si>
  <si>
    <t>Soapgrass</t>
  </si>
  <si>
    <t>Soapstone</t>
  </si>
  <si>
    <t>Soapy</t>
  </si>
  <si>
    <t>Sobieski</t>
  </si>
  <si>
    <t>Society</t>
  </si>
  <si>
    <t>Sockanosset</t>
  </si>
  <si>
    <t>Socker</t>
  </si>
  <si>
    <t>Sockfoot</t>
  </si>
  <si>
    <t>Sockrider</t>
  </si>
  <si>
    <t>Soco</t>
  </si>
  <si>
    <t>Socorro</t>
  </si>
  <si>
    <t>Socrates</t>
  </si>
  <si>
    <t>Soctish</t>
  </si>
  <si>
    <t>Soctum</t>
  </si>
  <si>
    <t>Soda</t>
  </si>
  <si>
    <t>Sodas</t>
  </si>
  <si>
    <t>Sodom</t>
  </si>
  <si>
    <t>Sola</t>
  </si>
  <si>
    <t>Solars</t>
  </si>
  <si>
    <t>Solberg</t>
  </si>
  <si>
    <t>Soldados</t>
  </si>
  <si>
    <t>Soldier</t>
  </si>
  <si>
    <t>Soldiers</t>
  </si>
  <si>
    <t>Solebury</t>
  </si>
  <si>
    <t>Soledad</t>
  </si>
  <si>
    <t>Solitario</t>
  </si>
  <si>
    <t>Solitude</t>
  </si>
  <si>
    <t>Sollys</t>
  </si>
  <si>
    <t>Solo</t>
  </si>
  <si>
    <t>Soloa</t>
  </si>
  <si>
    <t>Soloman</t>
  </si>
  <si>
    <t>Solomon</t>
  </si>
  <si>
    <t>Solomons</t>
  </si>
  <si>
    <t>Sols</t>
  </si>
  <si>
    <t>Solstice</t>
  </si>
  <si>
    <t>Soltudus</t>
  </si>
  <si>
    <t>Somber</t>
  </si>
  <si>
    <t>Sombodoro</t>
  </si>
  <si>
    <t>Sombreito</t>
  </si>
  <si>
    <t>Sombrero</t>
  </si>
  <si>
    <t>Sombroso</t>
  </si>
  <si>
    <t>Somerset</t>
  </si>
  <si>
    <t>Somes</t>
  </si>
  <si>
    <t>Sommer</t>
  </si>
  <si>
    <t>Sommers</t>
  </si>
  <si>
    <t>Sonadora</t>
  </si>
  <si>
    <t>Songer</t>
  </si>
  <si>
    <t>Songster</t>
  </si>
  <si>
    <t>Soninu</t>
  </si>
  <si>
    <t>Sonnickson</t>
  </si>
  <si>
    <t>Sonntag</t>
  </si>
  <si>
    <t>Sonoma</t>
  </si>
  <si>
    <t>Sonora</t>
  </si>
  <si>
    <t>Sonselas</t>
  </si>
  <si>
    <t>Sontag</t>
  </si>
  <si>
    <t>Sonyok</t>
  </si>
  <si>
    <t>Soomaghat</t>
  </si>
  <si>
    <t>Sooners</t>
  </si>
  <si>
    <t>Soosap</t>
  </si>
  <si>
    <t>Soper</t>
  </si>
  <si>
    <t>Sophia</t>
  </si>
  <si>
    <t>Sophie</t>
  </si>
  <si>
    <t>Sophies</t>
  </si>
  <si>
    <t>Sopris</t>
  </si>
  <si>
    <t>Sorber</t>
  </si>
  <si>
    <t>Sorby</t>
  </si>
  <si>
    <t>Sore</t>
  </si>
  <si>
    <t>Sorensen</t>
  </si>
  <si>
    <t>Sorenson</t>
  </si>
  <si>
    <t>Sorghum</t>
  </si>
  <si>
    <t>Sorrel</t>
  </si>
  <si>
    <t>Sorrell</t>
  </si>
  <si>
    <t>Sosa</t>
  </si>
  <si>
    <t>Sosi</t>
  </si>
  <si>
    <t>Sotella</t>
  </si>
  <si>
    <t>Soto</t>
  </si>
  <si>
    <t>Sotol</t>
  </si>
  <si>
    <t>Soubunge</t>
  </si>
  <si>
    <t>Soul</t>
  </si>
  <si>
    <t>Soulia</t>
  </si>
  <si>
    <t>Sounding</t>
  </si>
  <si>
    <t>Sounpwong</t>
  </si>
  <si>
    <t>Source</t>
  </si>
  <si>
    <t>Sourdough</t>
  </si>
  <si>
    <t>Sourdoughs</t>
  </si>
  <si>
    <t>Sourgrass</t>
  </si>
  <si>
    <t>Sourland</t>
  </si>
  <si>
    <t>Sourwood</t>
  </si>
  <si>
    <t>Sous</t>
  </si>
  <si>
    <t>South</t>
  </si>
  <si>
    <t>Southeast</t>
  </si>
  <si>
    <t>Southed</t>
  </si>
  <si>
    <t>Southerland</t>
  </si>
  <si>
    <t>Southern</t>
  </si>
  <si>
    <t>Southgate</t>
  </si>
  <si>
    <t>Southhouse</t>
  </si>
  <si>
    <t>Southington</t>
  </si>
  <si>
    <t>Souths</t>
  </si>
  <si>
    <t>Southwest</t>
  </si>
  <si>
    <t>Southwick</t>
  </si>
  <si>
    <t>Sovereign</t>
  </si>
  <si>
    <t>Soyar</t>
  </si>
  <si>
    <t>Soza</t>
  </si>
  <si>
    <t>Spade</t>
  </si>
  <si>
    <t>Spades</t>
  </si>
  <si>
    <t>Spain</t>
  </si>
  <si>
    <t>Spalding</t>
  </si>
  <si>
    <t>Spangler</t>
  </si>
  <si>
    <t>Spaniard</t>
  </si>
  <si>
    <t>Spaniards</t>
  </si>
  <si>
    <t>Spanish</t>
  </si>
  <si>
    <t>Spanishs</t>
  </si>
  <si>
    <t>Spankey</t>
  </si>
  <si>
    <t>Spar</t>
  </si>
  <si>
    <t>Spargur</t>
  </si>
  <si>
    <t>Spark</t>
  </si>
  <si>
    <t>Sparkhule</t>
  </si>
  <si>
    <t>Sparks</t>
  </si>
  <si>
    <t>Sparrow</t>
  </si>
  <si>
    <t>Sparrowhawk</t>
  </si>
  <si>
    <t>Sparta</t>
  </si>
  <si>
    <t>Spaulding</t>
  </si>
  <si>
    <t>Spaw</t>
  </si>
  <si>
    <t>Speans</t>
  </si>
  <si>
    <t>Spear</t>
  </si>
  <si>
    <t>Spearfish</t>
  </si>
  <si>
    <t>Spearhead</t>
  </si>
  <si>
    <t>Spears</t>
  </si>
  <si>
    <t>Specie</t>
  </si>
  <si>
    <t>Specimen</t>
  </si>
  <si>
    <t>Speck</t>
  </si>
  <si>
    <t>Speckerman</t>
  </si>
  <si>
    <t>Speckle</t>
  </si>
  <si>
    <t>Speckled</t>
  </si>
  <si>
    <t>Spectacle</t>
  </si>
  <si>
    <t>Spectacles</t>
  </si>
  <si>
    <t>Spectra</t>
  </si>
  <si>
    <t>Speculator</t>
  </si>
  <si>
    <t>Spednic</t>
  </si>
  <si>
    <t>Speedwell</t>
  </si>
  <si>
    <t>Spees</t>
  </si>
  <si>
    <t>Spein</t>
  </si>
  <si>
    <t>Speirs</t>
  </si>
  <si>
    <t>Spence</t>
  </si>
  <si>
    <t>Spencer</t>
  </si>
  <si>
    <t>Spendlove</t>
  </si>
  <si>
    <t>Sperati</t>
  </si>
  <si>
    <t>Sperry</t>
  </si>
  <si>
    <t>Spesard</t>
  </si>
  <si>
    <t>Sphinx</t>
  </si>
  <si>
    <t>Spice</t>
  </si>
  <si>
    <t>Spicer</t>
  </si>
  <si>
    <t>Spickard</t>
  </si>
  <si>
    <t>Spickert</t>
  </si>
  <si>
    <t>Spicket</t>
  </si>
  <si>
    <t>Spickett</t>
  </si>
  <si>
    <t>Spider</t>
  </si>
  <si>
    <t>Spie</t>
  </si>
  <si>
    <t>Spignet</t>
  </si>
  <si>
    <t>Spike</t>
  </si>
  <si>
    <t>Spikes</t>
  </si>
  <si>
    <t>Spiller</t>
  </si>
  <si>
    <t>Spillman</t>
  </si>
  <si>
    <t>Spindle</t>
  </si>
  <si>
    <t>Spindletop</t>
  </si>
  <si>
    <t>Spine</t>
  </si>
  <si>
    <t>Spink</t>
  </si>
  <si>
    <t>Spinney</t>
  </si>
  <si>
    <t>Spion</t>
  </si>
  <si>
    <t>Spiral</t>
  </si>
  <si>
    <t>Spire</t>
  </si>
  <si>
    <t>Spires</t>
  </si>
  <si>
    <t>Spirit</t>
  </si>
  <si>
    <t>Spitler</t>
  </si>
  <si>
    <t>Spitz</t>
  </si>
  <si>
    <t>Spitzberg</t>
  </si>
  <si>
    <t>Spitzenberg</t>
  </si>
  <si>
    <t>Spiva</t>
  </si>
  <si>
    <t>Spivey</t>
  </si>
  <si>
    <t>Splawn</t>
  </si>
  <si>
    <t>Split</t>
  </si>
  <si>
    <t>Splitoff</t>
  </si>
  <si>
    <t>Splitrock</t>
  </si>
  <si>
    <t>Splitter</t>
  </si>
  <si>
    <t>Spodue</t>
  </si>
  <si>
    <t>Spofford</t>
  </si>
  <si>
    <t>Spokane</t>
  </si>
  <si>
    <t>Spokes</t>
  </si>
  <si>
    <t>Sponge</t>
  </si>
  <si>
    <t>Sponseller</t>
  </si>
  <si>
    <t>Sponsellers</t>
  </si>
  <si>
    <t>Sponyers</t>
  </si>
  <si>
    <t>Spook</t>
  </si>
  <si>
    <t>Spooky</t>
  </si>
  <si>
    <t>Spoon</t>
  </si>
  <si>
    <t>Spooner</t>
  </si>
  <si>
    <t>Spooners</t>
  </si>
  <si>
    <t>Spoonhead</t>
  </si>
  <si>
    <t>Spor</t>
  </si>
  <si>
    <t>Spores</t>
  </si>
  <si>
    <t>Sport</t>
  </si>
  <si>
    <t>Sporting</t>
  </si>
  <si>
    <t>Sportsmans</t>
  </si>
  <si>
    <t>Spot</t>
  </si>
  <si>
    <t>Spotted</t>
  </si>
  <si>
    <t>Spotts</t>
  </si>
  <si>
    <t>Spotwean</t>
  </si>
  <si>
    <t>Spout</t>
  </si>
  <si>
    <t>Sprague</t>
  </si>
  <si>
    <t>Spragues</t>
  </si>
  <si>
    <t>Spratt</t>
  </si>
  <si>
    <t>Spread</t>
  </si>
  <si>
    <t>Sprig</t>
  </si>
  <si>
    <t>Spring</t>
  </si>
  <si>
    <t>Springer</t>
  </si>
  <si>
    <t>Springfellor</t>
  </si>
  <si>
    <t>Springfield</t>
  </si>
  <si>
    <t>Springs</t>
  </si>
  <si>
    <t>Springss</t>
  </si>
  <si>
    <t>Springston</t>
  </si>
  <si>
    <t>Springy</t>
  </si>
  <si>
    <t>Sprotts</t>
  </si>
  <si>
    <t>Sproul</t>
  </si>
  <si>
    <t>Sproull</t>
  </si>
  <si>
    <t>Sprouse</t>
  </si>
  <si>
    <t>Sprout</t>
  </si>
  <si>
    <t>Spruce</t>
  </si>
  <si>
    <t>Spruces</t>
  </si>
  <si>
    <t>Spry</t>
  </si>
  <si>
    <t>Spud</t>
  </si>
  <si>
    <t>Spuhler</t>
  </si>
  <si>
    <t>Spur</t>
  </si>
  <si>
    <t>Spurgeon</t>
  </si>
  <si>
    <t>Spurlin</t>
  </si>
  <si>
    <t>Spurlop</t>
  </si>
  <si>
    <t>Spurr</t>
  </si>
  <si>
    <t>Spurwink</t>
  </si>
  <si>
    <t>Spuyten</t>
  </si>
  <si>
    <t>Spyglass</t>
  </si>
  <si>
    <t>Spyrock</t>
  </si>
  <si>
    <t>Squak</t>
  </si>
  <si>
    <t>Squalicum</t>
  </si>
  <si>
    <t>Squally</t>
  </si>
  <si>
    <t>Squam</t>
  </si>
  <si>
    <t>Squannacook</t>
  </si>
  <si>
    <t>Square</t>
  </si>
  <si>
    <t>Squares</t>
  </si>
  <si>
    <t>Squaretop</t>
  </si>
  <si>
    <t>Squaretops</t>
  </si>
  <si>
    <t>Squat</t>
  </si>
  <si>
    <t>Squatty</t>
  </si>
  <si>
    <t>Squealer</t>
  </si>
  <si>
    <t>Squibnocket</t>
  </si>
  <si>
    <t>Squire</t>
  </si>
  <si>
    <t>Squires</t>
  </si>
  <si>
    <t>Squirrel</t>
  </si>
  <si>
    <t>Squirt</t>
  </si>
  <si>
    <t>Srygley</t>
  </si>
  <si>
    <t>Stable</t>
  </si>
  <si>
    <t>Stace</t>
  </si>
  <si>
    <t>Stacey</t>
  </si>
  <si>
    <t>Stacher</t>
  </si>
  <si>
    <t>Stack</t>
  </si>
  <si>
    <t>Stacker</t>
  </si>
  <si>
    <t>Stacy</t>
  </si>
  <si>
    <t>Staddle</t>
  </si>
  <si>
    <t>Stadel</t>
  </si>
  <si>
    <t>Stadium</t>
  </si>
  <si>
    <t>Stadtman</t>
  </si>
  <si>
    <t>Staehly</t>
  </si>
  <si>
    <t>Stafford</t>
  </si>
  <si>
    <t>Staffords</t>
  </si>
  <si>
    <t>Stag</t>
  </si>
  <si>
    <t>Stage</t>
  </si>
  <si>
    <t>Stagecoach</t>
  </si>
  <si>
    <t>Stagg</t>
  </si>
  <si>
    <t>Staghorn</t>
  </si>
  <si>
    <t>Stagman</t>
  </si>
  <si>
    <t>Stagner</t>
  </si>
  <si>
    <t>Stahl</t>
  </si>
  <si>
    <t>Stahlman</t>
  </si>
  <si>
    <t>Stahls</t>
  </si>
  <si>
    <t>Stair</t>
  </si>
  <si>
    <t>Staircase</t>
  </si>
  <si>
    <t>Stairs</t>
  </si>
  <si>
    <t>Stairstep</t>
  </si>
  <si>
    <t>Stairway</t>
  </si>
  <si>
    <t>Stakes</t>
  </si>
  <si>
    <t>Stakey</t>
  </si>
  <si>
    <t>Stalcup</t>
  </si>
  <si>
    <t>Staley</t>
  </si>
  <si>
    <t>Stalling</t>
  </si>
  <si>
    <t>Stallion</t>
  </si>
  <si>
    <t>Stamey</t>
  </si>
  <si>
    <t>Stamford</t>
  </si>
  <si>
    <t>Stamp</t>
  </si>
  <si>
    <t>Stampede</t>
  </si>
  <si>
    <t>Stamping</t>
  </si>
  <si>
    <t>Stams</t>
  </si>
  <si>
    <t>Stamy</t>
  </si>
  <si>
    <t>Stand</t>
  </si>
  <si>
    <t>Standard</t>
  </si>
  <si>
    <t>Standhill</t>
  </si>
  <si>
    <t>Standhope</t>
  </si>
  <si>
    <t>Standing</t>
  </si>
  <si>
    <t>Standings</t>
  </si>
  <si>
    <t>Standingstone</t>
  </si>
  <si>
    <t>Standish</t>
  </si>
  <si>
    <t>Standley</t>
  </si>
  <si>
    <t>Standpipe</t>
  </si>
  <si>
    <t>Staney</t>
  </si>
  <si>
    <t>Stanfield</t>
  </si>
  <si>
    <t>Stanford</t>
  </si>
  <si>
    <t>Stanhope</t>
  </si>
  <si>
    <t>Stanifird</t>
  </si>
  <si>
    <t>Stanislaus</t>
  </si>
  <si>
    <t>Staniukovich</t>
  </si>
  <si>
    <t>Stank</t>
  </si>
  <si>
    <t>Stanley</t>
  </si>
  <si>
    <t>Stanleys</t>
  </si>
  <si>
    <t>Stannard</t>
  </si>
  <si>
    <t>Stanridge</t>
  </si>
  <si>
    <t>Stansbury</t>
  </si>
  <si>
    <t>Stanton</t>
  </si>
  <si>
    <t>Stanwood</t>
  </si>
  <si>
    <t>Stapely</t>
  </si>
  <si>
    <t>Staples</t>
  </si>
  <si>
    <t>Stapley</t>
  </si>
  <si>
    <t>Star</t>
  </si>
  <si>
    <t>Starboard</t>
  </si>
  <si>
    <t>Starbuck</t>
  </si>
  <si>
    <t>Starchers</t>
  </si>
  <si>
    <t>Stark</t>
  </si>
  <si>
    <t>Starkey</t>
  </si>
  <si>
    <t>Starks</t>
  </si>
  <si>
    <t>Starkweather</t>
  </si>
  <si>
    <t>Starlight</t>
  </si>
  <si>
    <t>Starner</t>
  </si>
  <si>
    <t>Starr</t>
  </si>
  <si>
    <t>Starret</t>
  </si>
  <si>
    <t>Starrville</t>
  </si>
  <si>
    <t>Startz</t>
  </si>
  <si>
    <t>Starvation</t>
  </si>
  <si>
    <t>Starved</t>
  </si>
  <si>
    <t>State</t>
  </si>
  <si>
    <t>States</t>
  </si>
  <si>
    <t>Static</t>
  </si>
  <si>
    <t>Station</t>
  </si>
  <si>
    <t>Stations</t>
  </si>
  <si>
    <t>Staton</t>
  </si>
  <si>
    <t>Statuary</t>
  </si>
  <si>
    <t>Statues</t>
  </si>
  <si>
    <t>Staunton</t>
  </si>
  <si>
    <t>Staves</t>
  </si>
  <si>
    <t>Stawberry</t>
  </si>
  <si>
    <t>Stayback</t>
  </si>
  <si>
    <t>Stazo</t>
  </si>
  <si>
    <t>Steadman</t>
  </si>
  <si>
    <t>Steakhouse</t>
  </si>
  <si>
    <t>Steal</t>
  </si>
  <si>
    <t>Stealey</t>
  </si>
  <si>
    <t>Steam</t>
  </si>
  <si>
    <t>Steamboat</t>
  </si>
  <si>
    <t>Steamboats</t>
  </si>
  <si>
    <t>Steamer</t>
  </si>
  <si>
    <t>Steaming</t>
  </si>
  <si>
    <t>Steamport</t>
  </si>
  <si>
    <t>Stearns</t>
  </si>
  <si>
    <t>Steedly</t>
  </si>
  <si>
    <t>Steege</t>
  </si>
  <si>
    <t>Steel</t>
  </si>
  <si>
    <t>Steele</t>
  </si>
  <si>
    <t>Steeles</t>
  </si>
  <si>
    <t>Steeltrap</t>
  </si>
  <si>
    <t>Steelys</t>
  </si>
  <si>
    <t>Steen</t>
  </si>
  <si>
    <t>Steenburg</t>
  </si>
  <si>
    <t>Steens</t>
  </si>
  <si>
    <t>Steep</t>
  </si>
  <si>
    <t>Steeple</t>
  </si>
  <si>
    <t>Steepy</t>
  </si>
  <si>
    <t>Steer</t>
  </si>
  <si>
    <t>Steerage</t>
  </si>
  <si>
    <t>Steere</t>
  </si>
  <si>
    <t>Steestachee</t>
  </si>
  <si>
    <t>Steet</t>
  </si>
  <si>
    <t>Steffen</t>
  </si>
  <si>
    <t>Steffens</t>
  </si>
  <si>
    <t>Stegall</t>
  </si>
  <si>
    <t>Steiger</t>
  </si>
  <si>
    <t>Stein</t>
  </si>
  <si>
    <t>Steins</t>
  </si>
  <si>
    <t>Steiny</t>
  </si>
  <si>
    <t>Steiwer</t>
  </si>
  <si>
    <t>Steiwers</t>
  </si>
  <si>
    <t>Stella</t>
  </si>
  <si>
    <t>Steller</t>
  </si>
  <si>
    <t>Stemilt</t>
  </si>
  <si>
    <t>Stemwinder</t>
  </si>
  <si>
    <t>Stenerson</t>
  </si>
  <si>
    <t>Stenger</t>
  </si>
  <si>
    <t>Stennett</t>
  </si>
  <si>
    <t>Stensgar</t>
  </si>
  <si>
    <t>Step</t>
  </si>
  <si>
    <t>Stephen</t>
  </si>
  <si>
    <t>Stephens</t>
  </si>
  <si>
    <t>Stephenson</t>
  </si>
  <si>
    <t>Stephensons</t>
  </si>
  <si>
    <t>Stephins</t>
  </si>
  <si>
    <t>Stepo</t>
  </si>
  <si>
    <t>Stepp</t>
  </si>
  <si>
    <t>Steprock</t>
  </si>
  <si>
    <t>Steps</t>
  </si>
  <si>
    <t>Steptoe</t>
  </si>
  <si>
    <t>Sterling</t>
  </si>
  <si>
    <t>Sterrett</t>
  </si>
  <si>
    <t>Sterritt</t>
  </si>
  <si>
    <t>Sterry</t>
  </si>
  <si>
    <t>Stetson</t>
  </si>
  <si>
    <t>Steuben</t>
  </si>
  <si>
    <t>Steve</t>
  </si>
  <si>
    <t>Stevens</t>
  </si>
  <si>
    <t>Stevenson</t>
  </si>
  <si>
    <t>Steventown</t>
  </si>
  <si>
    <t>Steves</t>
  </si>
  <si>
    <t>Stewart</t>
  </si>
  <si>
    <t>Stewarts</t>
  </si>
  <si>
    <t>Stick</t>
  </si>
  <si>
    <t>Stickmeyer</t>
  </si>
  <si>
    <t>Stickney</t>
  </si>
  <si>
    <t>Stickpin</t>
  </si>
  <si>
    <t>Sticks</t>
  </si>
  <si>
    <t>Stid</t>
  </si>
  <si>
    <t>Stiefler</t>
  </si>
  <si>
    <t>Stiffknee</t>
  </si>
  <si>
    <t>Stiles</t>
  </si>
  <si>
    <t>Stiletto</t>
  </si>
  <si>
    <t>Still</t>
  </si>
  <si>
    <t>Stillaguamish</t>
  </si>
  <si>
    <t>Stillhouse</t>
  </si>
  <si>
    <t>Stills</t>
  </si>
  <si>
    <t>Stillson</t>
  </si>
  <si>
    <t>Stillwater</t>
  </si>
  <si>
    <t>Stillwell</t>
  </si>
  <si>
    <t>Stimets</t>
  </si>
  <si>
    <t>Stimson</t>
  </si>
  <si>
    <t>Stine</t>
  </si>
  <si>
    <t>Stinenia</t>
  </si>
  <si>
    <t>Stink</t>
  </si>
  <si>
    <t>Stinking</t>
  </si>
  <si>
    <t>Stinkingwater</t>
  </si>
  <si>
    <t>Stinnett</t>
  </si>
  <si>
    <t>Stinson</t>
  </si>
  <si>
    <t>Stirk</t>
  </si>
  <si>
    <t>Stirling</t>
  </si>
  <si>
    <t>Stirrup</t>
  </si>
  <si>
    <t>Stissing</t>
  </si>
  <si>
    <t>Stitzer</t>
  </si>
  <si>
    <t>Stivers</t>
  </si>
  <si>
    <t>Stock</t>
  </si>
  <si>
    <t>Stockade</t>
  </si>
  <si>
    <t>Stockades</t>
  </si>
  <si>
    <t>Stockbridge</t>
  </si>
  <si>
    <t>Stockdale</t>
  </si>
  <si>
    <t>Stocke</t>
  </si>
  <si>
    <t>Stocker</t>
  </si>
  <si>
    <t>Stockers</t>
  </si>
  <si>
    <t>Stockham</t>
  </si>
  <si>
    <t>Stockholm</t>
  </si>
  <si>
    <t>Stocking</t>
  </si>
  <si>
    <t>Stocks</t>
  </si>
  <si>
    <t>Stockton</t>
  </si>
  <si>
    <t>Stockwell</t>
  </si>
  <si>
    <t>Stoddard</t>
  </si>
  <si>
    <t>Stoddards</t>
  </si>
  <si>
    <t>Stoebuck</t>
  </si>
  <si>
    <t>Stoeckel</t>
  </si>
  <si>
    <t>Stoeckl</t>
  </si>
  <si>
    <t>Stofer</t>
  </si>
  <si>
    <t>Stokes</t>
  </si>
  <si>
    <t>Stokley</t>
  </si>
  <si>
    <t>Stoll</t>
  </si>
  <si>
    <t>Stolzenburg</t>
  </si>
  <si>
    <t>Stomp</t>
  </si>
  <si>
    <t>Stone</t>
  </si>
  <si>
    <t>Stonecrop</t>
  </si>
  <si>
    <t>Stoneham</t>
  </si>
  <si>
    <t>Stonehouse</t>
  </si>
  <si>
    <t>Stonelick</t>
  </si>
  <si>
    <t>Stoneman</t>
  </si>
  <si>
    <t>Stoner</t>
  </si>
  <si>
    <t>Stones</t>
  </si>
  <si>
    <t>Stonetop</t>
  </si>
  <si>
    <t>Stonewall</t>
  </si>
  <si>
    <t>Stoney</t>
  </si>
  <si>
    <t>Stono</t>
  </si>
  <si>
    <t>Stony</t>
  </si>
  <si>
    <t>Stook</t>
  </si>
  <si>
    <t>Stool</t>
  </si>
  <si>
    <t>Stop</t>
  </si>
  <si>
    <t>Stoppel</t>
  </si>
  <si>
    <t>Stoppings</t>
  </si>
  <si>
    <t>Store</t>
  </si>
  <si>
    <t>Storer</t>
  </si>
  <si>
    <t>Storey</t>
  </si>
  <si>
    <t>Storm</t>
  </si>
  <si>
    <t>Stormitt</t>
  </si>
  <si>
    <t>Storms</t>
  </si>
  <si>
    <t>Stormville</t>
  </si>
  <si>
    <t>Stormy</t>
  </si>
  <si>
    <t>Stormys</t>
  </si>
  <si>
    <t>Storrs</t>
  </si>
  <si>
    <t>Story</t>
  </si>
  <si>
    <t>Stott</t>
  </si>
  <si>
    <t>Stout</t>
  </si>
  <si>
    <t>Stouts</t>
  </si>
  <si>
    <t>Stovall</t>
  </si>
  <si>
    <t>Stove</t>
  </si>
  <si>
    <t>Stovepipe</t>
  </si>
  <si>
    <t>Stover</t>
  </si>
  <si>
    <t>Stowe</t>
  </si>
  <si>
    <t>Stowell</t>
  </si>
  <si>
    <t>Stowers</t>
  </si>
  <si>
    <t>Stracener</t>
  </si>
  <si>
    <t>Straddlebug</t>
  </si>
  <si>
    <t>Stradley</t>
  </si>
  <si>
    <t>Strahl</t>
  </si>
  <si>
    <t>Strahlenberg</t>
  </si>
  <si>
    <t>Straight</t>
  </si>
  <si>
    <t>Straightback</t>
  </si>
  <si>
    <t>Strain</t>
  </si>
  <si>
    <t>Straits</t>
  </si>
  <si>
    <t>Straley</t>
  </si>
  <si>
    <t>Strambler</t>
  </si>
  <si>
    <t>Strand</t>
  </si>
  <si>
    <t>Strang</t>
  </si>
  <si>
    <t>Stranger</t>
  </si>
  <si>
    <t>Strasbaugh</t>
  </si>
  <si>
    <t>Stratford</t>
  </si>
  <si>
    <t>Stratham</t>
  </si>
  <si>
    <t>Stratton</t>
  </si>
  <si>
    <t>Stratus</t>
  </si>
  <si>
    <t>Straub</t>
  </si>
  <si>
    <t>Straw</t>
  </si>
  <si>
    <t>Strawberry</t>
  </si>
  <si>
    <t>Strawberrys</t>
  </si>
  <si>
    <t>Strawn</t>
  </si>
  <si>
    <t>Strawstack</t>
  </si>
  <si>
    <t>Streaked</t>
  </si>
  <si>
    <t>Stream</t>
  </si>
  <si>
    <t>Streeruwitzs</t>
  </si>
  <si>
    <t>Street</t>
  </si>
  <si>
    <t>Streeter</t>
  </si>
  <si>
    <t>Strelshla</t>
  </si>
  <si>
    <t>Stretcher</t>
  </si>
  <si>
    <t>Stretchmark</t>
  </si>
  <si>
    <t>Streuben</t>
  </si>
  <si>
    <t>Stricker</t>
  </si>
  <si>
    <t>Strickland</t>
  </si>
  <si>
    <t>Strickler</t>
  </si>
  <si>
    <t>Stricklin</t>
  </si>
  <si>
    <t>Strikers</t>
  </si>
  <si>
    <t>String</t>
  </si>
  <si>
    <t>Stringer</t>
  </si>
  <si>
    <t>Stringham</t>
  </si>
  <si>
    <t>Stringtown</t>
  </si>
  <si>
    <t>Strip</t>
  </si>
  <si>
    <t>Stripe</t>
  </si>
  <si>
    <t>Striped</t>
  </si>
  <si>
    <t>Stripling</t>
  </si>
  <si>
    <t>Strobach</t>
  </si>
  <si>
    <t>Strobridge</t>
  </si>
  <si>
    <t>Stroda</t>
  </si>
  <si>
    <t>Strode</t>
  </si>
  <si>
    <t>Stroller</t>
  </si>
  <si>
    <t>Strong</t>
  </si>
  <si>
    <t>Stronghold</t>
  </si>
  <si>
    <t>Strongknob</t>
  </si>
  <si>
    <t>Strongs</t>
  </si>
  <si>
    <t>Strop</t>
  </si>
  <si>
    <t>Strother</t>
  </si>
  <si>
    <t>Stroud</t>
  </si>
  <si>
    <t>Strouss</t>
  </si>
  <si>
    <t>Struck</t>
  </si>
  <si>
    <t>Structure</t>
  </si>
  <si>
    <t>Stryker</t>
  </si>
  <si>
    <t>Stuart</t>
  </si>
  <si>
    <t>Stuarts</t>
  </si>
  <si>
    <t>Stub</t>
  </si>
  <si>
    <t>Stubblefield</t>
  </si>
  <si>
    <t>Stubbs</t>
  </si>
  <si>
    <t>Stubtoe</t>
  </si>
  <si>
    <t>Stuck</t>
  </si>
  <si>
    <t>Stucker</t>
  </si>
  <si>
    <t>Stuckey</t>
  </si>
  <si>
    <t>Stud</t>
  </si>
  <si>
    <t>Studhorse</t>
  </si>
  <si>
    <t>Studhorses</t>
  </si>
  <si>
    <t>Studley</t>
  </si>
  <si>
    <t>Study</t>
  </si>
  <si>
    <t>Stuffley</t>
  </si>
  <si>
    <t>Stukel</t>
  </si>
  <si>
    <t>Stull</t>
  </si>
  <si>
    <t>Stultz</t>
  </si>
  <si>
    <t>Stumbeaugh</t>
  </si>
  <si>
    <t>Stump</t>
  </si>
  <si>
    <t>Stumpet</t>
  </si>
  <si>
    <t>Stumpfield</t>
  </si>
  <si>
    <t>Stumphouse</t>
  </si>
  <si>
    <t>Sturdevant</t>
  </si>
  <si>
    <t>Sturdivant</t>
  </si>
  <si>
    <t>Sturgeon</t>
  </si>
  <si>
    <t>Sturges</t>
  </si>
  <si>
    <t>Sturgess</t>
  </si>
  <si>
    <t>Sturgill</t>
  </si>
  <si>
    <t>Sturgis</t>
  </si>
  <si>
    <t>Sturtevant</t>
  </si>
  <si>
    <t>Stuver</t>
  </si>
  <si>
    <t>Styles</t>
  </si>
  <si>
    <t>Styrons</t>
  </si>
  <si>
    <t>Suappoa</t>
  </si>
  <si>
    <t>Sublette</t>
  </si>
  <si>
    <t>Substitute</t>
  </si>
  <si>
    <t>Suburban</t>
  </si>
  <si>
    <t>Success</t>
  </si>
  <si>
    <t>Suck</t>
  </si>
  <si>
    <t>Suckatunkanuc</t>
  </si>
  <si>
    <t>Sucker</t>
  </si>
  <si>
    <t>Suction</t>
  </si>
  <si>
    <t>Sudden</t>
  </si>
  <si>
    <t>Suela</t>
  </si>
  <si>
    <t>Sues</t>
  </si>
  <si>
    <t>Suffield</t>
  </si>
  <si>
    <t>Sugar</t>
  </si>
  <si>
    <t>Sugarbowl</t>
  </si>
  <si>
    <t>Sugarbush</t>
  </si>
  <si>
    <t>Sugarcamp</t>
  </si>
  <si>
    <t>Sugargrove</t>
  </si>
  <si>
    <t>Sugarland</t>
  </si>
  <si>
    <t>Sugarloaf</t>
  </si>
  <si>
    <t>Sugarlump</t>
  </si>
  <si>
    <t>Sugarpine</t>
  </si>
  <si>
    <t>Sugars</t>
  </si>
  <si>
    <t>Sugartree</t>
  </si>
  <si>
    <t>Sugg</t>
  </si>
  <si>
    <t>Suggs</t>
  </si>
  <si>
    <t>Sugtutlig</t>
  </si>
  <si>
    <t>Sugtutlik</t>
  </si>
  <si>
    <t>Suiattle</t>
  </si>
  <si>
    <t>Suicide</t>
  </si>
  <si>
    <t>Suicides</t>
  </si>
  <si>
    <t>Suisun</t>
  </si>
  <si>
    <t>Suits</t>
  </si>
  <si>
    <t>Suizos</t>
  </si>
  <si>
    <t>Sukakpak</t>
  </si>
  <si>
    <t>Suki</t>
  </si>
  <si>
    <t>Sula</t>
  </si>
  <si>
    <t>Sulfur</t>
  </si>
  <si>
    <t>Suli</t>
  </si>
  <si>
    <t>Sullivan</t>
  </si>
  <si>
    <t>Sullivans</t>
  </si>
  <si>
    <t>Sullivant</t>
  </si>
  <si>
    <t>Sullys</t>
  </si>
  <si>
    <t>Suloktingirak</t>
  </si>
  <si>
    <t>Sulphur</t>
  </si>
  <si>
    <t>Sulphurs</t>
  </si>
  <si>
    <t>Sultan</t>
  </si>
  <si>
    <t>Suluar</t>
  </si>
  <si>
    <t>Sulzer</t>
  </si>
  <si>
    <t>Sumac</t>
  </si>
  <si>
    <t>Sumas</t>
  </si>
  <si>
    <t>Sumdum</t>
  </si>
  <si>
    <t>Summer</t>
  </si>
  <si>
    <t>Summerfield</t>
  </si>
  <si>
    <t>Summerford</t>
  </si>
  <si>
    <t>Summerhouse</t>
  </si>
  <si>
    <t>Summers</t>
  </si>
  <si>
    <t>Summerson</t>
  </si>
  <si>
    <t>Summerville</t>
  </si>
  <si>
    <t>Summit</t>
  </si>
  <si>
    <t>Summits</t>
  </si>
  <si>
    <t>Summitville</t>
  </si>
  <si>
    <t>Sumner</t>
  </si>
  <si>
    <t>Sumners</t>
  </si>
  <si>
    <t>Sumter</t>
  </si>
  <si>
    <t>Sunapee</t>
  </si>
  <si>
    <t>Sunbeam</t>
  </si>
  <si>
    <t>Suncrest</t>
  </si>
  <si>
    <t>Sundance</t>
  </si>
  <si>
    <t>Sunday</t>
  </si>
  <si>
    <t>Sundby</t>
  </si>
  <si>
    <t>Sundial</t>
  </si>
  <si>
    <t>Sundown</t>
  </si>
  <si>
    <t>Sunfish</t>
  </si>
  <si>
    <t>Sunflower</t>
  </si>
  <si>
    <t>Sunhouses</t>
  </si>
  <si>
    <t>Sunk</t>
  </si>
  <si>
    <t>Sunken</t>
  </si>
  <si>
    <t>Sunlight</t>
  </si>
  <si>
    <t>Sunny</t>
  </si>
  <si>
    <t>Sunnyside</t>
  </si>
  <si>
    <t>Sunol</t>
  </si>
  <si>
    <t>Sunrise</t>
  </si>
  <si>
    <t>Sunset</t>
  </si>
  <si>
    <t>Sunsets</t>
  </si>
  <si>
    <t>Sunshine</t>
  </si>
  <si>
    <t>Sunstone</t>
  </si>
  <si>
    <t>Sunup</t>
  </si>
  <si>
    <t>Supai</t>
  </si>
  <si>
    <t>Superior</t>
  </si>
  <si>
    <t>Superstition</t>
  </si>
  <si>
    <t>Superstitions</t>
  </si>
  <si>
    <t>Supin</t>
  </si>
  <si>
    <t>Supko</t>
  </si>
  <si>
    <t>Suplee</t>
  </si>
  <si>
    <t>Support</t>
  </si>
  <si>
    <t>Supreme</t>
  </si>
  <si>
    <t>Surat</t>
  </si>
  <si>
    <t>Sure</t>
  </si>
  <si>
    <t>Surebridge</t>
  </si>
  <si>
    <t>Suri</t>
  </si>
  <si>
    <t>Suribachi</t>
  </si>
  <si>
    <t>Surplus</t>
  </si>
  <si>
    <t>Surprise</t>
  </si>
  <si>
    <t>Surrett</t>
  </si>
  <si>
    <t>Surrounded</t>
  </si>
  <si>
    <t>Surry</t>
  </si>
  <si>
    <t>Survey</t>
  </si>
  <si>
    <t>Surveyor</t>
  </si>
  <si>
    <t>Surveyors</t>
  </si>
  <si>
    <t>Surveys</t>
  </si>
  <si>
    <t>Survivors</t>
  </si>
  <si>
    <t>Susan</t>
  </si>
  <si>
    <t>Susanville</t>
  </si>
  <si>
    <t>Susie</t>
  </si>
  <si>
    <t>Susies</t>
  </si>
  <si>
    <t>Susitna</t>
  </si>
  <si>
    <t>Sussie</t>
  </si>
  <si>
    <t>Sutamachute</t>
  </si>
  <si>
    <t>Sutherland</t>
  </si>
  <si>
    <t>Sutro</t>
  </si>
  <si>
    <t>Sutter</t>
  </si>
  <si>
    <t>Suttless</t>
  </si>
  <si>
    <t>Sutton</t>
  </si>
  <si>
    <t>Suwuk</t>
  </si>
  <si>
    <t>Suzanne</t>
  </si>
  <si>
    <t>Swafford</t>
  </si>
  <si>
    <t>Swag</t>
  </si>
  <si>
    <t>Swaggarts</t>
  </si>
  <si>
    <t>Swaim</t>
  </si>
  <si>
    <t>Swain</t>
  </si>
  <si>
    <t>Swains</t>
  </si>
  <si>
    <t>Swales</t>
  </si>
  <si>
    <t>Swallow</t>
  </si>
  <si>
    <t>Swamp</t>
  </si>
  <si>
    <t>Swan</t>
  </si>
  <si>
    <t>Swanagan</t>
  </si>
  <si>
    <t>Swanberg</t>
  </si>
  <si>
    <t>Swaney</t>
  </si>
  <si>
    <t>Swanholm</t>
  </si>
  <si>
    <t>Swank</t>
  </si>
  <si>
    <t>Swansee</t>
  </si>
  <si>
    <t>Swanski</t>
  </si>
  <si>
    <t>Swanson</t>
  </si>
  <si>
    <t>Swantown</t>
  </si>
  <si>
    <t>Swanty</t>
  </si>
  <si>
    <t>Swap</t>
  </si>
  <si>
    <t>Swart</t>
  </si>
  <si>
    <t>Swartz</t>
  </si>
  <si>
    <t>Swasey</t>
  </si>
  <si>
    <t>Swastika</t>
  </si>
  <si>
    <t>Swatara</t>
  </si>
  <si>
    <t>Swayback</t>
  </si>
  <si>
    <t>Swayne</t>
  </si>
  <si>
    <t>Swearing</t>
  </si>
  <si>
    <t>Swears</t>
  </si>
  <si>
    <t>Sweat</t>
  </si>
  <si>
    <t>Sweathouse</t>
  </si>
  <si>
    <t>Swecker</t>
  </si>
  <si>
    <t>Swede</t>
  </si>
  <si>
    <t>Sweden</t>
  </si>
  <si>
    <t>Swedish</t>
  </si>
  <si>
    <t>Sweedlin</t>
  </si>
  <si>
    <t>Sweeney</t>
  </si>
  <si>
    <t>Sweeny</t>
  </si>
  <si>
    <t>Sweet</t>
  </si>
  <si>
    <t>Sweetgrass</t>
  </si>
  <si>
    <t>Sweetheart</t>
  </si>
  <si>
    <t>Sweetman</t>
  </si>
  <si>
    <t>Sweetwater</t>
  </si>
  <si>
    <t>Sweetwaters</t>
  </si>
  <si>
    <t>Swell</t>
  </si>
  <si>
    <t>Swenk</t>
  </si>
  <si>
    <t>Swensen</t>
  </si>
  <si>
    <t>Swet</t>
  </si>
  <si>
    <t>Swett</t>
  </si>
  <si>
    <t>Swetts</t>
  </si>
  <si>
    <t>Swift</t>
  </si>
  <si>
    <t>Swiftcurrent</t>
  </si>
  <si>
    <t>Swifts</t>
  </si>
  <si>
    <t>Swiger</t>
  </si>
  <si>
    <t>Swilling</t>
  </si>
  <si>
    <t>Swim</t>
  </si>
  <si>
    <t>Swineford</t>
  </si>
  <si>
    <t>Swinehart</t>
  </si>
  <si>
    <t>Swinging</t>
  </si>
  <si>
    <t>Swisher</t>
  </si>
  <si>
    <t>Swiss</t>
  </si>
  <si>
    <t>Swisshelm</t>
  </si>
  <si>
    <t>Switchback</t>
  </si>
  <si>
    <t>Switzer</t>
  </si>
  <si>
    <t>Swope</t>
  </si>
  <si>
    <t>Sword</t>
  </si>
  <si>
    <t>Swoveberg</t>
  </si>
  <si>
    <t>Sycamore</t>
  </si>
  <si>
    <t>Sycamores</t>
  </si>
  <si>
    <t>Sycan</t>
  </si>
  <si>
    <t>Sycuan</t>
  </si>
  <si>
    <t>Sydney</t>
  </si>
  <si>
    <t>Sykes</t>
  </si>
  <si>
    <t>Sylvan</t>
  </si>
  <si>
    <t>Sylvania</t>
  </si>
  <si>
    <t>Sylvester</t>
  </si>
  <si>
    <t>Symonds</t>
  </si>
  <si>
    <t>Syncline</t>
  </si>
  <si>
    <t>Syndicates</t>
  </si>
  <si>
    <t>Syne</t>
  </si>
  <si>
    <t>Taabiywol</t>
  </si>
  <si>
    <t>Taafean</t>
  </si>
  <si>
    <t>Taah</t>
  </si>
  <si>
    <t>Taalguw</t>
  </si>
  <si>
    <t>Taan</t>
  </si>
  <si>
    <t>Taanoonsogon</t>
  </si>
  <si>
    <t>Taapuwoogachaal</t>
  </si>
  <si>
    <t>Taaquum</t>
  </si>
  <si>
    <t>Taasahdi</t>
  </si>
  <si>
    <t>Taawaki</t>
  </si>
  <si>
    <t>Tabahinez</t>
  </si>
  <si>
    <t>Tabby</t>
  </si>
  <si>
    <t>Tabbys</t>
  </si>
  <si>
    <t>Tabeau</t>
  </si>
  <si>
    <t>Tabeguache</t>
  </si>
  <si>
    <t>Taber</t>
  </si>
  <si>
    <t>Tabernacle</t>
  </si>
  <si>
    <t>Tabiigaaw</t>
  </si>
  <si>
    <t>Tabiilaeng</t>
  </si>
  <si>
    <t>Tabilaeg</t>
  </si>
  <si>
    <t>Tabla</t>
  </si>
  <si>
    <t>Table</t>
  </si>
  <si>
    <t>Tableland</t>
  </si>
  <si>
    <t>Tablerock</t>
  </si>
  <si>
    <t>Tables</t>
  </si>
  <si>
    <t>Tablet</t>
  </si>
  <si>
    <t>Tabletop</t>
  </si>
  <si>
    <t>Tabor</t>
  </si>
  <si>
    <t>Tabur</t>
  </si>
  <si>
    <t>Tackett</t>
  </si>
  <si>
    <t>Tackle</t>
  </si>
  <si>
    <t>Tackobe</t>
  </si>
  <si>
    <t>Taco</t>
  </si>
  <si>
    <t>Tacoma</t>
  </si>
  <si>
    <t>Tadlock</t>
  </si>
  <si>
    <t>Tadmer</t>
  </si>
  <si>
    <t>Taene</t>
  </si>
  <si>
    <t>Taft</t>
  </si>
  <si>
    <t>Tafuyat</t>
  </si>
  <si>
    <t>Tagachang</t>
  </si>
  <si>
    <t>Tagalam</t>
  </si>
  <si>
    <t>Tagau</t>
  </si>
  <si>
    <t>Taggard</t>
  </si>
  <si>
    <t>Taggett</t>
  </si>
  <si>
    <t>Taghum</t>
  </si>
  <si>
    <t>Tagoopuluw</t>
  </si>
  <si>
    <t>Taguan</t>
  </si>
  <si>
    <t>Tahana</t>
  </si>
  <si>
    <t>Tahc</t>
  </si>
  <si>
    <t>Tahdahatooc</t>
  </si>
  <si>
    <t>Tahepia</t>
  </si>
  <si>
    <t>Tahoari</t>
  </si>
  <si>
    <t>Tahoe</t>
  </si>
  <si>
    <t>Tahoma</t>
  </si>
  <si>
    <t>Tahquitz</t>
  </si>
  <si>
    <t>Taiban</t>
  </si>
  <si>
    <t>Tail</t>
  </si>
  <si>
    <t>Tailholt</t>
  </si>
  <si>
    <t>Tailor</t>
  </si>
  <si>
    <t>Taine</t>
  </si>
  <si>
    <t>Taintor</t>
  </si>
  <si>
    <t>Taipingot</t>
  </si>
  <si>
    <t>Taita</t>
  </si>
  <si>
    <t>Taixtsalda</t>
  </si>
  <si>
    <t>Takaieu</t>
  </si>
  <si>
    <t>Takain</t>
  </si>
  <si>
    <t>Takanis</t>
  </si>
  <si>
    <t>Takotna</t>
  </si>
  <si>
    <t>Takpochao</t>
  </si>
  <si>
    <t>Taktusak</t>
  </si>
  <si>
    <t>Taku</t>
  </si>
  <si>
    <t>Talangith</t>
  </si>
  <si>
    <t>Talapus</t>
  </si>
  <si>
    <t>Talaverat</t>
  </si>
  <si>
    <t>Talaya</t>
  </si>
  <si>
    <t>Talbert</t>
  </si>
  <si>
    <t>Talbot</t>
  </si>
  <si>
    <t>Talc</t>
  </si>
  <si>
    <t>Talcott</t>
  </si>
  <si>
    <t>Talent</t>
  </si>
  <si>
    <t>Talking</t>
  </si>
  <si>
    <t>Tall</t>
  </si>
  <si>
    <t>Tallac</t>
  </si>
  <si>
    <t>Talladega</t>
  </si>
  <si>
    <t>Tallassee</t>
  </si>
  <si>
    <t>Tallery</t>
  </si>
  <si>
    <t>Talley</t>
  </si>
  <si>
    <t>Talliaferro</t>
  </si>
  <si>
    <t>Tallin</t>
  </si>
  <si>
    <t>Tallmadge</t>
  </si>
  <si>
    <t>Tallman</t>
  </si>
  <si>
    <t>Tallow</t>
  </si>
  <si>
    <t>Tallowbox</t>
  </si>
  <si>
    <t>Tallulah</t>
  </si>
  <si>
    <t>Tally</t>
  </si>
  <si>
    <t>Talmadge</t>
  </si>
  <si>
    <t>Taloelaey</t>
  </si>
  <si>
    <t>Talona</t>
  </si>
  <si>
    <t>Talow</t>
  </si>
  <si>
    <t>Taluweed</t>
  </si>
  <si>
    <t>Tamalaang</t>
  </si>
  <si>
    <t>Tamale</t>
  </si>
  <si>
    <t>Tamalpais</t>
  </si>
  <si>
    <t>Tamangaang</t>
  </si>
  <si>
    <t>Tamanos</t>
  </si>
  <si>
    <t>Tamantaloi</t>
  </si>
  <si>
    <t>Tamarac</t>
  </si>
  <si>
    <t>Tamarack</t>
  </si>
  <si>
    <t>Tamassee</t>
  </si>
  <si>
    <t>Tame</t>
  </si>
  <si>
    <t>Tamgas</t>
  </si>
  <si>
    <t>Tamiliyeeg</t>
  </si>
  <si>
    <t>Tammany</t>
  </si>
  <si>
    <t>Tamoor</t>
  </si>
  <si>
    <t>Tampico</t>
  </si>
  <si>
    <t>Tamwatamw</t>
  </si>
  <si>
    <t>Tanada</t>
  </si>
  <si>
    <t>Tanaga</t>
  </si>
  <si>
    <t>Tanager</t>
  </si>
  <si>
    <t>Tanaina</t>
  </si>
  <si>
    <t>Tanalian</t>
  </si>
  <si>
    <t>Tanasee</t>
  </si>
  <si>
    <t>Tanaxagiigamax</t>
  </si>
  <si>
    <t>Tanbark</t>
  </si>
  <si>
    <t>Tandy</t>
  </si>
  <si>
    <t>Taneum</t>
  </si>
  <si>
    <t>Tangeel</t>
  </si>
  <si>
    <t>Tangen</t>
  </si>
  <si>
    <t>Tangent</t>
  </si>
  <si>
    <t>Tangle</t>
  </si>
  <si>
    <t>Tanglefoot</t>
  </si>
  <si>
    <t>Tango</t>
  </si>
  <si>
    <t>Tanguisson</t>
  </si>
  <si>
    <t>Tanima</t>
  </si>
  <si>
    <t>Tank</t>
  </si>
  <si>
    <t>Tanks</t>
  </si>
  <si>
    <t>Tankusim</t>
  </si>
  <si>
    <t>Tanner</t>
  </si>
  <si>
    <t>Tanners</t>
  </si>
  <si>
    <t>Tannery</t>
  </si>
  <si>
    <t>Tanny</t>
  </si>
  <si>
    <t>Tano</t>
  </si>
  <si>
    <t>Tanque</t>
  </si>
  <si>
    <t>Tanques</t>
  </si>
  <si>
    <t>Tantalus</t>
  </si>
  <si>
    <t>Tantrattle</t>
  </si>
  <si>
    <t>Tanuth</t>
  </si>
  <si>
    <t>Tanyard</t>
  </si>
  <si>
    <t>Taogam</t>
  </si>
  <si>
    <t>Taos</t>
  </si>
  <si>
    <t>Taoses</t>
  </si>
  <si>
    <t>Taowhywee</t>
  </si>
  <si>
    <t>Taphook</t>
  </si>
  <si>
    <t>Tapia</t>
  </si>
  <si>
    <t>Tapias</t>
  </si>
  <si>
    <t>Taplin</t>
  </si>
  <si>
    <t>Tappan</t>
  </si>
  <si>
    <t>Tapping</t>
  </si>
  <si>
    <t>Taqabaab</t>
  </si>
  <si>
    <t>Taqaley</t>
  </si>
  <si>
    <t>Taragen</t>
  </si>
  <si>
    <t>Tarantula</t>
  </si>
  <si>
    <t>Tarbell</t>
  </si>
  <si>
    <t>Tarbone</t>
  </si>
  <si>
    <t>Tarbox</t>
  </si>
  <si>
    <t>Tarbung</t>
  </si>
  <si>
    <t>Tarey</t>
  </si>
  <si>
    <t>Target</t>
  </si>
  <si>
    <t>Targhee</t>
  </si>
  <si>
    <t>Tarkiln</t>
  </si>
  <si>
    <t>Tarlton</t>
  </si>
  <si>
    <t>Tarn</t>
  </si>
  <si>
    <t>Tarpey</t>
  </si>
  <si>
    <t>Tarradiddle</t>
  </si>
  <si>
    <t>Tarrot</t>
  </si>
  <si>
    <t>Tarrs</t>
  </si>
  <si>
    <t>Tarryall</t>
  </si>
  <si>
    <t>Tarter</t>
  </si>
  <si>
    <t>Tascotal</t>
  </si>
  <si>
    <t>Tash</t>
  </si>
  <si>
    <t>Tashmoo</t>
  </si>
  <si>
    <t>Tashua</t>
  </si>
  <si>
    <t>Tasker</t>
  </si>
  <si>
    <t>Taskigi</t>
  </si>
  <si>
    <t>Tassajera</t>
  </si>
  <si>
    <t>Tassel</t>
  </si>
  <si>
    <t>Tate</t>
  </si>
  <si>
    <t>Tater</t>
  </si>
  <si>
    <t>Taterhill</t>
  </si>
  <si>
    <t>Taters</t>
  </si>
  <si>
    <t>Tatham</t>
  </si>
  <si>
    <t>Tatheethaey</t>
  </si>
  <si>
    <t>Tathul</t>
  </si>
  <si>
    <t>Tatie</t>
  </si>
  <si>
    <t>Tatigirok</t>
  </si>
  <si>
    <t>Tatlignagpeke</t>
  </si>
  <si>
    <t>Tatman</t>
  </si>
  <si>
    <t>Tatnic</t>
  </si>
  <si>
    <t>Tatnics</t>
  </si>
  <si>
    <t>Tatnuck</t>
  </si>
  <si>
    <t>Tatooshs</t>
  </si>
  <si>
    <t>Tators</t>
  </si>
  <si>
    <t>Tatouche</t>
  </si>
  <si>
    <t>Tatow</t>
  </si>
  <si>
    <t>Tatter</t>
  </si>
  <si>
    <t>Tatum</t>
  </si>
  <si>
    <t>Taughenbaugh</t>
  </si>
  <si>
    <t>Taum</t>
  </si>
  <si>
    <t>Taumata</t>
  </si>
  <si>
    <t>Taunton</t>
  </si>
  <si>
    <t>Tavern</t>
  </si>
  <si>
    <t>Tawasentha</t>
  </si>
  <si>
    <t>Tawny</t>
  </si>
  <si>
    <t>Tawormeal</t>
  </si>
  <si>
    <t>Taylor</t>
  </si>
  <si>
    <t>Taylors</t>
  </si>
  <si>
    <t>Tazcol</t>
  </si>
  <si>
    <t>Tazlina</t>
  </si>
  <si>
    <t>Teaberry</t>
  </si>
  <si>
    <t>Teacup</t>
  </si>
  <si>
    <t>Teago</t>
  </si>
  <si>
    <t>Teague</t>
  </si>
  <si>
    <t>Teakean</t>
  </si>
  <si>
    <t>Teakettle</t>
  </si>
  <si>
    <t>Teanaway</t>
  </si>
  <si>
    <t>Teapot</t>
  </si>
  <si>
    <t>Tear</t>
  </si>
  <si>
    <t>Tearjacket</t>
  </si>
  <si>
    <t>Teaspoon</t>
  </si>
  <si>
    <t>Teat</t>
  </si>
  <si>
    <t>Teatown</t>
  </si>
  <si>
    <t>Teats</t>
  </si>
  <si>
    <t>Tebenkof</t>
  </si>
  <si>
    <t>Tebo</t>
  </si>
  <si>
    <t>Tecate</t>
  </si>
  <si>
    <t>Techado</t>
  </si>
  <si>
    <t>Tecolote</t>
  </si>
  <si>
    <t>Tecopa</t>
  </si>
  <si>
    <t>Tecumseh</t>
  </si>
  <si>
    <t>Tecuya</t>
  </si>
  <si>
    <t>Teddys</t>
  </si>
  <si>
    <t>Tedlock</t>
  </si>
  <si>
    <t>Tedoc</t>
  </si>
  <si>
    <t>Teel</t>
  </si>
  <si>
    <t>Teeldow</t>
  </si>
  <si>
    <t>Teeny</t>
  </si>
  <si>
    <t>Teepee</t>
  </si>
  <si>
    <t>Teeple</t>
  </si>
  <si>
    <t>Teeters</t>
  </si>
  <si>
    <t>Teewinot</t>
  </si>
  <si>
    <t>Tefft</t>
  </si>
  <si>
    <t>Tehachapi</t>
  </si>
  <si>
    <t>Tehipite</t>
  </si>
  <si>
    <t>Tehnmei</t>
  </si>
  <si>
    <t>Tehuacanas</t>
  </si>
  <si>
    <t>Tejana</t>
  </si>
  <si>
    <t>Tejano</t>
  </si>
  <si>
    <t>Tekoa</t>
  </si>
  <si>
    <t>Telaquana</t>
  </si>
  <si>
    <t>Telegraph</t>
  </si>
  <si>
    <t>Telemark</t>
  </si>
  <si>
    <t>Telephone</t>
  </si>
  <si>
    <t>Telescope</t>
  </si>
  <si>
    <t>Telfer</t>
  </si>
  <si>
    <t>Telford</t>
  </si>
  <si>
    <t>Teller</t>
  </si>
  <si>
    <t>Tellico</t>
  </si>
  <si>
    <t>Tells</t>
  </si>
  <si>
    <t>Telluride</t>
  </si>
  <si>
    <t>Tellurium</t>
  </si>
  <si>
    <t>Telocaset</t>
  </si>
  <si>
    <t>Telong</t>
  </si>
  <si>
    <t>Telos</t>
  </si>
  <si>
    <t>Tempa</t>
  </si>
  <si>
    <t>Tempe</t>
  </si>
  <si>
    <t>Temperance</t>
  </si>
  <si>
    <t>Tempes</t>
  </si>
  <si>
    <t>Tempest</t>
  </si>
  <si>
    <t>Tempiute</t>
  </si>
  <si>
    <t>Temple</t>
  </si>
  <si>
    <t>Templeton</t>
  </si>
  <si>
    <t>Temptation</t>
  </si>
  <si>
    <t>Temvik</t>
  </si>
  <si>
    <t>Temwetemwensekir</t>
  </si>
  <si>
    <t>Tenabo</t>
  </si>
  <si>
    <t>Tenant</t>
  </si>
  <si>
    <t>Tenas</t>
  </si>
  <si>
    <t>Tenaya</t>
  </si>
  <si>
    <t>Tenderfoot</t>
  </si>
  <si>
    <t>Tener</t>
  </si>
  <si>
    <t>Teneriffe</t>
  </si>
  <si>
    <t>Tenjo</t>
  </si>
  <si>
    <t>Tenmile</t>
  </si>
  <si>
    <t>Tennent</t>
  </si>
  <si>
    <t>Tennessee</t>
  </si>
  <si>
    <t>Tenney</t>
  </si>
  <si>
    <t>Tenny</t>
  </si>
  <si>
    <t>Tenpeak</t>
  </si>
  <si>
    <t>Tent</t>
  </si>
  <si>
    <t>Tenwen</t>
  </si>
  <si>
    <t>Teocalli</t>
  </si>
  <si>
    <t>Teofulio</t>
  </si>
  <si>
    <t>Tepatasi</t>
  </si>
  <si>
    <t>Tepee</t>
  </si>
  <si>
    <t>Tepees</t>
  </si>
  <si>
    <t>Tepusquet</t>
  </si>
  <si>
    <t>Tequios</t>
  </si>
  <si>
    <t>Terksaleeze</t>
  </si>
  <si>
    <t>Termination</t>
  </si>
  <si>
    <t>Termos</t>
  </si>
  <si>
    <t>Tern</t>
  </si>
  <si>
    <t>Terpena</t>
  </si>
  <si>
    <t>Terra</t>
  </si>
  <si>
    <t>Terrace</t>
  </si>
  <si>
    <t>Terrapin</t>
  </si>
  <si>
    <t>Terre</t>
  </si>
  <si>
    <t>Terrells</t>
  </si>
  <si>
    <t>Terrero</t>
  </si>
  <si>
    <t>Terrett</t>
  </si>
  <si>
    <t>Terrible</t>
  </si>
  <si>
    <t>Terrill</t>
  </si>
  <si>
    <t>Terror</t>
  </si>
  <si>
    <t>Terry</t>
  </si>
  <si>
    <t>Terrydiddle</t>
  </si>
  <si>
    <t>Terwilliger</t>
  </si>
  <si>
    <t>Tesihim</t>
  </si>
  <si>
    <t>Tester</t>
  </si>
  <si>
    <t>Testerman</t>
  </si>
  <si>
    <t>Tesuque</t>
  </si>
  <si>
    <t>Tetards</t>
  </si>
  <si>
    <t>Tetas</t>
  </si>
  <si>
    <t>Tetilla</t>
  </si>
  <si>
    <t>Tetillas</t>
  </si>
  <si>
    <t>Tetillitas</t>
  </si>
  <si>
    <t>Tetita</t>
  </si>
  <si>
    <t>Tetley</t>
  </si>
  <si>
    <t>Tetlin</t>
  </si>
  <si>
    <t>Teton</t>
  </si>
  <si>
    <t>Tetons</t>
  </si>
  <si>
    <t>Tetro</t>
  </si>
  <si>
    <t>Tetsyeh</t>
  </si>
  <si>
    <t>Tettertiller</t>
  </si>
  <si>
    <t>Tetzlaff</t>
  </si>
  <si>
    <t>Teutonia</t>
  </si>
  <si>
    <t>Texaco</t>
  </si>
  <si>
    <t>Texan</t>
  </si>
  <si>
    <t>Texanna</t>
  </si>
  <si>
    <t>Texas</t>
  </si>
  <si>
    <t>Texass</t>
  </si>
  <si>
    <t>Teyahalee</t>
  </si>
  <si>
    <t>Tgolik</t>
  </si>
  <si>
    <t>Thacker</t>
  </si>
  <si>
    <t>Thane</t>
  </si>
  <si>
    <t>Tharp</t>
  </si>
  <si>
    <t>Tharps</t>
  </si>
  <si>
    <t>Thatch</t>
  </si>
  <si>
    <t>Thatcher</t>
  </si>
  <si>
    <t>Thatchtop</t>
  </si>
  <si>
    <t>Thaxton</t>
  </si>
  <si>
    <t>Thayer</t>
  </si>
  <si>
    <t>Thazzik</t>
  </si>
  <si>
    <t>Thealls</t>
  </si>
  <si>
    <t>Theies</t>
  </si>
  <si>
    <t>Theis</t>
  </si>
  <si>
    <t>Theit</t>
  </si>
  <si>
    <t>Theodore</t>
  </si>
  <si>
    <t>Thepile</t>
  </si>
  <si>
    <t>Therfly</t>
  </si>
  <si>
    <t>Thermo</t>
  </si>
  <si>
    <t>thes</t>
  </si>
  <si>
    <t>Thes</t>
  </si>
  <si>
    <t>Thetis</t>
  </si>
  <si>
    <t>Thibedeau</t>
  </si>
  <si>
    <t>Thicket</t>
  </si>
  <si>
    <t>Thicketty</t>
  </si>
  <si>
    <t>Thickhead</t>
  </si>
  <si>
    <t>Thief</t>
  </si>
  <si>
    <t>Thielsen</t>
  </si>
  <si>
    <t>Thieman</t>
  </si>
  <si>
    <t>Thieving</t>
  </si>
  <si>
    <t>Thileer</t>
  </si>
  <si>
    <t>Thimble</t>
  </si>
  <si>
    <t>Thimbleberry</t>
  </si>
  <si>
    <t>Thin</t>
  </si>
  <si>
    <t>Third</t>
  </si>
  <si>
    <t>Thirsty</t>
  </si>
  <si>
    <t>Thirteen</t>
  </si>
  <si>
    <t>Thirteenmile</t>
  </si>
  <si>
    <t>Thirteenth</t>
  </si>
  <si>
    <t>Thirtyeight</t>
  </si>
  <si>
    <t>Thirtymile</t>
  </si>
  <si>
    <t>Thirtynine</t>
  </si>
  <si>
    <t>Thirtyone</t>
  </si>
  <si>
    <t>Thistle</t>
  </si>
  <si>
    <t>Tholomar</t>
  </si>
  <si>
    <t>Thom</t>
  </si>
  <si>
    <t>Thoma</t>
  </si>
  <si>
    <t>Thomas</t>
  </si>
  <si>
    <t>Thompson</t>
  </si>
  <si>
    <t>Thompsons</t>
  </si>
  <si>
    <t>Thomson</t>
  </si>
  <si>
    <t>Thor</t>
  </si>
  <si>
    <t>Thorkona</t>
  </si>
  <si>
    <t>Thorley</t>
  </si>
  <si>
    <t>Thorn</t>
  </si>
  <si>
    <t>Thornberry</t>
  </si>
  <si>
    <t>Thornburg</t>
  </si>
  <si>
    <t>Thornburgh</t>
  </si>
  <si>
    <t>Thorncrag</t>
  </si>
  <si>
    <t>Thorndyke</t>
  </si>
  <si>
    <t>Thorne</t>
  </si>
  <si>
    <t>Thornes</t>
  </si>
  <si>
    <t>Thornhill</t>
  </si>
  <si>
    <t>Thornton</t>
  </si>
  <si>
    <t>Thorny</t>
  </si>
  <si>
    <t>Thorodin</t>
  </si>
  <si>
    <t>Thorofare</t>
  </si>
  <si>
    <t>Thorofares</t>
  </si>
  <si>
    <t>Thoroughfare</t>
  </si>
  <si>
    <t>Thorp</t>
  </si>
  <si>
    <t>Thorpe</t>
  </si>
  <si>
    <t>Thorpes</t>
  </si>
  <si>
    <t>Thors</t>
  </si>
  <si>
    <t>Thorsen</t>
  </si>
  <si>
    <t>Thought</t>
  </si>
  <si>
    <t>Thousand</t>
  </si>
  <si>
    <t>Thrall</t>
  </si>
  <si>
    <t>Thrapp</t>
  </si>
  <si>
    <t>Thrash</t>
  </si>
  <si>
    <t>Thrasher</t>
  </si>
  <si>
    <t>Thrashers</t>
  </si>
  <si>
    <t>Three</t>
  </si>
  <si>
    <t>Threehorn</t>
  </si>
  <si>
    <t>Threemile</t>
  </si>
  <si>
    <t>Threemiles</t>
  </si>
  <si>
    <t>Threequarter</t>
  </si>
  <si>
    <t>Threes</t>
  </si>
  <si>
    <t>Threesome</t>
  </si>
  <si>
    <t>Threesuns</t>
  </si>
  <si>
    <t>Threet</t>
  </si>
  <si>
    <t>Threetime</t>
  </si>
  <si>
    <t>Threetops</t>
  </si>
  <si>
    <t>Threewit</t>
  </si>
  <si>
    <t>Thresher</t>
  </si>
  <si>
    <t>Throck</t>
  </si>
  <si>
    <t>Throckmorton</t>
  </si>
  <si>
    <t>Throne</t>
  </si>
  <si>
    <t>Throop</t>
  </si>
  <si>
    <t>Throwaenifeeng</t>
  </si>
  <si>
    <t>Thumb</t>
  </si>
  <si>
    <t>Thumbs</t>
  </si>
  <si>
    <t>Thunder</t>
  </si>
  <si>
    <t>Thunderbird</t>
  </si>
  <si>
    <t>Thunderbolt</t>
  </si>
  <si>
    <t>Thunderer</t>
  </si>
  <si>
    <t>Thunderhead</t>
  </si>
  <si>
    <t>Thunders</t>
  </si>
  <si>
    <t>Thunderstruck</t>
  </si>
  <si>
    <t>Thune</t>
  </si>
  <si>
    <t>Thurley</t>
  </si>
  <si>
    <t>Thurlow</t>
  </si>
  <si>
    <t>Thurman</t>
  </si>
  <si>
    <t>Thurston</t>
  </si>
  <si>
    <t>Thurstons</t>
  </si>
  <si>
    <t>Thurz</t>
  </si>
  <si>
    <t>Tibbals</t>
  </si>
  <si>
    <t>Tibbet</t>
  </si>
  <si>
    <t>Tibbetts</t>
  </si>
  <si>
    <t>Tibbie</t>
  </si>
  <si>
    <t>Tibbs</t>
  </si>
  <si>
    <t>Tibedul</t>
  </si>
  <si>
    <t>Tibia</t>
  </si>
  <si>
    <t>Ticaboo</t>
  </si>
  <si>
    <t>Ticetonyk</t>
  </si>
  <si>
    <t>Tick</t>
  </si>
  <si>
    <t>Tickanetley</t>
  </si>
  <si>
    <t>Tidbits</t>
  </si>
  <si>
    <t>Tidwell</t>
  </si>
  <si>
    <t>Tieforts</t>
  </si>
  <si>
    <t>Tiehacker</t>
  </si>
  <si>
    <t>Tiekel</t>
  </si>
  <si>
    <t>Tierney</t>
  </si>
  <si>
    <t>Tierra</t>
  </si>
  <si>
    <t>Tieton</t>
  </si>
  <si>
    <t>Tietz</t>
  </si>
  <si>
    <t>Tiffany</t>
  </si>
  <si>
    <t>Tigaraha</t>
  </si>
  <si>
    <t>Tiger</t>
  </si>
  <si>
    <t>Tight</t>
  </si>
  <si>
    <t>Tigyukauivet</t>
  </si>
  <si>
    <t>Tijeras</t>
  </si>
  <si>
    <t>Tijuana</t>
  </si>
  <si>
    <t>Tikchik</t>
  </si>
  <si>
    <t>Tikyitsal</t>
  </si>
  <si>
    <t>Tilda</t>
  </si>
  <si>
    <t>Tilday</t>
  </si>
  <si>
    <t>Tildon</t>
  </si>
  <si>
    <t>Tileston</t>
  </si>
  <si>
    <t>Tilford</t>
  </si>
  <si>
    <t>Tiligliig</t>
  </si>
  <si>
    <t>Till</t>
  </si>
  <si>
    <t>Tillery</t>
  </si>
  <si>
    <t>Tillet</t>
  </si>
  <si>
    <t>Tillicum</t>
  </si>
  <si>
    <t>Tillie</t>
  </si>
  <si>
    <t>Tillman</t>
  </si>
  <si>
    <t>Tillotson</t>
  </si>
  <si>
    <t>Tillson</t>
  </si>
  <si>
    <t>Tilman</t>
  </si>
  <si>
    <t>Tilson</t>
  </si>
  <si>
    <t>Tilted</t>
  </si>
  <si>
    <t>Tiltill</t>
  </si>
  <si>
    <t>Tilton</t>
  </si>
  <si>
    <t>Timber</t>
  </si>
  <si>
    <t>Timbered</t>
  </si>
  <si>
    <t>Timberhead</t>
  </si>
  <si>
    <t>Timberline</t>
  </si>
  <si>
    <t>Timbers</t>
  </si>
  <si>
    <t>Timberwolf</t>
  </si>
  <si>
    <t>Timer</t>
  </si>
  <si>
    <t>Timerick</t>
  </si>
  <si>
    <t>Times</t>
  </si>
  <si>
    <t>Timia</t>
  </si>
  <si>
    <t>Timmerman</t>
  </si>
  <si>
    <t>Timmons</t>
  </si>
  <si>
    <t>Timms</t>
  </si>
  <si>
    <t>Timmy</t>
  </si>
  <si>
    <t>Timoney</t>
  </si>
  <si>
    <t>Timosea</t>
  </si>
  <si>
    <t>Timothy</t>
  </si>
  <si>
    <t>Timp</t>
  </si>
  <si>
    <t>Timpanogos</t>
  </si>
  <si>
    <t>Timpson</t>
  </si>
  <si>
    <t>Tims</t>
  </si>
  <si>
    <t>Timwen</t>
  </si>
  <si>
    <t>Tinaja</t>
  </si>
  <si>
    <t>Tinajas</t>
  </si>
  <si>
    <t>Tincan</t>
  </si>
  <si>
    <t>Tincanebitts</t>
  </si>
  <si>
    <t>Tincom</t>
  </si>
  <si>
    <t>Tincup</t>
  </si>
  <si>
    <t>Tindall</t>
  </si>
  <si>
    <t>Tinderbox</t>
  </si>
  <si>
    <t>Tinemaha</t>
  </si>
  <si>
    <t>Tingmerkpuk</t>
  </si>
  <si>
    <t>Tink</t>
  </si>
  <si>
    <t>Tinker</t>
  </si>
  <si>
    <t>Tinkham</t>
  </si>
  <si>
    <t>Tinmouth</t>
  </si>
  <si>
    <t>Tinpan</t>
  </si>
  <si>
    <t>Tinplate</t>
  </si>
  <si>
    <t>Tinsdale</t>
  </si>
  <si>
    <t>Tinselor</t>
  </si>
  <si>
    <t>Tinsley</t>
  </si>
  <si>
    <t>Tinta</t>
  </si>
  <si>
    <t>Tintero</t>
  </si>
  <si>
    <t>Tintic</t>
  </si>
  <si>
    <t>Tiny</t>
  </si>
  <si>
    <t>Tioga</t>
  </si>
  <si>
    <t>Tiokpit</t>
  </si>
  <si>
    <t>Tipoff</t>
  </si>
  <si>
    <t>Tipperary</t>
  </si>
  <si>
    <t>Tippipah</t>
  </si>
  <si>
    <t>Tippling</t>
  </si>
  <si>
    <t>Tips</t>
  </si>
  <si>
    <t>Tipsoo</t>
  </si>
  <si>
    <t>Tiptoe</t>
  </si>
  <si>
    <t>Tipton</t>
  </si>
  <si>
    <t>Tiptop</t>
  </si>
  <si>
    <t>Tirano</t>
  </si>
  <si>
    <t>Tire</t>
  </si>
  <si>
    <t>Tired</t>
  </si>
  <si>
    <t>Tirrell</t>
  </si>
  <si>
    <t>Tirzah</t>
  </si>
  <si>
    <t>Tisdale</t>
  </si>
  <si>
    <t>Titan</t>
  </si>
  <si>
    <t>Titcomb</t>
  </si>
  <si>
    <t>Tithing</t>
  </si>
  <si>
    <t>Titicus</t>
  </si>
  <si>
    <t>Titlow</t>
  </si>
  <si>
    <t>Titos</t>
  </si>
  <si>
    <t>Tittie</t>
  </si>
  <si>
    <t>Tittle</t>
  </si>
  <si>
    <t>Tittmann</t>
  </si>
  <si>
    <t>Titus</t>
  </si>
  <si>
    <t>Titusville</t>
  </si>
  <si>
    <t>Tivy</t>
  </si>
  <si>
    <t>Tiyaktalik</t>
  </si>
  <si>
    <t>Tiza</t>
  </si>
  <si>
    <t>Tlax</t>
  </si>
  <si>
    <t>satanj</t>
  </si>
  <si>
    <t>Tlingit</t>
  </si>
  <si>
    <t>Toad</t>
  </si>
  <si>
    <t>Toadindaaska</t>
  </si>
  <si>
    <t>Tobacco</t>
  </si>
  <si>
    <t>Tobe</t>
  </si>
  <si>
    <t>Tobes</t>
  </si>
  <si>
    <t>Tobey</t>
  </si>
  <si>
    <t>Tobias</t>
  </si>
  <si>
    <t>Tobin</t>
  </si>
  <si>
    <t>Toboggan</t>
  </si>
  <si>
    <t>Toby</t>
  </si>
  <si>
    <t>Tobyne</t>
  </si>
  <si>
    <t>Tobys</t>
  </si>
  <si>
    <t>Tochobei</t>
  </si>
  <si>
    <t>Tocito</t>
  </si>
  <si>
    <t>Todd</t>
  </si>
  <si>
    <t>Toddy</t>
  </si>
  <si>
    <t>Todt</t>
  </si>
  <si>
    <t>Toenail</t>
  </si>
  <si>
    <t>Toeraeg</t>
  </si>
  <si>
    <t>Togari</t>
  </si>
  <si>
    <t>Togo</t>
  </si>
  <si>
    <t>Togy</t>
  </si>
  <si>
    <t>Tohakum</t>
  </si>
  <si>
    <t>Tohitkah</t>
  </si>
  <si>
    <t>Tohnali</t>
  </si>
  <si>
    <t>Tohobit</t>
  </si>
  <si>
    <t>Toik</t>
  </si>
  <si>
    <t>Toir</t>
  </si>
  <si>
    <t>Toiyabe</t>
  </si>
  <si>
    <t>Tokaloo</t>
  </si>
  <si>
    <t>Tokatjikh</t>
  </si>
  <si>
    <t>Tokay</t>
  </si>
  <si>
    <t>Tokeen</t>
  </si>
  <si>
    <t>Tokewanna</t>
  </si>
  <si>
    <t>Tokomarik</t>
  </si>
  <si>
    <t>Tokyo</t>
  </si>
  <si>
    <t>Tola</t>
  </si>
  <si>
    <t>Toland</t>
  </si>
  <si>
    <t>Tolby</t>
  </si>
  <si>
    <t>Tolch</t>
  </si>
  <si>
    <t>Toledo</t>
  </si>
  <si>
    <t>Toler</t>
  </si>
  <si>
    <t>Tolete</t>
  </si>
  <si>
    <t>Tolfee</t>
  </si>
  <si>
    <t>Tolicha</t>
  </si>
  <si>
    <t>Toll</t>
  </si>
  <si>
    <t>Tolladay</t>
  </si>
  <si>
    <t>Tolland</t>
  </si>
  <si>
    <t>Tolle</t>
  </si>
  <si>
    <t>Tolles</t>
  </si>
  <si>
    <t>Tollgate</t>
  </si>
  <si>
    <t>Tolman</t>
  </si>
  <si>
    <t>Tolmie</t>
  </si>
  <si>
    <t>Tolo</t>
  </si>
  <si>
    <t>Tolokas</t>
  </si>
  <si>
    <t>Tolonen</t>
  </si>
  <si>
    <t>Tolovana</t>
  </si>
  <si>
    <t>Tolstoi</t>
  </si>
  <si>
    <t>Tolt</t>
  </si>
  <si>
    <t>Toltec</t>
  </si>
  <si>
    <t>Toltecs</t>
  </si>
  <si>
    <t>Tolvar</t>
  </si>
  <si>
    <t>Tomah</t>
  </si>
  <si>
    <t>Tomahawk</t>
  </si>
  <si>
    <t>Tomany</t>
  </si>
  <si>
    <t>Tomar</t>
  </si>
  <si>
    <t>Tomas</t>
  </si>
  <si>
    <t>Tomasaki</t>
  </si>
  <si>
    <t>Tomato</t>
  </si>
  <si>
    <t>Tomb</t>
  </si>
  <si>
    <t>Tombe</t>
  </si>
  <si>
    <t>Tomblin</t>
  </si>
  <si>
    <t>Tombstone</t>
  </si>
  <si>
    <t>Tombstones</t>
  </si>
  <si>
    <t>Tomcat</t>
  </si>
  <si>
    <t>Tome</t>
  </si>
  <si>
    <t>Tomer</t>
  </si>
  <si>
    <t>Tomhead</t>
  </si>
  <si>
    <t>Tomichi</t>
  </si>
  <si>
    <t>Tomkins</t>
  </si>
  <si>
    <t>Tomlike</t>
  </si>
  <si>
    <t>Tommy</t>
  </si>
  <si>
    <t>Tommys</t>
  </si>
  <si>
    <t>Tomname</t>
  </si>
  <si>
    <t>Tompkins</t>
  </si>
  <si>
    <t>Toms</t>
  </si>
  <si>
    <t>Tomsich</t>
  </si>
  <si>
    <t>Tomyhoi</t>
  </si>
  <si>
    <t>Tona</t>
  </si>
  <si>
    <t>Tonachau</t>
  </si>
  <si>
    <t>Tonasket</t>
  </si>
  <si>
    <t>Toner</t>
  </si>
  <si>
    <t>Toney</t>
  </si>
  <si>
    <t>Tongue</t>
  </si>
  <si>
    <t>Tongva</t>
  </si>
  <si>
    <t>Tonnie</t>
  </si>
  <si>
    <t>Tonoken</t>
  </si>
  <si>
    <t>Tonomwan</t>
  </si>
  <si>
    <t>Tonopah</t>
  </si>
  <si>
    <t>Tonopok</t>
  </si>
  <si>
    <t>Tonshi</t>
  </si>
  <si>
    <t>Tontk</t>
  </si>
  <si>
    <t>Tonto</t>
  </si>
  <si>
    <t>Tony</t>
  </si>
  <si>
    <t>Tonys</t>
  </si>
  <si>
    <t>Tooele</t>
  </si>
  <si>
    <t>Toohidazdii</t>
  </si>
  <si>
    <t>Took</t>
  </si>
  <si>
    <t>Tooker</t>
  </si>
  <si>
    <t>Tool</t>
  </si>
  <si>
    <t>Tooley</t>
  </si>
  <si>
    <t>Toombs</t>
  </si>
  <si>
    <t>Tooni</t>
  </si>
  <si>
    <t>Tooraag</t>
  </si>
  <si>
    <t>Toot</t>
  </si>
  <si>
    <t>Tooth</t>
  </si>
  <si>
    <t>Toothaker</t>
  </si>
  <si>
    <t>Topache</t>
  </si>
  <si>
    <t>Topatopa</t>
  </si>
  <si>
    <t>Topawas</t>
  </si>
  <si>
    <t>Topaz</t>
  </si>
  <si>
    <t>Topeka</t>
  </si>
  <si>
    <t>Topknot</t>
  </si>
  <si>
    <t>Topless</t>
  </si>
  <si>
    <t>Topliff</t>
  </si>
  <si>
    <t>Topog</t>
  </si>
  <si>
    <t>Topographers</t>
  </si>
  <si>
    <t>Topout</t>
  </si>
  <si>
    <t>Toppenish</t>
  </si>
  <si>
    <t>Toppin</t>
  </si>
  <si>
    <t>Topping</t>
  </si>
  <si>
    <t>Tops</t>
  </si>
  <si>
    <t>Topsail</t>
  </si>
  <si>
    <t>Topso</t>
  </si>
  <si>
    <t>Topstone</t>
  </si>
  <si>
    <t>Topton</t>
  </si>
  <si>
    <t>Torbert</t>
  </si>
  <si>
    <t>Tordillo</t>
  </si>
  <si>
    <t>Tordillos</t>
  </si>
  <si>
    <t>Torino</t>
  </si>
  <si>
    <t>Torito</t>
  </si>
  <si>
    <t>Torment</t>
  </si>
  <si>
    <t>Tornado</t>
  </si>
  <si>
    <t>Torne</t>
  </si>
  <si>
    <t>Toro</t>
  </si>
  <si>
    <t>Toroda</t>
  </si>
  <si>
    <t>Toros</t>
  </si>
  <si>
    <t>Torpy</t>
  </si>
  <si>
    <t>Torquemada</t>
  </si>
  <si>
    <t>Torre</t>
  </si>
  <si>
    <t>Torrecilla</t>
  </si>
  <si>
    <t>Torrell</t>
  </si>
  <si>
    <t>Torrence</t>
  </si>
  <si>
    <t>Torres</t>
  </si>
  <si>
    <t>Torrey</t>
  </si>
  <si>
    <t>Torreys</t>
  </si>
  <si>
    <t>Torrivio</t>
  </si>
  <si>
    <t>Torry</t>
  </si>
  <si>
    <t>Tors</t>
  </si>
  <si>
    <t>Tortilla</t>
  </si>
  <si>
    <t>Tortoise</t>
  </si>
  <si>
    <t>Tortuga</t>
  </si>
  <si>
    <t>Tortugas</t>
  </si>
  <si>
    <t>Tory</t>
  </si>
  <si>
    <t>Tosh</t>
  </si>
  <si>
    <t>Tosi</t>
  </si>
  <si>
    <t>Totem</t>
  </si>
  <si>
    <t>Totman</t>
  </si>
  <si>
    <t>Totoket</t>
  </si>
  <si>
    <t>Totson</t>
  </si>
  <si>
    <t>Touchmenot</t>
  </si>
  <si>
    <t>Tough</t>
  </si>
  <si>
    <t>Toulon</t>
  </si>
  <si>
    <t>Toulou</t>
  </si>
  <si>
    <t>Tour</t>
  </si>
  <si>
    <t>Tourmaline</t>
  </si>
  <si>
    <t>Tourtellotte</t>
  </si>
  <si>
    <t>Toutle</t>
  </si>
  <si>
    <t>Tovar</t>
  </si>
  <si>
    <t>Towackhow</t>
  </si>
  <si>
    <t>Towaelbug</t>
  </si>
  <si>
    <t>Towak</t>
  </si>
  <si>
    <t>Towantic</t>
  </si>
  <si>
    <t>Towee</t>
  </si>
  <si>
    <t>Tower</t>
  </si>
  <si>
    <t>Towers</t>
  </si>
  <si>
    <t>Towgith</t>
  </si>
  <si>
    <t>Towhead</t>
  </si>
  <si>
    <t>Towle</t>
  </si>
  <si>
    <t>Towles</t>
  </si>
  <si>
    <t>Town</t>
  </si>
  <si>
    <t>Towndrow</t>
  </si>
  <si>
    <t>Towne</t>
  </si>
  <si>
    <t>Towner</t>
  </si>
  <si>
    <t>Towngil</t>
  </si>
  <si>
    <t>Townhall</t>
  </si>
  <si>
    <t>Townhouse</t>
  </si>
  <si>
    <t>Townley</t>
  </si>
  <si>
    <t>Towns</t>
  </si>
  <si>
    <t>Townsel</t>
  </si>
  <si>
    <t>Townsend</t>
  </si>
  <si>
    <t>Township</t>
  </si>
  <si>
    <t>Towpath</t>
  </si>
  <si>
    <t>Toxaway</t>
  </si>
  <si>
    <t>Toyosa</t>
  </si>
  <si>
    <t>Tozi</t>
  </si>
  <si>
    <t>Trabuco</t>
  </si>
  <si>
    <t>Trace</t>
  </si>
  <si>
    <t>Trachyte</t>
  </si>
  <si>
    <t>Track</t>
  </si>
  <si>
    <t>Trackler</t>
  </si>
  <si>
    <t>Tract</t>
  </si>
  <si>
    <t>Tracy</t>
  </si>
  <si>
    <t>Trader</t>
  </si>
  <si>
    <t>Traders</t>
  </si>
  <si>
    <t>Trafton</t>
  </si>
  <si>
    <t>Trail</t>
  </si>
  <si>
    <t>Trailer</t>
  </si>
  <si>
    <t>Trails</t>
  </si>
  <si>
    <t>Train</t>
  </si>
  <si>
    <t>Traingle</t>
  </si>
  <si>
    <t>Trainor</t>
  </si>
  <si>
    <t>Tram</t>
  </si>
  <si>
    <t>Trammel</t>
  </si>
  <si>
    <t>Trampas</t>
  </si>
  <si>
    <t>Tranquil</t>
  </si>
  <si>
    <t>Tranquillon</t>
  </si>
  <si>
    <t>Transview</t>
  </si>
  <si>
    <t>Trap</t>
  </si>
  <si>
    <t>Trapnell</t>
  </si>
  <si>
    <t>Trapper</t>
  </si>
  <si>
    <t>Trappers</t>
  </si>
  <si>
    <t>Trappmans</t>
  </si>
  <si>
    <t>Traprock</t>
  </si>
  <si>
    <t>Trashmore</t>
  </si>
  <si>
    <t>Trask</t>
  </si>
  <si>
    <t>Trasquilar</t>
  </si>
  <si>
    <t>Traub</t>
  </si>
  <si>
    <t>Trautman</t>
  </si>
  <si>
    <t>Traveler</t>
  </si>
  <si>
    <t>Traver</t>
  </si>
  <si>
    <t>Traverse</t>
  </si>
  <si>
    <t>Travertine</t>
  </si>
  <si>
    <t>Travis</t>
  </si>
  <si>
    <t>Travois</t>
  </si>
  <si>
    <t>Tray</t>
  </si>
  <si>
    <t>Trayfoot</t>
  </si>
  <si>
    <t>Trayler</t>
  </si>
  <si>
    <t>Trcziyulny</t>
  </si>
  <si>
    <t>Treadway</t>
  </si>
  <si>
    <t>Treadwell</t>
  </si>
  <si>
    <t>Trealy</t>
  </si>
  <si>
    <t>Treason</t>
  </si>
  <si>
    <t>Treaster</t>
  </si>
  <si>
    <t>Treasure</t>
  </si>
  <si>
    <t>Treasureton</t>
  </si>
  <si>
    <t>Treasurevault</t>
  </si>
  <si>
    <t>Treasury</t>
  </si>
  <si>
    <t>Treat</t>
  </si>
  <si>
    <t>Treaty</t>
  </si>
  <si>
    <t>Tredwell</t>
  </si>
  <si>
    <t>Tree</t>
  </si>
  <si>
    <t>Treen</t>
  </si>
  <si>
    <t>Trees</t>
  </si>
  <si>
    <t>Treet</t>
  </si>
  <si>
    <t>Trego</t>
  </si>
  <si>
    <t>Trek</t>
  </si>
  <si>
    <t>Trelease</t>
  </si>
  <si>
    <t>Trembath</t>
  </si>
  <si>
    <t>Trembleau</t>
  </si>
  <si>
    <t>Trembling</t>
  </si>
  <si>
    <t>Trembly</t>
  </si>
  <si>
    <t>Trementina</t>
  </si>
  <si>
    <t>Tremont</t>
  </si>
  <si>
    <t>Trempealeau</t>
  </si>
  <si>
    <t>Tremper</t>
  </si>
  <si>
    <t>Tren</t>
  </si>
  <si>
    <t>Trenci</t>
  </si>
  <si>
    <t>Trent</t>
  </si>
  <si>
    <t>Trenton</t>
  </si>
  <si>
    <t>Treplett</t>
  </si>
  <si>
    <t>Tres</t>
  </si>
  <si>
    <t>Tresidder</t>
  </si>
  <si>
    <t>Trestle</t>
  </si>
  <si>
    <t>Trethway</t>
  </si>
  <si>
    <t>Trevena</t>
  </si>
  <si>
    <t>Trevillian</t>
  </si>
  <si>
    <t>Triad</t>
  </si>
  <si>
    <t>Triangle</t>
  </si>
  <si>
    <t>Triangulation</t>
  </si>
  <si>
    <t>Tribby</t>
  </si>
  <si>
    <t>Trice</t>
  </si>
  <si>
    <t>Trickle</t>
  </si>
  <si>
    <t>Tricky</t>
  </si>
  <si>
    <t>Trico</t>
  </si>
  <si>
    <t>Tricorner</t>
  </si>
  <si>
    <t>Tricouni</t>
  </si>
  <si>
    <t>Trident</t>
  </si>
  <si>
    <t>Tridents</t>
  </si>
  <si>
    <t>Triester</t>
  </si>
  <si>
    <t>Trigger</t>
  </si>
  <si>
    <t>Trigo</t>
  </si>
  <si>
    <t>Trigos</t>
  </si>
  <si>
    <t>Trilobite</t>
  </si>
  <si>
    <t>Trim</t>
  </si>
  <si>
    <t>Trimble</t>
  </si>
  <si>
    <t>Trimmed</t>
  </si>
  <si>
    <t>Trimmer</t>
  </si>
  <si>
    <t>Trimmers</t>
  </si>
  <si>
    <t>Trimont</t>
  </si>
  <si>
    <t>Trinchera</t>
  </si>
  <si>
    <t>Trinity</t>
  </si>
  <si>
    <t>Trinitys</t>
  </si>
  <si>
    <t>Trio</t>
  </si>
  <si>
    <t>Trip</t>
  </si>
  <si>
    <t>Triple</t>
  </si>
  <si>
    <t>Triplet</t>
  </si>
  <si>
    <t>Triplets</t>
  </si>
  <si>
    <t>Triplett</t>
  </si>
  <si>
    <t>Tripod</t>
  </si>
  <si>
    <t>Tripp</t>
  </si>
  <si>
    <t>Trippier</t>
  </si>
  <si>
    <t>Tripps</t>
  </si>
  <si>
    <t>Tripyramid</t>
  </si>
  <si>
    <t>Tris</t>
  </si>
  <si>
    <t>Trischman</t>
  </si>
  <si>
    <t>Trisky</t>
  </si>
  <si>
    <t>Trit</t>
  </si>
  <si>
    <t>Tritle</t>
  </si>
  <si>
    <t>Triton</t>
  </si>
  <si>
    <t>Tritt</t>
  </si>
  <si>
    <t>Triumph</t>
  </si>
  <si>
    <t>Trojan</t>
  </si>
  <si>
    <t>Tromley</t>
  </si>
  <si>
    <t>Troon</t>
  </si>
  <si>
    <t>Tropico</t>
  </si>
  <si>
    <t>Trotss</t>
  </si>
  <si>
    <t>Troublesome</t>
  </si>
  <si>
    <t>Trough</t>
  </si>
  <si>
    <t>Troughs</t>
  </si>
  <si>
    <t>Troup</t>
  </si>
  <si>
    <t>Trout</t>
  </si>
  <si>
    <t>Troutman</t>
  </si>
  <si>
    <t>Trow</t>
  </si>
  <si>
    <t>Trowbridge</t>
  </si>
  <si>
    <t>Troxel</t>
  </si>
  <si>
    <t>Troy</t>
  </si>
  <si>
    <t>Troyburg</t>
  </si>
  <si>
    <t>Truax</t>
  </si>
  <si>
    <t>Truchas</t>
  </si>
  <si>
    <t>Truckwheel</t>
  </si>
  <si>
    <t>Truelove</t>
  </si>
  <si>
    <t>Trues</t>
  </si>
  <si>
    <t>Truesdale</t>
  </si>
  <si>
    <t>Truett</t>
  </si>
  <si>
    <t>Truitt</t>
  </si>
  <si>
    <t>Trujillo</t>
  </si>
  <si>
    <t>Truman</t>
  </si>
  <si>
    <t>Trumble</t>
  </si>
  <si>
    <t>Trumbull</t>
  </si>
  <si>
    <t>Trummonds</t>
  </si>
  <si>
    <t>Trunk</t>
  </si>
  <si>
    <t>Truro</t>
  </si>
  <si>
    <t>Trusty</t>
  </si>
  <si>
    <t>Truuli</t>
  </si>
  <si>
    <t>Truxton</t>
  </si>
  <si>
    <t>Tryon</t>
  </si>
  <si>
    <t>Tsaile</t>
  </si>
  <si>
    <t>Tsay</t>
  </si>
  <si>
    <t>Tsedadahot</t>
  </si>
  <si>
    <t>Tseh</t>
  </si>
  <si>
    <t>Tselayazhe</t>
  </si>
  <si>
    <t>Tseyah</t>
  </si>
  <si>
    <t>Tsoktui</t>
  </si>
  <si>
    <t>Tsunsu</t>
  </si>
  <si>
    <t>Tsusena</t>
  </si>
  <si>
    <t>Tuanna</t>
  </si>
  <si>
    <t>Tuba</t>
  </si>
  <si>
    <t>Tubbs</t>
  </si>
  <si>
    <t>Tubs</t>
  </si>
  <si>
    <t>Tuchuck</t>
  </si>
  <si>
    <t>Tuck</t>
  </si>
  <si>
    <t>Tucken</t>
  </si>
  <si>
    <t>Tucker</t>
  </si>
  <si>
    <t>Tucki</t>
  </si>
  <si>
    <t>Tucson</t>
  </si>
  <si>
    <t>Tucumcari</t>
  </si>
  <si>
    <t>Tucupit</t>
  </si>
  <si>
    <t>Tudor</t>
  </si>
  <si>
    <t>Tuff</t>
  </si>
  <si>
    <t>Tufti</t>
  </si>
  <si>
    <t>Tufts</t>
  </si>
  <si>
    <t>Tugak</t>
  </si>
  <si>
    <t>Tugman</t>
  </si>
  <si>
    <t>Tuker</t>
  </si>
  <si>
    <t>Tukes</t>
  </si>
  <si>
    <t>Tukgahgo</t>
  </si>
  <si>
    <t>Tukingak</t>
  </si>
  <si>
    <t>Tukuhnikivatz</t>
  </si>
  <si>
    <t>Tulare</t>
  </si>
  <si>
    <t>Tularosa</t>
  </si>
  <si>
    <t>Tule</t>
  </si>
  <si>
    <t>Tules</t>
  </si>
  <si>
    <t>Tuley</t>
  </si>
  <si>
    <t>Tulik</t>
  </si>
  <si>
    <t>Tulle</t>
  </si>
  <si>
    <t>Tuller</t>
  </si>
  <si>
    <t>Tulloch</t>
  </si>
  <si>
    <t>Tully</t>
  </si>
  <si>
    <t>Tulunguy</t>
  </si>
  <si>
    <t>Tumac</t>
  </si>
  <si>
    <t>Tumacacori</t>
  </si>
  <si>
    <t>Tumala</t>
  </si>
  <si>
    <t>Tumalo</t>
  </si>
  <si>
    <t>Tumamoc</t>
  </si>
  <si>
    <t>Tumarion</t>
  </si>
  <si>
    <t>Tumbado</t>
  </si>
  <si>
    <t>Tumble</t>
  </si>
  <si>
    <t>Tumbledown</t>
  </si>
  <si>
    <t>Tumbles</t>
  </si>
  <si>
    <t>Tumtum</t>
  </si>
  <si>
    <t>Tumutumu</t>
  </si>
  <si>
    <t>Tumwater</t>
  </si>
  <si>
    <t>Tuna</t>
  </si>
  <si>
    <t>Tunbridge</t>
  </si>
  <si>
    <t>Tunemah</t>
  </si>
  <si>
    <t>Tungnak</t>
  </si>
  <si>
    <t>Tungsten</t>
  </si>
  <si>
    <t>Tungulara</t>
  </si>
  <si>
    <t>Tunis</t>
  </si>
  <si>
    <t>Tunk</t>
  </si>
  <si>
    <t>Tunkethandle</t>
  </si>
  <si>
    <t>Tunnabora</t>
  </si>
  <si>
    <t>Tunnel</t>
  </si>
  <si>
    <t>Tunnicliff</t>
  </si>
  <si>
    <t>Tunnison</t>
  </si>
  <si>
    <t>Tunt</t>
  </si>
  <si>
    <t>Tuntunguak</t>
  </si>
  <si>
    <t>Tunugarat</t>
  </si>
  <si>
    <t>Tunumas</t>
  </si>
  <si>
    <t>Tunutux</t>
  </si>
  <si>
    <t>Tunuwit</t>
  </si>
  <si>
    <t>Tunxis</t>
  </si>
  <si>
    <t>Tuolumne</t>
  </si>
  <si>
    <t>Tupik</t>
  </si>
  <si>
    <t>Tupikchak</t>
  </si>
  <si>
    <t>Tupper</t>
  </si>
  <si>
    <t>Tupshin</t>
  </si>
  <si>
    <t>Turk</t>
  </si>
  <si>
    <t>Turkey</t>
  </si>
  <si>
    <t>Turkeybone</t>
  </si>
  <si>
    <t>Turkeycamp</t>
  </si>
  <si>
    <t>Turkeycock</t>
  </si>
  <si>
    <t>Turkeyfeather</t>
  </si>
  <si>
    <t>Turkeyfoot</t>
  </si>
  <si>
    <t>Turkeypen</t>
  </si>
  <si>
    <t>Turkeyroost</t>
  </si>
  <si>
    <t>Turkeys</t>
  </si>
  <si>
    <t>Turkeyscratch</t>
  </si>
  <si>
    <t>Turks</t>
  </si>
  <si>
    <t>Turkshead</t>
  </si>
  <si>
    <t>Turley</t>
  </si>
  <si>
    <t>Turn</t>
  </si>
  <si>
    <t>Turnbow</t>
  </si>
  <si>
    <t>Turnbull</t>
  </si>
  <si>
    <t>Turner</t>
  </si>
  <si>
    <t>Turners</t>
  </si>
  <si>
    <t>Turney</t>
  </si>
  <si>
    <t>Turnham</t>
  </si>
  <si>
    <t>Turnhole</t>
  </si>
  <si>
    <t>Turning</t>
  </si>
  <si>
    <t>Turnip</t>
  </si>
  <si>
    <t>Turniphole</t>
  </si>
  <si>
    <t>Turniptown</t>
  </si>
  <si>
    <t>Turnover</t>
  </si>
  <si>
    <t>Turnpike</t>
  </si>
  <si>
    <t>Turntable</t>
  </si>
  <si>
    <t>Turpentine</t>
  </si>
  <si>
    <t>Turpin</t>
  </si>
  <si>
    <t>Turquoise</t>
  </si>
  <si>
    <t>Turret</t>
  </si>
  <si>
    <t>Turtle</t>
  </si>
  <si>
    <t>Turtleback</t>
  </si>
  <si>
    <t>Turtlehead</t>
  </si>
  <si>
    <t>Turtles</t>
  </si>
  <si>
    <t>Tusac</t>
  </si>
  <si>
    <t>Tusas</t>
  </si>
  <si>
    <t>Tuscans</t>
  </si>
  <si>
    <t>Tuscarora</t>
  </si>
  <si>
    <t>Tuscor</t>
  </si>
  <si>
    <t>Tuscumbia</t>
  </si>
  <si>
    <t>Tusk</t>
  </si>
  <si>
    <t>Tusquitee</t>
  </si>
  <si>
    <t>Tutt</t>
  </si>
  <si>
    <t>Tuttle</t>
  </si>
  <si>
    <t>Tuttles</t>
  </si>
  <si>
    <t>Tututalak</t>
  </si>
  <si>
    <t>Tuwunbey</t>
  </si>
  <si>
    <t>Tuxedo</t>
  </si>
  <si>
    <t>Twadell</t>
  </si>
  <si>
    <t>Twaharpies</t>
  </si>
  <si>
    <t>Tweedle</t>
  </si>
  <si>
    <t>Tweedss</t>
  </si>
  <si>
    <t>Tweedy</t>
  </si>
  <si>
    <t>Twelve</t>
  </si>
  <si>
    <t>Twelvemile</t>
  </si>
  <si>
    <t>Twentieth</t>
  </si>
  <si>
    <t>Twenty</t>
  </si>
  <si>
    <t>Twentyfive</t>
  </si>
  <si>
    <t>Twentymile</t>
  </si>
  <si>
    <t>Twentynine</t>
  </si>
  <si>
    <t>Twentyone</t>
  </si>
  <si>
    <t>Twentysix</t>
  </si>
  <si>
    <t>Tweto</t>
  </si>
  <si>
    <t>Twilight</t>
  </si>
  <si>
    <t>Twin</t>
  </si>
  <si>
    <t>Twining</t>
  </si>
  <si>
    <t>Twinridge</t>
  </si>
  <si>
    <t>Twins</t>
  </si>
  <si>
    <t>Twisp</t>
  </si>
  <si>
    <t>Twist</t>
  </si>
  <si>
    <t>Twistback</t>
  </si>
  <si>
    <t>Twisting</t>
  </si>
  <si>
    <t>Twitchell</t>
  </si>
  <si>
    <t>Twitchells</t>
  </si>
  <si>
    <t>Twitty</t>
  </si>
  <si>
    <t>Twoday</t>
  </si>
  <si>
    <t>Twodot</t>
  </si>
  <si>
    <t>Twombly</t>
  </si>
  <si>
    <t>Twomile</t>
  </si>
  <si>
    <t>Twopenny</t>
  </si>
  <si>
    <t>Twoprong</t>
  </si>
  <si>
    <t>Twos</t>
  </si>
  <si>
    <t>Tybo</t>
  </si>
  <si>
    <t>Tyee</t>
  </si>
  <si>
    <t>Tyende</t>
  </si>
  <si>
    <t>Tyler</t>
  </si>
  <si>
    <t>Tylers</t>
  </si>
  <si>
    <t>Tylo</t>
  </si>
  <si>
    <t>Tyndall</t>
  </si>
  <si>
    <t>Tyner</t>
  </si>
  <si>
    <t>Typhoon</t>
  </si>
  <si>
    <t>Typnahda</t>
  </si>
  <si>
    <t>Tyre</t>
  </si>
  <si>
    <t>Tyro</t>
  </si>
  <si>
    <t>Tyrrell</t>
  </si>
  <si>
    <t>Tyson</t>
  </si>
  <si>
    <t>Tysons</t>
  </si>
  <si>
    <t>Uala</t>
  </si>
  <si>
    <t>Uapa</t>
  </si>
  <si>
    <t>Ubehebe</t>
  </si>
  <si>
    <t>Udells</t>
  </si>
  <si>
    <t>Ugashik</t>
  </si>
  <si>
    <t>Ugchirnak</t>
  </si>
  <si>
    <t>Ugly</t>
  </si>
  <si>
    <t>Ukalam</t>
  </si>
  <si>
    <t>Ukonom</t>
  </si>
  <si>
    <t>Ulakaia</t>
  </si>
  <si>
    <t>Ulalena</t>
  </si>
  <si>
    <t>Ulcer</t>
  </si>
  <si>
    <t>Ulery</t>
  </si>
  <si>
    <t>Ulimakoli</t>
  </si>
  <si>
    <t>Ulmer</t>
  </si>
  <si>
    <t>Ultimo</t>
  </si>
  <si>
    <t>Uluang</t>
  </si>
  <si>
    <t>Uluawaa</t>
  </si>
  <si>
    <t>Uluhi</t>
  </si>
  <si>
    <t>Ulumawao</t>
  </si>
  <si>
    <t>Ulupehupehu</t>
  </si>
  <si>
    <t>Ulvin</t>
  </si>
  <si>
    <t>Ulysses</t>
  </si>
  <si>
    <t>Umagatsaiak</t>
  </si>
  <si>
    <t>Umagatsiak</t>
  </si>
  <si>
    <t>Umarachek</t>
  </si>
  <si>
    <t>Umatilla</t>
  </si>
  <si>
    <t>Umber</t>
  </si>
  <si>
    <t>Umbrella</t>
  </si>
  <si>
    <t>Umbrights</t>
  </si>
  <si>
    <t>Umiahu</t>
  </si>
  <si>
    <t>Umiat</t>
  </si>
  <si>
    <t>Umpawaug</t>
  </si>
  <si>
    <t>Umphers</t>
  </si>
  <si>
    <t>Umpire</t>
  </si>
  <si>
    <t>Umunhum</t>
  </si>
  <si>
    <t>Unaka</t>
  </si>
  <si>
    <t>Unakwik</t>
  </si>
  <si>
    <t>Unana</t>
  </si>
  <si>
    <t>Unap</t>
  </si>
  <si>
    <t>Unawah</t>
  </si>
  <si>
    <t>Uncanoonucs</t>
  </si>
  <si>
    <t>Uncas</t>
  </si>
  <si>
    <t>Uncle</t>
  </si>
  <si>
    <t>Uncompahgre</t>
  </si>
  <si>
    <t>Under</t>
  </si>
  <si>
    <t>Underwood</t>
  </si>
  <si>
    <t>Undine</t>
  </si>
  <si>
    <t>Uneva</t>
  </si>
  <si>
    <t>Ungalak</t>
  </si>
  <si>
    <t>Ungina</t>
  </si>
  <si>
    <t>Ungluayagat</t>
  </si>
  <si>
    <t>Ungluu</t>
  </si>
  <si>
    <t>Ungulungwak</t>
  </si>
  <si>
    <t>Unicorn</t>
  </si>
  <si>
    <t>Unifoucho</t>
  </si>
  <si>
    <t>Unikopos</t>
  </si>
  <si>
    <t>Unimas</t>
  </si>
  <si>
    <t>Unimokur</t>
  </si>
  <si>
    <t>Unimongemong</t>
  </si>
  <si>
    <t>Union</t>
  </si>
  <si>
    <t>United</t>
  </si>
  <si>
    <t>Unity</t>
  </si>
  <si>
    <t>University</t>
  </si>
  <si>
    <t>Unkpapa</t>
  </si>
  <si>
    <t>Unquomonk</t>
  </si>
  <si>
    <t>Untermann</t>
  </si>
  <si>
    <t>Unufouach</t>
  </si>
  <si>
    <t>Unungoung</t>
  </si>
  <si>
    <t>Upheaval</t>
  </si>
  <si>
    <t>Upper</t>
  </si>
  <si>
    <t>Upright</t>
  </si>
  <si>
    <t>Upshur</t>
  </si>
  <si>
    <t>Upsilon</t>
  </si>
  <si>
    <t>Upton</t>
  </si>
  <si>
    <t>Uptons</t>
  </si>
  <si>
    <t>Urania</t>
  </si>
  <si>
    <t>Uranium</t>
  </si>
  <si>
    <t>Uranus</t>
  </si>
  <si>
    <t>Uroras</t>
  </si>
  <si>
    <t>Urraca</t>
  </si>
  <si>
    <t>Ursus</t>
  </si>
  <si>
    <t>Uruno</t>
  </si>
  <si>
    <t>Usery</t>
  </si>
  <si>
    <t>Usher</t>
  </si>
  <si>
    <t>Usibelli</t>
  </si>
  <si>
    <t>Usrey</t>
  </si>
  <si>
    <t>Ussery</t>
  </si>
  <si>
    <t>Utah</t>
  </si>
  <si>
    <t>Uteland</t>
  </si>
  <si>
    <t>Utes</t>
  </si>
  <si>
    <t>Utkusikrak</t>
  </si>
  <si>
    <t>Utley</t>
  </si>
  <si>
    <t>Utsayantha</t>
  </si>
  <si>
    <t>Utts</t>
  </si>
  <si>
    <t>Uwala</t>
  </si>
  <si>
    <t>Uyaraksivik</t>
  </si>
  <si>
    <t>Vaca</t>
  </si>
  <si>
    <t>Vacahanyande</t>
  </si>
  <si>
    <t>Vacas</t>
  </si>
  <si>
    <t>Vacio</t>
  </si>
  <si>
    <t>Vaden</t>
  </si>
  <si>
    <t>Vadi</t>
  </si>
  <si>
    <t>Vado</t>
  </si>
  <si>
    <t>Vaea</t>
  </si>
  <si>
    <t>Vagneur</t>
  </si>
  <si>
    <t>Vail</t>
  </si>
  <si>
    <t>Vainuu</t>
  </si>
  <si>
    <t>Valdez</t>
  </si>
  <si>
    <t>Vale</t>
  </si>
  <si>
    <t>Valencia</t>
  </si>
  <si>
    <t>Valentine</t>
  </si>
  <si>
    <t>Valerianos</t>
  </si>
  <si>
    <t>Valhalla</t>
  </si>
  <si>
    <t>Valiente</t>
  </si>
  <si>
    <t>Valjean</t>
  </si>
  <si>
    <t>Valladares</t>
  </si>
  <si>
    <t>Valle</t>
  </si>
  <si>
    <t>Vallecito</t>
  </si>
  <si>
    <t>Vallejo</t>
  </si>
  <si>
    <t>Valley</t>
  </si>
  <si>
    <t>Valleys</t>
  </si>
  <si>
    <t>Vallito</t>
  </si>
  <si>
    <t>Valmont</t>
  </si>
  <si>
    <t>Valois</t>
  </si>
  <si>
    <t>Valparaiso</t>
  </si>
  <si>
    <t>Valpey</t>
  </si>
  <si>
    <t>Vanaimes</t>
  </si>
  <si>
    <t>Vance</t>
  </si>
  <si>
    <t>Vancouver</t>
  </si>
  <si>
    <t>Vandenburgh</t>
  </si>
  <si>
    <t>Vanderbilt</t>
  </si>
  <si>
    <t>Vanderburg</t>
  </si>
  <si>
    <t>Vanderheiden</t>
  </si>
  <si>
    <t>Vanderhoof</t>
  </si>
  <si>
    <t>Vanderlann</t>
  </si>
  <si>
    <t>Vanderpool</t>
  </si>
  <si>
    <t>Vandervere</t>
  </si>
  <si>
    <t>Vandervort</t>
  </si>
  <si>
    <t>Vanderwhacker</t>
  </si>
  <si>
    <t>Vandeventer</t>
  </si>
  <si>
    <t>Vandever</t>
  </si>
  <si>
    <t>Vang</t>
  </si>
  <si>
    <t>Vanity</t>
  </si>
  <si>
    <t>VanLone</t>
  </si>
  <si>
    <t>Vanson</t>
  </si>
  <si>
    <t>Vantage</t>
  </si>
  <si>
    <t>Vanvoris</t>
  </si>
  <si>
    <t>Varden</t>
  </si>
  <si>
    <t>Vargas</t>
  </si>
  <si>
    <t>Vargo</t>
  </si>
  <si>
    <t>Variadero</t>
  </si>
  <si>
    <t>Varner</t>
  </si>
  <si>
    <t>Varney</t>
  </si>
  <si>
    <t>Varnum</t>
  </si>
  <si>
    <t>Vasquez</t>
  </si>
  <si>
    <t>Vasquezs</t>
  </si>
  <si>
    <t>Vaughan</t>
  </si>
  <si>
    <t>Vaughn</t>
  </si>
  <si>
    <t>Vaughns</t>
  </si>
  <si>
    <t>Vaught</t>
  </si>
  <si>
    <t>Vaughters</t>
  </si>
  <si>
    <t>Vault</t>
  </si>
  <si>
    <t>Vayas</t>
  </si>
  <si>
    <t>Veach</t>
  </si>
  <si>
    <t>Veda</t>
  </si>
  <si>
    <t>Vedder</t>
  </si>
  <si>
    <t>Veeder</t>
  </si>
  <si>
    <t>Veezey</t>
  </si>
  <si>
    <t>Vegas</t>
  </si>
  <si>
    <t>Veiled</t>
  </si>
  <si>
    <t>Vein</t>
  </si>
  <si>
    <t>Velas</t>
  </si>
  <si>
    <t>Velasquez</t>
  </si>
  <si>
    <t>Velvet</t>
  </si>
  <si>
    <t>Venable</t>
  </si>
  <si>
    <t>Venada</t>
  </si>
  <si>
    <t>Venado</t>
  </si>
  <si>
    <t>Venados</t>
  </si>
  <si>
    <t>Venator</t>
  </si>
  <si>
    <t>Veniaminof</t>
  </si>
  <si>
    <t>Venison</t>
  </si>
  <si>
    <t>Vennacher</t>
  </si>
  <si>
    <t>Vent</t>
  </si>
  <si>
    <t>Ventana</t>
  </si>
  <si>
    <t>Ventre</t>
  </si>
  <si>
    <t>Venus</t>
  </si>
  <si>
    <t>Vera</t>
  </si>
  <si>
    <t>Verble</t>
  </si>
  <si>
    <t>Verbles</t>
  </si>
  <si>
    <t>Verde</t>
  </si>
  <si>
    <t>Verdes</t>
  </si>
  <si>
    <t>Verdi</t>
  </si>
  <si>
    <t>Verdun</t>
  </si>
  <si>
    <t>Verd</t>
  </si>
  <si>
    <t>Vereda</t>
  </si>
  <si>
    <t>Verendrye</t>
  </si>
  <si>
    <t>Vergara</t>
  </si>
  <si>
    <t>Vergil</t>
  </si>
  <si>
    <t>Verita</t>
  </si>
  <si>
    <t>Vermejo</t>
  </si>
  <si>
    <t>Vermiculite</t>
  </si>
  <si>
    <t>Vermilion</t>
  </si>
  <si>
    <t>Vermillion</t>
  </si>
  <si>
    <t>Vermont</t>
  </si>
  <si>
    <t>Vernal</t>
  </si>
  <si>
    <t>Vernon</t>
  </si>
  <si>
    <t>Versailles</t>
  </si>
  <si>
    <t>Versteeg</t>
  </si>
  <si>
    <t>Verstovia</t>
  </si>
  <si>
    <t>Vertero</t>
  </si>
  <si>
    <t>Vesper</t>
  </si>
  <si>
    <t>Vest</t>
  </si>
  <si>
    <t>Vesta</t>
  </si>
  <si>
    <t>Vestal</t>
  </si>
  <si>
    <t>Vesuvius</t>
  </si>
  <si>
    <t>Veta</t>
  </si>
  <si>
    <t>Veteado</t>
  </si>
  <si>
    <t>Veterans</t>
  </si>
  <si>
    <t>Veto</t>
  </si>
  <si>
    <t>Vetter</t>
  </si>
  <si>
    <t>Vetters</t>
  </si>
  <si>
    <t>Vexation</t>
  </si>
  <si>
    <t>Veyo</t>
  </si>
  <si>
    <t>Vial</t>
  </si>
  <si>
    <t>Vibora</t>
  </si>
  <si>
    <t>Viboro</t>
  </si>
  <si>
    <t>Vicente</t>
  </si>
  <si>
    <t>Vick</t>
  </si>
  <si>
    <t>Vickerman</t>
  </si>
  <si>
    <t>Vickers</t>
  </si>
  <si>
    <t>Vickery</t>
  </si>
  <si>
    <t>Vickory</t>
  </si>
  <si>
    <t>Vickrey</t>
  </si>
  <si>
    <t>Vicks</t>
  </si>
  <si>
    <t>Victor</t>
  </si>
  <si>
    <t>Victoria</t>
  </si>
  <si>
    <t>Victorino</t>
  </si>
  <si>
    <t>Victorio</t>
  </si>
  <si>
    <t>Victory</t>
  </si>
  <si>
    <t>Vida</t>
  </si>
  <si>
    <t>Vidette</t>
  </si>
  <si>
    <t>Viejas</t>
  </si>
  <si>
    <t>Viejo</t>
  </si>
  <si>
    <t>Viejos</t>
  </si>
  <si>
    <t>Vienna</t>
  </si>
  <si>
    <t>Viento</t>
  </si>
  <si>
    <t>Vieques</t>
  </si>
  <si>
    <t>Vierras</t>
  </si>
  <si>
    <t>View</t>
  </si>
  <si>
    <t>Views</t>
  </si>
  <si>
    <t>Viewtree</t>
  </si>
  <si>
    <t>Vigas</t>
  </si>
  <si>
    <t>Vig</t>
  </si>
  <si>
    <t>Vigil</t>
  </si>
  <si>
    <t>Vigs</t>
  </si>
  <si>
    <t>Village</t>
  </si>
  <si>
    <t>Villager</t>
  </si>
  <si>
    <t>Villard</t>
  </si>
  <si>
    <t>Vinal</t>
  </si>
  <si>
    <t>Vinasale</t>
  </si>
  <si>
    <t>Vince</t>
  </si>
  <si>
    <t>Vincennes</t>
  </si>
  <si>
    <t>Vincent</t>
  </si>
  <si>
    <t>Vincente</t>
  </si>
  <si>
    <t>Vindicator</t>
  </si>
  <si>
    <t>Vine</t>
  </si>
  <si>
    <t>Vinegar</t>
  </si>
  <si>
    <t>Vinero</t>
  </si>
  <si>
    <t>Vines</t>
  </si>
  <si>
    <t>Viney</t>
  </si>
  <si>
    <t>Vineyard</t>
  </si>
  <si>
    <t>Vineyards</t>
  </si>
  <si>
    <t>Vining</t>
  </si>
  <si>
    <t>Vinnin</t>
  </si>
  <si>
    <t>Vinson</t>
  </si>
  <si>
    <t>Vinton</t>
  </si>
  <si>
    <t>Violas</t>
  </si>
  <si>
    <t>Violet</t>
  </si>
  <si>
    <t>Virgil</t>
  </si>
  <si>
    <t>Virgin</t>
  </si>
  <si>
    <t>Virginia</t>
  </si>
  <si>
    <t>Virgo</t>
  </si>
  <si>
    <t>Virsylvia</t>
  </si>
  <si>
    <t>Visalia</t>
  </si>
  <si>
    <t>Vishnu</t>
  </si>
  <si>
    <t>Vision</t>
  </si>
  <si>
    <t>Visitacion</t>
  </si>
  <si>
    <t>Visser</t>
  </si>
  <si>
    <t>Vista</t>
  </si>
  <si>
    <t>Vistas</t>
  </si>
  <si>
    <t>Vitta</t>
  </si>
  <si>
    <t>Vittum</t>
  </si>
  <si>
    <t>Vitus</t>
  </si>
  <si>
    <t>Viuda</t>
  </si>
  <si>
    <t>Vivas</t>
  </si>
  <si>
    <t>Viveash</t>
  </si>
  <si>
    <t>Vivian</t>
  </si>
  <si>
    <t>Viviana</t>
  </si>
  <si>
    <t>Vogel</t>
  </si>
  <si>
    <t>Vogels</t>
  </si>
  <si>
    <t>Vogelsang</t>
  </si>
  <si>
    <t>Volcanic</t>
  </si>
  <si>
    <t>Volcano</t>
  </si>
  <si>
    <t>Volk</t>
  </si>
  <si>
    <t>Vollmer</t>
  </si>
  <si>
    <t>Volunteer</t>
  </si>
  <si>
    <t>Vondergreen</t>
  </si>
  <si>
    <t>Vorhees</t>
  </si>
  <si>
    <t>Vorzui</t>
  </si>
  <si>
    <t>Vosburg</t>
  </si>
  <si>
    <t>Vose</t>
  </si>
  <si>
    <t>Voss</t>
  </si>
  <si>
    <t>Vossburg</t>
  </si>
  <si>
    <t>Voter</t>
  </si>
  <si>
    <t>Vought</t>
  </si>
  <si>
    <t>Vous</t>
  </si>
  <si>
    <t>Vowell</t>
  </si>
  <si>
    <t>Vrain</t>
  </si>
  <si>
    <t>Vsevidof</t>
  </si>
  <si>
    <t>Vulcan</t>
  </si>
  <si>
    <t>Vulcans</t>
  </si>
  <si>
    <t>Vulture</t>
  </si>
  <si>
    <t>Waas</t>
  </si>
  <si>
    <t>Waatch</t>
  </si>
  <si>
    <t>Waban</t>
  </si>
  <si>
    <t>Wabasha</t>
  </si>
  <si>
    <t>Wabassus</t>
  </si>
  <si>
    <t>Wabayuma</t>
  </si>
  <si>
    <t>Wabun</t>
  </si>
  <si>
    <t>Wacheq</t>
  </si>
  <si>
    <t>Wachita</t>
  </si>
  <si>
    <t>Wachsmuth</t>
  </si>
  <si>
    <t>Wachusett</t>
  </si>
  <si>
    <t>Wacousta</t>
  </si>
  <si>
    <t>Wadakoe</t>
  </si>
  <si>
    <t>Waddington</t>
  </si>
  <si>
    <t>Waddle</t>
  </si>
  <si>
    <t>Wade</t>
  </si>
  <si>
    <t>Wadels</t>
  </si>
  <si>
    <t>Wades</t>
  </si>
  <si>
    <t>Wadkin</t>
  </si>
  <si>
    <t>Wadleigh</t>
  </si>
  <si>
    <t>Wadsworth</t>
  </si>
  <si>
    <t>Waena</t>
  </si>
  <si>
    <t>Waenakonu</t>
  </si>
  <si>
    <t>Waford</t>
  </si>
  <si>
    <t>Wagaathiy</t>
  </si>
  <si>
    <t>Wagenen</t>
  </si>
  <si>
    <t>Wagmech</t>
  </si>
  <si>
    <t>Wagner</t>
  </si>
  <si>
    <t>Wagnon</t>
  </si>
  <si>
    <t>Wagon</t>
  </si>
  <si>
    <t>Wagonbed</t>
  </si>
  <si>
    <t>Wagoner</t>
  </si>
  <si>
    <t>Wagonhammer</t>
  </si>
  <si>
    <t>Wagontire</t>
  </si>
  <si>
    <t>Wagontongue</t>
  </si>
  <si>
    <t>Wahatis</t>
  </si>
  <si>
    <t>Wahcheechee</t>
  </si>
  <si>
    <t>Wahguyhe</t>
  </si>
  <si>
    <t>Wahir</t>
  </si>
  <si>
    <t>Wahl</t>
  </si>
  <si>
    <t>Wahoo</t>
  </si>
  <si>
    <t>Wahpenayo</t>
  </si>
  <si>
    <t>Wahuaalapai</t>
  </si>
  <si>
    <t>Waiahuakua</t>
  </si>
  <si>
    <t>Waiakanonula</t>
  </si>
  <si>
    <t>Waiakeakua</t>
  </si>
  <si>
    <t>Waihuna</t>
  </si>
  <si>
    <t>Waikakulu</t>
  </si>
  <si>
    <t>Waiko</t>
  </si>
  <si>
    <t>Wainwright</t>
  </si>
  <si>
    <t>Waiohonu</t>
  </si>
  <si>
    <t>Waiohuli</t>
  </si>
  <si>
    <t>Waiokihi</t>
  </si>
  <si>
    <t>Waiontha</t>
  </si>
  <si>
    <t>Waiopipi</t>
  </si>
  <si>
    <t>Waipuni</t>
  </si>
  <si>
    <t>Wait</t>
  </si>
  <si>
    <t>Waite</t>
  </si>
  <si>
    <t>Waiting</t>
  </si>
  <si>
    <t>Waits</t>
  </si>
  <si>
    <t>Waitsfield</t>
  </si>
  <si>
    <t>Waitts</t>
  </si>
  <si>
    <t>Wai</t>
  </si>
  <si>
    <t>Wakapp</t>
  </si>
  <si>
    <t>Wakefield</t>
  </si>
  <si>
    <t>Wakely</t>
  </si>
  <si>
    <t>Wakley</t>
  </si>
  <si>
    <t>Walcott</t>
  </si>
  <si>
    <t>Waldbillig</t>
  </si>
  <si>
    <t>Walde</t>
  </si>
  <si>
    <t>Walden</t>
  </si>
  <si>
    <t>Waldens</t>
  </si>
  <si>
    <t>Waldness</t>
  </si>
  <si>
    <t>Waldo</t>
  </si>
  <si>
    <t>Waldon</t>
  </si>
  <si>
    <t>Waldos</t>
  </si>
  <si>
    <t>Waldron</t>
  </si>
  <si>
    <t>Waldrop</t>
  </si>
  <si>
    <t>Waldstein</t>
  </si>
  <si>
    <t>Walek</t>
  </si>
  <si>
    <t>Walhallas</t>
  </si>
  <si>
    <t>Walk</t>
  </si>
  <si>
    <t>Walker</t>
  </si>
  <si>
    <t>Walkers</t>
  </si>
  <si>
    <t>Walkingstick</t>
  </si>
  <si>
    <t>Walkinshaw</t>
  </si>
  <si>
    <t>Walkley</t>
  </si>
  <si>
    <t>Walkup</t>
  </si>
  <si>
    <t>Wall</t>
  </si>
  <si>
    <t>Wallace</t>
  </si>
  <si>
    <t>Wallaces</t>
  </si>
  <si>
    <t>Wallalah</t>
  </si>
  <si>
    <t>Wallamatogus</t>
  </si>
  <si>
    <t>Wallcutt</t>
  </si>
  <si>
    <t>Wallens</t>
  </si>
  <si>
    <t>Waller</t>
  </si>
  <si>
    <t>Walley</t>
  </si>
  <si>
    <t>Wallface</t>
  </si>
  <si>
    <t>Walling</t>
  </si>
  <si>
    <t>Wallingford</t>
  </si>
  <si>
    <t>Wallop</t>
  </si>
  <si>
    <t>Wallow</t>
  </si>
  <si>
    <t>Wallowhole</t>
  </si>
  <si>
    <t>Walls</t>
  </si>
  <si>
    <t>Wallum</t>
  </si>
  <si>
    <t>Wally</t>
  </si>
  <si>
    <t>Walnut</t>
  </si>
  <si>
    <t>Walo</t>
  </si>
  <si>
    <t>Walrus</t>
  </si>
  <si>
    <t>Walsen</t>
  </si>
  <si>
    <t>Walsh</t>
  </si>
  <si>
    <t>Walshs</t>
  </si>
  <si>
    <t>Walter</t>
  </si>
  <si>
    <t>Walters</t>
  </si>
  <si>
    <t>Walton</t>
  </si>
  <si>
    <t>Walts</t>
  </si>
  <si>
    <t>Walville</t>
  </si>
  <si>
    <t>Wamble</t>
  </si>
  <si>
    <t>Wamoset</t>
  </si>
  <si>
    <t>Wampatuck</t>
  </si>
  <si>
    <t>Wampler</t>
  </si>
  <si>
    <t>Wampus</t>
  </si>
  <si>
    <t>Wanapanaquin</t>
  </si>
  <si>
    <t>Wanat</t>
  </si>
  <si>
    <t>Wanawana</t>
  </si>
  <si>
    <t>Wanda</t>
  </si>
  <si>
    <t>Wandell</t>
  </si>
  <si>
    <t>Wander</t>
  </si>
  <si>
    <t>Wanderers</t>
  </si>
  <si>
    <t>Wangreen</t>
  </si>
  <si>
    <t>Wankinco</t>
  </si>
  <si>
    <t>Wanlass</t>
  </si>
  <si>
    <t>Wanless</t>
  </si>
  <si>
    <t>Wanoga</t>
  </si>
  <si>
    <t>Wanosha</t>
  </si>
  <si>
    <t>Wantastiquet</t>
  </si>
  <si>
    <t>Wanzer</t>
  </si>
  <si>
    <t>Waonaze</t>
  </si>
  <si>
    <t>Wapaloosie</t>
  </si>
  <si>
    <t>Wapi</t>
  </si>
  <si>
    <t>Wapiti</t>
  </si>
  <si>
    <t>Wapito</t>
  </si>
  <si>
    <t>Wapunbem</t>
  </si>
  <si>
    <t>Waq</t>
  </si>
  <si>
    <t>ima</t>
  </si>
  <si>
    <t>Warbelow</t>
  </si>
  <si>
    <t>Warbonnet</t>
  </si>
  <si>
    <t>Warburton</t>
  </si>
  <si>
    <t>Ward</t>
  </si>
  <si>
    <t>Wardies</t>
  </si>
  <si>
    <t>Wardner</t>
  </si>
  <si>
    <t>Wards</t>
  </si>
  <si>
    <t>Wardsworth</t>
  </si>
  <si>
    <t>Wardtown</t>
  </si>
  <si>
    <t>Ware</t>
  </si>
  <si>
    <t>Warehouse</t>
  </si>
  <si>
    <t>Warfield</t>
  </si>
  <si>
    <t>Warland</t>
  </si>
  <si>
    <t>Warlow</t>
  </si>
  <si>
    <t>Warm</t>
  </si>
  <si>
    <t>Warn</t>
  </si>
  <si>
    <t>Warner</t>
  </si>
  <si>
    <t>Warners</t>
  </si>
  <si>
    <t>Warnerville</t>
  </si>
  <si>
    <t>Warnke</t>
  </si>
  <si>
    <t>Warren</t>
  </si>
  <si>
    <t>Warrens</t>
  </si>
  <si>
    <t>Warrick</t>
  </si>
  <si>
    <t>Warrior</t>
  </si>
  <si>
    <t>Warriors</t>
  </si>
  <si>
    <t>Wart</t>
  </si>
  <si>
    <t>Warters</t>
  </si>
  <si>
    <t>Warwick</t>
  </si>
  <si>
    <t>Warwicks</t>
  </si>
  <si>
    <t>Wasatch</t>
  </si>
  <si>
    <t>Wasburn</t>
  </si>
  <si>
    <t>Wasco</t>
  </si>
  <si>
    <t>Wash</t>
  </si>
  <si>
    <t>Washakie</t>
  </si>
  <si>
    <t>Washapie</t>
  </si>
  <si>
    <t>Washaqua</t>
  </si>
  <si>
    <t>Washburn</t>
  </si>
  <si>
    <t>Washed</t>
  </si>
  <si>
    <t>Washer</t>
  </si>
  <si>
    <t>Washington</t>
  </si>
  <si>
    <t>Washoe</t>
  </si>
  <si>
    <t>Washout</t>
  </si>
  <si>
    <t>Washs</t>
  </si>
  <si>
    <t>Washspring</t>
  </si>
  <si>
    <t>Waskey</t>
  </si>
  <si>
    <t>Wassataquoik</t>
  </si>
  <si>
    <t>Wasset</t>
  </si>
  <si>
    <t>Wasson</t>
  </si>
  <si>
    <t>Waste</t>
  </si>
  <si>
    <t>Wastina</t>
  </si>
  <si>
    <t>Watakma</t>
  </si>
  <si>
    <t>Watana</t>
  </si>
  <si>
    <t>Watanga</t>
  </si>
  <si>
    <t>Wataquadock</t>
  </si>
  <si>
    <t>Watatic</t>
  </si>
  <si>
    <t>Watch</t>
  </si>
  <si>
    <t>Watchdog</t>
  </si>
  <si>
    <t>Watches</t>
  </si>
  <si>
    <t>Watchman</t>
  </si>
  <si>
    <t>Watchtower</t>
  </si>
  <si>
    <t>Water</t>
  </si>
  <si>
    <t>Waterbug</t>
  </si>
  <si>
    <t>Waterbury</t>
  </si>
  <si>
    <t>Waterdog</t>
  </si>
  <si>
    <t>Waterfall</t>
  </si>
  <si>
    <t>Waterford</t>
  </si>
  <si>
    <t>Waterhouse</t>
  </si>
  <si>
    <t>Watering</t>
  </si>
  <si>
    <t>Waterlog</t>
  </si>
  <si>
    <t>Waterman</t>
  </si>
  <si>
    <t>Watermans</t>
  </si>
  <si>
    <t>Watermelon</t>
  </si>
  <si>
    <t>Waternomee</t>
  </si>
  <si>
    <t>Waterrock</t>
  </si>
  <si>
    <t>Waters</t>
  </si>
  <si>
    <t>Watershed</t>
  </si>
  <si>
    <t>Watervale</t>
  </si>
  <si>
    <t>Waterworks</t>
  </si>
  <si>
    <t>Wathir</t>
  </si>
  <si>
    <t>Watie</t>
  </si>
  <si>
    <t>Watkins</t>
  </si>
  <si>
    <t>Watmough</t>
  </si>
  <si>
    <t>Watnong</t>
  </si>
  <si>
    <t>Watrous</t>
  </si>
  <si>
    <t>Watson</t>
  </si>
  <si>
    <t>Watsons</t>
  </si>
  <si>
    <t>Watt</t>
  </si>
  <si>
    <t>Wattle</t>
  </si>
  <si>
    <t>Watton</t>
  </si>
  <si>
    <t>Watts</t>
  </si>
  <si>
    <t>Waubeek</t>
  </si>
  <si>
    <t>Waubonsie</t>
  </si>
  <si>
    <t>Wauchecha</t>
  </si>
  <si>
    <t>Waucheesi</t>
  </si>
  <si>
    <t>Waucoba</t>
  </si>
  <si>
    <t>Wauconda</t>
  </si>
  <si>
    <t>Waugaman</t>
  </si>
  <si>
    <t>Waugh</t>
  </si>
  <si>
    <t>Waughaw</t>
  </si>
  <si>
    <t>Wauka</t>
  </si>
  <si>
    <t>Waumanona</t>
  </si>
  <si>
    <t>Waumbek</t>
  </si>
  <si>
    <t>Wauneka</t>
  </si>
  <si>
    <t>Waverly</t>
  </si>
  <si>
    <t>Wawayanda</t>
  </si>
  <si>
    <t>Wawecus</t>
  </si>
  <si>
    <t>Wawona</t>
  </si>
  <si>
    <t>Wayah</t>
  </si>
  <si>
    <t>Wayboussett</t>
  </si>
  <si>
    <t>Wayman</t>
  </si>
  <si>
    <t>Wayne</t>
  </si>
  <si>
    <t>Waynick</t>
  </si>
  <si>
    <t>Wayside</t>
  </si>
  <si>
    <t>Wayte</t>
  </si>
  <si>
    <t>Weach</t>
  </si>
  <si>
    <t>Weakener</t>
  </si>
  <si>
    <t>Wease</t>
  </si>
  <si>
    <t>Weasel</t>
  </si>
  <si>
    <t>Weather</t>
  </si>
  <si>
    <t>Weatherbee</t>
  </si>
  <si>
    <t>Weatherby</t>
  </si>
  <si>
    <t>Weatherford</t>
  </si>
  <si>
    <t>Weatherly</t>
  </si>
  <si>
    <t>Weatherman</t>
  </si>
  <si>
    <t>Weaver</t>
  </si>
  <si>
    <t>Weavers</t>
  </si>
  <si>
    <t>Webb</t>
  </si>
  <si>
    <t>Webber</t>
  </si>
  <si>
    <t>Webbs</t>
  </si>
  <si>
    <t>Weber</t>
  </si>
  <si>
    <t>Weberg</t>
  </si>
  <si>
    <t>Webster</t>
  </si>
  <si>
    <t>Websterss</t>
  </si>
  <si>
    <t>Wedding</t>
  </si>
  <si>
    <t>Weddington</t>
  </si>
  <si>
    <t>Wedge</t>
  </si>
  <si>
    <t>Wedgetent</t>
  </si>
  <si>
    <t>Wednesday</t>
  </si>
  <si>
    <t>Weechaaw</t>
  </si>
  <si>
    <t>Weed</t>
  </si>
  <si>
    <t>Weeden</t>
  </si>
  <si>
    <t>Weedy</t>
  </si>
  <si>
    <t>Weehunt</t>
  </si>
  <si>
    <t>Weeks</t>
  </si>
  <si>
    <t>Wees</t>
  </si>
  <si>
    <t>Weetamoo</t>
  </si>
  <si>
    <t>Weey</t>
  </si>
  <si>
    <t>Wegley</t>
  </si>
  <si>
    <t>Wehutty</t>
  </si>
  <si>
    <t>Weible</t>
  </si>
  <si>
    <t>Weigel</t>
  </si>
  <si>
    <t>Weigle</t>
  </si>
  <si>
    <t>Weigles</t>
  </si>
  <si>
    <t>Weimers</t>
  </si>
  <si>
    <t>Weir</t>
  </si>
  <si>
    <t>Weiser</t>
  </si>
  <si>
    <t>Weisinger</t>
  </si>
  <si>
    <t>Weisner</t>
  </si>
  <si>
    <t>Weiss</t>
  </si>
  <si>
    <t>Weitas</t>
  </si>
  <si>
    <t>Wekepeke</t>
  </si>
  <si>
    <t>kiu</t>
  </si>
  <si>
    <t>Welba</t>
  </si>
  <si>
    <t>Welch</t>
  </si>
  <si>
    <t>Welchs</t>
  </si>
  <si>
    <t>Welcome</t>
  </si>
  <si>
    <t>Weldon</t>
  </si>
  <si>
    <t>Welik</t>
  </si>
  <si>
    <t>Welker</t>
  </si>
  <si>
    <t>Well</t>
  </si>
  <si>
    <t>Wellborn</t>
  </si>
  <si>
    <t>Wellen</t>
  </si>
  <si>
    <t>Weller</t>
  </si>
  <si>
    <t>Wellesley</t>
  </si>
  <si>
    <t>Wellie</t>
  </si>
  <si>
    <t>Wellington</t>
  </si>
  <si>
    <t>Wellingtons</t>
  </si>
  <si>
    <t>Wellmans</t>
  </si>
  <si>
    <t>Wellpinit</t>
  </si>
  <si>
    <t>Wells</t>
  </si>
  <si>
    <t>Wellsville</t>
  </si>
  <si>
    <t>Wellton</t>
  </si>
  <si>
    <t>Welsh</t>
  </si>
  <si>
    <t>Welshtown</t>
  </si>
  <si>
    <t>Welty</t>
  </si>
  <si>
    <t>Wenas</t>
  </si>
  <si>
    <t>Wenatchee</t>
  </si>
  <si>
    <t>Wenberg</t>
  </si>
  <si>
    <t>Wendover</t>
  </si>
  <si>
    <t>Wendt</t>
  </si>
  <si>
    <t>Wenik</t>
  </si>
  <si>
    <t>Wentworth</t>
  </si>
  <si>
    <t>Wenzel</t>
  </si>
  <si>
    <t>Wequetequock</t>
  </si>
  <si>
    <t>Werner</t>
  </si>
  <si>
    <t>Wernette</t>
  </si>
  <si>
    <t>Werney</t>
  </si>
  <si>
    <t>Wertenbaker</t>
  </si>
  <si>
    <t>Wescott</t>
  </si>
  <si>
    <t>Wescutogo</t>
  </si>
  <si>
    <t>Wesner</t>
  </si>
  <si>
    <t>Wessel</t>
  </si>
  <si>
    <t>Wesser</t>
  </si>
  <si>
    <t>Wessingtons</t>
  </si>
  <si>
    <t>Wesson</t>
  </si>
  <si>
    <t>West</t>
  </si>
  <si>
    <t>Westbrook</t>
  </si>
  <si>
    <t>Westdahl</t>
  </si>
  <si>
    <t>Westenage</t>
  </si>
  <si>
    <t>Wester</t>
  </si>
  <si>
    <t>Western</t>
  </si>
  <si>
    <t>Westfall</t>
  </si>
  <si>
    <t>Westfield</t>
  </si>
  <si>
    <t>Westford</t>
  </si>
  <si>
    <t>Westinghouse</t>
  </si>
  <si>
    <t>Westlake</t>
  </si>
  <si>
    <t>Westland</t>
  </si>
  <si>
    <t>Westminster</t>
  </si>
  <si>
    <t>Weston</t>
  </si>
  <si>
    <t>Wests</t>
  </si>
  <si>
    <t>Westside</t>
  </si>
  <si>
    <t>Westward</t>
  </si>
  <si>
    <t>Westwater</t>
  </si>
  <si>
    <t>Wetauwanchu</t>
  </si>
  <si>
    <t>Wetherill</t>
  </si>
  <si>
    <t>Wethero</t>
  </si>
  <si>
    <t>Wetterhorn</t>
  </si>
  <si>
    <t>Wetzel</t>
  </si>
  <si>
    <t>Wewes</t>
  </si>
  <si>
    <t>Weymiller</t>
  </si>
  <si>
    <t>Weymouth</t>
  </si>
  <si>
    <t>Whale</t>
  </si>
  <si>
    <t>Whaleback</t>
  </si>
  <si>
    <t>Whalen</t>
  </si>
  <si>
    <t>Whalers</t>
  </si>
  <si>
    <t>Whales</t>
  </si>
  <si>
    <t>Whalesback</t>
  </si>
  <si>
    <t>Whaley</t>
  </si>
  <si>
    <t>Whatcom</t>
  </si>
  <si>
    <t>Wheat</t>
  </si>
  <si>
    <t>Wheaton</t>
  </si>
  <si>
    <t>Wheel</t>
  </si>
  <si>
    <t>Wheelbarrow</t>
  </si>
  <si>
    <t>Wheeler</t>
  </si>
  <si>
    <t>Wheelers</t>
  </si>
  <si>
    <t>Wheelock</t>
  </si>
  <si>
    <t>Whelden</t>
  </si>
  <si>
    <t>Whetmiller</t>
  </si>
  <si>
    <t>Whetstone</t>
  </si>
  <si>
    <t>Whetstones</t>
  </si>
  <si>
    <t>Whifford</t>
  </si>
  <si>
    <t>Whim</t>
  </si>
  <si>
    <t>Whip</t>
  </si>
  <si>
    <t>Whippie</t>
  </si>
  <si>
    <t>Whipple</t>
  </si>
  <si>
    <t>Whippoorwill</t>
  </si>
  <si>
    <t>Whipstock</t>
  </si>
  <si>
    <t>Whirlpool</t>
  </si>
  <si>
    <t>Whirlwind</t>
  </si>
  <si>
    <t>Whisker</t>
  </si>
  <si>
    <t>Whiskers</t>
  </si>
  <si>
    <t>Whiskey</t>
  </si>
  <si>
    <t>Whiskeys</t>
  </si>
  <si>
    <t>Whisky</t>
  </si>
  <si>
    <t>Whispering</t>
  </si>
  <si>
    <t>Whissenhunt</t>
  </si>
  <si>
    <t>Whistle</t>
  </si>
  <si>
    <t>Whistler</t>
  </si>
  <si>
    <t>Whistling</t>
  </si>
  <si>
    <t>Whit</t>
  </si>
  <si>
    <t>Whitaker</t>
  </si>
  <si>
    <t>Whitbeck</t>
  </si>
  <si>
    <t>Whitcher</t>
  </si>
  <si>
    <t>Whitcomb</t>
  </si>
  <si>
    <t>White</t>
  </si>
  <si>
    <t>Whiteacre</t>
  </si>
  <si>
    <t>Whitecap</t>
  </si>
  <si>
    <t>Whitecliff</t>
  </si>
  <si>
    <t>Whitecottons</t>
  </si>
  <si>
    <t>Whitecross</t>
  </si>
  <si>
    <t>Whitecrow</t>
  </si>
  <si>
    <t>Whiteface</t>
  </si>
  <si>
    <t>Whitefish</t>
  </si>
  <si>
    <t>Whitehawk</t>
  </si>
  <si>
    <t>Whitehead</t>
  </si>
  <si>
    <t>Whitehorse</t>
  </si>
  <si>
    <t>Whitehouse</t>
  </si>
  <si>
    <t>Whiteley</t>
  </si>
  <si>
    <t>Whiteloaf</t>
  </si>
  <si>
    <t>Whitener</t>
  </si>
  <si>
    <t>Whiteoak</t>
  </si>
  <si>
    <t>Whiteout</t>
  </si>
  <si>
    <t>Whiterock</t>
  </si>
  <si>
    <t>Whiterocks</t>
  </si>
  <si>
    <t>Whites</t>
  </si>
  <si>
    <t>Whitesburg</t>
  </si>
  <si>
    <t>Whiteside</t>
  </si>
  <si>
    <t>Whitestone</t>
  </si>
  <si>
    <t>Whitestripe</t>
  </si>
  <si>
    <t>Whitetail</t>
  </si>
  <si>
    <t>Whitetop</t>
  </si>
  <si>
    <t>Whitewall</t>
  </si>
  <si>
    <t>Whitewater</t>
  </si>
  <si>
    <t>Whitewood</t>
  </si>
  <si>
    <t>Whiteys</t>
  </si>
  <si>
    <t>Whiting</t>
  </si>
  <si>
    <t>Whitinger</t>
  </si>
  <si>
    <t>Whitley</t>
  </si>
  <si>
    <t>Whitleys</t>
  </si>
  <si>
    <t>Whitlock</t>
  </si>
  <si>
    <t>Whitman</t>
  </si>
  <si>
    <t>Whitmore</t>
  </si>
  <si>
    <t>Whitney</t>
  </si>
  <si>
    <t>Whitt</t>
  </si>
  <si>
    <t>Whittaker</t>
  </si>
  <si>
    <t>Whitted</t>
  </si>
  <si>
    <t>Whittemore</t>
  </si>
  <si>
    <t>Whitten</t>
  </si>
  <si>
    <t>Whittens</t>
  </si>
  <si>
    <t>Whittier</t>
  </si>
  <si>
    <t>Whittimore</t>
  </si>
  <si>
    <t>Whittington</t>
  </si>
  <si>
    <t>Whittle</t>
  </si>
  <si>
    <t>Whittlesey</t>
  </si>
  <si>
    <t>Whittmore</t>
  </si>
  <si>
    <t>Whooley</t>
  </si>
  <si>
    <t>Whoopee</t>
  </si>
  <si>
    <t>Whoorey</t>
  </si>
  <si>
    <t>Whorl</t>
  </si>
  <si>
    <t>Whortleberry</t>
  </si>
  <si>
    <t>Wicham</t>
  </si>
  <si>
    <t>Wichap</t>
  </si>
  <si>
    <t>Wichita</t>
  </si>
  <si>
    <t>Wichuk</t>
  </si>
  <si>
    <t>Wichukuno</t>
  </si>
  <si>
    <t>Wick</t>
  </si>
  <si>
    <t>Wickenson</t>
  </si>
  <si>
    <t>Wicker</t>
  </si>
  <si>
    <t>Wickerham</t>
  </si>
  <si>
    <t>Wickersham</t>
  </si>
  <si>
    <t>Wickham</t>
  </si>
  <si>
    <t>Wickiup</t>
  </si>
  <si>
    <t>Wickopee</t>
  </si>
  <si>
    <t>Wicks</t>
  </si>
  <si>
    <t>Wickwire</t>
  </si>
  <si>
    <t>Widdop</t>
  </si>
  <si>
    <t>Wide</t>
  </si>
  <si>
    <t>Wideman</t>
  </si>
  <si>
    <t>Widger</t>
  </si>
  <si>
    <t>Widow</t>
  </si>
  <si>
    <t>Wiedemann</t>
  </si>
  <si>
    <t>Wiedower</t>
  </si>
  <si>
    <t>Wiehl</t>
  </si>
  <si>
    <t>Wien</t>
  </si>
  <si>
    <t>Wiener</t>
  </si>
  <si>
    <t>Wies</t>
  </si>
  <si>
    <t>Wiessner</t>
  </si>
  <si>
    <t>Wife</t>
  </si>
  <si>
    <t>Wiggin</t>
  </si>
  <si>
    <t>Wiggington</t>
  </si>
  <si>
    <t>Wiggins</t>
  </si>
  <si>
    <t>Wigtop</t>
  </si>
  <si>
    <t>Wigwam</t>
  </si>
  <si>
    <t>Wigwams</t>
  </si>
  <si>
    <t>Wike</t>
  </si>
  <si>
    <t>Wiki</t>
  </si>
  <si>
    <t>Wikiup</t>
  </si>
  <si>
    <t>Wikoff</t>
  </si>
  <si>
    <t>Wilbanks</t>
  </si>
  <si>
    <t>Wilbar</t>
  </si>
  <si>
    <t>Wilbur</t>
  </si>
  <si>
    <t>Wilburn</t>
  </si>
  <si>
    <t>Wilcox</t>
  </si>
  <si>
    <t>Wilcoxen</t>
  </si>
  <si>
    <t>Wilcoxs</t>
  </si>
  <si>
    <t>Wild</t>
  </si>
  <si>
    <t>Wildcat</t>
  </si>
  <si>
    <t>Wildcats</t>
  </si>
  <si>
    <t>Wilde</t>
  </si>
  <si>
    <t>Wilder</t>
  </si>
  <si>
    <t>Wilderness</t>
  </si>
  <si>
    <t>Wilders</t>
  </si>
  <si>
    <t>Wildes</t>
  </si>
  <si>
    <t>Wildhorse</t>
  </si>
  <si>
    <t>Wildrose</t>
  </si>
  <si>
    <t>Wilds</t>
  </si>
  <si>
    <t>Wiles</t>
  </si>
  <si>
    <t>Wiley</t>
  </si>
  <si>
    <t>Wilfong</t>
  </si>
  <si>
    <t>Wilford</t>
  </si>
  <si>
    <t>Wilhite</t>
  </si>
  <si>
    <t>Wilhoites</t>
  </si>
  <si>
    <t>Wilke</t>
  </si>
  <si>
    <t>Wilkens</t>
  </si>
  <si>
    <t>Wilkerson</t>
  </si>
  <si>
    <t>Wilkes</t>
  </si>
  <si>
    <t>Wilkie</t>
  </si>
  <si>
    <t>Wilkins</t>
  </si>
  <si>
    <t>Wilkinson</t>
  </si>
  <si>
    <t>Wilks</t>
  </si>
  <si>
    <t>Will</t>
  </si>
  <si>
    <t>Willard</t>
  </si>
  <si>
    <t>Willen</t>
  </si>
  <si>
    <t>Willet</t>
  </si>
  <si>
    <t>Willett</t>
  </si>
  <si>
    <t>Willey</t>
  </si>
  <si>
    <t>William</t>
  </si>
  <si>
    <t>Williams</t>
  </si>
  <si>
    <t>Williamson</t>
  </si>
  <si>
    <t>Willibert</t>
  </si>
  <si>
    <t>Willie</t>
  </si>
  <si>
    <t>Willink</t>
  </si>
  <si>
    <t>Willis</t>
  </si>
  <si>
    <t>Williss</t>
  </si>
  <si>
    <t>Williwaw</t>
  </si>
  <si>
    <t>Willmuth</t>
  </si>
  <si>
    <t>Willoughby</t>
  </si>
  <si>
    <t>Willow</t>
  </si>
  <si>
    <t>Willowtown</t>
  </si>
  <si>
    <t>Wills</t>
  </si>
  <si>
    <t>Willse</t>
  </si>
  <si>
    <t>Willson</t>
  </si>
  <si>
    <t>Willy</t>
  </si>
  <si>
    <t>Wilmanss</t>
  </si>
  <si>
    <t>Wilmot</t>
  </si>
  <si>
    <t>Wilmoth</t>
  </si>
  <si>
    <t>Wilmouth</t>
  </si>
  <si>
    <t>Wilmurt</t>
  </si>
  <si>
    <t>Wilsall</t>
  </si>
  <si>
    <t>Wilscot</t>
  </si>
  <si>
    <t>Wilse</t>
  </si>
  <si>
    <t>Wilshire</t>
  </si>
  <si>
    <t>Wilson</t>
  </si>
  <si>
    <t>Wilton</t>
  </si>
  <si>
    <t>Wimberley</t>
  </si>
  <si>
    <t>Wimmer</t>
  </si>
  <si>
    <t>Winberry</t>
  </si>
  <si>
    <t>Winburn</t>
  </si>
  <si>
    <t>Winch</t>
  </si>
  <si>
    <t>Winche</t>
  </si>
  <si>
    <t>Winchell</t>
  </si>
  <si>
    <t>Winchester</t>
  </si>
  <si>
    <t>Wind</t>
  </si>
  <si>
    <t>Windell</t>
  </si>
  <si>
    <t>Windermeres</t>
  </si>
  <si>
    <t>Windes</t>
  </si>
  <si>
    <t>Windfall</t>
  </si>
  <si>
    <t>Windgate</t>
  </si>
  <si>
    <t>Windham</t>
  </si>
  <si>
    <t>Windigo</t>
  </si>
  <si>
    <t>Winding</t>
  </si>
  <si>
    <t>Windlass</t>
  </si>
  <si>
    <t>Windling</t>
  </si>
  <si>
    <t>Windmill</t>
  </si>
  <si>
    <t>Windom</t>
  </si>
  <si>
    <t>Windous</t>
  </si>
  <si>
    <t>Window</t>
  </si>
  <si>
    <t>Windrock</t>
  </si>
  <si>
    <t>Winds</t>
  </si>
  <si>
    <t>Windsor</t>
  </si>
  <si>
    <t>Windsors</t>
  </si>
  <si>
    <t>Windstorm</t>
  </si>
  <si>
    <t>Windy</t>
  </si>
  <si>
    <t>Wine</t>
  </si>
  <si>
    <t>Wineglass</t>
  </si>
  <si>
    <t>Winehead</t>
  </si>
  <si>
    <t>Winen</t>
  </si>
  <si>
    <t>Wines</t>
  </si>
  <si>
    <t>Winfield</t>
  </si>
  <si>
    <t>Winfree</t>
  </si>
  <si>
    <t>Winfreyss</t>
  </si>
  <si>
    <t>Wing</t>
  </si>
  <si>
    <t>Wingate</t>
  </si>
  <si>
    <t>Wingfield</t>
  </si>
  <si>
    <t>Winifouno</t>
  </si>
  <si>
    <t>Winifouror</t>
  </si>
  <si>
    <t>Winifred</t>
  </si>
  <si>
    <t>Winikap</t>
  </si>
  <si>
    <t>Winikon</t>
  </si>
  <si>
    <t>Winiku</t>
  </si>
  <si>
    <t>Winimas</t>
  </si>
  <si>
    <t>Winimon</t>
  </si>
  <si>
    <t>Winimong</t>
  </si>
  <si>
    <t>Winimor</t>
  </si>
  <si>
    <t>Wininin</t>
  </si>
  <si>
    <t>Winipot</t>
  </si>
  <si>
    <t>Winipou</t>
  </si>
  <si>
    <t>Winkelblech</t>
  </si>
  <si>
    <t>Winkle</t>
  </si>
  <si>
    <t>Winkleman</t>
  </si>
  <si>
    <t>Winkler</t>
  </si>
  <si>
    <t>Winlock</t>
  </si>
  <si>
    <t>Winn</t>
  </si>
  <si>
    <t>Winnebago</t>
  </si>
  <si>
    <t>Winnemucca</t>
  </si>
  <si>
    <t>Winnesoka</t>
  </si>
  <si>
    <t>Winnibulli</t>
  </si>
  <si>
    <t>Winnie</t>
  </si>
  <si>
    <t>Winns</t>
  </si>
  <si>
    <t>Winom</t>
  </si>
  <si>
    <t>Winset</t>
  </si>
  <si>
    <t>Winslow</t>
  </si>
  <si>
    <t>Winstanley</t>
  </si>
  <si>
    <t>Winstead</t>
  </si>
  <si>
    <t>Winston</t>
  </si>
  <si>
    <t>Wintberg</t>
  </si>
  <si>
    <t>Wintechog</t>
  </si>
  <si>
    <t>Winter</t>
  </si>
  <si>
    <t>Winterburn</t>
  </si>
  <si>
    <t>Wintergreen</t>
  </si>
  <si>
    <t>Winters</t>
  </si>
  <si>
    <t>Winthrop</t>
  </si>
  <si>
    <t>Wionkhiege</t>
  </si>
  <si>
    <t>Wire</t>
  </si>
  <si>
    <t>Wirt</t>
  </si>
  <si>
    <t>Wisdom</t>
  </si>
  <si>
    <t>Wise</t>
  </si>
  <si>
    <t>Wisenet</t>
  </si>
  <si>
    <t>Wishard</t>
  </si>
  <si>
    <t>Wishart</t>
  </si>
  <si>
    <t>Wishbone</t>
  </si>
  <si>
    <t>Wismer</t>
  </si>
  <si>
    <t>Wisnaint</t>
  </si>
  <si>
    <t>Wisner</t>
  </si>
  <si>
    <t>Wisop</t>
  </si>
  <si>
    <t>Wister</t>
  </si>
  <si>
    <t>Wiswall</t>
  </si>
  <si>
    <t>Witachek</t>
  </si>
  <si>
    <t>Witch</t>
  </si>
  <si>
    <t>Witcher</t>
  </si>
  <si>
    <t>Witches</t>
  </si>
  <si>
    <t>Witchtrot</t>
  </si>
  <si>
    <t>Witham</t>
  </si>
  <si>
    <t>Witherspoon</t>
  </si>
  <si>
    <t>Withey</t>
  </si>
  <si>
    <t>Withington</t>
  </si>
  <si>
    <t>Witipwon</t>
  </si>
  <si>
    <t>Witon</t>
  </si>
  <si>
    <t>Witonap</t>
  </si>
  <si>
    <t>Wits</t>
  </si>
  <si>
    <t>Witt</t>
  </si>
  <si>
    <t>Wittenberg</t>
  </si>
  <si>
    <t>Witter</t>
  </si>
  <si>
    <t>Wittombona</t>
  </si>
  <si>
    <t>Wittwer</t>
  </si>
  <si>
    <t>Witun</t>
  </si>
  <si>
    <t>Witunumo</t>
  </si>
  <si>
    <t>Wixsom</t>
  </si>
  <si>
    <t>Wixson</t>
  </si>
  <si>
    <t>Wiyef</t>
  </si>
  <si>
    <t>Wocket</t>
  </si>
  <si>
    <t>Wocus</t>
  </si>
  <si>
    <t>Wodo</t>
  </si>
  <si>
    <t>Wofford</t>
  </si>
  <si>
    <t>Wolcott</t>
  </si>
  <si>
    <t>Wolf</t>
  </si>
  <si>
    <t>Wolfden</t>
  </si>
  <si>
    <t>Wolfe</t>
  </si>
  <si>
    <t>Wolfinger</t>
  </si>
  <si>
    <t>Wolfjaw</t>
  </si>
  <si>
    <t>Wolfley</t>
  </si>
  <si>
    <t>Wolford</t>
  </si>
  <si>
    <t>Wolfpen</t>
  </si>
  <si>
    <t>Wolfpit</t>
  </si>
  <si>
    <t>Wolframite</t>
  </si>
  <si>
    <t>Wolfs</t>
  </si>
  <si>
    <t>Wolfstake</t>
  </si>
  <si>
    <t>Wolftail</t>
  </si>
  <si>
    <t>Wolkenburg</t>
  </si>
  <si>
    <t>Wollaston</t>
  </si>
  <si>
    <t>Wolverine</t>
  </si>
  <si>
    <t>Wolverton</t>
  </si>
  <si>
    <t>Woman</t>
  </si>
  <si>
    <t>Womans</t>
  </si>
  <si>
    <t>Womens</t>
  </si>
  <si>
    <t>Wonachaw</t>
  </si>
  <si>
    <t>Wonalancet</t>
  </si>
  <si>
    <t>Wonder</t>
  </si>
  <si>
    <t>Wonderful</t>
  </si>
  <si>
    <t>Wonga</t>
  </si>
  <si>
    <t>Wongo</t>
  </si>
  <si>
    <t>Wonoga</t>
  </si>
  <si>
    <t>Wood</t>
  </si>
  <si>
    <t>Woodall</t>
  </si>
  <si>
    <t>Woodburn</t>
  </si>
  <si>
    <t>Woodbury</t>
  </si>
  <si>
    <t>Woodburys</t>
  </si>
  <si>
    <t>Woodby</t>
  </si>
  <si>
    <t>Woodchuck</t>
  </si>
  <si>
    <t>Woodchute</t>
  </si>
  <si>
    <t>Woodcock</t>
  </si>
  <si>
    <t>Wooddin</t>
  </si>
  <si>
    <t>Wooded</t>
  </si>
  <si>
    <t>Wooden</t>
  </si>
  <si>
    <t>Woodenshoes</t>
  </si>
  <si>
    <t>Woodford</t>
  </si>
  <si>
    <t>Woodhawk</t>
  </si>
  <si>
    <t>Woodhouse</t>
  </si>
  <si>
    <t>Woodhull</t>
  </si>
  <si>
    <t>Woodhurst</t>
  </si>
  <si>
    <t>Woodlawn</t>
  </si>
  <si>
    <t>Woodman</t>
  </si>
  <si>
    <t>Woodmans</t>
  </si>
  <si>
    <t>Woodpecker</t>
  </si>
  <si>
    <t>Woodpeckers</t>
  </si>
  <si>
    <t>Woodrat</t>
  </si>
  <si>
    <t>Woodring</t>
  </si>
  <si>
    <t>Woodrow</t>
  </si>
  <si>
    <t>Woodruff</t>
  </si>
  <si>
    <t>Woods</t>
  </si>
  <si>
    <t>Woodson</t>
  </si>
  <si>
    <t>Woodss</t>
  </si>
  <si>
    <t>Woodtick</t>
  </si>
  <si>
    <t>Woodward</t>
  </si>
  <si>
    <t>Woodworth</t>
  </si>
  <si>
    <t>Woody</t>
  </si>
  <si>
    <t>Woodys</t>
  </si>
  <si>
    <t>Wool</t>
  </si>
  <si>
    <t>Woolard</t>
  </si>
  <si>
    <t>Wooldridge</t>
  </si>
  <si>
    <t>Wooley</t>
  </si>
  <si>
    <t>Woolford</t>
  </si>
  <si>
    <t>Woolhouse</t>
  </si>
  <si>
    <t>Woolly</t>
  </si>
  <si>
    <t>Woolman</t>
  </si>
  <si>
    <t>Woolsey</t>
  </si>
  <si>
    <t>Woolverton</t>
  </si>
  <si>
    <t>Woonsocket</t>
  </si>
  <si>
    <t>Wooster</t>
  </si>
  <si>
    <t>Wooten</t>
  </si>
  <si>
    <t>Wootens</t>
  </si>
  <si>
    <t>Woraed</t>
  </si>
  <si>
    <t>Worcester</t>
  </si>
  <si>
    <t>Worden</t>
  </si>
  <si>
    <t>Wordie</t>
  </si>
  <si>
    <t>Workhorse</t>
  </si>
  <si>
    <t>Workman</t>
  </si>
  <si>
    <t>World</t>
  </si>
  <si>
    <t>Worley</t>
  </si>
  <si>
    <t>Wormwood</t>
  </si>
  <si>
    <t>Wornock</t>
  </si>
  <si>
    <t>Woronkofski</t>
  </si>
  <si>
    <t>Worqing</t>
  </si>
  <si>
    <t>Worsham</t>
  </si>
  <si>
    <t>Worth</t>
  </si>
  <si>
    <t>Wortham</t>
  </si>
  <si>
    <t>Worthen</t>
  </si>
  <si>
    <t>Worthington</t>
  </si>
  <si>
    <t>Wotans</t>
  </si>
  <si>
    <t>Woulfter</t>
  </si>
  <si>
    <t>Wounded</t>
  </si>
  <si>
    <t>Wraith</t>
  </si>
  <si>
    <t>Wrangell</t>
  </si>
  <si>
    <t>Wrangle</t>
  </si>
  <si>
    <t>Wrather</t>
  </si>
  <si>
    <t>Wreath</t>
  </si>
  <si>
    <t>Wren</t>
  </si>
  <si>
    <t>Wrens</t>
  </si>
  <si>
    <t>Wright</t>
  </si>
  <si>
    <t>Wrights</t>
  </si>
  <si>
    <t>Wrightsburg</t>
  </si>
  <si>
    <t>Wrightson</t>
  </si>
  <si>
    <t>Wrigley</t>
  </si>
  <si>
    <t>Wriston</t>
  </si>
  <si>
    <t>Wrong</t>
  </si>
  <si>
    <t>Wrye</t>
  </si>
  <si>
    <t>Wuksi</t>
  </si>
  <si>
    <t>Wulsten</t>
  </si>
  <si>
    <t>p</t>
  </si>
  <si>
    <t>Wunuun</t>
  </si>
  <si>
    <t>Wuruq</t>
  </si>
  <si>
    <t>Wuruur</t>
  </si>
  <si>
    <t>Wutchumna</t>
  </si>
  <si>
    <t>Wyatt</t>
  </si>
  <si>
    <t>Wyatts</t>
  </si>
  <si>
    <t>Wyck</t>
  </si>
  <si>
    <t>Wygant</t>
  </si>
  <si>
    <t>Wykee</t>
  </si>
  <si>
    <t>Wykle</t>
  </si>
  <si>
    <t>Wykoff</t>
  </si>
  <si>
    <t>Wyleys</t>
  </si>
  <si>
    <t>Wylie</t>
  </si>
  <si>
    <t>Wylies</t>
  </si>
  <si>
    <t>Wyman</t>
  </si>
  <si>
    <t>Wynn</t>
  </si>
  <si>
    <t>Wynne</t>
  </si>
  <si>
    <t>Wynopits</t>
  </si>
  <si>
    <t>Wyoming</t>
  </si>
  <si>
    <t>Wysner</t>
  </si>
  <si>
    <t>Xmas</t>
  </si>
  <si>
    <t>Yaak</t>
  </si>
  <si>
    <t>Yachats</t>
  </si>
  <si>
    <t>Yacolt</t>
  </si>
  <si>
    <t>Yacum</t>
  </si>
  <si>
    <t>Yaeger</t>
  </si>
  <si>
    <t>Yaga</t>
  </si>
  <si>
    <t>Yager</t>
  </si>
  <si>
    <t>Yaghmelngak</t>
  </si>
  <si>
    <t>Yahi</t>
  </si>
  <si>
    <t>Yahmer</t>
  </si>
  <si>
    <t>Yahoo</t>
  </si>
  <si>
    <t>Yainax</t>
  </si>
  <si>
    <t>Yaitini</t>
  </si>
  <si>
    <t>Yakima</t>
  </si>
  <si>
    <t>Yakobi</t>
  </si>
  <si>
    <t>Yalanne</t>
  </si>
  <si>
    <t>Yale</t>
  </si>
  <si>
    <t>Yallaly</t>
  </si>
  <si>
    <t>Yamsay</t>
  </si>
  <si>
    <t>Yana</t>
  </si>
  <si>
    <t>Yancey</t>
  </si>
  <si>
    <t>Yancy</t>
  </si>
  <si>
    <t>Yandell</t>
  </si>
  <si>
    <t>Yangey</t>
  </si>
  <si>
    <t>Yankee</t>
  </si>
  <si>
    <t>Yanovski</t>
  </si>
  <si>
    <t>Yantarni</t>
  </si>
  <si>
    <t>Yantz</t>
  </si>
  <si>
    <t>Yarbro</t>
  </si>
  <si>
    <t>Yard</t>
  </si>
  <si>
    <t>Yards</t>
  </si>
  <si>
    <t>Yarger</t>
  </si>
  <si>
    <t>Yarmony</t>
  </si>
  <si>
    <t>Yarmuck</t>
  </si>
  <si>
    <t>Yarnall</t>
  </si>
  <si>
    <t>Yashi</t>
  </si>
  <si>
    <t>Yasuda</t>
  </si>
  <si>
    <t>Yatens</t>
  </si>
  <si>
    <t>Yates</t>
  </si>
  <si>
    <t>Yatsevitch</t>
  </si>
  <si>
    <t>Yaurel</t>
  </si>
  <si>
    <t>Yazzie</t>
  </si>
  <si>
    <t>Ycatapom</t>
  </si>
  <si>
    <t>Yeager</t>
  </si>
  <si>
    <t>Year</t>
  </si>
  <si>
    <t>Yearling</t>
  </si>
  <si>
    <t>Yeatman</t>
  </si>
  <si>
    <t>Yeaton</t>
  </si>
  <si>
    <t>Yeckel</t>
  </si>
  <si>
    <t>Yegge</t>
  </si>
  <si>
    <t>Yegua</t>
  </si>
  <si>
    <t>Yeguabs</t>
  </si>
  <si>
    <t>Yeguas</t>
  </si>
  <si>
    <t>Yellow</t>
  </si>
  <si>
    <t>Yellowback</t>
  </si>
  <si>
    <t>Yellowbank</t>
  </si>
  <si>
    <t>Yellowbirch</t>
  </si>
  <si>
    <t>Yellowjacket</t>
  </si>
  <si>
    <t>Yellows</t>
  </si>
  <si>
    <t>Yellowstone</t>
  </si>
  <si>
    <t>Yellowtop</t>
  </si>
  <si>
    <t>Yelo</t>
  </si>
  <si>
    <t>Yenlo</t>
  </si>
  <si>
    <t>Yeon</t>
  </si>
  <si>
    <t>Yerba</t>
  </si>
  <si>
    <t>Yeso</t>
  </si>
  <si>
    <t>Yesos</t>
  </si>
  <si>
    <t>Ylig</t>
  </si>
  <si>
    <t>Ynez</t>
  </si>
  <si>
    <t>Yoakam</t>
  </si>
  <si>
    <t>Yoas</t>
  </si>
  <si>
    <t>Yochum</t>
  </si>
  <si>
    <t>Yoeman</t>
  </si>
  <si>
    <t>Yogo</t>
  </si>
  <si>
    <t>Yoho</t>
  </si>
  <si>
    <t>Yoke</t>
  </si>
  <si>
    <t>Yokum</t>
  </si>
  <si>
    <t>Yokun</t>
  </si>
  <si>
    <t>Yolla</t>
  </si>
  <si>
    <t>Yonaguska</t>
  </si>
  <si>
    <t>Yonah</t>
  </si>
  <si>
    <t>Yoncalla</t>
  </si>
  <si>
    <t>Yoran</t>
  </si>
  <si>
    <t>York</t>
  </si>
  <si>
    <t>Yorker</t>
  </si>
  <si>
    <t>Yorks</t>
  </si>
  <si>
    <t>Young</t>
  </si>
  <si>
    <t>Youngblood</t>
  </si>
  <si>
    <t>Youngbloods</t>
  </si>
  <si>
    <t>Younger</t>
  </si>
  <si>
    <t>Youngs</t>
  </si>
  <si>
    <t>Yount</t>
  </si>
  <si>
    <t>Younts</t>
  </si>
  <si>
    <t>Youtlkut</t>
  </si>
  <si>
    <t>Yowell</t>
  </si>
  <si>
    <t>Ypao</t>
  </si>
  <si>
    <t>Ypsilon</t>
  </si>
  <si>
    <t>Yreka</t>
  </si>
  <si>
    <t>Ysabel</t>
  </si>
  <si>
    <t>Ysidro</t>
  </si>
  <si>
    <t>Yuca</t>
  </si>
  <si>
    <t>Yucca</t>
  </si>
  <si>
    <t>Yuki</t>
  </si>
  <si>
    <t>Yukla</t>
  </si>
  <si>
    <t>Yukon</t>
  </si>
  <si>
    <t>Yuma</t>
  </si>
  <si>
    <t>Yumtheska</t>
  </si>
  <si>
    <t>Yunque</t>
  </si>
  <si>
    <t>Yutokh</t>
  </si>
  <si>
    <t>Zabriskie</t>
  </si>
  <si>
    <t>Zaca</t>
  </si>
  <si>
    <t>Zachary</t>
  </si>
  <si>
    <t>Zachs</t>
  </si>
  <si>
    <t>Zade</t>
  </si>
  <si>
    <t>Zagst</t>
  </si>
  <si>
    <t>Zalatores</t>
  </si>
  <si>
    <t>Zandt</t>
  </si>
  <si>
    <t>Zanetti</t>
  </si>
  <si>
    <t>Zanja</t>
  </si>
  <si>
    <t>Zant</t>
  </si>
  <si>
    <t>Zapata</t>
  </si>
  <si>
    <t>Zarza</t>
  </si>
  <si>
    <t>Zealand</t>
  </si>
  <si>
    <t>Zebell</t>
  </si>
  <si>
    <t>Zedds</t>
  </si>
  <si>
    <t>Zeff</t>
  </si>
  <si>
    <t>Zehm</t>
  </si>
  <si>
    <t>Zehner</t>
  </si>
  <si>
    <t>Zekes</t>
  </si>
  <si>
    <t>Zeller</t>
  </si>
  <si>
    <t>Zenia</t>
  </si>
  <si>
    <t>Zenobia</t>
  </si>
  <si>
    <t>Zerby</t>
  </si>
  <si>
    <t>Zero</t>
  </si>
  <si>
    <t>Ziegler</t>
  </si>
  <si>
    <t>Ziggurat</t>
  </si>
  <si>
    <t>Zigzag</t>
  </si>
  <si>
    <t>Zilbetod</t>
  </si>
  <si>
    <t>Zilditloi</t>
  </si>
  <si>
    <t>Zillah</t>
  </si>
  <si>
    <t>Zilnez</t>
  </si>
  <si>
    <t>Ziltadin</t>
  </si>
  <si>
    <t>Ziltahjini</t>
  </si>
  <si>
    <t>Zimmer</t>
  </si>
  <si>
    <t>Zimmerman</t>
  </si>
  <si>
    <t>Zimmermans</t>
  </si>
  <si>
    <t>Zinc</t>
  </si>
  <si>
    <t>Ziner</t>
  </si>
  <si>
    <t>Zingheim</t>
  </si>
  <si>
    <t>Zion</t>
  </si>
  <si>
    <t>Zircon</t>
  </si>
  <si>
    <t>Zirkel</t>
  </si>
  <si>
    <t>Zoar</t>
  </si>
  <si>
    <t>Zodletone</t>
  </si>
  <si>
    <t>Zopilote</t>
  </si>
  <si>
    <t>Zoroaster</t>
  </si>
  <si>
    <t>Zosel</t>
  </si>
  <si>
    <t>Zourie</t>
  </si>
  <si>
    <t>Zuckerman</t>
  </si>
  <si>
    <t>Zwang</t>
  </si>
  <si>
    <t>Zwischen</t>
  </si>
  <si>
    <t>Zymns</t>
  </si>
  <si>
    <t>abbess</t>
  </si>
  <si>
    <t>abdication</t>
  </si>
  <si>
    <t>abdomen</t>
  </si>
  <si>
    <t>abode</t>
  </si>
  <si>
    <t>abyss</t>
  </si>
  <si>
    <t>accordion</t>
  </si>
  <si>
    <t>acrobat</t>
  </si>
  <si>
    <t>adage</t>
  </si>
  <si>
    <t>admiral</t>
  </si>
  <si>
    <t>advantage</t>
  </si>
  <si>
    <t>adversity</t>
  </si>
  <si>
    <t>affection</t>
  </si>
  <si>
    <t>agility</t>
  </si>
  <si>
    <t>agony</t>
  </si>
  <si>
    <t>agreement</t>
  </si>
  <si>
    <t>algebra</t>
  </si>
  <si>
    <t>alimony</t>
  </si>
  <si>
    <t>allegory</t>
  </si>
  <si>
    <t>alligator</t>
  </si>
  <si>
    <t>amazement</t>
  </si>
  <si>
    <t>ambassador</t>
  </si>
  <si>
    <t>ambulance</t>
  </si>
  <si>
    <t>amour</t>
  </si>
  <si>
    <t>amplifier</t>
  </si>
  <si>
    <t>anecdote</t>
  </si>
  <si>
    <t>animosity</t>
  </si>
  <si>
    <t>antitoxin</t>
  </si>
  <si>
    <t>appearance</t>
  </si>
  <si>
    <t>appliance</t>
  </si>
  <si>
    <t>aptitude</t>
  </si>
  <si>
    <t>arbiter</t>
  </si>
  <si>
    <t>armadillo</t>
  </si>
  <si>
    <t>array</t>
  </si>
  <si>
    <t>athletics</t>
  </si>
  <si>
    <t>atmosphere</t>
  </si>
  <si>
    <t>atrocity</t>
  </si>
  <si>
    <t>attendant</t>
  </si>
  <si>
    <t>attribute</t>
  </si>
  <si>
    <t>automobile</t>
  </si>
  <si>
    <t>avalanche</t>
  </si>
  <si>
    <t>avenue</t>
  </si>
  <si>
    <t>background</t>
  </si>
  <si>
    <t>bacteria</t>
  </si>
  <si>
    <t>bagpipe</t>
  </si>
  <si>
    <t>bandit</t>
  </si>
  <si>
    <t>banker</t>
  </si>
  <si>
    <t>bard</t>
  </si>
  <si>
    <t>barnacle</t>
  </si>
  <si>
    <t>baron</t>
  </si>
  <si>
    <t>basement</t>
  </si>
  <si>
    <t>beast</t>
  </si>
  <si>
    <t>beaver</t>
  </si>
  <si>
    <t>beggar</t>
  </si>
  <si>
    <t>belfry</t>
  </si>
  <si>
    <t>belief</t>
  </si>
  <si>
    <t>belongings</t>
  </si>
  <si>
    <t>bereavement</t>
  </si>
  <si>
    <t>betrayal</t>
  </si>
  <si>
    <t>beverage</t>
  </si>
  <si>
    <t>bivouac</t>
  </si>
  <si>
    <t>blacksmith</t>
  </si>
  <si>
    <t>blasphemy</t>
  </si>
  <si>
    <t>blessing</t>
  </si>
  <si>
    <t>blister</t>
  </si>
  <si>
    <t>bloom</t>
  </si>
  <si>
    <t>blunderbuss</t>
  </si>
  <si>
    <t>boredom</t>
  </si>
  <si>
    <t>bosom</t>
  </si>
  <si>
    <t>bottle</t>
  </si>
  <si>
    <t>boulder</t>
  </si>
  <si>
    <t>bouquet</t>
  </si>
  <si>
    <t>bowl</t>
  </si>
  <si>
    <t>brassiere</t>
  </si>
  <si>
    <t>bravery</t>
  </si>
  <si>
    <t>breast</t>
  </si>
  <si>
    <t>brutality</t>
  </si>
  <si>
    <t>brute</t>
  </si>
  <si>
    <t>buffoon</t>
  </si>
  <si>
    <t>builder</t>
  </si>
  <si>
    <t>building</t>
  </si>
  <si>
    <t>bungalow</t>
  </si>
  <si>
    <t>busybody</t>
  </si>
  <si>
    <t>butcher</t>
  </si>
  <si>
    <t>butterfly</t>
  </si>
  <si>
    <t>camouflage</t>
  </si>
  <si>
    <t>candidate</t>
  </si>
  <si>
    <t>cane</t>
  </si>
  <si>
    <t>capacity</t>
  </si>
  <si>
    <t>captive</t>
  </si>
  <si>
    <t>caravan</t>
  </si>
  <si>
    <t>casement</t>
  </si>
  <si>
    <t>caterpillar</t>
  </si>
  <si>
    <t>cell</t>
  </si>
  <si>
    <t>cellar</t>
  </si>
  <si>
    <t>centennial</t>
  </si>
  <si>
    <t>ceremony</t>
  </si>
  <si>
    <t>chance</t>
  </si>
  <si>
    <t>charlatan</t>
  </si>
  <si>
    <t>charm</t>
  </si>
  <si>
    <t>charter</t>
  </si>
  <si>
    <t>chasm</t>
  </si>
  <si>
    <t>chin</t>
  </si>
  <si>
    <t>chloride</t>
  </si>
  <si>
    <t>christmas</t>
  </si>
  <si>
    <t>church</t>
  </si>
  <si>
    <t>circuit</t>
  </si>
  <si>
    <t>citation</t>
  </si>
  <si>
    <t>cleanness</t>
  </si>
  <si>
    <t>clemency</t>
  </si>
  <si>
    <t>clothing</t>
  </si>
  <si>
    <t>cobblestone</t>
  </si>
  <si>
    <t>college</t>
  </si>
  <si>
    <t>colony</t>
  </si>
  <si>
    <t>combustion</t>
  </si>
  <si>
    <t>comedy</t>
  </si>
  <si>
    <t>comforter</t>
  </si>
  <si>
    <t>committee</t>
  </si>
  <si>
    <t>comparison</t>
  </si>
  <si>
    <t>competence</t>
  </si>
  <si>
    <t>competition</t>
  </si>
  <si>
    <t>comrade</t>
  </si>
  <si>
    <t>comradeship</t>
  </si>
  <si>
    <t>concept</t>
  </si>
  <si>
    <t>confidence</t>
  </si>
  <si>
    <t>connoisseur</t>
  </si>
  <si>
    <t>conquest</t>
  </si>
  <si>
    <t>contents</t>
  </si>
  <si>
    <t>context</t>
  </si>
  <si>
    <t>contract</t>
  </si>
  <si>
    <t>contribution</t>
  </si>
  <si>
    <t>convention</t>
  </si>
  <si>
    <t>cooperation</t>
  </si>
  <si>
    <t>copybook</t>
  </si>
  <si>
    <t>cord</t>
  </si>
  <si>
    <t>corner</t>
  </si>
  <si>
    <t>corpse</t>
  </si>
  <si>
    <t>costume</t>
  </si>
  <si>
    <t>cottage</t>
  </si>
  <si>
    <t>courtship</t>
  </si>
  <si>
    <t>cowhide</t>
  </si>
  <si>
    <t>crag</t>
  </si>
  <si>
    <t>creator</t>
  </si>
  <si>
    <t>creature</t>
  </si>
  <si>
    <t>crisis</t>
  </si>
  <si>
    <t>criterion</t>
  </si>
  <si>
    <t>cuisine</t>
  </si>
  <si>
    <t>daffodil</t>
  </si>
  <si>
    <t>damsel</t>
  </si>
  <si>
    <t>daybreak</t>
  </si>
  <si>
    <t>daylight</t>
  </si>
  <si>
    <t>death</t>
  </si>
  <si>
    <t>deceit</t>
  </si>
  <si>
    <t>decoration</t>
  </si>
  <si>
    <t>decree</t>
  </si>
  <si>
    <t>deduction</t>
  </si>
  <si>
    <t>deed</t>
  </si>
  <si>
    <t>delirium</t>
  </si>
  <si>
    <t>dell</t>
  </si>
  <si>
    <t>deluge</t>
  </si>
  <si>
    <t>democracy</t>
  </si>
  <si>
    <t>demon</t>
  </si>
  <si>
    <t>derelict</t>
  </si>
  <si>
    <t>destruction</t>
  </si>
  <si>
    <t>determination</t>
  </si>
  <si>
    <t>detonation</t>
  </si>
  <si>
    <t>development</t>
  </si>
  <si>
    <t>devil</t>
  </si>
  <si>
    <t>devotion</t>
  </si>
  <si>
    <t>diffusion</t>
  </si>
  <si>
    <t>direction</t>
  </si>
  <si>
    <t>disaster</t>
  </si>
  <si>
    <t>discipline</t>
  </si>
  <si>
    <t>disclosure</t>
  </si>
  <si>
    <t>discovery</t>
  </si>
  <si>
    <t>discretion</t>
  </si>
  <si>
    <t>disparity</t>
  </si>
  <si>
    <t>disposition</t>
  </si>
  <si>
    <t>distinction</t>
  </si>
  <si>
    <t>distraction</t>
  </si>
  <si>
    <t>disturber</t>
  </si>
  <si>
    <t>dollar</t>
  </si>
  <si>
    <t>domicile</t>
  </si>
  <si>
    <t>doorman</t>
  </si>
  <si>
    <t>dreamer</t>
  </si>
  <si>
    <t>dummy</t>
  </si>
  <si>
    <t>dweller</t>
  </si>
  <si>
    <t>dynasty</t>
  </si>
  <si>
    <t>eccentricity</t>
  </si>
  <si>
    <t>edifice</t>
  </si>
  <si>
    <t>edition</t>
  </si>
  <si>
    <t>elaboration</t>
  </si>
  <si>
    <t>emancipation</t>
  </si>
  <si>
    <t>emergency</t>
  </si>
  <si>
    <t>emporium</t>
  </si>
  <si>
    <t>encore</t>
  </si>
  <si>
    <t>engagement</t>
  </si>
  <si>
    <t>ensemble</t>
  </si>
  <si>
    <t>enterprise</t>
  </si>
  <si>
    <t>epistle</t>
  </si>
  <si>
    <t>equity</t>
  </si>
  <si>
    <t>errand</t>
  </si>
  <si>
    <t>evangelist</t>
  </si>
  <si>
    <t>event</t>
  </si>
  <si>
    <t>exactitude</t>
  </si>
  <si>
    <t>examination</t>
  </si>
  <si>
    <t>exclusion</t>
  </si>
  <si>
    <t>exertion</t>
  </si>
  <si>
    <t>exhaustion</t>
  </si>
  <si>
    <t>explanation</t>
  </si>
  <si>
    <t>expression</t>
  </si>
  <si>
    <t>extermination</t>
  </si>
  <si>
    <t>facility</t>
  </si>
  <si>
    <t>fact</t>
  </si>
  <si>
    <t>factory</t>
  </si>
  <si>
    <t>falconer</t>
  </si>
  <si>
    <t>fallacy</t>
  </si>
  <si>
    <t>fate</t>
  </si>
  <si>
    <t>feline</t>
  </si>
  <si>
    <t>festivity</t>
  </si>
  <si>
    <t>feudalism</t>
  </si>
  <si>
    <t>fiord</t>
  </si>
  <si>
    <t>fireplace</t>
  </si>
  <si>
    <t>firmament</t>
  </si>
  <si>
    <t>fisherman</t>
  </si>
  <si>
    <t>flask</t>
  </si>
  <si>
    <t>flesh</t>
  </si>
  <si>
    <t>flexibility</t>
  </si>
  <si>
    <t>flood</t>
  </si>
  <si>
    <t>foible</t>
  </si>
  <si>
    <t>folly</t>
  </si>
  <si>
    <t>forehead</t>
  </si>
  <si>
    <t>forethought</t>
  </si>
  <si>
    <t>form</t>
  </si>
  <si>
    <t>formation</t>
  </si>
  <si>
    <t>fowl</t>
  </si>
  <si>
    <t>franchise</t>
  </si>
  <si>
    <t>freedom</t>
  </si>
  <si>
    <t>friction</t>
  </si>
  <si>
    <t>frontage</t>
  </si>
  <si>
    <t>functionary</t>
  </si>
  <si>
    <t>fur</t>
  </si>
  <si>
    <t>furniture</t>
  </si>
  <si>
    <t>gadfly</t>
  </si>
  <si>
    <t>gaiety</t>
  </si>
  <si>
    <t>garments</t>
  </si>
  <si>
    <t>garret</t>
  </si>
  <si>
    <t>geese</t>
  </si>
  <si>
    <t>gem</t>
  </si>
  <si>
    <t>gender</t>
  </si>
  <si>
    <t>gentleman</t>
  </si>
  <si>
    <t>gilt</t>
  </si>
  <si>
    <t>gingham</t>
  </si>
  <si>
    <t>gist</t>
  </si>
  <si>
    <t>glacier</t>
  </si>
  <si>
    <t>glutton</t>
  </si>
  <si>
    <t>goblet</t>
  </si>
  <si>
    <t>golf</t>
  </si>
  <si>
    <t>gore</t>
  </si>
  <si>
    <t>graduation</t>
  </si>
  <si>
    <t>grandmother</t>
  </si>
  <si>
    <t>gratitude</t>
  </si>
  <si>
    <t>greed</t>
  </si>
  <si>
    <t>guardhouse</t>
  </si>
  <si>
    <t>gymnastics</t>
  </si>
  <si>
    <t>habitation</t>
  </si>
  <si>
    <t>hairpin</t>
  </si>
  <si>
    <t>hall</t>
  </si>
  <si>
    <t>hamlet</t>
  </si>
  <si>
    <t>happiness</t>
  </si>
  <si>
    <t>hardship</t>
  </si>
  <si>
    <t>hardwood</t>
  </si>
  <si>
    <t>harness</t>
  </si>
  <si>
    <t>harp</t>
  </si>
  <si>
    <t>hatred</t>
  </si>
  <si>
    <t>headlight</t>
  </si>
  <si>
    <t>headquarters</t>
  </si>
  <si>
    <t>hearing</t>
  </si>
  <si>
    <t>heaven</t>
  </si>
  <si>
    <t>henchman</t>
  </si>
  <si>
    <t>heredity</t>
  </si>
  <si>
    <t>heroism</t>
  </si>
  <si>
    <t>hide</t>
  </si>
  <si>
    <t>hierarchy</t>
  </si>
  <si>
    <t>hillside</t>
  </si>
  <si>
    <t>hindrance</t>
  </si>
  <si>
    <t>homicide</t>
  </si>
  <si>
    <t>honeycomb</t>
  </si>
  <si>
    <t>honour</t>
  </si>
  <si>
    <t>hoof</t>
  </si>
  <si>
    <t>horsehair</t>
  </si>
  <si>
    <t>hostage</t>
  </si>
  <si>
    <t>hostility</t>
  </si>
  <si>
    <t>hound</t>
  </si>
  <si>
    <t>house</t>
  </si>
  <si>
    <t>humour</t>
  </si>
  <si>
    <t>hurricane</t>
  </si>
  <si>
    <t>hypothesis</t>
  </si>
  <si>
    <t>icebox</t>
  </si>
  <si>
    <t>idiom</t>
  </si>
  <si>
    <t>ignorance</t>
  </si>
  <si>
    <t>illusion</t>
  </si>
  <si>
    <t>immunity</t>
  </si>
  <si>
    <t>impropriety</t>
  </si>
  <si>
    <t>incident</t>
  </si>
  <si>
    <t>increment</t>
  </si>
  <si>
    <t>inducement</t>
  </si>
  <si>
    <t>infection</t>
  </si>
  <si>
    <t>infirmary</t>
  </si>
  <si>
    <t>ingratitude</t>
  </si>
  <si>
    <t>inhabitant</t>
  </si>
  <si>
    <t>ink</t>
  </si>
  <si>
    <t>inn</t>
  </si>
  <si>
    <t>insolence</t>
  </si>
  <si>
    <t>instance</t>
  </si>
  <si>
    <t>institute</t>
  </si>
  <si>
    <t>instructor</t>
  </si>
  <si>
    <t>instrument</t>
  </si>
  <si>
    <t>intellect</t>
  </si>
  <si>
    <t>interim</t>
  </si>
  <si>
    <t>interview</t>
  </si>
  <si>
    <t>intimate</t>
  </si>
  <si>
    <t>investigation</t>
  </si>
  <si>
    <t>invoice</t>
  </si>
  <si>
    <t>irony</t>
  </si>
  <si>
    <t>islander</t>
  </si>
  <si>
    <t>jail</t>
  </si>
  <si>
    <t>jealousy</t>
  </si>
  <si>
    <t>jeopardy</t>
  </si>
  <si>
    <t>journal</t>
  </si>
  <si>
    <t>juggler</t>
  </si>
  <si>
    <t>jury</t>
  </si>
  <si>
    <t>justice</t>
  </si>
  <si>
    <t>keg</t>
  </si>
  <si>
    <t>kerchief</t>
  </si>
  <si>
    <t>kerosene</t>
  </si>
  <si>
    <t>kettle</t>
  </si>
  <si>
    <t>kindness</t>
  </si>
  <si>
    <t>kine</t>
  </si>
  <si>
    <t>king</t>
  </si>
  <si>
    <t>knowledge</t>
  </si>
  <si>
    <t>labyrinth</t>
  </si>
  <si>
    <t>lad</t>
  </si>
  <si>
    <t>landscape</t>
  </si>
  <si>
    <t>lark</t>
  </si>
  <si>
    <t>leaflet</t>
  </si>
  <si>
    <t>lecturer</t>
  </si>
  <si>
    <t>leggings</t>
  </si>
  <si>
    <t>legislation</t>
  </si>
  <si>
    <t>lemonade</t>
  </si>
  <si>
    <t>letterhead</t>
  </si>
  <si>
    <t>lice</t>
  </si>
  <si>
    <t>lime</t>
  </si>
  <si>
    <t>limelight</t>
  </si>
  <si>
    <t>lip</t>
  </si>
  <si>
    <t>locker</t>
  </si>
  <si>
    <t>lord</t>
  </si>
  <si>
    <t>loyalty</t>
  </si>
  <si>
    <t>lubricant</t>
  </si>
  <si>
    <t>lump</t>
  </si>
  <si>
    <t>macaroni</t>
  </si>
  <si>
    <t>madness</t>
  </si>
  <si>
    <t>magazine</t>
  </si>
  <si>
    <t>magnitude</t>
  </si>
  <si>
    <t>maiden</t>
  </si>
  <si>
    <t>majority</t>
  </si>
  <si>
    <t>maker</t>
  </si>
  <si>
    <t>malady</t>
  </si>
  <si>
    <t>malaria</t>
  </si>
  <si>
    <t>malice</t>
  </si>
  <si>
    <t>management</t>
  </si>
  <si>
    <t>mantle</t>
  </si>
  <si>
    <t>mast</t>
  </si>
  <si>
    <t>mastery</t>
  </si>
  <si>
    <t>mathematics</t>
  </si>
  <si>
    <t>medallion</t>
  </si>
  <si>
    <t>meeting</t>
  </si>
  <si>
    <t>menace</t>
  </si>
  <si>
    <t>metropolis</t>
  </si>
  <si>
    <t>microscope</t>
  </si>
  <si>
    <t>mileage</t>
  </si>
  <si>
    <t>mirage</t>
  </si>
  <si>
    <t>mischief</t>
  </si>
  <si>
    <t>misconception</t>
  </si>
  <si>
    <t>missile</t>
  </si>
  <si>
    <t>moisture</t>
  </si>
  <si>
    <t>molecule</t>
  </si>
  <si>
    <t>monarch</t>
  </si>
  <si>
    <t>money</t>
  </si>
  <si>
    <t>monk</t>
  </si>
  <si>
    <t>mood</t>
  </si>
  <si>
    <t>morgue</t>
  </si>
  <si>
    <t>moss</t>
  </si>
  <si>
    <t>mucus</t>
  </si>
  <si>
    <t>multiplication</t>
  </si>
  <si>
    <t>murder</t>
  </si>
  <si>
    <t>musician</t>
  </si>
  <si>
    <t>nail</t>
  </si>
  <si>
    <t>namesake</t>
  </si>
  <si>
    <t>necessity</t>
  </si>
  <si>
    <t>nectar</t>
  </si>
  <si>
    <t>newspaper</t>
  </si>
  <si>
    <t>nightfall</t>
  </si>
  <si>
    <t>nonsense</t>
  </si>
  <si>
    <t>noose</t>
  </si>
  <si>
    <t>northwest</t>
  </si>
  <si>
    <t>nun</t>
  </si>
  <si>
    <t>nursery</t>
  </si>
  <si>
    <t>nutmeg</t>
  </si>
  <si>
    <t>nymph</t>
  </si>
  <si>
    <t>oats</t>
  </si>
  <si>
    <t>obedience</t>
  </si>
  <si>
    <t>obsession</t>
  </si>
  <si>
    <t>occasion</t>
  </si>
  <si>
    <t>odour</t>
  </si>
  <si>
    <t>officer</t>
  </si>
  <si>
    <t>offshoot</t>
  </si>
  <si>
    <t>onslaught</t>
  </si>
  <si>
    <t>opium</t>
  </si>
  <si>
    <t>opportunity</t>
  </si>
  <si>
    <t>orchestra</t>
  </si>
  <si>
    <t>origin</t>
  </si>
  <si>
    <t>originator</t>
  </si>
  <si>
    <t>outcome</t>
  </si>
  <si>
    <t>outsider</t>
  </si>
  <si>
    <t>ownership</t>
  </si>
  <si>
    <t>pacifism</t>
  </si>
  <si>
    <t>painter</t>
  </si>
  <si>
    <t>panorama</t>
  </si>
  <si>
    <t>passageway</t>
  </si>
  <si>
    <t>passion</t>
  </si>
  <si>
    <t>patent</t>
  </si>
  <si>
    <t>peacemaker</t>
  </si>
  <si>
    <t>peach</t>
  </si>
  <si>
    <t>pelt</t>
  </si>
  <si>
    <t>pep</t>
  </si>
  <si>
    <t>perception</t>
  </si>
  <si>
    <t>performer</t>
  </si>
  <si>
    <t>periodical</t>
  </si>
  <si>
    <t>perjury</t>
  </si>
  <si>
    <t>permission</t>
  </si>
  <si>
    <t>phantom</t>
  </si>
  <si>
    <t>photograph</t>
  </si>
  <si>
    <t>physician</t>
  </si>
  <si>
    <t>pianist</t>
  </si>
  <si>
    <t>piston</t>
  </si>
  <si>
    <t>plain</t>
  </si>
  <si>
    <t>plank</t>
  </si>
  <si>
    <t>plant</t>
  </si>
  <si>
    <t>pleasure</t>
  </si>
  <si>
    <t>poetry</t>
  </si>
  <si>
    <t>policeman</t>
  </si>
  <si>
    <t>pollution</t>
  </si>
  <si>
    <t>portal</t>
  </si>
  <si>
    <t>portrait</t>
  </si>
  <si>
    <t>poster</t>
  </si>
  <si>
    <t>prairie</t>
  </si>
  <si>
    <t>prayer</t>
  </si>
  <si>
    <t>predicament</t>
  </si>
  <si>
    <t>pressure</t>
  </si>
  <si>
    <t>prestige</t>
  </si>
  <si>
    <t>preview</t>
  </si>
  <si>
    <t>priest</t>
  </si>
  <si>
    <t>prisoner</t>
  </si>
  <si>
    <t>procession</t>
  </si>
  <si>
    <t>product</t>
  </si>
  <si>
    <t>profession</t>
  </si>
  <si>
    <t>professor</t>
  </si>
  <si>
    <t>profile</t>
  </si>
  <si>
    <t>promotion</t>
  </si>
  <si>
    <t>proprietor</t>
  </si>
  <si>
    <t>prosecutor</t>
  </si>
  <si>
    <t>prosperity</t>
  </si>
  <si>
    <t>proxy</t>
  </si>
  <si>
    <t>python</t>
  </si>
  <si>
    <t>quantity</t>
  </si>
  <si>
    <t>queen</t>
  </si>
  <si>
    <t>quest</t>
  </si>
  <si>
    <t>racketeer</t>
  </si>
  <si>
    <t>railroad</t>
  </si>
  <si>
    <t>rating</t>
  </si>
  <si>
    <t>rattle</t>
  </si>
  <si>
    <t>reaction</t>
  </si>
  <si>
    <t>recital</t>
  </si>
  <si>
    <t>recognition</t>
  </si>
  <si>
    <t>reflection</t>
  </si>
  <si>
    <t>reflex</t>
  </si>
  <si>
    <t>refrigerator</t>
  </si>
  <si>
    <t>reminder</t>
  </si>
  <si>
    <t>rendezvous</t>
  </si>
  <si>
    <t>replacement</t>
  </si>
  <si>
    <t>reptile</t>
  </si>
  <si>
    <t>research</t>
  </si>
  <si>
    <t>residue</t>
  </si>
  <si>
    <t>restaurant</t>
  </si>
  <si>
    <t>retailer</t>
  </si>
  <si>
    <t>revolt</t>
  </si>
  <si>
    <t>revolver</t>
  </si>
  <si>
    <t>rhapsody</t>
  </si>
  <si>
    <t>rheumatism</t>
  </si>
  <si>
    <t>robber</t>
  </si>
  <si>
    <t>robbery</t>
  </si>
  <si>
    <t>rock</t>
  </si>
  <si>
    <t>rod</t>
  </si>
  <si>
    <t>rosin</t>
  </si>
  <si>
    <t>rubble</t>
  </si>
  <si>
    <t>safety</t>
  </si>
  <si>
    <t>salary</t>
  </si>
  <si>
    <t>saloon</t>
  </si>
  <si>
    <t>salutation</t>
  </si>
  <si>
    <t>satire</t>
  </si>
  <si>
    <t>savant</t>
  </si>
  <si>
    <t>scarlet</t>
  </si>
  <si>
    <t>semester</t>
  </si>
  <si>
    <t>sensation</t>
  </si>
  <si>
    <t>sentiment</t>
  </si>
  <si>
    <t>serf</t>
  </si>
  <si>
    <t>settlement</t>
  </si>
  <si>
    <t>settler</t>
  </si>
  <si>
    <t>shame</t>
  </si>
  <si>
    <t>sheepskin</t>
  </si>
  <si>
    <t>shoes</t>
  </si>
  <si>
    <t>shore</t>
  </si>
  <si>
    <t>shotgun</t>
  </si>
  <si>
    <t>shriek</t>
  </si>
  <si>
    <t>sickness</t>
  </si>
  <si>
    <t>silence</t>
  </si>
  <si>
    <t>simile</t>
  </si>
  <si>
    <t>singer</t>
  </si>
  <si>
    <t>situation</t>
  </si>
  <si>
    <t>skillet</t>
  </si>
  <si>
    <t>sky</t>
  </si>
  <si>
    <t>slave</t>
  </si>
  <si>
    <t>slipper</t>
  </si>
  <si>
    <t>sobriety</t>
  </si>
  <si>
    <t>socialist</t>
  </si>
  <si>
    <t>soil</t>
  </si>
  <si>
    <t>sonata</t>
  </si>
  <si>
    <t>sovereign</t>
  </si>
  <si>
    <t>speakeasy</t>
  </si>
  <si>
    <t>speaker</t>
  </si>
  <si>
    <t>speech</t>
  </si>
  <si>
    <t>spinach</t>
  </si>
  <si>
    <t>spire</t>
  </si>
  <si>
    <t>spree</t>
  </si>
  <si>
    <t>stagecoach</t>
  </si>
  <si>
    <t>stain</t>
  </si>
  <si>
    <t>star</t>
  </si>
  <si>
    <t>steam</t>
  </si>
  <si>
    <t>steamer</t>
  </si>
  <si>
    <t>steerage</t>
  </si>
  <si>
    <t>storeroom</t>
  </si>
  <si>
    <t>storm</t>
  </si>
  <si>
    <t>strawberry</t>
  </si>
  <si>
    <t>strength</t>
  </si>
  <si>
    <t>string</t>
  </si>
  <si>
    <t>stub</t>
  </si>
  <si>
    <t>substitute</t>
  </si>
  <si>
    <t>subtraction</t>
  </si>
  <si>
    <t>suds</t>
  </si>
  <si>
    <t>sulphur</t>
  </si>
  <si>
    <t>sultan</t>
  </si>
  <si>
    <t>sunburn</t>
  </si>
  <si>
    <t>supplication</t>
  </si>
  <si>
    <t>suppression</t>
  </si>
  <si>
    <t>surtax</t>
  </si>
  <si>
    <t>tablespoon</t>
  </si>
  <si>
    <t>teacher</t>
  </si>
  <si>
    <t>temerity</t>
  </si>
  <si>
    <t>tempest</t>
  </si>
  <si>
    <t>temple</t>
  </si>
  <si>
    <t>tendency</t>
  </si>
  <si>
    <t>theologian</t>
  </si>
  <si>
    <t>thicket</t>
  </si>
  <si>
    <t>thief</t>
  </si>
  <si>
    <t>thistledown</t>
  </si>
  <si>
    <t>thorn</t>
  </si>
  <si>
    <t>tidbit</t>
  </si>
  <si>
    <t>timepiece</t>
  </si>
  <si>
    <t>tomahawk</t>
  </si>
  <si>
    <t>tomb</t>
  </si>
  <si>
    <t>traction</t>
  </si>
  <si>
    <t>tragedy</t>
  </si>
  <si>
    <t>trellis</t>
  </si>
  <si>
    <t>tribute</t>
  </si>
  <si>
    <t>tripod</t>
  </si>
  <si>
    <t>troops</t>
  </si>
  <si>
    <t>truce</t>
  </si>
  <si>
    <t>tweezers</t>
  </si>
  <si>
    <t>twilight</t>
  </si>
  <si>
    <t>unbeliever</t>
  </si>
  <si>
    <t>underworld</t>
  </si>
  <si>
    <t>unification</t>
  </si>
  <si>
    <t>university</t>
  </si>
  <si>
    <t>unreality</t>
  </si>
  <si>
    <t>upkeep</t>
  </si>
  <si>
    <t>utensil</t>
  </si>
  <si>
    <t>vaccination</t>
  </si>
  <si>
    <t>vanity</t>
  </si>
  <si>
    <t>vapour</t>
  </si>
  <si>
    <t>vegetable</t>
  </si>
  <si>
    <t>velocity</t>
  </si>
  <si>
    <t>venom</t>
  </si>
  <si>
    <t>vest</t>
  </si>
  <si>
    <t>vestibule</t>
  </si>
  <si>
    <t>victim</t>
  </si>
  <si>
    <t>vigilance</t>
  </si>
  <si>
    <t>vigour</t>
  </si>
  <si>
    <t>violation</t>
  </si>
  <si>
    <t>virtue</t>
  </si>
  <si>
    <t>vision</t>
  </si>
  <si>
    <t>vocation</t>
  </si>
  <si>
    <t>warbler</t>
  </si>
  <si>
    <t>warmth</t>
  </si>
  <si>
    <t>welfare</t>
  </si>
  <si>
    <t>wench</t>
  </si>
  <si>
    <t>whalebone</t>
  </si>
  <si>
    <t>wholesaler</t>
  </si>
  <si>
    <t>wigwam</t>
  </si>
  <si>
    <t>wistfulness</t>
  </si>
  <si>
    <t>woods</t>
  </si>
  <si>
    <t>workhouse</t>
  </si>
  <si>
    <t>yacht</t>
  </si>
  <si>
    <t>𐙡</t>
  </si>
  <si>
    <t>𐙀</t>
  </si>
  <si>
    <t>𐚐</t>
  </si>
  <si>
    <t>𐙵</t>
  </si>
  <si>
    <t>𐙛</t>
  </si>
  <si>
    <t>𐚃</t>
  </si>
  <si>
    <t>𐘴</t>
  </si>
  <si>
    <t>𐘉</t>
  </si>
  <si>
    <t>𐘦</t>
  </si>
  <si>
    <t>𐙃</t>
  </si>
  <si>
    <t>𐙧</t>
  </si>
  <si>
    <t>𐙰</t>
  </si>
  <si>
    <t>𐚌</t>
  </si>
  <si>
    <t>𐚶</t>
  </si>
  <si>
    <t>𐛉</t>
  </si>
  <si>
    <t>𐛘</t>
  </si>
  <si>
    <t>𐜩</t>
  </si>
  <si>
    <t>𐝅</t>
  </si>
  <si>
    <t>𐘋</t>
  </si>
  <si>
    <t>𐘪</t>
  </si>
  <si>
    <t>𐘫</t>
  </si>
  <si>
    <t>𐚙</t>
  </si>
  <si>
    <t>𐘚</t>
  </si>
  <si>
    <t>𐚜</t>
  </si>
  <si>
    <t>𐛃</t>
  </si>
  <si>
    <t>𐙱</t>
  </si>
  <si>
    <t>_</t>
  </si>
  <si>
    <t>?</t>
  </si>
  <si>
    <t>7ARTEFACT</t>
  </si>
  <si>
    <t>8?E?T?</t>
  </si>
  <si>
    <t>5LIBRARY</t>
  </si>
  <si>
    <t>4COIN</t>
  </si>
  <si>
    <t>3?AS?</t>
  </si>
  <si>
    <t>9DARING</t>
  </si>
  <si>
    <t>1CENTURY</t>
  </si>
  <si>
    <t>10REDUCE/10ADDICT</t>
  </si>
  <si>
    <t>11UNLOCK</t>
  </si>
  <si>
    <t>@</t>
  </si>
  <si>
    <t>!</t>
  </si>
  <si>
    <t>)</t>
  </si>
  <si>
    <t>2ARROW</t>
  </si>
  <si>
    <t xml:space="preserve">H </t>
  </si>
  <si>
    <t>$</t>
  </si>
  <si>
    <t>#</t>
  </si>
  <si>
    <t>△</t>
  </si>
  <si>
    <t>◻</t>
  </si>
  <si>
    <t>○</t>
  </si>
  <si>
    <t>ALWSRMTODRNK</t>
  </si>
  <si>
    <t>YOUROVALTINE</t>
  </si>
  <si>
    <t>CANUSEEBASE3</t>
  </si>
  <si>
    <t>ON2NDBIGRING</t>
  </si>
  <si>
    <t>B3&gt;HEX&gt;ASCII</t>
  </si>
  <si>
    <t>DONOTFLYTONV</t>
  </si>
  <si>
    <t>BETWEEN2MTNS</t>
  </si>
  <si>
    <t>2MTNEARNVGPS</t>
  </si>
  <si>
    <t>USE2MTNNAMES</t>
  </si>
  <si>
    <t>M2ISATRAITOR</t>
  </si>
  <si>
    <t>YOUR4SCRTWRD</t>
  </si>
  <si>
    <t>SCRTWORD1=S1</t>
  </si>
  <si>
    <t>M1=MOUNTAIN1</t>
  </si>
  <si>
    <t>JAROFGOLDGPS</t>
  </si>
  <si>
    <t>LATI=S1.M1S2</t>
  </si>
  <si>
    <t>CANDANSOLVIT</t>
  </si>
  <si>
    <t>MAYBEONLYDAN</t>
  </si>
  <si>
    <t>WEARENOTSURE</t>
  </si>
  <si>
    <t>KEENEYEON87K</t>
  </si>
  <si>
    <t>LOVEJASONTOM</t>
  </si>
  <si>
    <t xml:space="preserve"> </t>
  </si>
  <si>
    <t>Message 1</t>
  </si>
  <si>
    <t>Message 2</t>
  </si>
  <si>
    <t>Message 3</t>
  </si>
  <si>
    <t>Message 4</t>
  </si>
  <si>
    <t>M1=MOSES</t>
  </si>
  <si>
    <t>M2=CAIN</t>
  </si>
  <si>
    <t>S1</t>
  </si>
  <si>
    <t>S3</t>
  </si>
  <si>
    <t>As above, so below!!</t>
  </si>
  <si>
    <t>hex</t>
  </si>
  <si>
    <t>ASCII</t>
  </si>
  <si>
    <t>base-3</t>
  </si>
  <si>
    <t>40.10758, -117.47944</t>
  </si>
  <si>
    <t>A crummy commercial?</t>
  </si>
  <si>
    <t>2nd Big Ring</t>
  </si>
  <si>
    <t>MTNS: MOSES, CAIN</t>
  </si>
  <si>
    <t>S2</t>
  </si>
  <si>
    <t>??</t>
  </si>
  <si>
    <t>S4</t>
  </si>
  <si>
    <t>LATI</t>
  </si>
  <si>
    <t>LONG</t>
  </si>
  <si>
    <t>CAIN</t>
  </si>
  <si>
    <t>OG TRAITOR</t>
  </si>
  <si>
    <t>location</t>
  </si>
  <si>
    <t>digits</t>
  </si>
  <si>
    <t>Official</t>
  </si>
  <si>
    <t>secretword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</si>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</sst>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ourier New"/>
      <family val="3"/>
    </font>
    <font>
      <sz val="11"/>
      <color rgb="FF202122"/>
      <name val="Noto Sans Linear A"/>
      <family val="2"/>
    </font>
    <font>
      <sz val="8"/>
      <color theme="1"/>
      <name val="Courier New"/>
      <family val="3"/>
    </font>
    <font>
      <sz val="11"/>
      <color rgb="FFFF0000"/>
      <name val="Noto Sans Linear A"/>
      <family val="2"/>
    </font>
    <font>
      <sz val="11"/>
      <color rgb="FFFF0000"/>
      <name val="Courier New"/>
      <family val="3"/>
    </font>
    <font>
      <sz val="11"/>
      <color rgb="FF202122"/>
      <name val="Noto Sans Linear A"/>
      <family val="2"/>
    </font>
    <font>
      <sz val="8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B050"/>
      <name val="Noto Sans Linear A"/>
      <family val="2"/>
    </font>
    <font>
      <sz val="11"/>
      <color rgb="FF00B050"/>
      <name val="Courier New"/>
      <family val="3"/>
    </font>
    <font>
      <b/>
      <sz val="8"/>
      <color rgb="FF00B050"/>
      <name val="Courier New"/>
      <family val="3"/>
    </font>
    <font>
      <sz val="11"/>
      <color theme="9"/>
      <name val="Aptos Narrow"/>
      <family val="2"/>
      <scheme val="minor"/>
    </font>
    <font>
      <sz val="11"/>
      <color theme="9"/>
      <name val="Noto Sans Linear A"/>
      <family val="2"/>
    </font>
    <font>
      <sz val="11"/>
      <color theme="9"/>
      <name val="Courier New"/>
      <family val="3"/>
    </font>
    <font>
      <b/>
      <sz val="11"/>
      <color rgb="FF202122"/>
      <name val="Aptos Narrow"/>
      <family val="2"/>
      <scheme val="minor"/>
    </font>
    <font>
      <sz val="11"/>
      <color theme="1"/>
      <name val="ProFontWindows"/>
      <family val="3"/>
    </font>
    <font>
      <b/>
      <sz val="11"/>
      <color theme="9"/>
      <name val="Aptos Narrow"/>
      <family val="2"/>
      <scheme val="minor"/>
    </font>
    <font>
      <b/>
      <sz val="11"/>
      <color theme="7"/>
      <name val="Aptos Narrow"/>
      <family val="2"/>
      <scheme val="minor"/>
    </font>
    <font>
      <sz val="10"/>
      <color theme="1"/>
      <name val="ProFontWindows"/>
      <family val="3"/>
    </font>
    <font>
      <sz val="13"/>
      <color rgb="FF000000"/>
      <name val="Aptos Narrow"/>
      <family val="2"/>
      <scheme val="minor"/>
    </font>
    <font>
      <sz val="12"/>
      <color theme="1"/>
      <name val="Aptos Narrow"/>
      <family val="2"/>
    </font>
    <font>
      <sz val="12"/>
      <color theme="1"/>
      <name val="Courier New"/>
      <family val="3"/>
      <charset val="1"/>
    </font>
    <font>
      <sz val="9"/>
      <color theme="1"/>
      <name val="Aptos Narrow"/>
      <family val="2"/>
      <scheme val="minor"/>
    </font>
    <font>
      <sz val="9"/>
      <color theme="1"/>
      <name val="ProFontWindows"/>
      <family val="3"/>
    </font>
    <font>
      <b/>
      <sz val="10"/>
      <color theme="1"/>
      <name val="ProFontWindows"/>
      <family val="3"/>
    </font>
    <font>
      <u/>
      <sz val="11"/>
      <color theme="10"/>
      <name val="Aptos Narrow"/>
      <family val="2"/>
      <scheme val="minor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sz val="11"/>
      <color rgb="FF000000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rgb="FF000000"/>
      <name val="Aptos Display"/>
      <family val="2"/>
      <scheme val="major"/>
    </font>
    <font>
      <b/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22" fillId="0" borderId="0"/>
    <xf numFmtId="0" fontId="27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2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0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1" fillId="0" borderId="7" xfId="0" applyFont="1" applyBorder="1"/>
    <xf numFmtId="0" fontId="18" fillId="0" borderId="3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7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1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3" fillId="0" borderId="0" xfId="1" applyFont="1"/>
    <xf numFmtId="0" fontId="18" fillId="0" borderId="6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16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/>
    <xf numFmtId="0" fontId="33" fillId="0" borderId="0" xfId="2" applyFont="1" applyAlignment="1">
      <alignment horizontal="center"/>
    </xf>
    <xf numFmtId="0" fontId="34" fillId="0" borderId="0" xfId="0" applyFont="1"/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4" fontId="17" fillId="0" borderId="0" xfId="0" applyNumberFormat="1" applyFont="1" applyAlignment="1">
      <alignment horizontal="left"/>
    </xf>
    <xf numFmtId="0" fontId="17" fillId="0" borderId="0" xfId="0" applyFont="1" applyAlignment="1">
      <alignment horizontal="left"/>
    </xf>
    <xf numFmtId="164" fontId="17" fillId="0" borderId="0" xfId="0" applyNumberFormat="1" applyFont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17" fillId="3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ACBDC8C8-D7C3-4547-AF41-C7BDB67478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86</xdr:col>
      <xdr:colOff>60614</xdr:colOff>
      <xdr:row>5</xdr:row>
      <xdr:rowOff>1</xdr:rowOff>
    </xdr:from>
    <xdr:to>
      <xdr:col>87</xdr:col>
      <xdr:colOff>5773</xdr:colOff>
      <xdr:row>6</xdr:row>
      <xdr:rowOff>6737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9C71ED-4875-B7CB-16EE-CDCD80E5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47159" y="1134342"/>
          <a:ext cx="129887" cy="197236"/>
        </a:xfrm>
        <a:prstGeom prst="rect">
          <a:avLst/>
        </a:prstGeom>
      </xdr:spPr>
    </xdr:pic>
    <xdr:clientData/>
  </xdr:twoCellAnchor>
  <xdr:twoCellAnchor editAs="oneCell">
    <xdr:from>
      <xdr:col>94</xdr:col>
      <xdr:colOff>51955</xdr:colOff>
      <xdr:row>5</xdr:row>
      <xdr:rowOff>1</xdr:rowOff>
    </xdr:from>
    <xdr:to>
      <xdr:col>94</xdr:col>
      <xdr:colOff>155864</xdr:colOff>
      <xdr:row>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E558FB-7762-34A5-9337-2EF93017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16319" y="1134342"/>
          <a:ext cx="103909" cy="190902"/>
        </a:xfrm>
        <a:prstGeom prst="rect">
          <a:avLst/>
        </a:prstGeom>
      </xdr:spPr>
    </xdr:pic>
    <xdr:clientData/>
  </xdr:twoCellAnchor>
  <xdr:twoCellAnchor editAs="oneCell">
    <xdr:from>
      <xdr:col>91</xdr:col>
      <xdr:colOff>60615</xdr:colOff>
      <xdr:row>2</xdr:row>
      <xdr:rowOff>0</xdr:rowOff>
    </xdr:from>
    <xdr:to>
      <xdr:col>98</xdr:col>
      <xdr:colOff>11546</xdr:colOff>
      <xdr:row>3</xdr:row>
      <xdr:rowOff>11546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325976-C176-0871-355D-8EA753F4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0797" y="565727"/>
          <a:ext cx="1244022" cy="196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123032</xdr:colOff>
      <xdr:row>3</xdr:row>
      <xdr:rowOff>19843</xdr:rowOff>
    </xdr:from>
    <xdr:to>
      <xdr:col>34</xdr:col>
      <xdr:colOff>45660</xdr:colOff>
      <xdr:row>6</xdr:row>
      <xdr:rowOff>154781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3CC7A-B99D-1FF4-3D6A-06474F14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7929" y="571636"/>
          <a:ext cx="526972" cy="686731"/>
        </a:xfrm>
        <a:prstGeom prst="rect">
          <a:avLst/>
        </a:prstGeom>
      </xdr:spPr>
    </xdr:pic>
    <xdr:clientData/>
  </xdr:twoCellAnchor>
  <xdr:twoCellAnchor editAs="oneCell">
    <xdr:from>
      <xdr:col>42</xdr:col>
      <xdr:colOff>163812</xdr:colOff>
      <xdr:row>3</xdr:row>
      <xdr:rowOff>42423</xdr:rowOff>
    </xdr:from>
    <xdr:to>
      <xdr:col>64</xdr:col>
      <xdr:colOff>180257</xdr:colOff>
      <xdr:row>6</xdr:row>
      <xdr:rowOff>165456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6C5B7E-62FB-8516-3209-F8162F16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4640" y="594216"/>
          <a:ext cx="4448307" cy="674826"/>
        </a:xfrm>
        <a:prstGeom prst="rect">
          <a:avLst/>
        </a:prstGeom>
      </xdr:spPr>
    </xdr:pic>
    <xdr:clientData/>
  </xdr:twoCellAnchor>
  <xdr:twoCellAnchor editAs="oneCell">
    <xdr:from>
      <xdr:col>57</xdr:col>
      <xdr:colOff>68700</xdr:colOff>
      <xdr:row>3</xdr:row>
      <xdr:rowOff>75087</xdr:rowOff>
    </xdr:from>
    <xdr:to>
      <xdr:col>62</xdr:col>
      <xdr:colOff>171888</xdr:colOff>
      <xdr:row>6</xdr:row>
      <xdr:rowOff>146260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8E4E-C599-B8C2-F7AA-8FC0678C3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1252" y="626880"/>
          <a:ext cx="1110429" cy="622966"/>
        </a:xfrm>
        <a:prstGeom prst="rect">
          <a:avLst/>
        </a:prstGeom>
      </xdr:spPr>
    </xdr:pic>
    <xdr:clientData/>
  </xdr:twoCellAnchor>
  <xdr:twoCellAnchor editAs="oneCell">
    <xdr:from>
      <xdr:col>62</xdr:col>
      <xdr:colOff>183931</xdr:colOff>
      <xdr:row>3</xdr:row>
      <xdr:rowOff>61504</xdr:rowOff>
    </xdr:from>
    <xdr:to>
      <xdr:col>76</xdr:col>
      <xdr:colOff>14506</xdr:colOff>
      <xdr:row>6</xdr:row>
      <xdr:rowOff>165430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3EE204-47F8-0250-5E14-30B758A5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73724" y="613297"/>
          <a:ext cx="2650851" cy="655719"/>
        </a:xfrm>
        <a:prstGeom prst="rect">
          <a:avLst/>
        </a:prstGeom>
      </xdr:spPr>
    </xdr:pic>
    <xdr:clientData/>
  </xdr:twoCellAnchor>
  <xdr:twoCellAnchor editAs="oneCell">
    <xdr:from>
      <xdr:col>17</xdr:col>
      <xdr:colOff>83038</xdr:colOff>
      <xdr:row>3</xdr:row>
      <xdr:rowOff>24423</xdr:rowOff>
    </xdr:from>
    <xdr:to>
      <xdr:col>31</xdr:col>
      <xdr:colOff>87923</xdr:colOff>
      <xdr:row>6</xdr:row>
      <xdr:rowOff>162772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5CF783-B616-CA4C-7ABE-9C1080DE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0653" y="581269"/>
          <a:ext cx="2877039" cy="695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agspuzzle.space/tools/skydro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2472-A288-4E5B-BC58-67E04103EC2B}">
  <sheetPr codeName="Sheet4"/>
  <dimension ref="A1:DZ24"/>
  <sheetViews>
    <sheetView zoomScale="220" zoomScaleNormal="220" workbookViewId="0">
      <selection activeCell="O1" sqref="O1"/>
    </sheetView>
  </sheetViews>
  <sheetFormatPr defaultRowHeight="14.5" x14ac:dyDescent="0.35"/>
  <cols>
    <col min="1" max="99" width="2.6328125" style="1" customWidth="1"/>
    <col min="100" max="103" width="2.7265625" style="1" customWidth="1"/>
    <col min="104" max="104" width="2.7265625" style="7" customWidth="1"/>
    <col min="105" max="108" width="2.7265625" style="1" customWidth="1"/>
    <col min="109" max="109" width="3.08984375" style="1" customWidth="1"/>
    <col min="110" max="120" width="2.6328125" style="1" customWidth="1"/>
  </cols>
  <sheetData>
    <row r="1" spans="1:120" ht="16.5" x14ac:dyDescent="0.45">
      <c r="A1" s="4" t="s">
        <v>21909</v>
      </c>
      <c r="B1" s="4" t="s">
        <v>21914</v>
      </c>
      <c r="C1" s="11" t="s">
        <v>21920</v>
      </c>
      <c r="D1" s="4" t="s">
        <v>21922</v>
      </c>
      <c r="E1" s="11" t="s">
        <v>21926</v>
      </c>
      <c r="F1" s="11" t="s">
        <v>21923</v>
      </c>
      <c r="G1" s="11" t="s">
        <v>21917</v>
      </c>
      <c r="H1" s="4" t="s">
        <v>21924</v>
      </c>
      <c r="I1" s="11" t="s">
        <v>21930</v>
      </c>
      <c r="J1" s="11" t="s">
        <v>21910</v>
      </c>
      <c r="K1" s="11" t="s">
        <v>21916</v>
      </c>
      <c r="L1" s="11" t="s">
        <v>21918</v>
      </c>
      <c r="M1" s="11" t="s">
        <v>21932</v>
      </c>
      <c r="N1" s="11" t="s">
        <v>21928</v>
      </c>
      <c r="O1" s="4" t="s">
        <v>21925</v>
      </c>
      <c r="P1" s="11" t="s">
        <v>21919</v>
      </c>
      <c r="Q1" s="4" t="s">
        <v>21929</v>
      </c>
      <c r="R1" s="11" t="s">
        <v>21908</v>
      </c>
      <c r="S1" s="4" t="s">
        <v>21927</v>
      </c>
      <c r="T1" s="4" t="s">
        <v>21911</v>
      </c>
      <c r="U1" s="11" t="s">
        <v>21912</v>
      </c>
      <c r="V1" s="11" t="s">
        <v>21931</v>
      </c>
      <c r="W1" s="4" t="s">
        <v>21907</v>
      </c>
      <c r="X1" s="11" t="s">
        <v>21913</v>
      </c>
      <c r="Y1" s="11" t="s">
        <v>21915</v>
      </c>
      <c r="Z1" s="11" t="s">
        <v>21921</v>
      </c>
      <c r="AD1" s="4" t="s">
        <v>21909</v>
      </c>
      <c r="AE1" s="4" t="s">
        <v>21914</v>
      </c>
      <c r="AF1" s="4" t="s">
        <v>21920</v>
      </c>
      <c r="AG1" s="11" t="s">
        <v>21922</v>
      </c>
      <c r="AH1" s="4" t="s">
        <v>21926</v>
      </c>
      <c r="AI1" s="4" t="s">
        <v>21923</v>
      </c>
      <c r="AJ1" s="4" t="s">
        <v>21917</v>
      </c>
      <c r="AK1" s="4" t="s">
        <v>21924</v>
      </c>
      <c r="AL1" s="4" t="s">
        <v>21930</v>
      </c>
      <c r="AM1" s="4" t="s">
        <v>21910</v>
      </c>
      <c r="AN1" s="4" t="s">
        <v>21916</v>
      </c>
      <c r="AO1" s="4" t="s">
        <v>21918</v>
      </c>
      <c r="AP1" s="4" t="s">
        <v>21932</v>
      </c>
      <c r="AQ1" s="4" t="s">
        <v>21928</v>
      </c>
      <c r="AR1" s="4" t="s">
        <v>21925</v>
      </c>
      <c r="AS1" s="4" t="s">
        <v>21919</v>
      </c>
      <c r="AT1" s="4" t="s">
        <v>21929</v>
      </c>
      <c r="AU1" s="4" t="s">
        <v>21908</v>
      </c>
      <c r="AV1" s="4" t="s">
        <v>21927</v>
      </c>
      <c r="AW1" s="4" t="s">
        <v>21911</v>
      </c>
      <c r="AX1" s="4" t="s">
        <v>21912</v>
      </c>
      <c r="AY1" s="4" t="s">
        <v>21931</v>
      </c>
      <c r="AZ1" s="4" t="s">
        <v>21907</v>
      </c>
      <c r="BA1" s="4" t="s">
        <v>21913</v>
      </c>
      <c r="BB1" s="4" t="s">
        <v>21915</v>
      </c>
      <c r="BC1" s="4" t="s">
        <v>21921</v>
      </c>
      <c r="BG1" s="4" t="s">
        <v>21909</v>
      </c>
      <c r="BH1" s="4" t="s">
        <v>21914</v>
      </c>
      <c r="BI1" s="4" t="s">
        <v>21920</v>
      </c>
      <c r="BJ1" s="4" t="s">
        <v>21922</v>
      </c>
      <c r="BK1" s="4" t="s">
        <v>21926</v>
      </c>
      <c r="BL1" s="4" t="s">
        <v>21923</v>
      </c>
      <c r="BM1" s="4" t="s">
        <v>21917</v>
      </c>
      <c r="BN1" s="4" t="s">
        <v>21924</v>
      </c>
      <c r="BO1" s="4" t="s">
        <v>21930</v>
      </c>
      <c r="BP1" s="4" t="s">
        <v>21910</v>
      </c>
      <c r="BQ1" s="4" t="s">
        <v>21916</v>
      </c>
      <c r="BR1" s="4" t="s">
        <v>21918</v>
      </c>
      <c r="BS1" s="4" t="s">
        <v>21932</v>
      </c>
      <c r="BT1" s="4" t="s">
        <v>21928</v>
      </c>
      <c r="BU1" s="4" t="s">
        <v>21925</v>
      </c>
      <c r="BV1" s="4" t="s">
        <v>21919</v>
      </c>
      <c r="BW1" s="4" t="s">
        <v>21929</v>
      </c>
      <c r="BX1" s="4" t="s">
        <v>21908</v>
      </c>
      <c r="BY1" s="4" t="s">
        <v>21927</v>
      </c>
      <c r="BZ1" s="4" t="s">
        <v>21911</v>
      </c>
      <c r="CA1" s="4" t="s">
        <v>21912</v>
      </c>
      <c r="CB1" s="4" t="s">
        <v>21931</v>
      </c>
      <c r="CC1" s="4" t="s">
        <v>21907</v>
      </c>
      <c r="CD1" s="4" t="s">
        <v>21913</v>
      </c>
      <c r="CE1" s="4" t="s">
        <v>21915</v>
      </c>
      <c r="CF1" s="4" t="s">
        <v>21921</v>
      </c>
    </row>
    <row r="2" spans="1:120" x14ac:dyDescent="0.35">
      <c r="A2" s="3" t="s">
        <v>35</v>
      </c>
      <c r="B2" s="3" t="s">
        <v>33</v>
      </c>
      <c r="C2" s="3" t="s">
        <v>4</v>
      </c>
      <c r="D2" s="3" t="s">
        <v>46</v>
      </c>
      <c r="E2" s="3" t="s">
        <v>45</v>
      </c>
      <c r="F2" s="3" t="s">
        <v>38</v>
      </c>
      <c r="G2" s="3" t="s">
        <v>29</v>
      </c>
      <c r="H2" s="3" t="s">
        <v>48</v>
      </c>
      <c r="I2" s="3" t="s">
        <v>31</v>
      </c>
      <c r="J2" s="3" t="s">
        <v>30</v>
      </c>
      <c r="K2" s="3" t="s">
        <v>49</v>
      </c>
      <c r="L2" s="3" t="s">
        <v>44</v>
      </c>
      <c r="M2" s="3" t="s">
        <v>36</v>
      </c>
      <c r="N2" s="3" t="s">
        <v>37</v>
      </c>
      <c r="O2" s="3" t="s">
        <v>1</v>
      </c>
      <c r="P2" s="3" t="s">
        <v>28</v>
      </c>
      <c r="Q2" s="3" t="s">
        <v>43</v>
      </c>
      <c r="R2" s="3" t="s">
        <v>56</v>
      </c>
      <c r="S2" s="3" t="s">
        <v>3</v>
      </c>
      <c r="T2" s="3" t="s">
        <v>2</v>
      </c>
      <c r="U2" s="3" t="s">
        <v>32</v>
      </c>
      <c r="V2" s="3" t="s">
        <v>34</v>
      </c>
      <c r="W2" s="3" t="s">
        <v>59</v>
      </c>
      <c r="X2" s="3" t="s">
        <v>0</v>
      </c>
      <c r="Y2" s="3" t="s">
        <v>41</v>
      </c>
      <c r="Z2" s="3" t="s">
        <v>40</v>
      </c>
      <c r="AD2" s="3" t="s">
        <v>35</v>
      </c>
      <c r="AE2" s="3" t="s">
        <v>33</v>
      </c>
      <c r="AF2" s="3" t="s">
        <v>4</v>
      </c>
      <c r="AG2" s="3" t="s">
        <v>46</v>
      </c>
      <c r="AH2" s="3" t="s">
        <v>45</v>
      </c>
      <c r="AI2" s="3" t="s">
        <v>38</v>
      </c>
      <c r="AJ2" s="3" t="s">
        <v>29</v>
      </c>
      <c r="AK2" s="3" t="s">
        <v>48</v>
      </c>
      <c r="AL2" s="3" t="s">
        <v>31</v>
      </c>
      <c r="AM2" s="3" t="s">
        <v>30</v>
      </c>
      <c r="AN2" s="3" t="s">
        <v>49</v>
      </c>
      <c r="AO2" s="3" t="s">
        <v>44</v>
      </c>
      <c r="AP2" s="3" t="s">
        <v>36</v>
      </c>
      <c r="AQ2" s="3" t="s">
        <v>37</v>
      </c>
      <c r="AR2" s="3" t="s">
        <v>1</v>
      </c>
      <c r="AS2" s="3" t="s">
        <v>28</v>
      </c>
      <c r="AT2" s="3" t="s">
        <v>43</v>
      </c>
      <c r="AU2" s="3" t="s">
        <v>56</v>
      </c>
      <c r="AV2" s="3" t="s">
        <v>3</v>
      </c>
      <c r="AW2" s="3" t="s">
        <v>2</v>
      </c>
      <c r="AX2" s="3" t="s">
        <v>32</v>
      </c>
      <c r="AY2" s="3" t="s">
        <v>34</v>
      </c>
      <c r="AZ2" s="3" t="s">
        <v>59</v>
      </c>
      <c r="BA2" s="3" t="s">
        <v>0</v>
      </c>
      <c r="BB2" s="3" t="s">
        <v>41</v>
      </c>
      <c r="BC2" s="3" t="s">
        <v>40</v>
      </c>
      <c r="BG2" s="3" t="s">
        <v>35</v>
      </c>
      <c r="BH2" s="3" t="s">
        <v>33</v>
      </c>
      <c r="BI2" s="3" t="s">
        <v>4</v>
      </c>
      <c r="BJ2" s="3" t="s">
        <v>46</v>
      </c>
      <c r="BK2" s="3" t="s">
        <v>45</v>
      </c>
      <c r="BL2" s="3" t="s">
        <v>38</v>
      </c>
      <c r="BM2" s="3" t="s">
        <v>29</v>
      </c>
      <c r="BN2" s="3" t="s">
        <v>48</v>
      </c>
      <c r="BO2" s="3" t="s">
        <v>31</v>
      </c>
      <c r="BP2" s="3" t="s">
        <v>30</v>
      </c>
      <c r="BQ2" s="3" t="s">
        <v>49</v>
      </c>
      <c r="BR2" s="3" t="s">
        <v>44</v>
      </c>
      <c r="BS2" s="3" t="s">
        <v>36</v>
      </c>
      <c r="BT2" s="3" t="s">
        <v>37</v>
      </c>
      <c r="BU2" s="3" t="s">
        <v>1</v>
      </c>
      <c r="BV2" s="3" t="s">
        <v>28</v>
      </c>
      <c r="BW2" s="3" t="s">
        <v>43</v>
      </c>
      <c r="BX2" s="3" t="s">
        <v>56</v>
      </c>
      <c r="BY2" s="3" t="s">
        <v>3</v>
      </c>
      <c r="BZ2" s="3" t="s">
        <v>2</v>
      </c>
      <c r="CA2" s="3" t="s">
        <v>32</v>
      </c>
      <c r="CB2" s="3" t="s">
        <v>34</v>
      </c>
      <c r="CC2" s="3" t="s">
        <v>59</v>
      </c>
      <c r="CD2" s="3" t="s">
        <v>0</v>
      </c>
      <c r="CE2" s="3" t="s">
        <v>41</v>
      </c>
      <c r="CF2" s="3" t="s">
        <v>40</v>
      </c>
    </row>
    <row r="3" spans="1:120" x14ac:dyDescent="0.35">
      <c r="AJ3" s="1" t="s">
        <v>0</v>
      </c>
      <c r="AK3" s="1">
        <v>5</v>
      </c>
      <c r="AL3" s="1">
        <v>8</v>
      </c>
      <c r="AM3" s="1">
        <v>1</v>
      </c>
      <c r="AN3" s="1">
        <v>6</v>
      </c>
      <c r="AO3" s="1">
        <v>7</v>
      </c>
      <c r="AP3" s="1">
        <v>2</v>
      </c>
      <c r="AQ3" s="1">
        <v>4</v>
      </c>
      <c r="AR3" s="1">
        <v>3</v>
      </c>
      <c r="AS3" s="1" t="s">
        <v>0</v>
      </c>
      <c r="AT3" s="1">
        <v>5</v>
      </c>
      <c r="AU3" s="1">
        <v>8</v>
      </c>
      <c r="AV3" s="1">
        <v>1</v>
      </c>
      <c r="AW3" s="1">
        <v>6</v>
      </c>
      <c r="AX3" s="1">
        <v>7</v>
      </c>
      <c r="AY3" s="1">
        <v>2</v>
      </c>
      <c r="AZ3" s="1">
        <v>4</v>
      </c>
      <c r="BA3" s="1">
        <v>3</v>
      </c>
      <c r="BB3" s="1" t="s">
        <v>0</v>
      </c>
    </row>
    <row r="4" spans="1:120" ht="16.5" x14ac:dyDescent="0.45">
      <c r="AF4" s="4" t="s">
        <v>21908</v>
      </c>
    </row>
    <row r="5" spans="1:120" x14ac:dyDescent="0.35">
      <c r="J5" s="16">
        <v>12</v>
      </c>
      <c r="AF5" s="3" t="s">
        <v>56</v>
      </c>
      <c r="AO5" s="16" t="s">
        <v>56</v>
      </c>
      <c r="AP5" s="16" t="s">
        <v>48</v>
      </c>
      <c r="AQ5" s="16" t="s">
        <v>21948</v>
      </c>
      <c r="AR5" s="16" t="s">
        <v>41</v>
      </c>
      <c r="AS5" s="16" t="s">
        <v>44</v>
      </c>
      <c r="AT5" s="16" t="s">
        <v>32</v>
      </c>
    </row>
    <row r="6" spans="1:120" s="5" customFormat="1" ht="15" customHeight="1" x14ac:dyDescent="0.45">
      <c r="A6" s="6">
        <v>8</v>
      </c>
      <c r="B6" s="13" t="s">
        <v>21911</v>
      </c>
      <c r="C6" s="6"/>
      <c r="D6" s="13" t="s">
        <v>21930</v>
      </c>
      <c r="E6" s="15" t="s">
        <v>21933</v>
      </c>
      <c r="F6" s="15" t="s">
        <v>21933</v>
      </c>
      <c r="G6" s="13" t="s">
        <v>21909</v>
      </c>
      <c r="H6" s="15" t="s">
        <v>21933</v>
      </c>
      <c r="I6" s="15" t="s">
        <v>21933</v>
      </c>
      <c r="J6" s="6"/>
      <c r="K6" s="6"/>
      <c r="L6" s="6"/>
      <c r="M6" s="8"/>
      <c r="N6" s="6">
        <v>7</v>
      </c>
      <c r="O6" s="6" t="s">
        <v>21934</v>
      </c>
      <c r="P6" s="13" t="s">
        <v>21908</v>
      </c>
      <c r="Q6" s="4" t="s">
        <v>21925</v>
      </c>
      <c r="R6" s="6" t="s">
        <v>21933</v>
      </c>
      <c r="S6" s="6" t="s">
        <v>21933</v>
      </c>
      <c r="T6" s="4" t="s">
        <v>21920</v>
      </c>
      <c r="U6" s="4" t="s">
        <v>21928</v>
      </c>
      <c r="V6" s="6" t="s">
        <v>21933</v>
      </c>
      <c r="W6" s="4" t="s">
        <v>21917</v>
      </c>
      <c r="X6" s="4" t="s">
        <v>21917</v>
      </c>
      <c r="Y6" s="6" t="s">
        <v>21933</v>
      </c>
      <c r="Z6" s="4" t="s">
        <v>21923</v>
      </c>
      <c r="AA6" s="6">
        <v>6</v>
      </c>
      <c r="AB6" s="4" t="s">
        <v>21914</v>
      </c>
      <c r="AC6" s="4" t="s">
        <v>21928</v>
      </c>
      <c r="AD6" s="4" t="s">
        <v>21909</v>
      </c>
      <c r="AE6" s="15" t="s">
        <v>21933</v>
      </c>
      <c r="AF6" s="9" t="s">
        <v>21924</v>
      </c>
      <c r="AG6" s="21" t="s">
        <v>21925</v>
      </c>
      <c r="AH6" s="9" t="s">
        <v>21926</v>
      </c>
      <c r="AI6" s="6"/>
      <c r="AJ6" s="6"/>
      <c r="AK6" s="6"/>
      <c r="AL6" s="6"/>
      <c r="AM6" s="8"/>
      <c r="AN6" s="6">
        <v>5</v>
      </c>
      <c r="AO6" s="13" t="s">
        <v>21930</v>
      </c>
      <c r="AP6" s="6"/>
      <c r="AQ6" s="13" t="s">
        <v>21908</v>
      </c>
      <c r="AR6" s="6">
        <v>12</v>
      </c>
      <c r="AS6" s="21" t="s">
        <v>21918</v>
      </c>
      <c r="AT6" s="9" t="s">
        <v>21925</v>
      </c>
      <c r="AU6" s="4" t="s">
        <v>21909</v>
      </c>
      <c r="AV6" s="4" t="s">
        <v>21918</v>
      </c>
      <c r="AW6" s="6" t="s">
        <v>21933</v>
      </c>
      <c r="AX6" s="4" t="s">
        <v>21909</v>
      </c>
      <c r="AY6" s="6" t="s">
        <v>21933</v>
      </c>
      <c r="AZ6" s="4" t="s">
        <v>21909</v>
      </c>
      <c r="BA6" s="6">
        <v>4</v>
      </c>
      <c r="BB6" s="4" t="s">
        <v>21927</v>
      </c>
      <c r="BC6" s="4" t="s">
        <v>21925</v>
      </c>
      <c r="BD6" s="4" t="s">
        <v>21926</v>
      </c>
      <c r="BE6" s="6">
        <v>11</v>
      </c>
      <c r="BF6" s="4" t="s">
        <v>21922</v>
      </c>
      <c r="BG6" s="4" t="s">
        <v>21930</v>
      </c>
      <c r="BH6" s="4" t="s">
        <v>21926</v>
      </c>
      <c r="BI6" s="6" t="s">
        <v>21933</v>
      </c>
      <c r="BJ6" s="4" t="s">
        <v>21909</v>
      </c>
      <c r="BK6" s="4" t="s">
        <v>21918</v>
      </c>
      <c r="BL6" s="6" t="s">
        <v>21933</v>
      </c>
      <c r="BM6" s="8" t="s">
        <v>21933</v>
      </c>
      <c r="BN6" s="6">
        <v>3</v>
      </c>
      <c r="BO6" s="4" t="s">
        <v>21908</v>
      </c>
      <c r="BP6" s="4" t="s">
        <v>21911</v>
      </c>
      <c r="BQ6" s="4" t="s">
        <v>21920</v>
      </c>
      <c r="BR6" s="6">
        <v>10</v>
      </c>
      <c r="BS6" s="4" t="s">
        <v>21908</v>
      </c>
      <c r="BT6" s="4" t="s">
        <v>21926</v>
      </c>
      <c r="BU6" s="4" t="s">
        <v>21926</v>
      </c>
      <c r="BV6" s="4" t="s">
        <v>21920</v>
      </c>
      <c r="BW6" s="6" t="s">
        <v>21933</v>
      </c>
      <c r="BX6" s="4" t="s">
        <v>21918</v>
      </c>
      <c r="BY6" s="6" t="s">
        <v>21933</v>
      </c>
      <c r="BZ6" s="8" t="s">
        <v>21933</v>
      </c>
      <c r="CA6" s="6">
        <v>2</v>
      </c>
      <c r="CB6" s="4" t="s">
        <v>21928</v>
      </c>
      <c r="CC6" s="6" t="s">
        <v>21933</v>
      </c>
      <c r="CD6" s="4" t="s">
        <v>21920</v>
      </c>
      <c r="CE6" s="6">
        <v>9</v>
      </c>
      <c r="CF6" s="4" t="s">
        <v>21928</v>
      </c>
      <c r="CG6" s="4" t="s">
        <v>21911</v>
      </c>
      <c r="CH6" s="4" t="s">
        <v>21908</v>
      </c>
      <c r="CI6" s="6"/>
      <c r="CJ6" s="4" t="s">
        <v>21908</v>
      </c>
      <c r="CK6" s="4" t="s">
        <v>21920</v>
      </c>
      <c r="CL6" s="6" t="s">
        <v>21933</v>
      </c>
      <c r="CM6" s="4" t="s">
        <v>21907</v>
      </c>
      <c r="CN6" s="6">
        <v>1</v>
      </c>
      <c r="CO6" s="4" t="s">
        <v>21912</v>
      </c>
      <c r="CP6" s="6" t="s">
        <v>21933</v>
      </c>
      <c r="CQ6" s="6"/>
      <c r="CR6" s="6"/>
      <c r="CS6" s="6"/>
      <c r="CT6" s="6"/>
      <c r="CU6" s="6"/>
      <c r="CV6" s="13" t="s">
        <v>21915</v>
      </c>
      <c r="CW6" s="15" t="s">
        <v>21933</v>
      </c>
      <c r="CX6" s="6"/>
      <c r="CY6" s="15" t="s">
        <v>21933</v>
      </c>
      <c r="CZ6" s="21" t="s">
        <v>21912</v>
      </c>
      <c r="DA6" s="21" t="s">
        <v>21916</v>
      </c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</row>
    <row r="7" spans="1:120" x14ac:dyDescent="0.35">
      <c r="A7" s="1">
        <v>8</v>
      </c>
      <c r="B7" s="14" t="s">
        <v>2</v>
      </c>
      <c r="C7" s="1" t="s">
        <v>21934</v>
      </c>
      <c r="D7" s="14" t="s">
        <v>31</v>
      </c>
      <c r="E7" s="1" t="s">
        <v>21933</v>
      </c>
      <c r="F7" s="1" t="s">
        <v>21933</v>
      </c>
      <c r="G7" s="14" t="s">
        <v>35</v>
      </c>
      <c r="H7" s="1" t="s">
        <v>21933</v>
      </c>
      <c r="I7" s="1" t="s">
        <v>21933</v>
      </c>
      <c r="J7" s="1" t="s">
        <v>21934</v>
      </c>
      <c r="K7" s="1" t="s">
        <v>21934</v>
      </c>
      <c r="L7" s="1" t="s">
        <v>21934</v>
      </c>
      <c r="M7" s="1" t="s">
        <v>21934</v>
      </c>
      <c r="N7" s="1">
        <v>7</v>
      </c>
      <c r="O7" s="1" t="s">
        <v>21934</v>
      </c>
      <c r="P7" s="14" t="s">
        <v>56</v>
      </c>
      <c r="Q7" s="3" t="s">
        <v>1</v>
      </c>
      <c r="R7" s="1" t="s">
        <v>21933</v>
      </c>
      <c r="S7" s="1" t="s">
        <v>21933</v>
      </c>
      <c r="T7" s="10" t="s">
        <v>4</v>
      </c>
      <c r="U7" s="3" t="s">
        <v>37</v>
      </c>
      <c r="V7" s="1" t="s">
        <v>21933</v>
      </c>
      <c r="W7" s="3" t="s">
        <v>29</v>
      </c>
      <c r="X7" s="3" t="s">
        <v>29</v>
      </c>
      <c r="Y7" s="1" t="s">
        <v>21933</v>
      </c>
      <c r="Z7" s="3" t="s">
        <v>38</v>
      </c>
      <c r="AA7" s="1">
        <v>6</v>
      </c>
      <c r="AB7" s="3" t="s">
        <v>33</v>
      </c>
      <c r="AC7" s="3" t="s">
        <v>37</v>
      </c>
      <c r="AD7" s="3" t="s">
        <v>35</v>
      </c>
      <c r="AE7" s="1" t="s">
        <v>21933</v>
      </c>
      <c r="AF7" s="10" t="s">
        <v>48</v>
      </c>
      <c r="AG7" s="22" t="s">
        <v>1</v>
      </c>
      <c r="AH7" s="10" t="s">
        <v>45</v>
      </c>
      <c r="AI7" s="1" t="s">
        <v>21934</v>
      </c>
      <c r="AJ7" s="1" t="s">
        <v>21934</v>
      </c>
      <c r="AK7" s="1" t="s">
        <v>21934</v>
      </c>
      <c r="AL7" s="1" t="s">
        <v>21934</v>
      </c>
      <c r="AM7" s="1" t="s">
        <v>21934</v>
      </c>
      <c r="AN7" s="1">
        <v>5</v>
      </c>
      <c r="AO7" s="14" t="s">
        <v>31</v>
      </c>
      <c r="AP7" s="1" t="s">
        <v>21934</v>
      </c>
      <c r="AQ7" s="14" t="s">
        <v>56</v>
      </c>
      <c r="AR7" s="1" t="s">
        <v>21944</v>
      </c>
      <c r="AS7" s="22" t="s">
        <v>44</v>
      </c>
      <c r="AT7" s="10" t="s">
        <v>1</v>
      </c>
      <c r="AU7" s="3" t="s">
        <v>35</v>
      </c>
      <c r="AV7" s="3" t="s">
        <v>44</v>
      </c>
      <c r="AW7" s="1" t="s">
        <v>21933</v>
      </c>
      <c r="AX7" s="3" t="s">
        <v>35</v>
      </c>
      <c r="AY7" s="1" t="s">
        <v>21933</v>
      </c>
      <c r="AZ7" s="3" t="s">
        <v>35</v>
      </c>
      <c r="BA7" s="1">
        <v>4</v>
      </c>
      <c r="BB7" s="3" t="s">
        <v>3</v>
      </c>
      <c r="BC7" s="3" t="s">
        <v>1</v>
      </c>
      <c r="BD7" s="3" t="s">
        <v>45</v>
      </c>
      <c r="BE7" s="1" t="s">
        <v>21945</v>
      </c>
      <c r="BF7" s="3" t="s">
        <v>46</v>
      </c>
      <c r="BG7" s="3" t="s">
        <v>31</v>
      </c>
      <c r="BH7" s="3" t="s">
        <v>45</v>
      </c>
      <c r="BI7" s="1" t="s">
        <v>21933</v>
      </c>
      <c r="BJ7" s="3" t="s">
        <v>35</v>
      </c>
      <c r="BK7" s="3" t="s">
        <v>44</v>
      </c>
      <c r="BL7" s="1" t="s">
        <v>21933</v>
      </c>
      <c r="BM7" s="1" t="s">
        <v>21933</v>
      </c>
      <c r="BN7" s="1">
        <v>3</v>
      </c>
      <c r="BO7" s="3" t="s">
        <v>56</v>
      </c>
      <c r="BP7" s="3" t="s">
        <v>2</v>
      </c>
      <c r="BQ7" s="3" t="s">
        <v>4</v>
      </c>
      <c r="BR7" s="1" t="s">
        <v>21946</v>
      </c>
      <c r="BS7" s="3" t="s">
        <v>56</v>
      </c>
      <c r="BT7" s="3" t="s">
        <v>45</v>
      </c>
      <c r="BU7" s="3" t="s">
        <v>45</v>
      </c>
      <c r="BV7" s="3" t="s">
        <v>4</v>
      </c>
      <c r="BW7" s="1" t="s">
        <v>21933</v>
      </c>
      <c r="BX7" s="3" t="s">
        <v>44</v>
      </c>
      <c r="BY7" s="1" t="s">
        <v>21933</v>
      </c>
      <c r="BZ7" s="1" t="s">
        <v>21933</v>
      </c>
      <c r="CA7" s="1">
        <v>2</v>
      </c>
      <c r="CB7" s="3" t="s">
        <v>37</v>
      </c>
      <c r="CC7" s="1" t="s">
        <v>21933</v>
      </c>
      <c r="CD7" s="3" t="s">
        <v>4</v>
      </c>
      <c r="CE7" s="1">
        <v>9</v>
      </c>
      <c r="CF7" s="3" t="s">
        <v>37</v>
      </c>
      <c r="CG7" s="3" t="s">
        <v>2</v>
      </c>
      <c r="CH7" s="3" t="s">
        <v>56</v>
      </c>
      <c r="CI7" s="1" t="s">
        <v>21934</v>
      </c>
      <c r="CJ7" s="3" t="s">
        <v>56</v>
      </c>
      <c r="CK7" s="3" t="s">
        <v>4</v>
      </c>
      <c r="CL7" s="1" t="s">
        <v>21933</v>
      </c>
      <c r="CM7" s="3" t="s">
        <v>59</v>
      </c>
      <c r="CN7" s="1">
        <v>1</v>
      </c>
      <c r="CO7" s="3" t="s">
        <v>32</v>
      </c>
      <c r="CP7" s="1" t="s">
        <v>21933</v>
      </c>
      <c r="CQ7" s="1" t="s">
        <v>21934</v>
      </c>
      <c r="CR7" s="1" t="s">
        <v>21934</v>
      </c>
      <c r="CS7" s="1" t="s">
        <v>21934</v>
      </c>
      <c r="CT7" s="1" t="s">
        <v>21934</v>
      </c>
      <c r="CU7" s="1" t="s">
        <v>21934</v>
      </c>
      <c r="CV7" s="14" t="s">
        <v>41</v>
      </c>
      <c r="CW7" s="1" t="s">
        <v>21933</v>
      </c>
      <c r="CX7" s="1" t="s">
        <v>21934</v>
      </c>
      <c r="CY7" s="1" t="s">
        <v>21933</v>
      </c>
      <c r="CZ7" s="22" t="s">
        <v>32</v>
      </c>
      <c r="DA7" s="22" t="s">
        <v>49</v>
      </c>
      <c r="DB7" s="1" t="s">
        <v>21934</v>
      </c>
      <c r="DC7" s="1" t="s">
        <v>21934</v>
      </c>
      <c r="DD7" s="1" t="s">
        <v>21934</v>
      </c>
    </row>
    <row r="8" spans="1:120" x14ac:dyDescent="0.35">
      <c r="H8" s="1">
        <v>8</v>
      </c>
      <c r="K8" s="16" t="s">
        <v>21941</v>
      </c>
      <c r="P8" s="16"/>
      <c r="T8" s="16">
        <v>1</v>
      </c>
      <c r="AF8" s="16">
        <v>6</v>
      </c>
      <c r="AG8" s="16"/>
      <c r="AH8" s="16"/>
      <c r="AR8" s="1">
        <v>7</v>
      </c>
      <c r="AS8" s="16"/>
      <c r="AT8" s="16"/>
      <c r="BD8" s="1">
        <v>2</v>
      </c>
      <c r="BP8" s="1">
        <v>4</v>
      </c>
      <c r="CB8" s="1">
        <v>3</v>
      </c>
      <c r="CN8" s="1" t="s">
        <v>0</v>
      </c>
      <c r="CZ8" s="7">
        <v>5</v>
      </c>
    </row>
    <row r="9" spans="1:120" x14ac:dyDescent="0.35">
      <c r="G9" s="1">
        <v>1</v>
      </c>
      <c r="I9" s="20" t="s">
        <v>21947</v>
      </c>
      <c r="S9" s="1">
        <v>6</v>
      </c>
      <c r="T9" s="16"/>
      <c r="AE9" s="1">
        <v>7</v>
      </c>
      <c r="AF9" s="16"/>
      <c r="AG9" s="16"/>
      <c r="AH9" s="16"/>
      <c r="AQ9" s="1">
        <v>2</v>
      </c>
      <c r="AS9" s="16"/>
      <c r="AT9" s="16"/>
      <c r="BC9" s="1">
        <v>4</v>
      </c>
      <c r="BO9" s="1">
        <v>3</v>
      </c>
      <c r="CA9" s="1" t="s">
        <v>0</v>
      </c>
      <c r="CM9" s="1">
        <v>5</v>
      </c>
      <c r="CY9" s="1">
        <v>8</v>
      </c>
    </row>
    <row r="10" spans="1:120" x14ac:dyDescent="0.35">
      <c r="F10" s="1">
        <v>6</v>
      </c>
      <c r="I10" s="1" t="s">
        <v>21939</v>
      </c>
      <c r="R10" s="1">
        <v>7</v>
      </c>
      <c r="T10" s="16"/>
      <c r="AD10" s="1">
        <v>2</v>
      </c>
      <c r="AF10" s="16"/>
      <c r="AG10" s="16"/>
      <c r="AH10" s="16"/>
      <c r="AP10" s="1">
        <v>4</v>
      </c>
      <c r="AS10" s="16"/>
      <c r="AT10" s="16"/>
      <c r="BB10" s="1">
        <v>3</v>
      </c>
      <c r="BN10" s="1" t="s">
        <v>0</v>
      </c>
      <c r="BZ10" s="1">
        <v>5</v>
      </c>
      <c r="CL10" s="1">
        <v>8</v>
      </c>
      <c r="CX10" s="1">
        <v>1</v>
      </c>
      <c r="CZ10" s="1"/>
    </row>
    <row r="11" spans="1:120" x14ac:dyDescent="0.35">
      <c r="E11" s="1">
        <v>7</v>
      </c>
      <c r="H11" s="19" t="s">
        <v>21938</v>
      </c>
      <c r="Q11" s="1">
        <v>2</v>
      </c>
      <c r="T11" s="16"/>
      <c r="AC11" s="1">
        <v>4</v>
      </c>
      <c r="AF11" s="16"/>
      <c r="AG11" s="16"/>
      <c r="AH11" s="16"/>
      <c r="AO11" s="1">
        <v>3</v>
      </c>
      <c r="AS11" s="16"/>
      <c r="AT11" s="16"/>
      <c r="BA11" s="1" t="s">
        <v>0</v>
      </c>
      <c r="BM11" s="1">
        <v>5</v>
      </c>
      <c r="BY11" s="1">
        <v>8</v>
      </c>
      <c r="CK11" s="1">
        <v>1</v>
      </c>
      <c r="CW11" s="1">
        <v>6</v>
      </c>
      <c r="CZ11" s="1"/>
    </row>
    <row r="12" spans="1:120" x14ac:dyDescent="0.35">
      <c r="D12" s="1">
        <v>2</v>
      </c>
      <c r="H12" s="20" t="s">
        <v>21937</v>
      </c>
      <c r="P12" s="1">
        <v>4</v>
      </c>
      <c r="T12" s="16"/>
      <c r="AB12" s="1">
        <v>3</v>
      </c>
      <c r="AF12" s="16"/>
      <c r="AG12" s="16"/>
      <c r="AH12" s="16"/>
      <c r="AN12" s="1" t="s">
        <v>0</v>
      </c>
      <c r="AS12" s="16"/>
      <c r="AT12" s="16"/>
      <c r="AZ12" s="1">
        <v>5</v>
      </c>
      <c r="BL12" s="1">
        <v>8</v>
      </c>
      <c r="BX12" s="1">
        <v>1</v>
      </c>
      <c r="CJ12" s="1">
        <v>6</v>
      </c>
      <c r="CV12" s="1">
        <v>7</v>
      </c>
      <c r="CZ12" s="1"/>
    </row>
    <row r="13" spans="1:120" x14ac:dyDescent="0.35">
      <c r="C13" s="1">
        <v>4</v>
      </c>
      <c r="F13" s="1">
        <v>6</v>
      </c>
      <c r="O13" s="1">
        <v>3</v>
      </c>
      <c r="T13" s="16"/>
      <c r="AA13" s="1" t="s">
        <v>0</v>
      </c>
      <c r="AF13" s="16"/>
      <c r="AG13" s="16"/>
      <c r="AH13" s="16"/>
      <c r="AM13" s="1">
        <v>5</v>
      </c>
      <c r="AS13" s="16"/>
      <c r="AT13" s="16"/>
      <c r="AY13" s="1">
        <v>8</v>
      </c>
      <c r="BK13" s="1">
        <v>1</v>
      </c>
      <c r="BW13" s="1">
        <v>6</v>
      </c>
      <c r="CI13" s="1">
        <v>7</v>
      </c>
      <c r="CU13" s="1">
        <v>2</v>
      </c>
      <c r="CZ13" s="1"/>
    </row>
    <row r="14" spans="1:120" x14ac:dyDescent="0.35">
      <c r="B14" s="1">
        <v>3</v>
      </c>
      <c r="F14" s="17"/>
      <c r="H14" s="20" t="s">
        <v>21935</v>
      </c>
      <c r="N14" s="18" t="s">
        <v>0</v>
      </c>
      <c r="T14" s="16"/>
      <c r="Z14" s="1">
        <v>5</v>
      </c>
      <c r="AF14" s="16"/>
      <c r="AG14" s="16"/>
      <c r="AH14" s="16"/>
      <c r="AL14" s="1">
        <v>8</v>
      </c>
      <c r="AS14" s="16"/>
      <c r="AT14" s="16"/>
      <c r="AX14" s="1">
        <v>1</v>
      </c>
      <c r="BJ14" s="1">
        <v>6</v>
      </c>
      <c r="BV14" s="1">
        <v>7</v>
      </c>
      <c r="CH14" s="1">
        <v>2</v>
      </c>
      <c r="CT14" s="1">
        <v>4</v>
      </c>
      <c r="CZ14" s="1"/>
    </row>
    <row r="15" spans="1:120" x14ac:dyDescent="0.35">
      <c r="A15" s="18" t="s">
        <v>0</v>
      </c>
      <c r="G15" s="1" t="s">
        <v>21936</v>
      </c>
      <c r="M15" s="1">
        <v>5</v>
      </c>
      <c r="T15" s="16"/>
      <c r="Y15" s="1">
        <v>8</v>
      </c>
      <c r="AF15" s="16"/>
      <c r="AG15" s="16"/>
      <c r="AH15" s="16"/>
      <c r="AK15" s="1">
        <v>1</v>
      </c>
      <c r="AS15" s="16"/>
      <c r="AT15" s="16"/>
      <c r="AW15" s="1">
        <v>6</v>
      </c>
      <c r="BI15" s="1">
        <v>7</v>
      </c>
      <c r="BU15" s="1">
        <v>2</v>
      </c>
      <c r="CG15" s="1">
        <v>4</v>
      </c>
      <c r="CS15" s="1">
        <v>3</v>
      </c>
      <c r="CZ15" s="1"/>
    </row>
    <row r="16" spans="1:120" x14ac:dyDescent="0.35">
      <c r="G16" s="20" t="s">
        <v>21940</v>
      </c>
      <c r="K16" s="1">
        <v>1</v>
      </c>
      <c r="T16" s="16"/>
      <c r="W16" s="1">
        <v>6</v>
      </c>
      <c r="AF16" s="16"/>
      <c r="AG16" s="16"/>
      <c r="AH16" s="16"/>
      <c r="AI16" s="1">
        <v>7</v>
      </c>
      <c r="AS16" s="16"/>
      <c r="AT16" s="16"/>
      <c r="AU16" s="1">
        <v>2</v>
      </c>
      <c r="BG16" s="1">
        <v>4</v>
      </c>
      <c r="BS16" s="1">
        <v>3</v>
      </c>
      <c r="CE16" s="1" t="s">
        <v>0</v>
      </c>
      <c r="CQ16" s="1">
        <v>5</v>
      </c>
      <c r="CZ16" s="1"/>
      <c r="DC16" s="1">
        <v>8</v>
      </c>
    </row>
    <row r="17" spans="1:130" x14ac:dyDescent="0.35">
      <c r="F17" s="16" t="s">
        <v>21942</v>
      </c>
      <c r="J17" s="1">
        <v>6</v>
      </c>
      <c r="T17" s="16"/>
      <c r="V17" s="1">
        <v>7</v>
      </c>
      <c r="AF17" s="16"/>
      <c r="AG17" s="16"/>
      <c r="AH17" s="16">
        <v>2</v>
      </c>
      <c r="AS17" s="16"/>
      <c r="AT17" s="16">
        <v>4</v>
      </c>
      <c r="BF17" s="1">
        <v>3</v>
      </c>
      <c r="BR17" s="1" t="s">
        <v>0</v>
      </c>
      <c r="CD17" s="1">
        <v>5</v>
      </c>
      <c r="CP17" s="1">
        <v>8</v>
      </c>
      <c r="CZ17" s="1"/>
      <c r="DB17" s="1">
        <v>1</v>
      </c>
    </row>
    <row r="18" spans="1:130" x14ac:dyDescent="0.35">
      <c r="F18" s="20" t="s">
        <v>21943</v>
      </c>
      <c r="I18" s="1">
        <v>7</v>
      </c>
      <c r="T18" s="16"/>
      <c r="U18" s="1">
        <v>2</v>
      </c>
      <c r="AF18" s="16"/>
      <c r="AG18" s="20">
        <v>4</v>
      </c>
      <c r="AH18" s="16"/>
      <c r="AS18" s="20">
        <v>3</v>
      </c>
      <c r="AT18" s="16"/>
      <c r="BE18" s="1" t="s">
        <v>0</v>
      </c>
      <c r="BQ18" s="1">
        <v>5</v>
      </c>
      <c r="CC18" s="1">
        <v>8</v>
      </c>
      <c r="CO18" s="1">
        <v>1</v>
      </c>
      <c r="CZ18" s="1"/>
      <c r="DA18" s="1">
        <v>6</v>
      </c>
    </row>
    <row r="19" spans="1:130" x14ac:dyDescent="0.35">
      <c r="H19" s="1">
        <v>2</v>
      </c>
      <c r="T19" s="16">
        <v>4</v>
      </c>
      <c r="AF19" s="16">
        <v>3</v>
      </c>
      <c r="AG19" s="16"/>
      <c r="AH19" s="16"/>
      <c r="AR19" s="1" t="s">
        <v>0</v>
      </c>
      <c r="AS19" s="16"/>
      <c r="AT19" s="16"/>
      <c r="BD19" s="1">
        <v>5</v>
      </c>
      <c r="BP19" s="1">
        <v>8</v>
      </c>
      <c r="CB19" s="1">
        <v>1</v>
      </c>
      <c r="CN19" s="1">
        <v>6</v>
      </c>
      <c r="CZ19" s="1">
        <v>7</v>
      </c>
    </row>
    <row r="20" spans="1:130" x14ac:dyDescent="0.35">
      <c r="A20" s="1">
        <v>1</v>
      </c>
      <c r="B20" s="1">
        <v>2</v>
      </c>
      <c r="C20" s="1">
        <v>3</v>
      </c>
      <c r="D20" s="1">
        <v>4</v>
      </c>
      <c r="E20" s="1">
        <v>5</v>
      </c>
      <c r="F20" s="1">
        <v>6</v>
      </c>
      <c r="G20" s="1">
        <v>7</v>
      </c>
      <c r="H20" s="1">
        <v>8</v>
      </c>
      <c r="I20" s="1">
        <v>9</v>
      </c>
      <c r="J20" s="1">
        <v>10</v>
      </c>
      <c r="K20" s="1">
        <v>11</v>
      </c>
      <c r="L20" s="1">
        <v>12</v>
      </c>
      <c r="M20" s="1">
        <v>13</v>
      </c>
      <c r="N20" s="1">
        <v>14</v>
      </c>
      <c r="O20" s="1">
        <v>15</v>
      </c>
      <c r="P20" s="1">
        <v>16</v>
      </c>
      <c r="Q20" s="1">
        <v>17</v>
      </c>
      <c r="R20" s="1">
        <v>18</v>
      </c>
      <c r="S20" s="1">
        <v>19</v>
      </c>
      <c r="T20" s="1">
        <v>20</v>
      </c>
      <c r="U20" s="1">
        <v>21</v>
      </c>
      <c r="V20" s="1">
        <v>22</v>
      </c>
      <c r="W20" s="1">
        <v>23</v>
      </c>
      <c r="X20" s="1">
        <v>24</v>
      </c>
      <c r="Y20" s="1">
        <v>25</v>
      </c>
      <c r="Z20" s="1">
        <v>26</v>
      </c>
      <c r="AA20" s="1">
        <v>27</v>
      </c>
      <c r="AB20" s="1">
        <v>28</v>
      </c>
      <c r="AC20" s="1">
        <v>29</v>
      </c>
      <c r="AD20" s="1">
        <v>30</v>
      </c>
      <c r="AE20" s="1">
        <v>31</v>
      </c>
      <c r="AF20" s="1">
        <v>32</v>
      </c>
      <c r="AG20" s="1">
        <v>33</v>
      </c>
      <c r="AH20" s="1">
        <v>34</v>
      </c>
      <c r="AI20" s="1">
        <v>35</v>
      </c>
      <c r="AJ20" s="1">
        <v>36</v>
      </c>
      <c r="AK20" s="1">
        <v>37</v>
      </c>
      <c r="AL20" s="1">
        <v>38</v>
      </c>
      <c r="AM20" s="1">
        <v>39</v>
      </c>
      <c r="AN20" s="1">
        <v>40</v>
      </c>
      <c r="AO20" s="1">
        <v>41</v>
      </c>
      <c r="AP20" s="1">
        <v>42</v>
      </c>
      <c r="AQ20" s="1">
        <v>43</v>
      </c>
      <c r="AR20" s="1">
        <v>44</v>
      </c>
      <c r="AS20" s="1">
        <v>45</v>
      </c>
      <c r="AT20" s="1">
        <v>46</v>
      </c>
      <c r="AU20" s="1">
        <v>47</v>
      </c>
      <c r="AV20" s="1">
        <v>48</v>
      </c>
      <c r="AW20" s="1">
        <v>49</v>
      </c>
      <c r="AX20" s="1">
        <v>50</v>
      </c>
      <c r="AY20" s="1">
        <v>51</v>
      </c>
      <c r="AZ20" s="1">
        <v>52</v>
      </c>
      <c r="BA20" s="1">
        <v>53</v>
      </c>
      <c r="BB20" s="1">
        <v>54</v>
      </c>
      <c r="BC20" s="1">
        <v>55</v>
      </c>
      <c r="BD20" s="1">
        <v>56</v>
      </c>
      <c r="BE20" s="1">
        <v>57</v>
      </c>
      <c r="BF20" s="1">
        <v>58</v>
      </c>
      <c r="BG20" s="1">
        <v>59</v>
      </c>
      <c r="BH20" s="1">
        <v>60</v>
      </c>
      <c r="BI20" s="1">
        <v>61</v>
      </c>
      <c r="BJ20" s="1">
        <v>62</v>
      </c>
      <c r="BK20" s="1">
        <v>63</v>
      </c>
      <c r="BL20" s="1">
        <v>64</v>
      </c>
      <c r="BM20" s="1">
        <v>65</v>
      </c>
      <c r="BN20" s="1">
        <v>66</v>
      </c>
      <c r="BO20" s="1">
        <v>67</v>
      </c>
      <c r="BP20" s="1">
        <v>68</v>
      </c>
      <c r="BQ20" s="1">
        <v>69</v>
      </c>
      <c r="BR20" s="1">
        <v>70</v>
      </c>
      <c r="BS20" s="1">
        <v>71</v>
      </c>
      <c r="BT20" s="1">
        <v>72</v>
      </c>
      <c r="BU20" s="1">
        <v>73</v>
      </c>
      <c r="BV20" s="1">
        <v>74</v>
      </c>
      <c r="BW20" s="1">
        <v>75</v>
      </c>
      <c r="BX20" s="1">
        <v>76</v>
      </c>
      <c r="BY20" s="1">
        <v>77</v>
      </c>
      <c r="BZ20" s="1">
        <v>78</v>
      </c>
      <c r="CA20" s="1">
        <v>79</v>
      </c>
      <c r="CB20" s="1">
        <v>80</v>
      </c>
      <c r="CC20" s="1">
        <v>81</v>
      </c>
      <c r="CD20" s="1">
        <v>82</v>
      </c>
      <c r="CE20" s="1">
        <v>83</v>
      </c>
      <c r="CF20" s="1">
        <v>84</v>
      </c>
      <c r="CG20" s="1">
        <v>85</v>
      </c>
      <c r="CH20" s="1">
        <v>86</v>
      </c>
      <c r="CI20" s="1">
        <v>87</v>
      </c>
      <c r="CJ20" s="1">
        <v>88</v>
      </c>
      <c r="CK20" s="1">
        <v>89</v>
      </c>
      <c r="CL20" s="1">
        <v>90</v>
      </c>
      <c r="CM20" s="1">
        <v>91</v>
      </c>
      <c r="CN20" s="1">
        <v>92</v>
      </c>
      <c r="CO20" s="1">
        <v>93</v>
      </c>
      <c r="CP20" s="1">
        <v>94</v>
      </c>
      <c r="CQ20" s="1">
        <v>95</v>
      </c>
      <c r="CR20" s="1">
        <v>96</v>
      </c>
      <c r="CS20" s="1">
        <v>97</v>
      </c>
      <c r="CT20" s="1">
        <v>98</v>
      </c>
      <c r="CU20" s="1">
        <v>99</v>
      </c>
      <c r="CV20" s="12">
        <v>100</v>
      </c>
      <c r="CW20" s="12">
        <v>101</v>
      </c>
      <c r="CX20" s="12">
        <v>102</v>
      </c>
      <c r="CY20" s="12">
        <v>103</v>
      </c>
      <c r="CZ20" s="12">
        <v>104</v>
      </c>
      <c r="DA20" s="12">
        <v>105</v>
      </c>
      <c r="DB20" s="12">
        <v>106</v>
      </c>
      <c r="DC20" s="12">
        <v>107</v>
      </c>
      <c r="DD20" s="12">
        <v>108</v>
      </c>
    </row>
    <row r="21" spans="1:130" x14ac:dyDescent="0.35">
      <c r="CV21" s="12"/>
      <c r="CW21" s="12"/>
      <c r="CX21" s="12"/>
      <c r="CY21" s="12"/>
      <c r="CZ21" s="12"/>
    </row>
    <row r="22" spans="1:130" x14ac:dyDescent="0.35">
      <c r="CZ22" s="12"/>
    </row>
    <row r="23" spans="1:130" x14ac:dyDescent="0.35">
      <c r="CV23" s="12"/>
      <c r="CW23" s="12"/>
      <c r="CX23" s="12"/>
      <c r="CY23" s="12"/>
      <c r="CZ23" s="12"/>
    </row>
    <row r="24" spans="1:130" x14ac:dyDescent="0.35">
      <c r="CZ24" s="1"/>
      <c r="DQ24" s="1"/>
      <c r="DR24" s="1"/>
      <c r="DS24" s="1"/>
      <c r="DT24" s="1"/>
      <c r="DU24" s="1"/>
      <c r="DV24" s="1"/>
      <c r="DW24" s="1"/>
      <c r="DX24" s="1"/>
      <c r="DY24" s="1"/>
      <c r="DZ24" s="1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EE95-B0A7-4514-898D-C8D5797B3995}">
  <dimension ref="A1:B40"/>
  <sheetViews>
    <sheetView workbookViewId="0">
      <selection activeCell="A28" sqref="A28:B40"/>
    </sheetView>
  </sheetViews>
  <sheetFormatPr defaultRowHeight="14.5" x14ac:dyDescent="0.35"/>
  <sheetData>
    <row r="1" spans="1:2" x14ac:dyDescent="0.35">
      <c r="A1" s="32" t="s">
        <v>1079</v>
      </c>
      <c r="B1" s="32" t="s">
        <v>22002</v>
      </c>
    </row>
    <row r="2" spans="1:2" x14ac:dyDescent="0.35">
      <c r="A2" s="32" t="s">
        <v>35</v>
      </c>
      <c r="B2" s="32">
        <v>8.1199999999999992</v>
      </c>
    </row>
    <row r="3" spans="1:2" x14ac:dyDescent="0.35">
      <c r="A3" s="32" t="s">
        <v>33</v>
      </c>
      <c r="B3" s="32">
        <v>1.49</v>
      </c>
    </row>
    <row r="4" spans="1:2" x14ac:dyDescent="0.35">
      <c r="A4" s="32" t="s">
        <v>4</v>
      </c>
      <c r="B4" s="32">
        <v>2.71</v>
      </c>
    </row>
    <row r="5" spans="1:2" x14ac:dyDescent="0.35">
      <c r="A5" s="32" t="s">
        <v>46</v>
      </c>
      <c r="B5" s="32">
        <v>4.32</v>
      </c>
    </row>
    <row r="6" spans="1:2" x14ac:dyDescent="0.35">
      <c r="A6" s="32" t="s">
        <v>45</v>
      </c>
      <c r="B6" s="32">
        <v>12.02</v>
      </c>
    </row>
    <row r="7" spans="1:2" x14ac:dyDescent="0.35">
      <c r="A7" s="32" t="s">
        <v>38</v>
      </c>
      <c r="B7" s="32">
        <v>2.2999999999999998</v>
      </c>
    </row>
    <row r="8" spans="1:2" x14ac:dyDescent="0.35">
      <c r="A8" s="32" t="s">
        <v>29</v>
      </c>
      <c r="B8" s="32">
        <v>2.0299999999999998</v>
      </c>
    </row>
    <row r="9" spans="1:2" x14ac:dyDescent="0.35">
      <c r="A9" s="32" t="s">
        <v>48</v>
      </c>
      <c r="B9" s="32">
        <v>5.92</v>
      </c>
    </row>
    <row r="10" spans="1:2" x14ac:dyDescent="0.35">
      <c r="A10" s="32" t="s">
        <v>31</v>
      </c>
      <c r="B10" s="32">
        <v>7.31</v>
      </c>
    </row>
    <row r="11" spans="1:2" x14ac:dyDescent="0.35">
      <c r="A11" s="32" t="s">
        <v>30</v>
      </c>
      <c r="B11" s="32">
        <v>0.1</v>
      </c>
    </row>
    <row r="12" spans="1:2" x14ac:dyDescent="0.35">
      <c r="A12" s="32" t="s">
        <v>49</v>
      </c>
      <c r="B12" s="32">
        <v>0.69</v>
      </c>
    </row>
    <row r="13" spans="1:2" x14ac:dyDescent="0.35">
      <c r="A13" s="32" t="s">
        <v>44</v>
      </c>
      <c r="B13" s="32">
        <v>3.98</v>
      </c>
    </row>
    <row r="14" spans="1:2" x14ac:dyDescent="0.35">
      <c r="A14" s="32" t="s">
        <v>36</v>
      </c>
      <c r="B14" s="32">
        <v>2.61</v>
      </c>
    </row>
    <row r="15" spans="1:2" x14ac:dyDescent="0.35">
      <c r="A15" s="32" t="s">
        <v>37</v>
      </c>
      <c r="B15" s="32">
        <v>6.95</v>
      </c>
    </row>
    <row r="16" spans="1:2" x14ac:dyDescent="0.35">
      <c r="A16" s="32" t="s">
        <v>1</v>
      </c>
      <c r="B16" s="32">
        <v>7.68</v>
      </c>
    </row>
    <row r="17" spans="1:2" x14ac:dyDescent="0.35">
      <c r="A17" s="32" t="s">
        <v>28</v>
      </c>
      <c r="B17" s="32">
        <v>1.82</v>
      </c>
    </row>
    <row r="18" spans="1:2" x14ac:dyDescent="0.35">
      <c r="A18" s="32" t="s">
        <v>43</v>
      </c>
      <c r="B18" s="32">
        <v>0.11</v>
      </c>
    </row>
    <row r="19" spans="1:2" x14ac:dyDescent="0.35">
      <c r="A19" s="32" t="s">
        <v>56</v>
      </c>
      <c r="B19" s="32">
        <v>6.02</v>
      </c>
    </row>
    <row r="20" spans="1:2" x14ac:dyDescent="0.35">
      <c r="A20" s="32" t="s">
        <v>3</v>
      </c>
      <c r="B20" s="32">
        <v>6.28</v>
      </c>
    </row>
    <row r="21" spans="1:2" x14ac:dyDescent="0.35">
      <c r="A21" s="32" t="s">
        <v>2</v>
      </c>
      <c r="B21" s="32">
        <v>9.1</v>
      </c>
    </row>
    <row r="22" spans="1:2" x14ac:dyDescent="0.35">
      <c r="A22" s="32" t="s">
        <v>32</v>
      </c>
      <c r="B22" s="32">
        <v>2.88</v>
      </c>
    </row>
    <row r="23" spans="1:2" x14ac:dyDescent="0.35">
      <c r="A23" s="32" t="s">
        <v>34</v>
      </c>
      <c r="B23" s="32">
        <v>1.1100000000000001</v>
      </c>
    </row>
    <row r="24" spans="1:2" x14ac:dyDescent="0.35">
      <c r="A24" s="32" t="s">
        <v>59</v>
      </c>
      <c r="B24" s="32">
        <v>2.09</v>
      </c>
    </row>
    <row r="25" spans="1:2" x14ac:dyDescent="0.35">
      <c r="A25" s="32" t="s">
        <v>0</v>
      </c>
      <c r="B25" s="32">
        <v>0.17</v>
      </c>
    </row>
    <row r="26" spans="1:2" x14ac:dyDescent="0.35">
      <c r="A26" s="32" t="s">
        <v>41</v>
      </c>
      <c r="B26" s="32">
        <v>2.11</v>
      </c>
    </row>
    <row r="27" spans="1:2" x14ac:dyDescent="0.35">
      <c r="A27" s="32" t="s">
        <v>40</v>
      </c>
      <c r="B27" s="32">
        <v>7.0000000000000007E-2</v>
      </c>
    </row>
    <row r="28" spans="1:2" x14ac:dyDescent="0.35">
      <c r="A28" s="32">
        <v>1</v>
      </c>
      <c r="B28" s="32">
        <v>0</v>
      </c>
    </row>
    <row r="29" spans="1:2" x14ac:dyDescent="0.35">
      <c r="A29" s="32">
        <v>2</v>
      </c>
      <c r="B29" s="32">
        <v>0</v>
      </c>
    </row>
    <row r="30" spans="1:2" x14ac:dyDescent="0.35">
      <c r="A30" s="32">
        <v>3</v>
      </c>
      <c r="B30" s="32">
        <v>0</v>
      </c>
    </row>
    <row r="31" spans="1:2" x14ac:dyDescent="0.35">
      <c r="A31" s="32">
        <v>4</v>
      </c>
      <c r="B31" s="32">
        <v>0</v>
      </c>
    </row>
    <row r="32" spans="1:2" x14ac:dyDescent="0.35">
      <c r="A32" s="32">
        <v>5</v>
      </c>
      <c r="B32" s="32">
        <v>0</v>
      </c>
    </row>
    <row r="33" spans="1:2" x14ac:dyDescent="0.35">
      <c r="A33" s="32">
        <v>6</v>
      </c>
      <c r="B33" s="32">
        <v>0</v>
      </c>
    </row>
    <row r="34" spans="1:2" x14ac:dyDescent="0.35">
      <c r="A34" s="32">
        <v>7</v>
      </c>
      <c r="B34" s="32">
        <v>0</v>
      </c>
    </row>
    <row r="35" spans="1:2" x14ac:dyDescent="0.35">
      <c r="A35" s="32">
        <v>8</v>
      </c>
      <c r="B35" s="32">
        <v>0</v>
      </c>
    </row>
    <row r="36" spans="1:2" x14ac:dyDescent="0.35">
      <c r="A36" s="32">
        <v>9</v>
      </c>
      <c r="B36" s="32">
        <v>0</v>
      </c>
    </row>
    <row r="37" spans="1:2" x14ac:dyDescent="0.35">
      <c r="A37" s="32">
        <v>0</v>
      </c>
      <c r="B37" s="32">
        <v>0</v>
      </c>
    </row>
    <row r="38" spans="1:2" x14ac:dyDescent="0.35">
      <c r="A38" s="32" t="s">
        <v>50</v>
      </c>
      <c r="B38" s="32">
        <v>0</v>
      </c>
    </row>
    <row r="39" spans="1:2" x14ac:dyDescent="0.35">
      <c r="A39" s="32" t="s">
        <v>58</v>
      </c>
      <c r="B39" s="32">
        <v>0</v>
      </c>
    </row>
    <row r="40" spans="1:2" x14ac:dyDescent="0.35">
      <c r="A40" s="32" t="s">
        <v>42</v>
      </c>
      <c r="B40" s="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E85D-A39D-489E-AE83-60D336C97F94}">
  <dimension ref="A1:V39"/>
  <sheetViews>
    <sheetView tabSelected="1" topLeftCell="A18" zoomScale="235" zoomScaleNormal="235" workbookViewId="0">
      <selection activeCell="C28" sqref="C28"/>
    </sheetView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2" customFormat="1" x14ac:dyDescent="0.35">
      <c r="A1" s="72" t="s">
        <v>2077</v>
      </c>
      <c r="B1" s="71" t="s">
        <v>6</v>
      </c>
      <c r="C1" s="71" t="s">
        <v>7</v>
      </c>
      <c r="D1" s="71" t="s">
        <v>8</v>
      </c>
      <c r="E1" s="71" t="s">
        <v>9</v>
      </c>
      <c r="F1" s="71" t="s">
        <v>10</v>
      </c>
      <c r="G1" s="71" t="s">
        <v>11</v>
      </c>
      <c r="H1" s="71" t="s">
        <v>12</v>
      </c>
      <c r="I1" s="71" t="s">
        <v>13</v>
      </c>
      <c r="J1" s="71" t="s">
        <v>14</v>
      </c>
      <c r="K1" s="71" t="s">
        <v>15</v>
      </c>
      <c r="L1" s="71" t="s">
        <v>16</v>
      </c>
      <c r="M1" s="71" t="s">
        <v>17</v>
      </c>
      <c r="N1" s="71" t="s">
        <v>18</v>
      </c>
      <c r="O1" s="71" t="s">
        <v>19</v>
      </c>
      <c r="P1" s="71" t="s">
        <v>20</v>
      </c>
      <c r="Q1" s="71" t="s">
        <v>21</v>
      </c>
      <c r="R1" s="71" t="s">
        <v>22</v>
      </c>
      <c r="S1" s="71" t="s">
        <v>23</v>
      </c>
      <c r="T1" s="71" t="s">
        <v>24</v>
      </c>
      <c r="U1" s="71" t="s">
        <v>25</v>
      </c>
      <c r="V1" s="71" t="s">
        <v>26</v>
      </c>
    </row>
    <row r="2" spans="1:22" ht="12" customHeight="1" x14ac:dyDescent="0.35">
      <c r="A2" s="73" t="s">
        <v>127</v>
      </c>
      <c r="B2" s="51" t="str" cm="1">
        <f t="array" ref="B2:V2">_xlfn.XLOOKUP(A2,scroll_recovery!A:A,scroll_recovery!B:V)</f>
        <v>M</v>
      </c>
      <c r="C2" s="51" t="str">
        <v>S</v>
      </c>
      <c r="D2" s="51" t="str">
        <v>U</v>
      </c>
      <c r="E2" s="51" t="str">
        <v>U</v>
      </c>
      <c r="F2" s="51" t="str">
        <v>M</v>
      </c>
      <c r="G2" s="51" t="str">
        <v>L</v>
      </c>
      <c r="H2" s="51" t="str">
        <v>T</v>
      </c>
      <c r="I2" s="51" t="str">
        <v>M</v>
      </c>
      <c r="J2" s="51" t="str">
        <v>T</v>
      </c>
      <c r="K2" s="51" t="str">
        <v>F</v>
      </c>
      <c r="L2" s="51" t="str">
        <v>I</v>
      </c>
      <c r="M2" s="51" t="str">
        <v>O</v>
      </c>
      <c r="N2" s="51" t="str">
        <v>A</v>
      </c>
      <c r="O2" s="51" t="str">
        <v>E</v>
      </c>
      <c r="P2" s="51" t="str">
        <v>S</v>
      </c>
      <c r="Q2" s="51" t="str">
        <v>U</v>
      </c>
      <c r="R2" s="51" t="str">
        <v>C</v>
      </c>
      <c r="S2" s="51" t="str">
        <v>U</v>
      </c>
      <c r="T2" s="51" t="str">
        <v>B</v>
      </c>
      <c r="U2" s="51" t="str">
        <v>S</v>
      </c>
      <c r="V2" s="51" t="str">
        <v>G</v>
      </c>
    </row>
    <row r="3" spans="1:22" ht="12" customHeight="1" x14ac:dyDescent="0.35">
      <c r="A3" s="73" t="s">
        <v>69</v>
      </c>
      <c r="B3" s="51" t="str" cm="1">
        <f t="array" ref="B3:V3">_xlfn.XLOOKUP(A3,scroll_recovery!A:A,scroll_recovery!B:V)</f>
        <v>A</v>
      </c>
      <c r="C3" s="51" t="str">
        <v>A</v>
      </c>
      <c r="D3" s="51" t="str">
        <v>O</v>
      </c>
      <c r="E3" s="51" t="str">
        <v>O</v>
      </c>
      <c r="F3" s="51" t="str">
        <v>A</v>
      </c>
      <c r="G3" s="51" t="str">
        <v>O</v>
      </c>
      <c r="H3" s="51" t="str">
        <v>I</v>
      </c>
      <c r="I3" s="51">
        <v>1</v>
      </c>
      <c r="J3" s="51" t="str">
        <v>O</v>
      </c>
      <c r="K3" s="51" t="str">
        <v>I</v>
      </c>
      <c r="L3" s="51" t="str">
        <v>H</v>
      </c>
      <c r="M3" s="51" t="str">
        <v>O</v>
      </c>
      <c r="N3" s="51" t="str">
        <v>E</v>
      </c>
      <c r="O3" s="51" t="str">
        <v>E</v>
      </c>
      <c r="P3" s="51">
        <v>1</v>
      </c>
      <c r="Q3" s="51" t="str">
        <v>O</v>
      </c>
      <c r="R3" s="51" t="str">
        <v>E</v>
      </c>
      <c r="S3" s="51" t="str">
        <v>O</v>
      </c>
      <c r="T3" s="51" t="str">
        <v>R</v>
      </c>
      <c r="U3" s="51" t="str">
        <v>O</v>
      </c>
      <c r="V3" s="51" t="str">
        <v>Y</v>
      </c>
    </row>
    <row r="4" spans="1:22" ht="12" customHeight="1" x14ac:dyDescent="0.35">
      <c r="A4" s="73" t="s">
        <v>1694</v>
      </c>
      <c r="B4" s="51" t="str" cm="1">
        <f t="array" ref="B4:V4">_xlfn.XLOOKUP(A4,scroll_recovery!A:A,scroll_recovery!B:V)</f>
        <v>P</v>
      </c>
      <c r="C4" s="51" t="str">
        <v>T</v>
      </c>
      <c r="D4" s="51" t="str">
        <v>T</v>
      </c>
      <c r="E4" s="51" t="str">
        <v>S</v>
      </c>
      <c r="F4" s="51" t="str">
        <v>M</v>
      </c>
      <c r="G4" s="51" t="str">
        <v>T</v>
      </c>
      <c r="H4" s="51" t="str">
        <v>S</v>
      </c>
      <c r="I4" s="51" t="str">
        <v>S</v>
      </c>
      <c r="J4" s="51" t="str">
        <v>A</v>
      </c>
      <c r="K4" s="51" t="str">
        <v>E</v>
      </c>
      <c r="L4" s="51" t="str">
        <v>T</v>
      </c>
      <c r="M4" s="51" t="str">
        <v>I</v>
      </c>
      <c r="N4" s="51" t="str">
        <v>D</v>
      </c>
      <c r="O4" s="51" t="str">
        <v>W</v>
      </c>
      <c r="P4" s="51" t="str">
        <v>I</v>
      </c>
      <c r="Q4" s="51" t="str">
        <v>T</v>
      </c>
      <c r="R4" s="51" t="str">
        <v>T</v>
      </c>
      <c r="S4" s="51" t="str">
        <v>O</v>
      </c>
      <c r="T4" s="51" t="str">
        <v>U</v>
      </c>
      <c r="U4" s="51" t="str">
        <v>I</v>
      </c>
      <c r="V4" s="51" t="str">
        <v>E</v>
      </c>
    </row>
    <row r="5" spans="1:22" ht="12" customHeight="1" x14ac:dyDescent="0.35">
      <c r="A5" s="73" t="s">
        <v>1986</v>
      </c>
      <c r="B5" s="51" t="str" cm="1">
        <f t="array" ref="B5:V5">_xlfn.XLOOKUP(A5,scroll_recovery!A:A,scroll_recovery!B:V)</f>
        <v>U</v>
      </c>
      <c r="C5" s="51" t="str">
        <v>I</v>
      </c>
      <c r="D5" s="51" t="str">
        <v>A</v>
      </c>
      <c r="E5" s="51" t="str">
        <v>E</v>
      </c>
      <c r="F5" s="51" t="str">
        <v>A</v>
      </c>
      <c r="G5" s="51" t="str">
        <v>A</v>
      </c>
      <c r="H5" s="51" t="str">
        <v>A</v>
      </c>
      <c r="I5" s="51">
        <v>1</v>
      </c>
      <c r="J5" s="51" t="str">
        <v>N</v>
      </c>
      <c r="K5" s="51" t="str">
        <v>R</v>
      </c>
      <c r="L5" s="51" t="str">
        <v>I</v>
      </c>
      <c r="M5" s="51" t="str">
        <v>N</v>
      </c>
      <c r="N5" s="51" t="str">
        <v>U</v>
      </c>
      <c r="O5" s="51" t="str">
        <v>O</v>
      </c>
      <c r="P5" s="51" t="str">
        <v>R</v>
      </c>
      <c r="Q5" s="51" t="str">
        <v>R</v>
      </c>
      <c r="R5" s="51" t="str">
        <v>W</v>
      </c>
      <c r="S5" s="51" t="str">
        <v>W</v>
      </c>
      <c r="T5" s="51" t="str">
        <v>T</v>
      </c>
      <c r="U5" s="51" t="str">
        <v>B</v>
      </c>
      <c r="V5" s="51" t="str">
        <v>S</v>
      </c>
    </row>
    <row r="6" spans="1:22" ht="12" customHeight="1" x14ac:dyDescent="0.35">
      <c r="A6" s="73" t="s">
        <v>2095</v>
      </c>
      <c r="B6" s="51" t="str" cm="1">
        <f t="array" ref="B6:V6">_xlfn.XLOOKUP(A6,scroll_recovery!A:A,scroll_recovery!B:V)</f>
        <v>Z</v>
      </c>
      <c r="C6" s="51" t="str">
        <v>M</v>
      </c>
      <c r="D6" s="51" t="str">
        <v>I</v>
      </c>
      <c r="E6" s="51" t="str">
        <v>C</v>
      </c>
      <c r="F6" s="51" t="str">
        <v>P</v>
      </c>
      <c r="G6" s="51" t="str">
        <v>N</v>
      </c>
      <c r="H6" s="51" t="str">
        <v>M</v>
      </c>
      <c r="I6" s="51" t="str">
        <v>S</v>
      </c>
      <c r="J6" s="51" t="str">
        <v>S</v>
      </c>
      <c r="K6" s="51" t="str">
        <v>E</v>
      </c>
      <c r="L6" s="51" t="str">
        <v>M</v>
      </c>
      <c r="M6" s="51" t="str">
        <v>N</v>
      </c>
      <c r="N6" s="51" t="str">
        <v>E</v>
      </c>
      <c r="O6" s="51" t="str">
        <v>M</v>
      </c>
      <c r="P6" s="51" t="str">
        <v>I</v>
      </c>
      <c r="Q6" s="51" t="str">
        <v>Y</v>
      </c>
      <c r="R6" s="51" t="str">
        <v>R</v>
      </c>
      <c r="S6" s="51" t="str">
        <v>N</v>
      </c>
      <c r="T6" s="51" t="str">
        <v>E</v>
      </c>
      <c r="U6" s="51" t="str">
        <v>L</v>
      </c>
      <c r="V6" s="51" t="str">
        <v>S</v>
      </c>
    </row>
    <row r="7" spans="1:22" ht="12" customHeight="1" x14ac:dyDescent="0.35">
      <c r="A7" s="73" t="s">
        <v>671</v>
      </c>
      <c r="B7" s="51" t="str" cm="1">
        <f t="array" ref="B7:V7">_xlfn.XLOOKUP(A7,scroll_recovery!A:A,scroll_recovery!B:V)</f>
        <v>Z</v>
      </c>
      <c r="C7" s="51" t="str">
        <v>E</v>
      </c>
      <c r="D7" s="51" t="str">
        <v>N</v>
      </c>
      <c r="E7" s="51" t="str">
        <v>T</v>
      </c>
      <c r="F7" s="51" t="str">
        <v>P</v>
      </c>
      <c r="G7" s="51" t="str">
        <v>D</v>
      </c>
      <c r="H7" s="51" t="str">
        <v>E</v>
      </c>
      <c r="I7" s="51">
        <v>2</v>
      </c>
      <c r="J7" s="51" t="str">
        <v>W</v>
      </c>
      <c r="K7" s="51" t="str">
        <v>N</v>
      </c>
      <c r="L7" s="51" t="str">
        <v>E</v>
      </c>
      <c r="M7" s="51" t="str">
        <v>E</v>
      </c>
      <c r="N7" s="51" t="str">
        <v>N</v>
      </c>
      <c r="O7" s="51" t="str">
        <v>O</v>
      </c>
      <c r="P7" s="51" t="str">
        <v>T</v>
      </c>
      <c r="Q7" s="51" t="str">
        <v>N</v>
      </c>
      <c r="R7" s="51" t="str">
        <v>D</v>
      </c>
      <c r="S7" s="51" t="str">
        <v>G</v>
      </c>
      <c r="T7" s="51" t="str">
        <v>F</v>
      </c>
      <c r="U7" s="51" t="str">
        <v>E</v>
      </c>
      <c r="V7" s="51" t="str">
        <v>I</v>
      </c>
    </row>
    <row r="8" spans="1:22" ht="12" customHeight="1" x14ac:dyDescent="0.35">
      <c r="A8" s="73" t="s">
        <v>2030</v>
      </c>
      <c r="B8" s="51" t="str" cm="1">
        <f t="array" ref="B8:V8">_xlfn.XLOOKUP(A8,scroll_recovery!A:A,scroll_recovery!B:V)</f>
        <v>L</v>
      </c>
      <c r="C8" s="51" t="str">
        <v>W</v>
      </c>
      <c r="D8" s="51" t="str">
        <v>S</v>
      </c>
      <c r="E8" s="51" t="str">
        <v>W</v>
      </c>
      <c r="F8" s="51" t="str">
        <v>I</v>
      </c>
      <c r="G8" s="51" t="str">
        <v>L</v>
      </c>
      <c r="H8" s="51" t="str">
        <v>V</v>
      </c>
      <c r="I8" s="51" t="str">
        <v>S</v>
      </c>
      <c r="J8" s="51" t="str">
        <v>O</v>
      </c>
      <c r="K8" s="51" t="str">
        <v>T</v>
      </c>
      <c r="L8" s="51" t="str">
        <v>A</v>
      </c>
      <c r="M8" s="51" t="str">
        <v>V</v>
      </c>
      <c r="N8" s="51" t="str">
        <v>O</v>
      </c>
      <c r="O8" s="51" t="str">
        <v>U</v>
      </c>
      <c r="P8" s="51" t="str">
        <v>G</v>
      </c>
      <c r="Q8" s="51" t="str">
        <v>A</v>
      </c>
      <c r="R8" s="51" t="str">
        <v>S</v>
      </c>
      <c r="S8" s="51" t="str">
        <v>U</v>
      </c>
      <c r="T8" s="51" t="str">
        <v>O</v>
      </c>
      <c r="U8" s="51" t="str">
        <v>M</v>
      </c>
      <c r="V8" s="51" t="str">
        <v>S</v>
      </c>
    </row>
    <row r="9" spans="1:22" ht="12" customHeight="1" x14ac:dyDescent="0.35">
      <c r="A9" s="73" t="s">
        <v>68</v>
      </c>
      <c r="B9" s="51" t="str" cm="1">
        <f t="array" ref="B9:V9">_xlfn.XLOOKUP(A9,scroll_recovery!A:A,scroll_recovery!B:V)</f>
        <v>E</v>
      </c>
      <c r="C9" s="51" t="str">
        <v>I</v>
      </c>
      <c r="D9" s="51" t="str">
        <v>A</v>
      </c>
      <c r="E9" s="51" t="str">
        <v>R</v>
      </c>
      <c r="F9" s="51" t="str">
        <v>N</v>
      </c>
      <c r="G9" s="51" t="str">
        <v>O</v>
      </c>
      <c r="H9" s="51" t="str">
        <v>A</v>
      </c>
      <c r="I9" s="51">
        <v>3</v>
      </c>
      <c r="J9" s="51" t="str">
        <v>R</v>
      </c>
      <c r="K9" s="51" t="str">
        <v>M</v>
      </c>
      <c r="L9" s="51" t="str">
        <v>L</v>
      </c>
      <c r="M9" s="51" t="str">
        <v>A</v>
      </c>
      <c r="N9" s="51" t="str">
        <v>R</v>
      </c>
      <c r="O9" s="51" t="str">
        <v>N</v>
      </c>
      <c r="P9" s="51" t="str">
        <v>U</v>
      </c>
      <c r="Q9" s="51" t="str">
        <v>M</v>
      </c>
      <c r="R9" s="51" t="str">
        <v>A</v>
      </c>
      <c r="S9" s="51" t="str">
        <v>E</v>
      </c>
      <c r="T9" s="51" t="str">
        <v>R</v>
      </c>
      <c r="U9" s="51" t="str">
        <v>A</v>
      </c>
      <c r="V9" s="51" t="str">
        <v>N</v>
      </c>
    </row>
    <row r="10" spans="1:22" ht="12" customHeight="1" x14ac:dyDescent="0.35">
      <c r="A10" s="73" t="s">
        <v>1555</v>
      </c>
      <c r="B10" s="51" t="str" cm="1">
        <f t="array" ref="B10:V10">_xlfn.XLOOKUP(A10,scroll_recovery!A:A,scroll_recovery!B:V)</f>
        <v>A</v>
      </c>
      <c r="C10" s="51" t="str">
        <v>T</v>
      </c>
      <c r="D10" s="51" t="str">
        <v>N</v>
      </c>
      <c r="E10" s="51" t="str">
        <v>D</v>
      </c>
      <c r="F10" s="51" t="str">
        <v>G</v>
      </c>
      <c r="G10" s="51" t="str">
        <v>N</v>
      </c>
      <c r="H10" s="51" t="str">
        <v>R</v>
      </c>
      <c r="I10" s="51" t="str">
        <v>S</v>
      </c>
      <c r="J10" s="51" t="str">
        <v>D</v>
      </c>
      <c r="K10" s="51" t="str">
        <v>T</v>
      </c>
      <c r="L10" s="51" t="str">
        <v>S</v>
      </c>
      <c r="M10" s="51" t="str">
        <v>D</v>
      </c>
      <c r="N10" s="51" t="str">
        <v>T</v>
      </c>
      <c r="O10" s="51" t="str">
        <v>T</v>
      </c>
      <c r="P10" s="51" t="str">
        <v>I</v>
      </c>
      <c r="Q10" s="51" t="str">
        <v>M</v>
      </c>
      <c r="R10" s="51" t="str">
        <v>R</v>
      </c>
      <c r="S10" s="51" t="str">
        <v>S</v>
      </c>
      <c r="T10" s="51" t="str">
        <v>C</v>
      </c>
      <c r="U10" s="51" t="str">
        <v>Y</v>
      </c>
      <c r="V10" s="51" t="str">
        <v>O</v>
      </c>
    </row>
    <row r="11" spans="1:22" ht="12" customHeight="1" x14ac:dyDescent="0.35">
      <c r="A11" s="73" t="s">
        <v>393</v>
      </c>
      <c r="B11" s="51" t="str" cm="1">
        <f t="array" ref="B11:V11">_xlfn.XLOOKUP(A11,scroll_recovery!A:A,scroll_recovery!B:V)</f>
        <v>S</v>
      </c>
      <c r="C11" s="51" t="str">
        <v>H</v>
      </c>
      <c r="D11" s="51" t="str">
        <v>D</v>
      </c>
      <c r="E11" s="51" t="str">
        <v>S</v>
      </c>
      <c r="F11" s="51" t="str">
        <v>S</v>
      </c>
      <c r="G11" s="51" t="str">
        <v>G</v>
      </c>
      <c r="H11" s="51" t="str">
        <v>S</v>
      </c>
      <c r="I11" s="51">
        <v>4</v>
      </c>
      <c r="J11" s="51" t="str">
        <v>S</v>
      </c>
      <c r="K11" s="51" t="str">
        <v>S</v>
      </c>
      <c r="L11" s="51" t="str">
        <v>O</v>
      </c>
      <c r="M11" s="51" t="str">
        <v>A</v>
      </c>
      <c r="N11" s="51" t="str">
        <v>H</v>
      </c>
      <c r="O11" s="51" t="str">
        <v>N</v>
      </c>
      <c r="P11" s="51" t="str">
        <v>D</v>
      </c>
      <c r="Q11" s="51">
        <v>2</v>
      </c>
      <c r="R11" s="51" t="str">
        <v>E</v>
      </c>
      <c r="S11" s="51" t="str">
        <v>S</v>
      </c>
      <c r="T11" s="51" t="str">
        <v>E</v>
      </c>
      <c r="U11" s="51" t="str">
        <v>B</v>
      </c>
      <c r="V11" s="51" t="str">
        <v>T</v>
      </c>
    </row>
    <row r="12" spans="1:22" ht="12" customHeight="1" x14ac:dyDescent="0.35">
      <c r="A12" s="73" t="s">
        <v>1569</v>
      </c>
      <c r="B12" s="51" t="str" cm="1">
        <f t="array" ref="B12:V12">_xlfn.XLOOKUP(A12,scroll_recovery!A:A,scroll_recovery!B:V)</f>
        <v>H</v>
      </c>
      <c r="C12" s="51" t="str">
        <v>L</v>
      </c>
      <c r="D12" s="51" t="str">
        <v>-</v>
      </c>
      <c r="E12" s="51" t="str">
        <v>N</v>
      </c>
      <c r="F12" s="51" t="str">
        <v>S</v>
      </c>
      <c r="G12" s="51" t="str">
        <v>=</v>
      </c>
      <c r="H12" s="51" t="str">
        <v>H</v>
      </c>
      <c r="I12" s="51" t="str">
        <v>Y</v>
      </c>
      <c r="J12" s="51" t="str">
        <v>E</v>
      </c>
      <c r="K12" s="51" t="str">
        <v>I</v>
      </c>
      <c r="L12" s="51" t="str">
        <v>E</v>
      </c>
      <c r="M12" s="51" t="str">
        <v>Y</v>
      </c>
      <c r="N12" s="51" t="str">
        <v>O</v>
      </c>
      <c r="O12" s="51" t="str">
        <v>I</v>
      </c>
      <c r="P12" s="51">
        <v>8</v>
      </c>
      <c r="Q12" s="51" t="str">
        <v>K</v>
      </c>
      <c r="R12" s="51" t="str">
        <v>W</v>
      </c>
      <c r="S12" s="51" t="str">
        <v>E</v>
      </c>
      <c r="T12" s="51" t="str">
        <v>I</v>
      </c>
      <c r="U12" s="51" t="str">
        <v>M</v>
      </c>
      <c r="V12" s="51">
        <v>9</v>
      </c>
    </row>
    <row r="13" spans="1:22" ht="12" customHeight="1" x14ac:dyDescent="0.35">
      <c r="A13" s="74" t="s">
        <v>1044</v>
      </c>
      <c r="B13" s="76" t="str" cm="1">
        <f t="array" ref="B13:V13">_xlfn.XLOOKUP(A13,scroll_recovery!A:A,scroll_recovery!B:V)</f>
        <v>E</v>
      </c>
      <c r="C13" s="75" t="str">
        <v>T</v>
      </c>
      <c r="D13" s="75" t="str">
        <v>N</v>
      </c>
      <c r="E13" s="75" t="str">
        <v>R</v>
      </c>
      <c r="F13" s="75" t="str">
        <v>E</v>
      </c>
      <c r="G13" s="75" t="str">
        <v>A</v>
      </c>
      <c r="H13" s="75" t="str">
        <v>H</v>
      </c>
      <c r="I13" s="75">
        <v>2</v>
      </c>
      <c r="J13" s="75" t="str">
        <v>D</v>
      </c>
      <c r="K13" s="75" t="str">
        <v>F</v>
      </c>
      <c r="L13" s="75" t="str">
        <v>S</v>
      </c>
      <c r="M13" s="75" t="str">
        <v>K</v>
      </c>
      <c r="N13" s="75" t="str">
        <v>D</v>
      </c>
      <c r="O13" s="75" t="str">
        <v>T</v>
      </c>
      <c r="P13" s="75" t="str">
        <v>P</v>
      </c>
      <c r="Q13" s="75" t="str">
        <v>N</v>
      </c>
      <c r="R13" s="75" t="str">
        <v>R</v>
      </c>
      <c r="S13" s="75" t="str">
        <v>R</v>
      </c>
      <c r="T13" s="75" t="str">
        <v>R</v>
      </c>
      <c r="U13" s="75" t="str">
        <v>S</v>
      </c>
      <c r="V13" s="75" t="str">
        <v>U</v>
      </c>
    </row>
    <row r="14" spans="1:22" ht="12" customHeight="1" x14ac:dyDescent="0.35">
      <c r="B14" s="51" t="str">
        <f t="shared" ref="B14:V14" si="0">_xlfn.CONCAT(B2:B13)</f>
        <v>MAPUZZLEASHE</v>
      </c>
      <c r="C14" s="51" t="str">
        <f t="shared" si="0"/>
        <v>SATIMEWITHLT</v>
      </c>
      <c r="D14" s="51" t="str">
        <f t="shared" si="0"/>
        <v>UOTAINSAND-N</v>
      </c>
      <c r="E14" s="51" t="str">
        <f t="shared" si="0"/>
        <v>UOSECTWRDSNR</v>
      </c>
      <c r="F14" s="51" t="str">
        <f t="shared" si="0"/>
        <v>MAMAPPINGSSE</v>
      </c>
      <c r="G14" s="51" t="str">
        <f t="shared" si="0"/>
        <v>LOTANDLONG=A</v>
      </c>
      <c r="H14" s="51" t="str">
        <f t="shared" si="0"/>
        <v>TISAMEVARSHH</v>
      </c>
      <c r="I14" s="51" t="str">
        <f t="shared" si="0"/>
        <v>M1S1S2S3S4Y2</v>
      </c>
      <c r="J14" s="51" t="str">
        <f t="shared" si="0"/>
        <v>TOANSWORDSED</v>
      </c>
      <c r="K14" s="51" t="str">
        <f t="shared" si="0"/>
        <v>FIERENTMTSIF</v>
      </c>
      <c r="L14" s="51" t="str">
        <f t="shared" si="0"/>
        <v>IHTIMEALSOES</v>
      </c>
      <c r="M14" s="51" t="str">
        <f t="shared" si="0"/>
        <v>OOINNEVADAYK</v>
      </c>
      <c r="N14" s="51" t="str">
        <f t="shared" si="0"/>
        <v>AEDUENORTHOD</v>
      </c>
      <c r="O14" s="51" t="str">
        <f t="shared" si="0"/>
        <v>EEWOMOUNTNIT</v>
      </c>
      <c r="P14" s="51" t="str">
        <f t="shared" si="0"/>
        <v>S1IRITGUID8P</v>
      </c>
      <c r="Q14" s="51" t="str">
        <f t="shared" si="0"/>
        <v>UOTRYNAMM2KN</v>
      </c>
      <c r="R14" s="51" t="str">
        <f t="shared" si="0"/>
        <v>CETWRDSAREWR</v>
      </c>
      <c r="S14" s="51" t="str">
        <f t="shared" si="0"/>
        <v>UOOWNGUESSER</v>
      </c>
      <c r="T14" s="51" t="str">
        <f t="shared" si="0"/>
        <v>BRUTEFORCEIR</v>
      </c>
      <c r="U14" s="51" t="str">
        <f t="shared" si="0"/>
        <v>SOIBLEMAYBMS</v>
      </c>
      <c r="V14" s="51" t="str">
        <f t="shared" si="0"/>
        <v>GYESSISNOT9U</v>
      </c>
    </row>
    <row r="15" spans="1:22" ht="12" customHeight="1" x14ac:dyDescent="0.35">
      <c r="B15" s="41"/>
    </row>
    <row r="16" spans="1:22" ht="12" customHeight="1" x14ac:dyDescent="0.35">
      <c r="D16" s="67"/>
      <c r="E16" s="67"/>
    </row>
    <row r="19" spans="1:2" x14ac:dyDescent="0.35">
      <c r="A19" s="32" t="str">
        <f>"01"</f>
        <v>01</v>
      </c>
      <c r="B19" s="51" t="str">
        <f>_xlfn.XLOOKUP(_xlfn.CONCAT("msg",A19),$B$1:$V$1,$B$14:$V$14)</f>
        <v>MAPUZZLEASHE</v>
      </c>
    </row>
    <row r="20" spans="1:2" x14ac:dyDescent="0.35">
      <c r="A20" s="32" t="str">
        <f>"02"</f>
        <v>02</v>
      </c>
      <c r="B20" s="51" t="str">
        <f t="shared" ref="B20:B39" si="1">_xlfn.XLOOKUP(_xlfn.CONCAT("msg",A20),$B$1:$V$1,$B$14:$V$14)</f>
        <v>SATIMEWITHLT</v>
      </c>
    </row>
    <row r="21" spans="1:2" x14ac:dyDescent="0.35">
      <c r="A21" s="32" t="str">
        <f>"03"</f>
        <v>03</v>
      </c>
      <c r="B21" s="51" t="str">
        <f t="shared" si="1"/>
        <v>UOTAINSAND-N</v>
      </c>
    </row>
    <row r="22" spans="1:2" x14ac:dyDescent="0.35">
      <c r="A22" s="32" t="str">
        <f>"04"</f>
        <v>04</v>
      </c>
      <c r="B22" s="51" t="str">
        <f t="shared" si="1"/>
        <v>UOSECTWRDSNR</v>
      </c>
    </row>
    <row r="23" spans="1:2" x14ac:dyDescent="0.35">
      <c r="A23" s="32" t="str">
        <f>"05"</f>
        <v>05</v>
      </c>
      <c r="B23" s="51" t="str">
        <f t="shared" si="1"/>
        <v>MAMAPPINGSSE</v>
      </c>
    </row>
    <row r="24" spans="1:2" x14ac:dyDescent="0.35">
      <c r="A24" s="32" t="str">
        <f>"06"</f>
        <v>06</v>
      </c>
      <c r="B24" s="51" t="str">
        <f t="shared" si="1"/>
        <v>LOTANDLONG=A</v>
      </c>
    </row>
    <row r="25" spans="1:2" x14ac:dyDescent="0.35">
      <c r="A25" s="32" t="str">
        <f>"07"</f>
        <v>07</v>
      </c>
      <c r="B25" s="51" t="str">
        <f t="shared" si="1"/>
        <v>TISAMEVARSHH</v>
      </c>
    </row>
    <row r="26" spans="1:2" x14ac:dyDescent="0.35">
      <c r="A26" s="32" t="str">
        <f>"08"</f>
        <v>08</v>
      </c>
      <c r="B26" s="51" t="str">
        <f t="shared" si="1"/>
        <v>M1S1S2S3S4Y2</v>
      </c>
    </row>
    <row r="27" spans="1:2" x14ac:dyDescent="0.35">
      <c r="A27" s="32" t="str">
        <f>"09"</f>
        <v>09</v>
      </c>
      <c r="B27" s="51" t="str">
        <f t="shared" si="1"/>
        <v>TOANSWORDSED</v>
      </c>
    </row>
    <row r="28" spans="1:2" x14ac:dyDescent="0.35">
      <c r="A28" s="32">
        <v>10</v>
      </c>
      <c r="B28" s="51" t="str">
        <f t="shared" si="1"/>
        <v>FIERENTMTSIF</v>
      </c>
    </row>
    <row r="29" spans="1:2" x14ac:dyDescent="0.35">
      <c r="A29" s="32">
        <v>11</v>
      </c>
      <c r="B29" s="51" t="str">
        <f t="shared" si="1"/>
        <v>IHTIMEALSOES</v>
      </c>
    </row>
    <row r="30" spans="1:2" x14ac:dyDescent="0.35">
      <c r="A30" s="32">
        <v>12</v>
      </c>
      <c r="B30" s="51" t="str">
        <f t="shared" si="1"/>
        <v>OOINNEVADAYK</v>
      </c>
    </row>
    <row r="31" spans="1:2" x14ac:dyDescent="0.35">
      <c r="A31" s="32">
        <v>13</v>
      </c>
      <c r="B31" s="51" t="str">
        <f t="shared" si="1"/>
        <v>AEDUENORTHOD</v>
      </c>
    </row>
    <row r="32" spans="1:2" x14ac:dyDescent="0.35">
      <c r="A32" s="32">
        <v>14</v>
      </c>
      <c r="B32" s="51" t="str">
        <f t="shared" si="1"/>
        <v>EEWOMOUNTNIT</v>
      </c>
    </row>
    <row r="33" spans="1:2" x14ac:dyDescent="0.35">
      <c r="A33" s="32">
        <v>15</v>
      </c>
      <c r="B33" s="51" t="str">
        <f t="shared" si="1"/>
        <v>S1IRITGUID8P</v>
      </c>
    </row>
    <row r="34" spans="1:2" x14ac:dyDescent="0.35">
      <c r="A34" s="32">
        <v>16</v>
      </c>
      <c r="B34" s="51" t="str">
        <f t="shared" si="1"/>
        <v>UOTRYNAMM2KN</v>
      </c>
    </row>
    <row r="35" spans="1:2" x14ac:dyDescent="0.35">
      <c r="A35" s="32">
        <v>17</v>
      </c>
      <c r="B35" s="51" t="str">
        <f t="shared" si="1"/>
        <v>CETWRDSAREWR</v>
      </c>
    </row>
    <row r="36" spans="1:2" x14ac:dyDescent="0.35">
      <c r="A36" s="32">
        <v>18</v>
      </c>
      <c r="B36" s="51" t="str">
        <f t="shared" si="1"/>
        <v>UOOWNGUESSER</v>
      </c>
    </row>
    <row r="37" spans="1:2" x14ac:dyDescent="0.35">
      <c r="A37" s="32">
        <v>19</v>
      </c>
      <c r="B37" s="51" t="str">
        <f t="shared" si="1"/>
        <v>BRUTEFORCEIR</v>
      </c>
    </row>
    <row r="38" spans="1:2" x14ac:dyDescent="0.35">
      <c r="A38" s="32">
        <v>20</v>
      </c>
      <c r="B38" s="51" t="str">
        <f t="shared" si="1"/>
        <v>SOIBLEMAYBMS</v>
      </c>
    </row>
    <row r="39" spans="1:2" x14ac:dyDescent="0.35">
      <c r="A39" s="32">
        <v>21</v>
      </c>
      <c r="B39" s="51" t="str">
        <f t="shared" si="1"/>
        <v>GYESSISNOT9U</v>
      </c>
    </row>
  </sheetData>
  <mergeCells count="1">
    <mergeCell ref="D16:E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2EED-9908-4EC0-9C6B-B580FF166240}">
  <sheetPr filterMode="1"/>
  <dimension ref="A1:W2049"/>
  <sheetViews>
    <sheetView zoomScale="130" zoomScaleNormal="130" workbookViewId="0">
      <selection activeCell="A7" sqref="A1:W2049"/>
    </sheetView>
  </sheetViews>
  <sheetFormatPr defaultRowHeight="14.5" x14ac:dyDescent="0.35"/>
  <cols>
    <col min="1" max="22" width="10.1796875" style="31" customWidth="1"/>
    <col min="23" max="23" width="8.7265625" style="32"/>
  </cols>
  <sheetData>
    <row r="1" spans="1:23" x14ac:dyDescent="0.35">
      <c r="A1" s="32" t="s">
        <v>2077</v>
      </c>
      <c r="B1" s="32" t="s">
        <v>6</v>
      </c>
      <c r="C1" s="32" t="s">
        <v>7</v>
      </c>
      <c r="D1" s="32" t="s">
        <v>8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  <c r="J1" s="32" t="s">
        <v>14</v>
      </c>
      <c r="K1" s="32" t="s">
        <v>15</v>
      </c>
      <c r="L1" s="32" t="s">
        <v>16</v>
      </c>
      <c r="M1" s="32" t="s">
        <v>17</v>
      </c>
      <c r="N1" s="32" t="s">
        <v>18</v>
      </c>
      <c r="O1" s="32" t="s">
        <v>19</v>
      </c>
      <c r="P1" s="32" t="s">
        <v>20</v>
      </c>
      <c r="Q1" s="32" t="s">
        <v>21</v>
      </c>
      <c r="R1" s="32" t="s">
        <v>22</v>
      </c>
      <c r="S1" s="32" t="s">
        <v>23</v>
      </c>
      <c r="T1" s="32" t="s">
        <v>24</v>
      </c>
      <c r="U1" s="32" t="s">
        <v>25</v>
      </c>
      <c r="V1" s="32" t="s">
        <v>26</v>
      </c>
      <c r="W1" s="32" t="s">
        <v>22002</v>
      </c>
    </row>
    <row r="2" spans="1:23" hidden="1" x14ac:dyDescent="0.35">
      <c r="A2" s="32" t="s">
        <v>69</v>
      </c>
      <c r="B2" s="32" t="s">
        <v>35</v>
      </c>
      <c r="C2" s="32" t="s">
        <v>35</v>
      </c>
      <c r="D2" s="32" t="s">
        <v>1</v>
      </c>
      <c r="E2" s="32" t="s">
        <v>1</v>
      </c>
      <c r="F2" s="32" t="s">
        <v>35</v>
      </c>
      <c r="G2" s="32" t="s">
        <v>1</v>
      </c>
      <c r="H2" s="32" t="s">
        <v>31</v>
      </c>
      <c r="I2" s="32">
        <v>1</v>
      </c>
      <c r="J2" s="32" t="s">
        <v>1</v>
      </c>
      <c r="K2" s="32" t="s">
        <v>31</v>
      </c>
      <c r="L2" s="32" t="s">
        <v>48</v>
      </c>
      <c r="M2" s="32" t="s">
        <v>1</v>
      </c>
      <c r="N2" s="32" t="s">
        <v>45</v>
      </c>
      <c r="O2" s="32" t="s">
        <v>45</v>
      </c>
      <c r="P2" s="32">
        <v>1</v>
      </c>
      <c r="Q2" s="32" t="s">
        <v>1</v>
      </c>
      <c r="R2" s="32" t="s">
        <v>45</v>
      </c>
      <c r="S2" s="32" t="s">
        <v>1</v>
      </c>
      <c r="T2" s="32" t="s">
        <v>56</v>
      </c>
      <c r="U2" s="32" t="s">
        <v>1</v>
      </c>
      <c r="V2" s="32" t="s">
        <v>41</v>
      </c>
      <c r="W2" s="32">
        <f>SUM(_xlfn.XLOOKUP(B2,freq!$A$2:$A$40,freq!$B$2:$B$40,0),_xlfn.XLOOKUP(C2,freq!$A$2:$A$40,freq!$B$2:$B$40,0),_xlfn.XLOOKUP(D2,freq!$A$2:$A$40,freq!$B$2:$B$40,0),_xlfn.XLOOKUP(E2,freq!$A$2:$A$40,freq!$B$2:$B$40,0),_xlfn.XLOOKUP(F2,freq!$A$2:$A$40,freq!$B$2:$B$40,0),_xlfn.XLOOKUP(G2,freq!$A$2:$A$40,freq!$B$2:$B$40,0),_xlfn.XLOOKUP(H2,freq!$A$2:$A$40,freq!$B$2:$B$40,0),_xlfn.XLOOKUP(I2,freq!$A$2:$A$40,freq!$B$2:$B$40,0),_xlfn.XLOOKUP(J2,freq!$A$2:$A$40,freq!$B$2:$B$40,0),_xlfn.XLOOKUP(K2,freq!$A$2:$A$40,freq!$B$2:$B$40,0),_xlfn.XLOOKUP(L2,freq!$A$2:$A$40,freq!$B$2:$B$40,0),_xlfn.XLOOKUP(M2,freq!$A$2:$A$40,freq!$B$2:$B$40,0),_xlfn.XLOOKUP(N2,freq!$A$2:$A$40,freq!$B$2:$B$40,0),_xlfn.XLOOKUP(O2,freq!$A$2:$A$40,freq!$B$2:$B$40,0),_xlfn.XLOOKUP(P2,freq!$A$2:$A$40,freq!$B$2:$B$40,0),_xlfn.XLOOKUP(Q2,freq!$A$2:$A$40,freq!$B$2:$B$40,0),_xlfn.XLOOKUP(R2,freq!$A$2:$A$40,freq!$B$2:$B$40,0),_xlfn.XLOOKUP(S2,freq!$A$2:$A$40,freq!$B$2:$B$40,0),_xlfn.XLOOKUP(T2,freq!$A$2:$A$40,freq!$B$2:$B$40,0),_xlfn.XLOOKUP(U2,freq!$A$2:$A$40,freq!$B$2:$B$40,0),_xlfn.XLOOKUP(V2,freq!$A$2:$A$40,freq!$B$2:$B$40,0))</f>
        <v>150.53000000000003</v>
      </c>
    </row>
    <row r="3" spans="1:23" hidden="1" x14ac:dyDescent="0.35">
      <c r="A3" s="32" t="s">
        <v>1694</v>
      </c>
      <c r="B3" s="32" t="s">
        <v>28</v>
      </c>
      <c r="C3" s="32" t="s">
        <v>2</v>
      </c>
      <c r="D3" s="32" t="s">
        <v>2</v>
      </c>
      <c r="E3" s="32" t="s">
        <v>3</v>
      </c>
      <c r="F3" s="32" t="s">
        <v>36</v>
      </c>
      <c r="G3" s="32" t="s">
        <v>2</v>
      </c>
      <c r="H3" s="32" t="s">
        <v>3</v>
      </c>
      <c r="I3" s="32" t="s">
        <v>3</v>
      </c>
      <c r="J3" s="32" t="s">
        <v>35</v>
      </c>
      <c r="K3" s="32" t="s">
        <v>45</v>
      </c>
      <c r="L3" s="32" t="s">
        <v>2</v>
      </c>
      <c r="M3" s="32" t="s">
        <v>31</v>
      </c>
      <c r="N3" s="32" t="s">
        <v>46</v>
      </c>
      <c r="O3" s="32" t="s">
        <v>59</v>
      </c>
      <c r="P3" s="32" t="s">
        <v>31</v>
      </c>
      <c r="Q3" s="32" t="s">
        <v>2</v>
      </c>
      <c r="R3" s="32" t="s">
        <v>2</v>
      </c>
      <c r="S3" s="32" t="s">
        <v>1</v>
      </c>
      <c r="T3" s="32" t="s">
        <v>32</v>
      </c>
      <c r="U3" s="32" t="s">
        <v>31</v>
      </c>
      <c r="V3" s="32" t="s">
        <v>45</v>
      </c>
      <c r="W3" s="32">
        <f>SUM(_xlfn.XLOOKUP(B3,freq!$A$2:$A$40,freq!$B$2:$B$40,0),_xlfn.XLOOKUP(C3,freq!$A$2:$A$40,freq!$B$2:$B$40,0),_xlfn.XLOOKUP(D3,freq!$A$2:$A$40,freq!$B$2:$B$40,0),_xlfn.XLOOKUP(E3,freq!$A$2:$A$40,freq!$B$2:$B$40,0),_xlfn.XLOOKUP(F3,freq!$A$2:$A$40,freq!$B$2:$B$40,0),_xlfn.XLOOKUP(G3,freq!$A$2:$A$40,freq!$B$2:$B$40,0),_xlfn.XLOOKUP(H3,freq!$A$2:$A$40,freq!$B$2:$B$40,0),_xlfn.XLOOKUP(I3,freq!$A$2:$A$40,freq!$B$2:$B$40,0),_xlfn.XLOOKUP(J3,freq!$A$2:$A$40,freq!$B$2:$B$40,0),_xlfn.XLOOKUP(K3,freq!$A$2:$A$40,freq!$B$2:$B$40,0),_xlfn.XLOOKUP(L3,freq!$A$2:$A$40,freq!$B$2:$B$40,0),_xlfn.XLOOKUP(M3,freq!$A$2:$A$40,freq!$B$2:$B$40,0),_xlfn.XLOOKUP(N3,freq!$A$2:$A$40,freq!$B$2:$B$40,0),_xlfn.XLOOKUP(O3,freq!$A$2:$A$40,freq!$B$2:$B$40,0),_xlfn.XLOOKUP(P3,freq!$A$2:$A$40,freq!$B$2:$B$40,0),_xlfn.XLOOKUP(Q3,freq!$A$2:$A$40,freq!$B$2:$B$40,0),_xlfn.XLOOKUP(R3,freq!$A$2:$A$40,freq!$B$2:$B$40,0),_xlfn.XLOOKUP(S3,freq!$A$2:$A$40,freq!$B$2:$B$40,0),_xlfn.XLOOKUP(T3,freq!$A$2:$A$40,freq!$B$2:$B$40,0),_xlfn.XLOOKUP(U3,freq!$A$2:$A$40,freq!$B$2:$B$40,0),_xlfn.XLOOKUP(V3,freq!$A$2:$A$40,freq!$B$2:$B$40,0))</f>
        <v>148.93</v>
      </c>
    </row>
    <row r="4" spans="1:23" hidden="1" x14ac:dyDescent="0.35">
      <c r="A4" s="32" t="s">
        <v>671</v>
      </c>
      <c r="B4" s="32" t="s">
        <v>40</v>
      </c>
      <c r="C4" s="32" t="s">
        <v>45</v>
      </c>
      <c r="D4" s="32" t="s">
        <v>37</v>
      </c>
      <c r="E4" s="32" t="s">
        <v>2</v>
      </c>
      <c r="F4" s="32" t="s">
        <v>28</v>
      </c>
      <c r="G4" s="32" t="s">
        <v>46</v>
      </c>
      <c r="H4" s="32" t="s">
        <v>45</v>
      </c>
      <c r="I4" s="32">
        <v>2</v>
      </c>
      <c r="J4" s="32" t="s">
        <v>59</v>
      </c>
      <c r="K4" s="32" t="s">
        <v>37</v>
      </c>
      <c r="L4" s="32" t="s">
        <v>45</v>
      </c>
      <c r="M4" s="32" t="s">
        <v>45</v>
      </c>
      <c r="N4" s="32" t="s">
        <v>37</v>
      </c>
      <c r="O4" s="32" t="s">
        <v>1</v>
      </c>
      <c r="P4" s="32" t="s">
        <v>2</v>
      </c>
      <c r="Q4" s="32" t="s">
        <v>37</v>
      </c>
      <c r="R4" s="32" t="s">
        <v>46</v>
      </c>
      <c r="S4" s="32" t="s">
        <v>29</v>
      </c>
      <c r="T4" s="32" t="s">
        <v>38</v>
      </c>
      <c r="U4" s="32" t="s">
        <v>45</v>
      </c>
      <c r="V4" s="32" t="s">
        <v>31</v>
      </c>
      <c r="W4" s="32">
        <f>SUM(_xlfn.XLOOKUP(B4,freq!$A$2:$A$40,freq!$B$2:$B$40,0),_xlfn.XLOOKUP(C4,freq!$A$2:$A$40,freq!$B$2:$B$40,0),_xlfn.XLOOKUP(D4,freq!$A$2:$A$40,freq!$B$2:$B$40,0),_xlfn.XLOOKUP(E4,freq!$A$2:$A$40,freq!$B$2:$B$40,0),_xlfn.XLOOKUP(F4,freq!$A$2:$A$40,freq!$B$2:$B$40,0),_xlfn.XLOOKUP(G4,freq!$A$2:$A$40,freq!$B$2:$B$40,0),_xlfn.XLOOKUP(H4,freq!$A$2:$A$40,freq!$B$2:$B$40,0),_xlfn.XLOOKUP(I4,freq!$A$2:$A$40,freq!$B$2:$B$40,0),_xlfn.XLOOKUP(J4,freq!$A$2:$A$40,freq!$B$2:$B$40,0),_xlfn.XLOOKUP(K4,freq!$A$2:$A$40,freq!$B$2:$B$40,0),_xlfn.XLOOKUP(L4,freq!$A$2:$A$40,freq!$B$2:$B$40,0),_xlfn.XLOOKUP(M4,freq!$A$2:$A$40,freq!$B$2:$B$40,0),_xlfn.XLOOKUP(N4,freq!$A$2:$A$40,freq!$B$2:$B$40,0),_xlfn.XLOOKUP(O4,freq!$A$2:$A$40,freq!$B$2:$B$40,0),_xlfn.XLOOKUP(P4,freq!$A$2:$A$40,freq!$B$2:$B$40,0),_xlfn.XLOOKUP(Q4,freq!$A$2:$A$40,freq!$B$2:$B$40,0),_xlfn.XLOOKUP(R4,freq!$A$2:$A$40,freq!$B$2:$B$40,0),_xlfn.XLOOKUP(S4,freq!$A$2:$A$40,freq!$B$2:$B$40,0),_xlfn.XLOOKUP(T4,freq!$A$2:$A$40,freq!$B$2:$B$40,0),_xlfn.XLOOKUP(U4,freq!$A$2:$A$40,freq!$B$2:$B$40,0),_xlfn.XLOOKUP(V4,freq!$A$2:$A$40,freq!$B$2:$B$40,0))</f>
        <v>138.04</v>
      </c>
    </row>
    <row r="5" spans="1:23" hidden="1" x14ac:dyDescent="0.35">
      <c r="A5" s="32" t="s">
        <v>68</v>
      </c>
      <c r="B5" s="32" t="s">
        <v>45</v>
      </c>
      <c r="C5" s="32" t="s">
        <v>31</v>
      </c>
      <c r="D5" s="32" t="s">
        <v>35</v>
      </c>
      <c r="E5" s="32" t="s">
        <v>56</v>
      </c>
      <c r="F5" s="32" t="s">
        <v>37</v>
      </c>
      <c r="G5" s="32" t="s">
        <v>1</v>
      </c>
      <c r="H5" s="32" t="s">
        <v>35</v>
      </c>
      <c r="I5" s="32">
        <v>3</v>
      </c>
      <c r="J5" s="32" t="s">
        <v>56</v>
      </c>
      <c r="K5" s="32" t="s">
        <v>36</v>
      </c>
      <c r="L5" s="32" t="s">
        <v>44</v>
      </c>
      <c r="M5" s="32" t="s">
        <v>35</v>
      </c>
      <c r="N5" s="32" t="s">
        <v>56</v>
      </c>
      <c r="O5" s="32" t="s">
        <v>37</v>
      </c>
      <c r="P5" s="32" t="s">
        <v>32</v>
      </c>
      <c r="Q5" s="32" t="s">
        <v>36</v>
      </c>
      <c r="R5" s="32" t="s">
        <v>35</v>
      </c>
      <c r="S5" s="32" t="s">
        <v>45</v>
      </c>
      <c r="T5" s="32" t="s">
        <v>56</v>
      </c>
      <c r="U5" s="32" t="s">
        <v>35</v>
      </c>
      <c r="V5" s="32" t="s">
        <v>37</v>
      </c>
      <c r="W5" s="32">
        <f>SUM(_xlfn.XLOOKUP(B5,freq!$A$2:$A$40,freq!$B$2:$B$40,0),_xlfn.XLOOKUP(C5,freq!$A$2:$A$40,freq!$B$2:$B$40,0),_xlfn.XLOOKUP(D5,freq!$A$2:$A$40,freq!$B$2:$B$40,0),_xlfn.XLOOKUP(E5,freq!$A$2:$A$40,freq!$B$2:$B$40,0),_xlfn.XLOOKUP(F5,freq!$A$2:$A$40,freq!$B$2:$B$40,0),_xlfn.XLOOKUP(G5,freq!$A$2:$A$40,freq!$B$2:$B$40,0),_xlfn.XLOOKUP(H5,freq!$A$2:$A$40,freq!$B$2:$B$40,0),_xlfn.XLOOKUP(I5,freq!$A$2:$A$40,freq!$B$2:$B$40,0),_xlfn.XLOOKUP(J5,freq!$A$2:$A$40,freq!$B$2:$B$40,0),_xlfn.XLOOKUP(K5,freq!$A$2:$A$40,freq!$B$2:$B$40,0),_xlfn.XLOOKUP(L5,freq!$A$2:$A$40,freq!$B$2:$B$40,0),_xlfn.XLOOKUP(M5,freq!$A$2:$A$40,freq!$B$2:$B$40,0),_xlfn.XLOOKUP(N5,freq!$A$2:$A$40,freq!$B$2:$B$40,0),_xlfn.XLOOKUP(O5,freq!$A$2:$A$40,freq!$B$2:$B$40,0),_xlfn.XLOOKUP(P5,freq!$A$2:$A$40,freq!$B$2:$B$40,0),_xlfn.XLOOKUP(Q5,freq!$A$2:$A$40,freq!$B$2:$B$40,0),_xlfn.XLOOKUP(R5,freq!$A$2:$A$40,freq!$B$2:$B$40,0),_xlfn.XLOOKUP(S5,freq!$A$2:$A$40,freq!$B$2:$B$40,0),_xlfn.XLOOKUP(T5,freq!$A$2:$A$40,freq!$B$2:$B$40,0),_xlfn.XLOOKUP(U5,freq!$A$2:$A$40,freq!$B$2:$B$40,0),_xlfn.XLOOKUP(V5,freq!$A$2:$A$40,freq!$B$2:$B$40,0))</f>
        <v>136.63999999999999</v>
      </c>
    </row>
    <row r="6" spans="1:23" hidden="1" x14ac:dyDescent="0.35">
      <c r="A6" s="32" t="s">
        <v>1555</v>
      </c>
      <c r="B6" s="32" t="s">
        <v>35</v>
      </c>
      <c r="C6" s="32" t="s">
        <v>2</v>
      </c>
      <c r="D6" s="32" t="s">
        <v>37</v>
      </c>
      <c r="E6" s="32" t="s">
        <v>46</v>
      </c>
      <c r="F6" s="32" t="s">
        <v>29</v>
      </c>
      <c r="G6" s="32" t="s">
        <v>37</v>
      </c>
      <c r="H6" s="32" t="s">
        <v>56</v>
      </c>
      <c r="I6" s="32" t="s">
        <v>3</v>
      </c>
      <c r="J6" s="32" t="s">
        <v>46</v>
      </c>
      <c r="K6" s="32" t="s">
        <v>2</v>
      </c>
      <c r="L6" s="32" t="s">
        <v>3</v>
      </c>
      <c r="M6" s="32" t="s">
        <v>46</v>
      </c>
      <c r="N6" s="32" t="s">
        <v>2</v>
      </c>
      <c r="O6" s="32" t="s">
        <v>2</v>
      </c>
      <c r="P6" s="32" t="s">
        <v>31</v>
      </c>
      <c r="Q6" s="32" t="s">
        <v>36</v>
      </c>
      <c r="R6" s="32" t="s">
        <v>56</v>
      </c>
      <c r="S6" s="32" t="s">
        <v>3</v>
      </c>
      <c r="T6" s="32" t="s">
        <v>4</v>
      </c>
      <c r="U6" s="32" t="s">
        <v>41</v>
      </c>
      <c r="V6" s="32" t="s">
        <v>1</v>
      </c>
      <c r="W6" s="32">
        <f>SUM(_xlfn.XLOOKUP(B6,freq!$A$2:$A$40,freq!$B$2:$B$40,0),_xlfn.XLOOKUP(C6,freq!$A$2:$A$40,freq!$B$2:$B$40,0),_xlfn.XLOOKUP(D6,freq!$A$2:$A$40,freq!$B$2:$B$40,0),_xlfn.XLOOKUP(E6,freq!$A$2:$A$40,freq!$B$2:$B$40,0),_xlfn.XLOOKUP(F6,freq!$A$2:$A$40,freq!$B$2:$B$40,0),_xlfn.XLOOKUP(G6,freq!$A$2:$A$40,freq!$B$2:$B$40,0),_xlfn.XLOOKUP(H6,freq!$A$2:$A$40,freq!$B$2:$B$40,0),_xlfn.XLOOKUP(I6,freq!$A$2:$A$40,freq!$B$2:$B$40,0),_xlfn.XLOOKUP(J6,freq!$A$2:$A$40,freq!$B$2:$B$40,0),_xlfn.XLOOKUP(K6,freq!$A$2:$A$40,freq!$B$2:$B$40,0),_xlfn.XLOOKUP(L6,freq!$A$2:$A$40,freq!$B$2:$B$40,0),_xlfn.XLOOKUP(M6,freq!$A$2:$A$40,freq!$B$2:$B$40,0),_xlfn.XLOOKUP(N6,freq!$A$2:$A$40,freq!$B$2:$B$40,0),_xlfn.XLOOKUP(O6,freq!$A$2:$A$40,freq!$B$2:$B$40,0),_xlfn.XLOOKUP(P6,freq!$A$2:$A$40,freq!$B$2:$B$40,0),_xlfn.XLOOKUP(Q6,freq!$A$2:$A$40,freq!$B$2:$B$40,0),_xlfn.XLOOKUP(R6,freq!$A$2:$A$40,freq!$B$2:$B$40,0),_xlfn.XLOOKUP(S6,freq!$A$2:$A$40,freq!$B$2:$B$40,0),_xlfn.XLOOKUP(T6,freq!$A$2:$A$40,freq!$B$2:$B$40,0),_xlfn.XLOOKUP(U6,freq!$A$2:$A$40,freq!$B$2:$B$40,0),_xlfn.XLOOKUP(V6,freq!$A$2:$A$40,freq!$B$2:$B$40,0))</f>
        <v>126.70999999999998</v>
      </c>
    </row>
    <row r="7" spans="1:23" hidden="1" x14ac:dyDescent="0.35">
      <c r="A7" s="32" t="s">
        <v>1986</v>
      </c>
      <c r="B7" s="32" t="s">
        <v>32</v>
      </c>
      <c r="C7" s="32" t="s">
        <v>31</v>
      </c>
      <c r="D7" s="32" t="s">
        <v>35</v>
      </c>
      <c r="E7" s="32" t="s">
        <v>45</v>
      </c>
      <c r="F7" s="32" t="s">
        <v>35</v>
      </c>
      <c r="G7" s="32" t="s">
        <v>35</v>
      </c>
      <c r="H7" s="32" t="s">
        <v>35</v>
      </c>
      <c r="I7" s="32">
        <v>1</v>
      </c>
      <c r="J7" s="32" t="s">
        <v>37</v>
      </c>
      <c r="K7" s="32" t="s">
        <v>56</v>
      </c>
      <c r="L7" s="32" t="s">
        <v>31</v>
      </c>
      <c r="M7" s="32" t="s">
        <v>37</v>
      </c>
      <c r="N7" s="32" t="s">
        <v>32</v>
      </c>
      <c r="O7" s="32" t="s">
        <v>1</v>
      </c>
      <c r="P7" s="32" t="s">
        <v>56</v>
      </c>
      <c r="Q7" s="32" t="s">
        <v>56</v>
      </c>
      <c r="R7" s="32" t="s">
        <v>59</v>
      </c>
      <c r="S7" s="32" t="s">
        <v>59</v>
      </c>
      <c r="T7" s="32" t="s">
        <v>2</v>
      </c>
      <c r="U7" s="32" t="s">
        <v>33</v>
      </c>
      <c r="V7" s="32" t="s">
        <v>3</v>
      </c>
      <c r="W7" s="32">
        <f>SUM(_xlfn.XLOOKUP(B7,freq!$A$2:$A$40,freq!$B$2:$B$40,0),_xlfn.XLOOKUP(C7,freq!$A$2:$A$40,freq!$B$2:$B$40,0),_xlfn.XLOOKUP(D7,freq!$A$2:$A$40,freq!$B$2:$B$40,0),_xlfn.XLOOKUP(E7,freq!$A$2:$A$40,freq!$B$2:$B$40,0),_xlfn.XLOOKUP(F7,freq!$A$2:$A$40,freq!$B$2:$B$40,0),_xlfn.XLOOKUP(G7,freq!$A$2:$A$40,freq!$B$2:$B$40,0),_xlfn.XLOOKUP(H7,freq!$A$2:$A$40,freq!$B$2:$B$40,0),_xlfn.XLOOKUP(I7,freq!$A$2:$A$40,freq!$B$2:$B$40,0),_xlfn.XLOOKUP(J7,freq!$A$2:$A$40,freq!$B$2:$B$40,0),_xlfn.XLOOKUP(K7,freq!$A$2:$A$40,freq!$B$2:$B$40,0),_xlfn.XLOOKUP(L7,freq!$A$2:$A$40,freq!$B$2:$B$40,0),_xlfn.XLOOKUP(M7,freq!$A$2:$A$40,freq!$B$2:$B$40,0),_xlfn.XLOOKUP(N7,freq!$A$2:$A$40,freq!$B$2:$B$40,0),_xlfn.XLOOKUP(O7,freq!$A$2:$A$40,freq!$B$2:$B$40,0),_xlfn.XLOOKUP(P7,freq!$A$2:$A$40,freq!$B$2:$B$40,0),_xlfn.XLOOKUP(Q7,freq!$A$2:$A$40,freq!$B$2:$B$40,0),_xlfn.XLOOKUP(R7,freq!$A$2:$A$40,freq!$B$2:$B$40,0),_xlfn.XLOOKUP(S7,freq!$A$2:$A$40,freq!$B$2:$B$40,0),_xlfn.XLOOKUP(T7,freq!$A$2:$A$40,freq!$B$2:$B$40,0),_xlfn.XLOOKUP(U7,freq!$A$2:$A$40,freq!$B$2:$B$40,0),_xlfn.XLOOKUP(V7,freq!$A$2:$A$40,freq!$B$2:$B$40,0))</f>
        <v>125.56999999999998</v>
      </c>
    </row>
    <row r="8" spans="1:23" hidden="1" x14ac:dyDescent="0.35">
      <c r="A8" s="32" t="s">
        <v>393</v>
      </c>
      <c r="B8" s="32" t="s">
        <v>3</v>
      </c>
      <c r="C8" s="32" t="s">
        <v>48</v>
      </c>
      <c r="D8" s="32" t="s">
        <v>46</v>
      </c>
      <c r="E8" s="32" t="s">
        <v>3</v>
      </c>
      <c r="F8" s="32" t="s">
        <v>3</v>
      </c>
      <c r="G8" s="32" t="s">
        <v>29</v>
      </c>
      <c r="H8" s="32" t="s">
        <v>3</v>
      </c>
      <c r="I8" s="32">
        <v>4</v>
      </c>
      <c r="J8" s="32" t="s">
        <v>3</v>
      </c>
      <c r="K8" s="32" t="s">
        <v>3</v>
      </c>
      <c r="L8" s="32" t="s">
        <v>1</v>
      </c>
      <c r="M8" s="32" t="s">
        <v>35</v>
      </c>
      <c r="N8" s="32" t="s">
        <v>48</v>
      </c>
      <c r="O8" s="32" t="s">
        <v>37</v>
      </c>
      <c r="P8" s="32" t="s">
        <v>46</v>
      </c>
      <c r="Q8" s="32">
        <v>2</v>
      </c>
      <c r="R8" s="32" t="s">
        <v>45</v>
      </c>
      <c r="S8" s="32" t="s">
        <v>3</v>
      </c>
      <c r="T8" s="32" t="s">
        <v>45</v>
      </c>
      <c r="U8" s="32" t="s">
        <v>33</v>
      </c>
      <c r="V8" s="32" t="s">
        <v>2</v>
      </c>
      <c r="W8" s="32">
        <f>SUM(_xlfn.XLOOKUP(B8,freq!$A$2:$A$40,freq!$B$2:$B$40,0),_xlfn.XLOOKUP(C8,freq!$A$2:$A$40,freq!$B$2:$B$40,0),_xlfn.XLOOKUP(D8,freq!$A$2:$A$40,freq!$B$2:$B$40,0),_xlfn.XLOOKUP(E8,freq!$A$2:$A$40,freq!$B$2:$B$40,0),_xlfn.XLOOKUP(F8,freq!$A$2:$A$40,freq!$B$2:$B$40,0),_xlfn.XLOOKUP(G8,freq!$A$2:$A$40,freq!$B$2:$B$40,0),_xlfn.XLOOKUP(H8,freq!$A$2:$A$40,freq!$B$2:$B$40,0),_xlfn.XLOOKUP(I8,freq!$A$2:$A$40,freq!$B$2:$B$40,0),_xlfn.XLOOKUP(J8,freq!$A$2:$A$40,freq!$B$2:$B$40,0),_xlfn.XLOOKUP(K8,freq!$A$2:$A$40,freq!$B$2:$B$40,0),_xlfn.XLOOKUP(L8,freq!$A$2:$A$40,freq!$B$2:$B$40,0),_xlfn.XLOOKUP(M8,freq!$A$2:$A$40,freq!$B$2:$B$40,0),_xlfn.XLOOKUP(N8,freq!$A$2:$A$40,freq!$B$2:$B$40,0),_xlfn.XLOOKUP(O8,freq!$A$2:$A$40,freq!$B$2:$B$40,0),_xlfn.XLOOKUP(P8,freq!$A$2:$A$40,freq!$B$2:$B$40,0),_xlfn.XLOOKUP(Q8,freq!$A$2:$A$40,freq!$B$2:$B$40,0),_xlfn.XLOOKUP(R8,freq!$A$2:$A$40,freq!$B$2:$B$40,0),_xlfn.XLOOKUP(S8,freq!$A$2:$A$40,freq!$B$2:$B$40,0),_xlfn.XLOOKUP(T8,freq!$A$2:$A$40,freq!$B$2:$B$40,0),_xlfn.XLOOKUP(U8,freq!$A$2:$A$40,freq!$B$2:$B$40,0),_xlfn.XLOOKUP(V8,freq!$A$2:$A$40,freq!$B$2:$B$40,0))</f>
        <v>123.84999999999998</v>
      </c>
    </row>
    <row r="9" spans="1:23" hidden="1" x14ac:dyDescent="0.35">
      <c r="A9" s="32" t="s">
        <v>1044</v>
      </c>
      <c r="B9" s="32" t="s">
        <v>45</v>
      </c>
      <c r="C9" s="32" t="s">
        <v>2</v>
      </c>
      <c r="D9" s="32" t="s">
        <v>37</v>
      </c>
      <c r="E9" s="32" t="s">
        <v>56</v>
      </c>
      <c r="F9" s="32" t="s">
        <v>45</v>
      </c>
      <c r="G9" s="32" t="s">
        <v>35</v>
      </c>
      <c r="H9" s="32" t="s">
        <v>48</v>
      </c>
      <c r="I9" s="32">
        <v>2</v>
      </c>
      <c r="J9" s="32" t="s">
        <v>46</v>
      </c>
      <c r="K9" s="32" t="s">
        <v>38</v>
      </c>
      <c r="L9" s="32" t="s">
        <v>3</v>
      </c>
      <c r="M9" s="32" t="s">
        <v>49</v>
      </c>
      <c r="N9" s="32" t="s">
        <v>46</v>
      </c>
      <c r="O9" s="32" t="s">
        <v>2</v>
      </c>
      <c r="P9" s="32" t="s">
        <v>28</v>
      </c>
      <c r="Q9" s="32" t="s">
        <v>37</v>
      </c>
      <c r="R9" s="32" t="s">
        <v>56</v>
      </c>
      <c r="S9" s="32" t="s">
        <v>56</v>
      </c>
      <c r="T9" s="32" t="s">
        <v>56</v>
      </c>
      <c r="U9" s="32" t="s">
        <v>3</v>
      </c>
      <c r="V9" s="32" t="s">
        <v>32</v>
      </c>
      <c r="W9" s="32">
        <f>SUM(_xlfn.XLOOKUP(B9,freq!$A$2:$A$40,freq!$B$2:$B$40,0),_xlfn.XLOOKUP(C9,freq!$A$2:$A$40,freq!$B$2:$B$40,0),_xlfn.XLOOKUP(D9,freq!$A$2:$A$40,freq!$B$2:$B$40,0),_xlfn.XLOOKUP(E9,freq!$A$2:$A$40,freq!$B$2:$B$40,0),_xlfn.XLOOKUP(F9,freq!$A$2:$A$40,freq!$B$2:$B$40,0),_xlfn.XLOOKUP(G9,freq!$A$2:$A$40,freq!$B$2:$B$40,0),_xlfn.XLOOKUP(H9,freq!$A$2:$A$40,freq!$B$2:$B$40,0),_xlfn.XLOOKUP(I9,freq!$A$2:$A$40,freq!$B$2:$B$40,0),_xlfn.XLOOKUP(J9,freq!$A$2:$A$40,freq!$B$2:$B$40,0),_xlfn.XLOOKUP(K9,freq!$A$2:$A$40,freq!$B$2:$B$40,0),_xlfn.XLOOKUP(L9,freq!$A$2:$A$40,freq!$B$2:$B$40,0),_xlfn.XLOOKUP(M9,freq!$A$2:$A$40,freq!$B$2:$B$40,0),_xlfn.XLOOKUP(N9,freq!$A$2:$A$40,freq!$B$2:$B$40,0),_xlfn.XLOOKUP(O9,freq!$A$2:$A$40,freq!$B$2:$B$40,0),_xlfn.XLOOKUP(P9,freq!$A$2:$A$40,freq!$B$2:$B$40,0),_xlfn.XLOOKUP(Q9,freq!$A$2:$A$40,freq!$B$2:$B$40,0),_xlfn.XLOOKUP(R9,freq!$A$2:$A$40,freq!$B$2:$B$40,0),_xlfn.XLOOKUP(S9,freq!$A$2:$A$40,freq!$B$2:$B$40,0),_xlfn.XLOOKUP(T9,freq!$A$2:$A$40,freq!$B$2:$B$40,0),_xlfn.XLOOKUP(U9,freq!$A$2:$A$40,freq!$B$2:$B$40,0),_xlfn.XLOOKUP(V9,freq!$A$2:$A$40,freq!$B$2:$B$40,0))</f>
        <v>123.14999999999998</v>
      </c>
    </row>
    <row r="10" spans="1:23" hidden="1" x14ac:dyDescent="0.35">
      <c r="A10" s="32" t="s">
        <v>2095</v>
      </c>
      <c r="B10" s="32" t="s">
        <v>40</v>
      </c>
      <c r="C10" s="32" t="s">
        <v>36</v>
      </c>
      <c r="D10" s="32" t="s">
        <v>31</v>
      </c>
      <c r="E10" s="32" t="s">
        <v>4</v>
      </c>
      <c r="F10" s="32" t="s">
        <v>28</v>
      </c>
      <c r="G10" s="32" t="s">
        <v>37</v>
      </c>
      <c r="H10" s="32" t="s">
        <v>36</v>
      </c>
      <c r="I10" s="32" t="s">
        <v>3</v>
      </c>
      <c r="J10" s="32" t="s">
        <v>3</v>
      </c>
      <c r="K10" s="32" t="s">
        <v>45</v>
      </c>
      <c r="L10" s="32" t="s">
        <v>36</v>
      </c>
      <c r="M10" s="32" t="s">
        <v>37</v>
      </c>
      <c r="N10" s="32" t="s">
        <v>45</v>
      </c>
      <c r="O10" s="32" t="s">
        <v>36</v>
      </c>
      <c r="P10" s="32" t="s">
        <v>31</v>
      </c>
      <c r="Q10" s="32" t="s">
        <v>41</v>
      </c>
      <c r="R10" s="32" t="s">
        <v>56</v>
      </c>
      <c r="S10" s="32" t="s">
        <v>37</v>
      </c>
      <c r="T10" s="32" t="s">
        <v>45</v>
      </c>
      <c r="U10" s="32" t="s">
        <v>44</v>
      </c>
      <c r="V10" s="32" t="s">
        <v>3</v>
      </c>
      <c r="W10" s="32">
        <f>SUM(_xlfn.XLOOKUP(B10,freq!$A$2:$A$40,freq!$B$2:$B$40,0),_xlfn.XLOOKUP(C10,freq!$A$2:$A$40,freq!$B$2:$B$40,0),_xlfn.XLOOKUP(D10,freq!$A$2:$A$40,freq!$B$2:$B$40,0),_xlfn.XLOOKUP(E10,freq!$A$2:$A$40,freq!$B$2:$B$40,0),_xlfn.XLOOKUP(F10,freq!$A$2:$A$40,freq!$B$2:$B$40,0),_xlfn.XLOOKUP(G10,freq!$A$2:$A$40,freq!$B$2:$B$40,0),_xlfn.XLOOKUP(H10,freq!$A$2:$A$40,freq!$B$2:$B$40,0),_xlfn.XLOOKUP(I10,freq!$A$2:$A$40,freq!$B$2:$B$40,0),_xlfn.XLOOKUP(J10,freq!$A$2:$A$40,freq!$B$2:$B$40,0),_xlfn.XLOOKUP(K10,freq!$A$2:$A$40,freq!$B$2:$B$40,0),_xlfn.XLOOKUP(L10,freq!$A$2:$A$40,freq!$B$2:$B$40,0),_xlfn.XLOOKUP(M10,freq!$A$2:$A$40,freq!$B$2:$B$40,0),_xlfn.XLOOKUP(N10,freq!$A$2:$A$40,freq!$B$2:$B$40,0),_xlfn.XLOOKUP(O10,freq!$A$2:$A$40,freq!$B$2:$B$40,0),_xlfn.XLOOKUP(P10,freq!$A$2:$A$40,freq!$B$2:$B$40,0),_xlfn.XLOOKUP(Q10,freq!$A$2:$A$40,freq!$B$2:$B$40,0),_xlfn.XLOOKUP(R10,freq!$A$2:$A$40,freq!$B$2:$B$40,0),_xlfn.XLOOKUP(S10,freq!$A$2:$A$40,freq!$B$2:$B$40,0),_xlfn.XLOOKUP(T10,freq!$A$2:$A$40,freq!$B$2:$B$40,0),_xlfn.XLOOKUP(U10,freq!$A$2:$A$40,freq!$B$2:$B$40,0),_xlfn.XLOOKUP(V10,freq!$A$2:$A$40,freq!$B$2:$B$40,0))</f>
        <v>117.52</v>
      </c>
    </row>
    <row r="11" spans="1:23" hidden="1" x14ac:dyDescent="0.35">
      <c r="A11" s="32" t="s">
        <v>2030</v>
      </c>
      <c r="B11" s="32" t="s">
        <v>44</v>
      </c>
      <c r="C11" s="32" t="s">
        <v>59</v>
      </c>
      <c r="D11" s="32" t="s">
        <v>3</v>
      </c>
      <c r="E11" s="32" t="s">
        <v>59</v>
      </c>
      <c r="F11" s="32" t="s">
        <v>31</v>
      </c>
      <c r="G11" s="32" t="s">
        <v>44</v>
      </c>
      <c r="H11" s="32" t="s">
        <v>34</v>
      </c>
      <c r="I11" s="32" t="s">
        <v>3</v>
      </c>
      <c r="J11" s="32" t="s">
        <v>1</v>
      </c>
      <c r="K11" s="32" t="s">
        <v>2</v>
      </c>
      <c r="L11" s="32" t="s">
        <v>35</v>
      </c>
      <c r="M11" s="32" t="s">
        <v>34</v>
      </c>
      <c r="N11" s="32" t="s">
        <v>1</v>
      </c>
      <c r="O11" s="32" t="s">
        <v>32</v>
      </c>
      <c r="P11" s="32" t="s">
        <v>29</v>
      </c>
      <c r="Q11" s="32" t="s">
        <v>35</v>
      </c>
      <c r="R11" s="32" t="s">
        <v>3</v>
      </c>
      <c r="S11" s="32" t="s">
        <v>32</v>
      </c>
      <c r="T11" s="32" t="s">
        <v>1</v>
      </c>
      <c r="U11" s="32" t="s">
        <v>36</v>
      </c>
      <c r="V11" s="32" t="s">
        <v>3</v>
      </c>
      <c r="W11" s="32">
        <f>SUM(_xlfn.XLOOKUP(B11,freq!$A$2:$A$40,freq!$B$2:$B$40,0),_xlfn.XLOOKUP(C11,freq!$A$2:$A$40,freq!$B$2:$B$40,0),_xlfn.XLOOKUP(D11,freq!$A$2:$A$40,freq!$B$2:$B$40,0),_xlfn.XLOOKUP(E11,freq!$A$2:$A$40,freq!$B$2:$B$40,0),_xlfn.XLOOKUP(F11,freq!$A$2:$A$40,freq!$B$2:$B$40,0),_xlfn.XLOOKUP(G11,freq!$A$2:$A$40,freq!$B$2:$B$40,0),_xlfn.XLOOKUP(H11,freq!$A$2:$A$40,freq!$B$2:$B$40,0),_xlfn.XLOOKUP(I11,freq!$A$2:$A$40,freq!$B$2:$B$40,0),_xlfn.XLOOKUP(J11,freq!$A$2:$A$40,freq!$B$2:$B$40,0),_xlfn.XLOOKUP(K11,freq!$A$2:$A$40,freq!$B$2:$B$40,0),_xlfn.XLOOKUP(L11,freq!$A$2:$A$40,freq!$B$2:$B$40,0),_xlfn.XLOOKUP(M11,freq!$A$2:$A$40,freq!$B$2:$B$40,0),_xlfn.XLOOKUP(N11,freq!$A$2:$A$40,freq!$B$2:$B$40,0),_xlfn.XLOOKUP(O11,freq!$A$2:$A$40,freq!$B$2:$B$40,0),_xlfn.XLOOKUP(P11,freq!$A$2:$A$40,freq!$B$2:$B$40,0),_xlfn.XLOOKUP(Q11,freq!$A$2:$A$40,freq!$B$2:$B$40,0),_xlfn.XLOOKUP(R11,freq!$A$2:$A$40,freq!$B$2:$B$40,0),_xlfn.XLOOKUP(S11,freq!$A$2:$A$40,freq!$B$2:$B$40,0),_xlfn.XLOOKUP(T11,freq!$A$2:$A$40,freq!$B$2:$B$40,0),_xlfn.XLOOKUP(U11,freq!$A$2:$A$40,freq!$B$2:$B$40,0),_xlfn.XLOOKUP(V11,freq!$A$2:$A$40,freq!$B$2:$B$40,0))</f>
        <v>105.57000000000001</v>
      </c>
    </row>
    <row r="12" spans="1:23" hidden="1" x14ac:dyDescent="0.35">
      <c r="A12" s="32" t="s">
        <v>1569</v>
      </c>
      <c r="B12" s="32" t="s">
        <v>48</v>
      </c>
      <c r="C12" s="32" t="s">
        <v>44</v>
      </c>
      <c r="D12" s="32" t="s">
        <v>53</v>
      </c>
      <c r="E12" s="32" t="s">
        <v>37</v>
      </c>
      <c r="F12" s="32" t="s">
        <v>3</v>
      </c>
      <c r="G12" s="32" t="s">
        <v>42</v>
      </c>
      <c r="H12" s="32" t="s">
        <v>48</v>
      </c>
      <c r="I12" s="32" t="s">
        <v>41</v>
      </c>
      <c r="J12" s="32" t="s">
        <v>45</v>
      </c>
      <c r="K12" s="32" t="s">
        <v>31</v>
      </c>
      <c r="L12" s="32" t="s">
        <v>45</v>
      </c>
      <c r="M12" s="32" t="s">
        <v>41</v>
      </c>
      <c r="N12" s="32" t="s">
        <v>1</v>
      </c>
      <c r="O12" s="32" t="s">
        <v>31</v>
      </c>
      <c r="P12" s="32">
        <v>8</v>
      </c>
      <c r="Q12" s="32" t="s">
        <v>49</v>
      </c>
      <c r="R12" s="32" t="s">
        <v>59</v>
      </c>
      <c r="S12" s="32" t="s">
        <v>45</v>
      </c>
      <c r="T12" s="32" t="s">
        <v>31</v>
      </c>
      <c r="U12" s="32" t="s">
        <v>36</v>
      </c>
      <c r="V12" s="32">
        <v>9</v>
      </c>
      <c r="W12" s="32">
        <f>SUM(_xlfn.XLOOKUP(B12,freq!$A$2:$A$40,freq!$B$2:$B$40,0),_xlfn.XLOOKUP(C12,freq!$A$2:$A$40,freq!$B$2:$B$40,0),_xlfn.XLOOKUP(D12,freq!$A$2:$A$40,freq!$B$2:$B$40,0),_xlfn.XLOOKUP(E12,freq!$A$2:$A$40,freq!$B$2:$B$40,0),_xlfn.XLOOKUP(F12,freq!$A$2:$A$40,freq!$B$2:$B$40,0),_xlfn.XLOOKUP(G12,freq!$A$2:$A$40,freq!$B$2:$B$40,0),_xlfn.XLOOKUP(H12,freq!$A$2:$A$40,freq!$B$2:$B$40,0),_xlfn.XLOOKUP(I12,freq!$A$2:$A$40,freq!$B$2:$B$40,0),_xlfn.XLOOKUP(J12,freq!$A$2:$A$40,freq!$B$2:$B$40,0),_xlfn.XLOOKUP(K12,freq!$A$2:$A$40,freq!$B$2:$B$40,0),_xlfn.XLOOKUP(L12,freq!$A$2:$A$40,freq!$B$2:$B$40,0),_xlfn.XLOOKUP(M12,freq!$A$2:$A$40,freq!$B$2:$B$40,0),_xlfn.XLOOKUP(N12,freq!$A$2:$A$40,freq!$B$2:$B$40,0),_xlfn.XLOOKUP(O12,freq!$A$2:$A$40,freq!$B$2:$B$40,0),_xlfn.XLOOKUP(P12,freq!$A$2:$A$40,freq!$B$2:$B$40,0),_xlfn.XLOOKUP(Q12,freq!$A$2:$A$40,freq!$B$2:$B$40,0),_xlfn.XLOOKUP(R12,freq!$A$2:$A$40,freq!$B$2:$B$40,0),_xlfn.XLOOKUP(S12,freq!$A$2:$A$40,freq!$B$2:$B$40,0),_xlfn.XLOOKUP(T12,freq!$A$2:$A$40,freq!$B$2:$B$40,0),_xlfn.XLOOKUP(U12,freq!$A$2:$A$40,freq!$B$2:$B$40,0),_xlfn.XLOOKUP(V12,freq!$A$2:$A$40,freq!$B$2:$B$40,0))</f>
        <v>104.33000000000001</v>
      </c>
    </row>
    <row r="13" spans="1:23" x14ac:dyDescent="0.35">
      <c r="A13" s="32" t="s">
        <v>127</v>
      </c>
      <c r="B13" s="32" t="s">
        <v>36</v>
      </c>
      <c r="C13" s="32" t="s">
        <v>3</v>
      </c>
      <c r="D13" s="32" t="s">
        <v>32</v>
      </c>
      <c r="E13" s="32" t="s">
        <v>32</v>
      </c>
      <c r="F13" s="32" t="s">
        <v>36</v>
      </c>
      <c r="G13" s="32" t="s">
        <v>44</v>
      </c>
      <c r="H13" s="32" t="s">
        <v>2</v>
      </c>
      <c r="I13" s="32" t="s">
        <v>36</v>
      </c>
      <c r="J13" s="32" t="s">
        <v>2</v>
      </c>
      <c r="K13" s="32" t="s">
        <v>38</v>
      </c>
      <c r="L13" s="32" t="s">
        <v>31</v>
      </c>
      <c r="M13" s="32" t="s">
        <v>1</v>
      </c>
      <c r="N13" s="32" t="s">
        <v>35</v>
      </c>
      <c r="O13" s="32" t="s">
        <v>45</v>
      </c>
      <c r="P13" s="32" t="s">
        <v>3</v>
      </c>
      <c r="Q13" s="32" t="s">
        <v>32</v>
      </c>
      <c r="R13" s="32" t="s">
        <v>4</v>
      </c>
      <c r="S13" s="32" t="s">
        <v>32</v>
      </c>
      <c r="T13" s="32" t="s">
        <v>33</v>
      </c>
      <c r="U13" s="32" t="s">
        <v>3</v>
      </c>
      <c r="V13" s="32" t="s">
        <v>29</v>
      </c>
      <c r="W13" s="32">
        <f>SUM(_xlfn.XLOOKUP(B13,freq!$A$2:$A$40,freq!$B$2:$B$40,0),_xlfn.XLOOKUP(C13,freq!$A$2:$A$40,freq!$B$2:$B$40,0),_xlfn.XLOOKUP(D13,freq!$A$2:$A$40,freq!$B$2:$B$40,0),_xlfn.XLOOKUP(E13,freq!$A$2:$A$40,freq!$B$2:$B$40,0),_xlfn.XLOOKUP(F13,freq!$A$2:$A$40,freq!$B$2:$B$40,0),_xlfn.XLOOKUP(G13,freq!$A$2:$A$40,freq!$B$2:$B$40,0),_xlfn.XLOOKUP(H13,freq!$A$2:$A$40,freq!$B$2:$B$40,0),_xlfn.XLOOKUP(I13,freq!$A$2:$A$40,freq!$B$2:$B$40,0),_xlfn.XLOOKUP(J13,freq!$A$2:$A$40,freq!$B$2:$B$40,0),_xlfn.XLOOKUP(K13,freq!$A$2:$A$40,freq!$B$2:$B$40,0),_xlfn.XLOOKUP(L13,freq!$A$2:$A$40,freq!$B$2:$B$40,0),_xlfn.XLOOKUP(M13,freq!$A$2:$A$40,freq!$B$2:$B$40,0),_xlfn.XLOOKUP(N13,freq!$A$2:$A$40,freq!$B$2:$B$40,0),_xlfn.XLOOKUP(O13,freq!$A$2:$A$40,freq!$B$2:$B$40,0),_xlfn.XLOOKUP(P13,freq!$A$2:$A$40,freq!$B$2:$B$40,0),_xlfn.XLOOKUP(Q13,freq!$A$2:$A$40,freq!$B$2:$B$40,0),_xlfn.XLOOKUP(R13,freq!$A$2:$A$40,freq!$B$2:$B$40,0),_xlfn.XLOOKUP(S13,freq!$A$2:$A$40,freq!$B$2:$B$40,0),_xlfn.XLOOKUP(T13,freq!$A$2:$A$40,freq!$B$2:$B$40,0),_xlfn.XLOOKUP(U13,freq!$A$2:$A$40,freq!$B$2:$B$40,0),_xlfn.XLOOKUP(V13,freq!$A$2:$A$40,freq!$B$2:$B$40,0))</f>
        <v>104.02999999999997</v>
      </c>
    </row>
    <row r="14" spans="1:23" hidden="1" x14ac:dyDescent="0.35">
      <c r="A14" s="32" t="s">
        <v>460</v>
      </c>
      <c r="B14" s="32" t="s">
        <v>53</v>
      </c>
      <c r="C14" s="32" t="s">
        <v>45</v>
      </c>
      <c r="D14" s="32" t="s">
        <v>44</v>
      </c>
      <c r="E14" s="32" t="s">
        <v>56</v>
      </c>
      <c r="F14" s="32" t="s">
        <v>36</v>
      </c>
      <c r="G14" s="32" t="s">
        <v>44</v>
      </c>
      <c r="H14" s="32" t="s">
        <v>36</v>
      </c>
      <c r="I14" s="32" t="s">
        <v>45</v>
      </c>
      <c r="J14" s="32" t="s">
        <v>38</v>
      </c>
      <c r="K14" s="32" t="s">
        <v>32</v>
      </c>
      <c r="L14" s="32" t="s">
        <v>1</v>
      </c>
      <c r="M14" s="32" t="s">
        <v>0</v>
      </c>
      <c r="N14" s="32" t="s">
        <v>35</v>
      </c>
      <c r="O14" s="32" t="s">
        <v>37</v>
      </c>
      <c r="P14" s="32" t="s">
        <v>56</v>
      </c>
      <c r="Q14" s="32" t="s">
        <v>45</v>
      </c>
      <c r="R14" s="32" t="s">
        <v>34</v>
      </c>
      <c r="S14" s="32" t="s">
        <v>53</v>
      </c>
      <c r="T14" s="32" t="s">
        <v>42</v>
      </c>
      <c r="U14" s="32" t="s">
        <v>29</v>
      </c>
      <c r="V14" s="32" t="s">
        <v>2</v>
      </c>
      <c r="W14" s="32">
        <f>SUM(_xlfn.XLOOKUP(B14,freq!$A$2:$A$40,freq!$B$2:$B$40,0),_xlfn.XLOOKUP(C14,freq!$A$2:$A$40,freq!$B$2:$B$40,0),_xlfn.XLOOKUP(D14,freq!$A$2:$A$40,freq!$B$2:$B$40,0),_xlfn.XLOOKUP(E14,freq!$A$2:$A$40,freq!$B$2:$B$40,0),_xlfn.XLOOKUP(F14,freq!$A$2:$A$40,freq!$B$2:$B$40,0),_xlfn.XLOOKUP(G14,freq!$A$2:$A$40,freq!$B$2:$B$40,0),_xlfn.XLOOKUP(H14,freq!$A$2:$A$40,freq!$B$2:$B$40,0),_xlfn.XLOOKUP(I14,freq!$A$2:$A$40,freq!$B$2:$B$40,0),_xlfn.XLOOKUP(J14,freq!$A$2:$A$40,freq!$B$2:$B$40,0),_xlfn.XLOOKUP(K14,freq!$A$2:$A$40,freq!$B$2:$B$40,0),_xlfn.XLOOKUP(L14,freq!$A$2:$A$40,freq!$B$2:$B$40,0),_xlfn.XLOOKUP(M14,freq!$A$2:$A$40,freq!$B$2:$B$40,0),_xlfn.XLOOKUP(N14,freq!$A$2:$A$40,freq!$B$2:$B$40,0),_xlfn.XLOOKUP(O14,freq!$A$2:$A$40,freq!$B$2:$B$40,0),_xlfn.XLOOKUP(P14,freq!$A$2:$A$40,freq!$B$2:$B$40,0),_xlfn.XLOOKUP(Q14,freq!$A$2:$A$40,freq!$B$2:$B$40,0),_xlfn.XLOOKUP(R14,freq!$A$2:$A$40,freq!$B$2:$B$40,0),_xlfn.XLOOKUP(S14,freq!$A$2:$A$40,freq!$B$2:$B$40,0),_xlfn.XLOOKUP(T14,freq!$A$2:$A$40,freq!$B$2:$B$40,0),_xlfn.XLOOKUP(U14,freq!$A$2:$A$40,freq!$B$2:$B$40,0),_xlfn.XLOOKUP(V14,freq!$A$2:$A$40,freq!$B$2:$B$40,0))</f>
        <v>101.61999999999999</v>
      </c>
    </row>
    <row r="15" spans="1:23" hidden="1" x14ac:dyDescent="0.35">
      <c r="A15" s="32" t="s">
        <v>606</v>
      </c>
      <c r="B15" s="32" t="s">
        <v>45</v>
      </c>
      <c r="C15" s="32">
        <v>3</v>
      </c>
      <c r="D15" s="32" t="s">
        <v>1</v>
      </c>
      <c r="E15" s="32">
        <v>3</v>
      </c>
      <c r="F15" s="32" t="s">
        <v>1</v>
      </c>
      <c r="G15" s="32" t="s">
        <v>46</v>
      </c>
      <c r="H15" s="32">
        <v>3</v>
      </c>
      <c r="I15" s="32" t="s">
        <v>1</v>
      </c>
      <c r="J15" s="32" t="s">
        <v>37</v>
      </c>
      <c r="K15" s="32" t="s">
        <v>37</v>
      </c>
      <c r="L15" s="32" t="s">
        <v>44</v>
      </c>
      <c r="M15" s="32" t="s">
        <v>46</v>
      </c>
      <c r="N15" s="32" t="s">
        <v>42</v>
      </c>
      <c r="O15" s="32" t="s">
        <v>37</v>
      </c>
      <c r="P15" s="32" t="s">
        <v>28</v>
      </c>
      <c r="Q15" s="32" t="s">
        <v>46</v>
      </c>
      <c r="R15" s="32" t="s">
        <v>1</v>
      </c>
      <c r="S15" s="32" t="s">
        <v>45</v>
      </c>
      <c r="T15" s="32" t="s">
        <v>34</v>
      </c>
      <c r="U15" s="32" t="s">
        <v>48</v>
      </c>
      <c r="V15" s="32">
        <v>7</v>
      </c>
      <c r="W15" s="32">
        <f>SUM(_xlfn.XLOOKUP(B15,freq!$A$2:$A$40,freq!$B$2:$B$40,0),_xlfn.XLOOKUP(C15,freq!$A$2:$A$40,freq!$B$2:$B$40,0),_xlfn.XLOOKUP(D15,freq!$A$2:$A$40,freq!$B$2:$B$40,0),_xlfn.XLOOKUP(E15,freq!$A$2:$A$40,freq!$B$2:$B$40,0),_xlfn.XLOOKUP(F15,freq!$A$2:$A$40,freq!$B$2:$B$40,0),_xlfn.XLOOKUP(G15,freq!$A$2:$A$40,freq!$B$2:$B$40,0),_xlfn.XLOOKUP(H15,freq!$A$2:$A$40,freq!$B$2:$B$40,0),_xlfn.XLOOKUP(I15,freq!$A$2:$A$40,freq!$B$2:$B$40,0),_xlfn.XLOOKUP(J15,freq!$A$2:$A$40,freq!$B$2:$B$40,0),_xlfn.XLOOKUP(K15,freq!$A$2:$A$40,freq!$B$2:$B$40,0),_xlfn.XLOOKUP(L15,freq!$A$2:$A$40,freq!$B$2:$B$40,0),_xlfn.XLOOKUP(M15,freq!$A$2:$A$40,freq!$B$2:$B$40,0),_xlfn.XLOOKUP(N15,freq!$A$2:$A$40,freq!$B$2:$B$40,0),_xlfn.XLOOKUP(O15,freq!$A$2:$A$40,freq!$B$2:$B$40,0),_xlfn.XLOOKUP(P15,freq!$A$2:$A$40,freq!$B$2:$B$40,0),_xlfn.XLOOKUP(Q15,freq!$A$2:$A$40,freq!$B$2:$B$40,0),_xlfn.XLOOKUP(R15,freq!$A$2:$A$40,freq!$B$2:$B$40,0),_xlfn.XLOOKUP(S15,freq!$A$2:$A$40,freq!$B$2:$B$40,0),_xlfn.XLOOKUP(T15,freq!$A$2:$A$40,freq!$B$2:$B$40,0),_xlfn.XLOOKUP(U15,freq!$A$2:$A$40,freq!$B$2:$B$40,0),_xlfn.XLOOKUP(V15,freq!$A$2:$A$40,freq!$B$2:$B$40,0))</f>
        <v>101.39999999999999</v>
      </c>
    </row>
    <row r="16" spans="1:23" hidden="1" x14ac:dyDescent="0.35">
      <c r="A16" s="32" t="s">
        <v>208</v>
      </c>
      <c r="B16" s="32" t="s">
        <v>56</v>
      </c>
      <c r="C16" s="32">
        <v>7</v>
      </c>
      <c r="D16" s="32" t="s">
        <v>43</v>
      </c>
      <c r="E16" s="32" t="s">
        <v>58</v>
      </c>
      <c r="F16" s="32" t="s">
        <v>35</v>
      </c>
      <c r="G16" s="32" t="s">
        <v>48</v>
      </c>
      <c r="H16" s="32" t="s">
        <v>36</v>
      </c>
      <c r="I16" s="32" t="s">
        <v>46</v>
      </c>
      <c r="J16" s="32" t="s">
        <v>28</v>
      </c>
      <c r="K16" s="32" t="s">
        <v>3</v>
      </c>
      <c r="L16" s="32">
        <v>1</v>
      </c>
      <c r="M16" s="32" t="s">
        <v>1</v>
      </c>
      <c r="N16" s="32" t="s">
        <v>37</v>
      </c>
      <c r="O16" s="32" t="s">
        <v>44</v>
      </c>
      <c r="P16" s="32" t="s">
        <v>45</v>
      </c>
      <c r="Q16" s="32" t="s">
        <v>29</v>
      </c>
      <c r="R16" s="32" t="s">
        <v>53</v>
      </c>
      <c r="S16" s="32" t="s">
        <v>31</v>
      </c>
      <c r="T16" s="32" t="s">
        <v>3</v>
      </c>
      <c r="U16" s="32" t="s">
        <v>1</v>
      </c>
      <c r="V16" s="32" t="s">
        <v>2</v>
      </c>
      <c r="W16" s="32">
        <f>SUM(_xlfn.XLOOKUP(B16,freq!$A$2:$A$40,freq!$B$2:$B$40,0),_xlfn.XLOOKUP(C16,freq!$A$2:$A$40,freq!$B$2:$B$40,0),_xlfn.XLOOKUP(D16,freq!$A$2:$A$40,freq!$B$2:$B$40,0),_xlfn.XLOOKUP(E16,freq!$A$2:$A$40,freq!$B$2:$B$40,0),_xlfn.XLOOKUP(F16,freq!$A$2:$A$40,freq!$B$2:$B$40,0),_xlfn.XLOOKUP(G16,freq!$A$2:$A$40,freq!$B$2:$B$40,0),_xlfn.XLOOKUP(H16,freq!$A$2:$A$40,freq!$B$2:$B$40,0),_xlfn.XLOOKUP(I16,freq!$A$2:$A$40,freq!$B$2:$B$40,0),_xlfn.XLOOKUP(J16,freq!$A$2:$A$40,freq!$B$2:$B$40,0),_xlfn.XLOOKUP(K16,freq!$A$2:$A$40,freq!$B$2:$B$40,0),_xlfn.XLOOKUP(L16,freq!$A$2:$A$40,freq!$B$2:$B$40,0),_xlfn.XLOOKUP(M16,freq!$A$2:$A$40,freq!$B$2:$B$40,0),_xlfn.XLOOKUP(N16,freq!$A$2:$A$40,freq!$B$2:$B$40,0),_xlfn.XLOOKUP(O16,freq!$A$2:$A$40,freq!$B$2:$B$40,0),_xlfn.XLOOKUP(P16,freq!$A$2:$A$40,freq!$B$2:$B$40,0),_xlfn.XLOOKUP(Q16,freq!$A$2:$A$40,freq!$B$2:$B$40,0),_xlfn.XLOOKUP(R16,freq!$A$2:$A$40,freq!$B$2:$B$40,0),_xlfn.XLOOKUP(S16,freq!$A$2:$A$40,freq!$B$2:$B$40,0),_xlfn.XLOOKUP(T16,freq!$A$2:$A$40,freq!$B$2:$B$40,0),_xlfn.XLOOKUP(U16,freq!$A$2:$A$40,freq!$B$2:$B$40,0),_xlfn.XLOOKUP(V16,freq!$A$2:$A$40,freq!$B$2:$B$40,0))</f>
        <v>98.22999999999999</v>
      </c>
    </row>
    <row r="17" spans="1:23" hidden="1" x14ac:dyDescent="0.35">
      <c r="A17" s="32" t="s">
        <v>1713</v>
      </c>
      <c r="B17" s="32" t="s">
        <v>58</v>
      </c>
      <c r="C17" s="32" t="s">
        <v>41</v>
      </c>
      <c r="D17" s="32" t="s">
        <v>45</v>
      </c>
      <c r="E17" s="32" t="s">
        <v>59</v>
      </c>
      <c r="F17" s="32" t="s">
        <v>46</v>
      </c>
      <c r="G17" s="32" t="s">
        <v>35</v>
      </c>
      <c r="H17" s="32" t="s">
        <v>37</v>
      </c>
      <c r="I17" s="32" t="s">
        <v>2</v>
      </c>
      <c r="J17" s="32" t="s">
        <v>0</v>
      </c>
      <c r="K17" s="32" t="s">
        <v>35</v>
      </c>
      <c r="L17" s="32" t="s">
        <v>45</v>
      </c>
      <c r="M17" s="32" t="s">
        <v>56</v>
      </c>
      <c r="N17" s="32" t="s">
        <v>0</v>
      </c>
      <c r="O17" s="32" t="s">
        <v>31</v>
      </c>
      <c r="P17" s="32" t="s">
        <v>43</v>
      </c>
      <c r="Q17" s="32" t="s">
        <v>41</v>
      </c>
      <c r="R17" s="32" t="s">
        <v>43</v>
      </c>
      <c r="S17" s="32" t="s">
        <v>3</v>
      </c>
      <c r="T17" s="32" t="s">
        <v>46</v>
      </c>
      <c r="U17" s="32" t="s">
        <v>30</v>
      </c>
      <c r="V17" s="32" t="s">
        <v>3</v>
      </c>
      <c r="W17" s="32">
        <f>SUM(_xlfn.XLOOKUP(B17,freq!$A$2:$A$40,freq!$B$2:$B$40,0),_xlfn.XLOOKUP(C17,freq!$A$2:$A$40,freq!$B$2:$B$40,0),_xlfn.XLOOKUP(D17,freq!$A$2:$A$40,freq!$B$2:$B$40,0),_xlfn.XLOOKUP(E17,freq!$A$2:$A$40,freq!$B$2:$B$40,0),_xlfn.XLOOKUP(F17,freq!$A$2:$A$40,freq!$B$2:$B$40,0),_xlfn.XLOOKUP(G17,freq!$A$2:$A$40,freq!$B$2:$B$40,0),_xlfn.XLOOKUP(H17,freq!$A$2:$A$40,freq!$B$2:$B$40,0),_xlfn.XLOOKUP(I17,freq!$A$2:$A$40,freq!$B$2:$B$40,0),_xlfn.XLOOKUP(J17,freq!$A$2:$A$40,freq!$B$2:$B$40,0),_xlfn.XLOOKUP(K17,freq!$A$2:$A$40,freq!$B$2:$B$40,0),_xlfn.XLOOKUP(L17,freq!$A$2:$A$40,freq!$B$2:$B$40,0),_xlfn.XLOOKUP(M17,freq!$A$2:$A$40,freq!$B$2:$B$40,0),_xlfn.XLOOKUP(N17,freq!$A$2:$A$40,freq!$B$2:$B$40,0),_xlfn.XLOOKUP(O17,freq!$A$2:$A$40,freq!$B$2:$B$40,0),_xlfn.XLOOKUP(P17,freq!$A$2:$A$40,freq!$B$2:$B$40,0),_xlfn.XLOOKUP(Q17,freq!$A$2:$A$40,freq!$B$2:$B$40,0),_xlfn.XLOOKUP(R17,freq!$A$2:$A$40,freq!$B$2:$B$40,0),_xlfn.XLOOKUP(S17,freq!$A$2:$A$40,freq!$B$2:$B$40,0),_xlfn.XLOOKUP(T17,freq!$A$2:$A$40,freq!$B$2:$B$40,0),_xlfn.XLOOKUP(U17,freq!$A$2:$A$40,freq!$B$2:$B$40,0),_xlfn.XLOOKUP(V17,freq!$A$2:$A$40,freq!$B$2:$B$40,0))</f>
        <v>97.829999999999984</v>
      </c>
    </row>
    <row r="18" spans="1:23" hidden="1" x14ac:dyDescent="0.35">
      <c r="A18" s="32" t="s">
        <v>1989</v>
      </c>
      <c r="B18" s="32" t="s">
        <v>45</v>
      </c>
      <c r="C18" s="32">
        <v>3</v>
      </c>
      <c r="D18" s="32" t="s">
        <v>35</v>
      </c>
      <c r="E18" s="32" t="s">
        <v>35</v>
      </c>
      <c r="F18" s="32" t="s">
        <v>46</v>
      </c>
      <c r="G18" s="32">
        <v>7</v>
      </c>
      <c r="H18" s="32" t="s">
        <v>3</v>
      </c>
      <c r="I18" s="32" t="s">
        <v>32</v>
      </c>
      <c r="J18" s="32" t="s">
        <v>35</v>
      </c>
      <c r="K18" s="32" t="s">
        <v>48</v>
      </c>
      <c r="L18" s="32">
        <v>3</v>
      </c>
      <c r="M18" s="32">
        <v>4</v>
      </c>
      <c r="N18" s="32">
        <v>8</v>
      </c>
      <c r="O18" s="32" t="s">
        <v>56</v>
      </c>
      <c r="P18" s="32" t="s">
        <v>2</v>
      </c>
      <c r="Q18" s="32" t="s">
        <v>44</v>
      </c>
      <c r="R18" s="32" t="s">
        <v>31</v>
      </c>
      <c r="S18" s="32" t="s">
        <v>53</v>
      </c>
      <c r="T18" s="32" t="s">
        <v>56</v>
      </c>
      <c r="U18" s="32" t="s">
        <v>36</v>
      </c>
      <c r="V18" s="32" t="s">
        <v>37</v>
      </c>
      <c r="W18" s="32">
        <f>SUM(_xlfn.XLOOKUP(B18,freq!$A$2:$A$40,freq!$B$2:$B$40,0),_xlfn.XLOOKUP(C18,freq!$A$2:$A$40,freq!$B$2:$B$40,0),_xlfn.XLOOKUP(D18,freq!$A$2:$A$40,freq!$B$2:$B$40,0),_xlfn.XLOOKUP(E18,freq!$A$2:$A$40,freq!$B$2:$B$40,0),_xlfn.XLOOKUP(F18,freq!$A$2:$A$40,freq!$B$2:$B$40,0),_xlfn.XLOOKUP(G18,freq!$A$2:$A$40,freq!$B$2:$B$40,0),_xlfn.XLOOKUP(H18,freq!$A$2:$A$40,freq!$B$2:$B$40,0),_xlfn.XLOOKUP(I18,freq!$A$2:$A$40,freq!$B$2:$B$40,0),_xlfn.XLOOKUP(J18,freq!$A$2:$A$40,freq!$B$2:$B$40,0),_xlfn.XLOOKUP(K18,freq!$A$2:$A$40,freq!$B$2:$B$40,0),_xlfn.XLOOKUP(L18,freq!$A$2:$A$40,freq!$B$2:$B$40,0),_xlfn.XLOOKUP(M18,freq!$A$2:$A$40,freq!$B$2:$B$40,0),_xlfn.XLOOKUP(N18,freq!$A$2:$A$40,freq!$B$2:$B$40,0),_xlfn.XLOOKUP(O18,freq!$A$2:$A$40,freq!$B$2:$B$40,0),_xlfn.XLOOKUP(P18,freq!$A$2:$A$40,freq!$B$2:$B$40,0),_xlfn.XLOOKUP(Q18,freq!$A$2:$A$40,freq!$B$2:$B$40,0),_xlfn.XLOOKUP(R18,freq!$A$2:$A$40,freq!$B$2:$B$40,0),_xlfn.XLOOKUP(S18,freq!$A$2:$A$40,freq!$B$2:$B$40,0),_xlfn.XLOOKUP(T18,freq!$A$2:$A$40,freq!$B$2:$B$40,0),_xlfn.XLOOKUP(U18,freq!$A$2:$A$40,freq!$B$2:$B$40,0),_xlfn.XLOOKUP(V18,freq!$A$2:$A$40,freq!$B$2:$B$40,0))</f>
        <v>97.77</v>
      </c>
    </row>
    <row r="19" spans="1:23" hidden="1" x14ac:dyDescent="0.35">
      <c r="A19" s="32" t="s">
        <v>66</v>
      </c>
      <c r="B19" s="32" t="s">
        <v>40</v>
      </c>
      <c r="C19" s="32" t="s">
        <v>3</v>
      </c>
      <c r="D19" s="32">
        <v>1</v>
      </c>
      <c r="E19" s="32" t="s">
        <v>48</v>
      </c>
      <c r="F19" s="32" t="s">
        <v>1</v>
      </c>
      <c r="G19" s="32" t="s">
        <v>38</v>
      </c>
      <c r="H19" s="32" t="s">
        <v>45</v>
      </c>
      <c r="I19" s="32" t="s">
        <v>3</v>
      </c>
      <c r="J19" s="32" t="s">
        <v>42</v>
      </c>
      <c r="K19" s="32" t="s">
        <v>46</v>
      </c>
      <c r="L19" s="32" t="s">
        <v>1</v>
      </c>
      <c r="M19" s="32" t="s">
        <v>48</v>
      </c>
      <c r="N19" s="32" t="s">
        <v>28</v>
      </c>
      <c r="O19" s="32" t="s">
        <v>1</v>
      </c>
      <c r="P19" s="32" t="s">
        <v>2</v>
      </c>
      <c r="Q19" s="32" t="s">
        <v>37</v>
      </c>
      <c r="R19" s="32" t="s">
        <v>48</v>
      </c>
      <c r="S19" s="32">
        <v>1</v>
      </c>
      <c r="T19" s="32">
        <v>8</v>
      </c>
      <c r="U19" s="32">
        <v>6</v>
      </c>
      <c r="V19" s="32" t="s">
        <v>1</v>
      </c>
      <c r="W19" s="32">
        <f>SUM(_xlfn.XLOOKUP(B19,freq!$A$2:$A$40,freq!$B$2:$B$40,0),_xlfn.XLOOKUP(C19,freq!$A$2:$A$40,freq!$B$2:$B$40,0),_xlfn.XLOOKUP(D19,freq!$A$2:$A$40,freq!$B$2:$B$40,0),_xlfn.XLOOKUP(E19,freq!$A$2:$A$40,freq!$B$2:$B$40,0),_xlfn.XLOOKUP(F19,freq!$A$2:$A$40,freq!$B$2:$B$40,0),_xlfn.XLOOKUP(G19,freq!$A$2:$A$40,freq!$B$2:$B$40,0),_xlfn.XLOOKUP(H19,freq!$A$2:$A$40,freq!$B$2:$B$40,0),_xlfn.XLOOKUP(I19,freq!$A$2:$A$40,freq!$B$2:$B$40,0),_xlfn.XLOOKUP(J19,freq!$A$2:$A$40,freq!$B$2:$B$40,0),_xlfn.XLOOKUP(K19,freq!$A$2:$A$40,freq!$B$2:$B$40,0),_xlfn.XLOOKUP(L19,freq!$A$2:$A$40,freq!$B$2:$B$40,0),_xlfn.XLOOKUP(M19,freq!$A$2:$A$40,freq!$B$2:$B$40,0),_xlfn.XLOOKUP(N19,freq!$A$2:$A$40,freq!$B$2:$B$40,0),_xlfn.XLOOKUP(O19,freq!$A$2:$A$40,freq!$B$2:$B$40,0),_xlfn.XLOOKUP(P19,freq!$A$2:$A$40,freq!$B$2:$B$40,0),_xlfn.XLOOKUP(Q19,freq!$A$2:$A$40,freq!$B$2:$B$40,0),_xlfn.XLOOKUP(R19,freq!$A$2:$A$40,freq!$B$2:$B$40,0),_xlfn.XLOOKUP(S19,freq!$A$2:$A$40,freq!$B$2:$B$40,0),_xlfn.XLOOKUP(T19,freq!$A$2:$A$40,freq!$B$2:$B$40,0),_xlfn.XLOOKUP(U19,freq!$A$2:$A$40,freq!$B$2:$B$40,0),_xlfn.XLOOKUP(V19,freq!$A$2:$A$40,freq!$B$2:$B$40,0))</f>
        <v>97.62</v>
      </c>
    </row>
    <row r="20" spans="1:23" hidden="1" x14ac:dyDescent="0.35">
      <c r="A20" s="32" t="s">
        <v>886</v>
      </c>
      <c r="B20" s="32" t="s">
        <v>3</v>
      </c>
      <c r="C20" s="32" t="s">
        <v>44</v>
      </c>
      <c r="D20" s="32" t="s">
        <v>36</v>
      </c>
      <c r="E20" s="32" t="s">
        <v>38</v>
      </c>
      <c r="F20" s="32" t="s">
        <v>3</v>
      </c>
      <c r="G20" s="32" t="s">
        <v>2</v>
      </c>
      <c r="H20" s="32" t="s">
        <v>59</v>
      </c>
      <c r="I20" s="32" t="s">
        <v>36</v>
      </c>
      <c r="J20" s="32" t="s">
        <v>37</v>
      </c>
      <c r="K20" s="32" t="s">
        <v>46</v>
      </c>
      <c r="L20" s="32" t="s">
        <v>2</v>
      </c>
      <c r="M20" s="32" t="s">
        <v>44</v>
      </c>
      <c r="N20" s="32" t="s">
        <v>48</v>
      </c>
      <c r="O20" s="32" t="s">
        <v>3</v>
      </c>
      <c r="P20" s="32" t="s">
        <v>36</v>
      </c>
      <c r="Q20" s="32" t="s">
        <v>4</v>
      </c>
      <c r="R20" s="32" t="s">
        <v>3</v>
      </c>
      <c r="S20" s="32" t="s">
        <v>41</v>
      </c>
      <c r="T20" s="32" t="s">
        <v>1</v>
      </c>
      <c r="U20" s="32" t="s">
        <v>28</v>
      </c>
      <c r="V20" s="32" t="s">
        <v>36</v>
      </c>
      <c r="W20" s="32">
        <f>SUM(_xlfn.XLOOKUP(B20,freq!$A$2:$A$40,freq!$B$2:$B$40,0),_xlfn.XLOOKUP(C20,freq!$A$2:$A$40,freq!$B$2:$B$40,0),_xlfn.XLOOKUP(D20,freq!$A$2:$A$40,freq!$B$2:$B$40,0),_xlfn.XLOOKUP(E20,freq!$A$2:$A$40,freq!$B$2:$B$40,0),_xlfn.XLOOKUP(F20,freq!$A$2:$A$40,freq!$B$2:$B$40,0),_xlfn.XLOOKUP(G20,freq!$A$2:$A$40,freq!$B$2:$B$40,0),_xlfn.XLOOKUP(H20,freq!$A$2:$A$40,freq!$B$2:$B$40,0),_xlfn.XLOOKUP(I20,freq!$A$2:$A$40,freq!$B$2:$B$40,0),_xlfn.XLOOKUP(J20,freq!$A$2:$A$40,freq!$B$2:$B$40,0),_xlfn.XLOOKUP(K20,freq!$A$2:$A$40,freq!$B$2:$B$40,0),_xlfn.XLOOKUP(L20,freq!$A$2:$A$40,freq!$B$2:$B$40,0),_xlfn.XLOOKUP(M20,freq!$A$2:$A$40,freq!$B$2:$B$40,0),_xlfn.XLOOKUP(N20,freq!$A$2:$A$40,freq!$B$2:$B$40,0),_xlfn.XLOOKUP(O20,freq!$A$2:$A$40,freq!$B$2:$B$40,0),_xlfn.XLOOKUP(P20,freq!$A$2:$A$40,freq!$B$2:$B$40,0),_xlfn.XLOOKUP(Q20,freq!$A$2:$A$40,freq!$B$2:$B$40,0),_xlfn.XLOOKUP(R20,freq!$A$2:$A$40,freq!$B$2:$B$40,0),_xlfn.XLOOKUP(S20,freq!$A$2:$A$40,freq!$B$2:$B$40,0),_xlfn.XLOOKUP(T20,freq!$A$2:$A$40,freq!$B$2:$B$40,0),_xlfn.XLOOKUP(U20,freq!$A$2:$A$40,freq!$B$2:$B$40,0),_xlfn.XLOOKUP(V20,freq!$A$2:$A$40,freq!$B$2:$B$40,0))</f>
        <v>97.61999999999999</v>
      </c>
    </row>
    <row r="21" spans="1:23" hidden="1" x14ac:dyDescent="0.35">
      <c r="A21" s="32" t="s">
        <v>1231</v>
      </c>
      <c r="B21" s="32">
        <v>5</v>
      </c>
      <c r="C21" s="32" t="s">
        <v>58</v>
      </c>
      <c r="D21" s="32" t="s">
        <v>48</v>
      </c>
      <c r="E21" s="32" t="s">
        <v>34</v>
      </c>
      <c r="F21" s="32" t="s">
        <v>32</v>
      </c>
      <c r="G21" s="32" t="s">
        <v>45</v>
      </c>
      <c r="H21" s="32" t="s">
        <v>35</v>
      </c>
      <c r="I21" s="32" t="s">
        <v>1</v>
      </c>
      <c r="J21" s="32" t="s">
        <v>45</v>
      </c>
      <c r="K21" s="32" t="s">
        <v>56</v>
      </c>
      <c r="L21" s="32" t="s">
        <v>45</v>
      </c>
      <c r="M21" s="32" t="s">
        <v>58</v>
      </c>
      <c r="N21" s="32" t="s">
        <v>45</v>
      </c>
      <c r="O21" s="32" t="s">
        <v>4</v>
      </c>
      <c r="P21" s="32" t="s">
        <v>50</v>
      </c>
      <c r="Q21" s="32" t="s">
        <v>45</v>
      </c>
      <c r="R21" s="32" t="s">
        <v>36</v>
      </c>
      <c r="S21" s="32" t="s">
        <v>0</v>
      </c>
      <c r="T21" s="32">
        <v>1</v>
      </c>
      <c r="U21" s="32" t="s">
        <v>53</v>
      </c>
      <c r="V21" s="32" t="s">
        <v>43</v>
      </c>
      <c r="W21" s="32">
        <f>SUM(_xlfn.XLOOKUP(B21,freq!$A$2:$A$40,freq!$B$2:$B$40,0),_xlfn.XLOOKUP(C21,freq!$A$2:$A$40,freq!$B$2:$B$40,0),_xlfn.XLOOKUP(D21,freq!$A$2:$A$40,freq!$B$2:$B$40,0),_xlfn.XLOOKUP(E21,freq!$A$2:$A$40,freq!$B$2:$B$40,0),_xlfn.XLOOKUP(F21,freq!$A$2:$A$40,freq!$B$2:$B$40,0),_xlfn.XLOOKUP(G21,freq!$A$2:$A$40,freq!$B$2:$B$40,0),_xlfn.XLOOKUP(H21,freq!$A$2:$A$40,freq!$B$2:$B$40,0),_xlfn.XLOOKUP(I21,freq!$A$2:$A$40,freq!$B$2:$B$40,0),_xlfn.XLOOKUP(J21,freq!$A$2:$A$40,freq!$B$2:$B$40,0),_xlfn.XLOOKUP(K21,freq!$A$2:$A$40,freq!$B$2:$B$40,0),_xlfn.XLOOKUP(L21,freq!$A$2:$A$40,freq!$B$2:$B$40,0),_xlfn.XLOOKUP(M21,freq!$A$2:$A$40,freq!$B$2:$B$40,0),_xlfn.XLOOKUP(N21,freq!$A$2:$A$40,freq!$B$2:$B$40,0),_xlfn.XLOOKUP(O21,freq!$A$2:$A$40,freq!$B$2:$B$40,0),_xlfn.XLOOKUP(P21,freq!$A$2:$A$40,freq!$B$2:$B$40,0),_xlfn.XLOOKUP(Q21,freq!$A$2:$A$40,freq!$B$2:$B$40,0),_xlfn.XLOOKUP(R21,freq!$A$2:$A$40,freq!$B$2:$B$40,0),_xlfn.XLOOKUP(S21,freq!$A$2:$A$40,freq!$B$2:$B$40,0),_xlfn.XLOOKUP(T21,freq!$A$2:$A$40,freq!$B$2:$B$40,0),_xlfn.XLOOKUP(U21,freq!$A$2:$A$40,freq!$B$2:$B$40,0),_xlfn.XLOOKUP(V21,freq!$A$2:$A$40,freq!$B$2:$B$40,0))</f>
        <v>97.429999999999978</v>
      </c>
    </row>
    <row r="22" spans="1:23" hidden="1" x14ac:dyDescent="0.35">
      <c r="A22" s="32" t="s">
        <v>1804</v>
      </c>
      <c r="B22" s="32" t="s">
        <v>1</v>
      </c>
      <c r="C22" s="32" t="s">
        <v>38</v>
      </c>
      <c r="D22" s="32" t="s">
        <v>40</v>
      </c>
      <c r="E22" s="32" t="s">
        <v>48</v>
      </c>
      <c r="F22" s="32" t="s">
        <v>38</v>
      </c>
      <c r="G22" s="32" t="s">
        <v>40</v>
      </c>
      <c r="H22" s="32" t="s">
        <v>56</v>
      </c>
      <c r="I22" s="32" t="s">
        <v>1</v>
      </c>
      <c r="J22" s="32">
        <v>3</v>
      </c>
      <c r="K22" s="32" t="s">
        <v>36</v>
      </c>
      <c r="L22" s="32" t="s">
        <v>45</v>
      </c>
      <c r="M22" s="32" t="s">
        <v>2</v>
      </c>
      <c r="N22" s="32" t="s">
        <v>37</v>
      </c>
      <c r="O22" s="32" t="s">
        <v>50</v>
      </c>
      <c r="P22" s="32" t="s">
        <v>43</v>
      </c>
      <c r="Q22" s="32" t="s">
        <v>33</v>
      </c>
      <c r="R22" s="32" t="s">
        <v>35</v>
      </c>
      <c r="S22" s="32" t="s">
        <v>2</v>
      </c>
      <c r="T22" s="32" t="s">
        <v>31</v>
      </c>
      <c r="U22" s="32" t="s">
        <v>35</v>
      </c>
      <c r="V22" s="32" t="s">
        <v>42</v>
      </c>
      <c r="W22" s="32">
        <f>SUM(_xlfn.XLOOKUP(B22,freq!$A$2:$A$40,freq!$B$2:$B$40,0),_xlfn.XLOOKUP(C22,freq!$A$2:$A$40,freq!$B$2:$B$40,0),_xlfn.XLOOKUP(D22,freq!$A$2:$A$40,freq!$B$2:$B$40,0),_xlfn.XLOOKUP(E22,freq!$A$2:$A$40,freq!$B$2:$B$40,0),_xlfn.XLOOKUP(F22,freq!$A$2:$A$40,freq!$B$2:$B$40,0),_xlfn.XLOOKUP(G22,freq!$A$2:$A$40,freq!$B$2:$B$40,0),_xlfn.XLOOKUP(H22,freq!$A$2:$A$40,freq!$B$2:$B$40,0),_xlfn.XLOOKUP(I22,freq!$A$2:$A$40,freq!$B$2:$B$40,0),_xlfn.XLOOKUP(J22,freq!$A$2:$A$40,freq!$B$2:$B$40,0),_xlfn.XLOOKUP(K22,freq!$A$2:$A$40,freq!$B$2:$B$40,0),_xlfn.XLOOKUP(L22,freq!$A$2:$A$40,freq!$B$2:$B$40,0),_xlfn.XLOOKUP(M22,freq!$A$2:$A$40,freq!$B$2:$B$40,0),_xlfn.XLOOKUP(N22,freq!$A$2:$A$40,freq!$B$2:$B$40,0),_xlfn.XLOOKUP(O22,freq!$A$2:$A$40,freq!$B$2:$B$40,0),_xlfn.XLOOKUP(P22,freq!$A$2:$A$40,freq!$B$2:$B$40,0),_xlfn.XLOOKUP(Q22,freq!$A$2:$A$40,freq!$B$2:$B$40,0),_xlfn.XLOOKUP(R22,freq!$A$2:$A$40,freq!$B$2:$B$40,0),_xlfn.XLOOKUP(S22,freq!$A$2:$A$40,freq!$B$2:$B$40,0),_xlfn.XLOOKUP(T22,freq!$A$2:$A$40,freq!$B$2:$B$40,0),_xlfn.XLOOKUP(U22,freq!$A$2:$A$40,freq!$B$2:$B$40,0),_xlfn.XLOOKUP(V22,freq!$A$2:$A$40,freq!$B$2:$B$40,0))</f>
        <v>96.970000000000013</v>
      </c>
    </row>
    <row r="23" spans="1:23" hidden="1" x14ac:dyDescent="0.35">
      <c r="A23" s="32" t="s">
        <v>260</v>
      </c>
      <c r="B23" s="32" t="s">
        <v>45</v>
      </c>
      <c r="C23" s="32">
        <v>3</v>
      </c>
      <c r="D23" s="32" t="s">
        <v>58</v>
      </c>
      <c r="E23" s="32" t="s">
        <v>2</v>
      </c>
      <c r="F23" s="32" t="s">
        <v>37</v>
      </c>
      <c r="G23" s="32" t="s">
        <v>2</v>
      </c>
      <c r="H23" s="32" t="s">
        <v>4</v>
      </c>
      <c r="I23" s="32" t="s">
        <v>32</v>
      </c>
      <c r="J23" s="32">
        <v>5</v>
      </c>
      <c r="K23" s="32" t="s">
        <v>3</v>
      </c>
      <c r="L23" s="32" t="s">
        <v>2</v>
      </c>
      <c r="M23" s="32">
        <v>3</v>
      </c>
      <c r="N23" s="32" t="s">
        <v>1</v>
      </c>
      <c r="O23" s="32" t="s">
        <v>45</v>
      </c>
      <c r="P23" s="32" t="s">
        <v>35</v>
      </c>
      <c r="Q23" s="32" t="s">
        <v>50</v>
      </c>
      <c r="R23" s="32" t="s">
        <v>43</v>
      </c>
      <c r="S23" s="32" t="s">
        <v>29</v>
      </c>
      <c r="T23" s="32">
        <v>1</v>
      </c>
      <c r="U23" s="32" t="s">
        <v>37</v>
      </c>
      <c r="V23" s="32" t="s">
        <v>0</v>
      </c>
      <c r="W23" s="32">
        <f>SUM(_xlfn.XLOOKUP(B23,freq!$A$2:$A$40,freq!$B$2:$B$40,0),_xlfn.XLOOKUP(C23,freq!$A$2:$A$40,freq!$B$2:$B$40,0),_xlfn.XLOOKUP(D23,freq!$A$2:$A$40,freq!$B$2:$B$40,0),_xlfn.XLOOKUP(E23,freq!$A$2:$A$40,freq!$B$2:$B$40,0),_xlfn.XLOOKUP(F23,freq!$A$2:$A$40,freq!$B$2:$B$40,0),_xlfn.XLOOKUP(G23,freq!$A$2:$A$40,freq!$B$2:$B$40,0),_xlfn.XLOOKUP(H23,freq!$A$2:$A$40,freq!$B$2:$B$40,0),_xlfn.XLOOKUP(I23,freq!$A$2:$A$40,freq!$B$2:$B$40,0),_xlfn.XLOOKUP(J23,freq!$A$2:$A$40,freq!$B$2:$B$40,0),_xlfn.XLOOKUP(K23,freq!$A$2:$A$40,freq!$B$2:$B$40,0),_xlfn.XLOOKUP(L23,freq!$A$2:$A$40,freq!$B$2:$B$40,0),_xlfn.XLOOKUP(M23,freq!$A$2:$A$40,freq!$B$2:$B$40,0),_xlfn.XLOOKUP(N23,freq!$A$2:$A$40,freq!$B$2:$B$40,0),_xlfn.XLOOKUP(O23,freq!$A$2:$A$40,freq!$B$2:$B$40,0),_xlfn.XLOOKUP(P23,freq!$A$2:$A$40,freq!$B$2:$B$40,0),_xlfn.XLOOKUP(Q23,freq!$A$2:$A$40,freq!$B$2:$B$40,0),_xlfn.XLOOKUP(R23,freq!$A$2:$A$40,freq!$B$2:$B$40,0),_xlfn.XLOOKUP(S23,freq!$A$2:$A$40,freq!$B$2:$B$40,0),_xlfn.XLOOKUP(T23,freq!$A$2:$A$40,freq!$B$2:$B$40,0),_xlfn.XLOOKUP(U23,freq!$A$2:$A$40,freq!$B$2:$B$40,0),_xlfn.XLOOKUP(V23,freq!$A$2:$A$40,freq!$B$2:$B$40,0))</f>
        <v>95.22</v>
      </c>
    </row>
    <row r="24" spans="1:23" hidden="1" x14ac:dyDescent="0.35">
      <c r="A24" s="32" t="s">
        <v>1058</v>
      </c>
      <c r="B24" s="32" t="s">
        <v>58</v>
      </c>
      <c r="C24" s="32" t="s">
        <v>59</v>
      </c>
      <c r="D24" s="32" t="s">
        <v>45</v>
      </c>
      <c r="E24" s="32" t="s">
        <v>45</v>
      </c>
      <c r="F24" s="32" t="s">
        <v>33</v>
      </c>
      <c r="G24" s="32" t="s">
        <v>1</v>
      </c>
      <c r="H24" s="32" t="s">
        <v>32</v>
      </c>
      <c r="I24" s="32" t="s">
        <v>33</v>
      </c>
      <c r="J24" s="32" t="s">
        <v>48</v>
      </c>
      <c r="K24" s="32" t="s">
        <v>35</v>
      </c>
      <c r="L24" s="32" t="s">
        <v>44</v>
      </c>
      <c r="M24" s="32" t="s">
        <v>1</v>
      </c>
      <c r="N24" s="32" t="s">
        <v>29</v>
      </c>
      <c r="O24" s="32" t="s">
        <v>33</v>
      </c>
      <c r="P24" s="32" t="s">
        <v>42</v>
      </c>
      <c r="Q24" s="32" t="s">
        <v>31</v>
      </c>
      <c r="R24" s="32">
        <v>9</v>
      </c>
      <c r="S24" s="32" t="s">
        <v>44</v>
      </c>
      <c r="T24" s="32" t="s">
        <v>45</v>
      </c>
      <c r="U24" s="32" t="s">
        <v>30</v>
      </c>
      <c r="V24" s="32" t="s">
        <v>32</v>
      </c>
      <c r="W24" s="32">
        <f>SUM(_xlfn.XLOOKUP(B24,freq!$A$2:$A$40,freq!$B$2:$B$40,0),_xlfn.XLOOKUP(C24,freq!$A$2:$A$40,freq!$B$2:$B$40,0),_xlfn.XLOOKUP(D24,freq!$A$2:$A$40,freq!$B$2:$B$40,0),_xlfn.XLOOKUP(E24,freq!$A$2:$A$40,freq!$B$2:$B$40,0),_xlfn.XLOOKUP(F24,freq!$A$2:$A$40,freq!$B$2:$B$40,0),_xlfn.XLOOKUP(G24,freq!$A$2:$A$40,freq!$B$2:$B$40,0),_xlfn.XLOOKUP(H24,freq!$A$2:$A$40,freq!$B$2:$B$40,0),_xlfn.XLOOKUP(I24,freq!$A$2:$A$40,freq!$B$2:$B$40,0),_xlfn.XLOOKUP(J24,freq!$A$2:$A$40,freq!$B$2:$B$40,0),_xlfn.XLOOKUP(K24,freq!$A$2:$A$40,freq!$B$2:$B$40,0),_xlfn.XLOOKUP(L24,freq!$A$2:$A$40,freq!$B$2:$B$40,0),_xlfn.XLOOKUP(M24,freq!$A$2:$A$40,freq!$B$2:$B$40,0),_xlfn.XLOOKUP(N24,freq!$A$2:$A$40,freq!$B$2:$B$40,0),_xlfn.XLOOKUP(O24,freq!$A$2:$A$40,freq!$B$2:$B$40,0),_xlfn.XLOOKUP(P24,freq!$A$2:$A$40,freq!$B$2:$B$40,0),_xlfn.XLOOKUP(Q24,freq!$A$2:$A$40,freq!$B$2:$B$40,0),_xlfn.XLOOKUP(R24,freq!$A$2:$A$40,freq!$B$2:$B$40,0),_xlfn.XLOOKUP(S24,freq!$A$2:$A$40,freq!$B$2:$B$40,0),_xlfn.XLOOKUP(T24,freq!$A$2:$A$40,freq!$B$2:$B$40,0),_xlfn.XLOOKUP(U24,freq!$A$2:$A$40,freq!$B$2:$B$40,0),_xlfn.XLOOKUP(V24,freq!$A$2:$A$40,freq!$B$2:$B$40,0))</f>
        <v>95.179999999999993</v>
      </c>
    </row>
    <row r="25" spans="1:23" hidden="1" x14ac:dyDescent="0.35">
      <c r="A25" s="32" t="s">
        <v>1361</v>
      </c>
      <c r="B25" s="32" t="s">
        <v>2</v>
      </c>
      <c r="C25" s="32">
        <v>6</v>
      </c>
      <c r="D25" s="32">
        <v>8</v>
      </c>
      <c r="E25" s="32" t="s">
        <v>33</v>
      </c>
      <c r="F25" s="32" t="s">
        <v>31</v>
      </c>
      <c r="G25" s="32" t="s">
        <v>35</v>
      </c>
      <c r="H25" s="32" t="s">
        <v>4</v>
      </c>
      <c r="I25" s="32" t="s">
        <v>45</v>
      </c>
      <c r="J25" s="32" t="s">
        <v>35</v>
      </c>
      <c r="K25" s="32" t="s">
        <v>44</v>
      </c>
      <c r="L25" s="32">
        <v>9</v>
      </c>
      <c r="M25" s="32" t="s">
        <v>37</v>
      </c>
      <c r="N25" s="32" t="s">
        <v>1</v>
      </c>
      <c r="O25" s="32">
        <v>4</v>
      </c>
      <c r="P25" s="32">
        <v>7</v>
      </c>
      <c r="Q25" s="32" t="s">
        <v>59</v>
      </c>
      <c r="R25" s="32" t="s">
        <v>29</v>
      </c>
      <c r="S25" s="32" t="s">
        <v>31</v>
      </c>
      <c r="T25" s="32" t="s">
        <v>28</v>
      </c>
      <c r="U25" s="32" t="s">
        <v>3</v>
      </c>
      <c r="V25" s="32" t="s">
        <v>37</v>
      </c>
      <c r="W25" s="32">
        <f>SUM(_xlfn.XLOOKUP(B25,freq!$A$2:$A$40,freq!$B$2:$B$40,0),_xlfn.XLOOKUP(C25,freq!$A$2:$A$40,freq!$B$2:$B$40,0),_xlfn.XLOOKUP(D25,freq!$A$2:$A$40,freq!$B$2:$B$40,0),_xlfn.XLOOKUP(E25,freq!$A$2:$A$40,freq!$B$2:$B$40,0),_xlfn.XLOOKUP(F25,freq!$A$2:$A$40,freq!$B$2:$B$40,0),_xlfn.XLOOKUP(G25,freq!$A$2:$A$40,freq!$B$2:$B$40,0),_xlfn.XLOOKUP(H25,freq!$A$2:$A$40,freq!$B$2:$B$40,0),_xlfn.XLOOKUP(I25,freq!$A$2:$A$40,freq!$B$2:$B$40,0),_xlfn.XLOOKUP(J25,freq!$A$2:$A$40,freq!$B$2:$B$40,0),_xlfn.XLOOKUP(K25,freq!$A$2:$A$40,freq!$B$2:$B$40,0),_xlfn.XLOOKUP(L25,freq!$A$2:$A$40,freq!$B$2:$B$40,0),_xlfn.XLOOKUP(M25,freq!$A$2:$A$40,freq!$B$2:$B$40,0),_xlfn.XLOOKUP(N25,freq!$A$2:$A$40,freq!$B$2:$B$40,0),_xlfn.XLOOKUP(O25,freq!$A$2:$A$40,freq!$B$2:$B$40,0),_xlfn.XLOOKUP(P25,freq!$A$2:$A$40,freq!$B$2:$B$40,0),_xlfn.XLOOKUP(Q25,freq!$A$2:$A$40,freq!$B$2:$B$40,0),_xlfn.XLOOKUP(R25,freq!$A$2:$A$40,freq!$B$2:$B$40,0),_xlfn.XLOOKUP(S25,freq!$A$2:$A$40,freq!$B$2:$B$40,0),_xlfn.XLOOKUP(T25,freq!$A$2:$A$40,freq!$B$2:$B$40,0),_xlfn.XLOOKUP(U25,freq!$A$2:$A$40,freq!$B$2:$B$40,0),_xlfn.XLOOKUP(V25,freq!$A$2:$A$40,freq!$B$2:$B$40,0))</f>
        <v>93.96</v>
      </c>
    </row>
    <row r="26" spans="1:23" hidden="1" x14ac:dyDescent="0.35">
      <c r="A26" s="32" t="s">
        <v>1371</v>
      </c>
      <c r="B26" s="32" t="s">
        <v>1</v>
      </c>
      <c r="C26" s="32" t="s">
        <v>1</v>
      </c>
      <c r="D26" s="32" t="s">
        <v>46</v>
      </c>
      <c r="E26" s="32" t="s">
        <v>46</v>
      </c>
      <c r="F26" s="32" t="s">
        <v>3</v>
      </c>
      <c r="G26" s="32">
        <v>5</v>
      </c>
      <c r="H26" s="32" t="s">
        <v>35</v>
      </c>
      <c r="I26" s="32" t="s">
        <v>3</v>
      </c>
      <c r="J26" s="32" t="s">
        <v>1</v>
      </c>
      <c r="K26" s="32" t="s">
        <v>36</v>
      </c>
      <c r="L26" s="32" t="s">
        <v>35</v>
      </c>
      <c r="M26" s="32">
        <v>3</v>
      </c>
      <c r="N26" s="32" t="s">
        <v>38</v>
      </c>
      <c r="O26" s="32" t="s">
        <v>44</v>
      </c>
      <c r="P26" s="32" t="s">
        <v>2</v>
      </c>
      <c r="Q26" s="32" t="s">
        <v>41</v>
      </c>
      <c r="R26" s="32" t="s">
        <v>34</v>
      </c>
      <c r="S26" s="32" t="s">
        <v>40</v>
      </c>
      <c r="T26" s="32" t="s">
        <v>40</v>
      </c>
      <c r="U26" s="32" t="s">
        <v>56</v>
      </c>
      <c r="V26" s="32" t="s">
        <v>56</v>
      </c>
      <c r="W26" s="32">
        <f>SUM(_xlfn.XLOOKUP(B26,freq!$A$2:$A$40,freq!$B$2:$B$40,0),_xlfn.XLOOKUP(C26,freq!$A$2:$A$40,freq!$B$2:$B$40,0),_xlfn.XLOOKUP(D26,freq!$A$2:$A$40,freq!$B$2:$B$40,0),_xlfn.XLOOKUP(E26,freq!$A$2:$A$40,freq!$B$2:$B$40,0),_xlfn.XLOOKUP(F26,freq!$A$2:$A$40,freq!$B$2:$B$40,0),_xlfn.XLOOKUP(G26,freq!$A$2:$A$40,freq!$B$2:$B$40,0),_xlfn.XLOOKUP(H26,freq!$A$2:$A$40,freq!$B$2:$B$40,0),_xlfn.XLOOKUP(I26,freq!$A$2:$A$40,freq!$B$2:$B$40,0),_xlfn.XLOOKUP(J26,freq!$A$2:$A$40,freq!$B$2:$B$40,0),_xlfn.XLOOKUP(K26,freq!$A$2:$A$40,freq!$B$2:$B$40,0),_xlfn.XLOOKUP(L26,freq!$A$2:$A$40,freq!$B$2:$B$40,0),_xlfn.XLOOKUP(M26,freq!$A$2:$A$40,freq!$B$2:$B$40,0),_xlfn.XLOOKUP(N26,freq!$A$2:$A$40,freq!$B$2:$B$40,0),_xlfn.XLOOKUP(O26,freq!$A$2:$A$40,freq!$B$2:$B$40,0),_xlfn.XLOOKUP(P26,freq!$A$2:$A$40,freq!$B$2:$B$40,0),_xlfn.XLOOKUP(Q26,freq!$A$2:$A$40,freq!$B$2:$B$40,0),_xlfn.XLOOKUP(R26,freq!$A$2:$A$40,freq!$B$2:$B$40,0),_xlfn.XLOOKUP(S26,freq!$A$2:$A$40,freq!$B$2:$B$40,0),_xlfn.XLOOKUP(T26,freq!$A$2:$A$40,freq!$B$2:$B$40,0),_xlfn.XLOOKUP(U26,freq!$A$2:$A$40,freq!$B$2:$B$40,0),_xlfn.XLOOKUP(V26,freq!$A$2:$A$40,freq!$B$2:$B$40,0))</f>
        <v>93.869999999999976</v>
      </c>
    </row>
    <row r="27" spans="1:23" hidden="1" x14ac:dyDescent="0.35">
      <c r="A27" s="32" t="s">
        <v>960</v>
      </c>
      <c r="B27" s="32" t="s">
        <v>29</v>
      </c>
      <c r="C27" s="32" t="s">
        <v>35</v>
      </c>
      <c r="D27" s="32" t="s">
        <v>59</v>
      </c>
      <c r="E27" s="32" t="s">
        <v>29</v>
      </c>
      <c r="F27" s="32" t="s">
        <v>41</v>
      </c>
      <c r="G27" s="32" t="s">
        <v>41</v>
      </c>
      <c r="H27" s="32" t="s">
        <v>33</v>
      </c>
      <c r="I27" s="32" t="s">
        <v>31</v>
      </c>
      <c r="J27" s="32" t="s">
        <v>45</v>
      </c>
      <c r="K27" s="32" t="s">
        <v>36</v>
      </c>
      <c r="L27" s="32">
        <v>9</v>
      </c>
      <c r="M27" s="32" t="s">
        <v>35</v>
      </c>
      <c r="N27" s="32" t="s">
        <v>32</v>
      </c>
      <c r="O27" s="32" t="s">
        <v>1</v>
      </c>
      <c r="P27" s="32" t="s">
        <v>29</v>
      </c>
      <c r="Q27" s="32" t="s">
        <v>53</v>
      </c>
      <c r="R27" s="32" t="s">
        <v>3</v>
      </c>
      <c r="S27" s="32" t="s">
        <v>1</v>
      </c>
      <c r="T27" s="32" t="s">
        <v>44</v>
      </c>
      <c r="U27" s="32" t="s">
        <v>35</v>
      </c>
      <c r="V27" s="32" t="s">
        <v>46</v>
      </c>
      <c r="W27" s="32">
        <f>SUM(_xlfn.XLOOKUP(B27,freq!$A$2:$A$40,freq!$B$2:$B$40,0),_xlfn.XLOOKUP(C27,freq!$A$2:$A$40,freq!$B$2:$B$40,0),_xlfn.XLOOKUP(D27,freq!$A$2:$A$40,freq!$B$2:$B$40,0),_xlfn.XLOOKUP(E27,freq!$A$2:$A$40,freq!$B$2:$B$40,0),_xlfn.XLOOKUP(F27,freq!$A$2:$A$40,freq!$B$2:$B$40,0),_xlfn.XLOOKUP(G27,freq!$A$2:$A$40,freq!$B$2:$B$40,0),_xlfn.XLOOKUP(H27,freq!$A$2:$A$40,freq!$B$2:$B$40,0),_xlfn.XLOOKUP(I27,freq!$A$2:$A$40,freq!$B$2:$B$40,0),_xlfn.XLOOKUP(J27,freq!$A$2:$A$40,freq!$B$2:$B$40,0),_xlfn.XLOOKUP(K27,freq!$A$2:$A$40,freq!$B$2:$B$40,0),_xlfn.XLOOKUP(L27,freq!$A$2:$A$40,freq!$B$2:$B$40,0),_xlfn.XLOOKUP(M27,freq!$A$2:$A$40,freq!$B$2:$B$40,0),_xlfn.XLOOKUP(N27,freq!$A$2:$A$40,freq!$B$2:$B$40,0),_xlfn.XLOOKUP(O27,freq!$A$2:$A$40,freq!$B$2:$B$40,0),_xlfn.XLOOKUP(P27,freq!$A$2:$A$40,freq!$B$2:$B$40,0),_xlfn.XLOOKUP(Q27,freq!$A$2:$A$40,freq!$B$2:$B$40,0),_xlfn.XLOOKUP(R27,freq!$A$2:$A$40,freq!$B$2:$B$40,0),_xlfn.XLOOKUP(S27,freq!$A$2:$A$40,freq!$B$2:$B$40,0),_xlfn.XLOOKUP(T27,freq!$A$2:$A$40,freq!$B$2:$B$40,0),_xlfn.XLOOKUP(U27,freq!$A$2:$A$40,freq!$B$2:$B$40,0),_xlfn.XLOOKUP(V27,freq!$A$2:$A$40,freq!$B$2:$B$40,0))</f>
        <v>93.010000000000019</v>
      </c>
    </row>
    <row r="28" spans="1:23" hidden="1" x14ac:dyDescent="0.35">
      <c r="A28" s="32" t="s">
        <v>109</v>
      </c>
      <c r="B28" s="32" t="s">
        <v>35</v>
      </c>
      <c r="C28" s="32" t="s">
        <v>36</v>
      </c>
      <c r="D28" s="32" t="s">
        <v>50</v>
      </c>
      <c r="E28" s="32" t="s">
        <v>36</v>
      </c>
      <c r="F28" s="32" t="s">
        <v>35</v>
      </c>
      <c r="G28" s="32" t="s">
        <v>2</v>
      </c>
      <c r="H28" s="32" t="s">
        <v>3</v>
      </c>
      <c r="I28" s="32" t="s">
        <v>3</v>
      </c>
      <c r="J28" s="32" t="s">
        <v>45</v>
      </c>
      <c r="K28" s="32">
        <v>3</v>
      </c>
      <c r="L28" s="32">
        <v>3</v>
      </c>
      <c r="M28" s="32" t="s">
        <v>32</v>
      </c>
      <c r="N28" s="32" t="s">
        <v>48</v>
      </c>
      <c r="O28" s="32" t="s">
        <v>35</v>
      </c>
      <c r="P28" s="32" t="s">
        <v>43</v>
      </c>
      <c r="Q28" s="32" t="s">
        <v>37</v>
      </c>
      <c r="R28" s="32">
        <v>4</v>
      </c>
      <c r="S28" s="32" t="s">
        <v>44</v>
      </c>
      <c r="T28" s="32" t="s">
        <v>2</v>
      </c>
      <c r="U28" s="32">
        <v>7</v>
      </c>
      <c r="V28" s="32" t="s">
        <v>49</v>
      </c>
      <c r="W28" s="32">
        <f>SUM(_xlfn.XLOOKUP(B28,freq!$A$2:$A$40,freq!$B$2:$B$40,0),_xlfn.XLOOKUP(C28,freq!$A$2:$A$40,freq!$B$2:$B$40,0),_xlfn.XLOOKUP(D28,freq!$A$2:$A$40,freq!$B$2:$B$40,0),_xlfn.XLOOKUP(E28,freq!$A$2:$A$40,freq!$B$2:$B$40,0),_xlfn.XLOOKUP(F28,freq!$A$2:$A$40,freq!$B$2:$B$40,0),_xlfn.XLOOKUP(G28,freq!$A$2:$A$40,freq!$B$2:$B$40,0),_xlfn.XLOOKUP(H28,freq!$A$2:$A$40,freq!$B$2:$B$40,0),_xlfn.XLOOKUP(I28,freq!$A$2:$A$40,freq!$B$2:$B$40,0),_xlfn.XLOOKUP(J28,freq!$A$2:$A$40,freq!$B$2:$B$40,0),_xlfn.XLOOKUP(K28,freq!$A$2:$A$40,freq!$B$2:$B$40,0),_xlfn.XLOOKUP(L28,freq!$A$2:$A$40,freq!$B$2:$B$40,0),_xlfn.XLOOKUP(M28,freq!$A$2:$A$40,freq!$B$2:$B$40,0),_xlfn.XLOOKUP(N28,freq!$A$2:$A$40,freq!$B$2:$B$40,0),_xlfn.XLOOKUP(O28,freq!$A$2:$A$40,freq!$B$2:$B$40,0),_xlfn.XLOOKUP(P28,freq!$A$2:$A$40,freq!$B$2:$B$40,0),_xlfn.XLOOKUP(Q28,freq!$A$2:$A$40,freq!$B$2:$B$40,0),_xlfn.XLOOKUP(R28,freq!$A$2:$A$40,freq!$B$2:$B$40,0),_xlfn.XLOOKUP(S28,freq!$A$2:$A$40,freq!$B$2:$B$40,0),_xlfn.XLOOKUP(T28,freq!$A$2:$A$40,freq!$B$2:$B$40,0),_xlfn.XLOOKUP(U28,freq!$A$2:$A$40,freq!$B$2:$B$40,0),_xlfn.XLOOKUP(V28,freq!$A$2:$A$40,freq!$B$2:$B$40,0))</f>
        <v>92.89</v>
      </c>
    </row>
    <row r="29" spans="1:23" hidden="1" x14ac:dyDescent="0.35">
      <c r="A29" s="32" t="s">
        <v>945</v>
      </c>
      <c r="B29" s="32" t="s">
        <v>2</v>
      </c>
      <c r="C29" s="32" t="s">
        <v>0</v>
      </c>
      <c r="D29" s="32" t="s">
        <v>46</v>
      </c>
      <c r="E29" s="32" t="s">
        <v>38</v>
      </c>
      <c r="F29" s="32" t="s">
        <v>1</v>
      </c>
      <c r="G29" s="32" t="s">
        <v>4</v>
      </c>
      <c r="H29" s="32" t="s">
        <v>58</v>
      </c>
      <c r="I29" s="32" t="s">
        <v>2</v>
      </c>
      <c r="J29" s="32" t="s">
        <v>44</v>
      </c>
      <c r="K29" s="32" t="s">
        <v>3</v>
      </c>
      <c r="L29" s="32" t="s">
        <v>30</v>
      </c>
      <c r="M29" s="32" t="s">
        <v>45</v>
      </c>
      <c r="N29" s="32" t="s">
        <v>37</v>
      </c>
      <c r="O29" s="32" t="s">
        <v>3</v>
      </c>
      <c r="P29" s="32" t="s">
        <v>32</v>
      </c>
      <c r="Q29" s="32" t="s">
        <v>28</v>
      </c>
      <c r="R29" s="32" t="s">
        <v>53</v>
      </c>
      <c r="S29" s="32" t="s">
        <v>44</v>
      </c>
      <c r="T29" s="32" t="s">
        <v>31</v>
      </c>
      <c r="U29" s="32" t="s">
        <v>46</v>
      </c>
      <c r="V29" s="32">
        <v>8</v>
      </c>
      <c r="W29" s="32">
        <f>SUM(_xlfn.XLOOKUP(B29,freq!$A$2:$A$40,freq!$B$2:$B$40,0),_xlfn.XLOOKUP(C29,freq!$A$2:$A$40,freq!$B$2:$B$40,0),_xlfn.XLOOKUP(D29,freq!$A$2:$A$40,freq!$B$2:$B$40,0),_xlfn.XLOOKUP(E29,freq!$A$2:$A$40,freq!$B$2:$B$40,0),_xlfn.XLOOKUP(F29,freq!$A$2:$A$40,freq!$B$2:$B$40,0),_xlfn.XLOOKUP(G29,freq!$A$2:$A$40,freq!$B$2:$B$40,0),_xlfn.XLOOKUP(H29,freq!$A$2:$A$40,freq!$B$2:$B$40,0),_xlfn.XLOOKUP(I29,freq!$A$2:$A$40,freq!$B$2:$B$40,0),_xlfn.XLOOKUP(J29,freq!$A$2:$A$40,freq!$B$2:$B$40,0),_xlfn.XLOOKUP(K29,freq!$A$2:$A$40,freq!$B$2:$B$40,0),_xlfn.XLOOKUP(L29,freq!$A$2:$A$40,freq!$B$2:$B$40,0),_xlfn.XLOOKUP(M29,freq!$A$2:$A$40,freq!$B$2:$B$40,0),_xlfn.XLOOKUP(N29,freq!$A$2:$A$40,freq!$B$2:$B$40,0),_xlfn.XLOOKUP(O29,freq!$A$2:$A$40,freq!$B$2:$B$40,0),_xlfn.XLOOKUP(P29,freq!$A$2:$A$40,freq!$B$2:$B$40,0),_xlfn.XLOOKUP(Q29,freq!$A$2:$A$40,freq!$B$2:$B$40,0),_xlfn.XLOOKUP(R29,freq!$A$2:$A$40,freq!$B$2:$B$40,0),_xlfn.XLOOKUP(S29,freq!$A$2:$A$40,freq!$B$2:$B$40,0),_xlfn.XLOOKUP(T29,freq!$A$2:$A$40,freq!$B$2:$B$40,0),_xlfn.XLOOKUP(U29,freq!$A$2:$A$40,freq!$B$2:$B$40,0),_xlfn.XLOOKUP(V29,freq!$A$2:$A$40,freq!$B$2:$B$40,0))</f>
        <v>91.300000000000011</v>
      </c>
    </row>
    <row r="30" spans="1:23" hidden="1" x14ac:dyDescent="0.35">
      <c r="A30" s="32" t="s">
        <v>2004</v>
      </c>
      <c r="B30" s="32" t="s">
        <v>1</v>
      </c>
      <c r="C30" s="32">
        <v>7</v>
      </c>
      <c r="D30" s="32" t="s">
        <v>58</v>
      </c>
      <c r="E30" s="32">
        <v>5</v>
      </c>
      <c r="F30" s="32" t="s">
        <v>45</v>
      </c>
      <c r="G30" s="32">
        <v>8</v>
      </c>
      <c r="H30" s="32" t="s">
        <v>45</v>
      </c>
      <c r="I30" s="32" t="s">
        <v>2</v>
      </c>
      <c r="J30" s="32" t="s">
        <v>49</v>
      </c>
      <c r="K30" s="32">
        <v>9</v>
      </c>
      <c r="L30" s="32" t="s">
        <v>58</v>
      </c>
      <c r="M30" s="32" t="s">
        <v>31</v>
      </c>
      <c r="N30" s="32" t="s">
        <v>28</v>
      </c>
      <c r="O30" s="32" t="s">
        <v>46</v>
      </c>
      <c r="P30" s="32" t="s">
        <v>59</v>
      </c>
      <c r="Q30" s="32" t="s">
        <v>46</v>
      </c>
      <c r="R30" s="32" t="s">
        <v>3</v>
      </c>
      <c r="S30" s="32" t="s">
        <v>1</v>
      </c>
      <c r="T30" s="32" t="s">
        <v>45</v>
      </c>
      <c r="U30" s="32" t="s">
        <v>33</v>
      </c>
      <c r="V30" s="32" t="s">
        <v>38</v>
      </c>
      <c r="W30" s="32">
        <f>SUM(_xlfn.XLOOKUP(B30,freq!$A$2:$A$40,freq!$B$2:$B$40,0),_xlfn.XLOOKUP(C30,freq!$A$2:$A$40,freq!$B$2:$B$40,0),_xlfn.XLOOKUP(D30,freq!$A$2:$A$40,freq!$B$2:$B$40,0),_xlfn.XLOOKUP(E30,freq!$A$2:$A$40,freq!$B$2:$B$40,0),_xlfn.XLOOKUP(F30,freq!$A$2:$A$40,freq!$B$2:$B$40,0),_xlfn.XLOOKUP(G30,freq!$A$2:$A$40,freq!$B$2:$B$40,0),_xlfn.XLOOKUP(H30,freq!$A$2:$A$40,freq!$B$2:$B$40,0),_xlfn.XLOOKUP(I30,freq!$A$2:$A$40,freq!$B$2:$B$40,0),_xlfn.XLOOKUP(J30,freq!$A$2:$A$40,freq!$B$2:$B$40,0),_xlfn.XLOOKUP(K30,freq!$A$2:$A$40,freq!$B$2:$B$40,0),_xlfn.XLOOKUP(L30,freq!$A$2:$A$40,freq!$B$2:$B$40,0),_xlfn.XLOOKUP(M30,freq!$A$2:$A$40,freq!$B$2:$B$40,0),_xlfn.XLOOKUP(N30,freq!$A$2:$A$40,freq!$B$2:$B$40,0),_xlfn.XLOOKUP(O30,freq!$A$2:$A$40,freq!$B$2:$B$40,0),_xlfn.XLOOKUP(P30,freq!$A$2:$A$40,freq!$B$2:$B$40,0),_xlfn.XLOOKUP(Q30,freq!$A$2:$A$40,freq!$B$2:$B$40,0),_xlfn.XLOOKUP(R30,freq!$A$2:$A$40,freq!$B$2:$B$40,0),_xlfn.XLOOKUP(S30,freq!$A$2:$A$40,freq!$B$2:$B$40,0),_xlfn.XLOOKUP(T30,freq!$A$2:$A$40,freq!$B$2:$B$40,0),_xlfn.XLOOKUP(U30,freq!$A$2:$A$40,freq!$B$2:$B$40,0),_xlfn.XLOOKUP(V30,freq!$A$2:$A$40,freq!$B$2:$B$40,0))</f>
        <v>91.139999999999972</v>
      </c>
    </row>
    <row r="31" spans="1:23" hidden="1" x14ac:dyDescent="0.35">
      <c r="A31" s="32" t="s">
        <v>1316</v>
      </c>
      <c r="B31" s="32">
        <v>4</v>
      </c>
      <c r="C31" s="32" t="s">
        <v>35</v>
      </c>
      <c r="D31" s="32" t="s">
        <v>1</v>
      </c>
      <c r="E31" s="32" t="s">
        <v>50</v>
      </c>
      <c r="F31" s="32" t="s">
        <v>41</v>
      </c>
      <c r="G31" s="32" t="s">
        <v>3</v>
      </c>
      <c r="H31" s="32" t="s">
        <v>56</v>
      </c>
      <c r="I31" s="32" t="s">
        <v>41</v>
      </c>
      <c r="J31" s="32" t="s">
        <v>1</v>
      </c>
      <c r="K31" s="32" t="s">
        <v>59</v>
      </c>
      <c r="L31" s="32" t="s">
        <v>31</v>
      </c>
      <c r="M31" s="32">
        <v>0</v>
      </c>
      <c r="N31" s="32">
        <v>3</v>
      </c>
      <c r="O31" s="32" t="s">
        <v>32</v>
      </c>
      <c r="P31" s="32" t="s">
        <v>31</v>
      </c>
      <c r="Q31" s="32" t="s">
        <v>37</v>
      </c>
      <c r="R31" s="32" t="s">
        <v>1</v>
      </c>
      <c r="S31" s="32" t="s">
        <v>41</v>
      </c>
      <c r="T31" s="32" t="s">
        <v>46</v>
      </c>
      <c r="U31" s="32" t="s">
        <v>40</v>
      </c>
      <c r="V31" s="32" t="s">
        <v>2</v>
      </c>
      <c r="W31" s="32">
        <f>SUM(_xlfn.XLOOKUP(B31,freq!$A$2:$A$40,freq!$B$2:$B$40,0),_xlfn.XLOOKUP(C31,freq!$A$2:$A$40,freq!$B$2:$B$40,0),_xlfn.XLOOKUP(D31,freq!$A$2:$A$40,freq!$B$2:$B$40,0),_xlfn.XLOOKUP(E31,freq!$A$2:$A$40,freq!$B$2:$B$40,0),_xlfn.XLOOKUP(F31,freq!$A$2:$A$40,freq!$B$2:$B$40,0),_xlfn.XLOOKUP(G31,freq!$A$2:$A$40,freq!$B$2:$B$40,0),_xlfn.XLOOKUP(H31,freq!$A$2:$A$40,freq!$B$2:$B$40,0),_xlfn.XLOOKUP(I31,freq!$A$2:$A$40,freq!$B$2:$B$40,0),_xlfn.XLOOKUP(J31,freq!$A$2:$A$40,freq!$B$2:$B$40,0),_xlfn.XLOOKUP(K31,freq!$A$2:$A$40,freq!$B$2:$B$40,0),_xlfn.XLOOKUP(L31,freq!$A$2:$A$40,freq!$B$2:$B$40,0),_xlfn.XLOOKUP(M31,freq!$A$2:$A$40,freq!$B$2:$B$40,0),_xlfn.XLOOKUP(N31,freq!$A$2:$A$40,freq!$B$2:$B$40,0),_xlfn.XLOOKUP(O31,freq!$A$2:$A$40,freq!$B$2:$B$40,0),_xlfn.XLOOKUP(P31,freq!$A$2:$A$40,freq!$B$2:$B$40,0),_xlfn.XLOOKUP(Q31,freq!$A$2:$A$40,freq!$B$2:$B$40,0),_xlfn.XLOOKUP(R31,freq!$A$2:$A$40,freq!$B$2:$B$40,0),_xlfn.XLOOKUP(S31,freq!$A$2:$A$40,freq!$B$2:$B$40,0),_xlfn.XLOOKUP(T31,freq!$A$2:$A$40,freq!$B$2:$B$40,0),_xlfn.XLOOKUP(U31,freq!$A$2:$A$40,freq!$B$2:$B$40,0),_xlfn.XLOOKUP(V31,freq!$A$2:$A$40,freq!$B$2:$B$40,0))</f>
        <v>89.82</v>
      </c>
    </row>
    <row r="32" spans="1:23" hidden="1" x14ac:dyDescent="0.35">
      <c r="A32" s="32" t="s">
        <v>1265</v>
      </c>
      <c r="B32" s="32" t="s">
        <v>35</v>
      </c>
      <c r="C32" s="32" t="s">
        <v>56</v>
      </c>
      <c r="D32" s="32" t="s">
        <v>3</v>
      </c>
      <c r="E32" s="32" t="s">
        <v>41</v>
      </c>
      <c r="F32" s="32" t="s">
        <v>43</v>
      </c>
      <c r="G32" s="32" t="s">
        <v>35</v>
      </c>
      <c r="H32" s="32" t="s">
        <v>45</v>
      </c>
      <c r="I32" s="32" t="s">
        <v>30</v>
      </c>
      <c r="J32" s="32" t="s">
        <v>49</v>
      </c>
      <c r="K32" s="32" t="s">
        <v>37</v>
      </c>
      <c r="L32" s="32" t="s">
        <v>36</v>
      </c>
      <c r="M32" s="32" t="s">
        <v>31</v>
      </c>
      <c r="N32" s="32" t="s">
        <v>4</v>
      </c>
      <c r="O32" s="32">
        <v>6</v>
      </c>
      <c r="P32" s="32" t="s">
        <v>50</v>
      </c>
      <c r="Q32" s="32" t="s">
        <v>32</v>
      </c>
      <c r="R32" s="32" t="s">
        <v>29</v>
      </c>
      <c r="S32" s="32" t="s">
        <v>59</v>
      </c>
      <c r="T32" s="32" t="s">
        <v>45</v>
      </c>
      <c r="U32" s="32" t="s">
        <v>0</v>
      </c>
      <c r="V32" s="32" t="s">
        <v>31</v>
      </c>
      <c r="W32" s="32">
        <f>SUM(_xlfn.XLOOKUP(B32,freq!$A$2:$A$40,freq!$B$2:$B$40,0),_xlfn.XLOOKUP(C32,freq!$A$2:$A$40,freq!$B$2:$B$40,0),_xlfn.XLOOKUP(D32,freq!$A$2:$A$40,freq!$B$2:$B$40,0),_xlfn.XLOOKUP(E32,freq!$A$2:$A$40,freq!$B$2:$B$40,0),_xlfn.XLOOKUP(F32,freq!$A$2:$A$40,freq!$B$2:$B$40,0),_xlfn.XLOOKUP(G32,freq!$A$2:$A$40,freq!$B$2:$B$40,0),_xlfn.XLOOKUP(H32,freq!$A$2:$A$40,freq!$B$2:$B$40,0),_xlfn.XLOOKUP(I32,freq!$A$2:$A$40,freq!$B$2:$B$40,0),_xlfn.XLOOKUP(J32,freq!$A$2:$A$40,freq!$B$2:$B$40,0),_xlfn.XLOOKUP(K32,freq!$A$2:$A$40,freq!$B$2:$B$40,0),_xlfn.XLOOKUP(L32,freq!$A$2:$A$40,freq!$B$2:$B$40,0),_xlfn.XLOOKUP(M32,freq!$A$2:$A$40,freq!$B$2:$B$40,0),_xlfn.XLOOKUP(N32,freq!$A$2:$A$40,freq!$B$2:$B$40,0),_xlfn.XLOOKUP(O32,freq!$A$2:$A$40,freq!$B$2:$B$40,0),_xlfn.XLOOKUP(P32,freq!$A$2:$A$40,freq!$B$2:$B$40,0),_xlfn.XLOOKUP(Q32,freq!$A$2:$A$40,freq!$B$2:$B$40,0),_xlfn.XLOOKUP(R32,freq!$A$2:$A$40,freq!$B$2:$B$40,0),_xlfn.XLOOKUP(S32,freq!$A$2:$A$40,freq!$B$2:$B$40,0),_xlfn.XLOOKUP(T32,freq!$A$2:$A$40,freq!$B$2:$B$40,0),_xlfn.XLOOKUP(U32,freq!$A$2:$A$40,freq!$B$2:$B$40,0),_xlfn.XLOOKUP(V32,freq!$A$2:$A$40,freq!$B$2:$B$40,0))</f>
        <v>89.65</v>
      </c>
    </row>
    <row r="33" spans="1:23" hidden="1" x14ac:dyDescent="0.35">
      <c r="A33" s="32" t="s">
        <v>1917</v>
      </c>
      <c r="B33" s="32" t="s">
        <v>40</v>
      </c>
      <c r="C33" s="32" t="s">
        <v>44</v>
      </c>
      <c r="D33" s="32" t="s">
        <v>3</v>
      </c>
      <c r="E33" s="32" t="s">
        <v>42</v>
      </c>
      <c r="F33" s="32" t="s">
        <v>37</v>
      </c>
      <c r="G33" s="32" t="s">
        <v>36</v>
      </c>
      <c r="H33" s="32" t="s">
        <v>34</v>
      </c>
      <c r="I33" s="32" t="s">
        <v>45</v>
      </c>
      <c r="J33" s="32" t="s">
        <v>35</v>
      </c>
      <c r="K33" s="32" t="s">
        <v>45</v>
      </c>
      <c r="L33" s="32" t="s">
        <v>1</v>
      </c>
      <c r="M33" s="32" t="s">
        <v>36</v>
      </c>
      <c r="N33" s="32">
        <v>5</v>
      </c>
      <c r="O33" s="32" t="s">
        <v>48</v>
      </c>
      <c r="P33" s="32" t="s">
        <v>38</v>
      </c>
      <c r="Q33" s="32" t="s">
        <v>33</v>
      </c>
      <c r="R33" s="32" t="s">
        <v>43</v>
      </c>
      <c r="S33" s="32">
        <v>4</v>
      </c>
      <c r="T33" s="32" t="s">
        <v>45</v>
      </c>
      <c r="U33" s="32" t="s">
        <v>46</v>
      </c>
      <c r="V33" s="32">
        <v>8</v>
      </c>
      <c r="W33" s="32">
        <f>SUM(_xlfn.XLOOKUP(B33,freq!$A$2:$A$40,freq!$B$2:$B$40,0),_xlfn.XLOOKUP(C33,freq!$A$2:$A$40,freq!$B$2:$B$40,0),_xlfn.XLOOKUP(D33,freq!$A$2:$A$40,freq!$B$2:$B$40,0),_xlfn.XLOOKUP(E33,freq!$A$2:$A$40,freq!$B$2:$B$40,0),_xlfn.XLOOKUP(F33,freq!$A$2:$A$40,freq!$B$2:$B$40,0),_xlfn.XLOOKUP(G33,freq!$A$2:$A$40,freq!$B$2:$B$40,0),_xlfn.XLOOKUP(H33,freq!$A$2:$A$40,freq!$B$2:$B$40,0),_xlfn.XLOOKUP(I33,freq!$A$2:$A$40,freq!$B$2:$B$40,0),_xlfn.XLOOKUP(J33,freq!$A$2:$A$40,freq!$B$2:$B$40,0),_xlfn.XLOOKUP(K33,freq!$A$2:$A$40,freq!$B$2:$B$40,0),_xlfn.XLOOKUP(L33,freq!$A$2:$A$40,freq!$B$2:$B$40,0),_xlfn.XLOOKUP(M33,freq!$A$2:$A$40,freq!$B$2:$B$40,0),_xlfn.XLOOKUP(N33,freq!$A$2:$A$40,freq!$B$2:$B$40,0),_xlfn.XLOOKUP(O33,freq!$A$2:$A$40,freq!$B$2:$B$40,0),_xlfn.XLOOKUP(P33,freq!$A$2:$A$40,freq!$B$2:$B$40,0),_xlfn.XLOOKUP(Q33,freq!$A$2:$A$40,freq!$B$2:$B$40,0),_xlfn.XLOOKUP(R33,freq!$A$2:$A$40,freq!$B$2:$B$40,0),_xlfn.XLOOKUP(S33,freq!$A$2:$A$40,freq!$B$2:$B$40,0),_xlfn.XLOOKUP(T33,freq!$A$2:$A$40,freq!$B$2:$B$40,0),_xlfn.XLOOKUP(U33,freq!$A$2:$A$40,freq!$B$2:$B$40,0),_xlfn.XLOOKUP(V33,freq!$A$2:$A$40,freq!$B$2:$B$40,0))</f>
        <v>89.609999999999985</v>
      </c>
    </row>
    <row r="34" spans="1:23" hidden="1" x14ac:dyDescent="0.35">
      <c r="A34" s="32" t="s">
        <v>1914</v>
      </c>
      <c r="B34" s="32" t="s">
        <v>45</v>
      </c>
      <c r="C34" s="32">
        <v>4</v>
      </c>
      <c r="D34" s="32" t="s">
        <v>1</v>
      </c>
      <c r="E34" s="32" t="s">
        <v>44</v>
      </c>
      <c r="F34" s="32" t="s">
        <v>45</v>
      </c>
      <c r="G34" s="32" t="s">
        <v>34</v>
      </c>
      <c r="H34" s="32" t="s">
        <v>34</v>
      </c>
      <c r="I34" s="32" t="s">
        <v>35</v>
      </c>
      <c r="J34" s="32" t="s">
        <v>36</v>
      </c>
      <c r="K34" s="32" t="s">
        <v>31</v>
      </c>
      <c r="L34" s="32" t="s">
        <v>41</v>
      </c>
      <c r="M34" s="32" t="s">
        <v>37</v>
      </c>
      <c r="N34" s="32">
        <v>6</v>
      </c>
      <c r="O34" s="32" t="s">
        <v>59</v>
      </c>
      <c r="P34" s="32" t="s">
        <v>36</v>
      </c>
      <c r="Q34" s="32" t="s">
        <v>35</v>
      </c>
      <c r="R34" s="32">
        <v>7</v>
      </c>
      <c r="S34" s="32" t="s">
        <v>31</v>
      </c>
      <c r="T34" s="32">
        <v>2</v>
      </c>
      <c r="U34" s="32" t="s">
        <v>46</v>
      </c>
      <c r="V34" s="32">
        <v>3</v>
      </c>
      <c r="W34" s="32">
        <f>SUM(_xlfn.XLOOKUP(B34,freq!$A$2:$A$40,freq!$B$2:$B$40,0),_xlfn.XLOOKUP(C34,freq!$A$2:$A$40,freq!$B$2:$B$40,0),_xlfn.XLOOKUP(D34,freq!$A$2:$A$40,freq!$B$2:$B$40,0),_xlfn.XLOOKUP(E34,freq!$A$2:$A$40,freq!$B$2:$B$40,0),_xlfn.XLOOKUP(F34,freq!$A$2:$A$40,freq!$B$2:$B$40,0),_xlfn.XLOOKUP(G34,freq!$A$2:$A$40,freq!$B$2:$B$40,0),_xlfn.XLOOKUP(H34,freq!$A$2:$A$40,freq!$B$2:$B$40,0),_xlfn.XLOOKUP(I34,freq!$A$2:$A$40,freq!$B$2:$B$40,0),_xlfn.XLOOKUP(J34,freq!$A$2:$A$40,freq!$B$2:$B$40,0),_xlfn.XLOOKUP(K34,freq!$A$2:$A$40,freq!$B$2:$B$40,0),_xlfn.XLOOKUP(L34,freq!$A$2:$A$40,freq!$B$2:$B$40,0),_xlfn.XLOOKUP(M34,freq!$A$2:$A$40,freq!$B$2:$B$40,0),_xlfn.XLOOKUP(N34,freq!$A$2:$A$40,freq!$B$2:$B$40,0),_xlfn.XLOOKUP(O34,freq!$A$2:$A$40,freq!$B$2:$B$40,0),_xlfn.XLOOKUP(P34,freq!$A$2:$A$40,freq!$B$2:$B$40,0),_xlfn.XLOOKUP(Q34,freq!$A$2:$A$40,freq!$B$2:$B$40,0),_xlfn.XLOOKUP(R34,freq!$A$2:$A$40,freq!$B$2:$B$40,0),_xlfn.XLOOKUP(S34,freq!$A$2:$A$40,freq!$B$2:$B$40,0),_xlfn.XLOOKUP(T34,freq!$A$2:$A$40,freq!$B$2:$B$40,0),_xlfn.XLOOKUP(U34,freq!$A$2:$A$40,freq!$B$2:$B$40,0),_xlfn.XLOOKUP(V34,freq!$A$2:$A$40,freq!$B$2:$B$40,0))</f>
        <v>89.47</v>
      </c>
    </row>
    <row r="35" spans="1:23" hidden="1" x14ac:dyDescent="0.35">
      <c r="A35" s="32" t="s">
        <v>92</v>
      </c>
      <c r="B35" s="32" t="s">
        <v>38</v>
      </c>
      <c r="C35" s="32">
        <v>0</v>
      </c>
      <c r="D35" s="32" t="s">
        <v>56</v>
      </c>
      <c r="E35" s="32" t="s">
        <v>46</v>
      </c>
      <c r="F35" s="32" t="s">
        <v>45</v>
      </c>
      <c r="G35" s="32" t="s">
        <v>32</v>
      </c>
      <c r="H35" s="32">
        <v>1</v>
      </c>
      <c r="I35" s="32">
        <v>1</v>
      </c>
      <c r="J35" s="32" t="s">
        <v>0</v>
      </c>
      <c r="K35" s="32" t="s">
        <v>45</v>
      </c>
      <c r="L35" s="32" t="s">
        <v>37</v>
      </c>
      <c r="M35" s="32" t="s">
        <v>2</v>
      </c>
      <c r="N35" s="32" t="s">
        <v>41</v>
      </c>
      <c r="O35" s="32" t="s">
        <v>1</v>
      </c>
      <c r="P35" s="32" t="s">
        <v>37</v>
      </c>
      <c r="Q35" s="32" t="s">
        <v>1</v>
      </c>
      <c r="R35" s="32" t="s">
        <v>49</v>
      </c>
      <c r="S35" s="32" t="s">
        <v>35</v>
      </c>
      <c r="T35" s="32" t="s">
        <v>53</v>
      </c>
      <c r="U35" s="32" t="s">
        <v>58</v>
      </c>
      <c r="V35" s="32" t="s">
        <v>43</v>
      </c>
      <c r="W35" s="32">
        <f>SUM(_xlfn.XLOOKUP(B35,freq!$A$2:$A$40,freq!$B$2:$B$40,0),_xlfn.XLOOKUP(C35,freq!$A$2:$A$40,freq!$B$2:$B$40,0),_xlfn.XLOOKUP(D35,freq!$A$2:$A$40,freq!$B$2:$B$40,0),_xlfn.XLOOKUP(E35,freq!$A$2:$A$40,freq!$B$2:$B$40,0),_xlfn.XLOOKUP(F35,freq!$A$2:$A$40,freq!$B$2:$B$40,0),_xlfn.XLOOKUP(G35,freq!$A$2:$A$40,freq!$B$2:$B$40,0),_xlfn.XLOOKUP(H35,freq!$A$2:$A$40,freq!$B$2:$B$40,0),_xlfn.XLOOKUP(I35,freq!$A$2:$A$40,freq!$B$2:$B$40,0),_xlfn.XLOOKUP(J35,freq!$A$2:$A$40,freq!$B$2:$B$40,0),_xlfn.XLOOKUP(K35,freq!$A$2:$A$40,freq!$B$2:$B$40,0),_xlfn.XLOOKUP(L35,freq!$A$2:$A$40,freq!$B$2:$B$40,0),_xlfn.XLOOKUP(M35,freq!$A$2:$A$40,freq!$B$2:$B$40,0),_xlfn.XLOOKUP(N35,freq!$A$2:$A$40,freq!$B$2:$B$40,0),_xlfn.XLOOKUP(O35,freq!$A$2:$A$40,freq!$B$2:$B$40,0),_xlfn.XLOOKUP(P35,freq!$A$2:$A$40,freq!$B$2:$B$40,0),_xlfn.XLOOKUP(Q35,freq!$A$2:$A$40,freq!$B$2:$B$40,0),_xlfn.XLOOKUP(R35,freq!$A$2:$A$40,freq!$B$2:$B$40,0),_xlfn.XLOOKUP(S35,freq!$A$2:$A$40,freq!$B$2:$B$40,0),_xlfn.XLOOKUP(T35,freq!$A$2:$A$40,freq!$B$2:$B$40,0),_xlfn.XLOOKUP(U35,freq!$A$2:$A$40,freq!$B$2:$B$40,0),_xlfn.XLOOKUP(V35,freq!$A$2:$A$40,freq!$B$2:$B$40,0))</f>
        <v>89.120000000000019</v>
      </c>
    </row>
    <row r="36" spans="1:23" hidden="1" x14ac:dyDescent="0.35">
      <c r="A36" s="32" t="s">
        <v>1957</v>
      </c>
      <c r="B36" s="32" t="s">
        <v>45</v>
      </c>
      <c r="C36" s="32" t="s">
        <v>30</v>
      </c>
      <c r="D36" s="32" t="s">
        <v>37</v>
      </c>
      <c r="E36" s="32" t="s">
        <v>48</v>
      </c>
      <c r="F36" s="32" t="s">
        <v>48</v>
      </c>
      <c r="G36" s="32" t="s">
        <v>36</v>
      </c>
      <c r="H36" s="32" t="s">
        <v>46</v>
      </c>
      <c r="I36" s="32">
        <v>2</v>
      </c>
      <c r="J36" s="32" t="s">
        <v>0</v>
      </c>
      <c r="K36" s="32" t="s">
        <v>50</v>
      </c>
      <c r="L36" s="32">
        <v>7</v>
      </c>
      <c r="M36" s="32" t="s">
        <v>2</v>
      </c>
      <c r="N36" s="32" t="s">
        <v>42</v>
      </c>
      <c r="O36" s="32" t="s">
        <v>41</v>
      </c>
      <c r="P36" s="32" t="s">
        <v>59</v>
      </c>
      <c r="Q36" s="32" t="s">
        <v>1</v>
      </c>
      <c r="R36" s="32" t="s">
        <v>45</v>
      </c>
      <c r="S36" s="32" t="s">
        <v>48</v>
      </c>
      <c r="T36" s="32" t="s">
        <v>45</v>
      </c>
      <c r="U36" s="32">
        <v>7</v>
      </c>
      <c r="V36" s="32" t="s">
        <v>53</v>
      </c>
      <c r="W36" s="32">
        <f>SUM(_xlfn.XLOOKUP(B36,freq!$A$2:$A$40,freq!$B$2:$B$40,0),_xlfn.XLOOKUP(C36,freq!$A$2:$A$40,freq!$B$2:$B$40,0),_xlfn.XLOOKUP(D36,freq!$A$2:$A$40,freq!$B$2:$B$40,0),_xlfn.XLOOKUP(E36,freq!$A$2:$A$40,freq!$B$2:$B$40,0),_xlfn.XLOOKUP(F36,freq!$A$2:$A$40,freq!$B$2:$B$40,0),_xlfn.XLOOKUP(G36,freq!$A$2:$A$40,freq!$B$2:$B$40,0),_xlfn.XLOOKUP(H36,freq!$A$2:$A$40,freq!$B$2:$B$40,0),_xlfn.XLOOKUP(I36,freq!$A$2:$A$40,freq!$B$2:$B$40,0),_xlfn.XLOOKUP(J36,freq!$A$2:$A$40,freq!$B$2:$B$40,0),_xlfn.XLOOKUP(K36,freq!$A$2:$A$40,freq!$B$2:$B$40,0),_xlfn.XLOOKUP(L36,freq!$A$2:$A$40,freq!$B$2:$B$40,0),_xlfn.XLOOKUP(M36,freq!$A$2:$A$40,freq!$B$2:$B$40,0),_xlfn.XLOOKUP(N36,freq!$A$2:$A$40,freq!$B$2:$B$40,0),_xlfn.XLOOKUP(O36,freq!$A$2:$A$40,freq!$B$2:$B$40,0),_xlfn.XLOOKUP(P36,freq!$A$2:$A$40,freq!$B$2:$B$40,0),_xlfn.XLOOKUP(Q36,freq!$A$2:$A$40,freq!$B$2:$B$40,0),_xlfn.XLOOKUP(R36,freq!$A$2:$A$40,freq!$B$2:$B$40,0),_xlfn.XLOOKUP(S36,freq!$A$2:$A$40,freq!$B$2:$B$40,0),_xlfn.XLOOKUP(T36,freq!$A$2:$A$40,freq!$B$2:$B$40,0),_xlfn.XLOOKUP(U36,freq!$A$2:$A$40,freq!$B$2:$B$40,0),_xlfn.XLOOKUP(V36,freq!$A$2:$A$40,freq!$B$2:$B$40,0))</f>
        <v>88.95</v>
      </c>
    </row>
    <row r="37" spans="1:23" hidden="1" x14ac:dyDescent="0.35">
      <c r="A37" s="32" t="s">
        <v>813</v>
      </c>
      <c r="B37" s="32" t="s">
        <v>40</v>
      </c>
      <c r="C37" s="32" t="s">
        <v>1</v>
      </c>
      <c r="D37" s="32" t="s">
        <v>58</v>
      </c>
      <c r="E37" s="32" t="s">
        <v>45</v>
      </c>
      <c r="F37" s="32">
        <v>1</v>
      </c>
      <c r="G37" s="32" t="s">
        <v>30</v>
      </c>
      <c r="H37" s="32" t="s">
        <v>29</v>
      </c>
      <c r="I37" s="32" t="s">
        <v>3</v>
      </c>
      <c r="J37" s="32" t="s">
        <v>33</v>
      </c>
      <c r="K37" s="32" t="s">
        <v>32</v>
      </c>
      <c r="L37" s="32" t="s">
        <v>32</v>
      </c>
      <c r="M37" s="32" t="s">
        <v>31</v>
      </c>
      <c r="N37" s="32" t="s">
        <v>4</v>
      </c>
      <c r="O37" s="32" t="s">
        <v>35</v>
      </c>
      <c r="P37" s="32" t="s">
        <v>1</v>
      </c>
      <c r="Q37" s="32">
        <v>5</v>
      </c>
      <c r="R37" s="32" t="s">
        <v>37</v>
      </c>
      <c r="S37" s="32" t="s">
        <v>38</v>
      </c>
      <c r="T37" s="32" t="s">
        <v>2</v>
      </c>
      <c r="U37" s="32" t="s">
        <v>2</v>
      </c>
      <c r="V37" s="32" t="s">
        <v>50</v>
      </c>
      <c r="W37" s="32">
        <f>SUM(_xlfn.XLOOKUP(B37,freq!$A$2:$A$40,freq!$B$2:$B$40,0),_xlfn.XLOOKUP(C37,freq!$A$2:$A$40,freq!$B$2:$B$40,0),_xlfn.XLOOKUP(D37,freq!$A$2:$A$40,freq!$B$2:$B$40,0),_xlfn.XLOOKUP(E37,freq!$A$2:$A$40,freq!$B$2:$B$40,0),_xlfn.XLOOKUP(F37,freq!$A$2:$A$40,freq!$B$2:$B$40,0),_xlfn.XLOOKUP(G37,freq!$A$2:$A$40,freq!$B$2:$B$40,0),_xlfn.XLOOKUP(H37,freq!$A$2:$A$40,freq!$B$2:$B$40,0),_xlfn.XLOOKUP(I37,freq!$A$2:$A$40,freq!$B$2:$B$40,0),_xlfn.XLOOKUP(J37,freq!$A$2:$A$40,freq!$B$2:$B$40,0),_xlfn.XLOOKUP(K37,freq!$A$2:$A$40,freq!$B$2:$B$40,0),_xlfn.XLOOKUP(L37,freq!$A$2:$A$40,freq!$B$2:$B$40,0),_xlfn.XLOOKUP(M37,freq!$A$2:$A$40,freq!$B$2:$B$40,0),_xlfn.XLOOKUP(N37,freq!$A$2:$A$40,freq!$B$2:$B$40,0),_xlfn.XLOOKUP(O37,freq!$A$2:$A$40,freq!$B$2:$B$40,0),_xlfn.XLOOKUP(P37,freq!$A$2:$A$40,freq!$B$2:$B$40,0),_xlfn.XLOOKUP(Q37,freq!$A$2:$A$40,freq!$B$2:$B$40,0),_xlfn.XLOOKUP(R37,freq!$A$2:$A$40,freq!$B$2:$B$40,0),_xlfn.XLOOKUP(S37,freq!$A$2:$A$40,freq!$B$2:$B$40,0),_xlfn.XLOOKUP(T37,freq!$A$2:$A$40,freq!$B$2:$B$40,0),_xlfn.XLOOKUP(U37,freq!$A$2:$A$40,freq!$B$2:$B$40,0),_xlfn.XLOOKUP(V37,freq!$A$2:$A$40,freq!$B$2:$B$40,0))</f>
        <v>88.699999999999989</v>
      </c>
    </row>
    <row r="38" spans="1:23" hidden="1" x14ac:dyDescent="0.35">
      <c r="A38" s="32" t="s">
        <v>1471</v>
      </c>
      <c r="B38" s="32" t="s">
        <v>37</v>
      </c>
      <c r="C38" s="32" t="s">
        <v>29</v>
      </c>
      <c r="D38" s="32">
        <v>5</v>
      </c>
      <c r="E38" s="32" t="s">
        <v>46</v>
      </c>
      <c r="F38" s="32" t="s">
        <v>2</v>
      </c>
      <c r="G38" s="32">
        <v>4</v>
      </c>
      <c r="H38" s="32" t="s">
        <v>56</v>
      </c>
      <c r="I38" s="32" t="s">
        <v>42</v>
      </c>
      <c r="J38" s="32" t="s">
        <v>31</v>
      </c>
      <c r="K38" s="32" t="s">
        <v>45</v>
      </c>
      <c r="L38" s="32" t="s">
        <v>58</v>
      </c>
      <c r="M38" s="32" t="s">
        <v>42</v>
      </c>
      <c r="N38" s="32" t="s">
        <v>38</v>
      </c>
      <c r="O38" s="32" t="s">
        <v>36</v>
      </c>
      <c r="P38" s="32" t="s">
        <v>35</v>
      </c>
      <c r="Q38" s="32">
        <v>6</v>
      </c>
      <c r="R38" s="32" t="s">
        <v>38</v>
      </c>
      <c r="S38" s="32" t="s">
        <v>40</v>
      </c>
      <c r="T38" s="32" t="s">
        <v>34</v>
      </c>
      <c r="U38" s="32" t="s">
        <v>45</v>
      </c>
      <c r="V38" s="32" t="s">
        <v>45</v>
      </c>
      <c r="W38" s="32">
        <f>SUM(_xlfn.XLOOKUP(B38,freq!$A$2:$A$40,freq!$B$2:$B$40,0),_xlfn.XLOOKUP(C38,freq!$A$2:$A$40,freq!$B$2:$B$40,0),_xlfn.XLOOKUP(D38,freq!$A$2:$A$40,freq!$B$2:$B$40,0),_xlfn.XLOOKUP(E38,freq!$A$2:$A$40,freq!$B$2:$B$40,0),_xlfn.XLOOKUP(F38,freq!$A$2:$A$40,freq!$B$2:$B$40,0),_xlfn.XLOOKUP(G38,freq!$A$2:$A$40,freq!$B$2:$B$40,0),_xlfn.XLOOKUP(H38,freq!$A$2:$A$40,freq!$B$2:$B$40,0),_xlfn.XLOOKUP(I38,freq!$A$2:$A$40,freq!$B$2:$B$40,0),_xlfn.XLOOKUP(J38,freq!$A$2:$A$40,freq!$B$2:$B$40,0),_xlfn.XLOOKUP(K38,freq!$A$2:$A$40,freq!$B$2:$B$40,0),_xlfn.XLOOKUP(L38,freq!$A$2:$A$40,freq!$B$2:$B$40,0),_xlfn.XLOOKUP(M38,freq!$A$2:$A$40,freq!$B$2:$B$40,0),_xlfn.XLOOKUP(N38,freq!$A$2:$A$40,freq!$B$2:$B$40,0),_xlfn.XLOOKUP(O38,freq!$A$2:$A$40,freq!$B$2:$B$40,0),_xlfn.XLOOKUP(P38,freq!$A$2:$A$40,freq!$B$2:$B$40,0),_xlfn.XLOOKUP(Q38,freq!$A$2:$A$40,freq!$B$2:$B$40,0),_xlfn.XLOOKUP(R38,freq!$A$2:$A$40,freq!$B$2:$B$40,0),_xlfn.XLOOKUP(S38,freq!$A$2:$A$40,freq!$B$2:$B$40,0),_xlfn.XLOOKUP(T38,freq!$A$2:$A$40,freq!$B$2:$B$40,0),_xlfn.XLOOKUP(U38,freq!$A$2:$A$40,freq!$B$2:$B$40,0),_xlfn.XLOOKUP(V38,freq!$A$2:$A$40,freq!$B$2:$B$40,0))</f>
        <v>88.299999999999983</v>
      </c>
    </row>
    <row r="39" spans="1:23" hidden="1" x14ac:dyDescent="0.35">
      <c r="A39" s="32" t="s">
        <v>382</v>
      </c>
      <c r="B39" s="32" t="s">
        <v>45</v>
      </c>
      <c r="C39" s="32">
        <v>8</v>
      </c>
      <c r="D39" s="32">
        <v>9</v>
      </c>
      <c r="E39" s="32" t="s">
        <v>4</v>
      </c>
      <c r="F39" s="32" t="s">
        <v>1</v>
      </c>
      <c r="G39" s="32">
        <v>9</v>
      </c>
      <c r="H39" s="32" t="s">
        <v>45</v>
      </c>
      <c r="I39" s="32" t="s">
        <v>2</v>
      </c>
      <c r="J39" s="32" t="s">
        <v>59</v>
      </c>
      <c r="K39" s="32" t="s">
        <v>2</v>
      </c>
      <c r="L39" s="32" t="s">
        <v>2</v>
      </c>
      <c r="M39" s="32">
        <v>9</v>
      </c>
      <c r="N39" s="32">
        <v>6</v>
      </c>
      <c r="O39" s="32">
        <v>8</v>
      </c>
      <c r="P39" s="32" t="s">
        <v>3</v>
      </c>
      <c r="Q39" s="32" t="s">
        <v>46</v>
      </c>
      <c r="R39" s="32" t="s">
        <v>46</v>
      </c>
      <c r="S39" s="32" t="s">
        <v>50</v>
      </c>
      <c r="T39" s="32" t="s">
        <v>2</v>
      </c>
      <c r="U39" s="32">
        <v>9</v>
      </c>
      <c r="V39" s="32">
        <v>9</v>
      </c>
      <c r="W39" s="32">
        <f>SUM(_xlfn.XLOOKUP(B39,freq!$A$2:$A$40,freq!$B$2:$B$40,0),_xlfn.XLOOKUP(C39,freq!$A$2:$A$40,freq!$B$2:$B$40,0),_xlfn.XLOOKUP(D39,freq!$A$2:$A$40,freq!$B$2:$B$40,0),_xlfn.XLOOKUP(E39,freq!$A$2:$A$40,freq!$B$2:$B$40,0),_xlfn.XLOOKUP(F39,freq!$A$2:$A$40,freq!$B$2:$B$40,0),_xlfn.XLOOKUP(G39,freq!$A$2:$A$40,freq!$B$2:$B$40,0),_xlfn.XLOOKUP(H39,freq!$A$2:$A$40,freq!$B$2:$B$40,0),_xlfn.XLOOKUP(I39,freq!$A$2:$A$40,freq!$B$2:$B$40,0),_xlfn.XLOOKUP(J39,freq!$A$2:$A$40,freq!$B$2:$B$40,0),_xlfn.XLOOKUP(K39,freq!$A$2:$A$40,freq!$B$2:$B$40,0),_xlfn.XLOOKUP(L39,freq!$A$2:$A$40,freq!$B$2:$B$40,0),_xlfn.XLOOKUP(M39,freq!$A$2:$A$40,freq!$B$2:$B$40,0),_xlfn.XLOOKUP(N39,freq!$A$2:$A$40,freq!$B$2:$B$40,0),_xlfn.XLOOKUP(O39,freq!$A$2:$A$40,freq!$B$2:$B$40,0),_xlfn.XLOOKUP(P39,freq!$A$2:$A$40,freq!$B$2:$B$40,0),_xlfn.XLOOKUP(Q39,freq!$A$2:$A$40,freq!$B$2:$B$40,0),_xlfn.XLOOKUP(R39,freq!$A$2:$A$40,freq!$B$2:$B$40,0),_xlfn.XLOOKUP(S39,freq!$A$2:$A$40,freq!$B$2:$B$40,0),_xlfn.XLOOKUP(T39,freq!$A$2:$A$40,freq!$B$2:$B$40,0),_xlfn.XLOOKUP(U39,freq!$A$2:$A$40,freq!$B$2:$B$40,0),_xlfn.XLOOKUP(V39,freq!$A$2:$A$40,freq!$B$2:$B$40,0))</f>
        <v>87.84</v>
      </c>
    </row>
    <row r="40" spans="1:23" hidden="1" x14ac:dyDescent="0.35">
      <c r="A40" s="32" t="s">
        <v>1106</v>
      </c>
      <c r="B40" s="32" t="s">
        <v>45</v>
      </c>
      <c r="C40" s="32" t="s">
        <v>38</v>
      </c>
      <c r="D40" s="32">
        <v>0</v>
      </c>
      <c r="E40" s="32" t="s">
        <v>28</v>
      </c>
      <c r="F40" s="32">
        <v>0</v>
      </c>
      <c r="G40" s="32" t="s">
        <v>44</v>
      </c>
      <c r="H40" s="32" t="s">
        <v>49</v>
      </c>
      <c r="I40" s="32" t="s">
        <v>56</v>
      </c>
      <c r="J40" s="32" t="s">
        <v>45</v>
      </c>
      <c r="K40" s="32" t="s">
        <v>37</v>
      </c>
      <c r="L40" s="32" t="s">
        <v>37</v>
      </c>
      <c r="M40" s="32" t="s">
        <v>32</v>
      </c>
      <c r="N40" s="32" t="s">
        <v>36</v>
      </c>
      <c r="O40" s="32">
        <v>3</v>
      </c>
      <c r="P40" s="32" t="s">
        <v>46</v>
      </c>
      <c r="Q40" s="32" t="s">
        <v>35</v>
      </c>
      <c r="R40" s="32" t="s">
        <v>2</v>
      </c>
      <c r="S40" s="32" t="s">
        <v>42</v>
      </c>
      <c r="T40" s="32" t="s">
        <v>53</v>
      </c>
      <c r="U40" s="32" t="s">
        <v>44</v>
      </c>
      <c r="V40" s="32" t="s">
        <v>44</v>
      </c>
      <c r="W40" s="32">
        <f>SUM(_xlfn.XLOOKUP(B40,freq!$A$2:$A$40,freq!$B$2:$B$40,0),_xlfn.XLOOKUP(C40,freq!$A$2:$A$40,freq!$B$2:$B$40,0),_xlfn.XLOOKUP(D40,freq!$A$2:$A$40,freq!$B$2:$B$40,0),_xlfn.XLOOKUP(E40,freq!$A$2:$A$40,freq!$B$2:$B$40,0),_xlfn.XLOOKUP(F40,freq!$A$2:$A$40,freq!$B$2:$B$40,0),_xlfn.XLOOKUP(G40,freq!$A$2:$A$40,freq!$B$2:$B$40,0),_xlfn.XLOOKUP(H40,freq!$A$2:$A$40,freq!$B$2:$B$40,0),_xlfn.XLOOKUP(I40,freq!$A$2:$A$40,freq!$B$2:$B$40,0),_xlfn.XLOOKUP(J40,freq!$A$2:$A$40,freq!$B$2:$B$40,0),_xlfn.XLOOKUP(K40,freq!$A$2:$A$40,freq!$B$2:$B$40,0),_xlfn.XLOOKUP(L40,freq!$A$2:$A$40,freq!$B$2:$B$40,0),_xlfn.XLOOKUP(M40,freq!$A$2:$A$40,freq!$B$2:$B$40,0),_xlfn.XLOOKUP(N40,freq!$A$2:$A$40,freq!$B$2:$B$40,0),_xlfn.XLOOKUP(O40,freq!$A$2:$A$40,freq!$B$2:$B$40,0),_xlfn.XLOOKUP(P40,freq!$A$2:$A$40,freq!$B$2:$B$40,0),_xlfn.XLOOKUP(Q40,freq!$A$2:$A$40,freq!$B$2:$B$40,0),_xlfn.XLOOKUP(R40,freq!$A$2:$A$40,freq!$B$2:$B$40,0),_xlfn.XLOOKUP(S40,freq!$A$2:$A$40,freq!$B$2:$B$40,0),_xlfn.XLOOKUP(T40,freq!$A$2:$A$40,freq!$B$2:$B$40,0),_xlfn.XLOOKUP(U40,freq!$A$2:$A$40,freq!$B$2:$B$40,0),_xlfn.XLOOKUP(V40,freq!$A$2:$A$40,freq!$B$2:$B$40,0))</f>
        <v>87.740000000000009</v>
      </c>
    </row>
    <row r="41" spans="1:23" hidden="1" x14ac:dyDescent="0.35">
      <c r="A41" s="32" t="s">
        <v>1807</v>
      </c>
      <c r="B41" s="32" t="s">
        <v>56</v>
      </c>
      <c r="C41" s="32" t="s">
        <v>31</v>
      </c>
      <c r="D41" s="32" t="s">
        <v>33</v>
      </c>
      <c r="E41" s="32" t="s">
        <v>0</v>
      </c>
      <c r="F41" s="32" t="s">
        <v>34</v>
      </c>
      <c r="G41" s="32">
        <v>5</v>
      </c>
      <c r="H41" s="32" t="s">
        <v>2</v>
      </c>
      <c r="I41" s="32" t="s">
        <v>3</v>
      </c>
      <c r="J41" s="32" t="s">
        <v>46</v>
      </c>
      <c r="K41" s="32" t="s">
        <v>34</v>
      </c>
      <c r="L41" s="32" t="s">
        <v>50</v>
      </c>
      <c r="M41" s="32" t="s">
        <v>45</v>
      </c>
      <c r="N41" s="32" t="s">
        <v>35</v>
      </c>
      <c r="O41" s="32" t="s">
        <v>2</v>
      </c>
      <c r="P41" s="32" t="s">
        <v>53</v>
      </c>
      <c r="Q41" s="32" t="s">
        <v>34</v>
      </c>
      <c r="R41" s="32">
        <v>9</v>
      </c>
      <c r="S41" s="32" t="s">
        <v>48</v>
      </c>
      <c r="T41" s="32" t="s">
        <v>3</v>
      </c>
      <c r="U41" s="32" t="s">
        <v>35</v>
      </c>
      <c r="V41" s="32">
        <v>1</v>
      </c>
      <c r="W41" s="32">
        <f>SUM(_xlfn.XLOOKUP(B41,freq!$A$2:$A$40,freq!$B$2:$B$40,0),_xlfn.XLOOKUP(C41,freq!$A$2:$A$40,freq!$B$2:$B$40,0),_xlfn.XLOOKUP(D41,freq!$A$2:$A$40,freq!$B$2:$B$40,0),_xlfn.XLOOKUP(E41,freq!$A$2:$A$40,freq!$B$2:$B$40,0),_xlfn.XLOOKUP(F41,freq!$A$2:$A$40,freq!$B$2:$B$40,0),_xlfn.XLOOKUP(G41,freq!$A$2:$A$40,freq!$B$2:$B$40,0),_xlfn.XLOOKUP(H41,freq!$A$2:$A$40,freq!$B$2:$B$40,0),_xlfn.XLOOKUP(I41,freq!$A$2:$A$40,freq!$B$2:$B$40,0),_xlfn.XLOOKUP(J41,freq!$A$2:$A$40,freq!$B$2:$B$40,0),_xlfn.XLOOKUP(K41,freq!$A$2:$A$40,freq!$B$2:$B$40,0),_xlfn.XLOOKUP(L41,freq!$A$2:$A$40,freq!$B$2:$B$40,0),_xlfn.XLOOKUP(M41,freq!$A$2:$A$40,freq!$B$2:$B$40,0),_xlfn.XLOOKUP(N41,freq!$A$2:$A$40,freq!$B$2:$B$40,0),_xlfn.XLOOKUP(O41,freq!$A$2:$A$40,freq!$B$2:$B$40,0),_xlfn.XLOOKUP(P41,freq!$A$2:$A$40,freq!$B$2:$B$40,0),_xlfn.XLOOKUP(Q41,freq!$A$2:$A$40,freq!$B$2:$B$40,0),_xlfn.XLOOKUP(R41,freq!$A$2:$A$40,freq!$B$2:$B$40,0),_xlfn.XLOOKUP(S41,freq!$A$2:$A$40,freq!$B$2:$B$40,0),_xlfn.XLOOKUP(T41,freq!$A$2:$A$40,freq!$B$2:$B$40,0),_xlfn.XLOOKUP(U41,freq!$A$2:$A$40,freq!$B$2:$B$40,0),_xlfn.XLOOKUP(V41,freq!$A$2:$A$40,freq!$B$2:$B$40,0))</f>
        <v>87.58</v>
      </c>
    </row>
    <row r="42" spans="1:23" hidden="1" x14ac:dyDescent="0.35">
      <c r="A42" s="32" t="s">
        <v>1089</v>
      </c>
      <c r="B42" s="32" t="s">
        <v>3</v>
      </c>
      <c r="C42" s="32" t="s">
        <v>41</v>
      </c>
      <c r="D42" s="32" t="s">
        <v>53</v>
      </c>
      <c r="E42" s="32">
        <v>7</v>
      </c>
      <c r="F42" s="32" t="s">
        <v>35</v>
      </c>
      <c r="G42" s="32" t="s">
        <v>1</v>
      </c>
      <c r="H42" s="32" t="s">
        <v>40</v>
      </c>
      <c r="I42" s="32" t="s">
        <v>3</v>
      </c>
      <c r="J42" s="32" t="s">
        <v>42</v>
      </c>
      <c r="K42" s="32" t="s">
        <v>34</v>
      </c>
      <c r="L42" s="32" t="s">
        <v>45</v>
      </c>
      <c r="M42" s="32" t="s">
        <v>2</v>
      </c>
      <c r="N42" s="32" t="s">
        <v>36</v>
      </c>
      <c r="O42" s="32" t="s">
        <v>4</v>
      </c>
      <c r="P42" s="32" t="s">
        <v>32</v>
      </c>
      <c r="Q42" s="32" t="s">
        <v>3</v>
      </c>
      <c r="R42" s="32" t="s">
        <v>46</v>
      </c>
      <c r="S42" s="32" t="s">
        <v>28</v>
      </c>
      <c r="T42" s="32" t="s">
        <v>48</v>
      </c>
      <c r="U42" s="32" t="s">
        <v>30</v>
      </c>
      <c r="V42" s="32" t="s">
        <v>1</v>
      </c>
      <c r="W42" s="32">
        <f>SUM(_xlfn.XLOOKUP(B42,freq!$A$2:$A$40,freq!$B$2:$B$40,0),_xlfn.XLOOKUP(C42,freq!$A$2:$A$40,freq!$B$2:$B$40,0),_xlfn.XLOOKUP(D42,freq!$A$2:$A$40,freq!$B$2:$B$40,0),_xlfn.XLOOKUP(E42,freq!$A$2:$A$40,freq!$B$2:$B$40,0),_xlfn.XLOOKUP(F42,freq!$A$2:$A$40,freq!$B$2:$B$40,0),_xlfn.XLOOKUP(G42,freq!$A$2:$A$40,freq!$B$2:$B$40,0),_xlfn.XLOOKUP(H42,freq!$A$2:$A$40,freq!$B$2:$B$40,0),_xlfn.XLOOKUP(I42,freq!$A$2:$A$40,freq!$B$2:$B$40,0),_xlfn.XLOOKUP(J42,freq!$A$2:$A$40,freq!$B$2:$B$40,0),_xlfn.XLOOKUP(K42,freq!$A$2:$A$40,freq!$B$2:$B$40,0),_xlfn.XLOOKUP(L42,freq!$A$2:$A$40,freq!$B$2:$B$40,0),_xlfn.XLOOKUP(M42,freq!$A$2:$A$40,freq!$B$2:$B$40,0),_xlfn.XLOOKUP(N42,freq!$A$2:$A$40,freq!$B$2:$B$40,0),_xlfn.XLOOKUP(O42,freq!$A$2:$A$40,freq!$B$2:$B$40,0),_xlfn.XLOOKUP(P42,freq!$A$2:$A$40,freq!$B$2:$B$40,0),_xlfn.XLOOKUP(Q42,freq!$A$2:$A$40,freq!$B$2:$B$40,0),_xlfn.XLOOKUP(R42,freq!$A$2:$A$40,freq!$B$2:$B$40,0),_xlfn.XLOOKUP(S42,freq!$A$2:$A$40,freq!$B$2:$B$40,0),_xlfn.XLOOKUP(T42,freq!$A$2:$A$40,freq!$B$2:$B$40,0),_xlfn.XLOOKUP(U42,freq!$A$2:$A$40,freq!$B$2:$B$40,0),_xlfn.XLOOKUP(V42,freq!$A$2:$A$40,freq!$B$2:$B$40,0))</f>
        <v>87.089999999999975</v>
      </c>
    </row>
    <row r="43" spans="1:23" hidden="1" x14ac:dyDescent="0.35">
      <c r="A43" s="32" t="s">
        <v>410</v>
      </c>
      <c r="B43" s="32" t="s">
        <v>0</v>
      </c>
      <c r="C43" s="32" t="s">
        <v>50</v>
      </c>
      <c r="D43" s="32" t="s">
        <v>44</v>
      </c>
      <c r="E43" s="32">
        <v>7</v>
      </c>
      <c r="F43" s="32" t="s">
        <v>45</v>
      </c>
      <c r="G43" s="32" t="s">
        <v>31</v>
      </c>
      <c r="H43" s="32" t="s">
        <v>31</v>
      </c>
      <c r="I43" s="32" t="s">
        <v>49</v>
      </c>
      <c r="J43" s="32" t="s">
        <v>59</v>
      </c>
      <c r="K43" s="32">
        <v>1</v>
      </c>
      <c r="L43" s="32" t="s">
        <v>48</v>
      </c>
      <c r="M43" s="32">
        <v>3</v>
      </c>
      <c r="N43" s="32" t="s">
        <v>45</v>
      </c>
      <c r="O43" s="32" t="s">
        <v>3</v>
      </c>
      <c r="P43" s="32" t="s">
        <v>36</v>
      </c>
      <c r="Q43" s="32" t="s">
        <v>29</v>
      </c>
      <c r="R43" s="32" t="s">
        <v>43</v>
      </c>
      <c r="S43" s="32" t="s">
        <v>45</v>
      </c>
      <c r="T43" s="32" t="s">
        <v>48</v>
      </c>
      <c r="U43" s="32">
        <v>2</v>
      </c>
      <c r="V43" s="32" t="s">
        <v>56</v>
      </c>
      <c r="W43" s="32">
        <f>SUM(_xlfn.XLOOKUP(B43,freq!$A$2:$A$40,freq!$B$2:$B$40,0),_xlfn.XLOOKUP(C43,freq!$A$2:$A$40,freq!$B$2:$B$40,0),_xlfn.XLOOKUP(D43,freq!$A$2:$A$40,freq!$B$2:$B$40,0),_xlfn.XLOOKUP(E43,freq!$A$2:$A$40,freq!$B$2:$B$40,0),_xlfn.XLOOKUP(F43,freq!$A$2:$A$40,freq!$B$2:$B$40,0),_xlfn.XLOOKUP(G43,freq!$A$2:$A$40,freq!$B$2:$B$40,0),_xlfn.XLOOKUP(H43,freq!$A$2:$A$40,freq!$B$2:$B$40,0),_xlfn.XLOOKUP(I43,freq!$A$2:$A$40,freq!$B$2:$B$40,0),_xlfn.XLOOKUP(J43,freq!$A$2:$A$40,freq!$B$2:$B$40,0),_xlfn.XLOOKUP(K43,freq!$A$2:$A$40,freq!$B$2:$B$40,0),_xlfn.XLOOKUP(L43,freq!$A$2:$A$40,freq!$B$2:$B$40,0),_xlfn.XLOOKUP(M43,freq!$A$2:$A$40,freq!$B$2:$B$40,0),_xlfn.XLOOKUP(N43,freq!$A$2:$A$40,freq!$B$2:$B$40,0),_xlfn.XLOOKUP(O43,freq!$A$2:$A$40,freq!$B$2:$B$40,0),_xlfn.XLOOKUP(P43,freq!$A$2:$A$40,freq!$B$2:$B$40,0),_xlfn.XLOOKUP(Q43,freq!$A$2:$A$40,freq!$B$2:$B$40,0),_xlfn.XLOOKUP(R43,freq!$A$2:$A$40,freq!$B$2:$B$40,0),_xlfn.XLOOKUP(S43,freq!$A$2:$A$40,freq!$B$2:$B$40,0),_xlfn.XLOOKUP(T43,freq!$A$2:$A$40,freq!$B$2:$B$40,0),_xlfn.XLOOKUP(U43,freq!$A$2:$A$40,freq!$B$2:$B$40,0),_xlfn.XLOOKUP(V43,freq!$A$2:$A$40,freq!$B$2:$B$40,0))</f>
        <v>86.5</v>
      </c>
    </row>
    <row r="44" spans="1:23" hidden="1" x14ac:dyDescent="0.35">
      <c r="A44" s="32" t="s">
        <v>60</v>
      </c>
      <c r="B44" s="32" t="s">
        <v>45</v>
      </c>
      <c r="C44" s="32" t="s">
        <v>45</v>
      </c>
      <c r="D44" s="32" t="s">
        <v>58</v>
      </c>
      <c r="E44" s="32" t="s">
        <v>46</v>
      </c>
      <c r="F44" s="32" t="s">
        <v>36</v>
      </c>
      <c r="G44" s="32" t="s">
        <v>33</v>
      </c>
      <c r="H44" s="32" t="s">
        <v>42</v>
      </c>
      <c r="I44" s="32" t="s">
        <v>45</v>
      </c>
      <c r="J44" s="32">
        <v>8</v>
      </c>
      <c r="K44" s="32" t="s">
        <v>42</v>
      </c>
      <c r="L44" s="32" t="s">
        <v>38</v>
      </c>
      <c r="M44" s="32" t="s">
        <v>2</v>
      </c>
      <c r="N44" s="32" t="s">
        <v>29</v>
      </c>
      <c r="O44" s="32">
        <v>7</v>
      </c>
      <c r="P44" s="32" t="s">
        <v>31</v>
      </c>
      <c r="Q44" s="32" t="s">
        <v>45</v>
      </c>
      <c r="R44" s="32" t="s">
        <v>43</v>
      </c>
      <c r="S44" s="32" t="s">
        <v>36</v>
      </c>
      <c r="T44" s="32" t="s">
        <v>3</v>
      </c>
      <c r="U44" s="32" t="s">
        <v>0</v>
      </c>
      <c r="V44" s="32" t="s">
        <v>42</v>
      </c>
      <c r="W44" s="32">
        <f>SUM(_xlfn.XLOOKUP(B44,freq!$A$2:$A$40,freq!$B$2:$B$40,0),_xlfn.XLOOKUP(C44,freq!$A$2:$A$40,freq!$B$2:$B$40,0),_xlfn.XLOOKUP(D44,freq!$A$2:$A$40,freq!$B$2:$B$40,0),_xlfn.XLOOKUP(E44,freq!$A$2:$A$40,freq!$B$2:$B$40,0),_xlfn.XLOOKUP(F44,freq!$A$2:$A$40,freq!$B$2:$B$40,0),_xlfn.XLOOKUP(G44,freq!$A$2:$A$40,freq!$B$2:$B$40,0),_xlfn.XLOOKUP(H44,freq!$A$2:$A$40,freq!$B$2:$B$40,0),_xlfn.XLOOKUP(I44,freq!$A$2:$A$40,freq!$B$2:$B$40,0),_xlfn.XLOOKUP(J44,freq!$A$2:$A$40,freq!$B$2:$B$40,0),_xlfn.XLOOKUP(K44,freq!$A$2:$A$40,freq!$B$2:$B$40,0),_xlfn.XLOOKUP(L44,freq!$A$2:$A$40,freq!$B$2:$B$40,0),_xlfn.XLOOKUP(M44,freq!$A$2:$A$40,freq!$B$2:$B$40,0),_xlfn.XLOOKUP(N44,freq!$A$2:$A$40,freq!$B$2:$B$40,0),_xlfn.XLOOKUP(O44,freq!$A$2:$A$40,freq!$B$2:$B$40,0),_xlfn.XLOOKUP(P44,freq!$A$2:$A$40,freq!$B$2:$B$40,0),_xlfn.XLOOKUP(Q44,freq!$A$2:$A$40,freq!$B$2:$B$40,0),_xlfn.XLOOKUP(R44,freq!$A$2:$A$40,freq!$B$2:$B$40,0),_xlfn.XLOOKUP(S44,freq!$A$2:$A$40,freq!$B$2:$B$40,0),_xlfn.XLOOKUP(T44,freq!$A$2:$A$40,freq!$B$2:$B$40,0),_xlfn.XLOOKUP(U44,freq!$A$2:$A$40,freq!$B$2:$B$40,0),_xlfn.XLOOKUP(V44,freq!$A$2:$A$40,freq!$B$2:$B$40,0))</f>
        <v>86.41</v>
      </c>
    </row>
    <row r="45" spans="1:23" hidden="1" x14ac:dyDescent="0.35">
      <c r="A45" s="32" t="s">
        <v>1978</v>
      </c>
      <c r="B45" s="32" t="s">
        <v>45</v>
      </c>
      <c r="C45" s="32" t="s">
        <v>29</v>
      </c>
      <c r="D45" s="32">
        <v>9</v>
      </c>
      <c r="E45" s="32" t="s">
        <v>43</v>
      </c>
      <c r="F45" s="32">
        <v>1</v>
      </c>
      <c r="G45" s="32" t="s">
        <v>40</v>
      </c>
      <c r="H45" s="32" t="s">
        <v>44</v>
      </c>
      <c r="I45" s="32" t="s">
        <v>1</v>
      </c>
      <c r="J45" s="32" t="s">
        <v>46</v>
      </c>
      <c r="K45" s="32" t="s">
        <v>48</v>
      </c>
      <c r="L45" s="32" t="s">
        <v>49</v>
      </c>
      <c r="M45" s="32" t="s">
        <v>34</v>
      </c>
      <c r="N45" s="32" t="s">
        <v>45</v>
      </c>
      <c r="O45" s="32" t="s">
        <v>31</v>
      </c>
      <c r="P45" s="32" t="s">
        <v>4</v>
      </c>
      <c r="Q45" s="32" t="s">
        <v>44</v>
      </c>
      <c r="R45" s="32" t="s">
        <v>34</v>
      </c>
      <c r="S45" s="32" t="s">
        <v>31</v>
      </c>
      <c r="T45" s="32" t="s">
        <v>48</v>
      </c>
      <c r="U45" s="32" t="s">
        <v>35</v>
      </c>
      <c r="V45" s="32">
        <v>7</v>
      </c>
      <c r="W45" s="32">
        <f>SUM(_xlfn.XLOOKUP(B45,freq!$A$2:$A$40,freq!$B$2:$B$40,0),_xlfn.XLOOKUP(C45,freq!$A$2:$A$40,freq!$B$2:$B$40,0),_xlfn.XLOOKUP(D45,freq!$A$2:$A$40,freq!$B$2:$B$40,0),_xlfn.XLOOKUP(E45,freq!$A$2:$A$40,freq!$B$2:$B$40,0),_xlfn.XLOOKUP(F45,freq!$A$2:$A$40,freq!$B$2:$B$40,0),_xlfn.XLOOKUP(G45,freq!$A$2:$A$40,freq!$B$2:$B$40,0),_xlfn.XLOOKUP(H45,freq!$A$2:$A$40,freq!$B$2:$B$40,0),_xlfn.XLOOKUP(I45,freq!$A$2:$A$40,freq!$B$2:$B$40,0),_xlfn.XLOOKUP(J45,freq!$A$2:$A$40,freq!$B$2:$B$40,0),_xlfn.XLOOKUP(K45,freq!$A$2:$A$40,freq!$B$2:$B$40,0),_xlfn.XLOOKUP(L45,freq!$A$2:$A$40,freq!$B$2:$B$40,0),_xlfn.XLOOKUP(M45,freq!$A$2:$A$40,freq!$B$2:$B$40,0),_xlfn.XLOOKUP(N45,freq!$A$2:$A$40,freq!$B$2:$B$40,0),_xlfn.XLOOKUP(O45,freq!$A$2:$A$40,freq!$B$2:$B$40,0),_xlfn.XLOOKUP(P45,freq!$A$2:$A$40,freq!$B$2:$B$40,0),_xlfn.XLOOKUP(Q45,freq!$A$2:$A$40,freq!$B$2:$B$40,0),_xlfn.XLOOKUP(R45,freq!$A$2:$A$40,freq!$B$2:$B$40,0),_xlfn.XLOOKUP(S45,freq!$A$2:$A$40,freq!$B$2:$B$40,0),_xlfn.XLOOKUP(T45,freq!$A$2:$A$40,freq!$B$2:$B$40,0),_xlfn.XLOOKUP(U45,freq!$A$2:$A$40,freq!$B$2:$B$40,0),_xlfn.XLOOKUP(V45,freq!$A$2:$A$40,freq!$B$2:$B$40,0))</f>
        <v>86.41</v>
      </c>
    </row>
    <row r="46" spans="1:23" hidden="1" x14ac:dyDescent="0.35">
      <c r="A46" s="32" t="s">
        <v>526</v>
      </c>
      <c r="B46" s="32">
        <v>6</v>
      </c>
      <c r="C46" s="32">
        <v>6</v>
      </c>
      <c r="D46" s="32" t="s">
        <v>1</v>
      </c>
      <c r="E46" s="32" t="s">
        <v>45</v>
      </c>
      <c r="F46" s="32" t="s">
        <v>32</v>
      </c>
      <c r="G46" s="32" t="s">
        <v>50</v>
      </c>
      <c r="H46" s="32" t="s">
        <v>34</v>
      </c>
      <c r="I46" s="32" t="s">
        <v>45</v>
      </c>
      <c r="J46" s="32">
        <v>2</v>
      </c>
      <c r="K46" s="32" t="s">
        <v>36</v>
      </c>
      <c r="L46" s="32" t="s">
        <v>46</v>
      </c>
      <c r="M46" s="32" t="s">
        <v>53</v>
      </c>
      <c r="N46" s="32" t="s">
        <v>45</v>
      </c>
      <c r="O46" s="32" t="s">
        <v>32</v>
      </c>
      <c r="P46" s="32" t="s">
        <v>30</v>
      </c>
      <c r="Q46" s="32" t="s">
        <v>0</v>
      </c>
      <c r="R46" s="32" t="s">
        <v>2</v>
      </c>
      <c r="S46" s="32" t="s">
        <v>45</v>
      </c>
      <c r="T46" s="32" t="s">
        <v>49</v>
      </c>
      <c r="U46" s="32" t="s">
        <v>58</v>
      </c>
      <c r="V46" s="32" t="s">
        <v>3</v>
      </c>
      <c r="W46" s="32">
        <f>SUM(_xlfn.XLOOKUP(B46,freq!$A$2:$A$40,freq!$B$2:$B$40,0),_xlfn.XLOOKUP(C46,freq!$A$2:$A$40,freq!$B$2:$B$40,0),_xlfn.XLOOKUP(D46,freq!$A$2:$A$40,freq!$B$2:$B$40,0),_xlfn.XLOOKUP(E46,freq!$A$2:$A$40,freq!$B$2:$B$40,0),_xlfn.XLOOKUP(F46,freq!$A$2:$A$40,freq!$B$2:$B$40,0),_xlfn.XLOOKUP(G46,freq!$A$2:$A$40,freq!$B$2:$B$40,0),_xlfn.XLOOKUP(H46,freq!$A$2:$A$40,freq!$B$2:$B$40,0),_xlfn.XLOOKUP(I46,freq!$A$2:$A$40,freq!$B$2:$B$40,0),_xlfn.XLOOKUP(J46,freq!$A$2:$A$40,freq!$B$2:$B$40,0),_xlfn.XLOOKUP(K46,freq!$A$2:$A$40,freq!$B$2:$B$40,0),_xlfn.XLOOKUP(L46,freq!$A$2:$A$40,freq!$B$2:$B$40,0),_xlfn.XLOOKUP(M46,freq!$A$2:$A$40,freq!$B$2:$B$40,0),_xlfn.XLOOKUP(N46,freq!$A$2:$A$40,freq!$B$2:$B$40,0),_xlfn.XLOOKUP(O46,freq!$A$2:$A$40,freq!$B$2:$B$40,0),_xlfn.XLOOKUP(P46,freq!$A$2:$A$40,freq!$B$2:$B$40,0),_xlfn.XLOOKUP(Q46,freq!$A$2:$A$40,freq!$B$2:$B$40,0),_xlfn.XLOOKUP(R46,freq!$A$2:$A$40,freq!$B$2:$B$40,0),_xlfn.XLOOKUP(S46,freq!$A$2:$A$40,freq!$B$2:$B$40,0),_xlfn.XLOOKUP(T46,freq!$A$2:$A$40,freq!$B$2:$B$40,0),_xlfn.XLOOKUP(U46,freq!$A$2:$A$40,freq!$B$2:$B$40,0),_xlfn.XLOOKUP(V46,freq!$A$2:$A$40,freq!$B$2:$B$40,0))</f>
        <v>85.899999999999991</v>
      </c>
    </row>
    <row r="47" spans="1:23" hidden="1" x14ac:dyDescent="0.35">
      <c r="A47" s="32" t="s">
        <v>497</v>
      </c>
      <c r="B47" s="32" t="s">
        <v>50</v>
      </c>
      <c r="C47" s="32" t="s">
        <v>44</v>
      </c>
      <c r="D47" s="32">
        <v>9</v>
      </c>
      <c r="E47" s="32">
        <v>9</v>
      </c>
      <c r="F47" s="32" t="s">
        <v>37</v>
      </c>
      <c r="G47" s="32">
        <v>7</v>
      </c>
      <c r="H47" s="32" t="s">
        <v>4</v>
      </c>
      <c r="I47" s="32" t="s">
        <v>34</v>
      </c>
      <c r="J47" s="32" t="s">
        <v>3</v>
      </c>
      <c r="K47" s="32" t="s">
        <v>37</v>
      </c>
      <c r="L47" s="32" t="s">
        <v>56</v>
      </c>
      <c r="M47" s="32" t="s">
        <v>0</v>
      </c>
      <c r="N47" s="32" t="s">
        <v>32</v>
      </c>
      <c r="O47" s="32" t="s">
        <v>37</v>
      </c>
      <c r="P47" s="32" t="s">
        <v>46</v>
      </c>
      <c r="Q47" s="32" t="s">
        <v>48</v>
      </c>
      <c r="R47" s="32" t="s">
        <v>45</v>
      </c>
      <c r="S47" s="32" t="s">
        <v>30</v>
      </c>
      <c r="T47" s="32" t="s">
        <v>1</v>
      </c>
      <c r="U47" s="32" t="s">
        <v>44</v>
      </c>
      <c r="V47" s="32" t="s">
        <v>31</v>
      </c>
      <c r="W47" s="32">
        <f>SUM(_xlfn.XLOOKUP(B47,freq!$A$2:$A$40,freq!$B$2:$B$40,0),_xlfn.XLOOKUP(C47,freq!$A$2:$A$40,freq!$B$2:$B$40,0),_xlfn.XLOOKUP(D47,freq!$A$2:$A$40,freq!$B$2:$B$40,0),_xlfn.XLOOKUP(E47,freq!$A$2:$A$40,freq!$B$2:$B$40,0),_xlfn.XLOOKUP(F47,freq!$A$2:$A$40,freq!$B$2:$B$40,0),_xlfn.XLOOKUP(G47,freq!$A$2:$A$40,freq!$B$2:$B$40,0),_xlfn.XLOOKUP(H47,freq!$A$2:$A$40,freq!$B$2:$B$40,0),_xlfn.XLOOKUP(I47,freq!$A$2:$A$40,freq!$B$2:$B$40,0),_xlfn.XLOOKUP(J47,freq!$A$2:$A$40,freq!$B$2:$B$40,0),_xlfn.XLOOKUP(K47,freq!$A$2:$A$40,freq!$B$2:$B$40,0),_xlfn.XLOOKUP(L47,freq!$A$2:$A$40,freq!$B$2:$B$40,0),_xlfn.XLOOKUP(M47,freq!$A$2:$A$40,freq!$B$2:$B$40,0),_xlfn.XLOOKUP(N47,freq!$A$2:$A$40,freq!$B$2:$B$40,0),_xlfn.XLOOKUP(O47,freq!$A$2:$A$40,freq!$B$2:$B$40,0),_xlfn.XLOOKUP(P47,freq!$A$2:$A$40,freq!$B$2:$B$40,0),_xlfn.XLOOKUP(Q47,freq!$A$2:$A$40,freq!$B$2:$B$40,0),_xlfn.XLOOKUP(R47,freq!$A$2:$A$40,freq!$B$2:$B$40,0),_xlfn.XLOOKUP(S47,freq!$A$2:$A$40,freq!$B$2:$B$40,0),_xlfn.XLOOKUP(T47,freq!$A$2:$A$40,freq!$B$2:$B$40,0),_xlfn.XLOOKUP(U47,freq!$A$2:$A$40,freq!$B$2:$B$40,0),_xlfn.XLOOKUP(V47,freq!$A$2:$A$40,freq!$B$2:$B$40,0))</f>
        <v>85.33</v>
      </c>
    </row>
    <row r="48" spans="1:23" hidden="1" x14ac:dyDescent="0.35">
      <c r="A48" s="32" t="s">
        <v>809</v>
      </c>
      <c r="B48" s="32" t="s">
        <v>32</v>
      </c>
      <c r="C48" s="32" t="s">
        <v>30</v>
      </c>
      <c r="D48" s="32" t="s">
        <v>53</v>
      </c>
      <c r="E48" s="32" t="s">
        <v>50</v>
      </c>
      <c r="F48" s="32">
        <v>2</v>
      </c>
      <c r="G48" s="32">
        <v>2</v>
      </c>
      <c r="H48" s="32" t="s">
        <v>36</v>
      </c>
      <c r="I48" s="32" t="s">
        <v>48</v>
      </c>
      <c r="J48" s="32" t="s">
        <v>2</v>
      </c>
      <c r="K48" s="32" t="s">
        <v>28</v>
      </c>
      <c r="L48" s="32" t="s">
        <v>45</v>
      </c>
      <c r="M48" s="32" t="s">
        <v>44</v>
      </c>
      <c r="N48" s="32" t="s">
        <v>29</v>
      </c>
      <c r="O48" s="32" t="s">
        <v>2</v>
      </c>
      <c r="P48" s="32" t="s">
        <v>41</v>
      </c>
      <c r="Q48" s="32" t="s">
        <v>31</v>
      </c>
      <c r="R48" s="32" t="s">
        <v>0</v>
      </c>
      <c r="S48" s="32" t="s">
        <v>28</v>
      </c>
      <c r="T48" s="32" t="s">
        <v>56</v>
      </c>
      <c r="U48" s="32" t="s">
        <v>56</v>
      </c>
      <c r="V48" s="32" t="s">
        <v>45</v>
      </c>
      <c r="W48" s="32">
        <f>SUM(_xlfn.XLOOKUP(B48,freq!$A$2:$A$40,freq!$B$2:$B$40,0),_xlfn.XLOOKUP(C48,freq!$A$2:$A$40,freq!$B$2:$B$40,0),_xlfn.XLOOKUP(D48,freq!$A$2:$A$40,freq!$B$2:$B$40,0),_xlfn.XLOOKUP(E48,freq!$A$2:$A$40,freq!$B$2:$B$40,0),_xlfn.XLOOKUP(F48,freq!$A$2:$A$40,freq!$B$2:$B$40,0),_xlfn.XLOOKUP(G48,freq!$A$2:$A$40,freq!$B$2:$B$40,0),_xlfn.XLOOKUP(H48,freq!$A$2:$A$40,freq!$B$2:$B$40,0),_xlfn.XLOOKUP(I48,freq!$A$2:$A$40,freq!$B$2:$B$40,0),_xlfn.XLOOKUP(J48,freq!$A$2:$A$40,freq!$B$2:$B$40,0),_xlfn.XLOOKUP(K48,freq!$A$2:$A$40,freq!$B$2:$B$40,0),_xlfn.XLOOKUP(L48,freq!$A$2:$A$40,freq!$B$2:$B$40,0),_xlfn.XLOOKUP(M48,freq!$A$2:$A$40,freq!$B$2:$B$40,0),_xlfn.XLOOKUP(N48,freq!$A$2:$A$40,freq!$B$2:$B$40,0),_xlfn.XLOOKUP(O48,freq!$A$2:$A$40,freq!$B$2:$B$40,0),_xlfn.XLOOKUP(P48,freq!$A$2:$A$40,freq!$B$2:$B$40,0),_xlfn.XLOOKUP(Q48,freq!$A$2:$A$40,freq!$B$2:$B$40,0),_xlfn.XLOOKUP(R48,freq!$A$2:$A$40,freq!$B$2:$B$40,0),_xlfn.XLOOKUP(S48,freq!$A$2:$A$40,freq!$B$2:$B$40,0),_xlfn.XLOOKUP(T48,freq!$A$2:$A$40,freq!$B$2:$B$40,0),_xlfn.XLOOKUP(U48,freq!$A$2:$A$40,freq!$B$2:$B$40,0),_xlfn.XLOOKUP(V48,freq!$A$2:$A$40,freq!$B$2:$B$40,0))</f>
        <v>85.03</v>
      </c>
    </row>
    <row r="49" spans="1:23" hidden="1" x14ac:dyDescent="0.35">
      <c r="A49" s="32" t="s">
        <v>1566</v>
      </c>
      <c r="B49" s="32" t="s">
        <v>4</v>
      </c>
      <c r="C49" s="32" t="s">
        <v>59</v>
      </c>
      <c r="D49" s="32" t="s">
        <v>46</v>
      </c>
      <c r="E49" s="32" t="s">
        <v>2</v>
      </c>
      <c r="F49" s="32" t="s">
        <v>2</v>
      </c>
      <c r="G49" s="32" t="s">
        <v>1</v>
      </c>
      <c r="H49" s="32" t="s">
        <v>3</v>
      </c>
      <c r="I49" s="32" t="s">
        <v>34</v>
      </c>
      <c r="J49" s="32" t="s">
        <v>48</v>
      </c>
      <c r="K49" s="32" t="s">
        <v>59</v>
      </c>
      <c r="L49" s="32" t="s">
        <v>32</v>
      </c>
      <c r="M49" s="32" t="s">
        <v>37</v>
      </c>
      <c r="N49" s="32" t="s">
        <v>46</v>
      </c>
      <c r="O49" s="32" t="s">
        <v>49</v>
      </c>
      <c r="P49" s="32" t="s">
        <v>43</v>
      </c>
      <c r="Q49" s="32" t="s">
        <v>50</v>
      </c>
      <c r="R49" s="32" t="s">
        <v>46</v>
      </c>
      <c r="S49" s="32" t="s">
        <v>37</v>
      </c>
      <c r="T49" s="32">
        <v>4</v>
      </c>
      <c r="U49" s="32" t="s">
        <v>40</v>
      </c>
      <c r="V49" s="32" t="s">
        <v>35</v>
      </c>
      <c r="W49" s="32">
        <f>SUM(_xlfn.XLOOKUP(B49,freq!$A$2:$A$40,freq!$B$2:$B$40,0),_xlfn.XLOOKUP(C49,freq!$A$2:$A$40,freq!$B$2:$B$40,0),_xlfn.XLOOKUP(D49,freq!$A$2:$A$40,freq!$B$2:$B$40,0),_xlfn.XLOOKUP(E49,freq!$A$2:$A$40,freq!$B$2:$B$40,0),_xlfn.XLOOKUP(F49,freq!$A$2:$A$40,freq!$B$2:$B$40,0),_xlfn.XLOOKUP(G49,freq!$A$2:$A$40,freq!$B$2:$B$40,0),_xlfn.XLOOKUP(H49,freq!$A$2:$A$40,freq!$B$2:$B$40,0),_xlfn.XLOOKUP(I49,freq!$A$2:$A$40,freq!$B$2:$B$40,0),_xlfn.XLOOKUP(J49,freq!$A$2:$A$40,freq!$B$2:$B$40,0),_xlfn.XLOOKUP(K49,freq!$A$2:$A$40,freq!$B$2:$B$40,0),_xlfn.XLOOKUP(L49,freq!$A$2:$A$40,freq!$B$2:$B$40,0),_xlfn.XLOOKUP(M49,freq!$A$2:$A$40,freq!$B$2:$B$40,0),_xlfn.XLOOKUP(N49,freq!$A$2:$A$40,freq!$B$2:$B$40,0),_xlfn.XLOOKUP(O49,freq!$A$2:$A$40,freq!$B$2:$B$40,0),_xlfn.XLOOKUP(P49,freq!$A$2:$A$40,freq!$B$2:$B$40,0),_xlfn.XLOOKUP(Q49,freq!$A$2:$A$40,freq!$B$2:$B$40,0),_xlfn.XLOOKUP(R49,freq!$A$2:$A$40,freq!$B$2:$B$40,0),_xlfn.XLOOKUP(S49,freq!$A$2:$A$40,freq!$B$2:$B$40,0),_xlfn.XLOOKUP(T49,freq!$A$2:$A$40,freq!$B$2:$B$40,0),_xlfn.XLOOKUP(U49,freq!$A$2:$A$40,freq!$B$2:$B$40,0),_xlfn.XLOOKUP(V49,freq!$A$2:$A$40,freq!$B$2:$B$40,0))</f>
        <v>84.810000000000016</v>
      </c>
    </row>
    <row r="50" spans="1:23" hidden="1" x14ac:dyDescent="0.35">
      <c r="A50" s="32" t="s">
        <v>319</v>
      </c>
      <c r="B50" s="32" t="s">
        <v>31</v>
      </c>
      <c r="C50" s="32" t="s">
        <v>4</v>
      </c>
      <c r="D50" s="32" t="s">
        <v>53</v>
      </c>
      <c r="E50" s="32">
        <v>7</v>
      </c>
      <c r="F50" s="32" t="s">
        <v>53</v>
      </c>
      <c r="G50" s="32">
        <v>4</v>
      </c>
      <c r="H50" s="32" t="s">
        <v>28</v>
      </c>
      <c r="I50" s="32" t="s">
        <v>4</v>
      </c>
      <c r="J50" s="32" t="s">
        <v>46</v>
      </c>
      <c r="K50" s="32" t="s">
        <v>45</v>
      </c>
      <c r="L50" s="32" t="s">
        <v>53</v>
      </c>
      <c r="M50" s="32" t="s">
        <v>4</v>
      </c>
      <c r="N50" s="32" t="s">
        <v>31</v>
      </c>
      <c r="O50" s="32" t="s">
        <v>45</v>
      </c>
      <c r="P50" s="32" t="s">
        <v>45</v>
      </c>
      <c r="Q50" s="32" t="s">
        <v>45</v>
      </c>
      <c r="R50" s="32" t="s">
        <v>1</v>
      </c>
      <c r="S50" s="32" t="s">
        <v>58</v>
      </c>
      <c r="T50" s="32">
        <v>4</v>
      </c>
      <c r="U50" s="32" t="s">
        <v>30</v>
      </c>
      <c r="V50" s="32" t="s">
        <v>58</v>
      </c>
      <c r="W50" s="32">
        <f>SUM(_xlfn.XLOOKUP(B50,freq!$A$2:$A$40,freq!$B$2:$B$40,0),_xlfn.XLOOKUP(C50,freq!$A$2:$A$40,freq!$B$2:$B$40,0),_xlfn.XLOOKUP(D50,freq!$A$2:$A$40,freq!$B$2:$B$40,0),_xlfn.XLOOKUP(E50,freq!$A$2:$A$40,freq!$B$2:$B$40,0),_xlfn.XLOOKUP(F50,freq!$A$2:$A$40,freq!$B$2:$B$40,0),_xlfn.XLOOKUP(G50,freq!$A$2:$A$40,freq!$B$2:$B$40,0),_xlfn.XLOOKUP(H50,freq!$A$2:$A$40,freq!$B$2:$B$40,0),_xlfn.XLOOKUP(I50,freq!$A$2:$A$40,freq!$B$2:$B$40,0),_xlfn.XLOOKUP(J50,freq!$A$2:$A$40,freq!$B$2:$B$40,0),_xlfn.XLOOKUP(K50,freq!$A$2:$A$40,freq!$B$2:$B$40,0),_xlfn.XLOOKUP(L50,freq!$A$2:$A$40,freq!$B$2:$B$40,0),_xlfn.XLOOKUP(M50,freq!$A$2:$A$40,freq!$B$2:$B$40,0),_xlfn.XLOOKUP(N50,freq!$A$2:$A$40,freq!$B$2:$B$40,0),_xlfn.XLOOKUP(O50,freq!$A$2:$A$40,freq!$B$2:$B$40,0),_xlfn.XLOOKUP(P50,freq!$A$2:$A$40,freq!$B$2:$B$40,0),_xlfn.XLOOKUP(Q50,freq!$A$2:$A$40,freq!$B$2:$B$40,0),_xlfn.XLOOKUP(R50,freq!$A$2:$A$40,freq!$B$2:$B$40,0),_xlfn.XLOOKUP(S50,freq!$A$2:$A$40,freq!$B$2:$B$40,0),_xlfn.XLOOKUP(T50,freq!$A$2:$A$40,freq!$B$2:$B$40,0),_xlfn.XLOOKUP(U50,freq!$A$2:$A$40,freq!$B$2:$B$40,0),_xlfn.XLOOKUP(V50,freq!$A$2:$A$40,freq!$B$2:$B$40,0))</f>
        <v>84.75</v>
      </c>
    </row>
    <row r="51" spans="1:23" hidden="1" x14ac:dyDescent="0.35">
      <c r="A51" s="32" t="s">
        <v>949</v>
      </c>
      <c r="B51" s="32" t="s">
        <v>41</v>
      </c>
      <c r="C51" s="32" t="s">
        <v>31</v>
      </c>
      <c r="D51" s="32" t="s">
        <v>46</v>
      </c>
      <c r="E51" s="32">
        <v>8</v>
      </c>
      <c r="F51" s="32" t="s">
        <v>59</v>
      </c>
      <c r="G51" s="32" t="s">
        <v>37</v>
      </c>
      <c r="H51" s="32">
        <v>2</v>
      </c>
      <c r="I51" s="32" t="s">
        <v>45</v>
      </c>
      <c r="J51" s="32" t="s">
        <v>42</v>
      </c>
      <c r="K51" s="32" t="s">
        <v>44</v>
      </c>
      <c r="L51" s="32" t="s">
        <v>31</v>
      </c>
      <c r="M51" s="32">
        <v>0</v>
      </c>
      <c r="N51" s="32" t="s">
        <v>38</v>
      </c>
      <c r="O51" s="32" t="s">
        <v>45</v>
      </c>
      <c r="P51" s="32" t="s">
        <v>45</v>
      </c>
      <c r="Q51" s="32" t="s">
        <v>50</v>
      </c>
      <c r="R51" s="32">
        <v>6</v>
      </c>
      <c r="S51" s="32">
        <v>8</v>
      </c>
      <c r="T51" s="32" t="s">
        <v>50</v>
      </c>
      <c r="U51" s="32" t="s">
        <v>45</v>
      </c>
      <c r="V51" s="32">
        <v>9</v>
      </c>
      <c r="W51" s="32">
        <f>SUM(_xlfn.XLOOKUP(B51,freq!$A$2:$A$40,freq!$B$2:$B$40,0),_xlfn.XLOOKUP(C51,freq!$A$2:$A$40,freq!$B$2:$B$40,0),_xlfn.XLOOKUP(D51,freq!$A$2:$A$40,freq!$B$2:$B$40,0),_xlfn.XLOOKUP(E51,freq!$A$2:$A$40,freq!$B$2:$B$40,0),_xlfn.XLOOKUP(F51,freq!$A$2:$A$40,freq!$B$2:$B$40,0),_xlfn.XLOOKUP(G51,freq!$A$2:$A$40,freq!$B$2:$B$40,0),_xlfn.XLOOKUP(H51,freq!$A$2:$A$40,freq!$B$2:$B$40,0),_xlfn.XLOOKUP(I51,freq!$A$2:$A$40,freq!$B$2:$B$40,0),_xlfn.XLOOKUP(J51,freq!$A$2:$A$40,freq!$B$2:$B$40,0),_xlfn.XLOOKUP(K51,freq!$A$2:$A$40,freq!$B$2:$B$40,0),_xlfn.XLOOKUP(L51,freq!$A$2:$A$40,freq!$B$2:$B$40,0),_xlfn.XLOOKUP(M51,freq!$A$2:$A$40,freq!$B$2:$B$40,0),_xlfn.XLOOKUP(N51,freq!$A$2:$A$40,freq!$B$2:$B$40,0),_xlfn.XLOOKUP(O51,freq!$A$2:$A$40,freq!$B$2:$B$40,0),_xlfn.XLOOKUP(P51,freq!$A$2:$A$40,freq!$B$2:$B$40,0),_xlfn.XLOOKUP(Q51,freq!$A$2:$A$40,freq!$B$2:$B$40,0),_xlfn.XLOOKUP(R51,freq!$A$2:$A$40,freq!$B$2:$B$40,0),_xlfn.XLOOKUP(S51,freq!$A$2:$A$40,freq!$B$2:$B$40,0),_xlfn.XLOOKUP(T51,freq!$A$2:$A$40,freq!$B$2:$B$40,0),_xlfn.XLOOKUP(U51,freq!$A$2:$A$40,freq!$B$2:$B$40,0),_xlfn.XLOOKUP(V51,freq!$A$2:$A$40,freq!$B$2:$B$40,0))</f>
        <v>84.449999999999989</v>
      </c>
    </row>
    <row r="52" spans="1:23" hidden="1" x14ac:dyDescent="0.35">
      <c r="A52" s="32" t="s">
        <v>100</v>
      </c>
      <c r="B52" s="32" t="s">
        <v>46</v>
      </c>
      <c r="C52" s="32">
        <v>7</v>
      </c>
      <c r="D52" s="32" t="s">
        <v>37</v>
      </c>
      <c r="E52" s="32" t="s">
        <v>45</v>
      </c>
      <c r="F52" s="32" t="s">
        <v>4</v>
      </c>
      <c r="G52" s="32">
        <v>2</v>
      </c>
      <c r="H52" s="32" t="s">
        <v>48</v>
      </c>
      <c r="I52" s="32" t="s">
        <v>1</v>
      </c>
      <c r="J52" s="32" t="s">
        <v>56</v>
      </c>
      <c r="K52" s="32" t="s">
        <v>56</v>
      </c>
      <c r="L52" s="32" t="s">
        <v>49</v>
      </c>
      <c r="M52" s="32" t="s">
        <v>3</v>
      </c>
      <c r="N52" s="32" t="s">
        <v>56</v>
      </c>
      <c r="O52" s="32" t="s">
        <v>44</v>
      </c>
      <c r="P52" s="32" t="s">
        <v>59</v>
      </c>
      <c r="Q52" s="32" t="s">
        <v>48</v>
      </c>
      <c r="R52" s="32" t="s">
        <v>33</v>
      </c>
      <c r="S52" s="32" t="s">
        <v>50</v>
      </c>
      <c r="T52" s="32" t="s">
        <v>48</v>
      </c>
      <c r="U52" s="32" t="s">
        <v>0</v>
      </c>
      <c r="V52" s="32" t="s">
        <v>30</v>
      </c>
      <c r="W52" s="32">
        <f>SUM(_xlfn.XLOOKUP(B52,freq!$A$2:$A$40,freq!$B$2:$B$40,0),_xlfn.XLOOKUP(C52,freq!$A$2:$A$40,freq!$B$2:$B$40,0),_xlfn.XLOOKUP(D52,freq!$A$2:$A$40,freq!$B$2:$B$40,0),_xlfn.XLOOKUP(E52,freq!$A$2:$A$40,freq!$B$2:$B$40,0),_xlfn.XLOOKUP(F52,freq!$A$2:$A$40,freq!$B$2:$B$40,0),_xlfn.XLOOKUP(G52,freq!$A$2:$A$40,freq!$B$2:$B$40,0),_xlfn.XLOOKUP(H52,freq!$A$2:$A$40,freq!$B$2:$B$40,0),_xlfn.XLOOKUP(I52,freq!$A$2:$A$40,freq!$B$2:$B$40,0),_xlfn.XLOOKUP(J52,freq!$A$2:$A$40,freq!$B$2:$B$40,0),_xlfn.XLOOKUP(K52,freq!$A$2:$A$40,freq!$B$2:$B$40,0),_xlfn.XLOOKUP(L52,freq!$A$2:$A$40,freq!$B$2:$B$40,0),_xlfn.XLOOKUP(M52,freq!$A$2:$A$40,freq!$B$2:$B$40,0),_xlfn.XLOOKUP(N52,freq!$A$2:$A$40,freq!$B$2:$B$40,0),_xlfn.XLOOKUP(O52,freq!$A$2:$A$40,freq!$B$2:$B$40,0),_xlfn.XLOOKUP(P52,freq!$A$2:$A$40,freq!$B$2:$B$40,0),_xlfn.XLOOKUP(Q52,freq!$A$2:$A$40,freq!$B$2:$B$40,0),_xlfn.XLOOKUP(R52,freq!$A$2:$A$40,freq!$B$2:$B$40,0),_xlfn.XLOOKUP(S52,freq!$A$2:$A$40,freq!$B$2:$B$40,0),_xlfn.XLOOKUP(T52,freq!$A$2:$A$40,freq!$B$2:$B$40,0),_xlfn.XLOOKUP(U52,freq!$A$2:$A$40,freq!$B$2:$B$40,0),_xlfn.XLOOKUP(V52,freq!$A$2:$A$40,freq!$B$2:$B$40,0))</f>
        <v>84.3</v>
      </c>
    </row>
    <row r="53" spans="1:23" hidden="1" x14ac:dyDescent="0.35">
      <c r="A53" s="32" t="s">
        <v>353</v>
      </c>
      <c r="B53" s="32" t="s">
        <v>38</v>
      </c>
      <c r="C53" s="32" t="s">
        <v>38</v>
      </c>
      <c r="D53" s="32">
        <v>2</v>
      </c>
      <c r="E53" s="32">
        <v>3</v>
      </c>
      <c r="F53" s="32" t="s">
        <v>0</v>
      </c>
      <c r="G53" s="32" t="s">
        <v>29</v>
      </c>
      <c r="H53" s="32" t="s">
        <v>33</v>
      </c>
      <c r="I53" s="32" t="s">
        <v>36</v>
      </c>
      <c r="J53" s="32" t="s">
        <v>56</v>
      </c>
      <c r="K53" s="32" t="s">
        <v>56</v>
      </c>
      <c r="L53" s="32" t="s">
        <v>1</v>
      </c>
      <c r="M53" s="32" t="s">
        <v>29</v>
      </c>
      <c r="N53" s="32" t="s">
        <v>45</v>
      </c>
      <c r="O53" s="32" t="s">
        <v>45</v>
      </c>
      <c r="P53" s="32" t="s">
        <v>56</v>
      </c>
      <c r="Q53" s="32" t="s">
        <v>43</v>
      </c>
      <c r="R53" s="32" t="s">
        <v>0</v>
      </c>
      <c r="S53" s="32" t="s">
        <v>38</v>
      </c>
      <c r="T53" s="32" t="s">
        <v>2</v>
      </c>
      <c r="U53" s="32" t="s">
        <v>48</v>
      </c>
      <c r="V53" s="32" t="s">
        <v>44</v>
      </c>
      <c r="W53" s="32">
        <f>SUM(_xlfn.XLOOKUP(B53,freq!$A$2:$A$40,freq!$B$2:$B$40,0),_xlfn.XLOOKUP(C53,freq!$A$2:$A$40,freq!$B$2:$B$40,0),_xlfn.XLOOKUP(D53,freq!$A$2:$A$40,freq!$B$2:$B$40,0),_xlfn.XLOOKUP(E53,freq!$A$2:$A$40,freq!$B$2:$B$40,0),_xlfn.XLOOKUP(F53,freq!$A$2:$A$40,freq!$B$2:$B$40,0),_xlfn.XLOOKUP(G53,freq!$A$2:$A$40,freq!$B$2:$B$40,0),_xlfn.XLOOKUP(H53,freq!$A$2:$A$40,freq!$B$2:$B$40,0),_xlfn.XLOOKUP(I53,freq!$A$2:$A$40,freq!$B$2:$B$40,0),_xlfn.XLOOKUP(J53,freq!$A$2:$A$40,freq!$B$2:$B$40,0),_xlfn.XLOOKUP(K53,freq!$A$2:$A$40,freq!$B$2:$B$40,0),_xlfn.XLOOKUP(L53,freq!$A$2:$A$40,freq!$B$2:$B$40,0),_xlfn.XLOOKUP(M53,freq!$A$2:$A$40,freq!$B$2:$B$40,0),_xlfn.XLOOKUP(N53,freq!$A$2:$A$40,freq!$B$2:$B$40,0),_xlfn.XLOOKUP(O53,freq!$A$2:$A$40,freq!$B$2:$B$40,0),_xlfn.XLOOKUP(P53,freq!$A$2:$A$40,freq!$B$2:$B$40,0),_xlfn.XLOOKUP(Q53,freq!$A$2:$A$40,freq!$B$2:$B$40,0),_xlfn.XLOOKUP(R53,freq!$A$2:$A$40,freq!$B$2:$B$40,0),_xlfn.XLOOKUP(S53,freq!$A$2:$A$40,freq!$B$2:$B$40,0),_xlfn.XLOOKUP(T53,freq!$A$2:$A$40,freq!$B$2:$B$40,0),_xlfn.XLOOKUP(U53,freq!$A$2:$A$40,freq!$B$2:$B$40,0),_xlfn.XLOOKUP(V53,freq!$A$2:$A$40,freq!$B$2:$B$40,0))</f>
        <v>84.289999999999992</v>
      </c>
    </row>
    <row r="54" spans="1:23" hidden="1" x14ac:dyDescent="0.35">
      <c r="A54" s="32" t="s">
        <v>1646</v>
      </c>
      <c r="B54" s="32" t="s">
        <v>28</v>
      </c>
      <c r="C54" s="32" t="s">
        <v>59</v>
      </c>
      <c r="D54" s="32" t="s">
        <v>32</v>
      </c>
      <c r="E54" s="32" t="s">
        <v>45</v>
      </c>
      <c r="F54" s="32" t="s">
        <v>28</v>
      </c>
      <c r="G54" s="32" t="s">
        <v>42</v>
      </c>
      <c r="H54" s="32" t="s">
        <v>2</v>
      </c>
      <c r="I54" s="32">
        <v>3</v>
      </c>
      <c r="J54" s="32" t="s">
        <v>3</v>
      </c>
      <c r="K54" s="32" t="s">
        <v>1</v>
      </c>
      <c r="L54" s="32">
        <v>7</v>
      </c>
      <c r="M54" s="32">
        <v>3</v>
      </c>
      <c r="N54" s="32" t="s">
        <v>45</v>
      </c>
      <c r="O54" s="32" t="s">
        <v>37</v>
      </c>
      <c r="P54" s="32">
        <v>6</v>
      </c>
      <c r="Q54" s="32" t="s">
        <v>2</v>
      </c>
      <c r="R54" s="32">
        <v>0</v>
      </c>
      <c r="S54" s="32" t="s">
        <v>56</v>
      </c>
      <c r="T54" s="32" t="s">
        <v>42</v>
      </c>
      <c r="U54" s="32" t="s">
        <v>28</v>
      </c>
      <c r="V54" s="32" t="s">
        <v>46</v>
      </c>
      <c r="W54" s="32">
        <f>SUM(_xlfn.XLOOKUP(B54,freq!$A$2:$A$40,freq!$B$2:$B$40,0),_xlfn.XLOOKUP(C54,freq!$A$2:$A$40,freq!$B$2:$B$40,0),_xlfn.XLOOKUP(D54,freq!$A$2:$A$40,freq!$B$2:$B$40,0),_xlfn.XLOOKUP(E54,freq!$A$2:$A$40,freq!$B$2:$B$40,0),_xlfn.XLOOKUP(F54,freq!$A$2:$A$40,freq!$B$2:$B$40,0),_xlfn.XLOOKUP(G54,freq!$A$2:$A$40,freq!$B$2:$B$40,0),_xlfn.XLOOKUP(H54,freq!$A$2:$A$40,freq!$B$2:$B$40,0),_xlfn.XLOOKUP(I54,freq!$A$2:$A$40,freq!$B$2:$B$40,0),_xlfn.XLOOKUP(J54,freq!$A$2:$A$40,freq!$B$2:$B$40,0),_xlfn.XLOOKUP(K54,freq!$A$2:$A$40,freq!$B$2:$B$40,0),_xlfn.XLOOKUP(L54,freq!$A$2:$A$40,freq!$B$2:$B$40,0),_xlfn.XLOOKUP(M54,freq!$A$2:$A$40,freq!$B$2:$B$40,0),_xlfn.XLOOKUP(N54,freq!$A$2:$A$40,freq!$B$2:$B$40,0),_xlfn.XLOOKUP(O54,freq!$A$2:$A$40,freq!$B$2:$B$40,0),_xlfn.XLOOKUP(P54,freq!$A$2:$A$40,freq!$B$2:$B$40,0),_xlfn.XLOOKUP(Q54,freq!$A$2:$A$40,freq!$B$2:$B$40,0),_xlfn.XLOOKUP(R54,freq!$A$2:$A$40,freq!$B$2:$B$40,0),_xlfn.XLOOKUP(S54,freq!$A$2:$A$40,freq!$B$2:$B$40,0),_xlfn.XLOOKUP(T54,freq!$A$2:$A$40,freq!$B$2:$B$40,0),_xlfn.XLOOKUP(U54,freq!$A$2:$A$40,freq!$B$2:$B$40,0),_xlfn.XLOOKUP(V54,freq!$A$2:$A$40,freq!$B$2:$B$40,0))</f>
        <v>83.919999999999987</v>
      </c>
    </row>
    <row r="55" spans="1:23" hidden="1" x14ac:dyDescent="0.35">
      <c r="A55" s="32" t="s">
        <v>1593</v>
      </c>
      <c r="B55" s="32" t="s">
        <v>3</v>
      </c>
      <c r="C55" s="32" t="s">
        <v>37</v>
      </c>
      <c r="D55" s="32" t="s">
        <v>0</v>
      </c>
      <c r="E55" s="32" t="s">
        <v>2</v>
      </c>
      <c r="F55" s="32" t="s">
        <v>38</v>
      </c>
      <c r="G55" s="32" t="s">
        <v>35</v>
      </c>
      <c r="H55" s="32" t="s">
        <v>33</v>
      </c>
      <c r="I55" s="32" t="s">
        <v>2</v>
      </c>
      <c r="J55" s="32">
        <v>4</v>
      </c>
      <c r="K55" s="32" t="s">
        <v>3</v>
      </c>
      <c r="L55" s="32" t="s">
        <v>2</v>
      </c>
      <c r="M55" s="32" t="s">
        <v>33</v>
      </c>
      <c r="N55" s="32" t="s">
        <v>53</v>
      </c>
      <c r="O55" s="32" t="s">
        <v>31</v>
      </c>
      <c r="P55" s="32" t="s">
        <v>33</v>
      </c>
      <c r="Q55" s="32" t="s">
        <v>4</v>
      </c>
      <c r="R55" s="32">
        <v>2</v>
      </c>
      <c r="S55" s="32" t="s">
        <v>42</v>
      </c>
      <c r="T55" s="32" t="s">
        <v>1</v>
      </c>
      <c r="U55" s="32" t="s">
        <v>44</v>
      </c>
      <c r="V55" s="32" t="s">
        <v>30</v>
      </c>
      <c r="W55" s="32">
        <f>SUM(_xlfn.XLOOKUP(B55,freq!$A$2:$A$40,freq!$B$2:$B$40,0),_xlfn.XLOOKUP(C55,freq!$A$2:$A$40,freq!$B$2:$B$40,0),_xlfn.XLOOKUP(D55,freq!$A$2:$A$40,freq!$B$2:$B$40,0),_xlfn.XLOOKUP(E55,freq!$A$2:$A$40,freq!$B$2:$B$40,0),_xlfn.XLOOKUP(F55,freq!$A$2:$A$40,freq!$B$2:$B$40,0),_xlfn.XLOOKUP(G55,freq!$A$2:$A$40,freq!$B$2:$B$40,0),_xlfn.XLOOKUP(H55,freq!$A$2:$A$40,freq!$B$2:$B$40,0),_xlfn.XLOOKUP(I55,freq!$A$2:$A$40,freq!$B$2:$B$40,0),_xlfn.XLOOKUP(J55,freq!$A$2:$A$40,freq!$B$2:$B$40,0),_xlfn.XLOOKUP(K55,freq!$A$2:$A$40,freq!$B$2:$B$40,0),_xlfn.XLOOKUP(L55,freq!$A$2:$A$40,freq!$B$2:$B$40,0),_xlfn.XLOOKUP(M55,freq!$A$2:$A$40,freq!$B$2:$B$40,0),_xlfn.XLOOKUP(N55,freq!$A$2:$A$40,freq!$B$2:$B$40,0),_xlfn.XLOOKUP(O55,freq!$A$2:$A$40,freq!$B$2:$B$40,0),_xlfn.XLOOKUP(P55,freq!$A$2:$A$40,freq!$B$2:$B$40,0),_xlfn.XLOOKUP(Q55,freq!$A$2:$A$40,freq!$B$2:$B$40,0),_xlfn.XLOOKUP(R55,freq!$A$2:$A$40,freq!$B$2:$B$40,0),_xlfn.XLOOKUP(S55,freq!$A$2:$A$40,freq!$B$2:$B$40,0),_xlfn.XLOOKUP(T55,freq!$A$2:$A$40,freq!$B$2:$B$40,0),_xlfn.XLOOKUP(U55,freq!$A$2:$A$40,freq!$B$2:$B$40,0),_xlfn.XLOOKUP(V55,freq!$A$2:$A$40,freq!$B$2:$B$40,0))</f>
        <v>83.649999999999991</v>
      </c>
    </row>
    <row r="56" spans="1:23" hidden="1" x14ac:dyDescent="0.35">
      <c r="A56" s="32" t="s">
        <v>1261</v>
      </c>
      <c r="B56" s="32" t="s">
        <v>29</v>
      </c>
      <c r="C56" s="32" t="s">
        <v>40</v>
      </c>
      <c r="D56" s="32" t="s">
        <v>36</v>
      </c>
      <c r="E56" s="32" t="s">
        <v>4</v>
      </c>
      <c r="F56" s="32" t="s">
        <v>56</v>
      </c>
      <c r="G56" s="32" t="s">
        <v>31</v>
      </c>
      <c r="H56" s="32" t="s">
        <v>49</v>
      </c>
      <c r="I56" s="32" t="s">
        <v>31</v>
      </c>
      <c r="J56" s="32" t="s">
        <v>31</v>
      </c>
      <c r="K56" s="32" t="s">
        <v>31</v>
      </c>
      <c r="L56" s="32" t="s">
        <v>44</v>
      </c>
      <c r="M56" s="32" t="s">
        <v>1</v>
      </c>
      <c r="N56" s="32" t="s">
        <v>2</v>
      </c>
      <c r="O56" s="32" t="s">
        <v>28</v>
      </c>
      <c r="P56" s="32" t="s">
        <v>42</v>
      </c>
      <c r="Q56" s="32" t="s">
        <v>31</v>
      </c>
      <c r="R56" s="32">
        <v>4</v>
      </c>
      <c r="S56" s="32" t="s">
        <v>50</v>
      </c>
      <c r="T56" s="32" t="s">
        <v>53</v>
      </c>
      <c r="U56" s="32" t="s">
        <v>4</v>
      </c>
      <c r="V56" s="32" t="s">
        <v>1</v>
      </c>
      <c r="W56" s="32">
        <f>SUM(_xlfn.XLOOKUP(B56,freq!$A$2:$A$40,freq!$B$2:$B$40,0),_xlfn.XLOOKUP(C56,freq!$A$2:$A$40,freq!$B$2:$B$40,0),_xlfn.XLOOKUP(D56,freq!$A$2:$A$40,freq!$B$2:$B$40,0),_xlfn.XLOOKUP(E56,freq!$A$2:$A$40,freq!$B$2:$B$40,0),_xlfn.XLOOKUP(F56,freq!$A$2:$A$40,freq!$B$2:$B$40,0),_xlfn.XLOOKUP(G56,freq!$A$2:$A$40,freq!$B$2:$B$40,0),_xlfn.XLOOKUP(H56,freq!$A$2:$A$40,freq!$B$2:$B$40,0),_xlfn.XLOOKUP(I56,freq!$A$2:$A$40,freq!$B$2:$B$40,0),_xlfn.XLOOKUP(J56,freq!$A$2:$A$40,freq!$B$2:$B$40,0),_xlfn.XLOOKUP(K56,freq!$A$2:$A$40,freq!$B$2:$B$40,0),_xlfn.XLOOKUP(L56,freq!$A$2:$A$40,freq!$B$2:$B$40,0),_xlfn.XLOOKUP(M56,freq!$A$2:$A$40,freq!$B$2:$B$40,0),_xlfn.XLOOKUP(N56,freq!$A$2:$A$40,freq!$B$2:$B$40,0),_xlfn.XLOOKUP(O56,freq!$A$2:$A$40,freq!$B$2:$B$40,0),_xlfn.XLOOKUP(P56,freq!$A$2:$A$40,freq!$B$2:$B$40,0),_xlfn.XLOOKUP(Q56,freq!$A$2:$A$40,freq!$B$2:$B$40,0),_xlfn.XLOOKUP(R56,freq!$A$2:$A$40,freq!$B$2:$B$40,0),_xlfn.XLOOKUP(S56,freq!$A$2:$A$40,freq!$B$2:$B$40,0),_xlfn.XLOOKUP(T56,freq!$A$2:$A$40,freq!$B$2:$B$40,0),_xlfn.XLOOKUP(U56,freq!$A$2:$A$40,freq!$B$2:$B$40,0),_xlfn.XLOOKUP(V56,freq!$A$2:$A$40,freq!$B$2:$B$40,0))</f>
        <v>83.649999999999977</v>
      </c>
    </row>
    <row r="57" spans="1:23" hidden="1" x14ac:dyDescent="0.35">
      <c r="A57" s="32" t="s">
        <v>737</v>
      </c>
      <c r="B57" s="32">
        <v>0</v>
      </c>
      <c r="C57" s="32">
        <v>3</v>
      </c>
      <c r="D57" s="32" t="s">
        <v>35</v>
      </c>
      <c r="E57" s="32" t="s">
        <v>58</v>
      </c>
      <c r="F57" s="32" t="s">
        <v>56</v>
      </c>
      <c r="G57" s="32">
        <v>1</v>
      </c>
      <c r="H57" s="32" t="s">
        <v>56</v>
      </c>
      <c r="I57" s="32" t="s">
        <v>59</v>
      </c>
      <c r="J57" s="32" t="s">
        <v>35</v>
      </c>
      <c r="K57" s="32" t="s">
        <v>41</v>
      </c>
      <c r="L57" s="32" t="s">
        <v>38</v>
      </c>
      <c r="M57" s="32" t="s">
        <v>59</v>
      </c>
      <c r="N57" s="32" t="s">
        <v>33</v>
      </c>
      <c r="O57" s="32" t="s">
        <v>31</v>
      </c>
      <c r="P57" s="32" t="s">
        <v>56</v>
      </c>
      <c r="Q57" s="32" t="s">
        <v>30</v>
      </c>
      <c r="R57" s="32" t="s">
        <v>33</v>
      </c>
      <c r="S57" s="32" t="s">
        <v>2</v>
      </c>
      <c r="T57" s="32" t="s">
        <v>35</v>
      </c>
      <c r="U57" s="32" t="s">
        <v>2</v>
      </c>
      <c r="V57" s="32" t="s">
        <v>44</v>
      </c>
      <c r="W57" s="32">
        <f>SUM(_xlfn.XLOOKUP(B57,freq!$A$2:$A$40,freq!$B$2:$B$40,0),_xlfn.XLOOKUP(C57,freq!$A$2:$A$40,freq!$B$2:$B$40,0),_xlfn.XLOOKUP(D57,freq!$A$2:$A$40,freq!$B$2:$B$40,0),_xlfn.XLOOKUP(E57,freq!$A$2:$A$40,freq!$B$2:$B$40,0),_xlfn.XLOOKUP(F57,freq!$A$2:$A$40,freq!$B$2:$B$40,0),_xlfn.XLOOKUP(G57,freq!$A$2:$A$40,freq!$B$2:$B$40,0),_xlfn.XLOOKUP(H57,freq!$A$2:$A$40,freq!$B$2:$B$40,0),_xlfn.XLOOKUP(I57,freq!$A$2:$A$40,freq!$B$2:$B$40,0),_xlfn.XLOOKUP(J57,freq!$A$2:$A$40,freq!$B$2:$B$40,0),_xlfn.XLOOKUP(K57,freq!$A$2:$A$40,freq!$B$2:$B$40,0),_xlfn.XLOOKUP(L57,freq!$A$2:$A$40,freq!$B$2:$B$40,0),_xlfn.XLOOKUP(M57,freq!$A$2:$A$40,freq!$B$2:$B$40,0),_xlfn.XLOOKUP(N57,freq!$A$2:$A$40,freq!$B$2:$B$40,0),_xlfn.XLOOKUP(O57,freq!$A$2:$A$40,freq!$B$2:$B$40,0),_xlfn.XLOOKUP(P57,freq!$A$2:$A$40,freq!$B$2:$B$40,0),_xlfn.XLOOKUP(Q57,freq!$A$2:$A$40,freq!$B$2:$B$40,0),_xlfn.XLOOKUP(R57,freq!$A$2:$A$40,freq!$B$2:$B$40,0),_xlfn.XLOOKUP(S57,freq!$A$2:$A$40,freq!$B$2:$B$40,0),_xlfn.XLOOKUP(T57,freq!$A$2:$A$40,freq!$B$2:$B$40,0),_xlfn.XLOOKUP(U57,freq!$A$2:$A$40,freq!$B$2:$B$40,0),_xlfn.XLOOKUP(V57,freq!$A$2:$A$40,freq!$B$2:$B$40,0))</f>
        <v>83.58</v>
      </c>
    </row>
    <row r="58" spans="1:23" hidden="1" x14ac:dyDescent="0.35">
      <c r="A58" s="32" t="s">
        <v>1098</v>
      </c>
      <c r="B58" s="32" t="s">
        <v>42</v>
      </c>
      <c r="C58" s="32">
        <v>3</v>
      </c>
      <c r="D58" s="32" t="s">
        <v>29</v>
      </c>
      <c r="E58" s="32" t="s">
        <v>46</v>
      </c>
      <c r="F58" s="32" t="s">
        <v>38</v>
      </c>
      <c r="G58" s="32" t="s">
        <v>2</v>
      </c>
      <c r="H58" s="32" t="s">
        <v>48</v>
      </c>
      <c r="I58" s="32" t="s">
        <v>41</v>
      </c>
      <c r="J58" s="32" t="s">
        <v>46</v>
      </c>
      <c r="K58" s="32" t="s">
        <v>29</v>
      </c>
      <c r="L58" s="32" t="s">
        <v>56</v>
      </c>
      <c r="M58" s="32" t="s">
        <v>53</v>
      </c>
      <c r="N58" s="32">
        <v>3</v>
      </c>
      <c r="O58" s="32">
        <v>0</v>
      </c>
      <c r="P58" s="32" t="s">
        <v>45</v>
      </c>
      <c r="Q58" s="32" t="s">
        <v>31</v>
      </c>
      <c r="R58" s="32" t="s">
        <v>31</v>
      </c>
      <c r="S58" s="32" t="s">
        <v>31</v>
      </c>
      <c r="T58" s="32" t="s">
        <v>29</v>
      </c>
      <c r="U58" s="32" t="s">
        <v>30</v>
      </c>
      <c r="V58" s="32" t="s">
        <v>2</v>
      </c>
      <c r="W58" s="32">
        <f>SUM(_xlfn.XLOOKUP(B58,freq!$A$2:$A$40,freq!$B$2:$B$40,0),_xlfn.XLOOKUP(C58,freq!$A$2:$A$40,freq!$B$2:$B$40,0),_xlfn.XLOOKUP(D58,freq!$A$2:$A$40,freq!$B$2:$B$40,0),_xlfn.XLOOKUP(E58,freq!$A$2:$A$40,freq!$B$2:$B$40,0),_xlfn.XLOOKUP(F58,freq!$A$2:$A$40,freq!$B$2:$B$40,0),_xlfn.XLOOKUP(G58,freq!$A$2:$A$40,freq!$B$2:$B$40,0),_xlfn.XLOOKUP(H58,freq!$A$2:$A$40,freq!$B$2:$B$40,0),_xlfn.XLOOKUP(I58,freq!$A$2:$A$40,freq!$B$2:$B$40,0),_xlfn.XLOOKUP(J58,freq!$A$2:$A$40,freq!$B$2:$B$40,0),_xlfn.XLOOKUP(K58,freq!$A$2:$A$40,freq!$B$2:$B$40,0),_xlfn.XLOOKUP(L58,freq!$A$2:$A$40,freq!$B$2:$B$40,0),_xlfn.XLOOKUP(M58,freq!$A$2:$A$40,freq!$B$2:$B$40,0),_xlfn.XLOOKUP(N58,freq!$A$2:$A$40,freq!$B$2:$B$40,0),_xlfn.XLOOKUP(O58,freq!$A$2:$A$40,freq!$B$2:$B$40,0),_xlfn.XLOOKUP(P58,freq!$A$2:$A$40,freq!$B$2:$B$40,0),_xlfn.XLOOKUP(Q58,freq!$A$2:$A$40,freq!$B$2:$B$40,0),_xlfn.XLOOKUP(R58,freq!$A$2:$A$40,freq!$B$2:$B$40,0),_xlfn.XLOOKUP(S58,freq!$A$2:$A$40,freq!$B$2:$B$40,0),_xlfn.XLOOKUP(T58,freq!$A$2:$A$40,freq!$B$2:$B$40,0),_xlfn.XLOOKUP(U58,freq!$A$2:$A$40,freq!$B$2:$B$40,0),_xlfn.XLOOKUP(V58,freq!$A$2:$A$40,freq!$B$2:$B$40,0))</f>
        <v>83.33</v>
      </c>
    </row>
    <row r="59" spans="1:23" hidden="1" x14ac:dyDescent="0.35">
      <c r="A59" s="32" t="s">
        <v>1766</v>
      </c>
      <c r="B59" s="32">
        <v>1</v>
      </c>
      <c r="C59" s="32" t="s">
        <v>35</v>
      </c>
      <c r="D59" s="32" t="s">
        <v>59</v>
      </c>
      <c r="E59" s="32">
        <v>2</v>
      </c>
      <c r="F59" s="32" t="s">
        <v>32</v>
      </c>
      <c r="G59" s="32">
        <v>2</v>
      </c>
      <c r="H59" s="32" t="s">
        <v>30</v>
      </c>
      <c r="I59" s="32" t="s">
        <v>32</v>
      </c>
      <c r="J59" s="32">
        <v>7</v>
      </c>
      <c r="K59" s="32" t="s">
        <v>35</v>
      </c>
      <c r="L59" s="32" t="s">
        <v>53</v>
      </c>
      <c r="M59" s="32" t="s">
        <v>44</v>
      </c>
      <c r="N59" s="32" t="s">
        <v>37</v>
      </c>
      <c r="O59" s="32" t="s">
        <v>35</v>
      </c>
      <c r="P59" s="32" t="s">
        <v>56</v>
      </c>
      <c r="Q59" s="32" t="s">
        <v>29</v>
      </c>
      <c r="R59" s="32" t="s">
        <v>56</v>
      </c>
      <c r="S59" s="32" t="s">
        <v>31</v>
      </c>
      <c r="T59" s="32" t="s">
        <v>4</v>
      </c>
      <c r="U59" s="32" t="s">
        <v>44</v>
      </c>
      <c r="V59" s="32" t="s">
        <v>45</v>
      </c>
      <c r="W59" s="32">
        <f>SUM(_xlfn.XLOOKUP(B59,freq!$A$2:$A$40,freq!$B$2:$B$40,0),_xlfn.XLOOKUP(C59,freq!$A$2:$A$40,freq!$B$2:$B$40,0),_xlfn.XLOOKUP(D59,freq!$A$2:$A$40,freq!$B$2:$B$40,0),_xlfn.XLOOKUP(E59,freq!$A$2:$A$40,freq!$B$2:$B$40,0),_xlfn.XLOOKUP(F59,freq!$A$2:$A$40,freq!$B$2:$B$40,0),_xlfn.XLOOKUP(G59,freq!$A$2:$A$40,freq!$B$2:$B$40,0),_xlfn.XLOOKUP(H59,freq!$A$2:$A$40,freq!$B$2:$B$40,0),_xlfn.XLOOKUP(I59,freq!$A$2:$A$40,freq!$B$2:$B$40,0),_xlfn.XLOOKUP(J59,freq!$A$2:$A$40,freq!$B$2:$B$40,0),_xlfn.XLOOKUP(K59,freq!$A$2:$A$40,freq!$B$2:$B$40,0),_xlfn.XLOOKUP(L59,freq!$A$2:$A$40,freq!$B$2:$B$40,0),_xlfn.XLOOKUP(M59,freq!$A$2:$A$40,freq!$B$2:$B$40,0),_xlfn.XLOOKUP(N59,freq!$A$2:$A$40,freq!$B$2:$B$40,0),_xlfn.XLOOKUP(O59,freq!$A$2:$A$40,freq!$B$2:$B$40,0),_xlfn.XLOOKUP(P59,freq!$A$2:$A$40,freq!$B$2:$B$40,0),_xlfn.XLOOKUP(Q59,freq!$A$2:$A$40,freq!$B$2:$B$40,0),_xlfn.XLOOKUP(R59,freq!$A$2:$A$40,freq!$B$2:$B$40,0),_xlfn.XLOOKUP(S59,freq!$A$2:$A$40,freq!$B$2:$B$40,0),_xlfn.XLOOKUP(T59,freq!$A$2:$A$40,freq!$B$2:$B$40,0),_xlfn.XLOOKUP(U59,freq!$A$2:$A$40,freq!$B$2:$B$40,0),_xlfn.XLOOKUP(V59,freq!$A$2:$A$40,freq!$B$2:$B$40,0))</f>
        <v>83.329999999999984</v>
      </c>
    </row>
    <row r="60" spans="1:23" hidden="1" x14ac:dyDescent="0.35">
      <c r="A60" s="32" t="s">
        <v>636</v>
      </c>
      <c r="B60" s="32" t="s">
        <v>56</v>
      </c>
      <c r="C60" s="32" t="s">
        <v>2</v>
      </c>
      <c r="D60" s="32" t="s">
        <v>34</v>
      </c>
      <c r="E60" s="32" t="s">
        <v>28</v>
      </c>
      <c r="F60" s="32" t="s">
        <v>56</v>
      </c>
      <c r="G60" s="32" t="s">
        <v>3</v>
      </c>
      <c r="H60" s="32">
        <v>7</v>
      </c>
      <c r="I60" s="32" t="s">
        <v>50</v>
      </c>
      <c r="J60" s="32" t="s">
        <v>44</v>
      </c>
      <c r="K60" s="32" t="s">
        <v>37</v>
      </c>
      <c r="L60" s="32" t="s">
        <v>35</v>
      </c>
      <c r="M60" s="32">
        <v>6</v>
      </c>
      <c r="N60" s="32" t="s">
        <v>48</v>
      </c>
      <c r="O60" s="32" t="s">
        <v>2</v>
      </c>
      <c r="P60" s="32" t="s">
        <v>38</v>
      </c>
      <c r="Q60" s="32" t="s">
        <v>41</v>
      </c>
      <c r="R60" s="32" t="s">
        <v>0</v>
      </c>
      <c r="S60" s="32" t="s">
        <v>33</v>
      </c>
      <c r="T60" s="32" t="s">
        <v>56</v>
      </c>
      <c r="U60" s="32" t="s">
        <v>41</v>
      </c>
      <c r="V60" s="32" t="s">
        <v>44</v>
      </c>
      <c r="W60" s="32">
        <f>SUM(_xlfn.XLOOKUP(B60,freq!$A$2:$A$40,freq!$B$2:$B$40,0),_xlfn.XLOOKUP(C60,freq!$A$2:$A$40,freq!$B$2:$B$40,0),_xlfn.XLOOKUP(D60,freq!$A$2:$A$40,freq!$B$2:$B$40,0),_xlfn.XLOOKUP(E60,freq!$A$2:$A$40,freq!$B$2:$B$40,0),_xlfn.XLOOKUP(F60,freq!$A$2:$A$40,freq!$B$2:$B$40,0),_xlfn.XLOOKUP(G60,freq!$A$2:$A$40,freq!$B$2:$B$40,0),_xlfn.XLOOKUP(H60,freq!$A$2:$A$40,freq!$B$2:$B$40,0),_xlfn.XLOOKUP(I60,freq!$A$2:$A$40,freq!$B$2:$B$40,0),_xlfn.XLOOKUP(J60,freq!$A$2:$A$40,freq!$B$2:$B$40,0),_xlfn.XLOOKUP(K60,freq!$A$2:$A$40,freq!$B$2:$B$40,0),_xlfn.XLOOKUP(L60,freq!$A$2:$A$40,freq!$B$2:$B$40,0),_xlfn.XLOOKUP(M60,freq!$A$2:$A$40,freq!$B$2:$B$40,0),_xlfn.XLOOKUP(N60,freq!$A$2:$A$40,freq!$B$2:$B$40,0),_xlfn.XLOOKUP(O60,freq!$A$2:$A$40,freq!$B$2:$B$40,0),_xlfn.XLOOKUP(P60,freq!$A$2:$A$40,freq!$B$2:$B$40,0),_xlfn.XLOOKUP(Q60,freq!$A$2:$A$40,freq!$B$2:$B$40,0),_xlfn.XLOOKUP(R60,freq!$A$2:$A$40,freq!$B$2:$B$40,0),_xlfn.XLOOKUP(S60,freq!$A$2:$A$40,freq!$B$2:$B$40,0),_xlfn.XLOOKUP(T60,freq!$A$2:$A$40,freq!$B$2:$B$40,0),_xlfn.XLOOKUP(U60,freq!$A$2:$A$40,freq!$B$2:$B$40,0),_xlfn.XLOOKUP(V60,freq!$A$2:$A$40,freq!$B$2:$B$40,0))</f>
        <v>82.6</v>
      </c>
    </row>
    <row r="61" spans="1:23" hidden="1" x14ac:dyDescent="0.35">
      <c r="A61" s="32" t="s">
        <v>481</v>
      </c>
      <c r="B61" s="32">
        <v>0</v>
      </c>
      <c r="C61" s="32" t="s">
        <v>44</v>
      </c>
      <c r="D61" s="32" t="s">
        <v>29</v>
      </c>
      <c r="E61" s="32">
        <v>4</v>
      </c>
      <c r="F61" s="32">
        <v>4</v>
      </c>
      <c r="G61" s="32" t="s">
        <v>2</v>
      </c>
      <c r="H61" s="32" t="s">
        <v>56</v>
      </c>
      <c r="I61" s="32">
        <v>6</v>
      </c>
      <c r="J61" s="32" t="s">
        <v>45</v>
      </c>
      <c r="K61" s="32" t="s">
        <v>2</v>
      </c>
      <c r="L61" s="32" t="s">
        <v>35</v>
      </c>
      <c r="M61" s="32" t="s">
        <v>35</v>
      </c>
      <c r="N61" s="32" t="s">
        <v>32</v>
      </c>
      <c r="O61" s="32" t="s">
        <v>58</v>
      </c>
      <c r="P61" s="32" t="s">
        <v>36</v>
      </c>
      <c r="Q61" s="32" t="s">
        <v>33</v>
      </c>
      <c r="R61" s="32" t="s">
        <v>35</v>
      </c>
      <c r="S61" s="32">
        <v>1</v>
      </c>
      <c r="T61" s="32" t="s">
        <v>29</v>
      </c>
      <c r="U61" s="32" t="s">
        <v>37</v>
      </c>
      <c r="V61" s="32">
        <v>7</v>
      </c>
      <c r="W61" s="32">
        <f>SUM(_xlfn.XLOOKUP(B61,freq!$A$2:$A$40,freq!$B$2:$B$40,0),_xlfn.XLOOKUP(C61,freq!$A$2:$A$40,freq!$B$2:$B$40,0),_xlfn.XLOOKUP(D61,freq!$A$2:$A$40,freq!$B$2:$B$40,0),_xlfn.XLOOKUP(E61,freq!$A$2:$A$40,freq!$B$2:$B$40,0),_xlfn.XLOOKUP(F61,freq!$A$2:$A$40,freq!$B$2:$B$40,0),_xlfn.XLOOKUP(G61,freq!$A$2:$A$40,freq!$B$2:$B$40,0),_xlfn.XLOOKUP(H61,freq!$A$2:$A$40,freq!$B$2:$B$40,0),_xlfn.XLOOKUP(I61,freq!$A$2:$A$40,freq!$B$2:$B$40,0),_xlfn.XLOOKUP(J61,freq!$A$2:$A$40,freq!$B$2:$B$40,0),_xlfn.XLOOKUP(K61,freq!$A$2:$A$40,freq!$B$2:$B$40,0),_xlfn.XLOOKUP(L61,freq!$A$2:$A$40,freq!$B$2:$B$40,0),_xlfn.XLOOKUP(M61,freq!$A$2:$A$40,freq!$B$2:$B$40,0),_xlfn.XLOOKUP(N61,freq!$A$2:$A$40,freq!$B$2:$B$40,0),_xlfn.XLOOKUP(O61,freq!$A$2:$A$40,freq!$B$2:$B$40,0),_xlfn.XLOOKUP(P61,freq!$A$2:$A$40,freq!$B$2:$B$40,0),_xlfn.XLOOKUP(Q61,freq!$A$2:$A$40,freq!$B$2:$B$40,0),_xlfn.XLOOKUP(R61,freq!$A$2:$A$40,freq!$B$2:$B$40,0),_xlfn.XLOOKUP(S61,freq!$A$2:$A$40,freq!$B$2:$B$40,0),_xlfn.XLOOKUP(T61,freq!$A$2:$A$40,freq!$B$2:$B$40,0),_xlfn.XLOOKUP(U61,freq!$A$2:$A$40,freq!$B$2:$B$40,0),_xlfn.XLOOKUP(V61,freq!$A$2:$A$40,freq!$B$2:$B$40,0))</f>
        <v>82.570000000000007</v>
      </c>
    </row>
    <row r="62" spans="1:23" hidden="1" x14ac:dyDescent="0.35">
      <c r="A62" s="32" t="s">
        <v>779</v>
      </c>
      <c r="B62" s="32" t="s">
        <v>42</v>
      </c>
      <c r="C62" s="32" t="s">
        <v>56</v>
      </c>
      <c r="D62" s="32" t="s">
        <v>2</v>
      </c>
      <c r="E62" s="32" t="s">
        <v>1</v>
      </c>
      <c r="F62" s="32" t="s">
        <v>50</v>
      </c>
      <c r="G62" s="32" t="s">
        <v>35</v>
      </c>
      <c r="H62" s="32">
        <v>2</v>
      </c>
      <c r="I62" s="32">
        <v>5</v>
      </c>
      <c r="J62" s="32" t="s">
        <v>45</v>
      </c>
      <c r="K62" s="32" t="s">
        <v>53</v>
      </c>
      <c r="L62" s="32" t="s">
        <v>29</v>
      </c>
      <c r="M62" s="32" t="s">
        <v>43</v>
      </c>
      <c r="N62" s="32" t="s">
        <v>40</v>
      </c>
      <c r="O62" s="32">
        <v>1</v>
      </c>
      <c r="P62" s="32" t="s">
        <v>2</v>
      </c>
      <c r="Q62" s="32">
        <v>1</v>
      </c>
      <c r="R62" s="32" t="s">
        <v>36</v>
      </c>
      <c r="S62" s="32" t="s">
        <v>0</v>
      </c>
      <c r="T62" s="32" t="s">
        <v>45</v>
      </c>
      <c r="U62" s="32" t="s">
        <v>45</v>
      </c>
      <c r="V62" s="32" t="s">
        <v>33</v>
      </c>
      <c r="W62" s="32">
        <f>SUM(_xlfn.XLOOKUP(B62,freq!$A$2:$A$40,freq!$B$2:$B$40,0),_xlfn.XLOOKUP(C62,freq!$A$2:$A$40,freq!$B$2:$B$40,0),_xlfn.XLOOKUP(D62,freq!$A$2:$A$40,freq!$B$2:$B$40,0),_xlfn.XLOOKUP(E62,freq!$A$2:$A$40,freq!$B$2:$B$40,0),_xlfn.XLOOKUP(F62,freq!$A$2:$A$40,freq!$B$2:$B$40,0),_xlfn.XLOOKUP(G62,freq!$A$2:$A$40,freq!$B$2:$B$40,0),_xlfn.XLOOKUP(H62,freq!$A$2:$A$40,freq!$B$2:$B$40,0),_xlfn.XLOOKUP(I62,freq!$A$2:$A$40,freq!$B$2:$B$40,0),_xlfn.XLOOKUP(J62,freq!$A$2:$A$40,freq!$B$2:$B$40,0),_xlfn.XLOOKUP(K62,freq!$A$2:$A$40,freq!$B$2:$B$40,0),_xlfn.XLOOKUP(L62,freq!$A$2:$A$40,freq!$B$2:$B$40,0),_xlfn.XLOOKUP(M62,freq!$A$2:$A$40,freq!$B$2:$B$40,0),_xlfn.XLOOKUP(N62,freq!$A$2:$A$40,freq!$B$2:$B$40,0),_xlfn.XLOOKUP(O62,freq!$A$2:$A$40,freq!$B$2:$B$40,0),_xlfn.XLOOKUP(P62,freq!$A$2:$A$40,freq!$B$2:$B$40,0),_xlfn.XLOOKUP(Q62,freq!$A$2:$A$40,freq!$B$2:$B$40,0),_xlfn.XLOOKUP(R62,freq!$A$2:$A$40,freq!$B$2:$B$40,0),_xlfn.XLOOKUP(S62,freq!$A$2:$A$40,freq!$B$2:$B$40,0),_xlfn.XLOOKUP(T62,freq!$A$2:$A$40,freq!$B$2:$B$40,0),_xlfn.XLOOKUP(U62,freq!$A$2:$A$40,freq!$B$2:$B$40,0),_xlfn.XLOOKUP(V62,freq!$A$2:$A$40,freq!$B$2:$B$40,0))</f>
        <v>82.559999999999988</v>
      </c>
    </row>
    <row r="63" spans="1:23" hidden="1" x14ac:dyDescent="0.35">
      <c r="A63" s="32" t="s">
        <v>933</v>
      </c>
      <c r="B63" s="32" t="s">
        <v>45</v>
      </c>
      <c r="C63" s="32" t="s">
        <v>46</v>
      </c>
      <c r="D63" s="32">
        <v>8</v>
      </c>
      <c r="E63" s="32" t="s">
        <v>30</v>
      </c>
      <c r="F63" s="32" t="s">
        <v>3</v>
      </c>
      <c r="G63" s="32" t="s">
        <v>32</v>
      </c>
      <c r="H63" s="32" t="s">
        <v>43</v>
      </c>
      <c r="I63" s="32" t="s">
        <v>2</v>
      </c>
      <c r="J63" s="32" t="s">
        <v>45</v>
      </c>
      <c r="K63" s="32" t="s">
        <v>56</v>
      </c>
      <c r="L63" s="32">
        <v>4</v>
      </c>
      <c r="M63" s="32">
        <v>3</v>
      </c>
      <c r="N63" s="32" t="s">
        <v>33</v>
      </c>
      <c r="O63" s="32" t="s">
        <v>41</v>
      </c>
      <c r="P63" s="32" t="s">
        <v>1</v>
      </c>
      <c r="Q63" s="32">
        <v>0</v>
      </c>
      <c r="R63" s="32">
        <v>7</v>
      </c>
      <c r="S63" s="32" t="s">
        <v>35</v>
      </c>
      <c r="T63" s="32">
        <v>4</v>
      </c>
      <c r="U63" s="32" t="s">
        <v>46</v>
      </c>
      <c r="V63" s="32" t="s">
        <v>48</v>
      </c>
      <c r="W63" s="32">
        <f>SUM(_xlfn.XLOOKUP(B63,freq!$A$2:$A$40,freq!$B$2:$B$40,0),_xlfn.XLOOKUP(C63,freq!$A$2:$A$40,freq!$B$2:$B$40,0),_xlfn.XLOOKUP(D63,freq!$A$2:$A$40,freq!$B$2:$B$40,0),_xlfn.XLOOKUP(E63,freq!$A$2:$A$40,freq!$B$2:$B$40,0),_xlfn.XLOOKUP(F63,freq!$A$2:$A$40,freq!$B$2:$B$40,0),_xlfn.XLOOKUP(G63,freq!$A$2:$A$40,freq!$B$2:$B$40,0),_xlfn.XLOOKUP(H63,freq!$A$2:$A$40,freq!$B$2:$B$40,0),_xlfn.XLOOKUP(I63,freq!$A$2:$A$40,freq!$B$2:$B$40,0),_xlfn.XLOOKUP(J63,freq!$A$2:$A$40,freq!$B$2:$B$40,0),_xlfn.XLOOKUP(K63,freq!$A$2:$A$40,freq!$B$2:$B$40,0),_xlfn.XLOOKUP(L63,freq!$A$2:$A$40,freq!$B$2:$B$40,0),_xlfn.XLOOKUP(M63,freq!$A$2:$A$40,freq!$B$2:$B$40,0),_xlfn.XLOOKUP(N63,freq!$A$2:$A$40,freq!$B$2:$B$40,0),_xlfn.XLOOKUP(O63,freq!$A$2:$A$40,freq!$B$2:$B$40,0),_xlfn.XLOOKUP(P63,freq!$A$2:$A$40,freq!$B$2:$B$40,0),_xlfn.XLOOKUP(Q63,freq!$A$2:$A$40,freq!$B$2:$B$40,0),_xlfn.XLOOKUP(R63,freq!$A$2:$A$40,freq!$B$2:$B$40,0),_xlfn.XLOOKUP(S63,freq!$A$2:$A$40,freq!$B$2:$B$40,0),_xlfn.XLOOKUP(T63,freq!$A$2:$A$40,freq!$B$2:$B$40,0),_xlfn.XLOOKUP(U63,freq!$A$2:$A$40,freq!$B$2:$B$40,0),_xlfn.XLOOKUP(V63,freq!$A$2:$A$40,freq!$B$2:$B$40,0))</f>
        <v>82.49</v>
      </c>
    </row>
    <row r="64" spans="1:23" hidden="1" x14ac:dyDescent="0.35">
      <c r="A64" s="32" t="s">
        <v>1737</v>
      </c>
      <c r="B64" s="32">
        <v>3</v>
      </c>
      <c r="C64" s="32" t="s">
        <v>1</v>
      </c>
      <c r="D64" s="32" t="s">
        <v>2</v>
      </c>
      <c r="E64" s="32" t="s">
        <v>53</v>
      </c>
      <c r="F64" s="32" t="s">
        <v>30</v>
      </c>
      <c r="G64" s="32" t="s">
        <v>32</v>
      </c>
      <c r="H64" s="32" t="s">
        <v>4</v>
      </c>
      <c r="I64" s="32" t="s">
        <v>43</v>
      </c>
      <c r="J64" s="32" t="s">
        <v>50</v>
      </c>
      <c r="K64" s="32" t="s">
        <v>29</v>
      </c>
      <c r="L64" s="32" t="s">
        <v>30</v>
      </c>
      <c r="M64" s="32" t="s">
        <v>37</v>
      </c>
      <c r="N64" s="32" t="s">
        <v>32</v>
      </c>
      <c r="O64" s="32" t="s">
        <v>48</v>
      </c>
      <c r="P64" s="32" t="s">
        <v>46</v>
      </c>
      <c r="Q64" s="32" t="s">
        <v>45</v>
      </c>
      <c r="R64" s="32" t="s">
        <v>30</v>
      </c>
      <c r="S64" s="32" t="s">
        <v>34</v>
      </c>
      <c r="T64" s="32" t="s">
        <v>1</v>
      </c>
      <c r="U64" s="32" t="s">
        <v>2</v>
      </c>
      <c r="V64" s="32" t="s">
        <v>1</v>
      </c>
      <c r="W64" s="32">
        <f>SUM(_xlfn.XLOOKUP(B64,freq!$A$2:$A$40,freq!$B$2:$B$40,0),_xlfn.XLOOKUP(C64,freq!$A$2:$A$40,freq!$B$2:$B$40,0),_xlfn.XLOOKUP(D64,freq!$A$2:$A$40,freq!$B$2:$B$40,0),_xlfn.XLOOKUP(E64,freq!$A$2:$A$40,freq!$B$2:$B$40,0),_xlfn.XLOOKUP(F64,freq!$A$2:$A$40,freq!$B$2:$B$40,0),_xlfn.XLOOKUP(G64,freq!$A$2:$A$40,freq!$B$2:$B$40,0),_xlfn.XLOOKUP(H64,freq!$A$2:$A$40,freq!$B$2:$B$40,0),_xlfn.XLOOKUP(I64,freq!$A$2:$A$40,freq!$B$2:$B$40,0),_xlfn.XLOOKUP(J64,freq!$A$2:$A$40,freq!$B$2:$B$40,0),_xlfn.XLOOKUP(K64,freq!$A$2:$A$40,freq!$B$2:$B$40,0),_xlfn.XLOOKUP(L64,freq!$A$2:$A$40,freq!$B$2:$B$40,0),_xlfn.XLOOKUP(M64,freq!$A$2:$A$40,freq!$B$2:$B$40,0),_xlfn.XLOOKUP(N64,freq!$A$2:$A$40,freq!$B$2:$B$40,0),_xlfn.XLOOKUP(O64,freq!$A$2:$A$40,freq!$B$2:$B$40,0),_xlfn.XLOOKUP(P64,freq!$A$2:$A$40,freq!$B$2:$B$40,0),_xlfn.XLOOKUP(Q64,freq!$A$2:$A$40,freq!$B$2:$B$40,0),_xlfn.XLOOKUP(R64,freq!$A$2:$A$40,freq!$B$2:$B$40,0),_xlfn.XLOOKUP(S64,freq!$A$2:$A$40,freq!$B$2:$B$40,0),_xlfn.XLOOKUP(T64,freq!$A$2:$A$40,freq!$B$2:$B$40,0),_xlfn.XLOOKUP(U64,freq!$A$2:$A$40,freq!$B$2:$B$40,0),_xlfn.XLOOKUP(V64,freq!$A$2:$A$40,freq!$B$2:$B$40,0))</f>
        <v>82.47</v>
      </c>
    </row>
    <row r="65" spans="1:23" hidden="1" x14ac:dyDescent="0.35">
      <c r="A65" s="32" t="s">
        <v>252</v>
      </c>
      <c r="B65" s="32">
        <v>3</v>
      </c>
      <c r="C65" s="32" t="s">
        <v>58</v>
      </c>
      <c r="D65" s="32" t="s">
        <v>41</v>
      </c>
      <c r="E65" s="32">
        <v>4</v>
      </c>
      <c r="F65" s="32" t="s">
        <v>36</v>
      </c>
      <c r="G65" s="32" t="s">
        <v>2</v>
      </c>
      <c r="H65" s="32" t="s">
        <v>32</v>
      </c>
      <c r="I65" s="32">
        <v>8</v>
      </c>
      <c r="J65" s="32" t="s">
        <v>1</v>
      </c>
      <c r="K65" s="32" t="s">
        <v>31</v>
      </c>
      <c r="L65" s="32" t="s">
        <v>44</v>
      </c>
      <c r="M65" s="32" t="s">
        <v>41</v>
      </c>
      <c r="N65" s="32" t="s">
        <v>48</v>
      </c>
      <c r="O65" s="32" t="s">
        <v>2</v>
      </c>
      <c r="P65" s="32" t="s">
        <v>36</v>
      </c>
      <c r="Q65" s="32" t="s">
        <v>56</v>
      </c>
      <c r="R65" s="32" t="s">
        <v>37</v>
      </c>
      <c r="S65" s="32" t="s">
        <v>3</v>
      </c>
      <c r="T65" s="32">
        <v>6</v>
      </c>
      <c r="U65" s="32" t="s">
        <v>28</v>
      </c>
      <c r="V65" s="32" t="s">
        <v>48</v>
      </c>
      <c r="W65" s="32">
        <f>SUM(_xlfn.XLOOKUP(B65,freq!$A$2:$A$40,freq!$B$2:$B$40,0),_xlfn.XLOOKUP(C65,freq!$A$2:$A$40,freq!$B$2:$B$40,0),_xlfn.XLOOKUP(D65,freq!$A$2:$A$40,freq!$B$2:$B$40,0),_xlfn.XLOOKUP(E65,freq!$A$2:$A$40,freq!$B$2:$B$40,0),_xlfn.XLOOKUP(F65,freq!$A$2:$A$40,freq!$B$2:$B$40,0),_xlfn.XLOOKUP(G65,freq!$A$2:$A$40,freq!$B$2:$B$40,0),_xlfn.XLOOKUP(H65,freq!$A$2:$A$40,freq!$B$2:$B$40,0),_xlfn.XLOOKUP(I65,freq!$A$2:$A$40,freq!$B$2:$B$40,0),_xlfn.XLOOKUP(J65,freq!$A$2:$A$40,freq!$B$2:$B$40,0),_xlfn.XLOOKUP(K65,freq!$A$2:$A$40,freq!$B$2:$B$40,0),_xlfn.XLOOKUP(L65,freq!$A$2:$A$40,freq!$B$2:$B$40,0),_xlfn.XLOOKUP(M65,freq!$A$2:$A$40,freq!$B$2:$B$40,0),_xlfn.XLOOKUP(N65,freq!$A$2:$A$40,freq!$B$2:$B$40,0),_xlfn.XLOOKUP(O65,freq!$A$2:$A$40,freq!$B$2:$B$40,0),_xlfn.XLOOKUP(P65,freq!$A$2:$A$40,freq!$B$2:$B$40,0),_xlfn.XLOOKUP(Q65,freq!$A$2:$A$40,freq!$B$2:$B$40,0),_xlfn.XLOOKUP(R65,freq!$A$2:$A$40,freq!$B$2:$B$40,0),_xlfn.XLOOKUP(S65,freq!$A$2:$A$40,freq!$B$2:$B$40,0),_xlfn.XLOOKUP(T65,freq!$A$2:$A$40,freq!$B$2:$B$40,0),_xlfn.XLOOKUP(U65,freq!$A$2:$A$40,freq!$B$2:$B$40,0),_xlfn.XLOOKUP(V65,freq!$A$2:$A$40,freq!$B$2:$B$40,0))</f>
        <v>82.399999999999991</v>
      </c>
    </row>
    <row r="66" spans="1:23" hidden="1" x14ac:dyDescent="0.35">
      <c r="A66" s="32" t="s">
        <v>1728</v>
      </c>
      <c r="B66" s="32" t="s">
        <v>28</v>
      </c>
      <c r="C66" s="32" t="s">
        <v>56</v>
      </c>
      <c r="D66" s="32" t="s">
        <v>43</v>
      </c>
      <c r="E66" s="32" t="s">
        <v>59</v>
      </c>
      <c r="F66" s="32" t="s">
        <v>45</v>
      </c>
      <c r="G66" s="32" t="s">
        <v>4</v>
      </c>
      <c r="H66" s="32" t="s">
        <v>38</v>
      </c>
      <c r="I66" s="32" t="s">
        <v>2</v>
      </c>
      <c r="J66" s="32">
        <v>3</v>
      </c>
      <c r="K66" s="32" t="s">
        <v>46</v>
      </c>
      <c r="L66" s="32" t="s">
        <v>48</v>
      </c>
      <c r="M66" s="32">
        <v>1</v>
      </c>
      <c r="N66" s="32" t="s">
        <v>35</v>
      </c>
      <c r="O66" s="32" t="s">
        <v>46</v>
      </c>
      <c r="P66" s="32" t="s">
        <v>44</v>
      </c>
      <c r="Q66" s="32">
        <v>1</v>
      </c>
      <c r="R66" s="32">
        <v>4</v>
      </c>
      <c r="S66" s="32" t="s">
        <v>44</v>
      </c>
      <c r="T66" s="32" t="s">
        <v>48</v>
      </c>
      <c r="U66" s="32" t="s">
        <v>31</v>
      </c>
      <c r="V66" s="32" t="s">
        <v>38</v>
      </c>
      <c r="W66" s="32">
        <f>SUM(_xlfn.XLOOKUP(B66,freq!$A$2:$A$40,freq!$B$2:$B$40,0),_xlfn.XLOOKUP(C66,freq!$A$2:$A$40,freq!$B$2:$B$40,0),_xlfn.XLOOKUP(D66,freq!$A$2:$A$40,freq!$B$2:$B$40,0),_xlfn.XLOOKUP(E66,freq!$A$2:$A$40,freq!$B$2:$B$40,0),_xlfn.XLOOKUP(F66,freq!$A$2:$A$40,freq!$B$2:$B$40,0),_xlfn.XLOOKUP(G66,freq!$A$2:$A$40,freq!$B$2:$B$40,0),_xlfn.XLOOKUP(H66,freq!$A$2:$A$40,freq!$B$2:$B$40,0),_xlfn.XLOOKUP(I66,freq!$A$2:$A$40,freq!$B$2:$B$40,0),_xlfn.XLOOKUP(J66,freq!$A$2:$A$40,freq!$B$2:$B$40,0),_xlfn.XLOOKUP(K66,freq!$A$2:$A$40,freq!$B$2:$B$40,0),_xlfn.XLOOKUP(L66,freq!$A$2:$A$40,freq!$B$2:$B$40,0),_xlfn.XLOOKUP(M66,freq!$A$2:$A$40,freq!$B$2:$B$40,0),_xlfn.XLOOKUP(N66,freq!$A$2:$A$40,freq!$B$2:$B$40,0),_xlfn.XLOOKUP(O66,freq!$A$2:$A$40,freq!$B$2:$B$40,0),_xlfn.XLOOKUP(P66,freq!$A$2:$A$40,freq!$B$2:$B$40,0),_xlfn.XLOOKUP(Q66,freq!$A$2:$A$40,freq!$B$2:$B$40,0),_xlfn.XLOOKUP(R66,freq!$A$2:$A$40,freq!$B$2:$B$40,0),_xlfn.XLOOKUP(S66,freq!$A$2:$A$40,freq!$B$2:$B$40,0),_xlfn.XLOOKUP(T66,freq!$A$2:$A$40,freq!$B$2:$B$40,0),_xlfn.XLOOKUP(U66,freq!$A$2:$A$40,freq!$B$2:$B$40,0),_xlfn.XLOOKUP(V66,freq!$A$2:$A$40,freq!$B$2:$B$40,0))</f>
        <v>82.34</v>
      </c>
    </row>
    <row r="67" spans="1:23" hidden="1" x14ac:dyDescent="0.35">
      <c r="A67" s="32" t="s">
        <v>1133</v>
      </c>
      <c r="B67" s="32" t="s">
        <v>35</v>
      </c>
      <c r="C67" s="32">
        <v>7</v>
      </c>
      <c r="D67" s="32">
        <v>1</v>
      </c>
      <c r="E67" s="32" t="s">
        <v>45</v>
      </c>
      <c r="F67" s="32">
        <v>7</v>
      </c>
      <c r="G67" s="32" t="s">
        <v>42</v>
      </c>
      <c r="H67" s="32" t="s">
        <v>32</v>
      </c>
      <c r="I67" s="32" t="s">
        <v>40</v>
      </c>
      <c r="J67" s="32" t="s">
        <v>53</v>
      </c>
      <c r="K67" s="32">
        <v>4</v>
      </c>
      <c r="L67" s="32" t="s">
        <v>1</v>
      </c>
      <c r="M67" s="32" t="s">
        <v>42</v>
      </c>
      <c r="N67" s="32" t="s">
        <v>56</v>
      </c>
      <c r="O67" s="32">
        <v>0</v>
      </c>
      <c r="P67" s="32" t="s">
        <v>35</v>
      </c>
      <c r="Q67" s="32" t="s">
        <v>33</v>
      </c>
      <c r="R67" s="32" t="s">
        <v>2</v>
      </c>
      <c r="S67" s="32" t="s">
        <v>2</v>
      </c>
      <c r="T67" s="32" t="s">
        <v>28</v>
      </c>
      <c r="U67" s="32" t="s">
        <v>35</v>
      </c>
      <c r="V67" s="32" t="s">
        <v>1</v>
      </c>
      <c r="W67" s="32">
        <f>SUM(_xlfn.XLOOKUP(B67,freq!$A$2:$A$40,freq!$B$2:$B$40,0),_xlfn.XLOOKUP(C67,freq!$A$2:$A$40,freq!$B$2:$B$40,0),_xlfn.XLOOKUP(D67,freq!$A$2:$A$40,freq!$B$2:$B$40,0),_xlfn.XLOOKUP(E67,freq!$A$2:$A$40,freq!$B$2:$B$40,0),_xlfn.XLOOKUP(F67,freq!$A$2:$A$40,freq!$B$2:$B$40,0),_xlfn.XLOOKUP(G67,freq!$A$2:$A$40,freq!$B$2:$B$40,0),_xlfn.XLOOKUP(H67,freq!$A$2:$A$40,freq!$B$2:$B$40,0),_xlfn.XLOOKUP(I67,freq!$A$2:$A$40,freq!$B$2:$B$40,0),_xlfn.XLOOKUP(J67,freq!$A$2:$A$40,freq!$B$2:$B$40,0),_xlfn.XLOOKUP(K67,freq!$A$2:$A$40,freq!$B$2:$B$40,0),_xlfn.XLOOKUP(L67,freq!$A$2:$A$40,freq!$B$2:$B$40,0),_xlfn.XLOOKUP(M67,freq!$A$2:$A$40,freq!$B$2:$B$40,0),_xlfn.XLOOKUP(N67,freq!$A$2:$A$40,freq!$B$2:$B$40,0),_xlfn.XLOOKUP(O67,freq!$A$2:$A$40,freq!$B$2:$B$40,0),_xlfn.XLOOKUP(P67,freq!$A$2:$A$40,freq!$B$2:$B$40,0),_xlfn.XLOOKUP(Q67,freq!$A$2:$A$40,freq!$B$2:$B$40,0),_xlfn.XLOOKUP(R67,freq!$A$2:$A$40,freq!$B$2:$B$40,0),_xlfn.XLOOKUP(S67,freq!$A$2:$A$40,freq!$B$2:$B$40,0),_xlfn.XLOOKUP(T67,freq!$A$2:$A$40,freq!$B$2:$B$40,0),_xlfn.XLOOKUP(U67,freq!$A$2:$A$40,freq!$B$2:$B$40,0),_xlfn.XLOOKUP(V67,freq!$A$2:$A$40,freq!$B$2:$B$40,0))</f>
        <v>82.22</v>
      </c>
    </row>
    <row r="68" spans="1:23" hidden="1" x14ac:dyDescent="0.35">
      <c r="A68" s="32" t="s">
        <v>54</v>
      </c>
      <c r="B68" s="32" t="s">
        <v>28</v>
      </c>
      <c r="C68" s="32">
        <v>4</v>
      </c>
      <c r="D68" s="32" t="s">
        <v>38</v>
      </c>
      <c r="E68" s="32" t="s">
        <v>46</v>
      </c>
      <c r="F68" s="32">
        <v>5</v>
      </c>
      <c r="G68" s="32" t="s">
        <v>4</v>
      </c>
      <c r="H68" s="32">
        <v>4</v>
      </c>
      <c r="I68" s="32" t="s">
        <v>36</v>
      </c>
      <c r="J68" s="32" t="s">
        <v>2</v>
      </c>
      <c r="K68" s="32" t="s">
        <v>1</v>
      </c>
      <c r="L68" s="32">
        <v>6</v>
      </c>
      <c r="M68" s="32" t="s">
        <v>38</v>
      </c>
      <c r="N68" s="32" t="s">
        <v>2</v>
      </c>
      <c r="O68" s="32" t="s">
        <v>35</v>
      </c>
      <c r="P68" s="32" t="s">
        <v>1</v>
      </c>
      <c r="Q68" s="32" t="s">
        <v>3</v>
      </c>
      <c r="R68" s="32" t="s">
        <v>30</v>
      </c>
      <c r="S68" s="32" t="s">
        <v>45</v>
      </c>
      <c r="T68" s="32">
        <v>0</v>
      </c>
      <c r="U68" s="32" t="s">
        <v>44</v>
      </c>
      <c r="V68" s="32" t="s">
        <v>29</v>
      </c>
      <c r="W68" s="32">
        <f>SUM(_xlfn.XLOOKUP(B68,freq!$A$2:$A$40,freq!$B$2:$B$40,0),_xlfn.XLOOKUP(C68,freq!$A$2:$A$40,freq!$B$2:$B$40,0),_xlfn.XLOOKUP(D68,freq!$A$2:$A$40,freq!$B$2:$B$40,0),_xlfn.XLOOKUP(E68,freq!$A$2:$A$40,freq!$B$2:$B$40,0),_xlfn.XLOOKUP(F68,freq!$A$2:$A$40,freq!$B$2:$B$40,0),_xlfn.XLOOKUP(G68,freq!$A$2:$A$40,freq!$B$2:$B$40,0),_xlfn.XLOOKUP(H68,freq!$A$2:$A$40,freq!$B$2:$B$40,0),_xlfn.XLOOKUP(I68,freq!$A$2:$A$40,freq!$B$2:$B$40,0),_xlfn.XLOOKUP(J68,freq!$A$2:$A$40,freq!$B$2:$B$40,0),_xlfn.XLOOKUP(K68,freq!$A$2:$A$40,freq!$B$2:$B$40,0),_xlfn.XLOOKUP(L68,freq!$A$2:$A$40,freq!$B$2:$B$40,0),_xlfn.XLOOKUP(M68,freq!$A$2:$A$40,freq!$B$2:$B$40,0),_xlfn.XLOOKUP(N68,freq!$A$2:$A$40,freq!$B$2:$B$40,0),_xlfn.XLOOKUP(O68,freq!$A$2:$A$40,freq!$B$2:$B$40,0),_xlfn.XLOOKUP(P68,freq!$A$2:$A$40,freq!$B$2:$B$40,0),_xlfn.XLOOKUP(Q68,freq!$A$2:$A$40,freq!$B$2:$B$40,0),_xlfn.XLOOKUP(R68,freq!$A$2:$A$40,freq!$B$2:$B$40,0),_xlfn.XLOOKUP(S68,freq!$A$2:$A$40,freq!$B$2:$B$40,0),_xlfn.XLOOKUP(T68,freq!$A$2:$A$40,freq!$B$2:$B$40,0),_xlfn.XLOOKUP(U68,freq!$A$2:$A$40,freq!$B$2:$B$40,0),_xlfn.XLOOKUP(V68,freq!$A$2:$A$40,freq!$B$2:$B$40,0))</f>
        <v>82.149999999999991</v>
      </c>
    </row>
    <row r="69" spans="1:23" hidden="1" x14ac:dyDescent="0.35">
      <c r="A69" s="32" t="s">
        <v>271</v>
      </c>
      <c r="B69" s="32" t="s">
        <v>35</v>
      </c>
      <c r="C69" s="32" t="s">
        <v>2</v>
      </c>
      <c r="D69" s="32" t="s">
        <v>30</v>
      </c>
      <c r="E69" s="32" t="s">
        <v>0</v>
      </c>
      <c r="F69" s="32" t="s">
        <v>56</v>
      </c>
      <c r="G69" s="32" t="s">
        <v>58</v>
      </c>
      <c r="H69" s="32" t="s">
        <v>2</v>
      </c>
      <c r="I69" s="32" t="s">
        <v>45</v>
      </c>
      <c r="J69" s="32" t="s">
        <v>41</v>
      </c>
      <c r="K69" s="32" t="s">
        <v>49</v>
      </c>
      <c r="L69" s="32" t="s">
        <v>35</v>
      </c>
      <c r="M69" s="32" t="s">
        <v>44</v>
      </c>
      <c r="N69" s="32" t="s">
        <v>43</v>
      </c>
      <c r="O69" s="32">
        <v>3</v>
      </c>
      <c r="P69" s="32" t="s">
        <v>3</v>
      </c>
      <c r="Q69" s="32" t="s">
        <v>31</v>
      </c>
      <c r="R69" s="32">
        <v>8</v>
      </c>
      <c r="S69" s="32" t="s">
        <v>36</v>
      </c>
      <c r="T69" s="32">
        <v>0</v>
      </c>
      <c r="U69" s="32">
        <v>9</v>
      </c>
      <c r="V69" s="32" t="s">
        <v>3</v>
      </c>
      <c r="W69" s="32">
        <f>SUM(_xlfn.XLOOKUP(B69,freq!$A$2:$A$40,freq!$B$2:$B$40,0),_xlfn.XLOOKUP(C69,freq!$A$2:$A$40,freq!$B$2:$B$40,0),_xlfn.XLOOKUP(D69,freq!$A$2:$A$40,freq!$B$2:$B$40,0),_xlfn.XLOOKUP(E69,freq!$A$2:$A$40,freq!$B$2:$B$40,0),_xlfn.XLOOKUP(F69,freq!$A$2:$A$40,freq!$B$2:$B$40,0),_xlfn.XLOOKUP(G69,freq!$A$2:$A$40,freq!$B$2:$B$40,0),_xlfn.XLOOKUP(H69,freq!$A$2:$A$40,freq!$B$2:$B$40,0),_xlfn.XLOOKUP(I69,freq!$A$2:$A$40,freq!$B$2:$B$40,0),_xlfn.XLOOKUP(J69,freq!$A$2:$A$40,freq!$B$2:$B$40,0),_xlfn.XLOOKUP(K69,freq!$A$2:$A$40,freq!$B$2:$B$40,0),_xlfn.XLOOKUP(L69,freq!$A$2:$A$40,freq!$B$2:$B$40,0),_xlfn.XLOOKUP(M69,freq!$A$2:$A$40,freq!$B$2:$B$40,0),_xlfn.XLOOKUP(N69,freq!$A$2:$A$40,freq!$B$2:$B$40,0),_xlfn.XLOOKUP(O69,freq!$A$2:$A$40,freq!$B$2:$B$40,0),_xlfn.XLOOKUP(P69,freq!$A$2:$A$40,freq!$B$2:$B$40,0),_xlfn.XLOOKUP(Q69,freq!$A$2:$A$40,freq!$B$2:$B$40,0),_xlfn.XLOOKUP(R69,freq!$A$2:$A$40,freq!$B$2:$B$40,0),_xlfn.XLOOKUP(S69,freq!$A$2:$A$40,freq!$B$2:$B$40,0),_xlfn.XLOOKUP(T69,freq!$A$2:$A$40,freq!$B$2:$B$40,0),_xlfn.XLOOKUP(U69,freq!$A$2:$A$40,freq!$B$2:$B$40,0),_xlfn.XLOOKUP(V69,freq!$A$2:$A$40,freq!$B$2:$B$40,0))</f>
        <v>82.11999999999999</v>
      </c>
    </row>
    <row r="70" spans="1:23" hidden="1" x14ac:dyDescent="0.35">
      <c r="A70" s="32" t="s">
        <v>437</v>
      </c>
      <c r="B70" s="32">
        <v>2</v>
      </c>
      <c r="C70" s="32" t="s">
        <v>50</v>
      </c>
      <c r="D70" s="32" t="s">
        <v>32</v>
      </c>
      <c r="E70" s="32">
        <v>1</v>
      </c>
      <c r="F70" s="32" t="s">
        <v>48</v>
      </c>
      <c r="G70" s="32" t="s">
        <v>31</v>
      </c>
      <c r="H70" s="32" t="s">
        <v>0</v>
      </c>
      <c r="I70" s="32" t="s">
        <v>45</v>
      </c>
      <c r="J70" s="32">
        <v>9</v>
      </c>
      <c r="K70" s="32" t="s">
        <v>48</v>
      </c>
      <c r="L70" s="32">
        <v>6</v>
      </c>
      <c r="M70" s="32" t="s">
        <v>31</v>
      </c>
      <c r="N70" s="32">
        <v>4</v>
      </c>
      <c r="O70" s="32" t="s">
        <v>45</v>
      </c>
      <c r="P70" s="32" t="s">
        <v>56</v>
      </c>
      <c r="Q70" s="32" t="s">
        <v>40</v>
      </c>
      <c r="R70" s="32" t="s">
        <v>37</v>
      </c>
      <c r="S70" s="32" t="s">
        <v>4</v>
      </c>
      <c r="T70" s="32" t="s">
        <v>3</v>
      </c>
      <c r="U70" s="32" t="s">
        <v>46</v>
      </c>
      <c r="V70" s="32" t="s">
        <v>41</v>
      </c>
      <c r="W70" s="32">
        <f>SUM(_xlfn.XLOOKUP(B70,freq!$A$2:$A$40,freq!$B$2:$B$40,0),_xlfn.XLOOKUP(C70,freq!$A$2:$A$40,freq!$B$2:$B$40,0),_xlfn.XLOOKUP(D70,freq!$A$2:$A$40,freq!$B$2:$B$40,0),_xlfn.XLOOKUP(E70,freq!$A$2:$A$40,freq!$B$2:$B$40,0),_xlfn.XLOOKUP(F70,freq!$A$2:$A$40,freq!$B$2:$B$40,0),_xlfn.XLOOKUP(G70,freq!$A$2:$A$40,freq!$B$2:$B$40,0),_xlfn.XLOOKUP(H70,freq!$A$2:$A$40,freq!$B$2:$B$40,0),_xlfn.XLOOKUP(I70,freq!$A$2:$A$40,freq!$B$2:$B$40,0),_xlfn.XLOOKUP(J70,freq!$A$2:$A$40,freq!$B$2:$B$40,0),_xlfn.XLOOKUP(K70,freq!$A$2:$A$40,freq!$B$2:$B$40,0),_xlfn.XLOOKUP(L70,freq!$A$2:$A$40,freq!$B$2:$B$40,0),_xlfn.XLOOKUP(M70,freq!$A$2:$A$40,freq!$B$2:$B$40,0),_xlfn.XLOOKUP(N70,freq!$A$2:$A$40,freq!$B$2:$B$40,0),_xlfn.XLOOKUP(O70,freq!$A$2:$A$40,freq!$B$2:$B$40,0),_xlfn.XLOOKUP(P70,freq!$A$2:$A$40,freq!$B$2:$B$40,0),_xlfn.XLOOKUP(Q70,freq!$A$2:$A$40,freq!$B$2:$B$40,0),_xlfn.XLOOKUP(R70,freq!$A$2:$A$40,freq!$B$2:$B$40,0),_xlfn.XLOOKUP(S70,freq!$A$2:$A$40,freq!$B$2:$B$40,0),_xlfn.XLOOKUP(T70,freq!$A$2:$A$40,freq!$B$2:$B$40,0),_xlfn.XLOOKUP(U70,freq!$A$2:$A$40,freq!$B$2:$B$40,0),_xlfn.XLOOKUP(V70,freq!$A$2:$A$40,freq!$B$2:$B$40,0))</f>
        <v>82.009999999999977</v>
      </c>
    </row>
    <row r="71" spans="1:23" hidden="1" x14ac:dyDescent="0.35">
      <c r="A71" s="32" t="s">
        <v>1245</v>
      </c>
      <c r="B71" s="32" t="s">
        <v>29</v>
      </c>
      <c r="C71" s="32">
        <v>0</v>
      </c>
      <c r="D71" s="32">
        <v>1</v>
      </c>
      <c r="E71" s="32" t="s">
        <v>58</v>
      </c>
      <c r="F71" s="32" t="s">
        <v>59</v>
      </c>
      <c r="G71" s="32" t="s">
        <v>35</v>
      </c>
      <c r="H71" s="32" t="s">
        <v>45</v>
      </c>
      <c r="I71" s="32" t="s">
        <v>46</v>
      </c>
      <c r="J71" s="32" t="s">
        <v>44</v>
      </c>
      <c r="K71" s="32" t="s">
        <v>49</v>
      </c>
      <c r="L71" s="32" t="s">
        <v>56</v>
      </c>
      <c r="M71" s="32" t="s">
        <v>36</v>
      </c>
      <c r="N71" s="32" t="s">
        <v>35</v>
      </c>
      <c r="O71" s="32" t="s">
        <v>40</v>
      </c>
      <c r="P71" s="32" t="s">
        <v>32</v>
      </c>
      <c r="Q71" s="32" t="s">
        <v>43</v>
      </c>
      <c r="R71" s="32" t="s">
        <v>44</v>
      </c>
      <c r="S71" s="32" t="s">
        <v>29</v>
      </c>
      <c r="T71" s="32" t="s">
        <v>56</v>
      </c>
      <c r="U71" s="32" t="s">
        <v>46</v>
      </c>
      <c r="V71" s="32" t="s">
        <v>45</v>
      </c>
      <c r="W71" s="32">
        <f>SUM(_xlfn.XLOOKUP(B71,freq!$A$2:$A$40,freq!$B$2:$B$40,0),_xlfn.XLOOKUP(C71,freq!$A$2:$A$40,freq!$B$2:$B$40,0),_xlfn.XLOOKUP(D71,freq!$A$2:$A$40,freq!$B$2:$B$40,0),_xlfn.XLOOKUP(E71,freq!$A$2:$A$40,freq!$B$2:$B$40,0),_xlfn.XLOOKUP(F71,freq!$A$2:$A$40,freq!$B$2:$B$40,0),_xlfn.XLOOKUP(G71,freq!$A$2:$A$40,freq!$B$2:$B$40,0),_xlfn.XLOOKUP(H71,freq!$A$2:$A$40,freq!$B$2:$B$40,0),_xlfn.XLOOKUP(I71,freq!$A$2:$A$40,freq!$B$2:$B$40,0),_xlfn.XLOOKUP(J71,freq!$A$2:$A$40,freq!$B$2:$B$40,0),_xlfn.XLOOKUP(K71,freq!$A$2:$A$40,freq!$B$2:$B$40,0),_xlfn.XLOOKUP(L71,freq!$A$2:$A$40,freq!$B$2:$B$40,0),_xlfn.XLOOKUP(M71,freq!$A$2:$A$40,freq!$B$2:$B$40,0),_xlfn.XLOOKUP(N71,freq!$A$2:$A$40,freq!$B$2:$B$40,0),_xlfn.XLOOKUP(O71,freq!$A$2:$A$40,freq!$B$2:$B$40,0),_xlfn.XLOOKUP(P71,freq!$A$2:$A$40,freq!$B$2:$B$40,0),_xlfn.XLOOKUP(Q71,freq!$A$2:$A$40,freq!$B$2:$B$40,0),_xlfn.XLOOKUP(R71,freq!$A$2:$A$40,freq!$B$2:$B$40,0),_xlfn.XLOOKUP(S71,freq!$A$2:$A$40,freq!$B$2:$B$40,0),_xlfn.XLOOKUP(T71,freq!$A$2:$A$40,freq!$B$2:$B$40,0),_xlfn.XLOOKUP(U71,freq!$A$2:$A$40,freq!$B$2:$B$40,0),_xlfn.XLOOKUP(V71,freq!$A$2:$A$40,freq!$B$2:$B$40,0))</f>
        <v>81.429999999999993</v>
      </c>
    </row>
    <row r="72" spans="1:23" hidden="1" x14ac:dyDescent="0.35">
      <c r="A72" s="32" t="s">
        <v>1081</v>
      </c>
      <c r="B72" s="32" t="s">
        <v>45</v>
      </c>
      <c r="C72" s="32" t="s">
        <v>41</v>
      </c>
      <c r="D72" s="32" t="s">
        <v>40</v>
      </c>
      <c r="E72" s="32">
        <v>4</v>
      </c>
      <c r="F72" s="32" t="s">
        <v>4</v>
      </c>
      <c r="G72" s="32">
        <v>4</v>
      </c>
      <c r="H72" s="32" t="s">
        <v>36</v>
      </c>
      <c r="I72" s="32" t="s">
        <v>56</v>
      </c>
      <c r="J72" s="32" t="s">
        <v>45</v>
      </c>
      <c r="K72" s="32" t="s">
        <v>37</v>
      </c>
      <c r="L72" s="32" t="s">
        <v>32</v>
      </c>
      <c r="M72" s="32" t="s">
        <v>0</v>
      </c>
      <c r="N72" s="32" t="s">
        <v>4</v>
      </c>
      <c r="O72" s="32" t="s">
        <v>34</v>
      </c>
      <c r="P72" s="32" t="s">
        <v>31</v>
      </c>
      <c r="Q72" s="32" t="s">
        <v>45</v>
      </c>
      <c r="R72" s="32">
        <v>1</v>
      </c>
      <c r="S72" s="32" t="s">
        <v>2</v>
      </c>
      <c r="T72" s="32">
        <v>0</v>
      </c>
      <c r="U72" s="32" t="s">
        <v>42</v>
      </c>
      <c r="V72" s="32" t="s">
        <v>33</v>
      </c>
      <c r="W72" s="32">
        <f>SUM(_xlfn.XLOOKUP(B72,freq!$A$2:$A$40,freq!$B$2:$B$40,0),_xlfn.XLOOKUP(C72,freq!$A$2:$A$40,freq!$B$2:$B$40,0),_xlfn.XLOOKUP(D72,freq!$A$2:$A$40,freq!$B$2:$B$40,0),_xlfn.XLOOKUP(E72,freq!$A$2:$A$40,freq!$B$2:$B$40,0),_xlfn.XLOOKUP(F72,freq!$A$2:$A$40,freq!$B$2:$B$40,0),_xlfn.XLOOKUP(G72,freq!$A$2:$A$40,freq!$B$2:$B$40,0),_xlfn.XLOOKUP(H72,freq!$A$2:$A$40,freq!$B$2:$B$40,0),_xlfn.XLOOKUP(I72,freq!$A$2:$A$40,freq!$B$2:$B$40,0),_xlfn.XLOOKUP(J72,freq!$A$2:$A$40,freq!$B$2:$B$40,0),_xlfn.XLOOKUP(K72,freq!$A$2:$A$40,freq!$B$2:$B$40,0),_xlfn.XLOOKUP(L72,freq!$A$2:$A$40,freq!$B$2:$B$40,0),_xlfn.XLOOKUP(M72,freq!$A$2:$A$40,freq!$B$2:$B$40,0),_xlfn.XLOOKUP(N72,freq!$A$2:$A$40,freq!$B$2:$B$40,0),_xlfn.XLOOKUP(O72,freq!$A$2:$A$40,freq!$B$2:$B$40,0),_xlfn.XLOOKUP(P72,freq!$A$2:$A$40,freq!$B$2:$B$40,0),_xlfn.XLOOKUP(Q72,freq!$A$2:$A$40,freq!$B$2:$B$40,0),_xlfn.XLOOKUP(R72,freq!$A$2:$A$40,freq!$B$2:$B$40,0),_xlfn.XLOOKUP(S72,freq!$A$2:$A$40,freq!$B$2:$B$40,0),_xlfn.XLOOKUP(T72,freq!$A$2:$A$40,freq!$B$2:$B$40,0),_xlfn.XLOOKUP(U72,freq!$A$2:$A$40,freq!$B$2:$B$40,0),_xlfn.XLOOKUP(V72,freq!$A$2:$A$40,freq!$B$2:$B$40,0))</f>
        <v>81.3</v>
      </c>
    </row>
    <row r="73" spans="1:23" hidden="1" x14ac:dyDescent="0.35">
      <c r="A73" s="32" t="s">
        <v>2087</v>
      </c>
      <c r="B73" s="32" t="s">
        <v>2</v>
      </c>
      <c r="C73" s="32">
        <v>1</v>
      </c>
      <c r="D73" s="32" t="s">
        <v>28</v>
      </c>
      <c r="E73" s="32" t="s">
        <v>59</v>
      </c>
      <c r="F73" s="32" t="s">
        <v>41</v>
      </c>
      <c r="G73" s="32" t="s">
        <v>32</v>
      </c>
      <c r="H73" s="32" t="s">
        <v>48</v>
      </c>
      <c r="I73" s="32" t="s">
        <v>29</v>
      </c>
      <c r="J73" s="32">
        <v>8</v>
      </c>
      <c r="K73" s="32" t="s">
        <v>1</v>
      </c>
      <c r="L73" s="32" t="s">
        <v>56</v>
      </c>
      <c r="M73" s="32">
        <v>4</v>
      </c>
      <c r="N73" s="32" t="s">
        <v>0</v>
      </c>
      <c r="O73" s="32">
        <v>7</v>
      </c>
      <c r="P73" s="32" t="s">
        <v>31</v>
      </c>
      <c r="Q73" s="32">
        <v>1</v>
      </c>
      <c r="R73" s="32" t="s">
        <v>4</v>
      </c>
      <c r="S73" s="32" t="s">
        <v>31</v>
      </c>
      <c r="T73" s="32" t="s">
        <v>45</v>
      </c>
      <c r="U73" s="32" t="s">
        <v>45</v>
      </c>
      <c r="V73" s="32">
        <v>6</v>
      </c>
      <c r="W73" s="32">
        <f>SUM(_xlfn.XLOOKUP(B73,freq!$A$2:$A$40,freq!$B$2:$B$40,0),_xlfn.XLOOKUP(C73,freq!$A$2:$A$40,freq!$B$2:$B$40,0),_xlfn.XLOOKUP(D73,freq!$A$2:$A$40,freq!$B$2:$B$40,0),_xlfn.XLOOKUP(E73,freq!$A$2:$A$40,freq!$B$2:$B$40,0),_xlfn.XLOOKUP(F73,freq!$A$2:$A$40,freq!$B$2:$B$40,0),_xlfn.XLOOKUP(G73,freq!$A$2:$A$40,freq!$B$2:$B$40,0),_xlfn.XLOOKUP(H73,freq!$A$2:$A$40,freq!$B$2:$B$40,0),_xlfn.XLOOKUP(I73,freq!$A$2:$A$40,freq!$B$2:$B$40,0),_xlfn.XLOOKUP(J73,freq!$A$2:$A$40,freq!$B$2:$B$40,0),_xlfn.XLOOKUP(K73,freq!$A$2:$A$40,freq!$B$2:$B$40,0),_xlfn.XLOOKUP(L73,freq!$A$2:$A$40,freq!$B$2:$B$40,0),_xlfn.XLOOKUP(M73,freq!$A$2:$A$40,freq!$B$2:$B$40,0),_xlfn.XLOOKUP(N73,freq!$A$2:$A$40,freq!$B$2:$B$40,0),_xlfn.XLOOKUP(O73,freq!$A$2:$A$40,freq!$B$2:$B$40,0),_xlfn.XLOOKUP(P73,freq!$A$2:$A$40,freq!$B$2:$B$40,0),_xlfn.XLOOKUP(Q73,freq!$A$2:$A$40,freq!$B$2:$B$40,0),_xlfn.XLOOKUP(R73,freq!$A$2:$A$40,freq!$B$2:$B$40,0),_xlfn.XLOOKUP(S73,freq!$A$2:$A$40,freq!$B$2:$B$40,0),_xlfn.XLOOKUP(T73,freq!$A$2:$A$40,freq!$B$2:$B$40,0),_xlfn.XLOOKUP(U73,freq!$A$2:$A$40,freq!$B$2:$B$40,0),_xlfn.XLOOKUP(V73,freq!$A$2:$A$40,freq!$B$2:$B$40,0))</f>
        <v>81.190000000000012</v>
      </c>
    </row>
    <row r="74" spans="1:23" hidden="1" x14ac:dyDescent="0.35">
      <c r="A74" s="32" t="s">
        <v>1629</v>
      </c>
      <c r="B74" s="32">
        <v>0</v>
      </c>
      <c r="C74" s="32" t="s">
        <v>41</v>
      </c>
      <c r="D74" s="32" t="s">
        <v>48</v>
      </c>
      <c r="E74" s="32" t="s">
        <v>36</v>
      </c>
      <c r="F74" s="32">
        <v>3</v>
      </c>
      <c r="G74" s="32" t="s">
        <v>45</v>
      </c>
      <c r="H74" s="32" t="s">
        <v>4</v>
      </c>
      <c r="I74" s="32" t="s">
        <v>33</v>
      </c>
      <c r="J74" s="32" t="s">
        <v>3</v>
      </c>
      <c r="K74" s="32">
        <v>0</v>
      </c>
      <c r="L74" s="32" t="s">
        <v>28</v>
      </c>
      <c r="M74" s="32" t="s">
        <v>34</v>
      </c>
      <c r="N74" s="32" t="s">
        <v>50</v>
      </c>
      <c r="O74" s="32" t="s">
        <v>56</v>
      </c>
      <c r="P74" s="32" t="s">
        <v>41</v>
      </c>
      <c r="Q74" s="32" t="s">
        <v>48</v>
      </c>
      <c r="R74" s="32" t="s">
        <v>45</v>
      </c>
      <c r="S74" s="32" t="s">
        <v>34</v>
      </c>
      <c r="T74" s="32" t="s">
        <v>53</v>
      </c>
      <c r="U74" s="32" t="s">
        <v>48</v>
      </c>
      <c r="V74" s="32" t="s">
        <v>45</v>
      </c>
      <c r="W74" s="32">
        <f>SUM(_xlfn.XLOOKUP(B74,freq!$A$2:$A$40,freq!$B$2:$B$40,0),_xlfn.XLOOKUP(C74,freq!$A$2:$A$40,freq!$B$2:$B$40,0),_xlfn.XLOOKUP(D74,freq!$A$2:$A$40,freq!$B$2:$B$40,0),_xlfn.XLOOKUP(E74,freq!$A$2:$A$40,freq!$B$2:$B$40,0),_xlfn.XLOOKUP(F74,freq!$A$2:$A$40,freq!$B$2:$B$40,0),_xlfn.XLOOKUP(G74,freq!$A$2:$A$40,freq!$B$2:$B$40,0),_xlfn.XLOOKUP(H74,freq!$A$2:$A$40,freq!$B$2:$B$40,0),_xlfn.XLOOKUP(I74,freq!$A$2:$A$40,freq!$B$2:$B$40,0),_xlfn.XLOOKUP(J74,freq!$A$2:$A$40,freq!$B$2:$B$40,0),_xlfn.XLOOKUP(K74,freq!$A$2:$A$40,freq!$B$2:$B$40,0),_xlfn.XLOOKUP(L74,freq!$A$2:$A$40,freq!$B$2:$B$40,0),_xlfn.XLOOKUP(M74,freq!$A$2:$A$40,freq!$B$2:$B$40,0),_xlfn.XLOOKUP(N74,freq!$A$2:$A$40,freq!$B$2:$B$40,0),_xlfn.XLOOKUP(O74,freq!$A$2:$A$40,freq!$B$2:$B$40,0),_xlfn.XLOOKUP(P74,freq!$A$2:$A$40,freq!$B$2:$B$40,0),_xlfn.XLOOKUP(Q74,freq!$A$2:$A$40,freq!$B$2:$B$40,0),_xlfn.XLOOKUP(R74,freq!$A$2:$A$40,freq!$B$2:$B$40,0),_xlfn.XLOOKUP(S74,freq!$A$2:$A$40,freq!$B$2:$B$40,0),_xlfn.XLOOKUP(T74,freq!$A$2:$A$40,freq!$B$2:$B$40,0),_xlfn.XLOOKUP(U74,freq!$A$2:$A$40,freq!$B$2:$B$40,0),_xlfn.XLOOKUP(V74,freq!$A$2:$A$40,freq!$B$2:$B$40,0))</f>
        <v>81.189999999999984</v>
      </c>
    </row>
    <row r="75" spans="1:23" hidden="1" x14ac:dyDescent="0.35">
      <c r="A75" s="32" t="s">
        <v>1086</v>
      </c>
      <c r="B75" s="32">
        <v>3</v>
      </c>
      <c r="C75" s="32" t="s">
        <v>37</v>
      </c>
      <c r="D75" s="32" t="s">
        <v>30</v>
      </c>
      <c r="E75" s="32" t="s">
        <v>45</v>
      </c>
      <c r="F75" s="32" t="s">
        <v>48</v>
      </c>
      <c r="G75" s="32" t="s">
        <v>53</v>
      </c>
      <c r="H75" s="32" t="s">
        <v>50</v>
      </c>
      <c r="I75" s="32" t="s">
        <v>29</v>
      </c>
      <c r="J75" s="32" t="s">
        <v>36</v>
      </c>
      <c r="K75" s="32" t="s">
        <v>31</v>
      </c>
      <c r="L75" s="32" t="s">
        <v>48</v>
      </c>
      <c r="M75" s="32" t="s">
        <v>34</v>
      </c>
      <c r="N75" s="32" t="s">
        <v>56</v>
      </c>
      <c r="O75" s="32" t="s">
        <v>31</v>
      </c>
      <c r="P75" s="32" t="s">
        <v>2</v>
      </c>
      <c r="Q75" s="32" t="s">
        <v>1</v>
      </c>
      <c r="R75" s="32" t="s">
        <v>49</v>
      </c>
      <c r="S75" s="32" t="s">
        <v>58</v>
      </c>
      <c r="T75" s="32" t="s">
        <v>30</v>
      </c>
      <c r="U75" s="32">
        <v>0</v>
      </c>
      <c r="V75" s="32" t="s">
        <v>3</v>
      </c>
      <c r="W75" s="32">
        <f>SUM(_xlfn.XLOOKUP(B75,freq!$A$2:$A$40,freq!$B$2:$B$40,0),_xlfn.XLOOKUP(C75,freq!$A$2:$A$40,freq!$B$2:$B$40,0),_xlfn.XLOOKUP(D75,freq!$A$2:$A$40,freq!$B$2:$B$40,0),_xlfn.XLOOKUP(E75,freq!$A$2:$A$40,freq!$B$2:$B$40,0),_xlfn.XLOOKUP(F75,freq!$A$2:$A$40,freq!$B$2:$B$40,0),_xlfn.XLOOKUP(G75,freq!$A$2:$A$40,freq!$B$2:$B$40,0),_xlfn.XLOOKUP(H75,freq!$A$2:$A$40,freq!$B$2:$B$40,0),_xlfn.XLOOKUP(I75,freq!$A$2:$A$40,freq!$B$2:$B$40,0),_xlfn.XLOOKUP(J75,freq!$A$2:$A$40,freq!$B$2:$B$40,0),_xlfn.XLOOKUP(K75,freq!$A$2:$A$40,freq!$B$2:$B$40,0),_xlfn.XLOOKUP(L75,freq!$A$2:$A$40,freq!$B$2:$B$40,0),_xlfn.XLOOKUP(M75,freq!$A$2:$A$40,freq!$B$2:$B$40,0),_xlfn.XLOOKUP(N75,freq!$A$2:$A$40,freq!$B$2:$B$40,0),_xlfn.XLOOKUP(O75,freq!$A$2:$A$40,freq!$B$2:$B$40,0),_xlfn.XLOOKUP(P75,freq!$A$2:$A$40,freq!$B$2:$B$40,0),_xlfn.XLOOKUP(Q75,freq!$A$2:$A$40,freq!$B$2:$B$40,0),_xlfn.XLOOKUP(R75,freq!$A$2:$A$40,freq!$B$2:$B$40,0),_xlfn.XLOOKUP(S75,freq!$A$2:$A$40,freq!$B$2:$B$40,0),_xlfn.XLOOKUP(T75,freq!$A$2:$A$40,freq!$B$2:$B$40,0),_xlfn.XLOOKUP(U75,freq!$A$2:$A$40,freq!$B$2:$B$40,0),_xlfn.XLOOKUP(V75,freq!$A$2:$A$40,freq!$B$2:$B$40,0))</f>
        <v>81.150000000000006</v>
      </c>
    </row>
    <row r="76" spans="1:23" hidden="1" x14ac:dyDescent="0.35">
      <c r="A76" s="32" t="s">
        <v>218</v>
      </c>
      <c r="B76" s="32">
        <v>2</v>
      </c>
      <c r="C76" s="32">
        <v>5</v>
      </c>
      <c r="D76" s="32" t="s">
        <v>37</v>
      </c>
      <c r="E76" s="32">
        <v>7</v>
      </c>
      <c r="F76" s="32" t="s">
        <v>0</v>
      </c>
      <c r="G76" s="32" t="s">
        <v>3</v>
      </c>
      <c r="H76" s="32" t="s">
        <v>38</v>
      </c>
      <c r="I76" s="32" t="s">
        <v>48</v>
      </c>
      <c r="J76" s="32" t="s">
        <v>43</v>
      </c>
      <c r="K76" s="32" t="s">
        <v>37</v>
      </c>
      <c r="L76" s="32" t="s">
        <v>3</v>
      </c>
      <c r="M76" s="32" t="s">
        <v>48</v>
      </c>
      <c r="N76" s="32" t="s">
        <v>3</v>
      </c>
      <c r="O76" s="32" t="s">
        <v>4</v>
      </c>
      <c r="P76" s="32">
        <v>6</v>
      </c>
      <c r="Q76" s="32" t="s">
        <v>37</v>
      </c>
      <c r="R76" s="32" t="s">
        <v>44</v>
      </c>
      <c r="S76" s="32" t="s">
        <v>41</v>
      </c>
      <c r="T76" s="32" t="s">
        <v>43</v>
      </c>
      <c r="U76" s="32" t="s">
        <v>45</v>
      </c>
      <c r="V76" s="32" t="s">
        <v>48</v>
      </c>
      <c r="W76" s="32">
        <f>SUM(_xlfn.XLOOKUP(B76,freq!$A$2:$A$40,freq!$B$2:$B$40,0),_xlfn.XLOOKUP(C76,freq!$A$2:$A$40,freq!$B$2:$B$40,0),_xlfn.XLOOKUP(D76,freq!$A$2:$A$40,freq!$B$2:$B$40,0),_xlfn.XLOOKUP(E76,freq!$A$2:$A$40,freq!$B$2:$B$40,0),_xlfn.XLOOKUP(F76,freq!$A$2:$A$40,freq!$B$2:$B$40,0),_xlfn.XLOOKUP(G76,freq!$A$2:$A$40,freq!$B$2:$B$40,0),_xlfn.XLOOKUP(H76,freq!$A$2:$A$40,freq!$B$2:$B$40,0),_xlfn.XLOOKUP(I76,freq!$A$2:$A$40,freq!$B$2:$B$40,0),_xlfn.XLOOKUP(J76,freq!$A$2:$A$40,freq!$B$2:$B$40,0),_xlfn.XLOOKUP(K76,freq!$A$2:$A$40,freq!$B$2:$B$40,0),_xlfn.XLOOKUP(L76,freq!$A$2:$A$40,freq!$B$2:$B$40,0),_xlfn.XLOOKUP(M76,freq!$A$2:$A$40,freq!$B$2:$B$40,0),_xlfn.XLOOKUP(N76,freq!$A$2:$A$40,freq!$B$2:$B$40,0),_xlfn.XLOOKUP(O76,freq!$A$2:$A$40,freq!$B$2:$B$40,0),_xlfn.XLOOKUP(P76,freq!$A$2:$A$40,freq!$B$2:$B$40,0),_xlfn.XLOOKUP(Q76,freq!$A$2:$A$40,freq!$B$2:$B$40,0),_xlfn.XLOOKUP(R76,freq!$A$2:$A$40,freq!$B$2:$B$40,0),_xlfn.XLOOKUP(S76,freq!$A$2:$A$40,freq!$B$2:$B$40,0),_xlfn.XLOOKUP(T76,freq!$A$2:$A$40,freq!$B$2:$B$40,0),_xlfn.XLOOKUP(U76,freq!$A$2:$A$40,freq!$B$2:$B$40,0),_xlfn.XLOOKUP(V76,freq!$A$2:$A$40,freq!$B$2:$B$40,0))</f>
        <v>80.959999999999994</v>
      </c>
    </row>
    <row r="77" spans="1:23" hidden="1" x14ac:dyDescent="0.35">
      <c r="A77" s="32" t="s">
        <v>461</v>
      </c>
      <c r="B77" s="32" t="s">
        <v>2</v>
      </c>
      <c r="C77" s="32" t="s">
        <v>58</v>
      </c>
      <c r="D77" s="32" t="s">
        <v>35</v>
      </c>
      <c r="E77" s="32" t="s">
        <v>34</v>
      </c>
      <c r="F77" s="32" t="s">
        <v>33</v>
      </c>
      <c r="G77" s="32" t="s">
        <v>58</v>
      </c>
      <c r="H77" s="32" t="s">
        <v>45</v>
      </c>
      <c r="I77" s="32" t="s">
        <v>42</v>
      </c>
      <c r="J77" s="32" t="s">
        <v>28</v>
      </c>
      <c r="K77" s="32" t="s">
        <v>31</v>
      </c>
      <c r="L77" s="32" t="s">
        <v>29</v>
      </c>
      <c r="M77" s="32" t="s">
        <v>45</v>
      </c>
      <c r="N77" s="32" t="s">
        <v>42</v>
      </c>
      <c r="O77" s="32" t="s">
        <v>35</v>
      </c>
      <c r="P77" s="32" t="s">
        <v>38</v>
      </c>
      <c r="Q77" s="32" t="s">
        <v>34</v>
      </c>
      <c r="R77" s="32" t="s">
        <v>1</v>
      </c>
      <c r="S77" s="32" t="s">
        <v>59</v>
      </c>
      <c r="T77" s="32" t="s">
        <v>46</v>
      </c>
      <c r="U77" s="32">
        <v>8</v>
      </c>
      <c r="V77" s="32" t="s">
        <v>43</v>
      </c>
      <c r="W77" s="32">
        <f>SUM(_xlfn.XLOOKUP(B77,freq!$A$2:$A$40,freq!$B$2:$B$40,0),_xlfn.XLOOKUP(C77,freq!$A$2:$A$40,freq!$B$2:$B$40,0),_xlfn.XLOOKUP(D77,freq!$A$2:$A$40,freq!$B$2:$B$40,0),_xlfn.XLOOKUP(E77,freq!$A$2:$A$40,freq!$B$2:$B$40,0),_xlfn.XLOOKUP(F77,freq!$A$2:$A$40,freq!$B$2:$B$40,0),_xlfn.XLOOKUP(G77,freq!$A$2:$A$40,freq!$B$2:$B$40,0),_xlfn.XLOOKUP(H77,freq!$A$2:$A$40,freq!$B$2:$B$40,0),_xlfn.XLOOKUP(I77,freq!$A$2:$A$40,freq!$B$2:$B$40,0),_xlfn.XLOOKUP(J77,freq!$A$2:$A$40,freq!$B$2:$B$40,0),_xlfn.XLOOKUP(K77,freq!$A$2:$A$40,freq!$B$2:$B$40,0),_xlfn.XLOOKUP(L77,freq!$A$2:$A$40,freq!$B$2:$B$40,0),_xlfn.XLOOKUP(M77,freq!$A$2:$A$40,freq!$B$2:$B$40,0),_xlfn.XLOOKUP(N77,freq!$A$2:$A$40,freq!$B$2:$B$40,0),_xlfn.XLOOKUP(O77,freq!$A$2:$A$40,freq!$B$2:$B$40,0),_xlfn.XLOOKUP(P77,freq!$A$2:$A$40,freq!$B$2:$B$40,0),_xlfn.XLOOKUP(Q77,freq!$A$2:$A$40,freq!$B$2:$B$40,0),_xlfn.XLOOKUP(R77,freq!$A$2:$A$40,freq!$B$2:$B$40,0),_xlfn.XLOOKUP(S77,freq!$A$2:$A$40,freq!$B$2:$B$40,0),_xlfn.XLOOKUP(T77,freq!$A$2:$A$40,freq!$B$2:$B$40,0),_xlfn.XLOOKUP(U77,freq!$A$2:$A$40,freq!$B$2:$B$40,0),_xlfn.XLOOKUP(V77,freq!$A$2:$A$40,freq!$B$2:$B$40,0))</f>
        <v>80.749999999999986</v>
      </c>
    </row>
    <row r="78" spans="1:23" hidden="1" x14ac:dyDescent="0.35">
      <c r="A78" s="32" t="s">
        <v>1575</v>
      </c>
      <c r="B78" s="32" t="s">
        <v>38</v>
      </c>
      <c r="C78" s="32" t="s">
        <v>49</v>
      </c>
      <c r="D78" s="32" t="s">
        <v>1</v>
      </c>
      <c r="E78" s="32" t="s">
        <v>35</v>
      </c>
      <c r="F78" s="32" t="s">
        <v>41</v>
      </c>
      <c r="G78" s="32" t="s">
        <v>48</v>
      </c>
      <c r="H78" s="32">
        <v>7</v>
      </c>
      <c r="I78" s="32" t="s">
        <v>36</v>
      </c>
      <c r="J78" s="32" t="s">
        <v>53</v>
      </c>
      <c r="K78" s="32" t="s">
        <v>56</v>
      </c>
      <c r="L78" s="32" t="s">
        <v>45</v>
      </c>
      <c r="M78" s="32">
        <v>5</v>
      </c>
      <c r="N78" s="32" t="s">
        <v>45</v>
      </c>
      <c r="O78" s="32" t="s">
        <v>41</v>
      </c>
      <c r="P78" s="32" t="s">
        <v>49</v>
      </c>
      <c r="Q78" s="32" t="s">
        <v>44</v>
      </c>
      <c r="R78" s="32" t="s">
        <v>49</v>
      </c>
      <c r="S78" s="32" t="s">
        <v>56</v>
      </c>
      <c r="T78" s="32">
        <v>6</v>
      </c>
      <c r="U78" s="32" t="s">
        <v>37</v>
      </c>
      <c r="V78" s="32" t="s">
        <v>49</v>
      </c>
      <c r="W78" s="32">
        <f>SUM(_xlfn.XLOOKUP(B78,freq!$A$2:$A$40,freq!$B$2:$B$40,0),_xlfn.XLOOKUP(C78,freq!$A$2:$A$40,freq!$B$2:$B$40,0),_xlfn.XLOOKUP(D78,freq!$A$2:$A$40,freq!$B$2:$B$40,0),_xlfn.XLOOKUP(E78,freq!$A$2:$A$40,freq!$B$2:$B$40,0),_xlfn.XLOOKUP(F78,freq!$A$2:$A$40,freq!$B$2:$B$40,0),_xlfn.XLOOKUP(G78,freq!$A$2:$A$40,freq!$B$2:$B$40,0),_xlfn.XLOOKUP(H78,freq!$A$2:$A$40,freq!$B$2:$B$40,0),_xlfn.XLOOKUP(I78,freq!$A$2:$A$40,freq!$B$2:$B$40,0),_xlfn.XLOOKUP(J78,freq!$A$2:$A$40,freq!$B$2:$B$40,0),_xlfn.XLOOKUP(K78,freq!$A$2:$A$40,freq!$B$2:$B$40,0),_xlfn.XLOOKUP(L78,freq!$A$2:$A$40,freq!$B$2:$B$40,0),_xlfn.XLOOKUP(M78,freq!$A$2:$A$40,freq!$B$2:$B$40,0),_xlfn.XLOOKUP(N78,freq!$A$2:$A$40,freq!$B$2:$B$40,0),_xlfn.XLOOKUP(O78,freq!$A$2:$A$40,freq!$B$2:$B$40,0),_xlfn.XLOOKUP(P78,freq!$A$2:$A$40,freq!$B$2:$B$40,0),_xlfn.XLOOKUP(Q78,freq!$A$2:$A$40,freq!$B$2:$B$40,0),_xlfn.XLOOKUP(R78,freq!$A$2:$A$40,freq!$B$2:$B$40,0),_xlfn.XLOOKUP(S78,freq!$A$2:$A$40,freq!$B$2:$B$40,0),_xlfn.XLOOKUP(T78,freq!$A$2:$A$40,freq!$B$2:$B$40,0),_xlfn.XLOOKUP(U78,freq!$A$2:$A$40,freq!$B$2:$B$40,0),_xlfn.XLOOKUP(V78,freq!$A$2:$A$40,freq!$B$2:$B$40,0))</f>
        <v>80.61999999999999</v>
      </c>
    </row>
    <row r="79" spans="1:23" hidden="1" x14ac:dyDescent="0.35">
      <c r="A79" s="32" t="s">
        <v>1512</v>
      </c>
      <c r="B79" s="32" t="s">
        <v>37</v>
      </c>
      <c r="C79" s="32" t="s">
        <v>1</v>
      </c>
      <c r="D79" s="32" t="s">
        <v>2</v>
      </c>
      <c r="E79" s="32" t="s">
        <v>42</v>
      </c>
      <c r="F79" s="32" t="s">
        <v>29</v>
      </c>
      <c r="G79" s="32" t="s">
        <v>37</v>
      </c>
      <c r="H79" s="32" t="s">
        <v>1</v>
      </c>
      <c r="I79" s="32" t="s">
        <v>4</v>
      </c>
      <c r="J79" s="32">
        <v>6</v>
      </c>
      <c r="K79" s="32">
        <v>7</v>
      </c>
      <c r="L79" s="32" t="s">
        <v>56</v>
      </c>
      <c r="M79" s="32" t="s">
        <v>0</v>
      </c>
      <c r="N79" s="32" t="s">
        <v>41</v>
      </c>
      <c r="O79" s="32" t="s">
        <v>43</v>
      </c>
      <c r="P79" s="32" t="s">
        <v>4</v>
      </c>
      <c r="Q79" s="32" t="s">
        <v>28</v>
      </c>
      <c r="R79" s="32" t="s">
        <v>31</v>
      </c>
      <c r="S79" s="32" t="s">
        <v>42</v>
      </c>
      <c r="T79" s="32" t="s">
        <v>35</v>
      </c>
      <c r="U79" s="32" t="s">
        <v>41</v>
      </c>
      <c r="V79" s="32" t="s">
        <v>37</v>
      </c>
      <c r="W79" s="32">
        <f>SUM(_xlfn.XLOOKUP(B79,freq!$A$2:$A$40,freq!$B$2:$B$40,0),_xlfn.XLOOKUP(C79,freq!$A$2:$A$40,freq!$B$2:$B$40,0),_xlfn.XLOOKUP(D79,freq!$A$2:$A$40,freq!$B$2:$B$40,0),_xlfn.XLOOKUP(E79,freq!$A$2:$A$40,freq!$B$2:$B$40,0),_xlfn.XLOOKUP(F79,freq!$A$2:$A$40,freq!$B$2:$B$40,0),_xlfn.XLOOKUP(G79,freq!$A$2:$A$40,freq!$B$2:$B$40,0),_xlfn.XLOOKUP(H79,freq!$A$2:$A$40,freq!$B$2:$B$40,0),_xlfn.XLOOKUP(I79,freq!$A$2:$A$40,freq!$B$2:$B$40,0),_xlfn.XLOOKUP(J79,freq!$A$2:$A$40,freq!$B$2:$B$40,0),_xlfn.XLOOKUP(K79,freq!$A$2:$A$40,freq!$B$2:$B$40,0),_xlfn.XLOOKUP(L79,freq!$A$2:$A$40,freq!$B$2:$B$40,0),_xlfn.XLOOKUP(M79,freq!$A$2:$A$40,freq!$B$2:$B$40,0),_xlfn.XLOOKUP(N79,freq!$A$2:$A$40,freq!$B$2:$B$40,0),_xlfn.XLOOKUP(O79,freq!$A$2:$A$40,freq!$B$2:$B$40,0),_xlfn.XLOOKUP(P79,freq!$A$2:$A$40,freq!$B$2:$B$40,0),_xlfn.XLOOKUP(Q79,freq!$A$2:$A$40,freq!$B$2:$B$40,0),_xlfn.XLOOKUP(R79,freq!$A$2:$A$40,freq!$B$2:$B$40,0),_xlfn.XLOOKUP(S79,freq!$A$2:$A$40,freq!$B$2:$B$40,0),_xlfn.XLOOKUP(T79,freq!$A$2:$A$40,freq!$B$2:$B$40,0),_xlfn.XLOOKUP(U79,freq!$A$2:$A$40,freq!$B$2:$B$40,0),_xlfn.XLOOKUP(V79,freq!$A$2:$A$40,freq!$B$2:$B$40,0))</f>
        <v>80.530000000000015</v>
      </c>
    </row>
    <row r="80" spans="1:23" hidden="1" x14ac:dyDescent="0.35">
      <c r="A80" s="32" t="s">
        <v>1628</v>
      </c>
      <c r="B80" s="32" t="s">
        <v>43</v>
      </c>
      <c r="C80" s="32" t="s">
        <v>36</v>
      </c>
      <c r="D80" s="32" t="s">
        <v>45</v>
      </c>
      <c r="E80" s="32" t="s">
        <v>42</v>
      </c>
      <c r="F80" s="32" t="s">
        <v>33</v>
      </c>
      <c r="G80" s="32" t="s">
        <v>48</v>
      </c>
      <c r="H80" s="32" t="s">
        <v>0</v>
      </c>
      <c r="I80" s="32">
        <v>2</v>
      </c>
      <c r="J80" s="32" t="s">
        <v>36</v>
      </c>
      <c r="K80" s="32" t="s">
        <v>28</v>
      </c>
      <c r="L80" s="32">
        <v>6</v>
      </c>
      <c r="M80" s="32" t="s">
        <v>40</v>
      </c>
      <c r="N80" s="32" t="s">
        <v>28</v>
      </c>
      <c r="O80" s="32" t="s">
        <v>3</v>
      </c>
      <c r="P80" s="32" t="s">
        <v>3</v>
      </c>
      <c r="Q80" s="32" t="s">
        <v>2</v>
      </c>
      <c r="R80" s="32" t="s">
        <v>2</v>
      </c>
      <c r="S80" s="32" t="s">
        <v>38</v>
      </c>
      <c r="T80" s="32" t="s">
        <v>36</v>
      </c>
      <c r="U80" s="32" t="s">
        <v>37</v>
      </c>
      <c r="V80" s="32" t="s">
        <v>2</v>
      </c>
      <c r="W80" s="32">
        <f>SUM(_xlfn.XLOOKUP(B80,freq!$A$2:$A$40,freq!$B$2:$B$40,0),_xlfn.XLOOKUP(C80,freq!$A$2:$A$40,freq!$B$2:$B$40,0),_xlfn.XLOOKUP(D80,freq!$A$2:$A$40,freq!$B$2:$B$40,0),_xlfn.XLOOKUP(E80,freq!$A$2:$A$40,freq!$B$2:$B$40,0),_xlfn.XLOOKUP(F80,freq!$A$2:$A$40,freq!$B$2:$B$40,0),_xlfn.XLOOKUP(G80,freq!$A$2:$A$40,freq!$B$2:$B$40,0),_xlfn.XLOOKUP(H80,freq!$A$2:$A$40,freq!$B$2:$B$40,0),_xlfn.XLOOKUP(I80,freq!$A$2:$A$40,freq!$B$2:$B$40,0),_xlfn.XLOOKUP(J80,freq!$A$2:$A$40,freq!$B$2:$B$40,0),_xlfn.XLOOKUP(K80,freq!$A$2:$A$40,freq!$B$2:$B$40,0),_xlfn.XLOOKUP(L80,freq!$A$2:$A$40,freq!$B$2:$B$40,0),_xlfn.XLOOKUP(M80,freq!$A$2:$A$40,freq!$B$2:$B$40,0),_xlfn.XLOOKUP(N80,freq!$A$2:$A$40,freq!$B$2:$B$40,0),_xlfn.XLOOKUP(O80,freq!$A$2:$A$40,freq!$B$2:$B$40,0),_xlfn.XLOOKUP(P80,freq!$A$2:$A$40,freq!$B$2:$B$40,0),_xlfn.XLOOKUP(Q80,freq!$A$2:$A$40,freq!$B$2:$B$40,0),_xlfn.XLOOKUP(R80,freq!$A$2:$A$40,freq!$B$2:$B$40,0),_xlfn.XLOOKUP(S80,freq!$A$2:$A$40,freq!$B$2:$B$40,0),_xlfn.XLOOKUP(T80,freq!$A$2:$A$40,freq!$B$2:$B$40,0),_xlfn.XLOOKUP(U80,freq!$A$2:$A$40,freq!$B$2:$B$40,0),_xlfn.XLOOKUP(V80,freq!$A$2:$A$40,freq!$B$2:$B$40,0))</f>
        <v>80.36</v>
      </c>
    </row>
    <row r="81" spans="1:23" hidden="1" x14ac:dyDescent="0.35">
      <c r="A81" s="32" t="s">
        <v>581</v>
      </c>
      <c r="B81" s="32">
        <v>6</v>
      </c>
      <c r="C81" s="32" t="s">
        <v>28</v>
      </c>
      <c r="D81" s="32" t="s">
        <v>46</v>
      </c>
      <c r="E81" s="32" t="s">
        <v>40</v>
      </c>
      <c r="F81" s="32" t="s">
        <v>28</v>
      </c>
      <c r="G81" s="32" t="s">
        <v>28</v>
      </c>
      <c r="H81" s="32" t="s">
        <v>33</v>
      </c>
      <c r="I81" s="32" t="s">
        <v>50</v>
      </c>
      <c r="J81" s="32" t="s">
        <v>1</v>
      </c>
      <c r="K81" s="32" t="s">
        <v>36</v>
      </c>
      <c r="L81" s="32" t="s">
        <v>34</v>
      </c>
      <c r="M81" s="32" t="s">
        <v>34</v>
      </c>
      <c r="N81" s="32" t="s">
        <v>31</v>
      </c>
      <c r="O81" s="32" t="s">
        <v>45</v>
      </c>
      <c r="P81" s="32" t="s">
        <v>31</v>
      </c>
      <c r="Q81" s="32" t="s">
        <v>2</v>
      </c>
      <c r="R81" s="32" t="s">
        <v>49</v>
      </c>
      <c r="S81" s="32">
        <v>4</v>
      </c>
      <c r="T81" s="32" t="s">
        <v>1</v>
      </c>
      <c r="U81" s="32" t="s">
        <v>56</v>
      </c>
      <c r="V81" s="32" t="s">
        <v>3</v>
      </c>
      <c r="W81" s="32">
        <f>SUM(_xlfn.XLOOKUP(B81,freq!$A$2:$A$40,freq!$B$2:$B$40,0),_xlfn.XLOOKUP(C81,freq!$A$2:$A$40,freq!$B$2:$B$40,0),_xlfn.XLOOKUP(D81,freq!$A$2:$A$40,freq!$B$2:$B$40,0),_xlfn.XLOOKUP(E81,freq!$A$2:$A$40,freq!$B$2:$B$40,0),_xlfn.XLOOKUP(F81,freq!$A$2:$A$40,freq!$B$2:$B$40,0),_xlfn.XLOOKUP(G81,freq!$A$2:$A$40,freq!$B$2:$B$40,0),_xlfn.XLOOKUP(H81,freq!$A$2:$A$40,freq!$B$2:$B$40,0),_xlfn.XLOOKUP(I81,freq!$A$2:$A$40,freq!$B$2:$B$40,0),_xlfn.XLOOKUP(J81,freq!$A$2:$A$40,freq!$B$2:$B$40,0),_xlfn.XLOOKUP(K81,freq!$A$2:$A$40,freq!$B$2:$B$40,0),_xlfn.XLOOKUP(L81,freq!$A$2:$A$40,freq!$B$2:$B$40,0),_xlfn.XLOOKUP(M81,freq!$A$2:$A$40,freq!$B$2:$B$40,0),_xlfn.XLOOKUP(N81,freq!$A$2:$A$40,freq!$B$2:$B$40,0),_xlfn.XLOOKUP(O81,freq!$A$2:$A$40,freq!$B$2:$B$40,0),_xlfn.XLOOKUP(P81,freq!$A$2:$A$40,freq!$B$2:$B$40,0),_xlfn.XLOOKUP(Q81,freq!$A$2:$A$40,freq!$B$2:$B$40,0),_xlfn.XLOOKUP(R81,freq!$A$2:$A$40,freq!$B$2:$B$40,0),_xlfn.XLOOKUP(S81,freq!$A$2:$A$40,freq!$B$2:$B$40,0),_xlfn.XLOOKUP(T81,freq!$A$2:$A$40,freq!$B$2:$B$40,0),_xlfn.XLOOKUP(U81,freq!$A$2:$A$40,freq!$B$2:$B$40,0),_xlfn.XLOOKUP(V81,freq!$A$2:$A$40,freq!$B$2:$B$40,0))</f>
        <v>80.260000000000005</v>
      </c>
    </row>
    <row r="82" spans="1:23" hidden="1" x14ac:dyDescent="0.35">
      <c r="A82" s="32" t="s">
        <v>1188</v>
      </c>
      <c r="B82" s="32" t="s">
        <v>48</v>
      </c>
      <c r="C82" s="32" t="s">
        <v>44</v>
      </c>
      <c r="D82" s="32">
        <v>0</v>
      </c>
      <c r="E82" s="32">
        <v>4</v>
      </c>
      <c r="F82" s="32" t="s">
        <v>1</v>
      </c>
      <c r="G82" s="32" t="s">
        <v>33</v>
      </c>
      <c r="H82" s="32" t="s">
        <v>59</v>
      </c>
      <c r="I82" s="32">
        <v>1</v>
      </c>
      <c r="J82" s="32" t="s">
        <v>48</v>
      </c>
      <c r="K82" s="32">
        <v>6</v>
      </c>
      <c r="L82" s="32">
        <v>1</v>
      </c>
      <c r="M82" s="32" t="s">
        <v>42</v>
      </c>
      <c r="N82" s="32">
        <v>2</v>
      </c>
      <c r="O82" s="32">
        <v>9</v>
      </c>
      <c r="P82" s="32" t="s">
        <v>2</v>
      </c>
      <c r="Q82" s="32" t="s">
        <v>4</v>
      </c>
      <c r="R82" s="32" t="s">
        <v>45</v>
      </c>
      <c r="S82" s="32" t="s">
        <v>28</v>
      </c>
      <c r="T82" s="32" t="s">
        <v>45</v>
      </c>
      <c r="U82" s="32" t="s">
        <v>2</v>
      </c>
      <c r="V82" s="32" t="s">
        <v>3</v>
      </c>
      <c r="W82" s="32">
        <f>SUM(_xlfn.XLOOKUP(B82,freq!$A$2:$A$40,freq!$B$2:$B$40,0),_xlfn.XLOOKUP(C82,freq!$A$2:$A$40,freq!$B$2:$B$40,0),_xlfn.XLOOKUP(D82,freq!$A$2:$A$40,freq!$B$2:$B$40,0),_xlfn.XLOOKUP(E82,freq!$A$2:$A$40,freq!$B$2:$B$40,0),_xlfn.XLOOKUP(F82,freq!$A$2:$A$40,freq!$B$2:$B$40,0),_xlfn.XLOOKUP(G82,freq!$A$2:$A$40,freq!$B$2:$B$40,0),_xlfn.XLOOKUP(H82,freq!$A$2:$A$40,freq!$B$2:$B$40,0),_xlfn.XLOOKUP(I82,freq!$A$2:$A$40,freq!$B$2:$B$40,0),_xlfn.XLOOKUP(J82,freq!$A$2:$A$40,freq!$B$2:$B$40,0),_xlfn.XLOOKUP(K82,freq!$A$2:$A$40,freq!$B$2:$B$40,0),_xlfn.XLOOKUP(L82,freq!$A$2:$A$40,freq!$B$2:$B$40,0),_xlfn.XLOOKUP(M82,freq!$A$2:$A$40,freq!$B$2:$B$40,0),_xlfn.XLOOKUP(N82,freq!$A$2:$A$40,freq!$B$2:$B$40,0),_xlfn.XLOOKUP(O82,freq!$A$2:$A$40,freq!$B$2:$B$40,0),_xlfn.XLOOKUP(P82,freq!$A$2:$A$40,freq!$B$2:$B$40,0),_xlfn.XLOOKUP(Q82,freq!$A$2:$A$40,freq!$B$2:$B$40,0),_xlfn.XLOOKUP(R82,freq!$A$2:$A$40,freq!$B$2:$B$40,0),_xlfn.XLOOKUP(S82,freq!$A$2:$A$40,freq!$B$2:$B$40,0),_xlfn.XLOOKUP(T82,freq!$A$2:$A$40,freq!$B$2:$B$40,0),_xlfn.XLOOKUP(U82,freq!$A$2:$A$40,freq!$B$2:$B$40,0),_xlfn.XLOOKUP(V82,freq!$A$2:$A$40,freq!$B$2:$B$40,0))</f>
        <v>80.13</v>
      </c>
    </row>
    <row r="83" spans="1:23" hidden="1" x14ac:dyDescent="0.35">
      <c r="A83" s="32" t="s">
        <v>1112</v>
      </c>
      <c r="B83" s="32" t="s">
        <v>49</v>
      </c>
      <c r="C83" s="32" t="s">
        <v>44</v>
      </c>
      <c r="D83" s="32" t="s">
        <v>4</v>
      </c>
      <c r="E83" s="32" t="s">
        <v>48</v>
      </c>
      <c r="F83" s="32" t="s">
        <v>30</v>
      </c>
      <c r="G83" s="32" t="s">
        <v>36</v>
      </c>
      <c r="H83" s="32" t="s">
        <v>58</v>
      </c>
      <c r="I83" s="32" t="s">
        <v>45</v>
      </c>
      <c r="J83" s="32" t="s">
        <v>37</v>
      </c>
      <c r="K83" s="32" t="s">
        <v>41</v>
      </c>
      <c r="L83" s="32" t="s">
        <v>45</v>
      </c>
      <c r="M83" s="32" t="s">
        <v>2</v>
      </c>
      <c r="N83" s="32" t="s">
        <v>44</v>
      </c>
      <c r="O83" s="32" t="s">
        <v>38</v>
      </c>
      <c r="P83" s="32">
        <v>7</v>
      </c>
      <c r="Q83" s="32" t="s">
        <v>53</v>
      </c>
      <c r="R83" s="32" t="s">
        <v>59</v>
      </c>
      <c r="S83" s="32" t="s">
        <v>56</v>
      </c>
      <c r="T83" s="32" t="s">
        <v>48</v>
      </c>
      <c r="U83" s="32" t="s">
        <v>33</v>
      </c>
      <c r="V83" s="32">
        <v>7</v>
      </c>
      <c r="W83" s="32">
        <f>SUM(_xlfn.XLOOKUP(B83,freq!$A$2:$A$40,freq!$B$2:$B$40,0),_xlfn.XLOOKUP(C83,freq!$A$2:$A$40,freq!$B$2:$B$40,0),_xlfn.XLOOKUP(D83,freq!$A$2:$A$40,freq!$B$2:$B$40,0),_xlfn.XLOOKUP(E83,freq!$A$2:$A$40,freq!$B$2:$B$40,0),_xlfn.XLOOKUP(F83,freq!$A$2:$A$40,freq!$B$2:$B$40,0),_xlfn.XLOOKUP(G83,freq!$A$2:$A$40,freq!$B$2:$B$40,0),_xlfn.XLOOKUP(H83,freq!$A$2:$A$40,freq!$B$2:$B$40,0),_xlfn.XLOOKUP(I83,freq!$A$2:$A$40,freq!$B$2:$B$40,0),_xlfn.XLOOKUP(J83,freq!$A$2:$A$40,freq!$B$2:$B$40,0),_xlfn.XLOOKUP(K83,freq!$A$2:$A$40,freq!$B$2:$B$40,0),_xlfn.XLOOKUP(L83,freq!$A$2:$A$40,freq!$B$2:$B$40,0),_xlfn.XLOOKUP(M83,freq!$A$2:$A$40,freq!$B$2:$B$40,0),_xlfn.XLOOKUP(N83,freq!$A$2:$A$40,freq!$B$2:$B$40,0),_xlfn.XLOOKUP(O83,freq!$A$2:$A$40,freq!$B$2:$B$40,0),_xlfn.XLOOKUP(P83,freq!$A$2:$A$40,freq!$B$2:$B$40,0),_xlfn.XLOOKUP(Q83,freq!$A$2:$A$40,freq!$B$2:$B$40,0),_xlfn.XLOOKUP(R83,freq!$A$2:$A$40,freq!$B$2:$B$40,0),_xlfn.XLOOKUP(S83,freq!$A$2:$A$40,freq!$B$2:$B$40,0),_xlfn.XLOOKUP(T83,freq!$A$2:$A$40,freq!$B$2:$B$40,0),_xlfn.XLOOKUP(U83,freq!$A$2:$A$40,freq!$B$2:$B$40,0),_xlfn.XLOOKUP(V83,freq!$A$2:$A$40,freq!$B$2:$B$40,0))</f>
        <v>80.009999999999991</v>
      </c>
    </row>
    <row r="84" spans="1:23" hidden="1" x14ac:dyDescent="0.35">
      <c r="A84" s="32" t="s">
        <v>467</v>
      </c>
      <c r="B84" s="32" t="s">
        <v>31</v>
      </c>
      <c r="C84" s="32" t="s">
        <v>35</v>
      </c>
      <c r="D84" s="32" t="s">
        <v>56</v>
      </c>
      <c r="E84" s="32" t="s">
        <v>32</v>
      </c>
      <c r="F84" s="32" t="s">
        <v>2</v>
      </c>
      <c r="G84" s="32" t="s">
        <v>1</v>
      </c>
      <c r="H84" s="32" t="s">
        <v>30</v>
      </c>
      <c r="I84" s="32" t="s">
        <v>44</v>
      </c>
      <c r="J84" s="32" t="s">
        <v>48</v>
      </c>
      <c r="K84" s="32">
        <v>6</v>
      </c>
      <c r="L84" s="32" t="s">
        <v>48</v>
      </c>
      <c r="M84" s="32">
        <v>5</v>
      </c>
      <c r="N84" s="32" t="s">
        <v>42</v>
      </c>
      <c r="O84" s="32">
        <v>3</v>
      </c>
      <c r="P84" s="32" t="s">
        <v>41</v>
      </c>
      <c r="Q84" s="32" t="s">
        <v>48</v>
      </c>
      <c r="R84" s="32">
        <v>4</v>
      </c>
      <c r="S84" s="32" t="s">
        <v>49</v>
      </c>
      <c r="T84" s="32" t="s">
        <v>40</v>
      </c>
      <c r="U84" s="32" t="s">
        <v>48</v>
      </c>
      <c r="V84" s="32" t="s">
        <v>35</v>
      </c>
      <c r="W84" s="32">
        <f>SUM(_xlfn.XLOOKUP(B84,freq!$A$2:$A$40,freq!$B$2:$B$40,0),_xlfn.XLOOKUP(C84,freq!$A$2:$A$40,freq!$B$2:$B$40,0),_xlfn.XLOOKUP(D84,freq!$A$2:$A$40,freq!$B$2:$B$40,0),_xlfn.XLOOKUP(E84,freq!$A$2:$A$40,freq!$B$2:$B$40,0),_xlfn.XLOOKUP(F84,freq!$A$2:$A$40,freq!$B$2:$B$40,0),_xlfn.XLOOKUP(G84,freq!$A$2:$A$40,freq!$B$2:$B$40,0),_xlfn.XLOOKUP(H84,freq!$A$2:$A$40,freq!$B$2:$B$40,0),_xlfn.XLOOKUP(I84,freq!$A$2:$A$40,freq!$B$2:$B$40,0),_xlfn.XLOOKUP(J84,freq!$A$2:$A$40,freq!$B$2:$B$40,0),_xlfn.XLOOKUP(K84,freq!$A$2:$A$40,freq!$B$2:$B$40,0),_xlfn.XLOOKUP(L84,freq!$A$2:$A$40,freq!$B$2:$B$40,0),_xlfn.XLOOKUP(M84,freq!$A$2:$A$40,freq!$B$2:$B$40,0),_xlfn.XLOOKUP(N84,freq!$A$2:$A$40,freq!$B$2:$B$40,0),_xlfn.XLOOKUP(O84,freq!$A$2:$A$40,freq!$B$2:$B$40,0),_xlfn.XLOOKUP(P84,freq!$A$2:$A$40,freq!$B$2:$B$40,0),_xlfn.XLOOKUP(Q84,freq!$A$2:$A$40,freq!$B$2:$B$40,0),_xlfn.XLOOKUP(R84,freq!$A$2:$A$40,freq!$B$2:$B$40,0),_xlfn.XLOOKUP(S84,freq!$A$2:$A$40,freq!$B$2:$B$40,0),_xlfn.XLOOKUP(T84,freq!$A$2:$A$40,freq!$B$2:$B$40,0),_xlfn.XLOOKUP(U84,freq!$A$2:$A$40,freq!$B$2:$B$40,0),_xlfn.XLOOKUP(V84,freq!$A$2:$A$40,freq!$B$2:$B$40,0))</f>
        <v>79.86</v>
      </c>
    </row>
    <row r="85" spans="1:23" hidden="1" x14ac:dyDescent="0.35">
      <c r="A85" s="32" t="s">
        <v>560</v>
      </c>
      <c r="B85" s="32" t="s">
        <v>46</v>
      </c>
      <c r="C85" s="32" t="s">
        <v>45</v>
      </c>
      <c r="D85" s="32" t="s">
        <v>46</v>
      </c>
      <c r="E85" s="32" t="s">
        <v>3</v>
      </c>
      <c r="F85" s="32">
        <v>1</v>
      </c>
      <c r="G85" s="32" t="s">
        <v>53</v>
      </c>
      <c r="H85" s="32" t="s">
        <v>31</v>
      </c>
      <c r="I85" s="32" t="s">
        <v>44</v>
      </c>
      <c r="J85" s="32" t="s">
        <v>40</v>
      </c>
      <c r="K85" s="32" t="s">
        <v>32</v>
      </c>
      <c r="L85" s="32" t="s">
        <v>48</v>
      </c>
      <c r="M85" s="32" t="s">
        <v>28</v>
      </c>
      <c r="N85" s="32">
        <v>4</v>
      </c>
      <c r="O85" s="32" t="s">
        <v>43</v>
      </c>
      <c r="P85" s="32" t="s">
        <v>48</v>
      </c>
      <c r="Q85" s="32">
        <v>8</v>
      </c>
      <c r="R85" s="32" t="s">
        <v>37</v>
      </c>
      <c r="S85" s="32" t="s">
        <v>33</v>
      </c>
      <c r="T85" s="32" t="s">
        <v>35</v>
      </c>
      <c r="U85" s="32" t="s">
        <v>41</v>
      </c>
      <c r="V85" s="32" t="s">
        <v>48</v>
      </c>
      <c r="W85" s="32">
        <f>SUM(_xlfn.XLOOKUP(B85,freq!$A$2:$A$40,freq!$B$2:$B$40,0),_xlfn.XLOOKUP(C85,freq!$A$2:$A$40,freq!$B$2:$B$40,0),_xlfn.XLOOKUP(D85,freq!$A$2:$A$40,freq!$B$2:$B$40,0),_xlfn.XLOOKUP(E85,freq!$A$2:$A$40,freq!$B$2:$B$40,0),_xlfn.XLOOKUP(F85,freq!$A$2:$A$40,freq!$B$2:$B$40,0),_xlfn.XLOOKUP(G85,freq!$A$2:$A$40,freq!$B$2:$B$40,0),_xlfn.XLOOKUP(H85,freq!$A$2:$A$40,freq!$B$2:$B$40,0),_xlfn.XLOOKUP(I85,freq!$A$2:$A$40,freq!$B$2:$B$40,0),_xlfn.XLOOKUP(J85,freq!$A$2:$A$40,freq!$B$2:$B$40,0),_xlfn.XLOOKUP(K85,freq!$A$2:$A$40,freq!$B$2:$B$40,0),_xlfn.XLOOKUP(L85,freq!$A$2:$A$40,freq!$B$2:$B$40,0),_xlfn.XLOOKUP(M85,freq!$A$2:$A$40,freq!$B$2:$B$40,0),_xlfn.XLOOKUP(N85,freq!$A$2:$A$40,freq!$B$2:$B$40,0),_xlfn.XLOOKUP(O85,freq!$A$2:$A$40,freq!$B$2:$B$40,0),_xlfn.XLOOKUP(P85,freq!$A$2:$A$40,freq!$B$2:$B$40,0),_xlfn.XLOOKUP(Q85,freq!$A$2:$A$40,freq!$B$2:$B$40,0),_xlfn.XLOOKUP(R85,freq!$A$2:$A$40,freq!$B$2:$B$40,0),_xlfn.XLOOKUP(S85,freq!$A$2:$A$40,freq!$B$2:$B$40,0),_xlfn.XLOOKUP(T85,freq!$A$2:$A$40,freq!$B$2:$B$40,0),_xlfn.XLOOKUP(U85,freq!$A$2:$A$40,freq!$B$2:$B$40,0),_xlfn.XLOOKUP(V85,freq!$A$2:$A$40,freq!$B$2:$B$40,0))</f>
        <v>79.540000000000006</v>
      </c>
    </row>
    <row r="86" spans="1:23" hidden="1" x14ac:dyDescent="0.35">
      <c r="A86" s="32" t="s">
        <v>1633</v>
      </c>
      <c r="B86" s="32" t="s">
        <v>30</v>
      </c>
      <c r="C86" s="32" t="s">
        <v>4</v>
      </c>
      <c r="D86" s="32" t="s">
        <v>3</v>
      </c>
      <c r="E86" s="32" t="s">
        <v>32</v>
      </c>
      <c r="F86" s="32" t="s">
        <v>32</v>
      </c>
      <c r="G86" s="32" t="s">
        <v>4</v>
      </c>
      <c r="H86" s="32" t="s">
        <v>35</v>
      </c>
      <c r="I86" s="32" t="s">
        <v>58</v>
      </c>
      <c r="J86" s="32">
        <v>5</v>
      </c>
      <c r="K86" s="32" t="s">
        <v>48</v>
      </c>
      <c r="L86" s="32" t="s">
        <v>3</v>
      </c>
      <c r="M86" s="32" t="s">
        <v>46</v>
      </c>
      <c r="N86" s="32" t="s">
        <v>48</v>
      </c>
      <c r="O86" s="32" t="s">
        <v>32</v>
      </c>
      <c r="P86" s="32">
        <v>3</v>
      </c>
      <c r="Q86" s="32" t="s">
        <v>38</v>
      </c>
      <c r="R86" s="32" t="s">
        <v>40</v>
      </c>
      <c r="S86" s="32" t="s">
        <v>29</v>
      </c>
      <c r="T86" s="32">
        <v>3</v>
      </c>
      <c r="U86" s="32" t="s">
        <v>45</v>
      </c>
      <c r="V86" s="32" t="s">
        <v>45</v>
      </c>
      <c r="W86" s="32">
        <f>SUM(_xlfn.XLOOKUP(B86,freq!$A$2:$A$40,freq!$B$2:$B$40,0),_xlfn.XLOOKUP(C86,freq!$A$2:$A$40,freq!$B$2:$B$40,0),_xlfn.XLOOKUP(D86,freq!$A$2:$A$40,freq!$B$2:$B$40,0),_xlfn.XLOOKUP(E86,freq!$A$2:$A$40,freq!$B$2:$B$40,0),_xlfn.XLOOKUP(F86,freq!$A$2:$A$40,freq!$B$2:$B$40,0),_xlfn.XLOOKUP(G86,freq!$A$2:$A$40,freq!$B$2:$B$40,0),_xlfn.XLOOKUP(H86,freq!$A$2:$A$40,freq!$B$2:$B$40,0),_xlfn.XLOOKUP(I86,freq!$A$2:$A$40,freq!$B$2:$B$40,0),_xlfn.XLOOKUP(J86,freq!$A$2:$A$40,freq!$B$2:$B$40,0),_xlfn.XLOOKUP(K86,freq!$A$2:$A$40,freq!$B$2:$B$40,0),_xlfn.XLOOKUP(L86,freq!$A$2:$A$40,freq!$B$2:$B$40,0),_xlfn.XLOOKUP(M86,freq!$A$2:$A$40,freq!$B$2:$B$40,0),_xlfn.XLOOKUP(N86,freq!$A$2:$A$40,freq!$B$2:$B$40,0),_xlfn.XLOOKUP(O86,freq!$A$2:$A$40,freq!$B$2:$B$40,0),_xlfn.XLOOKUP(P86,freq!$A$2:$A$40,freq!$B$2:$B$40,0),_xlfn.XLOOKUP(Q86,freq!$A$2:$A$40,freq!$B$2:$B$40,0),_xlfn.XLOOKUP(R86,freq!$A$2:$A$40,freq!$B$2:$B$40,0),_xlfn.XLOOKUP(S86,freq!$A$2:$A$40,freq!$B$2:$B$40,0),_xlfn.XLOOKUP(T86,freq!$A$2:$A$40,freq!$B$2:$B$40,0),_xlfn.XLOOKUP(U86,freq!$A$2:$A$40,freq!$B$2:$B$40,0),_xlfn.XLOOKUP(V86,freq!$A$2:$A$40,freq!$B$2:$B$40,0))</f>
        <v>79.44</v>
      </c>
    </row>
    <row r="87" spans="1:23" hidden="1" x14ac:dyDescent="0.35">
      <c r="A87" s="32" t="s">
        <v>1941</v>
      </c>
      <c r="B87" s="32">
        <v>1</v>
      </c>
      <c r="C87" s="32" t="s">
        <v>30</v>
      </c>
      <c r="D87" s="32">
        <v>4</v>
      </c>
      <c r="E87" s="32" t="s">
        <v>40</v>
      </c>
      <c r="F87" s="32" t="s">
        <v>58</v>
      </c>
      <c r="G87" s="32" t="s">
        <v>42</v>
      </c>
      <c r="H87" s="32" t="s">
        <v>45</v>
      </c>
      <c r="I87" s="32">
        <v>5</v>
      </c>
      <c r="J87" s="32" t="s">
        <v>1</v>
      </c>
      <c r="K87" s="32" t="s">
        <v>49</v>
      </c>
      <c r="L87" s="32" t="s">
        <v>42</v>
      </c>
      <c r="M87" s="32" t="s">
        <v>45</v>
      </c>
      <c r="N87" s="32" t="s">
        <v>34</v>
      </c>
      <c r="O87" s="32" t="s">
        <v>2</v>
      </c>
      <c r="P87" s="32" t="s">
        <v>45</v>
      </c>
      <c r="Q87" s="32">
        <v>2</v>
      </c>
      <c r="R87" s="32" t="s">
        <v>35</v>
      </c>
      <c r="S87" s="32" t="s">
        <v>33</v>
      </c>
      <c r="T87" s="32" t="s">
        <v>2</v>
      </c>
      <c r="U87" s="32">
        <v>2</v>
      </c>
      <c r="V87" s="32" t="s">
        <v>48</v>
      </c>
      <c r="W87" s="32">
        <f>SUM(_xlfn.XLOOKUP(B87,freq!$A$2:$A$40,freq!$B$2:$B$40,0),_xlfn.XLOOKUP(C87,freq!$A$2:$A$40,freq!$B$2:$B$40,0),_xlfn.XLOOKUP(D87,freq!$A$2:$A$40,freq!$B$2:$B$40,0),_xlfn.XLOOKUP(E87,freq!$A$2:$A$40,freq!$B$2:$B$40,0),_xlfn.XLOOKUP(F87,freq!$A$2:$A$40,freq!$B$2:$B$40,0),_xlfn.XLOOKUP(G87,freq!$A$2:$A$40,freq!$B$2:$B$40,0),_xlfn.XLOOKUP(H87,freq!$A$2:$A$40,freq!$B$2:$B$40,0),_xlfn.XLOOKUP(I87,freq!$A$2:$A$40,freq!$B$2:$B$40,0),_xlfn.XLOOKUP(J87,freq!$A$2:$A$40,freq!$B$2:$B$40,0),_xlfn.XLOOKUP(K87,freq!$A$2:$A$40,freq!$B$2:$B$40,0),_xlfn.XLOOKUP(L87,freq!$A$2:$A$40,freq!$B$2:$B$40,0),_xlfn.XLOOKUP(M87,freq!$A$2:$A$40,freq!$B$2:$B$40,0),_xlfn.XLOOKUP(N87,freq!$A$2:$A$40,freq!$B$2:$B$40,0),_xlfn.XLOOKUP(O87,freq!$A$2:$A$40,freq!$B$2:$B$40,0),_xlfn.XLOOKUP(P87,freq!$A$2:$A$40,freq!$B$2:$B$40,0),_xlfn.XLOOKUP(Q87,freq!$A$2:$A$40,freq!$B$2:$B$40,0),_xlfn.XLOOKUP(R87,freq!$A$2:$A$40,freq!$B$2:$B$40,0),_xlfn.XLOOKUP(S87,freq!$A$2:$A$40,freq!$B$2:$B$40,0),_xlfn.XLOOKUP(T87,freq!$A$2:$A$40,freq!$B$2:$B$40,0),_xlfn.XLOOKUP(U87,freq!$A$2:$A$40,freq!$B$2:$B$40,0),_xlfn.XLOOKUP(V87,freq!$A$2:$A$40,freq!$B$2:$B$40,0))</f>
        <v>79.44</v>
      </c>
    </row>
    <row r="88" spans="1:23" hidden="1" x14ac:dyDescent="0.35">
      <c r="A88" s="32" t="s">
        <v>1197</v>
      </c>
      <c r="B88" s="32" t="s">
        <v>37</v>
      </c>
      <c r="C88" s="32" t="s">
        <v>56</v>
      </c>
      <c r="D88" s="32" t="s">
        <v>29</v>
      </c>
      <c r="E88" s="32" t="s">
        <v>31</v>
      </c>
      <c r="F88" s="32" t="s">
        <v>48</v>
      </c>
      <c r="G88" s="32" t="s">
        <v>0</v>
      </c>
      <c r="H88" s="32" t="s">
        <v>53</v>
      </c>
      <c r="I88" s="32" t="s">
        <v>38</v>
      </c>
      <c r="J88" s="32" t="s">
        <v>1</v>
      </c>
      <c r="K88" s="32" t="s">
        <v>44</v>
      </c>
      <c r="L88" s="32">
        <v>5</v>
      </c>
      <c r="M88" s="32" t="s">
        <v>4</v>
      </c>
      <c r="N88" s="32">
        <v>8</v>
      </c>
      <c r="O88" s="32" t="s">
        <v>45</v>
      </c>
      <c r="P88" s="32" t="s">
        <v>0</v>
      </c>
      <c r="Q88" s="32" t="s">
        <v>29</v>
      </c>
      <c r="R88" s="32" t="s">
        <v>35</v>
      </c>
      <c r="S88" s="32" t="s">
        <v>49</v>
      </c>
      <c r="T88" s="32" t="s">
        <v>34</v>
      </c>
      <c r="U88" s="32" t="s">
        <v>2</v>
      </c>
      <c r="V88" s="32" t="s">
        <v>34</v>
      </c>
      <c r="W88" s="32">
        <f>SUM(_xlfn.XLOOKUP(B88,freq!$A$2:$A$40,freq!$B$2:$B$40,0),_xlfn.XLOOKUP(C88,freq!$A$2:$A$40,freq!$B$2:$B$40,0),_xlfn.XLOOKUP(D88,freq!$A$2:$A$40,freq!$B$2:$B$40,0),_xlfn.XLOOKUP(E88,freq!$A$2:$A$40,freq!$B$2:$B$40,0),_xlfn.XLOOKUP(F88,freq!$A$2:$A$40,freq!$B$2:$B$40,0),_xlfn.XLOOKUP(G88,freq!$A$2:$A$40,freq!$B$2:$B$40,0),_xlfn.XLOOKUP(H88,freq!$A$2:$A$40,freq!$B$2:$B$40,0),_xlfn.XLOOKUP(I88,freq!$A$2:$A$40,freq!$B$2:$B$40,0),_xlfn.XLOOKUP(J88,freq!$A$2:$A$40,freq!$B$2:$B$40,0),_xlfn.XLOOKUP(K88,freq!$A$2:$A$40,freq!$B$2:$B$40,0),_xlfn.XLOOKUP(L88,freq!$A$2:$A$40,freq!$B$2:$B$40,0),_xlfn.XLOOKUP(M88,freq!$A$2:$A$40,freq!$B$2:$B$40,0),_xlfn.XLOOKUP(N88,freq!$A$2:$A$40,freq!$B$2:$B$40,0),_xlfn.XLOOKUP(O88,freq!$A$2:$A$40,freq!$B$2:$B$40,0),_xlfn.XLOOKUP(P88,freq!$A$2:$A$40,freq!$B$2:$B$40,0),_xlfn.XLOOKUP(Q88,freq!$A$2:$A$40,freq!$B$2:$B$40,0),_xlfn.XLOOKUP(R88,freq!$A$2:$A$40,freq!$B$2:$B$40,0),_xlfn.XLOOKUP(S88,freq!$A$2:$A$40,freq!$B$2:$B$40,0),_xlfn.XLOOKUP(T88,freq!$A$2:$A$40,freq!$B$2:$B$40,0),_xlfn.XLOOKUP(U88,freq!$A$2:$A$40,freq!$B$2:$B$40,0),_xlfn.XLOOKUP(V88,freq!$A$2:$A$40,freq!$B$2:$B$40,0))</f>
        <v>79.419999999999987</v>
      </c>
    </row>
    <row r="89" spans="1:23" hidden="1" x14ac:dyDescent="0.35">
      <c r="A89" s="32" t="s">
        <v>503</v>
      </c>
      <c r="B89" s="32" t="s">
        <v>45</v>
      </c>
      <c r="C89" s="32" t="s">
        <v>30</v>
      </c>
      <c r="D89" s="32">
        <v>2</v>
      </c>
      <c r="E89" s="32" t="s">
        <v>29</v>
      </c>
      <c r="F89" s="32" t="s">
        <v>48</v>
      </c>
      <c r="G89" s="32" t="s">
        <v>46</v>
      </c>
      <c r="H89" s="32" t="s">
        <v>2</v>
      </c>
      <c r="I89" s="32" t="s">
        <v>28</v>
      </c>
      <c r="J89" s="32" t="s">
        <v>1</v>
      </c>
      <c r="K89" s="32" t="s">
        <v>34</v>
      </c>
      <c r="L89" s="32" t="s">
        <v>40</v>
      </c>
      <c r="M89" s="32" t="s">
        <v>29</v>
      </c>
      <c r="N89" s="32" t="s">
        <v>31</v>
      </c>
      <c r="O89" s="32" t="s">
        <v>32</v>
      </c>
      <c r="P89" s="32" t="s">
        <v>31</v>
      </c>
      <c r="Q89" s="32" t="s">
        <v>45</v>
      </c>
      <c r="R89" s="32" t="s">
        <v>58</v>
      </c>
      <c r="S89" s="32">
        <v>9</v>
      </c>
      <c r="T89" s="32" t="s">
        <v>33</v>
      </c>
      <c r="U89" s="32" t="s">
        <v>43</v>
      </c>
      <c r="V89" s="32" t="s">
        <v>59</v>
      </c>
      <c r="W89" s="32">
        <f>SUM(_xlfn.XLOOKUP(B89,freq!$A$2:$A$40,freq!$B$2:$B$40,0),_xlfn.XLOOKUP(C89,freq!$A$2:$A$40,freq!$B$2:$B$40,0),_xlfn.XLOOKUP(D89,freq!$A$2:$A$40,freq!$B$2:$B$40,0),_xlfn.XLOOKUP(E89,freq!$A$2:$A$40,freq!$B$2:$B$40,0),_xlfn.XLOOKUP(F89,freq!$A$2:$A$40,freq!$B$2:$B$40,0),_xlfn.XLOOKUP(G89,freq!$A$2:$A$40,freq!$B$2:$B$40,0),_xlfn.XLOOKUP(H89,freq!$A$2:$A$40,freq!$B$2:$B$40,0),_xlfn.XLOOKUP(I89,freq!$A$2:$A$40,freq!$B$2:$B$40,0),_xlfn.XLOOKUP(J89,freq!$A$2:$A$40,freq!$B$2:$B$40,0),_xlfn.XLOOKUP(K89,freq!$A$2:$A$40,freq!$B$2:$B$40,0),_xlfn.XLOOKUP(L89,freq!$A$2:$A$40,freq!$B$2:$B$40,0),_xlfn.XLOOKUP(M89,freq!$A$2:$A$40,freq!$B$2:$B$40,0),_xlfn.XLOOKUP(N89,freq!$A$2:$A$40,freq!$B$2:$B$40,0),_xlfn.XLOOKUP(O89,freq!$A$2:$A$40,freq!$B$2:$B$40,0),_xlfn.XLOOKUP(P89,freq!$A$2:$A$40,freq!$B$2:$B$40,0),_xlfn.XLOOKUP(Q89,freq!$A$2:$A$40,freq!$B$2:$B$40,0),_xlfn.XLOOKUP(R89,freq!$A$2:$A$40,freq!$B$2:$B$40,0),_xlfn.XLOOKUP(S89,freq!$A$2:$A$40,freq!$B$2:$B$40,0),_xlfn.XLOOKUP(T89,freq!$A$2:$A$40,freq!$B$2:$B$40,0),_xlfn.XLOOKUP(U89,freq!$A$2:$A$40,freq!$B$2:$B$40,0),_xlfn.XLOOKUP(V89,freq!$A$2:$A$40,freq!$B$2:$B$40,0))</f>
        <v>79.410000000000011</v>
      </c>
    </row>
    <row r="90" spans="1:23" hidden="1" x14ac:dyDescent="0.35">
      <c r="A90" s="32" t="s">
        <v>1504</v>
      </c>
      <c r="B90" s="32" t="s">
        <v>3</v>
      </c>
      <c r="C90" s="32" t="s">
        <v>31</v>
      </c>
      <c r="D90" s="32" t="s">
        <v>44</v>
      </c>
      <c r="E90" s="32" t="s">
        <v>45</v>
      </c>
      <c r="F90" s="32">
        <v>4</v>
      </c>
      <c r="G90" s="32">
        <v>2</v>
      </c>
      <c r="H90" s="32" t="s">
        <v>33</v>
      </c>
      <c r="I90" s="32" t="s">
        <v>29</v>
      </c>
      <c r="J90" s="32" t="s">
        <v>31</v>
      </c>
      <c r="K90" s="32" t="s">
        <v>46</v>
      </c>
      <c r="L90" s="32" t="s">
        <v>31</v>
      </c>
      <c r="M90" s="32" t="s">
        <v>36</v>
      </c>
      <c r="N90" s="32">
        <v>0</v>
      </c>
      <c r="O90" s="32" t="s">
        <v>50</v>
      </c>
      <c r="P90" s="32" t="s">
        <v>56</v>
      </c>
      <c r="Q90" s="32" t="s">
        <v>59</v>
      </c>
      <c r="R90" s="32" t="s">
        <v>40</v>
      </c>
      <c r="S90" s="32" t="s">
        <v>1</v>
      </c>
      <c r="T90" s="32">
        <v>4</v>
      </c>
      <c r="U90" s="32" t="s">
        <v>37</v>
      </c>
      <c r="V90" s="32" t="s">
        <v>28</v>
      </c>
      <c r="W90" s="32">
        <f>SUM(_xlfn.XLOOKUP(B90,freq!$A$2:$A$40,freq!$B$2:$B$40,0),_xlfn.XLOOKUP(C90,freq!$A$2:$A$40,freq!$B$2:$B$40,0),_xlfn.XLOOKUP(D90,freq!$A$2:$A$40,freq!$B$2:$B$40,0),_xlfn.XLOOKUP(E90,freq!$A$2:$A$40,freq!$B$2:$B$40,0),_xlfn.XLOOKUP(F90,freq!$A$2:$A$40,freq!$B$2:$B$40,0),_xlfn.XLOOKUP(G90,freq!$A$2:$A$40,freq!$B$2:$B$40,0),_xlfn.XLOOKUP(H90,freq!$A$2:$A$40,freq!$B$2:$B$40,0),_xlfn.XLOOKUP(I90,freq!$A$2:$A$40,freq!$B$2:$B$40,0),_xlfn.XLOOKUP(J90,freq!$A$2:$A$40,freq!$B$2:$B$40,0),_xlfn.XLOOKUP(K90,freq!$A$2:$A$40,freq!$B$2:$B$40,0),_xlfn.XLOOKUP(L90,freq!$A$2:$A$40,freq!$B$2:$B$40,0),_xlfn.XLOOKUP(M90,freq!$A$2:$A$40,freq!$B$2:$B$40,0),_xlfn.XLOOKUP(N90,freq!$A$2:$A$40,freq!$B$2:$B$40,0),_xlfn.XLOOKUP(O90,freq!$A$2:$A$40,freq!$B$2:$B$40,0),_xlfn.XLOOKUP(P90,freq!$A$2:$A$40,freq!$B$2:$B$40,0),_xlfn.XLOOKUP(Q90,freq!$A$2:$A$40,freq!$B$2:$B$40,0),_xlfn.XLOOKUP(R90,freq!$A$2:$A$40,freq!$B$2:$B$40,0),_xlfn.XLOOKUP(S90,freq!$A$2:$A$40,freq!$B$2:$B$40,0),_xlfn.XLOOKUP(T90,freq!$A$2:$A$40,freq!$B$2:$B$40,0),_xlfn.XLOOKUP(U90,freq!$A$2:$A$40,freq!$B$2:$B$40,0),_xlfn.XLOOKUP(V90,freq!$A$2:$A$40,freq!$B$2:$B$40,0))</f>
        <v>79.290000000000006</v>
      </c>
    </row>
    <row r="91" spans="1:23" hidden="1" x14ac:dyDescent="0.35">
      <c r="A91" s="32" t="s">
        <v>1780</v>
      </c>
      <c r="B91" s="32">
        <v>1</v>
      </c>
      <c r="C91" s="32">
        <v>8</v>
      </c>
      <c r="D91" s="32" t="s">
        <v>35</v>
      </c>
      <c r="E91" s="32">
        <v>5</v>
      </c>
      <c r="F91" s="32" t="s">
        <v>56</v>
      </c>
      <c r="G91" s="32">
        <v>6</v>
      </c>
      <c r="H91" s="32">
        <v>9</v>
      </c>
      <c r="I91" s="32" t="s">
        <v>28</v>
      </c>
      <c r="J91" s="32">
        <v>6</v>
      </c>
      <c r="K91" s="32" t="s">
        <v>3</v>
      </c>
      <c r="L91" s="32" t="s">
        <v>56</v>
      </c>
      <c r="M91" s="32">
        <v>1</v>
      </c>
      <c r="N91" s="32" t="s">
        <v>2</v>
      </c>
      <c r="O91" s="32" t="s">
        <v>31</v>
      </c>
      <c r="P91" s="32" t="s">
        <v>30</v>
      </c>
      <c r="Q91" s="32" t="s">
        <v>35</v>
      </c>
      <c r="R91" s="32" t="s">
        <v>1</v>
      </c>
      <c r="S91" s="32" t="s">
        <v>48</v>
      </c>
      <c r="T91" s="32">
        <v>1</v>
      </c>
      <c r="U91" s="32" t="s">
        <v>45</v>
      </c>
      <c r="V91" s="32" t="s">
        <v>49</v>
      </c>
      <c r="W91" s="32">
        <f>SUM(_xlfn.XLOOKUP(B91,freq!$A$2:$A$40,freq!$B$2:$B$40,0),_xlfn.XLOOKUP(C91,freq!$A$2:$A$40,freq!$B$2:$B$40,0),_xlfn.XLOOKUP(D91,freq!$A$2:$A$40,freq!$B$2:$B$40,0),_xlfn.XLOOKUP(E91,freq!$A$2:$A$40,freq!$B$2:$B$40,0),_xlfn.XLOOKUP(F91,freq!$A$2:$A$40,freq!$B$2:$B$40,0),_xlfn.XLOOKUP(G91,freq!$A$2:$A$40,freq!$B$2:$B$40,0),_xlfn.XLOOKUP(H91,freq!$A$2:$A$40,freq!$B$2:$B$40,0),_xlfn.XLOOKUP(I91,freq!$A$2:$A$40,freq!$B$2:$B$40,0),_xlfn.XLOOKUP(J91,freq!$A$2:$A$40,freq!$B$2:$B$40,0),_xlfn.XLOOKUP(K91,freq!$A$2:$A$40,freq!$B$2:$B$40,0),_xlfn.XLOOKUP(L91,freq!$A$2:$A$40,freq!$B$2:$B$40,0),_xlfn.XLOOKUP(M91,freq!$A$2:$A$40,freq!$B$2:$B$40,0),_xlfn.XLOOKUP(N91,freq!$A$2:$A$40,freq!$B$2:$B$40,0),_xlfn.XLOOKUP(O91,freq!$A$2:$A$40,freq!$B$2:$B$40,0),_xlfn.XLOOKUP(P91,freq!$A$2:$A$40,freq!$B$2:$B$40,0),_xlfn.XLOOKUP(Q91,freq!$A$2:$A$40,freq!$B$2:$B$40,0),_xlfn.XLOOKUP(R91,freq!$A$2:$A$40,freq!$B$2:$B$40,0),_xlfn.XLOOKUP(S91,freq!$A$2:$A$40,freq!$B$2:$B$40,0),_xlfn.XLOOKUP(T91,freq!$A$2:$A$40,freq!$B$2:$B$40,0),_xlfn.XLOOKUP(U91,freq!$A$2:$A$40,freq!$B$2:$B$40,0),_xlfn.XLOOKUP(V91,freq!$A$2:$A$40,freq!$B$2:$B$40,0))</f>
        <v>79.199999999999989</v>
      </c>
    </row>
    <row r="92" spans="1:23" hidden="1" x14ac:dyDescent="0.35">
      <c r="A92" s="32" t="s">
        <v>2044</v>
      </c>
      <c r="B92" s="32">
        <v>3</v>
      </c>
      <c r="C92" s="32" t="s">
        <v>50</v>
      </c>
      <c r="D92" s="32" t="s">
        <v>50</v>
      </c>
      <c r="E92" s="32" t="s">
        <v>56</v>
      </c>
      <c r="F92" s="32" t="s">
        <v>53</v>
      </c>
      <c r="G92" s="32" t="s">
        <v>46</v>
      </c>
      <c r="H92" s="32">
        <v>5</v>
      </c>
      <c r="I92" s="32" t="s">
        <v>35</v>
      </c>
      <c r="J92" s="32">
        <v>9</v>
      </c>
      <c r="K92" s="32" t="s">
        <v>56</v>
      </c>
      <c r="L92" s="32" t="s">
        <v>37</v>
      </c>
      <c r="M92" s="32" t="s">
        <v>43</v>
      </c>
      <c r="N92" s="32" t="s">
        <v>43</v>
      </c>
      <c r="O92" s="32" t="s">
        <v>1</v>
      </c>
      <c r="P92" s="32" t="s">
        <v>44</v>
      </c>
      <c r="Q92" s="32" t="s">
        <v>45</v>
      </c>
      <c r="R92" s="32" t="s">
        <v>59</v>
      </c>
      <c r="S92" s="32" t="s">
        <v>45</v>
      </c>
      <c r="T92" s="32" t="s">
        <v>34</v>
      </c>
      <c r="U92" s="32" t="s">
        <v>31</v>
      </c>
      <c r="V92" s="32" t="s">
        <v>34</v>
      </c>
      <c r="W92" s="32">
        <f>SUM(_xlfn.XLOOKUP(B92,freq!$A$2:$A$40,freq!$B$2:$B$40,0),_xlfn.XLOOKUP(C92,freq!$A$2:$A$40,freq!$B$2:$B$40,0),_xlfn.XLOOKUP(D92,freq!$A$2:$A$40,freq!$B$2:$B$40,0),_xlfn.XLOOKUP(E92,freq!$A$2:$A$40,freq!$B$2:$B$40,0),_xlfn.XLOOKUP(F92,freq!$A$2:$A$40,freq!$B$2:$B$40,0),_xlfn.XLOOKUP(G92,freq!$A$2:$A$40,freq!$B$2:$B$40,0),_xlfn.XLOOKUP(H92,freq!$A$2:$A$40,freq!$B$2:$B$40,0),_xlfn.XLOOKUP(I92,freq!$A$2:$A$40,freq!$B$2:$B$40,0),_xlfn.XLOOKUP(J92,freq!$A$2:$A$40,freq!$B$2:$B$40,0),_xlfn.XLOOKUP(K92,freq!$A$2:$A$40,freq!$B$2:$B$40,0),_xlfn.XLOOKUP(L92,freq!$A$2:$A$40,freq!$B$2:$B$40,0),_xlfn.XLOOKUP(M92,freq!$A$2:$A$40,freq!$B$2:$B$40,0),_xlfn.XLOOKUP(N92,freq!$A$2:$A$40,freq!$B$2:$B$40,0),_xlfn.XLOOKUP(O92,freq!$A$2:$A$40,freq!$B$2:$B$40,0),_xlfn.XLOOKUP(P92,freq!$A$2:$A$40,freq!$B$2:$B$40,0),_xlfn.XLOOKUP(Q92,freq!$A$2:$A$40,freq!$B$2:$B$40,0),_xlfn.XLOOKUP(R92,freq!$A$2:$A$40,freq!$B$2:$B$40,0),_xlfn.XLOOKUP(S92,freq!$A$2:$A$40,freq!$B$2:$B$40,0),_xlfn.XLOOKUP(T92,freq!$A$2:$A$40,freq!$B$2:$B$40,0),_xlfn.XLOOKUP(U92,freq!$A$2:$A$40,freq!$B$2:$B$40,0),_xlfn.XLOOKUP(V92,freq!$A$2:$A$40,freq!$B$2:$B$40,0))</f>
        <v>78.97</v>
      </c>
    </row>
    <row r="93" spans="1:23" hidden="1" x14ac:dyDescent="0.35">
      <c r="A93" s="32" t="s">
        <v>1922</v>
      </c>
      <c r="B93" s="32" t="s">
        <v>45</v>
      </c>
      <c r="C93" s="32" t="s">
        <v>48</v>
      </c>
      <c r="D93" s="32" t="s">
        <v>59</v>
      </c>
      <c r="E93" s="32" t="s">
        <v>32</v>
      </c>
      <c r="F93" s="32">
        <v>3</v>
      </c>
      <c r="G93" s="32" t="s">
        <v>42</v>
      </c>
      <c r="H93" s="32">
        <v>7</v>
      </c>
      <c r="I93" s="32" t="s">
        <v>45</v>
      </c>
      <c r="J93" s="32">
        <v>7</v>
      </c>
      <c r="K93" s="32" t="s">
        <v>49</v>
      </c>
      <c r="L93" s="32" t="s">
        <v>48</v>
      </c>
      <c r="M93" s="32" t="s">
        <v>4</v>
      </c>
      <c r="N93" s="32" t="s">
        <v>35</v>
      </c>
      <c r="O93" s="32" t="s">
        <v>38</v>
      </c>
      <c r="P93" s="32">
        <v>0</v>
      </c>
      <c r="Q93" s="32">
        <v>7</v>
      </c>
      <c r="R93" s="32" t="s">
        <v>32</v>
      </c>
      <c r="S93" s="32">
        <v>5</v>
      </c>
      <c r="T93" s="32" t="s">
        <v>31</v>
      </c>
      <c r="U93" s="32" t="s">
        <v>45</v>
      </c>
      <c r="V93" s="32" t="s">
        <v>59</v>
      </c>
      <c r="W93" s="32">
        <f>SUM(_xlfn.XLOOKUP(B93,freq!$A$2:$A$40,freq!$B$2:$B$40,0),_xlfn.XLOOKUP(C93,freq!$A$2:$A$40,freq!$B$2:$B$40,0),_xlfn.XLOOKUP(D93,freq!$A$2:$A$40,freq!$B$2:$B$40,0),_xlfn.XLOOKUP(E93,freq!$A$2:$A$40,freq!$B$2:$B$40,0),_xlfn.XLOOKUP(F93,freq!$A$2:$A$40,freq!$B$2:$B$40,0),_xlfn.XLOOKUP(G93,freq!$A$2:$A$40,freq!$B$2:$B$40,0),_xlfn.XLOOKUP(H93,freq!$A$2:$A$40,freq!$B$2:$B$40,0),_xlfn.XLOOKUP(I93,freq!$A$2:$A$40,freq!$B$2:$B$40,0),_xlfn.XLOOKUP(J93,freq!$A$2:$A$40,freq!$B$2:$B$40,0),_xlfn.XLOOKUP(K93,freq!$A$2:$A$40,freq!$B$2:$B$40,0),_xlfn.XLOOKUP(L93,freq!$A$2:$A$40,freq!$B$2:$B$40,0),_xlfn.XLOOKUP(M93,freq!$A$2:$A$40,freq!$B$2:$B$40,0),_xlfn.XLOOKUP(N93,freq!$A$2:$A$40,freq!$B$2:$B$40,0),_xlfn.XLOOKUP(O93,freq!$A$2:$A$40,freq!$B$2:$B$40,0),_xlfn.XLOOKUP(P93,freq!$A$2:$A$40,freq!$B$2:$B$40,0),_xlfn.XLOOKUP(Q93,freq!$A$2:$A$40,freq!$B$2:$B$40,0),_xlfn.XLOOKUP(R93,freq!$A$2:$A$40,freq!$B$2:$B$40,0),_xlfn.XLOOKUP(S93,freq!$A$2:$A$40,freq!$B$2:$B$40,0),_xlfn.XLOOKUP(T93,freq!$A$2:$A$40,freq!$B$2:$B$40,0),_xlfn.XLOOKUP(U93,freq!$A$2:$A$40,freq!$B$2:$B$40,0),_xlfn.XLOOKUP(V93,freq!$A$2:$A$40,freq!$B$2:$B$40,0))</f>
        <v>78.969999999999985</v>
      </c>
    </row>
    <row r="94" spans="1:23" hidden="1" x14ac:dyDescent="0.35">
      <c r="A94" s="32" t="s">
        <v>1987</v>
      </c>
      <c r="B94" s="32" t="s">
        <v>48</v>
      </c>
      <c r="C94" s="32" t="s">
        <v>45</v>
      </c>
      <c r="D94" s="32" t="s">
        <v>29</v>
      </c>
      <c r="E94" s="32">
        <v>5</v>
      </c>
      <c r="F94" s="32" t="s">
        <v>3</v>
      </c>
      <c r="G94" s="32" t="s">
        <v>46</v>
      </c>
      <c r="H94" s="32" t="s">
        <v>48</v>
      </c>
      <c r="I94" s="32">
        <v>9</v>
      </c>
      <c r="J94" s="32" t="s">
        <v>50</v>
      </c>
      <c r="K94" s="32" t="s">
        <v>53</v>
      </c>
      <c r="L94" s="32" t="s">
        <v>1</v>
      </c>
      <c r="M94" s="32">
        <v>9</v>
      </c>
      <c r="N94" s="32" t="s">
        <v>31</v>
      </c>
      <c r="O94" s="32">
        <v>8</v>
      </c>
      <c r="P94" s="32" t="s">
        <v>48</v>
      </c>
      <c r="Q94" s="32" t="s">
        <v>4</v>
      </c>
      <c r="R94" s="32" t="s">
        <v>56</v>
      </c>
      <c r="S94" s="32" t="s">
        <v>59</v>
      </c>
      <c r="T94" s="32" t="s">
        <v>32</v>
      </c>
      <c r="U94" s="32" t="s">
        <v>1</v>
      </c>
      <c r="V94" s="32">
        <v>8</v>
      </c>
      <c r="W94" s="32">
        <f>SUM(_xlfn.XLOOKUP(B94,freq!$A$2:$A$40,freq!$B$2:$B$40,0),_xlfn.XLOOKUP(C94,freq!$A$2:$A$40,freq!$B$2:$B$40,0),_xlfn.XLOOKUP(D94,freq!$A$2:$A$40,freq!$B$2:$B$40,0),_xlfn.XLOOKUP(E94,freq!$A$2:$A$40,freq!$B$2:$B$40,0),_xlfn.XLOOKUP(F94,freq!$A$2:$A$40,freq!$B$2:$B$40,0),_xlfn.XLOOKUP(G94,freq!$A$2:$A$40,freq!$B$2:$B$40,0),_xlfn.XLOOKUP(H94,freq!$A$2:$A$40,freq!$B$2:$B$40,0),_xlfn.XLOOKUP(I94,freq!$A$2:$A$40,freq!$B$2:$B$40,0),_xlfn.XLOOKUP(J94,freq!$A$2:$A$40,freq!$B$2:$B$40,0),_xlfn.XLOOKUP(K94,freq!$A$2:$A$40,freq!$B$2:$B$40,0),_xlfn.XLOOKUP(L94,freq!$A$2:$A$40,freq!$B$2:$B$40,0),_xlfn.XLOOKUP(M94,freq!$A$2:$A$40,freq!$B$2:$B$40,0),_xlfn.XLOOKUP(N94,freq!$A$2:$A$40,freq!$B$2:$B$40,0),_xlfn.XLOOKUP(O94,freq!$A$2:$A$40,freq!$B$2:$B$40,0),_xlfn.XLOOKUP(P94,freq!$A$2:$A$40,freq!$B$2:$B$40,0),_xlfn.XLOOKUP(Q94,freq!$A$2:$A$40,freq!$B$2:$B$40,0),_xlfn.XLOOKUP(R94,freq!$A$2:$A$40,freq!$B$2:$B$40,0),_xlfn.XLOOKUP(S94,freq!$A$2:$A$40,freq!$B$2:$B$40,0),_xlfn.XLOOKUP(T94,freq!$A$2:$A$40,freq!$B$2:$B$40,0),_xlfn.XLOOKUP(U94,freq!$A$2:$A$40,freq!$B$2:$B$40,0),_xlfn.XLOOKUP(V94,freq!$A$2:$A$40,freq!$B$2:$B$40,0))</f>
        <v>78.78</v>
      </c>
    </row>
    <row r="95" spans="1:23" hidden="1" x14ac:dyDescent="0.35">
      <c r="A95" s="32" t="s">
        <v>367</v>
      </c>
      <c r="B95" s="32" t="s">
        <v>35</v>
      </c>
      <c r="C95" s="32" t="s">
        <v>46</v>
      </c>
      <c r="D95" s="32" t="s">
        <v>35</v>
      </c>
      <c r="E95" s="32" t="s">
        <v>1</v>
      </c>
      <c r="F95" s="32" t="s">
        <v>59</v>
      </c>
      <c r="G95" s="32" t="s">
        <v>4</v>
      </c>
      <c r="H95" s="32" t="s">
        <v>41</v>
      </c>
      <c r="I95" s="32" t="s">
        <v>49</v>
      </c>
      <c r="J95" s="32">
        <v>1</v>
      </c>
      <c r="K95" s="32">
        <v>4</v>
      </c>
      <c r="L95" s="32" t="s">
        <v>38</v>
      </c>
      <c r="M95" s="32" t="s">
        <v>2</v>
      </c>
      <c r="N95" s="32" t="s">
        <v>35</v>
      </c>
      <c r="O95" s="32" t="s">
        <v>36</v>
      </c>
      <c r="P95" s="32" t="s">
        <v>48</v>
      </c>
      <c r="Q95" s="32" t="s">
        <v>3</v>
      </c>
      <c r="R95" s="32" t="s">
        <v>34</v>
      </c>
      <c r="S95" s="32" t="s">
        <v>53</v>
      </c>
      <c r="T95" s="32" t="s">
        <v>48</v>
      </c>
      <c r="U95" s="32" t="s">
        <v>33</v>
      </c>
      <c r="V95" s="32">
        <v>5</v>
      </c>
      <c r="W95" s="32">
        <f>SUM(_xlfn.XLOOKUP(B95,freq!$A$2:$A$40,freq!$B$2:$B$40,0),_xlfn.XLOOKUP(C95,freq!$A$2:$A$40,freq!$B$2:$B$40,0),_xlfn.XLOOKUP(D95,freq!$A$2:$A$40,freq!$B$2:$B$40,0),_xlfn.XLOOKUP(E95,freq!$A$2:$A$40,freq!$B$2:$B$40,0),_xlfn.XLOOKUP(F95,freq!$A$2:$A$40,freq!$B$2:$B$40,0),_xlfn.XLOOKUP(G95,freq!$A$2:$A$40,freq!$B$2:$B$40,0),_xlfn.XLOOKUP(H95,freq!$A$2:$A$40,freq!$B$2:$B$40,0),_xlfn.XLOOKUP(I95,freq!$A$2:$A$40,freq!$B$2:$B$40,0),_xlfn.XLOOKUP(J95,freq!$A$2:$A$40,freq!$B$2:$B$40,0),_xlfn.XLOOKUP(K95,freq!$A$2:$A$40,freq!$B$2:$B$40,0),_xlfn.XLOOKUP(L95,freq!$A$2:$A$40,freq!$B$2:$B$40,0),_xlfn.XLOOKUP(M95,freq!$A$2:$A$40,freq!$B$2:$B$40,0),_xlfn.XLOOKUP(N95,freq!$A$2:$A$40,freq!$B$2:$B$40,0),_xlfn.XLOOKUP(O95,freq!$A$2:$A$40,freq!$B$2:$B$40,0),_xlfn.XLOOKUP(P95,freq!$A$2:$A$40,freq!$B$2:$B$40,0),_xlfn.XLOOKUP(Q95,freq!$A$2:$A$40,freq!$B$2:$B$40,0),_xlfn.XLOOKUP(R95,freq!$A$2:$A$40,freq!$B$2:$B$40,0),_xlfn.XLOOKUP(S95,freq!$A$2:$A$40,freq!$B$2:$B$40,0),_xlfn.XLOOKUP(T95,freq!$A$2:$A$40,freq!$B$2:$B$40,0),_xlfn.XLOOKUP(U95,freq!$A$2:$A$40,freq!$B$2:$B$40,0),_xlfn.XLOOKUP(V95,freq!$A$2:$A$40,freq!$B$2:$B$40,0))</f>
        <v>78.689999999999984</v>
      </c>
    </row>
    <row r="96" spans="1:23" hidden="1" x14ac:dyDescent="0.35">
      <c r="A96" s="32" t="s">
        <v>1050</v>
      </c>
      <c r="B96" s="32" t="s">
        <v>37</v>
      </c>
      <c r="C96" s="32" t="s">
        <v>37</v>
      </c>
      <c r="D96" s="32" t="s">
        <v>40</v>
      </c>
      <c r="E96" s="32" t="s">
        <v>4</v>
      </c>
      <c r="F96" s="32" t="s">
        <v>44</v>
      </c>
      <c r="G96" s="32" t="s">
        <v>37</v>
      </c>
      <c r="H96" s="32">
        <v>2</v>
      </c>
      <c r="I96" s="32" t="s">
        <v>48</v>
      </c>
      <c r="J96" s="32" t="s">
        <v>37</v>
      </c>
      <c r="K96" s="32" t="s">
        <v>30</v>
      </c>
      <c r="L96" s="32">
        <v>0</v>
      </c>
      <c r="M96" s="32" t="s">
        <v>46</v>
      </c>
      <c r="N96" s="32" t="s">
        <v>46</v>
      </c>
      <c r="O96" s="32" t="s">
        <v>44</v>
      </c>
      <c r="P96" s="32" t="s">
        <v>30</v>
      </c>
      <c r="Q96" s="32" t="s">
        <v>36</v>
      </c>
      <c r="R96" s="32" t="s">
        <v>32</v>
      </c>
      <c r="S96" s="32" t="s">
        <v>40</v>
      </c>
      <c r="T96" s="32" t="s">
        <v>45</v>
      </c>
      <c r="U96" s="32" t="s">
        <v>1</v>
      </c>
      <c r="V96" s="32" t="s">
        <v>43</v>
      </c>
      <c r="W96" s="32">
        <f>SUM(_xlfn.XLOOKUP(B96,freq!$A$2:$A$40,freq!$B$2:$B$40,0),_xlfn.XLOOKUP(C96,freq!$A$2:$A$40,freq!$B$2:$B$40,0),_xlfn.XLOOKUP(D96,freq!$A$2:$A$40,freq!$B$2:$B$40,0),_xlfn.XLOOKUP(E96,freq!$A$2:$A$40,freq!$B$2:$B$40,0),_xlfn.XLOOKUP(F96,freq!$A$2:$A$40,freq!$B$2:$B$40,0),_xlfn.XLOOKUP(G96,freq!$A$2:$A$40,freq!$B$2:$B$40,0),_xlfn.XLOOKUP(H96,freq!$A$2:$A$40,freq!$B$2:$B$40,0),_xlfn.XLOOKUP(I96,freq!$A$2:$A$40,freq!$B$2:$B$40,0),_xlfn.XLOOKUP(J96,freq!$A$2:$A$40,freq!$B$2:$B$40,0),_xlfn.XLOOKUP(K96,freq!$A$2:$A$40,freq!$B$2:$B$40,0),_xlfn.XLOOKUP(L96,freq!$A$2:$A$40,freq!$B$2:$B$40,0),_xlfn.XLOOKUP(M96,freq!$A$2:$A$40,freq!$B$2:$B$40,0),_xlfn.XLOOKUP(N96,freq!$A$2:$A$40,freq!$B$2:$B$40,0),_xlfn.XLOOKUP(O96,freq!$A$2:$A$40,freq!$B$2:$B$40,0),_xlfn.XLOOKUP(P96,freq!$A$2:$A$40,freq!$B$2:$B$40,0),_xlfn.XLOOKUP(Q96,freq!$A$2:$A$40,freq!$B$2:$B$40,0),_xlfn.XLOOKUP(R96,freq!$A$2:$A$40,freq!$B$2:$B$40,0),_xlfn.XLOOKUP(S96,freq!$A$2:$A$40,freq!$B$2:$B$40,0),_xlfn.XLOOKUP(T96,freq!$A$2:$A$40,freq!$B$2:$B$40,0),_xlfn.XLOOKUP(U96,freq!$A$2:$A$40,freq!$B$2:$B$40,0),_xlfn.XLOOKUP(V96,freq!$A$2:$A$40,freq!$B$2:$B$40,0))</f>
        <v>78.67</v>
      </c>
    </row>
    <row r="97" spans="1:23" hidden="1" x14ac:dyDescent="0.35">
      <c r="A97" s="32" t="s">
        <v>1342</v>
      </c>
      <c r="B97" s="32">
        <v>7</v>
      </c>
      <c r="C97" s="32" t="s">
        <v>45</v>
      </c>
      <c r="D97" s="32" t="s">
        <v>4</v>
      </c>
      <c r="E97" s="32" t="s">
        <v>2</v>
      </c>
      <c r="F97" s="32" t="s">
        <v>56</v>
      </c>
      <c r="G97" s="32" t="s">
        <v>34</v>
      </c>
      <c r="H97" s="32" t="s">
        <v>33</v>
      </c>
      <c r="I97" s="32" t="s">
        <v>0</v>
      </c>
      <c r="J97" s="32" t="s">
        <v>56</v>
      </c>
      <c r="K97" s="32" t="s">
        <v>29</v>
      </c>
      <c r="L97" s="32" t="s">
        <v>58</v>
      </c>
      <c r="M97" s="32" t="s">
        <v>48</v>
      </c>
      <c r="N97" s="32">
        <v>1</v>
      </c>
      <c r="O97" s="32" t="s">
        <v>31</v>
      </c>
      <c r="P97" s="32" t="s">
        <v>34</v>
      </c>
      <c r="Q97" s="32" t="s">
        <v>37</v>
      </c>
      <c r="R97" s="32" t="s">
        <v>3</v>
      </c>
      <c r="S97" s="32">
        <v>1</v>
      </c>
      <c r="T97" s="32" t="s">
        <v>48</v>
      </c>
      <c r="U97" s="32" t="s">
        <v>46</v>
      </c>
      <c r="V97" s="32" t="s">
        <v>0</v>
      </c>
      <c r="W97" s="32">
        <f>SUM(_xlfn.XLOOKUP(B97,freq!$A$2:$A$40,freq!$B$2:$B$40,0),_xlfn.XLOOKUP(C97,freq!$A$2:$A$40,freq!$B$2:$B$40,0),_xlfn.XLOOKUP(D97,freq!$A$2:$A$40,freq!$B$2:$B$40,0),_xlfn.XLOOKUP(E97,freq!$A$2:$A$40,freq!$B$2:$B$40,0),_xlfn.XLOOKUP(F97,freq!$A$2:$A$40,freq!$B$2:$B$40,0),_xlfn.XLOOKUP(G97,freq!$A$2:$A$40,freq!$B$2:$B$40,0),_xlfn.XLOOKUP(H97,freq!$A$2:$A$40,freq!$B$2:$B$40,0),_xlfn.XLOOKUP(I97,freq!$A$2:$A$40,freq!$B$2:$B$40,0),_xlfn.XLOOKUP(J97,freq!$A$2:$A$40,freq!$B$2:$B$40,0),_xlfn.XLOOKUP(K97,freq!$A$2:$A$40,freq!$B$2:$B$40,0),_xlfn.XLOOKUP(L97,freq!$A$2:$A$40,freq!$B$2:$B$40,0),_xlfn.XLOOKUP(M97,freq!$A$2:$A$40,freq!$B$2:$B$40,0),_xlfn.XLOOKUP(N97,freq!$A$2:$A$40,freq!$B$2:$B$40,0),_xlfn.XLOOKUP(O97,freq!$A$2:$A$40,freq!$B$2:$B$40,0),_xlfn.XLOOKUP(P97,freq!$A$2:$A$40,freq!$B$2:$B$40,0),_xlfn.XLOOKUP(Q97,freq!$A$2:$A$40,freq!$B$2:$B$40,0),_xlfn.XLOOKUP(R97,freq!$A$2:$A$40,freq!$B$2:$B$40,0),_xlfn.XLOOKUP(S97,freq!$A$2:$A$40,freq!$B$2:$B$40,0),_xlfn.XLOOKUP(T97,freq!$A$2:$A$40,freq!$B$2:$B$40,0),_xlfn.XLOOKUP(U97,freq!$A$2:$A$40,freq!$B$2:$B$40,0),_xlfn.XLOOKUP(V97,freq!$A$2:$A$40,freq!$B$2:$B$40,0))</f>
        <v>78.65000000000002</v>
      </c>
    </row>
    <row r="98" spans="1:23" hidden="1" x14ac:dyDescent="0.35">
      <c r="A98" s="32" t="s">
        <v>1173</v>
      </c>
      <c r="B98" s="32" t="s">
        <v>0</v>
      </c>
      <c r="C98" s="32" t="s">
        <v>28</v>
      </c>
      <c r="D98" s="32">
        <v>4</v>
      </c>
      <c r="E98" s="32" t="s">
        <v>45</v>
      </c>
      <c r="F98" s="32" t="s">
        <v>35</v>
      </c>
      <c r="G98" s="32" t="s">
        <v>46</v>
      </c>
      <c r="H98" s="32" t="s">
        <v>3</v>
      </c>
      <c r="I98" s="32" t="s">
        <v>33</v>
      </c>
      <c r="J98" s="32" t="s">
        <v>45</v>
      </c>
      <c r="K98" s="32" t="s">
        <v>41</v>
      </c>
      <c r="L98" s="32" t="s">
        <v>56</v>
      </c>
      <c r="M98" s="32" t="s">
        <v>37</v>
      </c>
      <c r="N98" s="32" t="s">
        <v>45</v>
      </c>
      <c r="O98" s="32" t="s">
        <v>40</v>
      </c>
      <c r="P98" s="32" t="s">
        <v>0</v>
      </c>
      <c r="Q98" s="32">
        <v>1</v>
      </c>
      <c r="R98" s="32" t="s">
        <v>29</v>
      </c>
      <c r="S98" s="32" t="s">
        <v>4</v>
      </c>
      <c r="T98" s="32" t="s">
        <v>43</v>
      </c>
      <c r="U98" s="32" t="s">
        <v>53</v>
      </c>
      <c r="V98" s="32" t="s">
        <v>0</v>
      </c>
      <c r="W98" s="32">
        <f>SUM(_xlfn.XLOOKUP(B98,freq!$A$2:$A$40,freq!$B$2:$B$40,0),_xlfn.XLOOKUP(C98,freq!$A$2:$A$40,freq!$B$2:$B$40,0),_xlfn.XLOOKUP(D98,freq!$A$2:$A$40,freq!$B$2:$B$40,0),_xlfn.XLOOKUP(E98,freq!$A$2:$A$40,freq!$B$2:$B$40,0),_xlfn.XLOOKUP(F98,freq!$A$2:$A$40,freq!$B$2:$B$40,0),_xlfn.XLOOKUP(G98,freq!$A$2:$A$40,freq!$B$2:$B$40,0),_xlfn.XLOOKUP(H98,freq!$A$2:$A$40,freq!$B$2:$B$40,0),_xlfn.XLOOKUP(I98,freq!$A$2:$A$40,freq!$B$2:$B$40,0),_xlfn.XLOOKUP(J98,freq!$A$2:$A$40,freq!$B$2:$B$40,0),_xlfn.XLOOKUP(K98,freq!$A$2:$A$40,freq!$B$2:$B$40,0),_xlfn.XLOOKUP(L98,freq!$A$2:$A$40,freq!$B$2:$B$40,0),_xlfn.XLOOKUP(M98,freq!$A$2:$A$40,freq!$B$2:$B$40,0),_xlfn.XLOOKUP(N98,freq!$A$2:$A$40,freq!$B$2:$B$40,0),_xlfn.XLOOKUP(O98,freq!$A$2:$A$40,freq!$B$2:$B$40,0),_xlfn.XLOOKUP(P98,freq!$A$2:$A$40,freq!$B$2:$B$40,0),_xlfn.XLOOKUP(Q98,freq!$A$2:$A$40,freq!$B$2:$B$40,0),_xlfn.XLOOKUP(R98,freq!$A$2:$A$40,freq!$B$2:$B$40,0),_xlfn.XLOOKUP(S98,freq!$A$2:$A$40,freq!$B$2:$B$40,0),_xlfn.XLOOKUP(T98,freq!$A$2:$A$40,freq!$B$2:$B$40,0),_xlfn.XLOOKUP(U98,freq!$A$2:$A$40,freq!$B$2:$B$40,0),_xlfn.XLOOKUP(V98,freq!$A$2:$A$40,freq!$B$2:$B$40,0))</f>
        <v>78.59999999999998</v>
      </c>
    </row>
    <row r="99" spans="1:23" hidden="1" x14ac:dyDescent="0.35">
      <c r="A99" s="32" t="s">
        <v>902</v>
      </c>
      <c r="B99" s="32" t="s">
        <v>45</v>
      </c>
      <c r="C99" s="32" t="s">
        <v>50</v>
      </c>
      <c r="D99" s="32" t="s">
        <v>1</v>
      </c>
      <c r="E99" s="32" t="s">
        <v>36</v>
      </c>
      <c r="F99" s="32" t="s">
        <v>50</v>
      </c>
      <c r="G99" s="32" t="s">
        <v>45</v>
      </c>
      <c r="H99" s="32">
        <v>5</v>
      </c>
      <c r="I99" s="32" t="s">
        <v>2</v>
      </c>
      <c r="J99" s="32">
        <v>7</v>
      </c>
      <c r="K99" s="32" t="s">
        <v>28</v>
      </c>
      <c r="L99" s="32" t="s">
        <v>36</v>
      </c>
      <c r="M99" s="32" t="s">
        <v>2</v>
      </c>
      <c r="N99" s="32" t="s">
        <v>0</v>
      </c>
      <c r="O99" s="32" t="s">
        <v>1</v>
      </c>
      <c r="P99" s="32" t="s">
        <v>32</v>
      </c>
      <c r="Q99" s="32">
        <v>1</v>
      </c>
      <c r="R99" s="32" t="s">
        <v>28</v>
      </c>
      <c r="S99" s="32" t="s">
        <v>29</v>
      </c>
      <c r="T99" s="32" t="s">
        <v>46</v>
      </c>
      <c r="U99" s="32">
        <v>6</v>
      </c>
      <c r="V99" s="32" t="s">
        <v>4</v>
      </c>
      <c r="W99" s="32">
        <f>SUM(_xlfn.XLOOKUP(B99,freq!$A$2:$A$40,freq!$B$2:$B$40,0),_xlfn.XLOOKUP(C99,freq!$A$2:$A$40,freq!$B$2:$B$40,0),_xlfn.XLOOKUP(D99,freq!$A$2:$A$40,freq!$B$2:$B$40,0),_xlfn.XLOOKUP(E99,freq!$A$2:$A$40,freq!$B$2:$B$40,0),_xlfn.XLOOKUP(F99,freq!$A$2:$A$40,freq!$B$2:$B$40,0),_xlfn.XLOOKUP(G99,freq!$A$2:$A$40,freq!$B$2:$B$40,0),_xlfn.XLOOKUP(H99,freq!$A$2:$A$40,freq!$B$2:$B$40,0),_xlfn.XLOOKUP(I99,freq!$A$2:$A$40,freq!$B$2:$B$40,0),_xlfn.XLOOKUP(J99,freq!$A$2:$A$40,freq!$B$2:$B$40,0),_xlfn.XLOOKUP(K99,freq!$A$2:$A$40,freq!$B$2:$B$40,0),_xlfn.XLOOKUP(L99,freq!$A$2:$A$40,freq!$B$2:$B$40,0),_xlfn.XLOOKUP(M99,freq!$A$2:$A$40,freq!$B$2:$B$40,0),_xlfn.XLOOKUP(N99,freq!$A$2:$A$40,freq!$B$2:$B$40,0),_xlfn.XLOOKUP(O99,freq!$A$2:$A$40,freq!$B$2:$B$40,0),_xlfn.XLOOKUP(P99,freq!$A$2:$A$40,freq!$B$2:$B$40,0),_xlfn.XLOOKUP(Q99,freq!$A$2:$A$40,freq!$B$2:$B$40,0),_xlfn.XLOOKUP(R99,freq!$A$2:$A$40,freq!$B$2:$B$40,0),_xlfn.XLOOKUP(S99,freq!$A$2:$A$40,freq!$B$2:$B$40,0),_xlfn.XLOOKUP(T99,freq!$A$2:$A$40,freq!$B$2:$B$40,0),_xlfn.XLOOKUP(U99,freq!$A$2:$A$40,freq!$B$2:$B$40,0),_xlfn.XLOOKUP(V99,freq!$A$2:$A$40,freq!$B$2:$B$40,0))</f>
        <v>78.569999999999979</v>
      </c>
    </row>
    <row r="100" spans="1:23" hidden="1" x14ac:dyDescent="0.35">
      <c r="A100" s="32" t="s">
        <v>912</v>
      </c>
      <c r="B100" s="32" t="s">
        <v>4</v>
      </c>
      <c r="C100" s="32" t="s">
        <v>36</v>
      </c>
      <c r="D100" s="32" t="s">
        <v>38</v>
      </c>
      <c r="E100" s="32">
        <v>1</v>
      </c>
      <c r="F100" s="32" t="s">
        <v>29</v>
      </c>
      <c r="G100" s="32" t="s">
        <v>45</v>
      </c>
      <c r="H100" s="32" t="s">
        <v>35</v>
      </c>
      <c r="I100" s="32" t="s">
        <v>29</v>
      </c>
      <c r="J100" s="32" t="s">
        <v>45</v>
      </c>
      <c r="K100" s="32" t="s">
        <v>2</v>
      </c>
      <c r="L100" s="32" t="s">
        <v>4</v>
      </c>
      <c r="M100" s="32" t="s">
        <v>50</v>
      </c>
      <c r="N100" s="32" t="s">
        <v>1</v>
      </c>
      <c r="O100" s="32" t="s">
        <v>28</v>
      </c>
      <c r="P100" s="32" t="s">
        <v>30</v>
      </c>
      <c r="Q100" s="32">
        <v>8</v>
      </c>
      <c r="R100" s="32" t="s">
        <v>42</v>
      </c>
      <c r="S100" s="32" t="s">
        <v>56</v>
      </c>
      <c r="T100" s="32" t="s">
        <v>56</v>
      </c>
      <c r="U100" s="32" t="s">
        <v>34</v>
      </c>
      <c r="V100" s="32">
        <v>6</v>
      </c>
      <c r="W100" s="32">
        <f>SUM(_xlfn.XLOOKUP(B100,freq!$A$2:$A$40,freq!$B$2:$B$40,0),_xlfn.XLOOKUP(C100,freq!$A$2:$A$40,freq!$B$2:$B$40,0),_xlfn.XLOOKUP(D100,freq!$A$2:$A$40,freq!$B$2:$B$40,0),_xlfn.XLOOKUP(E100,freq!$A$2:$A$40,freq!$B$2:$B$40,0),_xlfn.XLOOKUP(F100,freq!$A$2:$A$40,freq!$B$2:$B$40,0),_xlfn.XLOOKUP(G100,freq!$A$2:$A$40,freq!$B$2:$B$40,0),_xlfn.XLOOKUP(H100,freq!$A$2:$A$40,freq!$B$2:$B$40,0),_xlfn.XLOOKUP(I100,freq!$A$2:$A$40,freq!$B$2:$B$40,0),_xlfn.XLOOKUP(J100,freq!$A$2:$A$40,freq!$B$2:$B$40,0),_xlfn.XLOOKUP(K100,freq!$A$2:$A$40,freq!$B$2:$B$40,0),_xlfn.XLOOKUP(L100,freq!$A$2:$A$40,freq!$B$2:$B$40,0),_xlfn.XLOOKUP(M100,freq!$A$2:$A$40,freq!$B$2:$B$40,0),_xlfn.XLOOKUP(N100,freq!$A$2:$A$40,freq!$B$2:$B$40,0),_xlfn.XLOOKUP(O100,freq!$A$2:$A$40,freq!$B$2:$B$40,0),_xlfn.XLOOKUP(P100,freq!$A$2:$A$40,freq!$B$2:$B$40,0),_xlfn.XLOOKUP(Q100,freq!$A$2:$A$40,freq!$B$2:$B$40,0),_xlfn.XLOOKUP(R100,freq!$A$2:$A$40,freq!$B$2:$B$40,0),_xlfn.XLOOKUP(S100,freq!$A$2:$A$40,freq!$B$2:$B$40,0),_xlfn.XLOOKUP(T100,freq!$A$2:$A$40,freq!$B$2:$B$40,0),_xlfn.XLOOKUP(U100,freq!$A$2:$A$40,freq!$B$2:$B$40,0),_xlfn.XLOOKUP(V100,freq!$A$2:$A$40,freq!$B$2:$B$40,0))</f>
        <v>78.399999999999991</v>
      </c>
    </row>
    <row r="101" spans="1:23" hidden="1" x14ac:dyDescent="0.35">
      <c r="A101" s="32" t="s">
        <v>242</v>
      </c>
      <c r="B101" s="32" t="s">
        <v>37</v>
      </c>
      <c r="C101" s="32" t="s">
        <v>45</v>
      </c>
      <c r="D101" s="32" t="s">
        <v>1</v>
      </c>
      <c r="E101" s="32" t="s">
        <v>40</v>
      </c>
      <c r="F101" s="32" t="s">
        <v>38</v>
      </c>
      <c r="G101" s="32" t="s">
        <v>4</v>
      </c>
      <c r="H101" s="32">
        <v>3</v>
      </c>
      <c r="I101" s="32" t="s">
        <v>35</v>
      </c>
      <c r="J101" s="32" t="s">
        <v>40</v>
      </c>
      <c r="K101" s="32" t="s">
        <v>4</v>
      </c>
      <c r="L101" s="32" t="s">
        <v>50</v>
      </c>
      <c r="M101" s="32" t="s">
        <v>32</v>
      </c>
      <c r="N101" s="32" t="s">
        <v>29</v>
      </c>
      <c r="O101" s="32" t="s">
        <v>48</v>
      </c>
      <c r="P101" s="32" t="s">
        <v>4</v>
      </c>
      <c r="Q101" s="32" t="s">
        <v>45</v>
      </c>
      <c r="R101" s="32">
        <v>1</v>
      </c>
      <c r="S101" s="32" t="s">
        <v>28</v>
      </c>
      <c r="T101" s="32">
        <v>5</v>
      </c>
      <c r="U101" s="32" t="s">
        <v>3</v>
      </c>
      <c r="V101" s="32" t="s">
        <v>59</v>
      </c>
      <c r="W101" s="32">
        <f>SUM(_xlfn.XLOOKUP(B101,freq!$A$2:$A$40,freq!$B$2:$B$40,0),_xlfn.XLOOKUP(C101,freq!$A$2:$A$40,freq!$B$2:$B$40,0),_xlfn.XLOOKUP(D101,freq!$A$2:$A$40,freq!$B$2:$B$40,0),_xlfn.XLOOKUP(E101,freq!$A$2:$A$40,freq!$B$2:$B$40,0),_xlfn.XLOOKUP(F101,freq!$A$2:$A$40,freq!$B$2:$B$40,0),_xlfn.XLOOKUP(G101,freq!$A$2:$A$40,freq!$B$2:$B$40,0),_xlfn.XLOOKUP(H101,freq!$A$2:$A$40,freq!$B$2:$B$40,0),_xlfn.XLOOKUP(I101,freq!$A$2:$A$40,freq!$B$2:$B$40,0),_xlfn.XLOOKUP(J101,freq!$A$2:$A$40,freq!$B$2:$B$40,0),_xlfn.XLOOKUP(K101,freq!$A$2:$A$40,freq!$B$2:$B$40,0),_xlfn.XLOOKUP(L101,freq!$A$2:$A$40,freq!$B$2:$B$40,0),_xlfn.XLOOKUP(M101,freq!$A$2:$A$40,freq!$B$2:$B$40,0),_xlfn.XLOOKUP(N101,freq!$A$2:$A$40,freq!$B$2:$B$40,0),_xlfn.XLOOKUP(O101,freq!$A$2:$A$40,freq!$B$2:$B$40,0),_xlfn.XLOOKUP(P101,freq!$A$2:$A$40,freq!$B$2:$B$40,0),_xlfn.XLOOKUP(Q101,freq!$A$2:$A$40,freq!$B$2:$B$40,0),_xlfn.XLOOKUP(R101,freq!$A$2:$A$40,freq!$B$2:$B$40,0),_xlfn.XLOOKUP(S101,freq!$A$2:$A$40,freq!$B$2:$B$40,0),_xlfn.XLOOKUP(T101,freq!$A$2:$A$40,freq!$B$2:$B$40,0),_xlfn.XLOOKUP(U101,freq!$A$2:$A$40,freq!$B$2:$B$40,0),_xlfn.XLOOKUP(V101,freq!$A$2:$A$40,freq!$B$2:$B$40,0))</f>
        <v>78.38000000000001</v>
      </c>
    </row>
    <row r="102" spans="1:23" hidden="1" x14ac:dyDescent="0.35">
      <c r="A102" s="32" t="s">
        <v>101</v>
      </c>
      <c r="B102" s="32" t="s">
        <v>1</v>
      </c>
      <c r="C102" s="32" t="s">
        <v>56</v>
      </c>
      <c r="D102" s="32">
        <v>7</v>
      </c>
      <c r="E102" s="32" t="s">
        <v>4</v>
      </c>
      <c r="F102" s="32" t="s">
        <v>28</v>
      </c>
      <c r="G102" s="32" t="s">
        <v>43</v>
      </c>
      <c r="H102" s="32" t="s">
        <v>48</v>
      </c>
      <c r="I102" s="32" t="s">
        <v>3</v>
      </c>
      <c r="J102" s="32" t="s">
        <v>30</v>
      </c>
      <c r="K102" s="32">
        <v>0</v>
      </c>
      <c r="L102" s="32" t="s">
        <v>44</v>
      </c>
      <c r="M102" s="32" t="s">
        <v>56</v>
      </c>
      <c r="N102" s="32" t="s">
        <v>41</v>
      </c>
      <c r="O102" s="32">
        <v>8</v>
      </c>
      <c r="P102" s="32" t="s">
        <v>35</v>
      </c>
      <c r="Q102" s="32" t="s">
        <v>2</v>
      </c>
      <c r="R102" s="32" t="s">
        <v>29</v>
      </c>
      <c r="S102" s="32" t="s">
        <v>56</v>
      </c>
      <c r="T102" s="32" t="s">
        <v>46</v>
      </c>
      <c r="U102" s="32" t="s">
        <v>56</v>
      </c>
      <c r="V102" s="32" t="s">
        <v>58</v>
      </c>
      <c r="W102" s="32">
        <f>SUM(_xlfn.XLOOKUP(B102,freq!$A$2:$A$40,freq!$B$2:$B$40,0),_xlfn.XLOOKUP(C102,freq!$A$2:$A$40,freq!$B$2:$B$40,0),_xlfn.XLOOKUP(D102,freq!$A$2:$A$40,freq!$B$2:$B$40,0),_xlfn.XLOOKUP(E102,freq!$A$2:$A$40,freq!$B$2:$B$40,0),_xlfn.XLOOKUP(F102,freq!$A$2:$A$40,freq!$B$2:$B$40,0),_xlfn.XLOOKUP(G102,freq!$A$2:$A$40,freq!$B$2:$B$40,0),_xlfn.XLOOKUP(H102,freq!$A$2:$A$40,freq!$B$2:$B$40,0),_xlfn.XLOOKUP(I102,freq!$A$2:$A$40,freq!$B$2:$B$40,0),_xlfn.XLOOKUP(J102,freq!$A$2:$A$40,freq!$B$2:$B$40,0),_xlfn.XLOOKUP(K102,freq!$A$2:$A$40,freq!$B$2:$B$40,0),_xlfn.XLOOKUP(L102,freq!$A$2:$A$40,freq!$B$2:$B$40,0),_xlfn.XLOOKUP(M102,freq!$A$2:$A$40,freq!$B$2:$B$40,0),_xlfn.XLOOKUP(N102,freq!$A$2:$A$40,freq!$B$2:$B$40,0),_xlfn.XLOOKUP(O102,freq!$A$2:$A$40,freq!$B$2:$B$40,0),_xlfn.XLOOKUP(P102,freq!$A$2:$A$40,freq!$B$2:$B$40,0),_xlfn.XLOOKUP(Q102,freq!$A$2:$A$40,freq!$B$2:$B$40,0),_xlfn.XLOOKUP(R102,freq!$A$2:$A$40,freq!$B$2:$B$40,0),_xlfn.XLOOKUP(S102,freq!$A$2:$A$40,freq!$B$2:$B$40,0),_xlfn.XLOOKUP(T102,freq!$A$2:$A$40,freq!$B$2:$B$40,0),_xlfn.XLOOKUP(U102,freq!$A$2:$A$40,freq!$B$2:$B$40,0),_xlfn.XLOOKUP(V102,freq!$A$2:$A$40,freq!$B$2:$B$40,0))</f>
        <v>78.36</v>
      </c>
    </row>
    <row r="103" spans="1:23" hidden="1" x14ac:dyDescent="0.35">
      <c r="A103" s="32" t="s">
        <v>744</v>
      </c>
      <c r="B103" s="32" t="s">
        <v>3</v>
      </c>
      <c r="C103" s="32">
        <v>6</v>
      </c>
      <c r="D103" s="32" t="s">
        <v>33</v>
      </c>
      <c r="E103" s="32" t="s">
        <v>32</v>
      </c>
      <c r="F103" s="32" t="s">
        <v>31</v>
      </c>
      <c r="G103" s="32">
        <v>4</v>
      </c>
      <c r="H103" s="32" t="s">
        <v>28</v>
      </c>
      <c r="I103" s="32" t="s">
        <v>1</v>
      </c>
      <c r="J103" s="32" t="s">
        <v>58</v>
      </c>
      <c r="K103" s="32" t="s">
        <v>44</v>
      </c>
      <c r="L103" s="32" t="s">
        <v>35</v>
      </c>
      <c r="M103" s="32" t="s">
        <v>1</v>
      </c>
      <c r="N103" s="32">
        <v>2</v>
      </c>
      <c r="O103" s="32">
        <v>2</v>
      </c>
      <c r="P103" s="32" t="s">
        <v>28</v>
      </c>
      <c r="Q103" s="32">
        <v>5</v>
      </c>
      <c r="R103" s="32" t="s">
        <v>2</v>
      </c>
      <c r="S103" s="32" t="s">
        <v>37</v>
      </c>
      <c r="T103" s="32" t="s">
        <v>48</v>
      </c>
      <c r="U103" s="32" t="s">
        <v>31</v>
      </c>
      <c r="V103" s="32">
        <v>2</v>
      </c>
      <c r="W103" s="32">
        <f>SUM(_xlfn.XLOOKUP(B103,freq!$A$2:$A$40,freq!$B$2:$B$40,0),_xlfn.XLOOKUP(C103,freq!$A$2:$A$40,freq!$B$2:$B$40,0),_xlfn.XLOOKUP(D103,freq!$A$2:$A$40,freq!$B$2:$B$40,0),_xlfn.XLOOKUP(E103,freq!$A$2:$A$40,freq!$B$2:$B$40,0),_xlfn.XLOOKUP(F103,freq!$A$2:$A$40,freq!$B$2:$B$40,0),_xlfn.XLOOKUP(G103,freq!$A$2:$A$40,freq!$B$2:$B$40,0),_xlfn.XLOOKUP(H103,freq!$A$2:$A$40,freq!$B$2:$B$40,0),_xlfn.XLOOKUP(I103,freq!$A$2:$A$40,freq!$B$2:$B$40,0),_xlfn.XLOOKUP(J103,freq!$A$2:$A$40,freq!$B$2:$B$40,0),_xlfn.XLOOKUP(K103,freq!$A$2:$A$40,freq!$B$2:$B$40,0),_xlfn.XLOOKUP(L103,freq!$A$2:$A$40,freq!$B$2:$B$40,0),_xlfn.XLOOKUP(M103,freq!$A$2:$A$40,freq!$B$2:$B$40,0),_xlfn.XLOOKUP(N103,freq!$A$2:$A$40,freq!$B$2:$B$40,0),_xlfn.XLOOKUP(O103,freq!$A$2:$A$40,freq!$B$2:$B$40,0),_xlfn.XLOOKUP(P103,freq!$A$2:$A$40,freq!$B$2:$B$40,0),_xlfn.XLOOKUP(Q103,freq!$A$2:$A$40,freq!$B$2:$B$40,0),_xlfn.XLOOKUP(R103,freq!$A$2:$A$40,freq!$B$2:$B$40,0),_xlfn.XLOOKUP(S103,freq!$A$2:$A$40,freq!$B$2:$B$40,0),_xlfn.XLOOKUP(T103,freq!$A$2:$A$40,freq!$B$2:$B$40,0),_xlfn.XLOOKUP(U103,freq!$A$2:$A$40,freq!$B$2:$B$40,0),_xlfn.XLOOKUP(V103,freq!$A$2:$A$40,freq!$B$2:$B$40,0))</f>
        <v>78.34</v>
      </c>
    </row>
    <row r="104" spans="1:23" hidden="1" x14ac:dyDescent="0.35">
      <c r="A104" s="32" t="s">
        <v>1049</v>
      </c>
      <c r="B104" s="32" t="s">
        <v>4</v>
      </c>
      <c r="C104" s="32">
        <v>8</v>
      </c>
      <c r="D104" s="32" t="s">
        <v>46</v>
      </c>
      <c r="E104" s="32" t="s">
        <v>56</v>
      </c>
      <c r="F104" s="32" t="s">
        <v>32</v>
      </c>
      <c r="G104" s="32" t="s">
        <v>49</v>
      </c>
      <c r="H104" s="32" t="s">
        <v>35</v>
      </c>
      <c r="I104" s="32" t="s">
        <v>32</v>
      </c>
      <c r="J104" s="32" t="s">
        <v>2</v>
      </c>
      <c r="K104" s="32">
        <v>9</v>
      </c>
      <c r="L104" s="32" t="s">
        <v>45</v>
      </c>
      <c r="M104" s="32" t="s">
        <v>35</v>
      </c>
      <c r="N104" s="32" t="s">
        <v>56</v>
      </c>
      <c r="O104" s="32" t="s">
        <v>53</v>
      </c>
      <c r="P104" s="32" t="s">
        <v>43</v>
      </c>
      <c r="Q104" s="32">
        <v>5</v>
      </c>
      <c r="R104" s="32" t="s">
        <v>48</v>
      </c>
      <c r="S104" s="32" t="s">
        <v>37</v>
      </c>
      <c r="T104" s="32">
        <v>9</v>
      </c>
      <c r="U104" s="32" t="s">
        <v>58</v>
      </c>
      <c r="V104" s="32" t="s">
        <v>38</v>
      </c>
      <c r="W104" s="32">
        <f>SUM(_xlfn.XLOOKUP(B104,freq!$A$2:$A$40,freq!$B$2:$B$40,0),_xlfn.XLOOKUP(C104,freq!$A$2:$A$40,freq!$B$2:$B$40,0),_xlfn.XLOOKUP(D104,freq!$A$2:$A$40,freq!$B$2:$B$40,0),_xlfn.XLOOKUP(E104,freq!$A$2:$A$40,freq!$B$2:$B$40,0),_xlfn.XLOOKUP(F104,freq!$A$2:$A$40,freq!$B$2:$B$40,0),_xlfn.XLOOKUP(G104,freq!$A$2:$A$40,freq!$B$2:$B$40,0),_xlfn.XLOOKUP(H104,freq!$A$2:$A$40,freq!$B$2:$B$40,0),_xlfn.XLOOKUP(I104,freq!$A$2:$A$40,freq!$B$2:$B$40,0),_xlfn.XLOOKUP(J104,freq!$A$2:$A$40,freq!$B$2:$B$40,0),_xlfn.XLOOKUP(K104,freq!$A$2:$A$40,freq!$B$2:$B$40,0),_xlfn.XLOOKUP(L104,freq!$A$2:$A$40,freq!$B$2:$B$40,0),_xlfn.XLOOKUP(M104,freq!$A$2:$A$40,freq!$B$2:$B$40,0),_xlfn.XLOOKUP(N104,freq!$A$2:$A$40,freq!$B$2:$B$40,0),_xlfn.XLOOKUP(O104,freq!$A$2:$A$40,freq!$B$2:$B$40,0),_xlfn.XLOOKUP(P104,freq!$A$2:$A$40,freq!$B$2:$B$40,0),_xlfn.XLOOKUP(Q104,freq!$A$2:$A$40,freq!$B$2:$B$40,0),_xlfn.XLOOKUP(R104,freq!$A$2:$A$40,freq!$B$2:$B$40,0),_xlfn.XLOOKUP(S104,freq!$A$2:$A$40,freq!$B$2:$B$40,0),_xlfn.XLOOKUP(T104,freq!$A$2:$A$40,freq!$B$2:$B$40,0),_xlfn.XLOOKUP(U104,freq!$A$2:$A$40,freq!$B$2:$B$40,0),_xlfn.XLOOKUP(V104,freq!$A$2:$A$40,freq!$B$2:$B$40,0))</f>
        <v>78.16</v>
      </c>
    </row>
    <row r="105" spans="1:23" hidden="1" x14ac:dyDescent="0.35">
      <c r="A105" s="32" t="s">
        <v>783</v>
      </c>
      <c r="B105" s="32" t="s">
        <v>31</v>
      </c>
      <c r="C105" s="32" t="s">
        <v>3</v>
      </c>
      <c r="D105" s="32" t="s">
        <v>37</v>
      </c>
      <c r="E105" s="32" t="s">
        <v>31</v>
      </c>
      <c r="F105" s="32" t="s">
        <v>50</v>
      </c>
      <c r="G105" s="32">
        <v>0</v>
      </c>
      <c r="H105" s="32" t="s">
        <v>36</v>
      </c>
      <c r="I105" s="32" t="s">
        <v>41</v>
      </c>
      <c r="J105" s="32" t="s">
        <v>53</v>
      </c>
      <c r="K105" s="32">
        <v>3</v>
      </c>
      <c r="L105" s="32" t="s">
        <v>32</v>
      </c>
      <c r="M105" s="32" t="s">
        <v>53</v>
      </c>
      <c r="N105" s="32" t="s">
        <v>37</v>
      </c>
      <c r="O105" s="32" t="s">
        <v>35</v>
      </c>
      <c r="P105" s="32" t="s">
        <v>46</v>
      </c>
      <c r="Q105" s="32" t="s">
        <v>37</v>
      </c>
      <c r="R105" s="32" t="s">
        <v>45</v>
      </c>
      <c r="S105" s="32" t="s">
        <v>0</v>
      </c>
      <c r="T105" s="32" t="s">
        <v>53</v>
      </c>
      <c r="U105" s="32" t="s">
        <v>33</v>
      </c>
      <c r="V105" s="32" t="s">
        <v>36</v>
      </c>
      <c r="W105" s="32">
        <f>SUM(_xlfn.XLOOKUP(B105,freq!$A$2:$A$40,freq!$B$2:$B$40,0),_xlfn.XLOOKUP(C105,freq!$A$2:$A$40,freq!$B$2:$B$40,0),_xlfn.XLOOKUP(D105,freq!$A$2:$A$40,freq!$B$2:$B$40,0),_xlfn.XLOOKUP(E105,freq!$A$2:$A$40,freq!$B$2:$B$40,0),_xlfn.XLOOKUP(F105,freq!$A$2:$A$40,freq!$B$2:$B$40,0),_xlfn.XLOOKUP(G105,freq!$A$2:$A$40,freq!$B$2:$B$40,0),_xlfn.XLOOKUP(H105,freq!$A$2:$A$40,freq!$B$2:$B$40,0),_xlfn.XLOOKUP(I105,freq!$A$2:$A$40,freq!$B$2:$B$40,0),_xlfn.XLOOKUP(J105,freq!$A$2:$A$40,freq!$B$2:$B$40,0),_xlfn.XLOOKUP(K105,freq!$A$2:$A$40,freq!$B$2:$B$40,0),_xlfn.XLOOKUP(L105,freq!$A$2:$A$40,freq!$B$2:$B$40,0),_xlfn.XLOOKUP(M105,freq!$A$2:$A$40,freq!$B$2:$B$40,0),_xlfn.XLOOKUP(N105,freq!$A$2:$A$40,freq!$B$2:$B$40,0),_xlfn.XLOOKUP(O105,freq!$A$2:$A$40,freq!$B$2:$B$40,0),_xlfn.XLOOKUP(P105,freq!$A$2:$A$40,freq!$B$2:$B$40,0),_xlfn.XLOOKUP(Q105,freq!$A$2:$A$40,freq!$B$2:$B$40,0),_xlfn.XLOOKUP(R105,freq!$A$2:$A$40,freq!$B$2:$B$40,0),_xlfn.XLOOKUP(S105,freq!$A$2:$A$40,freq!$B$2:$B$40,0),_xlfn.XLOOKUP(T105,freq!$A$2:$A$40,freq!$B$2:$B$40,0),_xlfn.XLOOKUP(U105,freq!$A$2:$A$40,freq!$B$2:$B$40,0),_xlfn.XLOOKUP(V105,freq!$A$2:$A$40,freq!$B$2:$B$40,0))</f>
        <v>78.08</v>
      </c>
    </row>
    <row r="106" spans="1:23" hidden="1" x14ac:dyDescent="0.35">
      <c r="A106" s="32" t="s">
        <v>734</v>
      </c>
      <c r="B106" s="32" t="s">
        <v>42</v>
      </c>
      <c r="C106" s="32" t="s">
        <v>32</v>
      </c>
      <c r="D106" s="32" t="s">
        <v>28</v>
      </c>
      <c r="E106" s="32" t="s">
        <v>45</v>
      </c>
      <c r="F106" s="32" t="s">
        <v>36</v>
      </c>
      <c r="G106" s="32" t="s">
        <v>1</v>
      </c>
      <c r="H106" s="32">
        <v>6</v>
      </c>
      <c r="I106" s="32" t="s">
        <v>41</v>
      </c>
      <c r="J106" s="32">
        <v>8</v>
      </c>
      <c r="K106" s="32" t="s">
        <v>53</v>
      </c>
      <c r="L106" s="32" t="s">
        <v>45</v>
      </c>
      <c r="M106" s="32" t="s">
        <v>29</v>
      </c>
      <c r="N106" s="32" t="s">
        <v>44</v>
      </c>
      <c r="O106" s="32">
        <v>4</v>
      </c>
      <c r="P106" s="32" t="s">
        <v>2</v>
      </c>
      <c r="Q106" s="32">
        <v>8</v>
      </c>
      <c r="R106" s="32" t="s">
        <v>2</v>
      </c>
      <c r="S106" s="32">
        <v>7</v>
      </c>
      <c r="T106" s="32" t="s">
        <v>4</v>
      </c>
      <c r="U106" s="32" t="s">
        <v>38</v>
      </c>
      <c r="V106" s="32" t="s">
        <v>1</v>
      </c>
      <c r="W106" s="32">
        <f>SUM(_xlfn.XLOOKUP(B106,freq!$A$2:$A$40,freq!$B$2:$B$40,0),_xlfn.XLOOKUP(C106,freq!$A$2:$A$40,freq!$B$2:$B$40,0),_xlfn.XLOOKUP(D106,freq!$A$2:$A$40,freq!$B$2:$B$40,0),_xlfn.XLOOKUP(E106,freq!$A$2:$A$40,freq!$B$2:$B$40,0),_xlfn.XLOOKUP(F106,freq!$A$2:$A$40,freq!$B$2:$B$40,0),_xlfn.XLOOKUP(G106,freq!$A$2:$A$40,freq!$B$2:$B$40,0),_xlfn.XLOOKUP(H106,freq!$A$2:$A$40,freq!$B$2:$B$40,0),_xlfn.XLOOKUP(I106,freq!$A$2:$A$40,freq!$B$2:$B$40,0),_xlfn.XLOOKUP(J106,freq!$A$2:$A$40,freq!$B$2:$B$40,0),_xlfn.XLOOKUP(K106,freq!$A$2:$A$40,freq!$B$2:$B$40,0),_xlfn.XLOOKUP(L106,freq!$A$2:$A$40,freq!$B$2:$B$40,0),_xlfn.XLOOKUP(M106,freq!$A$2:$A$40,freq!$B$2:$B$40,0),_xlfn.XLOOKUP(N106,freq!$A$2:$A$40,freq!$B$2:$B$40,0),_xlfn.XLOOKUP(O106,freq!$A$2:$A$40,freq!$B$2:$B$40,0),_xlfn.XLOOKUP(P106,freq!$A$2:$A$40,freq!$B$2:$B$40,0),_xlfn.XLOOKUP(Q106,freq!$A$2:$A$40,freq!$B$2:$B$40,0),_xlfn.XLOOKUP(R106,freq!$A$2:$A$40,freq!$B$2:$B$40,0),_xlfn.XLOOKUP(S106,freq!$A$2:$A$40,freq!$B$2:$B$40,0),_xlfn.XLOOKUP(T106,freq!$A$2:$A$40,freq!$B$2:$B$40,0),_xlfn.XLOOKUP(U106,freq!$A$2:$A$40,freq!$B$2:$B$40,0),_xlfn.XLOOKUP(V106,freq!$A$2:$A$40,freq!$B$2:$B$40,0))</f>
        <v>78.039999999999992</v>
      </c>
    </row>
    <row r="107" spans="1:23" hidden="1" x14ac:dyDescent="0.35">
      <c r="A107" s="32" t="s">
        <v>1718</v>
      </c>
      <c r="B107" s="32" t="s">
        <v>0</v>
      </c>
      <c r="C107" s="32" t="s">
        <v>35</v>
      </c>
      <c r="D107" s="32" t="s">
        <v>49</v>
      </c>
      <c r="E107" s="32" t="s">
        <v>31</v>
      </c>
      <c r="F107" s="32">
        <v>6</v>
      </c>
      <c r="G107" s="32" t="s">
        <v>1</v>
      </c>
      <c r="H107" s="32" t="s">
        <v>46</v>
      </c>
      <c r="I107" s="32" t="s">
        <v>44</v>
      </c>
      <c r="J107" s="32">
        <v>6</v>
      </c>
      <c r="K107" s="32" t="s">
        <v>44</v>
      </c>
      <c r="L107" s="32" t="s">
        <v>35</v>
      </c>
      <c r="M107" s="32" t="s">
        <v>42</v>
      </c>
      <c r="N107" s="32" t="s">
        <v>2</v>
      </c>
      <c r="O107" s="32" t="s">
        <v>49</v>
      </c>
      <c r="P107" s="32">
        <v>3</v>
      </c>
      <c r="Q107" s="32" t="s">
        <v>1</v>
      </c>
      <c r="R107" s="32" t="s">
        <v>33</v>
      </c>
      <c r="S107" s="32" t="s">
        <v>48</v>
      </c>
      <c r="T107" s="32" t="s">
        <v>42</v>
      </c>
      <c r="U107" s="32" t="s">
        <v>28</v>
      </c>
      <c r="V107" s="32" t="s">
        <v>37</v>
      </c>
      <c r="W107" s="32">
        <f>SUM(_xlfn.XLOOKUP(B107,freq!$A$2:$A$40,freq!$B$2:$B$40,0),_xlfn.XLOOKUP(C107,freq!$A$2:$A$40,freq!$B$2:$B$40,0),_xlfn.XLOOKUP(D107,freq!$A$2:$A$40,freq!$B$2:$B$40,0),_xlfn.XLOOKUP(E107,freq!$A$2:$A$40,freq!$B$2:$B$40,0),_xlfn.XLOOKUP(F107,freq!$A$2:$A$40,freq!$B$2:$B$40,0),_xlfn.XLOOKUP(G107,freq!$A$2:$A$40,freq!$B$2:$B$40,0),_xlfn.XLOOKUP(H107,freq!$A$2:$A$40,freq!$B$2:$B$40,0),_xlfn.XLOOKUP(I107,freq!$A$2:$A$40,freq!$B$2:$B$40,0),_xlfn.XLOOKUP(J107,freq!$A$2:$A$40,freq!$B$2:$B$40,0),_xlfn.XLOOKUP(K107,freq!$A$2:$A$40,freq!$B$2:$B$40,0),_xlfn.XLOOKUP(L107,freq!$A$2:$A$40,freq!$B$2:$B$40,0),_xlfn.XLOOKUP(M107,freq!$A$2:$A$40,freq!$B$2:$B$40,0),_xlfn.XLOOKUP(N107,freq!$A$2:$A$40,freq!$B$2:$B$40,0),_xlfn.XLOOKUP(O107,freq!$A$2:$A$40,freq!$B$2:$B$40,0),_xlfn.XLOOKUP(P107,freq!$A$2:$A$40,freq!$B$2:$B$40,0),_xlfn.XLOOKUP(Q107,freq!$A$2:$A$40,freq!$B$2:$B$40,0),_xlfn.XLOOKUP(R107,freq!$A$2:$A$40,freq!$B$2:$B$40,0),_xlfn.XLOOKUP(S107,freq!$A$2:$A$40,freq!$B$2:$B$40,0),_xlfn.XLOOKUP(T107,freq!$A$2:$A$40,freq!$B$2:$B$40,0),_xlfn.XLOOKUP(U107,freq!$A$2:$A$40,freq!$B$2:$B$40,0),_xlfn.XLOOKUP(V107,freq!$A$2:$A$40,freq!$B$2:$B$40,0))</f>
        <v>78.019999999999982</v>
      </c>
    </row>
    <row r="108" spans="1:23" hidden="1" x14ac:dyDescent="0.35">
      <c r="A108" s="32" t="s">
        <v>1731</v>
      </c>
      <c r="B108" s="32" t="s">
        <v>40</v>
      </c>
      <c r="C108" s="32">
        <v>8</v>
      </c>
      <c r="D108" s="32">
        <v>6</v>
      </c>
      <c r="E108" s="32" t="s">
        <v>50</v>
      </c>
      <c r="F108" s="32">
        <v>2</v>
      </c>
      <c r="G108" s="32">
        <v>5</v>
      </c>
      <c r="H108" s="32">
        <v>7</v>
      </c>
      <c r="I108" s="32" t="s">
        <v>31</v>
      </c>
      <c r="J108" s="32" t="s">
        <v>31</v>
      </c>
      <c r="K108" s="32" t="s">
        <v>45</v>
      </c>
      <c r="L108" s="32" t="s">
        <v>35</v>
      </c>
      <c r="M108" s="32" t="s">
        <v>59</v>
      </c>
      <c r="N108" s="32" t="s">
        <v>46</v>
      </c>
      <c r="O108" s="32" t="s">
        <v>2</v>
      </c>
      <c r="P108" s="32" t="s">
        <v>2</v>
      </c>
      <c r="Q108" s="32" t="s">
        <v>58</v>
      </c>
      <c r="R108" s="32" t="s">
        <v>56</v>
      </c>
      <c r="S108" s="32" t="s">
        <v>35</v>
      </c>
      <c r="T108" s="32" t="s">
        <v>33</v>
      </c>
      <c r="U108" s="32">
        <v>3</v>
      </c>
      <c r="V108" s="32" t="s">
        <v>32</v>
      </c>
      <c r="W108" s="32">
        <f>SUM(_xlfn.XLOOKUP(B108,freq!$A$2:$A$40,freq!$B$2:$B$40,0),_xlfn.XLOOKUP(C108,freq!$A$2:$A$40,freq!$B$2:$B$40,0),_xlfn.XLOOKUP(D108,freq!$A$2:$A$40,freq!$B$2:$B$40,0),_xlfn.XLOOKUP(E108,freq!$A$2:$A$40,freq!$B$2:$B$40,0),_xlfn.XLOOKUP(F108,freq!$A$2:$A$40,freq!$B$2:$B$40,0),_xlfn.XLOOKUP(G108,freq!$A$2:$A$40,freq!$B$2:$B$40,0),_xlfn.XLOOKUP(H108,freq!$A$2:$A$40,freq!$B$2:$B$40,0),_xlfn.XLOOKUP(I108,freq!$A$2:$A$40,freq!$B$2:$B$40,0),_xlfn.XLOOKUP(J108,freq!$A$2:$A$40,freq!$B$2:$B$40,0),_xlfn.XLOOKUP(K108,freq!$A$2:$A$40,freq!$B$2:$B$40,0),_xlfn.XLOOKUP(L108,freq!$A$2:$A$40,freq!$B$2:$B$40,0),_xlfn.XLOOKUP(M108,freq!$A$2:$A$40,freq!$B$2:$B$40,0),_xlfn.XLOOKUP(N108,freq!$A$2:$A$40,freq!$B$2:$B$40,0),_xlfn.XLOOKUP(O108,freq!$A$2:$A$40,freq!$B$2:$B$40,0),_xlfn.XLOOKUP(P108,freq!$A$2:$A$40,freq!$B$2:$B$40,0),_xlfn.XLOOKUP(Q108,freq!$A$2:$A$40,freq!$B$2:$B$40,0),_xlfn.XLOOKUP(R108,freq!$A$2:$A$40,freq!$B$2:$B$40,0),_xlfn.XLOOKUP(S108,freq!$A$2:$A$40,freq!$B$2:$B$40,0),_xlfn.XLOOKUP(T108,freq!$A$2:$A$40,freq!$B$2:$B$40,0),_xlfn.XLOOKUP(U108,freq!$A$2:$A$40,freq!$B$2:$B$40,0),_xlfn.XLOOKUP(V108,freq!$A$2:$A$40,freq!$B$2:$B$40,0))</f>
        <v>77.95</v>
      </c>
    </row>
    <row r="109" spans="1:23" hidden="1" x14ac:dyDescent="0.35">
      <c r="A109" s="32" t="s">
        <v>788</v>
      </c>
      <c r="B109" s="32" t="s">
        <v>59</v>
      </c>
      <c r="C109" s="32" t="s">
        <v>46</v>
      </c>
      <c r="D109" s="32" t="s">
        <v>1</v>
      </c>
      <c r="E109" s="32" t="s">
        <v>58</v>
      </c>
      <c r="F109" s="32" t="s">
        <v>32</v>
      </c>
      <c r="G109" s="32" t="s">
        <v>35</v>
      </c>
      <c r="H109" s="32">
        <v>7</v>
      </c>
      <c r="I109" s="32" t="s">
        <v>41</v>
      </c>
      <c r="J109" s="32" t="s">
        <v>1</v>
      </c>
      <c r="K109" s="32" t="s">
        <v>41</v>
      </c>
      <c r="L109" s="32" t="s">
        <v>4</v>
      </c>
      <c r="M109" s="32" t="s">
        <v>48</v>
      </c>
      <c r="N109" s="32" t="s">
        <v>4</v>
      </c>
      <c r="O109" s="32" t="s">
        <v>30</v>
      </c>
      <c r="P109" s="32" t="s">
        <v>59</v>
      </c>
      <c r="Q109" s="32" t="s">
        <v>37</v>
      </c>
      <c r="R109" s="32">
        <v>7</v>
      </c>
      <c r="S109" s="32" t="s">
        <v>28</v>
      </c>
      <c r="T109" s="32" t="s">
        <v>37</v>
      </c>
      <c r="U109" s="32" t="s">
        <v>36</v>
      </c>
      <c r="V109" s="32" t="s">
        <v>2</v>
      </c>
      <c r="W109" s="32">
        <f>SUM(_xlfn.XLOOKUP(B109,freq!$A$2:$A$40,freq!$B$2:$B$40,0),_xlfn.XLOOKUP(C109,freq!$A$2:$A$40,freq!$B$2:$B$40,0),_xlfn.XLOOKUP(D109,freq!$A$2:$A$40,freq!$B$2:$B$40,0),_xlfn.XLOOKUP(E109,freq!$A$2:$A$40,freq!$B$2:$B$40,0),_xlfn.XLOOKUP(F109,freq!$A$2:$A$40,freq!$B$2:$B$40,0),_xlfn.XLOOKUP(G109,freq!$A$2:$A$40,freq!$B$2:$B$40,0),_xlfn.XLOOKUP(H109,freq!$A$2:$A$40,freq!$B$2:$B$40,0),_xlfn.XLOOKUP(I109,freq!$A$2:$A$40,freq!$B$2:$B$40,0),_xlfn.XLOOKUP(J109,freq!$A$2:$A$40,freq!$B$2:$B$40,0),_xlfn.XLOOKUP(K109,freq!$A$2:$A$40,freq!$B$2:$B$40,0),_xlfn.XLOOKUP(L109,freq!$A$2:$A$40,freq!$B$2:$B$40,0),_xlfn.XLOOKUP(M109,freq!$A$2:$A$40,freq!$B$2:$B$40,0),_xlfn.XLOOKUP(N109,freq!$A$2:$A$40,freq!$B$2:$B$40,0),_xlfn.XLOOKUP(O109,freq!$A$2:$A$40,freq!$B$2:$B$40,0),_xlfn.XLOOKUP(P109,freq!$A$2:$A$40,freq!$B$2:$B$40,0),_xlfn.XLOOKUP(Q109,freq!$A$2:$A$40,freq!$B$2:$B$40,0),_xlfn.XLOOKUP(R109,freq!$A$2:$A$40,freq!$B$2:$B$40,0),_xlfn.XLOOKUP(S109,freq!$A$2:$A$40,freq!$B$2:$B$40,0),_xlfn.XLOOKUP(T109,freq!$A$2:$A$40,freq!$B$2:$B$40,0),_xlfn.XLOOKUP(U109,freq!$A$2:$A$40,freq!$B$2:$B$40,0),_xlfn.XLOOKUP(V109,freq!$A$2:$A$40,freq!$B$2:$B$40,0))</f>
        <v>77.949999999999989</v>
      </c>
    </row>
    <row r="110" spans="1:23" hidden="1" x14ac:dyDescent="0.35">
      <c r="A110" s="32" t="s">
        <v>1758</v>
      </c>
      <c r="B110" s="32">
        <v>2</v>
      </c>
      <c r="C110" s="32" t="s">
        <v>35</v>
      </c>
      <c r="D110" s="32" t="s">
        <v>58</v>
      </c>
      <c r="E110" s="32">
        <v>1</v>
      </c>
      <c r="F110" s="32" t="s">
        <v>35</v>
      </c>
      <c r="G110" s="32">
        <v>3</v>
      </c>
      <c r="H110" s="32" t="s">
        <v>49</v>
      </c>
      <c r="I110" s="32" t="s">
        <v>31</v>
      </c>
      <c r="J110" s="32" t="s">
        <v>3</v>
      </c>
      <c r="K110" s="32" t="s">
        <v>4</v>
      </c>
      <c r="L110" s="32" t="s">
        <v>32</v>
      </c>
      <c r="M110" s="32" t="s">
        <v>33</v>
      </c>
      <c r="N110" s="32" t="s">
        <v>50</v>
      </c>
      <c r="O110" s="32" t="s">
        <v>31</v>
      </c>
      <c r="P110" s="32" t="s">
        <v>43</v>
      </c>
      <c r="Q110" s="32" t="s">
        <v>58</v>
      </c>
      <c r="R110" s="32" t="s">
        <v>31</v>
      </c>
      <c r="S110" s="32" t="s">
        <v>45</v>
      </c>
      <c r="T110" s="32" t="s">
        <v>45</v>
      </c>
      <c r="U110" s="32" t="s">
        <v>33</v>
      </c>
      <c r="V110" s="32">
        <v>1</v>
      </c>
      <c r="W110" s="32">
        <f>SUM(_xlfn.XLOOKUP(B110,freq!$A$2:$A$40,freq!$B$2:$B$40,0),_xlfn.XLOOKUP(C110,freq!$A$2:$A$40,freq!$B$2:$B$40,0),_xlfn.XLOOKUP(D110,freq!$A$2:$A$40,freq!$B$2:$B$40,0),_xlfn.XLOOKUP(E110,freq!$A$2:$A$40,freq!$B$2:$B$40,0),_xlfn.XLOOKUP(F110,freq!$A$2:$A$40,freq!$B$2:$B$40,0),_xlfn.XLOOKUP(G110,freq!$A$2:$A$40,freq!$B$2:$B$40,0),_xlfn.XLOOKUP(H110,freq!$A$2:$A$40,freq!$B$2:$B$40,0),_xlfn.XLOOKUP(I110,freq!$A$2:$A$40,freq!$B$2:$B$40,0),_xlfn.XLOOKUP(J110,freq!$A$2:$A$40,freq!$B$2:$B$40,0),_xlfn.XLOOKUP(K110,freq!$A$2:$A$40,freq!$B$2:$B$40,0),_xlfn.XLOOKUP(L110,freq!$A$2:$A$40,freq!$B$2:$B$40,0),_xlfn.XLOOKUP(M110,freq!$A$2:$A$40,freq!$B$2:$B$40,0),_xlfn.XLOOKUP(N110,freq!$A$2:$A$40,freq!$B$2:$B$40,0),_xlfn.XLOOKUP(O110,freq!$A$2:$A$40,freq!$B$2:$B$40,0),_xlfn.XLOOKUP(P110,freq!$A$2:$A$40,freq!$B$2:$B$40,0),_xlfn.XLOOKUP(Q110,freq!$A$2:$A$40,freq!$B$2:$B$40,0),_xlfn.XLOOKUP(R110,freq!$A$2:$A$40,freq!$B$2:$B$40,0),_xlfn.XLOOKUP(S110,freq!$A$2:$A$40,freq!$B$2:$B$40,0),_xlfn.XLOOKUP(T110,freq!$A$2:$A$40,freq!$B$2:$B$40,0),_xlfn.XLOOKUP(U110,freq!$A$2:$A$40,freq!$B$2:$B$40,0),_xlfn.XLOOKUP(V110,freq!$A$2:$A$40,freq!$B$2:$B$40,0))</f>
        <v>77.86</v>
      </c>
    </row>
    <row r="111" spans="1:23" hidden="1" x14ac:dyDescent="0.35">
      <c r="A111" s="32" t="s">
        <v>738</v>
      </c>
      <c r="B111" s="32" t="s">
        <v>37</v>
      </c>
      <c r="C111" s="32">
        <v>5</v>
      </c>
      <c r="D111" s="32" t="s">
        <v>44</v>
      </c>
      <c r="E111" s="32" t="s">
        <v>32</v>
      </c>
      <c r="F111" s="32" t="s">
        <v>48</v>
      </c>
      <c r="G111" s="32" t="s">
        <v>3</v>
      </c>
      <c r="H111" s="32">
        <v>5</v>
      </c>
      <c r="I111" s="32" t="s">
        <v>46</v>
      </c>
      <c r="J111" s="32">
        <v>1</v>
      </c>
      <c r="K111" s="32" t="s">
        <v>53</v>
      </c>
      <c r="L111" s="32" t="s">
        <v>32</v>
      </c>
      <c r="M111" s="32" t="s">
        <v>37</v>
      </c>
      <c r="N111" s="32" t="s">
        <v>34</v>
      </c>
      <c r="O111" s="32" t="s">
        <v>56</v>
      </c>
      <c r="P111" s="32" t="s">
        <v>31</v>
      </c>
      <c r="Q111" s="32" t="s">
        <v>35</v>
      </c>
      <c r="R111" s="32" t="s">
        <v>29</v>
      </c>
      <c r="S111" s="32" t="s">
        <v>41</v>
      </c>
      <c r="T111" s="32" t="s">
        <v>31</v>
      </c>
      <c r="U111" s="32" t="s">
        <v>49</v>
      </c>
      <c r="V111" s="32" t="s">
        <v>32</v>
      </c>
      <c r="W111" s="32">
        <f>SUM(_xlfn.XLOOKUP(B111,freq!$A$2:$A$40,freq!$B$2:$B$40,0),_xlfn.XLOOKUP(C111,freq!$A$2:$A$40,freq!$B$2:$B$40,0),_xlfn.XLOOKUP(D111,freq!$A$2:$A$40,freq!$B$2:$B$40,0),_xlfn.XLOOKUP(E111,freq!$A$2:$A$40,freq!$B$2:$B$40,0),_xlfn.XLOOKUP(F111,freq!$A$2:$A$40,freq!$B$2:$B$40,0),_xlfn.XLOOKUP(G111,freq!$A$2:$A$40,freq!$B$2:$B$40,0),_xlfn.XLOOKUP(H111,freq!$A$2:$A$40,freq!$B$2:$B$40,0),_xlfn.XLOOKUP(I111,freq!$A$2:$A$40,freq!$B$2:$B$40,0),_xlfn.XLOOKUP(J111,freq!$A$2:$A$40,freq!$B$2:$B$40,0),_xlfn.XLOOKUP(K111,freq!$A$2:$A$40,freq!$B$2:$B$40,0),_xlfn.XLOOKUP(L111,freq!$A$2:$A$40,freq!$B$2:$B$40,0),_xlfn.XLOOKUP(M111,freq!$A$2:$A$40,freq!$B$2:$B$40,0),_xlfn.XLOOKUP(N111,freq!$A$2:$A$40,freq!$B$2:$B$40,0),_xlfn.XLOOKUP(O111,freq!$A$2:$A$40,freq!$B$2:$B$40,0),_xlfn.XLOOKUP(P111,freq!$A$2:$A$40,freq!$B$2:$B$40,0),_xlfn.XLOOKUP(Q111,freq!$A$2:$A$40,freq!$B$2:$B$40,0),_xlfn.XLOOKUP(R111,freq!$A$2:$A$40,freq!$B$2:$B$40,0),_xlfn.XLOOKUP(S111,freq!$A$2:$A$40,freq!$B$2:$B$40,0),_xlfn.XLOOKUP(T111,freq!$A$2:$A$40,freq!$B$2:$B$40,0),_xlfn.XLOOKUP(U111,freq!$A$2:$A$40,freq!$B$2:$B$40,0),_xlfn.XLOOKUP(V111,freq!$A$2:$A$40,freq!$B$2:$B$40,0))</f>
        <v>77.739999999999995</v>
      </c>
    </row>
    <row r="112" spans="1:23" hidden="1" x14ac:dyDescent="0.35">
      <c r="A112" s="32" t="s">
        <v>519</v>
      </c>
      <c r="B112" s="32" t="s">
        <v>45</v>
      </c>
      <c r="C112" s="32" t="s">
        <v>31</v>
      </c>
      <c r="D112" s="32" t="s">
        <v>3</v>
      </c>
      <c r="E112" s="32" t="s">
        <v>33</v>
      </c>
      <c r="F112" s="32" t="s">
        <v>29</v>
      </c>
      <c r="G112" s="32">
        <v>8</v>
      </c>
      <c r="H112" s="32" t="s">
        <v>38</v>
      </c>
      <c r="I112" s="32" t="s">
        <v>59</v>
      </c>
      <c r="J112" s="32" t="s">
        <v>59</v>
      </c>
      <c r="K112" s="32" t="s">
        <v>4</v>
      </c>
      <c r="L112" s="32" t="s">
        <v>36</v>
      </c>
      <c r="M112" s="32" t="s">
        <v>59</v>
      </c>
      <c r="N112" s="32" t="s">
        <v>35</v>
      </c>
      <c r="O112" s="32" t="s">
        <v>38</v>
      </c>
      <c r="P112" s="32" t="s">
        <v>42</v>
      </c>
      <c r="Q112" s="32" t="s">
        <v>53</v>
      </c>
      <c r="R112" s="32" t="s">
        <v>2</v>
      </c>
      <c r="S112" s="32" t="s">
        <v>56</v>
      </c>
      <c r="T112" s="32" t="s">
        <v>2</v>
      </c>
      <c r="U112" s="32">
        <v>4</v>
      </c>
      <c r="V112" s="32">
        <v>8</v>
      </c>
      <c r="W112" s="32">
        <f>SUM(_xlfn.XLOOKUP(B112,freq!$A$2:$A$40,freq!$B$2:$B$40,0),_xlfn.XLOOKUP(C112,freq!$A$2:$A$40,freq!$B$2:$B$40,0),_xlfn.XLOOKUP(D112,freq!$A$2:$A$40,freq!$B$2:$B$40,0),_xlfn.XLOOKUP(E112,freq!$A$2:$A$40,freq!$B$2:$B$40,0),_xlfn.XLOOKUP(F112,freq!$A$2:$A$40,freq!$B$2:$B$40,0),_xlfn.XLOOKUP(G112,freq!$A$2:$A$40,freq!$B$2:$B$40,0),_xlfn.XLOOKUP(H112,freq!$A$2:$A$40,freq!$B$2:$B$40,0),_xlfn.XLOOKUP(I112,freq!$A$2:$A$40,freq!$B$2:$B$40,0),_xlfn.XLOOKUP(J112,freq!$A$2:$A$40,freq!$B$2:$B$40,0),_xlfn.XLOOKUP(K112,freq!$A$2:$A$40,freq!$B$2:$B$40,0),_xlfn.XLOOKUP(L112,freq!$A$2:$A$40,freq!$B$2:$B$40,0),_xlfn.XLOOKUP(M112,freq!$A$2:$A$40,freq!$B$2:$B$40,0),_xlfn.XLOOKUP(N112,freq!$A$2:$A$40,freq!$B$2:$B$40,0),_xlfn.XLOOKUP(O112,freq!$A$2:$A$40,freq!$B$2:$B$40,0),_xlfn.XLOOKUP(P112,freq!$A$2:$A$40,freq!$B$2:$B$40,0),_xlfn.XLOOKUP(Q112,freq!$A$2:$A$40,freq!$B$2:$B$40,0),_xlfn.XLOOKUP(R112,freq!$A$2:$A$40,freq!$B$2:$B$40,0),_xlfn.XLOOKUP(S112,freq!$A$2:$A$40,freq!$B$2:$B$40,0),_xlfn.XLOOKUP(T112,freq!$A$2:$A$40,freq!$B$2:$B$40,0),_xlfn.XLOOKUP(U112,freq!$A$2:$A$40,freq!$B$2:$B$40,0),_xlfn.XLOOKUP(V112,freq!$A$2:$A$40,freq!$B$2:$B$40,0))</f>
        <v>77.659999999999982</v>
      </c>
    </row>
    <row r="113" spans="1:23" hidden="1" x14ac:dyDescent="0.35">
      <c r="A113" s="32" t="s">
        <v>150</v>
      </c>
      <c r="B113" s="32" t="s">
        <v>53</v>
      </c>
      <c r="C113" s="32" t="s">
        <v>29</v>
      </c>
      <c r="D113" s="32" t="s">
        <v>29</v>
      </c>
      <c r="E113" s="32" t="s">
        <v>2</v>
      </c>
      <c r="F113" s="32" t="s">
        <v>49</v>
      </c>
      <c r="G113" s="32" t="s">
        <v>35</v>
      </c>
      <c r="H113" s="32" t="s">
        <v>2</v>
      </c>
      <c r="I113" s="32">
        <v>7</v>
      </c>
      <c r="J113" s="32" t="s">
        <v>53</v>
      </c>
      <c r="K113" s="32" t="s">
        <v>41</v>
      </c>
      <c r="L113" s="32" t="s">
        <v>49</v>
      </c>
      <c r="M113" s="32" t="s">
        <v>56</v>
      </c>
      <c r="N113" s="32" t="s">
        <v>50</v>
      </c>
      <c r="O113" s="32" t="s">
        <v>40</v>
      </c>
      <c r="P113" s="32">
        <v>9</v>
      </c>
      <c r="Q113" s="32" t="s">
        <v>1</v>
      </c>
      <c r="R113" s="32" t="s">
        <v>48</v>
      </c>
      <c r="S113" s="32" t="s">
        <v>45</v>
      </c>
      <c r="T113" s="32" t="s">
        <v>45</v>
      </c>
      <c r="U113" s="32" t="s">
        <v>50</v>
      </c>
      <c r="V113" s="32">
        <v>0</v>
      </c>
      <c r="W113" s="32">
        <f>SUM(_xlfn.XLOOKUP(B113,freq!$A$2:$A$40,freq!$B$2:$B$40,0),_xlfn.XLOOKUP(C113,freq!$A$2:$A$40,freq!$B$2:$B$40,0),_xlfn.XLOOKUP(D113,freq!$A$2:$A$40,freq!$B$2:$B$40,0),_xlfn.XLOOKUP(E113,freq!$A$2:$A$40,freq!$B$2:$B$40,0),_xlfn.XLOOKUP(F113,freq!$A$2:$A$40,freq!$B$2:$B$40,0),_xlfn.XLOOKUP(G113,freq!$A$2:$A$40,freq!$B$2:$B$40,0),_xlfn.XLOOKUP(H113,freq!$A$2:$A$40,freq!$B$2:$B$40,0),_xlfn.XLOOKUP(I113,freq!$A$2:$A$40,freq!$B$2:$B$40,0),_xlfn.XLOOKUP(J113,freq!$A$2:$A$40,freq!$B$2:$B$40,0),_xlfn.XLOOKUP(K113,freq!$A$2:$A$40,freq!$B$2:$B$40,0),_xlfn.XLOOKUP(L113,freq!$A$2:$A$40,freq!$B$2:$B$40,0),_xlfn.XLOOKUP(M113,freq!$A$2:$A$40,freq!$B$2:$B$40,0),_xlfn.XLOOKUP(N113,freq!$A$2:$A$40,freq!$B$2:$B$40,0),_xlfn.XLOOKUP(O113,freq!$A$2:$A$40,freq!$B$2:$B$40,0),_xlfn.XLOOKUP(P113,freq!$A$2:$A$40,freq!$B$2:$B$40,0),_xlfn.XLOOKUP(Q113,freq!$A$2:$A$40,freq!$B$2:$B$40,0),_xlfn.XLOOKUP(R113,freq!$A$2:$A$40,freq!$B$2:$B$40,0),_xlfn.XLOOKUP(S113,freq!$A$2:$A$40,freq!$B$2:$B$40,0),_xlfn.XLOOKUP(T113,freq!$A$2:$A$40,freq!$B$2:$B$40,0),_xlfn.XLOOKUP(U113,freq!$A$2:$A$40,freq!$B$2:$B$40,0),_xlfn.XLOOKUP(V113,freq!$A$2:$A$40,freq!$B$2:$B$40,0))</f>
        <v>77.599999999999994</v>
      </c>
    </row>
    <row r="114" spans="1:23" hidden="1" x14ac:dyDescent="0.35">
      <c r="A114" s="32" t="s">
        <v>1447</v>
      </c>
      <c r="B114" s="32" t="s">
        <v>49</v>
      </c>
      <c r="C114" s="32" t="s">
        <v>0</v>
      </c>
      <c r="D114" s="32" t="s">
        <v>59</v>
      </c>
      <c r="E114" s="32" t="s">
        <v>4</v>
      </c>
      <c r="F114" s="32" t="s">
        <v>48</v>
      </c>
      <c r="G114" s="32" t="s">
        <v>46</v>
      </c>
      <c r="H114" s="32" t="s">
        <v>37</v>
      </c>
      <c r="I114" s="32">
        <v>1</v>
      </c>
      <c r="J114" s="32" t="s">
        <v>33</v>
      </c>
      <c r="K114" s="32" t="s">
        <v>31</v>
      </c>
      <c r="L114" s="32" t="s">
        <v>36</v>
      </c>
      <c r="M114" s="32" t="s">
        <v>31</v>
      </c>
      <c r="N114" s="32">
        <v>8</v>
      </c>
      <c r="O114" s="32" t="s">
        <v>1</v>
      </c>
      <c r="P114" s="32">
        <v>0</v>
      </c>
      <c r="Q114" s="32" t="s">
        <v>45</v>
      </c>
      <c r="R114" s="32">
        <v>5</v>
      </c>
      <c r="S114" s="32" t="s">
        <v>43</v>
      </c>
      <c r="T114" s="32" t="s">
        <v>36</v>
      </c>
      <c r="U114" s="32" t="s">
        <v>3</v>
      </c>
      <c r="V114" s="32" t="s">
        <v>31</v>
      </c>
      <c r="W114" s="32">
        <f>SUM(_xlfn.XLOOKUP(B114,freq!$A$2:$A$40,freq!$B$2:$B$40,0),_xlfn.XLOOKUP(C114,freq!$A$2:$A$40,freq!$B$2:$B$40,0),_xlfn.XLOOKUP(D114,freq!$A$2:$A$40,freq!$B$2:$B$40,0),_xlfn.XLOOKUP(E114,freq!$A$2:$A$40,freq!$B$2:$B$40,0),_xlfn.XLOOKUP(F114,freq!$A$2:$A$40,freq!$B$2:$B$40,0),_xlfn.XLOOKUP(G114,freq!$A$2:$A$40,freq!$B$2:$B$40,0),_xlfn.XLOOKUP(H114,freq!$A$2:$A$40,freq!$B$2:$B$40,0),_xlfn.XLOOKUP(I114,freq!$A$2:$A$40,freq!$B$2:$B$40,0),_xlfn.XLOOKUP(J114,freq!$A$2:$A$40,freq!$B$2:$B$40,0),_xlfn.XLOOKUP(K114,freq!$A$2:$A$40,freq!$B$2:$B$40,0),_xlfn.XLOOKUP(L114,freq!$A$2:$A$40,freq!$B$2:$B$40,0),_xlfn.XLOOKUP(M114,freq!$A$2:$A$40,freq!$B$2:$B$40,0),_xlfn.XLOOKUP(N114,freq!$A$2:$A$40,freq!$B$2:$B$40,0),_xlfn.XLOOKUP(O114,freq!$A$2:$A$40,freq!$B$2:$B$40,0),_xlfn.XLOOKUP(P114,freq!$A$2:$A$40,freq!$B$2:$B$40,0),_xlfn.XLOOKUP(Q114,freq!$A$2:$A$40,freq!$B$2:$B$40,0),_xlfn.XLOOKUP(R114,freq!$A$2:$A$40,freq!$B$2:$B$40,0),_xlfn.XLOOKUP(S114,freq!$A$2:$A$40,freq!$B$2:$B$40,0),_xlfn.XLOOKUP(T114,freq!$A$2:$A$40,freq!$B$2:$B$40,0),_xlfn.XLOOKUP(U114,freq!$A$2:$A$40,freq!$B$2:$B$40,0),_xlfn.XLOOKUP(V114,freq!$A$2:$A$40,freq!$B$2:$B$40,0))</f>
        <v>77.58</v>
      </c>
    </row>
    <row r="115" spans="1:23" hidden="1" x14ac:dyDescent="0.35">
      <c r="A115" s="32" t="s">
        <v>798</v>
      </c>
      <c r="B115" s="32" t="s">
        <v>58</v>
      </c>
      <c r="C115" s="32" t="s">
        <v>36</v>
      </c>
      <c r="D115" s="32" t="s">
        <v>1</v>
      </c>
      <c r="E115" s="32" t="s">
        <v>45</v>
      </c>
      <c r="F115" s="32" t="s">
        <v>44</v>
      </c>
      <c r="G115" s="32" t="s">
        <v>4</v>
      </c>
      <c r="H115" s="32" t="s">
        <v>45</v>
      </c>
      <c r="I115" s="32" t="s">
        <v>32</v>
      </c>
      <c r="J115" s="32" t="s">
        <v>33</v>
      </c>
      <c r="K115" s="32" t="s">
        <v>3</v>
      </c>
      <c r="L115" s="32" t="s">
        <v>49</v>
      </c>
      <c r="M115" s="32" t="s">
        <v>44</v>
      </c>
      <c r="N115" s="32" t="s">
        <v>32</v>
      </c>
      <c r="O115" s="32" t="s">
        <v>43</v>
      </c>
      <c r="P115" s="32">
        <v>5</v>
      </c>
      <c r="Q115" s="32" t="s">
        <v>49</v>
      </c>
      <c r="R115" s="32" t="s">
        <v>45</v>
      </c>
      <c r="S115" s="32" t="s">
        <v>38</v>
      </c>
      <c r="T115" s="32" t="s">
        <v>0</v>
      </c>
      <c r="U115" s="32" t="s">
        <v>43</v>
      </c>
      <c r="V115" s="32" t="s">
        <v>32</v>
      </c>
      <c r="W115" s="32">
        <f>SUM(_xlfn.XLOOKUP(B115,freq!$A$2:$A$40,freq!$B$2:$B$40,0),_xlfn.XLOOKUP(C115,freq!$A$2:$A$40,freq!$B$2:$B$40,0),_xlfn.XLOOKUP(D115,freq!$A$2:$A$40,freq!$B$2:$B$40,0),_xlfn.XLOOKUP(E115,freq!$A$2:$A$40,freq!$B$2:$B$40,0),_xlfn.XLOOKUP(F115,freq!$A$2:$A$40,freq!$B$2:$B$40,0),_xlfn.XLOOKUP(G115,freq!$A$2:$A$40,freq!$B$2:$B$40,0),_xlfn.XLOOKUP(H115,freq!$A$2:$A$40,freq!$B$2:$B$40,0),_xlfn.XLOOKUP(I115,freq!$A$2:$A$40,freq!$B$2:$B$40,0),_xlfn.XLOOKUP(J115,freq!$A$2:$A$40,freq!$B$2:$B$40,0),_xlfn.XLOOKUP(K115,freq!$A$2:$A$40,freq!$B$2:$B$40,0),_xlfn.XLOOKUP(L115,freq!$A$2:$A$40,freq!$B$2:$B$40,0),_xlfn.XLOOKUP(M115,freq!$A$2:$A$40,freq!$B$2:$B$40,0),_xlfn.XLOOKUP(N115,freq!$A$2:$A$40,freq!$B$2:$B$40,0),_xlfn.XLOOKUP(O115,freq!$A$2:$A$40,freq!$B$2:$B$40,0),_xlfn.XLOOKUP(P115,freq!$A$2:$A$40,freq!$B$2:$B$40,0),_xlfn.XLOOKUP(Q115,freq!$A$2:$A$40,freq!$B$2:$B$40,0),_xlfn.XLOOKUP(R115,freq!$A$2:$A$40,freq!$B$2:$B$40,0),_xlfn.XLOOKUP(S115,freq!$A$2:$A$40,freq!$B$2:$B$40,0),_xlfn.XLOOKUP(T115,freq!$A$2:$A$40,freq!$B$2:$B$40,0),_xlfn.XLOOKUP(U115,freq!$A$2:$A$40,freq!$B$2:$B$40,0),_xlfn.XLOOKUP(V115,freq!$A$2:$A$40,freq!$B$2:$B$40,0))</f>
        <v>77.499999999999986</v>
      </c>
    </row>
    <row r="116" spans="1:23" hidden="1" x14ac:dyDescent="0.35">
      <c r="A116" s="32" t="s">
        <v>335</v>
      </c>
      <c r="B116" s="32" t="s">
        <v>53</v>
      </c>
      <c r="C116" s="32" t="s">
        <v>38</v>
      </c>
      <c r="D116" s="32" t="s">
        <v>53</v>
      </c>
      <c r="E116" s="32" t="s">
        <v>48</v>
      </c>
      <c r="F116" s="32" t="s">
        <v>3</v>
      </c>
      <c r="G116" s="32" t="s">
        <v>59</v>
      </c>
      <c r="H116" s="32" t="s">
        <v>38</v>
      </c>
      <c r="I116" s="32" t="s">
        <v>43</v>
      </c>
      <c r="J116" s="32">
        <v>5</v>
      </c>
      <c r="K116" s="32" t="s">
        <v>35</v>
      </c>
      <c r="L116" s="32" t="s">
        <v>38</v>
      </c>
      <c r="M116" s="32">
        <v>8</v>
      </c>
      <c r="N116" s="32" t="s">
        <v>37</v>
      </c>
      <c r="O116" s="32" t="s">
        <v>49</v>
      </c>
      <c r="P116" s="32" t="s">
        <v>37</v>
      </c>
      <c r="Q116" s="32" t="s">
        <v>45</v>
      </c>
      <c r="R116" s="32" t="s">
        <v>2</v>
      </c>
      <c r="S116" s="32" t="s">
        <v>43</v>
      </c>
      <c r="T116" s="32">
        <v>0</v>
      </c>
      <c r="U116" s="32" t="s">
        <v>45</v>
      </c>
      <c r="V116" s="32">
        <v>5</v>
      </c>
      <c r="W116" s="32">
        <f>SUM(_xlfn.XLOOKUP(B116,freq!$A$2:$A$40,freq!$B$2:$B$40,0),_xlfn.XLOOKUP(C116,freq!$A$2:$A$40,freq!$B$2:$B$40,0),_xlfn.XLOOKUP(D116,freq!$A$2:$A$40,freq!$B$2:$B$40,0),_xlfn.XLOOKUP(E116,freq!$A$2:$A$40,freq!$B$2:$B$40,0),_xlfn.XLOOKUP(F116,freq!$A$2:$A$40,freq!$B$2:$B$40,0),_xlfn.XLOOKUP(G116,freq!$A$2:$A$40,freq!$B$2:$B$40,0),_xlfn.XLOOKUP(H116,freq!$A$2:$A$40,freq!$B$2:$B$40,0),_xlfn.XLOOKUP(I116,freq!$A$2:$A$40,freq!$B$2:$B$40,0),_xlfn.XLOOKUP(J116,freq!$A$2:$A$40,freq!$B$2:$B$40,0),_xlfn.XLOOKUP(K116,freq!$A$2:$A$40,freq!$B$2:$B$40,0),_xlfn.XLOOKUP(L116,freq!$A$2:$A$40,freq!$B$2:$B$40,0),_xlfn.XLOOKUP(M116,freq!$A$2:$A$40,freq!$B$2:$B$40,0),_xlfn.XLOOKUP(N116,freq!$A$2:$A$40,freq!$B$2:$B$40,0),_xlfn.XLOOKUP(O116,freq!$A$2:$A$40,freq!$B$2:$B$40,0),_xlfn.XLOOKUP(P116,freq!$A$2:$A$40,freq!$B$2:$B$40,0),_xlfn.XLOOKUP(Q116,freq!$A$2:$A$40,freq!$B$2:$B$40,0),_xlfn.XLOOKUP(R116,freq!$A$2:$A$40,freq!$B$2:$B$40,0),_xlfn.XLOOKUP(S116,freq!$A$2:$A$40,freq!$B$2:$B$40,0),_xlfn.XLOOKUP(T116,freq!$A$2:$A$40,freq!$B$2:$B$40,0),_xlfn.XLOOKUP(U116,freq!$A$2:$A$40,freq!$B$2:$B$40,0),_xlfn.XLOOKUP(V116,freq!$A$2:$A$40,freq!$B$2:$B$40,0))</f>
        <v>77.259999999999991</v>
      </c>
    </row>
    <row r="117" spans="1:23" hidden="1" x14ac:dyDescent="0.35">
      <c r="A117" s="32" t="s">
        <v>2090</v>
      </c>
      <c r="B117" s="32" t="s">
        <v>1</v>
      </c>
      <c r="C117" s="32" t="s">
        <v>46</v>
      </c>
      <c r="D117" s="32">
        <v>8</v>
      </c>
      <c r="E117" s="32" t="s">
        <v>41</v>
      </c>
      <c r="F117" s="32" t="s">
        <v>43</v>
      </c>
      <c r="G117" s="32" t="s">
        <v>1</v>
      </c>
      <c r="H117" s="32" t="s">
        <v>45</v>
      </c>
      <c r="I117" s="32" t="s">
        <v>46</v>
      </c>
      <c r="J117" s="32">
        <v>5</v>
      </c>
      <c r="K117" s="32" t="s">
        <v>38</v>
      </c>
      <c r="L117" s="32" t="s">
        <v>48</v>
      </c>
      <c r="M117" s="32">
        <v>0</v>
      </c>
      <c r="N117" s="32">
        <v>4</v>
      </c>
      <c r="O117" s="32" t="s">
        <v>53</v>
      </c>
      <c r="P117" s="32" t="s">
        <v>44</v>
      </c>
      <c r="Q117" s="32" t="s">
        <v>3</v>
      </c>
      <c r="R117" s="32" t="s">
        <v>44</v>
      </c>
      <c r="S117" s="32" t="s">
        <v>45</v>
      </c>
      <c r="T117" s="32" t="s">
        <v>28</v>
      </c>
      <c r="U117" s="32" t="s">
        <v>53</v>
      </c>
      <c r="V117" s="32" t="s">
        <v>36</v>
      </c>
      <c r="W117" s="32">
        <f>SUM(_xlfn.XLOOKUP(B117,freq!$A$2:$A$40,freq!$B$2:$B$40,0),_xlfn.XLOOKUP(C117,freq!$A$2:$A$40,freq!$B$2:$B$40,0),_xlfn.XLOOKUP(D117,freq!$A$2:$A$40,freq!$B$2:$B$40,0),_xlfn.XLOOKUP(E117,freq!$A$2:$A$40,freq!$B$2:$B$40,0),_xlfn.XLOOKUP(F117,freq!$A$2:$A$40,freq!$B$2:$B$40,0),_xlfn.XLOOKUP(G117,freq!$A$2:$A$40,freq!$B$2:$B$40,0),_xlfn.XLOOKUP(H117,freq!$A$2:$A$40,freq!$B$2:$B$40,0),_xlfn.XLOOKUP(I117,freq!$A$2:$A$40,freq!$B$2:$B$40,0),_xlfn.XLOOKUP(J117,freq!$A$2:$A$40,freq!$B$2:$B$40,0),_xlfn.XLOOKUP(K117,freq!$A$2:$A$40,freq!$B$2:$B$40,0),_xlfn.XLOOKUP(L117,freq!$A$2:$A$40,freq!$B$2:$B$40,0),_xlfn.XLOOKUP(M117,freq!$A$2:$A$40,freq!$B$2:$B$40,0),_xlfn.XLOOKUP(N117,freq!$A$2:$A$40,freq!$B$2:$B$40,0),_xlfn.XLOOKUP(O117,freq!$A$2:$A$40,freq!$B$2:$B$40,0),_xlfn.XLOOKUP(P117,freq!$A$2:$A$40,freq!$B$2:$B$40,0),_xlfn.XLOOKUP(Q117,freq!$A$2:$A$40,freq!$B$2:$B$40,0),_xlfn.XLOOKUP(R117,freq!$A$2:$A$40,freq!$B$2:$B$40,0),_xlfn.XLOOKUP(S117,freq!$A$2:$A$40,freq!$B$2:$B$40,0),_xlfn.XLOOKUP(T117,freq!$A$2:$A$40,freq!$B$2:$B$40,0),_xlfn.XLOOKUP(U117,freq!$A$2:$A$40,freq!$B$2:$B$40,0),_xlfn.XLOOKUP(V117,freq!$A$2:$A$40,freq!$B$2:$B$40,0))</f>
        <v>77.149999999999991</v>
      </c>
    </row>
    <row r="118" spans="1:23" hidden="1" x14ac:dyDescent="0.35">
      <c r="A118" s="32" t="s">
        <v>1435</v>
      </c>
      <c r="B118" s="32" t="s">
        <v>30</v>
      </c>
      <c r="C118" s="32" t="s">
        <v>28</v>
      </c>
      <c r="D118" s="32" t="s">
        <v>58</v>
      </c>
      <c r="E118" s="32" t="s">
        <v>45</v>
      </c>
      <c r="F118" s="32" t="s">
        <v>46</v>
      </c>
      <c r="G118" s="32" t="s">
        <v>35</v>
      </c>
      <c r="H118" s="32" t="s">
        <v>56</v>
      </c>
      <c r="I118" s="32">
        <v>2</v>
      </c>
      <c r="J118" s="32" t="s">
        <v>41</v>
      </c>
      <c r="K118" s="32" t="s">
        <v>41</v>
      </c>
      <c r="L118" s="32">
        <v>3</v>
      </c>
      <c r="M118" s="32" t="s">
        <v>56</v>
      </c>
      <c r="N118" s="32" t="s">
        <v>50</v>
      </c>
      <c r="O118" s="32" t="s">
        <v>43</v>
      </c>
      <c r="P118" s="32" t="s">
        <v>45</v>
      </c>
      <c r="Q118" s="32">
        <v>9</v>
      </c>
      <c r="R118" s="32" t="s">
        <v>48</v>
      </c>
      <c r="S118" s="32" t="s">
        <v>4</v>
      </c>
      <c r="T118" s="32">
        <v>5</v>
      </c>
      <c r="U118" s="32" t="s">
        <v>56</v>
      </c>
      <c r="V118" s="32" t="s">
        <v>1</v>
      </c>
      <c r="W118" s="32">
        <f>SUM(_xlfn.XLOOKUP(B118,freq!$A$2:$A$40,freq!$B$2:$B$40,0),_xlfn.XLOOKUP(C118,freq!$A$2:$A$40,freq!$B$2:$B$40,0),_xlfn.XLOOKUP(D118,freq!$A$2:$A$40,freq!$B$2:$B$40,0),_xlfn.XLOOKUP(E118,freq!$A$2:$A$40,freq!$B$2:$B$40,0),_xlfn.XLOOKUP(F118,freq!$A$2:$A$40,freq!$B$2:$B$40,0),_xlfn.XLOOKUP(G118,freq!$A$2:$A$40,freq!$B$2:$B$40,0),_xlfn.XLOOKUP(H118,freq!$A$2:$A$40,freq!$B$2:$B$40,0),_xlfn.XLOOKUP(I118,freq!$A$2:$A$40,freq!$B$2:$B$40,0),_xlfn.XLOOKUP(J118,freq!$A$2:$A$40,freq!$B$2:$B$40,0),_xlfn.XLOOKUP(K118,freq!$A$2:$A$40,freq!$B$2:$B$40,0),_xlfn.XLOOKUP(L118,freq!$A$2:$A$40,freq!$B$2:$B$40,0),_xlfn.XLOOKUP(M118,freq!$A$2:$A$40,freq!$B$2:$B$40,0),_xlfn.XLOOKUP(N118,freq!$A$2:$A$40,freq!$B$2:$B$40,0),_xlfn.XLOOKUP(O118,freq!$A$2:$A$40,freq!$B$2:$B$40,0),_xlfn.XLOOKUP(P118,freq!$A$2:$A$40,freq!$B$2:$B$40,0),_xlfn.XLOOKUP(Q118,freq!$A$2:$A$40,freq!$B$2:$B$40,0),_xlfn.XLOOKUP(R118,freq!$A$2:$A$40,freq!$B$2:$B$40,0),_xlfn.XLOOKUP(S118,freq!$A$2:$A$40,freq!$B$2:$B$40,0),_xlfn.XLOOKUP(T118,freq!$A$2:$A$40,freq!$B$2:$B$40,0),_xlfn.XLOOKUP(U118,freq!$A$2:$A$40,freq!$B$2:$B$40,0),_xlfn.XLOOKUP(V118,freq!$A$2:$A$40,freq!$B$2:$B$40,0))</f>
        <v>77.099999999999994</v>
      </c>
    </row>
    <row r="119" spans="1:23" hidden="1" x14ac:dyDescent="0.35">
      <c r="A119" s="32" t="s">
        <v>1738</v>
      </c>
      <c r="B119" s="32">
        <v>7</v>
      </c>
      <c r="C119" s="32" t="s">
        <v>48</v>
      </c>
      <c r="D119" s="32" t="s">
        <v>33</v>
      </c>
      <c r="E119" s="32" t="s">
        <v>50</v>
      </c>
      <c r="F119" s="32" t="s">
        <v>59</v>
      </c>
      <c r="G119" s="32" t="s">
        <v>3</v>
      </c>
      <c r="H119" s="32" t="s">
        <v>49</v>
      </c>
      <c r="I119" s="32">
        <v>4</v>
      </c>
      <c r="J119" s="32" t="s">
        <v>35</v>
      </c>
      <c r="K119" s="32" t="s">
        <v>48</v>
      </c>
      <c r="L119" s="32" t="s">
        <v>50</v>
      </c>
      <c r="M119" s="32" t="s">
        <v>45</v>
      </c>
      <c r="N119" s="32" t="s">
        <v>2</v>
      </c>
      <c r="O119" s="32" t="s">
        <v>1</v>
      </c>
      <c r="P119" s="32" t="s">
        <v>30</v>
      </c>
      <c r="Q119" s="32" t="s">
        <v>3</v>
      </c>
      <c r="R119" s="32">
        <v>8</v>
      </c>
      <c r="S119" s="32" t="s">
        <v>2</v>
      </c>
      <c r="T119" s="32" t="s">
        <v>38</v>
      </c>
      <c r="U119" s="32">
        <v>1</v>
      </c>
      <c r="V119" s="32">
        <v>5</v>
      </c>
      <c r="W119" s="32">
        <f>SUM(_xlfn.XLOOKUP(B119,freq!$A$2:$A$40,freq!$B$2:$B$40,0),_xlfn.XLOOKUP(C119,freq!$A$2:$A$40,freq!$B$2:$B$40,0),_xlfn.XLOOKUP(D119,freq!$A$2:$A$40,freq!$B$2:$B$40,0),_xlfn.XLOOKUP(E119,freq!$A$2:$A$40,freq!$B$2:$B$40,0),_xlfn.XLOOKUP(F119,freq!$A$2:$A$40,freq!$B$2:$B$40,0),_xlfn.XLOOKUP(G119,freq!$A$2:$A$40,freq!$B$2:$B$40,0),_xlfn.XLOOKUP(H119,freq!$A$2:$A$40,freq!$B$2:$B$40,0),_xlfn.XLOOKUP(I119,freq!$A$2:$A$40,freq!$B$2:$B$40,0),_xlfn.XLOOKUP(J119,freq!$A$2:$A$40,freq!$B$2:$B$40,0),_xlfn.XLOOKUP(K119,freq!$A$2:$A$40,freq!$B$2:$B$40,0),_xlfn.XLOOKUP(L119,freq!$A$2:$A$40,freq!$B$2:$B$40,0),_xlfn.XLOOKUP(M119,freq!$A$2:$A$40,freq!$B$2:$B$40,0),_xlfn.XLOOKUP(N119,freq!$A$2:$A$40,freq!$B$2:$B$40,0),_xlfn.XLOOKUP(O119,freq!$A$2:$A$40,freq!$B$2:$B$40,0),_xlfn.XLOOKUP(P119,freq!$A$2:$A$40,freq!$B$2:$B$40,0),_xlfn.XLOOKUP(Q119,freq!$A$2:$A$40,freq!$B$2:$B$40,0),_xlfn.XLOOKUP(R119,freq!$A$2:$A$40,freq!$B$2:$B$40,0),_xlfn.XLOOKUP(S119,freq!$A$2:$A$40,freq!$B$2:$B$40,0),_xlfn.XLOOKUP(T119,freq!$A$2:$A$40,freq!$B$2:$B$40,0),_xlfn.XLOOKUP(U119,freq!$A$2:$A$40,freq!$B$2:$B$40,0),_xlfn.XLOOKUP(V119,freq!$A$2:$A$40,freq!$B$2:$B$40,0))</f>
        <v>77.089999999999989</v>
      </c>
    </row>
    <row r="120" spans="1:23" hidden="1" x14ac:dyDescent="0.35">
      <c r="A120" s="32" t="s">
        <v>2083</v>
      </c>
      <c r="B120" s="32" t="s">
        <v>45</v>
      </c>
      <c r="C120" s="32" t="s">
        <v>43</v>
      </c>
      <c r="D120" s="32" t="s">
        <v>2</v>
      </c>
      <c r="E120" s="32" t="s">
        <v>34</v>
      </c>
      <c r="F120" s="32" t="s">
        <v>53</v>
      </c>
      <c r="G120" s="32" t="s">
        <v>34</v>
      </c>
      <c r="H120" s="32" t="s">
        <v>1</v>
      </c>
      <c r="I120" s="32" t="s">
        <v>35</v>
      </c>
      <c r="J120" s="32" t="s">
        <v>0</v>
      </c>
      <c r="K120" s="32" t="s">
        <v>44</v>
      </c>
      <c r="L120" s="32" t="s">
        <v>45</v>
      </c>
      <c r="M120" s="32" t="s">
        <v>28</v>
      </c>
      <c r="N120" s="32">
        <v>5</v>
      </c>
      <c r="O120" s="32">
        <v>8</v>
      </c>
      <c r="P120" s="32" t="s">
        <v>46</v>
      </c>
      <c r="Q120" s="32" t="s">
        <v>48</v>
      </c>
      <c r="R120" s="32" t="s">
        <v>0</v>
      </c>
      <c r="S120" s="32" t="s">
        <v>41</v>
      </c>
      <c r="T120" s="32">
        <v>3</v>
      </c>
      <c r="U120" s="32" t="s">
        <v>31</v>
      </c>
      <c r="V120" s="32" t="s">
        <v>42</v>
      </c>
      <c r="W120" s="32">
        <f>SUM(_xlfn.XLOOKUP(B120,freq!$A$2:$A$40,freq!$B$2:$B$40,0),_xlfn.XLOOKUP(C120,freq!$A$2:$A$40,freq!$B$2:$B$40,0),_xlfn.XLOOKUP(D120,freq!$A$2:$A$40,freq!$B$2:$B$40,0),_xlfn.XLOOKUP(E120,freq!$A$2:$A$40,freq!$B$2:$B$40,0),_xlfn.XLOOKUP(F120,freq!$A$2:$A$40,freq!$B$2:$B$40,0),_xlfn.XLOOKUP(G120,freq!$A$2:$A$40,freq!$B$2:$B$40,0),_xlfn.XLOOKUP(H120,freq!$A$2:$A$40,freq!$B$2:$B$40,0),_xlfn.XLOOKUP(I120,freq!$A$2:$A$40,freq!$B$2:$B$40,0),_xlfn.XLOOKUP(J120,freq!$A$2:$A$40,freq!$B$2:$B$40,0),_xlfn.XLOOKUP(K120,freq!$A$2:$A$40,freq!$B$2:$B$40,0),_xlfn.XLOOKUP(L120,freq!$A$2:$A$40,freq!$B$2:$B$40,0),_xlfn.XLOOKUP(M120,freq!$A$2:$A$40,freq!$B$2:$B$40,0),_xlfn.XLOOKUP(N120,freq!$A$2:$A$40,freq!$B$2:$B$40,0),_xlfn.XLOOKUP(O120,freq!$A$2:$A$40,freq!$B$2:$B$40,0),_xlfn.XLOOKUP(P120,freq!$A$2:$A$40,freq!$B$2:$B$40,0),_xlfn.XLOOKUP(Q120,freq!$A$2:$A$40,freq!$B$2:$B$40,0),_xlfn.XLOOKUP(R120,freq!$A$2:$A$40,freq!$B$2:$B$40,0),_xlfn.XLOOKUP(S120,freq!$A$2:$A$40,freq!$B$2:$B$40,0),_xlfn.XLOOKUP(T120,freq!$A$2:$A$40,freq!$B$2:$B$40,0),_xlfn.XLOOKUP(U120,freq!$A$2:$A$40,freq!$B$2:$B$40,0),_xlfn.XLOOKUP(V120,freq!$A$2:$A$40,freq!$B$2:$B$40,0))</f>
        <v>77.069999999999993</v>
      </c>
    </row>
    <row r="121" spans="1:23" hidden="1" x14ac:dyDescent="0.35">
      <c r="A121" s="32" t="s">
        <v>504</v>
      </c>
      <c r="B121" s="32" t="s">
        <v>53</v>
      </c>
      <c r="C121" s="32" t="s">
        <v>2</v>
      </c>
      <c r="D121" s="32" t="s">
        <v>44</v>
      </c>
      <c r="E121" s="32" t="s">
        <v>41</v>
      </c>
      <c r="F121" s="32" t="s">
        <v>40</v>
      </c>
      <c r="G121" s="32">
        <v>4</v>
      </c>
      <c r="H121" s="32" t="s">
        <v>30</v>
      </c>
      <c r="I121" s="32" t="s">
        <v>45</v>
      </c>
      <c r="J121" s="32">
        <v>5</v>
      </c>
      <c r="K121" s="32" t="s">
        <v>56</v>
      </c>
      <c r="L121" s="32" t="s">
        <v>58</v>
      </c>
      <c r="M121" s="32" t="s">
        <v>1</v>
      </c>
      <c r="N121" s="32" t="s">
        <v>1</v>
      </c>
      <c r="O121" s="32" t="s">
        <v>35</v>
      </c>
      <c r="P121" s="32">
        <v>2</v>
      </c>
      <c r="Q121" s="32" t="s">
        <v>41</v>
      </c>
      <c r="R121" s="32" t="s">
        <v>41</v>
      </c>
      <c r="S121" s="32" t="s">
        <v>2</v>
      </c>
      <c r="T121" s="32" t="s">
        <v>46</v>
      </c>
      <c r="U121" s="32">
        <v>6</v>
      </c>
      <c r="V121" s="32" t="s">
        <v>38</v>
      </c>
      <c r="W121" s="32">
        <f>SUM(_xlfn.XLOOKUP(B121,freq!$A$2:$A$40,freq!$B$2:$B$40,0),_xlfn.XLOOKUP(C121,freq!$A$2:$A$40,freq!$B$2:$B$40,0),_xlfn.XLOOKUP(D121,freq!$A$2:$A$40,freq!$B$2:$B$40,0),_xlfn.XLOOKUP(E121,freq!$A$2:$A$40,freq!$B$2:$B$40,0),_xlfn.XLOOKUP(F121,freq!$A$2:$A$40,freq!$B$2:$B$40,0),_xlfn.XLOOKUP(G121,freq!$A$2:$A$40,freq!$B$2:$B$40,0),_xlfn.XLOOKUP(H121,freq!$A$2:$A$40,freq!$B$2:$B$40,0),_xlfn.XLOOKUP(I121,freq!$A$2:$A$40,freq!$B$2:$B$40,0),_xlfn.XLOOKUP(J121,freq!$A$2:$A$40,freq!$B$2:$B$40,0),_xlfn.XLOOKUP(K121,freq!$A$2:$A$40,freq!$B$2:$B$40,0),_xlfn.XLOOKUP(L121,freq!$A$2:$A$40,freq!$B$2:$B$40,0),_xlfn.XLOOKUP(M121,freq!$A$2:$A$40,freq!$B$2:$B$40,0),_xlfn.XLOOKUP(N121,freq!$A$2:$A$40,freq!$B$2:$B$40,0),_xlfn.XLOOKUP(O121,freq!$A$2:$A$40,freq!$B$2:$B$40,0),_xlfn.XLOOKUP(P121,freq!$A$2:$A$40,freq!$B$2:$B$40,0),_xlfn.XLOOKUP(Q121,freq!$A$2:$A$40,freq!$B$2:$B$40,0),_xlfn.XLOOKUP(R121,freq!$A$2:$A$40,freq!$B$2:$B$40,0),_xlfn.XLOOKUP(S121,freq!$A$2:$A$40,freq!$B$2:$B$40,0),_xlfn.XLOOKUP(T121,freq!$A$2:$A$40,freq!$B$2:$B$40,0),_xlfn.XLOOKUP(U121,freq!$A$2:$A$40,freq!$B$2:$B$40,0),_xlfn.XLOOKUP(V121,freq!$A$2:$A$40,freq!$B$2:$B$40,0))</f>
        <v>76.819999999999979</v>
      </c>
    </row>
    <row r="122" spans="1:23" hidden="1" x14ac:dyDescent="0.35">
      <c r="A122" s="32" t="s">
        <v>1048</v>
      </c>
      <c r="B122" s="32" t="s">
        <v>59</v>
      </c>
      <c r="C122" s="32">
        <v>1</v>
      </c>
      <c r="D122" s="32" t="s">
        <v>31</v>
      </c>
      <c r="E122" s="32" t="s">
        <v>34</v>
      </c>
      <c r="F122" s="32" t="s">
        <v>49</v>
      </c>
      <c r="G122" s="32" t="s">
        <v>41</v>
      </c>
      <c r="H122" s="32" t="s">
        <v>45</v>
      </c>
      <c r="I122" s="32" t="s">
        <v>31</v>
      </c>
      <c r="J122" s="32" t="s">
        <v>2</v>
      </c>
      <c r="K122" s="32" t="s">
        <v>45</v>
      </c>
      <c r="L122" s="32">
        <v>0</v>
      </c>
      <c r="M122" s="32" t="s">
        <v>41</v>
      </c>
      <c r="N122" s="32" t="s">
        <v>45</v>
      </c>
      <c r="O122" s="32" t="s">
        <v>49</v>
      </c>
      <c r="P122" s="32">
        <v>3</v>
      </c>
      <c r="Q122" s="32" t="s">
        <v>30</v>
      </c>
      <c r="R122" s="32" t="s">
        <v>38</v>
      </c>
      <c r="S122" s="32" t="s">
        <v>36</v>
      </c>
      <c r="T122" s="32" t="s">
        <v>30</v>
      </c>
      <c r="U122" s="32" t="s">
        <v>33</v>
      </c>
      <c r="V122" s="32" t="s">
        <v>33</v>
      </c>
      <c r="W122" s="32">
        <f>SUM(_xlfn.XLOOKUP(B122,freq!$A$2:$A$40,freq!$B$2:$B$40,0),_xlfn.XLOOKUP(C122,freq!$A$2:$A$40,freq!$B$2:$B$40,0),_xlfn.XLOOKUP(D122,freq!$A$2:$A$40,freq!$B$2:$B$40,0),_xlfn.XLOOKUP(E122,freq!$A$2:$A$40,freq!$B$2:$B$40,0),_xlfn.XLOOKUP(F122,freq!$A$2:$A$40,freq!$B$2:$B$40,0),_xlfn.XLOOKUP(G122,freq!$A$2:$A$40,freq!$B$2:$B$40,0),_xlfn.XLOOKUP(H122,freq!$A$2:$A$40,freq!$B$2:$B$40,0),_xlfn.XLOOKUP(I122,freq!$A$2:$A$40,freq!$B$2:$B$40,0),_xlfn.XLOOKUP(J122,freq!$A$2:$A$40,freq!$B$2:$B$40,0),_xlfn.XLOOKUP(K122,freq!$A$2:$A$40,freq!$B$2:$B$40,0),_xlfn.XLOOKUP(L122,freq!$A$2:$A$40,freq!$B$2:$B$40,0),_xlfn.XLOOKUP(M122,freq!$A$2:$A$40,freq!$B$2:$B$40,0),_xlfn.XLOOKUP(N122,freq!$A$2:$A$40,freq!$B$2:$B$40,0),_xlfn.XLOOKUP(O122,freq!$A$2:$A$40,freq!$B$2:$B$40,0),_xlfn.XLOOKUP(P122,freq!$A$2:$A$40,freq!$B$2:$B$40,0),_xlfn.XLOOKUP(Q122,freq!$A$2:$A$40,freq!$B$2:$B$40,0),_xlfn.XLOOKUP(R122,freq!$A$2:$A$40,freq!$B$2:$B$40,0),_xlfn.XLOOKUP(S122,freq!$A$2:$A$40,freq!$B$2:$B$40,0),_xlfn.XLOOKUP(T122,freq!$A$2:$A$40,freq!$B$2:$B$40,0),_xlfn.XLOOKUP(U122,freq!$A$2:$A$40,freq!$B$2:$B$40,0),_xlfn.XLOOKUP(V122,freq!$A$2:$A$40,freq!$B$2:$B$40,0))</f>
        <v>76.669999999999973</v>
      </c>
    </row>
    <row r="123" spans="1:23" hidden="1" x14ac:dyDescent="0.35">
      <c r="A123" s="32" t="s">
        <v>689</v>
      </c>
      <c r="B123" s="32" t="s">
        <v>35</v>
      </c>
      <c r="C123" s="32" t="s">
        <v>37</v>
      </c>
      <c r="D123" s="32" t="s">
        <v>36</v>
      </c>
      <c r="E123" s="32" t="s">
        <v>33</v>
      </c>
      <c r="F123" s="32" t="s">
        <v>45</v>
      </c>
      <c r="G123" s="32" t="s">
        <v>45</v>
      </c>
      <c r="H123" s="32" t="s">
        <v>4</v>
      </c>
      <c r="I123" s="32">
        <v>7</v>
      </c>
      <c r="J123" s="32" t="s">
        <v>36</v>
      </c>
      <c r="K123" s="32" t="s">
        <v>58</v>
      </c>
      <c r="L123" s="32" t="s">
        <v>2</v>
      </c>
      <c r="M123" s="32" t="s">
        <v>35</v>
      </c>
      <c r="N123" s="32" t="s">
        <v>43</v>
      </c>
      <c r="O123" s="32" t="s">
        <v>41</v>
      </c>
      <c r="P123" s="32" t="s">
        <v>33</v>
      </c>
      <c r="Q123" s="32" t="s">
        <v>34</v>
      </c>
      <c r="R123" s="32">
        <v>6</v>
      </c>
      <c r="S123" s="32" t="s">
        <v>40</v>
      </c>
      <c r="T123" s="32">
        <v>3</v>
      </c>
      <c r="U123" s="32" t="s">
        <v>48</v>
      </c>
      <c r="V123" s="32" t="s">
        <v>40</v>
      </c>
      <c r="W123" s="32">
        <f>SUM(_xlfn.XLOOKUP(B123,freq!$A$2:$A$40,freq!$B$2:$B$40,0),_xlfn.XLOOKUP(C123,freq!$A$2:$A$40,freq!$B$2:$B$40,0),_xlfn.XLOOKUP(D123,freq!$A$2:$A$40,freq!$B$2:$B$40,0),_xlfn.XLOOKUP(E123,freq!$A$2:$A$40,freq!$B$2:$B$40,0),_xlfn.XLOOKUP(F123,freq!$A$2:$A$40,freq!$B$2:$B$40,0),_xlfn.XLOOKUP(G123,freq!$A$2:$A$40,freq!$B$2:$B$40,0),_xlfn.XLOOKUP(H123,freq!$A$2:$A$40,freq!$B$2:$B$40,0),_xlfn.XLOOKUP(I123,freq!$A$2:$A$40,freq!$B$2:$B$40,0),_xlfn.XLOOKUP(J123,freq!$A$2:$A$40,freq!$B$2:$B$40,0),_xlfn.XLOOKUP(K123,freq!$A$2:$A$40,freq!$B$2:$B$40,0),_xlfn.XLOOKUP(L123,freq!$A$2:$A$40,freq!$B$2:$B$40,0),_xlfn.XLOOKUP(M123,freq!$A$2:$A$40,freq!$B$2:$B$40,0),_xlfn.XLOOKUP(N123,freq!$A$2:$A$40,freq!$B$2:$B$40,0),_xlfn.XLOOKUP(O123,freq!$A$2:$A$40,freq!$B$2:$B$40,0),_xlfn.XLOOKUP(P123,freq!$A$2:$A$40,freq!$B$2:$B$40,0),_xlfn.XLOOKUP(Q123,freq!$A$2:$A$40,freq!$B$2:$B$40,0),_xlfn.XLOOKUP(R123,freq!$A$2:$A$40,freq!$B$2:$B$40,0),_xlfn.XLOOKUP(S123,freq!$A$2:$A$40,freq!$B$2:$B$40,0),_xlfn.XLOOKUP(T123,freq!$A$2:$A$40,freq!$B$2:$B$40,0),_xlfn.XLOOKUP(U123,freq!$A$2:$A$40,freq!$B$2:$B$40,0),_xlfn.XLOOKUP(V123,freq!$A$2:$A$40,freq!$B$2:$B$40,0))</f>
        <v>76.629999999999981</v>
      </c>
    </row>
    <row r="124" spans="1:23" hidden="1" x14ac:dyDescent="0.35">
      <c r="A124" s="32" t="s">
        <v>741</v>
      </c>
      <c r="B124" s="32" t="s">
        <v>56</v>
      </c>
      <c r="C124" s="32" t="s">
        <v>4</v>
      </c>
      <c r="D124" s="32" t="s">
        <v>56</v>
      </c>
      <c r="E124" s="32" t="s">
        <v>32</v>
      </c>
      <c r="F124" s="32" t="s">
        <v>40</v>
      </c>
      <c r="G124" s="32">
        <v>0</v>
      </c>
      <c r="H124" s="32" t="s">
        <v>1</v>
      </c>
      <c r="I124" s="32" t="s">
        <v>28</v>
      </c>
      <c r="J124" s="32" t="s">
        <v>34</v>
      </c>
      <c r="K124" s="32" t="s">
        <v>44</v>
      </c>
      <c r="L124" s="32" t="s">
        <v>37</v>
      </c>
      <c r="M124" s="32">
        <v>4</v>
      </c>
      <c r="N124" s="32" t="s">
        <v>33</v>
      </c>
      <c r="O124" s="32" t="s">
        <v>48</v>
      </c>
      <c r="P124" s="32" t="s">
        <v>35</v>
      </c>
      <c r="Q124" s="32" t="s">
        <v>45</v>
      </c>
      <c r="R124" s="32" t="s">
        <v>30</v>
      </c>
      <c r="S124" s="32" t="s">
        <v>33</v>
      </c>
      <c r="T124" s="32" t="s">
        <v>30</v>
      </c>
      <c r="U124" s="32" t="s">
        <v>44</v>
      </c>
      <c r="V124" s="32" t="s">
        <v>44</v>
      </c>
      <c r="W124" s="32">
        <f>SUM(_xlfn.XLOOKUP(B124,freq!$A$2:$A$40,freq!$B$2:$B$40,0),_xlfn.XLOOKUP(C124,freq!$A$2:$A$40,freq!$B$2:$B$40,0),_xlfn.XLOOKUP(D124,freq!$A$2:$A$40,freq!$B$2:$B$40,0),_xlfn.XLOOKUP(E124,freq!$A$2:$A$40,freq!$B$2:$B$40,0),_xlfn.XLOOKUP(F124,freq!$A$2:$A$40,freq!$B$2:$B$40,0),_xlfn.XLOOKUP(G124,freq!$A$2:$A$40,freq!$B$2:$B$40,0),_xlfn.XLOOKUP(H124,freq!$A$2:$A$40,freq!$B$2:$B$40,0),_xlfn.XLOOKUP(I124,freq!$A$2:$A$40,freq!$B$2:$B$40,0),_xlfn.XLOOKUP(J124,freq!$A$2:$A$40,freq!$B$2:$B$40,0),_xlfn.XLOOKUP(K124,freq!$A$2:$A$40,freq!$B$2:$B$40,0),_xlfn.XLOOKUP(L124,freq!$A$2:$A$40,freq!$B$2:$B$40,0),_xlfn.XLOOKUP(M124,freq!$A$2:$A$40,freq!$B$2:$B$40,0),_xlfn.XLOOKUP(N124,freq!$A$2:$A$40,freq!$B$2:$B$40,0),_xlfn.XLOOKUP(O124,freq!$A$2:$A$40,freq!$B$2:$B$40,0),_xlfn.XLOOKUP(P124,freq!$A$2:$A$40,freq!$B$2:$B$40,0),_xlfn.XLOOKUP(Q124,freq!$A$2:$A$40,freq!$B$2:$B$40,0),_xlfn.XLOOKUP(R124,freq!$A$2:$A$40,freq!$B$2:$B$40,0),_xlfn.XLOOKUP(S124,freq!$A$2:$A$40,freq!$B$2:$B$40,0),_xlfn.XLOOKUP(T124,freq!$A$2:$A$40,freq!$B$2:$B$40,0),_xlfn.XLOOKUP(U124,freq!$A$2:$A$40,freq!$B$2:$B$40,0),_xlfn.XLOOKUP(V124,freq!$A$2:$A$40,freq!$B$2:$B$40,0))</f>
        <v>76.44</v>
      </c>
    </row>
    <row r="125" spans="1:23" hidden="1" x14ac:dyDescent="0.35">
      <c r="A125" s="32" t="s">
        <v>1402</v>
      </c>
      <c r="B125" s="32" t="s">
        <v>42</v>
      </c>
      <c r="C125" s="32" t="s">
        <v>32</v>
      </c>
      <c r="D125" s="32">
        <v>6</v>
      </c>
      <c r="E125" s="32" t="s">
        <v>29</v>
      </c>
      <c r="F125" s="32">
        <v>1</v>
      </c>
      <c r="G125" s="32" t="s">
        <v>44</v>
      </c>
      <c r="H125" s="32" t="s">
        <v>40</v>
      </c>
      <c r="I125" s="32" t="s">
        <v>46</v>
      </c>
      <c r="J125" s="32" t="s">
        <v>42</v>
      </c>
      <c r="K125" s="32" t="s">
        <v>31</v>
      </c>
      <c r="L125" s="32" t="s">
        <v>2</v>
      </c>
      <c r="M125" s="32" t="s">
        <v>1</v>
      </c>
      <c r="N125" s="32" t="s">
        <v>53</v>
      </c>
      <c r="O125" s="32" t="s">
        <v>45</v>
      </c>
      <c r="P125" s="32" t="s">
        <v>37</v>
      </c>
      <c r="Q125" s="32">
        <v>8</v>
      </c>
      <c r="R125" s="32" t="s">
        <v>40</v>
      </c>
      <c r="S125" s="32">
        <v>8</v>
      </c>
      <c r="T125" s="32" t="s">
        <v>31</v>
      </c>
      <c r="U125" s="32" t="s">
        <v>46</v>
      </c>
      <c r="V125" s="32" t="s">
        <v>35</v>
      </c>
      <c r="W125" s="32">
        <f>SUM(_xlfn.XLOOKUP(B125,freq!$A$2:$A$40,freq!$B$2:$B$40,0),_xlfn.XLOOKUP(C125,freq!$A$2:$A$40,freq!$B$2:$B$40,0),_xlfn.XLOOKUP(D125,freq!$A$2:$A$40,freq!$B$2:$B$40,0),_xlfn.XLOOKUP(E125,freq!$A$2:$A$40,freq!$B$2:$B$40,0),_xlfn.XLOOKUP(F125,freq!$A$2:$A$40,freq!$B$2:$B$40,0),_xlfn.XLOOKUP(G125,freq!$A$2:$A$40,freq!$B$2:$B$40,0),_xlfn.XLOOKUP(H125,freq!$A$2:$A$40,freq!$B$2:$B$40,0),_xlfn.XLOOKUP(I125,freq!$A$2:$A$40,freq!$B$2:$B$40,0),_xlfn.XLOOKUP(J125,freq!$A$2:$A$40,freq!$B$2:$B$40,0),_xlfn.XLOOKUP(K125,freq!$A$2:$A$40,freq!$B$2:$B$40,0),_xlfn.XLOOKUP(L125,freq!$A$2:$A$40,freq!$B$2:$B$40,0),_xlfn.XLOOKUP(M125,freq!$A$2:$A$40,freq!$B$2:$B$40,0),_xlfn.XLOOKUP(N125,freq!$A$2:$A$40,freq!$B$2:$B$40,0),_xlfn.XLOOKUP(O125,freq!$A$2:$A$40,freq!$B$2:$B$40,0),_xlfn.XLOOKUP(P125,freq!$A$2:$A$40,freq!$B$2:$B$40,0),_xlfn.XLOOKUP(Q125,freq!$A$2:$A$40,freq!$B$2:$B$40,0),_xlfn.XLOOKUP(R125,freq!$A$2:$A$40,freq!$B$2:$B$40,0),_xlfn.XLOOKUP(S125,freq!$A$2:$A$40,freq!$B$2:$B$40,0),_xlfn.XLOOKUP(T125,freq!$A$2:$A$40,freq!$B$2:$B$40,0),_xlfn.XLOOKUP(U125,freq!$A$2:$A$40,freq!$B$2:$B$40,0),_xlfn.XLOOKUP(V125,freq!$A$2:$A$40,freq!$B$2:$B$40,0))</f>
        <v>76.160000000000011</v>
      </c>
    </row>
    <row r="126" spans="1:23" hidden="1" x14ac:dyDescent="0.35">
      <c r="A126" s="32" t="s">
        <v>1105</v>
      </c>
      <c r="B126" s="32" t="s">
        <v>48</v>
      </c>
      <c r="C126" s="32" t="s">
        <v>4</v>
      </c>
      <c r="D126" s="32">
        <v>4</v>
      </c>
      <c r="E126" s="32" t="s">
        <v>46</v>
      </c>
      <c r="F126" s="32">
        <v>0</v>
      </c>
      <c r="G126" s="32" t="s">
        <v>58</v>
      </c>
      <c r="H126" s="32" t="s">
        <v>0</v>
      </c>
      <c r="I126" s="32" t="s">
        <v>41</v>
      </c>
      <c r="J126" s="32" t="s">
        <v>58</v>
      </c>
      <c r="K126" s="32" t="s">
        <v>43</v>
      </c>
      <c r="L126" s="32" t="s">
        <v>31</v>
      </c>
      <c r="M126" s="32">
        <v>3</v>
      </c>
      <c r="N126" s="32" t="s">
        <v>42</v>
      </c>
      <c r="O126" s="32" t="s">
        <v>35</v>
      </c>
      <c r="P126" s="32" t="s">
        <v>3</v>
      </c>
      <c r="Q126" s="32" t="s">
        <v>37</v>
      </c>
      <c r="R126" s="32">
        <v>4</v>
      </c>
      <c r="S126" s="32" t="s">
        <v>35</v>
      </c>
      <c r="T126" s="32" t="s">
        <v>45</v>
      </c>
      <c r="U126" s="32" t="s">
        <v>45</v>
      </c>
      <c r="V126" s="32" t="s">
        <v>42</v>
      </c>
      <c r="W126" s="32">
        <f>SUM(_xlfn.XLOOKUP(B126,freq!$A$2:$A$40,freq!$B$2:$B$40,0),_xlfn.XLOOKUP(C126,freq!$A$2:$A$40,freq!$B$2:$B$40,0),_xlfn.XLOOKUP(D126,freq!$A$2:$A$40,freq!$B$2:$B$40,0),_xlfn.XLOOKUP(E126,freq!$A$2:$A$40,freq!$B$2:$B$40,0),_xlfn.XLOOKUP(F126,freq!$A$2:$A$40,freq!$B$2:$B$40,0),_xlfn.XLOOKUP(G126,freq!$A$2:$A$40,freq!$B$2:$B$40,0),_xlfn.XLOOKUP(H126,freq!$A$2:$A$40,freq!$B$2:$B$40,0),_xlfn.XLOOKUP(I126,freq!$A$2:$A$40,freq!$B$2:$B$40,0),_xlfn.XLOOKUP(J126,freq!$A$2:$A$40,freq!$B$2:$B$40,0),_xlfn.XLOOKUP(K126,freq!$A$2:$A$40,freq!$B$2:$B$40,0),_xlfn.XLOOKUP(L126,freq!$A$2:$A$40,freq!$B$2:$B$40,0),_xlfn.XLOOKUP(M126,freq!$A$2:$A$40,freq!$B$2:$B$40,0),_xlfn.XLOOKUP(N126,freq!$A$2:$A$40,freq!$B$2:$B$40,0),_xlfn.XLOOKUP(O126,freq!$A$2:$A$40,freq!$B$2:$B$40,0),_xlfn.XLOOKUP(P126,freq!$A$2:$A$40,freq!$B$2:$B$40,0),_xlfn.XLOOKUP(Q126,freq!$A$2:$A$40,freq!$B$2:$B$40,0),_xlfn.XLOOKUP(R126,freq!$A$2:$A$40,freq!$B$2:$B$40,0),_xlfn.XLOOKUP(S126,freq!$A$2:$A$40,freq!$B$2:$B$40,0),_xlfn.XLOOKUP(T126,freq!$A$2:$A$40,freq!$B$2:$B$40,0),_xlfn.XLOOKUP(U126,freq!$A$2:$A$40,freq!$B$2:$B$40,0),_xlfn.XLOOKUP(V126,freq!$A$2:$A$40,freq!$B$2:$B$40,0))</f>
        <v>76.16</v>
      </c>
    </row>
    <row r="127" spans="1:23" x14ac:dyDescent="0.35">
      <c r="A127" s="32" t="s">
        <v>2075</v>
      </c>
      <c r="B127" s="32" t="s">
        <v>36</v>
      </c>
      <c r="C127" s="32" t="s">
        <v>37</v>
      </c>
      <c r="D127" s="32" t="s">
        <v>50</v>
      </c>
      <c r="E127" s="32" t="s">
        <v>42</v>
      </c>
      <c r="F127" s="32" t="s">
        <v>31</v>
      </c>
      <c r="G127" s="32" t="s">
        <v>38</v>
      </c>
      <c r="H127" s="32" t="s">
        <v>3</v>
      </c>
      <c r="I127" s="32" t="s">
        <v>2</v>
      </c>
      <c r="J127" s="32" t="s">
        <v>50</v>
      </c>
      <c r="K127" s="32">
        <v>8</v>
      </c>
      <c r="L127" s="32">
        <v>1</v>
      </c>
      <c r="M127" s="32" t="s">
        <v>4</v>
      </c>
      <c r="N127" s="32" t="s">
        <v>29</v>
      </c>
      <c r="O127" s="32" t="s">
        <v>48</v>
      </c>
      <c r="P127" s="32" t="s">
        <v>38</v>
      </c>
      <c r="Q127" s="32" t="s">
        <v>31</v>
      </c>
      <c r="R127" s="32" t="s">
        <v>42</v>
      </c>
      <c r="S127" s="32" t="s">
        <v>50</v>
      </c>
      <c r="T127" s="32" t="s">
        <v>30</v>
      </c>
      <c r="U127" s="32" t="s">
        <v>2</v>
      </c>
      <c r="V127" s="32" t="s">
        <v>45</v>
      </c>
      <c r="W127" s="32">
        <f>SUM(_xlfn.XLOOKUP(B127,freq!$A$2:$A$40,freq!$B$2:$B$40,0),_xlfn.XLOOKUP(C127,freq!$A$2:$A$40,freq!$B$2:$B$40,0),_xlfn.XLOOKUP(D127,freq!$A$2:$A$40,freq!$B$2:$B$40,0),_xlfn.XLOOKUP(E127,freq!$A$2:$A$40,freq!$B$2:$B$40,0),_xlfn.XLOOKUP(F127,freq!$A$2:$A$40,freq!$B$2:$B$40,0),_xlfn.XLOOKUP(G127,freq!$A$2:$A$40,freq!$B$2:$B$40,0),_xlfn.XLOOKUP(H127,freq!$A$2:$A$40,freq!$B$2:$B$40,0),_xlfn.XLOOKUP(I127,freq!$A$2:$A$40,freq!$B$2:$B$40,0),_xlfn.XLOOKUP(J127,freq!$A$2:$A$40,freq!$B$2:$B$40,0),_xlfn.XLOOKUP(K127,freq!$A$2:$A$40,freq!$B$2:$B$40,0),_xlfn.XLOOKUP(L127,freq!$A$2:$A$40,freq!$B$2:$B$40,0),_xlfn.XLOOKUP(M127,freq!$A$2:$A$40,freq!$B$2:$B$40,0),_xlfn.XLOOKUP(N127,freq!$A$2:$A$40,freq!$B$2:$B$40,0),_xlfn.XLOOKUP(O127,freq!$A$2:$A$40,freq!$B$2:$B$40,0),_xlfn.XLOOKUP(P127,freq!$A$2:$A$40,freq!$B$2:$B$40,0),_xlfn.XLOOKUP(Q127,freq!$A$2:$A$40,freq!$B$2:$B$40,0),_xlfn.XLOOKUP(R127,freq!$A$2:$A$40,freq!$B$2:$B$40,0),_xlfn.XLOOKUP(S127,freq!$A$2:$A$40,freq!$B$2:$B$40,0),_xlfn.XLOOKUP(T127,freq!$A$2:$A$40,freq!$B$2:$B$40,0),_xlfn.XLOOKUP(U127,freq!$A$2:$A$40,freq!$B$2:$B$40,0),_xlfn.XLOOKUP(V127,freq!$A$2:$A$40,freq!$B$2:$B$40,0))</f>
        <v>76.040000000000006</v>
      </c>
    </row>
    <row r="128" spans="1:23" hidden="1" x14ac:dyDescent="0.35">
      <c r="A128" s="32" t="s">
        <v>1742</v>
      </c>
      <c r="B128" s="32" t="s">
        <v>2</v>
      </c>
      <c r="C128" s="32" t="s">
        <v>2</v>
      </c>
      <c r="D128" s="32" t="s">
        <v>56</v>
      </c>
      <c r="E128" s="32" t="s">
        <v>56</v>
      </c>
      <c r="F128" s="32" t="s">
        <v>43</v>
      </c>
      <c r="G128" s="32">
        <v>9</v>
      </c>
      <c r="H128" s="32" t="s">
        <v>3</v>
      </c>
      <c r="I128" s="32">
        <v>1</v>
      </c>
      <c r="J128" s="32" t="s">
        <v>49</v>
      </c>
      <c r="K128" s="32" t="s">
        <v>3</v>
      </c>
      <c r="L128" s="32" t="s">
        <v>3</v>
      </c>
      <c r="M128" s="32" t="s">
        <v>34</v>
      </c>
      <c r="N128" s="32" t="s">
        <v>34</v>
      </c>
      <c r="O128" s="32">
        <v>9</v>
      </c>
      <c r="P128" s="32" t="s">
        <v>35</v>
      </c>
      <c r="Q128" s="32" t="s">
        <v>53</v>
      </c>
      <c r="R128" s="32">
        <v>2</v>
      </c>
      <c r="S128" s="32" t="s">
        <v>56</v>
      </c>
      <c r="T128" s="32" t="s">
        <v>59</v>
      </c>
      <c r="U128" s="32" t="s">
        <v>1</v>
      </c>
      <c r="V128" s="32">
        <v>2</v>
      </c>
      <c r="W128" s="32">
        <f>SUM(_xlfn.XLOOKUP(B128,freq!$A$2:$A$40,freq!$B$2:$B$40,0),_xlfn.XLOOKUP(C128,freq!$A$2:$A$40,freq!$B$2:$B$40,0),_xlfn.XLOOKUP(D128,freq!$A$2:$A$40,freq!$B$2:$B$40,0),_xlfn.XLOOKUP(E128,freq!$A$2:$A$40,freq!$B$2:$B$40,0),_xlfn.XLOOKUP(F128,freq!$A$2:$A$40,freq!$B$2:$B$40,0),_xlfn.XLOOKUP(G128,freq!$A$2:$A$40,freq!$B$2:$B$40,0),_xlfn.XLOOKUP(H128,freq!$A$2:$A$40,freq!$B$2:$B$40,0),_xlfn.XLOOKUP(I128,freq!$A$2:$A$40,freq!$B$2:$B$40,0),_xlfn.XLOOKUP(J128,freq!$A$2:$A$40,freq!$B$2:$B$40,0),_xlfn.XLOOKUP(K128,freq!$A$2:$A$40,freq!$B$2:$B$40,0),_xlfn.XLOOKUP(L128,freq!$A$2:$A$40,freq!$B$2:$B$40,0),_xlfn.XLOOKUP(M128,freq!$A$2:$A$40,freq!$B$2:$B$40,0),_xlfn.XLOOKUP(N128,freq!$A$2:$A$40,freq!$B$2:$B$40,0),_xlfn.XLOOKUP(O128,freq!$A$2:$A$40,freq!$B$2:$B$40,0),_xlfn.XLOOKUP(P128,freq!$A$2:$A$40,freq!$B$2:$B$40,0),_xlfn.XLOOKUP(Q128,freq!$A$2:$A$40,freq!$B$2:$B$40,0),_xlfn.XLOOKUP(R128,freq!$A$2:$A$40,freq!$B$2:$B$40,0),_xlfn.XLOOKUP(S128,freq!$A$2:$A$40,freq!$B$2:$B$40,0),_xlfn.XLOOKUP(T128,freq!$A$2:$A$40,freq!$B$2:$B$40,0),_xlfn.XLOOKUP(U128,freq!$A$2:$A$40,freq!$B$2:$B$40,0),_xlfn.XLOOKUP(V128,freq!$A$2:$A$40,freq!$B$2:$B$40,0))</f>
        <v>76.009999999999991</v>
      </c>
    </row>
    <row r="129" spans="1:23" hidden="1" x14ac:dyDescent="0.35">
      <c r="A129" s="32" t="s">
        <v>802</v>
      </c>
      <c r="B129" s="32" t="s">
        <v>38</v>
      </c>
      <c r="C129" s="32" t="s">
        <v>45</v>
      </c>
      <c r="D129" s="32" t="s">
        <v>59</v>
      </c>
      <c r="E129" s="32" t="s">
        <v>35</v>
      </c>
      <c r="F129" s="32">
        <v>2</v>
      </c>
      <c r="G129" s="32">
        <v>0</v>
      </c>
      <c r="H129" s="32" t="s">
        <v>41</v>
      </c>
      <c r="I129" s="32" t="s">
        <v>31</v>
      </c>
      <c r="J129" s="32" t="s">
        <v>53</v>
      </c>
      <c r="K129" s="32" t="s">
        <v>40</v>
      </c>
      <c r="L129" s="32" t="s">
        <v>48</v>
      </c>
      <c r="M129" s="32" t="s">
        <v>34</v>
      </c>
      <c r="N129" s="32" t="s">
        <v>35</v>
      </c>
      <c r="O129" s="32">
        <v>7</v>
      </c>
      <c r="P129" s="32">
        <v>7</v>
      </c>
      <c r="Q129" s="32" t="s">
        <v>35</v>
      </c>
      <c r="R129" s="32" t="s">
        <v>3</v>
      </c>
      <c r="S129" s="32" t="s">
        <v>3</v>
      </c>
      <c r="T129" s="32" t="s">
        <v>28</v>
      </c>
      <c r="U129" s="32">
        <v>4</v>
      </c>
      <c r="V129" s="32" t="s">
        <v>46</v>
      </c>
      <c r="W129" s="32">
        <f>SUM(_xlfn.XLOOKUP(B129,freq!$A$2:$A$40,freq!$B$2:$B$40,0),_xlfn.XLOOKUP(C129,freq!$A$2:$A$40,freq!$B$2:$B$40,0),_xlfn.XLOOKUP(D129,freq!$A$2:$A$40,freq!$B$2:$B$40,0),_xlfn.XLOOKUP(E129,freq!$A$2:$A$40,freq!$B$2:$B$40,0),_xlfn.XLOOKUP(F129,freq!$A$2:$A$40,freq!$B$2:$B$40,0),_xlfn.XLOOKUP(G129,freq!$A$2:$A$40,freq!$B$2:$B$40,0),_xlfn.XLOOKUP(H129,freq!$A$2:$A$40,freq!$B$2:$B$40,0),_xlfn.XLOOKUP(I129,freq!$A$2:$A$40,freq!$B$2:$B$40,0),_xlfn.XLOOKUP(J129,freq!$A$2:$A$40,freq!$B$2:$B$40,0),_xlfn.XLOOKUP(K129,freq!$A$2:$A$40,freq!$B$2:$B$40,0),_xlfn.XLOOKUP(L129,freq!$A$2:$A$40,freq!$B$2:$B$40,0),_xlfn.XLOOKUP(M129,freq!$A$2:$A$40,freq!$B$2:$B$40,0),_xlfn.XLOOKUP(N129,freq!$A$2:$A$40,freq!$B$2:$B$40,0),_xlfn.XLOOKUP(O129,freq!$A$2:$A$40,freq!$B$2:$B$40,0),_xlfn.XLOOKUP(P129,freq!$A$2:$A$40,freq!$B$2:$B$40,0),_xlfn.XLOOKUP(Q129,freq!$A$2:$A$40,freq!$B$2:$B$40,0),_xlfn.XLOOKUP(R129,freq!$A$2:$A$40,freq!$B$2:$B$40,0),_xlfn.XLOOKUP(S129,freq!$A$2:$A$40,freq!$B$2:$B$40,0),_xlfn.XLOOKUP(T129,freq!$A$2:$A$40,freq!$B$2:$B$40,0),_xlfn.XLOOKUP(U129,freq!$A$2:$A$40,freq!$B$2:$B$40,0),_xlfn.XLOOKUP(V129,freq!$A$2:$A$40,freq!$B$2:$B$40,0))</f>
        <v>75.989999999999981</v>
      </c>
    </row>
    <row r="130" spans="1:23" hidden="1" x14ac:dyDescent="0.35">
      <c r="A130" s="32" t="s">
        <v>202</v>
      </c>
      <c r="B130" s="32">
        <v>7</v>
      </c>
      <c r="C130" s="32" t="s">
        <v>58</v>
      </c>
      <c r="D130" s="32" t="s">
        <v>37</v>
      </c>
      <c r="E130" s="32">
        <v>0</v>
      </c>
      <c r="F130" s="32" t="s">
        <v>45</v>
      </c>
      <c r="G130" s="32" t="s">
        <v>40</v>
      </c>
      <c r="H130" s="32" t="s">
        <v>35</v>
      </c>
      <c r="I130" s="32" t="s">
        <v>38</v>
      </c>
      <c r="J130" s="32" t="s">
        <v>42</v>
      </c>
      <c r="K130" s="32" t="s">
        <v>40</v>
      </c>
      <c r="L130" s="32" t="s">
        <v>44</v>
      </c>
      <c r="M130" s="32" t="s">
        <v>1</v>
      </c>
      <c r="N130" s="32" t="s">
        <v>45</v>
      </c>
      <c r="O130" s="32" t="s">
        <v>33</v>
      </c>
      <c r="P130" s="32" t="s">
        <v>38</v>
      </c>
      <c r="Q130" s="32" t="s">
        <v>3</v>
      </c>
      <c r="R130" s="32" t="s">
        <v>38</v>
      </c>
      <c r="S130" s="32" t="s">
        <v>35</v>
      </c>
      <c r="T130" s="32" t="s">
        <v>41</v>
      </c>
      <c r="U130" s="32" t="s">
        <v>0</v>
      </c>
      <c r="V130" s="32" t="s">
        <v>58</v>
      </c>
      <c r="W130" s="32">
        <f>SUM(_xlfn.XLOOKUP(B130,freq!$A$2:$A$40,freq!$B$2:$B$40,0),_xlfn.XLOOKUP(C130,freq!$A$2:$A$40,freq!$B$2:$B$40,0),_xlfn.XLOOKUP(D130,freq!$A$2:$A$40,freq!$B$2:$B$40,0),_xlfn.XLOOKUP(E130,freq!$A$2:$A$40,freq!$B$2:$B$40,0),_xlfn.XLOOKUP(F130,freq!$A$2:$A$40,freq!$B$2:$B$40,0),_xlfn.XLOOKUP(G130,freq!$A$2:$A$40,freq!$B$2:$B$40,0),_xlfn.XLOOKUP(H130,freq!$A$2:$A$40,freq!$B$2:$B$40,0),_xlfn.XLOOKUP(I130,freq!$A$2:$A$40,freq!$B$2:$B$40,0),_xlfn.XLOOKUP(J130,freq!$A$2:$A$40,freq!$B$2:$B$40,0),_xlfn.XLOOKUP(K130,freq!$A$2:$A$40,freq!$B$2:$B$40,0),_xlfn.XLOOKUP(L130,freq!$A$2:$A$40,freq!$B$2:$B$40,0),_xlfn.XLOOKUP(M130,freq!$A$2:$A$40,freq!$B$2:$B$40,0),_xlfn.XLOOKUP(N130,freq!$A$2:$A$40,freq!$B$2:$B$40,0),_xlfn.XLOOKUP(O130,freq!$A$2:$A$40,freq!$B$2:$B$40,0),_xlfn.XLOOKUP(P130,freq!$A$2:$A$40,freq!$B$2:$B$40,0),_xlfn.XLOOKUP(Q130,freq!$A$2:$A$40,freq!$B$2:$B$40,0),_xlfn.XLOOKUP(R130,freq!$A$2:$A$40,freq!$B$2:$B$40,0),_xlfn.XLOOKUP(S130,freq!$A$2:$A$40,freq!$B$2:$B$40,0),_xlfn.XLOOKUP(T130,freq!$A$2:$A$40,freq!$B$2:$B$40,0),_xlfn.XLOOKUP(U130,freq!$A$2:$A$40,freq!$B$2:$B$40,0),_xlfn.XLOOKUP(V130,freq!$A$2:$A$40,freq!$B$2:$B$40,0))</f>
        <v>75.98</v>
      </c>
    </row>
    <row r="131" spans="1:23" hidden="1" x14ac:dyDescent="0.35">
      <c r="A131" s="32" t="s">
        <v>508</v>
      </c>
      <c r="B131" s="32" t="s">
        <v>56</v>
      </c>
      <c r="C131" s="32" t="s">
        <v>38</v>
      </c>
      <c r="D131" s="32">
        <v>6</v>
      </c>
      <c r="E131" s="32" t="s">
        <v>3</v>
      </c>
      <c r="F131" s="32" t="s">
        <v>36</v>
      </c>
      <c r="G131" s="32">
        <v>0</v>
      </c>
      <c r="H131" s="32" t="s">
        <v>45</v>
      </c>
      <c r="I131" s="32" t="s">
        <v>33</v>
      </c>
      <c r="J131" s="32" t="s">
        <v>3</v>
      </c>
      <c r="K131" s="32" t="s">
        <v>37</v>
      </c>
      <c r="L131" s="32" t="s">
        <v>35</v>
      </c>
      <c r="M131" s="32" t="s">
        <v>1</v>
      </c>
      <c r="N131" s="32" t="s">
        <v>40</v>
      </c>
      <c r="O131" s="32" t="s">
        <v>56</v>
      </c>
      <c r="P131" s="32" t="s">
        <v>0</v>
      </c>
      <c r="Q131" s="32" t="s">
        <v>30</v>
      </c>
      <c r="R131" s="32" t="s">
        <v>34</v>
      </c>
      <c r="S131" s="32" t="s">
        <v>4</v>
      </c>
      <c r="T131" s="32" t="s">
        <v>48</v>
      </c>
      <c r="U131" s="32">
        <v>4</v>
      </c>
      <c r="V131" s="32" t="s">
        <v>30</v>
      </c>
      <c r="W131" s="32">
        <f>SUM(_xlfn.XLOOKUP(B131,freq!$A$2:$A$40,freq!$B$2:$B$40,0),_xlfn.XLOOKUP(C131,freq!$A$2:$A$40,freq!$B$2:$B$40,0),_xlfn.XLOOKUP(D131,freq!$A$2:$A$40,freq!$B$2:$B$40,0),_xlfn.XLOOKUP(E131,freq!$A$2:$A$40,freq!$B$2:$B$40,0),_xlfn.XLOOKUP(F131,freq!$A$2:$A$40,freq!$B$2:$B$40,0),_xlfn.XLOOKUP(G131,freq!$A$2:$A$40,freq!$B$2:$B$40,0),_xlfn.XLOOKUP(H131,freq!$A$2:$A$40,freq!$B$2:$B$40,0),_xlfn.XLOOKUP(I131,freq!$A$2:$A$40,freq!$B$2:$B$40,0),_xlfn.XLOOKUP(J131,freq!$A$2:$A$40,freq!$B$2:$B$40,0),_xlfn.XLOOKUP(K131,freq!$A$2:$A$40,freq!$B$2:$B$40,0),_xlfn.XLOOKUP(L131,freq!$A$2:$A$40,freq!$B$2:$B$40,0),_xlfn.XLOOKUP(M131,freq!$A$2:$A$40,freq!$B$2:$B$40,0),_xlfn.XLOOKUP(N131,freq!$A$2:$A$40,freq!$B$2:$B$40,0),_xlfn.XLOOKUP(O131,freq!$A$2:$A$40,freq!$B$2:$B$40,0),_xlfn.XLOOKUP(P131,freq!$A$2:$A$40,freq!$B$2:$B$40,0),_xlfn.XLOOKUP(Q131,freq!$A$2:$A$40,freq!$B$2:$B$40,0),_xlfn.XLOOKUP(R131,freq!$A$2:$A$40,freq!$B$2:$B$40,0),_xlfn.XLOOKUP(S131,freq!$A$2:$A$40,freq!$B$2:$B$40,0),_xlfn.XLOOKUP(T131,freq!$A$2:$A$40,freq!$B$2:$B$40,0),_xlfn.XLOOKUP(U131,freq!$A$2:$A$40,freq!$B$2:$B$40,0),_xlfn.XLOOKUP(V131,freq!$A$2:$A$40,freq!$B$2:$B$40,0))</f>
        <v>75.949999999999989</v>
      </c>
    </row>
    <row r="132" spans="1:23" hidden="1" x14ac:dyDescent="0.35">
      <c r="A132" s="32" t="s">
        <v>1097</v>
      </c>
      <c r="B132" s="32" t="s">
        <v>56</v>
      </c>
      <c r="C132" s="32" t="s">
        <v>1</v>
      </c>
      <c r="D132" s="32" t="s">
        <v>45</v>
      </c>
      <c r="E132" s="32" t="s">
        <v>0</v>
      </c>
      <c r="F132" s="32" t="s">
        <v>53</v>
      </c>
      <c r="G132" s="32">
        <v>9</v>
      </c>
      <c r="H132" s="32" t="s">
        <v>48</v>
      </c>
      <c r="I132" s="32">
        <v>1</v>
      </c>
      <c r="J132" s="32" t="s">
        <v>0</v>
      </c>
      <c r="K132" s="32" t="s">
        <v>43</v>
      </c>
      <c r="L132" s="32" t="s">
        <v>56</v>
      </c>
      <c r="M132" s="32" t="s">
        <v>50</v>
      </c>
      <c r="N132" s="32" t="s">
        <v>3</v>
      </c>
      <c r="O132" s="32" t="s">
        <v>38</v>
      </c>
      <c r="P132" s="32" t="s">
        <v>29</v>
      </c>
      <c r="Q132" s="32">
        <v>3</v>
      </c>
      <c r="R132" s="32">
        <v>6</v>
      </c>
      <c r="S132" s="32">
        <v>3</v>
      </c>
      <c r="T132" s="32" t="s">
        <v>37</v>
      </c>
      <c r="U132" s="32" t="s">
        <v>35</v>
      </c>
      <c r="V132" s="32" t="s">
        <v>45</v>
      </c>
      <c r="W132" s="32">
        <f>SUM(_xlfn.XLOOKUP(B132,freq!$A$2:$A$40,freq!$B$2:$B$40,0),_xlfn.XLOOKUP(C132,freq!$A$2:$A$40,freq!$B$2:$B$40,0),_xlfn.XLOOKUP(D132,freq!$A$2:$A$40,freq!$B$2:$B$40,0),_xlfn.XLOOKUP(E132,freq!$A$2:$A$40,freq!$B$2:$B$40,0),_xlfn.XLOOKUP(F132,freq!$A$2:$A$40,freq!$B$2:$B$40,0),_xlfn.XLOOKUP(G132,freq!$A$2:$A$40,freq!$B$2:$B$40,0),_xlfn.XLOOKUP(H132,freq!$A$2:$A$40,freq!$B$2:$B$40,0),_xlfn.XLOOKUP(I132,freq!$A$2:$A$40,freq!$B$2:$B$40,0),_xlfn.XLOOKUP(J132,freq!$A$2:$A$40,freq!$B$2:$B$40,0),_xlfn.XLOOKUP(K132,freq!$A$2:$A$40,freq!$B$2:$B$40,0),_xlfn.XLOOKUP(L132,freq!$A$2:$A$40,freq!$B$2:$B$40,0),_xlfn.XLOOKUP(M132,freq!$A$2:$A$40,freq!$B$2:$B$40,0),_xlfn.XLOOKUP(N132,freq!$A$2:$A$40,freq!$B$2:$B$40,0),_xlfn.XLOOKUP(O132,freq!$A$2:$A$40,freq!$B$2:$B$40,0),_xlfn.XLOOKUP(P132,freq!$A$2:$A$40,freq!$B$2:$B$40,0),_xlfn.XLOOKUP(Q132,freq!$A$2:$A$40,freq!$B$2:$B$40,0),_xlfn.XLOOKUP(R132,freq!$A$2:$A$40,freq!$B$2:$B$40,0),_xlfn.XLOOKUP(S132,freq!$A$2:$A$40,freq!$B$2:$B$40,0),_xlfn.XLOOKUP(T132,freq!$A$2:$A$40,freq!$B$2:$B$40,0),_xlfn.XLOOKUP(U132,freq!$A$2:$A$40,freq!$B$2:$B$40,0),_xlfn.XLOOKUP(V132,freq!$A$2:$A$40,freq!$B$2:$B$40,0))</f>
        <v>75.81</v>
      </c>
    </row>
    <row r="133" spans="1:23" hidden="1" x14ac:dyDescent="0.35">
      <c r="A133" s="32" t="s">
        <v>1155</v>
      </c>
      <c r="B133" s="32">
        <v>9</v>
      </c>
      <c r="C133" s="32" t="s">
        <v>2</v>
      </c>
      <c r="D133" s="32" t="s">
        <v>37</v>
      </c>
      <c r="E133" s="32" t="s">
        <v>43</v>
      </c>
      <c r="F133" s="32">
        <v>1</v>
      </c>
      <c r="G133" s="32" t="s">
        <v>31</v>
      </c>
      <c r="H133" s="32" t="s">
        <v>29</v>
      </c>
      <c r="I133" s="32" t="s">
        <v>44</v>
      </c>
      <c r="J133" s="32" t="s">
        <v>38</v>
      </c>
      <c r="K133" s="32" t="s">
        <v>43</v>
      </c>
      <c r="L133" s="32">
        <v>0</v>
      </c>
      <c r="M133" s="32" t="s">
        <v>58</v>
      </c>
      <c r="N133" s="32" t="s">
        <v>46</v>
      </c>
      <c r="O133" s="32" t="s">
        <v>40</v>
      </c>
      <c r="P133" s="32" t="s">
        <v>35</v>
      </c>
      <c r="Q133" s="32" t="s">
        <v>35</v>
      </c>
      <c r="R133" s="32">
        <v>3</v>
      </c>
      <c r="S133" s="32" t="s">
        <v>2</v>
      </c>
      <c r="T133" s="32" t="s">
        <v>56</v>
      </c>
      <c r="U133" s="32">
        <v>6</v>
      </c>
      <c r="V133" s="32" t="s">
        <v>35</v>
      </c>
      <c r="W133" s="32">
        <f>SUM(_xlfn.XLOOKUP(B133,freq!$A$2:$A$40,freq!$B$2:$B$40,0),_xlfn.XLOOKUP(C133,freq!$A$2:$A$40,freq!$B$2:$B$40,0),_xlfn.XLOOKUP(D133,freq!$A$2:$A$40,freq!$B$2:$B$40,0),_xlfn.XLOOKUP(E133,freq!$A$2:$A$40,freq!$B$2:$B$40,0),_xlfn.XLOOKUP(F133,freq!$A$2:$A$40,freq!$B$2:$B$40,0),_xlfn.XLOOKUP(G133,freq!$A$2:$A$40,freq!$B$2:$B$40,0),_xlfn.XLOOKUP(H133,freq!$A$2:$A$40,freq!$B$2:$B$40,0),_xlfn.XLOOKUP(I133,freq!$A$2:$A$40,freq!$B$2:$B$40,0),_xlfn.XLOOKUP(J133,freq!$A$2:$A$40,freq!$B$2:$B$40,0),_xlfn.XLOOKUP(K133,freq!$A$2:$A$40,freq!$B$2:$B$40,0),_xlfn.XLOOKUP(L133,freq!$A$2:$A$40,freq!$B$2:$B$40,0),_xlfn.XLOOKUP(M133,freq!$A$2:$A$40,freq!$B$2:$B$40,0),_xlfn.XLOOKUP(N133,freq!$A$2:$A$40,freq!$B$2:$B$40,0),_xlfn.XLOOKUP(O133,freq!$A$2:$A$40,freq!$B$2:$B$40,0),_xlfn.XLOOKUP(P133,freq!$A$2:$A$40,freq!$B$2:$B$40,0),_xlfn.XLOOKUP(Q133,freq!$A$2:$A$40,freq!$B$2:$B$40,0),_xlfn.XLOOKUP(R133,freq!$A$2:$A$40,freq!$B$2:$B$40,0),_xlfn.XLOOKUP(S133,freq!$A$2:$A$40,freq!$B$2:$B$40,0),_xlfn.XLOOKUP(T133,freq!$A$2:$A$40,freq!$B$2:$B$40,0),_xlfn.XLOOKUP(U133,freq!$A$2:$A$40,freq!$B$2:$B$40,0),_xlfn.XLOOKUP(V133,freq!$A$2:$A$40,freq!$B$2:$B$40,0))</f>
        <v>75.760000000000005</v>
      </c>
    </row>
    <row r="134" spans="1:23" hidden="1" x14ac:dyDescent="0.35">
      <c r="A134" s="32" t="s">
        <v>1969</v>
      </c>
      <c r="B134" s="32" t="s">
        <v>48</v>
      </c>
      <c r="C134" s="32" t="s">
        <v>33</v>
      </c>
      <c r="D134" s="32">
        <v>6</v>
      </c>
      <c r="E134" s="32">
        <v>8</v>
      </c>
      <c r="F134" s="32">
        <v>7</v>
      </c>
      <c r="G134" s="32">
        <v>9</v>
      </c>
      <c r="H134" s="32" t="s">
        <v>29</v>
      </c>
      <c r="I134" s="32" t="s">
        <v>32</v>
      </c>
      <c r="J134" s="32" t="s">
        <v>2</v>
      </c>
      <c r="K134" s="32">
        <v>1</v>
      </c>
      <c r="L134" s="32" t="s">
        <v>31</v>
      </c>
      <c r="M134" s="32" t="s">
        <v>35</v>
      </c>
      <c r="N134" s="32" t="s">
        <v>28</v>
      </c>
      <c r="O134" s="32" t="s">
        <v>41</v>
      </c>
      <c r="P134" s="32" t="s">
        <v>49</v>
      </c>
      <c r="Q134" s="32" t="s">
        <v>36</v>
      </c>
      <c r="R134" s="32" t="s">
        <v>32</v>
      </c>
      <c r="S134" s="32" t="s">
        <v>1</v>
      </c>
      <c r="T134" s="32">
        <v>9</v>
      </c>
      <c r="U134" s="32" t="s">
        <v>45</v>
      </c>
      <c r="V134" s="32" t="s">
        <v>2</v>
      </c>
      <c r="W134" s="32">
        <f>SUM(_xlfn.XLOOKUP(B134,freq!$A$2:$A$40,freq!$B$2:$B$40,0),_xlfn.XLOOKUP(C134,freq!$A$2:$A$40,freq!$B$2:$B$40,0),_xlfn.XLOOKUP(D134,freq!$A$2:$A$40,freq!$B$2:$B$40,0),_xlfn.XLOOKUP(E134,freq!$A$2:$A$40,freq!$B$2:$B$40,0),_xlfn.XLOOKUP(F134,freq!$A$2:$A$40,freq!$B$2:$B$40,0),_xlfn.XLOOKUP(G134,freq!$A$2:$A$40,freq!$B$2:$B$40,0),_xlfn.XLOOKUP(H134,freq!$A$2:$A$40,freq!$B$2:$B$40,0),_xlfn.XLOOKUP(I134,freq!$A$2:$A$40,freq!$B$2:$B$40,0),_xlfn.XLOOKUP(J134,freq!$A$2:$A$40,freq!$B$2:$B$40,0),_xlfn.XLOOKUP(K134,freq!$A$2:$A$40,freq!$B$2:$B$40,0),_xlfn.XLOOKUP(L134,freq!$A$2:$A$40,freq!$B$2:$B$40,0),_xlfn.XLOOKUP(M134,freq!$A$2:$A$40,freq!$B$2:$B$40,0),_xlfn.XLOOKUP(N134,freq!$A$2:$A$40,freq!$B$2:$B$40,0),_xlfn.XLOOKUP(O134,freq!$A$2:$A$40,freq!$B$2:$B$40,0),_xlfn.XLOOKUP(P134,freq!$A$2:$A$40,freq!$B$2:$B$40,0),_xlfn.XLOOKUP(Q134,freq!$A$2:$A$40,freq!$B$2:$B$40,0),_xlfn.XLOOKUP(R134,freq!$A$2:$A$40,freq!$B$2:$B$40,0),_xlfn.XLOOKUP(S134,freq!$A$2:$A$40,freq!$B$2:$B$40,0),_xlfn.XLOOKUP(T134,freq!$A$2:$A$40,freq!$B$2:$B$40,0),_xlfn.XLOOKUP(U134,freq!$A$2:$A$40,freq!$B$2:$B$40,0),_xlfn.XLOOKUP(V134,freq!$A$2:$A$40,freq!$B$2:$B$40,0))</f>
        <v>75.759999999999991</v>
      </c>
    </row>
    <row r="135" spans="1:23" hidden="1" x14ac:dyDescent="0.35">
      <c r="A135" s="32" t="s">
        <v>404</v>
      </c>
      <c r="B135" s="32" t="s">
        <v>43</v>
      </c>
      <c r="C135" s="32" t="s">
        <v>37</v>
      </c>
      <c r="D135" s="32" t="s">
        <v>49</v>
      </c>
      <c r="E135" s="32">
        <v>2</v>
      </c>
      <c r="F135" s="32" t="s">
        <v>37</v>
      </c>
      <c r="G135" s="32" t="s">
        <v>36</v>
      </c>
      <c r="H135" s="32" t="s">
        <v>28</v>
      </c>
      <c r="I135" s="32" t="s">
        <v>0</v>
      </c>
      <c r="J135" s="32" t="s">
        <v>35</v>
      </c>
      <c r="K135" s="32" t="s">
        <v>31</v>
      </c>
      <c r="L135" s="32" t="s">
        <v>35</v>
      </c>
      <c r="M135" s="32">
        <v>0</v>
      </c>
      <c r="N135" s="32" t="s">
        <v>40</v>
      </c>
      <c r="O135" s="32" t="s">
        <v>30</v>
      </c>
      <c r="P135" s="32" t="s">
        <v>29</v>
      </c>
      <c r="Q135" s="32" t="s">
        <v>29</v>
      </c>
      <c r="R135" s="32" t="s">
        <v>43</v>
      </c>
      <c r="S135" s="32" t="s">
        <v>45</v>
      </c>
      <c r="T135" s="32" t="s">
        <v>33</v>
      </c>
      <c r="U135" s="32" t="s">
        <v>32</v>
      </c>
      <c r="V135" s="32" t="s">
        <v>45</v>
      </c>
      <c r="W135" s="32">
        <f>SUM(_xlfn.XLOOKUP(B135,freq!$A$2:$A$40,freq!$B$2:$B$40,0),_xlfn.XLOOKUP(C135,freq!$A$2:$A$40,freq!$B$2:$B$40,0),_xlfn.XLOOKUP(D135,freq!$A$2:$A$40,freq!$B$2:$B$40,0),_xlfn.XLOOKUP(E135,freq!$A$2:$A$40,freq!$B$2:$B$40,0),_xlfn.XLOOKUP(F135,freq!$A$2:$A$40,freq!$B$2:$B$40,0),_xlfn.XLOOKUP(G135,freq!$A$2:$A$40,freq!$B$2:$B$40,0),_xlfn.XLOOKUP(H135,freq!$A$2:$A$40,freq!$B$2:$B$40,0),_xlfn.XLOOKUP(I135,freq!$A$2:$A$40,freq!$B$2:$B$40,0),_xlfn.XLOOKUP(J135,freq!$A$2:$A$40,freq!$B$2:$B$40,0),_xlfn.XLOOKUP(K135,freq!$A$2:$A$40,freq!$B$2:$B$40,0),_xlfn.XLOOKUP(L135,freq!$A$2:$A$40,freq!$B$2:$B$40,0),_xlfn.XLOOKUP(M135,freq!$A$2:$A$40,freq!$B$2:$B$40,0),_xlfn.XLOOKUP(N135,freq!$A$2:$A$40,freq!$B$2:$B$40,0),_xlfn.XLOOKUP(O135,freq!$A$2:$A$40,freq!$B$2:$B$40,0),_xlfn.XLOOKUP(P135,freq!$A$2:$A$40,freq!$B$2:$B$40,0),_xlfn.XLOOKUP(Q135,freq!$A$2:$A$40,freq!$B$2:$B$40,0),_xlfn.XLOOKUP(R135,freq!$A$2:$A$40,freq!$B$2:$B$40,0),_xlfn.XLOOKUP(S135,freq!$A$2:$A$40,freq!$B$2:$B$40,0),_xlfn.XLOOKUP(T135,freq!$A$2:$A$40,freq!$B$2:$B$40,0),_xlfn.XLOOKUP(U135,freq!$A$2:$A$40,freq!$B$2:$B$40,0),_xlfn.XLOOKUP(V135,freq!$A$2:$A$40,freq!$B$2:$B$40,0))</f>
        <v>75.600000000000009</v>
      </c>
    </row>
    <row r="136" spans="1:23" hidden="1" x14ac:dyDescent="0.35">
      <c r="A136" s="32" t="s">
        <v>1352</v>
      </c>
      <c r="B136" s="32" t="s">
        <v>30</v>
      </c>
      <c r="C136" s="32" t="s">
        <v>56</v>
      </c>
      <c r="D136" s="32" t="s">
        <v>3</v>
      </c>
      <c r="E136" s="32" t="s">
        <v>45</v>
      </c>
      <c r="F136" s="32" t="s">
        <v>2</v>
      </c>
      <c r="G136" s="32" t="s">
        <v>46</v>
      </c>
      <c r="H136" s="32" t="s">
        <v>40</v>
      </c>
      <c r="I136" s="32" t="s">
        <v>33</v>
      </c>
      <c r="J136" s="32">
        <v>7</v>
      </c>
      <c r="K136" s="32" t="s">
        <v>45</v>
      </c>
      <c r="L136" s="32" t="s">
        <v>58</v>
      </c>
      <c r="M136" s="32">
        <v>3</v>
      </c>
      <c r="N136" s="32" t="s">
        <v>46</v>
      </c>
      <c r="O136" s="32" t="s">
        <v>29</v>
      </c>
      <c r="P136" s="32" t="s">
        <v>29</v>
      </c>
      <c r="Q136" s="32">
        <v>6</v>
      </c>
      <c r="R136" s="32" t="s">
        <v>56</v>
      </c>
      <c r="S136" s="32" t="s">
        <v>1</v>
      </c>
      <c r="T136" s="32" t="s">
        <v>40</v>
      </c>
      <c r="U136" s="32" t="s">
        <v>58</v>
      </c>
      <c r="V136" s="32" t="s">
        <v>29</v>
      </c>
      <c r="W136" s="32">
        <f>SUM(_xlfn.XLOOKUP(B136,freq!$A$2:$A$40,freq!$B$2:$B$40,0),_xlfn.XLOOKUP(C136,freq!$A$2:$A$40,freq!$B$2:$B$40,0),_xlfn.XLOOKUP(D136,freq!$A$2:$A$40,freq!$B$2:$B$40,0),_xlfn.XLOOKUP(E136,freq!$A$2:$A$40,freq!$B$2:$B$40,0),_xlfn.XLOOKUP(F136,freq!$A$2:$A$40,freq!$B$2:$B$40,0),_xlfn.XLOOKUP(G136,freq!$A$2:$A$40,freq!$B$2:$B$40,0),_xlfn.XLOOKUP(H136,freq!$A$2:$A$40,freq!$B$2:$B$40,0),_xlfn.XLOOKUP(I136,freq!$A$2:$A$40,freq!$B$2:$B$40,0),_xlfn.XLOOKUP(J136,freq!$A$2:$A$40,freq!$B$2:$B$40,0),_xlfn.XLOOKUP(K136,freq!$A$2:$A$40,freq!$B$2:$B$40,0),_xlfn.XLOOKUP(L136,freq!$A$2:$A$40,freq!$B$2:$B$40,0),_xlfn.XLOOKUP(M136,freq!$A$2:$A$40,freq!$B$2:$B$40,0),_xlfn.XLOOKUP(N136,freq!$A$2:$A$40,freq!$B$2:$B$40,0),_xlfn.XLOOKUP(O136,freq!$A$2:$A$40,freq!$B$2:$B$40,0),_xlfn.XLOOKUP(P136,freq!$A$2:$A$40,freq!$B$2:$B$40,0),_xlfn.XLOOKUP(Q136,freq!$A$2:$A$40,freq!$B$2:$B$40,0),_xlfn.XLOOKUP(R136,freq!$A$2:$A$40,freq!$B$2:$B$40,0),_xlfn.XLOOKUP(S136,freq!$A$2:$A$40,freq!$B$2:$B$40,0),_xlfn.XLOOKUP(T136,freq!$A$2:$A$40,freq!$B$2:$B$40,0),_xlfn.XLOOKUP(U136,freq!$A$2:$A$40,freq!$B$2:$B$40,0),_xlfn.XLOOKUP(V136,freq!$A$2:$A$40,freq!$B$2:$B$40,0))</f>
        <v>75.599999999999994</v>
      </c>
    </row>
    <row r="137" spans="1:23" hidden="1" x14ac:dyDescent="0.35">
      <c r="A137" s="32" t="s">
        <v>865</v>
      </c>
      <c r="B137" s="32" t="s">
        <v>1</v>
      </c>
      <c r="C137" s="32">
        <v>0</v>
      </c>
      <c r="D137" s="32">
        <v>2</v>
      </c>
      <c r="E137" s="32" t="s">
        <v>42</v>
      </c>
      <c r="F137" s="32" t="s">
        <v>37</v>
      </c>
      <c r="G137" s="32" t="s">
        <v>28</v>
      </c>
      <c r="H137" s="32" t="s">
        <v>59</v>
      </c>
      <c r="I137" s="32">
        <v>0</v>
      </c>
      <c r="J137" s="32" t="s">
        <v>33</v>
      </c>
      <c r="K137" s="32" t="s">
        <v>43</v>
      </c>
      <c r="L137" s="32" t="s">
        <v>59</v>
      </c>
      <c r="M137" s="32" t="s">
        <v>33</v>
      </c>
      <c r="N137" s="32" t="s">
        <v>2</v>
      </c>
      <c r="O137" s="32" t="s">
        <v>40</v>
      </c>
      <c r="P137" s="32" t="s">
        <v>41</v>
      </c>
      <c r="Q137" s="32" t="s">
        <v>40</v>
      </c>
      <c r="R137" s="32" t="s">
        <v>2</v>
      </c>
      <c r="S137" s="32" t="s">
        <v>1</v>
      </c>
      <c r="T137" s="32" t="s">
        <v>2</v>
      </c>
      <c r="U137" s="32" t="s">
        <v>45</v>
      </c>
      <c r="V137" s="32" t="s">
        <v>36</v>
      </c>
      <c r="W137" s="32">
        <f>SUM(_xlfn.XLOOKUP(B137,freq!$A$2:$A$40,freq!$B$2:$B$40,0),_xlfn.XLOOKUP(C137,freq!$A$2:$A$40,freq!$B$2:$B$40,0),_xlfn.XLOOKUP(D137,freq!$A$2:$A$40,freq!$B$2:$B$40,0),_xlfn.XLOOKUP(E137,freq!$A$2:$A$40,freq!$B$2:$B$40,0),_xlfn.XLOOKUP(F137,freq!$A$2:$A$40,freq!$B$2:$B$40,0),_xlfn.XLOOKUP(G137,freq!$A$2:$A$40,freq!$B$2:$B$40,0),_xlfn.XLOOKUP(H137,freq!$A$2:$A$40,freq!$B$2:$B$40,0),_xlfn.XLOOKUP(I137,freq!$A$2:$A$40,freq!$B$2:$B$40,0),_xlfn.XLOOKUP(J137,freq!$A$2:$A$40,freq!$B$2:$B$40,0),_xlfn.XLOOKUP(K137,freq!$A$2:$A$40,freq!$B$2:$B$40,0),_xlfn.XLOOKUP(L137,freq!$A$2:$A$40,freq!$B$2:$B$40,0),_xlfn.XLOOKUP(M137,freq!$A$2:$A$40,freq!$B$2:$B$40,0),_xlfn.XLOOKUP(N137,freq!$A$2:$A$40,freq!$B$2:$B$40,0),_xlfn.XLOOKUP(O137,freq!$A$2:$A$40,freq!$B$2:$B$40,0),_xlfn.XLOOKUP(P137,freq!$A$2:$A$40,freq!$B$2:$B$40,0),_xlfn.XLOOKUP(Q137,freq!$A$2:$A$40,freq!$B$2:$B$40,0),_xlfn.XLOOKUP(R137,freq!$A$2:$A$40,freq!$B$2:$B$40,0),_xlfn.XLOOKUP(S137,freq!$A$2:$A$40,freq!$B$2:$B$40,0),_xlfn.XLOOKUP(T137,freq!$A$2:$A$40,freq!$B$2:$B$40,0),_xlfn.XLOOKUP(U137,freq!$A$2:$A$40,freq!$B$2:$B$40,0),_xlfn.XLOOKUP(V137,freq!$A$2:$A$40,freq!$B$2:$B$40,0))</f>
        <v>75.58</v>
      </c>
    </row>
    <row r="138" spans="1:23" hidden="1" x14ac:dyDescent="0.35">
      <c r="A138" s="32" t="s">
        <v>1622</v>
      </c>
      <c r="B138" s="32" t="s">
        <v>48</v>
      </c>
      <c r="C138" s="32" t="s">
        <v>36</v>
      </c>
      <c r="D138" s="32">
        <v>3</v>
      </c>
      <c r="E138" s="32" t="s">
        <v>37</v>
      </c>
      <c r="F138" s="32" t="s">
        <v>48</v>
      </c>
      <c r="G138" s="32" t="s">
        <v>50</v>
      </c>
      <c r="H138" s="32" t="s">
        <v>30</v>
      </c>
      <c r="I138" s="32" t="s">
        <v>45</v>
      </c>
      <c r="J138" s="32">
        <v>1</v>
      </c>
      <c r="K138" s="32" t="s">
        <v>33</v>
      </c>
      <c r="L138" s="32" t="s">
        <v>0</v>
      </c>
      <c r="M138" s="32" t="s">
        <v>56</v>
      </c>
      <c r="N138" s="32" t="s">
        <v>37</v>
      </c>
      <c r="O138" s="32" t="s">
        <v>43</v>
      </c>
      <c r="P138" s="32">
        <v>4</v>
      </c>
      <c r="Q138" s="32" t="s">
        <v>31</v>
      </c>
      <c r="R138" s="32" t="s">
        <v>34</v>
      </c>
      <c r="S138" s="32" t="s">
        <v>1</v>
      </c>
      <c r="T138" s="32">
        <v>2</v>
      </c>
      <c r="U138" s="32" t="s">
        <v>2</v>
      </c>
      <c r="V138" s="32" t="s">
        <v>41</v>
      </c>
      <c r="W138" s="32">
        <f>SUM(_xlfn.XLOOKUP(B138,freq!$A$2:$A$40,freq!$B$2:$B$40,0),_xlfn.XLOOKUP(C138,freq!$A$2:$A$40,freq!$B$2:$B$40,0),_xlfn.XLOOKUP(D138,freq!$A$2:$A$40,freq!$B$2:$B$40,0),_xlfn.XLOOKUP(E138,freq!$A$2:$A$40,freq!$B$2:$B$40,0),_xlfn.XLOOKUP(F138,freq!$A$2:$A$40,freq!$B$2:$B$40,0),_xlfn.XLOOKUP(G138,freq!$A$2:$A$40,freq!$B$2:$B$40,0),_xlfn.XLOOKUP(H138,freq!$A$2:$A$40,freq!$B$2:$B$40,0),_xlfn.XLOOKUP(I138,freq!$A$2:$A$40,freq!$B$2:$B$40,0),_xlfn.XLOOKUP(J138,freq!$A$2:$A$40,freq!$B$2:$B$40,0),_xlfn.XLOOKUP(K138,freq!$A$2:$A$40,freq!$B$2:$B$40,0),_xlfn.XLOOKUP(L138,freq!$A$2:$A$40,freq!$B$2:$B$40,0),_xlfn.XLOOKUP(M138,freq!$A$2:$A$40,freq!$B$2:$B$40,0),_xlfn.XLOOKUP(N138,freq!$A$2:$A$40,freq!$B$2:$B$40,0),_xlfn.XLOOKUP(O138,freq!$A$2:$A$40,freq!$B$2:$B$40,0),_xlfn.XLOOKUP(P138,freq!$A$2:$A$40,freq!$B$2:$B$40,0),_xlfn.XLOOKUP(Q138,freq!$A$2:$A$40,freq!$B$2:$B$40,0),_xlfn.XLOOKUP(R138,freq!$A$2:$A$40,freq!$B$2:$B$40,0),_xlfn.XLOOKUP(S138,freq!$A$2:$A$40,freq!$B$2:$B$40,0),_xlfn.XLOOKUP(T138,freq!$A$2:$A$40,freq!$B$2:$B$40,0),_xlfn.XLOOKUP(U138,freq!$A$2:$A$40,freq!$B$2:$B$40,0),_xlfn.XLOOKUP(V138,freq!$A$2:$A$40,freq!$B$2:$B$40,0))</f>
        <v>75.570000000000007</v>
      </c>
    </row>
    <row r="139" spans="1:23" hidden="1" x14ac:dyDescent="0.35">
      <c r="A139" s="32" t="s">
        <v>1115</v>
      </c>
      <c r="B139" s="32" t="s">
        <v>45</v>
      </c>
      <c r="C139" s="32" t="s">
        <v>29</v>
      </c>
      <c r="D139" s="32" t="s">
        <v>38</v>
      </c>
      <c r="E139" s="32" t="s">
        <v>40</v>
      </c>
      <c r="F139" s="32" t="s">
        <v>4</v>
      </c>
      <c r="G139" s="32">
        <v>5</v>
      </c>
      <c r="H139" s="32" t="s">
        <v>31</v>
      </c>
      <c r="I139" s="32" t="s">
        <v>42</v>
      </c>
      <c r="J139" s="32" t="s">
        <v>33</v>
      </c>
      <c r="K139" s="32" t="s">
        <v>2</v>
      </c>
      <c r="L139" s="32" t="s">
        <v>3</v>
      </c>
      <c r="M139" s="32" t="s">
        <v>46</v>
      </c>
      <c r="N139" s="32">
        <v>5</v>
      </c>
      <c r="O139" s="32">
        <v>5</v>
      </c>
      <c r="P139" s="32" t="s">
        <v>58</v>
      </c>
      <c r="Q139" s="32" t="s">
        <v>46</v>
      </c>
      <c r="R139" s="32" t="s">
        <v>35</v>
      </c>
      <c r="S139" s="32" t="s">
        <v>3</v>
      </c>
      <c r="T139" s="32" t="s">
        <v>40</v>
      </c>
      <c r="U139" s="32" t="s">
        <v>2</v>
      </c>
      <c r="V139" s="32" t="s">
        <v>53</v>
      </c>
      <c r="W139" s="32">
        <f>SUM(_xlfn.XLOOKUP(B139,freq!$A$2:$A$40,freq!$B$2:$B$40,0),_xlfn.XLOOKUP(C139,freq!$A$2:$A$40,freq!$B$2:$B$40,0),_xlfn.XLOOKUP(D139,freq!$A$2:$A$40,freq!$B$2:$B$40,0),_xlfn.XLOOKUP(E139,freq!$A$2:$A$40,freq!$B$2:$B$40,0),_xlfn.XLOOKUP(F139,freq!$A$2:$A$40,freq!$B$2:$B$40,0),_xlfn.XLOOKUP(G139,freq!$A$2:$A$40,freq!$B$2:$B$40,0),_xlfn.XLOOKUP(H139,freq!$A$2:$A$40,freq!$B$2:$B$40,0),_xlfn.XLOOKUP(I139,freq!$A$2:$A$40,freq!$B$2:$B$40,0),_xlfn.XLOOKUP(J139,freq!$A$2:$A$40,freq!$B$2:$B$40,0),_xlfn.XLOOKUP(K139,freq!$A$2:$A$40,freq!$B$2:$B$40,0),_xlfn.XLOOKUP(L139,freq!$A$2:$A$40,freq!$B$2:$B$40,0),_xlfn.XLOOKUP(M139,freq!$A$2:$A$40,freq!$B$2:$B$40,0),_xlfn.XLOOKUP(N139,freq!$A$2:$A$40,freq!$B$2:$B$40,0),_xlfn.XLOOKUP(O139,freq!$A$2:$A$40,freq!$B$2:$B$40,0),_xlfn.XLOOKUP(P139,freq!$A$2:$A$40,freq!$B$2:$B$40,0),_xlfn.XLOOKUP(Q139,freq!$A$2:$A$40,freq!$B$2:$B$40,0),_xlfn.XLOOKUP(R139,freq!$A$2:$A$40,freq!$B$2:$B$40,0),_xlfn.XLOOKUP(S139,freq!$A$2:$A$40,freq!$B$2:$B$40,0),_xlfn.XLOOKUP(T139,freq!$A$2:$A$40,freq!$B$2:$B$40,0),_xlfn.XLOOKUP(U139,freq!$A$2:$A$40,freq!$B$2:$B$40,0),_xlfn.XLOOKUP(V139,freq!$A$2:$A$40,freq!$B$2:$B$40,0))</f>
        <v>75.519999999999982</v>
      </c>
    </row>
    <row r="140" spans="1:23" hidden="1" x14ac:dyDescent="0.35">
      <c r="A140" s="32" t="s">
        <v>95</v>
      </c>
      <c r="B140" s="32" t="s">
        <v>3</v>
      </c>
      <c r="C140" s="32">
        <v>2</v>
      </c>
      <c r="D140" s="32" t="s">
        <v>4</v>
      </c>
      <c r="E140" s="32" t="s">
        <v>0</v>
      </c>
      <c r="F140" s="32" t="s">
        <v>53</v>
      </c>
      <c r="G140" s="32" t="s">
        <v>45</v>
      </c>
      <c r="H140" s="32" t="s">
        <v>46</v>
      </c>
      <c r="I140" s="32" t="s">
        <v>35</v>
      </c>
      <c r="J140" s="32" t="s">
        <v>36</v>
      </c>
      <c r="K140" s="32" t="s">
        <v>32</v>
      </c>
      <c r="L140" s="32" t="s">
        <v>49</v>
      </c>
      <c r="M140" s="32" t="s">
        <v>46</v>
      </c>
      <c r="N140" s="32" t="s">
        <v>50</v>
      </c>
      <c r="O140" s="32" t="s">
        <v>1</v>
      </c>
      <c r="P140" s="32" t="s">
        <v>46</v>
      </c>
      <c r="Q140" s="32" t="s">
        <v>44</v>
      </c>
      <c r="R140" s="32" t="s">
        <v>4</v>
      </c>
      <c r="S140" s="32" t="s">
        <v>36</v>
      </c>
      <c r="T140" s="32">
        <v>4</v>
      </c>
      <c r="U140" s="32" t="s">
        <v>35</v>
      </c>
      <c r="V140" s="32" t="s">
        <v>28</v>
      </c>
      <c r="W140" s="32">
        <f>SUM(_xlfn.XLOOKUP(B140,freq!$A$2:$A$40,freq!$B$2:$B$40,0),_xlfn.XLOOKUP(C140,freq!$A$2:$A$40,freq!$B$2:$B$40,0),_xlfn.XLOOKUP(D140,freq!$A$2:$A$40,freq!$B$2:$B$40,0),_xlfn.XLOOKUP(E140,freq!$A$2:$A$40,freq!$B$2:$B$40,0),_xlfn.XLOOKUP(F140,freq!$A$2:$A$40,freq!$B$2:$B$40,0),_xlfn.XLOOKUP(G140,freq!$A$2:$A$40,freq!$B$2:$B$40,0),_xlfn.XLOOKUP(H140,freq!$A$2:$A$40,freq!$B$2:$B$40,0),_xlfn.XLOOKUP(I140,freq!$A$2:$A$40,freq!$B$2:$B$40,0),_xlfn.XLOOKUP(J140,freq!$A$2:$A$40,freq!$B$2:$B$40,0),_xlfn.XLOOKUP(K140,freq!$A$2:$A$40,freq!$B$2:$B$40,0),_xlfn.XLOOKUP(L140,freq!$A$2:$A$40,freq!$B$2:$B$40,0),_xlfn.XLOOKUP(M140,freq!$A$2:$A$40,freq!$B$2:$B$40,0),_xlfn.XLOOKUP(N140,freq!$A$2:$A$40,freq!$B$2:$B$40,0),_xlfn.XLOOKUP(O140,freq!$A$2:$A$40,freq!$B$2:$B$40,0),_xlfn.XLOOKUP(P140,freq!$A$2:$A$40,freq!$B$2:$B$40,0),_xlfn.XLOOKUP(Q140,freq!$A$2:$A$40,freq!$B$2:$B$40,0),_xlfn.XLOOKUP(R140,freq!$A$2:$A$40,freq!$B$2:$B$40,0),_xlfn.XLOOKUP(S140,freq!$A$2:$A$40,freq!$B$2:$B$40,0),_xlfn.XLOOKUP(T140,freq!$A$2:$A$40,freq!$B$2:$B$40,0),_xlfn.XLOOKUP(U140,freq!$A$2:$A$40,freq!$B$2:$B$40,0),_xlfn.XLOOKUP(V140,freq!$A$2:$A$40,freq!$B$2:$B$40,0))</f>
        <v>75.36</v>
      </c>
    </row>
    <row r="141" spans="1:23" hidden="1" x14ac:dyDescent="0.35">
      <c r="A141" s="32" t="s">
        <v>1710</v>
      </c>
      <c r="B141" s="32">
        <v>4</v>
      </c>
      <c r="C141" s="32" t="s">
        <v>1</v>
      </c>
      <c r="D141" s="32" t="s">
        <v>46</v>
      </c>
      <c r="E141" s="32" t="s">
        <v>46</v>
      </c>
      <c r="F141" s="32" t="s">
        <v>49</v>
      </c>
      <c r="G141" s="32">
        <v>3</v>
      </c>
      <c r="H141" s="32" t="s">
        <v>36</v>
      </c>
      <c r="I141" s="32" t="s">
        <v>38</v>
      </c>
      <c r="J141" s="32" t="s">
        <v>49</v>
      </c>
      <c r="K141" s="32" t="s">
        <v>45</v>
      </c>
      <c r="L141" s="32" t="s">
        <v>42</v>
      </c>
      <c r="M141" s="32" t="s">
        <v>46</v>
      </c>
      <c r="N141" s="32" t="s">
        <v>31</v>
      </c>
      <c r="O141" s="32" t="s">
        <v>56</v>
      </c>
      <c r="P141" s="32" t="s">
        <v>53</v>
      </c>
      <c r="Q141" s="32" t="s">
        <v>37</v>
      </c>
      <c r="R141" s="32" t="s">
        <v>49</v>
      </c>
      <c r="S141" s="32">
        <v>6</v>
      </c>
      <c r="T141" s="32" t="s">
        <v>58</v>
      </c>
      <c r="U141" s="32" t="s">
        <v>31</v>
      </c>
      <c r="V141" s="32" t="s">
        <v>35</v>
      </c>
      <c r="W141" s="32">
        <f>SUM(_xlfn.XLOOKUP(B141,freq!$A$2:$A$40,freq!$B$2:$B$40,0),_xlfn.XLOOKUP(C141,freq!$A$2:$A$40,freq!$B$2:$B$40,0),_xlfn.XLOOKUP(D141,freq!$A$2:$A$40,freq!$B$2:$B$40,0),_xlfn.XLOOKUP(E141,freq!$A$2:$A$40,freq!$B$2:$B$40,0),_xlfn.XLOOKUP(F141,freq!$A$2:$A$40,freq!$B$2:$B$40,0),_xlfn.XLOOKUP(G141,freq!$A$2:$A$40,freq!$B$2:$B$40,0),_xlfn.XLOOKUP(H141,freq!$A$2:$A$40,freq!$B$2:$B$40,0),_xlfn.XLOOKUP(I141,freq!$A$2:$A$40,freq!$B$2:$B$40,0),_xlfn.XLOOKUP(J141,freq!$A$2:$A$40,freq!$B$2:$B$40,0),_xlfn.XLOOKUP(K141,freq!$A$2:$A$40,freq!$B$2:$B$40,0),_xlfn.XLOOKUP(L141,freq!$A$2:$A$40,freq!$B$2:$B$40,0),_xlfn.XLOOKUP(M141,freq!$A$2:$A$40,freq!$B$2:$B$40,0),_xlfn.XLOOKUP(N141,freq!$A$2:$A$40,freq!$B$2:$B$40,0),_xlfn.XLOOKUP(O141,freq!$A$2:$A$40,freq!$B$2:$B$40,0),_xlfn.XLOOKUP(P141,freq!$A$2:$A$40,freq!$B$2:$B$40,0),_xlfn.XLOOKUP(Q141,freq!$A$2:$A$40,freq!$B$2:$B$40,0),_xlfn.XLOOKUP(R141,freq!$A$2:$A$40,freq!$B$2:$B$40,0),_xlfn.XLOOKUP(S141,freq!$A$2:$A$40,freq!$B$2:$B$40,0),_xlfn.XLOOKUP(T141,freq!$A$2:$A$40,freq!$B$2:$B$40,0),_xlfn.XLOOKUP(U141,freq!$A$2:$A$40,freq!$B$2:$B$40,0),_xlfn.XLOOKUP(V141,freq!$A$2:$A$40,freq!$B$2:$B$40,0))</f>
        <v>75.350000000000009</v>
      </c>
    </row>
    <row r="142" spans="1:23" hidden="1" x14ac:dyDescent="0.35">
      <c r="A142" s="32" t="s">
        <v>268</v>
      </c>
      <c r="B142" s="32" t="s">
        <v>1</v>
      </c>
      <c r="C142" s="32" t="s">
        <v>50</v>
      </c>
      <c r="D142" s="32" t="s">
        <v>45</v>
      </c>
      <c r="E142" s="32" t="s">
        <v>45</v>
      </c>
      <c r="F142" s="32" t="s">
        <v>35</v>
      </c>
      <c r="G142" s="32">
        <v>1</v>
      </c>
      <c r="H142" s="32" t="s">
        <v>50</v>
      </c>
      <c r="I142" s="32">
        <v>4</v>
      </c>
      <c r="J142" s="32" t="s">
        <v>53</v>
      </c>
      <c r="K142" s="32">
        <v>4</v>
      </c>
      <c r="L142" s="32" t="s">
        <v>1</v>
      </c>
      <c r="M142" s="32">
        <v>9</v>
      </c>
      <c r="N142" s="32" t="s">
        <v>28</v>
      </c>
      <c r="O142" s="32" t="s">
        <v>35</v>
      </c>
      <c r="P142" s="32">
        <v>8</v>
      </c>
      <c r="Q142" s="32" t="s">
        <v>43</v>
      </c>
      <c r="R142" s="32" t="s">
        <v>34</v>
      </c>
      <c r="S142" s="32" t="s">
        <v>33</v>
      </c>
      <c r="T142" s="32" t="s">
        <v>37</v>
      </c>
      <c r="U142" s="32" t="s">
        <v>59</v>
      </c>
      <c r="V142" s="32" t="s">
        <v>56</v>
      </c>
      <c r="W142" s="32">
        <f>SUM(_xlfn.XLOOKUP(B142,freq!$A$2:$A$40,freq!$B$2:$B$40,0),_xlfn.XLOOKUP(C142,freq!$A$2:$A$40,freq!$B$2:$B$40,0),_xlfn.XLOOKUP(D142,freq!$A$2:$A$40,freq!$B$2:$B$40,0),_xlfn.XLOOKUP(E142,freq!$A$2:$A$40,freq!$B$2:$B$40,0),_xlfn.XLOOKUP(F142,freq!$A$2:$A$40,freq!$B$2:$B$40,0),_xlfn.XLOOKUP(G142,freq!$A$2:$A$40,freq!$B$2:$B$40,0),_xlfn.XLOOKUP(H142,freq!$A$2:$A$40,freq!$B$2:$B$40,0),_xlfn.XLOOKUP(I142,freq!$A$2:$A$40,freq!$B$2:$B$40,0),_xlfn.XLOOKUP(J142,freq!$A$2:$A$40,freq!$B$2:$B$40,0),_xlfn.XLOOKUP(K142,freq!$A$2:$A$40,freq!$B$2:$B$40,0),_xlfn.XLOOKUP(L142,freq!$A$2:$A$40,freq!$B$2:$B$40,0),_xlfn.XLOOKUP(M142,freq!$A$2:$A$40,freq!$B$2:$B$40,0),_xlfn.XLOOKUP(N142,freq!$A$2:$A$40,freq!$B$2:$B$40,0),_xlfn.XLOOKUP(O142,freq!$A$2:$A$40,freq!$B$2:$B$40,0),_xlfn.XLOOKUP(P142,freq!$A$2:$A$40,freq!$B$2:$B$40,0),_xlfn.XLOOKUP(Q142,freq!$A$2:$A$40,freq!$B$2:$B$40,0),_xlfn.XLOOKUP(R142,freq!$A$2:$A$40,freq!$B$2:$B$40,0),_xlfn.XLOOKUP(S142,freq!$A$2:$A$40,freq!$B$2:$B$40,0),_xlfn.XLOOKUP(T142,freq!$A$2:$A$40,freq!$B$2:$B$40,0),_xlfn.XLOOKUP(U142,freq!$A$2:$A$40,freq!$B$2:$B$40,0),_xlfn.XLOOKUP(V142,freq!$A$2:$A$40,freq!$B$2:$B$40,0))</f>
        <v>75.22999999999999</v>
      </c>
    </row>
    <row r="143" spans="1:23" hidden="1" x14ac:dyDescent="0.35">
      <c r="A143" s="32" t="s">
        <v>1707</v>
      </c>
      <c r="B143" s="32" t="s">
        <v>45</v>
      </c>
      <c r="C143" s="32" t="s">
        <v>2</v>
      </c>
      <c r="D143" s="32" t="s">
        <v>38</v>
      </c>
      <c r="E143" s="32" t="s">
        <v>0</v>
      </c>
      <c r="F143" s="32" t="s">
        <v>36</v>
      </c>
      <c r="G143" s="32" t="s">
        <v>35</v>
      </c>
      <c r="H143" s="32" t="s">
        <v>3</v>
      </c>
      <c r="I143" s="32" t="s">
        <v>33</v>
      </c>
      <c r="J143" s="32" t="s">
        <v>32</v>
      </c>
      <c r="K143" s="32" t="s">
        <v>31</v>
      </c>
      <c r="L143" s="32">
        <v>3</v>
      </c>
      <c r="M143" s="32" t="s">
        <v>40</v>
      </c>
      <c r="N143" s="32" t="s">
        <v>35</v>
      </c>
      <c r="O143" s="32" t="s">
        <v>50</v>
      </c>
      <c r="P143" s="32" t="s">
        <v>40</v>
      </c>
      <c r="Q143" s="32" t="s">
        <v>56</v>
      </c>
      <c r="R143" s="32" t="s">
        <v>33</v>
      </c>
      <c r="S143" s="32" t="s">
        <v>37</v>
      </c>
      <c r="T143" s="32" t="s">
        <v>50</v>
      </c>
      <c r="U143" s="32">
        <v>5</v>
      </c>
      <c r="V143" s="32">
        <v>0</v>
      </c>
      <c r="W143" s="32">
        <f>SUM(_xlfn.XLOOKUP(B143,freq!$A$2:$A$40,freq!$B$2:$B$40,0),_xlfn.XLOOKUP(C143,freq!$A$2:$A$40,freq!$B$2:$B$40,0),_xlfn.XLOOKUP(D143,freq!$A$2:$A$40,freq!$B$2:$B$40,0),_xlfn.XLOOKUP(E143,freq!$A$2:$A$40,freq!$B$2:$B$40,0),_xlfn.XLOOKUP(F143,freq!$A$2:$A$40,freq!$B$2:$B$40,0),_xlfn.XLOOKUP(G143,freq!$A$2:$A$40,freq!$B$2:$B$40,0),_xlfn.XLOOKUP(H143,freq!$A$2:$A$40,freq!$B$2:$B$40,0),_xlfn.XLOOKUP(I143,freq!$A$2:$A$40,freq!$B$2:$B$40,0),_xlfn.XLOOKUP(J143,freq!$A$2:$A$40,freq!$B$2:$B$40,0),_xlfn.XLOOKUP(K143,freq!$A$2:$A$40,freq!$B$2:$B$40,0),_xlfn.XLOOKUP(L143,freq!$A$2:$A$40,freq!$B$2:$B$40,0),_xlfn.XLOOKUP(M143,freq!$A$2:$A$40,freq!$B$2:$B$40,0),_xlfn.XLOOKUP(N143,freq!$A$2:$A$40,freq!$B$2:$B$40,0),_xlfn.XLOOKUP(O143,freq!$A$2:$A$40,freq!$B$2:$B$40,0),_xlfn.XLOOKUP(P143,freq!$A$2:$A$40,freq!$B$2:$B$40,0),_xlfn.XLOOKUP(Q143,freq!$A$2:$A$40,freq!$B$2:$B$40,0),_xlfn.XLOOKUP(R143,freq!$A$2:$A$40,freq!$B$2:$B$40,0),_xlfn.XLOOKUP(S143,freq!$A$2:$A$40,freq!$B$2:$B$40,0),_xlfn.XLOOKUP(T143,freq!$A$2:$A$40,freq!$B$2:$B$40,0),_xlfn.XLOOKUP(U143,freq!$A$2:$A$40,freq!$B$2:$B$40,0),_xlfn.XLOOKUP(V143,freq!$A$2:$A$40,freq!$B$2:$B$40,0))</f>
        <v>75</v>
      </c>
    </row>
    <row r="144" spans="1:23" hidden="1" x14ac:dyDescent="0.35">
      <c r="A144" s="32" t="s">
        <v>1013</v>
      </c>
      <c r="B144" s="32" t="s">
        <v>2</v>
      </c>
      <c r="C144" s="32" t="s">
        <v>35</v>
      </c>
      <c r="D144" s="32">
        <v>5</v>
      </c>
      <c r="E144" s="32" t="s">
        <v>28</v>
      </c>
      <c r="F144" s="32" t="s">
        <v>3</v>
      </c>
      <c r="G144" s="32" t="s">
        <v>50</v>
      </c>
      <c r="H144" s="32" t="s">
        <v>0</v>
      </c>
      <c r="I144" s="32" t="s">
        <v>41</v>
      </c>
      <c r="J144" s="32" t="s">
        <v>32</v>
      </c>
      <c r="K144" s="32">
        <v>8</v>
      </c>
      <c r="L144" s="32">
        <v>3</v>
      </c>
      <c r="M144" s="32" t="s">
        <v>29</v>
      </c>
      <c r="N144" s="32" t="s">
        <v>1</v>
      </c>
      <c r="O144" s="32" t="s">
        <v>33</v>
      </c>
      <c r="P144" s="32" t="s">
        <v>45</v>
      </c>
      <c r="Q144" s="32" t="s">
        <v>45</v>
      </c>
      <c r="R144" s="32" t="s">
        <v>40</v>
      </c>
      <c r="S144" s="32" t="s">
        <v>2</v>
      </c>
      <c r="T144" s="32" t="s">
        <v>53</v>
      </c>
      <c r="U144" s="32">
        <v>5</v>
      </c>
      <c r="V144" s="32" t="s">
        <v>43</v>
      </c>
      <c r="W144" s="32">
        <f>SUM(_xlfn.XLOOKUP(B144,freq!$A$2:$A$40,freq!$B$2:$B$40,0),_xlfn.XLOOKUP(C144,freq!$A$2:$A$40,freq!$B$2:$B$40,0),_xlfn.XLOOKUP(D144,freq!$A$2:$A$40,freq!$B$2:$B$40,0),_xlfn.XLOOKUP(E144,freq!$A$2:$A$40,freq!$B$2:$B$40,0),_xlfn.XLOOKUP(F144,freq!$A$2:$A$40,freq!$B$2:$B$40,0),_xlfn.XLOOKUP(G144,freq!$A$2:$A$40,freq!$B$2:$B$40,0),_xlfn.XLOOKUP(H144,freq!$A$2:$A$40,freq!$B$2:$B$40,0),_xlfn.XLOOKUP(I144,freq!$A$2:$A$40,freq!$B$2:$B$40,0),_xlfn.XLOOKUP(J144,freq!$A$2:$A$40,freq!$B$2:$B$40,0),_xlfn.XLOOKUP(K144,freq!$A$2:$A$40,freq!$B$2:$B$40,0),_xlfn.XLOOKUP(L144,freq!$A$2:$A$40,freq!$B$2:$B$40,0),_xlfn.XLOOKUP(M144,freq!$A$2:$A$40,freq!$B$2:$B$40,0),_xlfn.XLOOKUP(N144,freq!$A$2:$A$40,freq!$B$2:$B$40,0),_xlfn.XLOOKUP(O144,freq!$A$2:$A$40,freq!$B$2:$B$40,0),_xlfn.XLOOKUP(P144,freq!$A$2:$A$40,freq!$B$2:$B$40,0),_xlfn.XLOOKUP(Q144,freq!$A$2:$A$40,freq!$B$2:$B$40,0),_xlfn.XLOOKUP(R144,freq!$A$2:$A$40,freq!$B$2:$B$40,0),_xlfn.XLOOKUP(S144,freq!$A$2:$A$40,freq!$B$2:$B$40,0),_xlfn.XLOOKUP(T144,freq!$A$2:$A$40,freq!$B$2:$B$40,0),_xlfn.XLOOKUP(U144,freq!$A$2:$A$40,freq!$B$2:$B$40,0),_xlfn.XLOOKUP(V144,freq!$A$2:$A$40,freq!$B$2:$B$40,0))</f>
        <v>74.999999999999986</v>
      </c>
    </row>
    <row r="145" spans="1:23" hidden="1" x14ac:dyDescent="0.35">
      <c r="A145" s="32" t="s">
        <v>360</v>
      </c>
      <c r="B145" s="32" t="s">
        <v>31</v>
      </c>
      <c r="C145" s="32" t="s">
        <v>3</v>
      </c>
      <c r="D145" s="32" t="s">
        <v>59</v>
      </c>
      <c r="E145" s="32" t="s">
        <v>31</v>
      </c>
      <c r="F145" s="32" t="s">
        <v>56</v>
      </c>
      <c r="G145" s="32" t="s">
        <v>40</v>
      </c>
      <c r="H145" s="32" t="s">
        <v>33</v>
      </c>
      <c r="I145" s="32" t="s">
        <v>48</v>
      </c>
      <c r="J145" s="32">
        <v>3</v>
      </c>
      <c r="K145" s="32" t="s">
        <v>30</v>
      </c>
      <c r="L145" s="32" t="s">
        <v>36</v>
      </c>
      <c r="M145" s="32" t="s">
        <v>33</v>
      </c>
      <c r="N145" s="32" t="s">
        <v>53</v>
      </c>
      <c r="O145" s="32">
        <v>3</v>
      </c>
      <c r="P145" s="32" t="s">
        <v>45</v>
      </c>
      <c r="Q145" s="32">
        <v>6</v>
      </c>
      <c r="R145" s="32">
        <v>4</v>
      </c>
      <c r="S145" s="32" t="s">
        <v>56</v>
      </c>
      <c r="T145" s="32" t="s">
        <v>43</v>
      </c>
      <c r="U145" s="32" t="s">
        <v>2</v>
      </c>
      <c r="V145" s="32" t="s">
        <v>37</v>
      </c>
      <c r="W145" s="32">
        <f>SUM(_xlfn.XLOOKUP(B145,freq!$A$2:$A$40,freq!$B$2:$B$40,0),_xlfn.XLOOKUP(C145,freq!$A$2:$A$40,freq!$B$2:$B$40,0),_xlfn.XLOOKUP(D145,freq!$A$2:$A$40,freq!$B$2:$B$40,0),_xlfn.XLOOKUP(E145,freq!$A$2:$A$40,freq!$B$2:$B$40,0),_xlfn.XLOOKUP(F145,freq!$A$2:$A$40,freq!$B$2:$B$40,0),_xlfn.XLOOKUP(G145,freq!$A$2:$A$40,freq!$B$2:$B$40,0),_xlfn.XLOOKUP(H145,freq!$A$2:$A$40,freq!$B$2:$B$40,0),_xlfn.XLOOKUP(I145,freq!$A$2:$A$40,freq!$B$2:$B$40,0),_xlfn.XLOOKUP(J145,freq!$A$2:$A$40,freq!$B$2:$B$40,0),_xlfn.XLOOKUP(K145,freq!$A$2:$A$40,freq!$B$2:$B$40,0),_xlfn.XLOOKUP(L145,freq!$A$2:$A$40,freq!$B$2:$B$40,0),_xlfn.XLOOKUP(M145,freq!$A$2:$A$40,freq!$B$2:$B$40,0),_xlfn.XLOOKUP(N145,freq!$A$2:$A$40,freq!$B$2:$B$40,0),_xlfn.XLOOKUP(O145,freq!$A$2:$A$40,freq!$B$2:$B$40,0),_xlfn.XLOOKUP(P145,freq!$A$2:$A$40,freq!$B$2:$B$40,0),_xlfn.XLOOKUP(Q145,freq!$A$2:$A$40,freq!$B$2:$B$40,0),_xlfn.XLOOKUP(R145,freq!$A$2:$A$40,freq!$B$2:$B$40,0),_xlfn.XLOOKUP(S145,freq!$A$2:$A$40,freq!$B$2:$B$40,0),_xlfn.XLOOKUP(T145,freq!$A$2:$A$40,freq!$B$2:$B$40,0),_xlfn.XLOOKUP(U145,freq!$A$2:$A$40,freq!$B$2:$B$40,0),_xlfn.XLOOKUP(V145,freq!$A$2:$A$40,freq!$B$2:$B$40,0))</f>
        <v>74.889999999999986</v>
      </c>
    </row>
    <row r="146" spans="1:23" hidden="1" x14ac:dyDescent="0.35">
      <c r="A146" s="32" t="s">
        <v>638</v>
      </c>
      <c r="B146" s="32">
        <v>5</v>
      </c>
      <c r="C146" s="32" t="s">
        <v>31</v>
      </c>
      <c r="D146" s="32" t="s">
        <v>45</v>
      </c>
      <c r="E146" s="32">
        <v>7</v>
      </c>
      <c r="F146" s="32">
        <v>0</v>
      </c>
      <c r="G146" s="32" t="s">
        <v>29</v>
      </c>
      <c r="H146" s="32">
        <v>5</v>
      </c>
      <c r="I146" s="32" t="s">
        <v>45</v>
      </c>
      <c r="J146" s="32" t="s">
        <v>32</v>
      </c>
      <c r="K146" s="32" t="s">
        <v>36</v>
      </c>
      <c r="L146" s="32" t="s">
        <v>41</v>
      </c>
      <c r="M146" s="32" t="s">
        <v>46</v>
      </c>
      <c r="N146" s="32" t="s">
        <v>35</v>
      </c>
      <c r="O146" s="32" t="s">
        <v>43</v>
      </c>
      <c r="P146" s="32" t="s">
        <v>36</v>
      </c>
      <c r="Q146" s="32">
        <v>6</v>
      </c>
      <c r="R146" s="32" t="s">
        <v>32</v>
      </c>
      <c r="S146" s="32">
        <v>0</v>
      </c>
      <c r="T146" s="32" t="s">
        <v>1</v>
      </c>
      <c r="U146" s="32">
        <v>2</v>
      </c>
      <c r="V146" s="32" t="s">
        <v>35</v>
      </c>
      <c r="W146" s="32">
        <f>SUM(_xlfn.XLOOKUP(B146,freq!$A$2:$A$40,freq!$B$2:$B$40,0),_xlfn.XLOOKUP(C146,freq!$A$2:$A$40,freq!$B$2:$B$40,0),_xlfn.XLOOKUP(D146,freq!$A$2:$A$40,freq!$B$2:$B$40,0),_xlfn.XLOOKUP(E146,freq!$A$2:$A$40,freq!$B$2:$B$40,0),_xlfn.XLOOKUP(F146,freq!$A$2:$A$40,freq!$B$2:$B$40,0),_xlfn.XLOOKUP(G146,freq!$A$2:$A$40,freq!$B$2:$B$40,0),_xlfn.XLOOKUP(H146,freq!$A$2:$A$40,freq!$B$2:$B$40,0),_xlfn.XLOOKUP(I146,freq!$A$2:$A$40,freq!$B$2:$B$40,0),_xlfn.XLOOKUP(J146,freq!$A$2:$A$40,freq!$B$2:$B$40,0),_xlfn.XLOOKUP(K146,freq!$A$2:$A$40,freq!$B$2:$B$40,0),_xlfn.XLOOKUP(L146,freq!$A$2:$A$40,freq!$B$2:$B$40,0),_xlfn.XLOOKUP(M146,freq!$A$2:$A$40,freq!$B$2:$B$40,0),_xlfn.XLOOKUP(N146,freq!$A$2:$A$40,freq!$B$2:$B$40,0),_xlfn.XLOOKUP(O146,freq!$A$2:$A$40,freq!$B$2:$B$40,0),_xlfn.XLOOKUP(P146,freq!$A$2:$A$40,freq!$B$2:$B$40,0),_xlfn.XLOOKUP(Q146,freq!$A$2:$A$40,freq!$B$2:$B$40,0),_xlfn.XLOOKUP(R146,freq!$A$2:$A$40,freq!$B$2:$B$40,0),_xlfn.XLOOKUP(S146,freq!$A$2:$A$40,freq!$B$2:$B$40,0),_xlfn.XLOOKUP(T146,freq!$A$2:$A$40,freq!$B$2:$B$40,0),_xlfn.XLOOKUP(U146,freq!$A$2:$A$40,freq!$B$2:$B$40,0),_xlfn.XLOOKUP(V146,freq!$A$2:$A$40,freq!$B$2:$B$40,0))</f>
        <v>74.819999999999993</v>
      </c>
    </row>
    <row r="147" spans="1:23" hidden="1" x14ac:dyDescent="0.35">
      <c r="A147" s="32" t="s">
        <v>1572</v>
      </c>
      <c r="B147" s="32" t="s">
        <v>31</v>
      </c>
      <c r="C147" s="32" t="s">
        <v>38</v>
      </c>
      <c r="D147" s="32" t="s">
        <v>33</v>
      </c>
      <c r="E147" s="32" t="s">
        <v>2</v>
      </c>
      <c r="F147" s="32" t="s">
        <v>45</v>
      </c>
      <c r="G147" s="32">
        <v>0</v>
      </c>
      <c r="H147" s="32" t="s">
        <v>38</v>
      </c>
      <c r="I147" s="32" t="s">
        <v>58</v>
      </c>
      <c r="J147" s="32">
        <v>1</v>
      </c>
      <c r="K147" s="32" t="s">
        <v>44</v>
      </c>
      <c r="L147" s="32" t="s">
        <v>35</v>
      </c>
      <c r="M147" s="32" t="s">
        <v>3</v>
      </c>
      <c r="N147" s="32" t="s">
        <v>50</v>
      </c>
      <c r="O147" s="32" t="s">
        <v>35</v>
      </c>
      <c r="P147" s="32" t="s">
        <v>29</v>
      </c>
      <c r="Q147" s="32" t="s">
        <v>40</v>
      </c>
      <c r="R147" s="32" t="s">
        <v>48</v>
      </c>
      <c r="S147" s="32">
        <v>2</v>
      </c>
      <c r="T147" s="32" t="s">
        <v>4</v>
      </c>
      <c r="U147" s="32" t="s">
        <v>32</v>
      </c>
      <c r="V147" s="32" t="s">
        <v>0</v>
      </c>
      <c r="W147" s="32">
        <f>SUM(_xlfn.XLOOKUP(B147,freq!$A$2:$A$40,freq!$B$2:$B$40,0),_xlfn.XLOOKUP(C147,freq!$A$2:$A$40,freq!$B$2:$B$40,0),_xlfn.XLOOKUP(D147,freq!$A$2:$A$40,freq!$B$2:$B$40,0),_xlfn.XLOOKUP(E147,freq!$A$2:$A$40,freq!$B$2:$B$40,0),_xlfn.XLOOKUP(F147,freq!$A$2:$A$40,freq!$B$2:$B$40,0),_xlfn.XLOOKUP(G147,freq!$A$2:$A$40,freq!$B$2:$B$40,0),_xlfn.XLOOKUP(H147,freq!$A$2:$A$40,freq!$B$2:$B$40,0),_xlfn.XLOOKUP(I147,freq!$A$2:$A$40,freq!$B$2:$B$40,0),_xlfn.XLOOKUP(J147,freq!$A$2:$A$40,freq!$B$2:$B$40,0),_xlfn.XLOOKUP(K147,freq!$A$2:$A$40,freq!$B$2:$B$40,0),_xlfn.XLOOKUP(L147,freq!$A$2:$A$40,freq!$B$2:$B$40,0),_xlfn.XLOOKUP(M147,freq!$A$2:$A$40,freq!$B$2:$B$40,0),_xlfn.XLOOKUP(N147,freq!$A$2:$A$40,freq!$B$2:$B$40,0),_xlfn.XLOOKUP(O147,freq!$A$2:$A$40,freq!$B$2:$B$40,0),_xlfn.XLOOKUP(P147,freq!$A$2:$A$40,freq!$B$2:$B$40,0),_xlfn.XLOOKUP(Q147,freq!$A$2:$A$40,freq!$B$2:$B$40,0),_xlfn.XLOOKUP(R147,freq!$A$2:$A$40,freq!$B$2:$B$40,0),_xlfn.XLOOKUP(S147,freq!$A$2:$A$40,freq!$B$2:$B$40,0),_xlfn.XLOOKUP(T147,freq!$A$2:$A$40,freq!$B$2:$B$40,0),_xlfn.XLOOKUP(U147,freq!$A$2:$A$40,freq!$B$2:$B$40,0),_xlfn.XLOOKUP(V147,freq!$A$2:$A$40,freq!$B$2:$B$40,0))</f>
        <v>74.799999999999983</v>
      </c>
    </row>
    <row r="148" spans="1:23" hidden="1" x14ac:dyDescent="0.35">
      <c r="A148" s="32" t="s">
        <v>1743</v>
      </c>
      <c r="B148" s="32">
        <v>2</v>
      </c>
      <c r="C148" s="32" t="s">
        <v>41</v>
      </c>
      <c r="D148" s="32">
        <v>0</v>
      </c>
      <c r="E148" s="32">
        <v>0</v>
      </c>
      <c r="F148" s="32">
        <v>1</v>
      </c>
      <c r="G148" s="32">
        <v>8</v>
      </c>
      <c r="H148" s="32" t="s">
        <v>32</v>
      </c>
      <c r="I148" s="32" t="s">
        <v>1</v>
      </c>
      <c r="J148" s="32" t="s">
        <v>44</v>
      </c>
      <c r="K148" s="32" t="s">
        <v>35</v>
      </c>
      <c r="L148" s="32" t="s">
        <v>44</v>
      </c>
      <c r="M148" s="32" t="s">
        <v>56</v>
      </c>
      <c r="N148" s="32" t="s">
        <v>43</v>
      </c>
      <c r="O148" s="32" t="s">
        <v>53</v>
      </c>
      <c r="P148" s="32" t="s">
        <v>3</v>
      </c>
      <c r="Q148" s="32" t="s">
        <v>31</v>
      </c>
      <c r="R148" s="32">
        <v>5</v>
      </c>
      <c r="S148" s="32" t="s">
        <v>58</v>
      </c>
      <c r="T148" s="32" t="s">
        <v>2</v>
      </c>
      <c r="U148" s="32" t="s">
        <v>35</v>
      </c>
      <c r="V148" s="32" t="s">
        <v>2</v>
      </c>
      <c r="W148" s="32">
        <f>SUM(_xlfn.XLOOKUP(B148,freq!$A$2:$A$40,freq!$B$2:$B$40,0),_xlfn.XLOOKUP(C148,freq!$A$2:$A$40,freq!$B$2:$B$40,0),_xlfn.XLOOKUP(D148,freq!$A$2:$A$40,freq!$B$2:$B$40,0),_xlfn.XLOOKUP(E148,freq!$A$2:$A$40,freq!$B$2:$B$40,0),_xlfn.XLOOKUP(F148,freq!$A$2:$A$40,freq!$B$2:$B$40,0),_xlfn.XLOOKUP(G148,freq!$A$2:$A$40,freq!$B$2:$B$40,0),_xlfn.XLOOKUP(H148,freq!$A$2:$A$40,freq!$B$2:$B$40,0),_xlfn.XLOOKUP(I148,freq!$A$2:$A$40,freq!$B$2:$B$40,0),_xlfn.XLOOKUP(J148,freq!$A$2:$A$40,freq!$B$2:$B$40,0),_xlfn.XLOOKUP(K148,freq!$A$2:$A$40,freq!$B$2:$B$40,0),_xlfn.XLOOKUP(L148,freq!$A$2:$A$40,freq!$B$2:$B$40,0),_xlfn.XLOOKUP(M148,freq!$A$2:$A$40,freq!$B$2:$B$40,0),_xlfn.XLOOKUP(N148,freq!$A$2:$A$40,freq!$B$2:$B$40,0),_xlfn.XLOOKUP(O148,freq!$A$2:$A$40,freq!$B$2:$B$40,0),_xlfn.XLOOKUP(P148,freq!$A$2:$A$40,freq!$B$2:$B$40,0),_xlfn.XLOOKUP(Q148,freq!$A$2:$A$40,freq!$B$2:$B$40,0),_xlfn.XLOOKUP(R148,freq!$A$2:$A$40,freq!$B$2:$B$40,0),_xlfn.XLOOKUP(S148,freq!$A$2:$A$40,freq!$B$2:$B$40,0),_xlfn.XLOOKUP(T148,freq!$A$2:$A$40,freq!$B$2:$B$40,0),_xlfn.XLOOKUP(U148,freq!$A$2:$A$40,freq!$B$2:$B$40,0),_xlfn.XLOOKUP(V148,freq!$A$2:$A$40,freq!$B$2:$B$40,0))</f>
        <v>74.789999999999992</v>
      </c>
    </row>
    <row r="149" spans="1:23" hidden="1" x14ac:dyDescent="0.35">
      <c r="A149" s="32" t="s">
        <v>709</v>
      </c>
      <c r="B149" s="32" t="s">
        <v>43</v>
      </c>
      <c r="C149" s="32" t="s">
        <v>3</v>
      </c>
      <c r="D149" s="32" t="s">
        <v>49</v>
      </c>
      <c r="E149" s="32">
        <v>4</v>
      </c>
      <c r="F149" s="32" t="s">
        <v>48</v>
      </c>
      <c r="G149" s="32" t="s">
        <v>53</v>
      </c>
      <c r="H149" s="32" t="s">
        <v>1</v>
      </c>
      <c r="I149" s="32" t="s">
        <v>40</v>
      </c>
      <c r="J149" s="32" t="s">
        <v>43</v>
      </c>
      <c r="K149" s="32" t="s">
        <v>48</v>
      </c>
      <c r="L149" s="32" t="s">
        <v>1</v>
      </c>
      <c r="M149" s="32" t="s">
        <v>50</v>
      </c>
      <c r="N149" s="32">
        <v>8</v>
      </c>
      <c r="O149" s="32" t="s">
        <v>35</v>
      </c>
      <c r="P149" s="32" t="s">
        <v>31</v>
      </c>
      <c r="Q149" s="32">
        <v>8</v>
      </c>
      <c r="R149" s="32" t="s">
        <v>48</v>
      </c>
      <c r="S149" s="32">
        <v>3</v>
      </c>
      <c r="T149" s="32" t="s">
        <v>37</v>
      </c>
      <c r="U149" s="32">
        <v>6</v>
      </c>
      <c r="V149" s="32" t="s">
        <v>45</v>
      </c>
      <c r="W149" s="32">
        <f>SUM(_xlfn.XLOOKUP(B149,freq!$A$2:$A$40,freq!$B$2:$B$40,0),_xlfn.XLOOKUP(C149,freq!$A$2:$A$40,freq!$B$2:$B$40,0),_xlfn.XLOOKUP(D149,freq!$A$2:$A$40,freq!$B$2:$B$40,0),_xlfn.XLOOKUP(E149,freq!$A$2:$A$40,freq!$B$2:$B$40,0),_xlfn.XLOOKUP(F149,freq!$A$2:$A$40,freq!$B$2:$B$40,0),_xlfn.XLOOKUP(G149,freq!$A$2:$A$40,freq!$B$2:$B$40,0),_xlfn.XLOOKUP(H149,freq!$A$2:$A$40,freq!$B$2:$B$40,0),_xlfn.XLOOKUP(I149,freq!$A$2:$A$40,freq!$B$2:$B$40,0),_xlfn.XLOOKUP(J149,freq!$A$2:$A$40,freq!$B$2:$B$40,0),_xlfn.XLOOKUP(K149,freq!$A$2:$A$40,freq!$B$2:$B$40,0),_xlfn.XLOOKUP(L149,freq!$A$2:$A$40,freq!$B$2:$B$40,0),_xlfn.XLOOKUP(M149,freq!$A$2:$A$40,freq!$B$2:$B$40,0),_xlfn.XLOOKUP(N149,freq!$A$2:$A$40,freq!$B$2:$B$40,0),_xlfn.XLOOKUP(O149,freq!$A$2:$A$40,freq!$B$2:$B$40,0),_xlfn.XLOOKUP(P149,freq!$A$2:$A$40,freq!$B$2:$B$40,0),_xlfn.XLOOKUP(Q149,freq!$A$2:$A$40,freq!$B$2:$B$40,0),_xlfn.XLOOKUP(R149,freq!$A$2:$A$40,freq!$B$2:$B$40,0),_xlfn.XLOOKUP(S149,freq!$A$2:$A$40,freq!$B$2:$B$40,0),_xlfn.XLOOKUP(T149,freq!$A$2:$A$40,freq!$B$2:$B$40,0),_xlfn.XLOOKUP(U149,freq!$A$2:$A$40,freq!$B$2:$B$40,0),_xlfn.XLOOKUP(V149,freq!$A$2:$A$40,freq!$B$2:$B$40,0))</f>
        <v>74.78</v>
      </c>
    </row>
    <row r="150" spans="1:23" hidden="1" x14ac:dyDescent="0.35">
      <c r="A150" s="32" t="s">
        <v>1354</v>
      </c>
      <c r="B150" s="32">
        <v>9</v>
      </c>
      <c r="C150" s="32" t="s">
        <v>2</v>
      </c>
      <c r="D150" s="32" t="s">
        <v>2</v>
      </c>
      <c r="E150" s="32" t="s">
        <v>50</v>
      </c>
      <c r="F150" s="32" t="s">
        <v>4</v>
      </c>
      <c r="G150" s="32" t="s">
        <v>53</v>
      </c>
      <c r="H150" s="32" t="s">
        <v>40</v>
      </c>
      <c r="I150" s="32" t="s">
        <v>45</v>
      </c>
      <c r="J150" s="32" t="s">
        <v>1</v>
      </c>
      <c r="K150" s="32">
        <v>7</v>
      </c>
      <c r="L150" s="32" t="s">
        <v>53</v>
      </c>
      <c r="M150" s="32" t="s">
        <v>37</v>
      </c>
      <c r="N150" s="32" t="s">
        <v>40</v>
      </c>
      <c r="O150" s="32" t="s">
        <v>44</v>
      </c>
      <c r="P150" s="32" t="s">
        <v>35</v>
      </c>
      <c r="Q150" s="32">
        <v>3</v>
      </c>
      <c r="R150" s="32" t="s">
        <v>1</v>
      </c>
      <c r="S150" s="32" t="s">
        <v>56</v>
      </c>
      <c r="T150" s="32" t="s">
        <v>30</v>
      </c>
      <c r="U150" s="32" t="s">
        <v>34</v>
      </c>
      <c r="V150" s="32" t="s">
        <v>53</v>
      </c>
      <c r="W150" s="32">
        <f>SUM(_xlfn.XLOOKUP(B150,freq!$A$2:$A$40,freq!$B$2:$B$40,0),_xlfn.XLOOKUP(C150,freq!$A$2:$A$40,freq!$B$2:$B$40,0),_xlfn.XLOOKUP(D150,freq!$A$2:$A$40,freq!$B$2:$B$40,0),_xlfn.XLOOKUP(E150,freq!$A$2:$A$40,freq!$B$2:$B$40,0),_xlfn.XLOOKUP(F150,freq!$A$2:$A$40,freq!$B$2:$B$40,0),_xlfn.XLOOKUP(G150,freq!$A$2:$A$40,freq!$B$2:$B$40,0),_xlfn.XLOOKUP(H150,freq!$A$2:$A$40,freq!$B$2:$B$40,0),_xlfn.XLOOKUP(I150,freq!$A$2:$A$40,freq!$B$2:$B$40,0),_xlfn.XLOOKUP(J150,freq!$A$2:$A$40,freq!$B$2:$B$40,0),_xlfn.XLOOKUP(K150,freq!$A$2:$A$40,freq!$B$2:$B$40,0),_xlfn.XLOOKUP(L150,freq!$A$2:$A$40,freq!$B$2:$B$40,0),_xlfn.XLOOKUP(M150,freq!$A$2:$A$40,freq!$B$2:$B$40,0),_xlfn.XLOOKUP(N150,freq!$A$2:$A$40,freq!$B$2:$B$40,0),_xlfn.XLOOKUP(O150,freq!$A$2:$A$40,freq!$B$2:$B$40,0),_xlfn.XLOOKUP(P150,freq!$A$2:$A$40,freq!$B$2:$B$40,0),_xlfn.XLOOKUP(Q150,freq!$A$2:$A$40,freq!$B$2:$B$40,0),_xlfn.XLOOKUP(R150,freq!$A$2:$A$40,freq!$B$2:$B$40,0),_xlfn.XLOOKUP(S150,freq!$A$2:$A$40,freq!$B$2:$B$40,0),_xlfn.XLOOKUP(T150,freq!$A$2:$A$40,freq!$B$2:$B$40,0),_xlfn.XLOOKUP(U150,freq!$A$2:$A$40,freq!$B$2:$B$40,0),_xlfn.XLOOKUP(V150,freq!$A$2:$A$40,freq!$B$2:$B$40,0))</f>
        <v>74.70999999999998</v>
      </c>
    </row>
    <row r="151" spans="1:23" hidden="1" x14ac:dyDescent="0.35">
      <c r="A151" s="32" t="s">
        <v>1253</v>
      </c>
      <c r="B151" s="32" t="s">
        <v>43</v>
      </c>
      <c r="C151" s="32" t="s">
        <v>34</v>
      </c>
      <c r="D151" s="32" t="s">
        <v>53</v>
      </c>
      <c r="E151" s="32" t="s">
        <v>34</v>
      </c>
      <c r="F151" s="32" t="s">
        <v>36</v>
      </c>
      <c r="G151" s="32" t="s">
        <v>1</v>
      </c>
      <c r="H151" s="32" t="s">
        <v>31</v>
      </c>
      <c r="I151" s="32" t="s">
        <v>31</v>
      </c>
      <c r="J151" s="32" t="s">
        <v>40</v>
      </c>
      <c r="K151" s="32" t="s">
        <v>1</v>
      </c>
      <c r="L151" s="32" t="s">
        <v>0</v>
      </c>
      <c r="M151" s="32" t="s">
        <v>33</v>
      </c>
      <c r="N151" s="32" t="s">
        <v>4</v>
      </c>
      <c r="O151" s="32" t="s">
        <v>49</v>
      </c>
      <c r="P151" s="32" t="s">
        <v>2</v>
      </c>
      <c r="Q151" s="32" t="s">
        <v>37</v>
      </c>
      <c r="R151" s="32" t="s">
        <v>49</v>
      </c>
      <c r="S151" s="32" t="s">
        <v>1</v>
      </c>
      <c r="T151" s="32">
        <v>5</v>
      </c>
      <c r="U151" s="32" t="s">
        <v>35</v>
      </c>
      <c r="V151" s="32" t="s">
        <v>41</v>
      </c>
      <c r="W151" s="32">
        <f>SUM(_xlfn.XLOOKUP(B151,freq!$A$2:$A$40,freq!$B$2:$B$40,0),_xlfn.XLOOKUP(C151,freq!$A$2:$A$40,freq!$B$2:$B$40,0),_xlfn.XLOOKUP(D151,freq!$A$2:$A$40,freq!$B$2:$B$40,0),_xlfn.XLOOKUP(E151,freq!$A$2:$A$40,freq!$B$2:$B$40,0),_xlfn.XLOOKUP(F151,freq!$A$2:$A$40,freq!$B$2:$B$40,0),_xlfn.XLOOKUP(G151,freq!$A$2:$A$40,freq!$B$2:$B$40,0),_xlfn.XLOOKUP(H151,freq!$A$2:$A$40,freq!$B$2:$B$40,0),_xlfn.XLOOKUP(I151,freq!$A$2:$A$40,freq!$B$2:$B$40,0),_xlfn.XLOOKUP(J151,freq!$A$2:$A$40,freq!$B$2:$B$40,0),_xlfn.XLOOKUP(K151,freq!$A$2:$A$40,freq!$B$2:$B$40,0),_xlfn.XLOOKUP(L151,freq!$A$2:$A$40,freq!$B$2:$B$40,0),_xlfn.XLOOKUP(M151,freq!$A$2:$A$40,freq!$B$2:$B$40,0),_xlfn.XLOOKUP(N151,freq!$A$2:$A$40,freq!$B$2:$B$40,0),_xlfn.XLOOKUP(O151,freq!$A$2:$A$40,freq!$B$2:$B$40,0),_xlfn.XLOOKUP(P151,freq!$A$2:$A$40,freq!$B$2:$B$40,0),_xlfn.XLOOKUP(Q151,freq!$A$2:$A$40,freq!$B$2:$B$40,0),_xlfn.XLOOKUP(R151,freq!$A$2:$A$40,freq!$B$2:$B$40,0),_xlfn.XLOOKUP(S151,freq!$A$2:$A$40,freq!$B$2:$B$40,0),_xlfn.XLOOKUP(T151,freq!$A$2:$A$40,freq!$B$2:$B$40,0),_xlfn.XLOOKUP(U151,freq!$A$2:$A$40,freq!$B$2:$B$40,0),_xlfn.XLOOKUP(V151,freq!$A$2:$A$40,freq!$B$2:$B$40,0))</f>
        <v>74.7</v>
      </c>
    </row>
    <row r="152" spans="1:23" hidden="1" x14ac:dyDescent="0.35">
      <c r="A152" s="32" t="s">
        <v>993</v>
      </c>
      <c r="B152" s="32" t="s">
        <v>32</v>
      </c>
      <c r="C152" s="32" t="s">
        <v>50</v>
      </c>
      <c r="D152" s="32" t="s">
        <v>41</v>
      </c>
      <c r="E152" s="32" t="s">
        <v>3</v>
      </c>
      <c r="F152" s="32" t="s">
        <v>38</v>
      </c>
      <c r="G152" s="32" t="s">
        <v>56</v>
      </c>
      <c r="H152" s="32" t="s">
        <v>30</v>
      </c>
      <c r="I152" s="32">
        <v>4</v>
      </c>
      <c r="J152" s="32" t="s">
        <v>56</v>
      </c>
      <c r="K152" s="32" t="s">
        <v>3</v>
      </c>
      <c r="L152" s="32" t="s">
        <v>29</v>
      </c>
      <c r="M152" s="32" t="s">
        <v>1</v>
      </c>
      <c r="N152" s="32" t="s">
        <v>50</v>
      </c>
      <c r="O152" s="32" t="s">
        <v>36</v>
      </c>
      <c r="P152" s="32" t="s">
        <v>33</v>
      </c>
      <c r="Q152" s="32" t="s">
        <v>45</v>
      </c>
      <c r="R152" s="32">
        <v>0</v>
      </c>
      <c r="S152" s="32" t="s">
        <v>36</v>
      </c>
      <c r="T152" s="32" t="s">
        <v>35</v>
      </c>
      <c r="U152" s="32" t="s">
        <v>46</v>
      </c>
      <c r="V152" s="32" t="s">
        <v>28</v>
      </c>
      <c r="W152" s="32">
        <f>SUM(_xlfn.XLOOKUP(B152,freq!$A$2:$A$40,freq!$B$2:$B$40,0),_xlfn.XLOOKUP(C152,freq!$A$2:$A$40,freq!$B$2:$B$40,0),_xlfn.XLOOKUP(D152,freq!$A$2:$A$40,freq!$B$2:$B$40,0),_xlfn.XLOOKUP(E152,freq!$A$2:$A$40,freq!$B$2:$B$40,0),_xlfn.XLOOKUP(F152,freq!$A$2:$A$40,freq!$B$2:$B$40,0),_xlfn.XLOOKUP(G152,freq!$A$2:$A$40,freq!$B$2:$B$40,0),_xlfn.XLOOKUP(H152,freq!$A$2:$A$40,freq!$B$2:$B$40,0),_xlfn.XLOOKUP(I152,freq!$A$2:$A$40,freq!$B$2:$B$40,0),_xlfn.XLOOKUP(J152,freq!$A$2:$A$40,freq!$B$2:$B$40,0),_xlfn.XLOOKUP(K152,freq!$A$2:$A$40,freq!$B$2:$B$40,0),_xlfn.XLOOKUP(L152,freq!$A$2:$A$40,freq!$B$2:$B$40,0),_xlfn.XLOOKUP(M152,freq!$A$2:$A$40,freq!$B$2:$B$40,0),_xlfn.XLOOKUP(N152,freq!$A$2:$A$40,freq!$B$2:$B$40,0),_xlfn.XLOOKUP(O152,freq!$A$2:$A$40,freq!$B$2:$B$40,0),_xlfn.XLOOKUP(P152,freq!$A$2:$A$40,freq!$B$2:$B$40,0),_xlfn.XLOOKUP(Q152,freq!$A$2:$A$40,freq!$B$2:$B$40,0),_xlfn.XLOOKUP(R152,freq!$A$2:$A$40,freq!$B$2:$B$40,0),_xlfn.XLOOKUP(S152,freq!$A$2:$A$40,freq!$B$2:$B$40,0),_xlfn.XLOOKUP(T152,freq!$A$2:$A$40,freq!$B$2:$B$40,0),_xlfn.XLOOKUP(U152,freq!$A$2:$A$40,freq!$B$2:$B$40,0),_xlfn.XLOOKUP(V152,freq!$A$2:$A$40,freq!$B$2:$B$40,0))</f>
        <v>74.69</v>
      </c>
    </row>
    <row r="153" spans="1:23" hidden="1" x14ac:dyDescent="0.35">
      <c r="A153" s="32" t="s">
        <v>1395</v>
      </c>
      <c r="B153" s="32" t="s">
        <v>56</v>
      </c>
      <c r="C153" s="32">
        <v>0</v>
      </c>
      <c r="D153" s="32">
        <v>6</v>
      </c>
      <c r="E153" s="32" t="s">
        <v>49</v>
      </c>
      <c r="F153" s="32" t="s">
        <v>43</v>
      </c>
      <c r="G153" s="32" t="s">
        <v>31</v>
      </c>
      <c r="H153" s="32" t="s">
        <v>36</v>
      </c>
      <c r="I153" s="32" t="s">
        <v>53</v>
      </c>
      <c r="J153" s="32" t="s">
        <v>41</v>
      </c>
      <c r="K153" s="32" t="s">
        <v>36</v>
      </c>
      <c r="L153" s="32" t="s">
        <v>29</v>
      </c>
      <c r="M153" s="32" t="s">
        <v>29</v>
      </c>
      <c r="N153" s="32" t="s">
        <v>37</v>
      </c>
      <c r="O153" s="32" t="s">
        <v>33</v>
      </c>
      <c r="P153" s="32" t="s">
        <v>44</v>
      </c>
      <c r="Q153" s="32" t="s">
        <v>0</v>
      </c>
      <c r="R153" s="32" t="s">
        <v>41</v>
      </c>
      <c r="S153" s="32" t="s">
        <v>37</v>
      </c>
      <c r="T153" s="32" t="s">
        <v>3</v>
      </c>
      <c r="U153" s="32" t="s">
        <v>2</v>
      </c>
      <c r="V153" s="32" t="s">
        <v>45</v>
      </c>
      <c r="W153" s="32">
        <f>SUM(_xlfn.XLOOKUP(B153,freq!$A$2:$A$40,freq!$B$2:$B$40,0),_xlfn.XLOOKUP(C153,freq!$A$2:$A$40,freq!$B$2:$B$40,0),_xlfn.XLOOKUP(D153,freq!$A$2:$A$40,freq!$B$2:$B$40,0),_xlfn.XLOOKUP(E153,freq!$A$2:$A$40,freq!$B$2:$B$40,0),_xlfn.XLOOKUP(F153,freq!$A$2:$A$40,freq!$B$2:$B$40,0),_xlfn.XLOOKUP(G153,freq!$A$2:$A$40,freq!$B$2:$B$40,0),_xlfn.XLOOKUP(H153,freq!$A$2:$A$40,freq!$B$2:$B$40,0),_xlfn.XLOOKUP(I153,freq!$A$2:$A$40,freq!$B$2:$B$40,0),_xlfn.XLOOKUP(J153,freq!$A$2:$A$40,freq!$B$2:$B$40,0),_xlfn.XLOOKUP(K153,freq!$A$2:$A$40,freq!$B$2:$B$40,0),_xlfn.XLOOKUP(L153,freq!$A$2:$A$40,freq!$B$2:$B$40,0),_xlfn.XLOOKUP(M153,freq!$A$2:$A$40,freq!$B$2:$B$40,0),_xlfn.XLOOKUP(N153,freq!$A$2:$A$40,freq!$B$2:$B$40,0),_xlfn.XLOOKUP(O153,freq!$A$2:$A$40,freq!$B$2:$B$40,0),_xlfn.XLOOKUP(P153,freq!$A$2:$A$40,freq!$B$2:$B$40,0),_xlfn.XLOOKUP(Q153,freq!$A$2:$A$40,freq!$B$2:$B$40,0),_xlfn.XLOOKUP(R153,freq!$A$2:$A$40,freq!$B$2:$B$40,0),_xlfn.XLOOKUP(S153,freq!$A$2:$A$40,freq!$B$2:$B$40,0),_xlfn.XLOOKUP(T153,freq!$A$2:$A$40,freq!$B$2:$B$40,0),_xlfn.XLOOKUP(U153,freq!$A$2:$A$40,freq!$B$2:$B$40,0),_xlfn.XLOOKUP(V153,freq!$A$2:$A$40,freq!$B$2:$B$40,0))</f>
        <v>74.570000000000007</v>
      </c>
    </row>
    <row r="154" spans="1:23" hidden="1" x14ac:dyDescent="0.35">
      <c r="A154" s="32" t="s">
        <v>1270</v>
      </c>
      <c r="B154" s="32" t="s">
        <v>4</v>
      </c>
      <c r="C154" s="32" t="s">
        <v>48</v>
      </c>
      <c r="D154" s="32" t="s">
        <v>49</v>
      </c>
      <c r="E154" s="32" t="s">
        <v>38</v>
      </c>
      <c r="F154" s="32">
        <v>0</v>
      </c>
      <c r="G154" s="32" t="s">
        <v>45</v>
      </c>
      <c r="H154" s="32" t="s">
        <v>32</v>
      </c>
      <c r="I154" s="32" t="s">
        <v>36</v>
      </c>
      <c r="J154" s="32" t="s">
        <v>48</v>
      </c>
      <c r="K154" s="32" t="s">
        <v>49</v>
      </c>
      <c r="L154" s="32" t="s">
        <v>43</v>
      </c>
      <c r="M154" s="32" t="s">
        <v>38</v>
      </c>
      <c r="N154" s="32" t="s">
        <v>29</v>
      </c>
      <c r="O154" s="32" t="s">
        <v>31</v>
      </c>
      <c r="P154" s="32" t="s">
        <v>45</v>
      </c>
      <c r="Q154" s="32" t="s">
        <v>0</v>
      </c>
      <c r="R154" s="32" t="s">
        <v>44</v>
      </c>
      <c r="S154" s="32" t="s">
        <v>4</v>
      </c>
      <c r="T154" s="32">
        <v>2</v>
      </c>
      <c r="U154" s="32" t="s">
        <v>35</v>
      </c>
      <c r="V154" s="32">
        <v>3</v>
      </c>
      <c r="W154" s="32">
        <f>SUM(_xlfn.XLOOKUP(B154,freq!$A$2:$A$40,freq!$B$2:$B$40,0),_xlfn.XLOOKUP(C154,freq!$A$2:$A$40,freq!$B$2:$B$40,0),_xlfn.XLOOKUP(D154,freq!$A$2:$A$40,freq!$B$2:$B$40,0),_xlfn.XLOOKUP(E154,freq!$A$2:$A$40,freq!$B$2:$B$40,0),_xlfn.XLOOKUP(F154,freq!$A$2:$A$40,freq!$B$2:$B$40,0),_xlfn.XLOOKUP(G154,freq!$A$2:$A$40,freq!$B$2:$B$40,0),_xlfn.XLOOKUP(H154,freq!$A$2:$A$40,freq!$B$2:$B$40,0),_xlfn.XLOOKUP(I154,freq!$A$2:$A$40,freq!$B$2:$B$40,0),_xlfn.XLOOKUP(J154,freq!$A$2:$A$40,freq!$B$2:$B$40,0),_xlfn.XLOOKUP(K154,freq!$A$2:$A$40,freq!$B$2:$B$40,0),_xlfn.XLOOKUP(L154,freq!$A$2:$A$40,freq!$B$2:$B$40,0),_xlfn.XLOOKUP(M154,freq!$A$2:$A$40,freq!$B$2:$B$40,0),_xlfn.XLOOKUP(N154,freq!$A$2:$A$40,freq!$B$2:$B$40,0),_xlfn.XLOOKUP(O154,freq!$A$2:$A$40,freq!$B$2:$B$40,0),_xlfn.XLOOKUP(P154,freq!$A$2:$A$40,freq!$B$2:$B$40,0),_xlfn.XLOOKUP(Q154,freq!$A$2:$A$40,freq!$B$2:$B$40,0),_xlfn.XLOOKUP(R154,freq!$A$2:$A$40,freq!$B$2:$B$40,0),_xlfn.XLOOKUP(S154,freq!$A$2:$A$40,freq!$B$2:$B$40,0),_xlfn.XLOOKUP(T154,freq!$A$2:$A$40,freq!$B$2:$B$40,0),_xlfn.XLOOKUP(U154,freq!$A$2:$A$40,freq!$B$2:$B$40,0),_xlfn.XLOOKUP(V154,freq!$A$2:$A$40,freq!$B$2:$B$40,0))</f>
        <v>74.489999999999995</v>
      </c>
    </row>
    <row r="155" spans="1:23" hidden="1" x14ac:dyDescent="0.35">
      <c r="A155" s="32" t="s">
        <v>1405</v>
      </c>
      <c r="B155" s="32" t="s">
        <v>48</v>
      </c>
      <c r="C155" s="32" t="s">
        <v>1</v>
      </c>
      <c r="D155" s="32">
        <v>3</v>
      </c>
      <c r="E155" s="32">
        <v>0</v>
      </c>
      <c r="F155" s="32" t="s">
        <v>37</v>
      </c>
      <c r="G155" s="32" t="s">
        <v>43</v>
      </c>
      <c r="H155" s="32" t="s">
        <v>48</v>
      </c>
      <c r="I155" s="32">
        <v>6</v>
      </c>
      <c r="J155" s="32" t="s">
        <v>41</v>
      </c>
      <c r="K155" s="32" t="s">
        <v>45</v>
      </c>
      <c r="L155" s="32" t="s">
        <v>32</v>
      </c>
      <c r="M155" s="32" t="s">
        <v>3</v>
      </c>
      <c r="N155" s="32" t="s">
        <v>44</v>
      </c>
      <c r="O155" s="32" t="s">
        <v>29</v>
      </c>
      <c r="P155" s="32" t="s">
        <v>49</v>
      </c>
      <c r="Q155" s="32" t="s">
        <v>34</v>
      </c>
      <c r="R155" s="32" t="s">
        <v>31</v>
      </c>
      <c r="S155" s="32" t="s">
        <v>41</v>
      </c>
      <c r="T155" s="32">
        <v>5</v>
      </c>
      <c r="U155" s="32" t="s">
        <v>31</v>
      </c>
      <c r="V155" s="32">
        <v>9</v>
      </c>
      <c r="W155" s="32">
        <f>SUM(_xlfn.XLOOKUP(B155,freq!$A$2:$A$40,freq!$B$2:$B$40,0),_xlfn.XLOOKUP(C155,freq!$A$2:$A$40,freq!$B$2:$B$40,0),_xlfn.XLOOKUP(D155,freq!$A$2:$A$40,freq!$B$2:$B$40,0),_xlfn.XLOOKUP(E155,freq!$A$2:$A$40,freq!$B$2:$B$40,0),_xlfn.XLOOKUP(F155,freq!$A$2:$A$40,freq!$B$2:$B$40,0),_xlfn.XLOOKUP(G155,freq!$A$2:$A$40,freq!$B$2:$B$40,0),_xlfn.XLOOKUP(H155,freq!$A$2:$A$40,freq!$B$2:$B$40,0),_xlfn.XLOOKUP(I155,freq!$A$2:$A$40,freq!$B$2:$B$40,0),_xlfn.XLOOKUP(J155,freq!$A$2:$A$40,freq!$B$2:$B$40,0),_xlfn.XLOOKUP(K155,freq!$A$2:$A$40,freq!$B$2:$B$40,0),_xlfn.XLOOKUP(L155,freq!$A$2:$A$40,freq!$B$2:$B$40,0),_xlfn.XLOOKUP(M155,freq!$A$2:$A$40,freq!$B$2:$B$40,0),_xlfn.XLOOKUP(N155,freq!$A$2:$A$40,freq!$B$2:$B$40,0),_xlfn.XLOOKUP(O155,freq!$A$2:$A$40,freq!$B$2:$B$40,0),_xlfn.XLOOKUP(P155,freq!$A$2:$A$40,freq!$B$2:$B$40,0),_xlfn.XLOOKUP(Q155,freq!$A$2:$A$40,freq!$B$2:$B$40,0),_xlfn.XLOOKUP(R155,freq!$A$2:$A$40,freq!$B$2:$B$40,0),_xlfn.XLOOKUP(S155,freq!$A$2:$A$40,freq!$B$2:$B$40,0),_xlfn.XLOOKUP(T155,freq!$A$2:$A$40,freq!$B$2:$B$40,0),_xlfn.XLOOKUP(U155,freq!$A$2:$A$40,freq!$B$2:$B$40,0),_xlfn.XLOOKUP(V155,freq!$A$2:$A$40,freq!$B$2:$B$40,0))</f>
        <v>74.41</v>
      </c>
    </row>
    <row r="156" spans="1:23" hidden="1" x14ac:dyDescent="0.35">
      <c r="A156" s="32" t="s">
        <v>490</v>
      </c>
      <c r="B156" s="32" t="s">
        <v>49</v>
      </c>
      <c r="C156" s="32" t="s">
        <v>56</v>
      </c>
      <c r="D156" s="32" t="s">
        <v>35</v>
      </c>
      <c r="E156" s="32" t="s">
        <v>40</v>
      </c>
      <c r="F156" s="32" t="s">
        <v>30</v>
      </c>
      <c r="G156" s="32" t="s">
        <v>36</v>
      </c>
      <c r="H156" s="32" t="s">
        <v>59</v>
      </c>
      <c r="I156" s="32" t="s">
        <v>29</v>
      </c>
      <c r="J156" s="32" t="s">
        <v>53</v>
      </c>
      <c r="K156" s="32" t="s">
        <v>3</v>
      </c>
      <c r="L156" s="32" t="s">
        <v>45</v>
      </c>
      <c r="M156" s="32">
        <v>5</v>
      </c>
      <c r="N156" s="32" t="s">
        <v>1</v>
      </c>
      <c r="O156" s="32" t="s">
        <v>45</v>
      </c>
      <c r="P156" s="32">
        <v>0</v>
      </c>
      <c r="Q156" s="32" t="s">
        <v>29</v>
      </c>
      <c r="R156" s="32" t="s">
        <v>50</v>
      </c>
      <c r="S156" s="32" t="s">
        <v>4</v>
      </c>
      <c r="T156" s="32" t="s">
        <v>48</v>
      </c>
      <c r="U156" s="32" t="s">
        <v>44</v>
      </c>
      <c r="V156" s="32">
        <v>9</v>
      </c>
      <c r="W156" s="32">
        <f>SUM(_xlfn.XLOOKUP(B156,freq!$A$2:$A$40,freq!$B$2:$B$40,0),_xlfn.XLOOKUP(C156,freq!$A$2:$A$40,freq!$B$2:$B$40,0),_xlfn.XLOOKUP(D156,freq!$A$2:$A$40,freq!$B$2:$B$40,0),_xlfn.XLOOKUP(E156,freq!$A$2:$A$40,freq!$B$2:$B$40,0),_xlfn.XLOOKUP(F156,freq!$A$2:$A$40,freq!$B$2:$B$40,0),_xlfn.XLOOKUP(G156,freq!$A$2:$A$40,freq!$B$2:$B$40,0),_xlfn.XLOOKUP(H156,freq!$A$2:$A$40,freq!$B$2:$B$40,0),_xlfn.XLOOKUP(I156,freq!$A$2:$A$40,freq!$B$2:$B$40,0),_xlfn.XLOOKUP(J156,freq!$A$2:$A$40,freq!$B$2:$B$40,0),_xlfn.XLOOKUP(K156,freq!$A$2:$A$40,freq!$B$2:$B$40,0),_xlfn.XLOOKUP(L156,freq!$A$2:$A$40,freq!$B$2:$B$40,0),_xlfn.XLOOKUP(M156,freq!$A$2:$A$40,freq!$B$2:$B$40,0),_xlfn.XLOOKUP(N156,freq!$A$2:$A$40,freq!$B$2:$B$40,0),_xlfn.XLOOKUP(O156,freq!$A$2:$A$40,freq!$B$2:$B$40,0),_xlfn.XLOOKUP(P156,freq!$A$2:$A$40,freq!$B$2:$B$40,0),_xlfn.XLOOKUP(Q156,freq!$A$2:$A$40,freq!$B$2:$B$40,0),_xlfn.XLOOKUP(R156,freq!$A$2:$A$40,freq!$B$2:$B$40,0),_xlfn.XLOOKUP(S156,freq!$A$2:$A$40,freq!$B$2:$B$40,0),_xlfn.XLOOKUP(T156,freq!$A$2:$A$40,freq!$B$2:$B$40,0),_xlfn.XLOOKUP(U156,freq!$A$2:$A$40,freq!$B$2:$B$40,0),_xlfn.XLOOKUP(V156,freq!$A$2:$A$40,freq!$B$2:$B$40,0))</f>
        <v>74.37</v>
      </c>
    </row>
    <row r="157" spans="1:23" hidden="1" x14ac:dyDescent="0.35">
      <c r="A157" s="32" t="s">
        <v>547</v>
      </c>
      <c r="B157" s="32">
        <v>3</v>
      </c>
      <c r="C157" s="32" t="s">
        <v>53</v>
      </c>
      <c r="D157" s="32">
        <v>4</v>
      </c>
      <c r="E157" s="32" t="s">
        <v>45</v>
      </c>
      <c r="F157" s="32" t="s">
        <v>35</v>
      </c>
      <c r="G157" s="32" t="s">
        <v>43</v>
      </c>
      <c r="H157" s="32" t="s">
        <v>43</v>
      </c>
      <c r="I157" s="32">
        <v>2</v>
      </c>
      <c r="J157" s="32" t="s">
        <v>34</v>
      </c>
      <c r="K157" s="32" t="s">
        <v>45</v>
      </c>
      <c r="L157" s="32">
        <v>6</v>
      </c>
      <c r="M157" s="32" t="s">
        <v>3</v>
      </c>
      <c r="N157" s="32" t="s">
        <v>59</v>
      </c>
      <c r="O157" s="32" t="s">
        <v>44</v>
      </c>
      <c r="P157" s="32">
        <v>3</v>
      </c>
      <c r="Q157" s="32" t="s">
        <v>45</v>
      </c>
      <c r="R157" s="32" t="s">
        <v>35</v>
      </c>
      <c r="S157" s="32">
        <v>8</v>
      </c>
      <c r="T157" s="32" t="s">
        <v>58</v>
      </c>
      <c r="U157" s="32" t="s">
        <v>41</v>
      </c>
      <c r="V157" s="32" t="s">
        <v>3</v>
      </c>
      <c r="W157" s="32">
        <f>SUM(_xlfn.XLOOKUP(B157,freq!$A$2:$A$40,freq!$B$2:$B$40,0),_xlfn.XLOOKUP(C157,freq!$A$2:$A$40,freq!$B$2:$B$40,0),_xlfn.XLOOKUP(D157,freq!$A$2:$A$40,freq!$B$2:$B$40,0),_xlfn.XLOOKUP(E157,freq!$A$2:$A$40,freq!$B$2:$B$40,0),_xlfn.XLOOKUP(F157,freq!$A$2:$A$40,freq!$B$2:$B$40,0),_xlfn.XLOOKUP(G157,freq!$A$2:$A$40,freq!$B$2:$B$40,0),_xlfn.XLOOKUP(H157,freq!$A$2:$A$40,freq!$B$2:$B$40,0),_xlfn.XLOOKUP(I157,freq!$A$2:$A$40,freq!$B$2:$B$40,0),_xlfn.XLOOKUP(J157,freq!$A$2:$A$40,freq!$B$2:$B$40,0),_xlfn.XLOOKUP(K157,freq!$A$2:$A$40,freq!$B$2:$B$40,0),_xlfn.XLOOKUP(L157,freq!$A$2:$A$40,freq!$B$2:$B$40,0),_xlfn.XLOOKUP(M157,freq!$A$2:$A$40,freq!$B$2:$B$40,0),_xlfn.XLOOKUP(N157,freq!$A$2:$A$40,freq!$B$2:$B$40,0),_xlfn.XLOOKUP(O157,freq!$A$2:$A$40,freq!$B$2:$B$40,0),_xlfn.XLOOKUP(P157,freq!$A$2:$A$40,freq!$B$2:$B$40,0),_xlfn.XLOOKUP(Q157,freq!$A$2:$A$40,freq!$B$2:$B$40,0),_xlfn.XLOOKUP(R157,freq!$A$2:$A$40,freq!$B$2:$B$40,0),_xlfn.XLOOKUP(S157,freq!$A$2:$A$40,freq!$B$2:$B$40,0),_xlfn.XLOOKUP(T157,freq!$A$2:$A$40,freq!$B$2:$B$40,0),_xlfn.XLOOKUP(U157,freq!$A$2:$A$40,freq!$B$2:$B$40,0),_xlfn.XLOOKUP(V157,freq!$A$2:$A$40,freq!$B$2:$B$40,0))</f>
        <v>74.37</v>
      </c>
    </row>
    <row r="158" spans="1:23" hidden="1" x14ac:dyDescent="0.35">
      <c r="A158" s="32" t="s">
        <v>2002</v>
      </c>
      <c r="B158" s="32">
        <v>3</v>
      </c>
      <c r="C158" s="32" t="s">
        <v>28</v>
      </c>
      <c r="D158" s="32" t="s">
        <v>46</v>
      </c>
      <c r="E158" s="32" t="s">
        <v>35</v>
      </c>
      <c r="F158" s="32" t="s">
        <v>44</v>
      </c>
      <c r="G158" s="32" t="s">
        <v>49</v>
      </c>
      <c r="H158" s="32" t="s">
        <v>36</v>
      </c>
      <c r="I158" s="32" t="s">
        <v>41</v>
      </c>
      <c r="J158" s="32" t="s">
        <v>35</v>
      </c>
      <c r="K158" s="32">
        <v>5</v>
      </c>
      <c r="L158" s="32" t="s">
        <v>3</v>
      </c>
      <c r="M158" s="32" t="s">
        <v>3</v>
      </c>
      <c r="N158" s="32" t="s">
        <v>59</v>
      </c>
      <c r="O158" s="32">
        <v>9</v>
      </c>
      <c r="P158" s="32" t="s">
        <v>45</v>
      </c>
      <c r="Q158" s="32" t="s">
        <v>3</v>
      </c>
      <c r="R158" s="32" t="s">
        <v>3</v>
      </c>
      <c r="S158" s="32">
        <v>1</v>
      </c>
      <c r="T158" s="32" t="s">
        <v>28</v>
      </c>
      <c r="U158" s="32">
        <v>0</v>
      </c>
      <c r="V158" s="32" t="s">
        <v>33</v>
      </c>
      <c r="W158" s="32">
        <f>SUM(_xlfn.XLOOKUP(B158,freq!$A$2:$A$40,freq!$B$2:$B$40,0),_xlfn.XLOOKUP(C158,freq!$A$2:$A$40,freq!$B$2:$B$40,0),_xlfn.XLOOKUP(D158,freq!$A$2:$A$40,freq!$B$2:$B$40,0),_xlfn.XLOOKUP(E158,freq!$A$2:$A$40,freq!$B$2:$B$40,0),_xlfn.XLOOKUP(F158,freq!$A$2:$A$40,freq!$B$2:$B$40,0),_xlfn.XLOOKUP(G158,freq!$A$2:$A$40,freq!$B$2:$B$40,0),_xlfn.XLOOKUP(H158,freq!$A$2:$A$40,freq!$B$2:$B$40,0),_xlfn.XLOOKUP(I158,freq!$A$2:$A$40,freq!$B$2:$B$40,0),_xlfn.XLOOKUP(J158,freq!$A$2:$A$40,freq!$B$2:$B$40,0),_xlfn.XLOOKUP(K158,freq!$A$2:$A$40,freq!$B$2:$B$40,0),_xlfn.XLOOKUP(L158,freq!$A$2:$A$40,freq!$B$2:$B$40,0),_xlfn.XLOOKUP(M158,freq!$A$2:$A$40,freq!$B$2:$B$40,0),_xlfn.XLOOKUP(N158,freq!$A$2:$A$40,freq!$B$2:$B$40,0),_xlfn.XLOOKUP(O158,freq!$A$2:$A$40,freq!$B$2:$B$40,0),_xlfn.XLOOKUP(P158,freq!$A$2:$A$40,freq!$B$2:$B$40,0),_xlfn.XLOOKUP(Q158,freq!$A$2:$A$40,freq!$B$2:$B$40,0),_xlfn.XLOOKUP(R158,freq!$A$2:$A$40,freq!$B$2:$B$40,0),_xlfn.XLOOKUP(S158,freq!$A$2:$A$40,freq!$B$2:$B$40,0),_xlfn.XLOOKUP(T158,freq!$A$2:$A$40,freq!$B$2:$B$40,0),_xlfn.XLOOKUP(U158,freq!$A$2:$A$40,freq!$B$2:$B$40,0),_xlfn.XLOOKUP(V158,freq!$A$2:$A$40,freq!$B$2:$B$40,0))</f>
        <v>74.309999999999988</v>
      </c>
    </row>
    <row r="159" spans="1:23" hidden="1" x14ac:dyDescent="0.35">
      <c r="A159" s="32" t="s">
        <v>1918</v>
      </c>
      <c r="B159" s="32" t="s">
        <v>44</v>
      </c>
      <c r="C159" s="32" t="s">
        <v>56</v>
      </c>
      <c r="D159" s="32" t="s">
        <v>59</v>
      </c>
      <c r="E159" s="32" t="s">
        <v>35</v>
      </c>
      <c r="F159" s="32" t="s">
        <v>59</v>
      </c>
      <c r="G159" s="32">
        <v>8</v>
      </c>
      <c r="H159" s="32" t="s">
        <v>38</v>
      </c>
      <c r="I159" s="32" t="s">
        <v>36</v>
      </c>
      <c r="J159" s="32" t="s">
        <v>37</v>
      </c>
      <c r="K159" s="32" t="s">
        <v>49</v>
      </c>
      <c r="L159" s="32" t="s">
        <v>2</v>
      </c>
      <c r="M159" s="32" t="s">
        <v>31</v>
      </c>
      <c r="N159" s="32" t="s">
        <v>49</v>
      </c>
      <c r="O159" s="32" t="s">
        <v>59</v>
      </c>
      <c r="P159" s="32" t="s">
        <v>42</v>
      </c>
      <c r="Q159" s="32" t="s">
        <v>37</v>
      </c>
      <c r="R159" s="32" t="s">
        <v>2</v>
      </c>
      <c r="S159" s="32" t="s">
        <v>53</v>
      </c>
      <c r="T159" s="32" t="s">
        <v>33</v>
      </c>
      <c r="U159" s="32">
        <v>8</v>
      </c>
      <c r="V159" s="32" t="s">
        <v>4</v>
      </c>
      <c r="W159" s="32">
        <f>SUM(_xlfn.XLOOKUP(B159,freq!$A$2:$A$40,freq!$B$2:$B$40,0),_xlfn.XLOOKUP(C159,freq!$A$2:$A$40,freq!$B$2:$B$40,0),_xlfn.XLOOKUP(D159,freq!$A$2:$A$40,freq!$B$2:$B$40,0),_xlfn.XLOOKUP(E159,freq!$A$2:$A$40,freq!$B$2:$B$40,0),_xlfn.XLOOKUP(F159,freq!$A$2:$A$40,freq!$B$2:$B$40,0),_xlfn.XLOOKUP(G159,freq!$A$2:$A$40,freq!$B$2:$B$40,0),_xlfn.XLOOKUP(H159,freq!$A$2:$A$40,freq!$B$2:$B$40,0),_xlfn.XLOOKUP(I159,freq!$A$2:$A$40,freq!$B$2:$B$40,0),_xlfn.XLOOKUP(J159,freq!$A$2:$A$40,freq!$B$2:$B$40,0),_xlfn.XLOOKUP(K159,freq!$A$2:$A$40,freq!$B$2:$B$40,0),_xlfn.XLOOKUP(L159,freq!$A$2:$A$40,freq!$B$2:$B$40,0),_xlfn.XLOOKUP(M159,freq!$A$2:$A$40,freq!$B$2:$B$40,0),_xlfn.XLOOKUP(N159,freq!$A$2:$A$40,freq!$B$2:$B$40,0),_xlfn.XLOOKUP(O159,freq!$A$2:$A$40,freq!$B$2:$B$40,0),_xlfn.XLOOKUP(P159,freq!$A$2:$A$40,freq!$B$2:$B$40,0),_xlfn.XLOOKUP(Q159,freq!$A$2:$A$40,freq!$B$2:$B$40,0),_xlfn.XLOOKUP(R159,freq!$A$2:$A$40,freq!$B$2:$B$40,0),_xlfn.XLOOKUP(S159,freq!$A$2:$A$40,freq!$B$2:$B$40,0),_xlfn.XLOOKUP(T159,freq!$A$2:$A$40,freq!$B$2:$B$40,0),_xlfn.XLOOKUP(U159,freq!$A$2:$A$40,freq!$B$2:$B$40,0),_xlfn.XLOOKUP(V159,freq!$A$2:$A$40,freq!$B$2:$B$40,0))</f>
        <v>74.289999999999992</v>
      </c>
    </row>
    <row r="160" spans="1:23" hidden="1" x14ac:dyDescent="0.35">
      <c r="A160" s="32" t="s">
        <v>1277</v>
      </c>
      <c r="B160" s="32" t="s">
        <v>45</v>
      </c>
      <c r="C160" s="32">
        <v>2</v>
      </c>
      <c r="D160" s="32" t="s">
        <v>48</v>
      </c>
      <c r="E160" s="32" t="s">
        <v>42</v>
      </c>
      <c r="F160" s="32" t="s">
        <v>4</v>
      </c>
      <c r="G160" s="32" t="s">
        <v>32</v>
      </c>
      <c r="H160" s="32">
        <v>6</v>
      </c>
      <c r="I160" s="32" t="s">
        <v>2</v>
      </c>
      <c r="J160" s="32" t="s">
        <v>49</v>
      </c>
      <c r="K160" s="32" t="s">
        <v>28</v>
      </c>
      <c r="L160" s="32" t="s">
        <v>49</v>
      </c>
      <c r="M160" s="32" t="s">
        <v>2</v>
      </c>
      <c r="N160" s="32" t="s">
        <v>45</v>
      </c>
      <c r="O160" s="32">
        <v>8</v>
      </c>
      <c r="P160" s="32" t="s">
        <v>38</v>
      </c>
      <c r="Q160" s="32">
        <v>1</v>
      </c>
      <c r="R160" s="32" t="s">
        <v>30</v>
      </c>
      <c r="S160" s="32" t="s">
        <v>29</v>
      </c>
      <c r="T160" s="32" t="s">
        <v>48</v>
      </c>
      <c r="U160" s="32" t="s">
        <v>49</v>
      </c>
      <c r="V160" s="32" t="s">
        <v>3</v>
      </c>
      <c r="W160" s="32">
        <f>SUM(_xlfn.XLOOKUP(B160,freq!$A$2:$A$40,freq!$B$2:$B$40,0),_xlfn.XLOOKUP(C160,freq!$A$2:$A$40,freq!$B$2:$B$40,0),_xlfn.XLOOKUP(D160,freq!$A$2:$A$40,freq!$B$2:$B$40,0),_xlfn.XLOOKUP(E160,freq!$A$2:$A$40,freq!$B$2:$B$40,0),_xlfn.XLOOKUP(F160,freq!$A$2:$A$40,freq!$B$2:$B$40,0),_xlfn.XLOOKUP(G160,freq!$A$2:$A$40,freq!$B$2:$B$40,0),_xlfn.XLOOKUP(H160,freq!$A$2:$A$40,freq!$B$2:$B$40,0),_xlfn.XLOOKUP(I160,freq!$A$2:$A$40,freq!$B$2:$B$40,0),_xlfn.XLOOKUP(J160,freq!$A$2:$A$40,freq!$B$2:$B$40,0),_xlfn.XLOOKUP(K160,freq!$A$2:$A$40,freq!$B$2:$B$40,0),_xlfn.XLOOKUP(L160,freq!$A$2:$A$40,freq!$B$2:$B$40,0),_xlfn.XLOOKUP(M160,freq!$A$2:$A$40,freq!$B$2:$B$40,0),_xlfn.XLOOKUP(N160,freq!$A$2:$A$40,freq!$B$2:$B$40,0),_xlfn.XLOOKUP(O160,freq!$A$2:$A$40,freq!$B$2:$B$40,0),_xlfn.XLOOKUP(P160,freq!$A$2:$A$40,freq!$B$2:$B$40,0),_xlfn.XLOOKUP(Q160,freq!$A$2:$A$40,freq!$B$2:$B$40,0),_xlfn.XLOOKUP(R160,freq!$A$2:$A$40,freq!$B$2:$B$40,0),_xlfn.XLOOKUP(S160,freq!$A$2:$A$40,freq!$B$2:$B$40,0),_xlfn.XLOOKUP(T160,freq!$A$2:$A$40,freq!$B$2:$B$40,0),_xlfn.XLOOKUP(U160,freq!$A$2:$A$40,freq!$B$2:$B$40,0),_xlfn.XLOOKUP(V160,freq!$A$2:$A$40,freq!$B$2:$B$40,0))</f>
        <v>74.269999999999982</v>
      </c>
    </row>
    <row r="161" spans="1:23" hidden="1" x14ac:dyDescent="0.35">
      <c r="A161" s="32" t="s">
        <v>1907</v>
      </c>
      <c r="B161" s="32">
        <v>0</v>
      </c>
      <c r="C161" s="32" t="s">
        <v>35</v>
      </c>
      <c r="D161" s="32" t="s">
        <v>0</v>
      </c>
      <c r="E161" s="32" t="s">
        <v>29</v>
      </c>
      <c r="F161" s="32" t="s">
        <v>40</v>
      </c>
      <c r="G161" s="32" t="s">
        <v>1</v>
      </c>
      <c r="H161" s="32">
        <v>0</v>
      </c>
      <c r="I161" s="32" t="s">
        <v>59</v>
      </c>
      <c r="J161" s="32" t="s">
        <v>45</v>
      </c>
      <c r="K161" s="32">
        <v>8</v>
      </c>
      <c r="L161" s="32" t="s">
        <v>42</v>
      </c>
      <c r="M161" s="32" t="s">
        <v>45</v>
      </c>
      <c r="N161" s="32">
        <v>7</v>
      </c>
      <c r="O161" s="32" t="s">
        <v>44</v>
      </c>
      <c r="P161" s="32" t="s">
        <v>31</v>
      </c>
      <c r="Q161" s="32">
        <v>3</v>
      </c>
      <c r="R161" s="32" t="s">
        <v>37</v>
      </c>
      <c r="S161" s="32">
        <v>8</v>
      </c>
      <c r="T161" s="32" t="s">
        <v>4</v>
      </c>
      <c r="U161" s="32" t="s">
        <v>2</v>
      </c>
      <c r="V161" s="32">
        <v>7</v>
      </c>
      <c r="W161" s="32">
        <f>SUM(_xlfn.XLOOKUP(B161,freq!$A$2:$A$40,freq!$B$2:$B$40,0),_xlfn.XLOOKUP(C161,freq!$A$2:$A$40,freq!$B$2:$B$40,0),_xlfn.XLOOKUP(D161,freq!$A$2:$A$40,freq!$B$2:$B$40,0),_xlfn.XLOOKUP(E161,freq!$A$2:$A$40,freq!$B$2:$B$40,0),_xlfn.XLOOKUP(F161,freq!$A$2:$A$40,freq!$B$2:$B$40,0),_xlfn.XLOOKUP(G161,freq!$A$2:$A$40,freq!$B$2:$B$40,0),_xlfn.XLOOKUP(H161,freq!$A$2:$A$40,freq!$B$2:$B$40,0),_xlfn.XLOOKUP(I161,freq!$A$2:$A$40,freq!$B$2:$B$40,0),_xlfn.XLOOKUP(J161,freq!$A$2:$A$40,freq!$B$2:$B$40,0),_xlfn.XLOOKUP(K161,freq!$A$2:$A$40,freq!$B$2:$B$40,0),_xlfn.XLOOKUP(L161,freq!$A$2:$A$40,freq!$B$2:$B$40,0),_xlfn.XLOOKUP(M161,freq!$A$2:$A$40,freq!$B$2:$B$40,0),_xlfn.XLOOKUP(N161,freq!$A$2:$A$40,freq!$B$2:$B$40,0),_xlfn.XLOOKUP(O161,freq!$A$2:$A$40,freq!$B$2:$B$40,0),_xlfn.XLOOKUP(P161,freq!$A$2:$A$40,freq!$B$2:$B$40,0),_xlfn.XLOOKUP(Q161,freq!$A$2:$A$40,freq!$B$2:$B$40,0),_xlfn.XLOOKUP(R161,freq!$A$2:$A$40,freq!$B$2:$B$40,0),_xlfn.XLOOKUP(S161,freq!$A$2:$A$40,freq!$B$2:$B$40,0),_xlfn.XLOOKUP(T161,freq!$A$2:$A$40,freq!$B$2:$B$40,0),_xlfn.XLOOKUP(U161,freq!$A$2:$A$40,freq!$B$2:$B$40,0),_xlfn.XLOOKUP(V161,freq!$A$2:$A$40,freq!$B$2:$B$40,0))</f>
        <v>74.25</v>
      </c>
    </row>
    <row r="162" spans="1:23" hidden="1" x14ac:dyDescent="0.35">
      <c r="A162" s="32" t="s">
        <v>1208</v>
      </c>
      <c r="B162" s="32" t="s">
        <v>45</v>
      </c>
      <c r="C162" s="32" t="s">
        <v>32</v>
      </c>
      <c r="D162" s="32" t="s">
        <v>29</v>
      </c>
      <c r="E162" s="32" t="s">
        <v>36</v>
      </c>
      <c r="F162" s="32" t="s">
        <v>49</v>
      </c>
      <c r="G162" s="32" t="s">
        <v>42</v>
      </c>
      <c r="H162" s="32" t="s">
        <v>3</v>
      </c>
      <c r="I162" s="32" t="s">
        <v>48</v>
      </c>
      <c r="J162" s="32" t="s">
        <v>59</v>
      </c>
      <c r="K162" s="32" t="s">
        <v>46</v>
      </c>
      <c r="L162" s="32" t="s">
        <v>34</v>
      </c>
      <c r="M162" s="32" t="s">
        <v>40</v>
      </c>
      <c r="N162" s="32" t="s">
        <v>42</v>
      </c>
      <c r="O162" s="32" t="s">
        <v>2</v>
      </c>
      <c r="P162" s="32" t="s">
        <v>36</v>
      </c>
      <c r="Q162" s="32" t="s">
        <v>46</v>
      </c>
      <c r="R162" s="32">
        <v>9</v>
      </c>
      <c r="S162" s="32">
        <v>0</v>
      </c>
      <c r="T162" s="32" t="s">
        <v>48</v>
      </c>
      <c r="U162" s="32">
        <v>5</v>
      </c>
      <c r="V162" s="32" t="s">
        <v>45</v>
      </c>
      <c r="W162" s="32">
        <f>SUM(_xlfn.XLOOKUP(B162,freq!$A$2:$A$40,freq!$B$2:$B$40,0),_xlfn.XLOOKUP(C162,freq!$A$2:$A$40,freq!$B$2:$B$40,0),_xlfn.XLOOKUP(D162,freq!$A$2:$A$40,freq!$B$2:$B$40,0),_xlfn.XLOOKUP(E162,freq!$A$2:$A$40,freq!$B$2:$B$40,0),_xlfn.XLOOKUP(F162,freq!$A$2:$A$40,freq!$B$2:$B$40,0),_xlfn.XLOOKUP(G162,freq!$A$2:$A$40,freq!$B$2:$B$40,0),_xlfn.XLOOKUP(H162,freq!$A$2:$A$40,freq!$B$2:$B$40,0),_xlfn.XLOOKUP(I162,freq!$A$2:$A$40,freq!$B$2:$B$40,0),_xlfn.XLOOKUP(J162,freq!$A$2:$A$40,freq!$B$2:$B$40,0),_xlfn.XLOOKUP(K162,freq!$A$2:$A$40,freq!$B$2:$B$40,0),_xlfn.XLOOKUP(L162,freq!$A$2:$A$40,freq!$B$2:$B$40,0),_xlfn.XLOOKUP(M162,freq!$A$2:$A$40,freq!$B$2:$B$40,0),_xlfn.XLOOKUP(N162,freq!$A$2:$A$40,freq!$B$2:$B$40,0),_xlfn.XLOOKUP(O162,freq!$A$2:$A$40,freq!$B$2:$B$40,0),_xlfn.XLOOKUP(P162,freq!$A$2:$A$40,freq!$B$2:$B$40,0),_xlfn.XLOOKUP(Q162,freq!$A$2:$A$40,freq!$B$2:$B$40,0),_xlfn.XLOOKUP(R162,freq!$A$2:$A$40,freq!$B$2:$B$40,0),_xlfn.XLOOKUP(S162,freq!$A$2:$A$40,freq!$B$2:$B$40,0),_xlfn.XLOOKUP(T162,freq!$A$2:$A$40,freq!$B$2:$B$40,0),_xlfn.XLOOKUP(U162,freq!$A$2:$A$40,freq!$B$2:$B$40,0),_xlfn.XLOOKUP(V162,freq!$A$2:$A$40,freq!$B$2:$B$40,0))</f>
        <v>73.989999999999995</v>
      </c>
    </row>
    <row r="163" spans="1:23" hidden="1" x14ac:dyDescent="0.35">
      <c r="A163" s="32" t="s">
        <v>290</v>
      </c>
      <c r="B163" s="32" t="s">
        <v>41</v>
      </c>
      <c r="C163" s="32" t="s">
        <v>34</v>
      </c>
      <c r="D163" s="32" t="s">
        <v>30</v>
      </c>
      <c r="E163" s="32" t="s">
        <v>38</v>
      </c>
      <c r="F163" s="32" t="s">
        <v>44</v>
      </c>
      <c r="G163" s="32" t="s">
        <v>37</v>
      </c>
      <c r="H163" s="32" t="s">
        <v>56</v>
      </c>
      <c r="I163" s="32" t="s">
        <v>45</v>
      </c>
      <c r="J163" s="32" t="s">
        <v>37</v>
      </c>
      <c r="K163" s="32" t="s">
        <v>41</v>
      </c>
      <c r="L163" s="32" t="s">
        <v>42</v>
      </c>
      <c r="M163" s="32" t="s">
        <v>58</v>
      </c>
      <c r="N163" s="32" t="s">
        <v>41</v>
      </c>
      <c r="O163" s="32">
        <v>7</v>
      </c>
      <c r="P163" s="32" t="s">
        <v>32</v>
      </c>
      <c r="Q163" s="32" t="s">
        <v>45</v>
      </c>
      <c r="R163" s="32" t="s">
        <v>31</v>
      </c>
      <c r="S163" s="32" t="s">
        <v>29</v>
      </c>
      <c r="T163" s="32">
        <v>1</v>
      </c>
      <c r="U163" s="32" t="s">
        <v>44</v>
      </c>
      <c r="V163" s="32">
        <v>9</v>
      </c>
      <c r="W163" s="32">
        <f>SUM(_xlfn.XLOOKUP(B163,freq!$A$2:$A$40,freq!$B$2:$B$40,0),_xlfn.XLOOKUP(C163,freq!$A$2:$A$40,freq!$B$2:$B$40,0),_xlfn.XLOOKUP(D163,freq!$A$2:$A$40,freq!$B$2:$B$40,0),_xlfn.XLOOKUP(E163,freq!$A$2:$A$40,freq!$B$2:$B$40,0),_xlfn.XLOOKUP(F163,freq!$A$2:$A$40,freq!$B$2:$B$40,0),_xlfn.XLOOKUP(G163,freq!$A$2:$A$40,freq!$B$2:$B$40,0),_xlfn.XLOOKUP(H163,freq!$A$2:$A$40,freq!$B$2:$B$40,0),_xlfn.XLOOKUP(I163,freq!$A$2:$A$40,freq!$B$2:$B$40,0),_xlfn.XLOOKUP(J163,freq!$A$2:$A$40,freq!$B$2:$B$40,0),_xlfn.XLOOKUP(K163,freq!$A$2:$A$40,freq!$B$2:$B$40,0),_xlfn.XLOOKUP(L163,freq!$A$2:$A$40,freq!$B$2:$B$40,0),_xlfn.XLOOKUP(M163,freq!$A$2:$A$40,freq!$B$2:$B$40,0),_xlfn.XLOOKUP(N163,freq!$A$2:$A$40,freq!$B$2:$B$40,0),_xlfn.XLOOKUP(O163,freq!$A$2:$A$40,freq!$B$2:$B$40,0),_xlfn.XLOOKUP(P163,freq!$A$2:$A$40,freq!$B$2:$B$40,0),_xlfn.XLOOKUP(Q163,freq!$A$2:$A$40,freq!$B$2:$B$40,0),_xlfn.XLOOKUP(R163,freq!$A$2:$A$40,freq!$B$2:$B$40,0),_xlfn.XLOOKUP(S163,freq!$A$2:$A$40,freq!$B$2:$B$40,0),_xlfn.XLOOKUP(T163,freq!$A$2:$A$40,freq!$B$2:$B$40,0),_xlfn.XLOOKUP(U163,freq!$A$2:$A$40,freq!$B$2:$B$40,0),_xlfn.XLOOKUP(V163,freq!$A$2:$A$40,freq!$B$2:$B$40,0))</f>
        <v>73.980000000000018</v>
      </c>
    </row>
    <row r="164" spans="1:23" hidden="1" x14ac:dyDescent="0.35">
      <c r="A164" s="32" t="s">
        <v>578</v>
      </c>
      <c r="B164" s="32" t="s">
        <v>29</v>
      </c>
      <c r="C164" s="32">
        <v>4</v>
      </c>
      <c r="D164" s="32" t="s">
        <v>48</v>
      </c>
      <c r="E164" s="32" t="s">
        <v>46</v>
      </c>
      <c r="F164" s="32" t="s">
        <v>56</v>
      </c>
      <c r="G164" s="32">
        <v>8</v>
      </c>
      <c r="H164" s="32" t="s">
        <v>40</v>
      </c>
      <c r="I164" s="32" t="s">
        <v>28</v>
      </c>
      <c r="J164" s="32" t="s">
        <v>36</v>
      </c>
      <c r="K164" s="32" t="s">
        <v>3</v>
      </c>
      <c r="L164" s="32" t="s">
        <v>3</v>
      </c>
      <c r="M164" s="32" t="s">
        <v>46</v>
      </c>
      <c r="N164" s="32" t="s">
        <v>3</v>
      </c>
      <c r="O164" s="32" t="s">
        <v>53</v>
      </c>
      <c r="P164" s="32" t="s">
        <v>56</v>
      </c>
      <c r="Q164" s="32" t="s">
        <v>58</v>
      </c>
      <c r="R164" s="32" t="s">
        <v>59</v>
      </c>
      <c r="S164" s="32" t="s">
        <v>45</v>
      </c>
      <c r="T164" s="32" t="s">
        <v>1</v>
      </c>
      <c r="U164" s="32" t="s">
        <v>43</v>
      </c>
      <c r="V164" s="32" t="s">
        <v>50</v>
      </c>
      <c r="W164" s="32">
        <f>SUM(_xlfn.XLOOKUP(B164,freq!$A$2:$A$40,freq!$B$2:$B$40,0),_xlfn.XLOOKUP(C164,freq!$A$2:$A$40,freq!$B$2:$B$40,0),_xlfn.XLOOKUP(D164,freq!$A$2:$A$40,freq!$B$2:$B$40,0),_xlfn.XLOOKUP(E164,freq!$A$2:$A$40,freq!$B$2:$B$40,0),_xlfn.XLOOKUP(F164,freq!$A$2:$A$40,freq!$B$2:$B$40,0),_xlfn.XLOOKUP(G164,freq!$A$2:$A$40,freq!$B$2:$B$40,0),_xlfn.XLOOKUP(H164,freq!$A$2:$A$40,freq!$B$2:$B$40,0),_xlfn.XLOOKUP(I164,freq!$A$2:$A$40,freq!$B$2:$B$40,0),_xlfn.XLOOKUP(J164,freq!$A$2:$A$40,freq!$B$2:$B$40,0),_xlfn.XLOOKUP(K164,freq!$A$2:$A$40,freq!$B$2:$B$40,0),_xlfn.XLOOKUP(L164,freq!$A$2:$A$40,freq!$B$2:$B$40,0),_xlfn.XLOOKUP(M164,freq!$A$2:$A$40,freq!$B$2:$B$40,0),_xlfn.XLOOKUP(N164,freq!$A$2:$A$40,freq!$B$2:$B$40,0),_xlfn.XLOOKUP(O164,freq!$A$2:$A$40,freq!$B$2:$B$40,0),_xlfn.XLOOKUP(P164,freq!$A$2:$A$40,freq!$B$2:$B$40,0),_xlfn.XLOOKUP(Q164,freq!$A$2:$A$40,freq!$B$2:$B$40,0),_xlfn.XLOOKUP(R164,freq!$A$2:$A$40,freq!$B$2:$B$40,0),_xlfn.XLOOKUP(S164,freq!$A$2:$A$40,freq!$B$2:$B$40,0),_xlfn.XLOOKUP(T164,freq!$A$2:$A$40,freq!$B$2:$B$40,0),_xlfn.XLOOKUP(U164,freq!$A$2:$A$40,freq!$B$2:$B$40,0),_xlfn.XLOOKUP(V164,freq!$A$2:$A$40,freq!$B$2:$B$40,0))</f>
        <v>73.86999999999999</v>
      </c>
    </row>
    <row r="165" spans="1:23" hidden="1" x14ac:dyDescent="0.35">
      <c r="A165" s="32" t="s">
        <v>239</v>
      </c>
      <c r="B165" s="32">
        <v>6</v>
      </c>
      <c r="C165" s="32" t="s">
        <v>3</v>
      </c>
      <c r="D165" s="32" t="s">
        <v>37</v>
      </c>
      <c r="E165" s="32">
        <v>4</v>
      </c>
      <c r="F165" s="32" t="s">
        <v>29</v>
      </c>
      <c r="G165" s="32">
        <v>6</v>
      </c>
      <c r="H165" s="32" t="s">
        <v>29</v>
      </c>
      <c r="I165" s="32" t="s">
        <v>59</v>
      </c>
      <c r="J165" s="32" t="s">
        <v>4</v>
      </c>
      <c r="K165" s="32" t="s">
        <v>2</v>
      </c>
      <c r="L165" s="32" t="s">
        <v>46</v>
      </c>
      <c r="M165" s="32" t="s">
        <v>1</v>
      </c>
      <c r="N165" s="32" t="s">
        <v>43</v>
      </c>
      <c r="O165" s="32" t="s">
        <v>35</v>
      </c>
      <c r="P165" s="32">
        <v>0</v>
      </c>
      <c r="Q165" s="32" t="s">
        <v>31</v>
      </c>
      <c r="R165" s="32" t="s">
        <v>1</v>
      </c>
      <c r="S165" s="32" t="s">
        <v>28</v>
      </c>
      <c r="T165" s="32" t="s">
        <v>36</v>
      </c>
      <c r="U165" s="32" t="s">
        <v>38</v>
      </c>
      <c r="V165" s="32" t="s">
        <v>49</v>
      </c>
      <c r="W165" s="32">
        <f>SUM(_xlfn.XLOOKUP(B165,freq!$A$2:$A$40,freq!$B$2:$B$40,0),_xlfn.XLOOKUP(C165,freq!$A$2:$A$40,freq!$B$2:$B$40,0),_xlfn.XLOOKUP(D165,freq!$A$2:$A$40,freq!$B$2:$B$40,0),_xlfn.XLOOKUP(E165,freq!$A$2:$A$40,freq!$B$2:$B$40,0),_xlfn.XLOOKUP(F165,freq!$A$2:$A$40,freq!$B$2:$B$40,0),_xlfn.XLOOKUP(G165,freq!$A$2:$A$40,freq!$B$2:$B$40,0),_xlfn.XLOOKUP(H165,freq!$A$2:$A$40,freq!$B$2:$B$40,0),_xlfn.XLOOKUP(I165,freq!$A$2:$A$40,freq!$B$2:$B$40,0),_xlfn.XLOOKUP(J165,freq!$A$2:$A$40,freq!$B$2:$B$40,0),_xlfn.XLOOKUP(K165,freq!$A$2:$A$40,freq!$B$2:$B$40,0),_xlfn.XLOOKUP(L165,freq!$A$2:$A$40,freq!$B$2:$B$40,0),_xlfn.XLOOKUP(M165,freq!$A$2:$A$40,freq!$B$2:$B$40,0),_xlfn.XLOOKUP(N165,freq!$A$2:$A$40,freq!$B$2:$B$40,0),_xlfn.XLOOKUP(O165,freq!$A$2:$A$40,freq!$B$2:$B$40,0),_xlfn.XLOOKUP(P165,freq!$A$2:$A$40,freq!$B$2:$B$40,0),_xlfn.XLOOKUP(Q165,freq!$A$2:$A$40,freq!$B$2:$B$40,0),_xlfn.XLOOKUP(R165,freq!$A$2:$A$40,freq!$B$2:$B$40,0),_xlfn.XLOOKUP(S165,freq!$A$2:$A$40,freq!$B$2:$B$40,0),_xlfn.XLOOKUP(T165,freq!$A$2:$A$40,freq!$B$2:$B$40,0),_xlfn.XLOOKUP(U165,freq!$A$2:$A$40,freq!$B$2:$B$40,0),_xlfn.XLOOKUP(V165,freq!$A$2:$A$40,freq!$B$2:$B$40,0))</f>
        <v>73.829999999999984</v>
      </c>
    </row>
    <row r="166" spans="1:23" hidden="1" x14ac:dyDescent="0.35">
      <c r="A166" s="32" t="s">
        <v>1776</v>
      </c>
      <c r="B166" s="32" t="s">
        <v>56</v>
      </c>
      <c r="C166" s="32" t="s">
        <v>33</v>
      </c>
      <c r="D166" s="32" t="s">
        <v>29</v>
      </c>
      <c r="E166" s="32" t="s">
        <v>35</v>
      </c>
      <c r="F166" s="32">
        <v>6</v>
      </c>
      <c r="G166" s="32" t="s">
        <v>4</v>
      </c>
      <c r="H166" s="32" t="s">
        <v>38</v>
      </c>
      <c r="I166" s="32" t="s">
        <v>31</v>
      </c>
      <c r="J166" s="32" t="s">
        <v>37</v>
      </c>
      <c r="K166" s="32" t="s">
        <v>32</v>
      </c>
      <c r="L166" s="32" t="s">
        <v>41</v>
      </c>
      <c r="M166" s="32">
        <v>7</v>
      </c>
      <c r="N166" s="32" t="s">
        <v>45</v>
      </c>
      <c r="O166" s="32" t="s">
        <v>29</v>
      </c>
      <c r="P166" s="32" t="s">
        <v>31</v>
      </c>
      <c r="Q166" s="32" t="s">
        <v>49</v>
      </c>
      <c r="R166" s="32">
        <v>4</v>
      </c>
      <c r="S166" s="32" t="s">
        <v>2</v>
      </c>
      <c r="T166" s="32" t="s">
        <v>49</v>
      </c>
      <c r="U166" s="32">
        <v>8</v>
      </c>
      <c r="V166" s="32">
        <v>0</v>
      </c>
      <c r="W166" s="32">
        <f>SUM(_xlfn.XLOOKUP(B166,freq!$A$2:$A$40,freq!$B$2:$B$40,0),_xlfn.XLOOKUP(C166,freq!$A$2:$A$40,freq!$B$2:$B$40,0),_xlfn.XLOOKUP(D166,freq!$A$2:$A$40,freq!$B$2:$B$40,0),_xlfn.XLOOKUP(E166,freq!$A$2:$A$40,freq!$B$2:$B$40,0),_xlfn.XLOOKUP(F166,freq!$A$2:$A$40,freq!$B$2:$B$40,0),_xlfn.XLOOKUP(G166,freq!$A$2:$A$40,freq!$B$2:$B$40,0),_xlfn.XLOOKUP(H166,freq!$A$2:$A$40,freq!$B$2:$B$40,0),_xlfn.XLOOKUP(I166,freq!$A$2:$A$40,freq!$B$2:$B$40,0),_xlfn.XLOOKUP(J166,freq!$A$2:$A$40,freq!$B$2:$B$40,0),_xlfn.XLOOKUP(K166,freq!$A$2:$A$40,freq!$B$2:$B$40,0),_xlfn.XLOOKUP(L166,freq!$A$2:$A$40,freq!$B$2:$B$40,0),_xlfn.XLOOKUP(M166,freq!$A$2:$A$40,freq!$B$2:$B$40,0),_xlfn.XLOOKUP(N166,freq!$A$2:$A$40,freq!$B$2:$B$40,0),_xlfn.XLOOKUP(O166,freq!$A$2:$A$40,freq!$B$2:$B$40,0),_xlfn.XLOOKUP(P166,freq!$A$2:$A$40,freq!$B$2:$B$40,0),_xlfn.XLOOKUP(Q166,freq!$A$2:$A$40,freq!$B$2:$B$40,0),_xlfn.XLOOKUP(R166,freq!$A$2:$A$40,freq!$B$2:$B$40,0),_xlfn.XLOOKUP(S166,freq!$A$2:$A$40,freq!$B$2:$B$40,0),_xlfn.XLOOKUP(T166,freq!$A$2:$A$40,freq!$B$2:$B$40,0),_xlfn.XLOOKUP(U166,freq!$A$2:$A$40,freq!$B$2:$B$40,0),_xlfn.XLOOKUP(V166,freq!$A$2:$A$40,freq!$B$2:$B$40,0))</f>
        <v>73.759999999999991</v>
      </c>
    </row>
    <row r="167" spans="1:23" hidden="1" x14ac:dyDescent="0.35">
      <c r="A167" s="32" t="s">
        <v>760</v>
      </c>
      <c r="B167" s="32" t="s">
        <v>2</v>
      </c>
      <c r="C167" s="32" t="s">
        <v>34</v>
      </c>
      <c r="D167" s="32" t="s">
        <v>58</v>
      </c>
      <c r="E167" s="32" t="s">
        <v>35</v>
      </c>
      <c r="F167" s="32" t="s">
        <v>36</v>
      </c>
      <c r="G167" s="32" t="s">
        <v>29</v>
      </c>
      <c r="H167" s="32" t="s">
        <v>31</v>
      </c>
      <c r="I167" s="32" t="s">
        <v>56</v>
      </c>
      <c r="J167" s="32" t="s">
        <v>56</v>
      </c>
      <c r="K167" s="32" t="s">
        <v>58</v>
      </c>
      <c r="L167" s="32" t="s">
        <v>35</v>
      </c>
      <c r="M167" s="32" t="s">
        <v>37</v>
      </c>
      <c r="N167" s="32" t="s">
        <v>45</v>
      </c>
      <c r="O167" s="32">
        <v>8</v>
      </c>
      <c r="P167" s="32" t="s">
        <v>28</v>
      </c>
      <c r="Q167" s="32" t="s">
        <v>38</v>
      </c>
      <c r="R167" s="32" t="s">
        <v>53</v>
      </c>
      <c r="S167" s="32">
        <v>2</v>
      </c>
      <c r="T167" s="32" t="s">
        <v>50</v>
      </c>
      <c r="U167" s="32">
        <v>1</v>
      </c>
      <c r="V167" s="32">
        <v>1</v>
      </c>
      <c r="W167" s="32">
        <f>SUM(_xlfn.XLOOKUP(B167,freq!$A$2:$A$40,freq!$B$2:$B$40,0),_xlfn.XLOOKUP(C167,freq!$A$2:$A$40,freq!$B$2:$B$40,0),_xlfn.XLOOKUP(D167,freq!$A$2:$A$40,freq!$B$2:$B$40,0),_xlfn.XLOOKUP(E167,freq!$A$2:$A$40,freq!$B$2:$B$40,0),_xlfn.XLOOKUP(F167,freq!$A$2:$A$40,freq!$B$2:$B$40,0),_xlfn.XLOOKUP(G167,freq!$A$2:$A$40,freq!$B$2:$B$40,0),_xlfn.XLOOKUP(H167,freq!$A$2:$A$40,freq!$B$2:$B$40,0),_xlfn.XLOOKUP(I167,freq!$A$2:$A$40,freq!$B$2:$B$40,0),_xlfn.XLOOKUP(J167,freq!$A$2:$A$40,freq!$B$2:$B$40,0),_xlfn.XLOOKUP(K167,freq!$A$2:$A$40,freq!$B$2:$B$40,0),_xlfn.XLOOKUP(L167,freq!$A$2:$A$40,freq!$B$2:$B$40,0),_xlfn.XLOOKUP(M167,freq!$A$2:$A$40,freq!$B$2:$B$40,0),_xlfn.XLOOKUP(N167,freq!$A$2:$A$40,freq!$B$2:$B$40,0),_xlfn.XLOOKUP(O167,freq!$A$2:$A$40,freq!$B$2:$B$40,0),_xlfn.XLOOKUP(P167,freq!$A$2:$A$40,freq!$B$2:$B$40,0),_xlfn.XLOOKUP(Q167,freq!$A$2:$A$40,freq!$B$2:$B$40,0),_xlfn.XLOOKUP(R167,freq!$A$2:$A$40,freq!$B$2:$B$40,0),_xlfn.XLOOKUP(S167,freq!$A$2:$A$40,freq!$B$2:$B$40,0),_xlfn.XLOOKUP(T167,freq!$A$2:$A$40,freq!$B$2:$B$40,0),_xlfn.XLOOKUP(U167,freq!$A$2:$A$40,freq!$B$2:$B$40,0),_xlfn.XLOOKUP(V167,freq!$A$2:$A$40,freq!$B$2:$B$40,0))</f>
        <v>73.529999999999987</v>
      </c>
    </row>
    <row r="168" spans="1:23" hidden="1" x14ac:dyDescent="0.35">
      <c r="A168" s="32" t="s">
        <v>1011</v>
      </c>
      <c r="B168" s="32" t="s">
        <v>53</v>
      </c>
      <c r="C168" s="32" t="s">
        <v>31</v>
      </c>
      <c r="D168" s="32" t="s">
        <v>34</v>
      </c>
      <c r="E168" s="32" t="s">
        <v>37</v>
      </c>
      <c r="F168" s="32">
        <v>8</v>
      </c>
      <c r="G168" s="32" t="s">
        <v>58</v>
      </c>
      <c r="H168" s="32" t="s">
        <v>41</v>
      </c>
      <c r="I168" s="32" t="s">
        <v>38</v>
      </c>
      <c r="J168" s="32">
        <v>7</v>
      </c>
      <c r="K168" s="32" t="s">
        <v>48</v>
      </c>
      <c r="L168" s="32" t="s">
        <v>46</v>
      </c>
      <c r="M168" s="32" t="s">
        <v>56</v>
      </c>
      <c r="N168" s="32" t="s">
        <v>40</v>
      </c>
      <c r="O168" s="32" t="s">
        <v>35</v>
      </c>
      <c r="P168" s="32">
        <v>2</v>
      </c>
      <c r="Q168" s="32" t="s">
        <v>50</v>
      </c>
      <c r="R168" s="32" t="s">
        <v>35</v>
      </c>
      <c r="S168" s="32">
        <v>9</v>
      </c>
      <c r="T168" s="32" t="s">
        <v>2</v>
      </c>
      <c r="U168" s="32">
        <v>3</v>
      </c>
      <c r="V168" s="32" t="s">
        <v>45</v>
      </c>
      <c r="W168" s="32">
        <f>SUM(_xlfn.XLOOKUP(B168,freq!$A$2:$A$40,freq!$B$2:$B$40,0),_xlfn.XLOOKUP(C168,freq!$A$2:$A$40,freq!$B$2:$B$40,0),_xlfn.XLOOKUP(D168,freq!$A$2:$A$40,freq!$B$2:$B$40,0),_xlfn.XLOOKUP(E168,freq!$A$2:$A$40,freq!$B$2:$B$40,0),_xlfn.XLOOKUP(F168,freq!$A$2:$A$40,freq!$B$2:$B$40,0),_xlfn.XLOOKUP(G168,freq!$A$2:$A$40,freq!$B$2:$B$40,0),_xlfn.XLOOKUP(H168,freq!$A$2:$A$40,freq!$B$2:$B$40,0),_xlfn.XLOOKUP(I168,freq!$A$2:$A$40,freq!$B$2:$B$40,0),_xlfn.XLOOKUP(J168,freq!$A$2:$A$40,freq!$B$2:$B$40,0),_xlfn.XLOOKUP(K168,freq!$A$2:$A$40,freq!$B$2:$B$40,0),_xlfn.XLOOKUP(L168,freq!$A$2:$A$40,freq!$B$2:$B$40,0),_xlfn.XLOOKUP(M168,freq!$A$2:$A$40,freq!$B$2:$B$40,0),_xlfn.XLOOKUP(N168,freq!$A$2:$A$40,freq!$B$2:$B$40,0),_xlfn.XLOOKUP(O168,freq!$A$2:$A$40,freq!$B$2:$B$40,0),_xlfn.XLOOKUP(P168,freq!$A$2:$A$40,freq!$B$2:$B$40,0),_xlfn.XLOOKUP(Q168,freq!$A$2:$A$40,freq!$B$2:$B$40,0),_xlfn.XLOOKUP(R168,freq!$A$2:$A$40,freq!$B$2:$B$40,0),_xlfn.XLOOKUP(S168,freq!$A$2:$A$40,freq!$B$2:$B$40,0),_xlfn.XLOOKUP(T168,freq!$A$2:$A$40,freq!$B$2:$B$40,0),_xlfn.XLOOKUP(U168,freq!$A$2:$A$40,freq!$B$2:$B$40,0),_xlfn.XLOOKUP(V168,freq!$A$2:$A$40,freq!$B$2:$B$40,0))</f>
        <v>73.47</v>
      </c>
    </row>
    <row r="169" spans="1:23" hidden="1" x14ac:dyDescent="0.35">
      <c r="A169" s="32" t="s">
        <v>2066</v>
      </c>
      <c r="B169" s="32" t="s">
        <v>37</v>
      </c>
      <c r="C169" s="32">
        <v>5</v>
      </c>
      <c r="D169" s="32" t="s">
        <v>34</v>
      </c>
      <c r="E169" s="32" t="s">
        <v>3</v>
      </c>
      <c r="F169" s="32" t="s">
        <v>59</v>
      </c>
      <c r="G169" s="32" t="s">
        <v>42</v>
      </c>
      <c r="H169" s="32">
        <v>5</v>
      </c>
      <c r="I169" s="32">
        <v>7</v>
      </c>
      <c r="J169" s="32" t="s">
        <v>53</v>
      </c>
      <c r="K169" s="32" t="s">
        <v>37</v>
      </c>
      <c r="L169" s="32" t="s">
        <v>35</v>
      </c>
      <c r="M169" s="32" t="s">
        <v>59</v>
      </c>
      <c r="N169" s="32" t="s">
        <v>35</v>
      </c>
      <c r="O169" s="32">
        <v>5</v>
      </c>
      <c r="P169" s="32" t="s">
        <v>3</v>
      </c>
      <c r="Q169" s="32" t="s">
        <v>45</v>
      </c>
      <c r="R169" s="32">
        <v>9</v>
      </c>
      <c r="S169" s="32" t="s">
        <v>43</v>
      </c>
      <c r="T169" s="32" t="s">
        <v>46</v>
      </c>
      <c r="U169" s="32" t="s">
        <v>29</v>
      </c>
      <c r="V169" s="32" t="s">
        <v>37</v>
      </c>
      <c r="W169" s="32">
        <f>SUM(_xlfn.XLOOKUP(B169,freq!$A$2:$A$40,freq!$B$2:$B$40,0),_xlfn.XLOOKUP(C169,freq!$A$2:$A$40,freq!$B$2:$B$40,0),_xlfn.XLOOKUP(D169,freq!$A$2:$A$40,freq!$B$2:$B$40,0),_xlfn.XLOOKUP(E169,freq!$A$2:$A$40,freq!$B$2:$B$40,0),_xlfn.XLOOKUP(F169,freq!$A$2:$A$40,freq!$B$2:$B$40,0),_xlfn.XLOOKUP(G169,freq!$A$2:$A$40,freq!$B$2:$B$40,0),_xlfn.XLOOKUP(H169,freq!$A$2:$A$40,freq!$B$2:$B$40,0),_xlfn.XLOOKUP(I169,freq!$A$2:$A$40,freq!$B$2:$B$40,0),_xlfn.XLOOKUP(J169,freq!$A$2:$A$40,freq!$B$2:$B$40,0),_xlfn.XLOOKUP(K169,freq!$A$2:$A$40,freq!$B$2:$B$40,0),_xlfn.XLOOKUP(L169,freq!$A$2:$A$40,freq!$B$2:$B$40,0),_xlfn.XLOOKUP(M169,freq!$A$2:$A$40,freq!$B$2:$B$40,0),_xlfn.XLOOKUP(N169,freq!$A$2:$A$40,freq!$B$2:$B$40,0),_xlfn.XLOOKUP(O169,freq!$A$2:$A$40,freq!$B$2:$B$40,0),_xlfn.XLOOKUP(P169,freq!$A$2:$A$40,freq!$B$2:$B$40,0),_xlfn.XLOOKUP(Q169,freq!$A$2:$A$40,freq!$B$2:$B$40,0),_xlfn.XLOOKUP(R169,freq!$A$2:$A$40,freq!$B$2:$B$40,0),_xlfn.XLOOKUP(S169,freq!$A$2:$A$40,freq!$B$2:$B$40,0),_xlfn.XLOOKUP(T169,freq!$A$2:$A$40,freq!$B$2:$B$40,0),_xlfn.XLOOKUP(U169,freq!$A$2:$A$40,freq!$B$2:$B$40,0),_xlfn.XLOOKUP(V169,freq!$A$2:$A$40,freq!$B$2:$B$40,0))</f>
        <v>73.42</v>
      </c>
    </row>
    <row r="170" spans="1:23" hidden="1" x14ac:dyDescent="0.35">
      <c r="A170" s="32" t="s">
        <v>593</v>
      </c>
      <c r="B170" s="32" t="s">
        <v>46</v>
      </c>
      <c r="C170" s="32" t="s">
        <v>1</v>
      </c>
      <c r="D170" s="32" t="s">
        <v>3</v>
      </c>
      <c r="E170" s="32" t="s">
        <v>35</v>
      </c>
      <c r="F170" s="32" t="s">
        <v>37</v>
      </c>
      <c r="G170" s="32">
        <v>6</v>
      </c>
      <c r="H170" s="32" t="s">
        <v>0</v>
      </c>
      <c r="I170" s="32" t="s">
        <v>40</v>
      </c>
      <c r="J170" s="32" t="s">
        <v>33</v>
      </c>
      <c r="K170" s="32" t="s">
        <v>32</v>
      </c>
      <c r="L170" s="32" t="s">
        <v>37</v>
      </c>
      <c r="M170" s="32" t="s">
        <v>29</v>
      </c>
      <c r="N170" s="32">
        <v>2</v>
      </c>
      <c r="O170" s="32" t="s">
        <v>44</v>
      </c>
      <c r="P170" s="32" t="s">
        <v>36</v>
      </c>
      <c r="Q170" s="32">
        <v>5</v>
      </c>
      <c r="R170" s="32" t="s">
        <v>46</v>
      </c>
      <c r="S170" s="32" t="s">
        <v>3</v>
      </c>
      <c r="T170" s="32" t="s">
        <v>37</v>
      </c>
      <c r="U170" s="32" t="s">
        <v>38</v>
      </c>
      <c r="V170" s="32" t="s">
        <v>58</v>
      </c>
      <c r="W170" s="32">
        <f>SUM(_xlfn.XLOOKUP(B170,freq!$A$2:$A$40,freq!$B$2:$B$40,0),_xlfn.XLOOKUP(C170,freq!$A$2:$A$40,freq!$B$2:$B$40,0),_xlfn.XLOOKUP(D170,freq!$A$2:$A$40,freq!$B$2:$B$40,0),_xlfn.XLOOKUP(E170,freq!$A$2:$A$40,freq!$B$2:$B$40,0),_xlfn.XLOOKUP(F170,freq!$A$2:$A$40,freq!$B$2:$B$40,0),_xlfn.XLOOKUP(G170,freq!$A$2:$A$40,freq!$B$2:$B$40,0),_xlfn.XLOOKUP(H170,freq!$A$2:$A$40,freq!$B$2:$B$40,0),_xlfn.XLOOKUP(I170,freq!$A$2:$A$40,freq!$B$2:$B$40,0),_xlfn.XLOOKUP(J170,freq!$A$2:$A$40,freq!$B$2:$B$40,0),_xlfn.XLOOKUP(K170,freq!$A$2:$A$40,freq!$B$2:$B$40,0),_xlfn.XLOOKUP(L170,freq!$A$2:$A$40,freq!$B$2:$B$40,0),_xlfn.XLOOKUP(M170,freq!$A$2:$A$40,freq!$B$2:$B$40,0),_xlfn.XLOOKUP(N170,freq!$A$2:$A$40,freq!$B$2:$B$40,0),_xlfn.XLOOKUP(O170,freq!$A$2:$A$40,freq!$B$2:$B$40,0),_xlfn.XLOOKUP(P170,freq!$A$2:$A$40,freq!$B$2:$B$40,0),_xlfn.XLOOKUP(Q170,freq!$A$2:$A$40,freq!$B$2:$B$40,0),_xlfn.XLOOKUP(R170,freq!$A$2:$A$40,freq!$B$2:$B$40,0),_xlfn.XLOOKUP(S170,freq!$A$2:$A$40,freq!$B$2:$B$40,0),_xlfn.XLOOKUP(T170,freq!$A$2:$A$40,freq!$B$2:$B$40,0),_xlfn.XLOOKUP(U170,freq!$A$2:$A$40,freq!$B$2:$B$40,0),_xlfn.XLOOKUP(V170,freq!$A$2:$A$40,freq!$B$2:$B$40,0))</f>
        <v>73.38000000000001</v>
      </c>
    </row>
    <row r="171" spans="1:23" hidden="1" x14ac:dyDescent="0.35">
      <c r="A171" s="32" t="s">
        <v>866</v>
      </c>
      <c r="B171" s="32" t="s">
        <v>41</v>
      </c>
      <c r="C171" s="32" t="s">
        <v>2</v>
      </c>
      <c r="D171" s="32" t="s">
        <v>32</v>
      </c>
      <c r="E171" s="32">
        <v>6</v>
      </c>
      <c r="F171" s="32" t="s">
        <v>48</v>
      </c>
      <c r="G171" s="32" t="s">
        <v>3</v>
      </c>
      <c r="H171" s="32">
        <v>6</v>
      </c>
      <c r="I171" s="32" t="s">
        <v>44</v>
      </c>
      <c r="J171" s="32" t="s">
        <v>29</v>
      </c>
      <c r="K171" s="32" t="s">
        <v>56</v>
      </c>
      <c r="L171" s="32" t="s">
        <v>40</v>
      </c>
      <c r="M171" s="32">
        <v>8</v>
      </c>
      <c r="N171" s="32" t="s">
        <v>37</v>
      </c>
      <c r="O171" s="32" t="s">
        <v>1</v>
      </c>
      <c r="P171" s="32" t="s">
        <v>37</v>
      </c>
      <c r="Q171" s="32" t="s">
        <v>35</v>
      </c>
      <c r="R171" s="32" t="s">
        <v>0</v>
      </c>
      <c r="S171" s="32" t="s">
        <v>36</v>
      </c>
      <c r="T171" s="32" t="s">
        <v>28</v>
      </c>
      <c r="U171" s="32" t="s">
        <v>49</v>
      </c>
      <c r="V171" s="32">
        <v>2</v>
      </c>
      <c r="W171" s="32">
        <f>SUM(_xlfn.XLOOKUP(B171,freq!$A$2:$A$40,freq!$B$2:$B$40,0),_xlfn.XLOOKUP(C171,freq!$A$2:$A$40,freq!$B$2:$B$40,0),_xlfn.XLOOKUP(D171,freq!$A$2:$A$40,freq!$B$2:$B$40,0),_xlfn.XLOOKUP(E171,freq!$A$2:$A$40,freq!$B$2:$B$40,0),_xlfn.XLOOKUP(F171,freq!$A$2:$A$40,freq!$B$2:$B$40,0),_xlfn.XLOOKUP(G171,freq!$A$2:$A$40,freq!$B$2:$B$40,0),_xlfn.XLOOKUP(H171,freq!$A$2:$A$40,freq!$B$2:$B$40,0),_xlfn.XLOOKUP(I171,freq!$A$2:$A$40,freq!$B$2:$B$40,0),_xlfn.XLOOKUP(J171,freq!$A$2:$A$40,freq!$B$2:$B$40,0),_xlfn.XLOOKUP(K171,freq!$A$2:$A$40,freq!$B$2:$B$40,0),_xlfn.XLOOKUP(L171,freq!$A$2:$A$40,freq!$B$2:$B$40,0),_xlfn.XLOOKUP(M171,freq!$A$2:$A$40,freq!$B$2:$B$40,0),_xlfn.XLOOKUP(N171,freq!$A$2:$A$40,freq!$B$2:$B$40,0),_xlfn.XLOOKUP(O171,freq!$A$2:$A$40,freq!$B$2:$B$40,0),_xlfn.XLOOKUP(P171,freq!$A$2:$A$40,freq!$B$2:$B$40,0),_xlfn.XLOOKUP(Q171,freq!$A$2:$A$40,freq!$B$2:$B$40,0),_xlfn.XLOOKUP(R171,freq!$A$2:$A$40,freq!$B$2:$B$40,0),_xlfn.XLOOKUP(S171,freq!$A$2:$A$40,freq!$B$2:$B$40,0),_xlfn.XLOOKUP(T171,freq!$A$2:$A$40,freq!$B$2:$B$40,0),_xlfn.XLOOKUP(U171,freq!$A$2:$A$40,freq!$B$2:$B$40,0),_xlfn.XLOOKUP(V171,freq!$A$2:$A$40,freq!$B$2:$B$40,0))</f>
        <v>73.38</v>
      </c>
    </row>
    <row r="172" spans="1:23" hidden="1" x14ac:dyDescent="0.35">
      <c r="A172" s="32" t="s">
        <v>1380</v>
      </c>
      <c r="B172" s="32" t="s">
        <v>1</v>
      </c>
      <c r="C172" s="32" t="s">
        <v>36</v>
      </c>
      <c r="D172" s="32" t="s">
        <v>37</v>
      </c>
      <c r="E172" s="32">
        <v>3</v>
      </c>
      <c r="F172" s="32" t="s">
        <v>37</v>
      </c>
      <c r="G172" s="32">
        <v>5</v>
      </c>
      <c r="H172" s="32" t="s">
        <v>38</v>
      </c>
      <c r="I172" s="32">
        <v>7</v>
      </c>
      <c r="J172" s="32" t="s">
        <v>34</v>
      </c>
      <c r="K172" s="32" t="s">
        <v>45</v>
      </c>
      <c r="L172" s="32" t="s">
        <v>31</v>
      </c>
      <c r="M172" s="32">
        <v>8</v>
      </c>
      <c r="N172" s="32" t="s">
        <v>3</v>
      </c>
      <c r="O172" s="32" t="s">
        <v>29</v>
      </c>
      <c r="P172" s="32" t="s">
        <v>40</v>
      </c>
      <c r="Q172" s="32" t="s">
        <v>32</v>
      </c>
      <c r="R172" s="32">
        <v>3</v>
      </c>
      <c r="S172" s="32" t="s">
        <v>41</v>
      </c>
      <c r="T172" s="32" t="s">
        <v>38</v>
      </c>
      <c r="U172" s="32" t="s">
        <v>35</v>
      </c>
      <c r="V172" s="32" t="s">
        <v>36</v>
      </c>
      <c r="W172" s="32">
        <f>SUM(_xlfn.XLOOKUP(B172,freq!$A$2:$A$40,freq!$B$2:$B$40,0),_xlfn.XLOOKUP(C172,freq!$A$2:$A$40,freq!$B$2:$B$40,0),_xlfn.XLOOKUP(D172,freq!$A$2:$A$40,freq!$B$2:$B$40,0),_xlfn.XLOOKUP(E172,freq!$A$2:$A$40,freq!$B$2:$B$40,0),_xlfn.XLOOKUP(F172,freq!$A$2:$A$40,freq!$B$2:$B$40,0),_xlfn.XLOOKUP(G172,freq!$A$2:$A$40,freq!$B$2:$B$40,0),_xlfn.XLOOKUP(H172,freq!$A$2:$A$40,freq!$B$2:$B$40,0),_xlfn.XLOOKUP(I172,freq!$A$2:$A$40,freq!$B$2:$B$40,0),_xlfn.XLOOKUP(J172,freq!$A$2:$A$40,freq!$B$2:$B$40,0),_xlfn.XLOOKUP(K172,freq!$A$2:$A$40,freq!$B$2:$B$40,0),_xlfn.XLOOKUP(L172,freq!$A$2:$A$40,freq!$B$2:$B$40,0),_xlfn.XLOOKUP(M172,freq!$A$2:$A$40,freq!$B$2:$B$40,0),_xlfn.XLOOKUP(N172,freq!$A$2:$A$40,freq!$B$2:$B$40,0),_xlfn.XLOOKUP(O172,freq!$A$2:$A$40,freq!$B$2:$B$40,0),_xlfn.XLOOKUP(P172,freq!$A$2:$A$40,freq!$B$2:$B$40,0),_xlfn.XLOOKUP(Q172,freq!$A$2:$A$40,freq!$B$2:$B$40,0),_xlfn.XLOOKUP(R172,freq!$A$2:$A$40,freq!$B$2:$B$40,0),_xlfn.XLOOKUP(S172,freq!$A$2:$A$40,freq!$B$2:$B$40,0),_xlfn.XLOOKUP(T172,freq!$A$2:$A$40,freq!$B$2:$B$40,0),_xlfn.XLOOKUP(U172,freq!$A$2:$A$40,freq!$B$2:$B$40,0),_xlfn.XLOOKUP(V172,freq!$A$2:$A$40,freq!$B$2:$B$40,0))</f>
        <v>73.33</v>
      </c>
    </row>
    <row r="173" spans="1:23" hidden="1" x14ac:dyDescent="0.35">
      <c r="A173" s="32" t="s">
        <v>1757</v>
      </c>
      <c r="B173" s="32">
        <v>1</v>
      </c>
      <c r="C173" s="32" t="s">
        <v>29</v>
      </c>
      <c r="D173" s="32" t="s">
        <v>2</v>
      </c>
      <c r="E173" s="32" t="s">
        <v>4</v>
      </c>
      <c r="F173" s="32">
        <v>5</v>
      </c>
      <c r="G173" s="32" t="s">
        <v>1</v>
      </c>
      <c r="H173" s="32" t="s">
        <v>37</v>
      </c>
      <c r="I173" s="32">
        <v>8</v>
      </c>
      <c r="J173" s="32">
        <v>3</v>
      </c>
      <c r="K173" s="32" t="s">
        <v>45</v>
      </c>
      <c r="L173" s="32" t="s">
        <v>28</v>
      </c>
      <c r="M173" s="32" t="s">
        <v>33</v>
      </c>
      <c r="N173" s="32" t="s">
        <v>30</v>
      </c>
      <c r="O173" s="32" t="s">
        <v>1</v>
      </c>
      <c r="P173" s="32" t="s">
        <v>35</v>
      </c>
      <c r="Q173" s="32">
        <v>9</v>
      </c>
      <c r="R173" s="32" t="s">
        <v>45</v>
      </c>
      <c r="S173" s="32" t="s">
        <v>33</v>
      </c>
      <c r="T173" s="32" t="s">
        <v>30</v>
      </c>
      <c r="U173" s="32" t="s">
        <v>50</v>
      </c>
      <c r="V173" s="32">
        <v>7</v>
      </c>
      <c r="W173" s="32">
        <f>SUM(_xlfn.XLOOKUP(B173,freq!$A$2:$A$40,freq!$B$2:$B$40,0),_xlfn.XLOOKUP(C173,freq!$A$2:$A$40,freq!$B$2:$B$40,0),_xlfn.XLOOKUP(D173,freq!$A$2:$A$40,freq!$B$2:$B$40,0),_xlfn.XLOOKUP(E173,freq!$A$2:$A$40,freq!$B$2:$B$40,0),_xlfn.XLOOKUP(F173,freq!$A$2:$A$40,freq!$B$2:$B$40,0),_xlfn.XLOOKUP(G173,freq!$A$2:$A$40,freq!$B$2:$B$40,0),_xlfn.XLOOKUP(H173,freq!$A$2:$A$40,freq!$B$2:$B$40,0),_xlfn.XLOOKUP(I173,freq!$A$2:$A$40,freq!$B$2:$B$40,0),_xlfn.XLOOKUP(J173,freq!$A$2:$A$40,freq!$B$2:$B$40,0),_xlfn.XLOOKUP(K173,freq!$A$2:$A$40,freq!$B$2:$B$40,0),_xlfn.XLOOKUP(L173,freq!$A$2:$A$40,freq!$B$2:$B$40,0),_xlfn.XLOOKUP(M173,freq!$A$2:$A$40,freq!$B$2:$B$40,0),_xlfn.XLOOKUP(N173,freq!$A$2:$A$40,freq!$B$2:$B$40,0),_xlfn.XLOOKUP(O173,freq!$A$2:$A$40,freq!$B$2:$B$40,0),_xlfn.XLOOKUP(P173,freq!$A$2:$A$40,freq!$B$2:$B$40,0),_xlfn.XLOOKUP(Q173,freq!$A$2:$A$40,freq!$B$2:$B$40,0),_xlfn.XLOOKUP(R173,freq!$A$2:$A$40,freq!$B$2:$B$40,0),_xlfn.XLOOKUP(S173,freq!$A$2:$A$40,freq!$B$2:$B$40,0),_xlfn.XLOOKUP(T173,freq!$A$2:$A$40,freq!$B$2:$B$40,0),_xlfn.XLOOKUP(U173,freq!$A$2:$A$40,freq!$B$2:$B$40,0),_xlfn.XLOOKUP(V173,freq!$A$2:$A$40,freq!$B$2:$B$40,0))</f>
        <v>73.309999999999988</v>
      </c>
    </row>
    <row r="174" spans="1:23" hidden="1" x14ac:dyDescent="0.35">
      <c r="A174" s="32" t="s">
        <v>1282</v>
      </c>
      <c r="B174" s="32">
        <v>3</v>
      </c>
      <c r="C174" s="32" t="s">
        <v>44</v>
      </c>
      <c r="D174" s="32" t="s">
        <v>53</v>
      </c>
      <c r="E174" s="32" t="s">
        <v>1</v>
      </c>
      <c r="F174" s="32" t="s">
        <v>31</v>
      </c>
      <c r="G174" s="32">
        <v>3</v>
      </c>
      <c r="H174" s="32" t="s">
        <v>45</v>
      </c>
      <c r="I174" s="32" t="s">
        <v>41</v>
      </c>
      <c r="J174" s="32">
        <v>3</v>
      </c>
      <c r="K174" s="32" t="s">
        <v>4</v>
      </c>
      <c r="L174" s="32" t="s">
        <v>36</v>
      </c>
      <c r="M174" s="32" t="s">
        <v>32</v>
      </c>
      <c r="N174" s="32" t="s">
        <v>29</v>
      </c>
      <c r="O174" s="32" t="s">
        <v>45</v>
      </c>
      <c r="P174" s="32">
        <v>3</v>
      </c>
      <c r="Q174" s="32" t="s">
        <v>0</v>
      </c>
      <c r="R174" s="32" t="s">
        <v>59</v>
      </c>
      <c r="S174" s="32" t="s">
        <v>49</v>
      </c>
      <c r="T174" s="32" t="s">
        <v>32</v>
      </c>
      <c r="U174" s="32" t="s">
        <v>30</v>
      </c>
      <c r="V174" s="32" t="s">
        <v>45</v>
      </c>
      <c r="W174" s="32">
        <f>SUM(_xlfn.XLOOKUP(B174,freq!$A$2:$A$40,freq!$B$2:$B$40,0),_xlfn.XLOOKUP(C174,freq!$A$2:$A$40,freq!$B$2:$B$40,0),_xlfn.XLOOKUP(D174,freq!$A$2:$A$40,freq!$B$2:$B$40,0),_xlfn.XLOOKUP(E174,freq!$A$2:$A$40,freq!$B$2:$B$40,0),_xlfn.XLOOKUP(F174,freq!$A$2:$A$40,freq!$B$2:$B$40,0),_xlfn.XLOOKUP(G174,freq!$A$2:$A$40,freq!$B$2:$B$40,0),_xlfn.XLOOKUP(H174,freq!$A$2:$A$40,freq!$B$2:$B$40,0),_xlfn.XLOOKUP(I174,freq!$A$2:$A$40,freq!$B$2:$B$40,0),_xlfn.XLOOKUP(J174,freq!$A$2:$A$40,freq!$B$2:$B$40,0),_xlfn.XLOOKUP(K174,freq!$A$2:$A$40,freq!$B$2:$B$40,0),_xlfn.XLOOKUP(L174,freq!$A$2:$A$40,freq!$B$2:$B$40,0),_xlfn.XLOOKUP(M174,freq!$A$2:$A$40,freq!$B$2:$B$40,0),_xlfn.XLOOKUP(N174,freq!$A$2:$A$40,freq!$B$2:$B$40,0),_xlfn.XLOOKUP(O174,freq!$A$2:$A$40,freq!$B$2:$B$40,0),_xlfn.XLOOKUP(P174,freq!$A$2:$A$40,freq!$B$2:$B$40,0),_xlfn.XLOOKUP(Q174,freq!$A$2:$A$40,freq!$B$2:$B$40,0),_xlfn.XLOOKUP(R174,freq!$A$2:$A$40,freq!$B$2:$B$40,0),_xlfn.XLOOKUP(S174,freq!$A$2:$A$40,freq!$B$2:$B$40,0),_xlfn.XLOOKUP(T174,freq!$A$2:$A$40,freq!$B$2:$B$40,0),_xlfn.XLOOKUP(U174,freq!$A$2:$A$40,freq!$B$2:$B$40,0),_xlfn.XLOOKUP(V174,freq!$A$2:$A$40,freq!$B$2:$B$40,0))</f>
        <v>73.300000000000011</v>
      </c>
    </row>
    <row r="175" spans="1:23" hidden="1" x14ac:dyDescent="0.35">
      <c r="A175" s="32" t="s">
        <v>1858</v>
      </c>
      <c r="B175" s="32" t="s">
        <v>2</v>
      </c>
      <c r="C175" s="32" t="s">
        <v>56</v>
      </c>
      <c r="D175" s="32">
        <v>7</v>
      </c>
      <c r="E175" s="32" t="s">
        <v>37</v>
      </c>
      <c r="F175" s="32" t="s">
        <v>49</v>
      </c>
      <c r="G175" s="32" t="s">
        <v>31</v>
      </c>
      <c r="H175" s="32" t="s">
        <v>41</v>
      </c>
      <c r="I175" s="32">
        <v>9</v>
      </c>
      <c r="J175" s="32" t="s">
        <v>36</v>
      </c>
      <c r="K175" s="32" t="s">
        <v>45</v>
      </c>
      <c r="L175" s="32">
        <v>0</v>
      </c>
      <c r="M175" s="32" t="s">
        <v>38</v>
      </c>
      <c r="N175" s="32" t="s">
        <v>40</v>
      </c>
      <c r="O175" s="32" t="s">
        <v>0</v>
      </c>
      <c r="P175" s="32" t="s">
        <v>35</v>
      </c>
      <c r="Q175" s="32" t="s">
        <v>37</v>
      </c>
      <c r="R175" s="32" t="s">
        <v>58</v>
      </c>
      <c r="S175" s="32" t="s">
        <v>56</v>
      </c>
      <c r="T175" s="32">
        <v>6</v>
      </c>
      <c r="U175" s="32" t="s">
        <v>40</v>
      </c>
      <c r="V175" s="32" t="s">
        <v>4</v>
      </c>
      <c r="W175" s="32">
        <f>SUM(_xlfn.XLOOKUP(B175,freq!$A$2:$A$40,freq!$B$2:$B$40,0),_xlfn.XLOOKUP(C175,freq!$A$2:$A$40,freq!$B$2:$B$40,0),_xlfn.XLOOKUP(D175,freq!$A$2:$A$40,freq!$B$2:$B$40,0),_xlfn.XLOOKUP(E175,freq!$A$2:$A$40,freq!$B$2:$B$40,0),_xlfn.XLOOKUP(F175,freq!$A$2:$A$40,freq!$B$2:$B$40,0),_xlfn.XLOOKUP(G175,freq!$A$2:$A$40,freq!$B$2:$B$40,0),_xlfn.XLOOKUP(H175,freq!$A$2:$A$40,freq!$B$2:$B$40,0),_xlfn.XLOOKUP(I175,freq!$A$2:$A$40,freq!$B$2:$B$40,0),_xlfn.XLOOKUP(J175,freq!$A$2:$A$40,freq!$B$2:$B$40,0),_xlfn.XLOOKUP(K175,freq!$A$2:$A$40,freq!$B$2:$B$40,0),_xlfn.XLOOKUP(L175,freq!$A$2:$A$40,freq!$B$2:$B$40,0),_xlfn.XLOOKUP(M175,freq!$A$2:$A$40,freq!$B$2:$B$40,0),_xlfn.XLOOKUP(N175,freq!$A$2:$A$40,freq!$B$2:$B$40,0),_xlfn.XLOOKUP(O175,freq!$A$2:$A$40,freq!$B$2:$B$40,0),_xlfn.XLOOKUP(P175,freq!$A$2:$A$40,freq!$B$2:$B$40,0),_xlfn.XLOOKUP(Q175,freq!$A$2:$A$40,freq!$B$2:$B$40,0),_xlfn.XLOOKUP(R175,freq!$A$2:$A$40,freq!$B$2:$B$40,0),_xlfn.XLOOKUP(S175,freq!$A$2:$A$40,freq!$B$2:$B$40,0),_xlfn.XLOOKUP(T175,freq!$A$2:$A$40,freq!$B$2:$B$40,0),_xlfn.XLOOKUP(U175,freq!$A$2:$A$40,freq!$B$2:$B$40,0),_xlfn.XLOOKUP(V175,freq!$A$2:$A$40,freq!$B$2:$B$40,0))</f>
        <v>73.219999999999985</v>
      </c>
    </row>
    <row r="176" spans="1:23" x14ac:dyDescent="0.35">
      <c r="A176" s="32" t="s">
        <v>790</v>
      </c>
      <c r="B176" s="32" t="s">
        <v>36</v>
      </c>
      <c r="C176" s="32" t="s">
        <v>59</v>
      </c>
      <c r="D176" s="32">
        <v>8</v>
      </c>
      <c r="E176" s="32" t="s">
        <v>40</v>
      </c>
      <c r="F176" s="32" t="s">
        <v>49</v>
      </c>
      <c r="G176" s="32" t="s">
        <v>56</v>
      </c>
      <c r="H176" s="32" t="s">
        <v>44</v>
      </c>
      <c r="I176" s="32" t="s">
        <v>36</v>
      </c>
      <c r="J176" s="32" t="s">
        <v>45</v>
      </c>
      <c r="K176" s="32" t="s">
        <v>3</v>
      </c>
      <c r="L176" s="32" t="s">
        <v>43</v>
      </c>
      <c r="M176" s="32" t="s">
        <v>35</v>
      </c>
      <c r="N176" s="32" t="s">
        <v>56</v>
      </c>
      <c r="O176" s="32" t="s">
        <v>2</v>
      </c>
      <c r="P176" s="32" t="s">
        <v>53</v>
      </c>
      <c r="Q176" s="32" t="s">
        <v>46</v>
      </c>
      <c r="R176" s="32" t="s">
        <v>33</v>
      </c>
      <c r="S176" s="32" t="s">
        <v>1</v>
      </c>
      <c r="T176" s="32">
        <v>9</v>
      </c>
      <c r="U176" s="32">
        <v>4</v>
      </c>
      <c r="V176" s="32">
        <v>2</v>
      </c>
      <c r="W176" s="32">
        <f>SUM(_xlfn.XLOOKUP(B176,freq!$A$2:$A$40,freq!$B$2:$B$40,0),_xlfn.XLOOKUP(C176,freq!$A$2:$A$40,freq!$B$2:$B$40,0),_xlfn.XLOOKUP(D176,freq!$A$2:$A$40,freq!$B$2:$B$40,0),_xlfn.XLOOKUP(E176,freq!$A$2:$A$40,freq!$B$2:$B$40,0),_xlfn.XLOOKUP(F176,freq!$A$2:$A$40,freq!$B$2:$B$40,0),_xlfn.XLOOKUP(G176,freq!$A$2:$A$40,freq!$B$2:$B$40,0),_xlfn.XLOOKUP(H176,freq!$A$2:$A$40,freq!$B$2:$B$40,0),_xlfn.XLOOKUP(I176,freq!$A$2:$A$40,freq!$B$2:$B$40,0),_xlfn.XLOOKUP(J176,freq!$A$2:$A$40,freq!$B$2:$B$40,0),_xlfn.XLOOKUP(K176,freq!$A$2:$A$40,freq!$B$2:$B$40,0),_xlfn.XLOOKUP(L176,freq!$A$2:$A$40,freq!$B$2:$B$40,0),_xlfn.XLOOKUP(M176,freq!$A$2:$A$40,freq!$B$2:$B$40,0),_xlfn.XLOOKUP(N176,freq!$A$2:$A$40,freq!$B$2:$B$40,0),_xlfn.XLOOKUP(O176,freq!$A$2:$A$40,freq!$B$2:$B$40,0),_xlfn.XLOOKUP(P176,freq!$A$2:$A$40,freq!$B$2:$B$40,0),_xlfn.XLOOKUP(Q176,freq!$A$2:$A$40,freq!$B$2:$B$40,0),_xlfn.XLOOKUP(R176,freq!$A$2:$A$40,freq!$B$2:$B$40,0),_xlfn.XLOOKUP(S176,freq!$A$2:$A$40,freq!$B$2:$B$40,0),_xlfn.XLOOKUP(T176,freq!$A$2:$A$40,freq!$B$2:$B$40,0),_xlfn.XLOOKUP(U176,freq!$A$2:$A$40,freq!$B$2:$B$40,0),_xlfn.XLOOKUP(V176,freq!$A$2:$A$40,freq!$B$2:$B$40,0))</f>
        <v>73.20999999999998</v>
      </c>
    </row>
    <row r="177" spans="1:23" hidden="1" x14ac:dyDescent="0.35">
      <c r="A177" s="32" t="s">
        <v>1635</v>
      </c>
      <c r="B177" s="32">
        <v>0</v>
      </c>
      <c r="C177" s="32" t="s">
        <v>32</v>
      </c>
      <c r="D177" s="32" t="s">
        <v>2</v>
      </c>
      <c r="E177" s="32" t="s">
        <v>2</v>
      </c>
      <c r="F177" s="32">
        <v>8</v>
      </c>
      <c r="G177" s="32" t="s">
        <v>35</v>
      </c>
      <c r="H177" s="32">
        <v>2</v>
      </c>
      <c r="I177" s="32">
        <v>4</v>
      </c>
      <c r="J177" s="32">
        <v>5</v>
      </c>
      <c r="K177" s="32" t="s">
        <v>37</v>
      </c>
      <c r="L177" s="32">
        <v>8</v>
      </c>
      <c r="M177" s="32">
        <v>3</v>
      </c>
      <c r="N177" s="32">
        <v>0</v>
      </c>
      <c r="O177" s="32">
        <v>1</v>
      </c>
      <c r="P177" s="32" t="s">
        <v>29</v>
      </c>
      <c r="Q177" s="32" t="s">
        <v>1</v>
      </c>
      <c r="R177" s="32" t="s">
        <v>35</v>
      </c>
      <c r="S177" s="32" t="s">
        <v>4</v>
      </c>
      <c r="T177" s="32" t="s">
        <v>59</v>
      </c>
      <c r="U177" s="32" t="s">
        <v>3</v>
      </c>
      <c r="V177" s="32" t="s">
        <v>35</v>
      </c>
      <c r="W177" s="32">
        <f>SUM(_xlfn.XLOOKUP(B177,freq!$A$2:$A$40,freq!$B$2:$B$40,0),_xlfn.XLOOKUP(C177,freq!$A$2:$A$40,freq!$B$2:$B$40,0),_xlfn.XLOOKUP(D177,freq!$A$2:$A$40,freq!$B$2:$B$40,0),_xlfn.XLOOKUP(E177,freq!$A$2:$A$40,freq!$B$2:$B$40,0),_xlfn.XLOOKUP(F177,freq!$A$2:$A$40,freq!$B$2:$B$40,0),_xlfn.XLOOKUP(G177,freq!$A$2:$A$40,freq!$B$2:$B$40,0),_xlfn.XLOOKUP(H177,freq!$A$2:$A$40,freq!$B$2:$B$40,0),_xlfn.XLOOKUP(I177,freq!$A$2:$A$40,freq!$B$2:$B$40,0),_xlfn.XLOOKUP(J177,freq!$A$2:$A$40,freq!$B$2:$B$40,0),_xlfn.XLOOKUP(K177,freq!$A$2:$A$40,freq!$B$2:$B$40,0),_xlfn.XLOOKUP(L177,freq!$A$2:$A$40,freq!$B$2:$B$40,0),_xlfn.XLOOKUP(M177,freq!$A$2:$A$40,freq!$B$2:$B$40,0),_xlfn.XLOOKUP(N177,freq!$A$2:$A$40,freq!$B$2:$B$40,0),_xlfn.XLOOKUP(O177,freq!$A$2:$A$40,freq!$B$2:$B$40,0),_xlfn.XLOOKUP(P177,freq!$A$2:$A$40,freq!$B$2:$B$40,0),_xlfn.XLOOKUP(Q177,freq!$A$2:$A$40,freq!$B$2:$B$40,0),_xlfn.XLOOKUP(R177,freq!$A$2:$A$40,freq!$B$2:$B$40,0),_xlfn.XLOOKUP(S177,freq!$A$2:$A$40,freq!$B$2:$B$40,0),_xlfn.XLOOKUP(T177,freq!$A$2:$A$40,freq!$B$2:$B$40,0),_xlfn.XLOOKUP(U177,freq!$A$2:$A$40,freq!$B$2:$B$40,0),_xlfn.XLOOKUP(V177,freq!$A$2:$A$40,freq!$B$2:$B$40,0))</f>
        <v>73.180000000000007</v>
      </c>
    </row>
    <row r="178" spans="1:23" hidden="1" x14ac:dyDescent="0.35">
      <c r="A178" s="32" t="s">
        <v>1311</v>
      </c>
      <c r="B178" s="32" t="s">
        <v>53</v>
      </c>
      <c r="C178" s="32" t="s">
        <v>37</v>
      </c>
      <c r="D178" s="32">
        <v>9</v>
      </c>
      <c r="E178" s="32" t="s">
        <v>29</v>
      </c>
      <c r="F178" s="32" t="s">
        <v>53</v>
      </c>
      <c r="G178" s="32">
        <v>8</v>
      </c>
      <c r="H178" s="32" t="s">
        <v>1</v>
      </c>
      <c r="I178" s="32" t="s">
        <v>38</v>
      </c>
      <c r="J178" s="32" t="s">
        <v>48</v>
      </c>
      <c r="K178" s="32" t="s">
        <v>36</v>
      </c>
      <c r="L178" s="32">
        <v>5</v>
      </c>
      <c r="M178" s="32" t="s">
        <v>58</v>
      </c>
      <c r="N178" s="32">
        <v>3</v>
      </c>
      <c r="O178" s="32" t="s">
        <v>41</v>
      </c>
      <c r="P178" s="32" t="s">
        <v>45</v>
      </c>
      <c r="Q178" s="32" t="s">
        <v>56</v>
      </c>
      <c r="R178" s="32" t="s">
        <v>46</v>
      </c>
      <c r="S178" s="32" t="s">
        <v>3</v>
      </c>
      <c r="T178" s="32" t="s">
        <v>46</v>
      </c>
      <c r="U178" s="32" t="s">
        <v>32</v>
      </c>
      <c r="V178" s="32" t="s">
        <v>1</v>
      </c>
      <c r="W178" s="32">
        <f>SUM(_xlfn.XLOOKUP(B178,freq!$A$2:$A$40,freq!$B$2:$B$40,0),_xlfn.XLOOKUP(C178,freq!$A$2:$A$40,freq!$B$2:$B$40,0),_xlfn.XLOOKUP(D178,freq!$A$2:$A$40,freq!$B$2:$B$40,0),_xlfn.XLOOKUP(E178,freq!$A$2:$A$40,freq!$B$2:$B$40,0),_xlfn.XLOOKUP(F178,freq!$A$2:$A$40,freq!$B$2:$B$40,0),_xlfn.XLOOKUP(G178,freq!$A$2:$A$40,freq!$B$2:$B$40,0),_xlfn.XLOOKUP(H178,freq!$A$2:$A$40,freq!$B$2:$B$40,0),_xlfn.XLOOKUP(I178,freq!$A$2:$A$40,freq!$B$2:$B$40,0),_xlfn.XLOOKUP(J178,freq!$A$2:$A$40,freq!$B$2:$B$40,0),_xlfn.XLOOKUP(K178,freq!$A$2:$A$40,freq!$B$2:$B$40,0),_xlfn.XLOOKUP(L178,freq!$A$2:$A$40,freq!$B$2:$B$40,0),_xlfn.XLOOKUP(M178,freq!$A$2:$A$40,freq!$B$2:$B$40,0),_xlfn.XLOOKUP(N178,freq!$A$2:$A$40,freq!$B$2:$B$40,0),_xlfn.XLOOKUP(O178,freq!$A$2:$A$40,freq!$B$2:$B$40,0),_xlfn.XLOOKUP(P178,freq!$A$2:$A$40,freq!$B$2:$B$40,0),_xlfn.XLOOKUP(Q178,freq!$A$2:$A$40,freq!$B$2:$B$40,0),_xlfn.XLOOKUP(R178,freq!$A$2:$A$40,freq!$B$2:$B$40,0),_xlfn.XLOOKUP(S178,freq!$A$2:$A$40,freq!$B$2:$B$40,0),_xlfn.XLOOKUP(T178,freq!$A$2:$A$40,freq!$B$2:$B$40,0),_xlfn.XLOOKUP(U178,freq!$A$2:$A$40,freq!$B$2:$B$40,0),_xlfn.XLOOKUP(V178,freq!$A$2:$A$40,freq!$B$2:$B$40,0))</f>
        <v>73.12</v>
      </c>
    </row>
    <row r="179" spans="1:23" hidden="1" x14ac:dyDescent="0.35">
      <c r="A179" s="32" t="s">
        <v>1826</v>
      </c>
      <c r="B179" s="32" t="s">
        <v>42</v>
      </c>
      <c r="C179" s="32" t="s">
        <v>48</v>
      </c>
      <c r="D179" s="32" t="s">
        <v>41</v>
      </c>
      <c r="E179" s="32">
        <v>1</v>
      </c>
      <c r="F179" s="32" t="s">
        <v>31</v>
      </c>
      <c r="G179" s="32" t="s">
        <v>29</v>
      </c>
      <c r="H179" s="32" t="s">
        <v>2</v>
      </c>
      <c r="I179" s="32" t="s">
        <v>58</v>
      </c>
      <c r="J179" s="32" t="s">
        <v>36</v>
      </c>
      <c r="K179" s="32" t="s">
        <v>50</v>
      </c>
      <c r="L179" s="32" t="s">
        <v>42</v>
      </c>
      <c r="M179" s="32" t="s">
        <v>56</v>
      </c>
      <c r="N179" s="32" t="s">
        <v>45</v>
      </c>
      <c r="O179" s="32" t="s">
        <v>3</v>
      </c>
      <c r="P179" s="32" t="s">
        <v>1</v>
      </c>
      <c r="Q179" s="32">
        <v>2</v>
      </c>
      <c r="R179" s="32">
        <v>2</v>
      </c>
      <c r="S179" s="32">
        <v>9</v>
      </c>
      <c r="T179" s="32" t="s">
        <v>4</v>
      </c>
      <c r="U179" s="32" t="s">
        <v>34</v>
      </c>
      <c r="V179" s="32" t="s">
        <v>35</v>
      </c>
      <c r="W179" s="32">
        <f>SUM(_xlfn.XLOOKUP(B179,freq!$A$2:$A$40,freq!$B$2:$B$40,0),_xlfn.XLOOKUP(C179,freq!$A$2:$A$40,freq!$B$2:$B$40,0),_xlfn.XLOOKUP(D179,freq!$A$2:$A$40,freq!$B$2:$B$40,0),_xlfn.XLOOKUP(E179,freq!$A$2:$A$40,freq!$B$2:$B$40,0),_xlfn.XLOOKUP(F179,freq!$A$2:$A$40,freq!$B$2:$B$40,0),_xlfn.XLOOKUP(G179,freq!$A$2:$A$40,freq!$B$2:$B$40,0),_xlfn.XLOOKUP(H179,freq!$A$2:$A$40,freq!$B$2:$B$40,0),_xlfn.XLOOKUP(I179,freq!$A$2:$A$40,freq!$B$2:$B$40,0),_xlfn.XLOOKUP(J179,freq!$A$2:$A$40,freq!$B$2:$B$40,0),_xlfn.XLOOKUP(K179,freq!$A$2:$A$40,freq!$B$2:$B$40,0),_xlfn.XLOOKUP(L179,freq!$A$2:$A$40,freq!$B$2:$B$40,0),_xlfn.XLOOKUP(M179,freq!$A$2:$A$40,freq!$B$2:$B$40,0),_xlfn.XLOOKUP(N179,freq!$A$2:$A$40,freq!$B$2:$B$40,0),_xlfn.XLOOKUP(O179,freq!$A$2:$A$40,freq!$B$2:$B$40,0),_xlfn.XLOOKUP(P179,freq!$A$2:$A$40,freq!$B$2:$B$40,0),_xlfn.XLOOKUP(Q179,freq!$A$2:$A$40,freq!$B$2:$B$40,0),_xlfn.XLOOKUP(R179,freq!$A$2:$A$40,freq!$B$2:$B$40,0),_xlfn.XLOOKUP(S179,freq!$A$2:$A$40,freq!$B$2:$B$40,0),_xlfn.XLOOKUP(T179,freq!$A$2:$A$40,freq!$B$2:$B$40,0),_xlfn.XLOOKUP(U179,freq!$A$2:$A$40,freq!$B$2:$B$40,0),_xlfn.XLOOKUP(V179,freq!$A$2:$A$40,freq!$B$2:$B$40,0))</f>
        <v>73.02</v>
      </c>
    </row>
    <row r="180" spans="1:23" hidden="1" x14ac:dyDescent="0.35">
      <c r="A180" s="32" t="s">
        <v>676</v>
      </c>
      <c r="B180" s="32" t="s">
        <v>30</v>
      </c>
      <c r="C180" s="32" t="s">
        <v>37</v>
      </c>
      <c r="D180" s="32" t="s">
        <v>56</v>
      </c>
      <c r="E180" s="32" t="s">
        <v>35</v>
      </c>
      <c r="F180" s="32">
        <v>7</v>
      </c>
      <c r="G180" s="32" t="s">
        <v>48</v>
      </c>
      <c r="H180" s="32" t="s">
        <v>36</v>
      </c>
      <c r="I180" s="32">
        <v>6</v>
      </c>
      <c r="J180" s="32" t="s">
        <v>37</v>
      </c>
      <c r="K180" s="32" t="s">
        <v>35</v>
      </c>
      <c r="L180" s="32" t="s">
        <v>53</v>
      </c>
      <c r="M180" s="32" t="s">
        <v>3</v>
      </c>
      <c r="N180" s="32" t="s">
        <v>49</v>
      </c>
      <c r="O180" s="32" t="s">
        <v>49</v>
      </c>
      <c r="P180" s="32" t="s">
        <v>46</v>
      </c>
      <c r="Q180" s="32">
        <v>1</v>
      </c>
      <c r="R180" s="32">
        <v>6</v>
      </c>
      <c r="S180" s="32" t="s">
        <v>33</v>
      </c>
      <c r="T180" s="32" t="s">
        <v>48</v>
      </c>
      <c r="U180" s="32" t="s">
        <v>28</v>
      </c>
      <c r="V180" s="32" t="s">
        <v>37</v>
      </c>
      <c r="W180" s="32">
        <f>SUM(_xlfn.XLOOKUP(B180,freq!$A$2:$A$40,freq!$B$2:$B$40,0),_xlfn.XLOOKUP(C180,freq!$A$2:$A$40,freq!$B$2:$B$40,0),_xlfn.XLOOKUP(D180,freq!$A$2:$A$40,freq!$B$2:$B$40,0),_xlfn.XLOOKUP(E180,freq!$A$2:$A$40,freq!$B$2:$B$40,0),_xlfn.XLOOKUP(F180,freq!$A$2:$A$40,freq!$B$2:$B$40,0),_xlfn.XLOOKUP(G180,freq!$A$2:$A$40,freq!$B$2:$B$40,0),_xlfn.XLOOKUP(H180,freq!$A$2:$A$40,freq!$B$2:$B$40,0),_xlfn.XLOOKUP(I180,freq!$A$2:$A$40,freq!$B$2:$B$40,0),_xlfn.XLOOKUP(J180,freq!$A$2:$A$40,freq!$B$2:$B$40,0),_xlfn.XLOOKUP(K180,freq!$A$2:$A$40,freq!$B$2:$B$40,0),_xlfn.XLOOKUP(L180,freq!$A$2:$A$40,freq!$B$2:$B$40,0),_xlfn.XLOOKUP(M180,freq!$A$2:$A$40,freq!$B$2:$B$40,0),_xlfn.XLOOKUP(N180,freq!$A$2:$A$40,freq!$B$2:$B$40,0),_xlfn.XLOOKUP(O180,freq!$A$2:$A$40,freq!$B$2:$B$40,0),_xlfn.XLOOKUP(P180,freq!$A$2:$A$40,freq!$B$2:$B$40,0),_xlfn.XLOOKUP(Q180,freq!$A$2:$A$40,freq!$B$2:$B$40,0),_xlfn.XLOOKUP(R180,freq!$A$2:$A$40,freq!$B$2:$B$40,0),_xlfn.XLOOKUP(S180,freq!$A$2:$A$40,freq!$B$2:$B$40,0),_xlfn.XLOOKUP(T180,freq!$A$2:$A$40,freq!$B$2:$B$40,0),_xlfn.XLOOKUP(U180,freq!$A$2:$A$40,freq!$B$2:$B$40,0),_xlfn.XLOOKUP(V180,freq!$A$2:$A$40,freq!$B$2:$B$40,0))</f>
        <v>72.949999999999989</v>
      </c>
    </row>
    <row r="181" spans="1:23" hidden="1" x14ac:dyDescent="0.35">
      <c r="A181" s="32" t="s">
        <v>1802</v>
      </c>
      <c r="B181" s="32" t="s">
        <v>1</v>
      </c>
      <c r="C181" s="32" t="s">
        <v>35</v>
      </c>
      <c r="D181" s="32" t="s">
        <v>4</v>
      </c>
      <c r="E181" s="32" t="s">
        <v>4</v>
      </c>
      <c r="F181" s="32" t="s">
        <v>43</v>
      </c>
      <c r="G181" s="32" t="s">
        <v>45</v>
      </c>
      <c r="H181" s="32" t="s">
        <v>37</v>
      </c>
      <c r="I181" s="32" t="s">
        <v>59</v>
      </c>
      <c r="J181" s="32" t="s">
        <v>58</v>
      </c>
      <c r="K181" s="32" t="s">
        <v>4</v>
      </c>
      <c r="L181" s="32" t="s">
        <v>3</v>
      </c>
      <c r="M181" s="32" t="s">
        <v>44</v>
      </c>
      <c r="N181" s="32">
        <v>7</v>
      </c>
      <c r="O181" s="32" t="s">
        <v>34</v>
      </c>
      <c r="P181" s="32" t="s">
        <v>35</v>
      </c>
      <c r="Q181" s="32">
        <v>0</v>
      </c>
      <c r="R181" s="32" t="s">
        <v>42</v>
      </c>
      <c r="S181" s="32" t="s">
        <v>44</v>
      </c>
      <c r="T181" s="32">
        <v>0</v>
      </c>
      <c r="U181" s="32" t="s">
        <v>58</v>
      </c>
      <c r="V181" s="32" t="s">
        <v>46</v>
      </c>
      <c r="W181" s="32">
        <f>SUM(_xlfn.XLOOKUP(B181,freq!$A$2:$A$40,freq!$B$2:$B$40,0),_xlfn.XLOOKUP(C181,freq!$A$2:$A$40,freq!$B$2:$B$40,0),_xlfn.XLOOKUP(D181,freq!$A$2:$A$40,freq!$B$2:$B$40,0),_xlfn.XLOOKUP(E181,freq!$A$2:$A$40,freq!$B$2:$B$40,0),_xlfn.XLOOKUP(F181,freq!$A$2:$A$40,freq!$B$2:$B$40,0),_xlfn.XLOOKUP(G181,freq!$A$2:$A$40,freq!$B$2:$B$40,0),_xlfn.XLOOKUP(H181,freq!$A$2:$A$40,freq!$B$2:$B$40,0),_xlfn.XLOOKUP(I181,freq!$A$2:$A$40,freq!$B$2:$B$40,0),_xlfn.XLOOKUP(J181,freq!$A$2:$A$40,freq!$B$2:$B$40,0),_xlfn.XLOOKUP(K181,freq!$A$2:$A$40,freq!$B$2:$B$40,0),_xlfn.XLOOKUP(L181,freq!$A$2:$A$40,freq!$B$2:$B$40,0),_xlfn.XLOOKUP(M181,freq!$A$2:$A$40,freq!$B$2:$B$40,0),_xlfn.XLOOKUP(N181,freq!$A$2:$A$40,freq!$B$2:$B$40,0),_xlfn.XLOOKUP(O181,freq!$A$2:$A$40,freq!$B$2:$B$40,0),_xlfn.XLOOKUP(P181,freq!$A$2:$A$40,freq!$B$2:$B$40,0),_xlfn.XLOOKUP(Q181,freq!$A$2:$A$40,freq!$B$2:$B$40,0),_xlfn.XLOOKUP(R181,freq!$A$2:$A$40,freq!$B$2:$B$40,0),_xlfn.XLOOKUP(S181,freq!$A$2:$A$40,freq!$B$2:$B$40,0),_xlfn.XLOOKUP(T181,freq!$A$2:$A$40,freq!$B$2:$B$40,0),_xlfn.XLOOKUP(U181,freq!$A$2:$A$40,freq!$B$2:$B$40,0),_xlfn.XLOOKUP(V181,freq!$A$2:$A$40,freq!$B$2:$B$40,0))</f>
        <v>72.890000000000015</v>
      </c>
    </row>
    <row r="182" spans="1:23" hidden="1" x14ac:dyDescent="0.35">
      <c r="A182" s="32" t="s">
        <v>438</v>
      </c>
      <c r="B182" s="32" t="s">
        <v>34</v>
      </c>
      <c r="C182" s="32" t="s">
        <v>35</v>
      </c>
      <c r="D182" s="32" t="s">
        <v>42</v>
      </c>
      <c r="E182" s="32" t="s">
        <v>36</v>
      </c>
      <c r="F182" s="32" t="s">
        <v>2</v>
      </c>
      <c r="G182" s="32">
        <v>4</v>
      </c>
      <c r="H182" s="32" t="s">
        <v>1</v>
      </c>
      <c r="I182" s="32" t="s">
        <v>58</v>
      </c>
      <c r="J182" s="32" t="s">
        <v>34</v>
      </c>
      <c r="K182" s="32" t="s">
        <v>31</v>
      </c>
      <c r="L182" s="32">
        <v>4</v>
      </c>
      <c r="M182" s="32" t="s">
        <v>48</v>
      </c>
      <c r="N182" s="32">
        <v>3</v>
      </c>
      <c r="O182" s="32" t="s">
        <v>36</v>
      </c>
      <c r="P182" s="32">
        <v>9</v>
      </c>
      <c r="Q182" s="32" t="s">
        <v>1</v>
      </c>
      <c r="R182" s="32" t="s">
        <v>46</v>
      </c>
      <c r="S182" s="32" t="s">
        <v>31</v>
      </c>
      <c r="T182" s="32" t="s">
        <v>31</v>
      </c>
      <c r="U182" s="32" t="s">
        <v>53</v>
      </c>
      <c r="V182" s="32" t="s">
        <v>49</v>
      </c>
      <c r="W182" s="32">
        <f>SUM(_xlfn.XLOOKUP(B182,freq!$A$2:$A$40,freq!$B$2:$B$40,0),_xlfn.XLOOKUP(C182,freq!$A$2:$A$40,freq!$B$2:$B$40,0),_xlfn.XLOOKUP(D182,freq!$A$2:$A$40,freq!$B$2:$B$40,0),_xlfn.XLOOKUP(E182,freq!$A$2:$A$40,freq!$B$2:$B$40,0),_xlfn.XLOOKUP(F182,freq!$A$2:$A$40,freq!$B$2:$B$40,0),_xlfn.XLOOKUP(G182,freq!$A$2:$A$40,freq!$B$2:$B$40,0),_xlfn.XLOOKUP(H182,freq!$A$2:$A$40,freq!$B$2:$B$40,0),_xlfn.XLOOKUP(I182,freq!$A$2:$A$40,freq!$B$2:$B$40,0),_xlfn.XLOOKUP(J182,freq!$A$2:$A$40,freq!$B$2:$B$40,0),_xlfn.XLOOKUP(K182,freq!$A$2:$A$40,freq!$B$2:$B$40,0),_xlfn.XLOOKUP(L182,freq!$A$2:$A$40,freq!$B$2:$B$40,0),_xlfn.XLOOKUP(M182,freq!$A$2:$A$40,freq!$B$2:$B$40,0),_xlfn.XLOOKUP(N182,freq!$A$2:$A$40,freq!$B$2:$B$40,0),_xlfn.XLOOKUP(O182,freq!$A$2:$A$40,freq!$B$2:$B$40,0),_xlfn.XLOOKUP(P182,freq!$A$2:$A$40,freq!$B$2:$B$40,0),_xlfn.XLOOKUP(Q182,freq!$A$2:$A$40,freq!$B$2:$B$40,0),_xlfn.XLOOKUP(R182,freq!$A$2:$A$40,freq!$B$2:$B$40,0),_xlfn.XLOOKUP(S182,freq!$A$2:$A$40,freq!$B$2:$B$40,0),_xlfn.XLOOKUP(T182,freq!$A$2:$A$40,freq!$B$2:$B$40,0),_xlfn.XLOOKUP(U182,freq!$A$2:$A$40,freq!$B$2:$B$40,0),_xlfn.XLOOKUP(V182,freq!$A$2:$A$40,freq!$B$2:$B$40,0))</f>
        <v>72.88</v>
      </c>
    </row>
    <row r="183" spans="1:23" hidden="1" x14ac:dyDescent="0.35">
      <c r="A183" s="32" t="s">
        <v>1321</v>
      </c>
      <c r="B183" s="32" t="s">
        <v>56</v>
      </c>
      <c r="C183" s="32" t="s">
        <v>40</v>
      </c>
      <c r="D183" s="32" t="s">
        <v>40</v>
      </c>
      <c r="E183" s="32" t="s">
        <v>44</v>
      </c>
      <c r="F183" s="32">
        <v>4</v>
      </c>
      <c r="G183" s="32" t="s">
        <v>2</v>
      </c>
      <c r="H183" s="32" t="s">
        <v>40</v>
      </c>
      <c r="I183" s="32" t="s">
        <v>41</v>
      </c>
      <c r="J183" s="32" t="s">
        <v>48</v>
      </c>
      <c r="K183" s="32">
        <v>7</v>
      </c>
      <c r="L183" s="32" t="s">
        <v>30</v>
      </c>
      <c r="M183" s="32" t="s">
        <v>43</v>
      </c>
      <c r="N183" s="32" t="s">
        <v>59</v>
      </c>
      <c r="O183" s="32" t="s">
        <v>56</v>
      </c>
      <c r="P183" s="32" t="s">
        <v>29</v>
      </c>
      <c r="Q183" s="32">
        <v>4</v>
      </c>
      <c r="R183" s="32" t="s">
        <v>48</v>
      </c>
      <c r="S183" s="32" t="s">
        <v>38</v>
      </c>
      <c r="T183" s="32" t="s">
        <v>45</v>
      </c>
      <c r="U183" s="32" t="s">
        <v>32</v>
      </c>
      <c r="V183" s="32" t="s">
        <v>45</v>
      </c>
      <c r="W183" s="32">
        <f>SUM(_xlfn.XLOOKUP(B183,freq!$A$2:$A$40,freq!$B$2:$B$40,0),_xlfn.XLOOKUP(C183,freq!$A$2:$A$40,freq!$B$2:$B$40,0),_xlfn.XLOOKUP(D183,freq!$A$2:$A$40,freq!$B$2:$B$40,0),_xlfn.XLOOKUP(E183,freq!$A$2:$A$40,freq!$B$2:$B$40,0),_xlfn.XLOOKUP(F183,freq!$A$2:$A$40,freq!$B$2:$B$40,0),_xlfn.XLOOKUP(G183,freq!$A$2:$A$40,freq!$B$2:$B$40,0),_xlfn.XLOOKUP(H183,freq!$A$2:$A$40,freq!$B$2:$B$40,0),_xlfn.XLOOKUP(I183,freq!$A$2:$A$40,freq!$B$2:$B$40,0),_xlfn.XLOOKUP(J183,freq!$A$2:$A$40,freq!$B$2:$B$40,0),_xlfn.XLOOKUP(K183,freq!$A$2:$A$40,freq!$B$2:$B$40,0),_xlfn.XLOOKUP(L183,freq!$A$2:$A$40,freq!$B$2:$B$40,0),_xlfn.XLOOKUP(M183,freq!$A$2:$A$40,freq!$B$2:$B$40,0),_xlfn.XLOOKUP(N183,freq!$A$2:$A$40,freq!$B$2:$B$40,0),_xlfn.XLOOKUP(O183,freq!$A$2:$A$40,freq!$B$2:$B$40,0),_xlfn.XLOOKUP(P183,freq!$A$2:$A$40,freq!$B$2:$B$40,0),_xlfn.XLOOKUP(Q183,freq!$A$2:$A$40,freq!$B$2:$B$40,0),_xlfn.XLOOKUP(R183,freq!$A$2:$A$40,freq!$B$2:$B$40,0),_xlfn.XLOOKUP(S183,freq!$A$2:$A$40,freq!$B$2:$B$40,0),_xlfn.XLOOKUP(T183,freq!$A$2:$A$40,freq!$B$2:$B$40,0),_xlfn.XLOOKUP(U183,freq!$A$2:$A$40,freq!$B$2:$B$40,0),_xlfn.XLOOKUP(V183,freq!$A$2:$A$40,freq!$B$2:$B$40,0))</f>
        <v>72.830000000000013</v>
      </c>
    </row>
    <row r="184" spans="1:23" hidden="1" x14ac:dyDescent="0.35">
      <c r="A184" s="32" t="s">
        <v>426</v>
      </c>
      <c r="B184" s="32" t="s">
        <v>4</v>
      </c>
      <c r="C184" s="32">
        <v>3</v>
      </c>
      <c r="D184" s="32" t="s">
        <v>48</v>
      </c>
      <c r="E184" s="32">
        <v>1</v>
      </c>
      <c r="F184" s="32" t="s">
        <v>45</v>
      </c>
      <c r="G184" s="32" t="s">
        <v>2</v>
      </c>
      <c r="H184" s="32" t="s">
        <v>44</v>
      </c>
      <c r="I184" s="32">
        <v>7</v>
      </c>
      <c r="J184" s="32">
        <v>4</v>
      </c>
      <c r="K184" s="32" t="s">
        <v>59</v>
      </c>
      <c r="L184" s="32">
        <v>2</v>
      </c>
      <c r="M184" s="32" t="s">
        <v>44</v>
      </c>
      <c r="N184" s="32" t="s">
        <v>46</v>
      </c>
      <c r="O184" s="32" t="s">
        <v>2</v>
      </c>
      <c r="P184" s="32">
        <v>5</v>
      </c>
      <c r="Q184" s="32" t="s">
        <v>37</v>
      </c>
      <c r="R184" s="32" t="s">
        <v>50</v>
      </c>
      <c r="S184" s="32" t="s">
        <v>35</v>
      </c>
      <c r="T184" s="32" t="s">
        <v>28</v>
      </c>
      <c r="U184" s="32">
        <v>8</v>
      </c>
      <c r="V184" s="32" t="s">
        <v>4</v>
      </c>
      <c r="W184" s="32">
        <f>SUM(_xlfn.XLOOKUP(B184,freq!$A$2:$A$40,freq!$B$2:$B$40,0),_xlfn.XLOOKUP(C184,freq!$A$2:$A$40,freq!$B$2:$B$40,0),_xlfn.XLOOKUP(D184,freq!$A$2:$A$40,freq!$B$2:$B$40,0),_xlfn.XLOOKUP(E184,freq!$A$2:$A$40,freq!$B$2:$B$40,0),_xlfn.XLOOKUP(F184,freq!$A$2:$A$40,freq!$B$2:$B$40,0),_xlfn.XLOOKUP(G184,freq!$A$2:$A$40,freq!$B$2:$B$40,0),_xlfn.XLOOKUP(H184,freq!$A$2:$A$40,freq!$B$2:$B$40,0),_xlfn.XLOOKUP(I184,freq!$A$2:$A$40,freq!$B$2:$B$40,0),_xlfn.XLOOKUP(J184,freq!$A$2:$A$40,freq!$B$2:$B$40,0),_xlfn.XLOOKUP(K184,freq!$A$2:$A$40,freq!$B$2:$B$40,0),_xlfn.XLOOKUP(L184,freq!$A$2:$A$40,freq!$B$2:$B$40,0),_xlfn.XLOOKUP(M184,freq!$A$2:$A$40,freq!$B$2:$B$40,0),_xlfn.XLOOKUP(N184,freq!$A$2:$A$40,freq!$B$2:$B$40,0),_xlfn.XLOOKUP(O184,freq!$A$2:$A$40,freq!$B$2:$B$40,0),_xlfn.XLOOKUP(P184,freq!$A$2:$A$40,freq!$B$2:$B$40,0),_xlfn.XLOOKUP(Q184,freq!$A$2:$A$40,freq!$B$2:$B$40,0),_xlfn.XLOOKUP(R184,freq!$A$2:$A$40,freq!$B$2:$B$40,0),_xlfn.XLOOKUP(S184,freq!$A$2:$A$40,freq!$B$2:$B$40,0),_xlfn.XLOOKUP(T184,freq!$A$2:$A$40,freq!$B$2:$B$40,0),_xlfn.XLOOKUP(U184,freq!$A$2:$A$40,freq!$B$2:$B$40,0),_xlfn.XLOOKUP(V184,freq!$A$2:$A$40,freq!$B$2:$B$40,0))</f>
        <v>72.819999999999979</v>
      </c>
    </row>
    <row r="185" spans="1:23" hidden="1" x14ac:dyDescent="0.35">
      <c r="A185" s="32" t="s">
        <v>145</v>
      </c>
      <c r="B185" s="32" t="s">
        <v>48</v>
      </c>
      <c r="C185" s="32" t="s">
        <v>32</v>
      </c>
      <c r="D185" s="32">
        <v>6</v>
      </c>
      <c r="E185" s="32" t="s">
        <v>35</v>
      </c>
      <c r="F185" s="32" t="s">
        <v>35</v>
      </c>
      <c r="G185" s="32" t="s">
        <v>29</v>
      </c>
      <c r="H185" s="32" t="s">
        <v>50</v>
      </c>
      <c r="I185" s="32">
        <v>3</v>
      </c>
      <c r="J185" s="32" t="s">
        <v>33</v>
      </c>
      <c r="K185" s="32" t="s">
        <v>2</v>
      </c>
      <c r="L185" s="32" t="s">
        <v>28</v>
      </c>
      <c r="M185" s="32" t="s">
        <v>43</v>
      </c>
      <c r="N185" s="32" t="s">
        <v>48</v>
      </c>
      <c r="O185" s="32" t="s">
        <v>45</v>
      </c>
      <c r="P185" s="32">
        <v>5</v>
      </c>
      <c r="Q185" s="32" t="s">
        <v>0</v>
      </c>
      <c r="R185" s="32">
        <v>9</v>
      </c>
      <c r="S185" s="32" t="s">
        <v>33</v>
      </c>
      <c r="T185" s="32" t="s">
        <v>48</v>
      </c>
      <c r="U185" s="32" t="s">
        <v>58</v>
      </c>
      <c r="V185" s="32" t="s">
        <v>1</v>
      </c>
      <c r="W185" s="32">
        <f>SUM(_xlfn.XLOOKUP(B185,freq!$A$2:$A$40,freq!$B$2:$B$40,0),_xlfn.XLOOKUP(C185,freq!$A$2:$A$40,freq!$B$2:$B$40,0),_xlfn.XLOOKUP(D185,freq!$A$2:$A$40,freq!$B$2:$B$40,0),_xlfn.XLOOKUP(E185,freq!$A$2:$A$40,freq!$B$2:$B$40,0),_xlfn.XLOOKUP(F185,freq!$A$2:$A$40,freq!$B$2:$B$40,0),_xlfn.XLOOKUP(G185,freq!$A$2:$A$40,freq!$B$2:$B$40,0),_xlfn.XLOOKUP(H185,freq!$A$2:$A$40,freq!$B$2:$B$40,0),_xlfn.XLOOKUP(I185,freq!$A$2:$A$40,freq!$B$2:$B$40,0),_xlfn.XLOOKUP(J185,freq!$A$2:$A$40,freq!$B$2:$B$40,0),_xlfn.XLOOKUP(K185,freq!$A$2:$A$40,freq!$B$2:$B$40,0),_xlfn.XLOOKUP(L185,freq!$A$2:$A$40,freq!$B$2:$B$40,0),_xlfn.XLOOKUP(M185,freq!$A$2:$A$40,freq!$B$2:$B$40,0),_xlfn.XLOOKUP(N185,freq!$A$2:$A$40,freq!$B$2:$B$40,0),_xlfn.XLOOKUP(O185,freq!$A$2:$A$40,freq!$B$2:$B$40,0),_xlfn.XLOOKUP(P185,freq!$A$2:$A$40,freq!$B$2:$B$40,0),_xlfn.XLOOKUP(Q185,freq!$A$2:$A$40,freq!$B$2:$B$40,0),_xlfn.XLOOKUP(R185,freq!$A$2:$A$40,freq!$B$2:$B$40,0),_xlfn.XLOOKUP(S185,freq!$A$2:$A$40,freq!$B$2:$B$40,0),_xlfn.XLOOKUP(T185,freq!$A$2:$A$40,freq!$B$2:$B$40,0),_xlfn.XLOOKUP(U185,freq!$A$2:$A$40,freq!$B$2:$B$40,0),_xlfn.XLOOKUP(V185,freq!$A$2:$A$40,freq!$B$2:$B$40,0))</f>
        <v>72.789999999999992</v>
      </c>
    </row>
    <row r="186" spans="1:23" hidden="1" x14ac:dyDescent="0.35">
      <c r="A186" s="32" t="s">
        <v>1415</v>
      </c>
      <c r="B186" s="32">
        <v>2</v>
      </c>
      <c r="C186" s="32" t="s">
        <v>45</v>
      </c>
      <c r="D186" s="32" t="s">
        <v>32</v>
      </c>
      <c r="E186" s="32" t="s">
        <v>31</v>
      </c>
      <c r="F186" s="32" t="s">
        <v>1</v>
      </c>
      <c r="G186" s="32" t="s">
        <v>28</v>
      </c>
      <c r="H186" s="32" t="s">
        <v>41</v>
      </c>
      <c r="I186" s="32" t="s">
        <v>49</v>
      </c>
      <c r="J186" s="32" t="s">
        <v>49</v>
      </c>
      <c r="K186" s="32" t="s">
        <v>0</v>
      </c>
      <c r="L186" s="32">
        <v>3</v>
      </c>
      <c r="M186" s="32" t="s">
        <v>32</v>
      </c>
      <c r="N186" s="32" t="s">
        <v>31</v>
      </c>
      <c r="O186" s="32">
        <v>5</v>
      </c>
      <c r="P186" s="32" t="s">
        <v>56</v>
      </c>
      <c r="Q186" s="32" t="s">
        <v>46</v>
      </c>
      <c r="R186" s="32" t="s">
        <v>2</v>
      </c>
      <c r="S186" s="32" t="s">
        <v>50</v>
      </c>
      <c r="T186" s="32" t="s">
        <v>33</v>
      </c>
      <c r="U186" s="32">
        <v>9</v>
      </c>
      <c r="V186" s="32" t="s">
        <v>3</v>
      </c>
      <c r="W186" s="32">
        <f>SUM(_xlfn.XLOOKUP(B186,freq!$A$2:$A$40,freq!$B$2:$B$40,0),_xlfn.XLOOKUP(C186,freq!$A$2:$A$40,freq!$B$2:$B$40,0),_xlfn.XLOOKUP(D186,freq!$A$2:$A$40,freq!$B$2:$B$40,0),_xlfn.XLOOKUP(E186,freq!$A$2:$A$40,freq!$B$2:$B$40,0),_xlfn.XLOOKUP(F186,freq!$A$2:$A$40,freq!$B$2:$B$40,0),_xlfn.XLOOKUP(G186,freq!$A$2:$A$40,freq!$B$2:$B$40,0),_xlfn.XLOOKUP(H186,freq!$A$2:$A$40,freq!$B$2:$B$40,0),_xlfn.XLOOKUP(I186,freq!$A$2:$A$40,freq!$B$2:$B$40,0),_xlfn.XLOOKUP(J186,freq!$A$2:$A$40,freq!$B$2:$B$40,0),_xlfn.XLOOKUP(K186,freq!$A$2:$A$40,freq!$B$2:$B$40,0),_xlfn.XLOOKUP(L186,freq!$A$2:$A$40,freq!$B$2:$B$40,0),_xlfn.XLOOKUP(M186,freq!$A$2:$A$40,freq!$B$2:$B$40,0),_xlfn.XLOOKUP(N186,freq!$A$2:$A$40,freq!$B$2:$B$40,0),_xlfn.XLOOKUP(O186,freq!$A$2:$A$40,freq!$B$2:$B$40,0),_xlfn.XLOOKUP(P186,freq!$A$2:$A$40,freq!$B$2:$B$40,0),_xlfn.XLOOKUP(Q186,freq!$A$2:$A$40,freq!$B$2:$B$40,0),_xlfn.XLOOKUP(R186,freq!$A$2:$A$40,freq!$B$2:$B$40,0),_xlfn.XLOOKUP(S186,freq!$A$2:$A$40,freq!$B$2:$B$40,0),_xlfn.XLOOKUP(T186,freq!$A$2:$A$40,freq!$B$2:$B$40,0),_xlfn.XLOOKUP(U186,freq!$A$2:$A$40,freq!$B$2:$B$40,0),_xlfn.XLOOKUP(V186,freq!$A$2:$A$40,freq!$B$2:$B$40,0))</f>
        <v>72.77</v>
      </c>
    </row>
    <row r="187" spans="1:23" hidden="1" x14ac:dyDescent="0.35">
      <c r="A187" s="32" t="s">
        <v>1541</v>
      </c>
      <c r="B187" s="32" t="s">
        <v>53</v>
      </c>
      <c r="C187" s="32" t="s">
        <v>49</v>
      </c>
      <c r="D187" s="32" t="s">
        <v>36</v>
      </c>
      <c r="E187" s="32" t="s">
        <v>40</v>
      </c>
      <c r="F187" s="32" t="s">
        <v>31</v>
      </c>
      <c r="G187" s="32" t="s">
        <v>33</v>
      </c>
      <c r="H187" s="32" t="s">
        <v>36</v>
      </c>
      <c r="I187" s="32" t="s">
        <v>4</v>
      </c>
      <c r="J187" s="32" t="s">
        <v>2</v>
      </c>
      <c r="K187" s="32" t="s">
        <v>35</v>
      </c>
      <c r="L187" s="32" t="s">
        <v>0</v>
      </c>
      <c r="M187" s="32" t="s">
        <v>41</v>
      </c>
      <c r="N187" s="32" t="s">
        <v>1</v>
      </c>
      <c r="O187" s="32" t="s">
        <v>36</v>
      </c>
      <c r="P187" s="32" t="s">
        <v>44</v>
      </c>
      <c r="Q187" s="32" t="s">
        <v>1</v>
      </c>
      <c r="R187" s="32" t="s">
        <v>45</v>
      </c>
      <c r="S187" s="32" t="s">
        <v>0</v>
      </c>
      <c r="T187" s="32">
        <v>9</v>
      </c>
      <c r="U187" s="32" t="s">
        <v>30</v>
      </c>
      <c r="V187" s="32" t="s">
        <v>33</v>
      </c>
      <c r="W187" s="32">
        <f>SUM(_xlfn.XLOOKUP(B187,freq!$A$2:$A$40,freq!$B$2:$B$40,0),_xlfn.XLOOKUP(C187,freq!$A$2:$A$40,freq!$B$2:$B$40,0),_xlfn.XLOOKUP(D187,freq!$A$2:$A$40,freq!$B$2:$B$40,0),_xlfn.XLOOKUP(E187,freq!$A$2:$A$40,freq!$B$2:$B$40,0),_xlfn.XLOOKUP(F187,freq!$A$2:$A$40,freq!$B$2:$B$40,0),_xlfn.XLOOKUP(G187,freq!$A$2:$A$40,freq!$B$2:$B$40,0),_xlfn.XLOOKUP(H187,freq!$A$2:$A$40,freq!$B$2:$B$40,0),_xlfn.XLOOKUP(I187,freq!$A$2:$A$40,freq!$B$2:$B$40,0),_xlfn.XLOOKUP(J187,freq!$A$2:$A$40,freq!$B$2:$B$40,0),_xlfn.XLOOKUP(K187,freq!$A$2:$A$40,freq!$B$2:$B$40,0),_xlfn.XLOOKUP(L187,freq!$A$2:$A$40,freq!$B$2:$B$40,0),_xlfn.XLOOKUP(M187,freq!$A$2:$A$40,freq!$B$2:$B$40,0),_xlfn.XLOOKUP(N187,freq!$A$2:$A$40,freq!$B$2:$B$40,0),_xlfn.XLOOKUP(O187,freq!$A$2:$A$40,freq!$B$2:$B$40,0),_xlfn.XLOOKUP(P187,freq!$A$2:$A$40,freq!$B$2:$B$40,0),_xlfn.XLOOKUP(Q187,freq!$A$2:$A$40,freq!$B$2:$B$40,0),_xlfn.XLOOKUP(R187,freq!$A$2:$A$40,freq!$B$2:$B$40,0),_xlfn.XLOOKUP(S187,freq!$A$2:$A$40,freq!$B$2:$B$40,0),_xlfn.XLOOKUP(T187,freq!$A$2:$A$40,freq!$B$2:$B$40,0),_xlfn.XLOOKUP(U187,freq!$A$2:$A$40,freq!$B$2:$B$40,0),_xlfn.XLOOKUP(V187,freq!$A$2:$A$40,freq!$B$2:$B$40,0))</f>
        <v>72.719999999999985</v>
      </c>
    </row>
    <row r="188" spans="1:23" hidden="1" x14ac:dyDescent="0.35">
      <c r="A188" s="32" t="s">
        <v>1043</v>
      </c>
      <c r="B188" s="32" t="s">
        <v>45</v>
      </c>
      <c r="C188" s="32" t="s">
        <v>1</v>
      </c>
      <c r="D188" s="32" t="s">
        <v>38</v>
      </c>
      <c r="E188" s="32" t="s">
        <v>35</v>
      </c>
      <c r="F188" s="32" t="s">
        <v>2</v>
      </c>
      <c r="G188" s="32" t="s">
        <v>30</v>
      </c>
      <c r="H188" s="32">
        <v>3</v>
      </c>
      <c r="I188" s="32" t="s">
        <v>43</v>
      </c>
      <c r="J188" s="32">
        <v>2</v>
      </c>
      <c r="K188" s="32">
        <v>4</v>
      </c>
      <c r="L188" s="32" t="s">
        <v>36</v>
      </c>
      <c r="M188" s="32" t="s">
        <v>4</v>
      </c>
      <c r="N188" s="32">
        <v>7</v>
      </c>
      <c r="O188" s="32" t="s">
        <v>59</v>
      </c>
      <c r="P188" s="32" t="s">
        <v>45</v>
      </c>
      <c r="Q188" s="32" t="s">
        <v>30</v>
      </c>
      <c r="R188" s="32" t="s">
        <v>33</v>
      </c>
      <c r="S188" s="32">
        <v>6</v>
      </c>
      <c r="T188" s="32" t="s">
        <v>0</v>
      </c>
      <c r="U188" s="32" t="s">
        <v>45</v>
      </c>
      <c r="V188" s="32" t="s">
        <v>53</v>
      </c>
      <c r="W188" s="32">
        <f>SUM(_xlfn.XLOOKUP(B188,freq!$A$2:$A$40,freq!$B$2:$B$40,0),_xlfn.XLOOKUP(C188,freq!$A$2:$A$40,freq!$B$2:$B$40,0),_xlfn.XLOOKUP(D188,freq!$A$2:$A$40,freq!$B$2:$B$40,0),_xlfn.XLOOKUP(E188,freq!$A$2:$A$40,freq!$B$2:$B$40,0),_xlfn.XLOOKUP(F188,freq!$A$2:$A$40,freq!$B$2:$B$40,0),_xlfn.XLOOKUP(G188,freq!$A$2:$A$40,freq!$B$2:$B$40,0),_xlfn.XLOOKUP(H188,freq!$A$2:$A$40,freq!$B$2:$B$40,0),_xlfn.XLOOKUP(I188,freq!$A$2:$A$40,freq!$B$2:$B$40,0),_xlfn.XLOOKUP(J188,freq!$A$2:$A$40,freq!$B$2:$B$40,0),_xlfn.XLOOKUP(K188,freq!$A$2:$A$40,freq!$B$2:$B$40,0),_xlfn.XLOOKUP(L188,freq!$A$2:$A$40,freq!$B$2:$B$40,0),_xlfn.XLOOKUP(M188,freq!$A$2:$A$40,freq!$B$2:$B$40,0),_xlfn.XLOOKUP(N188,freq!$A$2:$A$40,freq!$B$2:$B$40,0),_xlfn.XLOOKUP(O188,freq!$A$2:$A$40,freq!$B$2:$B$40,0),_xlfn.XLOOKUP(P188,freq!$A$2:$A$40,freq!$B$2:$B$40,0),_xlfn.XLOOKUP(Q188,freq!$A$2:$A$40,freq!$B$2:$B$40,0),_xlfn.XLOOKUP(R188,freq!$A$2:$A$40,freq!$B$2:$B$40,0),_xlfn.XLOOKUP(S188,freq!$A$2:$A$40,freq!$B$2:$B$40,0),_xlfn.XLOOKUP(T188,freq!$A$2:$A$40,freq!$B$2:$B$40,0),_xlfn.XLOOKUP(U188,freq!$A$2:$A$40,freq!$B$2:$B$40,0),_xlfn.XLOOKUP(V188,freq!$A$2:$A$40,freq!$B$2:$B$40,0))</f>
        <v>72.64</v>
      </c>
    </row>
    <row r="189" spans="1:23" hidden="1" x14ac:dyDescent="0.35">
      <c r="A189" s="32" t="s">
        <v>328</v>
      </c>
      <c r="B189" s="32" t="s">
        <v>48</v>
      </c>
      <c r="C189" s="32" t="s">
        <v>53</v>
      </c>
      <c r="D189" s="32" t="s">
        <v>59</v>
      </c>
      <c r="E189" s="32" t="s">
        <v>30</v>
      </c>
      <c r="F189" s="32" t="s">
        <v>35</v>
      </c>
      <c r="G189" s="32" t="s">
        <v>4</v>
      </c>
      <c r="H189" s="32">
        <v>8</v>
      </c>
      <c r="I189" s="32" t="s">
        <v>35</v>
      </c>
      <c r="J189" s="32">
        <v>7</v>
      </c>
      <c r="K189" s="32">
        <v>5</v>
      </c>
      <c r="L189" s="32" t="s">
        <v>37</v>
      </c>
      <c r="M189" s="32" t="s">
        <v>3</v>
      </c>
      <c r="N189" s="32" t="s">
        <v>1</v>
      </c>
      <c r="O189" s="32" t="s">
        <v>34</v>
      </c>
      <c r="P189" s="32" t="s">
        <v>50</v>
      </c>
      <c r="Q189" s="32" t="s">
        <v>56</v>
      </c>
      <c r="R189" s="32">
        <v>4</v>
      </c>
      <c r="S189" s="32">
        <v>2</v>
      </c>
      <c r="T189" s="32" t="s">
        <v>1</v>
      </c>
      <c r="U189" s="32" t="s">
        <v>32</v>
      </c>
      <c r="V189" s="32" t="s">
        <v>37</v>
      </c>
      <c r="W189" s="32">
        <f>SUM(_xlfn.XLOOKUP(B189,freq!$A$2:$A$40,freq!$B$2:$B$40,0),_xlfn.XLOOKUP(C189,freq!$A$2:$A$40,freq!$B$2:$B$40,0),_xlfn.XLOOKUP(D189,freq!$A$2:$A$40,freq!$B$2:$B$40,0),_xlfn.XLOOKUP(E189,freq!$A$2:$A$40,freq!$B$2:$B$40,0),_xlfn.XLOOKUP(F189,freq!$A$2:$A$40,freq!$B$2:$B$40,0),_xlfn.XLOOKUP(G189,freq!$A$2:$A$40,freq!$B$2:$B$40,0),_xlfn.XLOOKUP(H189,freq!$A$2:$A$40,freq!$B$2:$B$40,0),_xlfn.XLOOKUP(I189,freq!$A$2:$A$40,freq!$B$2:$B$40,0),_xlfn.XLOOKUP(J189,freq!$A$2:$A$40,freq!$B$2:$B$40,0),_xlfn.XLOOKUP(K189,freq!$A$2:$A$40,freq!$B$2:$B$40,0),_xlfn.XLOOKUP(L189,freq!$A$2:$A$40,freq!$B$2:$B$40,0),_xlfn.XLOOKUP(M189,freq!$A$2:$A$40,freq!$B$2:$B$40,0),_xlfn.XLOOKUP(N189,freq!$A$2:$A$40,freq!$B$2:$B$40,0),_xlfn.XLOOKUP(O189,freq!$A$2:$A$40,freq!$B$2:$B$40,0),_xlfn.XLOOKUP(P189,freq!$A$2:$A$40,freq!$B$2:$B$40,0),_xlfn.XLOOKUP(Q189,freq!$A$2:$A$40,freq!$B$2:$B$40,0),_xlfn.XLOOKUP(R189,freq!$A$2:$A$40,freq!$B$2:$B$40,0),_xlfn.XLOOKUP(S189,freq!$A$2:$A$40,freq!$B$2:$B$40,0),_xlfn.XLOOKUP(T189,freq!$A$2:$A$40,freq!$B$2:$B$40,0),_xlfn.XLOOKUP(U189,freq!$A$2:$A$40,freq!$B$2:$B$40,0),_xlfn.XLOOKUP(V189,freq!$A$2:$A$40,freq!$B$2:$B$40,0))</f>
        <v>72.61</v>
      </c>
    </row>
    <row r="190" spans="1:23" hidden="1" x14ac:dyDescent="0.35">
      <c r="A190" s="32" t="s">
        <v>591</v>
      </c>
      <c r="B190" s="32" t="s">
        <v>2</v>
      </c>
      <c r="C190" s="32" t="s">
        <v>59</v>
      </c>
      <c r="D190" s="32">
        <v>6</v>
      </c>
      <c r="E190" s="32" t="s">
        <v>42</v>
      </c>
      <c r="F190" s="32">
        <v>8</v>
      </c>
      <c r="G190" s="32">
        <v>3</v>
      </c>
      <c r="H190" s="32">
        <v>1</v>
      </c>
      <c r="I190" s="32">
        <v>2</v>
      </c>
      <c r="J190" s="32" t="s">
        <v>40</v>
      </c>
      <c r="K190" s="32" t="s">
        <v>48</v>
      </c>
      <c r="L190" s="32" t="s">
        <v>0</v>
      </c>
      <c r="M190" s="32" t="s">
        <v>1</v>
      </c>
      <c r="N190" s="32" t="s">
        <v>3</v>
      </c>
      <c r="O190" s="32" t="s">
        <v>37</v>
      </c>
      <c r="P190" s="32" t="s">
        <v>35</v>
      </c>
      <c r="Q190" s="32" t="s">
        <v>35</v>
      </c>
      <c r="R190" s="32">
        <v>9</v>
      </c>
      <c r="S190" s="32" t="s">
        <v>1</v>
      </c>
      <c r="T190" s="32" t="s">
        <v>35</v>
      </c>
      <c r="U190" s="32" t="s">
        <v>0</v>
      </c>
      <c r="V190" s="32" t="s">
        <v>41</v>
      </c>
      <c r="W190" s="32">
        <f>SUM(_xlfn.XLOOKUP(B190,freq!$A$2:$A$40,freq!$B$2:$B$40,0),_xlfn.XLOOKUP(C190,freq!$A$2:$A$40,freq!$B$2:$B$40,0),_xlfn.XLOOKUP(D190,freq!$A$2:$A$40,freq!$B$2:$B$40,0),_xlfn.XLOOKUP(E190,freq!$A$2:$A$40,freq!$B$2:$B$40,0),_xlfn.XLOOKUP(F190,freq!$A$2:$A$40,freq!$B$2:$B$40,0),_xlfn.XLOOKUP(G190,freq!$A$2:$A$40,freq!$B$2:$B$40,0),_xlfn.XLOOKUP(H190,freq!$A$2:$A$40,freq!$B$2:$B$40,0),_xlfn.XLOOKUP(I190,freq!$A$2:$A$40,freq!$B$2:$B$40,0),_xlfn.XLOOKUP(J190,freq!$A$2:$A$40,freq!$B$2:$B$40,0),_xlfn.XLOOKUP(K190,freq!$A$2:$A$40,freq!$B$2:$B$40,0),_xlfn.XLOOKUP(L190,freq!$A$2:$A$40,freq!$B$2:$B$40,0),_xlfn.XLOOKUP(M190,freq!$A$2:$A$40,freq!$B$2:$B$40,0),_xlfn.XLOOKUP(N190,freq!$A$2:$A$40,freq!$B$2:$B$40,0),_xlfn.XLOOKUP(O190,freq!$A$2:$A$40,freq!$B$2:$B$40,0),_xlfn.XLOOKUP(P190,freq!$A$2:$A$40,freq!$B$2:$B$40,0),_xlfn.XLOOKUP(Q190,freq!$A$2:$A$40,freq!$B$2:$B$40,0),_xlfn.XLOOKUP(R190,freq!$A$2:$A$40,freq!$B$2:$B$40,0),_xlfn.XLOOKUP(S190,freq!$A$2:$A$40,freq!$B$2:$B$40,0),_xlfn.XLOOKUP(T190,freq!$A$2:$A$40,freq!$B$2:$B$40,0),_xlfn.XLOOKUP(U190,freq!$A$2:$A$40,freq!$B$2:$B$40,0),_xlfn.XLOOKUP(V190,freq!$A$2:$A$40,freq!$B$2:$B$40,0))</f>
        <v>72.58</v>
      </c>
    </row>
    <row r="191" spans="1:23" hidden="1" x14ac:dyDescent="0.35">
      <c r="A191" s="32" t="s">
        <v>330</v>
      </c>
      <c r="B191" s="32" t="s">
        <v>1</v>
      </c>
      <c r="C191" s="32" t="s">
        <v>31</v>
      </c>
      <c r="D191" s="32" t="s">
        <v>43</v>
      </c>
      <c r="E191" s="32" t="s">
        <v>41</v>
      </c>
      <c r="F191" s="32" t="s">
        <v>44</v>
      </c>
      <c r="G191" s="32" t="s">
        <v>33</v>
      </c>
      <c r="H191" s="32">
        <v>7</v>
      </c>
      <c r="I191" s="32" t="s">
        <v>59</v>
      </c>
      <c r="J191" s="32">
        <v>4</v>
      </c>
      <c r="K191" s="32" t="s">
        <v>45</v>
      </c>
      <c r="L191" s="32">
        <v>7</v>
      </c>
      <c r="M191" s="32" t="s">
        <v>45</v>
      </c>
      <c r="N191" s="32" t="s">
        <v>41</v>
      </c>
      <c r="O191" s="32" t="s">
        <v>34</v>
      </c>
      <c r="P191" s="32">
        <v>3</v>
      </c>
      <c r="Q191" s="32" t="s">
        <v>0</v>
      </c>
      <c r="R191" s="32" t="s">
        <v>45</v>
      </c>
      <c r="S191" s="32" t="s">
        <v>28</v>
      </c>
      <c r="T191" s="32" t="s">
        <v>46</v>
      </c>
      <c r="U191" s="32" t="s">
        <v>59</v>
      </c>
      <c r="V191" s="32">
        <v>1</v>
      </c>
      <c r="W191" s="32">
        <f>SUM(_xlfn.XLOOKUP(B191,freq!$A$2:$A$40,freq!$B$2:$B$40,0),_xlfn.XLOOKUP(C191,freq!$A$2:$A$40,freq!$B$2:$B$40,0),_xlfn.XLOOKUP(D191,freq!$A$2:$A$40,freq!$B$2:$B$40,0),_xlfn.XLOOKUP(E191,freq!$A$2:$A$40,freq!$B$2:$B$40,0),_xlfn.XLOOKUP(F191,freq!$A$2:$A$40,freq!$B$2:$B$40,0),_xlfn.XLOOKUP(G191,freq!$A$2:$A$40,freq!$B$2:$B$40,0),_xlfn.XLOOKUP(H191,freq!$A$2:$A$40,freq!$B$2:$B$40,0),_xlfn.XLOOKUP(I191,freq!$A$2:$A$40,freq!$B$2:$B$40,0),_xlfn.XLOOKUP(J191,freq!$A$2:$A$40,freq!$B$2:$B$40,0),_xlfn.XLOOKUP(K191,freq!$A$2:$A$40,freq!$B$2:$B$40,0),_xlfn.XLOOKUP(L191,freq!$A$2:$A$40,freq!$B$2:$B$40,0),_xlfn.XLOOKUP(M191,freq!$A$2:$A$40,freq!$B$2:$B$40,0),_xlfn.XLOOKUP(N191,freq!$A$2:$A$40,freq!$B$2:$B$40,0),_xlfn.XLOOKUP(O191,freq!$A$2:$A$40,freq!$B$2:$B$40,0),_xlfn.XLOOKUP(P191,freq!$A$2:$A$40,freq!$B$2:$B$40,0),_xlfn.XLOOKUP(Q191,freq!$A$2:$A$40,freq!$B$2:$B$40,0),_xlfn.XLOOKUP(R191,freq!$A$2:$A$40,freq!$B$2:$B$40,0),_xlfn.XLOOKUP(S191,freq!$A$2:$A$40,freq!$B$2:$B$40,0),_xlfn.XLOOKUP(T191,freq!$A$2:$A$40,freq!$B$2:$B$40,0),_xlfn.XLOOKUP(U191,freq!$A$2:$A$40,freq!$B$2:$B$40,0),_xlfn.XLOOKUP(V191,freq!$A$2:$A$40,freq!$B$2:$B$40,0))</f>
        <v>72.449999999999989</v>
      </c>
    </row>
    <row r="192" spans="1:23" hidden="1" x14ac:dyDescent="0.35">
      <c r="A192" s="32" t="s">
        <v>1562</v>
      </c>
      <c r="B192" s="32">
        <v>1</v>
      </c>
      <c r="C192" s="32" t="s">
        <v>28</v>
      </c>
      <c r="D192" s="32">
        <v>0</v>
      </c>
      <c r="E192" s="32" t="s">
        <v>2</v>
      </c>
      <c r="F192" s="32" t="s">
        <v>29</v>
      </c>
      <c r="G192" s="32" t="s">
        <v>34</v>
      </c>
      <c r="H192" s="32" t="s">
        <v>36</v>
      </c>
      <c r="I192" s="32">
        <v>4</v>
      </c>
      <c r="J192" s="32" t="s">
        <v>49</v>
      </c>
      <c r="K192" s="32" t="s">
        <v>45</v>
      </c>
      <c r="L192" s="32" t="s">
        <v>41</v>
      </c>
      <c r="M192" s="32" t="s">
        <v>50</v>
      </c>
      <c r="N192" s="32" t="s">
        <v>42</v>
      </c>
      <c r="O192" s="32" t="s">
        <v>56</v>
      </c>
      <c r="P192" s="32" t="s">
        <v>58</v>
      </c>
      <c r="Q192" s="32" t="s">
        <v>0</v>
      </c>
      <c r="R192" s="32" t="s">
        <v>45</v>
      </c>
      <c r="S192" s="32" t="s">
        <v>1</v>
      </c>
      <c r="T192" s="32" t="s">
        <v>31</v>
      </c>
      <c r="U192" s="32" t="s">
        <v>1</v>
      </c>
      <c r="V192" s="32" t="s">
        <v>42</v>
      </c>
      <c r="W192" s="32">
        <f>SUM(_xlfn.XLOOKUP(B192,freq!$A$2:$A$40,freq!$B$2:$B$40,0),_xlfn.XLOOKUP(C192,freq!$A$2:$A$40,freq!$B$2:$B$40,0),_xlfn.XLOOKUP(D192,freq!$A$2:$A$40,freq!$B$2:$B$40,0),_xlfn.XLOOKUP(E192,freq!$A$2:$A$40,freq!$B$2:$B$40,0),_xlfn.XLOOKUP(F192,freq!$A$2:$A$40,freq!$B$2:$B$40,0),_xlfn.XLOOKUP(G192,freq!$A$2:$A$40,freq!$B$2:$B$40,0),_xlfn.XLOOKUP(H192,freq!$A$2:$A$40,freq!$B$2:$B$40,0),_xlfn.XLOOKUP(I192,freq!$A$2:$A$40,freq!$B$2:$B$40,0),_xlfn.XLOOKUP(J192,freq!$A$2:$A$40,freq!$B$2:$B$40,0),_xlfn.XLOOKUP(K192,freq!$A$2:$A$40,freq!$B$2:$B$40,0),_xlfn.XLOOKUP(L192,freq!$A$2:$A$40,freq!$B$2:$B$40,0),_xlfn.XLOOKUP(M192,freq!$A$2:$A$40,freq!$B$2:$B$40,0),_xlfn.XLOOKUP(N192,freq!$A$2:$A$40,freq!$B$2:$B$40,0),_xlfn.XLOOKUP(O192,freq!$A$2:$A$40,freq!$B$2:$B$40,0),_xlfn.XLOOKUP(P192,freq!$A$2:$A$40,freq!$B$2:$B$40,0),_xlfn.XLOOKUP(Q192,freq!$A$2:$A$40,freq!$B$2:$B$40,0),_xlfn.XLOOKUP(R192,freq!$A$2:$A$40,freq!$B$2:$B$40,0),_xlfn.XLOOKUP(S192,freq!$A$2:$A$40,freq!$B$2:$B$40,0),_xlfn.XLOOKUP(T192,freq!$A$2:$A$40,freq!$B$2:$B$40,0),_xlfn.XLOOKUP(U192,freq!$A$2:$A$40,freq!$B$2:$B$40,0),_xlfn.XLOOKUP(V192,freq!$A$2:$A$40,freq!$B$2:$B$40,0))</f>
        <v>72.37</v>
      </c>
    </row>
    <row r="193" spans="1:23" hidden="1" x14ac:dyDescent="0.35">
      <c r="A193" s="32" t="s">
        <v>772</v>
      </c>
      <c r="B193" s="32" t="s">
        <v>37</v>
      </c>
      <c r="C193" s="32" t="s">
        <v>56</v>
      </c>
      <c r="D193" s="32" t="s">
        <v>37</v>
      </c>
      <c r="E193" s="32" t="s">
        <v>1</v>
      </c>
      <c r="F193" s="32" t="s">
        <v>53</v>
      </c>
      <c r="G193" s="32" t="s">
        <v>40</v>
      </c>
      <c r="H193" s="32" t="s">
        <v>32</v>
      </c>
      <c r="I193" s="32" t="s">
        <v>38</v>
      </c>
      <c r="J193" s="32" t="s">
        <v>58</v>
      </c>
      <c r="K193" s="32" t="s">
        <v>29</v>
      </c>
      <c r="L193" s="32" t="s">
        <v>50</v>
      </c>
      <c r="M193" s="32" t="s">
        <v>35</v>
      </c>
      <c r="N193" s="32" t="s">
        <v>4</v>
      </c>
      <c r="O193" s="32" t="s">
        <v>44</v>
      </c>
      <c r="P193" s="32" t="s">
        <v>44</v>
      </c>
      <c r="Q193" s="32" t="s">
        <v>31</v>
      </c>
      <c r="R193" s="32" t="s">
        <v>41</v>
      </c>
      <c r="S193" s="32" t="s">
        <v>0</v>
      </c>
      <c r="T193" s="32">
        <v>2</v>
      </c>
      <c r="U193" s="32" t="s">
        <v>2</v>
      </c>
      <c r="V193" s="32" t="s">
        <v>58</v>
      </c>
      <c r="W193" s="32">
        <f>SUM(_xlfn.XLOOKUP(B193,freq!$A$2:$A$40,freq!$B$2:$B$40,0),_xlfn.XLOOKUP(C193,freq!$A$2:$A$40,freq!$B$2:$B$40,0),_xlfn.XLOOKUP(D193,freq!$A$2:$A$40,freq!$B$2:$B$40,0),_xlfn.XLOOKUP(E193,freq!$A$2:$A$40,freq!$B$2:$B$40,0),_xlfn.XLOOKUP(F193,freq!$A$2:$A$40,freq!$B$2:$B$40,0),_xlfn.XLOOKUP(G193,freq!$A$2:$A$40,freq!$B$2:$B$40,0),_xlfn.XLOOKUP(H193,freq!$A$2:$A$40,freq!$B$2:$B$40,0),_xlfn.XLOOKUP(I193,freq!$A$2:$A$40,freq!$B$2:$B$40,0),_xlfn.XLOOKUP(J193,freq!$A$2:$A$40,freq!$B$2:$B$40,0),_xlfn.XLOOKUP(K193,freq!$A$2:$A$40,freq!$B$2:$B$40,0),_xlfn.XLOOKUP(L193,freq!$A$2:$A$40,freq!$B$2:$B$40,0),_xlfn.XLOOKUP(M193,freq!$A$2:$A$40,freq!$B$2:$B$40,0),_xlfn.XLOOKUP(N193,freq!$A$2:$A$40,freq!$B$2:$B$40,0),_xlfn.XLOOKUP(O193,freq!$A$2:$A$40,freq!$B$2:$B$40,0),_xlfn.XLOOKUP(P193,freq!$A$2:$A$40,freq!$B$2:$B$40,0),_xlfn.XLOOKUP(Q193,freq!$A$2:$A$40,freq!$B$2:$B$40,0),_xlfn.XLOOKUP(R193,freq!$A$2:$A$40,freq!$B$2:$B$40,0),_xlfn.XLOOKUP(S193,freq!$A$2:$A$40,freq!$B$2:$B$40,0),_xlfn.XLOOKUP(T193,freq!$A$2:$A$40,freq!$B$2:$B$40,0),_xlfn.XLOOKUP(U193,freq!$A$2:$A$40,freq!$B$2:$B$40,0),_xlfn.XLOOKUP(V193,freq!$A$2:$A$40,freq!$B$2:$B$40,0))</f>
        <v>72.359999999999985</v>
      </c>
    </row>
    <row r="194" spans="1:23" hidden="1" x14ac:dyDescent="0.35">
      <c r="A194" s="32" t="s">
        <v>2036</v>
      </c>
      <c r="B194" s="32" t="s">
        <v>48</v>
      </c>
      <c r="C194" s="32" t="s">
        <v>0</v>
      </c>
      <c r="D194" s="32">
        <v>0</v>
      </c>
      <c r="E194" s="32" t="s">
        <v>35</v>
      </c>
      <c r="F194" s="32" t="s">
        <v>49</v>
      </c>
      <c r="G194" s="32" t="s">
        <v>1</v>
      </c>
      <c r="H194" s="32" t="s">
        <v>48</v>
      </c>
      <c r="I194" s="32" t="s">
        <v>53</v>
      </c>
      <c r="J194" s="32" t="s">
        <v>53</v>
      </c>
      <c r="K194" s="32" t="s">
        <v>56</v>
      </c>
      <c r="L194" s="32" t="s">
        <v>3</v>
      </c>
      <c r="M194" s="32" t="s">
        <v>37</v>
      </c>
      <c r="N194" s="32" t="s">
        <v>34</v>
      </c>
      <c r="O194" s="32" t="s">
        <v>0</v>
      </c>
      <c r="P194" s="32">
        <v>0</v>
      </c>
      <c r="Q194" s="32" t="s">
        <v>46</v>
      </c>
      <c r="R194" s="32" t="s">
        <v>40</v>
      </c>
      <c r="S194" s="32" t="s">
        <v>37</v>
      </c>
      <c r="T194" s="32" t="s">
        <v>36</v>
      </c>
      <c r="U194" s="32" t="s">
        <v>31</v>
      </c>
      <c r="V194" s="32" t="s">
        <v>29</v>
      </c>
      <c r="W194" s="32">
        <f>SUM(_xlfn.XLOOKUP(B194,freq!$A$2:$A$40,freq!$B$2:$B$40,0),_xlfn.XLOOKUP(C194,freq!$A$2:$A$40,freq!$B$2:$B$40,0),_xlfn.XLOOKUP(D194,freq!$A$2:$A$40,freq!$B$2:$B$40,0),_xlfn.XLOOKUP(E194,freq!$A$2:$A$40,freq!$B$2:$B$40,0),_xlfn.XLOOKUP(F194,freq!$A$2:$A$40,freq!$B$2:$B$40,0),_xlfn.XLOOKUP(G194,freq!$A$2:$A$40,freq!$B$2:$B$40,0),_xlfn.XLOOKUP(H194,freq!$A$2:$A$40,freq!$B$2:$B$40,0),_xlfn.XLOOKUP(I194,freq!$A$2:$A$40,freq!$B$2:$B$40,0),_xlfn.XLOOKUP(J194,freq!$A$2:$A$40,freq!$B$2:$B$40,0),_xlfn.XLOOKUP(K194,freq!$A$2:$A$40,freq!$B$2:$B$40,0),_xlfn.XLOOKUP(L194,freq!$A$2:$A$40,freq!$B$2:$B$40,0),_xlfn.XLOOKUP(M194,freq!$A$2:$A$40,freq!$B$2:$B$40,0),_xlfn.XLOOKUP(N194,freq!$A$2:$A$40,freq!$B$2:$B$40,0),_xlfn.XLOOKUP(O194,freq!$A$2:$A$40,freq!$B$2:$B$40,0),_xlfn.XLOOKUP(P194,freq!$A$2:$A$40,freq!$B$2:$B$40,0),_xlfn.XLOOKUP(Q194,freq!$A$2:$A$40,freq!$B$2:$B$40,0),_xlfn.XLOOKUP(R194,freq!$A$2:$A$40,freq!$B$2:$B$40,0),_xlfn.XLOOKUP(S194,freq!$A$2:$A$40,freq!$B$2:$B$40,0),_xlfn.XLOOKUP(T194,freq!$A$2:$A$40,freq!$B$2:$B$40,0),_xlfn.XLOOKUP(U194,freq!$A$2:$A$40,freq!$B$2:$B$40,0),_xlfn.XLOOKUP(V194,freq!$A$2:$A$40,freq!$B$2:$B$40,0))</f>
        <v>72.320000000000007</v>
      </c>
    </row>
    <row r="195" spans="1:23" hidden="1" x14ac:dyDescent="0.35">
      <c r="A195" s="32" t="s">
        <v>63</v>
      </c>
      <c r="B195" s="32" t="s">
        <v>37</v>
      </c>
      <c r="C195" s="32" t="s">
        <v>32</v>
      </c>
      <c r="D195" s="32" t="s">
        <v>33</v>
      </c>
      <c r="E195" s="32">
        <v>9</v>
      </c>
      <c r="F195" s="32" t="s">
        <v>43</v>
      </c>
      <c r="G195" s="32">
        <v>8</v>
      </c>
      <c r="H195" s="32">
        <v>8</v>
      </c>
      <c r="I195" s="32" t="s">
        <v>45</v>
      </c>
      <c r="J195" s="32" t="s">
        <v>1</v>
      </c>
      <c r="K195" s="32" t="s">
        <v>28</v>
      </c>
      <c r="L195" s="32" t="s">
        <v>37</v>
      </c>
      <c r="M195" s="32">
        <v>3</v>
      </c>
      <c r="N195" s="32" t="s">
        <v>45</v>
      </c>
      <c r="O195" s="32" t="s">
        <v>4</v>
      </c>
      <c r="P195" s="32">
        <v>1</v>
      </c>
      <c r="Q195" s="32" t="s">
        <v>32</v>
      </c>
      <c r="R195" s="32" t="s">
        <v>46</v>
      </c>
      <c r="S195" s="32" t="s">
        <v>36</v>
      </c>
      <c r="T195" s="32" t="s">
        <v>56</v>
      </c>
      <c r="U195" s="32" t="s">
        <v>28</v>
      </c>
      <c r="V195" s="32" t="s">
        <v>50</v>
      </c>
      <c r="W195" s="32">
        <f>SUM(_xlfn.XLOOKUP(B195,freq!$A$2:$A$40,freq!$B$2:$B$40,0),_xlfn.XLOOKUP(C195,freq!$A$2:$A$40,freq!$B$2:$B$40,0),_xlfn.XLOOKUP(D195,freq!$A$2:$A$40,freq!$B$2:$B$40,0),_xlfn.XLOOKUP(E195,freq!$A$2:$A$40,freq!$B$2:$B$40,0),_xlfn.XLOOKUP(F195,freq!$A$2:$A$40,freq!$B$2:$B$40,0),_xlfn.XLOOKUP(G195,freq!$A$2:$A$40,freq!$B$2:$B$40,0),_xlfn.XLOOKUP(H195,freq!$A$2:$A$40,freq!$B$2:$B$40,0),_xlfn.XLOOKUP(I195,freq!$A$2:$A$40,freq!$B$2:$B$40,0),_xlfn.XLOOKUP(J195,freq!$A$2:$A$40,freq!$B$2:$B$40,0),_xlfn.XLOOKUP(K195,freq!$A$2:$A$40,freq!$B$2:$B$40,0),_xlfn.XLOOKUP(L195,freq!$A$2:$A$40,freq!$B$2:$B$40,0),_xlfn.XLOOKUP(M195,freq!$A$2:$A$40,freq!$B$2:$B$40,0),_xlfn.XLOOKUP(N195,freq!$A$2:$A$40,freq!$B$2:$B$40,0),_xlfn.XLOOKUP(O195,freq!$A$2:$A$40,freq!$B$2:$B$40,0),_xlfn.XLOOKUP(P195,freq!$A$2:$A$40,freq!$B$2:$B$40,0),_xlfn.XLOOKUP(Q195,freq!$A$2:$A$40,freq!$B$2:$B$40,0),_xlfn.XLOOKUP(R195,freq!$A$2:$A$40,freq!$B$2:$B$40,0),_xlfn.XLOOKUP(S195,freq!$A$2:$A$40,freq!$B$2:$B$40,0),_xlfn.XLOOKUP(T195,freq!$A$2:$A$40,freq!$B$2:$B$40,0),_xlfn.XLOOKUP(U195,freq!$A$2:$A$40,freq!$B$2:$B$40,0),_xlfn.XLOOKUP(V195,freq!$A$2:$A$40,freq!$B$2:$B$40,0))</f>
        <v>72.28</v>
      </c>
    </row>
    <row r="196" spans="1:23" hidden="1" x14ac:dyDescent="0.35">
      <c r="A196" s="32" t="s">
        <v>154</v>
      </c>
      <c r="B196" s="32" t="s">
        <v>38</v>
      </c>
      <c r="C196" s="32">
        <v>7</v>
      </c>
      <c r="D196" s="32" t="s">
        <v>43</v>
      </c>
      <c r="E196" s="32" t="s">
        <v>42</v>
      </c>
      <c r="F196" s="32" t="s">
        <v>35</v>
      </c>
      <c r="G196" s="32" t="s">
        <v>50</v>
      </c>
      <c r="H196" s="32" t="s">
        <v>35</v>
      </c>
      <c r="I196" s="32" t="s">
        <v>29</v>
      </c>
      <c r="J196" s="32" t="s">
        <v>29</v>
      </c>
      <c r="K196" s="32" t="s">
        <v>46</v>
      </c>
      <c r="L196" s="32">
        <v>1</v>
      </c>
      <c r="M196" s="32" t="s">
        <v>2</v>
      </c>
      <c r="N196" s="32" t="s">
        <v>44</v>
      </c>
      <c r="O196" s="32" t="s">
        <v>33</v>
      </c>
      <c r="P196" s="32" t="s">
        <v>32</v>
      </c>
      <c r="Q196" s="32">
        <v>5</v>
      </c>
      <c r="R196" s="32" t="s">
        <v>32</v>
      </c>
      <c r="S196" s="32" t="s">
        <v>58</v>
      </c>
      <c r="T196" s="32" t="s">
        <v>1</v>
      </c>
      <c r="U196" s="32" t="s">
        <v>2</v>
      </c>
      <c r="V196" s="32" t="s">
        <v>35</v>
      </c>
      <c r="W196" s="32">
        <f>SUM(_xlfn.XLOOKUP(B196,freq!$A$2:$A$40,freq!$B$2:$B$40,0),_xlfn.XLOOKUP(C196,freq!$A$2:$A$40,freq!$B$2:$B$40,0),_xlfn.XLOOKUP(D196,freq!$A$2:$A$40,freq!$B$2:$B$40,0),_xlfn.XLOOKUP(E196,freq!$A$2:$A$40,freq!$B$2:$B$40,0),_xlfn.XLOOKUP(F196,freq!$A$2:$A$40,freq!$B$2:$B$40,0),_xlfn.XLOOKUP(G196,freq!$A$2:$A$40,freq!$B$2:$B$40,0),_xlfn.XLOOKUP(H196,freq!$A$2:$A$40,freq!$B$2:$B$40,0),_xlfn.XLOOKUP(I196,freq!$A$2:$A$40,freq!$B$2:$B$40,0),_xlfn.XLOOKUP(J196,freq!$A$2:$A$40,freq!$B$2:$B$40,0),_xlfn.XLOOKUP(K196,freq!$A$2:$A$40,freq!$B$2:$B$40,0),_xlfn.XLOOKUP(L196,freq!$A$2:$A$40,freq!$B$2:$B$40,0),_xlfn.XLOOKUP(M196,freq!$A$2:$A$40,freq!$B$2:$B$40,0),_xlfn.XLOOKUP(N196,freq!$A$2:$A$40,freq!$B$2:$B$40,0),_xlfn.XLOOKUP(O196,freq!$A$2:$A$40,freq!$B$2:$B$40,0),_xlfn.XLOOKUP(P196,freq!$A$2:$A$40,freq!$B$2:$B$40,0),_xlfn.XLOOKUP(Q196,freq!$A$2:$A$40,freq!$B$2:$B$40,0),_xlfn.XLOOKUP(R196,freq!$A$2:$A$40,freq!$B$2:$B$40,0),_xlfn.XLOOKUP(S196,freq!$A$2:$A$40,freq!$B$2:$B$40,0),_xlfn.XLOOKUP(T196,freq!$A$2:$A$40,freq!$B$2:$B$40,0),_xlfn.XLOOKUP(U196,freq!$A$2:$A$40,freq!$B$2:$B$40,0),_xlfn.XLOOKUP(V196,freq!$A$2:$A$40,freq!$B$2:$B$40,0))</f>
        <v>72.260000000000005</v>
      </c>
    </row>
    <row r="197" spans="1:23" hidden="1" x14ac:dyDescent="0.35">
      <c r="A197" s="32" t="s">
        <v>352</v>
      </c>
      <c r="B197" s="32" t="s">
        <v>0</v>
      </c>
      <c r="C197" s="32">
        <v>6</v>
      </c>
      <c r="D197" s="32" t="s">
        <v>2</v>
      </c>
      <c r="E197" s="32" t="s">
        <v>4</v>
      </c>
      <c r="F197" s="32">
        <v>0</v>
      </c>
      <c r="G197" s="32" t="s">
        <v>31</v>
      </c>
      <c r="H197" s="32" t="s">
        <v>42</v>
      </c>
      <c r="I197" s="32" t="s">
        <v>35</v>
      </c>
      <c r="J197" s="32" t="s">
        <v>56</v>
      </c>
      <c r="K197" s="32" t="s">
        <v>0</v>
      </c>
      <c r="L197" s="32" t="s">
        <v>32</v>
      </c>
      <c r="M197" s="32" t="s">
        <v>53</v>
      </c>
      <c r="N197" s="32" t="s">
        <v>30</v>
      </c>
      <c r="O197" s="32">
        <v>6</v>
      </c>
      <c r="P197" s="32" t="s">
        <v>38</v>
      </c>
      <c r="Q197" s="32" t="s">
        <v>0</v>
      </c>
      <c r="R197" s="32" t="s">
        <v>35</v>
      </c>
      <c r="S197" s="32" t="s">
        <v>45</v>
      </c>
      <c r="T197" s="32" t="s">
        <v>48</v>
      </c>
      <c r="U197" s="32" t="s">
        <v>56</v>
      </c>
      <c r="V197" s="32" t="s">
        <v>34</v>
      </c>
      <c r="W197" s="32">
        <f>SUM(_xlfn.XLOOKUP(B197,freq!$A$2:$A$40,freq!$B$2:$B$40,0),_xlfn.XLOOKUP(C197,freq!$A$2:$A$40,freq!$B$2:$B$40,0),_xlfn.XLOOKUP(D197,freq!$A$2:$A$40,freq!$B$2:$B$40,0),_xlfn.XLOOKUP(E197,freq!$A$2:$A$40,freq!$B$2:$B$40,0),_xlfn.XLOOKUP(F197,freq!$A$2:$A$40,freq!$B$2:$B$40,0),_xlfn.XLOOKUP(G197,freq!$A$2:$A$40,freq!$B$2:$B$40,0),_xlfn.XLOOKUP(H197,freq!$A$2:$A$40,freq!$B$2:$B$40,0),_xlfn.XLOOKUP(I197,freq!$A$2:$A$40,freq!$B$2:$B$40,0),_xlfn.XLOOKUP(J197,freq!$A$2:$A$40,freq!$B$2:$B$40,0),_xlfn.XLOOKUP(K197,freq!$A$2:$A$40,freq!$B$2:$B$40,0),_xlfn.XLOOKUP(L197,freq!$A$2:$A$40,freq!$B$2:$B$40,0),_xlfn.XLOOKUP(M197,freq!$A$2:$A$40,freq!$B$2:$B$40,0),_xlfn.XLOOKUP(N197,freq!$A$2:$A$40,freq!$B$2:$B$40,0),_xlfn.XLOOKUP(O197,freq!$A$2:$A$40,freq!$B$2:$B$40,0),_xlfn.XLOOKUP(P197,freq!$A$2:$A$40,freq!$B$2:$B$40,0),_xlfn.XLOOKUP(Q197,freq!$A$2:$A$40,freq!$B$2:$B$40,0),_xlfn.XLOOKUP(R197,freq!$A$2:$A$40,freq!$B$2:$B$40,0),_xlfn.XLOOKUP(S197,freq!$A$2:$A$40,freq!$B$2:$B$40,0),_xlfn.XLOOKUP(T197,freq!$A$2:$A$40,freq!$B$2:$B$40,0),_xlfn.XLOOKUP(U197,freq!$A$2:$A$40,freq!$B$2:$B$40,0),_xlfn.XLOOKUP(V197,freq!$A$2:$A$40,freq!$B$2:$B$40,0))</f>
        <v>72.239999999999995</v>
      </c>
    </row>
    <row r="198" spans="1:23" hidden="1" x14ac:dyDescent="0.35">
      <c r="A198" s="32" t="s">
        <v>2097</v>
      </c>
      <c r="B198" s="32" t="s">
        <v>48</v>
      </c>
      <c r="C198" s="32" t="s">
        <v>42</v>
      </c>
      <c r="D198" s="32" t="s">
        <v>59</v>
      </c>
      <c r="E198" s="32">
        <v>9</v>
      </c>
      <c r="F198" s="32" t="s">
        <v>43</v>
      </c>
      <c r="G198" s="32">
        <v>8</v>
      </c>
      <c r="H198" s="32" t="s">
        <v>44</v>
      </c>
      <c r="I198" s="32" t="s">
        <v>46</v>
      </c>
      <c r="J198" s="32">
        <v>2</v>
      </c>
      <c r="K198" s="32" t="s">
        <v>2</v>
      </c>
      <c r="L198" s="32" t="s">
        <v>46</v>
      </c>
      <c r="M198" s="32" t="s">
        <v>35</v>
      </c>
      <c r="N198" s="32">
        <v>9</v>
      </c>
      <c r="O198" s="32">
        <v>3</v>
      </c>
      <c r="P198" s="32" t="s">
        <v>28</v>
      </c>
      <c r="Q198" s="32" t="s">
        <v>4</v>
      </c>
      <c r="R198" s="32" t="s">
        <v>38</v>
      </c>
      <c r="S198" s="32" t="s">
        <v>1</v>
      </c>
      <c r="T198" s="32" t="s">
        <v>45</v>
      </c>
      <c r="U198" s="32" t="s">
        <v>1</v>
      </c>
      <c r="V198" s="32">
        <v>6</v>
      </c>
      <c r="W198" s="32">
        <f>SUM(_xlfn.XLOOKUP(B198,freq!$A$2:$A$40,freq!$B$2:$B$40,0),_xlfn.XLOOKUP(C198,freq!$A$2:$A$40,freq!$B$2:$B$40,0),_xlfn.XLOOKUP(D198,freq!$A$2:$A$40,freq!$B$2:$B$40,0),_xlfn.XLOOKUP(E198,freq!$A$2:$A$40,freq!$B$2:$B$40,0),_xlfn.XLOOKUP(F198,freq!$A$2:$A$40,freq!$B$2:$B$40,0),_xlfn.XLOOKUP(G198,freq!$A$2:$A$40,freq!$B$2:$B$40,0),_xlfn.XLOOKUP(H198,freq!$A$2:$A$40,freq!$B$2:$B$40,0),_xlfn.XLOOKUP(I198,freq!$A$2:$A$40,freq!$B$2:$B$40,0),_xlfn.XLOOKUP(J198,freq!$A$2:$A$40,freq!$B$2:$B$40,0),_xlfn.XLOOKUP(K198,freq!$A$2:$A$40,freq!$B$2:$B$40,0),_xlfn.XLOOKUP(L198,freq!$A$2:$A$40,freq!$B$2:$B$40,0),_xlfn.XLOOKUP(M198,freq!$A$2:$A$40,freq!$B$2:$B$40,0),_xlfn.XLOOKUP(N198,freq!$A$2:$A$40,freq!$B$2:$B$40,0),_xlfn.XLOOKUP(O198,freq!$A$2:$A$40,freq!$B$2:$B$40,0),_xlfn.XLOOKUP(P198,freq!$A$2:$A$40,freq!$B$2:$B$40,0),_xlfn.XLOOKUP(Q198,freq!$A$2:$A$40,freq!$B$2:$B$40,0),_xlfn.XLOOKUP(R198,freq!$A$2:$A$40,freq!$B$2:$B$40,0),_xlfn.XLOOKUP(S198,freq!$A$2:$A$40,freq!$B$2:$B$40,0),_xlfn.XLOOKUP(T198,freq!$A$2:$A$40,freq!$B$2:$B$40,0),_xlfn.XLOOKUP(U198,freq!$A$2:$A$40,freq!$B$2:$B$40,0),_xlfn.XLOOKUP(V198,freq!$A$2:$A$40,freq!$B$2:$B$40,0))</f>
        <v>72.169999999999987</v>
      </c>
    </row>
    <row r="199" spans="1:23" hidden="1" x14ac:dyDescent="0.35">
      <c r="A199" s="32" t="s">
        <v>165</v>
      </c>
      <c r="B199" s="32" t="s">
        <v>1</v>
      </c>
      <c r="C199" s="32" t="s">
        <v>31</v>
      </c>
      <c r="D199" s="32" t="s">
        <v>0</v>
      </c>
      <c r="E199" s="32" t="s">
        <v>1</v>
      </c>
      <c r="F199" s="32" t="s">
        <v>46</v>
      </c>
      <c r="G199" s="32" t="s">
        <v>48</v>
      </c>
      <c r="H199" s="32" t="s">
        <v>33</v>
      </c>
      <c r="I199" s="32">
        <v>0</v>
      </c>
      <c r="J199" s="32" t="s">
        <v>28</v>
      </c>
      <c r="K199" s="32">
        <v>1</v>
      </c>
      <c r="L199" s="32">
        <v>4</v>
      </c>
      <c r="M199" s="32" t="s">
        <v>28</v>
      </c>
      <c r="N199" s="32" t="s">
        <v>37</v>
      </c>
      <c r="O199" s="32" t="s">
        <v>42</v>
      </c>
      <c r="P199" s="32" t="s">
        <v>36</v>
      </c>
      <c r="Q199" s="32" t="s">
        <v>40</v>
      </c>
      <c r="R199" s="32" t="s">
        <v>45</v>
      </c>
      <c r="S199" s="32" t="s">
        <v>1</v>
      </c>
      <c r="T199" s="32" t="s">
        <v>0</v>
      </c>
      <c r="U199" s="32" t="s">
        <v>30</v>
      </c>
      <c r="V199" s="32" t="s">
        <v>46</v>
      </c>
      <c r="W199" s="32">
        <f>SUM(_xlfn.XLOOKUP(B199,freq!$A$2:$A$40,freq!$B$2:$B$40,0),_xlfn.XLOOKUP(C199,freq!$A$2:$A$40,freq!$B$2:$B$40,0),_xlfn.XLOOKUP(D199,freq!$A$2:$A$40,freq!$B$2:$B$40,0),_xlfn.XLOOKUP(E199,freq!$A$2:$A$40,freq!$B$2:$B$40,0),_xlfn.XLOOKUP(F199,freq!$A$2:$A$40,freq!$B$2:$B$40,0),_xlfn.XLOOKUP(G199,freq!$A$2:$A$40,freq!$B$2:$B$40,0),_xlfn.XLOOKUP(H199,freq!$A$2:$A$40,freq!$B$2:$B$40,0),_xlfn.XLOOKUP(I199,freq!$A$2:$A$40,freq!$B$2:$B$40,0),_xlfn.XLOOKUP(J199,freq!$A$2:$A$40,freq!$B$2:$B$40,0),_xlfn.XLOOKUP(K199,freq!$A$2:$A$40,freq!$B$2:$B$40,0),_xlfn.XLOOKUP(L199,freq!$A$2:$A$40,freq!$B$2:$B$40,0),_xlfn.XLOOKUP(M199,freq!$A$2:$A$40,freq!$B$2:$B$40,0),_xlfn.XLOOKUP(N199,freq!$A$2:$A$40,freq!$B$2:$B$40,0),_xlfn.XLOOKUP(O199,freq!$A$2:$A$40,freq!$B$2:$B$40,0),_xlfn.XLOOKUP(P199,freq!$A$2:$A$40,freq!$B$2:$B$40,0),_xlfn.XLOOKUP(Q199,freq!$A$2:$A$40,freq!$B$2:$B$40,0),_xlfn.XLOOKUP(R199,freq!$A$2:$A$40,freq!$B$2:$B$40,0),_xlfn.XLOOKUP(S199,freq!$A$2:$A$40,freq!$B$2:$B$40,0),_xlfn.XLOOKUP(T199,freq!$A$2:$A$40,freq!$B$2:$B$40,0),_xlfn.XLOOKUP(U199,freq!$A$2:$A$40,freq!$B$2:$B$40,0),_xlfn.XLOOKUP(V199,freq!$A$2:$A$40,freq!$B$2:$B$40,0))</f>
        <v>72.13</v>
      </c>
    </row>
    <row r="200" spans="1:23" hidden="1" x14ac:dyDescent="0.35">
      <c r="A200" s="32" t="s">
        <v>1714</v>
      </c>
      <c r="B200" s="32">
        <v>9</v>
      </c>
      <c r="C200" s="32" t="s">
        <v>48</v>
      </c>
      <c r="D200" s="32" t="s">
        <v>34</v>
      </c>
      <c r="E200" s="32" t="s">
        <v>41</v>
      </c>
      <c r="F200" s="32" t="s">
        <v>2</v>
      </c>
      <c r="G200" s="32" t="s">
        <v>37</v>
      </c>
      <c r="H200" s="32" t="s">
        <v>40</v>
      </c>
      <c r="I200" s="32" t="s">
        <v>38</v>
      </c>
      <c r="J200" s="32">
        <v>9</v>
      </c>
      <c r="K200" s="32" t="s">
        <v>45</v>
      </c>
      <c r="L200" s="32">
        <v>9</v>
      </c>
      <c r="M200" s="32">
        <v>4</v>
      </c>
      <c r="N200" s="32" t="s">
        <v>1</v>
      </c>
      <c r="O200" s="32" t="s">
        <v>32</v>
      </c>
      <c r="P200" s="32" t="s">
        <v>35</v>
      </c>
      <c r="Q200" s="32">
        <v>6</v>
      </c>
      <c r="R200" s="32" t="s">
        <v>1</v>
      </c>
      <c r="S200" s="32" t="s">
        <v>56</v>
      </c>
      <c r="T200" s="32" t="s">
        <v>42</v>
      </c>
      <c r="U200" s="32">
        <v>7</v>
      </c>
      <c r="V200" s="32" t="s">
        <v>43</v>
      </c>
      <c r="W200" s="32">
        <f>SUM(_xlfn.XLOOKUP(B200,freq!$A$2:$A$40,freq!$B$2:$B$40,0),_xlfn.XLOOKUP(C200,freq!$A$2:$A$40,freq!$B$2:$B$40,0),_xlfn.XLOOKUP(D200,freq!$A$2:$A$40,freq!$B$2:$B$40,0),_xlfn.XLOOKUP(E200,freq!$A$2:$A$40,freq!$B$2:$B$40,0),_xlfn.XLOOKUP(F200,freq!$A$2:$A$40,freq!$B$2:$B$40,0),_xlfn.XLOOKUP(G200,freq!$A$2:$A$40,freq!$B$2:$B$40,0),_xlfn.XLOOKUP(H200,freq!$A$2:$A$40,freq!$B$2:$B$40,0),_xlfn.XLOOKUP(I200,freq!$A$2:$A$40,freq!$B$2:$B$40,0),_xlfn.XLOOKUP(J200,freq!$A$2:$A$40,freq!$B$2:$B$40,0),_xlfn.XLOOKUP(K200,freq!$A$2:$A$40,freq!$B$2:$B$40,0),_xlfn.XLOOKUP(L200,freq!$A$2:$A$40,freq!$B$2:$B$40,0),_xlfn.XLOOKUP(M200,freq!$A$2:$A$40,freq!$B$2:$B$40,0),_xlfn.XLOOKUP(N200,freq!$A$2:$A$40,freq!$B$2:$B$40,0),_xlfn.XLOOKUP(O200,freq!$A$2:$A$40,freq!$B$2:$B$40,0),_xlfn.XLOOKUP(P200,freq!$A$2:$A$40,freq!$B$2:$B$40,0),_xlfn.XLOOKUP(Q200,freq!$A$2:$A$40,freq!$B$2:$B$40,0),_xlfn.XLOOKUP(R200,freq!$A$2:$A$40,freq!$B$2:$B$40,0),_xlfn.XLOOKUP(S200,freq!$A$2:$A$40,freq!$B$2:$B$40,0),_xlfn.XLOOKUP(T200,freq!$A$2:$A$40,freq!$B$2:$B$40,0),_xlfn.XLOOKUP(U200,freq!$A$2:$A$40,freq!$B$2:$B$40,0),_xlfn.XLOOKUP(V200,freq!$A$2:$A$40,freq!$B$2:$B$40,0))</f>
        <v>72.069999999999993</v>
      </c>
    </row>
    <row r="201" spans="1:23" hidden="1" x14ac:dyDescent="0.35">
      <c r="A201" s="32" t="s">
        <v>792</v>
      </c>
      <c r="B201" s="32" t="s">
        <v>40</v>
      </c>
      <c r="C201" s="32" t="s">
        <v>29</v>
      </c>
      <c r="D201" s="32" t="s">
        <v>45</v>
      </c>
      <c r="E201" s="32" t="s">
        <v>36</v>
      </c>
      <c r="F201" s="32" t="s">
        <v>34</v>
      </c>
      <c r="G201" s="32" t="s">
        <v>48</v>
      </c>
      <c r="H201" s="32" t="s">
        <v>53</v>
      </c>
      <c r="I201" s="32" t="s">
        <v>2</v>
      </c>
      <c r="J201" s="32" t="s">
        <v>0</v>
      </c>
      <c r="K201" s="32" t="s">
        <v>46</v>
      </c>
      <c r="L201" s="32">
        <v>7</v>
      </c>
      <c r="M201" s="32" t="s">
        <v>35</v>
      </c>
      <c r="N201" s="32" t="s">
        <v>2</v>
      </c>
      <c r="O201" s="32" t="s">
        <v>46</v>
      </c>
      <c r="P201" s="32">
        <v>4</v>
      </c>
      <c r="Q201" s="32">
        <v>4</v>
      </c>
      <c r="R201" s="32" t="s">
        <v>46</v>
      </c>
      <c r="S201" s="32" t="s">
        <v>56</v>
      </c>
      <c r="T201" s="32">
        <v>1</v>
      </c>
      <c r="U201" s="32" t="s">
        <v>0</v>
      </c>
      <c r="V201" s="32" t="s">
        <v>36</v>
      </c>
      <c r="W201" s="32">
        <f>SUM(_xlfn.XLOOKUP(B201,freq!$A$2:$A$40,freq!$B$2:$B$40,0),_xlfn.XLOOKUP(C201,freq!$A$2:$A$40,freq!$B$2:$B$40,0),_xlfn.XLOOKUP(D201,freq!$A$2:$A$40,freq!$B$2:$B$40,0),_xlfn.XLOOKUP(E201,freq!$A$2:$A$40,freq!$B$2:$B$40,0),_xlfn.XLOOKUP(F201,freq!$A$2:$A$40,freq!$B$2:$B$40,0),_xlfn.XLOOKUP(G201,freq!$A$2:$A$40,freq!$B$2:$B$40,0),_xlfn.XLOOKUP(H201,freq!$A$2:$A$40,freq!$B$2:$B$40,0),_xlfn.XLOOKUP(I201,freq!$A$2:$A$40,freq!$B$2:$B$40,0),_xlfn.XLOOKUP(J201,freq!$A$2:$A$40,freq!$B$2:$B$40,0),_xlfn.XLOOKUP(K201,freq!$A$2:$A$40,freq!$B$2:$B$40,0),_xlfn.XLOOKUP(L201,freq!$A$2:$A$40,freq!$B$2:$B$40,0),_xlfn.XLOOKUP(M201,freq!$A$2:$A$40,freq!$B$2:$B$40,0),_xlfn.XLOOKUP(N201,freq!$A$2:$A$40,freq!$B$2:$B$40,0),_xlfn.XLOOKUP(O201,freq!$A$2:$A$40,freq!$B$2:$B$40,0),_xlfn.XLOOKUP(P201,freq!$A$2:$A$40,freq!$B$2:$B$40,0),_xlfn.XLOOKUP(Q201,freq!$A$2:$A$40,freq!$B$2:$B$40,0),_xlfn.XLOOKUP(R201,freq!$A$2:$A$40,freq!$B$2:$B$40,0),_xlfn.XLOOKUP(S201,freq!$A$2:$A$40,freq!$B$2:$B$40,0),_xlfn.XLOOKUP(T201,freq!$A$2:$A$40,freq!$B$2:$B$40,0),_xlfn.XLOOKUP(U201,freq!$A$2:$A$40,freq!$B$2:$B$40,0),_xlfn.XLOOKUP(V201,freq!$A$2:$A$40,freq!$B$2:$B$40,0))</f>
        <v>72.010000000000005</v>
      </c>
    </row>
    <row r="202" spans="1:23" hidden="1" x14ac:dyDescent="0.35">
      <c r="A202" s="32" t="s">
        <v>1235</v>
      </c>
      <c r="B202" s="32" t="s">
        <v>34</v>
      </c>
      <c r="C202" s="32" t="s">
        <v>38</v>
      </c>
      <c r="D202" s="32" t="s">
        <v>38</v>
      </c>
      <c r="E202" s="32" t="s">
        <v>40</v>
      </c>
      <c r="F202" s="32" t="s">
        <v>58</v>
      </c>
      <c r="G202" s="32">
        <v>8</v>
      </c>
      <c r="H202" s="32" t="s">
        <v>40</v>
      </c>
      <c r="I202" s="32" t="s">
        <v>58</v>
      </c>
      <c r="J202" s="32">
        <v>5</v>
      </c>
      <c r="K202" s="32">
        <v>3</v>
      </c>
      <c r="L202" s="32" t="s">
        <v>48</v>
      </c>
      <c r="M202" s="32">
        <v>5</v>
      </c>
      <c r="N202" s="32" t="s">
        <v>31</v>
      </c>
      <c r="O202" s="32" t="s">
        <v>2</v>
      </c>
      <c r="P202" s="32" t="s">
        <v>45</v>
      </c>
      <c r="Q202" s="32" t="s">
        <v>2</v>
      </c>
      <c r="R202" s="32" t="s">
        <v>2</v>
      </c>
      <c r="S202" s="32">
        <v>1</v>
      </c>
      <c r="T202" s="32" t="s">
        <v>31</v>
      </c>
      <c r="U202" s="32">
        <v>6</v>
      </c>
      <c r="V202" s="32" t="s">
        <v>3</v>
      </c>
      <c r="W202" s="32">
        <f>SUM(_xlfn.XLOOKUP(B202,freq!$A$2:$A$40,freq!$B$2:$B$40,0),_xlfn.XLOOKUP(C202,freq!$A$2:$A$40,freq!$B$2:$B$40,0),_xlfn.XLOOKUP(D202,freq!$A$2:$A$40,freq!$B$2:$B$40,0),_xlfn.XLOOKUP(E202,freq!$A$2:$A$40,freq!$B$2:$B$40,0),_xlfn.XLOOKUP(F202,freq!$A$2:$A$40,freq!$B$2:$B$40,0),_xlfn.XLOOKUP(G202,freq!$A$2:$A$40,freq!$B$2:$B$40,0),_xlfn.XLOOKUP(H202,freq!$A$2:$A$40,freq!$B$2:$B$40,0),_xlfn.XLOOKUP(I202,freq!$A$2:$A$40,freq!$B$2:$B$40,0),_xlfn.XLOOKUP(J202,freq!$A$2:$A$40,freq!$B$2:$B$40,0),_xlfn.XLOOKUP(K202,freq!$A$2:$A$40,freq!$B$2:$B$40,0),_xlfn.XLOOKUP(L202,freq!$A$2:$A$40,freq!$B$2:$B$40,0),_xlfn.XLOOKUP(M202,freq!$A$2:$A$40,freq!$B$2:$B$40,0),_xlfn.XLOOKUP(N202,freq!$A$2:$A$40,freq!$B$2:$B$40,0),_xlfn.XLOOKUP(O202,freq!$A$2:$A$40,freq!$B$2:$B$40,0),_xlfn.XLOOKUP(P202,freq!$A$2:$A$40,freq!$B$2:$B$40,0),_xlfn.XLOOKUP(Q202,freq!$A$2:$A$40,freq!$B$2:$B$40,0),_xlfn.XLOOKUP(R202,freq!$A$2:$A$40,freq!$B$2:$B$40,0),_xlfn.XLOOKUP(S202,freq!$A$2:$A$40,freq!$B$2:$B$40,0),_xlfn.XLOOKUP(T202,freq!$A$2:$A$40,freq!$B$2:$B$40,0),_xlfn.XLOOKUP(U202,freq!$A$2:$A$40,freq!$B$2:$B$40,0),_xlfn.XLOOKUP(V202,freq!$A$2:$A$40,freq!$B$2:$B$40,0))</f>
        <v>71.990000000000009</v>
      </c>
    </row>
    <row r="203" spans="1:23" hidden="1" x14ac:dyDescent="0.35">
      <c r="A203" s="32" t="s">
        <v>2079</v>
      </c>
      <c r="B203" s="32" t="s">
        <v>31</v>
      </c>
      <c r="C203" s="32" t="s">
        <v>38</v>
      </c>
      <c r="D203" s="32" t="s">
        <v>53</v>
      </c>
      <c r="E203" s="32" t="s">
        <v>46</v>
      </c>
      <c r="F203" s="32" t="s">
        <v>56</v>
      </c>
      <c r="G203" s="32" t="s">
        <v>31</v>
      </c>
      <c r="H203" s="32" t="s">
        <v>50</v>
      </c>
      <c r="I203" s="32" t="s">
        <v>1</v>
      </c>
      <c r="J203" s="32" t="s">
        <v>31</v>
      </c>
      <c r="K203" s="32" t="s">
        <v>50</v>
      </c>
      <c r="L203" s="32" t="s">
        <v>46</v>
      </c>
      <c r="M203" s="32">
        <v>4</v>
      </c>
      <c r="N203" s="32" t="s">
        <v>46</v>
      </c>
      <c r="O203" s="32">
        <v>5</v>
      </c>
      <c r="P203" s="32" t="s">
        <v>34</v>
      </c>
      <c r="Q203" s="32" t="s">
        <v>36</v>
      </c>
      <c r="R203" s="32" t="s">
        <v>28</v>
      </c>
      <c r="S203" s="32">
        <v>8</v>
      </c>
      <c r="T203" s="32" t="s">
        <v>43</v>
      </c>
      <c r="U203" s="32" t="s">
        <v>2</v>
      </c>
      <c r="V203" s="32" t="s">
        <v>3</v>
      </c>
      <c r="W203" s="32">
        <f>SUM(_xlfn.XLOOKUP(B203,freq!$A$2:$A$40,freq!$B$2:$B$40,0),_xlfn.XLOOKUP(C203,freq!$A$2:$A$40,freq!$B$2:$B$40,0),_xlfn.XLOOKUP(D203,freq!$A$2:$A$40,freq!$B$2:$B$40,0),_xlfn.XLOOKUP(E203,freq!$A$2:$A$40,freq!$B$2:$B$40,0),_xlfn.XLOOKUP(F203,freq!$A$2:$A$40,freq!$B$2:$B$40,0),_xlfn.XLOOKUP(G203,freq!$A$2:$A$40,freq!$B$2:$B$40,0),_xlfn.XLOOKUP(H203,freq!$A$2:$A$40,freq!$B$2:$B$40,0),_xlfn.XLOOKUP(I203,freq!$A$2:$A$40,freq!$B$2:$B$40,0),_xlfn.XLOOKUP(J203,freq!$A$2:$A$40,freq!$B$2:$B$40,0),_xlfn.XLOOKUP(K203,freq!$A$2:$A$40,freq!$B$2:$B$40,0),_xlfn.XLOOKUP(L203,freq!$A$2:$A$40,freq!$B$2:$B$40,0),_xlfn.XLOOKUP(M203,freq!$A$2:$A$40,freq!$B$2:$B$40,0),_xlfn.XLOOKUP(N203,freq!$A$2:$A$40,freq!$B$2:$B$40,0),_xlfn.XLOOKUP(O203,freq!$A$2:$A$40,freq!$B$2:$B$40,0),_xlfn.XLOOKUP(P203,freq!$A$2:$A$40,freq!$B$2:$B$40,0),_xlfn.XLOOKUP(Q203,freq!$A$2:$A$40,freq!$B$2:$B$40,0),_xlfn.XLOOKUP(R203,freq!$A$2:$A$40,freq!$B$2:$B$40,0),_xlfn.XLOOKUP(S203,freq!$A$2:$A$40,freq!$B$2:$B$40,0),_xlfn.XLOOKUP(T203,freq!$A$2:$A$40,freq!$B$2:$B$40,0),_xlfn.XLOOKUP(U203,freq!$A$2:$A$40,freq!$B$2:$B$40,0),_xlfn.XLOOKUP(V203,freq!$A$2:$A$40,freq!$B$2:$B$40,0))</f>
        <v>71.92</v>
      </c>
    </row>
    <row r="204" spans="1:23" hidden="1" x14ac:dyDescent="0.35">
      <c r="A204" s="32" t="s">
        <v>2022</v>
      </c>
      <c r="B204" s="32" t="s">
        <v>32</v>
      </c>
      <c r="C204" s="32" t="s">
        <v>36</v>
      </c>
      <c r="D204" s="32" t="s">
        <v>56</v>
      </c>
      <c r="E204" s="32" t="s">
        <v>30</v>
      </c>
      <c r="F204" s="32">
        <v>0</v>
      </c>
      <c r="G204" s="32" t="s">
        <v>35</v>
      </c>
      <c r="H204" s="32" t="s">
        <v>37</v>
      </c>
      <c r="I204" s="32" t="s">
        <v>35</v>
      </c>
      <c r="J204" s="32" t="s">
        <v>3</v>
      </c>
      <c r="K204" s="32" t="s">
        <v>46</v>
      </c>
      <c r="L204" s="32" t="s">
        <v>2</v>
      </c>
      <c r="M204" s="32" t="s">
        <v>41</v>
      </c>
      <c r="N204" s="32">
        <v>0</v>
      </c>
      <c r="O204" s="32" t="s">
        <v>33</v>
      </c>
      <c r="P204" s="32" t="s">
        <v>35</v>
      </c>
      <c r="Q204" s="32" t="s">
        <v>41</v>
      </c>
      <c r="R204" s="32" t="s">
        <v>49</v>
      </c>
      <c r="S204" s="32" t="s">
        <v>0</v>
      </c>
      <c r="T204" s="32" t="s">
        <v>4</v>
      </c>
      <c r="U204" s="32">
        <v>9</v>
      </c>
      <c r="V204" s="32">
        <v>2</v>
      </c>
      <c r="W204" s="32">
        <f>SUM(_xlfn.XLOOKUP(B204,freq!$A$2:$A$40,freq!$B$2:$B$40,0),_xlfn.XLOOKUP(C204,freq!$A$2:$A$40,freq!$B$2:$B$40,0),_xlfn.XLOOKUP(D204,freq!$A$2:$A$40,freq!$B$2:$B$40,0),_xlfn.XLOOKUP(E204,freq!$A$2:$A$40,freq!$B$2:$B$40,0),_xlfn.XLOOKUP(F204,freq!$A$2:$A$40,freq!$B$2:$B$40,0),_xlfn.XLOOKUP(G204,freq!$A$2:$A$40,freq!$B$2:$B$40,0),_xlfn.XLOOKUP(H204,freq!$A$2:$A$40,freq!$B$2:$B$40,0),_xlfn.XLOOKUP(I204,freq!$A$2:$A$40,freq!$B$2:$B$40,0),_xlfn.XLOOKUP(J204,freq!$A$2:$A$40,freq!$B$2:$B$40,0),_xlfn.XLOOKUP(K204,freq!$A$2:$A$40,freq!$B$2:$B$40,0),_xlfn.XLOOKUP(L204,freq!$A$2:$A$40,freq!$B$2:$B$40,0),_xlfn.XLOOKUP(M204,freq!$A$2:$A$40,freq!$B$2:$B$40,0),_xlfn.XLOOKUP(N204,freq!$A$2:$A$40,freq!$B$2:$B$40,0),_xlfn.XLOOKUP(O204,freq!$A$2:$A$40,freq!$B$2:$B$40,0),_xlfn.XLOOKUP(P204,freq!$A$2:$A$40,freq!$B$2:$B$40,0),_xlfn.XLOOKUP(Q204,freq!$A$2:$A$40,freq!$B$2:$B$40,0),_xlfn.XLOOKUP(R204,freq!$A$2:$A$40,freq!$B$2:$B$40,0),_xlfn.XLOOKUP(S204,freq!$A$2:$A$40,freq!$B$2:$B$40,0),_xlfn.XLOOKUP(T204,freq!$A$2:$A$40,freq!$B$2:$B$40,0),_xlfn.XLOOKUP(U204,freq!$A$2:$A$40,freq!$B$2:$B$40,0),_xlfn.XLOOKUP(V204,freq!$A$2:$A$40,freq!$B$2:$B$40,0))</f>
        <v>71.899999999999991</v>
      </c>
    </row>
    <row r="205" spans="1:23" hidden="1" x14ac:dyDescent="0.35">
      <c r="A205" s="32" t="s">
        <v>1242</v>
      </c>
      <c r="B205" s="32" t="s">
        <v>28</v>
      </c>
      <c r="C205" s="32" t="s">
        <v>49</v>
      </c>
      <c r="D205" s="32">
        <v>6</v>
      </c>
      <c r="E205" s="32" t="s">
        <v>38</v>
      </c>
      <c r="F205" s="32" t="s">
        <v>40</v>
      </c>
      <c r="G205" s="32" t="s">
        <v>35</v>
      </c>
      <c r="H205" s="32" t="s">
        <v>28</v>
      </c>
      <c r="I205" s="32" t="s">
        <v>38</v>
      </c>
      <c r="J205" s="32" t="s">
        <v>40</v>
      </c>
      <c r="K205" s="32" t="s">
        <v>48</v>
      </c>
      <c r="L205" s="32" t="s">
        <v>38</v>
      </c>
      <c r="M205" s="32" t="s">
        <v>2</v>
      </c>
      <c r="N205" s="32" t="s">
        <v>53</v>
      </c>
      <c r="O205" s="32" t="s">
        <v>42</v>
      </c>
      <c r="P205" s="32" t="s">
        <v>48</v>
      </c>
      <c r="Q205" s="32">
        <v>5</v>
      </c>
      <c r="R205" s="32" t="s">
        <v>1</v>
      </c>
      <c r="S205" s="32" t="s">
        <v>2</v>
      </c>
      <c r="T205" s="32">
        <v>8</v>
      </c>
      <c r="U205" s="32" t="s">
        <v>45</v>
      </c>
      <c r="V205" s="32" t="s">
        <v>36</v>
      </c>
      <c r="W205" s="32">
        <f>SUM(_xlfn.XLOOKUP(B205,freq!$A$2:$A$40,freq!$B$2:$B$40,0),_xlfn.XLOOKUP(C205,freq!$A$2:$A$40,freq!$B$2:$B$40,0),_xlfn.XLOOKUP(D205,freq!$A$2:$A$40,freq!$B$2:$B$40,0),_xlfn.XLOOKUP(E205,freq!$A$2:$A$40,freq!$B$2:$B$40,0),_xlfn.XLOOKUP(F205,freq!$A$2:$A$40,freq!$B$2:$B$40,0),_xlfn.XLOOKUP(G205,freq!$A$2:$A$40,freq!$B$2:$B$40,0),_xlfn.XLOOKUP(H205,freq!$A$2:$A$40,freq!$B$2:$B$40,0),_xlfn.XLOOKUP(I205,freq!$A$2:$A$40,freq!$B$2:$B$40,0),_xlfn.XLOOKUP(J205,freq!$A$2:$A$40,freq!$B$2:$B$40,0),_xlfn.XLOOKUP(K205,freq!$A$2:$A$40,freq!$B$2:$B$40,0),_xlfn.XLOOKUP(L205,freq!$A$2:$A$40,freq!$B$2:$B$40,0),_xlfn.XLOOKUP(M205,freq!$A$2:$A$40,freq!$B$2:$B$40,0),_xlfn.XLOOKUP(N205,freq!$A$2:$A$40,freq!$B$2:$B$40,0),_xlfn.XLOOKUP(O205,freq!$A$2:$A$40,freq!$B$2:$B$40,0),_xlfn.XLOOKUP(P205,freq!$A$2:$A$40,freq!$B$2:$B$40,0),_xlfn.XLOOKUP(Q205,freq!$A$2:$A$40,freq!$B$2:$B$40,0),_xlfn.XLOOKUP(R205,freq!$A$2:$A$40,freq!$B$2:$B$40,0),_xlfn.XLOOKUP(S205,freq!$A$2:$A$40,freq!$B$2:$B$40,0),_xlfn.XLOOKUP(T205,freq!$A$2:$A$40,freq!$B$2:$B$40,0),_xlfn.XLOOKUP(U205,freq!$A$2:$A$40,freq!$B$2:$B$40,0),_xlfn.XLOOKUP(V205,freq!$A$2:$A$40,freq!$B$2:$B$40,0))</f>
        <v>71.84</v>
      </c>
    </row>
    <row r="206" spans="1:23" hidden="1" x14ac:dyDescent="0.35">
      <c r="A206" s="32" t="s">
        <v>699</v>
      </c>
      <c r="B206" s="32" t="s">
        <v>48</v>
      </c>
      <c r="C206" s="32" t="s">
        <v>1</v>
      </c>
      <c r="D206" s="32" t="s">
        <v>33</v>
      </c>
      <c r="E206" s="32" t="s">
        <v>1</v>
      </c>
      <c r="F206" s="32">
        <v>7</v>
      </c>
      <c r="G206" s="32" t="s">
        <v>58</v>
      </c>
      <c r="H206" s="32" t="s">
        <v>50</v>
      </c>
      <c r="I206" s="32">
        <v>2</v>
      </c>
      <c r="J206" s="32" t="s">
        <v>28</v>
      </c>
      <c r="K206" s="32">
        <v>3</v>
      </c>
      <c r="L206" s="32" t="s">
        <v>56</v>
      </c>
      <c r="M206" s="32" t="s">
        <v>37</v>
      </c>
      <c r="N206" s="32">
        <v>2</v>
      </c>
      <c r="O206" s="32" t="s">
        <v>37</v>
      </c>
      <c r="P206" s="32" t="s">
        <v>4</v>
      </c>
      <c r="Q206" s="32" t="s">
        <v>38</v>
      </c>
      <c r="R206" s="32" t="s">
        <v>42</v>
      </c>
      <c r="S206" s="32" t="s">
        <v>59</v>
      </c>
      <c r="T206" s="32" t="s">
        <v>37</v>
      </c>
      <c r="U206" s="32" t="s">
        <v>31</v>
      </c>
      <c r="V206" s="32" t="s">
        <v>48</v>
      </c>
      <c r="W206" s="32">
        <f>SUM(_xlfn.XLOOKUP(B206,freq!$A$2:$A$40,freq!$B$2:$B$40,0),_xlfn.XLOOKUP(C206,freq!$A$2:$A$40,freq!$B$2:$B$40,0),_xlfn.XLOOKUP(D206,freq!$A$2:$A$40,freq!$B$2:$B$40,0),_xlfn.XLOOKUP(E206,freq!$A$2:$A$40,freq!$B$2:$B$40,0),_xlfn.XLOOKUP(F206,freq!$A$2:$A$40,freq!$B$2:$B$40,0),_xlfn.XLOOKUP(G206,freq!$A$2:$A$40,freq!$B$2:$B$40,0),_xlfn.XLOOKUP(H206,freq!$A$2:$A$40,freq!$B$2:$B$40,0),_xlfn.XLOOKUP(I206,freq!$A$2:$A$40,freq!$B$2:$B$40,0),_xlfn.XLOOKUP(J206,freq!$A$2:$A$40,freq!$B$2:$B$40,0),_xlfn.XLOOKUP(K206,freq!$A$2:$A$40,freq!$B$2:$B$40,0),_xlfn.XLOOKUP(L206,freq!$A$2:$A$40,freq!$B$2:$B$40,0),_xlfn.XLOOKUP(M206,freq!$A$2:$A$40,freq!$B$2:$B$40,0),_xlfn.XLOOKUP(N206,freq!$A$2:$A$40,freq!$B$2:$B$40,0),_xlfn.XLOOKUP(O206,freq!$A$2:$A$40,freq!$B$2:$B$40,0),_xlfn.XLOOKUP(P206,freq!$A$2:$A$40,freq!$B$2:$B$40,0),_xlfn.XLOOKUP(Q206,freq!$A$2:$A$40,freq!$B$2:$B$40,0),_xlfn.XLOOKUP(R206,freq!$A$2:$A$40,freq!$B$2:$B$40,0),_xlfn.XLOOKUP(S206,freq!$A$2:$A$40,freq!$B$2:$B$40,0),_xlfn.XLOOKUP(T206,freq!$A$2:$A$40,freq!$B$2:$B$40,0),_xlfn.XLOOKUP(U206,freq!$A$2:$A$40,freq!$B$2:$B$40,0),_xlfn.XLOOKUP(V206,freq!$A$2:$A$40,freq!$B$2:$B$40,0))</f>
        <v>71.790000000000006</v>
      </c>
    </row>
    <row r="207" spans="1:23" hidden="1" x14ac:dyDescent="0.35">
      <c r="A207" s="32" t="s">
        <v>292</v>
      </c>
      <c r="B207" s="32" t="s">
        <v>58</v>
      </c>
      <c r="C207" s="32" t="s">
        <v>32</v>
      </c>
      <c r="D207" s="32">
        <v>6</v>
      </c>
      <c r="E207" s="32" t="s">
        <v>56</v>
      </c>
      <c r="F207" s="32" t="s">
        <v>45</v>
      </c>
      <c r="G207" s="32" t="s">
        <v>3</v>
      </c>
      <c r="H207" s="32">
        <v>2</v>
      </c>
      <c r="I207" s="32" t="s">
        <v>31</v>
      </c>
      <c r="J207" s="32">
        <v>1</v>
      </c>
      <c r="K207" s="32">
        <v>8</v>
      </c>
      <c r="L207" s="32">
        <v>6</v>
      </c>
      <c r="M207" s="32">
        <v>9</v>
      </c>
      <c r="N207" s="32" t="s">
        <v>0</v>
      </c>
      <c r="O207" s="32" t="s">
        <v>41</v>
      </c>
      <c r="P207" s="32" t="s">
        <v>31</v>
      </c>
      <c r="Q207" s="32" t="s">
        <v>29</v>
      </c>
      <c r="R207" s="32" t="s">
        <v>29</v>
      </c>
      <c r="S207" s="32" t="s">
        <v>36</v>
      </c>
      <c r="T207" s="32" t="s">
        <v>31</v>
      </c>
      <c r="U207" s="32" t="s">
        <v>1</v>
      </c>
      <c r="V207" s="32" t="s">
        <v>56</v>
      </c>
      <c r="W207" s="32">
        <f>SUM(_xlfn.XLOOKUP(B207,freq!$A$2:$A$40,freq!$B$2:$B$40,0),_xlfn.XLOOKUP(C207,freq!$A$2:$A$40,freq!$B$2:$B$40,0),_xlfn.XLOOKUP(D207,freq!$A$2:$A$40,freq!$B$2:$B$40,0),_xlfn.XLOOKUP(E207,freq!$A$2:$A$40,freq!$B$2:$B$40,0),_xlfn.XLOOKUP(F207,freq!$A$2:$A$40,freq!$B$2:$B$40,0),_xlfn.XLOOKUP(G207,freq!$A$2:$A$40,freq!$B$2:$B$40,0),_xlfn.XLOOKUP(H207,freq!$A$2:$A$40,freq!$B$2:$B$40,0),_xlfn.XLOOKUP(I207,freq!$A$2:$A$40,freq!$B$2:$B$40,0),_xlfn.XLOOKUP(J207,freq!$A$2:$A$40,freq!$B$2:$B$40,0),_xlfn.XLOOKUP(K207,freq!$A$2:$A$40,freq!$B$2:$B$40,0),_xlfn.XLOOKUP(L207,freq!$A$2:$A$40,freq!$B$2:$B$40,0),_xlfn.XLOOKUP(M207,freq!$A$2:$A$40,freq!$B$2:$B$40,0),_xlfn.XLOOKUP(N207,freq!$A$2:$A$40,freq!$B$2:$B$40,0),_xlfn.XLOOKUP(O207,freq!$A$2:$A$40,freq!$B$2:$B$40,0),_xlfn.XLOOKUP(P207,freq!$A$2:$A$40,freq!$B$2:$B$40,0),_xlfn.XLOOKUP(Q207,freq!$A$2:$A$40,freq!$B$2:$B$40,0),_xlfn.XLOOKUP(R207,freq!$A$2:$A$40,freq!$B$2:$B$40,0),_xlfn.XLOOKUP(S207,freq!$A$2:$A$40,freq!$B$2:$B$40,0),_xlfn.XLOOKUP(T207,freq!$A$2:$A$40,freq!$B$2:$B$40,0),_xlfn.XLOOKUP(U207,freq!$A$2:$A$40,freq!$B$2:$B$40,0),_xlfn.XLOOKUP(V207,freq!$A$2:$A$40,freq!$B$2:$B$40,0))</f>
        <v>71.78</v>
      </c>
    </row>
    <row r="208" spans="1:23" hidden="1" x14ac:dyDescent="0.35">
      <c r="A208" s="32" t="s">
        <v>942</v>
      </c>
      <c r="B208" s="32" t="s">
        <v>48</v>
      </c>
      <c r="C208" s="32" t="s">
        <v>45</v>
      </c>
      <c r="D208" s="32" t="s">
        <v>46</v>
      </c>
      <c r="E208" s="32" t="s">
        <v>29</v>
      </c>
      <c r="F208" s="32" t="s">
        <v>45</v>
      </c>
      <c r="G208" s="32" t="s">
        <v>32</v>
      </c>
      <c r="H208" s="32" t="s">
        <v>36</v>
      </c>
      <c r="I208" s="32" t="s">
        <v>40</v>
      </c>
      <c r="J208" s="32">
        <v>1</v>
      </c>
      <c r="K208" s="32" t="s">
        <v>59</v>
      </c>
      <c r="L208" s="32" t="s">
        <v>29</v>
      </c>
      <c r="M208" s="32" t="s">
        <v>31</v>
      </c>
      <c r="N208" s="32">
        <v>1</v>
      </c>
      <c r="O208" s="32" t="s">
        <v>29</v>
      </c>
      <c r="P208" s="32" t="s">
        <v>4</v>
      </c>
      <c r="Q208" s="32" t="s">
        <v>40</v>
      </c>
      <c r="R208" s="32" t="s">
        <v>33</v>
      </c>
      <c r="S208" s="32" t="s">
        <v>30</v>
      </c>
      <c r="T208" s="32" t="s">
        <v>45</v>
      </c>
      <c r="U208" s="32" t="s">
        <v>42</v>
      </c>
      <c r="V208" s="32" t="s">
        <v>50</v>
      </c>
      <c r="W208" s="32">
        <f>SUM(_xlfn.XLOOKUP(B208,freq!$A$2:$A$40,freq!$B$2:$B$40,0),_xlfn.XLOOKUP(C208,freq!$A$2:$A$40,freq!$B$2:$B$40,0),_xlfn.XLOOKUP(D208,freq!$A$2:$A$40,freq!$B$2:$B$40,0),_xlfn.XLOOKUP(E208,freq!$A$2:$A$40,freq!$B$2:$B$40,0),_xlfn.XLOOKUP(F208,freq!$A$2:$A$40,freq!$B$2:$B$40,0),_xlfn.XLOOKUP(G208,freq!$A$2:$A$40,freq!$B$2:$B$40,0),_xlfn.XLOOKUP(H208,freq!$A$2:$A$40,freq!$B$2:$B$40,0),_xlfn.XLOOKUP(I208,freq!$A$2:$A$40,freq!$B$2:$B$40,0),_xlfn.XLOOKUP(J208,freq!$A$2:$A$40,freq!$B$2:$B$40,0),_xlfn.XLOOKUP(K208,freq!$A$2:$A$40,freq!$B$2:$B$40,0),_xlfn.XLOOKUP(L208,freq!$A$2:$A$40,freq!$B$2:$B$40,0),_xlfn.XLOOKUP(M208,freq!$A$2:$A$40,freq!$B$2:$B$40,0),_xlfn.XLOOKUP(N208,freq!$A$2:$A$40,freq!$B$2:$B$40,0),_xlfn.XLOOKUP(O208,freq!$A$2:$A$40,freq!$B$2:$B$40,0),_xlfn.XLOOKUP(P208,freq!$A$2:$A$40,freq!$B$2:$B$40,0),_xlfn.XLOOKUP(Q208,freq!$A$2:$A$40,freq!$B$2:$B$40,0),_xlfn.XLOOKUP(R208,freq!$A$2:$A$40,freq!$B$2:$B$40,0),_xlfn.XLOOKUP(S208,freq!$A$2:$A$40,freq!$B$2:$B$40,0),_xlfn.XLOOKUP(T208,freq!$A$2:$A$40,freq!$B$2:$B$40,0),_xlfn.XLOOKUP(U208,freq!$A$2:$A$40,freq!$B$2:$B$40,0),_xlfn.XLOOKUP(V208,freq!$A$2:$A$40,freq!$B$2:$B$40,0))</f>
        <v>71.720000000000013</v>
      </c>
    </row>
    <row r="209" spans="1:23" hidden="1" x14ac:dyDescent="0.35">
      <c r="A209" s="32" t="s">
        <v>1075</v>
      </c>
      <c r="B209" s="32" t="s">
        <v>45</v>
      </c>
      <c r="C209" s="32" t="s">
        <v>1</v>
      </c>
      <c r="D209" s="32" t="s">
        <v>32</v>
      </c>
      <c r="E209" s="32" t="s">
        <v>53</v>
      </c>
      <c r="F209" s="32" t="s">
        <v>1</v>
      </c>
      <c r="G209" s="32" t="s">
        <v>41</v>
      </c>
      <c r="H209" s="32">
        <v>2</v>
      </c>
      <c r="I209" s="32" t="s">
        <v>33</v>
      </c>
      <c r="J209" s="32" t="s">
        <v>3</v>
      </c>
      <c r="K209" s="32" t="s">
        <v>42</v>
      </c>
      <c r="L209" s="32" t="s">
        <v>2</v>
      </c>
      <c r="M209" s="32" t="s">
        <v>36</v>
      </c>
      <c r="N209" s="32" t="s">
        <v>37</v>
      </c>
      <c r="O209" s="32" t="s">
        <v>38</v>
      </c>
      <c r="P209" s="32" t="s">
        <v>1</v>
      </c>
      <c r="Q209" s="32" t="s">
        <v>49</v>
      </c>
      <c r="R209" s="32">
        <v>6</v>
      </c>
      <c r="S209" s="32">
        <v>7</v>
      </c>
      <c r="T209" s="32" t="s">
        <v>0</v>
      </c>
      <c r="U209" s="32">
        <v>1</v>
      </c>
      <c r="V209" s="32" t="s">
        <v>29</v>
      </c>
      <c r="W209" s="32">
        <f>SUM(_xlfn.XLOOKUP(B209,freq!$A$2:$A$40,freq!$B$2:$B$40,0),_xlfn.XLOOKUP(C209,freq!$A$2:$A$40,freq!$B$2:$B$40,0),_xlfn.XLOOKUP(D209,freq!$A$2:$A$40,freq!$B$2:$B$40,0),_xlfn.XLOOKUP(E209,freq!$A$2:$A$40,freq!$B$2:$B$40,0),_xlfn.XLOOKUP(F209,freq!$A$2:$A$40,freq!$B$2:$B$40,0),_xlfn.XLOOKUP(G209,freq!$A$2:$A$40,freq!$B$2:$B$40,0),_xlfn.XLOOKUP(H209,freq!$A$2:$A$40,freq!$B$2:$B$40,0),_xlfn.XLOOKUP(I209,freq!$A$2:$A$40,freq!$B$2:$B$40,0),_xlfn.XLOOKUP(J209,freq!$A$2:$A$40,freq!$B$2:$B$40,0),_xlfn.XLOOKUP(K209,freq!$A$2:$A$40,freq!$B$2:$B$40,0),_xlfn.XLOOKUP(L209,freq!$A$2:$A$40,freq!$B$2:$B$40,0),_xlfn.XLOOKUP(M209,freq!$A$2:$A$40,freq!$B$2:$B$40,0),_xlfn.XLOOKUP(N209,freq!$A$2:$A$40,freq!$B$2:$B$40,0),_xlfn.XLOOKUP(O209,freq!$A$2:$A$40,freq!$B$2:$B$40,0),_xlfn.XLOOKUP(P209,freq!$A$2:$A$40,freq!$B$2:$B$40,0),_xlfn.XLOOKUP(Q209,freq!$A$2:$A$40,freq!$B$2:$B$40,0),_xlfn.XLOOKUP(R209,freq!$A$2:$A$40,freq!$B$2:$B$40,0),_xlfn.XLOOKUP(S209,freq!$A$2:$A$40,freq!$B$2:$B$40,0),_xlfn.XLOOKUP(T209,freq!$A$2:$A$40,freq!$B$2:$B$40,0),_xlfn.XLOOKUP(U209,freq!$A$2:$A$40,freq!$B$2:$B$40,0),_xlfn.XLOOKUP(V209,freq!$A$2:$A$40,freq!$B$2:$B$40,0))</f>
        <v>71.67</v>
      </c>
    </row>
    <row r="210" spans="1:23" hidden="1" x14ac:dyDescent="0.35">
      <c r="A210" s="32" t="s">
        <v>1948</v>
      </c>
      <c r="B210" s="32" t="s">
        <v>42</v>
      </c>
      <c r="C210" s="32" t="s">
        <v>4</v>
      </c>
      <c r="D210" s="32">
        <v>3</v>
      </c>
      <c r="E210" s="32" t="s">
        <v>32</v>
      </c>
      <c r="F210" s="32" t="s">
        <v>35</v>
      </c>
      <c r="G210" s="32" t="s">
        <v>3</v>
      </c>
      <c r="H210" s="32">
        <v>4</v>
      </c>
      <c r="I210" s="32" t="s">
        <v>34</v>
      </c>
      <c r="J210" s="32" t="s">
        <v>59</v>
      </c>
      <c r="K210" s="32">
        <v>2</v>
      </c>
      <c r="L210" s="32">
        <v>6</v>
      </c>
      <c r="M210" s="32" t="s">
        <v>31</v>
      </c>
      <c r="N210" s="32" t="s">
        <v>1</v>
      </c>
      <c r="O210" s="32">
        <v>4</v>
      </c>
      <c r="P210" s="32" t="s">
        <v>2</v>
      </c>
      <c r="Q210" s="32" t="s">
        <v>58</v>
      </c>
      <c r="R210" s="32" t="s">
        <v>45</v>
      </c>
      <c r="S210" s="32">
        <v>8</v>
      </c>
      <c r="T210" s="32" t="s">
        <v>3</v>
      </c>
      <c r="U210" s="32" t="s">
        <v>29</v>
      </c>
      <c r="V210" s="32" t="s">
        <v>44</v>
      </c>
      <c r="W210" s="32">
        <f>SUM(_xlfn.XLOOKUP(B210,freq!$A$2:$A$40,freq!$B$2:$B$40,0),_xlfn.XLOOKUP(C210,freq!$A$2:$A$40,freq!$B$2:$B$40,0),_xlfn.XLOOKUP(D210,freq!$A$2:$A$40,freq!$B$2:$B$40,0),_xlfn.XLOOKUP(E210,freq!$A$2:$A$40,freq!$B$2:$B$40,0),_xlfn.XLOOKUP(F210,freq!$A$2:$A$40,freq!$B$2:$B$40,0),_xlfn.XLOOKUP(G210,freq!$A$2:$A$40,freq!$B$2:$B$40,0),_xlfn.XLOOKUP(H210,freq!$A$2:$A$40,freq!$B$2:$B$40,0),_xlfn.XLOOKUP(I210,freq!$A$2:$A$40,freq!$B$2:$B$40,0),_xlfn.XLOOKUP(J210,freq!$A$2:$A$40,freq!$B$2:$B$40,0),_xlfn.XLOOKUP(K210,freq!$A$2:$A$40,freq!$B$2:$B$40,0),_xlfn.XLOOKUP(L210,freq!$A$2:$A$40,freq!$B$2:$B$40,0),_xlfn.XLOOKUP(M210,freq!$A$2:$A$40,freq!$B$2:$B$40,0),_xlfn.XLOOKUP(N210,freq!$A$2:$A$40,freq!$B$2:$B$40,0),_xlfn.XLOOKUP(O210,freq!$A$2:$A$40,freq!$B$2:$B$40,0),_xlfn.XLOOKUP(P210,freq!$A$2:$A$40,freq!$B$2:$B$40,0),_xlfn.XLOOKUP(Q210,freq!$A$2:$A$40,freq!$B$2:$B$40,0),_xlfn.XLOOKUP(R210,freq!$A$2:$A$40,freq!$B$2:$B$40,0),_xlfn.XLOOKUP(S210,freq!$A$2:$A$40,freq!$B$2:$B$40,0),_xlfn.XLOOKUP(T210,freq!$A$2:$A$40,freq!$B$2:$B$40,0),_xlfn.XLOOKUP(U210,freq!$A$2:$A$40,freq!$B$2:$B$40,0),_xlfn.XLOOKUP(V210,freq!$A$2:$A$40,freq!$B$2:$B$40,0))</f>
        <v>71.59</v>
      </c>
    </row>
    <row r="211" spans="1:23" hidden="1" x14ac:dyDescent="0.35">
      <c r="A211" s="32" t="s">
        <v>1573</v>
      </c>
      <c r="B211" s="32" t="s">
        <v>4</v>
      </c>
      <c r="C211" s="32" t="s">
        <v>56</v>
      </c>
      <c r="D211" s="32">
        <v>8</v>
      </c>
      <c r="E211" s="32" t="s">
        <v>43</v>
      </c>
      <c r="F211" s="32">
        <v>6</v>
      </c>
      <c r="G211" s="32">
        <v>3</v>
      </c>
      <c r="H211" s="32" t="s">
        <v>45</v>
      </c>
      <c r="I211" s="32" t="s">
        <v>1</v>
      </c>
      <c r="J211" s="32">
        <v>3</v>
      </c>
      <c r="K211" s="32" t="s">
        <v>29</v>
      </c>
      <c r="L211" s="32" t="s">
        <v>0</v>
      </c>
      <c r="M211" s="32" t="s">
        <v>4</v>
      </c>
      <c r="N211" s="32" t="s">
        <v>45</v>
      </c>
      <c r="O211" s="32">
        <v>0</v>
      </c>
      <c r="P211" s="32" t="s">
        <v>45</v>
      </c>
      <c r="Q211" s="32">
        <v>8</v>
      </c>
      <c r="R211" s="32">
        <v>0</v>
      </c>
      <c r="S211" s="32">
        <v>3</v>
      </c>
      <c r="T211" s="32" t="s">
        <v>2</v>
      </c>
      <c r="U211" s="32" t="s">
        <v>41</v>
      </c>
      <c r="V211" s="32" t="s">
        <v>4</v>
      </c>
      <c r="W211" s="32">
        <f>SUM(_xlfn.XLOOKUP(B211,freq!$A$2:$A$40,freq!$B$2:$B$40,0),_xlfn.XLOOKUP(C211,freq!$A$2:$A$40,freq!$B$2:$B$40,0),_xlfn.XLOOKUP(D211,freq!$A$2:$A$40,freq!$B$2:$B$40,0),_xlfn.XLOOKUP(E211,freq!$A$2:$A$40,freq!$B$2:$B$40,0),_xlfn.XLOOKUP(F211,freq!$A$2:$A$40,freq!$B$2:$B$40,0),_xlfn.XLOOKUP(G211,freq!$A$2:$A$40,freq!$B$2:$B$40,0),_xlfn.XLOOKUP(H211,freq!$A$2:$A$40,freq!$B$2:$B$40,0),_xlfn.XLOOKUP(I211,freq!$A$2:$A$40,freq!$B$2:$B$40,0),_xlfn.XLOOKUP(J211,freq!$A$2:$A$40,freq!$B$2:$B$40,0),_xlfn.XLOOKUP(K211,freq!$A$2:$A$40,freq!$B$2:$B$40,0),_xlfn.XLOOKUP(L211,freq!$A$2:$A$40,freq!$B$2:$B$40,0),_xlfn.XLOOKUP(M211,freq!$A$2:$A$40,freq!$B$2:$B$40,0),_xlfn.XLOOKUP(N211,freq!$A$2:$A$40,freq!$B$2:$B$40,0),_xlfn.XLOOKUP(O211,freq!$A$2:$A$40,freq!$B$2:$B$40,0),_xlfn.XLOOKUP(P211,freq!$A$2:$A$40,freq!$B$2:$B$40,0),_xlfn.XLOOKUP(Q211,freq!$A$2:$A$40,freq!$B$2:$B$40,0),_xlfn.XLOOKUP(R211,freq!$A$2:$A$40,freq!$B$2:$B$40,0),_xlfn.XLOOKUP(S211,freq!$A$2:$A$40,freq!$B$2:$B$40,0),_xlfn.XLOOKUP(T211,freq!$A$2:$A$40,freq!$B$2:$B$40,0),_xlfn.XLOOKUP(U211,freq!$A$2:$A$40,freq!$B$2:$B$40,0),_xlfn.XLOOKUP(V211,freq!$A$2:$A$40,freq!$B$2:$B$40,0))</f>
        <v>71.409999999999982</v>
      </c>
    </row>
    <row r="212" spans="1:23" hidden="1" x14ac:dyDescent="0.35">
      <c r="A212" s="32" t="s">
        <v>147</v>
      </c>
      <c r="B212" s="32" t="s">
        <v>35</v>
      </c>
      <c r="C212" s="32">
        <v>2</v>
      </c>
      <c r="D212" s="32" t="s">
        <v>3</v>
      </c>
      <c r="E212" s="32" t="s">
        <v>4</v>
      </c>
      <c r="F212" s="32" t="s">
        <v>38</v>
      </c>
      <c r="G212" s="32" t="s">
        <v>56</v>
      </c>
      <c r="H212" s="32" t="s">
        <v>31</v>
      </c>
      <c r="I212" s="32" t="s">
        <v>49</v>
      </c>
      <c r="J212" s="32" t="s">
        <v>37</v>
      </c>
      <c r="K212" s="32">
        <v>6</v>
      </c>
      <c r="L212" s="32" t="s">
        <v>45</v>
      </c>
      <c r="M212" s="32" t="s">
        <v>38</v>
      </c>
      <c r="N212" s="32" t="s">
        <v>50</v>
      </c>
      <c r="O212" s="32" t="s">
        <v>58</v>
      </c>
      <c r="P212" s="32" t="s">
        <v>59</v>
      </c>
      <c r="Q212" s="32" t="s">
        <v>46</v>
      </c>
      <c r="R212" s="32">
        <v>1</v>
      </c>
      <c r="S212" s="32" t="s">
        <v>33</v>
      </c>
      <c r="T212" s="32">
        <v>0</v>
      </c>
      <c r="U212" s="32" t="s">
        <v>48</v>
      </c>
      <c r="V212" s="32" t="s">
        <v>32</v>
      </c>
      <c r="W212" s="32">
        <f>SUM(_xlfn.XLOOKUP(B212,freq!$A$2:$A$40,freq!$B$2:$B$40,0),_xlfn.XLOOKUP(C212,freq!$A$2:$A$40,freq!$B$2:$B$40,0),_xlfn.XLOOKUP(D212,freq!$A$2:$A$40,freq!$B$2:$B$40,0),_xlfn.XLOOKUP(E212,freq!$A$2:$A$40,freq!$B$2:$B$40,0),_xlfn.XLOOKUP(F212,freq!$A$2:$A$40,freq!$B$2:$B$40,0),_xlfn.XLOOKUP(G212,freq!$A$2:$A$40,freq!$B$2:$B$40,0),_xlfn.XLOOKUP(H212,freq!$A$2:$A$40,freq!$B$2:$B$40,0),_xlfn.XLOOKUP(I212,freq!$A$2:$A$40,freq!$B$2:$B$40,0),_xlfn.XLOOKUP(J212,freq!$A$2:$A$40,freq!$B$2:$B$40,0),_xlfn.XLOOKUP(K212,freq!$A$2:$A$40,freq!$B$2:$B$40,0),_xlfn.XLOOKUP(L212,freq!$A$2:$A$40,freq!$B$2:$B$40,0),_xlfn.XLOOKUP(M212,freq!$A$2:$A$40,freq!$B$2:$B$40,0),_xlfn.XLOOKUP(N212,freq!$A$2:$A$40,freq!$B$2:$B$40,0),_xlfn.XLOOKUP(O212,freq!$A$2:$A$40,freq!$B$2:$B$40,0),_xlfn.XLOOKUP(P212,freq!$A$2:$A$40,freq!$B$2:$B$40,0),_xlfn.XLOOKUP(Q212,freq!$A$2:$A$40,freq!$B$2:$B$40,0),_xlfn.XLOOKUP(R212,freq!$A$2:$A$40,freq!$B$2:$B$40,0),_xlfn.XLOOKUP(S212,freq!$A$2:$A$40,freq!$B$2:$B$40,0),_xlfn.XLOOKUP(T212,freq!$A$2:$A$40,freq!$B$2:$B$40,0),_xlfn.XLOOKUP(U212,freq!$A$2:$A$40,freq!$B$2:$B$40,0),_xlfn.XLOOKUP(V212,freq!$A$2:$A$40,freq!$B$2:$B$40,0))</f>
        <v>71.400000000000006</v>
      </c>
    </row>
    <row r="213" spans="1:23" hidden="1" x14ac:dyDescent="0.35">
      <c r="A213" s="32" t="s">
        <v>921</v>
      </c>
      <c r="B213" s="32" t="s">
        <v>44</v>
      </c>
      <c r="C213" s="32" t="s">
        <v>4</v>
      </c>
      <c r="D213" s="32" t="s">
        <v>31</v>
      </c>
      <c r="E213" s="32" t="s">
        <v>2</v>
      </c>
      <c r="F213" s="32" t="s">
        <v>46</v>
      </c>
      <c r="G213" s="32">
        <v>4</v>
      </c>
      <c r="H213" s="32" t="s">
        <v>36</v>
      </c>
      <c r="I213" s="32" t="s">
        <v>41</v>
      </c>
      <c r="J213" s="32" t="s">
        <v>29</v>
      </c>
      <c r="K213" s="32" t="s">
        <v>36</v>
      </c>
      <c r="L213" s="32" t="s">
        <v>49</v>
      </c>
      <c r="M213" s="32" t="s">
        <v>36</v>
      </c>
      <c r="N213" s="32">
        <v>4</v>
      </c>
      <c r="O213" s="32">
        <v>5</v>
      </c>
      <c r="P213" s="32" t="s">
        <v>45</v>
      </c>
      <c r="Q213" s="32" t="s">
        <v>35</v>
      </c>
      <c r="R213" s="32" t="s">
        <v>3</v>
      </c>
      <c r="S213" s="32" t="s">
        <v>0</v>
      </c>
      <c r="T213" s="32">
        <v>3</v>
      </c>
      <c r="U213" s="32" t="s">
        <v>36</v>
      </c>
      <c r="V213" s="32" t="s">
        <v>41</v>
      </c>
      <c r="W213" s="32">
        <f>SUM(_xlfn.XLOOKUP(B213,freq!$A$2:$A$40,freq!$B$2:$B$40,0),_xlfn.XLOOKUP(C213,freq!$A$2:$A$40,freq!$B$2:$B$40,0),_xlfn.XLOOKUP(D213,freq!$A$2:$A$40,freq!$B$2:$B$40,0),_xlfn.XLOOKUP(E213,freq!$A$2:$A$40,freq!$B$2:$B$40,0),_xlfn.XLOOKUP(F213,freq!$A$2:$A$40,freq!$B$2:$B$40,0),_xlfn.XLOOKUP(G213,freq!$A$2:$A$40,freq!$B$2:$B$40,0),_xlfn.XLOOKUP(H213,freq!$A$2:$A$40,freq!$B$2:$B$40,0),_xlfn.XLOOKUP(I213,freq!$A$2:$A$40,freq!$B$2:$B$40,0),_xlfn.XLOOKUP(J213,freq!$A$2:$A$40,freq!$B$2:$B$40,0),_xlfn.XLOOKUP(K213,freq!$A$2:$A$40,freq!$B$2:$B$40,0),_xlfn.XLOOKUP(L213,freq!$A$2:$A$40,freq!$B$2:$B$40,0),_xlfn.XLOOKUP(M213,freq!$A$2:$A$40,freq!$B$2:$B$40,0),_xlfn.XLOOKUP(N213,freq!$A$2:$A$40,freq!$B$2:$B$40,0),_xlfn.XLOOKUP(O213,freq!$A$2:$A$40,freq!$B$2:$B$40,0),_xlfn.XLOOKUP(P213,freq!$A$2:$A$40,freq!$B$2:$B$40,0),_xlfn.XLOOKUP(Q213,freq!$A$2:$A$40,freq!$B$2:$B$40,0),_xlfn.XLOOKUP(R213,freq!$A$2:$A$40,freq!$B$2:$B$40,0),_xlfn.XLOOKUP(S213,freq!$A$2:$A$40,freq!$B$2:$B$40,0),_xlfn.XLOOKUP(T213,freq!$A$2:$A$40,freq!$B$2:$B$40,0),_xlfn.XLOOKUP(U213,freq!$A$2:$A$40,freq!$B$2:$B$40,0),_xlfn.XLOOKUP(V213,freq!$A$2:$A$40,freq!$B$2:$B$40,0))</f>
        <v>71.389999999999986</v>
      </c>
    </row>
    <row r="214" spans="1:23" hidden="1" x14ac:dyDescent="0.35">
      <c r="A214" s="32" t="s">
        <v>1225</v>
      </c>
      <c r="B214" s="32" t="s">
        <v>41</v>
      </c>
      <c r="C214" s="32" t="s">
        <v>38</v>
      </c>
      <c r="D214" s="32" t="s">
        <v>48</v>
      </c>
      <c r="E214" s="32" t="s">
        <v>46</v>
      </c>
      <c r="F214" s="32" t="s">
        <v>49</v>
      </c>
      <c r="G214" s="32" t="s">
        <v>45</v>
      </c>
      <c r="H214" s="32" t="s">
        <v>42</v>
      </c>
      <c r="I214" s="32" t="s">
        <v>28</v>
      </c>
      <c r="J214" s="32">
        <v>9</v>
      </c>
      <c r="K214" s="32" t="s">
        <v>56</v>
      </c>
      <c r="L214" s="32" t="s">
        <v>1</v>
      </c>
      <c r="M214" s="32">
        <v>4</v>
      </c>
      <c r="N214" s="32" t="s">
        <v>35</v>
      </c>
      <c r="O214" s="32" t="s">
        <v>43</v>
      </c>
      <c r="P214" s="32">
        <v>6</v>
      </c>
      <c r="Q214" s="32" t="s">
        <v>46</v>
      </c>
      <c r="R214" s="32" t="s">
        <v>45</v>
      </c>
      <c r="S214" s="32" t="s">
        <v>53</v>
      </c>
      <c r="T214" s="32" t="s">
        <v>28</v>
      </c>
      <c r="U214" s="32" t="s">
        <v>41</v>
      </c>
      <c r="V214" s="32">
        <v>3</v>
      </c>
      <c r="W214" s="32">
        <f>SUM(_xlfn.XLOOKUP(B214,freq!$A$2:$A$40,freq!$B$2:$B$40,0),_xlfn.XLOOKUP(C214,freq!$A$2:$A$40,freq!$B$2:$B$40,0),_xlfn.XLOOKUP(D214,freq!$A$2:$A$40,freq!$B$2:$B$40,0),_xlfn.XLOOKUP(E214,freq!$A$2:$A$40,freq!$B$2:$B$40,0),_xlfn.XLOOKUP(F214,freq!$A$2:$A$40,freq!$B$2:$B$40,0),_xlfn.XLOOKUP(G214,freq!$A$2:$A$40,freq!$B$2:$B$40,0),_xlfn.XLOOKUP(H214,freq!$A$2:$A$40,freq!$B$2:$B$40,0),_xlfn.XLOOKUP(I214,freq!$A$2:$A$40,freq!$B$2:$B$40,0),_xlfn.XLOOKUP(J214,freq!$A$2:$A$40,freq!$B$2:$B$40,0),_xlfn.XLOOKUP(K214,freq!$A$2:$A$40,freq!$B$2:$B$40,0),_xlfn.XLOOKUP(L214,freq!$A$2:$A$40,freq!$B$2:$B$40,0),_xlfn.XLOOKUP(M214,freq!$A$2:$A$40,freq!$B$2:$B$40,0),_xlfn.XLOOKUP(N214,freq!$A$2:$A$40,freq!$B$2:$B$40,0),_xlfn.XLOOKUP(O214,freq!$A$2:$A$40,freq!$B$2:$B$40,0),_xlfn.XLOOKUP(P214,freq!$A$2:$A$40,freq!$B$2:$B$40,0),_xlfn.XLOOKUP(Q214,freq!$A$2:$A$40,freq!$B$2:$B$40,0),_xlfn.XLOOKUP(R214,freq!$A$2:$A$40,freq!$B$2:$B$40,0),_xlfn.XLOOKUP(S214,freq!$A$2:$A$40,freq!$B$2:$B$40,0),_xlfn.XLOOKUP(T214,freq!$A$2:$A$40,freq!$B$2:$B$40,0),_xlfn.XLOOKUP(U214,freq!$A$2:$A$40,freq!$B$2:$B$40,0),_xlfn.XLOOKUP(V214,freq!$A$2:$A$40,freq!$B$2:$B$40,0))</f>
        <v>71.38</v>
      </c>
    </row>
    <row r="215" spans="1:23" x14ac:dyDescent="0.35">
      <c r="A215" s="32" t="s">
        <v>927</v>
      </c>
      <c r="B215" s="32" t="s">
        <v>36</v>
      </c>
      <c r="C215" s="32" t="s">
        <v>46</v>
      </c>
      <c r="D215" s="32" t="s">
        <v>43</v>
      </c>
      <c r="E215" s="32" t="s">
        <v>56</v>
      </c>
      <c r="F215" s="32" t="s">
        <v>37</v>
      </c>
      <c r="G215" s="32" t="s">
        <v>33</v>
      </c>
      <c r="H215" s="32" t="s">
        <v>34</v>
      </c>
      <c r="I215" s="32">
        <v>4</v>
      </c>
      <c r="J215" s="32" t="s">
        <v>34</v>
      </c>
      <c r="K215" s="32" t="s">
        <v>42</v>
      </c>
      <c r="L215" s="32" t="s">
        <v>37</v>
      </c>
      <c r="M215" s="32" t="s">
        <v>43</v>
      </c>
      <c r="N215" s="32" t="s">
        <v>31</v>
      </c>
      <c r="O215" s="32" t="s">
        <v>32</v>
      </c>
      <c r="P215" s="32" t="s">
        <v>37</v>
      </c>
      <c r="Q215" s="32" t="s">
        <v>59</v>
      </c>
      <c r="R215" s="32" t="s">
        <v>58</v>
      </c>
      <c r="S215" s="32" t="s">
        <v>2</v>
      </c>
      <c r="T215" s="32" t="s">
        <v>48</v>
      </c>
      <c r="U215" s="32">
        <v>5</v>
      </c>
      <c r="V215" s="32" t="s">
        <v>3</v>
      </c>
      <c r="W215" s="32">
        <f>SUM(_xlfn.XLOOKUP(B215,freq!$A$2:$A$40,freq!$B$2:$B$40,0),_xlfn.XLOOKUP(C215,freq!$A$2:$A$40,freq!$B$2:$B$40,0),_xlfn.XLOOKUP(D215,freq!$A$2:$A$40,freq!$B$2:$B$40,0),_xlfn.XLOOKUP(E215,freq!$A$2:$A$40,freq!$B$2:$B$40,0),_xlfn.XLOOKUP(F215,freq!$A$2:$A$40,freq!$B$2:$B$40,0),_xlfn.XLOOKUP(G215,freq!$A$2:$A$40,freq!$B$2:$B$40,0),_xlfn.XLOOKUP(H215,freq!$A$2:$A$40,freq!$B$2:$B$40,0),_xlfn.XLOOKUP(I215,freq!$A$2:$A$40,freq!$B$2:$B$40,0),_xlfn.XLOOKUP(J215,freq!$A$2:$A$40,freq!$B$2:$B$40,0),_xlfn.XLOOKUP(K215,freq!$A$2:$A$40,freq!$B$2:$B$40,0),_xlfn.XLOOKUP(L215,freq!$A$2:$A$40,freq!$B$2:$B$40,0),_xlfn.XLOOKUP(M215,freq!$A$2:$A$40,freq!$B$2:$B$40,0),_xlfn.XLOOKUP(N215,freq!$A$2:$A$40,freq!$B$2:$B$40,0),_xlfn.XLOOKUP(O215,freq!$A$2:$A$40,freq!$B$2:$B$40,0),_xlfn.XLOOKUP(P215,freq!$A$2:$A$40,freq!$B$2:$B$40,0),_xlfn.XLOOKUP(Q215,freq!$A$2:$A$40,freq!$B$2:$B$40,0),_xlfn.XLOOKUP(R215,freq!$A$2:$A$40,freq!$B$2:$B$40,0),_xlfn.XLOOKUP(S215,freq!$A$2:$A$40,freq!$B$2:$B$40,0),_xlfn.XLOOKUP(T215,freq!$A$2:$A$40,freq!$B$2:$B$40,0),_xlfn.XLOOKUP(U215,freq!$A$2:$A$40,freq!$B$2:$B$40,0),_xlfn.XLOOKUP(V215,freq!$A$2:$A$40,freq!$B$2:$B$40,0))</f>
        <v>71.31</v>
      </c>
    </row>
    <row r="216" spans="1:23" hidden="1" x14ac:dyDescent="0.35">
      <c r="A216" s="32" t="s">
        <v>1692</v>
      </c>
      <c r="B216" s="32">
        <v>0</v>
      </c>
      <c r="C216" s="32">
        <v>4</v>
      </c>
      <c r="D216" s="32" t="s">
        <v>34</v>
      </c>
      <c r="E216" s="32" t="s">
        <v>0</v>
      </c>
      <c r="F216" s="32" t="s">
        <v>41</v>
      </c>
      <c r="G216" s="32" t="s">
        <v>38</v>
      </c>
      <c r="H216" s="32" t="s">
        <v>44</v>
      </c>
      <c r="I216" s="32" t="s">
        <v>45</v>
      </c>
      <c r="J216" s="32" t="s">
        <v>35</v>
      </c>
      <c r="K216" s="32" t="s">
        <v>38</v>
      </c>
      <c r="L216" s="32">
        <v>0</v>
      </c>
      <c r="M216" s="32" t="s">
        <v>2</v>
      </c>
      <c r="N216" s="32" t="s">
        <v>36</v>
      </c>
      <c r="O216" s="32" t="s">
        <v>33</v>
      </c>
      <c r="P216" s="32" t="s">
        <v>1</v>
      </c>
      <c r="Q216" s="32" t="s">
        <v>0</v>
      </c>
      <c r="R216" s="32" t="s">
        <v>40</v>
      </c>
      <c r="S216" s="32" t="s">
        <v>35</v>
      </c>
      <c r="T216" s="32" t="s">
        <v>1</v>
      </c>
      <c r="U216" s="32" t="s">
        <v>41</v>
      </c>
      <c r="V216" s="32" t="s">
        <v>43</v>
      </c>
      <c r="W216" s="32">
        <f>SUM(_xlfn.XLOOKUP(B216,freq!$A$2:$A$40,freq!$B$2:$B$40,0),_xlfn.XLOOKUP(C216,freq!$A$2:$A$40,freq!$B$2:$B$40,0),_xlfn.XLOOKUP(D216,freq!$A$2:$A$40,freq!$B$2:$B$40,0),_xlfn.XLOOKUP(E216,freq!$A$2:$A$40,freq!$B$2:$B$40,0),_xlfn.XLOOKUP(F216,freq!$A$2:$A$40,freq!$B$2:$B$40,0),_xlfn.XLOOKUP(G216,freq!$A$2:$A$40,freq!$B$2:$B$40,0),_xlfn.XLOOKUP(H216,freq!$A$2:$A$40,freq!$B$2:$B$40,0),_xlfn.XLOOKUP(I216,freq!$A$2:$A$40,freq!$B$2:$B$40,0),_xlfn.XLOOKUP(J216,freq!$A$2:$A$40,freq!$B$2:$B$40,0),_xlfn.XLOOKUP(K216,freq!$A$2:$A$40,freq!$B$2:$B$40,0),_xlfn.XLOOKUP(L216,freq!$A$2:$A$40,freq!$B$2:$B$40,0),_xlfn.XLOOKUP(M216,freq!$A$2:$A$40,freq!$B$2:$B$40,0),_xlfn.XLOOKUP(N216,freq!$A$2:$A$40,freq!$B$2:$B$40,0),_xlfn.XLOOKUP(O216,freq!$A$2:$A$40,freq!$B$2:$B$40,0),_xlfn.XLOOKUP(P216,freq!$A$2:$A$40,freq!$B$2:$B$40,0),_xlfn.XLOOKUP(Q216,freq!$A$2:$A$40,freq!$B$2:$B$40,0),_xlfn.XLOOKUP(R216,freq!$A$2:$A$40,freq!$B$2:$B$40,0),_xlfn.XLOOKUP(S216,freq!$A$2:$A$40,freq!$B$2:$B$40,0),_xlfn.XLOOKUP(T216,freq!$A$2:$A$40,freq!$B$2:$B$40,0),_xlfn.XLOOKUP(U216,freq!$A$2:$A$40,freq!$B$2:$B$40,0),_xlfn.XLOOKUP(V216,freq!$A$2:$A$40,freq!$B$2:$B$40,0))</f>
        <v>71.25</v>
      </c>
    </row>
    <row r="217" spans="1:23" hidden="1" x14ac:dyDescent="0.35">
      <c r="A217" s="32" t="s">
        <v>1001</v>
      </c>
      <c r="B217" s="32" t="s">
        <v>4</v>
      </c>
      <c r="C217" s="32" t="s">
        <v>48</v>
      </c>
      <c r="D217" s="32">
        <v>3</v>
      </c>
      <c r="E217" s="32" t="s">
        <v>41</v>
      </c>
      <c r="F217" s="32" t="s">
        <v>31</v>
      </c>
      <c r="G217" s="32" t="s">
        <v>53</v>
      </c>
      <c r="H217" s="32">
        <v>2</v>
      </c>
      <c r="I217" s="32" t="s">
        <v>33</v>
      </c>
      <c r="J217" s="32" t="s">
        <v>59</v>
      </c>
      <c r="K217" s="32" t="s">
        <v>41</v>
      </c>
      <c r="L217" s="32" t="s">
        <v>45</v>
      </c>
      <c r="M217" s="32" t="s">
        <v>45</v>
      </c>
      <c r="N217" s="32" t="s">
        <v>3</v>
      </c>
      <c r="O217" s="32" t="s">
        <v>36</v>
      </c>
      <c r="P217" s="32" t="s">
        <v>32</v>
      </c>
      <c r="Q217" s="32" t="s">
        <v>37</v>
      </c>
      <c r="R217" s="32" t="s">
        <v>4</v>
      </c>
      <c r="S217" s="32">
        <v>0</v>
      </c>
      <c r="T217" s="32" t="s">
        <v>53</v>
      </c>
      <c r="U217" s="32" t="s">
        <v>29</v>
      </c>
      <c r="V217" s="32">
        <v>1</v>
      </c>
      <c r="W217" s="32">
        <f>SUM(_xlfn.XLOOKUP(B217,freq!$A$2:$A$40,freq!$B$2:$B$40,0),_xlfn.XLOOKUP(C217,freq!$A$2:$A$40,freq!$B$2:$B$40,0),_xlfn.XLOOKUP(D217,freq!$A$2:$A$40,freq!$B$2:$B$40,0),_xlfn.XLOOKUP(E217,freq!$A$2:$A$40,freq!$B$2:$B$40,0),_xlfn.XLOOKUP(F217,freq!$A$2:$A$40,freq!$B$2:$B$40,0),_xlfn.XLOOKUP(G217,freq!$A$2:$A$40,freq!$B$2:$B$40,0),_xlfn.XLOOKUP(H217,freq!$A$2:$A$40,freq!$B$2:$B$40,0),_xlfn.XLOOKUP(I217,freq!$A$2:$A$40,freq!$B$2:$B$40,0),_xlfn.XLOOKUP(J217,freq!$A$2:$A$40,freq!$B$2:$B$40,0),_xlfn.XLOOKUP(K217,freq!$A$2:$A$40,freq!$B$2:$B$40,0),_xlfn.XLOOKUP(L217,freq!$A$2:$A$40,freq!$B$2:$B$40,0),_xlfn.XLOOKUP(M217,freq!$A$2:$A$40,freq!$B$2:$B$40,0),_xlfn.XLOOKUP(N217,freq!$A$2:$A$40,freq!$B$2:$B$40,0),_xlfn.XLOOKUP(O217,freq!$A$2:$A$40,freq!$B$2:$B$40,0),_xlfn.XLOOKUP(P217,freq!$A$2:$A$40,freq!$B$2:$B$40,0),_xlfn.XLOOKUP(Q217,freq!$A$2:$A$40,freq!$B$2:$B$40,0),_xlfn.XLOOKUP(R217,freq!$A$2:$A$40,freq!$B$2:$B$40,0),_xlfn.XLOOKUP(S217,freq!$A$2:$A$40,freq!$B$2:$B$40,0),_xlfn.XLOOKUP(T217,freq!$A$2:$A$40,freq!$B$2:$B$40,0),_xlfn.XLOOKUP(U217,freq!$A$2:$A$40,freq!$B$2:$B$40,0),_xlfn.XLOOKUP(V217,freq!$A$2:$A$40,freq!$B$2:$B$40,0))</f>
        <v>71.239999999999981</v>
      </c>
    </row>
    <row r="218" spans="1:23" hidden="1" x14ac:dyDescent="0.35">
      <c r="A218" s="32" t="s">
        <v>222</v>
      </c>
      <c r="B218" s="32" t="s">
        <v>33</v>
      </c>
      <c r="C218" s="32" t="s">
        <v>45</v>
      </c>
      <c r="D218" s="32">
        <v>0</v>
      </c>
      <c r="E218" s="32" t="s">
        <v>2</v>
      </c>
      <c r="F218" s="32" t="s">
        <v>38</v>
      </c>
      <c r="G218" s="32" t="s">
        <v>59</v>
      </c>
      <c r="H218" s="32" t="s">
        <v>30</v>
      </c>
      <c r="I218" s="32" t="s">
        <v>31</v>
      </c>
      <c r="J218" s="32" t="s">
        <v>56</v>
      </c>
      <c r="K218" s="32" t="s">
        <v>56</v>
      </c>
      <c r="L218" s="32">
        <v>1</v>
      </c>
      <c r="M218" s="32" t="s">
        <v>45</v>
      </c>
      <c r="N218" s="32">
        <v>0</v>
      </c>
      <c r="O218" s="32" t="s">
        <v>35</v>
      </c>
      <c r="P218" s="32" t="s">
        <v>58</v>
      </c>
      <c r="Q218" s="32">
        <v>2</v>
      </c>
      <c r="R218" s="32">
        <v>1</v>
      </c>
      <c r="S218" s="32" t="s">
        <v>46</v>
      </c>
      <c r="T218" s="32" t="s">
        <v>0</v>
      </c>
      <c r="U218" s="32" t="s">
        <v>30</v>
      </c>
      <c r="V218" s="32" t="s">
        <v>50</v>
      </c>
      <c r="W218" s="32">
        <f>SUM(_xlfn.XLOOKUP(B218,freq!$A$2:$A$40,freq!$B$2:$B$40,0),_xlfn.XLOOKUP(C218,freq!$A$2:$A$40,freq!$B$2:$B$40,0),_xlfn.XLOOKUP(D218,freq!$A$2:$A$40,freq!$B$2:$B$40,0),_xlfn.XLOOKUP(E218,freq!$A$2:$A$40,freq!$B$2:$B$40,0),_xlfn.XLOOKUP(F218,freq!$A$2:$A$40,freq!$B$2:$B$40,0),_xlfn.XLOOKUP(G218,freq!$A$2:$A$40,freq!$B$2:$B$40,0),_xlfn.XLOOKUP(H218,freq!$A$2:$A$40,freq!$B$2:$B$40,0),_xlfn.XLOOKUP(I218,freq!$A$2:$A$40,freq!$B$2:$B$40,0),_xlfn.XLOOKUP(J218,freq!$A$2:$A$40,freq!$B$2:$B$40,0),_xlfn.XLOOKUP(K218,freq!$A$2:$A$40,freq!$B$2:$B$40,0),_xlfn.XLOOKUP(L218,freq!$A$2:$A$40,freq!$B$2:$B$40,0),_xlfn.XLOOKUP(M218,freq!$A$2:$A$40,freq!$B$2:$B$40,0),_xlfn.XLOOKUP(N218,freq!$A$2:$A$40,freq!$B$2:$B$40,0),_xlfn.XLOOKUP(O218,freq!$A$2:$A$40,freq!$B$2:$B$40,0),_xlfn.XLOOKUP(P218,freq!$A$2:$A$40,freq!$B$2:$B$40,0),_xlfn.XLOOKUP(Q218,freq!$A$2:$A$40,freq!$B$2:$B$40,0),_xlfn.XLOOKUP(R218,freq!$A$2:$A$40,freq!$B$2:$B$40,0),_xlfn.XLOOKUP(S218,freq!$A$2:$A$40,freq!$B$2:$B$40,0),_xlfn.XLOOKUP(T218,freq!$A$2:$A$40,freq!$B$2:$B$40,0),_xlfn.XLOOKUP(U218,freq!$A$2:$A$40,freq!$B$2:$B$40,0),_xlfn.XLOOKUP(V218,freq!$A$2:$A$40,freq!$B$2:$B$40,0))</f>
        <v>71.179999999999993</v>
      </c>
    </row>
    <row r="219" spans="1:23" hidden="1" x14ac:dyDescent="0.35">
      <c r="A219" s="32" t="s">
        <v>248</v>
      </c>
      <c r="B219" s="32" t="s">
        <v>30</v>
      </c>
      <c r="C219" s="32" t="s">
        <v>28</v>
      </c>
      <c r="D219" s="32" t="s">
        <v>37</v>
      </c>
      <c r="E219" s="32">
        <v>5</v>
      </c>
      <c r="F219" s="32" t="s">
        <v>40</v>
      </c>
      <c r="G219" s="32" t="s">
        <v>2</v>
      </c>
      <c r="H219" s="32">
        <v>4</v>
      </c>
      <c r="I219" s="32" t="s">
        <v>3</v>
      </c>
      <c r="J219" s="32">
        <v>1</v>
      </c>
      <c r="K219" s="32" t="s">
        <v>35</v>
      </c>
      <c r="L219" s="32" t="s">
        <v>56</v>
      </c>
      <c r="M219" s="32" t="s">
        <v>34</v>
      </c>
      <c r="N219" s="32" t="s">
        <v>36</v>
      </c>
      <c r="O219" s="32">
        <v>1</v>
      </c>
      <c r="P219" s="32" t="s">
        <v>44</v>
      </c>
      <c r="Q219" s="32" t="s">
        <v>28</v>
      </c>
      <c r="R219" s="32" t="s">
        <v>48</v>
      </c>
      <c r="S219" s="32" t="s">
        <v>35</v>
      </c>
      <c r="T219" s="32" t="s">
        <v>3</v>
      </c>
      <c r="U219" s="32">
        <v>9</v>
      </c>
      <c r="V219" s="32" t="s">
        <v>32</v>
      </c>
      <c r="W219" s="32">
        <f>SUM(_xlfn.XLOOKUP(B219,freq!$A$2:$A$40,freq!$B$2:$B$40,0),_xlfn.XLOOKUP(C219,freq!$A$2:$A$40,freq!$B$2:$B$40,0),_xlfn.XLOOKUP(D219,freq!$A$2:$A$40,freq!$B$2:$B$40,0),_xlfn.XLOOKUP(E219,freq!$A$2:$A$40,freq!$B$2:$B$40,0),_xlfn.XLOOKUP(F219,freq!$A$2:$A$40,freq!$B$2:$B$40,0),_xlfn.XLOOKUP(G219,freq!$A$2:$A$40,freq!$B$2:$B$40,0),_xlfn.XLOOKUP(H219,freq!$A$2:$A$40,freq!$B$2:$B$40,0),_xlfn.XLOOKUP(I219,freq!$A$2:$A$40,freq!$B$2:$B$40,0),_xlfn.XLOOKUP(J219,freq!$A$2:$A$40,freq!$B$2:$B$40,0),_xlfn.XLOOKUP(K219,freq!$A$2:$A$40,freq!$B$2:$B$40,0),_xlfn.XLOOKUP(L219,freq!$A$2:$A$40,freq!$B$2:$B$40,0),_xlfn.XLOOKUP(M219,freq!$A$2:$A$40,freq!$B$2:$B$40,0),_xlfn.XLOOKUP(N219,freq!$A$2:$A$40,freq!$B$2:$B$40,0),_xlfn.XLOOKUP(O219,freq!$A$2:$A$40,freq!$B$2:$B$40,0),_xlfn.XLOOKUP(P219,freq!$A$2:$A$40,freq!$B$2:$B$40,0),_xlfn.XLOOKUP(Q219,freq!$A$2:$A$40,freq!$B$2:$B$40,0),_xlfn.XLOOKUP(R219,freq!$A$2:$A$40,freq!$B$2:$B$40,0),_xlfn.XLOOKUP(S219,freq!$A$2:$A$40,freq!$B$2:$B$40,0),_xlfn.XLOOKUP(T219,freq!$A$2:$A$40,freq!$B$2:$B$40,0),_xlfn.XLOOKUP(U219,freq!$A$2:$A$40,freq!$B$2:$B$40,0),_xlfn.XLOOKUP(V219,freq!$A$2:$A$40,freq!$B$2:$B$40,0))</f>
        <v>71.179999999999978</v>
      </c>
    </row>
    <row r="220" spans="1:23" hidden="1" x14ac:dyDescent="0.35">
      <c r="A220" s="32" t="s">
        <v>1176</v>
      </c>
      <c r="B220" s="32" t="s">
        <v>35</v>
      </c>
      <c r="C220" s="32" t="s">
        <v>3</v>
      </c>
      <c r="D220" s="32" t="s">
        <v>46</v>
      </c>
      <c r="E220" s="32" t="s">
        <v>33</v>
      </c>
      <c r="F220" s="32">
        <v>5</v>
      </c>
      <c r="G220" s="32" t="s">
        <v>53</v>
      </c>
      <c r="H220" s="32" t="s">
        <v>36</v>
      </c>
      <c r="I220" s="32">
        <v>9</v>
      </c>
      <c r="J220" s="32" t="s">
        <v>1</v>
      </c>
      <c r="K220" s="32" t="s">
        <v>35</v>
      </c>
      <c r="L220" s="32" t="s">
        <v>48</v>
      </c>
      <c r="M220" s="32" t="s">
        <v>53</v>
      </c>
      <c r="N220" s="32">
        <v>0</v>
      </c>
      <c r="O220" s="32" t="s">
        <v>3</v>
      </c>
      <c r="P220" s="32">
        <v>1</v>
      </c>
      <c r="Q220" s="32" t="s">
        <v>3</v>
      </c>
      <c r="R220" s="32" t="s">
        <v>28</v>
      </c>
      <c r="S220" s="32" t="s">
        <v>35</v>
      </c>
      <c r="T220" s="32" t="s">
        <v>30</v>
      </c>
      <c r="U220" s="32" t="s">
        <v>44</v>
      </c>
      <c r="V220" s="32">
        <v>3</v>
      </c>
      <c r="W220" s="32">
        <f>SUM(_xlfn.XLOOKUP(B220,freq!$A$2:$A$40,freq!$B$2:$B$40,0),_xlfn.XLOOKUP(C220,freq!$A$2:$A$40,freq!$B$2:$B$40,0),_xlfn.XLOOKUP(D220,freq!$A$2:$A$40,freq!$B$2:$B$40,0),_xlfn.XLOOKUP(E220,freq!$A$2:$A$40,freq!$B$2:$B$40,0),_xlfn.XLOOKUP(F220,freq!$A$2:$A$40,freq!$B$2:$B$40,0),_xlfn.XLOOKUP(G220,freq!$A$2:$A$40,freq!$B$2:$B$40,0),_xlfn.XLOOKUP(H220,freq!$A$2:$A$40,freq!$B$2:$B$40,0),_xlfn.XLOOKUP(I220,freq!$A$2:$A$40,freq!$B$2:$B$40,0),_xlfn.XLOOKUP(J220,freq!$A$2:$A$40,freq!$B$2:$B$40,0),_xlfn.XLOOKUP(K220,freq!$A$2:$A$40,freq!$B$2:$B$40,0),_xlfn.XLOOKUP(L220,freq!$A$2:$A$40,freq!$B$2:$B$40,0),_xlfn.XLOOKUP(M220,freq!$A$2:$A$40,freq!$B$2:$B$40,0),_xlfn.XLOOKUP(N220,freq!$A$2:$A$40,freq!$B$2:$B$40,0),_xlfn.XLOOKUP(O220,freq!$A$2:$A$40,freq!$B$2:$B$40,0),_xlfn.XLOOKUP(P220,freq!$A$2:$A$40,freq!$B$2:$B$40,0),_xlfn.XLOOKUP(Q220,freq!$A$2:$A$40,freq!$B$2:$B$40,0),_xlfn.XLOOKUP(R220,freq!$A$2:$A$40,freq!$B$2:$B$40,0),_xlfn.XLOOKUP(S220,freq!$A$2:$A$40,freq!$B$2:$B$40,0),_xlfn.XLOOKUP(T220,freq!$A$2:$A$40,freq!$B$2:$B$40,0),_xlfn.XLOOKUP(U220,freq!$A$2:$A$40,freq!$B$2:$B$40,0),_xlfn.XLOOKUP(V220,freq!$A$2:$A$40,freq!$B$2:$B$40,0))</f>
        <v>71.12</v>
      </c>
    </row>
    <row r="221" spans="1:23" hidden="1" x14ac:dyDescent="0.35">
      <c r="A221" s="32" t="s">
        <v>1293</v>
      </c>
      <c r="B221" s="32" t="s">
        <v>44</v>
      </c>
      <c r="C221" s="32" t="s">
        <v>45</v>
      </c>
      <c r="D221" s="32" t="s">
        <v>3</v>
      </c>
      <c r="E221" s="32">
        <v>9</v>
      </c>
      <c r="F221" s="32" t="s">
        <v>29</v>
      </c>
      <c r="G221" s="32" t="s">
        <v>46</v>
      </c>
      <c r="H221" s="32" t="s">
        <v>35</v>
      </c>
      <c r="I221" s="32">
        <v>2</v>
      </c>
      <c r="J221" s="32" t="s">
        <v>45</v>
      </c>
      <c r="K221" s="32" t="s">
        <v>1</v>
      </c>
      <c r="L221" s="32">
        <v>9</v>
      </c>
      <c r="M221" s="32" t="s">
        <v>31</v>
      </c>
      <c r="N221" s="32" t="s">
        <v>59</v>
      </c>
      <c r="O221" s="32" t="s">
        <v>50</v>
      </c>
      <c r="P221" s="32" t="s">
        <v>28</v>
      </c>
      <c r="Q221" s="32" t="s">
        <v>34</v>
      </c>
      <c r="R221" s="32" t="s">
        <v>40</v>
      </c>
      <c r="S221" s="32" t="s">
        <v>43</v>
      </c>
      <c r="T221" s="32" t="s">
        <v>59</v>
      </c>
      <c r="U221" s="32" t="s">
        <v>58</v>
      </c>
      <c r="V221" s="32">
        <v>1</v>
      </c>
      <c r="W221" s="32">
        <f>SUM(_xlfn.XLOOKUP(B221,freq!$A$2:$A$40,freq!$B$2:$B$40,0),_xlfn.XLOOKUP(C221,freq!$A$2:$A$40,freq!$B$2:$B$40,0),_xlfn.XLOOKUP(D221,freq!$A$2:$A$40,freq!$B$2:$B$40,0),_xlfn.XLOOKUP(E221,freq!$A$2:$A$40,freq!$B$2:$B$40,0),_xlfn.XLOOKUP(F221,freq!$A$2:$A$40,freq!$B$2:$B$40,0),_xlfn.XLOOKUP(G221,freq!$A$2:$A$40,freq!$B$2:$B$40,0),_xlfn.XLOOKUP(H221,freq!$A$2:$A$40,freq!$B$2:$B$40,0),_xlfn.XLOOKUP(I221,freq!$A$2:$A$40,freq!$B$2:$B$40,0),_xlfn.XLOOKUP(J221,freq!$A$2:$A$40,freq!$B$2:$B$40,0),_xlfn.XLOOKUP(K221,freq!$A$2:$A$40,freq!$B$2:$B$40,0),_xlfn.XLOOKUP(L221,freq!$A$2:$A$40,freq!$B$2:$B$40,0),_xlfn.XLOOKUP(M221,freq!$A$2:$A$40,freq!$B$2:$B$40,0),_xlfn.XLOOKUP(N221,freq!$A$2:$A$40,freq!$B$2:$B$40,0),_xlfn.XLOOKUP(O221,freq!$A$2:$A$40,freq!$B$2:$B$40,0),_xlfn.XLOOKUP(P221,freq!$A$2:$A$40,freq!$B$2:$B$40,0),_xlfn.XLOOKUP(Q221,freq!$A$2:$A$40,freq!$B$2:$B$40,0),_xlfn.XLOOKUP(R221,freq!$A$2:$A$40,freq!$B$2:$B$40,0),_xlfn.XLOOKUP(S221,freq!$A$2:$A$40,freq!$B$2:$B$40,0),_xlfn.XLOOKUP(T221,freq!$A$2:$A$40,freq!$B$2:$B$40,0),_xlfn.XLOOKUP(U221,freq!$A$2:$A$40,freq!$B$2:$B$40,0),_xlfn.XLOOKUP(V221,freq!$A$2:$A$40,freq!$B$2:$B$40,0))</f>
        <v>71.049999999999983</v>
      </c>
    </row>
    <row r="222" spans="1:23" hidden="1" x14ac:dyDescent="0.35">
      <c r="A222" s="32" t="s">
        <v>562</v>
      </c>
      <c r="B222" s="32" t="s">
        <v>1</v>
      </c>
      <c r="C222" s="32" t="s">
        <v>45</v>
      </c>
      <c r="D222" s="32" t="s">
        <v>59</v>
      </c>
      <c r="E222" s="32" t="s">
        <v>30</v>
      </c>
      <c r="F222" s="32">
        <v>6</v>
      </c>
      <c r="G222" s="32" t="s">
        <v>2</v>
      </c>
      <c r="H222" s="32" t="s">
        <v>43</v>
      </c>
      <c r="I222" s="32" t="s">
        <v>50</v>
      </c>
      <c r="J222" s="32" t="s">
        <v>2</v>
      </c>
      <c r="K222" s="32" t="s">
        <v>46</v>
      </c>
      <c r="L222" s="32" t="s">
        <v>31</v>
      </c>
      <c r="M222" s="32" t="s">
        <v>36</v>
      </c>
      <c r="N222" s="32" t="s">
        <v>56</v>
      </c>
      <c r="O222" s="32" t="s">
        <v>50</v>
      </c>
      <c r="P222" s="32" t="s">
        <v>59</v>
      </c>
      <c r="Q222" s="32" t="s">
        <v>30</v>
      </c>
      <c r="R222" s="32" t="s">
        <v>38</v>
      </c>
      <c r="S222" s="32" t="s">
        <v>44</v>
      </c>
      <c r="T222" s="32" t="s">
        <v>40</v>
      </c>
      <c r="U222" s="32" t="s">
        <v>29</v>
      </c>
      <c r="V222" s="32">
        <v>4</v>
      </c>
      <c r="W222" s="32">
        <f>SUM(_xlfn.XLOOKUP(B222,freq!$A$2:$A$40,freq!$B$2:$B$40,0),_xlfn.XLOOKUP(C222,freq!$A$2:$A$40,freq!$B$2:$B$40,0),_xlfn.XLOOKUP(D222,freq!$A$2:$A$40,freq!$B$2:$B$40,0),_xlfn.XLOOKUP(E222,freq!$A$2:$A$40,freq!$B$2:$B$40,0),_xlfn.XLOOKUP(F222,freq!$A$2:$A$40,freq!$B$2:$B$40,0),_xlfn.XLOOKUP(G222,freq!$A$2:$A$40,freq!$B$2:$B$40,0),_xlfn.XLOOKUP(H222,freq!$A$2:$A$40,freq!$B$2:$B$40,0),_xlfn.XLOOKUP(I222,freq!$A$2:$A$40,freq!$B$2:$B$40,0),_xlfn.XLOOKUP(J222,freq!$A$2:$A$40,freq!$B$2:$B$40,0),_xlfn.XLOOKUP(K222,freq!$A$2:$A$40,freq!$B$2:$B$40,0),_xlfn.XLOOKUP(L222,freq!$A$2:$A$40,freq!$B$2:$B$40,0),_xlfn.XLOOKUP(M222,freq!$A$2:$A$40,freq!$B$2:$B$40,0),_xlfn.XLOOKUP(N222,freq!$A$2:$A$40,freq!$B$2:$B$40,0),_xlfn.XLOOKUP(O222,freq!$A$2:$A$40,freq!$B$2:$B$40,0),_xlfn.XLOOKUP(P222,freq!$A$2:$A$40,freq!$B$2:$B$40,0),_xlfn.XLOOKUP(Q222,freq!$A$2:$A$40,freq!$B$2:$B$40,0),_xlfn.XLOOKUP(R222,freq!$A$2:$A$40,freq!$B$2:$B$40,0),_xlfn.XLOOKUP(S222,freq!$A$2:$A$40,freq!$B$2:$B$40,0),_xlfn.XLOOKUP(T222,freq!$A$2:$A$40,freq!$B$2:$B$40,0),_xlfn.XLOOKUP(U222,freq!$A$2:$A$40,freq!$B$2:$B$40,0),_xlfn.XLOOKUP(V222,freq!$A$2:$A$40,freq!$B$2:$B$40,0))</f>
        <v>71.030000000000015</v>
      </c>
    </row>
    <row r="223" spans="1:23" hidden="1" x14ac:dyDescent="0.35">
      <c r="A223" s="32" t="s">
        <v>189</v>
      </c>
      <c r="B223" s="32" t="s">
        <v>2</v>
      </c>
      <c r="C223" s="32" t="s">
        <v>36</v>
      </c>
      <c r="D223" s="32" t="s">
        <v>4</v>
      </c>
      <c r="E223" s="32" t="s">
        <v>48</v>
      </c>
      <c r="F223" s="32" t="s">
        <v>49</v>
      </c>
      <c r="G223" s="32" t="s">
        <v>33</v>
      </c>
      <c r="H223" s="32">
        <v>4</v>
      </c>
      <c r="I223" s="32" t="s">
        <v>45</v>
      </c>
      <c r="J223" s="32" t="s">
        <v>58</v>
      </c>
      <c r="K223" s="32" t="s">
        <v>1</v>
      </c>
      <c r="L223" s="32" t="s">
        <v>32</v>
      </c>
      <c r="M223" s="32">
        <v>1</v>
      </c>
      <c r="N223" s="32" t="s">
        <v>3</v>
      </c>
      <c r="O223" s="32" t="s">
        <v>30</v>
      </c>
      <c r="P223" s="32" t="s">
        <v>29</v>
      </c>
      <c r="Q223" s="32" t="s">
        <v>38</v>
      </c>
      <c r="R223" s="32" t="s">
        <v>45</v>
      </c>
      <c r="S223" s="32">
        <v>7</v>
      </c>
      <c r="T223" s="32" t="s">
        <v>34</v>
      </c>
      <c r="U223" s="32" t="s">
        <v>59</v>
      </c>
      <c r="V223" s="32">
        <v>5</v>
      </c>
      <c r="W223" s="32">
        <f>SUM(_xlfn.XLOOKUP(B223,freq!$A$2:$A$40,freq!$B$2:$B$40,0),_xlfn.XLOOKUP(C223,freq!$A$2:$A$40,freq!$B$2:$B$40,0),_xlfn.XLOOKUP(D223,freq!$A$2:$A$40,freq!$B$2:$B$40,0),_xlfn.XLOOKUP(E223,freq!$A$2:$A$40,freq!$B$2:$B$40,0),_xlfn.XLOOKUP(F223,freq!$A$2:$A$40,freq!$B$2:$B$40,0),_xlfn.XLOOKUP(G223,freq!$A$2:$A$40,freq!$B$2:$B$40,0),_xlfn.XLOOKUP(H223,freq!$A$2:$A$40,freq!$B$2:$B$40,0),_xlfn.XLOOKUP(I223,freq!$A$2:$A$40,freq!$B$2:$B$40,0),_xlfn.XLOOKUP(J223,freq!$A$2:$A$40,freq!$B$2:$B$40,0),_xlfn.XLOOKUP(K223,freq!$A$2:$A$40,freq!$B$2:$B$40,0),_xlfn.XLOOKUP(L223,freq!$A$2:$A$40,freq!$B$2:$B$40,0),_xlfn.XLOOKUP(M223,freq!$A$2:$A$40,freq!$B$2:$B$40,0),_xlfn.XLOOKUP(N223,freq!$A$2:$A$40,freq!$B$2:$B$40,0),_xlfn.XLOOKUP(O223,freq!$A$2:$A$40,freq!$B$2:$B$40,0),_xlfn.XLOOKUP(P223,freq!$A$2:$A$40,freq!$B$2:$B$40,0),_xlfn.XLOOKUP(Q223,freq!$A$2:$A$40,freq!$B$2:$B$40,0),_xlfn.XLOOKUP(R223,freq!$A$2:$A$40,freq!$B$2:$B$40,0),_xlfn.XLOOKUP(S223,freq!$A$2:$A$40,freq!$B$2:$B$40,0),_xlfn.XLOOKUP(T223,freq!$A$2:$A$40,freq!$B$2:$B$40,0),_xlfn.XLOOKUP(U223,freq!$A$2:$A$40,freq!$B$2:$B$40,0),_xlfn.XLOOKUP(V223,freq!$A$2:$A$40,freq!$B$2:$B$40,0))</f>
        <v>71.03</v>
      </c>
    </row>
    <row r="224" spans="1:23" hidden="1" x14ac:dyDescent="0.35">
      <c r="A224" s="32" t="s">
        <v>2093</v>
      </c>
      <c r="B224" s="32" t="s">
        <v>45</v>
      </c>
      <c r="C224" s="32" t="s">
        <v>38</v>
      </c>
      <c r="D224" s="32" t="s">
        <v>46</v>
      </c>
      <c r="E224" s="32">
        <v>6</v>
      </c>
      <c r="F224" s="32" t="s">
        <v>31</v>
      </c>
      <c r="G224" s="32" t="s">
        <v>35</v>
      </c>
      <c r="H224" s="32" t="s">
        <v>58</v>
      </c>
      <c r="I224" s="32" t="s">
        <v>36</v>
      </c>
      <c r="J224" s="32">
        <v>7</v>
      </c>
      <c r="K224" s="32" t="s">
        <v>28</v>
      </c>
      <c r="L224" s="32" t="s">
        <v>45</v>
      </c>
      <c r="M224" s="32">
        <v>6</v>
      </c>
      <c r="N224" s="32">
        <v>9</v>
      </c>
      <c r="O224" s="32" t="s">
        <v>3</v>
      </c>
      <c r="P224" s="32" t="s">
        <v>3</v>
      </c>
      <c r="Q224" s="32">
        <v>5</v>
      </c>
      <c r="R224" s="32" t="s">
        <v>58</v>
      </c>
      <c r="S224" s="32">
        <v>1</v>
      </c>
      <c r="T224" s="32" t="s">
        <v>48</v>
      </c>
      <c r="U224" s="32">
        <v>2</v>
      </c>
      <c r="V224" s="32" t="s">
        <v>29</v>
      </c>
      <c r="W224" s="32">
        <f>SUM(_xlfn.XLOOKUP(B224,freq!$A$2:$A$40,freq!$B$2:$B$40,0),_xlfn.XLOOKUP(C224,freq!$A$2:$A$40,freq!$B$2:$B$40,0),_xlfn.XLOOKUP(D224,freq!$A$2:$A$40,freq!$B$2:$B$40,0),_xlfn.XLOOKUP(E224,freq!$A$2:$A$40,freq!$B$2:$B$40,0),_xlfn.XLOOKUP(F224,freq!$A$2:$A$40,freq!$B$2:$B$40,0),_xlfn.XLOOKUP(G224,freq!$A$2:$A$40,freq!$B$2:$B$40,0),_xlfn.XLOOKUP(H224,freq!$A$2:$A$40,freq!$B$2:$B$40,0),_xlfn.XLOOKUP(I224,freq!$A$2:$A$40,freq!$B$2:$B$40,0),_xlfn.XLOOKUP(J224,freq!$A$2:$A$40,freq!$B$2:$B$40,0),_xlfn.XLOOKUP(K224,freq!$A$2:$A$40,freq!$B$2:$B$40,0),_xlfn.XLOOKUP(L224,freq!$A$2:$A$40,freq!$B$2:$B$40,0),_xlfn.XLOOKUP(M224,freq!$A$2:$A$40,freq!$B$2:$B$40,0),_xlfn.XLOOKUP(N224,freq!$A$2:$A$40,freq!$B$2:$B$40,0),_xlfn.XLOOKUP(O224,freq!$A$2:$A$40,freq!$B$2:$B$40,0),_xlfn.XLOOKUP(P224,freq!$A$2:$A$40,freq!$B$2:$B$40,0),_xlfn.XLOOKUP(Q224,freq!$A$2:$A$40,freq!$B$2:$B$40,0),_xlfn.XLOOKUP(R224,freq!$A$2:$A$40,freq!$B$2:$B$40,0),_xlfn.XLOOKUP(S224,freq!$A$2:$A$40,freq!$B$2:$B$40,0),_xlfn.XLOOKUP(T224,freq!$A$2:$A$40,freq!$B$2:$B$40,0),_xlfn.XLOOKUP(U224,freq!$A$2:$A$40,freq!$B$2:$B$40,0),_xlfn.XLOOKUP(V224,freq!$A$2:$A$40,freq!$B$2:$B$40,0))</f>
        <v>71.03</v>
      </c>
    </row>
    <row r="225" spans="1:23" hidden="1" x14ac:dyDescent="0.35">
      <c r="A225" s="32" t="s">
        <v>1108</v>
      </c>
      <c r="B225" s="32">
        <v>4</v>
      </c>
      <c r="C225" s="32" t="s">
        <v>2</v>
      </c>
      <c r="D225" s="32">
        <v>4</v>
      </c>
      <c r="E225" s="32" t="s">
        <v>31</v>
      </c>
      <c r="F225" s="32" t="s">
        <v>59</v>
      </c>
      <c r="G225" s="32" t="s">
        <v>43</v>
      </c>
      <c r="H225" s="32" t="s">
        <v>44</v>
      </c>
      <c r="I225" s="32" t="s">
        <v>56</v>
      </c>
      <c r="J225" s="32" t="s">
        <v>30</v>
      </c>
      <c r="K225" s="32" t="s">
        <v>42</v>
      </c>
      <c r="L225" s="32" t="s">
        <v>38</v>
      </c>
      <c r="M225" s="32" t="s">
        <v>45</v>
      </c>
      <c r="N225" s="32">
        <v>8</v>
      </c>
      <c r="O225" s="32">
        <v>6</v>
      </c>
      <c r="P225" s="32">
        <v>4</v>
      </c>
      <c r="Q225" s="32">
        <v>1</v>
      </c>
      <c r="R225" s="32" t="s">
        <v>40</v>
      </c>
      <c r="S225" s="32" t="s">
        <v>3</v>
      </c>
      <c r="T225" s="32" t="s">
        <v>37</v>
      </c>
      <c r="U225" s="32" t="s">
        <v>1</v>
      </c>
      <c r="V225" s="32" t="s">
        <v>37</v>
      </c>
      <c r="W225" s="32">
        <f>SUM(_xlfn.XLOOKUP(B225,freq!$A$2:$A$40,freq!$B$2:$B$40,0),_xlfn.XLOOKUP(C225,freq!$A$2:$A$40,freq!$B$2:$B$40,0),_xlfn.XLOOKUP(D225,freq!$A$2:$A$40,freq!$B$2:$B$40,0),_xlfn.XLOOKUP(E225,freq!$A$2:$A$40,freq!$B$2:$B$40,0),_xlfn.XLOOKUP(F225,freq!$A$2:$A$40,freq!$B$2:$B$40,0),_xlfn.XLOOKUP(G225,freq!$A$2:$A$40,freq!$B$2:$B$40,0),_xlfn.XLOOKUP(H225,freq!$A$2:$A$40,freq!$B$2:$B$40,0),_xlfn.XLOOKUP(I225,freq!$A$2:$A$40,freq!$B$2:$B$40,0),_xlfn.XLOOKUP(J225,freq!$A$2:$A$40,freq!$B$2:$B$40,0),_xlfn.XLOOKUP(K225,freq!$A$2:$A$40,freq!$B$2:$B$40,0),_xlfn.XLOOKUP(L225,freq!$A$2:$A$40,freq!$B$2:$B$40,0),_xlfn.XLOOKUP(M225,freq!$A$2:$A$40,freq!$B$2:$B$40,0),_xlfn.XLOOKUP(N225,freq!$A$2:$A$40,freq!$B$2:$B$40,0),_xlfn.XLOOKUP(O225,freq!$A$2:$A$40,freq!$B$2:$B$40,0),_xlfn.XLOOKUP(P225,freq!$A$2:$A$40,freq!$B$2:$B$40,0),_xlfn.XLOOKUP(Q225,freq!$A$2:$A$40,freq!$B$2:$B$40,0),_xlfn.XLOOKUP(R225,freq!$A$2:$A$40,freq!$B$2:$B$40,0),_xlfn.XLOOKUP(S225,freq!$A$2:$A$40,freq!$B$2:$B$40,0),_xlfn.XLOOKUP(T225,freq!$A$2:$A$40,freq!$B$2:$B$40,0),_xlfn.XLOOKUP(U225,freq!$A$2:$A$40,freq!$B$2:$B$40,0),_xlfn.XLOOKUP(V225,freq!$A$2:$A$40,freq!$B$2:$B$40,0))</f>
        <v>70.960000000000008</v>
      </c>
    </row>
    <row r="226" spans="1:23" hidden="1" x14ac:dyDescent="0.35">
      <c r="A226" s="32" t="s">
        <v>493</v>
      </c>
      <c r="B226" s="32" t="s">
        <v>44</v>
      </c>
      <c r="C226" s="32" t="s">
        <v>35</v>
      </c>
      <c r="D226" s="32">
        <v>7</v>
      </c>
      <c r="E226" s="32" t="s">
        <v>37</v>
      </c>
      <c r="F226" s="32" t="s">
        <v>49</v>
      </c>
      <c r="G226" s="32">
        <v>9</v>
      </c>
      <c r="H226" s="32">
        <v>8</v>
      </c>
      <c r="I226" s="32">
        <v>0</v>
      </c>
      <c r="J226" s="32">
        <v>4</v>
      </c>
      <c r="K226" s="32" t="s">
        <v>58</v>
      </c>
      <c r="L226" s="32" t="s">
        <v>31</v>
      </c>
      <c r="M226" s="32">
        <v>7</v>
      </c>
      <c r="N226" s="32" t="s">
        <v>3</v>
      </c>
      <c r="O226" s="32" t="s">
        <v>48</v>
      </c>
      <c r="P226" s="32" t="s">
        <v>56</v>
      </c>
      <c r="Q226" s="32" t="s">
        <v>49</v>
      </c>
      <c r="R226" s="32" t="s">
        <v>3</v>
      </c>
      <c r="S226" s="32" t="s">
        <v>59</v>
      </c>
      <c r="T226" s="32" t="s">
        <v>37</v>
      </c>
      <c r="U226" s="32" t="s">
        <v>4</v>
      </c>
      <c r="V226" s="32" t="s">
        <v>37</v>
      </c>
      <c r="W226" s="32">
        <f>SUM(_xlfn.XLOOKUP(B226,freq!$A$2:$A$40,freq!$B$2:$B$40,0),_xlfn.XLOOKUP(C226,freq!$A$2:$A$40,freq!$B$2:$B$40,0),_xlfn.XLOOKUP(D226,freq!$A$2:$A$40,freq!$B$2:$B$40,0),_xlfn.XLOOKUP(E226,freq!$A$2:$A$40,freq!$B$2:$B$40,0),_xlfn.XLOOKUP(F226,freq!$A$2:$A$40,freq!$B$2:$B$40,0),_xlfn.XLOOKUP(G226,freq!$A$2:$A$40,freq!$B$2:$B$40,0),_xlfn.XLOOKUP(H226,freq!$A$2:$A$40,freq!$B$2:$B$40,0),_xlfn.XLOOKUP(I226,freq!$A$2:$A$40,freq!$B$2:$B$40,0),_xlfn.XLOOKUP(J226,freq!$A$2:$A$40,freq!$B$2:$B$40,0),_xlfn.XLOOKUP(K226,freq!$A$2:$A$40,freq!$B$2:$B$40,0),_xlfn.XLOOKUP(L226,freq!$A$2:$A$40,freq!$B$2:$B$40,0),_xlfn.XLOOKUP(M226,freq!$A$2:$A$40,freq!$B$2:$B$40,0),_xlfn.XLOOKUP(N226,freq!$A$2:$A$40,freq!$B$2:$B$40,0),_xlfn.XLOOKUP(O226,freq!$A$2:$A$40,freq!$B$2:$B$40,0),_xlfn.XLOOKUP(P226,freq!$A$2:$A$40,freq!$B$2:$B$40,0),_xlfn.XLOOKUP(Q226,freq!$A$2:$A$40,freq!$B$2:$B$40,0),_xlfn.XLOOKUP(R226,freq!$A$2:$A$40,freq!$B$2:$B$40,0),_xlfn.XLOOKUP(S226,freq!$A$2:$A$40,freq!$B$2:$B$40,0),_xlfn.XLOOKUP(T226,freq!$A$2:$A$40,freq!$B$2:$B$40,0),_xlfn.XLOOKUP(U226,freq!$A$2:$A$40,freq!$B$2:$B$40,0),_xlfn.XLOOKUP(V226,freq!$A$2:$A$40,freq!$B$2:$B$40,0))</f>
        <v>70.94</v>
      </c>
    </row>
    <row r="227" spans="1:23" hidden="1" x14ac:dyDescent="0.35">
      <c r="A227" s="32" t="s">
        <v>395</v>
      </c>
      <c r="B227" s="32" t="s">
        <v>4</v>
      </c>
      <c r="C227" s="32" t="s">
        <v>56</v>
      </c>
      <c r="D227" s="32" t="s">
        <v>0</v>
      </c>
      <c r="E227" s="32">
        <v>5</v>
      </c>
      <c r="F227" s="32">
        <v>6</v>
      </c>
      <c r="G227" s="32" t="s">
        <v>3</v>
      </c>
      <c r="H227" s="32" t="s">
        <v>28</v>
      </c>
      <c r="I227" s="32" t="s">
        <v>32</v>
      </c>
      <c r="J227" s="32" t="s">
        <v>48</v>
      </c>
      <c r="K227" s="32">
        <v>1</v>
      </c>
      <c r="L227" s="32" t="s">
        <v>4</v>
      </c>
      <c r="M227" s="32" t="s">
        <v>50</v>
      </c>
      <c r="N227" s="32" t="s">
        <v>2</v>
      </c>
      <c r="O227" s="32" t="s">
        <v>40</v>
      </c>
      <c r="P227" s="32" t="s">
        <v>32</v>
      </c>
      <c r="Q227" s="32" t="s">
        <v>48</v>
      </c>
      <c r="R227" s="32" t="s">
        <v>2</v>
      </c>
      <c r="S227" s="32" t="s">
        <v>48</v>
      </c>
      <c r="T227" s="32">
        <v>7</v>
      </c>
      <c r="U227" s="32" t="s">
        <v>41</v>
      </c>
      <c r="V227" s="32" t="s">
        <v>31</v>
      </c>
      <c r="W227" s="32">
        <f>SUM(_xlfn.XLOOKUP(B227,freq!$A$2:$A$40,freq!$B$2:$B$40,0),_xlfn.XLOOKUP(C227,freq!$A$2:$A$40,freq!$B$2:$B$40,0),_xlfn.XLOOKUP(D227,freq!$A$2:$A$40,freq!$B$2:$B$40,0),_xlfn.XLOOKUP(E227,freq!$A$2:$A$40,freq!$B$2:$B$40,0),_xlfn.XLOOKUP(F227,freq!$A$2:$A$40,freq!$B$2:$B$40,0),_xlfn.XLOOKUP(G227,freq!$A$2:$A$40,freq!$B$2:$B$40,0),_xlfn.XLOOKUP(H227,freq!$A$2:$A$40,freq!$B$2:$B$40,0),_xlfn.XLOOKUP(I227,freq!$A$2:$A$40,freq!$B$2:$B$40,0),_xlfn.XLOOKUP(J227,freq!$A$2:$A$40,freq!$B$2:$B$40,0),_xlfn.XLOOKUP(K227,freq!$A$2:$A$40,freq!$B$2:$B$40,0),_xlfn.XLOOKUP(L227,freq!$A$2:$A$40,freq!$B$2:$B$40,0),_xlfn.XLOOKUP(M227,freq!$A$2:$A$40,freq!$B$2:$B$40,0),_xlfn.XLOOKUP(N227,freq!$A$2:$A$40,freq!$B$2:$B$40,0),_xlfn.XLOOKUP(O227,freq!$A$2:$A$40,freq!$B$2:$B$40,0),_xlfn.XLOOKUP(P227,freq!$A$2:$A$40,freq!$B$2:$B$40,0),_xlfn.XLOOKUP(Q227,freq!$A$2:$A$40,freq!$B$2:$B$40,0),_xlfn.XLOOKUP(R227,freq!$A$2:$A$40,freq!$B$2:$B$40,0),_xlfn.XLOOKUP(S227,freq!$A$2:$A$40,freq!$B$2:$B$40,0),_xlfn.XLOOKUP(T227,freq!$A$2:$A$40,freq!$B$2:$B$40,0),_xlfn.XLOOKUP(U227,freq!$A$2:$A$40,freq!$B$2:$B$40,0),_xlfn.XLOOKUP(V227,freq!$A$2:$A$40,freq!$B$2:$B$40,0))</f>
        <v>70.92</v>
      </c>
    </row>
    <row r="228" spans="1:23" hidden="1" x14ac:dyDescent="0.35">
      <c r="A228" s="32" t="s">
        <v>418</v>
      </c>
      <c r="B228" s="32" t="s">
        <v>1</v>
      </c>
      <c r="C228" s="32">
        <v>5</v>
      </c>
      <c r="D228" s="32" t="s">
        <v>28</v>
      </c>
      <c r="E228" s="32" t="s">
        <v>37</v>
      </c>
      <c r="F228" s="32" t="s">
        <v>31</v>
      </c>
      <c r="G228" s="32" t="s">
        <v>33</v>
      </c>
      <c r="H228" s="32" t="s">
        <v>48</v>
      </c>
      <c r="I228" s="32" t="s">
        <v>36</v>
      </c>
      <c r="J228" s="32" t="s">
        <v>33</v>
      </c>
      <c r="K228" s="32" t="s">
        <v>3</v>
      </c>
      <c r="L228" s="32" t="s">
        <v>35</v>
      </c>
      <c r="M228" s="32" t="s">
        <v>50</v>
      </c>
      <c r="N228" s="32" t="s">
        <v>2</v>
      </c>
      <c r="O228" s="32" t="s">
        <v>58</v>
      </c>
      <c r="P228" s="32" t="s">
        <v>44</v>
      </c>
      <c r="Q228" s="32">
        <v>2</v>
      </c>
      <c r="R228" s="32" t="s">
        <v>49</v>
      </c>
      <c r="S228" s="32" t="s">
        <v>34</v>
      </c>
      <c r="T228" s="32">
        <v>6</v>
      </c>
      <c r="U228" s="32" t="s">
        <v>46</v>
      </c>
      <c r="V228" s="32" t="s">
        <v>29</v>
      </c>
      <c r="W228" s="32">
        <f>SUM(_xlfn.XLOOKUP(B228,freq!$A$2:$A$40,freq!$B$2:$B$40,0),_xlfn.XLOOKUP(C228,freq!$A$2:$A$40,freq!$B$2:$B$40,0),_xlfn.XLOOKUP(D228,freq!$A$2:$A$40,freq!$B$2:$B$40,0),_xlfn.XLOOKUP(E228,freq!$A$2:$A$40,freq!$B$2:$B$40,0),_xlfn.XLOOKUP(F228,freq!$A$2:$A$40,freq!$B$2:$B$40,0),_xlfn.XLOOKUP(G228,freq!$A$2:$A$40,freq!$B$2:$B$40,0),_xlfn.XLOOKUP(H228,freq!$A$2:$A$40,freq!$B$2:$B$40,0),_xlfn.XLOOKUP(I228,freq!$A$2:$A$40,freq!$B$2:$B$40,0),_xlfn.XLOOKUP(J228,freq!$A$2:$A$40,freq!$B$2:$B$40,0),_xlfn.XLOOKUP(K228,freq!$A$2:$A$40,freq!$B$2:$B$40,0),_xlfn.XLOOKUP(L228,freq!$A$2:$A$40,freq!$B$2:$B$40,0),_xlfn.XLOOKUP(M228,freq!$A$2:$A$40,freq!$B$2:$B$40,0),_xlfn.XLOOKUP(N228,freq!$A$2:$A$40,freq!$B$2:$B$40,0),_xlfn.XLOOKUP(O228,freq!$A$2:$A$40,freq!$B$2:$B$40,0),_xlfn.XLOOKUP(P228,freq!$A$2:$A$40,freq!$B$2:$B$40,0),_xlfn.XLOOKUP(Q228,freq!$A$2:$A$40,freq!$B$2:$B$40,0),_xlfn.XLOOKUP(R228,freq!$A$2:$A$40,freq!$B$2:$B$40,0),_xlfn.XLOOKUP(S228,freq!$A$2:$A$40,freq!$B$2:$B$40,0),_xlfn.XLOOKUP(T228,freq!$A$2:$A$40,freq!$B$2:$B$40,0),_xlfn.XLOOKUP(U228,freq!$A$2:$A$40,freq!$B$2:$B$40,0),_xlfn.XLOOKUP(V228,freq!$A$2:$A$40,freq!$B$2:$B$40,0))</f>
        <v>70.900000000000006</v>
      </c>
    </row>
    <row r="229" spans="1:23" hidden="1" x14ac:dyDescent="0.35">
      <c r="A229" s="32" t="s">
        <v>1227</v>
      </c>
      <c r="B229" s="32">
        <v>5</v>
      </c>
      <c r="C229" s="32" t="s">
        <v>41</v>
      </c>
      <c r="D229" s="32" t="s">
        <v>3</v>
      </c>
      <c r="E229" s="32" t="s">
        <v>28</v>
      </c>
      <c r="F229" s="32">
        <v>2</v>
      </c>
      <c r="G229" s="32" t="s">
        <v>3</v>
      </c>
      <c r="H229" s="32" t="s">
        <v>1</v>
      </c>
      <c r="I229" s="32" t="s">
        <v>33</v>
      </c>
      <c r="J229" s="32" t="s">
        <v>53</v>
      </c>
      <c r="K229" s="32" t="s">
        <v>3</v>
      </c>
      <c r="L229" s="32" t="s">
        <v>37</v>
      </c>
      <c r="M229" s="32">
        <v>6</v>
      </c>
      <c r="N229" s="32">
        <v>8</v>
      </c>
      <c r="O229" s="32" t="s">
        <v>59</v>
      </c>
      <c r="P229" s="32" t="s">
        <v>1</v>
      </c>
      <c r="Q229" s="32">
        <v>8</v>
      </c>
      <c r="R229" s="32" t="s">
        <v>44</v>
      </c>
      <c r="S229" s="32" t="s">
        <v>37</v>
      </c>
      <c r="T229" s="32" t="s">
        <v>1</v>
      </c>
      <c r="U229" s="32" t="s">
        <v>32</v>
      </c>
      <c r="V229" s="32" t="s">
        <v>49</v>
      </c>
      <c r="W229" s="32">
        <f>SUM(_xlfn.XLOOKUP(B229,freq!$A$2:$A$40,freq!$B$2:$B$40,0),_xlfn.XLOOKUP(C229,freq!$A$2:$A$40,freq!$B$2:$B$40,0),_xlfn.XLOOKUP(D229,freq!$A$2:$A$40,freq!$B$2:$B$40,0),_xlfn.XLOOKUP(E229,freq!$A$2:$A$40,freq!$B$2:$B$40,0),_xlfn.XLOOKUP(F229,freq!$A$2:$A$40,freq!$B$2:$B$40,0),_xlfn.XLOOKUP(G229,freq!$A$2:$A$40,freq!$B$2:$B$40,0),_xlfn.XLOOKUP(H229,freq!$A$2:$A$40,freq!$B$2:$B$40,0),_xlfn.XLOOKUP(I229,freq!$A$2:$A$40,freq!$B$2:$B$40,0),_xlfn.XLOOKUP(J229,freq!$A$2:$A$40,freq!$B$2:$B$40,0),_xlfn.XLOOKUP(K229,freq!$A$2:$A$40,freq!$B$2:$B$40,0),_xlfn.XLOOKUP(L229,freq!$A$2:$A$40,freq!$B$2:$B$40,0),_xlfn.XLOOKUP(M229,freq!$A$2:$A$40,freq!$B$2:$B$40,0),_xlfn.XLOOKUP(N229,freq!$A$2:$A$40,freq!$B$2:$B$40,0),_xlfn.XLOOKUP(O229,freq!$A$2:$A$40,freq!$B$2:$B$40,0),_xlfn.XLOOKUP(P229,freq!$A$2:$A$40,freq!$B$2:$B$40,0),_xlfn.XLOOKUP(Q229,freq!$A$2:$A$40,freq!$B$2:$B$40,0),_xlfn.XLOOKUP(R229,freq!$A$2:$A$40,freq!$B$2:$B$40,0),_xlfn.XLOOKUP(S229,freq!$A$2:$A$40,freq!$B$2:$B$40,0),_xlfn.XLOOKUP(T229,freq!$A$2:$A$40,freq!$B$2:$B$40,0),_xlfn.XLOOKUP(U229,freq!$A$2:$A$40,freq!$B$2:$B$40,0),_xlfn.XLOOKUP(V229,freq!$A$2:$A$40,freq!$B$2:$B$40,0))</f>
        <v>70.84</v>
      </c>
    </row>
    <row r="230" spans="1:23" hidden="1" x14ac:dyDescent="0.35">
      <c r="A230" s="32" t="s">
        <v>112</v>
      </c>
      <c r="B230" s="32" t="s">
        <v>28</v>
      </c>
      <c r="C230" s="32" t="s">
        <v>59</v>
      </c>
      <c r="D230" s="32" t="s">
        <v>2</v>
      </c>
      <c r="E230" s="32" t="s">
        <v>2</v>
      </c>
      <c r="F230" s="32" t="s">
        <v>42</v>
      </c>
      <c r="G230" s="32" t="s">
        <v>33</v>
      </c>
      <c r="H230" s="32">
        <v>1</v>
      </c>
      <c r="I230" s="32" t="s">
        <v>32</v>
      </c>
      <c r="J230" s="32" t="s">
        <v>42</v>
      </c>
      <c r="K230" s="32">
        <v>5</v>
      </c>
      <c r="L230" s="32" t="s">
        <v>45</v>
      </c>
      <c r="M230" s="32">
        <v>3</v>
      </c>
      <c r="N230" s="32">
        <v>5</v>
      </c>
      <c r="O230" s="32" t="s">
        <v>1</v>
      </c>
      <c r="P230" s="32" t="s">
        <v>59</v>
      </c>
      <c r="Q230" s="32" t="s">
        <v>28</v>
      </c>
      <c r="R230" s="32" t="s">
        <v>37</v>
      </c>
      <c r="S230" s="32" t="s">
        <v>38</v>
      </c>
      <c r="T230" s="32" t="s">
        <v>38</v>
      </c>
      <c r="U230" s="32">
        <v>3</v>
      </c>
      <c r="V230" s="32" t="s">
        <v>2</v>
      </c>
      <c r="W230" s="32">
        <f>SUM(_xlfn.XLOOKUP(B230,freq!$A$2:$A$40,freq!$B$2:$B$40,0),_xlfn.XLOOKUP(C230,freq!$A$2:$A$40,freq!$B$2:$B$40,0),_xlfn.XLOOKUP(D230,freq!$A$2:$A$40,freq!$B$2:$B$40,0),_xlfn.XLOOKUP(E230,freq!$A$2:$A$40,freq!$B$2:$B$40,0),_xlfn.XLOOKUP(F230,freq!$A$2:$A$40,freq!$B$2:$B$40,0),_xlfn.XLOOKUP(G230,freq!$A$2:$A$40,freq!$B$2:$B$40,0),_xlfn.XLOOKUP(H230,freq!$A$2:$A$40,freq!$B$2:$B$40,0),_xlfn.XLOOKUP(I230,freq!$A$2:$A$40,freq!$B$2:$B$40,0),_xlfn.XLOOKUP(J230,freq!$A$2:$A$40,freq!$B$2:$B$40,0),_xlfn.XLOOKUP(K230,freq!$A$2:$A$40,freq!$B$2:$B$40,0),_xlfn.XLOOKUP(L230,freq!$A$2:$A$40,freq!$B$2:$B$40,0),_xlfn.XLOOKUP(M230,freq!$A$2:$A$40,freq!$B$2:$B$40,0),_xlfn.XLOOKUP(N230,freq!$A$2:$A$40,freq!$B$2:$B$40,0),_xlfn.XLOOKUP(O230,freq!$A$2:$A$40,freq!$B$2:$B$40,0),_xlfn.XLOOKUP(P230,freq!$A$2:$A$40,freq!$B$2:$B$40,0),_xlfn.XLOOKUP(Q230,freq!$A$2:$A$40,freq!$B$2:$B$40,0),_xlfn.XLOOKUP(R230,freq!$A$2:$A$40,freq!$B$2:$B$40,0),_xlfn.XLOOKUP(S230,freq!$A$2:$A$40,freq!$B$2:$B$40,0),_xlfn.XLOOKUP(T230,freq!$A$2:$A$40,freq!$B$2:$B$40,0),_xlfn.XLOOKUP(U230,freq!$A$2:$A$40,freq!$B$2:$B$40,0),_xlfn.XLOOKUP(V230,freq!$A$2:$A$40,freq!$B$2:$B$40,0))</f>
        <v>70.739999999999995</v>
      </c>
    </row>
    <row r="231" spans="1:23" hidden="1" x14ac:dyDescent="0.35">
      <c r="A231" s="32" t="s">
        <v>350</v>
      </c>
      <c r="B231" s="32" t="s">
        <v>2</v>
      </c>
      <c r="C231" s="32">
        <v>4</v>
      </c>
      <c r="D231" s="32">
        <v>9</v>
      </c>
      <c r="E231" s="32" t="s">
        <v>56</v>
      </c>
      <c r="F231" s="32">
        <v>8</v>
      </c>
      <c r="G231" s="32">
        <v>2</v>
      </c>
      <c r="H231" s="32">
        <v>8</v>
      </c>
      <c r="I231" s="32" t="s">
        <v>50</v>
      </c>
      <c r="J231" s="32" t="s">
        <v>32</v>
      </c>
      <c r="K231" s="32">
        <v>4</v>
      </c>
      <c r="L231" s="32" t="s">
        <v>41</v>
      </c>
      <c r="M231" s="32" t="s">
        <v>38</v>
      </c>
      <c r="N231" s="32" t="s">
        <v>48</v>
      </c>
      <c r="O231" s="32" t="s">
        <v>53</v>
      </c>
      <c r="P231" s="32">
        <v>2</v>
      </c>
      <c r="Q231" s="32" t="s">
        <v>45</v>
      </c>
      <c r="R231" s="32" t="s">
        <v>45</v>
      </c>
      <c r="S231" s="32">
        <v>6</v>
      </c>
      <c r="T231" s="32" t="s">
        <v>45</v>
      </c>
      <c r="U231" s="32" t="s">
        <v>3</v>
      </c>
      <c r="V231" s="32">
        <v>2</v>
      </c>
      <c r="W231" s="32">
        <f>SUM(_xlfn.XLOOKUP(B231,freq!$A$2:$A$40,freq!$B$2:$B$40,0),_xlfn.XLOOKUP(C231,freq!$A$2:$A$40,freq!$B$2:$B$40,0),_xlfn.XLOOKUP(D231,freq!$A$2:$A$40,freq!$B$2:$B$40,0),_xlfn.XLOOKUP(E231,freq!$A$2:$A$40,freq!$B$2:$B$40,0),_xlfn.XLOOKUP(F231,freq!$A$2:$A$40,freq!$B$2:$B$40,0),_xlfn.XLOOKUP(G231,freq!$A$2:$A$40,freq!$B$2:$B$40,0),_xlfn.XLOOKUP(H231,freq!$A$2:$A$40,freq!$B$2:$B$40,0),_xlfn.XLOOKUP(I231,freq!$A$2:$A$40,freq!$B$2:$B$40,0),_xlfn.XLOOKUP(J231,freq!$A$2:$A$40,freq!$B$2:$B$40,0),_xlfn.XLOOKUP(K231,freq!$A$2:$A$40,freq!$B$2:$B$40,0),_xlfn.XLOOKUP(L231,freq!$A$2:$A$40,freq!$B$2:$B$40,0),_xlfn.XLOOKUP(M231,freq!$A$2:$A$40,freq!$B$2:$B$40,0),_xlfn.XLOOKUP(N231,freq!$A$2:$A$40,freq!$B$2:$B$40,0),_xlfn.XLOOKUP(O231,freq!$A$2:$A$40,freq!$B$2:$B$40,0),_xlfn.XLOOKUP(P231,freq!$A$2:$A$40,freq!$B$2:$B$40,0),_xlfn.XLOOKUP(Q231,freq!$A$2:$A$40,freq!$B$2:$B$40,0),_xlfn.XLOOKUP(R231,freq!$A$2:$A$40,freq!$B$2:$B$40,0),_xlfn.XLOOKUP(S231,freq!$A$2:$A$40,freq!$B$2:$B$40,0),_xlfn.XLOOKUP(T231,freq!$A$2:$A$40,freq!$B$2:$B$40,0),_xlfn.XLOOKUP(U231,freq!$A$2:$A$40,freq!$B$2:$B$40,0),_xlfn.XLOOKUP(V231,freq!$A$2:$A$40,freq!$B$2:$B$40,0))</f>
        <v>70.669999999999987</v>
      </c>
    </row>
    <row r="232" spans="1:23" hidden="1" x14ac:dyDescent="0.35">
      <c r="A232" s="32" t="s">
        <v>372</v>
      </c>
      <c r="B232" s="32" t="s">
        <v>42</v>
      </c>
      <c r="C232" s="32">
        <v>1</v>
      </c>
      <c r="D232" s="32" t="s">
        <v>50</v>
      </c>
      <c r="E232" s="32" t="s">
        <v>46</v>
      </c>
      <c r="F232" s="32" t="s">
        <v>56</v>
      </c>
      <c r="G232" s="32" t="s">
        <v>30</v>
      </c>
      <c r="H232" s="32" t="s">
        <v>44</v>
      </c>
      <c r="I232" s="32" t="s">
        <v>1</v>
      </c>
      <c r="J232" s="32" t="s">
        <v>50</v>
      </c>
      <c r="K232" s="32" t="s">
        <v>38</v>
      </c>
      <c r="L232" s="32">
        <v>3</v>
      </c>
      <c r="M232" s="32" t="s">
        <v>36</v>
      </c>
      <c r="N232" s="32" t="s">
        <v>56</v>
      </c>
      <c r="O232" s="32" t="s">
        <v>37</v>
      </c>
      <c r="P232" s="32" t="s">
        <v>4</v>
      </c>
      <c r="Q232" s="32" t="s">
        <v>45</v>
      </c>
      <c r="R232" s="32" t="s">
        <v>49</v>
      </c>
      <c r="S232" s="32" t="s">
        <v>46</v>
      </c>
      <c r="T232" s="32" t="s">
        <v>29</v>
      </c>
      <c r="U232" s="32" t="s">
        <v>3</v>
      </c>
      <c r="V232" s="32" t="s">
        <v>36</v>
      </c>
      <c r="W232" s="32">
        <f>SUM(_xlfn.XLOOKUP(B232,freq!$A$2:$A$40,freq!$B$2:$B$40,0),_xlfn.XLOOKUP(C232,freq!$A$2:$A$40,freq!$B$2:$B$40,0),_xlfn.XLOOKUP(D232,freq!$A$2:$A$40,freq!$B$2:$B$40,0),_xlfn.XLOOKUP(E232,freq!$A$2:$A$40,freq!$B$2:$B$40,0),_xlfn.XLOOKUP(F232,freq!$A$2:$A$40,freq!$B$2:$B$40,0),_xlfn.XLOOKUP(G232,freq!$A$2:$A$40,freq!$B$2:$B$40,0),_xlfn.XLOOKUP(H232,freq!$A$2:$A$40,freq!$B$2:$B$40,0),_xlfn.XLOOKUP(I232,freq!$A$2:$A$40,freq!$B$2:$B$40,0),_xlfn.XLOOKUP(J232,freq!$A$2:$A$40,freq!$B$2:$B$40,0),_xlfn.XLOOKUP(K232,freq!$A$2:$A$40,freq!$B$2:$B$40,0),_xlfn.XLOOKUP(L232,freq!$A$2:$A$40,freq!$B$2:$B$40,0),_xlfn.XLOOKUP(M232,freq!$A$2:$A$40,freq!$B$2:$B$40,0),_xlfn.XLOOKUP(N232,freq!$A$2:$A$40,freq!$B$2:$B$40,0),_xlfn.XLOOKUP(O232,freq!$A$2:$A$40,freq!$B$2:$B$40,0),_xlfn.XLOOKUP(P232,freq!$A$2:$A$40,freq!$B$2:$B$40,0),_xlfn.XLOOKUP(Q232,freq!$A$2:$A$40,freq!$B$2:$B$40,0),_xlfn.XLOOKUP(R232,freq!$A$2:$A$40,freq!$B$2:$B$40,0),_xlfn.XLOOKUP(S232,freq!$A$2:$A$40,freq!$B$2:$B$40,0),_xlfn.XLOOKUP(T232,freq!$A$2:$A$40,freq!$B$2:$B$40,0),_xlfn.XLOOKUP(U232,freq!$A$2:$A$40,freq!$B$2:$B$40,0),_xlfn.XLOOKUP(V232,freq!$A$2:$A$40,freq!$B$2:$B$40,0))</f>
        <v>70.64</v>
      </c>
    </row>
    <row r="233" spans="1:23" hidden="1" x14ac:dyDescent="0.35">
      <c r="A233" s="32" t="s">
        <v>333</v>
      </c>
      <c r="B233" s="32" t="s">
        <v>32</v>
      </c>
      <c r="C233" s="32" t="s">
        <v>45</v>
      </c>
      <c r="D233" s="32" t="s">
        <v>48</v>
      </c>
      <c r="E233" s="32" t="s">
        <v>36</v>
      </c>
      <c r="F233" s="32" t="s">
        <v>28</v>
      </c>
      <c r="G233" s="32" t="s">
        <v>3</v>
      </c>
      <c r="H233" s="32" t="s">
        <v>37</v>
      </c>
      <c r="I233" s="32" t="s">
        <v>43</v>
      </c>
      <c r="J233" s="32">
        <v>7</v>
      </c>
      <c r="K233" s="32" t="s">
        <v>32</v>
      </c>
      <c r="L233" s="32">
        <v>5</v>
      </c>
      <c r="M233" s="32">
        <v>2</v>
      </c>
      <c r="N233" s="32" t="s">
        <v>53</v>
      </c>
      <c r="O233" s="32" t="s">
        <v>0</v>
      </c>
      <c r="P233" s="32" t="s">
        <v>45</v>
      </c>
      <c r="Q233" s="32">
        <v>5</v>
      </c>
      <c r="R233" s="32" t="s">
        <v>45</v>
      </c>
      <c r="S233" s="32" t="s">
        <v>4</v>
      </c>
      <c r="T233" s="32">
        <v>9</v>
      </c>
      <c r="U233" s="32" t="s">
        <v>53</v>
      </c>
      <c r="V233" s="32" t="s">
        <v>41</v>
      </c>
      <c r="W233" s="32">
        <f>SUM(_xlfn.XLOOKUP(B233,freq!$A$2:$A$40,freq!$B$2:$B$40,0),_xlfn.XLOOKUP(C233,freq!$A$2:$A$40,freq!$B$2:$B$40,0),_xlfn.XLOOKUP(D233,freq!$A$2:$A$40,freq!$B$2:$B$40,0),_xlfn.XLOOKUP(E233,freq!$A$2:$A$40,freq!$B$2:$B$40,0),_xlfn.XLOOKUP(F233,freq!$A$2:$A$40,freq!$B$2:$B$40,0),_xlfn.XLOOKUP(G233,freq!$A$2:$A$40,freq!$B$2:$B$40,0),_xlfn.XLOOKUP(H233,freq!$A$2:$A$40,freq!$B$2:$B$40,0),_xlfn.XLOOKUP(I233,freq!$A$2:$A$40,freq!$B$2:$B$40,0),_xlfn.XLOOKUP(J233,freq!$A$2:$A$40,freq!$B$2:$B$40,0),_xlfn.XLOOKUP(K233,freq!$A$2:$A$40,freq!$B$2:$B$40,0),_xlfn.XLOOKUP(L233,freq!$A$2:$A$40,freq!$B$2:$B$40,0),_xlfn.XLOOKUP(M233,freq!$A$2:$A$40,freq!$B$2:$B$40,0),_xlfn.XLOOKUP(N233,freq!$A$2:$A$40,freq!$B$2:$B$40,0),_xlfn.XLOOKUP(O233,freq!$A$2:$A$40,freq!$B$2:$B$40,0),_xlfn.XLOOKUP(P233,freq!$A$2:$A$40,freq!$B$2:$B$40,0),_xlfn.XLOOKUP(Q233,freq!$A$2:$A$40,freq!$B$2:$B$40,0),_xlfn.XLOOKUP(R233,freq!$A$2:$A$40,freq!$B$2:$B$40,0),_xlfn.XLOOKUP(S233,freq!$A$2:$A$40,freq!$B$2:$B$40,0),_xlfn.XLOOKUP(T233,freq!$A$2:$A$40,freq!$B$2:$B$40,0),_xlfn.XLOOKUP(U233,freq!$A$2:$A$40,freq!$B$2:$B$40,0),_xlfn.XLOOKUP(V233,freq!$A$2:$A$40,freq!$B$2:$B$40,0))</f>
        <v>70.5</v>
      </c>
    </row>
    <row r="234" spans="1:23" hidden="1" x14ac:dyDescent="0.35">
      <c r="A234" s="32" t="s">
        <v>632</v>
      </c>
      <c r="B234" s="32" t="s">
        <v>31</v>
      </c>
      <c r="C234" s="32" t="s">
        <v>36</v>
      </c>
      <c r="D234" s="32" t="s">
        <v>2</v>
      </c>
      <c r="E234" s="32">
        <v>3</v>
      </c>
      <c r="F234" s="32" t="s">
        <v>45</v>
      </c>
      <c r="G234" s="32" t="s">
        <v>48</v>
      </c>
      <c r="H234" s="32" t="s">
        <v>31</v>
      </c>
      <c r="I234" s="32" t="s">
        <v>30</v>
      </c>
      <c r="J234" s="32">
        <v>8</v>
      </c>
      <c r="K234" s="32" t="s">
        <v>41</v>
      </c>
      <c r="L234" s="32" t="s">
        <v>33</v>
      </c>
      <c r="M234" s="32" t="s">
        <v>35</v>
      </c>
      <c r="N234" s="32" t="s">
        <v>0</v>
      </c>
      <c r="O234" s="32" t="s">
        <v>44</v>
      </c>
      <c r="P234" s="32" t="s">
        <v>33</v>
      </c>
      <c r="Q234" s="32" t="s">
        <v>4</v>
      </c>
      <c r="R234" s="32">
        <v>7</v>
      </c>
      <c r="S234" s="32" t="s">
        <v>42</v>
      </c>
      <c r="T234" s="32">
        <v>6</v>
      </c>
      <c r="U234" s="32">
        <v>4</v>
      </c>
      <c r="V234" s="32" t="s">
        <v>56</v>
      </c>
      <c r="W234" s="32">
        <f>SUM(_xlfn.XLOOKUP(B234,freq!$A$2:$A$40,freq!$B$2:$B$40,0),_xlfn.XLOOKUP(C234,freq!$A$2:$A$40,freq!$B$2:$B$40,0),_xlfn.XLOOKUP(D234,freq!$A$2:$A$40,freq!$B$2:$B$40,0),_xlfn.XLOOKUP(E234,freq!$A$2:$A$40,freq!$B$2:$B$40,0),_xlfn.XLOOKUP(F234,freq!$A$2:$A$40,freq!$B$2:$B$40,0),_xlfn.XLOOKUP(G234,freq!$A$2:$A$40,freq!$B$2:$B$40,0),_xlfn.XLOOKUP(H234,freq!$A$2:$A$40,freq!$B$2:$B$40,0),_xlfn.XLOOKUP(I234,freq!$A$2:$A$40,freq!$B$2:$B$40,0),_xlfn.XLOOKUP(J234,freq!$A$2:$A$40,freq!$B$2:$B$40,0),_xlfn.XLOOKUP(K234,freq!$A$2:$A$40,freq!$B$2:$B$40,0),_xlfn.XLOOKUP(L234,freq!$A$2:$A$40,freq!$B$2:$B$40,0),_xlfn.XLOOKUP(M234,freq!$A$2:$A$40,freq!$B$2:$B$40,0),_xlfn.XLOOKUP(N234,freq!$A$2:$A$40,freq!$B$2:$B$40,0),_xlfn.XLOOKUP(O234,freq!$A$2:$A$40,freq!$B$2:$B$40,0),_xlfn.XLOOKUP(P234,freq!$A$2:$A$40,freq!$B$2:$B$40,0),_xlfn.XLOOKUP(Q234,freq!$A$2:$A$40,freq!$B$2:$B$40,0),_xlfn.XLOOKUP(R234,freq!$A$2:$A$40,freq!$B$2:$B$40,0),_xlfn.XLOOKUP(S234,freq!$A$2:$A$40,freq!$B$2:$B$40,0),_xlfn.XLOOKUP(T234,freq!$A$2:$A$40,freq!$B$2:$B$40,0),_xlfn.XLOOKUP(U234,freq!$A$2:$A$40,freq!$B$2:$B$40,0),_xlfn.XLOOKUP(V234,freq!$A$2:$A$40,freq!$B$2:$B$40,0))</f>
        <v>70.459999999999994</v>
      </c>
    </row>
    <row r="235" spans="1:23" hidden="1" x14ac:dyDescent="0.35">
      <c r="A235" s="32" t="s">
        <v>1319</v>
      </c>
      <c r="B235" s="32">
        <v>2</v>
      </c>
      <c r="C235" s="32">
        <v>6</v>
      </c>
      <c r="D235" s="32" t="s">
        <v>28</v>
      </c>
      <c r="E235" s="32" t="s">
        <v>44</v>
      </c>
      <c r="F235" s="32" t="s">
        <v>56</v>
      </c>
      <c r="G235" s="32" t="s">
        <v>36</v>
      </c>
      <c r="H235" s="32" t="s">
        <v>1</v>
      </c>
      <c r="I235" s="32" t="s">
        <v>35</v>
      </c>
      <c r="J235" s="32" t="s">
        <v>41</v>
      </c>
      <c r="K235" s="32" t="s">
        <v>35</v>
      </c>
      <c r="L235" s="32">
        <v>1</v>
      </c>
      <c r="M235" s="32" t="s">
        <v>28</v>
      </c>
      <c r="N235" s="32" t="s">
        <v>34</v>
      </c>
      <c r="O235" s="32">
        <v>6</v>
      </c>
      <c r="P235" s="32" t="s">
        <v>35</v>
      </c>
      <c r="Q235" s="32" t="s">
        <v>45</v>
      </c>
      <c r="R235" s="32" t="s">
        <v>36</v>
      </c>
      <c r="S235" s="32" t="s">
        <v>53</v>
      </c>
      <c r="T235" s="32" t="s">
        <v>33</v>
      </c>
      <c r="U235" s="32" t="s">
        <v>41</v>
      </c>
      <c r="V235" s="32" t="s">
        <v>49</v>
      </c>
      <c r="W235" s="32">
        <f>SUM(_xlfn.XLOOKUP(B235,freq!$A$2:$A$40,freq!$B$2:$B$40,0),_xlfn.XLOOKUP(C235,freq!$A$2:$A$40,freq!$B$2:$B$40,0),_xlfn.XLOOKUP(D235,freq!$A$2:$A$40,freq!$B$2:$B$40,0),_xlfn.XLOOKUP(E235,freq!$A$2:$A$40,freq!$B$2:$B$40,0),_xlfn.XLOOKUP(F235,freq!$A$2:$A$40,freq!$B$2:$B$40,0),_xlfn.XLOOKUP(G235,freq!$A$2:$A$40,freq!$B$2:$B$40,0),_xlfn.XLOOKUP(H235,freq!$A$2:$A$40,freq!$B$2:$B$40,0),_xlfn.XLOOKUP(I235,freq!$A$2:$A$40,freq!$B$2:$B$40,0),_xlfn.XLOOKUP(J235,freq!$A$2:$A$40,freq!$B$2:$B$40,0),_xlfn.XLOOKUP(K235,freq!$A$2:$A$40,freq!$B$2:$B$40,0),_xlfn.XLOOKUP(L235,freq!$A$2:$A$40,freq!$B$2:$B$40,0),_xlfn.XLOOKUP(M235,freq!$A$2:$A$40,freq!$B$2:$B$40,0),_xlfn.XLOOKUP(N235,freq!$A$2:$A$40,freq!$B$2:$B$40,0),_xlfn.XLOOKUP(O235,freq!$A$2:$A$40,freq!$B$2:$B$40,0),_xlfn.XLOOKUP(P235,freq!$A$2:$A$40,freq!$B$2:$B$40,0),_xlfn.XLOOKUP(Q235,freq!$A$2:$A$40,freq!$B$2:$B$40,0),_xlfn.XLOOKUP(R235,freq!$A$2:$A$40,freq!$B$2:$B$40,0),_xlfn.XLOOKUP(S235,freq!$A$2:$A$40,freq!$B$2:$B$40,0),_xlfn.XLOOKUP(T235,freq!$A$2:$A$40,freq!$B$2:$B$40,0),_xlfn.XLOOKUP(U235,freq!$A$2:$A$40,freq!$B$2:$B$40,0),_xlfn.XLOOKUP(V235,freq!$A$2:$A$40,freq!$B$2:$B$40,0))</f>
        <v>70.429999999999978</v>
      </c>
    </row>
    <row r="236" spans="1:23" hidden="1" x14ac:dyDescent="0.35">
      <c r="A236" s="32" t="s">
        <v>908</v>
      </c>
      <c r="B236" s="32" t="s">
        <v>38</v>
      </c>
      <c r="C236" s="32" t="s">
        <v>49</v>
      </c>
      <c r="D236" s="32" t="s">
        <v>48</v>
      </c>
      <c r="E236" s="32" t="s">
        <v>32</v>
      </c>
      <c r="F236" s="32" t="s">
        <v>34</v>
      </c>
      <c r="G236" s="32" t="s">
        <v>45</v>
      </c>
      <c r="H236" s="32">
        <v>4</v>
      </c>
      <c r="I236" s="32" t="s">
        <v>4</v>
      </c>
      <c r="J236" s="32" t="s">
        <v>56</v>
      </c>
      <c r="K236" s="32" t="s">
        <v>32</v>
      </c>
      <c r="L236" s="32">
        <v>8</v>
      </c>
      <c r="M236" s="32" t="s">
        <v>0</v>
      </c>
      <c r="N236" s="32">
        <v>9</v>
      </c>
      <c r="O236" s="32" t="s">
        <v>3</v>
      </c>
      <c r="P236" s="32" t="s">
        <v>37</v>
      </c>
      <c r="Q236" s="32" t="s">
        <v>45</v>
      </c>
      <c r="R236" s="32">
        <v>6</v>
      </c>
      <c r="S236" s="32" t="s">
        <v>33</v>
      </c>
      <c r="T236" s="32" t="s">
        <v>37</v>
      </c>
      <c r="U236" s="32">
        <v>5</v>
      </c>
      <c r="V236" s="32">
        <v>4</v>
      </c>
      <c r="W236" s="32">
        <f>SUM(_xlfn.XLOOKUP(B236,freq!$A$2:$A$40,freq!$B$2:$B$40,0),_xlfn.XLOOKUP(C236,freq!$A$2:$A$40,freq!$B$2:$B$40,0),_xlfn.XLOOKUP(D236,freq!$A$2:$A$40,freq!$B$2:$B$40,0),_xlfn.XLOOKUP(E236,freq!$A$2:$A$40,freq!$B$2:$B$40,0),_xlfn.XLOOKUP(F236,freq!$A$2:$A$40,freq!$B$2:$B$40,0),_xlfn.XLOOKUP(G236,freq!$A$2:$A$40,freq!$B$2:$B$40,0),_xlfn.XLOOKUP(H236,freq!$A$2:$A$40,freq!$B$2:$B$40,0),_xlfn.XLOOKUP(I236,freq!$A$2:$A$40,freq!$B$2:$B$40,0),_xlfn.XLOOKUP(J236,freq!$A$2:$A$40,freq!$B$2:$B$40,0),_xlfn.XLOOKUP(K236,freq!$A$2:$A$40,freq!$B$2:$B$40,0),_xlfn.XLOOKUP(L236,freq!$A$2:$A$40,freq!$B$2:$B$40,0),_xlfn.XLOOKUP(M236,freq!$A$2:$A$40,freq!$B$2:$B$40,0),_xlfn.XLOOKUP(N236,freq!$A$2:$A$40,freq!$B$2:$B$40,0),_xlfn.XLOOKUP(O236,freq!$A$2:$A$40,freq!$B$2:$B$40,0),_xlfn.XLOOKUP(P236,freq!$A$2:$A$40,freq!$B$2:$B$40,0),_xlfn.XLOOKUP(Q236,freq!$A$2:$A$40,freq!$B$2:$B$40,0),_xlfn.XLOOKUP(R236,freq!$A$2:$A$40,freq!$B$2:$B$40,0),_xlfn.XLOOKUP(S236,freq!$A$2:$A$40,freq!$B$2:$B$40,0),_xlfn.XLOOKUP(T236,freq!$A$2:$A$40,freq!$B$2:$B$40,0),_xlfn.XLOOKUP(U236,freq!$A$2:$A$40,freq!$B$2:$B$40,0),_xlfn.XLOOKUP(V236,freq!$A$2:$A$40,freq!$B$2:$B$40,0))</f>
        <v>70.39</v>
      </c>
    </row>
    <row r="237" spans="1:23" hidden="1" x14ac:dyDescent="0.35">
      <c r="A237" s="32" t="s">
        <v>1307</v>
      </c>
      <c r="B237" s="32" t="s">
        <v>2</v>
      </c>
      <c r="C237" s="32" t="s">
        <v>40</v>
      </c>
      <c r="D237" s="32" t="s">
        <v>49</v>
      </c>
      <c r="E237" s="32" t="s">
        <v>4</v>
      </c>
      <c r="F237" s="32" t="s">
        <v>44</v>
      </c>
      <c r="G237" s="32" t="s">
        <v>40</v>
      </c>
      <c r="H237" s="32" t="s">
        <v>1</v>
      </c>
      <c r="I237" s="32" t="s">
        <v>31</v>
      </c>
      <c r="J237" s="32">
        <v>8</v>
      </c>
      <c r="K237" s="32" t="s">
        <v>37</v>
      </c>
      <c r="L237" s="32" t="s">
        <v>29</v>
      </c>
      <c r="M237" s="32" t="s">
        <v>29</v>
      </c>
      <c r="N237" s="32" t="s">
        <v>28</v>
      </c>
      <c r="O237" s="32">
        <v>9</v>
      </c>
      <c r="P237" s="32" t="s">
        <v>34</v>
      </c>
      <c r="Q237" s="32">
        <v>8</v>
      </c>
      <c r="R237" s="32" t="s">
        <v>2</v>
      </c>
      <c r="S237" s="32" t="s">
        <v>29</v>
      </c>
      <c r="T237" s="32" t="s">
        <v>3</v>
      </c>
      <c r="U237" s="32" t="s">
        <v>31</v>
      </c>
      <c r="V237" s="32" t="s">
        <v>30</v>
      </c>
      <c r="W237" s="32">
        <f>SUM(_xlfn.XLOOKUP(B237,freq!$A$2:$A$40,freq!$B$2:$B$40,0),_xlfn.XLOOKUP(C237,freq!$A$2:$A$40,freq!$B$2:$B$40,0),_xlfn.XLOOKUP(D237,freq!$A$2:$A$40,freq!$B$2:$B$40,0),_xlfn.XLOOKUP(E237,freq!$A$2:$A$40,freq!$B$2:$B$40,0),_xlfn.XLOOKUP(F237,freq!$A$2:$A$40,freq!$B$2:$B$40,0),_xlfn.XLOOKUP(G237,freq!$A$2:$A$40,freq!$B$2:$B$40,0),_xlfn.XLOOKUP(H237,freq!$A$2:$A$40,freq!$B$2:$B$40,0),_xlfn.XLOOKUP(I237,freq!$A$2:$A$40,freq!$B$2:$B$40,0),_xlfn.XLOOKUP(J237,freq!$A$2:$A$40,freq!$B$2:$B$40,0),_xlfn.XLOOKUP(K237,freq!$A$2:$A$40,freq!$B$2:$B$40,0),_xlfn.XLOOKUP(L237,freq!$A$2:$A$40,freq!$B$2:$B$40,0),_xlfn.XLOOKUP(M237,freq!$A$2:$A$40,freq!$B$2:$B$40,0),_xlfn.XLOOKUP(N237,freq!$A$2:$A$40,freq!$B$2:$B$40,0),_xlfn.XLOOKUP(O237,freq!$A$2:$A$40,freq!$B$2:$B$40,0),_xlfn.XLOOKUP(P237,freq!$A$2:$A$40,freq!$B$2:$B$40,0),_xlfn.XLOOKUP(Q237,freq!$A$2:$A$40,freq!$B$2:$B$40,0),_xlfn.XLOOKUP(R237,freq!$A$2:$A$40,freq!$B$2:$B$40,0),_xlfn.XLOOKUP(S237,freq!$A$2:$A$40,freq!$B$2:$B$40,0),_xlfn.XLOOKUP(T237,freq!$A$2:$A$40,freq!$B$2:$B$40,0),_xlfn.XLOOKUP(U237,freq!$A$2:$A$40,freq!$B$2:$B$40,0),_xlfn.XLOOKUP(V237,freq!$A$2:$A$40,freq!$B$2:$B$40,0))</f>
        <v>70.37</v>
      </c>
    </row>
    <row r="238" spans="1:23" hidden="1" x14ac:dyDescent="0.35">
      <c r="A238" s="32" t="s">
        <v>2003</v>
      </c>
      <c r="B238" s="32">
        <v>9</v>
      </c>
      <c r="C238" s="32" t="s">
        <v>35</v>
      </c>
      <c r="D238" s="32" t="s">
        <v>38</v>
      </c>
      <c r="E238" s="32">
        <v>1</v>
      </c>
      <c r="F238" s="32" t="s">
        <v>40</v>
      </c>
      <c r="G238" s="32">
        <v>6</v>
      </c>
      <c r="H238" s="32" t="s">
        <v>44</v>
      </c>
      <c r="I238" s="32" t="s">
        <v>32</v>
      </c>
      <c r="J238" s="32" t="s">
        <v>35</v>
      </c>
      <c r="K238" s="32" t="s">
        <v>4</v>
      </c>
      <c r="L238" s="32">
        <v>6</v>
      </c>
      <c r="M238" s="32" t="s">
        <v>56</v>
      </c>
      <c r="N238" s="32" t="s">
        <v>32</v>
      </c>
      <c r="O238" s="32" t="s">
        <v>45</v>
      </c>
      <c r="P238" s="32" t="s">
        <v>36</v>
      </c>
      <c r="Q238" s="32" t="s">
        <v>50</v>
      </c>
      <c r="R238" s="32" t="s">
        <v>37</v>
      </c>
      <c r="S238" s="32" t="s">
        <v>2</v>
      </c>
      <c r="T238" s="32" t="s">
        <v>50</v>
      </c>
      <c r="U238" s="32" t="s">
        <v>58</v>
      </c>
      <c r="V238" s="32" t="s">
        <v>36</v>
      </c>
      <c r="W238" s="32">
        <f>SUM(_xlfn.XLOOKUP(B238,freq!$A$2:$A$40,freq!$B$2:$B$40,0),_xlfn.XLOOKUP(C238,freq!$A$2:$A$40,freq!$B$2:$B$40,0),_xlfn.XLOOKUP(D238,freq!$A$2:$A$40,freq!$B$2:$B$40,0),_xlfn.XLOOKUP(E238,freq!$A$2:$A$40,freq!$B$2:$B$40,0),_xlfn.XLOOKUP(F238,freq!$A$2:$A$40,freq!$B$2:$B$40,0),_xlfn.XLOOKUP(G238,freq!$A$2:$A$40,freq!$B$2:$B$40,0),_xlfn.XLOOKUP(H238,freq!$A$2:$A$40,freq!$B$2:$B$40,0),_xlfn.XLOOKUP(I238,freq!$A$2:$A$40,freq!$B$2:$B$40,0),_xlfn.XLOOKUP(J238,freq!$A$2:$A$40,freq!$B$2:$B$40,0),_xlfn.XLOOKUP(K238,freq!$A$2:$A$40,freq!$B$2:$B$40,0),_xlfn.XLOOKUP(L238,freq!$A$2:$A$40,freq!$B$2:$B$40,0),_xlfn.XLOOKUP(M238,freq!$A$2:$A$40,freq!$B$2:$B$40,0),_xlfn.XLOOKUP(N238,freq!$A$2:$A$40,freq!$B$2:$B$40,0),_xlfn.XLOOKUP(O238,freq!$A$2:$A$40,freq!$B$2:$B$40,0),_xlfn.XLOOKUP(P238,freq!$A$2:$A$40,freq!$B$2:$B$40,0),_xlfn.XLOOKUP(Q238,freq!$A$2:$A$40,freq!$B$2:$B$40,0),_xlfn.XLOOKUP(R238,freq!$A$2:$A$40,freq!$B$2:$B$40,0),_xlfn.XLOOKUP(S238,freq!$A$2:$A$40,freq!$B$2:$B$40,0),_xlfn.XLOOKUP(T238,freq!$A$2:$A$40,freq!$B$2:$B$40,0),_xlfn.XLOOKUP(U238,freq!$A$2:$A$40,freq!$B$2:$B$40,0),_xlfn.XLOOKUP(V238,freq!$A$2:$A$40,freq!$B$2:$B$40,0))</f>
        <v>70.37</v>
      </c>
    </row>
    <row r="239" spans="1:23" hidden="1" x14ac:dyDescent="0.35">
      <c r="A239" s="32" t="s">
        <v>1181</v>
      </c>
      <c r="B239" s="32" t="s">
        <v>50</v>
      </c>
      <c r="C239" s="32" t="s">
        <v>37</v>
      </c>
      <c r="D239" s="32">
        <v>2</v>
      </c>
      <c r="E239" s="32" t="s">
        <v>41</v>
      </c>
      <c r="F239" s="32" t="s">
        <v>45</v>
      </c>
      <c r="G239" s="32" t="s">
        <v>3</v>
      </c>
      <c r="H239" s="32" t="s">
        <v>43</v>
      </c>
      <c r="I239" s="32" t="s">
        <v>41</v>
      </c>
      <c r="J239" s="32" t="s">
        <v>49</v>
      </c>
      <c r="K239" s="32" t="s">
        <v>31</v>
      </c>
      <c r="L239" s="32" t="s">
        <v>45</v>
      </c>
      <c r="M239" s="32" t="s">
        <v>43</v>
      </c>
      <c r="N239" s="32" t="s">
        <v>41</v>
      </c>
      <c r="O239" s="32" t="s">
        <v>40</v>
      </c>
      <c r="P239" s="32" t="s">
        <v>56</v>
      </c>
      <c r="Q239" s="32" t="s">
        <v>42</v>
      </c>
      <c r="R239" s="32" t="s">
        <v>46</v>
      </c>
      <c r="S239" s="32" t="s">
        <v>58</v>
      </c>
      <c r="T239" s="32" t="s">
        <v>35</v>
      </c>
      <c r="U239" s="32">
        <v>0</v>
      </c>
      <c r="V239" s="32">
        <v>4</v>
      </c>
      <c r="W239" s="32">
        <f>SUM(_xlfn.XLOOKUP(B239,freq!$A$2:$A$40,freq!$B$2:$B$40,0),_xlfn.XLOOKUP(C239,freq!$A$2:$A$40,freq!$B$2:$B$40,0),_xlfn.XLOOKUP(D239,freq!$A$2:$A$40,freq!$B$2:$B$40,0),_xlfn.XLOOKUP(E239,freq!$A$2:$A$40,freq!$B$2:$B$40,0),_xlfn.XLOOKUP(F239,freq!$A$2:$A$40,freq!$B$2:$B$40,0),_xlfn.XLOOKUP(G239,freq!$A$2:$A$40,freq!$B$2:$B$40,0),_xlfn.XLOOKUP(H239,freq!$A$2:$A$40,freq!$B$2:$B$40,0),_xlfn.XLOOKUP(I239,freq!$A$2:$A$40,freq!$B$2:$B$40,0),_xlfn.XLOOKUP(J239,freq!$A$2:$A$40,freq!$B$2:$B$40,0),_xlfn.XLOOKUP(K239,freq!$A$2:$A$40,freq!$B$2:$B$40,0),_xlfn.XLOOKUP(L239,freq!$A$2:$A$40,freq!$B$2:$B$40,0),_xlfn.XLOOKUP(M239,freq!$A$2:$A$40,freq!$B$2:$B$40,0),_xlfn.XLOOKUP(N239,freq!$A$2:$A$40,freq!$B$2:$B$40,0),_xlfn.XLOOKUP(O239,freq!$A$2:$A$40,freq!$B$2:$B$40,0),_xlfn.XLOOKUP(P239,freq!$A$2:$A$40,freq!$B$2:$B$40,0),_xlfn.XLOOKUP(Q239,freq!$A$2:$A$40,freq!$B$2:$B$40,0),_xlfn.XLOOKUP(R239,freq!$A$2:$A$40,freq!$B$2:$B$40,0),_xlfn.XLOOKUP(S239,freq!$A$2:$A$40,freq!$B$2:$B$40,0),_xlfn.XLOOKUP(T239,freq!$A$2:$A$40,freq!$B$2:$B$40,0),_xlfn.XLOOKUP(U239,freq!$A$2:$A$40,freq!$B$2:$B$40,0),_xlfn.XLOOKUP(V239,freq!$A$2:$A$40,freq!$B$2:$B$40,0))</f>
        <v>70.349999999999994</v>
      </c>
    </row>
    <row r="240" spans="1:23" hidden="1" x14ac:dyDescent="0.35">
      <c r="A240" s="32" t="s">
        <v>1659</v>
      </c>
      <c r="B240" s="32" t="s">
        <v>30</v>
      </c>
      <c r="C240" s="32" t="s">
        <v>50</v>
      </c>
      <c r="D240" s="32" t="s">
        <v>37</v>
      </c>
      <c r="E240" s="32" t="s">
        <v>31</v>
      </c>
      <c r="F240" s="32" t="s">
        <v>56</v>
      </c>
      <c r="G240" s="32">
        <v>1</v>
      </c>
      <c r="H240" s="32" t="s">
        <v>36</v>
      </c>
      <c r="I240" s="32" t="s">
        <v>45</v>
      </c>
      <c r="J240" s="32">
        <v>7</v>
      </c>
      <c r="K240" s="32" t="s">
        <v>42</v>
      </c>
      <c r="L240" s="32" t="s">
        <v>45</v>
      </c>
      <c r="M240" s="32">
        <v>1</v>
      </c>
      <c r="N240" s="32">
        <v>2</v>
      </c>
      <c r="O240" s="32" t="s">
        <v>3</v>
      </c>
      <c r="P240" s="32" t="s">
        <v>41</v>
      </c>
      <c r="Q240" s="32" t="s">
        <v>3</v>
      </c>
      <c r="R240" s="32" t="s">
        <v>29</v>
      </c>
      <c r="S240" s="32" t="s">
        <v>38</v>
      </c>
      <c r="T240" s="32">
        <v>5</v>
      </c>
      <c r="U240" s="32">
        <v>3</v>
      </c>
      <c r="V240" s="32" t="s">
        <v>46</v>
      </c>
      <c r="W240" s="32">
        <f>SUM(_xlfn.XLOOKUP(B240,freq!$A$2:$A$40,freq!$B$2:$B$40,0),_xlfn.XLOOKUP(C240,freq!$A$2:$A$40,freq!$B$2:$B$40,0),_xlfn.XLOOKUP(D240,freq!$A$2:$A$40,freq!$B$2:$B$40,0),_xlfn.XLOOKUP(E240,freq!$A$2:$A$40,freq!$B$2:$B$40,0),_xlfn.XLOOKUP(F240,freq!$A$2:$A$40,freq!$B$2:$B$40,0),_xlfn.XLOOKUP(G240,freq!$A$2:$A$40,freq!$B$2:$B$40,0),_xlfn.XLOOKUP(H240,freq!$A$2:$A$40,freq!$B$2:$B$40,0),_xlfn.XLOOKUP(I240,freq!$A$2:$A$40,freq!$B$2:$B$40,0),_xlfn.XLOOKUP(J240,freq!$A$2:$A$40,freq!$B$2:$B$40,0),_xlfn.XLOOKUP(K240,freq!$A$2:$A$40,freq!$B$2:$B$40,0),_xlfn.XLOOKUP(L240,freq!$A$2:$A$40,freq!$B$2:$B$40,0),_xlfn.XLOOKUP(M240,freq!$A$2:$A$40,freq!$B$2:$B$40,0),_xlfn.XLOOKUP(N240,freq!$A$2:$A$40,freq!$B$2:$B$40,0),_xlfn.XLOOKUP(O240,freq!$A$2:$A$40,freq!$B$2:$B$40,0),_xlfn.XLOOKUP(P240,freq!$A$2:$A$40,freq!$B$2:$B$40,0),_xlfn.XLOOKUP(Q240,freq!$A$2:$A$40,freq!$B$2:$B$40,0),_xlfn.XLOOKUP(R240,freq!$A$2:$A$40,freq!$B$2:$B$40,0),_xlfn.XLOOKUP(S240,freq!$A$2:$A$40,freq!$B$2:$B$40,0),_xlfn.XLOOKUP(T240,freq!$A$2:$A$40,freq!$B$2:$B$40,0),_xlfn.XLOOKUP(U240,freq!$A$2:$A$40,freq!$B$2:$B$40,0),_xlfn.XLOOKUP(V240,freq!$A$2:$A$40,freq!$B$2:$B$40,0))</f>
        <v>70.349999999999994</v>
      </c>
    </row>
    <row r="241" spans="1:23" hidden="1" x14ac:dyDescent="0.35">
      <c r="A241" s="32" t="s">
        <v>51</v>
      </c>
      <c r="B241" s="32" t="s">
        <v>34</v>
      </c>
      <c r="C241" s="32" t="s">
        <v>37</v>
      </c>
      <c r="D241" s="32">
        <v>4</v>
      </c>
      <c r="E241" s="32" t="s">
        <v>28</v>
      </c>
      <c r="F241" s="32" t="s">
        <v>2</v>
      </c>
      <c r="G241" s="32">
        <v>3</v>
      </c>
      <c r="H241" s="32" t="s">
        <v>56</v>
      </c>
      <c r="I241" s="32">
        <v>8</v>
      </c>
      <c r="J241" s="32" t="s">
        <v>44</v>
      </c>
      <c r="K241" s="32" t="s">
        <v>41</v>
      </c>
      <c r="L241" s="32" t="s">
        <v>44</v>
      </c>
      <c r="M241" s="32">
        <v>4</v>
      </c>
      <c r="N241" s="32" t="s">
        <v>28</v>
      </c>
      <c r="O241" s="32" t="s">
        <v>49</v>
      </c>
      <c r="P241" s="32" t="s">
        <v>34</v>
      </c>
      <c r="Q241" s="32" t="s">
        <v>31</v>
      </c>
      <c r="R241" s="32" t="s">
        <v>59</v>
      </c>
      <c r="S241" s="32" t="s">
        <v>35</v>
      </c>
      <c r="T241" s="32" t="s">
        <v>59</v>
      </c>
      <c r="U241" s="32" t="s">
        <v>45</v>
      </c>
      <c r="V241" s="32">
        <v>8</v>
      </c>
      <c r="W241" s="32">
        <f>SUM(_xlfn.XLOOKUP(B241,freq!$A$2:$A$40,freq!$B$2:$B$40,0),_xlfn.XLOOKUP(C241,freq!$A$2:$A$40,freq!$B$2:$B$40,0),_xlfn.XLOOKUP(D241,freq!$A$2:$A$40,freq!$B$2:$B$40,0),_xlfn.XLOOKUP(E241,freq!$A$2:$A$40,freq!$B$2:$B$40,0),_xlfn.XLOOKUP(F241,freq!$A$2:$A$40,freq!$B$2:$B$40,0),_xlfn.XLOOKUP(G241,freq!$A$2:$A$40,freq!$B$2:$B$40,0),_xlfn.XLOOKUP(H241,freq!$A$2:$A$40,freq!$B$2:$B$40,0),_xlfn.XLOOKUP(I241,freq!$A$2:$A$40,freq!$B$2:$B$40,0),_xlfn.XLOOKUP(J241,freq!$A$2:$A$40,freq!$B$2:$B$40,0),_xlfn.XLOOKUP(K241,freq!$A$2:$A$40,freq!$B$2:$B$40,0),_xlfn.XLOOKUP(L241,freq!$A$2:$A$40,freq!$B$2:$B$40,0),_xlfn.XLOOKUP(M241,freq!$A$2:$A$40,freq!$B$2:$B$40,0),_xlfn.XLOOKUP(N241,freq!$A$2:$A$40,freq!$B$2:$B$40,0),_xlfn.XLOOKUP(O241,freq!$A$2:$A$40,freq!$B$2:$B$40,0),_xlfn.XLOOKUP(P241,freq!$A$2:$A$40,freq!$B$2:$B$40,0),_xlfn.XLOOKUP(Q241,freq!$A$2:$A$40,freq!$B$2:$B$40,0),_xlfn.XLOOKUP(R241,freq!$A$2:$A$40,freq!$B$2:$B$40,0),_xlfn.XLOOKUP(S241,freq!$A$2:$A$40,freq!$B$2:$B$40,0),_xlfn.XLOOKUP(T241,freq!$A$2:$A$40,freq!$B$2:$B$40,0),_xlfn.XLOOKUP(U241,freq!$A$2:$A$40,freq!$B$2:$B$40,0),_xlfn.XLOOKUP(V241,freq!$A$2:$A$40,freq!$B$2:$B$40,0))</f>
        <v>70.319999999999993</v>
      </c>
    </row>
    <row r="242" spans="1:23" hidden="1" x14ac:dyDescent="0.35">
      <c r="A242" s="32" t="s">
        <v>2055</v>
      </c>
      <c r="B242" s="32">
        <v>2</v>
      </c>
      <c r="C242" s="32" t="s">
        <v>29</v>
      </c>
      <c r="D242" s="32" t="s">
        <v>1</v>
      </c>
      <c r="E242" s="32">
        <v>6</v>
      </c>
      <c r="F242" s="32" t="s">
        <v>43</v>
      </c>
      <c r="G242" s="32" t="s">
        <v>45</v>
      </c>
      <c r="H242" s="32" t="s">
        <v>42</v>
      </c>
      <c r="I242" s="32" t="s">
        <v>34</v>
      </c>
      <c r="J242" s="32" t="s">
        <v>35</v>
      </c>
      <c r="K242" s="32" t="s">
        <v>45</v>
      </c>
      <c r="L242" s="32" t="s">
        <v>35</v>
      </c>
      <c r="M242" s="32" t="s">
        <v>0</v>
      </c>
      <c r="N242" s="32" t="s">
        <v>45</v>
      </c>
      <c r="O242" s="32" t="s">
        <v>53</v>
      </c>
      <c r="P242" s="32">
        <v>9</v>
      </c>
      <c r="Q242" s="32">
        <v>1</v>
      </c>
      <c r="R242" s="32">
        <v>3</v>
      </c>
      <c r="S242" s="32" t="s">
        <v>41</v>
      </c>
      <c r="T242" s="32" t="s">
        <v>29</v>
      </c>
      <c r="U242" s="32" t="s">
        <v>36</v>
      </c>
      <c r="V242" s="32" t="s">
        <v>0</v>
      </c>
      <c r="W242" s="32">
        <f>SUM(_xlfn.XLOOKUP(B242,freq!$A$2:$A$40,freq!$B$2:$B$40,0),_xlfn.XLOOKUP(C242,freq!$A$2:$A$40,freq!$B$2:$B$40,0),_xlfn.XLOOKUP(D242,freq!$A$2:$A$40,freq!$B$2:$B$40,0),_xlfn.XLOOKUP(E242,freq!$A$2:$A$40,freq!$B$2:$B$40,0),_xlfn.XLOOKUP(F242,freq!$A$2:$A$40,freq!$B$2:$B$40,0),_xlfn.XLOOKUP(G242,freq!$A$2:$A$40,freq!$B$2:$B$40,0),_xlfn.XLOOKUP(H242,freq!$A$2:$A$40,freq!$B$2:$B$40,0),_xlfn.XLOOKUP(I242,freq!$A$2:$A$40,freq!$B$2:$B$40,0),_xlfn.XLOOKUP(J242,freq!$A$2:$A$40,freq!$B$2:$B$40,0),_xlfn.XLOOKUP(K242,freq!$A$2:$A$40,freq!$B$2:$B$40,0),_xlfn.XLOOKUP(L242,freq!$A$2:$A$40,freq!$B$2:$B$40,0),_xlfn.XLOOKUP(M242,freq!$A$2:$A$40,freq!$B$2:$B$40,0),_xlfn.XLOOKUP(N242,freq!$A$2:$A$40,freq!$B$2:$B$40,0),_xlfn.XLOOKUP(O242,freq!$A$2:$A$40,freq!$B$2:$B$40,0),_xlfn.XLOOKUP(P242,freq!$A$2:$A$40,freq!$B$2:$B$40,0),_xlfn.XLOOKUP(Q242,freq!$A$2:$A$40,freq!$B$2:$B$40,0),_xlfn.XLOOKUP(R242,freq!$A$2:$A$40,freq!$B$2:$B$40,0),_xlfn.XLOOKUP(S242,freq!$A$2:$A$40,freq!$B$2:$B$40,0),_xlfn.XLOOKUP(T242,freq!$A$2:$A$40,freq!$B$2:$B$40,0),_xlfn.XLOOKUP(U242,freq!$A$2:$A$40,freq!$B$2:$B$40,0),_xlfn.XLOOKUP(V242,freq!$A$2:$A$40,freq!$B$2:$B$40,0))</f>
        <v>70.319999999999993</v>
      </c>
    </row>
    <row r="243" spans="1:23" hidden="1" x14ac:dyDescent="0.35">
      <c r="A243" s="32" t="s">
        <v>880</v>
      </c>
      <c r="B243" s="32" t="s">
        <v>1</v>
      </c>
      <c r="C243" s="32">
        <v>5</v>
      </c>
      <c r="D243" s="32" t="s">
        <v>46</v>
      </c>
      <c r="E243" s="32">
        <v>5</v>
      </c>
      <c r="F243" s="32" t="s">
        <v>3</v>
      </c>
      <c r="G243" s="32" t="s">
        <v>59</v>
      </c>
      <c r="H243" s="32" t="s">
        <v>49</v>
      </c>
      <c r="I243" s="32" t="s">
        <v>2</v>
      </c>
      <c r="J243" s="32">
        <v>0</v>
      </c>
      <c r="K243" s="32" t="s">
        <v>33</v>
      </c>
      <c r="L243" s="32" t="s">
        <v>29</v>
      </c>
      <c r="M243" s="32">
        <v>9</v>
      </c>
      <c r="N243" s="32" t="s">
        <v>28</v>
      </c>
      <c r="O243" s="32" t="s">
        <v>35</v>
      </c>
      <c r="P243" s="32" t="s">
        <v>45</v>
      </c>
      <c r="Q243" s="32" t="s">
        <v>56</v>
      </c>
      <c r="R243" s="32" t="s">
        <v>46</v>
      </c>
      <c r="S243" s="32" t="s">
        <v>53</v>
      </c>
      <c r="T243" s="32" t="s">
        <v>38</v>
      </c>
      <c r="U243" s="32" t="s">
        <v>42</v>
      </c>
      <c r="V243" s="32" t="s">
        <v>29</v>
      </c>
      <c r="W243" s="32">
        <f>SUM(_xlfn.XLOOKUP(B243,freq!$A$2:$A$40,freq!$B$2:$B$40,0),_xlfn.XLOOKUP(C243,freq!$A$2:$A$40,freq!$B$2:$B$40,0),_xlfn.XLOOKUP(D243,freq!$A$2:$A$40,freq!$B$2:$B$40,0),_xlfn.XLOOKUP(E243,freq!$A$2:$A$40,freq!$B$2:$B$40,0),_xlfn.XLOOKUP(F243,freq!$A$2:$A$40,freq!$B$2:$B$40,0),_xlfn.XLOOKUP(G243,freq!$A$2:$A$40,freq!$B$2:$B$40,0),_xlfn.XLOOKUP(H243,freq!$A$2:$A$40,freq!$B$2:$B$40,0),_xlfn.XLOOKUP(I243,freq!$A$2:$A$40,freq!$B$2:$B$40,0),_xlfn.XLOOKUP(J243,freq!$A$2:$A$40,freq!$B$2:$B$40,0),_xlfn.XLOOKUP(K243,freq!$A$2:$A$40,freq!$B$2:$B$40,0),_xlfn.XLOOKUP(L243,freq!$A$2:$A$40,freq!$B$2:$B$40,0),_xlfn.XLOOKUP(M243,freq!$A$2:$A$40,freq!$B$2:$B$40,0),_xlfn.XLOOKUP(N243,freq!$A$2:$A$40,freq!$B$2:$B$40,0),_xlfn.XLOOKUP(O243,freq!$A$2:$A$40,freq!$B$2:$B$40,0),_xlfn.XLOOKUP(P243,freq!$A$2:$A$40,freq!$B$2:$B$40,0),_xlfn.XLOOKUP(Q243,freq!$A$2:$A$40,freq!$B$2:$B$40,0),_xlfn.XLOOKUP(R243,freq!$A$2:$A$40,freq!$B$2:$B$40,0),_xlfn.XLOOKUP(S243,freq!$A$2:$A$40,freq!$B$2:$B$40,0),_xlfn.XLOOKUP(T243,freq!$A$2:$A$40,freq!$B$2:$B$40,0),_xlfn.XLOOKUP(U243,freq!$A$2:$A$40,freq!$B$2:$B$40,0),_xlfn.XLOOKUP(V243,freq!$A$2:$A$40,freq!$B$2:$B$40,0))</f>
        <v>70.309999999999988</v>
      </c>
    </row>
    <row r="244" spans="1:23" hidden="1" x14ac:dyDescent="0.35">
      <c r="A244" s="32" t="s">
        <v>283</v>
      </c>
      <c r="B244" s="32">
        <v>6</v>
      </c>
      <c r="C244" s="32" t="s">
        <v>35</v>
      </c>
      <c r="D244" s="32" t="s">
        <v>34</v>
      </c>
      <c r="E244" s="32" t="s">
        <v>53</v>
      </c>
      <c r="F244" s="32" t="s">
        <v>45</v>
      </c>
      <c r="G244" s="32">
        <v>5</v>
      </c>
      <c r="H244" s="32" t="s">
        <v>4</v>
      </c>
      <c r="I244" s="32" t="s">
        <v>43</v>
      </c>
      <c r="J244" s="32" t="s">
        <v>33</v>
      </c>
      <c r="K244" s="32" t="s">
        <v>32</v>
      </c>
      <c r="L244" s="32" t="s">
        <v>2</v>
      </c>
      <c r="M244" s="32" t="s">
        <v>30</v>
      </c>
      <c r="N244" s="32" t="s">
        <v>45</v>
      </c>
      <c r="O244" s="32" t="s">
        <v>40</v>
      </c>
      <c r="P244" s="32" t="s">
        <v>42</v>
      </c>
      <c r="Q244" s="32" t="s">
        <v>42</v>
      </c>
      <c r="R244" s="32">
        <v>5</v>
      </c>
      <c r="S244" s="32" t="s">
        <v>31</v>
      </c>
      <c r="T244" s="32" t="s">
        <v>41</v>
      </c>
      <c r="U244" s="32" t="s">
        <v>29</v>
      </c>
      <c r="V244" s="32" t="s">
        <v>2</v>
      </c>
      <c r="W244" s="32">
        <f>SUM(_xlfn.XLOOKUP(B244,freq!$A$2:$A$40,freq!$B$2:$B$40,0),_xlfn.XLOOKUP(C244,freq!$A$2:$A$40,freq!$B$2:$B$40,0),_xlfn.XLOOKUP(D244,freq!$A$2:$A$40,freq!$B$2:$B$40,0),_xlfn.XLOOKUP(E244,freq!$A$2:$A$40,freq!$B$2:$B$40,0),_xlfn.XLOOKUP(F244,freq!$A$2:$A$40,freq!$B$2:$B$40,0),_xlfn.XLOOKUP(G244,freq!$A$2:$A$40,freq!$B$2:$B$40,0),_xlfn.XLOOKUP(H244,freq!$A$2:$A$40,freq!$B$2:$B$40,0),_xlfn.XLOOKUP(I244,freq!$A$2:$A$40,freq!$B$2:$B$40,0),_xlfn.XLOOKUP(J244,freq!$A$2:$A$40,freq!$B$2:$B$40,0),_xlfn.XLOOKUP(K244,freq!$A$2:$A$40,freq!$B$2:$B$40,0),_xlfn.XLOOKUP(L244,freq!$A$2:$A$40,freq!$B$2:$B$40,0),_xlfn.XLOOKUP(M244,freq!$A$2:$A$40,freq!$B$2:$B$40,0),_xlfn.XLOOKUP(N244,freq!$A$2:$A$40,freq!$B$2:$B$40,0),_xlfn.XLOOKUP(O244,freq!$A$2:$A$40,freq!$B$2:$B$40,0),_xlfn.XLOOKUP(P244,freq!$A$2:$A$40,freq!$B$2:$B$40,0),_xlfn.XLOOKUP(Q244,freq!$A$2:$A$40,freq!$B$2:$B$40,0),_xlfn.XLOOKUP(R244,freq!$A$2:$A$40,freq!$B$2:$B$40,0),_xlfn.XLOOKUP(S244,freq!$A$2:$A$40,freq!$B$2:$B$40,0),_xlfn.XLOOKUP(T244,freq!$A$2:$A$40,freq!$B$2:$B$40,0),_xlfn.XLOOKUP(U244,freq!$A$2:$A$40,freq!$B$2:$B$40,0),_xlfn.XLOOKUP(V244,freq!$A$2:$A$40,freq!$B$2:$B$40,0))</f>
        <v>70.28</v>
      </c>
    </row>
    <row r="245" spans="1:23" hidden="1" x14ac:dyDescent="0.35">
      <c r="A245" s="32" t="s">
        <v>1132</v>
      </c>
      <c r="B245" s="32" t="s">
        <v>34</v>
      </c>
      <c r="C245" s="32">
        <v>2</v>
      </c>
      <c r="D245" s="32">
        <v>5</v>
      </c>
      <c r="E245" s="32" t="s">
        <v>36</v>
      </c>
      <c r="F245" s="32" t="s">
        <v>36</v>
      </c>
      <c r="G245" s="32" t="s">
        <v>46</v>
      </c>
      <c r="H245" s="32" t="s">
        <v>33</v>
      </c>
      <c r="I245" s="32" t="s">
        <v>34</v>
      </c>
      <c r="J245" s="32" t="s">
        <v>45</v>
      </c>
      <c r="K245" s="32" t="s">
        <v>3</v>
      </c>
      <c r="L245" s="32" t="s">
        <v>0</v>
      </c>
      <c r="M245" s="32" t="s">
        <v>50</v>
      </c>
      <c r="N245" s="32" t="s">
        <v>35</v>
      </c>
      <c r="O245" s="32" t="s">
        <v>2</v>
      </c>
      <c r="P245" s="32" t="s">
        <v>56</v>
      </c>
      <c r="Q245" s="32" t="s">
        <v>32</v>
      </c>
      <c r="R245" s="32">
        <v>1</v>
      </c>
      <c r="S245" s="32">
        <v>9</v>
      </c>
      <c r="T245" s="32">
        <v>6</v>
      </c>
      <c r="U245" s="32" t="s">
        <v>35</v>
      </c>
      <c r="V245" s="32" t="s">
        <v>46</v>
      </c>
      <c r="W245" s="32">
        <f>SUM(_xlfn.XLOOKUP(B245,freq!$A$2:$A$40,freq!$B$2:$B$40,0),_xlfn.XLOOKUP(C245,freq!$A$2:$A$40,freq!$B$2:$B$40,0),_xlfn.XLOOKUP(D245,freq!$A$2:$A$40,freq!$B$2:$B$40,0),_xlfn.XLOOKUP(E245,freq!$A$2:$A$40,freq!$B$2:$B$40,0),_xlfn.XLOOKUP(F245,freq!$A$2:$A$40,freq!$B$2:$B$40,0),_xlfn.XLOOKUP(G245,freq!$A$2:$A$40,freq!$B$2:$B$40,0),_xlfn.XLOOKUP(H245,freq!$A$2:$A$40,freq!$B$2:$B$40,0),_xlfn.XLOOKUP(I245,freq!$A$2:$A$40,freq!$B$2:$B$40,0),_xlfn.XLOOKUP(J245,freq!$A$2:$A$40,freq!$B$2:$B$40,0),_xlfn.XLOOKUP(K245,freq!$A$2:$A$40,freq!$B$2:$B$40,0),_xlfn.XLOOKUP(L245,freq!$A$2:$A$40,freq!$B$2:$B$40,0),_xlfn.XLOOKUP(M245,freq!$A$2:$A$40,freq!$B$2:$B$40,0),_xlfn.XLOOKUP(N245,freq!$A$2:$A$40,freq!$B$2:$B$40,0),_xlfn.XLOOKUP(O245,freq!$A$2:$A$40,freq!$B$2:$B$40,0),_xlfn.XLOOKUP(P245,freq!$A$2:$A$40,freq!$B$2:$B$40,0),_xlfn.XLOOKUP(Q245,freq!$A$2:$A$40,freq!$B$2:$B$40,0),_xlfn.XLOOKUP(R245,freq!$A$2:$A$40,freq!$B$2:$B$40,0),_xlfn.XLOOKUP(S245,freq!$A$2:$A$40,freq!$B$2:$B$40,0),_xlfn.XLOOKUP(T245,freq!$A$2:$A$40,freq!$B$2:$B$40,0),_xlfn.XLOOKUP(U245,freq!$A$2:$A$40,freq!$B$2:$B$40,0),_xlfn.XLOOKUP(V245,freq!$A$2:$A$40,freq!$B$2:$B$40,0))</f>
        <v>70.28</v>
      </c>
    </row>
    <row r="246" spans="1:23" hidden="1" x14ac:dyDescent="0.35">
      <c r="A246" s="32" t="s">
        <v>1599</v>
      </c>
      <c r="B246" s="32" t="s">
        <v>2</v>
      </c>
      <c r="C246" s="32" t="s">
        <v>32</v>
      </c>
      <c r="D246" s="32">
        <v>0</v>
      </c>
      <c r="E246" s="32" t="s">
        <v>30</v>
      </c>
      <c r="F246" s="32" t="s">
        <v>48</v>
      </c>
      <c r="G246" s="32" t="s">
        <v>56</v>
      </c>
      <c r="H246" s="32" t="s">
        <v>37</v>
      </c>
      <c r="I246" s="32" t="s">
        <v>38</v>
      </c>
      <c r="J246" s="32" t="s">
        <v>32</v>
      </c>
      <c r="K246" s="32" t="s">
        <v>45</v>
      </c>
      <c r="L246" s="32" t="s">
        <v>46</v>
      </c>
      <c r="M246" s="32" t="s">
        <v>36</v>
      </c>
      <c r="N246" s="32" t="s">
        <v>32</v>
      </c>
      <c r="O246" s="32">
        <v>9</v>
      </c>
      <c r="P246" s="32">
        <v>9</v>
      </c>
      <c r="Q246" s="32" t="s">
        <v>28</v>
      </c>
      <c r="R246" s="32" t="s">
        <v>50</v>
      </c>
      <c r="S246" s="32" t="s">
        <v>35</v>
      </c>
      <c r="T246" s="32" t="s">
        <v>38</v>
      </c>
      <c r="U246" s="32">
        <v>0</v>
      </c>
      <c r="V246" s="32">
        <v>9</v>
      </c>
      <c r="W246" s="32">
        <f>SUM(_xlfn.XLOOKUP(B246,freq!$A$2:$A$40,freq!$B$2:$B$40,0),_xlfn.XLOOKUP(C246,freq!$A$2:$A$40,freq!$B$2:$B$40,0),_xlfn.XLOOKUP(D246,freq!$A$2:$A$40,freq!$B$2:$B$40,0),_xlfn.XLOOKUP(E246,freq!$A$2:$A$40,freq!$B$2:$B$40,0),_xlfn.XLOOKUP(F246,freq!$A$2:$A$40,freq!$B$2:$B$40,0),_xlfn.XLOOKUP(G246,freq!$A$2:$A$40,freq!$B$2:$B$40,0),_xlfn.XLOOKUP(H246,freq!$A$2:$A$40,freq!$B$2:$B$40,0),_xlfn.XLOOKUP(I246,freq!$A$2:$A$40,freq!$B$2:$B$40,0),_xlfn.XLOOKUP(J246,freq!$A$2:$A$40,freq!$B$2:$B$40,0),_xlfn.XLOOKUP(K246,freq!$A$2:$A$40,freq!$B$2:$B$40,0),_xlfn.XLOOKUP(L246,freq!$A$2:$A$40,freq!$B$2:$B$40,0),_xlfn.XLOOKUP(M246,freq!$A$2:$A$40,freq!$B$2:$B$40,0),_xlfn.XLOOKUP(N246,freq!$A$2:$A$40,freq!$B$2:$B$40,0),_xlfn.XLOOKUP(O246,freq!$A$2:$A$40,freq!$B$2:$B$40,0),_xlfn.XLOOKUP(P246,freq!$A$2:$A$40,freq!$B$2:$B$40,0),_xlfn.XLOOKUP(Q246,freq!$A$2:$A$40,freq!$B$2:$B$40,0),_xlfn.XLOOKUP(R246,freq!$A$2:$A$40,freq!$B$2:$B$40,0),_xlfn.XLOOKUP(S246,freq!$A$2:$A$40,freq!$B$2:$B$40,0),_xlfn.XLOOKUP(T246,freq!$A$2:$A$40,freq!$B$2:$B$40,0),_xlfn.XLOOKUP(U246,freq!$A$2:$A$40,freq!$B$2:$B$40,0),_xlfn.XLOOKUP(V246,freq!$A$2:$A$40,freq!$B$2:$B$40,0))</f>
        <v>70.22</v>
      </c>
    </row>
    <row r="247" spans="1:23" hidden="1" x14ac:dyDescent="0.35">
      <c r="A247" s="32" t="s">
        <v>1589</v>
      </c>
      <c r="B247" s="32">
        <v>1</v>
      </c>
      <c r="C247" s="32" t="s">
        <v>30</v>
      </c>
      <c r="D247" s="32" t="s">
        <v>50</v>
      </c>
      <c r="E247" s="32">
        <v>0</v>
      </c>
      <c r="F247" s="32" t="s">
        <v>35</v>
      </c>
      <c r="G247" s="32" t="s">
        <v>40</v>
      </c>
      <c r="H247" s="32" t="s">
        <v>35</v>
      </c>
      <c r="I247" s="32" t="s">
        <v>2</v>
      </c>
      <c r="J247" s="32">
        <v>2</v>
      </c>
      <c r="K247" s="32" t="s">
        <v>43</v>
      </c>
      <c r="L247" s="32" t="s">
        <v>44</v>
      </c>
      <c r="M247" s="32">
        <v>7</v>
      </c>
      <c r="N247" s="32" t="s">
        <v>56</v>
      </c>
      <c r="O247" s="32" t="s">
        <v>30</v>
      </c>
      <c r="P247" s="32" t="s">
        <v>42</v>
      </c>
      <c r="Q247" s="32" t="s">
        <v>37</v>
      </c>
      <c r="R247" s="32" t="s">
        <v>41</v>
      </c>
      <c r="S247" s="32" t="s">
        <v>46</v>
      </c>
      <c r="T247" s="32" t="s">
        <v>46</v>
      </c>
      <c r="U247" s="32" t="s">
        <v>2</v>
      </c>
      <c r="V247" s="32" t="s">
        <v>1</v>
      </c>
      <c r="W247" s="32">
        <f>SUM(_xlfn.XLOOKUP(B247,freq!$A$2:$A$40,freq!$B$2:$B$40,0),_xlfn.XLOOKUP(C247,freq!$A$2:$A$40,freq!$B$2:$B$40,0),_xlfn.XLOOKUP(D247,freq!$A$2:$A$40,freq!$B$2:$B$40,0),_xlfn.XLOOKUP(E247,freq!$A$2:$A$40,freq!$B$2:$B$40,0),_xlfn.XLOOKUP(F247,freq!$A$2:$A$40,freq!$B$2:$B$40,0),_xlfn.XLOOKUP(G247,freq!$A$2:$A$40,freq!$B$2:$B$40,0),_xlfn.XLOOKUP(H247,freq!$A$2:$A$40,freq!$B$2:$B$40,0),_xlfn.XLOOKUP(I247,freq!$A$2:$A$40,freq!$B$2:$B$40,0),_xlfn.XLOOKUP(J247,freq!$A$2:$A$40,freq!$B$2:$B$40,0),_xlfn.XLOOKUP(K247,freq!$A$2:$A$40,freq!$B$2:$B$40,0),_xlfn.XLOOKUP(L247,freq!$A$2:$A$40,freq!$B$2:$B$40,0),_xlfn.XLOOKUP(M247,freq!$A$2:$A$40,freq!$B$2:$B$40,0),_xlfn.XLOOKUP(N247,freq!$A$2:$A$40,freq!$B$2:$B$40,0),_xlfn.XLOOKUP(O247,freq!$A$2:$A$40,freq!$B$2:$B$40,0),_xlfn.XLOOKUP(P247,freq!$A$2:$A$40,freq!$B$2:$B$40,0),_xlfn.XLOOKUP(Q247,freq!$A$2:$A$40,freq!$B$2:$B$40,0),_xlfn.XLOOKUP(R247,freq!$A$2:$A$40,freq!$B$2:$B$40,0),_xlfn.XLOOKUP(S247,freq!$A$2:$A$40,freq!$B$2:$B$40,0),_xlfn.XLOOKUP(T247,freq!$A$2:$A$40,freq!$B$2:$B$40,0),_xlfn.XLOOKUP(U247,freq!$A$2:$A$40,freq!$B$2:$B$40,0),_xlfn.XLOOKUP(V247,freq!$A$2:$A$40,freq!$B$2:$B$40,0))</f>
        <v>70.2</v>
      </c>
    </row>
    <row r="248" spans="1:23" hidden="1" x14ac:dyDescent="0.35">
      <c r="A248" s="32" t="s">
        <v>1953</v>
      </c>
      <c r="B248" s="32" t="s">
        <v>34</v>
      </c>
      <c r="C248" s="32" t="s">
        <v>45</v>
      </c>
      <c r="D248" s="32" t="s">
        <v>28</v>
      </c>
      <c r="E248" s="32">
        <v>6</v>
      </c>
      <c r="F248" s="32">
        <v>5</v>
      </c>
      <c r="G248" s="32" t="s">
        <v>40</v>
      </c>
      <c r="H248" s="32" t="s">
        <v>32</v>
      </c>
      <c r="I248" s="32" t="s">
        <v>1</v>
      </c>
      <c r="J248" s="32" t="s">
        <v>28</v>
      </c>
      <c r="K248" s="32" t="s">
        <v>48</v>
      </c>
      <c r="L248" s="32" t="s">
        <v>40</v>
      </c>
      <c r="M248" s="32" t="s">
        <v>29</v>
      </c>
      <c r="N248" s="32">
        <v>2</v>
      </c>
      <c r="O248" s="32" t="s">
        <v>50</v>
      </c>
      <c r="P248" s="32" t="s">
        <v>1</v>
      </c>
      <c r="Q248" s="32" t="s">
        <v>36</v>
      </c>
      <c r="R248" s="32">
        <v>5</v>
      </c>
      <c r="S248" s="32" t="s">
        <v>31</v>
      </c>
      <c r="T248" s="32" t="s">
        <v>32</v>
      </c>
      <c r="U248" s="32" t="s">
        <v>31</v>
      </c>
      <c r="V248" s="32" t="s">
        <v>37</v>
      </c>
      <c r="W248" s="32">
        <f>SUM(_xlfn.XLOOKUP(B248,freq!$A$2:$A$40,freq!$B$2:$B$40,0),_xlfn.XLOOKUP(C248,freq!$A$2:$A$40,freq!$B$2:$B$40,0),_xlfn.XLOOKUP(D248,freq!$A$2:$A$40,freq!$B$2:$B$40,0),_xlfn.XLOOKUP(E248,freq!$A$2:$A$40,freq!$B$2:$B$40,0),_xlfn.XLOOKUP(F248,freq!$A$2:$A$40,freq!$B$2:$B$40,0),_xlfn.XLOOKUP(G248,freq!$A$2:$A$40,freq!$B$2:$B$40,0),_xlfn.XLOOKUP(H248,freq!$A$2:$A$40,freq!$B$2:$B$40,0),_xlfn.XLOOKUP(I248,freq!$A$2:$A$40,freq!$B$2:$B$40,0),_xlfn.XLOOKUP(J248,freq!$A$2:$A$40,freq!$B$2:$B$40,0),_xlfn.XLOOKUP(K248,freq!$A$2:$A$40,freq!$B$2:$B$40,0),_xlfn.XLOOKUP(L248,freq!$A$2:$A$40,freq!$B$2:$B$40,0),_xlfn.XLOOKUP(M248,freq!$A$2:$A$40,freq!$B$2:$B$40,0),_xlfn.XLOOKUP(N248,freq!$A$2:$A$40,freq!$B$2:$B$40,0),_xlfn.XLOOKUP(O248,freq!$A$2:$A$40,freq!$B$2:$B$40,0),_xlfn.XLOOKUP(P248,freq!$A$2:$A$40,freq!$B$2:$B$40,0),_xlfn.XLOOKUP(Q248,freq!$A$2:$A$40,freq!$B$2:$B$40,0),_xlfn.XLOOKUP(R248,freq!$A$2:$A$40,freq!$B$2:$B$40,0),_xlfn.XLOOKUP(S248,freq!$A$2:$A$40,freq!$B$2:$B$40,0),_xlfn.XLOOKUP(T248,freq!$A$2:$A$40,freq!$B$2:$B$40,0),_xlfn.XLOOKUP(U248,freq!$A$2:$A$40,freq!$B$2:$B$40,0),_xlfn.XLOOKUP(V248,freq!$A$2:$A$40,freq!$B$2:$B$40,0))</f>
        <v>70.160000000000011</v>
      </c>
    </row>
    <row r="249" spans="1:23" hidden="1" x14ac:dyDescent="0.35">
      <c r="A249" s="32" t="s">
        <v>1657</v>
      </c>
      <c r="B249" s="32" t="s">
        <v>50</v>
      </c>
      <c r="C249" s="32">
        <v>2</v>
      </c>
      <c r="D249" s="32">
        <v>1</v>
      </c>
      <c r="E249" s="32" t="s">
        <v>1</v>
      </c>
      <c r="F249" s="32" t="s">
        <v>48</v>
      </c>
      <c r="G249" s="32">
        <v>6</v>
      </c>
      <c r="H249" s="32" t="s">
        <v>45</v>
      </c>
      <c r="I249" s="32">
        <v>1</v>
      </c>
      <c r="J249" s="32" t="s">
        <v>4</v>
      </c>
      <c r="K249" s="32">
        <v>8</v>
      </c>
      <c r="L249" s="32" t="s">
        <v>1</v>
      </c>
      <c r="M249" s="32" t="s">
        <v>28</v>
      </c>
      <c r="N249" s="32">
        <v>3</v>
      </c>
      <c r="O249" s="32" t="s">
        <v>35</v>
      </c>
      <c r="P249" s="32">
        <v>3</v>
      </c>
      <c r="Q249" s="32" t="s">
        <v>2</v>
      </c>
      <c r="R249" s="32" t="s">
        <v>1</v>
      </c>
      <c r="S249" s="32" t="s">
        <v>3</v>
      </c>
      <c r="T249" s="32">
        <v>2</v>
      </c>
      <c r="U249" s="32" t="s">
        <v>34</v>
      </c>
      <c r="V249" s="32">
        <v>2</v>
      </c>
      <c r="W249" s="32">
        <f>SUM(_xlfn.XLOOKUP(B249,freq!$A$2:$A$40,freq!$B$2:$B$40,0),_xlfn.XLOOKUP(C249,freq!$A$2:$A$40,freq!$B$2:$B$40,0),_xlfn.XLOOKUP(D249,freq!$A$2:$A$40,freq!$B$2:$B$40,0),_xlfn.XLOOKUP(E249,freq!$A$2:$A$40,freq!$B$2:$B$40,0),_xlfn.XLOOKUP(F249,freq!$A$2:$A$40,freq!$B$2:$B$40,0),_xlfn.XLOOKUP(G249,freq!$A$2:$A$40,freq!$B$2:$B$40,0),_xlfn.XLOOKUP(H249,freq!$A$2:$A$40,freq!$B$2:$B$40,0),_xlfn.XLOOKUP(I249,freq!$A$2:$A$40,freq!$B$2:$B$40,0),_xlfn.XLOOKUP(J249,freq!$A$2:$A$40,freq!$B$2:$B$40,0),_xlfn.XLOOKUP(K249,freq!$A$2:$A$40,freq!$B$2:$B$40,0),_xlfn.XLOOKUP(L249,freq!$A$2:$A$40,freq!$B$2:$B$40,0),_xlfn.XLOOKUP(M249,freq!$A$2:$A$40,freq!$B$2:$B$40,0),_xlfn.XLOOKUP(N249,freq!$A$2:$A$40,freq!$B$2:$B$40,0),_xlfn.XLOOKUP(O249,freq!$A$2:$A$40,freq!$B$2:$B$40,0),_xlfn.XLOOKUP(P249,freq!$A$2:$A$40,freq!$B$2:$B$40,0),_xlfn.XLOOKUP(Q249,freq!$A$2:$A$40,freq!$B$2:$B$40,0),_xlfn.XLOOKUP(R249,freq!$A$2:$A$40,freq!$B$2:$B$40,0),_xlfn.XLOOKUP(S249,freq!$A$2:$A$40,freq!$B$2:$B$40,0),_xlfn.XLOOKUP(T249,freq!$A$2:$A$40,freq!$B$2:$B$40,0),_xlfn.XLOOKUP(U249,freq!$A$2:$A$40,freq!$B$2:$B$40,0),_xlfn.XLOOKUP(V249,freq!$A$2:$A$40,freq!$B$2:$B$40,0))</f>
        <v>70.11999999999999</v>
      </c>
    </row>
    <row r="250" spans="1:23" hidden="1" x14ac:dyDescent="0.35">
      <c r="A250" s="32" t="s">
        <v>974</v>
      </c>
      <c r="B250" s="32" t="s">
        <v>59</v>
      </c>
      <c r="C250" s="32" t="s">
        <v>44</v>
      </c>
      <c r="D250" s="32">
        <v>2</v>
      </c>
      <c r="E250" s="32">
        <v>7</v>
      </c>
      <c r="F250" s="32" t="s">
        <v>32</v>
      </c>
      <c r="G250" s="32" t="s">
        <v>28</v>
      </c>
      <c r="H250" s="32" t="s">
        <v>31</v>
      </c>
      <c r="I250" s="32" t="s">
        <v>0</v>
      </c>
      <c r="J250" s="32" t="s">
        <v>38</v>
      </c>
      <c r="K250" s="32" t="s">
        <v>35</v>
      </c>
      <c r="L250" s="32">
        <v>4</v>
      </c>
      <c r="M250" s="32" t="s">
        <v>46</v>
      </c>
      <c r="N250" s="32" t="s">
        <v>56</v>
      </c>
      <c r="O250" s="32">
        <v>7</v>
      </c>
      <c r="P250" s="32" t="s">
        <v>37</v>
      </c>
      <c r="Q250" s="32" t="s">
        <v>35</v>
      </c>
      <c r="R250" s="32" t="s">
        <v>28</v>
      </c>
      <c r="S250" s="32" t="s">
        <v>35</v>
      </c>
      <c r="T250" s="32" t="s">
        <v>56</v>
      </c>
      <c r="U250" s="32">
        <v>1</v>
      </c>
      <c r="V250" s="32">
        <v>3</v>
      </c>
      <c r="W250" s="32">
        <f>SUM(_xlfn.XLOOKUP(B250,freq!$A$2:$A$40,freq!$B$2:$B$40,0),_xlfn.XLOOKUP(C250,freq!$A$2:$A$40,freq!$B$2:$B$40,0),_xlfn.XLOOKUP(D250,freq!$A$2:$A$40,freq!$B$2:$B$40,0),_xlfn.XLOOKUP(E250,freq!$A$2:$A$40,freq!$B$2:$B$40,0),_xlfn.XLOOKUP(F250,freq!$A$2:$A$40,freq!$B$2:$B$40,0),_xlfn.XLOOKUP(G250,freq!$A$2:$A$40,freq!$B$2:$B$40,0),_xlfn.XLOOKUP(H250,freq!$A$2:$A$40,freq!$B$2:$B$40,0),_xlfn.XLOOKUP(I250,freq!$A$2:$A$40,freq!$B$2:$B$40,0),_xlfn.XLOOKUP(J250,freq!$A$2:$A$40,freq!$B$2:$B$40,0),_xlfn.XLOOKUP(K250,freq!$A$2:$A$40,freq!$B$2:$B$40,0),_xlfn.XLOOKUP(L250,freq!$A$2:$A$40,freq!$B$2:$B$40,0),_xlfn.XLOOKUP(M250,freq!$A$2:$A$40,freq!$B$2:$B$40,0),_xlfn.XLOOKUP(N250,freq!$A$2:$A$40,freq!$B$2:$B$40,0),_xlfn.XLOOKUP(O250,freq!$A$2:$A$40,freq!$B$2:$B$40,0),_xlfn.XLOOKUP(P250,freq!$A$2:$A$40,freq!$B$2:$B$40,0),_xlfn.XLOOKUP(Q250,freq!$A$2:$A$40,freq!$B$2:$B$40,0),_xlfn.XLOOKUP(R250,freq!$A$2:$A$40,freq!$B$2:$B$40,0),_xlfn.XLOOKUP(S250,freq!$A$2:$A$40,freq!$B$2:$B$40,0),_xlfn.XLOOKUP(T250,freq!$A$2:$A$40,freq!$B$2:$B$40,0),_xlfn.XLOOKUP(U250,freq!$A$2:$A$40,freq!$B$2:$B$40,0),_xlfn.XLOOKUP(V250,freq!$A$2:$A$40,freq!$B$2:$B$40,0))</f>
        <v>70.040000000000006</v>
      </c>
    </row>
    <row r="251" spans="1:23" hidden="1" x14ac:dyDescent="0.35">
      <c r="A251" s="32" t="s">
        <v>1848</v>
      </c>
      <c r="B251" s="32" t="s">
        <v>3</v>
      </c>
      <c r="C251" s="32" t="s">
        <v>53</v>
      </c>
      <c r="D251" s="32" t="s">
        <v>29</v>
      </c>
      <c r="E251" s="32" t="s">
        <v>48</v>
      </c>
      <c r="F251" s="32" t="s">
        <v>2</v>
      </c>
      <c r="G251" s="32">
        <v>9</v>
      </c>
      <c r="H251" s="32">
        <v>2</v>
      </c>
      <c r="I251" s="32" t="s">
        <v>49</v>
      </c>
      <c r="J251" s="32" t="s">
        <v>32</v>
      </c>
      <c r="K251" s="32" t="s">
        <v>36</v>
      </c>
      <c r="L251" s="32" t="s">
        <v>4</v>
      </c>
      <c r="M251" s="32" t="s">
        <v>42</v>
      </c>
      <c r="N251" s="32">
        <v>5</v>
      </c>
      <c r="O251" s="32" t="s">
        <v>40</v>
      </c>
      <c r="P251" s="32" t="s">
        <v>2</v>
      </c>
      <c r="Q251" s="32" t="s">
        <v>34</v>
      </c>
      <c r="R251" s="32" t="s">
        <v>1</v>
      </c>
      <c r="S251" s="32">
        <v>5</v>
      </c>
      <c r="T251" s="32" t="s">
        <v>36</v>
      </c>
      <c r="U251" s="32" t="s">
        <v>2</v>
      </c>
      <c r="V251" s="32" t="s">
        <v>35</v>
      </c>
      <c r="W251" s="32">
        <f>SUM(_xlfn.XLOOKUP(B251,freq!$A$2:$A$40,freq!$B$2:$B$40,0),_xlfn.XLOOKUP(C251,freq!$A$2:$A$40,freq!$B$2:$B$40,0),_xlfn.XLOOKUP(D251,freq!$A$2:$A$40,freq!$B$2:$B$40,0),_xlfn.XLOOKUP(E251,freq!$A$2:$A$40,freq!$B$2:$B$40,0),_xlfn.XLOOKUP(F251,freq!$A$2:$A$40,freq!$B$2:$B$40,0),_xlfn.XLOOKUP(G251,freq!$A$2:$A$40,freq!$B$2:$B$40,0),_xlfn.XLOOKUP(H251,freq!$A$2:$A$40,freq!$B$2:$B$40,0),_xlfn.XLOOKUP(I251,freq!$A$2:$A$40,freq!$B$2:$B$40,0),_xlfn.XLOOKUP(J251,freq!$A$2:$A$40,freq!$B$2:$B$40,0),_xlfn.XLOOKUP(K251,freq!$A$2:$A$40,freq!$B$2:$B$40,0),_xlfn.XLOOKUP(L251,freq!$A$2:$A$40,freq!$B$2:$B$40,0),_xlfn.XLOOKUP(M251,freq!$A$2:$A$40,freq!$B$2:$B$40,0),_xlfn.XLOOKUP(N251,freq!$A$2:$A$40,freq!$B$2:$B$40,0),_xlfn.XLOOKUP(O251,freq!$A$2:$A$40,freq!$B$2:$B$40,0),_xlfn.XLOOKUP(P251,freq!$A$2:$A$40,freq!$B$2:$B$40,0),_xlfn.XLOOKUP(Q251,freq!$A$2:$A$40,freq!$B$2:$B$40,0),_xlfn.XLOOKUP(R251,freq!$A$2:$A$40,freq!$B$2:$B$40,0),_xlfn.XLOOKUP(S251,freq!$A$2:$A$40,freq!$B$2:$B$40,0),_xlfn.XLOOKUP(T251,freq!$A$2:$A$40,freq!$B$2:$B$40,0),_xlfn.XLOOKUP(U251,freq!$A$2:$A$40,freq!$B$2:$B$40,0),_xlfn.XLOOKUP(V251,freq!$A$2:$A$40,freq!$B$2:$B$40,0))</f>
        <v>70.010000000000005</v>
      </c>
    </row>
    <row r="252" spans="1:23" hidden="1" x14ac:dyDescent="0.35">
      <c r="A252" s="32" t="s">
        <v>491</v>
      </c>
      <c r="B252" s="32">
        <v>9</v>
      </c>
      <c r="C252" s="32">
        <v>3</v>
      </c>
      <c r="D252" s="32" t="s">
        <v>3</v>
      </c>
      <c r="E252" s="32">
        <v>7</v>
      </c>
      <c r="F252" s="32">
        <v>2</v>
      </c>
      <c r="G252" s="32" t="s">
        <v>2</v>
      </c>
      <c r="H252" s="32" t="s">
        <v>40</v>
      </c>
      <c r="I252" s="32" t="s">
        <v>35</v>
      </c>
      <c r="J252" s="32" t="s">
        <v>37</v>
      </c>
      <c r="K252" s="32" t="s">
        <v>29</v>
      </c>
      <c r="L252" s="32" t="s">
        <v>35</v>
      </c>
      <c r="M252" s="32">
        <v>7</v>
      </c>
      <c r="N252" s="32">
        <v>0</v>
      </c>
      <c r="O252" s="32" t="s">
        <v>33</v>
      </c>
      <c r="P252" s="32" t="s">
        <v>49</v>
      </c>
      <c r="Q252" s="32" t="s">
        <v>43</v>
      </c>
      <c r="R252" s="32" t="s">
        <v>45</v>
      </c>
      <c r="S252" s="32">
        <v>3</v>
      </c>
      <c r="T252" s="32">
        <v>7</v>
      </c>
      <c r="U252" s="32" t="s">
        <v>1</v>
      </c>
      <c r="V252" s="32" t="s">
        <v>31</v>
      </c>
      <c r="W252" s="32">
        <f>SUM(_xlfn.XLOOKUP(B252,freq!$A$2:$A$40,freq!$B$2:$B$40,0),_xlfn.XLOOKUP(C252,freq!$A$2:$A$40,freq!$B$2:$B$40,0),_xlfn.XLOOKUP(D252,freq!$A$2:$A$40,freq!$B$2:$B$40,0),_xlfn.XLOOKUP(E252,freq!$A$2:$A$40,freq!$B$2:$B$40,0),_xlfn.XLOOKUP(F252,freq!$A$2:$A$40,freq!$B$2:$B$40,0),_xlfn.XLOOKUP(G252,freq!$A$2:$A$40,freq!$B$2:$B$40,0),_xlfn.XLOOKUP(H252,freq!$A$2:$A$40,freq!$B$2:$B$40,0),_xlfn.XLOOKUP(I252,freq!$A$2:$A$40,freq!$B$2:$B$40,0),_xlfn.XLOOKUP(J252,freq!$A$2:$A$40,freq!$B$2:$B$40,0),_xlfn.XLOOKUP(K252,freq!$A$2:$A$40,freq!$B$2:$B$40,0),_xlfn.XLOOKUP(L252,freq!$A$2:$A$40,freq!$B$2:$B$40,0),_xlfn.XLOOKUP(M252,freq!$A$2:$A$40,freq!$B$2:$B$40,0),_xlfn.XLOOKUP(N252,freq!$A$2:$A$40,freq!$B$2:$B$40,0),_xlfn.XLOOKUP(O252,freq!$A$2:$A$40,freq!$B$2:$B$40,0),_xlfn.XLOOKUP(P252,freq!$A$2:$A$40,freq!$B$2:$B$40,0),_xlfn.XLOOKUP(Q252,freq!$A$2:$A$40,freq!$B$2:$B$40,0),_xlfn.XLOOKUP(R252,freq!$A$2:$A$40,freq!$B$2:$B$40,0),_xlfn.XLOOKUP(S252,freq!$A$2:$A$40,freq!$B$2:$B$40,0),_xlfn.XLOOKUP(T252,freq!$A$2:$A$40,freq!$B$2:$B$40,0),_xlfn.XLOOKUP(U252,freq!$A$2:$A$40,freq!$B$2:$B$40,0),_xlfn.XLOOKUP(V252,freq!$A$2:$A$40,freq!$B$2:$B$40,0))</f>
        <v>69.969999999999985</v>
      </c>
    </row>
    <row r="253" spans="1:23" hidden="1" x14ac:dyDescent="0.35">
      <c r="A253" s="32" t="s">
        <v>2053</v>
      </c>
      <c r="B253" s="32" t="s">
        <v>44</v>
      </c>
      <c r="C253" s="32" t="s">
        <v>31</v>
      </c>
      <c r="D253" s="32" t="s">
        <v>32</v>
      </c>
      <c r="E253" s="32" t="s">
        <v>48</v>
      </c>
      <c r="F253" s="32" t="s">
        <v>58</v>
      </c>
      <c r="G253" s="32">
        <v>2</v>
      </c>
      <c r="H253" s="32" t="s">
        <v>42</v>
      </c>
      <c r="I253" s="32" t="s">
        <v>1</v>
      </c>
      <c r="J253" s="32" t="s">
        <v>38</v>
      </c>
      <c r="K253" s="32" t="s">
        <v>41</v>
      </c>
      <c r="L253" s="32">
        <v>7</v>
      </c>
      <c r="M253" s="32" t="s">
        <v>31</v>
      </c>
      <c r="N253" s="32" t="s">
        <v>33</v>
      </c>
      <c r="O253" s="32" t="s">
        <v>4</v>
      </c>
      <c r="P253" s="32" t="s">
        <v>32</v>
      </c>
      <c r="Q253" s="32" t="s">
        <v>3</v>
      </c>
      <c r="R253" s="32" t="s">
        <v>37</v>
      </c>
      <c r="S253" s="32" t="s">
        <v>56</v>
      </c>
      <c r="T253" s="32" t="s">
        <v>40</v>
      </c>
      <c r="U253" s="32" t="s">
        <v>29</v>
      </c>
      <c r="V253" s="32" t="s">
        <v>29</v>
      </c>
      <c r="W253" s="32">
        <f>SUM(_xlfn.XLOOKUP(B253,freq!$A$2:$A$40,freq!$B$2:$B$40,0),_xlfn.XLOOKUP(C253,freq!$A$2:$A$40,freq!$B$2:$B$40,0),_xlfn.XLOOKUP(D253,freq!$A$2:$A$40,freq!$B$2:$B$40,0),_xlfn.XLOOKUP(E253,freq!$A$2:$A$40,freq!$B$2:$B$40,0),_xlfn.XLOOKUP(F253,freq!$A$2:$A$40,freq!$B$2:$B$40,0),_xlfn.XLOOKUP(G253,freq!$A$2:$A$40,freq!$B$2:$B$40,0),_xlfn.XLOOKUP(H253,freq!$A$2:$A$40,freq!$B$2:$B$40,0),_xlfn.XLOOKUP(I253,freq!$A$2:$A$40,freq!$B$2:$B$40,0),_xlfn.XLOOKUP(J253,freq!$A$2:$A$40,freq!$B$2:$B$40,0),_xlfn.XLOOKUP(K253,freq!$A$2:$A$40,freq!$B$2:$B$40,0),_xlfn.XLOOKUP(L253,freq!$A$2:$A$40,freq!$B$2:$B$40,0),_xlfn.XLOOKUP(M253,freq!$A$2:$A$40,freq!$B$2:$B$40,0),_xlfn.XLOOKUP(N253,freq!$A$2:$A$40,freq!$B$2:$B$40,0),_xlfn.XLOOKUP(O253,freq!$A$2:$A$40,freq!$B$2:$B$40,0),_xlfn.XLOOKUP(P253,freq!$A$2:$A$40,freq!$B$2:$B$40,0),_xlfn.XLOOKUP(Q253,freq!$A$2:$A$40,freq!$B$2:$B$40,0),_xlfn.XLOOKUP(R253,freq!$A$2:$A$40,freq!$B$2:$B$40,0),_xlfn.XLOOKUP(S253,freq!$A$2:$A$40,freq!$B$2:$B$40,0),_xlfn.XLOOKUP(T253,freq!$A$2:$A$40,freq!$B$2:$B$40,0),_xlfn.XLOOKUP(U253,freq!$A$2:$A$40,freq!$B$2:$B$40,0),_xlfn.XLOOKUP(V253,freq!$A$2:$A$40,freq!$B$2:$B$40,0))</f>
        <v>69.95</v>
      </c>
    </row>
    <row r="254" spans="1:23" hidden="1" x14ac:dyDescent="0.35">
      <c r="A254" s="32" t="s">
        <v>1985</v>
      </c>
      <c r="B254" s="32" t="s">
        <v>50</v>
      </c>
      <c r="C254" s="32" t="s">
        <v>56</v>
      </c>
      <c r="D254" s="32" t="s">
        <v>56</v>
      </c>
      <c r="E254" s="32" t="s">
        <v>34</v>
      </c>
      <c r="F254" s="32" t="s">
        <v>53</v>
      </c>
      <c r="G254" s="32" t="s">
        <v>31</v>
      </c>
      <c r="H254" s="32" t="s">
        <v>56</v>
      </c>
      <c r="I254" s="32" t="s">
        <v>2</v>
      </c>
      <c r="J254" s="32">
        <v>7</v>
      </c>
      <c r="K254" s="32" t="s">
        <v>44</v>
      </c>
      <c r="L254" s="32" t="s">
        <v>30</v>
      </c>
      <c r="M254" s="32">
        <v>1</v>
      </c>
      <c r="N254" s="32" t="s">
        <v>32</v>
      </c>
      <c r="O254" s="32">
        <v>8</v>
      </c>
      <c r="P254" s="32" t="s">
        <v>38</v>
      </c>
      <c r="Q254" s="32" t="s">
        <v>56</v>
      </c>
      <c r="R254" s="32" t="s">
        <v>1</v>
      </c>
      <c r="S254" s="32" t="s">
        <v>59</v>
      </c>
      <c r="T254" s="32">
        <v>9</v>
      </c>
      <c r="U254" s="32" t="s">
        <v>31</v>
      </c>
      <c r="V254" s="32" t="s">
        <v>28</v>
      </c>
      <c r="W254" s="32">
        <f>SUM(_xlfn.XLOOKUP(B254,freq!$A$2:$A$40,freq!$B$2:$B$40,0),_xlfn.XLOOKUP(C254,freq!$A$2:$A$40,freq!$B$2:$B$40,0),_xlfn.XLOOKUP(D254,freq!$A$2:$A$40,freq!$B$2:$B$40,0),_xlfn.XLOOKUP(E254,freq!$A$2:$A$40,freq!$B$2:$B$40,0),_xlfn.XLOOKUP(F254,freq!$A$2:$A$40,freq!$B$2:$B$40,0),_xlfn.XLOOKUP(G254,freq!$A$2:$A$40,freq!$B$2:$B$40,0),_xlfn.XLOOKUP(H254,freq!$A$2:$A$40,freq!$B$2:$B$40,0),_xlfn.XLOOKUP(I254,freq!$A$2:$A$40,freq!$B$2:$B$40,0),_xlfn.XLOOKUP(J254,freq!$A$2:$A$40,freq!$B$2:$B$40,0),_xlfn.XLOOKUP(K254,freq!$A$2:$A$40,freq!$B$2:$B$40,0),_xlfn.XLOOKUP(L254,freq!$A$2:$A$40,freq!$B$2:$B$40,0),_xlfn.XLOOKUP(M254,freq!$A$2:$A$40,freq!$B$2:$B$40,0),_xlfn.XLOOKUP(N254,freq!$A$2:$A$40,freq!$B$2:$B$40,0),_xlfn.XLOOKUP(O254,freq!$A$2:$A$40,freq!$B$2:$B$40,0),_xlfn.XLOOKUP(P254,freq!$A$2:$A$40,freq!$B$2:$B$40,0),_xlfn.XLOOKUP(Q254,freq!$A$2:$A$40,freq!$B$2:$B$40,0),_xlfn.XLOOKUP(R254,freq!$A$2:$A$40,freq!$B$2:$B$40,0),_xlfn.XLOOKUP(S254,freq!$A$2:$A$40,freq!$B$2:$B$40,0),_xlfn.XLOOKUP(T254,freq!$A$2:$A$40,freq!$B$2:$B$40,0),_xlfn.XLOOKUP(U254,freq!$A$2:$A$40,freq!$B$2:$B$40,0),_xlfn.XLOOKUP(V254,freq!$A$2:$A$40,freq!$B$2:$B$40,0))</f>
        <v>69.759999999999991</v>
      </c>
    </row>
    <row r="255" spans="1:23" hidden="1" x14ac:dyDescent="0.35">
      <c r="A255" s="32" t="s">
        <v>762</v>
      </c>
      <c r="B255" s="32" t="s">
        <v>44</v>
      </c>
      <c r="C255" s="32" t="s">
        <v>4</v>
      </c>
      <c r="D255" s="32">
        <v>3</v>
      </c>
      <c r="E255" s="32">
        <v>8</v>
      </c>
      <c r="F255" s="32">
        <v>6</v>
      </c>
      <c r="G255" s="32" t="s">
        <v>32</v>
      </c>
      <c r="H255" s="32" t="s">
        <v>1</v>
      </c>
      <c r="I255" s="32" t="s">
        <v>0</v>
      </c>
      <c r="J255" s="32" t="s">
        <v>44</v>
      </c>
      <c r="K255" s="32" t="s">
        <v>58</v>
      </c>
      <c r="L255" s="32" t="s">
        <v>45</v>
      </c>
      <c r="M255" s="32" t="s">
        <v>56</v>
      </c>
      <c r="N255" s="32">
        <v>4</v>
      </c>
      <c r="O255" s="32">
        <v>2</v>
      </c>
      <c r="P255" s="32">
        <v>4</v>
      </c>
      <c r="Q255" s="32" t="s">
        <v>45</v>
      </c>
      <c r="R255" s="32" t="s">
        <v>3</v>
      </c>
      <c r="S255" s="32" t="s">
        <v>43</v>
      </c>
      <c r="T255" s="32">
        <v>2</v>
      </c>
      <c r="U255" s="32" t="s">
        <v>4</v>
      </c>
      <c r="V255" s="32" t="s">
        <v>2</v>
      </c>
      <c r="W255" s="32">
        <f>SUM(_xlfn.XLOOKUP(B255,freq!$A$2:$A$40,freq!$B$2:$B$40,0),_xlfn.XLOOKUP(C255,freq!$A$2:$A$40,freq!$B$2:$B$40,0),_xlfn.XLOOKUP(D255,freq!$A$2:$A$40,freq!$B$2:$B$40,0),_xlfn.XLOOKUP(E255,freq!$A$2:$A$40,freq!$B$2:$B$40,0),_xlfn.XLOOKUP(F255,freq!$A$2:$A$40,freq!$B$2:$B$40,0),_xlfn.XLOOKUP(G255,freq!$A$2:$A$40,freq!$B$2:$B$40,0),_xlfn.XLOOKUP(H255,freq!$A$2:$A$40,freq!$B$2:$B$40,0),_xlfn.XLOOKUP(I255,freq!$A$2:$A$40,freq!$B$2:$B$40,0),_xlfn.XLOOKUP(J255,freq!$A$2:$A$40,freq!$B$2:$B$40,0),_xlfn.XLOOKUP(K255,freq!$A$2:$A$40,freq!$B$2:$B$40,0),_xlfn.XLOOKUP(L255,freq!$A$2:$A$40,freq!$B$2:$B$40,0),_xlfn.XLOOKUP(M255,freq!$A$2:$A$40,freq!$B$2:$B$40,0),_xlfn.XLOOKUP(N255,freq!$A$2:$A$40,freq!$B$2:$B$40,0),_xlfn.XLOOKUP(O255,freq!$A$2:$A$40,freq!$B$2:$B$40,0),_xlfn.XLOOKUP(P255,freq!$A$2:$A$40,freq!$B$2:$B$40,0),_xlfn.XLOOKUP(Q255,freq!$A$2:$A$40,freq!$B$2:$B$40,0),_xlfn.XLOOKUP(R255,freq!$A$2:$A$40,freq!$B$2:$B$40,0),_xlfn.XLOOKUP(S255,freq!$A$2:$A$40,freq!$B$2:$B$40,0),_xlfn.XLOOKUP(T255,freq!$A$2:$A$40,freq!$B$2:$B$40,0),_xlfn.XLOOKUP(U255,freq!$A$2:$A$40,freq!$B$2:$B$40,0),_xlfn.XLOOKUP(V255,freq!$A$2:$A$40,freq!$B$2:$B$40,0))</f>
        <v>69.66</v>
      </c>
    </row>
    <row r="256" spans="1:23" hidden="1" x14ac:dyDescent="0.35">
      <c r="A256" s="32" t="s">
        <v>2024</v>
      </c>
      <c r="B256" s="32" t="s">
        <v>56</v>
      </c>
      <c r="C256" s="32" t="s">
        <v>41</v>
      </c>
      <c r="D256" s="32" t="s">
        <v>44</v>
      </c>
      <c r="E256" s="32">
        <v>4</v>
      </c>
      <c r="F256" s="32" t="s">
        <v>30</v>
      </c>
      <c r="G256" s="32" t="s">
        <v>30</v>
      </c>
      <c r="H256" s="32" t="s">
        <v>56</v>
      </c>
      <c r="I256" s="32" t="s">
        <v>31</v>
      </c>
      <c r="J256" s="32" t="s">
        <v>45</v>
      </c>
      <c r="K256" s="32" t="s">
        <v>38</v>
      </c>
      <c r="L256" s="32" t="s">
        <v>35</v>
      </c>
      <c r="M256" s="32">
        <v>5</v>
      </c>
      <c r="N256" s="32" t="s">
        <v>1</v>
      </c>
      <c r="O256" s="32" t="s">
        <v>59</v>
      </c>
      <c r="P256" s="32">
        <v>9</v>
      </c>
      <c r="Q256" s="32">
        <v>9</v>
      </c>
      <c r="R256" s="32">
        <v>8</v>
      </c>
      <c r="S256" s="32" t="s">
        <v>38</v>
      </c>
      <c r="T256" s="32" t="s">
        <v>35</v>
      </c>
      <c r="U256" s="32">
        <v>3</v>
      </c>
      <c r="V256" s="32" t="s">
        <v>34</v>
      </c>
      <c r="W256" s="32">
        <f>SUM(_xlfn.XLOOKUP(B256,freq!$A$2:$A$40,freq!$B$2:$B$40,0),_xlfn.XLOOKUP(C256,freq!$A$2:$A$40,freq!$B$2:$B$40,0),_xlfn.XLOOKUP(D256,freq!$A$2:$A$40,freq!$B$2:$B$40,0),_xlfn.XLOOKUP(E256,freq!$A$2:$A$40,freq!$B$2:$B$40,0),_xlfn.XLOOKUP(F256,freq!$A$2:$A$40,freq!$B$2:$B$40,0),_xlfn.XLOOKUP(G256,freq!$A$2:$A$40,freq!$B$2:$B$40,0),_xlfn.XLOOKUP(H256,freq!$A$2:$A$40,freq!$B$2:$B$40,0),_xlfn.XLOOKUP(I256,freq!$A$2:$A$40,freq!$B$2:$B$40,0),_xlfn.XLOOKUP(J256,freq!$A$2:$A$40,freq!$B$2:$B$40,0),_xlfn.XLOOKUP(K256,freq!$A$2:$A$40,freq!$B$2:$B$40,0),_xlfn.XLOOKUP(L256,freq!$A$2:$A$40,freq!$B$2:$B$40,0),_xlfn.XLOOKUP(M256,freq!$A$2:$A$40,freq!$B$2:$B$40,0),_xlfn.XLOOKUP(N256,freq!$A$2:$A$40,freq!$B$2:$B$40,0),_xlfn.XLOOKUP(O256,freq!$A$2:$A$40,freq!$B$2:$B$40,0),_xlfn.XLOOKUP(P256,freq!$A$2:$A$40,freq!$B$2:$B$40,0),_xlfn.XLOOKUP(Q256,freq!$A$2:$A$40,freq!$B$2:$B$40,0),_xlfn.XLOOKUP(R256,freq!$A$2:$A$40,freq!$B$2:$B$40,0),_xlfn.XLOOKUP(S256,freq!$A$2:$A$40,freq!$B$2:$B$40,0),_xlfn.XLOOKUP(T256,freq!$A$2:$A$40,freq!$B$2:$B$40,0),_xlfn.XLOOKUP(U256,freq!$A$2:$A$40,freq!$B$2:$B$40,0),_xlfn.XLOOKUP(V256,freq!$A$2:$A$40,freq!$B$2:$B$40,0))</f>
        <v>69.38</v>
      </c>
    </row>
    <row r="257" spans="1:23" hidden="1" x14ac:dyDescent="0.35">
      <c r="A257" s="32" t="s">
        <v>171</v>
      </c>
      <c r="B257" s="32" t="s">
        <v>38</v>
      </c>
      <c r="C257" s="32" t="s">
        <v>36</v>
      </c>
      <c r="D257" s="32" t="s">
        <v>53</v>
      </c>
      <c r="E257" s="32">
        <v>9</v>
      </c>
      <c r="F257" s="32" t="s">
        <v>33</v>
      </c>
      <c r="G257" s="32" t="s">
        <v>3</v>
      </c>
      <c r="H257" s="32" t="s">
        <v>48</v>
      </c>
      <c r="I257" s="32">
        <v>5</v>
      </c>
      <c r="J257" s="32" t="s">
        <v>28</v>
      </c>
      <c r="K257" s="32">
        <v>6</v>
      </c>
      <c r="L257" s="32">
        <v>9</v>
      </c>
      <c r="M257" s="32">
        <v>2</v>
      </c>
      <c r="N257" s="32" t="s">
        <v>46</v>
      </c>
      <c r="O257" s="32" t="s">
        <v>2</v>
      </c>
      <c r="P257" s="32" t="s">
        <v>29</v>
      </c>
      <c r="Q257" s="32" t="s">
        <v>45</v>
      </c>
      <c r="R257" s="32">
        <v>5</v>
      </c>
      <c r="S257" s="32" t="s">
        <v>41</v>
      </c>
      <c r="T257" s="32" t="s">
        <v>45</v>
      </c>
      <c r="U257" s="32" t="s">
        <v>31</v>
      </c>
      <c r="V257" s="32" t="s">
        <v>58</v>
      </c>
      <c r="W257" s="32">
        <f>SUM(_xlfn.XLOOKUP(B257,freq!$A$2:$A$40,freq!$B$2:$B$40,0),_xlfn.XLOOKUP(C257,freq!$A$2:$A$40,freq!$B$2:$B$40,0),_xlfn.XLOOKUP(D257,freq!$A$2:$A$40,freq!$B$2:$B$40,0),_xlfn.XLOOKUP(E257,freq!$A$2:$A$40,freq!$B$2:$B$40,0),_xlfn.XLOOKUP(F257,freq!$A$2:$A$40,freq!$B$2:$B$40,0),_xlfn.XLOOKUP(G257,freq!$A$2:$A$40,freq!$B$2:$B$40,0),_xlfn.XLOOKUP(H257,freq!$A$2:$A$40,freq!$B$2:$B$40,0),_xlfn.XLOOKUP(I257,freq!$A$2:$A$40,freq!$B$2:$B$40,0),_xlfn.XLOOKUP(J257,freq!$A$2:$A$40,freq!$B$2:$B$40,0),_xlfn.XLOOKUP(K257,freq!$A$2:$A$40,freq!$B$2:$B$40,0),_xlfn.XLOOKUP(L257,freq!$A$2:$A$40,freq!$B$2:$B$40,0),_xlfn.XLOOKUP(M257,freq!$A$2:$A$40,freq!$B$2:$B$40,0),_xlfn.XLOOKUP(N257,freq!$A$2:$A$40,freq!$B$2:$B$40,0),_xlfn.XLOOKUP(O257,freq!$A$2:$A$40,freq!$B$2:$B$40,0),_xlfn.XLOOKUP(P257,freq!$A$2:$A$40,freq!$B$2:$B$40,0),_xlfn.XLOOKUP(Q257,freq!$A$2:$A$40,freq!$B$2:$B$40,0),_xlfn.XLOOKUP(R257,freq!$A$2:$A$40,freq!$B$2:$B$40,0),_xlfn.XLOOKUP(S257,freq!$A$2:$A$40,freq!$B$2:$B$40,0),_xlfn.XLOOKUP(T257,freq!$A$2:$A$40,freq!$B$2:$B$40,0),_xlfn.XLOOKUP(U257,freq!$A$2:$A$40,freq!$B$2:$B$40,0),_xlfn.XLOOKUP(V257,freq!$A$2:$A$40,freq!$B$2:$B$40,0))</f>
        <v>69.33</v>
      </c>
    </row>
    <row r="258" spans="1:23" hidden="1" x14ac:dyDescent="0.35">
      <c r="A258" s="32" t="s">
        <v>1463</v>
      </c>
      <c r="B258" s="32" t="s">
        <v>43</v>
      </c>
      <c r="C258" s="32" t="s">
        <v>35</v>
      </c>
      <c r="D258" s="32" t="s">
        <v>46</v>
      </c>
      <c r="E258" s="32" t="s">
        <v>35</v>
      </c>
      <c r="F258" s="32" t="s">
        <v>44</v>
      </c>
      <c r="G258" s="32" t="s">
        <v>43</v>
      </c>
      <c r="H258" s="32" t="s">
        <v>48</v>
      </c>
      <c r="I258" s="32" t="s">
        <v>1</v>
      </c>
      <c r="J258" s="32" t="s">
        <v>42</v>
      </c>
      <c r="K258" s="32" t="s">
        <v>44</v>
      </c>
      <c r="L258" s="32" t="s">
        <v>30</v>
      </c>
      <c r="M258" s="32" t="s">
        <v>45</v>
      </c>
      <c r="N258" s="32" t="s">
        <v>34</v>
      </c>
      <c r="O258" s="32" t="s">
        <v>30</v>
      </c>
      <c r="P258" s="32">
        <v>7</v>
      </c>
      <c r="Q258" s="32">
        <v>0</v>
      </c>
      <c r="R258" s="32" t="s">
        <v>33</v>
      </c>
      <c r="S258" s="32" t="s">
        <v>45</v>
      </c>
      <c r="T258" s="32">
        <v>5</v>
      </c>
      <c r="U258" s="32" t="s">
        <v>40</v>
      </c>
      <c r="V258" s="32" t="s">
        <v>40</v>
      </c>
      <c r="W258" s="32">
        <f>SUM(_xlfn.XLOOKUP(B258,freq!$A$2:$A$40,freq!$B$2:$B$40,0),_xlfn.XLOOKUP(C258,freq!$A$2:$A$40,freq!$B$2:$B$40,0),_xlfn.XLOOKUP(D258,freq!$A$2:$A$40,freq!$B$2:$B$40,0),_xlfn.XLOOKUP(E258,freq!$A$2:$A$40,freq!$B$2:$B$40,0),_xlfn.XLOOKUP(F258,freq!$A$2:$A$40,freq!$B$2:$B$40,0),_xlfn.XLOOKUP(G258,freq!$A$2:$A$40,freq!$B$2:$B$40,0),_xlfn.XLOOKUP(H258,freq!$A$2:$A$40,freq!$B$2:$B$40,0),_xlfn.XLOOKUP(I258,freq!$A$2:$A$40,freq!$B$2:$B$40,0),_xlfn.XLOOKUP(J258,freq!$A$2:$A$40,freq!$B$2:$B$40,0),_xlfn.XLOOKUP(K258,freq!$A$2:$A$40,freq!$B$2:$B$40,0),_xlfn.XLOOKUP(L258,freq!$A$2:$A$40,freq!$B$2:$B$40,0),_xlfn.XLOOKUP(M258,freq!$A$2:$A$40,freq!$B$2:$B$40,0),_xlfn.XLOOKUP(N258,freq!$A$2:$A$40,freq!$B$2:$B$40,0),_xlfn.XLOOKUP(O258,freq!$A$2:$A$40,freq!$B$2:$B$40,0),_xlfn.XLOOKUP(P258,freq!$A$2:$A$40,freq!$B$2:$B$40,0),_xlfn.XLOOKUP(Q258,freq!$A$2:$A$40,freq!$B$2:$B$40,0),_xlfn.XLOOKUP(R258,freq!$A$2:$A$40,freq!$B$2:$B$40,0),_xlfn.XLOOKUP(S258,freq!$A$2:$A$40,freq!$B$2:$B$40,0),_xlfn.XLOOKUP(T258,freq!$A$2:$A$40,freq!$B$2:$B$40,0),_xlfn.XLOOKUP(U258,freq!$A$2:$A$40,freq!$B$2:$B$40,0),_xlfn.XLOOKUP(V258,freq!$A$2:$A$40,freq!$B$2:$B$40,0))</f>
        <v>69.319999999999979</v>
      </c>
    </row>
    <row r="259" spans="1:23" hidden="1" x14ac:dyDescent="0.35">
      <c r="A259" s="32" t="s">
        <v>1602</v>
      </c>
      <c r="B259" s="32" t="s">
        <v>48</v>
      </c>
      <c r="C259" s="32" t="s">
        <v>3</v>
      </c>
      <c r="D259" s="32" t="s">
        <v>4</v>
      </c>
      <c r="E259" s="32" t="s">
        <v>32</v>
      </c>
      <c r="F259" s="32" t="s">
        <v>59</v>
      </c>
      <c r="G259" s="32" t="s">
        <v>38</v>
      </c>
      <c r="H259" s="32">
        <v>4</v>
      </c>
      <c r="I259" s="32" t="s">
        <v>34</v>
      </c>
      <c r="J259" s="32" t="s">
        <v>2</v>
      </c>
      <c r="K259" s="32">
        <v>9</v>
      </c>
      <c r="L259" s="32" t="s">
        <v>35</v>
      </c>
      <c r="M259" s="32">
        <v>8</v>
      </c>
      <c r="N259" s="32" t="s">
        <v>30</v>
      </c>
      <c r="O259" s="32">
        <v>9</v>
      </c>
      <c r="P259" s="32" t="s">
        <v>43</v>
      </c>
      <c r="Q259" s="32">
        <v>7</v>
      </c>
      <c r="R259" s="32" t="s">
        <v>3</v>
      </c>
      <c r="S259" s="32" t="s">
        <v>44</v>
      </c>
      <c r="T259" s="32" t="s">
        <v>45</v>
      </c>
      <c r="U259" s="32">
        <v>1</v>
      </c>
      <c r="V259" s="32" t="s">
        <v>3</v>
      </c>
      <c r="W259" s="32">
        <f>SUM(_xlfn.XLOOKUP(B259,freq!$A$2:$A$40,freq!$B$2:$B$40,0),_xlfn.XLOOKUP(C259,freq!$A$2:$A$40,freq!$B$2:$B$40,0),_xlfn.XLOOKUP(D259,freq!$A$2:$A$40,freq!$B$2:$B$40,0),_xlfn.XLOOKUP(E259,freq!$A$2:$A$40,freq!$B$2:$B$40,0),_xlfn.XLOOKUP(F259,freq!$A$2:$A$40,freq!$B$2:$B$40,0),_xlfn.XLOOKUP(G259,freq!$A$2:$A$40,freq!$B$2:$B$40,0),_xlfn.XLOOKUP(H259,freq!$A$2:$A$40,freq!$B$2:$B$40,0),_xlfn.XLOOKUP(I259,freq!$A$2:$A$40,freq!$B$2:$B$40,0),_xlfn.XLOOKUP(J259,freq!$A$2:$A$40,freq!$B$2:$B$40,0),_xlfn.XLOOKUP(K259,freq!$A$2:$A$40,freq!$B$2:$B$40,0),_xlfn.XLOOKUP(L259,freq!$A$2:$A$40,freq!$B$2:$B$40,0),_xlfn.XLOOKUP(M259,freq!$A$2:$A$40,freq!$B$2:$B$40,0),_xlfn.XLOOKUP(N259,freq!$A$2:$A$40,freq!$B$2:$B$40,0),_xlfn.XLOOKUP(O259,freq!$A$2:$A$40,freq!$B$2:$B$40,0),_xlfn.XLOOKUP(P259,freq!$A$2:$A$40,freq!$B$2:$B$40,0),_xlfn.XLOOKUP(Q259,freq!$A$2:$A$40,freq!$B$2:$B$40,0),_xlfn.XLOOKUP(R259,freq!$A$2:$A$40,freq!$B$2:$B$40,0),_xlfn.XLOOKUP(S259,freq!$A$2:$A$40,freq!$B$2:$B$40,0),_xlfn.XLOOKUP(T259,freq!$A$2:$A$40,freq!$B$2:$B$40,0),_xlfn.XLOOKUP(U259,freq!$A$2:$A$40,freq!$B$2:$B$40,0),_xlfn.XLOOKUP(V259,freq!$A$2:$A$40,freq!$B$2:$B$40,0))</f>
        <v>69.28</v>
      </c>
    </row>
    <row r="260" spans="1:23" hidden="1" x14ac:dyDescent="0.35">
      <c r="A260" s="32" t="s">
        <v>1890</v>
      </c>
      <c r="B260" s="32" t="s">
        <v>33</v>
      </c>
      <c r="C260" s="32">
        <v>1</v>
      </c>
      <c r="D260" s="32">
        <v>0</v>
      </c>
      <c r="E260" s="32" t="s">
        <v>38</v>
      </c>
      <c r="F260" s="32" t="s">
        <v>43</v>
      </c>
      <c r="G260" s="32" t="s">
        <v>53</v>
      </c>
      <c r="H260" s="32" t="s">
        <v>28</v>
      </c>
      <c r="I260" s="32" t="s">
        <v>48</v>
      </c>
      <c r="J260" s="32" t="s">
        <v>37</v>
      </c>
      <c r="K260" s="32" t="s">
        <v>38</v>
      </c>
      <c r="L260" s="32" t="s">
        <v>30</v>
      </c>
      <c r="M260" s="32">
        <v>1</v>
      </c>
      <c r="N260" s="32" t="s">
        <v>45</v>
      </c>
      <c r="O260" s="32" t="s">
        <v>37</v>
      </c>
      <c r="P260" s="32" t="s">
        <v>45</v>
      </c>
      <c r="Q260" s="32" t="s">
        <v>50</v>
      </c>
      <c r="R260" s="32" t="s">
        <v>0</v>
      </c>
      <c r="S260" s="32" t="s">
        <v>59</v>
      </c>
      <c r="T260" s="32" t="s">
        <v>31</v>
      </c>
      <c r="U260" s="32" t="s">
        <v>1</v>
      </c>
      <c r="V260" s="32">
        <v>6</v>
      </c>
      <c r="W260" s="32">
        <f>SUM(_xlfn.XLOOKUP(B260,freq!$A$2:$A$40,freq!$B$2:$B$40,0),_xlfn.XLOOKUP(C260,freq!$A$2:$A$40,freq!$B$2:$B$40,0),_xlfn.XLOOKUP(D260,freq!$A$2:$A$40,freq!$B$2:$B$40,0),_xlfn.XLOOKUP(E260,freq!$A$2:$A$40,freq!$B$2:$B$40,0),_xlfn.XLOOKUP(F260,freq!$A$2:$A$40,freq!$B$2:$B$40,0),_xlfn.XLOOKUP(G260,freq!$A$2:$A$40,freq!$B$2:$B$40,0),_xlfn.XLOOKUP(H260,freq!$A$2:$A$40,freq!$B$2:$B$40,0),_xlfn.XLOOKUP(I260,freq!$A$2:$A$40,freq!$B$2:$B$40,0),_xlfn.XLOOKUP(J260,freq!$A$2:$A$40,freq!$B$2:$B$40,0),_xlfn.XLOOKUP(K260,freq!$A$2:$A$40,freq!$B$2:$B$40,0),_xlfn.XLOOKUP(L260,freq!$A$2:$A$40,freq!$B$2:$B$40,0),_xlfn.XLOOKUP(M260,freq!$A$2:$A$40,freq!$B$2:$B$40,0),_xlfn.XLOOKUP(N260,freq!$A$2:$A$40,freq!$B$2:$B$40,0),_xlfn.XLOOKUP(O260,freq!$A$2:$A$40,freq!$B$2:$B$40,0),_xlfn.XLOOKUP(P260,freq!$A$2:$A$40,freq!$B$2:$B$40,0),_xlfn.XLOOKUP(Q260,freq!$A$2:$A$40,freq!$B$2:$B$40,0),_xlfn.XLOOKUP(R260,freq!$A$2:$A$40,freq!$B$2:$B$40,0),_xlfn.XLOOKUP(S260,freq!$A$2:$A$40,freq!$B$2:$B$40,0),_xlfn.XLOOKUP(T260,freq!$A$2:$A$40,freq!$B$2:$B$40,0),_xlfn.XLOOKUP(U260,freq!$A$2:$A$40,freq!$B$2:$B$40,0),_xlfn.XLOOKUP(V260,freq!$A$2:$A$40,freq!$B$2:$B$40,0))</f>
        <v>69.230000000000018</v>
      </c>
    </row>
    <row r="261" spans="1:23" hidden="1" x14ac:dyDescent="0.35">
      <c r="A261" s="32" t="s">
        <v>89</v>
      </c>
      <c r="B261" s="32" t="s">
        <v>45</v>
      </c>
      <c r="C261" s="32" t="s">
        <v>35</v>
      </c>
      <c r="D261" s="32" t="s">
        <v>48</v>
      </c>
      <c r="E261" s="32">
        <v>4</v>
      </c>
      <c r="F261" s="32" t="s">
        <v>37</v>
      </c>
      <c r="G261" s="32" t="s">
        <v>36</v>
      </c>
      <c r="H261" s="32">
        <v>6</v>
      </c>
      <c r="I261" s="32" t="s">
        <v>40</v>
      </c>
      <c r="J261" s="32" t="s">
        <v>45</v>
      </c>
      <c r="K261" s="32" t="s">
        <v>33</v>
      </c>
      <c r="L261" s="32" t="s">
        <v>40</v>
      </c>
      <c r="M261" s="32" t="s">
        <v>31</v>
      </c>
      <c r="N261" s="32" t="s">
        <v>30</v>
      </c>
      <c r="O261" s="32" t="s">
        <v>38</v>
      </c>
      <c r="P261" s="32" t="s">
        <v>38</v>
      </c>
      <c r="Q261" s="32" t="s">
        <v>50</v>
      </c>
      <c r="R261" s="32" t="s">
        <v>33</v>
      </c>
      <c r="S261" s="32">
        <v>2</v>
      </c>
      <c r="T261" s="32" t="s">
        <v>46</v>
      </c>
      <c r="U261" s="32" t="s">
        <v>50</v>
      </c>
      <c r="V261" s="32" t="s">
        <v>41</v>
      </c>
      <c r="W261" s="32">
        <f>SUM(_xlfn.XLOOKUP(B261,freq!$A$2:$A$40,freq!$B$2:$B$40,0),_xlfn.XLOOKUP(C261,freq!$A$2:$A$40,freq!$B$2:$B$40,0),_xlfn.XLOOKUP(D261,freq!$A$2:$A$40,freq!$B$2:$B$40,0),_xlfn.XLOOKUP(E261,freq!$A$2:$A$40,freq!$B$2:$B$40,0),_xlfn.XLOOKUP(F261,freq!$A$2:$A$40,freq!$B$2:$B$40,0),_xlfn.XLOOKUP(G261,freq!$A$2:$A$40,freq!$B$2:$B$40,0),_xlfn.XLOOKUP(H261,freq!$A$2:$A$40,freq!$B$2:$B$40,0),_xlfn.XLOOKUP(I261,freq!$A$2:$A$40,freq!$B$2:$B$40,0),_xlfn.XLOOKUP(J261,freq!$A$2:$A$40,freq!$B$2:$B$40,0),_xlfn.XLOOKUP(K261,freq!$A$2:$A$40,freq!$B$2:$B$40,0),_xlfn.XLOOKUP(L261,freq!$A$2:$A$40,freq!$B$2:$B$40,0),_xlfn.XLOOKUP(M261,freq!$A$2:$A$40,freq!$B$2:$B$40,0),_xlfn.XLOOKUP(N261,freq!$A$2:$A$40,freq!$B$2:$B$40,0),_xlfn.XLOOKUP(O261,freq!$A$2:$A$40,freq!$B$2:$B$40,0),_xlfn.XLOOKUP(P261,freq!$A$2:$A$40,freq!$B$2:$B$40,0),_xlfn.XLOOKUP(Q261,freq!$A$2:$A$40,freq!$B$2:$B$40,0),_xlfn.XLOOKUP(R261,freq!$A$2:$A$40,freq!$B$2:$B$40,0),_xlfn.XLOOKUP(S261,freq!$A$2:$A$40,freq!$B$2:$B$40,0),_xlfn.XLOOKUP(T261,freq!$A$2:$A$40,freq!$B$2:$B$40,0),_xlfn.XLOOKUP(U261,freq!$A$2:$A$40,freq!$B$2:$B$40,0),_xlfn.XLOOKUP(V261,freq!$A$2:$A$40,freq!$B$2:$B$40,0))</f>
        <v>69.2</v>
      </c>
    </row>
    <row r="262" spans="1:23" hidden="1" x14ac:dyDescent="0.35">
      <c r="A262" s="32" t="s">
        <v>1280</v>
      </c>
      <c r="B262" s="32" t="s">
        <v>53</v>
      </c>
      <c r="C262" s="32">
        <v>2</v>
      </c>
      <c r="D262" s="32">
        <v>2</v>
      </c>
      <c r="E262" s="32" t="s">
        <v>49</v>
      </c>
      <c r="F262" s="32" t="s">
        <v>2</v>
      </c>
      <c r="G262" s="32" t="s">
        <v>59</v>
      </c>
      <c r="H262" s="32" t="s">
        <v>33</v>
      </c>
      <c r="I262" s="32">
        <v>7</v>
      </c>
      <c r="J262" s="32" t="s">
        <v>46</v>
      </c>
      <c r="K262" s="32" t="s">
        <v>2</v>
      </c>
      <c r="L262" s="32" t="s">
        <v>38</v>
      </c>
      <c r="M262" s="32" t="s">
        <v>36</v>
      </c>
      <c r="N262" s="32" t="s">
        <v>56</v>
      </c>
      <c r="O262" s="32" t="s">
        <v>32</v>
      </c>
      <c r="P262" s="32" t="s">
        <v>32</v>
      </c>
      <c r="Q262" s="32" t="s">
        <v>58</v>
      </c>
      <c r="R262" s="32" t="s">
        <v>32</v>
      </c>
      <c r="S262" s="32" t="s">
        <v>32</v>
      </c>
      <c r="T262" s="32" t="s">
        <v>43</v>
      </c>
      <c r="U262" s="32" t="s">
        <v>45</v>
      </c>
      <c r="V262" s="32" t="s">
        <v>1</v>
      </c>
      <c r="W262" s="32">
        <f>SUM(_xlfn.XLOOKUP(B262,freq!$A$2:$A$40,freq!$B$2:$B$40,0),_xlfn.XLOOKUP(C262,freq!$A$2:$A$40,freq!$B$2:$B$40,0),_xlfn.XLOOKUP(D262,freq!$A$2:$A$40,freq!$B$2:$B$40,0),_xlfn.XLOOKUP(E262,freq!$A$2:$A$40,freq!$B$2:$B$40,0),_xlfn.XLOOKUP(F262,freq!$A$2:$A$40,freq!$B$2:$B$40,0),_xlfn.XLOOKUP(G262,freq!$A$2:$A$40,freq!$B$2:$B$40,0),_xlfn.XLOOKUP(H262,freq!$A$2:$A$40,freq!$B$2:$B$40,0),_xlfn.XLOOKUP(I262,freq!$A$2:$A$40,freq!$B$2:$B$40,0),_xlfn.XLOOKUP(J262,freq!$A$2:$A$40,freq!$B$2:$B$40,0),_xlfn.XLOOKUP(K262,freq!$A$2:$A$40,freq!$B$2:$B$40,0),_xlfn.XLOOKUP(L262,freq!$A$2:$A$40,freq!$B$2:$B$40,0),_xlfn.XLOOKUP(M262,freq!$A$2:$A$40,freq!$B$2:$B$40,0),_xlfn.XLOOKUP(N262,freq!$A$2:$A$40,freq!$B$2:$B$40,0),_xlfn.XLOOKUP(O262,freq!$A$2:$A$40,freq!$B$2:$B$40,0),_xlfn.XLOOKUP(P262,freq!$A$2:$A$40,freq!$B$2:$B$40,0),_xlfn.XLOOKUP(Q262,freq!$A$2:$A$40,freq!$B$2:$B$40,0),_xlfn.XLOOKUP(R262,freq!$A$2:$A$40,freq!$B$2:$B$40,0),_xlfn.XLOOKUP(S262,freq!$A$2:$A$40,freq!$B$2:$B$40,0),_xlfn.XLOOKUP(T262,freq!$A$2:$A$40,freq!$B$2:$B$40,0),_xlfn.XLOOKUP(U262,freq!$A$2:$A$40,freq!$B$2:$B$40,0),_xlfn.XLOOKUP(V262,freq!$A$2:$A$40,freq!$B$2:$B$40,0))</f>
        <v>69.050000000000011</v>
      </c>
    </row>
    <row r="263" spans="1:23" hidden="1" x14ac:dyDescent="0.35">
      <c r="A263" s="32" t="s">
        <v>1967</v>
      </c>
      <c r="B263" s="32" t="s">
        <v>33</v>
      </c>
      <c r="C263" s="32" t="s">
        <v>59</v>
      </c>
      <c r="D263" s="32" t="s">
        <v>31</v>
      </c>
      <c r="E263" s="32" t="s">
        <v>58</v>
      </c>
      <c r="F263" s="32" t="s">
        <v>48</v>
      </c>
      <c r="G263" s="32" t="s">
        <v>42</v>
      </c>
      <c r="H263" s="32" t="s">
        <v>32</v>
      </c>
      <c r="I263" s="32">
        <v>0</v>
      </c>
      <c r="J263" s="32" t="s">
        <v>2</v>
      </c>
      <c r="K263" s="32">
        <v>0</v>
      </c>
      <c r="L263" s="32" t="s">
        <v>28</v>
      </c>
      <c r="M263" s="32" t="s">
        <v>37</v>
      </c>
      <c r="N263" s="32" t="s">
        <v>44</v>
      </c>
      <c r="O263" s="32">
        <v>3</v>
      </c>
      <c r="P263" s="32" t="s">
        <v>3</v>
      </c>
      <c r="Q263" s="32" t="s">
        <v>29</v>
      </c>
      <c r="R263" s="32">
        <v>4</v>
      </c>
      <c r="S263" s="32" t="s">
        <v>37</v>
      </c>
      <c r="T263" s="32" t="s">
        <v>48</v>
      </c>
      <c r="U263" s="32">
        <v>8</v>
      </c>
      <c r="V263" s="32" t="s">
        <v>3</v>
      </c>
      <c r="W263" s="32">
        <f>SUM(_xlfn.XLOOKUP(B263,freq!$A$2:$A$40,freq!$B$2:$B$40,0),_xlfn.XLOOKUP(C263,freq!$A$2:$A$40,freq!$B$2:$B$40,0),_xlfn.XLOOKUP(D263,freq!$A$2:$A$40,freq!$B$2:$B$40,0),_xlfn.XLOOKUP(E263,freq!$A$2:$A$40,freq!$B$2:$B$40,0),_xlfn.XLOOKUP(F263,freq!$A$2:$A$40,freq!$B$2:$B$40,0),_xlfn.XLOOKUP(G263,freq!$A$2:$A$40,freq!$B$2:$B$40,0),_xlfn.XLOOKUP(H263,freq!$A$2:$A$40,freq!$B$2:$B$40,0),_xlfn.XLOOKUP(I263,freq!$A$2:$A$40,freq!$B$2:$B$40,0),_xlfn.XLOOKUP(J263,freq!$A$2:$A$40,freq!$B$2:$B$40,0),_xlfn.XLOOKUP(K263,freq!$A$2:$A$40,freq!$B$2:$B$40,0),_xlfn.XLOOKUP(L263,freq!$A$2:$A$40,freq!$B$2:$B$40,0),_xlfn.XLOOKUP(M263,freq!$A$2:$A$40,freq!$B$2:$B$40,0),_xlfn.XLOOKUP(N263,freq!$A$2:$A$40,freq!$B$2:$B$40,0),_xlfn.XLOOKUP(O263,freq!$A$2:$A$40,freq!$B$2:$B$40,0),_xlfn.XLOOKUP(P263,freq!$A$2:$A$40,freq!$B$2:$B$40,0),_xlfn.XLOOKUP(Q263,freq!$A$2:$A$40,freq!$B$2:$B$40,0),_xlfn.XLOOKUP(R263,freq!$A$2:$A$40,freq!$B$2:$B$40,0),_xlfn.XLOOKUP(S263,freq!$A$2:$A$40,freq!$B$2:$B$40,0),_xlfn.XLOOKUP(T263,freq!$A$2:$A$40,freq!$B$2:$B$40,0),_xlfn.XLOOKUP(U263,freq!$A$2:$A$40,freq!$B$2:$B$40,0),_xlfn.XLOOKUP(V263,freq!$A$2:$A$40,freq!$B$2:$B$40,0))</f>
        <v>69</v>
      </c>
    </row>
    <row r="264" spans="1:23" hidden="1" x14ac:dyDescent="0.35">
      <c r="A264" s="32" t="s">
        <v>926</v>
      </c>
      <c r="B264" s="32">
        <v>3</v>
      </c>
      <c r="C264" s="32" t="s">
        <v>3</v>
      </c>
      <c r="D264" s="32" t="s">
        <v>1</v>
      </c>
      <c r="E264" s="32" t="s">
        <v>1</v>
      </c>
      <c r="F264" s="32" t="s">
        <v>4</v>
      </c>
      <c r="G264" s="32" t="s">
        <v>59</v>
      </c>
      <c r="H264" s="32" t="s">
        <v>50</v>
      </c>
      <c r="I264" s="32" t="s">
        <v>43</v>
      </c>
      <c r="J264" s="32" t="s">
        <v>59</v>
      </c>
      <c r="K264" s="32" t="s">
        <v>33</v>
      </c>
      <c r="L264" s="32" t="s">
        <v>3</v>
      </c>
      <c r="M264" s="32" t="s">
        <v>45</v>
      </c>
      <c r="N264" s="32" t="s">
        <v>34</v>
      </c>
      <c r="O264" s="32" t="s">
        <v>33</v>
      </c>
      <c r="P264" s="32" t="s">
        <v>50</v>
      </c>
      <c r="Q264" s="32" t="s">
        <v>34</v>
      </c>
      <c r="R264" s="32">
        <v>2</v>
      </c>
      <c r="S264" s="32" t="s">
        <v>44</v>
      </c>
      <c r="T264" s="32" t="s">
        <v>41</v>
      </c>
      <c r="U264" s="32" t="s">
        <v>36</v>
      </c>
      <c r="V264" s="32" t="s">
        <v>35</v>
      </c>
      <c r="W264" s="32">
        <f>SUM(_xlfn.XLOOKUP(B264,freq!$A$2:$A$40,freq!$B$2:$B$40,0),_xlfn.XLOOKUP(C264,freq!$A$2:$A$40,freq!$B$2:$B$40,0),_xlfn.XLOOKUP(D264,freq!$A$2:$A$40,freq!$B$2:$B$40,0),_xlfn.XLOOKUP(E264,freq!$A$2:$A$40,freq!$B$2:$B$40,0),_xlfn.XLOOKUP(F264,freq!$A$2:$A$40,freq!$B$2:$B$40,0),_xlfn.XLOOKUP(G264,freq!$A$2:$A$40,freq!$B$2:$B$40,0),_xlfn.XLOOKUP(H264,freq!$A$2:$A$40,freq!$B$2:$B$40,0),_xlfn.XLOOKUP(I264,freq!$A$2:$A$40,freq!$B$2:$B$40,0),_xlfn.XLOOKUP(J264,freq!$A$2:$A$40,freq!$B$2:$B$40,0),_xlfn.XLOOKUP(K264,freq!$A$2:$A$40,freq!$B$2:$B$40,0),_xlfn.XLOOKUP(L264,freq!$A$2:$A$40,freq!$B$2:$B$40,0),_xlfn.XLOOKUP(M264,freq!$A$2:$A$40,freq!$B$2:$B$40,0),_xlfn.XLOOKUP(N264,freq!$A$2:$A$40,freq!$B$2:$B$40,0),_xlfn.XLOOKUP(O264,freq!$A$2:$A$40,freq!$B$2:$B$40,0),_xlfn.XLOOKUP(P264,freq!$A$2:$A$40,freq!$B$2:$B$40,0),_xlfn.XLOOKUP(Q264,freq!$A$2:$A$40,freq!$B$2:$B$40,0),_xlfn.XLOOKUP(R264,freq!$A$2:$A$40,freq!$B$2:$B$40,0),_xlfn.XLOOKUP(S264,freq!$A$2:$A$40,freq!$B$2:$B$40,0),_xlfn.XLOOKUP(T264,freq!$A$2:$A$40,freq!$B$2:$B$40,0),_xlfn.XLOOKUP(U264,freq!$A$2:$A$40,freq!$B$2:$B$40,0),_xlfn.XLOOKUP(V264,freq!$A$2:$A$40,freq!$B$2:$B$40,0))</f>
        <v>68.959999999999994</v>
      </c>
    </row>
    <row r="265" spans="1:23" hidden="1" x14ac:dyDescent="0.35">
      <c r="A265" s="32" t="s">
        <v>805</v>
      </c>
      <c r="B265" s="32" t="s">
        <v>45</v>
      </c>
      <c r="C265" s="32" t="s">
        <v>2</v>
      </c>
      <c r="D265" s="32" t="s">
        <v>28</v>
      </c>
      <c r="E265" s="32" t="s">
        <v>2</v>
      </c>
      <c r="F265" s="32" t="s">
        <v>59</v>
      </c>
      <c r="G265" s="32" t="s">
        <v>3</v>
      </c>
      <c r="H265" s="32">
        <v>9</v>
      </c>
      <c r="I265" s="32" t="s">
        <v>46</v>
      </c>
      <c r="J265" s="32" t="s">
        <v>28</v>
      </c>
      <c r="K265" s="32">
        <v>4</v>
      </c>
      <c r="L265" s="32" t="s">
        <v>43</v>
      </c>
      <c r="M265" s="32" t="s">
        <v>0</v>
      </c>
      <c r="N265" s="32" t="s">
        <v>36</v>
      </c>
      <c r="O265" s="32" t="s">
        <v>30</v>
      </c>
      <c r="P265" s="32" t="s">
        <v>59</v>
      </c>
      <c r="Q265" s="32">
        <v>7</v>
      </c>
      <c r="R265" s="32">
        <v>6</v>
      </c>
      <c r="S265" s="32" t="s">
        <v>48</v>
      </c>
      <c r="T265" s="32" t="s">
        <v>37</v>
      </c>
      <c r="U265" s="32" t="s">
        <v>43</v>
      </c>
      <c r="V265" s="32" t="s">
        <v>46</v>
      </c>
      <c r="W265" s="32">
        <f>SUM(_xlfn.XLOOKUP(B265,freq!$A$2:$A$40,freq!$B$2:$B$40,0),_xlfn.XLOOKUP(C265,freq!$A$2:$A$40,freq!$B$2:$B$40,0),_xlfn.XLOOKUP(D265,freq!$A$2:$A$40,freq!$B$2:$B$40,0),_xlfn.XLOOKUP(E265,freq!$A$2:$A$40,freq!$B$2:$B$40,0),_xlfn.XLOOKUP(F265,freq!$A$2:$A$40,freq!$B$2:$B$40,0),_xlfn.XLOOKUP(G265,freq!$A$2:$A$40,freq!$B$2:$B$40,0),_xlfn.XLOOKUP(H265,freq!$A$2:$A$40,freq!$B$2:$B$40,0),_xlfn.XLOOKUP(I265,freq!$A$2:$A$40,freq!$B$2:$B$40,0),_xlfn.XLOOKUP(J265,freq!$A$2:$A$40,freq!$B$2:$B$40,0),_xlfn.XLOOKUP(K265,freq!$A$2:$A$40,freq!$B$2:$B$40,0),_xlfn.XLOOKUP(L265,freq!$A$2:$A$40,freq!$B$2:$B$40,0),_xlfn.XLOOKUP(M265,freq!$A$2:$A$40,freq!$B$2:$B$40,0),_xlfn.XLOOKUP(N265,freq!$A$2:$A$40,freq!$B$2:$B$40,0),_xlfn.XLOOKUP(O265,freq!$A$2:$A$40,freq!$B$2:$B$40,0),_xlfn.XLOOKUP(P265,freq!$A$2:$A$40,freq!$B$2:$B$40,0),_xlfn.XLOOKUP(Q265,freq!$A$2:$A$40,freq!$B$2:$B$40,0),_xlfn.XLOOKUP(R265,freq!$A$2:$A$40,freq!$B$2:$B$40,0),_xlfn.XLOOKUP(S265,freq!$A$2:$A$40,freq!$B$2:$B$40,0),_xlfn.XLOOKUP(T265,freq!$A$2:$A$40,freq!$B$2:$B$40,0),_xlfn.XLOOKUP(U265,freq!$A$2:$A$40,freq!$B$2:$B$40,0),_xlfn.XLOOKUP(V265,freq!$A$2:$A$40,freq!$B$2:$B$40,0))</f>
        <v>68.930000000000007</v>
      </c>
    </row>
    <row r="266" spans="1:23" hidden="1" x14ac:dyDescent="0.35">
      <c r="A266" s="32" t="s">
        <v>1357</v>
      </c>
      <c r="B266" s="32" t="s">
        <v>32</v>
      </c>
      <c r="C266" s="32" t="s">
        <v>36</v>
      </c>
      <c r="D266" s="32" t="s">
        <v>46</v>
      </c>
      <c r="E266" s="32" t="s">
        <v>36</v>
      </c>
      <c r="F266" s="32" t="s">
        <v>45</v>
      </c>
      <c r="G266" s="32" t="s">
        <v>32</v>
      </c>
      <c r="H266" s="32">
        <v>3</v>
      </c>
      <c r="I266" s="32">
        <v>3</v>
      </c>
      <c r="J266" s="32" t="s">
        <v>31</v>
      </c>
      <c r="K266" s="32">
        <v>0</v>
      </c>
      <c r="L266" s="32" t="s">
        <v>0</v>
      </c>
      <c r="M266" s="32" t="s">
        <v>44</v>
      </c>
      <c r="N266" s="32">
        <v>7</v>
      </c>
      <c r="O266" s="32">
        <v>1</v>
      </c>
      <c r="P266" s="32" t="s">
        <v>46</v>
      </c>
      <c r="Q266" s="32" t="s">
        <v>2</v>
      </c>
      <c r="R266" s="32">
        <v>8</v>
      </c>
      <c r="S266" s="32" t="s">
        <v>2</v>
      </c>
      <c r="T266" s="32" t="s">
        <v>59</v>
      </c>
      <c r="U266" s="32" t="s">
        <v>36</v>
      </c>
      <c r="V266" s="32" t="s">
        <v>32</v>
      </c>
      <c r="W266" s="32">
        <f>SUM(_xlfn.XLOOKUP(B266,freq!$A$2:$A$40,freq!$B$2:$B$40,0),_xlfn.XLOOKUP(C266,freq!$A$2:$A$40,freq!$B$2:$B$40,0),_xlfn.XLOOKUP(D266,freq!$A$2:$A$40,freq!$B$2:$B$40,0),_xlfn.XLOOKUP(E266,freq!$A$2:$A$40,freq!$B$2:$B$40,0),_xlfn.XLOOKUP(F266,freq!$A$2:$A$40,freq!$B$2:$B$40,0),_xlfn.XLOOKUP(G266,freq!$A$2:$A$40,freq!$B$2:$B$40,0),_xlfn.XLOOKUP(H266,freq!$A$2:$A$40,freq!$B$2:$B$40,0),_xlfn.XLOOKUP(I266,freq!$A$2:$A$40,freq!$B$2:$B$40,0),_xlfn.XLOOKUP(J266,freq!$A$2:$A$40,freq!$B$2:$B$40,0),_xlfn.XLOOKUP(K266,freq!$A$2:$A$40,freq!$B$2:$B$40,0),_xlfn.XLOOKUP(L266,freq!$A$2:$A$40,freq!$B$2:$B$40,0),_xlfn.XLOOKUP(M266,freq!$A$2:$A$40,freq!$B$2:$B$40,0),_xlfn.XLOOKUP(N266,freq!$A$2:$A$40,freq!$B$2:$B$40,0),_xlfn.XLOOKUP(O266,freq!$A$2:$A$40,freq!$B$2:$B$40,0),_xlfn.XLOOKUP(P266,freq!$A$2:$A$40,freq!$B$2:$B$40,0),_xlfn.XLOOKUP(Q266,freq!$A$2:$A$40,freq!$B$2:$B$40,0),_xlfn.XLOOKUP(R266,freq!$A$2:$A$40,freq!$B$2:$B$40,0),_xlfn.XLOOKUP(S266,freq!$A$2:$A$40,freq!$B$2:$B$40,0),_xlfn.XLOOKUP(T266,freq!$A$2:$A$40,freq!$B$2:$B$40,0),_xlfn.XLOOKUP(U266,freq!$A$2:$A$40,freq!$B$2:$B$40,0),_xlfn.XLOOKUP(V266,freq!$A$2:$A$40,freq!$B$2:$B$40,0))</f>
        <v>68.88</v>
      </c>
    </row>
    <row r="267" spans="1:23" hidden="1" x14ac:dyDescent="0.35">
      <c r="A267" s="32" t="s">
        <v>523</v>
      </c>
      <c r="B267" s="32" t="s">
        <v>49</v>
      </c>
      <c r="C267" s="32" t="s">
        <v>34</v>
      </c>
      <c r="D267" s="32" t="s">
        <v>56</v>
      </c>
      <c r="E267" s="32" t="s">
        <v>48</v>
      </c>
      <c r="F267" s="32" t="s">
        <v>28</v>
      </c>
      <c r="G267" s="32" t="s">
        <v>42</v>
      </c>
      <c r="H267" s="32" t="s">
        <v>1</v>
      </c>
      <c r="I267" s="32">
        <v>4</v>
      </c>
      <c r="J267" s="32" t="s">
        <v>35</v>
      </c>
      <c r="K267" s="32" t="s">
        <v>31</v>
      </c>
      <c r="L267" s="32">
        <v>1</v>
      </c>
      <c r="M267" s="32">
        <v>9</v>
      </c>
      <c r="N267" s="32" t="s">
        <v>45</v>
      </c>
      <c r="O267" s="32">
        <v>3</v>
      </c>
      <c r="P267" s="32" t="s">
        <v>50</v>
      </c>
      <c r="Q267" s="32" t="s">
        <v>42</v>
      </c>
      <c r="R267" s="32" t="s">
        <v>29</v>
      </c>
      <c r="S267" s="32" t="s">
        <v>32</v>
      </c>
      <c r="T267" s="32" t="s">
        <v>59</v>
      </c>
      <c r="U267" s="32" t="s">
        <v>29</v>
      </c>
      <c r="V267" s="32" t="s">
        <v>2</v>
      </c>
      <c r="W267" s="32">
        <f>SUM(_xlfn.XLOOKUP(B267,freq!$A$2:$A$40,freq!$B$2:$B$40,0),_xlfn.XLOOKUP(C267,freq!$A$2:$A$40,freq!$B$2:$B$40,0),_xlfn.XLOOKUP(D267,freq!$A$2:$A$40,freq!$B$2:$B$40,0),_xlfn.XLOOKUP(E267,freq!$A$2:$A$40,freq!$B$2:$B$40,0),_xlfn.XLOOKUP(F267,freq!$A$2:$A$40,freq!$B$2:$B$40,0),_xlfn.XLOOKUP(G267,freq!$A$2:$A$40,freq!$B$2:$B$40,0),_xlfn.XLOOKUP(H267,freq!$A$2:$A$40,freq!$B$2:$B$40,0),_xlfn.XLOOKUP(I267,freq!$A$2:$A$40,freq!$B$2:$B$40,0),_xlfn.XLOOKUP(J267,freq!$A$2:$A$40,freq!$B$2:$B$40,0),_xlfn.XLOOKUP(K267,freq!$A$2:$A$40,freq!$B$2:$B$40,0),_xlfn.XLOOKUP(L267,freq!$A$2:$A$40,freq!$B$2:$B$40,0),_xlfn.XLOOKUP(M267,freq!$A$2:$A$40,freq!$B$2:$B$40,0),_xlfn.XLOOKUP(N267,freq!$A$2:$A$40,freq!$B$2:$B$40,0),_xlfn.XLOOKUP(O267,freq!$A$2:$A$40,freq!$B$2:$B$40,0),_xlfn.XLOOKUP(P267,freq!$A$2:$A$40,freq!$B$2:$B$40,0),_xlfn.XLOOKUP(Q267,freq!$A$2:$A$40,freq!$B$2:$B$40,0),_xlfn.XLOOKUP(R267,freq!$A$2:$A$40,freq!$B$2:$B$40,0),_xlfn.XLOOKUP(S267,freq!$A$2:$A$40,freq!$B$2:$B$40,0),_xlfn.XLOOKUP(T267,freq!$A$2:$A$40,freq!$B$2:$B$40,0),_xlfn.XLOOKUP(U267,freq!$A$2:$A$40,freq!$B$2:$B$40,0),_xlfn.XLOOKUP(V267,freq!$A$2:$A$40,freq!$B$2:$B$40,0))</f>
        <v>68.819999999999993</v>
      </c>
    </row>
    <row r="268" spans="1:23" hidden="1" x14ac:dyDescent="0.35">
      <c r="A268" s="32" t="s">
        <v>1085</v>
      </c>
      <c r="B268" s="32" t="s">
        <v>35</v>
      </c>
      <c r="C268" s="32">
        <v>9</v>
      </c>
      <c r="D268" s="32">
        <v>2</v>
      </c>
      <c r="E268" s="32">
        <v>7</v>
      </c>
      <c r="F268" s="32" t="s">
        <v>49</v>
      </c>
      <c r="G268" s="32" t="s">
        <v>38</v>
      </c>
      <c r="H268" s="32" t="s">
        <v>53</v>
      </c>
      <c r="I268" s="32" t="s">
        <v>3</v>
      </c>
      <c r="J268" s="32">
        <v>7</v>
      </c>
      <c r="K268" s="32" t="s">
        <v>56</v>
      </c>
      <c r="L268" s="32">
        <v>6</v>
      </c>
      <c r="M268" s="32" t="s">
        <v>34</v>
      </c>
      <c r="N268" s="32" t="s">
        <v>31</v>
      </c>
      <c r="O268" s="32" t="s">
        <v>35</v>
      </c>
      <c r="P268" s="32" t="s">
        <v>41</v>
      </c>
      <c r="Q268" s="32" t="s">
        <v>45</v>
      </c>
      <c r="R268" s="32">
        <v>4</v>
      </c>
      <c r="S268" s="32" t="s">
        <v>48</v>
      </c>
      <c r="T268" s="32" t="s">
        <v>42</v>
      </c>
      <c r="U268" s="32" t="s">
        <v>49</v>
      </c>
      <c r="V268" s="32" t="s">
        <v>35</v>
      </c>
      <c r="W268" s="32">
        <f>SUM(_xlfn.XLOOKUP(B268,freq!$A$2:$A$40,freq!$B$2:$B$40,0),_xlfn.XLOOKUP(C268,freq!$A$2:$A$40,freq!$B$2:$B$40,0),_xlfn.XLOOKUP(D268,freq!$A$2:$A$40,freq!$B$2:$B$40,0),_xlfn.XLOOKUP(E268,freq!$A$2:$A$40,freq!$B$2:$B$40,0),_xlfn.XLOOKUP(F268,freq!$A$2:$A$40,freq!$B$2:$B$40,0),_xlfn.XLOOKUP(G268,freq!$A$2:$A$40,freq!$B$2:$B$40,0),_xlfn.XLOOKUP(H268,freq!$A$2:$A$40,freq!$B$2:$B$40,0),_xlfn.XLOOKUP(I268,freq!$A$2:$A$40,freq!$B$2:$B$40,0),_xlfn.XLOOKUP(J268,freq!$A$2:$A$40,freq!$B$2:$B$40,0),_xlfn.XLOOKUP(K268,freq!$A$2:$A$40,freq!$B$2:$B$40,0),_xlfn.XLOOKUP(L268,freq!$A$2:$A$40,freq!$B$2:$B$40,0),_xlfn.XLOOKUP(M268,freq!$A$2:$A$40,freq!$B$2:$B$40,0),_xlfn.XLOOKUP(N268,freq!$A$2:$A$40,freq!$B$2:$B$40,0),_xlfn.XLOOKUP(O268,freq!$A$2:$A$40,freq!$B$2:$B$40,0),_xlfn.XLOOKUP(P268,freq!$A$2:$A$40,freq!$B$2:$B$40,0),_xlfn.XLOOKUP(Q268,freq!$A$2:$A$40,freq!$B$2:$B$40,0),_xlfn.XLOOKUP(R268,freq!$A$2:$A$40,freq!$B$2:$B$40,0),_xlfn.XLOOKUP(S268,freq!$A$2:$A$40,freq!$B$2:$B$40,0),_xlfn.XLOOKUP(T268,freq!$A$2:$A$40,freq!$B$2:$B$40,0),_xlfn.XLOOKUP(U268,freq!$A$2:$A$40,freq!$B$2:$B$40,0),_xlfn.XLOOKUP(V268,freq!$A$2:$A$40,freq!$B$2:$B$40,0))</f>
        <v>68.81</v>
      </c>
    </row>
    <row r="269" spans="1:23" hidden="1" x14ac:dyDescent="0.35">
      <c r="A269" s="32" t="s">
        <v>704</v>
      </c>
      <c r="B269" s="32" t="s">
        <v>41</v>
      </c>
      <c r="C269" s="32" t="s">
        <v>56</v>
      </c>
      <c r="D269" s="32" t="s">
        <v>31</v>
      </c>
      <c r="E269" s="32" t="s">
        <v>48</v>
      </c>
      <c r="F269" s="32" t="s">
        <v>48</v>
      </c>
      <c r="G269" s="32" t="s">
        <v>30</v>
      </c>
      <c r="H269" s="32" t="s">
        <v>4</v>
      </c>
      <c r="I269" s="32">
        <v>0</v>
      </c>
      <c r="J269" s="32">
        <v>8</v>
      </c>
      <c r="K269" s="32" t="s">
        <v>53</v>
      </c>
      <c r="L269" s="32" t="s">
        <v>48</v>
      </c>
      <c r="M269" s="32">
        <v>9</v>
      </c>
      <c r="N269" s="32" t="s">
        <v>45</v>
      </c>
      <c r="O269" s="32" t="s">
        <v>31</v>
      </c>
      <c r="P269" s="32" t="s">
        <v>42</v>
      </c>
      <c r="Q269" s="32" t="s">
        <v>43</v>
      </c>
      <c r="R269" s="32" t="s">
        <v>36</v>
      </c>
      <c r="S269" s="32" t="s">
        <v>41</v>
      </c>
      <c r="T269" s="32" t="s">
        <v>48</v>
      </c>
      <c r="U269" s="32" t="s">
        <v>30</v>
      </c>
      <c r="V269" s="32" t="s">
        <v>36</v>
      </c>
      <c r="W269" s="32">
        <f>SUM(_xlfn.XLOOKUP(B269,freq!$A$2:$A$40,freq!$B$2:$B$40,0),_xlfn.XLOOKUP(C269,freq!$A$2:$A$40,freq!$B$2:$B$40,0),_xlfn.XLOOKUP(D269,freq!$A$2:$A$40,freq!$B$2:$B$40,0),_xlfn.XLOOKUP(E269,freq!$A$2:$A$40,freq!$B$2:$B$40,0),_xlfn.XLOOKUP(F269,freq!$A$2:$A$40,freq!$B$2:$B$40,0),_xlfn.XLOOKUP(G269,freq!$A$2:$A$40,freq!$B$2:$B$40,0),_xlfn.XLOOKUP(H269,freq!$A$2:$A$40,freq!$B$2:$B$40,0),_xlfn.XLOOKUP(I269,freq!$A$2:$A$40,freq!$B$2:$B$40,0),_xlfn.XLOOKUP(J269,freq!$A$2:$A$40,freq!$B$2:$B$40,0),_xlfn.XLOOKUP(K269,freq!$A$2:$A$40,freq!$B$2:$B$40,0),_xlfn.XLOOKUP(L269,freq!$A$2:$A$40,freq!$B$2:$B$40,0),_xlfn.XLOOKUP(M269,freq!$A$2:$A$40,freq!$B$2:$B$40,0),_xlfn.XLOOKUP(N269,freq!$A$2:$A$40,freq!$B$2:$B$40,0),_xlfn.XLOOKUP(O269,freq!$A$2:$A$40,freq!$B$2:$B$40,0),_xlfn.XLOOKUP(P269,freq!$A$2:$A$40,freq!$B$2:$B$40,0),_xlfn.XLOOKUP(Q269,freq!$A$2:$A$40,freq!$B$2:$B$40,0),_xlfn.XLOOKUP(R269,freq!$A$2:$A$40,freq!$B$2:$B$40,0),_xlfn.XLOOKUP(S269,freq!$A$2:$A$40,freq!$B$2:$B$40,0),_xlfn.XLOOKUP(T269,freq!$A$2:$A$40,freq!$B$2:$B$40,0),_xlfn.XLOOKUP(U269,freq!$A$2:$A$40,freq!$B$2:$B$40,0),_xlfn.XLOOKUP(V269,freq!$A$2:$A$40,freq!$B$2:$B$40,0))</f>
        <v>68.8</v>
      </c>
    </row>
    <row r="270" spans="1:23" hidden="1" x14ac:dyDescent="0.35">
      <c r="A270" s="32" t="s">
        <v>1410</v>
      </c>
      <c r="B270" s="32">
        <v>1</v>
      </c>
      <c r="C270" s="32" t="s">
        <v>3</v>
      </c>
      <c r="D270" s="32" t="s">
        <v>32</v>
      </c>
      <c r="E270" s="32" t="s">
        <v>59</v>
      </c>
      <c r="F270" s="32">
        <v>4</v>
      </c>
      <c r="G270" s="32" t="s">
        <v>33</v>
      </c>
      <c r="H270" s="32" t="s">
        <v>58</v>
      </c>
      <c r="I270" s="32" t="s">
        <v>31</v>
      </c>
      <c r="J270" s="32" t="s">
        <v>35</v>
      </c>
      <c r="K270" s="32" t="s">
        <v>1</v>
      </c>
      <c r="L270" s="32" t="s">
        <v>41</v>
      </c>
      <c r="M270" s="32">
        <v>5</v>
      </c>
      <c r="N270" s="32" t="s">
        <v>38</v>
      </c>
      <c r="O270" s="32">
        <v>2</v>
      </c>
      <c r="P270" s="32" t="s">
        <v>48</v>
      </c>
      <c r="Q270" s="32" t="s">
        <v>32</v>
      </c>
      <c r="R270" s="32" t="s">
        <v>56</v>
      </c>
      <c r="S270" s="32">
        <v>8</v>
      </c>
      <c r="T270" s="32" t="s">
        <v>46</v>
      </c>
      <c r="U270" s="32" t="s">
        <v>31</v>
      </c>
      <c r="V270" s="32" t="s">
        <v>29</v>
      </c>
      <c r="W270" s="32">
        <f>SUM(_xlfn.XLOOKUP(B270,freq!$A$2:$A$40,freq!$B$2:$B$40,0),_xlfn.XLOOKUP(C270,freq!$A$2:$A$40,freq!$B$2:$B$40,0),_xlfn.XLOOKUP(D270,freq!$A$2:$A$40,freq!$B$2:$B$40,0),_xlfn.XLOOKUP(E270,freq!$A$2:$A$40,freq!$B$2:$B$40,0),_xlfn.XLOOKUP(F270,freq!$A$2:$A$40,freq!$B$2:$B$40,0),_xlfn.XLOOKUP(G270,freq!$A$2:$A$40,freq!$B$2:$B$40,0),_xlfn.XLOOKUP(H270,freq!$A$2:$A$40,freq!$B$2:$B$40,0),_xlfn.XLOOKUP(I270,freq!$A$2:$A$40,freq!$B$2:$B$40,0),_xlfn.XLOOKUP(J270,freq!$A$2:$A$40,freq!$B$2:$B$40,0),_xlfn.XLOOKUP(K270,freq!$A$2:$A$40,freq!$B$2:$B$40,0),_xlfn.XLOOKUP(L270,freq!$A$2:$A$40,freq!$B$2:$B$40,0),_xlfn.XLOOKUP(M270,freq!$A$2:$A$40,freq!$B$2:$B$40,0),_xlfn.XLOOKUP(N270,freq!$A$2:$A$40,freq!$B$2:$B$40,0),_xlfn.XLOOKUP(O270,freq!$A$2:$A$40,freq!$B$2:$B$40,0),_xlfn.XLOOKUP(P270,freq!$A$2:$A$40,freq!$B$2:$B$40,0),_xlfn.XLOOKUP(Q270,freq!$A$2:$A$40,freq!$B$2:$B$40,0),_xlfn.XLOOKUP(R270,freq!$A$2:$A$40,freq!$B$2:$B$40,0),_xlfn.XLOOKUP(S270,freq!$A$2:$A$40,freq!$B$2:$B$40,0),_xlfn.XLOOKUP(T270,freq!$A$2:$A$40,freq!$B$2:$B$40,0),_xlfn.XLOOKUP(U270,freq!$A$2:$A$40,freq!$B$2:$B$40,0),_xlfn.XLOOKUP(V270,freq!$A$2:$A$40,freq!$B$2:$B$40,0))</f>
        <v>68.739999999999995</v>
      </c>
    </row>
    <row r="271" spans="1:23" hidden="1" x14ac:dyDescent="0.35">
      <c r="A271" s="32" t="s">
        <v>1272</v>
      </c>
      <c r="B271" s="32" t="s">
        <v>30</v>
      </c>
      <c r="C271" s="32" t="s">
        <v>31</v>
      </c>
      <c r="D271" s="32" t="s">
        <v>56</v>
      </c>
      <c r="E271" s="32">
        <v>0</v>
      </c>
      <c r="F271" s="32" t="s">
        <v>40</v>
      </c>
      <c r="G271" s="32" t="s">
        <v>49</v>
      </c>
      <c r="H271" s="32" t="s">
        <v>46</v>
      </c>
      <c r="I271" s="32" t="s">
        <v>36</v>
      </c>
      <c r="J271" s="32" t="s">
        <v>3</v>
      </c>
      <c r="K271" s="32">
        <v>1</v>
      </c>
      <c r="L271" s="32" t="s">
        <v>38</v>
      </c>
      <c r="M271" s="32" t="s">
        <v>37</v>
      </c>
      <c r="N271" s="32" t="s">
        <v>3</v>
      </c>
      <c r="O271" s="32" t="s">
        <v>45</v>
      </c>
      <c r="P271" s="32">
        <v>7</v>
      </c>
      <c r="Q271" s="32" t="s">
        <v>29</v>
      </c>
      <c r="R271" s="32" t="s">
        <v>34</v>
      </c>
      <c r="S271" s="32">
        <v>2</v>
      </c>
      <c r="T271" s="32" t="s">
        <v>50</v>
      </c>
      <c r="U271" s="32" t="s">
        <v>33</v>
      </c>
      <c r="V271" s="32" t="s">
        <v>2</v>
      </c>
      <c r="W271" s="32">
        <f>SUM(_xlfn.XLOOKUP(B271,freq!$A$2:$A$40,freq!$B$2:$B$40,0),_xlfn.XLOOKUP(C271,freq!$A$2:$A$40,freq!$B$2:$B$40,0),_xlfn.XLOOKUP(D271,freq!$A$2:$A$40,freq!$B$2:$B$40,0),_xlfn.XLOOKUP(E271,freq!$A$2:$A$40,freq!$B$2:$B$40,0),_xlfn.XLOOKUP(F271,freq!$A$2:$A$40,freq!$B$2:$B$40,0),_xlfn.XLOOKUP(G271,freq!$A$2:$A$40,freq!$B$2:$B$40,0),_xlfn.XLOOKUP(H271,freq!$A$2:$A$40,freq!$B$2:$B$40,0),_xlfn.XLOOKUP(I271,freq!$A$2:$A$40,freq!$B$2:$B$40,0),_xlfn.XLOOKUP(J271,freq!$A$2:$A$40,freq!$B$2:$B$40,0),_xlfn.XLOOKUP(K271,freq!$A$2:$A$40,freq!$B$2:$B$40,0),_xlfn.XLOOKUP(L271,freq!$A$2:$A$40,freq!$B$2:$B$40,0),_xlfn.XLOOKUP(M271,freq!$A$2:$A$40,freq!$B$2:$B$40,0),_xlfn.XLOOKUP(N271,freq!$A$2:$A$40,freq!$B$2:$B$40,0),_xlfn.XLOOKUP(O271,freq!$A$2:$A$40,freq!$B$2:$B$40,0),_xlfn.XLOOKUP(P271,freq!$A$2:$A$40,freq!$B$2:$B$40,0),_xlfn.XLOOKUP(Q271,freq!$A$2:$A$40,freq!$B$2:$B$40,0),_xlfn.XLOOKUP(R271,freq!$A$2:$A$40,freq!$B$2:$B$40,0),_xlfn.XLOOKUP(S271,freq!$A$2:$A$40,freq!$B$2:$B$40,0),_xlfn.XLOOKUP(T271,freq!$A$2:$A$40,freq!$B$2:$B$40,0),_xlfn.XLOOKUP(U271,freq!$A$2:$A$40,freq!$B$2:$B$40,0),_xlfn.XLOOKUP(V271,freq!$A$2:$A$40,freq!$B$2:$B$40,0))</f>
        <v>68.680000000000007</v>
      </c>
    </row>
    <row r="272" spans="1:23" hidden="1" x14ac:dyDescent="0.35">
      <c r="A272" s="32" t="s">
        <v>586</v>
      </c>
      <c r="B272" s="32" t="s">
        <v>1</v>
      </c>
      <c r="C272" s="32">
        <v>1</v>
      </c>
      <c r="D272" s="32" t="s">
        <v>34</v>
      </c>
      <c r="E272" s="32">
        <v>1</v>
      </c>
      <c r="F272" s="32" t="s">
        <v>49</v>
      </c>
      <c r="G272" s="32" t="s">
        <v>58</v>
      </c>
      <c r="H272" s="32" t="s">
        <v>1</v>
      </c>
      <c r="I272" s="32" t="s">
        <v>49</v>
      </c>
      <c r="J272" s="32" t="s">
        <v>46</v>
      </c>
      <c r="K272" s="32" t="s">
        <v>2</v>
      </c>
      <c r="L272" s="32" t="s">
        <v>1</v>
      </c>
      <c r="M272" s="32" t="s">
        <v>56</v>
      </c>
      <c r="N272" s="32" t="s">
        <v>37</v>
      </c>
      <c r="O272" s="32">
        <v>3</v>
      </c>
      <c r="P272" s="32" t="s">
        <v>28</v>
      </c>
      <c r="Q272" s="32" t="s">
        <v>32</v>
      </c>
      <c r="R272" s="32">
        <v>1</v>
      </c>
      <c r="S272" s="32">
        <v>6</v>
      </c>
      <c r="T272" s="32">
        <v>1</v>
      </c>
      <c r="U272" s="32">
        <v>2</v>
      </c>
      <c r="V272" s="32" t="s">
        <v>45</v>
      </c>
      <c r="W272" s="32">
        <f>SUM(_xlfn.XLOOKUP(B272,freq!$A$2:$A$40,freq!$B$2:$B$40,0),_xlfn.XLOOKUP(C272,freq!$A$2:$A$40,freq!$B$2:$B$40,0),_xlfn.XLOOKUP(D272,freq!$A$2:$A$40,freq!$B$2:$B$40,0),_xlfn.XLOOKUP(E272,freq!$A$2:$A$40,freq!$B$2:$B$40,0),_xlfn.XLOOKUP(F272,freq!$A$2:$A$40,freq!$B$2:$B$40,0),_xlfn.XLOOKUP(G272,freq!$A$2:$A$40,freq!$B$2:$B$40,0),_xlfn.XLOOKUP(H272,freq!$A$2:$A$40,freq!$B$2:$B$40,0),_xlfn.XLOOKUP(I272,freq!$A$2:$A$40,freq!$B$2:$B$40,0),_xlfn.XLOOKUP(J272,freq!$A$2:$A$40,freq!$B$2:$B$40,0),_xlfn.XLOOKUP(K272,freq!$A$2:$A$40,freq!$B$2:$B$40,0),_xlfn.XLOOKUP(L272,freq!$A$2:$A$40,freq!$B$2:$B$40,0),_xlfn.XLOOKUP(M272,freq!$A$2:$A$40,freq!$B$2:$B$40,0),_xlfn.XLOOKUP(N272,freq!$A$2:$A$40,freq!$B$2:$B$40,0),_xlfn.XLOOKUP(O272,freq!$A$2:$A$40,freq!$B$2:$B$40,0),_xlfn.XLOOKUP(P272,freq!$A$2:$A$40,freq!$B$2:$B$40,0),_xlfn.XLOOKUP(Q272,freq!$A$2:$A$40,freq!$B$2:$B$40,0),_xlfn.XLOOKUP(R272,freq!$A$2:$A$40,freq!$B$2:$B$40,0),_xlfn.XLOOKUP(S272,freq!$A$2:$A$40,freq!$B$2:$B$40,0),_xlfn.XLOOKUP(T272,freq!$A$2:$A$40,freq!$B$2:$B$40,0),_xlfn.XLOOKUP(U272,freq!$A$2:$A$40,freq!$B$2:$B$40,0),_xlfn.XLOOKUP(V272,freq!$A$2:$A$40,freq!$B$2:$B$40,0))</f>
        <v>68.64</v>
      </c>
    </row>
    <row r="273" spans="1:23" hidden="1" x14ac:dyDescent="0.35">
      <c r="A273" s="32" t="s">
        <v>2011</v>
      </c>
      <c r="B273" s="32" t="s">
        <v>35</v>
      </c>
      <c r="C273" s="32" t="s">
        <v>56</v>
      </c>
      <c r="D273" s="32" t="s">
        <v>36</v>
      </c>
      <c r="E273" s="32">
        <v>2</v>
      </c>
      <c r="F273" s="32" t="s">
        <v>46</v>
      </c>
      <c r="G273" s="32" t="s">
        <v>33</v>
      </c>
      <c r="H273" s="32" t="s">
        <v>58</v>
      </c>
      <c r="I273" s="32" t="s">
        <v>29</v>
      </c>
      <c r="J273" s="32" t="s">
        <v>43</v>
      </c>
      <c r="K273" s="32" t="s">
        <v>34</v>
      </c>
      <c r="L273" s="32" t="s">
        <v>32</v>
      </c>
      <c r="M273" s="32" t="s">
        <v>31</v>
      </c>
      <c r="N273" s="32" t="s">
        <v>1</v>
      </c>
      <c r="O273" s="32" t="s">
        <v>37</v>
      </c>
      <c r="P273" s="32" t="s">
        <v>46</v>
      </c>
      <c r="Q273" s="32">
        <v>0</v>
      </c>
      <c r="R273" s="32" t="s">
        <v>28</v>
      </c>
      <c r="S273" s="32" t="s">
        <v>4</v>
      </c>
      <c r="T273" s="32" t="s">
        <v>2</v>
      </c>
      <c r="U273" s="32">
        <v>8</v>
      </c>
      <c r="V273" s="32">
        <v>3</v>
      </c>
      <c r="W273" s="32">
        <f>SUM(_xlfn.XLOOKUP(B273,freq!$A$2:$A$40,freq!$B$2:$B$40,0),_xlfn.XLOOKUP(C273,freq!$A$2:$A$40,freq!$B$2:$B$40,0),_xlfn.XLOOKUP(D273,freq!$A$2:$A$40,freq!$B$2:$B$40,0),_xlfn.XLOOKUP(E273,freq!$A$2:$A$40,freq!$B$2:$B$40,0),_xlfn.XLOOKUP(F273,freq!$A$2:$A$40,freq!$B$2:$B$40,0),_xlfn.XLOOKUP(G273,freq!$A$2:$A$40,freq!$B$2:$B$40,0),_xlfn.XLOOKUP(H273,freq!$A$2:$A$40,freq!$B$2:$B$40,0),_xlfn.XLOOKUP(I273,freq!$A$2:$A$40,freq!$B$2:$B$40,0),_xlfn.XLOOKUP(J273,freq!$A$2:$A$40,freq!$B$2:$B$40,0),_xlfn.XLOOKUP(K273,freq!$A$2:$A$40,freq!$B$2:$B$40,0),_xlfn.XLOOKUP(L273,freq!$A$2:$A$40,freq!$B$2:$B$40,0),_xlfn.XLOOKUP(M273,freq!$A$2:$A$40,freq!$B$2:$B$40,0),_xlfn.XLOOKUP(N273,freq!$A$2:$A$40,freq!$B$2:$B$40,0),_xlfn.XLOOKUP(O273,freq!$A$2:$A$40,freq!$B$2:$B$40,0),_xlfn.XLOOKUP(P273,freq!$A$2:$A$40,freq!$B$2:$B$40,0),_xlfn.XLOOKUP(Q273,freq!$A$2:$A$40,freq!$B$2:$B$40,0),_xlfn.XLOOKUP(R273,freq!$A$2:$A$40,freq!$B$2:$B$40,0),_xlfn.XLOOKUP(S273,freq!$A$2:$A$40,freq!$B$2:$B$40,0),_xlfn.XLOOKUP(T273,freq!$A$2:$A$40,freq!$B$2:$B$40,0),_xlfn.XLOOKUP(U273,freq!$A$2:$A$40,freq!$B$2:$B$40,0),_xlfn.XLOOKUP(V273,freq!$A$2:$A$40,freq!$B$2:$B$40,0))</f>
        <v>68.58</v>
      </c>
    </row>
    <row r="274" spans="1:23" hidden="1" x14ac:dyDescent="0.35">
      <c r="A274" s="32" t="s">
        <v>1159</v>
      </c>
      <c r="B274" s="32" t="s">
        <v>46</v>
      </c>
      <c r="C274" s="32" t="s">
        <v>50</v>
      </c>
      <c r="D274" s="32" t="s">
        <v>31</v>
      </c>
      <c r="E274" s="32" t="s">
        <v>56</v>
      </c>
      <c r="F274" s="32">
        <v>5</v>
      </c>
      <c r="G274" s="32" t="s">
        <v>2</v>
      </c>
      <c r="H274" s="32" t="s">
        <v>35</v>
      </c>
      <c r="I274" s="32" t="s">
        <v>40</v>
      </c>
      <c r="J274" s="32" t="s">
        <v>4</v>
      </c>
      <c r="K274" s="32" t="s">
        <v>46</v>
      </c>
      <c r="L274" s="32" t="s">
        <v>46</v>
      </c>
      <c r="M274" s="32">
        <v>0</v>
      </c>
      <c r="N274" s="32" t="s">
        <v>40</v>
      </c>
      <c r="O274" s="32">
        <v>7</v>
      </c>
      <c r="P274" s="32" t="s">
        <v>45</v>
      </c>
      <c r="Q274" s="32">
        <v>2</v>
      </c>
      <c r="R274" s="32" t="s">
        <v>50</v>
      </c>
      <c r="S274" s="32">
        <v>9</v>
      </c>
      <c r="T274" s="32">
        <v>1</v>
      </c>
      <c r="U274" s="32" t="s">
        <v>32</v>
      </c>
      <c r="V274" s="32" t="s">
        <v>31</v>
      </c>
      <c r="W274" s="32">
        <f>SUM(_xlfn.XLOOKUP(B274,freq!$A$2:$A$40,freq!$B$2:$B$40,0),_xlfn.XLOOKUP(C274,freq!$A$2:$A$40,freq!$B$2:$B$40,0),_xlfn.XLOOKUP(D274,freq!$A$2:$A$40,freq!$B$2:$B$40,0),_xlfn.XLOOKUP(E274,freq!$A$2:$A$40,freq!$B$2:$B$40,0),_xlfn.XLOOKUP(F274,freq!$A$2:$A$40,freq!$B$2:$B$40,0),_xlfn.XLOOKUP(G274,freq!$A$2:$A$40,freq!$B$2:$B$40,0),_xlfn.XLOOKUP(H274,freq!$A$2:$A$40,freq!$B$2:$B$40,0),_xlfn.XLOOKUP(I274,freq!$A$2:$A$40,freq!$B$2:$B$40,0),_xlfn.XLOOKUP(J274,freq!$A$2:$A$40,freq!$B$2:$B$40,0),_xlfn.XLOOKUP(K274,freq!$A$2:$A$40,freq!$B$2:$B$40,0),_xlfn.XLOOKUP(L274,freq!$A$2:$A$40,freq!$B$2:$B$40,0),_xlfn.XLOOKUP(M274,freq!$A$2:$A$40,freq!$B$2:$B$40,0),_xlfn.XLOOKUP(N274,freq!$A$2:$A$40,freq!$B$2:$B$40,0),_xlfn.XLOOKUP(O274,freq!$A$2:$A$40,freq!$B$2:$B$40,0),_xlfn.XLOOKUP(P274,freq!$A$2:$A$40,freq!$B$2:$B$40,0),_xlfn.XLOOKUP(Q274,freq!$A$2:$A$40,freq!$B$2:$B$40,0),_xlfn.XLOOKUP(R274,freq!$A$2:$A$40,freq!$B$2:$B$40,0),_xlfn.XLOOKUP(S274,freq!$A$2:$A$40,freq!$B$2:$B$40,0),_xlfn.XLOOKUP(T274,freq!$A$2:$A$40,freq!$B$2:$B$40,0),_xlfn.XLOOKUP(U274,freq!$A$2:$A$40,freq!$B$2:$B$40,0),_xlfn.XLOOKUP(V274,freq!$A$2:$A$40,freq!$B$2:$B$40,0))</f>
        <v>68.569999999999993</v>
      </c>
    </row>
    <row r="275" spans="1:23" hidden="1" x14ac:dyDescent="0.35">
      <c r="A275" s="32" t="s">
        <v>1033</v>
      </c>
      <c r="B275" s="32" t="s">
        <v>41</v>
      </c>
      <c r="C275" s="32">
        <v>8</v>
      </c>
      <c r="D275" s="32" t="s">
        <v>59</v>
      </c>
      <c r="E275" s="32">
        <v>8</v>
      </c>
      <c r="F275" s="32" t="s">
        <v>56</v>
      </c>
      <c r="G275" s="32" t="s">
        <v>35</v>
      </c>
      <c r="H275" s="32">
        <v>4</v>
      </c>
      <c r="I275" s="32" t="s">
        <v>4</v>
      </c>
      <c r="J275" s="32" t="s">
        <v>3</v>
      </c>
      <c r="K275" s="32" t="s">
        <v>29</v>
      </c>
      <c r="L275" s="32" t="s">
        <v>45</v>
      </c>
      <c r="M275" s="32" t="s">
        <v>56</v>
      </c>
      <c r="N275" s="32" t="s">
        <v>58</v>
      </c>
      <c r="O275" s="32" t="s">
        <v>30</v>
      </c>
      <c r="P275" s="32" t="s">
        <v>32</v>
      </c>
      <c r="Q275" s="32" t="s">
        <v>41</v>
      </c>
      <c r="R275" s="32">
        <v>8</v>
      </c>
      <c r="S275" s="32" t="s">
        <v>45</v>
      </c>
      <c r="T275" s="32" t="s">
        <v>42</v>
      </c>
      <c r="U275" s="32" t="s">
        <v>44</v>
      </c>
      <c r="V275" s="32" t="s">
        <v>53</v>
      </c>
      <c r="W275" s="32">
        <f>SUM(_xlfn.XLOOKUP(B275,freq!$A$2:$A$40,freq!$B$2:$B$40,0),_xlfn.XLOOKUP(C275,freq!$A$2:$A$40,freq!$B$2:$B$40,0),_xlfn.XLOOKUP(D275,freq!$A$2:$A$40,freq!$B$2:$B$40,0),_xlfn.XLOOKUP(E275,freq!$A$2:$A$40,freq!$B$2:$B$40,0),_xlfn.XLOOKUP(F275,freq!$A$2:$A$40,freq!$B$2:$B$40,0),_xlfn.XLOOKUP(G275,freq!$A$2:$A$40,freq!$B$2:$B$40,0),_xlfn.XLOOKUP(H275,freq!$A$2:$A$40,freq!$B$2:$B$40,0),_xlfn.XLOOKUP(I275,freq!$A$2:$A$40,freq!$B$2:$B$40,0),_xlfn.XLOOKUP(J275,freq!$A$2:$A$40,freq!$B$2:$B$40,0),_xlfn.XLOOKUP(K275,freq!$A$2:$A$40,freq!$B$2:$B$40,0),_xlfn.XLOOKUP(L275,freq!$A$2:$A$40,freq!$B$2:$B$40,0),_xlfn.XLOOKUP(M275,freq!$A$2:$A$40,freq!$B$2:$B$40,0),_xlfn.XLOOKUP(N275,freq!$A$2:$A$40,freq!$B$2:$B$40,0),_xlfn.XLOOKUP(O275,freq!$A$2:$A$40,freq!$B$2:$B$40,0),_xlfn.XLOOKUP(P275,freq!$A$2:$A$40,freq!$B$2:$B$40,0),_xlfn.XLOOKUP(Q275,freq!$A$2:$A$40,freq!$B$2:$B$40,0),_xlfn.XLOOKUP(R275,freq!$A$2:$A$40,freq!$B$2:$B$40,0),_xlfn.XLOOKUP(S275,freq!$A$2:$A$40,freq!$B$2:$B$40,0),_xlfn.XLOOKUP(T275,freq!$A$2:$A$40,freq!$B$2:$B$40,0),_xlfn.XLOOKUP(U275,freq!$A$2:$A$40,freq!$B$2:$B$40,0),_xlfn.XLOOKUP(V275,freq!$A$2:$A$40,freq!$B$2:$B$40,0))</f>
        <v>68.489999999999995</v>
      </c>
    </row>
    <row r="276" spans="1:23" hidden="1" x14ac:dyDescent="0.35">
      <c r="A276" s="32" t="s">
        <v>643</v>
      </c>
      <c r="B276" s="32" t="s">
        <v>43</v>
      </c>
      <c r="C276" s="32">
        <v>6</v>
      </c>
      <c r="D276" s="32" t="s">
        <v>35</v>
      </c>
      <c r="E276" s="32" t="s">
        <v>36</v>
      </c>
      <c r="F276" s="32" t="s">
        <v>41</v>
      </c>
      <c r="G276" s="32" t="s">
        <v>45</v>
      </c>
      <c r="H276" s="32" t="s">
        <v>40</v>
      </c>
      <c r="I276" s="32">
        <v>7</v>
      </c>
      <c r="J276" s="32" t="s">
        <v>0</v>
      </c>
      <c r="K276" s="32">
        <v>8</v>
      </c>
      <c r="L276" s="32" t="s">
        <v>1</v>
      </c>
      <c r="M276" s="32" t="s">
        <v>31</v>
      </c>
      <c r="N276" s="32" t="s">
        <v>34</v>
      </c>
      <c r="O276" s="32" t="s">
        <v>35</v>
      </c>
      <c r="P276" s="32" t="s">
        <v>59</v>
      </c>
      <c r="Q276" s="32" t="s">
        <v>31</v>
      </c>
      <c r="R276" s="32" t="s">
        <v>59</v>
      </c>
      <c r="S276" s="32" t="s">
        <v>43</v>
      </c>
      <c r="T276" s="32">
        <v>4</v>
      </c>
      <c r="U276" s="32" t="s">
        <v>31</v>
      </c>
      <c r="V276" s="32" t="s">
        <v>43</v>
      </c>
      <c r="W276" s="32">
        <f>SUM(_xlfn.XLOOKUP(B276,freq!$A$2:$A$40,freq!$B$2:$B$40,0),_xlfn.XLOOKUP(C276,freq!$A$2:$A$40,freq!$B$2:$B$40,0),_xlfn.XLOOKUP(D276,freq!$A$2:$A$40,freq!$B$2:$B$40,0),_xlfn.XLOOKUP(E276,freq!$A$2:$A$40,freq!$B$2:$B$40,0),_xlfn.XLOOKUP(F276,freq!$A$2:$A$40,freq!$B$2:$B$40,0),_xlfn.XLOOKUP(G276,freq!$A$2:$A$40,freq!$B$2:$B$40,0),_xlfn.XLOOKUP(H276,freq!$A$2:$A$40,freq!$B$2:$B$40,0),_xlfn.XLOOKUP(I276,freq!$A$2:$A$40,freq!$B$2:$B$40,0),_xlfn.XLOOKUP(J276,freq!$A$2:$A$40,freq!$B$2:$B$40,0),_xlfn.XLOOKUP(K276,freq!$A$2:$A$40,freq!$B$2:$B$40,0),_xlfn.XLOOKUP(L276,freq!$A$2:$A$40,freq!$B$2:$B$40,0),_xlfn.XLOOKUP(M276,freq!$A$2:$A$40,freq!$B$2:$B$40,0),_xlfn.XLOOKUP(N276,freq!$A$2:$A$40,freq!$B$2:$B$40,0),_xlfn.XLOOKUP(O276,freq!$A$2:$A$40,freq!$B$2:$B$40,0),_xlfn.XLOOKUP(P276,freq!$A$2:$A$40,freq!$B$2:$B$40,0),_xlfn.XLOOKUP(Q276,freq!$A$2:$A$40,freq!$B$2:$B$40,0),_xlfn.XLOOKUP(R276,freq!$A$2:$A$40,freq!$B$2:$B$40,0),_xlfn.XLOOKUP(S276,freq!$A$2:$A$40,freq!$B$2:$B$40,0),_xlfn.XLOOKUP(T276,freq!$A$2:$A$40,freq!$B$2:$B$40,0),_xlfn.XLOOKUP(U276,freq!$A$2:$A$40,freq!$B$2:$B$40,0),_xlfn.XLOOKUP(V276,freq!$A$2:$A$40,freq!$B$2:$B$40,0))</f>
        <v>68.45</v>
      </c>
    </row>
    <row r="277" spans="1:23" hidden="1" x14ac:dyDescent="0.35">
      <c r="A277" s="32" t="s">
        <v>305</v>
      </c>
      <c r="B277" s="32">
        <v>0</v>
      </c>
      <c r="C277" s="32" t="s">
        <v>34</v>
      </c>
      <c r="D277" s="32" t="s">
        <v>1</v>
      </c>
      <c r="E277" s="32" t="s">
        <v>41</v>
      </c>
      <c r="F277" s="32" t="s">
        <v>58</v>
      </c>
      <c r="G277" s="32" t="s">
        <v>48</v>
      </c>
      <c r="H277" s="32" t="s">
        <v>34</v>
      </c>
      <c r="I277" s="32" t="s">
        <v>59</v>
      </c>
      <c r="J277" s="32" t="s">
        <v>45</v>
      </c>
      <c r="K277" s="32" t="s">
        <v>28</v>
      </c>
      <c r="L277" s="32" t="s">
        <v>1</v>
      </c>
      <c r="M277" s="32">
        <v>2</v>
      </c>
      <c r="N277" s="32" t="s">
        <v>40</v>
      </c>
      <c r="O277" s="32" t="s">
        <v>29</v>
      </c>
      <c r="P277" s="32">
        <v>0</v>
      </c>
      <c r="Q277" s="32" t="s">
        <v>44</v>
      </c>
      <c r="R277" s="32" t="s">
        <v>3</v>
      </c>
      <c r="S277" s="32" t="s">
        <v>28</v>
      </c>
      <c r="T277" s="32" t="s">
        <v>42</v>
      </c>
      <c r="U277" s="32" t="s">
        <v>45</v>
      </c>
      <c r="V277" s="32" t="s">
        <v>49</v>
      </c>
      <c r="W277" s="32">
        <f>SUM(_xlfn.XLOOKUP(B277,freq!$A$2:$A$40,freq!$B$2:$B$40,0),_xlfn.XLOOKUP(C277,freq!$A$2:$A$40,freq!$B$2:$B$40,0),_xlfn.XLOOKUP(D277,freq!$A$2:$A$40,freq!$B$2:$B$40,0),_xlfn.XLOOKUP(E277,freq!$A$2:$A$40,freq!$B$2:$B$40,0),_xlfn.XLOOKUP(F277,freq!$A$2:$A$40,freq!$B$2:$B$40,0),_xlfn.XLOOKUP(G277,freq!$A$2:$A$40,freq!$B$2:$B$40,0),_xlfn.XLOOKUP(H277,freq!$A$2:$A$40,freq!$B$2:$B$40,0),_xlfn.XLOOKUP(I277,freq!$A$2:$A$40,freq!$B$2:$B$40,0),_xlfn.XLOOKUP(J277,freq!$A$2:$A$40,freq!$B$2:$B$40,0),_xlfn.XLOOKUP(K277,freq!$A$2:$A$40,freq!$B$2:$B$40,0),_xlfn.XLOOKUP(L277,freq!$A$2:$A$40,freq!$B$2:$B$40,0),_xlfn.XLOOKUP(M277,freq!$A$2:$A$40,freq!$B$2:$B$40,0),_xlfn.XLOOKUP(N277,freq!$A$2:$A$40,freq!$B$2:$B$40,0),_xlfn.XLOOKUP(O277,freq!$A$2:$A$40,freq!$B$2:$B$40,0),_xlfn.XLOOKUP(P277,freq!$A$2:$A$40,freq!$B$2:$B$40,0),_xlfn.XLOOKUP(Q277,freq!$A$2:$A$40,freq!$B$2:$B$40,0),_xlfn.XLOOKUP(R277,freq!$A$2:$A$40,freq!$B$2:$B$40,0),_xlfn.XLOOKUP(S277,freq!$A$2:$A$40,freq!$B$2:$B$40,0),_xlfn.XLOOKUP(T277,freq!$A$2:$A$40,freq!$B$2:$B$40,0),_xlfn.XLOOKUP(U277,freq!$A$2:$A$40,freq!$B$2:$B$40,0),_xlfn.XLOOKUP(V277,freq!$A$2:$A$40,freq!$B$2:$B$40,0))</f>
        <v>68.429999999999993</v>
      </c>
    </row>
    <row r="278" spans="1:23" hidden="1" x14ac:dyDescent="0.35">
      <c r="A278" s="32" t="s">
        <v>1002</v>
      </c>
      <c r="B278" s="32">
        <v>6</v>
      </c>
      <c r="C278" s="32" t="s">
        <v>28</v>
      </c>
      <c r="D278" s="32" t="s">
        <v>3</v>
      </c>
      <c r="E278" s="32" t="s">
        <v>35</v>
      </c>
      <c r="F278" s="32" t="s">
        <v>31</v>
      </c>
      <c r="G278" s="32" t="s">
        <v>35</v>
      </c>
      <c r="H278" s="32" t="s">
        <v>46</v>
      </c>
      <c r="I278" s="32">
        <v>0</v>
      </c>
      <c r="J278" s="32" t="s">
        <v>34</v>
      </c>
      <c r="K278" s="32" t="s">
        <v>36</v>
      </c>
      <c r="L278" s="32">
        <v>6</v>
      </c>
      <c r="M278" s="32" t="s">
        <v>53</v>
      </c>
      <c r="N278" s="32" t="s">
        <v>4</v>
      </c>
      <c r="O278" s="32" t="s">
        <v>32</v>
      </c>
      <c r="P278" s="32">
        <v>7</v>
      </c>
      <c r="Q278" s="32" t="s">
        <v>38</v>
      </c>
      <c r="R278" s="32" t="s">
        <v>35</v>
      </c>
      <c r="S278" s="32" t="s">
        <v>3</v>
      </c>
      <c r="T278" s="32" t="s">
        <v>3</v>
      </c>
      <c r="U278" s="32" t="s">
        <v>0</v>
      </c>
      <c r="V278" s="32">
        <v>2</v>
      </c>
      <c r="W278" s="32">
        <f>SUM(_xlfn.XLOOKUP(B278,freq!$A$2:$A$40,freq!$B$2:$B$40,0),_xlfn.XLOOKUP(C278,freq!$A$2:$A$40,freq!$B$2:$B$40,0),_xlfn.XLOOKUP(D278,freq!$A$2:$A$40,freq!$B$2:$B$40,0),_xlfn.XLOOKUP(E278,freq!$A$2:$A$40,freq!$B$2:$B$40,0),_xlfn.XLOOKUP(F278,freq!$A$2:$A$40,freq!$B$2:$B$40,0),_xlfn.XLOOKUP(G278,freq!$A$2:$A$40,freq!$B$2:$B$40,0),_xlfn.XLOOKUP(H278,freq!$A$2:$A$40,freq!$B$2:$B$40,0),_xlfn.XLOOKUP(I278,freq!$A$2:$A$40,freq!$B$2:$B$40,0),_xlfn.XLOOKUP(J278,freq!$A$2:$A$40,freq!$B$2:$B$40,0),_xlfn.XLOOKUP(K278,freq!$A$2:$A$40,freq!$B$2:$B$40,0),_xlfn.XLOOKUP(L278,freq!$A$2:$A$40,freq!$B$2:$B$40,0),_xlfn.XLOOKUP(M278,freq!$A$2:$A$40,freq!$B$2:$B$40,0),_xlfn.XLOOKUP(N278,freq!$A$2:$A$40,freq!$B$2:$B$40,0),_xlfn.XLOOKUP(O278,freq!$A$2:$A$40,freq!$B$2:$B$40,0),_xlfn.XLOOKUP(P278,freq!$A$2:$A$40,freq!$B$2:$B$40,0),_xlfn.XLOOKUP(Q278,freq!$A$2:$A$40,freq!$B$2:$B$40,0),_xlfn.XLOOKUP(R278,freq!$A$2:$A$40,freq!$B$2:$B$40,0),_xlfn.XLOOKUP(S278,freq!$A$2:$A$40,freq!$B$2:$B$40,0),_xlfn.XLOOKUP(T278,freq!$A$2:$A$40,freq!$B$2:$B$40,0),_xlfn.XLOOKUP(U278,freq!$A$2:$A$40,freq!$B$2:$B$40,0),_xlfn.XLOOKUP(V278,freq!$A$2:$A$40,freq!$B$2:$B$40,0))</f>
        <v>68.429999999999993</v>
      </c>
    </row>
    <row r="279" spans="1:23" hidden="1" x14ac:dyDescent="0.35">
      <c r="A279" s="32" t="s">
        <v>997</v>
      </c>
      <c r="B279" s="32" t="s">
        <v>4</v>
      </c>
      <c r="C279" s="32" t="s">
        <v>36</v>
      </c>
      <c r="D279" s="32" t="s">
        <v>38</v>
      </c>
      <c r="E279" s="32" t="s">
        <v>59</v>
      </c>
      <c r="F279" s="32" t="s">
        <v>29</v>
      </c>
      <c r="G279" s="32" t="s">
        <v>3</v>
      </c>
      <c r="H279" s="32">
        <v>3</v>
      </c>
      <c r="I279" s="32" t="s">
        <v>36</v>
      </c>
      <c r="J279" s="32">
        <v>4</v>
      </c>
      <c r="K279" s="32" t="s">
        <v>45</v>
      </c>
      <c r="L279" s="32" t="s">
        <v>28</v>
      </c>
      <c r="M279" s="32" t="s">
        <v>50</v>
      </c>
      <c r="N279" s="32" t="s">
        <v>4</v>
      </c>
      <c r="O279" s="32" t="s">
        <v>35</v>
      </c>
      <c r="P279" s="32" t="s">
        <v>58</v>
      </c>
      <c r="Q279" s="32" t="s">
        <v>58</v>
      </c>
      <c r="R279" s="32">
        <v>9</v>
      </c>
      <c r="S279" s="32" t="s">
        <v>4</v>
      </c>
      <c r="T279" s="32" t="s">
        <v>56</v>
      </c>
      <c r="U279" s="32" t="s">
        <v>37</v>
      </c>
      <c r="V279" s="32" t="s">
        <v>31</v>
      </c>
      <c r="W279" s="32">
        <f>SUM(_xlfn.XLOOKUP(B279,freq!$A$2:$A$40,freq!$B$2:$B$40,0),_xlfn.XLOOKUP(C279,freq!$A$2:$A$40,freq!$B$2:$B$40,0),_xlfn.XLOOKUP(D279,freq!$A$2:$A$40,freq!$B$2:$B$40,0),_xlfn.XLOOKUP(E279,freq!$A$2:$A$40,freq!$B$2:$B$40,0),_xlfn.XLOOKUP(F279,freq!$A$2:$A$40,freq!$B$2:$B$40,0),_xlfn.XLOOKUP(G279,freq!$A$2:$A$40,freq!$B$2:$B$40,0),_xlfn.XLOOKUP(H279,freq!$A$2:$A$40,freq!$B$2:$B$40,0),_xlfn.XLOOKUP(I279,freq!$A$2:$A$40,freq!$B$2:$B$40,0),_xlfn.XLOOKUP(J279,freq!$A$2:$A$40,freq!$B$2:$B$40,0),_xlfn.XLOOKUP(K279,freq!$A$2:$A$40,freq!$B$2:$B$40,0),_xlfn.XLOOKUP(L279,freq!$A$2:$A$40,freq!$B$2:$B$40,0),_xlfn.XLOOKUP(M279,freq!$A$2:$A$40,freq!$B$2:$B$40,0),_xlfn.XLOOKUP(N279,freq!$A$2:$A$40,freq!$B$2:$B$40,0),_xlfn.XLOOKUP(O279,freq!$A$2:$A$40,freq!$B$2:$B$40,0),_xlfn.XLOOKUP(P279,freq!$A$2:$A$40,freq!$B$2:$B$40,0),_xlfn.XLOOKUP(Q279,freq!$A$2:$A$40,freq!$B$2:$B$40,0),_xlfn.XLOOKUP(R279,freq!$A$2:$A$40,freq!$B$2:$B$40,0),_xlfn.XLOOKUP(S279,freq!$A$2:$A$40,freq!$B$2:$B$40,0),_xlfn.XLOOKUP(T279,freq!$A$2:$A$40,freq!$B$2:$B$40,0),_xlfn.XLOOKUP(U279,freq!$A$2:$A$40,freq!$B$2:$B$40,0),_xlfn.XLOOKUP(V279,freq!$A$2:$A$40,freq!$B$2:$B$40,0))</f>
        <v>68.290000000000006</v>
      </c>
    </row>
    <row r="280" spans="1:23" hidden="1" x14ac:dyDescent="0.35">
      <c r="A280" s="32" t="s">
        <v>1579</v>
      </c>
      <c r="B280" s="32" t="s">
        <v>4</v>
      </c>
      <c r="C280" s="32">
        <v>7</v>
      </c>
      <c r="D280" s="32" t="s">
        <v>40</v>
      </c>
      <c r="E280" s="32">
        <v>1</v>
      </c>
      <c r="F280" s="32" t="s">
        <v>58</v>
      </c>
      <c r="G280" s="32" t="s">
        <v>56</v>
      </c>
      <c r="H280" s="32" t="s">
        <v>1</v>
      </c>
      <c r="I280" s="32">
        <v>5</v>
      </c>
      <c r="J280" s="32" t="s">
        <v>46</v>
      </c>
      <c r="K280" s="32" t="s">
        <v>2</v>
      </c>
      <c r="L280" s="32" t="s">
        <v>3</v>
      </c>
      <c r="M280" s="32">
        <v>0</v>
      </c>
      <c r="N280" s="32" t="s">
        <v>59</v>
      </c>
      <c r="O280" s="32" t="s">
        <v>2</v>
      </c>
      <c r="P280" s="32" t="s">
        <v>2</v>
      </c>
      <c r="Q280" s="32" t="s">
        <v>28</v>
      </c>
      <c r="R280" s="32" t="s">
        <v>32</v>
      </c>
      <c r="S280" s="32" t="s">
        <v>59</v>
      </c>
      <c r="T280" s="32" t="s">
        <v>46</v>
      </c>
      <c r="U280" s="32">
        <v>1</v>
      </c>
      <c r="V280" s="32" t="s">
        <v>49</v>
      </c>
      <c r="W280" s="32">
        <f>SUM(_xlfn.XLOOKUP(B280,freq!$A$2:$A$40,freq!$B$2:$B$40,0),_xlfn.XLOOKUP(C280,freq!$A$2:$A$40,freq!$B$2:$B$40,0),_xlfn.XLOOKUP(D280,freq!$A$2:$A$40,freq!$B$2:$B$40,0),_xlfn.XLOOKUP(E280,freq!$A$2:$A$40,freq!$B$2:$B$40,0),_xlfn.XLOOKUP(F280,freq!$A$2:$A$40,freq!$B$2:$B$40,0),_xlfn.XLOOKUP(G280,freq!$A$2:$A$40,freq!$B$2:$B$40,0),_xlfn.XLOOKUP(H280,freq!$A$2:$A$40,freq!$B$2:$B$40,0),_xlfn.XLOOKUP(I280,freq!$A$2:$A$40,freq!$B$2:$B$40,0),_xlfn.XLOOKUP(J280,freq!$A$2:$A$40,freq!$B$2:$B$40,0),_xlfn.XLOOKUP(K280,freq!$A$2:$A$40,freq!$B$2:$B$40,0),_xlfn.XLOOKUP(L280,freq!$A$2:$A$40,freq!$B$2:$B$40,0),_xlfn.XLOOKUP(M280,freq!$A$2:$A$40,freq!$B$2:$B$40,0),_xlfn.XLOOKUP(N280,freq!$A$2:$A$40,freq!$B$2:$B$40,0),_xlfn.XLOOKUP(O280,freq!$A$2:$A$40,freq!$B$2:$B$40,0),_xlfn.XLOOKUP(P280,freq!$A$2:$A$40,freq!$B$2:$B$40,0),_xlfn.XLOOKUP(Q280,freq!$A$2:$A$40,freq!$B$2:$B$40,0),_xlfn.XLOOKUP(R280,freq!$A$2:$A$40,freq!$B$2:$B$40,0),_xlfn.XLOOKUP(S280,freq!$A$2:$A$40,freq!$B$2:$B$40,0),_xlfn.XLOOKUP(T280,freq!$A$2:$A$40,freq!$B$2:$B$40,0),_xlfn.XLOOKUP(U280,freq!$A$2:$A$40,freq!$B$2:$B$40,0),_xlfn.XLOOKUP(V280,freq!$A$2:$A$40,freq!$B$2:$B$40,0))</f>
        <v>68.27000000000001</v>
      </c>
    </row>
    <row r="281" spans="1:23" hidden="1" x14ac:dyDescent="0.35">
      <c r="A281" s="32" t="s">
        <v>906</v>
      </c>
      <c r="B281" s="32">
        <v>9</v>
      </c>
      <c r="C281" s="32" t="s">
        <v>29</v>
      </c>
      <c r="D281" s="32">
        <v>6</v>
      </c>
      <c r="E281" s="32" t="s">
        <v>44</v>
      </c>
      <c r="F281" s="32" t="s">
        <v>38</v>
      </c>
      <c r="G281" s="32" t="s">
        <v>40</v>
      </c>
      <c r="H281" s="32" t="s">
        <v>38</v>
      </c>
      <c r="I281" s="32" t="s">
        <v>48</v>
      </c>
      <c r="J281" s="32" t="s">
        <v>37</v>
      </c>
      <c r="K281" s="32">
        <v>9</v>
      </c>
      <c r="L281" s="32" t="s">
        <v>35</v>
      </c>
      <c r="M281" s="32" t="s">
        <v>2</v>
      </c>
      <c r="N281" s="32" t="s">
        <v>48</v>
      </c>
      <c r="O281" s="32">
        <v>6</v>
      </c>
      <c r="P281" s="32" t="s">
        <v>1</v>
      </c>
      <c r="Q281" s="32" t="s">
        <v>50</v>
      </c>
      <c r="R281" s="32" t="s">
        <v>40</v>
      </c>
      <c r="S281" s="32" t="s">
        <v>36</v>
      </c>
      <c r="T281" s="32">
        <v>9</v>
      </c>
      <c r="U281" s="32" t="s">
        <v>41</v>
      </c>
      <c r="V281" s="32" t="s">
        <v>2</v>
      </c>
      <c r="W281" s="32">
        <f>SUM(_xlfn.XLOOKUP(B281,freq!$A$2:$A$40,freq!$B$2:$B$40,0),_xlfn.XLOOKUP(C281,freq!$A$2:$A$40,freq!$B$2:$B$40,0),_xlfn.XLOOKUP(D281,freq!$A$2:$A$40,freq!$B$2:$B$40,0),_xlfn.XLOOKUP(E281,freq!$A$2:$A$40,freq!$B$2:$B$40,0),_xlfn.XLOOKUP(F281,freq!$A$2:$A$40,freq!$B$2:$B$40,0),_xlfn.XLOOKUP(G281,freq!$A$2:$A$40,freq!$B$2:$B$40,0),_xlfn.XLOOKUP(H281,freq!$A$2:$A$40,freq!$B$2:$B$40,0),_xlfn.XLOOKUP(I281,freq!$A$2:$A$40,freq!$B$2:$B$40,0),_xlfn.XLOOKUP(J281,freq!$A$2:$A$40,freq!$B$2:$B$40,0),_xlfn.XLOOKUP(K281,freq!$A$2:$A$40,freq!$B$2:$B$40,0),_xlfn.XLOOKUP(L281,freq!$A$2:$A$40,freq!$B$2:$B$40,0),_xlfn.XLOOKUP(M281,freq!$A$2:$A$40,freq!$B$2:$B$40,0),_xlfn.XLOOKUP(N281,freq!$A$2:$A$40,freq!$B$2:$B$40,0),_xlfn.XLOOKUP(O281,freq!$A$2:$A$40,freq!$B$2:$B$40,0),_xlfn.XLOOKUP(P281,freq!$A$2:$A$40,freq!$B$2:$B$40,0),_xlfn.XLOOKUP(Q281,freq!$A$2:$A$40,freq!$B$2:$B$40,0),_xlfn.XLOOKUP(R281,freq!$A$2:$A$40,freq!$B$2:$B$40,0),_xlfn.XLOOKUP(S281,freq!$A$2:$A$40,freq!$B$2:$B$40,0),_xlfn.XLOOKUP(T281,freq!$A$2:$A$40,freq!$B$2:$B$40,0),_xlfn.XLOOKUP(U281,freq!$A$2:$A$40,freq!$B$2:$B$40,0),_xlfn.XLOOKUP(V281,freq!$A$2:$A$40,freq!$B$2:$B$40,0))</f>
        <v>68.260000000000005</v>
      </c>
    </row>
    <row r="282" spans="1:23" hidden="1" x14ac:dyDescent="0.35">
      <c r="A282" s="32" t="s">
        <v>837</v>
      </c>
      <c r="B282" s="32">
        <v>2</v>
      </c>
      <c r="C282" s="32" t="s">
        <v>3</v>
      </c>
      <c r="D282" s="32" t="s">
        <v>33</v>
      </c>
      <c r="E282" s="32" t="s">
        <v>43</v>
      </c>
      <c r="F282" s="32" t="s">
        <v>2</v>
      </c>
      <c r="G282" s="32" t="s">
        <v>46</v>
      </c>
      <c r="H282" s="32" t="s">
        <v>48</v>
      </c>
      <c r="I282" s="32" t="s">
        <v>1</v>
      </c>
      <c r="J282" s="32" t="s">
        <v>44</v>
      </c>
      <c r="K282" s="32">
        <v>8</v>
      </c>
      <c r="L282" s="32" t="s">
        <v>45</v>
      </c>
      <c r="M282" s="32" t="s">
        <v>44</v>
      </c>
      <c r="N282" s="32">
        <v>5</v>
      </c>
      <c r="O282" s="32" t="s">
        <v>30</v>
      </c>
      <c r="P282" s="32" t="s">
        <v>2</v>
      </c>
      <c r="Q282" s="32">
        <v>8</v>
      </c>
      <c r="R282" s="32">
        <v>9</v>
      </c>
      <c r="S282" s="32" t="s">
        <v>43</v>
      </c>
      <c r="T282" s="32">
        <v>9</v>
      </c>
      <c r="U282" s="32" t="s">
        <v>44</v>
      </c>
      <c r="V282" s="32">
        <v>1</v>
      </c>
      <c r="W282" s="32">
        <f>SUM(_xlfn.XLOOKUP(B282,freq!$A$2:$A$40,freq!$B$2:$B$40,0),_xlfn.XLOOKUP(C282,freq!$A$2:$A$40,freq!$B$2:$B$40,0),_xlfn.XLOOKUP(D282,freq!$A$2:$A$40,freq!$B$2:$B$40,0),_xlfn.XLOOKUP(E282,freq!$A$2:$A$40,freq!$B$2:$B$40,0),_xlfn.XLOOKUP(F282,freq!$A$2:$A$40,freq!$B$2:$B$40,0),_xlfn.XLOOKUP(G282,freq!$A$2:$A$40,freq!$B$2:$B$40,0),_xlfn.XLOOKUP(H282,freq!$A$2:$A$40,freq!$B$2:$B$40,0),_xlfn.XLOOKUP(I282,freq!$A$2:$A$40,freq!$B$2:$B$40,0),_xlfn.XLOOKUP(J282,freq!$A$2:$A$40,freq!$B$2:$B$40,0),_xlfn.XLOOKUP(K282,freq!$A$2:$A$40,freq!$B$2:$B$40,0),_xlfn.XLOOKUP(L282,freq!$A$2:$A$40,freq!$B$2:$B$40,0),_xlfn.XLOOKUP(M282,freq!$A$2:$A$40,freq!$B$2:$B$40,0),_xlfn.XLOOKUP(N282,freq!$A$2:$A$40,freq!$B$2:$B$40,0),_xlfn.XLOOKUP(O282,freq!$A$2:$A$40,freq!$B$2:$B$40,0),_xlfn.XLOOKUP(P282,freq!$A$2:$A$40,freq!$B$2:$B$40,0),_xlfn.XLOOKUP(Q282,freq!$A$2:$A$40,freq!$B$2:$B$40,0),_xlfn.XLOOKUP(R282,freq!$A$2:$A$40,freq!$B$2:$B$40,0),_xlfn.XLOOKUP(S282,freq!$A$2:$A$40,freq!$B$2:$B$40,0),_xlfn.XLOOKUP(T282,freq!$A$2:$A$40,freq!$B$2:$B$40,0),_xlfn.XLOOKUP(U282,freq!$A$2:$A$40,freq!$B$2:$B$40,0),_xlfn.XLOOKUP(V282,freq!$A$2:$A$40,freq!$B$2:$B$40,0))</f>
        <v>68.169999999999987</v>
      </c>
    </row>
    <row r="283" spans="1:23" hidden="1" x14ac:dyDescent="0.35">
      <c r="A283" s="32" t="s">
        <v>1750</v>
      </c>
      <c r="B283" s="32" t="s">
        <v>50</v>
      </c>
      <c r="C283" s="32" t="s">
        <v>42</v>
      </c>
      <c r="D283" s="32" t="s">
        <v>50</v>
      </c>
      <c r="E283" s="32" t="s">
        <v>36</v>
      </c>
      <c r="F283" s="32" t="s">
        <v>48</v>
      </c>
      <c r="G283" s="32" t="s">
        <v>59</v>
      </c>
      <c r="H283" s="32">
        <v>3</v>
      </c>
      <c r="I283" s="32">
        <v>4</v>
      </c>
      <c r="J283" s="32" t="s">
        <v>45</v>
      </c>
      <c r="K283" s="32">
        <v>8</v>
      </c>
      <c r="L283" s="32">
        <v>1</v>
      </c>
      <c r="M283" s="32" t="s">
        <v>38</v>
      </c>
      <c r="N283" s="32" t="s">
        <v>43</v>
      </c>
      <c r="O283" s="32">
        <v>3</v>
      </c>
      <c r="P283" s="32" t="s">
        <v>35</v>
      </c>
      <c r="Q283" s="32">
        <v>3</v>
      </c>
      <c r="R283" s="32" t="s">
        <v>49</v>
      </c>
      <c r="S283" s="32" t="s">
        <v>45</v>
      </c>
      <c r="T283" s="32" t="s">
        <v>3</v>
      </c>
      <c r="U283" s="32" t="s">
        <v>45</v>
      </c>
      <c r="V283" s="32" t="s">
        <v>44</v>
      </c>
      <c r="W283" s="32">
        <f>SUM(_xlfn.XLOOKUP(B283,freq!$A$2:$A$40,freq!$B$2:$B$40,0),_xlfn.XLOOKUP(C283,freq!$A$2:$A$40,freq!$B$2:$B$40,0),_xlfn.XLOOKUP(D283,freq!$A$2:$A$40,freq!$B$2:$B$40,0),_xlfn.XLOOKUP(E283,freq!$A$2:$A$40,freq!$B$2:$B$40,0),_xlfn.XLOOKUP(F283,freq!$A$2:$A$40,freq!$B$2:$B$40,0),_xlfn.XLOOKUP(G283,freq!$A$2:$A$40,freq!$B$2:$B$40,0),_xlfn.XLOOKUP(H283,freq!$A$2:$A$40,freq!$B$2:$B$40,0),_xlfn.XLOOKUP(I283,freq!$A$2:$A$40,freq!$B$2:$B$40,0),_xlfn.XLOOKUP(J283,freq!$A$2:$A$40,freq!$B$2:$B$40,0),_xlfn.XLOOKUP(K283,freq!$A$2:$A$40,freq!$B$2:$B$40,0),_xlfn.XLOOKUP(L283,freq!$A$2:$A$40,freq!$B$2:$B$40,0),_xlfn.XLOOKUP(M283,freq!$A$2:$A$40,freq!$B$2:$B$40,0),_xlfn.XLOOKUP(N283,freq!$A$2:$A$40,freq!$B$2:$B$40,0),_xlfn.XLOOKUP(O283,freq!$A$2:$A$40,freq!$B$2:$B$40,0),_xlfn.XLOOKUP(P283,freq!$A$2:$A$40,freq!$B$2:$B$40,0),_xlfn.XLOOKUP(Q283,freq!$A$2:$A$40,freq!$B$2:$B$40,0),_xlfn.XLOOKUP(R283,freq!$A$2:$A$40,freq!$B$2:$B$40,0),_xlfn.XLOOKUP(S283,freq!$A$2:$A$40,freq!$B$2:$B$40,0),_xlfn.XLOOKUP(T283,freq!$A$2:$A$40,freq!$B$2:$B$40,0),_xlfn.XLOOKUP(U283,freq!$A$2:$A$40,freq!$B$2:$B$40,0),_xlfn.XLOOKUP(V283,freq!$A$2:$A$40,freq!$B$2:$B$40,0))</f>
        <v>68.16</v>
      </c>
    </row>
    <row r="284" spans="1:23" hidden="1" x14ac:dyDescent="0.35">
      <c r="A284" s="32" t="s">
        <v>1992</v>
      </c>
      <c r="B284" s="32" t="s">
        <v>31</v>
      </c>
      <c r="C284" s="32" t="s">
        <v>45</v>
      </c>
      <c r="D284" s="32">
        <v>3</v>
      </c>
      <c r="E284" s="32" t="s">
        <v>35</v>
      </c>
      <c r="F284" s="32" t="s">
        <v>50</v>
      </c>
      <c r="G284" s="32" t="s">
        <v>36</v>
      </c>
      <c r="H284" s="32" t="s">
        <v>59</v>
      </c>
      <c r="I284" s="32" t="s">
        <v>48</v>
      </c>
      <c r="J284" s="32">
        <v>3</v>
      </c>
      <c r="K284" s="32" t="s">
        <v>48</v>
      </c>
      <c r="L284" s="32">
        <v>1</v>
      </c>
      <c r="M284" s="32" t="s">
        <v>50</v>
      </c>
      <c r="N284" s="32" t="s">
        <v>36</v>
      </c>
      <c r="O284" s="32" t="s">
        <v>44</v>
      </c>
      <c r="P284" s="32" t="s">
        <v>31</v>
      </c>
      <c r="Q284" s="32" t="s">
        <v>40</v>
      </c>
      <c r="R284" s="32" t="s">
        <v>28</v>
      </c>
      <c r="S284" s="32" t="s">
        <v>32</v>
      </c>
      <c r="T284" s="32" t="s">
        <v>41</v>
      </c>
      <c r="U284" s="32" t="s">
        <v>28</v>
      </c>
      <c r="V284" s="32" t="s">
        <v>33</v>
      </c>
      <c r="W284" s="32">
        <f>SUM(_xlfn.XLOOKUP(B284,freq!$A$2:$A$40,freq!$B$2:$B$40,0),_xlfn.XLOOKUP(C284,freq!$A$2:$A$40,freq!$B$2:$B$40,0),_xlfn.XLOOKUP(D284,freq!$A$2:$A$40,freq!$B$2:$B$40,0),_xlfn.XLOOKUP(E284,freq!$A$2:$A$40,freq!$B$2:$B$40,0),_xlfn.XLOOKUP(F284,freq!$A$2:$A$40,freq!$B$2:$B$40,0),_xlfn.XLOOKUP(G284,freq!$A$2:$A$40,freq!$B$2:$B$40,0),_xlfn.XLOOKUP(H284,freq!$A$2:$A$40,freq!$B$2:$B$40,0),_xlfn.XLOOKUP(I284,freq!$A$2:$A$40,freq!$B$2:$B$40,0),_xlfn.XLOOKUP(J284,freq!$A$2:$A$40,freq!$B$2:$B$40,0),_xlfn.XLOOKUP(K284,freq!$A$2:$A$40,freq!$B$2:$B$40,0),_xlfn.XLOOKUP(L284,freq!$A$2:$A$40,freq!$B$2:$B$40,0),_xlfn.XLOOKUP(M284,freq!$A$2:$A$40,freq!$B$2:$B$40,0),_xlfn.XLOOKUP(N284,freq!$A$2:$A$40,freq!$B$2:$B$40,0),_xlfn.XLOOKUP(O284,freq!$A$2:$A$40,freq!$B$2:$B$40,0),_xlfn.XLOOKUP(P284,freq!$A$2:$A$40,freq!$B$2:$B$40,0),_xlfn.XLOOKUP(Q284,freq!$A$2:$A$40,freq!$B$2:$B$40,0),_xlfn.XLOOKUP(R284,freq!$A$2:$A$40,freq!$B$2:$B$40,0),_xlfn.XLOOKUP(S284,freq!$A$2:$A$40,freq!$B$2:$B$40,0),_xlfn.XLOOKUP(T284,freq!$A$2:$A$40,freq!$B$2:$B$40,0),_xlfn.XLOOKUP(U284,freq!$A$2:$A$40,freq!$B$2:$B$40,0),_xlfn.XLOOKUP(V284,freq!$A$2:$A$40,freq!$B$2:$B$40,0))</f>
        <v>68.079999999999984</v>
      </c>
    </row>
    <row r="285" spans="1:23" hidden="1" x14ac:dyDescent="0.35">
      <c r="A285" s="32" t="s">
        <v>1740</v>
      </c>
      <c r="B285" s="32">
        <v>1</v>
      </c>
      <c r="C285" s="32" t="s">
        <v>37</v>
      </c>
      <c r="D285" s="32" t="s">
        <v>4</v>
      </c>
      <c r="E285" s="32" t="s">
        <v>3</v>
      </c>
      <c r="F285" s="32" t="s">
        <v>56</v>
      </c>
      <c r="G285" s="32" t="s">
        <v>46</v>
      </c>
      <c r="H285" s="32" t="s">
        <v>3</v>
      </c>
      <c r="I285" s="32" t="s">
        <v>45</v>
      </c>
      <c r="J285" s="32" t="s">
        <v>38</v>
      </c>
      <c r="K285" s="32" t="s">
        <v>32</v>
      </c>
      <c r="L285" s="32" t="s">
        <v>42</v>
      </c>
      <c r="M285" s="32" t="s">
        <v>58</v>
      </c>
      <c r="N285" s="32" t="s">
        <v>3</v>
      </c>
      <c r="O285" s="32" t="s">
        <v>42</v>
      </c>
      <c r="P285" s="32">
        <v>2</v>
      </c>
      <c r="Q285" s="32">
        <v>0</v>
      </c>
      <c r="R285" s="32" t="s">
        <v>45</v>
      </c>
      <c r="S285" s="32">
        <v>1</v>
      </c>
      <c r="T285" s="32">
        <v>6</v>
      </c>
      <c r="U285" s="32">
        <v>0</v>
      </c>
      <c r="V285" s="32">
        <v>5</v>
      </c>
      <c r="W285" s="32">
        <f>SUM(_xlfn.XLOOKUP(B285,freq!$A$2:$A$40,freq!$B$2:$B$40,0),_xlfn.XLOOKUP(C285,freq!$A$2:$A$40,freq!$B$2:$B$40,0),_xlfn.XLOOKUP(D285,freq!$A$2:$A$40,freq!$B$2:$B$40,0),_xlfn.XLOOKUP(E285,freq!$A$2:$A$40,freq!$B$2:$B$40,0),_xlfn.XLOOKUP(F285,freq!$A$2:$A$40,freq!$B$2:$B$40,0),_xlfn.XLOOKUP(G285,freq!$A$2:$A$40,freq!$B$2:$B$40,0),_xlfn.XLOOKUP(H285,freq!$A$2:$A$40,freq!$B$2:$B$40,0),_xlfn.XLOOKUP(I285,freq!$A$2:$A$40,freq!$B$2:$B$40,0),_xlfn.XLOOKUP(J285,freq!$A$2:$A$40,freq!$B$2:$B$40,0),_xlfn.XLOOKUP(K285,freq!$A$2:$A$40,freq!$B$2:$B$40,0),_xlfn.XLOOKUP(L285,freq!$A$2:$A$40,freq!$B$2:$B$40,0),_xlfn.XLOOKUP(M285,freq!$A$2:$A$40,freq!$B$2:$B$40,0),_xlfn.XLOOKUP(N285,freq!$A$2:$A$40,freq!$B$2:$B$40,0),_xlfn.XLOOKUP(O285,freq!$A$2:$A$40,freq!$B$2:$B$40,0),_xlfn.XLOOKUP(P285,freq!$A$2:$A$40,freq!$B$2:$B$40,0),_xlfn.XLOOKUP(Q285,freq!$A$2:$A$40,freq!$B$2:$B$40,0),_xlfn.XLOOKUP(R285,freq!$A$2:$A$40,freq!$B$2:$B$40,0),_xlfn.XLOOKUP(S285,freq!$A$2:$A$40,freq!$B$2:$B$40,0),_xlfn.XLOOKUP(T285,freq!$A$2:$A$40,freq!$B$2:$B$40,0),_xlfn.XLOOKUP(U285,freq!$A$2:$A$40,freq!$B$2:$B$40,0),_xlfn.XLOOKUP(V285,freq!$A$2:$A$40,freq!$B$2:$B$40,0))</f>
        <v>68.06</v>
      </c>
    </row>
    <row r="286" spans="1:23" hidden="1" x14ac:dyDescent="0.35">
      <c r="A286" s="32" t="s">
        <v>603</v>
      </c>
      <c r="B286" s="32" t="s">
        <v>3</v>
      </c>
      <c r="C286" s="32" t="s">
        <v>30</v>
      </c>
      <c r="D286" s="32" t="s">
        <v>45</v>
      </c>
      <c r="E286" s="32" t="s">
        <v>40</v>
      </c>
      <c r="F286" s="32">
        <v>6</v>
      </c>
      <c r="G286" s="32">
        <v>7</v>
      </c>
      <c r="H286" s="32" t="s">
        <v>35</v>
      </c>
      <c r="I286" s="32" t="s">
        <v>43</v>
      </c>
      <c r="J286" s="32" t="s">
        <v>0</v>
      </c>
      <c r="K286" s="32" t="s">
        <v>34</v>
      </c>
      <c r="L286" s="32" t="s">
        <v>35</v>
      </c>
      <c r="M286" s="32">
        <v>9</v>
      </c>
      <c r="N286" s="32" t="s">
        <v>36</v>
      </c>
      <c r="O286" s="32" t="s">
        <v>42</v>
      </c>
      <c r="P286" s="32" t="s">
        <v>46</v>
      </c>
      <c r="Q286" s="32" t="s">
        <v>31</v>
      </c>
      <c r="R286" s="32" t="s">
        <v>1</v>
      </c>
      <c r="S286" s="32" t="s">
        <v>32</v>
      </c>
      <c r="T286" s="32" t="s">
        <v>53</v>
      </c>
      <c r="U286" s="32" t="s">
        <v>0</v>
      </c>
      <c r="V286" s="32" t="s">
        <v>37</v>
      </c>
      <c r="W286" s="32">
        <f>SUM(_xlfn.XLOOKUP(B286,freq!$A$2:$A$40,freq!$B$2:$B$40,0),_xlfn.XLOOKUP(C286,freq!$A$2:$A$40,freq!$B$2:$B$40,0),_xlfn.XLOOKUP(D286,freq!$A$2:$A$40,freq!$B$2:$B$40,0),_xlfn.XLOOKUP(E286,freq!$A$2:$A$40,freq!$B$2:$B$40,0),_xlfn.XLOOKUP(F286,freq!$A$2:$A$40,freq!$B$2:$B$40,0),_xlfn.XLOOKUP(G286,freq!$A$2:$A$40,freq!$B$2:$B$40,0),_xlfn.XLOOKUP(H286,freq!$A$2:$A$40,freq!$B$2:$B$40,0),_xlfn.XLOOKUP(I286,freq!$A$2:$A$40,freq!$B$2:$B$40,0),_xlfn.XLOOKUP(J286,freq!$A$2:$A$40,freq!$B$2:$B$40,0),_xlfn.XLOOKUP(K286,freq!$A$2:$A$40,freq!$B$2:$B$40,0),_xlfn.XLOOKUP(L286,freq!$A$2:$A$40,freq!$B$2:$B$40,0),_xlfn.XLOOKUP(M286,freq!$A$2:$A$40,freq!$B$2:$B$40,0),_xlfn.XLOOKUP(N286,freq!$A$2:$A$40,freq!$B$2:$B$40,0),_xlfn.XLOOKUP(O286,freq!$A$2:$A$40,freq!$B$2:$B$40,0),_xlfn.XLOOKUP(P286,freq!$A$2:$A$40,freq!$B$2:$B$40,0),_xlfn.XLOOKUP(Q286,freq!$A$2:$A$40,freq!$B$2:$B$40,0),_xlfn.XLOOKUP(R286,freq!$A$2:$A$40,freq!$B$2:$B$40,0),_xlfn.XLOOKUP(S286,freq!$A$2:$A$40,freq!$B$2:$B$40,0),_xlfn.XLOOKUP(T286,freq!$A$2:$A$40,freq!$B$2:$B$40,0),_xlfn.XLOOKUP(U286,freq!$A$2:$A$40,freq!$B$2:$B$40,0),_xlfn.XLOOKUP(V286,freq!$A$2:$A$40,freq!$B$2:$B$40,0))</f>
        <v>68.02</v>
      </c>
    </row>
    <row r="287" spans="1:23" hidden="1" x14ac:dyDescent="0.35">
      <c r="A287" s="32" t="s">
        <v>617</v>
      </c>
      <c r="B287" s="32" t="s">
        <v>28</v>
      </c>
      <c r="C287" s="32" t="s">
        <v>38</v>
      </c>
      <c r="D287" s="32" t="s">
        <v>3</v>
      </c>
      <c r="E287" s="32" t="s">
        <v>31</v>
      </c>
      <c r="F287" s="32" t="s">
        <v>58</v>
      </c>
      <c r="G287" s="32" t="s">
        <v>44</v>
      </c>
      <c r="H287" s="32">
        <v>9</v>
      </c>
      <c r="I287" s="32">
        <v>8</v>
      </c>
      <c r="J287" s="32">
        <v>6</v>
      </c>
      <c r="K287" s="32" t="s">
        <v>40</v>
      </c>
      <c r="L287" s="32" t="s">
        <v>30</v>
      </c>
      <c r="M287" s="32" t="s">
        <v>4</v>
      </c>
      <c r="N287" s="32" t="s">
        <v>44</v>
      </c>
      <c r="O287" s="32" t="s">
        <v>29</v>
      </c>
      <c r="P287" s="32" t="s">
        <v>37</v>
      </c>
      <c r="Q287" s="32" t="s">
        <v>49</v>
      </c>
      <c r="R287" s="32" t="s">
        <v>4</v>
      </c>
      <c r="S287" s="32" t="s">
        <v>59</v>
      </c>
      <c r="T287" s="32" t="s">
        <v>45</v>
      </c>
      <c r="U287" s="32" t="s">
        <v>37</v>
      </c>
      <c r="V287" s="32" t="s">
        <v>56</v>
      </c>
      <c r="W287" s="32">
        <f>SUM(_xlfn.XLOOKUP(B287,freq!$A$2:$A$40,freq!$B$2:$B$40,0),_xlfn.XLOOKUP(C287,freq!$A$2:$A$40,freq!$B$2:$B$40,0),_xlfn.XLOOKUP(D287,freq!$A$2:$A$40,freq!$B$2:$B$40,0),_xlfn.XLOOKUP(E287,freq!$A$2:$A$40,freq!$B$2:$B$40,0),_xlfn.XLOOKUP(F287,freq!$A$2:$A$40,freq!$B$2:$B$40,0),_xlfn.XLOOKUP(G287,freq!$A$2:$A$40,freq!$B$2:$B$40,0),_xlfn.XLOOKUP(H287,freq!$A$2:$A$40,freq!$B$2:$B$40,0),_xlfn.XLOOKUP(I287,freq!$A$2:$A$40,freq!$B$2:$B$40,0),_xlfn.XLOOKUP(J287,freq!$A$2:$A$40,freq!$B$2:$B$40,0),_xlfn.XLOOKUP(K287,freq!$A$2:$A$40,freq!$B$2:$B$40,0),_xlfn.XLOOKUP(L287,freq!$A$2:$A$40,freq!$B$2:$B$40,0),_xlfn.XLOOKUP(M287,freq!$A$2:$A$40,freq!$B$2:$B$40,0),_xlfn.XLOOKUP(N287,freq!$A$2:$A$40,freq!$B$2:$B$40,0),_xlfn.XLOOKUP(O287,freq!$A$2:$A$40,freq!$B$2:$B$40,0),_xlfn.XLOOKUP(P287,freq!$A$2:$A$40,freq!$B$2:$B$40,0),_xlfn.XLOOKUP(Q287,freq!$A$2:$A$40,freq!$B$2:$B$40,0),_xlfn.XLOOKUP(R287,freq!$A$2:$A$40,freq!$B$2:$B$40,0),_xlfn.XLOOKUP(S287,freq!$A$2:$A$40,freq!$B$2:$B$40,0),_xlfn.XLOOKUP(T287,freq!$A$2:$A$40,freq!$B$2:$B$40,0),_xlfn.XLOOKUP(U287,freq!$A$2:$A$40,freq!$B$2:$B$40,0),_xlfn.XLOOKUP(V287,freq!$A$2:$A$40,freq!$B$2:$B$40,0))</f>
        <v>68.010000000000005</v>
      </c>
    </row>
    <row r="288" spans="1:23" hidden="1" x14ac:dyDescent="0.35">
      <c r="A288" s="32" t="s">
        <v>87</v>
      </c>
      <c r="B288" s="32" t="s">
        <v>0</v>
      </c>
      <c r="C288" s="32">
        <v>7</v>
      </c>
      <c r="D288" s="32" t="s">
        <v>42</v>
      </c>
      <c r="E288" s="32" t="s">
        <v>35</v>
      </c>
      <c r="F288" s="32" t="s">
        <v>48</v>
      </c>
      <c r="G288" s="32" t="s">
        <v>48</v>
      </c>
      <c r="H288" s="32" t="s">
        <v>42</v>
      </c>
      <c r="I288" s="32">
        <v>7</v>
      </c>
      <c r="J288" s="32" t="s">
        <v>36</v>
      </c>
      <c r="K288" s="32" t="s">
        <v>53</v>
      </c>
      <c r="L288" s="32" t="s">
        <v>37</v>
      </c>
      <c r="M288" s="32" t="s">
        <v>36</v>
      </c>
      <c r="N288" s="32" t="s">
        <v>48</v>
      </c>
      <c r="O288" s="32" t="s">
        <v>45</v>
      </c>
      <c r="P288" s="32" t="s">
        <v>30</v>
      </c>
      <c r="Q288" s="32" t="s">
        <v>53</v>
      </c>
      <c r="R288" s="32">
        <v>4</v>
      </c>
      <c r="S288" s="32" t="s">
        <v>1</v>
      </c>
      <c r="T288" s="32" t="s">
        <v>42</v>
      </c>
      <c r="U288" s="32" t="s">
        <v>38</v>
      </c>
      <c r="V288" s="32" t="s">
        <v>1</v>
      </c>
      <c r="W288" s="32">
        <f>SUM(_xlfn.XLOOKUP(B288,freq!$A$2:$A$40,freq!$B$2:$B$40,0),_xlfn.XLOOKUP(C288,freq!$A$2:$A$40,freq!$B$2:$B$40,0),_xlfn.XLOOKUP(D288,freq!$A$2:$A$40,freq!$B$2:$B$40,0),_xlfn.XLOOKUP(E288,freq!$A$2:$A$40,freq!$B$2:$B$40,0),_xlfn.XLOOKUP(F288,freq!$A$2:$A$40,freq!$B$2:$B$40,0),_xlfn.XLOOKUP(G288,freq!$A$2:$A$40,freq!$B$2:$B$40,0),_xlfn.XLOOKUP(H288,freq!$A$2:$A$40,freq!$B$2:$B$40,0),_xlfn.XLOOKUP(I288,freq!$A$2:$A$40,freq!$B$2:$B$40,0),_xlfn.XLOOKUP(J288,freq!$A$2:$A$40,freq!$B$2:$B$40,0),_xlfn.XLOOKUP(K288,freq!$A$2:$A$40,freq!$B$2:$B$40,0),_xlfn.XLOOKUP(L288,freq!$A$2:$A$40,freq!$B$2:$B$40,0),_xlfn.XLOOKUP(M288,freq!$A$2:$A$40,freq!$B$2:$B$40,0),_xlfn.XLOOKUP(N288,freq!$A$2:$A$40,freq!$B$2:$B$40,0),_xlfn.XLOOKUP(O288,freq!$A$2:$A$40,freq!$B$2:$B$40,0),_xlfn.XLOOKUP(P288,freq!$A$2:$A$40,freq!$B$2:$B$40,0),_xlfn.XLOOKUP(Q288,freq!$A$2:$A$40,freq!$B$2:$B$40,0),_xlfn.XLOOKUP(R288,freq!$A$2:$A$40,freq!$B$2:$B$40,0),_xlfn.XLOOKUP(S288,freq!$A$2:$A$40,freq!$B$2:$B$40,0),_xlfn.XLOOKUP(T288,freq!$A$2:$A$40,freq!$B$2:$B$40,0),_xlfn.XLOOKUP(U288,freq!$A$2:$A$40,freq!$B$2:$B$40,0),_xlfn.XLOOKUP(V288,freq!$A$2:$A$40,freq!$B$2:$B$40,0))</f>
        <v>68</v>
      </c>
    </row>
    <row r="289" spans="1:23" hidden="1" x14ac:dyDescent="0.35">
      <c r="A289" s="32" t="s">
        <v>209</v>
      </c>
      <c r="B289" s="32">
        <v>2</v>
      </c>
      <c r="C289" s="32" t="s">
        <v>49</v>
      </c>
      <c r="D289" s="32">
        <v>0</v>
      </c>
      <c r="E289" s="32" t="s">
        <v>31</v>
      </c>
      <c r="F289" s="32" t="s">
        <v>43</v>
      </c>
      <c r="G289" s="32" t="s">
        <v>33</v>
      </c>
      <c r="H289" s="32" t="s">
        <v>56</v>
      </c>
      <c r="I289" s="32">
        <v>5</v>
      </c>
      <c r="J289" s="32">
        <v>3</v>
      </c>
      <c r="K289" s="32" t="s">
        <v>37</v>
      </c>
      <c r="L289" s="32" t="s">
        <v>29</v>
      </c>
      <c r="M289" s="32" t="s">
        <v>48</v>
      </c>
      <c r="N289" s="32" t="s">
        <v>2</v>
      </c>
      <c r="O289" s="32" t="s">
        <v>29</v>
      </c>
      <c r="P289" s="32" t="s">
        <v>31</v>
      </c>
      <c r="Q289" s="32" t="s">
        <v>37</v>
      </c>
      <c r="R289" s="32">
        <v>0</v>
      </c>
      <c r="S289" s="32" t="s">
        <v>58</v>
      </c>
      <c r="T289" s="32" t="s">
        <v>36</v>
      </c>
      <c r="U289" s="32" t="s">
        <v>31</v>
      </c>
      <c r="V289" s="32" t="s">
        <v>29</v>
      </c>
      <c r="W289" s="32">
        <f>SUM(_xlfn.XLOOKUP(B289,freq!$A$2:$A$40,freq!$B$2:$B$40,0),_xlfn.XLOOKUP(C289,freq!$A$2:$A$40,freq!$B$2:$B$40,0),_xlfn.XLOOKUP(D289,freq!$A$2:$A$40,freq!$B$2:$B$40,0),_xlfn.XLOOKUP(E289,freq!$A$2:$A$40,freq!$B$2:$B$40,0),_xlfn.XLOOKUP(F289,freq!$A$2:$A$40,freq!$B$2:$B$40,0),_xlfn.XLOOKUP(G289,freq!$A$2:$A$40,freq!$B$2:$B$40,0),_xlfn.XLOOKUP(H289,freq!$A$2:$A$40,freq!$B$2:$B$40,0),_xlfn.XLOOKUP(I289,freq!$A$2:$A$40,freq!$B$2:$B$40,0),_xlfn.XLOOKUP(J289,freq!$A$2:$A$40,freq!$B$2:$B$40,0),_xlfn.XLOOKUP(K289,freq!$A$2:$A$40,freq!$B$2:$B$40,0),_xlfn.XLOOKUP(L289,freq!$A$2:$A$40,freq!$B$2:$B$40,0),_xlfn.XLOOKUP(M289,freq!$A$2:$A$40,freq!$B$2:$B$40,0),_xlfn.XLOOKUP(N289,freq!$A$2:$A$40,freq!$B$2:$B$40,0),_xlfn.XLOOKUP(O289,freq!$A$2:$A$40,freq!$B$2:$B$40,0),_xlfn.XLOOKUP(P289,freq!$A$2:$A$40,freq!$B$2:$B$40,0),_xlfn.XLOOKUP(Q289,freq!$A$2:$A$40,freq!$B$2:$B$40,0),_xlfn.XLOOKUP(R289,freq!$A$2:$A$40,freq!$B$2:$B$40,0),_xlfn.XLOOKUP(S289,freq!$A$2:$A$40,freq!$B$2:$B$40,0),_xlfn.XLOOKUP(T289,freq!$A$2:$A$40,freq!$B$2:$B$40,0),_xlfn.XLOOKUP(U289,freq!$A$2:$A$40,freq!$B$2:$B$40,0),_xlfn.XLOOKUP(V289,freq!$A$2:$A$40,freq!$B$2:$B$40,0))</f>
        <v>67.860000000000014</v>
      </c>
    </row>
    <row r="290" spans="1:23" hidden="1" x14ac:dyDescent="0.35">
      <c r="A290" s="32" t="s">
        <v>950</v>
      </c>
      <c r="B290" s="32" t="s">
        <v>59</v>
      </c>
      <c r="C290" s="32" t="s">
        <v>37</v>
      </c>
      <c r="D290" s="32" t="s">
        <v>35</v>
      </c>
      <c r="E290" s="32" t="s">
        <v>42</v>
      </c>
      <c r="F290" s="32">
        <v>5</v>
      </c>
      <c r="G290" s="32">
        <v>9</v>
      </c>
      <c r="H290" s="32">
        <v>4</v>
      </c>
      <c r="I290" s="32" t="s">
        <v>1</v>
      </c>
      <c r="J290" s="32" t="s">
        <v>33</v>
      </c>
      <c r="K290" s="32" t="s">
        <v>36</v>
      </c>
      <c r="L290" s="32" t="s">
        <v>32</v>
      </c>
      <c r="M290" s="32" t="s">
        <v>36</v>
      </c>
      <c r="N290" s="32" t="s">
        <v>50</v>
      </c>
      <c r="O290" s="32">
        <v>5</v>
      </c>
      <c r="P290" s="32" t="s">
        <v>48</v>
      </c>
      <c r="Q290" s="32" t="s">
        <v>29</v>
      </c>
      <c r="R290" s="32" t="s">
        <v>46</v>
      </c>
      <c r="S290" s="32" t="s">
        <v>2</v>
      </c>
      <c r="T290" s="32" t="s">
        <v>56</v>
      </c>
      <c r="U290" s="32" t="s">
        <v>56</v>
      </c>
      <c r="V290" s="32">
        <v>9</v>
      </c>
      <c r="W290" s="32">
        <f>SUM(_xlfn.XLOOKUP(B290,freq!$A$2:$A$40,freq!$B$2:$B$40,0),_xlfn.XLOOKUP(C290,freq!$A$2:$A$40,freq!$B$2:$B$40,0),_xlfn.XLOOKUP(D290,freq!$A$2:$A$40,freq!$B$2:$B$40,0),_xlfn.XLOOKUP(E290,freq!$A$2:$A$40,freq!$B$2:$B$40,0),_xlfn.XLOOKUP(F290,freq!$A$2:$A$40,freq!$B$2:$B$40,0),_xlfn.XLOOKUP(G290,freq!$A$2:$A$40,freq!$B$2:$B$40,0),_xlfn.XLOOKUP(H290,freq!$A$2:$A$40,freq!$B$2:$B$40,0),_xlfn.XLOOKUP(I290,freq!$A$2:$A$40,freq!$B$2:$B$40,0),_xlfn.XLOOKUP(J290,freq!$A$2:$A$40,freq!$B$2:$B$40,0),_xlfn.XLOOKUP(K290,freq!$A$2:$A$40,freq!$B$2:$B$40,0),_xlfn.XLOOKUP(L290,freq!$A$2:$A$40,freq!$B$2:$B$40,0),_xlfn.XLOOKUP(M290,freq!$A$2:$A$40,freq!$B$2:$B$40,0),_xlfn.XLOOKUP(N290,freq!$A$2:$A$40,freq!$B$2:$B$40,0),_xlfn.XLOOKUP(O290,freq!$A$2:$A$40,freq!$B$2:$B$40,0),_xlfn.XLOOKUP(P290,freq!$A$2:$A$40,freq!$B$2:$B$40,0),_xlfn.XLOOKUP(Q290,freq!$A$2:$A$40,freq!$B$2:$B$40,0),_xlfn.XLOOKUP(R290,freq!$A$2:$A$40,freq!$B$2:$B$40,0),_xlfn.XLOOKUP(S290,freq!$A$2:$A$40,freq!$B$2:$B$40,0),_xlfn.XLOOKUP(T290,freq!$A$2:$A$40,freq!$B$2:$B$40,0),_xlfn.XLOOKUP(U290,freq!$A$2:$A$40,freq!$B$2:$B$40,0),_xlfn.XLOOKUP(V290,freq!$A$2:$A$40,freq!$B$2:$B$40,0))</f>
        <v>67.839999999999989</v>
      </c>
    </row>
    <row r="291" spans="1:23" hidden="1" x14ac:dyDescent="0.35">
      <c r="A291" s="32" t="s">
        <v>1135</v>
      </c>
      <c r="B291" s="32" t="s">
        <v>56</v>
      </c>
      <c r="C291" s="32" t="s">
        <v>3</v>
      </c>
      <c r="D291" s="32" t="s">
        <v>0</v>
      </c>
      <c r="E291" s="32" t="s">
        <v>35</v>
      </c>
      <c r="F291" s="32" t="s">
        <v>50</v>
      </c>
      <c r="G291" s="32" t="s">
        <v>1</v>
      </c>
      <c r="H291" s="32" t="s">
        <v>29</v>
      </c>
      <c r="I291" s="32" t="s">
        <v>34</v>
      </c>
      <c r="J291" s="32" t="s">
        <v>36</v>
      </c>
      <c r="K291" s="32" t="s">
        <v>32</v>
      </c>
      <c r="L291" s="32" t="s">
        <v>4</v>
      </c>
      <c r="M291" s="32" t="s">
        <v>43</v>
      </c>
      <c r="N291" s="32" t="s">
        <v>29</v>
      </c>
      <c r="O291" s="32" t="s">
        <v>59</v>
      </c>
      <c r="P291" s="32" t="s">
        <v>38</v>
      </c>
      <c r="Q291" s="32" t="s">
        <v>37</v>
      </c>
      <c r="R291" s="32" t="s">
        <v>35</v>
      </c>
      <c r="S291" s="32" t="s">
        <v>38</v>
      </c>
      <c r="T291" s="32">
        <v>5</v>
      </c>
      <c r="U291" s="32">
        <v>1</v>
      </c>
      <c r="V291" s="32" t="s">
        <v>46</v>
      </c>
      <c r="W291" s="32">
        <f>SUM(_xlfn.XLOOKUP(B291,freq!$A$2:$A$40,freq!$B$2:$B$40,0),_xlfn.XLOOKUP(C291,freq!$A$2:$A$40,freq!$B$2:$B$40,0),_xlfn.XLOOKUP(D291,freq!$A$2:$A$40,freq!$B$2:$B$40,0),_xlfn.XLOOKUP(E291,freq!$A$2:$A$40,freq!$B$2:$B$40,0),_xlfn.XLOOKUP(F291,freq!$A$2:$A$40,freq!$B$2:$B$40,0),_xlfn.XLOOKUP(G291,freq!$A$2:$A$40,freq!$B$2:$B$40,0),_xlfn.XLOOKUP(H291,freq!$A$2:$A$40,freq!$B$2:$B$40,0),_xlfn.XLOOKUP(I291,freq!$A$2:$A$40,freq!$B$2:$B$40,0),_xlfn.XLOOKUP(J291,freq!$A$2:$A$40,freq!$B$2:$B$40,0),_xlfn.XLOOKUP(K291,freq!$A$2:$A$40,freq!$B$2:$B$40,0),_xlfn.XLOOKUP(L291,freq!$A$2:$A$40,freq!$B$2:$B$40,0),_xlfn.XLOOKUP(M291,freq!$A$2:$A$40,freq!$B$2:$B$40,0),_xlfn.XLOOKUP(N291,freq!$A$2:$A$40,freq!$B$2:$B$40,0),_xlfn.XLOOKUP(O291,freq!$A$2:$A$40,freq!$B$2:$B$40,0),_xlfn.XLOOKUP(P291,freq!$A$2:$A$40,freq!$B$2:$B$40,0),_xlfn.XLOOKUP(Q291,freq!$A$2:$A$40,freq!$B$2:$B$40,0),_xlfn.XLOOKUP(R291,freq!$A$2:$A$40,freq!$B$2:$B$40,0),_xlfn.XLOOKUP(S291,freq!$A$2:$A$40,freq!$B$2:$B$40,0),_xlfn.XLOOKUP(T291,freq!$A$2:$A$40,freq!$B$2:$B$40,0),_xlfn.XLOOKUP(U291,freq!$A$2:$A$40,freq!$B$2:$B$40,0),_xlfn.XLOOKUP(V291,freq!$A$2:$A$40,freq!$B$2:$B$40,0))</f>
        <v>67.83</v>
      </c>
    </row>
    <row r="292" spans="1:23" hidden="1" x14ac:dyDescent="0.35">
      <c r="A292" s="32" t="s">
        <v>314</v>
      </c>
      <c r="B292" s="32" t="s">
        <v>50</v>
      </c>
      <c r="C292" s="32">
        <v>0</v>
      </c>
      <c r="D292" s="32" t="s">
        <v>3</v>
      </c>
      <c r="E292" s="32" t="s">
        <v>37</v>
      </c>
      <c r="F292" s="32" t="s">
        <v>43</v>
      </c>
      <c r="G292" s="32" t="s">
        <v>42</v>
      </c>
      <c r="H292" s="32" t="s">
        <v>4</v>
      </c>
      <c r="I292" s="32">
        <v>8</v>
      </c>
      <c r="J292" s="32" t="s">
        <v>45</v>
      </c>
      <c r="K292" s="32" t="s">
        <v>35</v>
      </c>
      <c r="L292" s="32">
        <v>7</v>
      </c>
      <c r="M292" s="32">
        <v>9</v>
      </c>
      <c r="N292" s="32" t="s">
        <v>1</v>
      </c>
      <c r="O292" s="32" t="s">
        <v>35</v>
      </c>
      <c r="P292" s="32" t="s">
        <v>45</v>
      </c>
      <c r="Q292" s="32" t="s">
        <v>58</v>
      </c>
      <c r="R292" s="32">
        <v>9</v>
      </c>
      <c r="S292" s="32" t="s">
        <v>33</v>
      </c>
      <c r="T292" s="32" t="s">
        <v>42</v>
      </c>
      <c r="U292" s="32" t="s">
        <v>38</v>
      </c>
      <c r="V292" s="32">
        <v>2</v>
      </c>
      <c r="W292" s="32">
        <f>SUM(_xlfn.XLOOKUP(B292,freq!$A$2:$A$40,freq!$B$2:$B$40,0),_xlfn.XLOOKUP(C292,freq!$A$2:$A$40,freq!$B$2:$B$40,0),_xlfn.XLOOKUP(D292,freq!$A$2:$A$40,freq!$B$2:$B$40,0),_xlfn.XLOOKUP(E292,freq!$A$2:$A$40,freq!$B$2:$B$40,0),_xlfn.XLOOKUP(F292,freq!$A$2:$A$40,freq!$B$2:$B$40,0),_xlfn.XLOOKUP(G292,freq!$A$2:$A$40,freq!$B$2:$B$40,0),_xlfn.XLOOKUP(H292,freq!$A$2:$A$40,freq!$B$2:$B$40,0),_xlfn.XLOOKUP(I292,freq!$A$2:$A$40,freq!$B$2:$B$40,0),_xlfn.XLOOKUP(J292,freq!$A$2:$A$40,freq!$B$2:$B$40,0),_xlfn.XLOOKUP(K292,freq!$A$2:$A$40,freq!$B$2:$B$40,0),_xlfn.XLOOKUP(L292,freq!$A$2:$A$40,freq!$B$2:$B$40,0),_xlfn.XLOOKUP(M292,freq!$A$2:$A$40,freq!$B$2:$B$40,0),_xlfn.XLOOKUP(N292,freq!$A$2:$A$40,freq!$B$2:$B$40,0),_xlfn.XLOOKUP(O292,freq!$A$2:$A$40,freq!$B$2:$B$40,0),_xlfn.XLOOKUP(P292,freq!$A$2:$A$40,freq!$B$2:$B$40,0),_xlfn.XLOOKUP(Q292,freq!$A$2:$A$40,freq!$B$2:$B$40,0),_xlfn.XLOOKUP(R292,freq!$A$2:$A$40,freq!$B$2:$B$40,0),_xlfn.XLOOKUP(S292,freq!$A$2:$A$40,freq!$B$2:$B$40,0),_xlfn.XLOOKUP(T292,freq!$A$2:$A$40,freq!$B$2:$B$40,0),_xlfn.XLOOKUP(U292,freq!$A$2:$A$40,freq!$B$2:$B$40,0),_xlfn.XLOOKUP(V292,freq!$A$2:$A$40,freq!$B$2:$B$40,0))</f>
        <v>67.799999999999983</v>
      </c>
    </row>
    <row r="293" spans="1:23" hidden="1" x14ac:dyDescent="0.35">
      <c r="A293" s="32" t="s">
        <v>498</v>
      </c>
      <c r="B293" s="32">
        <v>6</v>
      </c>
      <c r="C293" s="32" t="s">
        <v>28</v>
      </c>
      <c r="D293" s="32" t="s">
        <v>37</v>
      </c>
      <c r="E293" s="32" t="s">
        <v>46</v>
      </c>
      <c r="F293" s="32" t="s">
        <v>50</v>
      </c>
      <c r="G293" s="32" t="s">
        <v>29</v>
      </c>
      <c r="H293" s="32" t="s">
        <v>40</v>
      </c>
      <c r="I293" s="32" t="s">
        <v>42</v>
      </c>
      <c r="J293" s="32" t="s">
        <v>31</v>
      </c>
      <c r="K293" s="32" t="s">
        <v>43</v>
      </c>
      <c r="L293" s="32">
        <v>9</v>
      </c>
      <c r="M293" s="32" t="s">
        <v>45</v>
      </c>
      <c r="N293" s="32" t="s">
        <v>53</v>
      </c>
      <c r="O293" s="32">
        <v>9</v>
      </c>
      <c r="P293" s="32" t="s">
        <v>41</v>
      </c>
      <c r="Q293" s="32" t="s">
        <v>2</v>
      </c>
      <c r="R293" s="32" t="s">
        <v>48</v>
      </c>
      <c r="S293" s="32" t="s">
        <v>45</v>
      </c>
      <c r="T293" s="32" t="s">
        <v>53</v>
      </c>
      <c r="U293" s="32" t="s">
        <v>44</v>
      </c>
      <c r="V293" s="32">
        <v>2</v>
      </c>
      <c r="W293" s="32">
        <f>SUM(_xlfn.XLOOKUP(B293,freq!$A$2:$A$40,freq!$B$2:$B$40,0),_xlfn.XLOOKUP(C293,freq!$A$2:$A$40,freq!$B$2:$B$40,0),_xlfn.XLOOKUP(D293,freq!$A$2:$A$40,freq!$B$2:$B$40,0),_xlfn.XLOOKUP(E293,freq!$A$2:$A$40,freq!$B$2:$B$40,0),_xlfn.XLOOKUP(F293,freq!$A$2:$A$40,freq!$B$2:$B$40,0),_xlfn.XLOOKUP(G293,freq!$A$2:$A$40,freq!$B$2:$B$40,0),_xlfn.XLOOKUP(H293,freq!$A$2:$A$40,freq!$B$2:$B$40,0),_xlfn.XLOOKUP(I293,freq!$A$2:$A$40,freq!$B$2:$B$40,0),_xlfn.XLOOKUP(J293,freq!$A$2:$A$40,freq!$B$2:$B$40,0),_xlfn.XLOOKUP(K293,freq!$A$2:$A$40,freq!$B$2:$B$40,0),_xlfn.XLOOKUP(L293,freq!$A$2:$A$40,freq!$B$2:$B$40,0),_xlfn.XLOOKUP(M293,freq!$A$2:$A$40,freq!$B$2:$B$40,0),_xlfn.XLOOKUP(N293,freq!$A$2:$A$40,freq!$B$2:$B$40,0),_xlfn.XLOOKUP(O293,freq!$A$2:$A$40,freq!$B$2:$B$40,0),_xlfn.XLOOKUP(P293,freq!$A$2:$A$40,freq!$B$2:$B$40,0),_xlfn.XLOOKUP(Q293,freq!$A$2:$A$40,freq!$B$2:$B$40,0),_xlfn.XLOOKUP(R293,freq!$A$2:$A$40,freq!$B$2:$B$40,0),_xlfn.XLOOKUP(S293,freq!$A$2:$A$40,freq!$B$2:$B$40,0),_xlfn.XLOOKUP(T293,freq!$A$2:$A$40,freq!$B$2:$B$40,0),_xlfn.XLOOKUP(U293,freq!$A$2:$A$40,freq!$B$2:$B$40,0),_xlfn.XLOOKUP(V293,freq!$A$2:$A$40,freq!$B$2:$B$40,0))</f>
        <v>67.760000000000005</v>
      </c>
    </row>
    <row r="294" spans="1:23" hidden="1" x14ac:dyDescent="0.35">
      <c r="A294" s="32" t="s">
        <v>1638</v>
      </c>
      <c r="B294" s="32" t="s">
        <v>50</v>
      </c>
      <c r="C294" s="32" t="s">
        <v>37</v>
      </c>
      <c r="D294" s="32" t="s">
        <v>49</v>
      </c>
      <c r="E294" s="32" t="s">
        <v>50</v>
      </c>
      <c r="F294" s="32" t="s">
        <v>35</v>
      </c>
      <c r="G294" s="32" t="s">
        <v>38</v>
      </c>
      <c r="H294" s="32" t="s">
        <v>46</v>
      </c>
      <c r="I294" s="32" t="s">
        <v>37</v>
      </c>
      <c r="J294" s="32">
        <v>9</v>
      </c>
      <c r="K294" s="32">
        <v>3</v>
      </c>
      <c r="L294" s="32">
        <v>8</v>
      </c>
      <c r="M294" s="32" t="s">
        <v>40</v>
      </c>
      <c r="N294" s="32" t="s">
        <v>3</v>
      </c>
      <c r="O294" s="32">
        <v>0</v>
      </c>
      <c r="P294" s="32" t="s">
        <v>1</v>
      </c>
      <c r="Q294" s="32">
        <v>9</v>
      </c>
      <c r="R294" s="32" t="s">
        <v>35</v>
      </c>
      <c r="S294" s="32" t="s">
        <v>46</v>
      </c>
      <c r="T294" s="32" t="s">
        <v>56</v>
      </c>
      <c r="U294" s="32" t="s">
        <v>48</v>
      </c>
      <c r="V294" s="32">
        <v>1</v>
      </c>
      <c r="W294" s="32">
        <f>SUM(_xlfn.XLOOKUP(B294,freq!$A$2:$A$40,freq!$B$2:$B$40,0),_xlfn.XLOOKUP(C294,freq!$A$2:$A$40,freq!$B$2:$B$40,0),_xlfn.XLOOKUP(D294,freq!$A$2:$A$40,freq!$B$2:$B$40,0),_xlfn.XLOOKUP(E294,freq!$A$2:$A$40,freq!$B$2:$B$40,0),_xlfn.XLOOKUP(F294,freq!$A$2:$A$40,freq!$B$2:$B$40,0),_xlfn.XLOOKUP(G294,freq!$A$2:$A$40,freq!$B$2:$B$40,0),_xlfn.XLOOKUP(H294,freq!$A$2:$A$40,freq!$B$2:$B$40,0),_xlfn.XLOOKUP(I294,freq!$A$2:$A$40,freq!$B$2:$B$40,0),_xlfn.XLOOKUP(J294,freq!$A$2:$A$40,freq!$B$2:$B$40,0),_xlfn.XLOOKUP(K294,freq!$A$2:$A$40,freq!$B$2:$B$40,0),_xlfn.XLOOKUP(L294,freq!$A$2:$A$40,freq!$B$2:$B$40,0),_xlfn.XLOOKUP(M294,freq!$A$2:$A$40,freq!$B$2:$B$40,0),_xlfn.XLOOKUP(N294,freq!$A$2:$A$40,freq!$B$2:$B$40,0),_xlfn.XLOOKUP(O294,freq!$A$2:$A$40,freq!$B$2:$B$40,0),_xlfn.XLOOKUP(P294,freq!$A$2:$A$40,freq!$B$2:$B$40,0),_xlfn.XLOOKUP(Q294,freq!$A$2:$A$40,freq!$B$2:$B$40,0),_xlfn.XLOOKUP(R294,freq!$A$2:$A$40,freq!$B$2:$B$40,0),_xlfn.XLOOKUP(S294,freq!$A$2:$A$40,freq!$B$2:$B$40,0),_xlfn.XLOOKUP(T294,freq!$A$2:$A$40,freq!$B$2:$B$40,0),_xlfn.XLOOKUP(U294,freq!$A$2:$A$40,freq!$B$2:$B$40,0),_xlfn.XLOOKUP(V294,freq!$A$2:$A$40,freq!$B$2:$B$40,0))</f>
        <v>67.739999999999995</v>
      </c>
    </row>
    <row r="295" spans="1:23" hidden="1" x14ac:dyDescent="0.35">
      <c r="A295" s="32" t="s">
        <v>1781</v>
      </c>
      <c r="B295" s="32" t="s">
        <v>35</v>
      </c>
      <c r="C295" s="32" t="s">
        <v>32</v>
      </c>
      <c r="D295" s="32" t="s">
        <v>28</v>
      </c>
      <c r="E295" s="32" t="s">
        <v>56</v>
      </c>
      <c r="F295" s="32" t="s">
        <v>33</v>
      </c>
      <c r="G295" s="32" t="s">
        <v>44</v>
      </c>
      <c r="H295" s="32" t="s">
        <v>3</v>
      </c>
      <c r="I295" s="32" t="s">
        <v>34</v>
      </c>
      <c r="J295" s="32" t="s">
        <v>0</v>
      </c>
      <c r="K295" s="32">
        <v>7</v>
      </c>
      <c r="L295" s="32" t="s">
        <v>41</v>
      </c>
      <c r="M295" s="32" t="s">
        <v>29</v>
      </c>
      <c r="N295" s="32" t="s">
        <v>46</v>
      </c>
      <c r="O295" s="32" t="s">
        <v>34</v>
      </c>
      <c r="P295" s="32" t="s">
        <v>53</v>
      </c>
      <c r="Q295" s="32" t="s">
        <v>32</v>
      </c>
      <c r="R295" s="32" t="s">
        <v>28</v>
      </c>
      <c r="S295" s="32" t="s">
        <v>30</v>
      </c>
      <c r="T295" s="32" t="s">
        <v>41</v>
      </c>
      <c r="U295" s="32" t="s">
        <v>45</v>
      </c>
      <c r="V295" s="32" t="s">
        <v>31</v>
      </c>
      <c r="W295" s="32">
        <f>SUM(_xlfn.XLOOKUP(B295,freq!$A$2:$A$40,freq!$B$2:$B$40,0),_xlfn.XLOOKUP(C295,freq!$A$2:$A$40,freq!$B$2:$B$40,0),_xlfn.XLOOKUP(D295,freq!$A$2:$A$40,freq!$B$2:$B$40,0),_xlfn.XLOOKUP(E295,freq!$A$2:$A$40,freq!$B$2:$B$40,0),_xlfn.XLOOKUP(F295,freq!$A$2:$A$40,freq!$B$2:$B$40,0),_xlfn.XLOOKUP(G295,freq!$A$2:$A$40,freq!$B$2:$B$40,0),_xlfn.XLOOKUP(H295,freq!$A$2:$A$40,freq!$B$2:$B$40,0),_xlfn.XLOOKUP(I295,freq!$A$2:$A$40,freq!$B$2:$B$40,0),_xlfn.XLOOKUP(J295,freq!$A$2:$A$40,freq!$B$2:$B$40,0),_xlfn.XLOOKUP(K295,freq!$A$2:$A$40,freq!$B$2:$B$40,0),_xlfn.XLOOKUP(L295,freq!$A$2:$A$40,freq!$B$2:$B$40,0),_xlfn.XLOOKUP(M295,freq!$A$2:$A$40,freq!$B$2:$B$40,0),_xlfn.XLOOKUP(N295,freq!$A$2:$A$40,freq!$B$2:$B$40,0),_xlfn.XLOOKUP(O295,freq!$A$2:$A$40,freq!$B$2:$B$40,0),_xlfn.XLOOKUP(P295,freq!$A$2:$A$40,freq!$B$2:$B$40,0),_xlfn.XLOOKUP(Q295,freq!$A$2:$A$40,freq!$B$2:$B$40,0),_xlfn.XLOOKUP(R295,freq!$A$2:$A$40,freq!$B$2:$B$40,0),_xlfn.XLOOKUP(S295,freq!$A$2:$A$40,freq!$B$2:$B$40,0),_xlfn.XLOOKUP(T295,freq!$A$2:$A$40,freq!$B$2:$B$40,0),_xlfn.XLOOKUP(U295,freq!$A$2:$A$40,freq!$B$2:$B$40,0),_xlfn.XLOOKUP(V295,freq!$A$2:$A$40,freq!$B$2:$B$40,0))</f>
        <v>67.680000000000007</v>
      </c>
    </row>
    <row r="296" spans="1:23" hidden="1" x14ac:dyDescent="0.35">
      <c r="A296" s="32" t="s">
        <v>187</v>
      </c>
      <c r="B296" s="32" t="s">
        <v>58</v>
      </c>
      <c r="C296" s="32" t="s">
        <v>2</v>
      </c>
      <c r="D296" s="32" t="s">
        <v>58</v>
      </c>
      <c r="E296" s="32" t="s">
        <v>50</v>
      </c>
      <c r="F296" s="32" t="s">
        <v>59</v>
      </c>
      <c r="G296" s="32">
        <v>6</v>
      </c>
      <c r="H296" s="32" t="s">
        <v>53</v>
      </c>
      <c r="I296" s="32" t="s">
        <v>1</v>
      </c>
      <c r="J296" s="32" t="s">
        <v>35</v>
      </c>
      <c r="K296" s="32">
        <v>4</v>
      </c>
      <c r="L296" s="32">
        <v>7</v>
      </c>
      <c r="M296" s="32" t="s">
        <v>1</v>
      </c>
      <c r="N296" s="32" t="s">
        <v>33</v>
      </c>
      <c r="O296" s="32">
        <v>0</v>
      </c>
      <c r="P296" s="32" t="s">
        <v>48</v>
      </c>
      <c r="Q296" s="32" t="s">
        <v>45</v>
      </c>
      <c r="R296" s="32" t="s">
        <v>38</v>
      </c>
      <c r="S296" s="32" t="s">
        <v>58</v>
      </c>
      <c r="T296" s="32" t="s">
        <v>33</v>
      </c>
      <c r="U296" s="32" t="s">
        <v>49</v>
      </c>
      <c r="V296" s="32" t="s">
        <v>2</v>
      </c>
      <c r="W296" s="32">
        <f>SUM(_xlfn.XLOOKUP(B296,freq!$A$2:$A$40,freq!$B$2:$B$40,0),_xlfn.XLOOKUP(C296,freq!$A$2:$A$40,freq!$B$2:$B$40,0),_xlfn.XLOOKUP(D296,freq!$A$2:$A$40,freq!$B$2:$B$40,0),_xlfn.XLOOKUP(E296,freq!$A$2:$A$40,freq!$B$2:$B$40,0),_xlfn.XLOOKUP(F296,freq!$A$2:$A$40,freq!$B$2:$B$40,0),_xlfn.XLOOKUP(G296,freq!$A$2:$A$40,freq!$B$2:$B$40,0),_xlfn.XLOOKUP(H296,freq!$A$2:$A$40,freq!$B$2:$B$40,0),_xlfn.XLOOKUP(I296,freq!$A$2:$A$40,freq!$B$2:$B$40,0),_xlfn.XLOOKUP(J296,freq!$A$2:$A$40,freq!$B$2:$B$40,0),_xlfn.XLOOKUP(K296,freq!$A$2:$A$40,freq!$B$2:$B$40,0),_xlfn.XLOOKUP(L296,freq!$A$2:$A$40,freq!$B$2:$B$40,0),_xlfn.XLOOKUP(M296,freq!$A$2:$A$40,freq!$B$2:$B$40,0),_xlfn.XLOOKUP(N296,freq!$A$2:$A$40,freq!$B$2:$B$40,0),_xlfn.XLOOKUP(O296,freq!$A$2:$A$40,freq!$B$2:$B$40,0),_xlfn.XLOOKUP(P296,freq!$A$2:$A$40,freq!$B$2:$B$40,0),_xlfn.XLOOKUP(Q296,freq!$A$2:$A$40,freq!$B$2:$B$40,0),_xlfn.XLOOKUP(R296,freq!$A$2:$A$40,freq!$B$2:$B$40,0),_xlfn.XLOOKUP(S296,freq!$A$2:$A$40,freq!$B$2:$B$40,0),_xlfn.XLOOKUP(T296,freq!$A$2:$A$40,freq!$B$2:$B$40,0),_xlfn.XLOOKUP(U296,freq!$A$2:$A$40,freq!$B$2:$B$40,0),_xlfn.XLOOKUP(V296,freq!$A$2:$A$40,freq!$B$2:$B$40,0))</f>
        <v>67.679999999999993</v>
      </c>
    </row>
    <row r="297" spans="1:23" hidden="1" x14ac:dyDescent="0.35">
      <c r="A297" s="32" t="s">
        <v>1962</v>
      </c>
      <c r="B297" s="32" t="s">
        <v>30</v>
      </c>
      <c r="C297" s="32" t="s">
        <v>36</v>
      </c>
      <c r="D297" s="32" t="s">
        <v>35</v>
      </c>
      <c r="E297" s="32" t="s">
        <v>35</v>
      </c>
      <c r="F297" s="32" t="s">
        <v>43</v>
      </c>
      <c r="G297" s="32" t="s">
        <v>59</v>
      </c>
      <c r="H297" s="32" t="s">
        <v>44</v>
      </c>
      <c r="I297" s="32" t="s">
        <v>29</v>
      </c>
      <c r="J297" s="32" t="s">
        <v>3</v>
      </c>
      <c r="K297" s="32" t="s">
        <v>36</v>
      </c>
      <c r="L297" s="32" t="s">
        <v>36</v>
      </c>
      <c r="M297" s="32" t="s">
        <v>0</v>
      </c>
      <c r="N297" s="32" t="s">
        <v>4</v>
      </c>
      <c r="O297" s="32" t="s">
        <v>1</v>
      </c>
      <c r="P297" s="32">
        <v>4</v>
      </c>
      <c r="Q297" s="32" t="s">
        <v>48</v>
      </c>
      <c r="R297" s="32" t="s">
        <v>46</v>
      </c>
      <c r="S297" s="32" t="s">
        <v>48</v>
      </c>
      <c r="T297" s="32" t="s">
        <v>38</v>
      </c>
      <c r="U297" s="32">
        <v>6</v>
      </c>
      <c r="V297" s="32">
        <v>0</v>
      </c>
      <c r="W297" s="32">
        <f>SUM(_xlfn.XLOOKUP(B297,freq!$A$2:$A$40,freq!$B$2:$B$40,0),_xlfn.XLOOKUP(C297,freq!$A$2:$A$40,freq!$B$2:$B$40,0),_xlfn.XLOOKUP(D297,freq!$A$2:$A$40,freq!$B$2:$B$40,0),_xlfn.XLOOKUP(E297,freq!$A$2:$A$40,freq!$B$2:$B$40,0),_xlfn.XLOOKUP(F297,freq!$A$2:$A$40,freq!$B$2:$B$40,0),_xlfn.XLOOKUP(G297,freq!$A$2:$A$40,freq!$B$2:$B$40,0),_xlfn.XLOOKUP(H297,freq!$A$2:$A$40,freq!$B$2:$B$40,0),_xlfn.XLOOKUP(I297,freq!$A$2:$A$40,freq!$B$2:$B$40,0),_xlfn.XLOOKUP(J297,freq!$A$2:$A$40,freq!$B$2:$B$40,0),_xlfn.XLOOKUP(K297,freq!$A$2:$A$40,freq!$B$2:$B$40,0),_xlfn.XLOOKUP(L297,freq!$A$2:$A$40,freq!$B$2:$B$40,0),_xlfn.XLOOKUP(M297,freq!$A$2:$A$40,freq!$B$2:$B$40,0),_xlfn.XLOOKUP(N297,freq!$A$2:$A$40,freq!$B$2:$B$40,0),_xlfn.XLOOKUP(O297,freq!$A$2:$A$40,freq!$B$2:$B$40,0),_xlfn.XLOOKUP(P297,freq!$A$2:$A$40,freq!$B$2:$B$40,0),_xlfn.XLOOKUP(Q297,freq!$A$2:$A$40,freq!$B$2:$B$40,0),_xlfn.XLOOKUP(R297,freq!$A$2:$A$40,freq!$B$2:$B$40,0),_xlfn.XLOOKUP(S297,freq!$A$2:$A$40,freq!$B$2:$B$40,0),_xlfn.XLOOKUP(T297,freq!$A$2:$A$40,freq!$B$2:$B$40,0),_xlfn.XLOOKUP(U297,freq!$A$2:$A$40,freq!$B$2:$B$40,0),_xlfn.XLOOKUP(V297,freq!$A$2:$A$40,freq!$B$2:$B$40,0))</f>
        <v>67.679999999999993</v>
      </c>
    </row>
    <row r="298" spans="1:23" hidden="1" x14ac:dyDescent="0.35">
      <c r="A298" s="32" t="s">
        <v>1260</v>
      </c>
      <c r="B298" s="32">
        <v>4</v>
      </c>
      <c r="C298" s="32" t="s">
        <v>38</v>
      </c>
      <c r="D298" s="32" t="s">
        <v>35</v>
      </c>
      <c r="E298" s="32" t="s">
        <v>41</v>
      </c>
      <c r="F298" s="32" t="s">
        <v>34</v>
      </c>
      <c r="G298" s="32" t="s">
        <v>0</v>
      </c>
      <c r="H298" s="32" t="s">
        <v>59</v>
      </c>
      <c r="I298" s="32" t="s">
        <v>42</v>
      </c>
      <c r="J298" s="32">
        <v>8</v>
      </c>
      <c r="K298" s="32" t="s">
        <v>59</v>
      </c>
      <c r="L298" s="32" t="s">
        <v>2</v>
      </c>
      <c r="M298" s="32" t="s">
        <v>2</v>
      </c>
      <c r="N298" s="32" t="s">
        <v>41</v>
      </c>
      <c r="O298" s="32" t="s">
        <v>32</v>
      </c>
      <c r="P298" s="32">
        <v>0</v>
      </c>
      <c r="Q298" s="32" t="s">
        <v>56</v>
      </c>
      <c r="R298" s="32">
        <v>9</v>
      </c>
      <c r="S298" s="32" t="s">
        <v>35</v>
      </c>
      <c r="T298" s="32" t="s">
        <v>41</v>
      </c>
      <c r="U298" s="32" t="s">
        <v>59</v>
      </c>
      <c r="V298" s="32" t="s">
        <v>35</v>
      </c>
      <c r="W298" s="32">
        <f>SUM(_xlfn.XLOOKUP(B298,freq!$A$2:$A$40,freq!$B$2:$B$40,0),_xlfn.XLOOKUP(C298,freq!$A$2:$A$40,freq!$B$2:$B$40,0),_xlfn.XLOOKUP(D298,freq!$A$2:$A$40,freq!$B$2:$B$40,0),_xlfn.XLOOKUP(E298,freq!$A$2:$A$40,freq!$B$2:$B$40,0),_xlfn.XLOOKUP(F298,freq!$A$2:$A$40,freq!$B$2:$B$40,0),_xlfn.XLOOKUP(G298,freq!$A$2:$A$40,freq!$B$2:$B$40,0),_xlfn.XLOOKUP(H298,freq!$A$2:$A$40,freq!$B$2:$B$40,0),_xlfn.XLOOKUP(I298,freq!$A$2:$A$40,freq!$B$2:$B$40,0),_xlfn.XLOOKUP(J298,freq!$A$2:$A$40,freq!$B$2:$B$40,0),_xlfn.XLOOKUP(K298,freq!$A$2:$A$40,freq!$B$2:$B$40,0),_xlfn.XLOOKUP(L298,freq!$A$2:$A$40,freq!$B$2:$B$40,0),_xlfn.XLOOKUP(M298,freq!$A$2:$A$40,freq!$B$2:$B$40,0),_xlfn.XLOOKUP(N298,freq!$A$2:$A$40,freq!$B$2:$B$40,0),_xlfn.XLOOKUP(O298,freq!$A$2:$A$40,freq!$B$2:$B$40,0),_xlfn.XLOOKUP(P298,freq!$A$2:$A$40,freq!$B$2:$B$40,0),_xlfn.XLOOKUP(Q298,freq!$A$2:$A$40,freq!$B$2:$B$40,0),_xlfn.XLOOKUP(R298,freq!$A$2:$A$40,freq!$B$2:$B$40,0),_xlfn.XLOOKUP(S298,freq!$A$2:$A$40,freq!$B$2:$B$40,0),_xlfn.XLOOKUP(T298,freq!$A$2:$A$40,freq!$B$2:$B$40,0),_xlfn.XLOOKUP(U298,freq!$A$2:$A$40,freq!$B$2:$B$40,0),_xlfn.XLOOKUP(V298,freq!$A$2:$A$40,freq!$B$2:$B$40,0))</f>
        <v>67.64</v>
      </c>
    </row>
    <row r="299" spans="1:23" hidden="1" x14ac:dyDescent="0.35">
      <c r="A299" s="32" t="s">
        <v>201</v>
      </c>
      <c r="B299" s="32" t="s">
        <v>33</v>
      </c>
      <c r="C299" s="32">
        <v>0</v>
      </c>
      <c r="D299" s="32" t="s">
        <v>46</v>
      </c>
      <c r="E299" s="32">
        <v>1</v>
      </c>
      <c r="F299" s="32">
        <v>8</v>
      </c>
      <c r="G299" s="32" t="s">
        <v>40</v>
      </c>
      <c r="H299" s="32" t="s">
        <v>56</v>
      </c>
      <c r="I299" s="32" t="s">
        <v>44</v>
      </c>
      <c r="J299" s="32" t="s">
        <v>35</v>
      </c>
      <c r="K299" s="32" t="s">
        <v>28</v>
      </c>
      <c r="L299" s="32" t="s">
        <v>30</v>
      </c>
      <c r="M299" s="32" t="s">
        <v>45</v>
      </c>
      <c r="N299" s="32" t="s">
        <v>33</v>
      </c>
      <c r="O299" s="32" t="s">
        <v>37</v>
      </c>
      <c r="P299" s="32" t="s">
        <v>42</v>
      </c>
      <c r="Q299" s="32" t="s">
        <v>42</v>
      </c>
      <c r="R299" s="32" t="s">
        <v>38</v>
      </c>
      <c r="S299" s="32" t="s">
        <v>46</v>
      </c>
      <c r="T299" s="32" t="s">
        <v>1</v>
      </c>
      <c r="U299" s="32" t="s">
        <v>53</v>
      </c>
      <c r="V299" s="32" t="s">
        <v>37</v>
      </c>
      <c r="W299" s="32">
        <f>SUM(_xlfn.XLOOKUP(B299,freq!$A$2:$A$40,freq!$B$2:$B$40,0),_xlfn.XLOOKUP(C299,freq!$A$2:$A$40,freq!$B$2:$B$40,0),_xlfn.XLOOKUP(D299,freq!$A$2:$A$40,freq!$B$2:$B$40,0),_xlfn.XLOOKUP(E299,freq!$A$2:$A$40,freq!$B$2:$B$40,0),_xlfn.XLOOKUP(F299,freq!$A$2:$A$40,freq!$B$2:$B$40,0),_xlfn.XLOOKUP(G299,freq!$A$2:$A$40,freq!$B$2:$B$40,0),_xlfn.XLOOKUP(H299,freq!$A$2:$A$40,freq!$B$2:$B$40,0),_xlfn.XLOOKUP(I299,freq!$A$2:$A$40,freq!$B$2:$B$40,0),_xlfn.XLOOKUP(J299,freq!$A$2:$A$40,freq!$B$2:$B$40,0),_xlfn.XLOOKUP(K299,freq!$A$2:$A$40,freq!$B$2:$B$40,0),_xlfn.XLOOKUP(L299,freq!$A$2:$A$40,freq!$B$2:$B$40,0),_xlfn.XLOOKUP(M299,freq!$A$2:$A$40,freq!$B$2:$B$40,0),_xlfn.XLOOKUP(N299,freq!$A$2:$A$40,freq!$B$2:$B$40,0),_xlfn.XLOOKUP(O299,freq!$A$2:$A$40,freq!$B$2:$B$40,0),_xlfn.XLOOKUP(P299,freq!$A$2:$A$40,freq!$B$2:$B$40,0),_xlfn.XLOOKUP(Q299,freq!$A$2:$A$40,freq!$B$2:$B$40,0),_xlfn.XLOOKUP(R299,freq!$A$2:$A$40,freq!$B$2:$B$40,0),_xlfn.XLOOKUP(S299,freq!$A$2:$A$40,freq!$B$2:$B$40,0),_xlfn.XLOOKUP(T299,freq!$A$2:$A$40,freq!$B$2:$B$40,0),_xlfn.XLOOKUP(U299,freq!$A$2:$A$40,freq!$B$2:$B$40,0),_xlfn.XLOOKUP(V299,freq!$A$2:$A$40,freq!$B$2:$B$40,0))</f>
        <v>67.63</v>
      </c>
    </row>
    <row r="300" spans="1:23" hidden="1" x14ac:dyDescent="0.35">
      <c r="A300" s="32" t="s">
        <v>282</v>
      </c>
      <c r="B300" s="32" t="s">
        <v>33</v>
      </c>
      <c r="C300" s="32" t="s">
        <v>50</v>
      </c>
      <c r="D300" s="32" t="s">
        <v>38</v>
      </c>
      <c r="E300" s="32">
        <v>4</v>
      </c>
      <c r="F300" s="32" t="s">
        <v>2</v>
      </c>
      <c r="G300" s="32" t="s">
        <v>31</v>
      </c>
      <c r="H300" s="32" t="s">
        <v>0</v>
      </c>
      <c r="I300" s="32" t="s">
        <v>41</v>
      </c>
      <c r="J300" s="32" t="s">
        <v>3</v>
      </c>
      <c r="K300" s="32" t="s">
        <v>48</v>
      </c>
      <c r="L300" s="32">
        <v>5</v>
      </c>
      <c r="M300" s="32" t="s">
        <v>2</v>
      </c>
      <c r="N300" s="32" t="s">
        <v>56</v>
      </c>
      <c r="O300" s="32" t="s">
        <v>48</v>
      </c>
      <c r="P300" s="32">
        <v>9</v>
      </c>
      <c r="Q300" s="32" t="s">
        <v>4</v>
      </c>
      <c r="R300" s="32">
        <v>7</v>
      </c>
      <c r="S300" s="32" t="s">
        <v>3</v>
      </c>
      <c r="T300" s="32" t="s">
        <v>32</v>
      </c>
      <c r="U300" s="32">
        <v>2</v>
      </c>
      <c r="V300" s="32" t="s">
        <v>58</v>
      </c>
      <c r="W300" s="32">
        <f>SUM(_xlfn.XLOOKUP(B300,freq!$A$2:$A$40,freq!$B$2:$B$40,0),_xlfn.XLOOKUP(C300,freq!$A$2:$A$40,freq!$B$2:$B$40,0),_xlfn.XLOOKUP(D300,freq!$A$2:$A$40,freq!$B$2:$B$40,0),_xlfn.XLOOKUP(E300,freq!$A$2:$A$40,freq!$B$2:$B$40,0),_xlfn.XLOOKUP(F300,freq!$A$2:$A$40,freq!$B$2:$B$40,0),_xlfn.XLOOKUP(G300,freq!$A$2:$A$40,freq!$B$2:$B$40,0),_xlfn.XLOOKUP(H300,freq!$A$2:$A$40,freq!$B$2:$B$40,0),_xlfn.XLOOKUP(I300,freq!$A$2:$A$40,freq!$B$2:$B$40,0),_xlfn.XLOOKUP(J300,freq!$A$2:$A$40,freq!$B$2:$B$40,0),_xlfn.XLOOKUP(K300,freq!$A$2:$A$40,freq!$B$2:$B$40,0),_xlfn.XLOOKUP(L300,freq!$A$2:$A$40,freq!$B$2:$B$40,0),_xlfn.XLOOKUP(M300,freq!$A$2:$A$40,freq!$B$2:$B$40,0),_xlfn.XLOOKUP(N300,freq!$A$2:$A$40,freq!$B$2:$B$40,0),_xlfn.XLOOKUP(O300,freq!$A$2:$A$40,freq!$B$2:$B$40,0),_xlfn.XLOOKUP(P300,freq!$A$2:$A$40,freq!$B$2:$B$40,0),_xlfn.XLOOKUP(Q300,freq!$A$2:$A$40,freq!$B$2:$B$40,0),_xlfn.XLOOKUP(R300,freq!$A$2:$A$40,freq!$B$2:$B$40,0),_xlfn.XLOOKUP(S300,freq!$A$2:$A$40,freq!$B$2:$B$40,0),_xlfn.XLOOKUP(T300,freq!$A$2:$A$40,freq!$B$2:$B$40,0),_xlfn.XLOOKUP(U300,freq!$A$2:$A$40,freq!$B$2:$B$40,0),_xlfn.XLOOKUP(V300,freq!$A$2:$A$40,freq!$B$2:$B$40,0))</f>
        <v>67.589999999999989</v>
      </c>
    </row>
    <row r="301" spans="1:23" hidden="1" x14ac:dyDescent="0.35">
      <c r="A301" s="32" t="s">
        <v>1475</v>
      </c>
      <c r="B301" s="32" t="s">
        <v>1</v>
      </c>
      <c r="C301" s="32" t="s">
        <v>33</v>
      </c>
      <c r="D301" s="32" t="s">
        <v>36</v>
      </c>
      <c r="E301" s="32" t="s">
        <v>2</v>
      </c>
      <c r="F301" s="32" t="s">
        <v>32</v>
      </c>
      <c r="G301" s="32">
        <v>8</v>
      </c>
      <c r="H301" s="32" t="s">
        <v>31</v>
      </c>
      <c r="I301" s="32" t="s">
        <v>50</v>
      </c>
      <c r="J301" s="32" t="s">
        <v>32</v>
      </c>
      <c r="K301" s="32" t="s">
        <v>31</v>
      </c>
      <c r="L301" s="32" t="s">
        <v>41</v>
      </c>
      <c r="M301" s="32">
        <v>6</v>
      </c>
      <c r="N301" s="32">
        <v>6</v>
      </c>
      <c r="O301" s="32" t="s">
        <v>1</v>
      </c>
      <c r="P301" s="32" t="s">
        <v>44</v>
      </c>
      <c r="Q301" s="32" t="s">
        <v>59</v>
      </c>
      <c r="R301" s="32" t="s">
        <v>42</v>
      </c>
      <c r="S301" s="32" t="s">
        <v>46</v>
      </c>
      <c r="T301" s="32" t="s">
        <v>40</v>
      </c>
      <c r="U301" s="32" t="s">
        <v>56</v>
      </c>
      <c r="V301" s="32">
        <v>1</v>
      </c>
      <c r="W301" s="32">
        <f>SUM(_xlfn.XLOOKUP(B301,freq!$A$2:$A$40,freq!$B$2:$B$40,0),_xlfn.XLOOKUP(C301,freq!$A$2:$A$40,freq!$B$2:$B$40,0),_xlfn.XLOOKUP(D301,freq!$A$2:$A$40,freq!$B$2:$B$40,0),_xlfn.XLOOKUP(E301,freq!$A$2:$A$40,freq!$B$2:$B$40,0),_xlfn.XLOOKUP(F301,freq!$A$2:$A$40,freq!$B$2:$B$40,0),_xlfn.XLOOKUP(G301,freq!$A$2:$A$40,freq!$B$2:$B$40,0),_xlfn.XLOOKUP(H301,freq!$A$2:$A$40,freq!$B$2:$B$40,0),_xlfn.XLOOKUP(I301,freq!$A$2:$A$40,freq!$B$2:$B$40,0),_xlfn.XLOOKUP(J301,freq!$A$2:$A$40,freq!$B$2:$B$40,0),_xlfn.XLOOKUP(K301,freq!$A$2:$A$40,freq!$B$2:$B$40,0),_xlfn.XLOOKUP(L301,freq!$A$2:$A$40,freq!$B$2:$B$40,0),_xlfn.XLOOKUP(M301,freq!$A$2:$A$40,freq!$B$2:$B$40,0),_xlfn.XLOOKUP(N301,freq!$A$2:$A$40,freq!$B$2:$B$40,0),_xlfn.XLOOKUP(O301,freq!$A$2:$A$40,freq!$B$2:$B$40,0),_xlfn.XLOOKUP(P301,freq!$A$2:$A$40,freq!$B$2:$B$40,0),_xlfn.XLOOKUP(Q301,freq!$A$2:$A$40,freq!$B$2:$B$40,0),_xlfn.XLOOKUP(R301,freq!$A$2:$A$40,freq!$B$2:$B$40,0),_xlfn.XLOOKUP(S301,freq!$A$2:$A$40,freq!$B$2:$B$40,0),_xlfn.XLOOKUP(T301,freq!$A$2:$A$40,freq!$B$2:$B$40,0),_xlfn.XLOOKUP(U301,freq!$A$2:$A$40,freq!$B$2:$B$40,0),_xlfn.XLOOKUP(V301,freq!$A$2:$A$40,freq!$B$2:$B$40,0))</f>
        <v>67.529999999999987</v>
      </c>
    </row>
    <row r="302" spans="1:23" hidden="1" x14ac:dyDescent="0.35">
      <c r="A302" s="32" t="s">
        <v>261</v>
      </c>
      <c r="B302" s="32" t="s">
        <v>33</v>
      </c>
      <c r="C302" s="32">
        <v>3</v>
      </c>
      <c r="D302" s="32" t="s">
        <v>49</v>
      </c>
      <c r="E302" s="32">
        <v>2</v>
      </c>
      <c r="F302" s="32" t="s">
        <v>31</v>
      </c>
      <c r="G302" s="32" t="s">
        <v>40</v>
      </c>
      <c r="H302" s="32" t="s">
        <v>56</v>
      </c>
      <c r="I302" s="32" t="s">
        <v>31</v>
      </c>
      <c r="J302" s="32" t="s">
        <v>46</v>
      </c>
      <c r="K302" s="32">
        <v>4</v>
      </c>
      <c r="L302" s="32" t="s">
        <v>32</v>
      </c>
      <c r="M302" s="32" t="s">
        <v>50</v>
      </c>
      <c r="N302" s="32" t="s">
        <v>56</v>
      </c>
      <c r="O302" s="32">
        <v>8</v>
      </c>
      <c r="P302" s="32" t="s">
        <v>45</v>
      </c>
      <c r="Q302" s="32" t="s">
        <v>4</v>
      </c>
      <c r="R302" s="32" t="s">
        <v>30</v>
      </c>
      <c r="S302" s="32" t="s">
        <v>32</v>
      </c>
      <c r="T302" s="32" t="s">
        <v>1</v>
      </c>
      <c r="U302" s="32" t="s">
        <v>58</v>
      </c>
      <c r="V302" s="32" t="s">
        <v>56</v>
      </c>
      <c r="W302" s="32">
        <f>SUM(_xlfn.XLOOKUP(B302,freq!$A$2:$A$40,freq!$B$2:$B$40,0),_xlfn.XLOOKUP(C302,freq!$A$2:$A$40,freq!$B$2:$B$40,0),_xlfn.XLOOKUP(D302,freq!$A$2:$A$40,freq!$B$2:$B$40,0),_xlfn.XLOOKUP(E302,freq!$A$2:$A$40,freq!$B$2:$B$40,0),_xlfn.XLOOKUP(F302,freq!$A$2:$A$40,freq!$B$2:$B$40,0),_xlfn.XLOOKUP(G302,freq!$A$2:$A$40,freq!$B$2:$B$40,0),_xlfn.XLOOKUP(H302,freq!$A$2:$A$40,freq!$B$2:$B$40,0),_xlfn.XLOOKUP(I302,freq!$A$2:$A$40,freq!$B$2:$B$40,0),_xlfn.XLOOKUP(J302,freq!$A$2:$A$40,freq!$B$2:$B$40,0),_xlfn.XLOOKUP(K302,freq!$A$2:$A$40,freq!$B$2:$B$40,0),_xlfn.XLOOKUP(L302,freq!$A$2:$A$40,freq!$B$2:$B$40,0),_xlfn.XLOOKUP(M302,freq!$A$2:$A$40,freq!$B$2:$B$40,0),_xlfn.XLOOKUP(N302,freq!$A$2:$A$40,freq!$B$2:$B$40,0),_xlfn.XLOOKUP(O302,freq!$A$2:$A$40,freq!$B$2:$B$40,0),_xlfn.XLOOKUP(P302,freq!$A$2:$A$40,freq!$B$2:$B$40,0),_xlfn.XLOOKUP(Q302,freq!$A$2:$A$40,freq!$B$2:$B$40,0),_xlfn.XLOOKUP(R302,freq!$A$2:$A$40,freq!$B$2:$B$40,0),_xlfn.XLOOKUP(S302,freq!$A$2:$A$40,freq!$B$2:$B$40,0),_xlfn.XLOOKUP(T302,freq!$A$2:$A$40,freq!$B$2:$B$40,0),_xlfn.XLOOKUP(U302,freq!$A$2:$A$40,freq!$B$2:$B$40,0),_xlfn.XLOOKUP(V302,freq!$A$2:$A$40,freq!$B$2:$B$40,0))</f>
        <v>67.52</v>
      </c>
    </row>
    <row r="303" spans="1:23" hidden="1" x14ac:dyDescent="0.35">
      <c r="A303" s="32" t="s">
        <v>1012</v>
      </c>
      <c r="B303" s="32" t="s">
        <v>44</v>
      </c>
      <c r="C303" s="32" t="s">
        <v>48</v>
      </c>
      <c r="D303" s="32" t="s">
        <v>41</v>
      </c>
      <c r="E303" s="32" t="s">
        <v>53</v>
      </c>
      <c r="F303" s="32" t="s">
        <v>37</v>
      </c>
      <c r="G303" s="32" t="s">
        <v>56</v>
      </c>
      <c r="H303" s="32" t="s">
        <v>59</v>
      </c>
      <c r="I303" s="32">
        <v>5</v>
      </c>
      <c r="J303" s="32">
        <v>9</v>
      </c>
      <c r="K303" s="32" t="s">
        <v>3</v>
      </c>
      <c r="L303" s="32">
        <v>8</v>
      </c>
      <c r="M303" s="32" t="s">
        <v>33</v>
      </c>
      <c r="N303" s="32" t="s">
        <v>28</v>
      </c>
      <c r="O303" s="32" t="s">
        <v>59</v>
      </c>
      <c r="P303" s="32" t="s">
        <v>4</v>
      </c>
      <c r="Q303" s="32">
        <v>2</v>
      </c>
      <c r="R303" s="32" t="s">
        <v>45</v>
      </c>
      <c r="S303" s="32">
        <v>1</v>
      </c>
      <c r="T303" s="32" t="s">
        <v>35</v>
      </c>
      <c r="U303" s="32" t="s">
        <v>58</v>
      </c>
      <c r="V303" s="32" t="s">
        <v>48</v>
      </c>
      <c r="W303" s="32">
        <f>SUM(_xlfn.XLOOKUP(B303,freq!$A$2:$A$40,freq!$B$2:$B$40,0),_xlfn.XLOOKUP(C303,freq!$A$2:$A$40,freq!$B$2:$B$40,0),_xlfn.XLOOKUP(D303,freq!$A$2:$A$40,freq!$B$2:$B$40,0),_xlfn.XLOOKUP(E303,freq!$A$2:$A$40,freq!$B$2:$B$40,0),_xlfn.XLOOKUP(F303,freq!$A$2:$A$40,freq!$B$2:$B$40,0),_xlfn.XLOOKUP(G303,freq!$A$2:$A$40,freq!$B$2:$B$40,0),_xlfn.XLOOKUP(H303,freq!$A$2:$A$40,freq!$B$2:$B$40,0),_xlfn.XLOOKUP(I303,freq!$A$2:$A$40,freq!$B$2:$B$40,0),_xlfn.XLOOKUP(J303,freq!$A$2:$A$40,freq!$B$2:$B$40,0),_xlfn.XLOOKUP(K303,freq!$A$2:$A$40,freq!$B$2:$B$40,0),_xlfn.XLOOKUP(L303,freq!$A$2:$A$40,freq!$B$2:$B$40,0),_xlfn.XLOOKUP(M303,freq!$A$2:$A$40,freq!$B$2:$B$40,0),_xlfn.XLOOKUP(N303,freq!$A$2:$A$40,freq!$B$2:$B$40,0),_xlfn.XLOOKUP(O303,freq!$A$2:$A$40,freq!$B$2:$B$40,0),_xlfn.XLOOKUP(P303,freq!$A$2:$A$40,freq!$B$2:$B$40,0),_xlfn.XLOOKUP(Q303,freq!$A$2:$A$40,freq!$B$2:$B$40,0),_xlfn.XLOOKUP(R303,freq!$A$2:$A$40,freq!$B$2:$B$40,0),_xlfn.XLOOKUP(S303,freq!$A$2:$A$40,freq!$B$2:$B$40,0),_xlfn.XLOOKUP(T303,freq!$A$2:$A$40,freq!$B$2:$B$40,0),_xlfn.XLOOKUP(U303,freq!$A$2:$A$40,freq!$B$2:$B$40,0),_xlfn.XLOOKUP(V303,freq!$A$2:$A$40,freq!$B$2:$B$40,0))</f>
        <v>67.52</v>
      </c>
    </row>
    <row r="304" spans="1:23" hidden="1" x14ac:dyDescent="0.35">
      <c r="A304" s="32" t="s">
        <v>1118</v>
      </c>
      <c r="B304" s="32">
        <v>6</v>
      </c>
      <c r="C304" s="32" t="s">
        <v>48</v>
      </c>
      <c r="D304" s="32" t="s">
        <v>42</v>
      </c>
      <c r="E304" s="32">
        <v>5</v>
      </c>
      <c r="F304" s="32" t="s">
        <v>28</v>
      </c>
      <c r="G304" s="32" t="s">
        <v>35</v>
      </c>
      <c r="H304" s="32" t="s">
        <v>29</v>
      </c>
      <c r="I304" s="32">
        <v>5</v>
      </c>
      <c r="J304" s="32">
        <v>9</v>
      </c>
      <c r="K304" s="32" t="s">
        <v>2</v>
      </c>
      <c r="L304" s="32" t="s">
        <v>28</v>
      </c>
      <c r="M304" s="32" t="s">
        <v>37</v>
      </c>
      <c r="N304" s="32" t="s">
        <v>1</v>
      </c>
      <c r="O304" s="32" t="s">
        <v>28</v>
      </c>
      <c r="P304" s="32" t="s">
        <v>31</v>
      </c>
      <c r="Q304" s="32" t="s">
        <v>43</v>
      </c>
      <c r="R304" s="32" t="s">
        <v>44</v>
      </c>
      <c r="S304" s="32" t="s">
        <v>49</v>
      </c>
      <c r="T304" s="32" t="s">
        <v>35</v>
      </c>
      <c r="U304" s="32" t="s">
        <v>29</v>
      </c>
      <c r="V304" s="32" t="s">
        <v>53</v>
      </c>
      <c r="W304" s="32">
        <f>SUM(_xlfn.XLOOKUP(B304,freq!$A$2:$A$40,freq!$B$2:$B$40,0),_xlfn.XLOOKUP(C304,freq!$A$2:$A$40,freq!$B$2:$B$40,0),_xlfn.XLOOKUP(D304,freq!$A$2:$A$40,freq!$B$2:$B$40,0),_xlfn.XLOOKUP(E304,freq!$A$2:$A$40,freq!$B$2:$B$40,0),_xlfn.XLOOKUP(F304,freq!$A$2:$A$40,freq!$B$2:$B$40,0),_xlfn.XLOOKUP(G304,freq!$A$2:$A$40,freq!$B$2:$B$40,0),_xlfn.XLOOKUP(H304,freq!$A$2:$A$40,freq!$B$2:$B$40,0),_xlfn.XLOOKUP(I304,freq!$A$2:$A$40,freq!$B$2:$B$40,0),_xlfn.XLOOKUP(J304,freq!$A$2:$A$40,freq!$B$2:$B$40,0),_xlfn.XLOOKUP(K304,freq!$A$2:$A$40,freq!$B$2:$B$40,0),_xlfn.XLOOKUP(L304,freq!$A$2:$A$40,freq!$B$2:$B$40,0),_xlfn.XLOOKUP(M304,freq!$A$2:$A$40,freq!$B$2:$B$40,0),_xlfn.XLOOKUP(N304,freq!$A$2:$A$40,freq!$B$2:$B$40,0),_xlfn.XLOOKUP(O304,freq!$A$2:$A$40,freq!$B$2:$B$40,0),_xlfn.XLOOKUP(P304,freq!$A$2:$A$40,freq!$B$2:$B$40,0),_xlfn.XLOOKUP(Q304,freq!$A$2:$A$40,freq!$B$2:$B$40,0),_xlfn.XLOOKUP(R304,freq!$A$2:$A$40,freq!$B$2:$B$40,0),_xlfn.XLOOKUP(S304,freq!$A$2:$A$40,freq!$B$2:$B$40,0),_xlfn.XLOOKUP(T304,freq!$A$2:$A$40,freq!$B$2:$B$40,0),_xlfn.XLOOKUP(U304,freq!$A$2:$A$40,freq!$B$2:$B$40,0),_xlfn.XLOOKUP(V304,freq!$A$2:$A$40,freq!$B$2:$B$40,0))</f>
        <v>67.5</v>
      </c>
    </row>
    <row r="305" spans="1:23" hidden="1" x14ac:dyDescent="0.35">
      <c r="A305" s="32" t="s">
        <v>1131</v>
      </c>
      <c r="B305" s="32" t="s">
        <v>28</v>
      </c>
      <c r="C305" s="32" t="s">
        <v>35</v>
      </c>
      <c r="D305" s="32" t="s">
        <v>38</v>
      </c>
      <c r="E305" s="32" t="s">
        <v>35</v>
      </c>
      <c r="F305" s="32" t="s">
        <v>33</v>
      </c>
      <c r="G305" s="32" t="s">
        <v>40</v>
      </c>
      <c r="H305" s="32">
        <v>8</v>
      </c>
      <c r="I305" s="32" t="s">
        <v>46</v>
      </c>
      <c r="J305" s="32">
        <v>0</v>
      </c>
      <c r="K305" s="32" t="s">
        <v>42</v>
      </c>
      <c r="L305" s="32" t="s">
        <v>41</v>
      </c>
      <c r="M305" s="32" t="s">
        <v>37</v>
      </c>
      <c r="N305" s="32" t="s">
        <v>44</v>
      </c>
      <c r="O305" s="32" t="s">
        <v>53</v>
      </c>
      <c r="P305" s="32">
        <v>9</v>
      </c>
      <c r="Q305" s="32" t="s">
        <v>44</v>
      </c>
      <c r="R305" s="32" t="s">
        <v>48</v>
      </c>
      <c r="S305" s="32" t="s">
        <v>45</v>
      </c>
      <c r="T305" s="32">
        <v>4</v>
      </c>
      <c r="U305" s="32" t="s">
        <v>42</v>
      </c>
      <c r="V305" s="32" t="s">
        <v>3</v>
      </c>
      <c r="W305" s="32">
        <f>SUM(_xlfn.XLOOKUP(B305,freq!$A$2:$A$40,freq!$B$2:$B$40,0),_xlfn.XLOOKUP(C305,freq!$A$2:$A$40,freq!$B$2:$B$40,0),_xlfn.XLOOKUP(D305,freq!$A$2:$A$40,freq!$B$2:$B$40,0),_xlfn.XLOOKUP(E305,freq!$A$2:$A$40,freq!$B$2:$B$40,0),_xlfn.XLOOKUP(F305,freq!$A$2:$A$40,freq!$B$2:$B$40,0),_xlfn.XLOOKUP(G305,freq!$A$2:$A$40,freq!$B$2:$B$40,0),_xlfn.XLOOKUP(H305,freq!$A$2:$A$40,freq!$B$2:$B$40,0),_xlfn.XLOOKUP(I305,freq!$A$2:$A$40,freq!$B$2:$B$40,0),_xlfn.XLOOKUP(J305,freq!$A$2:$A$40,freq!$B$2:$B$40,0),_xlfn.XLOOKUP(K305,freq!$A$2:$A$40,freq!$B$2:$B$40,0),_xlfn.XLOOKUP(L305,freq!$A$2:$A$40,freq!$B$2:$B$40,0),_xlfn.XLOOKUP(M305,freq!$A$2:$A$40,freq!$B$2:$B$40,0),_xlfn.XLOOKUP(N305,freq!$A$2:$A$40,freq!$B$2:$B$40,0),_xlfn.XLOOKUP(O305,freq!$A$2:$A$40,freq!$B$2:$B$40,0),_xlfn.XLOOKUP(P305,freq!$A$2:$A$40,freq!$B$2:$B$40,0),_xlfn.XLOOKUP(Q305,freq!$A$2:$A$40,freq!$B$2:$B$40,0),_xlfn.XLOOKUP(R305,freq!$A$2:$A$40,freq!$B$2:$B$40,0),_xlfn.XLOOKUP(S305,freq!$A$2:$A$40,freq!$B$2:$B$40,0),_xlfn.XLOOKUP(T305,freq!$A$2:$A$40,freq!$B$2:$B$40,0),_xlfn.XLOOKUP(U305,freq!$A$2:$A$40,freq!$B$2:$B$40,0),_xlfn.XLOOKUP(V305,freq!$A$2:$A$40,freq!$B$2:$B$40,0))</f>
        <v>67.47999999999999</v>
      </c>
    </row>
    <row r="306" spans="1:23" hidden="1" x14ac:dyDescent="0.35">
      <c r="A306" s="32" t="s">
        <v>421</v>
      </c>
      <c r="B306" s="32" t="s">
        <v>35</v>
      </c>
      <c r="C306" s="32">
        <v>4</v>
      </c>
      <c r="D306" s="32" t="s">
        <v>36</v>
      </c>
      <c r="E306" s="32" t="s">
        <v>35</v>
      </c>
      <c r="F306" s="32">
        <v>6</v>
      </c>
      <c r="G306" s="32" t="s">
        <v>33</v>
      </c>
      <c r="H306" s="32" t="s">
        <v>37</v>
      </c>
      <c r="I306" s="32" t="s">
        <v>40</v>
      </c>
      <c r="J306" s="32" t="s">
        <v>0</v>
      </c>
      <c r="K306" s="32">
        <v>1</v>
      </c>
      <c r="L306" s="32" t="s">
        <v>45</v>
      </c>
      <c r="M306" s="32">
        <v>1</v>
      </c>
      <c r="N306" s="32" t="s">
        <v>50</v>
      </c>
      <c r="O306" s="32" t="s">
        <v>56</v>
      </c>
      <c r="P306" s="32" t="s">
        <v>37</v>
      </c>
      <c r="Q306" s="32" t="s">
        <v>53</v>
      </c>
      <c r="R306" s="32" t="s">
        <v>32</v>
      </c>
      <c r="S306" s="32">
        <v>9</v>
      </c>
      <c r="T306" s="32" t="s">
        <v>45</v>
      </c>
      <c r="U306" s="32">
        <v>5</v>
      </c>
      <c r="V306" s="32">
        <v>0</v>
      </c>
      <c r="W306" s="32">
        <f>SUM(_xlfn.XLOOKUP(B306,freq!$A$2:$A$40,freq!$B$2:$B$40,0),_xlfn.XLOOKUP(C306,freq!$A$2:$A$40,freq!$B$2:$B$40,0),_xlfn.XLOOKUP(D306,freq!$A$2:$A$40,freq!$B$2:$B$40,0),_xlfn.XLOOKUP(E306,freq!$A$2:$A$40,freq!$B$2:$B$40,0),_xlfn.XLOOKUP(F306,freq!$A$2:$A$40,freq!$B$2:$B$40,0),_xlfn.XLOOKUP(G306,freq!$A$2:$A$40,freq!$B$2:$B$40,0),_xlfn.XLOOKUP(H306,freq!$A$2:$A$40,freq!$B$2:$B$40,0),_xlfn.XLOOKUP(I306,freq!$A$2:$A$40,freq!$B$2:$B$40,0),_xlfn.XLOOKUP(J306,freq!$A$2:$A$40,freq!$B$2:$B$40,0),_xlfn.XLOOKUP(K306,freq!$A$2:$A$40,freq!$B$2:$B$40,0),_xlfn.XLOOKUP(L306,freq!$A$2:$A$40,freq!$B$2:$B$40,0),_xlfn.XLOOKUP(M306,freq!$A$2:$A$40,freq!$B$2:$B$40,0),_xlfn.XLOOKUP(N306,freq!$A$2:$A$40,freq!$B$2:$B$40,0),_xlfn.XLOOKUP(O306,freq!$A$2:$A$40,freq!$B$2:$B$40,0),_xlfn.XLOOKUP(P306,freq!$A$2:$A$40,freq!$B$2:$B$40,0),_xlfn.XLOOKUP(Q306,freq!$A$2:$A$40,freq!$B$2:$B$40,0),_xlfn.XLOOKUP(R306,freq!$A$2:$A$40,freq!$B$2:$B$40,0),_xlfn.XLOOKUP(S306,freq!$A$2:$A$40,freq!$B$2:$B$40,0),_xlfn.XLOOKUP(T306,freq!$A$2:$A$40,freq!$B$2:$B$40,0),_xlfn.XLOOKUP(U306,freq!$A$2:$A$40,freq!$B$2:$B$40,0),_xlfn.XLOOKUP(V306,freq!$A$2:$A$40,freq!$B$2:$B$40,0))</f>
        <v>67.42</v>
      </c>
    </row>
    <row r="307" spans="1:23" hidden="1" x14ac:dyDescent="0.35">
      <c r="A307" s="32" t="s">
        <v>1654</v>
      </c>
      <c r="B307" s="32" t="s">
        <v>56</v>
      </c>
      <c r="C307" s="32">
        <v>0</v>
      </c>
      <c r="D307" s="32" t="s">
        <v>32</v>
      </c>
      <c r="E307" s="32" t="s">
        <v>34</v>
      </c>
      <c r="F307" s="32" t="s">
        <v>32</v>
      </c>
      <c r="G307" s="32" t="s">
        <v>44</v>
      </c>
      <c r="H307" s="32">
        <v>9</v>
      </c>
      <c r="I307" s="32" t="s">
        <v>4</v>
      </c>
      <c r="J307" s="32" t="s">
        <v>45</v>
      </c>
      <c r="K307" s="32" t="s">
        <v>56</v>
      </c>
      <c r="L307" s="32" t="s">
        <v>36</v>
      </c>
      <c r="M307" s="32" t="s">
        <v>31</v>
      </c>
      <c r="N307" s="32" t="s">
        <v>44</v>
      </c>
      <c r="O307" s="32" t="s">
        <v>30</v>
      </c>
      <c r="P307" s="32" t="s">
        <v>36</v>
      </c>
      <c r="Q307" s="32" t="s">
        <v>33</v>
      </c>
      <c r="R307" s="32" t="s">
        <v>48</v>
      </c>
      <c r="S307" s="32" t="s">
        <v>34</v>
      </c>
      <c r="T307" s="32" t="s">
        <v>0</v>
      </c>
      <c r="U307" s="32" t="s">
        <v>46</v>
      </c>
      <c r="V307" s="32" t="s">
        <v>0</v>
      </c>
      <c r="W307" s="32">
        <f>SUM(_xlfn.XLOOKUP(B307,freq!$A$2:$A$40,freq!$B$2:$B$40,0),_xlfn.XLOOKUP(C307,freq!$A$2:$A$40,freq!$B$2:$B$40,0),_xlfn.XLOOKUP(D307,freq!$A$2:$A$40,freq!$B$2:$B$40,0),_xlfn.XLOOKUP(E307,freq!$A$2:$A$40,freq!$B$2:$B$40,0),_xlfn.XLOOKUP(F307,freq!$A$2:$A$40,freq!$B$2:$B$40,0),_xlfn.XLOOKUP(G307,freq!$A$2:$A$40,freq!$B$2:$B$40,0),_xlfn.XLOOKUP(H307,freq!$A$2:$A$40,freq!$B$2:$B$40,0),_xlfn.XLOOKUP(I307,freq!$A$2:$A$40,freq!$B$2:$B$40,0),_xlfn.XLOOKUP(J307,freq!$A$2:$A$40,freq!$B$2:$B$40,0),_xlfn.XLOOKUP(K307,freq!$A$2:$A$40,freq!$B$2:$B$40,0),_xlfn.XLOOKUP(L307,freq!$A$2:$A$40,freq!$B$2:$B$40,0),_xlfn.XLOOKUP(M307,freq!$A$2:$A$40,freq!$B$2:$B$40,0),_xlfn.XLOOKUP(N307,freq!$A$2:$A$40,freq!$B$2:$B$40,0),_xlfn.XLOOKUP(O307,freq!$A$2:$A$40,freq!$B$2:$B$40,0),_xlfn.XLOOKUP(P307,freq!$A$2:$A$40,freq!$B$2:$B$40,0),_xlfn.XLOOKUP(Q307,freq!$A$2:$A$40,freq!$B$2:$B$40,0),_xlfn.XLOOKUP(R307,freq!$A$2:$A$40,freq!$B$2:$B$40,0),_xlfn.XLOOKUP(S307,freq!$A$2:$A$40,freq!$B$2:$B$40,0),_xlfn.XLOOKUP(T307,freq!$A$2:$A$40,freq!$B$2:$B$40,0),_xlfn.XLOOKUP(U307,freq!$A$2:$A$40,freq!$B$2:$B$40,0),_xlfn.XLOOKUP(V307,freq!$A$2:$A$40,freq!$B$2:$B$40,0))</f>
        <v>67.410000000000011</v>
      </c>
    </row>
    <row r="308" spans="1:23" hidden="1" x14ac:dyDescent="0.35">
      <c r="A308" s="32" t="s">
        <v>423</v>
      </c>
      <c r="B308" s="32">
        <v>4</v>
      </c>
      <c r="C308" s="32" t="s">
        <v>4</v>
      </c>
      <c r="D308" s="32" t="s">
        <v>3</v>
      </c>
      <c r="E308" s="32">
        <v>4</v>
      </c>
      <c r="F308" s="32" t="s">
        <v>32</v>
      </c>
      <c r="G308" s="32">
        <v>3</v>
      </c>
      <c r="H308" s="32" t="s">
        <v>37</v>
      </c>
      <c r="I308" s="32" t="s">
        <v>29</v>
      </c>
      <c r="J308" s="32" t="s">
        <v>32</v>
      </c>
      <c r="K308" s="32" t="s">
        <v>0</v>
      </c>
      <c r="L308" s="32" t="s">
        <v>40</v>
      </c>
      <c r="M308" s="32" t="s">
        <v>43</v>
      </c>
      <c r="N308" s="32" t="s">
        <v>45</v>
      </c>
      <c r="O308" s="32" t="s">
        <v>59</v>
      </c>
      <c r="P308" s="32" t="s">
        <v>28</v>
      </c>
      <c r="Q308" s="32" t="s">
        <v>43</v>
      </c>
      <c r="R308" s="32" t="s">
        <v>37</v>
      </c>
      <c r="S308" s="32" t="s">
        <v>29</v>
      </c>
      <c r="T308" s="32" t="s">
        <v>3</v>
      </c>
      <c r="U308" s="32" t="s">
        <v>45</v>
      </c>
      <c r="V308" s="32">
        <v>8</v>
      </c>
      <c r="W308" s="32">
        <f>SUM(_xlfn.XLOOKUP(B308,freq!$A$2:$A$40,freq!$B$2:$B$40,0),_xlfn.XLOOKUP(C308,freq!$A$2:$A$40,freq!$B$2:$B$40,0),_xlfn.XLOOKUP(D308,freq!$A$2:$A$40,freq!$B$2:$B$40,0),_xlfn.XLOOKUP(E308,freq!$A$2:$A$40,freq!$B$2:$B$40,0),_xlfn.XLOOKUP(F308,freq!$A$2:$A$40,freq!$B$2:$B$40,0),_xlfn.XLOOKUP(G308,freq!$A$2:$A$40,freq!$B$2:$B$40,0),_xlfn.XLOOKUP(H308,freq!$A$2:$A$40,freq!$B$2:$B$40,0),_xlfn.XLOOKUP(I308,freq!$A$2:$A$40,freq!$B$2:$B$40,0),_xlfn.XLOOKUP(J308,freq!$A$2:$A$40,freq!$B$2:$B$40,0),_xlfn.XLOOKUP(K308,freq!$A$2:$A$40,freq!$B$2:$B$40,0),_xlfn.XLOOKUP(L308,freq!$A$2:$A$40,freq!$B$2:$B$40,0),_xlfn.XLOOKUP(M308,freq!$A$2:$A$40,freq!$B$2:$B$40,0),_xlfn.XLOOKUP(N308,freq!$A$2:$A$40,freq!$B$2:$B$40,0),_xlfn.XLOOKUP(O308,freq!$A$2:$A$40,freq!$B$2:$B$40,0),_xlfn.XLOOKUP(P308,freq!$A$2:$A$40,freq!$B$2:$B$40,0),_xlfn.XLOOKUP(Q308,freq!$A$2:$A$40,freq!$B$2:$B$40,0),_xlfn.XLOOKUP(R308,freq!$A$2:$A$40,freq!$B$2:$B$40,0),_xlfn.XLOOKUP(S308,freq!$A$2:$A$40,freq!$B$2:$B$40,0),_xlfn.XLOOKUP(T308,freq!$A$2:$A$40,freq!$B$2:$B$40,0),_xlfn.XLOOKUP(U308,freq!$A$2:$A$40,freq!$B$2:$B$40,0),_xlfn.XLOOKUP(V308,freq!$A$2:$A$40,freq!$B$2:$B$40,0))</f>
        <v>67.400000000000006</v>
      </c>
    </row>
    <row r="309" spans="1:23" hidden="1" x14ac:dyDescent="0.35">
      <c r="A309" s="32" t="s">
        <v>1414</v>
      </c>
      <c r="B309" s="32">
        <v>6</v>
      </c>
      <c r="C309" s="32" t="s">
        <v>36</v>
      </c>
      <c r="D309" s="32" t="s">
        <v>45</v>
      </c>
      <c r="E309" s="32" t="s">
        <v>44</v>
      </c>
      <c r="F309" s="32">
        <v>8</v>
      </c>
      <c r="G309" s="32" t="s">
        <v>50</v>
      </c>
      <c r="H309" s="32" t="s">
        <v>53</v>
      </c>
      <c r="I309" s="32" t="s">
        <v>33</v>
      </c>
      <c r="J309" s="32" t="s">
        <v>44</v>
      </c>
      <c r="K309" s="32" t="s">
        <v>58</v>
      </c>
      <c r="L309" s="32" t="s">
        <v>48</v>
      </c>
      <c r="M309" s="32" t="s">
        <v>46</v>
      </c>
      <c r="N309" s="32" t="s">
        <v>44</v>
      </c>
      <c r="O309" s="32">
        <v>6</v>
      </c>
      <c r="P309" s="32" t="s">
        <v>36</v>
      </c>
      <c r="Q309" s="32" t="s">
        <v>36</v>
      </c>
      <c r="R309" s="32" t="s">
        <v>29</v>
      </c>
      <c r="S309" s="32" t="s">
        <v>49</v>
      </c>
      <c r="T309" s="32" t="s">
        <v>2</v>
      </c>
      <c r="U309" s="32" t="s">
        <v>45</v>
      </c>
      <c r="V309" s="32">
        <v>0</v>
      </c>
      <c r="W309" s="32">
        <f>SUM(_xlfn.XLOOKUP(B309,freq!$A$2:$A$40,freq!$B$2:$B$40,0),_xlfn.XLOOKUP(C309,freq!$A$2:$A$40,freq!$B$2:$B$40,0),_xlfn.XLOOKUP(D309,freq!$A$2:$A$40,freq!$B$2:$B$40,0),_xlfn.XLOOKUP(E309,freq!$A$2:$A$40,freq!$B$2:$B$40,0),_xlfn.XLOOKUP(F309,freq!$A$2:$A$40,freq!$B$2:$B$40,0),_xlfn.XLOOKUP(G309,freq!$A$2:$A$40,freq!$B$2:$B$40,0),_xlfn.XLOOKUP(H309,freq!$A$2:$A$40,freq!$B$2:$B$40,0),_xlfn.XLOOKUP(I309,freq!$A$2:$A$40,freq!$B$2:$B$40,0),_xlfn.XLOOKUP(J309,freq!$A$2:$A$40,freq!$B$2:$B$40,0),_xlfn.XLOOKUP(K309,freq!$A$2:$A$40,freq!$B$2:$B$40,0),_xlfn.XLOOKUP(L309,freq!$A$2:$A$40,freq!$B$2:$B$40,0),_xlfn.XLOOKUP(M309,freq!$A$2:$A$40,freq!$B$2:$B$40,0),_xlfn.XLOOKUP(N309,freq!$A$2:$A$40,freq!$B$2:$B$40,0),_xlfn.XLOOKUP(O309,freq!$A$2:$A$40,freq!$B$2:$B$40,0),_xlfn.XLOOKUP(P309,freq!$A$2:$A$40,freq!$B$2:$B$40,0),_xlfn.XLOOKUP(Q309,freq!$A$2:$A$40,freq!$B$2:$B$40,0),_xlfn.XLOOKUP(R309,freq!$A$2:$A$40,freq!$B$2:$B$40,0),_xlfn.XLOOKUP(S309,freq!$A$2:$A$40,freq!$B$2:$B$40,0),_xlfn.XLOOKUP(T309,freq!$A$2:$A$40,freq!$B$2:$B$40,0),_xlfn.XLOOKUP(U309,freq!$A$2:$A$40,freq!$B$2:$B$40,0),_xlfn.XLOOKUP(V309,freq!$A$2:$A$40,freq!$B$2:$B$40,0))</f>
        <v>67.36</v>
      </c>
    </row>
    <row r="310" spans="1:23" hidden="1" x14ac:dyDescent="0.35">
      <c r="A310" s="32" t="s">
        <v>568</v>
      </c>
      <c r="B310" s="32">
        <v>8</v>
      </c>
      <c r="C310" s="32" t="s">
        <v>38</v>
      </c>
      <c r="D310" s="32" t="s">
        <v>30</v>
      </c>
      <c r="E310" s="32" t="s">
        <v>29</v>
      </c>
      <c r="F310" s="32">
        <v>2</v>
      </c>
      <c r="G310" s="32">
        <v>5</v>
      </c>
      <c r="H310" s="32">
        <v>4</v>
      </c>
      <c r="I310" s="32" t="s">
        <v>3</v>
      </c>
      <c r="J310" s="32">
        <v>9</v>
      </c>
      <c r="K310" s="32" t="s">
        <v>31</v>
      </c>
      <c r="L310" s="32" t="s">
        <v>29</v>
      </c>
      <c r="M310" s="32" t="s">
        <v>49</v>
      </c>
      <c r="N310" s="32" t="s">
        <v>59</v>
      </c>
      <c r="O310" s="32" t="s">
        <v>48</v>
      </c>
      <c r="P310" s="32" t="s">
        <v>3</v>
      </c>
      <c r="Q310" s="32" t="s">
        <v>1</v>
      </c>
      <c r="R310" s="32" t="s">
        <v>49</v>
      </c>
      <c r="S310" s="32" t="s">
        <v>35</v>
      </c>
      <c r="T310" s="32" t="s">
        <v>35</v>
      </c>
      <c r="U310" s="32" t="s">
        <v>58</v>
      </c>
      <c r="V310" s="32" t="s">
        <v>1</v>
      </c>
      <c r="W310" s="32">
        <f>SUM(_xlfn.XLOOKUP(B310,freq!$A$2:$A$40,freq!$B$2:$B$40,0),_xlfn.XLOOKUP(C310,freq!$A$2:$A$40,freq!$B$2:$B$40,0),_xlfn.XLOOKUP(D310,freq!$A$2:$A$40,freq!$B$2:$B$40,0),_xlfn.XLOOKUP(E310,freq!$A$2:$A$40,freq!$B$2:$B$40,0),_xlfn.XLOOKUP(F310,freq!$A$2:$A$40,freq!$B$2:$B$40,0),_xlfn.XLOOKUP(G310,freq!$A$2:$A$40,freq!$B$2:$B$40,0),_xlfn.XLOOKUP(H310,freq!$A$2:$A$40,freq!$B$2:$B$40,0),_xlfn.XLOOKUP(I310,freq!$A$2:$A$40,freq!$B$2:$B$40,0),_xlfn.XLOOKUP(J310,freq!$A$2:$A$40,freq!$B$2:$B$40,0),_xlfn.XLOOKUP(K310,freq!$A$2:$A$40,freq!$B$2:$B$40,0),_xlfn.XLOOKUP(L310,freq!$A$2:$A$40,freq!$B$2:$B$40,0),_xlfn.XLOOKUP(M310,freq!$A$2:$A$40,freq!$B$2:$B$40,0),_xlfn.XLOOKUP(N310,freq!$A$2:$A$40,freq!$B$2:$B$40,0),_xlfn.XLOOKUP(O310,freq!$A$2:$A$40,freq!$B$2:$B$40,0),_xlfn.XLOOKUP(P310,freq!$A$2:$A$40,freq!$B$2:$B$40,0),_xlfn.XLOOKUP(Q310,freq!$A$2:$A$40,freq!$B$2:$B$40,0),_xlfn.XLOOKUP(R310,freq!$A$2:$A$40,freq!$B$2:$B$40,0),_xlfn.XLOOKUP(S310,freq!$A$2:$A$40,freq!$B$2:$B$40,0),_xlfn.XLOOKUP(T310,freq!$A$2:$A$40,freq!$B$2:$B$40,0),_xlfn.XLOOKUP(U310,freq!$A$2:$A$40,freq!$B$2:$B$40,0),_xlfn.XLOOKUP(V310,freq!$A$2:$A$40,freq!$B$2:$B$40,0))</f>
        <v>67.319999999999993</v>
      </c>
    </row>
    <row r="311" spans="1:23" hidden="1" x14ac:dyDescent="0.35">
      <c r="A311" s="32" t="s">
        <v>1137</v>
      </c>
      <c r="B311" s="32" t="s">
        <v>41</v>
      </c>
      <c r="C311" s="32">
        <v>0</v>
      </c>
      <c r="D311" s="32" t="s">
        <v>50</v>
      </c>
      <c r="E311" s="32">
        <v>2</v>
      </c>
      <c r="F311" s="32">
        <v>6</v>
      </c>
      <c r="G311" s="32" t="s">
        <v>43</v>
      </c>
      <c r="H311" s="32" t="s">
        <v>32</v>
      </c>
      <c r="I311" s="32" t="s">
        <v>0</v>
      </c>
      <c r="J311" s="32" t="s">
        <v>30</v>
      </c>
      <c r="K311" s="32" t="s">
        <v>48</v>
      </c>
      <c r="L311" s="32" t="s">
        <v>37</v>
      </c>
      <c r="M311" s="32" t="s">
        <v>49</v>
      </c>
      <c r="N311" s="32" t="s">
        <v>31</v>
      </c>
      <c r="O311" s="32" t="s">
        <v>45</v>
      </c>
      <c r="P311" s="32" t="s">
        <v>45</v>
      </c>
      <c r="Q311" s="32">
        <v>5</v>
      </c>
      <c r="R311" s="32" t="s">
        <v>41</v>
      </c>
      <c r="S311" s="32" t="s">
        <v>28</v>
      </c>
      <c r="T311" s="32" t="s">
        <v>56</v>
      </c>
      <c r="U311" s="32" t="s">
        <v>46</v>
      </c>
      <c r="V311" s="32" t="s">
        <v>4</v>
      </c>
      <c r="W311" s="32">
        <f>SUM(_xlfn.XLOOKUP(B311,freq!$A$2:$A$40,freq!$B$2:$B$40,0),_xlfn.XLOOKUP(C311,freq!$A$2:$A$40,freq!$B$2:$B$40,0),_xlfn.XLOOKUP(D311,freq!$A$2:$A$40,freq!$B$2:$B$40,0),_xlfn.XLOOKUP(E311,freq!$A$2:$A$40,freq!$B$2:$B$40,0),_xlfn.XLOOKUP(F311,freq!$A$2:$A$40,freq!$B$2:$B$40,0),_xlfn.XLOOKUP(G311,freq!$A$2:$A$40,freq!$B$2:$B$40,0),_xlfn.XLOOKUP(H311,freq!$A$2:$A$40,freq!$B$2:$B$40,0),_xlfn.XLOOKUP(I311,freq!$A$2:$A$40,freq!$B$2:$B$40,0),_xlfn.XLOOKUP(J311,freq!$A$2:$A$40,freq!$B$2:$B$40,0),_xlfn.XLOOKUP(K311,freq!$A$2:$A$40,freq!$B$2:$B$40,0),_xlfn.XLOOKUP(L311,freq!$A$2:$A$40,freq!$B$2:$B$40,0),_xlfn.XLOOKUP(M311,freq!$A$2:$A$40,freq!$B$2:$B$40,0),_xlfn.XLOOKUP(N311,freq!$A$2:$A$40,freq!$B$2:$B$40,0),_xlfn.XLOOKUP(O311,freq!$A$2:$A$40,freq!$B$2:$B$40,0),_xlfn.XLOOKUP(P311,freq!$A$2:$A$40,freq!$B$2:$B$40,0),_xlfn.XLOOKUP(Q311,freq!$A$2:$A$40,freq!$B$2:$B$40,0),_xlfn.XLOOKUP(R311,freq!$A$2:$A$40,freq!$B$2:$B$40,0),_xlfn.XLOOKUP(S311,freq!$A$2:$A$40,freq!$B$2:$B$40,0),_xlfn.XLOOKUP(T311,freq!$A$2:$A$40,freq!$B$2:$B$40,0),_xlfn.XLOOKUP(U311,freq!$A$2:$A$40,freq!$B$2:$B$40,0),_xlfn.XLOOKUP(V311,freq!$A$2:$A$40,freq!$B$2:$B$40,0))</f>
        <v>67.260000000000005</v>
      </c>
    </row>
    <row r="312" spans="1:23" hidden="1" x14ac:dyDescent="0.35">
      <c r="A312" s="32" t="s">
        <v>304</v>
      </c>
      <c r="B312" s="32" t="s">
        <v>58</v>
      </c>
      <c r="C312" s="32" t="s">
        <v>50</v>
      </c>
      <c r="D312" s="32" t="s">
        <v>48</v>
      </c>
      <c r="E312" s="32" t="s">
        <v>2</v>
      </c>
      <c r="F312" s="32" t="s">
        <v>28</v>
      </c>
      <c r="G312" s="32" t="s">
        <v>48</v>
      </c>
      <c r="H312" s="32" t="s">
        <v>42</v>
      </c>
      <c r="I312" s="32" t="s">
        <v>29</v>
      </c>
      <c r="J312" s="32">
        <v>2</v>
      </c>
      <c r="K312" s="32" t="s">
        <v>33</v>
      </c>
      <c r="L312" s="32">
        <v>5</v>
      </c>
      <c r="M312" s="32" t="s">
        <v>3</v>
      </c>
      <c r="N312" s="32">
        <v>5</v>
      </c>
      <c r="O312" s="32" t="s">
        <v>30</v>
      </c>
      <c r="P312" s="32" t="s">
        <v>46</v>
      </c>
      <c r="Q312" s="32" t="s">
        <v>28</v>
      </c>
      <c r="R312" s="32" t="s">
        <v>32</v>
      </c>
      <c r="S312" s="32" t="s">
        <v>45</v>
      </c>
      <c r="T312" s="32" t="s">
        <v>37</v>
      </c>
      <c r="U312" s="32" t="s">
        <v>36</v>
      </c>
      <c r="V312" s="32" t="s">
        <v>44</v>
      </c>
      <c r="W312" s="32">
        <f>SUM(_xlfn.XLOOKUP(B312,freq!$A$2:$A$40,freq!$B$2:$B$40,0),_xlfn.XLOOKUP(C312,freq!$A$2:$A$40,freq!$B$2:$B$40,0),_xlfn.XLOOKUP(D312,freq!$A$2:$A$40,freq!$B$2:$B$40,0),_xlfn.XLOOKUP(E312,freq!$A$2:$A$40,freq!$B$2:$B$40,0),_xlfn.XLOOKUP(F312,freq!$A$2:$A$40,freq!$B$2:$B$40,0),_xlfn.XLOOKUP(G312,freq!$A$2:$A$40,freq!$B$2:$B$40,0),_xlfn.XLOOKUP(H312,freq!$A$2:$A$40,freq!$B$2:$B$40,0),_xlfn.XLOOKUP(I312,freq!$A$2:$A$40,freq!$B$2:$B$40,0),_xlfn.XLOOKUP(J312,freq!$A$2:$A$40,freq!$B$2:$B$40,0),_xlfn.XLOOKUP(K312,freq!$A$2:$A$40,freq!$B$2:$B$40,0),_xlfn.XLOOKUP(L312,freq!$A$2:$A$40,freq!$B$2:$B$40,0),_xlfn.XLOOKUP(M312,freq!$A$2:$A$40,freq!$B$2:$B$40,0),_xlfn.XLOOKUP(N312,freq!$A$2:$A$40,freq!$B$2:$B$40,0),_xlfn.XLOOKUP(O312,freq!$A$2:$A$40,freq!$B$2:$B$40,0),_xlfn.XLOOKUP(P312,freq!$A$2:$A$40,freq!$B$2:$B$40,0),_xlfn.XLOOKUP(Q312,freq!$A$2:$A$40,freq!$B$2:$B$40,0),_xlfn.XLOOKUP(R312,freq!$A$2:$A$40,freq!$B$2:$B$40,0),_xlfn.XLOOKUP(S312,freq!$A$2:$A$40,freq!$B$2:$B$40,0),_xlfn.XLOOKUP(T312,freq!$A$2:$A$40,freq!$B$2:$B$40,0),_xlfn.XLOOKUP(U312,freq!$A$2:$A$40,freq!$B$2:$B$40,0),_xlfn.XLOOKUP(V312,freq!$A$2:$A$40,freq!$B$2:$B$40,0))</f>
        <v>67.240000000000009</v>
      </c>
    </row>
    <row r="313" spans="1:23" hidden="1" x14ac:dyDescent="0.35">
      <c r="A313" s="32" t="s">
        <v>644</v>
      </c>
      <c r="B313" s="32" t="s">
        <v>2</v>
      </c>
      <c r="C313" s="32" t="s">
        <v>0</v>
      </c>
      <c r="D313" s="32" t="s">
        <v>37</v>
      </c>
      <c r="E313" s="32">
        <v>5</v>
      </c>
      <c r="F313" s="32" t="s">
        <v>56</v>
      </c>
      <c r="G313" s="32" t="s">
        <v>49</v>
      </c>
      <c r="H313" s="32" t="s">
        <v>33</v>
      </c>
      <c r="I313" s="32">
        <v>4</v>
      </c>
      <c r="J313" s="32" t="s">
        <v>32</v>
      </c>
      <c r="K313" s="32" t="s">
        <v>30</v>
      </c>
      <c r="L313" s="32" t="s">
        <v>32</v>
      </c>
      <c r="M313" s="32" t="s">
        <v>40</v>
      </c>
      <c r="N313" s="32" t="s">
        <v>37</v>
      </c>
      <c r="O313" s="32" t="s">
        <v>45</v>
      </c>
      <c r="P313" s="32" t="s">
        <v>3</v>
      </c>
      <c r="Q313" s="32" t="s">
        <v>43</v>
      </c>
      <c r="R313" s="32" t="s">
        <v>58</v>
      </c>
      <c r="S313" s="32" t="s">
        <v>56</v>
      </c>
      <c r="T313" s="32" t="s">
        <v>33</v>
      </c>
      <c r="U313" s="32" t="s">
        <v>58</v>
      </c>
      <c r="V313" s="32" t="s">
        <v>44</v>
      </c>
      <c r="W313" s="32">
        <f>SUM(_xlfn.XLOOKUP(B313,freq!$A$2:$A$40,freq!$B$2:$B$40,0),_xlfn.XLOOKUP(C313,freq!$A$2:$A$40,freq!$B$2:$B$40,0),_xlfn.XLOOKUP(D313,freq!$A$2:$A$40,freq!$B$2:$B$40,0),_xlfn.XLOOKUP(E313,freq!$A$2:$A$40,freq!$B$2:$B$40,0),_xlfn.XLOOKUP(F313,freq!$A$2:$A$40,freq!$B$2:$B$40,0),_xlfn.XLOOKUP(G313,freq!$A$2:$A$40,freq!$B$2:$B$40,0),_xlfn.XLOOKUP(H313,freq!$A$2:$A$40,freq!$B$2:$B$40,0),_xlfn.XLOOKUP(I313,freq!$A$2:$A$40,freq!$B$2:$B$40,0),_xlfn.XLOOKUP(J313,freq!$A$2:$A$40,freq!$B$2:$B$40,0),_xlfn.XLOOKUP(K313,freq!$A$2:$A$40,freq!$B$2:$B$40,0),_xlfn.XLOOKUP(L313,freq!$A$2:$A$40,freq!$B$2:$B$40,0),_xlfn.XLOOKUP(M313,freq!$A$2:$A$40,freq!$B$2:$B$40,0),_xlfn.XLOOKUP(N313,freq!$A$2:$A$40,freq!$B$2:$B$40,0),_xlfn.XLOOKUP(O313,freq!$A$2:$A$40,freq!$B$2:$B$40,0),_xlfn.XLOOKUP(P313,freq!$A$2:$A$40,freq!$B$2:$B$40,0),_xlfn.XLOOKUP(Q313,freq!$A$2:$A$40,freq!$B$2:$B$40,0),_xlfn.XLOOKUP(R313,freq!$A$2:$A$40,freq!$B$2:$B$40,0),_xlfn.XLOOKUP(S313,freq!$A$2:$A$40,freq!$B$2:$B$40,0),_xlfn.XLOOKUP(T313,freq!$A$2:$A$40,freq!$B$2:$B$40,0),_xlfn.XLOOKUP(U313,freq!$A$2:$A$40,freq!$B$2:$B$40,0),_xlfn.XLOOKUP(V313,freq!$A$2:$A$40,freq!$B$2:$B$40,0))</f>
        <v>67.199999999999989</v>
      </c>
    </row>
    <row r="314" spans="1:23" hidden="1" x14ac:dyDescent="0.35">
      <c r="A314" s="32" t="s">
        <v>856</v>
      </c>
      <c r="B314" s="32" t="s">
        <v>42</v>
      </c>
      <c r="C314" s="32" t="s">
        <v>35</v>
      </c>
      <c r="D314" s="32" t="s">
        <v>40</v>
      </c>
      <c r="E314" s="32" t="s">
        <v>38</v>
      </c>
      <c r="F314" s="32" t="s">
        <v>30</v>
      </c>
      <c r="G314" s="32" t="s">
        <v>31</v>
      </c>
      <c r="H314" s="32" t="s">
        <v>59</v>
      </c>
      <c r="I314" s="32">
        <v>2</v>
      </c>
      <c r="J314" s="32" t="s">
        <v>31</v>
      </c>
      <c r="K314" s="32" t="s">
        <v>59</v>
      </c>
      <c r="L314" s="32">
        <v>6</v>
      </c>
      <c r="M314" s="32">
        <v>7</v>
      </c>
      <c r="N314" s="32" t="s">
        <v>36</v>
      </c>
      <c r="O314" s="32" t="s">
        <v>3</v>
      </c>
      <c r="P314" s="32" t="s">
        <v>37</v>
      </c>
      <c r="Q314" s="32" t="s">
        <v>41</v>
      </c>
      <c r="R314" s="32" t="s">
        <v>32</v>
      </c>
      <c r="S314" s="32" t="s">
        <v>40</v>
      </c>
      <c r="T314" s="32" t="s">
        <v>33</v>
      </c>
      <c r="U314" s="32" t="s">
        <v>2</v>
      </c>
      <c r="V314" s="32" t="s">
        <v>3</v>
      </c>
      <c r="W314" s="32">
        <f>SUM(_xlfn.XLOOKUP(B314,freq!$A$2:$A$40,freq!$B$2:$B$40,0),_xlfn.XLOOKUP(C314,freq!$A$2:$A$40,freq!$B$2:$B$40,0),_xlfn.XLOOKUP(D314,freq!$A$2:$A$40,freq!$B$2:$B$40,0),_xlfn.XLOOKUP(E314,freq!$A$2:$A$40,freq!$B$2:$B$40,0),_xlfn.XLOOKUP(F314,freq!$A$2:$A$40,freq!$B$2:$B$40,0),_xlfn.XLOOKUP(G314,freq!$A$2:$A$40,freq!$B$2:$B$40,0),_xlfn.XLOOKUP(H314,freq!$A$2:$A$40,freq!$B$2:$B$40,0),_xlfn.XLOOKUP(I314,freq!$A$2:$A$40,freq!$B$2:$B$40,0),_xlfn.XLOOKUP(J314,freq!$A$2:$A$40,freq!$B$2:$B$40,0),_xlfn.XLOOKUP(K314,freq!$A$2:$A$40,freq!$B$2:$B$40,0),_xlfn.XLOOKUP(L314,freq!$A$2:$A$40,freq!$B$2:$B$40,0),_xlfn.XLOOKUP(M314,freq!$A$2:$A$40,freq!$B$2:$B$40,0),_xlfn.XLOOKUP(N314,freq!$A$2:$A$40,freq!$B$2:$B$40,0),_xlfn.XLOOKUP(O314,freq!$A$2:$A$40,freq!$B$2:$B$40,0),_xlfn.XLOOKUP(P314,freq!$A$2:$A$40,freq!$B$2:$B$40,0),_xlfn.XLOOKUP(Q314,freq!$A$2:$A$40,freq!$B$2:$B$40,0),_xlfn.XLOOKUP(R314,freq!$A$2:$A$40,freq!$B$2:$B$40,0),_xlfn.XLOOKUP(S314,freq!$A$2:$A$40,freq!$B$2:$B$40,0),_xlfn.XLOOKUP(T314,freq!$A$2:$A$40,freq!$B$2:$B$40,0),_xlfn.XLOOKUP(U314,freq!$A$2:$A$40,freq!$B$2:$B$40,0),_xlfn.XLOOKUP(V314,freq!$A$2:$A$40,freq!$B$2:$B$40,0))</f>
        <v>67.16</v>
      </c>
    </row>
    <row r="315" spans="1:23" hidden="1" x14ac:dyDescent="0.35">
      <c r="A315" s="32" t="s">
        <v>1820</v>
      </c>
      <c r="B315" s="32" t="s">
        <v>49</v>
      </c>
      <c r="C315" s="32" t="s">
        <v>2</v>
      </c>
      <c r="D315" s="32" t="s">
        <v>1</v>
      </c>
      <c r="E315" s="32">
        <v>4</v>
      </c>
      <c r="F315" s="32" t="s">
        <v>35</v>
      </c>
      <c r="G315" s="32" t="s">
        <v>43</v>
      </c>
      <c r="H315" s="32" t="s">
        <v>58</v>
      </c>
      <c r="I315" s="32">
        <v>4</v>
      </c>
      <c r="J315" s="32" t="s">
        <v>36</v>
      </c>
      <c r="K315" s="32">
        <v>0</v>
      </c>
      <c r="L315" s="32" t="s">
        <v>42</v>
      </c>
      <c r="M315" s="32" t="s">
        <v>0</v>
      </c>
      <c r="N315" s="32" t="s">
        <v>4</v>
      </c>
      <c r="O315" s="32" t="s">
        <v>32</v>
      </c>
      <c r="P315" s="32" t="s">
        <v>2</v>
      </c>
      <c r="Q315" s="32" t="s">
        <v>56</v>
      </c>
      <c r="R315" s="32">
        <v>1</v>
      </c>
      <c r="S315" s="32" t="s">
        <v>45</v>
      </c>
      <c r="T315" s="32" t="s">
        <v>53</v>
      </c>
      <c r="U315" s="32">
        <v>7</v>
      </c>
      <c r="V315" s="32" t="s">
        <v>48</v>
      </c>
      <c r="W315" s="32">
        <f>SUM(_xlfn.XLOOKUP(B315,freq!$A$2:$A$40,freq!$B$2:$B$40,0),_xlfn.XLOOKUP(C315,freq!$A$2:$A$40,freq!$B$2:$B$40,0),_xlfn.XLOOKUP(D315,freq!$A$2:$A$40,freq!$B$2:$B$40,0),_xlfn.XLOOKUP(E315,freq!$A$2:$A$40,freq!$B$2:$B$40,0),_xlfn.XLOOKUP(F315,freq!$A$2:$A$40,freq!$B$2:$B$40,0),_xlfn.XLOOKUP(G315,freq!$A$2:$A$40,freq!$B$2:$B$40,0),_xlfn.XLOOKUP(H315,freq!$A$2:$A$40,freq!$B$2:$B$40,0),_xlfn.XLOOKUP(I315,freq!$A$2:$A$40,freq!$B$2:$B$40,0),_xlfn.XLOOKUP(J315,freq!$A$2:$A$40,freq!$B$2:$B$40,0),_xlfn.XLOOKUP(K315,freq!$A$2:$A$40,freq!$B$2:$B$40,0),_xlfn.XLOOKUP(L315,freq!$A$2:$A$40,freq!$B$2:$B$40,0),_xlfn.XLOOKUP(M315,freq!$A$2:$A$40,freq!$B$2:$B$40,0),_xlfn.XLOOKUP(N315,freq!$A$2:$A$40,freq!$B$2:$B$40,0),_xlfn.XLOOKUP(O315,freq!$A$2:$A$40,freq!$B$2:$B$40,0),_xlfn.XLOOKUP(P315,freq!$A$2:$A$40,freq!$B$2:$B$40,0),_xlfn.XLOOKUP(Q315,freq!$A$2:$A$40,freq!$B$2:$B$40,0),_xlfn.XLOOKUP(R315,freq!$A$2:$A$40,freq!$B$2:$B$40,0),_xlfn.XLOOKUP(S315,freq!$A$2:$A$40,freq!$B$2:$B$40,0),_xlfn.XLOOKUP(T315,freq!$A$2:$A$40,freq!$B$2:$B$40,0),_xlfn.XLOOKUP(U315,freq!$A$2:$A$40,freq!$B$2:$B$40,0),_xlfn.XLOOKUP(V315,freq!$A$2:$A$40,freq!$B$2:$B$40,0))</f>
        <v>67.13</v>
      </c>
    </row>
    <row r="316" spans="1:23" hidden="1" x14ac:dyDescent="0.35">
      <c r="A316" s="32" t="s">
        <v>777</v>
      </c>
      <c r="B316" s="32">
        <v>2</v>
      </c>
      <c r="C316" s="32" t="s">
        <v>59</v>
      </c>
      <c r="D316" s="32" t="s">
        <v>59</v>
      </c>
      <c r="E316" s="32" t="s">
        <v>1</v>
      </c>
      <c r="F316" s="32">
        <v>8</v>
      </c>
      <c r="G316" s="32" t="s">
        <v>33</v>
      </c>
      <c r="H316" s="32" t="s">
        <v>1</v>
      </c>
      <c r="I316" s="32" t="s">
        <v>40</v>
      </c>
      <c r="J316" s="32">
        <v>3</v>
      </c>
      <c r="K316" s="32" t="s">
        <v>31</v>
      </c>
      <c r="L316" s="32" t="s">
        <v>46</v>
      </c>
      <c r="M316" s="32" t="s">
        <v>34</v>
      </c>
      <c r="N316" s="32" t="s">
        <v>44</v>
      </c>
      <c r="O316" s="32" t="s">
        <v>31</v>
      </c>
      <c r="P316" s="32" t="s">
        <v>32</v>
      </c>
      <c r="Q316" s="32" t="s">
        <v>38</v>
      </c>
      <c r="R316" s="32" t="s">
        <v>2</v>
      </c>
      <c r="S316" s="32">
        <v>9</v>
      </c>
      <c r="T316" s="32">
        <v>4</v>
      </c>
      <c r="U316" s="32">
        <v>2</v>
      </c>
      <c r="V316" s="32" t="s">
        <v>1</v>
      </c>
      <c r="W316" s="32">
        <f>SUM(_xlfn.XLOOKUP(B316,freq!$A$2:$A$40,freq!$B$2:$B$40,0),_xlfn.XLOOKUP(C316,freq!$A$2:$A$40,freq!$B$2:$B$40,0),_xlfn.XLOOKUP(D316,freq!$A$2:$A$40,freq!$B$2:$B$40,0),_xlfn.XLOOKUP(E316,freq!$A$2:$A$40,freq!$B$2:$B$40,0),_xlfn.XLOOKUP(F316,freq!$A$2:$A$40,freq!$B$2:$B$40,0),_xlfn.XLOOKUP(G316,freq!$A$2:$A$40,freq!$B$2:$B$40,0),_xlfn.XLOOKUP(H316,freq!$A$2:$A$40,freq!$B$2:$B$40,0),_xlfn.XLOOKUP(I316,freq!$A$2:$A$40,freq!$B$2:$B$40,0),_xlfn.XLOOKUP(J316,freq!$A$2:$A$40,freq!$B$2:$B$40,0),_xlfn.XLOOKUP(K316,freq!$A$2:$A$40,freq!$B$2:$B$40,0),_xlfn.XLOOKUP(L316,freq!$A$2:$A$40,freq!$B$2:$B$40,0),_xlfn.XLOOKUP(M316,freq!$A$2:$A$40,freq!$B$2:$B$40,0),_xlfn.XLOOKUP(N316,freq!$A$2:$A$40,freq!$B$2:$B$40,0),_xlfn.XLOOKUP(O316,freq!$A$2:$A$40,freq!$B$2:$B$40,0),_xlfn.XLOOKUP(P316,freq!$A$2:$A$40,freq!$B$2:$B$40,0),_xlfn.XLOOKUP(Q316,freq!$A$2:$A$40,freq!$B$2:$B$40,0),_xlfn.XLOOKUP(R316,freq!$A$2:$A$40,freq!$B$2:$B$40,0),_xlfn.XLOOKUP(S316,freq!$A$2:$A$40,freq!$B$2:$B$40,0),_xlfn.XLOOKUP(T316,freq!$A$2:$A$40,freq!$B$2:$B$40,0),_xlfn.XLOOKUP(U316,freq!$A$2:$A$40,freq!$B$2:$B$40,0),_xlfn.XLOOKUP(V316,freq!$A$2:$A$40,freq!$B$2:$B$40,0))</f>
        <v>67.09</v>
      </c>
    </row>
    <row r="317" spans="1:23" hidden="1" x14ac:dyDescent="0.35">
      <c r="A317" s="32" t="s">
        <v>331</v>
      </c>
      <c r="B317" s="32" t="s">
        <v>28</v>
      </c>
      <c r="C317" s="32" t="s">
        <v>40</v>
      </c>
      <c r="D317" s="32" t="s">
        <v>56</v>
      </c>
      <c r="E317" s="32">
        <v>2</v>
      </c>
      <c r="F317" s="32" t="s">
        <v>32</v>
      </c>
      <c r="G317" s="32" t="s">
        <v>28</v>
      </c>
      <c r="H317" s="32">
        <v>7</v>
      </c>
      <c r="I317" s="32" t="s">
        <v>31</v>
      </c>
      <c r="J317" s="32" t="s">
        <v>49</v>
      </c>
      <c r="K317" s="32">
        <v>3</v>
      </c>
      <c r="L317" s="32" t="s">
        <v>35</v>
      </c>
      <c r="M317" s="32" t="s">
        <v>48</v>
      </c>
      <c r="N317" s="32" t="s">
        <v>4</v>
      </c>
      <c r="O317" s="32">
        <v>5</v>
      </c>
      <c r="P317" s="32" t="s">
        <v>1</v>
      </c>
      <c r="Q317" s="32" t="s">
        <v>31</v>
      </c>
      <c r="R317" s="32">
        <v>7</v>
      </c>
      <c r="S317" s="32" t="s">
        <v>1</v>
      </c>
      <c r="T317" s="32" t="s">
        <v>30</v>
      </c>
      <c r="U317" s="32">
        <v>9</v>
      </c>
      <c r="V317" s="32" t="s">
        <v>37</v>
      </c>
      <c r="W317" s="32">
        <f>SUM(_xlfn.XLOOKUP(B317,freq!$A$2:$A$40,freq!$B$2:$B$40,0),_xlfn.XLOOKUP(C317,freq!$A$2:$A$40,freq!$B$2:$B$40,0),_xlfn.XLOOKUP(D317,freq!$A$2:$A$40,freq!$B$2:$B$40,0),_xlfn.XLOOKUP(E317,freq!$A$2:$A$40,freq!$B$2:$B$40,0),_xlfn.XLOOKUP(F317,freq!$A$2:$A$40,freq!$B$2:$B$40,0),_xlfn.XLOOKUP(G317,freq!$A$2:$A$40,freq!$B$2:$B$40,0),_xlfn.XLOOKUP(H317,freq!$A$2:$A$40,freq!$B$2:$B$40,0),_xlfn.XLOOKUP(I317,freq!$A$2:$A$40,freq!$B$2:$B$40,0),_xlfn.XLOOKUP(J317,freq!$A$2:$A$40,freq!$B$2:$B$40,0),_xlfn.XLOOKUP(K317,freq!$A$2:$A$40,freq!$B$2:$B$40,0),_xlfn.XLOOKUP(L317,freq!$A$2:$A$40,freq!$B$2:$B$40,0),_xlfn.XLOOKUP(M317,freq!$A$2:$A$40,freq!$B$2:$B$40,0),_xlfn.XLOOKUP(N317,freq!$A$2:$A$40,freq!$B$2:$B$40,0),_xlfn.XLOOKUP(O317,freq!$A$2:$A$40,freq!$B$2:$B$40,0),_xlfn.XLOOKUP(P317,freq!$A$2:$A$40,freq!$B$2:$B$40,0),_xlfn.XLOOKUP(Q317,freq!$A$2:$A$40,freq!$B$2:$B$40,0),_xlfn.XLOOKUP(R317,freq!$A$2:$A$40,freq!$B$2:$B$40,0),_xlfn.XLOOKUP(S317,freq!$A$2:$A$40,freq!$B$2:$B$40,0),_xlfn.XLOOKUP(T317,freq!$A$2:$A$40,freq!$B$2:$B$40,0),_xlfn.XLOOKUP(U317,freq!$A$2:$A$40,freq!$B$2:$B$40,0),_xlfn.XLOOKUP(V317,freq!$A$2:$A$40,freq!$B$2:$B$40,0))</f>
        <v>67.08</v>
      </c>
    </row>
    <row r="318" spans="1:23" hidden="1" x14ac:dyDescent="0.35">
      <c r="A318" s="32" t="s">
        <v>898</v>
      </c>
      <c r="B318" s="32">
        <v>3</v>
      </c>
      <c r="C318" s="32" t="s">
        <v>1</v>
      </c>
      <c r="D318" s="32" t="s">
        <v>59</v>
      </c>
      <c r="E318" s="32" t="s">
        <v>37</v>
      </c>
      <c r="F318" s="32" t="s">
        <v>59</v>
      </c>
      <c r="G318" s="32" t="s">
        <v>3</v>
      </c>
      <c r="H318" s="32" t="s">
        <v>46</v>
      </c>
      <c r="I318" s="32" t="s">
        <v>0</v>
      </c>
      <c r="J318" s="32" t="s">
        <v>40</v>
      </c>
      <c r="K318" s="32" t="s">
        <v>42</v>
      </c>
      <c r="L318" s="32" t="s">
        <v>45</v>
      </c>
      <c r="M318" s="32" t="s">
        <v>33</v>
      </c>
      <c r="N318" s="32" t="s">
        <v>40</v>
      </c>
      <c r="O318" s="32" t="s">
        <v>37</v>
      </c>
      <c r="P318" s="32">
        <v>4</v>
      </c>
      <c r="Q318" s="32">
        <v>1</v>
      </c>
      <c r="R318" s="32">
        <v>5</v>
      </c>
      <c r="S318" s="32" t="s">
        <v>44</v>
      </c>
      <c r="T318" s="32" t="s">
        <v>58</v>
      </c>
      <c r="U318" s="32" t="s">
        <v>37</v>
      </c>
      <c r="V318" s="32" t="s">
        <v>48</v>
      </c>
      <c r="W318" s="32">
        <f>SUM(_xlfn.XLOOKUP(B318,freq!$A$2:$A$40,freq!$B$2:$B$40,0),_xlfn.XLOOKUP(C318,freq!$A$2:$A$40,freq!$B$2:$B$40,0),_xlfn.XLOOKUP(D318,freq!$A$2:$A$40,freq!$B$2:$B$40,0),_xlfn.XLOOKUP(E318,freq!$A$2:$A$40,freq!$B$2:$B$40,0),_xlfn.XLOOKUP(F318,freq!$A$2:$A$40,freq!$B$2:$B$40,0),_xlfn.XLOOKUP(G318,freq!$A$2:$A$40,freq!$B$2:$B$40,0),_xlfn.XLOOKUP(H318,freq!$A$2:$A$40,freq!$B$2:$B$40,0),_xlfn.XLOOKUP(I318,freq!$A$2:$A$40,freq!$B$2:$B$40,0),_xlfn.XLOOKUP(J318,freq!$A$2:$A$40,freq!$B$2:$B$40,0),_xlfn.XLOOKUP(K318,freq!$A$2:$A$40,freq!$B$2:$B$40,0),_xlfn.XLOOKUP(L318,freq!$A$2:$A$40,freq!$B$2:$B$40,0),_xlfn.XLOOKUP(M318,freq!$A$2:$A$40,freq!$B$2:$B$40,0),_xlfn.XLOOKUP(N318,freq!$A$2:$A$40,freq!$B$2:$B$40,0),_xlfn.XLOOKUP(O318,freq!$A$2:$A$40,freq!$B$2:$B$40,0),_xlfn.XLOOKUP(P318,freq!$A$2:$A$40,freq!$B$2:$B$40,0),_xlfn.XLOOKUP(Q318,freq!$A$2:$A$40,freq!$B$2:$B$40,0),_xlfn.XLOOKUP(R318,freq!$A$2:$A$40,freq!$B$2:$B$40,0),_xlfn.XLOOKUP(S318,freq!$A$2:$A$40,freq!$B$2:$B$40,0),_xlfn.XLOOKUP(T318,freq!$A$2:$A$40,freq!$B$2:$B$40,0),_xlfn.XLOOKUP(U318,freq!$A$2:$A$40,freq!$B$2:$B$40,0),_xlfn.XLOOKUP(V318,freq!$A$2:$A$40,freq!$B$2:$B$40,0))</f>
        <v>67.03</v>
      </c>
    </row>
    <row r="319" spans="1:23" x14ac:dyDescent="0.35">
      <c r="A319" s="32" t="s">
        <v>1461</v>
      </c>
      <c r="B319" s="32" t="s">
        <v>36</v>
      </c>
      <c r="C319" s="32" t="s">
        <v>37</v>
      </c>
      <c r="D319" s="32" t="s">
        <v>0</v>
      </c>
      <c r="E319" s="32">
        <v>9</v>
      </c>
      <c r="F319" s="32" t="s">
        <v>45</v>
      </c>
      <c r="G319" s="32" t="s">
        <v>48</v>
      </c>
      <c r="H319" s="32" t="s">
        <v>44</v>
      </c>
      <c r="I319" s="32">
        <v>0</v>
      </c>
      <c r="J319" s="32" t="s">
        <v>48</v>
      </c>
      <c r="K319" s="32" t="s">
        <v>29</v>
      </c>
      <c r="L319" s="32">
        <v>9</v>
      </c>
      <c r="M319" s="32" t="s">
        <v>0</v>
      </c>
      <c r="N319" s="32" t="s">
        <v>44</v>
      </c>
      <c r="O319" s="32" t="s">
        <v>45</v>
      </c>
      <c r="P319" s="32" t="s">
        <v>0</v>
      </c>
      <c r="Q319" s="32" t="s">
        <v>48</v>
      </c>
      <c r="R319" s="32" t="s">
        <v>30</v>
      </c>
      <c r="S319" s="32" t="s">
        <v>32</v>
      </c>
      <c r="T319" s="32">
        <v>3</v>
      </c>
      <c r="U319" s="32" t="s">
        <v>59</v>
      </c>
      <c r="V319" s="32" t="s">
        <v>40</v>
      </c>
      <c r="W319" s="32">
        <f>SUM(_xlfn.XLOOKUP(B319,freq!$A$2:$A$40,freq!$B$2:$B$40,0),_xlfn.XLOOKUP(C319,freq!$A$2:$A$40,freq!$B$2:$B$40,0),_xlfn.XLOOKUP(D319,freq!$A$2:$A$40,freq!$B$2:$B$40,0),_xlfn.XLOOKUP(E319,freq!$A$2:$A$40,freq!$B$2:$B$40,0),_xlfn.XLOOKUP(F319,freq!$A$2:$A$40,freq!$B$2:$B$40,0),_xlfn.XLOOKUP(G319,freq!$A$2:$A$40,freq!$B$2:$B$40,0),_xlfn.XLOOKUP(H319,freq!$A$2:$A$40,freq!$B$2:$B$40,0),_xlfn.XLOOKUP(I319,freq!$A$2:$A$40,freq!$B$2:$B$40,0),_xlfn.XLOOKUP(J319,freq!$A$2:$A$40,freq!$B$2:$B$40,0),_xlfn.XLOOKUP(K319,freq!$A$2:$A$40,freq!$B$2:$B$40,0),_xlfn.XLOOKUP(L319,freq!$A$2:$A$40,freq!$B$2:$B$40,0),_xlfn.XLOOKUP(M319,freq!$A$2:$A$40,freq!$B$2:$B$40,0),_xlfn.XLOOKUP(N319,freq!$A$2:$A$40,freq!$B$2:$B$40,0),_xlfn.XLOOKUP(O319,freq!$A$2:$A$40,freq!$B$2:$B$40,0),_xlfn.XLOOKUP(P319,freq!$A$2:$A$40,freq!$B$2:$B$40,0),_xlfn.XLOOKUP(Q319,freq!$A$2:$A$40,freq!$B$2:$B$40,0),_xlfn.XLOOKUP(R319,freq!$A$2:$A$40,freq!$B$2:$B$40,0),_xlfn.XLOOKUP(S319,freq!$A$2:$A$40,freq!$B$2:$B$40,0),_xlfn.XLOOKUP(T319,freq!$A$2:$A$40,freq!$B$2:$B$40,0),_xlfn.XLOOKUP(U319,freq!$A$2:$A$40,freq!$B$2:$B$40,0),_xlfn.XLOOKUP(V319,freq!$A$2:$A$40,freq!$B$2:$B$40,0))</f>
        <v>67</v>
      </c>
    </row>
    <row r="320" spans="1:23" hidden="1" x14ac:dyDescent="0.35">
      <c r="A320" s="32" t="s">
        <v>1095</v>
      </c>
      <c r="B320" s="32" t="s">
        <v>45</v>
      </c>
      <c r="C320" s="32" t="s">
        <v>36</v>
      </c>
      <c r="D320" s="32">
        <v>7</v>
      </c>
      <c r="E320" s="32">
        <v>4</v>
      </c>
      <c r="F320" s="32">
        <v>3</v>
      </c>
      <c r="G320" s="32" t="s">
        <v>40</v>
      </c>
      <c r="H320" s="32">
        <v>1</v>
      </c>
      <c r="I320" s="32" t="s">
        <v>50</v>
      </c>
      <c r="J320" s="32" t="s">
        <v>45</v>
      </c>
      <c r="K320" s="32" t="s">
        <v>44</v>
      </c>
      <c r="L320" s="32">
        <v>2</v>
      </c>
      <c r="M320" s="32">
        <v>2</v>
      </c>
      <c r="N320" s="32" t="s">
        <v>42</v>
      </c>
      <c r="O320" s="32" t="s">
        <v>48</v>
      </c>
      <c r="P320" s="32" t="s">
        <v>56</v>
      </c>
      <c r="Q320" s="32">
        <v>3</v>
      </c>
      <c r="R320" s="32" t="s">
        <v>46</v>
      </c>
      <c r="S320" s="32" t="s">
        <v>53</v>
      </c>
      <c r="T320" s="32" t="s">
        <v>2</v>
      </c>
      <c r="U320" s="32" t="s">
        <v>2</v>
      </c>
      <c r="V320" s="32" t="s">
        <v>28</v>
      </c>
      <c r="W320" s="32">
        <f>SUM(_xlfn.XLOOKUP(B320,freq!$A$2:$A$40,freq!$B$2:$B$40,0),_xlfn.XLOOKUP(C320,freq!$A$2:$A$40,freq!$B$2:$B$40,0),_xlfn.XLOOKUP(D320,freq!$A$2:$A$40,freq!$B$2:$B$40,0),_xlfn.XLOOKUP(E320,freq!$A$2:$A$40,freq!$B$2:$B$40,0),_xlfn.XLOOKUP(F320,freq!$A$2:$A$40,freq!$B$2:$B$40,0),_xlfn.XLOOKUP(G320,freq!$A$2:$A$40,freq!$B$2:$B$40,0),_xlfn.XLOOKUP(H320,freq!$A$2:$A$40,freq!$B$2:$B$40,0),_xlfn.XLOOKUP(I320,freq!$A$2:$A$40,freq!$B$2:$B$40,0),_xlfn.XLOOKUP(J320,freq!$A$2:$A$40,freq!$B$2:$B$40,0),_xlfn.XLOOKUP(K320,freq!$A$2:$A$40,freq!$B$2:$B$40,0),_xlfn.XLOOKUP(L320,freq!$A$2:$A$40,freq!$B$2:$B$40,0),_xlfn.XLOOKUP(M320,freq!$A$2:$A$40,freq!$B$2:$B$40,0),_xlfn.XLOOKUP(N320,freq!$A$2:$A$40,freq!$B$2:$B$40,0),_xlfn.XLOOKUP(O320,freq!$A$2:$A$40,freq!$B$2:$B$40,0),_xlfn.XLOOKUP(P320,freq!$A$2:$A$40,freq!$B$2:$B$40,0),_xlfn.XLOOKUP(Q320,freq!$A$2:$A$40,freq!$B$2:$B$40,0),_xlfn.XLOOKUP(R320,freq!$A$2:$A$40,freq!$B$2:$B$40,0),_xlfn.XLOOKUP(S320,freq!$A$2:$A$40,freq!$B$2:$B$40,0),_xlfn.XLOOKUP(T320,freq!$A$2:$A$40,freq!$B$2:$B$40,0),_xlfn.XLOOKUP(U320,freq!$A$2:$A$40,freq!$B$2:$B$40,0),_xlfn.XLOOKUP(V320,freq!$A$2:$A$40,freq!$B$2:$B$40,0))</f>
        <v>66.97999999999999</v>
      </c>
    </row>
    <row r="321" spans="1:23" hidden="1" x14ac:dyDescent="0.35">
      <c r="A321" s="32" t="s">
        <v>244</v>
      </c>
      <c r="B321" s="32" t="s">
        <v>48</v>
      </c>
      <c r="C321" s="32" t="s">
        <v>50</v>
      </c>
      <c r="D321" s="32" t="s">
        <v>4</v>
      </c>
      <c r="E321" s="32">
        <v>2</v>
      </c>
      <c r="F321" s="32" t="s">
        <v>2</v>
      </c>
      <c r="G321" s="32" t="s">
        <v>45</v>
      </c>
      <c r="H321" s="32" t="s">
        <v>38</v>
      </c>
      <c r="I321" s="32" t="s">
        <v>40</v>
      </c>
      <c r="J321" s="32" t="s">
        <v>3</v>
      </c>
      <c r="K321" s="32" t="s">
        <v>44</v>
      </c>
      <c r="L321" s="32" t="s">
        <v>0</v>
      </c>
      <c r="M321" s="32" t="s">
        <v>34</v>
      </c>
      <c r="N321" s="32" t="s">
        <v>35</v>
      </c>
      <c r="O321" s="32" t="s">
        <v>36</v>
      </c>
      <c r="P321" s="32" t="s">
        <v>38</v>
      </c>
      <c r="Q321" s="32" t="s">
        <v>36</v>
      </c>
      <c r="R321" s="32">
        <v>3</v>
      </c>
      <c r="S321" s="32" t="s">
        <v>4</v>
      </c>
      <c r="T321" s="32" t="s">
        <v>34</v>
      </c>
      <c r="U321" s="32" t="s">
        <v>29</v>
      </c>
      <c r="V321" s="32" t="s">
        <v>28</v>
      </c>
      <c r="W321" s="32">
        <f>SUM(_xlfn.XLOOKUP(B321,freq!$A$2:$A$40,freq!$B$2:$B$40,0),_xlfn.XLOOKUP(C321,freq!$A$2:$A$40,freq!$B$2:$B$40,0),_xlfn.XLOOKUP(D321,freq!$A$2:$A$40,freq!$B$2:$B$40,0),_xlfn.XLOOKUP(E321,freq!$A$2:$A$40,freq!$B$2:$B$40,0),_xlfn.XLOOKUP(F321,freq!$A$2:$A$40,freq!$B$2:$B$40,0),_xlfn.XLOOKUP(G321,freq!$A$2:$A$40,freq!$B$2:$B$40,0),_xlfn.XLOOKUP(H321,freq!$A$2:$A$40,freq!$B$2:$B$40,0),_xlfn.XLOOKUP(I321,freq!$A$2:$A$40,freq!$B$2:$B$40,0),_xlfn.XLOOKUP(J321,freq!$A$2:$A$40,freq!$B$2:$B$40,0),_xlfn.XLOOKUP(K321,freq!$A$2:$A$40,freq!$B$2:$B$40,0),_xlfn.XLOOKUP(L321,freq!$A$2:$A$40,freq!$B$2:$B$40,0),_xlfn.XLOOKUP(M321,freq!$A$2:$A$40,freq!$B$2:$B$40,0),_xlfn.XLOOKUP(N321,freq!$A$2:$A$40,freq!$B$2:$B$40,0),_xlfn.XLOOKUP(O321,freq!$A$2:$A$40,freq!$B$2:$B$40,0),_xlfn.XLOOKUP(P321,freq!$A$2:$A$40,freq!$B$2:$B$40,0),_xlfn.XLOOKUP(Q321,freq!$A$2:$A$40,freq!$B$2:$B$40,0),_xlfn.XLOOKUP(R321,freq!$A$2:$A$40,freq!$B$2:$B$40,0),_xlfn.XLOOKUP(S321,freq!$A$2:$A$40,freq!$B$2:$B$40,0),_xlfn.XLOOKUP(T321,freq!$A$2:$A$40,freq!$B$2:$B$40,0),_xlfn.XLOOKUP(U321,freq!$A$2:$A$40,freq!$B$2:$B$40,0),_xlfn.XLOOKUP(V321,freq!$A$2:$A$40,freq!$B$2:$B$40,0))</f>
        <v>66.969999999999985</v>
      </c>
    </row>
    <row r="322" spans="1:23" hidden="1" x14ac:dyDescent="0.35">
      <c r="A322" s="32" t="s">
        <v>1553</v>
      </c>
      <c r="B322" s="32">
        <v>2</v>
      </c>
      <c r="C322" s="32" t="s">
        <v>41</v>
      </c>
      <c r="D322" s="32" t="s">
        <v>40</v>
      </c>
      <c r="E322" s="32">
        <v>0</v>
      </c>
      <c r="F322" s="32" t="s">
        <v>35</v>
      </c>
      <c r="G322" s="32" t="s">
        <v>48</v>
      </c>
      <c r="H322" s="32">
        <v>7</v>
      </c>
      <c r="I322" s="32" t="s">
        <v>1</v>
      </c>
      <c r="J322" s="32" t="s">
        <v>3</v>
      </c>
      <c r="K322" s="32" t="s">
        <v>56</v>
      </c>
      <c r="L322" s="32" t="s">
        <v>37</v>
      </c>
      <c r="M322" s="32" t="s">
        <v>59</v>
      </c>
      <c r="N322" s="32" t="s">
        <v>43</v>
      </c>
      <c r="O322" s="32" t="s">
        <v>59</v>
      </c>
      <c r="P322" s="32" t="s">
        <v>56</v>
      </c>
      <c r="Q322" s="32" t="s">
        <v>43</v>
      </c>
      <c r="R322" s="32" t="s">
        <v>59</v>
      </c>
      <c r="S322" s="32" t="s">
        <v>37</v>
      </c>
      <c r="T322" s="32" t="s">
        <v>46</v>
      </c>
      <c r="U322" s="32" t="s">
        <v>42</v>
      </c>
      <c r="V322" s="32">
        <v>3</v>
      </c>
      <c r="W322" s="32">
        <f>SUM(_xlfn.XLOOKUP(B322,freq!$A$2:$A$40,freq!$B$2:$B$40,0),_xlfn.XLOOKUP(C322,freq!$A$2:$A$40,freq!$B$2:$B$40,0),_xlfn.XLOOKUP(D322,freq!$A$2:$A$40,freq!$B$2:$B$40,0),_xlfn.XLOOKUP(E322,freq!$A$2:$A$40,freq!$B$2:$B$40,0),_xlfn.XLOOKUP(F322,freq!$A$2:$A$40,freq!$B$2:$B$40,0),_xlfn.XLOOKUP(G322,freq!$A$2:$A$40,freq!$B$2:$B$40,0),_xlfn.XLOOKUP(H322,freq!$A$2:$A$40,freq!$B$2:$B$40,0),_xlfn.XLOOKUP(I322,freq!$A$2:$A$40,freq!$B$2:$B$40,0),_xlfn.XLOOKUP(J322,freq!$A$2:$A$40,freq!$B$2:$B$40,0),_xlfn.XLOOKUP(K322,freq!$A$2:$A$40,freq!$B$2:$B$40,0),_xlfn.XLOOKUP(L322,freq!$A$2:$A$40,freq!$B$2:$B$40,0),_xlfn.XLOOKUP(M322,freq!$A$2:$A$40,freq!$B$2:$B$40,0),_xlfn.XLOOKUP(N322,freq!$A$2:$A$40,freq!$B$2:$B$40,0),_xlfn.XLOOKUP(O322,freq!$A$2:$A$40,freq!$B$2:$B$40,0),_xlfn.XLOOKUP(P322,freq!$A$2:$A$40,freq!$B$2:$B$40,0),_xlfn.XLOOKUP(Q322,freq!$A$2:$A$40,freq!$B$2:$B$40,0),_xlfn.XLOOKUP(R322,freq!$A$2:$A$40,freq!$B$2:$B$40,0),_xlfn.XLOOKUP(S322,freq!$A$2:$A$40,freq!$B$2:$B$40,0),_xlfn.XLOOKUP(T322,freq!$A$2:$A$40,freq!$B$2:$B$40,0),_xlfn.XLOOKUP(U322,freq!$A$2:$A$40,freq!$B$2:$B$40,0),_xlfn.XLOOKUP(V322,freq!$A$2:$A$40,freq!$B$2:$B$40,0))</f>
        <v>66.930000000000007</v>
      </c>
    </row>
    <row r="323" spans="1:23" hidden="1" x14ac:dyDescent="0.35">
      <c r="A323" s="32" t="s">
        <v>688</v>
      </c>
      <c r="B323" s="32" t="s">
        <v>0</v>
      </c>
      <c r="C323" s="32" t="s">
        <v>1</v>
      </c>
      <c r="D323" s="32" t="s">
        <v>28</v>
      </c>
      <c r="E323" s="32" t="s">
        <v>31</v>
      </c>
      <c r="F323" s="32" t="s">
        <v>44</v>
      </c>
      <c r="G323" s="32" t="s">
        <v>58</v>
      </c>
      <c r="H323" s="32">
        <v>6</v>
      </c>
      <c r="I323" s="32" t="s">
        <v>1</v>
      </c>
      <c r="J323" s="32" t="s">
        <v>33</v>
      </c>
      <c r="K323" s="32" t="s">
        <v>34</v>
      </c>
      <c r="L323" s="32" t="s">
        <v>4</v>
      </c>
      <c r="M323" s="32" t="s">
        <v>38</v>
      </c>
      <c r="N323" s="32" t="s">
        <v>33</v>
      </c>
      <c r="O323" s="32" t="s">
        <v>58</v>
      </c>
      <c r="P323" s="32" t="s">
        <v>45</v>
      </c>
      <c r="Q323" s="32" t="s">
        <v>37</v>
      </c>
      <c r="R323" s="32" t="s">
        <v>46</v>
      </c>
      <c r="S323" s="32">
        <v>1</v>
      </c>
      <c r="T323" s="32" t="s">
        <v>33</v>
      </c>
      <c r="U323" s="32" t="s">
        <v>46</v>
      </c>
      <c r="V323" s="32" t="s">
        <v>40</v>
      </c>
      <c r="W323" s="32">
        <f>SUM(_xlfn.XLOOKUP(B323,freq!$A$2:$A$40,freq!$B$2:$B$40,0),_xlfn.XLOOKUP(C323,freq!$A$2:$A$40,freq!$B$2:$B$40,0),_xlfn.XLOOKUP(D323,freq!$A$2:$A$40,freq!$B$2:$B$40,0),_xlfn.XLOOKUP(E323,freq!$A$2:$A$40,freq!$B$2:$B$40,0),_xlfn.XLOOKUP(F323,freq!$A$2:$A$40,freq!$B$2:$B$40,0),_xlfn.XLOOKUP(G323,freq!$A$2:$A$40,freq!$B$2:$B$40,0),_xlfn.XLOOKUP(H323,freq!$A$2:$A$40,freq!$B$2:$B$40,0),_xlfn.XLOOKUP(I323,freq!$A$2:$A$40,freq!$B$2:$B$40,0),_xlfn.XLOOKUP(J323,freq!$A$2:$A$40,freq!$B$2:$B$40,0),_xlfn.XLOOKUP(K323,freq!$A$2:$A$40,freq!$B$2:$B$40,0),_xlfn.XLOOKUP(L323,freq!$A$2:$A$40,freq!$B$2:$B$40,0),_xlfn.XLOOKUP(M323,freq!$A$2:$A$40,freq!$B$2:$B$40,0),_xlfn.XLOOKUP(N323,freq!$A$2:$A$40,freq!$B$2:$B$40,0),_xlfn.XLOOKUP(O323,freq!$A$2:$A$40,freq!$B$2:$B$40,0),_xlfn.XLOOKUP(P323,freq!$A$2:$A$40,freq!$B$2:$B$40,0),_xlfn.XLOOKUP(Q323,freq!$A$2:$A$40,freq!$B$2:$B$40,0),_xlfn.XLOOKUP(R323,freq!$A$2:$A$40,freq!$B$2:$B$40,0),_xlfn.XLOOKUP(S323,freq!$A$2:$A$40,freq!$B$2:$B$40,0),_xlfn.XLOOKUP(T323,freq!$A$2:$A$40,freq!$B$2:$B$40,0),_xlfn.XLOOKUP(U323,freq!$A$2:$A$40,freq!$B$2:$B$40,0),_xlfn.XLOOKUP(V323,freq!$A$2:$A$40,freq!$B$2:$B$40,0))</f>
        <v>66.91</v>
      </c>
    </row>
    <row r="324" spans="1:23" hidden="1" x14ac:dyDescent="0.35">
      <c r="A324" s="32" t="s">
        <v>1615</v>
      </c>
      <c r="B324" s="32">
        <v>4</v>
      </c>
      <c r="C324" s="32" t="s">
        <v>49</v>
      </c>
      <c r="D324" s="32" t="s">
        <v>41</v>
      </c>
      <c r="E324" s="32" t="s">
        <v>42</v>
      </c>
      <c r="F324" s="32" t="s">
        <v>3</v>
      </c>
      <c r="G324" s="32" t="s">
        <v>0</v>
      </c>
      <c r="H324" s="32">
        <v>5</v>
      </c>
      <c r="I324" s="32">
        <v>1</v>
      </c>
      <c r="J324" s="32" t="s">
        <v>2</v>
      </c>
      <c r="K324" s="32" t="s">
        <v>38</v>
      </c>
      <c r="L324" s="32" t="s">
        <v>56</v>
      </c>
      <c r="M324" s="32" t="s">
        <v>30</v>
      </c>
      <c r="N324" s="32" t="s">
        <v>32</v>
      </c>
      <c r="O324" s="32">
        <v>5</v>
      </c>
      <c r="P324" s="32" t="s">
        <v>56</v>
      </c>
      <c r="Q324" s="32">
        <v>6</v>
      </c>
      <c r="R324" s="32" t="s">
        <v>0</v>
      </c>
      <c r="S324" s="32" t="s">
        <v>37</v>
      </c>
      <c r="T324" s="32" t="s">
        <v>45</v>
      </c>
      <c r="U324" s="32" t="s">
        <v>44</v>
      </c>
      <c r="V324" s="32" t="s">
        <v>35</v>
      </c>
      <c r="W324" s="32">
        <f>SUM(_xlfn.XLOOKUP(B324,freq!$A$2:$A$40,freq!$B$2:$B$40,0),_xlfn.XLOOKUP(C324,freq!$A$2:$A$40,freq!$B$2:$B$40,0),_xlfn.XLOOKUP(D324,freq!$A$2:$A$40,freq!$B$2:$B$40,0),_xlfn.XLOOKUP(E324,freq!$A$2:$A$40,freq!$B$2:$B$40,0),_xlfn.XLOOKUP(F324,freq!$A$2:$A$40,freq!$B$2:$B$40,0),_xlfn.XLOOKUP(G324,freq!$A$2:$A$40,freq!$B$2:$B$40,0),_xlfn.XLOOKUP(H324,freq!$A$2:$A$40,freq!$B$2:$B$40,0),_xlfn.XLOOKUP(I324,freq!$A$2:$A$40,freq!$B$2:$B$40,0),_xlfn.XLOOKUP(J324,freq!$A$2:$A$40,freq!$B$2:$B$40,0),_xlfn.XLOOKUP(K324,freq!$A$2:$A$40,freq!$B$2:$B$40,0),_xlfn.XLOOKUP(L324,freq!$A$2:$A$40,freq!$B$2:$B$40,0),_xlfn.XLOOKUP(M324,freq!$A$2:$A$40,freq!$B$2:$B$40,0),_xlfn.XLOOKUP(N324,freq!$A$2:$A$40,freq!$B$2:$B$40,0),_xlfn.XLOOKUP(O324,freq!$A$2:$A$40,freq!$B$2:$B$40,0),_xlfn.XLOOKUP(P324,freq!$A$2:$A$40,freq!$B$2:$B$40,0),_xlfn.XLOOKUP(Q324,freq!$A$2:$A$40,freq!$B$2:$B$40,0),_xlfn.XLOOKUP(R324,freq!$A$2:$A$40,freq!$B$2:$B$40,0),_xlfn.XLOOKUP(S324,freq!$A$2:$A$40,freq!$B$2:$B$40,0),_xlfn.XLOOKUP(T324,freq!$A$2:$A$40,freq!$B$2:$B$40,0),_xlfn.XLOOKUP(U324,freq!$A$2:$A$40,freq!$B$2:$B$40,0),_xlfn.XLOOKUP(V324,freq!$A$2:$A$40,freq!$B$2:$B$40,0))</f>
        <v>66.91</v>
      </c>
    </row>
    <row r="325" spans="1:23" hidden="1" x14ac:dyDescent="0.35">
      <c r="A325" s="32" t="s">
        <v>399</v>
      </c>
      <c r="B325" s="32" t="s">
        <v>42</v>
      </c>
      <c r="C325" s="32" t="s">
        <v>46</v>
      </c>
      <c r="D325" s="32" t="s">
        <v>45</v>
      </c>
      <c r="E325" s="32" t="s">
        <v>36</v>
      </c>
      <c r="F325" s="32" t="s">
        <v>28</v>
      </c>
      <c r="G325" s="32" t="s">
        <v>53</v>
      </c>
      <c r="H325" s="32" t="s">
        <v>36</v>
      </c>
      <c r="I325" s="32" t="s">
        <v>56</v>
      </c>
      <c r="J325" s="32" t="s">
        <v>0</v>
      </c>
      <c r="K325" s="32">
        <v>6</v>
      </c>
      <c r="L325" s="32" t="s">
        <v>2</v>
      </c>
      <c r="M325" s="32" t="s">
        <v>35</v>
      </c>
      <c r="N325" s="32" t="s">
        <v>37</v>
      </c>
      <c r="O325" s="32" t="s">
        <v>35</v>
      </c>
      <c r="P325" s="32" t="s">
        <v>46</v>
      </c>
      <c r="Q325" s="32" t="s">
        <v>49</v>
      </c>
      <c r="R325" s="32" t="s">
        <v>42</v>
      </c>
      <c r="S325" s="32">
        <v>2</v>
      </c>
      <c r="T325" s="32" t="s">
        <v>58</v>
      </c>
      <c r="U325" s="32">
        <v>3</v>
      </c>
      <c r="V325" s="32">
        <v>7</v>
      </c>
      <c r="W325" s="32">
        <f>SUM(_xlfn.XLOOKUP(B325,freq!$A$2:$A$40,freq!$B$2:$B$40,0),_xlfn.XLOOKUP(C325,freq!$A$2:$A$40,freq!$B$2:$B$40,0),_xlfn.XLOOKUP(D325,freq!$A$2:$A$40,freq!$B$2:$B$40,0),_xlfn.XLOOKUP(E325,freq!$A$2:$A$40,freq!$B$2:$B$40,0),_xlfn.XLOOKUP(F325,freq!$A$2:$A$40,freq!$B$2:$B$40,0),_xlfn.XLOOKUP(G325,freq!$A$2:$A$40,freq!$B$2:$B$40,0),_xlfn.XLOOKUP(H325,freq!$A$2:$A$40,freq!$B$2:$B$40,0),_xlfn.XLOOKUP(I325,freq!$A$2:$A$40,freq!$B$2:$B$40,0),_xlfn.XLOOKUP(J325,freq!$A$2:$A$40,freq!$B$2:$B$40,0),_xlfn.XLOOKUP(K325,freq!$A$2:$A$40,freq!$B$2:$B$40,0),_xlfn.XLOOKUP(L325,freq!$A$2:$A$40,freq!$B$2:$B$40,0),_xlfn.XLOOKUP(M325,freq!$A$2:$A$40,freq!$B$2:$B$40,0),_xlfn.XLOOKUP(N325,freq!$A$2:$A$40,freq!$B$2:$B$40,0),_xlfn.XLOOKUP(O325,freq!$A$2:$A$40,freq!$B$2:$B$40,0),_xlfn.XLOOKUP(P325,freq!$A$2:$A$40,freq!$B$2:$B$40,0),_xlfn.XLOOKUP(Q325,freq!$A$2:$A$40,freq!$B$2:$B$40,0),_xlfn.XLOOKUP(R325,freq!$A$2:$A$40,freq!$B$2:$B$40,0),_xlfn.XLOOKUP(S325,freq!$A$2:$A$40,freq!$B$2:$B$40,0),_xlfn.XLOOKUP(T325,freq!$A$2:$A$40,freq!$B$2:$B$40,0),_xlfn.XLOOKUP(U325,freq!$A$2:$A$40,freq!$B$2:$B$40,0),_xlfn.XLOOKUP(V325,freq!$A$2:$A$40,freq!$B$2:$B$40,0))</f>
        <v>66.87</v>
      </c>
    </row>
    <row r="326" spans="1:23" hidden="1" x14ac:dyDescent="0.35">
      <c r="A326" s="32" t="s">
        <v>962</v>
      </c>
      <c r="B326" s="32" t="s">
        <v>32</v>
      </c>
      <c r="C326" s="32">
        <v>6</v>
      </c>
      <c r="D326" s="32" t="s">
        <v>4</v>
      </c>
      <c r="E326" s="32" t="s">
        <v>59</v>
      </c>
      <c r="F326" s="32" t="s">
        <v>2</v>
      </c>
      <c r="G326" s="32" t="s">
        <v>34</v>
      </c>
      <c r="H326" s="32">
        <v>8</v>
      </c>
      <c r="I326" s="32" t="s">
        <v>48</v>
      </c>
      <c r="J326" s="32">
        <v>5</v>
      </c>
      <c r="K326" s="32" t="s">
        <v>48</v>
      </c>
      <c r="L326" s="32">
        <v>8</v>
      </c>
      <c r="M326" s="32" t="s">
        <v>48</v>
      </c>
      <c r="N326" s="32" t="s">
        <v>43</v>
      </c>
      <c r="O326" s="32" t="s">
        <v>42</v>
      </c>
      <c r="P326" s="32" t="s">
        <v>48</v>
      </c>
      <c r="Q326" s="32" t="s">
        <v>56</v>
      </c>
      <c r="R326" s="32" t="s">
        <v>43</v>
      </c>
      <c r="S326" s="32" t="s">
        <v>36</v>
      </c>
      <c r="T326" s="32" t="s">
        <v>50</v>
      </c>
      <c r="U326" s="32" t="s">
        <v>2</v>
      </c>
      <c r="V326" s="32" t="s">
        <v>31</v>
      </c>
      <c r="W326" s="32">
        <f>SUM(_xlfn.XLOOKUP(B326,freq!$A$2:$A$40,freq!$B$2:$B$40,0),_xlfn.XLOOKUP(C326,freq!$A$2:$A$40,freq!$B$2:$B$40,0),_xlfn.XLOOKUP(D326,freq!$A$2:$A$40,freq!$B$2:$B$40,0),_xlfn.XLOOKUP(E326,freq!$A$2:$A$40,freq!$B$2:$B$40,0),_xlfn.XLOOKUP(F326,freq!$A$2:$A$40,freq!$B$2:$B$40,0),_xlfn.XLOOKUP(G326,freq!$A$2:$A$40,freq!$B$2:$B$40,0),_xlfn.XLOOKUP(H326,freq!$A$2:$A$40,freq!$B$2:$B$40,0),_xlfn.XLOOKUP(I326,freq!$A$2:$A$40,freq!$B$2:$B$40,0),_xlfn.XLOOKUP(J326,freq!$A$2:$A$40,freq!$B$2:$B$40,0),_xlfn.XLOOKUP(K326,freq!$A$2:$A$40,freq!$B$2:$B$40,0),_xlfn.XLOOKUP(L326,freq!$A$2:$A$40,freq!$B$2:$B$40,0),_xlfn.XLOOKUP(M326,freq!$A$2:$A$40,freq!$B$2:$B$40,0),_xlfn.XLOOKUP(N326,freq!$A$2:$A$40,freq!$B$2:$B$40,0),_xlfn.XLOOKUP(O326,freq!$A$2:$A$40,freq!$B$2:$B$40,0),_xlfn.XLOOKUP(P326,freq!$A$2:$A$40,freq!$B$2:$B$40,0),_xlfn.XLOOKUP(Q326,freq!$A$2:$A$40,freq!$B$2:$B$40,0),_xlfn.XLOOKUP(R326,freq!$A$2:$A$40,freq!$B$2:$B$40,0),_xlfn.XLOOKUP(S326,freq!$A$2:$A$40,freq!$B$2:$B$40,0),_xlfn.XLOOKUP(T326,freq!$A$2:$A$40,freq!$B$2:$B$40,0),_xlfn.XLOOKUP(U326,freq!$A$2:$A$40,freq!$B$2:$B$40,0),_xlfn.XLOOKUP(V326,freq!$A$2:$A$40,freq!$B$2:$B$40,0))</f>
        <v>66.83</v>
      </c>
    </row>
    <row r="327" spans="1:23" hidden="1" x14ac:dyDescent="0.35">
      <c r="A327" s="32" t="s">
        <v>1194</v>
      </c>
      <c r="B327" s="32">
        <v>5</v>
      </c>
      <c r="C327" s="32" t="s">
        <v>31</v>
      </c>
      <c r="D327" s="32" t="s">
        <v>32</v>
      </c>
      <c r="E327" s="32" t="s">
        <v>29</v>
      </c>
      <c r="F327" s="32" t="s">
        <v>50</v>
      </c>
      <c r="G327" s="32" t="s">
        <v>58</v>
      </c>
      <c r="H327" s="32" t="s">
        <v>42</v>
      </c>
      <c r="I327" s="32" t="s">
        <v>49</v>
      </c>
      <c r="J327" s="32" t="s">
        <v>2</v>
      </c>
      <c r="K327" s="32" t="s">
        <v>34</v>
      </c>
      <c r="L327" s="32">
        <v>3</v>
      </c>
      <c r="M327" s="32" t="s">
        <v>45</v>
      </c>
      <c r="N327" s="32" t="s">
        <v>46</v>
      </c>
      <c r="O327" s="32" t="s">
        <v>3</v>
      </c>
      <c r="P327" s="32" t="s">
        <v>36</v>
      </c>
      <c r="Q327" s="32">
        <v>0</v>
      </c>
      <c r="R327" s="32">
        <v>7</v>
      </c>
      <c r="S327" s="32" t="s">
        <v>44</v>
      </c>
      <c r="T327" s="32" t="s">
        <v>30</v>
      </c>
      <c r="U327" s="32" t="s">
        <v>35</v>
      </c>
      <c r="V327" s="32" t="s">
        <v>3</v>
      </c>
      <c r="W327" s="32">
        <f>SUM(_xlfn.XLOOKUP(B327,freq!$A$2:$A$40,freq!$B$2:$B$40,0),_xlfn.XLOOKUP(C327,freq!$A$2:$A$40,freq!$B$2:$B$40,0),_xlfn.XLOOKUP(D327,freq!$A$2:$A$40,freq!$B$2:$B$40,0),_xlfn.XLOOKUP(E327,freq!$A$2:$A$40,freq!$B$2:$B$40,0),_xlfn.XLOOKUP(F327,freq!$A$2:$A$40,freq!$B$2:$B$40,0),_xlfn.XLOOKUP(G327,freq!$A$2:$A$40,freq!$B$2:$B$40,0),_xlfn.XLOOKUP(H327,freq!$A$2:$A$40,freq!$B$2:$B$40,0),_xlfn.XLOOKUP(I327,freq!$A$2:$A$40,freq!$B$2:$B$40,0),_xlfn.XLOOKUP(J327,freq!$A$2:$A$40,freq!$B$2:$B$40,0),_xlfn.XLOOKUP(K327,freq!$A$2:$A$40,freq!$B$2:$B$40,0),_xlfn.XLOOKUP(L327,freq!$A$2:$A$40,freq!$B$2:$B$40,0),_xlfn.XLOOKUP(M327,freq!$A$2:$A$40,freq!$B$2:$B$40,0),_xlfn.XLOOKUP(N327,freq!$A$2:$A$40,freq!$B$2:$B$40,0),_xlfn.XLOOKUP(O327,freq!$A$2:$A$40,freq!$B$2:$B$40,0),_xlfn.XLOOKUP(P327,freq!$A$2:$A$40,freq!$B$2:$B$40,0),_xlfn.XLOOKUP(Q327,freq!$A$2:$A$40,freq!$B$2:$B$40,0),_xlfn.XLOOKUP(R327,freq!$A$2:$A$40,freq!$B$2:$B$40,0),_xlfn.XLOOKUP(S327,freq!$A$2:$A$40,freq!$B$2:$B$40,0),_xlfn.XLOOKUP(T327,freq!$A$2:$A$40,freq!$B$2:$B$40,0),_xlfn.XLOOKUP(U327,freq!$A$2:$A$40,freq!$B$2:$B$40,0),_xlfn.XLOOKUP(V327,freq!$A$2:$A$40,freq!$B$2:$B$40,0))</f>
        <v>66.83</v>
      </c>
    </row>
    <row r="328" spans="1:23" hidden="1" x14ac:dyDescent="0.35">
      <c r="A328" s="32" t="s">
        <v>1162</v>
      </c>
      <c r="B328" s="32" t="s">
        <v>38</v>
      </c>
      <c r="C328" s="32" t="s">
        <v>48</v>
      </c>
      <c r="D328" s="32" t="s">
        <v>36</v>
      </c>
      <c r="E328" s="32" t="s">
        <v>42</v>
      </c>
      <c r="F328" s="32">
        <v>2</v>
      </c>
      <c r="G328" s="32" t="s">
        <v>29</v>
      </c>
      <c r="H328" s="32" t="s">
        <v>34</v>
      </c>
      <c r="I328" s="32" t="s">
        <v>53</v>
      </c>
      <c r="J328" s="32" t="s">
        <v>40</v>
      </c>
      <c r="K328" s="32" t="s">
        <v>32</v>
      </c>
      <c r="L328" s="32">
        <v>4</v>
      </c>
      <c r="M328" s="32" t="s">
        <v>0</v>
      </c>
      <c r="N328" s="32" t="s">
        <v>29</v>
      </c>
      <c r="O328" s="32" t="s">
        <v>45</v>
      </c>
      <c r="P328" s="32">
        <v>3</v>
      </c>
      <c r="Q328" s="32" t="s">
        <v>56</v>
      </c>
      <c r="R328" s="32" t="s">
        <v>35</v>
      </c>
      <c r="S328" s="32" t="s">
        <v>45</v>
      </c>
      <c r="T328" s="32" t="s">
        <v>48</v>
      </c>
      <c r="U328" s="32" t="s">
        <v>33</v>
      </c>
      <c r="V328" s="32" t="s">
        <v>41</v>
      </c>
      <c r="W328" s="32">
        <f>SUM(_xlfn.XLOOKUP(B328,freq!$A$2:$A$40,freq!$B$2:$B$40,0),_xlfn.XLOOKUP(C328,freq!$A$2:$A$40,freq!$B$2:$B$40,0),_xlfn.XLOOKUP(D328,freq!$A$2:$A$40,freq!$B$2:$B$40,0),_xlfn.XLOOKUP(E328,freq!$A$2:$A$40,freq!$B$2:$B$40,0),_xlfn.XLOOKUP(F328,freq!$A$2:$A$40,freq!$B$2:$B$40,0),_xlfn.XLOOKUP(G328,freq!$A$2:$A$40,freq!$B$2:$B$40,0),_xlfn.XLOOKUP(H328,freq!$A$2:$A$40,freq!$B$2:$B$40,0),_xlfn.XLOOKUP(I328,freq!$A$2:$A$40,freq!$B$2:$B$40,0),_xlfn.XLOOKUP(J328,freq!$A$2:$A$40,freq!$B$2:$B$40,0),_xlfn.XLOOKUP(K328,freq!$A$2:$A$40,freq!$B$2:$B$40,0),_xlfn.XLOOKUP(L328,freq!$A$2:$A$40,freq!$B$2:$B$40,0),_xlfn.XLOOKUP(M328,freq!$A$2:$A$40,freq!$B$2:$B$40,0),_xlfn.XLOOKUP(N328,freq!$A$2:$A$40,freq!$B$2:$B$40,0),_xlfn.XLOOKUP(O328,freq!$A$2:$A$40,freq!$B$2:$B$40,0),_xlfn.XLOOKUP(P328,freq!$A$2:$A$40,freq!$B$2:$B$40,0),_xlfn.XLOOKUP(Q328,freq!$A$2:$A$40,freq!$B$2:$B$40,0),_xlfn.XLOOKUP(R328,freq!$A$2:$A$40,freq!$B$2:$B$40,0),_xlfn.XLOOKUP(S328,freq!$A$2:$A$40,freq!$B$2:$B$40,0),_xlfn.XLOOKUP(T328,freq!$A$2:$A$40,freq!$B$2:$B$40,0),_xlfn.XLOOKUP(U328,freq!$A$2:$A$40,freq!$B$2:$B$40,0),_xlfn.XLOOKUP(V328,freq!$A$2:$A$40,freq!$B$2:$B$40,0))</f>
        <v>66.819999999999993</v>
      </c>
    </row>
    <row r="329" spans="1:23" hidden="1" x14ac:dyDescent="0.35">
      <c r="A329" s="32" t="s">
        <v>253</v>
      </c>
      <c r="B329" s="32" t="s">
        <v>30</v>
      </c>
      <c r="C329" s="32" t="s">
        <v>42</v>
      </c>
      <c r="D329" s="32" t="s">
        <v>48</v>
      </c>
      <c r="E329" s="32" t="s">
        <v>29</v>
      </c>
      <c r="F329" s="32" t="s">
        <v>44</v>
      </c>
      <c r="G329" s="32" t="s">
        <v>45</v>
      </c>
      <c r="H329" s="32" t="s">
        <v>4</v>
      </c>
      <c r="I329" s="32">
        <v>0</v>
      </c>
      <c r="J329" s="32" t="s">
        <v>30</v>
      </c>
      <c r="K329" s="32" t="s">
        <v>40</v>
      </c>
      <c r="L329" s="32" t="s">
        <v>37</v>
      </c>
      <c r="M329" s="32" t="s">
        <v>46</v>
      </c>
      <c r="N329" s="32">
        <v>4</v>
      </c>
      <c r="O329" s="32" t="s">
        <v>2</v>
      </c>
      <c r="P329" s="32" t="s">
        <v>1</v>
      </c>
      <c r="Q329" s="32" t="s">
        <v>42</v>
      </c>
      <c r="R329" s="32" t="s">
        <v>4</v>
      </c>
      <c r="S329" s="32" t="s">
        <v>30</v>
      </c>
      <c r="T329" s="32" t="s">
        <v>37</v>
      </c>
      <c r="U329" s="32">
        <v>0</v>
      </c>
      <c r="V329" s="32" t="s">
        <v>29</v>
      </c>
      <c r="W329" s="32">
        <f>SUM(_xlfn.XLOOKUP(B329,freq!$A$2:$A$40,freq!$B$2:$B$40,0),_xlfn.XLOOKUP(C329,freq!$A$2:$A$40,freq!$B$2:$B$40,0),_xlfn.XLOOKUP(D329,freq!$A$2:$A$40,freq!$B$2:$B$40,0),_xlfn.XLOOKUP(E329,freq!$A$2:$A$40,freq!$B$2:$B$40,0),_xlfn.XLOOKUP(F329,freq!$A$2:$A$40,freq!$B$2:$B$40,0),_xlfn.XLOOKUP(G329,freq!$A$2:$A$40,freq!$B$2:$B$40,0),_xlfn.XLOOKUP(H329,freq!$A$2:$A$40,freq!$B$2:$B$40,0),_xlfn.XLOOKUP(I329,freq!$A$2:$A$40,freq!$B$2:$B$40,0),_xlfn.XLOOKUP(J329,freq!$A$2:$A$40,freq!$B$2:$B$40,0),_xlfn.XLOOKUP(K329,freq!$A$2:$A$40,freq!$B$2:$B$40,0),_xlfn.XLOOKUP(L329,freq!$A$2:$A$40,freq!$B$2:$B$40,0),_xlfn.XLOOKUP(M329,freq!$A$2:$A$40,freq!$B$2:$B$40,0),_xlfn.XLOOKUP(N329,freq!$A$2:$A$40,freq!$B$2:$B$40,0),_xlfn.XLOOKUP(O329,freq!$A$2:$A$40,freq!$B$2:$B$40,0),_xlfn.XLOOKUP(P329,freq!$A$2:$A$40,freq!$B$2:$B$40,0),_xlfn.XLOOKUP(Q329,freq!$A$2:$A$40,freq!$B$2:$B$40,0),_xlfn.XLOOKUP(R329,freq!$A$2:$A$40,freq!$B$2:$B$40,0),_xlfn.XLOOKUP(S329,freq!$A$2:$A$40,freq!$B$2:$B$40,0),_xlfn.XLOOKUP(T329,freq!$A$2:$A$40,freq!$B$2:$B$40,0),_xlfn.XLOOKUP(U329,freq!$A$2:$A$40,freq!$B$2:$B$40,0),_xlfn.XLOOKUP(V329,freq!$A$2:$A$40,freq!$B$2:$B$40,0))</f>
        <v>66.77000000000001</v>
      </c>
    </row>
    <row r="330" spans="1:23" hidden="1" x14ac:dyDescent="0.35">
      <c r="A330" s="32" t="s">
        <v>1806</v>
      </c>
      <c r="B330" s="32" t="s">
        <v>38</v>
      </c>
      <c r="C330" s="32" t="s">
        <v>56</v>
      </c>
      <c r="D330" s="32" t="s">
        <v>2</v>
      </c>
      <c r="E330" s="32" t="s">
        <v>49</v>
      </c>
      <c r="F330" s="32" t="s">
        <v>29</v>
      </c>
      <c r="G330" s="32">
        <v>9</v>
      </c>
      <c r="H330" s="32">
        <v>5</v>
      </c>
      <c r="I330" s="32" t="s">
        <v>3</v>
      </c>
      <c r="J330" s="32" t="s">
        <v>31</v>
      </c>
      <c r="K330" s="32" t="s">
        <v>43</v>
      </c>
      <c r="L330" s="32" t="s">
        <v>2</v>
      </c>
      <c r="M330" s="32" t="s">
        <v>28</v>
      </c>
      <c r="N330" s="32" t="s">
        <v>33</v>
      </c>
      <c r="O330" s="32" t="s">
        <v>0</v>
      </c>
      <c r="P330" s="32" t="s">
        <v>31</v>
      </c>
      <c r="Q330" s="32" t="s">
        <v>1</v>
      </c>
      <c r="R330" s="32" t="s">
        <v>36</v>
      </c>
      <c r="S330" s="32" t="s">
        <v>58</v>
      </c>
      <c r="T330" s="32" t="s">
        <v>4</v>
      </c>
      <c r="U330" s="32">
        <v>5</v>
      </c>
      <c r="V330" s="32" t="s">
        <v>42</v>
      </c>
      <c r="W330" s="32">
        <f>SUM(_xlfn.XLOOKUP(B330,freq!$A$2:$A$40,freq!$B$2:$B$40,0),_xlfn.XLOOKUP(C330,freq!$A$2:$A$40,freq!$B$2:$B$40,0),_xlfn.XLOOKUP(D330,freq!$A$2:$A$40,freq!$B$2:$B$40,0),_xlfn.XLOOKUP(E330,freq!$A$2:$A$40,freq!$B$2:$B$40,0),_xlfn.XLOOKUP(F330,freq!$A$2:$A$40,freq!$B$2:$B$40,0),_xlfn.XLOOKUP(G330,freq!$A$2:$A$40,freq!$B$2:$B$40,0),_xlfn.XLOOKUP(H330,freq!$A$2:$A$40,freq!$B$2:$B$40,0),_xlfn.XLOOKUP(I330,freq!$A$2:$A$40,freq!$B$2:$B$40,0),_xlfn.XLOOKUP(J330,freq!$A$2:$A$40,freq!$B$2:$B$40,0),_xlfn.XLOOKUP(K330,freq!$A$2:$A$40,freq!$B$2:$B$40,0),_xlfn.XLOOKUP(L330,freq!$A$2:$A$40,freq!$B$2:$B$40,0),_xlfn.XLOOKUP(M330,freq!$A$2:$A$40,freq!$B$2:$B$40,0),_xlfn.XLOOKUP(N330,freq!$A$2:$A$40,freq!$B$2:$B$40,0),_xlfn.XLOOKUP(O330,freq!$A$2:$A$40,freq!$B$2:$B$40,0),_xlfn.XLOOKUP(P330,freq!$A$2:$A$40,freq!$B$2:$B$40,0),_xlfn.XLOOKUP(Q330,freq!$A$2:$A$40,freq!$B$2:$B$40,0),_xlfn.XLOOKUP(R330,freq!$A$2:$A$40,freq!$B$2:$B$40,0),_xlfn.XLOOKUP(S330,freq!$A$2:$A$40,freq!$B$2:$B$40,0),_xlfn.XLOOKUP(T330,freq!$A$2:$A$40,freq!$B$2:$B$40,0),_xlfn.XLOOKUP(U330,freq!$A$2:$A$40,freq!$B$2:$B$40,0),_xlfn.XLOOKUP(V330,freq!$A$2:$A$40,freq!$B$2:$B$40,0))</f>
        <v>66.73</v>
      </c>
    </row>
    <row r="331" spans="1:23" hidden="1" x14ac:dyDescent="0.35">
      <c r="A331" s="32" t="s">
        <v>380</v>
      </c>
      <c r="B331" s="32" t="s">
        <v>58</v>
      </c>
      <c r="C331" s="32">
        <v>3</v>
      </c>
      <c r="D331" s="32" t="s">
        <v>29</v>
      </c>
      <c r="E331" s="32" t="s">
        <v>35</v>
      </c>
      <c r="F331" s="32" t="s">
        <v>0</v>
      </c>
      <c r="G331" s="32" t="s">
        <v>36</v>
      </c>
      <c r="H331" s="32" t="s">
        <v>36</v>
      </c>
      <c r="I331" s="32" t="s">
        <v>2</v>
      </c>
      <c r="J331" s="32" t="s">
        <v>43</v>
      </c>
      <c r="K331" s="32" t="s">
        <v>46</v>
      </c>
      <c r="L331" s="32" t="s">
        <v>45</v>
      </c>
      <c r="M331" s="32" t="s">
        <v>40</v>
      </c>
      <c r="N331" s="32" t="s">
        <v>37</v>
      </c>
      <c r="O331" s="32" t="s">
        <v>38</v>
      </c>
      <c r="P331" s="32">
        <v>8</v>
      </c>
      <c r="Q331" s="32">
        <v>1</v>
      </c>
      <c r="R331" s="32" t="s">
        <v>56</v>
      </c>
      <c r="S331" s="32" t="s">
        <v>58</v>
      </c>
      <c r="T331" s="32" t="s">
        <v>1</v>
      </c>
      <c r="U331" s="32">
        <v>0</v>
      </c>
      <c r="V331" s="32" t="s">
        <v>36</v>
      </c>
      <c r="W331" s="32">
        <f>SUM(_xlfn.XLOOKUP(B331,freq!$A$2:$A$40,freq!$B$2:$B$40,0),_xlfn.XLOOKUP(C331,freq!$A$2:$A$40,freq!$B$2:$B$40,0),_xlfn.XLOOKUP(D331,freq!$A$2:$A$40,freq!$B$2:$B$40,0),_xlfn.XLOOKUP(E331,freq!$A$2:$A$40,freq!$B$2:$B$40,0),_xlfn.XLOOKUP(F331,freq!$A$2:$A$40,freq!$B$2:$B$40,0),_xlfn.XLOOKUP(G331,freq!$A$2:$A$40,freq!$B$2:$B$40,0),_xlfn.XLOOKUP(H331,freq!$A$2:$A$40,freq!$B$2:$B$40,0),_xlfn.XLOOKUP(I331,freq!$A$2:$A$40,freq!$B$2:$B$40,0),_xlfn.XLOOKUP(J331,freq!$A$2:$A$40,freq!$B$2:$B$40,0),_xlfn.XLOOKUP(K331,freq!$A$2:$A$40,freq!$B$2:$B$40,0),_xlfn.XLOOKUP(L331,freq!$A$2:$A$40,freq!$B$2:$B$40,0),_xlfn.XLOOKUP(M331,freq!$A$2:$A$40,freq!$B$2:$B$40,0),_xlfn.XLOOKUP(N331,freq!$A$2:$A$40,freq!$B$2:$B$40,0),_xlfn.XLOOKUP(O331,freq!$A$2:$A$40,freq!$B$2:$B$40,0),_xlfn.XLOOKUP(P331,freq!$A$2:$A$40,freq!$B$2:$B$40,0),_xlfn.XLOOKUP(Q331,freq!$A$2:$A$40,freq!$B$2:$B$40,0),_xlfn.XLOOKUP(R331,freq!$A$2:$A$40,freq!$B$2:$B$40,0),_xlfn.XLOOKUP(S331,freq!$A$2:$A$40,freq!$B$2:$B$40,0),_xlfn.XLOOKUP(T331,freq!$A$2:$A$40,freq!$B$2:$B$40,0),_xlfn.XLOOKUP(U331,freq!$A$2:$A$40,freq!$B$2:$B$40,0),_xlfn.XLOOKUP(V331,freq!$A$2:$A$40,freq!$B$2:$B$40,0))</f>
        <v>66.719999999999985</v>
      </c>
    </row>
    <row r="332" spans="1:23" hidden="1" x14ac:dyDescent="0.35">
      <c r="A332" s="32" t="s">
        <v>1730</v>
      </c>
      <c r="B332" s="32" t="s">
        <v>45</v>
      </c>
      <c r="C332" s="32" t="s">
        <v>33</v>
      </c>
      <c r="D332" s="32">
        <v>7</v>
      </c>
      <c r="E332" s="32" t="s">
        <v>35</v>
      </c>
      <c r="F332" s="32">
        <v>8</v>
      </c>
      <c r="G332" s="32">
        <v>3</v>
      </c>
      <c r="H332" s="32" t="s">
        <v>40</v>
      </c>
      <c r="I332" s="32" t="s">
        <v>31</v>
      </c>
      <c r="J332" s="32" t="s">
        <v>2</v>
      </c>
      <c r="K332" s="32" t="s">
        <v>59</v>
      </c>
      <c r="L332" s="32" t="s">
        <v>44</v>
      </c>
      <c r="M332" s="32">
        <v>6</v>
      </c>
      <c r="N332" s="32" t="s">
        <v>30</v>
      </c>
      <c r="O332" s="32" t="s">
        <v>42</v>
      </c>
      <c r="P332" s="32" t="s">
        <v>40</v>
      </c>
      <c r="Q332" s="32" t="s">
        <v>45</v>
      </c>
      <c r="R332" s="32" t="s">
        <v>59</v>
      </c>
      <c r="S332" s="32" t="s">
        <v>48</v>
      </c>
      <c r="T332" s="32" t="s">
        <v>50</v>
      </c>
      <c r="U332" s="32">
        <v>9</v>
      </c>
      <c r="V332" s="32" t="s">
        <v>38</v>
      </c>
      <c r="W332" s="32">
        <f>SUM(_xlfn.XLOOKUP(B332,freq!$A$2:$A$40,freq!$B$2:$B$40,0),_xlfn.XLOOKUP(C332,freq!$A$2:$A$40,freq!$B$2:$B$40,0),_xlfn.XLOOKUP(D332,freq!$A$2:$A$40,freq!$B$2:$B$40,0),_xlfn.XLOOKUP(E332,freq!$A$2:$A$40,freq!$B$2:$B$40,0),_xlfn.XLOOKUP(F332,freq!$A$2:$A$40,freq!$B$2:$B$40,0),_xlfn.XLOOKUP(G332,freq!$A$2:$A$40,freq!$B$2:$B$40,0),_xlfn.XLOOKUP(H332,freq!$A$2:$A$40,freq!$B$2:$B$40,0),_xlfn.XLOOKUP(I332,freq!$A$2:$A$40,freq!$B$2:$B$40,0),_xlfn.XLOOKUP(J332,freq!$A$2:$A$40,freq!$B$2:$B$40,0),_xlfn.XLOOKUP(K332,freq!$A$2:$A$40,freq!$B$2:$B$40,0),_xlfn.XLOOKUP(L332,freq!$A$2:$A$40,freq!$B$2:$B$40,0),_xlfn.XLOOKUP(M332,freq!$A$2:$A$40,freq!$B$2:$B$40,0),_xlfn.XLOOKUP(N332,freq!$A$2:$A$40,freq!$B$2:$B$40,0),_xlfn.XLOOKUP(O332,freq!$A$2:$A$40,freq!$B$2:$B$40,0),_xlfn.XLOOKUP(P332,freq!$A$2:$A$40,freq!$B$2:$B$40,0),_xlfn.XLOOKUP(Q332,freq!$A$2:$A$40,freq!$B$2:$B$40,0),_xlfn.XLOOKUP(R332,freq!$A$2:$A$40,freq!$B$2:$B$40,0),_xlfn.XLOOKUP(S332,freq!$A$2:$A$40,freq!$B$2:$B$40,0),_xlfn.XLOOKUP(T332,freq!$A$2:$A$40,freq!$B$2:$B$40,0),_xlfn.XLOOKUP(U332,freq!$A$2:$A$40,freq!$B$2:$B$40,0),_xlfn.XLOOKUP(V332,freq!$A$2:$A$40,freq!$B$2:$B$40,0))</f>
        <v>66.680000000000007</v>
      </c>
    </row>
    <row r="333" spans="1:23" hidden="1" x14ac:dyDescent="0.35">
      <c r="A333" s="32" t="s">
        <v>786</v>
      </c>
      <c r="B333" s="32" t="s">
        <v>40</v>
      </c>
      <c r="C333" s="32" t="s">
        <v>53</v>
      </c>
      <c r="D333" s="32" t="s">
        <v>35</v>
      </c>
      <c r="E333" s="32" t="s">
        <v>30</v>
      </c>
      <c r="F333" s="32" t="s">
        <v>40</v>
      </c>
      <c r="G333" s="32">
        <v>0</v>
      </c>
      <c r="H333" s="32">
        <v>9</v>
      </c>
      <c r="I333" s="32" t="s">
        <v>31</v>
      </c>
      <c r="J333" s="32" t="s">
        <v>33</v>
      </c>
      <c r="K333" s="32" t="s">
        <v>37</v>
      </c>
      <c r="L333" s="32" t="s">
        <v>41</v>
      </c>
      <c r="M333" s="32" t="s">
        <v>2</v>
      </c>
      <c r="N333" s="32">
        <v>0</v>
      </c>
      <c r="O333" s="32">
        <v>2</v>
      </c>
      <c r="P333" s="32" t="s">
        <v>37</v>
      </c>
      <c r="Q333" s="32" t="s">
        <v>34</v>
      </c>
      <c r="R333" s="32" t="s">
        <v>37</v>
      </c>
      <c r="S333" s="32" t="s">
        <v>48</v>
      </c>
      <c r="T333" s="32" t="s">
        <v>38</v>
      </c>
      <c r="U333" s="32" t="s">
        <v>35</v>
      </c>
      <c r="V333" s="32" t="s">
        <v>53</v>
      </c>
      <c r="W333" s="32">
        <f>SUM(_xlfn.XLOOKUP(B333,freq!$A$2:$A$40,freq!$B$2:$B$40,0),_xlfn.XLOOKUP(C333,freq!$A$2:$A$40,freq!$B$2:$B$40,0),_xlfn.XLOOKUP(D333,freq!$A$2:$A$40,freq!$B$2:$B$40,0),_xlfn.XLOOKUP(E333,freq!$A$2:$A$40,freq!$B$2:$B$40,0),_xlfn.XLOOKUP(F333,freq!$A$2:$A$40,freq!$B$2:$B$40,0),_xlfn.XLOOKUP(G333,freq!$A$2:$A$40,freq!$B$2:$B$40,0),_xlfn.XLOOKUP(H333,freq!$A$2:$A$40,freq!$B$2:$B$40,0),_xlfn.XLOOKUP(I333,freq!$A$2:$A$40,freq!$B$2:$B$40,0),_xlfn.XLOOKUP(J333,freq!$A$2:$A$40,freq!$B$2:$B$40,0),_xlfn.XLOOKUP(K333,freq!$A$2:$A$40,freq!$B$2:$B$40,0),_xlfn.XLOOKUP(L333,freq!$A$2:$A$40,freq!$B$2:$B$40,0),_xlfn.XLOOKUP(M333,freq!$A$2:$A$40,freq!$B$2:$B$40,0),_xlfn.XLOOKUP(N333,freq!$A$2:$A$40,freq!$B$2:$B$40,0),_xlfn.XLOOKUP(O333,freq!$A$2:$A$40,freq!$B$2:$B$40,0),_xlfn.XLOOKUP(P333,freq!$A$2:$A$40,freq!$B$2:$B$40,0),_xlfn.XLOOKUP(Q333,freq!$A$2:$A$40,freq!$B$2:$B$40,0),_xlfn.XLOOKUP(R333,freq!$A$2:$A$40,freq!$B$2:$B$40,0),_xlfn.XLOOKUP(S333,freq!$A$2:$A$40,freq!$B$2:$B$40,0),_xlfn.XLOOKUP(T333,freq!$A$2:$A$40,freq!$B$2:$B$40,0),_xlfn.XLOOKUP(U333,freq!$A$2:$A$40,freq!$B$2:$B$40,0),_xlfn.XLOOKUP(V333,freq!$A$2:$A$40,freq!$B$2:$B$40,0))</f>
        <v>66.67</v>
      </c>
    </row>
    <row r="334" spans="1:23" hidden="1" x14ac:dyDescent="0.35">
      <c r="A334" s="32" t="s">
        <v>553</v>
      </c>
      <c r="B334" s="32" t="s">
        <v>38</v>
      </c>
      <c r="C334" s="32" t="s">
        <v>0</v>
      </c>
      <c r="D334" s="32" t="s">
        <v>31</v>
      </c>
      <c r="E334" s="32" t="s">
        <v>35</v>
      </c>
      <c r="F334" s="32" t="s">
        <v>31</v>
      </c>
      <c r="G334" s="32" t="s">
        <v>35</v>
      </c>
      <c r="H334" s="32">
        <v>5</v>
      </c>
      <c r="I334" s="32">
        <v>9</v>
      </c>
      <c r="J334" s="32" t="s">
        <v>49</v>
      </c>
      <c r="K334" s="32" t="s">
        <v>49</v>
      </c>
      <c r="L334" s="32" t="s">
        <v>2</v>
      </c>
      <c r="M334" s="32" t="s">
        <v>3</v>
      </c>
      <c r="N334" s="32">
        <v>6</v>
      </c>
      <c r="O334" s="32" t="s">
        <v>56</v>
      </c>
      <c r="P334" s="32" t="s">
        <v>43</v>
      </c>
      <c r="Q334" s="32">
        <v>4</v>
      </c>
      <c r="R334" s="32" t="s">
        <v>43</v>
      </c>
      <c r="S334" s="32" t="s">
        <v>35</v>
      </c>
      <c r="T334" s="32" t="s">
        <v>30</v>
      </c>
      <c r="U334" s="32">
        <v>4</v>
      </c>
      <c r="V334" s="32" t="s">
        <v>41</v>
      </c>
      <c r="W334" s="32">
        <f>SUM(_xlfn.XLOOKUP(B334,freq!$A$2:$A$40,freq!$B$2:$B$40,0),_xlfn.XLOOKUP(C334,freq!$A$2:$A$40,freq!$B$2:$B$40,0),_xlfn.XLOOKUP(D334,freq!$A$2:$A$40,freq!$B$2:$B$40,0),_xlfn.XLOOKUP(E334,freq!$A$2:$A$40,freq!$B$2:$B$40,0),_xlfn.XLOOKUP(F334,freq!$A$2:$A$40,freq!$B$2:$B$40,0),_xlfn.XLOOKUP(G334,freq!$A$2:$A$40,freq!$B$2:$B$40,0),_xlfn.XLOOKUP(H334,freq!$A$2:$A$40,freq!$B$2:$B$40,0),_xlfn.XLOOKUP(I334,freq!$A$2:$A$40,freq!$B$2:$B$40,0),_xlfn.XLOOKUP(J334,freq!$A$2:$A$40,freq!$B$2:$B$40,0),_xlfn.XLOOKUP(K334,freq!$A$2:$A$40,freq!$B$2:$B$40,0),_xlfn.XLOOKUP(L334,freq!$A$2:$A$40,freq!$B$2:$B$40,0),_xlfn.XLOOKUP(M334,freq!$A$2:$A$40,freq!$B$2:$B$40,0),_xlfn.XLOOKUP(N334,freq!$A$2:$A$40,freq!$B$2:$B$40,0),_xlfn.XLOOKUP(O334,freq!$A$2:$A$40,freq!$B$2:$B$40,0),_xlfn.XLOOKUP(P334,freq!$A$2:$A$40,freq!$B$2:$B$40,0),_xlfn.XLOOKUP(Q334,freq!$A$2:$A$40,freq!$B$2:$B$40,0),_xlfn.XLOOKUP(R334,freq!$A$2:$A$40,freq!$B$2:$B$40,0),_xlfn.XLOOKUP(S334,freq!$A$2:$A$40,freq!$B$2:$B$40,0),_xlfn.XLOOKUP(T334,freq!$A$2:$A$40,freq!$B$2:$B$40,0),_xlfn.XLOOKUP(U334,freq!$A$2:$A$40,freq!$B$2:$B$40,0),_xlfn.XLOOKUP(V334,freq!$A$2:$A$40,freq!$B$2:$B$40,0))</f>
        <v>66.66</v>
      </c>
    </row>
    <row r="335" spans="1:23" hidden="1" x14ac:dyDescent="0.35">
      <c r="A335" s="32" t="s">
        <v>111</v>
      </c>
      <c r="B335" s="32" t="s">
        <v>37</v>
      </c>
      <c r="C335" s="32" t="s">
        <v>45</v>
      </c>
      <c r="D335" s="32" t="s">
        <v>53</v>
      </c>
      <c r="E335" s="32" t="s">
        <v>49</v>
      </c>
      <c r="F335" s="32" t="s">
        <v>41</v>
      </c>
      <c r="G335" s="32" t="s">
        <v>34</v>
      </c>
      <c r="H335" s="32" t="s">
        <v>35</v>
      </c>
      <c r="I335" s="32">
        <v>2</v>
      </c>
      <c r="J335" s="32" t="s">
        <v>33</v>
      </c>
      <c r="K335" s="32">
        <v>3</v>
      </c>
      <c r="L335" s="32" t="s">
        <v>4</v>
      </c>
      <c r="M335" s="32" t="s">
        <v>4</v>
      </c>
      <c r="N335" s="32" t="s">
        <v>35</v>
      </c>
      <c r="O335" s="32" t="s">
        <v>49</v>
      </c>
      <c r="P335" s="32" t="s">
        <v>30</v>
      </c>
      <c r="Q335" s="32" t="s">
        <v>37</v>
      </c>
      <c r="R335" s="32" t="s">
        <v>59</v>
      </c>
      <c r="S335" s="32" t="s">
        <v>53</v>
      </c>
      <c r="T335" s="32" t="s">
        <v>33</v>
      </c>
      <c r="U335" s="32" t="s">
        <v>43</v>
      </c>
      <c r="V335" s="32" t="s">
        <v>2</v>
      </c>
      <c r="W335" s="32">
        <f>SUM(_xlfn.XLOOKUP(B335,freq!$A$2:$A$40,freq!$B$2:$B$40,0),_xlfn.XLOOKUP(C335,freq!$A$2:$A$40,freq!$B$2:$B$40,0),_xlfn.XLOOKUP(D335,freq!$A$2:$A$40,freq!$B$2:$B$40,0),_xlfn.XLOOKUP(E335,freq!$A$2:$A$40,freq!$B$2:$B$40,0),_xlfn.XLOOKUP(F335,freq!$A$2:$A$40,freq!$B$2:$B$40,0),_xlfn.XLOOKUP(G335,freq!$A$2:$A$40,freq!$B$2:$B$40,0),_xlfn.XLOOKUP(H335,freq!$A$2:$A$40,freq!$B$2:$B$40,0),_xlfn.XLOOKUP(I335,freq!$A$2:$A$40,freq!$B$2:$B$40,0),_xlfn.XLOOKUP(J335,freq!$A$2:$A$40,freq!$B$2:$B$40,0),_xlfn.XLOOKUP(K335,freq!$A$2:$A$40,freq!$B$2:$B$40,0),_xlfn.XLOOKUP(L335,freq!$A$2:$A$40,freq!$B$2:$B$40,0),_xlfn.XLOOKUP(M335,freq!$A$2:$A$40,freq!$B$2:$B$40,0),_xlfn.XLOOKUP(N335,freq!$A$2:$A$40,freq!$B$2:$B$40,0),_xlfn.XLOOKUP(O335,freq!$A$2:$A$40,freq!$B$2:$B$40,0),_xlfn.XLOOKUP(P335,freq!$A$2:$A$40,freq!$B$2:$B$40,0),_xlfn.XLOOKUP(Q335,freq!$A$2:$A$40,freq!$B$2:$B$40,0),_xlfn.XLOOKUP(R335,freq!$A$2:$A$40,freq!$B$2:$B$40,0),_xlfn.XLOOKUP(S335,freq!$A$2:$A$40,freq!$B$2:$B$40,0),_xlfn.XLOOKUP(T335,freq!$A$2:$A$40,freq!$B$2:$B$40,0),_xlfn.XLOOKUP(U335,freq!$A$2:$A$40,freq!$B$2:$B$40,0),_xlfn.XLOOKUP(V335,freq!$A$2:$A$40,freq!$B$2:$B$40,0))</f>
        <v>66.56</v>
      </c>
    </row>
    <row r="336" spans="1:23" hidden="1" x14ac:dyDescent="0.35">
      <c r="A336" s="32" t="s">
        <v>138</v>
      </c>
      <c r="B336" s="32" t="s">
        <v>56</v>
      </c>
      <c r="C336" s="32" t="s">
        <v>31</v>
      </c>
      <c r="D336" s="32" t="s">
        <v>30</v>
      </c>
      <c r="E336" s="32" t="s">
        <v>45</v>
      </c>
      <c r="F336" s="32" t="s">
        <v>45</v>
      </c>
      <c r="G336" s="32" t="s">
        <v>58</v>
      </c>
      <c r="H336" s="32" t="s">
        <v>36</v>
      </c>
      <c r="I336" s="32" t="s">
        <v>46</v>
      </c>
      <c r="J336" s="32">
        <v>4</v>
      </c>
      <c r="K336" s="32" t="s">
        <v>46</v>
      </c>
      <c r="L336" s="32" t="s">
        <v>4</v>
      </c>
      <c r="M336" s="32" t="s">
        <v>46</v>
      </c>
      <c r="N336" s="32">
        <v>1</v>
      </c>
      <c r="O336" s="32" t="s">
        <v>42</v>
      </c>
      <c r="P336" s="32" t="s">
        <v>38</v>
      </c>
      <c r="Q336" s="32">
        <v>7</v>
      </c>
      <c r="R336" s="32" t="s">
        <v>33</v>
      </c>
      <c r="S336" s="32" t="s">
        <v>53</v>
      </c>
      <c r="T336" s="32">
        <v>7</v>
      </c>
      <c r="U336" s="32">
        <v>4</v>
      </c>
      <c r="V336" s="32" t="s">
        <v>37</v>
      </c>
      <c r="W336" s="32">
        <f>SUM(_xlfn.XLOOKUP(B336,freq!$A$2:$A$40,freq!$B$2:$B$40,0),_xlfn.XLOOKUP(C336,freq!$A$2:$A$40,freq!$B$2:$B$40,0),_xlfn.XLOOKUP(D336,freq!$A$2:$A$40,freq!$B$2:$B$40,0),_xlfn.XLOOKUP(E336,freq!$A$2:$A$40,freq!$B$2:$B$40,0),_xlfn.XLOOKUP(F336,freq!$A$2:$A$40,freq!$B$2:$B$40,0),_xlfn.XLOOKUP(G336,freq!$A$2:$A$40,freq!$B$2:$B$40,0),_xlfn.XLOOKUP(H336,freq!$A$2:$A$40,freq!$B$2:$B$40,0),_xlfn.XLOOKUP(I336,freq!$A$2:$A$40,freq!$B$2:$B$40,0),_xlfn.XLOOKUP(J336,freq!$A$2:$A$40,freq!$B$2:$B$40,0),_xlfn.XLOOKUP(K336,freq!$A$2:$A$40,freq!$B$2:$B$40,0),_xlfn.XLOOKUP(L336,freq!$A$2:$A$40,freq!$B$2:$B$40,0),_xlfn.XLOOKUP(M336,freq!$A$2:$A$40,freq!$B$2:$B$40,0),_xlfn.XLOOKUP(N336,freq!$A$2:$A$40,freq!$B$2:$B$40,0),_xlfn.XLOOKUP(O336,freq!$A$2:$A$40,freq!$B$2:$B$40,0),_xlfn.XLOOKUP(P336,freq!$A$2:$A$40,freq!$B$2:$B$40,0),_xlfn.XLOOKUP(Q336,freq!$A$2:$A$40,freq!$B$2:$B$40,0),_xlfn.XLOOKUP(R336,freq!$A$2:$A$40,freq!$B$2:$B$40,0),_xlfn.XLOOKUP(S336,freq!$A$2:$A$40,freq!$B$2:$B$40,0),_xlfn.XLOOKUP(T336,freq!$A$2:$A$40,freq!$B$2:$B$40,0),_xlfn.XLOOKUP(U336,freq!$A$2:$A$40,freq!$B$2:$B$40,0),_xlfn.XLOOKUP(V336,freq!$A$2:$A$40,freq!$B$2:$B$40,0))</f>
        <v>66.489999999999995</v>
      </c>
    </row>
    <row r="337" spans="1:23" hidden="1" x14ac:dyDescent="0.35">
      <c r="A337" s="32" t="s">
        <v>1286</v>
      </c>
      <c r="B337" s="32" t="s">
        <v>53</v>
      </c>
      <c r="C337" s="32">
        <v>4</v>
      </c>
      <c r="D337" s="32" t="s">
        <v>42</v>
      </c>
      <c r="E337" s="32" t="s">
        <v>48</v>
      </c>
      <c r="F337" s="32" t="s">
        <v>31</v>
      </c>
      <c r="G337" s="32" t="s">
        <v>1</v>
      </c>
      <c r="H337" s="32" t="s">
        <v>44</v>
      </c>
      <c r="I337" s="32" t="s">
        <v>53</v>
      </c>
      <c r="J337" s="32" t="s">
        <v>40</v>
      </c>
      <c r="K337" s="32">
        <v>8</v>
      </c>
      <c r="L337" s="32" t="s">
        <v>44</v>
      </c>
      <c r="M337" s="32" t="s">
        <v>37</v>
      </c>
      <c r="N337" s="32" t="s">
        <v>2</v>
      </c>
      <c r="O337" s="32" t="s">
        <v>3</v>
      </c>
      <c r="P337" s="32" t="s">
        <v>30</v>
      </c>
      <c r="Q337" s="32" t="s">
        <v>31</v>
      </c>
      <c r="R337" s="32">
        <v>8</v>
      </c>
      <c r="S337" s="32" t="s">
        <v>40</v>
      </c>
      <c r="T337" s="32" t="s">
        <v>48</v>
      </c>
      <c r="U337" s="32">
        <v>7</v>
      </c>
      <c r="V337" s="32" t="s">
        <v>28</v>
      </c>
      <c r="W337" s="32">
        <f>SUM(_xlfn.XLOOKUP(B337,freq!$A$2:$A$40,freq!$B$2:$B$40,0),_xlfn.XLOOKUP(C337,freq!$A$2:$A$40,freq!$B$2:$B$40,0),_xlfn.XLOOKUP(D337,freq!$A$2:$A$40,freq!$B$2:$B$40,0),_xlfn.XLOOKUP(E337,freq!$A$2:$A$40,freq!$B$2:$B$40,0),_xlfn.XLOOKUP(F337,freq!$A$2:$A$40,freq!$B$2:$B$40,0),_xlfn.XLOOKUP(G337,freq!$A$2:$A$40,freq!$B$2:$B$40,0),_xlfn.XLOOKUP(H337,freq!$A$2:$A$40,freq!$B$2:$B$40,0),_xlfn.XLOOKUP(I337,freq!$A$2:$A$40,freq!$B$2:$B$40,0),_xlfn.XLOOKUP(J337,freq!$A$2:$A$40,freq!$B$2:$B$40,0),_xlfn.XLOOKUP(K337,freq!$A$2:$A$40,freq!$B$2:$B$40,0),_xlfn.XLOOKUP(L337,freq!$A$2:$A$40,freq!$B$2:$B$40,0),_xlfn.XLOOKUP(M337,freq!$A$2:$A$40,freq!$B$2:$B$40,0),_xlfn.XLOOKUP(N337,freq!$A$2:$A$40,freq!$B$2:$B$40,0),_xlfn.XLOOKUP(O337,freq!$A$2:$A$40,freq!$B$2:$B$40,0),_xlfn.XLOOKUP(P337,freq!$A$2:$A$40,freq!$B$2:$B$40,0),_xlfn.XLOOKUP(Q337,freq!$A$2:$A$40,freq!$B$2:$B$40,0),_xlfn.XLOOKUP(R337,freq!$A$2:$A$40,freq!$B$2:$B$40,0),_xlfn.XLOOKUP(S337,freq!$A$2:$A$40,freq!$B$2:$B$40,0),_xlfn.XLOOKUP(T337,freq!$A$2:$A$40,freq!$B$2:$B$40,0),_xlfn.XLOOKUP(U337,freq!$A$2:$A$40,freq!$B$2:$B$40,0),_xlfn.XLOOKUP(V337,freq!$A$2:$A$40,freq!$B$2:$B$40,0))</f>
        <v>66.489999999999995</v>
      </c>
    </row>
    <row r="338" spans="1:23" hidden="1" x14ac:dyDescent="0.35">
      <c r="A338" s="32" t="s">
        <v>1101</v>
      </c>
      <c r="B338" s="32">
        <v>7</v>
      </c>
      <c r="C338" s="32">
        <v>0</v>
      </c>
      <c r="D338" s="32" t="s">
        <v>43</v>
      </c>
      <c r="E338" s="32">
        <v>3</v>
      </c>
      <c r="F338" s="32">
        <v>7</v>
      </c>
      <c r="G338" s="32" t="s">
        <v>1</v>
      </c>
      <c r="H338" s="32" t="s">
        <v>45</v>
      </c>
      <c r="I338" s="32" t="s">
        <v>45</v>
      </c>
      <c r="J338" s="32">
        <v>8</v>
      </c>
      <c r="K338" s="32" t="s">
        <v>4</v>
      </c>
      <c r="L338" s="32" t="s">
        <v>58</v>
      </c>
      <c r="M338" s="32" t="s">
        <v>45</v>
      </c>
      <c r="N338" s="32" t="s">
        <v>59</v>
      </c>
      <c r="O338" s="32" t="s">
        <v>49</v>
      </c>
      <c r="P338" s="32" t="s">
        <v>3</v>
      </c>
      <c r="Q338" s="32" t="s">
        <v>42</v>
      </c>
      <c r="R338" s="32" t="s">
        <v>35</v>
      </c>
      <c r="S338" s="32" t="s">
        <v>29</v>
      </c>
      <c r="T338" s="32">
        <v>9</v>
      </c>
      <c r="U338" s="32">
        <v>9</v>
      </c>
      <c r="V338" s="32" t="s">
        <v>49</v>
      </c>
      <c r="W338" s="32">
        <f>SUM(_xlfn.XLOOKUP(B338,freq!$A$2:$A$40,freq!$B$2:$B$40,0),_xlfn.XLOOKUP(C338,freq!$A$2:$A$40,freq!$B$2:$B$40,0),_xlfn.XLOOKUP(D338,freq!$A$2:$A$40,freq!$B$2:$B$40,0),_xlfn.XLOOKUP(E338,freq!$A$2:$A$40,freq!$B$2:$B$40,0),_xlfn.XLOOKUP(F338,freq!$A$2:$A$40,freq!$B$2:$B$40,0),_xlfn.XLOOKUP(G338,freq!$A$2:$A$40,freq!$B$2:$B$40,0),_xlfn.XLOOKUP(H338,freq!$A$2:$A$40,freq!$B$2:$B$40,0),_xlfn.XLOOKUP(I338,freq!$A$2:$A$40,freq!$B$2:$B$40,0),_xlfn.XLOOKUP(J338,freq!$A$2:$A$40,freq!$B$2:$B$40,0),_xlfn.XLOOKUP(K338,freq!$A$2:$A$40,freq!$B$2:$B$40,0),_xlfn.XLOOKUP(L338,freq!$A$2:$A$40,freq!$B$2:$B$40,0),_xlfn.XLOOKUP(M338,freq!$A$2:$A$40,freq!$B$2:$B$40,0),_xlfn.XLOOKUP(N338,freq!$A$2:$A$40,freq!$B$2:$B$40,0),_xlfn.XLOOKUP(O338,freq!$A$2:$A$40,freq!$B$2:$B$40,0),_xlfn.XLOOKUP(P338,freq!$A$2:$A$40,freq!$B$2:$B$40,0),_xlfn.XLOOKUP(Q338,freq!$A$2:$A$40,freq!$B$2:$B$40,0),_xlfn.XLOOKUP(R338,freq!$A$2:$A$40,freq!$B$2:$B$40,0),_xlfn.XLOOKUP(S338,freq!$A$2:$A$40,freq!$B$2:$B$40,0),_xlfn.XLOOKUP(T338,freq!$A$2:$A$40,freq!$B$2:$B$40,0),_xlfn.XLOOKUP(U338,freq!$A$2:$A$40,freq!$B$2:$B$40,0),_xlfn.XLOOKUP(V338,freq!$A$2:$A$40,freq!$B$2:$B$40,0))</f>
        <v>66.459999999999994</v>
      </c>
    </row>
    <row r="339" spans="1:23" hidden="1" x14ac:dyDescent="0.35">
      <c r="A339" s="32" t="s">
        <v>548</v>
      </c>
      <c r="B339" s="32" t="s">
        <v>43</v>
      </c>
      <c r="C339" s="32">
        <v>3</v>
      </c>
      <c r="D339" s="32" t="s">
        <v>30</v>
      </c>
      <c r="E339" s="32">
        <v>6</v>
      </c>
      <c r="F339" s="32" t="s">
        <v>36</v>
      </c>
      <c r="G339" s="32" t="s">
        <v>43</v>
      </c>
      <c r="H339" s="32" t="s">
        <v>2</v>
      </c>
      <c r="I339" s="32" t="s">
        <v>40</v>
      </c>
      <c r="J339" s="32" t="s">
        <v>42</v>
      </c>
      <c r="K339" s="32" t="s">
        <v>50</v>
      </c>
      <c r="L339" s="32" t="s">
        <v>45</v>
      </c>
      <c r="M339" s="32">
        <v>4</v>
      </c>
      <c r="N339" s="32" t="s">
        <v>56</v>
      </c>
      <c r="O339" s="32">
        <v>0</v>
      </c>
      <c r="P339" s="32" t="s">
        <v>32</v>
      </c>
      <c r="Q339" s="32" t="s">
        <v>48</v>
      </c>
      <c r="R339" s="32">
        <v>3</v>
      </c>
      <c r="S339" s="32" t="s">
        <v>46</v>
      </c>
      <c r="T339" s="32" t="s">
        <v>35</v>
      </c>
      <c r="U339" s="32" t="s">
        <v>2</v>
      </c>
      <c r="V339" s="32" t="s">
        <v>48</v>
      </c>
      <c r="W339" s="32">
        <f>SUM(_xlfn.XLOOKUP(B339,freq!$A$2:$A$40,freq!$B$2:$B$40,0),_xlfn.XLOOKUP(C339,freq!$A$2:$A$40,freq!$B$2:$B$40,0),_xlfn.XLOOKUP(D339,freq!$A$2:$A$40,freq!$B$2:$B$40,0),_xlfn.XLOOKUP(E339,freq!$A$2:$A$40,freq!$B$2:$B$40,0),_xlfn.XLOOKUP(F339,freq!$A$2:$A$40,freq!$B$2:$B$40,0),_xlfn.XLOOKUP(G339,freq!$A$2:$A$40,freq!$B$2:$B$40,0),_xlfn.XLOOKUP(H339,freq!$A$2:$A$40,freq!$B$2:$B$40,0),_xlfn.XLOOKUP(I339,freq!$A$2:$A$40,freq!$B$2:$B$40,0),_xlfn.XLOOKUP(J339,freq!$A$2:$A$40,freq!$B$2:$B$40,0),_xlfn.XLOOKUP(K339,freq!$A$2:$A$40,freq!$B$2:$B$40,0),_xlfn.XLOOKUP(L339,freq!$A$2:$A$40,freq!$B$2:$B$40,0),_xlfn.XLOOKUP(M339,freq!$A$2:$A$40,freq!$B$2:$B$40,0),_xlfn.XLOOKUP(N339,freq!$A$2:$A$40,freq!$B$2:$B$40,0),_xlfn.XLOOKUP(O339,freq!$A$2:$A$40,freq!$B$2:$B$40,0),_xlfn.XLOOKUP(P339,freq!$A$2:$A$40,freq!$B$2:$B$40,0),_xlfn.XLOOKUP(Q339,freq!$A$2:$A$40,freq!$B$2:$B$40,0),_xlfn.XLOOKUP(R339,freq!$A$2:$A$40,freq!$B$2:$B$40,0),_xlfn.XLOOKUP(S339,freq!$A$2:$A$40,freq!$B$2:$B$40,0),_xlfn.XLOOKUP(T339,freq!$A$2:$A$40,freq!$B$2:$B$40,0),_xlfn.XLOOKUP(U339,freq!$A$2:$A$40,freq!$B$2:$B$40,0),_xlfn.XLOOKUP(V339,freq!$A$2:$A$40,freq!$B$2:$B$40,0))</f>
        <v>66.399999999999991</v>
      </c>
    </row>
    <row r="340" spans="1:23" hidden="1" x14ac:dyDescent="0.35">
      <c r="A340" s="32" t="s">
        <v>577</v>
      </c>
      <c r="B340" s="32" t="s">
        <v>35</v>
      </c>
      <c r="C340" s="32" t="s">
        <v>35</v>
      </c>
      <c r="D340" s="32">
        <v>1</v>
      </c>
      <c r="E340" s="32" t="s">
        <v>49</v>
      </c>
      <c r="F340" s="32" t="s">
        <v>44</v>
      </c>
      <c r="G340" s="32" t="s">
        <v>59</v>
      </c>
      <c r="H340" s="32" t="s">
        <v>34</v>
      </c>
      <c r="I340" s="32" t="s">
        <v>35</v>
      </c>
      <c r="J340" s="32" t="s">
        <v>29</v>
      </c>
      <c r="K340" s="32" t="s">
        <v>4</v>
      </c>
      <c r="L340" s="32" t="s">
        <v>41</v>
      </c>
      <c r="M340" s="32" t="s">
        <v>59</v>
      </c>
      <c r="N340" s="32" t="s">
        <v>59</v>
      </c>
      <c r="O340" s="32" t="s">
        <v>50</v>
      </c>
      <c r="P340" s="32" t="s">
        <v>35</v>
      </c>
      <c r="Q340" s="32">
        <v>2</v>
      </c>
      <c r="R340" s="32" t="s">
        <v>40</v>
      </c>
      <c r="S340" s="32" t="s">
        <v>48</v>
      </c>
      <c r="T340" s="32" t="s">
        <v>36</v>
      </c>
      <c r="U340" s="32" t="s">
        <v>59</v>
      </c>
      <c r="V340" s="32" t="s">
        <v>46</v>
      </c>
      <c r="W340" s="32">
        <f>SUM(_xlfn.XLOOKUP(B340,freq!$A$2:$A$40,freq!$B$2:$B$40,0),_xlfn.XLOOKUP(C340,freq!$A$2:$A$40,freq!$B$2:$B$40,0),_xlfn.XLOOKUP(D340,freq!$A$2:$A$40,freq!$B$2:$B$40,0),_xlfn.XLOOKUP(E340,freq!$A$2:$A$40,freq!$B$2:$B$40,0),_xlfn.XLOOKUP(F340,freq!$A$2:$A$40,freq!$B$2:$B$40,0),_xlfn.XLOOKUP(G340,freq!$A$2:$A$40,freq!$B$2:$B$40,0),_xlfn.XLOOKUP(H340,freq!$A$2:$A$40,freq!$B$2:$B$40,0),_xlfn.XLOOKUP(I340,freq!$A$2:$A$40,freq!$B$2:$B$40,0),_xlfn.XLOOKUP(J340,freq!$A$2:$A$40,freq!$B$2:$B$40,0),_xlfn.XLOOKUP(K340,freq!$A$2:$A$40,freq!$B$2:$B$40,0),_xlfn.XLOOKUP(L340,freq!$A$2:$A$40,freq!$B$2:$B$40,0),_xlfn.XLOOKUP(M340,freq!$A$2:$A$40,freq!$B$2:$B$40,0),_xlfn.XLOOKUP(N340,freq!$A$2:$A$40,freq!$B$2:$B$40,0),_xlfn.XLOOKUP(O340,freq!$A$2:$A$40,freq!$B$2:$B$40,0),_xlfn.XLOOKUP(P340,freq!$A$2:$A$40,freq!$B$2:$B$40,0),_xlfn.XLOOKUP(Q340,freq!$A$2:$A$40,freq!$B$2:$B$40,0),_xlfn.XLOOKUP(R340,freq!$A$2:$A$40,freq!$B$2:$B$40,0),_xlfn.XLOOKUP(S340,freq!$A$2:$A$40,freq!$B$2:$B$40,0),_xlfn.XLOOKUP(T340,freq!$A$2:$A$40,freq!$B$2:$B$40,0),_xlfn.XLOOKUP(U340,freq!$A$2:$A$40,freq!$B$2:$B$40,0),_xlfn.XLOOKUP(V340,freq!$A$2:$A$40,freq!$B$2:$B$40,0))</f>
        <v>66.390000000000015</v>
      </c>
    </row>
    <row r="341" spans="1:23" hidden="1" x14ac:dyDescent="0.35">
      <c r="A341" s="32" t="s">
        <v>1010</v>
      </c>
      <c r="B341" s="32" t="s">
        <v>58</v>
      </c>
      <c r="C341" s="32">
        <v>3</v>
      </c>
      <c r="D341" s="32" t="s">
        <v>44</v>
      </c>
      <c r="E341" s="32" t="s">
        <v>32</v>
      </c>
      <c r="F341" s="32" t="s">
        <v>56</v>
      </c>
      <c r="G341" s="32">
        <v>9</v>
      </c>
      <c r="H341" s="32" t="s">
        <v>48</v>
      </c>
      <c r="I341" s="32" t="s">
        <v>1</v>
      </c>
      <c r="J341" s="32" t="s">
        <v>38</v>
      </c>
      <c r="K341" s="32" t="s">
        <v>38</v>
      </c>
      <c r="L341" s="32">
        <v>5</v>
      </c>
      <c r="M341" s="32" t="s">
        <v>2</v>
      </c>
      <c r="N341" s="32">
        <v>7</v>
      </c>
      <c r="O341" s="32" t="s">
        <v>56</v>
      </c>
      <c r="P341" s="32">
        <v>8</v>
      </c>
      <c r="Q341" s="32" t="s">
        <v>59</v>
      </c>
      <c r="R341" s="32" t="s">
        <v>1</v>
      </c>
      <c r="S341" s="32" t="s">
        <v>46</v>
      </c>
      <c r="T341" s="32">
        <v>5</v>
      </c>
      <c r="U341" s="32" t="s">
        <v>30</v>
      </c>
      <c r="V341" s="32" t="s">
        <v>48</v>
      </c>
      <c r="W341" s="32">
        <f>SUM(_xlfn.XLOOKUP(B341,freq!$A$2:$A$40,freq!$B$2:$B$40,0),_xlfn.XLOOKUP(C341,freq!$A$2:$A$40,freq!$B$2:$B$40,0),_xlfn.XLOOKUP(D341,freq!$A$2:$A$40,freq!$B$2:$B$40,0),_xlfn.XLOOKUP(E341,freq!$A$2:$A$40,freq!$B$2:$B$40,0),_xlfn.XLOOKUP(F341,freq!$A$2:$A$40,freq!$B$2:$B$40,0),_xlfn.XLOOKUP(G341,freq!$A$2:$A$40,freq!$B$2:$B$40,0),_xlfn.XLOOKUP(H341,freq!$A$2:$A$40,freq!$B$2:$B$40,0),_xlfn.XLOOKUP(I341,freq!$A$2:$A$40,freq!$B$2:$B$40,0),_xlfn.XLOOKUP(J341,freq!$A$2:$A$40,freq!$B$2:$B$40,0),_xlfn.XLOOKUP(K341,freq!$A$2:$A$40,freq!$B$2:$B$40,0),_xlfn.XLOOKUP(L341,freq!$A$2:$A$40,freq!$B$2:$B$40,0),_xlfn.XLOOKUP(M341,freq!$A$2:$A$40,freq!$B$2:$B$40,0),_xlfn.XLOOKUP(N341,freq!$A$2:$A$40,freq!$B$2:$B$40,0),_xlfn.XLOOKUP(O341,freq!$A$2:$A$40,freq!$B$2:$B$40,0),_xlfn.XLOOKUP(P341,freq!$A$2:$A$40,freq!$B$2:$B$40,0),_xlfn.XLOOKUP(Q341,freq!$A$2:$A$40,freq!$B$2:$B$40,0),_xlfn.XLOOKUP(R341,freq!$A$2:$A$40,freq!$B$2:$B$40,0),_xlfn.XLOOKUP(S341,freq!$A$2:$A$40,freq!$B$2:$B$40,0),_xlfn.XLOOKUP(T341,freq!$A$2:$A$40,freq!$B$2:$B$40,0),_xlfn.XLOOKUP(U341,freq!$A$2:$A$40,freq!$B$2:$B$40,0),_xlfn.XLOOKUP(V341,freq!$A$2:$A$40,freq!$B$2:$B$40,0))</f>
        <v>66.31</v>
      </c>
    </row>
    <row r="342" spans="1:23" hidden="1" x14ac:dyDescent="0.35">
      <c r="A342" s="32" t="s">
        <v>660</v>
      </c>
      <c r="B342" s="32" t="s">
        <v>46</v>
      </c>
      <c r="C342" s="32">
        <v>2</v>
      </c>
      <c r="D342" s="32">
        <v>6</v>
      </c>
      <c r="E342" s="32" t="s">
        <v>32</v>
      </c>
      <c r="F342" s="32" t="s">
        <v>56</v>
      </c>
      <c r="G342" s="32">
        <v>2</v>
      </c>
      <c r="H342" s="32" t="s">
        <v>41</v>
      </c>
      <c r="I342" s="32">
        <v>9</v>
      </c>
      <c r="J342" s="32" t="s">
        <v>38</v>
      </c>
      <c r="K342" s="32" t="s">
        <v>44</v>
      </c>
      <c r="L342" s="32" t="s">
        <v>3</v>
      </c>
      <c r="M342" s="32" t="s">
        <v>33</v>
      </c>
      <c r="N342" s="32" t="s">
        <v>44</v>
      </c>
      <c r="O342" s="32" t="s">
        <v>50</v>
      </c>
      <c r="P342" s="32">
        <v>2</v>
      </c>
      <c r="Q342" s="32" t="s">
        <v>1</v>
      </c>
      <c r="R342" s="32">
        <v>1</v>
      </c>
      <c r="S342" s="32">
        <v>2</v>
      </c>
      <c r="T342" s="32" t="s">
        <v>45</v>
      </c>
      <c r="U342" s="32" t="s">
        <v>3</v>
      </c>
      <c r="V342" s="32" t="s">
        <v>37</v>
      </c>
      <c r="W342" s="32">
        <f>SUM(_xlfn.XLOOKUP(B342,freq!$A$2:$A$40,freq!$B$2:$B$40,0),_xlfn.XLOOKUP(C342,freq!$A$2:$A$40,freq!$B$2:$B$40,0),_xlfn.XLOOKUP(D342,freq!$A$2:$A$40,freq!$B$2:$B$40,0),_xlfn.XLOOKUP(E342,freq!$A$2:$A$40,freq!$B$2:$B$40,0),_xlfn.XLOOKUP(F342,freq!$A$2:$A$40,freq!$B$2:$B$40,0),_xlfn.XLOOKUP(G342,freq!$A$2:$A$40,freq!$B$2:$B$40,0),_xlfn.XLOOKUP(H342,freq!$A$2:$A$40,freq!$B$2:$B$40,0),_xlfn.XLOOKUP(I342,freq!$A$2:$A$40,freq!$B$2:$B$40,0),_xlfn.XLOOKUP(J342,freq!$A$2:$A$40,freq!$B$2:$B$40,0),_xlfn.XLOOKUP(K342,freq!$A$2:$A$40,freq!$B$2:$B$40,0),_xlfn.XLOOKUP(L342,freq!$A$2:$A$40,freq!$B$2:$B$40,0),_xlfn.XLOOKUP(M342,freq!$A$2:$A$40,freq!$B$2:$B$40,0),_xlfn.XLOOKUP(N342,freq!$A$2:$A$40,freq!$B$2:$B$40,0),_xlfn.XLOOKUP(O342,freq!$A$2:$A$40,freq!$B$2:$B$40,0),_xlfn.XLOOKUP(P342,freq!$A$2:$A$40,freq!$B$2:$B$40,0),_xlfn.XLOOKUP(Q342,freq!$A$2:$A$40,freq!$B$2:$B$40,0),_xlfn.XLOOKUP(R342,freq!$A$2:$A$40,freq!$B$2:$B$40,0),_xlfn.XLOOKUP(S342,freq!$A$2:$A$40,freq!$B$2:$B$40,0),_xlfn.XLOOKUP(T342,freq!$A$2:$A$40,freq!$B$2:$B$40,0),_xlfn.XLOOKUP(U342,freq!$A$2:$A$40,freq!$B$2:$B$40,0),_xlfn.XLOOKUP(V342,freq!$A$2:$A$40,freq!$B$2:$B$40,0))</f>
        <v>66.290000000000006</v>
      </c>
    </row>
    <row r="343" spans="1:23" hidden="1" x14ac:dyDescent="0.35">
      <c r="A343" s="32" t="s">
        <v>272</v>
      </c>
      <c r="B343" s="32" t="s">
        <v>0</v>
      </c>
      <c r="C343" s="32" t="s">
        <v>37</v>
      </c>
      <c r="D343" s="32" t="s">
        <v>38</v>
      </c>
      <c r="E343" s="32" t="s">
        <v>2</v>
      </c>
      <c r="F343" s="32" t="s">
        <v>56</v>
      </c>
      <c r="G343" s="32" t="s">
        <v>50</v>
      </c>
      <c r="H343" s="32">
        <v>1</v>
      </c>
      <c r="I343" s="32">
        <v>4</v>
      </c>
      <c r="J343" s="32" t="s">
        <v>30</v>
      </c>
      <c r="K343" s="32" t="s">
        <v>1</v>
      </c>
      <c r="L343" s="32" t="s">
        <v>45</v>
      </c>
      <c r="M343" s="32" t="s">
        <v>44</v>
      </c>
      <c r="N343" s="32">
        <v>8</v>
      </c>
      <c r="O343" s="32">
        <v>4</v>
      </c>
      <c r="P343" s="32" t="s">
        <v>36</v>
      </c>
      <c r="Q343" s="32">
        <v>4</v>
      </c>
      <c r="R343" s="32" t="s">
        <v>56</v>
      </c>
      <c r="S343" s="32">
        <v>1</v>
      </c>
      <c r="T343" s="32">
        <v>0</v>
      </c>
      <c r="U343" s="32" t="s">
        <v>0</v>
      </c>
      <c r="V343" s="32" t="s">
        <v>2</v>
      </c>
      <c r="W343" s="32">
        <f>SUM(_xlfn.XLOOKUP(B343,freq!$A$2:$A$40,freq!$B$2:$B$40,0),_xlfn.XLOOKUP(C343,freq!$A$2:$A$40,freq!$B$2:$B$40,0),_xlfn.XLOOKUP(D343,freq!$A$2:$A$40,freq!$B$2:$B$40,0),_xlfn.XLOOKUP(E343,freq!$A$2:$A$40,freq!$B$2:$B$40,0),_xlfn.XLOOKUP(F343,freq!$A$2:$A$40,freq!$B$2:$B$40,0),_xlfn.XLOOKUP(G343,freq!$A$2:$A$40,freq!$B$2:$B$40,0),_xlfn.XLOOKUP(H343,freq!$A$2:$A$40,freq!$B$2:$B$40,0),_xlfn.XLOOKUP(I343,freq!$A$2:$A$40,freq!$B$2:$B$40,0),_xlfn.XLOOKUP(J343,freq!$A$2:$A$40,freq!$B$2:$B$40,0),_xlfn.XLOOKUP(K343,freq!$A$2:$A$40,freq!$B$2:$B$40,0),_xlfn.XLOOKUP(L343,freq!$A$2:$A$40,freq!$B$2:$B$40,0),_xlfn.XLOOKUP(M343,freq!$A$2:$A$40,freq!$B$2:$B$40,0),_xlfn.XLOOKUP(N343,freq!$A$2:$A$40,freq!$B$2:$B$40,0),_xlfn.XLOOKUP(O343,freq!$A$2:$A$40,freq!$B$2:$B$40,0),_xlfn.XLOOKUP(P343,freq!$A$2:$A$40,freq!$B$2:$B$40,0),_xlfn.XLOOKUP(Q343,freq!$A$2:$A$40,freq!$B$2:$B$40,0),_xlfn.XLOOKUP(R343,freq!$A$2:$A$40,freq!$B$2:$B$40,0),_xlfn.XLOOKUP(S343,freq!$A$2:$A$40,freq!$B$2:$B$40,0),_xlfn.XLOOKUP(T343,freq!$A$2:$A$40,freq!$B$2:$B$40,0),_xlfn.XLOOKUP(U343,freq!$A$2:$A$40,freq!$B$2:$B$40,0),_xlfn.XLOOKUP(V343,freq!$A$2:$A$40,freq!$B$2:$B$40,0))</f>
        <v>66.22</v>
      </c>
    </row>
    <row r="344" spans="1:23" hidden="1" x14ac:dyDescent="0.35">
      <c r="A344" s="32" t="s">
        <v>1993</v>
      </c>
      <c r="B344" s="32" t="s">
        <v>34</v>
      </c>
      <c r="C344" s="32" t="s">
        <v>32</v>
      </c>
      <c r="D344" s="32" t="s">
        <v>38</v>
      </c>
      <c r="E344" s="32" t="s">
        <v>36</v>
      </c>
      <c r="F344" s="32" t="s">
        <v>29</v>
      </c>
      <c r="G344" s="32" t="s">
        <v>2</v>
      </c>
      <c r="H344" s="32" t="s">
        <v>49</v>
      </c>
      <c r="I344" s="32" t="s">
        <v>30</v>
      </c>
      <c r="J344" s="32" t="s">
        <v>58</v>
      </c>
      <c r="K344" s="32" t="s">
        <v>33</v>
      </c>
      <c r="L344" s="32" t="s">
        <v>1</v>
      </c>
      <c r="M344" s="32" t="s">
        <v>46</v>
      </c>
      <c r="N344" s="32" t="s">
        <v>4</v>
      </c>
      <c r="O344" s="32" t="s">
        <v>2</v>
      </c>
      <c r="P344" s="32" t="s">
        <v>43</v>
      </c>
      <c r="Q344" s="32" t="s">
        <v>28</v>
      </c>
      <c r="R344" s="32" t="s">
        <v>49</v>
      </c>
      <c r="S344" s="32" t="s">
        <v>59</v>
      </c>
      <c r="T344" s="32" t="s">
        <v>56</v>
      </c>
      <c r="U344" s="32" t="s">
        <v>31</v>
      </c>
      <c r="V344" s="32" t="s">
        <v>29</v>
      </c>
      <c r="W344" s="32">
        <f>SUM(_xlfn.XLOOKUP(B344,freq!$A$2:$A$40,freq!$B$2:$B$40,0),_xlfn.XLOOKUP(C344,freq!$A$2:$A$40,freq!$B$2:$B$40,0),_xlfn.XLOOKUP(D344,freq!$A$2:$A$40,freq!$B$2:$B$40,0),_xlfn.XLOOKUP(E344,freq!$A$2:$A$40,freq!$B$2:$B$40,0),_xlfn.XLOOKUP(F344,freq!$A$2:$A$40,freq!$B$2:$B$40,0),_xlfn.XLOOKUP(G344,freq!$A$2:$A$40,freq!$B$2:$B$40,0),_xlfn.XLOOKUP(H344,freq!$A$2:$A$40,freq!$B$2:$B$40,0),_xlfn.XLOOKUP(I344,freq!$A$2:$A$40,freq!$B$2:$B$40,0),_xlfn.XLOOKUP(J344,freq!$A$2:$A$40,freq!$B$2:$B$40,0),_xlfn.XLOOKUP(K344,freq!$A$2:$A$40,freq!$B$2:$B$40,0),_xlfn.XLOOKUP(L344,freq!$A$2:$A$40,freq!$B$2:$B$40,0),_xlfn.XLOOKUP(M344,freq!$A$2:$A$40,freq!$B$2:$B$40,0),_xlfn.XLOOKUP(N344,freq!$A$2:$A$40,freq!$B$2:$B$40,0),_xlfn.XLOOKUP(O344,freq!$A$2:$A$40,freq!$B$2:$B$40,0),_xlfn.XLOOKUP(P344,freq!$A$2:$A$40,freq!$B$2:$B$40,0),_xlfn.XLOOKUP(Q344,freq!$A$2:$A$40,freq!$B$2:$B$40,0),_xlfn.XLOOKUP(R344,freq!$A$2:$A$40,freq!$B$2:$B$40,0),_xlfn.XLOOKUP(S344,freq!$A$2:$A$40,freq!$B$2:$B$40,0),_xlfn.XLOOKUP(T344,freq!$A$2:$A$40,freq!$B$2:$B$40,0),_xlfn.XLOOKUP(U344,freq!$A$2:$A$40,freq!$B$2:$B$40,0),_xlfn.XLOOKUP(V344,freq!$A$2:$A$40,freq!$B$2:$B$40,0))</f>
        <v>66.19</v>
      </c>
    </row>
    <row r="345" spans="1:23" hidden="1" x14ac:dyDescent="0.35">
      <c r="A345" s="32" t="s">
        <v>832</v>
      </c>
      <c r="B345" s="32" t="s">
        <v>42</v>
      </c>
      <c r="C345" s="32" t="s">
        <v>44</v>
      </c>
      <c r="D345" s="32" t="s">
        <v>37</v>
      </c>
      <c r="E345" s="32" t="s">
        <v>35</v>
      </c>
      <c r="F345" s="32" t="s">
        <v>37</v>
      </c>
      <c r="G345" s="32" t="s">
        <v>31</v>
      </c>
      <c r="H345" s="32" t="s">
        <v>43</v>
      </c>
      <c r="I345" s="32">
        <v>8</v>
      </c>
      <c r="J345" s="32" t="s">
        <v>48</v>
      </c>
      <c r="K345" s="32" t="s">
        <v>0</v>
      </c>
      <c r="L345" s="32">
        <v>8</v>
      </c>
      <c r="M345" s="32" t="s">
        <v>0</v>
      </c>
      <c r="N345" s="32" t="s">
        <v>33</v>
      </c>
      <c r="O345" s="32" t="s">
        <v>33</v>
      </c>
      <c r="P345" s="32" t="s">
        <v>38</v>
      </c>
      <c r="Q345" s="32" t="s">
        <v>3</v>
      </c>
      <c r="R345" s="32" t="s">
        <v>56</v>
      </c>
      <c r="S345" s="32" t="s">
        <v>34</v>
      </c>
      <c r="T345" s="32" t="s">
        <v>33</v>
      </c>
      <c r="U345" s="32" t="s">
        <v>44</v>
      </c>
      <c r="V345" s="32" t="s">
        <v>38</v>
      </c>
      <c r="W345" s="32">
        <f>SUM(_xlfn.XLOOKUP(B345,freq!$A$2:$A$40,freq!$B$2:$B$40,0),_xlfn.XLOOKUP(C345,freq!$A$2:$A$40,freq!$B$2:$B$40,0),_xlfn.XLOOKUP(D345,freq!$A$2:$A$40,freq!$B$2:$B$40,0),_xlfn.XLOOKUP(E345,freq!$A$2:$A$40,freq!$B$2:$B$40,0),_xlfn.XLOOKUP(F345,freq!$A$2:$A$40,freq!$B$2:$B$40,0),_xlfn.XLOOKUP(G345,freq!$A$2:$A$40,freq!$B$2:$B$40,0),_xlfn.XLOOKUP(H345,freq!$A$2:$A$40,freq!$B$2:$B$40,0),_xlfn.XLOOKUP(I345,freq!$A$2:$A$40,freq!$B$2:$B$40,0),_xlfn.XLOOKUP(J345,freq!$A$2:$A$40,freq!$B$2:$B$40,0),_xlfn.XLOOKUP(K345,freq!$A$2:$A$40,freq!$B$2:$B$40,0),_xlfn.XLOOKUP(L345,freq!$A$2:$A$40,freq!$B$2:$B$40,0),_xlfn.XLOOKUP(M345,freq!$A$2:$A$40,freq!$B$2:$B$40,0),_xlfn.XLOOKUP(N345,freq!$A$2:$A$40,freq!$B$2:$B$40,0),_xlfn.XLOOKUP(O345,freq!$A$2:$A$40,freq!$B$2:$B$40,0),_xlfn.XLOOKUP(P345,freq!$A$2:$A$40,freq!$B$2:$B$40,0),_xlfn.XLOOKUP(Q345,freq!$A$2:$A$40,freq!$B$2:$B$40,0),_xlfn.XLOOKUP(R345,freq!$A$2:$A$40,freq!$B$2:$B$40,0),_xlfn.XLOOKUP(S345,freq!$A$2:$A$40,freq!$B$2:$B$40,0),_xlfn.XLOOKUP(T345,freq!$A$2:$A$40,freq!$B$2:$B$40,0),_xlfn.XLOOKUP(U345,freq!$A$2:$A$40,freq!$B$2:$B$40,0),_xlfn.XLOOKUP(V345,freq!$A$2:$A$40,freq!$B$2:$B$40,0))</f>
        <v>66.14</v>
      </c>
    </row>
    <row r="346" spans="1:23" hidden="1" x14ac:dyDescent="0.35">
      <c r="A346" s="32" t="s">
        <v>2084</v>
      </c>
      <c r="B346" s="32" t="s">
        <v>3</v>
      </c>
      <c r="C346" s="32">
        <v>5</v>
      </c>
      <c r="D346" s="32">
        <v>7</v>
      </c>
      <c r="E346" s="32" t="s">
        <v>41</v>
      </c>
      <c r="F346" s="32" t="s">
        <v>32</v>
      </c>
      <c r="G346" s="32" t="s">
        <v>32</v>
      </c>
      <c r="H346" s="32" t="s">
        <v>2</v>
      </c>
      <c r="I346" s="32">
        <v>9</v>
      </c>
      <c r="J346" s="32">
        <v>6</v>
      </c>
      <c r="K346" s="32" t="s">
        <v>31</v>
      </c>
      <c r="L346" s="32" t="s">
        <v>29</v>
      </c>
      <c r="M346" s="32" t="s">
        <v>53</v>
      </c>
      <c r="N346" s="32" t="s">
        <v>31</v>
      </c>
      <c r="O346" s="32">
        <v>8</v>
      </c>
      <c r="P346" s="32" t="s">
        <v>49</v>
      </c>
      <c r="Q346" s="32" t="s">
        <v>37</v>
      </c>
      <c r="R346" s="32">
        <v>8</v>
      </c>
      <c r="S346" s="32" t="s">
        <v>3</v>
      </c>
      <c r="T346" s="32" t="s">
        <v>4</v>
      </c>
      <c r="U346" s="32" t="s">
        <v>33</v>
      </c>
      <c r="V346" s="32" t="s">
        <v>35</v>
      </c>
      <c r="W346" s="32">
        <f>SUM(_xlfn.XLOOKUP(B346,freq!$A$2:$A$40,freq!$B$2:$B$40,0),_xlfn.XLOOKUP(C346,freq!$A$2:$A$40,freq!$B$2:$B$40,0),_xlfn.XLOOKUP(D346,freq!$A$2:$A$40,freq!$B$2:$B$40,0),_xlfn.XLOOKUP(E346,freq!$A$2:$A$40,freq!$B$2:$B$40,0),_xlfn.XLOOKUP(F346,freq!$A$2:$A$40,freq!$B$2:$B$40,0),_xlfn.XLOOKUP(G346,freq!$A$2:$A$40,freq!$B$2:$B$40,0),_xlfn.XLOOKUP(H346,freq!$A$2:$A$40,freq!$B$2:$B$40,0),_xlfn.XLOOKUP(I346,freq!$A$2:$A$40,freq!$B$2:$B$40,0),_xlfn.XLOOKUP(J346,freq!$A$2:$A$40,freq!$B$2:$B$40,0),_xlfn.XLOOKUP(K346,freq!$A$2:$A$40,freq!$B$2:$B$40,0),_xlfn.XLOOKUP(L346,freq!$A$2:$A$40,freq!$B$2:$B$40,0),_xlfn.XLOOKUP(M346,freq!$A$2:$A$40,freq!$B$2:$B$40,0),_xlfn.XLOOKUP(N346,freq!$A$2:$A$40,freq!$B$2:$B$40,0),_xlfn.XLOOKUP(O346,freq!$A$2:$A$40,freq!$B$2:$B$40,0),_xlfn.XLOOKUP(P346,freq!$A$2:$A$40,freq!$B$2:$B$40,0),_xlfn.XLOOKUP(Q346,freq!$A$2:$A$40,freq!$B$2:$B$40,0),_xlfn.XLOOKUP(R346,freq!$A$2:$A$40,freq!$B$2:$B$40,0),_xlfn.XLOOKUP(S346,freq!$A$2:$A$40,freq!$B$2:$B$40,0),_xlfn.XLOOKUP(T346,freq!$A$2:$A$40,freq!$B$2:$B$40,0),_xlfn.XLOOKUP(U346,freq!$A$2:$A$40,freq!$B$2:$B$40,0),_xlfn.XLOOKUP(V346,freq!$A$2:$A$40,freq!$B$2:$B$40,0))</f>
        <v>66.14</v>
      </c>
    </row>
    <row r="347" spans="1:23" hidden="1" x14ac:dyDescent="0.35">
      <c r="A347" s="32" t="s">
        <v>136</v>
      </c>
      <c r="B347" s="32">
        <v>8</v>
      </c>
      <c r="C347" s="32">
        <v>1</v>
      </c>
      <c r="D347" s="32">
        <v>8</v>
      </c>
      <c r="E347" s="32" t="s">
        <v>32</v>
      </c>
      <c r="F347" s="32" t="s">
        <v>33</v>
      </c>
      <c r="G347" s="32" t="s">
        <v>42</v>
      </c>
      <c r="H347" s="32" t="s">
        <v>35</v>
      </c>
      <c r="I347" s="32" t="s">
        <v>42</v>
      </c>
      <c r="J347" s="32" t="s">
        <v>1</v>
      </c>
      <c r="K347" s="32" t="s">
        <v>40</v>
      </c>
      <c r="L347" s="32" t="s">
        <v>40</v>
      </c>
      <c r="M347" s="32" t="s">
        <v>56</v>
      </c>
      <c r="N347" s="32" t="s">
        <v>46</v>
      </c>
      <c r="O347" s="32" t="s">
        <v>45</v>
      </c>
      <c r="P347" s="32" t="s">
        <v>38</v>
      </c>
      <c r="Q347" s="32" t="s">
        <v>43</v>
      </c>
      <c r="R347" s="32" t="s">
        <v>45</v>
      </c>
      <c r="S347" s="32" t="s">
        <v>59</v>
      </c>
      <c r="T347" s="32" t="s">
        <v>36</v>
      </c>
      <c r="U347" s="32" t="s">
        <v>46</v>
      </c>
      <c r="V347" s="32" t="s">
        <v>42</v>
      </c>
      <c r="W347" s="32">
        <f>SUM(_xlfn.XLOOKUP(B347,freq!$A$2:$A$40,freq!$B$2:$B$40,0),_xlfn.XLOOKUP(C347,freq!$A$2:$A$40,freq!$B$2:$B$40,0),_xlfn.XLOOKUP(D347,freq!$A$2:$A$40,freq!$B$2:$B$40,0),_xlfn.XLOOKUP(E347,freq!$A$2:$A$40,freq!$B$2:$B$40,0),_xlfn.XLOOKUP(F347,freq!$A$2:$A$40,freq!$B$2:$B$40,0),_xlfn.XLOOKUP(G347,freq!$A$2:$A$40,freq!$B$2:$B$40,0),_xlfn.XLOOKUP(H347,freq!$A$2:$A$40,freq!$B$2:$B$40,0),_xlfn.XLOOKUP(I347,freq!$A$2:$A$40,freq!$B$2:$B$40,0),_xlfn.XLOOKUP(J347,freq!$A$2:$A$40,freq!$B$2:$B$40,0),_xlfn.XLOOKUP(K347,freq!$A$2:$A$40,freq!$B$2:$B$40,0),_xlfn.XLOOKUP(L347,freq!$A$2:$A$40,freq!$B$2:$B$40,0),_xlfn.XLOOKUP(M347,freq!$A$2:$A$40,freq!$B$2:$B$40,0),_xlfn.XLOOKUP(N347,freq!$A$2:$A$40,freq!$B$2:$B$40,0),_xlfn.XLOOKUP(O347,freq!$A$2:$A$40,freq!$B$2:$B$40,0),_xlfn.XLOOKUP(P347,freq!$A$2:$A$40,freq!$B$2:$B$40,0),_xlfn.XLOOKUP(Q347,freq!$A$2:$A$40,freq!$B$2:$B$40,0),_xlfn.XLOOKUP(R347,freq!$A$2:$A$40,freq!$B$2:$B$40,0),_xlfn.XLOOKUP(S347,freq!$A$2:$A$40,freq!$B$2:$B$40,0),_xlfn.XLOOKUP(T347,freq!$A$2:$A$40,freq!$B$2:$B$40,0),_xlfn.XLOOKUP(U347,freq!$A$2:$A$40,freq!$B$2:$B$40,0),_xlfn.XLOOKUP(V347,freq!$A$2:$A$40,freq!$B$2:$B$40,0))</f>
        <v>66.12</v>
      </c>
    </row>
    <row r="348" spans="1:23" hidden="1" x14ac:dyDescent="0.35">
      <c r="A348" s="32" t="s">
        <v>1130</v>
      </c>
      <c r="B348" s="32" t="s">
        <v>50</v>
      </c>
      <c r="C348" s="32" t="s">
        <v>33</v>
      </c>
      <c r="D348" s="32" t="s">
        <v>44</v>
      </c>
      <c r="E348" s="32" t="s">
        <v>56</v>
      </c>
      <c r="F348" s="32" t="s">
        <v>2</v>
      </c>
      <c r="G348" s="32">
        <v>6</v>
      </c>
      <c r="H348" s="32" t="s">
        <v>45</v>
      </c>
      <c r="I348" s="32">
        <v>0</v>
      </c>
      <c r="J348" s="32" t="s">
        <v>32</v>
      </c>
      <c r="K348" s="32">
        <v>9</v>
      </c>
      <c r="L348" s="32" t="s">
        <v>3</v>
      </c>
      <c r="M348" s="32" t="s">
        <v>48</v>
      </c>
      <c r="N348" s="32">
        <v>6</v>
      </c>
      <c r="O348" s="32">
        <v>4</v>
      </c>
      <c r="P348" s="32">
        <v>5</v>
      </c>
      <c r="Q348" s="32" t="s">
        <v>59</v>
      </c>
      <c r="R348" s="32" t="s">
        <v>4</v>
      </c>
      <c r="S348" s="32" t="s">
        <v>1</v>
      </c>
      <c r="T348" s="32" t="s">
        <v>59</v>
      </c>
      <c r="U348" s="32" t="s">
        <v>28</v>
      </c>
      <c r="V348" s="32" t="s">
        <v>29</v>
      </c>
      <c r="W348" s="32">
        <f>SUM(_xlfn.XLOOKUP(B348,freq!$A$2:$A$40,freq!$B$2:$B$40,0),_xlfn.XLOOKUP(C348,freq!$A$2:$A$40,freq!$B$2:$B$40,0),_xlfn.XLOOKUP(D348,freq!$A$2:$A$40,freq!$B$2:$B$40,0),_xlfn.XLOOKUP(E348,freq!$A$2:$A$40,freq!$B$2:$B$40,0),_xlfn.XLOOKUP(F348,freq!$A$2:$A$40,freq!$B$2:$B$40,0),_xlfn.XLOOKUP(G348,freq!$A$2:$A$40,freq!$B$2:$B$40,0),_xlfn.XLOOKUP(H348,freq!$A$2:$A$40,freq!$B$2:$B$40,0),_xlfn.XLOOKUP(I348,freq!$A$2:$A$40,freq!$B$2:$B$40,0),_xlfn.XLOOKUP(J348,freq!$A$2:$A$40,freq!$B$2:$B$40,0),_xlfn.XLOOKUP(K348,freq!$A$2:$A$40,freq!$B$2:$B$40,0),_xlfn.XLOOKUP(L348,freq!$A$2:$A$40,freq!$B$2:$B$40,0),_xlfn.XLOOKUP(M348,freq!$A$2:$A$40,freq!$B$2:$B$40,0),_xlfn.XLOOKUP(N348,freq!$A$2:$A$40,freq!$B$2:$B$40,0),_xlfn.XLOOKUP(O348,freq!$A$2:$A$40,freq!$B$2:$B$40,0),_xlfn.XLOOKUP(P348,freq!$A$2:$A$40,freq!$B$2:$B$40,0),_xlfn.XLOOKUP(Q348,freq!$A$2:$A$40,freq!$B$2:$B$40,0),_xlfn.XLOOKUP(R348,freq!$A$2:$A$40,freq!$B$2:$B$40,0),_xlfn.XLOOKUP(S348,freq!$A$2:$A$40,freq!$B$2:$B$40,0),_xlfn.XLOOKUP(T348,freq!$A$2:$A$40,freq!$B$2:$B$40,0),_xlfn.XLOOKUP(U348,freq!$A$2:$A$40,freq!$B$2:$B$40,0),_xlfn.XLOOKUP(V348,freq!$A$2:$A$40,freq!$B$2:$B$40,0))</f>
        <v>66.11</v>
      </c>
    </row>
    <row r="349" spans="1:23" hidden="1" x14ac:dyDescent="0.35">
      <c r="A349" s="32" t="s">
        <v>1179</v>
      </c>
      <c r="B349" s="32" t="s">
        <v>56</v>
      </c>
      <c r="C349" s="32" t="s">
        <v>4</v>
      </c>
      <c r="D349" s="32" t="s">
        <v>32</v>
      </c>
      <c r="E349" s="32" t="s">
        <v>35</v>
      </c>
      <c r="F349" s="32" t="s">
        <v>31</v>
      </c>
      <c r="G349" s="32">
        <v>4</v>
      </c>
      <c r="H349" s="32" t="s">
        <v>3</v>
      </c>
      <c r="I349" s="32" t="s">
        <v>34</v>
      </c>
      <c r="J349" s="32" t="s">
        <v>1</v>
      </c>
      <c r="K349" s="32" t="s">
        <v>58</v>
      </c>
      <c r="L349" s="32">
        <v>9</v>
      </c>
      <c r="M349" s="32" t="s">
        <v>31</v>
      </c>
      <c r="N349" s="32" t="s">
        <v>2</v>
      </c>
      <c r="O349" s="32" t="s">
        <v>33</v>
      </c>
      <c r="P349" s="32" t="s">
        <v>28</v>
      </c>
      <c r="Q349" s="32" t="s">
        <v>0</v>
      </c>
      <c r="R349" s="32">
        <v>8</v>
      </c>
      <c r="S349" s="32" t="s">
        <v>44</v>
      </c>
      <c r="T349" s="32" t="s">
        <v>58</v>
      </c>
      <c r="U349" s="32" t="s">
        <v>30</v>
      </c>
      <c r="V349" s="32">
        <v>1</v>
      </c>
      <c r="W349" s="32">
        <f>SUM(_xlfn.XLOOKUP(B349,freq!$A$2:$A$40,freq!$B$2:$B$40,0),_xlfn.XLOOKUP(C349,freq!$A$2:$A$40,freq!$B$2:$B$40,0),_xlfn.XLOOKUP(D349,freq!$A$2:$A$40,freq!$B$2:$B$40,0),_xlfn.XLOOKUP(E349,freq!$A$2:$A$40,freq!$B$2:$B$40,0),_xlfn.XLOOKUP(F349,freq!$A$2:$A$40,freq!$B$2:$B$40,0),_xlfn.XLOOKUP(G349,freq!$A$2:$A$40,freq!$B$2:$B$40,0),_xlfn.XLOOKUP(H349,freq!$A$2:$A$40,freq!$B$2:$B$40,0),_xlfn.XLOOKUP(I349,freq!$A$2:$A$40,freq!$B$2:$B$40,0),_xlfn.XLOOKUP(J349,freq!$A$2:$A$40,freq!$B$2:$B$40,0),_xlfn.XLOOKUP(K349,freq!$A$2:$A$40,freq!$B$2:$B$40,0),_xlfn.XLOOKUP(L349,freq!$A$2:$A$40,freq!$B$2:$B$40,0),_xlfn.XLOOKUP(M349,freq!$A$2:$A$40,freq!$B$2:$B$40,0),_xlfn.XLOOKUP(N349,freq!$A$2:$A$40,freq!$B$2:$B$40,0),_xlfn.XLOOKUP(O349,freq!$A$2:$A$40,freq!$B$2:$B$40,0),_xlfn.XLOOKUP(P349,freq!$A$2:$A$40,freq!$B$2:$B$40,0),_xlfn.XLOOKUP(Q349,freq!$A$2:$A$40,freq!$B$2:$B$40,0),_xlfn.XLOOKUP(R349,freq!$A$2:$A$40,freq!$B$2:$B$40,0),_xlfn.XLOOKUP(S349,freq!$A$2:$A$40,freq!$B$2:$B$40,0),_xlfn.XLOOKUP(T349,freq!$A$2:$A$40,freq!$B$2:$B$40,0),_xlfn.XLOOKUP(U349,freq!$A$2:$A$40,freq!$B$2:$B$40,0),_xlfn.XLOOKUP(V349,freq!$A$2:$A$40,freq!$B$2:$B$40,0))</f>
        <v>66.08</v>
      </c>
    </row>
    <row r="350" spans="1:23" hidden="1" x14ac:dyDescent="0.35">
      <c r="A350" s="32" t="s">
        <v>840</v>
      </c>
      <c r="B350" s="32" t="s">
        <v>49</v>
      </c>
      <c r="C350" s="32" t="s">
        <v>49</v>
      </c>
      <c r="D350" s="32" t="s">
        <v>42</v>
      </c>
      <c r="E350" s="32" t="s">
        <v>58</v>
      </c>
      <c r="F350" s="32">
        <v>3</v>
      </c>
      <c r="G350" s="32" t="s">
        <v>0</v>
      </c>
      <c r="H350" s="32" t="s">
        <v>36</v>
      </c>
      <c r="I350" s="32">
        <v>3</v>
      </c>
      <c r="J350" s="32" t="s">
        <v>37</v>
      </c>
      <c r="K350" s="32" t="s">
        <v>38</v>
      </c>
      <c r="L350" s="32" t="s">
        <v>36</v>
      </c>
      <c r="M350" s="32" t="s">
        <v>2</v>
      </c>
      <c r="N350" s="32">
        <v>0</v>
      </c>
      <c r="O350" s="32" t="s">
        <v>58</v>
      </c>
      <c r="P350" s="32" t="s">
        <v>45</v>
      </c>
      <c r="Q350" s="32">
        <v>7</v>
      </c>
      <c r="R350" s="32" t="s">
        <v>31</v>
      </c>
      <c r="S350" s="32" t="s">
        <v>1</v>
      </c>
      <c r="T350" s="32" t="s">
        <v>4</v>
      </c>
      <c r="U350" s="32" t="s">
        <v>41</v>
      </c>
      <c r="V350" s="32" t="s">
        <v>2</v>
      </c>
      <c r="W350" s="32">
        <f>SUM(_xlfn.XLOOKUP(B350,freq!$A$2:$A$40,freq!$B$2:$B$40,0),_xlfn.XLOOKUP(C350,freq!$A$2:$A$40,freq!$B$2:$B$40,0),_xlfn.XLOOKUP(D350,freq!$A$2:$A$40,freq!$B$2:$B$40,0),_xlfn.XLOOKUP(E350,freq!$A$2:$A$40,freq!$B$2:$B$40,0),_xlfn.XLOOKUP(F350,freq!$A$2:$A$40,freq!$B$2:$B$40,0),_xlfn.XLOOKUP(G350,freq!$A$2:$A$40,freq!$B$2:$B$40,0),_xlfn.XLOOKUP(H350,freq!$A$2:$A$40,freq!$B$2:$B$40,0),_xlfn.XLOOKUP(I350,freq!$A$2:$A$40,freq!$B$2:$B$40,0),_xlfn.XLOOKUP(J350,freq!$A$2:$A$40,freq!$B$2:$B$40,0),_xlfn.XLOOKUP(K350,freq!$A$2:$A$40,freq!$B$2:$B$40,0),_xlfn.XLOOKUP(L350,freq!$A$2:$A$40,freq!$B$2:$B$40,0),_xlfn.XLOOKUP(M350,freq!$A$2:$A$40,freq!$B$2:$B$40,0),_xlfn.XLOOKUP(N350,freq!$A$2:$A$40,freq!$B$2:$B$40,0),_xlfn.XLOOKUP(O350,freq!$A$2:$A$40,freq!$B$2:$B$40,0),_xlfn.XLOOKUP(P350,freq!$A$2:$A$40,freq!$B$2:$B$40,0),_xlfn.XLOOKUP(Q350,freq!$A$2:$A$40,freq!$B$2:$B$40,0),_xlfn.XLOOKUP(R350,freq!$A$2:$A$40,freq!$B$2:$B$40,0),_xlfn.XLOOKUP(S350,freq!$A$2:$A$40,freq!$B$2:$B$40,0),_xlfn.XLOOKUP(T350,freq!$A$2:$A$40,freq!$B$2:$B$40,0),_xlfn.XLOOKUP(U350,freq!$A$2:$A$40,freq!$B$2:$B$40,0),_xlfn.XLOOKUP(V350,freq!$A$2:$A$40,freq!$B$2:$B$40,0))</f>
        <v>66.05</v>
      </c>
    </row>
    <row r="351" spans="1:23" hidden="1" x14ac:dyDescent="0.35">
      <c r="A351" s="32" t="s">
        <v>357</v>
      </c>
      <c r="B351" s="32" t="s">
        <v>42</v>
      </c>
      <c r="C351" s="32" t="s">
        <v>35</v>
      </c>
      <c r="D351" s="32">
        <v>6</v>
      </c>
      <c r="E351" s="32">
        <v>8</v>
      </c>
      <c r="F351" s="32" t="s">
        <v>58</v>
      </c>
      <c r="G351" s="32" t="s">
        <v>44</v>
      </c>
      <c r="H351" s="32" t="s">
        <v>41</v>
      </c>
      <c r="I351" s="32" t="s">
        <v>30</v>
      </c>
      <c r="J351" s="32" t="s">
        <v>56</v>
      </c>
      <c r="K351" s="32" t="s">
        <v>34</v>
      </c>
      <c r="L351" s="32" t="s">
        <v>44</v>
      </c>
      <c r="M351" s="32" t="s">
        <v>4</v>
      </c>
      <c r="N351" s="32" t="s">
        <v>53</v>
      </c>
      <c r="O351" s="32">
        <v>1</v>
      </c>
      <c r="P351" s="32" t="s">
        <v>45</v>
      </c>
      <c r="Q351" s="32" t="s">
        <v>33</v>
      </c>
      <c r="R351" s="32" t="s">
        <v>48</v>
      </c>
      <c r="S351" s="32">
        <v>1</v>
      </c>
      <c r="T351" s="32" t="s">
        <v>2</v>
      </c>
      <c r="U351" s="32" t="s">
        <v>29</v>
      </c>
      <c r="V351" s="32" t="s">
        <v>31</v>
      </c>
      <c r="W351" s="32">
        <f>SUM(_xlfn.XLOOKUP(B351,freq!$A$2:$A$40,freq!$B$2:$B$40,0),_xlfn.XLOOKUP(C351,freq!$A$2:$A$40,freq!$B$2:$B$40,0),_xlfn.XLOOKUP(D351,freq!$A$2:$A$40,freq!$B$2:$B$40,0),_xlfn.XLOOKUP(E351,freq!$A$2:$A$40,freq!$B$2:$B$40,0),_xlfn.XLOOKUP(F351,freq!$A$2:$A$40,freq!$B$2:$B$40,0),_xlfn.XLOOKUP(G351,freq!$A$2:$A$40,freq!$B$2:$B$40,0),_xlfn.XLOOKUP(H351,freq!$A$2:$A$40,freq!$B$2:$B$40,0),_xlfn.XLOOKUP(I351,freq!$A$2:$A$40,freq!$B$2:$B$40,0),_xlfn.XLOOKUP(J351,freq!$A$2:$A$40,freq!$B$2:$B$40,0),_xlfn.XLOOKUP(K351,freq!$A$2:$A$40,freq!$B$2:$B$40,0),_xlfn.XLOOKUP(L351,freq!$A$2:$A$40,freq!$B$2:$B$40,0),_xlfn.XLOOKUP(M351,freq!$A$2:$A$40,freq!$B$2:$B$40,0),_xlfn.XLOOKUP(N351,freq!$A$2:$A$40,freq!$B$2:$B$40,0),_xlfn.XLOOKUP(O351,freq!$A$2:$A$40,freq!$B$2:$B$40,0),_xlfn.XLOOKUP(P351,freq!$A$2:$A$40,freq!$B$2:$B$40,0),_xlfn.XLOOKUP(Q351,freq!$A$2:$A$40,freq!$B$2:$B$40,0),_xlfn.XLOOKUP(R351,freq!$A$2:$A$40,freq!$B$2:$B$40,0),_xlfn.XLOOKUP(S351,freq!$A$2:$A$40,freq!$B$2:$B$40,0),_xlfn.XLOOKUP(T351,freq!$A$2:$A$40,freq!$B$2:$B$40,0),_xlfn.XLOOKUP(U351,freq!$A$2:$A$40,freq!$B$2:$B$40,0),_xlfn.XLOOKUP(V351,freq!$A$2:$A$40,freq!$B$2:$B$40,0))</f>
        <v>66</v>
      </c>
    </row>
    <row r="352" spans="1:23" hidden="1" x14ac:dyDescent="0.35">
      <c r="A352" s="32" t="s">
        <v>1747</v>
      </c>
      <c r="B352" s="32" t="s">
        <v>56</v>
      </c>
      <c r="C352" s="32" t="s">
        <v>43</v>
      </c>
      <c r="D352" s="32" t="s">
        <v>58</v>
      </c>
      <c r="E352" s="32" t="s">
        <v>40</v>
      </c>
      <c r="F352" s="32" t="s">
        <v>50</v>
      </c>
      <c r="G352" s="32" t="s">
        <v>50</v>
      </c>
      <c r="H352" s="32" t="s">
        <v>30</v>
      </c>
      <c r="I352" s="32" t="s">
        <v>45</v>
      </c>
      <c r="J352" s="32" t="s">
        <v>50</v>
      </c>
      <c r="K352" s="32" t="s">
        <v>48</v>
      </c>
      <c r="L352" s="32" t="s">
        <v>3</v>
      </c>
      <c r="M352" s="32" t="s">
        <v>53</v>
      </c>
      <c r="N352" s="32" t="s">
        <v>29</v>
      </c>
      <c r="O352" s="32" t="s">
        <v>1</v>
      </c>
      <c r="P352" s="32" t="s">
        <v>41</v>
      </c>
      <c r="Q352" s="32" t="s">
        <v>29</v>
      </c>
      <c r="R352" s="32" t="s">
        <v>35</v>
      </c>
      <c r="S352" s="32" t="s">
        <v>33</v>
      </c>
      <c r="T352" s="32">
        <v>6</v>
      </c>
      <c r="U352" s="32">
        <v>6</v>
      </c>
      <c r="V352" s="32" t="s">
        <v>45</v>
      </c>
      <c r="W352" s="32">
        <f>SUM(_xlfn.XLOOKUP(B352,freq!$A$2:$A$40,freq!$B$2:$B$40,0),_xlfn.XLOOKUP(C352,freq!$A$2:$A$40,freq!$B$2:$B$40,0),_xlfn.XLOOKUP(D352,freq!$A$2:$A$40,freq!$B$2:$B$40,0),_xlfn.XLOOKUP(E352,freq!$A$2:$A$40,freq!$B$2:$B$40,0),_xlfn.XLOOKUP(F352,freq!$A$2:$A$40,freq!$B$2:$B$40,0),_xlfn.XLOOKUP(G352,freq!$A$2:$A$40,freq!$B$2:$B$40,0),_xlfn.XLOOKUP(H352,freq!$A$2:$A$40,freq!$B$2:$B$40,0),_xlfn.XLOOKUP(I352,freq!$A$2:$A$40,freq!$B$2:$B$40,0),_xlfn.XLOOKUP(J352,freq!$A$2:$A$40,freq!$B$2:$B$40,0),_xlfn.XLOOKUP(K352,freq!$A$2:$A$40,freq!$B$2:$B$40,0),_xlfn.XLOOKUP(L352,freq!$A$2:$A$40,freq!$B$2:$B$40,0),_xlfn.XLOOKUP(M352,freq!$A$2:$A$40,freq!$B$2:$B$40,0),_xlfn.XLOOKUP(N352,freq!$A$2:$A$40,freq!$B$2:$B$40,0),_xlfn.XLOOKUP(O352,freq!$A$2:$A$40,freq!$B$2:$B$40,0),_xlfn.XLOOKUP(P352,freq!$A$2:$A$40,freq!$B$2:$B$40,0),_xlfn.XLOOKUP(Q352,freq!$A$2:$A$40,freq!$B$2:$B$40,0),_xlfn.XLOOKUP(R352,freq!$A$2:$A$40,freq!$B$2:$B$40,0),_xlfn.XLOOKUP(S352,freq!$A$2:$A$40,freq!$B$2:$B$40,0),_xlfn.XLOOKUP(T352,freq!$A$2:$A$40,freq!$B$2:$B$40,0),_xlfn.XLOOKUP(U352,freq!$A$2:$A$40,freq!$B$2:$B$40,0),_xlfn.XLOOKUP(V352,freq!$A$2:$A$40,freq!$B$2:$B$40,0))</f>
        <v>66</v>
      </c>
    </row>
    <row r="353" spans="1:23" hidden="1" x14ac:dyDescent="0.35">
      <c r="A353" s="32" t="s">
        <v>2094</v>
      </c>
      <c r="B353" s="32" t="s">
        <v>40</v>
      </c>
      <c r="C353" s="32">
        <v>5</v>
      </c>
      <c r="D353" s="32" t="s">
        <v>37</v>
      </c>
      <c r="E353" s="32">
        <v>0</v>
      </c>
      <c r="F353" s="32" t="s">
        <v>46</v>
      </c>
      <c r="G353" s="32">
        <v>2</v>
      </c>
      <c r="H353" s="32" t="s">
        <v>50</v>
      </c>
      <c r="I353" s="32" t="s">
        <v>35</v>
      </c>
      <c r="J353" s="32" t="s">
        <v>3</v>
      </c>
      <c r="K353" s="32" t="s">
        <v>37</v>
      </c>
      <c r="L353" s="32" t="s">
        <v>0</v>
      </c>
      <c r="M353" s="32" t="s">
        <v>28</v>
      </c>
      <c r="N353" s="32">
        <v>0</v>
      </c>
      <c r="O353" s="32" t="s">
        <v>46</v>
      </c>
      <c r="P353" s="32" t="s">
        <v>48</v>
      </c>
      <c r="Q353" s="32">
        <v>4</v>
      </c>
      <c r="R353" s="32">
        <v>4</v>
      </c>
      <c r="S353" s="32">
        <v>0</v>
      </c>
      <c r="T353" s="32" t="s">
        <v>48</v>
      </c>
      <c r="U353" s="32" t="s">
        <v>2</v>
      </c>
      <c r="V353" s="32" t="s">
        <v>56</v>
      </c>
      <c r="W353" s="32">
        <f>SUM(_xlfn.XLOOKUP(B353,freq!$A$2:$A$40,freq!$B$2:$B$40,0),_xlfn.XLOOKUP(C353,freq!$A$2:$A$40,freq!$B$2:$B$40,0),_xlfn.XLOOKUP(D353,freq!$A$2:$A$40,freq!$B$2:$B$40,0),_xlfn.XLOOKUP(E353,freq!$A$2:$A$40,freq!$B$2:$B$40,0),_xlfn.XLOOKUP(F353,freq!$A$2:$A$40,freq!$B$2:$B$40,0),_xlfn.XLOOKUP(G353,freq!$A$2:$A$40,freq!$B$2:$B$40,0),_xlfn.XLOOKUP(H353,freq!$A$2:$A$40,freq!$B$2:$B$40,0),_xlfn.XLOOKUP(I353,freq!$A$2:$A$40,freq!$B$2:$B$40,0),_xlfn.XLOOKUP(J353,freq!$A$2:$A$40,freq!$B$2:$B$40,0),_xlfn.XLOOKUP(K353,freq!$A$2:$A$40,freq!$B$2:$B$40,0),_xlfn.XLOOKUP(L353,freq!$A$2:$A$40,freq!$B$2:$B$40,0),_xlfn.XLOOKUP(M353,freq!$A$2:$A$40,freq!$B$2:$B$40,0),_xlfn.XLOOKUP(N353,freq!$A$2:$A$40,freq!$B$2:$B$40,0),_xlfn.XLOOKUP(O353,freq!$A$2:$A$40,freq!$B$2:$B$40,0),_xlfn.XLOOKUP(P353,freq!$A$2:$A$40,freq!$B$2:$B$40,0),_xlfn.XLOOKUP(Q353,freq!$A$2:$A$40,freq!$B$2:$B$40,0),_xlfn.XLOOKUP(R353,freq!$A$2:$A$40,freq!$B$2:$B$40,0),_xlfn.XLOOKUP(S353,freq!$A$2:$A$40,freq!$B$2:$B$40,0),_xlfn.XLOOKUP(T353,freq!$A$2:$A$40,freq!$B$2:$B$40,0),_xlfn.XLOOKUP(U353,freq!$A$2:$A$40,freq!$B$2:$B$40,0),_xlfn.XLOOKUP(V353,freq!$A$2:$A$40,freq!$B$2:$B$40,0))</f>
        <v>65.960000000000008</v>
      </c>
    </row>
    <row r="354" spans="1:23" x14ac:dyDescent="0.35">
      <c r="A354" s="32" t="s">
        <v>2049</v>
      </c>
      <c r="B354" s="32" t="s">
        <v>36</v>
      </c>
      <c r="C354" s="32" t="s">
        <v>56</v>
      </c>
      <c r="D354" s="32">
        <v>4</v>
      </c>
      <c r="E354" s="32" t="s">
        <v>29</v>
      </c>
      <c r="F354" s="32">
        <v>7</v>
      </c>
      <c r="G354" s="32" t="s">
        <v>35</v>
      </c>
      <c r="H354" s="32" t="s">
        <v>37</v>
      </c>
      <c r="I354" s="32">
        <v>2</v>
      </c>
      <c r="J354" s="32" t="s">
        <v>34</v>
      </c>
      <c r="K354" s="32" t="s">
        <v>35</v>
      </c>
      <c r="L354" s="32" t="s">
        <v>38</v>
      </c>
      <c r="M354" s="32" t="s">
        <v>30</v>
      </c>
      <c r="N354" s="32">
        <v>2</v>
      </c>
      <c r="O354" s="32" t="s">
        <v>41</v>
      </c>
      <c r="P354" s="32">
        <v>9</v>
      </c>
      <c r="Q354" s="32" t="s">
        <v>37</v>
      </c>
      <c r="R354" s="32" t="s">
        <v>2</v>
      </c>
      <c r="S354" s="32" t="s">
        <v>38</v>
      </c>
      <c r="T354" s="32" t="s">
        <v>35</v>
      </c>
      <c r="U354" s="32">
        <v>4</v>
      </c>
      <c r="V354" s="32">
        <v>3</v>
      </c>
      <c r="W354" s="32">
        <f>SUM(_xlfn.XLOOKUP(B354,freq!$A$2:$A$40,freq!$B$2:$B$40,0),_xlfn.XLOOKUP(C354,freq!$A$2:$A$40,freq!$B$2:$B$40,0),_xlfn.XLOOKUP(D354,freq!$A$2:$A$40,freq!$B$2:$B$40,0),_xlfn.XLOOKUP(E354,freq!$A$2:$A$40,freq!$B$2:$B$40,0),_xlfn.XLOOKUP(F354,freq!$A$2:$A$40,freq!$B$2:$B$40,0),_xlfn.XLOOKUP(G354,freq!$A$2:$A$40,freq!$B$2:$B$40,0),_xlfn.XLOOKUP(H354,freq!$A$2:$A$40,freq!$B$2:$B$40,0),_xlfn.XLOOKUP(I354,freq!$A$2:$A$40,freq!$B$2:$B$40,0),_xlfn.XLOOKUP(J354,freq!$A$2:$A$40,freq!$B$2:$B$40,0),_xlfn.XLOOKUP(K354,freq!$A$2:$A$40,freq!$B$2:$B$40,0),_xlfn.XLOOKUP(L354,freq!$A$2:$A$40,freq!$B$2:$B$40,0),_xlfn.XLOOKUP(M354,freq!$A$2:$A$40,freq!$B$2:$B$40,0),_xlfn.XLOOKUP(N354,freq!$A$2:$A$40,freq!$B$2:$B$40,0),_xlfn.XLOOKUP(O354,freq!$A$2:$A$40,freq!$B$2:$B$40,0),_xlfn.XLOOKUP(P354,freq!$A$2:$A$40,freq!$B$2:$B$40,0),_xlfn.XLOOKUP(Q354,freq!$A$2:$A$40,freq!$B$2:$B$40,0),_xlfn.XLOOKUP(R354,freq!$A$2:$A$40,freq!$B$2:$B$40,0),_xlfn.XLOOKUP(S354,freq!$A$2:$A$40,freq!$B$2:$B$40,0),_xlfn.XLOOKUP(T354,freq!$A$2:$A$40,freq!$B$2:$B$40,0),_xlfn.XLOOKUP(U354,freq!$A$2:$A$40,freq!$B$2:$B$40,0),_xlfn.XLOOKUP(V354,freq!$A$2:$A$40,freq!$B$2:$B$40,0))</f>
        <v>65.94</v>
      </c>
    </row>
    <row r="355" spans="1:23" hidden="1" x14ac:dyDescent="0.35">
      <c r="A355" s="32" t="s">
        <v>1267</v>
      </c>
      <c r="B355" s="32" t="s">
        <v>29</v>
      </c>
      <c r="C355" s="32">
        <v>3</v>
      </c>
      <c r="D355" s="32" t="s">
        <v>48</v>
      </c>
      <c r="E355" s="32" t="s">
        <v>2</v>
      </c>
      <c r="F355" s="32" t="s">
        <v>48</v>
      </c>
      <c r="G355" s="32" t="s">
        <v>0</v>
      </c>
      <c r="H355" s="32">
        <v>7</v>
      </c>
      <c r="I355" s="32">
        <v>6</v>
      </c>
      <c r="J355" s="32" t="s">
        <v>56</v>
      </c>
      <c r="K355" s="32" t="s">
        <v>53</v>
      </c>
      <c r="L355" s="32">
        <v>3</v>
      </c>
      <c r="M355" s="32" t="s">
        <v>44</v>
      </c>
      <c r="N355" s="32" t="s">
        <v>56</v>
      </c>
      <c r="O355" s="32" t="s">
        <v>44</v>
      </c>
      <c r="P355" s="32">
        <v>8</v>
      </c>
      <c r="Q355" s="32">
        <v>1</v>
      </c>
      <c r="R355" s="32" t="s">
        <v>2</v>
      </c>
      <c r="S355" s="32" t="s">
        <v>44</v>
      </c>
      <c r="T355" s="32" t="s">
        <v>35</v>
      </c>
      <c r="U355" s="32" t="s">
        <v>30</v>
      </c>
      <c r="V355" s="32" t="s">
        <v>33</v>
      </c>
      <c r="W355" s="32">
        <f>SUM(_xlfn.XLOOKUP(B355,freq!$A$2:$A$40,freq!$B$2:$B$40,0),_xlfn.XLOOKUP(C355,freq!$A$2:$A$40,freq!$B$2:$B$40,0),_xlfn.XLOOKUP(D355,freq!$A$2:$A$40,freq!$B$2:$B$40,0),_xlfn.XLOOKUP(E355,freq!$A$2:$A$40,freq!$B$2:$B$40,0),_xlfn.XLOOKUP(F355,freq!$A$2:$A$40,freq!$B$2:$B$40,0),_xlfn.XLOOKUP(G355,freq!$A$2:$A$40,freq!$B$2:$B$40,0),_xlfn.XLOOKUP(H355,freq!$A$2:$A$40,freq!$B$2:$B$40,0),_xlfn.XLOOKUP(I355,freq!$A$2:$A$40,freq!$B$2:$B$40,0),_xlfn.XLOOKUP(J355,freq!$A$2:$A$40,freq!$B$2:$B$40,0),_xlfn.XLOOKUP(K355,freq!$A$2:$A$40,freq!$B$2:$B$40,0),_xlfn.XLOOKUP(L355,freq!$A$2:$A$40,freq!$B$2:$B$40,0),_xlfn.XLOOKUP(M355,freq!$A$2:$A$40,freq!$B$2:$B$40,0),_xlfn.XLOOKUP(N355,freq!$A$2:$A$40,freq!$B$2:$B$40,0),_xlfn.XLOOKUP(O355,freq!$A$2:$A$40,freq!$B$2:$B$40,0),_xlfn.XLOOKUP(P355,freq!$A$2:$A$40,freq!$B$2:$B$40,0),_xlfn.XLOOKUP(Q355,freq!$A$2:$A$40,freq!$B$2:$B$40,0),_xlfn.XLOOKUP(R355,freq!$A$2:$A$40,freq!$B$2:$B$40,0),_xlfn.XLOOKUP(S355,freq!$A$2:$A$40,freq!$B$2:$B$40,0),_xlfn.XLOOKUP(T355,freq!$A$2:$A$40,freq!$B$2:$B$40,0),_xlfn.XLOOKUP(U355,freq!$A$2:$A$40,freq!$B$2:$B$40,0),_xlfn.XLOOKUP(V355,freq!$A$2:$A$40,freq!$B$2:$B$40,0))</f>
        <v>65.929999999999978</v>
      </c>
    </row>
    <row r="356" spans="1:23" hidden="1" x14ac:dyDescent="0.35">
      <c r="A356" s="32" t="s">
        <v>770</v>
      </c>
      <c r="B356" s="32" t="s">
        <v>0</v>
      </c>
      <c r="C356" s="32" t="s">
        <v>59</v>
      </c>
      <c r="D356" s="32" t="s">
        <v>34</v>
      </c>
      <c r="E356" s="32" t="s">
        <v>48</v>
      </c>
      <c r="F356" s="32" t="s">
        <v>53</v>
      </c>
      <c r="G356" s="32" t="s">
        <v>31</v>
      </c>
      <c r="H356" s="32">
        <v>6</v>
      </c>
      <c r="I356" s="32" t="s">
        <v>37</v>
      </c>
      <c r="J356" s="32" t="s">
        <v>44</v>
      </c>
      <c r="K356" s="32" t="s">
        <v>35</v>
      </c>
      <c r="L356" s="32" t="s">
        <v>46</v>
      </c>
      <c r="M356" s="32" t="s">
        <v>29</v>
      </c>
      <c r="N356" s="32" t="s">
        <v>41</v>
      </c>
      <c r="O356" s="32">
        <v>1</v>
      </c>
      <c r="P356" s="32" t="s">
        <v>33</v>
      </c>
      <c r="Q356" s="32" t="s">
        <v>30</v>
      </c>
      <c r="R356" s="32" t="s">
        <v>0</v>
      </c>
      <c r="S356" s="32" t="s">
        <v>48</v>
      </c>
      <c r="T356" s="32">
        <v>6</v>
      </c>
      <c r="U356" s="32" t="s">
        <v>45</v>
      </c>
      <c r="V356" s="32" t="s">
        <v>59</v>
      </c>
      <c r="W356" s="32">
        <f>SUM(_xlfn.XLOOKUP(B356,freq!$A$2:$A$40,freq!$B$2:$B$40,0),_xlfn.XLOOKUP(C356,freq!$A$2:$A$40,freq!$B$2:$B$40,0),_xlfn.XLOOKUP(D356,freq!$A$2:$A$40,freq!$B$2:$B$40,0),_xlfn.XLOOKUP(E356,freq!$A$2:$A$40,freq!$B$2:$B$40,0),_xlfn.XLOOKUP(F356,freq!$A$2:$A$40,freq!$B$2:$B$40,0),_xlfn.XLOOKUP(G356,freq!$A$2:$A$40,freq!$B$2:$B$40,0),_xlfn.XLOOKUP(H356,freq!$A$2:$A$40,freq!$B$2:$B$40,0),_xlfn.XLOOKUP(I356,freq!$A$2:$A$40,freq!$B$2:$B$40,0),_xlfn.XLOOKUP(J356,freq!$A$2:$A$40,freq!$B$2:$B$40,0),_xlfn.XLOOKUP(K356,freq!$A$2:$A$40,freq!$B$2:$B$40,0),_xlfn.XLOOKUP(L356,freq!$A$2:$A$40,freq!$B$2:$B$40,0),_xlfn.XLOOKUP(M356,freq!$A$2:$A$40,freq!$B$2:$B$40,0),_xlfn.XLOOKUP(N356,freq!$A$2:$A$40,freq!$B$2:$B$40,0),_xlfn.XLOOKUP(O356,freq!$A$2:$A$40,freq!$B$2:$B$40,0),_xlfn.XLOOKUP(P356,freq!$A$2:$A$40,freq!$B$2:$B$40,0),_xlfn.XLOOKUP(Q356,freq!$A$2:$A$40,freq!$B$2:$B$40,0),_xlfn.XLOOKUP(R356,freq!$A$2:$A$40,freq!$B$2:$B$40,0),_xlfn.XLOOKUP(S356,freq!$A$2:$A$40,freq!$B$2:$B$40,0),_xlfn.XLOOKUP(T356,freq!$A$2:$A$40,freq!$B$2:$B$40,0),_xlfn.XLOOKUP(U356,freq!$A$2:$A$40,freq!$B$2:$B$40,0),_xlfn.XLOOKUP(V356,freq!$A$2:$A$40,freq!$B$2:$B$40,0))</f>
        <v>65.900000000000006</v>
      </c>
    </row>
    <row r="357" spans="1:23" hidden="1" x14ac:dyDescent="0.35">
      <c r="A357" s="32" t="s">
        <v>1351</v>
      </c>
      <c r="B357" s="32">
        <v>1</v>
      </c>
      <c r="C357" s="32" t="s">
        <v>30</v>
      </c>
      <c r="D357" s="32" t="s">
        <v>3</v>
      </c>
      <c r="E357" s="32" t="s">
        <v>3</v>
      </c>
      <c r="F357" s="32" t="s">
        <v>1</v>
      </c>
      <c r="G357" s="32" t="s">
        <v>31</v>
      </c>
      <c r="H357" s="32" t="s">
        <v>49</v>
      </c>
      <c r="I357" s="32" t="s">
        <v>33</v>
      </c>
      <c r="J357" s="32" t="s">
        <v>0</v>
      </c>
      <c r="K357" s="32" t="s">
        <v>0</v>
      </c>
      <c r="L357" s="32" t="s">
        <v>43</v>
      </c>
      <c r="M357" s="32" t="s">
        <v>59</v>
      </c>
      <c r="N357" s="32" t="s">
        <v>2</v>
      </c>
      <c r="O357" s="32" t="s">
        <v>33</v>
      </c>
      <c r="P357" s="32" t="s">
        <v>33</v>
      </c>
      <c r="Q357" s="32">
        <v>4</v>
      </c>
      <c r="R357" s="32" t="s">
        <v>31</v>
      </c>
      <c r="S357" s="32" t="s">
        <v>35</v>
      </c>
      <c r="T357" s="32" t="s">
        <v>44</v>
      </c>
      <c r="U357" s="32" t="s">
        <v>29</v>
      </c>
      <c r="V357" s="32">
        <v>5</v>
      </c>
      <c r="W357" s="32">
        <f>SUM(_xlfn.XLOOKUP(B357,freq!$A$2:$A$40,freq!$B$2:$B$40,0),_xlfn.XLOOKUP(C357,freq!$A$2:$A$40,freq!$B$2:$B$40,0),_xlfn.XLOOKUP(D357,freq!$A$2:$A$40,freq!$B$2:$B$40,0),_xlfn.XLOOKUP(E357,freq!$A$2:$A$40,freq!$B$2:$B$40,0),_xlfn.XLOOKUP(F357,freq!$A$2:$A$40,freq!$B$2:$B$40,0),_xlfn.XLOOKUP(G357,freq!$A$2:$A$40,freq!$B$2:$B$40,0),_xlfn.XLOOKUP(H357,freq!$A$2:$A$40,freq!$B$2:$B$40,0),_xlfn.XLOOKUP(I357,freq!$A$2:$A$40,freq!$B$2:$B$40,0),_xlfn.XLOOKUP(J357,freq!$A$2:$A$40,freq!$B$2:$B$40,0),_xlfn.XLOOKUP(K357,freq!$A$2:$A$40,freq!$B$2:$B$40,0),_xlfn.XLOOKUP(L357,freq!$A$2:$A$40,freq!$B$2:$B$40,0),_xlfn.XLOOKUP(M357,freq!$A$2:$A$40,freq!$B$2:$B$40,0),_xlfn.XLOOKUP(N357,freq!$A$2:$A$40,freq!$B$2:$B$40,0),_xlfn.XLOOKUP(O357,freq!$A$2:$A$40,freq!$B$2:$B$40,0),_xlfn.XLOOKUP(P357,freq!$A$2:$A$40,freq!$B$2:$B$40,0),_xlfn.XLOOKUP(Q357,freq!$A$2:$A$40,freq!$B$2:$B$40,0),_xlfn.XLOOKUP(R357,freq!$A$2:$A$40,freq!$B$2:$B$40,0),_xlfn.XLOOKUP(S357,freq!$A$2:$A$40,freq!$B$2:$B$40,0),_xlfn.XLOOKUP(T357,freq!$A$2:$A$40,freq!$B$2:$B$40,0),_xlfn.XLOOKUP(U357,freq!$A$2:$A$40,freq!$B$2:$B$40,0),_xlfn.XLOOKUP(V357,freq!$A$2:$A$40,freq!$B$2:$B$40,0))</f>
        <v>65.89</v>
      </c>
    </row>
    <row r="358" spans="1:23" hidden="1" x14ac:dyDescent="0.35">
      <c r="A358" s="32" t="s">
        <v>757</v>
      </c>
      <c r="B358" s="32" t="s">
        <v>44</v>
      </c>
      <c r="C358" s="32" t="s">
        <v>35</v>
      </c>
      <c r="D358" s="32" t="s">
        <v>33</v>
      </c>
      <c r="E358" s="32">
        <v>1</v>
      </c>
      <c r="F358" s="32">
        <v>1</v>
      </c>
      <c r="G358" s="32" t="s">
        <v>35</v>
      </c>
      <c r="H358" s="32" t="s">
        <v>37</v>
      </c>
      <c r="I358" s="32" t="s">
        <v>44</v>
      </c>
      <c r="J358" s="32">
        <v>5</v>
      </c>
      <c r="K358" s="32" t="s">
        <v>45</v>
      </c>
      <c r="L358" s="32" t="s">
        <v>46</v>
      </c>
      <c r="M358" s="32" t="s">
        <v>43</v>
      </c>
      <c r="N358" s="32" t="s">
        <v>42</v>
      </c>
      <c r="O358" s="32" t="s">
        <v>38</v>
      </c>
      <c r="P358" s="32" t="s">
        <v>43</v>
      </c>
      <c r="Q358" s="32">
        <v>8</v>
      </c>
      <c r="R358" s="32" t="s">
        <v>3</v>
      </c>
      <c r="S358" s="32" t="s">
        <v>42</v>
      </c>
      <c r="T358" s="32">
        <v>7</v>
      </c>
      <c r="U358" s="32" t="s">
        <v>28</v>
      </c>
      <c r="V358" s="32" t="s">
        <v>3</v>
      </c>
      <c r="W358" s="32">
        <f>SUM(_xlfn.XLOOKUP(B358,freq!$A$2:$A$40,freq!$B$2:$B$40,0),_xlfn.XLOOKUP(C358,freq!$A$2:$A$40,freq!$B$2:$B$40,0),_xlfn.XLOOKUP(D358,freq!$A$2:$A$40,freq!$B$2:$B$40,0),_xlfn.XLOOKUP(E358,freq!$A$2:$A$40,freq!$B$2:$B$40,0),_xlfn.XLOOKUP(F358,freq!$A$2:$A$40,freq!$B$2:$B$40,0),_xlfn.XLOOKUP(G358,freq!$A$2:$A$40,freq!$B$2:$B$40,0),_xlfn.XLOOKUP(H358,freq!$A$2:$A$40,freq!$B$2:$B$40,0),_xlfn.XLOOKUP(I358,freq!$A$2:$A$40,freq!$B$2:$B$40,0),_xlfn.XLOOKUP(J358,freq!$A$2:$A$40,freq!$B$2:$B$40,0),_xlfn.XLOOKUP(K358,freq!$A$2:$A$40,freq!$B$2:$B$40,0),_xlfn.XLOOKUP(L358,freq!$A$2:$A$40,freq!$B$2:$B$40,0),_xlfn.XLOOKUP(M358,freq!$A$2:$A$40,freq!$B$2:$B$40,0),_xlfn.XLOOKUP(N358,freq!$A$2:$A$40,freq!$B$2:$B$40,0),_xlfn.XLOOKUP(O358,freq!$A$2:$A$40,freq!$B$2:$B$40,0),_xlfn.XLOOKUP(P358,freq!$A$2:$A$40,freq!$B$2:$B$40,0),_xlfn.XLOOKUP(Q358,freq!$A$2:$A$40,freq!$B$2:$B$40,0),_xlfn.XLOOKUP(R358,freq!$A$2:$A$40,freq!$B$2:$B$40,0),_xlfn.XLOOKUP(S358,freq!$A$2:$A$40,freq!$B$2:$B$40,0),_xlfn.XLOOKUP(T358,freq!$A$2:$A$40,freq!$B$2:$B$40,0),_xlfn.XLOOKUP(U358,freq!$A$2:$A$40,freq!$B$2:$B$40,0),_xlfn.XLOOKUP(V358,freq!$A$2:$A$40,freq!$B$2:$B$40,0))</f>
        <v>65.88</v>
      </c>
    </row>
    <row r="359" spans="1:23" hidden="1" x14ac:dyDescent="0.35">
      <c r="A359" s="32" t="s">
        <v>223</v>
      </c>
      <c r="B359" s="32" t="s">
        <v>45</v>
      </c>
      <c r="C359" s="32">
        <v>8</v>
      </c>
      <c r="D359" s="32" t="s">
        <v>1</v>
      </c>
      <c r="E359" s="32" t="s">
        <v>50</v>
      </c>
      <c r="F359" s="32">
        <v>2</v>
      </c>
      <c r="G359" s="32">
        <v>2</v>
      </c>
      <c r="H359" s="32" t="s">
        <v>40</v>
      </c>
      <c r="I359" s="32">
        <v>9</v>
      </c>
      <c r="J359" s="32" t="s">
        <v>35</v>
      </c>
      <c r="K359" s="32" t="s">
        <v>40</v>
      </c>
      <c r="L359" s="32" t="s">
        <v>37</v>
      </c>
      <c r="M359" s="32" t="s">
        <v>45</v>
      </c>
      <c r="N359" s="32">
        <v>4</v>
      </c>
      <c r="O359" s="32">
        <v>4</v>
      </c>
      <c r="P359" s="32" t="s">
        <v>4</v>
      </c>
      <c r="Q359" s="32" t="s">
        <v>49</v>
      </c>
      <c r="R359" s="32">
        <v>6</v>
      </c>
      <c r="S359" s="32">
        <v>6</v>
      </c>
      <c r="T359" s="32" t="s">
        <v>1</v>
      </c>
      <c r="U359" s="32" t="s">
        <v>0</v>
      </c>
      <c r="V359" s="32" t="s">
        <v>1</v>
      </c>
      <c r="W359" s="32">
        <f>SUM(_xlfn.XLOOKUP(B359,freq!$A$2:$A$40,freq!$B$2:$B$40,0),_xlfn.XLOOKUP(C359,freq!$A$2:$A$40,freq!$B$2:$B$40,0),_xlfn.XLOOKUP(D359,freq!$A$2:$A$40,freq!$B$2:$B$40,0),_xlfn.XLOOKUP(E359,freq!$A$2:$A$40,freq!$B$2:$B$40,0),_xlfn.XLOOKUP(F359,freq!$A$2:$A$40,freq!$B$2:$B$40,0),_xlfn.XLOOKUP(G359,freq!$A$2:$A$40,freq!$B$2:$B$40,0),_xlfn.XLOOKUP(H359,freq!$A$2:$A$40,freq!$B$2:$B$40,0),_xlfn.XLOOKUP(I359,freq!$A$2:$A$40,freq!$B$2:$B$40,0),_xlfn.XLOOKUP(J359,freq!$A$2:$A$40,freq!$B$2:$B$40,0),_xlfn.XLOOKUP(K359,freq!$A$2:$A$40,freq!$B$2:$B$40,0),_xlfn.XLOOKUP(L359,freq!$A$2:$A$40,freq!$B$2:$B$40,0),_xlfn.XLOOKUP(M359,freq!$A$2:$A$40,freq!$B$2:$B$40,0),_xlfn.XLOOKUP(N359,freq!$A$2:$A$40,freq!$B$2:$B$40,0),_xlfn.XLOOKUP(O359,freq!$A$2:$A$40,freq!$B$2:$B$40,0),_xlfn.XLOOKUP(P359,freq!$A$2:$A$40,freq!$B$2:$B$40,0),_xlfn.XLOOKUP(Q359,freq!$A$2:$A$40,freq!$B$2:$B$40,0),_xlfn.XLOOKUP(R359,freq!$A$2:$A$40,freq!$B$2:$B$40,0),_xlfn.XLOOKUP(S359,freq!$A$2:$A$40,freq!$B$2:$B$40,0),_xlfn.XLOOKUP(T359,freq!$A$2:$A$40,freq!$B$2:$B$40,0),_xlfn.XLOOKUP(U359,freq!$A$2:$A$40,freq!$B$2:$B$40,0),_xlfn.XLOOKUP(V359,freq!$A$2:$A$40,freq!$B$2:$B$40,0))</f>
        <v>65.860000000000014</v>
      </c>
    </row>
    <row r="360" spans="1:23" hidden="1" x14ac:dyDescent="0.35">
      <c r="A360" s="32" t="s">
        <v>1174</v>
      </c>
      <c r="B360" s="32" t="s">
        <v>44</v>
      </c>
      <c r="C360" s="32">
        <v>3</v>
      </c>
      <c r="D360" s="32">
        <v>5</v>
      </c>
      <c r="E360" s="32" t="s">
        <v>34</v>
      </c>
      <c r="F360" s="32" t="s">
        <v>33</v>
      </c>
      <c r="G360" s="32" t="s">
        <v>31</v>
      </c>
      <c r="H360" s="32" t="s">
        <v>40</v>
      </c>
      <c r="I360" s="32" t="s">
        <v>40</v>
      </c>
      <c r="J360" s="32" t="s">
        <v>31</v>
      </c>
      <c r="K360" s="32" t="s">
        <v>37</v>
      </c>
      <c r="L360" s="32" t="s">
        <v>59</v>
      </c>
      <c r="M360" s="32" t="s">
        <v>38</v>
      </c>
      <c r="N360" s="32" t="s">
        <v>42</v>
      </c>
      <c r="O360" s="32" t="s">
        <v>28</v>
      </c>
      <c r="P360" s="32" t="s">
        <v>45</v>
      </c>
      <c r="Q360" s="32">
        <v>0</v>
      </c>
      <c r="R360" s="32">
        <v>6</v>
      </c>
      <c r="S360" s="32" t="s">
        <v>31</v>
      </c>
      <c r="T360" s="32" t="s">
        <v>45</v>
      </c>
      <c r="U360" s="32">
        <v>9</v>
      </c>
      <c r="V360" s="32" t="s">
        <v>53</v>
      </c>
      <c r="W360" s="32">
        <f>SUM(_xlfn.XLOOKUP(B360,freq!$A$2:$A$40,freq!$B$2:$B$40,0),_xlfn.XLOOKUP(C360,freq!$A$2:$A$40,freq!$B$2:$B$40,0),_xlfn.XLOOKUP(D360,freq!$A$2:$A$40,freq!$B$2:$B$40,0),_xlfn.XLOOKUP(E360,freq!$A$2:$A$40,freq!$B$2:$B$40,0),_xlfn.XLOOKUP(F360,freq!$A$2:$A$40,freq!$B$2:$B$40,0),_xlfn.XLOOKUP(G360,freq!$A$2:$A$40,freq!$B$2:$B$40,0),_xlfn.XLOOKUP(H360,freq!$A$2:$A$40,freq!$B$2:$B$40,0),_xlfn.XLOOKUP(I360,freq!$A$2:$A$40,freq!$B$2:$B$40,0),_xlfn.XLOOKUP(J360,freq!$A$2:$A$40,freq!$B$2:$B$40,0),_xlfn.XLOOKUP(K360,freq!$A$2:$A$40,freq!$B$2:$B$40,0),_xlfn.XLOOKUP(L360,freq!$A$2:$A$40,freq!$B$2:$B$40,0),_xlfn.XLOOKUP(M360,freq!$A$2:$A$40,freq!$B$2:$B$40,0),_xlfn.XLOOKUP(N360,freq!$A$2:$A$40,freq!$B$2:$B$40,0),_xlfn.XLOOKUP(O360,freq!$A$2:$A$40,freq!$B$2:$B$40,0),_xlfn.XLOOKUP(P360,freq!$A$2:$A$40,freq!$B$2:$B$40,0),_xlfn.XLOOKUP(Q360,freq!$A$2:$A$40,freq!$B$2:$B$40,0),_xlfn.XLOOKUP(R360,freq!$A$2:$A$40,freq!$B$2:$B$40,0),_xlfn.XLOOKUP(S360,freq!$A$2:$A$40,freq!$B$2:$B$40,0),_xlfn.XLOOKUP(T360,freq!$A$2:$A$40,freq!$B$2:$B$40,0),_xlfn.XLOOKUP(U360,freq!$A$2:$A$40,freq!$B$2:$B$40,0),_xlfn.XLOOKUP(V360,freq!$A$2:$A$40,freq!$B$2:$B$40,0))</f>
        <v>65.849999999999994</v>
      </c>
    </row>
    <row r="361" spans="1:23" hidden="1" x14ac:dyDescent="0.35">
      <c r="A361" s="32" t="s">
        <v>267</v>
      </c>
      <c r="B361" s="32" t="s">
        <v>31</v>
      </c>
      <c r="C361" s="32">
        <v>5</v>
      </c>
      <c r="D361" s="32">
        <v>0</v>
      </c>
      <c r="E361" s="32" t="s">
        <v>2</v>
      </c>
      <c r="F361" s="32" t="s">
        <v>36</v>
      </c>
      <c r="G361" s="32">
        <v>0</v>
      </c>
      <c r="H361" s="32" t="s">
        <v>41</v>
      </c>
      <c r="I361" s="32" t="s">
        <v>42</v>
      </c>
      <c r="J361" s="32" t="s">
        <v>31</v>
      </c>
      <c r="K361" s="32">
        <v>6</v>
      </c>
      <c r="L361" s="32" t="s">
        <v>37</v>
      </c>
      <c r="M361" s="32">
        <v>8</v>
      </c>
      <c r="N361" s="32" t="s">
        <v>41</v>
      </c>
      <c r="O361" s="32" t="s">
        <v>30</v>
      </c>
      <c r="P361" s="32" t="s">
        <v>45</v>
      </c>
      <c r="Q361" s="32" t="s">
        <v>33</v>
      </c>
      <c r="R361" s="32">
        <v>4</v>
      </c>
      <c r="S361" s="32" t="s">
        <v>36</v>
      </c>
      <c r="T361" s="32" t="s">
        <v>40</v>
      </c>
      <c r="U361" s="32" t="s">
        <v>45</v>
      </c>
      <c r="V361" s="32">
        <v>0</v>
      </c>
      <c r="W361" s="32">
        <f>SUM(_xlfn.XLOOKUP(B361,freq!$A$2:$A$40,freq!$B$2:$B$40,0),_xlfn.XLOOKUP(C361,freq!$A$2:$A$40,freq!$B$2:$B$40,0),_xlfn.XLOOKUP(D361,freq!$A$2:$A$40,freq!$B$2:$B$40,0),_xlfn.XLOOKUP(E361,freq!$A$2:$A$40,freq!$B$2:$B$40,0),_xlfn.XLOOKUP(F361,freq!$A$2:$A$40,freq!$B$2:$B$40,0),_xlfn.XLOOKUP(G361,freq!$A$2:$A$40,freq!$B$2:$B$40,0),_xlfn.XLOOKUP(H361,freq!$A$2:$A$40,freq!$B$2:$B$40,0),_xlfn.XLOOKUP(I361,freq!$A$2:$A$40,freq!$B$2:$B$40,0),_xlfn.XLOOKUP(J361,freq!$A$2:$A$40,freq!$B$2:$B$40,0),_xlfn.XLOOKUP(K361,freq!$A$2:$A$40,freq!$B$2:$B$40,0),_xlfn.XLOOKUP(L361,freq!$A$2:$A$40,freq!$B$2:$B$40,0),_xlfn.XLOOKUP(M361,freq!$A$2:$A$40,freq!$B$2:$B$40,0),_xlfn.XLOOKUP(N361,freq!$A$2:$A$40,freq!$B$2:$B$40,0),_xlfn.XLOOKUP(O361,freq!$A$2:$A$40,freq!$B$2:$B$40,0),_xlfn.XLOOKUP(P361,freq!$A$2:$A$40,freq!$B$2:$B$40,0),_xlfn.XLOOKUP(Q361,freq!$A$2:$A$40,freq!$B$2:$B$40,0),_xlfn.XLOOKUP(R361,freq!$A$2:$A$40,freq!$B$2:$B$40,0),_xlfn.XLOOKUP(S361,freq!$A$2:$A$40,freq!$B$2:$B$40,0),_xlfn.XLOOKUP(T361,freq!$A$2:$A$40,freq!$B$2:$B$40,0),_xlfn.XLOOKUP(U361,freq!$A$2:$A$40,freq!$B$2:$B$40,0),_xlfn.XLOOKUP(V361,freq!$A$2:$A$40,freq!$B$2:$B$40,0))</f>
        <v>65.81</v>
      </c>
    </row>
    <row r="362" spans="1:23" hidden="1" x14ac:dyDescent="0.35">
      <c r="A362" s="32" t="s">
        <v>79</v>
      </c>
      <c r="B362" s="32" t="s">
        <v>28</v>
      </c>
      <c r="C362" s="32">
        <v>8</v>
      </c>
      <c r="D362" s="32" t="s">
        <v>48</v>
      </c>
      <c r="E362" s="32" t="s">
        <v>48</v>
      </c>
      <c r="F362" s="32" t="s">
        <v>1</v>
      </c>
      <c r="G362" s="32" t="s">
        <v>48</v>
      </c>
      <c r="H362" s="32" t="s">
        <v>1</v>
      </c>
      <c r="I362" s="32" t="s">
        <v>30</v>
      </c>
      <c r="J362" s="32" t="s">
        <v>56</v>
      </c>
      <c r="K362" s="32" t="s">
        <v>40</v>
      </c>
      <c r="L362" s="32" t="s">
        <v>56</v>
      </c>
      <c r="M362" s="32">
        <v>3</v>
      </c>
      <c r="N362" s="32">
        <v>2</v>
      </c>
      <c r="O362" s="32" t="s">
        <v>41</v>
      </c>
      <c r="P362" s="32">
        <v>6</v>
      </c>
      <c r="Q362" s="32" t="s">
        <v>31</v>
      </c>
      <c r="R362" s="32">
        <v>5</v>
      </c>
      <c r="S362" s="32" t="s">
        <v>37</v>
      </c>
      <c r="T362" s="32" t="s">
        <v>41</v>
      </c>
      <c r="U362" s="32" t="s">
        <v>30</v>
      </c>
      <c r="V362" s="32" t="s">
        <v>50</v>
      </c>
      <c r="W362" s="32">
        <f>SUM(_xlfn.XLOOKUP(B362,freq!$A$2:$A$40,freq!$B$2:$B$40,0),_xlfn.XLOOKUP(C362,freq!$A$2:$A$40,freq!$B$2:$B$40,0),_xlfn.XLOOKUP(D362,freq!$A$2:$A$40,freq!$B$2:$B$40,0),_xlfn.XLOOKUP(E362,freq!$A$2:$A$40,freq!$B$2:$B$40,0),_xlfn.XLOOKUP(F362,freq!$A$2:$A$40,freq!$B$2:$B$40,0),_xlfn.XLOOKUP(G362,freq!$A$2:$A$40,freq!$B$2:$B$40,0),_xlfn.XLOOKUP(H362,freq!$A$2:$A$40,freq!$B$2:$B$40,0),_xlfn.XLOOKUP(I362,freq!$A$2:$A$40,freq!$B$2:$B$40,0),_xlfn.XLOOKUP(J362,freq!$A$2:$A$40,freq!$B$2:$B$40,0),_xlfn.XLOOKUP(K362,freq!$A$2:$A$40,freq!$B$2:$B$40,0),_xlfn.XLOOKUP(L362,freq!$A$2:$A$40,freq!$B$2:$B$40,0),_xlfn.XLOOKUP(M362,freq!$A$2:$A$40,freq!$B$2:$B$40,0),_xlfn.XLOOKUP(N362,freq!$A$2:$A$40,freq!$B$2:$B$40,0),_xlfn.XLOOKUP(O362,freq!$A$2:$A$40,freq!$B$2:$B$40,0),_xlfn.XLOOKUP(P362,freq!$A$2:$A$40,freq!$B$2:$B$40,0),_xlfn.XLOOKUP(Q362,freq!$A$2:$A$40,freq!$B$2:$B$40,0),_xlfn.XLOOKUP(R362,freq!$A$2:$A$40,freq!$B$2:$B$40,0),_xlfn.XLOOKUP(S362,freq!$A$2:$A$40,freq!$B$2:$B$40,0),_xlfn.XLOOKUP(T362,freq!$A$2:$A$40,freq!$B$2:$B$40,0),_xlfn.XLOOKUP(U362,freq!$A$2:$A$40,freq!$B$2:$B$40,0),_xlfn.XLOOKUP(V362,freq!$A$2:$A$40,freq!$B$2:$B$40,0))</f>
        <v>65.73</v>
      </c>
    </row>
    <row r="363" spans="1:23" hidden="1" x14ac:dyDescent="0.35">
      <c r="A363" s="32" t="s">
        <v>1788</v>
      </c>
      <c r="B363" s="32">
        <v>1</v>
      </c>
      <c r="C363" s="32" t="s">
        <v>31</v>
      </c>
      <c r="D363" s="32" t="s">
        <v>30</v>
      </c>
      <c r="E363" s="32" t="s">
        <v>4</v>
      </c>
      <c r="F363" s="32" t="s">
        <v>31</v>
      </c>
      <c r="G363" s="32">
        <v>9</v>
      </c>
      <c r="H363" s="32" t="s">
        <v>59</v>
      </c>
      <c r="I363" s="32" t="s">
        <v>56</v>
      </c>
      <c r="J363" s="32" t="s">
        <v>31</v>
      </c>
      <c r="K363" s="32" t="s">
        <v>1</v>
      </c>
      <c r="L363" s="32" t="s">
        <v>58</v>
      </c>
      <c r="M363" s="32" t="s">
        <v>37</v>
      </c>
      <c r="N363" s="32">
        <v>5</v>
      </c>
      <c r="O363" s="32">
        <v>8</v>
      </c>
      <c r="P363" s="32" t="s">
        <v>29</v>
      </c>
      <c r="Q363" s="32" t="s">
        <v>35</v>
      </c>
      <c r="R363" s="32">
        <v>9</v>
      </c>
      <c r="S363" s="32" t="s">
        <v>41</v>
      </c>
      <c r="T363" s="32" t="s">
        <v>48</v>
      </c>
      <c r="U363" s="32" t="s">
        <v>40</v>
      </c>
      <c r="V363" s="32">
        <v>0</v>
      </c>
      <c r="W363" s="32">
        <f>SUM(_xlfn.XLOOKUP(B363,freq!$A$2:$A$40,freq!$B$2:$B$40,0),_xlfn.XLOOKUP(C363,freq!$A$2:$A$40,freq!$B$2:$B$40,0),_xlfn.XLOOKUP(D363,freq!$A$2:$A$40,freq!$B$2:$B$40,0),_xlfn.XLOOKUP(E363,freq!$A$2:$A$40,freq!$B$2:$B$40,0),_xlfn.XLOOKUP(F363,freq!$A$2:$A$40,freq!$B$2:$B$40,0),_xlfn.XLOOKUP(G363,freq!$A$2:$A$40,freq!$B$2:$B$40,0),_xlfn.XLOOKUP(H363,freq!$A$2:$A$40,freq!$B$2:$B$40,0),_xlfn.XLOOKUP(I363,freq!$A$2:$A$40,freq!$B$2:$B$40,0),_xlfn.XLOOKUP(J363,freq!$A$2:$A$40,freq!$B$2:$B$40,0),_xlfn.XLOOKUP(K363,freq!$A$2:$A$40,freq!$B$2:$B$40,0),_xlfn.XLOOKUP(L363,freq!$A$2:$A$40,freq!$B$2:$B$40,0),_xlfn.XLOOKUP(M363,freq!$A$2:$A$40,freq!$B$2:$B$40,0),_xlfn.XLOOKUP(N363,freq!$A$2:$A$40,freq!$B$2:$B$40,0),_xlfn.XLOOKUP(O363,freq!$A$2:$A$40,freq!$B$2:$B$40,0),_xlfn.XLOOKUP(P363,freq!$A$2:$A$40,freq!$B$2:$B$40,0),_xlfn.XLOOKUP(Q363,freq!$A$2:$A$40,freq!$B$2:$B$40,0),_xlfn.XLOOKUP(R363,freq!$A$2:$A$40,freq!$B$2:$B$40,0),_xlfn.XLOOKUP(S363,freq!$A$2:$A$40,freq!$B$2:$B$40,0),_xlfn.XLOOKUP(T363,freq!$A$2:$A$40,freq!$B$2:$B$40,0),_xlfn.XLOOKUP(U363,freq!$A$2:$A$40,freq!$B$2:$B$40,0),_xlfn.XLOOKUP(V363,freq!$A$2:$A$40,freq!$B$2:$B$40,0))</f>
        <v>65.72999999999999</v>
      </c>
    </row>
    <row r="364" spans="1:23" hidden="1" x14ac:dyDescent="0.35">
      <c r="A364" s="32" t="s">
        <v>1177</v>
      </c>
      <c r="B364" s="32" t="s">
        <v>31</v>
      </c>
      <c r="C364" s="32">
        <v>8</v>
      </c>
      <c r="D364" s="32" t="s">
        <v>45</v>
      </c>
      <c r="E364" s="32" t="s">
        <v>59</v>
      </c>
      <c r="F364" s="32">
        <v>8</v>
      </c>
      <c r="G364" s="32">
        <v>7</v>
      </c>
      <c r="H364" s="32" t="s">
        <v>56</v>
      </c>
      <c r="I364" s="32">
        <v>5</v>
      </c>
      <c r="J364" s="32" t="s">
        <v>44</v>
      </c>
      <c r="K364" s="32" t="s">
        <v>46</v>
      </c>
      <c r="L364" s="32" t="s">
        <v>48</v>
      </c>
      <c r="M364" s="32" t="s">
        <v>37</v>
      </c>
      <c r="N364" s="32" t="s">
        <v>40</v>
      </c>
      <c r="O364" s="32">
        <v>7</v>
      </c>
      <c r="P364" s="32">
        <v>5</v>
      </c>
      <c r="Q364" s="32" t="s">
        <v>45</v>
      </c>
      <c r="R364" s="32">
        <v>5</v>
      </c>
      <c r="S364" s="32">
        <v>4</v>
      </c>
      <c r="T364" s="32" t="s">
        <v>49</v>
      </c>
      <c r="U364" s="32">
        <v>2</v>
      </c>
      <c r="V364" s="32" t="s">
        <v>46</v>
      </c>
      <c r="W364" s="32">
        <f>SUM(_xlfn.XLOOKUP(B364,freq!$A$2:$A$40,freq!$B$2:$B$40,0),_xlfn.XLOOKUP(C364,freq!$A$2:$A$40,freq!$B$2:$B$40,0),_xlfn.XLOOKUP(D364,freq!$A$2:$A$40,freq!$B$2:$B$40,0),_xlfn.XLOOKUP(E364,freq!$A$2:$A$40,freq!$B$2:$B$40,0),_xlfn.XLOOKUP(F364,freq!$A$2:$A$40,freq!$B$2:$B$40,0),_xlfn.XLOOKUP(G364,freq!$A$2:$A$40,freq!$B$2:$B$40,0),_xlfn.XLOOKUP(H364,freq!$A$2:$A$40,freq!$B$2:$B$40,0),_xlfn.XLOOKUP(I364,freq!$A$2:$A$40,freq!$B$2:$B$40,0),_xlfn.XLOOKUP(J364,freq!$A$2:$A$40,freq!$B$2:$B$40,0),_xlfn.XLOOKUP(K364,freq!$A$2:$A$40,freq!$B$2:$B$40,0),_xlfn.XLOOKUP(L364,freq!$A$2:$A$40,freq!$B$2:$B$40,0),_xlfn.XLOOKUP(M364,freq!$A$2:$A$40,freq!$B$2:$B$40,0),_xlfn.XLOOKUP(N364,freq!$A$2:$A$40,freq!$B$2:$B$40,0),_xlfn.XLOOKUP(O364,freq!$A$2:$A$40,freq!$B$2:$B$40,0),_xlfn.XLOOKUP(P364,freq!$A$2:$A$40,freq!$B$2:$B$40,0),_xlfn.XLOOKUP(Q364,freq!$A$2:$A$40,freq!$B$2:$B$40,0),_xlfn.XLOOKUP(R364,freq!$A$2:$A$40,freq!$B$2:$B$40,0),_xlfn.XLOOKUP(S364,freq!$A$2:$A$40,freq!$B$2:$B$40,0),_xlfn.XLOOKUP(T364,freq!$A$2:$A$40,freq!$B$2:$B$40,0),_xlfn.XLOOKUP(U364,freq!$A$2:$A$40,freq!$B$2:$B$40,0),_xlfn.XLOOKUP(V364,freq!$A$2:$A$40,freq!$B$2:$B$40,0))</f>
        <v>65.710000000000008</v>
      </c>
    </row>
    <row r="365" spans="1:23" hidden="1" x14ac:dyDescent="0.35">
      <c r="A365" s="32" t="s">
        <v>1929</v>
      </c>
      <c r="B365" s="32">
        <v>6</v>
      </c>
      <c r="C365" s="32">
        <v>3</v>
      </c>
      <c r="D365" s="32" t="s">
        <v>58</v>
      </c>
      <c r="E365" s="32" t="s">
        <v>48</v>
      </c>
      <c r="F365" s="32" t="s">
        <v>37</v>
      </c>
      <c r="G365" s="32" t="s">
        <v>49</v>
      </c>
      <c r="H365" s="32" t="s">
        <v>35</v>
      </c>
      <c r="I365" s="32" t="s">
        <v>42</v>
      </c>
      <c r="J365" s="32" t="s">
        <v>1</v>
      </c>
      <c r="K365" s="32" t="s">
        <v>38</v>
      </c>
      <c r="L365" s="32" t="s">
        <v>32</v>
      </c>
      <c r="M365" s="32" t="s">
        <v>46</v>
      </c>
      <c r="N365" s="32" t="s">
        <v>30</v>
      </c>
      <c r="O365" s="32" t="s">
        <v>56</v>
      </c>
      <c r="P365" s="32" t="s">
        <v>36</v>
      </c>
      <c r="Q365" s="32" t="s">
        <v>53</v>
      </c>
      <c r="R365" s="32" t="s">
        <v>32</v>
      </c>
      <c r="S365" s="32" t="s">
        <v>38</v>
      </c>
      <c r="T365" s="32" t="s">
        <v>41</v>
      </c>
      <c r="U365" s="32" t="s">
        <v>35</v>
      </c>
      <c r="V365" s="32" t="s">
        <v>4</v>
      </c>
      <c r="W365" s="32">
        <f>SUM(_xlfn.XLOOKUP(B365,freq!$A$2:$A$40,freq!$B$2:$B$40,0),_xlfn.XLOOKUP(C365,freq!$A$2:$A$40,freq!$B$2:$B$40,0),_xlfn.XLOOKUP(D365,freq!$A$2:$A$40,freq!$B$2:$B$40,0),_xlfn.XLOOKUP(E365,freq!$A$2:$A$40,freq!$B$2:$B$40,0),_xlfn.XLOOKUP(F365,freq!$A$2:$A$40,freq!$B$2:$B$40,0),_xlfn.XLOOKUP(G365,freq!$A$2:$A$40,freq!$B$2:$B$40,0),_xlfn.XLOOKUP(H365,freq!$A$2:$A$40,freq!$B$2:$B$40,0),_xlfn.XLOOKUP(I365,freq!$A$2:$A$40,freq!$B$2:$B$40,0),_xlfn.XLOOKUP(J365,freq!$A$2:$A$40,freq!$B$2:$B$40,0),_xlfn.XLOOKUP(K365,freq!$A$2:$A$40,freq!$B$2:$B$40,0),_xlfn.XLOOKUP(L365,freq!$A$2:$A$40,freq!$B$2:$B$40,0),_xlfn.XLOOKUP(M365,freq!$A$2:$A$40,freq!$B$2:$B$40,0),_xlfn.XLOOKUP(N365,freq!$A$2:$A$40,freq!$B$2:$B$40,0),_xlfn.XLOOKUP(O365,freq!$A$2:$A$40,freq!$B$2:$B$40,0),_xlfn.XLOOKUP(P365,freq!$A$2:$A$40,freq!$B$2:$B$40,0),_xlfn.XLOOKUP(Q365,freq!$A$2:$A$40,freq!$B$2:$B$40,0),_xlfn.XLOOKUP(R365,freq!$A$2:$A$40,freq!$B$2:$B$40,0),_xlfn.XLOOKUP(S365,freq!$A$2:$A$40,freq!$B$2:$B$40,0),_xlfn.XLOOKUP(T365,freq!$A$2:$A$40,freq!$B$2:$B$40,0),_xlfn.XLOOKUP(U365,freq!$A$2:$A$40,freq!$B$2:$B$40,0),_xlfn.XLOOKUP(V365,freq!$A$2:$A$40,freq!$B$2:$B$40,0))</f>
        <v>65.709999999999994</v>
      </c>
    </row>
    <row r="366" spans="1:23" hidden="1" x14ac:dyDescent="0.35">
      <c r="A366" s="32" t="s">
        <v>451</v>
      </c>
      <c r="B366" s="32" t="s">
        <v>37</v>
      </c>
      <c r="C366" s="32" t="s">
        <v>45</v>
      </c>
      <c r="D366" s="32" t="s">
        <v>0</v>
      </c>
      <c r="E366" s="32" t="s">
        <v>32</v>
      </c>
      <c r="F366" s="32" t="s">
        <v>42</v>
      </c>
      <c r="G366" s="32" t="s">
        <v>28</v>
      </c>
      <c r="H366" s="32" t="s">
        <v>31</v>
      </c>
      <c r="I366" s="32" t="s">
        <v>42</v>
      </c>
      <c r="J366" s="32" t="s">
        <v>36</v>
      </c>
      <c r="K366" s="32" t="s">
        <v>34</v>
      </c>
      <c r="L366" s="32" t="s">
        <v>38</v>
      </c>
      <c r="M366" s="32" t="s">
        <v>45</v>
      </c>
      <c r="N366" s="32" t="s">
        <v>33</v>
      </c>
      <c r="O366" s="32">
        <v>3</v>
      </c>
      <c r="P366" s="32">
        <v>2</v>
      </c>
      <c r="Q366" s="32" t="s">
        <v>28</v>
      </c>
      <c r="R366" s="32" t="s">
        <v>44</v>
      </c>
      <c r="S366" s="32" t="s">
        <v>42</v>
      </c>
      <c r="T366" s="32" t="s">
        <v>2</v>
      </c>
      <c r="U366" s="32" t="s">
        <v>58</v>
      </c>
      <c r="V366" s="32">
        <v>2</v>
      </c>
      <c r="W366" s="32">
        <f>SUM(_xlfn.XLOOKUP(B366,freq!$A$2:$A$40,freq!$B$2:$B$40,0),_xlfn.XLOOKUP(C366,freq!$A$2:$A$40,freq!$B$2:$B$40,0),_xlfn.XLOOKUP(D366,freq!$A$2:$A$40,freq!$B$2:$B$40,0),_xlfn.XLOOKUP(E366,freq!$A$2:$A$40,freq!$B$2:$B$40,0),_xlfn.XLOOKUP(F366,freq!$A$2:$A$40,freq!$B$2:$B$40,0),_xlfn.XLOOKUP(G366,freq!$A$2:$A$40,freq!$B$2:$B$40,0),_xlfn.XLOOKUP(H366,freq!$A$2:$A$40,freq!$B$2:$B$40,0),_xlfn.XLOOKUP(I366,freq!$A$2:$A$40,freq!$B$2:$B$40,0),_xlfn.XLOOKUP(J366,freq!$A$2:$A$40,freq!$B$2:$B$40,0),_xlfn.XLOOKUP(K366,freq!$A$2:$A$40,freq!$B$2:$B$40,0),_xlfn.XLOOKUP(L366,freq!$A$2:$A$40,freq!$B$2:$B$40,0),_xlfn.XLOOKUP(M366,freq!$A$2:$A$40,freq!$B$2:$B$40,0),_xlfn.XLOOKUP(N366,freq!$A$2:$A$40,freq!$B$2:$B$40,0),_xlfn.XLOOKUP(O366,freq!$A$2:$A$40,freq!$B$2:$B$40,0),_xlfn.XLOOKUP(P366,freq!$A$2:$A$40,freq!$B$2:$B$40,0),_xlfn.XLOOKUP(Q366,freq!$A$2:$A$40,freq!$B$2:$B$40,0),_xlfn.XLOOKUP(R366,freq!$A$2:$A$40,freq!$B$2:$B$40,0),_xlfn.XLOOKUP(S366,freq!$A$2:$A$40,freq!$B$2:$B$40,0),_xlfn.XLOOKUP(T366,freq!$A$2:$A$40,freq!$B$2:$B$40,0),_xlfn.XLOOKUP(U366,freq!$A$2:$A$40,freq!$B$2:$B$40,0),_xlfn.XLOOKUP(V366,freq!$A$2:$A$40,freq!$B$2:$B$40,0))</f>
        <v>65.58</v>
      </c>
    </row>
    <row r="367" spans="1:23" hidden="1" x14ac:dyDescent="0.35">
      <c r="A367" s="32" t="s">
        <v>1568</v>
      </c>
      <c r="B367" s="32" t="s">
        <v>37</v>
      </c>
      <c r="C367" s="32" t="s">
        <v>0</v>
      </c>
      <c r="D367" s="32">
        <v>3</v>
      </c>
      <c r="E367" s="32" t="s">
        <v>40</v>
      </c>
      <c r="F367" s="32" t="s">
        <v>38</v>
      </c>
      <c r="G367" s="32" t="s">
        <v>35</v>
      </c>
      <c r="H367" s="32" t="s">
        <v>1</v>
      </c>
      <c r="I367" s="32" t="s">
        <v>58</v>
      </c>
      <c r="J367" s="32" t="s">
        <v>44</v>
      </c>
      <c r="K367" s="32" t="s">
        <v>2</v>
      </c>
      <c r="L367" s="32" t="s">
        <v>50</v>
      </c>
      <c r="M367" s="32" t="s">
        <v>49</v>
      </c>
      <c r="N367" s="32" t="s">
        <v>45</v>
      </c>
      <c r="O367" s="32" t="s">
        <v>33</v>
      </c>
      <c r="P367" s="32" t="s">
        <v>42</v>
      </c>
      <c r="Q367" s="32" t="s">
        <v>43</v>
      </c>
      <c r="R367" s="32" t="s">
        <v>32</v>
      </c>
      <c r="S367" s="32">
        <v>2</v>
      </c>
      <c r="T367" s="32" t="s">
        <v>4</v>
      </c>
      <c r="U367" s="32">
        <v>2</v>
      </c>
      <c r="V367" s="32" t="s">
        <v>31</v>
      </c>
      <c r="W367" s="32">
        <f>SUM(_xlfn.XLOOKUP(B367,freq!$A$2:$A$40,freq!$B$2:$B$40,0),_xlfn.XLOOKUP(C367,freq!$A$2:$A$40,freq!$B$2:$B$40,0),_xlfn.XLOOKUP(D367,freq!$A$2:$A$40,freq!$B$2:$B$40,0),_xlfn.XLOOKUP(E367,freq!$A$2:$A$40,freq!$B$2:$B$40,0),_xlfn.XLOOKUP(F367,freq!$A$2:$A$40,freq!$B$2:$B$40,0),_xlfn.XLOOKUP(G367,freq!$A$2:$A$40,freq!$B$2:$B$40,0),_xlfn.XLOOKUP(H367,freq!$A$2:$A$40,freq!$B$2:$B$40,0),_xlfn.XLOOKUP(I367,freq!$A$2:$A$40,freq!$B$2:$B$40,0),_xlfn.XLOOKUP(J367,freq!$A$2:$A$40,freq!$B$2:$B$40,0),_xlfn.XLOOKUP(K367,freq!$A$2:$A$40,freq!$B$2:$B$40,0),_xlfn.XLOOKUP(L367,freq!$A$2:$A$40,freq!$B$2:$B$40,0),_xlfn.XLOOKUP(M367,freq!$A$2:$A$40,freq!$B$2:$B$40,0),_xlfn.XLOOKUP(N367,freq!$A$2:$A$40,freq!$B$2:$B$40,0),_xlfn.XLOOKUP(O367,freq!$A$2:$A$40,freq!$B$2:$B$40,0),_xlfn.XLOOKUP(P367,freq!$A$2:$A$40,freq!$B$2:$B$40,0),_xlfn.XLOOKUP(Q367,freq!$A$2:$A$40,freq!$B$2:$B$40,0),_xlfn.XLOOKUP(R367,freq!$A$2:$A$40,freq!$B$2:$B$40,0),_xlfn.XLOOKUP(S367,freq!$A$2:$A$40,freq!$B$2:$B$40,0),_xlfn.XLOOKUP(T367,freq!$A$2:$A$40,freq!$B$2:$B$40,0),_xlfn.XLOOKUP(U367,freq!$A$2:$A$40,freq!$B$2:$B$40,0),_xlfn.XLOOKUP(V367,freq!$A$2:$A$40,freq!$B$2:$B$40,0))</f>
        <v>65.58</v>
      </c>
    </row>
    <row r="368" spans="1:23" hidden="1" x14ac:dyDescent="0.35">
      <c r="A368" s="32" t="s">
        <v>554</v>
      </c>
      <c r="B368" s="32">
        <v>0</v>
      </c>
      <c r="C368" s="32" t="s">
        <v>59</v>
      </c>
      <c r="D368" s="32" t="s">
        <v>49</v>
      </c>
      <c r="E368" s="32">
        <v>5</v>
      </c>
      <c r="F368" s="32" t="s">
        <v>50</v>
      </c>
      <c r="G368" s="32" t="s">
        <v>2</v>
      </c>
      <c r="H368" s="32" t="s">
        <v>35</v>
      </c>
      <c r="I368" s="32" t="s">
        <v>32</v>
      </c>
      <c r="J368" s="32" t="s">
        <v>58</v>
      </c>
      <c r="K368" s="32" t="s">
        <v>1</v>
      </c>
      <c r="L368" s="32" t="s">
        <v>48</v>
      </c>
      <c r="M368" s="32" t="s">
        <v>36</v>
      </c>
      <c r="N368" s="32" t="s">
        <v>31</v>
      </c>
      <c r="O368" s="32" t="s">
        <v>48</v>
      </c>
      <c r="P368" s="32">
        <v>0</v>
      </c>
      <c r="Q368" s="32" t="s">
        <v>3</v>
      </c>
      <c r="R368" s="32">
        <v>1</v>
      </c>
      <c r="S368" s="32">
        <v>2</v>
      </c>
      <c r="T368" s="32" t="s">
        <v>49</v>
      </c>
      <c r="U368" s="32">
        <v>6</v>
      </c>
      <c r="V368" s="32" t="s">
        <v>3</v>
      </c>
      <c r="W368" s="32">
        <f>SUM(_xlfn.XLOOKUP(B368,freq!$A$2:$A$40,freq!$B$2:$B$40,0),_xlfn.XLOOKUP(C368,freq!$A$2:$A$40,freq!$B$2:$B$40,0),_xlfn.XLOOKUP(D368,freq!$A$2:$A$40,freq!$B$2:$B$40,0),_xlfn.XLOOKUP(E368,freq!$A$2:$A$40,freq!$B$2:$B$40,0),_xlfn.XLOOKUP(F368,freq!$A$2:$A$40,freq!$B$2:$B$40,0),_xlfn.XLOOKUP(G368,freq!$A$2:$A$40,freq!$B$2:$B$40,0),_xlfn.XLOOKUP(H368,freq!$A$2:$A$40,freq!$B$2:$B$40,0),_xlfn.XLOOKUP(I368,freq!$A$2:$A$40,freq!$B$2:$B$40,0),_xlfn.XLOOKUP(J368,freq!$A$2:$A$40,freq!$B$2:$B$40,0),_xlfn.XLOOKUP(K368,freq!$A$2:$A$40,freq!$B$2:$B$40,0),_xlfn.XLOOKUP(L368,freq!$A$2:$A$40,freq!$B$2:$B$40,0),_xlfn.XLOOKUP(M368,freq!$A$2:$A$40,freq!$B$2:$B$40,0),_xlfn.XLOOKUP(N368,freq!$A$2:$A$40,freq!$B$2:$B$40,0),_xlfn.XLOOKUP(O368,freq!$A$2:$A$40,freq!$B$2:$B$40,0),_xlfn.XLOOKUP(P368,freq!$A$2:$A$40,freq!$B$2:$B$40,0),_xlfn.XLOOKUP(Q368,freq!$A$2:$A$40,freq!$B$2:$B$40,0),_xlfn.XLOOKUP(R368,freq!$A$2:$A$40,freq!$B$2:$B$40,0),_xlfn.XLOOKUP(S368,freq!$A$2:$A$40,freq!$B$2:$B$40,0),_xlfn.XLOOKUP(T368,freq!$A$2:$A$40,freq!$B$2:$B$40,0),_xlfn.XLOOKUP(U368,freq!$A$2:$A$40,freq!$B$2:$B$40,0),_xlfn.XLOOKUP(V368,freq!$A$2:$A$40,freq!$B$2:$B$40,0))</f>
        <v>65.569999999999993</v>
      </c>
    </row>
    <row r="369" spans="1:23" hidden="1" x14ac:dyDescent="0.35">
      <c r="A369" s="32" t="s">
        <v>1578</v>
      </c>
      <c r="B369" s="32" t="s">
        <v>38</v>
      </c>
      <c r="C369" s="32" t="s">
        <v>2</v>
      </c>
      <c r="D369" s="32" t="s">
        <v>58</v>
      </c>
      <c r="E369" s="32" t="s">
        <v>59</v>
      </c>
      <c r="F369" s="32" t="s">
        <v>3</v>
      </c>
      <c r="G369" s="32" t="s">
        <v>32</v>
      </c>
      <c r="H369" s="32" t="s">
        <v>37</v>
      </c>
      <c r="I369" s="32" t="s">
        <v>4</v>
      </c>
      <c r="J369" s="32" t="s">
        <v>58</v>
      </c>
      <c r="K369" s="32" t="s">
        <v>44</v>
      </c>
      <c r="L369" s="32" t="s">
        <v>36</v>
      </c>
      <c r="M369" s="32" t="s">
        <v>48</v>
      </c>
      <c r="N369" s="32" t="s">
        <v>45</v>
      </c>
      <c r="O369" s="32" t="s">
        <v>59</v>
      </c>
      <c r="P369" s="32" t="s">
        <v>50</v>
      </c>
      <c r="Q369" s="32" t="s">
        <v>40</v>
      </c>
      <c r="R369" s="32">
        <v>9</v>
      </c>
      <c r="S369" s="32">
        <v>2</v>
      </c>
      <c r="T369" s="32" t="s">
        <v>41</v>
      </c>
      <c r="U369" s="32" t="s">
        <v>59</v>
      </c>
      <c r="V369" s="32" t="s">
        <v>38</v>
      </c>
      <c r="W369" s="32">
        <f>SUM(_xlfn.XLOOKUP(B369,freq!$A$2:$A$40,freq!$B$2:$B$40,0),_xlfn.XLOOKUP(C369,freq!$A$2:$A$40,freq!$B$2:$B$40,0),_xlfn.XLOOKUP(D369,freq!$A$2:$A$40,freq!$B$2:$B$40,0),_xlfn.XLOOKUP(E369,freq!$A$2:$A$40,freq!$B$2:$B$40,0),_xlfn.XLOOKUP(F369,freq!$A$2:$A$40,freq!$B$2:$B$40,0),_xlfn.XLOOKUP(G369,freq!$A$2:$A$40,freq!$B$2:$B$40,0),_xlfn.XLOOKUP(H369,freq!$A$2:$A$40,freq!$B$2:$B$40,0),_xlfn.XLOOKUP(I369,freq!$A$2:$A$40,freq!$B$2:$B$40,0),_xlfn.XLOOKUP(J369,freq!$A$2:$A$40,freq!$B$2:$B$40,0),_xlfn.XLOOKUP(K369,freq!$A$2:$A$40,freq!$B$2:$B$40,0),_xlfn.XLOOKUP(L369,freq!$A$2:$A$40,freq!$B$2:$B$40,0),_xlfn.XLOOKUP(M369,freq!$A$2:$A$40,freq!$B$2:$B$40,0),_xlfn.XLOOKUP(N369,freq!$A$2:$A$40,freq!$B$2:$B$40,0),_xlfn.XLOOKUP(O369,freq!$A$2:$A$40,freq!$B$2:$B$40,0),_xlfn.XLOOKUP(P369,freq!$A$2:$A$40,freq!$B$2:$B$40,0),_xlfn.XLOOKUP(Q369,freq!$A$2:$A$40,freq!$B$2:$B$40,0),_xlfn.XLOOKUP(R369,freq!$A$2:$A$40,freq!$B$2:$B$40,0),_xlfn.XLOOKUP(S369,freq!$A$2:$A$40,freq!$B$2:$B$40,0),_xlfn.XLOOKUP(T369,freq!$A$2:$A$40,freq!$B$2:$B$40,0),_xlfn.XLOOKUP(U369,freq!$A$2:$A$40,freq!$B$2:$B$40,0),_xlfn.XLOOKUP(V369,freq!$A$2:$A$40,freq!$B$2:$B$40,0))</f>
        <v>65.499999999999986</v>
      </c>
    </row>
    <row r="370" spans="1:23" hidden="1" x14ac:dyDescent="0.35">
      <c r="A370" s="32" t="s">
        <v>2026</v>
      </c>
      <c r="B370" s="32" t="s">
        <v>35</v>
      </c>
      <c r="C370" s="32" t="s">
        <v>42</v>
      </c>
      <c r="D370" s="32" t="s">
        <v>43</v>
      </c>
      <c r="E370" s="32" t="s">
        <v>37</v>
      </c>
      <c r="F370" s="32" t="s">
        <v>37</v>
      </c>
      <c r="G370" s="32" t="s">
        <v>42</v>
      </c>
      <c r="H370" s="32">
        <v>4</v>
      </c>
      <c r="I370" s="32" t="s">
        <v>35</v>
      </c>
      <c r="J370" s="32">
        <v>1</v>
      </c>
      <c r="K370" s="32" t="s">
        <v>48</v>
      </c>
      <c r="L370" s="32">
        <v>3</v>
      </c>
      <c r="M370" s="32" t="s">
        <v>56</v>
      </c>
      <c r="N370" s="32">
        <v>8</v>
      </c>
      <c r="O370" s="32" t="s">
        <v>53</v>
      </c>
      <c r="P370" s="32" t="s">
        <v>32</v>
      </c>
      <c r="Q370" s="32" t="s">
        <v>38</v>
      </c>
      <c r="R370" s="32" t="s">
        <v>2</v>
      </c>
      <c r="S370" s="32" t="s">
        <v>32</v>
      </c>
      <c r="T370" s="32" t="s">
        <v>43</v>
      </c>
      <c r="U370" s="32">
        <v>4</v>
      </c>
      <c r="V370" s="32" t="s">
        <v>56</v>
      </c>
      <c r="W370" s="32">
        <f>SUM(_xlfn.XLOOKUP(B370,freq!$A$2:$A$40,freq!$B$2:$B$40,0),_xlfn.XLOOKUP(C370,freq!$A$2:$A$40,freq!$B$2:$B$40,0),_xlfn.XLOOKUP(D370,freq!$A$2:$A$40,freq!$B$2:$B$40,0),_xlfn.XLOOKUP(E370,freq!$A$2:$A$40,freq!$B$2:$B$40,0),_xlfn.XLOOKUP(F370,freq!$A$2:$A$40,freq!$B$2:$B$40,0),_xlfn.XLOOKUP(G370,freq!$A$2:$A$40,freq!$B$2:$B$40,0),_xlfn.XLOOKUP(H370,freq!$A$2:$A$40,freq!$B$2:$B$40,0),_xlfn.XLOOKUP(I370,freq!$A$2:$A$40,freq!$B$2:$B$40,0),_xlfn.XLOOKUP(J370,freq!$A$2:$A$40,freq!$B$2:$B$40,0),_xlfn.XLOOKUP(K370,freq!$A$2:$A$40,freq!$B$2:$B$40,0),_xlfn.XLOOKUP(L370,freq!$A$2:$A$40,freq!$B$2:$B$40,0),_xlfn.XLOOKUP(M370,freq!$A$2:$A$40,freq!$B$2:$B$40,0),_xlfn.XLOOKUP(N370,freq!$A$2:$A$40,freq!$B$2:$B$40,0),_xlfn.XLOOKUP(O370,freq!$A$2:$A$40,freq!$B$2:$B$40,0),_xlfn.XLOOKUP(P370,freq!$A$2:$A$40,freq!$B$2:$B$40,0),_xlfn.XLOOKUP(Q370,freq!$A$2:$A$40,freq!$B$2:$B$40,0),_xlfn.XLOOKUP(R370,freq!$A$2:$A$40,freq!$B$2:$B$40,0),_xlfn.XLOOKUP(S370,freq!$A$2:$A$40,freq!$B$2:$B$40,0),_xlfn.XLOOKUP(T370,freq!$A$2:$A$40,freq!$B$2:$B$40,0),_xlfn.XLOOKUP(U370,freq!$A$2:$A$40,freq!$B$2:$B$40,0),_xlfn.XLOOKUP(V370,freq!$A$2:$A$40,freq!$B$2:$B$40,0))</f>
        <v>65.48</v>
      </c>
    </row>
    <row r="371" spans="1:23" hidden="1" x14ac:dyDescent="0.35">
      <c r="A371" s="32" t="s">
        <v>1102</v>
      </c>
      <c r="B371" s="32" t="s">
        <v>1</v>
      </c>
      <c r="C371" s="32" t="s">
        <v>46</v>
      </c>
      <c r="D371" s="32" t="s">
        <v>34</v>
      </c>
      <c r="E371" s="32">
        <v>1</v>
      </c>
      <c r="F371" s="32" t="s">
        <v>35</v>
      </c>
      <c r="G371" s="32" t="s">
        <v>38</v>
      </c>
      <c r="H371" s="32" t="s">
        <v>46</v>
      </c>
      <c r="I371" s="32" t="s">
        <v>37</v>
      </c>
      <c r="J371" s="32" t="s">
        <v>0</v>
      </c>
      <c r="K371" s="32" t="s">
        <v>35</v>
      </c>
      <c r="L371" s="32" t="s">
        <v>44</v>
      </c>
      <c r="M371" s="32" t="s">
        <v>58</v>
      </c>
      <c r="N371" s="32">
        <v>3</v>
      </c>
      <c r="O371" s="32" t="s">
        <v>35</v>
      </c>
      <c r="P371" s="32" t="s">
        <v>46</v>
      </c>
      <c r="Q371" s="32" t="s">
        <v>0</v>
      </c>
      <c r="R371" s="32">
        <v>3</v>
      </c>
      <c r="S371" s="32" t="s">
        <v>44</v>
      </c>
      <c r="T371" s="32" t="s">
        <v>28</v>
      </c>
      <c r="U371" s="32">
        <v>8</v>
      </c>
      <c r="V371" s="32">
        <v>7</v>
      </c>
      <c r="W371" s="32">
        <f>SUM(_xlfn.XLOOKUP(B371,freq!$A$2:$A$40,freq!$B$2:$B$40,0),_xlfn.XLOOKUP(C371,freq!$A$2:$A$40,freq!$B$2:$B$40,0),_xlfn.XLOOKUP(D371,freq!$A$2:$A$40,freq!$B$2:$B$40,0),_xlfn.XLOOKUP(E371,freq!$A$2:$A$40,freq!$B$2:$B$40,0),_xlfn.XLOOKUP(F371,freq!$A$2:$A$40,freq!$B$2:$B$40,0),_xlfn.XLOOKUP(G371,freq!$A$2:$A$40,freq!$B$2:$B$40,0),_xlfn.XLOOKUP(H371,freq!$A$2:$A$40,freq!$B$2:$B$40,0),_xlfn.XLOOKUP(I371,freq!$A$2:$A$40,freq!$B$2:$B$40,0),_xlfn.XLOOKUP(J371,freq!$A$2:$A$40,freq!$B$2:$B$40,0),_xlfn.XLOOKUP(K371,freq!$A$2:$A$40,freq!$B$2:$B$40,0),_xlfn.XLOOKUP(L371,freq!$A$2:$A$40,freq!$B$2:$B$40,0),_xlfn.XLOOKUP(M371,freq!$A$2:$A$40,freq!$B$2:$B$40,0),_xlfn.XLOOKUP(N371,freq!$A$2:$A$40,freq!$B$2:$B$40,0),_xlfn.XLOOKUP(O371,freq!$A$2:$A$40,freq!$B$2:$B$40,0),_xlfn.XLOOKUP(P371,freq!$A$2:$A$40,freq!$B$2:$B$40,0),_xlfn.XLOOKUP(Q371,freq!$A$2:$A$40,freq!$B$2:$B$40,0),_xlfn.XLOOKUP(R371,freq!$A$2:$A$40,freq!$B$2:$B$40,0),_xlfn.XLOOKUP(S371,freq!$A$2:$A$40,freq!$B$2:$B$40,0),_xlfn.XLOOKUP(T371,freq!$A$2:$A$40,freq!$B$2:$B$40,0),_xlfn.XLOOKUP(U371,freq!$A$2:$A$40,freq!$B$2:$B$40,0),_xlfn.XLOOKUP(V371,freq!$A$2:$A$40,freq!$B$2:$B$40,0))</f>
        <v>65.47999999999999</v>
      </c>
    </row>
    <row r="372" spans="1:23" hidden="1" x14ac:dyDescent="0.35">
      <c r="A372" s="32" t="s">
        <v>1426</v>
      </c>
      <c r="B372" s="32" t="s">
        <v>40</v>
      </c>
      <c r="C372" s="32" t="s">
        <v>31</v>
      </c>
      <c r="D372" s="32" t="s">
        <v>35</v>
      </c>
      <c r="E372" s="32" t="s">
        <v>56</v>
      </c>
      <c r="F372" s="32">
        <v>0</v>
      </c>
      <c r="G372" s="32">
        <v>4</v>
      </c>
      <c r="H372" s="32" t="s">
        <v>2</v>
      </c>
      <c r="I372" s="32" t="s">
        <v>30</v>
      </c>
      <c r="J372" s="32">
        <v>8</v>
      </c>
      <c r="K372" s="32" t="s">
        <v>56</v>
      </c>
      <c r="L372" s="32" t="s">
        <v>48</v>
      </c>
      <c r="M372" s="32" t="s">
        <v>1</v>
      </c>
      <c r="N372" s="32" t="s">
        <v>3</v>
      </c>
      <c r="O372" s="32">
        <v>1</v>
      </c>
      <c r="P372" s="32" t="s">
        <v>44</v>
      </c>
      <c r="Q372" s="32" t="s">
        <v>50</v>
      </c>
      <c r="R372" s="32">
        <v>6</v>
      </c>
      <c r="S372" s="32" t="s">
        <v>36</v>
      </c>
      <c r="T372" s="32">
        <v>7</v>
      </c>
      <c r="U372" s="32" t="s">
        <v>0</v>
      </c>
      <c r="V372" s="32" t="s">
        <v>29</v>
      </c>
      <c r="W372" s="32">
        <f>SUM(_xlfn.XLOOKUP(B372,freq!$A$2:$A$40,freq!$B$2:$B$40,0),_xlfn.XLOOKUP(C372,freq!$A$2:$A$40,freq!$B$2:$B$40,0),_xlfn.XLOOKUP(D372,freq!$A$2:$A$40,freq!$B$2:$B$40,0),_xlfn.XLOOKUP(E372,freq!$A$2:$A$40,freq!$B$2:$B$40,0),_xlfn.XLOOKUP(F372,freq!$A$2:$A$40,freq!$B$2:$B$40,0),_xlfn.XLOOKUP(G372,freq!$A$2:$A$40,freq!$B$2:$B$40,0),_xlfn.XLOOKUP(H372,freq!$A$2:$A$40,freq!$B$2:$B$40,0),_xlfn.XLOOKUP(I372,freq!$A$2:$A$40,freq!$B$2:$B$40,0),_xlfn.XLOOKUP(J372,freq!$A$2:$A$40,freq!$B$2:$B$40,0),_xlfn.XLOOKUP(K372,freq!$A$2:$A$40,freq!$B$2:$B$40,0),_xlfn.XLOOKUP(L372,freq!$A$2:$A$40,freq!$B$2:$B$40,0),_xlfn.XLOOKUP(M372,freq!$A$2:$A$40,freq!$B$2:$B$40,0),_xlfn.XLOOKUP(N372,freq!$A$2:$A$40,freq!$B$2:$B$40,0),_xlfn.XLOOKUP(O372,freq!$A$2:$A$40,freq!$B$2:$B$40,0),_xlfn.XLOOKUP(P372,freq!$A$2:$A$40,freq!$B$2:$B$40,0),_xlfn.XLOOKUP(Q372,freq!$A$2:$A$40,freq!$B$2:$B$40,0),_xlfn.XLOOKUP(R372,freq!$A$2:$A$40,freq!$B$2:$B$40,0),_xlfn.XLOOKUP(S372,freq!$A$2:$A$40,freq!$B$2:$B$40,0),_xlfn.XLOOKUP(T372,freq!$A$2:$A$40,freq!$B$2:$B$40,0),_xlfn.XLOOKUP(U372,freq!$A$2:$A$40,freq!$B$2:$B$40,0),_xlfn.XLOOKUP(V372,freq!$A$2:$A$40,freq!$B$2:$B$40,0))</f>
        <v>65.41</v>
      </c>
    </row>
    <row r="373" spans="1:23" hidden="1" x14ac:dyDescent="0.35">
      <c r="A373" s="32" t="s">
        <v>459</v>
      </c>
      <c r="B373" s="32" t="s">
        <v>38</v>
      </c>
      <c r="C373" s="32" t="s">
        <v>36</v>
      </c>
      <c r="D373" s="32" t="s">
        <v>35</v>
      </c>
      <c r="E373" s="32" t="s">
        <v>45</v>
      </c>
      <c r="F373" s="32" t="s">
        <v>28</v>
      </c>
      <c r="G373" s="32">
        <v>9</v>
      </c>
      <c r="H373" s="32" t="s">
        <v>49</v>
      </c>
      <c r="I373" s="32" t="s">
        <v>1</v>
      </c>
      <c r="J373" s="32" t="s">
        <v>33</v>
      </c>
      <c r="K373" s="32">
        <v>4</v>
      </c>
      <c r="L373" s="32" t="s">
        <v>30</v>
      </c>
      <c r="M373" s="32" t="s">
        <v>34</v>
      </c>
      <c r="N373" s="32" t="s">
        <v>35</v>
      </c>
      <c r="O373" s="32" t="s">
        <v>53</v>
      </c>
      <c r="P373" s="32" t="s">
        <v>41</v>
      </c>
      <c r="Q373" s="32" t="s">
        <v>33</v>
      </c>
      <c r="R373" s="32">
        <v>1</v>
      </c>
      <c r="S373" s="32" t="s">
        <v>37</v>
      </c>
      <c r="T373" s="32" t="s">
        <v>34</v>
      </c>
      <c r="U373" s="32">
        <v>4</v>
      </c>
      <c r="V373" s="32" t="s">
        <v>1</v>
      </c>
      <c r="W373" s="32">
        <f>SUM(_xlfn.XLOOKUP(B373,freq!$A$2:$A$40,freq!$B$2:$B$40,0),_xlfn.XLOOKUP(C373,freq!$A$2:$A$40,freq!$B$2:$B$40,0),_xlfn.XLOOKUP(D373,freq!$A$2:$A$40,freq!$B$2:$B$40,0),_xlfn.XLOOKUP(E373,freq!$A$2:$A$40,freq!$B$2:$B$40,0),_xlfn.XLOOKUP(F373,freq!$A$2:$A$40,freq!$B$2:$B$40,0),_xlfn.XLOOKUP(G373,freq!$A$2:$A$40,freq!$B$2:$B$40,0),_xlfn.XLOOKUP(H373,freq!$A$2:$A$40,freq!$B$2:$B$40,0),_xlfn.XLOOKUP(I373,freq!$A$2:$A$40,freq!$B$2:$B$40,0),_xlfn.XLOOKUP(J373,freq!$A$2:$A$40,freq!$B$2:$B$40,0),_xlfn.XLOOKUP(K373,freq!$A$2:$A$40,freq!$B$2:$B$40,0),_xlfn.XLOOKUP(L373,freq!$A$2:$A$40,freq!$B$2:$B$40,0),_xlfn.XLOOKUP(M373,freq!$A$2:$A$40,freq!$B$2:$B$40,0),_xlfn.XLOOKUP(N373,freq!$A$2:$A$40,freq!$B$2:$B$40,0),_xlfn.XLOOKUP(O373,freq!$A$2:$A$40,freq!$B$2:$B$40,0),_xlfn.XLOOKUP(P373,freq!$A$2:$A$40,freq!$B$2:$B$40,0),_xlfn.XLOOKUP(Q373,freq!$A$2:$A$40,freq!$B$2:$B$40,0),_xlfn.XLOOKUP(R373,freq!$A$2:$A$40,freq!$B$2:$B$40,0),_xlfn.XLOOKUP(S373,freq!$A$2:$A$40,freq!$B$2:$B$40,0),_xlfn.XLOOKUP(T373,freq!$A$2:$A$40,freq!$B$2:$B$40,0),_xlfn.XLOOKUP(U373,freq!$A$2:$A$40,freq!$B$2:$B$40,0),_xlfn.XLOOKUP(V373,freq!$A$2:$A$40,freq!$B$2:$B$40,0))</f>
        <v>65.400000000000006</v>
      </c>
    </row>
    <row r="374" spans="1:23" hidden="1" x14ac:dyDescent="0.35">
      <c r="A374" s="32" t="s">
        <v>431</v>
      </c>
      <c r="B374" s="32" t="s">
        <v>34</v>
      </c>
      <c r="C374" s="32" t="s">
        <v>36</v>
      </c>
      <c r="D374" s="32">
        <v>2</v>
      </c>
      <c r="E374" s="32" t="s">
        <v>1</v>
      </c>
      <c r="F374" s="32" t="s">
        <v>44</v>
      </c>
      <c r="G374" s="32" t="s">
        <v>34</v>
      </c>
      <c r="H374" s="32" t="s">
        <v>4</v>
      </c>
      <c r="I374" s="32" t="s">
        <v>42</v>
      </c>
      <c r="J374" s="32" t="s">
        <v>42</v>
      </c>
      <c r="K374" s="32" t="s">
        <v>46</v>
      </c>
      <c r="L374" s="32" t="s">
        <v>56</v>
      </c>
      <c r="M374" s="32">
        <v>8</v>
      </c>
      <c r="N374" s="32">
        <v>5</v>
      </c>
      <c r="O374" s="32" t="s">
        <v>45</v>
      </c>
      <c r="P374" s="32" t="s">
        <v>46</v>
      </c>
      <c r="Q374" s="32" t="s">
        <v>4</v>
      </c>
      <c r="R374" s="32" t="s">
        <v>38</v>
      </c>
      <c r="S374" s="32" t="s">
        <v>35</v>
      </c>
      <c r="T374" s="32" t="s">
        <v>3</v>
      </c>
      <c r="U374" s="32" t="s">
        <v>30</v>
      </c>
      <c r="V374" s="32">
        <v>7</v>
      </c>
      <c r="W374" s="32">
        <f>SUM(_xlfn.XLOOKUP(B374,freq!$A$2:$A$40,freq!$B$2:$B$40,0),_xlfn.XLOOKUP(C374,freq!$A$2:$A$40,freq!$B$2:$B$40,0),_xlfn.XLOOKUP(D374,freq!$A$2:$A$40,freq!$B$2:$B$40,0),_xlfn.XLOOKUP(E374,freq!$A$2:$A$40,freq!$B$2:$B$40,0),_xlfn.XLOOKUP(F374,freq!$A$2:$A$40,freq!$B$2:$B$40,0),_xlfn.XLOOKUP(G374,freq!$A$2:$A$40,freq!$B$2:$B$40,0),_xlfn.XLOOKUP(H374,freq!$A$2:$A$40,freq!$B$2:$B$40,0),_xlfn.XLOOKUP(I374,freq!$A$2:$A$40,freq!$B$2:$B$40,0),_xlfn.XLOOKUP(J374,freq!$A$2:$A$40,freq!$B$2:$B$40,0),_xlfn.XLOOKUP(K374,freq!$A$2:$A$40,freq!$B$2:$B$40,0),_xlfn.XLOOKUP(L374,freq!$A$2:$A$40,freq!$B$2:$B$40,0),_xlfn.XLOOKUP(M374,freq!$A$2:$A$40,freq!$B$2:$B$40,0),_xlfn.XLOOKUP(N374,freq!$A$2:$A$40,freq!$B$2:$B$40,0),_xlfn.XLOOKUP(O374,freq!$A$2:$A$40,freq!$B$2:$B$40,0),_xlfn.XLOOKUP(P374,freq!$A$2:$A$40,freq!$B$2:$B$40,0),_xlfn.XLOOKUP(Q374,freq!$A$2:$A$40,freq!$B$2:$B$40,0),_xlfn.XLOOKUP(R374,freq!$A$2:$A$40,freq!$B$2:$B$40,0),_xlfn.XLOOKUP(S374,freq!$A$2:$A$40,freq!$B$2:$B$40,0),_xlfn.XLOOKUP(T374,freq!$A$2:$A$40,freq!$B$2:$B$40,0),_xlfn.XLOOKUP(U374,freq!$A$2:$A$40,freq!$B$2:$B$40,0),_xlfn.XLOOKUP(V374,freq!$A$2:$A$40,freq!$B$2:$B$40,0))</f>
        <v>65.389999999999986</v>
      </c>
    </row>
    <row r="375" spans="1:23" hidden="1" x14ac:dyDescent="0.35">
      <c r="A375" s="32" t="s">
        <v>1076</v>
      </c>
      <c r="B375" s="32" t="s">
        <v>35</v>
      </c>
      <c r="C375" s="32" t="s">
        <v>35</v>
      </c>
      <c r="D375" s="32" t="s">
        <v>2</v>
      </c>
      <c r="E375" s="32">
        <v>0</v>
      </c>
      <c r="F375" s="32">
        <v>2</v>
      </c>
      <c r="G375" s="32" t="s">
        <v>48</v>
      </c>
      <c r="H375" s="32">
        <v>8</v>
      </c>
      <c r="I375" s="32" t="s">
        <v>46</v>
      </c>
      <c r="J375" s="32" t="s">
        <v>48</v>
      </c>
      <c r="K375" s="32">
        <v>6</v>
      </c>
      <c r="L375" s="32">
        <v>6</v>
      </c>
      <c r="M375" s="32" t="s">
        <v>29</v>
      </c>
      <c r="N375" s="32" t="s">
        <v>30</v>
      </c>
      <c r="O375" s="32" t="s">
        <v>46</v>
      </c>
      <c r="P375" s="32" t="s">
        <v>37</v>
      </c>
      <c r="Q375" s="32">
        <v>9</v>
      </c>
      <c r="R375" s="32">
        <v>4</v>
      </c>
      <c r="S375" s="32">
        <v>1</v>
      </c>
      <c r="T375" s="32" t="s">
        <v>36</v>
      </c>
      <c r="U375" s="32" t="s">
        <v>0</v>
      </c>
      <c r="V375" s="32" t="s">
        <v>1</v>
      </c>
      <c r="W375" s="32">
        <f>SUM(_xlfn.XLOOKUP(B375,freq!$A$2:$A$40,freq!$B$2:$B$40,0),_xlfn.XLOOKUP(C375,freq!$A$2:$A$40,freq!$B$2:$B$40,0),_xlfn.XLOOKUP(D375,freq!$A$2:$A$40,freq!$B$2:$B$40,0),_xlfn.XLOOKUP(E375,freq!$A$2:$A$40,freq!$B$2:$B$40,0),_xlfn.XLOOKUP(F375,freq!$A$2:$A$40,freq!$B$2:$B$40,0),_xlfn.XLOOKUP(G375,freq!$A$2:$A$40,freq!$B$2:$B$40,0),_xlfn.XLOOKUP(H375,freq!$A$2:$A$40,freq!$B$2:$B$40,0),_xlfn.XLOOKUP(I375,freq!$A$2:$A$40,freq!$B$2:$B$40,0),_xlfn.XLOOKUP(J375,freq!$A$2:$A$40,freq!$B$2:$B$40,0),_xlfn.XLOOKUP(K375,freq!$A$2:$A$40,freq!$B$2:$B$40,0),_xlfn.XLOOKUP(L375,freq!$A$2:$A$40,freq!$B$2:$B$40,0),_xlfn.XLOOKUP(M375,freq!$A$2:$A$40,freq!$B$2:$B$40,0),_xlfn.XLOOKUP(N375,freq!$A$2:$A$40,freq!$B$2:$B$40,0),_xlfn.XLOOKUP(O375,freq!$A$2:$A$40,freq!$B$2:$B$40,0),_xlfn.XLOOKUP(P375,freq!$A$2:$A$40,freq!$B$2:$B$40,0),_xlfn.XLOOKUP(Q375,freq!$A$2:$A$40,freq!$B$2:$B$40,0),_xlfn.XLOOKUP(R375,freq!$A$2:$A$40,freq!$B$2:$B$40,0),_xlfn.XLOOKUP(S375,freq!$A$2:$A$40,freq!$B$2:$B$40,0),_xlfn.XLOOKUP(T375,freq!$A$2:$A$40,freq!$B$2:$B$40,0),_xlfn.XLOOKUP(U375,freq!$A$2:$A$40,freq!$B$2:$B$40,0),_xlfn.XLOOKUP(V375,freq!$A$2:$A$40,freq!$B$2:$B$40,0))</f>
        <v>65.360000000000014</v>
      </c>
    </row>
    <row r="376" spans="1:23" hidden="1" x14ac:dyDescent="0.35">
      <c r="A376" s="32" t="s">
        <v>294</v>
      </c>
      <c r="B376" s="32" t="s">
        <v>32</v>
      </c>
      <c r="C376" s="32" t="s">
        <v>38</v>
      </c>
      <c r="D376" s="32" t="s">
        <v>31</v>
      </c>
      <c r="E376" s="32" t="s">
        <v>58</v>
      </c>
      <c r="F376" s="32" t="s">
        <v>2</v>
      </c>
      <c r="G376" s="32" t="s">
        <v>42</v>
      </c>
      <c r="H376" s="32">
        <v>0</v>
      </c>
      <c r="I376" s="32">
        <v>6</v>
      </c>
      <c r="J376" s="32" t="s">
        <v>45</v>
      </c>
      <c r="K376" s="32" t="s">
        <v>33</v>
      </c>
      <c r="L376" s="32" t="s">
        <v>42</v>
      </c>
      <c r="M376" s="32">
        <v>9</v>
      </c>
      <c r="N376" s="32" t="s">
        <v>2</v>
      </c>
      <c r="O376" s="32" t="s">
        <v>42</v>
      </c>
      <c r="P376" s="32" t="s">
        <v>50</v>
      </c>
      <c r="Q376" s="32">
        <v>6</v>
      </c>
      <c r="R376" s="32">
        <v>6</v>
      </c>
      <c r="S376" s="32" t="s">
        <v>48</v>
      </c>
      <c r="T376" s="32" t="s">
        <v>34</v>
      </c>
      <c r="U376" s="32" t="s">
        <v>45</v>
      </c>
      <c r="V376" s="32" t="s">
        <v>41</v>
      </c>
      <c r="W376" s="32">
        <f>SUM(_xlfn.XLOOKUP(B376,freq!$A$2:$A$40,freq!$B$2:$B$40,0),_xlfn.XLOOKUP(C376,freq!$A$2:$A$40,freq!$B$2:$B$40,0),_xlfn.XLOOKUP(D376,freq!$A$2:$A$40,freq!$B$2:$B$40,0),_xlfn.XLOOKUP(E376,freq!$A$2:$A$40,freq!$B$2:$B$40,0),_xlfn.XLOOKUP(F376,freq!$A$2:$A$40,freq!$B$2:$B$40,0),_xlfn.XLOOKUP(G376,freq!$A$2:$A$40,freq!$B$2:$B$40,0),_xlfn.XLOOKUP(H376,freq!$A$2:$A$40,freq!$B$2:$B$40,0),_xlfn.XLOOKUP(I376,freq!$A$2:$A$40,freq!$B$2:$B$40,0),_xlfn.XLOOKUP(J376,freq!$A$2:$A$40,freq!$B$2:$B$40,0),_xlfn.XLOOKUP(K376,freq!$A$2:$A$40,freq!$B$2:$B$40,0),_xlfn.XLOOKUP(L376,freq!$A$2:$A$40,freq!$B$2:$B$40,0),_xlfn.XLOOKUP(M376,freq!$A$2:$A$40,freq!$B$2:$B$40,0),_xlfn.XLOOKUP(N376,freq!$A$2:$A$40,freq!$B$2:$B$40,0),_xlfn.XLOOKUP(O376,freq!$A$2:$A$40,freq!$B$2:$B$40,0),_xlfn.XLOOKUP(P376,freq!$A$2:$A$40,freq!$B$2:$B$40,0),_xlfn.XLOOKUP(Q376,freq!$A$2:$A$40,freq!$B$2:$B$40,0),_xlfn.XLOOKUP(R376,freq!$A$2:$A$40,freq!$B$2:$B$40,0),_xlfn.XLOOKUP(S376,freq!$A$2:$A$40,freq!$B$2:$B$40,0),_xlfn.XLOOKUP(T376,freq!$A$2:$A$40,freq!$B$2:$B$40,0),_xlfn.XLOOKUP(U376,freq!$A$2:$A$40,freq!$B$2:$B$40,0),_xlfn.XLOOKUP(V376,freq!$A$2:$A$40,freq!$B$2:$B$40,0))</f>
        <v>65.36</v>
      </c>
    </row>
    <row r="377" spans="1:23" hidden="1" x14ac:dyDescent="0.35">
      <c r="A377" s="32" t="s">
        <v>1141</v>
      </c>
      <c r="B377" s="32" t="s">
        <v>49</v>
      </c>
      <c r="C377" s="32">
        <v>0</v>
      </c>
      <c r="D377" s="32">
        <v>2</v>
      </c>
      <c r="E377" s="32" t="s">
        <v>4</v>
      </c>
      <c r="F377" s="32" t="s">
        <v>31</v>
      </c>
      <c r="G377" s="32" t="s">
        <v>28</v>
      </c>
      <c r="H377" s="32" t="s">
        <v>53</v>
      </c>
      <c r="I377" s="32" t="s">
        <v>46</v>
      </c>
      <c r="J377" s="32" t="s">
        <v>59</v>
      </c>
      <c r="K377" s="32" t="s">
        <v>1</v>
      </c>
      <c r="L377" s="32">
        <v>8</v>
      </c>
      <c r="M377" s="32" t="s">
        <v>43</v>
      </c>
      <c r="N377" s="32" t="s">
        <v>41</v>
      </c>
      <c r="O377" s="32">
        <v>9</v>
      </c>
      <c r="P377" s="32" t="s">
        <v>43</v>
      </c>
      <c r="Q377" s="32" t="s">
        <v>37</v>
      </c>
      <c r="R377" s="32" t="s">
        <v>56</v>
      </c>
      <c r="S377" s="32" t="s">
        <v>2</v>
      </c>
      <c r="T377" s="32" t="s">
        <v>48</v>
      </c>
      <c r="U377" s="32" t="s">
        <v>1</v>
      </c>
      <c r="V377" s="32" t="s">
        <v>49</v>
      </c>
      <c r="W377" s="32">
        <f>SUM(_xlfn.XLOOKUP(B377,freq!$A$2:$A$40,freq!$B$2:$B$40,0),_xlfn.XLOOKUP(C377,freq!$A$2:$A$40,freq!$B$2:$B$40,0),_xlfn.XLOOKUP(D377,freq!$A$2:$A$40,freq!$B$2:$B$40,0),_xlfn.XLOOKUP(E377,freq!$A$2:$A$40,freq!$B$2:$B$40,0),_xlfn.XLOOKUP(F377,freq!$A$2:$A$40,freq!$B$2:$B$40,0),_xlfn.XLOOKUP(G377,freq!$A$2:$A$40,freq!$B$2:$B$40,0),_xlfn.XLOOKUP(H377,freq!$A$2:$A$40,freq!$B$2:$B$40,0),_xlfn.XLOOKUP(I377,freq!$A$2:$A$40,freq!$B$2:$B$40,0),_xlfn.XLOOKUP(J377,freq!$A$2:$A$40,freq!$B$2:$B$40,0),_xlfn.XLOOKUP(K377,freq!$A$2:$A$40,freq!$B$2:$B$40,0),_xlfn.XLOOKUP(L377,freq!$A$2:$A$40,freq!$B$2:$B$40,0),_xlfn.XLOOKUP(M377,freq!$A$2:$A$40,freq!$B$2:$B$40,0),_xlfn.XLOOKUP(N377,freq!$A$2:$A$40,freq!$B$2:$B$40,0),_xlfn.XLOOKUP(O377,freq!$A$2:$A$40,freq!$B$2:$B$40,0),_xlfn.XLOOKUP(P377,freq!$A$2:$A$40,freq!$B$2:$B$40,0),_xlfn.XLOOKUP(Q377,freq!$A$2:$A$40,freq!$B$2:$B$40,0),_xlfn.XLOOKUP(R377,freq!$A$2:$A$40,freq!$B$2:$B$40,0),_xlfn.XLOOKUP(S377,freq!$A$2:$A$40,freq!$B$2:$B$40,0),_xlfn.XLOOKUP(T377,freq!$A$2:$A$40,freq!$B$2:$B$40,0),_xlfn.XLOOKUP(U377,freq!$A$2:$A$40,freq!$B$2:$B$40,0),_xlfn.XLOOKUP(V377,freq!$A$2:$A$40,freq!$B$2:$B$40,0))</f>
        <v>65.31</v>
      </c>
    </row>
    <row r="378" spans="1:23" hidden="1" x14ac:dyDescent="0.35">
      <c r="A378" s="32" t="s">
        <v>746</v>
      </c>
      <c r="B378" s="32" t="s">
        <v>56</v>
      </c>
      <c r="C378" s="32">
        <v>3</v>
      </c>
      <c r="D378" s="32" t="s">
        <v>48</v>
      </c>
      <c r="E378" s="32">
        <v>1</v>
      </c>
      <c r="F378" s="32" t="s">
        <v>36</v>
      </c>
      <c r="G378" s="32" t="s">
        <v>37</v>
      </c>
      <c r="H378" s="32" t="s">
        <v>3</v>
      </c>
      <c r="I378" s="32">
        <v>8</v>
      </c>
      <c r="J378" s="32" t="s">
        <v>2</v>
      </c>
      <c r="K378" s="32" t="s">
        <v>31</v>
      </c>
      <c r="L378" s="32">
        <v>6</v>
      </c>
      <c r="M378" s="32">
        <v>6</v>
      </c>
      <c r="N378" s="32">
        <v>2</v>
      </c>
      <c r="O378" s="32" t="s">
        <v>37</v>
      </c>
      <c r="P378" s="32" t="s">
        <v>28</v>
      </c>
      <c r="Q378" s="32" t="s">
        <v>48</v>
      </c>
      <c r="R378" s="32" t="s">
        <v>28</v>
      </c>
      <c r="S378" s="32" t="s">
        <v>0</v>
      </c>
      <c r="T378" s="32" t="s">
        <v>38</v>
      </c>
      <c r="U378" s="32" t="s">
        <v>41</v>
      </c>
      <c r="V378" s="32">
        <v>9</v>
      </c>
      <c r="W378" s="32">
        <f>SUM(_xlfn.XLOOKUP(B378,freq!$A$2:$A$40,freq!$B$2:$B$40,0),_xlfn.XLOOKUP(C378,freq!$A$2:$A$40,freq!$B$2:$B$40,0),_xlfn.XLOOKUP(D378,freq!$A$2:$A$40,freq!$B$2:$B$40,0),_xlfn.XLOOKUP(E378,freq!$A$2:$A$40,freq!$B$2:$B$40,0),_xlfn.XLOOKUP(F378,freq!$A$2:$A$40,freq!$B$2:$B$40,0),_xlfn.XLOOKUP(G378,freq!$A$2:$A$40,freq!$B$2:$B$40,0),_xlfn.XLOOKUP(H378,freq!$A$2:$A$40,freq!$B$2:$B$40,0),_xlfn.XLOOKUP(I378,freq!$A$2:$A$40,freq!$B$2:$B$40,0),_xlfn.XLOOKUP(J378,freq!$A$2:$A$40,freq!$B$2:$B$40,0),_xlfn.XLOOKUP(K378,freq!$A$2:$A$40,freq!$B$2:$B$40,0),_xlfn.XLOOKUP(L378,freq!$A$2:$A$40,freq!$B$2:$B$40,0),_xlfn.XLOOKUP(M378,freq!$A$2:$A$40,freq!$B$2:$B$40,0),_xlfn.XLOOKUP(N378,freq!$A$2:$A$40,freq!$B$2:$B$40,0),_xlfn.XLOOKUP(O378,freq!$A$2:$A$40,freq!$B$2:$B$40,0),_xlfn.XLOOKUP(P378,freq!$A$2:$A$40,freq!$B$2:$B$40,0),_xlfn.XLOOKUP(Q378,freq!$A$2:$A$40,freq!$B$2:$B$40,0),_xlfn.XLOOKUP(R378,freq!$A$2:$A$40,freq!$B$2:$B$40,0),_xlfn.XLOOKUP(S378,freq!$A$2:$A$40,freq!$B$2:$B$40,0),_xlfn.XLOOKUP(T378,freq!$A$2:$A$40,freq!$B$2:$B$40,0),_xlfn.XLOOKUP(U378,freq!$A$2:$A$40,freq!$B$2:$B$40,0),_xlfn.XLOOKUP(V378,freq!$A$2:$A$40,freq!$B$2:$B$40,0))</f>
        <v>65.280000000000015</v>
      </c>
    </row>
    <row r="379" spans="1:23" hidden="1" x14ac:dyDescent="0.35">
      <c r="A379" s="32" t="s">
        <v>73</v>
      </c>
      <c r="B379" s="32" t="s">
        <v>2</v>
      </c>
      <c r="C379" s="32" t="s">
        <v>37</v>
      </c>
      <c r="D379" s="32" t="s">
        <v>2</v>
      </c>
      <c r="E379" s="32">
        <v>8</v>
      </c>
      <c r="F379" s="32" t="s">
        <v>59</v>
      </c>
      <c r="G379" s="32" t="s">
        <v>40</v>
      </c>
      <c r="H379" s="32" t="s">
        <v>0</v>
      </c>
      <c r="I379" s="32">
        <v>3</v>
      </c>
      <c r="J379" s="32" t="s">
        <v>48</v>
      </c>
      <c r="K379" s="32" t="s">
        <v>2</v>
      </c>
      <c r="L379" s="32" t="s">
        <v>40</v>
      </c>
      <c r="M379" s="32">
        <v>0</v>
      </c>
      <c r="N379" s="32">
        <v>0</v>
      </c>
      <c r="O379" s="32" t="s">
        <v>44</v>
      </c>
      <c r="P379" s="32">
        <v>9</v>
      </c>
      <c r="Q379" s="32" t="s">
        <v>40</v>
      </c>
      <c r="R379" s="32" t="s">
        <v>45</v>
      </c>
      <c r="S379" s="32">
        <v>7</v>
      </c>
      <c r="T379" s="32" t="s">
        <v>49</v>
      </c>
      <c r="U379" s="32" t="s">
        <v>42</v>
      </c>
      <c r="V379" s="32" t="s">
        <v>48</v>
      </c>
      <c r="W379" s="32">
        <f>SUM(_xlfn.XLOOKUP(B379,freq!$A$2:$A$40,freq!$B$2:$B$40,0),_xlfn.XLOOKUP(C379,freq!$A$2:$A$40,freq!$B$2:$B$40,0),_xlfn.XLOOKUP(D379,freq!$A$2:$A$40,freq!$B$2:$B$40,0),_xlfn.XLOOKUP(E379,freq!$A$2:$A$40,freq!$B$2:$B$40,0),_xlfn.XLOOKUP(F379,freq!$A$2:$A$40,freq!$B$2:$B$40,0),_xlfn.XLOOKUP(G379,freq!$A$2:$A$40,freq!$B$2:$B$40,0),_xlfn.XLOOKUP(H379,freq!$A$2:$A$40,freq!$B$2:$B$40,0),_xlfn.XLOOKUP(I379,freq!$A$2:$A$40,freq!$B$2:$B$40,0),_xlfn.XLOOKUP(J379,freq!$A$2:$A$40,freq!$B$2:$B$40,0),_xlfn.XLOOKUP(K379,freq!$A$2:$A$40,freq!$B$2:$B$40,0),_xlfn.XLOOKUP(L379,freq!$A$2:$A$40,freq!$B$2:$B$40,0),_xlfn.XLOOKUP(M379,freq!$A$2:$A$40,freq!$B$2:$B$40,0),_xlfn.XLOOKUP(N379,freq!$A$2:$A$40,freq!$B$2:$B$40,0),_xlfn.XLOOKUP(O379,freq!$A$2:$A$40,freq!$B$2:$B$40,0),_xlfn.XLOOKUP(P379,freq!$A$2:$A$40,freq!$B$2:$B$40,0),_xlfn.XLOOKUP(Q379,freq!$A$2:$A$40,freq!$B$2:$B$40,0),_xlfn.XLOOKUP(R379,freq!$A$2:$A$40,freq!$B$2:$B$40,0),_xlfn.XLOOKUP(S379,freq!$A$2:$A$40,freq!$B$2:$B$40,0),_xlfn.XLOOKUP(T379,freq!$A$2:$A$40,freq!$B$2:$B$40,0),_xlfn.XLOOKUP(U379,freq!$A$2:$A$40,freq!$B$2:$B$40,0),_xlfn.XLOOKUP(V379,freq!$A$2:$A$40,freq!$B$2:$B$40,0))</f>
        <v>65.25</v>
      </c>
    </row>
    <row r="380" spans="1:23" hidden="1" x14ac:dyDescent="0.35">
      <c r="A380" s="32" t="s">
        <v>377</v>
      </c>
      <c r="B380" s="32" t="s">
        <v>31</v>
      </c>
      <c r="C380" s="32" t="s">
        <v>1</v>
      </c>
      <c r="D380" s="32">
        <v>3</v>
      </c>
      <c r="E380" s="32" t="s">
        <v>50</v>
      </c>
      <c r="F380" s="32" t="s">
        <v>37</v>
      </c>
      <c r="G380" s="32">
        <v>2</v>
      </c>
      <c r="H380" s="32">
        <v>0</v>
      </c>
      <c r="I380" s="32" t="s">
        <v>32</v>
      </c>
      <c r="J380" s="32">
        <v>6</v>
      </c>
      <c r="K380" s="32" t="s">
        <v>4</v>
      </c>
      <c r="L380" s="32" t="s">
        <v>30</v>
      </c>
      <c r="M380" s="32" t="s">
        <v>41</v>
      </c>
      <c r="N380" s="32">
        <v>7</v>
      </c>
      <c r="O380" s="32" t="s">
        <v>1</v>
      </c>
      <c r="P380" s="32" t="s">
        <v>28</v>
      </c>
      <c r="Q380" s="32" t="s">
        <v>37</v>
      </c>
      <c r="R380" s="32" t="s">
        <v>48</v>
      </c>
      <c r="S380" s="32" t="s">
        <v>49</v>
      </c>
      <c r="T380" s="32" t="s">
        <v>2</v>
      </c>
      <c r="U380" s="32" t="s">
        <v>49</v>
      </c>
      <c r="V380" s="32" t="s">
        <v>36</v>
      </c>
      <c r="W380" s="32">
        <f>SUM(_xlfn.XLOOKUP(B380,freq!$A$2:$A$40,freq!$B$2:$B$40,0),_xlfn.XLOOKUP(C380,freq!$A$2:$A$40,freq!$B$2:$B$40,0),_xlfn.XLOOKUP(D380,freq!$A$2:$A$40,freq!$B$2:$B$40,0),_xlfn.XLOOKUP(E380,freq!$A$2:$A$40,freq!$B$2:$B$40,0),_xlfn.XLOOKUP(F380,freq!$A$2:$A$40,freq!$B$2:$B$40,0),_xlfn.XLOOKUP(G380,freq!$A$2:$A$40,freq!$B$2:$B$40,0),_xlfn.XLOOKUP(H380,freq!$A$2:$A$40,freq!$B$2:$B$40,0),_xlfn.XLOOKUP(I380,freq!$A$2:$A$40,freq!$B$2:$B$40,0),_xlfn.XLOOKUP(J380,freq!$A$2:$A$40,freq!$B$2:$B$40,0),_xlfn.XLOOKUP(K380,freq!$A$2:$A$40,freq!$B$2:$B$40,0),_xlfn.XLOOKUP(L380,freq!$A$2:$A$40,freq!$B$2:$B$40,0),_xlfn.XLOOKUP(M380,freq!$A$2:$A$40,freq!$B$2:$B$40,0),_xlfn.XLOOKUP(N380,freq!$A$2:$A$40,freq!$B$2:$B$40,0),_xlfn.XLOOKUP(O380,freq!$A$2:$A$40,freq!$B$2:$B$40,0),_xlfn.XLOOKUP(P380,freq!$A$2:$A$40,freq!$B$2:$B$40,0),_xlfn.XLOOKUP(Q380,freq!$A$2:$A$40,freq!$B$2:$B$40,0),_xlfn.XLOOKUP(R380,freq!$A$2:$A$40,freq!$B$2:$B$40,0),_xlfn.XLOOKUP(S380,freq!$A$2:$A$40,freq!$B$2:$B$40,0),_xlfn.XLOOKUP(T380,freq!$A$2:$A$40,freq!$B$2:$B$40,0),_xlfn.XLOOKUP(U380,freq!$A$2:$A$40,freq!$B$2:$B$40,0),_xlfn.XLOOKUP(V380,freq!$A$2:$A$40,freq!$B$2:$B$40,0))</f>
        <v>65.2</v>
      </c>
    </row>
    <row r="381" spans="1:23" hidden="1" x14ac:dyDescent="0.35">
      <c r="A381" s="32" t="s">
        <v>747</v>
      </c>
      <c r="B381" s="32" t="s">
        <v>46</v>
      </c>
      <c r="C381" s="32">
        <v>8</v>
      </c>
      <c r="D381" s="32" t="s">
        <v>2</v>
      </c>
      <c r="E381" s="32" t="s">
        <v>34</v>
      </c>
      <c r="F381" s="32" t="s">
        <v>1</v>
      </c>
      <c r="G381" s="32" t="s">
        <v>28</v>
      </c>
      <c r="H381" s="32" t="s">
        <v>2</v>
      </c>
      <c r="I381" s="32" t="s">
        <v>48</v>
      </c>
      <c r="J381" s="32" t="s">
        <v>29</v>
      </c>
      <c r="K381" s="32" t="s">
        <v>59</v>
      </c>
      <c r="L381" s="32">
        <v>1</v>
      </c>
      <c r="M381" s="32" t="s">
        <v>45</v>
      </c>
      <c r="N381" s="32" t="s">
        <v>42</v>
      </c>
      <c r="O381" s="32" t="s">
        <v>4</v>
      </c>
      <c r="P381" s="32" t="s">
        <v>30</v>
      </c>
      <c r="Q381" s="32" t="s">
        <v>46</v>
      </c>
      <c r="R381" s="32" t="s">
        <v>42</v>
      </c>
      <c r="S381" s="32" t="s">
        <v>49</v>
      </c>
      <c r="T381" s="32" t="s">
        <v>40</v>
      </c>
      <c r="U381" s="32" t="s">
        <v>41</v>
      </c>
      <c r="V381" s="32" t="s">
        <v>53</v>
      </c>
      <c r="W381" s="32">
        <f>SUM(_xlfn.XLOOKUP(B381,freq!$A$2:$A$40,freq!$B$2:$B$40,0),_xlfn.XLOOKUP(C381,freq!$A$2:$A$40,freq!$B$2:$B$40,0),_xlfn.XLOOKUP(D381,freq!$A$2:$A$40,freq!$B$2:$B$40,0),_xlfn.XLOOKUP(E381,freq!$A$2:$A$40,freq!$B$2:$B$40,0),_xlfn.XLOOKUP(F381,freq!$A$2:$A$40,freq!$B$2:$B$40,0),_xlfn.XLOOKUP(G381,freq!$A$2:$A$40,freq!$B$2:$B$40,0),_xlfn.XLOOKUP(H381,freq!$A$2:$A$40,freq!$B$2:$B$40,0),_xlfn.XLOOKUP(I381,freq!$A$2:$A$40,freq!$B$2:$B$40,0),_xlfn.XLOOKUP(J381,freq!$A$2:$A$40,freq!$B$2:$B$40,0),_xlfn.XLOOKUP(K381,freq!$A$2:$A$40,freq!$B$2:$B$40,0),_xlfn.XLOOKUP(L381,freq!$A$2:$A$40,freq!$B$2:$B$40,0),_xlfn.XLOOKUP(M381,freq!$A$2:$A$40,freq!$B$2:$B$40,0),_xlfn.XLOOKUP(N381,freq!$A$2:$A$40,freq!$B$2:$B$40,0),_xlfn.XLOOKUP(O381,freq!$A$2:$A$40,freq!$B$2:$B$40,0),_xlfn.XLOOKUP(P381,freq!$A$2:$A$40,freq!$B$2:$B$40,0),_xlfn.XLOOKUP(Q381,freq!$A$2:$A$40,freq!$B$2:$B$40,0),_xlfn.XLOOKUP(R381,freq!$A$2:$A$40,freq!$B$2:$B$40,0),_xlfn.XLOOKUP(S381,freq!$A$2:$A$40,freq!$B$2:$B$40,0),_xlfn.XLOOKUP(T381,freq!$A$2:$A$40,freq!$B$2:$B$40,0),_xlfn.XLOOKUP(U381,freq!$A$2:$A$40,freq!$B$2:$B$40,0),_xlfn.XLOOKUP(V381,freq!$A$2:$A$40,freq!$B$2:$B$40,0))</f>
        <v>65.19</v>
      </c>
    </row>
    <row r="382" spans="1:23" hidden="1" x14ac:dyDescent="0.35">
      <c r="A382" s="32" t="s">
        <v>1251</v>
      </c>
      <c r="B382" s="32" t="s">
        <v>42</v>
      </c>
      <c r="C382" s="32" t="s">
        <v>46</v>
      </c>
      <c r="D382" s="32" t="s">
        <v>31</v>
      </c>
      <c r="E382" s="32">
        <v>6</v>
      </c>
      <c r="F382" s="32" t="s">
        <v>41</v>
      </c>
      <c r="G382" s="32" t="s">
        <v>37</v>
      </c>
      <c r="H382" s="32" t="s">
        <v>33</v>
      </c>
      <c r="I382" s="32" t="s">
        <v>37</v>
      </c>
      <c r="J382" s="32" t="s">
        <v>29</v>
      </c>
      <c r="K382" s="32" t="s">
        <v>53</v>
      </c>
      <c r="L382" s="32" t="s">
        <v>33</v>
      </c>
      <c r="M382" s="32" t="s">
        <v>56</v>
      </c>
      <c r="N382" s="32" t="s">
        <v>3</v>
      </c>
      <c r="O382" s="32" t="s">
        <v>58</v>
      </c>
      <c r="P382" s="32" t="s">
        <v>1</v>
      </c>
      <c r="Q382" s="32">
        <v>9</v>
      </c>
      <c r="R382" s="32" t="s">
        <v>56</v>
      </c>
      <c r="S382" s="32">
        <v>5</v>
      </c>
      <c r="T382" s="32" t="s">
        <v>59</v>
      </c>
      <c r="U382" s="32" t="s">
        <v>43</v>
      </c>
      <c r="V382" s="32" t="s">
        <v>46</v>
      </c>
      <c r="W382" s="32">
        <f>SUM(_xlfn.XLOOKUP(B382,freq!$A$2:$A$40,freq!$B$2:$B$40,0),_xlfn.XLOOKUP(C382,freq!$A$2:$A$40,freq!$B$2:$B$40,0),_xlfn.XLOOKUP(D382,freq!$A$2:$A$40,freq!$B$2:$B$40,0),_xlfn.XLOOKUP(E382,freq!$A$2:$A$40,freq!$B$2:$B$40,0),_xlfn.XLOOKUP(F382,freq!$A$2:$A$40,freq!$B$2:$B$40,0),_xlfn.XLOOKUP(G382,freq!$A$2:$A$40,freq!$B$2:$B$40,0),_xlfn.XLOOKUP(H382,freq!$A$2:$A$40,freq!$B$2:$B$40,0),_xlfn.XLOOKUP(I382,freq!$A$2:$A$40,freq!$B$2:$B$40,0),_xlfn.XLOOKUP(J382,freq!$A$2:$A$40,freq!$B$2:$B$40,0),_xlfn.XLOOKUP(K382,freq!$A$2:$A$40,freq!$B$2:$B$40,0),_xlfn.XLOOKUP(L382,freq!$A$2:$A$40,freq!$B$2:$B$40,0),_xlfn.XLOOKUP(M382,freq!$A$2:$A$40,freq!$B$2:$B$40,0),_xlfn.XLOOKUP(N382,freq!$A$2:$A$40,freq!$B$2:$B$40,0),_xlfn.XLOOKUP(O382,freq!$A$2:$A$40,freq!$B$2:$B$40,0),_xlfn.XLOOKUP(P382,freq!$A$2:$A$40,freq!$B$2:$B$40,0),_xlfn.XLOOKUP(Q382,freq!$A$2:$A$40,freq!$B$2:$B$40,0),_xlfn.XLOOKUP(R382,freq!$A$2:$A$40,freq!$B$2:$B$40,0),_xlfn.XLOOKUP(S382,freq!$A$2:$A$40,freq!$B$2:$B$40,0),_xlfn.XLOOKUP(T382,freq!$A$2:$A$40,freq!$B$2:$B$40,0),_xlfn.XLOOKUP(U382,freq!$A$2:$A$40,freq!$B$2:$B$40,0),_xlfn.XLOOKUP(V382,freq!$A$2:$A$40,freq!$B$2:$B$40,0))</f>
        <v>65.170000000000016</v>
      </c>
    </row>
    <row r="383" spans="1:23" hidden="1" x14ac:dyDescent="0.35">
      <c r="A383" s="32" t="s">
        <v>1025</v>
      </c>
      <c r="B383" s="32" t="s">
        <v>31</v>
      </c>
      <c r="C383" s="32">
        <v>0</v>
      </c>
      <c r="D383" s="32" t="s">
        <v>40</v>
      </c>
      <c r="E383" s="32" t="s">
        <v>28</v>
      </c>
      <c r="F383" s="32" t="s">
        <v>38</v>
      </c>
      <c r="G383" s="32" t="s">
        <v>2</v>
      </c>
      <c r="H383" s="32">
        <v>6</v>
      </c>
      <c r="I383" s="32" t="s">
        <v>43</v>
      </c>
      <c r="J383" s="32" t="s">
        <v>34</v>
      </c>
      <c r="K383" s="32" t="s">
        <v>2</v>
      </c>
      <c r="L383" s="32" t="s">
        <v>29</v>
      </c>
      <c r="M383" s="32" t="s">
        <v>33</v>
      </c>
      <c r="N383" s="32" t="s">
        <v>1</v>
      </c>
      <c r="O383" s="32" t="s">
        <v>44</v>
      </c>
      <c r="P383" s="32" t="s">
        <v>40</v>
      </c>
      <c r="Q383" s="32" t="s">
        <v>40</v>
      </c>
      <c r="R383" s="32" t="s">
        <v>50</v>
      </c>
      <c r="S383" s="32">
        <v>5</v>
      </c>
      <c r="T383" s="32" t="s">
        <v>2</v>
      </c>
      <c r="U383" s="32" t="s">
        <v>32</v>
      </c>
      <c r="V383" s="32" t="s">
        <v>37</v>
      </c>
      <c r="W383" s="32">
        <f>SUM(_xlfn.XLOOKUP(B383,freq!$A$2:$A$40,freq!$B$2:$B$40,0),_xlfn.XLOOKUP(C383,freq!$A$2:$A$40,freq!$B$2:$B$40,0),_xlfn.XLOOKUP(D383,freq!$A$2:$A$40,freq!$B$2:$B$40,0),_xlfn.XLOOKUP(E383,freq!$A$2:$A$40,freq!$B$2:$B$40,0),_xlfn.XLOOKUP(F383,freq!$A$2:$A$40,freq!$B$2:$B$40,0),_xlfn.XLOOKUP(G383,freq!$A$2:$A$40,freq!$B$2:$B$40,0),_xlfn.XLOOKUP(H383,freq!$A$2:$A$40,freq!$B$2:$B$40,0),_xlfn.XLOOKUP(I383,freq!$A$2:$A$40,freq!$B$2:$B$40,0),_xlfn.XLOOKUP(J383,freq!$A$2:$A$40,freq!$B$2:$B$40,0),_xlfn.XLOOKUP(K383,freq!$A$2:$A$40,freq!$B$2:$B$40,0),_xlfn.XLOOKUP(L383,freq!$A$2:$A$40,freq!$B$2:$B$40,0),_xlfn.XLOOKUP(M383,freq!$A$2:$A$40,freq!$B$2:$B$40,0),_xlfn.XLOOKUP(N383,freq!$A$2:$A$40,freq!$B$2:$B$40,0),_xlfn.XLOOKUP(O383,freq!$A$2:$A$40,freq!$B$2:$B$40,0),_xlfn.XLOOKUP(P383,freq!$A$2:$A$40,freq!$B$2:$B$40,0),_xlfn.XLOOKUP(Q383,freq!$A$2:$A$40,freq!$B$2:$B$40,0),_xlfn.XLOOKUP(R383,freq!$A$2:$A$40,freq!$B$2:$B$40,0),_xlfn.XLOOKUP(S383,freq!$A$2:$A$40,freq!$B$2:$B$40,0),_xlfn.XLOOKUP(T383,freq!$A$2:$A$40,freq!$B$2:$B$40,0),_xlfn.XLOOKUP(U383,freq!$A$2:$A$40,freq!$B$2:$B$40,0),_xlfn.XLOOKUP(V383,freq!$A$2:$A$40,freq!$B$2:$B$40,0))</f>
        <v>65.17</v>
      </c>
    </row>
    <row r="384" spans="1:23" hidden="1" x14ac:dyDescent="0.35">
      <c r="A384" s="32" t="s">
        <v>470</v>
      </c>
      <c r="B384" s="32">
        <v>3</v>
      </c>
      <c r="C384" s="32">
        <v>7</v>
      </c>
      <c r="D384" s="32" t="s">
        <v>48</v>
      </c>
      <c r="E384" s="32" t="s">
        <v>43</v>
      </c>
      <c r="F384" s="32" t="s">
        <v>33</v>
      </c>
      <c r="G384" s="32" t="s">
        <v>58</v>
      </c>
      <c r="H384" s="32" t="s">
        <v>31</v>
      </c>
      <c r="I384" s="32" t="s">
        <v>50</v>
      </c>
      <c r="J384" s="32" t="s">
        <v>33</v>
      </c>
      <c r="K384" s="32" t="s">
        <v>35</v>
      </c>
      <c r="L384" s="32" t="s">
        <v>35</v>
      </c>
      <c r="M384" s="32" t="s">
        <v>35</v>
      </c>
      <c r="N384" s="32" t="s">
        <v>56</v>
      </c>
      <c r="O384" s="32">
        <v>9</v>
      </c>
      <c r="P384" s="32" t="s">
        <v>45</v>
      </c>
      <c r="Q384" s="32" t="s">
        <v>40</v>
      </c>
      <c r="R384" s="32">
        <v>6</v>
      </c>
      <c r="S384" s="32" t="s">
        <v>46</v>
      </c>
      <c r="T384" s="32" t="s">
        <v>29</v>
      </c>
      <c r="U384" s="32">
        <v>3</v>
      </c>
      <c r="V384" s="32" t="s">
        <v>50</v>
      </c>
      <c r="W384" s="32">
        <f>SUM(_xlfn.XLOOKUP(B384,freq!$A$2:$A$40,freq!$B$2:$B$40,0),_xlfn.XLOOKUP(C384,freq!$A$2:$A$40,freq!$B$2:$B$40,0),_xlfn.XLOOKUP(D384,freq!$A$2:$A$40,freq!$B$2:$B$40,0),_xlfn.XLOOKUP(E384,freq!$A$2:$A$40,freq!$B$2:$B$40,0),_xlfn.XLOOKUP(F384,freq!$A$2:$A$40,freq!$B$2:$B$40,0),_xlfn.XLOOKUP(G384,freq!$A$2:$A$40,freq!$B$2:$B$40,0),_xlfn.XLOOKUP(H384,freq!$A$2:$A$40,freq!$B$2:$B$40,0),_xlfn.XLOOKUP(I384,freq!$A$2:$A$40,freq!$B$2:$B$40,0),_xlfn.XLOOKUP(J384,freq!$A$2:$A$40,freq!$B$2:$B$40,0),_xlfn.XLOOKUP(K384,freq!$A$2:$A$40,freq!$B$2:$B$40,0),_xlfn.XLOOKUP(L384,freq!$A$2:$A$40,freq!$B$2:$B$40,0),_xlfn.XLOOKUP(M384,freq!$A$2:$A$40,freq!$B$2:$B$40,0),_xlfn.XLOOKUP(N384,freq!$A$2:$A$40,freq!$B$2:$B$40,0),_xlfn.XLOOKUP(O384,freq!$A$2:$A$40,freq!$B$2:$B$40,0),_xlfn.XLOOKUP(P384,freq!$A$2:$A$40,freq!$B$2:$B$40,0),_xlfn.XLOOKUP(Q384,freq!$A$2:$A$40,freq!$B$2:$B$40,0),_xlfn.XLOOKUP(R384,freq!$A$2:$A$40,freq!$B$2:$B$40,0),_xlfn.XLOOKUP(S384,freq!$A$2:$A$40,freq!$B$2:$B$40,0),_xlfn.XLOOKUP(T384,freq!$A$2:$A$40,freq!$B$2:$B$40,0),_xlfn.XLOOKUP(U384,freq!$A$2:$A$40,freq!$B$2:$B$40,0),_xlfn.XLOOKUP(V384,freq!$A$2:$A$40,freq!$B$2:$B$40,0))</f>
        <v>65.139999999999986</v>
      </c>
    </row>
    <row r="385" spans="1:23" hidden="1" x14ac:dyDescent="0.35">
      <c r="A385" s="32" t="s">
        <v>1517</v>
      </c>
      <c r="B385" s="32" t="s">
        <v>31</v>
      </c>
      <c r="C385" s="32" t="s">
        <v>53</v>
      </c>
      <c r="D385" s="32" t="s">
        <v>3</v>
      </c>
      <c r="E385" s="32">
        <v>5</v>
      </c>
      <c r="F385" s="32" t="s">
        <v>33</v>
      </c>
      <c r="G385" s="32" t="s">
        <v>3</v>
      </c>
      <c r="H385" s="32" t="s">
        <v>43</v>
      </c>
      <c r="I385" s="32" t="s">
        <v>30</v>
      </c>
      <c r="J385" s="32" t="s">
        <v>45</v>
      </c>
      <c r="K385" s="32" t="s">
        <v>41</v>
      </c>
      <c r="L385" s="32">
        <v>9</v>
      </c>
      <c r="M385" s="32" t="s">
        <v>42</v>
      </c>
      <c r="N385" s="32" t="s">
        <v>44</v>
      </c>
      <c r="O385" s="32" t="s">
        <v>49</v>
      </c>
      <c r="P385" s="32" t="s">
        <v>37</v>
      </c>
      <c r="Q385" s="32">
        <v>4</v>
      </c>
      <c r="R385" s="32">
        <v>9</v>
      </c>
      <c r="S385" s="32" t="s">
        <v>4</v>
      </c>
      <c r="T385" s="32" t="s">
        <v>37</v>
      </c>
      <c r="U385" s="32" t="s">
        <v>56</v>
      </c>
      <c r="V385" s="32" t="s">
        <v>41</v>
      </c>
      <c r="W385" s="32">
        <f>SUM(_xlfn.XLOOKUP(B385,freq!$A$2:$A$40,freq!$B$2:$B$40,0),_xlfn.XLOOKUP(C385,freq!$A$2:$A$40,freq!$B$2:$B$40,0),_xlfn.XLOOKUP(D385,freq!$A$2:$A$40,freq!$B$2:$B$40,0),_xlfn.XLOOKUP(E385,freq!$A$2:$A$40,freq!$B$2:$B$40,0),_xlfn.XLOOKUP(F385,freq!$A$2:$A$40,freq!$B$2:$B$40,0),_xlfn.XLOOKUP(G385,freq!$A$2:$A$40,freq!$B$2:$B$40,0),_xlfn.XLOOKUP(H385,freq!$A$2:$A$40,freq!$B$2:$B$40,0),_xlfn.XLOOKUP(I385,freq!$A$2:$A$40,freq!$B$2:$B$40,0),_xlfn.XLOOKUP(J385,freq!$A$2:$A$40,freq!$B$2:$B$40,0),_xlfn.XLOOKUP(K385,freq!$A$2:$A$40,freq!$B$2:$B$40,0),_xlfn.XLOOKUP(L385,freq!$A$2:$A$40,freq!$B$2:$B$40,0),_xlfn.XLOOKUP(M385,freq!$A$2:$A$40,freq!$B$2:$B$40,0),_xlfn.XLOOKUP(N385,freq!$A$2:$A$40,freq!$B$2:$B$40,0),_xlfn.XLOOKUP(O385,freq!$A$2:$A$40,freq!$B$2:$B$40,0),_xlfn.XLOOKUP(P385,freq!$A$2:$A$40,freq!$B$2:$B$40,0),_xlfn.XLOOKUP(Q385,freq!$A$2:$A$40,freq!$B$2:$B$40,0),_xlfn.XLOOKUP(R385,freq!$A$2:$A$40,freq!$B$2:$B$40,0),_xlfn.XLOOKUP(S385,freq!$A$2:$A$40,freq!$B$2:$B$40,0),_xlfn.XLOOKUP(T385,freq!$A$2:$A$40,freq!$B$2:$B$40,0),_xlfn.XLOOKUP(U385,freq!$A$2:$A$40,freq!$B$2:$B$40,0),_xlfn.XLOOKUP(V385,freq!$A$2:$A$40,freq!$B$2:$B$40,0))</f>
        <v>65.11</v>
      </c>
    </row>
    <row r="386" spans="1:23" x14ac:dyDescent="0.35">
      <c r="A386" s="32" t="s">
        <v>1684</v>
      </c>
      <c r="B386" s="32" t="s">
        <v>36</v>
      </c>
      <c r="C386" s="32" t="s">
        <v>1</v>
      </c>
      <c r="D386" s="32" t="s">
        <v>2</v>
      </c>
      <c r="E386" s="32" t="s">
        <v>37</v>
      </c>
      <c r="F386" s="32">
        <v>9</v>
      </c>
      <c r="G386" s="32" t="s">
        <v>59</v>
      </c>
      <c r="H386" s="32" t="s">
        <v>44</v>
      </c>
      <c r="I386" s="32" t="s">
        <v>32</v>
      </c>
      <c r="J386" s="32">
        <v>2</v>
      </c>
      <c r="K386" s="32" t="s">
        <v>2</v>
      </c>
      <c r="L386" s="32">
        <v>2</v>
      </c>
      <c r="M386" s="32" t="s">
        <v>53</v>
      </c>
      <c r="N386" s="32" t="s">
        <v>44</v>
      </c>
      <c r="O386" s="32">
        <v>1</v>
      </c>
      <c r="P386" s="32" t="s">
        <v>53</v>
      </c>
      <c r="Q386" s="32">
        <v>1</v>
      </c>
      <c r="R386" s="32" t="s">
        <v>32</v>
      </c>
      <c r="S386" s="32" t="s">
        <v>41</v>
      </c>
      <c r="T386" s="32" t="s">
        <v>38</v>
      </c>
      <c r="U386" s="32" t="s">
        <v>59</v>
      </c>
      <c r="V386" s="32" t="s">
        <v>31</v>
      </c>
      <c r="W386" s="32">
        <f>SUM(_xlfn.XLOOKUP(B386,freq!$A$2:$A$40,freq!$B$2:$B$40,0),_xlfn.XLOOKUP(C386,freq!$A$2:$A$40,freq!$B$2:$B$40,0),_xlfn.XLOOKUP(D386,freq!$A$2:$A$40,freq!$B$2:$B$40,0),_xlfn.XLOOKUP(E386,freq!$A$2:$A$40,freq!$B$2:$B$40,0),_xlfn.XLOOKUP(F386,freq!$A$2:$A$40,freq!$B$2:$B$40,0),_xlfn.XLOOKUP(G386,freq!$A$2:$A$40,freq!$B$2:$B$40,0),_xlfn.XLOOKUP(H386,freq!$A$2:$A$40,freq!$B$2:$B$40,0),_xlfn.XLOOKUP(I386,freq!$A$2:$A$40,freq!$B$2:$B$40,0),_xlfn.XLOOKUP(J386,freq!$A$2:$A$40,freq!$B$2:$B$40,0),_xlfn.XLOOKUP(K386,freq!$A$2:$A$40,freq!$B$2:$B$40,0),_xlfn.XLOOKUP(L386,freq!$A$2:$A$40,freq!$B$2:$B$40,0),_xlfn.XLOOKUP(M386,freq!$A$2:$A$40,freq!$B$2:$B$40,0),_xlfn.XLOOKUP(N386,freq!$A$2:$A$40,freq!$B$2:$B$40,0),_xlfn.XLOOKUP(O386,freq!$A$2:$A$40,freq!$B$2:$B$40,0),_xlfn.XLOOKUP(P386,freq!$A$2:$A$40,freq!$B$2:$B$40,0),_xlfn.XLOOKUP(Q386,freq!$A$2:$A$40,freq!$B$2:$B$40,0),_xlfn.XLOOKUP(R386,freq!$A$2:$A$40,freq!$B$2:$B$40,0),_xlfn.XLOOKUP(S386,freq!$A$2:$A$40,freq!$B$2:$B$40,0),_xlfn.XLOOKUP(T386,freq!$A$2:$A$40,freq!$B$2:$B$40,0),_xlfn.XLOOKUP(U386,freq!$A$2:$A$40,freq!$B$2:$B$40,0),_xlfn.XLOOKUP(V386,freq!$A$2:$A$40,freq!$B$2:$B$40,0))</f>
        <v>65.06</v>
      </c>
    </row>
    <row r="387" spans="1:23" hidden="1" x14ac:dyDescent="0.35">
      <c r="A387" s="32" t="s">
        <v>819</v>
      </c>
      <c r="B387" s="32" t="s">
        <v>45</v>
      </c>
      <c r="C387" s="32">
        <v>8</v>
      </c>
      <c r="D387" s="32">
        <v>9</v>
      </c>
      <c r="E387" s="32" t="s">
        <v>31</v>
      </c>
      <c r="F387" s="32" t="s">
        <v>36</v>
      </c>
      <c r="G387" s="32" t="s">
        <v>46</v>
      </c>
      <c r="H387" s="32" t="s">
        <v>31</v>
      </c>
      <c r="I387" s="32" t="s">
        <v>50</v>
      </c>
      <c r="J387" s="32" t="s">
        <v>30</v>
      </c>
      <c r="K387" s="32" t="s">
        <v>56</v>
      </c>
      <c r="L387" s="32" t="s">
        <v>1</v>
      </c>
      <c r="M387" s="32" t="s">
        <v>35</v>
      </c>
      <c r="N387" s="32">
        <v>0</v>
      </c>
      <c r="O387" s="32" t="s">
        <v>30</v>
      </c>
      <c r="P387" s="32" t="s">
        <v>49</v>
      </c>
      <c r="Q387" s="32" t="s">
        <v>4</v>
      </c>
      <c r="R387" s="32">
        <v>6</v>
      </c>
      <c r="S387" s="32" t="s">
        <v>53</v>
      </c>
      <c r="T387" s="32" t="s">
        <v>42</v>
      </c>
      <c r="U387" s="32" t="s">
        <v>48</v>
      </c>
      <c r="V387" s="32" t="s">
        <v>30</v>
      </c>
      <c r="W387" s="32">
        <f>SUM(_xlfn.XLOOKUP(B387,freq!$A$2:$A$40,freq!$B$2:$B$40,0),_xlfn.XLOOKUP(C387,freq!$A$2:$A$40,freq!$B$2:$B$40,0),_xlfn.XLOOKUP(D387,freq!$A$2:$A$40,freq!$B$2:$B$40,0),_xlfn.XLOOKUP(E387,freq!$A$2:$A$40,freq!$B$2:$B$40,0),_xlfn.XLOOKUP(F387,freq!$A$2:$A$40,freq!$B$2:$B$40,0),_xlfn.XLOOKUP(G387,freq!$A$2:$A$40,freq!$B$2:$B$40,0),_xlfn.XLOOKUP(H387,freq!$A$2:$A$40,freq!$B$2:$B$40,0),_xlfn.XLOOKUP(I387,freq!$A$2:$A$40,freq!$B$2:$B$40,0),_xlfn.XLOOKUP(J387,freq!$A$2:$A$40,freq!$B$2:$B$40,0),_xlfn.XLOOKUP(K387,freq!$A$2:$A$40,freq!$B$2:$B$40,0),_xlfn.XLOOKUP(L387,freq!$A$2:$A$40,freq!$B$2:$B$40,0),_xlfn.XLOOKUP(M387,freq!$A$2:$A$40,freq!$B$2:$B$40,0),_xlfn.XLOOKUP(N387,freq!$A$2:$A$40,freq!$B$2:$B$40,0),_xlfn.XLOOKUP(O387,freq!$A$2:$A$40,freq!$B$2:$B$40,0),_xlfn.XLOOKUP(P387,freq!$A$2:$A$40,freq!$B$2:$B$40,0),_xlfn.XLOOKUP(Q387,freq!$A$2:$A$40,freq!$B$2:$B$40,0),_xlfn.XLOOKUP(R387,freq!$A$2:$A$40,freq!$B$2:$B$40,0),_xlfn.XLOOKUP(S387,freq!$A$2:$A$40,freq!$B$2:$B$40,0),_xlfn.XLOOKUP(T387,freq!$A$2:$A$40,freq!$B$2:$B$40,0),_xlfn.XLOOKUP(U387,freq!$A$2:$A$40,freq!$B$2:$B$40,0),_xlfn.XLOOKUP(V387,freq!$A$2:$A$40,freq!$B$2:$B$40,0))</f>
        <v>65.009999999999991</v>
      </c>
    </row>
    <row r="388" spans="1:23" hidden="1" x14ac:dyDescent="0.35">
      <c r="A388" s="32" t="s">
        <v>1745</v>
      </c>
      <c r="B388" s="32" t="s">
        <v>40</v>
      </c>
      <c r="C388" s="32" t="s">
        <v>31</v>
      </c>
      <c r="D388" s="32" t="s">
        <v>2</v>
      </c>
      <c r="E388" s="32">
        <v>7</v>
      </c>
      <c r="F388" s="32" t="s">
        <v>46</v>
      </c>
      <c r="G388" s="32" t="s">
        <v>53</v>
      </c>
      <c r="H388" s="32">
        <v>6</v>
      </c>
      <c r="I388" s="32" t="s">
        <v>37</v>
      </c>
      <c r="J388" s="32" t="s">
        <v>4</v>
      </c>
      <c r="K388" s="32">
        <v>8</v>
      </c>
      <c r="L388" s="32">
        <v>5</v>
      </c>
      <c r="M388" s="32" t="s">
        <v>32</v>
      </c>
      <c r="N388" s="32" t="s">
        <v>2</v>
      </c>
      <c r="O388" s="32" t="s">
        <v>4</v>
      </c>
      <c r="P388" s="32">
        <v>2</v>
      </c>
      <c r="Q388" s="32" t="s">
        <v>3</v>
      </c>
      <c r="R388" s="32">
        <v>0</v>
      </c>
      <c r="S388" s="32" t="s">
        <v>46</v>
      </c>
      <c r="T388" s="32" t="s">
        <v>36</v>
      </c>
      <c r="U388" s="32" t="s">
        <v>46</v>
      </c>
      <c r="V388" s="32" t="s">
        <v>38</v>
      </c>
      <c r="W388" s="32">
        <f>SUM(_xlfn.XLOOKUP(B388,freq!$A$2:$A$40,freq!$B$2:$B$40,0),_xlfn.XLOOKUP(C388,freq!$A$2:$A$40,freq!$B$2:$B$40,0),_xlfn.XLOOKUP(D388,freq!$A$2:$A$40,freq!$B$2:$B$40,0),_xlfn.XLOOKUP(E388,freq!$A$2:$A$40,freq!$B$2:$B$40,0),_xlfn.XLOOKUP(F388,freq!$A$2:$A$40,freq!$B$2:$B$40,0),_xlfn.XLOOKUP(G388,freq!$A$2:$A$40,freq!$B$2:$B$40,0),_xlfn.XLOOKUP(H388,freq!$A$2:$A$40,freq!$B$2:$B$40,0),_xlfn.XLOOKUP(I388,freq!$A$2:$A$40,freq!$B$2:$B$40,0),_xlfn.XLOOKUP(J388,freq!$A$2:$A$40,freq!$B$2:$B$40,0),_xlfn.XLOOKUP(K388,freq!$A$2:$A$40,freq!$B$2:$B$40,0),_xlfn.XLOOKUP(L388,freq!$A$2:$A$40,freq!$B$2:$B$40,0),_xlfn.XLOOKUP(M388,freq!$A$2:$A$40,freq!$B$2:$B$40,0),_xlfn.XLOOKUP(N388,freq!$A$2:$A$40,freq!$B$2:$B$40,0),_xlfn.XLOOKUP(O388,freq!$A$2:$A$40,freq!$B$2:$B$40,0),_xlfn.XLOOKUP(P388,freq!$A$2:$A$40,freq!$B$2:$B$40,0),_xlfn.XLOOKUP(Q388,freq!$A$2:$A$40,freq!$B$2:$B$40,0),_xlfn.XLOOKUP(R388,freq!$A$2:$A$40,freq!$B$2:$B$40,0),_xlfn.XLOOKUP(S388,freq!$A$2:$A$40,freq!$B$2:$B$40,0),_xlfn.XLOOKUP(T388,freq!$A$2:$A$40,freq!$B$2:$B$40,0),_xlfn.XLOOKUP(U388,freq!$A$2:$A$40,freq!$B$2:$B$40,0),_xlfn.XLOOKUP(V388,freq!$A$2:$A$40,freq!$B$2:$B$40,0))</f>
        <v>64.98</v>
      </c>
    </row>
    <row r="389" spans="1:23" hidden="1" x14ac:dyDescent="0.35">
      <c r="A389" s="32" t="s">
        <v>91</v>
      </c>
      <c r="B389" s="32" t="s">
        <v>4</v>
      </c>
      <c r="C389" s="32" t="s">
        <v>33</v>
      </c>
      <c r="D389" s="32" t="s">
        <v>50</v>
      </c>
      <c r="E389" s="32" t="s">
        <v>36</v>
      </c>
      <c r="F389" s="32">
        <v>5</v>
      </c>
      <c r="G389" s="32">
        <v>9</v>
      </c>
      <c r="H389" s="32">
        <v>1</v>
      </c>
      <c r="I389" s="32" t="s">
        <v>49</v>
      </c>
      <c r="J389" s="32" t="s">
        <v>2</v>
      </c>
      <c r="K389" s="32" t="s">
        <v>31</v>
      </c>
      <c r="L389" s="32" t="s">
        <v>4</v>
      </c>
      <c r="M389" s="32">
        <v>1</v>
      </c>
      <c r="N389" s="32">
        <v>6</v>
      </c>
      <c r="O389" s="32" t="s">
        <v>38</v>
      </c>
      <c r="P389" s="32" t="s">
        <v>44</v>
      </c>
      <c r="Q389" s="32" t="s">
        <v>1</v>
      </c>
      <c r="R389" s="32" t="s">
        <v>45</v>
      </c>
      <c r="S389" s="32">
        <v>4</v>
      </c>
      <c r="T389" s="32" t="s">
        <v>32</v>
      </c>
      <c r="U389" s="32" t="s">
        <v>1</v>
      </c>
      <c r="V389" s="32" t="s">
        <v>28</v>
      </c>
      <c r="W389" s="32">
        <f>SUM(_xlfn.XLOOKUP(B389,freq!$A$2:$A$40,freq!$B$2:$B$40,0),_xlfn.XLOOKUP(C389,freq!$A$2:$A$40,freq!$B$2:$B$40,0),_xlfn.XLOOKUP(D389,freq!$A$2:$A$40,freq!$B$2:$B$40,0),_xlfn.XLOOKUP(E389,freq!$A$2:$A$40,freq!$B$2:$B$40,0),_xlfn.XLOOKUP(F389,freq!$A$2:$A$40,freq!$B$2:$B$40,0),_xlfn.XLOOKUP(G389,freq!$A$2:$A$40,freq!$B$2:$B$40,0),_xlfn.XLOOKUP(H389,freq!$A$2:$A$40,freq!$B$2:$B$40,0),_xlfn.XLOOKUP(I389,freq!$A$2:$A$40,freq!$B$2:$B$40,0),_xlfn.XLOOKUP(J389,freq!$A$2:$A$40,freq!$B$2:$B$40,0),_xlfn.XLOOKUP(K389,freq!$A$2:$A$40,freq!$B$2:$B$40,0),_xlfn.XLOOKUP(L389,freq!$A$2:$A$40,freq!$B$2:$B$40,0),_xlfn.XLOOKUP(M389,freq!$A$2:$A$40,freq!$B$2:$B$40,0),_xlfn.XLOOKUP(N389,freq!$A$2:$A$40,freq!$B$2:$B$40,0),_xlfn.XLOOKUP(O389,freq!$A$2:$A$40,freq!$B$2:$B$40,0),_xlfn.XLOOKUP(P389,freq!$A$2:$A$40,freq!$B$2:$B$40,0),_xlfn.XLOOKUP(Q389,freq!$A$2:$A$40,freq!$B$2:$B$40,0),_xlfn.XLOOKUP(R389,freq!$A$2:$A$40,freq!$B$2:$B$40,0),_xlfn.XLOOKUP(S389,freq!$A$2:$A$40,freq!$B$2:$B$40,0),_xlfn.XLOOKUP(T389,freq!$A$2:$A$40,freq!$B$2:$B$40,0),_xlfn.XLOOKUP(U389,freq!$A$2:$A$40,freq!$B$2:$B$40,0),_xlfn.XLOOKUP(V389,freq!$A$2:$A$40,freq!$B$2:$B$40,0))</f>
        <v>64.97999999999999</v>
      </c>
    </row>
    <row r="390" spans="1:23" hidden="1" x14ac:dyDescent="0.35">
      <c r="A390" s="32" t="s">
        <v>1233</v>
      </c>
      <c r="B390" s="32">
        <v>0</v>
      </c>
      <c r="C390" s="32" t="s">
        <v>34</v>
      </c>
      <c r="D390" s="32" t="s">
        <v>37</v>
      </c>
      <c r="E390" s="32" t="s">
        <v>2</v>
      </c>
      <c r="F390" s="32" t="s">
        <v>36</v>
      </c>
      <c r="G390" s="32">
        <v>4</v>
      </c>
      <c r="H390" s="32" t="s">
        <v>45</v>
      </c>
      <c r="I390" s="32" t="s">
        <v>37</v>
      </c>
      <c r="J390" s="32" t="s">
        <v>34</v>
      </c>
      <c r="K390" s="32" t="s">
        <v>44</v>
      </c>
      <c r="L390" s="32">
        <v>8</v>
      </c>
      <c r="M390" s="32">
        <v>5</v>
      </c>
      <c r="N390" s="32" t="s">
        <v>38</v>
      </c>
      <c r="O390" s="32">
        <v>3</v>
      </c>
      <c r="P390" s="32" t="s">
        <v>48</v>
      </c>
      <c r="Q390" s="32" t="s">
        <v>30</v>
      </c>
      <c r="R390" s="32">
        <v>2</v>
      </c>
      <c r="S390" s="32" t="s">
        <v>34</v>
      </c>
      <c r="T390" s="32" t="s">
        <v>1</v>
      </c>
      <c r="U390" s="32" t="s">
        <v>58</v>
      </c>
      <c r="V390" s="32" t="s">
        <v>44</v>
      </c>
      <c r="W390" s="32">
        <f>SUM(_xlfn.XLOOKUP(B390,freq!$A$2:$A$40,freq!$B$2:$B$40,0),_xlfn.XLOOKUP(C390,freq!$A$2:$A$40,freq!$B$2:$B$40,0),_xlfn.XLOOKUP(D390,freq!$A$2:$A$40,freq!$B$2:$B$40,0),_xlfn.XLOOKUP(E390,freq!$A$2:$A$40,freq!$B$2:$B$40,0),_xlfn.XLOOKUP(F390,freq!$A$2:$A$40,freq!$B$2:$B$40,0),_xlfn.XLOOKUP(G390,freq!$A$2:$A$40,freq!$B$2:$B$40,0),_xlfn.XLOOKUP(H390,freq!$A$2:$A$40,freq!$B$2:$B$40,0),_xlfn.XLOOKUP(I390,freq!$A$2:$A$40,freq!$B$2:$B$40,0),_xlfn.XLOOKUP(J390,freq!$A$2:$A$40,freq!$B$2:$B$40,0),_xlfn.XLOOKUP(K390,freq!$A$2:$A$40,freq!$B$2:$B$40,0),_xlfn.XLOOKUP(L390,freq!$A$2:$A$40,freq!$B$2:$B$40,0),_xlfn.XLOOKUP(M390,freq!$A$2:$A$40,freq!$B$2:$B$40,0),_xlfn.XLOOKUP(N390,freq!$A$2:$A$40,freq!$B$2:$B$40,0),_xlfn.XLOOKUP(O390,freq!$A$2:$A$40,freq!$B$2:$B$40,0),_xlfn.XLOOKUP(P390,freq!$A$2:$A$40,freq!$B$2:$B$40,0),_xlfn.XLOOKUP(Q390,freq!$A$2:$A$40,freq!$B$2:$B$40,0),_xlfn.XLOOKUP(R390,freq!$A$2:$A$40,freq!$B$2:$B$40,0),_xlfn.XLOOKUP(S390,freq!$A$2:$A$40,freq!$B$2:$B$40,0),_xlfn.XLOOKUP(T390,freq!$A$2:$A$40,freq!$B$2:$B$40,0),_xlfn.XLOOKUP(U390,freq!$A$2:$A$40,freq!$B$2:$B$40,0),_xlfn.XLOOKUP(V390,freq!$A$2:$A$40,freq!$B$2:$B$40,0))</f>
        <v>64.92</v>
      </c>
    </row>
    <row r="391" spans="1:23" hidden="1" x14ac:dyDescent="0.35">
      <c r="A391" s="32" t="s">
        <v>1398</v>
      </c>
      <c r="B391" s="32" t="s">
        <v>56</v>
      </c>
      <c r="C391" s="32" t="s">
        <v>53</v>
      </c>
      <c r="D391" s="32" t="s">
        <v>37</v>
      </c>
      <c r="E391" s="32" t="s">
        <v>28</v>
      </c>
      <c r="F391" s="32">
        <v>5</v>
      </c>
      <c r="G391" s="32" t="s">
        <v>44</v>
      </c>
      <c r="H391" s="32">
        <v>5</v>
      </c>
      <c r="I391" s="32" t="s">
        <v>37</v>
      </c>
      <c r="J391" s="32" t="s">
        <v>2</v>
      </c>
      <c r="K391" s="32" t="s">
        <v>49</v>
      </c>
      <c r="L391" s="32">
        <v>0</v>
      </c>
      <c r="M391" s="32">
        <v>9</v>
      </c>
      <c r="N391" s="32" t="s">
        <v>48</v>
      </c>
      <c r="O391" s="32" t="s">
        <v>1</v>
      </c>
      <c r="P391" s="32" t="s">
        <v>53</v>
      </c>
      <c r="Q391" s="32">
        <v>7</v>
      </c>
      <c r="R391" s="32" t="s">
        <v>35</v>
      </c>
      <c r="S391" s="32">
        <v>9</v>
      </c>
      <c r="T391" s="32" t="s">
        <v>1</v>
      </c>
      <c r="U391" s="32">
        <v>8</v>
      </c>
      <c r="V391" s="32">
        <v>6</v>
      </c>
      <c r="W391" s="32">
        <f>SUM(_xlfn.XLOOKUP(B391,freq!$A$2:$A$40,freq!$B$2:$B$40,0),_xlfn.XLOOKUP(C391,freq!$A$2:$A$40,freq!$B$2:$B$40,0),_xlfn.XLOOKUP(D391,freq!$A$2:$A$40,freq!$B$2:$B$40,0),_xlfn.XLOOKUP(E391,freq!$A$2:$A$40,freq!$B$2:$B$40,0),_xlfn.XLOOKUP(F391,freq!$A$2:$A$40,freq!$B$2:$B$40,0),_xlfn.XLOOKUP(G391,freq!$A$2:$A$40,freq!$B$2:$B$40,0),_xlfn.XLOOKUP(H391,freq!$A$2:$A$40,freq!$B$2:$B$40,0),_xlfn.XLOOKUP(I391,freq!$A$2:$A$40,freq!$B$2:$B$40,0),_xlfn.XLOOKUP(J391,freq!$A$2:$A$40,freq!$B$2:$B$40,0),_xlfn.XLOOKUP(K391,freq!$A$2:$A$40,freq!$B$2:$B$40,0),_xlfn.XLOOKUP(L391,freq!$A$2:$A$40,freq!$B$2:$B$40,0),_xlfn.XLOOKUP(M391,freq!$A$2:$A$40,freq!$B$2:$B$40,0),_xlfn.XLOOKUP(N391,freq!$A$2:$A$40,freq!$B$2:$B$40,0),_xlfn.XLOOKUP(O391,freq!$A$2:$A$40,freq!$B$2:$B$40,0),_xlfn.XLOOKUP(P391,freq!$A$2:$A$40,freq!$B$2:$B$40,0),_xlfn.XLOOKUP(Q391,freq!$A$2:$A$40,freq!$B$2:$B$40,0),_xlfn.XLOOKUP(R391,freq!$A$2:$A$40,freq!$B$2:$B$40,0),_xlfn.XLOOKUP(S391,freq!$A$2:$A$40,freq!$B$2:$B$40,0),_xlfn.XLOOKUP(T391,freq!$A$2:$A$40,freq!$B$2:$B$40,0),_xlfn.XLOOKUP(U391,freq!$A$2:$A$40,freq!$B$2:$B$40,0),_xlfn.XLOOKUP(V391,freq!$A$2:$A$40,freq!$B$2:$B$40,0))</f>
        <v>64.91</v>
      </c>
    </row>
    <row r="392" spans="1:23" hidden="1" x14ac:dyDescent="0.35">
      <c r="A392" s="32" t="s">
        <v>1341</v>
      </c>
      <c r="B392" s="32" t="s">
        <v>48</v>
      </c>
      <c r="C392" s="32" t="s">
        <v>40</v>
      </c>
      <c r="D392" s="32" t="s">
        <v>48</v>
      </c>
      <c r="E392" s="32" t="s">
        <v>48</v>
      </c>
      <c r="F392" s="32" t="s">
        <v>28</v>
      </c>
      <c r="G392" s="32" t="s">
        <v>29</v>
      </c>
      <c r="H392" s="32">
        <v>2</v>
      </c>
      <c r="I392" s="32" t="s">
        <v>49</v>
      </c>
      <c r="J392" s="32" t="s">
        <v>45</v>
      </c>
      <c r="K392" s="32" t="s">
        <v>45</v>
      </c>
      <c r="L392" s="32">
        <v>7</v>
      </c>
      <c r="M392" s="32" t="s">
        <v>49</v>
      </c>
      <c r="N392" s="32" t="s">
        <v>32</v>
      </c>
      <c r="O392" s="32" t="s">
        <v>3</v>
      </c>
      <c r="P392" s="32" t="s">
        <v>44</v>
      </c>
      <c r="Q392" s="32" t="s">
        <v>0</v>
      </c>
      <c r="R392" s="32">
        <v>7</v>
      </c>
      <c r="S392" s="32" t="s">
        <v>46</v>
      </c>
      <c r="T392" s="32">
        <v>2</v>
      </c>
      <c r="U392" s="32" t="s">
        <v>0</v>
      </c>
      <c r="V392" s="32">
        <v>3</v>
      </c>
      <c r="W392" s="32">
        <f>SUM(_xlfn.XLOOKUP(B392,freq!$A$2:$A$40,freq!$B$2:$B$40,0),_xlfn.XLOOKUP(C392,freq!$A$2:$A$40,freq!$B$2:$B$40,0),_xlfn.XLOOKUP(D392,freq!$A$2:$A$40,freq!$B$2:$B$40,0),_xlfn.XLOOKUP(E392,freq!$A$2:$A$40,freq!$B$2:$B$40,0),_xlfn.XLOOKUP(F392,freq!$A$2:$A$40,freq!$B$2:$B$40,0),_xlfn.XLOOKUP(G392,freq!$A$2:$A$40,freq!$B$2:$B$40,0),_xlfn.XLOOKUP(H392,freq!$A$2:$A$40,freq!$B$2:$B$40,0),_xlfn.XLOOKUP(I392,freq!$A$2:$A$40,freq!$B$2:$B$40,0),_xlfn.XLOOKUP(J392,freq!$A$2:$A$40,freq!$B$2:$B$40,0),_xlfn.XLOOKUP(K392,freq!$A$2:$A$40,freq!$B$2:$B$40,0),_xlfn.XLOOKUP(L392,freq!$A$2:$A$40,freq!$B$2:$B$40,0),_xlfn.XLOOKUP(M392,freq!$A$2:$A$40,freq!$B$2:$B$40,0),_xlfn.XLOOKUP(N392,freq!$A$2:$A$40,freq!$B$2:$B$40,0),_xlfn.XLOOKUP(O392,freq!$A$2:$A$40,freq!$B$2:$B$40,0),_xlfn.XLOOKUP(P392,freq!$A$2:$A$40,freq!$B$2:$B$40,0),_xlfn.XLOOKUP(Q392,freq!$A$2:$A$40,freq!$B$2:$B$40,0),_xlfn.XLOOKUP(R392,freq!$A$2:$A$40,freq!$B$2:$B$40,0),_xlfn.XLOOKUP(S392,freq!$A$2:$A$40,freq!$B$2:$B$40,0),_xlfn.XLOOKUP(T392,freq!$A$2:$A$40,freq!$B$2:$B$40,0),_xlfn.XLOOKUP(U392,freq!$A$2:$A$40,freq!$B$2:$B$40,0),_xlfn.XLOOKUP(V392,freq!$A$2:$A$40,freq!$B$2:$B$40,0))</f>
        <v>64.899999999999991</v>
      </c>
    </row>
    <row r="393" spans="1:23" hidden="1" x14ac:dyDescent="0.35">
      <c r="A393" s="32" t="s">
        <v>592</v>
      </c>
      <c r="B393" s="32" t="s">
        <v>29</v>
      </c>
      <c r="C393" s="32" t="s">
        <v>41</v>
      </c>
      <c r="D393" s="32" t="s">
        <v>48</v>
      </c>
      <c r="E393" s="32" t="s">
        <v>33</v>
      </c>
      <c r="F393" s="32" t="s">
        <v>53</v>
      </c>
      <c r="G393" s="32" t="s">
        <v>45</v>
      </c>
      <c r="H393" s="32">
        <v>5</v>
      </c>
      <c r="I393" s="32">
        <v>9</v>
      </c>
      <c r="J393" s="32" t="s">
        <v>59</v>
      </c>
      <c r="K393" s="32" t="s">
        <v>53</v>
      </c>
      <c r="L393" s="32" t="s">
        <v>41</v>
      </c>
      <c r="M393" s="32" t="s">
        <v>1</v>
      </c>
      <c r="N393" s="32" t="s">
        <v>53</v>
      </c>
      <c r="O393" s="32" t="s">
        <v>48</v>
      </c>
      <c r="P393" s="32" t="s">
        <v>59</v>
      </c>
      <c r="Q393" s="32" t="s">
        <v>30</v>
      </c>
      <c r="R393" s="32" t="s">
        <v>2</v>
      </c>
      <c r="S393" s="32" t="s">
        <v>0</v>
      </c>
      <c r="T393" s="32">
        <v>9</v>
      </c>
      <c r="U393" s="32">
        <v>3</v>
      </c>
      <c r="V393" s="32" t="s">
        <v>45</v>
      </c>
      <c r="W393" s="32">
        <f>SUM(_xlfn.XLOOKUP(B393,freq!$A$2:$A$40,freq!$B$2:$B$40,0),_xlfn.XLOOKUP(C393,freq!$A$2:$A$40,freq!$B$2:$B$40,0),_xlfn.XLOOKUP(D393,freq!$A$2:$A$40,freq!$B$2:$B$40,0),_xlfn.XLOOKUP(E393,freq!$A$2:$A$40,freq!$B$2:$B$40,0),_xlfn.XLOOKUP(F393,freq!$A$2:$A$40,freq!$B$2:$B$40,0),_xlfn.XLOOKUP(G393,freq!$A$2:$A$40,freq!$B$2:$B$40,0),_xlfn.XLOOKUP(H393,freq!$A$2:$A$40,freq!$B$2:$B$40,0),_xlfn.XLOOKUP(I393,freq!$A$2:$A$40,freq!$B$2:$B$40,0),_xlfn.XLOOKUP(J393,freq!$A$2:$A$40,freq!$B$2:$B$40,0),_xlfn.XLOOKUP(K393,freq!$A$2:$A$40,freq!$B$2:$B$40,0),_xlfn.XLOOKUP(L393,freq!$A$2:$A$40,freq!$B$2:$B$40,0),_xlfn.XLOOKUP(M393,freq!$A$2:$A$40,freq!$B$2:$B$40,0),_xlfn.XLOOKUP(N393,freq!$A$2:$A$40,freq!$B$2:$B$40,0),_xlfn.XLOOKUP(O393,freq!$A$2:$A$40,freq!$B$2:$B$40,0),_xlfn.XLOOKUP(P393,freq!$A$2:$A$40,freq!$B$2:$B$40,0),_xlfn.XLOOKUP(Q393,freq!$A$2:$A$40,freq!$B$2:$B$40,0),_xlfn.XLOOKUP(R393,freq!$A$2:$A$40,freq!$B$2:$B$40,0),_xlfn.XLOOKUP(S393,freq!$A$2:$A$40,freq!$B$2:$B$40,0),_xlfn.XLOOKUP(T393,freq!$A$2:$A$40,freq!$B$2:$B$40,0),_xlfn.XLOOKUP(U393,freq!$A$2:$A$40,freq!$B$2:$B$40,0),_xlfn.XLOOKUP(V393,freq!$A$2:$A$40,freq!$B$2:$B$40,0))</f>
        <v>64.850000000000009</v>
      </c>
    </row>
    <row r="394" spans="1:23" hidden="1" x14ac:dyDescent="0.35">
      <c r="A394" s="32" t="s">
        <v>1605</v>
      </c>
      <c r="B394" s="32" t="s">
        <v>45</v>
      </c>
      <c r="C394" s="32">
        <v>0</v>
      </c>
      <c r="D394" s="32">
        <v>6</v>
      </c>
      <c r="E394" s="32">
        <v>4</v>
      </c>
      <c r="F394" s="32" t="s">
        <v>2</v>
      </c>
      <c r="G394" s="32" t="s">
        <v>42</v>
      </c>
      <c r="H394" s="32" t="s">
        <v>30</v>
      </c>
      <c r="I394" s="32" t="s">
        <v>37</v>
      </c>
      <c r="J394" s="32" t="s">
        <v>31</v>
      </c>
      <c r="K394" s="32" t="s">
        <v>35</v>
      </c>
      <c r="L394" s="32" t="s">
        <v>35</v>
      </c>
      <c r="M394" s="32">
        <v>6</v>
      </c>
      <c r="N394" s="32" t="s">
        <v>30</v>
      </c>
      <c r="O394" s="32">
        <v>1</v>
      </c>
      <c r="P394" s="32">
        <v>1</v>
      </c>
      <c r="Q394" s="32" t="s">
        <v>38</v>
      </c>
      <c r="R394" s="32" t="s">
        <v>35</v>
      </c>
      <c r="S394" s="32" t="s">
        <v>30</v>
      </c>
      <c r="T394" s="32">
        <v>0</v>
      </c>
      <c r="U394" s="32" t="s">
        <v>38</v>
      </c>
      <c r="V394" s="32" t="s">
        <v>0</v>
      </c>
      <c r="W394" s="32">
        <f>SUM(_xlfn.XLOOKUP(B394,freq!$A$2:$A$40,freq!$B$2:$B$40,0),_xlfn.XLOOKUP(C394,freq!$A$2:$A$40,freq!$B$2:$B$40,0),_xlfn.XLOOKUP(D394,freq!$A$2:$A$40,freq!$B$2:$B$40,0),_xlfn.XLOOKUP(E394,freq!$A$2:$A$40,freq!$B$2:$B$40,0),_xlfn.XLOOKUP(F394,freq!$A$2:$A$40,freq!$B$2:$B$40,0),_xlfn.XLOOKUP(G394,freq!$A$2:$A$40,freq!$B$2:$B$40,0),_xlfn.XLOOKUP(H394,freq!$A$2:$A$40,freq!$B$2:$B$40,0),_xlfn.XLOOKUP(I394,freq!$A$2:$A$40,freq!$B$2:$B$40,0),_xlfn.XLOOKUP(J394,freq!$A$2:$A$40,freq!$B$2:$B$40,0),_xlfn.XLOOKUP(K394,freq!$A$2:$A$40,freq!$B$2:$B$40,0),_xlfn.XLOOKUP(L394,freq!$A$2:$A$40,freq!$B$2:$B$40,0),_xlfn.XLOOKUP(M394,freq!$A$2:$A$40,freq!$B$2:$B$40,0),_xlfn.XLOOKUP(N394,freq!$A$2:$A$40,freq!$B$2:$B$40,0),_xlfn.XLOOKUP(O394,freq!$A$2:$A$40,freq!$B$2:$B$40,0),_xlfn.XLOOKUP(P394,freq!$A$2:$A$40,freq!$B$2:$B$40,0),_xlfn.XLOOKUP(Q394,freq!$A$2:$A$40,freq!$B$2:$B$40,0),_xlfn.XLOOKUP(R394,freq!$A$2:$A$40,freq!$B$2:$B$40,0),_xlfn.XLOOKUP(S394,freq!$A$2:$A$40,freq!$B$2:$B$40,0),_xlfn.XLOOKUP(T394,freq!$A$2:$A$40,freq!$B$2:$B$40,0),_xlfn.XLOOKUP(U394,freq!$A$2:$A$40,freq!$B$2:$B$40,0),_xlfn.XLOOKUP(V394,freq!$A$2:$A$40,freq!$B$2:$B$40,0))</f>
        <v>64.809999999999988</v>
      </c>
    </row>
    <row r="395" spans="1:23" hidden="1" x14ac:dyDescent="0.35">
      <c r="A395" s="32" t="s">
        <v>341</v>
      </c>
      <c r="B395" s="32" t="s">
        <v>33</v>
      </c>
      <c r="C395" s="32" t="s">
        <v>31</v>
      </c>
      <c r="D395" s="32">
        <v>3</v>
      </c>
      <c r="E395" s="32" t="s">
        <v>49</v>
      </c>
      <c r="F395" s="32" t="s">
        <v>41</v>
      </c>
      <c r="G395" s="32">
        <v>0</v>
      </c>
      <c r="H395" s="32" t="s">
        <v>2</v>
      </c>
      <c r="I395" s="32" t="s">
        <v>2</v>
      </c>
      <c r="J395" s="32" t="s">
        <v>33</v>
      </c>
      <c r="K395" s="32" t="s">
        <v>31</v>
      </c>
      <c r="L395" s="32">
        <v>6</v>
      </c>
      <c r="M395" s="32" t="s">
        <v>0</v>
      </c>
      <c r="N395" s="32">
        <v>7</v>
      </c>
      <c r="O395" s="32" t="s">
        <v>33</v>
      </c>
      <c r="P395" s="32" t="s">
        <v>49</v>
      </c>
      <c r="Q395" s="32" t="s">
        <v>32</v>
      </c>
      <c r="R395" s="32" t="s">
        <v>3</v>
      </c>
      <c r="S395" s="32" t="s">
        <v>36</v>
      </c>
      <c r="T395" s="32" t="s">
        <v>41</v>
      </c>
      <c r="U395" s="32" t="s">
        <v>36</v>
      </c>
      <c r="V395" s="32" t="s">
        <v>31</v>
      </c>
      <c r="W395" s="32">
        <f>SUM(_xlfn.XLOOKUP(B395,freq!$A$2:$A$40,freq!$B$2:$B$40,0),_xlfn.XLOOKUP(C395,freq!$A$2:$A$40,freq!$B$2:$B$40,0),_xlfn.XLOOKUP(D395,freq!$A$2:$A$40,freq!$B$2:$B$40,0),_xlfn.XLOOKUP(E395,freq!$A$2:$A$40,freq!$B$2:$B$40,0),_xlfn.XLOOKUP(F395,freq!$A$2:$A$40,freq!$B$2:$B$40,0),_xlfn.XLOOKUP(G395,freq!$A$2:$A$40,freq!$B$2:$B$40,0),_xlfn.XLOOKUP(H395,freq!$A$2:$A$40,freq!$B$2:$B$40,0),_xlfn.XLOOKUP(I395,freq!$A$2:$A$40,freq!$B$2:$B$40,0),_xlfn.XLOOKUP(J395,freq!$A$2:$A$40,freq!$B$2:$B$40,0),_xlfn.XLOOKUP(K395,freq!$A$2:$A$40,freq!$B$2:$B$40,0),_xlfn.XLOOKUP(L395,freq!$A$2:$A$40,freq!$B$2:$B$40,0),_xlfn.XLOOKUP(M395,freq!$A$2:$A$40,freq!$B$2:$B$40,0),_xlfn.XLOOKUP(N395,freq!$A$2:$A$40,freq!$B$2:$B$40,0),_xlfn.XLOOKUP(O395,freq!$A$2:$A$40,freq!$B$2:$B$40,0),_xlfn.XLOOKUP(P395,freq!$A$2:$A$40,freq!$B$2:$B$40,0),_xlfn.XLOOKUP(Q395,freq!$A$2:$A$40,freq!$B$2:$B$40,0),_xlfn.XLOOKUP(R395,freq!$A$2:$A$40,freq!$B$2:$B$40,0),_xlfn.XLOOKUP(S395,freq!$A$2:$A$40,freq!$B$2:$B$40,0),_xlfn.XLOOKUP(T395,freq!$A$2:$A$40,freq!$B$2:$B$40,0),_xlfn.XLOOKUP(U395,freq!$A$2:$A$40,freq!$B$2:$B$40,0),_xlfn.XLOOKUP(V395,freq!$A$2:$A$40,freq!$B$2:$B$40,0))</f>
        <v>64.75</v>
      </c>
    </row>
    <row r="396" spans="1:23" hidden="1" x14ac:dyDescent="0.35">
      <c r="A396" s="32" t="s">
        <v>233</v>
      </c>
      <c r="B396" s="32" t="s">
        <v>4</v>
      </c>
      <c r="C396" s="32" t="s">
        <v>59</v>
      </c>
      <c r="D396" s="32" t="s">
        <v>31</v>
      </c>
      <c r="E396" s="32" t="s">
        <v>56</v>
      </c>
      <c r="F396" s="32">
        <v>4</v>
      </c>
      <c r="G396" s="32">
        <v>6</v>
      </c>
      <c r="H396" s="32" t="s">
        <v>1</v>
      </c>
      <c r="I396" s="32">
        <v>3</v>
      </c>
      <c r="J396" s="32">
        <v>2</v>
      </c>
      <c r="K396" s="32" t="s">
        <v>34</v>
      </c>
      <c r="L396" s="32" t="s">
        <v>28</v>
      </c>
      <c r="M396" s="32" t="s">
        <v>32</v>
      </c>
      <c r="N396" s="32" t="s">
        <v>48</v>
      </c>
      <c r="O396" s="32" t="s">
        <v>2</v>
      </c>
      <c r="P396" s="32">
        <v>8</v>
      </c>
      <c r="Q396" s="32" t="s">
        <v>2</v>
      </c>
      <c r="R396" s="32" t="s">
        <v>49</v>
      </c>
      <c r="S396" s="32" t="s">
        <v>40</v>
      </c>
      <c r="T396" s="32" t="s">
        <v>43</v>
      </c>
      <c r="U396" s="32">
        <v>3</v>
      </c>
      <c r="V396" s="32" t="s">
        <v>35</v>
      </c>
      <c r="W396" s="32">
        <f>SUM(_xlfn.XLOOKUP(B396,freq!$A$2:$A$40,freq!$B$2:$B$40,0),_xlfn.XLOOKUP(C396,freq!$A$2:$A$40,freq!$B$2:$B$40,0),_xlfn.XLOOKUP(D396,freq!$A$2:$A$40,freq!$B$2:$B$40,0),_xlfn.XLOOKUP(E396,freq!$A$2:$A$40,freq!$B$2:$B$40,0),_xlfn.XLOOKUP(F396,freq!$A$2:$A$40,freq!$B$2:$B$40,0),_xlfn.XLOOKUP(G396,freq!$A$2:$A$40,freq!$B$2:$B$40,0),_xlfn.XLOOKUP(H396,freq!$A$2:$A$40,freq!$B$2:$B$40,0),_xlfn.XLOOKUP(I396,freq!$A$2:$A$40,freq!$B$2:$B$40,0),_xlfn.XLOOKUP(J396,freq!$A$2:$A$40,freq!$B$2:$B$40,0),_xlfn.XLOOKUP(K396,freq!$A$2:$A$40,freq!$B$2:$B$40,0),_xlfn.XLOOKUP(L396,freq!$A$2:$A$40,freq!$B$2:$B$40,0),_xlfn.XLOOKUP(M396,freq!$A$2:$A$40,freq!$B$2:$B$40,0),_xlfn.XLOOKUP(N396,freq!$A$2:$A$40,freq!$B$2:$B$40,0),_xlfn.XLOOKUP(O396,freq!$A$2:$A$40,freq!$B$2:$B$40,0),_xlfn.XLOOKUP(P396,freq!$A$2:$A$40,freq!$B$2:$B$40,0),_xlfn.XLOOKUP(Q396,freq!$A$2:$A$40,freq!$B$2:$B$40,0),_xlfn.XLOOKUP(R396,freq!$A$2:$A$40,freq!$B$2:$B$40,0),_xlfn.XLOOKUP(S396,freq!$A$2:$A$40,freq!$B$2:$B$40,0),_xlfn.XLOOKUP(T396,freq!$A$2:$A$40,freq!$B$2:$B$40,0),_xlfn.XLOOKUP(U396,freq!$A$2:$A$40,freq!$B$2:$B$40,0),_xlfn.XLOOKUP(V396,freq!$A$2:$A$40,freq!$B$2:$B$40,0))</f>
        <v>64.73</v>
      </c>
    </row>
    <row r="397" spans="1:23" hidden="1" x14ac:dyDescent="0.35">
      <c r="A397" s="32" t="s">
        <v>812</v>
      </c>
      <c r="B397" s="32">
        <v>5</v>
      </c>
      <c r="C397" s="32" t="s">
        <v>28</v>
      </c>
      <c r="D397" s="32">
        <v>4</v>
      </c>
      <c r="E397" s="32">
        <v>6</v>
      </c>
      <c r="F397" s="32" t="s">
        <v>45</v>
      </c>
      <c r="G397" s="32" t="s">
        <v>45</v>
      </c>
      <c r="H397" s="32" t="s">
        <v>30</v>
      </c>
      <c r="I397" s="32" t="s">
        <v>56</v>
      </c>
      <c r="J397" s="32" t="s">
        <v>48</v>
      </c>
      <c r="K397" s="32" t="s">
        <v>33</v>
      </c>
      <c r="L397" s="32" t="s">
        <v>29</v>
      </c>
      <c r="M397" s="32" t="s">
        <v>35</v>
      </c>
      <c r="N397" s="32" t="s">
        <v>31</v>
      </c>
      <c r="O397" s="32">
        <v>0</v>
      </c>
      <c r="P397" s="32" t="s">
        <v>28</v>
      </c>
      <c r="Q397" s="32" t="s">
        <v>40</v>
      </c>
      <c r="R397" s="32" t="s">
        <v>0</v>
      </c>
      <c r="S397" s="32">
        <v>2</v>
      </c>
      <c r="T397" s="32" t="s">
        <v>46</v>
      </c>
      <c r="U397" s="32">
        <v>7</v>
      </c>
      <c r="V397" s="32" t="s">
        <v>33</v>
      </c>
      <c r="W397" s="32">
        <f>SUM(_xlfn.XLOOKUP(B397,freq!$A$2:$A$40,freq!$B$2:$B$40,0),_xlfn.XLOOKUP(C397,freq!$A$2:$A$40,freq!$B$2:$B$40,0),_xlfn.XLOOKUP(D397,freq!$A$2:$A$40,freq!$B$2:$B$40,0),_xlfn.XLOOKUP(E397,freq!$A$2:$A$40,freq!$B$2:$B$40,0),_xlfn.XLOOKUP(F397,freq!$A$2:$A$40,freq!$B$2:$B$40,0),_xlfn.XLOOKUP(G397,freq!$A$2:$A$40,freq!$B$2:$B$40,0),_xlfn.XLOOKUP(H397,freq!$A$2:$A$40,freq!$B$2:$B$40,0),_xlfn.XLOOKUP(I397,freq!$A$2:$A$40,freq!$B$2:$B$40,0),_xlfn.XLOOKUP(J397,freq!$A$2:$A$40,freq!$B$2:$B$40,0),_xlfn.XLOOKUP(K397,freq!$A$2:$A$40,freq!$B$2:$B$40,0),_xlfn.XLOOKUP(L397,freq!$A$2:$A$40,freq!$B$2:$B$40,0),_xlfn.XLOOKUP(M397,freq!$A$2:$A$40,freq!$B$2:$B$40,0),_xlfn.XLOOKUP(N397,freq!$A$2:$A$40,freq!$B$2:$B$40,0),_xlfn.XLOOKUP(O397,freq!$A$2:$A$40,freq!$B$2:$B$40,0),_xlfn.XLOOKUP(P397,freq!$A$2:$A$40,freq!$B$2:$B$40,0),_xlfn.XLOOKUP(Q397,freq!$A$2:$A$40,freq!$B$2:$B$40,0),_xlfn.XLOOKUP(R397,freq!$A$2:$A$40,freq!$B$2:$B$40,0),_xlfn.XLOOKUP(S397,freq!$A$2:$A$40,freq!$B$2:$B$40,0),_xlfn.XLOOKUP(T397,freq!$A$2:$A$40,freq!$B$2:$B$40,0),_xlfn.XLOOKUP(U397,freq!$A$2:$A$40,freq!$B$2:$B$40,0),_xlfn.XLOOKUP(V397,freq!$A$2:$A$40,freq!$B$2:$B$40,0))</f>
        <v>64.72</v>
      </c>
    </row>
    <row r="398" spans="1:23" hidden="1" x14ac:dyDescent="0.35">
      <c r="A398" s="32" t="s">
        <v>1206</v>
      </c>
      <c r="B398" s="32" t="s">
        <v>37</v>
      </c>
      <c r="C398" s="32" t="s">
        <v>35</v>
      </c>
      <c r="D398" s="32" t="s">
        <v>50</v>
      </c>
      <c r="E398" s="32" t="s">
        <v>45</v>
      </c>
      <c r="F398" s="32">
        <v>7</v>
      </c>
      <c r="G398" s="32" t="s">
        <v>58</v>
      </c>
      <c r="H398" s="32" t="s">
        <v>42</v>
      </c>
      <c r="I398" s="32" t="s">
        <v>0</v>
      </c>
      <c r="J398" s="32" t="s">
        <v>3</v>
      </c>
      <c r="K398" s="32" t="s">
        <v>34</v>
      </c>
      <c r="L398" s="32" t="s">
        <v>46</v>
      </c>
      <c r="M398" s="32" t="s">
        <v>34</v>
      </c>
      <c r="N398" s="32" t="s">
        <v>43</v>
      </c>
      <c r="O398" s="32" t="s">
        <v>58</v>
      </c>
      <c r="P398" s="32">
        <v>1</v>
      </c>
      <c r="Q398" s="32" t="s">
        <v>4</v>
      </c>
      <c r="R398" s="32" t="s">
        <v>34</v>
      </c>
      <c r="S398" s="32" t="s">
        <v>1</v>
      </c>
      <c r="T398" s="32" t="s">
        <v>48</v>
      </c>
      <c r="U398" s="32" t="s">
        <v>42</v>
      </c>
      <c r="V398" s="32" t="s">
        <v>37</v>
      </c>
      <c r="W398" s="32">
        <f>SUM(_xlfn.XLOOKUP(B398,freq!$A$2:$A$40,freq!$B$2:$B$40,0),_xlfn.XLOOKUP(C398,freq!$A$2:$A$40,freq!$B$2:$B$40,0),_xlfn.XLOOKUP(D398,freq!$A$2:$A$40,freq!$B$2:$B$40,0),_xlfn.XLOOKUP(E398,freq!$A$2:$A$40,freq!$B$2:$B$40,0),_xlfn.XLOOKUP(F398,freq!$A$2:$A$40,freq!$B$2:$B$40,0),_xlfn.XLOOKUP(G398,freq!$A$2:$A$40,freq!$B$2:$B$40,0),_xlfn.XLOOKUP(H398,freq!$A$2:$A$40,freq!$B$2:$B$40,0),_xlfn.XLOOKUP(I398,freq!$A$2:$A$40,freq!$B$2:$B$40,0),_xlfn.XLOOKUP(J398,freq!$A$2:$A$40,freq!$B$2:$B$40,0),_xlfn.XLOOKUP(K398,freq!$A$2:$A$40,freq!$B$2:$B$40,0),_xlfn.XLOOKUP(L398,freq!$A$2:$A$40,freq!$B$2:$B$40,0),_xlfn.XLOOKUP(M398,freq!$A$2:$A$40,freq!$B$2:$B$40,0),_xlfn.XLOOKUP(N398,freq!$A$2:$A$40,freq!$B$2:$B$40,0),_xlfn.XLOOKUP(O398,freq!$A$2:$A$40,freq!$B$2:$B$40,0),_xlfn.XLOOKUP(P398,freq!$A$2:$A$40,freq!$B$2:$B$40,0),_xlfn.XLOOKUP(Q398,freq!$A$2:$A$40,freq!$B$2:$B$40,0),_xlfn.XLOOKUP(R398,freq!$A$2:$A$40,freq!$B$2:$B$40,0),_xlfn.XLOOKUP(S398,freq!$A$2:$A$40,freq!$B$2:$B$40,0),_xlfn.XLOOKUP(T398,freq!$A$2:$A$40,freq!$B$2:$B$40,0),_xlfn.XLOOKUP(U398,freq!$A$2:$A$40,freq!$B$2:$B$40,0),_xlfn.XLOOKUP(V398,freq!$A$2:$A$40,freq!$B$2:$B$40,0))</f>
        <v>64.56</v>
      </c>
    </row>
    <row r="399" spans="1:23" hidden="1" x14ac:dyDescent="0.35">
      <c r="A399" s="32" t="s">
        <v>1199</v>
      </c>
      <c r="B399" s="32" t="s">
        <v>1</v>
      </c>
      <c r="C399" s="32" t="s">
        <v>48</v>
      </c>
      <c r="D399" s="32" t="s">
        <v>0</v>
      </c>
      <c r="E399" s="32" t="s">
        <v>36</v>
      </c>
      <c r="F399" s="32">
        <v>7</v>
      </c>
      <c r="G399" s="32" t="s">
        <v>56</v>
      </c>
      <c r="H399" s="32">
        <v>7</v>
      </c>
      <c r="I399" s="32" t="s">
        <v>32</v>
      </c>
      <c r="J399" s="32" t="s">
        <v>32</v>
      </c>
      <c r="K399" s="32" t="s">
        <v>44</v>
      </c>
      <c r="L399" s="32">
        <v>9</v>
      </c>
      <c r="M399" s="32">
        <v>1</v>
      </c>
      <c r="N399" s="32" t="s">
        <v>1</v>
      </c>
      <c r="O399" s="32" t="s">
        <v>42</v>
      </c>
      <c r="P399" s="32">
        <v>8</v>
      </c>
      <c r="Q399" s="32" t="s">
        <v>35</v>
      </c>
      <c r="R399" s="32" t="s">
        <v>32</v>
      </c>
      <c r="S399" s="32" t="s">
        <v>4</v>
      </c>
      <c r="T399" s="32" t="s">
        <v>44</v>
      </c>
      <c r="U399" s="32" t="s">
        <v>37</v>
      </c>
      <c r="V399" s="32" t="s">
        <v>30</v>
      </c>
      <c r="W399" s="32">
        <f>SUM(_xlfn.XLOOKUP(B399,freq!$A$2:$A$40,freq!$B$2:$B$40,0),_xlfn.XLOOKUP(C399,freq!$A$2:$A$40,freq!$B$2:$B$40,0),_xlfn.XLOOKUP(D399,freq!$A$2:$A$40,freq!$B$2:$B$40,0),_xlfn.XLOOKUP(E399,freq!$A$2:$A$40,freq!$B$2:$B$40,0),_xlfn.XLOOKUP(F399,freq!$A$2:$A$40,freq!$B$2:$B$40,0),_xlfn.XLOOKUP(G399,freq!$A$2:$A$40,freq!$B$2:$B$40,0),_xlfn.XLOOKUP(H399,freq!$A$2:$A$40,freq!$B$2:$B$40,0),_xlfn.XLOOKUP(I399,freq!$A$2:$A$40,freq!$B$2:$B$40,0),_xlfn.XLOOKUP(J399,freq!$A$2:$A$40,freq!$B$2:$B$40,0),_xlfn.XLOOKUP(K399,freq!$A$2:$A$40,freq!$B$2:$B$40,0),_xlfn.XLOOKUP(L399,freq!$A$2:$A$40,freq!$B$2:$B$40,0),_xlfn.XLOOKUP(M399,freq!$A$2:$A$40,freq!$B$2:$B$40,0),_xlfn.XLOOKUP(N399,freq!$A$2:$A$40,freq!$B$2:$B$40,0),_xlfn.XLOOKUP(O399,freq!$A$2:$A$40,freq!$B$2:$B$40,0),_xlfn.XLOOKUP(P399,freq!$A$2:$A$40,freq!$B$2:$B$40,0),_xlfn.XLOOKUP(Q399,freq!$A$2:$A$40,freq!$B$2:$B$40,0),_xlfn.XLOOKUP(R399,freq!$A$2:$A$40,freq!$B$2:$B$40,0),_xlfn.XLOOKUP(S399,freq!$A$2:$A$40,freq!$B$2:$B$40,0),_xlfn.XLOOKUP(T399,freq!$A$2:$A$40,freq!$B$2:$B$40,0),_xlfn.XLOOKUP(U399,freq!$A$2:$A$40,freq!$B$2:$B$40,0),_xlfn.XLOOKUP(V399,freq!$A$2:$A$40,freq!$B$2:$B$40,0))</f>
        <v>64.559999999999988</v>
      </c>
    </row>
    <row r="400" spans="1:23" hidden="1" x14ac:dyDescent="0.35">
      <c r="A400" s="32" t="s">
        <v>494</v>
      </c>
      <c r="B400" s="32" t="s">
        <v>45</v>
      </c>
      <c r="C400" s="32" t="s">
        <v>44</v>
      </c>
      <c r="D400" s="32">
        <v>7</v>
      </c>
      <c r="E400" s="32" t="s">
        <v>28</v>
      </c>
      <c r="F400" s="32" t="s">
        <v>43</v>
      </c>
      <c r="G400" s="32" t="s">
        <v>44</v>
      </c>
      <c r="H400" s="32" t="s">
        <v>50</v>
      </c>
      <c r="I400" s="32">
        <v>5</v>
      </c>
      <c r="J400" s="32" t="s">
        <v>43</v>
      </c>
      <c r="K400" s="32" t="s">
        <v>38</v>
      </c>
      <c r="L400" s="32">
        <v>7</v>
      </c>
      <c r="M400" s="32" t="s">
        <v>31</v>
      </c>
      <c r="N400" s="32" t="s">
        <v>1</v>
      </c>
      <c r="O400" s="32" t="s">
        <v>38</v>
      </c>
      <c r="P400" s="32" t="s">
        <v>0</v>
      </c>
      <c r="Q400" s="32" t="s">
        <v>48</v>
      </c>
      <c r="R400" s="32" t="s">
        <v>56</v>
      </c>
      <c r="S400" s="32" t="s">
        <v>4</v>
      </c>
      <c r="T400" s="32" t="s">
        <v>3</v>
      </c>
      <c r="U400" s="32" t="s">
        <v>28</v>
      </c>
      <c r="V400" s="32">
        <v>3</v>
      </c>
      <c r="W400" s="32">
        <f>SUM(_xlfn.XLOOKUP(B400,freq!$A$2:$A$40,freq!$B$2:$B$40,0),_xlfn.XLOOKUP(C400,freq!$A$2:$A$40,freq!$B$2:$B$40,0),_xlfn.XLOOKUP(D400,freq!$A$2:$A$40,freq!$B$2:$B$40,0),_xlfn.XLOOKUP(E400,freq!$A$2:$A$40,freq!$B$2:$B$40,0),_xlfn.XLOOKUP(F400,freq!$A$2:$A$40,freq!$B$2:$B$40,0),_xlfn.XLOOKUP(G400,freq!$A$2:$A$40,freq!$B$2:$B$40,0),_xlfn.XLOOKUP(H400,freq!$A$2:$A$40,freq!$B$2:$B$40,0),_xlfn.XLOOKUP(I400,freq!$A$2:$A$40,freq!$B$2:$B$40,0),_xlfn.XLOOKUP(J400,freq!$A$2:$A$40,freq!$B$2:$B$40,0),_xlfn.XLOOKUP(K400,freq!$A$2:$A$40,freq!$B$2:$B$40,0),_xlfn.XLOOKUP(L400,freq!$A$2:$A$40,freq!$B$2:$B$40,0),_xlfn.XLOOKUP(M400,freq!$A$2:$A$40,freq!$B$2:$B$40,0),_xlfn.XLOOKUP(N400,freq!$A$2:$A$40,freq!$B$2:$B$40,0),_xlfn.XLOOKUP(O400,freq!$A$2:$A$40,freq!$B$2:$B$40,0),_xlfn.XLOOKUP(P400,freq!$A$2:$A$40,freq!$B$2:$B$40,0),_xlfn.XLOOKUP(Q400,freq!$A$2:$A$40,freq!$B$2:$B$40,0),_xlfn.XLOOKUP(R400,freq!$A$2:$A$40,freq!$B$2:$B$40,0),_xlfn.XLOOKUP(S400,freq!$A$2:$A$40,freq!$B$2:$B$40,0),_xlfn.XLOOKUP(T400,freq!$A$2:$A$40,freq!$B$2:$B$40,0),_xlfn.XLOOKUP(U400,freq!$A$2:$A$40,freq!$B$2:$B$40,0),_xlfn.XLOOKUP(V400,freq!$A$2:$A$40,freq!$B$2:$B$40,0))</f>
        <v>64.53</v>
      </c>
    </row>
    <row r="401" spans="1:23" hidden="1" x14ac:dyDescent="0.35">
      <c r="A401" s="32" t="s">
        <v>1202</v>
      </c>
      <c r="B401" s="32">
        <v>4</v>
      </c>
      <c r="C401" s="32" t="s">
        <v>34</v>
      </c>
      <c r="D401" s="32" t="s">
        <v>1</v>
      </c>
      <c r="E401" s="32" t="s">
        <v>37</v>
      </c>
      <c r="F401" s="32" t="s">
        <v>43</v>
      </c>
      <c r="G401" s="32" t="s">
        <v>2</v>
      </c>
      <c r="H401" s="32" t="s">
        <v>1</v>
      </c>
      <c r="I401" s="32">
        <v>7</v>
      </c>
      <c r="J401" s="32">
        <v>5</v>
      </c>
      <c r="K401" s="32" t="s">
        <v>28</v>
      </c>
      <c r="L401" s="32" t="s">
        <v>48</v>
      </c>
      <c r="M401" s="32">
        <v>4</v>
      </c>
      <c r="N401" s="32" t="s">
        <v>44</v>
      </c>
      <c r="O401" s="32" t="s">
        <v>36</v>
      </c>
      <c r="P401" s="32" t="s">
        <v>31</v>
      </c>
      <c r="Q401" s="32" t="s">
        <v>35</v>
      </c>
      <c r="R401" s="32" t="s">
        <v>41</v>
      </c>
      <c r="S401" s="32">
        <v>4</v>
      </c>
      <c r="T401" s="32">
        <v>7</v>
      </c>
      <c r="U401" s="32" t="s">
        <v>42</v>
      </c>
      <c r="V401" s="32">
        <v>4</v>
      </c>
      <c r="W401" s="32">
        <f>SUM(_xlfn.XLOOKUP(B401,freq!$A$2:$A$40,freq!$B$2:$B$40,0),_xlfn.XLOOKUP(C401,freq!$A$2:$A$40,freq!$B$2:$B$40,0),_xlfn.XLOOKUP(D401,freq!$A$2:$A$40,freq!$B$2:$B$40,0),_xlfn.XLOOKUP(E401,freq!$A$2:$A$40,freq!$B$2:$B$40,0),_xlfn.XLOOKUP(F401,freq!$A$2:$A$40,freq!$B$2:$B$40,0),_xlfn.XLOOKUP(G401,freq!$A$2:$A$40,freq!$B$2:$B$40,0),_xlfn.XLOOKUP(H401,freq!$A$2:$A$40,freq!$B$2:$B$40,0),_xlfn.XLOOKUP(I401,freq!$A$2:$A$40,freq!$B$2:$B$40,0),_xlfn.XLOOKUP(J401,freq!$A$2:$A$40,freq!$B$2:$B$40,0),_xlfn.XLOOKUP(K401,freq!$A$2:$A$40,freq!$B$2:$B$40,0),_xlfn.XLOOKUP(L401,freq!$A$2:$A$40,freq!$B$2:$B$40,0),_xlfn.XLOOKUP(M401,freq!$A$2:$A$40,freq!$B$2:$B$40,0),_xlfn.XLOOKUP(N401,freq!$A$2:$A$40,freq!$B$2:$B$40,0),_xlfn.XLOOKUP(O401,freq!$A$2:$A$40,freq!$B$2:$B$40,0),_xlfn.XLOOKUP(P401,freq!$A$2:$A$40,freq!$B$2:$B$40,0),_xlfn.XLOOKUP(Q401,freq!$A$2:$A$40,freq!$B$2:$B$40,0),_xlfn.XLOOKUP(R401,freq!$A$2:$A$40,freq!$B$2:$B$40,0),_xlfn.XLOOKUP(S401,freq!$A$2:$A$40,freq!$B$2:$B$40,0),_xlfn.XLOOKUP(T401,freq!$A$2:$A$40,freq!$B$2:$B$40,0),_xlfn.XLOOKUP(U401,freq!$A$2:$A$40,freq!$B$2:$B$40,0),_xlfn.XLOOKUP(V401,freq!$A$2:$A$40,freq!$B$2:$B$40,0))</f>
        <v>64.5</v>
      </c>
    </row>
    <row r="402" spans="1:23" hidden="1" x14ac:dyDescent="0.35">
      <c r="A402" s="32" t="s">
        <v>1952</v>
      </c>
      <c r="B402" s="32" t="s">
        <v>3</v>
      </c>
      <c r="C402" s="32">
        <v>1</v>
      </c>
      <c r="D402" s="32" t="s">
        <v>40</v>
      </c>
      <c r="E402" s="32" t="s">
        <v>48</v>
      </c>
      <c r="F402" s="32" t="s">
        <v>28</v>
      </c>
      <c r="G402" s="32" t="s">
        <v>42</v>
      </c>
      <c r="H402" s="32" t="s">
        <v>3</v>
      </c>
      <c r="I402" s="32" t="s">
        <v>2</v>
      </c>
      <c r="J402" s="32">
        <v>8</v>
      </c>
      <c r="K402" s="32" t="s">
        <v>36</v>
      </c>
      <c r="L402" s="32" t="s">
        <v>59</v>
      </c>
      <c r="M402" s="32" t="s">
        <v>41</v>
      </c>
      <c r="N402" s="32" t="s">
        <v>32</v>
      </c>
      <c r="O402" s="32" t="s">
        <v>41</v>
      </c>
      <c r="P402" s="32" t="s">
        <v>35</v>
      </c>
      <c r="Q402" s="32">
        <v>7</v>
      </c>
      <c r="R402" s="32">
        <v>7</v>
      </c>
      <c r="S402" s="32" t="s">
        <v>50</v>
      </c>
      <c r="T402" s="32" t="s">
        <v>37</v>
      </c>
      <c r="U402" s="32" t="s">
        <v>35</v>
      </c>
      <c r="V402" s="32" t="s">
        <v>42</v>
      </c>
      <c r="W402" s="32">
        <f>SUM(_xlfn.XLOOKUP(B402,freq!$A$2:$A$40,freq!$B$2:$B$40,0),_xlfn.XLOOKUP(C402,freq!$A$2:$A$40,freq!$B$2:$B$40,0),_xlfn.XLOOKUP(D402,freq!$A$2:$A$40,freq!$B$2:$B$40,0),_xlfn.XLOOKUP(E402,freq!$A$2:$A$40,freq!$B$2:$B$40,0),_xlfn.XLOOKUP(F402,freq!$A$2:$A$40,freq!$B$2:$B$40,0),_xlfn.XLOOKUP(G402,freq!$A$2:$A$40,freq!$B$2:$B$40,0),_xlfn.XLOOKUP(H402,freq!$A$2:$A$40,freq!$B$2:$B$40,0),_xlfn.XLOOKUP(I402,freq!$A$2:$A$40,freq!$B$2:$B$40,0),_xlfn.XLOOKUP(J402,freq!$A$2:$A$40,freq!$B$2:$B$40,0),_xlfn.XLOOKUP(K402,freq!$A$2:$A$40,freq!$B$2:$B$40,0),_xlfn.XLOOKUP(L402,freq!$A$2:$A$40,freq!$B$2:$B$40,0),_xlfn.XLOOKUP(M402,freq!$A$2:$A$40,freq!$B$2:$B$40,0),_xlfn.XLOOKUP(N402,freq!$A$2:$A$40,freq!$B$2:$B$40,0),_xlfn.XLOOKUP(O402,freq!$A$2:$A$40,freq!$B$2:$B$40,0),_xlfn.XLOOKUP(P402,freq!$A$2:$A$40,freq!$B$2:$B$40,0),_xlfn.XLOOKUP(Q402,freq!$A$2:$A$40,freq!$B$2:$B$40,0),_xlfn.XLOOKUP(R402,freq!$A$2:$A$40,freq!$B$2:$B$40,0),_xlfn.XLOOKUP(S402,freq!$A$2:$A$40,freq!$B$2:$B$40,0),_xlfn.XLOOKUP(T402,freq!$A$2:$A$40,freq!$B$2:$B$40,0),_xlfn.XLOOKUP(U402,freq!$A$2:$A$40,freq!$B$2:$B$40,0),_xlfn.XLOOKUP(V402,freq!$A$2:$A$40,freq!$B$2:$B$40,0))</f>
        <v>64.460000000000008</v>
      </c>
    </row>
    <row r="403" spans="1:23" hidden="1" x14ac:dyDescent="0.35">
      <c r="A403" s="32" t="s">
        <v>1501</v>
      </c>
      <c r="B403" s="32" t="s">
        <v>53</v>
      </c>
      <c r="C403" s="32" t="s">
        <v>56</v>
      </c>
      <c r="D403" s="32" t="s">
        <v>56</v>
      </c>
      <c r="E403" s="32" t="s">
        <v>44</v>
      </c>
      <c r="F403" s="32" t="s">
        <v>50</v>
      </c>
      <c r="G403" s="32">
        <v>9</v>
      </c>
      <c r="H403" s="32" t="s">
        <v>44</v>
      </c>
      <c r="I403" s="32" t="s">
        <v>4</v>
      </c>
      <c r="J403" s="32">
        <v>5</v>
      </c>
      <c r="K403" s="32" t="s">
        <v>4</v>
      </c>
      <c r="L403" s="32" t="s">
        <v>46</v>
      </c>
      <c r="M403" s="32" t="s">
        <v>1</v>
      </c>
      <c r="N403" s="32">
        <v>5</v>
      </c>
      <c r="O403" s="32" t="s">
        <v>38</v>
      </c>
      <c r="P403" s="32" t="s">
        <v>31</v>
      </c>
      <c r="Q403" s="32" t="s">
        <v>4</v>
      </c>
      <c r="R403" s="32" t="s">
        <v>31</v>
      </c>
      <c r="S403" s="32" t="s">
        <v>31</v>
      </c>
      <c r="T403" s="32" t="s">
        <v>30</v>
      </c>
      <c r="U403" s="32">
        <v>0</v>
      </c>
      <c r="V403" s="32" t="s">
        <v>50</v>
      </c>
      <c r="W403" s="32">
        <f>SUM(_xlfn.XLOOKUP(B403,freq!$A$2:$A$40,freq!$B$2:$B$40,0),_xlfn.XLOOKUP(C403,freq!$A$2:$A$40,freq!$B$2:$B$40,0),_xlfn.XLOOKUP(D403,freq!$A$2:$A$40,freq!$B$2:$B$40,0),_xlfn.XLOOKUP(E403,freq!$A$2:$A$40,freq!$B$2:$B$40,0),_xlfn.XLOOKUP(F403,freq!$A$2:$A$40,freq!$B$2:$B$40,0),_xlfn.XLOOKUP(G403,freq!$A$2:$A$40,freq!$B$2:$B$40,0),_xlfn.XLOOKUP(H403,freq!$A$2:$A$40,freq!$B$2:$B$40,0),_xlfn.XLOOKUP(I403,freq!$A$2:$A$40,freq!$B$2:$B$40,0),_xlfn.XLOOKUP(J403,freq!$A$2:$A$40,freq!$B$2:$B$40,0),_xlfn.XLOOKUP(K403,freq!$A$2:$A$40,freq!$B$2:$B$40,0),_xlfn.XLOOKUP(L403,freq!$A$2:$A$40,freq!$B$2:$B$40,0),_xlfn.XLOOKUP(M403,freq!$A$2:$A$40,freq!$B$2:$B$40,0),_xlfn.XLOOKUP(N403,freq!$A$2:$A$40,freq!$B$2:$B$40,0),_xlfn.XLOOKUP(O403,freq!$A$2:$A$40,freq!$B$2:$B$40,0),_xlfn.XLOOKUP(P403,freq!$A$2:$A$40,freq!$B$2:$B$40,0),_xlfn.XLOOKUP(Q403,freq!$A$2:$A$40,freq!$B$2:$B$40,0),_xlfn.XLOOKUP(R403,freq!$A$2:$A$40,freq!$B$2:$B$40,0),_xlfn.XLOOKUP(S403,freq!$A$2:$A$40,freq!$B$2:$B$40,0),_xlfn.XLOOKUP(T403,freq!$A$2:$A$40,freq!$B$2:$B$40,0),_xlfn.XLOOKUP(U403,freq!$A$2:$A$40,freq!$B$2:$B$40,0),_xlfn.XLOOKUP(V403,freq!$A$2:$A$40,freq!$B$2:$B$40,0))</f>
        <v>64.459999999999994</v>
      </c>
    </row>
    <row r="404" spans="1:23" hidden="1" x14ac:dyDescent="0.35">
      <c r="A404" s="32" t="s">
        <v>566</v>
      </c>
      <c r="B404" s="32">
        <v>1</v>
      </c>
      <c r="C404" s="32">
        <v>8</v>
      </c>
      <c r="D404" s="32">
        <v>0</v>
      </c>
      <c r="E404" s="32" t="s">
        <v>38</v>
      </c>
      <c r="F404" s="32">
        <v>9</v>
      </c>
      <c r="G404" s="32" t="s">
        <v>40</v>
      </c>
      <c r="H404" s="32" t="s">
        <v>46</v>
      </c>
      <c r="I404" s="32" t="s">
        <v>40</v>
      </c>
      <c r="J404" s="32" t="s">
        <v>49</v>
      </c>
      <c r="K404" s="32" t="s">
        <v>4</v>
      </c>
      <c r="L404" s="32" t="s">
        <v>30</v>
      </c>
      <c r="M404" s="32" t="s">
        <v>43</v>
      </c>
      <c r="N404" s="32" t="s">
        <v>48</v>
      </c>
      <c r="O404" s="32" t="s">
        <v>46</v>
      </c>
      <c r="P404" s="32" t="s">
        <v>2</v>
      </c>
      <c r="Q404" s="32" t="s">
        <v>1</v>
      </c>
      <c r="R404" s="32" t="s">
        <v>48</v>
      </c>
      <c r="S404" s="32" t="s">
        <v>56</v>
      </c>
      <c r="T404" s="32" t="s">
        <v>2</v>
      </c>
      <c r="U404" s="32" t="s">
        <v>44</v>
      </c>
      <c r="V404" s="32" t="s">
        <v>29</v>
      </c>
      <c r="W404" s="32">
        <f>SUM(_xlfn.XLOOKUP(B404,freq!$A$2:$A$40,freq!$B$2:$B$40,0),_xlfn.XLOOKUP(C404,freq!$A$2:$A$40,freq!$B$2:$B$40,0),_xlfn.XLOOKUP(D404,freq!$A$2:$A$40,freq!$B$2:$B$40,0),_xlfn.XLOOKUP(E404,freq!$A$2:$A$40,freq!$B$2:$B$40,0),_xlfn.XLOOKUP(F404,freq!$A$2:$A$40,freq!$B$2:$B$40,0),_xlfn.XLOOKUP(G404,freq!$A$2:$A$40,freq!$B$2:$B$40,0),_xlfn.XLOOKUP(H404,freq!$A$2:$A$40,freq!$B$2:$B$40,0),_xlfn.XLOOKUP(I404,freq!$A$2:$A$40,freq!$B$2:$B$40,0),_xlfn.XLOOKUP(J404,freq!$A$2:$A$40,freq!$B$2:$B$40,0),_xlfn.XLOOKUP(K404,freq!$A$2:$A$40,freq!$B$2:$B$40,0),_xlfn.XLOOKUP(L404,freq!$A$2:$A$40,freq!$B$2:$B$40,0),_xlfn.XLOOKUP(M404,freq!$A$2:$A$40,freq!$B$2:$B$40,0),_xlfn.XLOOKUP(N404,freq!$A$2:$A$40,freq!$B$2:$B$40,0),_xlfn.XLOOKUP(O404,freq!$A$2:$A$40,freq!$B$2:$B$40,0),_xlfn.XLOOKUP(P404,freq!$A$2:$A$40,freq!$B$2:$B$40,0),_xlfn.XLOOKUP(Q404,freq!$A$2:$A$40,freq!$B$2:$B$40,0),_xlfn.XLOOKUP(R404,freq!$A$2:$A$40,freq!$B$2:$B$40,0),_xlfn.XLOOKUP(S404,freq!$A$2:$A$40,freq!$B$2:$B$40,0),_xlfn.XLOOKUP(T404,freq!$A$2:$A$40,freq!$B$2:$B$40,0),_xlfn.XLOOKUP(U404,freq!$A$2:$A$40,freq!$B$2:$B$40,0),_xlfn.XLOOKUP(V404,freq!$A$2:$A$40,freq!$B$2:$B$40,0))</f>
        <v>64.44</v>
      </c>
    </row>
    <row r="405" spans="1:23" hidden="1" x14ac:dyDescent="0.35">
      <c r="A405" s="32" t="s">
        <v>1547</v>
      </c>
      <c r="B405" s="32" t="s">
        <v>3</v>
      </c>
      <c r="C405" s="32" t="s">
        <v>45</v>
      </c>
      <c r="D405" s="32" t="s">
        <v>38</v>
      </c>
      <c r="E405" s="32">
        <v>9</v>
      </c>
      <c r="F405" s="32">
        <v>9</v>
      </c>
      <c r="G405" s="32">
        <v>9</v>
      </c>
      <c r="H405" s="32" t="s">
        <v>56</v>
      </c>
      <c r="I405" s="32" t="s">
        <v>48</v>
      </c>
      <c r="J405" s="32" t="s">
        <v>59</v>
      </c>
      <c r="K405" s="32" t="s">
        <v>44</v>
      </c>
      <c r="L405" s="32" t="s">
        <v>28</v>
      </c>
      <c r="M405" s="32">
        <v>8</v>
      </c>
      <c r="N405" s="32" t="s">
        <v>48</v>
      </c>
      <c r="O405" s="32" t="s">
        <v>4</v>
      </c>
      <c r="P405" s="32" t="s">
        <v>59</v>
      </c>
      <c r="Q405" s="32" t="s">
        <v>34</v>
      </c>
      <c r="R405" s="32" t="s">
        <v>34</v>
      </c>
      <c r="S405" s="32" t="s">
        <v>49</v>
      </c>
      <c r="T405" s="32">
        <v>4</v>
      </c>
      <c r="U405" s="32" t="s">
        <v>46</v>
      </c>
      <c r="V405" s="32" t="s">
        <v>56</v>
      </c>
      <c r="W405" s="32">
        <f>SUM(_xlfn.XLOOKUP(B405,freq!$A$2:$A$40,freq!$B$2:$B$40,0),_xlfn.XLOOKUP(C405,freq!$A$2:$A$40,freq!$B$2:$B$40,0),_xlfn.XLOOKUP(D405,freq!$A$2:$A$40,freq!$B$2:$B$40,0),_xlfn.XLOOKUP(E405,freq!$A$2:$A$40,freq!$B$2:$B$40,0),_xlfn.XLOOKUP(F405,freq!$A$2:$A$40,freq!$B$2:$B$40,0),_xlfn.XLOOKUP(G405,freq!$A$2:$A$40,freq!$B$2:$B$40,0),_xlfn.XLOOKUP(H405,freq!$A$2:$A$40,freq!$B$2:$B$40,0),_xlfn.XLOOKUP(I405,freq!$A$2:$A$40,freq!$B$2:$B$40,0),_xlfn.XLOOKUP(J405,freq!$A$2:$A$40,freq!$B$2:$B$40,0),_xlfn.XLOOKUP(K405,freq!$A$2:$A$40,freq!$B$2:$B$40,0),_xlfn.XLOOKUP(L405,freq!$A$2:$A$40,freq!$B$2:$B$40,0),_xlfn.XLOOKUP(M405,freq!$A$2:$A$40,freq!$B$2:$B$40,0),_xlfn.XLOOKUP(N405,freq!$A$2:$A$40,freq!$B$2:$B$40,0),_xlfn.XLOOKUP(O405,freq!$A$2:$A$40,freq!$B$2:$B$40,0),_xlfn.XLOOKUP(P405,freq!$A$2:$A$40,freq!$B$2:$B$40,0),_xlfn.XLOOKUP(Q405,freq!$A$2:$A$40,freq!$B$2:$B$40,0),_xlfn.XLOOKUP(R405,freq!$A$2:$A$40,freq!$B$2:$B$40,0),_xlfn.XLOOKUP(S405,freq!$A$2:$A$40,freq!$B$2:$B$40,0),_xlfn.XLOOKUP(T405,freq!$A$2:$A$40,freq!$B$2:$B$40,0),_xlfn.XLOOKUP(U405,freq!$A$2:$A$40,freq!$B$2:$B$40,0),_xlfn.XLOOKUP(V405,freq!$A$2:$A$40,freq!$B$2:$B$40,0))</f>
        <v>64.399999999999991</v>
      </c>
    </row>
    <row r="406" spans="1:23" hidden="1" x14ac:dyDescent="0.35">
      <c r="A406" s="32" t="s">
        <v>843</v>
      </c>
      <c r="B406" s="32" t="s">
        <v>29</v>
      </c>
      <c r="C406" s="32" t="s">
        <v>29</v>
      </c>
      <c r="D406" s="32" t="s">
        <v>4</v>
      </c>
      <c r="E406" s="32" t="s">
        <v>31</v>
      </c>
      <c r="F406" s="32" t="s">
        <v>58</v>
      </c>
      <c r="G406" s="32" t="s">
        <v>43</v>
      </c>
      <c r="H406" s="32" t="s">
        <v>49</v>
      </c>
      <c r="I406" s="32">
        <v>0</v>
      </c>
      <c r="J406" s="32" t="s">
        <v>3</v>
      </c>
      <c r="K406" s="32" t="s">
        <v>42</v>
      </c>
      <c r="L406" s="32" t="s">
        <v>31</v>
      </c>
      <c r="M406" s="32" t="s">
        <v>45</v>
      </c>
      <c r="N406" s="32" t="s">
        <v>53</v>
      </c>
      <c r="O406" s="32" t="s">
        <v>3</v>
      </c>
      <c r="P406" s="32" t="s">
        <v>37</v>
      </c>
      <c r="Q406" s="32" t="s">
        <v>59</v>
      </c>
      <c r="R406" s="32" t="s">
        <v>43</v>
      </c>
      <c r="S406" s="32" t="s">
        <v>36</v>
      </c>
      <c r="T406" s="32" t="s">
        <v>46</v>
      </c>
      <c r="U406" s="32" t="s">
        <v>33</v>
      </c>
      <c r="V406" s="32">
        <v>4</v>
      </c>
      <c r="W406" s="32">
        <f>SUM(_xlfn.XLOOKUP(B406,freq!$A$2:$A$40,freq!$B$2:$B$40,0),_xlfn.XLOOKUP(C406,freq!$A$2:$A$40,freq!$B$2:$B$40,0),_xlfn.XLOOKUP(D406,freq!$A$2:$A$40,freq!$B$2:$B$40,0),_xlfn.XLOOKUP(E406,freq!$A$2:$A$40,freq!$B$2:$B$40,0),_xlfn.XLOOKUP(F406,freq!$A$2:$A$40,freq!$B$2:$B$40,0),_xlfn.XLOOKUP(G406,freq!$A$2:$A$40,freq!$B$2:$B$40,0),_xlfn.XLOOKUP(H406,freq!$A$2:$A$40,freq!$B$2:$B$40,0),_xlfn.XLOOKUP(I406,freq!$A$2:$A$40,freq!$B$2:$B$40,0),_xlfn.XLOOKUP(J406,freq!$A$2:$A$40,freq!$B$2:$B$40,0),_xlfn.XLOOKUP(K406,freq!$A$2:$A$40,freq!$B$2:$B$40,0),_xlfn.XLOOKUP(L406,freq!$A$2:$A$40,freq!$B$2:$B$40,0),_xlfn.XLOOKUP(M406,freq!$A$2:$A$40,freq!$B$2:$B$40,0),_xlfn.XLOOKUP(N406,freq!$A$2:$A$40,freq!$B$2:$B$40,0),_xlfn.XLOOKUP(O406,freq!$A$2:$A$40,freq!$B$2:$B$40,0),_xlfn.XLOOKUP(P406,freq!$A$2:$A$40,freq!$B$2:$B$40,0),_xlfn.XLOOKUP(Q406,freq!$A$2:$A$40,freq!$B$2:$B$40,0),_xlfn.XLOOKUP(R406,freq!$A$2:$A$40,freq!$B$2:$B$40,0),_xlfn.XLOOKUP(S406,freq!$A$2:$A$40,freq!$B$2:$B$40,0),_xlfn.XLOOKUP(T406,freq!$A$2:$A$40,freq!$B$2:$B$40,0),_xlfn.XLOOKUP(U406,freq!$A$2:$A$40,freq!$B$2:$B$40,0),_xlfn.XLOOKUP(V406,freq!$A$2:$A$40,freq!$B$2:$B$40,0))</f>
        <v>64.34</v>
      </c>
    </row>
    <row r="407" spans="1:23" hidden="1" x14ac:dyDescent="0.35">
      <c r="A407" s="32" t="s">
        <v>778</v>
      </c>
      <c r="B407" s="32" t="s">
        <v>3</v>
      </c>
      <c r="C407" s="32" t="s">
        <v>46</v>
      </c>
      <c r="D407" s="32" t="s">
        <v>1</v>
      </c>
      <c r="E407" s="32" t="s">
        <v>43</v>
      </c>
      <c r="F407" s="32" t="s">
        <v>59</v>
      </c>
      <c r="G407" s="32" t="s">
        <v>37</v>
      </c>
      <c r="H407" s="32">
        <v>9</v>
      </c>
      <c r="I407" s="32" t="s">
        <v>58</v>
      </c>
      <c r="J407" s="32">
        <v>0</v>
      </c>
      <c r="K407" s="32" t="s">
        <v>58</v>
      </c>
      <c r="L407" s="32" t="s">
        <v>4</v>
      </c>
      <c r="M407" s="32" t="s">
        <v>59</v>
      </c>
      <c r="N407" s="32" t="s">
        <v>56</v>
      </c>
      <c r="O407" s="32" t="s">
        <v>31</v>
      </c>
      <c r="P407" s="32" t="s">
        <v>41</v>
      </c>
      <c r="Q407" s="32" t="s">
        <v>42</v>
      </c>
      <c r="R407" s="32" t="s">
        <v>56</v>
      </c>
      <c r="S407" s="32" t="s">
        <v>46</v>
      </c>
      <c r="T407" s="32" t="s">
        <v>3</v>
      </c>
      <c r="U407" s="32" t="s">
        <v>42</v>
      </c>
      <c r="V407" s="32" t="s">
        <v>50</v>
      </c>
      <c r="W407" s="32">
        <f>SUM(_xlfn.XLOOKUP(B407,freq!$A$2:$A$40,freq!$B$2:$B$40,0),_xlfn.XLOOKUP(C407,freq!$A$2:$A$40,freq!$B$2:$B$40,0),_xlfn.XLOOKUP(D407,freq!$A$2:$A$40,freq!$B$2:$B$40,0),_xlfn.XLOOKUP(E407,freq!$A$2:$A$40,freq!$B$2:$B$40,0),_xlfn.XLOOKUP(F407,freq!$A$2:$A$40,freq!$B$2:$B$40,0),_xlfn.XLOOKUP(G407,freq!$A$2:$A$40,freq!$B$2:$B$40,0),_xlfn.XLOOKUP(H407,freq!$A$2:$A$40,freq!$B$2:$B$40,0),_xlfn.XLOOKUP(I407,freq!$A$2:$A$40,freq!$B$2:$B$40,0),_xlfn.XLOOKUP(J407,freq!$A$2:$A$40,freq!$B$2:$B$40,0),_xlfn.XLOOKUP(K407,freq!$A$2:$A$40,freq!$B$2:$B$40,0),_xlfn.XLOOKUP(L407,freq!$A$2:$A$40,freq!$B$2:$B$40,0),_xlfn.XLOOKUP(M407,freq!$A$2:$A$40,freq!$B$2:$B$40,0),_xlfn.XLOOKUP(N407,freq!$A$2:$A$40,freq!$B$2:$B$40,0),_xlfn.XLOOKUP(O407,freq!$A$2:$A$40,freq!$B$2:$B$40,0),_xlfn.XLOOKUP(P407,freq!$A$2:$A$40,freq!$B$2:$B$40,0),_xlfn.XLOOKUP(Q407,freq!$A$2:$A$40,freq!$B$2:$B$40,0),_xlfn.XLOOKUP(R407,freq!$A$2:$A$40,freq!$B$2:$B$40,0),_xlfn.XLOOKUP(S407,freq!$A$2:$A$40,freq!$B$2:$B$40,0),_xlfn.XLOOKUP(T407,freq!$A$2:$A$40,freq!$B$2:$B$40,0),_xlfn.XLOOKUP(U407,freq!$A$2:$A$40,freq!$B$2:$B$40,0),_xlfn.XLOOKUP(V407,freq!$A$2:$A$40,freq!$B$2:$B$40,0))</f>
        <v>64.289999999999992</v>
      </c>
    </row>
    <row r="408" spans="1:23" hidden="1" x14ac:dyDescent="0.35">
      <c r="A408" s="32" t="s">
        <v>250</v>
      </c>
      <c r="B408" s="32" t="s">
        <v>1</v>
      </c>
      <c r="C408" s="32" t="s">
        <v>50</v>
      </c>
      <c r="D408" s="32" t="s">
        <v>38</v>
      </c>
      <c r="E408" s="32" t="s">
        <v>3</v>
      </c>
      <c r="F408" s="32" t="s">
        <v>36</v>
      </c>
      <c r="G408" s="32" t="s">
        <v>34</v>
      </c>
      <c r="H408" s="32" t="s">
        <v>38</v>
      </c>
      <c r="I408" s="32">
        <v>0</v>
      </c>
      <c r="J408" s="32" t="s">
        <v>46</v>
      </c>
      <c r="K408" s="32" t="s">
        <v>45</v>
      </c>
      <c r="L408" s="32" t="s">
        <v>28</v>
      </c>
      <c r="M408" s="32" t="s">
        <v>38</v>
      </c>
      <c r="N408" s="32" t="s">
        <v>38</v>
      </c>
      <c r="O408" s="32">
        <v>2</v>
      </c>
      <c r="P408" s="32" t="s">
        <v>46</v>
      </c>
      <c r="Q408" s="32">
        <v>1</v>
      </c>
      <c r="R408" s="32">
        <v>1</v>
      </c>
      <c r="S408" s="32" t="s">
        <v>48</v>
      </c>
      <c r="T408" s="32" t="s">
        <v>29</v>
      </c>
      <c r="U408" s="32" t="s">
        <v>37</v>
      </c>
      <c r="V408" s="32">
        <v>6</v>
      </c>
      <c r="W408" s="32">
        <f>SUM(_xlfn.XLOOKUP(B408,freq!$A$2:$A$40,freq!$B$2:$B$40,0),_xlfn.XLOOKUP(C408,freq!$A$2:$A$40,freq!$B$2:$B$40,0),_xlfn.XLOOKUP(D408,freq!$A$2:$A$40,freq!$B$2:$B$40,0),_xlfn.XLOOKUP(E408,freq!$A$2:$A$40,freq!$B$2:$B$40,0),_xlfn.XLOOKUP(F408,freq!$A$2:$A$40,freq!$B$2:$B$40,0),_xlfn.XLOOKUP(G408,freq!$A$2:$A$40,freq!$B$2:$B$40,0),_xlfn.XLOOKUP(H408,freq!$A$2:$A$40,freq!$B$2:$B$40,0),_xlfn.XLOOKUP(I408,freq!$A$2:$A$40,freq!$B$2:$B$40,0),_xlfn.XLOOKUP(J408,freq!$A$2:$A$40,freq!$B$2:$B$40,0),_xlfn.XLOOKUP(K408,freq!$A$2:$A$40,freq!$B$2:$B$40,0),_xlfn.XLOOKUP(L408,freq!$A$2:$A$40,freq!$B$2:$B$40,0),_xlfn.XLOOKUP(M408,freq!$A$2:$A$40,freq!$B$2:$B$40,0),_xlfn.XLOOKUP(N408,freq!$A$2:$A$40,freq!$B$2:$B$40,0),_xlfn.XLOOKUP(O408,freq!$A$2:$A$40,freq!$B$2:$B$40,0),_xlfn.XLOOKUP(P408,freq!$A$2:$A$40,freq!$B$2:$B$40,0),_xlfn.XLOOKUP(Q408,freq!$A$2:$A$40,freq!$B$2:$B$40,0),_xlfn.XLOOKUP(R408,freq!$A$2:$A$40,freq!$B$2:$B$40,0),_xlfn.XLOOKUP(S408,freq!$A$2:$A$40,freq!$B$2:$B$40,0),_xlfn.XLOOKUP(T408,freq!$A$2:$A$40,freq!$B$2:$B$40,0),_xlfn.XLOOKUP(U408,freq!$A$2:$A$40,freq!$B$2:$B$40,0),_xlfn.XLOOKUP(V408,freq!$A$2:$A$40,freq!$B$2:$B$40,0))</f>
        <v>64.260000000000005</v>
      </c>
    </row>
    <row r="409" spans="1:23" hidden="1" x14ac:dyDescent="0.35">
      <c r="A409" s="32" t="s">
        <v>234</v>
      </c>
      <c r="B409" s="32" t="s">
        <v>29</v>
      </c>
      <c r="C409" s="32" t="s">
        <v>44</v>
      </c>
      <c r="D409" s="32" t="s">
        <v>53</v>
      </c>
      <c r="E409" s="32" t="s">
        <v>30</v>
      </c>
      <c r="F409" s="32">
        <v>7</v>
      </c>
      <c r="G409" s="32" t="s">
        <v>58</v>
      </c>
      <c r="H409" s="32" t="s">
        <v>48</v>
      </c>
      <c r="I409" s="32" t="s">
        <v>0</v>
      </c>
      <c r="J409" s="32">
        <v>6</v>
      </c>
      <c r="K409" s="32">
        <v>1</v>
      </c>
      <c r="L409" s="32">
        <v>8</v>
      </c>
      <c r="M409" s="32" t="s">
        <v>42</v>
      </c>
      <c r="N409" s="32" t="s">
        <v>2</v>
      </c>
      <c r="O409" s="32">
        <v>2</v>
      </c>
      <c r="P409" s="32" t="s">
        <v>56</v>
      </c>
      <c r="Q409" s="32" t="s">
        <v>37</v>
      </c>
      <c r="R409" s="32" t="s">
        <v>3</v>
      </c>
      <c r="S409" s="32" t="s">
        <v>56</v>
      </c>
      <c r="T409" s="32" t="s">
        <v>44</v>
      </c>
      <c r="U409" s="32" t="s">
        <v>56</v>
      </c>
      <c r="V409" s="32" t="s">
        <v>1</v>
      </c>
      <c r="W409" s="32">
        <f>SUM(_xlfn.XLOOKUP(B409,freq!$A$2:$A$40,freq!$B$2:$B$40,0),_xlfn.XLOOKUP(C409,freq!$A$2:$A$40,freq!$B$2:$B$40,0),_xlfn.XLOOKUP(D409,freq!$A$2:$A$40,freq!$B$2:$B$40,0),_xlfn.XLOOKUP(E409,freq!$A$2:$A$40,freq!$B$2:$B$40,0),_xlfn.XLOOKUP(F409,freq!$A$2:$A$40,freq!$B$2:$B$40,0),_xlfn.XLOOKUP(G409,freq!$A$2:$A$40,freq!$B$2:$B$40,0),_xlfn.XLOOKUP(H409,freq!$A$2:$A$40,freq!$B$2:$B$40,0),_xlfn.XLOOKUP(I409,freq!$A$2:$A$40,freq!$B$2:$B$40,0),_xlfn.XLOOKUP(J409,freq!$A$2:$A$40,freq!$B$2:$B$40,0),_xlfn.XLOOKUP(K409,freq!$A$2:$A$40,freq!$B$2:$B$40,0),_xlfn.XLOOKUP(L409,freq!$A$2:$A$40,freq!$B$2:$B$40,0),_xlfn.XLOOKUP(M409,freq!$A$2:$A$40,freq!$B$2:$B$40,0),_xlfn.XLOOKUP(N409,freq!$A$2:$A$40,freq!$B$2:$B$40,0),_xlfn.XLOOKUP(O409,freq!$A$2:$A$40,freq!$B$2:$B$40,0),_xlfn.XLOOKUP(P409,freq!$A$2:$A$40,freq!$B$2:$B$40,0),_xlfn.XLOOKUP(Q409,freq!$A$2:$A$40,freq!$B$2:$B$40,0),_xlfn.XLOOKUP(R409,freq!$A$2:$A$40,freq!$B$2:$B$40,0),_xlfn.XLOOKUP(S409,freq!$A$2:$A$40,freq!$B$2:$B$40,0),_xlfn.XLOOKUP(T409,freq!$A$2:$A$40,freq!$B$2:$B$40,0),_xlfn.XLOOKUP(U409,freq!$A$2:$A$40,freq!$B$2:$B$40,0),_xlfn.XLOOKUP(V409,freq!$A$2:$A$40,freq!$B$2:$B$40,0))</f>
        <v>64.25</v>
      </c>
    </row>
    <row r="410" spans="1:23" hidden="1" x14ac:dyDescent="0.35">
      <c r="A410" s="32" t="s">
        <v>301</v>
      </c>
      <c r="B410" s="32">
        <v>8</v>
      </c>
      <c r="C410" s="32" t="s">
        <v>38</v>
      </c>
      <c r="D410" s="32" t="s">
        <v>28</v>
      </c>
      <c r="E410" s="32" t="s">
        <v>36</v>
      </c>
      <c r="F410" s="32" t="s">
        <v>50</v>
      </c>
      <c r="G410" s="32" t="s">
        <v>53</v>
      </c>
      <c r="H410" s="32">
        <v>8</v>
      </c>
      <c r="I410" s="32" t="s">
        <v>32</v>
      </c>
      <c r="J410" s="32" t="s">
        <v>1</v>
      </c>
      <c r="K410" s="32" t="s">
        <v>45</v>
      </c>
      <c r="L410" s="32">
        <v>2</v>
      </c>
      <c r="M410" s="32">
        <v>7</v>
      </c>
      <c r="N410" s="32" t="s">
        <v>32</v>
      </c>
      <c r="O410" s="32" t="s">
        <v>41</v>
      </c>
      <c r="P410" s="32" t="s">
        <v>1</v>
      </c>
      <c r="Q410" s="32">
        <v>6</v>
      </c>
      <c r="R410" s="32">
        <v>8</v>
      </c>
      <c r="S410" s="32" t="s">
        <v>3</v>
      </c>
      <c r="T410" s="32" t="s">
        <v>3</v>
      </c>
      <c r="U410" s="32" t="s">
        <v>1</v>
      </c>
      <c r="V410" s="32" t="s">
        <v>29</v>
      </c>
      <c r="W410" s="32">
        <f>SUM(_xlfn.XLOOKUP(B410,freq!$A$2:$A$40,freq!$B$2:$B$40,0),_xlfn.XLOOKUP(C410,freq!$A$2:$A$40,freq!$B$2:$B$40,0),_xlfn.XLOOKUP(D410,freq!$A$2:$A$40,freq!$B$2:$B$40,0),_xlfn.XLOOKUP(E410,freq!$A$2:$A$40,freq!$B$2:$B$40,0),_xlfn.XLOOKUP(F410,freq!$A$2:$A$40,freq!$B$2:$B$40,0),_xlfn.XLOOKUP(G410,freq!$A$2:$A$40,freq!$B$2:$B$40,0),_xlfn.XLOOKUP(H410,freq!$A$2:$A$40,freq!$B$2:$B$40,0),_xlfn.XLOOKUP(I410,freq!$A$2:$A$40,freq!$B$2:$B$40,0),_xlfn.XLOOKUP(J410,freq!$A$2:$A$40,freq!$B$2:$B$40,0),_xlfn.XLOOKUP(K410,freq!$A$2:$A$40,freq!$B$2:$B$40,0),_xlfn.XLOOKUP(L410,freq!$A$2:$A$40,freq!$B$2:$B$40,0),_xlfn.XLOOKUP(M410,freq!$A$2:$A$40,freq!$B$2:$B$40,0),_xlfn.XLOOKUP(N410,freq!$A$2:$A$40,freq!$B$2:$B$40,0),_xlfn.XLOOKUP(O410,freq!$A$2:$A$40,freq!$B$2:$B$40,0),_xlfn.XLOOKUP(P410,freq!$A$2:$A$40,freq!$B$2:$B$40,0),_xlfn.XLOOKUP(Q410,freq!$A$2:$A$40,freq!$B$2:$B$40,0),_xlfn.XLOOKUP(R410,freq!$A$2:$A$40,freq!$B$2:$B$40,0),_xlfn.XLOOKUP(S410,freq!$A$2:$A$40,freq!$B$2:$B$40,0),_xlfn.XLOOKUP(T410,freq!$A$2:$A$40,freq!$B$2:$B$40,0),_xlfn.XLOOKUP(U410,freq!$A$2:$A$40,freq!$B$2:$B$40,0),_xlfn.XLOOKUP(V410,freq!$A$2:$A$40,freq!$B$2:$B$40,0))</f>
        <v>64.25</v>
      </c>
    </row>
    <row r="411" spans="1:23" hidden="1" x14ac:dyDescent="0.35">
      <c r="A411" s="32" t="s">
        <v>992</v>
      </c>
      <c r="B411" s="32">
        <v>3</v>
      </c>
      <c r="C411" s="32" t="s">
        <v>30</v>
      </c>
      <c r="D411" s="32">
        <v>0</v>
      </c>
      <c r="E411" s="32">
        <v>0</v>
      </c>
      <c r="F411" s="32" t="s">
        <v>58</v>
      </c>
      <c r="G411" s="32" t="s">
        <v>2</v>
      </c>
      <c r="H411" s="32" t="s">
        <v>49</v>
      </c>
      <c r="I411" s="32" t="s">
        <v>32</v>
      </c>
      <c r="J411" s="32" t="s">
        <v>40</v>
      </c>
      <c r="K411" s="32" t="s">
        <v>28</v>
      </c>
      <c r="L411" s="32">
        <v>0</v>
      </c>
      <c r="M411" s="32" t="s">
        <v>34</v>
      </c>
      <c r="N411" s="32" t="s">
        <v>46</v>
      </c>
      <c r="O411" s="32" t="s">
        <v>3</v>
      </c>
      <c r="P411" s="32" t="s">
        <v>37</v>
      </c>
      <c r="Q411" s="32" t="s">
        <v>45</v>
      </c>
      <c r="R411" s="32" t="s">
        <v>3</v>
      </c>
      <c r="S411" s="32" t="s">
        <v>4</v>
      </c>
      <c r="T411" s="32" t="s">
        <v>56</v>
      </c>
      <c r="U411" s="32" t="s">
        <v>28</v>
      </c>
      <c r="V411" s="32" t="s">
        <v>29</v>
      </c>
      <c r="W411" s="32">
        <f>SUM(_xlfn.XLOOKUP(B411,freq!$A$2:$A$40,freq!$B$2:$B$40,0),_xlfn.XLOOKUP(C411,freq!$A$2:$A$40,freq!$B$2:$B$40,0),_xlfn.XLOOKUP(D411,freq!$A$2:$A$40,freq!$B$2:$B$40,0),_xlfn.XLOOKUP(E411,freq!$A$2:$A$40,freq!$B$2:$B$40,0),_xlfn.XLOOKUP(F411,freq!$A$2:$A$40,freq!$B$2:$B$40,0),_xlfn.XLOOKUP(G411,freq!$A$2:$A$40,freq!$B$2:$B$40,0),_xlfn.XLOOKUP(H411,freq!$A$2:$A$40,freq!$B$2:$B$40,0),_xlfn.XLOOKUP(I411,freq!$A$2:$A$40,freq!$B$2:$B$40,0),_xlfn.XLOOKUP(J411,freq!$A$2:$A$40,freq!$B$2:$B$40,0),_xlfn.XLOOKUP(K411,freq!$A$2:$A$40,freq!$B$2:$B$40,0),_xlfn.XLOOKUP(L411,freq!$A$2:$A$40,freq!$B$2:$B$40,0),_xlfn.XLOOKUP(M411,freq!$A$2:$A$40,freq!$B$2:$B$40,0),_xlfn.XLOOKUP(N411,freq!$A$2:$A$40,freq!$B$2:$B$40,0),_xlfn.XLOOKUP(O411,freq!$A$2:$A$40,freq!$B$2:$B$40,0),_xlfn.XLOOKUP(P411,freq!$A$2:$A$40,freq!$B$2:$B$40,0),_xlfn.XLOOKUP(Q411,freq!$A$2:$A$40,freq!$B$2:$B$40,0),_xlfn.XLOOKUP(R411,freq!$A$2:$A$40,freq!$B$2:$B$40,0),_xlfn.XLOOKUP(S411,freq!$A$2:$A$40,freq!$B$2:$B$40,0),_xlfn.XLOOKUP(T411,freq!$A$2:$A$40,freq!$B$2:$B$40,0),_xlfn.XLOOKUP(U411,freq!$A$2:$A$40,freq!$B$2:$B$40,0),_xlfn.XLOOKUP(V411,freq!$A$2:$A$40,freq!$B$2:$B$40,0))</f>
        <v>64.2</v>
      </c>
    </row>
    <row r="412" spans="1:23" hidden="1" x14ac:dyDescent="0.35">
      <c r="A412" s="32" t="s">
        <v>628</v>
      </c>
      <c r="B412" s="32" t="s">
        <v>53</v>
      </c>
      <c r="C412" s="32" t="s">
        <v>29</v>
      </c>
      <c r="D412" s="32" t="s">
        <v>3</v>
      </c>
      <c r="E412" s="32" t="s">
        <v>42</v>
      </c>
      <c r="F412" s="32" t="s">
        <v>3</v>
      </c>
      <c r="G412" s="32">
        <v>2</v>
      </c>
      <c r="H412" s="32" t="s">
        <v>28</v>
      </c>
      <c r="I412" s="32" t="s">
        <v>45</v>
      </c>
      <c r="J412" s="32" t="s">
        <v>58</v>
      </c>
      <c r="K412" s="32" t="s">
        <v>35</v>
      </c>
      <c r="L412" s="32" t="s">
        <v>33</v>
      </c>
      <c r="M412" s="32" t="s">
        <v>36</v>
      </c>
      <c r="N412" s="32" t="s">
        <v>53</v>
      </c>
      <c r="O412" s="32" t="s">
        <v>37</v>
      </c>
      <c r="P412" s="32">
        <v>7</v>
      </c>
      <c r="Q412" s="32" t="s">
        <v>45</v>
      </c>
      <c r="R412" s="32" t="s">
        <v>40</v>
      </c>
      <c r="S412" s="32" t="s">
        <v>0</v>
      </c>
      <c r="T412" s="32" t="s">
        <v>43</v>
      </c>
      <c r="U412" s="32" t="s">
        <v>33</v>
      </c>
      <c r="V412" s="32" t="s">
        <v>4</v>
      </c>
      <c r="W412" s="32">
        <f>SUM(_xlfn.XLOOKUP(B412,freq!$A$2:$A$40,freq!$B$2:$B$40,0),_xlfn.XLOOKUP(C412,freq!$A$2:$A$40,freq!$B$2:$B$40,0),_xlfn.XLOOKUP(D412,freq!$A$2:$A$40,freq!$B$2:$B$40,0),_xlfn.XLOOKUP(E412,freq!$A$2:$A$40,freq!$B$2:$B$40,0),_xlfn.XLOOKUP(F412,freq!$A$2:$A$40,freq!$B$2:$B$40,0),_xlfn.XLOOKUP(G412,freq!$A$2:$A$40,freq!$B$2:$B$40,0),_xlfn.XLOOKUP(H412,freq!$A$2:$A$40,freq!$B$2:$B$40,0),_xlfn.XLOOKUP(I412,freq!$A$2:$A$40,freq!$B$2:$B$40,0),_xlfn.XLOOKUP(J412,freq!$A$2:$A$40,freq!$B$2:$B$40,0),_xlfn.XLOOKUP(K412,freq!$A$2:$A$40,freq!$B$2:$B$40,0),_xlfn.XLOOKUP(L412,freq!$A$2:$A$40,freq!$B$2:$B$40,0),_xlfn.XLOOKUP(M412,freq!$A$2:$A$40,freq!$B$2:$B$40,0),_xlfn.XLOOKUP(N412,freq!$A$2:$A$40,freq!$B$2:$B$40,0),_xlfn.XLOOKUP(O412,freq!$A$2:$A$40,freq!$B$2:$B$40,0),_xlfn.XLOOKUP(P412,freq!$A$2:$A$40,freq!$B$2:$B$40,0),_xlfn.XLOOKUP(Q412,freq!$A$2:$A$40,freq!$B$2:$B$40,0),_xlfn.XLOOKUP(R412,freq!$A$2:$A$40,freq!$B$2:$B$40,0),_xlfn.XLOOKUP(S412,freq!$A$2:$A$40,freq!$B$2:$B$40,0),_xlfn.XLOOKUP(T412,freq!$A$2:$A$40,freq!$B$2:$B$40,0),_xlfn.XLOOKUP(U412,freq!$A$2:$A$40,freq!$B$2:$B$40,0),_xlfn.XLOOKUP(V412,freq!$A$2:$A$40,freq!$B$2:$B$40,0))</f>
        <v>64.17</v>
      </c>
    </row>
    <row r="413" spans="1:23" hidden="1" x14ac:dyDescent="0.35">
      <c r="A413" s="32" t="s">
        <v>1113</v>
      </c>
      <c r="B413" s="32" t="s">
        <v>31</v>
      </c>
      <c r="C413" s="32" t="s">
        <v>31</v>
      </c>
      <c r="D413" s="32">
        <v>6</v>
      </c>
      <c r="E413" s="32" t="s">
        <v>37</v>
      </c>
      <c r="F413" s="32" t="s">
        <v>35</v>
      </c>
      <c r="G413" s="32">
        <v>5</v>
      </c>
      <c r="H413" s="32" t="s">
        <v>0</v>
      </c>
      <c r="I413" s="32" t="s">
        <v>49</v>
      </c>
      <c r="J413" s="32" t="s">
        <v>36</v>
      </c>
      <c r="K413" s="32" t="s">
        <v>58</v>
      </c>
      <c r="L413" s="32" t="s">
        <v>45</v>
      </c>
      <c r="M413" s="32" t="s">
        <v>0</v>
      </c>
      <c r="N413" s="32" t="s">
        <v>38</v>
      </c>
      <c r="O413" s="32" t="s">
        <v>44</v>
      </c>
      <c r="P413" s="32" t="s">
        <v>31</v>
      </c>
      <c r="Q413" s="32">
        <v>9</v>
      </c>
      <c r="R413" s="32">
        <v>9</v>
      </c>
      <c r="S413" s="32" t="s">
        <v>28</v>
      </c>
      <c r="T413" s="32" t="s">
        <v>4</v>
      </c>
      <c r="U413" s="32" t="s">
        <v>50</v>
      </c>
      <c r="V413" s="32" t="s">
        <v>49</v>
      </c>
      <c r="W413" s="32">
        <f>SUM(_xlfn.XLOOKUP(B413,freq!$A$2:$A$40,freq!$B$2:$B$40,0),_xlfn.XLOOKUP(C413,freq!$A$2:$A$40,freq!$B$2:$B$40,0),_xlfn.XLOOKUP(D413,freq!$A$2:$A$40,freq!$B$2:$B$40,0),_xlfn.XLOOKUP(E413,freq!$A$2:$A$40,freq!$B$2:$B$40,0),_xlfn.XLOOKUP(F413,freq!$A$2:$A$40,freq!$B$2:$B$40,0),_xlfn.XLOOKUP(G413,freq!$A$2:$A$40,freq!$B$2:$B$40,0),_xlfn.XLOOKUP(H413,freq!$A$2:$A$40,freq!$B$2:$B$40,0),_xlfn.XLOOKUP(I413,freq!$A$2:$A$40,freq!$B$2:$B$40,0),_xlfn.XLOOKUP(J413,freq!$A$2:$A$40,freq!$B$2:$B$40,0),_xlfn.XLOOKUP(K413,freq!$A$2:$A$40,freq!$B$2:$B$40,0),_xlfn.XLOOKUP(L413,freq!$A$2:$A$40,freq!$B$2:$B$40,0),_xlfn.XLOOKUP(M413,freq!$A$2:$A$40,freq!$B$2:$B$40,0),_xlfn.XLOOKUP(N413,freq!$A$2:$A$40,freq!$B$2:$B$40,0),_xlfn.XLOOKUP(O413,freq!$A$2:$A$40,freq!$B$2:$B$40,0),_xlfn.XLOOKUP(P413,freq!$A$2:$A$40,freq!$B$2:$B$40,0),_xlfn.XLOOKUP(Q413,freq!$A$2:$A$40,freq!$B$2:$B$40,0),_xlfn.XLOOKUP(R413,freq!$A$2:$A$40,freq!$B$2:$B$40,0),_xlfn.XLOOKUP(S413,freq!$A$2:$A$40,freq!$B$2:$B$40,0),_xlfn.XLOOKUP(T413,freq!$A$2:$A$40,freq!$B$2:$B$40,0),_xlfn.XLOOKUP(U413,freq!$A$2:$A$40,freq!$B$2:$B$40,0),_xlfn.XLOOKUP(V413,freq!$A$2:$A$40,freq!$B$2:$B$40,0))</f>
        <v>64.160000000000011</v>
      </c>
    </row>
    <row r="414" spans="1:23" hidden="1" x14ac:dyDescent="0.35">
      <c r="A414" s="32" t="s">
        <v>1854</v>
      </c>
      <c r="B414" s="32" t="s">
        <v>45</v>
      </c>
      <c r="C414" s="32" t="s">
        <v>38</v>
      </c>
      <c r="D414" s="32">
        <v>9</v>
      </c>
      <c r="E414" s="32" t="s">
        <v>2</v>
      </c>
      <c r="F414" s="32" t="s">
        <v>30</v>
      </c>
      <c r="G414" s="32">
        <v>4</v>
      </c>
      <c r="H414" s="32" t="s">
        <v>4</v>
      </c>
      <c r="I414" s="32" t="s">
        <v>1</v>
      </c>
      <c r="J414" s="32" t="s">
        <v>0</v>
      </c>
      <c r="K414" s="32" t="s">
        <v>53</v>
      </c>
      <c r="L414" s="32" t="s">
        <v>31</v>
      </c>
      <c r="M414" s="32" t="s">
        <v>1</v>
      </c>
      <c r="N414" s="32">
        <v>2</v>
      </c>
      <c r="O414" s="32">
        <v>8</v>
      </c>
      <c r="P414" s="32">
        <v>7</v>
      </c>
      <c r="Q414" s="32">
        <v>5</v>
      </c>
      <c r="R414" s="32">
        <v>3</v>
      </c>
      <c r="S414" s="32">
        <v>5</v>
      </c>
      <c r="T414" s="32" t="s">
        <v>1</v>
      </c>
      <c r="U414" s="32" t="s">
        <v>3</v>
      </c>
      <c r="V414" s="32" t="s">
        <v>34</v>
      </c>
      <c r="W414" s="32">
        <f>SUM(_xlfn.XLOOKUP(B414,freq!$A$2:$A$40,freq!$B$2:$B$40,0),_xlfn.XLOOKUP(C414,freq!$A$2:$A$40,freq!$B$2:$B$40,0),_xlfn.XLOOKUP(D414,freq!$A$2:$A$40,freq!$B$2:$B$40,0),_xlfn.XLOOKUP(E414,freq!$A$2:$A$40,freq!$B$2:$B$40,0),_xlfn.XLOOKUP(F414,freq!$A$2:$A$40,freq!$B$2:$B$40,0),_xlfn.XLOOKUP(G414,freq!$A$2:$A$40,freq!$B$2:$B$40,0),_xlfn.XLOOKUP(H414,freq!$A$2:$A$40,freq!$B$2:$B$40,0),_xlfn.XLOOKUP(I414,freq!$A$2:$A$40,freq!$B$2:$B$40,0),_xlfn.XLOOKUP(J414,freq!$A$2:$A$40,freq!$B$2:$B$40,0),_xlfn.XLOOKUP(K414,freq!$A$2:$A$40,freq!$B$2:$B$40,0),_xlfn.XLOOKUP(L414,freq!$A$2:$A$40,freq!$B$2:$B$40,0),_xlfn.XLOOKUP(M414,freq!$A$2:$A$40,freq!$B$2:$B$40,0),_xlfn.XLOOKUP(N414,freq!$A$2:$A$40,freq!$B$2:$B$40,0),_xlfn.XLOOKUP(O414,freq!$A$2:$A$40,freq!$B$2:$B$40,0),_xlfn.XLOOKUP(P414,freq!$A$2:$A$40,freq!$B$2:$B$40,0),_xlfn.XLOOKUP(Q414,freq!$A$2:$A$40,freq!$B$2:$B$40,0),_xlfn.XLOOKUP(R414,freq!$A$2:$A$40,freq!$B$2:$B$40,0),_xlfn.XLOOKUP(S414,freq!$A$2:$A$40,freq!$B$2:$B$40,0),_xlfn.XLOOKUP(T414,freq!$A$2:$A$40,freq!$B$2:$B$40,0),_xlfn.XLOOKUP(U414,freq!$A$2:$A$40,freq!$B$2:$B$40,0),_xlfn.XLOOKUP(V414,freq!$A$2:$A$40,freq!$B$2:$B$40,0))</f>
        <v>64.140000000000015</v>
      </c>
    </row>
    <row r="415" spans="1:23" hidden="1" x14ac:dyDescent="0.35">
      <c r="A415" s="32" t="s">
        <v>97</v>
      </c>
      <c r="B415" s="32">
        <v>5</v>
      </c>
      <c r="C415" s="32" t="s">
        <v>56</v>
      </c>
      <c r="D415" s="32" t="s">
        <v>53</v>
      </c>
      <c r="E415" s="32" t="s">
        <v>59</v>
      </c>
      <c r="F415" s="32" t="s">
        <v>30</v>
      </c>
      <c r="G415" s="32" t="s">
        <v>45</v>
      </c>
      <c r="H415" s="32">
        <v>0</v>
      </c>
      <c r="I415" s="32" t="s">
        <v>34</v>
      </c>
      <c r="J415" s="32" t="s">
        <v>37</v>
      </c>
      <c r="K415" s="32" t="s">
        <v>53</v>
      </c>
      <c r="L415" s="32">
        <v>9</v>
      </c>
      <c r="M415" s="32" t="s">
        <v>46</v>
      </c>
      <c r="N415" s="32" t="s">
        <v>49</v>
      </c>
      <c r="O415" s="32" t="s">
        <v>53</v>
      </c>
      <c r="P415" s="32" t="s">
        <v>3</v>
      </c>
      <c r="Q415" s="32" t="s">
        <v>36</v>
      </c>
      <c r="R415" s="32" t="s">
        <v>42</v>
      </c>
      <c r="S415" s="32">
        <v>4</v>
      </c>
      <c r="T415" s="32" t="s">
        <v>48</v>
      </c>
      <c r="U415" s="32" t="s">
        <v>44</v>
      </c>
      <c r="V415" s="32" t="s">
        <v>45</v>
      </c>
      <c r="W415" s="32">
        <f>SUM(_xlfn.XLOOKUP(B415,freq!$A$2:$A$40,freq!$B$2:$B$40,0),_xlfn.XLOOKUP(C415,freq!$A$2:$A$40,freq!$B$2:$B$40,0),_xlfn.XLOOKUP(D415,freq!$A$2:$A$40,freq!$B$2:$B$40,0),_xlfn.XLOOKUP(E415,freq!$A$2:$A$40,freq!$B$2:$B$40,0),_xlfn.XLOOKUP(F415,freq!$A$2:$A$40,freq!$B$2:$B$40,0),_xlfn.XLOOKUP(G415,freq!$A$2:$A$40,freq!$B$2:$B$40,0),_xlfn.XLOOKUP(H415,freq!$A$2:$A$40,freq!$B$2:$B$40,0),_xlfn.XLOOKUP(I415,freq!$A$2:$A$40,freq!$B$2:$B$40,0),_xlfn.XLOOKUP(J415,freq!$A$2:$A$40,freq!$B$2:$B$40,0),_xlfn.XLOOKUP(K415,freq!$A$2:$A$40,freq!$B$2:$B$40,0),_xlfn.XLOOKUP(L415,freq!$A$2:$A$40,freq!$B$2:$B$40,0),_xlfn.XLOOKUP(M415,freq!$A$2:$A$40,freq!$B$2:$B$40,0),_xlfn.XLOOKUP(N415,freq!$A$2:$A$40,freq!$B$2:$B$40,0),_xlfn.XLOOKUP(O415,freq!$A$2:$A$40,freq!$B$2:$B$40,0),_xlfn.XLOOKUP(P415,freq!$A$2:$A$40,freq!$B$2:$B$40,0),_xlfn.XLOOKUP(Q415,freq!$A$2:$A$40,freq!$B$2:$B$40,0),_xlfn.XLOOKUP(R415,freq!$A$2:$A$40,freq!$B$2:$B$40,0),_xlfn.XLOOKUP(S415,freq!$A$2:$A$40,freq!$B$2:$B$40,0),_xlfn.XLOOKUP(T415,freq!$A$2:$A$40,freq!$B$2:$B$40,0),_xlfn.XLOOKUP(U415,freq!$A$2:$A$40,freq!$B$2:$B$40,0),_xlfn.XLOOKUP(V415,freq!$A$2:$A$40,freq!$B$2:$B$40,0))</f>
        <v>64.11</v>
      </c>
    </row>
    <row r="416" spans="1:23" hidden="1" x14ac:dyDescent="0.35">
      <c r="A416" s="32" t="s">
        <v>1378</v>
      </c>
      <c r="B416" s="32" t="s">
        <v>45</v>
      </c>
      <c r="C416" s="32">
        <v>2</v>
      </c>
      <c r="D416" s="32" t="s">
        <v>3</v>
      </c>
      <c r="E416" s="32" t="s">
        <v>46</v>
      </c>
      <c r="F416" s="32" t="s">
        <v>3</v>
      </c>
      <c r="G416" s="32" t="s">
        <v>50</v>
      </c>
      <c r="H416" s="32" t="s">
        <v>32</v>
      </c>
      <c r="I416" s="32">
        <v>0</v>
      </c>
      <c r="J416" s="32">
        <v>6</v>
      </c>
      <c r="K416" s="32" t="s">
        <v>41</v>
      </c>
      <c r="L416" s="32" t="s">
        <v>56</v>
      </c>
      <c r="M416" s="32" t="s">
        <v>34</v>
      </c>
      <c r="N416" s="32" t="s">
        <v>50</v>
      </c>
      <c r="O416" s="32">
        <v>2</v>
      </c>
      <c r="P416" s="32" t="s">
        <v>0</v>
      </c>
      <c r="Q416" s="32">
        <v>5</v>
      </c>
      <c r="R416" s="32">
        <v>4</v>
      </c>
      <c r="S416" s="32" t="s">
        <v>45</v>
      </c>
      <c r="T416" s="32" t="s">
        <v>32</v>
      </c>
      <c r="U416" s="32" t="s">
        <v>49</v>
      </c>
      <c r="V416" s="32" t="s">
        <v>31</v>
      </c>
      <c r="W416" s="32">
        <f>SUM(_xlfn.XLOOKUP(B416,freq!$A$2:$A$40,freq!$B$2:$B$40,0),_xlfn.XLOOKUP(C416,freq!$A$2:$A$40,freq!$B$2:$B$40,0),_xlfn.XLOOKUP(D416,freq!$A$2:$A$40,freq!$B$2:$B$40,0),_xlfn.XLOOKUP(E416,freq!$A$2:$A$40,freq!$B$2:$B$40,0),_xlfn.XLOOKUP(F416,freq!$A$2:$A$40,freq!$B$2:$B$40,0),_xlfn.XLOOKUP(G416,freq!$A$2:$A$40,freq!$B$2:$B$40,0),_xlfn.XLOOKUP(H416,freq!$A$2:$A$40,freq!$B$2:$B$40,0),_xlfn.XLOOKUP(I416,freq!$A$2:$A$40,freq!$B$2:$B$40,0),_xlfn.XLOOKUP(J416,freq!$A$2:$A$40,freq!$B$2:$B$40,0),_xlfn.XLOOKUP(K416,freq!$A$2:$A$40,freq!$B$2:$B$40,0),_xlfn.XLOOKUP(L416,freq!$A$2:$A$40,freq!$B$2:$B$40,0),_xlfn.XLOOKUP(M416,freq!$A$2:$A$40,freq!$B$2:$B$40,0),_xlfn.XLOOKUP(N416,freq!$A$2:$A$40,freq!$B$2:$B$40,0),_xlfn.XLOOKUP(O416,freq!$A$2:$A$40,freq!$B$2:$B$40,0),_xlfn.XLOOKUP(P416,freq!$A$2:$A$40,freq!$B$2:$B$40,0),_xlfn.XLOOKUP(Q416,freq!$A$2:$A$40,freq!$B$2:$B$40,0),_xlfn.XLOOKUP(R416,freq!$A$2:$A$40,freq!$B$2:$B$40,0),_xlfn.XLOOKUP(S416,freq!$A$2:$A$40,freq!$B$2:$B$40,0),_xlfn.XLOOKUP(T416,freq!$A$2:$A$40,freq!$B$2:$B$40,0),_xlfn.XLOOKUP(U416,freq!$A$2:$A$40,freq!$B$2:$B$40,0),_xlfn.XLOOKUP(V416,freq!$A$2:$A$40,freq!$B$2:$B$40,0))</f>
        <v>64.089999999999989</v>
      </c>
    </row>
    <row r="417" spans="1:23" hidden="1" x14ac:dyDescent="0.35">
      <c r="A417" s="32" t="s">
        <v>1620</v>
      </c>
      <c r="B417" s="32" t="s">
        <v>43</v>
      </c>
      <c r="C417" s="32">
        <v>9</v>
      </c>
      <c r="D417" s="32" t="s">
        <v>37</v>
      </c>
      <c r="E417" s="32" t="s">
        <v>28</v>
      </c>
      <c r="F417" s="32" t="s">
        <v>40</v>
      </c>
      <c r="G417" s="32" t="s">
        <v>44</v>
      </c>
      <c r="H417" s="32" t="s">
        <v>3</v>
      </c>
      <c r="I417" s="32" t="s">
        <v>45</v>
      </c>
      <c r="J417" s="32" t="s">
        <v>59</v>
      </c>
      <c r="K417" s="32">
        <v>9</v>
      </c>
      <c r="L417" s="32" t="s">
        <v>59</v>
      </c>
      <c r="M417" s="32" t="s">
        <v>28</v>
      </c>
      <c r="N417" s="32">
        <v>3</v>
      </c>
      <c r="O417" s="32" t="s">
        <v>0</v>
      </c>
      <c r="P417" s="32" t="s">
        <v>36</v>
      </c>
      <c r="Q417" s="32" t="s">
        <v>44</v>
      </c>
      <c r="R417" s="32" t="s">
        <v>35</v>
      </c>
      <c r="S417" s="32" t="s">
        <v>56</v>
      </c>
      <c r="T417" s="32">
        <v>0</v>
      </c>
      <c r="U417" s="32">
        <v>3</v>
      </c>
      <c r="V417" s="32" t="s">
        <v>48</v>
      </c>
      <c r="W417" s="32">
        <f>SUM(_xlfn.XLOOKUP(B417,freq!$A$2:$A$40,freq!$B$2:$B$40,0),_xlfn.XLOOKUP(C417,freq!$A$2:$A$40,freq!$B$2:$B$40,0),_xlfn.XLOOKUP(D417,freq!$A$2:$A$40,freq!$B$2:$B$40,0),_xlfn.XLOOKUP(E417,freq!$A$2:$A$40,freq!$B$2:$B$40,0),_xlfn.XLOOKUP(F417,freq!$A$2:$A$40,freq!$B$2:$B$40,0),_xlfn.XLOOKUP(G417,freq!$A$2:$A$40,freq!$B$2:$B$40,0),_xlfn.XLOOKUP(H417,freq!$A$2:$A$40,freq!$B$2:$B$40,0),_xlfn.XLOOKUP(I417,freq!$A$2:$A$40,freq!$B$2:$B$40,0),_xlfn.XLOOKUP(J417,freq!$A$2:$A$40,freq!$B$2:$B$40,0),_xlfn.XLOOKUP(K417,freq!$A$2:$A$40,freq!$B$2:$B$40,0),_xlfn.XLOOKUP(L417,freq!$A$2:$A$40,freq!$B$2:$B$40,0),_xlfn.XLOOKUP(M417,freq!$A$2:$A$40,freq!$B$2:$B$40,0),_xlfn.XLOOKUP(N417,freq!$A$2:$A$40,freq!$B$2:$B$40,0),_xlfn.XLOOKUP(O417,freq!$A$2:$A$40,freq!$B$2:$B$40,0),_xlfn.XLOOKUP(P417,freq!$A$2:$A$40,freq!$B$2:$B$40,0),_xlfn.XLOOKUP(Q417,freq!$A$2:$A$40,freq!$B$2:$B$40,0),_xlfn.XLOOKUP(R417,freq!$A$2:$A$40,freq!$B$2:$B$40,0),_xlfn.XLOOKUP(S417,freq!$A$2:$A$40,freq!$B$2:$B$40,0),_xlfn.XLOOKUP(T417,freq!$A$2:$A$40,freq!$B$2:$B$40,0),_xlfn.XLOOKUP(U417,freq!$A$2:$A$40,freq!$B$2:$B$40,0),_xlfn.XLOOKUP(V417,freq!$A$2:$A$40,freq!$B$2:$B$40,0))</f>
        <v>64.05</v>
      </c>
    </row>
    <row r="418" spans="1:23" hidden="1" x14ac:dyDescent="0.35">
      <c r="A418" s="32" t="s">
        <v>1701</v>
      </c>
      <c r="B418" s="32" t="s">
        <v>2</v>
      </c>
      <c r="C418" s="32">
        <v>3</v>
      </c>
      <c r="D418" s="32" t="s">
        <v>37</v>
      </c>
      <c r="E418" s="32" t="s">
        <v>1</v>
      </c>
      <c r="F418" s="32">
        <v>8</v>
      </c>
      <c r="G418" s="32" t="s">
        <v>50</v>
      </c>
      <c r="H418" s="32" t="s">
        <v>33</v>
      </c>
      <c r="I418" s="32">
        <v>6</v>
      </c>
      <c r="J418" s="32" t="s">
        <v>41</v>
      </c>
      <c r="K418" s="32">
        <v>3</v>
      </c>
      <c r="L418" s="32" t="s">
        <v>40</v>
      </c>
      <c r="M418" s="32">
        <v>4</v>
      </c>
      <c r="N418" s="32" t="s">
        <v>38</v>
      </c>
      <c r="O418" s="32" t="s">
        <v>45</v>
      </c>
      <c r="P418" s="32" t="s">
        <v>2</v>
      </c>
      <c r="Q418" s="32">
        <v>4</v>
      </c>
      <c r="R418" s="32" t="s">
        <v>50</v>
      </c>
      <c r="S418" s="32">
        <v>6</v>
      </c>
      <c r="T418" s="32" t="s">
        <v>48</v>
      </c>
      <c r="U418" s="32" t="s">
        <v>31</v>
      </c>
      <c r="V418" s="32">
        <v>8</v>
      </c>
      <c r="W418" s="32">
        <f>SUM(_xlfn.XLOOKUP(B418,freq!$A$2:$A$40,freq!$B$2:$B$40,0),_xlfn.XLOOKUP(C418,freq!$A$2:$A$40,freq!$B$2:$B$40,0),_xlfn.XLOOKUP(D418,freq!$A$2:$A$40,freq!$B$2:$B$40,0),_xlfn.XLOOKUP(E418,freq!$A$2:$A$40,freq!$B$2:$B$40,0),_xlfn.XLOOKUP(F418,freq!$A$2:$A$40,freq!$B$2:$B$40,0),_xlfn.XLOOKUP(G418,freq!$A$2:$A$40,freq!$B$2:$B$40,0),_xlfn.XLOOKUP(H418,freq!$A$2:$A$40,freq!$B$2:$B$40,0),_xlfn.XLOOKUP(I418,freq!$A$2:$A$40,freq!$B$2:$B$40,0),_xlfn.XLOOKUP(J418,freq!$A$2:$A$40,freq!$B$2:$B$40,0),_xlfn.XLOOKUP(K418,freq!$A$2:$A$40,freq!$B$2:$B$40,0),_xlfn.XLOOKUP(L418,freq!$A$2:$A$40,freq!$B$2:$B$40,0),_xlfn.XLOOKUP(M418,freq!$A$2:$A$40,freq!$B$2:$B$40,0),_xlfn.XLOOKUP(N418,freq!$A$2:$A$40,freq!$B$2:$B$40,0),_xlfn.XLOOKUP(O418,freq!$A$2:$A$40,freq!$B$2:$B$40,0),_xlfn.XLOOKUP(P418,freq!$A$2:$A$40,freq!$B$2:$B$40,0),_xlfn.XLOOKUP(Q418,freq!$A$2:$A$40,freq!$B$2:$B$40,0),_xlfn.XLOOKUP(R418,freq!$A$2:$A$40,freq!$B$2:$B$40,0),_xlfn.XLOOKUP(S418,freq!$A$2:$A$40,freq!$B$2:$B$40,0),_xlfn.XLOOKUP(T418,freq!$A$2:$A$40,freq!$B$2:$B$40,0),_xlfn.XLOOKUP(U418,freq!$A$2:$A$40,freq!$B$2:$B$40,0),_xlfn.XLOOKUP(V418,freq!$A$2:$A$40,freq!$B$2:$B$40,0))</f>
        <v>64.05</v>
      </c>
    </row>
    <row r="419" spans="1:23" hidden="1" x14ac:dyDescent="0.35">
      <c r="A419" s="32" t="s">
        <v>1283</v>
      </c>
      <c r="B419" s="32">
        <v>5</v>
      </c>
      <c r="C419" s="32" t="s">
        <v>34</v>
      </c>
      <c r="D419" s="32">
        <v>4</v>
      </c>
      <c r="E419" s="32">
        <v>2</v>
      </c>
      <c r="F419" s="32" t="s">
        <v>1</v>
      </c>
      <c r="G419" s="32" t="s">
        <v>31</v>
      </c>
      <c r="H419" s="32" t="s">
        <v>0</v>
      </c>
      <c r="I419" s="32" t="s">
        <v>0</v>
      </c>
      <c r="J419" s="32" t="s">
        <v>59</v>
      </c>
      <c r="K419" s="32" t="s">
        <v>32</v>
      </c>
      <c r="L419" s="32" t="s">
        <v>56</v>
      </c>
      <c r="M419" s="32" t="s">
        <v>35</v>
      </c>
      <c r="N419" s="32" t="s">
        <v>37</v>
      </c>
      <c r="O419" s="32" t="s">
        <v>38</v>
      </c>
      <c r="P419" s="32">
        <v>4</v>
      </c>
      <c r="Q419" s="32" t="s">
        <v>3</v>
      </c>
      <c r="R419" s="32">
        <v>1</v>
      </c>
      <c r="S419" s="32" t="s">
        <v>29</v>
      </c>
      <c r="T419" s="32">
        <v>0</v>
      </c>
      <c r="U419" s="32" t="s">
        <v>2</v>
      </c>
      <c r="V419" s="32" t="s">
        <v>28</v>
      </c>
      <c r="W419" s="32">
        <f>SUM(_xlfn.XLOOKUP(B419,freq!$A$2:$A$40,freq!$B$2:$B$40,0),_xlfn.XLOOKUP(C419,freq!$A$2:$A$40,freq!$B$2:$B$40,0),_xlfn.XLOOKUP(D419,freq!$A$2:$A$40,freq!$B$2:$B$40,0),_xlfn.XLOOKUP(E419,freq!$A$2:$A$40,freq!$B$2:$B$40,0),_xlfn.XLOOKUP(F419,freq!$A$2:$A$40,freq!$B$2:$B$40,0),_xlfn.XLOOKUP(G419,freq!$A$2:$A$40,freq!$B$2:$B$40,0),_xlfn.XLOOKUP(H419,freq!$A$2:$A$40,freq!$B$2:$B$40,0),_xlfn.XLOOKUP(I419,freq!$A$2:$A$40,freq!$B$2:$B$40,0),_xlfn.XLOOKUP(J419,freq!$A$2:$A$40,freq!$B$2:$B$40,0),_xlfn.XLOOKUP(K419,freq!$A$2:$A$40,freq!$B$2:$B$40,0),_xlfn.XLOOKUP(L419,freq!$A$2:$A$40,freq!$B$2:$B$40,0),_xlfn.XLOOKUP(M419,freq!$A$2:$A$40,freq!$B$2:$B$40,0),_xlfn.XLOOKUP(N419,freq!$A$2:$A$40,freq!$B$2:$B$40,0),_xlfn.XLOOKUP(O419,freq!$A$2:$A$40,freq!$B$2:$B$40,0),_xlfn.XLOOKUP(P419,freq!$A$2:$A$40,freq!$B$2:$B$40,0),_xlfn.XLOOKUP(Q419,freq!$A$2:$A$40,freq!$B$2:$B$40,0),_xlfn.XLOOKUP(R419,freq!$A$2:$A$40,freq!$B$2:$B$40,0),_xlfn.XLOOKUP(S419,freq!$A$2:$A$40,freq!$B$2:$B$40,0),_xlfn.XLOOKUP(T419,freq!$A$2:$A$40,freq!$B$2:$B$40,0),_xlfn.XLOOKUP(U419,freq!$A$2:$A$40,freq!$B$2:$B$40,0),_xlfn.XLOOKUP(V419,freq!$A$2:$A$40,freq!$B$2:$B$40,0))</f>
        <v>64.03</v>
      </c>
    </row>
    <row r="420" spans="1:23" hidden="1" x14ac:dyDescent="0.35">
      <c r="A420" s="32" t="s">
        <v>180</v>
      </c>
      <c r="B420" s="32" t="s">
        <v>59</v>
      </c>
      <c r="C420" s="32" t="s">
        <v>45</v>
      </c>
      <c r="D420" s="32">
        <v>6</v>
      </c>
      <c r="E420" s="32" t="s">
        <v>53</v>
      </c>
      <c r="F420" s="32" t="s">
        <v>4</v>
      </c>
      <c r="G420" s="32" t="s">
        <v>36</v>
      </c>
      <c r="H420" s="32" t="s">
        <v>36</v>
      </c>
      <c r="I420" s="32">
        <v>5</v>
      </c>
      <c r="J420" s="32">
        <v>0</v>
      </c>
      <c r="K420" s="32" t="s">
        <v>36</v>
      </c>
      <c r="L420" s="32" t="s">
        <v>36</v>
      </c>
      <c r="M420" s="32" t="s">
        <v>37</v>
      </c>
      <c r="N420" s="32" t="s">
        <v>37</v>
      </c>
      <c r="O420" s="32" t="s">
        <v>42</v>
      </c>
      <c r="P420" s="32" t="s">
        <v>42</v>
      </c>
      <c r="Q420" s="32" t="s">
        <v>53</v>
      </c>
      <c r="R420" s="32" t="s">
        <v>31</v>
      </c>
      <c r="S420" s="32" t="s">
        <v>56</v>
      </c>
      <c r="T420" s="32" t="s">
        <v>28</v>
      </c>
      <c r="U420" s="32" t="s">
        <v>50</v>
      </c>
      <c r="V420" s="32" t="s">
        <v>1</v>
      </c>
      <c r="W420" s="32">
        <f>SUM(_xlfn.XLOOKUP(B420,freq!$A$2:$A$40,freq!$B$2:$B$40,0),_xlfn.XLOOKUP(C420,freq!$A$2:$A$40,freq!$B$2:$B$40,0),_xlfn.XLOOKUP(D420,freq!$A$2:$A$40,freq!$B$2:$B$40,0),_xlfn.XLOOKUP(E420,freq!$A$2:$A$40,freq!$B$2:$B$40,0),_xlfn.XLOOKUP(F420,freq!$A$2:$A$40,freq!$B$2:$B$40,0),_xlfn.XLOOKUP(G420,freq!$A$2:$A$40,freq!$B$2:$B$40,0),_xlfn.XLOOKUP(H420,freq!$A$2:$A$40,freq!$B$2:$B$40,0),_xlfn.XLOOKUP(I420,freq!$A$2:$A$40,freq!$B$2:$B$40,0),_xlfn.XLOOKUP(J420,freq!$A$2:$A$40,freq!$B$2:$B$40,0),_xlfn.XLOOKUP(K420,freq!$A$2:$A$40,freq!$B$2:$B$40,0),_xlfn.XLOOKUP(L420,freq!$A$2:$A$40,freq!$B$2:$B$40,0),_xlfn.XLOOKUP(M420,freq!$A$2:$A$40,freq!$B$2:$B$40,0),_xlfn.XLOOKUP(N420,freq!$A$2:$A$40,freq!$B$2:$B$40,0),_xlfn.XLOOKUP(O420,freq!$A$2:$A$40,freq!$B$2:$B$40,0),_xlfn.XLOOKUP(P420,freq!$A$2:$A$40,freq!$B$2:$B$40,0),_xlfn.XLOOKUP(Q420,freq!$A$2:$A$40,freq!$B$2:$B$40,0),_xlfn.XLOOKUP(R420,freq!$A$2:$A$40,freq!$B$2:$B$40,0),_xlfn.XLOOKUP(S420,freq!$A$2:$A$40,freq!$B$2:$B$40,0),_xlfn.XLOOKUP(T420,freq!$A$2:$A$40,freq!$B$2:$B$40,0),_xlfn.XLOOKUP(U420,freq!$A$2:$A$40,freq!$B$2:$B$40,0),_xlfn.XLOOKUP(V420,freq!$A$2:$A$40,freq!$B$2:$B$40,0))</f>
        <v>63.990000000000009</v>
      </c>
    </row>
    <row r="421" spans="1:23" hidden="1" x14ac:dyDescent="0.35">
      <c r="A421" s="32" t="s">
        <v>216</v>
      </c>
      <c r="B421" s="32" t="s">
        <v>34</v>
      </c>
      <c r="C421" s="32" t="s">
        <v>35</v>
      </c>
      <c r="D421" s="32">
        <v>4</v>
      </c>
      <c r="E421" s="32" t="s">
        <v>3</v>
      </c>
      <c r="F421" s="32" t="s">
        <v>28</v>
      </c>
      <c r="G421" s="32" t="s">
        <v>1</v>
      </c>
      <c r="H421" s="32" t="s">
        <v>41</v>
      </c>
      <c r="I421" s="32" t="s">
        <v>46</v>
      </c>
      <c r="J421" s="32" t="s">
        <v>38</v>
      </c>
      <c r="K421" s="32">
        <v>5</v>
      </c>
      <c r="L421" s="32">
        <v>3</v>
      </c>
      <c r="M421" s="32" t="s">
        <v>49</v>
      </c>
      <c r="N421" s="32" t="s">
        <v>53</v>
      </c>
      <c r="O421" s="32" t="s">
        <v>53</v>
      </c>
      <c r="P421" s="32" t="s">
        <v>32</v>
      </c>
      <c r="Q421" s="32" t="s">
        <v>31</v>
      </c>
      <c r="R421" s="32" t="s">
        <v>56</v>
      </c>
      <c r="S421" s="32" t="s">
        <v>37</v>
      </c>
      <c r="T421" s="32" t="s">
        <v>3</v>
      </c>
      <c r="U421" s="32">
        <v>6</v>
      </c>
      <c r="V421" s="32" t="s">
        <v>40</v>
      </c>
      <c r="W421" s="32">
        <f>SUM(_xlfn.XLOOKUP(B421,freq!$A$2:$A$40,freq!$B$2:$B$40,0),_xlfn.XLOOKUP(C421,freq!$A$2:$A$40,freq!$B$2:$B$40,0),_xlfn.XLOOKUP(D421,freq!$A$2:$A$40,freq!$B$2:$B$40,0),_xlfn.XLOOKUP(E421,freq!$A$2:$A$40,freq!$B$2:$B$40,0),_xlfn.XLOOKUP(F421,freq!$A$2:$A$40,freq!$B$2:$B$40,0),_xlfn.XLOOKUP(G421,freq!$A$2:$A$40,freq!$B$2:$B$40,0),_xlfn.XLOOKUP(H421,freq!$A$2:$A$40,freq!$B$2:$B$40,0),_xlfn.XLOOKUP(I421,freq!$A$2:$A$40,freq!$B$2:$B$40,0),_xlfn.XLOOKUP(J421,freq!$A$2:$A$40,freq!$B$2:$B$40,0),_xlfn.XLOOKUP(K421,freq!$A$2:$A$40,freq!$B$2:$B$40,0),_xlfn.XLOOKUP(L421,freq!$A$2:$A$40,freq!$B$2:$B$40,0),_xlfn.XLOOKUP(M421,freq!$A$2:$A$40,freq!$B$2:$B$40,0),_xlfn.XLOOKUP(N421,freq!$A$2:$A$40,freq!$B$2:$B$40,0),_xlfn.XLOOKUP(O421,freq!$A$2:$A$40,freq!$B$2:$B$40,0),_xlfn.XLOOKUP(P421,freq!$A$2:$A$40,freq!$B$2:$B$40,0),_xlfn.XLOOKUP(Q421,freq!$A$2:$A$40,freq!$B$2:$B$40,0),_xlfn.XLOOKUP(R421,freq!$A$2:$A$40,freq!$B$2:$B$40,0),_xlfn.XLOOKUP(S421,freq!$A$2:$A$40,freq!$B$2:$B$40,0),_xlfn.XLOOKUP(T421,freq!$A$2:$A$40,freq!$B$2:$B$40,0),_xlfn.XLOOKUP(U421,freq!$A$2:$A$40,freq!$B$2:$B$40,0),_xlfn.XLOOKUP(V421,freq!$A$2:$A$40,freq!$B$2:$B$40,0))</f>
        <v>63.940000000000005</v>
      </c>
    </row>
    <row r="422" spans="1:23" hidden="1" x14ac:dyDescent="0.35">
      <c r="A422" s="32" t="s">
        <v>172</v>
      </c>
      <c r="B422" s="32" t="s">
        <v>43</v>
      </c>
      <c r="C422" s="32" t="s">
        <v>49</v>
      </c>
      <c r="D422" s="32" t="s">
        <v>42</v>
      </c>
      <c r="E422" s="32" t="s">
        <v>45</v>
      </c>
      <c r="F422" s="32" t="s">
        <v>33</v>
      </c>
      <c r="G422" s="32" t="s">
        <v>38</v>
      </c>
      <c r="H422" s="32" t="s">
        <v>30</v>
      </c>
      <c r="I422" s="32">
        <v>3</v>
      </c>
      <c r="J422" s="32" t="s">
        <v>46</v>
      </c>
      <c r="K422" s="32" t="s">
        <v>48</v>
      </c>
      <c r="L422" s="32" t="s">
        <v>4</v>
      </c>
      <c r="M422" s="32" t="s">
        <v>28</v>
      </c>
      <c r="N422" s="32">
        <v>7</v>
      </c>
      <c r="O422" s="32" t="s">
        <v>45</v>
      </c>
      <c r="P422" s="32" t="s">
        <v>59</v>
      </c>
      <c r="Q422" s="32" t="s">
        <v>3</v>
      </c>
      <c r="R422" s="32" t="s">
        <v>40</v>
      </c>
      <c r="S422" s="32" t="s">
        <v>0</v>
      </c>
      <c r="T422" s="32" t="s">
        <v>53</v>
      </c>
      <c r="U422" s="32" t="s">
        <v>4</v>
      </c>
      <c r="V422" s="32" t="s">
        <v>2</v>
      </c>
      <c r="W422" s="32">
        <f>SUM(_xlfn.XLOOKUP(B422,freq!$A$2:$A$40,freq!$B$2:$B$40,0),_xlfn.XLOOKUP(C422,freq!$A$2:$A$40,freq!$B$2:$B$40,0),_xlfn.XLOOKUP(D422,freq!$A$2:$A$40,freq!$B$2:$B$40,0),_xlfn.XLOOKUP(E422,freq!$A$2:$A$40,freq!$B$2:$B$40,0),_xlfn.XLOOKUP(F422,freq!$A$2:$A$40,freq!$B$2:$B$40,0),_xlfn.XLOOKUP(G422,freq!$A$2:$A$40,freq!$B$2:$B$40,0),_xlfn.XLOOKUP(H422,freq!$A$2:$A$40,freq!$B$2:$B$40,0),_xlfn.XLOOKUP(I422,freq!$A$2:$A$40,freq!$B$2:$B$40,0),_xlfn.XLOOKUP(J422,freq!$A$2:$A$40,freq!$B$2:$B$40,0),_xlfn.XLOOKUP(K422,freq!$A$2:$A$40,freq!$B$2:$B$40,0),_xlfn.XLOOKUP(L422,freq!$A$2:$A$40,freq!$B$2:$B$40,0),_xlfn.XLOOKUP(M422,freq!$A$2:$A$40,freq!$B$2:$B$40,0),_xlfn.XLOOKUP(N422,freq!$A$2:$A$40,freq!$B$2:$B$40,0),_xlfn.XLOOKUP(O422,freq!$A$2:$A$40,freq!$B$2:$B$40,0),_xlfn.XLOOKUP(P422,freq!$A$2:$A$40,freq!$B$2:$B$40,0),_xlfn.XLOOKUP(Q422,freq!$A$2:$A$40,freq!$B$2:$B$40,0),_xlfn.XLOOKUP(R422,freq!$A$2:$A$40,freq!$B$2:$B$40,0),_xlfn.XLOOKUP(S422,freq!$A$2:$A$40,freq!$B$2:$B$40,0),_xlfn.XLOOKUP(T422,freq!$A$2:$A$40,freq!$B$2:$B$40,0),_xlfn.XLOOKUP(U422,freq!$A$2:$A$40,freq!$B$2:$B$40,0),_xlfn.XLOOKUP(V422,freq!$A$2:$A$40,freq!$B$2:$B$40,0))</f>
        <v>63.920000000000009</v>
      </c>
    </row>
    <row r="423" spans="1:23" hidden="1" x14ac:dyDescent="0.35">
      <c r="A423" s="32" t="s">
        <v>400</v>
      </c>
      <c r="B423" s="32">
        <v>0</v>
      </c>
      <c r="C423" s="32" t="s">
        <v>58</v>
      </c>
      <c r="D423" s="32">
        <v>2</v>
      </c>
      <c r="E423" s="32" t="s">
        <v>28</v>
      </c>
      <c r="F423" s="32" t="s">
        <v>38</v>
      </c>
      <c r="G423" s="32">
        <v>2</v>
      </c>
      <c r="H423" s="32" t="s">
        <v>49</v>
      </c>
      <c r="I423" s="32" t="s">
        <v>53</v>
      </c>
      <c r="J423" s="32">
        <v>9</v>
      </c>
      <c r="K423" s="32" t="s">
        <v>1</v>
      </c>
      <c r="L423" s="32">
        <v>3</v>
      </c>
      <c r="M423" s="32" t="s">
        <v>44</v>
      </c>
      <c r="N423" s="32" t="s">
        <v>33</v>
      </c>
      <c r="O423" s="32" t="s">
        <v>44</v>
      </c>
      <c r="P423" s="32" t="s">
        <v>44</v>
      </c>
      <c r="Q423" s="32" t="s">
        <v>35</v>
      </c>
      <c r="R423" s="32" t="s">
        <v>1</v>
      </c>
      <c r="S423" s="32" t="s">
        <v>48</v>
      </c>
      <c r="T423" s="32" t="s">
        <v>33</v>
      </c>
      <c r="U423" s="32" t="s">
        <v>45</v>
      </c>
      <c r="V423" s="32" t="s">
        <v>4</v>
      </c>
      <c r="W423" s="32">
        <f>SUM(_xlfn.XLOOKUP(B423,freq!$A$2:$A$40,freq!$B$2:$B$40,0),_xlfn.XLOOKUP(C423,freq!$A$2:$A$40,freq!$B$2:$B$40,0),_xlfn.XLOOKUP(D423,freq!$A$2:$A$40,freq!$B$2:$B$40,0),_xlfn.XLOOKUP(E423,freq!$A$2:$A$40,freq!$B$2:$B$40,0),_xlfn.XLOOKUP(F423,freq!$A$2:$A$40,freq!$B$2:$B$40,0),_xlfn.XLOOKUP(G423,freq!$A$2:$A$40,freq!$B$2:$B$40,0),_xlfn.XLOOKUP(H423,freq!$A$2:$A$40,freq!$B$2:$B$40,0),_xlfn.XLOOKUP(I423,freq!$A$2:$A$40,freq!$B$2:$B$40,0),_xlfn.XLOOKUP(J423,freq!$A$2:$A$40,freq!$B$2:$B$40,0),_xlfn.XLOOKUP(K423,freq!$A$2:$A$40,freq!$B$2:$B$40,0),_xlfn.XLOOKUP(L423,freq!$A$2:$A$40,freq!$B$2:$B$40,0),_xlfn.XLOOKUP(M423,freq!$A$2:$A$40,freq!$B$2:$B$40,0),_xlfn.XLOOKUP(N423,freq!$A$2:$A$40,freq!$B$2:$B$40,0),_xlfn.XLOOKUP(O423,freq!$A$2:$A$40,freq!$B$2:$B$40,0),_xlfn.XLOOKUP(P423,freq!$A$2:$A$40,freq!$B$2:$B$40,0),_xlfn.XLOOKUP(Q423,freq!$A$2:$A$40,freq!$B$2:$B$40,0),_xlfn.XLOOKUP(R423,freq!$A$2:$A$40,freq!$B$2:$B$40,0),_xlfn.XLOOKUP(S423,freq!$A$2:$A$40,freq!$B$2:$B$40,0),_xlfn.XLOOKUP(T423,freq!$A$2:$A$40,freq!$B$2:$B$40,0),_xlfn.XLOOKUP(U423,freq!$A$2:$A$40,freq!$B$2:$B$40,0),_xlfn.XLOOKUP(V423,freq!$A$2:$A$40,freq!$B$2:$B$40,0))</f>
        <v>63.860000000000007</v>
      </c>
    </row>
    <row r="424" spans="1:23" hidden="1" x14ac:dyDescent="0.35">
      <c r="A424" s="32" t="s">
        <v>78</v>
      </c>
      <c r="B424" s="32">
        <v>3</v>
      </c>
      <c r="C424" s="32" t="s">
        <v>43</v>
      </c>
      <c r="D424" s="32" t="s">
        <v>44</v>
      </c>
      <c r="E424" s="32" t="s">
        <v>0</v>
      </c>
      <c r="F424" s="32" t="s">
        <v>2</v>
      </c>
      <c r="G424" s="32" t="s">
        <v>33</v>
      </c>
      <c r="H424" s="32" t="s">
        <v>31</v>
      </c>
      <c r="I424" s="32">
        <v>6</v>
      </c>
      <c r="J424" s="32" t="s">
        <v>43</v>
      </c>
      <c r="K424" s="32" t="s">
        <v>38</v>
      </c>
      <c r="L424" s="32">
        <v>9</v>
      </c>
      <c r="M424" s="32" t="s">
        <v>3</v>
      </c>
      <c r="N424" s="32" t="s">
        <v>38</v>
      </c>
      <c r="O424" s="32" t="s">
        <v>37</v>
      </c>
      <c r="P424" s="32" t="s">
        <v>31</v>
      </c>
      <c r="Q424" s="32">
        <v>8</v>
      </c>
      <c r="R424" s="32">
        <v>5</v>
      </c>
      <c r="S424" s="32" t="s">
        <v>38</v>
      </c>
      <c r="T424" s="32" t="s">
        <v>35</v>
      </c>
      <c r="U424" s="32" t="s">
        <v>50</v>
      </c>
      <c r="V424" s="32" t="s">
        <v>48</v>
      </c>
      <c r="W424" s="32">
        <f>SUM(_xlfn.XLOOKUP(B424,freq!$A$2:$A$40,freq!$B$2:$B$40,0),_xlfn.XLOOKUP(C424,freq!$A$2:$A$40,freq!$B$2:$B$40,0),_xlfn.XLOOKUP(D424,freq!$A$2:$A$40,freq!$B$2:$B$40,0),_xlfn.XLOOKUP(E424,freq!$A$2:$A$40,freq!$B$2:$B$40,0),_xlfn.XLOOKUP(F424,freq!$A$2:$A$40,freq!$B$2:$B$40,0),_xlfn.XLOOKUP(G424,freq!$A$2:$A$40,freq!$B$2:$B$40,0),_xlfn.XLOOKUP(H424,freq!$A$2:$A$40,freq!$B$2:$B$40,0),_xlfn.XLOOKUP(I424,freq!$A$2:$A$40,freq!$B$2:$B$40,0),_xlfn.XLOOKUP(J424,freq!$A$2:$A$40,freq!$B$2:$B$40,0),_xlfn.XLOOKUP(K424,freq!$A$2:$A$40,freq!$B$2:$B$40,0),_xlfn.XLOOKUP(L424,freq!$A$2:$A$40,freq!$B$2:$B$40,0),_xlfn.XLOOKUP(M424,freq!$A$2:$A$40,freq!$B$2:$B$40,0),_xlfn.XLOOKUP(N424,freq!$A$2:$A$40,freq!$B$2:$B$40,0),_xlfn.XLOOKUP(O424,freq!$A$2:$A$40,freq!$B$2:$B$40,0),_xlfn.XLOOKUP(P424,freq!$A$2:$A$40,freq!$B$2:$B$40,0),_xlfn.XLOOKUP(Q424,freq!$A$2:$A$40,freq!$B$2:$B$40,0),_xlfn.XLOOKUP(R424,freq!$A$2:$A$40,freq!$B$2:$B$40,0),_xlfn.XLOOKUP(S424,freq!$A$2:$A$40,freq!$B$2:$B$40,0),_xlfn.XLOOKUP(T424,freq!$A$2:$A$40,freq!$B$2:$B$40,0),_xlfn.XLOOKUP(U424,freq!$A$2:$A$40,freq!$B$2:$B$40,0),_xlfn.XLOOKUP(V424,freq!$A$2:$A$40,freq!$B$2:$B$40,0))</f>
        <v>63.75</v>
      </c>
    </row>
    <row r="425" spans="1:23" hidden="1" x14ac:dyDescent="0.35">
      <c r="A425" s="32" t="s">
        <v>613</v>
      </c>
      <c r="B425" s="32" t="s">
        <v>4</v>
      </c>
      <c r="C425" s="32" t="s">
        <v>36</v>
      </c>
      <c r="D425" s="32" t="s">
        <v>40</v>
      </c>
      <c r="E425" s="32" t="s">
        <v>4</v>
      </c>
      <c r="F425" s="32">
        <v>1</v>
      </c>
      <c r="G425" s="32" t="s">
        <v>34</v>
      </c>
      <c r="H425" s="32" t="s">
        <v>33</v>
      </c>
      <c r="I425" s="32" t="s">
        <v>35</v>
      </c>
      <c r="J425" s="32" t="s">
        <v>32</v>
      </c>
      <c r="K425" s="32" t="s">
        <v>38</v>
      </c>
      <c r="L425" s="32" t="s">
        <v>44</v>
      </c>
      <c r="M425" s="32" t="s">
        <v>40</v>
      </c>
      <c r="N425" s="32" t="s">
        <v>50</v>
      </c>
      <c r="O425" s="32" t="s">
        <v>37</v>
      </c>
      <c r="P425" s="32" t="s">
        <v>44</v>
      </c>
      <c r="Q425" s="32" t="s">
        <v>45</v>
      </c>
      <c r="R425" s="32">
        <v>9</v>
      </c>
      <c r="S425" s="32" t="s">
        <v>28</v>
      </c>
      <c r="T425" s="32" t="s">
        <v>2</v>
      </c>
      <c r="U425" s="32">
        <v>4</v>
      </c>
      <c r="V425" s="32" t="s">
        <v>28</v>
      </c>
      <c r="W425" s="32">
        <f>SUM(_xlfn.XLOOKUP(B425,freq!$A$2:$A$40,freq!$B$2:$B$40,0),_xlfn.XLOOKUP(C425,freq!$A$2:$A$40,freq!$B$2:$B$40,0),_xlfn.XLOOKUP(D425,freq!$A$2:$A$40,freq!$B$2:$B$40,0),_xlfn.XLOOKUP(E425,freq!$A$2:$A$40,freq!$B$2:$B$40,0),_xlfn.XLOOKUP(F425,freq!$A$2:$A$40,freq!$B$2:$B$40,0),_xlfn.XLOOKUP(G425,freq!$A$2:$A$40,freq!$B$2:$B$40,0),_xlfn.XLOOKUP(H425,freq!$A$2:$A$40,freq!$B$2:$B$40,0),_xlfn.XLOOKUP(I425,freq!$A$2:$A$40,freq!$B$2:$B$40,0),_xlfn.XLOOKUP(J425,freq!$A$2:$A$40,freq!$B$2:$B$40,0),_xlfn.XLOOKUP(K425,freq!$A$2:$A$40,freq!$B$2:$B$40,0),_xlfn.XLOOKUP(L425,freq!$A$2:$A$40,freq!$B$2:$B$40,0),_xlfn.XLOOKUP(M425,freq!$A$2:$A$40,freq!$B$2:$B$40,0),_xlfn.XLOOKUP(N425,freq!$A$2:$A$40,freq!$B$2:$B$40,0),_xlfn.XLOOKUP(O425,freq!$A$2:$A$40,freq!$B$2:$B$40,0),_xlfn.XLOOKUP(P425,freq!$A$2:$A$40,freq!$B$2:$B$40,0),_xlfn.XLOOKUP(Q425,freq!$A$2:$A$40,freq!$B$2:$B$40,0),_xlfn.XLOOKUP(R425,freq!$A$2:$A$40,freq!$B$2:$B$40,0),_xlfn.XLOOKUP(S425,freq!$A$2:$A$40,freq!$B$2:$B$40,0),_xlfn.XLOOKUP(T425,freq!$A$2:$A$40,freq!$B$2:$B$40,0),_xlfn.XLOOKUP(U425,freq!$A$2:$A$40,freq!$B$2:$B$40,0),_xlfn.XLOOKUP(V425,freq!$A$2:$A$40,freq!$B$2:$B$40,0))</f>
        <v>63.74</v>
      </c>
    </row>
    <row r="426" spans="1:23" hidden="1" x14ac:dyDescent="0.35">
      <c r="A426" s="32" t="s">
        <v>829</v>
      </c>
      <c r="B426" s="32" t="s">
        <v>49</v>
      </c>
      <c r="C426" s="32" t="s">
        <v>59</v>
      </c>
      <c r="D426" s="32">
        <v>5</v>
      </c>
      <c r="E426" s="32" t="s">
        <v>33</v>
      </c>
      <c r="F426" s="32" t="s">
        <v>37</v>
      </c>
      <c r="G426" s="32">
        <v>0</v>
      </c>
      <c r="H426" s="32" t="s">
        <v>48</v>
      </c>
      <c r="I426" s="32" t="s">
        <v>4</v>
      </c>
      <c r="J426" s="32" t="s">
        <v>4</v>
      </c>
      <c r="K426" s="32" t="s">
        <v>58</v>
      </c>
      <c r="L426" s="32" t="s">
        <v>44</v>
      </c>
      <c r="M426" s="32">
        <v>8</v>
      </c>
      <c r="N426" s="32" t="s">
        <v>59</v>
      </c>
      <c r="O426" s="32">
        <v>2</v>
      </c>
      <c r="P426" s="32" t="s">
        <v>3</v>
      </c>
      <c r="Q426" s="32" t="s">
        <v>1</v>
      </c>
      <c r="R426" s="32" t="s">
        <v>49</v>
      </c>
      <c r="S426" s="32" t="s">
        <v>2</v>
      </c>
      <c r="T426" s="32" t="s">
        <v>40</v>
      </c>
      <c r="U426" s="32" t="s">
        <v>31</v>
      </c>
      <c r="V426" s="32" t="s">
        <v>44</v>
      </c>
      <c r="W426" s="32">
        <f>SUM(_xlfn.XLOOKUP(B426,freq!$A$2:$A$40,freq!$B$2:$B$40,0),_xlfn.XLOOKUP(C426,freq!$A$2:$A$40,freq!$B$2:$B$40,0),_xlfn.XLOOKUP(D426,freq!$A$2:$A$40,freq!$B$2:$B$40,0),_xlfn.XLOOKUP(E426,freq!$A$2:$A$40,freq!$B$2:$B$40,0),_xlfn.XLOOKUP(F426,freq!$A$2:$A$40,freq!$B$2:$B$40,0),_xlfn.XLOOKUP(G426,freq!$A$2:$A$40,freq!$B$2:$B$40,0),_xlfn.XLOOKUP(H426,freq!$A$2:$A$40,freq!$B$2:$B$40,0),_xlfn.XLOOKUP(I426,freq!$A$2:$A$40,freq!$B$2:$B$40,0),_xlfn.XLOOKUP(J426,freq!$A$2:$A$40,freq!$B$2:$B$40,0),_xlfn.XLOOKUP(K426,freq!$A$2:$A$40,freq!$B$2:$B$40,0),_xlfn.XLOOKUP(L426,freq!$A$2:$A$40,freq!$B$2:$B$40,0),_xlfn.XLOOKUP(M426,freq!$A$2:$A$40,freq!$B$2:$B$40,0),_xlfn.XLOOKUP(N426,freq!$A$2:$A$40,freq!$B$2:$B$40,0),_xlfn.XLOOKUP(O426,freq!$A$2:$A$40,freq!$B$2:$B$40,0),_xlfn.XLOOKUP(P426,freq!$A$2:$A$40,freq!$B$2:$B$40,0),_xlfn.XLOOKUP(Q426,freq!$A$2:$A$40,freq!$B$2:$B$40,0),_xlfn.XLOOKUP(R426,freq!$A$2:$A$40,freq!$B$2:$B$40,0),_xlfn.XLOOKUP(S426,freq!$A$2:$A$40,freq!$B$2:$B$40,0),_xlfn.XLOOKUP(T426,freq!$A$2:$A$40,freq!$B$2:$B$40,0),_xlfn.XLOOKUP(U426,freq!$A$2:$A$40,freq!$B$2:$B$40,0),_xlfn.XLOOKUP(V426,freq!$A$2:$A$40,freq!$B$2:$B$40,0))</f>
        <v>63.74</v>
      </c>
    </row>
    <row r="427" spans="1:23" hidden="1" x14ac:dyDescent="0.35">
      <c r="A427" s="32" t="s">
        <v>270</v>
      </c>
      <c r="B427" s="32">
        <v>6</v>
      </c>
      <c r="C427" s="32" t="s">
        <v>33</v>
      </c>
      <c r="D427" s="32" t="s">
        <v>44</v>
      </c>
      <c r="E427" s="32" t="s">
        <v>2</v>
      </c>
      <c r="F427" s="32">
        <v>0</v>
      </c>
      <c r="G427" s="32" t="s">
        <v>43</v>
      </c>
      <c r="H427" s="32" t="s">
        <v>41</v>
      </c>
      <c r="I427" s="32" t="s">
        <v>32</v>
      </c>
      <c r="J427" s="32" t="s">
        <v>4</v>
      </c>
      <c r="K427" s="32" t="s">
        <v>53</v>
      </c>
      <c r="L427" s="32" t="s">
        <v>45</v>
      </c>
      <c r="M427" s="32" t="s">
        <v>0</v>
      </c>
      <c r="N427" s="32" t="s">
        <v>50</v>
      </c>
      <c r="O427" s="32" t="s">
        <v>2</v>
      </c>
      <c r="P427" s="32" t="s">
        <v>0</v>
      </c>
      <c r="Q427" s="32" t="s">
        <v>1</v>
      </c>
      <c r="R427" s="32" t="s">
        <v>32</v>
      </c>
      <c r="S427" s="32" t="s">
        <v>35</v>
      </c>
      <c r="T427" s="32">
        <v>9</v>
      </c>
      <c r="U427" s="32" t="s">
        <v>34</v>
      </c>
      <c r="V427" s="32" t="s">
        <v>30</v>
      </c>
      <c r="W427" s="32">
        <f>SUM(_xlfn.XLOOKUP(B427,freq!$A$2:$A$40,freq!$B$2:$B$40,0),_xlfn.XLOOKUP(C427,freq!$A$2:$A$40,freq!$B$2:$B$40,0),_xlfn.XLOOKUP(D427,freq!$A$2:$A$40,freq!$B$2:$B$40,0),_xlfn.XLOOKUP(E427,freq!$A$2:$A$40,freq!$B$2:$B$40,0),_xlfn.XLOOKUP(F427,freq!$A$2:$A$40,freq!$B$2:$B$40,0),_xlfn.XLOOKUP(G427,freq!$A$2:$A$40,freq!$B$2:$B$40,0),_xlfn.XLOOKUP(H427,freq!$A$2:$A$40,freq!$B$2:$B$40,0),_xlfn.XLOOKUP(I427,freq!$A$2:$A$40,freq!$B$2:$B$40,0),_xlfn.XLOOKUP(J427,freq!$A$2:$A$40,freq!$B$2:$B$40,0),_xlfn.XLOOKUP(K427,freq!$A$2:$A$40,freq!$B$2:$B$40,0),_xlfn.XLOOKUP(L427,freq!$A$2:$A$40,freq!$B$2:$B$40,0),_xlfn.XLOOKUP(M427,freq!$A$2:$A$40,freq!$B$2:$B$40,0),_xlfn.XLOOKUP(N427,freq!$A$2:$A$40,freq!$B$2:$B$40,0),_xlfn.XLOOKUP(O427,freq!$A$2:$A$40,freq!$B$2:$B$40,0),_xlfn.XLOOKUP(P427,freq!$A$2:$A$40,freq!$B$2:$B$40,0),_xlfn.XLOOKUP(Q427,freq!$A$2:$A$40,freq!$B$2:$B$40,0),_xlfn.XLOOKUP(R427,freq!$A$2:$A$40,freq!$B$2:$B$40,0),_xlfn.XLOOKUP(S427,freq!$A$2:$A$40,freq!$B$2:$B$40,0),_xlfn.XLOOKUP(T427,freq!$A$2:$A$40,freq!$B$2:$B$40,0),_xlfn.XLOOKUP(U427,freq!$A$2:$A$40,freq!$B$2:$B$40,0),_xlfn.XLOOKUP(V427,freq!$A$2:$A$40,freq!$B$2:$B$40,0))</f>
        <v>63.730000000000004</v>
      </c>
    </row>
    <row r="428" spans="1:23" hidden="1" x14ac:dyDescent="0.35">
      <c r="A428" s="32" t="s">
        <v>1045</v>
      </c>
      <c r="B428" s="32" t="s">
        <v>38</v>
      </c>
      <c r="C428" s="32" t="s">
        <v>3</v>
      </c>
      <c r="D428" s="32" t="s">
        <v>1</v>
      </c>
      <c r="E428" s="32" t="s">
        <v>44</v>
      </c>
      <c r="F428" s="32" t="s">
        <v>2</v>
      </c>
      <c r="G428" s="32" t="s">
        <v>58</v>
      </c>
      <c r="H428" s="32" t="s">
        <v>2</v>
      </c>
      <c r="I428" s="32" t="s">
        <v>30</v>
      </c>
      <c r="J428" s="32" t="s">
        <v>40</v>
      </c>
      <c r="K428" s="32">
        <v>5</v>
      </c>
      <c r="L428" s="32" t="s">
        <v>56</v>
      </c>
      <c r="M428" s="32">
        <v>8</v>
      </c>
      <c r="N428" s="32" t="s">
        <v>30</v>
      </c>
      <c r="O428" s="32">
        <v>6</v>
      </c>
      <c r="P428" s="32">
        <v>8</v>
      </c>
      <c r="Q428" s="32" t="s">
        <v>42</v>
      </c>
      <c r="R428" s="32" t="s">
        <v>56</v>
      </c>
      <c r="S428" s="32" t="s">
        <v>44</v>
      </c>
      <c r="T428" s="32" t="s">
        <v>3</v>
      </c>
      <c r="U428" s="32" t="s">
        <v>50</v>
      </c>
      <c r="V428" s="32" t="s">
        <v>4</v>
      </c>
      <c r="W428" s="32">
        <f>SUM(_xlfn.XLOOKUP(B428,freq!$A$2:$A$40,freq!$B$2:$B$40,0),_xlfn.XLOOKUP(C428,freq!$A$2:$A$40,freq!$B$2:$B$40,0),_xlfn.XLOOKUP(D428,freq!$A$2:$A$40,freq!$B$2:$B$40,0),_xlfn.XLOOKUP(E428,freq!$A$2:$A$40,freq!$B$2:$B$40,0),_xlfn.XLOOKUP(F428,freq!$A$2:$A$40,freq!$B$2:$B$40,0),_xlfn.XLOOKUP(G428,freq!$A$2:$A$40,freq!$B$2:$B$40,0),_xlfn.XLOOKUP(H428,freq!$A$2:$A$40,freq!$B$2:$B$40,0),_xlfn.XLOOKUP(I428,freq!$A$2:$A$40,freq!$B$2:$B$40,0),_xlfn.XLOOKUP(J428,freq!$A$2:$A$40,freq!$B$2:$B$40,0),_xlfn.XLOOKUP(K428,freq!$A$2:$A$40,freq!$B$2:$B$40,0),_xlfn.XLOOKUP(L428,freq!$A$2:$A$40,freq!$B$2:$B$40,0),_xlfn.XLOOKUP(M428,freq!$A$2:$A$40,freq!$B$2:$B$40,0),_xlfn.XLOOKUP(N428,freq!$A$2:$A$40,freq!$B$2:$B$40,0),_xlfn.XLOOKUP(O428,freq!$A$2:$A$40,freq!$B$2:$B$40,0),_xlfn.XLOOKUP(P428,freq!$A$2:$A$40,freq!$B$2:$B$40,0),_xlfn.XLOOKUP(Q428,freq!$A$2:$A$40,freq!$B$2:$B$40,0),_xlfn.XLOOKUP(R428,freq!$A$2:$A$40,freq!$B$2:$B$40,0),_xlfn.XLOOKUP(S428,freq!$A$2:$A$40,freq!$B$2:$B$40,0),_xlfn.XLOOKUP(T428,freq!$A$2:$A$40,freq!$B$2:$B$40,0),_xlfn.XLOOKUP(U428,freq!$A$2:$A$40,freq!$B$2:$B$40,0),_xlfn.XLOOKUP(V428,freq!$A$2:$A$40,freq!$B$2:$B$40,0))</f>
        <v>63.72</v>
      </c>
    </row>
    <row r="429" spans="1:23" hidden="1" x14ac:dyDescent="0.35">
      <c r="A429" s="32" t="s">
        <v>374</v>
      </c>
      <c r="B429" s="32" t="s">
        <v>35</v>
      </c>
      <c r="C429" s="32" t="s">
        <v>42</v>
      </c>
      <c r="D429" s="32" t="s">
        <v>35</v>
      </c>
      <c r="E429" s="32" t="s">
        <v>35</v>
      </c>
      <c r="F429" s="32" t="s">
        <v>56</v>
      </c>
      <c r="G429" s="32" t="s">
        <v>35</v>
      </c>
      <c r="H429" s="32" t="s">
        <v>33</v>
      </c>
      <c r="I429" s="32" t="s">
        <v>31</v>
      </c>
      <c r="J429" s="32">
        <v>1</v>
      </c>
      <c r="K429" s="32" t="s">
        <v>58</v>
      </c>
      <c r="L429" s="32" t="s">
        <v>46</v>
      </c>
      <c r="M429" s="32" t="s">
        <v>0</v>
      </c>
      <c r="N429" s="32" t="s">
        <v>49</v>
      </c>
      <c r="O429" s="32">
        <v>7</v>
      </c>
      <c r="P429" s="32" t="s">
        <v>30</v>
      </c>
      <c r="Q429" s="32">
        <v>3</v>
      </c>
      <c r="R429" s="32">
        <v>7</v>
      </c>
      <c r="S429" s="32">
        <v>2</v>
      </c>
      <c r="T429" s="32" t="s">
        <v>29</v>
      </c>
      <c r="U429" s="32" t="s">
        <v>2</v>
      </c>
      <c r="V429" s="32" t="s">
        <v>42</v>
      </c>
      <c r="W429" s="32">
        <f>SUM(_xlfn.XLOOKUP(B429,freq!$A$2:$A$40,freq!$B$2:$B$40,0),_xlfn.XLOOKUP(C429,freq!$A$2:$A$40,freq!$B$2:$B$40,0),_xlfn.XLOOKUP(D429,freq!$A$2:$A$40,freq!$B$2:$B$40,0),_xlfn.XLOOKUP(E429,freq!$A$2:$A$40,freq!$B$2:$B$40,0),_xlfn.XLOOKUP(F429,freq!$A$2:$A$40,freq!$B$2:$B$40,0),_xlfn.XLOOKUP(G429,freq!$A$2:$A$40,freq!$B$2:$B$40,0),_xlfn.XLOOKUP(H429,freq!$A$2:$A$40,freq!$B$2:$B$40,0),_xlfn.XLOOKUP(I429,freq!$A$2:$A$40,freq!$B$2:$B$40,0),_xlfn.XLOOKUP(J429,freq!$A$2:$A$40,freq!$B$2:$B$40,0),_xlfn.XLOOKUP(K429,freq!$A$2:$A$40,freq!$B$2:$B$40,0),_xlfn.XLOOKUP(L429,freq!$A$2:$A$40,freq!$B$2:$B$40,0),_xlfn.XLOOKUP(M429,freq!$A$2:$A$40,freq!$B$2:$B$40,0),_xlfn.XLOOKUP(N429,freq!$A$2:$A$40,freq!$B$2:$B$40,0),_xlfn.XLOOKUP(O429,freq!$A$2:$A$40,freq!$B$2:$B$40,0),_xlfn.XLOOKUP(P429,freq!$A$2:$A$40,freq!$B$2:$B$40,0),_xlfn.XLOOKUP(Q429,freq!$A$2:$A$40,freq!$B$2:$B$40,0),_xlfn.XLOOKUP(R429,freq!$A$2:$A$40,freq!$B$2:$B$40,0),_xlfn.XLOOKUP(S429,freq!$A$2:$A$40,freq!$B$2:$B$40,0),_xlfn.XLOOKUP(T429,freq!$A$2:$A$40,freq!$B$2:$B$40,0),_xlfn.XLOOKUP(U429,freq!$A$2:$A$40,freq!$B$2:$B$40,0),_xlfn.XLOOKUP(V429,freq!$A$2:$A$40,freq!$B$2:$B$40,0))</f>
        <v>63.710000000000008</v>
      </c>
    </row>
    <row r="430" spans="1:23" hidden="1" x14ac:dyDescent="0.35">
      <c r="A430" s="32" t="s">
        <v>1803</v>
      </c>
      <c r="B430" s="32">
        <v>0</v>
      </c>
      <c r="C430" s="32" t="s">
        <v>43</v>
      </c>
      <c r="D430" s="32" t="s">
        <v>1</v>
      </c>
      <c r="E430" s="32">
        <v>8</v>
      </c>
      <c r="F430" s="32">
        <v>8</v>
      </c>
      <c r="G430" s="32">
        <v>4</v>
      </c>
      <c r="H430" s="32" t="s">
        <v>3</v>
      </c>
      <c r="I430" s="32" t="s">
        <v>56</v>
      </c>
      <c r="J430" s="32" t="s">
        <v>30</v>
      </c>
      <c r="K430" s="32" t="s">
        <v>28</v>
      </c>
      <c r="L430" s="32" t="s">
        <v>41</v>
      </c>
      <c r="M430" s="32" t="s">
        <v>46</v>
      </c>
      <c r="N430" s="32">
        <v>2</v>
      </c>
      <c r="O430" s="32" t="s">
        <v>38</v>
      </c>
      <c r="P430" s="32" t="s">
        <v>35</v>
      </c>
      <c r="Q430" s="32" t="s">
        <v>29</v>
      </c>
      <c r="R430" s="32" t="s">
        <v>46</v>
      </c>
      <c r="S430" s="32" t="s">
        <v>2</v>
      </c>
      <c r="T430" s="32" t="s">
        <v>31</v>
      </c>
      <c r="U430" s="32" t="s">
        <v>29</v>
      </c>
      <c r="V430" s="32" t="s">
        <v>53</v>
      </c>
      <c r="W430" s="32">
        <f>SUM(_xlfn.XLOOKUP(B430,freq!$A$2:$A$40,freq!$B$2:$B$40,0),_xlfn.XLOOKUP(C430,freq!$A$2:$A$40,freq!$B$2:$B$40,0),_xlfn.XLOOKUP(D430,freq!$A$2:$A$40,freq!$B$2:$B$40,0),_xlfn.XLOOKUP(E430,freq!$A$2:$A$40,freq!$B$2:$B$40,0),_xlfn.XLOOKUP(F430,freq!$A$2:$A$40,freq!$B$2:$B$40,0),_xlfn.XLOOKUP(G430,freq!$A$2:$A$40,freq!$B$2:$B$40,0),_xlfn.XLOOKUP(H430,freq!$A$2:$A$40,freq!$B$2:$B$40,0),_xlfn.XLOOKUP(I430,freq!$A$2:$A$40,freq!$B$2:$B$40,0),_xlfn.XLOOKUP(J430,freq!$A$2:$A$40,freq!$B$2:$B$40,0),_xlfn.XLOOKUP(K430,freq!$A$2:$A$40,freq!$B$2:$B$40,0),_xlfn.XLOOKUP(L430,freq!$A$2:$A$40,freq!$B$2:$B$40,0),_xlfn.XLOOKUP(M430,freq!$A$2:$A$40,freq!$B$2:$B$40,0),_xlfn.XLOOKUP(N430,freq!$A$2:$A$40,freq!$B$2:$B$40,0),_xlfn.XLOOKUP(O430,freq!$A$2:$A$40,freq!$B$2:$B$40,0),_xlfn.XLOOKUP(P430,freq!$A$2:$A$40,freq!$B$2:$B$40,0),_xlfn.XLOOKUP(Q430,freq!$A$2:$A$40,freq!$B$2:$B$40,0),_xlfn.XLOOKUP(R430,freq!$A$2:$A$40,freq!$B$2:$B$40,0),_xlfn.XLOOKUP(S430,freq!$A$2:$A$40,freq!$B$2:$B$40,0),_xlfn.XLOOKUP(T430,freq!$A$2:$A$40,freq!$B$2:$B$40,0),_xlfn.XLOOKUP(U430,freq!$A$2:$A$40,freq!$B$2:$B$40,0),_xlfn.XLOOKUP(V430,freq!$A$2:$A$40,freq!$B$2:$B$40,0))</f>
        <v>63.650000000000006</v>
      </c>
    </row>
    <row r="431" spans="1:23" hidden="1" x14ac:dyDescent="0.35">
      <c r="A431" s="32" t="s">
        <v>409</v>
      </c>
      <c r="B431" s="32" t="s">
        <v>3</v>
      </c>
      <c r="C431" s="32" t="s">
        <v>58</v>
      </c>
      <c r="D431" s="32" t="s">
        <v>32</v>
      </c>
      <c r="E431" s="32" t="s">
        <v>59</v>
      </c>
      <c r="F431" s="32" t="s">
        <v>35</v>
      </c>
      <c r="G431" s="32" t="s">
        <v>1</v>
      </c>
      <c r="H431" s="32" t="s">
        <v>59</v>
      </c>
      <c r="I431" s="32">
        <v>8</v>
      </c>
      <c r="J431" s="32" t="s">
        <v>32</v>
      </c>
      <c r="K431" s="32" t="s">
        <v>44</v>
      </c>
      <c r="L431" s="32" t="s">
        <v>31</v>
      </c>
      <c r="M431" s="32">
        <v>7</v>
      </c>
      <c r="N431" s="32" t="s">
        <v>38</v>
      </c>
      <c r="O431" s="32" t="s">
        <v>35</v>
      </c>
      <c r="P431" s="32">
        <v>1</v>
      </c>
      <c r="Q431" s="32" t="s">
        <v>42</v>
      </c>
      <c r="R431" s="32" t="s">
        <v>48</v>
      </c>
      <c r="S431" s="32">
        <v>5</v>
      </c>
      <c r="T431" s="32" t="s">
        <v>50</v>
      </c>
      <c r="U431" s="32">
        <v>7</v>
      </c>
      <c r="V431" s="32" t="s">
        <v>44</v>
      </c>
      <c r="W431" s="32">
        <f>SUM(_xlfn.XLOOKUP(B431,freq!$A$2:$A$40,freq!$B$2:$B$40,0),_xlfn.XLOOKUP(C431,freq!$A$2:$A$40,freq!$B$2:$B$40,0),_xlfn.XLOOKUP(D431,freq!$A$2:$A$40,freq!$B$2:$B$40,0),_xlfn.XLOOKUP(E431,freq!$A$2:$A$40,freq!$B$2:$B$40,0),_xlfn.XLOOKUP(F431,freq!$A$2:$A$40,freq!$B$2:$B$40,0),_xlfn.XLOOKUP(G431,freq!$A$2:$A$40,freq!$B$2:$B$40,0),_xlfn.XLOOKUP(H431,freq!$A$2:$A$40,freq!$B$2:$B$40,0),_xlfn.XLOOKUP(I431,freq!$A$2:$A$40,freq!$B$2:$B$40,0),_xlfn.XLOOKUP(J431,freq!$A$2:$A$40,freq!$B$2:$B$40,0),_xlfn.XLOOKUP(K431,freq!$A$2:$A$40,freq!$B$2:$B$40,0),_xlfn.XLOOKUP(L431,freq!$A$2:$A$40,freq!$B$2:$B$40,0),_xlfn.XLOOKUP(M431,freq!$A$2:$A$40,freq!$B$2:$B$40,0),_xlfn.XLOOKUP(N431,freq!$A$2:$A$40,freq!$B$2:$B$40,0),_xlfn.XLOOKUP(O431,freq!$A$2:$A$40,freq!$B$2:$B$40,0),_xlfn.XLOOKUP(P431,freq!$A$2:$A$40,freq!$B$2:$B$40,0),_xlfn.XLOOKUP(Q431,freq!$A$2:$A$40,freq!$B$2:$B$40,0),_xlfn.XLOOKUP(R431,freq!$A$2:$A$40,freq!$B$2:$B$40,0),_xlfn.XLOOKUP(S431,freq!$A$2:$A$40,freq!$B$2:$B$40,0),_xlfn.XLOOKUP(T431,freq!$A$2:$A$40,freq!$B$2:$B$40,0),_xlfn.XLOOKUP(U431,freq!$A$2:$A$40,freq!$B$2:$B$40,0),_xlfn.XLOOKUP(V431,freq!$A$2:$A$40,freq!$B$2:$B$40,0))</f>
        <v>63.629999999999988</v>
      </c>
    </row>
    <row r="432" spans="1:23" hidden="1" x14ac:dyDescent="0.35">
      <c r="A432" s="32" t="s">
        <v>981</v>
      </c>
      <c r="B432" s="32">
        <v>1</v>
      </c>
      <c r="C432" s="32" t="s">
        <v>2</v>
      </c>
      <c r="D432" s="32" t="s">
        <v>37</v>
      </c>
      <c r="E432" s="32" t="s">
        <v>38</v>
      </c>
      <c r="F432" s="32" t="s">
        <v>32</v>
      </c>
      <c r="G432" s="32">
        <v>1</v>
      </c>
      <c r="H432" s="32" t="s">
        <v>58</v>
      </c>
      <c r="I432" s="32" t="s">
        <v>1</v>
      </c>
      <c r="J432" s="32" t="s">
        <v>48</v>
      </c>
      <c r="K432" s="32" t="s">
        <v>36</v>
      </c>
      <c r="L432" s="32" t="s">
        <v>3</v>
      </c>
      <c r="M432" s="32" t="s">
        <v>53</v>
      </c>
      <c r="N432" s="32" t="s">
        <v>42</v>
      </c>
      <c r="O432" s="32" t="s">
        <v>43</v>
      </c>
      <c r="P432" s="32" t="s">
        <v>1</v>
      </c>
      <c r="Q432" s="32">
        <v>1</v>
      </c>
      <c r="R432" s="32" t="s">
        <v>44</v>
      </c>
      <c r="S432" s="32" t="s">
        <v>35</v>
      </c>
      <c r="T432" s="32" t="s">
        <v>53</v>
      </c>
      <c r="U432" s="32" t="s">
        <v>42</v>
      </c>
      <c r="V432" s="32">
        <v>2</v>
      </c>
      <c r="W432" s="32">
        <f>SUM(_xlfn.XLOOKUP(B432,freq!$A$2:$A$40,freq!$B$2:$B$40,0),_xlfn.XLOOKUP(C432,freq!$A$2:$A$40,freq!$B$2:$B$40,0),_xlfn.XLOOKUP(D432,freq!$A$2:$A$40,freq!$B$2:$B$40,0),_xlfn.XLOOKUP(E432,freq!$A$2:$A$40,freq!$B$2:$B$40,0),_xlfn.XLOOKUP(F432,freq!$A$2:$A$40,freq!$B$2:$B$40,0),_xlfn.XLOOKUP(G432,freq!$A$2:$A$40,freq!$B$2:$B$40,0),_xlfn.XLOOKUP(H432,freq!$A$2:$A$40,freq!$B$2:$B$40,0),_xlfn.XLOOKUP(I432,freq!$A$2:$A$40,freq!$B$2:$B$40,0),_xlfn.XLOOKUP(J432,freq!$A$2:$A$40,freq!$B$2:$B$40,0),_xlfn.XLOOKUP(K432,freq!$A$2:$A$40,freq!$B$2:$B$40,0),_xlfn.XLOOKUP(L432,freq!$A$2:$A$40,freq!$B$2:$B$40,0),_xlfn.XLOOKUP(M432,freq!$A$2:$A$40,freq!$B$2:$B$40,0),_xlfn.XLOOKUP(N432,freq!$A$2:$A$40,freq!$B$2:$B$40,0),_xlfn.XLOOKUP(O432,freq!$A$2:$A$40,freq!$B$2:$B$40,0),_xlfn.XLOOKUP(P432,freq!$A$2:$A$40,freq!$B$2:$B$40,0),_xlfn.XLOOKUP(Q432,freq!$A$2:$A$40,freq!$B$2:$B$40,0),_xlfn.XLOOKUP(R432,freq!$A$2:$A$40,freq!$B$2:$B$40,0),_xlfn.XLOOKUP(S432,freq!$A$2:$A$40,freq!$B$2:$B$40,0),_xlfn.XLOOKUP(T432,freq!$A$2:$A$40,freq!$B$2:$B$40,0),_xlfn.XLOOKUP(U432,freq!$A$2:$A$40,freq!$B$2:$B$40,0),_xlfn.XLOOKUP(V432,freq!$A$2:$A$40,freq!$B$2:$B$40,0))</f>
        <v>63.609999999999992</v>
      </c>
    </row>
    <row r="433" spans="1:23" hidden="1" x14ac:dyDescent="0.35">
      <c r="A433" s="32" t="s">
        <v>2085</v>
      </c>
      <c r="B433" s="32" t="s">
        <v>44</v>
      </c>
      <c r="C433" s="32" t="s">
        <v>53</v>
      </c>
      <c r="D433" s="32" t="s">
        <v>56</v>
      </c>
      <c r="E433" s="32" t="s">
        <v>3</v>
      </c>
      <c r="F433" s="32" t="s">
        <v>49</v>
      </c>
      <c r="G433" s="32">
        <v>9</v>
      </c>
      <c r="H433" s="32">
        <v>7</v>
      </c>
      <c r="I433" s="32" t="s">
        <v>38</v>
      </c>
      <c r="J433" s="32" t="s">
        <v>48</v>
      </c>
      <c r="K433" s="32" t="s">
        <v>37</v>
      </c>
      <c r="L433" s="32" t="s">
        <v>40</v>
      </c>
      <c r="M433" s="32" t="s">
        <v>50</v>
      </c>
      <c r="N433" s="32" t="s">
        <v>35</v>
      </c>
      <c r="O433" s="32" t="s">
        <v>41</v>
      </c>
      <c r="P433" s="32" t="s">
        <v>44</v>
      </c>
      <c r="Q433" s="32">
        <v>5</v>
      </c>
      <c r="R433" s="32" t="s">
        <v>36</v>
      </c>
      <c r="S433" s="32" t="s">
        <v>44</v>
      </c>
      <c r="T433" s="32" t="s">
        <v>42</v>
      </c>
      <c r="U433" s="32" t="s">
        <v>33</v>
      </c>
      <c r="V433" s="32" t="s">
        <v>2</v>
      </c>
      <c r="W433" s="32">
        <f>SUM(_xlfn.XLOOKUP(B433,freq!$A$2:$A$40,freq!$B$2:$B$40,0),_xlfn.XLOOKUP(C433,freq!$A$2:$A$40,freq!$B$2:$B$40,0),_xlfn.XLOOKUP(D433,freq!$A$2:$A$40,freq!$B$2:$B$40,0),_xlfn.XLOOKUP(E433,freq!$A$2:$A$40,freq!$B$2:$B$40,0),_xlfn.XLOOKUP(F433,freq!$A$2:$A$40,freq!$B$2:$B$40,0),_xlfn.XLOOKUP(G433,freq!$A$2:$A$40,freq!$B$2:$B$40,0),_xlfn.XLOOKUP(H433,freq!$A$2:$A$40,freq!$B$2:$B$40,0),_xlfn.XLOOKUP(I433,freq!$A$2:$A$40,freq!$B$2:$B$40,0),_xlfn.XLOOKUP(J433,freq!$A$2:$A$40,freq!$B$2:$B$40,0),_xlfn.XLOOKUP(K433,freq!$A$2:$A$40,freq!$B$2:$B$40,0),_xlfn.XLOOKUP(L433,freq!$A$2:$A$40,freq!$B$2:$B$40,0),_xlfn.XLOOKUP(M433,freq!$A$2:$A$40,freq!$B$2:$B$40,0),_xlfn.XLOOKUP(N433,freq!$A$2:$A$40,freq!$B$2:$B$40,0),_xlfn.XLOOKUP(O433,freq!$A$2:$A$40,freq!$B$2:$B$40,0),_xlfn.XLOOKUP(P433,freq!$A$2:$A$40,freq!$B$2:$B$40,0),_xlfn.XLOOKUP(Q433,freq!$A$2:$A$40,freq!$B$2:$B$40,0),_xlfn.XLOOKUP(R433,freq!$A$2:$A$40,freq!$B$2:$B$40,0),_xlfn.XLOOKUP(S433,freq!$A$2:$A$40,freq!$B$2:$B$40,0),_xlfn.XLOOKUP(T433,freq!$A$2:$A$40,freq!$B$2:$B$40,0),_xlfn.XLOOKUP(U433,freq!$A$2:$A$40,freq!$B$2:$B$40,0),_xlfn.XLOOKUP(V433,freq!$A$2:$A$40,freq!$B$2:$B$40,0))</f>
        <v>63.6</v>
      </c>
    </row>
    <row r="434" spans="1:23" hidden="1" x14ac:dyDescent="0.35">
      <c r="A434" s="32" t="s">
        <v>576</v>
      </c>
      <c r="B434" s="32" t="s">
        <v>33</v>
      </c>
      <c r="C434" s="32" t="s">
        <v>32</v>
      </c>
      <c r="D434" s="32" t="s">
        <v>48</v>
      </c>
      <c r="E434" s="32" t="s">
        <v>50</v>
      </c>
      <c r="F434" s="32" t="s">
        <v>3</v>
      </c>
      <c r="G434" s="32">
        <v>2</v>
      </c>
      <c r="H434" s="32">
        <v>4</v>
      </c>
      <c r="I434" s="32" t="s">
        <v>56</v>
      </c>
      <c r="J434" s="32">
        <v>9</v>
      </c>
      <c r="K434" s="32" t="s">
        <v>59</v>
      </c>
      <c r="L434" s="32" t="s">
        <v>29</v>
      </c>
      <c r="M434" s="32" t="s">
        <v>36</v>
      </c>
      <c r="N434" s="32" t="s">
        <v>36</v>
      </c>
      <c r="O434" s="32" t="s">
        <v>45</v>
      </c>
      <c r="P434" s="32" t="s">
        <v>41</v>
      </c>
      <c r="Q434" s="32" t="s">
        <v>1</v>
      </c>
      <c r="R434" s="32" t="s">
        <v>50</v>
      </c>
      <c r="S434" s="32" t="s">
        <v>32</v>
      </c>
      <c r="T434" s="32">
        <v>2</v>
      </c>
      <c r="U434" s="32" t="s">
        <v>37</v>
      </c>
      <c r="V434" s="32">
        <v>4</v>
      </c>
      <c r="W434" s="32">
        <f>SUM(_xlfn.XLOOKUP(B434,freq!$A$2:$A$40,freq!$B$2:$B$40,0),_xlfn.XLOOKUP(C434,freq!$A$2:$A$40,freq!$B$2:$B$40,0),_xlfn.XLOOKUP(D434,freq!$A$2:$A$40,freq!$B$2:$B$40,0),_xlfn.XLOOKUP(E434,freq!$A$2:$A$40,freq!$B$2:$B$40,0),_xlfn.XLOOKUP(F434,freq!$A$2:$A$40,freq!$B$2:$B$40,0),_xlfn.XLOOKUP(G434,freq!$A$2:$A$40,freq!$B$2:$B$40,0),_xlfn.XLOOKUP(H434,freq!$A$2:$A$40,freq!$B$2:$B$40,0),_xlfn.XLOOKUP(I434,freq!$A$2:$A$40,freq!$B$2:$B$40,0),_xlfn.XLOOKUP(J434,freq!$A$2:$A$40,freq!$B$2:$B$40,0),_xlfn.XLOOKUP(K434,freq!$A$2:$A$40,freq!$B$2:$B$40,0),_xlfn.XLOOKUP(L434,freq!$A$2:$A$40,freq!$B$2:$B$40,0),_xlfn.XLOOKUP(M434,freq!$A$2:$A$40,freq!$B$2:$B$40,0),_xlfn.XLOOKUP(N434,freq!$A$2:$A$40,freq!$B$2:$B$40,0),_xlfn.XLOOKUP(O434,freq!$A$2:$A$40,freq!$B$2:$B$40,0),_xlfn.XLOOKUP(P434,freq!$A$2:$A$40,freq!$B$2:$B$40,0),_xlfn.XLOOKUP(Q434,freq!$A$2:$A$40,freq!$B$2:$B$40,0),_xlfn.XLOOKUP(R434,freq!$A$2:$A$40,freq!$B$2:$B$40,0),_xlfn.XLOOKUP(S434,freq!$A$2:$A$40,freq!$B$2:$B$40,0),_xlfn.XLOOKUP(T434,freq!$A$2:$A$40,freq!$B$2:$B$40,0),_xlfn.XLOOKUP(U434,freq!$A$2:$A$40,freq!$B$2:$B$40,0),_xlfn.XLOOKUP(V434,freq!$A$2:$A$40,freq!$B$2:$B$40,0))</f>
        <v>63.570000000000007</v>
      </c>
    </row>
    <row r="435" spans="1:23" hidden="1" x14ac:dyDescent="0.35">
      <c r="A435" s="32" t="s">
        <v>2064</v>
      </c>
      <c r="B435" s="32" t="s">
        <v>42</v>
      </c>
      <c r="C435" s="32">
        <v>6</v>
      </c>
      <c r="D435" s="32" t="s">
        <v>4</v>
      </c>
      <c r="E435" s="32" t="s">
        <v>34</v>
      </c>
      <c r="F435" s="32" t="s">
        <v>31</v>
      </c>
      <c r="G435" s="32" t="s">
        <v>43</v>
      </c>
      <c r="H435" s="32">
        <v>2</v>
      </c>
      <c r="I435" s="32" t="s">
        <v>53</v>
      </c>
      <c r="J435" s="32" t="s">
        <v>49</v>
      </c>
      <c r="K435" s="32" t="s">
        <v>56</v>
      </c>
      <c r="L435" s="32" t="s">
        <v>45</v>
      </c>
      <c r="M435" s="32" t="s">
        <v>41</v>
      </c>
      <c r="N435" s="32">
        <v>1</v>
      </c>
      <c r="O435" s="32" t="s">
        <v>53</v>
      </c>
      <c r="P435" s="32">
        <v>7</v>
      </c>
      <c r="Q435" s="32" t="s">
        <v>42</v>
      </c>
      <c r="R435" s="32" t="s">
        <v>37</v>
      </c>
      <c r="S435" s="32" t="s">
        <v>31</v>
      </c>
      <c r="T435" s="32" t="s">
        <v>31</v>
      </c>
      <c r="U435" s="32" t="s">
        <v>44</v>
      </c>
      <c r="V435" s="32" t="s">
        <v>48</v>
      </c>
      <c r="W435" s="32">
        <f>SUM(_xlfn.XLOOKUP(B435,freq!$A$2:$A$40,freq!$B$2:$B$40,0),_xlfn.XLOOKUP(C435,freq!$A$2:$A$40,freq!$B$2:$B$40,0),_xlfn.XLOOKUP(D435,freq!$A$2:$A$40,freq!$B$2:$B$40,0),_xlfn.XLOOKUP(E435,freq!$A$2:$A$40,freq!$B$2:$B$40,0),_xlfn.XLOOKUP(F435,freq!$A$2:$A$40,freq!$B$2:$B$40,0),_xlfn.XLOOKUP(G435,freq!$A$2:$A$40,freq!$B$2:$B$40,0),_xlfn.XLOOKUP(H435,freq!$A$2:$A$40,freq!$B$2:$B$40,0),_xlfn.XLOOKUP(I435,freq!$A$2:$A$40,freq!$B$2:$B$40,0),_xlfn.XLOOKUP(J435,freq!$A$2:$A$40,freq!$B$2:$B$40,0),_xlfn.XLOOKUP(K435,freq!$A$2:$A$40,freq!$B$2:$B$40,0),_xlfn.XLOOKUP(L435,freq!$A$2:$A$40,freq!$B$2:$B$40,0),_xlfn.XLOOKUP(M435,freq!$A$2:$A$40,freq!$B$2:$B$40,0),_xlfn.XLOOKUP(N435,freq!$A$2:$A$40,freq!$B$2:$B$40,0),_xlfn.XLOOKUP(O435,freq!$A$2:$A$40,freq!$B$2:$B$40,0),_xlfn.XLOOKUP(P435,freq!$A$2:$A$40,freq!$B$2:$B$40,0),_xlfn.XLOOKUP(Q435,freq!$A$2:$A$40,freq!$B$2:$B$40,0),_xlfn.XLOOKUP(R435,freq!$A$2:$A$40,freq!$B$2:$B$40,0),_xlfn.XLOOKUP(S435,freq!$A$2:$A$40,freq!$B$2:$B$40,0),_xlfn.XLOOKUP(T435,freq!$A$2:$A$40,freq!$B$2:$B$40,0),_xlfn.XLOOKUP(U435,freq!$A$2:$A$40,freq!$B$2:$B$40,0),_xlfn.XLOOKUP(V435,freq!$A$2:$A$40,freq!$B$2:$B$40,0))</f>
        <v>63.550000000000004</v>
      </c>
    </row>
    <row r="436" spans="1:23" hidden="1" x14ac:dyDescent="0.35">
      <c r="A436" s="32" t="s">
        <v>1252</v>
      </c>
      <c r="B436" s="32" t="s">
        <v>1</v>
      </c>
      <c r="C436" s="32" t="s">
        <v>38</v>
      </c>
      <c r="D436" s="32" t="s">
        <v>53</v>
      </c>
      <c r="E436" s="32" t="s">
        <v>31</v>
      </c>
      <c r="F436" s="32" t="s">
        <v>43</v>
      </c>
      <c r="G436" s="32" t="s">
        <v>59</v>
      </c>
      <c r="H436" s="32" t="s">
        <v>48</v>
      </c>
      <c r="I436" s="32" t="s">
        <v>58</v>
      </c>
      <c r="J436" s="32" t="s">
        <v>34</v>
      </c>
      <c r="K436" s="32" t="s">
        <v>1</v>
      </c>
      <c r="L436" s="32" t="s">
        <v>56</v>
      </c>
      <c r="M436" s="32" t="s">
        <v>56</v>
      </c>
      <c r="N436" s="32" t="s">
        <v>40</v>
      </c>
      <c r="O436" s="32" t="s">
        <v>49</v>
      </c>
      <c r="P436" s="32">
        <v>2</v>
      </c>
      <c r="Q436" s="32">
        <v>4</v>
      </c>
      <c r="R436" s="32" t="s">
        <v>35</v>
      </c>
      <c r="S436" s="32" t="s">
        <v>42</v>
      </c>
      <c r="T436" s="32">
        <v>0</v>
      </c>
      <c r="U436" s="32" t="s">
        <v>59</v>
      </c>
      <c r="V436" s="32" t="s">
        <v>3</v>
      </c>
      <c r="W436" s="32">
        <f>SUM(_xlfn.XLOOKUP(B436,freq!$A$2:$A$40,freq!$B$2:$B$40,0),_xlfn.XLOOKUP(C436,freq!$A$2:$A$40,freq!$B$2:$B$40,0),_xlfn.XLOOKUP(D436,freq!$A$2:$A$40,freq!$B$2:$B$40,0),_xlfn.XLOOKUP(E436,freq!$A$2:$A$40,freq!$B$2:$B$40,0),_xlfn.XLOOKUP(F436,freq!$A$2:$A$40,freq!$B$2:$B$40,0),_xlfn.XLOOKUP(G436,freq!$A$2:$A$40,freq!$B$2:$B$40,0),_xlfn.XLOOKUP(H436,freq!$A$2:$A$40,freq!$B$2:$B$40,0),_xlfn.XLOOKUP(I436,freq!$A$2:$A$40,freq!$B$2:$B$40,0),_xlfn.XLOOKUP(J436,freq!$A$2:$A$40,freq!$B$2:$B$40,0),_xlfn.XLOOKUP(K436,freq!$A$2:$A$40,freq!$B$2:$B$40,0),_xlfn.XLOOKUP(L436,freq!$A$2:$A$40,freq!$B$2:$B$40,0),_xlfn.XLOOKUP(M436,freq!$A$2:$A$40,freq!$B$2:$B$40,0),_xlfn.XLOOKUP(N436,freq!$A$2:$A$40,freq!$B$2:$B$40,0),_xlfn.XLOOKUP(O436,freq!$A$2:$A$40,freq!$B$2:$B$40,0),_xlfn.XLOOKUP(P436,freq!$A$2:$A$40,freq!$B$2:$B$40,0),_xlfn.XLOOKUP(Q436,freq!$A$2:$A$40,freq!$B$2:$B$40,0),_xlfn.XLOOKUP(R436,freq!$A$2:$A$40,freq!$B$2:$B$40,0),_xlfn.XLOOKUP(S436,freq!$A$2:$A$40,freq!$B$2:$B$40,0),_xlfn.XLOOKUP(T436,freq!$A$2:$A$40,freq!$B$2:$B$40,0),_xlfn.XLOOKUP(U436,freq!$A$2:$A$40,freq!$B$2:$B$40,0),_xlfn.XLOOKUP(V436,freq!$A$2:$A$40,freq!$B$2:$B$40,0))</f>
        <v>63.489999999999995</v>
      </c>
    </row>
    <row r="437" spans="1:23" x14ac:dyDescent="0.35">
      <c r="A437" s="32" t="s">
        <v>1266</v>
      </c>
      <c r="B437" s="32" t="s">
        <v>36</v>
      </c>
      <c r="C437" s="32" t="s">
        <v>42</v>
      </c>
      <c r="D437" s="32" t="s">
        <v>48</v>
      </c>
      <c r="E437" s="32">
        <v>4</v>
      </c>
      <c r="F437" s="32" t="s">
        <v>46</v>
      </c>
      <c r="G437" s="32">
        <v>0</v>
      </c>
      <c r="H437" s="32" t="s">
        <v>34</v>
      </c>
      <c r="I437" s="32" t="s">
        <v>45</v>
      </c>
      <c r="J437" s="32" t="s">
        <v>48</v>
      </c>
      <c r="K437" s="32" t="s">
        <v>0</v>
      </c>
      <c r="L437" s="32" t="s">
        <v>42</v>
      </c>
      <c r="M437" s="32" t="s">
        <v>44</v>
      </c>
      <c r="N437" s="32" t="s">
        <v>59</v>
      </c>
      <c r="O437" s="32" t="s">
        <v>45</v>
      </c>
      <c r="P437" s="32" t="s">
        <v>2</v>
      </c>
      <c r="Q437" s="32" t="s">
        <v>59</v>
      </c>
      <c r="R437" s="32">
        <v>6</v>
      </c>
      <c r="S437" s="32">
        <v>5</v>
      </c>
      <c r="T437" s="32" t="s">
        <v>43</v>
      </c>
      <c r="U437" s="32">
        <v>0</v>
      </c>
      <c r="V437" s="32" t="s">
        <v>29</v>
      </c>
      <c r="W437" s="32">
        <f>SUM(_xlfn.XLOOKUP(B437,freq!$A$2:$A$40,freq!$B$2:$B$40,0),_xlfn.XLOOKUP(C437,freq!$A$2:$A$40,freq!$B$2:$B$40,0),_xlfn.XLOOKUP(D437,freq!$A$2:$A$40,freq!$B$2:$B$40,0),_xlfn.XLOOKUP(E437,freq!$A$2:$A$40,freq!$B$2:$B$40,0),_xlfn.XLOOKUP(F437,freq!$A$2:$A$40,freq!$B$2:$B$40,0),_xlfn.XLOOKUP(G437,freq!$A$2:$A$40,freq!$B$2:$B$40,0),_xlfn.XLOOKUP(H437,freq!$A$2:$A$40,freq!$B$2:$B$40,0),_xlfn.XLOOKUP(I437,freq!$A$2:$A$40,freq!$B$2:$B$40,0),_xlfn.XLOOKUP(J437,freq!$A$2:$A$40,freq!$B$2:$B$40,0),_xlfn.XLOOKUP(K437,freq!$A$2:$A$40,freq!$B$2:$B$40,0),_xlfn.XLOOKUP(L437,freq!$A$2:$A$40,freq!$B$2:$B$40,0),_xlfn.XLOOKUP(M437,freq!$A$2:$A$40,freq!$B$2:$B$40,0),_xlfn.XLOOKUP(N437,freq!$A$2:$A$40,freq!$B$2:$B$40,0),_xlfn.XLOOKUP(O437,freq!$A$2:$A$40,freq!$B$2:$B$40,0),_xlfn.XLOOKUP(P437,freq!$A$2:$A$40,freq!$B$2:$B$40,0),_xlfn.XLOOKUP(Q437,freq!$A$2:$A$40,freq!$B$2:$B$40,0),_xlfn.XLOOKUP(R437,freq!$A$2:$A$40,freq!$B$2:$B$40,0),_xlfn.XLOOKUP(S437,freq!$A$2:$A$40,freq!$B$2:$B$40,0),_xlfn.XLOOKUP(T437,freq!$A$2:$A$40,freq!$B$2:$B$40,0),_xlfn.XLOOKUP(U437,freq!$A$2:$A$40,freq!$B$2:$B$40,0),_xlfn.XLOOKUP(V437,freq!$A$2:$A$40,freq!$B$2:$B$40,0))</f>
        <v>63.489999999999995</v>
      </c>
    </row>
    <row r="438" spans="1:23" hidden="1" x14ac:dyDescent="0.35">
      <c r="A438" s="32" t="s">
        <v>649</v>
      </c>
      <c r="B438" s="32" t="s">
        <v>37</v>
      </c>
      <c r="C438" s="32">
        <v>4</v>
      </c>
      <c r="D438" s="32" t="s">
        <v>40</v>
      </c>
      <c r="E438" s="32" t="s">
        <v>53</v>
      </c>
      <c r="F438" s="32" t="s">
        <v>1</v>
      </c>
      <c r="G438" s="32" t="s">
        <v>53</v>
      </c>
      <c r="H438" s="32">
        <v>7</v>
      </c>
      <c r="I438" s="32" t="s">
        <v>44</v>
      </c>
      <c r="J438" s="32" t="s">
        <v>34</v>
      </c>
      <c r="K438" s="32" t="s">
        <v>58</v>
      </c>
      <c r="L438" s="32" t="s">
        <v>4</v>
      </c>
      <c r="M438" s="32" t="s">
        <v>2</v>
      </c>
      <c r="N438" s="32" t="s">
        <v>46</v>
      </c>
      <c r="O438" s="32" t="s">
        <v>29</v>
      </c>
      <c r="P438" s="32" t="s">
        <v>37</v>
      </c>
      <c r="Q438" s="32">
        <v>7</v>
      </c>
      <c r="R438" s="32">
        <v>1</v>
      </c>
      <c r="S438" s="32" t="s">
        <v>28</v>
      </c>
      <c r="T438" s="32" t="s">
        <v>35</v>
      </c>
      <c r="U438" s="32" t="s">
        <v>56</v>
      </c>
      <c r="V438" s="32" t="s">
        <v>36</v>
      </c>
      <c r="W438" s="32">
        <f>SUM(_xlfn.XLOOKUP(B438,freq!$A$2:$A$40,freq!$B$2:$B$40,0),_xlfn.XLOOKUP(C438,freq!$A$2:$A$40,freq!$B$2:$B$40,0),_xlfn.XLOOKUP(D438,freq!$A$2:$A$40,freq!$B$2:$B$40,0),_xlfn.XLOOKUP(E438,freq!$A$2:$A$40,freq!$B$2:$B$40,0),_xlfn.XLOOKUP(F438,freq!$A$2:$A$40,freq!$B$2:$B$40,0),_xlfn.XLOOKUP(G438,freq!$A$2:$A$40,freq!$B$2:$B$40,0),_xlfn.XLOOKUP(H438,freq!$A$2:$A$40,freq!$B$2:$B$40,0),_xlfn.XLOOKUP(I438,freq!$A$2:$A$40,freq!$B$2:$B$40,0),_xlfn.XLOOKUP(J438,freq!$A$2:$A$40,freq!$B$2:$B$40,0),_xlfn.XLOOKUP(K438,freq!$A$2:$A$40,freq!$B$2:$B$40,0),_xlfn.XLOOKUP(L438,freq!$A$2:$A$40,freq!$B$2:$B$40,0),_xlfn.XLOOKUP(M438,freq!$A$2:$A$40,freq!$B$2:$B$40,0),_xlfn.XLOOKUP(N438,freq!$A$2:$A$40,freq!$B$2:$B$40,0),_xlfn.XLOOKUP(O438,freq!$A$2:$A$40,freq!$B$2:$B$40,0),_xlfn.XLOOKUP(P438,freq!$A$2:$A$40,freq!$B$2:$B$40,0),_xlfn.XLOOKUP(Q438,freq!$A$2:$A$40,freq!$B$2:$B$40,0),_xlfn.XLOOKUP(R438,freq!$A$2:$A$40,freq!$B$2:$B$40,0),_xlfn.XLOOKUP(S438,freq!$A$2:$A$40,freq!$B$2:$B$40,0),_xlfn.XLOOKUP(T438,freq!$A$2:$A$40,freq!$B$2:$B$40,0),_xlfn.XLOOKUP(U438,freq!$A$2:$A$40,freq!$B$2:$B$40,0),_xlfn.XLOOKUP(V438,freq!$A$2:$A$40,freq!$B$2:$B$40,0))</f>
        <v>63.47</v>
      </c>
    </row>
    <row r="439" spans="1:23" hidden="1" x14ac:dyDescent="0.35">
      <c r="A439" s="32" t="s">
        <v>1074</v>
      </c>
      <c r="B439" s="32" t="s">
        <v>43</v>
      </c>
      <c r="C439" s="32" t="s">
        <v>3</v>
      </c>
      <c r="D439" s="32" t="s">
        <v>30</v>
      </c>
      <c r="E439" s="32" t="s">
        <v>45</v>
      </c>
      <c r="F439" s="32" t="s">
        <v>46</v>
      </c>
      <c r="G439" s="32" t="s">
        <v>59</v>
      </c>
      <c r="H439" s="32" t="s">
        <v>3</v>
      </c>
      <c r="I439" s="32" t="s">
        <v>43</v>
      </c>
      <c r="J439" s="32" t="s">
        <v>36</v>
      </c>
      <c r="K439" s="32" t="s">
        <v>1</v>
      </c>
      <c r="L439" s="32" t="s">
        <v>59</v>
      </c>
      <c r="M439" s="32" t="s">
        <v>30</v>
      </c>
      <c r="N439" s="32">
        <v>4</v>
      </c>
      <c r="O439" s="32" t="s">
        <v>28</v>
      </c>
      <c r="P439" s="32">
        <v>9</v>
      </c>
      <c r="Q439" s="32" t="s">
        <v>46</v>
      </c>
      <c r="R439" s="32" t="s">
        <v>31</v>
      </c>
      <c r="S439" s="32" t="s">
        <v>29</v>
      </c>
      <c r="T439" s="32" t="s">
        <v>38</v>
      </c>
      <c r="U439" s="32" t="s">
        <v>28</v>
      </c>
      <c r="V439" s="32" t="s">
        <v>40</v>
      </c>
      <c r="W439" s="32">
        <f>SUM(_xlfn.XLOOKUP(B439,freq!$A$2:$A$40,freq!$B$2:$B$40,0),_xlfn.XLOOKUP(C439,freq!$A$2:$A$40,freq!$B$2:$B$40,0),_xlfn.XLOOKUP(D439,freq!$A$2:$A$40,freq!$B$2:$B$40,0),_xlfn.XLOOKUP(E439,freq!$A$2:$A$40,freq!$B$2:$B$40,0),_xlfn.XLOOKUP(F439,freq!$A$2:$A$40,freq!$B$2:$B$40,0),_xlfn.XLOOKUP(G439,freq!$A$2:$A$40,freq!$B$2:$B$40,0),_xlfn.XLOOKUP(H439,freq!$A$2:$A$40,freq!$B$2:$B$40,0),_xlfn.XLOOKUP(I439,freq!$A$2:$A$40,freq!$B$2:$B$40,0),_xlfn.XLOOKUP(J439,freq!$A$2:$A$40,freq!$B$2:$B$40,0),_xlfn.XLOOKUP(K439,freq!$A$2:$A$40,freq!$B$2:$B$40,0),_xlfn.XLOOKUP(L439,freq!$A$2:$A$40,freq!$B$2:$B$40,0),_xlfn.XLOOKUP(M439,freq!$A$2:$A$40,freq!$B$2:$B$40,0),_xlfn.XLOOKUP(N439,freq!$A$2:$A$40,freq!$B$2:$B$40,0),_xlfn.XLOOKUP(O439,freq!$A$2:$A$40,freq!$B$2:$B$40,0),_xlfn.XLOOKUP(P439,freq!$A$2:$A$40,freq!$B$2:$B$40,0),_xlfn.XLOOKUP(Q439,freq!$A$2:$A$40,freq!$B$2:$B$40,0),_xlfn.XLOOKUP(R439,freq!$A$2:$A$40,freq!$B$2:$B$40,0),_xlfn.XLOOKUP(S439,freq!$A$2:$A$40,freq!$B$2:$B$40,0),_xlfn.XLOOKUP(T439,freq!$A$2:$A$40,freq!$B$2:$B$40,0),_xlfn.XLOOKUP(U439,freq!$A$2:$A$40,freq!$B$2:$B$40,0),_xlfn.XLOOKUP(V439,freq!$A$2:$A$40,freq!$B$2:$B$40,0))</f>
        <v>63.46</v>
      </c>
    </row>
    <row r="440" spans="1:23" hidden="1" x14ac:dyDescent="0.35">
      <c r="A440" s="32" t="s">
        <v>1933</v>
      </c>
      <c r="B440" s="32" t="s">
        <v>33</v>
      </c>
      <c r="C440" s="32" t="s">
        <v>46</v>
      </c>
      <c r="D440" s="32" t="s">
        <v>59</v>
      </c>
      <c r="E440" s="32">
        <v>3</v>
      </c>
      <c r="F440" s="32">
        <v>9</v>
      </c>
      <c r="G440" s="32" t="s">
        <v>31</v>
      </c>
      <c r="H440" s="32" t="s">
        <v>41</v>
      </c>
      <c r="I440" s="32" t="s">
        <v>35</v>
      </c>
      <c r="J440" s="32" t="s">
        <v>3</v>
      </c>
      <c r="K440" s="32" t="s">
        <v>41</v>
      </c>
      <c r="L440" s="32" t="s">
        <v>53</v>
      </c>
      <c r="M440" s="32" t="s">
        <v>58</v>
      </c>
      <c r="N440" s="32" t="s">
        <v>33</v>
      </c>
      <c r="O440" s="32" t="s">
        <v>34</v>
      </c>
      <c r="P440" s="32" t="s">
        <v>32</v>
      </c>
      <c r="Q440" s="32">
        <v>7</v>
      </c>
      <c r="R440" s="32" t="s">
        <v>48</v>
      </c>
      <c r="S440" s="32" t="s">
        <v>37</v>
      </c>
      <c r="T440" s="32">
        <v>4</v>
      </c>
      <c r="U440" s="32" t="s">
        <v>46</v>
      </c>
      <c r="V440" s="32" t="s">
        <v>37</v>
      </c>
      <c r="W440" s="32">
        <f>SUM(_xlfn.XLOOKUP(B440,freq!$A$2:$A$40,freq!$B$2:$B$40,0),_xlfn.XLOOKUP(C440,freq!$A$2:$A$40,freq!$B$2:$B$40,0),_xlfn.XLOOKUP(D440,freq!$A$2:$A$40,freq!$B$2:$B$40,0),_xlfn.XLOOKUP(E440,freq!$A$2:$A$40,freq!$B$2:$B$40,0),_xlfn.XLOOKUP(F440,freq!$A$2:$A$40,freq!$B$2:$B$40,0),_xlfn.XLOOKUP(G440,freq!$A$2:$A$40,freq!$B$2:$B$40,0),_xlfn.XLOOKUP(H440,freq!$A$2:$A$40,freq!$B$2:$B$40,0),_xlfn.XLOOKUP(I440,freq!$A$2:$A$40,freq!$B$2:$B$40,0),_xlfn.XLOOKUP(J440,freq!$A$2:$A$40,freq!$B$2:$B$40,0),_xlfn.XLOOKUP(K440,freq!$A$2:$A$40,freq!$B$2:$B$40,0),_xlfn.XLOOKUP(L440,freq!$A$2:$A$40,freq!$B$2:$B$40,0),_xlfn.XLOOKUP(M440,freq!$A$2:$A$40,freq!$B$2:$B$40,0),_xlfn.XLOOKUP(N440,freq!$A$2:$A$40,freq!$B$2:$B$40,0),_xlfn.XLOOKUP(O440,freq!$A$2:$A$40,freq!$B$2:$B$40,0),_xlfn.XLOOKUP(P440,freq!$A$2:$A$40,freq!$B$2:$B$40,0),_xlfn.XLOOKUP(Q440,freq!$A$2:$A$40,freq!$B$2:$B$40,0),_xlfn.XLOOKUP(R440,freq!$A$2:$A$40,freq!$B$2:$B$40,0),_xlfn.XLOOKUP(S440,freq!$A$2:$A$40,freq!$B$2:$B$40,0),_xlfn.XLOOKUP(T440,freq!$A$2:$A$40,freq!$B$2:$B$40,0),_xlfn.XLOOKUP(U440,freq!$A$2:$A$40,freq!$B$2:$B$40,0),_xlfn.XLOOKUP(V440,freq!$A$2:$A$40,freq!$B$2:$B$40,0))</f>
        <v>63.45000000000001</v>
      </c>
    </row>
    <row r="441" spans="1:23" hidden="1" x14ac:dyDescent="0.35">
      <c r="A441" s="32" t="s">
        <v>1531</v>
      </c>
      <c r="B441" s="32" t="s">
        <v>35</v>
      </c>
      <c r="C441" s="32" t="s">
        <v>38</v>
      </c>
      <c r="D441" s="32" t="s">
        <v>42</v>
      </c>
      <c r="E441" s="32" t="s">
        <v>56</v>
      </c>
      <c r="F441" s="32" t="s">
        <v>46</v>
      </c>
      <c r="G441" s="32" t="s">
        <v>56</v>
      </c>
      <c r="H441" s="32" t="s">
        <v>30</v>
      </c>
      <c r="I441" s="32" t="s">
        <v>37</v>
      </c>
      <c r="J441" s="32">
        <v>7</v>
      </c>
      <c r="K441" s="32" t="s">
        <v>37</v>
      </c>
      <c r="L441" s="32" t="s">
        <v>37</v>
      </c>
      <c r="M441" s="32" t="s">
        <v>48</v>
      </c>
      <c r="N441" s="32" t="s">
        <v>38</v>
      </c>
      <c r="O441" s="32" t="s">
        <v>49</v>
      </c>
      <c r="P441" s="32">
        <v>8</v>
      </c>
      <c r="Q441" s="32">
        <v>2</v>
      </c>
      <c r="R441" s="32" t="s">
        <v>36</v>
      </c>
      <c r="S441" s="32">
        <v>2</v>
      </c>
      <c r="T441" s="32" t="s">
        <v>33</v>
      </c>
      <c r="U441" s="32" t="s">
        <v>4</v>
      </c>
      <c r="V441" s="32">
        <v>1</v>
      </c>
      <c r="W441" s="32">
        <f>SUM(_xlfn.XLOOKUP(B441,freq!$A$2:$A$40,freq!$B$2:$B$40,0),_xlfn.XLOOKUP(C441,freq!$A$2:$A$40,freq!$B$2:$B$40,0),_xlfn.XLOOKUP(D441,freq!$A$2:$A$40,freq!$B$2:$B$40,0),_xlfn.XLOOKUP(E441,freq!$A$2:$A$40,freq!$B$2:$B$40,0),_xlfn.XLOOKUP(F441,freq!$A$2:$A$40,freq!$B$2:$B$40,0),_xlfn.XLOOKUP(G441,freq!$A$2:$A$40,freq!$B$2:$B$40,0),_xlfn.XLOOKUP(H441,freq!$A$2:$A$40,freq!$B$2:$B$40,0),_xlfn.XLOOKUP(I441,freq!$A$2:$A$40,freq!$B$2:$B$40,0),_xlfn.XLOOKUP(J441,freq!$A$2:$A$40,freq!$B$2:$B$40,0),_xlfn.XLOOKUP(K441,freq!$A$2:$A$40,freq!$B$2:$B$40,0),_xlfn.XLOOKUP(L441,freq!$A$2:$A$40,freq!$B$2:$B$40,0),_xlfn.XLOOKUP(M441,freq!$A$2:$A$40,freq!$B$2:$B$40,0),_xlfn.XLOOKUP(N441,freq!$A$2:$A$40,freq!$B$2:$B$40,0),_xlfn.XLOOKUP(O441,freq!$A$2:$A$40,freq!$B$2:$B$40,0),_xlfn.XLOOKUP(P441,freq!$A$2:$A$40,freq!$B$2:$B$40,0),_xlfn.XLOOKUP(Q441,freq!$A$2:$A$40,freq!$B$2:$B$40,0),_xlfn.XLOOKUP(R441,freq!$A$2:$A$40,freq!$B$2:$B$40,0),_xlfn.XLOOKUP(S441,freq!$A$2:$A$40,freq!$B$2:$B$40,0),_xlfn.XLOOKUP(T441,freq!$A$2:$A$40,freq!$B$2:$B$40,0),_xlfn.XLOOKUP(U441,freq!$A$2:$A$40,freq!$B$2:$B$40,0),_xlfn.XLOOKUP(V441,freq!$A$2:$A$40,freq!$B$2:$B$40,0))</f>
        <v>63.45</v>
      </c>
    </row>
    <row r="442" spans="1:23" hidden="1" x14ac:dyDescent="0.35">
      <c r="A442" s="32" t="s">
        <v>371</v>
      </c>
      <c r="B442" s="32" t="s">
        <v>41</v>
      </c>
      <c r="C442" s="32" t="s">
        <v>59</v>
      </c>
      <c r="D442" s="32" t="s">
        <v>2</v>
      </c>
      <c r="E442" s="32" t="s">
        <v>37</v>
      </c>
      <c r="F442" s="32">
        <v>4</v>
      </c>
      <c r="G442" s="32">
        <v>4</v>
      </c>
      <c r="H442" s="32" t="s">
        <v>59</v>
      </c>
      <c r="I442" s="32" t="s">
        <v>3</v>
      </c>
      <c r="J442" s="32" t="s">
        <v>46</v>
      </c>
      <c r="K442" s="32">
        <v>7</v>
      </c>
      <c r="L442" s="32">
        <v>8</v>
      </c>
      <c r="M442" s="32" t="s">
        <v>41</v>
      </c>
      <c r="N442" s="32">
        <v>1</v>
      </c>
      <c r="O442" s="32" t="s">
        <v>1</v>
      </c>
      <c r="P442" s="32" t="s">
        <v>40</v>
      </c>
      <c r="Q442" s="32" t="s">
        <v>29</v>
      </c>
      <c r="R442" s="32" t="s">
        <v>46</v>
      </c>
      <c r="S442" s="32" t="s">
        <v>35</v>
      </c>
      <c r="T442" s="32" t="s">
        <v>46</v>
      </c>
      <c r="U442" s="32">
        <v>4</v>
      </c>
      <c r="V442" s="32" t="s">
        <v>28</v>
      </c>
      <c r="W442" s="32">
        <f>SUM(_xlfn.XLOOKUP(B442,freq!$A$2:$A$40,freq!$B$2:$B$40,0),_xlfn.XLOOKUP(C442,freq!$A$2:$A$40,freq!$B$2:$B$40,0),_xlfn.XLOOKUP(D442,freq!$A$2:$A$40,freq!$B$2:$B$40,0),_xlfn.XLOOKUP(E442,freq!$A$2:$A$40,freq!$B$2:$B$40,0),_xlfn.XLOOKUP(F442,freq!$A$2:$A$40,freq!$B$2:$B$40,0),_xlfn.XLOOKUP(G442,freq!$A$2:$A$40,freq!$B$2:$B$40,0),_xlfn.XLOOKUP(H442,freq!$A$2:$A$40,freq!$B$2:$B$40,0),_xlfn.XLOOKUP(I442,freq!$A$2:$A$40,freq!$B$2:$B$40,0),_xlfn.XLOOKUP(J442,freq!$A$2:$A$40,freq!$B$2:$B$40,0),_xlfn.XLOOKUP(K442,freq!$A$2:$A$40,freq!$B$2:$B$40,0),_xlfn.XLOOKUP(L442,freq!$A$2:$A$40,freq!$B$2:$B$40,0),_xlfn.XLOOKUP(M442,freq!$A$2:$A$40,freq!$B$2:$B$40,0),_xlfn.XLOOKUP(N442,freq!$A$2:$A$40,freq!$B$2:$B$40,0),_xlfn.XLOOKUP(O442,freq!$A$2:$A$40,freq!$B$2:$B$40,0),_xlfn.XLOOKUP(P442,freq!$A$2:$A$40,freq!$B$2:$B$40,0),_xlfn.XLOOKUP(Q442,freq!$A$2:$A$40,freq!$B$2:$B$40,0),_xlfn.XLOOKUP(R442,freq!$A$2:$A$40,freq!$B$2:$B$40,0),_xlfn.XLOOKUP(S442,freq!$A$2:$A$40,freq!$B$2:$B$40,0),_xlfn.XLOOKUP(T442,freq!$A$2:$A$40,freq!$B$2:$B$40,0),_xlfn.XLOOKUP(U442,freq!$A$2:$A$40,freq!$B$2:$B$40,0),_xlfn.XLOOKUP(V442,freq!$A$2:$A$40,freq!$B$2:$B$40,0))</f>
        <v>63.41</v>
      </c>
    </row>
    <row r="443" spans="1:23" hidden="1" x14ac:dyDescent="0.35">
      <c r="A443" s="32" t="s">
        <v>466</v>
      </c>
      <c r="B443" s="32">
        <v>0</v>
      </c>
      <c r="C443" s="32" t="s">
        <v>50</v>
      </c>
      <c r="D443" s="32" t="s">
        <v>31</v>
      </c>
      <c r="E443" s="32">
        <v>4</v>
      </c>
      <c r="F443" s="32" t="s">
        <v>46</v>
      </c>
      <c r="G443" s="32" t="s">
        <v>58</v>
      </c>
      <c r="H443" s="32" t="s">
        <v>2</v>
      </c>
      <c r="I443" s="32" t="s">
        <v>31</v>
      </c>
      <c r="J443" s="32" t="s">
        <v>45</v>
      </c>
      <c r="K443" s="32" t="s">
        <v>50</v>
      </c>
      <c r="L443" s="32" t="s">
        <v>41</v>
      </c>
      <c r="M443" s="32" t="s">
        <v>0</v>
      </c>
      <c r="N443" s="32" t="s">
        <v>43</v>
      </c>
      <c r="O443" s="32" t="s">
        <v>40</v>
      </c>
      <c r="P443" s="32" t="s">
        <v>33</v>
      </c>
      <c r="Q443" s="32" t="s">
        <v>3</v>
      </c>
      <c r="R443" s="32">
        <v>0</v>
      </c>
      <c r="S443" s="32" t="s">
        <v>36</v>
      </c>
      <c r="T443" s="32" t="s">
        <v>3</v>
      </c>
      <c r="U443" s="32" t="s">
        <v>59</v>
      </c>
      <c r="V443" s="32" t="s">
        <v>59</v>
      </c>
      <c r="W443" s="32">
        <f>SUM(_xlfn.XLOOKUP(B443,freq!$A$2:$A$40,freq!$B$2:$B$40,0),_xlfn.XLOOKUP(C443,freq!$A$2:$A$40,freq!$B$2:$B$40,0),_xlfn.XLOOKUP(D443,freq!$A$2:$A$40,freq!$B$2:$B$40,0),_xlfn.XLOOKUP(E443,freq!$A$2:$A$40,freq!$B$2:$B$40,0),_xlfn.XLOOKUP(F443,freq!$A$2:$A$40,freq!$B$2:$B$40,0),_xlfn.XLOOKUP(G443,freq!$A$2:$A$40,freq!$B$2:$B$40,0),_xlfn.XLOOKUP(H443,freq!$A$2:$A$40,freq!$B$2:$B$40,0),_xlfn.XLOOKUP(I443,freq!$A$2:$A$40,freq!$B$2:$B$40,0),_xlfn.XLOOKUP(J443,freq!$A$2:$A$40,freq!$B$2:$B$40,0),_xlfn.XLOOKUP(K443,freq!$A$2:$A$40,freq!$B$2:$B$40,0),_xlfn.XLOOKUP(L443,freq!$A$2:$A$40,freq!$B$2:$B$40,0),_xlfn.XLOOKUP(M443,freq!$A$2:$A$40,freq!$B$2:$B$40,0),_xlfn.XLOOKUP(N443,freq!$A$2:$A$40,freq!$B$2:$B$40,0),_xlfn.XLOOKUP(O443,freq!$A$2:$A$40,freq!$B$2:$B$40,0),_xlfn.XLOOKUP(P443,freq!$A$2:$A$40,freq!$B$2:$B$40,0),_xlfn.XLOOKUP(Q443,freq!$A$2:$A$40,freq!$B$2:$B$40,0),_xlfn.XLOOKUP(R443,freq!$A$2:$A$40,freq!$B$2:$B$40,0),_xlfn.XLOOKUP(S443,freq!$A$2:$A$40,freq!$B$2:$B$40,0),_xlfn.XLOOKUP(T443,freq!$A$2:$A$40,freq!$B$2:$B$40,0),_xlfn.XLOOKUP(U443,freq!$A$2:$A$40,freq!$B$2:$B$40,0),_xlfn.XLOOKUP(V443,freq!$A$2:$A$40,freq!$B$2:$B$40,0))</f>
        <v>63.36</v>
      </c>
    </row>
    <row r="444" spans="1:23" hidden="1" x14ac:dyDescent="0.35">
      <c r="A444" s="32" t="s">
        <v>1140</v>
      </c>
      <c r="B444" s="32" t="s">
        <v>50</v>
      </c>
      <c r="C444" s="32" t="s">
        <v>30</v>
      </c>
      <c r="D444" s="32">
        <v>9</v>
      </c>
      <c r="E444" s="32" t="s">
        <v>50</v>
      </c>
      <c r="F444" s="32">
        <v>7</v>
      </c>
      <c r="G444" s="32" t="s">
        <v>45</v>
      </c>
      <c r="H444" s="32" t="s">
        <v>4</v>
      </c>
      <c r="I444" s="32" t="s">
        <v>34</v>
      </c>
      <c r="J444" s="32">
        <v>8</v>
      </c>
      <c r="K444" s="32" t="s">
        <v>38</v>
      </c>
      <c r="L444" s="32">
        <v>9</v>
      </c>
      <c r="M444" s="32" t="s">
        <v>45</v>
      </c>
      <c r="N444" s="32" t="s">
        <v>53</v>
      </c>
      <c r="O444" s="32" t="s">
        <v>46</v>
      </c>
      <c r="P444" s="32" t="s">
        <v>28</v>
      </c>
      <c r="Q444" s="32" t="s">
        <v>43</v>
      </c>
      <c r="R444" s="32" t="s">
        <v>44</v>
      </c>
      <c r="S444" s="32" t="s">
        <v>2</v>
      </c>
      <c r="T444" s="32" t="s">
        <v>48</v>
      </c>
      <c r="U444" s="32" t="s">
        <v>1</v>
      </c>
      <c r="V444" s="32" t="s">
        <v>0</v>
      </c>
      <c r="W444" s="32">
        <f>SUM(_xlfn.XLOOKUP(B444,freq!$A$2:$A$40,freq!$B$2:$B$40,0),_xlfn.XLOOKUP(C444,freq!$A$2:$A$40,freq!$B$2:$B$40,0),_xlfn.XLOOKUP(D444,freq!$A$2:$A$40,freq!$B$2:$B$40,0),_xlfn.XLOOKUP(E444,freq!$A$2:$A$40,freq!$B$2:$B$40,0),_xlfn.XLOOKUP(F444,freq!$A$2:$A$40,freq!$B$2:$B$40,0),_xlfn.XLOOKUP(G444,freq!$A$2:$A$40,freq!$B$2:$B$40,0),_xlfn.XLOOKUP(H444,freq!$A$2:$A$40,freq!$B$2:$B$40,0),_xlfn.XLOOKUP(I444,freq!$A$2:$A$40,freq!$B$2:$B$40,0),_xlfn.XLOOKUP(J444,freq!$A$2:$A$40,freq!$B$2:$B$40,0),_xlfn.XLOOKUP(K444,freq!$A$2:$A$40,freq!$B$2:$B$40,0),_xlfn.XLOOKUP(L444,freq!$A$2:$A$40,freq!$B$2:$B$40,0),_xlfn.XLOOKUP(M444,freq!$A$2:$A$40,freq!$B$2:$B$40,0),_xlfn.XLOOKUP(N444,freq!$A$2:$A$40,freq!$B$2:$B$40,0),_xlfn.XLOOKUP(O444,freq!$A$2:$A$40,freq!$B$2:$B$40,0),_xlfn.XLOOKUP(P444,freq!$A$2:$A$40,freq!$B$2:$B$40,0),_xlfn.XLOOKUP(Q444,freq!$A$2:$A$40,freq!$B$2:$B$40,0),_xlfn.XLOOKUP(R444,freq!$A$2:$A$40,freq!$B$2:$B$40,0),_xlfn.XLOOKUP(S444,freq!$A$2:$A$40,freq!$B$2:$B$40,0),_xlfn.XLOOKUP(T444,freq!$A$2:$A$40,freq!$B$2:$B$40,0),_xlfn.XLOOKUP(U444,freq!$A$2:$A$40,freq!$B$2:$B$40,0),_xlfn.XLOOKUP(V444,freq!$A$2:$A$40,freq!$B$2:$B$40,0))</f>
        <v>63.36</v>
      </c>
    </row>
    <row r="445" spans="1:23" hidden="1" x14ac:dyDescent="0.35">
      <c r="A445" s="32" t="s">
        <v>939</v>
      </c>
      <c r="B445" s="32" t="s">
        <v>33</v>
      </c>
      <c r="C445" s="32" t="s">
        <v>56</v>
      </c>
      <c r="D445" s="32" t="s">
        <v>2</v>
      </c>
      <c r="E445" s="32">
        <v>6</v>
      </c>
      <c r="F445" s="32" t="s">
        <v>53</v>
      </c>
      <c r="G445" s="32" t="s">
        <v>43</v>
      </c>
      <c r="H445" s="32" t="s">
        <v>44</v>
      </c>
      <c r="I445" s="32" t="s">
        <v>44</v>
      </c>
      <c r="J445" s="32" t="s">
        <v>50</v>
      </c>
      <c r="K445" s="32">
        <v>7</v>
      </c>
      <c r="L445" s="32" t="s">
        <v>35</v>
      </c>
      <c r="M445" s="32">
        <v>1</v>
      </c>
      <c r="N445" s="32" t="s">
        <v>35</v>
      </c>
      <c r="O445" s="32" t="s">
        <v>4</v>
      </c>
      <c r="P445" s="32" t="s">
        <v>45</v>
      </c>
      <c r="Q445" s="32" t="s">
        <v>40</v>
      </c>
      <c r="R445" s="32" t="s">
        <v>50</v>
      </c>
      <c r="S445" s="32" t="s">
        <v>33</v>
      </c>
      <c r="T445" s="32" t="s">
        <v>56</v>
      </c>
      <c r="U445" s="32" t="s">
        <v>30</v>
      </c>
      <c r="V445" s="32">
        <v>4</v>
      </c>
      <c r="W445" s="32">
        <f>SUM(_xlfn.XLOOKUP(B445,freq!$A$2:$A$40,freq!$B$2:$B$40,0),_xlfn.XLOOKUP(C445,freq!$A$2:$A$40,freq!$B$2:$B$40,0),_xlfn.XLOOKUP(D445,freq!$A$2:$A$40,freq!$B$2:$B$40,0),_xlfn.XLOOKUP(E445,freq!$A$2:$A$40,freq!$B$2:$B$40,0),_xlfn.XLOOKUP(F445,freq!$A$2:$A$40,freq!$B$2:$B$40,0),_xlfn.XLOOKUP(G445,freq!$A$2:$A$40,freq!$B$2:$B$40,0),_xlfn.XLOOKUP(H445,freq!$A$2:$A$40,freq!$B$2:$B$40,0),_xlfn.XLOOKUP(I445,freq!$A$2:$A$40,freq!$B$2:$B$40,0),_xlfn.XLOOKUP(J445,freq!$A$2:$A$40,freq!$B$2:$B$40,0),_xlfn.XLOOKUP(K445,freq!$A$2:$A$40,freq!$B$2:$B$40,0),_xlfn.XLOOKUP(L445,freq!$A$2:$A$40,freq!$B$2:$B$40,0),_xlfn.XLOOKUP(M445,freq!$A$2:$A$40,freq!$B$2:$B$40,0),_xlfn.XLOOKUP(N445,freq!$A$2:$A$40,freq!$B$2:$B$40,0),_xlfn.XLOOKUP(O445,freq!$A$2:$A$40,freq!$B$2:$B$40,0),_xlfn.XLOOKUP(P445,freq!$A$2:$A$40,freq!$B$2:$B$40,0),_xlfn.XLOOKUP(Q445,freq!$A$2:$A$40,freq!$B$2:$B$40,0),_xlfn.XLOOKUP(R445,freq!$A$2:$A$40,freq!$B$2:$B$40,0),_xlfn.XLOOKUP(S445,freq!$A$2:$A$40,freq!$B$2:$B$40,0),_xlfn.XLOOKUP(T445,freq!$A$2:$A$40,freq!$B$2:$B$40,0),_xlfn.XLOOKUP(U445,freq!$A$2:$A$40,freq!$B$2:$B$40,0),_xlfn.XLOOKUP(V445,freq!$A$2:$A$40,freq!$B$2:$B$40,0))</f>
        <v>63.329999999999991</v>
      </c>
    </row>
    <row r="446" spans="1:23" hidden="1" x14ac:dyDescent="0.35">
      <c r="A446" s="32" t="s">
        <v>1994</v>
      </c>
      <c r="B446" s="32" t="s">
        <v>44</v>
      </c>
      <c r="C446" s="32">
        <v>4</v>
      </c>
      <c r="D446" s="32">
        <v>2</v>
      </c>
      <c r="E446" s="32" t="s">
        <v>41</v>
      </c>
      <c r="F446" s="32" t="s">
        <v>42</v>
      </c>
      <c r="G446" s="32" t="s">
        <v>32</v>
      </c>
      <c r="H446" s="32" t="s">
        <v>3</v>
      </c>
      <c r="I446" s="32" t="s">
        <v>45</v>
      </c>
      <c r="J446" s="32" t="s">
        <v>49</v>
      </c>
      <c r="K446" s="32">
        <v>2</v>
      </c>
      <c r="L446" s="32">
        <v>7</v>
      </c>
      <c r="M446" s="32" t="s">
        <v>58</v>
      </c>
      <c r="N446" s="32" t="s">
        <v>59</v>
      </c>
      <c r="O446" s="32">
        <v>8</v>
      </c>
      <c r="P446" s="32" t="s">
        <v>28</v>
      </c>
      <c r="Q446" s="32" t="s">
        <v>38</v>
      </c>
      <c r="R446" s="32" t="s">
        <v>31</v>
      </c>
      <c r="S446" s="32" t="s">
        <v>1</v>
      </c>
      <c r="T446" s="32" t="s">
        <v>45</v>
      </c>
      <c r="U446" s="32" t="s">
        <v>58</v>
      </c>
      <c r="V446" s="32" t="s">
        <v>41</v>
      </c>
      <c r="W446" s="32">
        <f>SUM(_xlfn.XLOOKUP(B446,freq!$A$2:$A$40,freq!$B$2:$B$40,0),_xlfn.XLOOKUP(C446,freq!$A$2:$A$40,freq!$B$2:$B$40,0),_xlfn.XLOOKUP(D446,freq!$A$2:$A$40,freq!$B$2:$B$40,0),_xlfn.XLOOKUP(E446,freq!$A$2:$A$40,freq!$B$2:$B$40,0),_xlfn.XLOOKUP(F446,freq!$A$2:$A$40,freq!$B$2:$B$40,0),_xlfn.XLOOKUP(G446,freq!$A$2:$A$40,freq!$B$2:$B$40,0),_xlfn.XLOOKUP(H446,freq!$A$2:$A$40,freq!$B$2:$B$40,0),_xlfn.XLOOKUP(I446,freq!$A$2:$A$40,freq!$B$2:$B$40,0),_xlfn.XLOOKUP(J446,freq!$A$2:$A$40,freq!$B$2:$B$40,0),_xlfn.XLOOKUP(K446,freq!$A$2:$A$40,freq!$B$2:$B$40,0),_xlfn.XLOOKUP(L446,freq!$A$2:$A$40,freq!$B$2:$B$40,0),_xlfn.XLOOKUP(M446,freq!$A$2:$A$40,freq!$B$2:$B$40,0),_xlfn.XLOOKUP(N446,freq!$A$2:$A$40,freq!$B$2:$B$40,0),_xlfn.XLOOKUP(O446,freq!$A$2:$A$40,freq!$B$2:$B$40,0),_xlfn.XLOOKUP(P446,freq!$A$2:$A$40,freq!$B$2:$B$40,0),_xlfn.XLOOKUP(Q446,freq!$A$2:$A$40,freq!$B$2:$B$40,0),_xlfn.XLOOKUP(R446,freq!$A$2:$A$40,freq!$B$2:$B$40,0),_xlfn.XLOOKUP(S446,freq!$A$2:$A$40,freq!$B$2:$B$40,0),_xlfn.XLOOKUP(T446,freq!$A$2:$A$40,freq!$B$2:$B$40,0),_xlfn.XLOOKUP(U446,freq!$A$2:$A$40,freq!$B$2:$B$40,0),_xlfn.XLOOKUP(V446,freq!$A$2:$A$40,freq!$B$2:$B$40,0))</f>
        <v>63.290000000000006</v>
      </c>
    </row>
    <row r="447" spans="1:23" hidden="1" x14ac:dyDescent="0.35">
      <c r="A447" s="32" t="s">
        <v>439</v>
      </c>
      <c r="B447" s="32" t="s">
        <v>33</v>
      </c>
      <c r="C447" s="32" t="s">
        <v>36</v>
      </c>
      <c r="D447" s="32" t="s">
        <v>35</v>
      </c>
      <c r="E447" s="32" t="s">
        <v>58</v>
      </c>
      <c r="F447" s="32" t="s">
        <v>2</v>
      </c>
      <c r="G447" s="32" t="s">
        <v>44</v>
      </c>
      <c r="H447" s="32" t="s">
        <v>35</v>
      </c>
      <c r="I447" s="32" t="s">
        <v>37</v>
      </c>
      <c r="J447" s="32" t="s">
        <v>43</v>
      </c>
      <c r="K447" s="32" t="s">
        <v>3</v>
      </c>
      <c r="L447" s="32" t="s">
        <v>33</v>
      </c>
      <c r="M447" s="32" t="s">
        <v>28</v>
      </c>
      <c r="N447" s="32" t="s">
        <v>33</v>
      </c>
      <c r="O447" s="32">
        <v>5</v>
      </c>
      <c r="P447" s="32" t="s">
        <v>1</v>
      </c>
      <c r="Q447" s="32">
        <v>3</v>
      </c>
      <c r="R447" s="32" t="s">
        <v>40</v>
      </c>
      <c r="S447" s="32" t="s">
        <v>58</v>
      </c>
      <c r="T447" s="32" t="s">
        <v>41</v>
      </c>
      <c r="U447" s="32">
        <v>0</v>
      </c>
      <c r="V447" s="32" t="s">
        <v>28</v>
      </c>
      <c r="W447" s="32">
        <f>SUM(_xlfn.XLOOKUP(B447,freq!$A$2:$A$40,freq!$B$2:$B$40,0),_xlfn.XLOOKUP(C447,freq!$A$2:$A$40,freq!$B$2:$B$40,0),_xlfn.XLOOKUP(D447,freq!$A$2:$A$40,freq!$B$2:$B$40,0),_xlfn.XLOOKUP(E447,freq!$A$2:$A$40,freq!$B$2:$B$40,0),_xlfn.XLOOKUP(F447,freq!$A$2:$A$40,freq!$B$2:$B$40,0),_xlfn.XLOOKUP(G447,freq!$A$2:$A$40,freq!$B$2:$B$40,0),_xlfn.XLOOKUP(H447,freq!$A$2:$A$40,freq!$B$2:$B$40,0),_xlfn.XLOOKUP(I447,freq!$A$2:$A$40,freq!$B$2:$B$40,0),_xlfn.XLOOKUP(J447,freq!$A$2:$A$40,freq!$B$2:$B$40,0),_xlfn.XLOOKUP(K447,freq!$A$2:$A$40,freq!$B$2:$B$40,0),_xlfn.XLOOKUP(L447,freq!$A$2:$A$40,freq!$B$2:$B$40,0),_xlfn.XLOOKUP(M447,freq!$A$2:$A$40,freq!$B$2:$B$40,0),_xlfn.XLOOKUP(N447,freq!$A$2:$A$40,freq!$B$2:$B$40,0),_xlfn.XLOOKUP(O447,freq!$A$2:$A$40,freq!$B$2:$B$40,0),_xlfn.XLOOKUP(P447,freq!$A$2:$A$40,freq!$B$2:$B$40,0),_xlfn.XLOOKUP(Q447,freq!$A$2:$A$40,freq!$B$2:$B$40,0),_xlfn.XLOOKUP(R447,freq!$A$2:$A$40,freq!$B$2:$B$40,0),_xlfn.XLOOKUP(S447,freq!$A$2:$A$40,freq!$B$2:$B$40,0),_xlfn.XLOOKUP(T447,freq!$A$2:$A$40,freq!$B$2:$B$40,0),_xlfn.XLOOKUP(U447,freq!$A$2:$A$40,freq!$B$2:$B$40,0),_xlfn.XLOOKUP(V447,freq!$A$2:$A$40,freq!$B$2:$B$40,0))</f>
        <v>63.240000000000009</v>
      </c>
    </row>
    <row r="448" spans="1:23" hidden="1" x14ac:dyDescent="0.35">
      <c r="A448" s="32" t="s">
        <v>887</v>
      </c>
      <c r="B448" s="32" t="s">
        <v>28</v>
      </c>
      <c r="C448" s="32" t="s">
        <v>59</v>
      </c>
      <c r="D448" s="32" t="s">
        <v>2</v>
      </c>
      <c r="E448" s="32" t="s">
        <v>38</v>
      </c>
      <c r="F448" s="32" t="s">
        <v>58</v>
      </c>
      <c r="G448" s="32" t="s">
        <v>0</v>
      </c>
      <c r="H448" s="32" t="s">
        <v>53</v>
      </c>
      <c r="I448" s="32" t="s">
        <v>44</v>
      </c>
      <c r="J448" s="32" t="s">
        <v>29</v>
      </c>
      <c r="K448" s="32" t="s">
        <v>3</v>
      </c>
      <c r="L448" s="32" t="s">
        <v>45</v>
      </c>
      <c r="M448" s="32" t="s">
        <v>28</v>
      </c>
      <c r="N448" s="32" t="s">
        <v>44</v>
      </c>
      <c r="O448" s="32" t="s">
        <v>34</v>
      </c>
      <c r="P448" s="32" t="s">
        <v>3</v>
      </c>
      <c r="Q448" s="32">
        <v>3</v>
      </c>
      <c r="R448" s="32" t="s">
        <v>48</v>
      </c>
      <c r="S448" s="32" t="s">
        <v>29</v>
      </c>
      <c r="T448" s="32" t="s">
        <v>38</v>
      </c>
      <c r="U448" s="32" t="s">
        <v>50</v>
      </c>
      <c r="V448" s="32">
        <v>0</v>
      </c>
      <c r="W448" s="32">
        <f>SUM(_xlfn.XLOOKUP(B448,freq!$A$2:$A$40,freq!$B$2:$B$40,0),_xlfn.XLOOKUP(C448,freq!$A$2:$A$40,freq!$B$2:$B$40,0),_xlfn.XLOOKUP(D448,freq!$A$2:$A$40,freq!$B$2:$B$40,0),_xlfn.XLOOKUP(E448,freq!$A$2:$A$40,freq!$B$2:$B$40,0),_xlfn.XLOOKUP(F448,freq!$A$2:$A$40,freq!$B$2:$B$40,0),_xlfn.XLOOKUP(G448,freq!$A$2:$A$40,freq!$B$2:$B$40,0),_xlfn.XLOOKUP(H448,freq!$A$2:$A$40,freq!$B$2:$B$40,0),_xlfn.XLOOKUP(I448,freq!$A$2:$A$40,freq!$B$2:$B$40,0),_xlfn.XLOOKUP(J448,freq!$A$2:$A$40,freq!$B$2:$B$40,0),_xlfn.XLOOKUP(K448,freq!$A$2:$A$40,freq!$B$2:$B$40,0),_xlfn.XLOOKUP(L448,freq!$A$2:$A$40,freq!$B$2:$B$40,0),_xlfn.XLOOKUP(M448,freq!$A$2:$A$40,freq!$B$2:$B$40,0),_xlfn.XLOOKUP(N448,freq!$A$2:$A$40,freq!$B$2:$B$40,0),_xlfn.XLOOKUP(O448,freq!$A$2:$A$40,freq!$B$2:$B$40,0),_xlfn.XLOOKUP(P448,freq!$A$2:$A$40,freq!$B$2:$B$40,0),_xlfn.XLOOKUP(Q448,freq!$A$2:$A$40,freq!$B$2:$B$40,0),_xlfn.XLOOKUP(R448,freq!$A$2:$A$40,freq!$B$2:$B$40,0),_xlfn.XLOOKUP(S448,freq!$A$2:$A$40,freq!$B$2:$B$40,0),_xlfn.XLOOKUP(T448,freq!$A$2:$A$40,freq!$B$2:$B$40,0),_xlfn.XLOOKUP(U448,freq!$A$2:$A$40,freq!$B$2:$B$40,0),_xlfn.XLOOKUP(V448,freq!$A$2:$A$40,freq!$B$2:$B$40,0))</f>
        <v>63.23</v>
      </c>
    </row>
    <row r="449" spans="1:23" hidden="1" x14ac:dyDescent="0.35">
      <c r="A449" s="32" t="s">
        <v>1801</v>
      </c>
      <c r="B449" s="32" t="s">
        <v>35</v>
      </c>
      <c r="C449" s="32" t="s">
        <v>46</v>
      </c>
      <c r="D449" s="32" t="s">
        <v>35</v>
      </c>
      <c r="E449" s="32" t="s">
        <v>59</v>
      </c>
      <c r="F449" s="32" t="s">
        <v>59</v>
      </c>
      <c r="G449" s="32">
        <v>0</v>
      </c>
      <c r="H449" s="32">
        <v>7</v>
      </c>
      <c r="I449" s="32">
        <v>8</v>
      </c>
      <c r="J449" s="32">
        <v>6</v>
      </c>
      <c r="K449" s="32" t="s">
        <v>29</v>
      </c>
      <c r="L449" s="32" t="s">
        <v>1</v>
      </c>
      <c r="M449" s="32">
        <v>4</v>
      </c>
      <c r="N449" s="32" t="s">
        <v>2</v>
      </c>
      <c r="O449" s="32" t="s">
        <v>42</v>
      </c>
      <c r="P449" s="32">
        <v>0</v>
      </c>
      <c r="Q449" s="32" t="s">
        <v>1</v>
      </c>
      <c r="R449" s="32">
        <v>4</v>
      </c>
      <c r="S449" s="32" t="s">
        <v>48</v>
      </c>
      <c r="T449" s="32" t="s">
        <v>59</v>
      </c>
      <c r="U449" s="32">
        <v>9</v>
      </c>
      <c r="V449" s="32" t="s">
        <v>44</v>
      </c>
      <c r="W449" s="32">
        <f>SUM(_xlfn.XLOOKUP(B449,freq!$A$2:$A$40,freq!$B$2:$B$40,0),_xlfn.XLOOKUP(C449,freq!$A$2:$A$40,freq!$B$2:$B$40,0),_xlfn.XLOOKUP(D449,freq!$A$2:$A$40,freq!$B$2:$B$40,0),_xlfn.XLOOKUP(E449,freq!$A$2:$A$40,freq!$B$2:$B$40,0),_xlfn.XLOOKUP(F449,freq!$A$2:$A$40,freq!$B$2:$B$40,0),_xlfn.XLOOKUP(G449,freq!$A$2:$A$40,freq!$B$2:$B$40,0),_xlfn.XLOOKUP(H449,freq!$A$2:$A$40,freq!$B$2:$B$40,0),_xlfn.XLOOKUP(I449,freq!$A$2:$A$40,freq!$B$2:$B$40,0),_xlfn.XLOOKUP(J449,freq!$A$2:$A$40,freq!$B$2:$B$40,0),_xlfn.XLOOKUP(K449,freq!$A$2:$A$40,freq!$B$2:$B$40,0),_xlfn.XLOOKUP(L449,freq!$A$2:$A$40,freq!$B$2:$B$40,0),_xlfn.XLOOKUP(M449,freq!$A$2:$A$40,freq!$B$2:$B$40,0),_xlfn.XLOOKUP(N449,freq!$A$2:$A$40,freq!$B$2:$B$40,0),_xlfn.XLOOKUP(O449,freq!$A$2:$A$40,freq!$B$2:$B$40,0),_xlfn.XLOOKUP(P449,freq!$A$2:$A$40,freq!$B$2:$B$40,0),_xlfn.XLOOKUP(Q449,freq!$A$2:$A$40,freq!$B$2:$B$40,0),_xlfn.XLOOKUP(R449,freq!$A$2:$A$40,freq!$B$2:$B$40,0),_xlfn.XLOOKUP(S449,freq!$A$2:$A$40,freq!$B$2:$B$40,0),_xlfn.XLOOKUP(T449,freq!$A$2:$A$40,freq!$B$2:$B$40,0),_xlfn.XLOOKUP(U449,freq!$A$2:$A$40,freq!$B$2:$B$40,0),_xlfn.XLOOKUP(V449,freq!$A$2:$A$40,freq!$B$2:$B$40,0))</f>
        <v>63.220000000000006</v>
      </c>
    </row>
    <row r="450" spans="1:23" hidden="1" x14ac:dyDescent="0.35">
      <c r="A450" s="32" t="s">
        <v>204</v>
      </c>
      <c r="B450" s="32" t="s">
        <v>45</v>
      </c>
      <c r="C450" s="32" t="s">
        <v>46</v>
      </c>
      <c r="D450" s="32" t="s">
        <v>36</v>
      </c>
      <c r="E450" s="32" t="s">
        <v>40</v>
      </c>
      <c r="F450" s="32" t="s">
        <v>34</v>
      </c>
      <c r="G450" s="32" t="s">
        <v>43</v>
      </c>
      <c r="H450" s="32" t="s">
        <v>28</v>
      </c>
      <c r="I450" s="32">
        <v>5</v>
      </c>
      <c r="J450" s="32" t="s">
        <v>1</v>
      </c>
      <c r="K450" s="32">
        <v>8</v>
      </c>
      <c r="L450" s="32" t="s">
        <v>41</v>
      </c>
      <c r="M450" s="32">
        <v>7</v>
      </c>
      <c r="N450" s="32">
        <v>3</v>
      </c>
      <c r="O450" s="32" t="s">
        <v>37</v>
      </c>
      <c r="P450" s="32" t="s">
        <v>45</v>
      </c>
      <c r="Q450" s="32">
        <v>6</v>
      </c>
      <c r="R450" s="32" t="s">
        <v>44</v>
      </c>
      <c r="S450" s="32" t="s">
        <v>34</v>
      </c>
      <c r="T450" s="32" t="s">
        <v>58</v>
      </c>
      <c r="U450" s="32" t="s">
        <v>31</v>
      </c>
      <c r="V450" s="32">
        <v>6</v>
      </c>
      <c r="W450" s="32">
        <f>SUM(_xlfn.XLOOKUP(B450,freq!$A$2:$A$40,freq!$B$2:$B$40,0),_xlfn.XLOOKUP(C450,freq!$A$2:$A$40,freq!$B$2:$B$40,0),_xlfn.XLOOKUP(D450,freq!$A$2:$A$40,freq!$B$2:$B$40,0),_xlfn.XLOOKUP(E450,freq!$A$2:$A$40,freq!$B$2:$B$40,0),_xlfn.XLOOKUP(F450,freq!$A$2:$A$40,freq!$B$2:$B$40,0),_xlfn.XLOOKUP(G450,freq!$A$2:$A$40,freq!$B$2:$B$40,0),_xlfn.XLOOKUP(H450,freq!$A$2:$A$40,freq!$B$2:$B$40,0),_xlfn.XLOOKUP(I450,freq!$A$2:$A$40,freq!$B$2:$B$40,0),_xlfn.XLOOKUP(J450,freq!$A$2:$A$40,freq!$B$2:$B$40,0),_xlfn.XLOOKUP(K450,freq!$A$2:$A$40,freq!$B$2:$B$40,0),_xlfn.XLOOKUP(L450,freq!$A$2:$A$40,freq!$B$2:$B$40,0),_xlfn.XLOOKUP(M450,freq!$A$2:$A$40,freq!$B$2:$B$40,0),_xlfn.XLOOKUP(N450,freq!$A$2:$A$40,freq!$B$2:$B$40,0),_xlfn.XLOOKUP(O450,freq!$A$2:$A$40,freq!$B$2:$B$40,0),_xlfn.XLOOKUP(P450,freq!$A$2:$A$40,freq!$B$2:$B$40,0),_xlfn.XLOOKUP(Q450,freq!$A$2:$A$40,freq!$B$2:$B$40,0),_xlfn.XLOOKUP(R450,freq!$A$2:$A$40,freq!$B$2:$B$40,0),_xlfn.XLOOKUP(S450,freq!$A$2:$A$40,freq!$B$2:$B$40,0),_xlfn.XLOOKUP(T450,freq!$A$2:$A$40,freq!$B$2:$B$40,0),_xlfn.XLOOKUP(U450,freq!$A$2:$A$40,freq!$B$2:$B$40,0),_xlfn.XLOOKUP(V450,freq!$A$2:$A$40,freq!$B$2:$B$40,0))</f>
        <v>63.219999999999992</v>
      </c>
    </row>
    <row r="451" spans="1:23" hidden="1" x14ac:dyDescent="0.35">
      <c r="A451" s="32" t="s">
        <v>1829</v>
      </c>
      <c r="B451" s="32">
        <v>2</v>
      </c>
      <c r="C451" s="32" t="s">
        <v>46</v>
      </c>
      <c r="D451" s="32" t="s">
        <v>46</v>
      </c>
      <c r="E451" s="32">
        <v>3</v>
      </c>
      <c r="F451" s="32" t="s">
        <v>31</v>
      </c>
      <c r="G451" s="32" t="s">
        <v>59</v>
      </c>
      <c r="H451" s="32" t="s">
        <v>1</v>
      </c>
      <c r="I451" s="32">
        <v>3</v>
      </c>
      <c r="J451" s="32" t="s">
        <v>29</v>
      </c>
      <c r="K451" s="32" t="s">
        <v>56</v>
      </c>
      <c r="L451" s="32">
        <v>4</v>
      </c>
      <c r="M451" s="32" t="s">
        <v>46</v>
      </c>
      <c r="N451" s="32" t="s">
        <v>36</v>
      </c>
      <c r="O451" s="32" t="s">
        <v>30</v>
      </c>
      <c r="P451" s="32">
        <v>4</v>
      </c>
      <c r="Q451" s="32">
        <v>7</v>
      </c>
      <c r="R451" s="32" t="s">
        <v>45</v>
      </c>
      <c r="S451" s="32" t="s">
        <v>38</v>
      </c>
      <c r="T451" s="32" t="s">
        <v>3</v>
      </c>
      <c r="U451" s="32" t="s">
        <v>42</v>
      </c>
      <c r="V451" s="32" t="s">
        <v>28</v>
      </c>
      <c r="W451" s="32">
        <f>SUM(_xlfn.XLOOKUP(B451,freq!$A$2:$A$40,freq!$B$2:$B$40,0),_xlfn.XLOOKUP(C451,freq!$A$2:$A$40,freq!$B$2:$B$40,0),_xlfn.XLOOKUP(D451,freq!$A$2:$A$40,freq!$B$2:$B$40,0),_xlfn.XLOOKUP(E451,freq!$A$2:$A$40,freq!$B$2:$B$40,0),_xlfn.XLOOKUP(F451,freq!$A$2:$A$40,freq!$B$2:$B$40,0),_xlfn.XLOOKUP(G451,freq!$A$2:$A$40,freq!$B$2:$B$40,0),_xlfn.XLOOKUP(H451,freq!$A$2:$A$40,freq!$B$2:$B$40,0),_xlfn.XLOOKUP(I451,freq!$A$2:$A$40,freq!$B$2:$B$40,0),_xlfn.XLOOKUP(J451,freq!$A$2:$A$40,freq!$B$2:$B$40,0),_xlfn.XLOOKUP(K451,freq!$A$2:$A$40,freq!$B$2:$B$40,0),_xlfn.XLOOKUP(L451,freq!$A$2:$A$40,freq!$B$2:$B$40,0),_xlfn.XLOOKUP(M451,freq!$A$2:$A$40,freq!$B$2:$B$40,0),_xlfn.XLOOKUP(N451,freq!$A$2:$A$40,freq!$B$2:$B$40,0),_xlfn.XLOOKUP(O451,freq!$A$2:$A$40,freq!$B$2:$B$40,0),_xlfn.XLOOKUP(P451,freq!$A$2:$A$40,freq!$B$2:$B$40,0),_xlfn.XLOOKUP(Q451,freq!$A$2:$A$40,freq!$B$2:$B$40,0),_xlfn.XLOOKUP(R451,freq!$A$2:$A$40,freq!$B$2:$B$40,0),_xlfn.XLOOKUP(S451,freq!$A$2:$A$40,freq!$B$2:$B$40,0),_xlfn.XLOOKUP(T451,freq!$A$2:$A$40,freq!$B$2:$B$40,0),_xlfn.XLOOKUP(U451,freq!$A$2:$A$40,freq!$B$2:$B$40,0),_xlfn.XLOOKUP(V451,freq!$A$2:$A$40,freq!$B$2:$B$40,0))</f>
        <v>63.219999999999992</v>
      </c>
    </row>
    <row r="452" spans="1:23" hidden="1" x14ac:dyDescent="0.35">
      <c r="A452" s="32" t="s">
        <v>47</v>
      </c>
      <c r="B452" s="32" t="s">
        <v>31</v>
      </c>
      <c r="C452" s="32">
        <v>0</v>
      </c>
      <c r="D452" s="32" t="s">
        <v>31</v>
      </c>
      <c r="E452" s="32" t="s">
        <v>34</v>
      </c>
      <c r="F452" s="32" t="s">
        <v>4</v>
      </c>
      <c r="G452" s="32">
        <v>0</v>
      </c>
      <c r="H452" s="32" t="s">
        <v>2</v>
      </c>
      <c r="I452" s="32" t="s">
        <v>28</v>
      </c>
      <c r="J452" s="32" t="s">
        <v>56</v>
      </c>
      <c r="K452" s="32">
        <v>2</v>
      </c>
      <c r="L452" s="32" t="s">
        <v>42</v>
      </c>
      <c r="M452" s="32" t="s">
        <v>56</v>
      </c>
      <c r="N452" s="32" t="s">
        <v>29</v>
      </c>
      <c r="O452" s="32">
        <v>8</v>
      </c>
      <c r="P452" s="32" t="s">
        <v>3</v>
      </c>
      <c r="Q452" s="32" t="s">
        <v>41</v>
      </c>
      <c r="R452" s="32" t="s">
        <v>49</v>
      </c>
      <c r="S452" s="32" t="s">
        <v>35</v>
      </c>
      <c r="T452" s="32" t="s">
        <v>28</v>
      </c>
      <c r="U452" s="32" t="s">
        <v>58</v>
      </c>
      <c r="V452" s="32" t="s">
        <v>49</v>
      </c>
      <c r="W452" s="32">
        <f>SUM(_xlfn.XLOOKUP(B452,freq!$A$2:$A$40,freq!$B$2:$B$40,0),_xlfn.XLOOKUP(C452,freq!$A$2:$A$40,freq!$B$2:$B$40,0),_xlfn.XLOOKUP(D452,freq!$A$2:$A$40,freq!$B$2:$B$40,0),_xlfn.XLOOKUP(E452,freq!$A$2:$A$40,freq!$B$2:$B$40,0),_xlfn.XLOOKUP(F452,freq!$A$2:$A$40,freq!$B$2:$B$40,0),_xlfn.XLOOKUP(G452,freq!$A$2:$A$40,freq!$B$2:$B$40,0),_xlfn.XLOOKUP(H452,freq!$A$2:$A$40,freq!$B$2:$B$40,0),_xlfn.XLOOKUP(I452,freq!$A$2:$A$40,freq!$B$2:$B$40,0),_xlfn.XLOOKUP(J452,freq!$A$2:$A$40,freq!$B$2:$B$40,0),_xlfn.XLOOKUP(K452,freq!$A$2:$A$40,freq!$B$2:$B$40,0),_xlfn.XLOOKUP(L452,freq!$A$2:$A$40,freq!$B$2:$B$40,0),_xlfn.XLOOKUP(M452,freq!$A$2:$A$40,freq!$B$2:$B$40,0),_xlfn.XLOOKUP(N452,freq!$A$2:$A$40,freq!$B$2:$B$40,0),_xlfn.XLOOKUP(O452,freq!$A$2:$A$40,freq!$B$2:$B$40,0),_xlfn.XLOOKUP(P452,freq!$A$2:$A$40,freq!$B$2:$B$40,0),_xlfn.XLOOKUP(Q452,freq!$A$2:$A$40,freq!$B$2:$B$40,0),_xlfn.XLOOKUP(R452,freq!$A$2:$A$40,freq!$B$2:$B$40,0),_xlfn.XLOOKUP(S452,freq!$A$2:$A$40,freq!$B$2:$B$40,0),_xlfn.XLOOKUP(T452,freq!$A$2:$A$40,freq!$B$2:$B$40,0),_xlfn.XLOOKUP(U452,freq!$A$2:$A$40,freq!$B$2:$B$40,0),_xlfn.XLOOKUP(V452,freq!$A$2:$A$40,freq!$B$2:$B$40,0))</f>
        <v>63.139999999999986</v>
      </c>
    </row>
    <row r="453" spans="1:23" hidden="1" x14ac:dyDescent="0.35">
      <c r="A453" s="32" t="s">
        <v>435</v>
      </c>
      <c r="B453" s="32" t="s">
        <v>48</v>
      </c>
      <c r="C453" s="32" t="s">
        <v>48</v>
      </c>
      <c r="D453" s="32" t="s">
        <v>58</v>
      </c>
      <c r="E453" s="32" t="s">
        <v>31</v>
      </c>
      <c r="F453" s="32" t="s">
        <v>34</v>
      </c>
      <c r="G453" s="32" t="s">
        <v>2</v>
      </c>
      <c r="H453" s="32" t="s">
        <v>1</v>
      </c>
      <c r="I453" s="32" t="s">
        <v>3</v>
      </c>
      <c r="J453" s="32" t="s">
        <v>46</v>
      </c>
      <c r="K453" s="32" t="s">
        <v>53</v>
      </c>
      <c r="L453" s="32">
        <v>2</v>
      </c>
      <c r="M453" s="32">
        <v>9</v>
      </c>
      <c r="N453" s="32" t="s">
        <v>2</v>
      </c>
      <c r="O453" s="32" t="s">
        <v>40</v>
      </c>
      <c r="P453" s="32" t="s">
        <v>40</v>
      </c>
      <c r="Q453" s="32" t="s">
        <v>50</v>
      </c>
      <c r="R453" s="32">
        <v>9</v>
      </c>
      <c r="S453" s="32" t="s">
        <v>40</v>
      </c>
      <c r="T453" s="32" t="s">
        <v>46</v>
      </c>
      <c r="U453" s="32">
        <v>3</v>
      </c>
      <c r="V453" s="32" t="s">
        <v>28</v>
      </c>
      <c r="W453" s="32">
        <f>SUM(_xlfn.XLOOKUP(B453,freq!$A$2:$A$40,freq!$B$2:$B$40,0),_xlfn.XLOOKUP(C453,freq!$A$2:$A$40,freq!$B$2:$B$40,0),_xlfn.XLOOKUP(D453,freq!$A$2:$A$40,freq!$B$2:$B$40,0),_xlfn.XLOOKUP(E453,freq!$A$2:$A$40,freq!$B$2:$B$40,0),_xlfn.XLOOKUP(F453,freq!$A$2:$A$40,freq!$B$2:$B$40,0),_xlfn.XLOOKUP(G453,freq!$A$2:$A$40,freq!$B$2:$B$40,0),_xlfn.XLOOKUP(H453,freq!$A$2:$A$40,freq!$B$2:$B$40,0),_xlfn.XLOOKUP(I453,freq!$A$2:$A$40,freq!$B$2:$B$40,0),_xlfn.XLOOKUP(J453,freq!$A$2:$A$40,freq!$B$2:$B$40,0),_xlfn.XLOOKUP(K453,freq!$A$2:$A$40,freq!$B$2:$B$40,0),_xlfn.XLOOKUP(L453,freq!$A$2:$A$40,freq!$B$2:$B$40,0),_xlfn.XLOOKUP(M453,freq!$A$2:$A$40,freq!$B$2:$B$40,0),_xlfn.XLOOKUP(N453,freq!$A$2:$A$40,freq!$B$2:$B$40,0),_xlfn.XLOOKUP(O453,freq!$A$2:$A$40,freq!$B$2:$B$40,0),_xlfn.XLOOKUP(P453,freq!$A$2:$A$40,freq!$B$2:$B$40,0),_xlfn.XLOOKUP(Q453,freq!$A$2:$A$40,freq!$B$2:$B$40,0),_xlfn.XLOOKUP(R453,freq!$A$2:$A$40,freq!$B$2:$B$40,0),_xlfn.XLOOKUP(S453,freq!$A$2:$A$40,freq!$B$2:$B$40,0),_xlfn.XLOOKUP(T453,freq!$A$2:$A$40,freq!$B$2:$B$40,0),_xlfn.XLOOKUP(U453,freq!$A$2:$A$40,freq!$B$2:$B$40,0),_xlfn.XLOOKUP(V453,freq!$A$2:$A$40,freq!$B$2:$B$40,0))</f>
        <v>63.09</v>
      </c>
    </row>
    <row r="454" spans="1:23" x14ac:dyDescent="0.35">
      <c r="A454" s="32" t="s">
        <v>1574</v>
      </c>
      <c r="B454" s="32" t="s">
        <v>36</v>
      </c>
      <c r="C454" s="32" t="s">
        <v>58</v>
      </c>
      <c r="D454" s="32" t="s">
        <v>4</v>
      </c>
      <c r="E454" s="32" t="s">
        <v>46</v>
      </c>
      <c r="F454" s="32" t="s">
        <v>4</v>
      </c>
      <c r="G454" s="32" t="s">
        <v>4</v>
      </c>
      <c r="H454" s="32" t="s">
        <v>30</v>
      </c>
      <c r="I454" s="32" t="s">
        <v>59</v>
      </c>
      <c r="J454" s="32" t="s">
        <v>3</v>
      </c>
      <c r="K454" s="32">
        <v>2</v>
      </c>
      <c r="L454" s="32" t="s">
        <v>3</v>
      </c>
      <c r="M454" s="32" t="s">
        <v>36</v>
      </c>
      <c r="N454" s="32" t="s">
        <v>50</v>
      </c>
      <c r="O454" s="32" t="s">
        <v>56</v>
      </c>
      <c r="P454" s="32" t="s">
        <v>37</v>
      </c>
      <c r="Q454" s="32" t="s">
        <v>42</v>
      </c>
      <c r="R454" s="32" t="s">
        <v>2</v>
      </c>
      <c r="S454" s="32" t="s">
        <v>53</v>
      </c>
      <c r="T454" s="32" t="s">
        <v>34</v>
      </c>
      <c r="U454" s="32" t="s">
        <v>0</v>
      </c>
      <c r="V454" s="32" t="s">
        <v>31</v>
      </c>
      <c r="W454" s="32">
        <f>SUM(_xlfn.XLOOKUP(B454,freq!$A$2:$A$40,freq!$B$2:$B$40,0),_xlfn.XLOOKUP(C454,freq!$A$2:$A$40,freq!$B$2:$B$40,0),_xlfn.XLOOKUP(D454,freq!$A$2:$A$40,freq!$B$2:$B$40,0),_xlfn.XLOOKUP(E454,freq!$A$2:$A$40,freq!$B$2:$B$40,0),_xlfn.XLOOKUP(F454,freq!$A$2:$A$40,freq!$B$2:$B$40,0),_xlfn.XLOOKUP(G454,freq!$A$2:$A$40,freq!$B$2:$B$40,0),_xlfn.XLOOKUP(H454,freq!$A$2:$A$40,freq!$B$2:$B$40,0),_xlfn.XLOOKUP(I454,freq!$A$2:$A$40,freq!$B$2:$B$40,0),_xlfn.XLOOKUP(J454,freq!$A$2:$A$40,freq!$B$2:$B$40,0),_xlfn.XLOOKUP(K454,freq!$A$2:$A$40,freq!$B$2:$B$40,0),_xlfn.XLOOKUP(L454,freq!$A$2:$A$40,freq!$B$2:$B$40,0),_xlfn.XLOOKUP(M454,freq!$A$2:$A$40,freq!$B$2:$B$40,0),_xlfn.XLOOKUP(N454,freq!$A$2:$A$40,freq!$B$2:$B$40,0),_xlfn.XLOOKUP(O454,freq!$A$2:$A$40,freq!$B$2:$B$40,0),_xlfn.XLOOKUP(P454,freq!$A$2:$A$40,freq!$B$2:$B$40,0),_xlfn.XLOOKUP(Q454,freq!$A$2:$A$40,freq!$B$2:$B$40,0),_xlfn.XLOOKUP(R454,freq!$A$2:$A$40,freq!$B$2:$B$40,0),_xlfn.XLOOKUP(S454,freq!$A$2:$A$40,freq!$B$2:$B$40,0),_xlfn.XLOOKUP(T454,freq!$A$2:$A$40,freq!$B$2:$B$40,0),_xlfn.XLOOKUP(U454,freq!$A$2:$A$40,freq!$B$2:$B$40,0),_xlfn.XLOOKUP(V454,freq!$A$2:$A$40,freq!$B$2:$B$40,0))</f>
        <v>63.080000000000005</v>
      </c>
    </row>
    <row r="455" spans="1:23" hidden="1" x14ac:dyDescent="0.35">
      <c r="A455" s="32" t="s">
        <v>1955</v>
      </c>
      <c r="B455" s="32" t="s">
        <v>32</v>
      </c>
      <c r="C455" s="32">
        <v>8</v>
      </c>
      <c r="D455" s="32" t="s">
        <v>44</v>
      </c>
      <c r="E455" s="32" t="s">
        <v>45</v>
      </c>
      <c r="F455" s="32" t="s">
        <v>45</v>
      </c>
      <c r="G455" s="32" t="s">
        <v>30</v>
      </c>
      <c r="H455" s="32" t="s">
        <v>3</v>
      </c>
      <c r="I455" s="32" t="s">
        <v>30</v>
      </c>
      <c r="J455" s="32" t="s">
        <v>33</v>
      </c>
      <c r="K455" s="32">
        <v>4</v>
      </c>
      <c r="L455" s="32">
        <v>0</v>
      </c>
      <c r="M455" s="32">
        <v>2</v>
      </c>
      <c r="N455" s="32" t="s">
        <v>30</v>
      </c>
      <c r="O455" s="32">
        <v>0</v>
      </c>
      <c r="P455" s="32" t="s">
        <v>56</v>
      </c>
      <c r="Q455" s="32" t="s">
        <v>35</v>
      </c>
      <c r="R455" s="32" t="s">
        <v>49</v>
      </c>
      <c r="S455" s="32" t="s">
        <v>42</v>
      </c>
      <c r="T455" s="32" t="s">
        <v>2</v>
      </c>
      <c r="U455" s="32">
        <v>7</v>
      </c>
      <c r="V455" s="32" t="s">
        <v>0</v>
      </c>
      <c r="W455" s="32">
        <f>SUM(_xlfn.XLOOKUP(B455,freq!$A$2:$A$40,freq!$B$2:$B$40,0),_xlfn.XLOOKUP(C455,freq!$A$2:$A$40,freq!$B$2:$B$40,0),_xlfn.XLOOKUP(D455,freq!$A$2:$A$40,freq!$B$2:$B$40,0),_xlfn.XLOOKUP(E455,freq!$A$2:$A$40,freq!$B$2:$B$40,0),_xlfn.XLOOKUP(F455,freq!$A$2:$A$40,freq!$B$2:$B$40,0),_xlfn.XLOOKUP(G455,freq!$A$2:$A$40,freq!$B$2:$B$40,0),_xlfn.XLOOKUP(H455,freq!$A$2:$A$40,freq!$B$2:$B$40,0),_xlfn.XLOOKUP(I455,freq!$A$2:$A$40,freq!$B$2:$B$40,0),_xlfn.XLOOKUP(J455,freq!$A$2:$A$40,freq!$B$2:$B$40,0),_xlfn.XLOOKUP(K455,freq!$A$2:$A$40,freq!$B$2:$B$40,0),_xlfn.XLOOKUP(L455,freq!$A$2:$A$40,freq!$B$2:$B$40,0),_xlfn.XLOOKUP(M455,freq!$A$2:$A$40,freq!$B$2:$B$40,0),_xlfn.XLOOKUP(N455,freq!$A$2:$A$40,freq!$B$2:$B$40,0),_xlfn.XLOOKUP(O455,freq!$A$2:$A$40,freq!$B$2:$B$40,0),_xlfn.XLOOKUP(P455,freq!$A$2:$A$40,freq!$B$2:$B$40,0),_xlfn.XLOOKUP(Q455,freq!$A$2:$A$40,freq!$B$2:$B$40,0),_xlfn.XLOOKUP(R455,freq!$A$2:$A$40,freq!$B$2:$B$40,0),_xlfn.XLOOKUP(S455,freq!$A$2:$A$40,freq!$B$2:$B$40,0),_xlfn.XLOOKUP(T455,freq!$A$2:$A$40,freq!$B$2:$B$40,0),_xlfn.XLOOKUP(U455,freq!$A$2:$A$40,freq!$B$2:$B$40,0),_xlfn.XLOOKUP(V455,freq!$A$2:$A$40,freq!$B$2:$B$40,0))</f>
        <v>63.070000000000007</v>
      </c>
    </row>
    <row r="456" spans="1:23" hidden="1" x14ac:dyDescent="0.35">
      <c r="A456" s="32" t="s">
        <v>1404</v>
      </c>
      <c r="B456" s="32" t="s">
        <v>2</v>
      </c>
      <c r="C456" s="32" t="s">
        <v>0</v>
      </c>
      <c r="D456" s="32" t="s">
        <v>37</v>
      </c>
      <c r="E456" s="32" t="s">
        <v>42</v>
      </c>
      <c r="F456" s="32" t="s">
        <v>38</v>
      </c>
      <c r="G456" s="32" t="s">
        <v>32</v>
      </c>
      <c r="H456" s="32">
        <v>6</v>
      </c>
      <c r="I456" s="32" t="s">
        <v>4</v>
      </c>
      <c r="J456" s="32" t="s">
        <v>46</v>
      </c>
      <c r="K456" s="32">
        <v>1</v>
      </c>
      <c r="L456" s="32" t="s">
        <v>4</v>
      </c>
      <c r="M456" s="32">
        <v>3</v>
      </c>
      <c r="N456" s="32">
        <v>6</v>
      </c>
      <c r="O456" s="32">
        <v>4</v>
      </c>
      <c r="P456" s="32" t="s">
        <v>42</v>
      </c>
      <c r="Q456" s="32" t="s">
        <v>45</v>
      </c>
      <c r="R456" s="32" t="s">
        <v>32</v>
      </c>
      <c r="S456" s="32" t="s">
        <v>36</v>
      </c>
      <c r="T456" s="32">
        <v>2</v>
      </c>
      <c r="U456" s="32" t="s">
        <v>3</v>
      </c>
      <c r="V456" s="32" t="s">
        <v>35</v>
      </c>
      <c r="W456" s="32">
        <f>SUM(_xlfn.XLOOKUP(B456,freq!$A$2:$A$40,freq!$B$2:$B$40,0),_xlfn.XLOOKUP(C456,freq!$A$2:$A$40,freq!$B$2:$B$40,0),_xlfn.XLOOKUP(D456,freq!$A$2:$A$40,freq!$B$2:$B$40,0),_xlfn.XLOOKUP(E456,freq!$A$2:$A$40,freq!$B$2:$B$40,0),_xlfn.XLOOKUP(F456,freq!$A$2:$A$40,freq!$B$2:$B$40,0),_xlfn.XLOOKUP(G456,freq!$A$2:$A$40,freq!$B$2:$B$40,0),_xlfn.XLOOKUP(H456,freq!$A$2:$A$40,freq!$B$2:$B$40,0),_xlfn.XLOOKUP(I456,freq!$A$2:$A$40,freq!$B$2:$B$40,0),_xlfn.XLOOKUP(J456,freq!$A$2:$A$40,freq!$B$2:$B$40,0),_xlfn.XLOOKUP(K456,freq!$A$2:$A$40,freq!$B$2:$B$40,0),_xlfn.XLOOKUP(L456,freq!$A$2:$A$40,freq!$B$2:$B$40,0),_xlfn.XLOOKUP(M456,freq!$A$2:$A$40,freq!$B$2:$B$40,0),_xlfn.XLOOKUP(N456,freq!$A$2:$A$40,freq!$B$2:$B$40,0),_xlfn.XLOOKUP(O456,freq!$A$2:$A$40,freq!$B$2:$B$40,0),_xlfn.XLOOKUP(P456,freq!$A$2:$A$40,freq!$B$2:$B$40,0),_xlfn.XLOOKUP(Q456,freq!$A$2:$A$40,freq!$B$2:$B$40,0),_xlfn.XLOOKUP(R456,freq!$A$2:$A$40,freq!$B$2:$B$40,0),_xlfn.XLOOKUP(S456,freq!$A$2:$A$40,freq!$B$2:$B$40,0),_xlfn.XLOOKUP(T456,freq!$A$2:$A$40,freq!$B$2:$B$40,0),_xlfn.XLOOKUP(U456,freq!$A$2:$A$40,freq!$B$2:$B$40,0),_xlfn.XLOOKUP(V456,freq!$A$2:$A$40,freq!$B$2:$B$40,0))</f>
        <v>63.05</v>
      </c>
    </row>
    <row r="457" spans="1:23" hidden="1" x14ac:dyDescent="0.35">
      <c r="A457" s="32" t="s">
        <v>385</v>
      </c>
      <c r="B457" s="32" t="s">
        <v>45</v>
      </c>
      <c r="C457" s="32" t="s">
        <v>37</v>
      </c>
      <c r="D457" s="32" t="s">
        <v>44</v>
      </c>
      <c r="E457" s="32">
        <v>5</v>
      </c>
      <c r="F457" s="32" t="s">
        <v>41</v>
      </c>
      <c r="G457" s="32" t="s">
        <v>35</v>
      </c>
      <c r="H457" s="32">
        <v>9</v>
      </c>
      <c r="I457" s="32" t="s">
        <v>56</v>
      </c>
      <c r="J457" s="32" t="s">
        <v>33</v>
      </c>
      <c r="K457" s="32" t="s">
        <v>42</v>
      </c>
      <c r="L457" s="32" t="s">
        <v>53</v>
      </c>
      <c r="M457" s="32">
        <v>0</v>
      </c>
      <c r="N457" s="32" t="s">
        <v>43</v>
      </c>
      <c r="O457" s="32" t="s">
        <v>29</v>
      </c>
      <c r="P457" s="32" t="s">
        <v>56</v>
      </c>
      <c r="Q457" s="32" t="s">
        <v>0</v>
      </c>
      <c r="R457" s="32" t="s">
        <v>30</v>
      </c>
      <c r="S457" s="32" t="s">
        <v>53</v>
      </c>
      <c r="T457" s="32" t="s">
        <v>31</v>
      </c>
      <c r="U457" s="32" t="s">
        <v>48</v>
      </c>
      <c r="V457" s="32" t="s">
        <v>49</v>
      </c>
      <c r="W457" s="32">
        <f>SUM(_xlfn.XLOOKUP(B457,freq!$A$2:$A$40,freq!$B$2:$B$40,0),_xlfn.XLOOKUP(C457,freq!$A$2:$A$40,freq!$B$2:$B$40,0),_xlfn.XLOOKUP(D457,freq!$A$2:$A$40,freq!$B$2:$B$40,0),_xlfn.XLOOKUP(E457,freq!$A$2:$A$40,freq!$B$2:$B$40,0),_xlfn.XLOOKUP(F457,freq!$A$2:$A$40,freq!$B$2:$B$40,0),_xlfn.XLOOKUP(G457,freq!$A$2:$A$40,freq!$B$2:$B$40,0),_xlfn.XLOOKUP(H457,freq!$A$2:$A$40,freq!$B$2:$B$40,0),_xlfn.XLOOKUP(I457,freq!$A$2:$A$40,freq!$B$2:$B$40,0),_xlfn.XLOOKUP(J457,freq!$A$2:$A$40,freq!$B$2:$B$40,0),_xlfn.XLOOKUP(K457,freq!$A$2:$A$40,freq!$B$2:$B$40,0),_xlfn.XLOOKUP(L457,freq!$A$2:$A$40,freq!$B$2:$B$40,0),_xlfn.XLOOKUP(M457,freq!$A$2:$A$40,freq!$B$2:$B$40,0),_xlfn.XLOOKUP(N457,freq!$A$2:$A$40,freq!$B$2:$B$40,0),_xlfn.XLOOKUP(O457,freq!$A$2:$A$40,freq!$B$2:$B$40,0),_xlfn.XLOOKUP(P457,freq!$A$2:$A$40,freq!$B$2:$B$40,0),_xlfn.XLOOKUP(Q457,freq!$A$2:$A$40,freq!$B$2:$B$40,0),_xlfn.XLOOKUP(R457,freq!$A$2:$A$40,freq!$B$2:$B$40,0),_xlfn.XLOOKUP(S457,freq!$A$2:$A$40,freq!$B$2:$B$40,0),_xlfn.XLOOKUP(T457,freq!$A$2:$A$40,freq!$B$2:$B$40,0),_xlfn.XLOOKUP(U457,freq!$A$2:$A$40,freq!$B$2:$B$40,0),_xlfn.XLOOKUP(V457,freq!$A$2:$A$40,freq!$B$2:$B$40,0))</f>
        <v>63.040000000000013</v>
      </c>
    </row>
    <row r="458" spans="1:23" hidden="1" x14ac:dyDescent="0.35">
      <c r="A458" s="32" t="s">
        <v>1905</v>
      </c>
      <c r="B458" s="32" t="s">
        <v>38</v>
      </c>
      <c r="C458" s="32" t="s">
        <v>43</v>
      </c>
      <c r="D458" s="32" t="s">
        <v>2</v>
      </c>
      <c r="E458" s="32">
        <v>9</v>
      </c>
      <c r="F458" s="32">
        <v>2</v>
      </c>
      <c r="G458" s="32" t="s">
        <v>44</v>
      </c>
      <c r="H458" s="32">
        <v>7</v>
      </c>
      <c r="I458" s="32" t="s">
        <v>31</v>
      </c>
      <c r="J458" s="32" t="s">
        <v>0</v>
      </c>
      <c r="K458" s="32" t="s">
        <v>53</v>
      </c>
      <c r="L458" s="32" t="s">
        <v>30</v>
      </c>
      <c r="M458" s="32" t="s">
        <v>42</v>
      </c>
      <c r="N458" s="32" t="s">
        <v>45</v>
      </c>
      <c r="O458" s="32" t="s">
        <v>0</v>
      </c>
      <c r="P458" s="32" t="s">
        <v>43</v>
      </c>
      <c r="Q458" s="32">
        <v>8</v>
      </c>
      <c r="R458" s="32" t="s">
        <v>32</v>
      </c>
      <c r="S458" s="32" t="s">
        <v>35</v>
      </c>
      <c r="T458" s="32" t="s">
        <v>3</v>
      </c>
      <c r="U458" s="32" t="s">
        <v>4</v>
      </c>
      <c r="V458" s="32" t="s">
        <v>1</v>
      </c>
      <c r="W458" s="32">
        <f>SUM(_xlfn.XLOOKUP(B458,freq!$A$2:$A$40,freq!$B$2:$B$40,0),_xlfn.XLOOKUP(C458,freq!$A$2:$A$40,freq!$B$2:$B$40,0),_xlfn.XLOOKUP(D458,freq!$A$2:$A$40,freq!$B$2:$B$40,0),_xlfn.XLOOKUP(E458,freq!$A$2:$A$40,freq!$B$2:$B$40,0),_xlfn.XLOOKUP(F458,freq!$A$2:$A$40,freq!$B$2:$B$40,0),_xlfn.XLOOKUP(G458,freq!$A$2:$A$40,freq!$B$2:$B$40,0),_xlfn.XLOOKUP(H458,freq!$A$2:$A$40,freq!$B$2:$B$40,0),_xlfn.XLOOKUP(I458,freq!$A$2:$A$40,freq!$B$2:$B$40,0),_xlfn.XLOOKUP(J458,freq!$A$2:$A$40,freq!$B$2:$B$40,0),_xlfn.XLOOKUP(K458,freq!$A$2:$A$40,freq!$B$2:$B$40,0),_xlfn.XLOOKUP(L458,freq!$A$2:$A$40,freq!$B$2:$B$40,0),_xlfn.XLOOKUP(M458,freq!$A$2:$A$40,freq!$B$2:$B$40,0),_xlfn.XLOOKUP(N458,freq!$A$2:$A$40,freq!$B$2:$B$40,0),_xlfn.XLOOKUP(O458,freq!$A$2:$A$40,freq!$B$2:$B$40,0),_xlfn.XLOOKUP(P458,freq!$A$2:$A$40,freq!$B$2:$B$40,0),_xlfn.XLOOKUP(Q458,freq!$A$2:$A$40,freq!$B$2:$B$40,0),_xlfn.XLOOKUP(R458,freq!$A$2:$A$40,freq!$B$2:$B$40,0),_xlfn.XLOOKUP(S458,freq!$A$2:$A$40,freq!$B$2:$B$40,0),_xlfn.XLOOKUP(T458,freq!$A$2:$A$40,freq!$B$2:$B$40,0),_xlfn.XLOOKUP(U458,freq!$A$2:$A$40,freq!$B$2:$B$40,0),_xlfn.XLOOKUP(V458,freq!$A$2:$A$40,freq!$B$2:$B$40,0))</f>
        <v>63.040000000000006</v>
      </c>
    </row>
    <row r="459" spans="1:23" hidden="1" x14ac:dyDescent="0.35">
      <c r="A459" s="32" t="s">
        <v>730</v>
      </c>
      <c r="B459" s="32" t="s">
        <v>33</v>
      </c>
      <c r="C459" s="32" t="s">
        <v>1</v>
      </c>
      <c r="D459" s="32" t="s">
        <v>28</v>
      </c>
      <c r="E459" s="32">
        <v>8</v>
      </c>
      <c r="F459" s="32" t="s">
        <v>38</v>
      </c>
      <c r="G459" s="32" t="s">
        <v>32</v>
      </c>
      <c r="H459" s="32">
        <v>1</v>
      </c>
      <c r="I459" s="32" t="s">
        <v>48</v>
      </c>
      <c r="J459" s="32" t="s">
        <v>37</v>
      </c>
      <c r="K459" s="32">
        <v>2</v>
      </c>
      <c r="L459" s="32">
        <v>0</v>
      </c>
      <c r="M459" s="32" t="s">
        <v>34</v>
      </c>
      <c r="N459" s="32" t="s">
        <v>41</v>
      </c>
      <c r="O459" s="32" t="s">
        <v>1</v>
      </c>
      <c r="P459" s="32" t="s">
        <v>45</v>
      </c>
      <c r="Q459" s="32" t="s">
        <v>30</v>
      </c>
      <c r="R459" s="32" t="s">
        <v>36</v>
      </c>
      <c r="S459" s="32" t="s">
        <v>59</v>
      </c>
      <c r="T459" s="32">
        <v>6</v>
      </c>
      <c r="U459" s="32" t="s">
        <v>3</v>
      </c>
      <c r="V459" s="32" t="s">
        <v>50</v>
      </c>
      <c r="W459" s="32">
        <f>SUM(_xlfn.XLOOKUP(B459,freq!$A$2:$A$40,freq!$B$2:$B$40,0),_xlfn.XLOOKUP(C459,freq!$A$2:$A$40,freq!$B$2:$B$40,0),_xlfn.XLOOKUP(D459,freq!$A$2:$A$40,freq!$B$2:$B$40,0),_xlfn.XLOOKUP(E459,freq!$A$2:$A$40,freq!$B$2:$B$40,0),_xlfn.XLOOKUP(F459,freq!$A$2:$A$40,freq!$B$2:$B$40,0),_xlfn.XLOOKUP(G459,freq!$A$2:$A$40,freq!$B$2:$B$40,0),_xlfn.XLOOKUP(H459,freq!$A$2:$A$40,freq!$B$2:$B$40,0),_xlfn.XLOOKUP(I459,freq!$A$2:$A$40,freq!$B$2:$B$40,0),_xlfn.XLOOKUP(J459,freq!$A$2:$A$40,freq!$B$2:$B$40,0),_xlfn.XLOOKUP(K459,freq!$A$2:$A$40,freq!$B$2:$B$40,0),_xlfn.XLOOKUP(L459,freq!$A$2:$A$40,freq!$B$2:$B$40,0),_xlfn.XLOOKUP(M459,freq!$A$2:$A$40,freq!$B$2:$B$40,0),_xlfn.XLOOKUP(N459,freq!$A$2:$A$40,freq!$B$2:$B$40,0),_xlfn.XLOOKUP(O459,freq!$A$2:$A$40,freq!$B$2:$B$40,0),_xlfn.XLOOKUP(P459,freq!$A$2:$A$40,freq!$B$2:$B$40,0),_xlfn.XLOOKUP(Q459,freq!$A$2:$A$40,freq!$B$2:$B$40,0),_xlfn.XLOOKUP(R459,freq!$A$2:$A$40,freq!$B$2:$B$40,0),_xlfn.XLOOKUP(S459,freq!$A$2:$A$40,freq!$B$2:$B$40,0),_xlfn.XLOOKUP(T459,freq!$A$2:$A$40,freq!$B$2:$B$40,0),_xlfn.XLOOKUP(U459,freq!$A$2:$A$40,freq!$B$2:$B$40,0),_xlfn.XLOOKUP(V459,freq!$A$2:$A$40,freq!$B$2:$B$40,0))</f>
        <v>63.039999999999992</v>
      </c>
    </row>
    <row r="460" spans="1:23" hidden="1" x14ac:dyDescent="0.35">
      <c r="A460" s="32" t="s">
        <v>1065</v>
      </c>
      <c r="B460" s="32" t="s">
        <v>32</v>
      </c>
      <c r="C460" s="32" t="s">
        <v>34</v>
      </c>
      <c r="D460" s="32" t="s">
        <v>46</v>
      </c>
      <c r="E460" s="32" t="s">
        <v>32</v>
      </c>
      <c r="F460" s="32" t="s">
        <v>36</v>
      </c>
      <c r="G460" s="32" t="s">
        <v>41</v>
      </c>
      <c r="H460" s="32" t="s">
        <v>46</v>
      </c>
      <c r="I460" s="32" t="s">
        <v>56</v>
      </c>
      <c r="J460" s="32" t="s">
        <v>45</v>
      </c>
      <c r="K460" s="32" t="s">
        <v>56</v>
      </c>
      <c r="L460" s="32" t="s">
        <v>53</v>
      </c>
      <c r="M460" s="32" t="s">
        <v>42</v>
      </c>
      <c r="N460" s="32" t="s">
        <v>33</v>
      </c>
      <c r="O460" s="32">
        <v>9</v>
      </c>
      <c r="P460" s="32" t="s">
        <v>41</v>
      </c>
      <c r="Q460" s="32" t="s">
        <v>35</v>
      </c>
      <c r="R460" s="32" t="s">
        <v>37</v>
      </c>
      <c r="S460" s="32" t="s">
        <v>50</v>
      </c>
      <c r="T460" s="32" t="s">
        <v>40</v>
      </c>
      <c r="U460" s="32">
        <v>9</v>
      </c>
      <c r="V460" s="32">
        <v>2</v>
      </c>
      <c r="W460" s="32">
        <f>SUM(_xlfn.XLOOKUP(B460,freq!$A$2:$A$40,freq!$B$2:$B$40,0),_xlfn.XLOOKUP(C460,freq!$A$2:$A$40,freq!$B$2:$B$40,0),_xlfn.XLOOKUP(D460,freq!$A$2:$A$40,freq!$B$2:$B$40,0),_xlfn.XLOOKUP(E460,freq!$A$2:$A$40,freq!$B$2:$B$40,0),_xlfn.XLOOKUP(F460,freq!$A$2:$A$40,freq!$B$2:$B$40,0),_xlfn.XLOOKUP(G460,freq!$A$2:$A$40,freq!$B$2:$B$40,0),_xlfn.XLOOKUP(H460,freq!$A$2:$A$40,freq!$B$2:$B$40,0),_xlfn.XLOOKUP(I460,freq!$A$2:$A$40,freq!$B$2:$B$40,0),_xlfn.XLOOKUP(J460,freq!$A$2:$A$40,freq!$B$2:$B$40,0),_xlfn.XLOOKUP(K460,freq!$A$2:$A$40,freq!$B$2:$B$40,0),_xlfn.XLOOKUP(L460,freq!$A$2:$A$40,freq!$B$2:$B$40,0),_xlfn.XLOOKUP(M460,freq!$A$2:$A$40,freq!$B$2:$B$40,0),_xlfn.XLOOKUP(N460,freq!$A$2:$A$40,freq!$B$2:$B$40,0),_xlfn.XLOOKUP(O460,freq!$A$2:$A$40,freq!$B$2:$B$40,0),_xlfn.XLOOKUP(P460,freq!$A$2:$A$40,freq!$B$2:$B$40,0),_xlfn.XLOOKUP(Q460,freq!$A$2:$A$40,freq!$B$2:$B$40,0),_xlfn.XLOOKUP(R460,freq!$A$2:$A$40,freq!$B$2:$B$40,0),_xlfn.XLOOKUP(S460,freq!$A$2:$A$40,freq!$B$2:$B$40,0),_xlfn.XLOOKUP(T460,freq!$A$2:$A$40,freq!$B$2:$B$40,0),_xlfn.XLOOKUP(U460,freq!$A$2:$A$40,freq!$B$2:$B$40,0),_xlfn.XLOOKUP(V460,freq!$A$2:$A$40,freq!$B$2:$B$40,0))</f>
        <v>63.029999999999994</v>
      </c>
    </row>
    <row r="461" spans="1:23" hidden="1" x14ac:dyDescent="0.35">
      <c r="A461" s="32" t="s">
        <v>183</v>
      </c>
      <c r="B461" s="32">
        <v>9</v>
      </c>
      <c r="C461" s="32" t="s">
        <v>1</v>
      </c>
      <c r="D461" s="32" t="s">
        <v>28</v>
      </c>
      <c r="E461" s="32" t="s">
        <v>45</v>
      </c>
      <c r="F461" s="32">
        <v>3</v>
      </c>
      <c r="G461" s="32" t="s">
        <v>59</v>
      </c>
      <c r="H461" s="32" t="s">
        <v>58</v>
      </c>
      <c r="I461" s="32" t="s">
        <v>58</v>
      </c>
      <c r="J461" s="32" t="s">
        <v>2</v>
      </c>
      <c r="K461" s="32" t="s">
        <v>3</v>
      </c>
      <c r="L461" s="32" t="s">
        <v>38</v>
      </c>
      <c r="M461" s="32" t="s">
        <v>1</v>
      </c>
      <c r="N461" s="32">
        <v>9</v>
      </c>
      <c r="O461" s="32" t="s">
        <v>45</v>
      </c>
      <c r="P461" s="32">
        <v>4</v>
      </c>
      <c r="Q461" s="32">
        <v>7</v>
      </c>
      <c r="R461" s="32" t="s">
        <v>29</v>
      </c>
      <c r="S461" s="32">
        <v>4</v>
      </c>
      <c r="T461" s="32">
        <v>5</v>
      </c>
      <c r="U461" s="32">
        <v>6</v>
      </c>
      <c r="V461" s="32">
        <v>7</v>
      </c>
      <c r="W461" s="32">
        <f>SUM(_xlfn.XLOOKUP(B461,freq!$A$2:$A$40,freq!$B$2:$B$40,0),_xlfn.XLOOKUP(C461,freq!$A$2:$A$40,freq!$B$2:$B$40,0),_xlfn.XLOOKUP(D461,freq!$A$2:$A$40,freq!$B$2:$B$40,0),_xlfn.XLOOKUP(E461,freq!$A$2:$A$40,freq!$B$2:$B$40,0),_xlfn.XLOOKUP(F461,freq!$A$2:$A$40,freq!$B$2:$B$40,0),_xlfn.XLOOKUP(G461,freq!$A$2:$A$40,freq!$B$2:$B$40,0),_xlfn.XLOOKUP(H461,freq!$A$2:$A$40,freq!$B$2:$B$40,0),_xlfn.XLOOKUP(I461,freq!$A$2:$A$40,freq!$B$2:$B$40,0),_xlfn.XLOOKUP(J461,freq!$A$2:$A$40,freq!$B$2:$B$40,0),_xlfn.XLOOKUP(K461,freq!$A$2:$A$40,freq!$B$2:$B$40,0),_xlfn.XLOOKUP(L461,freq!$A$2:$A$40,freq!$B$2:$B$40,0),_xlfn.XLOOKUP(M461,freq!$A$2:$A$40,freq!$B$2:$B$40,0),_xlfn.XLOOKUP(N461,freq!$A$2:$A$40,freq!$B$2:$B$40,0),_xlfn.XLOOKUP(O461,freq!$A$2:$A$40,freq!$B$2:$B$40,0),_xlfn.XLOOKUP(P461,freq!$A$2:$A$40,freq!$B$2:$B$40,0),_xlfn.XLOOKUP(Q461,freq!$A$2:$A$40,freq!$B$2:$B$40,0),_xlfn.XLOOKUP(R461,freq!$A$2:$A$40,freq!$B$2:$B$40,0),_xlfn.XLOOKUP(S461,freq!$A$2:$A$40,freq!$B$2:$B$40,0),_xlfn.XLOOKUP(T461,freq!$A$2:$A$40,freq!$B$2:$B$40,0),_xlfn.XLOOKUP(U461,freq!$A$2:$A$40,freq!$B$2:$B$40,0),_xlfn.XLOOKUP(V461,freq!$A$2:$A$40,freq!$B$2:$B$40,0))</f>
        <v>63.019999999999996</v>
      </c>
    </row>
    <row r="462" spans="1:23" hidden="1" x14ac:dyDescent="0.35">
      <c r="A462" s="32" t="s">
        <v>1028</v>
      </c>
      <c r="B462" s="32">
        <v>6</v>
      </c>
      <c r="C462" s="32">
        <v>6</v>
      </c>
      <c r="D462" s="32" t="s">
        <v>0</v>
      </c>
      <c r="E462" s="32" t="s">
        <v>3</v>
      </c>
      <c r="F462" s="32">
        <v>5</v>
      </c>
      <c r="G462" s="32" t="s">
        <v>32</v>
      </c>
      <c r="H462" s="32" t="s">
        <v>35</v>
      </c>
      <c r="I462" s="32" t="s">
        <v>50</v>
      </c>
      <c r="J462" s="32" t="s">
        <v>41</v>
      </c>
      <c r="K462" s="32" t="s">
        <v>36</v>
      </c>
      <c r="L462" s="32">
        <v>0</v>
      </c>
      <c r="M462" s="32" t="s">
        <v>1</v>
      </c>
      <c r="N462" s="32" t="s">
        <v>40</v>
      </c>
      <c r="O462" s="32" t="s">
        <v>50</v>
      </c>
      <c r="P462" s="32" t="s">
        <v>31</v>
      </c>
      <c r="Q462" s="32" t="s">
        <v>50</v>
      </c>
      <c r="R462" s="32">
        <v>3</v>
      </c>
      <c r="S462" s="32" t="s">
        <v>40</v>
      </c>
      <c r="T462" s="32" t="s">
        <v>1</v>
      </c>
      <c r="U462" s="32" t="s">
        <v>45</v>
      </c>
      <c r="V462" s="32" t="s">
        <v>56</v>
      </c>
      <c r="W462" s="32">
        <f>SUM(_xlfn.XLOOKUP(B462,freq!$A$2:$A$40,freq!$B$2:$B$40,0),_xlfn.XLOOKUP(C462,freq!$A$2:$A$40,freq!$B$2:$B$40,0),_xlfn.XLOOKUP(D462,freq!$A$2:$A$40,freq!$B$2:$B$40,0),_xlfn.XLOOKUP(E462,freq!$A$2:$A$40,freq!$B$2:$B$40,0),_xlfn.XLOOKUP(F462,freq!$A$2:$A$40,freq!$B$2:$B$40,0),_xlfn.XLOOKUP(G462,freq!$A$2:$A$40,freq!$B$2:$B$40,0),_xlfn.XLOOKUP(H462,freq!$A$2:$A$40,freq!$B$2:$B$40,0),_xlfn.XLOOKUP(I462,freq!$A$2:$A$40,freq!$B$2:$B$40,0),_xlfn.XLOOKUP(J462,freq!$A$2:$A$40,freq!$B$2:$B$40,0),_xlfn.XLOOKUP(K462,freq!$A$2:$A$40,freq!$B$2:$B$40,0),_xlfn.XLOOKUP(L462,freq!$A$2:$A$40,freq!$B$2:$B$40,0),_xlfn.XLOOKUP(M462,freq!$A$2:$A$40,freq!$B$2:$B$40,0),_xlfn.XLOOKUP(N462,freq!$A$2:$A$40,freq!$B$2:$B$40,0),_xlfn.XLOOKUP(O462,freq!$A$2:$A$40,freq!$B$2:$B$40,0),_xlfn.XLOOKUP(P462,freq!$A$2:$A$40,freq!$B$2:$B$40,0),_xlfn.XLOOKUP(Q462,freq!$A$2:$A$40,freq!$B$2:$B$40,0),_xlfn.XLOOKUP(R462,freq!$A$2:$A$40,freq!$B$2:$B$40,0),_xlfn.XLOOKUP(S462,freq!$A$2:$A$40,freq!$B$2:$B$40,0),_xlfn.XLOOKUP(T462,freq!$A$2:$A$40,freq!$B$2:$B$40,0),_xlfn.XLOOKUP(U462,freq!$A$2:$A$40,freq!$B$2:$B$40,0),_xlfn.XLOOKUP(V462,freq!$A$2:$A$40,freq!$B$2:$B$40,0))</f>
        <v>63.019999999999996</v>
      </c>
    </row>
    <row r="463" spans="1:23" hidden="1" x14ac:dyDescent="0.35">
      <c r="A463" s="32" t="s">
        <v>323</v>
      </c>
      <c r="B463" s="32" t="s">
        <v>2</v>
      </c>
      <c r="C463" s="32" t="s">
        <v>33</v>
      </c>
      <c r="D463" s="32" t="s">
        <v>53</v>
      </c>
      <c r="E463" s="32" t="s">
        <v>56</v>
      </c>
      <c r="F463" s="32" t="s">
        <v>45</v>
      </c>
      <c r="G463" s="32">
        <v>1</v>
      </c>
      <c r="H463" s="32">
        <v>6</v>
      </c>
      <c r="I463" s="32" t="s">
        <v>32</v>
      </c>
      <c r="J463" s="32" t="s">
        <v>42</v>
      </c>
      <c r="K463" s="32">
        <v>5</v>
      </c>
      <c r="L463" s="32" t="s">
        <v>48</v>
      </c>
      <c r="M463" s="32">
        <v>1</v>
      </c>
      <c r="N463" s="32" t="s">
        <v>34</v>
      </c>
      <c r="O463" s="32" t="s">
        <v>34</v>
      </c>
      <c r="P463" s="32">
        <v>6</v>
      </c>
      <c r="Q463" s="32">
        <v>5</v>
      </c>
      <c r="R463" s="32" t="s">
        <v>31</v>
      </c>
      <c r="S463" s="32" t="s">
        <v>37</v>
      </c>
      <c r="T463" s="32">
        <v>0</v>
      </c>
      <c r="U463" s="32" t="s">
        <v>2</v>
      </c>
      <c r="V463" s="32">
        <v>0</v>
      </c>
      <c r="W463" s="32">
        <f>SUM(_xlfn.XLOOKUP(B463,freq!$A$2:$A$40,freq!$B$2:$B$40,0),_xlfn.XLOOKUP(C463,freq!$A$2:$A$40,freq!$B$2:$B$40,0),_xlfn.XLOOKUP(D463,freq!$A$2:$A$40,freq!$B$2:$B$40,0),_xlfn.XLOOKUP(E463,freq!$A$2:$A$40,freq!$B$2:$B$40,0),_xlfn.XLOOKUP(F463,freq!$A$2:$A$40,freq!$B$2:$B$40,0),_xlfn.XLOOKUP(G463,freq!$A$2:$A$40,freq!$B$2:$B$40,0),_xlfn.XLOOKUP(H463,freq!$A$2:$A$40,freq!$B$2:$B$40,0),_xlfn.XLOOKUP(I463,freq!$A$2:$A$40,freq!$B$2:$B$40,0),_xlfn.XLOOKUP(J463,freq!$A$2:$A$40,freq!$B$2:$B$40,0),_xlfn.XLOOKUP(K463,freq!$A$2:$A$40,freq!$B$2:$B$40,0),_xlfn.XLOOKUP(L463,freq!$A$2:$A$40,freq!$B$2:$B$40,0),_xlfn.XLOOKUP(M463,freq!$A$2:$A$40,freq!$B$2:$B$40,0),_xlfn.XLOOKUP(N463,freq!$A$2:$A$40,freq!$B$2:$B$40,0),_xlfn.XLOOKUP(O463,freq!$A$2:$A$40,freq!$B$2:$B$40,0),_xlfn.XLOOKUP(P463,freq!$A$2:$A$40,freq!$B$2:$B$40,0),_xlfn.XLOOKUP(Q463,freq!$A$2:$A$40,freq!$B$2:$B$40,0),_xlfn.XLOOKUP(R463,freq!$A$2:$A$40,freq!$B$2:$B$40,0),_xlfn.XLOOKUP(S463,freq!$A$2:$A$40,freq!$B$2:$B$40,0),_xlfn.XLOOKUP(T463,freq!$A$2:$A$40,freq!$B$2:$B$40,0),_xlfn.XLOOKUP(U463,freq!$A$2:$A$40,freq!$B$2:$B$40,0),_xlfn.XLOOKUP(V463,freq!$A$2:$A$40,freq!$B$2:$B$40,0))</f>
        <v>63.010000000000005</v>
      </c>
    </row>
    <row r="464" spans="1:23" hidden="1" x14ac:dyDescent="0.35">
      <c r="A464" s="32" t="s">
        <v>1732</v>
      </c>
      <c r="B464" s="32" t="s">
        <v>3</v>
      </c>
      <c r="C464" s="32" t="s">
        <v>31</v>
      </c>
      <c r="D464" s="32" t="s">
        <v>1</v>
      </c>
      <c r="E464" s="32" t="s">
        <v>31</v>
      </c>
      <c r="F464" s="32" t="s">
        <v>36</v>
      </c>
      <c r="G464" s="32" t="s">
        <v>30</v>
      </c>
      <c r="H464" s="32" t="s">
        <v>42</v>
      </c>
      <c r="I464" s="32">
        <v>9</v>
      </c>
      <c r="J464" s="32" t="s">
        <v>2</v>
      </c>
      <c r="K464" s="32" t="s">
        <v>50</v>
      </c>
      <c r="L464" s="32" t="s">
        <v>56</v>
      </c>
      <c r="M464" s="32">
        <v>2</v>
      </c>
      <c r="N464" s="32" t="s">
        <v>46</v>
      </c>
      <c r="O464" s="32" t="s">
        <v>49</v>
      </c>
      <c r="P464" s="32" t="s">
        <v>33</v>
      </c>
      <c r="Q464" s="32" t="s">
        <v>31</v>
      </c>
      <c r="R464" s="32" t="s">
        <v>42</v>
      </c>
      <c r="S464" s="32" t="s">
        <v>36</v>
      </c>
      <c r="T464" s="32" t="s">
        <v>30</v>
      </c>
      <c r="U464" s="32">
        <v>0</v>
      </c>
      <c r="V464" s="32">
        <v>2</v>
      </c>
      <c r="W464" s="32">
        <f>SUM(_xlfn.XLOOKUP(B464,freq!$A$2:$A$40,freq!$B$2:$B$40,0),_xlfn.XLOOKUP(C464,freq!$A$2:$A$40,freq!$B$2:$B$40,0),_xlfn.XLOOKUP(D464,freq!$A$2:$A$40,freq!$B$2:$B$40,0),_xlfn.XLOOKUP(E464,freq!$A$2:$A$40,freq!$B$2:$B$40,0),_xlfn.XLOOKUP(F464,freq!$A$2:$A$40,freq!$B$2:$B$40,0),_xlfn.XLOOKUP(G464,freq!$A$2:$A$40,freq!$B$2:$B$40,0),_xlfn.XLOOKUP(H464,freq!$A$2:$A$40,freq!$B$2:$B$40,0),_xlfn.XLOOKUP(I464,freq!$A$2:$A$40,freq!$B$2:$B$40,0),_xlfn.XLOOKUP(J464,freq!$A$2:$A$40,freq!$B$2:$B$40,0),_xlfn.XLOOKUP(K464,freq!$A$2:$A$40,freq!$B$2:$B$40,0),_xlfn.XLOOKUP(L464,freq!$A$2:$A$40,freq!$B$2:$B$40,0),_xlfn.XLOOKUP(M464,freq!$A$2:$A$40,freq!$B$2:$B$40,0),_xlfn.XLOOKUP(N464,freq!$A$2:$A$40,freq!$B$2:$B$40,0),_xlfn.XLOOKUP(O464,freq!$A$2:$A$40,freq!$B$2:$B$40,0),_xlfn.XLOOKUP(P464,freq!$A$2:$A$40,freq!$B$2:$B$40,0),_xlfn.XLOOKUP(Q464,freq!$A$2:$A$40,freq!$B$2:$B$40,0),_xlfn.XLOOKUP(R464,freq!$A$2:$A$40,freq!$B$2:$B$40,0),_xlfn.XLOOKUP(S464,freq!$A$2:$A$40,freq!$B$2:$B$40,0),_xlfn.XLOOKUP(T464,freq!$A$2:$A$40,freq!$B$2:$B$40,0),_xlfn.XLOOKUP(U464,freq!$A$2:$A$40,freq!$B$2:$B$40,0),_xlfn.XLOOKUP(V464,freq!$A$2:$A$40,freq!$B$2:$B$40,0))</f>
        <v>62.93</v>
      </c>
    </row>
    <row r="465" spans="1:23" hidden="1" x14ac:dyDescent="0.35">
      <c r="A465" s="32" t="s">
        <v>1712</v>
      </c>
      <c r="B465" s="32" t="s">
        <v>0</v>
      </c>
      <c r="C465" s="32" t="s">
        <v>48</v>
      </c>
      <c r="D465" s="32">
        <v>3</v>
      </c>
      <c r="E465" s="32">
        <v>8</v>
      </c>
      <c r="F465" s="32" t="s">
        <v>4</v>
      </c>
      <c r="G465" s="32" t="s">
        <v>37</v>
      </c>
      <c r="H465" s="32" t="s">
        <v>41</v>
      </c>
      <c r="I465" s="32" t="s">
        <v>32</v>
      </c>
      <c r="J465" s="32" t="s">
        <v>38</v>
      </c>
      <c r="K465" s="32" t="s">
        <v>2</v>
      </c>
      <c r="L465" s="32">
        <v>5</v>
      </c>
      <c r="M465" s="32" t="s">
        <v>33</v>
      </c>
      <c r="N465" s="32" t="s">
        <v>50</v>
      </c>
      <c r="O465" s="32">
        <v>6</v>
      </c>
      <c r="P465" s="32" t="s">
        <v>49</v>
      </c>
      <c r="Q465" s="32" t="s">
        <v>46</v>
      </c>
      <c r="R465" s="32" t="s">
        <v>4</v>
      </c>
      <c r="S465" s="32" t="s">
        <v>34</v>
      </c>
      <c r="T465" s="32" t="s">
        <v>45</v>
      </c>
      <c r="U465" s="32" t="s">
        <v>37</v>
      </c>
      <c r="V465" s="32" t="s">
        <v>33</v>
      </c>
      <c r="W465" s="32">
        <f>SUM(_xlfn.XLOOKUP(B465,freq!$A$2:$A$40,freq!$B$2:$B$40,0),_xlfn.XLOOKUP(C465,freq!$A$2:$A$40,freq!$B$2:$B$40,0),_xlfn.XLOOKUP(D465,freq!$A$2:$A$40,freq!$B$2:$B$40,0),_xlfn.XLOOKUP(E465,freq!$A$2:$A$40,freq!$B$2:$B$40,0),_xlfn.XLOOKUP(F465,freq!$A$2:$A$40,freq!$B$2:$B$40,0),_xlfn.XLOOKUP(G465,freq!$A$2:$A$40,freq!$B$2:$B$40,0),_xlfn.XLOOKUP(H465,freq!$A$2:$A$40,freq!$B$2:$B$40,0),_xlfn.XLOOKUP(I465,freq!$A$2:$A$40,freq!$B$2:$B$40,0),_xlfn.XLOOKUP(J465,freq!$A$2:$A$40,freq!$B$2:$B$40,0),_xlfn.XLOOKUP(K465,freq!$A$2:$A$40,freq!$B$2:$B$40,0),_xlfn.XLOOKUP(L465,freq!$A$2:$A$40,freq!$B$2:$B$40,0),_xlfn.XLOOKUP(M465,freq!$A$2:$A$40,freq!$B$2:$B$40,0),_xlfn.XLOOKUP(N465,freq!$A$2:$A$40,freq!$B$2:$B$40,0),_xlfn.XLOOKUP(O465,freq!$A$2:$A$40,freq!$B$2:$B$40,0),_xlfn.XLOOKUP(P465,freq!$A$2:$A$40,freq!$B$2:$B$40,0),_xlfn.XLOOKUP(Q465,freq!$A$2:$A$40,freq!$B$2:$B$40,0),_xlfn.XLOOKUP(R465,freq!$A$2:$A$40,freq!$B$2:$B$40,0),_xlfn.XLOOKUP(S465,freq!$A$2:$A$40,freq!$B$2:$B$40,0),_xlfn.XLOOKUP(T465,freq!$A$2:$A$40,freq!$B$2:$B$40,0),_xlfn.XLOOKUP(U465,freq!$A$2:$A$40,freq!$B$2:$B$40,0),_xlfn.XLOOKUP(V465,freq!$A$2:$A$40,freq!$B$2:$B$40,0))</f>
        <v>62.920000000000009</v>
      </c>
    </row>
    <row r="466" spans="1:23" hidden="1" x14ac:dyDescent="0.35">
      <c r="A466" s="32" t="s">
        <v>1937</v>
      </c>
      <c r="B466" s="32" t="s">
        <v>32</v>
      </c>
      <c r="C466" s="32" t="s">
        <v>38</v>
      </c>
      <c r="D466" s="32" t="s">
        <v>0</v>
      </c>
      <c r="E466" s="32">
        <v>5</v>
      </c>
      <c r="F466" s="32" t="s">
        <v>59</v>
      </c>
      <c r="G466" s="32" t="s">
        <v>43</v>
      </c>
      <c r="H466" s="32" t="s">
        <v>3</v>
      </c>
      <c r="I466" s="32" t="s">
        <v>36</v>
      </c>
      <c r="J466" s="32" t="s">
        <v>31</v>
      </c>
      <c r="K466" s="32" t="s">
        <v>3</v>
      </c>
      <c r="L466" s="32" t="s">
        <v>56</v>
      </c>
      <c r="M466" s="32" t="s">
        <v>50</v>
      </c>
      <c r="N466" s="32" t="s">
        <v>1</v>
      </c>
      <c r="O466" s="32">
        <v>3</v>
      </c>
      <c r="P466" s="32" t="s">
        <v>48</v>
      </c>
      <c r="Q466" s="32" t="s">
        <v>28</v>
      </c>
      <c r="R466" s="32">
        <v>4</v>
      </c>
      <c r="S466" s="32" t="s">
        <v>31</v>
      </c>
      <c r="T466" s="32" t="s">
        <v>29</v>
      </c>
      <c r="U466" s="32" t="s">
        <v>59</v>
      </c>
      <c r="V466" s="32" t="s">
        <v>53</v>
      </c>
      <c r="W466" s="32">
        <f>SUM(_xlfn.XLOOKUP(B466,freq!$A$2:$A$40,freq!$B$2:$B$40,0),_xlfn.XLOOKUP(C466,freq!$A$2:$A$40,freq!$B$2:$B$40,0),_xlfn.XLOOKUP(D466,freq!$A$2:$A$40,freq!$B$2:$B$40,0),_xlfn.XLOOKUP(E466,freq!$A$2:$A$40,freq!$B$2:$B$40,0),_xlfn.XLOOKUP(F466,freq!$A$2:$A$40,freq!$B$2:$B$40,0),_xlfn.XLOOKUP(G466,freq!$A$2:$A$40,freq!$B$2:$B$40,0),_xlfn.XLOOKUP(H466,freq!$A$2:$A$40,freq!$B$2:$B$40,0),_xlfn.XLOOKUP(I466,freq!$A$2:$A$40,freq!$B$2:$B$40,0),_xlfn.XLOOKUP(J466,freq!$A$2:$A$40,freq!$B$2:$B$40,0),_xlfn.XLOOKUP(K466,freq!$A$2:$A$40,freq!$B$2:$B$40,0),_xlfn.XLOOKUP(L466,freq!$A$2:$A$40,freq!$B$2:$B$40,0),_xlfn.XLOOKUP(M466,freq!$A$2:$A$40,freq!$B$2:$B$40,0),_xlfn.XLOOKUP(N466,freq!$A$2:$A$40,freq!$B$2:$B$40,0),_xlfn.XLOOKUP(O466,freq!$A$2:$A$40,freq!$B$2:$B$40,0),_xlfn.XLOOKUP(P466,freq!$A$2:$A$40,freq!$B$2:$B$40,0),_xlfn.XLOOKUP(Q466,freq!$A$2:$A$40,freq!$B$2:$B$40,0),_xlfn.XLOOKUP(R466,freq!$A$2:$A$40,freq!$B$2:$B$40,0),_xlfn.XLOOKUP(S466,freq!$A$2:$A$40,freq!$B$2:$B$40,0),_xlfn.XLOOKUP(T466,freq!$A$2:$A$40,freq!$B$2:$B$40,0),_xlfn.XLOOKUP(U466,freq!$A$2:$A$40,freq!$B$2:$B$40,0),_xlfn.XLOOKUP(V466,freq!$A$2:$A$40,freq!$B$2:$B$40,0))</f>
        <v>62.900000000000006</v>
      </c>
    </row>
    <row r="467" spans="1:23" hidden="1" x14ac:dyDescent="0.35">
      <c r="A467" s="32" t="s">
        <v>156</v>
      </c>
      <c r="B467" s="32" t="s">
        <v>4</v>
      </c>
      <c r="C467" s="32" t="s">
        <v>30</v>
      </c>
      <c r="D467" s="32">
        <v>2</v>
      </c>
      <c r="E467" s="32" t="s">
        <v>34</v>
      </c>
      <c r="F467" s="32">
        <v>0</v>
      </c>
      <c r="G467" s="32" t="s">
        <v>48</v>
      </c>
      <c r="H467" s="32" t="s">
        <v>0</v>
      </c>
      <c r="I467" s="32" t="s">
        <v>0</v>
      </c>
      <c r="J467" s="32" t="s">
        <v>59</v>
      </c>
      <c r="K467" s="32">
        <v>7</v>
      </c>
      <c r="L467" s="32">
        <v>0</v>
      </c>
      <c r="M467" s="32" t="s">
        <v>48</v>
      </c>
      <c r="N467" s="32" t="s">
        <v>44</v>
      </c>
      <c r="O467" s="32" t="s">
        <v>35</v>
      </c>
      <c r="P467" s="32" t="s">
        <v>1</v>
      </c>
      <c r="Q467" s="32" t="s">
        <v>46</v>
      </c>
      <c r="R467" s="32" t="s">
        <v>3</v>
      </c>
      <c r="S467" s="32" t="s">
        <v>38</v>
      </c>
      <c r="T467" s="32" t="s">
        <v>50</v>
      </c>
      <c r="U467" s="32" t="s">
        <v>58</v>
      </c>
      <c r="V467" s="32" t="s">
        <v>45</v>
      </c>
      <c r="W467" s="32">
        <f>SUM(_xlfn.XLOOKUP(B467,freq!$A$2:$A$40,freq!$B$2:$B$40,0),_xlfn.XLOOKUP(C467,freq!$A$2:$A$40,freq!$B$2:$B$40,0),_xlfn.XLOOKUP(D467,freq!$A$2:$A$40,freq!$B$2:$B$40,0),_xlfn.XLOOKUP(E467,freq!$A$2:$A$40,freq!$B$2:$B$40,0),_xlfn.XLOOKUP(F467,freq!$A$2:$A$40,freq!$B$2:$B$40,0),_xlfn.XLOOKUP(G467,freq!$A$2:$A$40,freq!$B$2:$B$40,0),_xlfn.XLOOKUP(H467,freq!$A$2:$A$40,freq!$B$2:$B$40,0),_xlfn.XLOOKUP(I467,freq!$A$2:$A$40,freq!$B$2:$B$40,0),_xlfn.XLOOKUP(J467,freq!$A$2:$A$40,freq!$B$2:$B$40,0),_xlfn.XLOOKUP(K467,freq!$A$2:$A$40,freq!$B$2:$B$40,0),_xlfn.XLOOKUP(L467,freq!$A$2:$A$40,freq!$B$2:$B$40,0),_xlfn.XLOOKUP(M467,freq!$A$2:$A$40,freq!$B$2:$B$40,0),_xlfn.XLOOKUP(N467,freq!$A$2:$A$40,freq!$B$2:$B$40,0),_xlfn.XLOOKUP(O467,freq!$A$2:$A$40,freq!$B$2:$B$40,0),_xlfn.XLOOKUP(P467,freq!$A$2:$A$40,freq!$B$2:$B$40,0),_xlfn.XLOOKUP(Q467,freq!$A$2:$A$40,freq!$B$2:$B$40,0),_xlfn.XLOOKUP(R467,freq!$A$2:$A$40,freq!$B$2:$B$40,0),_xlfn.XLOOKUP(S467,freq!$A$2:$A$40,freq!$B$2:$B$40,0),_xlfn.XLOOKUP(T467,freq!$A$2:$A$40,freq!$B$2:$B$40,0),_xlfn.XLOOKUP(U467,freq!$A$2:$A$40,freq!$B$2:$B$40,0),_xlfn.XLOOKUP(V467,freq!$A$2:$A$40,freq!$B$2:$B$40,0))</f>
        <v>62.89</v>
      </c>
    </row>
    <row r="468" spans="1:23" hidden="1" x14ac:dyDescent="0.35">
      <c r="A468" s="32" t="s">
        <v>1214</v>
      </c>
      <c r="B468" s="32">
        <v>0</v>
      </c>
      <c r="C468" s="32">
        <v>5</v>
      </c>
      <c r="D468" s="32" t="s">
        <v>35</v>
      </c>
      <c r="E468" s="32" t="s">
        <v>35</v>
      </c>
      <c r="F468" s="32" t="s">
        <v>45</v>
      </c>
      <c r="G468" s="32" t="s">
        <v>0</v>
      </c>
      <c r="H468" s="32">
        <v>5</v>
      </c>
      <c r="I468" s="32">
        <v>0</v>
      </c>
      <c r="J468" s="32" t="s">
        <v>48</v>
      </c>
      <c r="K468" s="32" t="s">
        <v>48</v>
      </c>
      <c r="L468" s="32" t="s">
        <v>48</v>
      </c>
      <c r="M468" s="32">
        <v>5</v>
      </c>
      <c r="N468" s="32" t="s">
        <v>37</v>
      </c>
      <c r="O468" s="32">
        <v>2</v>
      </c>
      <c r="P468" s="32" t="s">
        <v>33</v>
      </c>
      <c r="Q468" s="32" t="s">
        <v>59</v>
      </c>
      <c r="R468" s="32">
        <v>7</v>
      </c>
      <c r="S468" s="32" t="s">
        <v>29</v>
      </c>
      <c r="T468" s="32" t="s">
        <v>44</v>
      </c>
      <c r="U468" s="32" t="s">
        <v>30</v>
      </c>
      <c r="V468" s="32" t="s">
        <v>58</v>
      </c>
      <c r="W468" s="32">
        <f>SUM(_xlfn.XLOOKUP(B468,freq!$A$2:$A$40,freq!$B$2:$B$40,0),_xlfn.XLOOKUP(C468,freq!$A$2:$A$40,freq!$B$2:$B$40,0),_xlfn.XLOOKUP(D468,freq!$A$2:$A$40,freq!$B$2:$B$40,0),_xlfn.XLOOKUP(E468,freq!$A$2:$A$40,freq!$B$2:$B$40,0),_xlfn.XLOOKUP(F468,freq!$A$2:$A$40,freq!$B$2:$B$40,0),_xlfn.XLOOKUP(G468,freq!$A$2:$A$40,freq!$B$2:$B$40,0),_xlfn.XLOOKUP(H468,freq!$A$2:$A$40,freq!$B$2:$B$40,0),_xlfn.XLOOKUP(I468,freq!$A$2:$A$40,freq!$B$2:$B$40,0),_xlfn.XLOOKUP(J468,freq!$A$2:$A$40,freq!$B$2:$B$40,0),_xlfn.XLOOKUP(K468,freq!$A$2:$A$40,freq!$B$2:$B$40,0),_xlfn.XLOOKUP(L468,freq!$A$2:$A$40,freq!$B$2:$B$40,0),_xlfn.XLOOKUP(M468,freq!$A$2:$A$40,freq!$B$2:$B$40,0),_xlfn.XLOOKUP(N468,freq!$A$2:$A$40,freq!$B$2:$B$40,0),_xlfn.XLOOKUP(O468,freq!$A$2:$A$40,freq!$B$2:$B$40,0),_xlfn.XLOOKUP(P468,freq!$A$2:$A$40,freq!$B$2:$B$40,0),_xlfn.XLOOKUP(Q468,freq!$A$2:$A$40,freq!$B$2:$B$40,0),_xlfn.XLOOKUP(R468,freq!$A$2:$A$40,freq!$B$2:$B$40,0),_xlfn.XLOOKUP(S468,freq!$A$2:$A$40,freq!$B$2:$B$40,0),_xlfn.XLOOKUP(T468,freq!$A$2:$A$40,freq!$B$2:$B$40,0),_xlfn.XLOOKUP(U468,freq!$A$2:$A$40,freq!$B$2:$B$40,0),_xlfn.XLOOKUP(V468,freq!$A$2:$A$40,freq!$B$2:$B$40,0))</f>
        <v>62.830000000000013</v>
      </c>
    </row>
    <row r="469" spans="1:23" hidden="1" x14ac:dyDescent="0.35">
      <c r="A469" s="32" t="s">
        <v>2035</v>
      </c>
      <c r="B469" s="32" t="s">
        <v>46</v>
      </c>
      <c r="C469" s="32" t="s">
        <v>29</v>
      </c>
      <c r="D469" s="32" t="s">
        <v>0</v>
      </c>
      <c r="E469" s="32" t="s">
        <v>50</v>
      </c>
      <c r="F469" s="32">
        <v>9</v>
      </c>
      <c r="G469" s="32" t="s">
        <v>32</v>
      </c>
      <c r="H469" s="32" t="s">
        <v>31</v>
      </c>
      <c r="I469" s="32" t="s">
        <v>44</v>
      </c>
      <c r="J469" s="32" t="s">
        <v>2</v>
      </c>
      <c r="K469" s="32" t="s">
        <v>45</v>
      </c>
      <c r="L469" s="32" t="s">
        <v>45</v>
      </c>
      <c r="M469" s="32">
        <v>4</v>
      </c>
      <c r="N469" s="32" t="s">
        <v>53</v>
      </c>
      <c r="O469" s="32" t="s">
        <v>30</v>
      </c>
      <c r="P469" s="32" t="s">
        <v>32</v>
      </c>
      <c r="Q469" s="32">
        <v>5</v>
      </c>
      <c r="R469" s="32" t="s">
        <v>50</v>
      </c>
      <c r="S469" s="32">
        <v>0</v>
      </c>
      <c r="T469" s="32" t="s">
        <v>42</v>
      </c>
      <c r="U469" s="32" t="s">
        <v>48</v>
      </c>
      <c r="V469" s="32" t="s">
        <v>40</v>
      </c>
      <c r="W469" s="32">
        <f>SUM(_xlfn.XLOOKUP(B469,freq!$A$2:$A$40,freq!$B$2:$B$40,0),_xlfn.XLOOKUP(C469,freq!$A$2:$A$40,freq!$B$2:$B$40,0),_xlfn.XLOOKUP(D469,freq!$A$2:$A$40,freq!$B$2:$B$40,0),_xlfn.XLOOKUP(E469,freq!$A$2:$A$40,freq!$B$2:$B$40,0),_xlfn.XLOOKUP(F469,freq!$A$2:$A$40,freq!$B$2:$B$40,0),_xlfn.XLOOKUP(G469,freq!$A$2:$A$40,freq!$B$2:$B$40,0),_xlfn.XLOOKUP(H469,freq!$A$2:$A$40,freq!$B$2:$B$40,0),_xlfn.XLOOKUP(I469,freq!$A$2:$A$40,freq!$B$2:$B$40,0),_xlfn.XLOOKUP(J469,freq!$A$2:$A$40,freq!$B$2:$B$40,0),_xlfn.XLOOKUP(K469,freq!$A$2:$A$40,freq!$B$2:$B$40,0),_xlfn.XLOOKUP(L469,freq!$A$2:$A$40,freq!$B$2:$B$40,0),_xlfn.XLOOKUP(M469,freq!$A$2:$A$40,freq!$B$2:$B$40,0),_xlfn.XLOOKUP(N469,freq!$A$2:$A$40,freq!$B$2:$B$40,0),_xlfn.XLOOKUP(O469,freq!$A$2:$A$40,freq!$B$2:$B$40,0),_xlfn.XLOOKUP(P469,freq!$A$2:$A$40,freq!$B$2:$B$40,0),_xlfn.XLOOKUP(Q469,freq!$A$2:$A$40,freq!$B$2:$B$40,0),_xlfn.XLOOKUP(R469,freq!$A$2:$A$40,freq!$B$2:$B$40,0),_xlfn.XLOOKUP(S469,freq!$A$2:$A$40,freq!$B$2:$B$40,0),_xlfn.XLOOKUP(T469,freq!$A$2:$A$40,freq!$B$2:$B$40,0),_xlfn.XLOOKUP(U469,freq!$A$2:$A$40,freq!$B$2:$B$40,0),_xlfn.XLOOKUP(V469,freq!$A$2:$A$40,freq!$B$2:$B$40,0))</f>
        <v>62.800000000000004</v>
      </c>
    </row>
    <row r="470" spans="1:23" hidden="1" x14ac:dyDescent="0.35">
      <c r="A470" s="32" t="s">
        <v>537</v>
      </c>
      <c r="B470" s="32" t="s">
        <v>3</v>
      </c>
      <c r="C470" s="32" t="s">
        <v>43</v>
      </c>
      <c r="D470" s="32">
        <v>6</v>
      </c>
      <c r="E470" s="32">
        <v>0</v>
      </c>
      <c r="F470" s="32" t="s">
        <v>40</v>
      </c>
      <c r="G470" s="32" t="s">
        <v>1</v>
      </c>
      <c r="H470" s="32" t="s">
        <v>30</v>
      </c>
      <c r="I470" s="32">
        <v>1</v>
      </c>
      <c r="J470" s="32">
        <v>7</v>
      </c>
      <c r="K470" s="32" t="s">
        <v>34</v>
      </c>
      <c r="L470" s="32" t="s">
        <v>44</v>
      </c>
      <c r="M470" s="32" t="s">
        <v>38</v>
      </c>
      <c r="N470" s="32" t="s">
        <v>3</v>
      </c>
      <c r="O470" s="32" t="s">
        <v>35</v>
      </c>
      <c r="P470" s="32" t="s">
        <v>46</v>
      </c>
      <c r="Q470" s="32" t="s">
        <v>38</v>
      </c>
      <c r="R470" s="32" t="s">
        <v>4</v>
      </c>
      <c r="S470" s="32" t="s">
        <v>29</v>
      </c>
      <c r="T470" s="32" t="s">
        <v>2</v>
      </c>
      <c r="U470" s="32" t="s">
        <v>3</v>
      </c>
      <c r="V470" s="32" t="s">
        <v>50</v>
      </c>
      <c r="W470" s="32">
        <f>SUM(_xlfn.XLOOKUP(B470,freq!$A$2:$A$40,freq!$B$2:$B$40,0),_xlfn.XLOOKUP(C470,freq!$A$2:$A$40,freq!$B$2:$B$40,0),_xlfn.XLOOKUP(D470,freq!$A$2:$A$40,freq!$B$2:$B$40,0),_xlfn.XLOOKUP(E470,freq!$A$2:$A$40,freq!$B$2:$B$40,0),_xlfn.XLOOKUP(F470,freq!$A$2:$A$40,freq!$B$2:$B$40,0),_xlfn.XLOOKUP(G470,freq!$A$2:$A$40,freq!$B$2:$B$40,0),_xlfn.XLOOKUP(H470,freq!$A$2:$A$40,freq!$B$2:$B$40,0),_xlfn.XLOOKUP(I470,freq!$A$2:$A$40,freq!$B$2:$B$40,0),_xlfn.XLOOKUP(J470,freq!$A$2:$A$40,freq!$B$2:$B$40,0),_xlfn.XLOOKUP(K470,freq!$A$2:$A$40,freq!$B$2:$B$40,0),_xlfn.XLOOKUP(L470,freq!$A$2:$A$40,freq!$B$2:$B$40,0),_xlfn.XLOOKUP(M470,freq!$A$2:$A$40,freq!$B$2:$B$40,0),_xlfn.XLOOKUP(N470,freq!$A$2:$A$40,freq!$B$2:$B$40,0),_xlfn.XLOOKUP(O470,freq!$A$2:$A$40,freq!$B$2:$B$40,0),_xlfn.XLOOKUP(P470,freq!$A$2:$A$40,freq!$B$2:$B$40,0),_xlfn.XLOOKUP(Q470,freq!$A$2:$A$40,freq!$B$2:$B$40,0),_xlfn.XLOOKUP(R470,freq!$A$2:$A$40,freq!$B$2:$B$40,0),_xlfn.XLOOKUP(S470,freq!$A$2:$A$40,freq!$B$2:$B$40,0),_xlfn.XLOOKUP(T470,freq!$A$2:$A$40,freq!$B$2:$B$40,0),_xlfn.XLOOKUP(U470,freq!$A$2:$A$40,freq!$B$2:$B$40,0),_xlfn.XLOOKUP(V470,freq!$A$2:$A$40,freq!$B$2:$B$40,0))</f>
        <v>62.77</v>
      </c>
    </row>
    <row r="471" spans="1:23" x14ac:dyDescent="0.35">
      <c r="A471" s="32" t="s">
        <v>2096</v>
      </c>
      <c r="B471" s="32" t="s">
        <v>36</v>
      </c>
      <c r="C471" s="32" t="s">
        <v>53</v>
      </c>
      <c r="D471" s="32">
        <v>9</v>
      </c>
      <c r="E471" s="32" t="s">
        <v>29</v>
      </c>
      <c r="F471" s="32" t="s">
        <v>0</v>
      </c>
      <c r="G471" s="32">
        <v>3</v>
      </c>
      <c r="H471" s="32">
        <v>9</v>
      </c>
      <c r="I471" s="32" t="s">
        <v>43</v>
      </c>
      <c r="J471" s="32" t="s">
        <v>56</v>
      </c>
      <c r="K471" s="32" t="s">
        <v>31</v>
      </c>
      <c r="L471" s="32">
        <v>9</v>
      </c>
      <c r="M471" s="32" t="s">
        <v>1</v>
      </c>
      <c r="N471" s="32" t="s">
        <v>32</v>
      </c>
      <c r="O471" s="32" t="s">
        <v>35</v>
      </c>
      <c r="P471" s="32" t="s">
        <v>31</v>
      </c>
      <c r="Q471" s="32" t="s">
        <v>41</v>
      </c>
      <c r="R471" s="32" t="s">
        <v>35</v>
      </c>
      <c r="S471" s="32">
        <v>4</v>
      </c>
      <c r="T471" s="32" t="s">
        <v>41</v>
      </c>
      <c r="U471" s="32" t="s">
        <v>56</v>
      </c>
      <c r="V471" s="32" t="s">
        <v>43</v>
      </c>
      <c r="W471" s="32">
        <f>SUM(_xlfn.XLOOKUP(B471,freq!$A$2:$A$40,freq!$B$2:$B$40,0),_xlfn.XLOOKUP(C471,freq!$A$2:$A$40,freq!$B$2:$B$40,0),_xlfn.XLOOKUP(D471,freq!$A$2:$A$40,freq!$B$2:$B$40,0),_xlfn.XLOOKUP(E471,freq!$A$2:$A$40,freq!$B$2:$B$40,0),_xlfn.XLOOKUP(F471,freq!$A$2:$A$40,freq!$B$2:$B$40,0),_xlfn.XLOOKUP(G471,freq!$A$2:$A$40,freq!$B$2:$B$40,0),_xlfn.XLOOKUP(H471,freq!$A$2:$A$40,freq!$B$2:$B$40,0),_xlfn.XLOOKUP(I471,freq!$A$2:$A$40,freq!$B$2:$B$40,0),_xlfn.XLOOKUP(J471,freq!$A$2:$A$40,freq!$B$2:$B$40,0),_xlfn.XLOOKUP(K471,freq!$A$2:$A$40,freq!$B$2:$B$40,0),_xlfn.XLOOKUP(L471,freq!$A$2:$A$40,freq!$B$2:$B$40,0),_xlfn.XLOOKUP(M471,freq!$A$2:$A$40,freq!$B$2:$B$40,0),_xlfn.XLOOKUP(N471,freq!$A$2:$A$40,freq!$B$2:$B$40,0),_xlfn.XLOOKUP(O471,freq!$A$2:$A$40,freq!$B$2:$B$40,0),_xlfn.XLOOKUP(P471,freq!$A$2:$A$40,freq!$B$2:$B$40,0),_xlfn.XLOOKUP(Q471,freq!$A$2:$A$40,freq!$B$2:$B$40,0),_xlfn.XLOOKUP(R471,freq!$A$2:$A$40,freq!$B$2:$B$40,0),_xlfn.XLOOKUP(S471,freq!$A$2:$A$40,freq!$B$2:$B$40,0),_xlfn.XLOOKUP(T471,freq!$A$2:$A$40,freq!$B$2:$B$40,0),_xlfn.XLOOKUP(U471,freq!$A$2:$A$40,freq!$B$2:$B$40,0),_xlfn.XLOOKUP(V471,freq!$A$2:$A$40,freq!$B$2:$B$40,0))</f>
        <v>62.709999999999994</v>
      </c>
    </row>
    <row r="472" spans="1:23" x14ac:dyDescent="0.35">
      <c r="A472" s="32" t="s">
        <v>571</v>
      </c>
      <c r="B472" s="32" t="s">
        <v>36</v>
      </c>
      <c r="C472" s="32">
        <v>1</v>
      </c>
      <c r="D472" s="32" t="s">
        <v>31</v>
      </c>
      <c r="E472" s="32" t="s">
        <v>41</v>
      </c>
      <c r="F472" s="32" t="s">
        <v>2</v>
      </c>
      <c r="G472" s="32" t="s">
        <v>37</v>
      </c>
      <c r="H472" s="32">
        <v>4</v>
      </c>
      <c r="I472" s="32" t="s">
        <v>48</v>
      </c>
      <c r="J472" s="32" t="s">
        <v>49</v>
      </c>
      <c r="K472" s="32" t="s">
        <v>40</v>
      </c>
      <c r="L472" s="32" t="s">
        <v>58</v>
      </c>
      <c r="M472" s="32" t="s">
        <v>3</v>
      </c>
      <c r="N472" s="32">
        <v>9</v>
      </c>
      <c r="O472" s="32">
        <v>3</v>
      </c>
      <c r="P472" s="32">
        <v>5</v>
      </c>
      <c r="Q472" s="32">
        <v>3</v>
      </c>
      <c r="R472" s="32" t="s">
        <v>40</v>
      </c>
      <c r="S472" s="32" t="s">
        <v>36</v>
      </c>
      <c r="T472" s="32" t="s">
        <v>45</v>
      </c>
      <c r="U472" s="32">
        <v>3</v>
      </c>
      <c r="V472" s="32" t="s">
        <v>37</v>
      </c>
      <c r="W472" s="32">
        <f>SUM(_xlfn.XLOOKUP(B472,freq!$A$2:$A$40,freq!$B$2:$B$40,0),_xlfn.XLOOKUP(C472,freq!$A$2:$A$40,freq!$B$2:$B$40,0),_xlfn.XLOOKUP(D472,freq!$A$2:$A$40,freq!$B$2:$B$40,0),_xlfn.XLOOKUP(E472,freq!$A$2:$A$40,freq!$B$2:$B$40,0),_xlfn.XLOOKUP(F472,freq!$A$2:$A$40,freq!$B$2:$B$40,0),_xlfn.XLOOKUP(G472,freq!$A$2:$A$40,freq!$B$2:$B$40,0),_xlfn.XLOOKUP(H472,freq!$A$2:$A$40,freq!$B$2:$B$40,0),_xlfn.XLOOKUP(I472,freq!$A$2:$A$40,freq!$B$2:$B$40,0),_xlfn.XLOOKUP(J472,freq!$A$2:$A$40,freq!$B$2:$B$40,0),_xlfn.XLOOKUP(K472,freq!$A$2:$A$40,freq!$B$2:$B$40,0),_xlfn.XLOOKUP(L472,freq!$A$2:$A$40,freq!$B$2:$B$40,0),_xlfn.XLOOKUP(M472,freq!$A$2:$A$40,freq!$B$2:$B$40,0),_xlfn.XLOOKUP(N472,freq!$A$2:$A$40,freq!$B$2:$B$40,0),_xlfn.XLOOKUP(O472,freq!$A$2:$A$40,freq!$B$2:$B$40,0),_xlfn.XLOOKUP(P472,freq!$A$2:$A$40,freq!$B$2:$B$40,0),_xlfn.XLOOKUP(Q472,freq!$A$2:$A$40,freq!$B$2:$B$40,0),_xlfn.XLOOKUP(R472,freq!$A$2:$A$40,freq!$B$2:$B$40,0),_xlfn.XLOOKUP(S472,freq!$A$2:$A$40,freq!$B$2:$B$40,0),_xlfn.XLOOKUP(T472,freq!$A$2:$A$40,freq!$B$2:$B$40,0),_xlfn.XLOOKUP(U472,freq!$A$2:$A$40,freq!$B$2:$B$40,0),_xlfn.XLOOKUP(V472,freq!$A$2:$A$40,freq!$B$2:$B$40,0))</f>
        <v>62.69</v>
      </c>
    </row>
    <row r="473" spans="1:23" hidden="1" x14ac:dyDescent="0.35">
      <c r="A473" s="32" t="s">
        <v>1063</v>
      </c>
      <c r="B473" s="32">
        <v>1</v>
      </c>
      <c r="C473" s="32">
        <v>4</v>
      </c>
      <c r="D473" s="32" t="s">
        <v>3</v>
      </c>
      <c r="E473" s="32" t="s">
        <v>4</v>
      </c>
      <c r="F473" s="32">
        <v>9</v>
      </c>
      <c r="G473" s="32" t="s">
        <v>29</v>
      </c>
      <c r="H473" s="32" t="s">
        <v>28</v>
      </c>
      <c r="I473" s="32" t="s">
        <v>35</v>
      </c>
      <c r="J473" s="32" t="s">
        <v>45</v>
      </c>
      <c r="K473" s="32" t="s">
        <v>2</v>
      </c>
      <c r="L473" s="32">
        <v>2</v>
      </c>
      <c r="M473" s="32" t="s">
        <v>34</v>
      </c>
      <c r="N473" s="32">
        <v>6</v>
      </c>
      <c r="O473" s="32">
        <v>3</v>
      </c>
      <c r="P473" s="32">
        <v>0</v>
      </c>
      <c r="Q473" s="32" t="s">
        <v>1</v>
      </c>
      <c r="R473" s="32" t="s">
        <v>37</v>
      </c>
      <c r="S473" s="32">
        <v>5</v>
      </c>
      <c r="T473" s="32" t="s">
        <v>41</v>
      </c>
      <c r="U473" s="32" t="s">
        <v>36</v>
      </c>
      <c r="V473" s="32" t="s">
        <v>43</v>
      </c>
      <c r="W473" s="32">
        <f>SUM(_xlfn.XLOOKUP(B473,freq!$A$2:$A$40,freq!$B$2:$B$40,0),_xlfn.XLOOKUP(C473,freq!$A$2:$A$40,freq!$B$2:$B$40,0),_xlfn.XLOOKUP(D473,freq!$A$2:$A$40,freq!$B$2:$B$40,0),_xlfn.XLOOKUP(E473,freq!$A$2:$A$40,freq!$B$2:$B$40,0),_xlfn.XLOOKUP(F473,freq!$A$2:$A$40,freq!$B$2:$B$40,0),_xlfn.XLOOKUP(G473,freq!$A$2:$A$40,freq!$B$2:$B$40,0),_xlfn.XLOOKUP(H473,freq!$A$2:$A$40,freq!$B$2:$B$40,0),_xlfn.XLOOKUP(I473,freq!$A$2:$A$40,freq!$B$2:$B$40,0),_xlfn.XLOOKUP(J473,freq!$A$2:$A$40,freq!$B$2:$B$40,0),_xlfn.XLOOKUP(K473,freq!$A$2:$A$40,freq!$B$2:$B$40,0),_xlfn.XLOOKUP(L473,freq!$A$2:$A$40,freq!$B$2:$B$40,0),_xlfn.XLOOKUP(M473,freq!$A$2:$A$40,freq!$B$2:$B$40,0),_xlfn.XLOOKUP(N473,freq!$A$2:$A$40,freq!$B$2:$B$40,0),_xlfn.XLOOKUP(O473,freq!$A$2:$A$40,freq!$B$2:$B$40,0),_xlfn.XLOOKUP(P473,freq!$A$2:$A$40,freq!$B$2:$B$40,0),_xlfn.XLOOKUP(Q473,freq!$A$2:$A$40,freq!$B$2:$B$40,0),_xlfn.XLOOKUP(R473,freq!$A$2:$A$40,freq!$B$2:$B$40,0),_xlfn.XLOOKUP(S473,freq!$A$2:$A$40,freq!$B$2:$B$40,0),_xlfn.XLOOKUP(T473,freq!$A$2:$A$40,freq!$B$2:$B$40,0),_xlfn.XLOOKUP(U473,freq!$A$2:$A$40,freq!$B$2:$B$40,0),_xlfn.XLOOKUP(V473,freq!$A$2:$A$40,freq!$B$2:$B$40,0))</f>
        <v>62.650000000000006</v>
      </c>
    </row>
    <row r="474" spans="1:23" hidden="1" x14ac:dyDescent="0.35">
      <c r="A474" s="32" t="s">
        <v>1834</v>
      </c>
      <c r="B474" s="32" t="s">
        <v>46</v>
      </c>
      <c r="C474" s="32" t="s">
        <v>28</v>
      </c>
      <c r="D474" s="32" t="s">
        <v>45</v>
      </c>
      <c r="E474" s="32" t="s">
        <v>29</v>
      </c>
      <c r="F474" s="32" t="s">
        <v>58</v>
      </c>
      <c r="G474" s="32" t="s">
        <v>37</v>
      </c>
      <c r="H474" s="32" t="s">
        <v>35</v>
      </c>
      <c r="I474" s="32">
        <v>1</v>
      </c>
      <c r="J474" s="32" t="s">
        <v>56</v>
      </c>
      <c r="K474" s="32" t="s">
        <v>4</v>
      </c>
      <c r="L474" s="32" t="s">
        <v>28</v>
      </c>
      <c r="M474" s="32" t="s">
        <v>37</v>
      </c>
      <c r="N474" s="32" t="s">
        <v>58</v>
      </c>
      <c r="O474" s="32" t="s">
        <v>32</v>
      </c>
      <c r="P474" s="32" t="s">
        <v>44</v>
      </c>
      <c r="Q474" s="32" t="s">
        <v>50</v>
      </c>
      <c r="R474" s="32" t="s">
        <v>43</v>
      </c>
      <c r="S474" s="32">
        <v>2</v>
      </c>
      <c r="T474" s="32">
        <v>0</v>
      </c>
      <c r="U474" s="32" t="s">
        <v>32</v>
      </c>
      <c r="V474" s="32">
        <v>0</v>
      </c>
      <c r="W474" s="32">
        <f>SUM(_xlfn.XLOOKUP(B474,freq!$A$2:$A$40,freq!$B$2:$B$40,0),_xlfn.XLOOKUP(C474,freq!$A$2:$A$40,freq!$B$2:$B$40,0),_xlfn.XLOOKUP(D474,freq!$A$2:$A$40,freq!$B$2:$B$40,0),_xlfn.XLOOKUP(E474,freq!$A$2:$A$40,freq!$B$2:$B$40,0),_xlfn.XLOOKUP(F474,freq!$A$2:$A$40,freq!$B$2:$B$40,0),_xlfn.XLOOKUP(G474,freq!$A$2:$A$40,freq!$B$2:$B$40,0),_xlfn.XLOOKUP(H474,freq!$A$2:$A$40,freq!$B$2:$B$40,0),_xlfn.XLOOKUP(I474,freq!$A$2:$A$40,freq!$B$2:$B$40,0),_xlfn.XLOOKUP(J474,freq!$A$2:$A$40,freq!$B$2:$B$40,0),_xlfn.XLOOKUP(K474,freq!$A$2:$A$40,freq!$B$2:$B$40,0),_xlfn.XLOOKUP(L474,freq!$A$2:$A$40,freq!$B$2:$B$40,0),_xlfn.XLOOKUP(M474,freq!$A$2:$A$40,freq!$B$2:$B$40,0),_xlfn.XLOOKUP(N474,freq!$A$2:$A$40,freq!$B$2:$B$40,0),_xlfn.XLOOKUP(O474,freq!$A$2:$A$40,freq!$B$2:$B$40,0),_xlfn.XLOOKUP(P474,freq!$A$2:$A$40,freq!$B$2:$B$40,0),_xlfn.XLOOKUP(Q474,freq!$A$2:$A$40,freq!$B$2:$B$40,0),_xlfn.XLOOKUP(R474,freq!$A$2:$A$40,freq!$B$2:$B$40,0),_xlfn.XLOOKUP(S474,freq!$A$2:$A$40,freq!$B$2:$B$40,0),_xlfn.XLOOKUP(T474,freq!$A$2:$A$40,freq!$B$2:$B$40,0),_xlfn.XLOOKUP(U474,freq!$A$2:$A$40,freq!$B$2:$B$40,0),_xlfn.XLOOKUP(V474,freq!$A$2:$A$40,freq!$B$2:$B$40,0))</f>
        <v>62.610000000000007</v>
      </c>
    </row>
    <row r="475" spans="1:23" hidden="1" x14ac:dyDescent="0.35">
      <c r="A475" s="32" t="s">
        <v>1121</v>
      </c>
      <c r="B475" s="32" t="s">
        <v>38</v>
      </c>
      <c r="C475" s="32" t="s">
        <v>45</v>
      </c>
      <c r="D475" s="32">
        <v>0</v>
      </c>
      <c r="E475" s="32" t="s">
        <v>36</v>
      </c>
      <c r="F475" s="32">
        <v>1</v>
      </c>
      <c r="G475" s="32" t="s">
        <v>50</v>
      </c>
      <c r="H475" s="32" t="s">
        <v>45</v>
      </c>
      <c r="I475" s="32" t="s">
        <v>33</v>
      </c>
      <c r="J475" s="32" t="s">
        <v>2</v>
      </c>
      <c r="K475" s="32" t="s">
        <v>44</v>
      </c>
      <c r="L475" s="32" t="s">
        <v>53</v>
      </c>
      <c r="M475" s="32" t="s">
        <v>58</v>
      </c>
      <c r="N475" s="32" t="s">
        <v>36</v>
      </c>
      <c r="O475" s="32" t="s">
        <v>33</v>
      </c>
      <c r="P475" s="32" t="s">
        <v>56</v>
      </c>
      <c r="Q475" s="32">
        <v>5</v>
      </c>
      <c r="R475" s="32" t="s">
        <v>58</v>
      </c>
      <c r="S475" s="32" t="s">
        <v>28</v>
      </c>
      <c r="T475" s="32">
        <v>8</v>
      </c>
      <c r="U475" s="32" t="s">
        <v>34</v>
      </c>
      <c r="V475" s="32" t="s">
        <v>56</v>
      </c>
      <c r="W475" s="32">
        <f>SUM(_xlfn.XLOOKUP(B475,freq!$A$2:$A$40,freq!$B$2:$B$40,0),_xlfn.XLOOKUP(C475,freq!$A$2:$A$40,freq!$B$2:$B$40,0),_xlfn.XLOOKUP(D475,freq!$A$2:$A$40,freq!$B$2:$B$40,0),_xlfn.XLOOKUP(E475,freq!$A$2:$A$40,freq!$B$2:$B$40,0),_xlfn.XLOOKUP(F475,freq!$A$2:$A$40,freq!$B$2:$B$40,0),_xlfn.XLOOKUP(G475,freq!$A$2:$A$40,freq!$B$2:$B$40,0),_xlfn.XLOOKUP(H475,freq!$A$2:$A$40,freq!$B$2:$B$40,0),_xlfn.XLOOKUP(I475,freq!$A$2:$A$40,freq!$B$2:$B$40,0),_xlfn.XLOOKUP(J475,freq!$A$2:$A$40,freq!$B$2:$B$40,0),_xlfn.XLOOKUP(K475,freq!$A$2:$A$40,freq!$B$2:$B$40,0),_xlfn.XLOOKUP(L475,freq!$A$2:$A$40,freq!$B$2:$B$40,0),_xlfn.XLOOKUP(M475,freq!$A$2:$A$40,freq!$B$2:$B$40,0),_xlfn.XLOOKUP(N475,freq!$A$2:$A$40,freq!$B$2:$B$40,0),_xlfn.XLOOKUP(O475,freq!$A$2:$A$40,freq!$B$2:$B$40,0),_xlfn.XLOOKUP(P475,freq!$A$2:$A$40,freq!$B$2:$B$40,0),_xlfn.XLOOKUP(Q475,freq!$A$2:$A$40,freq!$B$2:$B$40,0),_xlfn.XLOOKUP(R475,freq!$A$2:$A$40,freq!$B$2:$B$40,0),_xlfn.XLOOKUP(S475,freq!$A$2:$A$40,freq!$B$2:$B$40,0),_xlfn.XLOOKUP(T475,freq!$A$2:$A$40,freq!$B$2:$B$40,0),_xlfn.XLOOKUP(U475,freq!$A$2:$A$40,freq!$B$2:$B$40,0),_xlfn.XLOOKUP(V475,freq!$A$2:$A$40,freq!$B$2:$B$40,0))</f>
        <v>62.59</v>
      </c>
    </row>
    <row r="476" spans="1:23" hidden="1" x14ac:dyDescent="0.35">
      <c r="A476" s="32" t="s">
        <v>1823</v>
      </c>
      <c r="B476" s="32" t="s">
        <v>33</v>
      </c>
      <c r="C476" s="32" t="s">
        <v>50</v>
      </c>
      <c r="D476" s="32" t="s">
        <v>38</v>
      </c>
      <c r="E476" s="32">
        <v>5</v>
      </c>
      <c r="F476" s="32">
        <v>7</v>
      </c>
      <c r="G476" s="32" t="s">
        <v>3</v>
      </c>
      <c r="H476" s="32" t="s">
        <v>50</v>
      </c>
      <c r="I476" s="32" t="s">
        <v>46</v>
      </c>
      <c r="J476" s="32" t="s">
        <v>45</v>
      </c>
      <c r="K476" s="32" t="s">
        <v>59</v>
      </c>
      <c r="L476" s="32" t="s">
        <v>48</v>
      </c>
      <c r="M476" s="32">
        <v>3</v>
      </c>
      <c r="N476" s="32" t="s">
        <v>32</v>
      </c>
      <c r="O476" s="32" t="s">
        <v>46</v>
      </c>
      <c r="P476" s="32" t="s">
        <v>58</v>
      </c>
      <c r="Q476" s="32" t="s">
        <v>58</v>
      </c>
      <c r="R476" s="32" t="s">
        <v>37</v>
      </c>
      <c r="S476" s="32" t="s">
        <v>4</v>
      </c>
      <c r="T476" s="32" t="s">
        <v>31</v>
      </c>
      <c r="U476" s="32">
        <v>5</v>
      </c>
      <c r="V476" s="32" t="s">
        <v>44</v>
      </c>
      <c r="W476" s="32">
        <f>SUM(_xlfn.XLOOKUP(B476,freq!$A$2:$A$40,freq!$B$2:$B$40,0),_xlfn.XLOOKUP(C476,freq!$A$2:$A$40,freq!$B$2:$B$40,0),_xlfn.XLOOKUP(D476,freq!$A$2:$A$40,freq!$B$2:$B$40,0),_xlfn.XLOOKUP(E476,freq!$A$2:$A$40,freq!$B$2:$B$40,0),_xlfn.XLOOKUP(F476,freq!$A$2:$A$40,freq!$B$2:$B$40,0),_xlfn.XLOOKUP(G476,freq!$A$2:$A$40,freq!$B$2:$B$40,0),_xlfn.XLOOKUP(H476,freq!$A$2:$A$40,freq!$B$2:$B$40,0),_xlfn.XLOOKUP(I476,freq!$A$2:$A$40,freq!$B$2:$B$40,0),_xlfn.XLOOKUP(J476,freq!$A$2:$A$40,freq!$B$2:$B$40,0),_xlfn.XLOOKUP(K476,freq!$A$2:$A$40,freq!$B$2:$B$40,0),_xlfn.XLOOKUP(L476,freq!$A$2:$A$40,freq!$B$2:$B$40,0),_xlfn.XLOOKUP(M476,freq!$A$2:$A$40,freq!$B$2:$B$40,0),_xlfn.XLOOKUP(N476,freq!$A$2:$A$40,freq!$B$2:$B$40,0),_xlfn.XLOOKUP(O476,freq!$A$2:$A$40,freq!$B$2:$B$40,0),_xlfn.XLOOKUP(P476,freq!$A$2:$A$40,freq!$B$2:$B$40,0),_xlfn.XLOOKUP(Q476,freq!$A$2:$A$40,freq!$B$2:$B$40,0),_xlfn.XLOOKUP(R476,freq!$A$2:$A$40,freq!$B$2:$B$40,0),_xlfn.XLOOKUP(S476,freq!$A$2:$A$40,freq!$B$2:$B$40,0),_xlfn.XLOOKUP(T476,freq!$A$2:$A$40,freq!$B$2:$B$40,0),_xlfn.XLOOKUP(U476,freq!$A$2:$A$40,freq!$B$2:$B$40,0),_xlfn.XLOOKUP(V476,freq!$A$2:$A$40,freq!$B$2:$B$40,0))</f>
        <v>62.570000000000007</v>
      </c>
    </row>
    <row r="477" spans="1:23" hidden="1" x14ac:dyDescent="0.35">
      <c r="A477" s="32" t="s">
        <v>417</v>
      </c>
      <c r="B477" s="32" t="s">
        <v>30</v>
      </c>
      <c r="C477" s="32" t="s">
        <v>45</v>
      </c>
      <c r="D477" s="32" t="s">
        <v>2</v>
      </c>
      <c r="E477" s="32" t="s">
        <v>31</v>
      </c>
      <c r="F477" s="32">
        <v>5</v>
      </c>
      <c r="G477" s="32" t="s">
        <v>40</v>
      </c>
      <c r="H477" s="32" t="s">
        <v>4</v>
      </c>
      <c r="I477" s="32" t="s">
        <v>4</v>
      </c>
      <c r="J477" s="32" t="s">
        <v>33</v>
      </c>
      <c r="K477" s="32" t="s">
        <v>28</v>
      </c>
      <c r="L477" s="32" t="s">
        <v>3</v>
      </c>
      <c r="M477" s="32" t="s">
        <v>38</v>
      </c>
      <c r="N477" s="32" t="s">
        <v>42</v>
      </c>
      <c r="O477" s="32" t="s">
        <v>50</v>
      </c>
      <c r="P477" s="32" t="s">
        <v>37</v>
      </c>
      <c r="Q477" s="32" t="s">
        <v>58</v>
      </c>
      <c r="R477" s="32">
        <v>4</v>
      </c>
      <c r="S477" s="32" t="s">
        <v>1</v>
      </c>
      <c r="T477" s="32">
        <v>7</v>
      </c>
      <c r="U477" s="32" t="s">
        <v>29</v>
      </c>
      <c r="V477" s="32">
        <v>0</v>
      </c>
      <c r="W477" s="32">
        <f>SUM(_xlfn.XLOOKUP(B477,freq!$A$2:$A$40,freq!$B$2:$B$40,0),_xlfn.XLOOKUP(C477,freq!$A$2:$A$40,freq!$B$2:$B$40,0),_xlfn.XLOOKUP(D477,freq!$A$2:$A$40,freq!$B$2:$B$40,0),_xlfn.XLOOKUP(E477,freq!$A$2:$A$40,freq!$B$2:$B$40,0),_xlfn.XLOOKUP(F477,freq!$A$2:$A$40,freq!$B$2:$B$40,0),_xlfn.XLOOKUP(G477,freq!$A$2:$A$40,freq!$B$2:$B$40,0),_xlfn.XLOOKUP(H477,freq!$A$2:$A$40,freq!$B$2:$B$40,0),_xlfn.XLOOKUP(I477,freq!$A$2:$A$40,freq!$B$2:$B$40,0),_xlfn.XLOOKUP(J477,freq!$A$2:$A$40,freq!$B$2:$B$40,0),_xlfn.XLOOKUP(K477,freq!$A$2:$A$40,freq!$B$2:$B$40,0),_xlfn.XLOOKUP(L477,freq!$A$2:$A$40,freq!$B$2:$B$40,0),_xlfn.XLOOKUP(M477,freq!$A$2:$A$40,freq!$B$2:$B$40,0),_xlfn.XLOOKUP(N477,freq!$A$2:$A$40,freq!$B$2:$B$40,0),_xlfn.XLOOKUP(O477,freq!$A$2:$A$40,freq!$B$2:$B$40,0),_xlfn.XLOOKUP(P477,freq!$A$2:$A$40,freq!$B$2:$B$40,0),_xlfn.XLOOKUP(Q477,freq!$A$2:$A$40,freq!$B$2:$B$40,0),_xlfn.XLOOKUP(R477,freq!$A$2:$A$40,freq!$B$2:$B$40,0),_xlfn.XLOOKUP(S477,freq!$A$2:$A$40,freq!$B$2:$B$40,0),_xlfn.XLOOKUP(T477,freq!$A$2:$A$40,freq!$B$2:$B$40,0),_xlfn.XLOOKUP(U477,freq!$A$2:$A$40,freq!$B$2:$B$40,0),_xlfn.XLOOKUP(V477,freq!$A$2:$A$40,freq!$B$2:$B$40,0))</f>
        <v>62.57</v>
      </c>
    </row>
    <row r="478" spans="1:23" hidden="1" x14ac:dyDescent="0.35">
      <c r="A478" s="32" t="s">
        <v>980</v>
      </c>
      <c r="B478" s="32" t="s">
        <v>56</v>
      </c>
      <c r="C478" s="32" t="s">
        <v>1</v>
      </c>
      <c r="D478" s="32" t="s">
        <v>35</v>
      </c>
      <c r="E478" s="32" t="s">
        <v>46</v>
      </c>
      <c r="F478" s="32">
        <v>0</v>
      </c>
      <c r="G478" s="32">
        <v>9</v>
      </c>
      <c r="H478" s="32">
        <v>7</v>
      </c>
      <c r="I478" s="32" t="s">
        <v>44</v>
      </c>
      <c r="J478" s="32" t="s">
        <v>35</v>
      </c>
      <c r="K478" s="32" t="s">
        <v>37</v>
      </c>
      <c r="L478" s="32" t="s">
        <v>43</v>
      </c>
      <c r="M478" s="32" t="s">
        <v>3</v>
      </c>
      <c r="N478" s="32" t="s">
        <v>4</v>
      </c>
      <c r="O478" s="32" t="s">
        <v>58</v>
      </c>
      <c r="P478" s="32" t="s">
        <v>29</v>
      </c>
      <c r="Q478" s="32">
        <v>2</v>
      </c>
      <c r="R478" s="32" t="s">
        <v>40</v>
      </c>
      <c r="S478" s="32" t="s">
        <v>43</v>
      </c>
      <c r="T478" s="32">
        <v>6</v>
      </c>
      <c r="U478" s="32">
        <v>5</v>
      </c>
      <c r="V478" s="32" t="s">
        <v>56</v>
      </c>
      <c r="W478" s="32">
        <f>SUM(_xlfn.XLOOKUP(B478,freq!$A$2:$A$40,freq!$B$2:$B$40,0),_xlfn.XLOOKUP(C478,freq!$A$2:$A$40,freq!$B$2:$B$40,0),_xlfn.XLOOKUP(D478,freq!$A$2:$A$40,freq!$B$2:$B$40,0),_xlfn.XLOOKUP(E478,freq!$A$2:$A$40,freq!$B$2:$B$40,0),_xlfn.XLOOKUP(F478,freq!$A$2:$A$40,freq!$B$2:$B$40,0),_xlfn.XLOOKUP(G478,freq!$A$2:$A$40,freq!$B$2:$B$40,0),_xlfn.XLOOKUP(H478,freq!$A$2:$A$40,freq!$B$2:$B$40,0),_xlfn.XLOOKUP(I478,freq!$A$2:$A$40,freq!$B$2:$B$40,0),_xlfn.XLOOKUP(J478,freq!$A$2:$A$40,freq!$B$2:$B$40,0),_xlfn.XLOOKUP(K478,freq!$A$2:$A$40,freq!$B$2:$B$40,0),_xlfn.XLOOKUP(L478,freq!$A$2:$A$40,freq!$B$2:$B$40,0),_xlfn.XLOOKUP(M478,freq!$A$2:$A$40,freq!$B$2:$B$40,0),_xlfn.XLOOKUP(N478,freq!$A$2:$A$40,freq!$B$2:$B$40,0),_xlfn.XLOOKUP(O478,freq!$A$2:$A$40,freq!$B$2:$B$40,0),_xlfn.XLOOKUP(P478,freq!$A$2:$A$40,freq!$B$2:$B$40,0),_xlfn.XLOOKUP(Q478,freq!$A$2:$A$40,freq!$B$2:$B$40,0),_xlfn.XLOOKUP(R478,freq!$A$2:$A$40,freq!$B$2:$B$40,0),_xlfn.XLOOKUP(S478,freq!$A$2:$A$40,freq!$B$2:$B$40,0),_xlfn.XLOOKUP(T478,freq!$A$2:$A$40,freq!$B$2:$B$40,0),_xlfn.XLOOKUP(U478,freq!$A$2:$A$40,freq!$B$2:$B$40,0),_xlfn.XLOOKUP(V478,freq!$A$2:$A$40,freq!$B$2:$B$40,0))</f>
        <v>62.52000000000001</v>
      </c>
    </row>
    <row r="479" spans="1:23" hidden="1" x14ac:dyDescent="0.35">
      <c r="A479" s="32" t="s">
        <v>1167</v>
      </c>
      <c r="B479" s="32" t="s">
        <v>33</v>
      </c>
      <c r="C479" s="32" t="s">
        <v>3</v>
      </c>
      <c r="D479" s="32">
        <v>2</v>
      </c>
      <c r="E479" s="32" t="s">
        <v>2</v>
      </c>
      <c r="F479" s="32" t="s">
        <v>48</v>
      </c>
      <c r="G479" s="32">
        <v>8</v>
      </c>
      <c r="H479" s="32" t="s">
        <v>29</v>
      </c>
      <c r="I479" s="32">
        <v>3</v>
      </c>
      <c r="J479" s="32" t="s">
        <v>59</v>
      </c>
      <c r="K479" s="32" t="s">
        <v>33</v>
      </c>
      <c r="L479" s="32" t="s">
        <v>1</v>
      </c>
      <c r="M479" s="32" t="s">
        <v>59</v>
      </c>
      <c r="N479" s="32" t="s">
        <v>43</v>
      </c>
      <c r="O479" s="32" t="s">
        <v>3</v>
      </c>
      <c r="P479" s="32" t="s">
        <v>48</v>
      </c>
      <c r="Q479" s="32" t="s">
        <v>48</v>
      </c>
      <c r="R479" s="32" t="s">
        <v>44</v>
      </c>
      <c r="S479" s="32" t="s">
        <v>58</v>
      </c>
      <c r="T479" s="32">
        <v>8</v>
      </c>
      <c r="U479" s="32" t="s">
        <v>58</v>
      </c>
      <c r="V479" s="32" t="s">
        <v>41</v>
      </c>
      <c r="W479" s="32">
        <f>SUM(_xlfn.XLOOKUP(B479,freq!$A$2:$A$40,freq!$B$2:$B$40,0),_xlfn.XLOOKUP(C479,freq!$A$2:$A$40,freq!$B$2:$B$40,0),_xlfn.XLOOKUP(D479,freq!$A$2:$A$40,freq!$B$2:$B$40,0),_xlfn.XLOOKUP(E479,freq!$A$2:$A$40,freq!$B$2:$B$40,0),_xlfn.XLOOKUP(F479,freq!$A$2:$A$40,freq!$B$2:$B$40,0),_xlfn.XLOOKUP(G479,freq!$A$2:$A$40,freq!$B$2:$B$40,0),_xlfn.XLOOKUP(H479,freq!$A$2:$A$40,freq!$B$2:$B$40,0),_xlfn.XLOOKUP(I479,freq!$A$2:$A$40,freq!$B$2:$B$40,0),_xlfn.XLOOKUP(J479,freq!$A$2:$A$40,freq!$B$2:$B$40,0),_xlfn.XLOOKUP(K479,freq!$A$2:$A$40,freq!$B$2:$B$40,0),_xlfn.XLOOKUP(L479,freq!$A$2:$A$40,freq!$B$2:$B$40,0),_xlfn.XLOOKUP(M479,freq!$A$2:$A$40,freq!$B$2:$B$40,0),_xlfn.XLOOKUP(N479,freq!$A$2:$A$40,freq!$B$2:$B$40,0),_xlfn.XLOOKUP(O479,freq!$A$2:$A$40,freq!$B$2:$B$40,0),_xlfn.XLOOKUP(P479,freq!$A$2:$A$40,freq!$B$2:$B$40,0),_xlfn.XLOOKUP(Q479,freq!$A$2:$A$40,freq!$B$2:$B$40,0),_xlfn.XLOOKUP(R479,freq!$A$2:$A$40,freq!$B$2:$B$40,0),_xlfn.XLOOKUP(S479,freq!$A$2:$A$40,freq!$B$2:$B$40,0),_xlfn.XLOOKUP(T479,freq!$A$2:$A$40,freq!$B$2:$B$40,0),_xlfn.XLOOKUP(U479,freq!$A$2:$A$40,freq!$B$2:$B$40,0),_xlfn.XLOOKUP(V479,freq!$A$2:$A$40,freq!$B$2:$B$40,0))</f>
        <v>62.49</v>
      </c>
    </row>
    <row r="480" spans="1:23" hidden="1" x14ac:dyDescent="0.35">
      <c r="A480" s="32" t="s">
        <v>1903</v>
      </c>
      <c r="B480" s="32" t="s">
        <v>0</v>
      </c>
      <c r="C480" s="32" t="s">
        <v>34</v>
      </c>
      <c r="D480" s="32" t="s">
        <v>28</v>
      </c>
      <c r="E480" s="32" t="s">
        <v>45</v>
      </c>
      <c r="F480" s="32">
        <v>2</v>
      </c>
      <c r="G480" s="32" t="s">
        <v>50</v>
      </c>
      <c r="H480" s="32">
        <v>7</v>
      </c>
      <c r="I480" s="32" t="s">
        <v>1</v>
      </c>
      <c r="J480" s="32" t="s">
        <v>34</v>
      </c>
      <c r="K480" s="32">
        <v>6</v>
      </c>
      <c r="L480" s="32" t="s">
        <v>29</v>
      </c>
      <c r="M480" s="32" t="s">
        <v>3</v>
      </c>
      <c r="N480" s="32" t="s">
        <v>31</v>
      </c>
      <c r="O480" s="32" t="s">
        <v>38</v>
      </c>
      <c r="P480" s="32" t="s">
        <v>56</v>
      </c>
      <c r="Q480" s="32" t="s">
        <v>59</v>
      </c>
      <c r="R480" s="32" t="s">
        <v>53</v>
      </c>
      <c r="S480" s="32" t="s">
        <v>34</v>
      </c>
      <c r="T480" s="32" t="s">
        <v>28</v>
      </c>
      <c r="U480" s="32" t="s">
        <v>31</v>
      </c>
      <c r="V480" s="32" t="s">
        <v>38</v>
      </c>
      <c r="W480" s="32">
        <f>SUM(_xlfn.XLOOKUP(B480,freq!$A$2:$A$40,freq!$B$2:$B$40,0),_xlfn.XLOOKUP(C480,freq!$A$2:$A$40,freq!$B$2:$B$40,0),_xlfn.XLOOKUP(D480,freq!$A$2:$A$40,freq!$B$2:$B$40,0),_xlfn.XLOOKUP(E480,freq!$A$2:$A$40,freq!$B$2:$B$40,0),_xlfn.XLOOKUP(F480,freq!$A$2:$A$40,freq!$B$2:$B$40,0),_xlfn.XLOOKUP(G480,freq!$A$2:$A$40,freq!$B$2:$B$40,0),_xlfn.XLOOKUP(H480,freq!$A$2:$A$40,freq!$B$2:$B$40,0),_xlfn.XLOOKUP(I480,freq!$A$2:$A$40,freq!$B$2:$B$40,0),_xlfn.XLOOKUP(J480,freq!$A$2:$A$40,freq!$B$2:$B$40,0),_xlfn.XLOOKUP(K480,freq!$A$2:$A$40,freq!$B$2:$B$40,0),_xlfn.XLOOKUP(L480,freq!$A$2:$A$40,freq!$B$2:$B$40,0),_xlfn.XLOOKUP(M480,freq!$A$2:$A$40,freq!$B$2:$B$40,0),_xlfn.XLOOKUP(N480,freq!$A$2:$A$40,freq!$B$2:$B$40,0),_xlfn.XLOOKUP(O480,freq!$A$2:$A$40,freq!$B$2:$B$40,0),_xlfn.XLOOKUP(P480,freq!$A$2:$A$40,freq!$B$2:$B$40,0),_xlfn.XLOOKUP(Q480,freq!$A$2:$A$40,freq!$B$2:$B$40,0),_xlfn.XLOOKUP(R480,freq!$A$2:$A$40,freq!$B$2:$B$40,0),_xlfn.XLOOKUP(S480,freq!$A$2:$A$40,freq!$B$2:$B$40,0),_xlfn.XLOOKUP(T480,freq!$A$2:$A$40,freq!$B$2:$B$40,0),_xlfn.XLOOKUP(U480,freq!$A$2:$A$40,freq!$B$2:$B$40,0),_xlfn.XLOOKUP(V480,freq!$A$2:$A$40,freq!$B$2:$B$40,0))</f>
        <v>62.48</v>
      </c>
    </row>
    <row r="481" spans="1:23" hidden="1" x14ac:dyDescent="0.35">
      <c r="A481" s="32" t="s">
        <v>696</v>
      </c>
      <c r="B481" s="32" t="s">
        <v>45</v>
      </c>
      <c r="C481" s="32">
        <v>8</v>
      </c>
      <c r="D481" s="32">
        <v>7</v>
      </c>
      <c r="E481" s="32">
        <v>1</v>
      </c>
      <c r="F481" s="32" t="s">
        <v>45</v>
      </c>
      <c r="G481" s="32" t="s">
        <v>0</v>
      </c>
      <c r="H481" s="32" t="s">
        <v>31</v>
      </c>
      <c r="I481" s="32">
        <v>3</v>
      </c>
      <c r="J481" s="32" t="s">
        <v>53</v>
      </c>
      <c r="K481" s="32" t="s">
        <v>44</v>
      </c>
      <c r="L481" s="32">
        <v>0</v>
      </c>
      <c r="M481" s="32" t="s">
        <v>58</v>
      </c>
      <c r="N481" s="32" t="s">
        <v>31</v>
      </c>
      <c r="O481" s="32" t="s">
        <v>56</v>
      </c>
      <c r="P481" s="32" t="s">
        <v>43</v>
      </c>
      <c r="Q481" s="32" t="s">
        <v>41</v>
      </c>
      <c r="R481" s="32" t="s">
        <v>37</v>
      </c>
      <c r="S481" s="32" t="s">
        <v>33</v>
      </c>
      <c r="T481" s="32" t="s">
        <v>49</v>
      </c>
      <c r="U481" s="32" t="s">
        <v>41</v>
      </c>
      <c r="V481" s="32" t="s">
        <v>0</v>
      </c>
      <c r="W481" s="32">
        <f>SUM(_xlfn.XLOOKUP(B481,freq!$A$2:$A$40,freq!$B$2:$B$40,0),_xlfn.XLOOKUP(C481,freq!$A$2:$A$40,freq!$B$2:$B$40,0),_xlfn.XLOOKUP(D481,freq!$A$2:$A$40,freq!$B$2:$B$40,0),_xlfn.XLOOKUP(E481,freq!$A$2:$A$40,freq!$B$2:$B$40,0),_xlfn.XLOOKUP(F481,freq!$A$2:$A$40,freq!$B$2:$B$40,0),_xlfn.XLOOKUP(G481,freq!$A$2:$A$40,freq!$B$2:$B$40,0),_xlfn.XLOOKUP(H481,freq!$A$2:$A$40,freq!$B$2:$B$40,0),_xlfn.XLOOKUP(I481,freq!$A$2:$A$40,freq!$B$2:$B$40,0),_xlfn.XLOOKUP(J481,freq!$A$2:$A$40,freq!$B$2:$B$40,0),_xlfn.XLOOKUP(K481,freq!$A$2:$A$40,freq!$B$2:$B$40,0),_xlfn.XLOOKUP(L481,freq!$A$2:$A$40,freq!$B$2:$B$40,0),_xlfn.XLOOKUP(M481,freq!$A$2:$A$40,freq!$B$2:$B$40,0),_xlfn.XLOOKUP(N481,freq!$A$2:$A$40,freq!$B$2:$B$40,0),_xlfn.XLOOKUP(O481,freq!$A$2:$A$40,freq!$B$2:$B$40,0),_xlfn.XLOOKUP(P481,freq!$A$2:$A$40,freq!$B$2:$B$40,0),_xlfn.XLOOKUP(Q481,freq!$A$2:$A$40,freq!$B$2:$B$40,0),_xlfn.XLOOKUP(R481,freq!$A$2:$A$40,freq!$B$2:$B$40,0),_xlfn.XLOOKUP(S481,freq!$A$2:$A$40,freq!$B$2:$B$40,0),_xlfn.XLOOKUP(T481,freq!$A$2:$A$40,freq!$B$2:$B$40,0),_xlfn.XLOOKUP(U481,freq!$A$2:$A$40,freq!$B$2:$B$40,0),_xlfn.XLOOKUP(V481,freq!$A$2:$A$40,freq!$B$2:$B$40,0))</f>
        <v>62.46</v>
      </c>
    </row>
    <row r="482" spans="1:23" hidden="1" x14ac:dyDescent="0.35">
      <c r="A482" s="32" t="s">
        <v>2043</v>
      </c>
      <c r="B482" s="32" t="s">
        <v>42</v>
      </c>
      <c r="C482" s="32" t="s">
        <v>1</v>
      </c>
      <c r="D482" s="32" t="s">
        <v>53</v>
      </c>
      <c r="E482" s="32">
        <v>5</v>
      </c>
      <c r="F482" s="32" t="s">
        <v>53</v>
      </c>
      <c r="G482" s="32" t="s">
        <v>56</v>
      </c>
      <c r="H482" s="32" t="s">
        <v>56</v>
      </c>
      <c r="I482" s="32">
        <v>3</v>
      </c>
      <c r="J482" s="32">
        <v>3</v>
      </c>
      <c r="K482" s="32" t="s">
        <v>34</v>
      </c>
      <c r="L482" s="32" t="s">
        <v>33</v>
      </c>
      <c r="M482" s="32" t="s">
        <v>37</v>
      </c>
      <c r="N482" s="32" t="s">
        <v>2</v>
      </c>
      <c r="O482" s="32" t="s">
        <v>34</v>
      </c>
      <c r="P482" s="32">
        <v>0</v>
      </c>
      <c r="Q482" s="32" t="s">
        <v>29</v>
      </c>
      <c r="R482" s="32" t="s">
        <v>36</v>
      </c>
      <c r="S482" s="32" t="s">
        <v>32</v>
      </c>
      <c r="T482" s="32">
        <v>7</v>
      </c>
      <c r="U482" s="32" t="s">
        <v>2</v>
      </c>
      <c r="V482" s="32" t="s">
        <v>3</v>
      </c>
      <c r="W482" s="32">
        <f>SUM(_xlfn.XLOOKUP(B482,freq!$A$2:$A$40,freq!$B$2:$B$40,0),_xlfn.XLOOKUP(C482,freq!$A$2:$A$40,freq!$B$2:$B$40,0),_xlfn.XLOOKUP(D482,freq!$A$2:$A$40,freq!$B$2:$B$40,0),_xlfn.XLOOKUP(E482,freq!$A$2:$A$40,freq!$B$2:$B$40,0),_xlfn.XLOOKUP(F482,freq!$A$2:$A$40,freq!$B$2:$B$40,0),_xlfn.XLOOKUP(G482,freq!$A$2:$A$40,freq!$B$2:$B$40,0),_xlfn.XLOOKUP(H482,freq!$A$2:$A$40,freq!$B$2:$B$40,0),_xlfn.XLOOKUP(I482,freq!$A$2:$A$40,freq!$B$2:$B$40,0),_xlfn.XLOOKUP(J482,freq!$A$2:$A$40,freq!$B$2:$B$40,0),_xlfn.XLOOKUP(K482,freq!$A$2:$A$40,freq!$B$2:$B$40,0),_xlfn.XLOOKUP(L482,freq!$A$2:$A$40,freq!$B$2:$B$40,0),_xlfn.XLOOKUP(M482,freq!$A$2:$A$40,freq!$B$2:$B$40,0),_xlfn.XLOOKUP(N482,freq!$A$2:$A$40,freq!$B$2:$B$40,0),_xlfn.XLOOKUP(O482,freq!$A$2:$A$40,freq!$B$2:$B$40,0),_xlfn.XLOOKUP(P482,freq!$A$2:$A$40,freq!$B$2:$B$40,0),_xlfn.XLOOKUP(Q482,freq!$A$2:$A$40,freq!$B$2:$B$40,0),_xlfn.XLOOKUP(R482,freq!$A$2:$A$40,freq!$B$2:$B$40,0),_xlfn.XLOOKUP(S482,freq!$A$2:$A$40,freq!$B$2:$B$40,0),_xlfn.XLOOKUP(T482,freq!$A$2:$A$40,freq!$B$2:$B$40,0),_xlfn.XLOOKUP(U482,freq!$A$2:$A$40,freq!$B$2:$B$40,0),_xlfn.XLOOKUP(V482,freq!$A$2:$A$40,freq!$B$2:$B$40,0))</f>
        <v>62.38</v>
      </c>
    </row>
    <row r="483" spans="1:23" hidden="1" x14ac:dyDescent="0.35">
      <c r="A483" s="32" t="s">
        <v>1355</v>
      </c>
      <c r="B483" s="32" t="s">
        <v>56</v>
      </c>
      <c r="C483" s="32" t="s">
        <v>40</v>
      </c>
      <c r="D483" s="32" t="s">
        <v>46</v>
      </c>
      <c r="E483" s="32" t="s">
        <v>41</v>
      </c>
      <c r="F483" s="32">
        <v>3</v>
      </c>
      <c r="G483" s="32" t="s">
        <v>42</v>
      </c>
      <c r="H483" s="32" t="s">
        <v>2</v>
      </c>
      <c r="I483" s="32">
        <v>6</v>
      </c>
      <c r="J483" s="32" t="s">
        <v>37</v>
      </c>
      <c r="K483" s="32" t="s">
        <v>28</v>
      </c>
      <c r="L483" s="32" t="s">
        <v>35</v>
      </c>
      <c r="M483" s="32" t="s">
        <v>43</v>
      </c>
      <c r="N483" s="32" t="s">
        <v>30</v>
      </c>
      <c r="O483" s="32" t="s">
        <v>56</v>
      </c>
      <c r="P483" s="32">
        <v>4</v>
      </c>
      <c r="Q483" s="32" t="s">
        <v>49</v>
      </c>
      <c r="R483" s="32" t="s">
        <v>56</v>
      </c>
      <c r="S483" s="32">
        <v>4</v>
      </c>
      <c r="T483" s="32">
        <v>4</v>
      </c>
      <c r="U483" s="32" t="s">
        <v>44</v>
      </c>
      <c r="V483" s="32" t="s">
        <v>37</v>
      </c>
      <c r="W483" s="32">
        <f>SUM(_xlfn.XLOOKUP(B483,freq!$A$2:$A$40,freq!$B$2:$B$40,0),_xlfn.XLOOKUP(C483,freq!$A$2:$A$40,freq!$B$2:$B$40,0),_xlfn.XLOOKUP(D483,freq!$A$2:$A$40,freq!$B$2:$B$40,0),_xlfn.XLOOKUP(E483,freq!$A$2:$A$40,freq!$B$2:$B$40,0),_xlfn.XLOOKUP(F483,freq!$A$2:$A$40,freq!$B$2:$B$40,0),_xlfn.XLOOKUP(G483,freq!$A$2:$A$40,freq!$B$2:$B$40,0),_xlfn.XLOOKUP(H483,freq!$A$2:$A$40,freq!$B$2:$B$40,0),_xlfn.XLOOKUP(I483,freq!$A$2:$A$40,freq!$B$2:$B$40,0),_xlfn.XLOOKUP(J483,freq!$A$2:$A$40,freq!$B$2:$B$40,0),_xlfn.XLOOKUP(K483,freq!$A$2:$A$40,freq!$B$2:$B$40,0),_xlfn.XLOOKUP(L483,freq!$A$2:$A$40,freq!$B$2:$B$40,0),_xlfn.XLOOKUP(M483,freq!$A$2:$A$40,freq!$B$2:$B$40,0),_xlfn.XLOOKUP(N483,freq!$A$2:$A$40,freq!$B$2:$B$40,0),_xlfn.XLOOKUP(O483,freq!$A$2:$A$40,freq!$B$2:$B$40,0),_xlfn.XLOOKUP(P483,freq!$A$2:$A$40,freq!$B$2:$B$40,0),_xlfn.XLOOKUP(Q483,freq!$A$2:$A$40,freq!$B$2:$B$40,0),_xlfn.XLOOKUP(R483,freq!$A$2:$A$40,freq!$B$2:$B$40,0),_xlfn.XLOOKUP(S483,freq!$A$2:$A$40,freq!$B$2:$B$40,0),_xlfn.XLOOKUP(T483,freq!$A$2:$A$40,freq!$B$2:$B$40,0),_xlfn.XLOOKUP(U483,freq!$A$2:$A$40,freq!$B$2:$B$40,0),_xlfn.XLOOKUP(V483,freq!$A$2:$A$40,freq!$B$2:$B$40,0))</f>
        <v>62.379999999999988</v>
      </c>
    </row>
    <row r="484" spans="1:23" hidden="1" x14ac:dyDescent="0.35">
      <c r="A484" s="32" t="s">
        <v>1984</v>
      </c>
      <c r="B484" s="32" t="s">
        <v>30</v>
      </c>
      <c r="C484" s="32" t="s">
        <v>45</v>
      </c>
      <c r="D484" s="32" t="s">
        <v>37</v>
      </c>
      <c r="E484" s="32" t="s">
        <v>56</v>
      </c>
      <c r="F484" s="32" t="s">
        <v>37</v>
      </c>
      <c r="G484" s="32" t="s">
        <v>42</v>
      </c>
      <c r="H484" s="32">
        <v>9</v>
      </c>
      <c r="I484" s="32" t="s">
        <v>3</v>
      </c>
      <c r="J484" s="32" t="s">
        <v>41</v>
      </c>
      <c r="K484" s="32">
        <v>8</v>
      </c>
      <c r="L484" s="32" t="s">
        <v>4</v>
      </c>
      <c r="M484" s="32" t="s">
        <v>35</v>
      </c>
      <c r="N484" s="32" t="s">
        <v>37</v>
      </c>
      <c r="O484" s="32">
        <v>1</v>
      </c>
      <c r="P484" s="32" t="s">
        <v>41</v>
      </c>
      <c r="Q484" s="32" t="s">
        <v>53</v>
      </c>
      <c r="R484" s="32">
        <v>4</v>
      </c>
      <c r="S484" s="32" t="s">
        <v>43</v>
      </c>
      <c r="T484" s="32" t="s">
        <v>42</v>
      </c>
      <c r="U484" s="32" t="s">
        <v>43</v>
      </c>
      <c r="V484" s="32" t="s">
        <v>28</v>
      </c>
      <c r="W484" s="32">
        <f>SUM(_xlfn.XLOOKUP(B484,freq!$A$2:$A$40,freq!$B$2:$B$40,0),_xlfn.XLOOKUP(C484,freq!$A$2:$A$40,freq!$B$2:$B$40,0),_xlfn.XLOOKUP(D484,freq!$A$2:$A$40,freq!$B$2:$B$40,0),_xlfn.XLOOKUP(E484,freq!$A$2:$A$40,freq!$B$2:$B$40,0),_xlfn.XLOOKUP(F484,freq!$A$2:$A$40,freq!$B$2:$B$40,0),_xlfn.XLOOKUP(G484,freq!$A$2:$A$40,freq!$B$2:$B$40,0),_xlfn.XLOOKUP(H484,freq!$A$2:$A$40,freq!$B$2:$B$40,0),_xlfn.XLOOKUP(I484,freq!$A$2:$A$40,freq!$B$2:$B$40,0),_xlfn.XLOOKUP(J484,freq!$A$2:$A$40,freq!$B$2:$B$40,0),_xlfn.XLOOKUP(K484,freq!$A$2:$A$40,freq!$B$2:$B$40,0),_xlfn.XLOOKUP(L484,freq!$A$2:$A$40,freq!$B$2:$B$40,0),_xlfn.XLOOKUP(M484,freq!$A$2:$A$40,freq!$B$2:$B$40,0),_xlfn.XLOOKUP(N484,freq!$A$2:$A$40,freq!$B$2:$B$40,0),_xlfn.XLOOKUP(O484,freq!$A$2:$A$40,freq!$B$2:$B$40,0),_xlfn.XLOOKUP(P484,freq!$A$2:$A$40,freq!$B$2:$B$40,0),_xlfn.XLOOKUP(Q484,freq!$A$2:$A$40,freq!$B$2:$B$40,0),_xlfn.XLOOKUP(R484,freq!$A$2:$A$40,freq!$B$2:$B$40,0),_xlfn.XLOOKUP(S484,freq!$A$2:$A$40,freq!$B$2:$B$40,0),_xlfn.XLOOKUP(T484,freq!$A$2:$A$40,freq!$B$2:$B$40,0),_xlfn.XLOOKUP(U484,freq!$A$2:$A$40,freq!$B$2:$B$40,0),_xlfn.XLOOKUP(V484,freq!$A$2:$A$40,freq!$B$2:$B$40,0))</f>
        <v>62.36</v>
      </c>
    </row>
    <row r="485" spans="1:23" hidden="1" x14ac:dyDescent="0.35">
      <c r="A485" s="32" t="s">
        <v>983</v>
      </c>
      <c r="B485" s="32">
        <v>8</v>
      </c>
      <c r="C485" s="32" t="s">
        <v>45</v>
      </c>
      <c r="D485" s="32" t="s">
        <v>32</v>
      </c>
      <c r="E485" s="32" t="s">
        <v>0</v>
      </c>
      <c r="F485" s="32" t="s">
        <v>43</v>
      </c>
      <c r="G485" s="32" t="s">
        <v>3</v>
      </c>
      <c r="H485" s="32" t="s">
        <v>35</v>
      </c>
      <c r="I485" s="32" t="s">
        <v>40</v>
      </c>
      <c r="J485" s="32" t="s">
        <v>41</v>
      </c>
      <c r="K485" s="32" t="s">
        <v>43</v>
      </c>
      <c r="L485" s="32" t="s">
        <v>33</v>
      </c>
      <c r="M485" s="32" t="s">
        <v>36</v>
      </c>
      <c r="N485" s="32" t="s">
        <v>4</v>
      </c>
      <c r="O485" s="32" t="s">
        <v>59</v>
      </c>
      <c r="P485" s="32" t="s">
        <v>53</v>
      </c>
      <c r="Q485" s="32" t="s">
        <v>2</v>
      </c>
      <c r="R485" s="32" t="s">
        <v>53</v>
      </c>
      <c r="S485" s="32" t="s">
        <v>35</v>
      </c>
      <c r="T485" s="32" t="s">
        <v>42</v>
      </c>
      <c r="U485" s="32" t="s">
        <v>29</v>
      </c>
      <c r="V485" s="32" t="s">
        <v>38</v>
      </c>
      <c r="W485" s="32">
        <f>SUM(_xlfn.XLOOKUP(B485,freq!$A$2:$A$40,freq!$B$2:$B$40,0),_xlfn.XLOOKUP(C485,freq!$A$2:$A$40,freq!$B$2:$B$40,0),_xlfn.XLOOKUP(D485,freq!$A$2:$A$40,freq!$B$2:$B$40,0),_xlfn.XLOOKUP(E485,freq!$A$2:$A$40,freq!$B$2:$B$40,0),_xlfn.XLOOKUP(F485,freq!$A$2:$A$40,freq!$B$2:$B$40,0),_xlfn.XLOOKUP(G485,freq!$A$2:$A$40,freq!$B$2:$B$40,0),_xlfn.XLOOKUP(H485,freq!$A$2:$A$40,freq!$B$2:$B$40,0),_xlfn.XLOOKUP(I485,freq!$A$2:$A$40,freq!$B$2:$B$40,0),_xlfn.XLOOKUP(J485,freq!$A$2:$A$40,freq!$B$2:$B$40,0),_xlfn.XLOOKUP(K485,freq!$A$2:$A$40,freq!$B$2:$B$40,0),_xlfn.XLOOKUP(L485,freq!$A$2:$A$40,freq!$B$2:$B$40,0),_xlfn.XLOOKUP(M485,freq!$A$2:$A$40,freq!$B$2:$B$40,0),_xlfn.XLOOKUP(N485,freq!$A$2:$A$40,freq!$B$2:$B$40,0),_xlfn.XLOOKUP(O485,freq!$A$2:$A$40,freq!$B$2:$B$40,0),_xlfn.XLOOKUP(P485,freq!$A$2:$A$40,freq!$B$2:$B$40,0),_xlfn.XLOOKUP(Q485,freq!$A$2:$A$40,freq!$B$2:$B$40,0),_xlfn.XLOOKUP(R485,freq!$A$2:$A$40,freq!$B$2:$B$40,0),_xlfn.XLOOKUP(S485,freq!$A$2:$A$40,freq!$B$2:$B$40,0),_xlfn.XLOOKUP(T485,freq!$A$2:$A$40,freq!$B$2:$B$40,0),_xlfn.XLOOKUP(U485,freq!$A$2:$A$40,freq!$B$2:$B$40,0),_xlfn.XLOOKUP(V485,freq!$A$2:$A$40,freq!$B$2:$B$40,0))</f>
        <v>62.319999999999993</v>
      </c>
    </row>
    <row r="486" spans="1:23" hidden="1" x14ac:dyDescent="0.35">
      <c r="A486" s="32" t="s">
        <v>1146</v>
      </c>
      <c r="B486" s="32" t="s">
        <v>48</v>
      </c>
      <c r="C486" s="32">
        <v>9</v>
      </c>
      <c r="D486" s="32">
        <v>1</v>
      </c>
      <c r="E486" s="32">
        <v>7</v>
      </c>
      <c r="F486" s="32" t="s">
        <v>44</v>
      </c>
      <c r="G486" s="32">
        <v>6</v>
      </c>
      <c r="H486" s="32" t="s">
        <v>46</v>
      </c>
      <c r="I486" s="32">
        <v>9</v>
      </c>
      <c r="J486" s="32" t="s">
        <v>41</v>
      </c>
      <c r="K486" s="32" t="s">
        <v>44</v>
      </c>
      <c r="L486" s="32" t="s">
        <v>36</v>
      </c>
      <c r="M486" s="32" t="s">
        <v>48</v>
      </c>
      <c r="N486" s="32" t="s">
        <v>41</v>
      </c>
      <c r="O486" s="32" t="s">
        <v>56</v>
      </c>
      <c r="P486" s="32" t="s">
        <v>4</v>
      </c>
      <c r="Q486" s="32" t="s">
        <v>36</v>
      </c>
      <c r="R486" s="32">
        <v>1</v>
      </c>
      <c r="S486" s="32" t="s">
        <v>31</v>
      </c>
      <c r="T486" s="32">
        <v>6</v>
      </c>
      <c r="U486" s="32" t="s">
        <v>45</v>
      </c>
      <c r="V486" s="32" t="s">
        <v>49</v>
      </c>
      <c r="W486" s="32">
        <f>SUM(_xlfn.XLOOKUP(B486,freq!$A$2:$A$40,freq!$B$2:$B$40,0),_xlfn.XLOOKUP(C486,freq!$A$2:$A$40,freq!$B$2:$B$40,0),_xlfn.XLOOKUP(D486,freq!$A$2:$A$40,freq!$B$2:$B$40,0),_xlfn.XLOOKUP(E486,freq!$A$2:$A$40,freq!$B$2:$B$40,0),_xlfn.XLOOKUP(F486,freq!$A$2:$A$40,freq!$B$2:$B$40,0),_xlfn.XLOOKUP(G486,freq!$A$2:$A$40,freq!$B$2:$B$40,0),_xlfn.XLOOKUP(H486,freq!$A$2:$A$40,freq!$B$2:$B$40,0),_xlfn.XLOOKUP(I486,freq!$A$2:$A$40,freq!$B$2:$B$40,0),_xlfn.XLOOKUP(J486,freq!$A$2:$A$40,freq!$B$2:$B$40,0),_xlfn.XLOOKUP(K486,freq!$A$2:$A$40,freq!$B$2:$B$40,0),_xlfn.XLOOKUP(L486,freq!$A$2:$A$40,freq!$B$2:$B$40,0),_xlfn.XLOOKUP(M486,freq!$A$2:$A$40,freq!$B$2:$B$40,0),_xlfn.XLOOKUP(N486,freq!$A$2:$A$40,freq!$B$2:$B$40,0),_xlfn.XLOOKUP(O486,freq!$A$2:$A$40,freq!$B$2:$B$40,0),_xlfn.XLOOKUP(P486,freq!$A$2:$A$40,freq!$B$2:$B$40,0),_xlfn.XLOOKUP(Q486,freq!$A$2:$A$40,freq!$B$2:$B$40,0),_xlfn.XLOOKUP(R486,freq!$A$2:$A$40,freq!$B$2:$B$40,0),_xlfn.XLOOKUP(S486,freq!$A$2:$A$40,freq!$B$2:$B$40,0),_xlfn.XLOOKUP(T486,freq!$A$2:$A$40,freq!$B$2:$B$40,0),_xlfn.XLOOKUP(U486,freq!$A$2:$A$40,freq!$B$2:$B$40,0),_xlfn.XLOOKUP(V486,freq!$A$2:$A$40,freq!$B$2:$B$40,0))</f>
        <v>62.31</v>
      </c>
    </row>
    <row r="487" spans="1:23" hidden="1" x14ac:dyDescent="0.35">
      <c r="A487" s="32" t="s">
        <v>557</v>
      </c>
      <c r="B487" s="32">
        <v>0</v>
      </c>
      <c r="C487" s="32" t="s">
        <v>28</v>
      </c>
      <c r="D487" s="32">
        <v>3</v>
      </c>
      <c r="E487" s="32" t="s">
        <v>36</v>
      </c>
      <c r="F487" s="32" t="s">
        <v>33</v>
      </c>
      <c r="G487" s="32" t="s">
        <v>50</v>
      </c>
      <c r="H487" s="32" t="s">
        <v>45</v>
      </c>
      <c r="I487" s="32" t="s">
        <v>1</v>
      </c>
      <c r="J487" s="32">
        <v>1</v>
      </c>
      <c r="K487" s="32" t="s">
        <v>29</v>
      </c>
      <c r="L487" s="32" t="s">
        <v>2</v>
      </c>
      <c r="M487" s="32" t="s">
        <v>36</v>
      </c>
      <c r="N487" s="32" t="s">
        <v>46</v>
      </c>
      <c r="O487" s="32">
        <v>4</v>
      </c>
      <c r="P487" s="32" t="s">
        <v>3</v>
      </c>
      <c r="Q487" s="32" t="s">
        <v>49</v>
      </c>
      <c r="R487" s="32" t="s">
        <v>48</v>
      </c>
      <c r="S487" s="32" t="s">
        <v>41</v>
      </c>
      <c r="T487" s="32" t="s">
        <v>58</v>
      </c>
      <c r="U487" s="32" t="s">
        <v>33</v>
      </c>
      <c r="V487" s="32" t="s">
        <v>59</v>
      </c>
      <c r="W487" s="32">
        <f>SUM(_xlfn.XLOOKUP(B487,freq!$A$2:$A$40,freq!$B$2:$B$40,0),_xlfn.XLOOKUP(C487,freq!$A$2:$A$40,freq!$B$2:$B$40,0),_xlfn.XLOOKUP(D487,freq!$A$2:$A$40,freq!$B$2:$B$40,0),_xlfn.XLOOKUP(E487,freq!$A$2:$A$40,freq!$B$2:$B$40,0),_xlfn.XLOOKUP(F487,freq!$A$2:$A$40,freq!$B$2:$B$40,0),_xlfn.XLOOKUP(G487,freq!$A$2:$A$40,freq!$B$2:$B$40,0),_xlfn.XLOOKUP(H487,freq!$A$2:$A$40,freq!$B$2:$B$40,0),_xlfn.XLOOKUP(I487,freq!$A$2:$A$40,freq!$B$2:$B$40,0),_xlfn.XLOOKUP(J487,freq!$A$2:$A$40,freq!$B$2:$B$40,0),_xlfn.XLOOKUP(K487,freq!$A$2:$A$40,freq!$B$2:$B$40,0),_xlfn.XLOOKUP(L487,freq!$A$2:$A$40,freq!$B$2:$B$40,0),_xlfn.XLOOKUP(M487,freq!$A$2:$A$40,freq!$B$2:$B$40,0),_xlfn.XLOOKUP(N487,freq!$A$2:$A$40,freq!$B$2:$B$40,0),_xlfn.XLOOKUP(O487,freq!$A$2:$A$40,freq!$B$2:$B$40,0),_xlfn.XLOOKUP(P487,freq!$A$2:$A$40,freq!$B$2:$B$40,0),_xlfn.XLOOKUP(Q487,freq!$A$2:$A$40,freq!$B$2:$B$40,0),_xlfn.XLOOKUP(R487,freq!$A$2:$A$40,freq!$B$2:$B$40,0),_xlfn.XLOOKUP(S487,freq!$A$2:$A$40,freq!$B$2:$B$40,0),_xlfn.XLOOKUP(T487,freq!$A$2:$A$40,freq!$B$2:$B$40,0),_xlfn.XLOOKUP(U487,freq!$A$2:$A$40,freq!$B$2:$B$40,0),_xlfn.XLOOKUP(V487,freq!$A$2:$A$40,freq!$B$2:$B$40,0))</f>
        <v>62.260000000000005</v>
      </c>
    </row>
    <row r="488" spans="1:23" hidden="1" x14ac:dyDescent="0.35">
      <c r="A488" s="32" t="s">
        <v>853</v>
      </c>
      <c r="B488" s="32" t="s">
        <v>3</v>
      </c>
      <c r="C488" s="32" t="s">
        <v>50</v>
      </c>
      <c r="D488" s="32" t="s">
        <v>38</v>
      </c>
      <c r="E488" s="32" t="s">
        <v>1</v>
      </c>
      <c r="F488" s="32" t="s">
        <v>38</v>
      </c>
      <c r="G488" s="32" t="s">
        <v>48</v>
      </c>
      <c r="H488" s="32" t="s">
        <v>44</v>
      </c>
      <c r="I488" s="32" t="s">
        <v>46</v>
      </c>
      <c r="J488" s="32" t="s">
        <v>28</v>
      </c>
      <c r="K488" s="32" t="s">
        <v>29</v>
      </c>
      <c r="L488" s="32">
        <v>1</v>
      </c>
      <c r="M488" s="32" t="s">
        <v>43</v>
      </c>
      <c r="N488" s="32" t="s">
        <v>37</v>
      </c>
      <c r="O488" s="32" t="s">
        <v>59</v>
      </c>
      <c r="P488" s="32" t="s">
        <v>4</v>
      </c>
      <c r="Q488" s="32" t="s">
        <v>53</v>
      </c>
      <c r="R488" s="32" t="s">
        <v>41</v>
      </c>
      <c r="S488" s="32" t="s">
        <v>1</v>
      </c>
      <c r="T488" s="32">
        <v>7</v>
      </c>
      <c r="U488" s="32">
        <v>5</v>
      </c>
      <c r="V488" s="32" t="s">
        <v>44</v>
      </c>
      <c r="W488" s="32">
        <f>SUM(_xlfn.XLOOKUP(B488,freq!$A$2:$A$40,freq!$B$2:$B$40,0),_xlfn.XLOOKUP(C488,freq!$A$2:$A$40,freq!$B$2:$B$40,0),_xlfn.XLOOKUP(D488,freq!$A$2:$A$40,freq!$B$2:$B$40,0),_xlfn.XLOOKUP(E488,freq!$A$2:$A$40,freq!$B$2:$B$40,0),_xlfn.XLOOKUP(F488,freq!$A$2:$A$40,freq!$B$2:$B$40,0),_xlfn.XLOOKUP(G488,freq!$A$2:$A$40,freq!$B$2:$B$40,0),_xlfn.XLOOKUP(H488,freq!$A$2:$A$40,freq!$B$2:$B$40,0),_xlfn.XLOOKUP(I488,freq!$A$2:$A$40,freq!$B$2:$B$40,0),_xlfn.XLOOKUP(J488,freq!$A$2:$A$40,freq!$B$2:$B$40,0),_xlfn.XLOOKUP(K488,freq!$A$2:$A$40,freq!$B$2:$B$40,0),_xlfn.XLOOKUP(L488,freq!$A$2:$A$40,freq!$B$2:$B$40,0),_xlfn.XLOOKUP(M488,freq!$A$2:$A$40,freq!$B$2:$B$40,0),_xlfn.XLOOKUP(N488,freq!$A$2:$A$40,freq!$B$2:$B$40,0),_xlfn.XLOOKUP(O488,freq!$A$2:$A$40,freq!$B$2:$B$40,0),_xlfn.XLOOKUP(P488,freq!$A$2:$A$40,freq!$B$2:$B$40,0),_xlfn.XLOOKUP(Q488,freq!$A$2:$A$40,freq!$B$2:$B$40,0),_xlfn.XLOOKUP(R488,freq!$A$2:$A$40,freq!$B$2:$B$40,0),_xlfn.XLOOKUP(S488,freq!$A$2:$A$40,freq!$B$2:$B$40,0),_xlfn.XLOOKUP(T488,freq!$A$2:$A$40,freq!$B$2:$B$40,0),_xlfn.XLOOKUP(U488,freq!$A$2:$A$40,freq!$B$2:$B$40,0),_xlfn.XLOOKUP(V488,freq!$A$2:$A$40,freq!$B$2:$B$40,0))</f>
        <v>62.26</v>
      </c>
    </row>
    <row r="489" spans="1:23" hidden="1" x14ac:dyDescent="0.35">
      <c r="A489" s="32" t="s">
        <v>1762</v>
      </c>
      <c r="B489" s="32">
        <v>7</v>
      </c>
      <c r="C489" s="32" t="s">
        <v>44</v>
      </c>
      <c r="D489" s="32" t="s">
        <v>3</v>
      </c>
      <c r="E489" s="32" t="s">
        <v>56</v>
      </c>
      <c r="F489" s="32" t="s">
        <v>48</v>
      </c>
      <c r="G489" s="32">
        <v>5</v>
      </c>
      <c r="H489" s="32" t="s">
        <v>56</v>
      </c>
      <c r="I489" s="32">
        <v>6</v>
      </c>
      <c r="J489" s="32" t="s">
        <v>33</v>
      </c>
      <c r="K489" s="32">
        <v>6</v>
      </c>
      <c r="L489" s="32" t="s">
        <v>56</v>
      </c>
      <c r="M489" s="32" t="s">
        <v>53</v>
      </c>
      <c r="N489" s="32" t="s">
        <v>50</v>
      </c>
      <c r="O489" s="32" t="s">
        <v>38</v>
      </c>
      <c r="P489" s="32">
        <v>8</v>
      </c>
      <c r="Q489" s="32" t="s">
        <v>0</v>
      </c>
      <c r="R489" s="32" t="s">
        <v>45</v>
      </c>
      <c r="S489" s="32" t="s">
        <v>53</v>
      </c>
      <c r="T489" s="32">
        <v>5</v>
      </c>
      <c r="U489" s="32" t="s">
        <v>45</v>
      </c>
      <c r="V489" s="32">
        <v>8</v>
      </c>
      <c r="W489" s="32">
        <f>SUM(_xlfn.XLOOKUP(B489,freq!$A$2:$A$40,freq!$B$2:$B$40,0),_xlfn.XLOOKUP(C489,freq!$A$2:$A$40,freq!$B$2:$B$40,0),_xlfn.XLOOKUP(D489,freq!$A$2:$A$40,freq!$B$2:$B$40,0),_xlfn.XLOOKUP(E489,freq!$A$2:$A$40,freq!$B$2:$B$40,0),_xlfn.XLOOKUP(F489,freq!$A$2:$A$40,freq!$B$2:$B$40,0),_xlfn.XLOOKUP(G489,freq!$A$2:$A$40,freq!$B$2:$B$40,0),_xlfn.XLOOKUP(H489,freq!$A$2:$A$40,freq!$B$2:$B$40,0),_xlfn.XLOOKUP(I489,freq!$A$2:$A$40,freq!$B$2:$B$40,0),_xlfn.XLOOKUP(J489,freq!$A$2:$A$40,freq!$B$2:$B$40,0),_xlfn.XLOOKUP(K489,freq!$A$2:$A$40,freq!$B$2:$B$40,0),_xlfn.XLOOKUP(L489,freq!$A$2:$A$40,freq!$B$2:$B$40,0),_xlfn.XLOOKUP(M489,freq!$A$2:$A$40,freq!$B$2:$B$40,0),_xlfn.XLOOKUP(N489,freq!$A$2:$A$40,freq!$B$2:$B$40,0),_xlfn.XLOOKUP(O489,freq!$A$2:$A$40,freq!$B$2:$B$40,0),_xlfn.XLOOKUP(P489,freq!$A$2:$A$40,freq!$B$2:$B$40,0),_xlfn.XLOOKUP(Q489,freq!$A$2:$A$40,freq!$B$2:$B$40,0),_xlfn.XLOOKUP(R489,freq!$A$2:$A$40,freq!$B$2:$B$40,0),_xlfn.XLOOKUP(S489,freq!$A$2:$A$40,freq!$B$2:$B$40,0),_xlfn.XLOOKUP(T489,freq!$A$2:$A$40,freq!$B$2:$B$40,0),_xlfn.XLOOKUP(U489,freq!$A$2:$A$40,freq!$B$2:$B$40,0),_xlfn.XLOOKUP(V489,freq!$A$2:$A$40,freq!$B$2:$B$40,0))</f>
        <v>62.239999999999995</v>
      </c>
    </row>
    <row r="490" spans="1:23" hidden="1" x14ac:dyDescent="0.35">
      <c r="A490" s="32" t="s">
        <v>195</v>
      </c>
      <c r="B490" s="32" t="s">
        <v>1</v>
      </c>
      <c r="C490" s="32">
        <v>7</v>
      </c>
      <c r="D490" s="32" t="s">
        <v>37</v>
      </c>
      <c r="E490" s="32" t="s">
        <v>56</v>
      </c>
      <c r="F490" s="32" t="s">
        <v>59</v>
      </c>
      <c r="G490" s="32" t="s">
        <v>48</v>
      </c>
      <c r="H490" s="32" t="s">
        <v>46</v>
      </c>
      <c r="I490" s="32" t="s">
        <v>42</v>
      </c>
      <c r="J490" s="32">
        <v>0</v>
      </c>
      <c r="K490" s="32" t="s">
        <v>33</v>
      </c>
      <c r="L490" s="32" t="s">
        <v>28</v>
      </c>
      <c r="M490" s="32" t="s">
        <v>59</v>
      </c>
      <c r="N490" s="32">
        <v>6</v>
      </c>
      <c r="O490" s="32" t="s">
        <v>50</v>
      </c>
      <c r="P490" s="32" t="s">
        <v>59</v>
      </c>
      <c r="Q490" s="32" t="s">
        <v>29</v>
      </c>
      <c r="R490" s="32" t="s">
        <v>1</v>
      </c>
      <c r="S490" s="32" t="s">
        <v>45</v>
      </c>
      <c r="T490" s="32">
        <v>8</v>
      </c>
      <c r="U490" s="32">
        <v>8</v>
      </c>
      <c r="V490" s="32">
        <v>2</v>
      </c>
      <c r="W490" s="32">
        <f>SUM(_xlfn.XLOOKUP(B490,freq!$A$2:$A$40,freq!$B$2:$B$40,0),_xlfn.XLOOKUP(C490,freq!$A$2:$A$40,freq!$B$2:$B$40,0),_xlfn.XLOOKUP(D490,freq!$A$2:$A$40,freq!$B$2:$B$40,0),_xlfn.XLOOKUP(E490,freq!$A$2:$A$40,freq!$B$2:$B$40,0),_xlfn.XLOOKUP(F490,freq!$A$2:$A$40,freq!$B$2:$B$40,0),_xlfn.XLOOKUP(G490,freq!$A$2:$A$40,freq!$B$2:$B$40,0),_xlfn.XLOOKUP(H490,freq!$A$2:$A$40,freq!$B$2:$B$40,0),_xlfn.XLOOKUP(I490,freq!$A$2:$A$40,freq!$B$2:$B$40,0),_xlfn.XLOOKUP(J490,freq!$A$2:$A$40,freq!$B$2:$B$40,0),_xlfn.XLOOKUP(K490,freq!$A$2:$A$40,freq!$B$2:$B$40,0),_xlfn.XLOOKUP(L490,freq!$A$2:$A$40,freq!$B$2:$B$40,0),_xlfn.XLOOKUP(M490,freq!$A$2:$A$40,freq!$B$2:$B$40,0),_xlfn.XLOOKUP(N490,freq!$A$2:$A$40,freq!$B$2:$B$40,0),_xlfn.XLOOKUP(O490,freq!$A$2:$A$40,freq!$B$2:$B$40,0),_xlfn.XLOOKUP(P490,freq!$A$2:$A$40,freq!$B$2:$B$40,0),_xlfn.XLOOKUP(Q490,freq!$A$2:$A$40,freq!$B$2:$B$40,0),_xlfn.XLOOKUP(R490,freq!$A$2:$A$40,freq!$B$2:$B$40,0),_xlfn.XLOOKUP(S490,freq!$A$2:$A$40,freq!$B$2:$B$40,0),_xlfn.XLOOKUP(T490,freq!$A$2:$A$40,freq!$B$2:$B$40,0),_xlfn.XLOOKUP(U490,freq!$A$2:$A$40,freq!$B$2:$B$40,0),_xlfn.XLOOKUP(V490,freq!$A$2:$A$40,freq!$B$2:$B$40,0))</f>
        <v>62.2</v>
      </c>
    </row>
    <row r="491" spans="1:23" hidden="1" x14ac:dyDescent="0.35">
      <c r="A491" s="32" t="s">
        <v>240</v>
      </c>
      <c r="B491" s="32" t="s">
        <v>41</v>
      </c>
      <c r="C491" s="32">
        <v>0</v>
      </c>
      <c r="D491" s="32" t="s">
        <v>2</v>
      </c>
      <c r="E491" s="32">
        <v>9</v>
      </c>
      <c r="F491" s="32" t="s">
        <v>44</v>
      </c>
      <c r="G491" s="32">
        <v>2</v>
      </c>
      <c r="H491" s="32" t="s">
        <v>37</v>
      </c>
      <c r="I491" s="32" t="s">
        <v>0</v>
      </c>
      <c r="J491" s="32" t="s">
        <v>35</v>
      </c>
      <c r="K491" s="32" t="s">
        <v>29</v>
      </c>
      <c r="L491" s="32">
        <v>3</v>
      </c>
      <c r="M491" s="32" t="s">
        <v>49</v>
      </c>
      <c r="N491" s="32" t="s">
        <v>31</v>
      </c>
      <c r="O491" s="32" t="s">
        <v>46</v>
      </c>
      <c r="P491" s="32">
        <v>8</v>
      </c>
      <c r="Q491" s="32" t="s">
        <v>59</v>
      </c>
      <c r="R491" s="32">
        <v>5</v>
      </c>
      <c r="S491" s="32" t="s">
        <v>48</v>
      </c>
      <c r="T491" s="32" t="s">
        <v>53</v>
      </c>
      <c r="U491" s="32" t="s">
        <v>31</v>
      </c>
      <c r="V491" s="32" t="s">
        <v>59</v>
      </c>
      <c r="W491" s="32">
        <f>SUM(_xlfn.XLOOKUP(B491,freq!$A$2:$A$40,freq!$B$2:$B$40,0),_xlfn.XLOOKUP(C491,freq!$A$2:$A$40,freq!$B$2:$B$40,0),_xlfn.XLOOKUP(D491,freq!$A$2:$A$40,freq!$B$2:$B$40,0),_xlfn.XLOOKUP(E491,freq!$A$2:$A$40,freq!$B$2:$B$40,0),_xlfn.XLOOKUP(F491,freq!$A$2:$A$40,freq!$B$2:$B$40,0),_xlfn.XLOOKUP(G491,freq!$A$2:$A$40,freq!$B$2:$B$40,0),_xlfn.XLOOKUP(H491,freq!$A$2:$A$40,freq!$B$2:$B$40,0),_xlfn.XLOOKUP(I491,freq!$A$2:$A$40,freq!$B$2:$B$40,0),_xlfn.XLOOKUP(J491,freq!$A$2:$A$40,freq!$B$2:$B$40,0),_xlfn.XLOOKUP(K491,freq!$A$2:$A$40,freq!$B$2:$B$40,0),_xlfn.XLOOKUP(L491,freq!$A$2:$A$40,freq!$B$2:$B$40,0),_xlfn.XLOOKUP(M491,freq!$A$2:$A$40,freq!$B$2:$B$40,0),_xlfn.XLOOKUP(N491,freq!$A$2:$A$40,freq!$B$2:$B$40,0),_xlfn.XLOOKUP(O491,freq!$A$2:$A$40,freq!$B$2:$B$40,0),_xlfn.XLOOKUP(P491,freq!$A$2:$A$40,freq!$B$2:$B$40,0),_xlfn.XLOOKUP(Q491,freq!$A$2:$A$40,freq!$B$2:$B$40,0),_xlfn.XLOOKUP(R491,freq!$A$2:$A$40,freq!$B$2:$B$40,0),_xlfn.XLOOKUP(S491,freq!$A$2:$A$40,freq!$B$2:$B$40,0),_xlfn.XLOOKUP(T491,freq!$A$2:$A$40,freq!$B$2:$B$40,0),_xlfn.XLOOKUP(U491,freq!$A$2:$A$40,freq!$B$2:$B$40,0),_xlfn.XLOOKUP(V491,freq!$A$2:$A$40,freq!$B$2:$B$40,0))</f>
        <v>62.190000000000012</v>
      </c>
    </row>
    <row r="492" spans="1:23" hidden="1" x14ac:dyDescent="0.35">
      <c r="A492" s="32" t="s">
        <v>2077</v>
      </c>
      <c r="B492" s="32">
        <v>5</v>
      </c>
      <c r="C492" s="32" t="s">
        <v>49</v>
      </c>
      <c r="D492" s="32">
        <v>0</v>
      </c>
      <c r="E492" s="32">
        <v>3</v>
      </c>
      <c r="F492" s="32" t="s">
        <v>40</v>
      </c>
      <c r="G492" s="32" t="s">
        <v>45</v>
      </c>
      <c r="H492" s="32" t="s">
        <v>4</v>
      </c>
      <c r="I492" s="32" t="s">
        <v>34</v>
      </c>
      <c r="J492" s="32" t="s">
        <v>29</v>
      </c>
      <c r="K492" s="32">
        <v>4</v>
      </c>
      <c r="L492" s="32">
        <v>1</v>
      </c>
      <c r="M492" s="32" t="s">
        <v>2</v>
      </c>
      <c r="N492" s="32" t="s">
        <v>56</v>
      </c>
      <c r="O492" s="32" t="s">
        <v>28</v>
      </c>
      <c r="P492" s="32" t="s">
        <v>40</v>
      </c>
      <c r="Q492" s="32" t="s">
        <v>35</v>
      </c>
      <c r="R492" s="32" t="s">
        <v>2</v>
      </c>
      <c r="S492" s="32" t="s">
        <v>46</v>
      </c>
      <c r="T492" s="32" t="s">
        <v>49</v>
      </c>
      <c r="U492" s="32">
        <v>7</v>
      </c>
      <c r="V492" s="32" t="s">
        <v>46</v>
      </c>
      <c r="W492" s="32">
        <f>SUM(_xlfn.XLOOKUP(B492,freq!$A$2:$A$40,freq!$B$2:$B$40,0),_xlfn.XLOOKUP(C492,freq!$A$2:$A$40,freq!$B$2:$B$40,0),_xlfn.XLOOKUP(D492,freq!$A$2:$A$40,freq!$B$2:$B$40,0),_xlfn.XLOOKUP(E492,freq!$A$2:$A$40,freq!$B$2:$B$40,0),_xlfn.XLOOKUP(F492,freq!$A$2:$A$40,freq!$B$2:$B$40,0),_xlfn.XLOOKUP(G492,freq!$A$2:$A$40,freq!$B$2:$B$40,0),_xlfn.XLOOKUP(H492,freq!$A$2:$A$40,freq!$B$2:$B$40,0),_xlfn.XLOOKUP(I492,freq!$A$2:$A$40,freq!$B$2:$B$40,0),_xlfn.XLOOKUP(J492,freq!$A$2:$A$40,freq!$B$2:$B$40,0),_xlfn.XLOOKUP(K492,freq!$A$2:$A$40,freq!$B$2:$B$40,0),_xlfn.XLOOKUP(L492,freq!$A$2:$A$40,freq!$B$2:$B$40,0),_xlfn.XLOOKUP(M492,freq!$A$2:$A$40,freq!$B$2:$B$40,0),_xlfn.XLOOKUP(N492,freq!$A$2:$A$40,freq!$B$2:$B$40,0),_xlfn.XLOOKUP(O492,freq!$A$2:$A$40,freq!$B$2:$B$40,0),_xlfn.XLOOKUP(P492,freq!$A$2:$A$40,freq!$B$2:$B$40,0),_xlfn.XLOOKUP(Q492,freq!$A$2:$A$40,freq!$B$2:$B$40,0),_xlfn.XLOOKUP(R492,freq!$A$2:$A$40,freq!$B$2:$B$40,0),_xlfn.XLOOKUP(S492,freq!$A$2:$A$40,freq!$B$2:$B$40,0),_xlfn.XLOOKUP(T492,freq!$A$2:$A$40,freq!$B$2:$B$40,0),_xlfn.XLOOKUP(U492,freq!$A$2:$A$40,freq!$B$2:$B$40,0),_xlfn.XLOOKUP(V492,freq!$A$2:$A$40,freq!$B$2:$B$40,0))</f>
        <v>62.19</v>
      </c>
    </row>
    <row r="493" spans="1:23" hidden="1" x14ac:dyDescent="0.35">
      <c r="A493" s="32" t="s">
        <v>1869</v>
      </c>
      <c r="B493" s="32" t="s">
        <v>33</v>
      </c>
      <c r="C493" s="32" t="s">
        <v>30</v>
      </c>
      <c r="D493" s="32" t="s">
        <v>33</v>
      </c>
      <c r="E493" s="32" t="s">
        <v>43</v>
      </c>
      <c r="F493" s="32" t="s">
        <v>48</v>
      </c>
      <c r="G493" s="32" t="s">
        <v>0</v>
      </c>
      <c r="H493" s="32">
        <v>6</v>
      </c>
      <c r="I493" s="32" t="s">
        <v>35</v>
      </c>
      <c r="J493" s="32">
        <v>6</v>
      </c>
      <c r="K493" s="32" t="s">
        <v>38</v>
      </c>
      <c r="L493" s="32" t="s">
        <v>46</v>
      </c>
      <c r="M493" s="32" t="s">
        <v>37</v>
      </c>
      <c r="N493" s="32" t="s">
        <v>29</v>
      </c>
      <c r="O493" s="32" t="s">
        <v>37</v>
      </c>
      <c r="P493" s="32">
        <v>2</v>
      </c>
      <c r="Q493" s="32" t="s">
        <v>34</v>
      </c>
      <c r="R493" s="32" t="s">
        <v>53</v>
      </c>
      <c r="S493" s="32" t="s">
        <v>45</v>
      </c>
      <c r="T493" s="32">
        <v>2</v>
      </c>
      <c r="U493" s="32" t="s">
        <v>42</v>
      </c>
      <c r="V493" s="32" t="s">
        <v>2</v>
      </c>
      <c r="W493" s="32">
        <f>SUM(_xlfn.XLOOKUP(B493,freq!$A$2:$A$40,freq!$B$2:$B$40,0),_xlfn.XLOOKUP(C493,freq!$A$2:$A$40,freq!$B$2:$B$40,0),_xlfn.XLOOKUP(D493,freq!$A$2:$A$40,freq!$B$2:$B$40,0),_xlfn.XLOOKUP(E493,freq!$A$2:$A$40,freq!$B$2:$B$40,0),_xlfn.XLOOKUP(F493,freq!$A$2:$A$40,freq!$B$2:$B$40,0),_xlfn.XLOOKUP(G493,freq!$A$2:$A$40,freq!$B$2:$B$40,0),_xlfn.XLOOKUP(H493,freq!$A$2:$A$40,freq!$B$2:$B$40,0),_xlfn.XLOOKUP(I493,freq!$A$2:$A$40,freq!$B$2:$B$40,0),_xlfn.XLOOKUP(J493,freq!$A$2:$A$40,freq!$B$2:$B$40,0),_xlfn.XLOOKUP(K493,freq!$A$2:$A$40,freq!$B$2:$B$40,0),_xlfn.XLOOKUP(L493,freq!$A$2:$A$40,freq!$B$2:$B$40,0),_xlfn.XLOOKUP(M493,freq!$A$2:$A$40,freq!$B$2:$B$40,0),_xlfn.XLOOKUP(N493,freq!$A$2:$A$40,freq!$B$2:$B$40,0),_xlfn.XLOOKUP(O493,freq!$A$2:$A$40,freq!$B$2:$B$40,0),_xlfn.XLOOKUP(P493,freq!$A$2:$A$40,freq!$B$2:$B$40,0),_xlfn.XLOOKUP(Q493,freq!$A$2:$A$40,freq!$B$2:$B$40,0),_xlfn.XLOOKUP(R493,freq!$A$2:$A$40,freq!$B$2:$B$40,0),_xlfn.XLOOKUP(S493,freq!$A$2:$A$40,freq!$B$2:$B$40,0),_xlfn.XLOOKUP(T493,freq!$A$2:$A$40,freq!$B$2:$B$40,0),_xlfn.XLOOKUP(U493,freq!$A$2:$A$40,freq!$B$2:$B$40,0),_xlfn.XLOOKUP(V493,freq!$A$2:$A$40,freq!$B$2:$B$40,0))</f>
        <v>62.18</v>
      </c>
    </row>
    <row r="494" spans="1:23" hidden="1" x14ac:dyDescent="0.35">
      <c r="A494" s="32" t="s">
        <v>1551</v>
      </c>
      <c r="B494" s="32" t="s">
        <v>3</v>
      </c>
      <c r="C494" s="32" t="s">
        <v>59</v>
      </c>
      <c r="D494" s="32" t="s">
        <v>56</v>
      </c>
      <c r="E494" s="32" t="s">
        <v>45</v>
      </c>
      <c r="F494" s="32">
        <v>7</v>
      </c>
      <c r="G494" s="32" t="s">
        <v>43</v>
      </c>
      <c r="H494" s="32" t="s">
        <v>56</v>
      </c>
      <c r="I494" s="32">
        <v>9</v>
      </c>
      <c r="J494" s="32" t="s">
        <v>2</v>
      </c>
      <c r="K494" s="32">
        <v>9</v>
      </c>
      <c r="L494" s="32" t="s">
        <v>40</v>
      </c>
      <c r="M494" s="32" t="s">
        <v>28</v>
      </c>
      <c r="N494" s="32" t="s">
        <v>50</v>
      </c>
      <c r="O494" s="32">
        <v>6</v>
      </c>
      <c r="P494" s="32" t="s">
        <v>49</v>
      </c>
      <c r="Q494" s="32" t="s">
        <v>48</v>
      </c>
      <c r="R494" s="32" t="s">
        <v>2</v>
      </c>
      <c r="S494" s="32" t="s">
        <v>59</v>
      </c>
      <c r="T494" s="32" t="s">
        <v>49</v>
      </c>
      <c r="U494" s="32">
        <v>1</v>
      </c>
      <c r="V494" s="32" t="s">
        <v>43</v>
      </c>
      <c r="W494" s="32">
        <f>SUM(_xlfn.XLOOKUP(B494,freq!$A$2:$A$40,freq!$B$2:$B$40,0),_xlfn.XLOOKUP(C494,freq!$A$2:$A$40,freq!$B$2:$B$40,0),_xlfn.XLOOKUP(D494,freq!$A$2:$A$40,freq!$B$2:$B$40,0),_xlfn.XLOOKUP(E494,freq!$A$2:$A$40,freq!$B$2:$B$40,0),_xlfn.XLOOKUP(F494,freq!$A$2:$A$40,freq!$B$2:$B$40,0),_xlfn.XLOOKUP(G494,freq!$A$2:$A$40,freq!$B$2:$B$40,0),_xlfn.XLOOKUP(H494,freq!$A$2:$A$40,freq!$B$2:$B$40,0),_xlfn.XLOOKUP(I494,freq!$A$2:$A$40,freq!$B$2:$B$40,0),_xlfn.XLOOKUP(J494,freq!$A$2:$A$40,freq!$B$2:$B$40,0),_xlfn.XLOOKUP(K494,freq!$A$2:$A$40,freq!$B$2:$B$40,0),_xlfn.XLOOKUP(L494,freq!$A$2:$A$40,freq!$B$2:$B$40,0),_xlfn.XLOOKUP(M494,freq!$A$2:$A$40,freq!$B$2:$B$40,0),_xlfn.XLOOKUP(N494,freq!$A$2:$A$40,freq!$B$2:$B$40,0),_xlfn.XLOOKUP(O494,freq!$A$2:$A$40,freq!$B$2:$B$40,0),_xlfn.XLOOKUP(P494,freq!$A$2:$A$40,freq!$B$2:$B$40,0),_xlfn.XLOOKUP(Q494,freq!$A$2:$A$40,freq!$B$2:$B$40,0),_xlfn.XLOOKUP(R494,freq!$A$2:$A$40,freq!$B$2:$B$40,0),_xlfn.XLOOKUP(S494,freq!$A$2:$A$40,freq!$B$2:$B$40,0),_xlfn.XLOOKUP(T494,freq!$A$2:$A$40,freq!$B$2:$B$40,0),_xlfn.XLOOKUP(U494,freq!$A$2:$A$40,freq!$B$2:$B$40,0),_xlfn.XLOOKUP(V494,freq!$A$2:$A$40,freq!$B$2:$B$40,0))</f>
        <v>62.129999999999995</v>
      </c>
    </row>
    <row r="495" spans="1:23" hidden="1" x14ac:dyDescent="0.35">
      <c r="A495" s="32" t="s">
        <v>835</v>
      </c>
      <c r="B495" s="32" t="s">
        <v>37</v>
      </c>
      <c r="C495" s="32" t="s">
        <v>37</v>
      </c>
      <c r="D495" s="32" t="s">
        <v>28</v>
      </c>
      <c r="E495" s="32" t="s">
        <v>50</v>
      </c>
      <c r="F495" s="32">
        <v>6</v>
      </c>
      <c r="G495" s="32" t="s">
        <v>32</v>
      </c>
      <c r="H495" s="32" t="s">
        <v>45</v>
      </c>
      <c r="I495" s="32">
        <v>1</v>
      </c>
      <c r="J495" s="32" t="s">
        <v>50</v>
      </c>
      <c r="K495" s="32">
        <v>9</v>
      </c>
      <c r="L495" s="32" t="s">
        <v>32</v>
      </c>
      <c r="M495" s="32" t="s">
        <v>1</v>
      </c>
      <c r="N495" s="32" t="s">
        <v>49</v>
      </c>
      <c r="O495" s="32" t="s">
        <v>35</v>
      </c>
      <c r="P495" s="32" t="s">
        <v>32</v>
      </c>
      <c r="Q495" s="32" t="s">
        <v>58</v>
      </c>
      <c r="R495" s="32" t="s">
        <v>36</v>
      </c>
      <c r="S495" s="32" t="s">
        <v>49</v>
      </c>
      <c r="T495" s="32">
        <v>8</v>
      </c>
      <c r="U495" s="32" t="s">
        <v>48</v>
      </c>
      <c r="V495" s="32" t="s">
        <v>58</v>
      </c>
      <c r="W495" s="32">
        <f>SUM(_xlfn.XLOOKUP(B495,freq!$A$2:$A$40,freq!$B$2:$B$40,0),_xlfn.XLOOKUP(C495,freq!$A$2:$A$40,freq!$B$2:$B$40,0),_xlfn.XLOOKUP(D495,freq!$A$2:$A$40,freq!$B$2:$B$40,0),_xlfn.XLOOKUP(E495,freq!$A$2:$A$40,freq!$B$2:$B$40,0),_xlfn.XLOOKUP(F495,freq!$A$2:$A$40,freq!$B$2:$B$40,0),_xlfn.XLOOKUP(G495,freq!$A$2:$A$40,freq!$B$2:$B$40,0),_xlfn.XLOOKUP(H495,freq!$A$2:$A$40,freq!$B$2:$B$40,0),_xlfn.XLOOKUP(I495,freq!$A$2:$A$40,freq!$B$2:$B$40,0),_xlfn.XLOOKUP(J495,freq!$A$2:$A$40,freq!$B$2:$B$40,0),_xlfn.XLOOKUP(K495,freq!$A$2:$A$40,freq!$B$2:$B$40,0),_xlfn.XLOOKUP(L495,freq!$A$2:$A$40,freq!$B$2:$B$40,0),_xlfn.XLOOKUP(M495,freq!$A$2:$A$40,freq!$B$2:$B$40,0),_xlfn.XLOOKUP(N495,freq!$A$2:$A$40,freq!$B$2:$B$40,0),_xlfn.XLOOKUP(O495,freq!$A$2:$A$40,freq!$B$2:$B$40,0),_xlfn.XLOOKUP(P495,freq!$A$2:$A$40,freq!$B$2:$B$40,0),_xlfn.XLOOKUP(Q495,freq!$A$2:$A$40,freq!$B$2:$B$40,0),_xlfn.XLOOKUP(R495,freq!$A$2:$A$40,freq!$B$2:$B$40,0),_xlfn.XLOOKUP(S495,freq!$A$2:$A$40,freq!$B$2:$B$40,0),_xlfn.XLOOKUP(T495,freq!$A$2:$A$40,freq!$B$2:$B$40,0),_xlfn.XLOOKUP(U495,freq!$A$2:$A$40,freq!$B$2:$B$40,0),_xlfn.XLOOKUP(V495,freq!$A$2:$A$40,freq!$B$2:$B$40,0))</f>
        <v>62.089999999999996</v>
      </c>
    </row>
    <row r="496" spans="1:23" hidden="1" x14ac:dyDescent="0.35">
      <c r="A496" s="32" t="s">
        <v>914</v>
      </c>
      <c r="B496" s="32" t="s">
        <v>50</v>
      </c>
      <c r="C496" s="32" t="s">
        <v>46</v>
      </c>
      <c r="D496" s="32" t="s">
        <v>42</v>
      </c>
      <c r="E496" s="32" t="s">
        <v>50</v>
      </c>
      <c r="F496" s="32" t="s">
        <v>28</v>
      </c>
      <c r="G496" s="32" t="s">
        <v>1</v>
      </c>
      <c r="H496" s="32" t="s">
        <v>1</v>
      </c>
      <c r="I496" s="32" t="s">
        <v>2</v>
      </c>
      <c r="J496" s="32">
        <v>2</v>
      </c>
      <c r="K496" s="32" t="s">
        <v>31</v>
      </c>
      <c r="L496" s="32" t="s">
        <v>34</v>
      </c>
      <c r="M496" s="32" t="s">
        <v>36</v>
      </c>
      <c r="N496" s="32" t="s">
        <v>2</v>
      </c>
      <c r="O496" s="32" t="s">
        <v>49</v>
      </c>
      <c r="P496" s="32">
        <v>7</v>
      </c>
      <c r="Q496" s="32">
        <v>8</v>
      </c>
      <c r="R496" s="32" t="s">
        <v>49</v>
      </c>
      <c r="S496" s="32" t="s">
        <v>49</v>
      </c>
      <c r="T496" s="32" t="s">
        <v>33</v>
      </c>
      <c r="U496" s="32" t="s">
        <v>30</v>
      </c>
      <c r="V496" s="32" t="s">
        <v>1</v>
      </c>
      <c r="W496" s="32">
        <f>SUM(_xlfn.XLOOKUP(B496,freq!$A$2:$A$40,freq!$B$2:$B$40,0),_xlfn.XLOOKUP(C496,freq!$A$2:$A$40,freq!$B$2:$B$40,0),_xlfn.XLOOKUP(D496,freq!$A$2:$A$40,freq!$B$2:$B$40,0),_xlfn.XLOOKUP(E496,freq!$A$2:$A$40,freq!$B$2:$B$40,0),_xlfn.XLOOKUP(F496,freq!$A$2:$A$40,freq!$B$2:$B$40,0),_xlfn.XLOOKUP(G496,freq!$A$2:$A$40,freq!$B$2:$B$40,0),_xlfn.XLOOKUP(H496,freq!$A$2:$A$40,freq!$B$2:$B$40,0),_xlfn.XLOOKUP(I496,freq!$A$2:$A$40,freq!$B$2:$B$40,0),_xlfn.XLOOKUP(J496,freq!$A$2:$A$40,freq!$B$2:$B$40,0),_xlfn.XLOOKUP(K496,freq!$A$2:$A$40,freq!$B$2:$B$40,0),_xlfn.XLOOKUP(L496,freq!$A$2:$A$40,freq!$B$2:$B$40,0),_xlfn.XLOOKUP(M496,freq!$A$2:$A$40,freq!$B$2:$B$40,0),_xlfn.XLOOKUP(N496,freq!$A$2:$A$40,freq!$B$2:$B$40,0),_xlfn.XLOOKUP(O496,freq!$A$2:$A$40,freq!$B$2:$B$40,0),_xlfn.XLOOKUP(P496,freq!$A$2:$A$40,freq!$B$2:$B$40,0),_xlfn.XLOOKUP(Q496,freq!$A$2:$A$40,freq!$B$2:$B$40,0),_xlfn.XLOOKUP(R496,freq!$A$2:$A$40,freq!$B$2:$B$40,0),_xlfn.XLOOKUP(S496,freq!$A$2:$A$40,freq!$B$2:$B$40,0),_xlfn.XLOOKUP(T496,freq!$A$2:$A$40,freq!$B$2:$B$40,0),_xlfn.XLOOKUP(U496,freq!$A$2:$A$40,freq!$B$2:$B$40,0),_xlfn.XLOOKUP(V496,freq!$A$2:$A$40,freq!$B$2:$B$40,0))</f>
        <v>62.07</v>
      </c>
    </row>
    <row r="497" spans="1:23" hidden="1" x14ac:dyDescent="0.35">
      <c r="A497" s="32" t="s">
        <v>453</v>
      </c>
      <c r="B497" s="32" t="s">
        <v>40</v>
      </c>
      <c r="C497" s="32">
        <v>7</v>
      </c>
      <c r="D497" s="32" t="s">
        <v>41</v>
      </c>
      <c r="E497" s="32" t="s">
        <v>35</v>
      </c>
      <c r="F497" s="32" t="s">
        <v>43</v>
      </c>
      <c r="G497" s="32" t="s">
        <v>46</v>
      </c>
      <c r="H497" s="32" t="s">
        <v>43</v>
      </c>
      <c r="I497" s="32">
        <v>1</v>
      </c>
      <c r="J497" s="32" t="s">
        <v>41</v>
      </c>
      <c r="K497" s="32" t="s">
        <v>45</v>
      </c>
      <c r="L497" s="32" t="s">
        <v>34</v>
      </c>
      <c r="M497" s="32">
        <v>5</v>
      </c>
      <c r="N497" s="32" t="s">
        <v>33</v>
      </c>
      <c r="O497" s="32" t="s">
        <v>1</v>
      </c>
      <c r="P497" s="32" t="s">
        <v>0</v>
      </c>
      <c r="Q497" s="32" t="s">
        <v>40</v>
      </c>
      <c r="R497" s="32" t="s">
        <v>30</v>
      </c>
      <c r="S497" s="32" t="s">
        <v>31</v>
      </c>
      <c r="T497" s="32" t="s">
        <v>45</v>
      </c>
      <c r="U497" s="32" t="s">
        <v>34</v>
      </c>
      <c r="V497" s="32" t="s">
        <v>29</v>
      </c>
      <c r="W497" s="32">
        <f>SUM(_xlfn.XLOOKUP(B497,freq!$A$2:$A$40,freq!$B$2:$B$40,0),_xlfn.XLOOKUP(C497,freq!$A$2:$A$40,freq!$B$2:$B$40,0),_xlfn.XLOOKUP(D497,freq!$A$2:$A$40,freq!$B$2:$B$40,0),_xlfn.XLOOKUP(E497,freq!$A$2:$A$40,freq!$B$2:$B$40,0),_xlfn.XLOOKUP(F497,freq!$A$2:$A$40,freq!$B$2:$B$40,0),_xlfn.XLOOKUP(G497,freq!$A$2:$A$40,freq!$B$2:$B$40,0),_xlfn.XLOOKUP(H497,freq!$A$2:$A$40,freq!$B$2:$B$40,0),_xlfn.XLOOKUP(I497,freq!$A$2:$A$40,freq!$B$2:$B$40,0),_xlfn.XLOOKUP(J497,freq!$A$2:$A$40,freq!$B$2:$B$40,0),_xlfn.XLOOKUP(K497,freq!$A$2:$A$40,freq!$B$2:$B$40,0),_xlfn.XLOOKUP(L497,freq!$A$2:$A$40,freq!$B$2:$B$40,0),_xlfn.XLOOKUP(M497,freq!$A$2:$A$40,freq!$B$2:$B$40,0),_xlfn.XLOOKUP(N497,freq!$A$2:$A$40,freq!$B$2:$B$40,0),_xlfn.XLOOKUP(O497,freq!$A$2:$A$40,freq!$B$2:$B$40,0),_xlfn.XLOOKUP(P497,freq!$A$2:$A$40,freq!$B$2:$B$40,0),_xlfn.XLOOKUP(Q497,freq!$A$2:$A$40,freq!$B$2:$B$40,0),_xlfn.XLOOKUP(R497,freq!$A$2:$A$40,freq!$B$2:$B$40,0),_xlfn.XLOOKUP(S497,freq!$A$2:$A$40,freq!$B$2:$B$40,0),_xlfn.XLOOKUP(T497,freq!$A$2:$A$40,freq!$B$2:$B$40,0),_xlfn.XLOOKUP(U497,freq!$A$2:$A$40,freq!$B$2:$B$40,0),_xlfn.XLOOKUP(V497,freq!$A$2:$A$40,freq!$B$2:$B$40,0))</f>
        <v>62.06</v>
      </c>
    </row>
    <row r="498" spans="1:23" hidden="1" x14ac:dyDescent="0.35">
      <c r="A498" s="32" t="s">
        <v>629</v>
      </c>
      <c r="B498" s="32" t="s">
        <v>35</v>
      </c>
      <c r="C498" s="32" t="s">
        <v>37</v>
      </c>
      <c r="D498" s="32" t="s">
        <v>48</v>
      </c>
      <c r="E498" s="32" t="s">
        <v>34</v>
      </c>
      <c r="F498" s="32" t="s">
        <v>29</v>
      </c>
      <c r="G498" s="32" t="s">
        <v>40</v>
      </c>
      <c r="H498" s="32" t="s">
        <v>42</v>
      </c>
      <c r="I498" s="32" t="s">
        <v>29</v>
      </c>
      <c r="J498" s="32">
        <v>0</v>
      </c>
      <c r="K498" s="32" t="s">
        <v>34</v>
      </c>
      <c r="L498" s="32">
        <v>6</v>
      </c>
      <c r="M498" s="32" t="s">
        <v>41</v>
      </c>
      <c r="N498" s="32" t="s">
        <v>45</v>
      </c>
      <c r="O498" s="32">
        <v>7</v>
      </c>
      <c r="P498" s="32" t="s">
        <v>28</v>
      </c>
      <c r="Q498" s="32" t="s">
        <v>0</v>
      </c>
      <c r="R498" s="32" t="s">
        <v>29</v>
      </c>
      <c r="S498" s="32" t="s">
        <v>40</v>
      </c>
      <c r="T498" s="32" t="s">
        <v>48</v>
      </c>
      <c r="U498" s="32" t="s">
        <v>1</v>
      </c>
      <c r="V498" s="32" t="s">
        <v>32</v>
      </c>
      <c r="W498" s="32">
        <f>SUM(_xlfn.XLOOKUP(B498,freq!$A$2:$A$40,freq!$B$2:$B$40,0),_xlfn.XLOOKUP(C498,freq!$A$2:$A$40,freq!$B$2:$B$40,0),_xlfn.XLOOKUP(D498,freq!$A$2:$A$40,freq!$B$2:$B$40,0),_xlfn.XLOOKUP(E498,freq!$A$2:$A$40,freq!$B$2:$B$40,0),_xlfn.XLOOKUP(F498,freq!$A$2:$A$40,freq!$B$2:$B$40,0),_xlfn.XLOOKUP(G498,freq!$A$2:$A$40,freq!$B$2:$B$40,0),_xlfn.XLOOKUP(H498,freq!$A$2:$A$40,freq!$B$2:$B$40,0),_xlfn.XLOOKUP(I498,freq!$A$2:$A$40,freq!$B$2:$B$40,0),_xlfn.XLOOKUP(J498,freq!$A$2:$A$40,freq!$B$2:$B$40,0),_xlfn.XLOOKUP(K498,freq!$A$2:$A$40,freq!$B$2:$B$40,0),_xlfn.XLOOKUP(L498,freq!$A$2:$A$40,freq!$B$2:$B$40,0),_xlfn.XLOOKUP(M498,freq!$A$2:$A$40,freq!$B$2:$B$40,0),_xlfn.XLOOKUP(N498,freq!$A$2:$A$40,freq!$B$2:$B$40,0),_xlfn.XLOOKUP(O498,freq!$A$2:$A$40,freq!$B$2:$B$40,0),_xlfn.XLOOKUP(P498,freq!$A$2:$A$40,freq!$B$2:$B$40,0),_xlfn.XLOOKUP(Q498,freq!$A$2:$A$40,freq!$B$2:$B$40,0),_xlfn.XLOOKUP(R498,freq!$A$2:$A$40,freq!$B$2:$B$40,0),_xlfn.XLOOKUP(S498,freq!$A$2:$A$40,freq!$B$2:$B$40,0),_xlfn.XLOOKUP(T498,freq!$A$2:$A$40,freq!$B$2:$B$40,0),_xlfn.XLOOKUP(U498,freq!$A$2:$A$40,freq!$B$2:$B$40,0),_xlfn.XLOOKUP(V498,freq!$A$2:$A$40,freq!$B$2:$B$40,0))</f>
        <v>62.040000000000006</v>
      </c>
    </row>
    <row r="499" spans="1:23" x14ac:dyDescent="0.35">
      <c r="A499" s="32" t="s">
        <v>1881</v>
      </c>
      <c r="B499" s="32" t="s">
        <v>36</v>
      </c>
      <c r="C499" s="32">
        <v>7</v>
      </c>
      <c r="D499" s="32" t="s">
        <v>58</v>
      </c>
      <c r="E499" s="32" t="s">
        <v>49</v>
      </c>
      <c r="F499" s="32" t="s">
        <v>34</v>
      </c>
      <c r="G499" s="32" t="s">
        <v>29</v>
      </c>
      <c r="H499" s="32" t="s">
        <v>35</v>
      </c>
      <c r="I499" s="32" t="s">
        <v>42</v>
      </c>
      <c r="J499" s="32" t="s">
        <v>37</v>
      </c>
      <c r="K499" s="32" t="s">
        <v>44</v>
      </c>
      <c r="L499" s="32" t="s">
        <v>37</v>
      </c>
      <c r="M499" s="32" t="s">
        <v>41</v>
      </c>
      <c r="N499" s="32" t="s">
        <v>35</v>
      </c>
      <c r="O499" s="32">
        <v>8</v>
      </c>
      <c r="P499" s="32" t="s">
        <v>49</v>
      </c>
      <c r="Q499" s="32" t="s">
        <v>36</v>
      </c>
      <c r="R499" s="32" t="s">
        <v>59</v>
      </c>
      <c r="S499" s="32" t="s">
        <v>56</v>
      </c>
      <c r="T499" s="32" t="s">
        <v>29</v>
      </c>
      <c r="U499" s="32" t="s">
        <v>48</v>
      </c>
      <c r="V499" s="32">
        <v>8</v>
      </c>
      <c r="W499" s="32">
        <f>SUM(_xlfn.XLOOKUP(B499,freq!$A$2:$A$40,freq!$B$2:$B$40,0),_xlfn.XLOOKUP(C499,freq!$A$2:$A$40,freq!$B$2:$B$40,0),_xlfn.XLOOKUP(D499,freq!$A$2:$A$40,freq!$B$2:$B$40,0),_xlfn.XLOOKUP(E499,freq!$A$2:$A$40,freq!$B$2:$B$40,0),_xlfn.XLOOKUP(F499,freq!$A$2:$A$40,freq!$B$2:$B$40,0),_xlfn.XLOOKUP(G499,freq!$A$2:$A$40,freq!$B$2:$B$40,0),_xlfn.XLOOKUP(H499,freq!$A$2:$A$40,freq!$B$2:$B$40,0),_xlfn.XLOOKUP(I499,freq!$A$2:$A$40,freq!$B$2:$B$40,0),_xlfn.XLOOKUP(J499,freq!$A$2:$A$40,freq!$B$2:$B$40,0),_xlfn.XLOOKUP(K499,freq!$A$2:$A$40,freq!$B$2:$B$40,0),_xlfn.XLOOKUP(L499,freq!$A$2:$A$40,freq!$B$2:$B$40,0),_xlfn.XLOOKUP(M499,freq!$A$2:$A$40,freq!$B$2:$B$40,0),_xlfn.XLOOKUP(N499,freq!$A$2:$A$40,freq!$B$2:$B$40,0),_xlfn.XLOOKUP(O499,freq!$A$2:$A$40,freq!$B$2:$B$40,0),_xlfn.XLOOKUP(P499,freq!$A$2:$A$40,freq!$B$2:$B$40,0),_xlfn.XLOOKUP(Q499,freq!$A$2:$A$40,freq!$B$2:$B$40,0),_xlfn.XLOOKUP(R499,freq!$A$2:$A$40,freq!$B$2:$B$40,0),_xlfn.XLOOKUP(S499,freq!$A$2:$A$40,freq!$B$2:$B$40,0),_xlfn.XLOOKUP(T499,freq!$A$2:$A$40,freq!$B$2:$B$40,0),_xlfn.XLOOKUP(U499,freq!$A$2:$A$40,freq!$B$2:$B$40,0),_xlfn.XLOOKUP(V499,freq!$A$2:$A$40,freq!$B$2:$B$40,0))</f>
        <v>62.029999999999987</v>
      </c>
    </row>
    <row r="500" spans="1:23" hidden="1" x14ac:dyDescent="0.35">
      <c r="A500" s="32" t="s">
        <v>674</v>
      </c>
      <c r="B500" s="32" t="s">
        <v>3</v>
      </c>
      <c r="C500" s="32" t="s">
        <v>45</v>
      </c>
      <c r="D500" s="32" t="s">
        <v>58</v>
      </c>
      <c r="E500" s="32" t="s">
        <v>34</v>
      </c>
      <c r="F500" s="32" t="s">
        <v>37</v>
      </c>
      <c r="G500" s="32" t="s">
        <v>38</v>
      </c>
      <c r="H500" s="32" t="s">
        <v>38</v>
      </c>
      <c r="I500" s="32" t="s">
        <v>48</v>
      </c>
      <c r="J500" s="32" t="s">
        <v>0</v>
      </c>
      <c r="K500" s="32" t="s">
        <v>58</v>
      </c>
      <c r="L500" s="32" t="s">
        <v>49</v>
      </c>
      <c r="M500" s="32" t="s">
        <v>50</v>
      </c>
      <c r="N500" s="32" t="s">
        <v>0</v>
      </c>
      <c r="O500" s="32" t="s">
        <v>36</v>
      </c>
      <c r="P500" s="32" t="s">
        <v>46</v>
      </c>
      <c r="Q500" s="32">
        <v>6</v>
      </c>
      <c r="R500" s="32">
        <v>9</v>
      </c>
      <c r="S500" s="32" t="s">
        <v>34</v>
      </c>
      <c r="T500" s="32">
        <v>0</v>
      </c>
      <c r="U500" s="32" t="s">
        <v>37</v>
      </c>
      <c r="V500" s="32" t="s">
        <v>2</v>
      </c>
      <c r="W500" s="32">
        <f>SUM(_xlfn.XLOOKUP(B500,freq!$A$2:$A$40,freq!$B$2:$B$40,0),_xlfn.XLOOKUP(C500,freq!$A$2:$A$40,freq!$B$2:$B$40,0),_xlfn.XLOOKUP(D500,freq!$A$2:$A$40,freq!$B$2:$B$40,0),_xlfn.XLOOKUP(E500,freq!$A$2:$A$40,freq!$B$2:$B$40,0),_xlfn.XLOOKUP(F500,freq!$A$2:$A$40,freq!$B$2:$B$40,0),_xlfn.XLOOKUP(G500,freq!$A$2:$A$40,freq!$B$2:$B$40,0),_xlfn.XLOOKUP(H500,freq!$A$2:$A$40,freq!$B$2:$B$40,0),_xlfn.XLOOKUP(I500,freq!$A$2:$A$40,freq!$B$2:$B$40,0),_xlfn.XLOOKUP(J500,freq!$A$2:$A$40,freq!$B$2:$B$40,0),_xlfn.XLOOKUP(K500,freq!$A$2:$A$40,freq!$B$2:$B$40,0),_xlfn.XLOOKUP(L500,freq!$A$2:$A$40,freq!$B$2:$B$40,0),_xlfn.XLOOKUP(M500,freq!$A$2:$A$40,freq!$B$2:$B$40,0),_xlfn.XLOOKUP(N500,freq!$A$2:$A$40,freq!$B$2:$B$40,0),_xlfn.XLOOKUP(O500,freq!$A$2:$A$40,freq!$B$2:$B$40,0),_xlfn.XLOOKUP(P500,freq!$A$2:$A$40,freq!$B$2:$B$40,0),_xlfn.XLOOKUP(Q500,freq!$A$2:$A$40,freq!$B$2:$B$40,0),_xlfn.XLOOKUP(R500,freq!$A$2:$A$40,freq!$B$2:$B$40,0),_xlfn.XLOOKUP(S500,freq!$A$2:$A$40,freq!$B$2:$B$40,0),_xlfn.XLOOKUP(T500,freq!$A$2:$A$40,freq!$B$2:$B$40,0),_xlfn.XLOOKUP(U500,freq!$A$2:$A$40,freq!$B$2:$B$40,0),_xlfn.XLOOKUP(V500,freq!$A$2:$A$40,freq!$B$2:$B$40,0))</f>
        <v>62.000000000000007</v>
      </c>
    </row>
    <row r="501" spans="1:23" hidden="1" x14ac:dyDescent="0.35">
      <c r="A501" s="32" t="s">
        <v>197</v>
      </c>
      <c r="B501" s="32" t="s">
        <v>28</v>
      </c>
      <c r="C501" s="32" t="s">
        <v>30</v>
      </c>
      <c r="D501" s="32" t="s">
        <v>32</v>
      </c>
      <c r="E501" s="32" t="s">
        <v>38</v>
      </c>
      <c r="F501" s="32" t="s">
        <v>49</v>
      </c>
      <c r="G501" s="32" t="s">
        <v>4</v>
      </c>
      <c r="H501" s="32" t="s">
        <v>3</v>
      </c>
      <c r="I501" s="32">
        <v>4</v>
      </c>
      <c r="J501" s="32" t="s">
        <v>59</v>
      </c>
      <c r="K501" s="32" t="s">
        <v>35</v>
      </c>
      <c r="L501" s="32" t="s">
        <v>28</v>
      </c>
      <c r="M501" s="32" t="s">
        <v>58</v>
      </c>
      <c r="N501" s="32" t="s">
        <v>3</v>
      </c>
      <c r="O501" s="32" t="s">
        <v>1</v>
      </c>
      <c r="P501" s="32" t="s">
        <v>40</v>
      </c>
      <c r="Q501" s="32">
        <v>5</v>
      </c>
      <c r="R501" s="32" t="s">
        <v>33</v>
      </c>
      <c r="S501" s="32" t="s">
        <v>32</v>
      </c>
      <c r="T501" s="32" t="s">
        <v>36</v>
      </c>
      <c r="U501" s="32" t="s">
        <v>45</v>
      </c>
      <c r="V501" s="32" t="s">
        <v>43</v>
      </c>
      <c r="W501" s="32">
        <f>SUM(_xlfn.XLOOKUP(B501,freq!$A$2:$A$40,freq!$B$2:$B$40,0),_xlfn.XLOOKUP(C501,freq!$A$2:$A$40,freq!$B$2:$B$40,0),_xlfn.XLOOKUP(D501,freq!$A$2:$A$40,freq!$B$2:$B$40,0),_xlfn.XLOOKUP(E501,freq!$A$2:$A$40,freq!$B$2:$B$40,0),_xlfn.XLOOKUP(F501,freq!$A$2:$A$40,freq!$B$2:$B$40,0),_xlfn.XLOOKUP(G501,freq!$A$2:$A$40,freq!$B$2:$B$40,0),_xlfn.XLOOKUP(H501,freq!$A$2:$A$40,freq!$B$2:$B$40,0),_xlfn.XLOOKUP(I501,freq!$A$2:$A$40,freq!$B$2:$B$40,0),_xlfn.XLOOKUP(J501,freq!$A$2:$A$40,freq!$B$2:$B$40,0),_xlfn.XLOOKUP(K501,freq!$A$2:$A$40,freq!$B$2:$B$40,0),_xlfn.XLOOKUP(L501,freq!$A$2:$A$40,freq!$B$2:$B$40,0),_xlfn.XLOOKUP(M501,freq!$A$2:$A$40,freq!$B$2:$B$40,0),_xlfn.XLOOKUP(N501,freq!$A$2:$A$40,freq!$B$2:$B$40,0),_xlfn.XLOOKUP(O501,freq!$A$2:$A$40,freq!$B$2:$B$40,0),_xlfn.XLOOKUP(P501,freq!$A$2:$A$40,freq!$B$2:$B$40,0),_xlfn.XLOOKUP(Q501,freq!$A$2:$A$40,freq!$B$2:$B$40,0),_xlfn.XLOOKUP(R501,freq!$A$2:$A$40,freq!$B$2:$B$40,0),_xlfn.XLOOKUP(S501,freq!$A$2:$A$40,freq!$B$2:$B$40,0),_xlfn.XLOOKUP(T501,freq!$A$2:$A$40,freq!$B$2:$B$40,0),_xlfn.XLOOKUP(U501,freq!$A$2:$A$40,freq!$B$2:$B$40,0),_xlfn.XLOOKUP(V501,freq!$A$2:$A$40,freq!$B$2:$B$40,0))</f>
        <v>61.95</v>
      </c>
    </row>
    <row r="502" spans="1:23" hidden="1" x14ac:dyDescent="0.35">
      <c r="A502" s="32" t="s">
        <v>1297</v>
      </c>
      <c r="B502" s="32" t="s">
        <v>2</v>
      </c>
      <c r="C502" s="32" t="s">
        <v>0</v>
      </c>
      <c r="D502" s="32">
        <v>4</v>
      </c>
      <c r="E502" s="32" t="s">
        <v>30</v>
      </c>
      <c r="F502" s="32" t="s">
        <v>45</v>
      </c>
      <c r="G502" s="32">
        <v>7</v>
      </c>
      <c r="H502" s="32" t="s">
        <v>1</v>
      </c>
      <c r="I502" s="32">
        <v>1</v>
      </c>
      <c r="J502" s="32" t="s">
        <v>34</v>
      </c>
      <c r="K502" s="32" t="s">
        <v>33</v>
      </c>
      <c r="L502" s="32">
        <v>9</v>
      </c>
      <c r="M502" s="32" t="s">
        <v>45</v>
      </c>
      <c r="N502" s="32" t="s">
        <v>53</v>
      </c>
      <c r="O502" s="32">
        <v>7</v>
      </c>
      <c r="P502" s="32" t="s">
        <v>41</v>
      </c>
      <c r="Q502" s="32">
        <v>8</v>
      </c>
      <c r="R502" s="32" t="s">
        <v>40</v>
      </c>
      <c r="S502" s="32" t="s">
        <v>44</v>
      </c>
      <c r="T502" s="32" t="s">
        <v>45</v>
      </c>
      <c r="U502" s="32">
        <v>1</v>
      </c>
      <c r="V502" s="32" t="s">
        <v>40</v>
      </c>
      <c r="W502" s="32">
        <f>SUM(_xlfn.XLOOKUP(B502,freq!$A$2:$A$40,freq!$B$2:$B$40,0),_xlfn.XLOOKUP(C502,freq!$A$2:$A$40,freq!$B$2:$B$40,0),_xlfn.XLOOKUP(D502,freq!$A$2:$A$40,freq!$B$2:$B$40,0),_xlfn.XLOOKUP(E502,freq!$A$2:$A$40,freq!$B$2:$B$40,0),_xlfn.XLOOKUP(F502,freq!$A$2:$A$40,freq!$B$2:$B$40,0),_xlfn.XLOOKUP(G502,freq!$A$2:$A$40,freq!$B$2:$B$40,0),_xlfn.XLOOKUP(H502,freq!$A$2:$A$40,freq!$B$2:$B$40,0),_xlfn.XLOOKUP(I502,freq!$A$2:$A$40,freq!$B$2:$B$40,0),_xlfn.XLOOKUP(J502,freq!$A$2:$A$40,freq!$B$2:$B$40,0),_xlfn.XLOOKUP(K502,freq!$A$2:$A$40,freq!$B$2:$B$40,0),_xlfn.XLOOKUP(L502,freq!$A$2:$A$40,freq!$B$2:$B$40,0),_xlfn.XLOOKUP(M502,freq!$A$2:$A$40,freq!$B$2:$B$40,0),_xlfn.XLOOKUP(N502,freq!$A$2:$A$40,freq!$B$2:$B$40,0),_xlfn.XLOOKUP(O502,freq!$A$2:$A$40,freq!$B$2:$B$40,0),_xlfn.XLOOKUP(P502,freq!$A$2:$A$40,freq!$B$2:$B$40,0),_xlfn.XLOOKUP(Q502,freq!$A$2:$A$40,freq!$B$2:$B$40,0),_xlfn.XLOOKUP(R502,freq!$A$2:$A$40,freq!$B$2:$B$40,0),_xlfn.XLOOKUP(S502,freq!$A$2:$A$40,freq!$B$2:$B$40,0),_xlfn.XLOOKUP(T502,freq!$A$2:$A$40,freq!$B$2:$B$40,0),_xlfn.XLOOKUP(U502,freq!$A$2:$A$40,freq!$B$2:$B$40,0),_xlfn.XLOOKUP(V502,freq!$A$2:$A$40,freq!$B$2:$B$40,0))</f>
        <v>61.939999999999991</v>
      </c>
    </row>
    <row r="503" spans="1:23" hidden="1" x14ac:dyDescent="0.35">
      <c r="A503" s="32" t="s">
        <v>210</v>
      </c>
      <c r="B503" s="32" t="s">
        <v>48</v>
      </c>
      <c r="C503" s="32" t="s">
        <v>1</v>
      </c>
      <c r="D503" s="32" t="s">
        <v>35</v>
      </c>
      <c r="E503" s="32" t="s">
        <v>32</v>
      </c>
      <c r="F503" s="32" t="s">
        <v>53</v>
      </c>
      <c r="G503" s="32" t="s">
        <v>43</v>
      </c>
      <c r="H503" s="32">
        <v>5</v>
      </c>
      <c r="I503" s="32" t="s">
        <v>45</v>
      </c>
      <c r="J503" s="32">
        <v>0</v>
      </c>
      <c r="K503" s="32">
        <v>4</v>
      </c>
      <c r="L503" s="32" t="s">
        <v>38</v>
      </c>
      <c r="M503" s="32" t="s">
        <v>37</v>
      </c>
      <c r="N503" s="32">
        <v>8</v>
      </c>
      <c r="O503" s="32">
        <v>6</v>
      </c>
      <c r="P503" s="32" t="s">
        <v>44</v>
      </c>
      <c r="Q503" s="32">
        <v>0</v>
      </c>
      <c r="R503" s="32" t="s">
        <v>56</v>
      </c>
      <c r="S503" s="32">
        <v>9</v>
      </c>
      <c r="T503" s="32">
        <v>1</v>
      </c>
      <c r="U503" s="32">
        <v>9</v>
      </c>
      <c r="V503" s="32" t="s">
        <v>48</v>
      </c>
      <c r="W503" s="32">
        <f>SUM(_xlfn.XLOOKUP(B503,freq!$A$2:$A$40,freq!$B$2:$B$40,0),_xlfn.XLOOKUP(C503,freq!$A$2:$A$40,freq!$B$2:$B$40,0),_xlfn.XLOOKUP(D503,freq!$A$2:$A$40,freq!$B$2:$B$40,0),_xlfn.XLOOKUP(E503,freq!$A$2:$A$40,freq!$B$2:$B$40,0),_xlfn.XLOOKUP(F503,freq!$A$2:$A$40,freq!$B$2:$B$40,0),_xlfn.XLOOKUP(G503,freq!$A$2:$A$40,freq!$B$2:$B$40,0),_xlfn.XLOOKUP(H503,freq!$A$2:$A$40,freq!$B$2:$B$40,0),_xlfn.XLOOKUP(I503,freq!$A$2:$A$40,freq!$B$2:$B$40,0),_xlfn.XLOOKUP(J503,freq!$A$2:$A$40,freq!$B$2:$B$40,0),_xlfn.XLOOKUP(K503,freq!$A$2:$A$40,freq!$B$2:$B$40,0),_xlfn.XLOOKUP(L503,freq!$A$2:$A$40,freq!$B$2:$B$40,0),_xlfn.XLOOKUP(M503,freq!$A$2:$A$40,freq!$B$2:$B$40,0),_xlfn.XLOOKUP(N503,freq!$A$2:$A$40,freq!$B$2:$B$40,0),_xlfn.XLOOKUP(O503,freq!$A$2:$A$40,freq!$B$2:$B$40,0),_xlfn.XLOOKUP(P503,freq!$A$2:$A$40,freq!$B$2:$B$40,0),_xlfn.XLOOKUP(Q503,freq!$A$2:$A$40,freq!$B$2:$B$40,0),_xlfn.XLOOKUP(R503,freq!$A$2:$A$40,freq!$B$2:$B$40,0),_xlfn.XLOOKUP(S503,freq!$A$2:$A$40,freq!$B$2:$B$40,0),_xlfn.XLOOKUP(T503,freq!$A$2:$A$40,freq!$B$2:$B$40,0),_xlfn.XLOOKUP(U503,freq!$A$2:$A$40,freq!$B$2:$B$40,0),_xlfn.XLOOKUP(V503,freq!$A$2:$A$40,freq!$B$2:$B$40,0))</f>
        <v>61.899999999999991</v>
      </c>
    </row>
    <row r="504" spans="1:23" hidden="1" x14ac:dyDescent="0.35">
      <c r="A504" s="32" t="s">
        <v>1302</v>
      </c>
      <c r="B504" s="32" t="s">
        <v>28</v>
      </c>
      <c r="C504" s="32" t="s">
        <v>30</v>
      </c>
      <c r="D504" s="32" t="s">
        <v>1</v>
      </c>
      <c r="E504" s="32" t="s">
        <v>46</v>
      </c>
      <c r="F504" s="32" t="s">
        <v>28</v>
      </c>
      <c r="G504" s="32" t="s">
        <v>42</v>
      </c>
      <c r="H504" s="32" t="s">
        <v>30</v>
      </c>
      <c r="I504" s="32" t="s">
        <v>36</v>
      </c>
      <c r="J504" s="32" t="s">
        <v>37</v>
      </c>
      <c r="K504" s="32" t="s">
        <v>1</v>
      </c>
      <c r="L504" s="32" t="s">
        <v>40</v>
      </c>
      <c r="M504" s="32" t="s">
        <v>36</v>
      </c>
      <c r="N504" s="32">
        <v>7</v>
      </c>
      <c r="O504" s="32" t="s">
        <v>29</v>
      </c>
      <c r="P504" s="32">
        <v>7</v>
      </c>
      <c r="Q504" s="32" t="s">
        <v>53</v>
      </c>
      <c r="R504" s="32" t="s">
        <v>46</v>
      </c>
      <c r="S504" s="32" t="s">
        <v>1</v>
      </c>
      <c r="T504" s="32" t="s">
        <v>44</v>
      </c>
      <c r="U504" s="32" t="s">
        <v>35</v>
      </c>
      <c r="V504" s="32">
        <v>4</v>
      </c>
      <c r="W504" s="32">
        <f>SUM(_xlfn.XLOOKUP(B504,freq!$A$2:$A$40,freq!$B$2:$B$40,0),_xlfn.XLOOKUP(C504,freq!$A$2:$A$40,freq!$B$2:$B$40,0),_xlfn.XLOOKUP(D504,freq!$A$2:$A$40,freq!$B$2:$B$40,0),_xlfn.XLOOKUP(E504,freq!$A$2:$A$40,freq!$B$2:$B$40,0),_xlfn.XLOOKUP(F504,freq!$A$2:$A$40,freq!$B$2:$B$40,0),_xlfn.XLOOKUP(G504,freq!$A$2:$A$40,freq!$B$2:$B$40,0),_xlfn.XLOOKUP(H504,freq!$A$2:$A$40,freq!$B$2:$B$40,0),_xlfn.XLOOKUP(I504,freq!$A$2:$A$40,freq!$B$2:$B$40,0),_xlfn.XLOOKUP(J504,freq!$A$2:$A$40,freq!$B$2:$B$40,0),_xlfn.XLOOKUP(K504,freq!$A$2:$A$40,freq!$B$2:$B$40,0),_xlfn.XLOOKUP(L504,freq!$A$2:$A$40,freq!$B$2:$B$40,0),_xlfn.XLOOKUP(M504,freq!$A$2:$A$40,freq!$B$2:$B$40,0),_xlfn.XLOOKUP(N504,freq!$A$2:$A$40,freq!$B$2:$B$40,0),_xlfn.XLOOKUP(O504,freq!$A$2:$A$40,freq!$B$2:$B$40,0),_xlfn.XLOOKUP(P504,freq!$A$2:$A$40,freq!$B$2:$B$40,0),_xlfn.XLOOKUP(Q504,freq!$A$2:$A$40,freq!$B$2:$B$40,0),_xlfn.XLOOKUP(R504,freq!$A$2:$A$40,freq!$B$2:$B$40,0),_xlfn.XLOOKUP(S504,freq!$A$2:$A$40,freq!$B$2:$B$40,0),_xlfn.XLOOKUP(T504,freq!$A$2:$A$40,freq!$B$2:$B$40,0),_xlfn.XLOOKUP(U504,freq!$A$2:$A$40,freq!$B$2:$B$40,0),_xlfn.XLOOKUP(V504,freq!$A$2:$A$40,freq!$B$2:$B$40,0))</f>
        <v>61.889999999999993</v>
      </c>
    </row>
    <row r="505" spans="1:23" x14ac:dyDescent="0.35">
      <c r="A505" s="32" t="s">
        <v>844</v>
      </c>
      <c r="B505" s="32" t="s">
        <v>36</v>
      </c>
      <c r="C505" s="32" t="s">
        <v>43</v>
      </c>
      <c r="D505" s="32">
        <v>2</v>
      </c>
      <c r="E505" s="32" t="s">
        <v>3</v>
      </c>
      <c r="F505" s="32" t="s">
        <v>29</v>
      </c>
      <c r="G505" s="32" t="s">
        <v>42</v>
      </c>
      <c r="H505" s="32">
        <v>3</v>
      </c>
      <c r="I505" s="32">
        <v>1</v>
      </c>
      <c r="J505" s="32" t="s">
        <v>37</v>
      </c>
      <c r="K505" s="32" t="s">
        <v>31</v>
      </c>
      <c r="L505" s="32">
        <v>4</v>
      </c>
      <c r="M505" s="32" t="s">
        <v>59</v>
      </c>
      <c r="N505" s="32" t="s">
        <v>37</v>
      </c>
      <c r="O505" s="32" t="s">
        <v>56</v>
      </c>
      <c r="P505" s="32" t="s">
        <v>28</v>
      </c>
      <c r="Q505" s="32" t="s">
        <v>32</v>
      </c>
      <c r="R505" s="32" t="s">
        <v>50</v>
      </c>
      <c r="S505" s="32" t="s">
        <v>35</v>
      </c>
      <c r="T505" s="32" t="s">
        <v>46</v>
      </c>
      <c r="U505" s="32" t="s">
        <v>32</v>
      </c>
      <c r="V505" s="32" t="s">
        <v>33</v>
      </c>
      <c r="W505" s="32">
        <f>SUM(_xlfn.XLOOKUP(B505,freq!$A$2:$A$40,freq!$B$2:$B$40,0),_xlfn.XLOOKUP(C505,freq!$A$2:$A$40,freq!$B$2:$B$40,0),_xlfn.XLOOKUP(D505,freq!$A$2:$A$40,freq!$B$2:$B$40,0),_xlfn.XLOOKUP(E505,freq!$A$2:$A$40,freq!$B$2:$B$40,0),_xlfn.XLOOKUP(F505,freq!$A$2:$A$40,freq!$B$2:$B$40,0),_xlfn.XLOOKUP(G505,freq!$A$2:$A$40,freq!$B$2:$B$40,0),_xlfn.XLOOKUP(H505,freq!$A$2:$A$40,freq!$B$2:$B$40,0),_xlfn.XLOOKUP(I505,freq!$A$2:$A$40,freq!$B$2:$B$40,0),_xlfn.XLOOKUP(J505,freq!$A$2:$A$40,freq!$B$2:$B$40,0),_xlfn.XLOOKUP(K505,freq!$A$2:$A$40,freq!$B$2:$B$40,0),_xlfn.XLOOKUP(L505,freq!$A$2:$A$40,freq!$B$2:$B$40,0),_xlfn.XLOOKUP(M505,freq!$A$2:$A$40,freq!$B$2:$B$40,0),_xlfn.XLOOKUP(N505,freq!$A$2:$A$40,freq!$B$2:$B$40,0),_xlfn.XLOOKUP(O505,freq!$A$2:$A$40,freq!$B$2:$B$40,0),_xlfn.XLOOKUP(P505,freq!$A$2:$A$40,freq!$B$2:$B$40,0),_xlfn.XLOOKUP(Q505,freq!$A$2:$A$40,freq!$B$2:$B$40,0),_xlfn.XLOOKUP(R505,freq!$A$2:$A$40,freq!$B$2:$B$40,0),_xlfn.XLOOKUP(S505,freq!$A$2:$A$40,freq!$B$2:$B$40,0),_xlfn.XLOOKUP(T505,freq!$A$2:$A$40,freq!$B$2:$B$40,0),_xlfn.XLOOKUP(U505,freq!$A$2:$A$40,freq!$B$2:$B$40,0),_xlfn.XLOOKUP(V505,freq!$A$2:$A$40,freq!$B$2:$B$40,0))</f>
        <v>61.86</v>
      </c>
    </row>
    <row r="506" spans="1:23" hidden="1" x14ac:dyDescent="0.35">
      <c r="A506" s="32" t="s">
        <v>1498</v>
      </c>
      <c r="B506" s="32" t="s">
        <v>1</v>
      </c>
      <c r="C506" s="32" t="s">
        <v>32</v>
      </c>
      <c r="D506" s="32" t="s">
        <v>35</v>
      </c>
      <c r="E506" s="32" t="s">
        <v>34</v>
      </c>
      <c r="F506" s="32" t="s">
        <v>42</v>
      </c>
      <c r="G506" s="32" t="s">
        <v>37</v>
      </c>
      <c r="H506" s="32" t="s">
        <v>34</v>
      </c>
      <c r="I506" s="32" t="s">
        <v>59</v>
      </c>
      <c r="J506" s="32">
        <v>1</v>
      </c>
      <c r="K506" s="32" t="s">
        <v>4</v>
      </c>
      <c r="L506" s="32" t="s">
        <v>1</v>
      </c>
      <c r="M506" s="32" t="s">
        <v>37</v>
      </c>
      <c r="N506" s="32">
        <v>3</v>
      </c>
      <c r="O506" s="32" t="s">
        <v>34</v>
      </c>
      <c r="P506" s="32" t="s">
        <v>56</v>
      </c>
      <c r="Q506" s="32">
        <v>2</v>
      </c>
      <c r="R506" s="32">
        <v>4</v>
      </c>
      <c r="S506" s="32" t="s">
        <v>59</v>
      </c>
      <c r="T506" s="32" t="s">
        <v>49</v>
      </c>
      <c r="U506" s="32" t="s">
        <v>49</v>
      </c>
      <c r="V506" s="32" t="s">
        <v>44</v>
      </c>
      <c r="W506" s="32">
        <f>SUM(_xlfn.XLOOKUP(B506,freq!$A$2:$A$40,freq!$B$2:$B$40,0),_xlfn.XLOOKUP(C506,freq!$A$2:$A$40,freq!$B$2:$B$40,0),_xlfn.XLOOKUP(D506,freq!$A$2:$A$40,freq!$B$2:$B$40,0),_xlfn.XLOOKUP(E506,freq!$A$2:$A$40,freq!$B$2:$B$40,0),_xlfn.XLOOKUP(F506,freq!$A$2:$A$40,freq!$B$2:$B$40,0),_xlfn.XLOOKUP(G506,freq!$A$2:$A$40,freq!$B$2:$B$40,0),_xlfn.XLOOKUP(H506,freq!$A$2:$A$40,freq!$B$2:$B$40,0),_xlfn.XLOOKUP(I506,freq!$A$2:$A$40,freq!$B$2:$B$40,0),_xlfn.XLOOKUP(J506,freq!$A$2:$A$40,freq!$B$2:$B$40,0),_xlfn.XLOOKUP(K506,freq!$A$2:$A$40,freq!$B$2:$B$40,0),_xlfn.XLOOKUP(L506,freq!$A$2:$A$40,freq!$B$2:$B$40,0),_xlfn.XLOOKUP(M506,freq!$A$2:$A$40,freq!$B$2:$B$40,0),_xlfn.XLOOKUP(N506,freq!$A$2:$A$40,freq!$B$2:$B$40,0),_xlfn.XLOOKUP(O506,freq!$A$2:$A$40,freq!$B$2:$B$40,0),_xlfn.XLOOKUP(P506,freq!$A$2:$A$40,freq!$B$2:$B$40,0),_xlfn.XLOOKUP(Q506,freq!$A$2:$A$40,freq!$B$2:$B$40,0),_xlfn.XLOOKUP(R506,freq!$A$2:$A$40,freq!$B$2:$B$40,0),_xlfn.XLOOKUP(S506,freq!$A$2:$A$40,freq!$B$2:$B$40,0),_xlfn.XLOOKUP(T506,freq!$A$2:$A$40,freq!$B$2:$B$40,0),_xlfn.XLOOKUP(U506,freq!$A$2:$A$40,freq!$B$2:$B$40,0),_xlfn.XLOOKUP(V506,freq!$A$2:$A$40,freq!$B$2:$B$40,0))</f>
        <v>61.859999999999992</v>
      </c>
    </row>
    <row r="507" spans="1:23" hidden="1" x14ac:dyDescent="0.35">
      <c r="A507" s="32" t="s">
        <v>941</v>
      </c>
      <c r="B507" s="32" t="s">
        <v>37</v>
      </c>
      <c r="C507" s="32" t="s">
        <v>33</v>
      </c>
      <c r="D507" s="32" t="s">
        <v>42</v>
      </c>
      <c r="E507" s="32" t="s">
        <v>30</v>
      </c>
      <c r="F507" s="32" t="s">
        <v>35</v>
      </c>
      <c r="G507" s="32" t="s">
        <v>34</v>
      </c>
      <c r="H507" s="32" t="s">
        <v>43</v>
      </c>
      <c r="I507" s="32" t="s">
        <v>40</v>
      </c>
      <c r="J507" s="32">
        <v>8</v>
      </c>
      <c r="K507" s="32" t="s">
        <v>37</v>
      </c>
      <c r="L507" s="32" t="s">
        <v>34</v>
      </c>
      <c r="M507" s="32">
        <v>7</v>
      </c>
      <c r="N507" s="32" t="s">
        <v>33</v>
      </c>
      <c r="O507" s="32" t="s">
        <v>45</v>
      </c>
      <c r="P507" s="32" t="s">
        <v>4</v>
      </c>
      <c r="Q507" s="32" t="s">
        <v>44</v>
      </c>
      <c r="R507" s="32" t="s">
        <v>43</v>
      </c>
      <c r="S507" s="32" t="s">
        <v>56</v>
      </c>
      <c r="T507" s="32" t="s">
        <v>1</v>
      </c>
      <c r="U507" s="32" t="s">
        <v>28</v>
      </c>
      <c r="V507" s="32">
        <v>1</v>
      </c>
      <c r="W507" s="32">
        <f>SUM(_xlfn.XLOOKUP(B507,freq!$A$2:$A$40,freq!$B$2:$B$40,0),_xlfn.XLOOKUP(C507,freq!$A$2:$A$40,freq!$B$2:$B$40,0),_xlfn.XLOOKUP(D507,freq!$A$2:$A$40,freq!$B$2:$B$40,0),_xlfn.XLOOKUP(E507,freq!$A$2:$A$40,freq!$B$2:$B$40,0),_xlfn.XLOOKUP(F507,freq!$A$2:$A$40,freq!$B$2:$B$40,0),_xlfn.XLOOKUP(G507,freq!$A$2:$A$40,freq!$B$2:$B$40,0),_xlfn.XLOOKUP(H507,freq!$A$2:$A$40,freq!$B$2:$B$40,0),_xlfn.XLOOKUP(I507,freq!$A$2:$A$40,freq!$B$2:$B$40,0),_xlfn.XLOOKUP(J507,freq!$A$2:$A$40,freq!$B$2:$B$40,0),_xlfn.XLOOKUP(K507,freq!$A$2:$A$40,freq!$B$2:$B$40,0),_xlfn.XLOOKUP(L507,freq!$A$2:$A$40,freq!$B$2:$B$40,0),_xlfn.XLOOKUP(M507,freq!$A$2:$A$40,freq!$B$2:$B$40,0),_xlfn.XLOOKUP(N507,freq!$A$2:$A$40,freq!$B$2:$B$40,0),_xlfn.XLOOKUP(O507,freq!$A$2:$A$40,freq!$B$2:$B$40,0),_xlfn.XLOOKUP(P507,freq!$A$2:$A$40,freq!$B$2:$B$40,0),_xlfn.XLOOKUP(Q507,freq!$A$2:$A$40,freq!$B$2:$B$40,0),_xlfn.XLOOKUP(R507,freq!$A$2:$A$40,freq!$B$2:$B$40,0),_xlfn.XLOOKUP(S507,freq!$A$2:$A$40,freq!$B$2:$B$40,0),_xlfn.XLOOKUP(T507,freq!$A$2:$A$40,freq!$B$2:$B$40,0),_xlfn.XLOOKUP(U507,freq!$A$2:$A$40,freq!$B$2:$B$40,0),_xlfn.XLOOKUP(V507,freq!$A$2:$A$40,freq!$B$2:$B$40,0))</f>
        <v>61.839999999999989</v>
      </c>
    </row>
    <row r="508" spans="1:23" hidden="1" x14ac:dyDescent="0.35">
      <c r="A508" s="32" t="s">
        <v>1797</v>
      </c>
      <c r="B508" s="32" t="s">
        <v>46</v>
      </c>
      <c r="C508" s="32">
        <v>5</v>
      </c>
      <c r="D508" s="32" t="s">
        <v>31</v>
      </c>
      <c r="E508" s="32" t="s">
        <v>31</v>
      </c>
      <c r="F508" s="32" t="s">
        <v>1</v>
      </c>
      <c r="G508" s="32" t="s">
        <v>38</v>
      </c>
      <c r="H508" s="32">
        <v>0</v>
      </c>
      <c r="I508" s="32" t="s">
        <v>58</v>
      </c>
      <c r="J508" s="32" t="s">
        <v>30</v>
      </c>
      <c r="K508" s="32" t="s">
        <v>40</v>
      </c>
      <c r="L508" s="32">
        <v>7</v>
      </c>
      <c r="M508" s="32" t="s">
        <v>44</v>
      </c>
      <c r="N508" s="32" t="s">
        <v>3</v>
      </c>
      <c r="O508" s="32" t="s">
        <v>2</v>
      </c>
      <c r="P508" s="32" t="s">
        <v>33</v>
      </c>
      <c r="Q508" s="32">
        <v>8</v>
      </c>
      <c r="R508" s="32">
        <v>1</v>
      </c>
      <c r="S508" s="32" t="s">
        <v>28</v>
      </c>
      <c r="T508" s="32" t="s">
        <v>41</v>
      </c>
      <c r="U508" s="32" t="s">
        <v>44</v>
      </c>
      <c r="V508" s="32" t="s">
        <v>44</v>
      </c>
      <c r="W508" s="32">
        <f>SUM(_xlfn.XLOOKUP(B508,freq!$A$2:$A$40,freq!$B$2:$B$40,0),_xlfn.XLOOKUP(C508,freq!$A$2:$A$40,freq!$B$2:$B$40,0),_xlfn.XLOOKUP(D508,freq!$A$2:$A$40,freq!$B$2:$B$40,0),_xlfn.XLOOKUP(E508,freq!$A$2:$A$40,freq!$B$2:$B$40,0),_xlfn.XLOOKUP(F508,freq!$A$2:$A$40,freq!$B$2:$B$40,0),_xlfn.XLOOKUP(G508,freq!$A$2:$A$40,freq!$B$2:$B$40,0),_xlfn.XLOOKUP(H508,freq!$A$2:$A$40,freq!$B$2:$B$40,0),_xlfn.XLOOKUP(I508,freq!$A$2:$A$40,freq!$B$2:$B$40,0),_xlfn.XLOOKUP(J508,freq!$A$2:$A$40,freq!$B$2:$B$40,0),_xlfn.XLOOKUP(K508,freq!$A$2:$A$40,freq!$B$2:$B$40,0),_xlfn.XLOOKUP(L508,freq!$A$2:$A$40,freq!$B$2:$B$40,0),_xlfn.XLOOKUP(M508,freq!$A$2:$A$40,freq!$B$2:$B$40,0),_xlfn.XLOOKUP(N508,freq!$A$2:$A$40,freq!$B$2:$B$40,0),_xlfn.XLOOKUP(O508,freq!$A$2:$A$40,freq!$B$2:$B$40,0),_xlfn.XLOOKUP(P508,freq!$A$2:$A$40,freq!$B$2:$B$40,0),_xlfn.XLOOKUP(Q508,freq!$A$2:$A$40,freq!$B$2:$B$40,0),_xlfn.XLOOKUP(R508,freq!$A$2:$A$40,freq!$B$2:$B$40,0),_xlfn.XLOOKUP(S508,freq!$A$2:$A$40,freq!$B$2:$B$40,0),_xlfn.XLOOKUP(T508,freq!$A$2:$A$40,freq!$B$2:$B$40,0),_xlfn.XLOOKUP(U508,freq!$A$2:$A$40,freq!$B$2:$B$40,0),_xlfn.XLOOKUP(V508,freq!$A$2:$A$40,freq!$B$2:$B$40,0))</f>
        <v>61.83</v>
      </c>
    </row>
    <row r="509" spans="1:23" hidden="1" x14ac:dyDescent="0.35">
      <c r="A509" s="32" t="s">
        <v>882</v>
      </c>
      <c r="B509" s="32" t="s">
        <v>38</v>
      </c>
      <c r="C509" s="32" t="s">
        <v>53</v>
      </c>
      <c r="D509" s="32">
        <v>9</v>
      </c>
      <c r="E509" s="32">
        <v>0</v>
      </c>
      <c r="F509" s="32" t="s">
        <v>3</v>
      </c>
      <c r="G509" s="32">
        <v>8</v>
      </c>
      <c r="H509" s="32" t="s">
        <v>31</v>
      </c>
      <c r="I509" s="32" t="s">
        <v>49</v>
      </c>
      <c r="J509" s="32">
        <v>3</v>
      </c>
      <c r="K509" s="32" t="s">
        <v>31</v>
      </c>
      <c r="L509" s="32" t="s">
        <v>46</v>
      </c>
      <c r="M509" s="32" t="s">
        <v>45</v>
      </c>
      <c r="N509" s="32" t="s">
        <v>59</v>
      </c>
      <c r="O509" s="32" t="s">
        <v>59</v>
      </c>
      <c r="P509" s="32" t="s">
        <v>56</v>
      </c>
      <c r="Q509" s="32">
        <v>0</v>
      </c>
      <c r="R509" s="32" t="s">
        <v>34</v>
      </c>
      <c r="S509" s="32" t="s">
        <v>34</v>
      </c>
      <c r="T509" s="32">
        <v>9</v>
      </c>
      <c r="U509" s="32" t="s">
        <v>40</v>
      </c>
      <c r="V509" s="32" t="s">
        <v>2</v>
      </c>
      <c r="W509" s="32">
        <f>SUM(_xlfn.XLOOKUP(B509,freq!$A$2:$A$40,freq!$B$2:$B$40,0),_xlfn.XLOOKUP(C509,freq!$A$2:$A$40,freq!$B$2:$B$40,0),_xlfn.XLOOKUP(D509,freq!$A$2:$A$40,freq!$B$2:$B$40,0),_xlfn.XLOOKUP(E509,freq!$A$2:$A$40,freq!$B$2:$B$40,0),_xlfn.XLOOKUP(F509,freq!$A$2:$A$40,freq!$B$2:$B$40,0),_xlfn.XLOOKUP(G509,freq!$A$2:$A$40,freq!$B$2:$B$40,0),_xlfn.XLOOKUP(H509,freq!$A$2:$A$40,freq!$B$2:$B$40,0),_xlfn.XLOOKUP(I509,freq!$A$2:$A$40,freq!$B$2:$B$40,0),_xlfn.XLOOKUP(J509,freq!$A$2:$A$40,freq!$B$2:$B$40,0),_xlfn.XLOOKUP(K509,freq!$A$2:$A$40,freq!$B$2:$B$40,0),_xlfn.XLOOKUP(L509,freq!$A$2:$A$40,freq!$B$2:$B$40,0),_xlfn.XLOOKUP(M509,freq!$A$2:$A$40,freq!$B$2:$B$40,0),_xlfn.XLOOKUP(N509,freq!$A$2:$A$40,freq!$B$2:$B$40,0),_xlfn.XLOOKUP(O509,freq!$A$2:$A$40,freq!$B$2:$B$40,0),_xlfn.XLOOKUP(P509,freq!$A$2:$A$40,freq!$B$2:$B$40,0),_xlfn.XLOOKUP(Q509,freq!$A$2:$A$40,freq!$B$2:$B$40,0),_xlfn.XLOOKUP(R509,freq!$A$2:$A$40,freq!$B$2:$B$40,0),_xlfn.XLOOKUP(S509,freq!$A$2:$A$40,freq!$B$2:$B$40,0),_xlfn.XLOOKUP(T509,freq!$A$2:$A$40,freq!$B$2:$B$40,0),_xlfn.XLOOKUP(U509,freq!$A$2:$A$40,freq!$B$2:$B$40,0),_xlfn.XLOOKUP(V509,freq!$A$2:$A$40,freq!$B$2:$B$40,0))</f>
        <v>61.820000000000007</v>
      </c>
    </row>
    <row r="510" spans="1:23" hidden="1" x14ac:dyDescent="0.35">
      <c r="A510" s="32" t="s">
        <v>1896</v>
      </c>
      <c r="B510" s="32">
        <v>3</v>
      </c>
      <c r="C510" s="32" t="s">
        <v>38</v>
      </c>
      <c r="D510" s="32">
        <v>8</v>
      </c>
      <c r="E510" s="32" t="s">
        <v>40</v>
      </c>
      <c r="F510" s="32" t="s">
        <v>49</v>
      </c>
      <c r="G510" s="32" t="s">
        <v>48</v>
      </c>
      <c r="H510" s="32" t="s">
        <v>37</v>
      </c>
      <c r="I510" s="32" t="s">
        <v>37</v>
      </c>
      <c r="J510" s="32">
        <v>2</v>
      </c>
      <c r="K510" s="32" t="s">
        <v>36</v>
      </c>
      <c r="L510" s="32" t="s">
        <v>1</v>
      </c>
      <c r="M510" s="32" t="s">
        <v>40</v>
      </c>
      <c r="N510" s="32">
        <v>7</v>
      </c>
      <c r="O510" s="32" t="s">
        <v>30</v>
      </c>
      <c r="P510" s="32" t="s">
        <v>45</v>
      </c>
      <c r="Q510" s="32" t="s">
        <v>56</v>
      </c>
      <c r="R510" s="32" t="s">
        <v>0</v>
      </c>
      <c r="S510" s="32" t="s">
        <v>34</v>
      </c>
      <c r="T510" s="32">
        <v>1</v>
      </c>
      <c r="U510" s="32" t="s">
        <v>3</v>
      </c>
      <c r="V510" s="32" t="s">
        <v>32</v>
      </c>
      <c r="W510" s="32">
        <f>SUM(_xlfn.XLOOKUP(B510,freq!$A$2:$A$40,freq!$B$2:$B$40,0),_xlfn.XLOOKUP(C510,freq!$A$2:$A$40,freq!$B$2:$B$40,0),_xlfn.XLOOKUP(D510,freq!$A$2:$A$40,freq!$B$2:$B$40,0),_xlfn.XLOOKUP(E510,freq!$A$2:$A$40,freq!$B$2:$B$40,0),_xlfn.XLOOKUP(F510,freq!$A$2:$A$40,freq!$B$2:$B$40,0),_xlfn.XLOOKUP(G510,freq!$A$2:$A$40,freq!$B$2:$B$40,0),_xlfn.XLOOKUP(H510,freq!$A$2:$A$40,freq!$B$2:$B$40,0),_xlfn.XLOOKUP(I510,freq!$A$2:$A$40,freq!$B$2:$B$40,0),_xlfn.XLOOKUP(J510,freq!$A$2:$A$40,freq!$B$2:$B$40,0),_xlfn.XLOOKUP(K510,freq!$A$2:$A$40,freq!$B$2:$B$40,0),_xlfn.XLOOKUP(L510,freq!$A$2:$A$40,freq!$B$2:$B$40,0),_xlfn.XLOOKUP(M510,freq!$A$2:$A$40,freq!$B$2:$B$40,0),_xlfn.XLOOKUP(N510,freq!$A$2:$A$40,freq!$B$2:$B$40,0),_xlfn.XLOOKUP(O510,freq!$A$2:$A$40,freq!$B$2:$B$40,0),_xlfn.XLOOKUP(P510,freq!$A$2:$A$40,freq!$B$2:$B$40,0),_xlfn.XLOOKUP(Q510,freq!$A$2:$A$40,freq!$B$2:$B$40,0),_xlfn.XLOOKUP(R510,freq!$A$2:$A$40,freq!$B$2:$B$40,0),_xlfn.XLOOKUP(S510,freq!$A$2:$A$40,freq!$B$2:$B$40,0),_xlfn.XLOOKUP(T510,freq!$A$2:$A$40,freq!$B$2:$B$40,0),_xlfn.XLOOKUP(U510,freq!$A$2:$A$40,freq!$B$2:$B$40,0),_xlfn.XLOOKUP(V510,freq!$A$2:$A$40,freq!$B$2:$B$40,0))</f>
        <v>61.82</v>
      </c>
    </row>
    <row r="511" spans="1:23" hidden="1" x14ac:dyDescent="0.35">
      <c r="A511" s="32" t="s">
        <v>1911</v>
      </c>
      <c r="B511" s="32" t="s">
        <v>44</v>
      </c>
      <c r="C511" s="32" t="s">
        <v>34</v>
      </c>
      <c r="D511" s="32" t="s">
        <v>50</v>
      </c>
      <c r="E511" s="32">
        <v>8</v>
      </c>
      <c r="F511" s="32" t="s">
        <v>37</v>
      </c>
      <c r="G511" s="32">
        <v>3</v>
      </c>
      <c r="H511" s="32" t="s">
        <v>0</v>
      </c>
      <c r="I511" s="32" t="s">
        <v>58</v>
      </c>
      <c r="J511" s="32" t="s">
        <v>37</v>
      </c>
      <c r="K511" s="32" t="s">
        <v>4</v>
      </c>
      <c r="L511" s="32">
        <v>0</v>
      </c>
      <c r="M511" s="32">
        <v>1</v>
      </c>
      <c r="N511" s="32" t="s">
        <v>37</v>
      </c>
      <c r="O511" s="32">
        <v>2</v>
      </c>
      <c r="P511" s="32" t="s">
        <v>2</v>
      </c>
      <c r="Q511" s="32" t="s">
        <v>32</v>
      </c>
      <c r="R511" s="32">
        <v>1</v>
      </c>
      <c r="S511" s="32" t="s">
        <v>40</v>
      </c>
      <c r="T511" s="32" t="s">
        <v>56</v>
      </c>
      <c r="U511" s="32" t="s">
        <v>45</v>
      </c>
      <c r="V511" s="32" t="s">
        <v>32</v>
      </c>
      <c r="W511" s="32">
        <f>SUM(_xlfn.XLOOKUP(B511,freq!$A$2:$A$40,freq!$B$2:$B$40,0),_xlfn.XLOOKUP(C511,freq!$A$2:$A$40,freq!$B$2:$B$40,0),_xlfn.XLOOKUP(D511,freq!$A$2:$A$40,freq!$B$2:$B$40,0),_xlfn.XLOOKUP(E511,freq!$A$2:$A$40,freq!$B$2:$B$40,0),_xlfn.XLOOKUP(F511,freq!$A$2:$A$40,freq!$B$2:$B$40,0),_xlfn.XLOOKUP(G511,freq!$A$2:$A$40,freq!$B$2:$B$40,0),_xlfn.XLOOKUP(H511,freq!$A$2:$A$40,freq!$B$2:$B$40,0),_xlfn.XLOOKUP(I511,freq!$A$2:$A$40,freq!$B$2:$B$40,0),_xlfn.XLOOKUP(J511,freq!$A$2:$A$40,freq!$B$2:$B$40,0),_xlfn.XLOOKUP(K511,freq!$A$2:$A$40,freq!$B$2:$B$40,0),_xlfn.XLOOKUP(L511,freq!$A$2:$A$40,freq!$B$2:$B$40,0),_xlfn.XLOOKUP(M511,freq!$A$2:$A$40,freq!$B$2:$B$40,0),_xlfn.XLOOKUP(N511,freq!$A$2:$A$40,freq!$B$2:$B$40,0),_xlfn.XLOOKUP(O511,freq!$A$2:$A$40,freq!$B$2:$B$40,0),_xlfn.XLOOKUP(P511,freq!$A$2:$A$40,freq!$B$2:$B$40,0),_xlfn.XLOOKUP(Q511,freq!$A$2:$A$40,freq!$B$2:$B$40,0),_xlfn.XLOOKUP(R511,freq!$A$2:$A$40,freq!$B$2:$B$40,0),_xlfn.XLOOKUP(S511,freq!$A$2:$A$40,freq!$B$2:$B$40,0),_xlfn.XLOOKUP(T511,freq!$A$2:$A$40,freq!$B$2:$B$40,0),_xlfn.XLOOKUP(U511,freq!$A$2:$A$40,freq!$B$2:$B$40,0),_xlfn.XLOOKUP(V511,freq!$A$2:$A$40,freq!$B$2:$B$40,0))</f>
        <v>61.79</v>
      </c>
    </row>
    <row r="512" spans="1:23" x14ac:dyDescent="0.35">
      <c r="A512" s="32" t="s">
        <v>923</v>
      </c>
      <c r="B512" s="32" t="s">
        <v>36</v>
      </c>
      <c r="C512" s="32" t="s">
        <v>34</v>
      </c>
      <c r="D512" s="32" t="s">
        <v>41</v>
      </c>
      <c r="E512" s="32" t="s">
        <v>53</v>
      </c>
      <c r="F512" s="32" t="s">
        <v>29</v>
      </c>
      <c r="G512" s="32" t="s">
        <v>35</v>
      </c>
      <c r="H512" s="32" t="s">
        <v>41</v>
      </c>
      <c r="I512" s="32" t="s">
        <v>4</v>
      </c>
      <c r="J512" s="32">
        <v>4</v>
      </c>
      <c r="K512" s="32" t="s">
        <v>0</v>
      </c>
      <c r="L512" s="32" t="s">
        <v>28</v>
      </c>
      <c r="M512" s="32" t="s">
        <v>49</v>
      </c>
      <c r="N512" s="32" t="s">
        <v>48</v>
      </c>
      <c r="O512" s="32">
        <v>5</v>
      </c>
      <c r="P512" s="32" t="s">
        <v>31</v>
      </c>
      <c r="Q512" s="32" t="s">
        <v>2</v>
      </c>
      <c r="R512" s="32" t="s">
        <v>29</v>
      </c>
      <c r="S512" s="32" t="s">
        <v>33</v>
      </c>
      <c r="T512" s="32" t="s">
        <v>35</v>
      </c>
      <c r="U512" s="32" t="s">
        <v>46</v>
      </c>
      <c r="V512" s="32">
        <v>3</v>
      </c>
      <c r="W512" s="32">
        <f>SUM(_xlfn.XLOOKUP(B512,freq!$A$2:$A$40,freq!$B$2:$B$40,0),_xlfn.XLOOKUP(C512,freq!$A$2:$A$40,freq!$B$2:$B$40,0),_xlfn.XLOOKUP(D512,freq!$A$2:$A$40,freq!$B$2:$B$40,0),_xlfn.XLOOKUP(E512,freq!$A$2:$A$40,freq!$B$2:$B$40,0),_xlfn.XLOOKUP(F512,freq!$A$2:$A$40,freq!$B$2:$B$40,0),_xlfn.XLOOKUP(G512,freq!$A$2:$A$40,freq!$B$2:$B$40,0),_xlfn.XLOOKUP(H512,freq!$A$2:$A$40,freq!$B$2:$B$40,0),_xlfn.XLOOKUP(I512,freq!$A$2:$A$40,freq!$B$2:$B$40,0),_xlfn.XLOOKUP(J512,freq!$A$2:$A$40,freq!$B$2:$B$40,0),_xlfn.XLOOKUP(K512,freq!$A$2:$A$40,freq!$B$2:$B$40,0),_xlfn.XLOOKUP(L512,freq!$A$2:$A$40,freq!$B$2:$B$40,0),_xlfn.XLOOKUP(M512,freq!$A$2:$A$40,freq!$B$2:$B$40,0),_xlfn.XLOOKUP(N512,freq!$A$2:$A$40,freq!$B$2:$B$40,0),_xlfn.XLOOKUP(O512,freq!$A$2:$A$40,freq!$B$2:$B$40,0),_xlfn.XLOOKUP(P512,freq!$A$2:$A$40,freq!$B$2:$B$40,0),_xlfn.XLOOKUP(Q512,freq!$A$2:$A$40,freq!$B$2:$B$40,0),_xlfn.XLOOKUP(R512,freq!$A$2:$A$40,freq!$B$2:$B$40,0),_xlfn.XLOOKUP(S512,freq!$A$2:$A$40,freq!$B$2:$B$40,0),_xlfn.XLOOKUP(T512,freq!$A$2:$A$40,freq!$B$2:$B$40,0),_xlfn.XLOOKUP(U512,freq!$A$2:$A$40,freq!$B$2:$B$40,0),_xlfn.XLOOKUP(V512,freq!$A$2:$A$40,freq!$B$2:$B$40,0))</f>
        <v>61.77000000000001</v>
      </c>
    </row>
    <row r="513" spans="1:23" hidden="1" x14ac:dyDescent="0.35">
      <c r="A513" s="32" t="s">
        <v>1535</v>
      </c>
      <c r="B513" s="32">
        <v>6</v>
      </c>
      <c r="C513" s="32" t="s">
        <v>32</v>
      </c>
      <c r="D513" s="32">
        <v>7</v>
      </c>
      <c r="E513" s="32" t="s">
        <v>45</v>
      </c>
      <c r="F513" s="32" t="s">
        <v>58</v>
      </c>
      <c r="G513" s="32" t="s">
        <v>31</v>
      </c>
      <c r="H513" s="32" t="s">
        <v>4</v>
      </c>
      <c r="I513" s="32">
        <v>8</v>
      </c>
      <c r="J513" s="32" t="s">
        <v>35</v>
      </c>
      <c r="K513" s="32" t="s">
        <v>43</v>
      </c>
      <c r="L513" s="32" t="s">
        <v>32</v>
      </c>
      <c r="M513" s="32" t="s">
        <v>38</v>
      </c>
      <c r="N513" s="32" t="s">
        <v>41</v>
      </c>
      <c r="O513" s="32" t="s">
        <v>2</v>
      </c>
      <c r="P513" s="32" t="s">
        <v>0</v>
      </c>
      <c r="Q513" s="32" t="s">
        <v>34</v>
      </c>
      <c r="R513" s="32">
        <v>8</v>
      </c>
      <c r="S513" s="32" t="s">
        <v>0</v>
      </c>
      <c r="T513" s="32" t="s">
        <v>56</v>
      </c>
      <c r="U513" s="32" t="s">
        <v>36</v>
      </c>
      <c r="V513" s="32" t="s">
        <v>41</v>
      </c>
      <c r="W513" s="32">
        <f>SUM(_xlfn.XLOOKUP(B513,freq!$A$2:$A$40,freq!$B$2:$B$40,0),_xlfn.XLOOKUP(C513,freq!$A$2:$A$40,freq!$B$2:$B$40,0),_xlfn.XLOOKUP(D513,freq!$A$2:$A$40,freq!$B$2:$B$40,0),_xlfn.XLOOKUP(E513,freq!$A$2:$A$40,freq!$B$2:$B$40,0),_xlfn.XLOOKUP(F513,freq!$A$2:$A$40,freq!$B$2:$B$40,0),_xlfn.XLOOKUP(G513,freq!$A$2:$A$40,freq!$B$2:$B$40,0),_xlfn.XLOOKUP(H513,freq!$A$2:$A$40,freq!$B$2:$B$40,0),_xlfn.XLOOKUP(I513,freq!$A$2:$A$40,freq!$B$2:$B$40,0),_xlfn.XLOOKUP(J513,freq!$A$2:$A$40,freq!$B$2:$B$40,0),_xlfn.XLOOKUP(K513,freq!$A$2:$A$40,freq!$B$2:$B$40,0),_xlfn.XLOOKUP(L513,freq!$A$2:$A$40,freq!$B$2:$B$40,0),_xlfn.XLOOKUP(M513,freq!$A$2:$A$40,freq!$B$2:$B$40,0),_xlfn.XLOOKUP(N513,freq!$A$2:$A$40,freq!$B$2:$B$40,0),_xlfn.XLOOKUP(O513,freq!$A$2:$A$40,freq!$B$2:$B$40,0),_xlfn.XLOOKUP(P513,freq!$A$2:$A$40,freq!$B$2:$B$40,0),_xlfn.XLOOKUP(Q513,freq!$A$2:$A$40,freq!$B$2:$B$40,0),_xlfn.XLOOKUP(R513,freq!$A$2:$A$40,freq!$B$2:$B$40,0),_xlfn.XLOOKUP(S513,freq!$A$2:$A$40,freq!$B$2:$B$40,0),_xlfn.XLOOKUP(T513,freq!$A$2:$A$40,freq!$B$2:$B$40,0),_xlfn.XLOOKUP(U513,freq!$A$2:$A$40,freq!$B$2:$B$40,0),_xlfn.XLOOKUP(V513,freq!$A$2:$A$40,freq!$B$2:$B$40,0))</f>
        <v>61.730000000000004</v>
      </c>
    </row>
    <row r="514" spans="1:23" hidden="1" x14ac:dyDescent="0.35">
      <c r="A514" s="32" t="s">
        <v>807</v>
      </c>
      <c r="B514" s="32" t="s">
        <v>45</v>
      </c>
      <c r="C514" s="32" t="s">
        <v>0</v>
      </c>
      <c r="D514" s="32" t="s">
        <v>45</v>
      </c>
      <c r="E514" s="32" t="s">
        <v>41</v>
      </c>
      <c r="F514" s="32" t="s">
        <v>4</v>
      </c>
      <c r="G514" s="32" t="s">
        <v>3</v>
      </c>
      <c r="H514" s="32" t="s">
        <v>28</v>
      </c>
      <c r="I514" s="32">
        <v>1</v>
      </c>
      <c r="J514" s="32" t="s">
        <v>40</v>
      </c>
      <c r="K514" s="32" t="s">
        <v>59</v>
      </c>
      <c r="L514" s="32">
        <v>9</v>
      </c>
      <c r="M514" s="32">
        <v>9</v>
      </c>
      <c r="N514" s="32" t="s">
        <v>50</v>
      </c>
      <c r="O514" s="32">
        <v>5</v>
      </c>
      <c r="P514" s="32" t="s">
        <v>56</v>
      </c>
      <c r="Q514" s="32" t="s">
        <v>38</v>
      </c>
      <c r="R514" s="32">
        <v>5</v>
      </c>
      <c r="S514" s="32" t="s">
        <v>4</v>
      </c>
      <c r="T514" s="32" t="s">
        <v>2</v>
      </c>
      <c r="U514" s="32">
        <v>2</v>
      </c>
      <c r="V514" s="32" t="s">
        <v>38</v>
      </c>
      <c r="W514" s="32">
        <f>SUM(_xlfn.XLOOKUP(B514,freq!$A$2:$A$40,freq!$B$2:$B$40,0),_xlfn.XLOOKUP(C514,freq!$A$2:$A$40,freq!$B$2:$B$40,0),_xlfn.XLOOKUP(D514,freq!$A$2:$A$40,freq!$B$2:$B$40,0),_xlfn.XLOOKUP(E514,freq!$A$2:$A$40,freq!$B$2:$B$40,0),_xlfn.XLOOKUP(F514,freq!$A$2:$A$40,freq!$B$2:$B$40,0),_xlfn.XLOOKUP(G514,freq!$A$2:$A$40,freq!$B$2:$B$40,0),_xlfn.XLOOKUP(H514,freq!$A$2:$A$40,freq!$B$2:$B$40,0),_xlfn.XLOOKUP(I514,freq!$A$2:$A$40,freq!$B$2:$B$40,0),_xlfn.XLOOKUP(J514,freq!$A$2:$A$40,freq!$B$2:$B$40,0),_xlfn.XLOOKUP(K514,freq!$A$2:$A$40,freq!$B$2:$B$40,0),_xlfn.XLOOKUP(L514,freq!$A$2:$A$40,freq!$B$2:$B$40,0),_xlfn.XLOOKUP(M514,freq!$A$2:$A$40,freq!$B$2:$B$40,0),_xlfn.XLOOKUP(N514,freq!$A$2:$A$40,freq!$B$2:$B$40,0),_xlfn.XLOOKUP(O514,freq!$A$2:$A$40,freq!$B$2:$B$40,0),_xlfn.XLOOKUP(P514,freq!$A$2:$A$40,freq!$B$2:$B$40,0),_xlfn.XLOOKUP(Q514,freq!$A$2:$A$40,freq!$B$2:$B$40,0),_xlfn.XLOOKUP(R514,freq!$A$2:$A$40,freq!$B$2:$B$40,0),_xlfn.XLOOKUP(S514,freq!$A$2:$A$40,freq!$B$2:$B$40,0),_xlfn.XLOOKUP(T514,freq!$A$2:$A$40,freq!$B$2:$B$40,0),_xlfn.XLOOKUP(U514,freq!$A$2:$A$40,freq!$B$2:$B$40,0),_xlfn.XLOOKUP(V514,freq!$A$2:$A$40,freq!$B$2:$B$40,0))</f>
        <v>61.72</v>
      </c>
    </row>
    <row r="515" spans="1:23" hidden="1" x14ac:dyDescent="0.35">
      <c r="A515" s="32" t="s">
        <v>1431</v>
      </c>
      <c r="B515" s="32" t="s">
        <v>34</v>
      </c>
      <c r="C515" s="32" t="s">
        <v>32</v>
      </c>
      <c r="D515" s="32" t="s">
        <v>37</v>
      </c>
      <c r="E515" s="32" t="s">
        <v>48</v>
      </c>
      <c r="F515" s="32" t="s">
        <v>31</v>
      </c>
      <c r="G515" s="32" t="s">
        <v>43</v>
      </c>
      <c r="H515" s="32">
        <v>6</v>
      </c>
      <c r="I515" s="32" t="s">
        <v>46</v>
      </c>
      <c r="J515" s="32">
        <v>7</v>
      </c>
      <c r="K515" s="32" t="s">
        <v>31</v>
      </c>
      <c r="L515" s="32">
        <v>2</v>
      </c>
      <c r="M515" s="32">
        <v>9</v>
      </c>
      <c r="N515" s="32" t="s">
        <v>1</v>
      </c>
      <c r="O515" s="32" t="s">
        <v>59</v>
      </c>
      <c r="P515" s="32" t="s">
        <v>49</v>
      </c>
      <c r="Q515" s="32" t="s">
        <v>0</v>
      </c>
      <c r="R515" s="32" t="s">
        <v>44</v>
      </c>
      <c r="S515" s="32" t="s">
        <v>59</v>
      </c>
      <c r="T515" s="32">
        <v>5</v>
      </c>
      <c r="U515" s="32" t="s">
        <v>58</v>
      </c>
      <c r="V515" s="32" t="s">
        <v>2</v>
      </c>
      <c r="W515" s="32">
        <f>SUM(_xlfn.XLOOKUP(B515,freq!$A$2:$A$40,freq!$B$2:$B$40,0),_xlfn.XLOOKUP(C515,freq!$A$2:$A$40,freq!$B$2:$B$40,0),_xlfn.XLOOKUP(D515,freq!$A$2:$A$40,freq!$B$2:$B$40,0),_xlfn.XLOOKUP(E515,freq!$A$2:$A$40,freq!$B$2:$B$40,0),_xlfn.XLOOKUP(F515,freq!$A$2:$A$40,freq!$B$2:$B$40,0),_xlfn.XLOOKUP(G515,freq!$A$2:$A$40,freq!$B$2:$B$40,0),_xlfn.XLOOKUP(H515,freq!$A$2:$A$40,freq!$B$2:$B$40,0),_xlfn.XLOOKUP(I515,freq!$A$2:$A$40,freq!$B$2:$B$40,0),_xlfn.XLOOKUP(J515,freq!$A$2:$A$40,freq!$B$2:$B$40,0),_xlfn.XLOOKUP(K515,freq!$A$2:$A$40,freq!$B$2:$B$40,0),_xlfn.XLOOKUP(L515,freq!$A$2:$A$40,freq!$B$2:$B$40,0),_xlfn.XLOOKUP(M515,freq!$A$2:$A$40,freq!$B$2:$B$40,0),_xlfn.XLOOKUP(N515,freq!$A$2:$A$40,freq!$B$2:$B$40,0),_xlfn.XLOOKUP(O515,freq!$A$2:$A$40,freq!$B$2:$B$40,0),_xlfn.XLOOKUP(P515,freq!$A$2:$A$40,freq!$B$2:$B$40,0),_xlfn.XLOOKUP(Q515,freq!$A$2:$A$40,freq!$B$2:$B$40,0),_xlfn.XLOOKUP(R515,freq!$A$2:$A$40,freq!$B$2:$B$40,0),_xlfn.XLOOKUP(S515,freq!$A$2:$A$40,freq!$B$2:$B$40,0),_xlfn.XLOOKUP(T515,freq!$A$2:$A$40,freq!$B$2:$B$40,0),_xlfn.XLOOKUP(U515,freq!$A$2:$A$40,freq!$B$2:$B$40,0),_xlfn.XLOOKUP(V515,freq!$A$2:$A$40,freq!$B$2:$B$40,0))</f>
        <v>61.709999999999987</v>
      </c>
    </row>
    <row r="516" spans="1:23" hidden="1" x14ac:dyDescent="0.35">
      <c r="A516" s="32" t="s">
        <v>1128</v>
      </c>
      <c r="B516" s="32" t="s">
        <v>53</v>
      </c>
      <c r="C516" s="32" t="s">
        <v>41</v>
      </c>
      <c r="D516" s="32" t="s">
        <v>36</v>
      </c>
      <c r="E516" s="32" t="s">
        <v>43</v>
      </c>
      <c r="F516" s="32" t="s">
        <v>4</v>
      </c>
      <c r="G516" s="32" t="s">
        <v>38</v>
      </c>
      <c r="H516" s="32" t="s">
        <v>4</v>
      </c>
      <c r="I516" s="32" t="s">
        <v>50</v>
      </c>
      <c r="J516" s="32" t="s">
        <v>0</v>
      </c>
      <c r="K516" s="32" t="s">
        <v>56</v>
      </c>
      <c r="L516" s="32" t="s">
        <v>43</v>
      </c>
      <c r="M516" s="32" t="s">
        <v>2</v>
      </c>
      <c r="N516" s="32" t="s">
        <v>37</v>
      </c>
      <c r="O516" s="32" t="s">
        <v>33</v>
      </c>
      <c r="P516" s="32" t="s">
        <v>34</v>
      </c>
      <c r="Q516" s="32" t="s">
        <v>59</v>
      </c>
      <c r="R516" s="32" t="s">
        <v>2</v>
      </c>
      <c r="S516" s="32" t="s">
        <v>56</v>
      </c>
      <c r="T516" s="32">
        <v>1</v>
      </c>
      <c r="U516" s="32" t="s">
        <v>37</v>
      </c>
      <c r="V516" s="32">
        <v>0</v>
      </c>
      <c r="W516" s="32">
        <f>SUM(_xlfn.XLOOKUP(B516,freq!$A$2:$A$40,freq!$B$2:$B$40,0),_xlfn.XLOOKUP(C516,freq!$A$2:$A$40,freq!$B$2:$B$40,0),_xlfn.XLOOKUP(D516,freq!$A$2:$A$40,freq!$B$2:$B$40,0),_xlfn.XLOOKUP(E516,freq!$A$2:$A$40,freq!$B$2:$B$40,0),_xlfn.XLOOKUP(F516,freq!$A$2:$A$40,freq!$B$2:$B$40,0),_xlfn.XLOOKUP(G516,freq!$A$2:$A$40,freq!$B$2:$B$40,0),_xlfn.XLOOKUP(H516,freq!$A$2:$A$40,freq!$B$2:$B$40,0),_xlfn.XLOOKUP(I516,freq!$A$2:$A$40,freq!$B$2:$B$40,0),_xlfn.XLOOKUP(J516,freq!$A$2:$A$40,freq!$B$2:$B$40,0),_xlfn.XLOOKUP(K516,freq!$A$2:$A$40,freq!$B$2:$B$40,0),_xlfn.XLOOKUP(L516,freq!$A$2:$A$40,freq!$B$2:$B$40,0),_xlfn.XLOOKUP(M516,freq!$A$2:$A$40,freq!$B$2:$B$40,0),_xlfn.XLOOKUP(N516,freq!$A$2:$A$40,freq!$B$2:$B$40,0),_xlfn.XLOOKUP(O516,freq!$A$2:$A$40,freq!$B$2:$B$40,0),_xlfn.XLOOKUP(P516,freq!$A$2:$A$40,freq!$B$2:$B$40,0),_xlfn.XLOOKUP(Q516,freq!$A$2:$A$40,freq!$B$2:$B$40,0),_xlfn.XLOOKUP(R516,freq!$A$2:$A$40,freq!$B$2:$B$40,0),_xlfn.XLOOKUP(S516,freq!$A$2:$A$40,freq!$B$2:$B$40,0),_xlfn.XLOOKUP(T516,freq!$A$2:$A$40,freq!$B$2:$B$40,0),_xlfn.XLOOKUP(U516,freq!$A$2:$A$40,freq!$B$2:$B$40,0),_xlfn.XLOOKUP(V516,freq!$A$2:$A$40,freq!$B$2:$B$40,0))</f>
        <v>61.660000000000011</v>
      </c>
    </row>
    <row r="517" spans="1:23" hidden="1" x14ac:dyDescent="0.35">
      <c r="A517" s="32" t="s">
        <v>918</v>
      </c>
      <c r="B517" s="32" t="s">
        <v>50</v>
      </c>
      <c r="C517" s="32" t="s">
        <v>34</v>
      </c>
      <c r="D517" s="32" t="s">
        <v>31</v>
      </c>
      <c r="E517" s="32" t="s">
        <v>34</v>
      </c>
      <c r="F517" s="32" t="s">
        <v>46</v>
      </c>
      <c r="G517" s="32" t="s">
        <v>56</v>
      </c>
      <c r="H517" s="32" t="s">
        <v>0</v>
      </c>
      <c r="I517" s="32" t="s">
        <v>31</v>
      </c>
      <c r="J517" s="32" t="s">
        <v>0</v>
      </c>
      <c r="K517" s="32" t="s">
        <v>35</v>
      </c>
      <c r="L517" s="32" t="s">
        <v>41</v>
      </c>
      <c r="M517" s="32">
        <v>4</v>
      </c>
      <c r="N517" s="32" t="s">
        <v>33</v>
      </c>
      <c r="O517" s="32" t="s">
        <v>3</v>
      </c>
      <c r="P517" s="32" t="s">
        <v>32</v>
      </c>
      <c r="Q517" s="32">
        <v>9</v>
      </c>
      <c r="R517" s="32" t="s">
        <v>31</v>
      </c>
      <c r="S517" s="32">
        <v>2</v>
      </c>
      <c r="T517" s="32" t="s">
        <v>42</v>
      </c>
      <c r="U517" s="32">
        <v>4</v>
      </c>
      <c r="V517" s="32" t="s">
        <v>48</v>
      </c>
      <c r="W517" s="32">
        <f>SUM(_xlfn.XLOOKUP(B517,freq!$A$2:$A$40,freq!$B$2:$B$40,0),_xlfn.XLOOKUP(C517,freq!$A$2:$A$40,freq!$B$2:$B$40,0),_xlfn.XLOOKUP(D517,freq!$A$2:$A$40,freq!$B$2:$B$40,0),_xlfn.XLOOKUP(E517,freq!$A$2:$A$40,freq!$B$2:$B$40,0),_xlfn.XLOOKUP(F517,freq!$A$2:$A$40,freq!$B$2:$B$40,0),_xlfn.XLOOKUP(G517,freq!$A$2:$A$40,freq!$B$2:$B$40,0),_xlfn.XLOOKUP(H517,freq!$A$2:$A$40,freq!$B$2:$B$40,0),_xlfn.XLOOKUP(I517,freq!$A$2:$A$40,freq!$B$2:$B$40,0),_xlfn.XLOOKUP(J517,freq!$A$2:$A$40,freq!$B$2:$B$40,0),_xlfn.XLOOKUP(K517,freq!$A$2:$A$40,freq!$B$2:$B$40,0),_xlfn.XLOOKUP(L517,freq!$A$2:$A$40,freq!$B$2:$B$40,0),_xlfn.XLOOKUP(M517,freq!$A$2:$A$40,freq!$B$2:$B$40,0),_xlfn.XLOOKUP(N517,freq!$A$2:$A$40,freq!$B$2:$B$40,0),_xlfn.XLOOKUP(O517,freq!$A$2:$A$40,freq!$B$2:$B$40,0),_xlfn.XLOOKUP(P517,freq!$A$2:$A$40,freq!$B$2:$B$40,0),_xlfn.XLOOKUP(Q517,freq!$A$2:$A$40,freq!$B$2:$B$40,0),_xlfn.XLOOKUP(R517,freq!$A$2:$A$40,freq!$B$2:$B$40,0),_xlfn.XLOOKUP(S517,freq!$A$2:$A$40,freq!$B$2:$B$40,0),_xlfn.XLOOKUP(T517,freq!$A$2:$A$40,freq!$B$2:$B$40,0),_xlfn.XLOOKUP(U517,freq!$A$2:$A$40,freq!$B$2:$B$40,0),_xlfn.XLOOKUP(V517,freq!$A$2:$A$40,freq!$B$2:$B$40,0))</f>
        <v>61.63000000000001</v>
      </c>
    </row>
    <row r="518" spans="1:23" hidden="1" x14ac:dyDescent="0.35">
      <c r="A518" s="32" t="s">
        <v>1885</v>
      </c>
      <c r="B518" s="32" t="s">
        <v>29</v>
      </c>
      <c r="C518" s="32" t="s">
        <v>1</v>
      </c>
      <c r="D518" s="32" t="s">
        <v>31</v>
      </c>
      <c r="E518" s="32">
        <v>8</v>
      </c>
      <c r="F518" s="32" t="s">
        <v>35</v>
      </c>
      <c r="G518" s="32" t="s">
        <v>38</v>
      </c>
      <c r="H518" s="32" t="s">
        <v>41</v>
      </c>
      <c r="I518" s="32" t="s">
        <v>59</v>
      </c>
      <c r="J518" s="32" t="s">
        <v>33</v>
      </c>
      <c r="K518" s="32" t="s">
        <v>31</v>
      </c>
      <c r="L518" s="32" t="s">
        <v>44</v>
      </c>
      <c r="M518" s="32" t="s">
        <v>56</v>
      </c>
      <c r="N518" s="32" t="s">
        <v>31</v>
      </c>
      <c r="O518" s="32">
        <v>1</v>
      </c>
      <c r="P518" s="32" t="s">
        <v>53</v>
      </c>
      <c r="Q518" s="32" t="s">
        <v>33</v>
      </c>
      <c r="R518" s="32" t="s">
        <v>40</v>
      </c>
      <c r="S518" s="32" t="s">
        <v>43</v>
      </c>
      <c r="T518" s="32">
        <v>8</v>
      </c>
      <c r="U518" s="32" t="s">
        <v>41</v>
      </c>
      <c r="V518" s="32" t="s">
        <v>30</v>
      </c>
      <c r="W518" s="32">
        <f>SUM(_xlfn.XLOOKUP(B518,freq!$A$2:$A$40,freq!$B$2:$B$40,0),_xlfn.XLOOKUP(C518,freq!$A$2:$A$40,freq!$B$2:$B$40,0),_xlfn.XLOOKUP(D518,freq!$A$2:$A$40,freq!$B$2:$B$40,0),_xlfn.XLOOKUP(E518,freq!$A$2:$A$40,freq!$B$2:$B$40,0),_xlfn.XLOOKUP(F518,freq!$A$2:$A$40,freq!$B$2:$B$40,0),_xlfn.XLOOKUP(G518,freq!$A$2:$A$40,freq!$B$2:$B$40,0),_xlfn.XLOOKUP(H518,freq!$A$2:$A$40,freq!$B$2:$B$40,0),_xlfn.XLOOKUP(I518,freq!$A$2:$A$40,freq!$B$2:$B$40,0),_xlfn.XLOOKUP(J518,freq!$A$2:$A$40,freq!$B$2:$B$40,0),_xlfn.XLOOKUP(K518,freq!$A$2:$A$40,freq!$B$2:$B$40,0),_xlfn.XLOOKUP(L518,freq!$A$2:$A$40,freq!$B$2:$B$40,0),_xlfn.XLOOKUP(M518,freq!$A$2:$A$40,freq!$B$2:$B$40,0),_xlfn.XLOOKUP(N518,freq!$A$2:$A$40,freq!$B$2:$B$40,0),_xlfn.XLOOKUP(O518,freq!$A$2:$A$40,freq!$B$2:$B$40,0),_xlfn.XLOOKUP(P518,freq!$A$2:$A$40,freq!$B$2:$B$40,0),_xlfn.XLOOKUP(Q518,freq!$A$2:$A$40,freq!$B$2:$B$40,0),_xlfn.XLOOKUP(R518,freq!$A$2:$A$40,freq!$B$2:$B$40,0),_xlfn.XLOOKUP(S518,freq!$A$2:$A$40,freq!$B$2:$B$40,0),_xlfn.XLOOKUP(T518,freq!$A$2:$A$40,freq!$B$2:$B$40,0),_xlfn.XLOOKUP(U518,freq!$A$2:$A$40,freq!$B$2:$B$40,0),_xlfn.XLOOKUP(V518,freq!$A$2:$A$40,freq!$B$2:$B$40,0))</f>
        <v>61.63</v>
      </c>
    </row>
    <row r="519" spans="1:23" hidden="1" x14ac:dyDescent="0.35">
      <c r="A519" s="32" t="s">
        <v>1725</v>
      </c>
      <c r="B519" s="32" t="s">
        <v>56</v>
      </c>
      <c r="C519" s="32" t="s">
        <v>56</v>
      </c>
      <c r="D519" s="32" t="s">
        <v>49</v>
      </c>
      <c r="E519" s="32" t="s">
        <v>31</v>
      </c>
      <c r="F519" s="32" t="s">
        <v>40</v>
      </c>
      <c r="G519" s="32" t="s">
        <v>35</v>
      </c>
      <c r="H519" s="32" t="s">
        <v>59</v>
      </c>
      <c r="I519" s="32">
        <v>8</v>
      </c>
      <c r="J519" s="32">
        <v>0</v>
      </c>
      <c r="K519" s="32" t="s">
        <v>56</v>
      </c>
      <c r="L519" s="32" t="s">
        <v>42</v>
      </c>
      <c r="M519" s="32" t="s">
        <v>29</v>
      </c>
      <c r="N519" s="32" t="s">
        <v>34</v>
      </c>
      <c r="O519" s="32" t="s">
        <v>44</v>
      </c>
      <c r="P519" s="32" t="s">
        <v>0</v>
      </c>
      <c r="Q519" s="32">
        <v>7</v>
      </c>
      <c r="R519" s="32" t="s">
        <v>2</v>
      </c>
      <c r="S519" s="32" t="s">
        <v>43</v>
      </c>
      <c r="T519" s="32">
        <v>3</v>
      </c>
      <c r="U519" s="32" t="s">
        <v>1</v>
      </c>
      <c r="V519" s="32" t="s">
        <v>34</v>
      </c>
      <c r="W519" s="32">
        <f>SUM(_xlfn.XLOOKUP(B519,freq!$A$2:$A$40,freq!$B$2:$B$40,0),_xlfn.XLOOKUP(C519,freq!$A$2:$A$40,freq!$B$2:$B$40,0),_xlfn.XLOOKUP(D519,freq!$A$2:$A$40,freq!$B$2:$B$40,0),_xlfn.XLOOKUP(E519,freq!$A$2:$A$40,freq!$B$2:$B$40,0),_xlfn.XLOOKUP(F519,freq!$A$2:$A$40,freq!$B$2:$B$40,0),_xlfn.XLOOKUP(G519,freq!$A$2:$A$40,freq!$B$2:$B$40,0),_xlfn.XLOOKUP(H519,freq!$A$2:$A$40,freq!$B$2:$B$40,0),_xlfn.XLOOKUP(I519,freq!$A$2:$A$40,freq!$B$2:$B$40,0),_xlfn.XLOOKUP(J519,freq!$A$2:$A$40,freq!$B$2:$B$40,0),_xlfn.XLOOKUP(K519,freq!$A$2:$A$40,freq!$B$2:$B$40,0),_xlfn.XLOOKUP(L519,freq!$A$2:$A$40,freq!$B$2:$B$40,0),_xlfn.XLOOKUP(M519,freq!$A$2:$A$40,freq!$B$2:$B$40,0),_xlfn.XLOOKUP(N519,freq!$A$2:$A$40,freq!$B$2:$B$40,0),_xlfn.XLOOKUP(O519,freq!$A$2:$A$40,freq!$B$2:$B$40,0),_xlfn.XLOOKUP(P519,freq!$A$2:$A$40,freq!$B$2:$B$40,0),_xlfn.XLOOKUP(Q519,freq!$A$2:$A$40,freq!$B$2:$B$40,0),_xlfn.XLOOKUP(R519,freq!$A$2:$A$40,freq!$B$2:$B$40,0),_xlfn.XLOOKUP(S519,freq!$A$2:$A$40,freq!$B$2:$B$40,0),_xlfn.XLOOKUP(T519,freq!$A$2:$A$40,freq!$B$2:$B$40,0),_xlfn.XLOOKUP(U519,freq!$A$2:$A$40,freq!$B$2:$B$40,0),_xlfn.XLOOKUP(V519,freq!$A$2:$A$40,freq!$B$2:$B$40,0))</f>
        <v>61.629999999999995</v>
      </c>
    </row>
    <row r="520" spans="1:23" hidden="1" x14ac:dyDescent="0.35">
      <c r="A520" s="32" t="s">
        <v>1609</v>
      </c>
      <c r="B520" s="32" t="s">
        <v>3</v>
      </c>
      <c r="C520" s="32" t="s">
        <v>0</v>
      </c>
      <c r="D520" s="32" t="s">
        <v>31</v>
      </c>
      <c r="E520" s="32" t="s">
        <v>40</v>
      </c>
      <c r="F520" s="32" t="s">
        <v>3</v>
      </c>
      <c r="G520" s="32" t="s">
        <v>49</v>
      </c>
      <c r="H520" s="32">
        <v>2</v>
      </c>
      <c r="I520" s="32" t="s">
        <v>50</v>
      </c>
      <c r="J520" s="32" t="s">
        <v>29</v>
      </c>
      <c r="K520" s="32" t="s">
        <v>42</v>
      </c>
      <c r="L520" s="32" t="s">
        <v>34</v>
      </c>
      <c r="M520" s="32" t="s">
        <v>3</v>
      </c>
      <c r="N520" s="32" t="s">
        <v>40</v>
      </c>
      <c r="O520" s="32" t="s">
        <v>2</v>
      </c>
      <c r="P520" s="32">
        <v>9</v>
      </c>
      <c r="Q520" s="32" t="s">
        <v>37</v>
      </c>
      <c r="R520" s="32" t="s">
        <v>38</v>
      </c>
      <c r="S520" s="32" t="s">
        <v>37</v>
      </c>
      <c r="T520" s="32" t="s">
        <v>43</v>
      </c>
      <c r="U520" s="32">
        <v>3</v>
      </c>
      <c r="V520" s="32" t="s">
        <v>48</v>
      </c>
      <c r="W520" s="32">
        <f>SUM(_xlfn.XLOOKUP(B520,freq!$A$2:$A$40,freq!$B$2:$B$40,0),_xlfn.XLOOKUP(C520,freq!$A$2:$A$40,freq!$B$2:$B$40,0),_xlfn.XLOOKUP(D520,freq!$A$2:$A$40,freq!$B$2:$B$40,0),_xlfn.XLOOKUP(E520,freq!$A$2:$A$40,freq!$B$2:$B$40,0),_xlfn.XLOOKUP(F520,freq!$A$2:$A$40,freq!$B$2:$B$40,0),_xlfn.XLOOKUP(G520,freq!$A$2:$A$40,freq!$B$2:$B$40,0),_xlfn.XLOOKUP(H520,freq!$A$2:$A$40,freq!$B$2:$B$40,0),_xlfn.XLOOKUP(I520,freq!$A$2:$A$40,freq!$B$2:$B$40,0),_xlfn.XLOOKUP(J520,freq!$A$2:$A$40,freq!$B$2:$B$40,0),_xlfn.XLOOKUP(K520,freq!$A$2:$A$40,freq!$B$2:$B$40,0),_xlfn.XLOOKUP(L520,freq!$A$2:$A$40,freq!$B$2:$B$40,0),_xlfn.XLOOKUP(M520,freq!$A$2:$A$40,freq!$B$2:$B$40,0),_xlfn.XLOOKUP(N520,freq!$A$2:$A$40,freq!$B$2:$B$40,0),_xlfn.XLOOKUP(O520,freq!$A$2:$A$40,freq!$B$2:$B$40,0),_xlfn.XLOOKUP(P520,freq!$A$2:$A$40,freq!$B$2:$B$40,0),_xlfn.XLOOKUP(Q520,freq!$A$2:$A$40,freq!$B$2:$B$40,0),_xlfn.XLOOKUP(R520,freq!$A$2:$A$40,freq!$B$2:$B$40,0),_xlfn.XLOOKUP(S520,freq!$A$2:$A$40,freq!$B$2:$B$40,0),_xlfn.XLOOKUP(T520,freq!$A$2:$A$40,freq!$B$2:$B$40,0),_xlfn.XLOOKUP(U520,freq!$A$2:$A$40,freq!$B$2:$B$40,0),_xlfn.XLOOKUP(V520,freq!$A$2:$A$40,freq!$B$2:$B$40,0))</f>
        <v>61.620000000000005</v>
      </c>
    </row>
    <row r="521" spans="1:23" hidden="1" x14ac:dyDescent="0.35">
      <c r="A521" s="32" t="s">
        <v>1759</v>
      </c>
      <c r="B521" s="32" t="s">
        <v>32</v>
      </c>
      <c r="C521" s="32">
        <v>7</v>
      </c>
      <c r="D521" s="32" t="s">
        <v>44</v>
      </c>
      <c r="E521" s="32" t="s">
        <v>44</v>
      </c>
      <c r="F521" s="32" t="s">
        <v>33</v>
      </c>
      <c r="G521" s="32" t="s">
        <v>46</v>
      </c>
      <c r="H521" s="32">
        <v>3</v>
      </c>
      <c r="I521" s="32">
        <v>8</v>
      </c>
      <c r="J521" s="32" t="s">
        <v>36</v>
      </c>
      <c r="K521" s="32" t="s">
        <v>42</v>
      </c>
      <c r="L521" s="32" t="s">
        <v>29</v>
      </c>
      <c r="M521" s="32" t="s">
        <v>40</v>
      </c>
      <c r="N521" s="32" t="s">
        <v>58</v>
      </c>
      <c r="O521" s="32" t="s">
        <v>59</v>
      </c>
      <c r="P521" s="32" t="s">
        <v>45</v>
      </c>
      <c r="Q521" s="32" t="s">
        <v>56</v>
      </c>
      <c r="R521" s="32" t="s">
        <v>29</v>
      </c>
      <c r="S521" s="32">
        <v>6</v>
      </c>
      <c r="T521" s="32" t="s">
        <v>45</v>
      </c>
      <c r="U521" s="32" t="s">
        <v>48</v>
      </c>
      <c r="V521" s="32" t="s">
        <v>40</v>
      </c>
      <c r="W521" s="32">
        <f>SUM(_xlfn.XLOOKUP(B521,freq!$A$2:$A$40,freq!$B$2:$B$40,0),_xlfn.XLOOKUP(C521,freq!$A$2:$A$40,freq!$B$2:$B$40,0),_xlfn.XLOOKUP(D521,freq!$A$2:$A$40,freq!$B$2:$B$40,0),_xlfn.XLOOKUP(E521,freq!$A$2:$A$40,freq!$B$2:$B$40,0),_xlfn.XLOOKUP(F521,freq!$A$2:$A$40,freq!$B$2:$B$40,0),_xlfn.XLOOKUP(G521,freq!$A$2:$A$40,freq!$B$2:$B$40,0),_xlfn.XLOOKUP(H521,freq!$A$2:$A$40,freq!$B$2:$B$40,0),_xlfn.XLOOKUP(I521,freq!$A$2:$A$40,freq!$B$2:$B$40,0),_xlfn.XLOOKUP(J521,freq!$A$2:$A$40,freq!$B$2:$B$40,0),_xlfn.XLOOKUP(K521,freq!$A$2:$A$40,freq!$B$2:$B$40,0),_xlfn.XLOOKUP(L521,freq!$A$2:$A$40,freq!$B$2:$B$40,0),_xlfn.XLOOKUP(M521,freq!$A$2:$A$40,freq!$B$2:$B$40,0),_xlfn.XLOOKUP(N521,freq!$A$2:$A$40,freq!$B$2:$B$40,0),_xlfn.XLOOKUP(O521,freq!$A$2:$A$40,freq!$B$2:$B$40,0),_xlfn.XLOOKUP(P521,freq!$A$2:$A$40,freq!$B$2:$B$40,0),_xlfn.XLOOKUP(Q521,freq!$A$2:$A$40,freq!$B$2:$B$40,0),_xlfn.XLOOKUP(R521,freq!$A$2:$A$40,freq!$B$2:$B$40,0),_xlfn.XLOOKUP(S521,freq!$A$2:$A$40,freq!$B$2:$B$40,0),_xlfn.XLOOKUP(T521,freq!$A$2:$A$40,freq!$B$2:$B$40,0),_xlfn.XLOOKUP(U521,freq!$A$2:$A$40,freq!$B$2:$B$40,0),_xlfn.XLOOKUP(V521,freq!$A$2:$A$40,freq!$B$2:$B$40,0))</f>
        <v>61.529999999999994</v>
      </c>
    </row>
    <row r="522" spans="1:23" hidden="1" x14ac:dyDescent="0.35">
      <c r="A522" s="32" t="s">
        <v>1069</v>
      </c>
      <c r="B522" s="32">
        <v>3</v>
      </c>
      <c r="C522" s="32">
        <v>3</v>
      </c>
      <c r="D522" s="32" t="s">
        <v>32</v>
      </c>
      <c r="E522" s="32" t="s">
        <v>2</v>
      </c>
      <c r="F522" s="32" t="s">
        <v>2</v>
      </c>
      <c r="G522" s="32" t="s">
        <v>38</v>
      </c>
      <c r="H522" s="32" t="s">
        <v>46</v>
      </c>
      <c r="I522" s="32" t="s">
        <v>41</v>
      </c>
      <c r="J522" s="32" t="s">
        <v>2</v>
      </c>
      <c r="K522" s="32">
        <v>4</v>
      </c>
      <c r="L522" s="32" t="s">
        <v>31</v>
      </c>
      <c r="M522" s="32" t="s">
        <v>28</v>
      </c>
      <c r="N522" s="32" t="s">
        <v>41</v>
      </c>
      <c r="O522" s="32">
        <v>1</v>
      </c>
      <c r="P522" s="32">
        <v>1</v>
      </c>
      <c r="Q522" s="32" t="s">
        <v>30</v>
      </c>
      <c r="R522" s="32" t="s">
        <v>50</v>
      </c>
      <c r="S522" s="32" t="s">
        <v>33</v>
      </c>
      <c r="T522" s="32" t="s">
        <v>1</v>
      </c>
      <c r="U522" s="32" t="s">
        <v>58</v>
      </c>
      <c r="V522" s="32" t="s">
        <v>59</v>
      </c>
      <c r="W522" s="32">
        <f>SUM(_xlfn.XLOOKUP(B522,freq!$A$2:$A$40,freq!$B$2:$B$40,0),_xlfn.XLOOKUP(C522,freq!$A$2:$A$40,freq!$B$2:$B$40,0),_xlfn.XLOOKUP(D522,freq!$A$2:$A$40,freq!$B$2:$B$40,0),_xlfn.XLOOKUP(E522,freq!$A$2:$A$40,freq!$B$2:$B$40,0),_xlfn.XLOOKUP(F522,freq!$A$2:$A$40,freq!$B$2:$B$40,0),_xlfn.XLOOKUP(G522,freq!$A$2:$A$40,freq!$B$2:$B$40,0),_xlfn.XLOOKUP(H522,freq!$A$2:$A$40,freq!$B$2:$B$40,0),_xlfn.XLOOKUP(I522,freq!$A$2:$A$40,freq!$B$2:$B$40,0),_xlfn.XLOOKUP(J522,freq!$A$2:$A$40,freq!$B$2:$B$40,0),_xlfn.XLOOKUP(K522,freq!$A$2:$A$40,freq!$B$2:$B$40,0),_xlfn.XLOOKUP(L522,freq!$A$2:$A$40,freq!$B$2:$B$40,0),_xlfn.XLOOKUP(M522,freq!$A$2:$A$40,freq!$B$2:$B$40,0),_xlfn.XLOOKUP(N522,freq!$A$2:$A$40,freq!$B$2:$B$40,0),_xlfn.XLOOKUP(O522,freq!$A$2:$A$40,freq!$B$2:$B$40,0),_xlfn.XLOOKUP(P522,freq!$A$2:$A$40,freq!$B$2:$B$40,0),_xlfn.XLOOKUP(Q522,freq!$A$2:$A$40,freq!$B$2:$B$40,0),_xlfn.XLOOKUP(R522,freq!$A$2:$A$40,freq!$B$2:$B$40,0),_xlfn.XLOOKUP(S522,freq!$A$2:$A$40,freq!$B$2:$B$40,0),_xlfn.XLOOKUP(T522,freq!$A$2:$A$40,freq!$B$2:$B$40,0),_xlfn.XLOOKUP(U522,freq!$A$2:$A$40,freq!$B$2:$B$40,0),_xlfn.XLOOKUP(V522,freq!$A$2:$A$40,freq!$B$2:$B$40,0))</f>
        <v>61.510000000000005</v>
      </c>
    </row>
    <row r="523" spans="1:23" hidden="1" x14ac:dyDescent="0.35">
      <c r="A523" s="32" t="s">
        <v>1416</v>
      </c>
      <c r="B523" s="32" t="s">
        <v>56</v>
      </c>
      <c r="C523" s="32" t="s">
        <v>2</v>
      </c>
      <c r="D523" s="32">
        <v>7</v>
      </c>
      <c r="E523" s="32" t="s">
        <v>37</v>
      </c>
      <c r="F523" s="32" t="s">
        <v>1</v>
      </c>
      <c r="G523" s="32" t="s">
        <v>31</v>
      </c>
      <c r="H523" s="32" t="s">
        <v>42</v>
      </c>
      <c r="I523" s="32">
        <v>0</v>
      </c>
      <c r="J523" s="32" t="s">
        <v>40</v>
      </c>
      <c r="K523" s="32">
        <v>2</v>
      </c>
      <c r="L523" s="32">
        <v>2</v>
      </c>
      <c r="M523" s="32" t="s">
        <v>31</v>
      </c>
      <c r="N523" s="32" t="s">
        <v>35</v>
      </c>
      <c r="O523" s="32" t="s">
        <v>4</v>
      </c>
      <c r="P523" s="32" t="s">
        <v>36</v>
      </c>
      <c r="Q523" s="32">
        <v>9</v>
      </c>
      <c r="R523" s="32" t="s">
        <v>49</v>
      </c>
      <c r="S523" s="32">
        <v>7</v>
      </c>
      <c r="T523" s="32">
        <v>4</v>
      </c>
      <c r="U523" s="32" t="s">
        <v>28</v>
      </c>
      <c r="V523" s="32" t="s">
        <v>34</v>
      </c>
      <c r="W523" s="32">
        <f>SUM(_xlfn.XLOOKUP(B523,freq!$A$2:$A$40,freq!$B$2:$B$40,0),_xlfn.XLOOKUP(C523,freq!$A$2:$A$40,freq!$B$2:$B$40,0),_xlfn.XLOOKUP(D523,freq!$A$2:$A$40,freq!$B$2:$B$40,0),_xlfn.XLOOKUP(E523,freq!$A$2:$A$40,freq!$B$2:$B$40,0),_xlfn.XLOOKUP(F523,freq!$A$2:$A$40,freq!$B$2:$B$40,0),_xlfn.XLOOKUP(G523,freq!$A$2:$A$40,freq!$B$2:$B$40,0),_xlfn.XLOOKUP(H523,freq!$A$2:$A$40,freq!$B$2:$B$40,0),_xlfn.XLOOKUP(I523,freq!$A$2:$A$40,freq!$B$2:$B$40,0),_xlfn.XLOOKUP(J523,freq!$A$2:$A$40,freq!$B$2:$B$40,0),_xlfn.XLOOKUP(K523,freq!$A$2:$A$40,freq!$B$2:$B$40,0),_xlfn.XLOOKUP(L523,freq!$A$2:$A$40,freq!$B$2:$B$40,0),_xlfn.XLOOKUP(M523,freq!$A$2:$A$40,freq!$B$2:$B$40,0),_xlfn.XLOOKUP(N523,freq!$A$2:$A$40,freq!$B$2:$B$40,0),_xlfn.XLOOKUP(O523,freq!$A$2:$A$40,freq!$B$2:$B$40,0),_xlfn.XLOOKUP(P523,freq!$A$2:$A$40,freq!$B$2:$B$40,0),_xlfn.XLOOKUP(Q523,freq!$A$2:$A$40,freq!$B$2:$B$40,0),_xlfn.XLOOKUP(R523,freq!$A$2:$A$40,freq!$B$2:$B$40,0),_xlfn.XLOOKUP(S523,freq!$A$2:$A$40,freq!$B$2:$B$40,0),_xlfn.XLOOKUP(T523,freq!$A$2:$A$40,freq!$B$2:$B$40,0),_xlfn.XLOOKUP(U523,freq!$A$2:$A$40,freq!$B$2:$B$40,0),_xlfn.XLOOKUP(V523,freq!$A$2:$A$40,freq!$B$2:$B$40,0))</f>
        <v>61.5</v>
      </c>
    </row>
    <row r="524" spans="1:23" hidden="1" x14ac:dyDescent="0.35">
      <c r="A524" s="32" t="s">
        <v>1835</v>
      </c>
      <c r="B524" s="32" t="s">
        <v>34</v>
      </c>
      <c r="C524" s="32">
        <v>7</v>
      </c>
      <c r="D524" s="32" t="s">
        <v>35</v>
      </c>
      <c r="E524" s="32" t="s">
        <v>35</v>
      </c>
      <c r="F524" s="32">
        <v>2</v>
      </c>
      <c r="G524" s="32">
        <v>7</v>
      </c>
      <c r="H524" s="32">
        <v>1</v>
      </c>
      <c r="I524" s="32" t="s">
        <v>35</v>
      </c>
      <c r="J524" s="32" t="s">
        <v>35</v>
      </c>
      <c r="K524" s="32">
        <v>8</v>
      </c>
      <c r="L524" s="32" t="s">
        <v>33</v>
      </c>
      <c r="M524" s="32" t="s">
        <v>58</v>
      </c>
      <c r="N524" s="32">
        <v>3</v>
      </c>
      <c r="O524" s="32" t="s">
        <v>37</v>
      </c>
      <c r="P524" s="32" t="s">
        <v>37</v>
      </c>
      <c r="Q524" s="32">
        <v>6</v>
      </c>
      <c r="R524" s="32" t="s">
        <v>1</v>
      </c>
      <c r="S524" s="32">
        <v>9</v>
      </c>
      <c r="T524" s="32" t="s">
        <v>4</v>
      </c>
      <c r="U524" s="32" t="s">
        <v>41</v>
      </c>
      <c r="V524" s="32" t="s">
        <v>50</v>
      </c>
      <c r="W524" s="32">
        <f>SUM(_xlfn.XLOOKUP(B524,freq!$A$2:$A$40,freq!$B$2:$B$40,0),_xlfn.XLOOKUP(C524,freq!$A$2:$A$40,freq!$B$2:$B$40,0),_xlfn.XLOOKUP(D524,freq!$A$2:$A$40,freq!$B$2:$B$40,0),_xlfn.XLOOKUP(E524,freq!$A$2:$A$40,freq!$B$2:$B$40,0),_xlfn.XLOOKUP(F524,freq!$A$2:$A$40,freq!$B$2:$B$40,0),_xlfn.XLOOKUP(G524,freq!$A$2:$A$40,freq!$B$2:$B$40,0),_xlfn.XLOOKUP(H524,freq!$A$2:$A$40,freq!$B$2:$B$40,0),_xlfn.XLOOKUP(I524,freq!$A$2:$A$40,freq!$B$2:$B$40,0),_xlfn.XLOOKUP(J524,freq!$A$2:$A$40,freq!$B$2:$B$40,0),_xlfn.XLOOKUP(K524,freq!$A$2:$A$40,freq!$B$2:$B$40,0),_xlfn.XLOOKUP(L524,freq!$A$2:$A$40,freq!$B$2:$B$40,0),_xlfn.XLOOKUP(M524,freq!$A$2:$A$40,freq!$B$2:$B$40,0),_xlfn.XLOOKUP(N524,freq!$A$2:$A$40,freq!$B$2:$B$40,0),_xlfn.XLOOKUP(O524,freq!$A$2:$A$40,freq!$B$2:$B$40,0),_xlfn.XLOOKUP(P524,freq!$A$2:$A$40,freq!$B$2:$B$40,0),_xlfn.XLOOKUP(Q524,freq!$A$2:$A$40,freq!$B$2:$B$40,0),_xlfn.XLOOKUP(R524,freq!$A$2:$A$40,freq!$B$2:$B$40,0),_xlfn.XLOOKUP(S524,freq!$A$2:$A$40,freq!$B$2:$B$40,0),_xlfn.XLOOKUP(T524,freq!$A$2:$A$40,freq!$B$2:$B$40,0),_xlfn.XLOOKUP(U524,freq!$A$2:$A$40,freq!$B$2:$B$40,0),_xlfn.XLOOKUP(V524,freq!$A$2:$A$40,freq!$B$2:$B$40,0))</f>
        <v>61.480000000000004</v>
      </c>
    </row>
    <row r="525" spans="1:23" x14ac:dyDescent="0.35">
      <c r="A525" s="32" t="s">
        <v>559</v>
      </c>
      <c r="B525" s="32" t="s">
        <v>36</v>
      </c>
      <c r="C525" s="32">
        <v>8</v>
      </c>
      <c r="D525" s="32" t="s">
        <v>35</v>
      </c>
      <c r="E525" s="32" t="s">
        <v>42</v>
      </c>
      <c r="F525" s="32" t="s">
        <v>49</v>
      </c>
      <c r="G525" s="32" t="s">
        <v>35</v>
      </c>
      <c r="H525" s="32" t="s">
        <v>0</v>
      </c>
      <c r="I525" s="32">
        <v>1</v>
      </c>
      <c r="J525" s="32" t="s">
        <v>45</v>
      </c>
      <c r="K525" s="32" t="s">
        <v>40</v>
      </c>
      <c r="L525" s="32" t="s">
        <v>40</v>
      </c>
      <c r="M525" s="32">
        <v>7</v>
      </c>
      <c r="N525" s="32" t="s">
        <v>4</v>
      </c>
      <c r="O525" s="32" t="s">
        <v>32</v>
      </c>
      <c r="P525" s="32" t="s">
        <v>29</v>
      </c>
      <c r="Q525" s="32" t="s">
        <v>2</v>
      </c>
      <c r="R525" s="32" t="s">
        <v>0</v>
      </c>
      <c r="S525" s="32" t="s">
        <v>43</v>
      </c>
      <c r="T525" s="32" t="s">
        <v>35</v>
      </c>
      <c r="U525" s="32" t="s">
        <v>46</v>
      </c>
      <c r="V525" s="32" t="s">
        <v>43</v>
      </c>
      <c r="W525" s="32">
        <f>SUM(_xlfn.XLOOKUP(B525,freq!$A$2:$A$40,freq!$B$2:$B$40,0),_xlfn.XLOOKUP(C525,freq!$A$2:$A$40,freq!$B$2:$B$40,0),_xlfn.XLOOKUP(D525,freq!$A$2:$A$40,freq!$B$2:$B$40,0),_xlfn.XLOOKUP(E525,freq!$A$2:$A$40,freq!$B$2:$B$40,0),_xlfn.XLOOKUP(F525,freq!$A$2:$A$40,freq!$B$2:$B$40,0),_xlfn.XLOOKUP(G525,freq!$A$2:$A$40,freq!$B$2:$B$40,0),_xlfn.XLOOKUP(H525,freq!$A$2:$A$40,freq!$B$2:$B$40,0),_xlfn.XLOOKUP(I525,freq!$A$2:$A$40,freq!$B$2:$B$40,0),_xlfn.XLOOKUP(J525,freq!$A$2:$A$40,freq!$B$2:$B$40,0),_xlfn.XLOOKUP(K525,freq!$A$2:$A$40,freq!$B$2:$B$40,0),_xlfn.XLOOKUP(L525,freq!$A$2:$A$40,freq!$B$2:$B$40,0),_xlfn.XLOOKUP(M525,freq!$A$2:$A$40,freq!$B$2:$B$40,0),_xlfn.XLOOKUP(N525,freq!$A$2:$A$40,freq!$B$2:$B$40,0),_xlfn.XLOOKUP(O525,freq!$A$2:$A$40,freq!$B$2:$B$40,0),_xlfn.XLOOKUP(P525,freq!$A$2:$A$40,freq!$B$2:$B$40,0),_xlfn.XLOOKUP(Q525,freq!$A$2:$A$40,freq!$B$2:$B$40,0),_xlfn.XLOOKUP(R525,freq!$A$2:$A$40,freq!$B$2:$B$40,0),_xlfn.XLOOKUP(S525,freq!$A$2:$A$40,freq!$B$2:$B$40,0),_xlfn.XLOOKUP(T525,freq!$A$2:$A$40,freq!$B$2:$B$40,0),_xlfn.XLOOKUP(U525,freq!$A$2:$A$40,freq!$B$2:$B$40,0),_xlfn.XLOOKUP(V525,freq!$A$2:$A$40,freq!$B$2:$B$40,0))</f>
        <v>61.42</v>
      </c>
    </row>
    <row r="526" spans="1:23" hidden="1" x14ac:dyDescent="0.35">
      <c r="A526" s="32" t="s">
        <v>565</v>
      </c>
      <c r="B526" s="32">
        <v>3</v>
      </c>
      <c r="C526" s="32" t="s">
        <v>36</v>
      </c>
      <c r="D526" s="32" t="s">
        <v>46</v>
      </c>
      <c r="E526" s="32">
        <v>8</v>
      </c>
      <c r="F526" s="32">
        <v>5</v>
      </c>
      <c r="G526" s="32" t="s">
        <v>37</v>
      </c>
      <c r="H526" s="32" t="s">
        <v>4</v>
      </c>
      <c r="I526" s="32" t="s">
        <v>2</v>
      </c>
      <c r="J526" s="32" t="s">
        <v>1</v>
      </c>
      <c r="K526" s="32" t="s">
        <v>42</v>
      </c>
      <c r="L526" s="32" t="s">
        <v>29</v>
      </c>
      <c r="M526" s="32" t="s">
        <v>37</v>
      </c>
      <c r="N526" s="32" t="s">
        <v>56</v>
      </c>
      <c r="O526" s="32" t="s">
        <v>48</v>
      </c>
      <c r="P526" s="32" t="s">
        <v>50</v>
      </c>
      <c r="Q526" s="32" t="s">
        <v>29</v>
      </c>
      <c r="R526" s="32" t="s">
        <v>0</v>
      </c>
      <c r="S526" s="32" t="s">
        <v>30</v>
      </c>
      <c r="T526" s="32" t="s">
        <v>41</v>
      </c>
      <c r="U526" s="32" t="s">
        <v>50</v>
      </c>
      <c r="V526" s="32" t="s">
        <v>4</v>
      </c>
      <c r="W526" s="32">
        <f>SUM(_xlfn.XLOOKUP(B526,freq!$A$2:$A$40,freq!$B$2:$B$40,0),_xlfn.XLOOKUP(C526,freq!$A$2:$A$40,freq!$B$2:$B$40,0),_xlfn.XLOOKUP(D526,freq!$A$2:$A$40,freq!$B$2:$B$40,0),_xlfn.XLOOKUP(E526,freq!$A$2:$A$40,freq!$B$2:$B$40,0),_xlfn.XLOOKUP(F526,freq!$A$2:$A$40,freq!$B$2:$B$40,0),_xlfn.XLOOKUP(G526,freq!$A$2:$A$40,freq!$B$2:$B$40,0),_xlfn.XLOOKUP(H526,freq!$A$2:$A$40,freq!$B$2:$B$40,0),_xlfn.XLOOKUP(I526,freq!$A$2:$A$40,freq!$B$2:$B$40,0),_xlfn.XLOOKUP(J526,freq!$A$2:$A$40,freq!$B$2:$B$40,0),_xlfn.XLOOKUP(K526,freq!$A$2:$A$40,freq!$B$2:$B$40,0),_xlfn.XLOOKUP(L526,freq!$A$2:$A$40,freq!$B$2:$B$40,0),_xlfn.XLOOKUP(M526,freq!$A$2:$A$40,freq!$B$2:$B$40,0),_xlfn.XLOOKUP(N526,freq!$A$2:$A$40,freq!$B$2:$B$40,0),_xlfn.XLOOKUP(O526,freq!$A$2:$A$40,freq!$B$2:$B$40,0),_xlfn.XLOOKUP(P526,freq!$A$2:$A$40,freq!$B$2:$B$40,0),_xlfn.XLOOKUP(Q526,freq!$A$2:$A$40,freq!$B$2:$B$40,0),_xlfn.XLOOKUP(R526,freq!$A$2:$A$40,freq!$B$2:$B$40,0),_xlfn.XLOOKUP(S526,freq!$A$2:$A$40,freq!$B$2:$B$40,0),_xlfn.XLOOKUP(T526,freq!$A$2:$A$40,freq!$B$2:$B$40,0),_xlfn.XLOOKUP(U526,freq!$A$2:$A$40,freq!$B$2:$B$40,0),_xlfn.XLOOKUP(V526,freq!$A$2:$A$40,freq!$B$2:$B$40,0))</f>
        <v>61.410000000000011</v>
      </c>
    </row>
    <row r="527" spans="1:23" hidden="1" x14ac:dyDescent="0.35">
      <c r="A527" s="32" t="s">
        <v>1513</v>
      </c>
      <c r="B527" s="32" t="s">
        <v>50</v>
      </c>
      <c r="C527" s="32" t="s">
        <v>53</v>
      </c>
      <c r="D527" s="32">
        <v>8</v>
      </c>
      <c r="E527" s="32" t="s">
        <v>31</v>
      </c>
      <c r="F527" s="32" t="s">
        <v>36</v>
      </c>
      <c r="G527" s="32" t="s">
        <v>1</v>
      </c>
      <c r="H527" s="32" t="s">
        <v>31</v>
      </c>
      <c r="I527" s="32" t="s">
        <v>44</v>
      </c>
      <c r="J527" s="32" t="s">
        <v>0</v>
      </c>
      <c r="K527" s="32" t="s">
        <v>56</v>
      </c>
      <c r="L527" s="32" t="s">
        <v>29</v>
      </c>
      <c r="M527" s="32" t="s">
        <v>3</v>
      </c>
      <c r="N527" s="32" t="s">
        <v>48</v>
      </c>
      <c r="O527" s="32">
        <v>2</v>
      </c>
      <c r="P527" s="32" t="s">
        <v>45</v>
      </c>
      <c r="Q527" s="32" t="s">
        <v>50</v>
      </c>
      <c r="R527" s="32">
        <v>9</v>
      </c>
      <c r="S527" s="32" t="s">
        <v>40</v>
      </c>
      <c r="T527" s="32" t="s">
        <v>50</v>
      </c>
      <c r="U527" s="32">
        <v>9</v>
      </c>
      <c r="V527" s="32">
        <v>9</v>
      </c>
      <c r="W527" s="32">
        <f>SUM(_xlfn.XLOOKUP(B527,freq!$A$2:$A$40,freq!$B$2:$B$40,0),_xlfn.XLOOKUP(C527,freq!$A$2:$A$40,freq!$B$2:$B$40,0),_xlfn.XLOOKUP(D527,freq!$A$2:$A$40,freq!$B$2:$B$40,0),_xlfn.XLOOKUP(E527,freq!$A$2:$A$40,freq!$B$2:$B$40,0),_xlfn.XLOOKUP(F527,freq!$A$2:$A$40,freq!$B$2:$B$40,0),_xlfn.XLOOKUP(G527,freq!$A$2:$A$40,freq!$B$2:$B$40,0),_xlfn.XLOOKUP(H527,freq!$A$2:$A$40,freq!$B$2:$B$40,0),_xlfn.XLOOKUP(I527,freq!$A$2:$A$40,freq!$B$2:$B$40,0),_xlfn.XLOOKUP(J527,freq!$A$2:$A$40,freq!$B$2:$B$40,0),_xlfn.XLOOKUP(K527,freq!$A$2:$A$40,freq!$B$2:$B$40,0),_xlfn.XLOOKUP(L527,freq!$A$2:$A$40,freq!$B$2:$B$40,0),_xlfn.XLOOKUP(M527,freq!$A$2:$A$40,freq!$B$2:$B$40,0),_xlfn.XLOOKUP(N527,freq!$A$2:$A$40,freq!$B$2:$B$40,0),_xlfn.XLOOKUP(O527,freq!$A$2:$A$40,freq!$B$2:$B$40,0),_xlfn.XLOOKUP(P527,freq!$A$2:$A$40,freq!$B$2:$B$40,0),_xlfn.XLOOKUP(Q527,freq!$A$2:$A$40,freq!$B$2:$B$40,0),_xlfn.XLOOKUP(R527,freq!$A$2:$A$40,freq!$B$2:$B$40,0),_xlfn.XLOOKUP(S527,freq!$A$2:$A$40,freq!$B$2:$B$40,0),_xlfn.XLOOKUP(T527,freq!$A$2:$A$40,freq!$B$2:$B$40,0),_xlfn.XLOOKUP(U527,freq!$A$2:$A$40,freq!$B$2:$B$40,0),_xlfn.XLOOKUP(V527,freq!$A$2:$A$40,freq!$B$2:$B$40,0))</f>
        <v>61.4</v>
      </c>
    </row>
    <row r="528" spans="1:23" hidden="1" x14ac:dyDescent="0.35">
      <c r="A528" s="32" t="s">
        <v>1269</v>
      </c>
      <c r="B528" s="32" t="s">
        <v>45</v>
      </c>
      <c r="C528" s="32" t="s">
        <v>29</v>
      </c>
      <c r="D528" s="32" t="s">
        <v>29</v>
      </c>
      <c r="E528" s="32" t="s">
        <v>32</v>
      </c>
      <c r="F528" s="32">
        <v>3</v>
      </c>
      <c r="G528" s="32" t="s">
        <v>59</v>
      </c>
      <c r="H528" s="32" t="s">
        <v>37</v>
      </c>
      <c r="I528" s="32" t="s">
        <v>56</v>
      </c>
      <c r="J528" s="32">
        <v>9</v>
      </c>
      <c r="K528" s="32" t="s">
        <v>33</v>
      </c>
      <c r="L528" s="32" t="s">
        <v>2</v>
      </c>
      <c r="M528" s="32">
        <v>8</v>
      </c>
      <c r="N528" s="32" t="s">
        <v>53</v>
      </c>
      <c r="O528" s="32">
        <v>2</v>
      </c>
      <c r="P528" s="32" t="s">
        <v>56</v>
      </c>
      <c r="Q528" s="32" t="s">
        <v>4</v>
      </c>
      <c r="R528" s="32" t="s">
        <v>0</v>
      </c>
      <c r="S528" s="32">
        <v>0</v>
      </c>
      <c r="T528" s="32">
        <v>9</v>
      </c>
      <c r="U528" s="32" t="s">
        <v>0</v>
      </c>
      <c r="V528" s="32" t="s">
        <v>1</v>
      </c>
      <c r="W528" s="32">
        <f>SUM(_xlfn.XLOOKUP(B528,freq!$A$2:$A$40,freq!$B$2:$B$40,0),_xlfn.XLOOKUP(C528,freq!$A$2:$A$40,freq!$B$2:$B$40,0),_xlfn.XLOOKUP(D528,freq!$A$2:$A$40,freq!$B$2:$B$40,0),_xlfn.XLOOKUP(E528,freq!$A$2:$A$40,freq!$B$2:$B$40,0),_xlfn.XLOOKUP(F528,freq!$A$2:$A$40,freq!$B$2:$B$40,0),_xlfn.XLOOKUP(G528,freq!$A$2:$A$40,freq!$B$2:$B$40,0),_xlfn.XLOOKUP(H528,freq!$A$2:$A$40,freq!$B$2:$B$40,0),_xlfn.XLOOKUP(I528,freq!$A$2:$A$40,freq!$B$2:$B$40,0),_xlfn.XLOOKUP(J528,freq!$A$2:$A$40,freq!$B$2:$B$40,0),_xlfn.XLOOKUP(K528,freq!$A$2:$A$40,freq!$B$2:$B$40,0),_xlfn.XLOOKUP(L528,freq!$A$2:$A$40,freq!$B$2:$B$40,0),_xlfn.XLOOKUP(M528,freq!$A$2:$A$40,freq!$B$2:$B$40,0),_xlfn.XLOOKUP(N528,freq!$A$2:$A$40,freq!$B$2:$B$40,0),_xlfn.XLOOKUP(O528,freq!$A$2:$A$40,freq!$B$2:$B$40,0),_xlfn.XLOOKUP(P528,freq!$A$2:$A$40,freq!$B$2:$B$40,0),_xlfn.XLOOKUP(Q528,freq!$A$2:$A$40,freq!$B$2:$B$40,0),_xlfn.XLOOKUP(R528,freq!$A$2:$A$40,freq!$B$2:$B$40,0),_xlfn.XLOOKUP(S528,freq!$A$2:$A$40,freq!$B$2:$B$40,0),_xlfn.XLOOKUP(T528,freq!$A$2:$A$40,freq!$B$2:$B$40,0),_xlfn.XLOOKUP(U528,freq!$A$2:$A$40,freq!$B$2:$B$40,0),_xlfn.XLOOKUP(V528,freq!$A$2:$A$40,freq!$B$2:$B$40,0))</f>
        <v>61.36</v>
      </c>
    </row>
    <row r="529" spans="1:23" hidden="1" x14ac:dyDescent="0.35">
      <c r="A529" s="32" t="s">
        <v>1904</v>
      </c>
      <c r="B529" s="32" t="s">
        <v>31</v>
      </c>
      <c r="C529" s="32" t="s">
        <v>48</v>
      </c>
      <c r="D529" s="32" t="s">
        <v>0</v>
      </c>
      <c r="E529" s="32" t="s">
        <v>50</v>
      </c>
      <c r="F529" s="32">
        <v>5</v>
      </c>
      <c r="G529" s="32" t="s">
        <v>31</v>
      </c>
      <c r="H529" s="32" t="s">
        <v>53</v>
      </c>
      <c r="I529" s="32" t="s">
        <v>29</v>
      </c>
      <c r="J529" s="32" t="s">
        <v>36</v>
      </c>
      <c r="K529" s="32">
        <v>1</v>
      </c>
      <c r="L529" s="32" t="s">
        <v>3</v>
      </c>
      <c r="M529" s="32">
        <v>7</v>
      </c>
      <c r="N529" s="32" t="s">
        <v>35</v>
      </c>
      <c r="O529" s="32" t="s">
        <v>30</v>
      </c>
      <c r="P529" s="32" t="s">
        <v>30</v>
      </c>
      <c r="Q529" s="32" t="s">
        <v>48</v>
      </c>
      <c r="R529" s="32" t="s">
        <v>50</v>
      </c>
      <c r="S529" s="32" t="s">
        <v>40</v>
      </c>
      <c r="T529" s="32" t="s">
        <v>2</v>
      </c>
      <c r="U529" s="32" t="s">
        <v>38</v>
      </c>
      <c r="V529" s="32" t="s">
        <v>44</v>
      </c>
      <c r="W529" s="32">
        <f>SUM(_xlfn.XLOOKUP(B529,freq!$A$2:$A$40,freq!$B$2:$B$40,0),_xlfn.XLOOKUP(C529,freq!$A$2:$A$40,freq!$B$2:$B$40,0),_xlfn.XLOOKUP(D529,freq!$A$2:$A$40,freq!$B$2:$B$40,0),_xlfn.XLOOKUP(E529,freq!$A$2:$A$40,freq!$B$2:$B$40,0),_xlfn.XLOOKUP(F529,freq!$A$2:$A$40,freq!$B$2:$B$40,0),_xlfn.XLOOKUP(G529,freq!$A$2:$A$40,freq!$B$2:$B$40,0),_xlfn.XLOOKUP(H529,freq!$A$2:$A$40,freq!$B$2:$B$40,0),_xlfn.XLOOKUP(I529,freq!$A$2:$A$40,freq!$B$2:$B$40,0),_xlfn.XLOOKUP(J529,freq!$A$2:$A$40,freq!$B$2:$B$40,0),_xlfn.XLOOKUP(K529,freq!$A$2:$A$40,freq!$B$2:$B$40,0),_xlfn.XLOOKUP(L529,freq!$A$2:$A$40,freq!$B$2:$B$40,0),_xlfn.XLOOKUP(M529,freq!$A$2:$A$40,freq!$B$2:$B$40,0),_xlfn.XLOOKUP(N529,freq!$A$2:$A$40,freq!$B$2:$B$40,0),_xlfn.XLOOKUP(O529,freq!$A$2:$A$40,freq!$B$2:$B$40,0),_xlfn.XLOOKUP(P529,freq!$A$2:$A$40,freq!$B$2:$B$40,0),_xlfn.XLOOKUP(Q529,freq!$A$2:$A$40,freq!$B$2:$B$40,0),_xlfn.XLOOKUP(R529,freq!$A$2:$A$40,freq!$B$2:$B$40,0),_xlfn.XLOOKUP(S529,freq!$A$2:$A$40,freq!$B$2:$B$40,0),_xlfn.XLOOKUP(T529,freq!$A$2:$A$40,freq!$B$2:$B$40,0),_xlfn.XLOOKUP(U529,freq!$A$2:$A$40,freq!$B$2:$B$40,0),_xlfn.XLOOKUP(V529,freq!$A$2:$A$40,freq!$B$2:$B$40,0))</f>
        <v>61.32</v>
      </c>
    </row>
    <row r="530" spans="1:23" hidden="1" x14ac:dyDescent="0.35">
      <c r="A530" s="32" t="s">
        <v>1577</v>
      </c>
      <c r="B530" s="32" t="s">
        <v>3</v>
      </c>
      <c r="C530" s="32" t="s">
        <v>34</v>
      </c>
      <c r="D530" s="32">
        <v>3</v>
      </c>
      <c r="E530" s="32" t="s">
        <v>34</v>
      </c>
      <c r="F530" s="32" t="s">
        <v>35</v>
      </c>
      <c r="G530" s="32">
        <v>4</v>
      </c>
      <c r="H530" s="32" t="s">
        <v>33</v>
      </c>
      <c r="I530" s="32" t="s">
        <v>43</v>
      </c>
      <c r="J530" s="32" t="s">
        <v>58</v>
      </c>
      <c r="K530" s="32">
        <v>8</v>
      </c>
      <c r="L530" s="32" t="s">
        <v>35</v>
      </c>
      <c r="M530" s="32" t="s">
        <v>32</v>
      </c>
      <c r="N530" s="32">
        <v>9</v>
      </c>
      <c r="O530" s="32">
        <v>5</v>
      </c>
      <c r="P530" s="32" t="s">
        <v>46</v>
      </c>
      <c r="Q530" s="32" t="s">
        <v>2</v>
      </c>
      <c r="R530" s="32" t="s">
        <v>28</v>
      </c>
      <c r="S530" s="32" t="s">
        <v>33</v>
      </c>
      <c r="T530" s="32" t="s">
        <v>53</v>
      </c>
      <c r="U530" s="32" t="s">
        <v>1</v>
      </c>
      <c r="V530" s="32" t="s">
        <v>1</v>
      </c>
      <c r="W530" s="32">
        <f>SUM(_xlfn.XLOOKUP(B530,freq!$A$2:$A$40,freq!$B$2:$B$40,0),_xlfn.XLOOKUP(C530,freq!$A$2:$A$40,freq!$B$2:$B$40,0),_xlfn.XLOOKUP(D530,freq!$A$2:$A$40,freq!$B$2:$B$40,0),_xlfn.XLOOKUP(E530,freq!$A$2:$A$40,freq!$B$2:$B$40,0),_xlfn.XLOOKUP(F530,freq!$A$2:$A$40,freq!$B$2:$B$40,0),_xlfn.XLOOKUP(G530,freq!$A$2:$A$40,freq!$B$2:$B$40,0),_xlfn.XLOOKUP(H530,freq!$A$2:$A$40,freq!$B$2:$B$40,0),_xlfn.XLOOKUP(I530,freq!$A$2:$A$40,freq!$B$2:$B$40,0),_xlfn.XLOOKUP(J530,freq!$A$2:$A$40,freq!$B$2:$B$40,0),_xlfn.XLOOKUP(K530,freq!$A$2:$A$40,freq!$B$2:$B$40,0),_xlfn.XLOOKUP(L530,freq!$A$2:$A$40,freq!$B$2:$B$40,0),_xlfn.XLOOKUP(M530,freq!$A$2:$A$40,freq!$B$2:$B$40,0),_xlfn.XLOOKUP(N530,freq!$A$2:$A$40,freq!$B$2:$B$40,0),_xlfn.XLOOKUP(O530,freq!$A$2:$A$40,freq!$B$2:$B$40,0),_xlfn.XLOOKUP(P530,freq!$A$2:$A$40,freq!$B$2:$B$40,0),_xlfn.XLOOKUP(Q530,freq!$A$2:$A$40,freq!$B$2:$B$40,0),_xlfn.XLOOKUP(R530,freq!$A$2:$A$40,freq!$B$2:$B$40,0),_xlfn.XLOOKUP(S530,freq!$A$2:$A$40,freq!$B$2:$B$40,0),_xlfn.XLOOKUP(T530,freq!$A$2:$A$40,freq!$B$2:$B$40,0),_xlfn.XLOOKUP(U530,freq!$A$2:$A$40,freq!$B$2:$B$40,0),_xlfn.XLOOKUP(V530,freq!$A$2:$A$40,freq!$B$2:$B$40,0))</f>
        <v>61.309999999999995</v>
      </c>
    </row>
    <row r="531" spans="1:23" hidden="1" x14ac:dyDescent="0.35">
      <c r="A531" s="32" t="s">
        <v>1392</v>
      </c>
      <c r="B531" s="32" t="s">
        <v>0</v>
      </c>
      <c r="C531" s="32" t="s">
        <v>41</v>
      </c>
      <c r="D531" s="32" t="s">
        <v>50</v>
      </c>
      <c r="E531" s="32" t="s">
        <v>59</v>
      </c>
      <c r="F531" s="32" t="s">
        <v>1</v>
      </c>
      <c r="G531" s="32" t="s">
        <v>48</v>
      </c>
      <c r="H531" s="32" t="s">
        <v>31</v>
      </c>
      <c r="I531" s="32" t="s">
        <v>46</v>
      </c>
      <c r="J531" s="32">
        <v>5</v>
      </c>
      <c r="K531" s="32" t="s">
        <v>48</v>
      </c>
      <c r="L531" s="32" t="s">
        <v>56</v>
      </c>
      <c r="M531" s="32" t="s">
        <v>59</v>
      </c>
      <c r="N531" s="32">
        <v>9</v>
      </c>
      <c r="O531" s="32">
        <v>8</v>
      </c>
      <c r="P531" s="32" t="s">
        <v>58</v>
      </c>
      <c r="Q531" s="32" t="s">
        <v>49</v>
      </c>
      <c r="R531" s="32" t="s">
        <v>0</v>
      </c>
      <c r="S531" s="32" t="s">
        <v>58</v>
      </c>
      <c r="T531" s="32" t="s">
        <v>2</v>
      </c>
      <c r="U531" s="32" t="s">
        <v>1</v>
      </c>
      <c r="V531" s="32">
        <v>3</v>
      </c>
      <c r="W531" s="32">
        <f>SUM(_xlfn.XLOOKUP(B531,freq!$A$2:$A$40,freq!$B$2:$B$40,0),_xlfn.XLOOKUP(C531,freq!$A$2:$A$40,freq!$B$2:$B$40,0),_xlfn.XLOOKUP(D531,freq!$A$2:$A$40,freq!$B$2:$B$40,0),_xlfn.XLOOKUP(E531,freq!$A$2:$A$40,freq!$B$2:$B$40,0),_xlfn.XLOOKUP(F531,freq!$A$2:$A$40,freq!$B$2:$B$40,0),_xlfn.XLOOKUP(G531,freq!$A$2:$A$40,freq!$B$2:$B$40,0),_xlfn.XLOOKUP(H531,freq!$A$2:$A$40,freq!$B$2:$B$40,0),_xlfn.XLOOKUP(I531,freq!$A$2:$A$40,freq!$B$2:$B$40,0),_xlfn.XLOOKUP(J531,freq!$A$2:$A$40,freq!$B$2:$B$40,0),_xlfn.XLOOKUP(K531,freq!$A$2:$A$40,freq!$B$2:$B$40,0),_xlfn.XLOOKUP(L531,freq!$A$2:$A$40,freq!$B$2:$B$40,0),_xlfn.XLOOKUP(M531,freq!$A$2:$A$40,freq!$B$2:$B$40,0),_xlfn.XLOOKUP(N531,freq!$A$2:$A$40,freq!$B$2:$B$40,0),_xlfn.XLOOKUP(O531,freq!$A$2:$A$40,freq!$B$2:$B$40,0),_xlfn.XLOOKUP(P531,freq!$A$2:$A$40,freq!$B$2:$B$40,0),_xlfn.XLOOKUP(Q531,freq!$A$2:$A$40,freq!$B$2:$B$40,0),_xlfn.XLOOKUP(R531,freq!$A$2:$A$40,freq!$B$2:$B$40,0),_xlfn.XLOOKUP(S531,freq!$A$2:$A$40,freq!$B$2:$B$40,0),_xlfn.XLOOKUP(T531,freq!$A$2:$A$40,freq!$B$2:$B$40,0),_xlfn.XLOOKUP(U531,freq!$A$2:$A$40,freq!$B$2:$B$40,0),_xlfn.XLOOKUP(V531,freq!$A$2:$A$40,freq!$B$2:$B$40,0))</f>
        <v>61.269999999999996</v>
      </c>
    </row>
    <row r="532" spans="1:23" hidden="1" x14ac:dyDescent="0.35">
      <c r="A532" s="32" t="s">
        <v>492</v>
      </c>
      <c r="B532" s="32" t="s">
        <v>56</v>
      </c>
      <c r="C532" s="32" t="s">
        <v>1</v>
      </c>
      <c r="D532" s="32" t="s">
        <v>46</v>
      </c>
      <c r="E532" s="32" t="s">
        <v>31</v>
      </c>
      <c r="F532" s="32" t="s">
        <v>43</v>
      </c>
      <c r="G532" s="32">
        <v>3</v>
      </c>
      <c r="H532" s="32" t="s">
        <v>37</v>
      </c>
      <c r="I532" s="32" t="s">
        <v>59</v>
      </c>
      <c r="J532" s="32" t="s">
        <v>35</v>
      </c>
      <c r="K532" s="32" t="s">
        <v>36</v>
      </c>
      <c r="L532" s="32" t="s">
        <v>0</v>
      </c>
      <c r="M532" s="32" t="s">
        <v>28</v>
      </c>
      <c r="N532" s="32" t="s">
        <v>4</v>
      </c>
      <c r="O532" s="32">
        <v>6</v>
      </c>
      <c r="P532" s="32" t="s">
        <v>30</v>
      </c>
      <c r="Q532" s="32">
        <v>4</v>
      </c>
      <c r="R532" s="32" t="s">
        <v>29</v>
      </c>
      <c r="S532" s="32">
        <v>4</v>
      </c>
      <c r="T532" s="32" t="s">
        <v>43</v>
      </c>
      <c r="U532" s="32">
        <v>9</v>
      </c>
      <c r="V532" s="32" t="s">
        <v>2</v>
      </c>
      <c r="W532" s="32">
        <f>SUM(_xlfn.XLOOKUP(B532,freq!$A$2:$A$40,freq!$B$2:$B$40,0),_xlfn.XLOOKUP(C532,freq!$A$2:$A$40,freq!$B$2:$B$40,0),_xlfn.XLOOKUP(D532,freq!$A$2:$A$40,freq!$B$2:$B$40,0),_xlfn.XLOOKUP(E532,freq!$A$2:$A$40,freq!$B$2:$B$40,0),_xlfn.XLOOKUP(F532,freq!$A$2:$A$40,freq!$B$2:$B$40,0),_xlfn.XLOOKUP(G532,freq!$A$2:$A$40,freq!$B$2:$B$40,0),_xlfn.XLOOKUP(H532,freq!$A$2:$A$40,freq!$B$2:$B$40,0),_xlfn.XLOOKUP(I532,freq!$A$2:$A$40,freq!$B$2:$B$40,0),_xlfn.XLOOKUP(J532,freq!$A$2:$A$40,freq!$B$2:$B$40,0),_xlfn.XLOOKUP(K532,freq!$A$2:$A$40,freq!$B$2:$B$40,0),_xlfn.XLOOKUP(L532,freq!$A$2:$A$40,freq!$B$2:$B$40,0),_xlfn.XLOOKUP(M532,freq!$A$2:$A$40,freq!$B$2:$B$40,0),_xlfn.XLOOKUP(N532,freq!$A$2:$A$40,freq!$B$2:$B$40,0),_xlfn.XLOOKUP(O532,freq!$A$2:$A$40,freq!$B$2:$B$40,0),_xlfn.XLOOKUP(P532,freq!$A$2:$A$40,freq!$B$2:$B$40,0),_xlfn.XLOOKUP(Q532,freq!$A$2:$A$40,freq!$B$2:$B$40,0),_xlfn.XLOOKUP(R532,freq!$A$2:$A$40,freq!$B$2:$B$40,0),_xlfn.XLOOKUP(S532,freq!$A$2:$A$40,freq!$B$2:$B$40,0),_xlfn.XLOOKUP(T532,freq!$A$2:$A$40,freq!$B$2:$B$40,0),_xlfn.XLOOKUP(U532,freq!$A$2:$A$40,freq!$B$2:$B$40,0),_xlfn.XLOOKUP(V532,freq!$A$2:$A$40,freq!$B$2:$B$40,0))</f>
        <v>61.250000000000007</v>
      </c>
    </row>
    <row r="533" spans="1:23" hidden="1" x14ac:dyDescent="0.35">
      <c r="A533" s="32" t="s">
        <v>412</v>
      </c>
      <c r="B533" s="32" t="s">
        <v>37</v>
      </c>
      <c r="C533" s="32">
        <v>6</v>
      </c>
      <c r="D533" s="32" t="s">
        <v>37</v>
      </c>
      <c r="E533" s="32" t="s">
        <v>36</v>
      </c>
      <c r="F533" s="32" t="s">
        <v>4</v>
      </c>
      <c r="G533" s="32">
        <v>0</v>
      </c>
      <c r="H533" s="32" t="s">
        <v>46</v>
      </c>
      <c r="I533" s="32" t="s">
        <v>37</v>
      </c>
      <c r="J533" s="32">
        <v>6</v>
      </c>
      <c r="K533" s="32" t="s">
        <v>42</v>
      </c>
      <c r="L533" s="32" t="s">
        <v>46</v>
      </c>
      <c r="M533" s="32" t="s">
        <v>44</v>
      </c>
      <c r="N533" s="32" t="s">
        <v>40</v>
      </c>
      <c r="O533" s="32" t="s">
        <v>1</v>
      </c>
      <c r="P533" s="32" t="s">
        <v>36</v>
      </c>
      <c r="Q533" s="32">
        <v>6</v>
      </c>
      <c r="R533" s="32">
        <v>6</v>
      </c>
      <c r="S533" s="32">
        <v>8</v>
      </c>
      <c r="T533" s="32" t="s">
        <v>44</v>
      </c>
      <c r="U533" s="32" t="s">
        <v>35</v>
      </c>
      <c r="V533" s="32" t="s">
        <v>50</v>
      </c>
      <c r="W533" s="32">
        <f>SUM(_xlfn.XLOOKUP(B533,freq!$A$2:$A$40,freq!$B$2:$B$40,0),_xlfn.XLOOKUP(C533,freq!$A$2:$A$40,freq!$B$2:$B$40,0),_xlfn.XLOOKUP(D533,freq!$A$2:$A$40,freq!$B$2:$B$40,0),_xlfn.XLOOKUP(E533,freq!$A$2:$A$40,freq!$B$2:$B$40,0),_xlfn.XLOOKUP(F533,freq!$A$2:$A$40,freq!$B$2:$B$40,0),_xlfn.XLOOKUP(G533,freq!$A$2:$A$40,freq!$B$2:$B$40,0),_xlfn.XLOOKUP(H533,freq!$A$2:$A$40,freq!$B$2:$B$40,0),_xlfn.XLOOKUP(I533,freq!$A$2:$A$40,freq!$B$2:$B$40,0),_xlfn.XLOOKUP(J533,freq!$A$2:$A$40,freq!$B$2:$B$40,0),_xlfn.XLOOKUP(K533,freq!$A$2:$A$40,freq!$B$2:$B$40,0),_xlfn.XLOOKUP(L533,freq!$A$2:$A$40,freq!$B$2:$B$40,0),_xlfn.XLOOKUP(M533,freq!$A$2:$A$40,freq!$B$2:$B$40,0),_xlfn.XLOOKUP(N533,freq!$A$2:$A$40,freq!$B$2:$B$40,0),_xlfn.XLOOKUP(O533,freq!$A$2:$A$40,freq!$B$2:$B$40,0),_xlfn.XLOOKUP(P533,freq!$A$2:$A$40,freq!$B$2:$B$40,0),_xlfn.XLOOKUP(Q533,freq!$A$2:$A$40,freq!$B$2:$B$40,0),_xlfn.XLOOKUP(R533,freq!$A$2:$A$40,freq!$B$2:$B$40,0),_xlfn.XLOOKUP(S533,freq!$A$2:$A$40,freq!$B$2:$B$40,0),_xlfn.XLOOKUP(T533,freq!$A$2:$A$40,freq!$B$2:$B$40,0),_xlfn.XLOOKUP(U533,freq!$A$2:$A$40,freq!$B$2:$B$40,0),_xlfn.XLOOKUP(V533,freq!$A$2:$A$40,freq!$B$2:$B$40,0))</f>
        <v>61.249999999999993</v>
      </c>
    </row>
    <row r="534" spans="1:23" hidden="1" x14ac:dyDescent="0.35">
      <c r="A534" s="32" t="s">
        <v>486</v>
      </c>
      <c r="B534" s="32" t="s">
        <v>44</v>
      </c>
      <c r="C534" s="32" t="s">
        <v>45</v>
      </c>
      <c r="D534" s="32" t="s">
        <v>42</v>
      </c>
      <c r="E534" s="32">
        <v>0</v>
      </c>
      <c r="F534" s="32">
        <v>7</v>
      </c>
      <c r="G534" s="32" t="s">
        <v>43</v>
      </c>
      <c r="H534" s="32" t="s">
        <v>45</v>
      </c>
      <c r="I534" s="32" t="s">
        <v>4</v>
      </c>
      <c r="J534" s="32" t="s">
        <v>0</v>
      </c>
      <c r="K534" s="32" t="s">
        <v>56</v>
      </c>
      <c r="L534" s="32">
        <v>6</v>
      </c>
      <c r="M534" s="32">
        <v>4</v>
      </c>
      <c r="N534" s="32" t="s">
        <v>36</v>
      </c>
      <c r="O534" s="32" t="s">
        <v>29</v>
      </c>
      <c r="P534" s="32" t="s">
        <v>33</v>
      </c>
      <c r="Q534" s="32" t="s">
        <v>44</v>
      </c>
      <c r="R534" s="32">
        <v>5</v>
      </c>
      <c r="S534" s="32" t="s">
        <v>32</v>
      </c>
      <c r="T534" s="32">
        <v>8</v>
      </c>
      <c r="U534" s="32" t="s">
        <v>2</v>
      </c>
      <c r="V534" s="32" t="s">
        <v>41</v>
      </c>
      <c r="W534" s="32">
        <f>SUM(_xlfn.XLOOKUP(B534,freq!$A$2:$A$40,freq!$B$2:$B$40,0),_xlfn.XLOOKUP(C534,freq!$A$2:$A$40,freq!$B$2:$B$40,0),_xlfn.XLOOKUP(D534,freq!$A$2:$A$40,freq!$B$2:$B$40,0),_xlfn.XLOOKUP(E534,freq!$A$2:$A$40,freq!$B$2:$B$40,0),_xlfn.XLOOKUP(F534,freq!$A$2:$A$40,freq!$B$2:$B$40,0),_xlfn.XLOOKUP(G534,freq!$A$2:$A$40,freq!$B$2:$B$40,0),_xlfn.XLOOKUP(H534,freq!$A$2:$A$40,freq!$B$2:$B$40,0),_xlfn.XLOOKUP(I534,freq!$A$2:$A$40,freq!$B$2:$B$40,0),_xlfn.XLOOKUP(J534,freq!$A$2:$A$40,freq!$B$2:$B$40,0),_xlfn.XLOOKUP(K534,freq!$A$2:$A$40,freq!$B$2:$B$40,0),_xlfn.XLOOKUP(L534,freq!$A$2:$A$40,freq!$B$2:$B$40,0),_xlfn.XLOOKUP(M534,freq!$A$2:$A$40,freq!$B$2:$B$40,0),_xlfn.XLOOKUP(N534,freq!$A$2:$A$40,freq!$B$2:$B$40,0),_xlfn.XLOOKUP(O534,freq!$A$2:$A$40,freq!$B$2:$B$40,0),_xlfn.XLOOKUP(P534,freq!$A$2:$A$40,freq!$B$2:$B$40,0),_xlfn.XLOOKUP(Q534,freq!$A$2:$A$40,freq!$B$2:$B$40,0),_xlfn.XLOOKUP(R534,freq!$A$2:$A$40,freq!$B$2:$B$40,0),_xlfn.XLOOKUP(S534,freq!$A$2:$A$40,freq!$B$2:$B$40,0),_xlfn.XLOOKUP(T534,freq!$A$2:$A$40,freq!$B$2:$B$40,0),_xlfn.XLOOKUP(U534,freq!$A$2:$A$40,freq!$B$2:$B$40,0),_xlfn.XLOOKUP(V534,freq!$A$2:$A$40,freq!$B$2:$B$40,0))</f>
        <v>61.230000000000004</v>
      </c>
    </row>
    <row r="535" spans="1:23" hidden="1" x14ac:dyDescent="0.35">
      <c r="A535" s="32" t="s">
        <v>619</v>
      </c>
      <c r="B535" s="32">
        <v>9</v>
      </c>
      <c r="C535" s="32" t="s">
        <v>46</v>
      </c>
      <c r="D535" s="32" t="s">
        <v>50</v>
      </c>
      <c r="E535" s="32" t="s">
        <v>49</v>
      </c>
      <c r="F535" s="32" t="s">
        <v>2</v>
      </c>
      <c r="G535" s="32" t="s">
        <v>35</v>
      </c>
      <c r="H535" s="32" t="s">
        <v>1</v>
      </c>
      <c r="I535" s="32" t="s">
        <v>50</v>
      </c>
      <c r="J535" s="32" t="s">
        <v>33</v>
      </c>
      <c r="K535" s="32">
        <v>7</v>
      </c>
      <c r="L535" s="32" t="s">
        <v>33</v>
      </c>
      <c r="M535" s="32">
        <v>5</v>
      </c>
      <c r="N535" s="32">
        <v>3</v>
      </c>
      <c r="O535" s="32" t="s">
        <v>31</v>
      </c>
      <c r="P535" s="32" t="s">
        <v>42</v>
      </c>
      <c r="Q535" s="32" t="s">
        <v>1</v>
      </c>
      <c r="R535" s="32">
        <v>1</v>
      </c>
      <c r="S535" s="32" t="s">
        <v>29</v>
      </c>
      <c r="T535" s="32" t="s">
        <v>43</v>
      </c>
      <c r="U535" s="32" t="s">
        <v>2</v>
      </c>
      <c r="V535" s="32" t="s">
        <v>59</v>
      </c>
      <c r="W535" s="32">
        <f>SUM(_xlfn.XLOOKUP(B535,freq!$A$2:$A$40,freq!$B$2:$B$40,0),_xlfn.XLOOKUP(C535,freq!$A$2:$A$40,freq!$B$2:$B$40,0),_xlfn.XLOOKUP(D535,freq!$A$2:$A$40,freq!$B$2:$B$40,0),_xlfn.XLOOKUP(E535,freq!$A$2:$A$40,freq!$B$2:$B$40,0),_xlfn.XLOOKUP(F535,freq!$A$2:$A$40,freq!$B$2:$B$40,0),_xlfn.XLOOKUP(G535,freq!$A$2:$A$40,freq!$B$2:$B$40,0),_xlfn.XLOOKUP(H535,freq!$A$2:$A$40,freq!$B$2:$B$40,0),_xlfn.XLOOKUP(I535,freq!$A$2:$A$40,freq!$B$2:$B$40,0),_xlfn.XLOOKUP(J535,freq!$A$2:$A$40,freq!$B$2:$B$40,0),_xlfn.XLOOKUP(K535,freq!$A$2:$A$40,freq!$B$2:$B$40,0),_xlfn.XLOOKUP(L535,freq!$A$2:$A$40,freq!$B$2:$B$40,0),_xlfn.XLOOKUP(M535,freq!$A$2:$A$40,freq!$B$2:$B$40,0),_xlfn.XLOOKUP(N535,freq!$A$2:$A$40,freq!$B$2:$B$40,0),_xlfn.XLOOKUP(O535,freq!$A$2:$A$40,freq!$B$2:$B$40,0),_xlfn.XLOOKUP(P535,freq!$A$2:$A$40,freq!$B$2:$B$40,0),_xlfn.XLOOKUP(Q535,freq!$A$2:$A$40,freq!$B$2:$B$40,0),_xlfn.XLOOKUP(R535,freq!$A$2:$A$40,freq!$B$2:$B$40,0),_xlfn.XLOOKUP(S535,freq!$A$2:$A$40,freq!$B$2:$B$40,0),_xlfn.XLOOKUP(T535,freq!$A$2:$A$40,freq!$B$2:$B$40,0),_xlfn.XLOOKUP(U535,freq!$A$2:$A$40,freq!$B$2:$B$40,0),_xlfn.XLOOKUP(V535,freq!$A$2:$A$40,freq!$B$2:$B$40,0))</f>
        <v>61.209999999999994</v>
      </c>
    </row>
    <row r="536" spans="1:23" hidden="1" x14ac:dyDescent="0.35">
      <c r="A536" s="32" t="s">
        <v>662</v>
      </c>
      <c r="B536" s="32" t="s">
        <v>58</v>
      </c>
      <c r="C536" s="32" t="s">
        <v>28</v>
      </c>
      <c r="D536" s="32" t="s">
        <v>49</v>
      </c>
      <c r="E536" s="32" t="s">
        <v>56</v>
      </c>
      <c r="F536" s="32" t="s">
        <v>42</v>
      </c>
      <c r="G536" s="32">
        <v>6</v>
      </c>
      <c r="H536" s="32">
        <v>8</v>
      </c>
      <c r="I536" s="32" t="s">
        <v>35</v>
      </c>
      <c r="J536" s="32" t="s">
        <v>4</v>
      </c>
      <c r="K536" s="32" t="s">
        <v>56</v>
      </c>
      <c r="L536" s="32">
        <v>9</v>
      </c>
      <c r="M536" s="32" t="s">
        <v>46</v>
      </c>
      <c r="N536" s="32" t="s">
        <v>33</v>
      </c>
      <c r="O536" s="32" t="s">
        <v>38</v>
      </c>
      <c r="P536" s="32" t="s">
        <v>0</v>
      </c>
      <c r="Q536" s="32" t="s">
        <v>40</v>
      </c>
      <c r="R536" s="32" t="s">
        <v>33</v>
      </c>
      <c r="S536" s="32" t="s">
        <v>48</v>
      </c>
      <c r="T536" s="32" t="s">
        <v>29</v>
      </c>
      <c r="U536" s="32" t="s">
        <v>56</v>
      </c>
      <c r="V536" s="32" t="s">
        <v>45</v>
      </c>
      <c r="W536" s="32">
        <f>SUM(_xlfn.XLOOKUP(B536,freq!$A$2:$A$40,freq!$B$2:$B$40,0),_xlfn.XLOOKUP(C536,freq!$A$2:$A$40,freq!$B$2:$B$40,0),_xlfn.XLOOKUP(D536,freq!$A$2:$A$40,freq!$B$2:$B$40,0),_xlfn.XLOOKUP(E536,freq!$A$2:$A$40,freq!$B$2:$B$40,0),_xlfn.XLOOKUP(F536,freq!$A$2:$A$40,freq!$B$2:$B$40,0),_xlfn.XLOOKUP(G536,freq!$A$2:$A$40,freq!$B$2:$B$40,0),_xlfn.XLOOKUP(H536,freq!$A$2:$A$40,freq!$B$2:$B$40,0),_xlfn.XLOOKUP(I536,freq!$A$2:$A$40,freq!$B$2:$B$40,0),_xlfn.XLOOKUP(J536,freq!$A$2:$A$40,freq!$B$2:$B$40,0),_xlfn.XLOOKUP(K536,freq!$A$2:$A$40,freq!$B$2:$B$40,0),_xlfn.XLOOKUP(L536,freq!$A$2:$A$40,freq!$B$2:$B$40,0),_xlfn.XLOOKUP(M536,freq!$A$2:$A$40,freq!$B$2:$B$40,0),_xlfn.XLOOKUP(N536,freq!$A$2:$A$40,freq!$B$2:$B$40,0),_xlfn.XLOOKUP(O536,freq!$A$2:$A$40,freq!$B$2:$B$40,0),_xlfn.XLOOKUP(P536,freq!$A$2:$A$40,freq!$B$2:$B$40,0),_xlfn.XLOOKUP(Q536,freq!$A$2:$A$40,freq!$B$2:$B$40,0),_xlfn.XLOOKUP(R536,freq!$A$2:$A$40,freq!$B$2:$B$40,0),_xlfn.XLOOKUP(S536,freq!$A$2:$A$40,freq!$B$2:$B$40,0),_xlfn.XLOOKUP(T536,freq!$A$2:$A$40,freq!$B$2:$B$40,0),_xlfn.XLOOKUP(U536,freq!$A$2:$A$40,freq!$B$2:$B$40,0),_xlfn.XLOOKUP(V536,freq!$A$2:$A$40,freq!$B$2:$B$40,0))</f>
        <v>61.209999999999994</v>
      </c>
    </row>
    <row r="537" spans="1:23" hidden="1" x14ac:dyDescent="0.35">
      <c r="A537" s="32" t="s">
        <v>2010</v>
      </c>
      <c r="B537" s="32" t="s">
        <v>31</v>
      </c>
      <c r="C537" s="32" t="s">
        <v>33</v>
      </c>
      <c r="D537" s="32" t="s">
        <v>3</v>
      </c>
      <c r="E537" s="32" t="s">
        <v>35</v>
      </c>
      <c r="F537" s="32">
        <v>5</v>
      </c>
      <c r="G537" s="32" t="s">
        <v>3</v>
      </c>
      <c r="H537" s="32" t="s">
        <v>4</v>
      </c>
      <c r="I537" s="32" t="s">
        <v>49</v>
      </c>
      <c r="J537" s="32" t="s">
        <v>43</v>
      </c>
      <c r="K537" s="32" t="s">
        <v>0</v>
      </c>
      <c r="L537" s="32" t="s">
        <v>49</v>
      </c>
      <c r="M537" s="32">
        <v>0</v>
      </c>
      <c r="N537" s="32">
        <v>5</v>
      </c>
      <c r="O537" s="32" t="s">
        <v>40</v>
      </c>
      <c r="P537" s="32" t="s">
        <v>53</v>
      </c>
      <c r="Q537" s="32" t="s">
        <v>40</v>
      </c>
      <c r="R537" s="32">
        <v>0</v>
      </c>
      <c r="S537" s="32" t="s">
        <v>37</v>
      </c>
      <c r="T537" s="32" t="s">
        <v>45</v>
      </c>
      <c r="U537" s="32" t="s">
        <v>40</v>
      </c>
      <c r="V537" s="32" t="s">
        <v>35</v>
      </c>
      <c r="W537" s="32">
        <f>SUM(_xlfn.XLOOKUP(B537,freq!$A$2:$A$40,freq!$B$2:$B$40,0),_xlfn.XLOOKUP(C537,freq!$A$2:$A$40,freq!$B$2:$B$40,0),_xlfn.XLOOKUP(D537,freq!$A$2:$A$40,freq!$B$2:$B$40,0),_xlfn.XLOOKUP(E537,freq!$A$2:$A$40,freq!$B$2:$B$40,0),_xlfn.XLOOKUP(F537,freq!$A$2:$A$40,freq!$B$2:$B$40,0),_xlfn.XLOOKUP(G537,freq!$A$2:$A$40,freq!$B$2:$B$40,0),_xlfn.XLOOKUP(H537,freq!$A$2:$A$40,freq!$B$2:$B$40,0),_xlfn.XLOOKUP(I537,freq!$A$2:$A$40,freq!$B$2:$B$40,0),_xlfn.XLOOKUP(J537,freq!$A$2:$A$40,freq!$B$2:$B$40,0),_xlfn.XLOOKUP(K537,freq!$A$2:$A$40,freq!$B$2:$B$40,0),_xlfn.XLOOKUP(L537,freq!$A$2:$A$40,freq!$B$2:$B$40,0),_xlfn.XLOOKUP(M537,freq!$A$2:$A$40,freq!$B$2:$B$40,0),_xlfn.XLOOKUP(N537,freq!$A$2:$A$40,freq!$B$2:$B$40,0),_xlfn.XLOOKUP(O537,freq!$A$2:$A$40,freq!$B$2:$B$40,0),_xlfn.XLOOKUP(P537,freq!$A$2:$A$40,freq!$B$2:$B$40,0),_xlfn.XLOOKUP(Q537,freq!$A$2:$A$40,freq!$B$2:$B$40,0),_xlfn.XLOOKUP(R537,freq!$A$2:$A$40,freq!$B$2:$B$40,0),_xlfn.XLOOKUP(S537,freq!$A$2:$A$40,freq!$B$2:$B$40,0),_xlfn.XLOOKUP(T537,freq!$A$2:$A$40,freq!$B$2:$B$40,0),_xlfn.XLOOKUP(U537,freq!$A$2:$A$40,freq!$B$2:$B$40,0),_xlfn.XLOOKUP(V537,freq!$A$2:$A$40,freq!$B$2:$B$40,0))</f>
        <v>61.149999999999991</v>
      </c>
    </row>
    <row r="538" spans="1:23" hidden="1" x14ac:dyDescent="0.35">
      <c r="A538" s="32" t="s">
        <v>427</v>
      </c>
      <c r="B538" s="32" t="s">
        <v>41</v>
      </c>
      <c r="C538" s="32">
        <v>4</v>
      </c>
      <c r="D538" s="32" t="s">
        <v>49</v>
      </c>
      <c r="E538" s="32">
        <v>9</v>
      </c>
      <c r="F538" s="32" t="s">
        <v>50</v>
      </c>
      <c r="G538" s="32" t="s">
        <v>29</v>
      </c>
      <c r="H538" s="32" t="s">
        <v>49</v>
      </c>
      <c r="I538" s="32" t="s">
        <v>3</v>
      </c>
      <c r="J538" s="32" t="s">
        <v>35</v>
      </c>
      <c r="K538" s="32" t="s">
        <v>4</v>
      </c>
      <c r="L538" s="32" t="s">
        <v>2</v>
      </c>
      <c r="M538" s="32" t="s">
        <v>44</v>
      </c>
      <c r="N538" s="32" t="s">
        <v>46</v>
      </c>
      <c r="O538" s="32" t="s">
        <v>38</v>
      </c>
      <c r="P538" s="32" t="s">
        <v>44</v>
      </c>
      <c r="Q538" s="32" t="s">
        <v>30</v>
      </c>
      <c r="R538" s="32" t="s">
        <v>40</v>
      </c>
      <c r="S538" s="32" t="s">
        <v>29</v>
      </c>
      <c r="T538" s="32" t="s">
        <v>32</v>
      </c>
      <c r="U538" s="32" t="s">
        <v>29</v>
      </c>
      <c r="V538" s="32" t="s">
        <v>1</v>
      </c>
      <c r="W538" s="32">
        <f>SUM(_xlfn.XLOOKUP(B538,freq!$A$2:$A$40,freq!$B$2:$B$40,0),_xlfn.XLOOKUP(C538,freq!$A$2:$A$40,freq!$B$2:$B$40,0),_xlfn.XLOOKUP(D538,freq!$A$2:$A$40,freq!$B$2:$B$40,0),_xlfn.XLOOKUP(E538,freq!$A$2:$A$40,freq!$B$2:$B$40,0),_xlfn.XLOOKUP(F538,freq!$A$2:$A$40,freq!$B$2:$B$40,0),_xlfn.XLOOKUP(G538,freq!$A$2:$A$40,freq!$B$2:$B$40,0),_xlfn.XLOOKUP(H538,freq!$A$2:$A$40,freq!$B$2:$B$40,0),_xlfn.XLOOKUP(I538,freq!$A$2:$A$40,freq!$B$2:$B$40,0),_xlfn.XLOOKUP(J538,freq!$A$2:$A$40,freq!$B$2:$B$40,0),_xlfn.XLOOKUP(K538,freq!$A$2:$A$40,freq!$B$2:$B$40,0),_xlfn.XLOOKUP(L538,freq!$A$2:$A$40,freq!$B$2:$B$40,0),_xlfn.XLOOKUP(M538,freq!$A$2:$A$40,freq!$B$2:$B$40,0),_xlfn.XLOOKUP(N538,freq!$A$2:$A$40,freq!$B$2:$B$40,0),_xlfn.XLOOKUP(O538,freq!$A$2:$A$40,freq!$B$2:$B$40,0),_xlfn.XLOOKUP(P538,freq!$A$2:$A$40,freq!$B$2:$B$40,0),_xlfn.XLOOKUP(Q538,freq!$A$2:$A$40,freq!$B$2:$B$40,0),_xlfn.XLOOKUP(R538,freq!$A$2:$A$40,freq!$B$2:$B$40,0),_xlfn.XLOOKUP(S538,freq!$A$2:$A$40,freq!$B$2:$B$40,0),_xlfn.XLOOKUP(T538,freq!$A$2:$A$40,freq!$B$2:$B$40,0),_xlfn.XLOOKUP(U538,freq!$A$2:$A$40,freq!$B$2:$B$40,0),_xlfn.XLOOKUP(V538,freq!$A$2:$A$40,freq!$B$2:$B$40,0))</f>
        <v>61.1</v>
      </c>
    </row>
    <row r="539" spans="1:23" x14ac:dyDescent="0.35">
      <c r="A539" s="32" t="s">
        <v>1330</v>
      </c>
      <c r="B539" s="32" t="s">
        <v>36</v>
      </c>
      <c r="C539" s="32">
        <v>5</v>
      </c>
      <c r="D539" s="32">
        <v>0</v>
      </c>
      <c r="E539" s="32" t="s">
        <v>41</v>
      </c>
      <c r="F539" s="32">
        <v>8</v>
      </c>
      <c r="G539" s="32" t="s">
        <v>34</v>
      </c>
      <c r="H539" s="32">
        <v>9</v>
      </c>
      <c r="I539" s="32" t="s">
        <v>4</v>
      </c>
      <c r="J539" s="32" t="s">
        <v>29</v>
      </c>
      <c r="K539" s="32" t="s">
        <v>31</v>
      </c>
      <c r="L539" s="32">
        <v>3</v>
      </c>
      <c r="M539" s="32" t="s">
        <v>37</v>
      </c>
      <c r="N539" s="32">
        <v>4</v>
      </c>
      <c r="O539" s="32" t="s">
        <v>29</v>
      </c>
      <c r="P539" s="32" t="s">
        <v>48</v>
      </c>
      <c r="Q539" s="32" t="s">
        <v>49</v>
      </c>
      <c r="R539" s="32" t="s">
        <v>1</v>
      </c>
      <c r="S539" s="32" t="s">
        <v>48</v>
      </c>
      <c r="T539" s="32" t="s">
        <v>3</v>
      </c>
      <c r="U539" s="32" t="s">
        <v>40</v>
      </c>
      <c r="V539" s="32" t="s">
        <v>1</v>
      </c>
      <c r="W539" s="32">
        <f>SUM(_xlfn.XLOOKUP(B539,freq!$A$2:$A$40,freq!$B$2:$B$40,0),_xlfn.XLOOKUP(C539,freq!$A$2:$A$40,freq!$B$2:$B$40,0),_xlfn.XLOOKUP(D539,freq!$A$2:$A$40,freq!$B$2:$B$40,0),_xlfn.XLOOKUP(E539,freq!$A$2:$A$40,freq!$B$2:$B$40,0),_xlfn.XLOOKUP(F539,freq!$A$2:$A$40,freq!$B$2:$B$40,0),_xlfn.XLOOKUP(G539,freq!$A$2:$A$40,freq!$B$2:$B$40,0),_xlfn.XLOOKUP(H539,freq!$A$2:$A$40,freq!$B$2:$B$40,0),_xlfn.XLOOKUP(I539,freq!$A$2:$A$40,freq!$B$2:$B$40,0),_xlfn.XLOOKUP(J539,freq!$A$2:$A$40,freq!$B$2:$B$40,0),_xlfn.XLOOKUP(K539,freq!$A$2:$A$40,freq!$B$2:$B$40,0),_xlfn.XLOOKUP(L539,freq!$A$2:$A$40,freq!$B$2:$B$40,0),_xlfn.XLOOKUP(M539,freq!$A$2:$A$40,freq!$B$2:$B$40,0),_xlfn.XLOOKUP(N539,freq!$A$2:$A$40,freq!$B$2:$B$40,0),_xlfn.XLOOKUP(O539,freq!$A$2:$A$40,freq!$B$2:$B$40,0),_xlfn.XLOOKUP(P539,freq!$A$2:$A$40,freq!$B$2:$B$40,0),_xlfn.XLOOKUP(Q539,freq!$A$2:$A$40,freq!$B$2:$B$40,0),_xlfn.XLOOKUP(R539,freq!$A$2:$A$40,freq!$B$2:$B$40,0),_xlfn.XLOOKUP(S539,freq!$A$2:$A$40,freq!$B$2:$B$40,0),_xlfn.XLOOKUP(T539,freq!$A$2:$A$40,freq!$B$2:$B$40,0),_xlfn.XLOOKUP(U539,freq!$A$2:$A$40,freq!$B$2:$B$40,0),_xlfn.XLOOKUP(V539,freq!$A$2:$A$40,freq!$B$2:$B$40,0))</f>
        <v>61.1</v>
      </c>
    </row>
    <row r="540" spans="1:23" hidden="1" x14ac:dyDescent="0.35">
      <c r="A540" s="32" t="s">
        <v>119</v>
      </c>
      <c r="B540" s="32" t="s">
        <v>35</v>
      </c>
      <c r="C540" s="32" t="s">
        <v>36</v>
      </c>
      <c r="D540" s="32">
        <v>8</v>
      </c>
      <c r="E540" s="32" t="s">
        <v>4</v>
      </c>
      <c r="F540" s="32" t="s">
        <v>37</v>
      </c>
      <c r="G540" s="32" t="s">
        <v>49</v>
      </c>
      <c r="H540" s="32" t="s">
        <v>29</v>
      </c>
      <c r="I540" s="32" t="s">
        <v>46</v>
      </c>
      <c r="J540" s="32" t="s">
        <v>3</v>
      </c>
      <c r="K540" s="32" t="s">
        <v>32</v>
      </c>
      <c r="L540" s="32">
        <v>6</v>
      </c>
      <c r="M540" s="32">
        <v>8</v>
      </c>
      <c r="N540" s="32">
        <v>1</v>
      </c>
      <c r="O540" s="32" t="s">
        <v>28</v>
      </c>
      <c r="P540" s="32" t="s">
        <v>48</v>
      </c>
      <c r="Q540" s="32" t="s">
        <v>35</v>
      </c>
      <c r="R540" s="32" t="s">
        <v>53</v>
      </c>
      <c r="S540" s="32">
        <v>8</v>
      </c>
      <c r="T540" s="32" t="s">
        <v>46</v>
      </c>
      <c r="U540" s="32" t="s">
        <v>46</v>
      </c>
      <c r="V540" s="32">
        <v>5</v>
      </c>
      <c r="W540" s="32">
        <f>SUM(_xlfn.XLOOKUP(B540,freq!$A$2:$A$40,freq!$B$2:$B$40,0),_xlfn.XLOOKUP(C540,freq!$A$2:$A$40,freq!$B$2:$B$40,0),_xlfn.XLOOKUP(D540,freq!$A$2:$A$40,freq!$B$2:$B$40,0),_xlfn.XLOOKUP(E540,freq!$A$2:$A$40,freq!$B$2:$B$40,0),_xlfn.XLOOKUP(F540,freq!$A$2:$A$40,freq!$B$2:$B$40,0),_xlfn.XLOOKUP(G540,freq!$A$2:$A$40,freq!$B$2:$B$40,0),_xlfn.XLOOKUP(H540,freq!$A$2:$A$40,freq!$B$2:$B$40,0),_xlfn.XLOOKUP(I540,freq!$A$2:$A$40,freq!$B$2:$B$40,0),_xlfn.XLOOKUP(J540,freq!$A$2:$A$40,freq!$B$2:$B$40,0),_xlfn.XLOOKUP(K540,freq!$A$2:$A$40,freq!$B$2:$B$40,0),_xlfn.XLOOKUP(L540,freq!$A$2:$A$40,freq!$B$2:$B$40,0),_xlfn.XLOOKUP(M540,freq!$A$2:$A$40,freq!$B$2:$B$40,0),_xlfn.XLOOKUP(N540,freq!$A$2:$A$40,freq!$B$2:$B$40,0),_xlfn.XLOOKUP(O540,freq!$A$2:$A$40,freq!$B$2:$B$40,0),_xlfn.XLOOKUP(P540,freq!$A$2:$A$40,freq!$B$2:$B$40,0),_xlfn.XLOOKUP(Q540,freq!$A$2:$A$40,freq!$B$2:$B$40,0),_xlfn.XLOOKUP(R540,freq!$A$2:$A$40,freq!$B$2:$B$40,0),_xlfn.XLOOKUP(S540,freq!$A$2:$A$40,freq!$B$2:$B$40,0),_xlfn.XLOOKUP(T540,freq!$A$2:$A$40,freq!$B$2:$B$40,0),_xlfn.XLOOKUP(U540,freq!$A$2:$A$40,freq!$B$2:$B$40,0),_xlfn.XLOOKUP(V540,freq!$A$2:$A$40,freq!$B$2:$B$40,0))</f>
        <v>61.09</v>
      </c>
    </row>
    <row r="541" spans="1:23" hidden="1" x14ac:dyDescent="0.35">
      <c r="A541" s="32" t="s">
        <v>1539</v>
      </c>
      <c r="B541" s="32">
        <v>2</v>
      </c>
      <c r="C541" s="32" t="s">
        <v>29</v>
      </c>
      <c r="D541" s="32" t="s">
        <v>41</v>
      </c>
      <c r="E541" s="32" t="s">
        <v>33</v>
      </c>
      <c r="F541" s="32" t="s">
        <v>31</v>
      </c>
      <c r="G541" s="32" t="s">
        <v>31</v>
      </c>
      <c r="H541" s="32" t="s">
        <v>36</v>
      </c>
      <c r="I541" s="32" t="s">
        <v>49</v>
      </c>
      <c r="J541" s="32">
        <v>1</v>
      </c>
      <c r="K541" s="32" t="s">
        <v>49</v>
      </c>
      <c r="L541" s="32" t="s">
        <v>1</v>
      </c>
      <c r="M541" s="32" t="s">
        <v>28</v>
      </c>
      <c r="N541" s="32">
        <v>7</v>
      </c>
      <c r="O541" s="32">
        <v>0</v>
      </c>
      <c r="P541" s="32">
        <v>8</v>
      </c>
      <c r="Q541" s="32">
        <v>8</v>
      </c>
      <c r="R541" s="32" t="s">
        <v>29</v>
      </c>
      <c r="S541" s="32" t="s">
        <v>37</v>
      </c>
      <c r="T541" s="32" t="s">
        <v>48</v>
      </c>
      <c r="U541" s="32" t="s">
        <v>35</v>
      </c>
      <c r="V541" s="32" t="s">
        <v>46</v>
      </c>
      <c r="W541" s="32">
        <f>SUM(_xlfn.XLOOKUP(B541,freq!$A$2:$A$40,freq!$B$2:$B$40,0),_xlfn.XLOOKUP(C541,freq!$A$2:$A$40,freq!$B$2:$B$40,0),_xlfn.XLOOKUP(D541,freq!$A$2:$A$40,freq!$B$2:$B$40,0),_xlfn.XLOOKUP(E541,freq!$A$2:$A$40,freq!$B$2:$B$40,0),_xlfn.XLOOKUP(F541,freq!$A$2:$A$40,freq!$B$2:$B$40,0),_xlfn.XLOOKUP(G541,freq!$A$2:$A$40,freq!$B$2:$B$40,0),_xlfn.XLOOKUP(H541,freq!$A$2:$A$40,freq!$B$2:$B$40,0),_xlfn.XLOOKUP(I541,freq!$A$2:$A$40,freq!$B$2:$B$40,0),_xlfn.XLOOKUP(J541,freq!$A$2:$A$40,freq!$B$2:$B$40,0),_xlfn.XLOOKUP(K541,freq!$A$2:$A$40,freq!$B$2:$B$40,0),_xlfn.XLOOKUP(L541,freq!$A$2:$A$40,freq!$B$2:$B$40,0),_xlfn.XLOOKUP(M541,freq!$A$2:$A$40,freq!$B$2:$B$40,0),_xlfn.XLOOKUP(N541,freq!$A$2:$A$40,freq!$B$2:$B$40,0),_xlfn.XLOOKUP(O541,freq!$A$2:$A$40,freq!$B$2:$B$40,0),_xlfn.XLOOKUP(P541,freq!$A$2:$A$40,freq!$B$2:$B$40,0),_xlfn.XLOOKUP(Q541,freq!$A$2:$A$40,freq!$B$2:$B$40,0),_xlfn.XLOOKUP(R541,freq!$A$2:$A$40,freq!$B$2:$B$40,0),_xlfn.XLOOKUP(S541,freq!$A$2:$A$40,freq!$B$2:$B$40,0),_xlfn.XLOOKUP(T541,freq!$A$2:$A$40,freq!$B$2:$B$40,0),_xlfn.XLOOKUP(U541,freq!$A$2:$A$40,freq!$B$2:$B$40,0),_xlfn.XLOOKUP(V541,freq!$A$2:$A$40,freq!$B$2:$B$40,0))</f>
        <v>61.080000000000005</v>
      </c>
    </row>
    <row r="542" spans="1:23" hidden="1" x14ac:dyDescent="0.35">
      <c r="A542" s="32" t="s">
        <v>1704</v>
      </c>
      <c r="B542" s="32" t="s">
        <v>45</v>
      </c>
      <c r="C542" s="32" t="s">
        <v>2</v>
      </c>
      <c r="D542" s="32" t="s">
        <v>58</v>
      </c>
      <c r="E542" s="32">
        <v>6</v>
      </c>
      <c r="F542" s="32" t="s">
        <v>2</v>
      </c>
      <c r="G542" s="32">
        <v>4</v>
      </c>
      <c r="H542" s="32" t="s">
        <v>46</v>
      </c>
      <c r="I542" s="32" t="s">
        <v>50</v>
      </c>
      <c r="J542" s="32" t="s">
        <v>0</v>
      </c>
      <c r="K542" s="32">
        <v>7</v>
      </c>
      <c r="L542" s="32" t="s">
        <v>59</v>
      </c>
      <c r="M542" s="32" t="s">
        <v>38</v>
      </c>
      <c r="N542" s="32" t="s">
        <v>36</v>
      </c>
      <c r="O542" s="32" t="s">
        <v>49</v>
      </c>
      <c r="P542" s="32" t="s">
        <v>53</v>
      </c>
      <c r="Q542" s="32" t="s">
        <v>59</v>
      </c>
      <c r="R542" s="32" t="s">
        <v>1</v>
      </c>
      <c r="S542" s="32" t="s">
        <v>49</v>
      </c>
      <c r="T542" s="32" t="s">
        <v>48</v>
      </c>
      <c r="U542" s="32" t="s">
        <v>38</v>
      </c>
      <c r="V542" s="32" t="s">
        <v>58</v>
      </c>
      <c r="W542" s="32">
        <f>SUM(_xlfn.XLOOKUP(B542,freq!$A$2:$A$40,freq!$B$2:$B$40,0),_xlfn.XLOOKUP(C542,freq!$A$2:$A$40,freq!$B$2:$B$40,0),_xlfn.XLOOKUP(D542,freq!$A$2:$A$40,freq!$B$2:$B$40,0),_xlfn.XLOOKUP(E542,freq!$A$2:$A$40,freq!$B$2:$B$40,0),_xlfn.XLOOKUP(F542,freq!$A$2:$A$40,freq!$B$2:$B$40,0),_xlfn.XLOOKUP(G542,freq!$A$2:$A$40,freq!$B$2:$B$40,0),_xlfn.XLOOKUP(H542,freq!$A$2:$A$40,freq!$B$2:$B$40,0),_xlfn.XLOOKUP(I542,freq!$A$2:$A$40,freq!$B$2:$B$40,0),_xlfn.XLOOKUP(J542,freq!$A$2:$A$40,freq!$B$2:$B$40,0),_xlfn.XLOOKUP(K542,freq!$A$2:$A$40,freq!$B$2:$B$40,0),_xlfn.XLOOKUP(L542,freq!$A$2:$A$40,freq!$B$2:$B$40,0),_xlfn.XLOOKUP(M542,freq!$A$2:$A$40,freq!$B$2:$B$40,0),_xlfn.XLOOKUP(N542,freq!$A$2:$A$40,freq!$B$2:$B$40,0),_xlfn.XLOOKUP(O542,freq!$A$2:$A$40,freq!$B$2:$B$40,0),_xlfn.XLOOKUP(P542,freq!$A$2:$A$40,freq!$B$2:$B$40,0),_xlfn.XLOOKUP(Q542,freq!$A$2:$A$40,freq!$B$2:$B$40,0),_xlfn.XLOOKUP(R542,freq!$A$2:$A$40,freq!$B$2:$B$40,0),_xlfn.XLOOKUP(S542,freq!$A$2:$A$40,freq!$B$2:$B$40,0),_xlfn.XLOOKUP(T542,freq!$A$2:$A$40,freq!$B$2:$B$40,0),_xlfn.XLOOKUP(U542,freq!$A$2:$A$40,freq!$B$2:$B$40,0),_xlfn.XLOOKUP(V542,freq!$A$2:$A$40,freq!$B$2:$B$40,0))</f>
        <v>61.079999999999991</v>
      </c>
    </row>
    <row r="543" spans="1:23" hidden="1" x14ac:dyDescent="0.35">
      <c r="A543" s="32" t="s">
        <v>158</v>
      </c>
      <c r="B543" s="32">
        <v>9</v>
      </c>
      <c r="C543" s="32" t="s">
        <v>1</v>
      </c>
      <c r="D543" s="32" t="s">
        <v>4</v>
      </c>
      <c r="E543" s="32" t="s">
        <v>4</v>
      </c>
      <c r="F543" s="32" t="s">
        <v>43</v>
      </c>
      <c r="G543" s="32" t="s">
        <v>28</v>
      </c>
      <c r="H543" s="32" t="s">
        <v>2</v>
      </c>
      <c r="I543" s="32" t="s">
        <v>41</v>
      </c>
      <c r="J543" s="32" t="s">
        <v>46</v>
      </c>
      <c r="K543" s="32" t="s">
        <v>44</v>
      </c>
      <c r="L543" s="32" t="s">
        <v>50</v>
      </c>
      <c r="M543" s="32" t="s">
        <v>1</v>
      </c>
      <c r="N543" s="32" t="s">
        <v>2</v>
      </c>
      <c r="O543" s="32" t="s">
        <v>58</v>
      </c>
      <c r="P543" s="32" t="s">
        <v>43</v>
      </c>
      <c r="Q543" s="32">
        <v>5</v>
      </c>
      <c r="R543" s="32">
        <v>6</v>
      </c>
      <c r="S543" s="32">
        <v>0</v>
      </c>
      <c r="T543" s="32" t="s">
        <v>34</v>
      </c>
      <c r="U543" s="32" t="s">
        <v>48</v>
      </c>
      <c r="V543" s="32" t="s">
        <v>36</v>
      </c>
      <c r="W543" s="32">
        <f>SUM(_xlfn.XLOOKUP(B543,freq!$A$2:$A$40,freq!$B$2:$B$40,0),_xlfn.XLOOKUP(C543,freq!$A$2:$A$40,freq!$B$2:$B$40,0),_xlfn.XLOOKUP(D543,freq!$A$2:$A$40,freq!$B$2:$B$40,0),_xlfn.XLOOKUP(E543,freq!$A$2:$A$40,freq!$B$2:$B$40,0),_xlfn.XLOOKUP(F543,freq!$A$2:$A$40,freq!$B$2:$B$40,0),_xlfn.XLOOKUP(G543,freq!$A$2:$A$40,freq!$B$2:$B$40,0),_xlfn.XLOOKUP(H543,freq!$A$2:$A$40,freq!$B$2:$B$40,0),_xlfn.XLOOKUP(I543,freq!$A$2:$A$40,freq!$B$2:$B$40,0),_xlfn.XLOOKUP(J543,freq!$A$2:$A$40,freq!$B$2:$B$40,0),_xlfn.XLOOKUP(K543,freq!$A$2:$A$40,freq!$B$2:$B$40,0),_xlfn.XLOOKUP(L543,freq!$A$2:$A$40,freq!$B$2:$B$40,0),_xlfn.XLOOKUP(M543,freq!$A$2:$A$40,freq!$B$2:$B$40,0),_xlfn.XLOOKUP(N543,freq!$A$2:$A$40,freq!$B$2:$B$40,0),_xlfn.XLOOKUP(O543,freq!$A$2:$A$40,freq!$B$2:$B$40,0),_xlfn.XLOOKUP(P543,freq!$A$2:$A$40,freq!$B$2:$B$40,0),_xlfn.XLOOKUP(Q543,freq!$A$2:$A$40,freq!$B$2:$B$40,0),_xlfn.XLOOKUP(R543,freq!$A$2:$A$40,freq!$B$2:$B$40,0),_xlfn.XLOOKUP(S543,freq!$A$2:$A$40,freq!$B$2:$B$40,0),_xlfn.XLOOKUP(T543,freq!$A$2:$A$40,freq!$B$2:$B$40,0),_xlfn.XLOOKUP(U543,freq!$A$2:$A$40,freq!$B$2:$B$40,0),_xlfn.XLOOKUP(V543,freq!$A$2:$A$40,freq!$B$2:$B$40,0))</f>
        <v>61.07</v>
      </c>
    </row>
    <row r="544" spans="1:23" hidden="1" x14ac:dyDescent="0.35">
      <c r="A544" s="32" t="s">
        <v>1142</v>
      </c>
      <c r="B544" s="32" t="s">
        <v>49</v>
      </c>
      <c r="C544" s="32" t="s">
        <v>42</v>
      </c>
      <c r="D544" s="32" t="s">
        <v>59</v>
      </c>
      <c r="E544" s="32">
        <v>5</v>
      </c>
      <c r="F544" s="32" t="s">
        <v>53</v>
      </c>
      <c r="G544" s="32" t="s">
        <v>1</v>
      </c>
      <c r="H544" s="32" t="s">
        <v>35</v>
      </c>
      <c r="I544" s="32">
        <v>1</v>
      </c>
      <c r="J544" s="32" t="s">
        <v>30</v>
      </c>
      <c r="K544" s="32">
        <v>8</v>
      </c>
      <c r="L544" s="32" t="s">
        <v>43</v>
      </c>
      <c r="M544" s="32" t="s">
        <v>45</v>
      </c>
      <c r="N544" s="32" t="s">
        <v>28</v>
      </c>
      <c r="O544" s="32" t="s">
        <v>37</v>
      </c>
      <c r="P544" s="32" t="s">
        <v>44</v>
      </c>
      <c r="Q544" s="32">
        <v>6</v>
      </c>
      <c r="R544" s="32" t="s">
        <v>44</v>
      </c>
      <c r="S544" s="32" t="s">
        <v>45</v>
      </c>
      <c r="T544" s="32" t="s">
        <v>53</v>
      </c>
      <c r="U544" s="32" t="s">
        <v>33</v>
      </c>
      <c r="V544" s="32" t="s">
        <v>58</v>
      </c>
      <c r="W544" s="32">
        <f>SUM(_xlfn.XLOOKUP(B544,freq!$A$2:$A$40,freq!$B$2:$B$40,0),_xlfn.XLOOKUP(C544,freq!$A$2:$A$40,freq!$B$2:$B$40,0),_xlfn.XLOOKUP(D544,freq!$A$2:$A$40,freq!$B$2:$B$40,0),_xlfn.XLOOKUP(E544,freq!$A$2:$A$40,freq!$B$2:$B$40,0),_xlfn.XLOOKUP(F544,freq!$A$2:$A$40,freq!$B$2:$B$40,0),_xlfn.XLOOKUP(G544,freq!$A$2:$A$40,freq!$B$2:$B$40,0),_xlfn.XLOOKUP(H544,freq!$A$2:$A$40,freq!$B$2:$B$40,0),_xlfn.XLOOKUP(I544,freq!$A$2:$A$40,freq!$B$2:$B$40,0),_xlfn.XLOOKUP(J544,freq!$A$2:$A$40,freq!$B$2:$B$40,0),_xlfn.XLOOKUP(K544,freq!$A$2:$A$40,freq!$B$2:$B$40,0),_xlfn.XLOOKUP(L544,freq!$A$2:$A$40,freq!$B$2:$B$40,0),_xlfn.XLOOKUP(M544,freq!$A$2:$A$40,freq!$B$2:$B$40,0),_xlfn.XLOOKUP(N544,freq!$A$2:$A$40,freq!$B$2:$B$40,0),_xlfn.XLOOKUP(O544,freq!$A$2:$A$40,freq!$B$2:$B$40,0),_xlfn.XLOOKUP(P544,freq!$A$2:$A$40,freq!$B$2:$B$40,0),_xlfn.XLOOKUP(Q544,freq!$A$2:$A$40,freq!$B$2:$B$40,0),_xlfn.XLOOKUP(R544,freq!$A$2:$A$40,freq!$B$2:$B$40,0),_xlfn.XLOOKUP(S544,freq!$A$2:$A$40,freq!$B$2:$B$40,0),_xlfn.XLOOKUP(T544,freq!$A$2:$A$40,freq!$B$2:$B$40,0),_xlfn.XLOOKUP(U544,freq!$A$2:$A$40,freq!$B$2:$B$40,0),_xlfn.XLOOKUP(V544,freq!$A$2:$A$40,freq!$B$2:$B$40,0))</f>
        <v>61.04999999999999</v>
      </c>
    </row>
    <row r="545" spans="1:23" hidden="1" x14ac:dyDescent="0.35">
      <c r="A545" s="32" t="s">
        <v>661</v>
      </c>
      <c r="B545" s="32" t="s">
        <v>2</v>
      </c>
      <c r="C545" s="32" t="s">
        <v>59</v>
      </c>
      <c r="D545" s="32" t="s">
        <v>56</v>
      </c>
      <c r="E545" s="32" t="s">
        <v>32</v>
      </c>
      <c r="F545" s="32" t="s">
        <v>42</v>
      </c>
      <c r="G545" s="32">
        <v>0</v>
      </c>
      <c r="H545" s="32" t="s">
        <v>38</v>
      </c>
      <c r="I545" s="32" t="s">
        <v>42</v>
      </c>
      <c r="J545" s="32" t="s">
        <v>49</v>
      </c>
      <c r="K545" s="32" t="s">
        <v>53</v>
      </c>
      <c r="L545" s="32" t="s">
        <v>1</v>
      </c>
      <c r="M545" s="32" t="s">
        <v>50</v>
      </c>
      <c r="N545" s="32" t="s">
        <v>37</v>
      </c>
      <c r="O545" s="32" t="s">
        <v>3</v>
      </c>
      <c r="P545" s="32" t="s">
        <v>38</v>
      </c>
      <c r="Q545" s="32" t="s">
        <v>45</v>
      </c>
      <c r="R545" s="32" t="s">
        <v>58</v>
      </c>
      <c r="S545" s="32">
        <v>2</v>
      </c>
      <c r="T545" s="32" t="s">
        <v>49</v>
      </c>
      <c r="U545" s="32" t="s">
        <v>29</v>
      </c>
      <c r="V545" s="32">
        <v>3</v>
      </c>
      <c r="W545" s="32">
        <f>SUM(_xlfn.XLOOKUP(B545,freq!$A$2:$A$40,freq!$B$2:$B$40,0),_xlfn.XLOOKUP(C545,freq!$A$2:$A$40,freq!$B$2:$B$40,0),_xlfn.XLOOKUP(D545,freq!$A$2:$A$40,freq!$B$2:$B$40,0),_xlfn.XLOOKUP(E545,freq!$A$2:$A$40,freq!$B$2:$B$40,0),_xlfn.XLOOKUP(F545,freq!$A$2:$A$40,freq!$B$2:$B$40,0),_xlfn.XLOOKUP(G545,freq!$A$2:$A$40,freq!$B$2:$B$40,0),_xlfn.XLOOKUP(H545,freq!$A$2:$A$40,freq!$B$2:$B$40,0),_xlfn.XLOOKUP(I545,freq!$A$2:$A$40,freq!$B$2:$B$40,0),_xlfn.XLOOKUP(J545,freq!$A$2:$A$40,freq!$B$2:$B$40,0),_xlfn.XLOOKUP(K545,freq!$A$2:$A$40,freq!$B$2:$B$40,0),_xlfn.XLOOKUP(L545,freq!$A$2:$A$40,freq!$B$2:$B$40,0),_xlfn.XLOOKUP(M545,freq!$A$2:$A$40,freq!$B$2:$B$40,0),_xlfn.XLOOKUP(N545,freq!$A$2:$A$40,freq!$B$2:$B$40,0),_xlfn.XLOOKUP(O545,freq!$A$2:$A$40,freq!$B$2:$B$40,0),_xlfn.XLOOKUP(P545,freq!$A$2:$A$40,freq!$B$2:$B$40,0),_xlfn.XLOOKUP(Q545,freq!$A$2:$A$40,freq!$B$2:$B$40,0),_xlfn.XLOOKUP(R545,freq!$A$2:$A$40,freq!$B$2:$B$40,0),_xlfn.XLOOKUP(S545,freq!$A$2:$A$40,freq!$B$2:$B$40,0),_xlfn.XLOOKUP(T545,freq!$A$2:$A$40,freq!$B$2:$B$40,0),_xlfn.XLOOKUP(U545,freq!$A$2:$A$40,freq!$B$2:$B$40,0),_xlfn.XLOOKUP(V545,freq!$A$2:$A$40,freq!$B$2:$B$40,0))</f>
        <v>61.03</v>
      </c>
    </row>
    <row r="546" spans="1:23" hidden="1" x14ac:dyDescent="0.35">
      <c r="A546" s="32" t="s">
        <v>585</v>
      </c>
      <c r="B546" s="32" t="s">
        <v>4</v>
      </c>
      <c r="C546" s="32" t="s">
        <v>31</v>
      </c>
      <c r="D546" s="32" t="s">
        <v>59</v>
      </c>
      <c r="E546" s="32" t="s">
        <v>59</v>
      </c>
      <c r="F546" s="32" t="s">
        <v>50</v>
      </c>
      <c r="G546" s="32" t="s">
        <v>50</v>
      </c>
      <c r="H546" s="32" t="s">
        <v>4</v>
      </c>
      <c r="I546" s="32" t="s">
        <v>2</v>
      </c>
      <c r="J546" s="32" t="s">
        <v>42</v>
      </c>
      <c r="K546" s="32" t="s">
        <v>59</v>
      </c>
      <c r="L546" s="32" t="s">
        <v>45</v>
      </c>
      <c r="M546" s="32" t="s">
        <v>35</v>
      </c>
      <c r="N546" s="32">
        <v>6</v>
      </c>
      <c r="O546" s="32" t="s">
        <v>32</v>
      </c>
      <c r="P546" s="32">
        <v>4</v>
      </c>
      <c r="Q546" s="32">
        <v>2</v>
      </c>
      <c r="R546" s="32">
        <v>8</v>
      </c>
      <c r="S546" s="32" t="s">
        <v>58</v>
      </c>
      <c r="T546" s="32" t="s">
        <v>58</v>
      </c>
      <c r="U546" s="32" t="s">
        <v>48</v>
      </c>
      <c r="V546" s="32" t="s">
        <v>44</v>
      </c>
      <c r="W546" s="32">
        <f>SUM(_xlfn.XLOOKUP(B546,freq!$A$2:$A$40,freq!$B$2:$B$40,0),_xlfn.XLOOKUP(C546,freq!$A$2:$A$40,freq!$B$2:$B$40,0),_xlfn.XLOOKUP(D546,freq!$A$2:$A$40,freq!$B$2:$B$40,0),_xlfn.XLOOKUP(E546,freq!$A$2:$A$40,freq!$B$2:$B$40,0),_xlfn.XLOOKUP(F546,freq!$A$2:$A$40,freq!$B$2:$B$40,0),_xlfn.XLOOKUP(G546,freq!$A$2:$A$40,freq!$B$2:$B$40,0),_xlfn.XLOOKUP(H546,freq!$A$2:$A$40,freq!$B$2:$B$40,0),_xlfn.XLOOKUP(I546,freq!$A$2:$A$40,freq!$B$2:$B$40,0),_xlfn.XLOOKUP(J546,freq!$A$2:$A$40,freq!$B$2:$B$40,0),_xlfn.XLOOKUP(K546,freq!$A$2:$A$40,freq!$B$2:$B$40,0),_xlfn.XLOOKUP(L546,freq!$A$2:$A$40,freq!$B$2:$B$40,0),_xlfn.XLOOKUP(M546,freq!$A$2:$A$40,freq!$B$2:$B$40,0),_xlfn.XLOOKUP(N546,freq!$A$2:$A$40,freq!$B$2:$B$40,0),_xlfn.XLOOKUP(O546,freq!$A$2:$A$40,freq!$B$2:$B$40,0),_xlfn.XLOOKUP(P546,freq!$A$2:$A$40,freq!$B$2:$B$40,0),_xlfn.XLOOKUP(Q546,freq!$A$2:$A$40,freq!$B$2:$B$40,0),_xlfn.XLOOKUP(R546,freq!$A$2:$A$40,freq!$B$2:$B$40,0),_xlfn.XLOOKUP(S546,freq!$A$2:$A$40,freq!$B$2:$B$40,0),_xlfn.XLOOKUP(T546,freq!$A$2:$A$40,freq!$B$2:$B$40,0),_xlfn.XLOOKUP(U546,freq!$A$2:$A$40,freq!$B$2:$B$40,0),_xlfn.XLOOKUP(V546,freq!$A$2:$A$40,freq!$B$2:$B$40,0))</f>
        <v>61.019999999999996</v>
      </c>
    </row>
    <row r="547" spans="1:23" hidden="1" x14ac:dyDescent="0.35">
      <c r="A547" s="32" t="s">
        <v>2040</v>
      </c>
      <c r="B547" s="32" t="s">
        <v>58</v>
      </c>
      <c r="C547" s="32">
        <v>7</v>
      </c>
      <c r="D547" s="32" t="s">
        <v>49</v>
      </c>
      <c r="E547" s="32" t="s">
        <v>36</v>
      </c>
      <c r="F547" s="32" t="s">
        <v>1</v>
      </c>
      <c r="G547" s="32" t="s">
        <v>53</v>
      </c>
      <c r="H547" s="32" t="s">
        <v>59</v>
      </c>
      <c r="I547" s="32" t="s">
        <v>50</v>
      </c>
      <c r="J547" s="32" t="s">
        <v>31</v>
      </c>
      <c r="K547" s="32" t="s">
        <v>58</v>
      </c>
      <c r="L547" s="32" t="s">
        <v>29</v>
      </c>
      <c r="M547" s="32" t="s">
        <v>34</v>
      </c>
      <c r="N547" s="32" t="s">
        <v>31</v>
      </c>
      <c r="O547" s="32" t="s">
        <v>45</v>
      </c>
      <c r="P547" s="32" t="s">
        <v>37</v>
      </c>
      <c r="Q547" s="32">
        <v>6</v>
      </c>
      <c r="R547" s="32" t="s">
        <v>38</v>
      </c>
      <c r="S547" s="32">
        <v>2</v>
      </c>
      <c r="T547" s="32" t="s">
        <v>31</v>
      </c>
      <c r="U547" s="32" t="s">
        <v>33</v>
      </c>
      <c r="V547" s="32" t="s">
        <v>43</v>
      </c>
      <c r="W547" s="32">
        <f>SUM(_xlfn.XLOOKUP(B547,freq!$A$2:$A$40,freq!$B$2:$B$40,0),_xlfn.XLOOKUP(C547,freq!$A$2:$A$40,freq!$B$2:$B$40,0),_xlfn.XLOOKUP(D547,freq!$A$2:$A$40,freq!$B$2:$B$40,0),_xlfn.XLOOKUP(E547,freq!$A$2:$A$40,freq!$B$2:$B$40,0),_xlfn.XLOOKUP(F547,freq!$A$2:$A$40,freq!$B$2:$B$40,0),_xlfn.XLOOKUP(G547,freq!$A$2:$A$40,freq!$B$2:$B$40,0),_xlfn.XLOOKUP(H547,freq!$A$2:$A$40,freq!$B$2:$B$40,0),_xlfn.XLOOKUP(I547,freq!$A$2:$A$40,freq!$B$2:$B$40,0),_xlfn.XLOOKUP(J547,freq!$A$2:$A$40,freq!$B$2:$B$40,0),_xlfn.XLOOKUP(K547,freq!$A$2:$A$40,freq!$B$2:$B$40,0),_xlfn.XLOOKUP(L547,freq!$A$2:$A$40,freq!$B$2:$B$40,0),_xlfn.XLOOKUP(M547,freq!$A$2:$A$40,freq!$B$2:$B$40,0),_xlfn.XLOOKUP(N547,freq!$A$2:$A$40,freq!$B$2:$B$40,0),_xlfn.XLOOKUP(O547,freq!$A$2:$A$40,freq!$B$2:$B$40,0),_xlfn.XLOOKUP(P547,freq!$A$2:$A$40,freq!$B$2:$B$40,0),_xlfn.XLOOKUP(Q547,freq!$A$2:$A$40,freq!$B$2:$B$40,0),_xlfn.XLOOKUP(R547,freq!$A$2:$A$40,freq!$B$2:$B$40,0),_xlfn.XLOOKUP(S547,freq!$A$2:$A$40,freq!$B$2:$B$40,0),_xlfn.XLOOKUP(T547,freq!$A$2:$A$40,freq!$B$2:$B$40,0),_xlfn.XLOOKUP(U547,freq!$A$2:$A$40,freq!$B$2:$B$40,0),_xlfn.XLOOKUP(V547,freq!$A$2:$A$40,freq!$B$2:$B$40,0))</f>
        <v>61.01</v>
      </c>
    </row>
    <row r="548" spans="1:23" hidden="1" x14ac:dyDescent="0.35">
      <c r="A548" s="32" t="s">
        <v>1055</v>
      </c>
      <c r="B548" s="32" t="s">
        <v>2</v>
      </c>
      <c r="C548" s="32">
        <v>4</v>
      </c>
      <c r="D548" s="32" t="s">
        <v>58</v>
      </c>
      <c r="E548" s="32">
        <v>2</v>
      </c>
      <c r="F548" s="32" t="s">
        <v>44</v>
      </c>
      <c r="G548" s="32" t="s">
        <v>33</v>
      </c>
      <c r="H548" s="32">
        <v>5</v>
      </c>
      <c r="I548" s="32" t="s">
        <v>42</v>
      </c>
      <c r="J548" s="32">
        <v>6</v>
      </c>
      <c r="K548" s="32" t="s">
        <v>43</v>
      </c>
      <c r="L548" s="32" t="s">
        <v>1</v>
      </c>
      <c r="M548" s="32" t="s">
        <v>2</v>
      </c>
      <c r="N548" s="32" t="s">
        <v>53</v>
      </c>
      <c r="O548" s="32" t="s">
        <v>35</v>
      </c>
      <c r="P548" s="32" t="s">
        <v>49</v>
      </c>
      <c r="Q548" s="32" t="s">
        <v>0</v>
      </c>
      <c r="R548" s="32">
        <v>2</v>
      </c>
      <c r="S548" s="32" t="s">
        <v>3</v>
      </c>
      <c r="T548" s="32" t="s">
        <v>49</v>
      </c>
      <c r="U548" s="32" t="s">
        <v>3</v>
      </c>
      <c r="V548" s="32" t="s">
        <v>31</v>
      </c>
      <c r="W548" s="32">
        <f>SUM(_xlfn.XLOOKUP(B548,freq!$A$2:$A$40,freq!$B$2:$B$40,0),_xlfn.XLOOKUP(C548,freq!$A$2:$A$40,freq!$B$2:$B$40,0),_xlfn.XLOOKUP(D548,freq!$A$2:$A$40,freq!$B$2:$B$40,0),_xlfn.XLOOKUP(E548,freq!$A$2:$A$40,freq!$B$2:$B$40,0),_xlfn.XLOOKUP(F548,freq!$A$2:$A$40,freq!$B$2:$B$40,0),_xlfn.XLOOKUP(G548,freq!$A$2:$A$40,freq!$B$2:$B$40,0),_xlfn.XLOOKUP(H548,freq!$A$2:$A$40,freq!$B$2:$B$40,0),_xlfn.XLOOKUP(I548,freq!$A$2:$A$40,freq!$B$2:$B$40,0),_xlfn.XLOOKUP(J548,freq!$A$2:$A$40,freq!$B$2:$B$40,0),_xlfn.XLOOKUP(K548,freq!$A$2:$A$40,freq!$B$2:$B$40,0),_xlfn.XLOOKUP(L548,freq!$A$2:$A$40,freq!$B$2:$B$40,0),_xlfn.XLOOKUP(M548,freq!$A$2:$A$40,freq!$B$2:$B$40,0),_xlfn.XLOOKUP(N548,freq!$A$2:$A$40,freq!$B$2:$B$40,0),_xlfn.XLOOKUP(O548,freq!$A$2:$A$40,freq!$B$2:$B$40,0),_xlfn.XLOOKUP(P548,freq!$A$2:$A$40,freq!$B$2:$B$40,0),_xlfn.XLOOKUP(Q548,freq!$A$2:$A$40,freq!$B$2:$B$40,0),_xlfn.XLOOKUP(R548,freq!$A$2:$A$40,freq!$B$2:$B$40,0),_xlfn.XLOOKUP(S548,freq!$A$2:$A$40,freq!$B$2:$B$40,0),_xlfn.XLOOKUP(T548,freq!$A$2:$A$40,freq!$B$2:$B$40,0),_xlfn.XLOOKUP(U548,freq!$A$2:$A$40,freq!$B$2:$B$40,0),_xlfn.XLOOKUP(V548,freq!$A$2:$A$40,freq!$B$2:$B$40,0))</f>
        <v>61</v>
      </c>
    </row>
    <row r="549" spans="1:23" hidden="1" x14ac:dyDescent="0.35">
      <c r="A549" s="32" t="s">
        <v>142</v>
      </c>
      <c r="B549" s="32">
        <v>5</v>
      </c>
      <c r="C549" s="32" t="s">
        <v>28</v>
      </c>
      <c r="D549" s="32" t="s">
        <v>53</v>
      </c>
      <c r="E549" s="32" t="s">
        <v>38</v>
      </c>
      <c r="F549" s="32" t="s">
        <v>46</v>
      </c>
      <c r="G549" s="32" t="s">
        <v>56</v>
      </c>
      <c r="H549" s="32">
        <v>2</v>
      </c>
      <c r="I549" s="32">
        <v>0</v>
      </c>
      <c r="J549" s="32" t="s">
        <v>45</v>
      </c>
      <c r="K549" s="32" t="s">
        <v>40</v>
      </c>
      <c r="L549" s="32" t="s">
        <v>49</v>
      </c>
      <c r="M549" s="32">
        <v>2</v>
      </c>
      <c r="N549" s="32" t="s">
        <v>35</v>
      </c>
      <c r="O549" s="32" t="s">
        <v>37</v>
      </c>
      <c r="P549" s="32" t="s">
        <v>35</v>
      </c>
      <c r="Q549" s="32" t="s">
        <v>36</v>
      </c>
      <c r="R549" s="32" t="s">
        <v>53</v>
      </c>
      <c r="S549" s="32" t="s">
        <v>29</v>
      </c>
      <c r="T549" s="32" t="s">
        <v>48</v>
      </c>
      <c r="U549" s="32">
        <v>6</v>
      </c>
      <c r="V549" s="32" t="s">
        <v>53</v>
      </c>
      <c r="W549" s="32">
        <f>SUM(_xlfn.XLOOKUP(B549,freq!$A$2:$A$40,freq!$B$2:$B$40,0),_xlfn.XLOOKUP(C549,freq!$A$2:$A$40,freq!$B$2:$B$40,0),_xlfn.XLOOKUP(D549,freq!$A$2:$A$40,freq!$B$2:$B$40,0),_xlfn.XLOOKUP(E549,freq!$A$2:$A$40,freq!$B$2:$B$40,0),_xlfn.XLOOKUP(F549,freq!$A$2:$A$40,freq!$B$2:$B$40,0),_xlfn.XLOOKUP(G549,freq!$A$2:$A$40,freq!$B$2:$B$40,0),_xlfn.XLOOKUP(H549,freq!$A$2:$A$40,freq!$B$2:$B$40,0),_xlfn.XLOOKUP(I549,freq!$A$2:$A$40,freq!$B$2:$B$40,0),_xlfn.XLOOKUP(J549,freq!$A$2:$A$40,freq!$B$2:$B$40,0),_xlfn.XLOOKUP(K549,freq!$A$2:$A$40,freq!$B$2:$B$40,0),_xlfn.XLOOKUP(L549,freq!$A$2:$A$40,freq!$B$2:$B$40,0),_xlfn.XLOOKUP(M549,freq!$A$2:$A$40,freq!$B$2:$B$40,0),_xlfn.XLOOKUP(N549,freq!$A$2:$A$40,freq!$B$2:$B$40,0),_xlfn.XLOOKUP(O549,freq!$A$2:$A$40,freq!$B$2:$B$40,0),_xlfn.XLOOKUP(P549,freq!$A$2:$A$40,freq!$B$2:$B$40,0),_xlfn.XLOOKUP(Q549,freq!$A$2:$A$40,freq!$B$2:$B$40,0),_xlfn.XLOOKUP(R549,freq!$A$2:$A$40,freq!$B$2:$B$40,0),_xlfn.XLOOKUP(S549,freq!$A$2:$A$40,freq!$B$2:$B$40,0),_xlfn.XLOOKUP(T549,freq!$A$2:$A$40,freq!$B$2:$B$40,0),_xlfn.XLOOKUP(U549,freq!$A$2:$A$40,freq!$B$2:$B$40,0),_xlfn.XLOOKUP(V549,freq!$A$2:$A$40,freq!$B$2:$B$40,0))</f>
        <v>60.99</v>
      </c>
    </row>
    <row r="550" spans="1:23" hidden="1" x14ac:dyDescent="0.35">
      <c r="A550" s="32" t="s">
        <v>219</v>
      </c>
      <c r="B550" s="32" t="s">
        <v>40</v>
      </c>
      <c r="C550" s="32" t="s">
        <v>53</v>
      </c>
      <c r="D550" s="32" t="s">
        <v>56</v>
      </c>
      <c r="E550" s="32" t="s">
        <v>1</v>
      </c>
      <c r="F550" s="32" t="s">
        <v>1</v>
      </c>
      <c r="G550" s="32">
        <v>0</v>
      </c>
      <c r="H550" s="32" t="s">
        <v>53</v>
      </c>
      <c r="I550" s="32" t="s">
        <v>1</v>
      </c>
      <c r="J550" s="32">
        <v>5</v>
      </c>
      <c r="K550" s="32" t="s">
        <v>33</v>
      </c>
      <c r="L550" s="32" t="s">
        <v>35</v>
      </c>
      <c r="M550" s="32" t="s">
        <v>56</v>
      </c>
      <c r="N550" s="32" t="s">
        <v>4</v>
      </c>
      <c r="O550" s="32" t="s">
        <v>44</v>
      </c>
      <c r="P550" s="32" t="s">
        <v>43</v>
      </c>
      <c r="Q550" s="32">
        <v>4</v>
      </c>
      <c r="R550" s="32" t="s">
        <v>36</v>
      </c>
      <c r="S550" s="32" t="s">
        <v>49</v>
      </c>
      <c r="T550" s="32">
        <v>7</v>
      </c>
      <c r="U550" s="32" t="s">
        <v>56</v>
      </c>
      <c r="V550" s="32" t="s">
        <v>30</v>
      </c>
      <c r="W550" s="32">
        <f>SUM(_xlfn.XLOOKUP(B550,freq!$A$2:$A$40,freq!$B$2:$B$40,0),_xlfn.XLOOKUP(C550,freq!$A$2:$A$40,freq!$B$2:$B$40,0),_xlfn.XLOOKUP(D550,freq!$A$2:$A$40,freq!$B$2:$B$40,0),_xlfn.XLOOKUP(E550,freq!$A$2:$A$40,freq!$B$2:$B$40,0),_xlfn.XLOOKUP(F550,freq!$A$2:$A$40,freq!$B$2:$B$40,0),_xlfn.XLOOKUP(G550,freq!$A$2:$A$40,freq!$B$2:$B$40,0),_xlfn.XLOOKUP(H550,freq!$A$2:$A$40,freq!$B$2:$B$40,0),_xlfn.XLOOKUP(I550,freq!$A$2:$A$40,freq!$B$2:$B$40,0),_xlfn.XLOOKUP(J550,freq!$A$2:$A$40,freq!$B$2:$B$40,0),_xlfn.XLOOKUP(K550,freq!$A$2:$A$40,freq!$B$2:$B$40,0),_xlfn.XLOOKUP(L550,freq!$A$2:$A$40,freq!$B$2:$B$40,0),_xlfn.XLOOKUP(M550,freq!$A$2:$A$40,freq!$B$2:$B$40,0),_xlfn.XLOOKUP(N550,freq!$A$2:$A$40,freq!$B$2:$B$40,0),_xlfn.XLOOKUP(O550,freq!$A$2:$A$40,freq!$B$2:$B$40,0),_xlfn.XLOOKUP(P550,freq!$A$2:$A$40,freq!$B$2:$B$40,0),_xlfn.XLOOKUP(Q550,freq!$A$2:$A$40,freq!$B$2:$B$40,0),_xlfn.XLOOKUP(R550,freq!$A$2:$A$40,freq!$B$2:$B$40,0),_xlfn.XLOOKUP(S550,freq!$A$2:$A$40,freq!$B$2:$B$40,0),_xlfn.XLOOKUP(T550,freq!$A$2:$A$40,freq!$B$2:$B$40,0),_xlfn.XLOOKUP(U550,freq!$A$2:$A$40,freq!$B$2:$B$40,0),_xlfn.XLOOKUP(V550,freq!$A$2:$A$40,freq!$B$2:$B$40,0))</f>
        <v>60.979999999999983</v>
      </c>
    </row>
    <row r="551" spans="1:23" hidden="1" x14ac:dyDescent="0.35">
      <c r="A551" s="32" t="s">
        <v>1924</v>
      </c>
      <c r="B551" s="32">
        <v>7</v>
      </c>
      <c r="C551" s="32" t="s">
        <v>29</v>
      </c>
      <c r="D551" s="32" t="s">
        <v>4</v>
      </c>
      <c r="E551" s="32" t="s">
        <v>50</v>
      </c>
      <c r="F551" s="32" t="s">
        <v>4</v>
      </c>
      <c r="G551" s="32">
        <v>1</v>
      </c>
      <c r="H551" s="32" t="s">
        <v>31</v>
      </c>
      <c r="I551" s="32" t="s">
        <v>53</v>
      </c>
      <c r="J551" s="32" t="s">
        <v>35</v>
      </c>
      <c r="K551" s="32" t="s">
        <v>38</v>
      </c>
      <c r="L551" s="32" t="s">
        <v>0</v>
      </c>
      <c r="M551" s="32" t="s">
        <v>31</v>
      </c>
      <c r="N551" s="32" t="s">
        <v>33</v>
      </c>
      <c r="O551" s="32" t="s">
        <v>1</v>
      </c>
      <c r="P551" s="32">
        <v>7</v>
      </c>
      <c r="Q551" s="32" t="s">
        <v>4</v>
      </c>
      <c r="R551" s="32" t="s">
        <v>43</v>
      </c>
      <c r="S551" s="32" t="s">
        <v>31</v>
      </c>
      <c r="T551" s="32" t="s">
        <v>32</v>
      </c>
      <c r="U551" s="32" t="s">
        <v>48</v>
      </c>
      <c r="V551" s="32" t="s">
        <v>0</v>
      </c>
      <c r="W551" s="32">
        <f>SUM(_xlfn.XLOOKUP(B551,freq!$A$2:$A$40,freq!$B$2:$B$40,0),_xlfn.XLOOKUP(C551,freq!$A$2:$A$40,freq!$B$2:$B$40,0),_xlfn.XLOOKUP(D551,freq!$A$2:$A$40,freq!$B$2:$B$40,0),_xlfn.XLOOKUP(E551,freq!$A$2:$A$40,freq!$B$2:$B$40,0),_xlfn.XLOOKUP(F551,freq!$A$2:$A$40,freq!$B$2:$B$40,0),_xlfn.XLOOKUP(G551,freq!$A$2:$A$40,freq!$B$2:$B$40,0),_xlfn.XLOOKUP(H551,freq!$A$2:$A$40,freq!$B$2:$B$40,0),_xlfn.XLOOKUP(I551,freq!$A$2:$A$40,freq!$B$2:$B$40,0),_xlfn.XLOOKUP(J551,freq!$A$2:$A$40,freq!$B$2:$B$40,0),_xlfn.XLOOKUP(K551,freq!$A$2:$A$40,freq!$B$2:$B$40,0),_xlfn.XLOOKUP(L551,freq!$A$2:$A$40,freq!$B$2:$B$40,0),_xlfn.XLOOKUP(M551,freq!$A$2:$A$40,freq!$B$2:$B$40,0),_xlfn.XLOOKUP(N551,freq!$A$2:$A$40,freq!$B$2:$B$40,0),_xlfn.XLOOKUP(O551,freq!$A$2:$A$40,freq!$B$2:$B$40,0),_xlfn.XLOOKUP(P551,freq!$A$2:$A$40,freq!$B$2:$B$40,0),_xlfn.XLOOKUP(Q551,freq!$A$2:$A$40,freq!$B$2:$B$40,0),_xlfn.XLOOKUP(R551,freq!$A$2:$A$40,freq!$B$2:$B$40,0),_xlfn.XLOOKUP(S551,freq!$A$2:$A$40,freq!$B$2:$B$40,0),_xlfn.XLOOKUP(T551,freq!$A$2:$A$40,freq!$B$2:$B$40,0),_xlfn.XLOOKUP(U551,freq!$A$2:$A$40,freq!$B$2:$B$40,0),_xlfn.XLOOKUP(V551,freq!$A$2:$A$40,freq!$B$2:$B$40,0))</f>
        <v>60.930000000000014</v>
      </c>
    </row>
    <row r="552" spans="1:23" hidden="1" x14ac:dyDescent="0.35">
      <c r="A552" s="32" t="s">
        <v>1683</v>
      </c>
      <c r="B552" s="32" t="s">
        <v>43</v>
      </c>
      <c r="C552" s="32">
        <v>5</v>
      </c>
      <c r="D552" s="32" t="s">
        <v>38</v>
      </c>
      <c r="E552" s="32">
        <v>6</v>
      </c>
      <c r="F552" s="32" t="s">
        <v>0</v>
      </c>
      <c r="G552" s="32" t="s">
        <v>50</v>
      </c>
      <c r="H552" s="32" t="s">
        <v>2</v>
      </c>
      <c r="I552" s="32" t="s">
        <v>2</v>
      </c>
      <c r="J552" s="32">
        <v>4</v>
      </c>
      <c r="K552" s="32" t="s">
        <v>48</v>
      </c>
      <c r="L552" s="32">
        <v>7</v>
      </c>
      <c r="M552" s="32" t="s">
        <v>46</v>
      </c>
      <c r="N552" s="32" t="s">
        <v>33</v>
      </c>
      <c r="O552" s="32" t="s">
        <v>35</v>
      </c>
      <c r="P552" s="32" t="s">
        <v>1</v>
      </c>
      <c r="Q552" s="32">
        <v>5</v>
      </c>
      <c r="R552" s="32" t="s">
        <v>32</v>
      </c>
      <c r="S552" s="32" t="s">
        <v>0</v>
      </c>
      <c r="T552" s="32" t="s">
        <v>36</v>
      </c>
      <c r="U552" s="32" t="s">
        <v>37</v>
      </c>
      <c r="V552" s="32">
        <v>7</v>
      </c>
      <c r="W552" s="32">
        <f>SUM(_xlfn.XLOOKUP(B552,freq!$A$2:$A$40,freq!$B$2:$B$40,0),_xlfn.XLOOKUP(C552,freq!$A$2:$A$40,freq!$B$2:$B$40,0),_xlfn.XLOOKUP(D552,freq!$A$2:$A$40,freq!$B$2:$B$40,0),_xlfn.XLOOKUP(E552,freq!$A$2:$A$40,freq!$B$2:$B$40,0),_xlfn.XLOOKUP(F552,freq!$A$2:$A$40,freq!$B$2:$B$40,0),_xlfn.XLOOKUP(G552,freq!$A$2:$A$40,freq!$B$2:$B$40,0),_xlfn.XLOOKUP(H552,freq!$A$2:$A$40,freq!$B$2:$B$40,0),_xlfn.XLOOKUP(I552,freq!$A$2:$A$40,freq!$B$2:$B$40,0),_xlfn.XLOOKUP(J552,freq!$A$2:$A$40,freq!$B$2:$B$40,0),_xlfn.XLOOKUP(K552,freq!$A$2:$A$40,freq!$B$2:$B$40,0),_xlfn.XLOOKUP(L552,freq!$A$2:$A$40,freq!$B$2:$B$40,0),_xlfn.XLOOKUP(M552,freq!$A$2:$A$40,freq!$B$2:$B$40,0),_xlfn.XLOOKUP(N552,freq!$A$2:$A$40,freq!$B$2:$B$40,0),_xlfn.XLOOKUP(O552,freq!$A$2:$A$40,freq!$B$2:$B$40,0),_xlfn.XLOOKUP(P552,freq!$A$2:$A$40,freq!$B$2:$B$40,0),_xlfn.XLOOKUP(Q552,freq!$A$2:$A$40,freq!$B$2:$B$40,0),_xlfn.XLOOKUP(R552,freq!$A$2:$A$40,freq!$B$2:$B$40,0),_xlfn.XLOOKUP(S552,freq!$A$2:$A$40,freq!$B$2:$B$40,0),_xlfn.XLOOKUP(T552,freq!$A$2:$A$40,freq!$B$2:$B$40,0),_xlfn.XLOOKUP(U552,freq!$A$2:$A$40,freq!$B$2:$B$40,0),_xlfn.XLOOKUP(V552,freq!$A$2:$A$40,freq!$B$2:$B$40,0))</f>
        <v>60.920000000000009</v>
      </c>
    </row>
    <row r="553" spans="1:23" hidden="1" x14ac:dyDescent="0.35">
      <c r="A553" s="32" t="s">
        <v>348</v>
      </c>
      <c r="B553" s="32" t="s">
        <v>42</v>
      </c>
      <c r="C553" s="32" t="s">
        <v>43</v>
      </c>
      <c r="D553" s="32" t="s">
        <v>1</v>
      </c>
      <c r="E553" s="32" t="s">
        <v>46</v>
      </c>
      <c r="F553" s="32">
        <v>1</v>
      </c>
      <c r="G553" s="32" t="s">
        <v>44</v>
      </c>
      <c r="H553" s="32" t="s">
        <v>2</v>
      </c>
      <c r="I553" s="32" t="s">
        <v>2</v>
      </c>
      <c r="J553" s="32" t="s">
        <v>30</v>
      </c>
      <c r="K553" s="32">
        <v>3</v>
      </c>
      <c r="L553" s="32" t="s">
        <v>58</v>
      </c>
      <c r="M553" s="32" t="s">
        <v>37</v>
      </c>
      <c r="N553" s="32" t="s">
        <v>2</v>
      </c>
      <c r="O553" s="32" t="s">
        <v>41</v>
      </c>
      <c r="P553" s="32" t="s">
        <v>49</v>
      </c>
      <c r="Q553" s="32">
        <v>2</v>
      </c>
      <c r="R553" s="32" t="s">
        <v>3</v>
      </c>
      <c r="S553" s="32" t="s">
        <v>53</v>
      </c>
      <c r="T553" s="32" t="s">
        <v>49</v>
      </c>
      <c r="U553" s="32" t="s">
        <v>53</v>
      </c>
      <c r="V553" s="32" t="s">
        <v>49</v>
      </c>
      <c r="W553" s="32">
        <f>SUM(_xlfn.XLOOKUP(B553,freq!$A$2:$A$40,freq!$B$2:$B$40,0),_xlfn.XLOOKUP(C553,freq!$A$2:$A$40,freq!$B$2:$B$40,0),_xlfn.XLOOKUP(D553,freq!$A$2:$A$40,freq!$B$2:$B$40,0),_xlfn.XLOOKUP(E553,freq!$A$2:$A$40,freq!$B$2:$B$40,0),_xlfn.XLOOKUP(F553,freq!$A$2:$A$40,freq!$B$2:$B$40,0),_xlfn.XLOOKUP(G553,freq!$A$2:$A$40,freq!$B$2:$B$40,0),_xlfn.XLOOKUP(H553,freq!$A$2:$A$40,freq!$B$2:$B$40,0),_xlfn.XLOOKUP(I553,freq!$A$2:$A$40,freq!$B$2:$B$40,0),_xlfn.XLOOKUP(J553,freq!$A$2:$A$40,freq!$B$2:$B$40,0),_xlfn.XLOOKUP(K553,freq!$A$2:$A$40,freq!$B$2:$B$40,0),_xlfn.XLOOKUP(L553,freq!$A$2:$A$40,freq!$B$2:$B$40,0),_xlfn.XLOOKUP(M553,freq!$A$2:$A$40,freq!$B$2:$B$40,0),_xlfn.XLOOKUP(N553,freq!$A$2:$A$40,freq!$B$2:$B$40,0),_xlfn.XLOOKUP(O553,freq!$A$2:$A$40,freq!$B$2:$B$40,0),_xlfn.XLOOKUP(P553,freq!$A$2:$A$40,freq!$B$2:$B$40,0),_xlfn.XLOOKUP(Q553,freq!$A$2:$A$40,freq!$B$2:$B$40,0),_xlfn.XLOOKUP(R553,freq!$A$2:$A$40,freq!$B$2:$B$40,0),_xlfn.XLOOKUP(S553,freq!$A$2:$A$40,freq!$B$2:$B$40,0),_xlfn.XLOOKUP(T553,freq!$A$2:$A$40,freq!$B$2:$B$40,0),_xlfn.XLOOKUP(U553,freq!$A$2:$A$40,freq!$B$2:$B$40,0),_xlfn.XLOOKUP(V553,freq!$A$2:$A$40,freq!$B$2:$B$40,0))</f>
        <v>60.9</v>
      </c>
    </row>
    <row r="554" spans="1:23" hidden="1" x14ac:dyDescent="0.35">
      <c r="A554" s="32" t="s">
        <v>1332</v>
      </c>
      <c r="B554" s="32" t="s">
        <v>33</v>
      </c>
      <c r="C554" s="32" t="s">
        <v>35</v>
      </c>
      <c r="D554" s="32" t="s">
        <v>46</v>
      </c>
      <c r="E554" s="32" t="s">
        <v>29</v>
      </c>
      <c r="F554" s="32">
        <v>5</v>
      </c>
      <c r="G554" s="32" t="s">
        <v>31</v>
      </c>
      <c r="H554" s="32" t="s">
        <v>1</v>
      </c>
      <c r="I554" s="32">
        <v>8</v>
      </c>
      <c r="J554" s="32" t="s">
        <v>44</v>
      </c>
      <c r="K554" s="32" t="s">
        <v>31</v>
      </c>
      <c r="L554" s="32" t="s">
        <v>50</v>
      </c>
      <c r="M554" s="32">
        <v>5</v>
      </c>
      <c r="N554" s="32">
        <v>2</v>
      </c>
      <c r="O554" s="32" t="s">
        <v>29</v>
      </c>
      <c r="P554" s="32">
        <v>5</v>
      </c>
      <c r="Q554" s="32" t="s">
        <v>59</v>
      </c>
      <c r="R554" s="32">
        <v>2</v>
      </c>
      <c r="S554" s="32" t="s">
        <v>3</v>
      </c>
      <c r="T554" s="32" t="s">
        <v>30</v>
      </c>
      <c r="U554" s="32" t="s">
        <v>35</v>
      </c>
      <c r="V554" s="32">
        <v>1</v>
      </c>
      <c r="W554" s="32">
        <f>SUM(_xlfn.XLOOKUP(B554,freq!$A$2:$A$40,freq!$B$2:$B$40,0),_xlfn.XLOOKUP(C554,freq!$A$2:$A$40,freq!$B$2:$B$40,0),_xlfn.XLOOKUP(D554,freq!$A$2:$A$40,freq!$B$2:$B$40,0),_xlfn.XLOOKUP(E554,freq!$A$2:$A$40,freq!$B$2:$B$40,0),_xlfn.XLOOKUP(F554,freq!$A$2:$A$40,freq!$B$2:$B$40,0),_xlfn.XLOOKUP(G554,freq!$A$2:$A$40,freq!$B$2:$B$40,0),_xlfn.XLOOKUP(H554,freq!$A$2:$A$40,freq!$B$2:$B$40,0),_xlfn.XLOOKUP(I554,freq!$A$2:$A$40,freq!$B$2:$B$40,0),_xlfn.XLOOKUP(J554,freq!$A$2:$A$40,freq!$B$2:$B$40,0),_xlfn.XLOOKUP(K554,freq!$A$2:$A$40,freq!$B$2:$B$40,0),_xlfn.XLOOKUP(L554,freq!$A$2:$A$40,freq!$B$2:$B$40,0),_xlfn.XLOOKUP(M554,freq!$A$2:$A$40,freq!$B$2:$B$40,0),_xlfn.XLOOKUP(N554,freq!$A$2:$A$40,freq!$B$2:$B$40,0),_xlfn.XLOOKUP(O554,freq!$A$2:$A$40,freq!$B$2:$B$40,0),_xlfn.XLOOKUP(P554,freq!$A$2:$A$40,freq!$B$2:$B$40,0),_xlfn.XLOOKUP(Q554,freq!$A$2:$A$40,freq!$B$2:$B$40,0),_xlfn.XLOOKUP(R554,freq!$A$2:$A$40,freq!$B$2:$B$40,0),_xlfn.XLOOKUP(S554,freq!$A$2:$A$40,freq!$B$2:$B$40,0),_xlfn.XLOOKUP(T554,freq!$A$2:$A$40,freq!$B$2:$B$40,0),_xlfn.XLOOKUP(U554,freq!$A$2:$A$40,freq!$B$2:$B$40,0),_xlfn.XLOOKUP(V554,freq!$A$2:$A$40,freq!$B$2:$B$40,0))</f>
        <v>60.86</v>
      </c>
    </row>
    <row r="555" spans="1:23" hidden="1" x14ac:dyDescent="0.35">
      <c r="A555" s="32" t="s">
        <v>425</v>
      </c>
      <c r="B555" s="32">
        <v>8</v>
      </c>
      <c r="C555" s="32">
        <v>8</v>
      </c>
      <c r="D555" s="32" t="s">
        <v>58</v>
      </c>
      <c r="E555" s="32" t="s">
        <v>2</v>
      </c>
      <c r="F555" s="32" t="s">
        <v>36</v>
      </c>
      <c r="G555" s="32" t="s">
        <v>46</v>
      </c>
      <c r="H555" s="32" t="s">
        <v>38</v>
      </c>
      <c r="I555" s="32" t="s">
        <v>28</v>
      </c>
      <c r="J555" s="32" t="s">
        <v>1</v>
      </c>
      <c r="K555" s="32" t="s">
        <v>58</v>
      </c>
      <c r="L555" s="32">
        <v>0</v>
      </c>
      <c r="M555" s="32" t="s">
        <v>48</v>
      </c>
      <c r="N555" s="32">
        <v>3</v>
      </c>
      <c r="O555" s="32">
        <v>7</v>
      </c>
      <c r="P555" s="32" t="s">
        <v>2</v>
      </c>
      <c r="Q555" s="32">
        <v>8</v>
      </c>
      <c r="R555" s="32" t="s">
        <v>1</v>
      </c>
      <c r="S555" s="32">
        <v>0</v>
      </c>
      <c r="T555" s="32" t="s">
        <v>36</v>
      </c>
      <c r="U555" s="32">
        <v>8</v>
      </c>
      <c r="V555" s="32" t="s">
        <v>1</v>
      </c>
      <c r="W555" s="32">
        <f>SUM(_xlfn.XLOOKUP(B555,freq!$A$2:$A$40,freq!$B$2:$B$40,0),_xlfn.XLOOKUP(C555,freq!$A$2:$A$40,freq!$B$2:$B$40,0),_xlfn.XLOOKUP(D555,freq!$A$2:$A$40,freq!$B$2:$B$40,0),_xlfn.XLOOKUP(E555,freq!$A$2:$A$40,freq!$B$2:$B$40,0),_xlfn.XLOOKUP(F555,freq!$A$2:$A$40,freq!$B$2:$B$40,0),_xlfn.XLOOKUP(G555,freq!$A$2:$A$40,freq!$B$2:$B$40,0),_xlfn.XLOOKUP(H555,freq!$A$2:$A$40,freq!$B$2:$B$40,0),_xlfn.XLOOKUP(I555,freq!$A$2:$A$40,freq!$B$2:$B$40,0),_xlfn.XLOOKUP(J555,freq!$A$2:$A$40,freq!$B$2:$B$40,0),_xlfn.XLOOKUP(K555,freq!$A$2:$A$40,freq!$B$2:$B$40,0),_xlfn.XLOOKUP(L555,freq!$A$2:$A$40,freq!$B$2:$B$40,0),_xlfn.XLOOKUP(M555,freq!$A$2:$A$40,freq!$B$2:$B$40,0),_xlfn.XLOOKUP(N555,freq!$A$2:$A$40,freq!$B$2:$B$40,0),_xlfn.XLOOKUP(O555,freq!$A$2:$A$40,freq!$B$2:$B$40,0),_xlfn.XLOOKUP(P555,freq!$A$2:$A$40,freq!$B$2:$B$40,0),_xlfn.XLOOKUP(Q555,freq!$A$2:$A$40,freq!$B$2:$B$40,0),_xlfn.XLOOKUP(R555,freq!$A$2:$A$40,freq!$B$2:$B$40,0),_xlfn.XLOOKUP(S555,freq!$A$2:$A$40,freq!$B$2:$B$40,0),_xlfn.XLOOKUP(T555,freq!$A$2:$A$40,freq!$B$2:$B$40,0),_xlfn.XLOOKUP(U555,freq!$A$2:$A$40,freq!$B$2:$B$40,0),_xlfn.XLOOKUP(V555,freq!$A$2:$A$40,freq!$B$2:$B$40,0))</f>
        <v>60.82</v>
      </c>
    </row>
    <row r="556" spans="1:23" hidden="1" x14ac:dyDescent="0.35">
      <c r="A556" s="32" t="s">
        <v>1249</v>
      </c>
      <c r="B556" s="32">
        <v>2</v>
      </c>
      <c r="C556" s="32" t="s">
        <v>58</v>
      </c>
      <c r="D556" s="32" t="s">
        <v>34</v>
      </c>
      <c r="E556" s="32" t="s">
        <v>50</v>
      </c>
      <c r="F556" s="32" t="s">
        <v>28</v>
      </c>
      <c r="G556" s="32" t="s">
        <v>3</v>
      </c>
      <c r="H556" s="32" t="s">
        <v>29</v>
      </c>
      <c r="I556" s="32">
        <v>9</v>
      </c>
      <c r="J556" s="32" t="s">
        <v>46</v>
      </c>
      <c r="K556" s="32" t="s">
        <v>1</v>
      </c>
      <c r="L556" s="32" t="s">
        <v>42</v>
      </c>
      <c r="M556" s="32" t="s">
        <v>56</v>
      </c>
      <c r="N556" s="32" t="s">
        <v>44</v>
      </c>
      <c r="O556" s="32">
        <v>2</v>
      </c>
      <c r="P556" s="32">
        <v>0</v>
      </c>
      <c r="Q556" s="32" t="s">
        <v>3</v>
      </c>
      <c r="R556" s="32" t="s">
        <v>2</v>
      </c>
      <c r="S556" s="32" t="s">
        <v>0</v>
      </c>
      <c r="T556" s="32" t="s">
        <v>50</v>
      </c>
      <c r="U556" s="32">
        <v>7</v>
      </c>
      <c r="V556" s="32" t="s">
        <v>45</v>
      </c>
      <c r="W556" s="32">
        <f>SUM(_xlfn.XLOOKUP(B556,freq!$A$2:$A$40,freq!$B$2:$B$40,0),_xlfn.XLOOKUP(C556,freq!$A$2:$A$40,freq!$B$2:$B$40,0),_xlfn.XLOOKUP(D556,freq!$A$2:$A$40,freq!$B$2:$B$40,0),_xlfn.XLOOKUP(E556,freq!$A$2:$A$40,freq!$B$2:$B$40,0),_xlfn.XLOOKUP(F556,freq!$A$2:$A$40,freq!$B$2:$B$40,0),_xlfn.XLOOKUP(G556,freq!$A$2:$A$40,freq!$B$2:$B$40,0),_xlfn.XLOOKUP(H556,freq!$A$2:$A$40,freq!$B$2:$B$40,0),_xlfn.XLOOKUP(I556,freq!$A$2:$A$40,freq!$B$2:$B$40,0),_xlfn.XLOOKUP(J556,freq!$A$2:$A$40,freq!$B$2:$B$40,0),_xlfn.XLOOKUP(K556,freq!$A$2:$A$40,freq!$B$2:$B$40,0),_xlfn.XLOOKUP(L556,freq!$A$2:$A$40,freq!$B$2:$B$40,0),_xlfn.XLOOKUP(M556,freq!$A$2:$A$40,freq!$B$2:$B$40,0),_xlfn.XLOOKUP(N556,freq!$A$2:$A$40,freq!$B$2:$B$40,0),_xlfn.XLOOKUP(O556,freq!$A$2:$A$40,freq!$B$2:$B$40,0),_xlfn.XLOOKUP(P556,freq!$A$2:$A$40,freq!$B$2:$B$40,0),_xlfn.XLOOKUP(Q556,freq!$A$2:$A$40,freq!$B$2:$B$40,0),_xlfn.XLOOKUP(R556,freq!$A$2:$A$40,freq!$B$2:$B$40,0),_xlfn.XLOOKUP(S556,freq!$A$2:$A$40,freq!$B$2:$B$40,0),_xlfn.XLOOKUP(T556,freq!$A$2:$A$40,freq!$B$2:$B$40,0),_xlfn.XLOOKUP(U556,freq!$A$2:$A$40,freq!$B$2:$B$40,0),_xlfn.XLOOKUP(V556,freq!$A$2:$A$40,freq!$B$2:$B$40,0))</f>
        <v>60.81</v>
      </c>
    </row>
    <row r="557" spans="1:23" hidden="1" x14ac:dyDescent="0.35">
      <c r="A557" s="32" t="s">
        <v>838</v>
      </c>
      <c r="B557" s="32" t="s">
        <v>58</v>
      </c>
      <c r="C557" s="32" t="s">
        <v>58</v>
      </c>
      <c r="D557" s="32" t="s">
        <v>32</v>
      </c>
      <c r="E557" s="32">
        <v>3</v>
      </c>
      <c r="F557" s="32">
        <v>1</v>
      </c>
      <c r="G557" s="32" t="s">
        <v>49</v>
      </c>
      <c r="H557" s="32" t="s">
        <v>41</v>
      </c>
      <c r="I557" s="32" t="s">
        <v>3</v>
      </c>
      <c r="J557" s="32" t="s">
        <v>2</v>
      </c>
      <c r="K557" s="32" t="s">
        <v>45</v>
      </c>
      <c r="L557" s="32" t="s">
        <v>49</v>
      </c>
      <c r="M557" s="32" t="s">
        <v>36</v>
      </c>
      <c r="N557" s="32" t="s">
        <v>38</v>
      </c>
      <c r="O557" s="32" t="s">
        <v>59</v>
      </c>
      <c r="P557" s="32" t="s">
        <v>45</v>
      </c>
      <c r="Q557" s="32" t="s">
        <v>59</v>
      </c>
      <c r="R557" s="32" t="s">
        <v>58</v>
      </c>
      <c r="S557" s="32">
        <v>8</v>
      </c>
      <c r="T557" s="32">
        <v>4</v>
      </c>
      <c r="U557" s="32">
        <v>9</v>
      </c>
      <c r="V557" s="32" t="s">
        <v>48</v>
      </c>
      <c r="W557" s="32">
        <f>SUM(_xlfn.XLOOKUP(B557,freq!$A$2:$A$40,freq!$B$2:$B$40,0),_xlfn.XLOOKUP(C557,freq!$A$2:$A$40,freq!$B$2:$B$40,0),_xlfn.XLOOKUP(D557,freq!$A$2:$A$40,freq!$B$2:$B$40,0),_xlfn.XLOOKUP(E557,freq!$A$2:$A$40,freq!$B$2:$B$40,0),_xlfn.XLOOKUP(F557,freq!$A$2:$A$40,freq!$B$2:$B$40,0),_xlfn.XLOOKUP(G557,freq!$A$2:$A$40,freq!$B$2:$B$40,0),_xlfn.XLOOKUP(H557,freq!$A$2:$A$40,freq!$B$2:$B$40,0),_xlfn.XLOOKUP(I557,freq!$A$2:$A$40,freq!$B$2:$B$40,0),_xlfn.XLOOKUP(J557,freq!$A$2:$A$40,freq!$B$2:$B$40,0),_xlfn.XLOOKUP(K557,freq!$A$2:$A$40,freq!$B$2:$B$40,0),_xlfn.XLOOKUP(L557,freq!$A$2:$A$40,freq!$B$2:$B$40,0),_xlfn.XLOOKUP(M557,freq!$A$2:$A$40,freq!$B$2:$B$40,0),_xlfn.XLOOKUP(N557,freq!$A$2:$A$40,freq!$B$2:$B$40,0),_xlfn.XLOOKUP(O557,freq!$A$2:$A$40,freq!$B$2:$B$40,0),_xlfn.XLOOKUP(P557,freq!$A$2:$A$40,freq!$B$2:$B$40,0),_xlfn.XLOOKUP(Q557,freq!$A$2:$A$40,freq!$B$2:$B$40,0),_xlfn.XLOOKUP(R557,freq!$A$2:$A$40,freq!$B$2:$B$40,0),_xlfn.XLOOKUP(S557,freq!$A$2:$A$40,freq!$B$2:$B$40,0),_xlfn.XLOOKUP(T557,freq!$A$2:$A$40,freq!$B$2:$B$40,0),_xlfn.XLOOKUP(U557,freq!$A$2:$A$40,freq!$B$2:$B$40,0),_xlfn.XLOOKUP(V557,freq!$A$2:$A$40,freq!$B$2:$B$40,0))</f>
        <v>60.8</v>
      </c>
    </row>
    <row r="558" spans="1:23" hidden="1" x14ac:dyDescent="0.35">
      <c r="A558" s="32" t="s">
        <v>1228</v>
      </c>
      <c r="B558" s="32">
        <v>3</v>
      </c>
      <c r="C558" s="32">
        <v>6</v>
      </c>
      <c r="D558" s="32" t="s">
        <v>1</v>
      </c>
      <c r="E558" s="32" t="s">
        <v>32</v>
      </c>
      <c r="F558" s="32" t="s">
        <v>40</v>
      </c>
      <c r="G558" s="32" t="s">
        <v>38</v>
      </c>
      <c r="H558" s="32" t="s">
        <v>53</v>
      </c>
      <c r="I558" s="32" t="s">
        <v>36</v>
      </c>
      <c r="J558" s="32" t="s">
        <v>36</v>
      </c>
      <c r="K558" s="32" t="s">
        <v>37</v>
      </c>
      <c r="L558" s="32">
        <v>9</v>
      </c>
      <c r="M558" s="32" t="s">
        <v>1</v>
      </c>
      <c r="N558" s="32" t="s">
        <v>46</v>
      </c>
      <c r="O558" s="32" t="s">
        <v>41</v>
      </c>
      <c r="P558" s="32" t="s">
        <v>28</v>
      </c>
      <c r="Q558" s="32" t="s">
        <v>30</v>
      </c>
      <c r="R558" s="32" t="s">
        <v>46</v>
      </c>
      <c r="S558" s="32" t="s">
        <v>2</v>
      </c>
      <c r="T558" s="32" t="s">
        <v>56</v>
      </c>
      <c r="U558" s="32" t="s">
        <v>43</v>
      </c>
      <c r="V558" s="32" t="s">
        <v>43</v>
      </c>
      <c r="W558" s="32">
        <f>SUM(_xlfn.XLOOKUP(B558,freq!$A$2:$A$40,freq!$B$2:$B$40,0),_xlfn.XLOOKUP(C558,freq!$A$2:$A$40,freq!$B$2:$B$40,0),_xlfn.XLOOKUP(D558,freq!$A$2:$A$40,freq!$B$2:$B$40,0),_xlfn.XLOOKUP(E558,freq!$A$2:$A$40,freq!$B$2:$B$40,0),_xlfn.XLOOKUP(F558,freq!$A$2:$A$40,freq!$B$2:$B$40,0),_xlfn.XLOOKUP(G558,freq!$A$2:$A$40,freq!$B$2:$B$40,0),_xlfn.XLOOKUP(H558,freq!$A$2:$A$40,freq!$B$2:$B$40,0),_xlfn.XLOOKUP(I558,freq!$A$2:$A$40,freq!$B$2:$B$40,0),_xlfn.XLOOKUP(J558,freq!$A$2:$A$40,freq!$B$2:$B$40,0),_xlfn.XLOOKUP(K558,freq!$A$2:$A$40,freq!$B$2:$B$40,0),_xlfn.XLOOKUP(L558,freq!$A$2:$A$40,freq!$B$2:$B$40,0),_xlfn.XLOOKUP(M558,freq!$A$2:$A$40,freq!$B$2:$B$40,0),_xlfn.XLOOKUP(N558,freq!$A$2:$A$40,freq!$B$2:$B$40,0),_xlfn.XLOOKUP(O558,freq!$A$2:$A$40,freq!$B$2:$B$40,0),_xlfn.XLOOKUP(P558,freq!$A$2:$A$40,freq!$B$2:$B$40,0),_xlfn.XLOOKUP(Q558,freq!$A$2:$A$40,freq!$B$2:$B$40,0),_xlfn.XLOOKUP(R558,freq!$A$2:$A$40,freq!$B$2:$B$40,0),_xlfn.XLOOKUP(S558,freq!$A$2:$A$40,freq!$B$2:$B$40,0),_xlfn.XLOOKUP(T558,freq!$A$2:$A$40,freq!$B$2:$B$40,0),_xlfn.XLOOKUP(U558,freq!$A$2:$A$40,freq!$B$2:$B$40,0),_xlfn.XLOOKUP(V558,freq!$A$2:$A$40,freq!$B$2:$B$40,0))</f>
        <v>60.790000000000006</v>
      </c>
    </row>
    <row r="559" spans="1:23" hidden="1" x14ac:dyDescent="0.35">
      <c r="A559" s="32" t="s">
        <v>655</v>
      </c>
      <c r="B559" s="32" t="s">
        <v>0</v>
      </c>
      <c r="C559" s="32" t="s">
        <v>38</v>
      </c>
      <c r="D559" s="32">
        <v>5</v>
      </c>
      <c r="E559" s="32" t="s">
        <v>2</v>
      </c>
      <c r="F559" s="32" t="s">
        <v>56</v>
      </c>
      <c r="G559" s="32" t="s">
        <v>36</v>
      </c>
      <c r="H559" s="32" t="s">
        <v>35</v>
      </c>
      <c r="I559" s="32">
        <v>5</v>
      </c>
      <c r="J559" s="32" t="s">
        <v>3</v>
      </c>
      <c r="K559" s="32" t="s">
        <v>41</v>
      </c>
      <c r="L559" s="32">
        <v>1</v>
      </c>
      <c r="M559" s="32">
        <v>2</v>
      </c>
      <c r="N559" s="32" t="s">
        <v>3</v>
      </c>
      <c r="O559" s="32" t="s">
        <v>40</v>
      </c>
      <c r="P559" s="32" t="s">
        <v>28</v>
      </c>
      <c r="Q559" s="32" t="s">
        <v>1</v>
      </c>
      <c r="R559" s="32" t="s">
        <v>43</v>
      </c>
      <c r="S559" s="32" t="s">
        <v>42</v>
      </c>
      <c r="T559" s="32" t="s">
        <v>36</v>
      </c>
      <c r="U559" s="32" t="s">
        <v>36</v>
      </c>
      <c r="V559" s="32" t="s">
        <v>32</v>
      </c>
      <c r="W559" s="32">
        <f>SUM(_xlfn.XLOOKUP(B559,freq!$A$2:$A$40,freq!$B$2:$B$40,0),_xlfn.XLOOKUP(C559,freq!$A$2:$A$40,freq!$B$2:$B$40,0),_xlfn.XLOOKUP(D559,freq!$A$2:$A$40,freq!$B$2:$B$40,0),_xlfn.XLOOKUP(E559,freq!$A$2:$A$40,freq!$B$2:$B$40,0),_xlfn.XLOOKUP(F559,freq!$A$2:$A$40,freq!$B$2:$B$40,0),_xlfn.XLOOKUP(G559,freq!$A$2:$A$40,freq!$B$2:$B$40,0),_xlfn.XLOOKUP(H559,freq!$A$2:$A$40,freq!$B$2:$B$40,0),_xlfn.XLOOKUP(I559,freq!$A$2:$A$40,freq!$B$2:$B$40,0),_xlfn.XLOOKUP(J559,freq!$A$2:$A$40,freq!$B$2:$B$40,0),_xlfn.XLOOKUP(K559,freq!$A$2:$A$40,freq!$B$2:$B$40,0),_xlfn.XLOOKUP(L559,freq!$A$2:$A$40,freq!$B$2:$B$40,0),_xlfn.XLOOKUP(M559,freq!$A$2:$A$40,freq!$B$2:$B$40,0),_xlfn.XLOOKUP(N559,freq!$A$2:$A$40,freq!$B$2:$B$40,0),_xlfn.XLOOKUP(O559,freq!$A$2:$A$40,freq!$B$2:$B$40,0),_xlfn.XLOOKUP(P559,freq!$A$2:$A$40,freq!$B$2:$B$40,0),_xlfn.XLOOKUP(Q559,freq!$A$2:$A$40,freq!$B$2:$B$40,0),_xlfn.XLOOKUP(R559,freq!$A$2:$A$40,freq!$B$2:$B$40,0),_xlfn.XLOOKUP(S559,freq!$A$2:$A$40,freq!$B$2:$B$40,0),_xlfn.XLOOKUP(T559,freq!$A$2:$A$40,freq!$B$2:$B$40,0),_xlfn.XLOOKUP(U559,freq!$A$2:$A$40,freq!$B$2:$B$40,0),_xlfn.XLOOKUP(V559,freq!$A$2:$A$40,freq!$B$2:$B$40,0))</f>
        <v>60.77</v>
      </c>
    </row>
    <row r="560" spans="1:23" hidden="1" x14ac:dyDescent="0.35">
      <c r="A560" s="32" t="s">
        <v>108</v>
      </c>
      <c r="B560" s="32">
        <v>9</v>
      </c>
      <c r="C560" s="32" t="s">
        <v>1</v>
      </c>
      <c r="D560" s="32">
        <v>6</v>
      </c>
      <c r="E560" s="32" t="s">
        <v>41</v>
      </c>
      <c r="F560" s="32" t="s">
        <v>32</v>
      </c>
      <c r="G560" s="32">
        <v>9</v>
      </c>
      <c r="H560" s="32" t="s">
        <v>48</v>
      </c>
      <c r="I560" s="32">
        <v>4</v>
      </c>
      <c r="J560" s="32" t="s">
        <v>32</v>
      </c>
      <c r="K560" s="32">
        <v>1</v>
      </c>
      <c r="L560" s="32" t="s">
        <v>2</v>
      </c>
      <c r="M560" s="32" t="s">
        <v>3</v>
      </c>
      <c r="N560" s="32" t="s">
        <v>41</v>
      </c>
      <c r="O560" s="32">
        <v>5</v>
      </c>
      <c r="P560" s="32" t="s">
        <v>3</v>
      </c>
      <c r="Q560" s="32" t="s">
        <v>37</v>
      </c>
      <c r="R560" s="32">
        <v>8</v>
      </c>
      <c r="S560" s="32" t="s">
        <v>44</v>
      </c>
      <c r="T560" s="32" t="s">
        <v>38</v>
      </c>
      <c r="U560" s="32" t="s">
        <v>38</v>
      </c>
      <c r="V560" s="32">
        <v>8</v>
      </c>
      <c r="W560" s="32">
        <f>SUM(_xlfn.XLOOKUP(B560,freq!$A$2:$A$40,freq!$B$2:$B$40,0),_xlfn.XLOOKUP(C560,freq!$A$2:$A$40,freq!$B$2:$B$40,0),_xlfn.XLOOKUP(D560,freq!$A$2:$A$40,freq!$B$2:$B$40,0),_xlfn.XLOOKUP(E560,freq!$A$2:$A$40,freq!$B$2:$B$40,0),_xlfn.XLOOKUP(F560,freq!$A$2:$A$40,freq!$B$2:$B$40,0),_xlfn.XLOOKUP(G560,freq!$A$2:$A$40,freq!$B$2:$B$40,0),_xlfn.XLOOKUP(H560,freq!$A$2:$A$40,freq!$B$2:$B$40,0),_xlfn.XLOOKUP(I560,freq!$A$2:$A$40,freq!$B$2:$B$40,0),_xlfn.XLOOKUP(J560,freq!$A$2:$A$40,freq!$B$2:$B$40,0),_xlfn.XLOOKUP(K560,freq!$A$2:$A$40,freq!$B$2:$B$40,0),_xlfn.XLOOKUP(L560,freq!$A$2:$A$40,freq!$B$2:$B$40,0),_xlfn.XLOOKUP(M560,freq!$A$2:$A$40,freq!$B$2:$B$40,0),_xlfn.XLOOKUP(N560,freq!$A$2:$A$40,freq!$B$2:$B$40,0),_xlfn.XLOOKUP(O560,freq!$A$2:$A$40,freq!$B$2:$B$40,0),_xlfn.XLOOKUP(P560,freq!$A$2:$A$40,freq!$B$2:$B$40,0),_xlfn.XLOOKUP(Q560,freq!$A$2:$A$40,freq!$B$2:$B$40,0),_xlfn.XLOOKUP(R560,freq!$A$2:$A$40,freq!$B$2:$B$40,0),_xlfn.XLOOKUP(S560,freq!$A$2:$A$40,freq!$B$2:$B$40,0),_xlfn.XLOOKUP(T560,freq!$A$2:$A$40,freq!$B$2:$B$40,0),_xlfn.XLOOKUP(U560,freq!$A$2:$A$40,freq!$B$2:$B$40,0),_xlfn.XLOOKUP(V560,freq!$A$2:$A$40,freq!$B$2:$B$40,0))</f>
        <v>60.769999999999989</v>
      </c>
    </row>
    <row r="561" spans="1:23" hidden="1" x14ac:dyDescent="0.35">
      <c r="A561" s="32" t="s">
        <v>1104</v>
      </c>
      <c r="B561" s="32" t="s">
        <v>43</v>
      </c>
      <c r="C561" s="32" t="s">
        <v>35</v>
      </c>
      <c r="D561" s="32">
        <v>8</v>
      </c>
      <c r="E561" s="32" t="s">
        <v>33</v>
      </c>
      <c r="F561" s="32" t="s">
        <v>42</v>
      </c>
      <c r="G561" s="32" t="s">
        <v>58</v>
      </c>
      <c r="H561" s="32" t="s">
        <v>48</v>
      </c>
      <c r="I561" s="32" t="s">
        <v>35</v>
      </c>
      <c r="J561" s="32" t="s">
        <v>2</v>
      </c>
      <c r="K561" s="32">
        <v>7</v>
      </c>
      <c r="L561" s="32" t="s">
        <v>37</v>
      </c>
      <c r="M561" s="32">
        <v>6</v>
      </c>
      <c r="N561" s="32" t="s">
        <v>3</v>
      </c>
      <c r="O561" s="32" t="s">
        <v>48</v>
      </c>
      <c r="P561" s="32" t="s">
        <v>3</v>
      </c>
      <c r="Q561" s="32">
        <v>8</v>
      </c>
      <c r="R561" s="32" t="s">
        <v>0</v>
      </c>
      <c r="S561" s="32">
        <v>3</v>
      </c>
      <c r="T561" s="32" t="s">
        <v>38</v>
      </c>
      <c r="U561" s="32">
        <v>0</v>
      </c>
      <c r="V561" s="32">
        <v>8</v>
      </c>
      <c r="W561" s="32">
        <f>SUM(_xlfn.XLOOKUP(B561,freq!$A$2:$A$40,freq!$B$2:$B$40,0),_xlfn.XLOOKUP(C561,freq!$A$2:$A$40,freq!$B$2:$B$40,0),_xlfn.XLOOKUP(D561,freq!$A$2:$A$40,freq!$B$2:$B$40,0),_xlfn.XLOOKUP(E561,freq!$A$2:$A$40,freq!$B$2:$B$40,0),_xlfn.XLOOKUP(F561,freq!$A$2:$A$40,freq!$B$2:$B$40,0),_xlfn.XLOOKUP(G561,freq!$A$2:$A$40,freq!$B$2:$B$40,0),_xlfn.XLOOKUP(H561,freq!$A$2:$A$40,freq!$B$2:$B$40,0),_xlfn.XLOOKUP(I561,freq!$A$2:$A$40,freq!$B$2:$B$40,0),_xlfn.XLOOKUP(J561,freq!$A$2:$A$40,freq!$B$2:$B$40,0),_xlfn.XLOOKUP(K561,freq!$A$2:$A$40,freq!$B$2:$B$40,0),_xlfn.XLOOKUP(L561,freq!$A$2:$A$40,freq!$B$2:$B$40,0),_xlfn.XLOOKUP(M561,freq!$A$2:$A$40,freq!$B$2:$B$40,0),_xlfn.XLOOKUP(N561,freq!$A$2:$A$40,freq!$B$2:$B$40,0),_xlfn.XLOOKUP(O561,freq!$A$2:$A$40,freq!$B$2:$B$40,0),_xlfn.XLOOKUP(P561,freq!$A$2:$A$40,freq!$B$2:$B$40,0),_xlfn.XLOOKUP(Q561,freq!$A$2:$A$40,freq!$B$2:$B$40,0),_xlfn.XLOOKUP(R561,freq!$A$2:$A$40,freq!$B$2:$B$40,0),_xlfn.XLOOKUP(S561,freq!$A$2:$A$40,freq!$B$2:$B$40,0),_xlfn.XLOOKUP(T561,freq!$A$2:$A$40,freq!$B$2:$B$40,0),_xlfn.XLOOKUP(U561,freq!$A$2:$A$40,freq!$B$2:$B$40,0),_xlfn.XLOOKUP(V561,freq!$A$2:$A$40,freq!$B$2:$B$40,0))</f>
        <v>60.760000000000005</v>
      </c>
    </row>
    <row r="562" spans="1:23" hidden="1" x14ac:dyDescent="0.35">
      <c r="A562" s="32" t="s">
        <v>1433</v>
      </c>
      <c r="B562" s="32" t="s">
        <v>2</v>
      </c>
      <c r="C562" s="32" t="s">
        <v>53</v>
      </c>
      <c r="D562" s="32" t="s">
        <v>2</v>
      </c>
      <c r="E562" s="32" t="s">
        <v>30</v>
      </c>
      <c r="F562" s="32" t="s">
        <v>1</v>
      </c>
      <c r="G562" s="32" t="s">
        <v>50</v>
      </c>
      <c r="H562" s="32" t="s">
        <v>30</v>
      </c>
      <c r="I562" s="32">
        <v>5</v>
      </c>
      <c r="J562" s="32">
        <v>3</v>
      </c>
      <c r="K562" s="32" t="s">
        <v>4</v>
      </c>
      <c r="L562" s="32" t="s">
        <v>48</v>
      </c>
      <c r="M562" s="32" t="s">
        <v>37</v>
      </c>
      <c r="N562" s="32" t="s">
        <v>4</v>
      </c>
      <c r="O562" s="32" t="s">
        <v>2</v>
      </c>
      <c r="P562" s="32" t="s">
        <v>32</v>
      </c>
      <c r="Q562" s="32" t="s">
        <v>32</v>
      </c>
      <c r="R562" s="32">
        <v>0</v>
      </c>
      <c r="S562" s="32" t="s">
        <v>50</v>
      </c>
      <c r="T562" s="32">
        <v>3</v>
      </c>
      <c r="U562" s="32">
        <v>1</v>
      </c>
      <c r="V562" s="32" t="s">
        <v>33</v>
      </c>
      <c r="W562" s="32">
        <f>SUM(_xlfn.XLOOKUP(B562,freq!$A$2:$A$40,freq!$B$2:$B$40,0),_xlfn.XLOOKUP(C562,freq!$A$2:$A$40,freq!$B$2:$B$40,0),_xlfn.XLOOKUP(D562,freq!$A$2:$A$40,freq!$B$2:$B$40,0),_xlfn.XLOOKUP(E562,freq!$A$2:$A$40,freq!$B$2:$B$40,0),_xlfn.XLOOKUP(F562,freq!$A$2:$A$40,freq!$B$2:$B$40,0),_xlfn.XLOOKUP(G562,freq!$A$2:$A$40,freq!$B$2:$B$40,0),_xlfn.XLOOKUP(H562,freq!$A$2:$A$40,freq!$B$2:$B$40,0),_xlfn.XLOOKUP(I562,freq!$A$2:$A$40,freq!$B$2:$B$40,0),_xlfn.XLOOKUP(J562,freq!$A$2:$A$40,freq!$B$2:$B$40,0),_xlfn.XLOOKUP(K562,freq!$A$2:$A$40,freq!$B$2:$B$40,0),_xlfn.XLOOKUP(L562,freq!$A$2:$A$40,freq!$B$2:$B$40,0),_xlfn.XLOOKUP(M562,freq!$A$2:$A$40,freq!$B$2:$B$40,0),_xlfn.XLOOKUP(N562,freq!$A$2:$A$40,freq!$B$2:$B$40,0),_xlfn.XLOOKUP(O562,freq!$A$2:$A$40,freq!$B$2:$B$40,0),_xlfn.XLOOKUP(P562,freq!$A$2:$A$40,freq!$B$2:$B$40,0),_xlfn.XLOOKUP(Q562,freq!$A$2:$A$40,freq!$B$2:$B$40,0),_xlfn.XLOOKUP(R562,freq!$A$2:$A$40,freq!$B$2:$B$40,0),_xlfn.XLOOKUP(S562,freq!$A$2:$A$40,freq!$B$2:$B$40,0),_xlfn.XLOOKUP(T562,freq!$A$2:$A$40,freq!$B$2:$B$40,0),_xlfn.XLOOKUP(U562,freq!$A$2:$A$40,freq!$B$2:$B$40,0),_xlfn.XLOOKUP(V562,freq!$A$2:$A$40,freq!$B$2:$B$40,0))</f>
        <v>60.720000000000013</v>
      </c>
    </row>
    <row r="563" spans="1:23" hidden="1" x14ac:dyDescent="0.35">
      <c r="A563" s="32" t="s">
        <v>413</v>
      </c>
      <c r="B563" s="32" t="s">
        <v>34</v>
      </c>
      <c r="C563" s="32">
        <v>6</v>
      </c>
      <c r="D563" s="32">
        <v>4</v>
      </c>
      <c r="E563" s="32" t="s">
        <v>49</v>
      </c>
      <c r="F563" s="32">
        <v>0</v>
      </c>
      <c r="G563" s="32">
        <v>7</v>
      </c>
      <c r="H563" s="32">
        <v>6</v>
      </c>
      <c r="I563" s="32" t="s">
        <v>46</v>
      </c>
      <c r="J563" s="32" t="s">
        <v>2</v>
      </c>
      <c r="K563" s="32" t="s">
        <v>46</v>
      </c>
      <c r="L563" s="32" t="s">
        <v>42</v>
      </c>
      <c r="M563" s="32" t="s">
        <v>34</v>
      </c>
      <c r="N563" s="32" t="s">
        <v>37</v>
      </c>
      <c r="O563" s="32">
        <v>8</v>
      </c>
      <c r="P563" s="32" t="s">
        <v>28</v>
      </c>
      <c r="Q563" s="32" t="s">
        <v>1</v>
      </c>
      <c r="R563" s="32" t="s">
        <v>31</v>
      </c>
      <c r="S563" s="32" t="s">
        <v>50</v>
      </c>
      <c r="T563" s="32" t="s">
        <v>1</v>
      </c>
      <c r="U563" s="32" t="s">
        <v>48</v>
      </c>
      <c r="V563" s="32" t="s">
        <v>4</v>
      </c>
      <c r="W563" s="32">
        <f>SUM(_xlfn.XLOOKUP(B563,freq!$A$2:$A$40,freq!$B$2:$B$40,0),_xlfn.XLOOKUP(C563,freq!$A$2:$A$40,freq!$B$2:$B$40,0),_xlfn.XLOOKUP(D563,freq!$A$2:$A$40,freq!$B$2:$B$40,0),_xlfn.XLOOKUP(E563,freq!$A$2:$A$40,freq!$B$2:$B$40,0),_xlfn.XLOOKUP(F563,freq!$A$2:$A$40,freq!$B$2:$B$40,0),_xlfn.XLOOKUP(G563,freq!$A$2:$A$40,freq!$B$2:$B$40,0),_xlfn.XLOOKUP(H563,freq!$A$2:$A$40,freq!$B$2:$B$40,0),_xlfn.XLOOKUP(I563,freq!$A$2:$A$40,freq!$B$2:$B$40,0),_xlfn.XLOOKUP(J563,freq!$A$2:$A$40,freq!$B$2:$B$40,0),_xlfn.XLOOKUP(K563,freq!$A$2:$A$40,freq!$B$2:$B$40,0),_xlfn.XLOOKUP(L563,freq!$A$2:$A$40,freq!$B$2:$B$40,0),_xlfn.XLOOKUP(M563,freq!$A$2:$A$40,freq!$B$2:$B$40,0),_xlfn.XLOOKUP(N563,freq!$A$2:$A$40,freq!$B$2:$B$40,0),_xlfn.XLOOKUP(O563,freq!$A$2:$A$40,freq!$B$2:$B$40,0),_xlfn.XLOOKUP(P563,freq!$A$2:$A$40,freq!$B$2:$B$40,0),_xlfn.XLOOKUP(Q563,freq!$A$2:$A$40,freq!$B$2:$B$40,0),_xlfn.XLOOKUP(R563,freq!$A$2:$A$40,freq!$B$2:$B$40,0),_xlfn.XLOOKUP(S563,freq!$A$2:$A$40,freq!$B$2:$B$40,0),_xlfn.XLOOKUP(T563,freq!$A$2:$A$40,freq!$B$2:$B$40,0),_xlfn.XLOOKUP(U563,freq!$A$2:$A$40,freq!$B$2:$B$40,0),_xlfn.XLOOKUP(V563,freq!$A$2:$A$40,freq!$B$2:$B$40,0))</f>
        <v>60.72</v>
      </c>
    </row>
    <row r="564" spans="1:23" x14ac:dyDescent="0.35">
      <c r="A564" s="32" t="s">
        <v>1090</v>
      </c>
      <c r="B564" s="32" t="s">
        <v>36</v>
      </c>
      <c r="C564" s="32" t="s">
        <v>48</v>
      </c>
      <c r="D564" s="32" t="s">
        <v>42</v>
      </c>
      <c r="E564" s="32" t="s">
        <v>0</v>
      </c>
      <c r="F564" s="32" t="s">
        <v>28</v>
      </c>
      <c r="G564" s="32" t="s">
        <v>3</v>
      </c>
      <c r="H564" s="32">
        <v>6</v>
      </c>
      <c r="I564" s="32" t="s">
        <v>46</v>
      </c>
      <c r="J564" s="32" t="s">
        <v>59</v>
      </c>
      <c r="K564" s="32">
        <v>7</v>
      </c>
      <c r="L564" s="32" t="s">
        <v>1</v>
      </c>
      <c r="M564" s="32" t="s">
        <v>36</v>
      </c>
      <c r="N564" s="32" t="s">
        <v>50</v>
      </c>
      <c r="O564" s="32" t="s">
        <v>37</v>
      </c>
      <c r="P564" s="32">
        <v>9</v>
      </c>
      <c r="Q564" s="32" t="s">
        <v>3</v>
      </c>
      <c r="R564" s="32" t="s">
        <v>1</v>
      </c>
      <c r="S564" s="32" t="s">
        <v>44</v>
      </c>
      <c r="T564" s="32" t="s">
        <v>38</v>
      </c>
      <c r="U564" s="32">
        <v>1</v>
      </c>
      <c r="V564" s="32" t="s">
        <v>50</v>
      </c>
      <c r="W564" s="32">
        <f>SUM(_xlfn.XLOOKUP(B564,freq!$A$2:$A$40,freq!$B$2:$B$40,0),_xlfn.XLOOKUP(C564,freq!$A$2:$A$40,freq!$B$2:$B$40,0),_xlfn.XLOOKUP(D564,freq!$A$2:$A$40,freq!$B$2:$B$40,0),_xlfn.XLOOKUP(E564,freq!$A$2:$A$40,freq!$B$2:$B$40,0),_xlfn.XLOOKUP(F564,freq!$A$2:$A$40,freq!$B$2:$B$40,0),_xlfn.XLOOKUP(G564,freq!$A$2:$A$40,freq!$B$2:$B$40,0),_xlfn.XLOOKUP(H564,freq!$A$2:$A$40,freq!$B$2:$B$40,0),_xlfn.XLOOKUP(I564,freq!$A$2:$A$40,freq!$B$2:$B$40,0),_xlfn.XLOOKUP(J564,freq!$A$2:$A$40,freq!$B$2:$B$40,0),_xlfn.XLOOKUP(K564,freq!$A$2:$A$40,freq!$B$2:$B$40,0),_xlfn.XLOOKUP(L564,freq!$A$2:$A$40,freq!$B$2:$B$40,0),_xlfn.XLOOKUP(M564,freq!$A$2:$A$40,freq!$B$2:$B$40,0),_xlfn.XLOOKUP(N564,freq!$A$2:$A$40,freq!$B$2:$B$40,0),_xlfn.XLOOKUP(O564,freq!$A$2:$A$40,freq!$B$2:$B$40,0),_xlfn.XLOOKUP(P564,freq!$A$2:$A$40,freq!$B$2:$B$40,0),_xlfn.XLOOKUP(Q564,freq!$A$2:$A$40,freq!$B$2:$B$40,0),_xlfn.XLOOKUP(R564,freq!$A$2:$A$40,freq!$B$2:$B$40,0),_xlfn.XLOOKUP(S564,freq!$A$2:$A$40,freq!$B$2:$B$40,0),_xlfn.XLOOKUP(T564,freq!$A$2:$A$40,freq!$B$2:$B$40,0),_xlfn.XLOOKUP(U564,freq!$A$2:$A$40,freq!$B$2:$B$40,0),_xlfn.XLOOKUP(V564,freq!$A$2:$A$40,freq!$B$2:$B$40,0))</f>
        <v>60.69</v>
      </c>
    </row>
    <row r="565" spans="1:23" hidden="1" x14ac:dyDescent="0.35">
      <c r="A565" s="32" t="s">
        <v>1183</v>
      </c>
      <c r="B565" s="32" t="s">
        <v>0</v>
      </c>
      <c r="C565" s="32" t="s">
        <v>48</v>
      </c>
      <c r="D565" s="32">
        <v>0</v>
      </c>
      <c r="E565" s="32" t="s">
        <v>53</v>
      </c>
      <c r="F565" s="32" t="s">
        <v>59</v>
      </c>
      <c r="G565" s="32">
        <v>0</v>
      </c>
      <c r="H565" s="32" t="s">
        <v>36</v>
      </c>
      <c r="I565" s="32" t="s">
        <v>59</v>
      </c>
      <c r="J565" s="32" t="s">
        <v>41</v>
      </c>
      <c r="K565" s="32">
        <v>3</v>
      </c>
      <c r="L565" s="32">
        <v>7</v>
      </c>
      <c r="M565" s="32" t="s">
        <v>44</v>
      </c>
      <c r="N565" s="32" t="s">
        <v>31</v>
      </c>
      <c r="O565" s="32" t="s">
        <v>28</v>
      </c>
      <c r="P565" s="32" t="s">
        <v>31</v>
      </c>
      <c r="Q565" s="32">
        <v>4</v>
      </c>
      <c r="R565" s="32" t="s">
        <v>37</v>
      </c>
      <c r="S565" s="32" t="s">
        <v>3</v>
      </c>
      <c r="T565" s="32" t="s">
        <v>53</v>
      </c>
      <c r="U565" s="32" t="s">
        <v>45</v>
      </c>
      <c r="V565" s="32" t="s">
        <v>50</v>
      </c>
      <c r="W565" s="32">
        <f>SUM(_xlfn.XLOOKUP(B565,freq!$A$2:$A$40,freq!$B$2:$B$40,0),_xlfn.XLOOKUP(C565,freq!$A$2:$A$40,freq!$B$2:$B$40,0),_xlfn.XLOOKUP(D565,freq!$A$2:$A$40,freq!$B$2:$B$40,0),_xlfn.XLOOKUP(E565,freq!$A$2:$A$40,freq!$B$2:$B$40,0),_xlfn.XLOOKUP(F565,freq!$A$2:$A$40,freq!$B$2:$B$40,0),_xlfn.XLOOKUP(G565,freq!$A$2:$A$40,freq!$B$2:$B$40,0),_xlfn.XLOOKUP(H565,freq!$A$2:$A$40,freq!$B$2:$B$40,0),_xlfn.XLOOKUP(I565,freq!$A$2:$A$40,freq!$B$2:$B$40,0),_xlfn.XLOOKUP(J565,freq!$A$2:$A$40,freq!$B$2:$B$40,0),_xlfn.XLOOKUP(K565,freq!$A$2:$A$40,freq!$B$2:$B$40,0),_xlfn.XLOOKUP(L565,freq!$A$2:$A$40,freq!$B$2:$B$40,0),_xlfn.XLOOKUP(M565,freq!$A$2:$A$40,freq!$B$2:$B$40,0),_xlfn.XLOOKUP(N565,freq!$A$2:$A$40,freq!$B$2:$B$40,0),_xlfn.XLOOKUP(O565,freq!$A$2:$A$40,freq!$B$2:$B$40,0),_xlfn.XLOOKUP(P565,freq!$A$2:$A$40,freq!$B$2:$B$40,0),_xlfn.XLOOKUP(Q565,freq!$A$2:$A$40,freq!$B$2:$B$40,0),_xlfn.XLOOKUP(R565,freq!$A$2:$A$40,freq!$B$2:$B$40,0),_xlfn.XLOOKUP(S565,freq!$A$2:$A$40,freq!$B$2:$B$40,0),_xlfn.XLOOKUP(T565,freq!$A$2:$A$40,freq!$B$2:$B$40,0),_xlfn.XLOOKUP(U565,freq!$A$2:$A$40,freq!$B$2:$B$40,0),_xlfn.XLOOKUP(V565,freq!$A$2:$A$40,freq!$B$2:$B$40,0))</f>
        <v>60.66</v>
      </c>
    </row>
    <row r="566" spans="1:23" hidden="1" x14ac:dyDescent="0.35">
      <c r="A566" s="32" t="s">
        <v>188</v>
      </c>
      <c r="B566" s="32">
        <v>9</v>
      </c>
      <c r="C566" s="32" t="s">
        <v>30</v>
      </c>
      <c r="D566" s="32" t="s">
        <v>38</v>
      </c>
      <c r="E566" s="32" t="s">
        <v>35</v>
      </c>
      <c r="F566" s="32" t="s">
        <v>44</v>
      </c>
      <c r="G566" s="32" t="s">
        <v>36</v>
      </c>
      <c r="H566" s="32">
        <v>0</v>
      </c>
      <c r="I566" s="32" t="s">
        <v>31</v>
      </c>
      <c r="J566" s="32" t="s">
        <v>49</v>
      </c>
      <c r="K566" s="32" t="s">
        <v>34</v>
      </c>
      <c r="L566" s="32" t="s">
        <v>45</v>
      </c>
      <c r="M566" s="32" t="s">
        <v>59</v>
      </c>
      <c r="N566" s="32">
        <v>1</v>
      </c>
      <c r="O566" s="32" t="s">
        <v>49</v>
      </c>
      <c r="P566" s="32" t="s">
        <v>36</v>
      </c>
      <c r="Q566" s="32" t="s">
        <v>44</v>
      </c>
      <c r="R566" s="32" t="s">
        <v>42</v>
      </c>
      <c r="S566" s="32" t="s">
        <v>41</v>
      </c>
      <c r="T566" s="32" t="s">
        <v>44</v>
      </c>
      <c r="U566" s="32">
        <v>5</v>
      </c>
      <c r="V566" s="32" t="s">
        <v>37</v>
      </c>
      <c r="W566" s="32">
        <f>SUM(_xlfn.XLOOKUP(B566,freq!$A$2:$A$40,freq!$B$2:$B$40,0),_xlfn.XLOOKUP(C566,freq!$A$2:$A$40,freq!$B$2:$B$40,0),_xlfn.XLOOKUP(D566,freq!$A$2:$A$40,freq!$B$2:$B$40,0),_xlfn.XLOOKUP(E566,freq!$A$2:$A$40,freq!$B$2:$B$40,0),_xlfn.XLOOKUP(F566,freq!$A$2:$A$40,freq!$B$2:$B$40,0),_xlfn.XLOOKUP(G566,freq!$A$2:$A$40,freq!$B$2:$B$40,0),_xlfn.XLOOKUP(H566,freq!$A$2:$A$40,freq!$B$2:$B$40,0),_xlfn.XLOOKUP(I566,freq!$A$2:$A$40,freq!$B$2:$B$40,0),_xlfn.XLOOKUP(J566,freq!$A$2:$A$40,freq!$B$2:$B$40,0),_xlfn.XLOOKUP(K566,freq!$A$2:$A$40,freq!$B$2:$B$40,0),_xlfn.XLOOKUP(L566,freq!$A$2:$A$40,freq!$B$2:$B$40,0),_xlfn.XLOOKUP(M566,freq!$A$2:$A$40,freq!$B$2:$B$40,0),_xlfn.XLOOKUP(N566,freq!$A$2:$A$40,freq!$B$2:$B$40,0),_xlfn.XLOOKUP(O566,freq!$A$2:$A$40,freq!$B$2:$B$40,0),_xlfn.XLOOKUP(P566,freq!$A$2:$A$40,freq!$B$2:$B$40,0),_xlfn.XLOOKUP(Q566,freq!$A$2:$A$40,freq!$B$2:$B$40,0),_xlfn.XLOOKUP(R566,freq!$A$2:$A$40,freq!$B$2:$B$40,0),_xlfn.XLOOKUP(S566,freq!$A$2:$A$40,freq!$B$2:$B$40,0),_xlfn.XLOOKUP(T566,freq!$A$2:$A$40,freq!$B$2:$B$40,0),_xlfn.XLOOKUP(U566,freq!$A$2:$A$40,freq!$B$2:$B$40,0),_xlfn.XLOOKUP(V566,freq!$A$2:$A$40,freq!$B$2:$B$40,0))</f>
        <v>60.649999999999991</v>
      </c>
    </row>
    <row r="567" spans="1:23" hidden="1" x14ac:dyDescent="0.35">
      <c r="A567" s="32" t="s">
        <v>274</v>
      </c>
      <c r="B567" s="32" t="s">
        <v>38</v>
      </c>
      <c r="C567" s="32" t="s">
        <v>41</v>
      </c>
      <c r="D567" s="32" t="s">
        <v>44</v>
      </c>
      <c r="E567" s="32" t="s">
        <v>4</v>
      </c>
      <c r="F567" s="32" t="s">
        <v>46</v>
      </c>
      <c r="G567" s="32" t="s">
        <v>46</v>
      </c>
      <c r="H567" s="32" t="s">
        <v>34</v>
      </c>
      <c r="I567" s="32">
        <v>8</v>
      </c>
      <c r="J567" s="32">
        <v>6</v>
      </c>
      <c r="K567" s="32" t="s">
        <v>30</v>
      </c>
      <c r="L567" s="32" t="s">
        <v>49</v>
      </c>
      <c r="M567" s="32" t="s">
        <v>45</v>
      </c>
      <c r="N567" s="32" t="s">
        <v>36</v>
      </c>
      <c r="O567" s="32" t="s">
        <v>58</v>
      </c>
      <c r="P567" s="32" t="s">
        <v>37</v>
      </c>
      <c r="Q567" s="32" t="s">
        <v>59</v>
      </c>
      <c r="R567" s="32" t="s">
        <v>4</v>
      </c>
      <c r="S567" s="32" t="s">
        <v>43</v>
      </c>
      <c r="T567" s="32" t="s">
        <v>35</v>
      </c>
      <c r="U567" s="32" t="s">
        <v>46</v>
      </c>
      <c r="V567" s="32" t="s">
        <v>40</v>
      </c>
      <c r="W567" s="32">
        <f>SUM(_xlfn.XLOOKUP(B567,freq!$A$2:$A$40,freq!$B$2:$B$40,0),_xlfn.XLOOKUP(C567,freq!$A$2:$A$40,freq!$B$2:$B$40,0),_xlfn.XLOOKUP(D567,freq!$A$2:$A$40,freq!$B$2:$B$40,0),_xlfn.XLOOKUP(E567,freq!$A$2:$A$40,freq!$B$2:$B$40,0),_xlfn.XLOOKUP(F567,freq!$A$2:$A$40,freq!$B$2:$B$40,0),_xlfn.XLOOKUP(G567,freq!$A$2:$A$40,freq!$B$2:$B$40,0),_xlfn.XLOOKUP(H567,freq!$A$2:$A$40,freq!$B$2:$B$40,0),_xlfn.XLOOKUP(I567,freq!$A$2:$A$40,freq!$B$2:$B$40,0),_xlfn.XLOOKUP(J567,freq!$A$2:$A$40,freq!$B$2:$B$40,0),_xlfn.XLOOKUP(K567,freq!$A$2:$A$40,freq!$B$2:$B$40,0),_xlfn.XLOOKUP(L567,freq!$A$2:$A$40,freq!$B$2:$B$40,0),_xlfn.XLOOKUP(M567,freq!$A$2:$A$40,freq!$B$2:$B$40,0),_xlfn.XLOOKUP(N567,freq!$A$2:$A$40,freq!$B$2:$B$40,0),_xlfn.XLOOKUP(O567,freq!$A$2:$A$40,freq!$B$2:$B$40,0),_xlfn.XLOOKUP(P567,freq!$A$2:$A$40,freq!$B$2:$B$40,0),_xlfn.XLOOKUP(Q567,freq!$A$2:$A$40,freq!$B$2:$B$40,0),_xlfn.XLOOKUP(R567,freq!$A$2:$A$40,freq!$B$2:$B$40,0),_xlfn.XLOOKUP(S567,freq!$A$2:$A$40,freq!$B$2:$B$40,0),_xlfn.XLOOKUP(T567,freq!$A$2:$A$40,freq!$B$2:$B$40,0),_xlfn.XLOOKUP(U567,freq!$A$2:$A$40,freq!$B$2:$B$40,0),_xlfn.XLOOKUP(V567,freq!$A$2:$A$40,freq!$B$2:$B$40,0))</f>
        <v>60.64</v>
      </c>
    </row>
    <row r="568" spans="1:23" hidden="1" x14ac:dyDescent="0.35">
      <c r="A568" s="32" t="s">
        <v>1123</v>
      </c>
      <c r="B568" s="32">
        <v>2</v>
      </c>
      <c r="C568" s="32" t="s">
        <v>45</v>
      </c>
      <c r="D568" s="32" t="s">
        <v>56</v>
      </c>
      <c r="E568" s="32" t="s">
        <v>46</v>
      </c>
      <c r="F568" s="32" t="s">
        <v>38</v>
      </c>
      <c r="G568" s="32" t="s">
        <v>36</v>
      </c>
      <c r="H568" s="32" t="s">
        <v>46</v>
      </c>
      <c r="I568" s="32" t="s">
        <v>0</v>
      </c>
      <c r="J568" s="32" t="s">
        <v>38</v>
      </c>
      <c r="K568" s="32">
        <v>0</v>
      </c>
      <c r="L568" s="32">
        <v>4</v>
      </c>
      <c r="M568" s="32" t="s">
        <v>45</v>
      </c>
      <c r="N568" s="32" t="s">
        <v>29</v>
      </c>
      <c r="O568" s="32">
        <v>4</v>
      </c>
      <c r="P568" s="32" t="s">
        <v>28</v>
      </c>
      <c r="Q568" s="32">
        <v>3</v>
      </c>
      <c r="R568" s="32">
        <v>2</v>
      </c>
      <c r="S568" s="32" t="s">
        <v>31</v>
      </c>
      <c r="T568" s="32" t="s">
        <v>4</v>
      </c>
      <c r="U568" s="32" t="s">
        <v>49</v>
      </c>
      <c r="V568" s="32">
        <v>1</v>
      </c>
      <c r="W568" s="32">
        <f>SUM(_xlfn.XLOOKUP(B568,freq!$A$2:$A$40,freq!$B$2:$B$40,0),_xlfn.XLOOKUP(C568,freq!$A$2:$A$40,freq!$B$2:$B$40,0),_xlfn.XLOOKUP(D568,freq!$A$2:$A$40,freq!$B$2:$B$40,0),_xlfn.XLOOKUP(E568,freq!$A$2:$A$40,freq!$B$2:$B$40,0),_xlfn.XLOOKUP(F568,freq!$A$2:$A$40,freq!$B$2:$B$40,0),_xlfn.XLOOKUP(G568,freq!$A$2:$A$40,freq!$B$2:$B$40,0),_xlfn.XLOOKUP(H568,freq!$A$2:$A$40,freq!$B$2:$B$40,0),_xlfn.XLOOKUP(I568,freq!$A$2:$A$40,freq!$B$2:$B$40,0),_xlfn.XLOOKUP(J568,freq!$A$2:$A$40,freq!$B$2:$B$40,0),_xlfn.XLOOKUP(K568,freq!$A$2:$A$40,freq!$B$2:$B$40,0),_xlfn.XLOOKUP(L568,freq!$A$2:$A$40,freq!$B$2:$B$40,0),_xlfn.XLOOKUP(M568,freq!$A$2:$A$40,freq!$B$2:$B$40,0),_xlfn.XLOOKUP(N568,freq!$A$2:$A$40,freq!$B$2:$B$40,0),_xlfn.XLOOKUP(O568,freq!$A$2:$A$40,freq!$B$2:$B$40,0),_xlfn.XLOOKUP(P568,freq!$A$2:$A$40,freq!$B$2:$B$40,0),_xlfn.XLOOKUP(Q568,freq!$A$2:$A$40,freq!$B$2:$B$40,0),_xlfn.XLOOKUP(R568,freq!$A$2:$A$40,freq!$B$2:$B$40,0),_xlfn.XLOOKUP(S568,freq!$A$2:$A$40,freq!$B$2:$B$40,0),_xlfn.XLOOKUP(T568,freq!$A$2:$A$40,freq!$B$2:$B$40,0),_xlfn.XLOOKUP(U568,freq!$A$2:$A$40,freq!$B$2:$B$40,0),_xlfn.XLOOKUP(V568,freq!$A$2:$A$40,freq!$B$2:$B$40,0))</f>
        <v>60.64</v>
      </c>
    </row>
    <row r="569" spans="1:23" hidden="1" x14ac:dyDescent="0.35">
      <c r="A569" s="32" t="s">
        <v>2059</v>
      </c>
      <c r="B569" s="32" t="s">
        <v>30</v>
      </c>
      <c r="C569" s="32" t="s">
        <v>29</v>
      </c>
      <c r="D569" s="32" t="s">
        <v>36</v>
      </c>
      <c r="E569" s="32">
        <v>8</v>
      </c>
      <c r="F569" s="32">
        <v>8</v>
      </c>
      <c r="G569" s="32" t="s">
        <v>44</v>
      </c>
      <c r="H569" s="32" t="s">
        <v>0</v>
      </c>
      <c r="I569" s="32">
        <v>8</v>
      </c>
      <c r="J569" s="32" t="s">
        <v>1</v>
      </c>
      <c r="K569" s="32" t="s">
        <v>45</v>
      </c>
      <c r="L569" s="32" t="s">
        <v>56</v>
      </c>
      <c r="M569" s="32" t="s">
        <v>28</v>
      </c>
      <c r="N569" s="32">
        <v>1</v>
      </c>
      <c r="O569" s="32" t="s">
        <v>2</v>
      </c>
      <c r="P569" s="32" t="s">
        <v>29</v>
      </c>
      <c r="Q569" s="32" t="s">
        <v>29</v>
      </c>
      <c r="R569" s="32">
        <v>9</v>
      </c>
      <c r="S569" s="32" t="s">
        <v>0</v>
      </c>
      <c r="T569" s="32" t="s">
        <v>1</v>
      </c>
      <c r="U569" s="32" t="s">
        <v>34</v>
      </c>
      <c r="V569" s="32" t="s">
        <v>59</v>
      </c>
      <c r="W569" s="32">
        <f>SUM(_xlfn.XLOOKUP(B569,freq!$A$2:$A$40,freq!$B$2:$B$40,0),_xlfn.XLOOKUP(C569,freq!$A$2:$A$40,freq!$B$2:$B$40,0),_xlfn.XLOOKUP(D569,freq!$A$2:$A$40,freq!$B$2:$B$40,0),_xlfn.XLOOKUP(E569,freq!$A$2:$A$40,freq!$B$2:$B$40,0),_xlfn.XLOOKUP(F569,freq!$A$2:$A$40,freq!$B$2:$B$40,0),_xlfn.XLOOKUP(G569,freq!$A$2:$A$40,freq!$B$2:$B$40,0),_xlfn.XLOOKUP(H569,freq!$A$2:$A$40,freq!$B$2:$B$40,0),_xlfn.XLOOKUP(I569,freq!$A$2:$A$40,freq!$B$2:$B$40,0),_xlfn.XLOOKUP(J569,freq!$A$2:$A$40,freq!$B$2:$B$40,0),_xlfn.XLOOKUP(K569,freq!$A$2:$A$40,freq!$B$2:$B$40,0),_xlfn.XLOOKUP(L569,freq!$A$2:$A$40,freq!$B$2:$B$40,0),_xlfn.XLOOKUP(M569,freq!$A$2:$A$40,freq!$B$2:$B$40,0),_xlfn.XLOOKUP(N569,freq!$A$2:$A$40,freq!$B$2:$B$40,0),_xlfn.XLOOKUP(O569,freq!$A$2:$A$40,freq!$B$2:$B$40,0),_xlfn.XLOOKUP(P569,freq!$A$2:$A$40,freq!$B$2:$B$40,0),_xlfn.XLOOKUP(Q569,freq!$A$2:$A$40,freq!$B$2:$B$40,0),_xlfn.XLOOKUP(R569,freq!$A$2:$A$40,freq!$B$2:$B$40,0),_xlfn.XLOOKUP(S569,freq!$A$2:$A$40,freq!$B$2:$B$40,0),_xlfn.XLOOKUP(T569,freq!$A$2:$A$40,freq!$B$2:$B$40,0),_xlfn.XLOOKUP(U569,freq!$A$2:$A$40,freq!$B$2:$B$40,0),_xlfn.XLOOKUP(V569,freq!$A$2:$A$40,freq!$B$2:$B$40,0))</f>
        <v>60.64</v>
      </c>
    </row>
    <row r="570" spans="1:23" hidden="1" x14ac:dyDescent="0.35">
      <c r="A570" s="32" t="s">
        <v>303</v>
      </c>
      <c r="B570" s="32" t="s">
        <v>53</v>
      </c>
      <c r="C570" s="32" t="s">
        <v>31</v>
      </c>
      <c r="D570" s="32" t="s">
        <v>46</v>
      </c>
      <c r="E570" s="32">
        <v>0</v>
      </c>
      <c r="F570" s="32" t="s">
        <v>45</v>
      </c>
      <c r="G570" s="32" t="s">
        <v>31</v>
      </c>
      <c r="H570" s="32" t="s">
        <v>42</v>
      </c>
      <c r="I570" s="32">
        <v>4</v>
      </c>
      <c r="J570" s="32" t="s">
        <v>49</v>
      </c>
      <c r="K570" s="32" t="s">
        <v>53</v>
      </c>
      <c r="L570" s="32" t="s">
        <v>59</v>
      </c>
      <c r="M570" s="32" t="s">
        <v>37</v>
      </c>
      <c r="N570" s="32" t="s">
        <v>46</v>
      </c>
      <c r="O570" s="32">
        <v>8</v>
      </c>
      <c r="P570" s="32" t="s">
        <v>4</v>
      </c>
      <c r="Q570" s="32">
        <v>0</v>
      </c>
      <c r="R570" s="32" t="s">
        <v>58</v>
      </c>
      <c r="S570" s="32" t="s">
        <v>38</v>
      </c>
      <c r="T570" s="32" t="s">
        <v>36</v>
      </c>
      <c r="U570" s="32" t="s">
        <v>49</v>
      </c>
      <c r="V570" s="32" t="s">
        <v>31</v>
      </c>
      <c r="W570" s="32">
        <f>SUM(_xlfn.XLOOKUP(B570,freq!$A$2:$A$40,freq!$B$2:$B$40,0),_xlfn.XLOOKUP(C570,freq!$A$2:$A$40,freq!$B$2:$B$40,0),_xlfn.XLOOKUP(D570,freq!$A$2:$A$40,freq!$B$2:$B$40,0),_xlfn.XLOOKUP(E570,freq!$A$2:$A$40,freq!$B$2:$B$40,0),_xlfn.XLOOKUP(F570,freq!$A$2:$A$40,freq!$B$2:$B$40,0),_xlfn.XLOOKUP(G570,freq!$A$2:$A$40,freq!$B$2:$B$40,0),_xlfn.XLOOKUP(H570,freq!$A$2:$A$40,freq!$B$2:$B$40,0),_xlfn.XLOOKUP(I570,freq!$A$2:$A$40,freq!$B$2:$B$40,0),_xlfn.XLOOKUP(J570,freq!$A$2:$A$40,freq!$B$2:$B$40,0),_xlfn.XLOOKUP(K570,freq!$A$2:$A$40,freq!$B$2:$B$40,0),_xlfn.XLOOKUP(L570,freq!$A$2:$A$40,freq!$B$2:$B$40,0),_xlfn.XLOOKUP(M570,freq!$A$2:$A$40,freq!$B$2:$B$40,0),_xlfn.XLOOKUP(N570,freq!$A$2:$A$40,freq!$B$2:$B$40,0),_xlfn.XLOOKUP(O570,freq!$A$2:$A$40,freq!$B$2:$B$40,0),_xlfn.XLOOKUP(P570,freq!$A$2:$A$40,freq!$B$2:$B$40,0),_xlfn.XLOOKUP(Q570,freq!$A$2:$A$40,freq!$B$2:$B$40,0),_xlfn.XLOOKUP(R570,freq!$A$2:$A$40,freq!$B$2:$B$40,0),_xlfn.XLOOKUP(S570,freq!$A$2:$A$40,freq!$B$2:$B$40,0),_xlfn.XLOOKUP(T570,freq!$A$2:$A$40,freq!$B$2:$B$40,0),_xlfn.XLOOKUP(U570,freq!$A$2:$A$40,freq!$B$2:$B$40,0),_xlfn.XLOOKUP(V570,freq!$A$2:$A$40,freq!$B$2:$B$40,0))</f>
        <v>60.629999999999995</v>
      </c>
    </row>
    <row r="571" spans="1:23" hidden="1" x14ac:dyDescent="0.35">
      <c r="A571" s="32" t="s">
        <v>2092</v>
      </c>
      <c r="B571" s="32" t="s">
        <v>45</v>
      </c>
      <c r="C571" s="32">
        <v>5</v>
      </c>
      <c r="D571" s="32" t="s">
        <v>29</v>
      </c>
      <c r="E571" s="32" t="s">
        <v>29</v>
      </c>
      <c r="F571" s="32" t="s">
        <v>3</v>
      </c>
      <c r="G571" s="32" t="s">
        <v>37</v>
      </c>
      <c r="H571" s="32" t="s">
        <v>30</v>
      </c>
      <c r="I571" s="32" t="s">
        <v>37</v>
      </c>
      <c r="J571" s="32">
        <v>6</v>
      </c>
      <c r="K571" s="32" t="s">
        <v>36</v>
      </c>
      <c r="L571" s="32" t="s">
        <v>56</v>
      </c>
      <c r="M571" s="32" t="s">
        <v>53</v>
      </c>
      <c r="N571" s="32" t="s">
        <v>49</v>
      </c>
      <c r="O571" s="32" t="s">
        <v>4</v>
      </c>
      <c r="P571" s="32" t="s">
        <v>43</v>
      </c>
      <c r="Q571" s="32">
        <v>9</v>
      </c>
      <c r="R571" s="32">
        <v>1</v>
      </c>
      <c r="S571" s="32" t="s">
        <v>45</v>
      </c>
      <c r="T571" s="32">
        <v>1</v>
      </c>
      <c r="U571" s="32" t="s">
        <v>53</v>
      </c>
      <c r="V571" s="32" t="s">
        <v>43</v>
      </c>
      <c r="W571" s="32">
        <f>SUM(_xlfn.XLOOKUP(B571,freq!$A$2:$A$40,freq!$B$2:$B$40,0),_xlfn.XLOOKUP(C571,freq!$A$2:$A$40,freq!$B$2:$B$40,0),_xlfn.XLOOKUP(D571,freq!$A$2:$A$40,freq!$B$2:$B$40,0),_xlfn.XLOOKUP(E571,freq!$A$2:$A$40,freq!$B$2:$B$40,0),_xlfn.XLOOKUP(F571,freq!$A$2:$A$40,freq!$B$2:$B$40,0),_xlfn.XLOOKUP(G571,freq!$A$2:$A$40,freq!$B$2:$B$40,0),_xlfn.XLOOKUP(H571,freq!$A$2:$A$40,freq!$B$2:$B$40,0),_xlfn.XLOOKUP(I571,freq!$A$2:$A$40,freq!$B$2:$B$40,0),_xlfn.XLOOKUP(J571,freq!$A$2:$A$40,freq!$B$2:$B$40,0),_xlfn.XLOOKUP(K571,freq!$A$2:$A$40,freq!$B$2:$B$40,0),_xlfn.XLOOKUP(L571,freq!$A$2:$A$40,freq!$B$2:$B$40,0),_xlfn.XLOOKUP(M571,freq!$A$2:$A$40,freq!$B$2:$B$40,0),_xlfn.XLOOKUP(N571,freq!$A$2:$A$40,freq!$B$2:$B$40,0),_xlfn.XLOOKUP(O571,freq!$A$2:$A$40,freq!$B$2:$B$40,0),_xlfn.XLOOKUP(P571,freq!$A$2:$A$40,freq!$B$2:$B$40,0),_xlfn.XLOOKUP(Q571,freq!$A$2:$A$40,freq!$B$2:$B$40,0),_xlfn.XLOOKUP(R571,freq!$A$2:$A$40,freq!$B$2:$B$40,0),_xlfn.XLOOKUP(S571,freq!$A$2:$A$40,freq!$B$2:$B$40,0),_xlfn.XLOOKUP(T571,freq!$A$2:$A$40,freq!$B$2:$B$40,0),_xlfn.XLOOKUP(U571,freq!$A$2:$A$40,freq!$B$2:$B$40,0),_xlfn.XLOOKUP(V571,freq!$A$2:$A$40,freq!$B$2:$B$40,0))</f>
        <v>60.629999999999995</v>
      </c>
    </row>
    <row r="572" spans="1:23" hidden="1" x14ac:dyDescent="0.35">
      <c r="A572" s="32" t="s">
        <v>2001</v>
      </c>
      <c r="B572" s="32">
        <v>3</v>
      </c>
      <c r="C572" s="32" t="s">
        <v>45</v>
      </c>
      <c r="D572" s="32">
        <v>2</v>
      </c>
      <c r="E572" s="32" t="s">
        <v>37</v>
      </c>
      <c r="F572" s="32" t="s">
        <v>40</v>
      </c>
      <c r="G572" s="32">
        <v>5</v>
      </c>
      <c r="H572" s="32" t="s">
        <v>45</v>
      </c>
      <c r="I572" s="32" t="s">
        <v>50</v>
      </c>
      <c r="J572" s="32">
        <v>3</v>
      </c>
      <c r="K572" s="32">
        <v>8</v>
      </c>
      <c r="L572" s="32">
        <v>1</v>
      </c>
      <c r="M572" s="32">
        <v>4</v>
      </c>
      <c r="N572" s="32" t="s">
        <v>59</v>
      </c>
      <c r="O572" s="32" t="s">
        <v>59</v>
      </c>
      <c r="P572" s="32">
        <v>3</v>
      </c>
      <c r="Q572" s="32" t="s">
        <v>37</v>
      </c>
      <c r="R572" s="32" t="s">
        <v>45</v>
      </c>
      <c r="S572" s="32" t="s">
        <v>50</v>
      </c>
      <c r="T572" s="32" t="s">
        <v>33</v>
      </c>
      <c r="U572" s="32" t="s">
        <v>32</v>
      </c>
      <c r="V572" s="32" t="s">
        <v>29</v>
      </c>
      <c r="W572" s="32">
        <f>SUM(_xlfn.XLOOKUP(B572,freq!$A$2:$A$40,freq!$B$2:$B$40,0),_xlfn.XLOOKUP(C572,freq!$A$2:$A$40,freq!$B$2:$B$40,0),_xlfn.XLOOKUP(D572,freq!$A$2:$A$40,freq!$B$2:$B$40,0),_xlfn.XLOOKUP(E572,freq!$A$2:$A$40,freq!$B$2:$B$40,0),_xlfn.XLOOKUP(F572,freq!$A$2:$A$40,freq!$B$2:$B$40,0),_xlfn.XLOOKUP(G572,freq!$A$2:$A$40,freq!$B$2:$B$40,0),_xlfn.XLOOKUP(H572,freq!$A$2:$A$40,freq!$B$2:$B$40,0),_xlfn.XLOOKUP(I572,freq!$A$2:$A$40,freq!$B$2:$B$40,0),_xlfn.XLOOKUP(J572,freq!$A$2:$A$40,freq!$B$2:$B$40,0),_xlfn.XLOOKUP(K572,freq!$A$2:$A$40,freq!$B$2:$B$40,0),_xlfn.XLOOKUP(L572,freq!$A$2:$A$40,freq!$B$2:$B$40,0),_xlfn.XLOOKUP(M572,freq!$A$2:$A$40,freq!$B$2:$B$40,0),_xlfn.XLOOKUP(N572,freq!$A$2:$A$40,freq!$B$2:$B$40,0),_xlfn.XLOOKUP(O572,freq!$A$2:$A$40,freq!$B$2:$B$40,0),_xlfn.XLOOKUP(P572,freq!$A$2:$A$40,freq!$B$2:$B$40,0),_xlfn.XLOOKUP(Q572,freq!$A$2:$A$40,freq!$B$2:$B$40,0),_xlfn.XLOOKUP(R572,freq!$A$2:$A$40,freq!$B$2:$B$40,0),_xlfn.XLOOKUP(S572,freq!$A$2:$A$40,freq!$B$2:$B$40,0),_xlfn.XLOOKUP(T572,freq!$A$2:$A$40,freq!$B$2:$B$40,0),_xlfn.XLOOKUP(U572,freq!$A$2:$A$40,freq!$B$2:$B$40,0),_xlfn.XLOOKUP(V572,freq!$A$2:$A$40,freq!$B$2:$B$40,0))</f>
        <v>60.61</v>
      </c>
    </row>
    <row r="573" spans="1:23" hidden="1" x14ac:dyDescent="0.35">
      <c r="A573" s="32" t="s">
        <v>620</v>
      </c>
      <c r="B573" s="32" t="s">
        <v>53</v>
      </c>
      <c r="C573" s="32" t="s">
        <v>3</v>
      </c>
      <c r="D573" s="32" t="s">
        <v>36</v>
      </c>
      <c r="E573" s="32" t="s">
        <v>32</v>
      </c>
      <c r="F573" s="32">
        <v>2</v>
      </c>
      <c r="G573" s="32" t="s">
        <v>31</v>
      </c>
      <c r="H573" s="32" t="s">
        <v>53</v>
      </c>
      <c r="I573" s="32" t="s">
        <v>29</v>
      </c>
      <c r="J573" s="32">
        <v>9</v>
      </c>
      <c r="K573" s="32" t="s">
        <v>4</v>
      </c>
      <c r="L573" s="32" t="s">
        <v>48</v>
      </c>
      <c r="M573" s="32" t="s">
        <v>50</v>
      </c>
      <c r="N573" s="32">
        <v>2</v>
      </c>
      <c r="O573" s="32" t="s">
        <v>46</v>
      </c>
      <c r="P573" s="32" t="s">
        <v>45</v>
      </c>
      <c r="Q573" s="32" t="s">
        <v>31</v>
      </c>
      <c r="R573" s="32" t="s">
        <v>59</v>
      </c>
      <c r="S573" s="32" t="s">
        <v>0</v>
      </c>
      <c r="T573" s="32">
        <v>2</v>
      </c>
      <c r="U573" s="32" t="s">
        <v>32</v>
      </c>
      <c r="V573" s="32" t="s">
        <v>29</v>
      </c>
      <c r="W573" s="32">
        <f>SUM(_xlfn.XLOOKUP(B573,freq!$A$2:$A$40,freq!$B$2:$B$40,0),_xlfn.XLOOKUP(C573,freq!$A$2:$A$40,freq!$B$2:$B$40,0),_xlfn.XLOOKUP(D573,freq!$A$2:$A$40,freq!$B$2:$B$40,0),_xlfn.XLOOKUP(E573,freq!$A$2:$A$40,freq!$B$2:$B$40,0),_xlfn.XLOOKUP(F573,freq!$A$2:$A$40,freq!$B$2:$B$40,0),_xlfn.XLOOKUP(G573,freq!$A$2:$A$40,freq!$B$2:$B$40,0),_xlfn.XLOOKUP(H573,freq!$A$2:$A$40,freq!$B$2:$B$40,0),_xlfn.XLOOKUP(I573,freq!$A$2:$A$40,freq!$B$2:$B$40,0),_xlfn.XLOOKUP(J573,freq!$A$2:$A$40,freq!$B$2:$B$40,0),_xlfn.XLOOKUP(K573,freq!$A$2:$A$40,freq!$B$2:$B$40,0),_xlfn.XLOOKUP(L573,freq!$A$2:$A$40,freq!$B$2:$B$40,0),_xlfn.XLOOKUP(M573,freq!$A$2:$A$40,freq!$B$2:$B$40,0),_xlfn.XLOOKUP(N573,freq!$A$2:$A$40,freq!$B$2:$B$40,0),_xlfn.XLOOKUP(O573,freq!$A$2:$A$40,freq!$B$2:$B$40,0),_xlfn.XLOOKUP(P573,freq!$A$2:$A$40,freq!$B$2:$B$40,0),_xlfn.XLOOKUP(Q573,freq!$A$2:$A$40,freq!$B$2:$B$40,0),_xlfn.XLOOKUP(R573,freq!$A$2:$A$40,freq!$B$2:$B$40,0),_xlfn.XLOOKUP(S573,freq!$A$2:$A$40,freq!$B$2:$B$40,0),_xlfn.XLOOKUP(T573,freq!$A$2:$A$40,freq!$B$2:$B$40,0),_xlfn.XLOOKUP(U573,freq!$A$2:$A$40,freq!$B$2:$B$40,0),_xlfn.XLOOKUP(V573,freq!$A$2:$A$40,freq!$B$2:$B$40,0))</f>
        <v>60.560000000000009</v>
      </c>
    </row>
    <row r="574" spans="1:23" hidden="1" x14ac:dyDescent="0.35">
      <c r="A574" s="32" t="s">
        <v>1695</v>
      </c>
      <c r="B574" s="32">
        <v>1</v>
      </c>
      <c r="C574" s="32" t="s">
        <v>49</v>
      </c>
      <c r="D574" s="32" t="s">
        <v>43</v>
      </c>
      <c r="E574" s="32" t="s">
        <v>56</v>
      </c>
      <c r="F574" s="32" t="s">
        <v>43</v>
      </c>
      <c r="G574" s="32" t="s">
        <v>35</v>
      </c>
      <c r="H574" s="32" t="s">
        <v>44</v>
      </c>
      <c r="I574" s="32" t="s">
        <v>53</v>
      </c>
      <c r="J574" s="32" t="s">
        <v>31</v>
      </c>
      <c r="K574" s="32" t="s">
        <v>32</v>
      </c>
      <c r="L574" s="32" t="s">
        <v>4</v>
      </c>
      <c r="M574" s="32">
        <v>2</v>
      </c>
      <c r="N574" s="32" t="s">
        <v>45</v>
      </c>
      <c r="O574" s="32">
        <v>3</v>
      </c>
      <c r="P574" s="32" t="s">
        <v>56</v>
      </c>
      <c r="Q574" s="32" t="s">
        <v>30</v>
      </c>
      <c r="R574" s="32" t="s">
        <v>3</v>
      </c>
      <c r="S574" s="32" t="s">
        <v>4</v>
      </c>
      <c r="T574" s="32" t="s">
        <v>53</v>
      </c>
      <c r="U574" s="32" t="s">
        <v>33</v>
      </c>
      <c r="V574" s="32" t="s">
        <v>50</v>
      </c>
      <c r="W574" s="32">
        <f>SUM(_xlfn.XLOOKUP(B574,freq!$A$2:$A$40,freq!$B$2:$B$40,0),_xlfn.XLOOKUP(C574,freq!$A$2:$A$40,freq!$B$2:$B$40,0),_xlfn.XLOOKUP(D574,freq!$A$2:$A$40,freq!$B$2:$B$40,0),_xlfn.XLOOKUP(E574,freq!$A$2:$A$40,freq!$B$2:$B$40,0),_xlfn.XLOOKUP(F574,freq!$A$2:$A$40,freq!$B$2:$B$40,0),_xlfn.XLOOKUP(G574,freq!$A$2:$A$40,freq!$B$2:$B$40,0),_xlfn.XLOOKUP(H574,freq!$A$2:$A$40,freq!$B$2:$B$40,0),_xlfn.XLOOKUP(I574,freq!$A$2:$A$40,freq!$B$2:$B$40,0),_xlfn.XLOOKUP(J574,freq!$A$2:$A$40,freq!$B$2:$B$40,0),_xlfn.XLOOKUP(K574,freq!$A$2:$A$40,freq!$B$2:$B$40,0),_xlfn.XLOOKUP(L574,freq!$A$2:$A$40,freq!$B$2:$B$40,0),_xlfn.XLOOKUP(M574,freq!$A$2:$A$40,freq!$B$2:$B$40,0),_xlfn.XLOOKUP(N574,freq!$A$2:$A$40,freq!$B$2:$B$40,0),_xlfn.XLOOKUP(O574,freq!$A$2:$A$40,freq!$B$2:$B$40,0),_xlfn.XLOOKUP(P574,freq!$A$2:$A$40,freq!$B$2:$B$40,0),_xlfn.XLOOKUP(Q574,freq!$A$2:$A$40,freq!$B$2:$B$40,0),_xlfn.XLOOKUP(R574,freq!$A$2:$A$40,freq!$B$2:$B$40,0),_xlfn.XLOOKUP(S574,freq!$A$2:$A$40,freq!$B$2:$B$40,0),_xlfn.XLOOKUP(T574,freq!$A$2:$A$40,freq!$B$2:$B$40,0),_xlfn.XLOOKUP(U574,freq!$A$2:$A$40,freq!$B$2:$B$40,0),_xlfn.XLOOKUP(V574,freq!$A$2:$A$40,freq!$B$2:$B$40,0))</f>
        <v>60.550000000000004</v>
      </c>
    </row>
    <row r="575" spans="1:23" hidden="1" x14ac:dyDescent="0.35">
      <c r="A575" s="32" t="s">
        <v>1783</v>
      </c>
      <c r="B575" s="32">
        <v>9</v>
      </c>
      <c r="C575" s="32" t="s">
        <v>41</v>
      </c>
      <c r="D575" s="32" t="s">
        <v>42</v>
      </c>
      <c r="E575" s="32">
        <v>6</v>
      </c>
      <c r="F575" s="32" t="s">
        <v>46</v>
      </c>
      <c r="G575" s="32" t="s">
        <v>30</v>
      </c>
      <c r="H575" s="32" t="s">
        <v>2</v>
      </c>
      <c r="I575" s="32" t="s">
        <v>53</v>
      </c>
      <c r="J575" s="32" t="s">
        <v>3</v>
      </c>
      <c r="K575" s="32" t="s">
        <v>0</v>
      </c>
      <c r="L575" s="32" t="s">
        <v>44</v>
      </c>
      <c r="M575" s="32" t="s">
        <v>3</v>
      </c>
      <c r="N575" s="32" t="s">
        <v>46</v>
      </c>
      <c r="O575" s="32" t="s">
        <v>1</v>
      </c>
      <c r="P575" s="32" t="s">
        <v>33</v>
      </c>
      <c r="Q575" s="32" t="s">
        <v>29</v>
      </c>
      <c r="R575" s="32">
        <v>7</v>
      </c>
      <c r="S575" s="32" t="s">
        <v>59</v>
      </c>
      <c r="T575" s="32">
        <v>8</v>
      </c>
      <c r="U575" s="32" t="s">
        <v>33</v>
      </c>
      <c r="V575" s="32" t="s">
        <v>2</v>
      </c>
      <c r="W575" s="32">
        <f>SUM(_xlfn.XLOOKUP(B575,freq!$A$2:$A$40,freq!$B$2:$B$40,0),_xlfn.XLOOKUP(C575,freq!$A$2:$A$40,freq!$B$2:$B$40,0),_xlfn.XLOOKUP(D575,freq!$A$2:$A$40,freq!$B$2:$B$40,0),_xlfn.XLOOKUP(E575,freq!$A$2:$A$40,freq!$B$2:$B$40,0),_xlfn.XLOOKUP(F575,freq!$A$2:$A$40,freq!$B$2:$B$40,0),_xlfn.XLOOKUP(G575,freq!$A$2:$A$40,freq!$B$2:$B$40,0),_xlfn.XLOOKUP(H575,freq!$A$2:$A$40,freq!$B$2:$B$40,0),_xlfn.XLOOKUP(I575,freq!$A$2:$A$40,freq!$B$2:$B$40,0),_xlfn.XLOOKUP(J575,freq!$A$2:$A$40,freq!$B$2:$B$40,0),_xlfn.XLOOKUP(K575,freq!$A$2:$A$40,freq!$B$2:$B$40,0),_xlfn.XLOOKUP(L575,freq!$A$2:$A$40,freq!$B$2:$B$40,0),_xlfn.XLOOKUP(M575,freq!$A$2:$A$40,freq!$B$2:$B$40,0),_xlfn.XLOOKUP(N575,freq!$A$2:$A$40,freq!$B$2:$B$40,0),_xlfn.XLOOKUP(O575,freq!$A$2:$A$40,freq!$B$2:$B$40,0),_xlfn.XLOOKUP(P575,freq!$A$2:$A$40,freq!$B$2:$B$40,0),_xlfn.XLOOKUP(Q575,freq!$A$2:$A$40,freq!$B$2:$B$40,0),_xlfn.XLOOKUP(R575,freq!$A$2:$A$40,freq!$B$2:$B$40,0),_xlfn.XLOOKUP(S575,freq!$A$2:$A$40,freq!$B$2:$B$40,0),_xlfn.XLOOKUP(T575,freq!$A$2:$A$40,freq!$B$2:$B$40,0),_xlfn.XLOOKUP(U575,freq!$A$2:$A$40,freq!$B$2:$B$40,0),_xlfn.XLOOKUP(V575,freq!$A$2:$A$40,freq!$B$2:$B$40,0))</f>
        <v>60.540000000000006</v>
      </c>
    </row>
    <row r="576" spans="1:23" x14ac:dyDescent="0.35">
      <c r="A576" s="32" t="s">
        <v>1930</v>
      </c>
      <c r="B576" s="32" t="s">
        <v>36</v>
      </c>
      <c r="C576" s="32" t="s">
        <v>35</v>
      </c>
      <c r="D576" s="32">
        <v>4</v>
      </c>
      <c r="E576" s="32" t="s">
        <v>33</v>
      </c>
      <c r="F576" s="32" t="s">
        <v>37</v>
      </c>
      <c r="G576" s="32" t="s">
        <v>58</v>
      </c>
      <c r="H576" s="32" t="s">
        <v>50</v>
      </c>
      <c r="I576" s="32" t="s">
        <v>53</v>
      </c>
      <c r="J576" s="32">
        <v>8</v>
      </c>
      <c r="K576" s="32" t="s">
        <v>46</v>
      </c>
      <c r="L576" s="32" t="s">
        <v>59</v>
      </c>
      <c r="M576" s="32">
        <v>6</v>
      </c>
      <c r="N576" s="32" t="s">
        <v>35</v>
      </c>
      <c r="O576" s="32" t="s">
        <v>2</v>
      </c>
      <c r="P576" s="32" t="s">
        <v>46</v>
      </c>
      <c r="Q576" s="32" t="s">
        <v>0</v>
      </c>
      <c r="R576" s="32" t="s">
        <v>46</v>
      </c>
      <c r="S576" s="32">
        <v>8</v>
      </c>
      <c r="T576" s="32">
        <v>9</v>
      </c>
      <c r="U576" s="32" t="s">
        <v>56</v>
      </c>
      <c r="V576" s="32" t="s">
        <v>32</v>
      </c>
      <c r="W576" s="32">
        <f>SUM(_xlfn.XLOOKUP(B576,freq!$A$2:$A$40,freq!$B$2:$B$40,0),_xlfn.XLOOKUP(C576,freq!$A$2:$A$40,freq!$B$2:$B$40,0),_xlfn.XLOOKUP(D576,freq!$A$2:$A$40,freq!$B$2:$B$40,0),_xlfn.XLOOKUP(E576,freq!$A$2:$A$40,freq!$B$2:$B$40,0),_xlfn.XLOOKUP(F576,freq!$A$2:$A$40,freq!$B$2:$B$40,0),_xlfn.XLOOKUP(G576,freq!$A$2:$A$40,freq!$B$2:$B$40,0),_xlfn.XLOOKUP(H576,freq!$A$2:$A$40,freq!$B$2:$B$40,0),_xlfn.XLOOKUP(I576,freq!$A$2:$A$40,freq!$B$2:$B$40,0),_xlfn.XLOOKUP(J576,freq!$A$2:$A$40,freq!$B$2:$B$40,0),_xlfn.XLOOKUP(K576,freq!$A$2:$A$40,freq!$B$2:$B$40,0),_xlfn.XLOOKUP(L576,freq!$A$2:$A$40,freq!$B$2:$B$40,0),_xlfn.XLOOKUP(M576,freq!$A$2:$A$40,freq!$B$2:$B$40,0),_xlfn.XLOOKUP(N576,freq!$A$2:$A$40,freq!$B$2:$B$40,0),_xlfn.XLOOKUP(O576,freq!$A$2:$A$40,freq!$B$2:$B$40,0),_xlfn.XLOOKUP(P576,freq!$A$2:$A$40,freq!$B$2:$B$40,0),_xlfn.XLOOKUP(Q576,freq!$A$2:$A$40,freq!$B$2:$B$40,0),_xlfn.XLOOKUP(R576,freq!$A$2:$A$40,freq!$B$2:$B$40,0),_xlfn.XLOOKUP(S576,freq!$A$2:$A$40,freq!$B$2:$B$40,0),_xlfn.XLOOKUP(T576,freq!$A$2:$A$40,freq!$B$2:$B$40,0),_xlfn.XLOOKUP(U576,freq!$A$2:$A$40,freq!$B$2:$B$40,0),_xlfn.XLOOKUP(V576,freq!$A$2:$A$40,freq!$B$2:$B$40,0))</f>
        <v>60.51</v>
      </c>
    </row>
    <row r="577" spans="1:23" hidden="1" x14ac:dyDescent="0.35">
      <c r="A577" s="32" t="s">
        <v>773</v>
      </c>
      <c r="B577" s="32" t="s">
        <v>35</v>
      </c>
      <c r="C577" s="32" t="s">
        <v>42</v>
      </c>
      <c r="D577" s="32" t="s">
        <v>35</v>
      </c>
      <c r="E577" s="32" t="s">
        <v>58</v>
      </c>
      <c r="F577" s="32" t="s">
        <v>44</v>
      </c>
      <c r="G577" s="32" t="s">
        <v>46</v>
      </c>
      <c r="H577" s="32" t="s">
        <v>2</v>
      </c>
      <c r="I577" s="32" t="s">
        <v>30</v>
      </c>
      <c r="J577" s="32" t="s">
        <v>29</v>
      </c>
      <c r="K577" s="32">
        <v>3</v>
      </c>
      <c r="L577" s="32">
        <v>9</v>
      </c>
      <c r="M577" s="32" t="s">
        <v>1</v>
      </c>
      <c r="N577" s="32" t="s">
        <v>41</v>
      </c>
      <c r="O577" s="32">
        <v>7</v>
      </c>
      <c r="P577" s="32" t="s">
        <v>32</v>
      </c>
      <c r="Q577" s="32" t="s">
        <v>2</v>
      </c>
      <c r="R577" s="32">
        <v>9</v>
      </c>
      <c r="S577" s="32" t="s">
        <v>58</v>
      </c>
      <c r="T577" s="32" t="s">
        <v>32</v>
      </c>
      <c r="U577" s="32" t="s">
        <v>40</v>
      </c>
      <c r="V577" s="32" t="s">
        <v>50</v>
      </c>
      <c r="W577" s="32">
        <f>SUM(_xlfn.XLOOKUP(B577,freq!$A$2:$A$40,freq!$B$2:$B$40,0),_xlfn.XLOOKUP(C577,freq!$A$2:$A$40,freq!$B$2:$B$40,0),_xlfn.XLOOKUP(D577,freq!$A$2:$A$40,freq!$B$2:$B$40,0),_xlfn.XLOOKUP(E577,freq!$A$2:$A$40,freq!$B$2:$B$40,0),_xlfn.XLOOKUP(F577,freq!$A$2:$A$40,freq!$B$2:$B$40,0),_xlfn.XLOOKUP(G577,freq!$A$2:$A$40,freq!$B$2:$B$40,0),_xlfn.XLOOKUP(H577,freq!$A$2:$A$40,freq!$B$2:$B$40,0),_xlfn.XLOOKUP(I577,freq!$A$2:$A$40,freq!$B$2:$B$40,0),_xlfn.XLOOKUP(J577,freq!$A$2:$A$40,freq!$B$2:$B$40,0),_xlfn.XLOOKUP(K577,freq!$A$2:$A$40,freq!$B$2:$B$40,0),_xlfn.XLOOKUP(L577,freq!$A$2:$A$40,freq!$B$2:$B$40,0),_xlfn.XLOOKUP(M577,freq!$A$2:$A$40,freq!$B$2:$B$40,0),_xlfn.XLOOKUP(N577,freq!$A$2:$A$40,freq!$B$2:$B$40,0),_xlfn.XLOOKUP(O577,freq!$A$2:$A$40,freq!$B$2:$B$40,0),_xlfn.XLOOKUP(P577,freq!$A$2:$A$40,freq!$B$2:$B$40,0),_xlfn.XLOOKUP(Q577,freq!$A$2:$A$40,freq!$B$2:$B$40,0),_xlfn.XLOOKUP(R577,freq!$A$2:$A$40,freq!$B$2:$B$40,0),_xlfn.XLOOKUP(S577,freq!$A$2:$A$40,freq!$B$2:$B$40,0),_xlfn.XLOOKUP(T577,freq!$A$2:$A$40,freq!$B$2:$B$40,0),_xlfn.XLOOKUP(U577,freq!$A$2:$A$40,freq!$B$2:$B$40,0),_xlfn.XLOOKUP(V577,freq!$A$2:$A$40,freq!$B$2:$B$40,0))</f>
        <v>60.490000000000009</v>
      </c>
    </row>
    <row r="578" spans="1:23" hidden="1" x14ac:dyDescent="0.35">
      <c r="A578" s="32" t="s">
        <v>247</v>
      </c>
      <c r="B578" s="32" t="s">
        <v>33</v>
      </c>
      <c r="C578" s="32" t="s">
        <v>37</v>
      </c>
      <c r="D578" s="32">
        <v>8</v>
      </c>
      <c r="E578" s="32" t="s">
        <v>38</v>
      </c>
      <c r="F578" s="32" t="s">
        <v>48</v>
      </c>
      <c r="G578" s="32" t="s">
        <v>58</v>
      </c>
      <c r="H578" s="32" t="s">
        <v>0</v>
      </c>
      <c r="I578" s="32">
        <v>2</v>
      </c>
      <c r="J578" s="32" t="s">
        <v>44</v>
      </c>
      <c r="K578" s="32">
        <v>9</v>
      </c>
      <c r="L578" s="32" t="s">
        <v>48</v>
      </c>
      <c r="M578" s="32" t="s">
        <v>33</v>
      </c>
      <c r="N578" s="32">
        <v>7</v>
      </c>
      <c r="O578" s="32" t="s">
        <v>45</v>
      </c>
      <c r="P578" s="32">
        <v>6</v>
      </c>
      <c r="Q578" s="32" t="s">
        <v>3</v>
      </c>
      <c r="R578" s="32" t="s">
        <v>29</v>
      </c>
      <c r="S578" s="32" t="s">
        <v>36</v>
      </c>
      <c r="T578" s="32" t="s">
        <v>34</v>
      </c>
      <c r="U578" s="32" t="s">
        <v>35</v>
      </c>
      <c r="V578" s="32" t="s">
        <v>30</v>
      </c>
      <c r="W578" s="32">
        <f>SUM(_xlfn.XLOOKUP(B578,freq!$A$2:$A$40,freq!$B$2:$B$40,0),_xlfn.XLOOKUP(C578,freq!$A$2:$A$40,freq!$B$2:$B$40,0),_xlfn.XLOOKUP(D578,freq!$A$2:$A$40,freq!$B$2:$B$40,0),_xlfn.XLOOKUP(E578,freq!$A$2:$A$40,freq!$B$2:$B$40,0),_xlfn.XLOOKUP(F578,freq!$A$2:$A$40,freq!$B$2:$B$40,0),_xlfn.XLOOKUP(G578,freq!$A$2:$A$40,freq!$B$2:$B$40,0),_xlfn.XLOOKUP(H578,freq!$A$2:$A$40,freq!$B$2:$B$40,0),_xlfn.XLOOKUP(I578,freq!$A$2:$A$40,freq!$B$2:$B$40,0),_xlfn.XLOOKUP(J578,freq!$A$2:$A$40,freq!$B$2:$B$40,0),_xlfn.XLOOKUP(K578,freq!$A$2:$A$40,freq!$B$2:$B$40,0),_xlfn.XLOOKUP(L578,freq!$A$2:$A$40,freq!$B$2:$B$40,0),_xlfn.XLOOKUP(M578,freq!$A$2:$A$40,freq!$B$2:$B$40,0),_xlfn.XLOOKUP(N578,freq!$A$2:$A$40,freq!$B$2:$B$40,0),_xlfn.XLOOKUP(O578,freq!$A$2:$A$40,freq!$B$2:$B$40,0),_xlfn.XLOOKUP(P578,freq!$A$2:$A$40,freq!$B$2:$B$40,0),_xlfn.XLOOKUP(Q578,freq!$A$2:$A$40,freq!$B$2:$B$40,0),_xlfn.XLOOKUP(R578,freq!$A$2:$A$40,freq!$B$2:$B$40,0),_xlfn.XLOOKUP(S578,freq!$A$2:$A$40,freq!$B$2:$B$40,0),_xlfn.XLOOKUP(T578,freq!$A$2:$A$40,freq!$B$2:$B$40,0),_xlfn.XLOOKUP(U578,freq!$A$2:$A$40,freq!$B$2:$B$40,0),_xlfn.XLOOKUP(V578,freq!$A$2:$A$40,freq!$B$2:$B$40,0))</f>
        <v>60.489999999999995</v>
      </c>
    </row>
    <row r="579" spans="1:23" hidden="1" x14ac:dyDescent="0.35">
      <c r="A579" s="32" t="s">
        <v>313</v>
      </c>
      <c r="B579" s="32" t="s">
        <v>34</v>
      </c>
      <c r="C579" s="32" t="s">
        <v>44</v>
      </c>
      <c r="D579" s="32">
        <v>5</v>
      </c>
      <c r="E579" s="32" t="s">
        <v>42</v>
      </c>
      <c r="F579" s="32">
        <v>5</v>
      </c>
      <c r="G579" s="32" t="s">
        <v>3</v>
      </c>
      <c r="H579" s="32" t="s">
        <v>35</v>
      </c>
      <c r="I579" s="32">
        <v>8</v>
      </c>
      <c r="J579" s="32">
        <v>1</v>
      </c>
      <c r="K579" s="32" t="s">
        <v>45</v>
      </c>
      <c r="L579" s="32" t="s">
        <v>41</v>
      </c>
      <c r="M579" s="32" t="s">
        <v>32</v>
      </c>
      <c r="N579" s="32" t="s">
        <v>38</v>
      </c>
      <c r="O579" s="32" t="s">
        <v>49</v>
      </c>
      <c r="P579" s="32" t="s">
        <v>44</v>
      </c>
      <c r="Q579" s="32" t="s">
        <v>33</v>
      </c>
      <c r="R579" s="32" t="s">
        <v>56</v>
      </c>
      <c r="S579" s="32" t="s">
        <v>1</v>
      </c>
      <c r="T579" s="32" t="s">
        <v>28</v>
      </c>
      <c r="U579" s="32">
        <v>3</v>
      </c>
      <c r="V579" s="32">
        <v>7</v>
      </c>
      <c r="W579" s="32">
        <f>SUM(_xlfn.XLOOKUP(B579,freq!$A$2:$A$40,freq!$B$2:$B$40,0),_xlfn.XLOOKUP(C579,freq!$A$2:$A$40,freq!$B$2:$B$40,0),_xlfn.XLOOKUP(D579,freq!$A$2:$A$40,freq!$B$2:$B$40,0),_xlfn.XLOOKUP(E579,freq!$A$2:$A$40,freq!$B$2:$B$40,0),_xlfn.XLOOKUP(F579,freq!$A$2:$A$40,freq!$B$2:$B$40,0),_xlfn.XLOOKUP(G579,freq!$A$2:$A$40,freq!$B$2:$B$40,0),_xlfn.XLOOKUP(H579,freq!$A$2:$A$40,freq!$B$2:$B$40,0),_xlfn.XLOOKUP(I579,freq!$A$2:$A$40,freq!$B$2:$B$40,0),_xlfn.XLOOKUP(J579,freq!$A$2:$A$40,freq!$B$2:$B$40,0),_xlfn.XLOOKUP(K579,freq!$A$2:$A$40,freq!$B$2:$B$40,0),_xlfn.XLOOKUP(L579,freq!$A$2:$A$40,freq!$B$2:$B$40,0),_xlfn.XLOOKUP(M579,freq!$A$2:$A$40,freq!$B$2:$B$40,0),_xlfn.XLOOKUP(N579,freq!$A$2:$A$40,freq!$B$2:$B$40,0),_xlfn.XLOOKUP(O579,freq!$A$2:$A$40,freq!$B$2:$B$40,0),_xlfn.XLOOKUP(P579,freq!$A$2:$A$40,freq!$B$2:$B$40,0),_xlfn.XLOOKUP(Q579,freq!$A$2:$A$40,freq!$B$2:$B$40,0),_xlfn.XLOOKUP(R579,freq!$A$2:$A$40,freq!$B$2:$B$40,0),_xlfn.XLOOKUP(S579,freq!$A$2:$A$40,freq!$B$2:$B$40,0),_xlfn.XLOOKUP(T579,freq!$A$2:$A$40,freq!$B$2:$B$40,0),_xlfn.XLOOKUP(U579,freq!$A$2:$A$40,freq!$B$2:$B$40,0),_xlfn.XLOOKUP(V579,freq!$A$2:$A$40,freq!$B$2:$B$40,0))</f>
        <v>60.480000000000004</v>
      </c>
    </row>
    <row r="580" spans="1:23" hidden="1" x14ac:dyDescent="0.35">
      <c r="A580" s="32" t="s">
        <v>657</v>
      </c>
      <c r="B580" s="32" t="s">
        <v>34</v>
      </c>
      <c r="C580" s="32" t="s">
        <v>31</v>
      </c>
      <c r="D580" s="32" t="s">
        <v>38</v>
      </c>
      <c r="E580" s="32" t="s">
        <v>43</v>
      </c>
      <c r="F580" s="32" t="s">
        <v>44</v>
      </c>
      <c r="G580" s="32" t="s">
        <v>36</v>
      </c>
      <c r="H580" s="32" t="s">
        <v>43</v>
      </c>
      <c r="I580" s="32" t="s">
        <v>38</v>
      </c>
      <c r="J580" s="32" t="s">
        <v>34</v>
      </c>
      <c r="K580" s="32">
        <v>1</v>
      </c>
      <c r="L580" s="32" t="s">
        <v>35</v>
      </c>
      <c r="M580" s="32" t="s">
        <v>46</v>
      </c>
      <c r="N580" s="32">
        <v>1</v>
      </c>
      <c r="O580" s="32" t="s">
        <v>35</v>
      </c>
      <c r="P580" s="32">
        <v>4</v>
      </c>
      <c r="Q580" s="32" t="s">
        <v>36</v>
      </c>
      <c r="R580" s="32" t="s">
        <v>46</v>
      </c>
      <c r="S580" s="32">
        <v>2</v>
      </c>
      <c r="T580" s="32" t="s">
        <v>53</v>
      </c>
      <c r="U580" s="32">
        <v>1</v>
      </c>
      <c r="V580" s="32" t="s">
        <v>45</v>
      </c>
      <c r="W580" s="32">
        <f>SUM(_xlfn.XLOOKUP(B580,freq!$A$2:$A$40,freq!$B$2:$B$40,0),_xlfn.XLOOKUP(C580,freq!$A$2:$A$40,freq!$B$2:$B$40,0),_xlfn.XLOOKUP(D580,freq!$A$2:$A$40,freq!$B$2:$B$40,0),_xlfn.XLOOKUP(E580,freq!$A$2:$A$40,freq!$B$2:$B$40,0),_xlfn.XLOOKUP(F580,freq!$A$2:$A$40,freq!$B$2:$B$40,0),_xlfn.XLOOKUP(G580,freq!$A$2:$A$40,freq!$B$2:$B$40,0),_xlfn.XLOOKUP(H580,freq!$A$2:$A$40,freq!$B$2:$B$40,0),_xlfn.XLOOKUP(I580,freq!$A$2:$A$40,freq!$B$2:$B$40,0),_xlfn.XLOOKUP(J580,freq!$A$2:$A$40,freq!$B$2:$B$40,0),_xlfn.XLOOKUP(K580,freq!$A$2:$A$40,freq!$B$2:$B$40,0),_xlfn.XLOOKUP(L580,freq!$A$2:$A$40,freq!$B$2:$B$40,0),_xlfn.XLOOKUP(M580,freq!$A$2:$A$40,freq!$B$2:$B$40,0),_xlfn.XLOOKUP(N580,freq!$A$2:$A$40,freq!$B$2:$B$40,0),_xlfn.XLOOKUP(O580,freq!$A$2:$A$40,freq!$B$2:$B$40,0),_xlfn.XLOOKUP(P580,freq!$A$2:$A$40,freq!$B$2:$B$40,0),_xlfn.XLOOKUP(Q580,freq!$A$2:$A$40,freq!$B$2:$B$40,0),_xlfn.XLOOKUP(R580,freq!$A$2:$A$40,freq!$B$2:$B$40,0),_xlfn.XLOOKUP(S580,freq!$A$2:$A$40,freq!$B$2:$B$40,0),_xlfn.XLOOKUP(T580,freq!$A$2:$A$40,freq!$B$2:$B$40,0),_xlfn.XLOOKUP(U580,freq!$A$2:$A$40,freq!$B$2:$B$40,0),_xlfn.XLOOKUP(V580,freq!$A$2:$A$40,freq!$B$2:$B$40,0))</f>
        <v>60.449999999999989</v>
      </c>
    </row>
    <row r="581" spans="1:23" hidden="1" x14ac:dyDescent="0.35">
      <c r="A581" s="32" t="s">
        <v>241</v>
      </c>
      <c r="B581" s="32" t="s">
        <v>34</v>
      </c>
      <c r="C581" s="32" t="s">
        <v>29</v>
      </c>
      <c r="D581" s="32" t="s">
        <v>37</v>
      </c>
      <c r="E581" s="32">
        <v>8</v>
      </c>
      <c r="F581" s="32" t="s">
        <v>42</v>
      </c>
      <c r="G581" s="32" t="s">
        <v>4</v>
      </c>
      <c r="H581" s="32" t="s">
        <v>31</v>
      </c>
      <c r="I581" s="32" t="s">
        <v>46</v>
      </c>
      <c r="J581" s="32" t="s">
        <v>45</v>
      </c>
      <c r="K581" s="32">
        <v>8</v>
      </c>
      <c r="L581" s="32" t="s">
        <v>3</v>
      </c>
      <c r="M581" s="32">
        <v>2</v>
      </c>
      <c r="N581" s="32" t="s">
        <v>45</v>
      </c>
      <c r="O581" s="32" t="s">
        <v>41</v>
      </c>
      <c r="P581" s="32">
        <v>6</v>
      </c>
      <c r="Q581" s="32" t="s">
        <v>49</v>
      </c>
      <c r="R581" s="32">
        <v>5</v>
      </c>
      <c r="S581" s="32" t="s">
        <v>29</v>
      </c>
      <c r="T581" s="32" t="s">
        <v>0</v>
      </c>
      <c r="U581" s="32" t="s">
        <v>49</v>
      </c>
      <c r="V581" s="32">
        <v>2</v>
      </c>
      <c r="W581" s="32">
        <f>SUM(_xlfn.XLOOKUP(B581,freq!$A$2:$A$40,freq!$B$2:$B$40,0),_xlfn.XLOOKUP(C581,freq!$A$2:$A$40,freq!$B$2:$B$40,0),_xlfn.XLOOKUP(D581,freq!$A$2:$A$40,freq!$B$2:$B$40,0),_xlfn.XLOOKUP(E581,freq!$A$2:$A$40,freq!$B$2:$B$40,0),_xlfn.XLOOKUP(F581,freq!$A$2:$A$40,freq!$B$2:$B$40,0),_xlfn.XLOOKUP(G581,freq!$A$2:$A$40,freq!$B$2:$B$40,0),_xlfn.XLOOKUP(H581,freq!$A$2:$A$40,freq!$B$2:$B$40,0),_xlfn.XLOOKUP(I581,freq!$A$2:$A$40,freq!$B$2:$B$40,0),_xlfn.XLOOKUP(J581,freq!$A$2:$A$40,freq!$B$2:$B$40,0),_xlfn.XLOOKUP(K581,freq!$A$2:$A$40,freq!$B$2:$B$40,0),_xlfn.XLOOKUP(L581,freq!$A$2:$A$40,freq!$B$2:$B$40,0),_xlfn.XLOOKUP(M581,freq!$A$2:$A$40,freq!$B$2:$B$40,0),_xlfn.XLOOKUP(N581,freq!$A$2:$A$40,freq!$B$2:$B$40,0),_xlfn.XLOOKUP(O581,freq!$A$2:$A$40,freq!$B$2:$B$40,0),_xlfn.XLOOKUP(P581,freq!$A$2:$A$40,freq!$B$2:$B$40,0),_xlfn.XLOOKUP(Q581,freq!$A$2:$A$40,freq!$B$2:$B$40,0),_xlfn.XLOOKUP(R581,freq!$A$2:$A$40,freq!$B$2:$B$40,0),_xlfn.XLOOKUP(S581,freq!$A$2:$A$40,freq!$B$2:$B$40,0),_xlfn.XLOOKUP(T581,freq!$A$2:$A$40,freq!$B$2:$B$40,0),_xlfn.XLOOKUP(U581,freq!$A$2:$A$40,freq!$B$2:$B$40,0),_xlfn.XLOOKUP(V581,freq!$A$2:$A$40,freq!$B$2:$B$40,0))</f>
        <v>60.44</v>
      </c>
    </row>
    <row r="582" spans="1:23" hidden="1" x14ac:dyDescent="0.35">
      <c r="A582" s="32" t="s">
        <v>720</v>
      </c>
      <c r="B582" s="32" t="s">
        <v>50</v>
      </c>
      <c r="C582" s="32" t="s">
        <v>56</v>
      </c>
      <c r="D582" s="32">
        <v>8</v>
      </c>
      <c r="E582" s="32" t="s">
        <v>53</v>
      </c>
      <c r="F582" s="32" t="s">
        <v>38</v>
      </c>
      <c r="G582" s="32" t="s">
        <v>58</v>
      </c>
      <c r="H582" s="32" t="s">
        <v>33</v>
      </c>
      <c r="I582" s="32">
        <v>0</v>
      </c>
      <c r="J582" s="32">
        <v>1</v>
      </c>
      <c r="K582" s="32">
        <v>6</v>
      </c>
      <c r="L582" s="32" t="s">
        <v>59</v>
      </c>
      <c r="M582" s="32" t="s">
        <v>35</v>
      </c>
      <c r="N582" s="32" t="s">
        <v>38</v>
      </c>
      <c r="O582" s="32" t="s">
        <v>41</v>
      </c>
      <c r="P582" s="32" t="s">
        <v>1</v>
      </c>
      <c r="Q582" s="32" t="s">
        <v>32</v>
      </c>
      <c r="R582" s="32" t="s">
        <v>46</v>
      </c>
      <c r="S582" s="32">
        <v>4</v>
      </c>
      <c r="T582" s="32">
        <v>6</v>
      </c>
      <c r="U582" s="32" t="s">
        <v>45</v>
      </c>
      <c r="V582" s="32" t="s">
        <v>2</v>
      </c>
      <c r="W582" s="32">
        <f>SUM(_xlfn.XLOOKUP(B582,freq!$A$2:$A$40,freq!$B$2:$B$40,0),_xlfn.XLOOKUP(C582,freq!$A$2:$A$40,freq!$B$2:$B$40,0),_xlfn.XLOOKUP(D582,freq!$A$2:$A$40,freq!$B$2:$B$40,0),_xlfn.XLOOKUP(E582,freq!$A$2:$A$40,freq!$B$2:$B$40,0),_xlfn.XLOOKUP(F582,freq!$A$2:$A$40,freq!$B$2:$B$40,0),_xlfn.XLOOKUP(G582,freq!$A$2:$A$40,freq!$B$2:$B$40,0),_xlfn.XLOOKUP(H582,freq!$A$2:$A$40,freq!$B$2:$B$40,0),_xlfn.XLOOKUP(I582,freq!$A$2:$A$40,freq!$B$2:$B$40,0),_xlfn.XLOOKUP(J582,freq!$A$2:$A$40,freq!$B$2:$B$40,0),_xlfn.XLOOKUP(K582,freq!$A$2:$A$40,freq!$B$2:$B$40,0),_xlfn.XLOOKUP(L582,freq!$A$2:$A$40,freq!$B$2:$B$40,0),_xlfn.XLOOKUP(M582,freq!$A$2:$A$40,freq!$B$2:$B$40,0),_xlfn.XLOOKUP(N582,freq!$A$2:$A$40,freq!$B$2:$B$40,0),_xlfn.XLOOKUP(O582,freq!$A$2:$A$40,freq!$B$2:$B$40,0),_xlfn.XLOOKUP(P582,freq!$A$2:$A$40,freq!$B$2:$B$40,0),_xlfn.XLOOKUP(Q582,freq!$A$2:$A$40,freq!$B$2:$B$40,0),_xlfn.XLOOKUP(R582,freq!$A$2:$A$40,freq!$B$2:$B$40,0),_xlfn.XLOOKUP(S582,freq!$A$2:$A$40,freq!$B$2:$B$40,0),_xlfn.XLOOKUP(T582,freq!$A$2:$A$40,freq!$B$2:$B$40,0),_xlfn.XLOOKUP(U582,freq!$A$2:$A$40,freq!$B$2:$B$40,0),_xlfn.XLOOKUP(V582,freq!$A$2:$A$40,freq!$B$2:$B$40,0))</f>
        <v>60.43</v>
      </c>
    </row>
    <row r="583" spans="1:23" hidden="1" x14ac:dyDescent="0.35">
      <c r="A583" s="32" t="s">
        <v>1678</v>
      </c>
      <c r="B583" s="32">
        <v>3</v>
      </c>
      <c r="C583" s="32">
        <v>1</v>
      </c>
      <c r="D583" s="32" t="s">
        <v>56</v>
      </c>
      <c r="E583" s="32" t="s">
        <v>35</v>
      </c>
      <c r="F583" s="32" t="s">
        <v>44</v>
      </c>
      <c r="G583" s="32" t="s">
        <v>2</v>
      </c>
      <c r="H583" s="32" t="s">
        <v>49</v>
      </c>
      <c r="I583" s="32">
        <v>9</v>
      </c>
      <c r="J583" s="32" t="s">
        <v>45</v>
      </c>
      <c r="K583" s="32">
        <v>5</v>
      </c>
      <c r="L583" s="32">
        <v>4</v>
      </c>
      <c r="M583" s="32" t="s">
        <v>37</v>
      </c>
      <c r="N583" s="32">
        <v>1</v>
      </c>
      <c r="O583" s="32" t="s">
        <v>33</v>
      </c>
      <c r="P583" s="32" t="s">
        <v>33</v>
      </c>
      <c r="Q583" s="32">
        <v>8</v>
      </c>
      <c r="R583" s="32" t="s">
        <v>0</v>
      </c>
      <c r="S583" s="32" t="s">
        <v>33</v>
      </c>
      <c r="T583" s="32">
        <v>6</v>
      </c>
      <c r="U583" s="32" t="s">
        <v>3</v>
      </c>
      <c r="V583" s="32" t="s">
        <v>36</v>
      </c>
      <c r="W583" s="32">
        <f>SUM(_xlfn.XLOOKUP(B583,freq!$A$2:$A$40,freq!$B$2:$B$40,0),_xlfn.XLOOKUP(C583,freq!$A$2:$A$40,freq!$B$2:$B$40,0),_xlfn.XLOOKUP(D583,freq!$A$2:$A$40,freq!$B$2:$B$40,0),_xlfn.XLOOKUP(E583,freq!$A$2:$A$40,freq!$B$2:$B$40,0),_xlfn.XLOOKUP(F583,freq!$A$2:$A$40,freq!$B$2:$B$40,0),_xlfn.XLOOKUP(G583,freq!$A$2:$A$40,freq!$B$2:$B$40,0),_xlfn.XLOOKUP(H583,freq!$A$2:$A$40,freq!$B$2:$B$40,0),_xlfn.XLOOKUP(I583,freq!$A$2:$A$40,freq!$B$2:$B$40,0),_xlfn.XLOOKUP(J583,freq!$A$2:$A$40,freq!$B$2:$B$40,0),_xlfn.XLOOKUP(K583,freq!$A$2:$A$40,freq!$B$2:$B$40,0),_xlfn.XLOOKUP(L583,freq!$A$2:$A$40,freq!$B$2:$B$40,0),_xlfn.XLOOKUP(M583,freq!$A$2:$A$40,freq!$B$2:$B$40,0),_xlfn.XLOOKUP(N583,freq!$A$2:$A$40,freq!$B$2:$B$40,0),_xlfn.XLOOKUP(O583,freq!$A$2:$A$40,freq!$B$2:$B$40,0),_xlfn.XLOOKUP(P583,freq!$A$2:$A$40,freq!$B$2:$B$40,0),_xlfn.XLOOKUP(Q583,freq!$A$2:$A$40,freq!$B$2:$B$40,0),_xlfn.XLOOKUP(R583,freq!$A$2:$A$40,freq!$B$2:$B$40,0),_xlfn.XLOOKUP(S583,freq!$A$2:$A$40,freq!$B$2:$B$40,0),_xlfn.XLOOKUP(T583,freq!$A$2:$A$40,freq!$B$2:$B$40,0),_xlfn.XLOOKUP(U583,freq!$A$2:$A$40,freq!$B$2:$B$40,0),_xlfn.XLOOKUP(V583,freq!$A$2:$A$40,freq!$B$2:$B$40,0))</f>
        <v>60.410000000000011</v>
      </c>
    </row>
    <row r="584" spans="1:23" hidden="1" x14ac:dyDescent="0.35">
      <c r="A584" s="32" t="s">
        <v>1000</v>
      </c>
      <c r="B584" s="32" t="s">
        <v>53</v>
      </c>
      <c r="C584" s="32">
        <v>0</v>
      </c>
      <c r="D584" s="32" t="s">
        <v>48</v>
      </c>
      <c r="E584" s="32" t="s">
        <v>45</v>
      </c>
      <c r="F584" s="32">
        <v>6</v>
      </c>
      <c r="G584" s="32" t="s">
        <v>53</v>
      </c>
      <c r="H584" s="32" t="s">
        <v>2</v>
      </c>
      <c r="I584" s="32" t="s">
        <v>38</v>
      </c>
      <c r="J584" s="32" t="s">
        <v>33</v>
      </c>
      <c r="K584" s="32" t="s">
        <v>56</v>
      </c>
      <c r="L584" s="32" t="s">
        <v>4</v>
      </c>
      <c r="M584" s="32">
        <v>0</v>
      </c>
      <c r="N584" s="32" t="s">
        <v>53</v>
      </c>
      <c r="O584" s="32" t="s">
        <v>44</v>
      </c>
      <c r="P584" s="32" t="s">
        <v>37</v>
      </c>
      <c r="Q584" s="32">
        <v>0</v>
      </c>
      <c r="R584" s="32">
        <v>5</v>
      </c>
      <c r="S584" s="32">
        <v>8</v>
      </c>
      <c r="T584" s="32" t="s">
        <v>48</v>
      </c>
      <c r="U584" s="32" t="s">
        <v>44</v>
      </c>
      <c r="V584" s="32" t="s">
        <v>50</v>
      </c>
      <c r="W584" s="32">
        <f>SUM(_xlfn.XLOOKUP(B584,freq!$A$2:$A$40,freq!$B$2:$B$40,0),_xlfn.XLOOKUP(C584,freq!$A$2:$A$40,freq!$B$2:$B$40,0),_xlfn.XLOOKUP(D584,freq!$A$2:$A$40,freq!$B$2:$B$40,0),_xlfn.XLOOKUP(E584,freq!$A$2:$A$40,freq!$B$2:$B$40,0),_xlfn.XLOOKUP(F584,freq!$A$2:$A$40,freq!$B$2:$B$40,0),_xlfn.XLOOKUP(G584,freq!$A$2:$A$40,freq!$B$2:$B$40,0),_xlfn.XLOOKUP(H584,freq!$A$2:$A$40,freq!$B$2:$B$40,0),_xlfn.XLOOKUP(I584,freq!$A$2:$A$40,freq!$B$2:$B$40,0),_xlfn.XLOOKUP(J584,freq!$A$2:$A$40,freq!$B$2:$B$40,0),_xlfn.XLOOKUP(K584,freq!$A$2:$A$40,freq!$B$2:$B$40,0),_xlfn.XLOOKUP(L584,freq!$A$2:$A$40,freq!$B$2:$B$40,0),_xlfn.XLOOKUP(M584,freq!$A$2:$A$40,freq!$B$2:$B$40,0),_xlfn.XLOOKUP(N584,freq!$A$2:$A$40,freq!$B$2:$B$40,0),_xlfn.XLOOKUP(O584,freq!$A$2:$A$40,freq!$B$2:$B$40,0),_xlfn.XLOOKUP(P584,freq!$A$2:$A$40,freq!$B$2:$B$40,0),_xlfn.XLOOKUP(Q584,freq!$A$2:$A$40,freq!$B$2:$B$40,0),_xlfn.XLOOKUP(R584,freq!$A$2:$A$40,freq!$B$2:$B$40,0),_xlfn.XLOOKUP(S584,freq!$A$2:$A$40,freq!$B$2:$B$40,0),_xlfn.XLOOKUP(T584,freq!$A$2:$A$40,freq!$B$2:$B$40,0),_xlfn.XLOOKUP(U584,freq!$A$2:$A$40,freq!$B$2:$B$40,0),_xlfn.XLOOKUP(V584,freq!$A$2:$A$40,freq!$B$2:$B$40,0))</f>
        <v>60.389999999999993</v>
      </c>
    </row>
    <row r="585" spans="1:23" hidden="1" x14ac:dyDescent="0.35">
      <c r="A585" s="32" t="s">
        <v>1432</v>
      </c>
      <c r="B585" s="32" t="s">
        <v>53</v>
      </c>
      <c r="C585" s="32" t="s">
        <v>50</v>
      </c>
      <c r="D585" s="32" t="s">
        <v>45</v>
      </c>
      <c r="E585" s="32" t="s">
        <v>37</v>
      </c>
      <c r="F585" s="32" t="s">
        <v>48</v>
      </c>
      <c r="G585" s="32" t="s">
        <v>40</v>
      </c>
      <c r="H585" s="32" t="s">
        <v>44</v>
      </c>
      <c r="I585" s="32" t="s">
        <v>42</v>
      </c>
      <c r="J585" s="32" t="s">
        <v>34</v>
      </c>
      <c r="K585" s="32" t="s">
        <v>4</v>
      </c>
      <c r="L585" s="32">
        <v>0</v>
      </c>
      <c r="M585" s="32" t="s">
        <v>34</v>
      </c>
      <c r="N585" s="32">
        <v>7</v>
      </c>
      <c r="O585" s="32" t="s">
        <v>33</v>
      </c>
      <c r="P585" s="32">
        <v>9</v>
      </c>
      <c r="Q585" s="32" t="s">
        <v>43</v>
      </c>
      <c r="R585" s="32">
        <v>6</v>
      </c>
      <c r="S585" s="32" t="s">
        <v>3</v>
      </c>
      <c r="T585" s="32" t="s">
        <v>31</v>
      </c>
      <c r="U585" s="32" t="s">
        <v>37</v>
      </c>
      <c r="V585" s="32" t="s">
        <v>46</v>
      </c>
      <c r="W585" s="32">
        <f>SUM(_xlfn.XLOOKUP(B585,freq!$A$2:$A$40,freq!$B$2:$B$40,0),_xlfn.XLOOKUP(C585,freq!$A$2:$A$40,freq!$B$2:$B$40,0),_xlfn.XLOOKUP(D585,freq!$A$2:$A$40,freq!$B$2:$B$40,0),_xlfn.XLOOKUP(E585,freq!$A$2:$A$40,freq!$B$2:$B$40,0),_xlfn.XLOOKUP(F585,freq!$A$2:$A$40,freq!$B$2:$B$40,0),_xlfn.XLOOKUP(G585,freq!$A$2:$A$40,freq!$B$2:$B$40,0),_xlfn.XLOOKUP(H585,freq!$A$2:$A$40,freq!$B$2:$B$40,0),_xlfn.XLOOKUP(I585,freq!$A$2:$A$40,freq!$B$2:$B$40,0),_xlfn.XLOOKUP(J585,freq!$A$2:$A$40,freq!$B$2:$B$40,0),_xlfn.XLOOKUP(K585,freq!$A$2:$A$40,freq!$B$2:$B$40,0),_xlfn.XLOOKUP(L585,freq!$A$2:$A$40,freq!$B$2:$B$40,0),_xlfn.XLOOKUP(M585,freq!$A$2:$A$40,freq!$B$2:$B$40,0),_xlfn.XLOOKUP(N585,freq!$A$2:$A$40,freq!$B$2:$B$40,0),_xlfn.XLOOKUP(O585,freq!$A$2:$A$40,freq!$B$2:$B$40,0),_xlfn.XLOOKUP(P585,freq!$A$2:$A$40,freq!$B$2:$B$40,0),_xlfn.XLOOKUP(Q585,freq!$A$2:$A$40,freq!$B$2:$B$40,0),_xlfn.XLOOKUP(R585,freq!$A$2:$A$40,freq!$B$2:$B$40,0),_xlfn.XLOOKUP(S585,freq!$A$2:$A$40,freq!$B$2:$B$40,0),_xlfn.XLOOKUP(T585,freq!$A$2:$A$40,freq!$B$2:$B$40,0),_xlfn.XLOOKUP(U585,freq!$A$2:$A$40,freq!$B$2:$B$40,0),_xlfn.XLOOKUP(V585,freq!$A$2:$A$40,freq!$B$2:$B$40,0))</f>
        <v>60.330000000000005</v>
      </c>
    </row>
    <row r="586" spans="1:23" hidden="1" x14ac:dyDescent="0.35">
      <c r="A586" s="32" t="s">
        <v>1339</v>
      </c>
      <c r="B586" s="32" t="s">
        <v>40</v>
      </c>
      <c r="C586" s="32" t="s">
        <v>43</v>
      </c>
      <c r="D586" s="32" t="s">
        <v>43</v>
      </c>
      <c r="E586" s="32" t="s">
        <v>3</v>
      </c>
      <c r="F586" s="32" t="s">
        <v>44</v>
      </c>
      <c r="G586" s="32">
        <v>3</v>
      </c>
      <c r="H586" s="32" t="s">
        <v>35</v>
      </c>
      <c r="I586" s="32" t="s">
        <v>2</v>
      </c>
      <c r="J586" s="32">
        <v>5</v>
      </c>
      <c r="K586" s="32" t="s">
        <v>38</v>
      </c>
      <c r="L586" s="32" t="s">
        <v>48</v>
      </c>
      <c r="M586" s="32" t="s">
        <v>45</v>
      </c>
      <c r="N586" s="32" t="s">
        <v>53</v>
      </c>
      <c r="O586" s="32" t="s">
        <v>49</v>
      </c>
      <c r="P586" s="32" t="s">
        <v>40</v>
      </c>
      <c r="Q586" s="32" t="s">
        <v>58</v>
      </c>
      <c r="R586" s="32" t="s">
        <v>2</v>
      </c>
      <c r="S586" s="32" t="s">
        <v>43</v>
      </c>
      <c r="T586" s="32">
        <v>5</v>
      </c>
      <c r="U586" s="32" t="s">
        <v>38</v>
      </c>
      <c r="V586" s="32" t="s">
        <v>53</v>
      </c>
      <c r="W586" s="32">
        <f>SUM(_xlfn.XLOOKUP(B586,freq!$A$2:$A$40,freq!$B$2:$B$40,0),_xlfn.XLOOKUP(C586,freq!$A$2:$A$40,freq!$B$2:$B$40,0),_xlfn.XLOOKUP(D586,freq!$A$2:$A$40,freq!$B$2:$B$40,0),_xlfn.XLOOKUP(E586,freq!$A$2:$A$40,freq!$B$2:$B$40,0),_xlfn.XLOOKUP(F586,freq!$A$2:$A$40,freq!$B$2:$B$40,0),_xlfn.XLOOKUP(G586,freq!$A$2:$A$40,freq!$B$2:$B$40,0),_xlfn.XLOOKUP(H586,freq!$A$2:$A$40,freq!$B$2:$B$40,0),_xlfn.XLOOKUP(I586,freq!$A$2:$A$40,freq!$B$2:$B$40,0),_xlfn.XLOOKUP(J586,freq!$A$2:$A$40,freq!$B$2:$B$40,0),_xlfn.XLOOKUP(K586,freq!$A$2:$A$40,freq!$B$2:$B$40,0),_xlfn.XLOOKUP(L586,freq!$A$2:$A$40,freq!$B$2:$B$40,0),_xlfn.XLOOKUP(M586,freq!$A$2:$A$40,freq!$B$2:$B$40,0),_xlfn.XLOOKUP(N586,freq!$A$2:$A$40,freq!$B$2:$B$40,0),_xlfn.XLOOKUP(O586,freq!$A$2:$A$40,freq!$B$2:$B$40,0),_xlfn.XLOOKUP(P586,freq!$A$2:$A$40,freq!$B$2:$B$40,0),_xlfn.XLOOKUP(Q586,freq!$A$2:$A$40,freq!$B$2:$B$40,0),_xlfn.XLOOKUP(R586,freq!$A$2:$A$40,freq!$B$2:$B$40,0),_xlfn.XLOOKUP(S586,freq!$A$2:$A$40,freq!$B$2:$B$40,0),_xlfn.XLOOKUP(T586,freq!$A$2:$A$40,freq!$B$2:$B$40,0),_xlfn.XLOOKUP(U586,freq!$A$2:$A$40,freq!$B$2:$B$40,0),_xlfn.XLOOKUP(V586,freq!$A$2:$A$40,freq!$B$2:$B$40,0))</f>
        <v>60.28</v>
      </c>
    </row>
    <row r="587" spans="1:23" hidden="1" x14ac:dyDescent="0.35">
      <c r="A587" s="32" t="s">
        <v>1421</v>
      </c>
      <c r="B587" s="32">
        <v>6</v>
      </c>
      <c r="C587" s="32">
        <v>0</v>
      </c>
      <c r="D587" s="32" t="s">
        <v>31</v>
      </c>
      <c r="E587" s="32" t="s">
        <v>56</v>
      </c>
      <c r="F587" s="32">
        <v>0</v>
      </c>
      <c r="G587" s="32" t="s">
        <v>0</v>
      </c>
      <c r="H587" s="32" t="s">
        <v>38</v>
      </c>
      <c r="I587" s="32" t="s">
        <v>30</v>
      </c>
      <c r="J587" s="32" t="s">
        <v>45</v>
      </c>
      <c r="K587" s="32" t="s">
        <v>35</v>
      </c>
      <c r="L587" s="32" t="s">
        <v>28</v>
      </c>
      <c r="M587" s="32" t="s">
        <v>41</v>
      </c>
      <c r="N587" s="32" t="s">
        <v>56</v>
      </c>
      <c r="O587" s="32" t="s">
        <v>31</v>
      </c>
      <c r="P587" s="32">
        <v>6</v>
      </c>
      <c r="Q587" s="32" t="s">
        <v>36</v>
      </c>
      <c r="R587" s="32">
        <v>3</v>
      </c>
      <c r="S587" s="32">
        <v>3</v>
      </c>
      <c r="T587" s="32" t="s">
        <v>50</v>
      </c>
      <c r="U587" s="32" t="s">
        <v>46</v>
      </c>
      <c r="V587" s="32">
        <v>0</v>
      </c>
      <c r="W587" s="32">
        <f>SUM(_xlfn.XLOOKUP(B587,freq!$A$2:$A$40,freq!$B$2:$B$40,0),_xlfn.XLOOKUP(C587,freq!$A$2:$A$40,freq!$B$2:$B$40,0),_xlfn.XLOOKUP(D587,freq!$A$2:$A$40,freq!$B$2:$B$40,0),_xlfn.XLOOKUP(E587,freq!$A$2:$A$40,freq!$B$2:$B$40,0),_xlfn.XLOOKUP(F587,freq!$A$2:$A$40,freq!$B$2:$B$40,0),_xlfn.XLOOKUP(G587,freq!$A$2:$A$40,freq!$B$2:$B$40,0),_xlfn.XLOOKUP(H587,freq!$A$2:$A$40,freq!$B$2:$B$40,0),_xlfn.XLOOKUP(I587,freq!$A$2:$A$40,freq!$B$2:$B$40,0),_xlfn.XLOOKUP(J587,freq!$A$2:$A$40,freq!$B$2:$B$40,0),_xlfn.XLOOKUP(K587,freq!$A$2:$A$40,freq!$B$2:$B$40,0),_xlfn.XLOOKUP(L587,freq!$A$2:$A$40,freq!$B$2:$B$40,0),_xlfn.XLOOKUP(M587,freq!$A$2:$A$40,freq!$B$2:$B$40,0),_xlfn.XLOOKUP(N587,freq!$A$2:$A$40,freq!$B$2:$B$40,0),_xlfn.XLOOKUP(O587,freq!$A$2:$A$40,freq!$B$2:$B$40,0),_xlfn.XLOOKUP(P587,freq!$A$2:$A$40,freq!$B$2:$B$40,0),_xlfn.XLOOKUP(Q587,freq!$A$2:$A$40,freq!$B$2:$B$40,0),_xlfn.XLOOKUP(R587,freq!$A$2:$A$40,freq!$B$2:$B$40,0),_xlfn.XLOOKUP(S587,freq!$A$2:$A$40,freq!$B$2:$B$40,0),_xlfn.XLOOKUP(T587,freq!$A$2:$A$40,freq!$B$2:$B$40,0),_xlfn.XLOOKUP(U587,freq!$A$2:$A$40,freq!$B$2:$B$40,0),_xlfn.XLOOKUP(V587,freq!$A$2:$A$40,freq!$B$2:$B$40,0))</f>
        <v>60.23</v>
      </c>
    </row>
    <row r="588" spans="1:23" hidden="1" x14ac:dyDescent="0.35">
      <c r="A588" s="32" t="s">
        <v>1980</v>
      </c>
      <c r="B588" s="32" t="s">
        <v>48</v>
      </c>
      <c r="C588" s="32" t="s">
        <v>33</v>
      </c>
      <c r="D588" s="32">
        <v>0</v>
      </c>
      <c r="E588" s="32" t="s">
        <v>44</v>
      </c>
      <c r="F588" s="32" t="s">
        <v>4</v>
      </c>
      <c r="G588" s="32">
        <v>1</v>
      </c>
      <c r="H588" s="32" t="s">
        <v>45</v>
      </c>
      <c r="I588" s="32" t="s">
        <v>28</v>
      </c>
      <c r="J588" s="32">
        <v>4</v>
      </c>
      <c r="K588" s="32" t="s">
        <v>36</v>
      </c>
      <c r="L588" s="32" t="s">
        <v>58</v>
      </c>
      <c r="M588" s="32" t="s">
        <v>32</v>
      </c>
      <c r="N588" s="32" t="s">
        <v>37</v>
      </c>
      <c r="O588" s="32" t="s">
        <v>34</v>
      </c>
      <c r="P588" s="32" t="s">
        <v>49</v>
      </c>
      <c r="Q588" s="32" t="s">
        <v>37</v>
      </c>
      <c r="R588" s="32" t="s">
        <v>37</v>
      </c>
      <c r="S588" s="32">
        <v>9</v>
      </c>
      <c r="T588" s="32">
        <v>3</v>
      </c>
      <c r="U588" s="32" t="s">
        <v>29</v>
      </c>
      <c r="V588" s="32" t="s">
        <v>41</v>
      </c>
      <c r="W588" s="32">
        <f>SUM(_xlfn.XLOOKUP(B588,freq!$A$2:$A$40,freq!$B$2:$B$40,0),_xlfn.XLOOKUP(C588,freq!$A$2:$A$40,freq!$B$2:$B$40,0),_xlfn.XLOOKUP(D588,freq!$A$2:$A$40,freq!$B$2:$B$40,0),_xlfn.XLOOKUP(E588,freq!$A$2:$A$40,freq!$B$2:$B$40,0),_xlfn.XLOOKUP(F588,freq!$A$2:$A$40,freq!$B$2:$B$40,0),_xlfn.XLOOKUP(G588,freq!$A$2:$A$40,freq!$B$2:$B$40,0),_xlfn.XLOOKUP(H588,freq!$A$2:$A$40,freq!$B$2:$B$40,0),_xlfn.XLOOKUP(I588,freq!$A$2:$A$40,freq!$B$2:$B$40,0),_xlfn.XLOOKUP(J588,freq!$A$2:$A$40,freq!$B$2:$B$40,0),_xlfn.XLOOKUP(K588,freq!$A$2:$A$40,freq!$B$2:$B$40,0),_xlfn.XLOOKUP(L588,freq!$A$2:$A$40,freq!$B$2:$B$40,0),_xlfn.XLOOKUP(M588,freq!$A$2:$A$40,freq!$B$2:$B$40,0),_xlfn.XLOOKUP(N588,freq!$A$2:$A$40,freq!$B$2:$B$40,0),_xlfn.XLOOKUP(O588,freq!$A$2:$A$40,freq!$B$2:$B$40,0),_xlfn.XLOOKUP(P588,freq!$A$2:$A$40,freq!$B$2:$B$40,0),_xlfn.XLOOKUP(Q588,freq!$A$2:$A$40,freq!$B$2:$B$40,0),_xlfn.XLOOKUP(R588,freq!$A$2:$A$40,freq!$B$2:$B$40,0),_xlfn.XLOOKUP(S588,freq!$A$2:$A$40,freq!$B$2:$B$40,0),_xlfn.XLOOKUP(T588,freq!$A$2:$A$40,freq!$B$2:$B$40,0),_xlfn.XLOOKUP(U588,freq!$A$2:$A$40,freq!$B$2:$B$40,0),_xlfn.XLOOKUP(V588,freq!$A$2:$A$40,freq!$B$2:$B$40,0))</f>
        <v>60.220000000000006</v>
      </c>
    </row>
    <row r="589" spans="1:23" hidden="1" x14ac:dyDescent="0.35">
      <c r="A589" s="32" t="s">
        <v>639</v>
      </c>
      <c r="B589" s="32" t="s">
        <v>50</v>
      </c>
      <c r="C589" s="32">
        <v>8</v>
      </c>
      <c r="D589" s="32" t="s">
        <v>48</v>
      </c>
      <c r="E589" s="32" t="s">
        <v>32</v>
      </c>
      <c r="F589" s="32" t="s">
        <v>33</v>
      </c>
      <c r="G589" s="32" t="s">
        <v>35</v>
      </c>
      <c r="H589" s="32" t="s">
        <v>41</v>
      </c>
      <c r="I589" s="32">
        <v>9</v>
      </c>
      <c r="J589" s="32">
        <v>4</v>
      </c>
      <c r="K589" s="32" t="s">
        <v>34</v>
      </c>
      <c r="L589" s="32" t="s">
        <v>50</v>
      </c>
      <c r="M589" s="32">
        <v>3</v>
      </c>
      <c r="N589" s="32" t="s">
        <v>44</v>
      </c>
      <c r="O589" s="32">
        <v>5</v>
      </c>
      <c r="P589" s="32" t="s">
        <v>3</v>
      </c>
      <c r="Q589" s="32" t="s">
        <v>56</v>
      </c>
      <c r="R589" s="32" t="s">
        <v>31</v>
      </c>
      <c r="S589" s="32" t="s">
        <v>1</v>
      </c>
      <c r="T589" s="32" t="s">
        <v>31</v>
      </c>
      <c r="U589" s="32">
        <v>8</v>
      </c>
      <c r="V589" s="32">
        <v>7</v>
      </c>
      <c r="W589" s="32">
        <f>SUM(_xlfn.XLOOKUP(B589,freq!$A$2:$A$40,freq!$B$2:$B$40,0),_xlfn.XLOOKUP(C589,freq!$A$2:$A$40,freq!$B$2:$B$40,0),_xlfn.XLOOKUP(D589,freq!$A$2:$A$40,freq!$B$2:$B$40,0),_xlfn.XLOOKUP(E589,freq!$A$2:$A$40,freq!$B$2:$B$40,0),_xlfn.XLOOKUP(F589,freq!$A$2:$A$40,freq!$B$2:$B$40,0),_xlfn.XLOOKUP(G589,freq!$A$2:$A$40,freq!$B$2:$B$40,0),_xlfn.XLOOKUP(H589,freq!$A$2:$A$40,freq!$B$2:$B$40,0),_xlfn.XLOOKUP(I589,freq!$A$2:$A$40,freq!$B$2:$B$40,0),_xlfn.XLOOKUP(J589,freq!$A$2:$A$40,freq!$B$2:$B$40,0),_xlfn.XLOOKUP(K589,freq!$A$2:$A$40,freq!$B$2:$B$40,0),_xlfn.XLOOKUP(L589,freq!$A$2:$A$40,freq!$B$2:$B$40,0),_xlfn.XLOOKUP(M589,freq!$A$2:$A$40,freq!$B$2:$B$40,0),_xlfn.XLOOKUP(N589,freq!$A$2:$A$40,freq!$B$2:$B$40,0),_xlfn.XLOOKUP(O589,freq!$A$2:$A$40,freq!$B$2:$B$40,0),_xlfn.XLOOKUP(P589,freq!$A$2:$A$40,freq!$B$2:$B$40,0),_xlfn.XLOOKUP(Q589,freq!$A$2:$A$40,freq!$B$2:$B$40,0),_xlfn.XLOOKUP(R589,freq!$A$2:$A$40,freq!$B$2:$B$40,0),_xlfn.XLOOKUP(S589,freq!$A$2:$A$40,freq!$B$2:$B$40,0),_xlfn.XLOOKUP(T589,freq!$A$2:$A$40,freq!$B$2:$B$40,0),_xlfn.XLOOKUP(U589,freq!$A$2:$A$40,freq!$B$2:$B$40,0),_xlfn.XLOOKUP(V589,freq!$A$2:$A$40,freq!$B$2:$B$40,0))</f>
        <v>60.21</v>
      </c>
    </row>
    <row r="590" spans="1:23" hidden="1" x14ac:dyDescent="0.35">
      <c r="A590" s="32" t="s">
        <v>454</v>
      </c>
      <c r="B590" s="32" t="s">
        <v>32</v>
      </c>
      <c r="C590" s="32" t="s">
        <v>1</v>
      </c>
      <c r="D590" s="32" t="s">
        <v>46</v>
      </c>
      <c r="E590" s="32">
        <v>2</v>
      </c>
      <c r="F590" s="32" t="s">
        <v>1</v>
      </c>
      <c r="G590" s="32" t="s">
        <v>4</v>
      </c>
      <c r="H590" s="32">
        <v>3</v>
      </c>
      <c r="I590" s="32" t="s">
        <v>38</v>
      </c>
      <c r="J590" s="32" t="s">
        <v>49</v>
      </c>
      <c r="K590" s="32" t="s">
        <v>59</v>
      </c>
      <c r="L590" s="32" t="s">
        <v>31</v>
      </c>
      <c r="M590" s="32">
        <v>4</v>
      </c>
      <c r="N590" s="32" t="s">
        <v>46</v>
      </c>
      <c r="O590" s="32" t="s">
        <v>46</v>
      </c>
      <c r="P590" s="32" t="s">
        <v>43</v>
      </c>
      <c r="Q590" s="32" t="s">
        <v>56</v>
      </c>
      <c r="R590" s="32" t="s">
        <v>33</v>
      </c>
      <c r="S590" s="32" t="s">
        <v>38</v>
      </c>
      <c r="T590" s="32">
        <v>5</v>
      </c>
      <c r="U590" s="32">
        <v>5</v>
      </c>
      <c r="V590" s="32" t="s">
        <v>44</v>
      </c>
      <c r="W590" s="32">
        <f>SUM(_xlfn.XLOOKUP(B590,freq!$A$2:$A$40,freq!$B$2:$B$40,0),_xlfn.XLOOKUP(C590,freq!$A$2:$A$40,freq!$B$2:$B$40,0),_xlfn.XLOOKUP(D590,freq!$A$2:$A$40,freq!$B$2:$B$40,0),_xlfn.XLOOKUP(E590,freq!$A$2:$A$40,freq!$B$2:$B$40,0),_xlfn.XLOOKUP(F590,freq!$A$2:$A$40,freq!$B$2:$B$40,0),_xlfn.XLOOKUP(G590,freq!$A$2:$A$40,freq!$B$2:$B$40,0),_xlfn.XLOOKUP(H590,freq!$A$2:$A$40,freq!$B$2:$B$40,0),_xlfn.XLOOKUP(I590,freq!$A$2:$A$40,freq!$B$2:$B$40,0),_xlfn.XLOOKUP(J590,freq!$A$2:$A$40,freq!$B$2:$B$40,0),_xlfn.XLOOKUP(K590,freq!$A$2:$A$40,freq!$B$2:$B$40,0),_xlfn.XLOOKUP(L590,freq!$A$2:$A$40,freq!$B$2:$B$40,0),_xlfn.XLOOKUP(M590,freq!$A$2:$A$40,freq!$B$2:$B$40,0),_xlfn.XLOOKUP(N590,freq!$A$2:$A$40,freq!$B$2:$B$40,0),_xlfn.XLOOKUP(O590,freq!$A$2:$A$40,freq!$B$2:$B$40,0),_xlfn.XLOOKUP(P590,freq!$A$2:$A$40,freq!$B$2:$B$40,0),_xlfn.XLOOKUP(Q590,freq!$A$2:$A$40,freq!$B$2:$B$40,0),_xlfn.XLOOKUP(R590,freq!$A$2:$A$40,freq!$B$2:$B$40,0),_xlfn.XLOOKUP(S590,freq!$A$2:$A$40,freq!$B$2:$B$40,0),_xlfn.XLOOKUP(T590,freq!$A$2:$A$40,freq!$B$2:$B$40,0),_xlfn.XLOOKUP(U590,freq!$A$2:$A$40,freq!$B$2:$B$40,0),_xlfn.XLOOKUP(V590,freq!$A$2:$A$40,freq!$B$2:$B$40,0))</f>
        <v>60.2</v>
      </c>
    </row>
    <row r="591" spans="1:23" hidden="1" x14ac:dyDescent="0.35">
      <c r="A591" s="32" t="s">
        <v>1685</v>
      </c>
      <c r="B591" s="32" t="s">
        <v>29</v>
      </c>
      <c r="C591" s="32" t="s">
        <v>33</v>
      </c>
      <c r="D591" s="32" t="s">
        <v>43</v>
      </c>
      <c r="E591" s="32">
        <v>9</v>
      </c>
      <c r="F591" s="32" t="s">
        <v>41</v>
      </c>
      <c r="G591" s="32">
        <v>3</v>
      </c>
      <c r="H591" s="32" t="s">
        <v>28</v>
      </c>
      <c r="I591" s="32" t="s">
        <v>56</v>
      </c>
      <c r="J591" s="32" t="s">
        <v>46</v>
      </c>
      <c r="K591" s="32">
        <v>0</v>
      </c>
      <c r="L591" s="32" t="s">
        <v>28</v>
      </c>
      <c r="M591" s="32" t="s">
        <v>42</v>
      </c>
      <c r="N591" s="32" t="s">
        <v>48</v>
      </c>
      <c r="O591" s="32" t="s">
        <v>38</v>
      </c>
      <c r="P591" s="32" t="s">
        <v>45</v>
      </c>
      <c r="Q591" s="32">
        <v>3</v>
      </c>
      <c r="R591" s="32" t="s">
        <v>29</v>
      </c>
      <c r="S591" s="32" t="s">
        <v>0</v>
      </c>
      <c r="T591" s="32" t="s">
        <v>56</v>
      </c>
      <c r="U591" s="32">
        <v>0</v>
      </c>
      <c r="V591" s="32" t="s">
        <v>45</v>
      </c>
      <c r="W591" s="32">
        <f>SUM(_xlfn.XLOOKUP(B591,freq!$A$2:$A$40,freq!$B$2:$B$40,0),_xlfn.XLOOKUP(C591,freq!$A$2:$A$40,freq!$B$2:$B$40,0),_xlfn.XLOOKUP(D591,freq!$A$2:$A$40,freq!$B$2:$B$40,0),_xlfn.XLOOKUP(E591,freq!$A$2:$A$40,freq!$B$2:$B$40,0),_xlfn.XLOOKUP(F591,freq!$A$2:$A$40,freq!$B$2:$B$40,0),_xlfn.XLOOKUP(G591,freq!$A$2:$A$40,freq!$B$2:$B$40,0),_xlfn.XLOOKUP(H591,freq!$A$2:$A$40,freq!$B$2:$B$40,0),_xlfn.XLOOKUP(I591,freq!$A$2:$A$40,freq!$B$2:$B$40,0),_xlfn.XLOOKUP(J591,freq!$A$2:$A$40,freq!$B$2:$B$40,0),_xlfn.XLOOKUP(K591,freq!$A$2:$A$40,freq!$B$2:$B$40,0),_xlfn.XLOOKUP(L591,freq!$A$2:$A$40,freq!$B$2:$B$40,0),_xlfn.XLOOKUP(M591,freq!$A$2:$A$40,freq!$B$2:$B$40,0),_xlfn.XLOOKUP(N591,freq!$A$2:$A$40,freq!$B$2:$B$40,0),_xlfn.XLOOKUP(O591,freq!$A$2:$A$40,freq!$B$2:$B$40,0),_xlfn.XLOOKUP(P591,freq!$A$2:$A$40,freq!$B$2:$B$40,0),_xlfn.XLOOKUP(Q591,freq!$A$2:$A$40,freq!$B$2:$B$40,0),_xlfn.XLOOKUP(R591,freq!$A$2:$A$40,freq!$B$2:$B$40,0),_xlfn.XLOOKUP(S591,freq!$A$2:$A$40,freq!$B$2:$B$40,0),_xlfn.XLOOKUP(T591,freq!$A$2:$A$40,freq!$B$2:$B$40,0),_xlfn.XLOOKUP(U591,freq!$A$2:$A$40,freq!$B$2:$B$40,0),_xlfn.XLOOKUP(V591,freq!$A$2:$A$40,freq!$B$2:$B$40,0))</f>
        <v>60.2</v>
      </c>
    </row>
    <row r="592" spans="1:23" hidden="1" x14ac:dyDescent="0.35">
      <c r="A592" s="32" t="s">
        <v>1912</v>
      </c>
      <c r="B592" s="32" t="s">
        <v>37</v>
      </c>
      <c r="C592" s="32" t="s">
        <v>34</v>
      </c>
      <c r="D592" s="32" t="s">
        <v>53</v>
      </c>
      <c r="E592" s="32" t="s">
        <v>1</v>
      </c>
      <c r="F592" s="32" t="s">
        <v>48</v>
      </c>
      <c r="G592" s="32" t="s">
        <v>38</v>
      </c>
      <c r="H592" s="32" t="s">
        <v>1</v>
      </c>
      <c r="I592" s="32" t="s">
        <v>31</v>
      </c>
      <c r="J592" s="32" t="s">
        <v>0</v>
      </c>
      <c r="K592" s="32" t="s">
        <v>32</v>
      </c>
      <c r="L592" s="32" t="s">
        <v>41</v>
      </c>
      <c r="M592" s="32" t="s">
        <v>1</v>
      </c>
      <c r="N592" s="32" t="s">
        <v>34</v>
      </c>
      <c r="O592" s="32" t="s">
        <v>49</v>
      </c>
      <c r="P592" s="32" t="s">
        <v>43</v>
      </c>
      <c r="Q592" s="32" t="s">
        <v>59</v>
      </c>
      <c r="R592" s="32">
        <v>3</v>
      </c>
      <c r="S592" s="32" t="s">
        <v>38</v>
      </c>
      <c r="T592" s="32">
        <v>9</v>
      </c>
      <c r="U592" s="32" t="s">
        <v>58</v>
      </c>
      <c r="V592" s="32" t="s">
        <v>41</v>
      </c>
      <c r="W592" s="32">
        <f>SUM(_xlfn.XLOOKUP(B592,freq!$A$2:$A$40,freq!$B$2:$B$40,0),_xlfn.XLOOKUP(C592,freq!$A$2:$A$40,freq!$B$2:$B$40,0),_xlfn.XLOOKUP(D592,freq!$A$2:$A$40,freq!$B$2:$B$40,0),_xlfn.XLOOKUP(E592,freq!$A$2:$A$40,freq!$B$2:$B$40,0),_xlfn.XLOOKUP(F592,freq!$A$2:$A$40,freq!$B$2:$B$40,0),_xlfn.XLOOKUP(G592,freq!$A$2:$A$40,freq!$B$2:$B$40,0),_xlfn.XLOOKUP(H592,freq!$A$2:$A$40,freq!$B$2:$B$40,0),_xlfn.XLOOKUP(I592,freq!$A$2:$A$40,freq!$B$2:$B$40,0),_xlfn.XLOOKUP(J592,freq!$A$2:$A$40,freq!$B$2:$B$40,0),_xlfn.XLOOKUP(K592,freq!$A$2:$A$40,freq!$B$2:$B$40,0),_xlfn.XLOOKUP(L592,freq!$A$2:$A$40,freq!$B$2:$B$40,0),_xlfn.XLOOKUP(M592,freq!$A$2:$A$40,freq!$B$2:$B$40,0),_xlfn.XLOOKUP(N592,freq!$A$2:$A$40,freq!$B$2:$B$40,0),_xlfn.XLOOKUP(O592,freq!$A$2:$A$40,freq!$B$2:$B$40,0),_xlfn.XLOOKUP(P592,freq!$A$2:$A$40,freq!$B$2:$B$40,0),_xlfn.XLOOKUP(Q592,freq!$A$2:$A$40,freq!$B$2:$B$40,0),_xlfn.XLOOKUP(R592,freq!$A$2:$A$40,freq!$B$2:$B$40,0),_xlfn.XLOOKUP(S592,freq!$A$2:$A$40,freq!$B$2:$B$40,0),_xlfn.XLOOKUP(T592,freq!$A$2:$A$40,freq!$B$2:$B$40,0),_xlfn.XLOOKUP(U592,freq!$A$2:$A$40,freq!$B$2:$B$40,0),_xlfn.XLOOKUP(V592,freq!$A$2:$A$40,freq!$B$2:$B$40,0))</f>
        <v>60.2</v>
      </c>
    </row>
    <row r="593" spans="1:23" hidden="1" x14ac:dyDescent="0.35">
      <c r="A593" s="32" t="s">
        <v>509</v>
      </c>
      <c r="B593" s="32" t="s">
        <v>37</v>
      </c>
      <c r="C593" s="32">
        <v>9</v>
      </c>
      <c r="D593" s="32" t="s">
        <v>41</v>
      </c>
      <c r="E593" s="32" t="s">
        <v>1</v>
      </c>
      <c r="F593" s="32" t="s">
        <v>33</v>
      </c>
      <c r="G593" s="32" t="s">
        <v>31</v>
      </c>
      <c r="H593" s="32">
        <v>2</v>
      </c>
      <c r="I593" s="32">
        <v>9</v>
      </c>
      <c r="J593" s="32" t="s">
        <v>37</v>
      </c>
      <c r="K593" s="32">
        <v>3</v>
      </c>
      <c r="L593" s="32" t="s">
        <v>58</v>
      </c>
      <c r="M593" s="32" t="s">
        <v>1</v>
      </c>
      <c r="N593" s="32" t="s">
        <v>34</v>
      </c>
      <c r="O593" s="32" t="s">
        <v>58</v>
      </c>
      <c r="P593" s="32" t="s">
        <v>58</v>
      </c>
      <c r="Q593" s="32" t="s">
        <v>3</v>
      </c>
      <c r="R593" s="32" t="s">
        <v>3</v>
      </c>
      <c r="S593" s="32" t="s">
        <v>40</v>
      </c>
      <c r="T593" s="32" t="s">
        <v>50</v>
      </c>
      <c r="U593" s="32" t="s">
        <v>3</v>
      </c>
      <c r="V593" s="32" t="s">
        <v>50</v>
      </c>
      <c r="W593" s="32">
        <f>SUM(_xlfn.XLOOKUP(B593,freq!$A$2:$A$40,freq!$B$2:$B$40,0),_xlfn.XLOOKUP(C593,freq!$A$2:$A$40,freq!$B$2:$B$40,0),_xlfn.XLOOKUP(D593,freq!$A$2:$A$40,freq!$B$2:$B$40,0),_xlfn.XLOOKUP(E593,freq!$A$2:$A$40,freq!$B$2:$B$40,0),_xlfn.XLOOKUP(F593,freq!$A$2:$A$40,freq!$B$2:$B$40,0),_xlfn.XLOOKUP(G593,freq!$A$2:$A$40,freq!$B$2:$B$40,0),_xlfn.XLOOKUP(H593,freq!$A$2:$A$40,freq!$B$2:$B$40,0),_xlfn.XLOOKUP(I593,freq!$A$2:$A$40,freq!$B$2:$B$40,0),_xlfn.XLOOKUP(J593,freq!$A$2:$A$40,freq!$B$2:$B$40,0),_xlfn.XLOOKUP(K593,freq!$A$2:$A$40,freq!$B$2:$B$40,0),_xlfn.XLOOKUP(L593,freq!$A$2:$A$40,freq!$B$2:$B$40,0),_xlfn.XLOOKUP(M593,freq!$A$2:$A$40,freq!$B$2:$B$40,0),_xlfn.XLOOKUP(N593,freq!$A$2:$A$40,freq!$B$2:$B$40,0),_xlfn.XLOOKUP(O593,freq!$A$2:$A$40,freq!$B$2:$B$40,0),_xlfn.XLOOKUP(P593,freq!$A$2:$A$40,freq!$B$2:$B$40,0),_xlfn.XLOOKUP(Q593,freq!$A$2:$A$40,freq!$B$2:$B$40,0),_xlfn.XLOOKUP(R593,freq!$A$2:$A$40,freq!$B$2:$B$40,0),_xlfn.XLOOKUP(S593,freq!$A$2:$A$40,freq!$B$2:$B$40,0),_xlfn.XLOOKUP(T593,freq!$A$2:$A$40,freq!$B$2:$B$40,0),_xlfn.XLOOKUP(U593,freq!$A$2:$A$40,freq!$B$2:$B$40,0),_xlfn.XLOOKUP(V593,freq!$A$2:$A$40,freq!$B$2:$B$40,0))</f>
        <v>60.190000000000005</v>
      </c>
    </row>
    <row r="594" spans="1:23" hidden="1" x14ac:dyDescent="0.35">
      <c r="A594" s="32" t="s">
        <v>752</v>
      </c>
      <c r="B594" s="32">
        <v>7</v>
      </c>
      <c r="C594" s="32" t="s">
        <v>41</v>
      </c>
      <c r="D594" s="32">
        <v>8</v>
      </c>
      <c r="E594" s="32">
        <v>4</v>
      </c>
      <c r="F594" s="32" t="s">
        <v>2</v>
      </c>
      <c r="G594" s="32" t="s">
        <v>56</v>
      </c>
      <c r="H594" s="32" t="s">
        <v>36</v>
      </c>
      <c r="I594" s="32" t="s">
        <v>1</v>
      </c>
      <c r="J594" s="32">
        <v>4</v>
      </c>
      <c r="K594" s="32" t="s">
        <v>42</v>
      </c>
      <c r="L594" s="32" t="s">
        <v>28</v>
      </c>
      <c r="M594" s="32" t="s">
        <v>31</v>
      </c>
      <c r="N594" s="32" t="s">
        <v>40</v>
      </c>
      <c r="O594" s="32">
        <v>6</v>
      </c>
      <c r="P594" s="32">
        <v>7</v>
      </c>
      <c r="Q594" s="32" t="s">
        <v>37</v>
      </c>
      <c r="R594" s="32" t="s">
        <v>40</v>
      </c>
      <c r="S594" s="32" t="s">
        <v>50</v>
      </c>
      <c r="T594" s="32" t="s">
        <v>35</v>
      </c>
      <c r="U594" s="32" t="s">
        <v>56</v>
      </c>
      <c r="V594" s="32" t="s">
        <v>38</v>
      </c>
      <c r="W594" s="32">
        <f>SUM(_xlfn.XLOOKUP(B594,freq!$A$2:$A$40,freq!$B$2:$B$40,0),_xlfn.XLOOKUP(C594,freq!$A$2:$A$40,freq!$B$2:$B$40,0),_xlfn.XLOOKUP(D594,freq!$A$2:$A$40,freq!$B$2:$B$40,0),_xlfn.XLOOKUP(E594,freq!$A$2:$A$40,freq!$B$2:$B$40,0),_xlfn.XLOOKUP(F594,freq!$A$2:$A$40,freq!$B$2:$B$40,0),_xlfn.XLOOKUP(G594,freq!$A$2:$A$40,freq!$B$2:$B$40,0),_xlfn.XLOOKUP(H594,freq!$A$2:$A$40,freq!$B$2:$B$40,0),_xlfn.XLOOKUP(I594,freq!$A$2:$A$40,freq!$B$2:$B$40,0),_xlfn.XLOOKUP(J594,freq!$A$2:$A$40,freq!$B$2:$B$40,0),_xlfn.XLOOKUP(K594,freq!$A$2:$A$40,freq!$B$2:$B$40,0),_xlfn.XLOOKUP(L594,freq!$A$2:$A$40,freq!$B$2:$B$40,0),_xlfn.XLOOKUP(M594,freq!$A$2:$A$40,freq!$B$2:$B$40,0),_xlfn.XLOOKUP(N594,freq!$A$2:$A$40,freq!$B$2:$B$40,0),_xlfn.XLOOKUP(O594,freq!$A$2:$A$40,freq!$B$2:$B$40,0),_xlfn.XLOOKUP(P594,freq!$A$2:$A$40,freq!$B$2:$B$40,0),_xlfn.XLOOKUP(Q594,freq!$A$2:$A$40,freq!$B$2:$B$40,0),_xlfn.XLOOKUP(R594,freq!$A$2:$A$40,freq!$B$2:$B$40,0),_xlfn.XLOOKUP(S594,freq!$A$2:$A$40,freq!$B$2:$B$40,0),_xlfn.XLOOKUP(T594,freq!$A$2:$A$40,freq!$B$2:$B$40,0),_xlfn.XLOOKUP(U594,freq!$A$2:$A$40,freq!$B$2:$B$40,0),_xlfn.XLOOKUP(V594,freq!$A$2:$A$40,freq!$B$2:$B$40,0))</f>
        <v>60.179999999999993</v>
      </c>
    </row>
    <row r="595" spans="1:23" x14ac:dyDescent="0.35">
      <c r="A595" s="32" t="s">
        <v>1006</v>
      </c>
      <c r="B595" s="32" t="s">
        <v>36</v>
      </c>
      <c r="C595" s="32" t="s">
        <v>28</v>
      </c>
      <c r="D595" s="32" t="s">
        <v>28</v>
      </c>
      <c r="E595" s="32" t="s">
        <v>0</v>
      </c>
      <c r="F595" s="32" t="s">
        <v>35</v>
      </c>
      <c r="G595" s="32" t="s">
        <v>34</v>
      </c>
      <c r="H595" s="32" t="s">
        <v>42</v>
      </c>
      <c r="I595" s="32" t="s">
        <v>1</v>
      </c>
      <c r="J595" s="32" t="s">
        <v>30</v>
      </c>
      <c r="K595" s="32" t="s">
        <v>49</v>
      </c>
      <c r="L595" s="32" t="s">
        <v>40</v>
      </c>
      <c r="M595" s="32" t="s">
        <v>49</v>
      </c>
      <c r="N595" s="32" t="s">
        <v>29</v>
      </c>
      <c r="O595" s="32" t="s">
        <v>1</v>
      </c>
      <c r="P595" s="32" t="s">
        <v>35</v>
      </c>
      <c r="Q595" s="32" t="s">
        <v>40</v>
      </c>
      <c r="R595" s="32" t="s">
        <v>3</v>
      </c>
      <c r="S595" s="32" t="s">
        <v>38</v>
      </c>
      <c r="T595" s="32" t="s">
        <v>32</v>
      </c>
      <c r="U595" s="32" t="s">
        <v>58</v>
      </c>
      <c r="V595" s="32" t="s">
        <v>48</v>
      </c>
      <c r="W595" s="32">
        <f>SUM(_xlfn.XLOOKUP(B595,freq!$A$2:$A$40,freq!$B$2:$B$40,0),_xlfn.XLOOKUP(C595,freq!$A$2:$A$40,freq!$B$2:$B$40,0),_xlfn.XLOOKUP(D595,freq!$A$2:$A$40,freq!$B$2:$B$40,0),_xlfn.XLOOKUP(E595,freq!$A$2:$A$40,freq!$B$2:$B$40,0),_xlfn.XLOOKUP(F595,freq!$A$2:$A$40,freq!$B$2:$B$40,0),_xlfn.XLOOKUP(G595,freq!$A$2:$A$40,freq!$B$2:$B$40,0),_xlfn.XLOOKUP(H595,freq!$A$2:$A$40,freq!$B$2:$B$40,0),_xlfn.XLOOKUP(I595,freq!$A$2:$A$40,freq!$B$2:$B$40,0),_xlfn.XLOOKUP(J595,freq!$A$2:$A$40,freq!$B$2:$B$40,0),_xlfn.XLOOKUP(K595,freq!$A$2:$A$40,freq!$B$2:$B$40,0),_xlfn.XLOOKUP(L595,freq!$A$2:$A$40,freq!$B$2:$B$40,0),_xlfn.XLOOKUP(M595,freq!$A$2:$A$40,freq!$B$2:$B$40,0),_xlfn.XLOOKUP(N595,freq!$A$2:$A$40,freq!$B$2:$B$40,0),_xlfn.XLOOKUP(O595,freq!$A$2:$A$40,freq!$B$2:$B$40,0),_xlfn.XLOOKUP(P595,freq!$A$2:$A$40,freq!$B$2:$B$40,0),_xlfn.XLOOKUP(Q595,freq!$A$2:$A$40,freq!$B$2:$B$40,0),_xlfn.XLOOKUP(R595,freq!$A$2:$A$40,freq!$B$2:$B$40,0),_xlfn.XLOOKUP(S595,freq!$A$2:$A$40,freq!$B$2:$B$40,0),_xlfn.XLOOKUP(T595,freq!$A$2:$A$40,freq!$B$2:$B$40,0),_xlfn.XLOOKUP(U595,freq!$A$2:$A$40,freq!$B$2:$B$40,0),_xlfn.XLOOKUP(V595,freq!$A$2:$A$40,freq!$B$2:$B$40,0))</f>
        <v>60.160000000000004</v>
      </c>
    </row>
    <row r="596" spans="1:23" hidden="1" x14ac:dyDescent="0.35">
      <c r="A596" s="32" t="s">
        <v>1644</v>
      </c>
      <c r="B596" s="32" t="s">
        <v>50</v>
      </c>
      <c r="C596" s="32">
        <v>4</v>
      </c>
      <c r="D596" s="32" t="s">
        <v>41</v>
      </c>
      <c r="E596" s="32">
        <v>4</v>
      </c>
      <c r="F596" s="32">
        <v>3</v>
      </c>
      <c r="G596" s="32" t="s">
        <v>0</v>
      </c>
      <c r="H596" s="32" t="s">
        <v>38</v>
      </c>
      <c r="I596" s="32">
        <v>9</v>
      </c>
      <c r="J596" s="32" t="s">
        <v>40</v>
      </c>
      <c r="K596" s="32" t="s">
        <v>2</v>
      </c>
      <c r="L596" s="32" t="s">
        <v>1</v>
      </c>
      <c r="M596" s="32">
        <v>9</v>
      </c>
      <c r="N596" s="32" t="s">
        <v>32</v>
      </c>
      <c r="O596" s="32" t="s">
        <v>45</v>
      </c>
      <c r="P596" s="32" t="s">
        <v>56</v>
      </c>
      <c r="Q596" s="32" t="s">
        <v>1</v>
      </c>
      <c r="R596" s="32" t="s">
        <v>0</v>
      </c>
      <c r="S596" s="32" t="s">
        <v>30</v>
      </c>
      <c r="T596" s="32" t="s">
        <v>40</v>
      </c>
      <c r="U596" s="32" t="s">
        <v>49</v>
      </c>
      <c r="V596" s="32" t="s">
        <v>2</v>
      </c>
      <c r="W596" s="32">
        <f>SUM(_xlfn.XLOOKUP(B596,freq!$A$2:$A$40,freq!$B$2:$B$40,0),_xlfn.XLOOKUP(C596,freq!$A$2:$A$40,freq!$B$2:$B$40,0),_xlfn.XLOOKUP(D596,freq!$A$2:$A$40,freq!$B$2:$B$40,0),_xlfn.XLOOKUP(E596,freq!$A$2:$A$40,freq!$B$2:$B$40,0),_xlfn.XLOOKUP(F596,freq!$A$2:$A$40,freq!$B$2:$B$40,0),_xlfn.XLOOKUP(G596,freq!$A$2:$A$40,freq!$B$2:$B$40,0),_xlfn.XLOOKUP(H596,freq!$A$2:$A$40,freq!$B$2:$B$40,0),_xlfn.XLOOKUP(I596,freq!$A$2:$A$40,freq!$B$2:$B$40,0),_xlfn.XLOOKUP(J596,freq!$A$2:$A$40,freq!$B$2:$B$40,0),_xlfn.XLOOKUP(K596,freq!$A$2:$A$40,freq!$B$2:$B$40,0),_xlfn.XLOOKUP(L596,freq!$A$2:$A$40,freq!$B$2:$B$40,0),_xlfn.XLOOKUP(M596,freq!$A$2:$A$40,freq!$B$2:$B$40,0),_xlfn.XLOOKUP(N596,freq!$A$2:$A$40,freq!$B$2:$B$40,0),_xlfn.XLOOKUP(O596,freq!$A$2:$A$40,freq!$B$2:$B$40,0),_xlfn.XLOOKUP(P596,freq!$A$2:$A$40,freq!$B$2:$B$40,0),_xlfn.XLOOKUP(Q596,freq!$A$2:$A$40,freq!$B$2:$B$40,0),_xlfn.XLOOKUP(R596,freq!$A$2:$A$40,freq!$B$2:$B$40,0),_xlfn.XLOOKUP(S596,freq!$A$2:$A$40,freq!$B$2:$B$40,0),_xlfn.XLOOKUP(T596,freq!$A$2:$A$40,freq!$B$2:$B$40,0),_xlfn.XLOOKUP(U596,freq!$A$2:$A$40,freq!$B$2:$B$40,0),_xlfn.XLOOKUP(V596,freq!$A$2:$A$40,freq!$B$2:$B$40,0))</f>
        <v>60.16</v>
      </c>
    </row>
    <row r="597" spans="1:23" hidden="1" x14ac:dyDescent="0.35">
      <c r="A597" s="32" t="s">
        <v>678</v>
      </c>
      <c r="B597" s="32" t="s">
        <v>45</v>
      </c>
      <c r="C597" s="32" t="s">
        <v>2</v>
      </c>
      <c r="D597" s="32" t="s">
        <v>38</v>
      </c>
      <c r="E597" s="32" t="s">
        <v>38</v>
      </c>
      <c r="F597" s="32" t="s">
        <v>58</v>
      </c>
      <c r="G597" s="32" t="s">
        <v>53</v>
      </c>
      <c r="H597" s="32" t="s">
        <v>43</v>
      </c>
      <c r="I597" s="32" t="s">
        <v>50</v>
      </c>
      <c r="J597" s="32" t="s">
        <v>3</v>
      </c>
      <c r="K597" s="32" t="s">
        <v>43</v>
      </c>
      <c r="L597" s="32" t="s">
        <v>2</v>
      </c>
      <c r="M597" s="32" t="s">
        <v>44</v>
      </c>
      <c r="N597" s="32" t="s">
        <v>33</v>
      </c>
      <c r="O597" s="32" t="s">
        <v>50</v>
      </c>
      <c r="P597" s="32">
        <v>4</v>
      </c>
      <c r="Q597" s="32" t="s">
        <v>29</v>
      </c>
      <c r="R597" s="32" t="s">
        <v>41</v>
      </c>
      <c r="S597" s="32" t="s">
        <v>50</v>
      </c>
      <c r="T597" s="32" t="s">
        <v>2</v>
      </c>
      <c r="U597" s="32" t="s">
        <v>53</v>
      </c>
      <c r="V597" s="32" t="s">
        <v>43</v>
      </c>
      <c r="W597" s="32">
        <f>SUM(_xlfn.XLOOKUP(B597,freq!$A$2:$A$40,freq!$B$2:$B$40,0),_xlfn.XLOOKUP(C597,freq!$A$2:$A$40,freq!$B$2:$B$40,0),_xlfn.XLOOKUP(D597,freq!$A$2:$A$40,freq!$B$2:$B$40,0),_xlfn.XLOOKUP(E597,freq!$A$2:$A$40,freq!$B$2:$B$40,0),_xlfn.XLOOKUP(F597,freq!$A$2:$A$40,freq!$B$2:$B$40,0),_xlfn.XLOOKUP(G597,freq!$A$2:$A$40,freq!$B$2:$B$40,0),_xlfn.XLOOKUP(H597,freq!$A$2:$A$40,freq!$B$2:$B$40,0),_xlfn.XLOOKUP(I597,freq!$A$2:$A$40,freq!$B$2:$B$40,0),_xlfn.XLOOKUP(J597,freq!$A$2:$A$40,freq!$B$2:$B$40,0),_xlfn.XLOOKUP(K597,freq!$A$2:$A$40,freq!$B$2:$B$40,0),_xlfn.XLOOKUP(L597,freq!$A$2:$A$40,freq!$B$2:$B$40,0),_xlfn.XLOOKUP(M597,freq!$A$2:$A$40,freq!$B$2:$B$40,0),_xlfn.XLOOKUP(N597,freq!$A$2:$A$40,freq!$B$2:$B$40,0),_xlfn.XLOOKUP(O597,freq!$A$2:$A$40,freq!$B$2:$B$40,0),_xlfn.XLOOKUP(P597,freq!$A$2:$A$40,freq!$B$2:$B$40,0),_xlfn.XLOOKUP(Q597,freq!$A$2:$A$40,freq!$B$2:$B$40,0),_xlfn.XLOOKUP(R597,freq!$A$2:$A$40,freq!$B$2:$B$40,0),_xlfn.XLOOKUP(S597,freq!$A$2:$A$40,freq!$B$2:$B$40,0),_xlfn.XLOOKUP(T597,freq!$A$2:$A$40,freq!$B$2:$B$40,0),_xlfn.XLOOKUP(U597,freq!$A$2:$A$40,freq!$B$2:$B$40,0),_xlfn.XLOOKUP(V597,freq!$A$2:$A$40,freq!$B$2:$B$40,0))</f>
        <v>60.14</v>
      </c>
    </row>
    <row r="598" spans="1:23" hidden="1" x14ac:dyDescent="0.35">
      <c r="A598" s="32" t="s">
        <v>275</v>
      </c>
      <c r="B598" s="32" t="s">
        <v>50</v>
      </c>
      <c r="C598" s="32" t="s">
        <v>34</v>
      </c>
      <c r="D598" s="32" t="s">
        <v>1</v>
      </c>
      <c r="E598" s="32" t="s">
        <v>45</v>
      </c>
      <c r="F598" s="32" t="s">
        <v>49</v>
      </c>
      <c r="G598" s="32" t="s">
        <v>0</v>
      </c>
      <c r="H598" s="32" t="s">
        <v>59</v>
      </c>
      <c r="I598" s="32" t="s">
        <v>46</v>
      </c>
      <c r="J598" s="32">
        <v>0</v>
      </c>
      <c r="K598" s="32" t="s">
        <v>48</v>
      </c>
      <c r="L598" s="32">
        <v>7</v>
      </c>
      <c r="M598" s="32">
        <v>1</v>
      </c>
      <c r="N598" s="32" t="s">
        <v>58</v>
      </c>
      <c r="O598" s="32">
        <v>9</v>
      </c>
      <c r="P598" s="32">
        <v>6</v>
      </c>
      <c r="Q598" s="32">
        <v>1</v>
      </c>
      <c r="R598" s="32" t="s">
        <v>44</v>
      </c>
      <c r="S598" s="32" t="s">
        <v>35</v>
      </c>
      <c r="T598" s="32" t="s">
        <v>35</v>
      </c>
      <c r="U598" s="32" t="s">
        <v>48</v>
      </c>
      <c r="V598" s="32">
        <v>9</v>
      </c>
      <c r="W598" s="32">
        <f>SUM(_xlfn.XLOOKUP(B598,freq!$A$2:$A$40,freq!$B$2:$B$40,0),_xlfn.XLOOKUP(C598,freq!$A$2:$A$40,freq!$B$2:$B$40,0),_xlfn.XLOOKUP(D598,freq!$A$2:$A$40,freq!$B$2:$B$40,0),_xlfn.XLOOKUP(E598,freq!$A$2:$A$40,freq!$B$2:$B$40,0),_xlfn.XLOOKUP(F598,freq!$A$2:$A$40,freq!$B$2:$B$40,0),_xlfn.XLOOKUP(G598,freq!$A$2:$A$40,freq!$B$2:$B$40,0),_xlfn.XLOOKUP(H598,freq!$A$2:$A$40,freq!$B$2:$B$40,0),_xlfn.XLOOKUP(I598,freq!$A$2:$A$40,freq!$B$2:$B$40,0),_xlfn.XLOOKUP(J598,freq!$A$2:$A$40,freq!$B$2:$B$40,0),_xlfn.XLOOKUP(K598,freq!$A$2:$A$40,freq!$B$2:$B$40,0),_xlfn.XLOOKUP(L598,freq!$A$2:$A$40,freq!$B$2:$B$40,0),_xlfn.XLOOKUP(M598,freq!$A$2:$A$40,freq!$B$2:$B$40,0),_xlfn.XLOOKUP(N598,freq!$A$2:$A$40,freq!$B$2:$B$40,0),_xlfn.XLOOKUP(O598,freq!$A$2:$A$40,freq!$B$2:$B$40,0),_xlfn.XLOOKUP(P598,freq!$A$2:$A$40,freq!$B$2:$B$40,0),_xlfn.XLOOKUP(Q598,freq!$A$2:$A$40,freq!$B$2:$B$40,0),_xlfn.XLOOKUP(R598,freq!$A$2:$A$40,freq!$B$2:$B$40,0),_xlfn.XLOOKUP(S598,freq!$A$2:$A$40,freq!$B$2:$B$40,0),_xlfn.XLOOKUP(T598,freq!$A$2:$A$40,freq!$B$2:$B$40,0),_xlfn.XLOOKUP(U598,freq!$A$2:$A$40,freq!$B$2:$B$40,0),_xlfn.XLOOKUP(V598,freq!$A$2:$A$40,freq!$B$2:$B$40,0))</f>
        <v>60.139999999999993</v>
      </c>
    </row>
    <row r="599" spans="1:23" hidden="1" x14ac:dyDescent="0.35">
      <c r="A599" s="32" t="s">
        <v>342</v>
      </c>
      <c r="B599" s="32" t="s">
        <v>41</v>
      </c>
      <c r="C599" s="32" t="s">
        <v>32</v>
      </c>
      <c r="D599" s="32" t="s">
        <v>46</v>
      </c>
      <c r="E599" s="32">
        <v>7</v>
      </c>
      <c r="F599" s="32" t="s">
        <v>30</v>
      </c>
      <c r="G599" s="32" t="s">
        <v>36</v>
      </c>
      <c r="H599" s="32" t="s">
        <v>1</v>
      </c>
      <c r="I599" s="32">
        <v>4</v>
      </c>
      <c r="J599" s="32" t="s">
        <v>44</v>
      </c>
      <c r="K599" s="32" t="s">
        <v>29</v>
      </c>
      <c r="L599" s="32" t="s">
        <v>58</v>
      </c>
      <c r="M599" s="32" t="s">
        <v>32</v>
      </c>
      <c r="N599" s="32" t="s">
        <v>44</v>
      </c>
      <c r="O599" s="32" t="s">
        <v>56</v>
      </c>
      <c r="P599" s="32">
        <v>0</v>
      </c>
      <c r="Q599" s="32" t="s">
        <v>41</v>
      </c>
      <c r="R599" s="32" t="s">
        <v>2</v>
      </c>
      <c r="S599" s="32">
        <v>5</v>
      </c>
      <c r="T599" s="32" t="s">
        <v>30</v>
      </c>
      <c r="U599" s="32" t="s">
        <v>41</v>
      </c>
      <c r="V599" s="32" t="s">
        <v>35</v>
      </c>
      <c r="W599" s="32">
        <f>SUM(_xlfn.XLOOKUP(B599,freq!$A$2:$A$40,freq!$B$2:$B$40,0),_xlfn.XLOOKUP(C599,freq!$A$2:$A$40,freq!$B$2:$B$40,0),_xlfn.XLOOKUP(D599,freq!$A$2:$A$40,freq!$B$2:$B$40,0),_xlfn.XLOOKUP(E599,freq!$A$2:$A$40,freq!$B$2:$B$40,0),_xlfn.XLOOKUP(F599,freq!$A$2:$A$40,freq!$B$2:$B$40,0),_xlfn.XLOOKUP(G599,freq!$A$2:$A$40,freq!$B$2:$B$40,0),_xlfn.XLOOKUP(H599,freq!$A$2:$A$40,freq!$B$2:$B$40,0),_xlfn.XLOOKUP(I599,freq!$A$2:$A$40,freq!$B$2:$B$40,0),_xlfn.XLOOKUP(J599,freq!$A$2:$A$40,freq!$B$2:$B$40,0),_xlfn.XLOOKUP(K599,freq!$A$2:$A$40,freq!$B$2:$B$40,0),_xlfn.XLOOKUP(L599,freq!$A$2:$A$40,freq!$B$2:$B$40,0),_xlfn.XLOOKUP(M599,freq!$A$2:$A$40,freq!$B$2:$B$40,0),_xlfn.XLOOKUP(N599,freq!$A$2:$A$40,freq!$B$2:$B$40,0),_xlfn.XLOOKUP(O599,freq!$A$2:$A$40,freq!$B$2:$B$40,0),_xlfn.XLOOKUP(P599,freq!$A$2:$A$40,freq!$B$2:$B$40,0),_xlfn.XLOOKUP(Q599,freq!$A$2:$A$40,freq!$B$2:$B$40,0),_xlfn.XLOOKUP(R599,freq!$A$2:$A$40,freq!$B$2:$B$40,0),_xlfn.XLOOKUP(S599,freq!$A$2:$A$40,freq!$B$2:$B$40,0),_xlfn.XLOOKUP(T599,freq!$A$2:$A$40,freq!$B$2:$B$40,0),_xlfn.XLOOKUP(U599,freq!$A$2:$A$40,freq!$B$2:$B$40,0),_xlfn.XLOOKUP(V599,freq!$A$2:$A$40,freq!$B$2:$B$40,0))</f>
        <v>60.13</v>
      </c>
    </row>
    <row r="600" spans="1:23" hidden="1" x14ac:dyDescent="0.35">
      <c r="A600" s="32" t="s">
        <v>705</v>
      </c>
      <c r="B600" s="32">
        <v>2</v>
      </c>
      <c r="C600" s="32" t="s">
        <v>40</v>
      </c>
      <c r="D600" s="32" t="s">
        <v>2</v>
      </c>
      <c r="E600" s="32" t="s">
        <v>2</v>
      </c>
      <c r="F600" s="32" t="s">
        <v>53</v>
      </c>
      <c r="G600" s="32" t="s">
        <v>46</v>
      </c>
      <c r="H600" s="32" t="s">
        <v>4</v>
      </c>
      <c r="I600" s="32" t="s">
        <v>3</v>
      </c>
      <c r="J600" s="32" t="s">
        <v>41</v>
      </c>
      <c r="K600" s="32" t="s">
        <v>58</v>
      </c>
      <c r="L600" s="32">
        <v>6</v>
      </c>
      <c r="M600" s="32" t="s">
        <v>4</v>
      </c>
      <c r="N600" s="32" t="s">
        <v>3</v>
      </c>
      <c r="O600" s="32">
        <v>3</v>
      </c>
      <c r="P600" s="32" t="s">
        <v>44</v>
      </c>
      <c r="Q600" s="32" t="s">
        <v>44</v>
      </c>
      <c r="R600" s="32" t="s">
        <v>31</v>
      </c>
      <c r="S600" s="32" t="s">
        <v>41</v>
      </c>
      <c r="T600" s="32">
        <v>5</v>
      </c>
      <c r="U600" s="32" t="s">
        <v>42</v>
      </c>
      <c r="V600" s="32" t="s">
        <v>40</v>
      </c>
      <c r="W600" s="32">
        <f>SUM(_xlfn.XLOOKUP(B600,freq!$A$2:$A$40,freq!$B$2:$B$40,0),_xlfn.XLOOKUP(C600,freq!$A$2:$A$40,freq!$B$2:$B$40,0),_xlfn.XLOOKUP(D600,freq!$A$2:$A$40,freq!$B$2:$B$40,0),_xlfn.XLOOKUP(E600,freq!$A$2:$A$40,freq!$B$2:$B$40,0),_xlfn.XLOOKUP(F600,freq!$A$2:$A$40,freq!$B$2:$B$40,0),_xlfn.XLOOKUP(G600,freq!$A$2:$A$40,freq!$B$2:$B$40,0),_xlfn.XLOOKUP(H600,freq!$A$2:$A$40,freq!$B$2:$B$40,0),_xlfn.XLOOKUP(I600,freq!$A$2:$A$40,freq!$B$2:$B$40,0),_xlfn.XLOOKUP(J600,freq!$A$2:$A$40,freq!$B$2:$B$40,0),_xlfn.XLOOKUP(K600,freq!$A$2:$A$40,freq!$B$2:$B$40,0),_xlfn.XLOOKUP(L600,freq!$A$2:$A$40,freq!$B$2:$B$40,0),_xlfn.XLOOKUP(M600,freq!$A$2:$A$40,freq!$B$2:$B$40,0),_xlfn.XLOOKUP(N600,freq!$A$2:$A$40,freq!$B$2:$B$40,0),_xlfn.XLOOKUP(O600,freq!$A$2:$A$40,freq!$B$2:$B$40,0),_xlfn.XLOOKUP(P600,freq!$A$2:$A$40,freq!$B$2:$B$40,0),_xlfn.XLOOKUP(Q600,freq!$A$2:$A$40,freq!$B$2:$B$40,0),_xlfn.XLOOKUP(R600,freq!$A$2:$A$40,freq!$B$2:$B$40,0),_xlfn.XLOOKUP(S600,freq!$A$2:$A$40,freq!$B$2:$B$40,0),_xlfn.XLOOKUP(T600,freq!$A$2:$A$40,freq!$B$2:$B$40,0),_xlfn.XLOOKUP(U600,freq!$A$2:$A$40,freq!$B$2:$B$40,0),_xlfn.XLOOKUP(V600,freq!$A$2:$A$40,freq!$B$2:$B$40,0))</f>
        <v>60.13</v>
      </c>
    </row>
    <row r="601" spans="1:23" hidden="1" x14ac:dyDescent="0.35">
      <c r="A601" s="32" t="s">
        <v>137</v>
      </c>
      <c r="B601" s="32" t="s">
        <v>59</v>
      </c>
      <c r="C601" s="32" t="s">
        <v>43</v>
      </c>
      <c r="D601" s="32" t="s">
        <v>2</v>
      </c>
      <c r="E601" s="32" t="s">
        <v>42</v>
      </c>
      <c r="F601" s="32" t="s">
        <v>3</v>
      </c>
      <c r="G601" s="32" t="s">
        <v>45</v>
      </c>
      <c r="H601" s="32">
        <v>3</v>
      </c>
      <c r="I601" s="32" t="s">
        <v>2</v>
      </c>
      <c r="J601" s="32">
        <v>1</v>
      </c>
      <c r="K601" s="32" t="s">
        <v>53</v>
      </c>
      <c r="L601" s="32">
        <v>6</v>
      </c>
      <c r="M601" s="32" t="s">
        <v>29</v>
      </c>
      <c r="N601" s="32" t="s">
        <v>40</v>
      </c>
      <c r="O601" s="32">
        <v>9</v>
      </c>
      <c r="P601" s="32" t="s">
        <v>53</v>
      </c>
      <c r="Q601" s="32" t="s">
        <v>31</v>
      </c>
      <c r="R601" s="32">
        <v>0</v>
      </c>
      <c r="S601" s="32">
        <v>1</v>
      </c>
      <c r="T601" s="32">
        <v>4</v>
      </c>
      <c r="U601" s="32" t="s">
        <v>45</v>
      </c>
      <c r="V601" s="32" t="s">
        <v>50</v>
      </c>
      <c r="W601" s="32">
        <f>SUM(_xlfn.XLOOKUP(B601,freq!$A$2:$A$40,freq!$B$2:$B$40,0),_xlfn.XLOOKUP(C601,freq!$A$2:$A$40,freq!$B$2:$B$40,0),_xlfn.XLOOKUP(D601,freq!$A$2:$A$40,freq!$B$2:$B$40,0),_xlfn.XLOOKUP(E601,freq!$A$2:$A$40,freq!$B$2:$B$40,0),_xlfn.XLOOKUP(F601,freq!$A$2:$A$40,freq!$B$2:$B$40,0),_xlfn.XLOOKUP(G601,freq!$A$2:$A$40,freq!$B$2:$B$40,0),_xlfn.XLOOKUP(H601,freq!$A$2:$A$40,freq!$B$2:$B$40,0),_xlfn.XLOOKUP(I601,freq!$A$2:$A$40,freq!$B$2:$B$40,0),_xlfn.XLOOKUP(J601,freq!$A$2:$A$40,freq!$B$2:$B$40,0),_xlfn.XLOOKUP(K601,freq!$A$2:$A$40,freq!$B$2:$B$40,0),_xlfn.XLOOKUP(L601,freq!$A$2:$A$40,freq!$B$2:$B$40,0),_xlfn.XLOOKUP(M601,freq!$A$2:$A$40,freq!$B$2:$B$40,0),_xlfn.XLOOKUP(N601,freq!$A$2:$A$40,freq!$B$2:$B$40,0),_xlfn.XLOOKUP(O601,freq!$A$2:$A$40,freq!$B$2:$B$40,0),_xlfn.XLOOKUP(P601,freq!$A$2:$A$40,freq!$B$2:$B$40,0),_xlfn.XLOOKUP(Q601,freq!$A$2:$A$40,freq!$B$2:$B$40,0),_xlfn.XLOOKUP(R601,freq!$A$2:$A$40,freq!$B$2:$B$40,0),_xlfn.XLOOKUP(S601,freq!$A$2:$A$40,freq!$B$2:$B$40,0),_xlfn.XLOOKUP(T601,freq!$A$2:$A$40,freq!$B$2:$B$40,0),_xlfn.XLOOKUP(U601,freq!$A$2:$A$40,freq!$B$2:$B$40,0),_xlfn.XLOOKUP(V601,freq!$A$2:$A$40,freq!$B$2:$B$40,0))</f>
        <v>60.129999999999995</v>
      </c>
    </row>
    <row r="602" spans="1:23" hidden="1" x14ac:dyDescent="0.35">
      <c r="A602" s="32" t="s">
        <v>1363</v>
      </c>
      <c r="B602" s="32">
        <v>5</v>
      </c>
      <c r="C602" s="32" t="s">
        <v>45</v>
      </c>
      <c r="D602" s="32" t="s">
        <v>40</v>
      </c>
      <c r="E602" s="32" t="s">
        <v>48</v>
      </c>
      <c r="F602" s="32">
        <v>1</v>
      </c>
      <c r="G602" s="32" t="s">
        <v>29</v>
      </c>
      <c r="H602" s="32" t="s">
        <v>33</v>
      </c>
      <c r="I602" s="32">
        <v>6</v>
      </c>
      <c r="J602" s="32" t="s">
        <v>45</v>
      </c>
      <c r="K602" s="32" t="s">
        <v>56</v>
      </c>
      <c r="L602" s="32">
        <v>8</v>
      </c>
      <c r="M602" s="32">
        <v>5</v>
      </c>
      <c r="N602" s="32" t="s">
        <v>44</v>
      </c>
      <c r="O602" s="32">
        <v>1</v>
      </c>
      <c r="P602" s="32" t="s">
        <v>33</v>
      </c>
      <c r="Q602" s="32">
        <v>5</v>
      </c>
      <c r="R602" s="32" t="s">
        <v>35</v>
      </c>
      <c r="S602" s="32" t="s">
        <v>37</v>
      </c>
      <c r="T602" s="32">
        <v>7</v>
      </c>
      <c r="U602" s="32" t="s">
        <v>53</v>
      </c>
      <c r="V602" s="32">
        <v>4</v>
      </c>
      <c r="W602" s="32">
        <f>SUM(_xlfn.XLOOKUP(B602,freq!$A$2:$A$40,freq!$B$2:$B$40,0),_xlfn.XLOOKUP(C602,freq!$A$2:$A$40,freq!$B$2:$B$40,0),_xlfn.XLOOKUP(D602,freq!$A$2:$A$40,freq!$B$2:$B$40,0),_xlfn.XLOOKUP(E602,freq!$A$2:$A$40,freq!$B$2:$B$40,0),_xlfn.XLOOKUP(F602,freq!$A$2:$A$40,freq!$B$2:$B$40,0),_xlfn.XLOOKUP(G602,freq!$A$2:$A$40,freq!$B$2:$B$40,0),_xlfn.XLOOKUP(H602,freq!$A$2:$A$40,freq!$B$2:$B$40,0),_xlfn.XLOOKUP(I602,freq!$A$2:$A$40,freq!$B$2:$B$40,0),_xlfn.XLOOKUP(J602,freq!$A$2:$A$40,freq!$B$2:$B$40,0),_xlfn.XLOOKUP(K602,freq!$A$2:$A$40,freq!$B$2:$B$40,0),_xlfn.XLOOKUP(L602,freq!$A$2:$A$40,freq!$B$2:$B$40,0),_xlfn.XLOOKUP(M602,freq!$A$2:$A$40,freq!$B$2:$B$40,0),_xlfn.XLOOKUP(N602,freq!$A$2:$A$40,freq!$B$2:$B$40,0),_xlfn.XLOOKUP(O602,freq!$A$2:$A$40,freq!$B$2:$B$40,0),_xlfn.XLOOKUP(P602,freq!$A$2:$A$40,freq!$B$2:$B$40,0),_xlfn.XLOOKUP(Q602,freq!$A$2:$A$40,freq!$B$2:$B$40,0),_xlfn.XLOOKUP(R602,freq!$A$2:$A$40,freq!$B$2:$B$40,0),_xlfn.XLOOKUP(S602,freq!$A$2:$A$40,freq!$B$2:$B$40,0),_xlfn.XLOOKUP(T602,freq!$A$2:$A$40,freq!$B$2:$B$40,0),_xlfn.XLOOKUP(U602,freq!$A$2:$A$40,freq!$B$2:$B$40,0),_xlfn.XLOOKUP(V602,freq!$A$2:$A$40,freq!$B$2:$B$40,0))</f>
        <v>60.109999999999992</v>
      </c>
    </row>
    <row r="603" spans="1:23" hidden="1" x14ac:dyDescent="0.35">
      <c r="A603" s="32" t="s">
        <v>1935</v>
      </c>
      <c r="B603" s="32">
        <v>8</v>
      </c>
      <c r="C603" s="32" t="s">
        <v>2</v>
      </c>
      <c r="D603" s="32">
        <v>7</v>
      </c>
      <c r="E603" s="32">
        <v>8</v>
      </c>
      <c r="F603" s="32" t="s">
        <v>36</v>
      </c>
      <c r="G603" s="32" t="s">
        <v>49</v>
      </c>
      <c r="H603" s="32" t="s">
        <v>36</v>
      </c>
      <c r="I603" s="32" t="s">
        <v>43</v>
      </c>
      <c r="J603" s="32" t="s">
        <v>45</v>
      </c>
      <c r="K603" s="32" t="s">
        <v>38</v>
      </c>
      <c r="L603" s="32" t="s">
        <v>4</v>
      </c>
      <c r="M603" s="32" t="s">
        <v>44</v>
      </c>
      <c r="N603" s="32" t="s">
        <v>53</v>
      </c>
      <c r="O603" s="32" t="s">
        <v>40</v>
      </c>
      <c r="P603" s="32" t="s">
        <v>58</v>
      </c>
      <c r="Q603" s="32" t="s">
        <v>48</v>
      </c>
      <c r="R603" s="32" t="s">
        <v>48</v>
      </c>
      <c r="S603" s="32" t="s">
        <v>29</v>
      </c>
      <c r="T603" s="32">
        <v>0</v>
      </c>
      <c r="U603" s="32" t="s">
        <v>38</v>
      </c>
      <c r="V603" s="32" t="s">
        <v>1</v>
      </c>
      <c r="W603" s="32">
        <f>SUM(_xlfn.XLOOKUP(B603,freq!$A$2:$A$40,freq!$B$2:$B$40,0),_xlfn.XLOOKUP(C603,freq!$A$2:$A$40,freq!$B$2:$B$40,0),_xlfn.XLOOKUP(D603,freq!$A$2:$A$40,freq!$B$2:$B$40,0),_xlfn.XLOOKUP(E603,freq!$A$2:$A$40,freq!$B$2:$B$40,0),_xlfn.XLOOKUP(F603,freq!$A$2:$A$40,freq!$B$2:$B$40,0),_xlfn.XLOOKUP(G603,freq!$A$2:$A$40,freq!$B$2:$B$40,0),_xlfn.XLOOKUP(H603,freq!$A$2:$A$40,freq!$B$2:$B$40,0),_xlfn.XLOOKUP(I603,freq!$A$2:$A$40,freq!$B$2:$B$40,0),_xlfn.XLOOKUP(J603,freq!$A$2:$A$40,freq!$B$2:$B$40,0),_xlfn.XLOOKUP(K603,freq!$A$2:$A$40,freq!$B$2:$B$40,0),_xlfn.XLOOKUP(L603,freq!$A$2:$A$40,freq!$B$2:$B$40,0),_xlfn.XLOOKUP(M603,freq!$A$2:$A$40,freq!$B$2:$B$40,0),_xlfn.XLOOKUP(N603,freq!$A$2:$A$40,freq!$B$2:$B$40,0),_xlfn.XLOOKUP(O603,freq!$A$2:$A$40,freq!$B$2:$B$40,0),_xlfn.XLOOKUP(P603,freq!$A$2:$A$40,freq!$B$2:$B$40,0),_xlfn.XLOOKUP(Q603,freq!$A$2:$A$40,freq!$B$2:$B$40,0),_xlfn.XLOOKUP(R603,freq!$A$2:$A$40,freq!$B$2:$B$40,0),_xlfn.XLOOKUP(S603,freq!$A$2:$A$40,freq!$B$2:$B$40,0),_xlfn.XLOOKUP(T603,freq!$A$2:$A$40,freq!$B$2:$B$40,0),_xlfn.XLOOKUP(U603,freq!$A$2:$A$40,freq!$B$2:$B$40,0),_xlfn.XLOOKUP(V603,freq!$A$2:$A$40,freq!$B$2:$B$40,0))</f>
        <v>60.05</v>
      </c>
    </row>
    <row r="604" spans="1:23" hidden="1" x14ac:dyDescent="0.35">
      <c r="A604" s="32" t="s">
        <v>191</v>
      </c>
      <c r="B604" s="32" t="s">
        <v>56</v>
      </c>
      <c r="C604" s="32" t="s">
        <v>30</v>
      </c>
      <c r="D604" s="32" t="s">
        <v>46</v>
      </c>
      <c r="E604" s="32" t="s">
        <v>28</v>
      </c>
      <c r="F604" s="32" t="s">
        <v>50</v>
      </c>
      <c r="G604" s="32" t="s">
        <v>1</v>
      </c>
      <c r="H604" s="32" t="s">
        <v>28</v>
      </c>
      <c r="I604" s="32" t="s">
        <v>0</v>
      </c>
      <c r="J604" s="32" t="s">
        <v>56</v>
      </c>
      <c r="K604" s="32">
        <v>2</v>
      </c>
      <c r="L604" s="32">
        <v>1</v>
      </c>
      <c r="M604" s="32" t="s">
        <v>33</v>
      </c>
      <c r="N604" s="32" t="s">
        <v>30</v>
      </c>
      <c r="O604" s="32" t="s">
        <v>42</v>
      </c>
      <c r="P604" s="32" t="s">
        <v>49</v>
      </c>
      <c r="Q604" s="32" t="s">
        <v>42</v>
      </c>
      <c r="R604" s="32" t="s">
        <v>45</v>
      </c>
      <c r="S604" s="32" t="s">
        <v>38</v>
      </c>
      <c r="T604" s="32" t="s">
        <v>2</v>
      </c>
      <c r="U604" s="32" t="s">
        <v>43</v>
      </c>
      <c r="V604" s="32" t="s">
        <v>3</v>
      </c>
      <c r="W604" s="32">
        <f>SUM(_xlfn.XLOOKUP(B604,freq!$A$2:$A$40,freq!$B$2:$B$40,0),_xlfn.XLOOKUP(C604,freq!$A$2:$A$40,freq!$B$2:$B$40,0),_xlfn.XLOOKUP(D604,freq!$A$2:$A$40,freq!$B$2:$B$40,0),_xlfn.XLOOKUP(E604,freq!$A$2:$A$40,freq!$B$2:$B$40,0),_xlfn.XLOOKUP(F604,freq!$A$2:$A$40,freq!$B$2:$B$40,0),_xlfn.XLOOKUP(G604,freq!$A$2:$A$40,freq!$B$2:$B$40,0),_xlfn.XLOOKUP(H604,freq!$A$2:$A$40,freq!$B$2:$B$40,0),_xlfn.XLOOKUP(I604,freq!$A$2:$A$40,freq!$B$2:$B$40,0),_xlfn.XLOOKUP(J604,freq!$A$2:$A$40,freq!$B$2:$B$40,0),_xlfn.XLOOKUP(K604,freq!$A$2:$A$40,freq!$B$2:$B$40,0),_xlfn.XLOOKUP(L604,freq!$A$2:$A$40,freq!$B$2:$B$40,0),_xlfn.XLOOKUP(M604,freq!$A$2:$A$40,freq!$B$2:$B$40,0),_xlfn.XLOOKUP(N604,freq!$A$2:$A$40,freq!$B$2:$B$40,0),_xlfn.XLOOKUP(O604,freq!$A$2:$A$40,freq!$B$2:$B$40,0),_xlfn.XLOOKUP(P604,freq!$A$2:$A$40,freq!$B$2:$B$40,0),_xlfn.XLOOKUP(Q604,freq!$A$2:$A$40,freq!$B$2:$B$40,0),_xlfn.XLOOKUP(R604,freq!$A$2:$A$40,freq!$B$2:$B$40,0),_xlfn.XLOOKUP(S604,freq!$A$2:$A$40,freq!$B$2:$B$40,0),_xlfn.XLOOKUP(T604,freq!$A$2:$A$40,freq!$B$2:$B$40,0),_xlfn.XLOOKUP(U604,freq!$A$2:$A$40,freq!$B$2:$B$40,0),_xlfn.XLOOKUP(V604,freq!$A$2:$A$40,freq!$B$2:$B$40,0))</f>
        <v>60.04</v>
      </c>
    </row>
    <row r="605" spans="1:23" hidden="1" x14ac:dyDescent="0.35">
      <c r="A605" s="32" t="s">
        <v>1071</v>
      </c>
      <c r="B605" s="32" t="s">
        <v>40</v>
      </c>
      <c r="C605" s="32" t="s">
        <v>38</v>
      </c>
      <c r="D605" s="32" t="s">
        <v>49</v>
      </c>
      <c r="E605" s="32" t="s">
        <v>49</v>
      </c>
      <c r="F605" s="32" t="s">
        <v>34</v>
      </c>
      <c r="G605" s="32" t="s">
        <v>30</v>
      </c>
      <c r="H605" s="32" t="s">
        <v>49</v>
      </c>
      <c r="I605" s="32">
        <v>0</v>
      </c>
      <c r="J605" s="32" t="s">
        <v>30</v>
      </c>
      <c r="K605" s="32" t="s">
        <v>35</v>
      </c>
      <c r="L605" s="32" t="s">
        <v>48</v>
      </c>
      <c r="M605" s="32" t="s">
        <v>32</v>
      </c>
      <c r="N605" s="32" t="s">
        <v>3</v>
      </c>
      <c r="O605" s="32" t="s">
        <v>44</v>
      </c>
      <c r="P605" s="32" t="s">
        <v>31</v>
      </c>
      <c r="Q605" s="32" t="s">
        <v>48</v>
      </c>
      <c r="R605" s="32">
        <v>0</v>
      </c>
      <c r="S605" s="32" t="s">
        <v>45</v>
      </c>
      <c r="T605" s="32" t="s">
        <v>28</v>
      </c>
      <c r="U605" s="32">
        <v>9</v>
      </c>
      <c r="V605" s="32" t="s">
        <v>58</v>
      </c>
      <c r="W605" s="32">
        <f>SUM(_xlfn.XLOOKUP(B605,freq!$A$2:$A$40,freq!$B$2:$B$40,0),_xlfn.XLOOKUP(C605,freq!$A$2:$A$40,freq!$B$2:$B$40,0),_xlfn.XLOOKUP(D605,freq!$A$2:$A$40,freq!$B$2:$B$40,0),_xlfn.XLOOKUP(E605,freq!$A$2:$A$40,freq!$B$2:$B$40,0),_xlfn.XLOOKUP(F605,freq!$A$2:$A$40,freq!$B$2:$B$40,0),_xlfn.XLOOKUP(G605,freq!$A$2:$A$40,freq!$B$2:$B$40,0),_xlfn.XLOOKUP(H605,freq!$A$2:$A$40,freq!$B$2:$B$40,0),_xlfn.XLOOKUP(I605,freq!$A$2:$A$40,freq!$B$2:$B$40,0),_xlfn.XLOOKUP(J605,freq!$A$2:$A$40,freq!$B$2:$B$40,0),_xlfn.XLOOKUP(K605,freq!$A$2:$A$40,freq!$B$2:$B$40,0),_xlfn.XLOOKUP(L605,freq!$A$2:$A$40,freq!$B$2:$B$40,0),_xlfn.XLOOKUP(M605,freq!$A$2:$A$40,freq!$B$2:$B$40,0),_xlfn.XLOOKUP(N605,freq!$A$2:$A$40,freq!$B$2:$B$40,0),_xlfn.XLOOKUP(O605,freq!$A$2:$A$40,freq!$B$2:$B$40,0),_xlfn.XLOOKUP(P605,freq!$A$2:$A$40,freq!$B$2:$B$40,0),_xlfn.XLOOKUP(Q605,freq!$A$2:$A$40,freq!$B$2:$B$40,0),_xlfn.XLOOKUP(R605,freq!$A$2:$A$40,freq!$B$2:$B$40,0),_xlfn.XLOOKUP(S605,freq!$A$2:$A$40,freq!$B$2:$B$40,0),_xlfn.XLOOKUP(T605,freq!$A$2:$A$40,freq!$B$2:$B$40,0),_xlfn.XLOOKUP(U605,freq!$A$2:$A$40,freq!$B$2:$B$40,0),_xlfn.XLOOKUP(V605,freq!$A$2:$A$40,freq!$B$2:$B$40,0))</f>
        <v>60.000000000000007</v>
      </c>
    </row>
    <row r="606" spans="1:23" hidden="1" x14ac:dyDescent="0.35">
      <c r="A606" s="32" t="s">
        <v>991</v>
      </c>
      <c r="B606" s="32" t="s">
        <v>34</v>
      </c>
      <c r="C606" s="32">
        <v>3</v>
      </c>
      <c r="D606" s="32" t="s">
        <v>31</v>
      </c>
      <c r="E606" s="32" t="s">
        <v>2</v>
      </c>
      <c r="F606" s="32" t="s">
        <v>1</v>
      </c>
      <c r="G606" s="32">
        <v>5</v>
      </c>
      <c r="H606" s="32">
        <v>6</v>
      </c>
      <c r="I606" s="32">
        <v>6</v>
      </c>
      <c r="J606" s="32" t="s">
        <v>56</v>
      </c>
      <c r="K606" s="32" t="s">
        <v>42</v>
      </c>
      <c r="L606" s="32" t="s">
        <v>36</v>
      </c>
      <c r="M606" s="32">
        <v>4</v>
      </c>
      <c r="N606" s="32">
        <v>5</v>
      </c>
      <c r="O606" s="32" t="s">
        <v>3</v>
      </c>
      <c r="P606" s="32" t="s">
        <v>45</v>
      </c>
      <c r="Q606" s="32" t="s">
        <v>30</v>
      </c>
      <c r="R606" s="32">
        <v>8</v>
      </c>
      <c r="S606" s="32" t="s">
        <v>28</v>
      </c>
      <c r="T606" s="32" t="s">
        <v>48</v>
      </c>
      <c r="U606" s="32" t="s">
        <v>53</v>
      </c>
      <c r="V606" s="32">
        <v>9</v>
      </c>
      <c r="W606" s="32">
        <f>SUM(_xlfn.XLOOKUP(B606,freq!$A$2:$A$40,freq!$B$2:$B$40,0),_xlfn.XLOOKUP(C606,freq!$A$2:$A$40,freq!$B$2:$B$40,0),_xlfn.XLOOKUP(D606,freq!$A$2:$A$40,freq!$B$2:$B$40,0),_xlfn.XLOOKUP(E606,freq!$A$2:$A$40,freq!$B$2:$B$40,0),_xlfn.XLOOKUP(F606,freq!$A$2:$A$40,freq!$B$2:$B$40,0),_xlfn.XLOOKUP(G606,freq!$A$2:$A$40,freq!$B$2:$B$40,0),_xlfn.XLOOKUP(H606,freq!$A$2:$A$40,freq!$B$2:$B$40,0),_xlfn.XLOOKUP(I606,freq!$A$2:$A$40,freq!$B$2:$B$40,0),_xlfn.XLOOKUP(J606,freq!$A$2:$A$40,freq!$B$2:$B$40,0),_xlfn.XLOOKUP(K606,freq!$A$2:$A$40,freq!$B$2:$B$40,0),_xlfn.XLOOKUP(L606,freq!$A$2:$A$40,freq!$B$2:$B$40,0),_xlfn.XLOOKUP(M606,freq!$A$2:$A$40,freq!$B$2:$B$40,0),_xlfn.XLOOKUP(N606,freq!$A$2:$A$40,freq!$B$2:$B$40,0),_xlfn.XLOOKUP(O606,freq!$A$2:$A$40,freq!$B$2:$B$40,0),_xlfn.XLOOKUP(P606,freq!$A$2:$A$40,freq!$B$2:$B$40,0),_xlfn.XLOOKUP(Q606,freq!$A$2:$A$40,freq!$B$2:$B$40,0),_xlfn.XLOOKUP(R606,freq!$A$2:$A$40,freq!$B$2:$B$40,0),_xlfn.XLOOKUP(S606,freq!$A$2:$A$40,freq!$B$2:$B$40,0),_xlfn.XLOOKUP(T606,freq!$A$2:$A$40,freq!$B$2:$B$40,0),_xlfn.XLOOKUP(U606,freq!$A$2:$A$40,freq!$B$2:$B$40,0),_xlfn.XLOOKUP(V606,freq!$A$2:$A$40,freq!$B$2:$B$40,0))</f>
        <v>59.97</v>
      </c>
    </row>
    <row r="607" spans="1:23" hidden="1" x14ac:dyDescent="0.35">
      <c r="A607" s="32" t="s">
        <v>1552</v>
      </c>
      <c r="B607" s="32">
        <v>8</v>
      </c>
      <c r="C607" s="32" t="s">
        <v>40</v>
      </c>
      <c r="D607" s="32" t="s">
        <v>35</v>
      </c>
      <c r="E607" s="32" t="s">
        <v>58</v>
      </c>
      <c r="F607" s="32" t="s">
        <v>4</v>
      </c>
      <c r="G607" s="32" t="s">
        <v>53</v>
      </c>
      <c r="H607" s="32" t="s">
        <v>36</v>
      </c>
      <c r="I607" s="32" t="s">
        <v>35</v>
      </c>
      <c r="J607" s="32" t="s">
        <v>29</v>
      </c>
      <c r="K607" s="32" t="s">
        <v>28</v>
      </c>
      <c r="L607" s="32" t="s">
        <v>41</v>
      </c>
      <c r="M607" s="32" t="s">
        <v>58</v>
      </c>
      <c r="N607" s="32" t="s">
        <v>40</v>
      </c>
      <c r="O607" s="32" t="s">
        <v>38</v>
      </c>
      <c r="P607" s="32" t="s">
        <v>2</v>
      </c>
      <c r="Q607" s="32" t="s">
        <v>1</v>
      </c>
      <c r="R607" s="32" t="s">
        <v>53</v>
      </c>
      <c r="S607" s="32">
        <v>9</v>
      </c>
      <c r="T607" s="32" t="s">
        <v>33</v>
      </c>
      <c r="U607" s="32" t="s">
        <v>36</v>
      </c>
      <c r="V607" s="32" t="s">
        <v>2</v>
      </c>
      <c r="W607" s="32">
        <f>SUM(_xlfn.XLOOKUP(B607,freq!$A$2:$A$40,freq!$B$2:$B$40,0),_xlfn.XLOOKUP(C607,freq!$A$2:$A$40,freq!$B$2:$B$40,0),_xlfn.XLOOKUP(D607,freq!$A$2:$A$40,freq!$B$2:$B$40,0),_xlfn.XLOOKUP(E607,freq!$A$2:$A$40,freq!$B$2:$B$40,0),_xlfn.XLOOKUP(F607,freq!$A$2:$A$40,freq!$B$2:$B$40,0),_xlfn.XLOOKUP(G607,freq!$A$2:$A$40,freq!$B$2:$B$40,0),_xlfn.XLOOKUP(H607,freq!$A$2:$A$40,freq!$B$2:$B$40,0),_xlfn.XLOOKUP(I607,freq!$A$2:$A$40,freq!$B$2:$B$40,0),_xlfn.XLOOKUP(J607,freq!$A$2:$A$40,freq!$B$2:$B$40,0),_xlfn.XLOOKUP(K607,freq!$A$2:$A$40,freq!$B$2:$B$40,0),_xlfn.XLOOKUP(L607,freq!$A$2:$A$40,freq!$B$2:$B$40,0),_xlfn.XLOOKUP(M607,freq!$A$2:$A$40,freq!$B$2:$B$40,0),_xlfn.XLOOKUP(N607,freq!$A$2:$A$40,freq!$B$2:$B$40,0),_xlfn.XLOOKUP(O607,freq!$A$2:$A$40,freq!$B$2:$B$40,0),_xlfn.XLOOKUP(P607,freq!$A$2:$A$40,freq!$B$2:$B$40,0),_xlfn.XLOOKUP(Q607,freq!$A$2:$A$40,freq!$B$2:$B$40,0),_xlfn.XLOOKUP(R607,freq!$A$2:$A$40,freq!$B$2:$B$40,0),_xlfn.XLOOKUP(S607,freq!$A$2:$A$40,freq!$B$2:$B$40,0),_xlfn.XLOOKUP(T607,freq!$A$2:$A$40,freq!$B$2:$B$40,0),_xlfn.XLOOKUP(U607,freq!$A$2:$A$40,freq!$B$2:$B$40,0),_xlfn.XLOOKUP(V607,freq!$A$2:$A$40,freq!$B$2:$B$40,0))</f>
        <v>59.94</v>
      </c>
    </row>
    <row r="608" spans="1:23" hidden="1" x14ac:dyDescent="0.35">
      <c r="A608" s="32" t="s">
        <v>351</v>
      </c>
      <c r="B608" s="32" t="s">
        <v>1</v>
      </c>
      <c r="C608" s="32" t="s">
        <v>48</v>
      </c>
      <c r="D608" s="32">
        <v>3</v>
      </c>
      <c r="E608" s="32" t="s">
        <v>1</v>
      </c>
      <c r="F608" s="32" t="s">
        <v>49</v>
      </c>
      <c r="G608" s="32">
        <v>7</v>
      </c>
      <c r="H608" s="32" t="s">
        <v>38</v>
      </c>
      <c r="I608" s="32" t="s">
        <v>30</v>
      </c>
      <c r="J608" s="32" t="s">
        <v>32</v>
      </c>
      <c r="K608" s="32">
        <v>4</v>
      </c>
      <c r="L608" s="32" t="s">
        <v>35</v>
      </c>
      <c r="M608" s="32" t="s">
        <v>48</v>
      </c>
      <c r="N608" s="32" t="s">
        <v>53</v>
      </c>
      <c r="O608" s="32" t="s">
        <v>36</v>
      </c>
      <c r="P608" s="32" t="s">
        <v>2</v>
      </c>
      <c r="Q608" s="32" t="s">
        <v>42</v>
      </c>
      <c r="R608" s="32" t="s">
        <v>4</v>
      </c>
      <c r="S608" s="32" t="s">
        <v>59</v>
      </c>
      <c r="T608" s="32">
        <v>9</v>
      </c>
      <c r="U608" s="32" t="s">
        <v>41</v>
      </c>
      <c r="V608" s="32">
        <v>4</v>
      </c>
      <c r="W608" s="32">
        <f>SUM(_xlfn.XLOOKUP(B608,freq!$A$2:$A$40,freq!$B$2:$B$40,0),_xlfn.XLOOKUP(C608,freq!$A$2:$A$40,freq!$B$2:$B$40,0),_xlfn.XLOOKUP(D608,freq!$A$2:$A$40,freq!$B$2:$B$40,0),_xlfn.XLOOKUP(E608,freq!$A$2:$A$40,freq!$B$2:$B$40,0),_xlfn.XLOOKUP(F608,freq!$A$2:$A$40,freq!$B$2:$B$40,0),_xlfn.XLOOKUP(G608,freq!$A$2:$A$40,freq!$B$2:$B$40,0),_xlfn.XLOOKUP(H608,freq!$A$2:$A$40,freq!$B$2:$B$40,0),_xlfn.XLOOKUP(I608,freq!$A$2:$A$40,freq!$B$2:$B$40,0),_xlfn.XLOOKUP(J608,freq!$A$2:$A$40,freq!$B$2:$B$40,0),_xlfn.XLOOKUP(K608,freq!$A$2:$A$40,freq!$B$2:$B$40,0),_xlfn.XLOOKUP(L608,freq!$A$2:$A$40,freq!$B$2:$B$40,0),_xlfn.XLOOKUP(M608,freq!$A$2:$A$40,freq!$B$2:$B$40,0),_xlfn.XLOOKUP(N608,freq!$A$2:$A$40,freq!$B$2:$B$40,0),_xlfn.XLOOKUP(O608,freq!$A$2:$A$40,freq!$B$2:$B$40,0),_xlfn.XLOOKUP(P608,freq!$A$2:$A$40,freq!$B$2:$B$40,0),_xlfn.XLOOKUP(Q608,freq!$A$2:$A$40,freq!$B$2:$B$40,0),_xlfn.XLOOKUP(R608,freq!$A$2:$A$40,freq!$B$2:$B$40,0),_xlfn.XLOOKUP(S608,freq!$A$2:$A$40,freq!$B$2:$B$40,0),_xlfn.XLOOKUP(T608,freq!$A$2:$A$40,freq!$B$2:$B$40,0),_xlfn.XLOOKUP(U608,freq!$A$2:$A$40,freq!$B$2:$B$40,0),_xlfn.XLOOKUP(V608,freq!$A$2:$A$40,freq!$B$2:$B$40,0))</f>
        <v>59.910000000000011</v>
      </c>
    </row>
    <row r="609" spans="1:23" hidden="1" x14ac:dyDescent="0.35">
      <c r="A609" s="32" t="s">
        <v>1542</v>
      </c>
      <c r="B609" s="32">
        <v>2</v>
      </c>
      <c r="C609" s="32" t="s">
        <v>3</v>
      </c>
      <c r="D609" s="32" t="s">
        <v>38</v>
      </c>
      <c r="E609" s="32" t="s">
        <v>4</v>
      </c>
      <c r="F609" s="32" t="s">
        <v>2</v>
      </c>
      <c r="G609" s="32" t="s">
        <v>29</v>
      </c>
      <c r="H609" s="32" t="s">
        <v>32</v>
      </c>
      <c r="I609" s="32">
        <v>1</v>
      </c>
      <c r="J609" s="32" t="s">
        <v>36</v>
      </c>
      <c r="K609" s="32" t="s">
        <v>28</v>
      </c>
      <c r="L609" s="32" t="s">
        <v>46</v>
      </c>
      <c r="M609" s="32" t="s">
        <v>33</v>
      </c>
      <c r="N609" s="32">
        <v>5</v>
      </c>
      <c r="O609" s="32" t="s">
        <v>46</v>
      </c>
      <c r="P609" s="32" t="s">
        <v>28</v>
      </c>
      <c r="Q609" s="32" t="s">
        <v>3</v>
      </c>
      <c r="R609" s="32" t="s">
        <v>49</v>
      </c>
      <c r="S609" s="32" t="s">
        <v>1</v>
      </c>
      <c r="T609" s="32" t="s">
        <v>59</v>
      </c>
      <c r="U609" s="32" t="s">
        <v>33</v>
      </c>
      <c r="V609" s="32">
        <v>0</v>
      </c>
      <c r="W609" s="32">
        <f>SUM(_xlfn.XLOOKUP(B609,freq!$A$2:$A$40,freq!$B$2:$B$40,0),_xlfn.XLOOKUP(C609,freq!$A$2:$A$40,freq!$B$2:$B$40,0),_xlfn.XLOOKUP(D609,freq!$A$2:$A$40,freq!$B$2:$B$40,0),_xlfn.XLOOKUP(E609,freq!$A$2:$A$40,freq!$B$2:$B$40,0),_xlfn.XLOOKUP(F609,freq!$A$2:$A$40,freq!$B$2:$B$40,0),_xlfn.XLOOKUP(G609,freq!$A$2:$A$40,freq!$B$2:$B$40,0),_xlfn.XLOOKUP(H609,freq!$A$2:$A$40,freq!$B$2:$B$40,0),_xlfn.XLOOKUP(I609,freq!$A$2:$A$40,freq!$B$2:$B$40,0),_xlfn.XLOOKUP(J609,freq!$A$2:$A$40,freq!$B$2:$B$40,0),_xlfn.XLOOKUP(K609,freq!$A$2:$A$40,freq!$B$2:$B$40,0),_xlfn.XLOOKUP(L609,freq!$A$2:$A$40,freq!$B$2:$B$40,0),_xlfn.XLOOKUP(M609,freq!$A$2:$A$40,freq!$B$2:$B$40,0),_xlfn.XLOOKUP(N609,freq!$A$2:$A$40,freq!$B$2:$B$40,0),_xlfn.XLOOKUP(O609,freq!$A$2:$A$40,freq!$B$2:$B$40,0),_xlfn.XLOOKUP(P609,freq!$A$2:$A$40,freq!$B$2:$B$40,0),_xlfn.XLOOKUP(Q609,freq!$A$2:$A$40,freq!$B$2:$B$40,0),_xlfn.XLOOKUP(R609,freq!$A$2:$A$40,freq!$B$2:$B$40,0),_xlfn.XLOOKUP(S609,freq!$A$2:$A$40,freq!$B$2:$B$40,0),_xlfn.XLOOKUP(T609,freq!$A$2:$A$40,freq!$B$2:$B$40,0),_xlfn.XLOOKUP(U609,freq!$A$2:$A$40,freq!$B$2:$B$40,0),_xlfn.XLOOKUP(V609,freq!$A$2:$A$40,freq!$B$2:$B$40,0))</f>
        <v>59.910000000000004</v>
      </c>
    </row>
    <row r="610" spans="1:23" hidden="1" x14ac:dyDescent="0.35">
      <c r="A610" s="32" t="s">
        <v>2039</v>
      </c>
      <c r="B610" s="32" t="s">
        <v>43</v>
      </c>
      <c r="C610" s="32" t="s">
        <v>1</v>
      </c>
      <c r="D610" s="32" t="s">
        <v>56</v>
      </c>
      <c r="E610" s="32" t="s">
        <v>28</v>
      </c>
      <c r="F610" s="32">
        <v>7</v>
      </c>
      <c r="G610" s="32" t="s">
        <v>53</v>
      </c>
      <c r="H610" s="32" t="s">
        <v>28</v>
      </c>
      <c r="I610" s="32" t="s">
        <v>3</v>
      </c>
      <c r="J610" s="32" t="s">
        <v>32</v>
      </c>
      <c r="K610" s="32">
        <v>4</v>
      </c>
      <c r="L610" s="32" t="s">
        <v>1</v>
      </c>
      <c r="M610" s="32" t="s">
        <v>3</v>
      </c>
      <c r="N610" s="32">
        <v>5</v>
      </c>
      <c r="O610" s="32" t="s">
        <v>33</v>
      </c>
      <c r="P610" s="32" t="s">
        <v>59</v>
      </c>
      <c r="Q610" s="32" t="s">
        <v>53</v>
      </c>
      <c r="R610" s="32" t="s">
        <v>36</v>
      </c>
      <c r="S610" s="32" t="s">
        <v>42</v>
      </c>
      <c r="T610" s="32" t="s">
        <v>35</v>
      </c>
      <c r="U610" s="32" t="s">
        <v>46</v>
      </c>
      <c r="V610" s="32" t="s">
        <v>49</v>
      </c>
      <c r="W610" s="32">
        <f>SUM(_xlfn.XLOOKUP(B610,freq!$A$2:$A$40,freq!$B$2:$B$40,0),_xlfn.XLOOKUP(C610,freq!$A$2:$A$40,freq!$B$2:$B$40,0),_xlfn.XLOOKUP(D610,freq!$A$2:$A$40,freq!$B$2:$B$40,0),_xlfn.XLOOKUP(E610,freq!$A$2:$A$40,freq!$B$2:$B$40,0),_xlfn.XLOOKUP(F610,freq!$A$2:$A$40,freq!$B$2:$B$40,0),_xlfn.XLOOKUP(G610,freq!$A$2:$A$40,freq!$B$2:$B$40,0),_xlfn.XLOOKUP(H610,freq!$A$2:$A$40,freq!$B$2:$B$40,0),_xlfn.XLOOKUP(I610,freq!$A$2:$A$40,freq!$B$2:$B$40,0),_xlfn.XLOOKUP(J610,freq!$A$2:$A$40,freq!$B$2:$B$40,0),_xlfn.XLOOKUP(K610,freq!$A$2:$A$40,freq!$B$2:$B$40,0),_xlfn.XLOOKUP(L610,freq!$A$2:$A$40,freq!$B$2:$B$40,0),_xlfn.XLOOKUP(M610,freq!$A$2:$A$40,freq!$B$2:$B$40,0),_xlfn.XLOOKUP(N610,freq!$A$2:$A$40,freq!$B$2:$B$40,0),_xlfn.XLOOKUP(O610,freq!$A$2:$A$40,freq!$B$2:$B$40,0),_xlfn.XLOOKUP(P610,freq!$A$2:$A$40,freq!$B$2:$B$40,0),_xlfn.XLOOKUP(Q610,freq!$A$2:$A$40,freq!$B$2:$B$40,0),_xlfn.XLOOKUP(R610,freq!$A$2:$A$40,freq!$B$2:$B$40,0),_xlfn.XLOOKUP(S610,freq!$A$2:$A$40,freq!$B$2:$B$40,0),_xlfn.XLOOKUP(T610,freq!$A$2:$A$40,freq!$B$2:$B$40,0),_xlfn.XLOOKUP(U610,freq!$A$2:$A$40,freq!$B$2:$B$40,0),_xlfn.XLOOKUP(V610,freq!$A$2:$A$40,freq!$B$2:$B$40,0))</f>
        <v>59.89</v>
      </c>
    </row>
    <row r="611" spans="1:23" hidden="1" x14ac:dyDescent="0.35">
      <c r="A611" s="32" t="s">
        <v>2065</v>
      </c>
      <c r="B611" s="32" t="s">
        <v>0</v>
      </c>
      <c r="C611" s="32" t="s">
        <v>56</v>
      </c>
      <c r="D611" s="32" t="s">
        <v>37</v>
      </c>
      <c r="E611" s="32" t="s">
        <v>42</v>
      </c>
      <c r="F611" s="32" t="s">
        <v>28</v>
      </c>
      <c r="G611" s="32">
        <v>5</v>
      </c>
      <c r="H611" s="32">
        <v>8</v>
      </c>
      <c r="I611" s="32" t="s">
        <v>33</v>
      </c>
      <c r="J611" s="32" t="s">
        <v>1</v>
      </c>
      <c r="K611" s="32">
        <v>6</v>
      </c>
      <c r="L611" s="32" t="s">
        <v>43</v>
      </c>
      <c r="M611" s="32" t="s">
        <v>58</v>
      </c>
      <c r="N611" s="32" t="s">
        <v>48</v>
      </c>
      <c r="O611" s="32">
        <v>8</v>
      </c>
      <c r="P611" s="32" t="s">
        <v>44</v>
      </c>
      <c r="Q611" s="32" t="s">
        <v>45</v>
      </c>
      <c r="R611" s="32">
        <v>9</v>
      </c>
      <c r="S611" s="32" t="s">
        <v>31</v>
      </c>
      <c r="T611" s="32" t="s">
        <v>43</v>
      </c>
      <c r="U611" s="32" t="s">
        <v>3</v>
      </c>
      <c r="V611" s="32">
        <v>5</v>
      </c>
      <c r="W611" s="32">
        <f>SUM(_xlfn.XLOOKUP(B611,freq!$A$2:$A$40,freq!$B$2:$B$40,0),_xlfn.XLOOKUP(C611,freq!$A$2:$A$40,freq!$B$2:$B$40,0),_xlfn.XLOOKUP(D611,freq!$A$2:$A$40,freq!$B$2:$B$40,0),_xlfn.XLOOKUP(E611,freq!$A$2:$A$40,freq!$B$2:$B$40,0),_xlfn.XLOOKUP(F611,freq!$A$2:$A$40,freq!$B$2:$B$40,0),_xlfn.XLOOKUP(G611,freq!$A$2:$A$40,freq!$B$2:$B$40,0),_xlfn.XLOOKUP(H611,freq!$A$2:$A$40,freq!$B$2:$B$40,0),_xlfn.XLOOKUP(I611,freq!$A$2:$A$40,freq!$B$2:$B$40,0),_xlfn.XLOOKUP(J611,freq!$A$2:$A$40,freq!$B$2:$B$40,0),_xlfn.XLOOKUP(K611,freq!$A$2:$A$40,freq!$B$2:$B$40,0),_xlfn.XLOOKUP(L611,freq!$A$2:$A$40,freq!$B$2:$B$40,0),_xlfn.XLOOKUP(M611,freq!$A$2:$A$40,freq!$B$2:$B$40,0),_xlfn.XLOOKUP(N611,freq!$A$2:$A$40,freq!$B$2:$B$40,0),_xlfn.XLOOKUP(O611,freq!$A$2:$A$40,freq!$B$2:$B$40,0),_xlfn.XLOOKUP(P611,freq!$A$2:$A$40,freq!$B$2:$B$40,0),_xlfn.XLOOKUP(Q611,freq!$A$2:$A$40,freq!$B$2:$B$40,0),_xlfn.XLOOKUP(R611,freq!$A$2:$A$40,freq!$B$2:$B$40,0),_xlfn.XLOOKUP(S611,freq!$A$2:$A$40,freq!$B$2:$B$40,0),_xlfn.XLOOKUP(T611,freq!$A$2:$A$40,freq!$B$2:$B$40,0),_xlfn.XLOOKUP(U611,freq!$A$2:$A$40,freq!$B$2:$B$40,0),_xlfn.XLOOKUP(V611,freq!$A$2:$A$40,freq!$B$2:$B$40,0))</f>
        <v>59.86</v>
      </c>
    </row>
    <row r="612" spans="1:23" hidden="1" x14ac:dyDescent="0.35">
      <c r="A612" s="32" t="s">
        <v>721</v>
      </c>
      <c r="B612" s="32" t="s">
        <v>4</v>
      </c>
      <c r="C612" s="32" t="s">
        <v>35</v>
      </c>
      <c r="D612" s="32">
        <v>9</v>
      </c>
      <c r="E612" s="32" t="s">
        <v>1</v>
      </c>
      <c r="F612" s="32" t="s">
        <v>34</v>
      </c>
      <c r="G612" s="32">
        <v>9</v>
      </c>
      <c r="H612" s="32" t="s">
        <v>34</v>
      </c>
      <c r="I612" s="32" t="s">
        <v>56</v>
      </c>
      <c r="J612" s="32" t="s">
        <v>48</v>
      </c>
      <c r="K612" s="32" t="s">
        <v>38</v>
      </c>
      <c r="L612" s="32">
        <v>0</v>
      </c>
      <c r="M612" s="32">
        <v>7</v>
      </c>
      <c r="N612" s="32" t="s">
        <v>1</v>
      </c>
      <c r="O612" s="32" t="s">
        <v>28</v>
      </c>
      <c r="P612" s="32" t="s">
        <v>29</v>
      </c>
      <c r="Q612" s="32">
        <v>8</v>
      </c>
      <c r="R612" s="32" t="s">
        <v>53</v>
      </c>
      <c r="S612" s="32" t="s">
        <v>56</v>
      </c>
      <c r="T612" s="32" t="s">
        <v>31</v>
      </c>
      <c r="U612" s="32">
        <v>3</v>
      </c>
      <c r="V612" s="32">
        <v>0</v>
      </c>
      <c r="W612" s="32">
        <f>SUM(_xlfn.XLOOKUP(B612,freq!$A$2:$A$40,freq!$B$2:$B$40,0),_xlfn.XLOOKUP(C612,freq!$A$2:$A$40,freq!$B$2:$B$40,0),_xlfn.XLOOKUP(D612,freq!$A$2:$A$40,freq!$B$2:$B$40,0),_xlfn.XLOOKUP(E612,freq!$A$2:$A$40,freq!$B$2:$B$40,0),_xlfn.XLOOKUP(F612,freq!$A$2:$A$40,freq!$B$2:$B$40,0),_xlfn.XLOOKUP(G612,freq!$A$2:$A$40,freq!$B$2:$B$40,0),_xlfn.XLOOKUP(H612,freq!$A$2:$A$40,freq!$B$2:$B$40,0),_xlfn.XLOOKUP(I612,freq!$A$2:$A$40,freq!$B$2:$B$40,0),_xlfn.XLOOKUP(J612,freq!$A$2:$A$40,freq!$B$2:$B$40,0),_xlfn.XLOOKUP(K612,freq!$A$2:$A$40,freq!$B$2:$B$40,0),_xlfn.XLOOKUP(L612,freq!$A$2:$A$40,freq!$B$2:$B$40,0),_xlfn.XLOOKUP(M612,freq!$A$2:$A$40,freq!$B$2:$B$40,0),_xlfn.XLOOKUP(N612,freq!$A$2:$A$40,freq!$B$2:$B$40,0),_xlfn.XLOOKUP(O612,freq!$A$2:$A$40,freq!$B$2:$B$40,0),_xlfn.XLOOKUP(P612,freq!$A$2:$A$40,freq!$B$2:$B$40,0),_xlfn.XLOOKUP(Q612,freq!$A$2:$A$40,freq!$B$2:$B$40,0),_xlfn.XLOOKUP(R612,freq!$A$2:$A$40,freq!$B$2:$B$40,0),_xlfn.XLOOKUP(S612,freq!$A$2:$A$40,freq!$B$2:$B$40,0),_xlfn.XLOOKUP(T612,freq!$A$2:$A$40,freq!$B$2:$B$40,0),_xlfn.XLOOKUP(U612,freq!$A$2:$A$40,freq!$B$2:$B$40,0),_xlfn.XLOOKUP(V612,freq!$A$2:$A$40,freq!$B$2:$B$40,0))</f>
        <v>59.83</v>
      </c>
    </row>
    <row r="613" spans="1:23" hidden="1" x14ac:dyDescent="0.35">
      <c r="A613" s="32" t="s">
        <v>1271</v>
      </c>
      <c r="B613" s="32" t="s">
        <v>31</v>
      </c>
      <c r="C613" s="32" t="s">
        <v>28</v>
      </c>
      <c r="D613" s="32" t="s">
        <v>37</v>
      </c>
      <c r="E613" s="32">
        <v>2</v>
      </c>
      <c r="F613" s="32" t="s">
        <v>33</v>
      </c>
      <c r="G613" s="32" t="s">
        <v>32</v>
      </c>
      <c r="H613" s="32" t="s">
        <v>4</v>
      </c>
      <c r="I613" s="32">
        <v>8</v>
      </c>
      <c r="J613" s="32" t="s">
        <v>37</v>
      </c>
      <c r="K613" s="32">
        <v>4</v>
      </c>
      <c r="L613" s="32" t="s">
        <v>31</v>
      </c>
      <c r="M613" s="32" t="s">
        <v>41</v>
      </c>
      <c r="N613" s="32">
        <v>6</v>
      </c>
      <c r="O613" s="32" t="s">
        <v>44</v>
      </c>
      <c r="P613" s="32" t="s">
        <v>40</v>
      </c>
      <c r="Q613" s="32" t="s">
        <v>45</v>
      </c>
      <c r="R613" s="32" t="s">
        <v>33</v>
      </c>
      <c r="S613" s="32" t="s">
        <v>42</v>
      </c>
      <c r="T613" s="32" t="s">
        <v>40</v>
      </c>
      <c r="U613" s="32" t="s">
        <v>36</v>
      </c>
      <c r="V613" s="32">
        <v>1</v>
      </c>
      <c r="W613" s="32">
        <f>SUM(_xlfn.XLOOKUP(B613,freq!$A$2:$A$40,freq!$B$2:$B$40,0),_xlfn.XLOOKUP(C613,freq!$A$2:$A$40,freq!$B$2:$B$40,0),_xlfn.XLOOKUP(D613,freq!$A$2:$A$40,freq!$B$2:$B$40,0),_xlfn.XLOOKUP(E613,freq!$A$2:$A$40,freq!$B$2:$B$40,0),_xlfn.XLOOKUP(F613,freq!$A$2:$A$40,freq!$B$2:$B$40,0),_xlfn.XLOOKUP(G613,freq!$A$2:$A$40,freq!$B$2:$B$40,0),_xlfn.XLOOKUP(H613,freq!$A$2:$A$40,freq!$B$2:$B$40,0),_xlfn.XLOOKUP(I613,freq!$A$2:$A$40,freq!$B$2:$B$40,0),_xlfn.XLOOKUP(J613,freq!$A$2:$A$40,freq!$B$2:$B$40,0),_xlfn.XLOOKUP(K613,freq!$A$2:$A$40,freq!$B$2:$B$40,0),_xlfn.XLOOKUP(L613,freq!$A$2:$A$40,freq!$B$2:$B$40,0),_xlfn.XLOOKUP(M613,freq!$A$2:$A$40,freq!$B$2:$B$40,0),_xlfn.XLOOKUP(N613,freq!$A$2:$A$40,freq!$B$2:$B$40,0),_xlfn.XLOOKUP(O613,freq!$A$2:$A$40,freq!$B$2:$B$40,0),_xlfn.XLOOKUP(P613,freq!$A$2:$A$40,freq!$B$2:$B$40,0),_xlfn.XLOOKUP(Q613,freq!$A$2:$A$40,freq!$B$2:$B$40,0),_xlfn.XLOOKUP(R613,freq!$A$2:$A$40,freq!$B$2:$B$40,0),_xlfn.XLOOKUP(S613,freq!$A$2:$A$40,freq!$B$2:$B$40,0),_xlfn.XLOOKUP(T613,freq!$A$2:$A$40,freq!$B$2:$B$40,0),_xlfn.XLOOKUP(U613,freq!$A$2:$A$40,freq!$B$2:$B$40,0),_xlfn.XLOOKUP(V613,freq!$A$2:$A$40,freq!$B$2:$B$40,0))</f>
        <v>59.769999999999996</v>
      </c>
    </row>
    <row r="614" spans="1:23" hidden="1" x14ac:dyDescent="0.35">
      <c r="A614" s="32" t="s">
        <v>1739</v>
      </c>
      <c r="B614" s="32" t="s">
        <v>38</v>
      </c>
      <c r="C614" s="32">
        <v>4</v>
      </c>
      <c r="D614" s="32">
        <v>4</v>
      </c>
      <c r="E614" s="32" t="s">
        <v>53</v>
      </c>
      <c r="F614" s="32" t="s">
        <v>41</v>
      </c>
      <c r="G614" s="32" t="s">
        <v>56</v>
      </c>
      <c r="H614" s="32" t="s">
        <v>32</v>
      </c>
      <c r="I614" s="32" t="s">
        <v>2</v>
      </c>
      <c r="J614" s="32" t="s">
        <v>29</v>
      </c>
      <c r="K614" s="32">
        <v>1</v>
      </c>
      <c r="L614" s="32" t="s">
        <v>35</v>
      </c>
      <c r="M614" s="32" t="s">
        <v>49</v>
      </c>
      <c r="N614" s="32" t="s">
        <v>42</v>
      </c>
      <c r="O614" s="32" t="s">
        <v>30</v>
      </c>
      <c r="P614" s="32" t="s">
        <v>38</v>
      </c>
      <c r="Q614" s="32">
        <v>3</v>
      </c>
      <c r="R614" s="32" t="s">
        <v>44</v>
      </c>
      <c r="S614" s="32">
        <v>4</v>
      </c>
      <c r="T614" s="32">
        <v>0</v>
      </c>
      <c r="U614" s="32" t="s">
        <v>35</v>
      </c>
      <c r="V614" s="32" t="s">
        <v>45</v>
      </c>
      <c r="W614" s="32">
        <f>SUM(_xlfn.XLOOKUP(B614,freq!$A$2:$A$40,freq!$B$2:$B$40,0),_xlfn.XLOOKUP(C614,freq!$A$2:$A$40,freq!$B$2:$B$40,0),_xlfn.XLOOKUP(D614,freq!$A$2:$A$40,freq!$B$2:$B$40,0),_xlfn.XLOOKUP(E614,freq!$A$2:$A$40,freq!$B$2:$B$40,0),_xlfn.XLOOKUP(F614,freq!$A$2:$A$40,freq!$B$2:$B$40,0),_xlfn.XLOOKUP(G614,freq!$A$2:$A$40,freq!$B$2:$B$40,0),_xlfn.XLOOKUP(H614,freq!$A$2:$A$40,freq!$B$2:$B$40,0),_xlfn.XLOOKUP(I614,freq!$A$2:$A$40,freq!$B$2:$B$40,0),_xlfn.XLOOKUP(J614,freq!$A$2:$A$40,freq!$B$2:$B$40,0),_xlfn.XLOOKUP(K614,freq!$A$2:$A$40,freq!$B$2:$B$40,0),_xlfn.XLOOKUP(L614,freq!$A$2:$A$40,freq!$B$2:$B$40,0),_xlfn.XLOOKUP(M614,freq!$A$2:$A$40,freq!$B$2:$B$40,0),_xlfn.XLOOKUP(N614,freq!$A$2:$A$40,freq!$B$2:$B$40,0),_xlfn.XLOOKUP(O614,freq!$A$2:$A$40,freq!$B$2:$B$40,0),_xlfn.XLOOKUP(P614,freq!$A$2:$A$40,freq!$B$2:$B$40,0),_xlfn.XLOOKUP(Q614,freq!$A$2:$A$40,freq!$B$2:$B$40,0),_xlfn.XLOOKUP(R614,freq!$A$2:$A$40,freq!$B$2:$B$40,0),_xlfn.XLOOKUP(S614,freq!$A$2:$A$40,freq!$B$2:$B$40,0),_xlfn.XLOOKUP(T614,freq!$A$2:$A$40,freq!$B$2:$B$40,0),_xlfn.XLOOKUP(U614,freq!$A$2:$A$40,freq!$B$2:$B$40,0),_xlfn.XLOOKUP(V614,freq!$A$2:$A$40,freq!$B$2:$B$40,0))</f>
        <v>59.769999999999982</v>
      </c>
    </row>
    <row r="615" spans="1:23" x14ac:dyDescent="0.35">
      <c r="A615" s="32" t="s">
        <v>1322</v>
      </c>
      <c r="B615" s="32" t="s">
        <v>36</v>
      </c>
      <c r="C615" s="32" t="s">
        <v>59</v>
      </c>
      <c r="D615" s="32">
        <v>7</v>
      </c>
      <c r="E615" s="32" t="s">
        <v>3</v>
      </c>
      <c r="F615" s="32" t="s">
        <v>44</v>
      </c>
      <c r="G615" s="32" t="s">
        <v>35</v>
      </c>
      <c r="H615" s="32" t="s">
        <v>3</v>
      </c>
      <c r="I615" s="32" t="s">
        <v>33</v>
      </c>
      <c r="J615" s="32">
        <v>9</v>
      </c>
      <c r="K615" s="32" t="s">
        <v>38</v>
      </c>
      <c r="L615" s="32">
        <v>9</v>
      </c>
      <c r="M615" s="32" t="s">
        <v>3</v>
      </c>
      <c r="N615" s="32">
        <v>5</v>
      </c>
      <c r="O615" s="32" t="s">
        <v>58</v>
      </c>
      <c r="P615" s="32" t="s">
        <v>30</v>
      </c>
      <c r="Q615" s="32" t="s">
        <v>34</v>
      </c>
      <c r="R615" s="32" t="s">
        <v>56</v>
      </c>
      <c r="S615" s="32">
        <v>3</v>
      </c>
      <c r="T615" s="32" t="s">
        <v>46</v>
      </c>
      <c r="U615" s="32" t="s">
        <v>28</v>
      </c>
      <c r="V615" s="32" t="s">
        <v>37</v>
      </c>
      <c r="W615" s="32">
        <f>SUM(_xlfn.XLOOKUP(B615,freq!$A$2:$A$40,freq!$B$2:$B$40,0),_xlfn.XLOOKUP(C615,freq!$A$2:$A$40,freq!$B$2:$B$40,0),_xlfn.XLOOKUP(D615,freq!$A$2:$A$40,freq!$B$2:$B$40,0),_xlfn.XLOOKUP(E615,freq!$A$2:$A$40,freq!$B$2:$B$40,0),_xlfn.XLOOKUP(F615,freq!$A$2:$A$40,freq!$B$2:$B$40,0),_xlfn.XLOOKUP(G615,freq!$A$2:$A$40,freq!$B$2:$B$40,0),_xlfn.XLOOKUP(H615,freq!$A$2:$A$40,freq!$B$2:$B$40,0),_xlfn.XLOOKUP(I615,freq!$A$2:$A$40,freq!$B$2:$B$40,0),_xlfn.XLOOKUP(J615,freq!$A$2:$A$40,freq!$B$2:$B$40,0),_xlfn.XLOOKUP(K615,freq!$A$2:$A$40,freq!$B$2:$B$40,0),_xlfn.XLOOKUP(L615,freq!$A$2:$A$40,freq!$B$2:$B$40,0),_xlfn.XLOOKUP(M615,freq!$A$2:$A$40,freq!$B$2:$B$40,0),_xlfn.XLOOKUP(N615,freq!$A$2:$A$40,freq!$B$2:$B$40,0),_xlfn.XLOOKUP(O615,freq!$A$2:$A$40,freq!$B$2:$B$40,0),_xlfn.XLOOKUP(P615,freq!$A$2:$A$40,freq!$B$2:$B$40,0),_xlfn.XLOOKUP(Q615,freq!$A$2:$A$40,freq!$B$2:$B$40,0),_xlfn.XLOOKUP(R615,freq!$A$2:$A$40,freq!$B$2:$B$40,0),_xlfn.XLOOKUP(S615,freq!$A$2:$A$40,freq!$B$2:$B$40,0),_xlfn.XLOOKUP(T615,freq!$A$2:$A$40,freq!$B$2:$B$40,0),_xlfn.XLOOKUP(U615,freq!$A$2:$A$40,freq!$B$2:$B$40,0),_xlfn.XLOOKUP(V615,freq!$A$2:$A$40,freq!$B$2:$B$40,0))</f>
        <v>59.75</v>
      </c>
    </row>
    <row r="616" spans="1:23" hidden="1" x14ac:dyDescent="0.35">
      <c r="A616" s="32" t="s">
        <v>572</v>
      </c>
      <c r="B616" s="32">
        <v>8</v>
      </c>
      <c r="C616" s="32" t="s">
        <v>35</v>
      </c>
      <c r="D616" s="32" t="s">
        <v>50</v>
      </c>
      <c r="E616" s="32">
        <v>1</v>
      </c>
      <c r="F616" s="32" t="s">
        <v>44</v>
      </c>
      <c r="G616" s="32">
        <v>7</v>
      </c>
      <c r="H616" s="32" t="s">
        <v>35</v>
      </c>
      <c r="I616" s="32" t="s">
        <v>33</v>
      </c>
      <c r="J616" s="32" t="s">
        <v>0</v>
      </c>
      <c r="K616" s="32" t="s">
        <v>38</v>
      </c>
      <c r="L616" s="32">
        <v>9</v>
      </c>
      <c r="M616" s="32" t="s">
        <v>38</v>
      </c>
      <c r="N616" s="32" t="s">
        <v>45</v>
      </c>
      <c r="O616" s="32">
        <v>0</v>
      </c>
      <c r="P616" s="32" t="s">
        <v>31</v>
      </c>
      <c r="Q616" s="32">
        <v>3</v>
      </c>
      <c r="R616" s="32" t="s">
        <v>37</v>
      </c>
      <c r="S616" s="32" t="s">
        <v>49</v>
      </c>
      <c r="T616" s="32">
        <v>6</v>
      </c>
      <c r="U616" s="32" t="s">
        <v>3</v>
      </c>
      <c r="V616" s="32">
        <v>0</v>
      </c>
      <c r="W616" s="32">
        <f>SUM(_xlfn.XLOOKUP(B616,freq!$A$2:$A$40,freq!$B$2:$B$40,0),_xlfn.XLOOKUP(C616,freq!$A$2:$A$40,freq!$B$2:$B$40,0),_xlfn.XLOOKUP(D616,freq!$A$2:$A$40,freq!$B$2:$B$40,0),_xlfn.XLOOKUP(E616,freq!$A$2:$A$40,freq!$B$2:$B$40,0),_xlfn.XLOOKUP(F616,freq!$A$2:$A$40,freq!$B$2:$B$40,0),_xlfn.XLOOKUP(G616,freq!$A$2:$A$40,freq!$B$2:$B$40,0),_xlfn.XLOOKUP(H616,freq!$A$2:$A$40,freq!$B$2:$B$40,0),_xlfn.XLOOKUP(I616,freq!$A$2:$A$40,freq!$B$2:$B$40,0),_xlfn.XLOOKUP(J616,freq!$A$2:$A$40,freq!$B$2:$B$40,0),_xlfn.XLOOKUP(K616,freq!$A$2:$A$40,freq!$B$2:$B$40,0),_xlfn.XLOOKUP(L616,freq!$A$2:$A$40,freq!$B$2:$B$40,0),_xlfn.XLOOKUP(M616,freq!$A$2:$A$40,freq!$B$2:$B$40,0),_xlfn.XLOOKUP(N616,freq!$A$2:$A$40,freq!$B$2:$B$40,0),_xlfn.XLOOKUP(O616,freq!$A$2:$A$40,freq!$B$2:$B$40,0),_xlfn.XLOOKUP(P616,freq!$A$2:$A$40,freq!$B$2:$B$40,0),_xlfn.XLOOKUP(Q616,freq!$A$2:$A$40,freq!$B$2:$B$40,0),_xlfn.XLOOKUP(R616,freq!$A$2:$A$40,freq!$B$2:$B$40,0),_xlfn.XLOOKUP(S616,freq!$A$2:$A$40,freq!$B$2:$B$40,0),_xlfn.XLOOKUP(T616,freq!$A$2:$A$40,freq!$B$2:$B$40,0),_xlfn.XLOOKUP(U616,freq!$A$2:$A$40,freq!$B$2:$B$40,0),_xlfn.XLOOKUP(V616,freq!$A$2:$A$40,freq!$B$2:$B$40,0))</f>
        <v>59.730000000000004</v>
      </c>
    </row>
    <row r="617" spans="1:23" hidden="1" x14ac:dyDescent="0.35">
      <c r="A617" s="32" t="s">
        <v>771</v>
      </c>
      <c r="B617" s="32" t="s">
        <v>49</v>
      </c>
      <c r="C617" s="32" t="s">
        <v>40</v>
      </c>
      <c r="D617" s="32" t="s">
        <v>45</v>
      </c>
      <c r="E617" s="32" t="s">
        <v>34</v>
      </c>
      <c r="F617" s="32" t="s">
        <v>33</v>
      </c>
      <c r="G617" s="32" t="s">
        <v>41</v>
      </c>
      <c r="H617" s="32" t="s">
        <v>2</v>
      </c>
      <c r="I617" s="32" t="s">
        <v>43</v>
      </c>
      <c r="J617" s="32" t="s">
        <v>48</v>
      </c>
      <c r="K617" s="32" t="s">
        <v>53</v>
      </c>
      <c r="L617" s="32">
        <v>7</v>
      </c>
      <c r="M617" s="32" t="s">
        <v>2</v>
      </c>
      <c r="N617" s="32">
        <v>1</v>
      </c>
      <c r="O617" s="32">
        <v>0</v>
      </c>
      <c r="P617" s="32" t="s">
        <v>2</v>
      </c>
      <c r="Q617" s="32" t="s">
        <v>38</v>
      </c>
      <c r="R617" s="32" t="s">
        <v>33</v>
      </c>
      <c r="S617" s="32" t="s">
        <v>28</v>
      </c>
      <c r="T617" s="32" t="s">
        <v>36</v>
      </c>
      <c r="U617" s="32" t="s">
        <v>49</v>
      </c>
      <c r="V617" s="32">
        <v>0</v>
      </c>
      <c r="W617" s="32">
        <f>SUM(_xlfn.XLOOKUP(B617,freq!$A$2:$A$40,freq!$B$2:$B$40,0),_xlfn.XLOOKUP(C617,freq!$A$2:$A$40,freq!$B$2:$B$40,0),_xlfn.XLOOKUP(D617,freq!$A$2:$A$40,freq!$B$2:$B$40,0),_xlfn.XLOOKUP(E617,freq!$A$2:$A$40,freq!$B$2:$B$40,0),_xlfn.XLOOKUP(F617,freq!$A$2:$A$40,freq!$B$2:$B$40,0),_xlfn.XLOOKUP(G617,freq!$A$2:$A$40,freq!$B$2:$B$40,0),_xlfn.XLOOKUP(H617,freq!$A$2:$A$40,freq!$B$2:$B$40,0),_xlfn.XLOOKUP(I617,freq!$A$2:$A$40,freq!$B$2:$B$40,0),_xlfn.XLOOKUP(J617,freq!$A$2:$A$40,freq!$B$2:$B$40,0),_xlfn.XLOOKUP(K617,freq!$A$2:$A$40,freq!$B$2:$B$40,0),_xlfn.XLOOKUP(L617,freq!$A$2:$A$40,freq!$B$2:$B$40,0),_xlfn.XLOOKUP(M617,freq!$A$2:$A$40,freq!$B$2:$B$40,0),_xlfn.XLOOKUP(N617,freq!$A$2:$A$40,freq!$B$2:$B$40,0),_xlfn.XLOOKUP(O617,freq!$A$2:$A$40,freq!$B$2:$B$40,0),_xlfn.XLOOKUP(P617,freq!$A$2:$A$40,freq!$B$2:$B$40,0),_xlfn.XLOOKUP(Q617,freq!$A$2:$A$40,freq!$B$2:$B$40,0),_xlfn.XLOOKUP(R617,freq!$A$2:$A$40,freq!$B$2:$B$40,0),_xlfn.XLOOKUP(S617,freq!$A$2:$A$40,freq!$B$2:$B$40,0),_xlfn.XLOOKUP(T617,freq!$A$2:$A$40,freq!$B$2:$B$40,0),_xlfn.XLOOKUP(U617,freq!$A$2:$A$40,freq!$B$2:$B$40,0),_xlfn.XLOOKUP(V617,freq!$A$2:$A$40,freq!$B$2:$B$40,0))</f>
        <v>59.73</v>
      </c>
    </row>
    <row r="618" spans="1:23" hidden="1" x14ac:dyDescent="0.35">
      <c r="A618" s="32" t="s">
        <v>605</v>
      </c>
      <c r="B618" s="32" t="s">
        <v>0</v>
      </c>
      <c r="C618" s="32" t="s">
        <v>30</v>
      </c>
      <c r="D618" s="32" t="s">
        <v>28</v>
      </c>
      <c r="E618" s="32">
        <v>1</v>
      </c>
      <c r="F618" s="32" t="s">
        <v>36</v>
      </c>
      <c r="G618" s="32" t="s">
        <v>37</v>
      </c>
      <c r="H618" s="32" t="s">
        <v>38</v>
      </c>
      <c r="I618" s="32" t="s">
        <v>38</v>
      </c>
      <c r="J618" s="32">
        <v>0</v>
      </c>
      <c r="K618" s="32" t="s">
        <v>44</v>
      </c>
      <c r="L618" s="32" t="s">
        <v>34</v>
      </c>
      <c r="M618" s="32" t="s">
        <v>1</v>
      </c>
      <c r="N618" s="32" t="s">
        <v>35</v>
      </c>
      <c r="O618" s="32" t="s">
        <v>34</v>
      </c>
      <c r="P618" s="32">
        <v>5</v>
      </c>
      <c r="Q618" s="32">
        <v>8</v>
      </c>
      <c r="R618" s="32" t="s">
        <v>4</v>
      </c>
      <c r="S618" s="32" t="s">
        <v>41</v>
      </c>
      <c r="T618" s="32" t="s">
        <v>36</v>
      </c>
      <c r="U618" s="32" t="s">
        <v>35</v>
      </c>
      <c r="V618" s="32" t="s">
        <v>48</v>
      </c>
      <c r="W618" s="32">
        <f>SUM(_xlfn.XLOOKUP(B618,freq!$A$2:$A$40,freq!$B$2:$B$40,0),_xlfn.XLOOKUP(C618,freq!$A$2:$A$40,freq!$B$2:$B$40,0),_xlfn.XLOOKUP(D618,freq!$A$2:$A$40,freq!$B$2:$B$40,0),_xlfn.XLOOKUP(E618,freq!$A$2:$A$40,freq!$B$2:$B$40,0),_xlfn.XLOOKUP(F618,freq!$A$2:$A$40,freq!$B$2:$B$40,0),_xlfn.XLOOKUP(G618,freq!$A$2:$A$40,freq!$B$2:$B$40,0),_xlfn.XLOOKUP(H618,freq!$A$2:$A$40,freq!$B$2:$B$40,0),_xlfn.XLOOKUP(I618,freq!$A$2:$A$40,freq!$B$2:$B$40,0),_xlfn.XLOOKUP(J618,freq!$A$2:$A$40,freq!$B$2:$B$40,0),_xlfn.XLOOKUP(K618,freq!$A$2:$A$40,freq!$B$2:$B$40,0),_xlfn.XLOOKUP(L618,freq!$A$2:$A$40,freq!$B$2:$B$40,0),_xlfn.XLOOKUP(M618,freq!$A$2:$A$40,freq!$B$2:$B$40,0),_xlfn.XLOOKUP(N618,freq!$A$2:$A$40,freq!$B$2:$B$40,0),_xlfn.XLOOKUP(O618,freq!$A$2:$A$40,freq!$B$2:$B$40,0),_xlfn.XLOOKUP(P618,freq!$A$2:$A$40,freq!$B$2:$B$40,0),_xlfn.XLOOKUP(Q618,freq!$A$2:$A$40,freq!$B$2:$B$40,0),_xlfn.XLOOKUP(R618,freq!$A$2:$A$40,freq!$B$2:$B$40,0),_xlfn.XLOOKUP(S618,freq!$A$2:$A$40,freq!$B$2:$B$40,0),_xlfn.XLOOKUP(T618,freq!$A$2:$A$40,freq!$B$2:$B$40,0),_xlfn.XLOOKUP(U618,freq!$A$2:$A$40,freq!$B$2:$B$40,0),_xlfn.XLOOKUP(V618,freq!$A$2:$A$40,freq!$B$2:$B$40,0))</f>
        <v>59.72</v>
      </c>
    </row>
    <row r="619" spans="1:23" hidden="1" x14ac:dyDescent="0.35">
      <c r="A619" s="32" t="s">
        <v>1114</v>
      </c>
      <c r="B619" s="32">
        <v>7</v>
      </c>
      <c r="C619" s="32">
        <v>4</v>
      </c>
      <c r="D619" s="32" t="s">
        <v>40</v>
      </c>
      <c r="E619" s="32">
        <v>9</v>
      </c>
      <c r="F619" s="32" t="s">
        <v>35</v>
      </c>
      <c r="G619" s="32">
        <v>6</v>
      </c>
      <c r="H619" s="32" t="s">
        <v>31</v>
      </c>
      <c r="I619" s="32" t="s">
        <v>34</v>
      </c>
      <c r="J619" s="32" t="s">
        <v>1</v>
      </c>
      <c r="K619" s="32" t="s">
        <v>45</v>
      </c>
      <c r="L619" s="32" t="s">
        <v>50</v>
      </c>
      <c r="M619" s="32" t="s">
        <v>59</v>
      </c>
      <c r="N619" s="32">
        <v>2</v>
      </c>
      <c r="O619" s="32" t="s">
        <v>58</v>
      </c>
      <c r="P619" s="32" t="s">
        <v>29</v>
      </c>
      <c r="Q619" s="32" t="s">
        <v>37</v>
      </c>
      <c r="R619" s="32">
        <v>2</v>
      </c>
      <c r="S619" s="32" t="s">
        <v>41</v>
      </c>
      <c r="T619" s="32" t="s">
        <v>59</v>
      </c>
      <c r="U619" s="32" t="s">
        <v>59</v>
      </c>
      <c r="V619" s="32" t="s">
        <v>56</v>
      </c>
      <c r="W619" s="32">
        <f>SUM(_xlfn.XLOOKUP(B619,freq!$A$2:$A$40,freq!$B$2:$B$40,0),_xlfn.XLOOKUP(C619,freq!$A$2:$A$40,freq!$B$2:$B$40,0),_xlfn.XLOOKUP(D619,freq!$A$2:$A$40,freq!$B$2:$B$40,0),_xlfn.XLOOKUP(E619,freq!$A$2:$A$40,freq!$B$2:$B$40,0),_xlfn.XLOOKUP(F619,freq!$A$2:$A$40,freq!$B$2:$B$40,0),_xlfn.XLOOKUP(G619,freq!$A$2:$A$40,freq!$B$2:$B$40,0),_xlfn.XLOOKUP(H619,freq!$A$2:$A$40,freq!$B$2:$B$40,0),_xlfn.XLOOKUP(I619,freq!$A$2:$A$40,freq!$B$2:$B$40,0),_xlfn.XLOOKUP(J619,freq!$A$2:$A$40,freq!$B$2:$B$40,0),_xlfn.XLOOKUP(K619,freq!$A$2:$A$40,freq!$B$2:$B$40,0),_xlfn.XLOOKUP(L619,freq!$A$2:$A$40,freq!$B$2:$B$40,0),_xlfn.XLOOKUP(M619,freq!$A$2:$A$40,freq!$B$2:$B$40,0),_xlfn.XLOOKUP(N619,freq!$A$2:$A$40,freq!$B$2:$B$40,0),_xlfn.XLOOKUP(O619,freq!$A$2:$A$40,freq!$B$2:$B$40,0),_xlfn.XLOOKUP(P619,freq!$A$2:$A$40,freq!$B$2:$B$40,0),_xlfn.XLOOKUP(Q619,freq!$A$2:$A$40,freq!$B$2:$B$40,0),_xlfn.XLOOKUP(R619,freq!$A$2:$A$40,freq!$B$2:$B$40,0),_xlfn.XLOOKUP(S619,freq!$A$2:$A$40,freq!$B$2:$B$40,0),_xlfn.XLOOKUP(T619,freq!$A$2:$A$40,freq!$B$2:$B$40,0),_xlfn.XLOOKUP(U619,freq!$A$2:$A$40,freq!$B$2:$B$40,0),_xlfn.XLOOKUP(V619,freq!$A$2:$A$40,freq!$B$2:$B$40,0))</f>
        <v>59.690000000000012</v>
      </c>
    </row>
    <row r="620" spans="1:23" hidden="1" x14ac:dyDescent="0.35">
      <c r="A620" s="32" t="s">
        <v>1554</v>
      </c>
      <c r="B620" s="32">
        <v>7</v>
      </c>
      <c r="C620" s="32" t="s">
        <v>1</v>
      </c>
      <c r="D620" s="32" t="s">
        <v>29</v>
      </c>
      <c r="E620" s="32">
        <v>3</v>
      </c>
      <c r="F620" s="32" t="s">
        <v>3</v>
      </c>
      <c r="G620" s="32" t="s">
        <v>31</v>
      </c>
      <c r="H620" s="32" t="s">
        <v>29</v>
      </c>
      <c r="I620" s="32">
        <v>7</v>
      </c>
      <c r="J620" s="32" t="s">
        <v>35</v>
      </c>
      <c r="K620" s="32" t="s">
        <v>4</v>
      </c>
      <c r="L620" s="32" t="s">
        <v>42</v>
      </c>
      <c r="M620" s="32" t="s">
        <v>44</v>
      </c>
      <c r="N620" s="32" t="s">
        <v>4</v>
      </c>
      <c r="O620" s="32" t="s">
        <v>3</v>
      </c>
      <c r="P620" s="32" t="s">
        <v>36</v>
      </c>
      <c r="Q620" s="32">
        <v>7</v>
      </c>
      <c r="R620" s="32" t="s">
        <v>29</v>
      </c>
      <c r="S620" s="32" t="s">
        <v>46</v>
      </c>
      <c r="T620" s="32" t="s">
        <v>40</v>
      </c>
      <c r="U620" s="32" t="s">
        <v>42</v>
      </c>
      <c r="V620" s="32" t="s">
        <v>33</v>
      </c>
      <c r="W620" s="32">
        <f>SUM(_xlfn.XLOOKUP(B620,freq!$A$2:$A$40,freq!$B$2:$B$40,0),_xlfn.XLOOKUP(C620,freq!$A$2:$A$40,freq!$B$2:$B$40,0),_xlfn.XLOOKUP(D620,freq!$A$2:$A$40,freq!$B$2:$B$40,0),_xlfn.XLOOKUP(E620,freq!$A$2:$A$40,freq!$B$2:$B$40,0),_xlfn.XLOOKUP(F620,freq!$A$2:$A$40,freq!$B$2:$B$40,0),_xlfn.XLOOKUP(G620,freq!$A$2:$A$40,freq!$B$2:$B$40,0),_xlfn.XLOOKUP(H620,freq!$A$2:$A$40,freq!$B$2:$B$40,0),_xlfn.XLOOKUP(I620,freq!$A$2:$A$40,freq!$B$2:$B$40,0),_xlfn.XLOOKUP(J620,freq!$A$2:$A$40,freq!$B$2:$B$40,0),_xlfn.XLOOKUP(K620,freq!$A$2:$A$40,freq!$B$2:$B$40,0),_xlfn.XLOOKUP(L620,freq!$A$2:$A$40,freq!$B$2:$B$40,0),_xlfn.XLOOKUP(M620,freq!$A$2:$A$40,freq!$B$2:$B$40,0),_xlfn.XLOOKUP(N620,freq!$A$2:$A$40,freq!$B$2:$B$40,0),_xlfn.XLOOKUP(O620,freq!$A$2:$A$40,freq!$B$2:$B$40,0),_xlfn.XLOOKUP(P620,freq!$A$2:$A$40,freq!$B$2:$B$40,0),_xlfn.XLOOKUP(Q620,freq!$A$2:$A$40,freq!$B$2:$B$40,0),_xlfn.XLOOKUP(R620,freq!$A$2:$A$40,freq!$B$2:$B$40,0),_xlfn.XLOOKUP(S620,freq!$A$2:$A$40,freq!$B$2:$B$40,0),_xlfn.XLOOKUP(T620,freq!$A$2:$A$40,freq!$B$2:$B$40,0),_xlfn.XLOOKUP(U620,freq!$A$2:$A$40,freq!$B$2:$B$40,0),_xlfn.XLOOKUP(V620,freq!$A$2:$A$40,freq!$B$2:$B$40,0))</f>
        <v>59.65</v>
      </c>
    </row>
    <row r="621" spans="1:23" hidden="1" x14ac:dyDescent="0.35">
      <c r="A621" s="32" t="s">
        <v>1637</v>
      </c>
      <c r="B621" s="32" t="s">
        <v>37</v>
      </c>
      <c r="C621" s="32" t="s">
        <v>33</v>
      </c>
      <c r="D621" s="32" t="s">
        <v>4</v>
      </c>
      <c r="E621" s="32" t="s">
        <v>31</v>
      </c>
      <c r="F621" s="32">
        <v>9</v>
      </c>
      <c r="G621" s="32" t="s">
        <v>32</v>
      </c>
      <c r="H621" s="32">
        <v>4</v>
      </c>
      <c r="I621" s="32" t="s">
        <v>34</v>
      </c>
      <c r="J621" s="32" t="s">
        <v>3</v>
      </c>
      <c r="K621" s="32">
        <v>1</v>
      </c>
      <c r="L621" s="32" t="s">
        <v>0</v>
      </c>
      <c r="M621" s="32" t="s">
        <v>45</v>
      </c>
      <c r="N621" s="32" t="s">
        <v>4</v>
      </c>
      <c r="O621" s="32">
        <v>1</v>
      </c>
      <c r="P621" s="32">
        <v>4</v>
      </c>
      <c r="Q621" s="32" t="s">
        <v>53</v>
      </c>
      <c r="R621" s="32" t="s">
        <v>41</v>
      </c>
      <c r="S621" s="32">
        <v>5</v>
      </c>
      <c r="T621" s="32">
        <v>1</v>
      </c>
      <c r="U621" s="32" t="s">
        <v>37</v>
      </c>
      <c r="V621" s="32" t="s">
        <v>37</v>
      </c>
      <c r="W621" s="32">
        <f>SUM(_xlfn.XLOOKUP(B621,freq!$A$2:$A$40,freq!$B$2:$B$40,0),_xlfn.XLOOKUP(C621,freq!$A$2:$A$40,freq!$B$2:$B$40,0),_xlfn.XLOOKUP(D621,freq!$A$2:$A$40,freq!$B$2:$B$40,0),_xlfn.XLOOKUP(E621,freq!$A$2:$A$40,freq!$B$2:$B$40,0),_xlfn.XLOOKUP(F621,freq!$A$2:$A$40,freq!$B$2:$B$40,0),_xlfn.XLOOKUP(G621,freq!$A$2:$A$40,freq!$B$2:$B$40,0),_xlfn.XLOOKUP(H621,freq!$A$2:$A$40,freq!$B$2:$B$40,0),_xlfn.XLOOKUP(I621,freq!$A$2:$A$40,freq!$B$2:$B$40,0),_xlfn.XLOOKUP(J621,freq!$A$2:$A$40,freq!$B$2:$B$40,0),_xlfn.XLOOKUP(K621,freq!$A$2:$A$40,freq!$B$2:$B$40,0),_xlfn.XLOOKUP(L621,freq!$A$2:$A$40,freq!$B$2:$B$40,0),_xlfn.XLOOKUP(M621,freq!$A$2:$A$40,freq!$B$2:$B$40,0),_xlfn.XLOOKUP(N621,freq!$A$2:$A$40,freq!$B$2:$B$40,0),_xlfn.XLOOKUP(O621,freq!$A$2:$A$40,freq!$B$2:$B$40,0),_xlfn.XLOOKUP(P621,freq!$A$2:$A$40,freq!$B$2:$B$40,0),_xlfn.XLOOKUP(Q621,freq!$A$2:$A$40,freq!$B$2:$B$40,0),_xlfn.XLOOKUP(R621,freq!$A$2:$A$40,freq!$B$2:$B$40,0),_xlfn.XLOOKUP(S621,freq!$A$2:$A$40,freq!$B$2:$B$40,0),_xlfn.XLOOKUP(T621,freq!$A$2:$A$40,freq!$B$2:$B$40,0),_xlfn.XLOOKUP(U621,freq!$A$2:$A$40,freq!$B$2:$B$40,0),_xlfn.XLOOKUP(V621,freq!$A$2:$A$40,freq!$B$2:$B$40,0))</f>
        <v>59.640000000000008</v>
      </c>
    </row>
    <row r="622" spans="1:23" hidden="1" x14ac:dyDescent="0.35">
      <c r="A622" s="32" t="s">
        <v>1224</v>
      </c>
      <c r="B622" s="32">
        <v>1</v>
      </c>
      <c r="C622" s="32">
        <v>0</v>
      </c>
      <c r="D622" s="32" t="s">
        <v>44</v>
      </c>
      <c r="E622" s="32" t="s">
        <v>58</v>
      </c>
      <c r="F622" s="32" t="s">
        <v>0</v>
      </c>
      <c r="G622" s="32" t="s">
        <v>4</v>
      </c>
      <c r="H622" s="32" t="s">
        <v>3</v>
      </c>
      <c r="I622" s="32" t="s">
        <v>42</v>
      </c>
      <c r="J622" s="32" t="s">
        <v>40</v>
      </c>
      <c r="K622" s="32">
        <v>5</v>
      </c>
      <c r="L622" s="32" t="s">
        <v>49</v>
      </c>
      <c r="M622" s="32" t="s">
        <v>45</v>
      </c>
      <c r="N622" s="32">
        <v>6</v>
      </c>
      <c r="O622" s="32" t="s">
        <v>35</v>
      </c>
      <c r="P622" s="32">
        <v>4</v>
      </c>
      <c r="Q622" s="32" t="s">
        <v>2</v>
      </c>
      <c r="R622" s="32" t="s">
        <v>33</v>
      </c>
      <c r="S622" s="32" t="s">
        <v>53</v>
      </c>
      <c r="T622" s="32" t="s">
        <v>4</v>
      </c>
      <c r="U622" s="32" t="s">
        <v>56</v>
      </c>
      <c r="V622" s="32" t="s">
        <v>3</v>
      </c>
      <c r="W622" s="32">
        <f>SUM(_xlfn.XLOOKUP(B622,freq!$A$2:$A$40,freq!$B$2:$B$40,0),_xlfn.XLOOKUP(C622,freq!$A$2:$A$40,freq!$B$2:$B$40,0),_xlfn.XLOOKUP(D622,freq!$A$2:$A$40,freq!$B$2:$B$40,0),_xlfn.XLOOKUP(E622,freq!$A$2:$A$40,freq!$B$2:$B$40,0),_xlfn.XLOOKUP(F622,freq!$A$2:$A$40,freq!$B$2:$B$40,0),_xlfn.XLOOKUP(G622,freq!$A$2:$A$40,freq!$B$2:$B$40,0),_xlfn.XLOOKUP(H622,freq!$A$2:$A$40,freq!$B$2:$B$40,0),_xlfn.XLOOKUP(I622,freq!$A$2:$A$40,freq!$B$2:$B$40,0),_xlfn.XLOOKUP(J622,freq!$A$2:$A$40,freq!$B$2:$B$40,0),_xlfn.XLOOKUP(K622,freq!$A$2:$A$40,freq!$B$2:$B$40,0),_xlfn.XLOOKUP(L622,freq!$A$2:$A$40,freq!$B$2:$B$40,0),_xlfn.XLOOKUP(M622,freq!$A$2:$A$40,freq!$B$2:$B$40,0),_xlfn.XLOOKUP(N622,freq!$A$2:$A$40,freq!$B$2:$B$40,0),_xlfn.XLOOKUP(O622,freq!$A$2:$A$40,freq!$B$2:$B$40,0),_xlfn.XLOOKUP(P622,freq!$A$2:$A$40,freq!$B$2:$B$40,0),_xlfn.XLOOKUP(Q622,freq!$A$2:$A$40,freq!$B$2:$B$40,0),_xlfn.XLOOKUP(R622,freq!$A$2:$A$40,freq!$B$2:$B$40,0),_xlfn.XLOOKUP(S622,freq!$A$2:$A$40,freq!$B$2:$B$40,0),_xlfn.XLOOKUP(T622,freq!$A$2:$A$40,freq!$B$2:$B$40,0),_xlfn.XLOOKUP(U622,freq!$A$2:$A$40,freq!$B$2:$B$40,0),_xlfn.XLOOKUP(V622,freq!$A$2:$A$40,freq!$B$2:$B$40,0))</f>
        <v>59.64</v>
      </c>
    </row>
    <row r="623" spans="1:23" hidden="1" x14ac:dyDescent="0.35">
      <c r="A623" s="32" t="s">
        <v>1640</v>
      </c>
      <c r="B623" s="32" t="s">
        <v>38</v>
      </c>
      <c r="C623" s="32">
        <v>2</v>
      </c>
      <c r="D623" s="32" t="s">
        <v>58</v>
      </c>
      <c r="E623" s="32" t="s">
        <v>44</v>
      </c>
      <c r="F623" s="32" t="s">
        <v>3</v>
      </c>
      <c r="G623" s="32" t="s">
        <v>30</v>
      </c>
      <c r="H623" s="32" t="s">
        <v>50</v>
      </c>
      <c r="I623" s="32" t="s">
        <v>28</v>
      </c>
      <c r="J623" s="32" t="s">
        <v>45</v>
      </c>
      <c r="K623" s="32" t="s">
        <v>59</v>
      </c>
      <c r="L623" s="32">
        <v>0</v>
      </c>
      <c r="M623" s="32" t="s">
        <v>35</v>
      </c>
      <c r="N623" s="32" t="s">
        <v>38</v>
      </c>
      <c r="O623" s="32" t="s">
        <v>4</v>
      </c>
      <c r="P623" s="32" t="s">
        <v>35</v>
      </c>
      <c r="Q623" s="32" t="s">
        <v>30</v>
      </c>
      <c r="R623" s="32" t="s">
        <v>50</v>
      </c>
      <c r="S623" s="32">
        <v>0</v>
      </c>
      <c r="T623" s="32" t="s">
        <v>36</v>
      </c>
      <c r="U623" s="32" t="s">
        <v>4</v>
      </c>
      <c r="V623" s="32" t="s">
        <v>46</v>
      </c>
      <c r="W623" s="32">
        <f>SUM(_xlfn.XLOOKUP(B623,freq!$A$2:$A$40,freq!$B$2:$B$40,0),_xlfn.XLOOKUP(C623,freq!$A$2:$A$40,freq!$B$2:$B$40,0),_xlfn.XLOOKUP(D623,freq!$A$2:$A$40,freq!$B$2:$B$40,0),_xlfn.XLOOKUP(E623,freq!$A$2:$A$40,freq!$B$2:$B$40,0),_xlfn.XLOOKUP(F623,freq!$A$2:$A$40,freq!$B$2:$B$40,0),_xlfn.XLOOKUP(G623,freq!$A$2:$A$40,freq!$B$2:$B$40,0),_xlfn.XLOOKUP(H623,freq!$A$2:$A$40,freq!$B$2:$B$40,0),_xlfn.XLOOKUP(I623,freq!$A$2:$A$40,freq!$B$2:$B$40,0),_xlfn.XLOOKUP(J623,freq!$A$2:$A$40,freq!$B$2:$B$40,0),_xlfn.XLOOKUP(K623,freq!$A$2:$A$40,freq!$B$2:$B$40,0),_xlfn.XLOOKUP(L623,freq!$A$2:$A$40,freq!$B$2:$B$40,0),_xlfn.XLOOKUP(M623,freq!$A$2:$A$40,freq!$B$2:$B$40,0),_xlfn.XLOOKUP(N623,freq!$A$2:$A$40,freq!$B$2:$B$40,0),_xlfn.XLOOKUP(O623,freq!$A$2:$A$40,freq!$B$2:$B$40,0),_xlfn.XLOOKUP(P623,freq!$A$2:$A$40,freq!$B$2:$B$40,0),_xlfn.XLOOKUP(Q623,freq!$A$2:$A$40,freq!$B$2:$B$40,0),_xlfn.XLOOKUP(R623,freq!$A$2:$A$40,freq!$B$2:$B$40,0),_xlfn.XLOOKUP(S623,freq!$A$2:$A$40,freq!$B$2:$B$40,0),_xlfn.XLOOKUP(T623,freq!$A$2:$A$40,freq!$B$2:$B$40,0),_xlfn.XLOOKUP(U623,freq!$A$2:$A$40,freq!$B$2:$B$40,0),_xlfn.XLOOKUP(V623,freq!$A$2:$A$40,freq!$B$2:$B$40,0))</f>
        <v>59.58</v>
      </c>
    </row>
    <row r="624" spans="1:23" hidden="1" x14ac:dyDescent="0.35">
      <c r="A624" s="32" t="s">
        <v>221</v>
      </c>
      <c r="B624" s="32" t="s">
        <v>45</v>
      </c>
      <c r="C624" s="32" t="s">
        <v>35</v>
      </c>
      <c r="D624" s="32" t="s">
        <v>49</v>
      </c>
      <c r="E624" s="32" t="s">
        <v>46</v>
      </c>
      <c r="F624" s="32" t="s">
        <v>49</v>
      </c>
      <c r="G624" s="32">
        <v>9</v>
      </c>
      <c r="H624" s="32" t="s">
        <v>56</v>
      </c>
      <c r="I624" s="32">
        <v>7</v>
      </c>
      <c r="J624" s="32">
        <v>6</v>
      </c>
      <c r="K624" s="32" t="s">
        <v>35</v>
      </c>
      <c r="L624" s="32" t="s">
        <v>28</v>
      </c>
      <c r="M624" s="32">
        <v>8</v>
      </c>
      <c r="N624" s="32" t="s">
        <v>31</v>
      </c>
      <c r="O624" s="32" t="s">
        <v>50</v>
      </c>
      <c r="P624" s="32" t="s">
        <v>50</v>
      </c>
      <c r="Q624" s="32">
        <v>6</v>
      </c>
      <c r="R624" s="32" t="s">
        <v>35</v>
      </c>
      <c r="S624" s="32" t="s">
        <v>30</v>
      </c>
      <c r="T624" s="32" t="s">
        <v>59</v>
      </c>
      <c r="U624" s="32">
        <v>9</v>
      </c>
      <c r="V624" s="32" t="s">
        <v>30</v>
      </c>
      <c r="W624" s="32">
        <f>SUM(_xlfn.XLOOKUP(B624,freq!$A$2:$A$40,freq!$B$2:$B$40,0),_xlfn.XLOOKUP(C624,freq!$A$2:$A$40,freq!$B$2:$B$40,0),_xlfn.XLOOKUP(D624,freq!$A$2:$A$40,freq!$B$2:$B$40,0),_xlfn.XLOOKUP(E624,freq!$A$2:$A$40,freq!$B$2:$B$40,0),_xlfn.XLOOKUP(F624,freq!$A$2:$A$40,freq!$B$2:$B$40,0),_xlfn.XLOOKUP(G624,freq!$A$2:$A$40,freq!$B$2:$B$40,0),_xlfn.XLOOKUP(H624,freq!$A$2:$A$40,freq!$B$2:$B$40,0),_xlfn.XLOOKUP(I624,freq!$A$2:$A$40,freq!$B$2:$B$40,0),_xlfn.XLOOKUP(J624,freq!$A$2:$A$40,freq!$B$2:$B$40,0),_xlfn.XLOOKUP(K624,freq!$A$2:$A$40,freq!$B$2:$B$40,0),_xlfn.XLOOKUP(L624,freq!$A$2:$A$40,freq!$B$2:$B$40,0),_xlfn.XLOOKUP(M624,freq!$A$2:$A$40,freq!$B$2:$B$40,0),_xlfn.XLOOKUP(N624,freq!$A$2:$A$40,freq!$B$2:$B$40,0),_xlfn.XLOOKUP(O624,freq!$A$2:$A$40,freq!$B$2:$B$40,0),_xlfn.XLOOKUP(P624,freq!$A$2:$A$40,freq!$B$2:$B$40,0),_xlfn.XLOOKUP(Q624,freq!$A$2:$A$40,freq!$B$2:$B$40,0),_xlfn.XLOOKUP(R624,freq!$A$2:$A$40,freq!$B$2:$B$40,0),_xlfn.XLOOKUP(S624,freq!$A$2:$A$40,freq!$B$2:$B$40,0),_xlfn.XLOOKUP(T624,freq!$A$2:$A$40,freq!$B$2:$B$40,0),_xlfn.XLOOKUP(U624,freq!$A$2:$A$40,freq!$B$2:$B$40,0),_xlfn.XLOOKUP(V624,freq!$A$2:$A$40,freq!$B$2:$B$40,0))</f>
        <v>59.52</v>
      </c>
    </row>
    <row r="625" spans="1:23" hidden="1" x14ac:dyDescent="0.35">
      <c r="A625" s="32" t="s">
        <v>1973</v>
      </c>
      <c r="B625" s="32" t="s">
        <v>56</v>
      </c>
      <c r="C625" s="32" t="s">
        <v>3</v>
      </c>
      <c r="D625" s="32" t="s">
        <v>41</v>
      </c>
      <c r="E625" s="32" t="s">
        <v>49</v>
      </c>
      <c r="F625" s="32" t="s">
        <v>0</v>
      </c>
      <c r="G625" s="32" t="s">
        <v>2</v>
      </c>
      <c r="H625" s="32">
        <v>2</v>
      </c>
      <c r="I625" s="32" t="s">
        <v>1</v>
      </c>
      <c r="J625" s="32" t="s">
        <v>59</v>
      </c>
      <c r="K625" s="32" t="s">
        <v>33</v>
      </c>
      <c r="L625" s="32">
        <v>1</v>
      </c>
      <c r="M625" s="32" t="s">
        <v>28</v>
      </c>
      <c r="N625" s="32" t="s">
        <v>58</v>
      </c>
      <c r="O625" s="32" t="s">
        <v>32</v>
      </c>
      <c r="P625" s="32" t="s">
        <v>53</v>
      </c>
      <c r="Q625" s="32">
        <v>6</v>
      </c>
      <c r="R625" s="32" t="s">
        <v>2</v>
      </c>
      <c r="S625" s="32" t="s">
        <v>43</v>
      </c>
      <c r="T625" s="32" t="s">
        <v>53</v>
      </c>
      <c r="U625" s="32" t="s">
        <v>1</v>
      </c>
      <c r="V625" s="32" t="s">
        <v>38</v>
      </c>
      <c r="W625" s="32">
        <f>SUM(_xlfn.XLOOKUP(B625,freq!$A$2:$A$40,freq!$B$2:$B$40,0),_xlfn.XLOOKUP(C625,freq!$A$2:$A$40,freq!$B$2:$B$40,0),_xlfn.XLOOKUP(D625,freq!$A$2:$A$40,freq!$B$2:$B$40,0),_xlfn.XLOOKUP(E625,freq!$A$2:$A$40,freq!$B$2:$B$40,0),_xlfn.XLOOKUP(F625,freq!$A$2:$A$40,freq!$B$2:$B$40,0),_xlfn.XLOOKUP(G625,freq!$A$2:$A$40,freq!$B$2:$B$40,0),_xlfn.XLOOKUP(H625,freq!$A$2:$A$40,freq!$B$2:$B$40,0),_xlfn.XLOOKUP(I625,freq!$A$2:$A$40,freq!$B$2:$B$40,0),_xlfn.XLOOKUP(J625,freq!$A$2:$A$40,freq!$B$2:$B$40,0),_xlfn.XLOOKUP(K625,freq!$A$2:$A$40,freq!$B$2:$B$40,0),_xlfn.XLOOKUP(L625,freq!$A$2:$A$40,freq!$B$2:$B$40,0),_xlfn.XLOOKUP(M625,freq!$A$2:$A$40,freq!$B$2:$B$40,0),_xlfn.XLOOKUP(N625,freq!$A$2:$A$40,freq!$B$2:$B$40,0),_xlfn.XLOOKUP(O625,freq!$A$2:$A$40,freq!$B$2:$B$40,0),_xlfn.XLOOKUP(P625,freq!$A$2:$A$40,freq!$B$2:$B$40,0),_xlfn.XLOOKUP(Q625,freq!$A$2:$A$40,freq!$B$2:$B$40,0),_xlfn.XLOOKUP(R625,freq!$A$2:$A$40,freq!$B$2:$B$40,0),_xlfn.XLOOKUP(S625,freq!$A$2:$A$40,freq!$B$2:$B$40,0),_xlfn.XLOOKUP(T625,freq!$A$2:$A$40,freq!$B$2:$B$40,0),_xlfn.XLOOKUP(U625,freq!$A$2:$A$40,freq!$B$2:$B$40,0),_xlfn.XLOOKUP(V625,freq!$A$2:$A$40,freq!$B$2:$B$40,0))</f>
        <v>59.52</v>
      </c>
    </row>
    <row r="626" spans="1:23" hidden="1" x14ac:dyDescent="0.35">
      <c r="A626" s="32" t="s">
        <v>900</v>
      </c>
      <c r="B626" s="32" t="s">
        <v>53</v>
      </c>
      <c r="C626" s="32">
        <v>4</v>
      </c>
      <c r="D626" s="32" t="s">
        <v>35</v>
      </c>
      <c r="E626" s="32">
        <v>4</v>
      </c>
      <c r="F626" s="32" t="s">
        <v>56</v>
      </c>
      <c r="G626" s="32" t="s">
        <v>4</v>
      </c>
      <c r="H626" s="32" t="s">
        <v>33</v>
      </c>
      <c r="I626" s="32" t="s">
        <v>49</v>
      </c>
      <c r="J626" s="32" t="s">
        <v>46</v>
      </c>
      <c r="K626" s="32" t="s">
        <v>2</v>
      </c>
      <c r="L626" s="32">
        <v>4</v>
      </c>
      <c r="M626" s="32" t="s">
        <v>45</v>
      </c>
      <c r="N626" s="32" t="s">
        <v>44</v>
      </c>
      <c r="O626" s="32" t="s">
        <v>4</v>
      </c>
      <c r="P626" s="32" t="s">
        <v>40</v>
      </c>
      <c r="Q626" s="32" t="s">
        <v>53</v>
      </c>
      <c r="R626" s="32">
        <v>6</v>
      </c>
      <c r="S626" s="32" t="s">
        <v>50</v>
      </c>
      <c r="T626" s="32" t="s">
        <v>35</v>
      </c>
      <c r="U626" s="32">
        <v>2</v>
      </c>
      <c r="V626" s="32" t="s">
        <v>0</v>
      </c>
      <c r="W626" s="32">
        <f>SUM(_xlfn.XLOOKUP(B626,freq!$A$2:$A$40,freq!$B$2:$B$40,0),_xlfn.XLOOKUP(C626,freq!$A$2:$A$40,freq!$B$2:$B$40,0),_xlfn.XLOOKUP(D626,freq!$A$2:$A$40,freq!$B$2:$B$40,0),_xlfn.XLOOKUP(E626,freq!$A$2:$A$40,freq!$B$2:$B$40,0),_xlfn.XLOOKUP(F626,freq!$A$2:$A$40,freq!$B$2:$B$40,0),_xlfn.XLOOKUP(G626,freq!$A$2:$A$40,freq!$B$2:$B$40,0),_xlfn.XLOOKUP(H626,freq!$A$2:$A$40,freq!$B$2:$B$40,0),_xlfn.XLOOKUP(I626,freq!$A$2:$A$40,freq!$B$2:$B$40,0),_xlfn.XLOOKUP(J626,freq!$A$2:$A$40,freq!$B$2:$B$40,0),_xlfn.XLOOKUP(K626,freq!$A$2:$A$40,freq!$B$2:$B$40,0),_xlfn.XLOOKUP(L626,freq!$A$2:$A$40,freq!$B$2:$B$40,0),_xlfn.XLOOKUP(M626,freq!$A$2:$A$40,freq!$B$2:$B$40,0),_xlfn.XLOOKUP(N626,freq!$A$2:$A$40,freq!$B$2:$B$40,0),_xlfn.XLOOKUP(O626,freq!$A$2:$A$40,freq!$B$2:$B$40,0),_xlfn.XLOOKUP(P626,freq!$A$2:$A$40,freq!$B$2:$B$40,0),_xlfn.XLOOKUP(Q626,freq!$A$2:$A$40,freq!$B$2:$B$40,0),_xlfn.XLOOKUP(R626,freq!$A$2:$A$40,freq!$B$2:$B$40,0),_xlfn.XLOOKUP(S626,freq!$A$2:$A$40,freq!$B$2:$B$40,0),_xlfn.XLOOKUP(T626,freq!$A$2:$A$40,freq!$B$2:$B$40,0),_xlfn.XLOOKUP(U626,freq!$A$2:$A$40,freq!$B$2:$B$40,0),_xlfn.XLOOKUP(V626,freq!$A$2:$A$40,freq!$B$2:$B$40,0))</f>
        <v>59.519999999999996</v>
      </c>
    </row>
    <row r="627" spans="1:23" hidden="1" x14ac:dyDescent="0.35">
      <c r="A627" s="32" t="s">
        <v>517</v>
      </c>
      <c r="B627" s="32" t="s">
        <v>37</v>
      </c>
      <c r="C627" s="32">
        <v>5</v>
      </c>
      <c r="D627" s="32" t="s">
        <v>38</v>
      </c>
      <c r="E627" s="32" t="s">
        <v>53</v>
      </c>
      <c r="F627" s="32" t="s">
        <v>56</v>
      </c>
      <c r="G627" s="32" t="s">
        <v>49</v>
      </c>
      <c r="H627" s="32" t="s">
        <v>45</v>
      </c>
      <c r="I627" s="32" t="s">
        <v>44</v>
      </c>
      <c r="J627" s="32" t="s">
        <v>49</v>
      </c>
      <c r="K627" s="32" t="s">
        <v>31</v>
      </c>
      <c r="L627" s="32">
        <v>8</v>
      </c>
      <c r="M627" s="32" t="s">
        <v>30</v>
      </c>
      <c r="N627" s="32" t="s">
        <v>46</v>
      </c>
      <c r="O627" s="32" t="s">
        <v>38</v>
      </c>
      <c r="P627" s="32">
        <v>8</v>
      </c>
      <c r="Q627" s="32">
        <v>6</v>
      </c>
      <c r="R627" s="32" t="s">
        <v>49</v>
      </c>
      <c r="S627" s="32" t="s">
        <v>43</v>
      </c>
      <c r="T627" s="32" t="s">
        <v>42</v>
      </c>
      <c r="U627" s="32">
        <v>6</v>
      </c>
      <c r="V627" s="32" t="s">
        <v>45</v>
      </c>
      <c r="W627" s="32">
        <f>SUM(_xlfn.XLOOKUP(B627,freq!$A$2:$A$40,freq!$B$2:$B$40,0),_xlfn.XLOOKUP(C627,freq!$A$2:$A$40,freq!$B$2:$B$40,0),_xlfn.XLOOKUP(D627,freq!$A$2:$A$40,freq!$B$2:$B$40,0),_xlfn.XLOOKUP(E627,freq!$A$2:$A$40,freq!$B$2:$B$40,0),_xlfn.XLOOKUP(F627,freq!$A$2:$A$40,freq!$B$2:$B$40,0),_xlfn.XLOOKUP(G627,freq!$A$2:$A$40,freq!$B$2:$B$40,0),_xlfn.XLOOKUP(H627,freq!$A$2:$A$40,freq!$B$2:$B$40,0),_xlfn.XLOOKUP(I627,freq!$A$2:$A$40,freq!$B$2:$B$40,0),_xlfn.XLOOKUP(J627,freq!$A$2:$A$40,freq!$B$2:$B$40,0),_xlfn.XLOOKUP(K627,freq!$A$2:$A$40,freq!$B$2:$B$40,0),_xlfn.XLOOKUP(L627,freq!$A$2:$A$40,freq!$B$2:$B$40,0),_xlfn.XLOOKUP(M627,freq!$A$2:$A$40,freq!$B$2:$B$40,0),_xlfn.XLOOKUP(N627,freq!$A$2:$A$40,freq!$B$2:$B$40,0),_xlfn.XLOOKUP(O627,freq!$A$2:$A$40,freq!$B$2:$B$40,0),_xlfn.XLOOKUP(P627,freq!$A$2:$A$40,freq!$B$2:$B$40,0),_xlfn.XLOOKUP(Q627,freq!$A$2:$A$40,freq!$B$2:$B$40,0),_xlfn.XLOOKUP(R627,freq!$A$2:$A$40,freq!$B$2:$B$40,0),_xlfn.XLOOKUP(S627,freq!$A$2:$A$40,freq!$B$2:$B$40,0),_xlfn.XLOOKUP(T627,freq!$A$2:$A$40,freq!$B$2:$B$40,0),_xlfn.XLOOKUP(U627,freq!$A$2:$A$40,freq!$B$2:$B$40,0),_xlfn.XLOOKUP(V627,freq!$A$2:$A$40,freq!$B$2:$B$40,0))</f>
        <v>59.5</v>
      </c>
    </row>
    <row r="628" spans="1:23" hidden="1" x14ac:dyDescent="0.35">
      <c r="A628" s="32" t="s">
        <v>1724</v>
      </c>
      <c r="B628" s="32" t="s">
        <v>1</v>
      </c>
      <c r="C628" s="32" t="s">
        <v>45</v>
      </c>
      <c r="D628" s="32" t="s">
        <v>46</v>
      </c>
      <c r="E628" s="32">
        <v>8</v>
      </c>
      <c r="F628" s="32">
        <v>8</v>
      </c>
      <c r="G628" s="32" t="s">
        <v>35</v>
      </c>
      <c r="H628" s="32" t="s">
        <v>41</v>
      </c>
      <c r="I628" s="32" t="s">
        <v>0</v>
      </c>
      <c r="J628" s="32">
        <v>7</v>
      </c>
      <c r="K628" s="32" t="s">
        <v>50</v>
      </c>
      <c r="L628" s="32" t="s">
        <v>49</v>
      </c>
      <c r="M628" s="32" t="s">
        <v>30</v>
      </c>
      <c r="N628" s="32" t="s">
        <v>48</v>
      </c>
      <c r="O628" s="32" t="s">
        <v>48</v>
      </c>
      <c r="P628" s="32" t="s">
        <v>43</v>
      </c>
      <c r="Q628" s="32" t="s">
        <v>50</v>
      </c>
      <c r="R628" s="32" t="s">
        <v>42</v>
      </c>
      <c r="S628" s="32" t="s">
        <v>35</v>
      </c>
      <c r="T628" s="32" t="s">
        <v>33</v>
      </c>
      <c r="U628" s="32" t="s">
        <v>50</v>
      </c>
      <c r="V628" s="32" t="s">
        <v>4</v>
      </c>
      <c r="W628" s="32">
        <f>SUM(_xlfn.XLOOKUP(B628,freq!$A$2:$A$40,freq!$B$2:$B$40,0),_xlfn.XLOOKUP(C628,freq!$A$2:$A$40,freq!$B$2:$B$40,0),_xlfn.XLOOKUP(D628,freq!$A$2:$A$40,freq!$B$2:$B$40,0),_xlfn.XLOOKUP(E628,freq!$A$2:$A$40,freq!$B$2:$B$40,0),_xlfn.XLOOKUP(F628,freq!$A$2:$A$40,freq!$B$2:$B$40,0),_xlfn.XLOOKUP(G628,freq!$A$2:$A$40,freq!$B$2:$B$40,0),_xlfn.XLOOKUP(H628,freq!$A$2:$A$40,freq!$B$2:$B$40,0),_xlfn.XLOOKUP(I628,freq!$A$2:$A$40,freq!$B$2:$B$40,0),_xlfn.XLOOKUP(J628,freq!$A$2:$A$40,freq!$B$2:$B$40,0),_xlfn.XLOOKUP(K628,freq!$A$2:$A$40,freq!$B$2:$B$40,0),_xlfn.XLOOKUP(L628,freq!$A$2:$A$40,freq!$B$2:$B$40,0),_xlfn.XLOOKUP(M628,freq!$A$2:$A$40,freq!$B$2:$B$40,0),_xlfn.XLOOKUP(N628,freq!$A$2:$A$40,freq!$B$2:$B$40,0),_xlfn.XLOOKUP(O628,freq!$A$2:$A$40,freq!$B$2:$B$40,0),_xlfn.XLOOKUP(P628,freq!$A$2:$A$40,freq!$B$2:$B$40,0),_xlfn.XLOOKUP(Q628,freq!$A$2:$A$40,freq!$B$2:$B$40,0),_xlfn.XLOOKUP(R628,freq!$A$2:$A$40,freq!$B$2:$B$40,0),_xlfn.XLOOKUP(S628,freq!$A$2:$A$40,freq!$B$2:$B$40,0),_xlfn.XLOOKUP(T628,freq!$A$2:$A$40,freq!$B$2:$B$40,0),_xlfn.XLOOKUP(U628,freq!$A$2:$A$40,freq!$B$2:$B$40,0),_xlfn.XLOOKUP(V628,freq!$A$2:$A$40,freq!$B$2:$B$40,0))</f>
        <v>59.480000000000004</v>
      </c>
    </row>
    <row r="629" spans="1:23" hidden="1" x14ac:dyDescent="0.35">
      <c r="A629" s="32" t="s">
        <v>1901</v>
      </c>
      <c r="B629" s="32">
        <v>5</v>
      </c>
      <c r="C629" s="32" t="s">
        <v>3</v>
      </c>
      <c r="D629" s="32" t="s">
        <v>34</v>
      </c>
      <c r="E629" s="32" t="s">
        <v>29</v>
      </c>
      <c r="F629" s="32" t="s">
        <v>56</v>
      </c>
      <c r="G629" s="32">
        <v>7</v>
      </c>
      <c r="H629" s="32" t="s">
        <v>44</v>
      </c>
      <c r="I629" s="32" t="s">
        <v>4</v>
      </c>
      <c r="J629" s="32" t="s">
        <v>42</v>
      </c>
      <c r="K629" s="32" t="s">
        <v>35</v>
      </c>
      <c r="L629" s="32" t="s">
        <v>48</v>
      </c>
      <c r="M629" s="32" t="s">
        <v>33</v>
      </c>
      <c r="N629" s="32">
        <v>2</v>
      </c>
      <c r="O629" s="32" t="s">
        <v>33</v>
      </c>
      <c r="P629" s="32" t="s">
        <v>33</v>
      </c>
      <c r="Q629" s="32" t="s">
        <v>43</v>
      </c>
      <c r="R629" s="32">
        <v>4</v>
      </c>
      <c r="S629" s="32" t="s">
        <v>31</v>
      </c>
      <c r="T629" s="32" t="s">
        <v>36</v>
      </c>
      <c r="U629" s="32" t="s">
        <v>1</v>
      </c>
      <c r="V629" s="32" t="s">
        <v>34</v>
      </c>
      <c r="W629" s="32">
        <f>SUM(_xlfn.XLOOKUP(B629,freq!$A$2:$A$40,freq!$B$2:$B$40,0),_xlfn.XLOOKUP(C629,freq!$A$2:$A$40,freq!$B$2:$B$40,0),_xlfn.XLOOKUP(D629,freq!$A$2:$A$40,freq!$B$2:$B$40,0),_xlfn.XLOOKUP(E629,freq!$A$2:$A$40,freq!$B$2:$B$40,0),_xlfn.XLOOKUP(F629,freq!$A$2:$A$40,freq!$B$2:$B$40,0),_xlfn.XLOOKUP(G629,freq!$A$2:$A$40,freq!$B$2:$B$40,0),_xlfn.XLOOKUP(H629,freq!$A$2:$A$40,freq!$B$2:$B$40,0),_xlfn.XLOOKUP(I629,freq!$A$2:$A$40,freq!$B$2:$B$40,0),_xlfn.XLOOKUP(J629,freq!$A$2:$A$40,freq!$B$2:$B$40,0),_xlfn.XLOOKUP(K629,freq!$A$2:$A$40,freq!$B$2:$B$40,0),_xlfn.XLOOKUP(L629,freq!$A$2:$A$40,freq!$B$2:$B$40,0),_xlfn.XLOOKUP(M629,freq!$A$2:$A$40,freq!$B$2:$B$40,0),_xlfn.XLOOKUP(N629,freq!$A$2:$A$40,freq!$B$2:$B$40,0),_xlfn.XLOOKUP(O629,freq!$A$2:$A$40,freq!$B$2:$B$40,0),_xlfn.XLOOKUP(P629,freq!$A$2:$A$40,freq!$B$2:$B$40,0),_xlfn.XLOOKUP(Q629,freq!$A$2:$A$40,freq!$B$2:$B$40,0),_xlfn.XLOOKUP(R629,freq!$A$2:$A$40,freq!$B$2:$B$40,0),_xlfn.XLOOKUP(S629,freq!$A$2:$A$40,freq!$B$2:$B$40,0),_xlfn.XLOOKUP(T629,freq!$A$2:$A$40,freq!$B$2:$B$40,0),_xlfn.XLOOKUP(U629,freq!$A$2:$A$40,freq!$B$2:$B$40,0),_xlfn.XLOOKUP(V629,freq!$A$2:$A$40,freq!$B$2:$B$40,0))</f>
        <v>59.460000000000008</v>
      </c>
    </row>
    <row r="630" spans="1:23" hidden="1" x14ac:dyDescent="0.35">
      <c r="A630" s="32" t="s">
        <v>1686</v>
      </c>
      <c r="B630" s="32" t="s">
        <v>0</v>
      </c>
      <c r="C630" s="32" t="s">
        <v>50</v>
      </c>
      <c r="D630" s="32">
        <v>9</v>
      </c>
      <c r="E630" s="32" t="s">
        <v>33</v>
      </c>
      <c r="F630" s="32">
        <v>0</v>
      </c>
      <c r="G630" s="32" t="s">
        <v>35</v>
      </c>
      <c r="H630" s="32" t="s">
        <v>38</v>
      </c>
      <c r="I630" s="32" t="s">
        <v>0</v>
      </c>
      <c r="J630" s="32" t="s">
        <v>46</v>
      </c>
      <c r="K630" s="32" t="s">
        <v>36</v>
      </c>
      <c r="L630" s="32" t="s">
        <v>56</v>
      </c>
      <c r="M630" s="32" t="s">
        <v>32</v>
      </c>
      <c r="N630" s="32" t="s">
        <v>37</v>
      </c>
      <c r="O630" s="32" t="s">
        <v>4</v>
      </c>
      <c r="P630" s="32">
        <v>5</v>
      </c>
      <c r="Q630" s="32" t="s">
        <v>4</v>
      </c>
      <c r="R630" s="32" t="s">
        <v>34</v>
      </c>
      <c r="S630" s="32" t="s">
        <v>35</v>
      </c>
      <c r="T630" s="32" t="s">
        <v>40</v>
      </c>
      <c r="U630" s="32" t="s">
        <v>29</v>
      </c>
      <c r="V630" s="32" t="s">
        <v>1</v>
      </c>
      <c r="W630" s="32">
        <f>SUM(_xlfn.XLOOKUP(B630,freq!$A$2:$A$40,freq!$B$2:$B$40,0),_xlfn.XLOOKUP(C630,freq!$A$2:$A$40,freq!$B$2:$B$40,0),_xlfn.XLOOKUP(D630,freq!$A$2:$A$40,freq!$B$2:$B$40,0),_xlfn.XLOOKUP(E630,freq!$A$2:$A$40,freq!$B$2:$B$40,0),_xlfn.XLOOKUP(F630,freq!$A$2:$A$40,freq!$B$2:$B$40,0),_xlfn.XLOOKUP(G630,freq!$A$2:$A$40,freq!$B$2:$B$40,0),_xlfn.XLOOKUP(H630,freq!$A$2:$A$40,freq!$B$2:$B$40,0),_xlfn.XLOOKUP(I630,freq!$A$2:$A$40,freq!$B$2:$B$40,0),_xlfn.XLOOKUP(J630,freq!$A$2:$A$40,freq!$B$2:$B$40,0),_xlfn.XLOOKUP(K630,freq!$A$2:$A$40,freq!$B$2:$B$40,0),_xlfn.XLOOKUP(L630,freq!$A$2:$A$40,freq!$B$2:$B$40,0),_xlfn.XLOOKUP(M630,freq!$A$2:$A$40,freq!$B$2:$B$40,0),_xlfn.XLOOKUP(N630,freq!$A$2:$A$40,freq!$B$2:$B$40,0),_xlfn.XLOOKUP(O630,freq!$A$2:$A$40,freq!$B$2:$B$40,0),_xlfn.XLOOKUP(P630,freq!$A$2:$A$40,freq!$B$2:$B$40,0),_xlfn.XLOOKUP(Q630,freq!$A$2:$A$40,freq!$B$2:$B$40,0),_xlfn.XLOOKUP(R630,freq!$A$2:$A$40,freq!$B$2:$B$40,0),_xlfn.XLOOKUP(S630,freq!$A$2:$A$40,freq!$B$2:$B$40,0),_xlfn.XLOOKUP(T630,freq!$A$2:$A$40,freq!$B$2:$B$40,0),_xlfn.XLOOKUP(U630,freq!$A$2:$A$40,freq!$B$2:$B$40,0),_xlfn.XLOOKUP(V630,freq!$A$2:$A$40,freq!$B$2:$B$40,0))</f>
        <v>59.46</v>
      </c>
    </row>
    <row r="631" spans="1:23" hidden="1" x14ac:dyDescent="0.35">
      <c r="A631" s="32" t="s">
        <v>1508</v>
      </c>
      <c r="B631" s="32" t="s">
        <v>49</v>
      </c>
      <c r="C631" s="32">
        <v>2</v>
      </c>
      <c r="D631" s="32" t="s">
        <v>33</v>
      </c>
      <c r="E631" s="32" t="s">
        <v>56</v>
      </c>
      <c r="F631" s="32" t="s">
        <v>29</v>
      </c>
      <c r="G631" s="32" t="s">
        <v>45</v>
      </c>
      <c r="H631" s="32" t="s">
        <v>37</v>
      </c>
      <c r="I631" s="32">
        <v>5</v>
      </c>
      <c r="J631" s="32" t="s">
        <v>0</v>
      </c>
      <c r="K631" s="32" t="s">
        <v>40</v>
      </c>
      <c r="L631" s="32" t="s">
        <v>0</v>
      </c>
      <c r="M631" s="32">
        <v>3</v>
      </c>
      <c r="N631" s="32" t="s">
        <v>29</v>
      </c>
      <c r="O631" s="32" t="s">
        <v>38</v>
      </c>
      <c r="P631" s="32">
        <v>7</v>
      </c>
      <c r="Q631" s="32" t="s">
        <v>2</v>
      </c>
      <c r="R631" s="32" t="s">
        <v>2</v>
      </c>
      <c r="S631" s="32">
        <v>8</v>
      </c>
      <c r="T631" s="32">
        <v>2</v>
      </c>
      <c r="U631" s="32" t="s">
        <v>31</v>
      </c>
      <c r="V631" s="32">
        <v>0</v>
      </c>
      <c r="W631" s="32">
        <f>SUM(_xlfn.XLOOKUP(B631,freq!$A$2:$A$40,freq!$B$2:$B$40,0),_xlfn.XLOOKUP(C631,freq!$A$2:$A$40,freq!$B$2:$B$40,0),_xlfn.XLOOKUP(D631,freq!$A$2:$A$40,freq!$B$2:$B$40,0),_xlfn.XLOOKUP(E631,freq!$A$2:$A$40,freq!$B$2:$B$40,0),_xlfn.XLOOKUP(F631,freq!$A$2:$A$40,freq!$B$2:$B$40,0),_xlfn.XLOOKUP(G631,freq!$A$2:$A$40,freq!$B$2:$B$40,0),_xlfn.XLOOKUP(H631,freq!$A$2:$A$40,freq!$B$2:$B$40,0),_xlfn.XLOOKUP(I631,freq!$A$2:$A$40,freq!$B$2:$B$40,0),_xlfn.XLOOKUP(J631,freq!$A$2:$A$40,freq!$B$2:$B$40,0),_xlfn.XLOOKUP(K631,freq!$A$2:$A$40,freq!$B$2:$B$40,0),_xlfn.XLOOKUP(L631,freq!$A$2:$A$40,freq!$B$2:$B$40,0),_xlfn.XLOOKUP(M631,freq!$A$2:$A$40,freq!$B$2:$B$40,0),_xlfn.XLOOKUP(N631,freq!$A$2:$A$40,freq!$B$2:$B$40,0),_xlfn.XLOOKUP(O631,freq!$A$2:$A$40,freq!$B$2:$B$40,0),_xlfn.XLOOKUP(P631,freq!$A$2:$A$40,freq!$B$2:$B$40,0),_xlfn.XLOOKUP(Q631,freq!$A$2:$A$40,freq!$B$2:$B$40,0),_xlfn.XLOOKUP(R631,freq!$A$2:$A$40,freq!$B$2:$B$40,0),_xlfn.XLOOKUP(S631,freq!$A$2:$A$40,freq!$B$2:$B$40,0),_xlfn.XLOOKUP(T631,freq!$A$2:$A$40,freq!$B$2:$B$40,0),_xlfn.XLOOKUP(U631,freq!$A$2:$A$40,freq!$B$2:$B$40,0),_xlfn.XLOOKUP(V631,freq!$A$2:$A$40,freq!$B$2:$B$40,0))</f>
        <v>59.45000000000001</v>
      </c>
    </row>
    <row r="632" spans="1:23" hidden="1" x14ac:dyDescent="0.35">
      <c r="A632" s="32" t="s">
        <v>143</v>
      </c>
      <c r="B632" s="32" t="s">
        <v>56</v>
      </c>
      <c r="C632" s="32" t="s">
        <v>36</v>
      </c>
      <c r="D632" s="32" t="s">
        <v>3</v>
      </c>
      <c r="E632" s="32" t="s">
        <v>58</v>
      </c>
      <c r="F632" s="32" t="s">
        <v>32</v>
      </c>
      <c r="G632" s="32" t="s">
        <v>35</v>
      </c>
      <c r="H632" s="32" t="s">
        <v>36</v>
      </c>
      <c r="I632" s="32">
        <v>5</v>
      </c>
      <c r="J632" s="32" t="s">
        <v>40</v>
      </c>
      <c r="K632" s="32">
        <v>9</v>
      </c>
      <c r="L632" s="32">
        <v>6</v>
      </c>
      <c r="M632" s="32" t="s">
        <v>2</v>
      </c>
      <c r="N632" s="32">
        <v>2</v>
      </c>
      <c r="O632" s="32" t="s">
        <v>44</v>
      </c>
      <c r="P632" s="32" t="s">
        <v>41</v>
      </c>
      <c r="Q632" s="32" t="s">
        <v>33</v>
      </c>
      <c r="R632" s="32">
        <v>2</v>
      </c>
      <c r="S632" s="32" t="s">
        <v>45</v>
      </c>
      <c r="T632" s="32">
        <v>8</v>
      </c>
      <c r="U632" s="32" t="s">
        <v>41</v>
      </c>
      <c r="V632" s="32">
        <v>5</v>
      </c>
      <c r="W632" s="32">
        <f>SUM(_xlfn.XLOOKUP(B632,freq!$A$2:$A$40,freq!$B$2:$B$40,0),_xlfn.XLOOKUP(C632,freq!$A$2:$A$40,freq!$B$2:$B$40,0),_xlfn.XLOOKUP(D632,freq!$A$2:$A$40,freq!$B$2:$B$40,0),_xlfn.XLOOKUP(E632,freq!$A$2:$A$40,freq!$B$2:$B$40,0),_xlfn.XLOOKUP(F632,freq!$A$2:$A$40,freq!$B$2:$B$40,0),_xlfn.XLOOKUP(G632,freq!$A$2:$A$40,freq!$B$2:$B$40,0),_xlfn.XLOOKUP(H632,freq!$A$2:$A$40,freq!$B$2:$B$40,0),_xlfn.XLOOKUP(I632,freq!$A$2:$A$40,freq!$B$2:$B$40,0),_xlfn.XLOOKUP(J632,freq!$A$2:$A$40,freq!$B$2:$B$40,0),_xlfn.XLOOKUP(K632,freq!$A$2:$A$40,freq!$B$2:$B$40,0),_xlfn.XLOOKUP(L632,freq!$A$2:$A$40,freq!$B$2:$B$40,0),_xlfn.XLOOKUP(M632,freq!$A$2:$A$40,freq!$B$2:$B$40,0),_xlfn.XLOOKUP(N632,freq!$A$2:$A$40,freq!$B$2:$B$40,0),_xlfn.XLOOKUP(O632,freq!$A$2:$A$40,freq!$B$2:$B$40,0),_xlfn.XLOOKUP(P632,freq!$A$2:$A$40,freq!$B$2:$B$40,0),_xlfn.XLOOKUP(Q632,freq!$A$2:$A$40,freq!$B$2:$B$40,0),_xlfn.XLOOKUP(R632,freq!$A$2:$A$40,freq!$B$2:$B$40,0),_xlfn.XLOOKUP(S632,freq!$A$2:$A$40,freq!$B$2:$B$40,0),_xlfn.XLOOKUP(T632,freq!$A$2:$A$40,freq!$B$2:$B$40,0),_xlfn.XLOOKUP(U632,freq!$A$2:$A$40,freq!$B$2:$B$40,0),_xlfn.XLOOKUP(V632,freq!$A$2:$A$40,freq!$B$2:$B$40,0))</f>
        <v>59.399999999999991</v>
      </c>
    </row>
    <row r="633" spans="1:23" x14ac:dyDescent="0.35">
      <c r="A633" s="32" t="s">
        <v>1812</v>
      </c>
      <c r="B633" s="32" t="s">
        <v>36</v>
      </c>
      <c r="C633" s="32" t="s">
        <v>1</v>
      </c>
      <c r="D633" s="32">
        <v>0</v>
      </c>
      <c r="E633" s="32" t="s">
        <v>0</v>
      </c>
      <c r="F633" s="32" t="s">
        <v>0</v>
      </c>
      <c r="G633" s="32">
        <v>2</v>
      </c>
      <c r="H633" s="32" t="s">
        <v>33</v>
      </c>
      <c r="I633" s="32">
        <v>9</v>
      </c>
      <c r="J633" s="32" t="s">
        <v>37</v>
      </c>
      <c r="K633" s="32" t="s">
        <v>42</v>
      </c>
      <c r="L633" s="32" t="s">
        <v>45</v>
      </c>
      <c r="M633" s="32" t="s">
        <v>34</v>
      </c>
      <c r="N633" s="32" t="s">
        <v>34</v>
      </c>
      <c r="O633" s="32" t="s">
        <v>2</v>
      </c>
      <c r="P633" s="32">
        <v>3</v>
      </c>
      <c r="Q633" s="32" t="s">
        <v>33</v>
      </c>
      <c r="R633" s="32" t="s">
        <v>40</v>
      </c>
      <c r="S633" s="32" t="s">
        <v>0</v>
      </c>
      <c r="T633" s="32" t="s">
        <v>0</v>
      </c>
      <c r="U633" s="32" t="s">
        <v>37</v>
      </c>
      <c r="V633" s="32" t="s">
        <v>35</v>
      </c>
      <c r="W633" s="32">
        <f>SUM(_xlfn.XLOOKUP(B633,freq!$A$2:$A$40,freq!$B$2:$B$40,0),_xlfn.XLOOKUP(C633,freq!$A$2:$A$40,freq!$B$2:$B$40,0),_xlfn.XLOOKUP(D633,freq!$A$2:$A$40,freq!$B$2:$B$40,0),_xlfn.XLOOKUP(E633,freq!$A$2:$A$40,freq!$B$2:$B$40,0),_xlfn.XLOOKUP(F633,freq!$A$2:$A$40,freq!$B$2:$B$40,0),_xlfn.XLOOKUP(G633,freq!$A$2:$A$40,freq!$B$2:$B$40,0),_xlfn.XLOOKUP(H633,freq!$A$2:$A$40,freq!$B$2:$B$40,0),_xlfn.XLOOKUP(I633,freq!$A$2:$A$40,freq!$B$2:$B$40,0),_xlfn.XLOOKUP(J633,freq!$A$2:$A$40,freq!$B$2:$B$40,0),_xlfn.XLOOKUP(K633,freq!$A$2:$A$40,freq!$B$2:$B$40,0),_xlfn.XLOOKUP(L633,freq!$A$2:$A$40,freq!$B$2:$B$40,0),_xlfn.XLOOKUP(M633,freq!$A$2:$A$40,freq!$B$2:$B$40,0),_xlfn.XLOOKUP(N633,freq!$A$2:$A$40,freq!$B$2:$B$40,0),_xlfn.XLOOKUP(O633,freq!$A$2:$A$40,freq!$B$2:$B$40,0),_xlfn.XLOOKUP(P633,freq!$A$2:$A$40,freq!$B$2:$B$40,0),_xlfn.XLOOKUP(Q633,freq!$A$2:$A$40,freq!$B$2:$B$40,0),_xlfn.XLOOKUP(R633,freq!$A$2:$A$40,freq!$B$2:$B$40,0),_xlfn.XLOOKUP(S633,freq!$A$2:$A$40,freq!$B$2:$B$40,0),_xlfn.XLOOKUP(T633,freq!$A$2:$A$40,freq!$B$2:$B$40,0),_xlfn.XLOOKUP(U633,freq!$A$2:$A$40,freq!$B$2:$B$40,0),_xlfn.XLOOKUP(V633,freq!$A$2:$A$40,freq!$B$2:$B$40,0))</f>
        <v>59.38000000000001</v>
      </c>
    </row>
    <row r="634" spans="1:23" hidden="1" x14ac:dyDescent="0.35">
      <c r="A634" s="32" t="s">
        <v>1580</v>
      </c>
      <c r="B634" s="32" t="s">
        <v>28</v>
      </c>
      <c r="C634" s="32">
        <v>8</v>
      </c>
      <c r="D634" s="32" t="s">
        <v>56</v>
      </c>
      <c r="E634" s="32" t="s">
        <v>2</v>
      </c>
      <c r="F634" s="32">
        <v>5</v>
      </c>
      <c r="G634" s="32">
        <v>3</v>
      </c>
      <c r="H634" s="32" t="s">
        <v>50</v>
      </c>
      <c r="I634" s="32" t="s">
        <v>2</v>
      </c>
      <c r="J634" s="32" t="s">
        <v>37</v>
      </c>
      <c r="K634" s="32" t="s">
        <v>38</v>
      </c>
      <c r="L634" s="32" t="s">
        <v>2</v>
      </c>
      <c r="M634" s="32" t="s">
        <v>34</v>
      </c>
      <c r="N634" s="32" t="s">
        <v>34</v>
      </c>
      <c r="O634" s="32" t="s">
        <v>58</v>
      </c>
      <c r="P634" s="32" t="s">
        <v>56</v>
      </c>
      <c r="Q634" s="32" t="s">
        <v>40</v>
      </c>
      <c r="R634" s="32" t="s">
        <v>53</v>
      </c>
      <c r="S634" s="32" t="s">
        <v>49</v>
      </c>
      <c r="T634" s="32" t="s">
        <v>40</v>
      </c>
      <c r="U634" s="32" t="s">
        <v>50</v>
      </c>
      <c r="V634" s="32" t="s">
        <v>48</v>
      </c>
      <c r="W634" s="32">
        <f>SUM(_xlfn.XLOOKUP(B634,freq!$A$2:$A$40,freq!$B$2:$B$40,0),_xlfn.XLOOKUP(C634,freq!$A$2:$A$40,freq!$B$2:$B$40,0),_xlfn.XLOOKUP(D634,freq!$A$2:$A$40,freq!$B$2:$B$40,0),_xlfn.XLOOKUP(E634,freq!$A$2:$A$40,freq!$B$2:$B$40,0),_xlfn.XLOOKUP(F634,freq!$A$2:$A$40,freq!$B$2:$B$40,0),_xlfn.XLOOKUP(G634,freq!$A$2:$A$40,freq!$B$2:$B$40,0),_xlfn.XLOOKUP(H634,freq!$A$2:$A$40,freq!$B$2:$B$40,0),_xlfn.XLOOKUP(I634,freq!$A$2:$A$40,freq!$B$2:$B$40,0),_xlfn.XLOOKUP(J634,freq!$A$2:$A$40,freq!$B$2:$B$40,0),_xlfn.XLOOKUP(K634,freq!$A$2:$A$40,freq!$B$2:$B$40,0),_xlfn.XLOOKUP(L634,freq!$A$2:$A$40,freq!$B$2:$B$40,0),_xlfn.XLOOKUP(M634,freq!$A$2:$A$40,freq!$B$2:$B$40,0),_xlfn.XLOOKUP(N634,freq!$A$2:$A$40,freq!$B$2:$B$40,0),_xlfn.XLOOKUP(O634,freq!$A$2:$A$40,freq!$B$2:$B$40,0),_xlfn.XLOOKUP(P634,freq!$A$2:$A$40,freq!$B$2:$B$40,0),_xlfn.XLOOKUP(Q634,freq!$A$2:$A$40,freq!$B$2:$B$40,0),_xlfn.XLOOKUP(R634,freq!$A$2:$A$40,freq!$B$2:$B$40,0),_xlfn.XLOOKUP(S634,freq!$A$2:$A$40,freq!$B$2:$B$40,0),_xlfn.XLOOKUP(T634,freq!$A$2:$A$40,freq!$B$2:$B$40,0),_xlfn.XLOOKUP(U634,freq!$A$2:$A$40,freq!$B$2:$B$40,0),_xlfn.XLOOKUP(V634,freq!$A$2:$A$40,freq!$B$2:$B$40,0))</f>
        <v>59.379999999999995</v>
      </c>
    </row>
    <row r="635" spans="1:23" hidden="1" x14ac:dyDescent="0.35">
      <c r="A635" s="32" t="s">
        <v>806</v>
      </c>
      <c r="B635" s="32" t="s">
        <v>46</v>
      </c>
      <c r="C635" s="32" t="s">
        <v>28</v>
      </c>
      <c r="D635" s="32" t="s">
        <v>36</v>
      </c>
      <c r="E635" s="32" t="s">
        <v>37</v>
      </c>
      <c r="F635" s="32">
        <v>6</v>
      </c>
      <c r="G635" s="32" t="s">
        <v>37</v>
      </c>
      <c r="H635" s="32" t="s">
        <v>59</v>
      </c>
      <c r="I635" s="32">
        <v>6</v>
      </c>
      <c r="J635" s="32" t="s">
        <v>50</v>
      </c>
      <c r="K635" s="32">
        <v>9</v>
      </c>
      <c r="L635" s="32" t="s">
        <v>35</v>
      </c>
      <c r="M635" s="32">
        <v>4</v>
      </c>
      <c r="N635" s="32" t="s">
        <v>34</v>
      </c>
      <c r="O635" s="32" t="s">
        <v>48</v>
      </c>
      <c r="P635" s="32">
        <v>1</v>
      </c>
      <c r="Q635" s="32" t="s">
        <v>29</v>
      </c>
      <c r="R635" s="32" t="s">
        <v>34</v>
      </c>
      <c r="S635" s="32" t="s">
        <v>34</v>
      </c>
      <c r="T635" s="32" t="s">
        <v>56</v>
      </c>
      <c r="U635" s="32" t="s">
        <v>1</v>
      </c>
      <c r="V635" s="32" t="s">
        <v>33</v>
      </c>
      <c r="W635" s="32">
        <f>SUM(_xlfn.XLOOKUP(B635,freq!$A$2:$A$40,freq!$B$2:$B$40,0),_xlfn.XLOOKUP(C635,freq!$A$2:$A$40,freq!$B$2:$B$40,0),_xlfn.XLOOKUP(D635,freq!$A$2:$A$40,freq!$B$2:$B$40,0),_xlfn.XLOOKUP(E635,freq!$A$2:$A$40,freq!$B$2:$B$40,0),_xlfn.XLOOKUP(F635,freq!$A$2:$A$40,freq!$B$2:$B$40,0),_xlfn.XLOOKUP(G635,freq!$A$2:$A$40,freq!$B$2:$B$40,0),_xlfn.XLOOKUP(H635,freq!$A$2:$A$40,freq!$B$2:$B$40,0),_xlfn.XLOOKUP(I635,freq!$A$2:$A$40,freq!$B$2:$B$40,0),_xlfn.XLOOKUP(J635,freq!$A$2:$A$40,freq!$B$2:$B$40,0),_xlfn.XLOOKUP(K635,freq!$A$2:$A$40,freq!$B$2:$B$40,0),_xlfn.XLOOKUP(L635,freq!$A$2:$A$40,freq!$B$2:$B$40,0),_xlfn.XLOOKUP(M635,freq!$A$2:$A$40,freq!$B$2:$B$40,0),_xlfn.XLOOKUP(N635,freq!$A$2:$A$40,freq!$B$2:$B$40,0),_xlfn.XLOOKUP(O635,freq!$A$2:$A$40,freq!$B$2:$B$40,0),_xlfn.XLOOKUP(P635,freq!$A$2:$A$40,freq!$B$2:$B$40,0),_xlfn.XLOOKUP(Q635,freq!$A$2:$A$40,freq!$B$2:$B$40,0),_xlfn.XLOOKUP(R635,freq!$A$2:$A$40,freq!$B$2:$B$40,0),_xlfn.XLOOKUP(S635,freq!$A$2:$A$40,freq!$B$2:$B$40,0),_xlfn.XLOOKUP(T635,freq!$A$2:$A$40,freq!$B$2:$B$40,0),_xlfn.XLOOKUP(U635,freq!$A$2:$A$40,freq!$B$2:$B$40,0),_xlfn.XLOOKUP(V635,freq!$A$2:$A$40,freq!$B$2:$B$40,0))</f>
        <v>59.33</v>
      </c>
    </row>
    <row r="636" spans="1:23" hidden="1" x14ac:dyDescent="0.35">
      <c r="A636" s="32" t="s">
        <v>719</v>
      </c>
      <c r="B636" s="32" t="s">
        <v>42</v>
      </c>
      <c r="C636" s="32" t="s">
        <v>35</v>
      </c>
      <c r="D636" s="32" t="s">
        <v>33</v>
      </c>
      <c r="E636" s="32" t="s">
        <v>49</v>
      </c>
      <c r="F636" s="32" t="s">
        <v>38</v>
      </c>
      <c r="G636" s="32" t="s">
        <v>34</v>
      </c>
      <c r="H636" s="32" t="s">
        <v>29</v>
      </c>
      <c r="I636" s="32" t="s">
        <v>2</v>
      </c>
      <c r="J636" s="32" t="s">
        <v>38</v>
      </c>
      <c r="K636" s="32" t="s">
        <v>41</v>
      </c>
      <c r="L636" s="32" t="s">
        <v>30</v>
      </c>
      <c r="M636" s="32">
        <v>1</v>
      </c>
      <c r="N636" s="32" t="s">
        <v>49</v>
      </c>
      <c r="O636" s="32" t="s">
        <v>58</v>
      </c>
      <c r="P636" s="32" t="s">
        <v>35</v>
      </c>
      <c r="Q636" s="32" t="s">
        <v>2</v>
      </c>
      <c r="R636" s="32" t="s">
        <v>46</v>
      </c>
      <c r="S636" s="32">
        <v>2</v>
      </c>
      <c r="T636" s="32" t="s">
        <v>49</v>
      </c>
      <c r="U636" s="32" t="s">
        <v>37</v>
      </c>
      <c r="V636" s="32" t="s">
        <v>40</v>
      </c>
      <c r="W636" s="32">
        <f>SUM(_xlfn.XLOOKUP(B636,freq!$A$2:$A$40,freq!$B$2:$B$40,0),_xlfn.XLOOKUP(C636,freq!$A$2:$A$40,freq!$B$2:$B$40,0),_xlfn.XLOOKUP(D636,freq!$A$2:$A$40,freq!$B$2:$B$40,0),_xlfn.XLOOKUP(E636,freq!$A$2:$A$40,freq!$B$2:$B$40,0),_xlfn.XLOOKUP(F636,freq!$A$2:$A$40,freq!$B$2:$B$40,0),_xlfn.XLOOKUP(G636,freq!$A$2:$A$40,freq!$B$2:$B$40,0),_xlfn.XLOOKUP(H636,freq!$A$2:$A$40,freq!$B$2:$B$40,0),_xlfn.XLOOKUP(I636,freq!$A$2:$A$40,freq!$B$2:$B$40,0),_xlfn.XLOOKUP(J636,freq!$A$2:$A$40,freq!$B$2:$B$40,0),_xlfn.XLOOKUP(K636,freq!$A$2:$A$40,freq!$B$2:$B$40,0),_xlfn.XLOOKUP(L636,freq!$A$2:$A$40,freq!$B$2:$B$40,0),_xlfn.XLOOKUP(M636,freq!$A$2:$A$40,freq!$B$2:$B$40,0),_xlfn.XLOOKUP(N636,freq!$A$2:$A$40,freq!$B$2:$B$40,0),_xlfn.XLOOKUP(O636,freq!$A$2:$A$40,freq!$B$2:$B$40,0),_xlfn.XLOOKUP(P636,freq!$A$2:$A$40,freq!$B$2:$B$40,0),_xlfn.XLOOKUP(Q636,freq!$A$2:$A$40,freq!$B$2:$B$40,0),_xlfn.XLOOKUP(R636,freq!$A$2:$A$40,freq!$B$2:$B$40,0),_xlfn.XLOOKUP(S636,freq!$A$2:$A$40,freq!$B$2:$B$40,0),_xlfn.XLOOKUP(T636,freq!$A$2:$A$40,freq!$B$2:$B$40,0),_xlfn.XLOOKUP(U636,freq!$A$2:$A$40,freq!$B$2:$B$40,0),_xlfn.XLOOKUP(V636,freq!$A$2:$A$40,freq!$B$2:$B$40,0))</f>
        <v>59.29</v>
      </c>
    </row>
    <row r="637" spans="1:23" hidden="1" x14ac:dyDescent="0.35">
      <c r="A637" s="32" t="s">
        <v>1417</v>
      </c>
      <c r="B637" s="32" t="s">
        <v>48</v>
      </c>
      <c r="C637" s="32" t="s">
        <v>29</v>
      </c>
      <c r="D637" s="32" t="s">
        <v>37</v>
      </c>
      <c r="E637" s="32" t="s">
        <v>36</v>
      </c>
      <c r="F637" s="32" t="s">
        <v>53</v>
      </c>
      <c r="G637" s="32" t="s">
        <v>32</v>
      </c>
      <c r="H637" s="32" t="s">
        <v>3</v>
      </c>
      <c r="I637" s="32" t="s">
        <v>37</v>
      </c>
      <c r="J637" s="32" t="s">
        <v>50</v>
      </c>
      <c r="K637" s="32" t="s">
        <v>30</v>
      </c>
      <c r="L637" s="32" t="s">
        <v>43</v>
      </c>
      <c r="M637" s="32" t="s">
        <v>56</v>
      </c>
      <c r="N637" s="32">
        <v>3</v>
      </c>
      <c r="O637" s="32">
        <v>4</v>
      </c>
      <c r="P637" s="32" t="s">
        <v>44</v>
      </c>
      <c r="Q637" s="32" t="s">
        <v>1</v>
      </c>
      <c r="R637" s="32" t="s">
        <v>50</v>
      </c>
      <c r="S637" s="32" t="s">
        <v>30</v>
      </c>
      <c r="T637" s="32" t="s">
        <v>58</v>
      </c>
      <c r="U637" s="32" t="s">
        <v>42</v>
      </c>
      <c r="V637" s="32" t="s">
        <v>1</v>
      </c>
      <c r="W637" s="32">
        <f>SUM(_xlfn.XLOOKUP(B637,freq!$A$2:$A$40,freq!$B$2:$B$40,0),_xlfn.XLOOKUP(C637,freq!$A$2:$A$40,freq!$B$2:$B$40,0),_xlfn.XLOOKUP(D637,freq!$A$2:$A$40,freq!$B$2:$B$40,0),_xlfn.XLOOKUP(E637,freq!$A$2:$A$40,freq!$B$2:$B$40,0),_xlfn.XLOOKUP(F637,freq!$A$2:$A$40,freq!$B$2:$B$40,0),_xlfn.XLOOKUP(G637,freq!$A$2:$A$40,freq!$B$2:$B$40,0),_xlfn.XLOOKUP(H637,freq!$A$2:$A$40,freq!$B$2:$B$40,0),_xlfn.XLOOKUP(I637,freq!$A$2:$A$40,freq!$B$2:$B$40,0),_xlfn.XLOOKUP(J637,freq!$A$2:$A$40,freq!$B$2:$B$40,0),_xlfn.XLOOKUP(K637,freq!$A$2:$A$40,freq!$B$2:$B$40,0),_xlfn.XLOOKUP(L637,freq!$A$2:$A$40,freq!$B$2:$B$40,0),_xlfn.XLOOKUP(M637,freq!$A$2:$A$40,freq!$B$2:$B$40,0),_xlfn.XLOOKUP(N637,freq!$A$2:$A$40,freq!$B$2:$B$40,0),_xlfn.XLOOKUP(O637,freq!$A$2:$A$40,freq!$B$2:$B$40,0),_xlfn.XLOOKUP(P637,freq!$A$2:$A$40,freq!$B$2:$B$40,0),_xlfn.XLOOKUP(Q637,freq!$A$2:$A$40,freq!$B$2:$B$40,0),_xlfn.XLOOKUP(R637,freq!$A$2:$A$40,freq!$B$2:$B$40,0),_xlfn.XLOOKUP(S637,freq!$A$2:$A$40,freq!$B$2:$B$40,0),_xlfn.XLOOKUP(T637,freq!$A$2:$A$40,freq!$B$2:$B$40,0),_xlfn.XLOOKUP(U637,freq!$A$2:$A$40,freq!$B$2:$B$40,0),_xlfn.XLOOKUP(V637,freq!$A$2:$A$40,freq!$B$2:$B$40,0))</f>
        <v>59.289999999999992</v>
      </c>
    </row>
    <row r="638" spans="1:23" hidden="1" x14ac:dyDescent="0.35">
      <c r="A638" s="32" t="s">
        <v>975</v>
      </c>
      <c r="B638" s="32" t="s">
        <v>46</v>
      </c>
      <c r="C638" s="32" t="s">
        <v>40</v>
      </c>
      <c r="D638" s="32" t="s">
        <v>58</v>
      </c>
      <c r="E638" s="32">
        <v>3</v>
      </c>
      <c r="F638" s="32" t="s">
        <v>32</v>
      </c>
      <c r="G638" s="32" t="s">
        <v>4</v>
      </c>
      <c r="H638" s="32">
        <v>7</v>
      </c>
      <c r="I638" s="32">
        <v>0</v>
      </c>
      <c r="J638" s="32">
        <v>5</v>
      </c>
      <c r="K638" s="32" t="s">
        <v>56</v>
      </c>
      <c r="L638" s="32" t="s">
        <v>30</v>
      </c>
      <c r="M638" s="32">
        <v>3</v>
      </c>
      <c r="N638" s="32" t="s">
        <v>37</v>
      </c>
      <c r="O638" s="32" t="s">
        <v>32</v>
      </c>
      <c r="P638" s="32" t="s">
        <v>3</v>
      </c>
      <c r="Q638" s="32" t="s">
        <v>46</v>
      </c>
      <c r="R638" s="32" t="s">
        <v>1</v>
      </c>
      <c r="S638" s="32" t="s">
        <v>56</v>
      </c>
      <c r="T638" s="32" t="s">
        <v>59</v>
      </c>
      <c r="U638" s="32">
        <v>4</v>
      </c>
      <c r="V638" s="32" t="s">
        <v>37</v>
      </c>
      <c r="W638" s="32">
        <f>SUM(_xlfn.XLOOKUP(B638,freq!$A$2:$A$40,freq!$B$2:$B$40,0),_xlfn.XLOOKUP(C638,freq!$A$2:$A$40,freq!$B$2:$B$40,0),_xlfn.XLOOKUP(D638,freq!$A$2:$A$40,freq!$B$2:$B$40,0),_xlfn.XLOOKUP(E638,freq!$A$2:$A$40,freq!$B$2:$B$40,0),_xlfn.XLOOKUP(F638,freq!$A$2:$A$40,freq!$B$2:$B$40,0),_xlfn.XLOOKUP(G638,freq!$A$2:$A$40,freq!$B$2:$B$40,0),_xlfn.XLOOKUP(H638,freq!$A$2:$A$40,freq!$B$2:$B$40,0),_xlfn.XLOOKUP(I638,freq!$A$2:$A$40,freq!$B$2:$B$40,0),_xlfn.XLOOKUP(J638,freq!$A$2:$A$40,freq!$B$2:$B$40,0),_xlfn.XLOOKUP(K638,freq!$A$2:$A$40,freq!$B$2:$B$40,0),_xlfn.XLOOKUP(L638,freq!$A$2:$A$40,freq!$B$2:$B$40,0),_xlfn.XLOOKUP(M638,freq!$A$2:$A$40,freq!$B$2:$B$40,0),_xlfn.XLOOKUP(N638,freq!$A$2:$A$40,freq!$B$2:$B$40,0),_xlfn.XLOOKUP(O638,freq!$A$2:$A$40,freq!$B$2:$B$40,0),_xlfn.XLOOKUP(P638,freq!$A$2:$A$40,freq!$B$2:$B$40,0),_xlfn.XLOOKUP(Q638,freq!$A$2:$A$40,freq!$B$2:$B$40,0),_xlfn.XLOOKUP(R638,freq!$A$2:$A$40,freq!$B$2:$B$40,0),_xlfn.XLOOKUP(S638,freq!$A$2:$A$40,freq!$B$2:$B$40,0),_xlfn.XLOOKUP(T638,freq!$A$2:$A$40,freq!$B$2:$B$40,0),_xlfn.XLOOKUP(U638,freq!$A$2:$A$40,freq!$B$2:$B$40,0),_xlfn.XLOOKUP(V638,freq!$A$2:$A$40,freq!$B$2:$B$40,0))</f>
        <v>59.27000000000001</v>
      </c>
    </row>
    <row r="639" spans="1:23" hidden="1" x14ac:dyDescent="0.35">
      <c r="A639" s="32" t="s">
        <v>383</v>
      </c>
      <c r="B639" s="32">
        <v>9</v>
      </c>
      <c r="C639" s="32" t="s">
        <v>48</v>
      </c>
      <c r="D639" s="32">
        <v>5</v>
      </c>
      <c r="E639" s="32">
        <v>1</v>
      </c>
      <c r="F639" s="32" t="s">
        <v>4</v>
      </c>
      <c r="G639" s="32" t="s">
        <v>33</v>
      </c>
      <c r="H639" s="32" t="s">
        <v>2</v>
      </c>
      <c r="I639" s="32" t="s">
        <v>33</v>
      </c>
      <c r="J639" s="32" t="s">
        <v>59</v>
      </c>
      <c r="K639" s="32" t="s">
        <v>36</v>
      </c>
      <c r="L639" s="32" t="s">
        <v>33</v>
      </c>
      <c r="M639" s="32" t="s">
        <v>45</v>
      </c>
      <c r="N639" s="32">
        <v>2</v>
      </c>
      <c r="O639" s="32">
        <v>8</v>
      </c>
      <c r="P639" s="32" t="s">
        <v>42</v>
      </c>
      <c r="Q639" s="32" t="s">
        <v>35</v>
      </c>
      <c r="R639" s="32" t="s">
        <v>34</v>
      </c>
      <c r="S639" s="32" t="s">
        <v>29</v>
      </c>
      <c r="T639" s="32" t="s">
        <v>49</v>
      </c>
      <c r="U639" s="32" t="s">
        <v>49</v>
      </c>
      <c r="V639" s="32" t="s">
        <v>1</v>
      </c>
      <c r="W639" s="32">
        <f>SUM(_xlfn.XLOOKUP(B639,freq!$A$2:$A$40,freq!$B$2:$B$40,0),_xlfn.XLOOKUP(C639,freq!$A$2:$A$40,freq!$B$2:$B$40,0),_xlfn.XLOOKUP(D639,freq!$A$2:$A$40,freq!$B$2:$B$40,0),_xlfn.XLOOKUP(E639,freq!$A$2:$A$40,freq!$B$2:$B$40,0),_xlfn.XLOOKUP(F639,freq!$A$2:$A$40,freq!$B$2:$B$40,0),_xlfn.XLOOKUP(G639,freq!$A$2:$A$40,freq!$B$2:$B$40,0),_xlfn.XLOOKUP(H639,freq!$A$2:$A$40,freq!$B$2:$B$40,0),_xlfn.XLOOKUP(I639,freq!$A$2:$A$40,freq!$B$2:$B$40,0),_xlfn.XLOOKUP(J639,freq!$A$2:$A$40,freq!$B$2:$B$40,0),_xlfn.XLOOKUP(K639,freq!$A$2:$A$40,freq!$B$2:$B$40,0),_xlfn.XLOOKUP(L639,freq!$A$2:$A$40,freq!$B$2:$B$40,0),_xlfn.XLOOKUP(M639,freq!$A$2:$A$40,freq!$B$2:$B$40,0),_xlfn.XLOOKUP(N639,freq!$A$2:$A$40,freq!$B$2:$B$40,0),_xlfn.XLOOKUP(O639,freq!$A$2:$A$40,freq!$B$2:$B$40,0),_xlfn.XLOOKUP(P639,freq!$A$2:$A$40,freq!$B$2:$B$40,0),_xlfn.XLOOKUP(Q639,freq!$A$2:$A$40,freq!$B$2:$B$40,0),_xlfn.XLOOKUP(R639,freq!$A$2:$A$40,freq!$B$2:$B$40,0),_xlfn.XLOOKUP(S639,freq!$A$2:$A$40,freq!$B$2:$B$40,0),_xlfn.XLOOKUP(T639,freq!$A$2:$A$40,freq!$B$2:$B$40,0),_xlfn.XLOOKUP(U639,freq!$A$2:$A$40,freq!$B$2:$B$40,0),_xlfn.XLOOKUP(V639,freq!$A$2:$A$40,freq!$B$2:$B$40,0))</f>
        <v>59.239999999999988</v>
      </c>
    </row>
    <row r="640" spans="1:23" hidden="1" x14ac:dyDescent="0.35">
      <c r="A640" s="32" t="s">
        <v>1587</v>
      </c>
      <c r="B640" s="32" t="s">
        <v>35</v>
      </c>
      <c r="C640" s="32" t="s">
        <v>43</v>
      </c>
      <c r="D640" s="32" t="s">
        <v>31</v>
      </c>
      <c r="E640" s="32" t="s">
        <v>48</v>
      </c>
      <c r="F640" s="32">
        <v>5</v>
      </c>
      <c r="G640" s="32" t="s">
        <v>32</v>
      </c>
      <c r="H640" s="32">
        <v>1</v>
      </c>
      <c r="I640" s="32" t="s">
        <v>29</v>
      </c>
      <c r="J640" s="32" t="s">
        <v>50</v>
      </c>
      <c r="K640" s="32" t="s">
        <v>40</v>
      </c>
      <c r="L640" s="32" t="s">
        <v>36</v>
      </c>
      <c r="M640" s="32" t="s">
        <v>44</v>
      </c>
      <c r="N640" s="32" t="s">
        <v>34</v>
      </c>
      <c r="O640" s="32" t="s">
        <v>46</v>
      </c>
      <c r="P640" s="32" t="s">
        <v>29</v>
      </c>
      <c r="Q640" s="32" t="s">
        <v>49</v>
      </c>
      <c r="R640" s="32" t="s">
        <v>45</v>
      </c>
      <c r="S640" s="32" t="s">
        <v>29</v>
      </c>
      <c r="T640" s="32" t="s">
        <v>44</v>
      </c>
      <c r="U640" s="32">
        <v>2</v>
      </c>
      <c r="V640" s="32">
        <v>1</v>
      </c>
      <c r="W640" s="32">
        <f>SUM(_xlfn.XLOOKUP(B640,freq!$A$2:$A$40,freq!$B$2:$B$40,0),_xlfn.XLOOKUP(C640,freq!$A$2:$A$40,freq!$B$2:$B$40,0),_xlfn.XLOOKUP(D640,freq!$A$2:$A$40,freq!$B$2:$B$40,0),_xlfn.XLOOKUP(E640,freq!$A$2:$A$40,freq!$B$2:$B$40,0),_xlfn.XLOOKUP(F640,freq!$A$2:$A$40,freq!$B$2:$B$40,0),_xlfn.XLOOKUP(G640,freq!$A$2:$A$40,freq!$B$2:$B$40,0),_xlfn.XLOOKUP(H640,freq!$A$2:$A$40,freq!$B$2:$B$40,0),_xlfn.XLOOKUP(I640,freq!$A$2:$A$40,freq!$B$2:$B$40,0),_xlfn.XLOOKUP(J640,freq!$A$2:$A$40,freq!$B$2:$B$40,0),_xlfn.XLOOKUP(K640,freq!$A$2:$A$40,freq!$B$2:$B$40,0),_xlfn.XLOOKUP(L640,freq!$A$2:$A$40,freq!$B$2:$B$40,0),_xlfn.XLOOKUP(M640,freq!$A$2:$A$40,freq!$B$2:$B$40,0),_xlfn.XLOOKUP(N640,freq!$A$2:$A$40,freq!$B$2:$B$40,0),_xlfn.XLOOKUP(O640,freq!$A$2:$A$40,freq!$B$2:$B$40,0),_xlfn.XLOOKUP(P640,freq!$A$2:$A$40,freq!$B$2:$B$40,0),_xlfn.XLOOKUP(Q640,freq!$A$2:$A$40,freq!$B$2:$B$40,0),_xlfn.XLOOKUP(R640,freq!$A$2:$A$40,freq!$B$2:$B$40,0),_xlfn.XLOOKUP(S640,freq!$A$2:$A$40,freq!$B$2:$B$40,0),_xlfn.XLOOKUP(T640,freq!$A$2:$A$40,freq!$B$2:$B$40,0),_xlfn.XLOOKUP(U640,freq!$A$2:$A$40,freq!$B$2:$B$40,0),_xlfn.XLOOKUP(V640,freq!$A$2:$A$40,freq!$B$2:$B$40,0))</f>
        <v>59.21</v>
      </c>
    </row>
    <row r="641" spans="1:23" hidden="1" x14ac:dyDescent="0.35">
      <c r="A641" s="32" t="s">
        <v>1430</v>
      </c>
      <c r="B641" s="32" t="s">
        <v>34</v>
      </c>
      <c r="C641" s="32" t="s">
        <v>43</v>
      </c>
      <c r="D641" s="32" t="s">
        <v>59</v>
      </c>
      <c r="E641" s="32">
        <v>4</v>
      </c>
      <c r="F641" s="32" t="s">
        <v>53</v>
      </c>
      <c r="G641" s="32" t="s">
        <v>37</v>
      </c>
      <c r="H641" s="32" t="s">
        <v>53</v>
      </c>
      <c r="I641" s="32" t="s">
        <v>36</v>
      </c>
      <c r="J641" s="32" t="s">
        <v>32</v>
      </c>
      <c r="K641" s="32">
        <v>3</v>
      </c>
      <c r="L641" s="32">
        <v>1</v>
      </c>
      <c r="M641" s="32" t="s">
        <v>30</v>
      </c>
      <c r="N641" s="32" t="s">
        <v>46</v>
      </c>
      <c r="O641" s="32" t="s">
        <v>33</v>
      </c>
      <c r="P641" s="32" t="s">
        <v>59</v>
      </c>
      <c r="Q641" s="32" t="s">
        <v>29</v>
      </c>
      <c r="R641" s="32" t="s">
        <v>2</v>
      </c>
      <c r="S641" s="32" t="s">
        <v>44</v>
      </c>
      <c r="T641" s="32" t="s">
        <v>56</v>
      </c>
      <c r="U641" s="32" t="s">
        <v>38</v>
      </c>
      <c r="V641" s="32" t="s">
        <v>45</v>
      </c>
      <c r="W641" s="32">
        <f>SUM(_xlfn.XLOOKUP(B641,freq!$A$2:$A$40,freq!$B$2:$B$40,0),_xlfn.XLOOKUP(C641,freq!$A$2:$A$40,freq!$B$2:$B$40,0),_xlfn.XLOOKUP(D641,freq!$A$2:$A$40,freq!$B$2:$B$40,0),_xlfn.XLOOKUP(E641,freq!$A$2:$A$40,freq!$B$2:$B$40,0),_xlfn.XLOOKUP(F641,freq!$A$2:$A$40,freq!$B$2:$B$40,0),_xlfn.XLOOKUP(G641,freq!$A$2:$A$40,freq!$B$2:$B$40,0),_xlfn.XLOOKUP(H641,freq!$A$2:$A$40,freq!$B$2:$B$40,0),_xlfn.XLOOKUP(I641,freq!$A$2:$A$40,freq!$B$2:$B$40,0),_xlfn.XLOOKUP(J641,freq!$A$2:$A$40,freq!$B$2:$B$40,0),_xlfn.XLOOKUP(K641,freq!$A$2:$A$40,freq!$B$2:$B$40,0),_xlfn.XLOOKUP(L641,freq!$A$2:$A$40,freq!$B$2:$B$40,0),_xlfn.XLOOKUP(M641,freq!$A$2:$A$40,freq!$B$2:$B$40,0),_xlfn.XLOOKUP(N641,freq!$A$2:$A$40,freq!$B$2:$B$40,0),_xlfn.XLOOKUP(O641,freq!$A$2:$A$40,freq!$B$2:$B$40,0),_xlfn.XLOOKUP(P641,freq!$A$2:$A$40,freq!$B$2:$B$40,0),_xlfn.XLOOKUP(Q641,freq!$A$2:$A$40,freq!$B$2:$B$40,0),_xlfn.XLOOKUP(R641,freq!$A$2:$A$40,freq!$B$2:$B$40,0),_xlfn.XLOOKUP(S641,freq!$A$2:$A$40,freq!$B$2:$B$40,0),_xlfn.XLOOKUP(T641,freq!$A$2:$A$40,freq!$B$2:$B$40,0),_xlfn.XLOOKUP(U641,freq!$A$2:$A$40,freq!$B$2:$B$40,0),_xlfn.XLOOKUP(V641,freq!$A$2:$A$40,freq!$B$2:$B$40,0))</f>
        <v>59.199999999999989</v>
      </c>
    </row>
    <row r="642" spans="1:23" hidden="1" x14ac:dyDescent="0.35">
      <c r="A642" s="32" t="s">
        <v>658</v>
      </c>
      <c r="B642" s="32" t="s">
        <v>35</v>
      </c>
      <c r="C642" s="32" t="s">
        <v>48</v>
      </c>
      <c r="D642" s="32" t="s">
        <v>38</v>
      </c>
      <c r="E642" s="32">
        <v>0</v>
      </c>
      <c r="F642" s="32">
        <v>2</v>
      </c>
      <c r="G642" s="32">
        <v>6</v>
      </c>
      <c r="H642" s="32" t="s">
        <v>29</v>
      </c>
      <c r="I642" s="32">
        <v>7</v>
      </c>
      <c r="J642" s="32" t="s">
        <v>35</v>
      </c>
      <c r="K642" s="32">
        <v>0</v>
      </c>
      <c r="L642" s="32" t="s">
        <v>59</v>
      </c>
      <c r="M642" s="32">
        <v>2</v>
      </c>
      <c r="N642" s="32" t="s">
        <v>30</v>
      </c>
      <c r="O642" s="32" t="s">
        <v>45</v>
      </c>
      <c r="P642" s="32" t="s">
        <v>29</v>
      </c>
      <c r="Q642" s="32">
        <v>2</v>
      </c>
      <c r="R642" s="32" t="s">
        <v>42</v>
      </c>
      <c r="S642" s="32" t="s">
        <v>46</v>
      </c>
      <c r="T642" s="32" t="s">
        <v>32</v>
      </c>
      <c r="U642" s="32" t="s">
        <v>43</v>
      </c>
      <c r="V642" s="32" t="s">
        <v>2</v>
      </c>
      <c r="W642" s="32">
        <f>SUM(_xlfn.XLOOKUP(B642,freq!$A$2:$A$40,freq!$B$2:$B$40,0),_xlfn.XLOOKUP(C642,freq!$A$2:$A$40,freq!$B$2:$B$40,0),_xlfn.XLOOKUP(D642,freq!$A$2:$A$40,freq!$B$2:$B$40,0),_xlfn.XLOOKUP(E642,freq!$A$2:$A$40,freq!$B$2:$B$40,0),_xlfn.XLOOKUP(F642,freq!$A$2:$A$40,freq!$B$2:$B$40,0),_xlfn.XLOOKUP(G642,freq!$A$2:$A$40,freq!$B$2:$B$40,0),_xlfn.XLOOKUP(H642,freq!$A$2:$A$40,freq!$B$2:$B$40,0),_xlfn.XLOOKUP(I642,freq!$A$2:$A$40,freq!$B$2:$B$40,0),_xlfn.XLOOKUP(J642,freq!$A$2:$A$40,freq!$B$2:$B$40,0),_xlfn.XLOOKUP(K642,freq!$A$2:$A$40,freq!$B$2:$B$40,0),_xlfn.XLOOKUP(L642,freq!$A$2:$A$40,freq!$B$2:$B$40,0),_xlfn.XLOOKUP(M642,freq!$A$2:$A$40,freq!$B$2:$B$40,0),_xlfn.XLOOKUP(N642,freq!$A$2:$A$40,freq!$B$2:$B$40,0),_xlfn.XLOOKUP(O642,freq!$A$2:$A$40,freq!$B$2:$B$40,0),_xlfn.XLOOKUP(P642,freq!$A$2:$A$40,freq!$B$2:$B$40,0),_xlfn.XLOOKUP(Q642,freq!$A$2:$A$40,freq!$B$2:$B$40,0),_xlfn.XLOOKUP(R642,freq!$A$2:$A$40,freq!$B$2:$B$40,0),_xlfn.XLOOKUP(S642,freq!$A$2:$A$40,freq!$B$2:$B$40,0),_xlfn.XLOOKUP(T642,freq!$A$2:$A$40,freq!$B$2:$B$40,0),_xlfn.XLOOKUP(U642,freq!$A$2:$A$40,freq!$B$2:$B$40,0),_xlfn.XLOOKUP(V642,freq!$A$2:$A$40,freq!$B$2:$B$40,0))</f>
        <v>59.140000000000008</v>
      </c>
    </row>
    <row r="643" spans="1:23" hidden="1" x14ac:dyDescent="0.35">
      <c r="A643" s="32" t="s">
        <v>601</v>
      </c>
      <c r="B643" s="32" t="s">
        <v>48</v>
      </c>
      <c r="C643" s="32">
        <v>5</v>
      </c>
      <c r="D643" s="32" t="s">
        <v>37</v>
      </c>
      <c r="E643" s="32">
        <v>3</v>
      </c>
      <c r="F643" s="32" t="s">
        <v>29</v>
      </c>
      <c r="G643" s="32" t="s">
        <v>59</v>
      </c>
      <c r="H643" s="32" t="s">
        <v>1</v>
      </c>
      <c r="I643" s="32">
        <v>6</v>
      </c>
      <c r="J643" s="32" t="s">
        <v>43</v>
      </c>
      <c r="K643" s="32" t="s">
        <v>46</v>
      </c>
      <c r="L643" s="32" t="s">
        <v>45</v>
      </c>
      <c r="M643" s="32" t="s">
        <v>53</v>
      </c>
      <c r="N643" s="32">
        <v>9</v>
      </c>
      <c r="O643" s="32" t="s">
        <v>50</v>
      </c>
      <c r="P643" s="32" t="s">
        <v>28</v>
      </c>
      <c r="Q643" s="32" t="s">
        <v>3</v>
      </c>
      <c r="R643" s="32" t="s">
        <v>36</v>
      </c>
      <c r="S643" s="32" t="s">
        <v>53</v>
      </c>
      <c r="T643" s="32" t="s">
        <v>28</v>
      </c>
      <c r="U643" s="32" t="s">
        <v>33</v>
      </c>
      <c r="V643" s="32" t="s">
        <v>44</v>
      </c>
      <c r="W643" s="32">
        <f>SUM(_xlfn.XLOOKUP(B643,freq!$A$2:$A$40,freq!$B$2:$B$40,0),_xlfn.XLOOKUP(C643,freq!$A$2:$A$40,freq!$B$2:$B$40,0),_xlfn.XLOOKUP(D643,freq!$A$2:$A$40,freq!$B$2:$B$40,0),_xlfn.XLOOKUP(E643,freq!$A$2:$A$40,freq!$B$2:$B$40,0),_xlfn.XLOOKUP(F643,freq!$A$2:$A$40,freq!$B$2:$B$40,0),_xlfn.XLOOKUP(G643,freq!$A$2:$A$40,freq!$B$2:$B$40,0),_xlfn.XLOOKUP(H643,freq!$A$2:$A$40,freq!$B$2:$B$40,0),_xlfn.XLOOKUP(I643,freq!$A$2:$A$40,freq!$B$2:$B$40,0),_xlfn.XLOOKUP(J643,freq!$A$2:$A$40,freq!$B$2:$B$40,0),_xlfn.XLOOKUP(K643,freq!$A$2:$A$40,freq!$B$2:$B$40,0),_xlfn.XLOOKUP(L643,freq!$A$2:$A$40,freq!$B$2:$B$40,0),_xlfn.XLOOKUP(M643,freq!$A$2:$A$40,freq!$B$2:$B$40,0),_xlfn.XLOOKUP(N643,freq!$A$2:$A$40,freq!$B$2:$B$40,0),_xlfn.XLOOKUP(O643,freq!$A$2:$A$40,freq!$B$2:$B$40,0),_xlfn.XLOOKUP(P643,freq!$A$2:$A$40,freq!$B$2:$B$40,0),_xlfn.XLOOKUP(Q643,freq!$A$2:$A$40,freq!$B$2:$B$40,0),_xlfn.XLOOKUP(R643,freq!$A$2:$A$40,freq!$B$2:$B$40,0),_xlfn.XLOOKUP(S643,freq!$A$2:$A$40,freq!$B$2:$B$40,0),_xlfn.XLOOKUP(T643,freq!$A$2:$A$40,freq!$B$2:$B$40,0),_xlfn.XLOOKUP(U643,freq!$A$2:$A$40,freq!$B$2:$B$40,0),_xlfn.XLOOKUP(V643,freq!$A$2:$A$40,freq!$B$2:$B$40,0))</f>
        <v>59.120000000000005</v>
      </c>
    </row>
    <row r="644" spans="1:23" hidden="1" x14ac:dyDescent="0.35">
      <c r="A644" s="32" t="s">
        <v>1598</v>
      </c>
      <c r="B644" s="32" t="s">
        <v>43</v>
      </c>
      <c r="C644" s="32" t="s">
        <v>30</v>
      </c>
      <c r="D644" s="32" t="s">
        <v>29</v>
      </c>
      <c r="E644" s="32" t="s">
        <v>35</v>
      </c>
      <c r="F644" s="32" t="s">
        <v>31</v>
      </c>
      <c r="G644" s="32" t="s">
        <v>53</v>
      </c>
      <c r="H644" s="32">
        <v>6</v>
      </c>
      <c r="I644" s="32">
        <v>3</v>
      </c>
      <c r="J644" s="32" t="s">
        <v>0</v>
      </c>
      <c r="K644" s="32" t="s">
        <v>35</v>
      </c>
      <c r="L644" s="32" t="s">
        <v>1</v>
      </c>
      <c r="M644" s="32" t="s">
        <v>28</v>
      </c>
      <c r="N644" s="32">
        <v>2</v>
      </c>
      <c r="O644" s="32">
        <v>4</v>
      </c>
      <c r="P644" s="32" t="s">
        <v>1</v>
      </c>
      <c r="Q644" s="32" t="s">
        <v>34</v>
      </c>
      <c r="R644" s="32" t="s">
        <v>49</v>
      </c>
      <c r="S644" s="32" t="s">
        <v>29</v>
      </c>
      <c r="T644" s="32" t="s">
        <v>37</v>
      </c>
      <c r="U644" s="32" t="s">
        <v>38</v>
      </c>
      <c r="V644" s="32" t="s">
        <v>32</v>
      </c>
      <c r="W644" s="32">
        <f>SUM(_xlfn.XLOOKUP(B644,freq!$A$2:$A$40,freq!$B$2:$B$40,0),_xlfn.XLOOKUP(C644,freq!$A$2:$A$40,freq!$B$2:$B$40,0),_xlfn.XLOOKUP(D644,freq!$A$2:$A$40,freq!$B$2:$B$40,0),_xlfn.XLOOKUP(E644,freq!$A$2:$A$40,freq!$B$2:$B$40,0),_xlfn.XLOOKUP(F644,freq!$A$2:$A$40,freq!$B$2:$B$40,0),_xlfn.XLOOKUP(G644,freq!$A$2:$A$40,freq!$B$2:$B$40,0),_xlfn.XLOOKUP(H644,freq!$A$2:$A$40,freq!$B$2:$B$40,0),_xlfn.XLOOKUP(I644,freq!$A$2:$A$40,freq!$B$2:$B$40,0),_xlfn.XLOOKUP(J644,freq!$A$2:$A$40,freq!$B$2:$B$40,0),_xlfn.XLOOKUP(K644,freq!$A$2:$A$40,freq!$B$2:$B$40,0),_xlfn.XLOOKUP(L644,freq!$A$2:$A$40,freq!$B$2:$B$40,0),_xlfn.XLOOKUP(M644,freq!$A$2:$A$40,freq!$B$2:$B$40,0),_xlfn.XLOOKUP(N644,freq!$A$2:$A$40,freq!$B$2:$B$40,0),_xlfn.XLOOKUP(O644,freq!$A$2:$A$40,freq!$B$2:$B$40,0),_xlfn.XLOOKUP(P644,freq!$A$2:$A$40,freq!$B$2:$B$40,0),_xlfn.XLOOKUP(Q644,freq!$A$2:$A$40,freq!$B$2:$B$40,0),_xlfn.XLOOKUP(R644,freq!$A$2:$A$40,freq!$B$2:$B$40,0),_xlfn.XLOOKUP(S644,freq!$A$2:$A$40,freq!$B$2:$B$40,0),_xlfn.XLOOKUP(T644,freq!$A$2:$A$40,freq!$B$2:$B$40,0),_xlfn.XLOOKUP(U644,freq!$A$2:$A$40,freq!$B$2:$B$40,0),_xlfn.XLOOKUP(V644,freq!$A$2:$A$40,freq!$B$2:$B$40,0))</f>
        <v>59.1</v>
      </c>
    </row>
    <row r="645" spans="1:23" hidden="1" x14ac:dyDescent="0.35">
      <c r="A645" s="32" t="s">
        <v>1397</v>
      </c>
      <c r="B645" s="32" t="s">
        <v>37</v>
      </c>
      <c r="C645" s="32" t="s">
        <v>59</v>
      </c>
      <c r="D645" s="32" t="s">
        <v>50</v>
      </c>
      <c r="E645" s="32" t="s">
        <v>50</v>
      </c>
      <c r="F645" s="32" t="s">
        <v>2</v>
      </c>
      <c r="G645" s="32" t="s">
        <v>38</v>
      </c>
      <c r="H645" s="32" t="s">
        <v>3</v>
      </c>
      <c r="I645" s="32">
        <v>5</v>
      </c>
      <c r="J645" s="32" t="s">
        <v>46</v>
      </c>
      <c r="K645" s="32">
        <v>6</v>
      </c>
      <c r="L645" s="32" t="s">
        <v>48</v>
      </c>
      <c r="M645" s="32" t="s">
        <v>53</v>
      </c>
      <c r="N645" s="32">
        <v>3</v>
      </c>
      <c r="O645" s="32" t="s">
        <v>45</v>
      </c>
      <c r="P645" s="32" t="s">
        <v>31</v>
      </c>
      <c r="Q645" s="32">
        <v>4</v>
      </c>
      <c r="R645" s="32" t="s">
        <v>49</v>
      </c>
      <c r="S645" s="32">
        <v>9</v>
      </c>
      <c r="T645" s="32" t="s">
        <v>0</v>
      </c>
      <c r="U645" s="32" t="s">
        <v>28</v>
      </c>
      <c r="V645" s="32" t="s">
        <v>40</v>
      </c>
      <c r="W645" s="32">
        <f>SUM(_xlfn.XLOOKUP(B645,freq!$A$2:$A$40,freq!$B$2:$B$40,0),_xlfn.XLOOKUP(C645,freq!$A$2:$A$40,freq!$B$2:$B$40,0),_xlfn.XLOOKUP(D645,freq!$A$2:$A$40,freq!$B$2:$B$40,0),_xlfn.XLOOKUP(E645,freq!$A$2:$A$40,freq!$B$2:$B$40,0),_xlfn.XLOOKUP(F645,freq!$A$2:$A$40,freq!$B$2:$B$40,0),_xlfn.XLOOKUP(G645,freq!$A$2:$A$40,freq!$B$2:$B$40,0),_xlfn.XLOOKUP(H645,freq!$A$2:$A$40,freq!$B$2:$B$40,0),_xlfn.XLOOKUP(I645,freq!$A$2:$A$40,freq!$B$2:$B$40,0),_xlfn.XLOOKUP(J645,freq!$A$2:$A$40,freq!$B$2:$B$40,0),_xlfn.XLOOKUP(K645,freq!$A$2:$A$40,freq!$B$2:$B$40,0),_xlfn.XLOOKUP(L645,freq!$A$2:$A$40,freq!$B$2:$B$40,0),_xlfn.XLOOKUP(M645,freq!$A$2:$A$40,freq!$B$2:$B$40,0),_xlfn.XLOOKUP(N645,freq!$A$2:$A$40,freq!$B$2:$B$40,0),_xlfn.XLOOKUP(O645,freq!$A$2:$A$40,freq!$B$2:$B$40,0),_xlfn.XLOOKUP(P645,freq!$A$2:$A$40,freq!$B$2:$B$40,0),_xlfn.XLOOKUP(Q645,freq!$A$2:$A$40,freq!$B$2:$B$40,0),_xlfn.XLOOKUP(R645,freq!$A$2:$A$40,freq!$B$2:$B$40,0),_xlfn.XLOOKUP(S645,freq!$A$2:$A$40,freq!$B$2:$B$40,0),_xlfn.XLOOKUP(T645,freq!$A$2:$A$40,freq!$B$2:$B$40,0),_xlfn.XLOOKUP(U645,freq!$A$2:$A$40,freq!$B$2:$B$40,0),_xlfn.XLOOKUP(V645,freq!$A$2:$A$40,freq!$B$2:$B$40,0))</f>
        <v>59.040000000000006</v>
      </c>
    </row>
    <row r="646" spans="1:23" hidden="1" x14ac:dyDescent="0.35">
      <c r="A646" s="32" t="s">
        <v>697</v>
      </c>
      <c r="B646" s="32" t="s">
        <v>32</v>
      </c>
      <c r="C646" s="32">
        <v>9</v>
      </c>
      <c r="D646" s="32">
        <v>8</v>
      </c>
      <c r="E646" s="32" t="s">
        <v>29</v>
      </c>
      <c r="F646" s="32" t="s">
        <v>33</v>
      </c>
      <c r="G646" s="32" t="s">
        <v>37</v>
      </c>
      <c r="H646" s="32" t="s">
        <v>32</v>
      </c>
      <c r="I646" s="32" t="s">
        <v>56</v>
      </c>
      <c r="J646" s="32" t="s">
        <v>0</v>
      </c>
      <c r="K646" s="32" t="s">
        <v>28</v>
      </c>
      <c r="L646" s="32" t="s">
        <v>46</v>
      </c>
      <c r="M646" s="32" t="s">
        <v>59</v>
      </c>
      <c r="N646" s="32" t="s">
        <v>38</v>
      </c>
      <c r="O646" s="32" t="s">
        <v>53</v>
      </c>
      <c r="P646" s="32" t="s">
        <v>58</v>
      </c>
      <c r="Q646" s="32" t="s">
        <v>35</v>
      </c>
      <c r="R646" s="32" t="s">
        <v>45</v>
      </c>
      <c r="S646" s="32">
        <v>1</v>
      </c>
      <c r="T646" s="32" t="s">
        <v>53</v>
      </c>
      <c r="U646" s="32">
        <v>1</v>
      </c>
      <c r="V646" s="32" t="s">
        <v>48</v>
      </c>
      <c r="W646" s="32">
        <f>SUM(_xlfn.XLOOKUP(B646,freq!$A$2:$A$40,freq!$B$2:$B$40,0),_xlfn.XLOOKUP(C646,freq!$A$2:$A$40,freq!$B$2:$B$40,0),_xlfn.XLOOKUP(D646,freq!$A$2:$A$40,freq!$B$2:$B$40,0),_xlfn.XLOOKUP(E646,freq!$A$2:$A$40,freq!$B$2:$B$40,0),_xlfn.XLOOKUP(F646,freq!$A$2:$A$40,freq!$B$2:$B$40,0),_xlfn.XLOOKUP(G646,freq!$A$2:$A$40,freq!$B$2:$B$40,0),_xlfn.XLOOKUP(H646,freq!$A$2:$A$40,freq!$B$2:$B$40,0),_xlfn.XLOOKUP(I646,freq!$A$2:$A$40,freq!$B$2:$B$40,0),_xlfn.XLOOKUP(J646,freq!$A$2:$A$40,freq!$B$2:$B$40,0),_xlfn.XLOOKUP(K646,freq!$A$2:$A$40,freq!$B$2:$B$40,0),_xlfn.XLOOKUP(L646,freq!$A$2:$A$40,freq!$B$2:$B$40,0),_xlfn.XLOOKUP(M646,freq!$A$2:$A$40,freq!$B$2:$B$40,0),_xlfn.XLOOKUP(N646,freq!$A$2:$A$40,freq!$B$2:$B$40,0),_xlfn.XLOOKUP(O646,freq!$A$2:$A$40,freq!$B$2:$B$40,0),_xlfn.XLOOKUP(P646,freq!$A$2:$A$40,freq!$B$2:$B$40,0),_xlfn.XLOOKUP(Q646,freq!$A$2:$A$40,freq!$B$2:$B$40,0),_xlfn.XLOOKUP(R646,freq!$A$2:$A$40,freq!$B$2:$B$40,0),_xlfn.XLOOKUP(S646,freq!$A$2:$A$40,freq!$B$2:$B$40,0),_xlfn.XLOOKUP(T646,freq!$A$2:$A$40,freq!$B$2:$B$40,0),_xlfn.XLOOKUP(U646,freq!$A$2:$A$40,freq!$B$2:$B$40,0),_xlfn.XLOOKUP(V646,freq!$A$2:$A$40,freq!$B$2:$B$40,0))</f>
        <v>59.010000000000005</v>
      </c>
    </row>
    <row r="647" spans="1:23" hidden="1" x14ac:dyDescent="0.35">
      <c r="A647" s="32" t="s">
        <v>1995</v>
      </c>
      <c r="B647" s="32" t="s">
        <v>53</v>
      </c>
      <c r="C647" s="32">
        <v>3</v>
      </c>
      <c r="D647" s="32" t="s">
        <v>46</v>
      </c>
      <c r="E647" s="32" t="s">
        <v>48</v>
      </c>
      <c r="F647" s="32" t="s">
        <v>1</v>
      </c>
      <c r="G647" s="32" t="s">
        <v>48</v>
      </c>
      <c r="H647" s="32" t="s">
        <v>53</v>
      </c>
      <c r="I647" s="32" t="s">
        <v>36</v>
      </c>
      <c r="J647" s="32">
        <v>9</v>
      </c>
      <c r="K647" s="32" t="s">
        <v>33</v>
      </c>
      <c r="L647" s="32" t="s">
        <v>50</v>
      </c>
      <c r="M647" s="32" t="s">
        <v>2</v>
      </c>
      <c r="N647" s="32" t="s">
        <v>40</v>
      </c>
      <c r="O647" s="32" t="s">
        <v>38</v>
      </c>
      <c r="P647" s="32" t="s">
        <v>33</v>
      </c>
      <c r="Q647" s="32" t="s">
        <v>43</v>
      </c>
      <c r="R647" s="32" t="s">
        <v>38</v>
      </c>
      <c r="S647" s="32" t="s">
        <v>36</v>
      </c>
      <c r="T647" s="32">
        <v>0</v>
      </c>
      <c r="U647" s="32" t="s">
        <v>44</v>
      </c>
      <c r="V647" s="32" t="s">
        <v>2</v>
      </c>
      <c r="W647" s="32">
        <f>SUM(_xlfn.XLOOKUP(B647,freq!$A$2:$A$40,freq!$B$2:$B$40,0),_xlfn.XLOOKUP(C647,freq!$A$2:$A$40,freq!$B$2:$B$40,0),_xlfn.XLOOKUP(D647,freq!$A$2:$A$40,freq!$B$2:$B$40,0),_xlfn.XLOOKUP(E647,freq!$A$2:$A$40,freq!$B$2:$B$40,0),_xlfn.XLOOKUP(F647,freq!$A$2:$A$40,freq!$B$2:$B$40,0),_xlfn.XLOOKUP(G647,freq!$A$2:$A$40,freq!$B$2:$B$40,0),_xlfn.XLOOKUP(H647,freq!$A$2:$A$40,freq!$B$2:$B$40,0),_xlfn.XLOOKUP(I647,freq!$A$2:$A$40,freq!$B$2:$B$40,0),_xlfn.XLOOKUP(J647,freq!$A$2:$A$40,freq!$B$2:$B$40,0),_xlfn.XLOOKUP(K647,freq!$A$2:$A$40,freq!$B$2:$B$40,0),_xlfn.XLOOKUP(L647,freq!$A$2:$A$40,freq!$B$2:$B$40,0),_xlfn.XLOOKUP(M647,freq!$A$2:$A$40,freq!$B$2:$B$40,0),_xlfn.XLOOKUP(N647,freq!$A$2:$A$40,freq!$B$2:$B$40,0),_xlfn.XLOOKUP(O647,freq!$A$2:$A$40,freq!$B$2:$B$40,0),_xlfn.XLOOKUP(P647,freq!$A$2:$A$40,freq!$B$2:$B$40,0),_xlfn.XLOOKUP(Q647,freq!$A$2:$A$40,freq!$B$2:$B$40,0),_xlfn.XLOOKUP(R647,freq!$A$2:$A$40,freq!$B$2:$B$40,0),_xlfn.XLOOKUP(S647,freq!$A$2:$A$40,freq!$B$2:$B$40,0),_xlfn.XLOOKUP(T647,freq!$A$2:$A$40,freq!$B$2:$B$40,0),_xlfn.XLOOKUP(U647,freq!$A$2:$A$40,freq!$B$2:$B$40,0),_xlfn.XLOOKUP(V647,freq!$A$2:$A$40,freq!$B$2:$B$40,0))</f>
        <v>58.999999999999993</v>
      </c>
    </row>
    <row r="648" spans="1:23" hidden="1" x14ac:dyDescent="0.35">
      <c r="A648" s="32" t="s">
        <v>1278</v>
      </c>
      <c r="B648" s="32" t="s">
        <v>56</v>
      </c>
      <c r="C648" s="32" t="s">
        <v>41</v>
      </c>
      <c r="D648" s="32">
        <v>1</v>
      </c>
      <c r="E648" s="32">
        <v>0</v>
      </c>
      <c r="F648" s="32" t="s">
        <v>58</v>
      </c>
      <c r="G648" s="32" t="s">
        <v>48</v>
      </c>
      <c r="H648" s="32" t="s">
        <v>29</v>
      </c>
      <c r="I648" s="32">
        <v>9</v>
      </c>
      <c r="J648" s="32">
        <v>1</v>
      </c>
      <c r="K648" s="32" t="s">
        <v>2</v>
      </c>
      <c r="L648" s="32" t="s">
        <v>53</v>
      </c>
      <c r="M648" s="32" t="s">
        <v>53</v>
      </c>
      <c r="N648" s="32" t="s">
        <v>45</v>
      </c>
      <c r="O648" s="32" t="s">
        <v>59</v>
      </c>
      <c r="P648" s="32">
        <v>0</v>
      </c>
      <c r="Q648" s="32" t="s">
        <v>48</v>
      </c>
      <c r="R648" s="32" t="s">
        <v>40</v>
      </c>
      <c r="S648" s="32" t="s">
        <v>31</v>
      </c>
      <c r="T648" s="32" t="s">
        <v>42</v>
      </c>
      <c r="U648" s="32" t="s">
        <v>3</v>
      </c>
      <c r="V648" s="32" t="s">
        <v>43</v>
      </c>
      <c r="W648" s="32">
        <f>SUM(_xlfn.XLOOKUP(B648,freq!$A$2:$A$40,freq!$B$2:$B$40,0),_xlfn.XLOOKUP(C648,freq!$A$2:$A$40,freq!$B$2:$B$40,0),_xlfn.XLOOKUP(D648,freq!$A$2:$A$40,freq!$B$2:$B$40,0),_xlfn.XLOOKUP(E648,freq!$A$2:$A$40,freq!$B$2:$B$40,0),_xlfn.XLOOKUP(F648,freq!$A$2:$A$40,freq!$B$2:$B$40,0),_xlfn.XLOOKUP(G648,freq!$A$2:$A$40,freq!$B$2:$B$40,0),_xlfn.XLOOKUP(H648,freq!$A$2:$A$40,freq!$B$2:$B$40,0),_xlfn.XLOOKUP(I648,freq!$A$2:$A$40,freq!$B$2:$B$40,0),_xlfn.XLOOKUP(J648,freq!$A$2:$A$40,freq!$B$2:$B$40,0),_xlfn.XLOOKUP(K648,freq!$A$2:$A$40,freq!$B$2:$B$40,0),_xlfn.XLOOKUP(L648,freq!$A$2:$A$40,freq!$B$2:$B$40,0),_xlfn.XLOOKUP(M648,freq!$A$2:$A$40,freq!$B$2:$B$40,0),_xlfn.XLOOKUP(N648,freq!$A$2:$A$40,freq!$B$2:$B$40,0),_xlfn.XLOOKUP(O648,freq!$A$2:$A$40,freq!$B$2:$B$40,0),_xlfn.XLOOKUP(P648,freq!$A$2:$A$40,freq!$B$2:$B$40,0),_xlfn.XLOOKUP(Q648,freq!$A$2:$A$40,freq!$B$2:$B$40,0),_xlfn.XLOOKUP(R648,freq!$A$2:$A$40,freq!$B$2:$B$40,0),_xlfn.XLOOKUP(S648,freq!$A$2:$A$40,freq!$B$2:$B$40,0),_xlfn.XLOOKUP(T648,freq!$A$2:$A$40,freq!$B$2:$B$40,0),_xlfn.XLOOKUP(U648,freq!$A$2:$A$40,freq!$B$2:$B$40,0),_xlfn.XLOOKUP(V648,freq!$A$2:$A$40,freq!$B$2:$B$40,0))</f>
        <v>58.980000000000011</v>
      </c>
    </row>
    <row r="649" spans="1:23" hidden="1" x14ac:dyDescent="0.35">
      <c r="A649" s="32" t="s">
        <v>556</v>
      </c>
      <c r="B649" s="32" t="s">
        <v>56</v>
      </c>
      <c r="C649" s="32" t="s">
        <v>28</v>
      </c>
      <c r="D649" s="32" t="s">
        <v>31</v>
      </c>
      <c r="E649" s="32" t="s">
        <v>1</v>
      </c>
      <c r="F649" s="32" t="s">
        <v>30</v>
      </c>
      <c r="G649" s="32" t="s">
        <v>42</v>
      </c>
      <c r="H649" s="32" t="s">
        <v>40</v>
      </c>
      <c r="I649" s="32" t="s">
        <v>44</v>
      </c>
      <c r="J649" s="32" t="s">
        <v>1</v>
      </c>
      <c r="K649" s="32">
        <v>2</v>
      </c>
      <c r="L649" s="32" t="s">
        <v>50</v>
      </c>
      <c r="M649" s="32" t="s">
        <v>44</v>
      </c>
      <c r="N649" s="32" t="s">
        <v>3</v>
      </c>
      <c r="O649" s="32" t="s">
        <v>40</v>
      </c>
      <c r="P649" s="32" t="s">
        <v>37</v>
      </c>
      <c r="Q649" s="32">
        <v>6</v>
      </c>
      <c r="R649" s="32" t="s">
        <v>30</v>
      </c>
      <c r="S649" s="32" t="s">
        <v>33</v>
      </c>
      <c r="T649" s="32" t="s">
        <v>34</v>
      </c>
      <c r="U649" s="32">
        <v>8</v>
      </c>
      <c r="V649" s="32" t="s">
        <v>46</v>
      </c>
      <c r="W649" s="32">
        <f>SUM(_xlfn.XLOOKUP(B649,freq!$A$2:$A$40,freq!$B$2:$B$40,0),_xlfn.XLOOKUP(C649,freq!$A$2:$A$40,freq!$B$2:$B$40,0),_xlfn.XLOOKUP(D649,freq!$A$2:$A$40,freq!$B$2:$B$40,0),_xlfn.XLOOKUP(E649,freq!$A$2:$A$40,freq!$B$2:$B$40,0),_xlfn.XLOOKUP(F649,freq!$A$2:$A$40,freq!$B$2:$B$40,0),_xlfn.XLOOKUP(G649,freq!$A$2:$A$40,freq!$B$2:$B$40,0),_xlfn.XLOOKUP(H649,freq!$A$2:$A$40,freq!$B$2:$B$40,0),_xlfn.XLOOKUP(I649,freq!$A$2:$A$40,freq!$B$2:$B$40,0),_xlfn.XLOOKUP(J649,freq!$A$2:$A$40,freq!$B$2:$B$40,0),_xlfn.XLOOKUP(K649,freq!$A$2:$A$40,freq!$B$2:$B$40,0),_xlfn.XLOOKUP(L649,freq!$A$2:$A$40,freq!$B$2:$B$40,0),_xlfn.XLOOKUP(M649,freq!$A$2:$A$40,freq!$B$2:$B$40,0),_xlfn.XLOOKUP(N649,freq!$A$2:$A$40,freq!$B$2:$B$40,0),_xlfn.XLOOKUP(O649,freq!$A$2:$A$40,freq!$B$2:$B$40,0),_xlfn.XLOOKUP(P649,freq!$A$2:$A$40,freq!$B$2:$B$40,0),_xlfn.XLOOKUP(Q649,freq!$A$2:$A$40,freq!$B$2:$B$40,0),_xlfn.XLOOKUP(R649,freq!$A$2:$A$40,freq!$B$2:$B$40,0),_xlfn.XLOOKUP(S649,freq!$A$2:$A$40,freq!$B$2:$B$40,0),_xlfn.XLOOKUP(T649,freq!$A$2:$A$40,freq!$B$2:$B$40,0),_xlfn.XLOOKUP(U649,freq!$A$2:$A$40,freq!$B$2:$B$40,0),_xlfn.XLOOKUP(V649,freq!$A$2:$A$40,freq!$B$2:$B$40,0))</f>
        <v>58.96</v>
      </c>
    </row>
    <row r="650" spans="1:23" hidden="1" x14ac:dyDescent="0.35">
      <c r="A650" s="32" t="s">
        <v>700</v>
      </c>
      <c r="B650" s="32" t="s">
        <v>40</v>
      </c>
      <c r="C650" s="32" t="s">
        <v>33</v>
      </c>
      <c r="D650" s="32" t="s">
        <v>38</v>
      </c>
      <c r="E650" s="32" t="s">
        <v>50</v>
      </c>
      <c r="F650" s="32" t="s">
        <v>48</v>
      </c>
      <c r="G650" s="32" t="s">
        <v>37</v>
      </c>
      <c r="H650" s="32" t="s">
        <v>40</v>
      </c>
      <c r="I650" s="32">
        <v>8</v>
      </c>
      <c r="J650" s="32" t="s">
        <v>31</v>
      </c>
      <c r="K650" s="32" t="s">
        <v>36</v>
      </c>
      <c r="L650" s="32" t="s">
        <v>41</v>
      </c>
      <c r="M650" s="32">
        <v>4</v>
      </c>
      <c r="N650" s="32" t="s">
        <v>4</v>
      </c>
      <c r="O650" s="32" t="s">
        <v>0</v>
      </c>
      <c r="P650" s="32" t="s">
        <v>35</v>
      </c>
      <c r="Q650" s="32" t="s">
        <v>40</v>
      </c>
      <c r="R650" s="32" t="s">
        <v>40</v>
      </c>
      <c r="S650" s="32" t="s">
        <v>45</v>
      </c>
      <c r="T650" s="32" t="s">
        <v>50</v>
      </c>
      <c r="U650" s="32" t="s">
        <v>37</v>
      </c>
      <c r="V650" s="32">
        <v>2</v>
      </c>
      <c r="W650" s="32">
        <f>SUM(_xlfn.XLOOKUP(B650,freq!$A$2:$A$40,freq!$B$2:$B$40,0),_xlfn.XLOOKUP(C650,freq!$A$2:$A$40,freq!$B$2:$B$40,0),_xlfn.XLOOKUP(D650,freq!$A$2:$A$40,freq!$B$2:$B$40,0),_xlfn.XLOOKUP(E650,freq!$A$2:$A$40,freq!$B$2:$B$40,0),_xlfn.XLOOKUP(F650,freq!$A$2:$A$40,freq!$B$2:$B$40,0),_xlfn.XLOOKUP(G650,freq!$A$2:$A$40,freq!$B$2:$B$40,0),_xlfn.XLOOKUP(H650,freq!$A$2:$A$40,freq!$B$2:$B$40,0),_xlfn.XLOOKUP(I650,freq!$A$2:$A$40,freq!$B$2:$B$40,0),_xlfn.XLOOKUP(J650,freq!$A$2:$A$40,freq!$B$2:$B$40,0),_xlfn.XLOOKUP(K650,freq!$A$2:$A$40,freq!$B$2:$B$40,0),_xlfn.XLOOKUP(L650,freq!$A$2:$A$40,freq!$B$2:$B$40,0),_xlfn.XLOOKUP(M650,freq!$A$2:$A$40,freq!$B$2:$B$40,0),_xlfn.XLOOKUP(N650,freq!$A$2:$A$40,freq!$B$2:$B$40,0),_xlfn.XLOOKUP(O650,freq!$A$2:$A$40,freq!$B$2:$B$40,0),_xlfn.XLOOKUP(P650,freq!$A$2:$A$40,freq!$B$2:$B$40,0),_xlfn.XLOOKUP(Q650,freq!$A$2:$A$40,freq!$B$2:$B$40,0),_xlfn.XLOOKUP(R650,freq!$A$2:$A$40,freq!$B$2:$B$40,0),_xlfn.XLOOKUP(S650,freq!$A$2:$A$40,freq!$B$2:$B$40,0),_xlfn.XLOOKUP(T650,freq!$A$2:$A$40,freq!$B$2:$B$40,0),_xlfn.XLOOKUP(U650,freq!$A$2:$A$40,freq!$B$2:$B$40,0),_xlfn.XLOOKUP(V650,freq!$A$2:$A$40,freq!$B$2:$B$40,0))</f>
        <v>58.94</v>
      </c>
    </row>
    <row r="651" spans="1:23" hidden="1" x14ac:dyDescent="0.35">
      <c r="A651" s="32" t="s">
        <v>1381</v>
      </c>
      <c r="B651" s="32" t="s">
        <v>45</v>
      </c>
      <c r="C651" s="32">
        <v>6</v>
      </c>
      <c r="D651" s="32">
        <v>3</v>
      </c>
      <c r="E651" s="32">
        <v>4</v>
      </c>
      <c r="F651" s="32" t="s">
        <v>40</v>
      </c>
      <c r="G651" s="32">
        <v>0</v>
      </c>
      <c r="H651" s="32" t="s">
        <v>32</v>
      </c>
      <c r="I651" s="32">
        <v>0</v>
      </c>
      <c r="J651" s="32" t="s">
        <v>38</v>
      </c>
      <c r="K651" s="32" t="s">
        <v>48</v>
      </c>
      <c r="L651" s="32" t="s">
        <v>2</v>
      </c>
      <c r="M651" s="32" t="s">
        <v>34</v>
      </c>
      <c r="N651" s="32">
        <v>7</v>
      </c>
      <c r="O651" s="32">
        <v>3</v>
      </c>
      <c r="P651" s="32" t="s">
        <v>35</v>
      </c>
      <c r="Q651" s="32">
        <v>5</v>
      </c>
      <c r="R651" s="32" t="s">
        <v>2</v>
      </c>
      <c r="S651" s="32">
        <v>6</v>
      </c>
      <c r="T651" s="32" t="s">
        <v>3</v>
      </c>
      <c r="U651" s="32" t="s">
        <v>53</v>
      </c>
      <c r="V651" s="32" t="s">
        <v>29</v>
      </c>
      <c r="W651" s="32">
        <f>SUM(_xlfn.XLOOKUP(B651,freq!$A$2:$A$40,freq!$B$2:$B$40,0),_xlfn.XLOOKUP(C651,freq!$A$2:$A$40,freq!$B$2:$B$40,0),_xlfn.XLOOKUP(D651,freq!$A$2:$A$40,freq!$B$2:$B$40,0),_xlfn.XLOOKUP(E651,freq!$A$2:$A$40,freq!$B$2:$B$40,0),_xlfn.XLOOKUP(F651,freq!$A$2:$A$40,freq!$B$2:$B$40,0),_xlfn.XLOOKUP(G651,freq!$A$2:$A$40,freq!$B$2:$B$40,0),_xlfn.XLOOKUP(H651,freq!$A$2:$A$40,freq!$B$2:$B$40,0),_xlfn.XLOOKUP(I651,freq!$A$2:$A$40,freq!$B$2:$B$40,0),_xlfn.XLOOKUP(J651,freq!$A$2:$A$40,freq!$B$2:$B$40,0),_xlfn.XLOOKUP(K651,freq!$A$2:$A$40,freq!$B$2:$B$40,0),_xlfn.XLOOKUP(L651,freq!$A$2:$A$40,freq!$B$2:$B$40,0),_xlfn.XLOOKUP(M651,freq!$A$2:$A$40,freq!$B$2:$B$40,0),_xlfn.XLOOKUP(N651,freq!$A$2:$A$40,freq!$B$2:$B$40,0),_xlfn.XLOOKUP(O651,freq!$A$2:$A$40,freq!$B$2:$B$40,0),_xlfn.XLOOKUP(P651,freq!$A$2:$A$40,freq!$B$2:$B$40,0),_xlfn.XLOOKUP(Q651,freq!$A$2:$A$40,freq!$B$2:$B$40,0),_xlfn.XLOOKUP(R651,freq!$A$2:$A$40,freq!$B$2:$B$40,0),_xlfn.XLOOKUP(S651,freq!$A$2:$A$40,freq!$B$2:$B$40,0),_xlfn.XLOOKUP(T651,freq!$A$2:$A$40,freq!$B$2:$B$40,0),_xlfn.XLOOKUP(U651,freq!$A$2:$A$40,freq!$B$2:$B$40,0),_xlfn.XLOOKUP(V651,freq!$A$2:$A$40,freq!$B$2:$B$40,0))</f>
        <v>58.93</v>
      </c>
    </row>
    <row r="652" spans="1:23" hidden="1" x14ac:dyDescent="0.35">
      <c r="A652" s="32" t="s">
        <v>2015</v>
      </c>
      <c r="B652" s="32">
        <v>5</v>
      </c>
      <c r="C652" s="32" t="s">
        <v>48</v>
      </c>
      <c r="D652" s="32">
        <v>2</v>
      </c>
      <c r="E652" s="32" t="s">
        <v>38</v>
      </c>
      <c r="F652" s="32" t="s">
        <v>29</v>
      </c>
      <c r="G652" s="32" t="s">
        <v>49</v>
      </c>
      <c r="H652" s="32" t="s">
        <v>1</v>
      </c>
      <c r="I652" s="32" t="s">
        <v>56</v>
      </c>
      <c r="J652" s="32" t="s">
        <v>35</v>
      </c>
      <c r="K652" s="32">
        <v>5</v>
      </c>
      <c r="L652" s="32">
        <v>0</v>
      </c>
      <c r="M652" s="32" t="s">
        <v>35</v>
      </c>
      <c r="N652" s="32" t="s">
        <v>35</v>
      </c>
      <c r="O652" s="32" t="s">
        <v>32</v>
      </c>
      <c r="P652" s="32" t="s">
        <v>44</v>
      </c>
      <c r="Q652" s="32">
        <v>5</v>
      </c>
      <c r="R652" s="32">
        <v>6</v>
      </c>
      <c r="S652" s="32" t="s">
        <v>42</v>
      </c>
      <c r="T652" s="32" t="s">
        <v>0</v>
      </c>
      <c r="U652" s="32" t="s">
        <v>32</v>
      </c>
      <c r="V652" s="32">
        <v>1</v>
      </c>
      <c r="W652" s="32">
        <f>SUM(_xlfn.XLOOKUP(B652,freq!$A$2:$A$40,freq!$B$2:$B$40,0),_xlfn.XLOOKUP(C652,freq!$A$2:$A$40,freq!$B$2:$B$40,0),_xlfn.XLOOKUP(D652,freq!$A$2:$A$40,freq!$B$2:$B$40,0),_xlfn.XLOOKUP(E652,freq!$A$2:$A$40,freq!$B$2:$B$40,0),_xlfn.XLOOKUP(F652,freq!$A$2:$A$40,freq!$B$2:$B$40,0),_xlfn.XLOOKUP(G652,freq!$A$2:$A$40,freq!$B$2:$B$40,0),_xlfn.XLOOKUP(H652,freq!$A$2:$A$40,freq!$B$2:$B$40,0),_xlfn.XLOOKUP(I652,freq!$A$2:$A$40,freq!$B$2:$B$40,0),_xlfn.XLOOKUP(J652,freq!$A$2:$A$40,freq!$B$2:$B$40,0),_xlfn.XLOOKUP(K652,freq!$A$2:$A$40,freq!$B$2:$B$40,0),_xlfn.XLOOKUP(L652,freq!$A$2:$A$40,freq!$B$2:$B$40,0),_xlfn.XLOOKUP(M652,freq!$A$2:$A$40,freq!$B$2:$B$40,0),_xlfn.XLOOKUP(N652,freq!$A$2:$A$40,freq!$B$2:$B$40,0),_xlfn.XLOOKUP(O652,freq!$A$2:$A$40,freq!$B$2:$B$40,0),_xlfn.XLOOKUP(P652,freq!$A$2:$A$40,freq!$B$2:$B$40,0),_xlfn.XLOOKUP(Q652,freq!$A$2:$A$40,freq!$B$2:$B$40,0),_xlfn.XLOOKUP(R652,freq!$A$2:$A$40,freq!$B$2:$B$40,0),_xlfn.XLOOKUP(S652,freq!$A$2:$A$40,freq!$B$2:$B$40,0),_xlfn.XLOOKUP(T652,freq!$A$2:$A$40,freq!$B$2:$B$40,0),_xlfn.XLOOKUP(U652,freq!$A$2:$A$40,freq!$B$2:$B$40,0),_xlfn.XLOOKUP(V652,freq!$A$2:$A$40,freq!$B$2:$B$40,0))</f>
        <v>58.91</v>
      </c>
    </row>
    <row r="653" spans="1:23" hidden="1" x14ac:dyDescent="0.35">
      <c r="A653" s="32" t="s">
        <v>668</v>
      </c>
      <c r="B653" s="32" t="s">
        <v>28</v>
      </c>
      <c r="C653" s="32" t="s">
        <v>33</v>
      </c>
      <c r="D653" s="32" t="s">
        <v>48</v>
      </c>
      <c r="E653" s="32">
        <v>5</v>
      </c>
      <c r="F653" s="32">
        <v>5</v>
      </c>
      <c r="G653" s="32" t="s">
        <v>32</v>
      </c>
      <c r="H653" s="32">
        <v>1</v>
      </c>
      <c r="I653" s="32" t="s">
        <v>0</v>
      </c>
      <c r="J653" s="32" t="s">
        <v>40</v>
      </c>
      <c r="K653" s="32" t="s">
        <v>49</v>
      </c>
      <c r="L653" s="32" t="s">
        <v>1</v>
      </c>
      <c r="M653" s="32">
        <v>2</v>
      </c>
      <c r="N653" s="32" t="s">
        <v>2</v>
      </c>
      <c r="O653" s="32" t="s">
        <v>31</v>
      </c>
      <c r="P653" s="32" t="s">
        <v>2</v>
      </c>
      <c r="Q653" s="32" t="s">
        <v>31</v>
      </c>
      <c r="R653" s="32" t="s">
        <v>30</v>
      </c>
      <c r="S653" s="32" t="s">
        <v>50</v>
      </c>
      <c r="T653" s="32" t="s">
        <v>29</v>
      </c>
      <c r="U653" s="32" t="s">
        <v>34</v>
      </c>
      <c r="V653" s="32" t="s">
        <v>41</v>
      </c>
      <c r="W653" s="32">
        <f>SUM(_xlfn.XLOOKUP(B653,freq!$A$2:$A$40,freq!$B$2:$B$40,0),_xlfn.XLOOKUP(C653,freq!$A$2:$A$40,freq!$B$2:$B$40,0),_xlfn.XLOOKUP(D653,freq!$A$2:$A$40,freq!$B$2:$B$40,0),_xlfn.XLOOKUP(E653,freq!$A$2:$A$40,freq!$B$2:$B$40,0),_xlfn.XLOOKUP(F653,freq!$A$2:$A$40,freq!$B$2:$B$40,0),_xlfn.XLOOKUP(G653,freq!$A$2:$A$40,freq!$B$2:$B$40,0),_xlfn.XLOOKUP(H653,freq!$A$2:$A$40,freq!$B$2:$B$40,0),_xlfn.XLOOKUP(I653,freq!$A$2:$A$40,freq!$B$2:$B$40,0),_xlfn.XLOOKUP(J653,freq!$A$2:$A$40,freq!$B$2:$B$40,0),_xlfn.XLOOKUP(K653,freq!$A$2:$A$40,freq!$B$2:$B$40,0),_xlfn.XLOOKUP(L653,freq!$A$2:$A$40,freq!$B$2:$B$40,0),_xlfn.XLOOKUP(M653,freq!$A$2:$A$40,freq!$B$2:$B$40,0),_xlfn.XLOOKUP(N653,freq!$A$2:$A$40,freq!$B$2:$B$40,0),_xlfn.XLOOKUP(O653,freq!$A$2:$A$40,freq!$B$2:$B$40,0),_xlfn.XLOOKUP(P653,freq!$A$2:$A$40,freq!$B$2:$B$40,0),_xlfn.XLOOKUP(Q653,freq!$A$2:$A$40,freq!$B$2:$B$40,0),_xlfn.XLOOKUP(R653,freq!$A$2:$A$40,freq!$B$2:$B$40,0),_xlfn.XLOOKUP(S653,freq!$A$2:$A$40,freq!$B$2:$B$40,0),_xlfn.XLOOKUP(T653,freq!$A$2:$A$40,freq!$B$2:$B$40,0),_xlfn.XLOOKUP(U653,freq!$A$2:$A$40,freq!$B$2:$B$40,0),_xlfn.XLOOKUP(V653,freq!$A$2:$A$40,freq!$B$2:$B$40,0))</f>
        <v>58.890000000000008</v>
      </c>
    </row>
    <row r="654" spans="1:23" hidden="1" x14ac:dyDescent="0.35">
      <c r="A654" s="32" t="s">
        <v>482</v>
      </c>
      <c r="B654" s="32">
        <v>1</v>
      </c>
      <c r="C654" s="32" t="s">
        <v>0</v>
      </c>
      <c r="D654" s="32" t="s">
        <v>43</v>
      </c>
      <c r="E654" s="32" t="s">
        <v>38</v>
      </c>
      <c r="F654" s="32" t="s">
        <v>2</v>
      </c>
      <c r="G654" s="32" t="s">
        <v>53</v>
      </c>
      <c r="H654" s="32" t="s">
        <v>45</v>
      </c>
      <c r="I654" s="32">
        <v>2</v>
      </c>
      <c r="J654" s="32">
        <v>7</v>
      </c>
      <c r="K654" s="32" t="s">
        <v>59</v>
      </c>
      <c r="L654" s="32" t="s">
        <v>33</v>
      </c>
      <c r="M654" s="32" t="s">
        <v>49</v>
      </c>
      <c r="N654" s="32" t="s">
        <v>35</v>
      </c>
      <c r="O654" s="32" t="s">
        <v>35</v>
      </c>
      <c r="P654" s="32" t="s">
        <v>1</v>
      </c>
      <c r="Q654" s="32">
        <v>5</v>
      </c>
      <c r="R654" s="32" t="s">
        <v>36</v>
      </c>
      <c r="S654" s="32" t="s">
        <v>32</v>
      </c>
      <c r="T654" s="32">
        <v>9</v>
      </c>
      <c r="U654" s="32" t="s">
        <v>33</v>
      </c>
      <c r="V654" s="32">
        <v>8</v>
      </c>
      <c r="W654" s="32">
        <f>SUM(_xlfn.XLOOKUP(B654,freq!$A$2:$A$40,freq!$B$2:$B$40,0),_xlfn.XLOOKUP(C654,freq!$A$2:$A$40,freq!$B$2:$B$40,0),_xlfn.XLOOKUP(D654,freq!$A$2:$A$40,freq!$B$2:$B$40,0),_xlfn.XLOOKUP(E654,freq!$A$2:$A$40,freq!$B$2:$B$40,0),_xlfn.XLOOKUP(F654,freq!$A$2:$A$40,freq!$B$2:$B$40,0),_xlfn.XLOOKUP(G654,freq!$A$2:$A$40,freq!$B$2:$B$40,0),_xlfn.XLOOKUP(H654,freq!$A$2:$A$40,freq!$B$2:$B$40,0),_xlfn.XLOOKUP(I654,freq!$A$2:$A$40,freq!$B$2:$B$40,0),_xlfn.XLOOKUP(J654,freq!$A$2:$A$40,freq!$B$2:$B$40,0),_xlfn.XLOOKUP(K654,freq!$A$2:$A$40,freq!$B$2:$B$40,0),_xlfn.XLOOKUP(L654,freq!$A$2:$A$40,freq!$B$2:$B$40,0),_xlfn.XLOOKUP(M654,freq!$A$2:$A$40,freq!$B$2:$B$40,0),_xlfn.XLOOKUP(N654,freq!$A$2:$A$40,freq!$B$2:$B$40,0),_xlfn.XLOOKUP(O654,freq!$A$2:$A$40,freq!$B$2:$B$40,0),_xlfn.XLOOKUP(P654,freq!$A$2:$A$40,freq!$B$2:$B$40,0),_xlfn.XLOOKUP(Q654,freq!$A$2:$A$40,freq!$B$2:$B$40,0),_xlfn.XLOOKUP(R654,freq!$A$2:$A$40,freq!$B$2:$B$40,0),_xlfn.XLOOKUP(S654,freq!$A$2:$A$40,freq!$B$2:$B$40,0),_xlfn.XLOOKUP(T654,freq!$A$2:$A$40,freq!$B$2:$B$40,0),_xlfn.XLOOKUP(U654,freq!$A$2:$A$40,freq!$B$2:$B$40,0),_xlfn.XLOOKUP(V654,freq!$A$2:$A$40,freq!$B$2:$B$40,0))</f>
        <v>58.87</v>
      </c>
    </row>
    <row r="655" spans="1:23" hidden="1" x14ac:dyDescent="0.35">
      <c r="A655" s="32" t="s">
        <v>522</v>
      </c>
      <c r="B655" s="32" t="s">
        <v>38</v>
      </c>
      <c r="C655" s="32" t="s">
        <v>58</v>
      </c>
      <c r="D655" s="32" t="s">
        <v>28</v>
      </c>
      <c r="E655" s="32" t="s">
        <v>31</v>
      </c>
      <c r="F655" s="32" t="s">
        <v>0</v>
      </c>
      <c r="G655" s="32" t="s">
        <v>35</v>
      </c>
      <c r="H655" s="32" t="s">
        <v>33</v>
      </c>
      <c r="I655" s="32">
        <v>1</v>
      </c>
      <c r="J655" s="32">
        <v>6</v>
      </c>
      <c r="K655" s="32" t="s">
        <v>2</v>
      </c>
      <c r="L655" s="32">
        <v>5</v>
      </c>
      <c r="M655" s="32" t="s">
        <v>45</v>
      </c>
      <c r="N655" s="32" t="s">
        <v>38</v>
      </c>
      <c r="O655" s="32" t="s">
        <v>56</v>
      </c>
      <c r="P655" s="32" t="s">
        <v>32</v>
      </c>
      <c r="Q655" s="32" t="s">
        <v>42</v>
      </c>
      <c r="R655" s="32" t="s">
        <v>44</v>
      </c>
      <c r="S655" s="32" t="s">
        <v>43</v>
      </c>
      <c r="T655" s="32">
        <v>8</v>
      </c>
      <c r="U655" s="32" t="s">
        <v>34</v>
      </c>
      <c r="V655" s="32" t="s">
        <v>43</v>
      </c>
      <c r="W655" s="32">
        <f>SUM(_xlfn.XLOOKUP(B655,freq!$A$2:$A$40,freq!$B$2:$B$40,0),_xlfn.XLOOKUP(C655,freq!$A$2:$A$40,freq!$B$2:$B$40,0),_xlfn.XLOOKUP(D655,freq!$A$2:$A$40,freq!$B$2:$B$40,0),_xlfn.XLOOKUP(E655,freq!$A$2:$A$40,freq!$B$2:$B$40,0),_xlfn.XLOOKUP(F655,freq!$A$2:$A$40,freq!$B$2:$B$40,0),_xlfn.XLOOKUP(G655,freq!$A$2:$A$40,freq!$B$2:$B$40,0),_xlfn.XLOOKUP(H655,freq!$A$2:$A$40,freq!$B$2:$B$40,0),_xlfn.XLOOKUP(I655,freq!$A$2:$A$40,freq!$B$2:$B$40,0),_xlfn.XLOOKUP(J655,freq!$A$2:$A$40,freq!$B$2:$B$40,0),_xlfn.XLOOKUP(K655,freq!$A$2:$A$40,freq!$B$2:$B$40,0),_xlfn.XLOOKUP(L655,freq!$A$2:$A$40,freq!$B$2:$B$40,0),_xlfn.XLOOKUP(M655,freq!$A$2:$A$40,freq!$B$2:$B$40,0),_xlfn.XLOOKUP(N655,freq!$A$2:$A$40,freq!$B$2:$B$40,0),_xlfn.XLOOKUP(O655,freq!$A$2:$A$40,freq!$B$2:$B$40,0),_xlfn.XLOOKUP(P655,freq!$A$2:$A$40,freq!$B$2:$B$40,0),_xlfn.XLOOKUP(Q655,freq!$A$2:$A$40,freq!$B$2:$B$40,0),_xlfn.XLOOKUP(R655,freq!$A$2:$A$40,freq!$B$2:$B$40,0),_xlfn.XLOOKUP(S655,freq!$A$2:$A$40,freq!$B$2:$B$40,0),_xlfn.XLOOKUP(T655,freq!$A$2:$A$40,freq!$B$2:$B$40,0),_xlfn.XLOOKUP(U655,freq!$A$2:$A$40,freq!$B$2:$B$40,0),_xlfn.XLOOKUP(V655,freq!$A$2:$A$40,freq!$B$2:$B$40,0))</f>
        <v>58.839999999999989</v>
      </c>
    </row>
    <row r="656" spans="1:23" hidden="1" x14ac:dyDescent="0.35">
      <c r="A656" s="32" t="s">
        <v>1216</v>
      </c>
      <c r="B656" s="32">
        <v>5</v>
      </c>
      <c r="C656" s="32" t="s">
        <v>45</v>
      </c>
      <c r="D656" s="32" t="s">
        <v>41</v>
      </c>
      <c r="E656" s="32" t="s">
        <v>58</v>
      </c>
      <c r="F656" s="32" t="s">
        <v>33</v>
      </c>
      <c r="G656" s="32">
        <v>4</v>
      </c>
      <c r="H656" s="32" t="s">
        <v>3</v>
      </c>
      <c r="I656" s="32" t="s">
        <v>29</v>
      </c>
      <c r="J656" s="32" t="s">
        <v>33</v>
      </c>
      <c r="K656" s="32" t="s">
        <v>28</v>
      </c>
      <c r="L656" s="32" t="s">
        <v>44</v>
      </c>
      <c r="M656" s="32" t="s">
        <v>31</v>
      </c>
      <c r="N656" s="32">
        <v>7</v>
      </c>
      <c r="O656" s="32" t="s">
        <v>44</v>
      </c>
      <c r="P656" s="32" t="s">
        <v>53</v>
      </c>
      <c r="Q656" s="32" t="s">
        <v>31</v>
      </c>
      <c r="R656" s="32" t="s">
        <v>43</v>
      </c>
      <c r="S656" s="32" t="s">
        <v>32</v>
      </c>
      <c r="T656" s="32" t="s">
        <v>48</v>
      </c>
      <c r="U656" s="32">
        <v>6</v>
      </c>
      <c r="V656" s="32" t="s">
        <v>30</v>
      </c>
      <c r="W656" s="32">
        <f>SUM(_xlfn.XLOOKUP(B656,freq!$A$2:$A$40,freq!$B$2:$B$40,0),_xlfn.XLOOKUP(C656,freq!$A$2:$A$40,freq!$B$2:$B$40,0),_xlfn.XLOOKUP(D656,freq!$A$2:$A$40,freq!$B$2:$B$40,0),_xlfn.XLOOKUP(E656,freq!$A$2:$A$40,freq!$B$2:$B$40,0),_xlfn.XLOOKUP(F656,freq!$A$2:$A$40,freq!$B$2:$B$40,0),_xlfn.XLOOKUP(G656,freq!$A$2:$A$40,freq!$B$2:$B$40,0),_xlfn.XLOOKUP(H656,freq!$A$2:$A$40,freq!$B$2:$B$40,0),_xlfn.XLOOKUP(I656,freq!$A$2:$A$40,freq!$B$2:$B$40,0),_xlfn.XLOOKUP(J656,freq!$A$2:$A$40,freq!$B$2:$B$40,0),_xlfn.XLOOKUP(K656,freq!$A$2:$A$40,freq!$B$2:$B$40,0),_xlfn.XLOOKUP(L656,freq!$A$2:$A$40,freq!$B$2:$B$40,0),_xlfn.XLOOKUP(M656,freq!$A$2:$A$40,freq!$B$2:$B$40,0),_xlfn.XLOOKUP(N656,freq!$A$2:$A$40,freq!$B$2:$B$40,0),_xlfn.XLOOKUP(O656,freq!$A$2:$A$40,freq!$B$2:$B$40,0),_xlfn.XLOOKUP(P656,freq!$A$2:$A$40,freq!$B$2:$B$40,0),_xlfn.XLOOKUP(Q656,freq!$A$2:$A$40,freq!$B$2:$B$40,0),_xlfn.XLOOKUP(R656,freq!$A$2:$A$40,freq!$B$2:$B$40,0),_xlfn.XLOOKUP(S656,freq!$A$2:$A$40,freq!$B$2:$B$40,0),_xlfn.XLOOKUP(T656,freq!$A$2:$A$40,freq!$B$2:$B$40,0),_xlfn.XLOOKUP(U656,freq!$A$2:$A$40,freq!$B$2:$B$40,0),_xlfn.XLOOKUP(V656,freq!$A$2:$A$40,freq!$B$2:$B$40,0))</f>
        <v>58.830000000000005</v>
      </c>
    </row>
    <row r="657" spans="1:23" hidden="1" x14ac:dyDescent="0.35">
      <c r="A657" s="32" t="s">
        <v>1399</v>
      </c>
      <c r="B657" s="32" t="s">
        <v>56</v>
      </c>
      <c r="C657" s="32" t="s">
        <v>48</v>
      </c>
      <c r="D657" s="32" t="s">
        <v>48</v>
      </c>
      <c r="E657" s="32" t="s">
        <v>36</v>
      </c>
      <c r="F657" s="32" t="s">
        <v>53</v>
      </c>
      <c r="G657" s="32">
        <v>3</v>
      </c>
      <c r="H657" s="32" t="s">
        <v>56</v>
      </c>
      <c r="I657" s="32" t="s">
        <v>36</v>
      </c>
      <c r="J657" s="32" t="s">
        <v>36</v>
      </c>
      <c r="K657" s="32">
        <v>0</v>
      </c>
      <c r="L657" s="32" t="s">
        <v>56</v>
      </c>
      <c r="M657" s="32">
        <v>4</v>
      </c>
      <c r="N657" s="32" t="s">
        <v>49</v>
      </c>
      <c r="O657" s="32">
        <v>7</v>
      </c>
      <c r="P657" s="32">
        <v>8</v>
      </c>
      <c r="Q657" s="32" t="s">
        <v>41</v>
      </c>
      <c r="R657" s="32">
        <v>2</v>
      </c>
      <c r="S657" s="32">
        <v>0</v>
      </c>
      <c r="T657" s="32" t="s">
        <v>45</v>
      </c>
      <c r="U657" s="32">
        <v>3</v>
      </c>
      <c r="V657" s="32" t="s">
        <v>3</v>
      </c>
      <c r="W657" s="32">
        <f>SUM(_xlfn.XLOOKUP(B657,freq!$A$2:$A$40,freq!$B$2:$B$40,0),_xlfn.XLOOKUP(C657,freq!$A$2:$A$40,freq!$B$2:$B$40,0),_xlfn.XLOOKUP(D657,freq!$A$2:$A$40,freq!$B$2:$B$40,0),_xlfn.XLOOKUP(E657,freq!$A$2:$A$40,freq!$B$2:$B$40,0),_xlfn.XLOOKUP(F657,freq!$A$2:$A$40,freq!$B$2:$B$40,0),_xlfn.XLOOKUP(G657,freq!$A$2:$A$40,freq!$B$2:$B$40,0),_xlfn.XLOOKUP(H657,freq!$A$2:$A$40,freq!$B$2:$B$40,0),_xlfn.XLOOKUP(I657,freq!$A$2:$A$40,freq!$B$2:$B$40,0),_xlfn.XLOOKUP(J657,freq!$A$2:$A$40,freq!$B$2:$B$40,0),_xlfn.XLOOKUP(K657,freq!$A$2:$A$40,freq!$B$2:$B$40,0),_xlfn.XLOOKUP(L657,freq!$A$2:$A$40,freq!$B$2:$B$40,0),_xlfn.XLOOKUP(M657,freq!$A$2:$A$40,freq!$B$2:$B$40,0),_xlfn.XLOOKUP(N657,freq!$A$2:$A$40,freq!$B$2:$B$40,0),_xlfn.XLOOKUP(O657,freq!$A$2:$A$40,freq!$B$2:$B$40,0),_xlfn.XLOOKUP(P657,freq!$A$2:$A$40,freq!$B$2:$B$40,0),_xlfn.XLOOKUP(Q657,freq!$A$2:$A$40,freq!$B$2:$B$40,0),_xlfn.XLOOKUP(R657,freq!$A$2:$A$40,freq!$B$2:$B$40,0),_xlfn.XLOOKUP(S657,freq!$A$2:$A$40,freq!$B$2:$B$40,0),_xlfn.XLOOKUP(T657,freq!$A$2:$A$40,freq!$B$2:$B$40,0),_xlfn.XLOOKUP(U657,freq!$A$2:$A$40,freq!$B$2:$B$40,0),_xlfn.XLOOKUP(V657,freq!$A$2:$A$40,freq!$B$2:$B$40,0))</f>
        <v>58.83</v>
      </c>
    </row>
    <row r="658" spans="1:23" hidden="1" x14ac:dyDescent="0.35">
      <c r="A658" s="32" t="s">
        <v>707</v>
      </c>
      <c r="B658" s="32" t="s">
        <v>34</v>
      </c>
      <c r="C658" s="32">
        <v>8</v>
      </c>
      <c r="D658" s="32" t="s">
        <v>58</v>
      </c>
      <c r="E658" s="32" t="s">
        <v>32</v>
      </c>
      <c r="F658" s="32" t="s">
        <v>48</v>
      </c>
      <c r="G658" s="32" t="s">
        <v>41</v>
      </c>
      <c r="H658" s="32" t="s">
        <v>50</v>
      </c>
      <c r="I658" s="32" t="s">
        <v>53</v>
      </c>
      <c r="J658" s="32">
        <v>9</v>
      </c>
      <c r="K658" s="32" t="s">
        <v>42</v>
      </c>
      <c r="L658" s="32" t="s">
        <v>31</v>
      </c>
      <c r="M658" s="32" t="s">
        <v>50</v>
      </c>
      <c r="N658" s="32" t="s">
        <v>38</v>
      </c>
      <c r="O658" s="32" t="s">
        <v>45</v>
      </c>
      <c r="P658" s="32" t="s">
        <v>53</v>
      </c>
      <c r="Q658" s="32" t="s">
        <v>45</v>
      </c>
      <c r="R658" s="32">
        <v>7</v>
      </c>
      <c r="S658" s="32" t="s">
        <v>2</v>
      </c>
      <c r="T658" s="32" t="s">
        <v>40</v>
      </c>
      <c r="U658" s="32" t="s">
        <v>44</v>
      </c>
      <c r="V658" s="32" t="s">
        <v>53</v>
      </c>
      <c r="W658" s="32">
        <f>SUM(_xlfn.XLOOKUP(B658,freq!$A$2:$A$40,freq!$B$2:$B$40,0),_xlfn.XLOOKUP(C658,freq!$A$2:$A$40,freq!$B$2:$B$40,0),_xlfn.XLOOKUP(D658,freq!$A$2:$A$40,freq!$B$2:$B$40,0),_xlfn.XLOOKUP(E658,freq!$A$2:$A$40,freq!$B$2:$B$40,0),_xlfn.XLOOKUP(F658,freq!$A$2:$A$40,freq!$B$2:$B$40,0),_xlfn.XLOOKUP(G658,freq!$A$2:$A$40,freq!$B$2:$B$40,0),_xlfn.XLOOKUP(H658,freq!$A$2:$A$40,freq!$B$2:$B$40,0),_xlfn.XLOOKUP(I658,freq!$A$2:$A$40,freq!$B$2:$B$40,0),_xlfn.XLOOKUP(J658,freq!$A$2:$A$40,freq!$B$2:$B$40,0),_xlfn.XLOOKUP(K658,freq!$A$2:$A$40,freq!$B$2:$B$40,0),_xlfn.XLOOKUP(L658,freq!$A$2:$A$40,freq!$B$2:$B$40,0),_xlfn.XLOOKUP(M658,freq!$A$2:$A$40,freq!$B$2:$B$40,0),_xlfn.XLOOKUP(N658,freq!$A$2:$A$40,freq!$B$2:$B$40,0),_xlfn.XLOOKUP(O658,freq!$A$2:$A$40,freq!$B$2:$B$40,0),_xlfn.XLOOKUP(P658,freq!$A$2:$A$40,freq!$B$2:$B$40,0),_xlfn.XLOOKUP(Q658,freq!$A$2:$A$40,freq!$B$2:$B$40,0),_xlfn.XLOOKUP(R658,freq!$A$2:$A$40,freq!$B$2:$B$40,0),_xlfn.XLOOKUP(S658,freq!$A$2:$A$40,freq!$B$2:$B$40,0),_xlfn.XLOOKUP(T658,freq!$A$2:$A$40,freq!$B$2:$B$40,0),_xlfn.XLOOKUP(U658,freq!$A$2:$A$40,freq!$B$2:$B$40,0),_xlfn.XLOOKUP(V658,freq!$A$2:$A$40,freq!$B$2:$B$40,0))</f>
        <v>58.82</v>
      </c>
    </row>
    <row r="659" spans="1:23" hidden="1" x14ac:dyDescent="0.35">
      <c r="A659" s="32" t="s">
        <v>1376</v>
      </c>
      <c r="B659" s="32" t="s">
        <v>34</v>
      </c>
      <c r="C659" s="32">
        <v>0</v>
      </c>
      <c r="D659" s="32" t="s">
        <v>41</v>
      </c>
      <c r="E659" s="32" t="s">
        <v>56</v>
      </c>
      <c r="F659" s="32" t="s">
        <v>0</v>
      </c>
      <c r="G659" s="32" t="s">
        <v>34</v>
      </c>
      <c r="H659" s="32" t="s">
        <v>58</v>
      </c>
      <c r="I659" s="32">
        <v>5</v>
      </c>
      <c r="J659" s="32" t="s">
        <v>3</v>
      </c>
      <c r="K659" s="32" t="s">
        <v>30</v>
      </c>
      <c r="L659" s="32">
        <v>9</v>
      </c>
      <c r="M659" s="32" t="s">
        <v>40</v>
      </c>
      <c r="N659" s="32" t="s">
        <v>2</v>
      </c>
      <c r="O659" s="32">
        <v>1</v>
      </c>
      <c r="P659" s="32">
        <v>2</v>
      </c>
      <c r="Q659" s="32" t="s">
        <v>44</v>
      </c>
      <c r="R659" s="32" t="s">
        <v>3</v>
      </c>
      <c r="S659" s="32" t="s">
        <v>45</v>
      </c>
      <c r="T659" s="32" t="s">
        <v>0</v>
      </c>
      <c r="U659" s="32" t="s">
        <v>3</v>
      </c>
      <c r="V659" s="32" t="s">
        <v>44</v>
      </c>
      <c r="W659" s="32">
        <f>SUM(_xlfn.XLOOKUP(B659,freq!$A$2:$A$40,freq!$B$2:$B$40,0),_xlfn.XLOOKUP(C659,freq!$A$2:$A$40,freq!$B$2:$B$40,0),_xlfn.XLOOKUP(D659,freq!$A$2:$A$40,freq!$B$2:$B$40,0),_xlfn.XLOOKUP(E659,freq!$A$2:$A$40,freq!$B$2:$B$40,0),_xlfn.XLOOKUP(F659,freq!$A$2:$A$40,freq!$B$2:$B$40,0),_xlfn.XLOOKUP(G659,freq!$A$2:$A$40,freq!$B$2:$B$40,0),_xlfn.XLOOKUP(H659,freq!$A$2:$A$40,freq!$B$2:$B$40,0),_xlfn.XLOOKUP(I659,freq!$A$2:$A$40,freq!$B$2:$B$40,0),_xlfn.XLOOKUP(J659,freq!$A$2:$A$40,freq!$B$2:$B$40,0),_xlfn.XLOOKUP(K659,freq!$A$2:$A$40,freq!$B$2:$B$40,0),_xlfn.XLOOKUP(L659,freq!$A$2:$A$40,freq!$B$2:$B$40,0),_xlfn.XLOOKUP(M659,freq!$A$2:$A$40,freq!$B$2:$B$40,0),_xlfn.XLOOKUP(N659,freq!$A$2:$A$40,freq!$B$2:$B$40,0),_xlfn.XLOOKUP(O659,freq!$A$2:$A$40,freq!$B$2:$B$40,0),_xlfn.XLOOKUP(P659,freq!$A$2:$A$40,freq!$B$2:$B$40,0),_xlfn.XLOOKUP(Q659,freq!$A$2:$A$40,freq!$B$2:$B$40,0),_xlfn.XLOOKUP(R659,freq!$A$2:$A$40,freq!$B$2:$B$40,0),_xlfn.XLOOKUP(S659,freq!$A$2:$A$40,freq!$B$2:$B$40,0),_xlfn.XLOOKUP(T659,freq!$A$2:$A$40,freq!$B$2:$B$40,0),_xlfn.XLOOKUP(U659,freq!$A$2:$A$40,freq!$B$2:$B$40,0),_xlfn.XLOOKUP(V659,freq!$A$2:$A$40,freq!$B$2:$B$40,0))</f>
        <v>58.779999999999994</v>
      </c>
    </row>
    <row r="660" spans="1:23" hidden="1" x14ac:dyDescent="0.35">
      <c r="A660" s="32" t="s">
        <v>970</v>
      </c>
      <c r="B660" s="32" t="s">
        <v>31</v>
      </c>
      <c r="C660" s="32" t="s">
        <v>56</v>
      </c>
      <c r="D660" s="32" t="s">
        <v>46</v>
      </c>
      <c r="E660" s="32">
        <v>4</v>
      </c>
      <c r="F660" s="32" t="s">
        <v>31</v>
      </c>
      <c r="G660" s="32" t="s">
        <v>4</v>
      </c>
      <c r="H660" s="32" t="s">
        <v>43</v>
      </c>
      <c r="I660" s="32" t="s">
        <v>46</v>
      </c>
      <c r="J660" s="32">
        <v>9</v>
      </c>
      <c r="K660" s="32" t="s">
        <v>59</v>
      </c>
      <c r="L660" s="32" t="s">
        <v>59</v>
      </c>
      <c r="M660" s="32" t="s">
        <v>45</v>
      </c>
      <c r="N660" s="32" t="s">
        <v>59</v>
      </c>
      <c r="O660" s="32" t="s">
        <v>40</v>
      </c>
      <c r="P660" s="32" t="s">
        <v>35</v>
      </c>
      <c r="Q660" s="32">
        <v>9</v>
      </c>
      <c r="R660" s="32" t="s">
        <v>42</v>
      </c>
      <c r="S660" s="32" t="s">
        <v>0</v>
      </c>
      <c r="T660" s="32">
        <v>1</v>
      </c>
      <c r="U660" s="32" t="s">
        <v>42</v>
      </c>
      <c r="V660" s="32">
        <v>5</v>
      </c>
      <c r="W660" s="32">
        <f>SUM(_xlfn.XLOOKUP(B660,freq!$A$2:$A$40,freq!$B$2:$B$40,0),_xlfn.XLOOKUP(C660,freq!$A$2:$A$40,freq!$B$2:$B$40,0),_xlfn.XLOOKUP(D660,freq!$A$2:$A$40,freq!$B$2:$B$40,0),_xlfn.XLOOKUP(E660,freq!$A$2:$A$40,freq!$B$2:$B$40,0),_xlfn.XLOOKUP(F660,freq!$A$2:$A$40,freq!$B$2:$B$40,0),_xlfn.XLOOKUP(G660,freq!$A$2:$A$40,freq!$B$2:$B$40,0),_xlfn.XLOOKUP(H660,freq!$A$2:$A$40,freq!$B$2:$B$40,0),_xlfn.XLOOKUP(I660,freq!$A$2:$A$40,freq!$B$2:$B$40,0),_xlfn.XLOOKUP(J660,freq!$A$2:$A$40,freq!$B$2:$B$40,0),_xlfn.XLOOKUP(K660,freq!$A$2:$A$40,freq!$B$2:$B$40,0),_xlfn.XLOOKUP(L660,freq!$A$2:$A$40,freq!$B$2:$B$40,0),_xlfn.XLOOKUP(M660,freq!$A$2:$A$40,freq!$B$2:$B$40,0),_xlfn.XLOOKUP(N660,freq!$A$2:$A$40,freq!$B$2:$B$40,0),_xlfn.XLOOKUP(O660,freq!$A$2:$A$40,freq!$B$2:$B$40,0),_xlfn.XLOOKUP(P660,freq!$A$2:$A$40,freq!$B$2:$B$40,0),_xlfn.XLOOKUP(Q660,freq!$A$2:$A$40,freq!$B$2:$B$40,0),_xlfn.XLOOKUP(R660,freq!$A$2:$A$40,freq!$B$2:$B$40,0),_xlfn.XLOOKUP(S660,freq!$A$2:$A$40,freq!$B$2:$B$40,0),_xlfn.XLOOKUP(T660,freq!$A$2:$A$40,freq!$B$2:$B$40,0),_xlfn.XLOOKUP(U660,freq!$A$2:$A$40,freq!$B$2:$B$40,0),_xlfn.XLOOKUP(V660,freq!$A$2:$A$40,freq!$B$2:$B$40,0))</f>
        <v>58.75</v>
      </c>
    </row>
    <row r="661" spans="1:23" hidden="1" x14ac:dyDescent="0.35">
      <c r="A661" s="32" t="s">
        <v>948</v>
      </c>
      <c r="B661" s="32" t="s">
        <v>49</v>
      </c>
      <c r="C661" s="32" t="s">
        <v>50</v>
      </c>
      <c r="D661" s="32" t="s">
        <v>2</v>
      </c>
      <c r="E661" s="32" t="s">
        <v>28</v>
      </c>
      <c r="F661" s="32" t="s">
        <v>45</v>
      </c>
      <c r="G661" s="32">
        <v>0</v>
      </c>
      <c r="H661" s="32" t="s">
        <v>30</v>
      </c>
      <c r="I661" s="32" t="s">
        <v>28</v>
      </c>
      <c r="J661" s="32" t="s">
        <v>33</v>
      </c>
      <c r="K661" s="32" t="s">
        <v>1</v>
      </c>
      <c r="L661" s="32">
        <v>2</v>
      </c>
      <c r="M661" s="32" t="s">
        <v>45</v>
      </c>
      <c r="N661" s="32" t="s">
        <v>49</v>
      </c>
      <c r="O661" s="32">
        <v>0</v>
      </c>
      <c r="P661" s="32" t="s">
        <v>30</v>
      </c>
      <c r="Q661" s="32" t="s">
        <v>1</v>
      </c>
      <c r="R661" s="32">
        <v>6</v>
      </c>
      <c r="S661" s="32" t="s">
        <v>38</v>
      </c>
      <c r="T661" s="32" t="s">
        <v>43</v>
      </c>
      <c r="U661" s="32" t="s">
        <v>42</v>
      </c>
      <c r="V661" s="32" t="s">
        <v>34</v>
      </c>
      <c r="W661" s="32">
        <f>SUM(_xlfn.XLOOKUP(B661,freq!$A$2:$A$40,freq!$B$2:$B$40,0),_xlfn.XLOOKUP(C661,freq!$A$2:$A$40,freq!$B$2:$B$40,0),_xlfn.XLOOKUP(D661,freq!$A$2:$A$40,freq!$B$2:$B$40,0),_xlfn.XLOOKUP(E661,freq!$A$2:$A$40,freq!$B$2:$B$40,0),_xlfn.XLOOKUP(F661,freq!$A$2:$A$40,freq!$B$2:$B$40,0),_xlfn.XLOOKUP(G661,freq!$A$2:$A$40,freq!$B$2:$B$40,0),_xlfn.XLOOKUP(H661,freq!$A$2:$A$40,freq!$B$2:$B$40,0),_xlfn.XLOOKUP(I661,freq!$A$2:$A$40,freq!$B$2:$B$40,0),_xlfn.XLOOKUP(J661,freq!$A$2:$A$40,freq!$B$2:$B$40,0),_xlfn.XLOOKUP(K661,freq!$A$2:$A$40,freq!$B$2:$B$40,0),_xlfn.XLOOKUP(L661,freq!$A$2:$A$40,freq!$B$2:$B$40,0),_xlfn.XLOOKUP(M661,freq!$A$2:$A$40,freq!$B$2:$B$40,0),_xlfn.XLOOKUP(N661,freq!$A$2:$A$40,freq!$B$2:$B$40,0),_xlfn.XLOOKUP(O661,freq!$A$2:$A$40,freq!$B$2:$B$40,0),_xlfn.XLOOKUP(P661,freq!$A$2:$A$40,freq!$B$2:$B$40,0),_xlfn.XLOOKUP(Q661,freq!$A$2:$A$40,freq!$B$2:$B$40,0),_xlfn.XLOOKUP(R661,freq!$A$2:$A$40,freq!$B$2:$B$40,0),_xlfn.XLOOKUP(S661,freq!$A$2:$A$40,freq!$B$2:$B$40,0),_xlfn.XLOOKUP(T661,freq!$A$2:$A$40,freq!$B$2:$B$40,0),_xlfn.XLOOKUP(U661,freq!$A$2:$A$40,freq!$B$2:$B$40,0),_xlfn.XLOOKUP(V661,freq!$A$2:$A$40,freq!$B$2:$B$40,0))</f>
        <v>58.72999999999999</v>
      </c>
    </row>
    <row r="662" spans="1:23" x14ac:dyDescent="0.35">
      <c r="A662" s="32" t="s">
        <v>1856</v>
      </c>
      <c r="B662" s="32" t="s">
        <v>36</v>
      </c>
      <c r="C662" s="32" t="s">
        <v>44</v>
      </c>
      <c r="D662" s="32" t="s">
        <v>38</v>
      </c>
      <c r="E662" s="32" t="s">
        <v>48</v>
      </c>
      <c r="F662" s="32" t="s">
        <v>53</v>
      </c>
      <c r="G662" s="32" t="s">
        <v>44</v>
      </c>
      <c r="H662" s="32">
        <v>2</v>
      </c>
      <c r="I662" s="32" t="s">
        <v>59</v>
      </c>
      <c r="J662" s="32">
        <v>4</v>
      </c>
      <c r="K662" s="32" t="s">
        <v>28</v>
      </c>
      <c r="L662" s="32">
        <v>7</v>
      </c>
      <c r="M662" s="32" t="s">
        <v>28</v>
      </c>
      <c r="N662" s="32" t="s">
        <v>46</v>
      </c>
      <c r="O662" s="32" t="s">
        <v>2</v>
      </c>
      <c r="P662" s="32">
        <v>8</v>
      </c>
      <c r="Q662" s="32" t="s">
        <v>33</v>
      </c>
      <c r="R662" s="32" t="s">
        <v>32</v>
      </c>
      <c r="S662" s="32">
        <v>7</v>
      </c>
      <c r="T662" s="32" t="s">
        <v>31</v>
      </c>
      <c r="U662" s="32" t="s">
        <v>50</v>
      </c>
      <c r="V662" s="32" t="s">
        <v>2</v>
      </c>
      <c r="W662" s="32">
        <f>SUM(_xlfn.XLOOKUP(B662,freq!$A$2:$A$40,freq!$B$2:$B$40,0),_xlfn.XLOOKUP(C662,freq!$A$2:$A$40,freq!$B$2:$B$40,0),_xlfn.XLOOKUP(D662,freq!$A$2:$A$40,freq!$B$2:$B$40,0),_xlfn.XLOOKUP(E662,freq!$A$2:$A$40,freq!$B$2:$B$40,0),_xlfn.XLOOKUP(F662,freq!$A$2:$A$40,freq!$B$2:$B$40,0),_xlfn.XLOOKUP(G662,freq!$A$2:$A$40,freq!$B$2:$B$40,0),_xlfn.XLOOKUP(H662,freq!$A$2:$A$40,freq!$B$2:$B$40,0),_xlfn.XLOOKUP(I662,freq!$A$2:$A$40,freq!$B$2:$B$40,0),_xlfn.XLOOKUP(J662,freq!$A$2:$A$40,freq!$B$2:$B$40,0),_xlfn.XLOOKUP(K662,freq!$A$2:$A$40,freq!$B$2:$B$40,0),_xlfn.XLOOKUP(L662,freq!$A$2:$A$40,freq!$B$2:$B$40,0),_xlfn.XLOOKUP(M662,freq!$A$2:$A$40,freq!$B$2:$B$40,0),_xlfn.XLOOKUP(N662,freq!$A$2:$A$40,freq!$B$2:$B$40,0),_xlfn.XLOOKUP(O662,freq!$A$2:$A$40,freq!$B$2:$B$40,0),_xlfn.XLOOKUP(P662,freq!$A$2:$A$40,freq!$B$2:$B$40,0),_xlfn.XLOOKUP(Q662,freq!$A$2:$A$40,freq!$B$2:$B$40,0),_xlfn.XLOOKUP(R662,freq!$A$2:$A$40,freq!$B$2:$B$40,0),_xlfn.XLOOKUP(S662,freq!$A$2:$A$40,freq!$B$2:$B$40,0),_xlfn.XLOOKUP(T662,freq!$A$2:$A$40,freq!$B$2:$B$40,0),_xlfn.XLOOKUP(U662,freq!$A$2:$A$40,freq!$B$2:$B$40,0),_xlfn.XLOOKUP(V662,freq!$A$2:$A$40,freq!$B$2:$B$40,0))</f>
        <v>58.720000000000006</v>
      </c>
    </row>
    <row r="663" spans="1:23" hidden="1" x14ac:dyDescent="0.35">
      <c r="A663" s="32" t="s">
        <v>1096</v>
      </c>
      <c r="B663" s="32">
        <v>3</v>
      </c>
      <c r="C663" s="32" t="s">
        <v>29</v>
      </c>
      <c r="D663" s="32" t="s">
        <v>3</v>
      </c>
      <c r="E663" s="32" t="s">
        <v>3</v>
      </c>
      <c r="F663" s="32" t="s">
        <v>29</v>
      </c>
      <c r="G663" s="32">
        <v>9</v>
      </c>
      <c r="H663" s="32" t="s">
        <v>32</v>
      </c>
      <c r="I663" s="32" t="s">
        <v>29</v>
      </c>
      <c r="J663" s="32" t="s">
        <v>48</v>
      </c>
      <c r="K663" s="32" t="s">
        <v>37</v>
      </c>
      <c r="L663" s="32" t="s">
        <v>59</v>
      </c>
      <c r="M663" s="32" t="s">
        <v>50</v>
      </c>
      <c r="N663" s="32">
        <v>3</v>
      </c>
      <c r="O663" s="32" t="s">
        <v>3</v>
      </c>
      <c r="P663" s="32" t="s">
        <v>32</v>
      </c>
      <c r="Q663" s="32">
        <v>8</v>
      </c>
      <c r="R663" s="32">
        <v>5</v>
      </c>
      <c r="S663" s="32" t="s">
        <v>0</v>
      </c>
      <c r="T663" s="32" t="s">
        <v>49</v>
      </c>
      <c r="U663" s="32" t="s">
        <v>48</v>
      </c>
      <c r="V663" s="32" t="s">
        <v>3</v>
      </c>
      <c r="W663" s="32">
        <f>SUM(_xlfn.XLOOKUP(B663,freq!$A$2:$A$40,freq!$B$2:$B$40,0),_xlfn.XLOOKUP(C663,freq!$A$2:$A$40,freq!$B$2:$B$40,0),_xlfn.XLOOKUP(D663,freq!$A$2:$A$40,freq!$B$2:$B$40,0),_xlfn.XLOOKUP(E663,freq!$A$2:$A$40,freq!$B$2:$B$40,0),_xlfn.XLOOKUP(F663,freq!$A$2:$A$40,freq!$B$2:$B$40,0),_xlfn.XLOOKUP(G663,freq!$A$2:$A$40,freq!$B$2:$B$40,0),_xlfn.XLOOKUP(H663,freq!$A$2:$A$40,freq!$B$2:$B$40,0),_xlfn.XLOOKUP(I663,freq!$A$2:$A$40,freq!$B$2:$B$40,0),_xlfn.XLOOKUP(J663,freq!$A$2:$A$40,freq!$B$2:$B$40,0),_xlfn.XLOOKUP(K663,freq!$A$2:$A$40,freq!$B$2:$B$40,0),_xlfn.XLOOKUP(L663,freq!$A$2:$A$40,freq!$B$2:$B$40,0),_xlfn.XLOOKUP(M663,freq!$A$2:$A$40,freq!$B$2:$B$40,0),_xlfn.XLOOKUP(N663,freq!$A$2:$A$40,freq!$B$2:$B$40,0),_xlfn.XLOOKUP(O663,freq!$A$2:$A$40,freq!$B$2:$B$40,0),_xlfn.XLOOKUP(P663,freq!$A$2:$A$40,freq!$B$2:$B$40,0),_xlfn.XLOOKUP(Q663,freq!$A$2:$A$40,freq!$B$2:$B$40,0),_xlfn.XLOOKUP(R663,freq!$A$2:$A$40,freq!$B$2:$B$40,0),_xlfn.XLOOKUP(S663,freq!$A$2:$A$40,freq!$B$2:$B$40,0),_xlfn.XLOOKUP(T663,freq!$A$2:$A$40,freq!$B$2:$B$40,0),_xlfn.XLOOKUP(U663,freq!$A$2:$A$40,freq!$B$2:$B$40,0),_xlfn.XLOOKUP(V663,freq!$A$2:$A$40,freq!$B$2:$B$40,0))</f>
        <v>58.710000000000015</v>
      </c>
    </row>
    <row r="664" spans="1:23" hidden="1" x14ac:dyDescent="0.35">
      <c r="A664" s="32" t="s">
        <v>667</v>
      </c>
      <c r="B664" s="32" t="s">
        <v>43</v>
      </c>
      <c r="C664" s="32">
        <v>9</v>
      </c>
      <c r="D664" s="32">
        <v>5</v>
      </c>
      <c r="E664" s="32" t="s">
        <v>45</v>
      </c>
      <c r="F664" s="32" t="s">
        <v>46</v>
      </c>
      <c r="G664" s="32" t="s">
        <v>45</v>
      </c>
      <c r="H664" s="32" t="s">
        <v>41</v>
      </c>
      <c r="I664" s="32" t="s">
        <v>46</v>
      </c>
      <c r="J664" s="32" t="s">
        <v>37</v>
      </c>
      <c r="K664" s="32">
        <v>2</v>
      </c>
      <c r="L664" s="32">
        <v>6</v>
      </c>
      <c r="M664" s="32" t="s">
        <v>28</v>
      </c>
      <c r="N664" s="32" t="s">
        <v>33</v>
      </c>
      <c r="O664" s="32" t="s">
        <v>40</v>
      </c>
      <c r="P664" s="32">
        <v>5</v>
      </c>
      <c r="Q664" s="32">
        <v>3</v>
      </c>
      <c r="R664" s="32" t="s">
        <v>30</v>
      </c>
      <c r="S664" s="32" t="s">
        <v>31</v>
      </c>
      <c r="T664" s="32">
        <v>7</v>
      </c>
      <c r="U664" s="32" t="s">
        <v>56</v>
      </c>
      <c r="V664" s="32">
        <v>3</v>
      </c>
      <c r="W664" s="32">
        <f>SUM(_xlfn.XLOOKUP(B664,freq!$A$2:$A$40,freq!$B$2:$B$40,0),_xlfn.XLOOKUP(C664,freq!$A$2:$A$40,freq!$B$2:$B$40,0),_xlfn.XLOOKUP(D664,freq!$A$2:$A$40,freq!$B$2:$B$40,0),_xlfn.XLOOKUP(E664,freq!$A$2:$A$40,freq!$B$2:$B$40,0),_xlfn.XLOOKUP(F664,freq!$A$2:$A$40,freq!$B$2:$B$40,0),_xlfn.XLOOKUP(G664,freq!$A$2:$A$40,freq!$B$2:$B$40,0),_xlfn.XLOOKUP(H664,freq!$A$2:$A$40,freq!$B$2:$B$40,0),_xlfn.XLOOKUP(I664,freq!$A$2:$A$40,freq!$B$2:$B$40,0),_xlfn.XLOOKUP(J664,freq!$A$2:$A$40,freq!$B$2:$B$40,0),_xlfn.XLOOKUP(K664,freq!$A$2:$A$40,freq!$B$2:$B$40,0),_xlfn.XLOOKUP(L664,freq!$A$2:$A$40,freq!$B$2:$B$40,0),_xlfn.XLOOKUP(M664,freq!$A$2:$A$40,freq!$B$2:$B$40,0),_xlfn.XLOOKUP(N664,freq!$A$2:$A$40,freq!$B$2:$B$40,0),_xlfn.XLOOKUP(O664,freq!$A$2:$A$40,freq!$B$2:$B$40,0),_xlfn.XLOOKUP(P664,freq!$A$2:$A$40,freq!$B$2:$B$40,0),_xlfn.XLOOKUP(Q664,freq!$A$2:$A$40,freq!$B$2:$B$40,0),_xlfn.XLOOKUP(R664,freq!$A$2:$A$40,freq!$B$2:$B$40,0),_xlfn.XLOOKUP(S664,freq!$A$2:$A$40,freq!$B$2:$B$40,0),_xlfn.XLOOKUP(T664,freq!$A$2:$A$40,freq!$B$2:$B$40,0),_xlfn.XLOOKUP(U664,freq!$A$2:$A$40,freq!$B$2:$B$40,0),_xlfn.XLOOKUP(V664,freq!$A$2:$A$40,freq!$B$2:$B$40,0))</f>
        <v>58.660000000000011</v>
      </c>
    </row>
    <row r="665" spans="1:23" hidden="1" x14ac:dyDescent="0.35">
      <c r="A665" s="32" t="s">
        <v>551</v>
      </c>
      <c r="B665" s="32" t="s">
        <v>32</v>
      </c>
      <c r="C665" s="32" t="s">
        <v>36</v>
      </c>
      <c r="D665" s="32" t="s">
        <v>36</v>
      </c>
      <c r="E665" s="32" t="s">
        <v>30</v>
      </c>
      <c r="F665" s="32">
        <v>4</v>
      </c>
      <c r="G665" s="32" t="s">
        <v>38</v>
      </c>
      <c r="H665" s="32" t="s">
        <v>2</v>
      </c>
      <c r="I665" s="32">
        <v>6</v>
      </c>
      <c r="J665" s="32" t="s">
        <v>40</v>
      </c>
      <c r="K665" s="32" t="s">
        <v>29</v>
      </c>
      <c r="L665" s="32" t="s">
        <v>2</v>
      </c>
      <c r="M665" s="32">
        <v>0</v>
      </c>
      <c r="N665" s="32" t="s">
        <v>38</v>
      </c>
      <c r="O665" s="32" t="s">
        <v>32</v>
      </c>
      <c r="P665" s="32" t="s">
        <v>30</v>
      </c>
      <c r="Q665" s="32">
        <v>4</v>
      </c>
      <c r="R665" s="32" t="s">
        <v>2</v>
      </c>
      <c r="S665" s="32" t="s">
        <v>44</v>
      </c>
      <c r="T665" s="32" t="s">
        <v>49</v>
      </c>
      <c r="U665" s="32" t="s">
        <v>37</v>
      </c>
      <c r="V665" s="32" t="s">
        <v>28</v>
      </c>
      <c r="W665" s="32">
        <f>SUM(_xlfn.XLOOKUP(B665,freq!$A$2:$A$40,freq!$B$2:$B$40,0),_xlfn.XLOOKUP(C665,freq!$A$2:$A$40,freq!$B$2:$B$40,0),_xlfn.XLOOKUP(D665,freq!$A$2:$A$40,freq!$B$2:$B$40,0),_xlfn.XLOOKUP(E665,freq!$A$2:$A$40,freq!$B$2:$B$40,0),_xlfn.XLOOKUP(F665,freq!$A$2:$A$40,freq!$B$2:$B$40,0),_xlfn.XLOOKUP(G665,freq!$A$2:$A$40,freq!$B$2:$B$40,0),_xlfn.XLOOKUP(H665,freq!$A$2:$A$40,freq!$B$2:$B$40,0),_xlfn.XLOOKUP(I665,freq!$A$2:$A$40,freq!$B$2:$B$40,0),_xlfn.XLOOKUP(J665,freq!$A$2:$A$40,freq!$B$2:$B$40,0),_xlfn.XLOOKUP(K665,freq!$A$2:$A$40,freq!$B$2:$B$40,0),_xlfn.XLOOKUP(L665,freq!$A$2:$A$40,freq!$B$2:$B$40,0),_xlfn.XLOOKUP(M665,freq!$A$2:$A$40,freq!$B$2:$B$40,0),_xlfn.XLOOKUP(N665,freq!$A$2:$A$40,freq!$B$2:$B$40,0),_xlfn.XLOOKUP(O665,freq!$A$2:$A$40,freq!$B$2:$B$40,0),_xlfn.XLOOKUP(P665,freq!$A$2:$A$40,freq!$B$2:$B$40,0),_xlfn.XLOOKUP(Q665,freq!$A$2:$A$40,freq!$B$2:$B$40,0),_xlfn.XLOOKUP(R665,freq!$A$2:$A$40,freq!$B$2:$B$40,0),_xlfn.XLOOKUP(S665,freq!$A$2:$A$40,freq!$B$2:$B$40,0),_xlfn.XLOOKUP(T665,freq!$A$2:$A$40,freq!$B$2:$B$40,0),_xlfn.XLOOKUP(U665,freq!$A$2:$A$40,freq!$B$2:$B$40,0),_xlfn.XLOOKUP(V665,freq!$A$2:$A$40,freq!$B$2:$B$40,0))</f>
        <v>58.620000000000005</v>
      </c>
    </row>
    <row r="666" spans="1:23" hidden="1" x14ac:dyDescent="0.35">
      <c r="A666" s="32" t="s">
        <v>77</v>
      </c>
      <c r="B666" s="32" t="s">
        <v>3</v>
      </c>
      <c r="C666" s="32" t="s">
        <v>48</v>
      </c>
      <c r="D666" s="32" t="s">
        <v>29</v>
      </c>
      <c r="E666" s="32">
        <v>2</v>
      </c>
      <c r="F666" s="32" t="s">
        <v>43</v>
      </c>
      <c r="G666" s="32" t="s">
        <v>34</v>
      </c>
      <c r="H666" s="32" t="s">
        <v>48</v>
      </c>
      <c r="I666" s="32" t="s">
        <v>37</v>
      </c>
      <c r="J666" s="32" t="s">
        <v>42</v>
      </c>
      <c r="K666" s="32" t="s">
        <v>53</v>
      </c>
      <c r="L666" s="32">
        <v>9</v>
      </c>
      <c r="M666" s="32" t="s">
        <v>44</v>
      </c>
      <c r="N666" s="32" t="s">
        <v>2</v>
      </c>
      <c r="O666" s="32" t="s">
        <v>59</v>
      </c>
      <c r="P666" s="32" t="s">
        <v>4</v>
      </c>
      <c r="Q666" s="32" t="s">
        <v>33</v>
      </c>
      <c r="R666" s="32" t="s">
        <v>28</v>
      </c>
      <c r="S666" s="32">
        <v>9</v>
      </c>
      <c r="T666" s="32" t="s">
        <v>58</v>
      </c>
      <c r="U666" s="32" t="s">
        <v>42</v>
      </c>
      <c r="V666" s="32" t="s">
        <v>2</v>
      </c>
      <c r="W666" s="32">
        <f>SUM(_xlfn.XLOOKUP(B666,freq!$A$2:$A$40,freq!$B$2:$B$40,0),_xlfn.XLOOKUP(C666,freq!$A$2:$A$40,freq!$B$2:$B$40,0),_xlfn.XLOOKUP(D666,freq!$A$2:$A$40,freq!$B$2:$B$40,0),_xlfn.XLOOKUP(E666,freq!$A$2:$A$40,freq!$B$2:$B$40,0),_xlfn.XLOOKUP(F666,freq!$A$2:$A$40,freq!$B$2:$B$40,0),_xlfn.XLOOKUP(G666,freq!$A$2:$A$40,freq!$B$2:$B$40,0),_xlfn.XLOOKUP(H666,freq!$A$2:$A$40,freq!$B$2:$B$40,0),_xlfn.XLOOKUP(I666,freq!$A$2:$A$40,freq!$B$2:$B$40,0),_xlfn.XLOOKUP(J666,freq!$A$2:$A$40,freq!$B$2:$B$40,0),_xlfn.XLOOKUP(K666,freq!$A$2:$A$40,freq!$B$2:$B$40,0),_xlfn.XLOOKUP(L666,freq!$A$2:$A$40,freq!$B$2:$B$40,0),_xlfn.XLOOKUP(M666,freq!$A$2:$A$40,freq!$B$2:$B$40,0),_xlfn.XLOOKUP(N666,freq!$A$2:$A$40,freq!$B$2:$B$40,0),_xlfn.XLOOKUP(O666,freq!$A$2:$A$40,freq!$B$2:$B$40,0),_xlfn.XLOOKUP(P666,freq!$A$2:$A$40,freq!$B$2:$B$40,0),_xlfn.XLOOKUP(Q666,freq!$A$2:$A$40,freq!$B$2:$B$40,0),_xlfn.XLOOKUP(R666,freq!$A$2:$A$40,freq!$B$2:$B$40,0),_xlfn.XLOOKUP(S666,freq!$A$2:$A$40,freq!$B$2:$B$40,0),_xlfn.XLOOKUP(T666,freq!$A$2:$A$40,freq!$B$2:$B$40,0),_xlfn.XLOOKUP(U666,freq!$A$2:$A$40,freq!$B$2:$B$40,0),_xlfn.XLOOKUP(V666,freq!$A$2:$A$40,freq!$B$2:$B$40,0))</f>
        <v>58.61</v>
      </c>
    </row>
    <row r="667" spans="1:23" x14ac:dyDescent="0.35">
      <c r="A667" s="32" t="s">
        <v>375</v>
      </c>
      <c r="B667" s="32" t="s">
        <v>36</v>
      </c>
      <c r="C667" s="32" t="s">
        <v>59</v>
      </c>
      <c r="D667" s="32" t="s">
        <v>3</v>
      </c>
      <c r="E667" s="32" t="s">
        <v>1</v>
      </c>
      <c r="F667" s="32">
        <v>9</v>
      </c>
      <c r="G667" s="32" t="s">
        <v>43</v>
      </c>
      <c r="H667" s="32">
        <v>6</v>
      </c>
      <c r="I667" s="32" t="s">
        <v>31</v>
      </c>
      <c r="J667" s="32" t="s">
        <v>56</v>
      </c>
      <c r="K667" s="32" t="s">
        <v>56</v>
      </c>
      <c r="L667" s="32" t="s">
        <v>32</v>
      </c>
      <c r="M667" s="32" t="s">
        <v>43</v>
      </c>
      <c r="N667" s="32" t="s">
        <v>58</v>
      </c>
      <c r="O667" s="32" t="s">
        <v>40</v>
      </c>
      <c r="P667" s="32">
        <v>4</v>
      </c>
      <c r="Q667" s="32" t="s">
        <v>43</v>
      </c>
      <c r="R667" s="32" t="s">
        <v>56</v>
      </c>
      <c r="S667" s="32" t="s">
        <v>31</v>
      </c>
      <c r="T667" s="32" t="s">
        <v>44</v>
      </c>
      <c r="U667" s="32" t="s">
        <v>58</v>
      </c>
      <c r="V667" s="32">
        <v>4</v>
      </c>
      <c r="W667" s="32">
        <f>SUM(_xlfn.XLOOKUP(B667,freq!$A$2:$A$40,freq!$B$2:$B$40,0),_xlfn.XLOOKUP(C667,freq!$A$2:$A$40,freq!$B$2:$B$40,0),_xlfn.XLOOKUP(D667,freq!$A$2:$A$40,freq!$B$2:$B$40,0),_xlfn.XLOOKUP(E667,freq!$A$2:$A$40,freq!$B$2:$B$40,0),_xlfn.XLOOKUP(F667,freq!$A$2:$A$40,freq!$B$2:$B$40,0),_xlfn.XLOOKUP(G667,freq!$A$2:$A$40,freq!$B$2:$B$40,0),_xlfn.XLOOKUP(H667,freq!$A$2:$A$40,freq!$B$2:$B$40,0),_xlfn.XLOOKUP(I667,freq!$A$2:$A$40,freq!$B$2:$B$40,0),_xlfn.XLOOKUP(J667,freq!$A$2:$A$40,freq!$B$2:$B$40,0),_xlfn.XLOOKUP(K667,freq!$A$2:$A$40,freq!$B$2:$B$40,0),_xlfn.XLOOKUP(L667,freq!$A$2:$A$40,freq!$B$2:$B$40,0),_xlfn.XLOOKUP(M667,freq!$A$2:$A$40,freq!$B$2:$B$40,0),_xlfn.XLOOKUP(N667,freq!$A$2:$A$40,freq!$B$2:$B$40,0),_xlfn.XLOOKUP(O667,freq!$A$2:$A$40,freq!$B$2:$B$40,0),_xlfn.XLOOKUP(P667,freq!$A$2:$A$40,freq!$B$2:$B$40,0),_xlfn.XLOOKUP(Q667,freq!$A$2:$A$40,freq!$B$2:$B$40,0),_xlfn.XLOOKUP(R667,freq!$A$2:$A$40,freq!$B$2:$B$40,0),_xlfn.XLOOKUP(S667,freq!$A$2:$A$40,freq!$B$2:$B$40,0),_xlfn.XLOOKUP(T667,freq!$A$2:$A$40,freq!$B$2:$B$40,0),_xlfn.XLOOKUP(U667,freq!$A$2:$A$40,freq!$B$2:$B$40,0),_xlfn.XLOOKUP(V667,freq!$A$2:$A$40,freq!$B$2:$B$40,0))</f>
        <v>58.599999999999987</v>
      </c>
    </row>
    <row r="668" spans="1:23" hidden="1" x14ac:dyDescent="0.35">
      <c r="A668" s="32" t="s">
        <v>2088</v>
      </c>
      <c r="B668" s="32" t="s">
        <v>40</v>
      </c>
      <c r="C668" s="32">
        <v>4</v>
      </c>
      <c r="D668" s="32" t="s">
        <v>36</v>
      </c>
      <c r="E668" s="32" t="s">
        <v>45</v>
      </c>
      <c r="F668" s="32" t="s">
        <v>1</v>
      </c>
      <c r="G668" s="32" t="s">
        <v>35</v>
      </c>
      <c r="H668" s="32" t="s">
        <v>37</v>
      </c>
      <c r="I668" s="32" t="s">
        <v>53</v>
      </c>
      <c r="J668" s="32" t="s">
        <v>33</v>
      </c>
      <c r="K668" s="32" t="s">
        <v>38</v>
      </c>
      <c r="L668" s="32" t="s">
        <v>53</v>
      </c>
      <c r="M668" s="32">
        <v>3</v>
      </c>
      <c r="N668" s="32" t="s">
        <v>46</v>
      </c>
      <c r="O668" s="32" t="s">
        <v>58</v>
      </c>
      <c r="P668" s="32">
        <v>3</v>
      </c>
      <c r="Q668" s="32" t="s">
        <v>29</v>
      </c>
      <c r="R668" s="32" t="s">
        <v>28</v>
      </c>
      <c r="S668" s="32">
        <v>0</v>
      </c>
      <c r="T668" s="32" t="s">
        <v>1</v>
      </c>
      <c r="U668" s="32">
        <v>0</v>
      </c>
      <c r="V668" s="32" t="s">
        <v>33</v>
      </c>
      <c r="W668" s="32">
        <f>SUM(_xlfn.XLOOKUP(B668,freq!$A$2:$A$40,freq!$B$2:$B$40,0),_xlfn.XLOOKUP(C668,freq!$A$2:$A$40,freq!$B$2:$B$40,0),_xlfn.XLOOKUP(D668,freq!$A$2:$A$40,freq!$B$2:$B$40,0),_xlfn.XLOOKUP(E668,freq!$A$2:$A$40,freq!$B$2:$B$40,0),_xlfn.XLOOKUP(F668,freq!$A$2:$A$40,freq!$B$2:$B$40,0),_xlfn.XLOOKUP(G668,freq!$A$2:$A$40,freq!$B$2:$B$40,0),_xlfn.XLOOKUP(H668,freq!$A$2:$A$40,freq!$B$2:$B$40,0),_xlfn.XLOOKUP(I668,freq!$A$2:$A$40,freq!$B$2:$B$40,0),_xlfn.XLOOKUP(J668,freq!$A$2:$A$40,freq!$B$2:$B$40,0),_xlfn.XLOOKUP(K668,freq!$A$2:$A$40,freq!$B$2:$B$40,0),_xlfn.XLOOKUP(L668,freq!$A$2:$A$40,freq!$B$2:$B$40,0),_xlfn.XLOOKUP(M668,freq!$A$2:$A$40,freq!$B$2:$B$40,0),_xlfn.XLOOKUP(N668,freq!$A$2:$A$40,freq!$B$2:$B$40,0),_xlfn.XLOOKUP(O668,freq!$A$2:$A$40,freq!$B$2:$B$40,0),_xlfn.XLOOKUP(P668,freq!$A$2:$A$40,freq!$B$2:$B$40,0),_xlfn.XLOOKUP(Q668,freq!$A$2:$A$40,freq!$B$2:$B$40,0),_xlfn.XLOOKUP(R668,freq!$A$2:$A$40,freq!$B$2:$B$40,0),_xlfn.XLOOKUP(S668,freq!$A$2:$A$40,freq!$B$2:$B$40,0),_xlfn.XLOOKUP(T668,freq!$A$2:$A$40,freq!$B$2:$B$40,0),_xlfn.XLOOKUP(U668,freq!$A$2:$A$40,freq!$B$2:$B$40,0),_xlfn.XLOOKUP(V668,freq!$A$2:$A$40,freq!$B$2:$B$40,0))</f>
        <v>58.580000000000005</v>
      </c>
    </row>
    <row r="669" spans="1:23" hidden="1" x14ac:dyDescent="0.35">
      <c r="A669" s="32" t="s">
        <v>1068</v>
      </c>
      <c r="B669" s="32" t="s">
        <v>4</v>
      </c>
      <c r="C669" s="32" t="s">
        <v>0</v>
      </c>
      <c r="D669" s="32" t="s">
        <v>45</v>
      </c>
      <c r="E669" s="32" t="s">
        <v>35</v>
      </c>
      <c r="F669" s="32" t="s">
        <v>41</v>
      </c>
      <c r="G669" s="32" t="s">
        <v>49</v>
      </c>
      <c r="H669" s="32" t="s">
        <v>46</v>
      </c>
      <c r="I669" s="32" t="s">
        <v>3</v>
      </c>
      <c r="J669" s="32">
        <v>2</v>
      </c>
      <c r="K669" s="32" t="s">
        <v>44</v>
      </c>
      <c r="L669" s="32" t="s">
        <v>28</v>
      </c>
      <c r="M669" s="32" t="s">
        <v>42</v>
      </c>
      <c r="N669" s="32" t="s">
        <v>41</v>
      </c>
      <c r="O669" s="32">
        <v>7</v>
      </c>
      <c r="P669" s="32" t="s">
        <v>56</v>
      </c>
      <c r="Q669" s="32" t="s">
        <v>35</v>
      </c>
      <c r="R669" s="32">
        <v>5</v>
      </c>
      <c r="S669" s="32" t="s">
        <v>42</v>
      </c>
      <c r="T669" s="32">
        <v>1</v>
      </c>
      <c r="U669" s="32" t="s">
        <v>30</v>
      </c>
      <c r="V669" s="32">
        <v>3</v>
      </c>
      <c r="W669" s="32">
        <f>SUM(_xlfn.XLOOKUP(B669,freq!$A$2:$A$40,freq!$B$2:$B$40,0),_xlfn.XLOOKUP(C669,freq!$A$2:$A$40,freq!$B$2:$B$40,0),_xlfn.XLOOKUP(D669,freq!$A$2:$A$40,freq!$B$2:$B$40,0),_xlfn.XLOOKUP(E669,freq!$A$2:$A$40,freq!$B$2:$B$40,0),_xlfn.XLOOKUP(F669,freq!$A$2:$A$40,freq!$B$2:$B$40,0),_xlfn.XLOOKUP(G669,freq!$A$2:$A$40,freq!$B$2:$B$40,0),_xlfn.XLOOKUP(H669,freq!$A$2:$A$40,freq!$B$2:$B$40,0),_xlfn.XLOOKUP(I669,freq!$A$2:$A$40,freq!$B$2:$B$40,0),_xlfn.XLOOKUP(J669,freq!$A$2:$A$40,freq!$B$2:$B$40,0),_xlfn.XLOOKUP(K669,freq!$A$2:$A$40,freq!$B$2:$B$40,0),_xlfn.XLOOKUP(L669,freq!$A$2:$A$40,freq!$B$2:$B$40,0),_xlfn.XLOOKUP(M669,freq!$A$2:$A$40,freq!$B$2:$B$40,0),_xlfn.XLOOKUP(N669,freq!$A$2:$A$40,freq!$B$2:$B$40,0),_xlfn.XLOOKUP(O669,freq!$A$2:$A$40,freq!$B$2:$B$40,0),_xlfn.XLOOKUP(P669,freq!$A$2:$A$40,freq!$B$2:$B$40,0),_xlfn.XLOOKUP(Q669,freq!$A$2:$A$40,freq!$B$2:$B$40,0),_xlfn.XLOOKUP(R669,freq!$A$2:$A$40,freq!$B$2:$B$40,0),_xlfn.XLOOKUP(S669,freq!$A$2:$A$40,freq!$B$2:$B$40,0),_xlfn.XLOOKUP(T669,freq!$A$2:$A$40,freq!$B$2:$B$40,0),_xlfn.XLOOKUP(U669,freq!$A$2:$A$40,freq!$B$2:$B$40,0),_xlfn.XLOOKUP(V669,freq!$A$2:$A$40,freq!$B$2:$B$40,0))</f>
        <v>58.569999999999993</v>
      </c>
    </row>
    <row r="670" spans="1:23" hidden="1" x14ac:dyDescent="0.35">
      <c r="A670" s="32" t="s">
        <v>736</v>
      </c>
      <c r="B670" s="32" t="s">
        <v>28</v>
      </c>
      <c r="C670" s="32" t="s">
        <v>1</v>
      </c>
      <c r="D670" s="32" t="s">
        <v>53</v>
      </c>
      <c r="E670" s="32" t="s">
        <v>53</v>
      </c>
      <c r="F670" s="32" t="s">
        <v>37</v>
      </c>
      <c r="G670" s="32" t="s">
        <v>28</v>
      </c>
      <c r="H670" s="32" t="s">
        <v>4</v>
      </c>
      <c r="I670" s="32" t="s">
        <v>1</v>
      </c>
      <c r="J670" s="32" t="s">
        <v>32</v>
      </c>
      <c r="K670" s="32" t="s">
        <v>37</v>
      </c>
      <c r="L670" s="32" t="s">
        <v>48</v>
      </c>
      <c r="M670" s="32">
        <v>8</v>
      </c>
      <c r="N670" s="32" t="s">
        <v>33</v>
      </c>
      <c r="O670" s="32" t="s">
        <v>49</v>
      </c>
      <c r="P670" s="32" t="s">
        <v>30</v>
      </c>
      <c r="Q670" s="32" t="s">
        <v>34</v>
      </c>
      <c r="R670" s="32" t="s">
        <v>0</v>
      </c>
      <c r="S670" s="32" t="s">
        <v>2</v>
      </c>
      <c r="T670" s="32" t="s">
        <v>58</v>
      </c>
      <c r="U670" s="32">
        <v>6</v>
      </c>
      <c r="V670" s="32" t="s">
        <v>33</v>
      </c>
      <c r="W670" s="32">
        <f>SUM(_xlfn.XLOOKUP(B670,freq!$A$2:$A$40,freq!$B$2:$B$40,0),_xlfn.XLOOKUP(C670,freq!$A$2:$A$40,freq!$B$2:$B$40,0),_xlfn.XLOOKUP(D670,freq!$A$2:$A$40,freq!$B$2:$B$40,0),_xlfn.XLOOKUP(E670,freq!$A$2:$A$40,freq!$B$2:$B$40,0),_xlfn.XLOOKUP(F670,freq!$A$2:$A$40,freq!$B$2:$B$40,0),_xlfn.XLOOKUP(G670,freq!$A$2:$A$40,freq!$B$2:$B$40,0),_xlfn.XLOOKUP(H670,freq!$A$2:$A$40,freq!$B$2:$B$40,0),_xlfn.XLOOKUP(I670,freq!$A$2:$A$40,freq!$B$2:$B$40,0),_xlfn.XLOOKUP(J670,freq!$A$2:$A$40,freq!$B$2:$B$40,0),_xlfn.XLOOKUP(K670,freq!$A$2:$A$40,freq!$B$2:$B$40,0),_xlfn.XLOOKUP(L670,freq!$A$2:$A$40,freq!$B$2:$B$40,0),_xlfn.XLOOKUP(M670,freq!$A$2:$A$40,freq!$B$2:$B$40,0),_xlfn.XLOOKUP(N670,freq!$A$2:$A$40,freq!$B$2:$B$40,0),_xlfn.XLOOKUP(O670,freq!$A$2:$A$40,freq!$B$2:$B$40,0),_xlfn.XLOOKUP(P670,freq!$A$2:$A$40,freq!$B$2:$B$40,0),_xlfn.XLOOKUP(Q670,freq!$A$2:$A$40,freq!$B$2:$B$40,0),_xlfn.XLOOKUP(R670,freq!$A$2:$A$40,freq!$B$2:$B$40,0),_xlfn.XLOOKUP(S670,freq!$A$2:$A$40,freq!$B$2:$B$40,0),_xlfn.XLOOKUP(T670,freq!$A$2:$A$40,freq!$B$2:$B$40,0),_xlfn.XLOOKUP(U670,freq!$A$2:$A$40,freq!$B$2:$B$40,0),_xlfn.XLOOKUP(V670,freq!$A$2:$A$40,freq!$B$2:$B$40,0))</f>
        <v>58.560000000000009</v>
      </c>
    </row>
    <row r="671" spans="1:23" hidden="1" x14ac:dyDescent="0.35">
      <c r="A671" s="32" t="s">
        <v>251</v>
      </c>
      <c r="B671" s="32" t="s">
        <v>2</v>
      </c>
      <c r="C671" s="32" t="s">
        <v>1</v>
      </c>
      <c r="D671" s="32" t="s">
        <v>59</v>
      </c>
      <c r="E671" s="32">
        <v>7</v>
      </c>
      <c r="F671" s="32" t="s">
        <v>40</v>
      </c>
      <c r="G671" s="32" t="s">
        <v>28</v>
      </c>
      <c r="H671" s="32" t="s">
        <v>30</v>
      </c>
      <c r="I671" s="32" t="s">
        <v>56</v>
      </c>
      <c r="J671" s="32" t="s">
        <v>56</v>
      </c>
      <c r="K671" s="32" t="s">
        <v>4</v>
      </c>
      <c r="L671" s="32" t="s">
        <v>46</v>
      </c>
      <c r="M671" s="32">
        <v>1</v>
      </c>
      <c r="N671" s="32" t="s">
        <v>40</v>
      </c>
      <c r="O671" s="32" t="s">
        <v>59</v>
      </c>
      <c r="P671" s="32" t="s">
        <v>58</v>
      </c>
      <c r="Q671" s="32" t="s">
        <v>28</v>
      </c>
      <c r="R671" s="32" t="s">
        <v>1</v>
      </c>
      <c r="S671" s="32" t="s">
        <v>53</v>
      </c>
      <c r="T671" s="32" t="s">
        <v>43</v>
      </c>
      <c r="U671" s="32" t="s">
        <v>44</v>
      </c>
      <c r="V671" s="32" t="s">
        <v>32</v>
      </c>
      <c r="W671" s="32">
        <f>SUM(_xlfn.XLOOKUP(B671,freq!$A$2:$A$40,freq!$B$2:$B$40,0),_xlfn.XLOOKUP(C671,freq!$A$2:$A$40,freq!$B$2:$B$40,0),_xlfn.XLOOKUP(D671,freq!$A$2:$A$40,freq!$B$2:$B$40,0),_xlfn.XLOOKUP(E671,freq!$A$2:$A$40,freq!$B$2:$B$40,0),_xlfn.XLOOKUP(F671,freq!$A$2:$A$40,freq!$B$2:$B$40,0),_xlfn.XLOOKUP(G671,freq!$A$2:$A$40,freq!$B$2:$B$40,0),_xlfn.XLOOKUP(H671,freq!$A$2:$A$40,freq!$B$2:$B$40,0),_xlfn.XLOOKUP(I671,freq!$A$2:$A$40,freq!$B$2:$B$40,0),_xlfn.XLOOKUP(J671,freq!$A$2:$A$40,freq!$B$2:$B$40,0),_xlfn.XLOOKUP(K671,freq!$A$2:$A$40,freq!$B$2:$B$40,0),_xlfn.XLOOKUP(L671,freq!$A$2:$A$40,freq!$B$2:$B$40,0),_xlfn.XLOOKUP(M671,freq!$A$2:$A$40,freq!$B$2:$B$40,0),_xlfn.XLOOKUP(N671,freq!$A$2:$A$40,freq!$B$2:$B$40,0),_xlfn.XLOOKUP(O671,freq!$A$2:$A$40,freq!$B$2:$B$40,0),_xlfn.XLOOKUP(P671,freq!$A$2:$A$40,freq!$B$2:$B$40,0),_xlfn.XLOOKUP(Q671,freq!$A$2:$A$40,freq!$B$2:$B$40,0),_xlfn.XLOOKUP(R671,freq!$A$2:$A$40,freq!$B$2:$B$40,0),_xlfn.XLOOKUP(S671,freq!$A$2:$A$40,freq!$B$2:$B$40,0),_xlfn.XLOOKUP(T671,freq!$A$2:$A$40,freq!$B$2:$B$40,0),_xlfn.XLOOKUP(U671,freq!$A$2:$A$40,freq!$B$2:$B$40,0),_xlfn.XLOOKUP(V671,freq!$A$2:$A$40,freq!$B$2:$B$40,0))</f>
        <v>58.56</v>
      </c>
    </row>
    <row r="672" spans="1:23" hidden="1" x14ac:dyDescent="0.35">
      <c r="A672" s="32" t="s">
        <v>1274</v>
      </c>
      <c r="B672" s="32">
        <v>5</v>
      </c>
      <c r="C672" s="32" t="s">
        <v>50</v>
      </c>
      <c r="D672" s="32" t="s">
        <v>48</v>
      </c>
      <c r="E672" s="32" t="s">
        <v>3</v>
      </c>
      <c r="F672" s="32">
        <v>2</v>
      </c>
      <c r="G672" s="32" t="s">
        <v>30</v>
      </c>
      <c r="H672" s="32" t="s">
        <v>45</v>
      </c>
      <c r="I672" s="32">
        <v>3</v>
      </c>
      <c r="J672" s="32" t="s">
        <v>58</v>
      </c>
      <c r="K672" s="32">
        <v>0</v>
      </c>
      <c r="L672" s="32" t="s">
        <v>33</v>
      </c>
      <c r="M672" s="32" t="s">
        <v>28</v>
      </c>
      <c r="N672" s="32" t="s">
        <v>29</v>
      </c>
      <c r="O672" s="32">
        <v>0</v>
      </c>
      <c r="P672" s="32" t="s">
        <v>35</v>
      </c>
      <c r="Q672" s="32" t="s">
        <v>43</v>
      </c>
      <c r="R672" s="32" t="s">
        <v>3</v>
      </c>
      <c r="S672" s="32" t="s">
        <v>30</v>
      </c>
      <c r="T672" s="32" t="s">
        <v>42</v>
      </c>
      <c r="U672" s="32" t="s">
        <v>37</v>
      </c>
      <c r="V672" s="32" t="s">
        <v>31</v>
      </c>
      <c r="W672" s="32">
        <f>SUM(_xlfn.XLOOKUP(B672,freq!$A$2:$A$40,freq!$B$2:$B$40,0),_xlfn.XLOOKUP(C672,freq!$A$2:$A$40,freq!$B$2:$B$40,0),_xlfn.XLOOKUP(D672,freq!$A$2:$A$40,freq!$B$2:$B$40,0),_xlfn.XLOOKUP(E672,freq!$A$2:$A$40,freq!$B$2:$B$40,0),_xlfn.XLOOKUP(F672,freq!$A$2:$A$40,freq!$B$2:$B$40,0),_xlfn.XLOOKUP(G672,freq!$A$2:$A$40,freq!$B$2:$B$40,0),_xlfn.XLOOKUP(H672,freq!$A$2:$A$40,freq!$B$2:$B$40,0),_xlfn.XLOOKUP(I672,freq!$A$2:$A$40,freq!$B$2:$B$40,0),_xlfn.XLOOKUP(J672,freq!$A$2:$A$40,freq!$B$2:$B$40,0),_xlfn.XLOOKUP(K672,freq!$A$2:$A$40,freq!$B$2:$B$40,0),_xlfn.XLOOKUP(L672,freq!$A$2:$A$40,freq!$B$2:$B$40,0),_xlfn.XLOOKUP(M672,freq!$A$2:$A$40,freq!$B$2:$B$40,0),_xlfn.XLOOKUP(N672,freq!$A$2:$A$40,freq!$B$2:$B$40,0),_xlfn.XLOOKUP(O672,freq!$A$2:$A$40,freq!$B$2:$B$40,0),_xlfn.XLOOKUP(P672,freq!$A$2:$A$40,freq!$B$2:$B$40,0),_xlfn.XLOOKUP(Q672,freq!$A$2:$A$40,freq!$B$2:$B$40,0),_xlfn.XLOOKUP(R672,freq!$A$2:$A$40,freq!$B$2:$B$40,0),_xlfn.XLOOKUP(S672,freq!$A$2:$A$40,freq!$B$2:$B$40,0),_xlfn.XLOOKUP(T672,freq!$A$2:$A$40,freq!$B$2:$B$40,0),_xlfn.XLOOKUP(U672,freq!$A$2:$A$40,freq!$B$2:$B$40,0),_xlfn.XLOOKUP(V672,freq!$A$2:$A$40,freq!$B$2:$B$40,0))</f>
        <v>58.530000000000008</v>
      </c>
    </row>
    <row r="673" spans="1:23" x14ac:dyDescent="0.35">
      <c r="A673" s="32" t="s">
        <v>1668</v>
      </c>
      <c r="B673" s="32" t="s">
        <v>36</v>
      </c>
      <c r="C673" s="32" t="s">
        <v>31</v>
      </c>
      <c r="D673" s="32">
        <v>6</v>
      </c>
      <c r="E673" s="32" t="s">
        <v>40</v>
      </c>
      <c r="F673" s="32">
        <v>5</v>
      </c>
      <c r="G673" s="32" t="s">
        <v>58</v>
      </c>
      <c r="H673" s="32" t="s">
        <v>2</v>
      </c>
      <c r="I673" s="32" t="s">
        <v>37</v>
      </c>
      <c r="J673" s="32" t="s">
        <v>29</v>
      </c>
      <c r="K673" s="32" t="s">
        <v>53</v>
      </c>
      <c r="L673" s="32">
        <v>5</v>
      </c>
      <c r="M673" s="32" t="s">
        <v>40</v>
      </c>
      <c r="N673" s="32" t="s">
        <v>0</v>
      </c>
      <c r="O673" s="32" t="s">
        <v>29</v>
      </c>
      <c r="P673" s="32" t="s">
        <v>35</v>
      </c>
      <c r="Q673" s="32" t="s">
        <v>28</v>
      </c>
      <c r="R673" s="32" t="s">
        <v>56</v>
      </c>
      <c r="S673" s="32" t="s">
        <v>32</v>
      </c>
      <c r="T673" s="32" t="s">
        <v>4</v>
      </c>
      <c r="U673" s="32" t="s">
        <v>38</v>
      </c>
      <c r="V673" s="32" t="s">
        <v>46</v>
      </c>
      <c r="W673" s="32">
        <f>SUM(_xlfn.XLOOKUP(B673,freq!$A$2:$A$40,freq!$B$2:$B$40,0),_xlfn.XLOOKUP(C673,freq!$A$2:$A$40,freq!$B$2:$B$40,0),_xlfn.XLOOKUP(D673,freq!$A$2:$A$40,freq!$B$2:$B$40,0),_xlfn.XLOOKUP(E673,freq!$A$2:$A$40,freq!$B$2:$B$40,0),_xlfn.XLOOKUP(F673,freq!$A$2:$A$40,freq!$B$2:$B$40,0),_xlfn.XLOOKUP(G673,freq!$A$2:$A$40,freq!$B$2:$B$40,0),_xlfn.XLOOKUP(H673,freq!$A$2:$A$40,freq!$B$2:$B$40,0),_xlfn.XLOOKUP(I673,freq!$A$2:$A$40,freq!$B$2:$B$40,0),_xlfn.XLOOKUP(J673,freq!$A$2:$A$40,freq!$B$2:$B$40,0),_xlfn.XLOOKUP(K673,freq!$A$2:$A$40,freq!$B$2:$B$40,0),_xlfn.XLOOKUP(L673,freq!$A$2:$A$40,freq!$B$2:$B$40,0),_xlfn.XLOOKUP(M673,freq!$A$2:$A$40,freq!$B$2:$B$40,0),_xlfn.XLOOKUP(N673,freq!$A$2:$A$40,freq!$B$2:$B$40,0),_xlfn.XLOOKUP(O673,freq!$A$2:$A$40,freq!$B$2:$B$40,0),_xlfn.XLOOKUP(P673,freq!$A$2:$A$40,freq!$B$2:$B$40,0),_xlfn.XLOOKUP(Q673,freq!$A$2:$A$40,freq!$B$2:$B$40,0),_xlfn.XLOOKUP(R673,freq!$A$2:$A$40,freq!$B$2:$B$40,0),_xlfn.XLOOKUP(S673,freq!$A$2:$A$40,freq!$B$2:$B$40,0),_xlfn.XLOOKUP(T673,freq!$A$2:$A$40,freq!$B$2:$B$40,0),_xlfn.XLOOKUP(U673,freq!$A$2:$A$40,freq!$B$2:$B$40,0),_xlfn.XLOOKUP(V673,freq!$A$2:$A$40,freq!$B$2:$B$40,0))</f>
        <v>58.51</v>
      </c>
    </row>
    <row r="674" spans="1:23" hidden="1" x14ac:dyDescent="0.35">
      <c r="A674" s="32" t="s">
        <v>759</v>
      </c>
      <c r="B674" s="32" t="s">
        <v>56</v>
      </c>
      <c r="C674" s="32" t="s">
        <v>32</v>
      </c>
      <c r="D674" s="32" t="s">
        <v>28</v>
      </c>
      <c r="E674" s="32" t="s">
        <v>0</v>
      </c>
      <c r="F674" s="32" t="s">
        <v>4</v>
      </c>
      <c r="G674" s="32" t="s">
        <v>53</v>
      </c>
      <c r="H674" s="32" t="s">
        <v>29</v>
      </c>
      <c r="I674" s="32" t="s">
        <v>40</v>
      </c>
      <c r="J674" s="32" t="s">
        <v>36</v>
      </c>
      <c r="K674" s="32" t="s">
        <v>1</v>
      </c>
      <c r="L674" s="32" t="s">
        <v>38</v>
      </c>
      <c r="M674" s="32" t="s">
        <v>46</v>
      </c>
      <c r="N674" s="32">
        <v>4</v>
      </c>
      <c r="O674" s="32" t="s">
        <v>30</v>
      </c>
      <c r="P674" s="32" t="s">
        <v>37</v>
      </c>
      <c r="Q674" s="32">
        <v>1</v>
      </c>
      <c r="R674" s="32" t="s">
        <v>48</v>
      </c>
      <c r="S674" s="32" t="s">
        <v>35</v>
      </c>
      <c r="T674" s="32" t="s">
        <v>40</v>
      </c>
      <c r="U674" s="32" t="s">
        <v>41</v>
      </c>
      <c r="V674" s="32" t="s">
        <v>36</v>
      </c>
      <c r="W674" s="32">
        <f>SUM(_xlfn.XLOOKUP(B674,freq!$A$2:$A$40,freq!$B$2:$B$40,0),_xlfn.XLOOKUP(C674,freq!$A$2:$A$40,freq!$B$2:$B$40,0),_xlfn.XLOOKUP(D674,freq!$A$2:$A$40,freq!$B$2:$B$40,0),_xlfn.XLOOKUP(E674,freq!$A$2:$A$40,freq!$B$2:$B$40,0),_xlfn.XLOOKUP(F674,freq!$A$2:$A$40,freq!$B$2:$B$40,0),_xlfn.XLOOKUP(G674,freq!$A$2:$A$40,freq!$B$2:$B$40,0),_xlfn.XLOOKUP(H674,freq!$A$2:$A$40,freq!$B$2:$B$40,0),_xlfn.XLOOKUP(I674,freq!$A$2:$A$40,freq!$B$2:$B$40,0),_xlfn.XLOOKUP(J674,freq!$A$2:$A$40,freq!$B$2:$B$40,0),_xlfn.XLOOKUP(K674,freq!$A$2:$A$40,freq!$B$2:$B$40,0),_xlfn.XLOOKUP(L674,freq!$A$2:$A$40,freq!$B$2:$B$40,0),_xlfn.XLOOKUP(M674,freq!$A$2:$A$40,freq!$B$2:$B$40,0),_xlfn.XLOOKUP(N674,freq!$A$2:$A$40,freq!$B$2:$B$40,0),_xlfn.XLOOKUP(O674,freq!$A$2:$A$40,freq!$B$2:$B$40,0),_xlfn.XLOOKUP(P674,freq!$A$2:$A$40,freq!$B$2:$B$40,0),_xlfn.XLOOKUP(Q674,freq!$A$2:$A$40,freq!$B$2:$B$40,0),_xlfn.XLOOKUP(R674,freq!$A$2:$A$40,freq!$B$2:$B$40,0),_xlfn.XLOOKUP(S674,freq!$A$2:$A$40,freq!$B$2:$B$40,0),_xlfn.XLOOKUP(T674,freq!$A$2:$A$40,freq!$B$2:$B$40,0),_xlfn.XLOOKUP(U674,freq!$A$2:$A$40,freq!$B$2:$B$40,0),_xlfn.XLOOKUP(V674,freq!$A$2:$A$40,freq!$B$2:$B$40,0))</f>
        <v>58.49</v>
      </c>
    </row>
    <row r="675" spans="1:23" hidden="1" x14ac:dyDescent="0.35">
      <c r="A675" s="32" t="s">
        <v>512</v>
      </c>
      <c r="B675" s="32" t="s">
        <v>59</v>
      </c>
      <c r="C675" s="32">
        <v>7</v>
      </c>
      <c r="D675" s="32" t="s">
        <v>46</v>
      </c>
      <c r="E675" s="32" t="s">
        <v>36</v>
      </c>
      <c r="F675" s="32" t="s">
        <v>33</v>
      </c>
      <c r="G675" s="32">
        <v>0</v>
      </c>
      <c r="H675" s="32" t="s">
        <v>31</v>
      </c>
      <c r="I675" s="32">
        <v>8</v>
      </c>
      <c r="J675" s="32" t="s">
        <v>37</v>
      </c>
      <c r="K675" s="32" t="s">
        <v>36</v>
      </c>
      <c r="L675" s="32" t="s">
        <v>41</v>
      </c>
      <c r="M675" s="32" t="s">
        <v>35</v>
      </c>
      <c r="N675" s="32" t="s">
        <v>58</v>
      </c>
      <c r="O675" s="32" t="s">
        <v>56</v>
      </c>
      <c r="P675" s="32" t="s">
        <v>44</v>
      </c>
      <c r="Q675" s="32" t="s">
        <v>36</v>
      </c>
      <c r="R675" s="32" t="s">
        <v>32</v>
      </c>
      <c r="S675" s="32" t="s">
        <v>0</v>
      </c>
      <c r="T675" s="32">
        <v>3</v>
      </c>
      <c r="U675" s="32" t="s">
        <v>36</v>
      </c>
      <c r="V675" s="32" t="s">
        <v>36</v>
      </c>
      <c r="W675" s="32">
        <f>SUM(_xlfn.XLOOKUP(B675,freq!$A$2:$A$40,freq!$B$2:$B$40,0),_xlfn.XLOOKUP(C675,freq!$A$2:$A$40,freq!$B$2:$B$40,0),_xlfn.XLOOKUP(D675,freq!$A$2:$A$40,freq!$B$2:$B$40,0),_xlfn.XLOOKUP(E675,freq!$A$2:$A$40,freq!$B$2:$B$40,0),_xlfn.XLOOKUP(F675,freq!$A$2:$A$40,freq!$B$2:$B$40,0),_xlfn.XLOOKUP(G675,freq!$A$2:$A$40,freq!$B$2:$B$40,0),_xlfn.XLOOKUP(H675,freq!$A$2:$A$40,freq!$B$2:$B$40,0),_xlfn.XLOOKUP(I675,freq!$A$2:$A$40,freq!$B$2:$B$40,0),_xlfn.XLOOKUP(J675,freq!$A$2:$A$40,freq!$B$2:$B$40,0),_xlfn.XLOOKUP(K675,freq!$A$2:$A$40,freq!$B$2:$B$40,0),_xlfn.XLOOKUP(L675,freq!$A$2:$A$40,freq!$B$2:$B$40,0),_xlfn.XLOOKUP(M675,freq!$A$2:$A$40,freq!$B$2:$B$40,0),_xlfn.XLOOKUP(N675,freq!$A$2:$A$40,freq!$B$2:$B$40,0),_xlfn.XLOOKUP(O675,freq!$A$2:$A$40,freq!$B$2:$B$40,0),_xlfn.XLOOKUP(P675,freq!$A$2:$A$40,freq!$B$2:$B$40,0),_xlfn.XLOOKUP(Q675,freq!$A$2:$A$40,freq!$B$2:$B$40,0),_xlfn.XLOOKUP(R675,freq!$A$2:$A$40,freq!$B$2:$B$40,0),_xlfn.XLOOKUP(S675,freq!$A$2:$A$40,freq!$B$2:$B$40,0),_xlfn.XLOOKUP(T675,freq!$A$2:$A$40,freq!$B$2:$B$40,0),_xlfn.XLOOKUP(U675,freq!$A$2:$A$40,freq!$B$2:$B$40,0),_xlfn.XLOOKUP(V675,freq!$A$2:$A$40,freq!$B$2:$B$40,0))</f>
        <v>58.489999999999995</v>
      </c>
    </row>
    <row r="676" spans="1:23" hidden="1" x14ac:dyDescent="0.35">
      <c r="A676" s="32" t="s">
        <v>1292</v>
      </c>
      <c r="B676" s="32">
        <v>4</v>
      </c>
      <c r="C676" s="32">
        <v>6</v>
      </c>
      <c r="D676" s="32" t="s">
        <v>33</v>
      </c>
      <c r="E676" s="32" t="s">
        <v>50</v>
      </c>
      <c r="F676" s="32" t="s">
        <v>49</v>
      </c>
      <c r="G676" s="32" t="s">
        <v>34</v>
      </c>
      <c r="H676" s="32" t="s">
        <v>48</v>
      </c>
      <c r="I676" s="32" t="s">
        <v>34</v>
      </c>
      <c r="J676" s="32" t="s">
        <v>29</v>
      </c>
      <c r="K676" s="32" t="s">
        <v>31</v>
      </c>
      <c r="L676" s="32">
        <v>6</v>
      </c>
      <c r="M676" s="32" t="s">
        <v>50</v>
      </c>
      <c r="N676" s="32" t="s">
        <v>45</v>
      </c>
      <c r="O676" s="32">
        <v>5</v>
      </c>
      <c r="P676" s="32" t="s">
        <v>35</v>
      </c>
      <c r="Q676" s="32">
        <v>3</v>
      </c>
      <c r="R676" s="32" t="s">
        <v>31</v>
      </c>
      <c r="S676" s="32" t="s">
        <v>58</v>
      </c>
      <c r="T676" s="32" t="s">
        <v>34</v>
      </c>
      <c r="U676" s="32" t="s">
        <v>3</v>
      </c>
      <c r="V676" s="32" t="s">
        <v>44</v>
      </c>
      <c r="W676" s="32">
        <f>SUM(_xlfn.XLOOKUP(B676,freq!$A$2:$A$40,freq!$B$2:$B$40,0),_xlfn.XLOOKUP(C676,freq!$A$2:$A$40,freq!$B$2:$B$40,0),_xlfn.XLOOKUP(D676,freq!$A$2:$A$40,freq!$B$2:$B$40,0),_xlfn.XLOOKUP(E676,freq!$A$2:$A$40,freq!$B$2:$B$40,0),_xlfn.XLOOKUP(F676,freq!$A$2:$A$40,freq!$B$2:$B$40,0),_xlfn.XLOOKUP(G676,freq!$A$2:$A$40,freq!$B$2:$B$40,0),_xlfn.XLOOKUP(H676,freq!$A$2:$A$40,freq!$B$2:$B$40,0),_xlfn.XLOOKUP(I676,freq!$A$2:$A$40,freq!$B$2:$B$40,0),_xlfn.XLOOKUP(J676,freq!$A$2:$A$40,freq!$B$2:$B$40,0),_xlfn.XLOOKUP(K676,freq!$A$2:$A$40,freq!$B$2:$B$40,0),_xlfn.XLOOKUP(L676,freq!$A$2:$A$40,freq!$B$2:$B$40,0),_xlfn.XLOOKUP(M676,freq!$A$2:$A$40,freq!$B$2:$B$40,0),_xlfn.XLOOKUP(N676,freq!$A$2:$A$40,freq!$B$2:$B$40,0),_xlfn.XLOOKUP(O676,freq!$A$2:$A$40,freq!$B$2:$B$40,0),_xlfn.XLOOKUP(P676,freq!$A$2:$A$40,freq!$B$2:$B$40,0),_xlfn.XLOOKUP(Q676,freq!$A$2:$A$40,freq!$B$2:$B$40,0),_xlfn.XLOOKUP(R676,freq!$A$2:$A$40,freq!$B$2:$B$40,0),_xlfn.XLOOKUP(S676,freq!$A$2:$A$40,freq!$B$2:$B$40,0),_xlfn.XLOOKUP(T676,freq!$A$2:$A$40,freq!$B$2:$B$40,0),_xlfn.XLOOKUP(U676,freq!$A$2:$A$40,freq!$B$2:$B$40,0),_xlfn.XLOOKUP(V676,freq!$A$2:$A$40,freq!$B$2:$B$40,0))</f>
        <v>58.48</v>
      </c>
    </row>
    <row r="677" spans="1:23" hidden="1" x14ac:dyDescent="0.35">
      <c r="A677" s="32" t="s">
        <v>766</v>
      </c>
      <c r="B677" s="32" t="s">
        <v>38</v>
      </c>
      <c r="C677" s="32" t="s">
        <v>2</v>
      </c>
      <c r="D677" s="32" t="s">
        <v>35</v>
      </c>
      <c r="E677" s="32">
        <v>9</v>
      </c>
      <c r="F677" s="32" t="s">
        <v>41</v>
      </c>
      <c r="G677" s="32" t="s">
        <v>32</v>
      </c>
      <c r="H677" s="32" t="s">
        <v>44</v>
      </c>
      <c r="I677" s="32">
        <v>7</v>
      </c>
      <c r="J677" s="32" t="s">
        <v>30</v>
      </c>
      <c r="K677" s="32" t="s">
        <v>38</v>
      </c>
      <c r="L677" s="32" t="s">
        <v>29</v>
      </c>
      <c r="M677" s="32" t="s">
        <v>56</v>
      </c>
      <c r="N677" s="32" t="s">
        <v>0</v>
      </c>
      <c r="O677" s="32" t="s">
        <v>53</v>
      </c>
      <c r="P677" s="32" t="s">
        <v>29</v>
      </c>
      <c r="Q677" s="32" t="s">
        <v>37</v>
      </c>
      <c r="R677" s="32" t="s">
        <v>59</v>
      </c>
      <c r="S677" s="32" t="s">
        <v>28</v>
      </c>
      <c r="T677" s="32" t="s">
        <v>46</v>
      </c>
      <c r="U677" s="32" t="s">
        <v>29</v>
      </c>
      <c r="V677" s="32" t="s">
        <v>40</v>
      </c>
      <c r="W677" s="32">
        <f>SUM(_xlfn.XLOOKUP(B677,freq!$A$2:$A$40,freq!$B$2:$B$40,0),_xlfn.XLOOKUP(C677,freq!$A$2:$A$40,freq!$B$2:$B$40,0),_xlfn.XLOOKUP(D677,freq!$A$2:$A$40,freq!$B$2:$B$40,0),_xlfn.XLOOKUP(E677,freq!$A$2:$A$40,freq!$B$2:$B$40,0),_xlfn.XLOOKUP(F677,freq!$A$2:$A$40,freq!$B$2:$B$40,0),_xlfn.XLOOKUP(G677,freq!$A$2:$A$40,freq!$B$2:$B$40,0),_xlfn.XLOOKUP(H677,freq!$A$2:$A$40,freq!$B$2:$B$40,0),_xlfn.XLOOKUP(I677,freq!$A$2:$A$40,freq!$B$2:$B$40,0),_xlfn.XLOOKUP(J677,freq!$A$2:$A$40,freq!$B$2:$B$40,0),_xlfn.XLOOKUP(K677,freq!$A$2:$A$40,freq!$B$2:$B$40,0),_xlfn.XLOOKUP(L677,freq!$A$2:$A$40,freq!$B$2:$B$40,0),_xlfn.XLOOKUP(M677,freq!$A$2:$A$40,freq!$B$2:$B$40,0),_xlfn.XLOOKUP(N677,freq!$A$2:$A$40,freq!$B$2:$B$40,0),_xlfn.XLOOKUP(O677,freq!$A$2:$A$40,freq!$B$2:$B$40,0),_xlfn.XLOOKUP(P677,freq!$A$2:$A$40,freq!$B$2:$B$40,0),_xlfn.XLOOKUP(Q677,freq!$A$2:$A$40,freq!$B$2:$B$40,0),_xlfn.XLOOKUP(R677,freq!$A$2:$A$40,freq!$B$2:$B$40,0),_xlfn.XLOOKUP(S677,freq!$A$2:$A$40,freq!$B$2:$B$40,0),_xlfn.XLOOKUP(T677,freq!$A$2:$A$40,freq!$B$2:$B$40,0),_xlfn.XLOOKUP(U677,freq!$A$2:$A$40,freq!$B$2:$B$40,0),_xlfn.XLOOKUP(V677,freq!$A$2:$A$40,freq!$B$2:$B$40,0))</f>
        <v>58.420000000000009</v>
      </c>
    </row>
    <row r="678" spans="1:23" hidden="1" x14ac:dyDescent="0.35">
      <c r="A678" s="32" t="s">
        <v>1061</v>
      </c>
      <c r="B678" s="32" t="s">
        <v>2</v>
      </c>
      <c r="C678" s="32" t="s">
        <v>35</v>
      </c>
      <c r="D678" s="32" t="s">
        <v>43</v>
      </c>
      <c r="E678" s="32" t="s">
        <v>41</v>
      </c>
      <c r="F678" s="32" t="s">
        <v>36</v>
      </c>
      <c r="G678" s="32" t="s">
        <v>29</v>
      </c>
      <c r="H678" s="32" t="s">
        <v>4</v>
      </c>
      <c r="I678" s="32">
        <v>5</v>
      </c>
      <c r="J678" s="32" t="s">
        <v>31</v>
      </c>
      <c r="K678" s="32">
        <v>2</v>
      </c>
      <c r="L678" s="32" t="s">
        <v>40</v>
      </c>
      <c r="M678" s="32">
        <v>8</v>
      </c>
      <c r="N678" s="32" t="s">
        <v>35</v>
      </c>
      <c r="O678" s="32">
        <v>5</v>
      </c>
      <c r="P678" s="32" t="s">
        <v>33</v>
      </c>
      <c r="Q678" s="32" t="s">
        <v>28</v>
      </c>
      <c r="R678" s="32" t="s">
        <v>35</v>
      </c>
      <c r="S678" s="32">
        <v>1</v>
      </c>
      <c r="T678" s="32" t="s">
        <v>28</v>
      </c>
      <c r="U678" s="32" t="s">
        <v>32</v>
      </c>
      <c r="V678" s="32" t="s">
        <v>42</v>
      </c>
      <c r="W678" s="32">
        <f>SUM(_xlfn.XLOOKUP(B678,freq!$A$2:$A$40,freq!$B$2:$B$40,0),_xlfn.XLOOKUP(C678,freq!$A$2:$A$40,freq!$B$2:$B$40,0),_xlfn.XLOOKUP(D678,freq!$A$2:$A$40,freq!$B$2:$B$40,0),_xlfn.XLOOKUP(E678,freq!$A$2:$A$40,freq!$B$2:$B$40,0),_xlfn.XLOOKUP(F678,freq!$A$2:$A$40,freq!$B$2:$B$40,0),_xlfn.XLOOKUP(G678,freq!$A$2:$A$40,freq!$B$2:$B$40,0),_xlfn.XLOOKUP(H678,freq!$A$2:$A$40,freq!$B$2:$B$40,0),_xlfn.XLOOKUP(I678,freq!$A$2:$A$40,freq!$B$2:$B$40,0),_xlfn.XLOOKUP(J678,freq!$A$2:$A$40,freq!$B$2:$B$40,0),_xlfn.XLOOKUP(K678,freq!$A$2:$A$40,freq!$B$2:$B$40,0),_xlfn.XLOOKUP(L678,freq!$A$2:$A$40,freq!$B$2:$B$40,0),_xlfn.XLOOKUP(M678,freq!$A$2:$A$40,freq!$B$2:$B$40,0),_xlfn.XLOOKUP(N678,freq!$A$2:$A$40,freq!$B$2:$B$40,0),_xlfn.XLOOKUP(O678,freq!$A$2:$A$40,freq!$B$2:$B$40,0),_xlfn.XLOOKUP(P678,freq!$A$2:$A$40,freq!$B$2:$B$40,0),_xlfn.XLOOKUP(Q678,freq!$A$2:$A$40,freq!$B$2:$B$40,0),_xlfn.XLOOKUP(R678,freq!$A$2:$A$40,freq!$B$2:$B$40,0),_xlfn.XLOOKUP(S678,freq!$A$2:$A$40,freq!$B$2:$B$40,0),_xlfn.XLOOKUP(T678,freq!$A$2:$A$40,freq!$B$2:$B$40,0),_xlfn.XLOOKUP(U678,freq!$A$2:$A$40,freq!$B$2:$B$40,0),_xlfn.XLOOKUP(V678,freq!$A$2:$A$40,freq!$B$2:$B$40,0))</f>
        <v>58.42</v>
      </c>
    </row>
    <row r="679" spans="1:23" hidden="1" x14ac:dyDescent="0.35">
      <c r="A679" s="32" t="s">
        <v>1389</v>
      </c>
      <c r="B679" s="32">
        <v>1</v>
      </c>
      <c r="C679" s="32" t="s">
        <v>3</v>
      </c>
      <c r="D679" s="32" t="s">
        <v>1</v>
      </c>
      <c r="E679" s="32">
        <v>1</v>
      </c>
      <c r="F679" s="32" t="s">
        <v>48</v>
      </c>
      <c r="G679" s="32" t="s">
        <v>48</v>
      </c>
      <c r="H679" s="32">
        <v>3</v>
      </c>
      <c r="I679" s="32" t="s">
        <v>38</v>
      </c>
      <c r="J679" s="32" t="s">
        <v>32</v>
      </c>
      <c r="K679" s="32" t="s">
        <v>41</v>
      </c>
      <c r="L679" s="32">
        <v>8</v>
      </c>
      <c r="M679" s="32" t="s">
        <v>41</v>
      </c>
      <c r="N679" s="32" t="s">
        <v>45</v>
      </c>
      <c r="O679" s="32">
        <v>8</v>
      </c>
      <c r="P679" s="32" t="s">
        <v>2</v>
      </c>
      <c r="Q679" s="32" t="s">
        <v>29</v>
      </c>
      <c r="R679" s="32">
        <v>1</v>
      </c>
      <c r="S679" s="32">
        <v>6</v>
      </c>
      <c r="T679" s="32" t="s">
        <v>40</v>
      </c>
      <c r="U679" s="32">
        <v>6</v>
      </c>
      <c r="V679" s="32" t="s">
        <v>53</v>
      </c>
      <c r="W679" s="32">
        <f>SUM(_xlfn.XLOOKUP(B679,freq!$A$2:$A$40,freq!$B$2:$B$40,0),_xlfn.XLOOKUP(C679,freq!$A$2:$A$40,freq!$B$2:$B$40,0),_xlfn.XLOOKUP(D679,freq!$A$2:$A$40,freq!$B$2:$B$40,0),_xlfn.XLOOKUP(E679,freq!$A$2:$A$40,freq!$B$2:$B$40,0),_xlfn.XLOOKUP(F679,freq!$A$2:$A$40,freq!$B$2:$B$40,0),_xlfn.XLOOKUP(G679,freq!$A$2:$A$40,freq!$B$2:$B$40,0),_xlfn.XLOOKUP(H679,freq!$A$2:$A$40,freq!$B$2:$B$40,0),_xlfn.XLOOKUP(I679,freq!$A$2:$A$40,freq!$B$2:$B$40,0),_xlfn.XLOOKUP(J679,freq!$A$2:$A$40,freq!$B$2:$B$40,0),_xlfn.XLOOKUP(K679,freq!$A$2:$A$40,freq!$B$2:$B$40,0),_xlfn.XLOOKUP(L679,freq!$A$2:$A$40,freq!$B$2:$B$40,0),_xlfn.XLOOKUP(M679,freq!$A$2:$A$40,freq!$B$2:$B$40,0),_xlfn.XLOOKUP(N679,freq!$A$2:$A$40,freq!$B$2:$B$40,0),_xlfn.XLOOKUP(O679,freq!$A$2:$A$40,freq!$B$2:$B$40,0),_xlfn.XLOOKUP(P679,freq!$A$2:$A$40,freq!$B$2:$B$40,0),_xlfn.XLOOKUP(Q679,freq!$A$2:$A$40,freq!$B$2:$B$40,0),_xlfn.XLOOKUP(R679,freq!$A$2:$A$40,freq!$B$2:$B$40,0),_xlfn.XLOOKUP(S679,freq!$A$2:$A$40,freq!$B$2:$B$40,0),_xlfn.XLOOKUP(T679,freq!$A$2:$A$40,freq!$B$2:$B$40,0),_xlfn.XLOOKUP(U679,freq!$A$2:$A$40,freq!$B$2:$B$40,0),_xlfn.XLOOKUP(V679,freq!$A$2:$A$40,freq!$B$2:$B$40,0))</f>
        <v>58.42</v>
      </c>
    </row>
    <row r="680" spans="1:23" hidden="1" x14ac:dyDescent="0.35">
      <c r="A680" s="32" t="s">
        <v>1383</v>
      </c>
      <c r="B680" s="32" t="s">
        <v>28</v>
      </c>
      <c r="C680" s="32" t="s">
        <v>50</v>
      </c>
      <c r="D680" s="32" t="s">
        <v>3</v>
      </c>
      <c r="E680" s="32" t="s">
        <v>50</v>
      </c>
      <c r="F680" s="32" t="s">
        <v>50</v>
      </c>
      <c r="G680" s="32">
        <v>8</v>
      </c>
      <c r="H680" s="32">
        <v>6</v>
      </c>
      <c r="I680" s="32" t="s">
        <v>50</v>
      </c>
      <c r="J680" s="32" t="s">
        <v>31</v>
      </c>
      <c r="K680" s="32" t="s">
        <v>1</v>
      </c>
      <c r="L680" s="32" t="s">
        <v>38</v>
      </c>
      <c r="M680" s="32" t="s">
        <v>42</v>
      </c>
      <c r="N680" s="32" t="s">
        <v>48</v>
      </c>
      <c r="O680" s="32" t="s">
        <v>38</v>
      </c>
      <c r="P680" s="32" t="s">
        <v>38</v>
      </c>
      <c r="Q680" s="32">
        <v>5</v>
      </c>
      <c r="R680" s="32" t="s">
        <v>4</v>
      </c>
      <c r="S680" s="32">
        <v>7</v>
      </c>
      <c r="T680" s="32" t="s">
        <v>3</v>
      </c>
      <c r="U680" s="32" t="s">
        <v>33</v>
      </c>
      <c r="V680" s="32" t="s">
        <v>45</v>
      </c>
      <c r="W680" s="32">
        <f>SUM(_xlfn.XLOOKUP(B680,freq!$A$2:$A$40,freq!$B$2:$B$40,0),_xlfn.XLOOKUP(C680,freq!$A$2:$A$40,freq!$B$2:$B$40,0),_xlfn.XLOOKUP(D680,freq!$A$2:$A$40,freq!$B$2:$B$40,0),_xlfn.XLOOKUP(E680,freq!$A$2:$A$40,freq!$B$2:$B$40,0),_xlfn.XLOOKUP(F680,freq!$A$2:$A$40,freq!$B$2:$B$40,0),_xlfn.XLOOKUP(G680,freq!$A$2:$A$40,freq!$B$2:$B$40,0),_xlfn.XLOOKUP(H680,freq!$A$2:$A$40,freq!$B$2:$B$40,0),_xlfn.XLOOKUP(I680,freq!$A$2:$A$40,freq!$B$2:$B$40,0),_xlfn.XLOOKUP(J680,freq!$A$2:$A$40,freq!$B$2:$B$40,0),_xlfn.XLOOKUP(K680,freq!$A$2:$A$40,freq!$B$2:$B$40,0),_xlfn.XLOOKUP(L680,freq!$A$2:$A$40,freq!$B$2:$B$40,0),_xlfn.XLOOKUP(M680,freq!$A$2:$A$40,freq!$B$2:$B$40,0),_xlfn.XLOOKUP(N680,freq!$A$2:$A$40,freq!$B$2:$B$40,0),_xlfn.XLOOKUP(O680,freq!$A$2:$A$40,freq!$B$2:$B$40,0),_xlfn.XLOOKUP(P680,freq!$A$2:$A$40,freq!$B$2:$B$40,0),_xlfn.XLOOKUP(Q680,freq!$A$2:$A$40,freq!$B$2:$B$40,0),_xlfn.XLOOKUP(R680,freq!$A$2:$A$40,freq!$B$2:$B$40,0),_xlfn.XLOOKUP(S680,freq!$A$2:$A$40,freq!$B$2:$B$40,0),_xlfn.XLOOKUP(T680,freq!$A$2:$A$40,freq!$B$2:$B$40,0),_xlfn.XLOOKUP(U680,freq!$A$2:$A$40,freq!$B$2:$B$40,0),_xlfn.XLOOKUP(V680,freq!$A$2:$A$40,freq!$B$2:$B$40,0))</f>
        <v>58.41</v>
      </c>
    </row>
    <row r="681" spans="1:23" hidden="1" x14ac:dyDescent="0.35">
      <c r="A681" s="32" t="s">
        <v>302</v>
      </c>
      <c r="B681" s="32">
        <v>2</v>
      </c>
      <c r="C681" s="32" t="s">
        <v>46</v>
      </c>
      <c r="D681" s="32" t="s">
        <v>53</v>
      </c>
      <c r="E681" s="32" t="s">
        <v>37</v>
      </c>
      <c r="F681" s="32" t="s">
        <v>59</v>
      </c>
      <c r="G681" s="32" t="s">
        <v>41</v>
      </c>
      <c r="H681" s="32">
        <v>7</v>
      </c>
      <c r="I681" s="32" t="s">
        <v>59</v>
      </c>
      <c r="J681" s="32" t="s">
        <v>59</v>
      </c>
      <c r="K681" s="32" t="s">
        <v>31</v>
      </c>
      <c r="L681" s="32" t="s">
        <v>0</v>
      </c>
      <c r="M681" s="32" t="s">
        <v>37</v>
      </c>
      <c r="N681" s="32">
        <v>8</v>
      </c>
      <c r="O681" s="32" t="s">
        <v>35</v>
      </c>
      <c r="P681" s="32" t="s">
        <v>37</v>
      </c>
      <c r="Q681" s="32" t="s">
        <v>58</v>
      </c>
      <c r="R681" s="32">
        <v>4</v>
      </c>
      <c r="S681" s="32">
        <v>8</v>
      </c>
      <c r="T681" s="32" t="s">
        <v>38</v>
      </c>
      <c r="U681" s="32" t="s">
        <v>50</v>
      </c>
      <c r="V681" s="32" t="s">
        <v>37</v>
      </c>
      <c r="W681" s="32">
        <f>SUM(_xlfn.XLOOKUP(B681,freq!$A$2:$A$40,freq!$B$2:$B$40,0),_xlfn.XLOOKUP(C681,freq!$A$2:$A$40,freq!$B$2:$B$40,0),_xlfn.XLOOKUP(D681,freq!$A$2:$A$40,freq!$B$2:$B$40,0),_xlfn.XLOOKUP(E681,freq!$A$2:$A$40,freq!$B$2:$B$40,0),_xlfn.XLOOKUP(F681,freq!$A$2:$A$40,freq!$B$2:$B$40,0),_xlfn.XLOOKUP(G681,freq!$A$2:$A$40,freq!$B$2:$B$40,0),_xlfn.XLOOKUP(H681,freq!$A$2:$A$40,freq!$B$2:$B$40,0),_xlfn.XLOOKUP(I681,freq!$A$2:$A$40,freq!$B$2:$B$40,0),_xlfn.XLOOKUP(J681,freq!$A$2:$A$40,freq!$B$2:$B$40,0),_xlfn.XLOOKUP(K681,freq!$A$2:$A$40,freq!$B$2:$B$40,0),_xlfn.XLOOKUP(L681,freq!$A$2:$A$40,freq!$B$2:$B$40,0),_xlfn.XLOOKUP(M681,freq!$A$2:$A$40,freq!$B$2:$B$40,0),_xlfn.XLOOKUP(N681,freq!$A$2:$A$40,freq!$B$2:$B$40,0),_xlfn.XLOOKUP(O681,freq!$A$2:$A$40,freq!$B$2:$B$40,0),_xlfn.XLOOKUP(P681,freq!$A$2:$A$40,freq!$B$2:$B$40,0),_xlfn.XLOOKUP(Q681,freq!$A$2:$A$40,freq!$B$2:$B$40,0),_xlfn.XLOOKUP(R681,freq!$A$2:$A$40,freq!$B$2:$B$40,0),_xlfn.XLOOKUP(S681,freq!$A$2:$A$40,freq!$B$2:$B$40,0),_xlfn.XLOOKUP(T681,freq!$A$2:$A$40,freq!$B$2:$B$40,0),_xlfn.XLOOKUP(U681,freq!$A$2:$A$40,freq!$B$2:$B$40,0),_xlfn.XLOOKUP(V681,freq!$A$2:$A$40,freq!$B$2:$B$40,0))</f>
        <v>58.4</v>
      </c>
    </row>
    <row r="682" spans="1:23" hidden="1" x14ac:dyDescent="0.35">
      <c r="A682" s="32" t="s">
        <v>1703</v>
      </c>
      <c r="B682" s="32" t="s">
        <v>2</v>
      </c>
      <c r="C682" s="32" t="s">
        <v>46</v>
      </c>
      <c r="D682" s="32" t="s">
        <v>38</v>
      </c>
      <c r="E682" s="32" t="s">
        <v>0</v>
      </c>
      <c r="F682" s="32" t="s">
        <v>41</v>
      </c>
      <c r="G682" s="32" t="s">
        <v>30</v>
      </c>
      <c r="H682" s="32" t="s">
        <v>30</v>
      </c>
      <c r="I682" s="32" t="s">
        <v>35</v>
      </c>
      <c r="J682" s="32" t="s">
        <v>29</v>
      </c>
      <c r="K682" s="32">
        <v>7</v>
      </c>
      <c r="L682" s="32">
        <v>2</v>
      </c>
      <c r="M682" s="32" t="s">
        <v>49</v>
      </c>
      <c r="N682" s="32" t="s">
        <v>58</v>
      </c>
      <c r="O682" s="32">
        <v>0</v>
      </c>
      <c r="P682" s="32">
        <v>3</v>
      </c>
      <c r="Q682" s="32" t="s">
        <v>45</v>
      </c>
      <c r="R682" s="32">
        <v>0</v>
      </c>
      <c r="S682" s="32" t="s">
        <v>2</v>
      </c>
      <c r="T682" s="32">
        <v>7</v>
      </c>
      <c r="U682" s="32" t="s">
        <v>43</v>
      </c>
      <c r="V682" s="32" t="s">
        <v>35</v>
      </c>
      <c r="W682" s="32">
        <f>SUM(_xlfn.XLOOKUP(B682,freq!$A$2:$A$40,freq!$B$2:$B$40,0),_xlfn.XLOOKUP(C682,freq!$A$2:$A$40,freq!$B$2:$B$40,0),_xlfn.XLOOKUP(D682,freq!$A$2:$A$40,freq!$B$2:$B$40,0),_xlfn.XLOOKUP(E682,freq!$A$2:$A$40,freq!$B$2:$B$40,0),_xlfn.XLOOKUP(F682,freq!$A$2:$A$40,freq!$B$2:$B$40,0),_xlfn.XLOOKUP(G682,freq!$A$2:$A$40,freq!$B$2:$B$40,0),_xlfn.XLOOKUP(H682,freq!$A$2:$A$40,freq!$B$2:$B$40,0),_xlfn.XLOOKUP(I682,freq!$A$2:$A$40,freq!$B$2:$B$40,0),_xlfn.XLOOKUP(J682,freq!$A$2:$A$40,freq!$B$2:$B$40,0),_xlfn.XLOOKUP(K682,freq!$A$2:$A$40,freq!$B$2:$B$40,0),_xlfn.XLOOKUP(L682,freq!$A$2:$A$40,freq!$B$2:$B$40,0),_xlfn.XLOOKUP(M682,freq!$A$2:$A$40,freq!$B$2:$B$40,0),_xlfn.XLOOKUP(N682,freq!$A$2:$A$40,freq!$B$2:$B$40,0),_xlfn.XLOOKUP(O682,freq!$A$2:$A$40,freq!$B$2:$B$40,0),_xlfn.XLOOKUP(P682,freq!$A$2:$A$40,freq!$B$2:$B$40,0),_xlfn.XLOOKUP(Q682,freq!$A$2:$A$40,freq!$B$2:$B$40,0),_xlfn.XLOOKUP(R682,freq!$A$2:$A$40,freq!$B$2:$B$40,0),_xlfn.XLOOKUP(S682,freq!$A$2:$A$40,freq!$B$2:$B$40,0),_xlfn.XLOOKUP(T682,freq!$A$2:$A$40,freq!$B$2:$B$40,0),_xlfn.XLOOKUP(U682,freq!$A$2:$A$40,freq!$B$2:$B$40,0),_xlfn.XLOOKUP(V682,freq!$A$2:$A$40,freq!$B$2:$B$40,0))</f>
        <v>58.39</v>
      </c>
    </row>
    <row r="683" spans="1:23" hidden="1" x14ac:dyDescent="0.35">
      <c r="A683" s="32" t="s">
        <v>1791</v>
      </c>
      <c r="B683" s="32">
        <v>2</v>
      </c>
      <c r="C683" s="32">
        <v>3</v>
      </c>
      <c r="D683" s="32" t="s">
        <v>29</v>
      </c>
      <c r="E683" s="32" t="s">
        <v>44</v>
      </c>
      <c r="F683" s="32" t="s">
        <v>56</v>
      </c>
      <c r="G683" s="32" t="s">
        <v>0</v>
      </c>
      <c r="H683" s="32">
        <v>0</v>
      </c>
      <c r="I683" s="32">
        <v>2</v>
      </c>
      <c r="J683" s="32" t="s">
        <v>2</v>
      </c>
      <c r="K683" s="32" t="s">
        <v>37</v>
      </c>
      <c r="L683" s="32" t="s">
        <v>35</v>
      </c>
      <c r="M683" s="32" t="s">
        <v>35</v>
      </c>
      <c r="N683" s="32" t="s">
        <v>43</v>
      </c>
      <c r="O683" s="32" t="s">
        <v>38</v>
      </c>
      <c r="P683" s="32" t="s">
        <v>59</v>
      </c>
      <c r="Q683" s="32">
        <v>7</v>
      </c>
      <c r="R683" s="32" t="s">
        <v>50</v>
      </c>
      <c r="S683" s="32" t="s">
        <v>53</v>
      </c>
      <c r="T683" s="32" t="s">
        <v>59</v>
      </c>
      <c r="U683" s="32" t="s">
        <v>53</v>
      </c>
      <c r="V683" s="32" t="s">
        <v>31</v>
      </c>
      <c r="W683" s="32">
        <f>SUM(_xlfn.XLOOKUP(B683,freq!$A$2:$A$40,freq!$B$2:$B$40,0),_xlfn.XLOOKUP(C683,freq!$A$2:$A$40,freq!$B$2:$B$40,0),_xlfn.XLOOKUP(D683,freq!$A$2:$A$40,freq!$B$2:$B$40,0),_xlfn.XLOOKUP(E683,freq!$A$2:$A$40,freq!$B$2:$B$40,0),_xlfn.XLOOKUP(F683,freq!$A$2:$A$40,freq!$B$2:$B$40,0),_xlfn.XLOOKUP(G683,freq!$A$2:$A$40,freq!$B$2:$B$40,0),_xlfn.XLOOKUP(H683,freq!$A$2:$A$40,freq!$B$2:$B$40,0),_xlfn.XLOOKUP(I683,freq!$A$2:$A$40,freq!$B$2:$B$40,0),_xlfn.XLOOKUP(J683,freq!$A$2:$A$40,freq!$B$2:$B$40,0),_xlfn.XLOOKUP(K683,freq!$A$2:$A$40,freq!$B$2:$B$40,0),_xlfn.XLOOKUP(L683,freq!$A$2:$A$40,freq!$B$2:$B$40,0),_xlfn.XLOOKUP(M683,freq!$A$2:$A$40,freq!$B$2:$B$40,0),_xlfn.XLOOKUP(N683,freq!$A$2:$A$40,freq!$B$2:$B$40,0),_xlfn.XLOOKUP(O683,freq!$A$2:$A$40,freq!$B$2:$B$40,0),_xlfn.XLOOKUP(P683,freq!$A$2:$A$40,freq!$B$2:$B$40,0),_xlfn.XLOOKUP(Q683,freq!$A$2:$A$40,freq!$B$2:$B$40,0),_xlfn.XLOOKUP(R683,freq!$A$2:$A$40,freq!$B$2:$B$40,0),_xlfn.XLOOKUP(S683,freq!$A$2:$A$40,freq!$B$2:$B$40,0),_xlfn.XLOOKUP(T683,freq!$A$2:$A$40,freq!$B$2:$B$40,0),_xlfn.XLOOKUP(U683,freq!$A$2:$A$40,freq!$B$2:$B$40,0),_xlfn.XLOOKUP(V683,freq!$A$2:$A$40,freq!$B$2:$B$40,0))</f>
        <v>58.39</v>
      </c>
    </row>
    <row r="684" spans="1:23" hidden="1" x14ac:dyDescent="0.35">
      <c r="A684" s="32" t="s">
        <v>1754</v>
      </c>
      <c r="B684" s="32" t="s">
        <v>38</v>
      </c>
      <c r="C684" s="32" t="s">
        <v>33</v>
      </c>
      <c r="D684" s="32" t="s">
        <v>58</v>
      </c>
      <c r="E684" s="32" t="s">
        <v>33</v>
      </c>
      <c r="F684" s="32" t="s">
        <v>37</v>
      </c>
      <c r="G684" s="32">
        <v>4</v>
      </c>
      <c r="H684" s="32" t="s">
        <v>0</v>
      </c>
      <c r="I684" s="32" t="s">
        <v>36</v>
      </c>
      <c r="J684" s="32">
        <v>0</v>
      </c>
      <c r="K684" s="32" t="s">
        <v>45</v>
      </c>
      <c r="L684" s="32" t="s">
        <v>49</v>
      </c>
      <c r="M684" s="32" t="s">
        <v>56</v>
      </c>
      <c r="N684" s="32" t="s">
        <v>29</v>
      </c>
      <c r="O684" s="32" t="s">
        <v>1</v>
      </c>
      <c r="P684" s="32" t="s">
        <v>28</v>
      </c>
      <c r="Q684" s="32">
        <v>9</v>
      </c>
      <c r="R684" s="32">
        <v>2</v>
      </c>
      <c r="S684" s="32" t="s">
        <v>41</v>
      </c>
      <c r="T684" s="32" t="s">
        <v>32</v>
      </c>
      <c r="U684" s="32">
        <v>7</v>
      </c>
      <c r="V684" s="32" t="s">
        <v>35</v>
      </c>
      <c r="W684" s="32">
        <f>SUM(_xlfn.XLOOKUP(B684,freq!$A$2:$A$40,freq!$B$2:$B$40,0),_xlfn.XLOOKUP(C684,freq!$A$2:$A$40,freq!$B$2:$B$40,0),_xlfn.XLOOKUP(D684,freq!$A$2:$A$40,freq!$B$2:$B$40,0),_xlfn.XLOOKUP(E684,freq!$A$2:$A$40,freq!$B$2:$B$40,0),_xlfn.XLOOKUP(F684,freq!$A$2:$A$40,freq!$B$2:$B$40,0),_xlfn.XLOOKUP(G684,freq!$A$2:$A$40,freq!$B$2:$B$40,0),_xlfn.XLOOKUP(H684,freq!$A$2:$A$40,freq!$B$2:$B$40,0),_xlfn.XLOOKUP(I684,freq!$A$2:$A$40,freq!$B$2:$B$40,0),_xlfn.XLOOKUP(J684,freq!$A$2:$A$40,freq!$B$2:$B$40,0),_xlfn.XLOOKUP(K684,freq!$A$2:$A$40,freq!$B$2:$B$40,0),_xlfn.XLOOKUP(L684,freq!$A$2:$A$40,freq!$B$2:$B$40,0),_xlfn.XLOOKUP(M684,freq!$A$2:$A$40,freq!$B$2:$B$40,0),_xlfn.XLOOKUP(N684,freq!$A$2:$A$40,freq!$B$2:$B$40,0),_xlfn.XLOOKUP(O684,freq!$A$2:$A$40,freq!$B$2:$B$40,0),_xlfn.XLOOKUP(P684,freq!$A$2:$A$40,freq!$B$2:$B$40,0),_xlfn.XLOOKUP(Q684,freq!$A$2:$A$40,freq!$B$2:$B$40,0),_xlfn.XLOOKUP(R684,freq!$A$2:$A$40,freq!$B$2:$B$40,0),_xlfn.XLOOKUP(S684,freq!$A$2:$A$40,freq!$B$2:$B$40,0),_xlfn.XLOOKUP(T684,freq!$A$2:$A$40,freq!$B$2:$B$40,0),_xlfn.XLOOKUP(U684,freq!$A$2:$A$40,freq!$B$2:$B$40,0),_xlfn.XLOOKUP(V684,freq!$A$2:$A$40,freq!$B$2:$B$40,0))</f>
        <v>58.38</v>
      </c>
    </row>
    <row r="685" spans="1:23" hidden="1" x14ac:dyDescent="0.35">
      <c r="A685" s="32" t="s">
        <v>1596</v>
      </c>
      <c r="B685" s="32">
        <v>4</v>
      </c>
      <c r="C685" s="32" t="s">
        <v>44</v>
      </c>
      <c r="D685" s="32" t="s">
        <v>56</v>
      </c>
      <c r="E685" s="32" t="s">
        <v>30</v>
      </c>
      <c r="F685" s="32">
        <v>6</v>
      </c>
      <c r="G685" s="32">
        <v>4</v>
      </c>
      <c r="H685" s="32" t="s">
        <v>36</v>
      </c>
      <c r="I685" s="32" t="s">
        <v>1</v>
      </c>
      <c r="J685" s="32" t="s">
        <v>38</v>
      </c>
      <c r="K685" s="32" t="s">
        <v>49</v>
      </c>
      <c r="L685" s="32">
        <v>6</v>
      </c>
      <c r="M685" s="32" t="s">
        <v>4</v>
      </c>
      <c r="N685" s="32" t="s">
        <v>41</v>
      </c>
      <c r="O685" s="32" t="s">
        <v>2</v>
      </c>
      <c r="P685" s="32" t="s">
        <v>48</v>
      </c>
      <c r="Q685" s="32" t="s">
        <v>41</v>
      </c>
      <c r="R685" s="32" t="s">
        <v>2</v>
      </c>
      <c r="S685" s="32" t="s">
        <v>59</v>
      </c>
      <c r="T685" s="32" t="s">
        <v>28</v>
      </c>
      <c r="U685" s="32">
        <v>7</v>
      </c>
      <c r="V685" s="32">
        <v>4</v>
      </c>
      <c r="W685" s="32">
        <f>SUM(_xlfn.XLOOKUP(B685,freq!$A$2:$A$40,freq!$B$2:$B$40,0),_xlfn.XLOOKUP(C685,freq!$A$2:$A$40,freq!$B$2:$B$40,0),_xlfn.XLOOKUP(D685,freq!$A$2:$A$40,freq!$B$2:$B$40,0),_xlfn.XLOOKUP(E685,freq!$A$2:$A$40,freq!$B$2:$B$40,0),_xlfn.XLOOKUP(F685,freq!$A$2:$A$40,freq!$B$2:$B$40,0),_xlfn.XLOOKUP(G685,freq!$A$2:$A$40,freq!$B$2:$B$40,0),_xlfn.XLOOKUP(H685,freq!$A$2:$A$40,freq!$B$2:$B$40,0),_xlfn.XLOOKUP(I685,freq!$A$2:$A$40,freq!$B$2:$B$40,0),_xlfn.XLOOKUP(J685,freq!$A$2:$A$40,freq!$B$2:$B$40,0),_xlfn.XLOOKUP(K685,freq!$A$2:$A$40,freq!$B$2:$B$40,0),_xlfn.XLOOKUP(L685,freq!$A$2:$A$40,freq!$B$2:$B$40,0),_xlfn.XLOOKUP(M685,freq!$A$2:$A$40,freq!$B$2:$B$40,0),_xlfn.XLOOKUP(N685,freq!$A$2:$A$40,freq!$B$2:$B$40,0),_xlfn.XLOOKUP(O685,freq!$A$2:$A$40,freq!$B$2:$B$40,0),_xlfn.XLOOKUP(P685,freq!$A$2:$A$40,freq!$B$2:$B$40,0),_xlfn.XLOOKUP(Q685,freq!$A$2:$A$40,freq!$B$2:$B$40,0),_xlfn.XLOOKUP(R685,freq!$A$2:$A$40,freq!$B$2:$B$40,0),_xlfn.XLOOKUP(S685,freq!$A$2:$A$40,freq!$B$2:$B$40,0),_xlfn.XLOOKUP(T685,freq!$A$2:$A$40,freq!$B$2:$B$40,0),_xlfn.XLOOKUP(U685,freq!$A$2:$A$40,freq!$B$2:$B$40,0),_xlfn.XLOOKUP(V685,freq!$A$2:$A$40,freq!$B$2:$B$40,0))</f>
        <v>58.340000000000011</v>
      </c>
    </row>
    <row r="686" spans="1:23" hidden="1" x14ac:dyDescent="0.35">
      <c r="A686" s="32" t="s">
        <v>1871</v>
      </c>
      <c r="B686" s="32">
        <v>5</v>
      </c>
      <c r="C686" s="32" t="s">
        <v>56</v>
      </c>
      <c r="D686" s="32">
        <v>7</v>
      </c>
      <c r="E686" s="32" t="s">
        <v>33</v>
      </c>
      <c r="F686" s="32">
        <v>3</v>
      </c>
      <c r="G686" s="32" t="s">
        <v>1</v>
      </c>
      <c r="H686" s="32" t="s">
        <v>1</v>
      </c>
      <c r="I686" s="32" t="s">
        <v>35</v>
      </c>
      <c r="J686" s="32" t="s">
        <v>42</v>
      </c>
      <c r="K686" s="32" t="s">
        <v>32</v>
      </c>
      <c r="L686" s="32" t="s">
        <v>58</v>
      </c>
      <c r="M686" s="32" t="s">
        <v>41</v>
      </c>
      <c r="N686" s="32" t="s">
        <v>32</v>
      </c>
      <c r="O686" s="32" t="s">
        <v>44</v>
      </c>
      <c r="P686" s="32" t="s">
        <v>59</v>
      </c>
      <c r="Q686" s="32" t="s">
        <v>49</v>
      </c>
      <c r="R686" s="32" t="s">
        <v>3</v>
      </c>
      <c r="S686" s="32" t="s">
        <v>0</v>
      </c>
      <c r="T686" s="32" t="s">
        <v>29</v>
      </c>
      <c r="U686" s="32" t="s">
        <v>41</v>
      </c>
      <c r="V686" s="32" t="s">
        <v>41</v>
      </c>
      <c r="W686" s="32">
        <f>SUM(_xlfn.XLOOKUP(B686,freq!$A$2:$A$40,freq!$B$2:$B$40,0),_xlfn.XLOOKUP(C686,freq!$A$2:$A$40,freq!$B$2:$B$40,0),_xlfn.XLOOKUP(D686,freq!$A$2:$A$40,freq!$B$2:$B$40,0),_xlfn.XLOOKUP(E686,freq!$A$2:$A$40,freq!$B$2:$B$40,0),_xlfn.XLOOKUP(F686,freq!$A$2:$A$40,freq!$B$2:$B$40,0),_xlfn.XLOOKUP(G686,freq!$A$2:$A$40,freq!$B$2:$B$40,0),_xlfn.XLOOKUP(H686,freq!$A$2:$A$40,freq!$B$2:$B$40,0),_xlfn.XLOOKUP(I686,freq!$A$2:$A$40,freq!$B$2:$B$40,0),_xlfn.XLOOKUP(J686,freq!$A$2:$A$40,freq!$B$2:$B$40,0),_xlfn.XLOOKUP(K686,freq!$A$2:$A$40,freq!$B$2:$B$40,0),_xlfn.XLOOKUP(L686,freq!$A$2:$A$40,freq!$B$2:$B$40,0),_xlfn.XLOOKUP(M686,freq!$A$2:$A$40,freq!$B$2:$B$40,0),_xlfn.XLOOKUP(N686,freq!$A$2:$A$40,freq!$B$2:$B$40,0),_xlfn.XLOOKUP(O686,freq!$A$2:$A$40,freq!$B$2:$B$40,0),_xlfn.XLOOKUP(P686,freq!$A$2:$A$40,freq!$B$2:$B$40,0),_xlfn.XLOOKUP(Q686,freq!$A$2:$A$40,freq!$B$2:$B$40,0),_xlfn.XLOOKUP(R686,freq!$A$2:$A$40,freq!$B$2:$B$40,0),_xlfn.XLOOKUP(S686,freq!$A$2:$A$40,freq!$B$2:$B$40,0),_xlfn.XLOOKUP(T686,freq!$A$2:$A$40,freq!$B$2:$B$40,0),_xlfn.XLOOKUP(U686,freq!$A$2:$A$40,freq!$B$2:$B$40,0),_xlfn.XLOOKUP(V686,freq!$A$2:$A$40,freq!$B$2:$B$40,0))</f>
        <v>58.319999999999993</v>
      </c>
    </row>
    <row r="687" spans="1:23" hidden="1" x14ac:dyDescent="0.35">
      <c r="A687" s="32" t="s">
        <v>1149</v>
      </c>
      <c r="B687" s="32" t="s">
        <v>56</v>
      </c>
      <c r="C687" s="32">
        <v>5</v>
      </c>
      <c r="D687" s="32" t="s">
        <v>53</v>
      </c>
      <c r="E687" s="32" t="s">
        <v>53</v>
      </c>
      <c r="F687" s="32" t="s">
        <v>41</v>
      </c>
      <c r="G687" s="32">
        <v>5</v>
      </c>
      <c r="H687" s="32" t="s">
        <v>37</v>
      </c>
      <c r="I687" s="32">
        <v>5</v>
      </c>
      <c r="J687" s="32" t="s">
        <v>1</v>
      </c>
      <c r="K687" s="32" t="s">
        <v>44</v>
      </c>
      <c r="L687" s="32">
        <v>8</v>
      </c>
      <c r="M687" s="32" t="s">
        <v>29</v>
      </c>
      <c r="N687" s="32" t="s">
        <v>58</v>
      </c>
      <c r="O687" s="32" t="s">
        <v>3</v>
      </c>
      <c r="P687" s="32" t="s">
        <v>59</v>
      </c>
      <c r="Q687" s="32" t="s">
        <v>32</v>
      </c>
      <c r="R687" s="32" t="s">
        <v>42</v>
      </c>
      <c r="S687" s="32" t="s">
        <v>44</v>
      </c>
      <c r="T687" s="32" t="s">
        <v>34</v>
      </c>
      <c r="U687" s="32" t="s">
        <v>45</v>
      </c>
      <c r="V687" s="32" t="s">
        <v>34</v>
      </c>
      <c r="W687" s="32">
        <f>SUM(_xlfn.XLOOKUP(B687,freq!$A$2:$A$40,freq!$B$2:$B$40,0),_xlfn.XLOOKUP(C687,freq!$A$2:$A$40,freq!$B$2:$B$40,0),_xlfn.XLOOKUP(D687,freq!$A$2:$A$40,freq!$B$2:$B$40,0),_xlfn.XLOOKUP(E687,freq!$A$2:$A$40,freq!$B$2:$B$40,0),_xlfn.XLOOKUP(F687,freq!$A$2:$A$40,freq!$B$2:$B$40,0),_xlfn.XLOOKUP(G687,freq!$A$2:$A$40,freq!$B$2:$B$40,0),_xlfn.XLOOKUP(H687,freq!$A$2:$A$40,freq!$B$2:$B$40,0),_xlfn.XLOOKUP(I687,freq!$A$2:$A$40,freq!$B$2:$B$40,0),_xlfn.XLOOKUP(J687,freq!$A$2:$A$40,freq!$B$2:$B$40,0),_xlfn.XLOOKUP(K687,freq!$A$2:$A$40,freq!$B$2:$B$40,0),_xlfn.XLOOKUP(L687,freq!$A$2:$A$40,freq!$B$2:$B$40,0),_xlfn.XLOOKUP(M687,freq!$A$2:$A$40,freq!$B$2:$B$40,0),_xlfn.XLOOKUP(N687,freq!$A$2:$A$40,freq!$B$2:$B$40,0),_xlfn.XLOOKUP(O687,freq!$A$2:$A$40,freq!$B$2:$B$40,0),_xlfn.XLOOKUP(P687,freq!$A$2:$A$40,freq!$B$2:$B$40,0),_xlfn.XLOOKUP(Q687,freq!$A$2:$A$40,freq!$B$2:$B$40,0),_xlfn.XLOOKUP(R687,freq!$A$2:$A$40,freq!$B$2:$B$40,0),_xlfn.XLOOKUP(S687,freq!$A$2:$A$40,freq!$B$2:$B$40,0),_xlfn.XLOOKUP(T687,freq!$A$2:$A$40,freq!$B$2:$B$40,0),_xlfn.XLOOKUP(U687,freq!$A$2:$A$40,freq!$B$2:$B$40,0),_xlfn.XLOOKUP(V687,freq!$A$2:$A$40,freq!$B$2:$B$40,0))</f>
        <v>58.239999999999995</v>
      </c>
    </row>
    <row r="688" spans="1:23" hidden="1" x14ac:dyDescent="0.35">
      <c r="A688" s="32" t="s">
        <v>1009</v>
      </c>
      <c r="B688" s="32" t="s">
        <v>29</v>
      </c>
      <c r="C688" s="32" t="s">
        <v>45</v>
      </c>
      <c r="D688" s="32" t="s">
        <v>38</v>
      </c>
      <c r="E688" s="32" t="s">
        <v>50</v>
      </c>
      <c r="F688" s="32" t="s">
        <v>29</v>
      </c>
      <c r="G688" s="32" t="s">
        <v>44</v>
      </c>
      <c r="H688" s="32" t="s">
        <v>40</v>
      </c>
      <c r="I688" s="32" t="s">
        <v>28</v>
      </c>
      <c r="J688" s="32" t="s">
        <v>30</v>
      </c>
      <c r="K688" s="32" t="s">
        <v>46</v>
      </c>
      <c r="L688" s="32" t="s">
        <v>43</v>
      </c>
      <c r="M688" s="32" t="s">
        <v>38</v>
      </c>
      <c r="N688" s="32" t="s">
        <v>58</v>
      </c>
      <c r="O688" s="32" t="s">
        <v>32</v>
      </c>
      <c r="P688" s="32" t="s">
        <v>35</v>
      </c>
      <c r="Q688" s="32">
        <v>4</v>
      </c>
      <c r="R688" s="32" t="s">
        <v>48</v>
      </c>
      <c r="S688" s="32" t="s">
        <v>2</v>
      </c>
      <c r="T688" s="32" t="s">
        <v>42</v>
      </c>
      <c r="U688" s="32" t="s">
        <v>42</v>
      </c>
      <c r="V688" s="32" t="s">
        <v>34</v>
      </c>
      <c r="W688" s="32">
        <f>SUM(_xlfn.XLOOKUP(B688,freq!$A$2:$A$40,freq!$B$2:$B$40,0),_xlfn.XLOOKUP(C688,freq!$A$2:$A$40,freq!$B$2:$B$40,0),_xlfn.XLOOKUP(D688,freq!$A$2:$A$40,freq!$B$2:$B$40,0),_xlfn.XLOOKUP(E688,freq!$A$2:$A$40,freq!$B$2:$B$40,0),_xlfn.XLOOKUP(F688,freq!$A$2:$A$40,freq!$B$2:$B$40,0),_xlfn.XLOOKUP(G688,freq!$A$2:$A$40,freq!$B$2:$B$40,0),_xlfn.XLOOKUP(H688,freq!$A$2:$A$40,freq!$B$2:$B$40,0),_xlfn.XLOOKUP(I688,freq!$A$2:$A$40,freq!$B$2:$B$40,0),_xlfn.XLOOKUP(J688,freq!$A$2:$A$40,freq!$B$2:$B$40,0),_xlfn.XLOOKUP(K688,freq!$A$2:$A$40,freq!$B$2:$B$40,0),_xlfn.XLOOKUP(L688,freq!$A$2:$A$40,freq!$B$2:$B$40,0),_xlfn.XLOOKUP(M688,freq!$A$2:$A$40,freq!$B$2:$B$40,0),_xlfn.XLOOKUP(N688,freq!$A$2:$A$40,freq!$B$2:$B$40,0),_xlfn.XLOOKUP(O688,freq!$A$2:$A$40,freq!$B$2:$B$40,0),_xlfn.XLOOKUP(P688,freq!$A$2:$A$40,freq!$B$2:$B$40,0),_xlfn.XLOOKUP(Q688,freq!$A$2:$A$40,freq!$B$2:$B$40,0),_xlfn.XLOOKUP(R688,freq!$A$2:$A$40,freq!$B$2:$B$40,0),_xlfn.XLOOKUP(S688,freq!$A$2:$A$40,freq!$B$2:$B$40,0),_xlfn.XLOOKUP(T688,freq!$A$2:$A$40,freq!$B$2:$B$40,0),_xlfn.XLOOKUP(U688,freq!$A$2:$A$40,freq!$B$2:$B$40,0),_xlfn.XLOOKUP(V688,freq!$A$2:$A$40,freq!$B$2:$B$40,0))</f>
        <v>58.21</v>
      </c>
    </row>
    <row r="689" spans="1:23" hidden="1" x14ac:dyDescent="0.35">
      <c r="A689" s="32" t="s">
        <v>1540</v>
      </c>
      <c r="B689" s="32" t="s">
        <v>1</v>
      </c>
      <c r="C689" s="32">
        <v>2</v>
      </c>
      <c r="D689" s="32" t="s">
        <v>58</v>
      </c>
      <c r="E689" s="32" t="s">
        <v>3</v>
      </c>
      <c r="F689" s="32" t="s">
        <v>2</v>
      </c>
      <c r="G689" s="32">
        <v>9</v>
      </c>
      <c r="H689" s="32" t="s">
        <v>43</v>
      </c>
      <c r="I689" s="32">
        <v>7</v>
      </c>
      <c r="J689" s="32" t="s">
        <v>33</v>
      </c>
      <c r="K689" s="32" t="s">
        <v>43</v>
      </c>
      <c r="L689" s="32" t="s">
        <v>30</v>
      </c>
      <c r="M689" s="32" t="s">
        <v>48</v>
      </c>
      <c r="N689" s="32" t="s">
        <v>58</v>
      </c>
      <c r="O689" s="32" t="s">
        <v>48</v>
      </c>
      <c r="P689" s="32" t="s">
        <v>56</v>
      </c>
      <c r="Q689" s="32" t="s">
        <v>50</v>
      </c>
      <c r="R689" s="32" t="s">
        <v>44</v>
      </c>
      <c r="S689" s="32">
        <v>5</v>
      </c>
      <c r="T689" s="32" t="s">
        <v>34</v>
      </c>
      <c r="U689" s="32" t="s">
        <v>56</v>
      </c>
      <c r="V689" s="32" t="s">
        <v>46</v>
      </c>
      <c r="W689" s="32">
        <f>SUM(_xlfn.XLOOKUP(B689,freq!$A$2:$A$40,freq!$B$2:$B$40,0),_xlfn.XLOOKUP(C689,freq!$A$2:$A$40,freq!$B$2:$B$40,0),_xlfn.XLOOKUP(D689,freq!$A$2:$A$40,freq!$B$2:$B$40,0),_xlfn.XLOOKUP(E689,freq!$A$2:$A$40,freq!$B$2:$B$40,0),_xlfn.XLOOKUP(F689,freq!$A$2:$A$40,freq!$B$2:$B$40,0),_xlfn.XLOOKUP(G689,freq!$A$2:$A$40,freq!$B$2:$B$40,0),_xlfn.XLOOKUP(H689,freq!$A$2:$A$40,freq!$B$2:$B$40,0),_xlfn.XLOOKUP(I689,freq!$A$2:$A$40,freq!$B$2:$B$40,0),_xlfn.XLOOKUP(J689,freq!$A$2:$A$40,freq!$B$2:$B$40,0),_xlfn.XLOOKUP(K689,freq!$A$2:$A$40,freq!$B$2:$B$40,0),_xlfn.XLOOKUP(L689,freq!$A$2:$A$40,freq!$B$2:$B$40,0),_xlfn.XLOOKUP(M689,freq!$A$2:$A$40,freq!$B$2:$B$40,0),_xlfn.XLOOKUP(N689,freq!$A$2:$A$40,freq!$B$2:$B$40,0),_xlfn.XLOOKUP(O689,freq!$A$2:$A$40,freq!$B$2:$B$40,0),_xlfn.XLOOKUP(P689,freq!$A$2:$A$40,freq!$B$2:$B$40,0),_xlfn.XLOOKUP(Q689,freq!$A$2:$A$40,freq!$B$2:$B$40,0),_xlfn.XLOOKUP(R689,freq!$A$2:$A$40,freq!$B$2:$B$40,0),_xlfn.XLOOKUP(S689,freq!$A$2:$A$40,freq!$B$2:$B$40,0),_xlfn.XLOOKUP(T689,freq!$A$2:$A$40,freq!$B$2:$B$40,0),_xlfn.XLOOKUP(U689,freq!$A$2:$A$40,freq!$B$2:$B$40,0),_xlfn.XLOOKUP(V689,freq!$A$2:$A$40,freq!$B$2:$B$40,0))</f>
        <v>58.160000000000004</v>
      </c>
    </row>
    <row r="690" spans="1:23" hidden="1" x14ac:dyDescent="0.35">
      <c r="A690" s="32" t="s">
        <v>295</v>
      </c>
      <c r="B690" s="32">
        <v>6</v>
      </c>
      <c r="C690" s="32" t="s">
        <v>36</v>
      </c>
      <c r="D690" s="32" t="s">
        <v>58</v>
      </c>
      <c r="E690" s="32" t="s">
        <v>31</v>
      </c>
      <c r="F690" s="32">
        <v>0</v>
      </c>
      <c r="G690" s="32">
        <v>7</v>
      </c>
      <c r="H690" s="32" t="s">
        <v>31</v>
      </c>
      <c r="I690" s="32" t="s">
        <v>49</v>
      </c>
      <c r="J690" s="32" t="s">
        <v>43</v>
      </c>
      <c r="K690" s="32">
        <v>7</v>
      </c>
      <c r="L690" s="32" t="s">
        <v>35</v>
      </c>
      <c r="M690" s="32" t="s">
        <v>53</v>
      </c>
      <c r="N690" s="32">
        <v>0</v>
      </c>
      <c r="O690" s="32" t="s">
        <v>59</v>
      </c>
      <c r="P690" s="32" t="s">
        <v>30</v>
      </c>
      <c r="Q690" s="32" t="s">
        <v>35</v>
      </c>
      <c r="R690" s="32">
        <v>5</v>
      </c>
      <c r="S690" s="32" t="s">
        <v>45</v>
      </c>
      <c r="T690" s="32" t="s">
        <v>37</v>
      </c>
      <c r="U690" s="32">
        <v>6</v>
      </c>
      <c r="V690" s="32" t="s">
        <v>4</v>
      </c>
      <c r="W690" s="32">
        <f>SUM(_xlfn.XLOOKUP(B690,freq!$A$2:$A$40,freq!$B$2:$B$40,0),_xlfn.XLOOKUP(C690,freq!$A$2:$A$40,freq!$B$2:$B$40,0),_xlfn.XLOOKUP(D690,freq!$A$2:$A$40,freq!$B$2:$B$40,0),_xlfn.XLOOKUP(E690,freq!$A$2:$A$40,freq!$B$2:$B$40,0),_xlfn.XLOOKUP(F690,freq!$A$2:$A$40,freq!$B$2:$B$40,0),_xlfn.XLOOKUP(G690,freq!$A$2:$A$40,freq!$B$2:$B$40,0),_xlfn.XLOOKUP(H690,freq!$A$2:$A$40,freq!$B$2:$B$40,0),_xlfn.XLOOKUP(I690,freq!$A$2:$A$40,freq!$B$2:$B$40,0),_xlfn.XLOOKUP(J690,freq!$A$2:$A$40,freq!$B$2:$B$40,0),_xlfn.XLOOKUP(K690,freq!$A$2:$A$40,freq!$B$2:$B$40,0),_xlfn.XLOOKUP(L690,freq!$A$2:$A$40,freq!$B$2:$B$40,0),_xlfn.XLOOKUP(M690,freq!$A$2:$A$40,freq!$B$2:$B$40,0),_xlfn.XLOOKUP(N690,freq!$A$2:$A$40,freq!$B$2:$B$40,0),_xlfn.XLOOKUP(O690,freq!$A$2:$A$40,freq!$B$2:$B$40,0),_xlfn.XLOOKUP(P690,freq!$A$2:$A$40,freq!$B$2:$B$40,0),_xlfn.XLOOKUP(Q690,freq!$A$2:$A$40,freq!$B$2:$B$40,0),_xlfn.XLOOKUP(R690,freq!$A$2:$A$40,freq!$B$2:$B$40,0),_xlfn.XLOOKUP(S690,freq!$A$2:$A$40,freq!$B$2:$B$40,0),_xlfn.XLOOKUP(T690,freq!$A$2:$A$40,freq!$B$2:$B$40,0),_xlfn.XLOOKUP(U690,freq!$A$2:$A$40,freq!$B$2:$B$40,0),_xlfn.XLOOKUP(V690,freq!$A$2:$A$40,freq!$B$2:$B$40,0))</f>
        <v>58.140000000000008</v>
      </c>
    </row>
    <row r="691" spans="1:23" hidden="1" x14ac:dyDescent="0.35">
      <c r="A691" s="32" t="s">
        <v>791</v>
      </c>
      <c r="B691" s="32" t="s">
        <v>1</v>
      </c>
      <c r="C691" s="32" t="s">
        <v>3</v>
      </c>
      <c r="D691" s="32" t="s">
        <v>34</v>
      </c>
      <c r="E691" s="32" t="s">
        <v>49</v>
      </c>
      <c r="F691" s="32" t="s">
        <v>30</v>
      </c>
      <c r="G691" s="32">
        <v>6</v>
      </c>
      <c r="H691" s="32" t="s">
        <v>2</v>
      </c>
      <c r="I691" s="32" t="s">
        <v>53</v>
      </c>
      <c r="J691" s="32" t="s">
        <v>49</v>
      </c>
      <c r="K691" s="32">
        <v>2</v>
      </c>
      <c r="L691" s="32">
        <v>6</v>
      </c>
      <c r="M691" s="32" t="s">
        <v>42</v>
      </c>
      <c r="N691" s="32">
        <v>3</v>
      </c>
      <c r="O691" s="32" t="s">
        <v>38</v>
      </c>
      <c r="P691" s="32" t="s">
        <v>38</v>
      </c>
      <c r="Q691" s="32">
        <v>3</v>
      </c>
      <c r="R691" s="32" t="s">
        <v>29</v>
      </c>
      <c r="S691" s="32" t="s">
        <v>28</v>
      </c>
      <c r="T691" s="32" t="s">
        <v>45</v>
      </c>
      <c r="U691" s="32">
        <v>7</v>
      </c>
      <c r="V691" s="32" t="s">
        <v>45</v>
      </c>
      <c r="W691" s="32">
        <f>SUM(_xlfn.XLOOKUP(B691,freq!$A$2:$A$40,freq!$B$2:$B$40,0),_xlfn.XLOOKUP(C691,freq!$A$2:$A$40,freq!$B$2:$B$40,0),_xlfn.XLOOKUP(D691,freq!$A$2:$A$40,freq!$B$2:$B$40,0),_xlfn.XLOOKUP(E691,freq!$A$2:$A$40,freq!$B$2:$B$40,0),_xlfn.XLOOKUP(F691,freq!$A$2:$A$40,freq!$B$2:$B$40,0),_xlfn.XLOOKUP(G691,freq!$A$2:$A$40,freq!$B$2:$B$40,0),_xlfn.XLOOKUP(H691,freq!$A$2:$A$40,freq!$B$2:$B$40,0),_xlfn.XLOOKUP(I691,freq!$A$2:$A$40,freq!$B$2:$B$40,0),_xlfn.XLOOKUP(J691,freq!$A$2:$A$40,freq!$B$2:$B$40,0),_xlfn.XLOOKUP(K691,freq!$A$2:$A$40,freq!$B$2:$B$40,0),_xlfn.XLOOKUP(L691,freq!$A$2:$A$40,freq!$B$2:$B$40,0),_xlfn.XLOOKUP(M691,freq!$A$2:$A$40,freq!$B$2:$B$40,0),_xlfn.XLOOKUP(N691,freq!$A$2:$A$40,freq!$B$2:$B$40,0),_xlfn.XLOOKUP(O691,freq!$A$2:$A$40,freq!$B$2:$B$40,0),_xlfn.XLOOKUP(P691,freq!$A$2:$A$40,freq!$B$2:$B$40,0),_xlfn.XLOOKUP(Q691,freq!$A$2:$A$40,freq!$B$2:$B$40,0),_xlfn.XLOOKUP(R691,freq!$A$2:$A$40,freq!$B$2:$B$40,0),_xlfn.XLOOKUP(S691,freq!$A$2:$A$40,freq!$B$2:$B$40,0),_xlfn.XLOOKUP(T691,freq!$A$2:$A$40,freq!$B$2:$B$40,0),_xlfn.XLOOKUP(U691,freq!$A$2:$A$40,freq!$B$2:$B$40,0),_xlfn.XLOOKUP(V691,freq!$A$2:$A$40,freq!$B$2:$B$40,0))</f>
        <v>58.14</v>
      </c>
    </row>
    <row r="692" spans="1:23" hidden="1" x14ac:dyDescent="0.35">
      <c r="A692" s="32" t="s">
        <v>1350</v>
      </c>
      <c r="B692" s="32">
        <v>2</v>
      </c>
      <c r="C692" s="32" t="s">
        <v>43</v>
      </c>
      <c r="D692" s="32" t="s">
        <v>43</v>
      </c>
      <c r="E692" s="32" t="s">
        <v>44</v>
      </c>
      <c r="F692" s="32" t="s">
        <v>59</v>
      </c>
      <c r="G692" s="32" t="s">
        <v>33</v>
      </c>
      <c r="H692" s="32" t="s">
        <v>30</v>
      </c>
      <c r="I692" s="32" t="s">
        <v>37</v>
      </c>
      <c r="J692" s="32" t="s">
        <v>44</v>
      </c>
      <c r="K692" s="32">
        <v>3</v>
      </c>
      <c r="L692" s="32" t="s">
        <v>3</v>
      </c>
      <c r="M692" s="32" t="s">
        <v>30</v>
      </c>
      <c r="N692" s="32" t="s">
        <v>31</v>
      </c>
      <c r="O692" s="32" t="s">
        <v>28</v>
      </c>
      <c r="P692" s="32" t="s">
        <v>45</v>
      </c>
      <c r="Q692" s="32" t="s">
        <v>32</v>
      </c>
      <c r="R692" s="32" t="s">
        <v>42</v>
      </c>
      <c r="S692" s="32">
        <v>7</v>
      </c>
      <c r="T692" s="32" t="s">
        <v>36</v>
      </c>
      <c r="U692" s="32">
        <v>6</v>
      </c>
      <c r="V692" s="32" t="s">
        <v>3</v>
      </c>
      <c r="W692" s="32">
        <f>SUM(_xlfn.XLOOKUP(B692,freq!$A$2:$A$40,freq!$B$2:$B$40,0),_xlfn.XLOOKUP(C692,freq!$A$2:$A$40,freq!$B$2:$B$40,0),_xlfn.XLOOKUP(D692,freq!$A$2:$A$40,freq!$B$2:$B$40,0),_xlfn.XLOOKUP(E692,freq!$A$2:$A$40,freq!$B$2:$B$40,0),_xlfn.XLOOKUP(F692,freq!$A$2:$A$40,freq!$B$2:$B$40,0),_xlfn.XLOOKUP(G692,freq!$A$2:$A$40,freq!$B$2:$B$40,0),_xlfn.XLOOKUP(H692,freq!$A$2:$A$40,freq!$B$2:$B$40,0),_xlfn.XLOOKUP(I692,freq!$A$2:$A$40,freq!$B$2:$B$40,0),_xlfn.XLOOKUP(J692,freq!$A$2:$A$40,freq!$B$2:$B$40,0),_xlfn.XLOOKUP(K692,freq!$A$2:$A$40,freq!$B$2:$B$40,0),_xlfn.XLOOKUP(L692,freq!$A$2:$A$40,freq!$B$2:$B$40,0),_xlfn.XLOOKUP(M692,freq!$A$2:$A$40,freq!$B$2:$B$40,0),_xlfn.XLOOKUP(N692,freq!$A$2:$A$40,freq!$B$2:$B$40,0),_xlfn.XLOOKUP(O692,freq!$A$2:$A$40,freq!$B$2:$B$40,0),_xlfn.XLOOKUP(P692,freq!$A$2:$A$40,freq!$B$2:$B$40,0),_xlfn.XLOOKUP(Q692,freq!$A$2:$A$40,freq!$B$2:$B$40,0),_xlfn.XLOOKUP(R692,freq!$A$2:$A$40,freq!$B$2:$B$40,0),_xlfn.XLOOKUP(S692,freq!$A$2:$A$40,freq!$B$2:$B$40,0),_xlfn.XLOOKUP(T692,freq!$A$2:$A$40,freq!$B$2:$B$40,0),_xlfn.XLOOKUP(U692,freq!$A$2:$A$40,freq!$B$2:$B$40,0),_xlfn.XLOOKUP(V692,freq!$A$2:$A$40,freq!$B$2:$B$40,0))</f>
        <v>58.110000000000007</v>
      </c>
    </row>
    <row r="693" spans="1:23" hidden="1" x14ac:dyDescent="0.35">
      <c r="A693" s="32" t="s">
        <v>1136</v>
      </c>
      <c r="B693" s="32">
        <v>7</v>
      </c>
      <c r="C693" s="32" t="s">
        <v>35</v>
      </c>
      <c r="D693" s="32" t="s">
        <v>44</v>
      </c>
      <c r="E693" s="32" t="s">
        <v>0</v>
      </c>
      <c r="F693" s="32" t="s">
        <v>41</v>
      </c>
      <c r="G693" s="32" t="s">
        <v>38</v>
      </c>
      <c r="H693" s="32" t="s">
        <v>29</v>
      </c>
      <c r="I693" s="32">
        <v>0</v>
      </c>
      <c r="J693" s="32">
        <v>8</v>
      </c>
      <c r="K693" s="32" t="s">
        <v>41</v>
      </c>
      <c r="L693" s="32" t="s">
        <v>1</v>
      </c>
      <c r="M693" s="32" t="s">
        <v>1</v>
      </c>
      <c r="N693" s="32" t="s">
        <v>32</v>
      </c>
      <c r="O693" s="32" t="s">
        <v>31</v>
      </c>
      <c r="P693" s="32">
        <v>6</v>
      </c>
      <c r="Q693" s="32" t="s">
        <v>34</v>
      </c>
      <c r="R693" s="32">
        <v>8</v>
      </c>
      <c r="S693" s="32">
        <v>8</v>
      </c>
      <c r="T693" s="32" t="s">
        <v>49</v>
      </c>
      <c r="U693" s="32" t="s">
        <v>35</v>
      </c>
      <c r="V693" s="32" t="s">
        <v>28</v>
      </c>
      <c r="W693" s="32">
        <f>SUM(_xlfn.XLOOKUP(B693,freq!$A$2:$A$40,freq!$B$2:$B$40,0),_xlfn.XLOOKUP(C693,freq!$A$2:$A$40,freq!$B$2:$B$40,0),_xlfn.XLOOKUP(D693,freq!$A$2:$A$40,freq!$B$2:$B$40,0),_xlfn.XLOOKUP(E693,freq!$A$2:$A$40,freq!$B$2:$B$40,0),_xlfn.XLOOKUP(F693,freq!$A$2:$A$40,freq!$B$2:$B$40,0),_xlfn.XLOOKUP(G693,freq!$A$2:$A$40,freq!$B$2:$B$40,0),_xlfn.XLOOKUP(H693,freq!$A$2:$A$40,freq!$B$2:$B$40,0),_xlfn.XLOOKUP(I693,freq!$A$2:$A$40,freq!$B$2:$B$40,0),_xlfn.XLOOKUP(J693,freq!$A$2:$A$40,freq!$B$2:$B$40,0),_xlfn.XLOOKUP(K693,freq!$A$2:$A$40,freq!$B$2:$B$40,0),_xlfn.XLOOKUP(L693,freq!$A$2:$A$40,freq!$B$2:$B$40,0),_xlfn.XLOOKUP(M693,freq!$A$2:$A$40,freq!$B$2:$B$40,0),_xlfn.XLOOKUP(N693,freq!$A$2:$A$40,freq!$B$2:$B$40,0),_xlfn.XLOOKUP(O693,freq!$A$2:$A$40,freq!$B$2:$B$40,0),_xlfn.XLOOKUP(P693,freq!$A$2:$A$40,freq!$B$2:$B$40,0),_xlfn.XLOOKUP(Q693,freq!$A$2:$A$40,freq!$B$2:$B$40,0),_xlfn.XLOOKUP(R693,freq!$A$2:$A$40,freq!$B$2:$B$40,0),_xlfn.XLOOKUP(S693,freq!$A$2:$A$40,freq!$B$2:$B$40,0),_xlfn.XLOOKUP(T693,freq!$A$2:$A$40,freq!$B$2:$B$40,0),_xlfn.XLOOKUP(U693,freq!$A$2:$A$40,freq!$B$2:$B$40,0),_xlfn.XLOOKUP(V693,freq!$A$2:$A$40,freq!$B$2:$B$40,0))</f>
        <v>58.11</v>
      </c>
    </row>
    <row r="694" spans="1:23" hidden="1" x14ac:dyDescent="0.35">
      <c r="A694" s="32" t="s">
        <v>231</v>
      </c>
      <c r="B694" s="32">
        <v>1</v>
      </c>
      <c r="C694" s="32" t="s">
        <v>0</v>
      </c>
      <c r="D694" s="32" t="s">
        <v>4</v>
      </c>
      <c r="E694" s="32" t="s">
        <v>1</v>
      </c>
      <c r="F694" s="32" t="s">
        <v>41</v>
      </c>
      <c r="G694" s="32" t="s">
        <v>3</v>
      </c>
      <c r="H694" s="32" t="s">
        <v>53</v>
      </c>
      <c r="I694" s="32" t="s">
        <v>49</v>
      </c>
      <c r="J694" s="32" t="s">
        <v>0</v>
      </c>
      <c r="K694" s="32" t="s">
        <v>46</v>
      </c>
      <c r="L694" s="32" t="s">
        <v>50</v>
      </c>
      <c r="M694" s="32" t="s">
        <v>48</v>
      </c>
      <c r="N694" s="32" t="s">
        <v>45</v>
      </c>
      <c r="O694" s="32" t="s">
        <v>59</v>
      </c>
      <c r="P694" s="32">
        <v>4</v>
      </c>
      <c r="Q694" s="32" t="s">
        <v>44</v>
      </c>
      <c r="R694" s="32" t="s">
        <v>43</v>
      </c>
      <c r="S694" s="32" t="s">
        <v>37</v>
      </c>
      <c r="T694" s="32">
        <v>3</v>
      </c>
      <c r="U694" s="32">
        <v>6</v>
      </c>
      <c r="V694" s="32" t="s">
        <v>32</v>
      </c>
      <c r="W694" s="32">
        <f>SUM(_xlfn.XLOOKUP(B694,freq!$A$2:$A$40,freq!$B$2:$B$40,0),_xlfn.XLOOKUP(C694,freq!$A$2:$A$40,freq!$B$2:$B$40,0),_xlfn.XLOOKUP(D694,freq!$A$2:$A$40,freq!$B$2:$B$40,0),_xlfn.XLOOKUP(E694,freq!$A$2:$A$40,freq!$B$2:$B$40,0),_xlfn.XLOOKUP(F694,freq!$A$2:$A$40,freq!$B$2:$B$40,0),_xlfn.XLOOKUP(G694,freq!$A$2:$A$40,freq!$B$2:$B$40,0),_xlfn.XLOOKUP(H694,freq!$A$2:$A$40,freq!$B$2:$B$40,0),_xlfn.XLOOKUP(I694,freq!$A$2:$A$40,freq!$B$2:$B$40,0),_xlfn.XLOOKUP(J694,freq!$A$2:$A$40,freq!$B$2:$B$40,0),_xlfn.XLOOKUP(K694,freq!$A$2:$A$40,freq!$B$2:$B$40,0),_xlfn.XLOOKUP(L694,freq!$A$2:$A$40,freq!$B$2:$B$40,0),_xlfn.XLOOKUP(M694,freq!$A$2:$A$40,freq!$B$2:$B$40,0),_xlfn.XLOOKUP(N694,freq!$A$2:$A$40,freq!$B$2:$B$40,0),_xlfn.XLOOKUP(O694,freq!$A$2:$A$40,freq!$B$2:$B$40,0),_xlfn.XLOOKUP(P694,freq!$A$2:$A$40,freq!$B$2:$B$40,0),_xlfn.XLOOKUP(Q694,freq!$A$2:$A$40,freq!$B$2:$B$40,0),_xlfn.XLOOKUP(R694,freq!$A$2:$A$40,freq!$B$2:$B$40,0),_xlfn.XLOOKUP(S694,freq!$A$2:$A$40,freq!$B$2:$B$40,0),_xlfn.XLOOKUP(T694,freq!$A$2:$A$40,freq!$B$2:$B$40,0),_xlfn.XLOOKUP(U694,freq!$A$2:$A$40,freq!$B$2:$B$40,0),_xlfn.XLOOKUP(V694,freq!$A$2:$A$40,freq!$B$2:$B$40,0))</f>
        <v>58.080000000000013</v>
      </c>
    </row>
    <row r="695" spans="1:23" hidden="1" x14ac:dyDescent="0.35">
      <c r="A695" s="32" t="s">
        <v>1485</v>
      </c>
      <c r="B695" s="32">
        <v>5</v>
      </c>
      <c r="C695" s="32" t="s">
        <v>40</v>
      </c>
      <c r="D695" s="32" t="s">
        <v>38</v>
      </c>
      <c r="E695" s="32" t="s">
        <v>48</v>
      </c>
      <c r="F695" s="32" t="s">
        <v>36</v>
      </c>
      <c r="G695" s="32" t="s">
        <v>1</v>
      </c>
      <c r="H695" s="32" t="s">
        <v>32</v>
      </c>
      <c r="I695" s="32" t="s">
        <v>59</v>
      </c>
      <c r="J695" s="32">
        <v>4</v>
      </c>
      <c r="K695" s="32" t="s">
        <v>34</v>
      </c>
      <c r="L695" s="32" t="s">
        <v>29</v>
      </c>
      <c r="M695" s="32" t="s">
        <v>45</v>
      </c>
      <c r="N695" s="32">
        <v>2</v>
      </c>
      <c r="O695" s="32" t="s">
        <v>46</v>
      </c>
      <c r="P695" s="32" t="s">
        <v>46</v>
      </c>
      <c r="Q695" s="32" t="s">
        <v>32</v>
      </c>
      <c r="R695" s="32" t="s">
        <v>0</v>
      </c>
      <c r="S695" s="32" t="s">
        <v>30</v>
      </c>
      <c r="T695" s="32" t="s">
        <v>59</v>
      </c>
      <c r="U695" s="32" t="s">
        <v>36</v>
      </c>
      <c r="V695" s="32" t="s">
        <v>32</v>
      </c>
      <c r="W695" s="32">
        <f>SUM(_xlfn.XLOOKUP(B695,freq!$A$2:$A$40,freq!$B$2:$B$40,0),_xlfn.XLOOKUP(C695,freq!$A$2:$A$40,freq!$B$2:$B$40,0),_xlfn.XLOOKUP(D695,freq!$A$2:$A$40,freq!$B$2:$B$40,0),_xlfn.XLOOKUP(E695,freq!$A$2:$A$40,freq!$B$2:$B$40,0),_xlfn.XLOOKUP(F695,freq!$A$2:$A$40,freq!$B$2:$B$40,0),_xlfn.XLOOKUP(G695,freq!$A$2:$A$40,freq!$B$2:$B$40,0),_xlfn.XLOOKUP(H695,freq!$A$2:$A$40,freq!$B$2:$B$40,0),_xlfn.XLOOKUP(I695,freq!$A$2:$A$40,freq!$B$2:$B$40,0),_xlfn.XLOOKUP(J695,freq!$A$2:$A$40,freq!$B$2:$B$40,0),_xlfn.XLOOKUP(K695,freq!$A$2:$A$40,freq!$B$2:$B$40,0),_xlfn.XLOOKUP(L695,freq!$A$2:$A$40,freq!$B$2:$B$40,0),_xlfn.XLOOKUP(M695,freq!$A$2:$A$40,freq!$B$2:$B$40,0),_xlfn.XLOOKUP(N695,freq!$A$2:$A$40,freq!$B$2:$B$40,0),_xlfn.XLOOKUP(O695,freq!$A$2:$A$40,freq!$B$2:$B$40,0),_xlfn.XLOOKUP(P695,freq!$A$2:$A$40,freq!$B$2:$B$40,0),_xlfn.XLOOKUP(Q695,freq!$A$2:$A$40,freq!$B$2:$B$40,0),_xlfn.XLOOKUP(R695,freq!$A$2:$A$40,freq!$B$2:$B$40,0),_xlfn.XLOOKUP(S695,freq!$A$2:$A$40,freq!$B$2:$B$40,0),_xlfn.XLOOKUP(T695,freq!$A$2:$A$40,freq!$B$2:$B$40,0),_xlfn.XLOOKUP(U695,freq!$A$2:$A$40,freq!$B$2:$B$40,0),_xlfn.XLOOKUP(V695,freq!$A$2:$A$40,freq!$B$2:$B$40,0))</f>
        <v>58.080000000000005</v>
      </c>
    </row>
    <row r="696" spans="1:23" hidden="1" x14ac:dyDescent="0.35">
      <c r="A696" s="32" t="s">
        <v>590</v>
      </c>
      <c r="B696" s="32" t="s">
        <v>50</v>
      </c>
      <c r="C696" s="32" t="s">
        <v>29</v>
      </c>
      <c r="D696" s="32">
        <v>8</v>
      </c>
      <c r="E696" s="32" t="s">
        <v>36</v>
      </c>
      <c r="F696" s="32" t="s">
        <v>36</v>
      </c>
      <c r="G696" s="32" t="s">
        <v>33</v>
      </c>
      <c r="H696" s="32" t="s">
        <v>59</v>
      </c>
      <c r="I696" s="32" t="s">
        <v>58</v>
      </c>
      <c r="J696" s="32">
        <v>6</v>
      </c>
      <c r="K696" s="32">
        <v>7</v>
      </c>
      <c r="L696" s="32" t="s">
        <v>49</v>
      </c>
      <c r="M696" s="32" t="s">
        <v>44</v>
      </c>
      <c r="N696" s="32" t="s">
        <v>1</v>
      </c>
      <c r="O696" s="32" t="s">
        <v>35</v>
      </c>
      <c r="P696" s="32" t="s">
        <v>2</v>
      </c>
      <c r="Q696" s="32" t="s">
        <v>41</v>
      </c>
      <c r="R696" s="32" t="s">
        <v>48</v>
      </c>
      <c r="S696" s="32" t="s">
        <v>59</v>
      </c>
      <c r="T696" s="32" t="s">
        <v>46</v>
      </c>
      <c r="U696" s="32" t="s">
        <v>41</v>
      </c>
      <c r="V696" s="32" t="s">
        <v>34</v>
      </c>
      <c r="W696" s="32">
        <f>SUM(_xlfn.XLOOKUP(B696,freq!$A$2:$A$40,freq!$B$2:$B$40,0),_xlfn.XLOOKUP(C696,freq!$A$2:$A$40,freq!$B$2:$B$40,0),_xlfn.XLOOKUP(D696,freq!$A$2:$A$40,freq!$B$2:$B$40,0),_xlfn.XLOOKUP(E696,freq!$A$2:$A$40,freq!$B$2:$B$40,0),_xlfn.XLOOKUP(F696,freq!$A$2:$A$40,freq!$B$2:$B$40,0),_xlfn.XLOOKUP(G696,freq!$A$2:$A$40,freq!$B$2:$B$40,0),_xlfn.XLOOKUP(H696,freq!$A$2:$A$40,freq!$B$2:$B$40,0),_xlfn.XLOOKUP(I696,freq!$A$2:$A$40,freq!$B$2:$B$40,0),_xlfn.XLOOKUP(J696,freq!$A$2:$A$40,freq!$B$2:$B$40,0),_xlfn.XLOOKUP(K696,freq!$A$2:$A$40,freq!$B$2:$B$40,0),_xlfn.XLOOKUP(L696,freq!$A$2:$A$40,freq!$B$2:$B$40,0),_xlfn.XLOOKUP(M696,freq!$A$2:$A$40,freq!$B$2:$B$40,0),_xlfn.XLOOKUP(N696,freq!$A$2:$A$40,freq!$B$2:$B$40,0),_xlfn.XLOOKUP(O696,freq!$A$2:$A$40,freq!$B$2:$B$40,0),_xlfn.XLOOKUP(P696,freq!$A$2:$A$40,freq!$B$2:$B$40,0),_xlfn.XLOOKUP(Q696,freq!$A$2:$A$40,freq!$B$2:$B$40,0),_xlfn.XLOOKUP(R696,freq!$A$2:$A$40,freq!$B$2:$B$40,0),_xlfn.XLOOKUP(S696,freq!$A$2:$A$40,freq!$B$2:$B$40,0),_xlfn.XLOOKUP(T696,freq!$A$2:$A$40,freq!$B$2:$B$40,0),_xlfn.XLOOKUP(U696,freq!$A$2:$A$40,freq!$B$2:$B$40,0),_xlfn.XLOOKUP(V696,freq!$A$2:$A$40,freq!$B$2:$B$40,0))</f>
        <v>58.059999999999995</v>
      </c>
    </row>
    <row r="697" spans="1:23" hidden="1" x14ac:dyDescent="0.35">
      <c r="A697" s="32" t="s">
        <v>612</v>
      </c>
      <c r="B697" s="32" t="s">
        <v>28</v>
      </c>
      <c r="C697" s="32" t="s">
        <v>49</v>
      </c>
      <c r="D697" s="32" t="s">
        <v>46</v>
      </c>
      <c r="E697" s="32" t="s">
        <v>43</v>
      </c>
      <c r="F697" s="32">
        <v>2</v>
      </c>
      <c r="G697" s="32" t="s">
        <v>0</v>
      </c>
      <c r="H697" s="32" t="s">
        <v>46</v>
      </c>
      <c r="I697" s="32" t="s">
        <v>59</v>
      </c>
      <c r="J697" s="32" t="s">
        <v>0</v>
      </c>
      <c r="K697" s="32" t="s">
        <v>32</v>
      </c>
      <c r="L697" s="32" t="s">
        <v>31</v>
      </c>
      <c r="M697" s="32" t="s">
        <v>34</v>
      </c>
      <c r="N697" s="32" t="s">
        <v>4</v>
      </c>
      <c r="O697" s="32" t="s">
        <v>35</v>
      </c>
      <c r="P697" s="32" t="s">
        <v>42</v>
      </c>
      <c r="Q697" s="32" t="s">
        <v>44</v>
      </c>
      <c r="R697" s="32" t="s">
        <v>37</v>
      </c>
      <c r="S697" s="32" t="s">
        <v>46</v>
      </c>
      <c r="T697" s="32">
        <v>7</v>
      </c>
      <c r="U697" s="32" t="s">
        <v>37</v>
      </c>
      <c r="V697" s="32">
        <v>7</v>
      </c>
      <c r="W697" s="32">
        <f>SUM(_xlfn.XLOOKUP(B697,freq!$A$2:$A$40,freq!$B$2:$B$40,0),_xlfn.XLOOKUP(C697,freq!$A$2:$A$40,freq!$B$2:$B$40,0),_xlfn.XLOOKUP(D697,freq!$A$2:$A$40,freq!$B$2:$B$40,0),_xlfn.XLOOKUP(E697,freq!$A$2:$A$40,freq!$B$2:$B$40,0),_xlfn.XLOOKUP(F697,freq!$A$2:$A$40,freq!$B$2:$B$40,0),_xlfn.XLOOKUP(G697,freq!$A$2:$A$40,freq!$B$2:$B$40,0),_xlfn.XLOOKUP(H697,freq!$A$2:$A$40,freq!$B$2:$B$40,0),_xlfn.XLOOKUP(I697,freq!$A$2:$A$40,freq!$B$2:$B$40,0),_xlfn.XLOOKUP(J697,freq!$A$2:$A$40,freq!$B$2:$B$40,0),_xlfn.XLOOKUP(K697,freq!$A$2:$A$40,freq!$B$2:$B$40,0),_xlfn.XLOOKUP(L697,freq!$A$2:$A$40,freq!$B$2:$B$40,0),_xlfn.XLOOKUP(M697,freq!$A$2:$A$40,freq!$B$2:$B$40,0),_xlfn.XLOOKUP(N697,freq!$A$2:$A$40,freq!$B$2:$B$40,0),_xlfn.XLOOKUP(O697,freq!$A$2:$A$40,freq!$B$2:$B$40,0),_xlfn.XLOOKUP(P697,freq!$A$2:$A$40,freq!$B$2:$B$40,0),_xlfn.XLOOKUP(Q697,freq!$A$2:$A$40,freq!$B$2:$B$40,0),_xlfn.XLOOKUP(R697,freq!$A$2:$A$40,freq!$B$2:$B$40,0),_xlfn.XLOOKUP(S697,freq!$A$2:$A$40,freq!$B$2:$B$40,0),_xlfn.XLOOKUP(T697,freq!$A$2:$A$40,freq!$B$2:$B$40,0),_xlfn.XLOOKUP(U697,freq!$A$2:$A$40,freq!$B$2:$B$40,0),_xlfn.XLOOKUP(V697,freq!$A$2:$A$40,freq!$B$2:$B$40,0))</f>
        <v>58.02</v>
      </c>
    </row>
    <row r="698" spans="1:23" hidden="1" x14ac:dyDescent="0.35">
      <c r="A698" s="32" t="s">
        <v>538</v>
      </c>
      <c r="B698" s="32" t="s">
        <v>35</v>
      </c>
      <c r="C698" s="32" t="s">
        <v>2</v>
      </c>
      <c r="D698" s="32" t="s">
        <v>36</v>
      </c>
      <c r="E698" s="32" t="s">
        <v>56</v>
      </c>
      <c r="F698" s="32" t="s">
        <v>56</v>
      </c>
      <c r="G698" s="32" t="s">
        <v>31</v>
      </c>
      <c r="H698" s="32">
        <v>9</v>
      </c>
      <c r="I698" s="32" t="s">
        <v>38</v>
      </c>
      <c r="J698" s="32" t="s">
        <v>43</v>
      </c>
      <c r="K698" s="32" t="s">
        <v>58</v>
      </c>
      <c r="L698" s="32">
        <v>6</v>
      </c>
      <c r="M698" s="32" t="s">
        <v>58</v>
      </c>
      <c r="N698" s="32" t="s">
        <v>56</v>
      </c>
      <c r="O698" s="32">
        <v>8</v>
      </c>
      <c r="P698" s="32">
        <v>9</v>
      </c>
      <c r="Q698" s="32">
        <v>8</v>
      </c>
      <c r="R698" s="32" t="s">
        <v>59</v>
      </c>
      <c r="S698" s="32">
        <v>2</v>
      </c>
      <c r="T698" s="32" t="s">
        <v>58</v>
      </c>
      <c r="U698" s="32" t="s">
        <v>38</v>
      </c>
      <c r="V698" s="32" t="s">
        <v>56</v>
      </c>
      <c r="W698" s="32">
        <f>SUM(_xlfn.XLOOKUP(B698,freq!$A$2:$A$40,freq!$B$2:$B$40,0),_xlfn.XLOOKUP(C698,freq!$A$2:$A$40,freq!$B$2:$B$40,0),_xlfn.XLOOKUP(D698,freq!$A$2:$A$40,freq!$B$2:$B$40,0),_xlfn.XLOOKUP(E698,freq!$A$2:$A$40,freq!$B$2:$B$40,0),_xlfn.XLOOKUP(F698,freq!$A$2:$A$40,freq!$B$2:$B$40,0),_xlfn.XLOOKUP(G698,freq!$A$2:$A$40,freq!$B$2:$B$40,0),_xlfn.XLOOKUP(H698,freq!$A$2:$A$40,freq!$B$2:$B$40,0),_xlfn.XLOOKUP(I698,freq!$A$2:$A$40,freq!$B$2:$B$40,0),_xlfn.XLOOKUP(J698,freq!$A$2:$A$40,freq!$B$2:$B$40,0),_xlfn.XLOOKUP(K698,freq!$A$2:$A$40,freq!$B$2:$B$40,0),_xlfn.XLOOKUP(L698,freq!$A$2:$A$40,freq!$B$2:$B$40,0),_xlfn.XLOOKUP(M698,freq!$A$2:$A$40,freq!$B$2:$B$40,0),_xlfn.XLOOKUP(N698,freq!$A$2:$A$40,freq!$B$2:$B$40,0),_xlfn.XLOOKUP(O698,freq!$A$2:$A$40,freq!$B$2:$B$40,0),_xlfn.XLOOKUP(P698,freq!$A$2:$A$40,freq!$B$2:$B$40,0),_xlfn.XLOOKUP(Q698,freq!$A$2:$A$40,freq!$B$2:$B$40,0),_xlfn.XLOOKUP(R698,freq!$A$2:$A$40,freq!$B$2:$B$40,0),_xlfn.XLOOKUP(S698,freq!$A$2:$A$40,freq!$B$2:$B$40,0),_xlfn.XLOOKUP(T698,freq!$A$2:$A$40,freq!$B$2:$B$40,0),_xlfn.XLOOKUP(U698,freq!$A$2:$A$40,freq!$B$2:$B$40,0),_xlfn.XLOOKUP(V698,freq!$A$2:$A$40,freq!$B$2:$B$40,0))</f>
        <v>58.019999999999996</v>
      </c>
    </row>
    <row r="699" spans="1:23" hidden="1" x14ac:dyDescent="0.35">
      <c r="A699" s="32" t="s">
        <v>1706</v>
      </c>
      <c r="B699" s="32">
        <v>9</v>
      </c>
      <c r="C699" s="32">
        <v>0</v>
      </c>
      <c r="D699" s="32" t="s">
        <v>49</v>
      </c>
      <c r="E699" s="32" t="s">
        <v>38</v>
      </c>
      <c r="F699" s="32" t="s">
        <v>45</v>
      </c>
      <c r="G699" s="32" t="s">
        <v>48</v>
      </c>
      <c r="H699" s="32">
        <v>6</v>
      </c>
      <c r="I699" s="32">
        <v>5</v>
      </c>
      <c r="J699" s="32" t="s">
        <v>34</v>
      </c>
      <c r="K699" s="32">
        <v>5</v>
      </c>
      <c r="L699" s="32" t="s">
        <v>56</v>
      </c>
      <c r="M699" s="32" t="s">
        <v>38</v>
      </c>
      <c r="N699" s="32" t="s">
        <v>59</v>
      </c>
      <c r="O699" s="32">
        <v>6</v>
      </c>
      <c r="P699" s="32" t="s">
        <v>42</v>
      </c>
      <c r="Q699" s="32" t="s">
        <v>31</v>
      </c>
      <c r="R699" s="32" t="s">
        <v>35</v>
      </c>
      <c r="S699" s="32">
        <v>5</v>
      </c>
      <c r="T699" s="32" t="s">
        <v>43</v>
      </c>
      <c r="U699" s="32" t="s">
        <v>4</v>
      </c>
      <c r="V699" s="32" t="s">
        <v>31</v>
      </c>
      <c r="W699" s="32">
        <f>SUM(_xlfn.XLOOKUP(B699,freq!$A$2:$A$40,freq!$B$2:$B$40,0),_xlfn.XLOOKUP(C699,freq!$A$2:$A$40,freq!$B$2:$B$40,0),_xlfn.XLOOKUP(D699,freq!$A$2:$A$40,freq!$B$2:$B$40,0),_xlfn.XLOOKUP(E699,freq!$A$2:$A$40,freq!$B$2:$B$40,0),_xlfn.XLOOKUP(F699,freq!$A$2:$A$40,freq!$B$2:$B$40,0),_xlfn.XLOOKUP(G699,freq!$A$2:$A$40,freq!$B$2:$B$40,0),_xlfn.XLOOKUP(H699,freq!$A$2:$A$40,freq!$B$2:$B$40,0),_xlfn.XLOOKUP(I699,freq!$A$2:$A$40,freq!$B$2:$B$40,0),_xlfn.XLOOKUP(J699,freq!$A$2:$A$40,freq!$B$2:$B$40,0),_xlfn.XLOOKUP(K699,freq!$A$2:$A$40,freq!$B$2:$B$40,0),_xlfn.XLOOKUP(L699,freq!$A$2:$A$40,freq!$B$2:$B$40,0),_xlfn.XLOOKUP(M699,freq!$A$2:$A$40,freq!$B$2:$B$40,0),_xlfn.XLOOKUP(N699,freq!$A$2:$A$40,freq!$B$2:$B$40,0),_xlfn.XLOOKUP(O699,freq!$A$2:$A$40,freq!$B$2:$B$40,0),_xlfn.XLOOKUP(P699,freq!$A$2:$A$40,freq!$B$2:$B$40,0),_xlfn.XLOOKUP(Q699,freq!$A$2:$A$40,freq!$B$2:$B$40,0),_xlfn.XLOOKUP(R699,freq!$A$2:$A$40,freq!$B$2:$B$40,0),_xlfn.XLOOKUP(S699,freq!$A$2:$A$40,freq!$B$2:$B$40,0),_xlfn.XLOOKUP(T699,freq!$A$2:$A$40,freq!$B$2:$B$40,0),_xlfn.XLOOKUP(U699,freq!$A$2:$A$40,freq!$B$2:$B$40,0),_xlfn.XLOOKUP(V699,freq!$A$2:$A$40,freq!$B$2:$B$40,0))</f>
        <v>58.010000000000005</v>
      </c>
    </row>
    <row r="700" spans="1:23" hidden="1" x14ac:dyDescent="0.35">
      <c r="A700" s="32" t="s">
        <v>599</v>
      </c>
      <c r="B700" s="32">
        <v>1</v>
      </c>
      <c r="C700" s="32" t="s">
        <v>2</v>
      </c>
      <c r="D700" s="32" t="s">
        <v>40</v>
      </c>
      <c r="E700" s="32" t="s">
        <v>45</v>
      </c>
      <c r="F700" s="32">
        <v>6</v>
      </c>
      <c r="G700" s="32" t="s">
        <v>48</v>
      </c>
      <c r="H700" s="32">
        <v>8</v>
      </c>
      <c r="I700" s="32">
        <v>3</v>
      </c>
      <c r="J700" s="32" t="s">
        <v>34</v>
      </c>
      <c r="K700" s="32">
        <v>3</v>
      </c>
      <c r="L700" s="32">
        <v>3</v>
      </c>
      <c r="M700" s="32" t="s">
        <v>50</v>
      </c>
      <c r="N700" s="32" t="s">
        <v>43</v>
      </c>
      <c r="O700" s="32">
        <v>7</v>
      </c>
      <c r="P700" s="32" t="s">
        <v>35</v>
      </c>
      <c r="Q700" s="32" t="s">
        <v>33</v>
      </c>
      <c r="R700" s="32" t="s">
        <v>3</v>
      </c>
      <c r="S700" s="32" t="s">
        <v>48</v>
      </c>
      <c r="T700" s="32" t="s">
        <v>43</v>
      </c>
      <c r="U700" s="32" t="s">
        <v>28</v>
      </c>
      <c r="V700" s="32" t="s">
        <v>48</v>
      </c>
      <c r="W700" s="32">
        <f>SUM(_xlfn.XLOOKUP(B700,freq!$A$2:$A$40,freq!$B$2:$B$40,0),_xlfn.XLOOKUP(C700,freq!$A$2:$A$40,freq!$B$2:$B$40,0),_xlfn.XLOOKUP(D700,freq!$A$2:$A$40,freq!$B$2:$B$40,0),_xlfn.XLOOKUP(E700,freq!$A$2:$A$40,freq!$B$2:$B$40,0),_xlfn.XLOOKUP(F700,freq!$A$2:$A$40,freq!$B$2:$B$40,0),_xlfn.XLOOKUP(G700,freq!$A$2:$A$40,freq!$B$2:$B$40,0),_xlfn.XLOOKUP(H700,freq!$A$2:$A$40,freq!$B$2:$B$40,0),_xlfn.XLOOKUP(I700,freq!$A$2:$A$40,freq!$B$2:$B$40,0),_xlfn.XLOOKUP(J700,freq!$A$2:$A$40,freq!$B$2:$B$40,0),_xlfn.XLOOKUP(K700,freq!$A$2:$A$40,freq!$B$2:$B$40,0),_xlfn.XLOOKUP(L700,freq!$A$2:$A$40,freq!$B$2:$B$40,0),_xlfn.XLOOKUP(M700,freq!$A$2:$A$40,freq!$B$2:$B$40,0),_xlfn.XLOOKUP(N700,freq!$A$2:$A$40,freq!$B$2:$B$40,0),_xlfn.XLOOKUP(O700,freq!$A$2:$A$40,freq!$B$2:$B$40,0),_xlfn.XLOOKUP(P700,freq!$A$2:$A$40,freq!$B$2:$B$40,0),_xlfn.XLOOKUP(Q700,freq!$A$2:$A$40,freq!$B$2:$B$40,0),_xlfn.XLOOKUP(R700,freq!$A$2:$A$40,freq!$B$2:$B$40,0),_xlfn.XLOOKUP(S700,freq!$A$2:$A$40,freq!$B$2:$B$40,0),_xlfn.XLOOKUP(T700,freq!$A$2:$A$40,freq!$B$2:$B$40,0),_xlfn.XLOOKUP(U700,freq!$A$2:$A$40,freq!$B$2:$B$40,0),_xlfn.XLOOKUP(V700,freq!$A$2:$A$40,freq!$B$2:$B$40,0))</f>
        <v>57.99</v>
      </c>
    </row>
    <row r="701" spans="1:23" hidden="1" x14ac:dyDescent="0.35">
      <c r="A701" s="32" t="s">
        <v>1795</v>
      </c>
      <c r="B701" s="32">
        <v>4</v>
      </c>
      <c r="C701" s="32" t="s">
        <v>37</v>
      </c>
      <c r="D701" s="32">
        <v>2</v>
      </c>
      <c r="E701" s="32" t="s">
        <v>1</v>
      </c>
      <c r="F701" s="32" t="s">
        <v>32</v>
      </c>
      <c r="G701" s="32" t="s">
        <v>58</v>
      </c>
      <c r="H701" s="32" t="s">
        <v>4</v>
      </c>
      <c r="I701" s="32" t="s">
        <v>42</v>
      </c>
      <c r="J701" s="32" t="s">
        <v>56</v>
      </c>
      <c r="K701" s="32" t="s">
        <v>43</v>
      </c>
      <c r="L701" s="32" t="s">
        <v>0</v>
      </c>
      <c r="M701" s="32" t="s">
        <v>42</v>
      </c>
      <c r="N701" s="32" t="s">
        <v>49</v>
      </c>
      <c r="O701" s="32" t="s">
        <v>29</v>
      </c>
      <c r="P701" s="32" t="s">
        <v>42</v>
      </c>
      <c r="Q701" s="32">
        <v>1</v>
      </c>
      <c r="R701" s="32" t="s">
        <v>59</v>
      </c>
      <c r="S701" s="32" t="s">
        <v>45</v>
      </c>
      <c r="T701" s="32" t="s">
        <v>37</v>
      </c>
      <c r="U701" s="32">
        <v>2</v>
      </c>
      <c r="V701" s="32" t="s">
        <v>1</v>
      </c>
      <c r="W701" s="32">
        <f>SUM(_xlfn.XLOOKUP(B701,freq!$A$2:$A$40,freq!$B$2:$B$40,0),_xlfn.XLOOKUP(C701,freq!$A$2:$A$40,freq!$B$2:$B$40,0),_xlfn.XLOOKUP(D701,freq!$A$2:$A$40,freq!$B$2:$B$40,0),_xlfn.XLOOKUP(E701,freq!$A$2:$A$40,freq!$B$2:$B$40,0),_xlfn.XLOOKUP(F701,freq!$A$2:$A$40,freq!$B$2:$B$40,0),_xlfn.XLOOKUP(G701,freq!$A$2:$A$40,freq!$B$2:$B$40,0),_xlfn.XLOOKUP(H701,freq!$A$2:$A$40,freq!$B$2:$B$40,0),_xlfn.XLOOKUP(I701,freq!$A$2:$A$40,freq!$B$2:$B$40,0),_xlfn.XLOOKUP(J701,freq!$A$2:$A$40,freq!$B$2:$B$40,0),_xlfn.XLOOKUP(K701,freq!$A$2:$A$40,freq!$B$2:$B$40,0),_xlfn.XLOOKUP(L701,freq!$A$2:$A$40,freq!$B$2:$B$40,0),_xlfn.XLOOKUP(M701,freq!$A$2:$A$40,freq!$B$2:$B$40,0),_xlfn.XLOOKUP(N701,freq!$A$2:$A$40,freq!$B$2:$B$40,0),_xlfn.XLOOKUP(O701,freq!$A$2:$A$40,freq!$B$2:$B$40,0),_xlfn.XLOOKUP(P701,freq!$A$2:$A$40,freq!$B$2:$B$40,0),_xlfn.XLOOKUP(Q701,freq!$A$2:$A$40,freq!$B$2:$B$40,0),_xlfn.XLOOKUP(R701,freq!$A$2:$A$40,freq!$B$2:$B$40,0),_xlfn.XLOOKUP(S701,freq!$A$2:$A$40,freq!$B$2:$B$40,0),_xlfn.XLOOKUP(T701,freq!$A$2:$A$40,freq!$B$2:$B$40,0),_xlfn.XLOOKUP(U701,freq!$A$2:$A$40,freq!$B$2:$B$40,0),_xlfn.XLOOKUP(V701,freq!$A$2:$A$40,freq!$B$2:$B$40,0))</f>
        <v>57.980000000000004</v>
      </c>
    </row>
    <row r="702" spans="1:23" hidden="1" x14ac:dyDescent="0.35">
      <c r="A702" s="32" t="s">
        <v>1938</v>
      </c>
      <c r="B702" s="32" t="s">
        <v>32</v>
      </c>
      <c r="C702" s="32">
        <v>0</v>
      </c>
      <c r="D702" s="32" t="s">
        <v>56</v>
      </c>
      <c r="E702" s="32" t="s">
        <v>44</v>
      </c>
      <c r="F702" s="32" t="s">
        <v>37</v>
      </c>
      <c r="G702" s="32" t="s">
        <v>2</v>
      </c>
      <c r="H702" s="32" t="s">
        <v>33</v>
      </c>
      <c r="I702" s="32">
        <v>3</v>
      </c>
      <c r="J702" s="32">
        <v>4</v>
      </c>
      <c r="K702" s="32">
        <v>6</v>
      </c>
      <c r="L702" s="32" t="s">
        <v>48</v>
      </c>
      <c r="M702" s="32" t="s">
        <v>36</v>
      </c>
      <c r="N702" s="32">
        <v>4</v>
      </c>
      <c r="O702" s="32" t="s">
        <v>58</v>
      </c>
      <c r="P702" s="32">
        <v>0</v>
      </c>
      <c r="Q702" s="32" t="s">
        <v>31</v>
      </c>
      <c r="R702" s="32" t="s">
        <v>44</v>
      </c>
      <c r="S702" s="32" t="s">
        <v>0</v>
      </c>
      <c r="T702" s="32" t="s">
        <v>33</v>
      </c>
      <c r="U702" s="32" t="s">
        <v>56</v>
      </c>
      <c r="V702" s="32">
        <v>5</v>
      </c>
      <c r="W702" s="32">
        <f>SUM(_xlfn.XLOOKUP(B702,freq!$A$2:$A$40,freq!$B$2:$B$40,0),_xlfn.XLOOKUP(C702,freq!$A$2:$A$40,freq!$B$2:$B$40,0),_xlfn.XLOOKUP(D702,freq!$A$2:$A$40,freq!$B$2:$B$40,0),_xlfn.XLOOKUP(E702,freq!$A$2:$A$40,freq!$B$2:$B$40,0),_xlfn.XLOOKUP(F702,freq!$A$2:$A$40,freq!$B$2:$B$40,0),_xlfn.XLOOKUP(G702,freq!$A$2:$A$40,freq!$B$2:$B$40,0),_xlfn.XLOOKUP(H702,freq!$A$2:$A$40,freq!$B$2:$B$40,0),_xlfn.XLOOKUP(I702,freq!$A$2:$A$40,freq!$B$2:$B$40,0),_xlfn.XLOOKUP(J702,freq!$A$2:$A$40,freq!$B$2:$B$40,0),_xlfn.XLOOKUP(K702,freq!$A$2:$A$40,freq!$B$2:$B$40,0),_xlfn.XLOOKUP(L702,freq!$A$2:$A$40,freq!$B$2:$B$40,0),_xlfn.XLOOKUP(M702,freq!$A$2:$A$40,freq!$B$2:$B$40,0),_xlfn.XLOOKUP(N702,freq!$A$2:$A$40,freq!$B$2:$B$40,0),_xlfn.XLOOKUP(O702,freq!$A$2:$A$40,freq!$B$2:$B$40,0),_xlfn.XLOOKUP(P702,freq!$A$2:$A$40,freq!$B$2:$B$40,0),_xlfn.XLOOKUP(Q702,freq!$A$2:$A$40,freq!$B$2:$B$40,0),_xlfn.XLOOKUP(R702,freq!$A$2:$A$40,freq!$B$2:$B$40,0),_xlfn.XLOOKUP(S702,freq!$A$2:$A$40,freq!$B$2:$B$40,0),_xlfn.XLOOKUP(T702,freq!$A$2:$A$40,freq!$B$2:$B$40,0),_xlfn.XLOOKUP(U702,freq!$A$2:$A$40,freq!$B$2:$B$40,0),_xlfn.XLOOKUP(V702,freq!$A$2:$A$40,freq!$B$2:$B$40,0))</f>
        <v>57.92</v>
      </c>
    </row>
    <row r="703" spans="1:23" hidden="1" x14ac:dyDescent="0.35">
      <c r="A703" s="32" t="s">
        <v>631</v>
      </c>
      <c r="B703" s="32" t="s">
        <v>42</v>
      </c>
      <c r="C703" s="32" t="s">
        <v>37</v>
      </c>
      <c r="D703" s="32" t="s">
        <v>46</v>
      </c>
      <c r="E703" s="32">
        <v>6</v>
      </c>
      <c r="F703" s="32" t="s">
        <v>35</v>
      </c>
      <c r="G703" s="32" t="s">
        <v>41</v>
      </c>
      <c r="H703" s="32" t="s">
        <v>30</v>
      </c>
      <c r="I703" s="32">
        <v>5</v>
      </c>
      <c r="J703" s="32" t="s">
        <v>59</v>
      </c>
      <c r="K703" s="32" t="s">
        <v>29</v>
      </c>
      <c r="L703" s="32">
        <v>5</v>
      </c>
      <c r="M703" s="32" t="s">
        <v>35</v>
      </c>
      <c r="N703" s="32">
        <v>8</v>
      </c>
      <c r="O703" s="32" t="s">
        <v>31</v>
      </c>
      <c r="P703" s="32" t="s">
        <v>3</v>
      </c>
      <c r="Q703" s="32" t="s">
        <v>30</v>
      </c>
      <c r="R703" s="32">
        <v>7</v>
      </c>
      <c r="S703" s="32" t="s">
        <v>44</v>
      </c>
      <c r="T703" s="32" t="s">
        <v>30</v>
      </c>
      <c r="U703" s="32" t="s">
        <v>3</v>
      </c>
      <c r="V703" s="32">
        <v>1</v>
      </c>
      <c r="W703" s="32">
        <f>SUM(_xlfn.XLOOKUP(B703,freq!$A$2:$A$40,freq!$B$2:$B$40,0),_xlfn.XLOOKUP(C703,freq!$A$2:$A$40,freq!$B$2:$B$40,0),_xlfn.XLOOKUP(D703,freq!$A$2:$A$40,freq!$B$2:$B$40,0),_xlfn.XLOOKUP(E703,freq!$A$2:$A$40,freq!$B$2:$B$40,0),_xlfn.XLOOKUP(F703,freq!$A$2:$A$40,freq!$B$2:$B$40,0),_xlfn.XLOOKUP(G703,freq!$A$2:$A$40,freq!$B$2:$B$40,0),_xlfn.XLOOKUP(H703,freq!$A$2:$A$40,freq!$B$2:$B$40,0),_xlfn.XLOOKUP(I703,freq!$A$2:$A$40,freq!$B$2:$B$40,0),_xlfn.XLOOKUP(J703,freq!$A$2:$A$40,freq!$B$2:$B$40,0),_xlfn.XLOOKUP(K703,freq!$A$2:$A$40,freq!$B$2:$B$40,0),_xlfn.XLOOKUP(L703,freq!$A$2:$A$40,freq!$B$2:$B$40,0),_xlfn.XLOOKUP(M703,freq!$A$2:$A$40,freq!$B$2:$B$40,0),_xlfn.XLOOKUP(N703,freq!$A$2:$A$40,freq!$B$2:$B$40,0),_xlfn.XLOOKUP(O703,freq!$A$2:$A$40,freq!$B$2:$B$40,0),_xlfn.XLOOKUP(P703,freq!$A$2:$A$40,freq!$B$2:$B$40,0),_xlfn.XLOOKUP(Q703,freq!$A$2:$A$40,freq!$B$2:$B$40,0),_xlfn.XLOOKUP(R703,freq!$A$2:$A$40,freq!$B$2:$B$40,0),_xlfn.XLOOKUP(S703,freq!$A$2:$A$40,freq!$B$2:$B$40,0),_xlfn.XLOOKUP(T703,freq!$A$2:$A$40,freq!$B$2:$B$40,0),_xlfn.XLOOKUP(U703,freq!$A$2:$A$40,freq!$B$2:$B$40,0),_xlfn.XLOOKUP(V703,freq!$A$2:$A$40,freq!$B$2:$B$40,0))</f>
        <v>57.890000000000008</v>
      </c>
    </row>
    <row r="704" spans="1:23" hidden="1" x14ac:dyDescent="0.35">
      <c r="A704" s="32" t="s">
        <v>105</v>
      </c>
      <c r="B704" s="32" t="s">
        <v>4</v>
      </c>
      <c r="C704" s="32" t="s">
        <v>46</v>
      </c>
      <c r="D704" s="32" t="s">
        <v>36</v>
      </c>
      <c r="E704" s="32" t="s">
        <v>32</v>
      </c>
      <c r="F704" s="32" t="s">
        <v>44</v>
      </c>
      <c r="G704" s="32" t="s">
        <v>40</v>
      </c>
      <c r="H704" s="32" t="s">
        <v>4</v>
      </c>
      <c r="I704" s="32">
        <v>6</v>
      </c>
      <c r="J704" s="32" t="s">
        <v>29</v>
      </c>
      <c r="K704" s="32" t="s">
        <v>38</v>
      </c>
      <c r="L704" s="32" t="s">
        <v>30</v>
      </c>
      <c r="M704" s="32" t="s">
        <v>30</v>
      </c>
      <c r="N704" s="32" t="s">
        <v>0</v>
      </c>
      <c r="O704" s="32" t="s">
        <v>37</v>
      </c>
      <c r="P704" s="32" t="s">
        <v>45</v>
      </c>
      <c r="Q704" s="32" t="s">
        <v>0</v>
      </c>
      <c r="R704" s="32" t="s">
        <v>33</v>
      </c>
      <c r="S704" s="32" t="s">
        <v>59</v>
      </c>
      <c r="T704" s="32" t="s">
        <v>2</v>
      </c>
      <c r="U704" s="32">
        <v>4</v>
      </c>
      <c r="V704" s="32" t="s">
        <v>59</v>
      </c>
      <c r="W704" s="32">
        <f>SUM(_xlfn.XLOOKUP(B704,freq!$A$2:$A$40,freq!$B$2:$B$40,0),_xlfn.XLOOKUP(C704,freq!$A$2:$A$40,freq!$B$2:$B$40,0),_xlfn.XLOOKUP(D704,freq!$A$2:$A$40,freq!$B$2:$B$40,0),_xlfn.XLOOKUP(E704,freq!$A$2:$A$40,freq!$B$2:$B$40,0),_xlfn.XLOOKUP(F704,freq!$A$2:$A$40,freq!$B$2:$B$40,0),_xlfn.XLOOKUP(G704,freq!$A$2:$A$40,freq!$B$2:$B$40,0),_xlfn.XLOOKUP(H704,freq!$A$2:$A$40,freq!$B$2:$B$40,0),_xlfn.XLOOKUP(I704,freq!$A$2:$A$40,freq!$B$2:$B$40,0),_xlfn.XLOOKUP(J704,freq!$A$2:$A$40,freq!$B$2:$B$40,0),_xlfn.XLOOKUP(K704,freq!$A$2:$A$40,freq!$B$2:$B$40,0),_xlfn.XLOOKUP(L704,freq!$A$2:$A$40,freq!$B$2:$B$40,0),_xlfn.XLOOKUP(M704,freq!$A$2:$A$40,freq!$B$2:$B$40,0),_xlfn.XLOOKUP(N704,freq!$A$2:$A$40,freq!$B$2:$B$40,0),_xlfn.XLOOKUP(O704,freq!$A$2:$A$40,freq!$B$2:$B$40,0),_xlfn.XLOOKUP(P704,freq!$A$2:$A$40,freq!$B$2:$B$40,0),_xlfn.XLOOKUP(Q704,freq!$A$2:$A$40,freq!$B$2:$B$40,0),_xlfn.XLOOKUP(R704,freq!$A$2:$A$40,freq!$B$2:$B$40,0),_xlfn.XLOOKUP(S704,freq!$A$2:$A$40,freq!$B$2:$B$40,0),_xlfn.XLOOKUP(T704,freq!$A$2:$A$40,freq!$B$2:$B$40,0),_xlfn.XLOOKUP(U704,freq!$A$2:$A$40,freq!$B$2:$B$40,0),_xlfn.XLOOKUP(V704,freq!$A$2:$A$40,freq!$B$2:$B$40,0))</f>
        <v>57.89</v>
      </c>
    </row>
    <row r="705" spans="1:23" hidden="1" x14ac:dyDescent="0.35">
      <c r="A705" s="32" t="s">
        <v>1581</v>
      </c>
      <c r="B705" s="32" t="s">
        <v>49</v>
      </c>
      <c r="C705" s="32" t="s">
        <v>3</v>
      </c>
      <c r="D705" s="32">
        <v>5</v>
      </c>
      <c r="E705" s="32">
        <v>8</v>
      </c>
      <c r="F705" s="32" t="s">
        <v>31</v>
      </c>
      <c r="G705" s="32" t="s">
        <v>49</v>
      </c>
      <c r="H705" s="32" t="s">
        <v>56</v>
      </c>
      <c r="I705" s="32" t="s">
        <v>4</v>
      </c>
      <c r="J705" s="32" t="s">
        <v>42</v>
      </c>
      <c r="K705" s="32" t="s">
        <v>44</v>
      </c>
      <c r="L705" s="32" t="s">
        <v>40</v>
      </c>
      <c r="M705" s="32">
        <v>0</v>
      </c>
      <c r="N705" s="32" t="s">
        <v>30</v>
      </c>
      <c r="O705" s="32" t="s">
        <v>53</v>
      </c>
      <c r="P705" s="32" t="s">
        <v>43</v>
      </c>
      <c r="Q705" s="32">
        <v>3</v>
      </c>
      <c r="R705" s="32" t="s">
        <v>2</v>
      </c>
      <c r="S705" s="32">
        <v>3</v>
      </c>
      <c r="T705" s="32" t="s">
        <v>48</v>
      </c>
      <c r="U705" s="32" t="s">
        <v>45</v>
      </c>
      <c r="V705" s="32" t="s">
        <v>32</v>
      </c>
      <c r="W705" s="32">
        <f>SUM(_xlfn.XLOOKUP(B705,freq!$A$2:$A$40,freq!$B$2:$B$40,0),_xlfn.XLOOKUP(C705,freq!$A$2:$A$40,freq!$B$2:$B$40,0),_xlfn.XLOOKUP(D705,freq!$A$2:$A$40,freq!$B$2:$B$40,0),_xlfn.XLOOKUP(E705,freq!$A$2:$A$40,freq!$B$2:$B$40,0),_xlfn.XLOOKUP(F705,freq!$A$2:$A$40,freq!$B$2:$B$40,0),_xlfn.XLOOKUP(G705,freq!$A$2:$A$40,freq!$B$2:$B$40,0),_xlfn.XLOOKUP(H705,freq!$A$2:$A$40,freq!$B$2:$B$40,0),_xlfn.XLOOKUP(I705,freq!$A$2:$A$40,freq!$B$2:$B$40,0),_xlfn.XLOOKUP(J705,freq!$A$2:$A$40,freq!$B$2:$B$40,0),_xlfn.XLOOKUP(K705,freq!$A$2:$A$40,freq!$B$2:$B$40,0),_xlfn.XLOOKUP(L705,freq!$A$2:$A$40,freq!$B$2:$B$40,0),_xlfn.XLOOKUP(M705,freq!$A$2:$A$40,freq!$B$2:$B$40,0),_xlfn.XLOOKUP(N705,freq!$A$2:$A$40,freq!$B$2:$B$40,0),_xlfn.XLOOKUP(O705,freq!$A$2:$A$40,freq!$B$2:$B$40,0),_xlfn.XLOOKUP(P705,freq!$A$2:$A$40,freq!$B$2:$B$40,0),_xlfn.XLOOKUP(Q705,freq!$A$2:$A$40,freq!$B$2:$B$40,0),_xlfn.XLOOKUP(R705,freq!$A$2:$A$40,freq!$B$2:$B$40,0),_xlfn.XLOOKUP(S705,freq!$A$2:$A$40,freq!$B$2:$B$40,0),_xlfn.XLOOKUP(T705,freq!$A$2:$A$40,freq!$B$2:$B$40,0),_xlfn.XLOOKUP(U705,freq!$A$2:$A$40,freq!$B$2:$B$40,0),_xlfn.XLOOKUP(V705,freq!$A$2:$A$40,freq!$B$2:$B$40,0))</f>
        <v>57.88</v>
      </c>
    </row>
    <row r="706" spans="1:23" hidden="1" x14ac:dyDescent="0.35">
      <c r="A706" s="32" t="s">
        <v>62</v>
      </c>
      <c r="B706" s="32" t="s">
        <v>2</v>
      </c>
      <c r="C706" s="32" t="s">
        <v>2</v>
      </c>
      <c r="D706" s="32" t="s">
        <v>36</v>
      </c>
      <c r="E706" s="32" t="s">
        <v>37</v>
      </c>
      <c r="F706" s="32" t="s">
        <v>3</v>
      </c>
      <c r="G706" s="32" t="s">
        <v>40</v>
      </c>
      <c r="H706" s="32" t="s">
        <v>50</v>
      </c>
      <c r="I706" s="32" t="s">
        <v>37</v>
      </c>
      <c r="J706" s="32" t="s">
        <v>0</v>
      </c>
      <c r="K706" s="32">
        <v>4</v>
      </c>
      <c r="L706" s="32">
        <v>0</v>
      </c>
      <c r="M706" s="32" t="s">
        <v>37</v>
      </c>
      <c r="N706" s="32" t="s">
        <v>50</v>
      </c>
      <c r="O706" s="32" t="s">
        <v>0</v>
      </c>
      <c r="P706" s="32" t="s">
        <v>33</v>
      </c>
      <c r="Q706" s="32" t="s">
        <v>48</v>
      </c>
      <c r="R706" s="32" t="s">
        <v>58</v>
      </c>
      <c r="S706" s="32">
        <v>9</v>
      </c>
      <c r="T706" s="32">
        <v>7</v>
      </c>
      <c r="U706" s="32">
        <v>8</v>
      </c>
      <c r="V706" s="32" t="s">
        <v>41</v>
      </c>
      <c r="W706" s="32">
        <f>SUM(_xlfn.XLOOKUP(B706,freq!$A$2:$A$40,freq!$B$2:$B$40,0),_xlfn.XLOOKUP(C706,freq!$A$2:$A$40,freq!$B$2:$B$40,0),_xlfn.XLOOKUP(D706,freq!$A$2:$A$40,freq!$B$2:$B$40,0),_xlfn.XLOOKUP(E706,freq!$A$2:$A$40,freq!$B$2:$B$40,0),_xlfn.XLOOKUP(F706,freq!$A$2:$A$40,freq!$B$2:$B$40,0),_xlfn.XLOOKUP(G706,freq!$A$2:$A$40,freq!$B$2:$B$40,0),_xlfn.XLOOKUP(H706,freq!$A$2:$A$40,freq!$B$2:$B$40,0),_xlfn.XLOOKUP(I706,freq!$A$2:$A$40,freq!$B$2:$B$40,0),_xlfn.XLOOKUP(J706,freq!$A$2:$A$40,freq!$B$2:$B$40,0),_xlfn.XLOOKUP(K706,freq!$A$2:$A$40,freq!$B$2:$B$40,0),_xlfn.XLOOKUP(L706,freq!$A$2:$A$40,freq!$B$2:$B$40,0),_xlfn.XLOOKUP(M706,freq!$A$2:$A$40,freq!$B$2:$B$40,0),_xlfn.XLOOKUP(N706,freq!$A$2:$A$40,freq!$B$2:$B$40,0),_xlfn.XLOOKUP(O706,freq!$A$2:$A$40,freq!$B$2:$B$40,0),_xlfn.XLOOKUP(P706,freq!$A$2:$A$40,freq!$B$2:$B$40,0),_xlfn.XLOOKUP(Q706,freq!$A$2:$A$40,freq!$B$2:$B$40,0),_xlfn.XLOOKUP(R706,freq!$A$2:$A$40,freq!$B$2:$B$40,0),_xlfn.XLOOKUP(S706,freq!$A$2:$A$40,freq!$B$2:$B$40,0),_xlfn.XLOOKUP(T706,freq!$A$2:$A$40,freq!$B$2:$B$40,0),_xlfn.XLOOKUP(U706,freq!$A$2:$A$40,freq!$B$2:$B$40,0),_xlfn.XLOOKUP(V706,freq!$A$2:$A$40,freq!$B$2:$B$40,0))</f>
        <v>57.870000000000012</v>
      </c>
    </row>
    <row r="707" spans="1:23" hidden="1" x14ac:dyDescent="0.35">
      <c r="A707" s="32" t="s">
        <v>1186</v>
      </c>
      <c r="B707" s="32">
        <v>3</v>
      </c>
      <c r="C707" s="32" t="s">
        <v>42</v>
      </c>
      <c r="D707" s="32" t="s">
        <v>35</v>
      </c>
      <c r="E707" s="32" t="s">
        <v>58</v>
      </c>
      <c r="F707" s="32">
        <v>4</v>
      </c>
      <c r="G707" s="32" t="s">
        <v>28</v>
      </c>
      <c r="H707" s="32" t="s">
        <v>35</v>
      </c>
      <c r="I707" s="32" t="s">
        <v>56</v>
      </c>
      <c r="J707" s="32">
        <v>3</v>
      </c>
      <c r="K707" s="32" t="s">
        <v>29</v>
      </c>
      <c r="L707" s="32" t="s">
        <v>32</v>
      </c>
      <c r="M707" s="32" t="s">
        <v>36</v>
      </c>
      <c r="N707" s="32">
        <v>3</v>
      </c>
      <c r="O707" s="32" t="s">
        <v>59</v>
      </c>
      <c r="P707" s="32">
        <v>1</v>
      </c>
      <c r="Q707" s="32" t="s">
        <v>30</v>
      </c>
      <c r="R707" s="32" t="s">
        <v>56</v>
      </c>
      <c r="S707" s="32" t="s">
        <v>56</v>
      </c>
      <c r="T707" s="32" t="s">
        <v>50</v>
      </c>
      <c r="U707" s="32">
        <v>0</v>
      </c>
      <c r="V707" s="32" t="s">
        <v>45</v>
      </c>
      <c r="W707" s="32">
        <f>SUM(_xlfn.XLOOKUP(B707,freq!$A$2:$A$40,freq!$B$2:$B$40,0),_xlfn.XLOOKUP(C707,freq!$A$2:$A$40,freq!$B$2:$B$40,0),_xlfn.XLOOKUP(D707,freq!$A$2:$A$40,freq!$B$2:$B$40,0),_xlfn.XLOOKUP(E707,freq!$A$2:$A$40,freq!$B$2:$B$40,0),_xlfn.XLOOKUP(F707,freq!$A$2:$A$40,freq!$B$2:$B$40,0),_xlfn.XLOOKUP(G707,freq!$A$2:$A$40,freq!$B$2:$B$40,0),_xlfn.XLOOKUP(H707,freq!$A$2:$A$40,freq!$B$2:$B$40,0),_xlfn.XLOOKUP(I707,freq!$A$2:$A$40,freq!$B$2:$B$40,0),_xlfn.XLOOKUP(J707,freq!$A$2:$A$40,freq!$B$2:$B$40,0),_xlfn.XLOOKUP(K707,freq!$A$2:$A$40,freq!$B$2:$B$40,0),_xlfn.XLOOKUP(L707,freq!$A$2:$A$40,freq!$B$2:$B$40,0),_xlfn.XLOOKUP(M707,freq!$A$2:$A$40,freq!$B$2:$B$40,0),_xlfn.XLOOKUP(N707,freq!$A$2:$A$40,freq!$B$2:$B$40,0),_xlfn.XLOOKUP(O707,freq!$A$2:$A$40,freq!$B$2:$B$40,0),_xlfn.XLOOKUP(P707,freq!$A$2:$A$40,freq!$B$2:$B$40,0),_xlfn.XLOOKUP(Q707,freq!$A$2:$A$40,freq!$B$2:$B$40,0),_xlfn.XLOOKUP(R707,freq!$A$2:$A$40,freq!$B$2:$B$40,0),_xlfn.XLOOKUP(S707,freq!$A$2:$A$40,freq!$B$2:$B$40,0),_xlfn.XLOOKUP(T707,freq!$A$2:$A$40,freq!$B$2:$B$40,0),_xlfn.XLOOKUP(U707,freq!$A$2:$A$40,freq!$B$2:$B$40,0),_xlfn.XLOOKUP(V707,freq!$A$2:$A$40,freq!$B$2:$B$40,0))</f>
        <v>57.849999999999994</v>
      </c>
    </row>
    <row r="708" spans="1:23" hidden="1" x14ac:dyDescent="0.35">
      <c r="A708" s="32" t="s">
        <v>1198</v>
      </c>
      <c r="B708" s="32" t="s">
        <v>53</v>
      </c>
      <c r="C708" s="32" t="s">
        <v>0</v>
      </c>
      <c r="D708" s="32" t="s">
        <v>37</v>
      </c>
      <c r="E708" s="32" t="s">
        <v>34</v>
      </c>
      <c r="F708" s="32" t="s">
        <v>45</v>
      </c>
      <c r="G708" s="32" t="s">
        <v>41</v>
      </c>
      <c r="H708" s="32" t="s">
        <v>38</v>
      </c>
      <c r="I708" s="32" t="s">
        <v>35</v>
      </c>
      <c r="J708" s="32" t="s">
        <v>3</v>
      </c>
      <c r="K708" s="32" t="s">
        <v>32</v>
      </c>
      <c r="L708" s="32" t="s">
        <v>34</v>
      </c>
      <c r="M708" s="32" t="s">
        <v>28</v>
      </c>
      <c r="N708" s="32" t="s">
        <v>4</v>
      </c>
      <c r="O708" s="32" t="s">
        <v>50</v>
      </c>
      <c r="P708" s="32" t="s">
        <v>49</v>
      </c>
      <c r="Q708" s="32" t="s">
        <v>50</v>
      </c>
      <c r="R708" s="32" t="s">
        <v>28</v>
      </c>
      <c r="S708" s="32">
        <v>8</v>
      </c>
      <c r="T708" s="32" t="s">
        <v>1</v>
      </c>
      <c r="U708" s="32">
        <v>5</v>
      </c>
      <c r="V708" s="32" t="s">
        <v>40</v>
      </c>
      <c r="W708" s="32">
        <f>SUM(_xlfn.XLOOKUP(B708,freq!$A$2:$A$40,freq!$B$2:$B$40,0),_xlfn.XLOOKUP(C708,freq!$A$2:$A$40,freq!$B$2:$B$40,0),_xlfn.XLOOKUP(D708,freq!$A$2:$A$40,freq!$B$2:$B$40,0),_xlfn.XLOOKUP(E708,freq!$A$2:$A$40,freq!$B$2:$B$40,0),_xlfn.XLOOKUP(F708,freq!$A$2:$A$40,freq!$B$2:$B$40,0),_xlfn.XLOOKUP(G708,freq!$A$2:$A$40,freq!$B$2:$B$40,0),_xlfn.XLOOKUP(H708,freq!$A$2:$A$40,freq!$B$2:$B$40,0),_xlfn.XLOOKUP(I708,freq!$A$2:$A$40,freq!$B$2:$B$40,0),_xlfn.XLOOKUP(J708,freq!$A$2:$A$40,freq!$B$2:$B$40,0),_xlfn.XLOOKUP(K708,freq!$A$2:$A$40,freq!$B$2:$B$40,0),_xlfn.XLOOKUP(L708,freq!$A$2:$A$40,freq!$B$2:$B$40,0),_xlfn.XLOOKUP(M708,freq!$A$2:$A$40,freq!$B$2:$B$40,0),_xlfn.XLOOKUP(N708,freq!$A$2:$A$40,freq!$B$2:$B$40,0),_xlfn.XLOOKUP(O708,freq!$A$2:$A$40,freq!$B$2:$B$40,0),_xlfn.XLOOKUP(P708,freq!$A$2:$A$40,freq!$B$2:$B$40,0),_xlfn.XLOOKUP(Q708,freq!$A$2:$A$40,freq!$B$2:$B$40,0),_xlfn.XLOOKUP(R708,freq!$A$2:$A$40,freq!$B$2:$B$40,0),_xlfn.XLOOKUP(S708,freq!$A$2:$A$40,freq!$B$2:$B$40,0),_xlfn.XLOOKUP(T708,freq!$A$2:$A$40,freq!$B$2:$B$40,0),_xlfn.XLOOKUP(U708,freq!$A$2:$A$40,freq!$B$2:$B$40,0),_xlfn.XLOOKUP(V708,freq!$A$2:$A$40,freq!$B$2:$B$40,0))</f>
        <v>57.84</v>
      </c>
    </row>
    <row r="709" spans="1:23" hidden="1" x14ac:dyDescent="0.35">
      <c r="A709" s="32" t="s">
        <v>398</v>
      </c>
      <c r="B709" s="32" t="s">
        <v>48</v>
      </c>
      <c r="C709" s="32" t="s">
        <v>37</v>
      </c>
      <c r="D709" s="32">
        <v>3</v>
      </c>
      <c r="E709" s="32" t="s">
        <v>53</v>
      </c>
      <c r="F709" s="32" t="s">
        <v>41</v>
      </c>
      <c r="G709" s="32" t="s">
        <v>41</v>
      </c>
      <c r="H709" s="32" t="s">
        <v>35</v>
      </c>
      <c r="I709" s="32" t="s">
        <v>50</v>
      </c>
      <c r="J709" s="32" t="s">
        <v>3</v>
      </c>
      <c r="K709" s="32" t="s">
        <v>36</v>
      </c>
      <c r="L709" s="32" t="s">
        <v>58</v>
      </c>
      <c r="M709" s="32" t="s">
        <v>28</v>
      </c>
      <c r="N709" s="32">
        <v>6</v>
      </c>
      <c r="O709" s="32">
        <v>5</v>
      </c>
      <c r="P709" s="32" t="s">
        <v>3</v>
      </c>
      <c r="Q709" s="32">
        <v>9</v>
      </c>
      <c r="R709" s="32" t="s">
        <v>28</v>
      </c>
      <c r="S709" s="32" t="s">
        <v>1</v>
      </c>
      <c r="T709" s="32" t="s">
        <v>29</v>
      </c>
      <c r="U709" s="32" t="s">
        <v>36</v>
      </c>
      <c r="V709" s="32" t="s">
        <v>33</v>
      </c>
      <c r="W709" s="32">
        <f>SUM(_xlfn.XLOOKUP(B709,freq!$A$2:$A$40,freq!$B$2:$B$40,0),_xlfn.XLOOKUP(C709,freq!$A$2:$A$40,freq!$B$2:$B$40,0),_xlfn.XLOOKUP(D709,freq!$A$2:$A$40,freq!$B$2:$B$40,0),_xlfn.XLOOKUP(E709,freq!$A$2:$A$40,freq!$B$2:$B$40,0),_xlfn.XLOOKUP(F709,freq!$A$2:$A$40,freq!$B$2:$B$40,0),_xlfn.XLOOKUP(G709,freq!$A$2:$A$40,freq!$B$2:$B$40,0),_xlfn.XLOOKUP(H709,freq!$A$2:$A$40,freq!$B$2:$B$40,0),_xlfn.XLOOKUP(I709,freq!$A$2:$A$40,freq!$B$2:$B$40,0),_xlfn.XLOOKUP(J709,freq!$A$2:$A$40,freq!$B$2:$B$40,0),_xlfn.XLOOKUP(K709,freq!$A$2:$A$40,freq!$B$2:$B$40,0),_xlfn.XLOOKUP(L709,freq!$A$2:$A$40,freq!$B$2:$B$40,0),_xlfn.XLOOKUP(M709,freq!$A$2:$A$40,freq!$B$2:$B$40,0),_xlfn.XLOOKUP(N709,freq!$A$2:$A$40,freq!$B$2:$B$40,0),_xlfn.XLOOKUP(O709,freq!$A$2:$A$40,freq!$B$2:$B$40,0),_xlfn.XLOOKUP(P709,freq!$A$2:$A$40,freq!$B$2:$B$40,0),_xlfn.XLOOKUP(Q709,freq!$A$2:$A$40,freq!$B$2:$B$40,0),_xlfn.XLOOKUP(R709,freq!$A$2:$A$40,freq!$B$2:$B$40,0),_xlfn.XLOOKUP(S709,freq!$A$2:$A$40,freq!$B$2:$B$40,0),_xlfn.XLOOKUP(T709,freq!$A$2:$A$40,freq!$B$2:$B$40,0),_xlfn.XLOOKUP(U709,freq!$A$2:$A$40,freq!$B$2:$B$40,0),_xlfn.XLOOKUP(V709,freq!$A$2:$A$40,freq!$B$2:$B$40,0))</f>
        <v>57.830000000000005</v>
      </c>
    </row>
    <row r="710" spans="1:23" hidden="1" x14ac:dyDescent="0.35">
      <c r="A710" s="32" t="s">
        <v>1333</v>
      </c>
      <c r="B710" s="32" t="s">
        <v>44</v>
      </c>
      <c r="C710" s="32" t="s">
        <v>4</v>
      </c>
      <c r="D710" s="32">
        <v>6</v>
      </c>
      <c r="E710" s="32" t="s">
        <v>45</v>
      </c>
      <c r="F710" s="32" t="s">
        <v>43</v>
      </c>
      <c r="G710" s="32">
        <v>2</v>
      </c>
      <c r="H710" s="32" t="s">
        <v>32</v>
      </c>
      <c r="I710" s="32">
        <v>7</v>
      </c>
      <c r="J710" s="32" t="s">
        <v>48</v>
      </c>
      <c r="K710" s="32">
        <v>5</v>
      </c>
      <c r="L710" s="32" t="s">
        <v>53</v>
      </c>
      <c r="M710" s="32" t="s">
        <v>0</v>
      </c>
      <c r="N710" s="32" t="s">
        <v>56</v>
      </c>
      <c r="O710" s="32" t="s">
        <v>35</v>
      </c>
      <c r="P710" s="32" t="s">
        <v>33</v>
      </c>
      <c r="Q710" s="32">
        <v>0</v>
      </c>
      <c r="R710" s="32" t="s">
        <v>1</v>
      </c>
      <c r="S710" s="32" t="s">
        <v>49</v>
      </c>
      <c r="T710" s="32" t="s">
        <v>56</v>
      </c>
      <c r="U710" s="32">
        <v>0</v>
      </c>
      <c r="V710" s="32">
        <v>3</v>
      </c>
      <c r="W710" s="32">
        <f>SUM(_xlfn.XLOOKUP(B710,freq!$A$2:$A$40,freq!$B$2:$B$40,0),_xlfn.XLOOKUP(C710,freq!$A$2:$A$40,freq!$B$2:$B$40,0),_xlfn.XLOOKUP(D710,freq!$A$2:$A$40,freq!$B$2:$B$40,0),_xlfn.XLOOKUP(E710,freq!$A$2:$A$40,freq!$B$2:$B$40,0),_xlfn.XLOOKUP(F710,freq!$A$2:$A$40,freq!$B$2:$B$40,0),_xlfn.XLOOKUP(G710,freq!$A$2:$A$40,freq!$B$2:$B$40,0),_xlfn.XLOOKUP(H710,freq!$A$2:$A$40,freq!$B$2:$B$40,0),_xlfn.XLOOKUP(I710,freq!$A$2:$A$40,freq!$B$2:$B$40,0),_xlfn.XLOOKUP(J710,freq!$A$2:$A$40,freq!$B$2:$B$40,0),_xlfn.XLOOKUP(K710,freq!$A$2:$A$40,freq!$B$2:$B$40,0),_xlfn.XLOOKUP(L710,freq!$A$2:$A$40,freq!$B$2:$B$40,0),_xlfn.XLOOKUP(M710,freq!$A$2:$A$40,freq!$B$2:$B$40,0),_xlfn.XLOOKUP(N710,freq!$A$2:$A$40,freq!$B$2:$B$40,0),_xlfn.XLOOKUP(O710,freq!$A$2:$A$40,freq!$B$2:$B$40,0),_xlfn.XLOOKUP(P710,freq!$A$2:$A$40,freq!$B$2:$B$40,0),_xlfn.XLOOKUP(Q710,freq!$A$2:$A$40,freq!$B$2:$B$40,0),_xlfn.XLOOKUP(R710,freq!$A$2:$A$40,freq!$B$2:$B$40,0),_xlfn.XLOOKUP(S710,freq!$A$2:$A$40,freq!$B$2:$B$40,0),_xlfn.XLOOKUP(T710,freq!$A$2:$A$40,freq!$B$2:$B$40,0),_xlfn.XLOOKUP(U710,freq!$A$2:$A$40,freq!$B$2:$B$40,0),_xlfn.XLOOKUP(V710,freq!$A$2:$A$40,freq!$B$2:$B$40,0))</f>
        <v>57.81</v>
      </c>
    </row>
    <row r="711" spans="1:23" hidden="1" x14ac:dyDescent="0.35">
      <c r="A711" s="32" t="s">
        <v>2081</v>
      </c>
      <c r="B711" s="32" t="s">
        <v>56</v>
      </c>
      <c r="C711" s="32" t="s">
        <v>41</v>
      </c>
      <c r="D711" s="32" t="s">
        <v>31</v>
      </c>
      <c r="E711" s="32" t="s">
        <v>36</v>
      </c>
      <c r="F711" s="32" t="s">
        <v>31</v>
      </c>
      <c r="G711" s="32" t="s">
        <v>48</v>
      </c>
      <c r="H711" s="32" t="s">
        <v>38</v>
      </c>
      <c r="I711" s="32" t="s">
        <v>49</v>
      </c>
      <c r="J711" s="32" t="s">
        <v>42</v>
      </c>
      <c r="K711" s="32" t="s">
        <v>37</v>
      </c>
      <c r="L711" s="32" t="s">
        <v>58</v>
      </c>
      <c r="M711" s="32">
        <v>4</v>
      </c>
      <c r="N711" s="32" t="s">
        <v>46</v>
      </c>
      <c r="O711" s="32" t="s">
        <v>34</v>
      </c>
      <c r="P711" s="32" t="s">
        <v>33</v>
      </c>
      <c r="Q711" s="32" t="s">
        <v>32</v>
      </c>
      <c r="R711" s="32" t="s">
        <v>58</v>
      </c>
      <c r="S711" s="32">
        <v>9</v>
      </c>
      <c r="T711" s="32" t="s">
        <v>0</v>
      </c>
      <c r="U711" s="32" t="s">
        <v>38</v>
      </c>
      <c r="V711" s="32" t="s">
        <v>46</v>
      </c>
      <c r="W711" s="32">
        <f>SUM(_xlfn.XLOOKUP(B711,freq!$A$2:$A$40,freq!$B$2:$B$40,0),_xlfn.XLOOKUP(C711,freq!$A$2:$A$40,freq!$B$2:$B$40,0),_xlfn.XLOOKUP(D711,freq!$A$2:$A$40,freq!$B$2:$B$40,0),_xlfn.XLOOKUP(E711,freq!$A$2:$A$40,freq!$B$2:$B$40,0),_xlfn.XLOOKUP(F711,freq!$A$2:$A$40,freq!$B$2:$B$40,0),_xlfn.XLOOKUP(G711,freq!$A$2:$A$40,freq!$B$2:$B$40,0),_xlfn.XLOOKUP(H711,freq!$A$2:$A$40,freq!$B$2:$B$40,0),_xlfn.XLOOKUP(I711,freq!$A$2:$A$40,freq!$B$2:$B$40,0),_xlfn.XLOOKUP(J711,freq!$A$2:$A$40,freq!$B$2:$B$40,0),_xlfn.XLOOKUP(K711,freq!$A$2:$A$40,freq!$B$2:$B$40,0),_xlfn.XLOOKUP(L711,freq!$A$2:$A$40,freq!$B$2:$B$40,0),_xlfn.XLOOKUP(M711,freq!$A$2:$A$40,freq!$B$2:$B$40,0),_xlfn.XLOOKUP(N711,freq!$A$2:$A$40,freq!$B$2:$B$40,0),_xlfn.XLOOKUP(O711,freq!$A$2:$A$40,freq!$B$2:$B$40,0),_xlfn.XLOOKUP(P711,freq!$A$2:$A$40,freq!$B$2:$B$40,0),_xlfn.XLOOKUP(Q711,freq!$A$2:$A$40,freq!$B$2:$B$40,0),_xlfn.XLOOKUP(R711,freq!$A$2:$A$40,freq!$B$2:$B$40,0),_xlfn.XLOOKUP(S711,freq!$A$2:$A$40,freq!$B$2:$B$40,0),_xlfn.XLOOKUP(T711,freq!$A$2:$A$40,freq!$B$2:$B$40,0),_xlfn.XLOOKUP(U711,freq!$A$2:$A$40,freq!$B$2:$B$40,0),_xlfn.XLOOKUP(V711,freq!$A$2:$A$40,freq!$B$2:$B$40,0))</f>
        <v>57.809999999999995</v>
      </c>
    </row>
    <row r="712" spans="1:23" hidden="1" x14ac:dyDescent="0.35">
      <c r="A712" s="32" t="s">
        <v>1385</v>
      </c>
      <c r="B712" s="32" t="s">
        <v>1</v>
      </c>
      <c r="C712" s="32" t="s">
        <v>36</v>
      </c>
      <c r="D712" s="32" t="s">
        <v>30</v>
      </c>
      <c r="E712" s="32" t="s">
        <v>0</v>
      </c>
      <c r="F712" s="32">
        <v>8</v>
      </c>
      <c r="G712" s="32" t="s">
        <v>38</v>
      </c>
      <c r="H712" s="32" t="s">
        <v>49</v>
      </c>
      <c r="I712" s="32" t="s">
        <v>41</v>
      </c>
      <c r="J712" s="32" t="s">
        <v>49</v>
      </c>
      <c r="K712" s="32" t="s">
        <v>40</v>
      </c>
      <c r="L712" s="32" t="s">
        <v>2</v>
      </c>
      <c r="M712" s="32" t="s">
        <v>45</v>
      </c>
      <c r="N712" s="32" t="s">
        <v>41</v>
      </c>
      <c r="O712" s="32">
        <v>7</v>
      </c>
      <c r="P712" s="32" t="s">
        <v>56</v>
      </c>
      <c r="Q712" s="32">
        <v>3</v>
      </c>
      <c r="R712" s="32" t="s">
        <v>30</v>
      </c>
      <c r="S712" s="32" t="s">
        <v>45</v>
      </c>
      <c r="T712" s="32">
        <v>7</v>
      </c>
      <c r="U712" s="32">
        <v>1</v>
      </c>
      <c r="V712" s="32">
        <v>3</v>
      </c>
      <c r="W712" s="32">
        <f>SUM(_xlfn.XLOOKUP(B712,freq!$A$2:$A$40,freq!$B$2:$B$40,0),_xlfn.XLOOKUP(C712,freq!$A$2:$A$40,freq!$B$2:$B$40,0),_xlfn.XLOOKUP(D712,freq!$A$2:$A$40,freq!$B$2:$B$40,0),_xlfn.XLOOKUP(E712,freq!$A$2:$A$40,freq!$B$2:$B$40,0),_xlfn.XLOOKUP(F712,freq!$A$2:$A$40,freq!$B$2:$B$40,0),_xlfn.XLOOKUP(G712,freq!$A$2:$A$40,freq!$B$2:$B$40,0),_xlfn.XLOOKUP(H712,freq!$A$2:$A$40,freq!$B$2:$B$40,0),_xlfn.XLOOKUP(I712,freq!$A$2:$A$40,freq!$B$2:$B$40,0),_xlfn.XLOOKUP(J712,freq!$A$2:$A$40,freq!$B$2:$B$40,0),_xlfn.XLOOKUP(K712,freq!$A$2:$A$40,freq!$B$2:$B$40,0),_xlfn.XLOOKUP(L712,freq!$A$2:$A$40,freq!$B$2:$B$40,0),_xlfn.XLOOKUP(M712,freq!$A$2:$A$40,freq!$B$2:$B$40,0),_xlfn.XLOOKUP(N712,freq!$A$2:$A$40,freq!$B$2:$B$40,0),_xlfn.XLOOKUP(O712,freq!$A$2:$A$40,freq!$B$2:$B$40,0),_xlfn.XLOOKUP(P712,freq!$A$2:$A$40,freq!$B$2:$B$40,0),_xlfn.XLOOKUP(Q712,freq!$A$2:$A$40,freq!$B$2:$B$40,0),_xlfn.XLOOKUP(R712,freq!$A$2:$A$40,freq!$B$2:$B$40,0),_xlfn.XLOOKUP(S712,freq!$A$2:$A$40,freq!$B$2:$B$40,0),_xlfn.XLOOKUP(T712,freq!$A$2:$A$40,freq!$B$2:$B$40,0),_xlfn.XLOOKUP(U712,freq!$A$2:$A$40,freq!$B$2:$B$40,0),_xlfn.XLOOKUP(V712,freq!$A$2:$A$40,freq!$B$2:$B$40,0))</f>
        <v>57.789999999999992</v>
      </c>
    </row>
    <row r="713" spans="1:23" hidden="1" x14ac:dyDescent="0.35">
      <c r="A713" s="32" t="s">
        <v>1649</v>
      </c>
      <c r="B713" s="32" t="s">
        <v>4</v>
      </c>
      <c r="C713" s="32" t="s">
        <v>50</v>
      </c>
      <c r="D713" s="32" t="s">
        <v>29</v>
      </c>
      <c r="E713" s="32">
        <v>7</v>
      </c>
      <c r="F713" s="32" t="s">
        <v>0</v>
      </c>
      <c r="G713" s="32">
        <v>5</v>
      </c>
      <c r="H713" s="32" t="s">
        <v>41</v>
      </c>
      <c r="I713" s="32" t="s">
        <v>45</v>
      </c>
      <c r="J713" s="32" t="s">
        <v>59</v>
      </c>
      <c r="K713" s="32" t="s">
        <v>58</v>
      </c>
      <c r="L713" s="32" t="s">
        <v>44</v>
      </c>
      <c r="M713" s="32">
        <v>9</v>
      </c>
      <c r="N713" s="32">
        <v>5</v>
      </c>
      <c r="O713" s="32" t="s">
        <v>45</v>
      </c>
      <c r="P713" s="32" t="s">
        <v>45</v>
      </c>
      <c r="Q713" s="32" t="s">
        <v>53</v>
      </c>
      <c r="R713" s="32">
        <v>2</v>
      </c>
      <c r="S713" s="32" t="s">
        <v>58</v>
      </c>
      <c r="T713" s="32" t="s">
        <v>46</v>
      </c>
      <c r="U713" s="32">
        <v>8</v>
      </c>
      <c r="V713" s="32" t="s">
        <v>46</v>
      </c>
      <c r="W713" s="32">
        <f>SUM(_xlfn.XLOOKUP(B713,freq!$A$2:$A$40,freq!$B$2:$B$40,0),_xlfn.XLOOKUP(C713,freq!$A$2:$A$40,freq!$B$2:$B$40,0),_xlfn.XLOOKUP(D713,freq!$A$2:$A$40,freq!$B$2:$B$40,0),_xlfn.XLOOKUP(E713,freq!$A$2:$A$40,freq!$B$2:$B$40,0),_xlfn.XLOOKUP(F713,freq!$A$2:$A$40,freq!$B$2:$B$40,0),_xlfn.XLOOKUP(G713,freq!$A$2:$A$40,freq!$B$2:$B$40,0),_xlfn.XLOOKUP(H713,freq!$A$2:$A$40,freq!$B$2:$B$40,0),_xlfn.XLOOKUP(I713,freq!$A$2:$A$40,freq!$B$2:$B$40,0),_xlfn.XLOOKUP(J713,freq!$A$2:$A$40,freq!$B$2:$B$40,0),_xlfn.XLOOKUP(K713,freq!$A$2:$A$40,freq!$B$2:$B$40,0),_xlfn.XLOOKUP(L713,freq!$A$2:$A$40,freq!$B$2:$B$40,0),_xlfn.XLOOKUP(M713,freq!$A$2:$A$40,freq!$B$2:$B$40,0),_xlfn.XLOOKUP(N713,freq!$A$2:$A$40,freq!$B$2:$B$40,0),_xlfn.XLOOKUP(O713,freq!$A$2:$A$40,freq!$B$2:$B$40,0),_xlfn.XLOOKUP(P713,freq!$A$2:$A$40,freq!$B$2:$B$40,0),_xlfn.XLOOKUP(Q713,freq!$A$2:$A$40,freq!$B$2:$B$40,0),_xlfn.XLOOKUP(R713,freq!$A$2:$A$40,freq!$B$2:$B$40,0),_xlfn.XLOOKUP(S713,freq!$A$2:$A$40,freq!$B$2:$B$40,0),_xlfn.XLOOKUP(T713,freq!$A$2:$A$40,freq!$B$2:$B$40,0),_xlfn.XLOOKUP(U713,freq!$A$2:$A$40,freq!$B$2:$B$40,0),_xlfn.XLOOKUP(V713,freq!$A$2:$A$40,freq!$B$2:$B$40,0))</f>
        <v>57.789999999999992</v>
      </c>
    </row>
    <row r="714" spans="1:23" hidden="1" x14ac:dyDescent="0.35">
      <c r="A714" s="32" t="s">
        <v>381</v>
      </c>
      <c r="B714" s="32" t="s">
        <v>59</v>
      </c>
      <c r="C714" s="32" t="s">
        <v>56</v>
      </c>
      <c r="D714" s="32" t="s">
        <v>53</v>
      </c>
      <c r="E714" s="32" t="s">
        <v>42</v>
      </c>
      <c r="F714" s="32" t="s">
        <v>44</v>
      </c>
      <c r="G714" s="32" t="s">
        <v>56</v>
      </c>
      <c r="H714" s="32" t="s">
        <v>36</v>
      </c>
      <c r="I714" s="32" t="s">
        <v>44</v>
      </c>
      <c r="J714" s="32" t="s">
        <v>37</v>
      </c>
      <c r="K714" s="32">
        <v>8</v>
      </c>
      <c r="L714" s="32" t="s">
        <v>48</v>
      </c>
      <c r="M714" s="32">
        <v>3</v>
      </c>
      <c r="N714" s="32" t="s">
        <v>0</v>
      </c>
      <c r="O714" s="32" t="s">
        <v>33</v>
      </c>
      <c r="P714" s="32" t="s">
        <v>31</v>
      </c>
      <c r="Q714" s="32" t="s">
        <v>31</v>
      </c>
      <c r="R714" s="32" t="s">
        <v>41</v>
      </c>
      <c r="S714" s="32">
        <v>3</v>
      </c>
      <c r="T714" s="32">
        <v>6</v>
      </c>
      <c r="U714" s="32">
        <v>3</v>
      </c>
      <c r="V714" s="32" t="s">
        <v>28</v>
      </c>
      <c r="W714" s="32">
        <f>SUM(_xlfn.XLOOKUP(B714,freq!$A$2:$A$40,freq!$B$2:$B$40,0),_xlfn.XLOOKUP(C714,freq!$A$2:$A$40,freq!$B$2:$B$40,0),_xlfn.XLOOKUP(D714,freq!$A$2:$A$40,freq!$B$2:$B$40,0),_xlfn.XLOOKUP(E714,freq!$A$2:$A$40,freq!$B$2:$B$40,0),_xlfn.XLOOKUP(F714,freq!$A$2:$A$40,freq!$B$2:$B$40,0),_xlfn.XLOOKUP(G714,freq!$A$2:$A$40,freq!$B$2:$B$40,0),_xlfn.XLOOKUP(H714,freq!$A$2:$A$40,freq!$B$2:$B$40,0),_xlfn.XLOOKUP(I714,freq!$A$2:$A$40,freq!$B$2:$B$40,0),_xlfn.XLOOKUP(J714,freq!$A$2:$A$40,freq!$B$2:$B$40,0),_xlfn.XLOOKUP(K714,freq!$A$2:$A$40,freq!$B$2:$B$40,0),_xlfn.XLOOKUP(L714,freq!$A$2:$A$40,freq!$B$2:$B$40,0),_xlfn.XLOOKUP(M714,freq!$A$2:$A$40,freq!$B$2:$B$40,0),_xlfn.XLOOKUP(N714,freq!$A$2:$A$40,freq!$B$2:$B$40,0),_xlfn.XLOOKUP(O714,freq!$A$2:$A$40,freq!$B$2:$B$40,0),_xlfn.XLOOKUP(P714,freq!$A$2:$A$40,freq!$B$2:$B$40,0),_xlfn.XLOOKUP(Q714,freq!$A$2:$A$40,freq!$B$2:$B$40,0),_xlfn.XLOOKUP(R714,freq!$A$2:$A$40,freq!$B$2:$B$40,0),_xlfn.XLOOKUP(S714,freq!$A$2:$A$40,freq!$B$2:$B$40,0),_xlfn.XLOOKUP(T714,freq!$A$2:$A$40,freq!$B$2:$B$40,0),_xlfn.XLOOKUP(U714,freq!$A$2:$A$40,freq!$B$2:$B$40,0),_xlfn.XLOOKUP(V714,freq!$A$2:$A$40,freq!$B$2:$B$40,0))</f>
        <v>57.780000000000008</v>
      </c>
    </row>
    <row r="715" spans="1:23" hidden="1" x14ac:dyDescent="0.35">
      <c r="A715" s="32" t="s">
        <v>1793</v>
      </c>
      <c r="B715" s="32" t="s">
        <v>43</v>
      </c>
      <c r="C715" s="32" t="s">
        <v>1</v>
      </c>
      <c r="D715" s="32" t="s">
        <v>37</v>
      </c>
      <c r="E715" s="32">
        <v>6</v>
      </c>
      <c r="F715" s="32" t="s">
        <v>53</v>
      </c>
      <c r="G715" s="32" t="s">
        <v>53</v>
      </c>
      <c r="H715" s="32">
        <v>5</v>
      </c>
      <c r="I715" s="32">
        <v>4</v>
      </c>
      <c r="J715" s="32" t="s">
        <v>46</v>
      </c>
      <c r="K715" s="32" t="s">
        <v>33</v>
      </c>
      <c r="L715" s="32" t="s">
        <v>59</v>
      </c>
      <c r="M715" s="32" t="s">
        <v>37</v>
      </c>
      <c r="N715" s="32" t="s">
        <v>28</v>
      </c>
      <c r="O715" s="32" t="s">
        <v>56</v>
      </c>
      <c r="P715" s="32" t="s">
        <v>44</v>
      </c>
      <c r="Q715" s="32" t="s">
        <v>35</v>
      </c>
      <c r="R715" s="32" t="s">
        <v>28</v>
      </c>
      <c r="S715" s="32">
        <v>3</v>
      </c>
      <c r="T715" s="32" t="s">
        <v>29</v>
      </c>
      <c r="U715" s="32" t="s">
        <v>32</v>
      </c>
      <c r="V715" s="32" t="s">
        <v>33</v>
      </c>
      <c r="W715" s="32">
        <f>SUM(_xlfn.XLOOKUP(B715,freq!$A$2:$A$40,freq!$B$2:$B$40,0),_xlfn.XLOOKUP(C715,freq!$A$2:$A$40,freq!$B$2:$B$40,0),_xlfn.XLOOKUP(D715,freq!$A$2:$A$40,freq!$B$2:$B$40,0),_xlfn.XLOOKUP(E715,freq!$A$2:$A$40,freq!$B$2:$B$40,0),_xlfn.XLOOKUP(F715,freq!$A$2:$A$40,freq!$B$2:$B$40,0),_xlfn.XLOOKUP(G715,freq!$A$2:$A$40,freq!$B$2:$B$40,0),_xlfn.XLOOKUP(H715,freq!$A$2:$A$40,freq!$B$2:$B$40,0),_xlfn.XLOOKUP(I715,freq!$A$2:$A$40,freq!$B$2:$B$40,0),_xlfn.XLOOKUP(J715,freq!$A$2:$A$40,freq!$B$2:$B$40,0),_xlfn.XLOOKUP(K715,freq!$A$2:$A$40,freq!$B$2:$B$40,0),_xlfn.XLOOKUP(L715,freq!$A$2:$A$40,freq!$B$2:$B$40,0),_xlfn.XLOOKUP(M715,freq!$A$2:$A$40,freq!$B$2:$B$40,0),_xlfn.XLOOKUP(N715,freq!$A$2:$A$40,freq!$B$2:$B$40,0),_xlfn.XLOOKUP(O715,freq!$A$2:$A$40,freq!$B$2:$B$40,0),_xlfn.XLOOKUP(P715,freq!$A$2:$A$40,freq!$B$2:$B$40,0),_xlfn.XLOOKUP(Q715,freq!$A$2:$A$40,freq!$B$2:$B$40,0),_xlfn.XLOOKUP(R715,freq!$A$2:$A$40,freq!$B$2:$B$40,0),_xlfn.XLOOKUP(S715,freq!$A$2:$A$40,freq!$B$2:$B$40,0),_xlfn.XLOOKUP(T715,freq!$A$2:$A$40,freq!$B$2:$B$40,0),_xlfn.XLOOKUP(U715,freq!$A$2:$A$40,freq!$B$2:$B$40,0),_xlfn.XLOOKUP(V715,freq!$A$2:$A$40,freq!$B$2:$B$40,0))</f>
        <v>57.75</v>
      </c>
    </row>
    <row r="716" spans="1:23" hidden="1" x14ac:dyDescent="0.35">
      <c r="A716" s="32" t="s">
        <v>1769</v>
      </c>
      <c r="B716" s="32">
        <v>5</v>
      </c>
      <c r="C716" s="32" t="s">
        <v>38</v>
      </c>
      <c r="D716" s="32" t="s">
        <v>4</v>
      </c>
      <c r="E716" s="32" t="s">
        <v>0</v>
      </c>
      <c r="F716" s="32" t="s">
        <v>48</v>
      </c>
      <c r="G716" s="32">
        <v>6</v>
      </c>
      <c r="H716" s="32" t="s">
        <v>44</v>
      </c>
      <c r="I716" s="32" t="s">
        <v>49</v>
      </c>
      <c r="J716" s="32">
        <v>6</v>
      </c>
      <c r="K716" s="32">
        <v>5</v>
      </c>
      <c r="L716" s="32" t="s">
        <v>1</v>
      </c>
      <c r="M716" s="32">
        <v>7</v>
      </c>
      <c r="N716" s="32" t="s">
        <v>53</v>
      </c>
      <c r="O716" s="32" t="s">
        <v>1</v>
      </c>
      <c r="P716" s="32" t="s">
        <v>2</v>
      </c>
      <c r="Q716" s="32" t="s">
        <v>45</v>
      </c>
      <c r="R716" s="32">
        <v>4</v>
      </c>
      <c r="S716" s="32" t="s">
        <v>36</v>
      </c>
      <c r="T716" s="32">
        <v>5</v>
      </c>
      <c r="U716" s="32" t="s">
        <v>32</v>
      </c>
      <c r="V716" s="32" t="s">
        <v>42</v>
      </c>
      <c r="W716" s="32">
        <f>SUM(_xlfn.XLOOKUP(B716,freq!$A$2:$A$40,freq!$B$2:$B$40,0),_xlfn.XLOOKUP(C716,freq!$A$2:$A$40,freq!$B$2:$B$40,0),_xlfn.XLOOKUP(D716,freq!$A$2:$A$40,freq!$B$2:$B$40,0),_xlfn.XLOOKUP(E716,freq!$A$2:$A$40,freq!$B$2:$B$40,0),_xlfn.XLOOKUP(F716,freq!$A$2:$A$40,freq!$B$2:$B$40,0),_xlfn.XLOOKUP(G716,freq!$A$2:$A$40,freq!$B$2:$B$40,0),_xlfn.XLOOKUP(H716,freq!$A$2:$A$40,freq!$B$2:$B$40,0),_xlfn.XLOOKUP(I716,freq!$A$2:$A$40,freq!$B$2:$B$40,0),_xlfn.XLOOKUP(J716,freq!$A$2:$A$40,freq!$B$2:$B$40,0),_xlfn.XLOOKUP(K716,freq!$A$2:$A$40,freq!$B$2:$B$40,0),_xlfn.XLOOKUP(L716,freq!$A$2:$A$40,freq!$B$2:$B$40,0),_xlfn.XLOOKUP(M716,freq!$A$2:$A$40,freq!$B$2:$B$40,0),_xlfn.XLOOKUP(N716,freq!$A$2:$A$40,freq!$B$2:$B$40,0),_xlfn.XLOOKUP(O716,freq!$A$2:$A$40,freq!$B$2:$B$40,0),_xlfn.XLOOKUP(P716,freq!$A$2:$A$40,freq!$B$2:$B$40,0),_xlfn.XLOOKUP(Q716,freq!$A$2:$A$40,freq!$B$2:$B$40,0),_xlfn.XLOOKUP(R716,freq!$A$2:$A$40,freq!$B$2:$B$40,0),_xlfn.XLOOKUP(S716,freq!$A$2:$A$40,freq!$B$2:$B$40,0),_xlfn.XLOOKUP(T716,freq!$A$2:$A$40,freq!$B$2:$B$40,0),_xlfn.XLOOKUP(U716,freq!$A$2:$A$40,freq!$B$2:$B$40,0),_xlfn.XLOOKUP(V716,freq!$A$2:$A$40,freq!$B$2:$B$40,0))</f>
        <v>57.74</v>
      </c>
    </row>
    <row r="717" spans="1:23" hidden="1" x14ac:dyDescent="0.35">
      <c r="A717" s="32" t="s">
        <v>327</v>
      </c>
      <c r="B717" s="32">
        <v>8</v>
      </c>
      <c r="C717" s="32">
        <v>1</v>
      </c>
      <c r="D717" s="32" t="s">
        <v>31</v>
      </c>
      <c r="E717" s="32" t="s">
        <v>2</v>
      </c>
      <c r="F717" s="32" t="s">
        <v>32</v>
      </c>
      <c r="G717" s="32" t="s">
        <v>4</v>
      </c>
      <c r="H717" s="32" t="s">
        <v>58</v>
      </c>
      <c r="I717" s="32" t="s">
        <v>42</v>
      </c>
      <c r="J717" s="32">
        <v>4</v>
      </c>
      <c r="K717" s="32" t="s">
        <v>48</v>
      </c>
      <c r="L717" s="32" t="s">
        <v>2</v>
      </c>
      <c r="M717" s="32" t="s">
        <v>33</v>
      </c>
      <c r="N717" s="32" t="s">
        <v>48</v>
      </c>
      <c r="O717" s="32">
        <v>6</v>
      </c>
      <c r="P717" s="32" t="s">
        <v>50</v>
      </c>
      <c r="Q717" s="32">
        <v>6</v>
      </c>
      <c r="R717" s="32" t="s">
        <v>4</v>
      </c>
      <c r="S717" s="32" t="s">
        <v>48</v>
      </c>
      <c r="T717" s="32" t="s">
        <v>53</v>
      </c>
      <c r="U717" s="32" t="s">
        <v>49</v>
      </c>
      <c r="V717" s="32" t="s">
        <v>44</v>
      </c>
      <c r="W717" s="32">
        <f>SUM(_xlfn.XLOOKUP(B717,freq!$A$2:$A$40,freq!$B$2:$B$40,0),_xlfn.XLOOKUP(C717,freq!$A$2:$A$40,freq!$B$2:$B$40,0),_xlfn.XLOOKUP(D717,freq!$A$2:$A$40,freq!$B$2:$B$40,0),_xlfn.XLOOKUP(E717,freq!$A$2:$A$40,freq!$B$2:$B$40,0),_xlfn.XLOOKUP(F717,freq!$A$2:$A$40,freq!$B$2:$B$40,0),_xlfn.XLOOKUP(G717,freq!$A$2:$A$40,freq!$B$2:$B$40,0),_xlfn.XLOOKUP(H717,freq!$A$2:$A$40,freq!$B$2:$B$40,0),_xlfn.XLOOKUP(I717,freq!$A$2:$A$40,freq!$B$2:$B$40,0),_xlfn.XLOOKUP(J717,freq!$A$2:$A$40,freq!$B$2:$B$40,0),_xlfn.XLOOKUP(K717,freq!$A$2:$A$40,freq!$B$2:$B$40,0),_xlfn.XLOOKUP(L717,freq!$A$2:$A$40,freq!$B$2:$B$40,0),_xlfn.XLOOKUP(M717,freq!$A$2:$A$40,freq!$B$2:$B$40,0),_xlfn.XLOOKUP(N717,freq!$A$2:$A$40,freq!$B$2:$B$40,0),_xlfn.XLOOKUP(O717,freq!$A$2:$A$40,freq!$B$2:$B$40,0),_xlfn.XLOOKUP(P717,freq!$A$2:$A$40,freq!$B$2:$B$40,0),_xlfn.XLOOKUP(Q717,freq!$A$2:$A$40,freq!$B$2:$B$40,0),_xlfn.XLOOKUP(R717,freq!$A$2:$A$40,freq!$B$2:$B$40,0),_xlfn.XLOOKUP(S717,freq!$A$2:$A$40,freq!$B$2:$B$40,0),_xlfn.XLOOKUP(T717,freq!$A$2:$A$40,freq!$B$2:$B$40,0),_xlfn.XLOOKUP(U717,freq!$A$2:$A$40,freq!$B$2:$B$40,0),_xlfn.XLOOKUP(V717,freq!$A$2:$A$40,freq!$B$2:$B$40,0))</f>
        <v>57.730000000000004</v>
      </c>
    </row>
    <row r="718" spans="1:23" hidden="1" x14ac:dyDescent="0.35">
      <c r="A718" s="32" t="s">
        <v>1190</v>
      </c>
      <c r="B718" s="32" t="s">
        <v>30</v>
      </c>
      <c r="C718" s="32" t="s">
        <v>59</v>
      </c>
      <c r="D718" s="32" t="s">
        <v>36</v>
      </c>
      <c r="E718" s="32" t="s">
        <v>46</v>
      </c>
      <c r="F718" s="32" t="s">
        <v>38</v>
      </c>
      <c r="G718" s="32">
        <v>2</v>
      </c>
      <c r="H718" s="32" t="s">
        <v>59</v>
      </c>
      <c r="I718" s="32" t="s">
        <v>30</v>
      </c>
      <c r="J718" s="32" t="s">
        <v>36</v>
      </c>
      <c r="K718" s="32" t="s">
        <v>30</v>
      </c>
      <c r="L718" s="32" t="s">
        <v>3</v>
      </c>
      <c r="M718" s="32">
        <v>8</v>
      </c>
      <c r="N718" s="32">
        <v>8</v>
      </c>
      <c r="O718" s="32" t="s">
        <v>35</v>
      </c>
      <c r="P718" s="32" t="s">
        <v>49</v>
      </c>
      <c r="Q718" s="32" t="s">
        <v>2</v>
      </c>
      <c r="R718" s="32" t="s">
        <v>35</v>
      </c>
      <c r="S718" s="32" t="s">
        <v>4</v>
      </c>
      <c r="T718" s="32" t="s">
        <v>3</v>
      </c>
      <c r="U718" s="32" t="s">
        <v>43</v>
      </c>
      <c r="V718" s="32">
        <v>2</v>
      </c>
      <c r="W718" s="32">
        <f>SUM(_xlfn.XLOOKUP(B718,freq!$A$2:$A$40,freq!$B$2:$B$40,0),_xlfn.XLOOKUP(C718,freq!$A$2:$A$40,freq!$B$2:$B$40,0),_xlfn.XLOOKUP(D718,freq!$A$2:$A$40,freq!$B$2:$B$40,0),_xlfn.XLOOKUP(E718,freq!$A$2:$A$40,freq!$B$2:$B$40,0),_xlfn.XLOOKUP(F718,freq!$A$2:$A$40,freq!$B$2:$B$40,0),_xlfn.XLOOKUP(G718,freq!$A$2:$A$40,freq!$B$2:$B$40,0),_xlfn.XLOOKUP(H718,freq!$A$2:$A$40,freq!$B$2:$B$40,0),_xlfn.XLOOKUP(I718,freq!$A$2:$A$40,freq!$B$2:$B$40,0),_xlfn.XLOOKUP(J718,freq!$A$2:$A$40,freq!$B$2:$B$40,0),_xlfn.XLOOKUP(K718,freq!$A$2:$A$40,freq!$B$2:$B$40,0),_xlfn.XLOOKUP(L718,freq!$A$2:$A$40,freq!$B$2:$B$40,0),_xlfn.XLOOKUP(M718,freq!$A$2:$A$40,freq!$B$2:$B$40,0),_xlfn.XLOOKUP(N718,freq!$A$2:$A$40,freq!$B$2:$B$40,0),_xlfn.XLOOKUP(O718,freq!$A$2:$A$40,freq!$B$2:$B$40,0),_xlfn.XLOOKUP(P718,freq!$A$2:$A$40,freq!$B$2:$B$40,0),_xlfn.XLOOKUP(Q718,freq!$A$2:$A$40,freq!$B$2:$B$40,0),_xlfn.XLOOKUP(R718,freq!$A$2:$A$40,freq!$B$2:$B$40,0),_xlfn.XLOOKUP(S718,freq!$A$2:$A$40,freq!$B$2:$B$40,0),_xlfn.XLOOKUP(T718,freq!$A$2:$A$40,freq!$B$2:$B$40,0),_xlfn.XLOOKUP(U718,freq!$A$2:$A$40,freq!$B$2:$B$40,0),_xlfn.XLOOKUP(V718,freq!$A$2:$A$40,freq!$B$2:$B$40,0))</f>
        <v>57.730000000000004</v>
      </c>
    </row>
    <row r="719" spans="1:23" hidden="1" x14ac:dyDescent="0.35">
      <c r="A719" s="32" t="s">
        <v>1423</v>
      </c>
      <c r="B719" s="32">
        <v>2</v>
      </c>
      <c r="C719" s="32" t="s">
        <v>31</v>
      </c>
      <c r="D719" s="32">
        <v>6</v>
      </c>
      <c r="E719" s="32" t="s">
        <v>48</v>
      </c>
      <c r="F719" s="32" t="s">
        <v>28</v>
      </c>
      <c r="G719" s="32" t="s">
        <v>37</v>
      </c>
      <c r="H719" s="32" t="s">
        <v>40</v>
      </c>
      <c r="I719" s="32" t="s">
        <v>33</v>
      </c>
      <c r="J719" s="32" t="s">
        <v>4</v>
      </c>
      <c r="K719" s="32">
        <v>2</v>
      </c>
      <c r="L719" s="32" t="s">
        <v>32</v>
      </c>
      <c r="M719" s="32" t="s">
        <v>33</v>
      </c>
      <c r="N719" s="32" t="s">
        <v>46</v>
      </c>
      <c r="O719" s="32">
        <v>6</v>
      </c>
      <c r="P719" s="32" t="s">
        <v>53</v>
      </c>
      <c r="Q719" s="32" t="s">
        <v>53</v>
      </c>
      <c r="R719" s="32" t="s">
        <v>2</v>
      </c>
      <c r="S719" s="32" t="s">
        <v>48</v>
      </c>
      <c r="T719" s="32">
        <v>1</v>
      </c>
      <c r="U719" s="32" t="s">
        <v>40</v>
      </c>
      <c r="V719" s="32" t="s">
        <v>1</v>
      </c>
      <c r="W719" s="32">
        <f>SUM(_xlfn.XLOOKUP(B719,freq!$A$2:$A$40,freq!$B$2:$B$40,0),_xlfn.XLOOKUP(C719,freq!$A$2:$A$40,freq!$B$2:$B$40,0),_xlfn.XLOOKUP(D719,freq!$A$2:$A$40,freq!$B$2:$B$40,0),_xlfn.XLOOKUP(E719,freq!$A$2:$A$40,freq!$B$2:$B$40,0),_xlfn.XLOOKUP(F719,freq!$A$2:$A$40,freq!$B$2:$B$40,0),_xlfn.XLOOKUP(G719,freq!$A$2:$A$40,freq!$B$2:$B$40,0),_xlfn.XLOOKUP(H719,freq!$A$2:$A$40,freq!$B$2:$B$40,0),_xlfn.XLOOKUP(I719,freq!$A$2:$A$40,freq!$B$2:$B$40,0),_xlfn.XLOOKUP(J719,freq!$A$2:$A$40,freq!$B$2:$B$40,0),_xlfn.XLOOKUP(K719,freq!$A$2:$A$40,freq!$B$2:$B$40,0),_xlfn.XLOOKUP(L719,freq!$A$2:$A$40,freq!$B$2:$B$40,0),_xlfn.XLOOKUP(M719,freq!$A$2:$A$40,freq!$B$2:$B$40,0),_xlfn.XLOOKUP(N719,freq!$A$2:$A$40,freq!$B$2:$B$40,0),_xlfn.XLOOKUP(O719,freq!$A$2:$A$40,freq!$B$2:$B$40,0),_xlfn.XLOOKUP(P719,freq!$A$2:$A$40,freq!$B$2:$B$40,0),_xlfn.XLOOKUP(Q719,freq!$A$2:$A$40,freq!$B$2:$B$40,0),_xlfn.XLOOKUP(R719,freq!$A$2:$A$40,freq!$B$2:$B$40,0),_xlfn.XLOOKUP(S719,freq!$A$2:$A$40,freq!$B$2:$B$40,0),_xlfn.XLOOKUP(T719,freq!$A$2:$A$40,freq!$B$2:$B$40,0),_xlfn.XLOOKUP(U719,freq!$A$2:$A$40,freq!$B$2:$B$40,0),_xlfn.XLOOKUP(V719,freq!$A$2:$A$40,freq!$B$2:$B$40,0))</f>
        <v>57.73</v>
      </c>
    </row>
    <row r="720" spans="1:23" hidden="1" x14ac:dyDescent="0.35">
      <c r="A720" s="32" t="s">
        <v>541</v>
      </c>
      <c r="B720" s="32" t="s">
        <v>3</v>
      </c>
      <c r="C720" s="32" t="s">
        <v>56</v>
      </c>
      <c r="D720" s="32" t="s">
        <v>2</v>
      </c>
      <c r="E720" s="32" t="s">
        <v>0</v>
      </c>
      <c r="F720" s="32">
        <v>5</v>
      </c>
      <c r="G720" s="32">
        <v>1</v>
      </c>
      <c r="H720" s="32" t="s">
        <v>56</v>
      </c>
      <c r="I720" s="32" t="s">
        <v>36</v>
      </c>
      <c r="J720" s="32" t="s">
        <v>29</v>
      </c>
      <c r="K720" s="32" t="s">
        <v>4</v>
      </c>
      <c r="L720" s="32" t="s">
        <v>53</v>
      </c>
      <c r="M720" s="32" t="s">
        <v>36</v>
      </c>
      <c r="N720" s="32" t="s">
        <v>58</v>
      </c>
      <c r="O720" s="32" t="s">
        <v>48</v>
      </c>
      <c r="P720" s="32">
        <v>1</v>
      </c>
      <c r="Q720" s="32" t="s">
        <v>0</v>
      </c>
      <c r="R720" s="32" t="s">
        <v>58</v>
      </c>
      <c r="S720" s="32" t="s">
        <v>53</v>
      </c>
      <c r="T720" s="32" t="s">
        <v>48</v>
      </c>
      <c r="U720" s="32" t="s">
        <v>35</v>
      </c>
      <c r="V720" s="32">
        <v>1</v>
      </c>
      <c r="W720" s="32">
        <f>SUM(_xlfn.XLOOKUP(B720,freq!$A$2:$A$40,freq!$B$2:$B$40,0),_xlfn.XLOOKUP(C720,freq!$A$2:$A$40,freq!$B$2:$B$40,0),_xlfn.XLOOKUP(D720,freq!$A$2:$A$40,freq!$B$2:$B$40,0),_xlfn.XLOOKUP(E720,freq!$A$2:$A$40,freq!$B$2:$B$40,0),_xlfn.XLOOKUP(F720,freq!$A$2:$A$40,freq!$B$2:$B$40,0),_xlfn.XLOOKUP(G720,freq!$A$2:$A$40,freq!$B$2:$B$40,0),_xlfn.XLOOKUP(H720,freq!$A$2:$A$40,freq!$B$2:$B$40,0),_xlfn.XLOOKUP(I720,freq!$A$2:$A$40,freq!$B$2:$B$40,0),_xlfn.XLOOKUP(J720,freq!$A$2:$A$40,freq!$B$2:$B$40,0),_xlfn.XLOOKUP(K720,freq!$A$2:$A$40,freq!$B$2:$B$40,0),_xlfn.XLOOKUP(L720,freq!$A$2:$A$40,freq!$B$2:$B$40,0),_xlfn.XLOOKUP(M720,freq!$A$2:$A$40,freq!$B$2:$B$40,0),_xlfn.XLOOKUP(N720,freq!$A$2:$A$40,freq!$B$2:$B$40,0),_xlfn.XLOOKUP(O720,freq!$A$2:$A$40,freq!$B$2:$B$40,0),_xlfn.XLOOKUP(P720,freq!$A$2:$A$40,freq!$B$2:$B$40,0),_xlfn.XLOOKUP(Q720,freq!$A$2:$A$40,freq!$B$2:$B$40,0),_xlfn.XLOOKUP(R720,freq!$A$2:$A$40,freq!$B$2:$B$40,0),_xlfn.XLOOKUP(S720,freq!$A$2:$A$40,freq!$B$2:$B$40,0),_xlfn.XLOOKUP(T720,freq!$A$2:$A$40,freq!$B$2:$B$40,0),_xlfn.XLOOKUP(U720,freq!$A$2:$A$40,freq!$B$2:$B$40,0),_xlfn.XLOOKUP(V720,freq!$A$2:$A$40,freq!$B$2:$B$40,0))</f>
        <v>57.68</v>
      </c>
    </row>
    <row r="721" spans="1:23" hidden="1" x14ac:dyDescent="0.35">
      <c r="A721" s="32" t="s">
        <v>569</v>
      </c>
      <c r="B721" s="32" t="s">
        <v>49</v>
      </c>
      <c r="C721" s="32" t="s">
        <v>59</v>
      </c>
      <c r="D721" s="32" t="s">
        <v>46</v>
      </c>
      <c r="E721" s="32" t="s">
        <v>1</v>
      </c>
      <c r="F721" s="32" t="s">
        <v>49</v>
      </c>
      <c r="G721" s="32" t="s">
        <v>40</v>
      </c>
      <c r="H721" s="32" t="s">
        <v>43</v>
      </c>
      <c r="I721" s="32">
        <v>0</v>
      </c>
      <c r="J721" s="32" t="s">
        <v>2</v>
      </c>
      <c r="K721" s="32">
        <v>0</v>
      </c>
      <c r="L721" s="32" t="s">
        <v>29</v>
      </c>
      <c r="M721" s="32" t="s">
        <v>1</v>
      </c>
      <c r="N721" s="32" t="s">
        <v>31</v>
      </c>
      <c r="O721" s="32" t="s">
        <v>34</v>
      </c>
      <c r="P721" s="32">
        <v>6</v>
      </c>
      <c r="Q721" s="32" t="s">
        <v>44</v>
      </c>
      <c r="R721" s="32" t="s">
        <v>4</v>
      </c>
      <c r="S721" s="32" t="s">
        <v>28</v>
      </c>
      <c r="T721" s="32">
        <v>1</v>
      </c>
      <c r="U721" s="32" t="s">
        <v>3</v>
      </c>
      <c r="V721" s="32">
        <v>5</v>
      </c>
      <c r="W721" s="32">
        <f>SUM(_xlfn.XLOOKUP(B721,freq!$A$2:$A$40,freq!$B$2:$B$40,0),_xlfn.XLOOKUP(C721,freq!$A$2:$A$40,freq!$B$2:$B$40,0),_xlfn.XLOOKUP(D721,freq!$A$2:$A$40,freq!$B$2:$B$40,0),_xlfn.XLOOKUP(E721,freq!$A$2:$A$40,freq!$B$2:$B$40,0),_xlfn.XLOOKUP(F721,freq!$A$2:$A$40,freq!$B$2:$B$40,0),_xlfn.XLOOKUP(G721,freq!$A$2:$A$40,freq!$B$2:$B$40,0),_xlfn.XLOOKUP(H721,freq!$A$2:$A$40,freq!$B$2:$B$40,0),_xlfn.XLOOKUP(I721,freq!$A$2:$A$40,freq!$B$2:$B$40,0),_xlfn.XLOOKUP(J721,freq!$A$2:$A$40,freq!$B$2:$B$40,0),_xlfn.XLOOKUP(K721,freq!$A$2:$A$40,freq!$B$2:$B$40,0),_xlfn.XLOOKUP(L721,freq!$A$2:$A$40,freq!$B$2:$B$40,0),_xlfn.XLOOKUP(M721,freq!$A$2:$A$40,freq!$B$2:$B$40,0),_xlfn.XLOOKUP(N721,freq!$A$2:$A$40,freq!$B$2:$B$40,0),_xlfn.XLOOKUP(O721,freq!$A$2:$A$40,freq!$B$2:$B$40,0),_xlfn.XLOOKUP(P721,freq!$A$2:$A$40,freq!$B$2:$B$40,0),_xlfn.XLOOKUP(Q721,freq!$A$2:$A$40,freq!$B$2:$B$40,0),_xlfn.XLOOKUP(R721,freq!$A$2:$A$40,freq!$B$2:$B$40,0),_xlfn.XLOOKUP(S721,freq!$A$2:$A$40,freq!$B$2:$B$40,0),_xlfn.XLOOKUP(T721,freq!$A$2:$A$40,freq!$B$2:$B$40,0),_xlfn.XLOOKUP(U721,freq!$A$2:$A$40,freq!$B$2:$B$40,0),_xlfn.XLOOKUP(V721,freq!$A$2:$A$40,freq!$B$2:$B$40,0))</f>
        <v>57.67</v>
      </c>
    </row>
    <row r="722" spans="1:23" hidden="1" x14ac:dyDescent="0.35">
      <c r="A722" s="32" t="s">
        <v>1943</v>
      </c>
      <c r="B722" s="32" t="s">
        <v>31</v>
      </c>
      <c r="C722" s="32">
        <v>6</v>
      </c>
      <c r="D722" s="32">
        <v>8</v>
      </c>
      <c r="E722" s="32" t="s">
        <v>28</v>
      </c>
      <c r="F722" s="32" t="s">
        <v>29</v>
      </c>
      <c r="G722" s="32">
        <v>9</v>
      </c>
      <c r="H722" s="32" t="s">
        <v>3</v>
      </c>
      <c r="I722" s="32">
        <v>4</v>
      </c>
      <c r="J722" s="32">
        <v>2</v>
      </c>
      <c r="K722" s="32" t="s">
        <v>32</v>
      </c>
      <c r="L722" s="32" t="s">
        <v>30</v>
      </c>
      <c r="M722" s="32" t="s">
        <v>31</v>
      </c>
      <c r="N722" s="32" t="s">
        <v>1</v>
      </c>
      <c r="O722" s="32">
        <v>4</v>
      </c>
      <c r="P722" s="32" t="s">
        <v>36</v>
      </c>
      <c r="Q722" s="32" t="s">
        <v>0</v>
      </c>
      <c r="R722" s="32" t="s">
        <v>38</v>
      </c>
      <c r="S722" s="32" t="s">
        <v>37</v>
      </c>
      <c r="T722" s="32" t="s">
        <v>31</v>
      </c>
      <c r="U722" s="32" t="s">
        <v>32</v>
      </c>
      <c r="V722" s="32" t="s">
        <v>58</v>
      </c>
      <c r="W722" s="32">
        <f>SUM(_xlfn.XLOOKUP(B722,freq!$A$2:$A$40,freq!$B$2:$B$40,0),_xlfn.XLOOKUP(C722,freq!$A$2:$A$40,freq!$B$2:$B$40,0),_xlfn.XLOOKUP(D722,freq!$A$2:$A$40,freq!$B$2:$B$40,0),_xlfn.XLOOKUP(E722,freq!$A$2:$A$40,freq!$B$2:$B$40,0),_xlfn.XLOOKUP(F722,freq!$A$2:$A$40,freq!$B$2:$B$40,0),_xlfn.XLOOKUP(G722,freq!$A$2:$A$40,freq!$B$2:$B$40,0),_xlfn.XLOOKUP(H722,freq!$A$2:$A$40,freq!$B$2:$B$40,0),_xlfn.XLOOKUP(I722,freq!$A$2:$A$40,freq!$B$2:$B$40,0),_xlfn.XLOOKUP(J722,freq!$A$2:$A$40,freq!$B$2:$B$40,0),_xlfn.XLOOKUP(K722,freq!$A$2:$A$40,freq!$B$2:$B$40,0),_xlfn.XLOOKUP(L722,freq!$A$2:$A$40,freq!$B$2:$B$40,0),_xlfn.XLOOKUP(M722,freq!$A$2:$A$40,freq!$B$2:$B$40,0),_xlfn.XLOOKUP(N722,freq!$A$2:$A$40,freq!$B$2:$B$40,0),_xlfn.XLOOKUP(O722,freq!$A$2:$A$40,freq!$B$2:$B$40,0),_xlfn.XLOOKUP(P722,freq!$A$2:$A$40,freq!$B$2:$B$40,0),_xlfn.XLOOKUP(Q722,freq!$A$2:$A$40,freq!$B$2:$B$40,0),_xlfn.XLOOKUP(R722,freq!$A$2:$A$40,freq!$B$2:$B$40,0),_xlfn.XLOOKUP(S722,freq!$A$2:$A$40,freq!$B$2:$B$40,0),_xlfn.XLOOKUP(T722,freq!$A$2:$A$40,freq!$B$2:$B$40,0),_xlfn.XLOOKUP(U722,freq!$A$2:$A$40,freq!$B$2:$B$40,0),_xlfn.XLOOKUP(V722,freq!$A$2:$A$40,freq!$B$2:$B$40,0))</f>
        <v>57.63</v>
      </c>
    </row>
    <row r="723" spans="1:23" hidden="1" x14ac:dyDescent="0.35">
      <c r="A723" s="32" t="s">
        <v>1359</v>
      </c>
      <c r="B723" s="32" t="s">
        <v>28</v>
      </c>
      <c r="C723" s="32">
        <v>1</v>
      </c>
      <c r="D723" s="32" t="s">
        <v>31</v>
      </c>
      <c r="E723" s="32" t="s">
        <v>49</v>
      </c>
      <c r="F723" s="32" t="s">
        <v>56</v>
      </c>
      <c r="G723" s="32" t="s">
        <v>2</v>
      </c>
      <c r="H723" s="32">
        <v>2</v>
      </c>
      <c r="I723" s="32" t="s">
        <v>1</v>
      </c>
      <c r="J723" s="32">
        <v>2</v>
      </c>
      <c r="K723" s="32">
        <v>7</v>
      </c>
      <c r="L723" s="32">
        <v>7</v>
      </c>
      <c r="M723" s="32" t="s">
        <v>50</v>
      </c>
      <c r="N723" s="32" t="s">
        <v>56</v>
      </c>
      <c r="O723" s="32" t="s">
        <v>41</v>
      </c>
      <c r="P723" s="32" t="s">
        <v>29</v>
      </c>
      <c r="Q723" s="32" t="s">
        <v>45</v>
      </c>
      <c r="R723" s="32" t="s">
        <v>53</v>
      </c>
      <c r="S723" s="32" t="s">
        <v>36</v>
      </c>
      <c r="T723" s="32" t="s">
        <v>30</v>
      </c>
      <c r="U723" s="32" t="s">
        <v>43</v>
      </c>
      <c r="V723" s="32">
        <v>5</v>
      </c>
      <c r="W723" s="32">
        <f>SUM(_xlfn.XLOOKUP(B723,freq!$A$2:$A$40,freq!$B$2:$B$40,0),_xlfn.XLOOKUP(C723,freq!$A$2:$A$40,freq!$B$2:$B$40,0),_xlfn.XLOOKUP(D723,freq!$A$2:$A$40,freq!$B$2:$B$40,0),_xlfn.XLOOKUP(E723,freq!$A$2:$A$40,freq!$B$2:$B$40,0),_xlfn.XLOOKUP(F723,freq!$A$2:$A$40,freq!$B$2:$B$40,0),_xlfn.XLOOKUP(G723,freq!$A$2:$A$40,freq!$B$2:$B$40,0),_xlfn.XLOOKUP(H723,freq!$A$2:$A$40,freq!$B$2:$B$40,0),_xlfn.XLOOKUP(I723,freq!$A$2:$A$40,freq!$B$2:$B$40,0),_xlfn.XLOOKUP(J723,freq!$A$2:$A$40,freq!$B$2:$B$40,0),_xlfn.XLOOKUP(K723,freq!$A$2:$A$40,freq!$B$2:$B$40,0),_xlfn.XLOOKUP(L723,freq!$A$2:$A$40,freq!$B$2:$B$40,0),_xlfn.XLOOKUP(M723,freq!$A$2:$A$40,freq!$B$2:$B$40,0),_xlfn.XLOOKUP(N723,freq!$A$2:$A$40,freq!$B$2:$B$40,0),_xlfn.XLOOKUP(O723,freq!$A$2:$A$40,freq!$B$2:$B$40,0),_xlfn.XLOOKUP(P723,freq!$A$2:$A$40,freq!$B$2:$B$40,0),_xlfn.XLOOKUP(Q723,freq!$A$2:$A$40,freq!$B$2:$B$40,0),_xlfn.XLOOKUP(R723,freq!$A$2:$A$40,freq!$B$2:$B$40,0),_xlfn.XLOOKUP(S723,freq!$A$2:$A$40,freq!$B$2:$B$40,0),_xlfn.XLOOKUP(T723,freq!$A$2:$A$40,freq!$B$2:$B$40,0),_xlfn.XLOOKUP(U723,freq!$A$2:$A$40,freq!$B$2:$B$40,0),_xlfn.XLOOKUP(V723,freq!$A$2:$A$40,freq!$B$2:$B$40,0))</f>
        <v>57.62</v>
      </c>
    </row>
    <row r="724" spans="1:23" hidden="1" x14ac:dyDescent="0.35">
      <c r="A724" s="32" t="s">
        <v>192</v>
      </c>
      <c r="B724" s="32" t="s">
        <v>49</v>
      </c>
      <c r="C724" s="32" t="s">
        <v>4</v>
      </c>
      <c r="D724" s="32">
        <v>2</v>
      </c>
      <c r="E724" s="32">
        <v>2</v>
      </c>
      <c r="F724" s="32" t="s">
        <v>40</v>
      </c>
      <c r="G724" s="32" t="s">
        <v>28</v>
      </c>
      <c r="H724" s="32" t="s">
        <v>45</v>
      </c>
      <c r="I724" s="32" t="s">
        <v>49</v>
      </c>
      <c r="J724" s="32" t="s">
        <v>28</v>
      </c>
      <c r="K724" s="32">
        <v>0</v>
      </c>
      <c r="L724" s="32" t="s">
        <v>46</v>
      </c>
      <c r="M724" s="32" t="s">
        <v>58</v>
      </c>
      <c r="N724" s="32" t="s">
        <v>48</v>
      </c>
      <c r="O724" s="32" t="s">
        <v>58</v>
      </c>
      <c r="P724" s="32" t="s">
        <v>31</v>
      </c>
      <c r="Q724" s="32">
        <v>0</v>
      </c>
      <c r="R724" s="32">
        <v>5</v>
      </c>
      <c r="S724" s="32" t="s">
        <v>34</v>
      </c>
      <c r="T724" s="32" t="s">
        <v>31</v>
      </c>
      <c r="U724" s="32" t="s">
        <v>4</v>
      </c>
      <c r="V724" s="32" t="s">
        <v>2</v>
      </c>
      <c r="W724" s="32">
        <f>SUM(_xlfn.XLOOKUP(B724,freq!$A$2:$A$40,freq!$B$2:$B$40,0),_xlfn.XLOOKUP(C724,freq!$A$2:$A$40,freq!$B$2:$B$40,0),_xlfn.XLOOKUP(D724,freq!$A$2:$A$40,freq!$B$2:$B$40,0),_xlfn.XLOOKUP(E724,freq!$A$2:$A$40,freq!$B$2:$B$40,0),_xlfn.XLOOKUP(F724,freq!$A$2:$A$40,freq!$B$2:$B$40,0),_xlfn.XLOOKUP(G724,freq!$A$2:$A$40,freq!$B$2:$B$40,0),_xlfn.XLOOKUP(H724,freq!$A$2:$A$40,freq!$B$2:$B$40,0),_xlfn.XLOOKUP(I724,freq!$A$2:$A$40,freq!$B$2:$B$40,0),_xlfn.XLOOKUP(J724,freq!$A$2:$A$40,freq!$B$2:$B$40,0),_xlfn.XLOOKUP(K724,freq!$A$2:$A$40,freq!$B$2:$B$40,0),_xlfn.XLOOKUP(L724,freq!$A$2:$A$40,freq!$B$2:$B$40,0),_xlfn.XLOOKUP(M724,freq!$A$2:$A$40,freq!$B$2:$B$40,0),_xlfn.XLOOKUP(N724,freq!$A$2:$A$40,freq!$B$2:$B$40,0),_xlfn.XLOOKUP(O724,freq!$A$2:$A$40,freq!$B$2:$B$40,0),_xlfn.XLOOKUP(P724,freq!$A$2:$A$40,freq!$B$2:$B$40,0),_xlfn.XLOOKUP(Q724,freq!$A$2:$A$40,freq!$B$2:$B$40,0),_xlfn.XLOOKUP(R724,freq!$A$2:$A$40,freq!$B$2:$B$40,0),_xlfn.XLOOKUP(S724,freq!$A$2:$A$40,freq!$B$2:$B$40,0),_xlfn.XLOOKUP(T724,freq!$A$2:$A$40,freq!$B$2:$B$40,0),_xlfn.XLOOKUP(U724,freq!$A$2:$A$40,freq!$B$2:$B$40,0),_xlfn.XLOOKUP(V724,freq!$A$2:$A$40,freq!$B$2:$B$40,0))</f>
        <v>57.600000000000009</v>
      </c>
    </row>
    <row r="725" spans="1:23" hidden="1" x14ac:dyDescent="0.35">
      <c r="A725" s="32" t="s">
        <v>1374</v>
      </c>
      <c r="B725" s="32" t="s">
        <v>49</v>
      </c>
      <c r="C725" s="32" t="s">
        <v>33</v>
      </c>
      <c r="D725" s="32">
        <v>2</v>
      </c>
      <c r="E725" s="32" t="s">
        <v>28</v>
      </c>
      <c r="F725" s="32" t="s">
        <v>42</v>
      </c>
      <c r="G725" s="32" t="s">
        <v>48</v>
      </c>
      <c r="H725" s="32" t="s">
        <v>35</v>
      </c>
      <c r="I725" s="32" t="s">
        <v>49</v>
      </c>
      <c r="J725" s="32" t="s">
        <v>29</v>
      </c>
      <c r="K725" s="32">
        <v>1</v>
      </c>
      <c r="L725" s="32" t="s">
        <v>35</v>
      </c>
      <c r="M725" s="32" t="s">
        <v>3</v>
      </c>
      <c r="N725" s="32" t="s">
        <v>56</v>
      </c>
      <c r="O725" s="32" t="s">
        <v>32</v>
      </c>
      <c r="P725" s="32" t="s">
        <v>2</v>
      </c>
      <c r="Q725" s="32">
        <v>5</v>
      </c>
      <c r="R725" s="32">
        <v>5</v>
      </c>
      <c r="S725" s="32">
        <v>4</v>
      </c>
      <c r="T725" s="32" t="s">
        <v>43</v>
      </c>
      <c r="U725" s="32" t="s">
        <v>46</v>
      </c>
      <c r="V725" s="32">
        <v>2</v>
      </c>
      <c r="W725" s="32">
        <f>SUM(_xlfn.XLOOKUP(B725,freq!$A$2:$A$40,freq!$B$2:$B$40,0),_xlfn.XLOOKUP(C725,freq!$A$2:$A$40,freq!$B$2:$B$40,0),_xlfn.XLOOKUP(D725,freq!$A$2:$A$40,freq!$B$2:$B$40,0),_xlfn.XLOOKUP(E725,freq!$A$2:$A$40,freq!$B$2:$B$40,0),_xlfn.XLOOKUP(F725,freq!$A$2:$A$40,freq!$B$2:$B$40,0),_xlfn.XLOOKUP(G725,freq!$A$2:$A$40,freq!$B$2:$B$40,0),_xlfn.XLOOKUP(H725,freq!$A$2:$A$40,freq!$B$2:$B$40,0),_xlfn.XLOOKUP(I725,freq!$A$2:$A$40,freq!$B$2:$B$40,0),_xlfn.XLOOKUP(J725,freq!$A$2:$A$40,freq!$B$2:$B$40,0),_xlfn.XLOOKUP(K725,freq!$A$2:$A$40,freq!$B$2:$B$40,0),_xlfn.XLOOKUP(L725,freq!$A$2:$A$40,freq!$B$2:$B$40,0),_xlfn.XLOOKUP(M725,freq!$A$2:$A$40,freq!$B$2:$B$40,0),_xlfn.XLOOKUP(N725,freq!$A$2:$A$40,freq!$B$2:$B$40,0),_xlfn.XLOOKUP(O725,freq!$A$2:$A$40,freq!$B$2:$B$40,0),_xlfn.XLOOKUP(P725,freq!$A$2:$A$40,freq!$B$2:$B$40,0),_xlfn.XLOOKUP(Q725,freq!$A$2:$A$40,freq!$B$2:$B$40,0),_xlfn.XLOOKUP(R725,freq!$A$2:$A$40,freq!$B$2:$B$40,0),_xlfn.XLOOKUP(S725,freq!$A$2:$A$40,freq!$B$2:$B$40,0),_xlfn.XLOOKUP(T725,freq!$A$2:$A$40,freq!$B$2:$B$40,0),_xlfn.XLOOKUP(U725,freq!$A$2:$A$40,freq!$B$2:$B$40,0),_xlfn.XLOOKUP(V725,freq!$A$2:$A$40,freq!$B$2:$B$40,0))</f>
        <v>57.590000000000011</v>
      </c>
    </row>
    <row r="726" spans="1:23" hidden="1" x14ac:dyDescent="0.35">
      <c r="A726" s="32" t="s">
        <v>317</v>
      </c>
      <c r="B726" s="32" t="s">
        <v>29</v>
      </c>
      <c r="C726" s="32" t="s">
        <v>59</v>
      </c>
      <c r="D726" s="32" t="s">
        <v>2</v>
      </c>
      <c r="E726" s="32" t="s">
        <v>34</v>
      </c>
      <c r="F726" s="32" t="s">
        <v>44</v>
      </c>
      <c r="G726" s="32">
        <v>3</v>
      </c>
      <c r="H726" s="32" t="s">
        <v>56</v>
      </c>
      <c r="I726" s="32" t="s">
        <v>37</v>
      </c>
      <c r="J726" s="32" t="s">
        <v>30</v>
      </c>
      <c r="K726" s="32" t="s">
        <v>36</v>
      </c>
      <c r="L726" s="32">
        <v>5</v>
      </c>
      <c r="M726" s="32" t="s">
        <v>53</v>
      </c>
      <c r="N726" s="32">
        <v>4</v>
      </c>
      <c r="O726" s="32" t="s">
        <v>33</v>
      </c>
      <c r="P726" s="32" t="s">
        <v>49</v>
      </c>
      <c r="Q726" s="32" t="s">
        <v>41</v>
      </c>
      <c r="R726" s="32" t="s">
        <v>35</v>
      </c>
      <c r="S726" s="32">
        <v>3</v>
      </c>
      <c r="T726" s="32" t="s">
        <v>2</v>
      </c>
      <c r="U726" s="32" t="s">
        <v>59</v>
      </c>
      <c r="V726" s="32" t="s">
        <v>50</v>
      </c>
      <c r="W726" s="32">
        <f>SUM(_xlfn.XLOOKUP(B726,freq!$A$2:$A$40,freq!$B$2:$B$40,0),_xlfn.XLOOKUP(C726,freq!$A$2:$A$40,freq!$B$2:$B$40,0),_xlfn.XLOOKUP(D726,freq!$A$2:$A$40,freq!$B$2:$B$40,0),_xlfn.XLOOKUP(E726,freq!$A$2:$A$40,freq!$B$2:$B$40,0),_xlfn.XLOOKUP(F726,freq!$A$2:$A$40,freq!$B$2:$B$40,0),_xlfn.XLOOKUP(G726,freq!$A$2:$A$40,freq!$B$2:$B$40,0),_xlfn.XLOOKUP(H726,freq!$A$2:$A$40,freq!$B$2:$B$40,0),_xlfn.XLOOKUP(I726,freq!$A$2:$A$40,freq!$B$2:$B$40,0),_xlfn.XLOOKUP(J726,freq!$A$2:$A$40,freq!$B$2:$B$40,0),_xlfn.XLOOKUP(K726,freq!$A$2:$A$40,freq!$B$2:$B$40,0),_xlfn.XLOOKUP(L726,freq!$A$2:$A$40,freq!$B$2:$B$40,0),_xlfn.XLOOKUP(M726,freq!$A$2:$A$40,freq!$B$2:$B$40,0),_xlfn.XLOOKUP(N726,freq!$A$2:$A$40,freq!$B$2:$B$40,0),_xlfn.XLOOKUP(O726,freq!$A$2:$A$40,freq!$B$2:$B$40,0),_xlfn.XLOOKUP(P726,freq!$A$2:$A$40,freq!$B$2:$B$40,0),_xlfn.XLOOKUP(Q726,freq!$A$2:$A$40,freq!$B$2:$B$40,0),_xlfn.XLOOKUP(R726,freq!$A$2:$A$40,freq!$B$2:$B$40,0),_xlfn.XLOOKUP(S726,freq!$A$2:$A$40,freq!$B$2:$B$40,0),_xlfn.XLOOKUP(T726,freq!$A$2:$A$40,freq!$B$2:$B$40,0),_xlfn.XLOOKUP(U726,freq!$A$2:$A$40,freq!$B$2:$B$40,0),_xlfn.XLOOKUP(V726,freq!$A$2:$A$40,freq!$B$2:$B$40,0))</f>
        <v>57.59</v>
      </c>
    </row>
    <row r="727" spans="1:23" hidden="1" x14ac:dyDescent="0.35">
      <c r="A727" s="32" t="s">
        <v>378</v>
      </c>
      <c r="B727" s="32" t="s">
        <v>38</v>
      </c>
      <c r="C727" s="32" t="s">
        <v>53</v>
      </c>
      <c r="D727" s="32" t="s">
        <v>38</v>
      </c>
      <c r="E727" s="32">
        <v>6</v>
      </c>
      <c r="F727" s="32" t="s">
        <v>34</v>
      </c>
      <c r="G727" s="32" t="s">
        <v>45</v>
      </c>
      <c r="H727" s="32">
        <v>1</v>
      </c>
      <c r="I727" s="32">
        <v>2</v>
      </c>
      <c r="J727" s="32" t="s">
        <v>44</v>
      </c>
      <c r="K727" s="32">
        <v>9</v>
      </c>
      <c r="L727" s="32" t="s">
        <v>31</v>
      </c>
      <c r="M727" s="32" t="s">
        <v>32</v>
      </c>
      <c r="N727" s="32" t="s">
        <v>32</v>
      </c>
      <c r="O727" s="32" t="s">
        <v>41</v>
      </c>
      <c r="P727" s="32" t="s">
        <v>41</v>
      </c>
      <c r="Q727" s="32" t="s">
        <v>37</v>
      </c>
      <c r="R727" s="32" t="s">
        <v>35</v>
      </c>
      <c r="S727" s="32" t="s">
        <v>43</v>
      </c>
      <c r="T727" s="32">
        <v>5</v>
      </c>
      <c r="U727" s="32" t="s">
        <v>4</v>
      </c>
      <c r="V727" s="32" t="s">
        <v>49</v>
      </c>
      <c r="W727" s="32">
        <f>SUM(_xlfn.XLOOKUP(B727,freq!$A$2:$A$40,freq!$B$2:$B$40,0),_xlfn.XLOOKUP(C727,freq!$A$2:$A$40,freq!$B$2:$B$40,0),_xlfn.XLOOKUP(D727,freq!$A$2:$A$40,freq!$B$2:$B$40,0),_xlfn.XLOOKUP(E727,freq!$A$2:$A$40,freq!$B$2:$B$40,0),_xlfn.XLOOKUP(F727,freq!$A$2:$A$40,freq!$B$2:$B$40,0),_xlfn.XLOOKUP(G727,freq!$A$2:$A$40,freq!$B$2:$B$40,0),_xlfn.XLOOKUP(H727,freq!$A$2:$A$40,freq!$B$2:$B$40,0),_xlfn.XLOOKUP(I727,freq!$A$2:$A$40,freq!$B$2:$B$40,0),_xlfn.XLOOKUP(J727,freq!$A$2:$A$40,freq!$B$2:$B$40,0),_xlfn.XLOOKUP(K727,freq!$A$2:$A$40,freq!$B$2:$B$40,0),_xlfn.XLOOKUP(L727,freq!$A$2:$A$40,freq!$B$2:$B$40,0),_xlfn.XLOOKUP(M727,freq!$A$2:$A$40,freq!$B$2:$B$40,0),_xlfn.XLOOKUP(N727,freq!$A$2:$A$40,freq!$B$2:$B$40,0),_xlfn.XLOOKUP(O727,freq!$A$2:$A$40,freq!$B$2:$B$40,0),_xlfn.XLOOKUP(P727,freq!$A$2:$A$40,freq!$B$2:$B$40,0),_xlfn.XLOOKUP(Q727,freq!$A$2:$A$40,freq!$B$2:$B$40,0),_xlfn.XLOOKUP(R727,freq!$A$2:$A$40,freq!$B$2:$B$40,0),_xlfn.XLOOKUP(S727,freq!$A$2:$A$40,freq!$B$2:$B$40,0),_xlfn.XLOOKUP(T727,freq!$A$2:$A$40,freq!$B$2:$B$40,0),_xlfn.XLOOKUP(U727,freq!$A$2:$A$40,freq!$B$2:$B$40,0),_xlfn.XLOOKUP(V727,freq!$A$2:$A$40,freq!$B$2:$B$40,0))</f>
        <v>57.58</v>
      </c>
    </row>
    <row r="728" spans="1:23" hidden="1" x14ac:dyDescent="0.35">
      <c r="A728" s="32" t="s">
        <v>973</v>
      </c>
      <c r="B728" s="32">
        <v>8</v>
      </c>
      <c r="C728" s="32">
        <v>8</v>
      </c>
      <c r="D728" s="32">
        <v>8</v>
      </c>
      <c r="E728" s="32" t="s">
        <v>35</v>
      </c>
      <c r="F728" s="32" t="s">
        <v>35</v>
      </c>
      <c r="G728" s="32">
        <v>0</v>
      </c>
      <c r="H728" s="32" t="s">
        <v>35</v>
      </c>
      <c r="I728" s="32">
        <v>7</v>
      </c>
      <c r="J728" s="32">
        <v>3</v>
      </c>
      <c r="K728" s="32" t="s">
        <v>42</v>
      </c>
      <c r="L728" s="32" t="s">
        <v>37</v>
      </c>
      <c r="M728" s="32" t="s">
        <v>37</v>
      </c>
      <c r="N728" s="32" t="s">
        <v>1</v>
      </c>
      <c r="O728" s="32" t="s">
        <v>58</v>
      </c>
      <c r="P728" s="32" t="s">
        <v>30</v>
      </c>
      <c r="Q728" s="32" t="s">
        <v>38</v>
      </c>
      <c r="R728" s="32" t="s">
        <v>43</v>
      </c>
      <c r="S728" s="32" t="s">
        <v>28</v>
      </c>
      <c r="T728" s="32">
        <v>7</v>
      </c>
      <c r="U728" s="32">
        <v>8</v>
      </c>
      <c r="V728" s="32" t="s">
        <v>31</v>
      </c>
      <c r="W728" s="32">
        <f>SUM(_xlfn.XLOOKUP(B728,freq!$A$2:$A$40,freq!$B$2:$B$40,0),_xlfn.XLOOKUP(C728,freq!$A$2:$A$40,freq!$B$2:$B$40,0),_xlfn.XLOOKUP(D728,freq!$A$2:$A$40,freq!$B$2:$B$40,0),_xlfn.XLOOKUP(E728,freq!$A$2:$A$40,freq!$B$2:$B$40,0),_xlfn.XLOOKUP(F728,freq!$A$2:$A$40,freq!$B$2:$B$40,0),_xlfn.XLOOKUP(G728,freq!$A$2:$A$40,freq!$B$2:$B$40,0),_xlfn.XLOOKUP(H728,freq!$A$2:$A$40,freq!$B$2:$B$40,0),_xlfn.XLOOKUP(I728,freq!$A$2:$A$40,freq!$B$2:$B$40,0),_xlfn.XLOOKUP(J728,freq!$A$2:$A$40,freq!$B$2:$B$40,0),_xlfn.XLOOKUP(K728,freq!$A$2:$A$40,freq!$B$2:$B$40,0),_xlfn.XLOOKUP(L728,freq!$A$2:$A$40,freq!$B$2:$B$40,0),_xlfn.XLOOKUP(M728,freq!$A$2:$A$40,freq!$B$2:$B$40,0),_xlfn.XLOOKUP(N728,freq!$A$2:$A$40,freq!$B$2:$B$40,0),_xlfn.XLOOKUP(O728,freq!$A$2:$A$40,freq!$B$2:$B$40,0),_xlfn.XLOOKUP(P728,freq!$A$2:$A$40,freq!$B$2:$B$40,0),_xlfn.XLOOKUP(Q728,freq!$A$2:$A$40,freq!$B$2:$B$40,0),_xlfn.XLOOKUP(R728,freq!$A$2:$A$40,freq!$B$2:$B$40,0),_xlfn.XLOOKUP(S728,freq!$A$2:$A$40,freq!$B$2:$B$40,0),_xlfn.XLOOKUP(T728,freq!$A$2:$A$40,freq!$B$2:$B$40,0),_xlfn.XLOOKUP(U728,freq!$A$2:$A$40,freq!$B$2:$B$40,0),_xlfn.XLOOKUP(V728,freq!$A$2:$A$40,freq!$B$2:$B$40,0))</f>
        <v>57.58</v>
      </c>
    </row>
    <row r="729" spans="1:23" hidden="1" x14ac:dyDescent="0.35">
      <c r="A729" s="32" t="s">
        <v>1940</v>
      </c>
      <c r="B729" s="32">
        <v>9</v>
      </c>
      <c r="C729" s="32" t="s">
        <v>30</v>
      </c>
      <c r="D729" s="32" t="s">
        <v>44</v>
      </c>
      <c r="E729" s="32" t="s">
        <v>46</v>
      </c>
      <c r="F729" s="32" t="s">
        <v>36</v>
      </c>
      <c r="G729" s="32" t="s">
        <v>38</v>
      </c>
      <c r="H729" s="32">
        <v>4</v>
      </c>
      <c r="I729" s="32" t="s">
        <v>41</v>
      </c>
      <c r="J729" s="32">
        <v>8</v>
      </c>
      <c r="K729" s="32" t="s">
        <v>4</v>
      </c>
      <c r="L729" s="32" t="s">
        <v>58</v>
      </c>
      <c r="M729" s="32" t="s">
        <v>31</v>
      </c>
      <c r="N729" s="32">
        <v>8</v>
      </c>
      <c r="O729" s="32">
        <v>3</v>
      </c>
      <c r="P729" s="32" t="s">
        <v>4</v>
      </c>
      <c r="Q729" s="32" t="s">
        <v>46</v>
      </c>
      <c r="R729" s="32" t="s">
        <v>35</v>
      </c>
      <c r="S729" s="32">
        <v>1</v>
      </c>
      <c r="T729" s="32" t="s">
        <v>37</v>
      </c>
      <c r="U729" s="32" t="s">
        <v>44</v>
      </c>
      <c r="V729" s="32" t="s">
        <v>56</v>
      </c>
      <c r="W729" s="32">
        <f>SUM(_xlfn.XLOOKUP(B729,freq!$A$2:$A$40,freq!$B$2:$B$40,0),_xlfn.XLOOKUP(C729,freq!$A$2:$A$40,freq!$B$2:$B$40,0),_xlfn.XLOOKUP(D729,freq!$A$2:$A$40,freq!$B$2:$B$40,0),_xlfn.XLOOKUP(E729,freq!$A$2:$A$40,freq!$B$2:$B$40,0),_xlfn.XLOOKUP(F729,freq!$A$2:$A$40,freq!$B$2:$B$40,0),_xlfn.XLOOKUP(G729,freq!$A$2:$A$40,freq!$B$2:$B$40,0),_xlfn.XLOOKUP(H729,freq!$A$2:$A$40,freq!$B$2:$B$40,0),_xlfn.XLOOKUP(I729,freq!$A$2:$A$40,freq!$B$2:$B$40,0),_xlfn.XLOOKUP(J729,freq!$A$2:$A$40,freq!$B$2:$B$40,0),_xlfn.XLOOKUP(K729,freq!$A$2:$A$40,freq!$B$2:$B$40,0),_xlfn.XLOOKUP(L729,freq!$A$2:$A$40,freq!$B$2:$B$40,0),_xlfn.XLOOKUP(M729,freq!$A$2:$A$40,freq!$B$2:$B$40,0),_xlfn.XLOOKUP(N729,freq!$A$2:$A$40,freq!$B$2:$B$40,0),_xlfn.XLOOKUP(O729,freq!$A$2:$A$40,freq!$B$2:$B$40,0),_xlfn.XLOOKUP(P729,freq!$A$2:$A$40,freq!$B$2:$B$40,0),_xlfn.XLOOKUP(Q729,freq!$A$2:$A$40,freq!$B$2:$B$40,0),_xlfn.XLOOKUP(R729,freq!$A$2:$A$40,freq!$B$2:$B$40,0),_xlfn.XLOOKUP(S729,freq!$A$2:$A$40,freq!$B$2:$B$40,0),_xlfn.XLOOKUP(T729,freq!$A$2:$A$40,freq!$B$2:$B$40,0),_xlfn.XLOOKUP(U729,freq!$A$2:$A$40,freq!$B$2:$B$40,0),_xlfn.XLOOKUP(V729,freq!$A$2:$A$40,freq!$B$2:$B$40,0))</f>
        <v>57.539999999999992</v>
      </c>
    </row>
    <row r="730" spans="1:23" hidden="1" x14ac:dyDescent="0.35">
      <c r="A730" s="32" t="s">
        <v>1817</v>
      </c>
      <c r="B730" s="32" t="s">
        <v>3</v>
      </c>
      <c r="C730" s="32">
        <v>7</v>
      </c>
      <c r="D730" s="32" t="s">
        <v>43</v>
      </c>
      <c r="E730" s="32" t="s">
        <v>30</v>
      </c>
      <c r="F730" s="32" t="s">
        <v>56</v>
      </c>
      <c r="G730" s="32" t="s">
        <v>45</v>
      </c>
      <c r="H730" s="32">
        <v>0</v>
      </c>
      <c r="I730" s="32" t="s">
        <v>42</v>
      </c>
      <c r="J730" s="32" t="s">
        <v>34</v>
      </c>
      <c r="K730" s="32" t="s">
        <v>37</v>
      </c>
      <c r="L730" s="32">
        <v>6</v>
      </c>
      <c r="M730" s="32">
        <v>1</v>
      </c>
      <c r="N730" s="32">
        <v>8</v>
      </c>
      <c r="O730" s="32">
        <v>2</v>
      </c>
      <c r="P730" s="32" t="s">
        <v>44</v>
      </c>
      <c r="Q730" s="32">
        <v>7</v>
      </c>
      <c r="R730" s="32" t="s">
        <v>45</v>
      </c>
      <c r="S730" s="32" t="s">
        <v>28</v>
      </c>
      <c r="T730" s="32" t="s">
        <v>0</v>
      </c>
      <c r="U730" s="32" t="s">
        <v>37</v>
      </c>
      <c r="V730" s="32" t="s">
        <v>50</v>
      </c>
      <c r="W730" s="32">
        <f>SUM(_xlfn.XLOOKUP(B730,freq!$A$2:$A$40,freq!$B$2:$B$40,0),_xlfn.XLOOKUP(C730,freq!$A$2:$A$40,freq!$B$2:$B$40,0),_xlfn.XLOOKUP(D730,freq!$A$2:$A$40,freq!$B$2:$B$40,0),_xlfn.XLOOKUP(E730,freq!$A$2:$A$40,freq!$B$2:$B$40,0),_xlfn.XLOOKUP(F730,freq!$A$2:$A$40,freq!$B$2:$B$40,0),_xlfn.XLOOKUP(G730,freq!$A$2:$A$40,freq!$B$2:$B$40,0),_xlfn.XLOOKUP(H730,freq!$A$2:$A$40,freq!$B$2:$B$40,0),_xlfn.XLOOKUP(I730,freq!$A$2:$A$40,freq!$B$2:$B$40,0),_xlfn.XLOOKUP(J730,freq!$A$2:$A$40,freq!$B$2:$B$40,0),_xlfn.XLOOKUP(K730,freq!$A$2:$A$40,freq!$B$2:$B$40,0),_xlfn.XLOOKUP(L730,freq!$A$2:$A$40,freq!$B$2:$B$40,0),_xlfn.XLOOKUP(M730,freq!$A$2:$A$40,freq!$B$2:$B$40,0),_xlfn.XLOOKUP(N730,freq!$A$2:$A$40,freq!$B$2:$B$40,0),_xlfn.XLOOKUP(O730,freq!$A$2:$A$40,freq!$B$2:$B$40,0),_xlfn.XLOOKUP(P730,freq!$A$2:$A$40,freq!$B$2:$B$40,0),_xlfn.XLOOKUP(Q730,freq!$A$2:$A$40,freq!$B$2:$B$40,0),_xlfn.XLOOKUP(R730,freq!$A$2:$A$40,freq!$B$2:$B$40,0),_xlfn.XLOOKUP(S730,freq!$A$2:$A$40,freq!$B$2:$B$40,0),_xlfn.XLOOKUP(T730,freq!$A$2:$A$40,freq!$B$2:$B$40,0),_xlfn.XLOOKUP(U730,freq!$A$2:$A$40,freq!$B$2:$B$40,0),_xlfn.XLOOKUP(V730,freq!$A$2:$A$40,freq!$B$2:$B$40,0))</f>
        <v>57.530000000000008</v>
      </c>
    </row>
    <row r="731" spans="1:23" hidden="1" x14ac:dyDescent="0.35">
      <c r="A731" s="32" t="s">
        <v>1889</v>
      </c>
      <c r="B731" s="32" t="s">
        <v>38</v>
      </c>
      <c r="C731" s="32">
        <v>4</v>
      </c>
      <c r="D731" s="32" t="s">
        <v>1</v>
      </c>
      <c r="E731" s="32">
        <v>6</v>
      </c>
      <c r="F731" s="32" t="s">
        <v>44</v>
      </c>
      <c r="G731" s="32" t="s">
        <v>59</v>
      </c>
      <c r="H731" s="32" t="s">
        <v>42</v>
      </c>
      <c r="I731" s="32">
        <v>0</v>
      </c>
      <c r="J731" s="32">
        <v>8</v>
      </c>
      <c r="K731" s="32">
        <v>2</v>
      </c>
      <c r="L731" s="32" t="s">
        <v>37</v>
      </c>
      <c r="M731" s="32" t="s">
        <v>34</v>
      </c>
      <c r="N731" s="32" t="s">
        <v>56</v>
      </c>
      <c r="O731" s="32" t="s">
        <v>43</v>
      </c>
      <c r="P731" s="32" t="s">
        <v>36</v>
      </c>
      <c r="Q731" s="32">
        <v>4</v>
      </c>
      <c r="R731" s="32" t="s">
        <v>1</v>
      </c>
      <c r="S731" s="32" t="s">
        <v>32</v>
      </c>
      <c r="T731" s="32" t="s">
        <v>59</v>
      </c>
      <c r="U731" s="32" t="s">
        <v>45</v>
      </c>
      <c r="V731" s="32">
        <v>3</v>
      </c>
      <c r="W731" s="32">
        <f>SUM(_xlfn.XLOOKUP(B731,freq!$A$2:$A$40,freq!$B$2:$B$40,0),_xlfn.XLOOKUP(C731,freq!$A$2:$A$40,freq!$B$2:$B$40,0),_xlfn.XLOOKUP(D731,freq!$A$2:$A$40,freq!$B$2:$B$40,0),_xlfn.XLOOKUP(E731,freq!$A$2:$A$40,freq!$B$2:$B$40,0),_xlfn.XLOOKUP(F731,freq!$A$2:$A$40,freq!$B$2:$B$40,0),_xlfn.XLOOKUP(G731,freq!$A$2:$A$40,freq!$B$2:$B$40,0),_xlfn.XLOOKUP(H731,freq!$A$2:$A$40,freq!$B$2:$B$40,0),_xlfn.XLOOKUP(I731,freq!$A$2:$A$40,freq!$B$2:$B$40,0),_xlfn.XLOOKUP(J731,freq!$A$2:$A$40,freq!$B$2:$B$40,0),_xlfn.XLOOKUP(K731,freq!$A$2:$A$40,freq!$B$2:$B$40,0),_xlfn.XLOOKUP(L731,freq!$A$2:$A$40,freq!$B$2:$B$40,0),_xlfn.XLOOKUP(M731,freq!$A$2:$A$40,freq!$B$2:$B$40,0),_xlfn.XLOOKUP(N731,freq!$A$2:$A$40,freq!$B$2:$B$40,0),_xlfn.XLOOKUP(O731,freq!$A$2:$A$40,freq!$B$2:$B$40,0),_xlfn.XLOOKUP(P731,freq!$A$2:$A$40,freq!$B$2:$B$40,0),_xlfn.XLOOKUP(Q731,freq!$A$2:$A$40,freq!$B$2:$B$40,0),_xlfn.XLOOKUP(R731,freq!$A$2:$A$40,freq!$B$2:$B$40,0),_xlfn.XLOOKUP(S731,freq!$A$2:$A$40,freq!$B$2:$B$40,0),_xlfn.XLOOKUP(T731,freq!$A$2:$A$40,freq!$B$2:$B$40,0),_xlfn.XLOOKUP(U731,freq!$A$2:$A$40,freq!$B$2:$B$40,0),_xlfn.XLOOKUP(V731,freq!$A$2:$A$40,freq!$B$2:$B$40,0))</f>
        <v>57.519999999999996</v>
      </c>
    </row>
    <row r="732" spans="1:23" hidden="1" x14ac:dyDescent="0.35">
      <c r="A732" s="32" t="s">
        <v>528</v>
      </c>
      <c r="B732" s="32" t="s">
        <v>0</v>
      </c>
      <c r="C732" s="32" t="s">
        <v>30</v>
      </c>
      <c r="D732" s="32">
        <v>1</v>
      </c>
      <c r="E732" s="32" t="s">
        <v>3</v>
      </c>
      <c r="F732" s="32" t="s">
        <v>3</v>
      </c>
      <c r="G732" s="32">
        <v>3</v>
      </c>
      <c r="H732" s="32" t="s">
        <v>41</v>
      </c>
      <c r="I732" s="32" t="s">
        <v>34</v>
      </c>
      <c r="J732" s="32">
        <v>4</v>
      </c>
      <c r="K732" s="32" t="s">
        <v>31</v>
      </c>
      <c r="L732" s="32" t="s">
        <v>43</v>
      </c>
      <c r="M732" s="32">
        <v>9</v>
      </c>
      <c r="N732" s="32" t="s">
        <v>50</v>
      </c>
      <c r="O732" s="32" t="s">
        <v>56</v>
      </c>
      <c r="P732" s="32" t="s">
        <v>0</v>
      </c>
      <c r="Q732" s="32" t="s">
        <v>48</v>
      </c>
      <c r="R732" s="32" t="s">
        <v>42</v>
      </c>
      <c r="S732" s="32" t="s">
        <v>38</v>
      </c>
      <c r="T732" s="32" t="s">
        <v>48</v>
      </c>
      <c r="U732" s="32" t="s">
        <v>1</v>
      </c>
      <c r="V732" s="32" t="s">
        <v>56</v>
      </c>
      <c r="W732" s="32">
        <f>SUM(_xlfn.XLOOKUP(B732,freq!$A$2:$A$40,freq!$B$2:$B$40,0),_xlfn.XLOOKUP(C732,freq!$A$2:$A$40,freq!$B$2:$B$40,0),_xlfn.XLOOKUP(D732,freq!$A$2:$A$40,freq!$B$2:$B$40,0),_xlfn.XLOOKUP(E732,freq!$A$2:$A$40,freq!$B$2:$B$40,0),_xlfn.XLOOKUP(F732,freq!$A$2:$A$40,freq!$B$2:$B$40,0),_xlfn.XLOOKUP(G732,freq!$A$2:$A$40,freq!$B$2:$B$40,0),_xlfn.XLOOKUP(H732,freq!$A$2:$A$40,freq!$B$2:$B$40,0),_xlfn.XLOOKUP(I732,freq!$A$2:$A$40,freq!$B$2:$B$40,0),_xlfn.XLOOKUP(J732,freq!$A$2:$A$40,freq!$B$2:$B$40,0),_xlfn.XLOOKUP(K732,freq!$A$2:$A$40,freq!$B$2:$B$40,0),_xlfn.XLOOKUP(L732,freq!$A$2:$A$40,freq!$B$2:$B$40,0),_xlfn.XLOOKUP(M732,freq!$A$2:$A$40,freq!$B$2:$B$40,0),_xlfn.XLOOKUP(N732,freq!$A$2:$A$40,freq!$B$2:$B$40,0),_xlfn.XLOOKUP(O732,freq!$A$2:$A$40,freq!$B$2:$B$40,0),_xlfn.XLOOKUP(P732,freq!$A$2:$A$40,freq!$B$2:$B$40,0),_xlfn.XLOOKUP(Q732,freq!$A$2:$A$40,freq!$B$2:$B$40,0),_xlfn.XLOOKUP(R732,freq!$A$2:$A$40,freq!$B$2:$B$40,0),_xlfn.XLOOKUP(S732,freq!$A$2:$A$40,freq!$B$2:$B$40,0),_xlfn.XLOOKUP(T732,freq!$A$2:$A$40,freq!$B$2:$B$40,0),_xlfn.XLOOKUP(U732,freq!$A$2:$A$40,freq!$B$2:$B$40,0),_xlfn.XLOOKUP(V732,freq!$A$2:$A$40,freq!$B$2:$B$40,0))</f>
        <v>57.5</v>
      </c>
    </row>
    <row r="733" spans="1:23" hidden="1" x14ac:dyDescent="0.35">
      <c r="A733" s="32" t="s">
        <v>228</v>
      </c>
      <c r="B733" s="32" t="s">
        <v>28</v>
      </c>
      <c r="C733" s="32" t="s">
        <v>37</v>
      </c>
      <c r="D733" s="32" t="s">
        <v>35</v>
      </c>
      <c r="E733" s="32">
        <v>9</v>
      </c>
      <c r="F733" s="32" t="s">
        <v>58</v>
      </c>
      <c r="G733" s="32">
        <v>2</v>
      </c>
      <c r="H733" s="32" t="s">
        <v>2</v>
      </c>
      <c r="I733" s="32">
        <v>8</v>
      </c>
      <c r="J733" s="32" t="s">
        <v>35</v>
      </c>
      <c r="K733" s="32" t="s">
        <v>29</v>
      </c>
      <c r="L733" s="32">
        <v>4</v>
      </c>
      <c r="M733" s="32">
        <v>6</v>
      </c>
      <c r="N733" s="32" t="s">
        <v>44</v>
      </c>
      <c r="O733" s="32" t="s">
        <v>42</v>
      </c>
      <c r="P733" s="32" t="s">
        <v>42</v>
      </c>
      <c r="Q733" s="32" t="s">
        <v>1</v>
      </c>
      <c r="R733" s="32">
        <v>8</v>
      </c>
      <c r="S733" s="32" t="s">
        <v>50</v>
      </c>
      <c r="T733" s="32" t="s">
        <v>31</v>
      </c>
      <c r="U733" s="32" t="s">
        <v>38</v>
      </c>
      <c r="V733" s="32">
        <v>3</v>
      </c>
      <c r="W733" s="32">
        <f>SUM(_xlfn.XLOOKUP(B733,freq!$A$2:$A$40,freq!$B$2:$B$40,0),_xlfn.XLOOKUP(C733,freq!$A$2:$A$40,freq!$B$2:$B$40,0),_xlfn.XLOOKUP(D733,freq!$A$2:$A$40,freq!$B$2:$B$40,0),_xlfn.XLOOKUP(E733,freq!$A$2:$A$40,freq!$B$2:$B$40,0),_xlfn.XLOOKUP(F733,freq!$A$2:$A$40,freq!$B$2:$B$40,0),_xlfn.XLOOKUP(G733,freq!$A$2:$A$40,freq!$B$2:$B$40,0),_xlfn.XLOOKUP(H733,freq!$A$2:$A$40,freq!$B$2:$B$40,0),_xlfn.XLOOKUP(I733,freq!$A$2:$A$40,freq!$B$2:$B$40,0),_xlfn.XLOOKUP(J733,freq!$A$2:$A$40,freq!$B$2:$B$40,0),_xlfn.XLOOKUP(K733,freq!$A$2:$A$40,freq!$B$2:$B$40,0),_xlfn.XLOOKUP(L733,freq!$A$2:$A$40,freq!$B$2:$B$40,0),_xlfn.XLOOKUP(M733,freq!$A$2:$A$40,freq!$B$2:$B$40,0),_xlfn.XLOOKUP(N733,freq!$A$2:$A$40,freq!$B$2:$B$40,0),_xlfn.XLOOKUP(O733,freq!$A$2:$A$40,freq!$B$2:$B$40,0),_xlfn.XLOOKUP(P733,freq!$A$2:$A$40,freq!$B$2:$B$40,0),_xlfn.XLOOKUP(Q733,freq!$A$2:$A$40,freq!$B$2:$B$40,0),_xlfn.XLOOKUP(R733,freq!$A$2:$A$40,freq!$B$2:$B$40,0),_xlfn.XLOOKUP(S733,freq!$A$2:$A$40,freq!$B$2:$B$40,0),_xlfn.XLOOKUP(T733,freq!$A$2:$A$40,freq!$B$2:$B$40,0),_xlfn.XLOOKUP(U733,freq!$A$2:$A$40,freq!$B$2:$B$40,0),_xlfn.XLOOKUP(V733,freq!$A$2:$A$40,freq!$B$2:$B$40,0))</f>
        <v>57.41</v>
      </c>
    </row>
    <row r="734" spans="1:23" hidden="1" x14ac:dyDescent="0.35">
      <c r="A734" s="32" t="s">
        <v>876</v>
      </c>
      <c r="B734" s="32" t="s">
        <v>2</v>
      </c>
      <c r="C734" s="32" t="s">
        <v>53</v>
      </c>
      <c r="D734" s="32" t="s">
        <v>53</v>
      </c>
      <c r="E734" s="32" t="s">
        <v>1</v>
      </c>
      <c r="F734" s="32" t="s">
        <v>36</v>
      </c>
      <c r="G734" s="32" t="s">
        <v>41</v>
      </c>
      <c r="H734" s="32" t="s">
        <v>45</v>
      </c>
      <c r="I734" s="32" t="s">
        <v>49</v>
      </c>
      <c r="J734" s="32" t="s">
        <v>0</v>
      </c>
      <c r="K734" s="32">
        <v>1</v>
      </c>
      <c r="L734" s="32" t="s">
        <v>38</v>
      </c>
      <c r="M734" s="32" t="s">
        <v>31</v>
      </c>
      <c r="N734" s="32" t="s">
        <v>30</v>
      </c>
      <c r="O734" s="32">
        <v>5</v>
      </c>
      <c r="P734" s="32" t="s">
        <v>43</v>
      </c>
      <c r="Q734" s="32" t="s">
        <v>38</v>
      </c>
      <c r="R734" s="32" t="s">
        <v>31</v>
      </c>
      <c r="S734" s="32">
        <v>1</v>
      </c>
      <c r="T734" s="32" t="s">
        <v>49</v>
      </c>
      <c r="U734" s="32">
        <v>7</v>
      </c>
      <c r="V734" s="32" t="s">
        <v>32</v>
      </c>
      <c r="W734" s="32">
        <f>SUM(_xlfn.XLOOKUP(B734,freq!$A$2:$A$40,freq!$B$2:$B$40,0),_xlfn.XLOOKUP(C734,freq!$A$2:$A$40,freq!$B$2:$B$40,0),_xlfn.XLOOKUP(D734,freq!$A$2:$A$40,freq!$B$2:$B$40,0),_xlfn.XLOOKUP(E734,freq!$A$2:$A$40,freq!$B$2:$B$40,0),_xlfn.XLOOKUP(F734,freq!$A$2:$A$40,freq!$B$2:$B$40,0),_xlfn.XLOOKUP(G734,freq!$A$2:$A$40,freq!$B$2:$B$40,0),_xlfn.XLOOKUP(H734,freq!$A$2:$A$40,freq!$B$2:$B$40,0),_xlfn.XLOOKUP(I734,freq!$A$2:$A$40,freq!$B$2:$B$40,0),_xlfn.XLOOKUP(J734,freq!$A$2:$A$40,freq!$B$2:$B$40,0),_xlfn.XLOOKUP(K734,freq!$A$2:$A$40,freq!$B$2:$B$40,0),_xlfn.XLOOKUP(L734,freq!$A$2:$A$40,freq!$B$2:$B$40,0),_xlfn.XLOOKUP(M734,freq!$A$2:$A$40,freq!$B$2:$B$40,0),_xlfn.XLOOKUP(N734,freq!$A$2:$A$40,freq!$B$2:$B$40,0),_xlfn.XLOOKUP(O734,freq!$A$2:$A$40,freq!$B$2:$B$40,0),_xlfn.XLOOKUP(P734,freq!$A$2:$A$40,freq!$B$2:$B$40,0),_xlfn.XLOOKUP(Q734,freq!$A$2:$A$40,freq!$B$2:$B$40,0),_xlfn.XLOOKUP(R734,freq!$A$2:$A$40,freq!$B$2:$B$40,0),_xlfn.XLOOKUP(S734,freq!$A$2:$A$40,freq!$B$2:$B$40,0),_xlfn.XLOOKUP(T734,freq!$A$2:$A$40,freq!$B$2:$B$40,0),_xlfn.XLOOKUP(U734,freq!$A$2:$A$40,freq!$B$2:$B$40,0),_xlfn.XLOOKUP(V734,freq!$A$2:$A$40,freq!$B$2:$B$40,0))</f>
        <v>57.379999999999995</v>
      </c>
    </row>
    <row r="735" spans="1:23" hidden="1" x14ac:dyDescent="0.35">
      <c r="A735" s="32" t="s">
        <v>1364</v>
      </c>
      <c r="B735" s="32" t="s">
        <v>56</v>
      </c>
      <c r="C735" s="32" t="s">
        <v>44</v>
      </c>
      <c r="D735" s="32" t="s">
        <v>59</v>
      </c>
      <c r="E735" s="32" t="s">
        <v>46</v>
      </c>
      <c r="F735" s="32" t="s">
        <v>37</v>
      </c>
      <c r="G735" s="32" t="s">
        <v>40</v>
      </c>
      <c r="H735" s="32" t="s">
        <v>43</v>
      </c>
      <c r="I735" s="32" t="s">
        <v>58</v>
      </c>
      <c r="J735" s="32" t="s">
        <v>50</v>
      </c>
      <c r="K735" s="32" t="s">
        <v>42</v>
      </c>
      <c r="L735" s="32">
        <v>4</v>
      </c>
      <c r="M735" s="32" t="s">
        <v>1</v>
      </c>
      <c r="N735" s="32" t="s">
        <v>45</v>
      </c>
      <c r="O735" s="32" t="s">
        <v>28</v>
      </c>
      <c r="P735" s="32">
        <v>3</v>
      </c>
      <c r="Q735" s="32" t="s">
        <v>53</v>
      </c>
      <c r="R735" s="32">
        <v>8</v>
      </c>
      <c r="S735" s="32" t="s">
        <v>41</v>
      </c>
      <c r="T735" s="32" t="s">
        <v>32</v>
      </c>
      <c r="U735" s="32" t="s">
        <v>31</v>
      </c>
      <c r="V735" s="32" t="s">
        <v>58</v>
      </c>
      <c r="W735" s="32">
        <f>SUM(_xlfn.XLOOKUP(B735,freq!$A$2:$A$40,freq!$B$2:$B$40,0),_xlfn.XLOOKUP(C735,freq!$A$2:$A$40,freq!$B$2:$B$40,0),_xlfn.XLOOKUP(D735,freq!$A$2:$A$40,freq!$B$2:$B$40,0),_xlfn.XLOOKUP(E735,freq!$A$2:$A$40,freq!$B$2:$B$40,0),_xlfn.XLOOKUP(F735,freq!$A$2:$A$40,freq!$B$2:$B$40,0),_xlfn.XLOOKUP(G735,freq!$A$2:$A$40,freq!$B$2:$B$40,0),_xlfn.XLOOKUP(H735,freq!$A$2:$A$40,freq!$B$2:$B$40,0),_xlfn.XLOOKUP(I735,freq!$A$2:$A$40,freq!$B$2:$B$40,0),_xlfn.XLOOKUP(J735,freq!$A$2:$A$40,freq!$B$2:$B$40,0),_xlfn.XLOOKUP(K735,freq!$A$2:$A$40,freq!$B$2:$B$40,0),_xlfn.XLOOKUP(L735,freq!$A$2:$A$40,freq!$B$2:$B$40,0),_xlfn.XLOOKUP(M735,freq!$A$2:$A$40,freq!$B$2:$B$40,0),_xlfn.XLOOKUP(N735,freq!$A$2:$A$40,freq!$B$2:$B$40,0),_xlfn.XLOOKUP(O735,freq!$A$2:$A$40,freq!$B$2:$B$40,0),_xlfn.XLOOKUP(P735,freq!$A$2:$A$40,freq!$B$2:$B$40,0),_xlfn.XLOOKUP(Q735,freq!$A$2:$A$40,freq!$B$2:$B$40,0),_xlfn.XLOOKUP(R735,freq!$A$2:$A$40,freq!$B$2:$B$40,0),_xlfn.XLOOKUP(S735,freq!$A$2:$A$40,freq!$B$2:$B$40,0),_xlfn.XLOOKUP(T735,freq!$A$2:$A$40,freq!$B$2:$B$40,0),_xlfn.XLOOKUP(U735,freq!$A$2:$A$40,freq!$B$2:$B$40,0),_xlfn.XLOOKUP(V735,freq!$A$2:$A$40,freq!$B$2:$B$40,0))</f>
        <v>57.36</v>
      </c>
    </row>
    <row r="736" spans="1:23" hidden="1" x14ac:dyDescent="0.35">
      <c r="A736" s="32" t="s">
        <v>1470</v>
      </c>
      <c r="B736" s="32" t="s">
        <v>56</v>
      </c>
      <c r="C736" s="32" t="s">
        <v>37</v>
      </c>
      <c r="D736" s="32">
        <v>1</v>
      </c>
      <c r="E736" s="32">
        <v>1</v>
      </c>
      <c r="F736" s="32">
        <v>3</v>
      </c>
      <c r="G736" s="32" t="s">
        <v>37</v>
      </c>
      <c r="H736" s="32" t="s">
        <v>46</v>
      </c>
      <c r="I736" s="32" t="s">
        <v>53</v>
      </c>
      <c r="J736" s="32">
        <v>0</v>
      </c>
      <c r="K736" s="32" t="s">
        <v>56</v>
      </c>
      <c r="L736" s="32" t="s">
        <v>31</v>
      </c>
      <c r="M736" s="32" t="s">
        <v>35</v>
      </c>
      <c r="N736" s="32">
        <v>0</v>
      </c>
      <c r="O736" s="32" t="s">
        <v>42</v>
      </c>
      <c r="P736" s="32" t="s">
        <v>44</v>
      </c>
      <c r="Q736" s="32" t="s">
        <v>43</v>
      </c>
      <c r="R736" s="32" t="s">
        <v>42</v>
      </c>
      <c r="S736" s="32" t="s">
        <v>50</v>
      </c>
      <c r="T736" s="32" t="s">
        <v>33</v>
      </c>
      <c r="U736" s="32" t="s">
        <v>44</v>
      </c>
      <c r="V736" s="32" t="s">
        <v>41</v>
      </c>
      <c r="W736" s="32">
        <f>SUM(_xlfn.XLOOKUP(B736,freq!$A$2:$A$40,freq!$B$2:$B$40,0),_xlfn.XLOOKUP(C736,freq!$A$2:$A$40,freq!$B$2:$B$40,0),_xlfn.XLOOKUP(D736,freq!$A$2:$A$40,freq!$B$2:$B$40,0),_xlfn.XLOOKUP(E736,freq!$A$2:$A$40,freq!$B$2:$B$40,0),_xlfn.XLOOKUP(F736,freq!$A$2:$A$40,freq!$B$2:$B$40,0),_xlfn.XLOOKUP(G736,freq!$A$2:$A$40,freq!$B$2:$B$40,0),_xlfn.XLOOKUP(H736,freq!$A$2:$A$40,freq!$B$2:$B$40,0),_xlfn.XLOOKUP(I736,freq!$A$2:$A$40,freq!$B$2:$B$40,0),_xlfn.XLOOKUP(J736,freq!$A$2:$A$40,freq!$B$2:$B$40,0),_xlfn.XLOOKUP(K736,freq!$A$2:$A$40,freq!$B$2:$B$40,0),_xlfn.XLOOKUP(L736,freq!$A$2:$A$40,freq!$B$2:$B$40,0),_xlfn.XLOOKUP(M736,freq!$A$2:$A$40,freq!$B$2:$B$40,0),_xlfn.XLOOKUP(N736,freq!$A$2:$A$40,freq!$B$2:$B$40,0),_xlfn.XLOOKUP(O736,freq!$A$2:$A$40,freq!$B$2:$B$40,0),_xlfn.XLOOKUP(P736,freq!$A$2:$A$40,freq!$B$2:$B$40,0),_xlfn.XLOOKUP(Q736,freq!$A$2:$A$40,freq!$B$2:$B$40,0),_xlfn.XLOOKUP(R736,freq!$A$2:$A$40,freq!$B$2:$B$40,0),_xlfn.XLOOKUP(S736,freq!$A$2:$A$40,freq!$B$2:$B$40,0),_xlfn.XLOOKUP(T736,freq!$A$2:$A$40,freq!$B$2:$B$40,0),_xlfn.XLOOKUP(U736,freq!$A$2:$A$40,freq!$B$2:$B$40,0),_xlfn.XLOOKUP(V736,freq!$A$2:$A$40,freq!$B$2:$B$40,0))</f>
        <v>57.359999999999992</v>
      </c>
    </row>
    <row r="737" spans="1:23" hidden="1" x14ac:dyDescent="0.35">
      <c r="A737" s="32" t="s">
        <v>1861</v>
      </c>
      <c r="B737" s="32">
        <v>2</v>
      </c>
      <c r="C737" s="32" t="s">
        <v>43</v>
      </c>
      <c r="D737" s="32" t="s">
        <v>37</v>
      </c>
      <c r="E737" s="32" t="s">
        <v>30</v>
      </c>
      <c r="F737" s="32" t="s">
        <v>38</v>
      </c>
      <c r="G737" s="32">
        <v>9</v>
      </c>
      <c r="H737" s="32" t="s">
        <v>3</v>
      </c>
      <c r="I737" s="32">
        <v>8</v>
      </c>
      <c r="J737" s="32" t="s">
        <v>35</v>
      </c>
      <c r="K737" s="32" t="s">
        <v>29</v>
      </c>
      <c r="L737" s="32" t="s">
        <v>56</v>
      </c>
      <c r="M737" s="32" t="s">
        <v>4</v>
      </c>
      <c r="N737" s="32">
        <v>1</v>
      </c>
      <c r="O737" s="32">
        <v>9</v>
      </c>
      <c r="P737" s="32" t="s">
        <v>29</v>
      </c>
      <c r="Q737" s="32" t="s">
        <v>58</v>
      </c>
      <c r="R737" s="32">
        <v>2</v>
      </c>
      <c r="S737" s="32" t="s">
        <v>3</v>
      </c>
      <c r="T737" s="32" t="s">
        <v>35</v>
      </c>
      <c r="U737" s="32" t="s">
        <v>44</v>
      </c>
      <c r="V737" s="32" t="s">
        <v>38</v>
      </c>
      <c r="W737" s="32">
        <f>SUM(_xlfn.XLOOKUP(B737,freq!$A$2:$A$40,freq!$B$2:$B$40,0),_xlfn.XLOOKUP(C737,freq!$A$2:$A$40,freq!$B$2:$B$40,0),_xlfn.XLOOKUP(D737,freq!$A$2:$A$40,freq!$B$2:$B$40,0),_xlfn.XLOOKUP(E737,freq!$A$2:$A$40,freq!$B$2:$B$40,0),_xlfn.XLOOKUP(F737,freq!$A$2:$A$40,freq!$B$2:$B$40,0),_xlfn.XLOOKUP(G737,freq!$A$2:$A$40,freq!$B$2:$B$40,0),_xlfn.XLOOKUP(H737,freq!$A$2:$A$40,freq!$B$2:$B$40,0),_xlfn.XLOOKUP(I737,freq!$A$2:$A$40,freq!$B$2:$B$40,0),_xlfn.XLOOKUP(J737,freq!$A$2:$A$40,freq!$B$2:$B$40,0),_xlfn.XLOOKUP(K737,freq!$A$2:$A$40,freq!$B$2:$B$40,0),_xlfn.XLOOKUP(L737,freq!$A$2:$A$40,freq!$B$2:$B$40,0),_xlfn.XLOOKUP(M737,freq!$A$2:$A$40,freq!$B$2:$B$40,0),_xlfn.XLOOKUP(N737,freq!$A$2:$A$40,freq!$B$2:$B$40,0),_xlfn.XLOOKUP(O737,freq!$A$2:$A$40,freq!$B$2:$B$40,0),_xlfn.XLOOKUP(P737,freq!$A$2:$A$40,freq!$B$2:$B$40,0),_xlfn.XLOOKUP(Q737,freq!$A$2:$A$40,freq!$B$2:$B$40,0),_xlfn.XLOOKUP(R737,freq!$A$2:$A$40,freq!$B$2:$B$40,0),_xlfn.XLOOKUP(S737,freq!$A$2:$A$40,freq!$B$2:$B$40,0),_xlfn.XLOOKUP(T737,freq!$A$2:$A$40,freq!$B$2:$B$40,0),_xlfn.XLOOKUP(U737,freq!$A$2:$A$40,freq!$B$2:$B$40,0),_xlfn.XLOOKUP(V737,freq!$A$2:$A$40,freq!$B$2:$B$40,0))</f>
        <v>57.329999999999991</v>
      </c>
    </row>
    <row r="738" spans="1:23" hidden="1" x14ac:dyDescent="0.35">
      <c r="A738" s="32" t="s">
        <v>516</v>
      </c>
      <c r="B738" s="32">
        <v>7</v>
      </c>
      <c r="C738" s="32">
        <v>7</v>
      </c>
      <c r="D738" s="32" t="s">
        <v>2</v>
      </c>
      <c r="E738" s="32" t="s">
        <v>41</v>
      </c>
      <c r="F738" s="32" t="s">
        <v>35</v>
      </c>
      <c r="G738" s="32" t="s">
        <v>31</v>
      </c>
      <c r="H738" s="32" t="s">
        <v>34</v>
      </c>
      <c r="I738" s="32" t="s">
        <v>3</v>
      </c>
      <c r="J738" s="32">
        <v>9</v>
      </c>
      <c r="K738" s="32" t="s">
        <v>0</v>
      </c>
      <c r="L738" s="32" t="s">
        <v>53</v>
      </c>
      <c r="M738" s="32" t="s">
        <v>1</v>
      </c>
      <c r="N738" s="32" t="s">
        <v>43</v>
      </c>
      <c r="O738" s="32" t="s">
        <v>33</v>
      </c>
      <c r="P738" s="32">
        <v>9</v>
      </c>
      <c r="Q738" s="32" t="s">
        <v>29</v>
      </c>
      <c r="R738" s="32" t="s">
        <v>53</v>
      </c>
      <c r="S738" s="32" t="s">
        <v>4</v>
      </c>
      <c r="T738" s="32">
        <v>0</v>
      </c>
      <c r="U738" s="32" t="s">
        <v>58</v>
      </c>
      <c r="V738" s="32" t="s">
        <v>2</v>
      </c>
      <c r="W738" s="32">
        <f>SUM(_xlfn.XLOOKUP(B738,freq!$A$2:$A$40,freq!$B$2:$B$40,0),_xlfn.XLOOKUP(C738,freq!$A$2:$A$40,freq!$B$2:$B$40,0),_xlfn.XLOOKUP(D738,freq!$A$2:$A$40,freq!$B$2:$B$40,0),_xlfn.XLOOKUP(E738,freq!$A$2:$A$40,freq!$B$2:$B$40,0),_xlfn.XLOOKUP(F738,freq!$A$2:$A$40,freq!$B$2:$B$40,0),_xlfn.XLOOKUP(G738,freq!$A$2:$A$40,freq!$B$2:$B$40,0),_xlfn.XLOOKUP(H738,freq!$A$2:$A$40,freq!$B$2:$B$40,0),_xlfn.XLOOKUP(I738,freq!$A$2:$A$40,freq!$B$2:$B$40,0),_xlfn.XLOOKUP(J738,freq!$A$2:$A$40,freq!$B$2:$B$40,0),_xlfn.XLOOKUP(K738,freq!$A$2:$A$40,freq!$B$2:$B$40,0),_xlfn.XLOOKUP(L738,freq!$A$2:$A$40,freq!$B$2:$B$40,0),_xlfn.XLOOKUP(M738,freq!$A$2:$A$40,freq!$B$2:$B$40,0),_xlfn.XLOOKUP(N738,freq!$A$2:$A$40,freq!$B$2:$B$40,0),_xlfn.XLOOKUP(O738,freq!$A$2:$A$40,freq!$B$2:$B$40,0),_xlfn.XLOOKUP(P738,freq!$A$2:$A$40,freq!$B$2:$B$40,0),_xlfn.XLOOKUP(Q738,freq!$A$2:$A$40,freq!$B$2:$B$40,0),_xlfn.XLOOKUP(R738,freq!$A$2:$A$40,freq!$B$2:$B$40,0),_xlfn.XLOOKUP(S738,freq!$A$2:$A$40,freq!$B$2:$B$40,0),_xlfn.XLOOKUP(T738,freq!$A$2:$A$40,freq!$B$2:$B$40,0),_xlfn.XLOOKUP(U738,freq!$A$2:$A$40,freq!$B$2:$B$40,0),_xlfn.XLOOKUP(V738,freq!$A$2:$A$40,freq!$B$2:$B$40,0))</f>
        <v>57.32</v>
      </c>
    </row>
    <row r="739" spans="1:23" hidden="1" x14ac:dyDescent="0.35">
      <c r="A739" s="32" t="s">
        <v>309</v>
      </c>
      <c r="B739" s="32" t="s">
        <v>30</v>
      </c>
      <c r="C739" s="32" t="s">
        <v>46</v>
      </c>
      <c r="D739" s="32" t="s">
        <v>38</v>
      </c>
      <c r="E739" s="32" t="s">
        <v>3</v>
      </c>
      <c r="F739" s="32">
        <v>4</v>
      </c>
      <c r="G739" s="32" t="s">
        <v>45</v>
      </c>
      <c r="H739" s="32" t="s">
        <v>32</v>
      </c>
      <c r="I739" s="32" t="s">
        <v>48</v>
      </c>
      <c r="J739" s="32" t="s">
        <v>38</v>
      </c>
      <c r="K739" s="32" t="s">
        <v>44</v>
      </c>
      <c r="L739" s="32" t="s">
        <v>0</v>
      </c>
      <c r="M739" s="32">
        <v>0</v>
      </c>
      <c r="N739" s="32" t="s">
        <v>44</v>
      </c>
      <c r="O739" s="32" t="s">
        <v>59</v>
      </c>
      <c r="P739" s="32">
        <v>0</v>
      </c>
      <c r="Q739" s="32" t="s">
        <v>40</v>
      </c>
      <c r="R739" s="32" t="s">
        <v>34</v>
      </c>
      <c r="S739" s="32">
        <v>9</v>
      </c>
      <c r="T739" s="32">
        <v>6</v>
      </c>
      <c r="U739" s="32" t="s">
        <v>2</v>
      </c>
      <c r="V739" s="32" t="s">
        <v>49</v>
      </c>
      <c r="W739" s="32">
        <f>SUM(_xlfn.XLOOKUP(B739,freq!$A$2:$A$40,freq!$B$2:$B$40,0),_xlfn.XLOOKUP(C739,freq!$A$2:$A$40,freq!$B$2:$B$40,0),_xlfn.XLOOKUP(D739,freq!$A$2:$A$40,freq!$B$2:$B$40,0),_xlfn.XLOOKUP(E739,freq!$A$2:$A$40,freq!$B$2:$B$40,0),_xlfn.XLOOKUP(F739,freq!$A$2:$A$40,freq!$B$2:$B$40,0),_xlfn.XLOOKUP(G739,freq!$A$2:$A$40,freq!$B$2:$B$40,0),_xlfn.XLOOKUP(H739,freq!$A$2:$A$40,freq!$B$2:$B$40,0),_xlfn.XLOOKUP(I739,freq!$A$2:$A$40,freq!$B$2:$B$40,0),_xlfn.XLOOKUP(J739,freq!$A$2:$A$40,freq!$B$2:$B$40,0),_xlfn.XLOOKUP(K739,freq!$A$2:$A$40,freq!$B$2:$B$40,0),_xlfn.XLOOKUP(L739,freq!$A$2:$A$40,freq!$B$2:$B$40,0),_xlfn.XLOOKUP(M739,freq!$A$2:$A$40,freq!$B$2:$B$40,0),_xlfn.XLOOKUP(N739,freq!$A$2:$A$40,freq!$B$2:$B$40,0),_xlfn.XLOOKUP(O739,freq!$A$2:$A$40,freq!$B$2:$B$40,0),_xlfn.XLOOKUP(P739,freq!$A$2:$A$40,freq!$B$2:$B$40,0),_xlfn.XLOOKUP(Q739,freq!$A$2:$A$40,freq!$B$2:$B$40,0),_xlfn.XLOOKUP(R739,freq!$A$2:$A$40,freq!$B$2:$B$40,0),_xlfn.XLOOKUP(S739,freq!$A$2:$A$40,freq!$B$2:$B$40,0),_xlfn.XLOOKUP(T739,freq!$A$2:$A$40,freq!$B$2:$B$40,0),_xlfn.XLOOKUP(U739,freq!$A$2:$A$40,freq!$B$2:$B$40,0),_xlfn.XLOOKUP(V739,freq!$A$2:$A$40,freq!$B$2:$B$40,0))</f>
        <v>57.309999999999988</v>
      </c>
    </row>
    <row r="740" spans="1:23" hidden="1" x14ac:dyDescent="0.35">
      <c r="A740" s="32" t="s">
        <v>1373</v>
      </c>
      <c r="B740" s="32">
        <v>9</v>
      </c>
      <c r="C740" s="32" t="s">
        <v>44</v>
      </c>
      <c r="D740" s="32" t="s">
        <v>38</v>
      </c>
      <c r="E740" s="32">
        <v>7</v>
      </c>
      <c r="F740" s="32" t="s">
        <v>42</v>
      </c>
      <c r="G740" s="32" t="s">
        <v>35</v>
      </c>
      <c r="H740" s="32">
        <v>8</v>
      </c>
      <c r="I740" s="32" t="s">
        <v>38</v>
      </c>
      <c r="J740" s="32" t="s">
        <v>32</v>
      </c>
      <c r="K740" s="32" t="s">
        <v>40</v>
      </c>
      <c r="L740" s="32">
        <v>2</v>
      </c>
      <c r="M740" s="32" t="s">
        <v>2</v>
      </c>
      <c r="N740" s="32" t="s">
        <v>40</v>
      </c>
      <c r="O740" s="32" t="s">
        <v>44</v>
      </c>
      <c r="P740" s="32" t="s">
        <v>2</v>
      </c>
      <c r="Q740" s="32">
        <v>1</v>
      </c>
      <c r="R740" s="32" t="s">
        <v>33</v>
      </c>
      <c r="S740" s="32" t="s">
        <v>2</v>
      </c>
      <c r="T740" s="32" t="s">
        <v>59</v>
      </c>
      <c r="U740" s="32">
        <v>4</v>
      </c>
      <c r="V740" s="32" t="s">
        <v>4</v>
      </c>
      <c r="W740" s="32">
        <f>SUM(_xlfn.XLOOKUP(B740,freq!$A$2:$A$40,freq!$B$2:$B$40,0),_xlfn.XLOOKUP(C740,freq!$A$2:$A$40,freq!$B$2:$B$40,0),_xlfn.XLOOKUP(D740,freq!$A$2:$A$40,freq!$B$2:$B$40,0),_xlfn.XLOOKUP(E740,freq!$A$2:$A$40,freq!$B$2:$B$40,0),_xlfn.XLOOKUP(F740,freq!$A$2:$A$40,freq!$B$2:$B$40,0),_xlfn.XLOOKUP(G740,freq!$A$2:$A$40,freq!$B$2:$B$40,0),_xlfn.XLOOKUP(H740,freq!$A$2:$A$40,freq!$B$2:$B$40,0),_xlfn.XLOOKUP(I740,freq!$A$2:$A$40,freq!$B$2:$B$40,0),_xlfn.XLOOKUP(J740,freq!$A$2:$A$40,freq!$B$2:$B$40,0),_xlfn.XLOOKUP(K740,freq!$A$2:$A$40,freq!$B$2:$B$40,0),_xlfn.XLOOKUP(L740,freq!$A$2:$A$40,freq!$B$2:$B$40,0),_xlfn.XLOOKUP(M740,freq!$A$2:$A$40,freq!$B$2:$B$40,0),_xlfn.XLOOKUP(N740,freq!$A$2:$A$40,freq!$B$2:$B$40,0),_xlfn.XLOOKUP(O740,freq!$A$2:$A$40,freq!$B$2:$B$40,0),_xlfn.XLOOKUP(P740,freq!$A$2:$A$40,freq!$B$2:$B$40,0),_xlfn.XLOOKUP(Q740,freq!$A$2:$A$40,freq!$B$2:$B$40,0),_xlfn.XLOOKUP(R740,freq!$A$2:$A$40,freq!$B$2:$B$40,0),_xlfn.XLOOKUP(S740,freq!$A$2:$A$40,freq!$B$2:$B$40,0),_xlfn.XLOOKUP(T740,freq!$A$2:$A$40,freq!$B$2:$B$40,0),_xlfn.XLOOKUP(U740,freq!$A$2:$A$40,freq!$B$2:$B$40,0),_xlfn.XLOOKUP(V740,freq!$A$2:$A$40,freq!$B$2:$B$40,0))</f>
        <v>57.29</v>
      </c>
    </row>
    <row r="741" spans="1:23" hidden="1" x14ac:dyDescent="0.35">
      <c r="A741" s="32" t="s">
        <v>2016</v>
      </c>
      <c r="B741" s="32">
        <v>5</v>
      </c>
      <c r="C741" s="32" t="s">
        <v>28</v>
      </c>
      <c r="D741" s="32" t="s">
        <v>1</v>
      </c>
      <c r="E741" s="32">
        <v>6</v>
      </c>
      <c r="F741" s="32">
        <v>7</v>
      </c>
      <c r="G741" s="32">
        <v>3</v>
      </c>
      <c r="H741" s="32" t="s">
        <v>45</v>
      </c>
      <c r="I741" s="32" t="s">
        <v>29</v>
      </c>
      <c r="J741" s="32" t="s">
        <v>49</v>
      </c>
      <c r="K741" s="32" t="s">
        <v>4</v>
      </c>
      <c r="L741" s="32">
        <v>9</v>
      </c>
      <c r="M741" s="32" t="s">
        <v>49</v>
      </c>
      <c r="N741" s="32">
        <v>3</v>
      </c>
      <c r="O741" s="32" t="s">
        <v>31</v>
      </c>
      <c r="P741" s="32" t="s">
        <v>56</v>
      </c>
      <c r="Q741" s="32" t="s">
        <v>4</v>
      </c>
      <c r="R741" s="32" t="s">
        <v>33</v>
      </c>
      <c r="S741" s="32">
        <v>0</v>
      </c>
      <c r="T741" s="32" t="s">
        <v>56</v>
      </c>
      <c r="U741" s="32" t="s">
        <v>56</v>
      </c>
      <c r="V741" s="32" t="s">
        <v>42</v>
      </c>
      <c r="W741" s="32">
        <f>SUM(_xlfn.XLOOKUP(B741,freq!$A$2:$A$40,freq!$B$2:$B$40,0),_xlfn.XLOOKUP(C741,freq!$A$2:$A$40,freq!$B$2:$B$40,0),_xlfn.XLOOKUP(D741,freq!$A$2:$A$40,freq!$B$2:$B$40,0),_xlfn.XLOOKUP(E741,freq!$A$2:$A$40,freq!$B$2:$B$40,0),_xlfn.XLOOKUP(F741,freq!$A$2:$A$40,freq!$B$2:$B$40,0),_xlfn.XLOOKUP(G741,freq!$A$2:$A$40,freq!$B$2:$B$40,0),_xlfn.XLOOKUP(H741,freq!$A$2:$A$40,freq!$B$2:$B$40,0),_xlfn.XLOOKUP(I741,freq!$A$2:$A$40,freq!$B$2:$B$40,0),_xlfn.XLOOKUP(J741,freq!$A$2:$A$40,freq!$B$2:$B$40,0),_xlfn.XLOOKUP(K741,freq!$A$2:$A$40,freq!$B$2:$B$40,0),_xlfn.XLOOKUP(L741,freq!$A$2:$A$40,freq!$B$2:$B$40,0),_xlfn.XLOOKUP(M741,freq!$A$2:$A$40,freq!$B$2:$B$40,0),_xlfn.XLOOKUP(N741,freq!$A$2:$A$40,freq!$B$2:$B$40,0),_xlfn.XLOOKUP(O741,freq!$A$2:$A$40,freq!$B$2:$B$40,0),_xlfn.XLOOKUP(P741,freq!$A$2:$A$40,freq!$B$2:$B$40,0),_xlfn.XLOOKUP(Q741,freq!$A$2:$A$40,freq!$B$2:$B$40,0),_xlfn.XLOOKUP(R741,freq!$A$2:$A$40,freq!$B$2:$B$40,0),_xlfn.XLOOKUP(S741,freq!$A$2:$A$40,freq!$B$2:$B$40,0),_xlfn.XLOOKUP(T741,freq!$A$2:$A$40,freq!$B$2:$B$40,0),_xlfn.XLOOKUP(U741,freq!$A$2:$A$40,freq!$B$2:$B$40,0),_xlfn.XLOOKUP(V741,freq!$A$2:$A$40,freq!$B$2:$B$40,0))</f>
        <v>57.209999999999994</v>
      </c>
    </row>
    <row r="742" spans="1:23" hidden="1" x14ac:dyDescent="0.35">
      <c r="A742" s="32" t="s">
        <v>1281</v>
      </c>
      <c r="B742" s="32" t="s">
        <v>42</v>
      </c>
      <c r="C742" s="32" t="s">
        <v>42</v>
      </c>
      <c r="D742" s="32">
        <v>9</v>
      </c>
      <c r="E742" s="32" t="s">
        <v>28</v>
      </c>
      <c r="F742" s="32" t="s">
        <v>45</v>
      </c>
      <c r="G742" s="32" t="s">
        <v>53</v>
      </c>
      <c r="H742" s="32" t="s">
        <v>48</v>
      </c>
      <c r="I742" s="32">
        <v>7</v>
      </c>
      <c r="J742" s="32" t="s">
        <v>42</v>
      </c>
      <c r="K742" s="32">
        <v>2</v>
      </c>
      <c r="L742" s="32" t="s">
        <v>28</v>
      </c>
      <c r="M742" s="32" t="s">
        <v>4</v>
      </c>
      <c r="N742" s="32" t="s">
        <v>1</v>
      </c>
      <c r="O742" s="32" t="s">
        <v>29</v>
      </c>
      <c r="P742" s="32" t="s">
        <v>35</v>
      </c>
      <c r="Q742" s="32" t="s">
        <v>28</v>
      </c>
      <c r="R742" s="32" t="s">
        <v>53</v>
      </c>
      <c r="S742" s="32" t="s">
        <v>59</v>
      </c>
      <c r="T742" s="32" t="s">
        <v>29</v>
      </c>
      <c r="U742" s="32">
        <v>9</v>
      </c>
      <c r="V742" s="32" t="s">
        <v>2</v>
      </c>
      <c r="W742" s="32">
        <f>SUM(_xlfn.XLOOKUP(B742,freq!$A$2:$A$40,freq!$B$2:$B$40,0),_xlfn.XLOOKUP(C742,freq!$A$2:$A$40,freq!$B$2:$B$40,0),_xlfn.XLOOKUP(D742,freq!$A$2:$A$40,freq!$B$2:$B$40,0),_xlfn.XLOOKUP(E742,freq!$A$2:$A$40,freq!$B$2:$B$40,0),_xlfn.XLOOKUP(F742,freq!$A$2:$A$40,freq!$B$2:$B$40,0),_xlfn.XLOOKUP(G742,freq!$A$2:$A$40,freq!$B$2:$B$40,0),_xlfn.XLOOKUP(H742,freq!$A$2:$A$40,freq!$B$2:$B$40,0),_xlfn.XLOOKUP(I742,freq!$A$2:$A$40,freq!$B$2:$B$40,0),_xlfn.XLOOKUP(J742,freq!$A$2:$A$40,freq!$B$2:$B$40,0),_xlfn.XLOOKUP(K742,freq!$A$2:$A$40,freq!$B$2:$B$40,0),_xlfn.XLOOKUP(L742,freq!$A$2:$A$40,freq!$B$2:$B$40,0),_xlfn.XLOOKUP(M742,freq!$A$2:$A$40,freq!$B$2:$B$40,0),_xlfn.XLOOKUP(N742,freq!$A$2:$A$40,freq!$B$2:$B$40,0),_xlfn.XLOOKUP(O742,freq!$A$2:$A$40,freq!$B$2:$B$40,0),_xlfn.XLOOKUP(P742,freq!$A$2:$A$40,freq!$B$2:$B$40,0),_xlfn.XLOOKUP(Q742,freq!$A$2:$A$40,freq!$B$2:$B$40,0),_xlfn.XLOOKUP(R742,freq!$A$2:$A$40,freq!$B$2:$B$40,0),_xlfn.XLOOKUP(S742,freq!$A$2:$A$40,freq!$B$2:$B$40,0),_xlfn.XLOOKUP(T742,freq!$A$2:$A$40,freq!$B$2:$B$40,0),_xlfn.XLOOKUP(U742,freq!$A$2:$A$40,freq!$B$2:$B$40,0),_xlfn.XLOOKUP(V742,freq!$A$2:$A$40,freq!$B$2:$B$40,0))</f>
        <v>57.160000000000004</v>
      </c>
    </row>
    <row r="743" spans="1:23" hidden="1" x14ac:dyDescent="0.35">
      <c r="A743" s="32" t="s">
        <v>2082</v>
      </c>
      <c r="B743" s="32">
        <v>5</v>
      </c>
      <c r="C743" s="32" t="s">
        <v>42</v>
      </c>
      <c r="D743" s="32" t="s">
        <v>36</v>
      </c>
      <c r="E743" s="32">
        <v>9</v>
      </c>
      <c r="F743" s="32" t="s">
        <v>41</v>
      </c>
      <c r="G743" s="32" t="s">
        <v>2</v>
      </c>
      <c r="H743" s="32" t="s">
        <v>34</v>
      </c>
      <c r="I743" s="32" t="s">
        <v>35</v>
      </c>
      <c r="J743" s="32" t="s">
        <v>41</v>
      </c>
      <c r="K743" s="32" t="s">
        <v>29</v>
      </c>
      <c r="L743" s="32" t="s">
        <v>0</v>
      </c>
      <c r="M743" s="32">
        <v>8</v>
      </c>
      <c r="N743" s="32" t="s">
        <v>40</v>
      </c>
      <c r="O743" s="32" t="s">
        <v>33</v>
      </c>
      <c r="P743" s="32" t="s">
        <v>45</v>
      </c>
      <c r="Q743" s="32" t="s">
        <v>4</v>
      </c>
      <c r="R743" s="32" t="s">
        <v>59</v>
      </c>
      <c r="S743" s="32" t="s">
        <v>50</v>
      </c>
      <c r="T743" s="32" t="s">
        <v>38</v>
      </c>
      <c r="U743" s="32" t="s">
        <v>2</v>
      </c>
      <c r="V743" s="32">
        <v>7</v>
      </c>
      <c r="W743" s="32">
        <f>SUM(_xlfn.XLOOKUP(B743,freq!$A$2:$A$40,freq!$B$2:$B$40,0),_xlfn.XLOOKUP(C743,freq!$A$2:$A$40,freq!$B$2:$B$40,0),_xlfn.XLOOKUP(D743,freq!$A$2:$A$40,freq!$B$2:$B$40,0),_xlfn.XLOOKUP(E743,freq!$A$2:$A$40,freq!$B$2:$B$40,0),_xlfn.XLOOKUP(F743,freq!$A$2:$A$40,freq!$B$2:$B$40,0),_xlfn.XLOOKUP(G743,freq!$A$2:$A$40,freq!$B$2:$B$40,0),_xlfn.XLOOKUP(H743,freq!$A$2:$A$40,freq!$B$2:$B$40,0),_xlfn.XLOOKUP(I743,freq!$A$2:$A$40,freq!$B$2:$B$40,0),_xlfn.XLOOKUP(J743,freq!$A$2:$A$40,freq!$B$2:$B$40,0),_xlfn.XLOOKUP(K743,freq!$A$2:$A$40,freq!$B$2:$B$40,0),_xlfn.XLOOKUP(L743,freq!$A$2:$A$40,freq!$B$2:$B$40,0),_xlfn.XLOOKUP(M743,freq!$A$2:$A$40,freq!$B$2:$B$40,0),_xlfn.XLOOKUP(N743,freq!$A$2:$A$40,freq!$B$2:$B$40,0),_xlfn.XLOOKUP(O743,freq!$A$2:$A$40,freq!$B$2:$B$40,0),_xlfn.XLOOKUP(P743,freq!$A$2:$A$40,freq!$B$2:$B$40,0),_xlfn.XLOOKUP(Q743,freq!$A$2:$A$40,freq!$B$2:$B$40,0),_xlfn.XLOOKUP(R743,freq!$A$2:$A$40,freq!$B$2:$B$40,0),_xlfn.XLOOKUP(S743,freq!$A$2:$A$40,freq!$B$2:$B$40,0),_xlfn.XLOOKUP(T743,freq!$A$2:$A$40,freq!$B$2:$B$40,0),_xlfn.XLOOKUP(U743,freq!$A$2:$A$40,freq!$B$2:$B$40,0),_xlfn.XLOOKUP(V743,freq!$A$2:$A$40,freq!$B$2:$B$40,0))</f>
        <v>57.139999999999993</v>
      </c>
    </row>
    <row r="744" spans="1:23" hidden="1" x14ac:dyDescent="0.35">
      <c r="A744" s="32" t="s">
        <v>717</v>
      </c>
      <c r="B744" s="32" t="s">
        <v>43</v>
      </c>
      <c r="C744" s="32" t="s">
        <v>41</v>
      </c>
      <c r="D744" s="32">
        <v>4</v>
      </c>
      <c r="E744" s="32" t="s">
        <v>32</v>
      </c>
      <c r="F744" s="32" t="s">
        <v>4</v>
      </c>
      <c r="G744" s="32">
        <v>1</v>
      </c>
      <c r="H744" s="32" t="s">
        <v>32</v>
      </c>
      <c r="I744" s="32" t="s">
        <v>43</v>
      </c>
      <c r="J744" s="32">
        <v>9</v>
      </c>
      <c r="K744" s="32" t="s">
        <v>53</v>
      </c>
      <c r="L744" s="32">
        <v>2</v>
      </c>
      <c r="M744" s="32" t="s">
        <v>1</v>
      </c>
      <c r="N744" s="32" t="s">
        <v>56</v>
      </c>
      <c r="O744" s="32" t="s">
        <v>45</v>
      </c>
      <c r="P744" s="32" t="s">
        <v>30</v>
      </c>
      <c r="Q744" s="32" t="s">
        <v>1</v>
      </c>
      <c r="R744" s="32" t="s">
        <v>34</v>
      </c>
      <c r="S744" s="32" t="s">
        <v>2</v>
      </c>
      <c r="T744" s="32" t="s">
        <v>36</v>
      </c>
      <c r="U744" s="32">
        <v>6</v>
      </c>
      <c r="V744" s="32">
        <v>4</v>
      </c>
      <c r="W744" s="32">
        <f>SUM(_xlfn.XLOOKUP(B744,freq!$A$2:$A$40,freq!$B$2:$B$40,0),_xlfn.XLOOKUP(C744,freq!$A$2:$A$40,freq!$B$2:$B$40,0),_xlfn.XLOOKUP(D744,freq!$A$2:$A$40,freq!$B$2:$B$40,0),_xlfn.XLOOKUP(E744,freq!$A$2:$A$40,freq!$B$2:$B$40,0),_xlfn.XLOOKUP(F744,freq!$A$2:$A$40,freq!$B$2:$B$40,0),_xlfn.XLOOKUP(G744,freq!$A$2:$A$40,freq!$B$2:$B$40,0),_xlfn.XLOOKUP(H744,freq!$A$2:$A$40,freq!$B$2:$B$40,0),_xlfn.XLOOKUP(I744,freq!$A$2:$A$40,freq!$B$2:$B$40,0),_xlfn.XLOOKUP(J744,freq!$A$2:$A$40,freq!$B$2:$B$40,0),_xlfn.XLOOKUP(K744,freq!$A$2:$A$40,freq!$B$2:$B$40,0),_xlfn.XLOOKUP(L744,freq!$A$2:$A$40,freq!$B$2:$B$40,0),_xlfn.XLOOKUP(M744,freq!$A$2:$A$40,freq!$B$2:$B$40,0),_xlfn.XLOOKUP(N744,freq!$A$2:$A$40,freq!$B$2:$B$40,0),_xlfn.XLOOKUP(O744,freq!$A$2:$A$40,freq!$B$2:$B$40,0),_xlfn.XLOOKUP(P744,freq!$A$2:$A$40,freq!$B$2:$B$40,0),_xlfn.XLOOKUP(Q744,freq!$A$2:$A$40,freq!$B$2:$B$40,0),_xlfn.XLOOKUP(R744,freq!$A$2:$A$40,freq!$B$2:$B$40,0),_xlfn.XLOOKUP(S744,freq!$A$2:$A$40,freq!$B$2:$B$40,0),_xlfn.XLOOKUP(T744,freq!$A$2:$A$40,freq!$B$2:$B$40,0),_xlfn.XLOOKUP(U744,freq!$A$2:$A$40,freq!$B$2:$B$40,0),_xlfn.XLOOKUP(V744,freq!$A$2:$A$40,freq!$B$2:$B$40,0))</f>
        <v>57.12</v>
      </c>
    </row>
    <row r="745" spans="1:23" hidden="1" x14ac:dyDescent="0.35">
      <c r="A745" s="32" t="s">
        <v>1223</v>
      </c>
      <c r="B745" s="32" t="s">
        <v>43</v>
      </c>
      <c r="C745" s="32" t="s">
        <v>49</v>
      </c>
      <c r="D745" s="32">
        <v>1</v>
      </c>
      <c r="E745" s="32" t="s">
        <v>2</v>
      </c>
      <c r="F745" s="32" t="s">
        <v>43</v>
      </c>
      <c r="G745" s="32">
        <v>4</v>
      </c>
      <c r="H745" s="32" t="s">
        <v>58</v>
      </c>
      <c r="I745" s="32" t="s">
        <v>48</v>
      </c>
      <c r="J745" s="32" t="s">
        <v>45</v>
      </c>
      <c r="K745" s="32" t="s">
        <v>53</v>
      </c>
      <c r="L745" s="32" t="s">
        <v>35</v>
      </c>
      <c r="M745" s="32" t="s">
        <v>0</v>
      </c>
      <c r="N745" s="32" t="s">
        <v>0</v>
      </c>
      <c r="O745" s="32" t="s">
        <v>29</v>
      </c>
      <c r="P745" s="32">
        <v>9</v>
      </c>
      <c r="Q745" s="32" t="s">
        <v>33</v>
      </c>
      <c r="R745" s="32" t="s">
        <v>37</v>
      </c>
      <c r="S745" s="32" t="s">
        <v>35</v>
      </c>
      <c r="T745" s="32" t="s">
        <v>41</v>
      </c>
      <c r="U745" s="32">
        <v>9</v>
      </c>
      <c r="V745" s="32">
        <v>7</v>
      </c>
      <c r="W745" s="32">
        <f>SUM(_xlfn.XLOOKUP(B745,freq!$A$2:$A$40,freq!$B$2:$B$40,0),_xlfn.XLOOKUP(C745,freq!$A$2:$A$40,freq!$B$2:$B$40,0),_xlfn.XLOOKUP(D745,freq!$A$2:$A$40,freq!$B$2:$B$40,0),_xlfn.XLOOKUP(E745,freq!$A$2:$A$40,freq!$B$2:$B$40,0),_xlfn.XLOOKUP(F745,freq!$A$2:$A$40,freq!$B$2:$B$40,0),_xlfn.XLOOKUP(G745,freq!$A$2:$A$40,freq!$B$2:$B$40,0),_xlfn.XLOOKUP(H745,freq!$A$2:$A$40,freq!$B$2:$B$40,0),_xlfn.XLOOKUP(I745,freq!$A$2:$A$40,freq!$B$2:$B$40,0),_xlfn.XLOOKUP(J745,freq!$A$2:$A$40,freq!$B$2:$B$40,0),_xlfn.XLOOKUP(K745,freq!$A$2:$A$40,freq!$B$2:$B$40,0),_xlfn.XLOOKUP(L745,freq!$A$2:$A$40,freq!$B$2:$B$40,0),_xlfn.XLOOKUP(M745,freq!$A$2:$A$40,freq!$B$2:$B$40,0),_xlfn.XLOOKUP(N745,freq!$A$2:$A$40,freq!$B$2:$B$40,0),_xlfn.XLOOKUP(O745,freq!$A$2:$A$40,freq!$B$2:$B$40,0),_xlfn.XLOOKUP(P745,freq!$A$2:$A$40,freq!$B$2:$B$40,0),_xlfn.XLOOKUP(Q745,freq!$A$2:$A$40,freq!$B$2:$B$40,0),_xlfn.XLOOKUP(R745,freq!$A$2:$A$40,freq!$B$2:$B$40,0),_xlfn.XLOOKUP(S745,freq!$A$2:$A$40,freq!$B$2:$B$40,0),_xlfn.XLOOKUP(T745,freq!$A$2:$A$40,freq!$B$2:$B$40,0),_xlfn.XLOOKUP(U745,freq!$A$2:$A$40,freq!$B$2:$B$40,0),_xlfn.XLOOKUP(V745,freq!$A$2:$A$40,freq!$B$2:$B$40,0))</f>
        <v>57.110000000000007</v>
      </c>
    </row>
    <row r="746" spans="1:23" hidden="1" x14ac:dyDescent="0.35">
      <c r="A746" s="32" t="s">
        <v>1241</v>
      </c>
      <c r="B746" s="32" t="s">
        <v>56</v>
      </c>
      <c r="C746" s="32" t="s">
        <v>46</v>
      </c>
      <c r="D746" s="32" t="s">
        <v>32</v>
      </c>
      <c r="E746" s="32" t="s">
        <v>41</v>
      </c>
      <c r="F746" s="32">
        <v>3</v>
      </c>
      <c r="G746" s="32" t="s">
        <v>36</v>
      </c>
      <c r="H746" s="32" t="s">
        <v>2</v>
      </c>
      <c r="I746" s="32" t="s">
        <v>56</v>
      </c>
      <c r="J746" s="32">
        <v>1</v>
      </c>
      <c r="K746" s="32">
        <v>9</v>
      </c>
      <c r="L746" s="32" t="s">
        <v>28</v>
      </c>
      <c r="M746" s="32" t="s">
        <v>49</v>
      </c>
      <c r="N746" s="32" t="s">
        <v>4</v>
      </c>
      <c r="O746" s="32" t="s">
        <v>58</v>
      </c>
      <c r="P746" s="32" t="s">
        <v>41</v>
      </c>
      <c r="Q746" s="32" t="s">
        <v>41</v>
      </c>
      <c r="R746" s="32" t="s">
        <v>30</v>
      </c>
      <c r="S746" s="32" t="s">
        <v>45</v>
      </c>
      <c r="T746" s="32" t="s">
        <v>40</v>
      </c>
      <c r="U746" s="32">
        <v>4</v>
      </c>
      <c r="V746" s="32" t="s">
        <v>38</v>
      </c>
      <c r="W746" s="32">
        <f>SUM(_xlfn.XLOOKUP(B746,freq!$A$2:$A$40,freq!$B$2:$B$40,0),_xlfn.XLOOKUP(C746,freq!$A$2:$A$40,freq!$B$2:$B$40,0),_xlfn.XLOOKUP(D746,freq!$A$2:$A$40,freq!$B$2:$B$40,0),_xlfn.XLOOKUP(E746,freq!$A$2:$A$40,freq!$B$2:$B$40,0),_xlfn.XLOOKUP(F746,freq!$A$2:$A$40,freq!$B$2:$B$40,0),_xlfn.XLOOKUP(G746,freq!$A$2:$A$40,freq!$B$2:$B$40,0),_xlfn.XLOOKUP(H746,freq!$A$2:$A$40,freq!$B$2:$B$40,0),_xlfn.XLOOKUP(I746,freq!$A$2:$A$40,freq!$B$2:$B$40,0),_xlfn.XLOOKUP(J746,freq!$A$2:$A$40,freq!$B$2:$B$40,0),_xlfn.XLOOKUP(K746,freq!$A$2:$A$40,freq!$B$2:$B$40,0),_xlfn.XLOOKUP(L746,freq!$A$2:$A$40,freq!$B$2:$B$40,0),_xlfn.XLOOKUP(M746,freq!$A$2:$A$40,freq!$B$2:$B$40,0),_xlfn.XLOOKUP(N746,freq!$A$2:$A$40,freq!$B$2:$B$40,0),_xlfn.XLOOKUP(O746,freq!$A$2:$A$40,freq!$B$2:$B$40,0),_xlfn.XLOOKUP(P746,freq!$A$2:$A$40,freq!$B$2:$B$40,0),_xlfn.XLOOKUP(Q746,freq!$A$2:$A$40,freq!$B$2:$B$40,0),_xlfn.XLOOKUP(R746,freq!$A$2:$A$40,freq!$B$2:$B$40,0),_xlfn.XLOOKUP(S746,freq!$A$2:$A$40,freq!$B$2:$B$40,0),_xlfn.XLOOKUP(T746,freq!$A$2:$A$40,freq!$B$2:$B$40,0),_xlfn.XLOOKUP(U746,freq!$A$2:$A$40,freq!$B$2:$B$40,0),_xlfn.XLOOKUP(V746,freq!$A$2:$A$40,freq!$B$2:$B$40,0))</f>
        <v>56.99</v>
      </c>
    </row>
    <row r="747" spans="1:23" hidden="1" x14ac:dyDescent="0.35">
      <c r="A747" s="32" t="s">
        <v>1726</v>
      </c>
      <c r="B747" s="32" t="s">
        <v>59</v>
      </c>
      <c r="C747" s="32" t="s">
        <v>2</v>
      </c>
      <c r="D747" s="32" t="s">
        <v>31</v>
      </c>
      <c r="E747" s="32" t="s">
        <v>4</v>
      </c>
      <c r="F747" s="32" t="s">
        <v>46</v>
      </c>
      <c r="G747" s="32" t="s">
        <v>58</v>
      </c>
      <c r="H747" s="32">
        <v>5</v>
      </c>
      <c r="I747" s="32" t="s">
        <v>32</v>
      </c>
      <c r="J747" s="32" t="s">
        <v>50</v>
      </c>
      <c r="K747" s="32" t="s">
        <v>56</v>
      </c>
      <c r="L747" s="32" t="s">
        <v>36</v>
      </c>
      <c r="M747" s="32" t="s">
        <v>34</v>
      </c>
      <c r="N747" s="32" t="s">
        <v>46</v>
      </c>
      <c r="O747" s="32" t="s">
        <v>58</v>
      </c>
      <c r="P747" s="32">
        <v>8</v>
      </c>
      <c r="Q747" s="32" t="s">
        <v>49</v>
      </c>
      <c r="R747" s="32" t="s">
        <v>31</v>
      </c>
      <c r="S747" s="32" t="s">
        <v>33</v>
      </c>
      <c r="T747" s="32" t="s">
        <v>46</v>
      </c>
      <c r="U747" s="32" t="s">
        <v>49</v>
      </c>
      <c r="V747" s="32" t="s">
        <v>42</v>
      </c>
      <c r="W747" s="32">
        <f>SUM(_xlfn.XLOOKUP(B747,freq!$A$2:$A$40,freq!$B$2:$B$40,0),_xlfn.XLOOKUP(C747,freq!$A$2:$A$40,freq!$B$2:$B$40,0),_xlfn.XLOOKUP(D747,freq!$A$2:$A$40,freq!$B$2:$B$40,0),_xlfn.XLOOKUP(E747,freq!$A$2:$A$40,freq!$B$2:$B$40,0),_xlfn.XLOOKUP(F747,freq!$A$2:$A$40,freq!$B$2:$B$40,0),_xlfn.XLOOKUP(G747,freq!$A$2:$A$40,freq!$B$2:$B$40,0),_xlfn.XLOOKUP(H747,freq!$A$2:$A$40,freq!$B$2:$B$40,0),_xlfn.XLOOKUP(I747,freq!$A$2:$A$40,freq!$B$2:$B$40,0),_xlfn.XLOOKUP(J747,freq!$A$2:$A$40,freq!$B$2:$B$40,0),_xlfn.XLOOKUP(K747,freq!$A$2:$A$40,freq!$B$2:$B$40,0),_xlfn.XLOOKUP(L747,freq!$A$2:$A$40,freq!$B$2:$B$40,0),_xlfn.XLOOKUP(M747,freq!$A$2:$A$40,freq!$B$2:$B$40,0),_xlfn.XLOOKUP(N747,freq!$A$2:$A$40,freq!$B$2:$B$40,0),_xlfn.XLOOKUP(O747,freq!$A$2:$A$40,freq!$B$2:$B$40,0),_xlfn.XLOOKUP(P747,freq!$A$2:$A$40,freq!$B$2:$B$40,0),_xlfn.XLOOKUP(Q747,freq!$A$2:$A$40,freq!$B$2:$B$40,0),_xlfn.XLOOKUP(R747,freq!$A$2:$A$40,freq!$B$2:$B$40,0),_xlfn.XLOOKUP(S747,freq!$A$2:$A$40,freq!$B$2:$B$40,0),_xlfn.XLOOKUP(T747,freq!$A$2:$A$40,freq!$B$2:$B$40,0),_xlfn.XLOOKUP(U747,freq!$A$2:$A$40,freq!$B$2:$B$40,0),_xlfn.XLOOKUP(V747,freq!$A$2:$A$40,freq!$B$2:$B$40,0))</f>
        <v>56.97</v>
      </c>
    </row>
    <row r="748" spans="1:23" hidden="1" x14ac:dyDescent="0.35">
      <c r="A748" s="32" t="s">
        <v>587</v>
      </c>
      <c r="B748" s="32" t="s">
        <v>1</v>
      </c>
      <c r="C748" s="32" t="s">
        <v>28</v>
      </c>
      <c r="D748" s="32" t="s">
        <v>38</v>
      </c>
      <c r="E748" s="32" t="s">
        <v>29</v>
      </c>
      <c r="F748" s="32" t="s">
        <v>34</v>
      </c>
      <c r="G748" s="32" t="s">
        <v>46</v>
      </c>
      <c r="H748" s="32" t="s">
        <v>34</v>
      </c>
      <c r="I748" s="32">
        <v>8</v>
      </c>
      <c r="J748" s="32" t="s">
        <v>38</v>
      </c>
      <c r="K748" s="32" t="s">
        <v>34</v>
      </c>
      <c r="L748" s="32" t="s">
        <v>38</v>
      </c>
      <c r="M748" s="32" t="s">
        <v>30</v>
      </c>
      <c r="N748" s="32">
        <v>9</v>
      </c>
      <c r="O748" s="32" t="s">
        <v>31</v>
      </c>
      <c r="P748" s="32" t="s">
        <v>31</v>
      </c>
      <c r="Q748" s="32">
        <v>4</v>
      </c>
      <c r="R748" s="32">
        <v>9</v>
      </c>
      <c r="S748" s="32" t="s">
        <v>0</v>
      </c>
      <c r="T748" s="32" t="s">
        <v>56</v>
      </c>
      <c r="U748" s="32" t="s">
        <v>35</v>
      </c>
      <c r="V748" s="32" t="s">
        <v>28</v>
      </c>
      <c r="W748" s="32">
        <f>SUM(_xlfn.XLOOKUP(B748,freq!$A$2:$A$40,freq!$B$2:$B$40,0),_xlfn.XLOOKUP(C748,freq!$A$2:$A$40,freq!$B$2:$B$40,0),_xlfn.XLOOKUP(D748,freq!$A$2:$A$40,freq!$B$2:$B$40,0),_xlfn.XLOOKUP(E748,freq!$A$2:$A$40,freq!$B$2:$B$40,0),_xlfn.XLOOKUP(F748,freq!$A$2:$A$40,freq!$B$2:$B$40,0),_xlfn.XLOOKUP(G748,freq!$A$2:$A$40,freq!$B$2:$B$40,0),_xlfn.XLOOKUP(H748,freq!$A$2:$A$40,freq!$B$2:$B$40,0),_xlfn.XLOOKUP(I748,freq!$A$2:$A$40,freq!$B$2:$B$40,0),_xlfn.XLOOKUP(J748,freq!$A$2:$A$40,freq!$B$2:$B$40,0),_xlfn.XLOOKUP(K748,freq!$A$2:$A$40,freq!$B$2:$B$40,0),_xlfn.XLOOKUP(L748,freq!$A$2:$A$40,freq!$B$2:$B$40,0),_xlfn.XLOOKUP(M748,freq!$A$2:$A$40,freq!$B$2:$B$40,0),_xlfn.XLOOKUP(N748,freq!$A$2:$A$40,freq!$B$2:$B$40,0),_xlfn.XLOOKUP(O748,freq!$A$2:$A$40,freq!$B$2:$B$40,0),_xlfn.XLOOKUP(P748,freq!$A$2:$A$40,freq!$B$2:$B$40,0),_xlfn.XLOOKUP(Q748,freq!$A$2:$A$40,freq!$B$2:$B$40,0),_xlfn.XLOOKUP(R748,freq!$A$2:$A$40,freq!$B$2:$B$40,0),_xlfn.XLOOKUP(S748,freq!$A$2:$A$40,freq!$B$2:$B$40,0),_xlfn.XLOOKUP(T748,freq!$A$2:$A$40,freq!$B$2:$B$40,0),_xlfn.XLOOKUP(U748,freq!$A$2:$A$40,freq!$B$2:$B$40,0),_xlfn.XLOOKUP(V748,freq!$A$2:$A$40,freq!$B$2:$B$40,0))</f>
        <v>56.930000000000007</v>
      </c>
    </row>
    <row r="749" spans="1:23" hidden="1" x14ac:dyDescent="0.35">
      <c r="A749" s="32" t="s">
        <v>1446</v>
      </c>
      <c r="B749" s="32" t="s">
        <v>45</v>
      </c>
      <c r="C749" s="32" t="s">
        <v>36</v>
      </c>
      <c r="D749" s="32">
        <v>3</v>
      </c>
      <c r="E749" s="32" t="s">
        <v>36</v>
      </c>
      <c r="F749" s="32" t="s">
        <v>0</v>
      </c>
      <c r="G749" s="32">
        <v>7</v>
      </c>
      <c r="H749" s="32" t="s">
        <v>38</v>
      </c>
      <c r="I749" s="32" t="s">
        <v>46</v>
      </c>
      <c r="J749" s="32" t="s">
        <v>49</v>
      </c>
      <c r="K749" s="32" t="s">
        <v>59</v>
      </c>
      <c r="L749" s="32" t="s">
        <v>56</v>
      </c>
      <c r="M749" s="32" t="s">
        <v>32</v>
      </c>
      <c r="N749" s="32" t="s">
        <v>30</v>
      </c>
      <c r="O749" s="32" t="s">
        <v>2</v>
      </c>
      <c r="P749" s="32" t="s">
        <v>58</v>
      </c>
      <c r="Q749" s="32" t="s">
        <v>43</v>
      </c>
      <c r="R749" s="32" t="s">
        <v>53</v>
      </c>
      <c r="S749" s="32" t="s">
        <v>38</v>
      </c>
      <c r="T749" s="32" t="s">
        <v>33</v>
      </c>
      <c r="U749" s="32" t="s">
        <v>35</v>
      </c>
      <c r="V749" s="32">
        <v>8</v>
      </c>
      <c r="W749" s="32">
        <f>SUM(_xlfn.XLOOKUP(B749,freq!$A$2:$A$40,freq!$B$2:$B$40,0),_xlfn.XLOOKUP(C749,freq!$A$2:$A$40,freq!$B$2:$B$40,0),_xlfn.XLOOKUP(D749,freq!$A$2:$A$40,freq!$B$2:$B$40,0),_xlfn.XLOOKUP(E749,freq!$A$2:$A$40,freq!$B$2:$B$40,0),_xlfn.XLOOKUP(F749,freq!$A$2:$A$40,freq!$B$2:$B$40,0),_xlfn.XLOOKUP(G749,freq!$A$2:$A$40,freq!$B$2:$B$40,0),_xlfn.XLOOKUP(H749,freq!$A$2:$A$40,freq!$B$2:$B$40,0),_xlfn.XLOOKUP(I749,freq!$A$2:$A$40,freq!$B$2:$B$40,0),_xlfn.XLOOKUP(J749,freq!$A$2:$A$40,freq!$B$2:$B$40,0),_xlfn.XLOOKUP(K749,freq!$A$2:$A$40,freq!$B$2:$B$40,0),_xlfn.XLOOKUP(L749,freq!$A$2:$A$40,freq!$B$2:$B$40,0),_xlfn.XLOOKUP(M749,freq!$A$2:$A$40,freq!$B$2:$B$40,0),_xlfn.XLOOKUP(N749,freq!$A$2:$A$40,freq!$B$2:$B$40,0),_xlfn.XLOOKUP(O749,freq!$A$2:$A$40,freq!$B$2:$B$40,0),_xlfn.XLOOKUP(P749,freq!$A$2:$A$40,freq!$B$2:$B$40,0),_xlfn.XLOOKUP(Q749,freq!$A$2:$A$40,freq!$B$2:$B$40,0),_xlfn.XLOOKUP(R749,freq!$A$2:$A$40,freq!$B$2:$B$40,0),_xlfn.XLOOKUP(S749,freq!$A$2:$A$40,freq!$B$2:$B$40,0),_xlfn.XLOOKUP(T749,freq!$A$2:$A$40,freq!$B$2:$B$40,0),_xlfn.XLOOKUP(U749,freq!$A$2:$A$40,freq!$B$2:$B$40,0),_xlfn.XLOOKUP(V749,freq!$A$2:$A$40,freq!$B$2:$B$40,0))</f>
        <v>56.93</v>
      </c>
    </row>
    <row r="750" spans="1:23" hidden="1" x14ac:dyDescent="0.35">
      <c r="A750" s="32" t="s">
        <v>265</v>
      </c>
      <c r="B750" s="32">
        <v>9</v>
      </c>
      <c r="C750" s="32" t="s">
        <v>29</v>
      </c>
      <c r="D750" s="32" t="s">
        <v>0</v>
      </c>
      <c r="E750" s="32">
        <v>3</v>
      </c>
      <c r="F750" s="32">
        <v>6</v>
      </c>
      <c r="G750" s="32" t="s">
        <v>59</v>
      </c>
      <c r="H750" s="32" t="s">
        <v>44</v>
      </c>
      <c r="I750" s="32" t="s">
        <v>31</v>
      </c>
      <c r="J750" s="32" t="s">
        <v>45</v>
      </c>
      <c r="K750" s="32" t="s">
        <v>50</v>
      </c>
      <c r="L750" s="32" t="s">
        <v>33</v>
      </c>
      <c r="M750" s="32" t="s">
        <v>31</v>
      </c>
      <c r="N750" s="32" t="s">
        <v>48</v>
      </c>
      <c r="O750" s="32" t="s">
        <v>28</v>
      </c>
      <c r="P750" s="32" t="s">
        <v>44</v>
      </c>
      <c r="Q750" s="32" t="s">
        <v>31</v>
      </c>
      <c r="R750" s="32">
        <v>4</v>
      </c>
      <c r="S750" s="32">
        <v>9</v>
      </c>
      <c r="T750" s="32" t="s">
        <v>33</v>
      </c>
      <c r="U750" s="32">
        <v>8</v>
      </c>
      <c r="V750" s="32" t="s">
        <v>50</v>
      </c>
      <c r="W750" s="32">
        <f>SUM(_xlfn.XLOOKUP(B750,freq!$A$2:$A$40,freq!$B$2:$B$40,0),_xlfn.XLOOKUP(C750,freq!$A$2:$A$40,freq!$B$2:$B$40,0),_xlfn.XLOOKUP(D750,freq!$A$2:$A$40,freq!$B$2:$B$40,0),_xlfn.XLOOKUP(E750,freq!$A$2:$A$40,freq!$B$2:$B$40,0),_xlfn.XLOOKUP(F750,freq!$A$2:$A$40,freq!$B$2:$B$40,0),_xlfn.XLOOKUP(G750,freq!$A$2:$A$40,freq!$B$2:$B$40,0),_xlfn.XLOOKUP(H750,freq!$A$2:$A$40,freq!$B$2:$B$40,0),_xlfn.XLOOKUP(I750,freq!$A$2:$A$40,freq!$B$2:$B$40,0),_xlfn.XLOOKUP(J750,freq!$A$2:$A$40,freq!$B$2:$B$40,0),_xlfn.XLOOKUP(K750,freq!$A$2:$A$40,freq!$B$2:$B$40,0),_xlfn.XLOOKUP(L750,freq!$A$2:$A$40,freq!$B$2:$B$40,0),_xlfn.XLOOKUP(M750,freq!$A$2:$A$40,freq!$B$2:$B$40,0),_xlfn.XLOOKUP(N750,freq!$A$2:$A$40,freq!$B$2:$B$40,0),_xlfn.XLOOKUP(O750,freq!$A$2:$A$40,freq!$B$2:$B$40,0),_xlfn.XLOOKUP(P750,freq!$A$2:$A$40,freq!$B$2:$B$40,0),_xlfn.XLOOKUP(Q750,freq!$A$2:$A$40,freq!$B$2:$B$40,0),_xlfn.XLOOKUP(R750,freq!$A$2:$A$40,freq!$B$2:$B$40,0),_xlfn.XLOOKUP(S750,freq!$A$2:$A$40,freq!$B$2:$B$40,0),_xlfn.XLOOKUP(T750,freq!$A$2:$A$40,freq!$B$2:$B$40,0),_xlfn.XLOOKUP(U750,freq!$A$2:$A$40,freq!$B$2:$B$40,0),_xlfn.XLOOKUP(V750,freq!$A$2:$A$40,freq!$B$2:$B$40,0))</f>
        <v>56.92</v>
      </c>
    </row>
    <row r="751" spans="1:23" hidden="1" x14ac:dyDescent="0.35">
      <c r="A751" s="32" t="s">
        <v>702</v>
      </c>
      <c r="B751" s="32" t="s">
        <v>41</v>
      </c>
      <c r="C751" s="32" t="s">
        <v>42</v>
      </c>
      <c r="D751" s="32" t="s">
        <v>46</v>
      </c>
      <c r="E751" s="32" t="s">
        <v>45</v>
      </c>
      <c r="F751" s="32" t="s">
        <v>46</v>
      </c>
      <c r="G751" s="32">
        <v>1</v>
      </c>
      <c r="H751" s="32" t="s">
        <v>43</v>
      </c>
      <c r="I751" s="32">
        <v>6</v>
      </c>
      <c r="J751" s="32">
        <v>4</v>
      </c>
      <c r="K751" s="32" t="s">
        <v>45</v>
      </c>
      <c r="L751" s="32">
        <v>2</v>
      </c>
      <c r="M751" s="32" t="s">
        <v>41</v>
      </c>
      <c r="N751" s="32" t="s">
        <v>59</v>
      </c>
      <c r="O751" s="32">
        <v>1</v>
      </c>
      <c r="P751" s="32" t="s">
        <v>1</v>
      </c>
      <c r="Q751" s="32">
        <v>7</v>
      </c>
      <c r="R751" s="32" t="s">
        <v>43</v>
      </c>
      <c r="S751" s="32">
        <v>5</v>
      </c>
      <c r="T751" s="32">
        <v>3</v>
      </c>
      <c r="U751" s="32" t="s">
        <v>31</v>
      </c>
      <c r="V751" s="32" t="s">
        <v>4</v>
      </c>
      <c r="W751" s="32">
        <f>SUM(_xlfn.XLOOKUP(B751,freq!$A$2:$A$40,freq!$B$2:$B$40,0),_xlfn.XLOOKUP(C751,freq!$A$2:$A$40,freq!$B$2:$B$40,0),_xlfn.XLOOKUP(D751,freq!$A$2:$A$40,freq!$B$2:$B$40,0),_xlfn.XLOOKUP(E751,freq!$A$2:$A$40,freq!$B$2:$B$40,0),_xlfn.XLOOKUP(F751,freq!$A$2:$A$40,freq!$B$2:$B$40,0),_xlfn.XLOOKUP(G751,freq!$A$2:$A$40,freq!$B$2:$B$40,0),_xlfn.XLOOKUP(H751,freq!$A$2:$A$40,freq!$B$2:$B$40,0),_xlfn.XLOOKUP(I751,freq!$A$2:$A$40,freq!$B$2:$B$40,0),_xlfn.XLOOKUP(J751,freq!$A$2:$A$40,freq!$B$2:$B$40,0),_xlfn.XLOOKUP(K751,freq!$A$2:$A$40,freq!$B$2:$B$40,0),_xlfn.XLOOKUP(L751,freq!$A$2:$A$40,freq!$B$2:$B$40,0),_xlfn.XLOOKUP(M751,freq!$A$2:$A$40,freq!$B$2:$B$40,0),_xlfn.XLOOKUP(N751,freq!$A$2:$A$40,freq!$B$2:$B$40,0),_xlfn.XLOOKUP(O751,freq!$A$2:$A$40,freq!$B$2:$B$40,0),_xlfn.XLOOKUP(P751,freq!$A$2:$A$40,freq!$B$2:$B$40,0),_xlfn.XLOOKUP(Q751,freq!$A$2:$A$40,freq!$B$2:$B$40,0),_xlfn.XLOOKUP(R751,freq!$A$2:$A$40,freq!$B$2:$B$40,0),_xlfn.XLOOKUP(S751,freq!$A$2:$A$40,freq!$B$2:$B$40,0),_xlfn.XLOOKUP(T751,freq!$A$2:$A$40,freq!$B$2:$B$40,0),_xlfn.XLOOKUP(U751,freq!$A$2:$A$40,freq!$B$2:$B$40,0),_xlfn.XLOOKUP(V751,freq!$A$2:$A$40,freq!$B$2:$B$40,0))</f>
        <v>56.91</v>
      </c>
    </row>
    <row r="752" spans="1:23" hidden="1" x14ac:dyDescent="0.35">
      <c r="A752" s="32" t="s">
        <v>1839</v>
      </c>
      <c r="B752" s="32">
        <v>4</v>
      </c>
      <c r="C752" s="32">
        <v>2</v>
      </c>
      <c r="D752" s="32" t="s">
        <v>32</v>
      </c>
      <c r="E752" s="32">
        <v>6</v>
      </c>
      <c r="F752" s="32" t="s">
        <v>46</v>
      </c>
      <c r="G752" s="32" t="s">
        <v>35</v>
      </c>
      <c r="H752" s="32" t="s">
        <v>32</v>
      </c>
      <c r="I752" s="32">
        <v>7</v>
      </c>
      <c r="J752" s="32" t="s">
        <v>49</v>
      </c>
      <c r="K752" s="32" t="s">
        <v>32</v>
      </c>
      <c r="L752" s="32" t="s">
        <v>53</v>
      </c>
      <c r="M752" s="32" t="s">
        <v>56</v>
      </c>
      <c r="N752" s="32">
        <v>9</v>
      </c>
      <c r="O752" s="32" t="s">
        <v>1</v>
      </c>
      <c r="P752" s="32" t="s">
        <v>58</v>
      </c>
      <c r="Q752" s="32" t="s">
        <v>31</v>
      </c>
      <c r="R752" s="32" t="s">
        <v>4</v>
      </c>
      <c r="S752" s="32" t="s">
        <v>2</v>
      </c>
      <c r="T752" s="32" t="s">
        <v>53</v>
      </c>
      <c r="U752" s="32" t="s">
        <v>38</v>
      </c>
      <c r="V752" s="32">
        <v>2</v>
      </c>
      <c r="W752" s="32">
        <f>SUM(_xlfn.XLOOKUP(B752,freq!$A$2:$A$40,freq!$B$2:$B$40,0),_xlfn.XLOOKUP(C752,freq!$A$2:$A$40,freq!$B$2:$B$40,0),_xlfn.XLOOKUP(D752,freq!$A$2:$A$40,freq!$B$2:$B$40,0),_xlfn.XLOOKUP(E752,freq!$A$2:$A$40,freq!$B$2:$B$40,0),_xlfn.XLOOKUP(F752,freq!$A$2:$A$40,freq!$B$2:$B$40,0),_xlfn.XLOOKUP(G752,freq!$A$2:$A$40,freq!$B$2:$B$40,0),_xlfn.XLOOKUP(H752,freq!$A$2:$A$40,freq!$B$2:$B$40,0),_xlfn.XLOOKUP(I752,freq!$A$2:$A$40,freq!$B$2:$B$40,0),_xlfn.XLOOKUP(J752,freq!$A$2:$A$40,freq!$B$2:$B$40,0),_xlfn.XLOOKUP(K752,freq!$A$2:$A$40,freq!$B$2:$B$40,0),_xlfn.XLOOKUP(L752,freq!$A$2:$A$40,freq!$B$2:$B$40,0),_xlfn.XLOOKUP(M752,freq!$A$2:$A$40,freq!$B$2:$B$40,0),_xlfn.XLOOKUP(N752,freq!$A$2:$A$40,freq!$B$2:$B$40,0),_xlfn.XLOOKUP(O752,freq!$A$2:$A$40,freq!$B$2:$B$40,0),_xlfn.XLOOKUP(P752,freq!$A$2:$A$40,freq!$B$2:$B$40,0),_xlfn.XLOOKUP(Q752,freq!$A$2:$A$40,freq!$B$2:$B$40,0),_xlfn.XLOOKUP(R752,freq!$A$2:$A$40,freq!$B$2:$B$40,0),_xlfn.XLOOKUP(S752,freq!$A$2:$A$40,freq!$B$2:$B$40,0),_xlfn.XLOOKUP(T752,freq!$A$2:$A$40,freq!$B$2:$B$40,0),_xlfn.XLOOKUP(U752,freq!$A$2:$A$40,freq!$B$2:$B$40,0),_xlfn.XLOOKUP(V752,freq!$A$2:$A$40,freq!$B$2:$B$40,0))</f>
        <v>56.89</v>
      </c>
    </row>
    <row r="753" spans="1:23" hidden="1" x14ac:dyDescent="0.35">
      <c r="A753" s="32" t="s">
        <v>1139</v>
      </c>
      <c r="B753" s="32" t="s">
        <v>44</v>
      </c>
      <c r="C753" s="32">
        <v>7</v>
      </c>
      <c r="D753" s="32" t="s">
        <v>43</v>
      </c>
      <c r="E753" s="32">
        <v>4</v>
      </c>
      <c r="F753" s="32" t="s">
        <v>34</v>
      </c>
      <c r="G753" s="32" t="s">
        <v>2</v>
      </c>
      <c r="H753" s="32">
        <v>8</v>
      </c>
      <c r="I753" s="32" t="s">
        <v>36</v>
      </c>
      <c r="J753" s="32" t="s">
        <v>31</v>
      </c>
      <c r="K753" s="32" t="s">
        <v>45</v>
      </c>
      <c r="L753" s="32" t="s">
        <v>36</v>
      </c>
      <c r="M753" s="32" t="s">
        <v>49</v>
      </c>
      <c r="N753" s="32" t="s">
        <v>48</v>
      </c>
      <c r="O753" s="32" t="s">
        <v>33</v>
      </c>
      <c r="P753" s="32" t="s">
        <v>46</v>
      </c>
      <c r="Q753" s="32" t="s">
        <v>38</v>
      </c>
      <c r="R753" s="32" t="s">
        <v>41</v>
      </c>
      <c r="S753" s="32" t="s">
        <v>40</v>
      </c>
      <c r="T753" s="32" t="s">
        <v>34</v>
      </c>
      <c r="U753" s="32">
        <v>7</v>
      </c>
      <c r="V753" s="32">
        <v>2</v>
      </c>
      <c r="W753" s="32">
        <f>SUM(_xlfn.XLOOKUP(B753,freq!$A$2:$A$40,freq!$B$2:$B$40,0),_xlfn.XLOOKUP(C753,freq!$A$2:$A$40,freq!$B$2:$B$40,0),_xlfn.XLOOKUP(D753,freq!$A$2:$A$40,freq!$B$2:$B$40,0),_xlfn.XLOOKUP(E753,freq!$A$2:$A$40,freq!$B$2:$B$40,0),_xlfn.XLOOKUP(F753,freq!$A$2:$A$40,freq!$B$2:$B$40,0),_xlfn.XLOOKUP(G753,freq!$A$2:$A$40,freq!$B$2:$B$40,0),_xlfn.XLOOKUP(H753,freq!$A$2:$A$40,freq!$B$2:$B$40,0),_xlfn.XLOOKUP(I753,freq!$A$2:$A$40,freq!$B$2:$B$40,0),_xlfn.XLOOKUP(J753,freq!$A$2:$A$40,freq!$B$2:$B$40,0),_xlfn.XLOOKUP(K753,freq!$A$2:$A$40,freq!$B$2:$B$40,0),_xlfn.XLOOKUP(L753,freq!$A$2:$A$40,freq!$B$2:$B$40,0),_xlfn.XLOOKUP(M753,freq!$A$2:$A$40,freq!$B$2:$B$40,0),_xlfn.XLOOKUP(N753,freq!$A$2:$A$40,freq!$B$2:$B$40,0),_xlfn.XLOOKUP(O753,freq!$A$2:$A$40,freq!$B$2:$B$40,0),_xlfn.XLOOKUP(P753,freq!$A$2:$A$40,freq!$B$2:$B$40,0),_xlfn.XLOOKUP(Q753,freq!$A$2:$A$40,freq!$B$2:$B$40,0),_xlfn.XLOOKUP(R753,freq!$A$2:$A$40,freq!$B$2:$B$40,0),_xlfn.XLOOKUP(S753,freq!$A$2:$A$40,freq!$B$2:$B$40,0),_xlfn.XLOOKUP(T753,freq!$A$2:$A$40,freq!$B$2:$B$40,0),_xlfn.XLOOKUP(U753,freq!$A$2:$A$40,freq!$B$2:$B$40,0),_xlfn.XLOOKUP(V753,freq!$A$2:$A$40,freq!$B$2:$B$40,0))</f>
        <v>56.859999999999992</v>
      </c>
    </row>
    <row r="754" spans="1:23" hidden="1" x14ac:dyDescent="0.35">
      <c r="A754" s="32" t="s">
        <v>1516</v>
      </c>
      <c r="B754" s="32">
        <v>2</v>
      </c>
      <c r="C754" s="32" t="s">
        <v>3</v>
      </c>
      <c r="D754" s="32" t="s">
        <v>31</v>
      </c>
      <c r="E754" s="32" t="s">
        <v>49</v>
      </c>
      <c r="F754" s="32" t="s">
        <v>53</v>
      </c>
      <c r="G754" s="32" t="s">
        <v>4</v>
      </c>
      <c r="H754" s="32">
        <v>0</v>
      </c>
      <c r="I754" s="32">
        <v>1</v>
      </c>
      <c r="J754" s="32">
        <v>9</v>
      </c>
      <c r="K754" s="32" t="s">
        <v>56</v>
      </c>
      <c r="L754" s="32" t="s">
        <v>42</v>
      </c>
      <c r="M754" s="32" t="s">
        <v>44</v>
      </c>
      <c r="N754" s="32" t="s">
        <v>45</v>
      </c>
      <c r="O754" s="32" t="s">
        <v>32</v>
      </c>
      <c r="P754" s="32" t="s">
        <v>29</v>
      </c>
      <c r="Q754" s="32">
        <v>7</v>
      </c>
      <c r="R754" s="32" t="s">
        <v>36</v>
      </c>
      <c r="S754" s="32" t="s">
        <v>48</v>
      </c>
      <c r="T754" s="32">
        <v>5</v>
      </c>
      <c r="U754" s="32">
        <v>7</v>
      </c>
      <c r="V754" s="32" t="s">
        <v>46</v>
      </c>
      <c r="W754" s="32">
        <f>SUM(_xlfn.XLOOKUP(B754,freq!$A$2:$A$40,freq!$B$2:$B$40,0),_xlfn.XLOOKUP(C754,freq!$A$2:$A$40,freq!$B$2:$B$40,0),_xlfn.XLOOKUP(D754,freq!$A$2:$A$40,freq!$B$2:$B$40,0),_xlfn.XLOOKUP(E754,freq!$A$2:$A$40,freq!$B$2:$B$40,0),_xlfn.XLOOKUP(F754,freq!$A$2:$A$40,freq!$B$2:$B$40,0),_xlfn.XLOOKUP(G754,freq!$A$2:$A$40,freq!$B$2:$B$40,0),_xlfn.XLOOKUP(H754,freq!$A$2:$A$40,freq!$B$2:$B$40,0),_xlfn.XLOOKUP(I754,freq!$A$2:$A$40,freq!$B$2:$B$40,0),_xlfn.XLOOKUP(J754,freq!$A$2:$A$40,freq!$B$2:$B$40,0),_xlfn.XLOOKUP(K754,freq!$A$2:$A$40,freq!$B$2:$B$40,0),_xlfn.XLOOKUP(L754,freq!$A$2:$A$40,freq!$B$2:$B$40,0),_xlfn.XLOOKUP(M754,freq!$A$2:$A$40,freq!$B$2:$B$40,0),_xlfn.XLOOKUP(N754,freq!$A$2:$A$40,freq!$B$2:$B$40,0),_xlfn.XLOOKUP(O754,freq!$A$2:$A$40,freq!$B$2:$B$40,0),_xlfn.XLOOKUP(P754,freq!$A$2:$A$40,freq!$B$2:$B$40,0),_xlfn.XLOOKUP(Q754,freq!$A$2:$A$40,freq!$B$2:$B$40,0),_xlfn.XLOOKUP(R754,freq!$A$2:$A$40,freq!$B$2:$B$40,0),_xlfn.XLOOKUP(S754,freq!$A$2:$A$40,freq!$B$2:$B$40,0),_xlfn.XLOOKUP(T754,freq!$A$2:$A$40,freq!$B$2:$B$40,0),_xlfn.XLOOKUP(U754,freq!$A$2:$A$40,freq!$B$2:$B$40,0),_xlfn.XLOOKUP(V754,freq!$A$2:$A$40,freq!$B$2:$B$40,0))</f>
        <v>56.77</v>
      </c>
    </row>
    <row r="755" spans="1:23" hidden="1" x14ac:dyDescent="0.35">
      <c r="A755" s="32" t="s">
        <v>1148</v>
      </c>
      <c r="B755" s="32" t="s">
        <v>49</v>
      </c>
      <c r="C755" s="32" t="s">
        <v>2</v>
      </c>
      <c r="D755" s="32" t="s">
        <v>32</v>
      </c>
      <c r="E755" s="32" t="s">
        <v>4</v>
      </c>
      <c r="F755" s="32" t="s">
        <v>36</v>
      </c>
      <c r="G755" s="32">
        <v>3</v>
      </c>
      <c r="H755" s="32">
        <v>1</v>
      </c>
      <c r="I755" s="32" t="s">
        <v>32</v>
      </c>
      <c r="J755" s="32" t="s">
        <v>38</v>
      </c>
      <c r="K755" s="32" t="s">
        <v>34</v>
      </c>
      <c r="L755" s="32">
        <v>7</v>
      </c>
      <c r="M755" s="32" t="s">
        <v>28</v>
      </c>
      <c r="N755" s="32" t="s">
        <v>44</v>
      </c>
      <c r="O755" s="32" t="s">
        <v>59</v>
      </c>
      <c r="P755" s="32" t="s">
        <v>37</v>
      </c>
      <c r="Q755" s="32">
        <v>2</v>
      </c>
      <c r="R755" s="32" t="s">
        <v>33</v>
      </c>
      <c r="S755" s="32" t="s">
        <v>42</v>
      </c>
      <c r="T755" s="32" t="s">
        <v>2</v>
      </c>
      <c r="U755" s="32" t="s">
        <v>37</v>
      </c>
      <c r="V755" s="32" t="s">
        <v>30</v>
      </c>
      <c r="W755" s="32">
        <f>SUM(_xlfn.XLOOKUP(B755,freq!$A$2:$A$40,freq!$B$2:$B$40,0),_xlfn.XLOOKUP(C755,freq!$A$2:$A$40,freq!$B$2:$B$40,0),_xlfn.XLOOKUP(D755,freq!$A$2:$A$40,freq!$B$2:$B$40,0),_xlfn.XLOOKUP(E755,freq!$A$2:$A$40,freq!$B$2:$B$40,0),_xlfn.XLOOKUP(F755,freq!$A$2:$A$40,freq!$B$2:$B$40,0),_xlfn.XLOOKUP(G755,freq!$A$2:$A$40,freq!$B$2:$B$40,0),_xlfn.XLOOKUP(H755,freq!$A$2:$A$40,freq!$B$2:$B$40,0),_xlfn.XLOOKUP(I755,freq!$A$2:$A$40,freq!$B$2:$B$40,0),_xlfn.XLOOKUP(J755,freq!$A$2:$A$40,freq!$B$2:$B$40,0),_xlfn.XLOOKUP(K755,freq!$A$2:$A$40,freq!$B$2:$B$40,0),_xlfn.XLOOKUP(L755,freq!$A$2:$A$40,freq!$B$2:$B$40,0),_xlfn.XLOOKUP(M755,freq!$A$2:$A$40,freq!$B$2:$B$40,0),_xlfn.XLOOKUP(N755,freq!$A$2:$A$40,freq!$B$2:$B$40,0),_xlfn.XLOOKUP(O755,freq!$A$2:$A$40,freq!$B$2:$B$40,0),_xlfn.XLOOKUP(P755,freq!$A$2:$A$40,freq!$B$2:$B$40,0),_xlfn.XLOOKUP(Q755,freq!$A$2:$A$40,freq!$B$2:$B$40,0),_xlfn.XLOOKUP(R755,freq!$A$2:$A$40,freq!$B$2:$B$40,0),_xlfn.XLOOKUP(S755,freq!$A$2:$A$40,freq!$B$2:$B$40,0),_xlfn.XLOOKUP(T755,freq!$A$2:$A$40,freq!$B$2:$B$40,0),_xlfn.XLOOKUP(U755,freq!$A$2:$A$40,freq!$B$2:$B$40,0),_xlfn.XLOOKUP(V755,freq!$A$2:$A$40,freq!$B$2:$B$40,0))</f>
        <v>56.760000000000012</v>
      </c>
    </row>
    <row r="756" spans="1:23" hidden="1" x14ac:dyDescent="0.35">
      <c r="A756" s="32" t="s">
        <v>589</v>
      </c>
      <c r="B756" s="32" t="s">
        <v>31</v>
      </c>
      <c r="C756" s="32" t="s">
        <v>32</v>
      </c>
      <c r="D756" s="32" t="s">
        <v>35</v>
      </c>
      <c r="E756" s="32">
        <v>5</v>
      </c>
      <c r="F756" s="32">
        <v>0</v>
      </c>
      <c r="G756" s="32" t="s">
        <v>45</v>
      </c>
      <c r="H756" s="32" t="s">
        <v>34</v>
      </c>
      <c r="I756" s="32" t="s">
        <v>56</v>
      </c>
      <c r="J756" s="32" t="s">
        <v>56</v>
      </c>
      <c r="K756" s="32">
        <v>8</v>
      </c>
      <c r="L756" s="32" t="s">
        <v>46</v>
      </c>
      <c r="M756" s="32" t="s">
        <v>36</v>
      </c>
      <c r="N756" s="32" t="s">
        <v>59</v>
      </c>
      <c r="O756" s="32" t="s">
        <v>50</v>
      </c>
      <c r="P756" s="32">
        <v>3</v>
      </c>
      <c r="Q756" s="32">
        <v>4</v>
      </c>
      <c r="R756" s="32" t="s">
        <v>41</v>
      </c>
      <c r="S756" s="32" t="s">
        <v>43</v>
      </c>
      <c r="T756" s="32" t="s">
        <v>29</v>
      </c>
      <c r="U756" s="32">
        <v>3</v>
      </c>
      <c r="V756" s="32">
        <v>5</v>
      </c>
      <c r="W756" s="32">
        <f>SUM(_xlfn.XLOOKUP(B756,freq!$A$2:$A$40,freq!$B$2:$B$40,0),_xlfn.XLOOKUP(C756,freq!$A$2:$A$40,freq!$B$2:$B$40,0),_xlfn.XLOOKUP(D756,freq!$A$2:$A$40,freq!$B$2:$B$40,0),_xlfn.XLOOKUP(E756,freq!$A$2:$A$40,freq!$B$2:$B$40,0),_xlfn.XLOOKUP(F756,freq!$A$2:$A$40,freq!$B$2:$B$40,0),_xlfn.XLOOKUP(G756,freq!$A$2:$A$40,freq!$B$2:$B$40,0),_xlfn.XLOOKUP(H756,freq!$A$2:$A$40,freq!$B$2:$B$40,0),_xlfn.XLOOKUP(I756,freq!$A$2:$A$40,freq!$B$2:$B$40,0),_xlfn.XLOOKUP(J756,freq!$A$2:$A$40,freq!$B$2:$B$40,0),_xlfn.XLOOKUP(K756,freq!$A$2:$A$40,freq!$B$2:$B$40,0),_xlfn.XLOOKUP(L756,freq!$A$2:$A$40,freq!$B$2:$B$40,0),_xlfn.XLOOKUP(M756,freq!$A$2:$A$40,freq!$B$2:$B$40,0),_xlfn.XLOOKUP(N756,freq!$A$2:$A$40,freq!$B$2:$B$40,0),_xlfn.XLOOKUP(O756,freq!$A$2:$A$40,freq!$B$2:$B$40,0),_xlfn.XLOOKUP(P756,freq!$A$2:$A$40,freq!$B$2:$B$40,0),_xlfn.XLOOKUP(Q756,freq!$A$2:$A$40,freq!$B$2:$B$40,0),_xlfn.XLOOKUP(R756,freq!$A$2:$A$40,freq!$B$2:$B$40,0),_xlfn.XLOOKUP(S756,freq!$A$2:$A$40,freq!$B$2:$B$40,0),_xlfn.XLOOKUP(T756,freq!$A$2:$A$40,freq!$B$2:$B$40,0),_xlfn.XLOOKUP(U756,freq!$A$2:$A$40,freq!$B$2:$B$40,0),_xlfn.XLOOKUP(V756,freq!$A$2:$A$40,freq!$B$2:$B$40,0))</f>
        <v>56.749999999999986</v>
      </c>
    </row>
    <row r="757" spans="1:23" hidden="1" x14ac:dyDescent="0.35">
      <c r="A757" s="32" t="s">
        <v>2050</v>
      </c>
      <c r="B757" s="32" t="s">
        <v>53</v>
      </c>
      <c r="C757" s="32">
        <v>1</v>
      </c>
      <c r="D757" s="32" t="s">
        <v>4</v>
      </c>
      <c r="E757" s="32" t="s">
        <v>2</v>
      </c>
      <c r="F757" s="32" t="s">
        <v>32</v>
      </c>
      <c r="G757" s="32" t="s">
        <v>4</v>
      </c>
      <c r="H757" s="32" t="s">
        <v>28</v>
      </c>
      <c r="I757" s="32" t="s">
        <v>42</v>
      </c>
      <c r="J757" s="32" t="s">
        <v>28</v>
      </c>
      <c r="K757" s="32" t="s">
        <v>33</v>
      </c>
      <c r="L757" s="32" t="s">
        <v>50</v>
      </c>
      <c r="M757" s="32">
        <v>6</v>
      </c>
      <c r="N757" s="32" t="s">
        <v>3</v>
      </c>
      <c r="O757" s="32" t="s">
        <v>2</v>
      </c>
      <c r="P757" s="32" t="s">
        <v>48</v>
      </c>
      <c r="Q757" s="32" t="s">
        <v>0</v>
      </c>
      <c r="R757" s="32" t="s">
        <v>31</v>
      </c>
      <c r="S757" s="32" t="s">
        <v>34</v>
      </c>
      <c r="T757" s="32">
        <v>5</v>
      </c>
      <c r="U757" s="32" t="s">
        <v>46</v>
      </c>
      <c r="V757" s="32">
        <v>1</v>
      </c>
      <c r="W757" s="32">
        <f>SUM(_xlfn.XLOOKUP(B757,freq!$A$2:$A$40,freq!$B$2:$B$40,0),_xlfn.XLOOKUP(C757,freq!$A$2:$A$40,freq!$B$2:$B$40,0),_xlfn.XLOOKUP(D757,freq!$A$2:$A$40,freq!$B$2:$B$40,0),_xlfn.XLOOKUP(E757,freq!$A$2:$A$40,freq!$B$2:$B$40,0),_xlfn.XLOOKUP(F757,freq!$A$2:$A$40,freq!$B$2:$B$40,0),_xlfn.XLOOKUP(G757,freq!$A$2:$A$40,freq!$B$2:$B$40,0),_xlfn.XLOOKUP(H757,freq!$A$2:$A$40,freq!$B$2:$B$40,0),_xlfn.XLOOKUP(I757,freq!$A$2:$A$40,freq!$B$2:$B$40,0),_xlfn.XLOOKUP(J757,freq!$A$2:$A$40,freq!$B$2:$B$40,0),_xlfn.XLOOKUP(K757,freq!$A$2:$A$40,freq!$B$2:$B$40,0),_xlfn.XLOOKUP(L757,freq!$A$2:$A$40,freq!$B$2:$B$40,0),_xlfn.XLOOKUP(M757,freq!$A$2:$A$40,freq!$B$2:$B$40,0),_xlfn.XLOOKUP(N757,freq!$A$2:$A$40,freq!$B$2:$B$40,0),_xlfn.XLOOKUP(O757,freq!$A$2:$A$40,freq!$B$2:$B$40,0),_xlfn.XLOOKUP(P757,freq!$A$2:$A$40,freq!$B$2:$B$40,0),_xlfn.XLOOKUP(Q757,freq!$A$2:$A$40,freq!$B$2:$B$40,0),_xlfn.XLOOKUP(R757,freq!$A$2:$A$40,freq!$B$2:$B$40,0),_xlfn.XLOOKUP(S757,freq!$A$2:$A$40,freq!$B$2:$B$40,0),_xlfn.XLOOKUP(T757,freq!$A$2:$A$40,freq!$B$2:$B$40,0),_xlfn.XLOOKUP(U757,freq!$A$2:$A$40,freq!$B$2:$B$40,0),_xlfn.XLOOKUP(V757,freq!$A$2:$A$40,freq!$B$2:$B$40,0))</f>
        <v>56.74</v>
      </c>
    </row>
    <row r="758" spans="1:23" hidden="1" x14ac:dyDescent="0.35">
      <c r="A758" s="32" t="s">
        <v>558</v>
      </c>
      <c r="B758" s="32" t="s">
        <v>42</v>
      </c>
      <c r="C758" s="32" t="s">
        <v>35</v>
      </c>
      <c r="D758" s="32" t="s">
        <v>4</v>
      </c>
      <c r="E758" s="32" t="s">
        <v>32</v>
      </c>
      <c r="F758" s="32" t="s">
        <v>37</v>
      </c>
      <c r="G758" s="32" t="s">
        <v>43</v>
      </c>
      <c r="H758" s="32" t="s">
        <v>33</v>
      </c>
      <c r="I758" s="32" t="s">
        <v>2</v>
      </c>
      <c r="J758" s="32" t="s">
        <v>43</v>
      </c>
      <c r="K758" s="32">
        <v>6</v>
      </c>
      <c r="L758" s="32" t="s">
        <v>42</v>
      </c>
      <c r="M758" s="32" t="s">
        <v>38</v>
      </c>
      <c r="N758" s="32" t="s">
        <v>31</v>
      </c>
      <c r="O758" s="32" t="s">
        <v>53</v>
      </c>
      <c r="P758" s="32" t="s">
        <v>0</v>
      </c>
      <c r="Q758" s="32" t="s">
        <v>58</v>
      </c>
      <c r="R758" s="32" t="s">
        <v>29</v>
      </c>
      <c r="S758" s="32" t="s">
        <v>59</v>
      </c>
      <c r="T758" s="32" t="s">
        <v>35</v>
      </c>
      <c r="U758" s="32" t="s">
        <v>41</v>
      </c>
      <c r="V758" s="32" t="s">
        <v>34</v>
      </c>
      <c r="W758" s="32">
        <f>SUM(_xlfn.XLOOKUP(B758,freq!$A$2:$A$40,freq!$B$2:$B$40,0),_xlfn.XLOOKUP(C758,freq!$A$2:$A$40,freq!$B$2:$B$40,0),_xlfn.XLOOKUP(D758,freq!$A$2:$A$40,freq!$B$2:$B$40,0),_xlfn.XLOOKUP(E758,freq!$A$2:$A$40,freq!$B$2:$B$40,0),_xlfn.XLOOKUP(F758,freq!$A$2:$A$40,freq!$B$2:$B$40,0),_xlfn.XLOOKUP(G758,freq!$A$2:$A$40,freq!$B$2:$B$40,0),_xlfn.XLOOKUP(H758,freq!$A$2:$A$40,freq!$B$2:$B$40,0),_xlfn.XLOOKUP(I758,freq!$A$2:$A$40,freq!$B$2:$B$40,0),_xlfn.XLOOKUP(J758,freq!$A$2:$A$40,freq!$B$2:$B$40,0),_xlfn.XLOOKUP(K758,freq!$A$2:$A$40,freq!$B$2:$B$40,0),_xlfn.XLOOKUP(L758,freq!$A$2:$A$40,freq!$B$2:$B$40,0),_xlfn.XLOOKUP(M758,freq!$A$2:$A$40,freq!$B$2:$B$40,0),_xlfn.XLOOKUP(N758,freq!$A$2:$A$40,freq!$B$2:$B$40,0),_xlfn.XLOOKUP(O758,freq!$A$2:$A$40,freq!$B$2:$B$40,0),_xlfn.XLOOKUP(P758,freq!$A$2:$A$40,freq!$B$2:$B$40,0),_xlfn.XLOOKUP(Q758,freq!$A$2:$A$40,freq!$B$2:$B$40,0),_xlfn.XLOOKUP(R758,freq!$A$2:$A$40,freq!$B$2:$B$40,0),_xlfn.XLOOKUP(S758,freq!$A$2:$A$40,freq!$B$2:$B$40,0),_xlfn.XLOOKUP(T758,freq!$A$2:$A$40,freq!$B$2:$B$40,0),_xlfn.XLOOKUP(U758,freq!$A$2:$A$40,freq!$B$2:$B$40,0),_xlfn.XLOOKUP(V758,freq!$A$2:$A$40,freq!$B$2:$B$40,0))</f>
        <v>56.709999999999987</v>
      </c>
    </row>
    <row r="759" spans="1:23" hidden="1" x14ac:dyDescent="0.35">
      <c r="A759" s="32" t="s">
        <v>533</v>
      </c>
      <c r="B759" s="32" t="s">
        <v>35</v>
      </c>
      <c r="C759" s="32" t="s">
        <v>3</v>
      </c>
      <c r="D759" s="32" t="s">
        <v>1</v>
      </c>
      <c r="E759" s="32" t="s">
        <v>41</v>
      </c>
      <c r="F759" s="32">
        <v>5</v>
      </c>
      <c r="G759" s="32" t="s">
        <v>34</v>
      </c>
      <c r="H759" s="32">
        <v>5</v>
      </c>
      <c r="I759" s="32" t="s">
        <v>30</v>
      </c>
      <c r="J759" s="32" t="s">
        <v>41</v>
      </c>
      <c r="K759" s="32" t="s">
        <v>0</v>
      </c>
      <c r="L759" s="32" t="s">
        <v>29</v>
      </c>
      <c r="M759" s="32" t="s">
        <v>43</v>
      </c>
      <c r="N759" s="32" t="s">
        <v>35</v>
      </c>
      <c r="O759" s="32" t="s">
        <v>33</v>
      </c>
      <c r="P759" s="32">
        <v>4</v>
      </c>
      <c r="Q759" s="32" t="s">
        <v>41</v>
      </c>
      <c r="R759" s="32" t="s">
        <v>48</v>
      </c>
      <c r="S759" s="32" t="s">
        <v>31</v>
      </c>
      <c r="T759" s="32" t="s">
        <v>30</v>
      </c>
      <c r="U759" s="32" t="s">
        <v>28</v>
      </c>
      <c r="V759" s="32">
        <v>3</v>
      </c>
      <c r="W759" s="32">
        <f>SUM(_xlfn.XLOOKUP(B759,freq!$A$2:$A$40,freq!$B$2:$B$40,0),_xlfn.XLOOKUP(C759,freq!$A$2:$A$40,freq!$B$2:$B$40,0),_xlfn.XLOOKUP(D759,freq!$A$2:$A$40,freq!$B$2:$B$40,0),_xlfn.XLOOKUP(E759,freq!$A$2:$A$40,freq!$B$2:$B$40,0),_xlfn.XLOOKUP(F759,freq!$A$2:$A$40,freq!$B$2:$B$40,0),_xlfn.XLOOKUP(G759,freq!$A$2:$A$40,freq!$B$2:$B$40,0),_xlfn.XLOOKUP(H759,freq!$A$2:$A$40,freq!$B$2:$B$40,0),_xlfn.XLOOKUP(I759,freq!$A$2:$A$40,freq!$B$2:$B$40,0),_xlfn.XLOOKUP(J759,freq!$A$2:$A$40,freq!$B$2:$B$40,0),_xlfn.XLOOKUP(K759,freq!$A$2:$A$40,freq!$B$2:$B$40,0),_xlfn.XLOOKUP(L759,freq!$A$2:$A$40,freq!$B$2:$B$40,0),_xlfn.XLOOKUP(M759,freq!$A$2:$A$40,freq!$B$2:$B$40,0),_xlfn.XLOOKUP(N759,freq!$A$2:$A$40,freq!$B$2:$B$40,0),_xlfn.XLOOKUP(O759,freq!$A$2:$A$40,freq!$B$2:$B$40,0),_xlfn.XLOOKUP(P759,freq!$A$2:$A$40,freq!$B$2:$B$40,0),_xlfn.XLOOKUP(Q759,freq!$A$2:$A$40,freq!$B$2:$B$40,0),_xlfn.XLOOKUP(R759,freq!$A$2:$A$40,freq!$B$2:$B$40,0),_xlfn.XLOOKUP(S759,freq!$A$2:$A$40,freq!$B$2:$B$40,0),_xlfn.XLOOKUP(T759,freq!$A$2:$A$40,freq!$B$2:$B$40,0),_xlfn.XLOOKUP(U759,freq!$A$2:$A$40,freq!$B$2:$B$40,0),_xlfn.XLOOKUP(V759,freq!$A$2:$A$40,freq!$B$2:$B$40,0))</f>
        <v>56.690000000000005</v>
      </c>
    </row>
    <row r="760" spans="1:23" hidden="1" x14ac:dyDescent="0.35">
      <c r="A760" s="32" t="s">
        <v>1556</v>
      </c>
      <c r="B760" s="32" t="s">
        <v>29</v>
      </c>
      <c r="C760" s="32" t="s">
        <v>53</v>
      </c>
      <c r="D760" s="32" t="s">
        <v>45</v>
      </c>
      <c r="E760" s="32" t="s">
        <v>35</v>
      </c>
      <c r="F760" s="32" t="s">
        <v>50</v>
      </c>
      <c r="G760" s="32">
        <v>1</v>
      </c>
      <c r="H760" s="32" t="s">
        <v>44</v>
      </c>
      <c r="I760" s="32">
        <v>5</v>
      </c>
      <c r="J760" s="32">
        <v>8</v>
      </c>
      <c r="K760" s="32" t="s">
        <v>29</v>
      </c>
      <c r="L760" s="32" t="s">
        <v>28</v>
      </c>
      <c r="M760" s="32" t="s">
        <v>37</v>
      </c>
      <c r="N760" s="32" t="s">
        <v>48</v>
      </c>
      <c r="O760" s="32" t="s">
        <v>58</v>
      </c>
      <c r="P760" s="32" t="s">
        <v>35</v>
      </c>
      <c r="Q760" s="32" t="s">
        <v>36</v>
      </c>
      <c r="R760" s="32" t="s">
        <v>0</v>
      </c>
      <c r="S760" s="32" t="s">
        <v>4</v>
      </c>
      <c r="T760" s="32">
        <v>0</v>
      </c>
      <c r="U760" s="32" t="s">
        <v>30</v>
      </c>
      <c r="V760" s="32" t="s">
        <v>30</v>
      </c>
      <c r="W760" s="32">
        <f>SUM(_xlfn.XLOOKUP(B760,freq!$A$2:$A$40,freq!$B$2:$B$40,0),_xlfn.XLOOKUP(C760,freq!$A$2:$A$40,freq!$B$2:$B$40,0),_xlfn.XLOOKUP(D760,freq!$A$2:$A$40,freq!$B$2:$B$40,0),_xlfn.XLOOKUP(E760,freq!$A$2:$A$40,freq!$B$2:$B$40,0),_xlfn.XLOOKUP(F760,freq!$A$2:$A$40,freq!$B$2:$B$40,0),_xlfn.XLOOKUP(G760,freq!$A$2:$A$40,freq!$B$2:$B$40,0),_xlfn.XLOOKUP(H760,freq!$A$2:$A$40,freq!$B$2:$B$40,0),_xlfn.XLOOKUP(I760,freq!$A$2:$A$40,freq!$B$2:$B$40,0),_xlfn.XLOOKUP(J760,freq!$A$2:$A$40,freq!$B$2:$B$40,0),_xlfn.XLOOKUP(K760,freq!$A$2:$A$40,freq!$B$2:$B$40,0),_xlfn.XLOOKUP(L760,freq!$A$2:$A$40,freq!$B$2:$B$40,0),_xlfn.XLOOKUP(M760,freq!$A$2:$A$40,freq!$B$2:$B$40,0),_xlfn.XLOOKUP(N760,freq!$A$2:$A$40,freq!$B$2:$B$40,0),_xlfn.XLOOKUP(O760,freq!$A$2:$A$40,freq!$B$2:$B$40,0),_xlfn.XLOOKUP(P760,freq!$A$2:$A$40,freq!$B$2:$B$40,0),_xlfn.XLOOKUP(Q760,freq!$A$2:$A$40,freq!$B$2:$B$40,0),_xlfn.XLOOKUP(R760,freq!$A$2:$A$40,freq!$B$2:$B$40,0),_xlfn.XLOOKUP(S760,freq!$A$2:$A$40,freq!$B$2:$B$40,0),_xlfn.XLOOKUP(T760,freq!$A$2:$A$40,freq!$B$2:$B$40,0),_xlfn.XLOOKUP(U760,freq!$A$2:$A$40,freq!$B$2:$B$40,0),_xlfn.XLOOKUP(V760,freq!$A$2:$A$40,freq!$B$2:$B$40,0))</f>
        <v>56.680000000000007</v>
      </c>
    </row>
    <row r="761" spans="1:23" hidden="1" x14ac:dyDescent="0.35">
      <c r="A761" s="32" t="s">
        <v>1232</v>
      </c>
      <c r="B761" s="32" t="s">
        <v>3</v>
      </c>
      <c r="C761" s="32" t="s">
        <v>36</v>
      </c>
      <c r="D761" s="32">
        <v>0</v>
      </c>
      <c r="E761" s="32">
        <v>6</v>
      </c>
      <c r="F761" s="32" t="s">
        <v>41</v>
      </c>
      <c r="G761" s="32" t="s">
        <v>50</v>
      </c>
      <c r="H761" s="32" t="s">
        <v>48</v>
      </c>
      <c r="I761" s="32" t="s">
        <v>36</v>
      </c>
      <c r="J761" s="32" t="s">
        <v>45</v>
      </c>
      <c r="K761" s="32" t="s">
        <v>44</v>
      </c>
      <c r="L761" s="32" t="s">
        <v>44</v>
      </c>
      <c r="M761" s="32" t="s">
        <v>33</v>
      </c>
      <c r="N761" s="32" t="s">
        <v>32</v>
      </c>
      <c r="O761" s="32">
        <v>4</v>
      </c>
      <c r="P761" s="32">
        <v>0</v>
      </c>
      <c r="Q761" s="32" t="s">
        <v>38</v>
      </c>
      <c r="R761" s="32" t="s">
        <v>30</v>
      </c>
      <c r="S761" s="32" t="s">
        <v>37</v>
      </c>
      <c r="T761" s="32">
        <v>8</v>
      </c>
      <c r="U761" s="32" t="s">
        <v>49</v>
      </c>
      <c r="V761" s="32" t="s">
        <v>4</v>
      </c>
      <c r="W761" s="32">
        <f>SUM(_xlfn.XLOOKUP(B761,freq!$A$2:$A$40,freq!$B$2:$B$40,0),_xlfn.XLOOKUP(C761,freq!$A$2:$A$40,freq!$B$2:$B$40,0),_xlfn.XLOOKUP(D761,freq!$A$2:$A$40,freq!$B$2:$B$40,0),_xlfn.XLOOKUP(E761,freq!$A$2:$A$40,freq!$B$2:$B$40,0),_xlfn.XLOOKUP(F761,freq!$A$2:$A$40,freq!$B$2:$B$40,0),_xlfn.XLOOKUP(G761,freq!$A$2:$A$40,freq!$B$2:$B$40,0),_xlfn.XLOOKUP(H761,freq!$A$2:$A$40,freq!$B$2:$B$40,0),_xlfn.XLOOKUP(I761,freq!$A$2:$A$40,freq!$B$2:$B$40,0),_xlfn.XLOOKUP(J761,freq!$A$2:$A$40,freq!$B$2:$B$40,0),_xlfn.XLOOKUP(K761,freq!$A$2:$A$40,freq!$B$2:$B$40,0),_xlfn.XLOOKUP(L761,freq!$A$2:$A$40,freq!$B$2:$B$40,0),_xlfn.XLOOKUP(M761,freq!$A$2:$A$40,freq!$B$2:$B$40,0),_xlfn.XLOOKUP(N761,freq!$A$2:$A$40,freq!$B$2:$B$40,0),_xlfn.XLOOKUP(O761,freq!$A$2:$A$40,freq!$B$2:$B$40,0),_xlfn.XLOOKUP(P761,freq!$A$2:$A$40,freq!$B$2:$B$40,0),_xlfn.XLOOKUP(Q761,freq!$A$2:$A$40,freq!$B$2:$B$40,0),_xlfn.XLOOKUP(R761,freq!$A$2:$A$40,freq!$B$2:$B$40,0),_xlfn.XLOOKUP(S761,freq!$A$2:$A$40,freq!$B$2:$B$40,0),_xlfn.XLOOKUP(T761,freq!$A$2:$A$40,freq!$B$2:$B$40,0),_xlfn.XLOOKUP(U761,freq!$A$2:$A$40,freq!$B$2:$B$40,0),_xlfn.XLOOKUP(V761,freq!$A$2:$A$40,freq!$B$2:$B$40,0))</f>
        <v>56.63</v>
      </c>
    </row>
    <row r="762" spans="1:23" hidden="1" x14ac:dyDescent="0.35">
      <c r="A762" s="32" t="s">
        <v>823</v>
      </c>
      <c r="B762" s="32" t="s">
        <v>2</v>
      </c>
      <c r="C762" s="32" t="s">
        <v>29</v>
      </c>
      <c r="D762" s="32" t="s">
        <v>53</v>
      </c>
      <c r="E762" s="32" t="s">
        <v>3</v>
      </c>
      <c r="F762" s="32" t="s">
        <v>31</v>
      </c>
      <c r="G762" s="32" t="s">
        <v>58</v>
      </c>
      <c r="H762" s="32">
        <v>4</v>
      </c>
      <c r="I762" s="32" t="s">
        <v>46</v>
      </c>
      <c r="J762" s="32" t="s">
        <v>44</v>
      </c>
      <c r="K762" s="32" t="s">
        <v>42</v>
      </c>
      <c r="L762" s="32">
        <v>1</v>
      </c>
      <c r="M762" s="32">
        <v>8</v>
      </c>
      <c r="N762" s="32" t="s">
        <v>38</v>
      </c>
      <c r="O762" s="32" t="s">
        <v>32</v>
      </c>
      <c r="P762" s="32" t="s">
        <v>42</v>
      </c>
      <c r="Q762" s="32">
        <v>5</v>
      </c>
      <c r="R762" s="32" t="s">
        <v>35</v>
      </c>
      <c r="S762" s="32" t="s">
        <v>1</v>
      </c>
      <c r="T762" s="32">
        <v>1</v>
      </c>
      <c r="U762" s="32" t="s">
        <v>34</v>
      </c>
      <c r="V762" s="32" t="s">
        <v>33</v>
      </c>
      <c r="W762" s="32">
        <f>SUM(_xlfn.XLOOKUP(B762,freq!$A$2:$A$40,freq!$B$2:$B$40,0),_xlfn.XLOOKUP(C762,freq!$A$2:$A$40,freq!$B$2:$B$40,0),_xlfn.XLOOKUP(D762,freq!$A$2:$A$40,freq!$B$2:$B$40,0),_xlfn.XLOOKUP(E762,freq!$A$2:$A$40,freq!$B$2:$B$40,0),_xlfn.XLOOKUP(F762,freq!$A$2:$A$40,freq!$B$2:$B$40,0),_xlfn.XLOOKUP(G762,freq!$A$2:$A$40,freq!$B$2:$B$40,0),_xlfn.XLOOKUP(H762,freq!$A$2:$A$40,freq!$B$2:$B$40,0),_xlfn.XLOOKUP(I762,freq!$A$2:$A$40,freq!$B$2:$B$40,0),_xlfn.XLOOKUP(J762,freq!$A$2:$A$40,freq!$B$2:$B$40,0),_xlfn.XLOOKUP(K762,freq!$A$2:$A$40,freq!$B$2:$B$40,0),_xlfn.XLOOKUP(L762,freq!$A$2:$A$40,freq!$B$2:$B$40,0),_xlfn.XLOOKUP(M762,freq!$A$2:$A$40,freq!$B$2:$B$40,0),_xlfn.XLOOKUP(N762,freq!$A$2:$A$40,freq!$B$2:$B$40,0),_xlfn.XLOOKUP(O762,freq!$A$2:$A$40,freq!$B$2:$B$40,0),_xlfn.XLOOKUP(P762,freq!$A$2:$A$40,freq!$B$2:$B$40,0),_xlfn.XLOOKUP(Q762,freq!$A$2:$A$40,freq!$B$2:$B$40,0),_xlfn.XLOOKUP(R762,freq!$A$2:$A$40,freq!$B$2:$B$40,0),_xlfn.XLOOKUP(S762,freq!$A$2:$A$40,freq!$B$2:$B$40,0),_xlfn.XLOOKUP(T762,freq!$A$2:$A$40,freq!$B$2:$B$40,0),_xlfn.XLOOKUP(U762,freq!$A$2:$A$40,freq!$B$2:$B$40,0),_xlfn.XLOOKUP(V762,freq!$A$2:$A$40,freq!$B$2:$B$40,0))</f>
        <v>56.599999999999994</v>
      </c>
    </row>
    <row r="763" spans="1:23" hidden="1" x14ac:dyDescent="0.35">
      <c r="A763" s="32" t="s">
        <v>1690</v>
      </c>
      <c r="B763" s="32" t="s">
        <v>32</v>
      </c>
      <c r="C763" s="32" t="s">
        <v>46</v>
      </c>
      <c r="D763" s="32" t="s">
        <v>29</v>
      </c>
      <c r="E763" s="32" t="s">
        <v>49</v>
      </c>
      <c r="F763" s="32" t="s">
        <v>37</v>
      </c>
      <c r="G763" s="32">
        <v>5</v>
      </c>
      <c r="H763" s="32" t="s">
        <v>56</v>
      </c>
      <c r="I763" s="32">
        <v>4</v>
      </c>
      <c r="J763" s="32">
        <v>5</v>
      </c>
      <c r="K763" s="32" t="s">
        <v>35</v>
      </c>
      <c r="L763" s="32">
        <v>5</v>
      </c>
      <c r="M763" s="32" t="s">
        <v>58</v>
      </c>
      <c r="N763" s="32">
        <v>9</v>
      </c>
      <c r="O763" s="32" t="s">
        <v>46</v>
      </c>
      <c r="P763" s="32" t="s">
        <v>43</v>
      </c>
      <c r="Q763" s="32" t="s">
        <v>2</v>
      </c>
      <c r="R763" s="32" t="s">
        <v>45</v>
      </c>
      <c r="S763" s="32">
        <v>3</v>
      </c>
      <c r="T763" s="32">
        <v>8</v>
      </c>
      <c r="U763" s="32">
        <v>5</v>
      </c>
      <c r="V763" s="32" t="s">
        <v>42</v>
      </c>
      <c r="W763" s="32">
        <f>SUM(_xlfn.XLOOKUP(B763,freq!$A$2:$A$40,freq!$B$2:$B$40,0),_xlfn.XLOOKUP(C763,freq!$A$2:$A$40,freq!$B$2:$B$40,0),_xlfn.XLOOKUP(D763,freq!$A$2:$A$40,freq!$B$2:$B$40,0),_xlfn.XLOOKUP(E763,freq!$A$2:$A$40,freq!$B$2:$B$40,0),_xlfn.XLOOKUP(F763,freq!$A$2:$A$40,freq!$B$2:$B$40,0),_xlfn.XLOOKUP(G763,freq!$A$2:$A$40,freq!$B$2:$B$40,0),_xlfn.XLOOKUP(H763,freq!$A$2:$A$40,freq!$B$2:$B$40,0),_xlfn.XLOOKUP(I763,freq!$A$2:$A$40,freq!$B$2:$B$40,0),_xlfn.XLOOKUP(J763,freq!$A$2:$A$40,freq!$B$2:$B$40,0),_xlfn.XLOOKUP(K763,freq!$A$2:$A$40,freq!$B$2:$B$40,0),_xlfn.XLOOKUP(L763,freq!$A$2:$A$40,freq!$B$2:$B$40,0),_xlfn.XLOOKUP(M763,freq!$A$2:$A$40,freq!$B$2:$B$40,0),_xlfn.XLOOKUP(N763,freq!$A$2:$A$40,freq!$B$2:$B$40,0),_xlfn.XLOOKUP(O763,freq!$A$2:$A$40,freq!$B$2:$B$40,0),_xlfn.XLOOKUP(P763,freq!$A$2:$A$40,freq!$B$2:$B$40,0),_xlfn.XLOOKUP(Q763,freq!$A$2:$A$40,freq!$B$2:$B$40,0),_xlfn.XLOOKUP(R763,freq!$A$2:$A$40,freq!$B$2:$B$40,0),_xlfn.XLOOKUP(S763,freq!$A$2:$A$40,freq!$B$2:$B$40,0),_xlfn.XLOOKUP(T763,freq!$A$2:$A$40,freq!$B$2:$B$40,0),_xlfn.XLOOKUP(U763,freq!$A$2:$A$40,freq!$B$2:$B$40,0),_xlfn.XLOOKUP(V763,freq!$A$2:$A$40,freq!$B$2:$B$40,0))</f>
        <v>56.56</v>
      </c>
    </row>
    <row r="764" spans="1:23" hidden="1" x14ac:dyDescent="0.35">
      <c r="A764" s="32" t="s">
        <v>954</v>
      </c>
      <c r="B764" s="32" t="s">
        <v>53</v>
      </c>
      <c r="C764" s="32" t="s">
        <v>58</v>
      </c>
      <c r="D764" s="32" t="s">
        <v>58</v>
      </c>
      <c r="E764" s="32" t="s">
        <v>40</v>
      </c>
      <c r="F764" s="32" t="s">
        <v>30</v>
      </c>
      <c r="G764" s="32">
        <v>8</v>
      </c>
      <c r="H764" s="32" t="s">
        <v>2</v>
      </c>
      <c r="I764" s="32" t="s">
        <v>1</v>
      </c>
      <c r="J764" s="32">
        <v>9</v>
      </c>
      <c r="K764" s="32" t="s">
        <v>34</v>
      </c>
      <c r="L764" s="32">
        <v>5</v>
      </c>
      <c r="M764" s="32" t="s">
        <v>43</v>
      </c>
      <c r="N764" s="32">
        <v>5</v>
      </c>
      <c r="O764" s="32" t="s">
        <v>45</v>
      </c>
      <c r="P764" s="32">
        <v>8</v>
      </c>
      <c r="Q764" s="32" t="s">
        <v>34</v>
      </c>
      <c r="R764" s="32" t="s">
        <v>45</v>
      </c>
      <c r="S764" s="32" t="s">
        <v>49</v>
      </c>
      <c r="T764" s="32" t="s">
        <v>49</v>
      </c>
      <c r="U764" s="32" t="s">
        <v>4</v>
      </c>
      <c r="V764" s="32" t="s">
        <v>2</v>
      </c>
      <c r="W764" s="32">
        <f>SUM(_xlfn.XLOOKUP(B764,freq!$A$2:$A$40,freq!$B$2:$B$40,0),_xlfn.XLOOKUP(C764,freq!$A$2:$A$40,freq!$B$2:$B$40,0),_xlfn.XLOOKUP(D764,freq!$A$2:$A$40,freq!$B$2:$B$40,0),_xlfn.XLOOKUP(E764,freq!$A$2:$A$40,freq!$B$2:$B$40,0),_xlfn.XLOOKUP(F764,freq!$A$2:$A$40,freq!$B$2:$B$40,0),_xlfn.XLOOKUP(G764,freq!$A$2:$A$40,freq!$B$2:$B$40,0),_xlfn.XLOOKUP(H764,freq!$A$2:$A$40,freq!$B$2:$B$40,0),_xlfn.XLOOKUP(I764,freq!$A$2:$A$40,freq!$B$2:$B$40,0),_xlfn.XLOOKUP(J764,freq!$A$2:$A$40,freq!$B$2:$B$40,0),_xlfn.XLOOKUP(K764,freq!$A$2:$A$40,freq!$B$2:$B$40,0),_xlfn.XLOOKUP(L764,freq!$A$2:$A$40,freq!$B$2:$B$40,0),_xlfn.XLOOKUP(M764,freq!$A$2:$A$40,freq!$B$2:$B$40,0),_xlfn.XLOOKUP(N764,freq!$A$2:$A$40,freq!$B$2:$B$40,0),_xlfn.XLOOKUP(O764,freq!$A$2:$A$40,freq!$B$2:$B$40,0),_xlfn.XLOOKUP(P764,freq!$A$2:$A$40,freq!$B$2:$B$40,0),_xlfn.XLOOKUP(Q764,freq!$A$2:$A$40,freq!$B$2:$B$40,0),_xlfn.XLOOKUP(R764,freq!$A$2:$A$40,freq!$B$2:$B$40,0),_xlfn.XLOOKUP(S764,freq!$A$2:$A$40,freq!$B$2:$B$40,0),_xlfn.XLOOKUP(T764,freq!$A$2:$A$40,freq!$B$2:$B$40,0),_xlfn.XLOOKUP(U764,freq!$A$2:$A$40,freq!$B$2:$B$40,0),_xlfn.XLOOKUP(V764,freq!$A$2:$A$40,freq!$B$2:$B$40,0))</f>
        <v>56.509999999999991</v>
      </c>
    </row>
    <row r="765" spans="1:23" hidden="1" x14ac:dyDescent="0.35">
      <c r="A765" s="32" t="s">
        <v>1959</v>
      </c>
      <c r="B765" s="32">
        <v>2</v>
      </c>
      <c r="C765" s="32" t="s">
        <v>43</v>
      </c>
      <c r="D765" s="32" t="s">
        <v>38</v>
      </c>
      <c r="E765" s="32">
        <v>7</v>
      </c>
      <c r="F765" s="32" t="s">
        <v>3</v>
      </c>
      <c r="G765" s="32" t="s">
        <v>44</v>
      </c>
      <c r="H765" s="32">
        <v>0</v>
      </c>
      <c r="I765" s="32">
        <v>0</v>
      </c>
      <c r="J765" s="32" t="s">
        <v>42</v>
      </c>
      <c r="K765" s="32" t="s">
        <v>3</v>
      </c>
      <c r="L765" s="32" t="s">
        <v>2</v>
      </c>
      <c r="M765" s="32" t="s">
        <v>38</v>
      </c>
      <c r="N765" s="32" t="s">
        <v>28</v>
      </c>
      <c r="O765" s="32" t="s">
        <v>2</v>
      </c>
      <c r="P765" s="32">
        <v>7</v>
      </c>
      <c r="Q765" s="32" t="s">
        <v>49</v>
      </c>
      <c r="R765" s="32" t="s">
        <v>43</v>
      </c>
      <c r="S765" s="32" t="s">
        <v>32</v>
      </c>
      <c r="T765" s="32" t="s">
        <v>2</v>
      </c>
      <c r="U765" s="32" t="s">
        <v>38</v>
      </c>
      <c r="V765" s="32" t="s">
        <v>40</v>
      </c>
      <c r="W765" s="32">
        <f>SUM(_xlfn.XLOOKUP(B765,freq!$A$2:$A$40,freq!$B$2:$B$40,0),_xlfn.XLOOKUP(C765,freq!$A$2:$A$40,freq!$B$2:$B$40,0),_xlfn.XLOOKUP(D765,freq!$A$2:$A$40,freq!$B$2:$B$40,0),_xlfn.XLOOKUP(E765,freq!$A$2:$A$40,freq!$B$2:$B$40,0),_xlfn.XLOOKUP(F765,freq!$A$2:$A$40,freq!$B$2:$B$40,0),_xlfn.XLOOKUP(G765,freq!$A$2:$A$40,freq!$B$2:$B$40,0),_xlfn.XLOOKUP(H765,freq!$A$2:$A$40,freq!$B$2:$B$40,0),_xlfn.XLOOKUP(I765,freq!$A$2:$A$40,freq!$B$2:$B$40,0),_xlfn.XLOOKUP(J765,freq!$A$2:$A$40,freq!$B$2:$B$40,0),_xlfn.XLOOKUP(K765,freq!$A$2:$A$40,freq!$B$2:$B$40,0),_xlfn.XLOOKUP(L765,freq!$A$2:$A$40,freq!$B$2:$B$40,0),_xlfn.XLOOKUP(M765,freq!$A$2:$A$40,freq!$B$2:$B$40,0),_xlfn.XLOOKUP(N765,freq!$A$2:$A$40,freq!$B$2:$B$40,0),_xlfn.XLOOKUP(O765,freq!$A$2:$A$40,freq!$B$2:$B$40,0),_xlfn.XLOOKUP(P765,freq!$A$2:$A$40,freq!$B$2:$B$40,0),_xlfn.XLOOKUP(Q765,freq!$A$2:$A$40,freq!$B$2:$B$40,0),_xlfn.XLOOKUP(R765,freq!$A$2:$A$40,freq!$B$2:$B$40,0),_xlfn.XLOOKUP(S765,freq!$A$2:$A$40,freq!$B$2:$B$40,0),_xlfn.XLOOKUP(T765,freq!$A$2:$A$40,freq!$B$2:$B$40,0),_xlfn.XLOOKUP(U765,freq!$A$2:$A$40,freq!$B$2:$B$40,0),_xlfn.XLOOKUP(V765,freq!$A$2:$A$40,freq!$B$2:$B$40,0))</f>
        <v>56.419999999999995</v>
      </c>
    </row>
    <row r="766" spans="1:23" hidden="1" x14ac:dyDescent="0.35">
      <c r="A766" s="32" t="s">
        <v>98</v>
      </c>
      <c r="B766" s="32" t="s">
        <v>2</v>
      </c>
      <c r="C766" s="32" t="s">
        <v>48</v>
      </c>
      <c r="D766" s="32" t="s">
        <v>44</v>
      </c>
      <c r="E766" s="32" t="s">
        <v>34</v>
      </c>
      <c r="F766" s="32" t="s">
        <v>50</v>
      </c>
      <c r="G766" s="32">
        <v>5</v>
      </c>
      <c r="H766" s="32">
        <v>1</v>
      </c>
      <c r="I766" s="32">
        <v>3</v>
      </c>
      <c r="J766" s="32" t="s">
        <v>43</v>
      </c>
      <c r="K766" s="32" t="s">
        <v>46</v>
      </c>
      <c r="L766" s="32" t="s">
        <v>43</v>
      </c>
      <c r="M766" s="32">
        <v>4</v>
      </c>
      <c r="N766" s="32" t="s">
        <v>43</v>
      </c>
      <c r="O766" s="32">
        <v>0</v>
      </c>
      <c r="P766" s="32" t="s">
        <v>30</v>
      </c>
      <c r="Q766" s="32" t="s">
        <v>48</v>
      </c>
      <c r="R766" s="32" t="s">
        <v>45</v>
      </c>
      <c r="S766" s="32" t="s">
        <v>31</v>
      </c>
      <c r="T766" s="32">
        <v>6</v>
      </c>
      <c r="U766" s="32" t="s">
        <v>3</v>
      </c>
      <c r="V766" s="32">
        <v>2</v>
      </c>
      <c r="W766" s="32">
        <f>SUM(_xlfn.XLOOKUP(B766,freq!$A$2:$A$40,freq!$B$2:$B$40,0),_xlfn.XLOOKUP(C766,freq!$A$2:$A$40,freq!$B$2:$B$40,0),_xlfn.XLOOKUP(D766,freq!$A$2:$A$40,freq!$B$2:$B$40,0),_xlfn.XLOOKUP(E766,freq!$A$2:$A$40,freq!$B$2:$B$40,0),_xlfn.XLOOKUP(F766,freq!$A$2:$A$40,freq!$B$2:$B$40,0),_xlfn.XLOOKUP(G766,freq!$A$2:$A$40,freq!$B$2:$B$40,0),_xlfn.XLOOKUP(H766,freq!$A$2:$A$40,freq!$B$2:$B$40,0),_xlfn.XLOOKUP(I766,freq!$A$2:$A$40,freq!$B$2:$B$40,0),_xlfn.XLOOKUP(J766,freq!$A$2:$A$40,freq!$B$2:$B$40,0),_xlfn.XLOOKUP(K766,freq!$A$2:$A$40,freq!$B$2:$B$40,0),_xlfn.XLOOKUP(L766,freq!$A$2:$A$40,freq!$B$2:$B$40,0),_xlfn.XLOOKUP(M766,freq!$A$2:$A$40,freq!$B$2:$B$40,0),_xlfn.XLOOKUP(N766,freq!$A$2:$A$40,freq!$B$2:$B$40,0),_xlfn.XLOOKUP(O766,freq!$A$2:$A$40,freq!$B$2:$B$40,0),_xlfn.XLOOKUP(P766,freq!$A$2:$A$40,freq!$B$2:$B$40,0),_xlfn.XLOOKUP(Q766,freq!$A$2:$A$40,freq!$B$2:$B$40,0),_xlfn.XLOOKUP(R766,freq!$A$2:$A$40,freq!$B$2:$B$40,0),_xlfn.XLOOKUP(S766,freq!$A$2:$A$40,freq!$B$2:$B$40,0),_xlfn.XLOOKUP(T766,freq!$A$2:$A$40,freq!$B$2:$B$40,0),_xlfn.XLOOKUP(U766,freq!$A$2:$A$40,freq!$B$2:$B$40,0),_xlfn.XLOOKUP(V766,freq!$A$2:$A$40,freq!$B$2:$B$40,0))</f>
        <v>56.39</v>
      </c>
    </row>
    <row r="767" spans="1:23" hidden="1" x14ac:dyDescent="0.35">
      <c r="A767" s="32" t="s">
        <v>339</v>
      </c>
      <c r="B767" s="32" t="s">
        <v>32</v>
      </c>
      <c r="C767" s="32" t="s">
        <v>35</v>
      </c>
      <c r="D767" s="32" t="s">
        <v>59</v>
      </c>
      <c r="E767" s="32">
        <v>2</v>
      </c>
      <c r="F767" s="32" t="s">
        <v>32</v>
      </c>
      <c r="G767" s="32">
        <v>6</v>
      </c>
      <c r="H767" s="32" t="s">
        <v>40</v>
      </c>
      <c r="I767" s="32" t="s">
        <v>2</v>
      </c>
      <c r="J767" s="32">
        <v>1</v>
      </c>
      <c r="K767" s="32">
        <v>3</v>
      </c>
      <c r="L767" s="32" t="s">
        <v>38</v>
      </c>
      <c r="M767" s="32" t="s">
        <v>44</v>
      </c>
      <c r="N767" s="32" t="s">
        <v>33</v>
      </c>
      <c r="O767" s="32" t="s">
        <v>56</v>
      </c>
      <c r="P767" s="32" t="s">
        <v>58</v>
      </c>
      <c r="Q767" s="32" t="s">
        <v>58</v>
      </c>
      <c r="R767" s="32" t="s">
        <v>2</v>
      </c>
      <c r="S767" s="32" t="s">
        <v>56</v>
      </c>
      <c r="T767" s="32">
        <v>8</v>
      </c>
      <c r="U767" s="32" t="s">
        <v>38</v>
      </c>
      <c r="V767" s="32">
        <v>8</v>
      </c>
      <c r="W767" s="32">
        <f>SUM(_xlfn.XLOOKUP(B767,freq!$A$2:$A$40,freq!$B$2:$B$40,0),_xlfn.XLOOKUP(C767,freq!$A$2:$A$40,freq!$B$2:$B$40,0),_xlfn.XLOOKUP(D767,freq!$A$2:$A$40,freq!$B$2:$B$40,0),_xlfn.XLOOKUP(E767,freq!$A$2:$A$40,freq!$B$2:$B$40,0),_xlfn.XLOOKUP(F767,freq!$A$2:$A$40,freq!$B$2:$B$40,0),_xlfn.XLOOKUP(G767,freq!$A$2:$A$40,freq!$B$2:$B$40,0),_xlfn.XLOOKUP(H767,freq!$A$2:$A$40,freq!$B$2:$B$40,0),_xlfn.XLOOKUP(I767,freq!$A$2:$A$40,freq!$B$2:$B$40,0),_xlfn.XLOOKUP(J767,freq!$A$2:$A$40,freq!$B$2:$B$40,0),_xlfn.XLOOKUP(K767,freq!$A$2:$A$40,freq!$B$2:$B$40,0),_xlfn.XLOOKUP(L767,freq!$A$2:$A$40,freq!$B$2:$B$40,0),_xlfn.XLOOKUP(M767,freq!$A$2:$A$40,freq!$B$2:$B$40,0),_xlfn.XLOOKUP(N767,freq!$A$2:$A$40,freq!$B$2:$B$40,0),_xlfn.XLOOKUP(O767,freq!$A$2:$A$40,freq!$B$2:$B$40,0),_xlfn.XLOOKUP(P767,freq!$A$2:$A$40,freq!$B$2:$B$40,0),_xlfn.XLOOKUP(Q767,freq!$A$2:$A$40,freq!$B$2:$B$40,0),_xlfn.XLOOKUP(R767,freq!$A$2:$A$40,freq!$B$2:$B$40,0),_xlfn.XLOOKUP(S767,freq!$A$2:$A$40,freq!$B$2:$B$40,0),_xlfn.XLOOKUP(T767,freq!$A$2:$A$40,freq!$B$2:$B$40,0),_xlfn.XLOOKUP(U767,freq!$A$2:$A$40,freq!$B$2:$B$40,0),_xlfn.XLOOKUP(V767,freq!$A$2:$A$40,freq!$B$2:$B$40,0))</f>
        <v>56.350000000000009</v>
      </c>
    </row>
    <row r="768" spans="1:23" hidden="1" x14ac:dyDescent="0.35">
      <c r="A768" s="32" t="s">
        <v>2006</v>
      </c>
      <c r="B768" s="32" t="s">
        <v>59</v>
      </c>
      <c r="C768" s="32" t="s">
        <v>38</v>
      </c>
      <c r="D768" s="32" t="s">
        <v>28</v>
      </c>
      <c r="E768" s="32">
        <v>3</v>
      </c>
      <c r="F768" s="32" t="s">
        <v>37</v>
      </c>
      <c r="G768" s="32" t="s">
        <v>49</v>
      </c>
      <c r="H768" s="32" t="s">
        <v>58</v>
      </c>
      <c r="I768" s="32" t="s">
        <v>30</v>
      </c>
      <c r="J768" s="32" t="s">
        <v>35</v>
      </c>
      <c r="K768" s="32" t="s">
        <v>35</v>
      </c>
      <c r="L768" s="32" t="s">
        <v>40</v>
      </c>
      <c r="M768" s="32" t="s">
        <v>49</v>
      </c>
      <c r="N768" s="32" t="s">
        <v>42</v>
      </c>
      <c r="O768" s="32" t="s">
        <v>30</v>
      </c>
      <c r="P768" s="32" t="s">
        <v>2</v>
      </c>
      <c r="Q768" s="32" t="s">
        <v>28</v>
      </c>
      <c r="R768" s="32" t="s">
        <v>37</v>
      </c>
      <c r="S768" s="32" t="s">
        <v>30</v>
      </c>
      <c r="T768" s="32" t="s">
        <v>31</v>
      </c>
      <c r="U768" s="32" t="s">
        <v>53</v>
      </c>
      <c r="V768" s="32" t="s">
        <v>50</v>
      </c>
      <c r="W768" s="32">
        <f>SUM(_xlfn.XLOOKUP(B768,freq!$A$2:$A$40,freq!$B$2:$B$40,0),_xlfn.XLOOKUP(C768,freq!$A$2:$A$40,freq!$B$2:$B$40,0),_xlfn.XLOOKUP(D768,freq!$A$2:$A$40,freq!$B$2:$B$40,0),_xlfn.XLOOKUP(E768,freq!$A$2:$A$40,freq!$B$2:$B$40,0),_xlfn.XLOOKUP(F768,freq!$A$2:$A$40,freq!$B$2:$B$40,0),_xlfn.XLOOKUP(G768,freq!$A$2:$A$40,freq!$B$2:$B$40,0),_xlfn.XLOOKUP(H768,freq!$A$2:$A$40,freq!$B$2:$B$40,0),_xlfn.XLOOKUP(I768,freq!$A$2:$A$40,freq!$B$2:$B$40,0),_xlfn.XLOOKUP(J768,freq!$A$2:$A$40,freq!$B$2:$B$40,0),_xlfn.XLOOKUP(K768,freq!$A$2:$A$40,freq!$B$2:$B$40,0),_xlfn.XLOOKUP(L768,freq!$A$2:$A$40,freq!$B$2:$B$40,0),_xlfn.XLOOKUP(M768,freq!$A$2:$A$40,freq!$B$2:$B$40,0),_xlfn.XLOOKUP(N768,freq!$A$2:$A$40,freq!$B$2:$B$40,0),_xlfn.XLOOKUP(O768,freq!$A$2:$A$40,freq!$B$2:$B$40,0),_xlfn.XLOOKUP(P768,freq!$A$2:$A$40,freq!$B$2:$B$40,0),_xlfn.XLOOKUP(Q768,freq!$A$2:$A$40,freq!$B$2:$B$40,0),_xlfn.XLOOKUP(R768,freq!$A$2:$A$40,freq!$B$2:$B$40,0),_xlfn.XLOOKUP(S768,freq!$A$2:$A$40,freq!$B$2:$B$40,0),_xlfn.XLOOKUP(T768,freq!$A$2:$A$40,freq!$B$2:$B$40,0),_xlfn.XLOOKUP(U768,freq!$A$2:$A$40,freq!$B$2:$B$40,0),_xlfn.XLOOKUP(V768,freq!$A$2:$A$40,freq!$B$2:$B$40,0))</f>
        <v>56.330000000000005</v>
      </c>
    </row>
    <row r="769" spans="1:23" hidden="1" x14ac:dyDescent="0.35">
      <c r="A769" s="32" t="s">
        <v>1220</v>
      </c>
      <c r="B769" s="32" t="s">
        <v>37</v>
      </c>
      <c r="C769" s="32" t="s">
        <v>59</v>
      </c>
      <c r="D769" s="32" t="s">
        <v>50</v>
      </c>
      <c r="E769" s="32" t="s">
        <v>42</v>
      </c>
      <c r="F769" s="32" t="s">
        <v>2</v>
      </c>
      <c r="G769" s="32" t="s">
        <v>43</v>
      </c>
      <c r="H769" s="32" t="s">
        <v>41</v>
      </c>
      <c r="I769" s="32" t="s">
        <v>34</v>
      </c>
      <c r="J769" s="32" t="s">
        <v>59</v>
      </c>
      <c r="K769" s="32">
        <v>3</v>
      </c>
      <c r="L769" s="32" t="s">
        <v>58</v>
      </c>
      <c r="M769" s="32" t="s">
        <v>41</v>
      </c>
      <c r="N769" s="32" t="s">
        <v>46</v>
      </c>
      <c r="O769" s="32" t="s">
        <v>31</v>
      </c>
      <c r="P769" s="32">
        <v>2</v>
      </c>
      <c r="Q769" s="32" t="s">
        <v>3</v>
      </c>
      <c r="R769" s="32" t="s">
        <v>34</v>
      </c>
      <c r="S769" s="32" t="s">
        <v>31</v>
      </c>
      <c r="T769" s="32">
        <v>2</v>
      </c>
      <c r="U769" s="32" t="s">
        <v>46</v>
      </c>
      <c r="V769" s="32">
        <v>8</v>
      </c>
      <c r="W769" s="32">
        <f>SUM(_xlfn.XLOOKUP(B769,freq!$A$2:$A$40,freq!$B$2:$B$40,0),_xlfn.XLOOKUP(C769,freq!$A$2:$A$40,freq!$B$2:$B$40,0),_xlfn.XLOOKUP(D769,freq!$A$2:$A$40,freq!$B$2:$B$40,0),_xlfn.XLOOKUP(E769,freq!$A$2:$A$40,freq!$B$2:$B$40,0),_xlfn.XLOOKUP(F769,freq!$A$2:$A$40,freq!$B$2:$B$40,0),_xlfn.XLOOKUP(G769,freq!$A$2:$A$40,freq!$B$2:$B$40,0),_xlfn.XLOOKUP(H769,freq!$A$2:$A$40,freq!$B$2:$B$40,0),_xlfn.XLOOKUP(I769,freq!$A$2:$A$40,freq!$B$2:$B$40,0),_xlfn.XLOOKUP(J769,freq!$A$2:$A$40,freq!$B$2:$B$40,0),_xlfn.XLOOKUP(K769,freq!$A$2:$A$40,freq!$B$2:$B$40,0),_xlfn.XLOOKUP(L769,freq!$A$2:$A$40,freq!$B$2:$B$40,0),_xlfn.XLOOKUP(M769,freq!$A$2:$A$40,freq!$B$2:$B$40,0),_xlfn.XLOOKUP(N769,freq!$A$2:$A$40,freq!$B$2:$B$40,0),_xlfn.XLOOKUP(O769,freq!$A$2:$A$40,freq!$B$2:$B$40,0),_xlfn.XLOOKUP(P769,freq!$A$2:$A$40,freq!$B$2:$B$40,0),_xlfn.XLOOKUP(Q769,freq!$A$2:$A$40,freq!$B$2:$B$40,0),_xlfn.XLOOKUP(R769,freq!$A$2:$A$40,freq!$B$2:$B$40,0),_xlfn.XLOOKUP(S769,freq!$A$2:$A$40,freq!$B$2:$B$40,0),_xlfn.XLOOKUP(T769,freq!$A$2:$A$40,freq!$B$2:$B$40,0),_xlfn.XLOOKUP(U769,freq!$A$2:$A$40,freq!$B$2:$B$40,0),_xlfn.XLOOKUP(V769,freq!$A$2:$A$40,freq!$B$2:$B$40,0))</f>
        <v>56.32</v>
      </c>
    </row>
    <row r="770" spans="1:23" hidden="1" x14ac:dyDescent="0.35">
      <c r="A770" s="32" t="s">
        <v>976</v>
      </c>
      <c r="B770" s="32" t="s">
        <v>29</v>
      </c>
      <c r="C770" s="32" t="s">
        <v>53</v>
      </c>
      <c r="D770" s="32" t="s">
        <v>38</v>
      </c>
      <c r="E770" s="32" t="s">
        <v>40</v>
      </c>
      <c r="F770" s="32" t="s">
        <v>41</v>
      </c>
      <c r="G770" s="32" t="s">
        <v>38</v>
      </c>
      <c r="H770" s="32" t="s">
        <v>49</v>
      </c>
      <c r="I770" s="32" t="s">
        <v>31</v>
      </c>
      <c r="J770" s="32" t="s">
        <v>44</v>
      </c>
      <c r="K770" s="32" t="s">
        <v>30</v>
      </c>
      <c r="L770" s="32">
        <v>9</v>
      </c>
      <c r="M770" s="32" t="s">
        <v>1</v>
      </c>
      <c r="N770" s="32">
        <v>4</v>
      </c>
      <c r="O770" s="32">
        <v>7</v>
      </c>
      <c r="P770" s="32" t="s">
        <v>49</v>
      </c>
      <c r="Q770" s="32" t="s">
        <v>48</v>
      </c>
      <c r="R770" s="32" t="s">
        <v>45</v>
      </c>
      <c r="S770" s="32" t="s">
        <v>2</v>
      </c>
      <c r="T770" s="32">
        <v>6</v>
      </c>
      <c r="U770" s="32">
        <v>7</v>
      </c>
      <c r="V770" s="32">
        <v>9</v>
      </c>
      <c r="W770" s="32">
        <f>SUM(_xlfn.XLOOKUP(B770,freq!$A$2:$A$40,freq!$B$2:$B$40,0),_xlfn.XLOOKUP(C770,freq!$A$2:$A$40,freq!$B$2:$B$40,0),_xlfn.XLOOKUP(D770,freq!$A$2:$A$40,freq!$B$2:$B$40,0),_xlfn.XLOOKUP(E770,freq!$A$2:$A$40,freq!$B$2:$B$40,0),_xlfn.XLOOKUP(F770,freq!$A$2:$A$40,freq!$B$2:$B$40,0),_xlfn.XLOOKUP(G770,freq!$A$2:$A$40,freq!$B$2:$B$40,0),_xlfn.XLOOKUP(H770,freq!$A$2:$A$40,freq!$B$2:$B$40,0),_xlfn.XLOOKUP(I770,freq!$A$2:$A$40,freq!$B$2:$B$40,0),_xlfn.XLOOKUP(J770,freq!$A$2:$A$40,freq!$B$2:$B$40,0),_xlfn.XLOOKUP(K770,freq!$A$2:$A$40,freq!$B$2:$B$40,0),_xlfn.XLOOKUP(L770,freq!$A$2:$A$40,freq!$B$2:$B$40,0),_xlfn.XLOOKUP(M770,freq!$A$2:$A$40,freq!$B$2:$B$40,0),_xlfn.XLOOKUP(N770,freq!$A$2:$A$40,freq!$B$2:$B$40,0),_xlfn.XLOOKUP(O770,freq!$A$2:$A$40,freq!$B$2:$B$40,0),_xlfn.XLOOKUP(P770,freq!$A$2:$A$40,freq!$B$2:$B$40,0),_xlfn.XLOOKUP(Q770,freq!$A$2:$A$40,freq!$B$2:$B$40,0),_xlfn.XLOOKUP(R770,freq!$A$2:$A$40,freq!$B$2:$B$40,0),_xlfn.XLOOKUP(S770,freq!$A$2:$A$40,freq!$B$2:$B$40,0),_xlfn.XLOOKUP(T770,freq!$A$2:$A$40,freq!$B$2:$B$40,0),_xlfn.XLOOKUP(U770,freq!$A$2:$A$40,freq!$B$2:$B$40,0),_xlfn.XLOOKUP(V770,freq!$A$2:$A$40,freq!$B$2:$B$40,0))</f>
        <v>56.300000000000004</v>
      </c>
    </row>
    <row r="771" spans="1:23" hidden="1" x14ac:dyDescent="0.35">
      <c r="A771" s="32" t="s">
        <v>1898</v>
      </c>
      <c r="B771" s="32" t="s">
        <v>58</v>
      </c>
      <c r="C771" s="32" t="s">
        <v>1</v>
      </c>
      <c r="D771" s="32" t="s">
        <v>50</v>
      </c>
      <c r="E771" s="32" t="s">
        <v>35</v>
      </c>
      <c r="F771" s="32" t="s">
        <v>36</v>
      </c>
      <c r="G771" s="32">
        <v>4</v>
      </c>
      <c r="H771" s="32" t="s">
        <v>50</v>
      </c>
      <c r="I771" s="32" t="s">
        <v>4</v>
      </c>
      <c r="J771" s="32" t="s">
        <v>59</v>
      </c>
      <c r="K771" s="32" t="s">
        <v>43</v>
      </c>
      <c r="L771" s="32">
        <v>8</v>
      </c>
      <c r="M771" s="32" t="s">
        <v>50</v>
      </c>
      <c r="N771" s="32" t="s">
        <v>59</v>
      </c>
      <c r="O771" s="32">
        <v>9</v>
      </c>
      <c r="P771" s="32">
        <v>5</v>
      </c>
      <c r="Q771" s="32" t="s">
        <v>56</v>
      </c>
      <c r="R771" s="32" t="s">
        <v>35</v>
      </c>
      <c r="S771" s="32" t="s">
        <v>58</v>
      </c>
      <c r="T771" s="32" t="s">
        <v>4</v>
      </c>
      <c r="U771" s="32" t="s">
        <v>48</v>
      </c>
      <c r="V771" s="32" t="s">
        <v>35</v>
      </c>
      <c r="W771" s="32">
        <f>SUM(_xlfn.XLOOKUP(B771,freq!$A$2:$A$40,freq!$B$2:$B$40,0),_xlfn.XLOOKUP(C771,freq!$A$2:$A$40,freq!$B$2:$B$40,0),_xlfn.XLOOKUP(D771,freq!$A$2:$A$40,freq!$B$2:$B$40,0),_xlfn.XLOOKUP(E771,freq!$A$2:$A$40,freq!$B$2:$B$40,0),_xlfn.XLOOKUP(F771,freq!$A$2:$A$40,freq!$B$2:$B$40,0),_xlfn.XLOOKUP(G771,freq!$A$2:$A$40,freq!$B$2:$B$40,0),_xlfn.XLOOKUP(H771,freq!$A$2:$A$40,freq!$B$2:$B$40,0),_xlfn.XLOOKUP(I771,freq!$A$2:$A$40,freq!$B$2:$B$40,0),_xlfn.XLOOKUP(J771,freq!$A$2:$A$40,freq!$B$2:$B$40,0),_xlfn.XLOOKUP(K771,freq!$A$2:$A$40,freq!$B$2:$B$40,0),_xlfn.XLOOKUP(L771,freq!$A$2:$A$40,freq!$B$2:$B$40,0),_xlfn.XLOOKUP(M771,freq!$A$2:$A$40,freq!$B$2:$B$40,0),_xlfn.XLOOKUP(N771,freq!$A$2:$A$40,freq!$B$2:$B$40,0),_xlfn.XLOOKUP(O771,freq!$A$2:$A$40,freq!$B$2:$B$40,0),_xlfn.XLOOKUP(P771,freq!$A$2:$A$40,freq!$B$2:$B$40,0),_xlfn.XLOOKUP(Q771,freq!$A$2:$A$40,freq!$B$2:$B$40,0),_xlfn.XLOOKUP(R771,freq!$A$2:$A$40,freq!$B$2:$B$40,0),_xlfn.XLOOKUP(S771,freq!$A$2:$A$40,freq!$B$2:$B$40,0),_xlfn.XLOOKUP(T771,freq!$A$2:$A$40,freq!$B$2:$B$40,0),_xlfn.XLOOKUP(U771,freq!$A$2:$A$40,freq!$B$2:$B$40,0),_xlfn.XLOOKUP(V771,freq!$A$2:$A$40,freq!$B$2:$B$40,0))</f>
        <v>56.3</v>
      </c>
    </row>
    <row r="772" spans="1:23" hidden="1" x14ac:dyDescent="0.35">
      <c r="A772" s="32" t="s">
        <v>442</v>
      </c>
      <c r="B772" s="32" t="s">
        <v>43</v>
      </c>
      <c r="C772" s="32" t="s">
        <v>49</v>
      </c>
      <c r="D772" s="32" t="s">
        <v>40</v>
      </c>
      <c r="E772" s="32" t="s">
        <v>37</v>
      </c>
      <c r="F772" s="32">
        <v>1</v>
      </c>
      <c r="G772" s="32" t="s">
        <v>50</v>
      </c>
      <c r="H772" s="32">
        <v>6</v>
      </c>
      <c r="I772" s="32" t="s">
        <v>49</v>
      </c>
      <c r="J772" s="32" t="s">
        <v>41</v>
      </c>
      <c r="K772" s="32" t="s">
        <v>59</v>
      </c>
      <c r="L772" s="32" t="s">
        <v>45</v>
      </c>
      <c r="M772" s="32" t="s">
        <v>1</v>
      </c>
      <c r="N772" s="32">
        <v>7</v>
      </c>
      <c r="O772" s="32" t="s">
        <v>3</v>
      </c>
      <c r="P772" s="32" t="s">
        <v>33</v>
      </c>
      <c r="Q772" s="32" t="s">
        <v>28</v>
      </c>
      <c r="R772" s="32">
        <v>8</v>
      </c>
      <c r="S772" s="32">
        <v>9</v>
      </c>
      <c r="T772" s="32" t="s">
        <v>48</v>
      </c>
      <c r="U772" s="32" t="s">
        <v>1</v>
      </c>
      <c r="V772" s="32" t="s">
        <v>49</v>
      </c>
      <c r="W772" s="32">
        <f>SUM(_xlfn.XLOOKUP(B772,freq!$A$2:$A$40,freq!$B$2:$B$40,0),_xlfn.XLOOKUP(C772,freq!$A$2:$A$40,freq!$B$2:$B$40,0),_xlfn.XLOOKUP(D772,freq!$A$2:$A$40,freq!$B$2:$B$40,0),_xlfn.XLOOKUP(E772,freq!$A$2:$A$40,freq!$B$2:$B$40,0),_xlfn.XLOOKUP(F772,freq!$A$2:$A$40,freq!$B$2:$B$40,0),_xlfn.XLOOKUP(G772,freq!$A$2:$A$40,freq!$B$2:$B$40,0),_xlfn.XLOOKUP(H772,freq!$A$2:$A$40,freq!$B$2:$B$40,0),_xlfn.XLOOKUP(I772,freq!$A$2:$A$40,freq!$B$2:$B$40,0),_xlfn.XLOOKUP(J772,freq!$A$2:$A$40,freq!$B$2:$B$40,0),_xlfn.XLOOKUP(K772,freq!$A$2:$A$40,freq!$B$2:$B$40,0),_xlfn.XLOOKUP(L772,freq!$A$2:$A$40,freq!$B$2:$B$40,0),_xlfn.XLOOKUP(M772,freq!$A$2:$A$40,freq!$B$2:$B$40,0),_xlfn.XLOOKUP(N772,freq!$A$2:$A$40,freq!$B$2:$B$40,0),_xlfn.XLOOKUP(O772,freq!$A$2:$A$40,freq!$B$2:$B$40,0),_xlfn.XLOOKUP(P772,freq!$A$2:$A$40,freq!$B$2:$B$40,0),_xlfn.XLOOKUP(Q772,freq!$A$2:$A$40,freq!$B$2:$B$40,0),_xlfn.XLOOKUP(R772,freq!$A$2:$A$40,freq!$B$2:$B$40,0),_xlfn.XLOOKUP(S772,freq!$A$2:$A$40,freq!$B$2:$B$40,0),_xlfn.XLOOKUP(T772,freq!$A$2:$A$40,freq!$B$2:$B$40,0),_xlfn.XLOOKUP(U772,freq!$A$2:$A$40,freq!$B$2:$B$40,0),_xlfn.XLOOKUP(V772,freq!$A$2:$A$40,freq!$B$2:$B$40,0))</f>
        <v>56.29</v>
      </c>
    </row>
    <row r="773" spans="1:23" hidden="1" x14ac:dyDescent="0.35">
      <c r="A773" s="32" t="s">
        <v>1773</v>
      </c>
      <c r="B773" s="32" t="s">
        <v>49</v>
      </c>
      <c r="C773" s="32" t="s">
        <v>48</v>
      </c>
      <c r="D773" s="32" t="s">
        <v>37</v>
      </c>
      <c r="E773" s="32" t="s">
        <v>34</v>
      </c>
      <c r="F773" s="32">
        <v>3</v>
      </c>
      <c r="G773" s="32">
        <v>8</v>
      </c>
      <c r="H773" s="32" t="s">
        <v>56</v>
      </c>
      <c r="I773" s="32" t="s">
        <v>40</v>
      </c>
      <c r="J773" s="32" t="s">
        <v>3</v>
      </c>
      <c r="K773" s="32" t="s">
        <v>59</v>
      </c>
      <c r="L773" s="32" t="s">
        <v>0</v>
      </c>
      <c r="M773" s="32" t="s">
        <v>48</v>
      </c>
      <c r="N773" s="32" t="s">
        <v>56</v>
      </c>
      <c r="O773" s="32" t="s">
        <v>0</v>
      </c>
      <c r="P773" s="32" t="s">
        <v>50</v>
      </c>
      <c r="Q773" s="32" t="s">
        <v>31</v>
      </c>
      <c r="R773" s="32" t="s">
        <v>29</v>
      </c>
      <c r="S773" s="32" t="s">
        <v>46</v>
      </c>
      <c r="T773" s="32" t="s">
        <v>34</v>
      </c>
      <c r="U773" s="32" t="s">
        <v>42</v>
      </c>
      <c r="V773" s="32" t="s">
        <v>43</v>
      </c>
      <c r="W773" s="32">
        <f>SUM(_xlfn.XLOOKUP(B773,freq!$A$2:$A$40,freq!$B$2:$B$40,0),_xlfn.XLOOKUP(C773,freq!$A$2:$A$40,freq!$B$2:$B$40,0),_xlfn.XLOOKUP(D773,freq!$A$2:$A$40,freq!$B$2:$B$40,0),_xlfn.XLOOKUP(E773,freq!$A$2:$A$40,freq!$B$2:$B$40,0),_xlfn.XLOOKUP(F773,freq!$A$2:$A$40,freq!$B$2:$B$40,0),_xlfn.XLOOKUP(G773,freq!$A$2:$A$40,freq!$B$2:$B$40,0),_xlfn.XLOOKUP(H773,freq!$A$2:$A$40,freq!$B$2:$B$40,0),_xlfn.XLOOKUP(I773,freq!$A$2:$A$40,freq!$B$2:$B$40,0),_xlfn.XLOOKUP(J773,freq!$A$2:$A$40,freq!$B$2:$B$40,0),_xlfn.XLOOKUP(K773,freq!$A$2:$A$40,freq!$B$2:$B$40,0),_xlfn.XLOOKUP(L773,freq!$A$2:$A$40,freq!$B$2:$B$40,0),_xlfn.XLOOKUP(M773,freq!$A$2:$A$40,freq!$B$2:$B$40,0),_xlfn.XLOOKUP(N773,freq!$A$2:$A$40,freq!$B$2:$B$40,0),_xlfn.XLOOKUP(O773,freq!$A$2:$A$40,freq!$B$2:$B$40,0),_xlfn.XLOOKUP(P773,freq!$A$2:$A$40,freq!$B$2:$B$40,0),_xlfn.XLOOKUP(Q773,freq!$A$2:$A$40,freq!$B$2:$B$40,0),_xlfn.XLOOKUP(R773,freq!$A$2:$A$40,freq!$B$2:$B$40,0),_xlfn.XLOOKUP(S773,freq!$A$2:$A$40,freq!$B$2:$B$40,0),_xlfn.XLOOKUP(T773,freq!$A$2:$A$40,freq!$B$2:$B$40,0),_xlfn.XLOOKUP(U773,freq!$A$2:$A$40,freq!$B$2:$B$40,0),_xlfn.XLOOKUP(V773,freq!$A$2:$A$40,freq!$B$2:$B$40,0))</f>
        <v>56.29</v>
      </c>
    </row>
    <row r="774" spans="1:23" hidden="1" x14ac:dyDescent="0.35">
      <c r="A774" s="32" t="s">
        <v>1301</v>
      </c>
      <c r="B774" s="32">
        <v>7</v>
      </c>
      <c r="C774" s="32" t="s">
        <v>31</v>
      </c>
      <c r="D774" s="32" t="s">
        <v>3</v>
      </c>
      <c r="E774" s="32">
        <v>7</v>
      </c>
      <c r="F774" s="32" t="s">
        <v>4</v>
      </c>
      <c r="G774" s="32" t="s">
        <v>1</v>
      </c>
      <c r="H774" s="32" t="s">
        <v>49</v>
      </c>
      <c r="I774" s="32" t="s">
        <v>36</v>
      </c>
      <c r="J774" s="32" t="s">
        <v>28</v>
      </c>
      <c r="K774" s="32" t="s">
        <v>50</v>
      </c>
      <c r="L774" s="32" t="s">
        <v>1</v>
      </c>
      <c r="M774" s="32" t="s">
        <v>45</v>
      </c>
      <c r="N774" s="32" t="s">
        <v>50</v>
      </c>
      <c r="O774" s="32">
        <v>8</v>
      </c>
      <c r="P774" s="32" t="s">
        <v>31</v>
      </c>
      <c r="Q774" s="32" t="s">
        <v>58</v>
      </c>
      <c r="R774" s="32">
        <v>9</v>
      </c>
      <c r="S774" s="32" t="s">
        <v>50</v>
      </c>
      <c r="T774" s="32">
        <v>7</v>
      </c>
      <c r="U774" s="32">
        <v>3</v>
      </c>
      <c r="V774" s="32" t="s">
        <v>0</v>
      </c>
      <c r="W774" s="32">
        <f>SUM(_xlfn.XLOOKUP(B774,freq!$A$2:$A$40,freq!$B$2:$B$40,0),_xlfn.XLOOKUP(C774,freq!$A$2:$A$40,freq!$B$2:$B$40,0),_xlfn.XLOOKUP(D774,freq!$A$2:$A$40,freq!$B$2:$B$40,0),_xlfn.XLOOKUP(E774,freq!$A$2:$A$40,freq!$B$2:$B$40,0),_xlfn.XLOOKUP(F774,freq!$A$2:$A$40,freq!$B$2:$B$40,0),_xlfn.XLOOKUP(G774,freq!$A$2:$A$40,freq!$B$2:$B$40,0),_xlfn.XLOOKUP(H774,freq!$A$2:$A$40,freq!$B$2:$B$40,0),_xlfn.XLOOKUP(I774,freq!$A$2:$A$40,freq!$B$2:$B$40,0),_xlfn.XLOOKUP(J774,freq!$A$2:$A$40,freq!$B$2:$B$40,0),_xlfn.XLOOKUP(K774,freq!$A$2:$A$40,freq!$B$2:$B$40,0),_xlfn.XLOOKUP(L774,freq!$A$2:$A$40,freq!$B$2:$B$40,0),_xlfn.XLOOKUP(M774,freq!$A$2:$A$40,freq!$B$2:$B$40,0),_xlfn.XLOOKUP(N774,freq!$A$2:$A$40,freq!$B$2:$B$40,0),_xlfn.XLOOKUP(O774,freq!$A$2:$A$40,freq!$B$2:$B$40,0),_xlfn.XLOOKUP(P774,freq!$A$2:$A$40,freq!$B$2:$B$40,0),_xlfn.XLOOKUP(Q774,freq!$A$2:$A$40,freq!$B$2:$B$40,0),_xlfn.XLOOKUP(R774,freq!$A$2:$A$40,freq!$B$2:$B$40,0),_xlfn.XLOOKUP(S774,freq!$A$2:$A$40,freq!$B$2:$B$40,0),_xlfn.XLOOKUP(T774,freq!$A$2:$A$40,freq!$B$2:$B$40,0),_xlfn.XLOOKUP(U774,freq!$A$2:$A$40,freq!$B$2:$B$40,0),_xlfn.XLOOKUP(V774,freq!$A$2:$A$40,freq!$B$2:$B$40,0))</f>
        <v>56.28</v>
      </c>
    </row>
    <row r="775" spans="1:23" hidden="1" x14ac:dyDescent="0.35">
      <c r="A775" s="32" t="s">
        <v>1765</v>
      </c>
      <c r="B775" s="32">
        <v>0</v>
      </c>
      <c r="C775" s="32">
        <v>1</v>
      </c>
      <c r="D775" s="32">
        <v>8</v>
      </c>
      <c r="E775" s="32" t="s">
        <v>40</v>
      </c>
      <c r="F775" s="32" t="s">
        <v>37</v>
      </c>
      <c r="G775" s="32" t="s">
        <v>49</v>
      </c>
      <c r="H775" s="32" t="s">
        <v>42</v>
      </c>
      <c r="I775" s="32" t="s">
        <v>36</v>
      </c>
      <c r="J775" s="32" t="s">
        <v>45</v>
      </c>
      <c r="K775" s="32" t="s">
        <v>37</v>
      </c>
      <c r="L775" s="32" t="s">
        <v>32</v>
      </c>
      <c r="M775" s="32" t="s">
        <v>4</v>
      </c>
      <c r="N775" s="32" t="s">
        <v>42</v>
      </c>
      <c r="O775" s="32" t="s">
        <v>42</v>
      </c>
      <c r="P775" s="32" t="s">
        <v>36</v>
      </c>
      <c r="Q775" s="32" t="s">
        <v>59</v>
      </c>
      <c r="R775" s="32" t="s">
        <v>31</v>
      </c>
      <c r="S775" s="32" t="s">
        <v>31</v>
      </c>
      <c r="T775" s="32" t="s">
        <v>42</v>
      </c>
      <c r="U775" s="32">
        <v>8</v>
      </c>
      <c r="V775" s="32" t="s">
        <v>29</v>
      </c>
      <c r="W775" s="32">
        <f>SUM(_xlfn.XLOOKUP(B775,freq!$A$2:$A$40,freq!$B$2:$B$40,0),_xlfn.XLOOKUP(C775,freq!$A$2:$A$40,freq!$B$2:$B$40,0),_xlfn.XLOOKUP(D775,freq!$A$2:$A$40,freq!$B$2:$B$40,0),_xlfn.XLOOKUP(E775,freq!$A$2:$A$40,freq!$B$2:$B$40,0),_xlfn.XLOOKUP(F775,freq!$A$2:$A$40,freq!$B$2:$B$40,0),_xlfn.XLOOKUP(G775,freq!$A$2:$A$40,freq!$B$2:$B$40,0),_xlfn.XLOOKUP(H775,freq!$A$2:$A$40,freq!$B$2:$B$40,0),_xlfn.XLOOKUP(I775,freq!$A$2:$A$40,freq!$B$2:$B$40,0),_xlfn.XLOOKUP(J775,freq!$A$2:$A$40,freq!$B$2:$B$40,0),_xlfn.XLOOKUP(K775,freq!$A$2:$A$40,freq!$B$2:$B$40,0),_xlfn.XLOOKUP(L775,freq!$A$2:$A$40,freq!$B$2:$B$40,0),_xlfn.XLOOKUP(M775,freq!$A$2:$A$40,freq!$B$2:$B$40,0),_xlfn.XLOOKUP(N775,freq!$A$2:$A$40,freq!$B$2:$B$40,0),_xlfn.XLOOKUP(O775,freq!$A$2:$A$40,freq!$B$2:$B$40,0),_xlfn.XLOOKUP(P775,freq!$A$2:$A$40,freq!$B$2:$B$40,0),_xlfn.XLOOKUP(Q775,freq!$A$2:$A$40,freq!$B$2:$B$40,0),_xlfn.XLOOKUP(R775,freq!$A$2:$A$40,freq!$B$2:$B$40,0),_xlfn.XLOOKUP(S775,freq!$A$2:$A$40,freq!$B$2:$B$40,0),_xlfn.XLOOKUP(T775,freq!$A$2:$A$40,freq!$B$2:$B$40,0),_xlfn.XLOOKUP(U775,freq!$A$2:$A$40,freq!$B$2:$B$40,0),_xlfn.XLOOKUP(V775,freq!$A$2:$A$40,freq!$B$2:$B$40,0))</f>
        <v>56.230000000000004</v>
      </c>
    </row>
    <row r="776" spans="1:23" hidden="1" x14ac:dyDescent="0.35">
      <c r="A776" s="32" t="s">
        <v>464</v>
      </c>
      <c r="B776" s="32" t="s">
        <v>59</v>
      </c>
      <c r="C776" s="32" t="s">
        <v>44</v>
      </c>
      <c r="D776" s="32" t="s">
        <v>36</v>
      </c>
      <c r="E776" s="32" t="s">
        <v>28</v>
      </c>
      <c r="F776" s="32" t="s">
        <v>31</v>
      </c>
      <c r="G776" s="32" t="s">
        <v>32</v>
      </c>
      <c r="H776" s="32" t="s">
        <v>49</v>
      </c>
      <c r="I776" s="32" t="s">
        <v>59</v>
      </c>
      <c r="J776" s="32" t="s">
        <v>3</v>
      </c>
      <c r="K776" s="32" t="s">
        <v>46</v>
      </c>
      <c r="L776" s="32" t="s">
        <v>40</v>
      </c>
      <c r="M776" s="32" t="s">
        <v>40</v>
      </c>
      <c r="N776" s="32" t="s">
        <v>43</v>
      </c>
      <c r="O776" s="32" t="s">
        <v>2</v>
      </c>
      <c r="P776" s="32" t="s">
        <v>34</v>
      </c>
      <c r="Q776" s="32" t="s">
        <v>46</v>
      </c>
      <c r="R776" s="32">
        <v>1</v>
      </c>
      <c r="S776" s="32">
        <v>1</v>
      </c>
      <c r="T776" s="32" t="s">
        <v>44</v>
      </c>
      <c r="U776" s="32" t="s">
        <v>4</v>
      </c>
      <c r="V776" s="32" t="s">
        <v>49</v>
      </c>
      <c r="W776" s="32">
        <f>SUM(_xlfn.XLOOKUP(B776,freq!$A$2:$A$40,freq!$B$2:$B$40,0),_xlfn.XLOOKUP(C776,freq!$A$2:$A$40,freq!$B$2:$B$40,0),_xlfn.XLOOKUP(D776,freq!$A$2:$A$40,freq!$B$2:$B$40,0),_xlfn.XLOOKUP(E776,freq!$A$2:$A$40,freq!$B$2:$B$40,0),_xlfn.XLOOKUP(F776,freq!$A$2:$A$40,freq!$B$2:$B$40,0),_xlfn.XLOOKUP(G776,freq!$A$2:$A$40,freq!$B$2:$B$40,0),_xlfn.XLOOKUP(H776,freq!$A$2:$A$40,freq!$B$2:$B$40,0),_xlfn.XLOOKUP(I776,freq!$A$2:$A$40,freq!$B$2:$B$40,0),_xlfn.XLOOKUP(J776,freq!$A$2:$A$40,freq!$B$2:$B$40,0),_xlfn.XLOOKUP(K776,freq!$A$2:$A$40,freq!$B$2:$B$40,0),_xlfn.XLOOKUP(L776,freq!$A$2:$A$40,freq!$B$2:$B$40,0),_xlfn.XLOOKUP(M776,freq!$A$2:$A$40,freq!$B$2:$B$40,0),_xlfn.XLOOKUP(N776,freq!$A$2:$A$40,freq!$B$2:$B$40,0),_xlfn.XLOOKUP(O776,freq!$A$2:$A$40,freq!$B$2:$B$40,0),_xlfn.XLOOKUP(P776,freq!$A$2:$A$40,freq!$B$2:$B$40,0),_xlfn.XLOOKUP(Q776,freq!$A$2:$A$40,freq!$B$2:$B$40,0),_xlfn.XLOOKUP(R776,freq!$A$2:$A$40,freq!$B$2:$B$40,0),_xlfn.XLOOKUP(S776,freq!$A$2:$A$40,freq!$B$2:$B$40,0),_xlfn.XLOOKUP(T776,freq!$A$2:$A$40,freq!$B$2:$B$40,0),_xlfn.XLOOKUP(U776,freq!$A$2:$A$40,freq!$B$2:$B$40,0),_xlfn.XLOOKUP(V776,freq!$A$2:$A$40,freq!$B$2:$B$40,0))</f>
        <v>56.23</v>
      </c>
    </row>
    <row r="777" spans="1:23" hidden="1" x14ac:dyDescent="0.35">
      <c r="A777" s="32" t="s">
        <v>687</v>
      </c>
      <c r="B777" s="32" t="s">
        <v>40</v>
      </c>
      <c r="C777" s="32" t="s">
        <v>36</v>
      </c>
      <c r="D777" s="32">
        <v>4</v>
      </c>
      <c r="E777" s="32" t="s">
        <v>32</v>
      </c>
      <c r="F777" s="32" t="s">
        <v>42</v>
      </c>
      <c r="G777" s="32" t="s">
        <v>35</v>
      </c>
      <c r="H777" s="32" t="s">
        <v>2</v>
      </c>
      <c r="I777" s="32" t="s">
        <v>28</v>
      </c>
      <c r="J777" s="32">
        <v>4</v>
      </c>
      <c r="K777" s="32" t="s">
        <v>30</v>
      </c>
      <c r="L777" s="32" t="s">
        <v>2</v>
      </c>
      <c r="M777" s="32" t="s">
        <v>33</v>
      </c>
      <c r="N777" s="32" t="s">
        <v>49</v>
      </c>
      <c r="O777" s="32">
        <v>3</v>
      </c>
      <c r="P777" s="32" t="s">
        <v>59</v>
      </c>
      <c r="Q777" s="32" t="s">
        <v>4</v>
      </c>
      <c r="R777" s="32">
        <v>0</v>
      </c>
      <c r="S777" s="32">
        <v>6</v>
      </c>
      <c r="T777" s="32" t="s">
        <v>28</v>
      </c>
      <c r="U777" s="32" t="s">
        <v>48</v>
      </c>
      <c r="V777" s="32" t="s">
        <v>1</v>
      </c>
      <c r="W777" s="32">
        <f>SUM(_xlfn.XLOOKUP(B777,freq!$A$2:$A$40,freq!$B$2:$B$40,0),_xlfn.XLOOKUP(C777,freq!$A$2:$A$40,freq!$B$2:$B$40,0),_xlfn.XLOOKUP(D777,freq!$A$2:$A$40,freq!$B$2:$B$40,0),_xlfn.XLOOKUP(E777,freq!$A$2:$A$40,freq!$B$2:$B$40,0),_xlfn.XLOOKUP(F777,freq!$A$2:$A$40,freq!$B$2:$B$40,0),_xlfn.XLOOKUP(G777,freq!$A$2:$A$40,freq!$B$2:$B$40,0),_xlfn.XLOOKUP(H777,freq!$A$2:$A$40,freq!$B$2:$B$40,0),_xlfn.XLOOKUP(I777,freq!$A$2:$A$40,freq!$B$2:$B$40,0),_xlfn.XLOOKUP(J777,freq!$A$2:$A$40,freq!$B$2:$B$40,0),_xlfn.XLOOKUP(K777,freq!$A$2:$A$40,freq!$B$2:$B$40,0),_xlfn.XLOOKUP(L777,freq!$A$2:$A$40,freq!$B$2:$B$40,0),_xlfn.XLOOKUP(M777,freq!$A$2:$A$40,freq!$B$2:$B$40,0),_xlfn.XLOOKUP(N777,freq!$A$2:$A$40,freq!$B$2:$B$40,0),_xlfn.XLOOKUP(O777,freq!$A$2:$A$40,freq!$B$2:$B$40,0),_xlfn.XLOOKUP(P777,freq!$A$2:$A$40,freq!$B$2:$B$40,0),_xlfn.XLOOKUP(Q777,freq!$A$2:$A$40,freq!$B$2:$B$40,0),_xlfn.XLOOKUP(R777,freq!$A$2:$A$40,freq!$B$2:$B$40,0),_xlfn.XLOOKUP(S777,freq!$A$2:$A$40,freq!$B$2:$B$40,0),_xlfn.XLOOKUP(T777,freq!$A$2:$A$40,freq!$B$2:$B$40,0),_xlfn.XLOOKUP(U777,freq!$A$2:$A$40,freq!$B$2:$B$40,0),_xlfn.XLOOKUP(V777,freq!$A$2:$A$40,freq!$B$2:$B$40,0))</f>
        <v>56.20000000000001</v>
      </c>
    </row>
    <row r="778" spans="1:23" hidden="1" x14ac:dyDescent="0.35">
      <c r="A778" s="32" t="s">
        <v>1005</v>
      </c>
      <c r="B778" s="32" t="s">
        <v>50</v>
      </c>
      <c r="C778" s="32" t="s">
        <v>0</v>
      </c>
      <c r="D778" s="32">
        <v>6</v>
      </c>
      <c r="E778" s="32">
        <v>0</v>
      </c>
      <c r="F778" s="32" t="s">
        <v>35</v>
      </c>
      <c r="G778" s="32">
        <v>6</v>
      </c>
      <c r="H778" s="32" t="s">
        <v>31</v>
      </c>
      <c r="I778" s="32" t="s">
        <v>50</v>
      </c>
      <c r="J778" s="32">
        <v>8</v>
      </c>
      <c r="K778" s="32" t="s">
        <v>0</v>
      </c>
      <c r="L778" s="32" t="s">
        <v>35</v>
      </c>
      <c r="M778" s="32" t="s">
        <v>2</v>
      </c>
      <c r="N778" s="32" t="s">
        <v>53</v>
      </c>
      <c r="O778" s="32" t="s">
        <v>35</v>
      </c>
      <c r="P778" s="32">
        <v>6</v>
      </c>
      <c r="Q778" s="32" t="s">
        <v>4</v>
      </c>
      <c r="R778" s="32" t="s">
        <v>29</v>
      </c>
      <c r="S778" s="32">
        <v>1</v>
      </c>
      <c r="T778" s="32" t="s">
        <v>38</v>
      </c>
      <c r="U778" s="32" t="s">
        <v>59</v>
      </c>
      <c r="V778" s="32" t="s">
        <v>48</v>
      </c>
      <c r="W778" s="32">
        <f>SUM(_xlfn.XLOOKUP(B778,freq!$A$2:$A$40,freq!$B$2:$B$40,0),_xlfn.XLOOKUP(C778,freq!$A$2:$A$40,freq!$B$2:$B$40,0),_xlfn.XLOOKUP(D778,freq!$A$2:$A$40,freq!$B$2:$B$40,0),_xlfn.XLOOKUP(E778,freq!$A$2:$A$40,freq!$B$2:$B$40,0),_xlfn.XLOOKUP(F778,freq!$A$2:$A$40,freq!$B$2:$B$40,0),_xlfn.XLOOKUP(G778,freq!$A$2:$A$40,freq!$B$2:$B$40,0),_xlfn.XLOOKUP(H778,freq!$A$2:$A$40,freq!$B$2:$B$40,0),_xlfn.XLOOKUP(I778,freq!$A$2:$A$40,freq!$B$2:$B$40,0),_xlfn.XLOOKUP(J778,freq!$A$2:$A$40,freq!$B$2:$B$40,0),_xlfn.XLOOKUP(K778,freq!$A$2:$A$40,freq!$B$2:$B$40,0),_xlfn.XLOOKUP(L778,freq!$A$2:$A$40,freq!$B$2:$B$40,0),_xlfn.XLOOKUP(M778,freq!$A$2:$A$40,freq!$B$2:$B$40,0),_xlfn.XLOOKUP(N778,freq!$A$2:$A$40,freq!$B$2:$B$40,0),_xlfn.XLOOKUP(O778,freq!$A$2:$A$40,freq!$B$2:$B$40,0),_xlfn.XLOOKUP(P778,freq!$A$2:$A$40,freq!$B$2:$B$40,0),_xlfn.XLOOKUP(Q778,freq!$A$2:$A$40,freq!$B$2:$B$40,0),_xlfn.XLOOKUP(R778,freq!$A$2:$A$40,freq!$B$2:$B$40,0),_xlfn.XLOOKUP(S778,freq!$A$2:$A$40,freq!$B$2:$B$40,0),_xlfn.XLOOKUP(T778,freq!$A$2:$A$40,freq!$B$2:$B$40,0),_xlfn.XLOOKUP(U778,freq!$A$2:$A$40,freq!$B$2:$B$40,0),_xlfn.XLOOKUP(V778,freq!$A$2:$A$40,freq!$B$2:$B$40,0))</f>
        <v>56.16</v>
      </c>
    </row>
    <row r="779" spans="1:23" hidden="1" x14ac:dyDescent="0.35">
      <c r="A779" s="32" t="s">
        <v>893</v>
      </c>
      <c r="B779" s="32" t="s">
        <v>48</v>
      </c>
      <c r="C779" s="32" t="s">
        <v>35</v>
      </c>
      <c r="D779" s="32" t="s">
        <v>50</v>
      </c>
      <c r="E779" s="32" t="s">
        <v>1</v>
      </c>
      <c r="F779" s="32" t="s">
        <v>40</v>
      </c>
      <c r="G779" s="32">
        <v>5</v>
      </c>
      <c r="H779" s="32">
        <v>2</v>
      </c>
      <c r="I779" s="32" t="s">
        <v>33</v>
      </c>
      <c r="J779" s="32" t="s">
        <v>59</v>
      </c>
      <c r="K779" s="32" t="s">
        <v>33</v>
      </c>
      <c r="L779" s="32" t="s">
        <v>37</v>
      </c>
      <c r="M779" s="32">
        <v>8</v>
      </c>
      <c r="N779" s="32" t="s">
        <v>1</v>
      </c>
      <c r="O779" s="32">
        <v>3</v>
      </c>
      <c r="P779" s="32" t="s">
        <v>1</v>
      </c>
      <c r="Q779" s="32">
        <v>6</v>
      </c>
      <c r="R779" s="32" t="s">
        <v>32</v>
      </c>
      <c r="S779" s="32" t="s">
        <v>33</v>
      </c>
      <c r="T779" s="32">
        <v>0</v>
      </c>
      <c r="U779" s="32">
        <v>1</v>
      </c>
      <c r="V779" s="32" t="s">
        <v>36</v>
      </c>
      <c r="W779" s="32">
        <f>SUM(_xlfn.XLOOKUP(B779,freq!$A$2:$A$40,freq!$B$2:$B$40,0),_xlfn.XLOOKUP(C779,freq!$A$2:$A$40,freq!$B$2:$B$40,0),_xlfn.XLOOKUP(D779,freq!$A$2:$A$40,freq!$B$2:$B$40,0),_xlfn.XLOOKUP(E779,freq!$A$2:$A$40,freq!$B$2:$B$40,0),_xlfn.XLOOKUP(F779,freq!$A$2:$A$40,freq!$B$2:$B$40,0),_xlfn.XLOOKUP(G779,freq!$A$2:$A$40,freq!$B$2:$B$40,0),_xlfn.XLOOKUP(H779,freq!$A$2:$A$40,freq!$B$2:$B$40,0),_xlfn.XLOOKUP(I779,freq!$A$2:$A$40,freq!$B$2:$B$40,0),_xlfn.XLOOKUP(J779,freq!$A$2:$A$40,freq!$B$2:$B$40,0),_xlfn.XLOOKUP(K779,freq!$A$2:$A$40,freq!$B$2:$B$40,0),_xlfn.XLOOKUP(L779,freq!$A$2:$A$40,freq!$B$2:$B$40,0),_xlfn.XLOOKUP(M779,freq!$A$2:$A$40,freq!$B$2:$B$40,0),_xlfn.XLOOKUP(N779,freq!$A$2:$A$40,freq!$B$2:$B$40,0),_xlfn.XLOOKUP(O779,freq!$A$2:$A$40,freq!$B$2:$B$40,0),_xlfn.XLOOKUP(P779,freq!$A$2:$A$40,freq!$B$2:$B$40,0),_xlfn.XLOOKUP(Q779,freq!$A$2:$A$40,freq!$B$2:$B$40,0),_xlfn.XLOOKUP(R779,freq!$A$2:$A$40,freq!$B$2:$B$40,0),_xlfn.XLOOKUP(S779,freq!$A$2:$A$40,freq!$B$2:$B$40,0),_xlfn.XLOOKUP(T779,freq!$A$2:$A$40,freq!$B$2:$B$40,0),_xlfn.XLOOKUP(U779,freq!$A$2:$A$40,freq!$B$2:$B$40,0),_xlfn.XLOOKUP(V779,freq!$A$2:$A$40,freq!$B$2:$B$40,0))</f>
        <v>56.15</v>
      </c>
    </row>
    <row r="780" spans="1:23" hidden="1" x14ac:dyDescent="0.35">
      <c r="A780" s="32" t="s">
        <v>132</v>
      </c>
      <c r="B780" s="32" t="s">
        <v>37</v>
      </c>
      <c r="C780" s="32" t="s">
        <v>36</v>
      </c>
      <c r="D780" s="32" t="s">
        <v>59</v>
      </c>
      <c r="E780" s="32" t="s">
        <v>41</v>
      </c>
      <c r="F780" s="32" t="s">
        <v>35</v>
      </c>
      <c r="G780" s="32" t="s">
        <v>33</v>
      </c>
      <c r="H780" s="32" t="s">
        <v>48</v>
      </c>
      <c r="I780" s="32" t="s">
        <v>29</v>
      </c>
      <c r="J780" s="32" t="s">
        <v>34</v>
      </c>
      <c r="K780" s="32" t="s">
        <v>0</v>
      </c>
      <c r="L780" s="32" t="s">
        <v>37</v>
      </c>
      <c r="M780" s="32" t="s">
        <v>50</v>
      </c>
      <c r="N780" s="32" t="s">
        <v>50</v>
      </c>
      <c r="O780" s="32" t="s">
        <v>41</v>
      </c>
      <c r="P780" s="32" t="s">
        <v>38</v>
      </c>
      <c r="Q780" s="32" t="s">
        <v>44</v>
      </c>
      <c r="R780" s="32">
        <v>2</v>
      </c>
      <c r="S780" s="32" t="s">
        <v>36</v>
      </c>
      <c r="T780" s="32" t="s">
        <v>49</v>
      </c>
      <c r="U780" s="32" t="s">
        <v>38</v>
      </c>
      <c r="V780" s="32" t="s">
        <v>36</v>
      </c>
      <c r="W780" s="32">
        <f>SUM(_xlfn.XLOOKUP(B780,freq!$A$2:$A$40,freq!$B$2:$B$40,0),_xlfn.XLOOKUP(C780,freq!$A$2:$A$40,freq!$B$2:$B$40,0),_xlfn.XLOOKUP(D780,freq!$A$2:$A$40,freq!$B$2:$B$40,0),_xlfn.XLOOKUP(E780,freq!$A$2:$A$40,freq!$B$2:$B$40,0),_xlfn.XLOOKUP(F780,freq!$A$2:$A$40,freq!$B$2:$B$40,0),_xlfn.XLOOKUP(G780,freq!$A$2:$A$40,freq!$B$2:$B$40,0),_xlfn.XLOOKUP(H780,freq!$A$2:$A$40,freq!$B$2:$B$40,0),_xlfn.XLOOKUP(I780,freq!$A$2:$A$40,freq!$B$2:$B$40,0),_xlfn.XLOOKUP(J780,freq!$A$2:$A$40,freq!$B$2:$B$40,0),_xlfn.XLOOKUP(K780,freq!$A$2:$A$40,freq!$B$2:$B$40,0),_xlfn.XLOOKUP(L780,freq!$A$2:$A$40,freq!$B$2:$B$40,0),_xlfn.XLOOKUP(M780,freq!$A$2:$A$40,freq!$B$2:$B$40,0),_xlfn.XLOOKUP(N780,freq!$A$2:$A$40,freq!$B$2:$B$40,0),_xlfn.XLOOKUP(O780,freq!$A$2:$A$40,freq!$B$2:$B$40,0),_xlfn.XLOOKUP(P780,freq!$A$2:$A$40,freq!$B$2:$B$40,0),_xlfn.XLOOKUP(Q780,freq!$A$2:$A$40,freq!$B$2:$B$40,0),_xlfn.XLOOKUP(R780,freq!$A$2:$A$40,freq!$B$2:$B$40,0),_xlfn.XLOOKUP(S780,freq!$A$2:$A$40,freq!$B$2:$B$40,0),_xlfn.XLOOKUP(T780,freq!$A$2:$A$40,freq!$B$2:$B$40,0),_xlfn.XLOOKUP(U780,freq!$A$2:$A$40,freq!$B$2:$B$40,0),_xlfn.XLOOKUP(V780,freq!$A$2:$A$40,freq!$B$2:$B$40,0))</f>
        <v>56.149999999999991</v>
      </c>
    </row>
    <row r="781" spans="1:23" hidden="1" x14ac:dyDescent="0.35">
      <c r="A781" s="32" t="s">
        <v>518</v>
      </c>
      <c r="B781" s="32">
        <v>6</v>
      </c>
      <c r="C781" s="32" t="s">
        <v>30</v>
      </c>
      <c r="D781" s="32" t="s">
        <v>31</v>
      </c>
      <c r="E781" s="32" t="s">
        <v>37</v>
      </c>
      <c r="F781" s="32" t="s">
        <v>44</v>
      </c>
      <c r="G781" s="32" t="s">
        <v>3</v>
      </c>
      <c r="H781" s="32" t="s">
        <v>38</v>
      </c>
      <c r="I781" s="32" t="s">
        <v>30</v>
      </c>
      <c r="J781" s="32" t="s">
        <v>40</v>
      </c>
      <c r="K781" s="32" t="s">
        <v>48</v>
      </c>
      <c r="L781" s="32" t="s">
        <v>30</v>
      </c>
      <c r="M781" s="32">
        <v>4</v>
      </c>
      <c r="N781" s="32" t="s">
        <v>30</v>
      </c>
      <c r="O781" s="32" t="s">
        <v>49</v>
      </c>
      <c r="P781" s="32">
        <v>9</v>
      </c>
      <c r="Q781" s="32">
        <v>8</v>
      </c>
      <c r="R781" s="32" t="s">
        <v>56</v>
      </c>
      <c r="S781" s="32" t="s">
        <v>3</v>
      </c>
      <c r="T781" s="32">
        <v>2</v>
      </c>
      <c r="U781" s="32" t="s">
        <v>28</v>
      </c>
      <c r="V781" s="32" t="s">
        <v>35</v>
      </c>
      <c r="W781" s="32">
        <f>SUM(_xlfn.XLOOKUP(B781,freq!$A$2:$A$40,freq!$B$2:$B$40,0),_xlfn.XLOOKUP(C781,freq!$A$2:$A$40,freq!$B$2:$B$40,0),_xlfn.XLOOKUP(D781,freq!$A$2:$A$40,freq!$B$2:$B$40,0),_xlfn.XLOOKUP(E781,freq!$A$2:$A$40,freq!$B$2:$B$40,0),_xlfn.XLOOKUP(F781,freq!$A$2:$A$40,freq!$B$2:$B$40,0),_xlfn.XLOOKUP(G781,freq!$A$2:$A$40,freq!$B$2:$B$40,0),_xlfn.XLOOKUP(H781,freq!$A$2:$A$40,freq!$B$2:$B$40,0),_xlfn.XLOOKUP(I781,freq!$A$2:$A$40,freq!$B$2:$B$40,0),_xlfn.XLOOKUP(J781,freq!$A$2:$A$40,freq!$B$2:$B$40,0),_xlfn.XLOOKUP(K781,freq!$A$2:$A$40,freq!$B$2:$B$40,0),_xlfn.XLOOKUP(L781,freq!$A$2:$A$40,freq!$B$2:$B$40,0),_xlfn.XLOOKUP(M781,freq!$A$2:$A$40,freq!$B$2:$B$40,0),_xlfn.XLOOKUP(N781,freq!$A$2:$A$40,freq!$B$2:$B$40,0),_xlfn.XLOOKUP(O781,freq!$A$2:$A$40,freq!$B$2:$B$40,0),_xlfn.XLOOKUP(P781,freq!$A$2:$A$40,freq!$B$2:$B$40,0),_xlfn.XLOOKUP(Q781,freq!$A$2:$A$40,freq!$B$2:$B$40,0),_xlfn.XLOOKUP(R781,freq!$A$2:$A$40,freq!$B$2:$B$40,0),_xlfn.XLOOKUP(S781,freq!$A$2:$A$40,freq!$B$2:$B$40,0),_xlfn.XLOOKUP(T781,freq!$A$2:$A$40,freq!$B$2:$B$40,0),_xlfn.XLOOKUP(U781,freq!$A$2:$A$40,freq!$B$2:$B$40,0),_xlfn.XLOOKUP(V781,freq!$A$2:$A$40,freq!$B$2:$B$40,0))</f>
        <v>56.14</v>
      </c>
    </row>
    <row r="782" spans="1:23" x14ac:dyDescent="0.35">
      <c r="A782" s="32" t="s">
        <v>824</v>
      </c>
      <c r="B782" s="32" t="s">
        <v>36</v>
      </c>
      <c r="C782" s="32" t="s">
        <v>53</v>
      </c>
      <c r="D782" s="32" t="s">
        <v>50</v>
      </c>
      <c r="E782" s="32" t="s">
        <v>4</v>
      </c>
      <c r="F782" s="32" t="s">
        <v>33</v>
      </c>
      <c r="G782" s="32" t="s">
        <v>1</v>
      </c>
      <c r="H782" s="32" t="s">
        <v>42</v>
      </c>
      <c r="I782" s="32" t="s">
        <v>41</v>
      </c>
      <c r="J782" s="32">
        <v>8</v>
      </c>
      <c r="K782" s="32">
        <v>5</v>
      </c>
      <c r="L782" s="32" t="s">
        <v>56</v>
      </c>
      <c r="M782" s="32" t="s">
        <v>56</v>
      </c>
      <c r="N782" s="32" t="s">
        <v>53</v>
      </c>
      <c r="O782" s="32" t="s">
        <v>4</v>
      </c>
      <c r="P782" s="32" t="s">
        <v>42</v>
      </c>
      <c r="Q782" s="32" t="s">
        <v>3</v>
      </c>
      <c r="R782" s="32" t="s">
        <v>46</v>
      </c>
      <c r="S782" s="32" t="s">
        <v>35</v>
      </c>
      <c r="T782" s="32">
        <v>5</v>
      </c>
      <c r="U782" s="32" t="s">
        <v>42</v>
      </c>
      <c r="V782" s="32" t="s">
        <v>56</v>
      </c>
      <c r="W782" s="32">
        <f>SUM(_xlfn.XLOOKUP(B782,freq!$A$2:$A$40,freq!$B$2:$B$40,0),_xlfn.XLOOKUP(C782,freq!$A$2:$A$40,freq!$B$2:$B$40,0),_xlfn.XLOOKUP(D782,freq!$A$2:$A$40,freq!$B$2:$B$40,0),_xlfn.XLOOKUP(E782,freq!$A$2:$A$40,freq!$B$2:$B$40,0),_xlfn.XLOOKUP(F782,freq!$A$2:$A$40,freq!$B$2:$B$40,0),_xlfn.XLOOKUP(G782,freq!$A$2:$A$40,freq!$B$2:$B$40,0),_xlfn.XLOOKUP(H782,freq!$A$2:$A$40,freq!$B$2:$B$40,0),_xlfn.XLOOKUP(I782,freq!$A$2:$A$40,freq!$B$2:$B$40,0),_xlfn.XLOOKUP(J782,freq!$A$2:$A$40,freq!$B$2:$B$40,0),_xlfn.XLOOKUP(K782,freq!$A$2:$A$40,freq!$B$2:$B$40,0),_xlfn.XLOOKUP(L782,freq!$A$2:$A$40,freq!$B$2:$B$40,0),_xlfn.XLOOKUP(M782,freq!$A$2:$A$40,freq!$B$2:$B$40,0),_xlfn.XLOOKUP(N782,freq!$A$2:$A$40,freq!$B$2:$B$40,0),_xlfn.XLOOKUP(O782,freq!$A$2:$A$40,freq!$B$2:$B$40,0),_xlfn.XLOOKUP(P782,freq!$A$2:$A$40,freq!$B$2:$B$40,0),_xlfn.XLOOKUP(Q782,freq!$A$2:$A$40,freq!$B$2:$B$40,0),_xlfn.XLOOKUP(R782,freq!$A$2:$A$40,freq!$B$2:$B$40,0),_xlfn.XLOOKUP(S782,freq!$A$2:$A$40,freq!$B$2:$B$40,0),_xlfn.XLOOKUP(T782,freq!$A$2:$A$40,freq!$B$2:$B$40,0),_xlfn.XLOOKUP(U782,freq!$A$2:$A$40,freq!$B$2:$B$40,0),_xlfn.XLOOKUP(V782,freq!$A$2:$A$40,freq!$B$2:$B$40,0))</f>
        <v>56.09</v>
      </c>
    </row>
    <row r="783" spans="1:23" hidden="1" x14ac:dyDescent="0.35">
      <c r="A783" s="32" t="s">
        <v>521</v>
      </c>
      <c r="B783" s="32" t="s">
        <v>42</v>
      </c>
      <c r="C783" s="32" t="s">
        <v>46</v>
      </c>
      <c r="D783" s="32" t="s">
        <v>36</v>
      </c>
      <c r="E783" s="32" t="s">
        <v>2</v>
      </c>
      <c r="F783" s="32">
        <v>8</v>
      </c>
      <c r="G783" s="32" t="s">
        <v>36</v>
      </c>
      <c r="H783" s="32">
        <v>5</v>
      </c>
      <c r="I783" s="32" t="s">
        <v>4</v>
      </c>
      <c r="J783" s="32" t="s">
        <v>46</v>
      </c>
      <c r="K783" s="32">
        <v>2</v>
      </c>
      <c r="L783" s="32" t="s">
        <v>40</v>
      </c>
      <c r="M783" s="32" t="s">
        <v>31</v>
      </c>
      <c r="N783" s="32" t="s">
        <v>58</v>
      </c>
      <c r="O783" s="32" t="s">
        <v>28</v>
      </c>
      <c r="P783" s="32" t="s">
        <v>59</v>
      </c>
      <c r="Q783" s="32" t="s">
        <v>40</v>
      </c>
      <c r="R783" s="32" t="s">
        <v>44</v>
      </c>
      <c r="S783" s="32" t="s">
        <v>37</v>
      </c>
      <c r="T783" s="32" t="s">
        <v>42</v>
      </c>
      <c r="U783" s="32" t="s">
        <v>35</v>
      </c>
      <c r="V783" s="32" t="s">
        <v>58</v>
      </c>
      <c r="W783" s="32">
        <f>SUM(_xlfn.XLOOKUP(B783,freq!$A$2:$A$40,freq!$B$2:$B$40,0),_xlfn.XLOOKUP(C783,freq!$A$2:$A$40,freq!$B$2:$B$40,0),_xlfn.XLOOKUP(D783,freq!$A$2:$A$40,freq!$B$2:$B$40,0),_xlfn.XLOOKUP(E783,freq!$A$2:$A$40,freq!$B$2:$B$40,0),_xlfn.XLOOKUP(F783,freq!$A$2:$A$40,freq!$B$2:$B$40,0),_xlfn.XLOOKUP(G783,freq!$A$2:$A$40,freq!$B$2:$B$40,0),_xlfn.XLOOKUP(H783,freq!$A$2:$A$40,freq!$B$2:$B$40,0),_xlfn.XLOOKUP(I783,freq!$A$2:$A$40,freq!$B$2:$B$40,0),_xlfn.XLOOKUP(J783,freq!$A$2:$A$40,freq!$B$2:$B$40,0),_xlfn.XLOOKUP(K783,freq!$A$2:$A$40,freq!$B$2:$B$40,0),_xlfn.XLOOKUP(L783,freq!$A$2:$A$40,freq!$B$2:$B$40,0),_xlfn.XLOOKUP(M783,freq!$A$2:$A$40,freq!$B$2:$B$40,0),_xlfn.XLOOKUP(N783,freq!$A$2:$A$40,freq!$B$2:$B$40,0),_xlfn.XLOOKUP(O783,freq!$A$2:$A$40,freq!$B$2:$B$40,0),_xlfn.XLOOKUP(P783,freq!$A$2:$A$40,freq!$B$2:$B$40,0),_xlfn.XLOOKUP(Q783,freq!$A$2:$A$40,freq!$B$2:$B$40,0),_xlfn.XLOOKUP(R783,freq!$A$2:$A$40,freq!$B$2:$B$40,0),_xlfn.XLOOKUP(S783,freq!$A$2:$A$40,freq!$B$2:$B$40,0),_xlfn.XLOOKUP(T783,freq!$A$2:$A$40,freq!$B$2:$B$40,0),_xlfn.XLOOKUP(U783,freq!$A$2:$A$40,freq!$B$2:$B$40,0),_xlfn.XLOOKUP(V783,freq!$A$2:$A$40,freq!$B$2:$B$40,0))</f>
        <v>56.080000000000005</v>
      </c>
    </row>
    <row r="784" spans="1:23" hidden="1" x14ac:dyDescent="0.35">
      <c r="A784" s="32" t="s">
        <v>1264</v>
      </c>
      <c r="B784" s="32" t="s">
        <v>48</v>
      </c>
      <c r="C784" s="32" t="s">
        <v>30</v>
      </c>
      <c r="D784" s="32" t="s">
        <v>58</v>
      </c>
      <c r="E784" s="32" t="s">
        <v>28</v>
      </c>
      <c r="F784" s="32" t="s">
        <v>30</v>
      </c>
      <c r="G784" s="32" t="s">
        <v>46</v>
      </c>
      <c r="H784" s="32" t="s">
        <v>45</v>
      </c>
      <c r="I784" s="32" t="s">
        <v>1</v>
      </c>
      <c r="J784" s="32" t="s">
        <v>36</v>
      </c>
      <c r="K784" s="32">
        <v>3</v>
      </c>
      <c r="L784" s="32">
        <v>5</v>
      </c>
      <c r="M784" s="32" t="s">
        <v>34</v>
      </c>
      <c r="N784" s="32">
        <v>7</v>
      </c>
      <c r="O784" s="32" t="s">
        <v>36</v>
      </c>
      <c r="P784" s="32" t="s">
        <v>49</v>
      </c>
      <c r="Q784" s="32">
        <v>6</v>
      </c>
      <c r="R784" s="32" t="s">
        <v>1</v>
      </c>
      <c r="S784" s="32" t="s">
        <v>0</v>
      </c>
      <c r="T784" s="32" t="s">
        <v>35</v>
      </c>
      <c r="U784" s="32">
        <v>4</v>
      </c>
      <c r="V784" s="32" t="s">
        <v>34</v>
      </c>
      <c r="W784" s="32">
        <f>SUM(_xlfn.XLOOKUP(B784,freq!$A$2:$A$40,freq!$B$2:$B$40,0),_xlfn.XLOOKUP(C784,freq!$A$2:$A$40,freq!$B$2:$B$40,0),_xlfn.XLOOKUP(D784,freq!$A$2:$A$40,freq!$B$2:$B$40,0),_xlfn.XLOOKUP(E784,freq!$A$2:$A$40,freq!$B$2:$B$40,0),_xlfn.XLOOKUP(F784,freq!$A$2:$A$40,freq!$B$2:$B$40,0),_xlfn.XLOOKUP(G784,freq!$A$2:$A$40,freq!$B$2:$B$40,0),_xlfn.XLOOKUP(H784,freq!$A$2:$A$40,freq!$B$2:$B$40,0),_xlfn.XLOOKUP(I784,freq!$A$2:$A$40,freq!$B$2:$B$40,0),_xlfn.XLOOKUP(J784,freq!$A$2:$A$40,freq!$B$2:$B$40,0),_xlfn.XLOOKUP(K784,freq!$A$2:$A$40,freq!$B$2:$B$40,0),_xlfn.XLOOKUP(L784,freq!$A$2:$A$40,freq!$B$2:$B$40,0),_xlfn.XLOOKUP(M784,freq!$A$2:$A$40,freq!$B$2:$B$40,0),_xlfn.XLOOKUP(N784,freq!$A$2:$A$40,freq!$B$2:$B$40,0),_xlfn.XLOOKUP(O784,freq!$A$2:$A$40,freq!$B$2:$B$40,0),_xlfn.XLOOKUP(P784,freq!$A$2:$A$40,freq!$B$2:$B$40,0),_xlfn.XLOOKUP(Q784,freq!$A$2:$A$40,freq!$B$2:$B$40,0),_xlfn.XLOOKUP(R784,freq!$A$2:$A$40,freq!$B$2:$B$40,0),_xlfn.XLOOKUP(S784,freq!$A$2:$A$40,freq!$B$2:$B$40,0),_xlfn.XLOOKUP(T784,freq!$A$2:$A$40,freq!$B$2:$B$40,0),_xlfn.XLOOKUP(U784,freq!$A$2:$A$40,freq!$B$2:$B$40,0),_xlfn.XLOOKUP(V784,freq!$A$2:$A$40,freq!$B$2:$B$40,0))</f>
        <v>56.059999999999995</v>
      </c>
    </row>
    <row r="785" spans="1:23" hidden="1" x14ac:dyDescent="0.35">
      <c r="A785" s="32" t="s">
        <v>1474</v>
      </c>
      <c r="B785" s="32" t="s">
        <v>38</v>
      </c>
      <c r="C785" s="32" t="s">
        <v>28</v>
      </c>
      <c r="D785" s="32" t="s">
        <v>48</v>
      </c>
      <c r="E785" s="32" t="s">
        <v>32</v>
      </c>
      <c r="F785" s="32">
        <v>3</v>
      </c>
      <c r="G785" s="32" t="s">
        <v>44</v>
      </c>
      <c r="H785" s="32" t="s">
        <v>44</v>
      </c>
      <c r="I785" s="32">
        <v>6</v>
      </c>
      <c r="J785" s="32" t="s">
        <v>2</v>
      </c>
      <c r="K785" s="32" t="s">
        <v>36</v>
      </c>
      <c r="L785" s="32" t="s">
        <v>50</v>
      </c>
      <c r="M785" s="32">
        <v>5</v>
      </c>
      <c r="N785" s="32" t="s">
        <v>1</v>
      </c>
      <c r="O785" s="32">
        <v>9</v>
      </c>
      <c r="P785" s="32" t="s">
        <v>41</v>
      </c>
      <c r="Q785" s="32">
        <v>0</v>
      </c>
      <c r="R785" s="32" t="s">
        <v>45</v>
      </c>
      <c r="S785" s="32" t="s">
        <v>33</v>
      </c>
      <c r="T785" s="32" t="s">
        <v>0</v>
      </c>
      <c r="U785" s="32" t="s">
        <v>53</v>
      </c>
      <c r="V785" s="32" t="s">
        <v>53</v>
      </c>
      <c r="W785" s="32">
        <f>SUM(_xlfn.XLOOKUP(B785,freq!$A$2:$A$40,freq!$B$2:$B$40,0),_xlfn.XLOOKUP(C785,freq!$A$2:$A$40,freq!$B$2:$B$40,0),_xlfn.XLOOKUP(D785,freq!$A$2:$A$40,freq!$B$2:$B$40,0),_xlfn.XLOOKUP(E785,freq!$A$2:$A$40,freq!$B$2:$B$40,0),_xlfn.XLOOKUP(F785,freq!$A$2:$A$40,freq!$B$2:$B$40,0),_xlfn.XLOOKUP(G785,freq!$A$2:$A$40,freq!$B$2:$B$40,0),_xlfn.XLOOKUP(H785,freq!$A$2:$A$40,freq!$B$2:$B$40,0),_xlfn.XLOOKUP(I785,freq!$A$2:$A$40,freq!$B$2:$B$40,0),_xlfn.XLOOKUP(J785,freq!$A$2:$A$40,freq!$B$2:$B$40,0),_xlfn.XLOOKUP(K785,freq!$A$2:$A$40,freq!$B$2:$B$40,0),_xlfn.XLOOKUP(L785,freq!$A$2:$A$40,freq!$B$2:$B$40,0),_xlfn.XLOOKUP(M785,freq!$A$2:$A$40,freq!$B$2:$B$40,0),_xlfn.XLOOKUP(N785,freq!$A$2:$A$40,freq!$B$2:$B$40,0),_xlfn.XLOOKUP(O785,freq!$A$2:$A$40,freq!$B$2:$B$40,0),_xlfn.XLOOKUP(P785,freq!$A$2:$A$40,freq!$B$2:$B$40,0),_xlfn.XLOOKUP(Q785,freq!$A$2:$A$40,freq!$B$2:$B$40,0),_xlfn.XLOOKUP(R785,freq!$A$2:$A$40,freq!$B$2:$B$40,0),_xlfn.XLOOKUP(S785,freq!$A$2:$A$40,freq!$B$2:$B$40,0),_xlfn.XLOOKUP(T785,freq!$A$2:$A$40,freq!$B$2:$B$40,0),_xlfn.XLOOKUP(U785,freq!$A$2:$A$40,freq!$B$2:$B$40,0),_xlfn.XLOOKUP(V785,freq!$A$2:$A$40,freq!$B$2:$B$40,0))</f>
        <v>56.059999999999995</v>
      </c>
    </row>
    <row r="786" spans="1:23" hidden="1" x14ac:dyDescent="0.35">
      <c r="A786" s="32" t="s">
        <v>440</v>
      </c>
      <c r="B786" s="32" t="s">
        <v>2</v>
      </c>
      <c r="C786" s="32" t="s">
        <v>28</v>
      </c>
      <c r="D786" s="32">
        <v>1</v>
      </c>
      <c r="E786" s="32" t="s">
        <v>56</v>
      </c>
      <c r="F786" s="32">
        <v>9</v>
      </c>
      <c r="G786" s="32" t="s">
        <v>37</v>
      </c>
      <c r="H786" s="32" t="s">
        <v>32</v>
      </c>
      <c r="I786" s="32" t="s">
        <v>28</v>
      </c>
      <c r="J786" s="32" t="s">
        <v>34</v>
      </c>
      <c r="K786" s="32" t="s">
        <v>58</v>
      </c>
      <c r="L786" s="32" t="s">
        <v>2</v>
      </c>
      <c r="M786" s="32">
        <v>8</v>
      </c>
      <c r="N786" s="32">
        <v>7</v>
      </c>
      <c r="O786" s="32">
        <v>8</v>
      </c>
      <c r="P786" s="32">
        <v>2</v>
      </c>
      <c r="Q786" s="32" t="s">
        <v>35</v>
      </c>
      <c r="R786" s="32" t="s">
        <v>37</v>
      </c>
      <c r="S786" s="32">
        <v>2</v>
      </c>
      <c r="T786" s="32" t="s">
        <v>33</v>
      </c>
      <c r="U786" s="32" t="s">
        <v>49</v>
      </c>
      <c r="V786" s="32">
        <v>9</v>
      </c>
      <c r="W786" s="32">
        <f>SUM(_xlfn.XLOOKUP(B786,freq!$A$2:$A$40,freq!$B$2:$B$40,0),_xlfn.XLOOKUP(C786,freq!$A$2:$A$40,freq!$B$2:$B$40,0),_xlfn.XLOOKUP(D786,freq!$A$2:$A$40,freq!$B$2:$B$40,0),_xlfn.XLOOKUP(E786,freq!$A$2:$A$40,freq!$B$2:$B$40,0),_xlfn.XLOOKUP(F786,freq!$A$2:$A$40,freq!$B$2:$B$40,0),_xlfn.XLOOKUP(G786,freq!$A$2:$A$40,freq!$B$2:$B$40,0),_xlfn.XLOOKUP(H786,freq!$A$2:$A$40,freq!$B$2:$B$40,0),_xlfn.XLOOKUP(I786,freq!$A$2:$A$40,freq!$B$2:$B$40,0),_xlfn.XLOOKUP(J786,freq!$A$2:$A$40,freq!$B$2:$B$40,0),_xlfn.XLOOKUP(K786,freq!$A$2:$A$40,freq!$B$2:$B$40,0),_xlfn.XLOOKUP(L786,freq!$A$2:$A$40,freq!$B$2:$B$40,0),_xlfn.XLOOKUP(M786,freq!$A$2:$A$40,freq!$B$2:$B$40,0),_xlfn.XLOOKUP(N786,freq!$A$2:$A$40,freq!$B$2:$B$40,0),_xlfn.XLOOKUP(O786,freq!$A$2:$A$40,freq!$B$2:$B$40,0),_xlfn.XLOOKUP(P786,freq!$A$2:$A$40,freq!$B$2:$B$40,0),_xlfn.XLOOKUP(Q786,freq!$A$2:$A$40,freq!$B$2:$B$40,0),_xlfn.XLOOKUP(R786,freq!$A$2:$A$40,freq!$B$2:$B$40,0),_xlfn.XLOOKUP(S786,freq!$A$2:$A$40,freq!$B$2:$B$40,0),_xlfn.XLOOKUP(T786,freq!$A$2:$A$40,freq!$B$2:$B$40,0),_xlfn.XLOOKUP(U786,freq!$A$2:$A$40,freq!$B$2:$B$40,0),_xlfn.XLOOKUP(V786,freq!$A$2:$A$40,freq!$B$2:$B$40,0))</f>
        <v>56.05</v>
      </c>
    </row>
    <row r="787" spans="1:23" hidden="1" x14ac:dyDescent="0.35">
      <c r="A787" s="32" t="s">
        <v>1331</v>
      </c>
      <c r="B787" s="32" t="s">
        <v>56</v>
      </c>
      <c r="C787" s="32" t="s">
        <v>50</v>
      </c>
      <c r="D787" s="32" t="s">
        <v>44</v>
      </c>
      <c r="E787" s="32">
        <v>0</v>
      </c>
      <c r="F787" s="32">
        <v>2</v>
      </c>
      <c r="G787" s="32" t="s">
        <v>46</v>
      </c>
      <c r="H787" s="32" t="s">
        <v>44</v>
      </c>
      <c r="I787" s="32" t="s">
        <v>40</v>
      </c>
      <c r="J787" s="32" t="s">
        <v>33</v>
      </c>
      <c r="K787" s="32">
        <v>0</v>
      </c>
      <c r="L787" s="32" t="s">
        <v>30</v>
      </c>
      <c r="M787" s="32" t="s">
        <v>29</v>
      </c>
      <c r="N787" s="32" t="s">
        <v>49</v>
      </c>
      <c r="O787" s="32" t="s">
        <v>32</v>
      </c>
      <c r="P787" s="32" t="s">
        <v>34</v>
      </c>
      <c r="Q787" s="32" t="s">
        <v>35</v>
      </c>
      <c r="R787" s="32" t="s">
        <v>37</v>
      </c>
      <c r="S787" s="32">
        <v>4</v>
      </c>
      <c r="T787" s="32" t="s">
        <v>48</v>
      </c>
      <c r="U787" s="32" t="s">
        <v>59</v>
      </c>
      <c r="V787" s="32" t="s">
        <v>3</v>
      </c>
      <c r="W787" s="32">
        <f>SUM(_xlfn.XLOOKUP(B787,freq!$A$2:$A$40,freq!$B$2:$B$40,0),_xlfn.XLOOKUP(C787,freq!$A$2:$A$40,freq!$B$2:$B$40,0),_xlfn.XLOOKUP(D787,freq!$A$2:$A$40,freq!$B$2:$B$40,0),_xlfn.XLOOKUP(E787,freq!$A$2:$A$40,freq!$B$2:$B$40,0),_xlfn.XLOOKUP(F787,freq!$A$2:$A$40,freq!$B$2:$B$40,0),_xlfn.XLOOKUP(G787,freq!$A$2:$A$40,freq!$B$2:$B$40,0),_xlfn.XLOOKUP(H787,freq!$A$2:$A$40,freq!$B$2:$B$40,0),_xlfn.XLOOKUP(I787,freq!$A$2:$A$40,freq!$B$2:$B$40,0),_xlfn.XLOOKUP(J787,freq!$A$2:$A$40,freq!$B$2:$B$40,0),_xlfn.XLOOKUP(K787,freq!$A$2:$A$40,freq!$B$2:$B$40,0),_xlfn.XLOOKUP(L787,freq!$A$2:$A$40,freq!$B$2:$B$40,0),_xlfn.XLOOKUP(M787,freq!$A$2:$A$40,freq!$B$2:$B$40,0),_xlfn.XLOOKUP(N787,freq!$A$2:$A$40,freq!$B$2:$B$40,0),_xlfn.XLOOKUP(O787,freq!$A$2:$A$40,freq!$B$2:$B$40,0),_xlfn.XLOOKUP(P787,freq!$A$2:$A$40,freq!$B$2:$B$40,0),_xlfn.XLOOKUP(Q787,freq!$A$2:$A$40,freq!$B$2:$B$40,0),_xlfn.XLOOKUP(R787,freq!$A$2:$A$40,freq!$B$2:$B$40,0),_xlfn.XLOOKUP(S787,freq!$A$2:$A$40,freq!$B$2:$B$40,0),_xlfn.XLOOKUP(T787,freq!$A$2:$A$40,freq!$B$2:$B$40,0),_xlfn.XLOOKUP(U787,freq!$A$2:$A$40,freq!$B$2:$B$40,0),_xlfn.XLOOKUP(V787,freq!$A$2:$A$40,freq!$B$2:$B$40,0))</f>
        <v>56.03</v>
      </c>
    </row>
    <row r="788" spans="1:23" hidden="1" x14ac:dyDescent="0.35">
      <c r="A788" s="32" t="s">
        <v>598</v>
      </c>
      <c r="B788" s="32" t="s">
        <v>33</v>
      </c>
      <c r="C788" s="32" t="s">
        <v>36</v>
      </c>
      <c r="D788" s="32" t="s">
        <v>49</v>
      </c>
      <c r="E788" s="32" t="s">
        <v>32</v>
      </c>
      <c r="F788" s="32" t="s">
        <v>30</v>
      </c>
      <c r="G788" s="32">
        <v>9</v>
      </c>
      <c r="H788" s="32" t="s">
        <v>35</v>
      </c>
      <c r="I788" s="32" t="s">
        <v>38</v>
      </c>
      <c r="J788" s="32" t="s">
        <v>36</v>
      </c>
      <c r="K788" s="32" t="s">
        <v>37</v>
      </c>
      <c r="L788" s="32">
        <v>8</v>
      </c>
      <c r="M788" s="32" t="s">
        <v>2</v>
      </c>
      <c r="N788" s="32" t="s">
        <v>29</v>
      </c>
      <c r="O788" s="32">
        <v>6</v>
      </c>
      <c r="P788" s="32" t="s">
        <v>43</v>
      </c>
      <c r="Q788" s="32" t="s">
        <v>38</v>
      </c>
      <c r="R788" s="32" t="s">
        <v>58</v>
      </c>
      <c r="S788" s="32" t="s">
        <v>53</v>
      </c>
      <c r="T788" s="32">
        <v>4</v>
      </c>
      <c r="U788" s="32" t="s">
        <v>45</v>
      </c>
      <c r="V788" s="32" t="s">
        <v>4</v>
      </c>
      <c r="W788" s="32">
        <f>SUM(_xlfn.XLOOKUP(B788,freq!$A$2:$A$40,freq!$B$2:$B$40,0),_xlfn.XLOOKUP(C788,freq!$A$2:$A$40,freq!$B$2:$B$40,0),_xlfn.XLOOKUP(D788,freq!$A$2:$A$40,freq!$B$2:$B$40,0),_xlfn.XLOOKUP(E788,freq!$A$2:$A$40,freq!$B$2:$B$40,0),_xlfn.XLOOKUP(F788,freq!$A$2:$A$40,freq!$B$2:$B$40,0),_xlfn.XLOOKUP(G788,freq!$A$2:$A$40,freq!$B$2:$B$40,0),_xlfn.XLOOKUP(H788,freq!$A$2:$A$40,freq!$B$2:$B$40,0),_xlfn.XLOOKUP(I788,freq!$A$2:$A$40,freq!$B$2:$B$40,0),_xlfn.XLOOKUP(J788,freq!$A$2:$A$40,freq!$B$2:$B$40,0),_xlfn.XLOOKUP(K788,freq!$A$2:$A$40,freq!$B$2:$B$40,0),_xlfn.XLOOKUP(L788,freq!$A$2:$A$40,freq!$B$2:$B$40,0),_xlfn.XLOOKUP(M788,freq!$A$2:$A$40,freq!$B$2:$B$40,0),_xlfn.XLOOKUP(N788,freq!$A$2:$A$40,freq!$B$2:$B$40,0),_xlfn.XLOOKUP(O788,freq!$A$2:$A$40,freq!$B$2:$B$40,0),_xlfn.XLOOKUP(P788,freq!$A$2:$A$40,freq!$B$2:$B$40,0),_xlfn.XLOOKUP(Q788,freq!$A$2:$A$40,freq!$B$2:$B$40,0),_xlfn.XLOOKUP(R788,freq!$A$2:$A$40,freq!$B$2:$B$40,0),_xlfn.XLOOKUP(S788,freq!$A$2:$A$40,freq!$B$2:$B$40,0),_xlfn.XLOOKUP(T788,freq!$A$2:$A$40,freq!$B$2:$B$40,0),_xlfn.XLOOKUP(U788,freq!$A$2:$A$40,freq!$B$2:$B$40,0),_xlfn.XLOOKUP(V788,freq!$A$2:$A$40,freq!$B$2:$B$40,0))</f>
        <v>56.019999999999989</v>
      </c>
    </row>
    <row r="789" spans="1:23" hidden="1" x14ac:dyDescent="0.35">
      <c r="A789" s="32" t="s">
        <v>1230</v>
      </c>
      <c r="B789" s="32" t="s">
        <v>31</v>
      </c>
      <c r="C789" s="32" t="s">
        <v>40</v>
      </c>
      <c r="D789" s="32">
        <v>5</v>
      </c>
      <c r="E789" s="32" t="s">
        <v>4</v>
      </c>
      <c r="F789" s="32" t="s">
        <v>59</v>
      </c>
      <c r="G789" s="32">
        <v>6</v>
      </c>
      <c r="H789" s="32" t="s">
        <v>35</v>
      </c>
      <c r="I789" s="32" t="s">
        <v>45</v>
      </c>
      <c r="J789" s="32" t="s">
        <v>42</v>
      </c>
      <c r="K789" s="32">
        <v>3</v>
      </c>
      <c r="L789" s="32" t="s">
        <v>48</v>
      </c>
      <c r="M789" s="32" t="s">
        <v>3</v>
      </c>
      <c r="N789" s="32">
        <v>8</v>
      </c>
      <c r="O789" s="32" t="s">
        <v>36</v>
      </c>
      <c r="P789" s="32">
        <v>9</v>
      </c>
      <c r="Q789" s="32" t="s">
        <v>42</v>
      </c>
      <c r="R789" s="32" t="s">
        <v>43</v>
      </c>
      <c r="S789" s="32" t="s">
        <v>46</v>
      </c>
      <c r="T789" s="32" t="s">
        <v>38</v>
      </c>
      <c r="U789" s="32">
        <v>5</v>
      </c>
      <c r="V789" s="32" t="s">
        <v>41</v>
      </c>
      <c r="W789" s="32">
        <f>SUM(_xlfn.XLOOKUP(B789,freq!$A$2:$A$40,freq!$B$2:$B$40,0),_xlfn.XLOOKUP(C789,freq!$A$2:$A$40,freq!$B$2:$B$40,0),_xlfn.XLOOKUP(D789,freq!$A$2:$A$40,freq!$B$2:$B$40,0),_xlfn.XLOOKUP(E789,freq!$A$2:$A$40,freq!$B$2:$B$40,0),_xlfn.XLOOKUP(F789,freq!$A$2:$A$40,freq!$B$2:$B$40,0),_xlfn.XLOOKUP(G789,freq!$A$2:$A$40,freq!$B$2:$B$40,0),_xlfn.XLOOKUP(H789,freq!$A$2:$A$40,freq!$B$2:$B$40,0),_xlfn.XLOOKUP(I789,freq!$A$2:$A$40,freq!$B$2:$B$40,0),_xlfn.XLOOKUP(J789,freq!$A$2:$A$40,freq!$B$2:$B$40,0),_xlfn.XLOOKUP(K789,freq!$A$2:$A$40,freq!$B$2:$B$40,0),_xlfn.XLOOKUP(L789,freq!$A$2:$A$40,freq!$B$2:$B$40,0),_xlfn.XLOOKUP(M789,freq!$A$2:$A$40,freq!$B$2:$B$40,0),_xlfn.XLOOKUP(N789,freq!$A$2:$A$40,freq!$B$2:$B$40,0),_xlfn.XLOOKUP(O789,freq!$A$2:$A$40,freq!$B$2:$B$40,0),_xlfn.XLOOKUP(P789,freq!$A$2:$A$40,freq!$B$2:$B$40,0),_xlfn.XLOOKUP(Q789,freq!$A$2:$A$40,freq!$B$2:$B$40,0),_xlfn.XLOOKUP(R789,freq!$A$2:$A$40,freq!$B$2:$B$40,0),_xlfn.XLOOKUP(S789,freq!$A$2:$A$40,freq!$B$2:$B$40,0),_xlfn.XLOOKUP(T789,freq!$A$2:$A$40,freq!$B$2:$B$40,0),_xlfn.XLOOKUP(U789,freq!$A$2:$A$40,freq!$B$2:$B$40,0),_xlfn.XLOOKUP(V789,freq!$A$2:$A$40,freq!$B$2:$B$40,0))</f>
        <v>55.969999999999992</v>
      </c>
    </row>
    <row r="790" spans="1:23" hidden="1" x14ac:dyDescent="0.35">
      <c r="A790" s="32" t="s">
        <v>2017</v>
      </c>
      <c r="B790" s="32" t="s">
        <v>44</v>
      </c>
      <c r="C790" s="32">
        <v>9</v>
      </c>
      <c r="D790" s="32">
        <v>9</v>
      </c>
      <c r="E790" s="32" t="s">
        <v>35</v>
      </c>
      <c r="F790" s="32" t="s">
        <v>38</v>
      </c>
      <c r="G790" s="32">
        <v>2</v>
      </c>
      <c r="H790" s="32" t="s">
        <v>4</v>
      </c>
      <c r="I790" s="32">
        <v>1</v>
      </c>
      <c r="J790" s="32" t="s">
        <v>45</v>
      </c>
      <c r="K790" s="32">
        <v>8</v>
      </c>
      <c r="L790" s="32" t="s">
        <v>58</v>
      </c>
      <c r="M790" s="32">
        <v>2</v>
      </c>
      <c r="N790" s="32" t="s">
        <v>31</v>
      </c>
      <c r="O790" s="32" t="s">
        <v>2</v>
      </c>
      <c r="P790" s="32">
        <v>6</v>
      </c>
      <c r="Q790" s="32">
        <v>7</v>
      </c>
      <c r="R790" s="32">
        <v>3</v>
      </c>
      <c r="S790" s="32" t="s">
        <v>28</v>
      </c>
      <c r="T790" s="32" t="s">
        <v>36</v>
      </c>
      <c r="U790" s="32" t="s">
        <v>48</v>
      </c>
      <c r="V790" s="32" t="s">
        <v>40</v>
      </c>
      <c r="W790" s="32">
        <f>SUM(_xlfn.XLOOKUP(B790,freq!$A$2:$A$40,freq!$B$2:$B$40,0),_xlfn.XLOOKUP(C790,freq!$A$2:$A$40,freq!$B$2:$B$40,0),_xlfn.XLOOKUP(D790,freq!$A$2:$A$40,freq!$B$2:$B$40,0),_xlfn.XLOOKUP(E790,freq!$A$2:$A$40,freq!$B$2:$B$40,0),_xlfn.XLOOKUP(F790,freq!$A$2:$A$40,freq!$B$2:$B$40,0),_xlfn.XLOOKUP(G790,freq!$A$2:$A$40,freq!$B$2:$B$40,0),_xlfn.XLOOKUP(H790,freq!$A$2:$A$40,freq!$B$2:$B$40,0),_xlfn.XLOOKUP(I790,freq!$A$2:$A$40,freq!$B$2:$B$40,0),_xlfn.XLOOKUP(J790,freq!$A$2:$A$40,freq!$B$2:$B$40,0),_xlfn.XLOOKUP(K790,freq!$A$2:$A$40,freq!$B$2:$B$40,0),_xlfn.XLOOKUP(L790,freq!$A$2:$A$40,freq!$B$2:$B$40,0),_xlfn.XLOOKUP(M790,freq!$A$2:$A$40,freq!$B$2:$B$40,0),_xlfn.XLOOKUP(N790,freq!$A$2:$A$40,freq!$B$2:$B$40,0),_xlfn.XLOOKUP(O790,freq!$A$2:$A$40,freq!$B$2:$B$40,0),_xlfn.XLOOKUP(P790,freq!$A$2:$A$40,freq!$B$2:$B$40,0),_xlfn.XLOOKUP(Q790,freq!$A$2:$A$40,freq!$B$2:$B$40,0),_xlfn.XLOOKUP(R790,freq!$A$2:$A$40,freq!$B$2:$B$40,0),_xlfn.XLOOKUP(S790,freq!$A$2:$A$40,freq!$B$2:$B$40,0),_xlfn.XLOOKUP(T790,freq!$A$2:$A$40,freq!$B$2:$B$40,0),_xlfn.XLOOKUP(U790,freq!$A$2:$A$40,freq!$B$2:$B$40,0),_xlfn.XLOOKUP(V790,freq!$A$2:$A$40,freq!$B$2:$B$40,0))</f>
        <v>55.96</v>
      </c>
    </row>
    <row r="791" spans="1:23" hidden="1" x14ac:dyDescent="0.35">
      <c r="A791" s="32" t="s">
        <v>133</v>
      </c>
      <c r="B791" s="32" t="s">
        <v>53</v>
      </c>
      <c r="C791" s="32" t="s">
        <v>2</v>
      </c>
      <c r="D791" s="32" t="s">
        <v>40</v>
      </c>
      <c r="E791" s="32" t="s">
        <v>56</v>
      </c>
      <c r="F791" s="32" t="s">
        <v>53</v>
      </c>
      <c r="G791" s="32" t="s">
        <v>35</v>
      </c>
      <c r="H791" s="32" t="s">
        <v>31</v>
      </c>
      <c r="I791" s="32">
        <v>2</v>
      </c>
      <c r="J791" s="32" t="s">
        <v>29</v>
      </c>
      <c r="K791" s="32" t="s">
        <v>35</v>
      </c>
      <c r="L791" s="32">
        <v>7</v>
      </c>
      <c r="M791" s="32" t="s">
        <v>59</v>
      </c>
      <c r="N791" s="32" t="s">
        <v>42</v>
      </c>
      <c r="O791" s="32">
        <v>7</v>
      </c>
      <c r="P791" s="32" t="s">
        <v>38</v>
      </c>
      <c r="Q791" s="32" t="s">
        <v>32</v>
      </c>
      <c r="R791" s="32">
        <v>1</v>
      </c>
      <c r="S791" s="32" t="s">
        <v>59</v>
      </c>
      <c r="T791" s="32" t="s">
        <v>33</v>
      </c>
      <c r="U791" s="32" t="s">
        <v>46</v>
      </c>
      <c r="V791" s="32">
        <v>3</v>
      </c>
      <c r="W791" s="32">
        <f>SUM(_xlfn.XLOOKUP(B791,freq!$A$2:$A$40,freq!$B$2:$B$40,0),_xlfn.XLOOKUP(C791,freq!$A$2:$A$40,freq!$B$2:$B$40,0),_xlfn.XLOOKUP(D791,freq!$A$2:$A$40,freq!$B$2:$B$40,0),_xlfn.XLOOKUP(E791,freq!$A$2:$A$40,freq!$B$2:$B$40,0),_xlfn.XLOOKUP(F791,freq!$A$2:$A$40,freq!$B$2:$B$40,0),_xlfn.XLOOKUP(G791,freq!$A$2:$A$40,freq!$B$2:$B$40,0),_xlfn.XLOOKUP(H791,freq!$A$2:$A$40,freq!$B$2:$B$40,0),_xlfn.XLOOKUP(I791,freq!$A$2:$A$40,freq!$B$2:$B$40,0),_xlfn.XLOOKUP(J791,freq!$A$2:$A$40,freq!$B$2:$B$40,0),_xlfn.XLOOKUP(K791,freq!$A$2:$A$40,freq!$B$2:$B$40,0),_xlfn.XLOOKUP(L791,freq!$A$2:$A$40,freq!$B$2:$B$40,0),_xlfn.XLOOKUP(M791,freq!$A$2:$A$40,freq!$B$2:$B$40,0),_xlfn.XLOOKUP(N791,freq!$A$2:$A$40,freq!$B$2:$B$40,0),_xlfn.XLOOKUP(O791,freq!$A$2:$A$40,freq!$B$2:$B$40,0),_xlfn.XLOOKUP(P791,freq!$A$2:$A$40,freq!$B$2:$B$40,0),_xlfn.XLOOKUP(Q791,freq!$A$2:$A$40,freq!$B$2:$B$40,0),_xlfn.XLOOKUP(R791,freq!$A$2:$A$40,freq!$B$2:$B$40,0),_xlfn.XLOOKUP(S791,freq!$A$2:$A$40,freq!$B$2:$B$40,0),_xlfn.XLOOKUP(T791,freq!$A$2:$A$40,freq!$B$2:$B$40,0),_xlfn.XLOOKUP(U791,freq!$A$2:$A$40,freq!$B$2:$B$40,0),_xlfn.XLOOKUP(V791,freq!$A$2:$A$40,freq!$B$2:$B$40,0))</f>
        <v>55.94</v>
      </c>
    </row>
    <row r="792" spans="1:23" hidden="1" x14ac:dyDescent="0.35">
      <c r="A792" s="32" t="s">
        <v>567</v>
      </c>
      <c r="B792" s="32" t="s">
        <v>0</v>
      </c>
      <c r="C792" s="32" t="s">
        <v>30</v>
      </c>
      <c r="D792" s="32" t="s">
        <v>56</v>
      </c>
      <c r="E792" s="32" t="s">
        <v>31</v>
      </c>
      <c r="F792" s="32">
        <v>2</v>
      </c>
      <c r="G792" s="32" t="s">
        <v>1</v>
      </c>
      <c r="H792" s="32" t="s">
        <v>36</v>
      </c>
      <c r="I792" s="32" t="s">
        <v>30</v>
      </c>
      <c r="J792" s="32">
        <v>9</v>
      </c>
      <c r="K792" s="32" t="s">
        <v>59</v>
      </c>
      <c r="L792" s="32" t="s">
        <v>1</v>
      </c>
      <c r="M792" s="32" t="s">
        <v>32</v>
      </c>
      <c r="N792" s="32" t="s">
        <v>43</v>
      </c>
      <c r="O792" s="32">
        <v>7</v>
      </c>
      <c r="P792" s="32" t="s">
        <v>1</v>
      </c>
      <c r="Q792" s="32" t="s">
        <v>4</v>
      </c>
      <c r="R792" s="32" t="s">
        <v>38</v>
      </c>
      <c r="S792" s="32" t="s">
        <v>43</v>
      </c>
      <c r="T792" s="32" t="s">
        <v>43</v>
      </c>
      <c r="U792" s="32">
        <v>9</v>
      </c>
      <c r="V792" s="32" t="s">
        <v>3</v>
      </c>
      <c r="W792" s="32">
        <f>SUM(_xlfn.XLOOKUP(B792,freq!$A$2:$A$40,freq!$B$2:$B$40,0),_xlfn.XLOOKUP(C792,freq!$A$2:$A$40,freq!$B$2:$B$40,0),_xlfn.XLOOKUP(D792,freq!$A$2:$A$40,freq!$B$2:$B$40,0),_xlfn.XLOOKUP(E792,freq!$A$2:$A$40,freq!$B$2:$B$40,0),_xlfn.XLOOKUP(F792,freq!$A$2:$A$40,freq!$B$2:$B$40,0),_xlfn.XLOOKUP(G792,freq!$A$2:$A$40,freq!$B$2:$B$40,0),_xlfn.XLOOKUP(H792,freq!$A$2:$A$40,freq!$B$2:$B$40,0),_xlfn.XLOOKUP(I792,freq!$A$2:$A$40,freq!$B$2:$B$40,0),_xlfn.XLOOKUP(J792,freq!$A$2:$A$40,freq!$B$2:$B$40,0),_xlfn.XLOOKUP(K792,freq!$A$2:$A$40,freq!$B$2:$B$40,0),_xlfn.XLOOKUP(L792,freq!$A$2:$A$40,freq!$B$2:$B$40,0),_xlfn.XLOOKUP(M792,freq!$A$2:$A$40,freq!$B$2:$B$40,0),_xlfn.XLOOKUP(N792,freq!$A$2:$A$40,freq!$B$2:$B$40,0),_xlfn.XLOOKUP(O792,freq!$A$2:$A$40,freq!$B$2:$B$40,0),_xlfn.XLOOKUP(P792,freq!$A$2:$A$40,freq!$B$2:$B$40,0),_xlfn.XLOOKUP(Q792,freq!$A$2:$A$40,freq!$B$2:$B$40,0),_xlfn.XLOOKUP(R792,freq!$A$2:$A$40,freq!$B$2:$B$40,0),_xlfn.XLOOKUP(S792,freq!$A$2:$A$40,freq!$B$2:$B$40,0),_xlfn.XLOOKUP(T792,freq!$A$2:$A$40,freq!$B$2:$B$40,0),_xlfn.XLOOKUP(U792,freq!$A$2:$A$40,freq!$B$2:$B$40,0),_xlfn.XLOOKUP(V792,freq!$A$2:$A$40,freq!$B$2:$B$40,0))</f>
        <v>55.94</v>
      </c>
    </row>
    <row r="793" spans="1:23" hidden="1" x14ac:dyDescent="0.35">
      <c r="A793" s="32" t="s">
        <v>318</v>
      </c>
      <c r="B793" s="32" t="s">
        <v>53</v>
      </c>
      <c r="C793" s="32" t="s">
        <v>42</v>
      </c>
      <c r="D793" s="32" t="s">
        <v>50</v>
      </c>
      <c r="E793" s="32" t="s">
        <v>29</v>
      </c>
      <c r="F793" s="32">
        <v>2</v>
      </c>
      <c r="G793" s="32" t="s">
        <v>3</v>
      </c>
      <c r="H793" s="32" t="s">
        <v>53</v>
      </c>
      <c r="I793" s="32" t="s">
        <v>43</v>
      </c>
      <c r="J793" s="32">
        <v>6</v>
      </c>
      <c r="K793" s="32">
        <v>1</v>
      </c>
      <c r="L793" s="32" t="s">
        <v>44</v>
      </c>
      <c r="M793" s="32">
        <v>8</v>
      </c>
      <c r="N793" s="32" t="s">
        <v>4</v>
      </c>
      <c r="O793" s="32" t="s">
        <v>2</v>
      </c>
      <c r="P793" s="32" t="s">
        <v>1</v>
      </c>
      <c r="Q793" s="32">
        <v>2</v>
      </c>
      <c r="R793" s="32" t="s">
        <v>45</v>
      </c>
      <c r="S793" s="32">
        <v>8</v>
      </c>
      <c r="T793" s="32" t="s">
        <v>58</v>
      </c>
      <c r="U793" s="32" t="s">
        <v>50</v>
      </c>
      <c r="V793" s="32" t="s">
        <v>45</v>
      </c>
      <c r="W793" s="32">
        <f>SUM(_xlfn.XLOOKUP(B793,freq!$A$2:$A$40,freq!$B$2:$B$40,0),_xlfn.XLOOKUP(C793,freq!$A$2:$A$40,freq!$B$2:$B$40,0),_xlfn.XLOOKUP(D793,freq!$A$2:$A$40,freq!$B$2:$B$40,0),_xlfn.XLOOKUP(E793,freq!$A$2:$A$40,freq!$B$2:$B$40,0),_xlfn.XLOOKUP(F793,freq!$A$2:$A$40,freq!$B$2:$B$40,0),_xlfn.XLOOKUP(G793,freq!$A$2:$A$40,freq!$B$2:$B$40,0),_xlfn.XLOOKUP(H793,freq!$A$2:$A$40,freq!$B$2:$B$40,0),_xlfn.XLOOKUP(I793,freq!$A$2:$A$40,freq!$B$2:$B$40,0),_xlfn.XLOOKUP(J793,freq!$A$2:$A$40,freq!$B$2:$B$40,0),_xlfn.XLOOKUP(K793,freq!$A$2:$A$40,freq!$B$2:$B$40,0),_xlfn.XLOOKUP(L793,freq!$A$2:$A$40,freq!$B$2:$B$40,0),_xlfn.XLOOKUP(M793,freq!$A$2:$A$40,freq!$B$2:$B$40,0),_xlfn.XLOOKUP(N793,freq!$A$2:$A$40,freq!$B$2:$B$40,0),_xlfn.XLOOKUP(O793,freq!$A$2:$A$40,freq!$B$2:$B$40,0),_xlfn.XLOOKUP(P793,freq!$A$2:$A$40,freq!$B$2:$B$40,0),_xlfn.XLOOKUP(Q793,freq!$A$2:$A$40,freq!$B$2:$B$40,0),_xlfn.XLOOKUP(R793,freq!$A$2:$A$40,freq!$B$2:$B$40,0),_xlfn.XLOOKUP(S793,freq!$A$2:$A$40,freq!$B$2:$B$40,0),_xlfn.XLOOKUP(T793,freq!$A$2:$A$40,freq!$B$2:$B$40,0),_xlfn.XLOOKUP(U793,freq!$A$2:$A$40,freq!$B$2:$B$40,0),_xlfn.XLOOKUP(V793,freq!$A$2:$A$40,freq!$B$2:$B$40,0))</f>
        <v>55.929999999999993</v>
      </c>
    </row>
    <row r="794" spans="1:23" hidden="1" x14ac:dyDescent="0.35">
      <c r="A794" s="32" t="s">
        <v>1004</v>
      </c>
      <c r="B794" s="32" t="s">
        <v>4</v>
      </c>
      <c r="C794" s="32">
        <v>6</v>
      </c>
      <c r="D794" s="32" t="s">
        <v>1</v>
      </c>
      <c r="E794" s="32">
        <v>5</v>
      </c>
      <c r="F794" s="32" t="s">
        <v>56</v>
      </c>
      <c r="G794" s="32" t="s">
        <v>35</v>
      </c>
      <c r="H794" s="32">
        <v>9</v>
      </c>
      <c r="I794" s="32" t="s">
        <v>53</v>
      </c>
      <c r="J794" s="32" t="s">
        <v>40</v>
      </c>
      <c r="K794" s="32" t="s">
        <v>37</v>
      </c>
      <c r="L794" s="32" t="s">
        <v>0</v>
      </c>
      <c r="M794" s="32" t="s">
        <v>30</v>
      </c>
      <c r="N794" s="32" t="s">
        <v>46</v>
      </c>
      <c r="O794" s="32" t="s">
        <v>38</v>
      </c>
      <c r="P794" s="32" t="s">
        <v>59</v>
      </c>
      <c r="Q794" s="32" t="s">
        <v>38</v>
      </c>
      <c r="R794" s="32" t="s">
        <v>34</v>
      </c>
      <c r="S794" s="32" t="s">
        <v>2</v>
      </c>
      <c r="T794" s="32">
        <v>6</v>
      </c>
      <c r="U794" s="32">
        <v>9</v>
      </c>
      <c r="V794" s="32" t="s">
        <v>32</v>
      </c>
      <c r="W794" s="32">
        <f>SUM(_xlfn.XLOOKUP(B794,freq!$A$2:$A$40,freq!$B$2:$B$40,0),_xlfn.XLOOKUP(C794,freq!$A$2:$A$40,freq!$B$2:$B$40,0),_xlfn.XLOOKUP(D794,freq!$A$2:$A$40,freq!$B$2:$B$40,0),_xlfn.XLOOKUP(E794,freq!$A$2:$A$40,freq!$B$2:$B$40,0),_xlfn.XLOOKUP(F794,freq!$A$2:$A$40,freq!$B$2:$B$40,0),_xlfn.XLOOKUP(G794,freq!$A$2:$A$40,freq!$B$2:$B$40,0),_xlfn.XLOOKUP(H794,freq!$A$2:$A$40,freq!$B$2:$B$40,0),_xlfn.XLOOKUP(I794,freq!$A$2:$A$40,freq!$B$2:$B$40,0),_xlfn.XLOOKUP(J794,freq!$A$2:$A$40,freq!$B$2:$B$40,0),_xlfn.XLOOKUP(K794,freq!$A$2:$A$40,freq!$B$2:$B$40,0),_xlfn.XLOOKUP(L794,freq!$A$2:$A$40,freq!$B$2:$B$40,0),_xlfn.XLOOKUP(M794,freq!$A$2:$A$40,freq!$B$2:$B$40,0),_xlfn.XLOOKUP(N794,freq!$A$2:$A$40,freq!$B$2:$B$40,0),_xlfn.XLOOKUP(O794,freq!$A$2:$A$40,freq!$B$2:$B$40,0),_xlfn.XLOOKUP(P794,freq!$A$2:$A$40,freq!$B$2:$B$40,0),_xlfn.XLOOKUP(Q794,freq!$A$2:$A$40,freq!$B$2:$B$40,0),_xlfn.XLOOKUP(R794,freq!$A$2:$A$40,freq!$B$2:$B$40,0),_xlfn.XLOOKUP(S794,freq!$A$2:$A$40,freq!$B$2:$B$40,0),_xlfn.XLOOKUP(T794,freq!$A$2:$A$40,freq!$B$2:$B$40,0),_xlfn.XLOOKUP(U794,freq!$A$2:$A$40,freq!$B$2:$B$40,0),_xlfn.XLOOKUP(V794,freq!$A$2:$A$40,freq!$B$2:$B$40,0))</f>
        <v>55.92</v>
      </c>
    </row>
    <row r="795" spans="1:23" hidden="1" x14ac:dyDescent="0.35">
      <c r="A795" s="32" t="s">
        <v>416</v>
      </c>
      <c r="B795" s="32">
        <v>6</v>
      </c>
      <c r="C795" s="32" t="s">
        <v>32</v>
      </c>
      <c r="D795" s="32" t="s">
        <v>49</v>
      </c>
      <c r="E795" s="32">
        <v>8</v>
      </c>
      <c r="F795" s="32" t="s">
        <v>41</v>
      </c>
      <c r="G795" s="32" t="s">
        <v>32</v>
      </c>
      <c r="H795" s="32" t="s">
        <v>49</v>
      </c>
      <c r="I795" s="32" t="s">
        <v>44</v>
      </c>
      <c r="J795" s="32" t="s">
        <v>44</v>
      </c>
      <c r="K795" s="32" t="s">
        <v>56</v>
      </c>
      <c r="L795" s="32" t="s">
        <v>58</v>
      </c>
      <c r="M795" s="32" t="s">
        <v>30</v>
      </c>
      <c r="N795" s="32">
        <v>2</v>
      </c>
      <c r="O795" s="32">
        <v>7</v>
      </c>
      <c r="P795" s="32" t="s">
        <v>44</v>
      </c>
      <c r="Q795" s="32" t="s">
        <v>48</v>
      </c>
      <c r="R795" s="32" t="s">
        <v>40</v>
      </c>
      <c r="S795" s="32" t="s">
        <v>45</v>
      </c>
      <c r="T795" s="32" t="s">
        <v>33</v>
      </c>
      <c r="U795" s="32">
        <v>6</v>
      </c>
      <c r="V795" s="32" t="s">
        <v>2</v>
      </c>
      <c r="W795" s="32">
        <f>SUM(_xlfn.XLOOKUP(B795,freq!$A$2:$A$40,freq!$B$2:$B$40,0),_xlfn.XLOOKUP(C795,freq!$A$2:$A$40,freq!$B$2:$B$40,0),_xlfn.XLOOKUP(D795,freq!$A$2:$A$40,freq!$B$2:$B$40,0),_xlfn.XLOOKUP(E795,freq!$A$2:$A$40,freq!$B$2:$B$40,0),_xlfn.XLOOKUP(F795,freq!$A$2:$A$40,freq!$B$2:$B$40,0),_xlfn.XLOOKUP(G795,freq!$A$2:$A$40,freq!$B$2:$B$40,0),_xlfn.XLOOKUP(H795,freq!$A$2:$A$40,freq!$B$2:$B$40,0),_xlfn.XLOOKUP(I795,freq!$A$2:$A$40,freq!$B$2:$B$40,0),_xlfn.XLOOKUP(J795,freq!$A$2:$A$40,freq!$B$2:$B$40,0),_xlfn.XLOOKUP(K795,freq!$A$2:$A$40,freq!$B$2:$B$40,0),_xlfn.XLOOKUP(L795,freq!$A$2:$A$40,freq!$B$2:$B$40,0),_xlfn.XLOOKUP(M795,freq!$A$2:$A$40,freq!$B$2:$B$40,0),_xlfn.XLOOKUP(N795,freq!$A$2:$A$40,freq!$B$2:$B$40,0),_xlfn.XLOOKUP(O795,freq!$A$2:$A$40,freq!$B$2:$B$40,0),_xlfn.XLOOKUP(P795,freq!$A$2:$A$40,freq!$B$2:$B$40,0),_xlfn.XLOOKUP(Q795,freq!$A$2:$A$40,freq!$B$2:$B$40,0),_xlfn.XLOOKUP(R795,freq!$A$2:$A$40,freq!$B$2:$B$40,0),_xlfn.XLOOKUP(S795,freq!$A$2:$A$40,freq!$B$2:$B$40,0),_xlfn.XLOOKUP(T795,freq!$A$2:$A$40,freq!$B$2:$B$40,0),_xlfn.XLOOKUP(U795,freq!$A$2:$A$40,freq!$B$2:$B$40,0),_xlfn.XLOOKUP(V795,freq!$A$2:$A$40,freq!$B$2:$B$40,0))</f>
        <v>55.91</v>
      </c>
    </row>
    <row r="796" spans="1:23" hidden="1" x14ac:dyDescent="0.35">
      <c r="A796" s="32" t="s">
        <v>449</v>
      </c>
      <c r="B796" s="32" t="s">
        <v>38</v>
      </c>
      <c r="C796" s="32" t="s">
        <v>34</v>
      </c>
      <c r="D796" s="32" t="s">
        <v>48</v>
      </c>
      <c r="E796" s="32" t="s">
        <v>48</v>
      </c>
      <c r="F796" s="32" t="s">
        <v>4</v>
      </c>
      <c r="G796" s="32" t="s">
        <v>49</v>
      </c>
      <c r="H796" s="32">
        <v>2</v>
      </c>
      <c r="I796" s="32" t="s">
        <v>28</v>
      </c>
      <c r="J796" s="32" t="s">
        <v>59</v>
      </c>
      <c r="K796" s="32" t="s">
        <v>42</v>
      </c>
      <c r="L796" s="32">
        <v>4</v>
      </c>
      <c r="M796" s="32" t="s">
        <v>31</v>
      </c>
      <c r="N796" s="32" t="s">
        <v>37</v>
      </c>
      <c r="O796" s="32">
        <v>5</v>
      </c>
      <c r="P796" s="32" t="s">
        <v>0</v>
      </c>
      <c r="Q796" s="32" t="s">
        <v>32</v>
      </c>
      <c r="R796" s="32" t="s">
        <v>36</v>
      </c>
      <c r="S796" s="32" t="s">
        <v>29</v>
      </c>
      <c r="T796" s="32" t="s">
        <v>33</v>
      </c>
      <c r="U796" s="32" t="s">
        <v>48</v>
      </c>
      <c r="V796" s="32" t="s">
        <v>44</v>
      </c>
      <c r="W796" s="32">
        <f>SUM(_xlfn.XLOOKUP(B796,freq!$A$2:$A$40,freq!$B$2:$B$40,0),_xlfn.XLOOKUP(C796,freq!$A$2:$A$40,freq!$B$2:$B$40,0),_xlfn.XLOOKUP(D796,freq!$A$2:$A$40,freq!$B$2:$B$40,0),_xlfn.XLOOKUP(E796,freq!$A$2:$A$40,freq!$B$2:$B$40,0),_xlfn.XLOOKUP(F796,freq!$A$2:$A$40,freq!$B$2:$B$40,0),_xlfn.XLOOKUP(G796,freq!$A$2:$A$40,freq!$B$2:$B$40,0),_xlfn.XLOOKUP(H796,freq!$A$2:$A$40,freq!$B$2:$B$40,0),_xlfn.XLOOKUP(I796,freq!$A$2:$A$40,freq!$B$2:$B$40,0),_xlfn.XLOOKUP(J796,freq!$A$2:$A$40,freq!$B$2:$B$40,0),_xlfn.XLOOKUP(K796,freq!$A$2:$A$40,freq!$B$2:$B$40,0),_xlfn.XLOOKUP(L796,freq!$A$2:$A$40,freq!$B$2:$B$40,0),_xlfn.XLOOKUP(M796,freq!$A$2:$A$40,freq!$B$2:$B$40,0),_xlfn.XLOOKUP(N796,freq!$A$2:$A$40,freq!$B$2:$B$40,0),_xlfn.XLOOKUP(O796,freq!$A$2:$A$40,freq!$B$2:$B$40,0),_xlfn.XLOOKUP(P796,freq!$A$2:$A$40,freq!$B$2:$B$40,0),_xlfn.XLOOKUP(Q796,freq!$A$2:$A$40,freq!$B$2:$B$40,0),_xlfn.XLOOKUP(R796,freq!$A$2:$A$40,freq!$B$2:$B$40,0),_xlfn.XLOOKUP(S796,freq!$A$2:$A$40,freq!$B$2:$B$40,0),_xlfn.XLOOKUP(T796,freq!$A$2:$A$40,freq!$B$2:$B$40,0),_xlfn.XLOOKUP(U796,freq!$A$2:$A$40,freq!$B$2:$B$40,0),_xlfn.XLOOKUP(V796,freq!$A$2:$A$40,freq!$B$2:$B$40,0))</f>
        <v>55.900000000000006</v>
      </c>
    </row>
    <row r="797" spans="1:23" hidden="1" x14ac:dyDescent="0.35">
      <c r="A797" s="32" t="s">
        <v>1963</v>
      </c>
      <c r="B797" s="32" t="s">
        <v>35</v>
      </c>
      <c r="C797" s="32" t="s">
        <v>43</v>
      </c>
      <c r="D797" s="32">
        <v>2</v>
      </c>
      <c r="E797" s="32" t="s">
        <v>32</v>
      </c>
      <c r="F797" s="32" t="s">
        <v>29</v>
      </c>
      <c r="G797" s="32" t="s">
        <v>35</v>
      </c>
      <c r="H797" s="32" t="s">
        <v>45</v>
      </c>
      <c r="I797" s="32" t="s">
        <v>28</v>
      </c>
      <c r="J797" s="32" t="s">
        <v>37</v>
      </c>
      <c r="K797" s="32">
        <v>5</v>
      </c>
      <c r="L797" s="32">
        <v>0</v>
      </c>
      <c r="M797" s="32" t="s">
        <v>38</v>
      </c>
      <c r="N797" s="32">
        <v>4</v>
      </c>
      <c r="O797" s="32" t="s">
        <v>50</v>
      </c>
      <c r="P797" s="32" t="s">
        <v>50</v>
      </c>
      <c r="Q797" s="32" t="s">
        <v>4</v>
      </c>
      <c r="R797" s="32">
        <v>3</v>
      </c>
      <c r="S797" s="32">
        <v>0</v>
      </c>
      <c r="T797" s="32" t="s">
        <v>58</v>
      </c>
      <c r="U797" s="32" t="s">
        <v>33</v>
      </c>
      <c r="V797" s="32" t="s">
        <v>31</v>
      </c>
      <c r="W797" s="32">
        <f>SUM(_xlfn.XLOOKUP(B797,freq!$A$2:$A$40,freq!$B$2:$B$40,0),_xlfn.XLOOKUP(C797,freq!$A$2:$A$40,freq!$B$2:$B$40,0),_xlfn.XLOOKUP(D797,freq!$A$2:$A$40,freq!$B$2:$B$40,0),_xlfn.XLOOKUP(E797,freq!$A$2:$A$40,freq!$B$2:$B$40,0),_xlfn.XLOOKUP(F797,freq!$A$2:$A$40,freq!$B$2:$B$40,0),_xlfn.XLOOKUP(G797,freq!$A$2:$A$40,freq!$B$2:$B$40,0),_xlfn.XLOOKUP(H797,freq!$A$2:$A$40,freq!$B$2:$B$40,0),_xlfn.XLOOKUP(I797,freq!$A$2:$A$40,freq!$B$2:$B$40,0),_xlfn.XLOOKUP(J797,freq!$A$2:$A$40,freq!$B$2:$B$40,0),_xlfn.XLOOKUP(K797,freq!$A$2:$A$40,freq!$B$2:$B$40,0),_xlfn.XLOOKUP(L797,freq!$A$2:$A$40,freq!$B$2:$B$40,0),_xlfn.XLOOKUP(M797,freq!$A$2:$A$40,freq!$B$2:$B$40,0),_xlfn.XLOOKUP(N797,freq!$A$2:$A$40,freq!$B$2:$B$40,0),_xlfn.XLOOKUP(O797,freq!$A$2:$A$40,freq!$B$2:$B$40,0),_xlfn.XLOOKUP(P797,freq!$A$2:$A$40,freq!$B$2:$B$40,0),_xlfn.XLOOKUP(Q797,freq!$A$2:$A$40,freq!$B$2:$B$40,0),_xlfn.XLOOKUP(R797,freq!$A$2:$A$40,freq!$B$2:$B$40,0),_xlfn.XLOOKUP(S797,freq!$A$2:$A$40,freq!$B$2:$B$40,0),_xlfn.XLOOKUP(T797,freq!$A$2:$A$40,freq!$B$2:$B$40,0),_xlfn.XLOOKUP(U797,freq!$A$2:$A$40,freq!$B$2:$B$40,0),_xlfn.XLOOKUP(V797,freq!$A$2:$A$40,freq!$B$2:$B$40,0))</f>
        <v>55.860000000000007</v>
      </c>
    </row>
    <row r="798" spans="1:23" hidden="1" x14ac:dyDescent="0.35">
      <c r="A798" s="32" t="s">
        <v>986</v>
      </c>
      <c r="B798" s="32" t="s">
        <v>56</v>
      </c>
      <c r="C798" s="32" t="s">
        <v>29</v>
      </c>
      <c r="D798" s="32" t="s">
        <v>43</v>
      </c>
      <c r="E798" s="32" t="s">
        <v>2</v>
      </c>
      <c r="F798" s="32" t="s">
        <v>53</v>
      </c>
      <c r="G798" s="32" t="s">
        <v>53</v>
      </c>
      <c r="H798" s="32" t="s">
        <v>2</v>
      </c>
      <c r="I798" s="32">
        <v>1</v>
      </c>
      <c r="J798" s="32">
        <v>1</v>
      </c>
      <c r="K798" s="32" t="s">
        <v>31</v>
      </c>
      <c r="L798" s="32" t="s">
        <v>50</v>
      </c>
      <c r="M798" s="32" t="s">
        <v>53</v>
      </c>
      <c r="N798" s="32" t="s">
        <v>4</v>
      </c>
      <c r="O798" s="32" t="s">
        <v>29</v>
      </c>
      <c r="P798" s="32" t="s">
        <v>34</v>
      </c>
      <c r="Q798" s="32">
        <v>6</v>
      </c>
      <c r="R798" s="32" t="s">
        <v>31</v>
      </c>
      <c r="S798" s="32" t="s">
        <v>59</v>
      </c>
      <c r="T798" s="32" t="s">
        <v>46</v>
      </c>
      <c r="U798" s="32" t="s">
        <v>36</v>
      </c>
      <c r="V798" s="32" t="s">
        <v>42</v>
      </c>
      <c r="W798" s="32">
        <f>SUM(_xlfn.XLOOKUP(B798,freq!$A$2:$A$40,freq!$B$2:$B$40,0),_xlfn.XLOOKUP(C798,freq!$A$2:$A$40,freq!$B$2:$B$40,0),_xlfn.XLOOKUP(D798,freq!$A$2:$A$40,freq!$B$2:$B$40,0),_xlfn.XLOOKUP(E798,freq!$A$2:$A$40,freq!$B$2:$B$40,0),_xlfn.XLOOKUP(F798,freq!$A$2:$A$40,freq!$B$2:$B$40,0),_xlfn.XLOOKUP(G798,freq!$A$2:$A$40,freq!$B$2:$B$40,0),_xlfn.XLOOKUP(H798,freq!$A$2:$A$40,freq!$B$2:$B$40,0),_xlfn.XLOOKUP(I798,freq!$A$2:$A$40,freq!$B$2:$B$40,0),_xlfn.XLOOKUP(J798,freq!$A$2:$A$40,freq!$B$2:$B$40,0),_xlfn.XLOOKUP(K798,freq!$A$2:$A$40,freq!$B$2:$B$40,0),_xlfn.XLOOKUP(L798,freq!$A$2:$A$40,freq!$B$2:$B$40,0),_xlfn.XLOOKUP(M798,freq!$A$2:$A$40,freq!$B$2:$B$40,0),_xlfn.XLOOKUP(N798,freq!$A$2:$A$40,freq!$B$2:$B$40,0),_xlfn.XLOOKUP(O798,freq!$A$2:$A$40,freq!$B$2:$B$40,0),_xlfn.XLOOKUP(P798,freq!$A$2:$A$40,freq!$B$2:$B$40,0),_xlfn.XLOOKUP(Q798,freq!$A$2:$A$40,freq!$B$2:$B$40,0),_xlfn.XLOOKUP(R798,freq!$A$2:$A$40,freq!$B$2:$B$40,0),_xlfn.XLOOKUP(S798,freq!$A$2:$A$40,freq!$B$2:$B$40,0),_xlfn.XLOOKUP(T798,freq!$A$2:$A$40,freq!$B$2:$B$40,0),_xlfn.XLOOKUP(U798,freq!$A$2:$A$40,freq!$B$2:$B$40,0),_xlfn.XLOOKUP(V798,freq!$A$2:$A$40,freq!$B$2:$B$40,0))</f>
        <v>55.85</v>
      </c>
    </row>
    <row r="799" spans="1:23" hidden="1" x14ac:dyDescent="0.35">
      <c r="A799" s="32" t="s">
        <v>1592</v>
      </c>
      <c r="B799" s="32" t="s">
        <v>46</v>
      </c>
      <c r="C799" s="32" t="s">
        <v>34</v>
      </c>
      <c r="D799" s="32" t="s">
        <v>45</v>
      </c>
      <c r="E799" s="32" t="s">
        <v>58</v>
      </c>
      <c r="F799" s="32">
        <v>6</v>
      </c>
      <c r="G799" s="32" t="s">
        <v>38</v>
      </c>
      <c r="H799" s="32" t="s">
        <v>34</v>
      </c>
      <c r="I799" s="32">
        <v>5</v>
      </c>
      <c r="J799" s="32" t="s">
        <v>32</v>
      </c>
      <c r="K799" s="32" t="s">
        <v>46</v>
      </c>
      <c r="L799" s="32">
        <v>5</v>
      </c>
      <c r="M799" s="32" t="s">
        <v>34</v>
      </c>
      <c r="N799" s="32" t="s">
        <v>49</v>
      </c>
      <c r="O799" s="32" t="s">
        <v>48</v>
      </c>
      <c r="P799" s="32" t="s">
        <v>0</v>
      </c>
      <c r="Q799" s="32">
        <v>9</v>
      </c>
      <c r="R799" s="32" t="s">
        <v>31</v>
      </c>
      <c r="S799" s="32" t="s">
        <v>33</v>
      </c>
      <c r="T799" s="32" t="s">
        <v>41</v>
      </c>
      <c r="U799" s="32" t="s">
        <v>29</v>
      </c>
      <c r="V799" s="32" t="s">
        <v>37</v>
      </c>
      <c r="W799" s="32">
        <f>SUM(_xlfn.XLOOKUP(B799,freq!$A$2:$A$40,freq!$B$2:$B$40,0),_xlfn.XLOOKUP(C799,freq!$A$2:$A$40,freq!$B$2:$B$40,0),_xlfn.XLOOKUP(D799,freq!$A$2:$A$40,freq!$B$2:$B$40,0),_xlfn.XLOOKUP(E799,freq!$A$2:$A$40,freq!$B$2:$B$40,0),_xlfn.XLOOKUP(F799,freq!$A$2:$A$40,freq!$B$2:$B$40,0),_xlfn.XLOOKUP(G799,freq!$A$2:$A$40,freq!$B$2:$B$40,0),_xlfn.XLOOKUP(H799,freq!$A$2:$A$40,freq!$B$2:$B$40,0),_xlfn.XLOOKUP(I799,freq!$A$2:$A$40,freq!$B$2:$B$40,0),_xlfn.XLOOKUP(J799,freq!$A$2:$A$40,freq!$B$2:$B$40,0),_xlfn.XLOOKUP(K799,freq!$A$2:$A$40,freq!$B$2:$B$40,0),_xlfn.XLOOKUP(L799,freq!$A$2:$A$40,freq!$B$2:$B$40,0),_xlfn.XLOOKUP(M799,freq!$A$2:$A$40,freq!$B$2:$B$40,0),_xlfn.XLOOKUP(N799,freq!$A$2:$A$40,freq!$B$2:$B$40,0),_xlfn.XLOOKUP(O799,freq!$A$2:$A$40,freq!$B$2:$B$40,0),_xlfn.XLOOKUP(P799,freq!$A$2:$A$40,freq!$B$2:$B$40,0),_xlfn.XLOOKUP(Q799,freq!$A$2:$A$40,freq!$B$2:$B$40,0),_xlfn.XLOOKUP(R799,freq!$A$2:$A$40,freq!$B$2:$B$40,0),_xlfn.XLOOKUP(S799,freq!$A$2:$A$40,freq!$B$2:$B$40,0),_xlfn.XLOOKUP(T799,freq!$A$2:$A$40,freq!$B$2:$B$40,0),_xlfn.XLOOKUP(U799,freq!$A$2:$A$40,freq!$B$2:$B$40,0),_xlfn.XLOOKUP(V799,freq!$A$2:$A$40,freq!$B$2:$B$40,0))</f>
        <v>55.840000000000011</v>
      </c>
    </row>
    <row r="800" spans="1:23" hidden="1" x14ac:dyDescent="0.35">
      <c r="A800" s="32" t="s">
        <v>1680</v>
      </c>
      <c r="B800" s="32">
        <v>7</v>
      </c>
      <c r="C800" s="32" t="s">
        <v>31</v>
      </c>
      <c r="D800" s="32" t="s">
        <v>48</v>
      </c>
      <c r="E800" s="32" t="s">
        <v>43</v>
      </c>
      <c r="F800" s="32" t="s">
        <v>58</v>
      </c>
      <c r="G800" s="32" t="s">
        <v>44</v>
      </c>
      <c r="H800" s="32">
        <v>3</v>
      </c>
      <c r="I800" s="32" t="s">
        <v>32</v>
      </c>
      <c r="J800" s="32" t="s">
        <v>50</v>
      </c>
      <c r="K800" s="32">
        <v>7</v>
      </c>
      <c r="L800" s="32">
        <v>0</v>
      </c>
      <c r="M800" s="32" t="s">
        <v>37</v>
      </c>
      <c r="N800" s="32" t="s">
        <v>29</v>
      </c>
      <c r="O800" s="32" t="s">
        <v>56</v>
      </c>
      <c r="P800" s="32" t="s">
        <v>34</v>
      </c>
      <c r="Q800" s="32" t="s">
        <v>3</v>
      </c>
      <c r="R800" s="32" t="s">
        <v>35</v>
      </c>
      <c r="S800" s="32" t="s">
        <v>49</v>
      </c>
      <c r="T800" s="32" t="s">
        <v>43</v>
      </c>
      <c r="U800" s="32" t="s">
        <v>46</v>
      </c>
      <c r="V800" s="32" t="s">
        <v>53</v>
      </c>
      <c r="W800" s="32">
        <f>SUM(_xlfn.XLOOKUP(B800,freq!$A$2:$A$40,freq!$B$2:$B$40,0),_xlfn.XLOOKUP(C800,freq!$A$2:$A$40,freq!$B$2:$B$40,0),_xlfn.XLOOKUP(D800,freq!$A$2:$A$40,freq!$B$2:$B$40,0),_xlfn.XLOOKUP(E800,freq!$A$2:$A$40,freq!$B$2:$B$40,0),_xlfn.XLOOKUP(F800,freq!$A$2:$A$40,freq!$B$2:$B$40,0),_xlfn.XLOOKUP(G800,freq!$A$2:$A$40,freq!$B$2:$B$40,0),_xlfn.XLOOKUP(H800,freq!$A$2:$A$40,freq!$B$2:$B$40,0),_xlfn.XLOOKUP(I800,freq!$A$2:$A$40,freq!$B$2:$B$40,0),_xlfn.XLOOKUP(J800,freq!$A$2:$A$40,freq!$B$2:$B$40,0),_xlfn.XLOOKUP(K800,freq!$A$2:$A$40,freq!$B$2:$B$40,0),_xlfn.XLOOKUP(L800,freq!$A$2:$A$40,freq!$B$2:$B$40,0),_xlfn.XLOOKUP(M800,freq!$A$2:$A$40,freq!$B$2:$B$40,0),_xlfn.XLOOKUP(N800,freq!$A$2:$A$40,freq!$B$2:$B$40,0),_xlfn.XLOOKUP(O800,freq!$A$2:$A$40,freq!$B$2:$B$40,0),_xlfn.XLOOKUP(P800,freq!$A$2:$A$40,freq!$B$2:$B$40,0),_xlfn.XLOOKUP(Q800,freq!$A$2:$A$40,freq!$B$2:$B$40,0),_xlfn.XLOOKUP(R800,freq!$A$2:$A$40,freq!$B$2:$B$40,0),_xlfn.XLOOKUP(S800,freq!$A$2:$A$40,freq!$B$2:$B$40,0),_xlfn.XLOOKUP(T800,freq!$A$2:$A$40,freq!$B$2:$B$40,0),_xlfn.XLOOKUP(U800,freq!$A$2:$A$40,freq!$B$2:$B$40,0),_xlfn.XLOOKUP(V800,freq!$A$2:$A$40,freq!$B$2:$B$40,0))</f>
        <v>55.83</v>
      </c>
    </row>
    <row r="801" spans="1:23" hidden="1" x14ac:dyDescent="0.35">
      <c r="A801" s="32" t="s">
        <v>916</v>
      </c>
      <c r="B801" s="32" t="s">
        <v>28</v>
      </c>
      <c r="C801" s="32" t="s">
        <v>41</v>
      </c>
      <c r="D801" s="32" t="s">
        <v>29</v>
      </c>
      <c r="E801" s="32" t="s">
        <v>50</v>
      </c>
      <c r="F801" s="32" t="s">
        <v>41</v>
      </c>
      <c r="G801" s="32" t="s">
        <v>31</v>
      </c>
      <c r="H801" s="32" t="s">
        <v>37</v>
      </c>
      <c r="I801" s="32" t="s">
        <v>43</v>
      </c>
      <c r="J801" s="32" t="s">
        <v>31</v>
      </c>
      <c r="K801" s="32" t="s">
        <v>48</v>
      </c>
      <c r="L801" s="32" t="s">
        <v>59</v>
      </c>
      <c r="M801" s="32" t="s">
        <v>50</v>
      </c>
      <c r="N801" s="32">
        <v>3</v>
      </c>
      <c r="O801" s="32" t="s">
        <v>3</v>
      </c>
      <c r="P801" s="32" t="s">
        <v>32</v>
      </c>
      <c r="Q801" s="32" t="s">
        <v>46</v>
      </c>
      <c r="R801" s="32">
        <v>3</v>
      </c>
      <c r="S801" s="32" t="s">
        <v>38</v>
      </c>
      <c r="T801" s="32" t="s">
        <v>41</v>
      </c>
      <c r="U801" s="32" t="s">
        <v>0</v>
      </c>
      <c r="V801" s="32">
        <v>1</v>
      </c>
      <c r="W801" s="32">
        <f>SUM(_xlfn.XLOOKUP(B801,freq!$A$2:$A$40,freq!$B$2:$B$40,0),_xlfn.XLOOKUP(C801,freq!$A$2:$A$40,freq!$B$2:$B$40,0),_xlfn.XLOOKUP(D801,freq!$A$2:$A$40,freq!$B$2:$B$40,0),_xlfn.XLOOKUP(E801,freq!$A$2:$A$40,freq!$B$2:$B$40,0),_xlfn.XLOOKUP(F801,freq!$A$2:$A$40,freq!$B$2:$B$40,0),_xlfn.XLOOKUP(G801,freq!$A$2:$A$40,freq!$B$2:$B$40,0),_xlfn.XLOOKUP(H801,freq!$A$2:$A$40,freq!$B$2:$B$40,0),_xlfn.XLOOKUP(I801,freq!$A$2:$A$40,freq!$B$2:$B$40,0),_xlfn.XLOOKUP(J801,freq!$A$2:$A$40,freq!$B$2:$B$40,0),_xlfn.XLOOKUP(K801,freq!$A$2:$A$40,freq!$B$2:$B$40,0),_xlfn.XLOOKUP(L801,freq!$A$2:$A$40,freq!$B$2:$B$40,0),_xlfn.XLOOKUP(M801,freq!$A$2:$A$40,freq!$B$2:$B$40,0),_xlfn.XLOOKUP(N801,freq!$A$2:$A$40,freq!$B$2:$B$40,0),_xlfn.XLOOKUP(O801,freq!$A$2:$A$40,freq!$B$2:$B$40,0),_xlfn.XLOOKUP(P801,freq!$A$2:$A$40,freq!$B$2:$B$40,0),_xlfn.XLOOKUP(Q801,freq!$A$2:$A$40,freq!$B$2:$B$40,0),_xlfn.XLOOKUP(R801,freq!$A$2:$A$40,freq!$B$2:$B$40,0),_xlfn.XLOOKUP(S801,freq!$A$2:$A$40,freq!$B$2:$B$40,0),_xlfn.XLOOKUP(T801,freq!$A$2:$A$40,freq!$B$2:$B$40,0),_xlfn.XLOOKUP(U801,freq!$A$2:$A$40,freq!$B$2:$B$40,0),_xlfn.XLOOKUP(V801,freq!$A$2:$A$40,freq!$B$2:$B$40,0))</f>
        <v>55.819999999999993</v>
      </c>
    </row>
    <row r="802" spans="1:23" hidden="1" x14ac:dyDescent="0.35">
      <c r="A802" s="32" t="s">
        <v>299</v>
      </c>
      <c r="B802" s="32">
        <v>2</v>
      </c>
      <c r="C802" s="32" t="s">
        <v>2</v>
      </c>
      <c r="D802" s="32" t="s">
        <v>30</v>
      </c>
      <c r="E802" s="32" t="s">
        <v>48</v>
      </c>
      <c r="F802" s="32" t="s">
        <v>42</v>
      </c>
      <c r="G802" s="32" t="s">
        <v>33</v>
      </c>
      <c r="H802" s="32" t="s">
        <v>58</v>
      </c>
      <c r="I802" s="32" t="s">
        <v>36</v>
      </c>
      <c r="J802" s="32" t="s">
        <v>34</v>
      </c>
      <c r="K802" s="32">
        <v>7</v>
      </c>
      <c r="L802" s="32" t="s">
        <v>31</v>
      </c>
      <c r="M802" s="32">
        <v>6</v>
      </c>
      <c r="N802" s="32">
        <v>1</v>
      </c>
      <c r="O802" s="32" t="s">
        <v>32</v>
      </c>
      <c r="P802" s="32" t="s">
        <v>43</v>
      </c>
      <c r="Q802" s="32" t="s">
        <v>56</v>
      </c>
      <c r="R802" s="32" t="s">
        <v>46</v>
      </c>
      <c r="S802" s="32" t="s">
        <v>42</v>
      </c>
      <c r="T802" s="32" t="s">
        <v>35</v>
      </c>
      <c r="U802" s="32" t="s">
        <v>56</v>
      </c>
      <c r="V802" s="32" t="s">
        <v>49</v>
      </c>
      <c r="W802" s="32">
        <f>SUM(_xlfn.XLOOKUP(B802,freq!$A$2:$A$40,freq!$B$2:$B$40,0),_xlfn.XLOOKUP(C802,freq!$A$2:$A$40,freq!$B$2:$B$40,0),_xlfn.XLOOKUP(D802,freq!$A$2:$A$40,freq!$B$2:$B$40,0),_xlfn.XLOOKUP(E802,freq!$A$2:$A$40,freq!$B$2:$B$40,0),_xlfn.XLOOKUP(F802,freq!$A$2:$A$40,freq!$B$2:$B$40,0),_xlfn.XLOOKUP(G802,freq!$A$2:$A$40,freq!$B$2:$B$40,0),_xlfn.XLOOKUP(H802,freq!$A$2:$A$40,freq!$B$2:$B$40,0),_xlfn.XLOOKUP(I802,freq!$A$2:$A$40,freq!$B$2:$B$40,0),_xlfn.XLOOKUP(J802,freq!$A$2:$A$40,freq!$B$2:$B$40,0),_xlfn.XLOOKUP(K802,freq!$A$2:$A$40,freq!$B$2:$B$40,0),_xlfn.XLOOKUP(L802,freq!$A$2:$A$40,freq!$B$2:$B$40,0),_xlfn.XLOOKUP(M802,freq!$A$2:$A$40,freq!$B$2:$B$40,0),_xlfn.XLOOKUP(N802,freq!$A$2:$A$40,freq!$B$2:$B$40,0),_xlfn.XLOOKUP(O802,freq!$A$2:$A$40,freq!$B$2:$B$40,0),_xlfn.XLOOKUP(P802,freq!$A$2:$A$40,freq!$B$2:$B$40,0),_xlfn.XLOOKUP(Q802,freq!$A$2:$A$40,freq!$B$2:$B$40,0),_xlfn.XLOOKUP(R802,freq!$A$2:$A$40,freq!$B$2:$B$40,0),_xlfn.XLOOKUP(S802,freq!$A$2:$A$40,freq!$B$2:$B$40,0),_xlfn.XLOOKUP(T802,freq!$A$2:$A$40,freq!$B$2:$B$40,0),_xlfn.XLOOKUP(U802,freq!$A$2:$A$40,freq!$B$2:$B$40,0),_xlfn.XLOOKUP(V802,freq!$A$2:$A$40,freq!$B$2:$B$40,0))</f>
        <v>55.799999999999983</v>
      </c>
    </row>
    <row r="803" spans="1:23" hidden="1" x14ac:dyDescent="0.35">
      <c r="A803" s="32" t="s">
        <v>951</v>
      </c>
      <c r="B803" s="32" t="s">
        <v>56</v>
      </c>
      <c r="C803" s="32" t="s">
        <v>30</v>
      </c>
      <c r="D803" s="32">
        <v>4</v>
      </c>
      <c r="E803" s="32">
        <v>6</v>
      </c>
      <c r="F803" s="32" t="s">
        <v>28</v>
      </c>
      <c r="G803" s="32">
        <v>0</v>
      </c>
      <c r="H803" s="32" t="s">
        <v>34</v>
      </c>
      <c r="I803" s="32" t="s">
        <v>56</v>
      </c>
      <c r="J803" s="32" t="s">
        <v>37</v>
      </c>
      <c r="K803" s="32" t="s">
        <v>31</v>
      </c>
      <c r="L803" s="32" t="s">
        <v>58</v>
      </c>
      <c r="M803" s="32" t="s">
        <v>37</v>
      </c>
      <c r="N803" s="32" t="s">
        <v>49</v>
      </c>
      <c r="O803" s="32" t="s">
        <v>56</v>
      </c>
      <c r="P803" s="32">
        <v>0</v>
      </c>
      <c r="Q803" s="32" t="s">
        <v>4</v>
      </c>
      <c r="R803" s="32" t="s">
        <v>33</v>
      </c>
      <c r="S803" s="32" t="s">
        <v>43</v>
      </c>
      <c r="T803" s="32" t="s">
        <v>33</v>
      </c>
      <c r="U803" s="32" t="s">
        <v>37</v>
      </c>
      <c r="V803" s="32">
        <v>0</v>
      </c>
      <c r="W803" s="32">
        <f>SUM(_xlfn.XLOOKUP(B803,freq!$A$2:$A$40,freq!$B$2:$B$40,0),_xlfn.XLOOKUP(C803,freq!$A$2:$A$40,freq!$B$2:$B$40,0),_xlfn.XLOOKUP(D803,freq!$A$2:$A$40,freq!$B$2:$B$40,0),_xlfn.XLOOKUP(E803,freq!$A$2:$A$40,freq!$B$2:$B$40,0),_xlfn.XLOOKUP(F803,freq!$A$2:$A$40,freq!$B$2:$B$40,0),_xlfn.XLOOKUP(G803,freq!$A$2:$A$40,freq!$B$2:$B$40,0),_xlfn.XLOOKUP(H803,freq!$A$2:$A$40,freq!$B$2:$B$40,0),_xlfn.XLOOKUP(I803,freq!$A$2:$A$40,freq!$B$2:$B$40,0),_xlfn.XLOOKUP(J803,freq!$A$2:$A$40,freq!$B$2:$B$40,0),_xlfn.XLOOKUP(K803,freq!$A$2:$A$40,freq!$B$2:$B$40,0),_xlfn.XLOOKUP(L803,freq!$A$2:$A$40,freq!$B$2:$B$40,0),_xlfn.XLOOKUP(M803,freq!$A$2:$A$40,freq!$B$2:$B$40,0),_xlfn.XLOOKUP(N803,freq!$A$2:$A$40,freq!$B$2:$B$40,0),_xlfn.XLOOKUP(O803,freq!$A$2:$A$40,freq!$B$2:$B$40,0),_xlfn.XLOOKUP(P803,freq!$A$2:$A$40,freq!$B$2:$B$40,0),_xlfn.XLOOKUP(Q803,freq!$A$2:$A$40,freq!$B$2:$B$40,0),_xlfn.XLOOKUP(R803,freq!$A$2:$A$40,freq!$B$2:$B$40,0),_xlfn.XLOOKUP(S803,freq!$A$2:$A$40,freq!$B$2:$B$40,0),_xlfn.XLOOKUP(T803,freq!$A$2:$A$40,freq!$B$2:$B$40,0),_xlfn.XLOOKUP(U803,freq!$A$2:$A$40,freq!$B$2:$B$40,0),_xlfn.XLOOKUP(V803,freq!$A$2:$A$40,freq!$B$2:$B$40,0))</f>
        <v>55.74</v>
      </c>
    </row>
    <row r="804" spans="1:23" hidden="1" x14ac:dyDescent="0.35">
      <c r="A804" s="32" t="s">
        <v>1880</v>
      </c>
      <c r="B804" s="32" t="s">
        <v>46</v>
      </c>
      <c r="C804" s="32" t="s">
        <v>34</v>
      </c>
      <c r="D804" s="32">
        <v>8</v>
      </c>
      <c r="E804" s="32" t="s">
        <v>40</v>
      </c>
      <c r="F804" s="32">
        <v>1</v>
      </c>
      <c r="G804" s="32" t="s">
        <v>0</v>
      </c>
      <c r="H804" s="32" t="s">
        <v>2</v>
      </c>
      <c r="I804" s="32">
        <v>6</v>
      </c>
      <c r="J804" s="32" t="s">
        <v>58</v>
      </c>
      <c r="K804" s="32" t="s">
        <v>56</v>
      </c>
      <c r="L804" s="32">
        <v>7</v>
      </c>
      <c r="M804" s="32" t="s">
        <v>2</v>
      </c>
      <c r="N804" s="32" t="s">
        <v>56</v>
      </c>
      <c r="O804" s="32" t="s">
        <v>49</v>
      </c>
      <c r="P804" s="32" t="s">
        <v>38</v>
      </c>
      <c r="Q804" s="32" t="s">
        <v>41</v>
      </c>
      <c r="R804" s="32" t="s">
        <v>29</v>
      </c>
      <c r="S804" s="32" t="s">
        <v>31</v>
      </c>
      <c r="T804" s="32" t="s">
        <v>36</v>
      </c>
      <c r="U804" s="32" t="s">
        <v>40</v>
      </c>
      <c r="V804" s="32" t="s">
        <v>4</v>
      </c>
      <c r="W804" s="32">
        <f>SUM(_xlfn.XLOOKUP(B804,freq!$A$2:$A$40,freq!$B$2:$B$40,0),_xlfn.XLOOKUP(C804,freq!$A$2:$A$40,freq!$B$2:$B$40,0),_xlfn.XLOOKUP(D804,freq!$A$2:$A$40,freq!$B$2:$B$40,0),_xlfn.XLOOKUP(E804,freq!$A$2:$A$40,freq!$B$2:$B$40,0),_xlfn.XLOOKUP(F804,freq!$A$2:$A$40,freq!$B$2:$B$40,0),_xlfn.XLOOKUP(G804,freq!$A$2:$A$40,freq!$B$2:$B$40,0),_xlfn.XLOOKUP(H804,freq!$A$2:$A$40,freq!$B$2:$B$40,0),_xlfn.XLOOKUP(I804,freq!$A$2:$A$40,freq!$B$2:$B$40,0),_xlfn.XLOOKUP(J804,freq!$A$2:$A$40,freq!$B$2:$B$40,0),_xlfn.XLOOKUP(K804,freq!$A$2:$A$40,freq!$B$2:$B$40,0),_xlfn.XLOOKUP(L804,freq!$A$2:$A$40,freq!$B$2:$B$40,0),_xlfn.XLOOKUP(M804,freq!$A$2:$A$40,freq!$B$2:$B$40,0),_xlfn.XLOOKUP(N804,freq!$A$2:$A$40,freq!$B$2:$B$40,0),_xlfn.XLOOKUP(O804,freq!$A$2:$A$40,freq!$B$2:$B$40,0),_xlfn.XLOOKUP(P804,freq!$A$2:$A$40,freq!$B$2:$B$40,0),_xlfn.XLOOKUP(Q804,freq!$A$2:$A$40,freq!$B$2:$B$40,0),_xlfn.XLOOKUP(R804,freq!$A$2:$A$40,freq!$B$2:$B$40,0),_xlfn.XLOOKUP(S804,freq!$A$2:$A$40,freq!$B$2:$B$40,0),_xlfn.XLOOKUP(T804,freq!$A$2:$A$40,freq!$B$2:$B$40,0),_xlfn.XLOOKUP(U804,freq!$A$2:$A$40,freq!$B$2:$B$40,0),_xlfn.XLOOKUP(V804,freq!$A$2:$A$40,freq!$B$2:$B$40,0))</f>
        <v>55.739999999999995</v>
      </c>
    </row>
    <row r="805" spans="1:23" hidden="1" x14ac:dyDescent="0.35">
      <c r="A805" s="32" t="s">
        <v>621</v>
      </c>
      <c r="B805" s="32" t="s">
        <v>1</v>
      </c>
      <c r="C805" s="32" t="s">
        <v>1</v>
      </c>
      <c r="D805" s="32">
        <v>2</v>
      </c>
      <c r="E805" s="32" t="s">
        <v>45</v>
      </c>
      <c r="F805" s="32">
        <v>5</v>
      </c>
      <c r="G805" s="32" t="s">
        <v>28</v>
      </c>
      <c r="H805" s="32" t="s">
        <v>46</v>
      </c>
      <c r="I805" s="32" t="s">
        <v>33</v>
      </c>
      <c r="J805" s="32">
        <v>7</v>
      </c>
      <c r="K805" s="32" t="s">
        <v>58</v>
      </c>
      <c r="L805" s="32" t="s">
        <v>59</v>
      </c>
      <c r="M805" s="32" t="s">
        <v>34</v>
      </c>
      <c r="N805" s="32">
        <v>7</v>
      </c>
      <c r="O805" s="32" t="s">
        <v>3</v>
      </c>
      <c r="P805" s="32" t="s">
        <v>37</v>
      </c>
      <c r="Q805" s="32" t="s">
        <v>28</v>
      </c>
      <c r="R805" s="32" t="s">
        <v>50</v>
      </c>
      <c r="S805" s="32">
        <v>7</v>
      </c>
      <c r="T805" s="32" t="s">
        <v>0</v>
      </c>
      <c r="U805" s="32">
        <v>7</v>
      </c>
      <c r="V805" s="32" t="s">
        <v>38</v>
      </c>
      <c r="W805" s="32">
        <f>SUM(_xlfn.XLOOKUP(B805,freq!$A$2:$A$40,freq!$B$2:$B$40,0),_xlfn.XLOOKUP(C805,freq!$A$2:$A$40,freq!$B$2:$B$40,0),_xlfn.XLOOKUP(D805,freq!$A$2:$A$40,freq!$B$2:$B$40,0),_xlfn.XLOOKUP(E805,freq!$A$2:$A$40,freq!$B$2:$B$40,0),_xlfn.XLOOKUP(F805,freq!$A$2:$A$40,freq!$B$2:$B$40,0),_xlfn.XLOOKUP(G805,freq!$A$2:$A$40,freq!$B$2:$B$40,0),_xlfn.XLOOKUP(H805,freq!$A$2:$A$40,freq!$B$2:$B$40,0),_xlfn.XLOOKUP(I805,freq!$A$2:$A$40,freq!$B$2:$B$40,0),_xlfn.XLOOKUP(J805,freq!$A$2:$A$40,freq!$B$2:$B$40,0),_xlfn.XLOOKUP(K805,freq!$A$2:$A$40,freq!$B$2:$B$40,0),_xlfn.XLOOKUP(L805,freq!$A$2:$A$40,freq!$B$2:$B$40,0),_xlfn.XLOOKUP(M805,freq!$A$2:$A$40,freq!$B$2:$B$40,0),_xlfn.XLOOKUP(N805,freq!$A$2:$A$40,freq!$B$2:$B$40,0),_xlfn.XLOOKUP(O805,freq!$A$2:$A$40,freq!$B$2:$B$40,0),_xlfn.XLOOKUP(P805,freq!$A$2:$A$40,freq!$B$2:$B$40,0),_xlfn.XLOOKUP(Q805,freq!$A$2:$A$40,freq!$B$2:$B$40,0),_xlfn.XLOOKUP(R805,freq!$A$2:$A$40,freq!$B$2:$B$40,0),_xlfn.XLOOKUP(S805,freq!$A$2:$A$40,freq!$B$2:$B$40,0),_xlfn.XLOOKUP(T805,freq!$A$2:$A$40,freq!$B$2:$B$40,0),_xlfn.XLOOKUP(U805,freq!$A$2:$A$40,freq!$B$2:$B$40,0),_xlfn.XLOOKUP(V805,freq!$A$2:$A$40,freq!$B$2:$B$40,0))</f>
        <v>55.73</v>
      </c>
    </row>
    <row r="806" spans="1:23" hidden="1" x14ac:dyDescent="0.35">
      <c r="A806" s="32" t="s">
        <v>869</v>
      </c>
      <c r="B806" s="32" t="s">
        <v>43</v>
      </c>
      <c r="C806" s="32" t="s">
        <v>56</v>
      </c>
      <c r="D806" s="32" t="s">
        <v>34</v>
      </c>
      <c r="E806" s="32" t="s">
        <v>30</v>
      </c>
      <c r="F806" s="32" t="s">
        <v>2</v>
      </c>
      <c r="G806" s="32">
        <v>2</v>
      </c>
      <c r="H806" s="32" t="s">
        <v>2</v>
      </c>
      <c r="I806" s="32" t="s">
        <v>1</v>
      </c>
      <c r="J806" s="32">
        <v>6</v>
      </c>
      <c r="K806" s="32" t="s">
        <v>30</v>
      </c>
      <c r="L806" s="32" t="s">
        <v>42</v>
      </c>
      <c r="M806" s="32" t="s">
        <v>38</v>
      </c>
      <c r="N806" s="32" t="s">
        <v>43</v>
      </c>
      <c r="O806" s="32" t="s">
        <v>1</v>
      </c>
      <c r="P806" s="32">
        <v>2</v>
      </c>
      <c r="Q806" s="32" t="s">
        <v>35</v>
      </c>
      <c r="R806" s="32">
        <v>3</v>
      </c>
      <c r="S806" s="32">
        <v>1</v>
      </c>
      <c r="T806" s="32" t="s">
        <v>59</v>
      </c>
      <c r="U806" s="32">
        <v>0</v>
      </c>
      <c r="V806" s="32" t="s">
        <v>41</v>
      </c>
      <c r="W806" s="32">
        <f>SUM(_xlfn.XLOOKUP(B806,freq!$A$2:$A$40,freq!$B$2:$B$40,0),_xlfn.XLOOKUP(C806,freq!$A$2:$A$40,freq!$B$2:$B$40,0),_xlfn.XLOOKUP(D806,freq!$A$2:$A$40,freq!$B$2:$B$40,0),_xlfn.XLOOKUP(E806,freq!$A$2:$A$40,freq!$B$2:$B$40,0),_xlfn.XLOOKUP(F806,freq!$A$2:$A$40,freq!$B$2:$B$40,0),_xlfn.XLOOKUP(G806,freq!$A$2:$A$40,freq!$B$2:$B$40,0),_xlfn.XLOOKUP(H806,freq!$A$2:$A$40,freq!$B$2:$B$40,0),_xlfn.XLOOKUP(I806,freq!$A$2:$A$40,freq!$B$2:$B$40,0),_xlfn.XLOOKUP(J806,freq!$A$2:$A$40,freq!$B$2:$B$40,0),_xlfn.XLOOKUP(K806,freq!$A$2:$A$40,freq!$B$2:$B$40,0),_xlfn.XLOOKUP(L806,freq!$A$2:$A$40,freq!$B$2:$B$40,0),_xlfn.XLOOKUP(M806,freq!$A$2:$A$40,freq!$B$2:$B$40,0),_xlfn.XLOOKUP(N806,freq!$A$2:$A$40,freq!$B$2:$B$40,0),_xlfn.XLOOKUP(O806,freq!$A$2:$A$40,freq!$B$2:$B$40,0),_xlfn.XLOOKUP(P806,freq!$A$2:$A$40,freq!$B$2:$B$40,0),_xlfn.XLOOKUP(Q806,freq!$A$2:$A$40,freq!$B$2:$B$40,0),_xlfn.XLOOKUP(R806,freq!$A$2:$A$40,freq!$B$2:$B$40,0),_xlfn.XLOOKUP(S806,freq!$A$2:$A$40,freq!$B$2:$B$40,0),_xlfn.XLOOKUP(T806,freq!$A$2:$A$40,freq!$B$2:$B$40,0),_xlfn.XLOOKUP(U806,freq!$A$2:$A$40,freq!$B$2:$B$40,0),_xlfn.XLOOKUP(V806,freq!$A$2:$A$40,freq!$B$2:$B$40,0))</f>
        <v>55.72999999999999</v>
      </c>
    </row>
    <row r="807" spans="1:23" hidden="1" x14ac:dyDescent="0.35">
      <c r="A807" s="32" t="s">
        <v>1087</v>
      </c>
      <c r="B807" s="32" t="s">
        <v>30</v>
      </c>
      <c r="C807" s="32">
        <v>7</v>
      </c>
      <c r="D807" s="32">
        <v>7</v>
      </c>
      <c r="E807" s="32" t="s">
        <v>1</v>
      </c>
      <c r="F807" s="32" t="s">
        <v>36</v>
      </c>
      <c r="G807" s="32" t="s">
        <v>44</v>
      </c>
      <c r="H807" s="32" t="s">
        <v>38</v>
      </c>
      <c r="I807" s="32" t="s">
        <v>3</v>
      </c>
      <c r="J807" s="32">
        <v>8</v>
      </c>
      <c r="K807" s="32" t="s">
        <v>0</v>
      </c>
      <c r="L807" s="32" t="s">
        <v>35</v>
      </c>
      <c r="M807" s="32" t="s">
        <v>0</v>
      </c>
      <c r="N807" s="32" t="s">
        <v>3</v>
      </c>
      <c r="O807" s="32" t="s">
        <v>29</v>
      </c>
      <c r="P807" s="32" t="s">
        <v>49</v>
      </c>
      <c r="Q807" s="32" t="s">
        <v>1</v>
      </c>
      <c r="R807" s="32" t="s">
        <v>46</v>
      </c>
      <c r="S807" s="32" t="s">
        <v>33</v>
      </c>
      <c r="T807" s="32">
        <v>7</v>
      </c>
      <c r="U807" s="32">
        <v>4</v>
      </c>
      <c r="V807" s="32" t="s">
        <v>28</v>
      </c>
      <c r="W807" s="32">
        <f>SUM(_xlfn.XLOOKUP(B807,freq!$A$2:$A$40,freq!$B$2:$B$40,0),_xlfn.XLOOKUP(C807,freq!$A$2:$A$40,freq!$B$2:$B$40,0),_xlfn.XLOOKUP(D807,freq!$A$2:$A$40,freq!$B$2:$B$40,0),_xlfn.XLOOKUP(E807,freq!$A$2:$A$40,freq!$B$2:$B$40,0),_xlfn.XLOOKUP(F807,freq!$A$2:$A$40,freq!$B$2:$B$40,0),_xlfn.XLOOKUP(G807,freq!$A$2:$A$40,freq!$B$2:$B$40,0),_xlfn.XLOOKUP(H807,freq!$A$2:$A$40,freq!$B$2:$B$40,0),_xlfn.XLOOKUP(I807,freq!$A$2:$A$40,freq!$B$2:$B$40,0),_xlfn.XLOOKUP(J807,freq!$A$2:$A$40,freq!$B$2:$B$40,0),_xlfn.XLOOKUP(K807,freq!$A$2:$A$40,freq!$B$2:$B$40,0),_xlfn.XLOOKUP(L807,freq!$A$2:$A$40,freq!$B$2:$B$40,0),_xlfn.XLOOKUP(M807,freq!$A$2:$A$40,freq!$B$2:$B$40,0),_xlfn.XLOOKUP(N807,freq!$A$2:$A$40,freq!$B$2:$B$40,0),_xlfn.XLOOKUP(O807,freq!$A$2:$A$40,freq!$B$2:$B$40,0),_xlfn.XLOOKUP(P807,freq!$A$2:$A$40,freq!$B$2:$B$40,0),_xlfn.XLOOKUP(Q807,freq!$A$2:$A$40,freq!$B$2:$B$40,0),_xlfn.XLOOKUP(R807,freq!$A$2:$A$40,freq!$B$2:$B$40,0),_xlfn.XLOOKUP(S807,freq!$A$2:$A$40,freq!$B$2:$B$40,0),_xlfn.XLOOKUP(T807,freq!$A$2:$A$40,freq!$B$2:$B$40,0),_xlfn.XLOOKUP(U807,freq!$A$2:$A$40,freq!$B$2:$B$40,0),_xlfn.XLOOKUP(V807,freq!$A$2:$A$40,freq!$B$2:$B$40,0))</f>
        <v>55.720000000000006</v>
      </c>
    </row>
    <row r="808" spans="1:23" hidden="1" x14ac:dyDescent="0.35">
      <c r="A808" s="32" t="s">
        <v>2076</v>
      </c>
      <c r="B808" s="32" t="s">
        <v>33</v>
      </c>
      <c r="C808" s="32">
        <v>3</v>
      </c>
      <c r="D808" s="32" t="s">
        <v>41</v>
      </c>
      <c r="E808" s="32" t="s">
        <v>53</v>
      </c>
      <c r="F808" s="32">
        <v>1</v>
      </c>
      <c r="G808" s="32" t="s">
        <v>43</v>
      </c>
      <c r="H808" s="32" t="s">
        <v>38</v>
      </c>
      <c r="I808" s="32" t="s">
        <v>44</v>
      </c>
      <c r="J808" s="32" t="s">
        <v>59</v>
      </c>
      <c r="K808" s="32" t="s">
        <v>49</v>
      </c>
      <c r="L808" s="32" t="s">
        <v>35</v>
      </c>
      <c r="M808" s="32" t="s">
        <v>0</v>
      </c>
      <c r="N808" s="32" t="s">
        <v>43</v>
      </c>
      <c r="O808" s="32" t="s">
        <v>3</v>
      </c>
      <c r="P808" s="32" t="s">
        <v>2</v>
      </c>
      <c r="Q808" s="32" t="s">
        <v>4</v>
      </c>
      <c r="R808" s="32" t="s">
        <v>46</v>
      </c>
      <c r="S808" s="32" t="s">
        <v>44</v>
      </c>
      <c r="T808" s="32" t="s">
        <v>58</v>
      </c>
      <c r="U808" s="32">
        <v>7</v>
      </c>
      <c r="V808" s="32" t="s">
        <v>35</v>
      </c>
      <c r="W808" s="32">
        <f>SUM(_xlfn.XLOOKUP(B808,freq!$A$2:$A$40,freq!$B$2:$B$40,0),_xlfn.XLOOKUP(C808,freq!$A$2:$A$40,freq!$B$2:$B$40,0),_xlfn.XLOOKUP(D808,freq!$A$2:$A$40,freq!$B$2:$B$40,0),_xlfn.XLOOKUP(E808,freq!$A$2:$A$40,freq!$B$2:$B$40,0),_xlfn.XLOOKUP(F808,freq!$A$2:$A$40,freq!$B$2:$B$40,0),_xlfn.XLOOKUP(G808,freq!$A$2:$A$40,freq!$B$2:$B$40,0),_xlfn.XLOOKUP(H808,freq!$A$2:$A$40,freq!$B$2:$B$40,0),_xlfn.XLOOKUP(I808,freq!$A$2:$A$40,freq!$B$2:$B$40,0),_xlfn.XLOOKUP(J808,freq!$A$2:$A$40,freq!$B$2:$B$40,0),_xlfn.XLOOKUP(K808,freq!$A$2:$A$40,freq!$B$2:$B$40,0),_xlfn.XLOOKUP(L808,freq!$A$2:$A$40,freq!$B$2:$B$40,0),_xlfn.XLOOKUP(M808,freq!$A$2:$A$40,freq!$B$2:$B$40,0),_xlfn.XLOOKUP(N808,freq!$A$2:$A$40,freq!$B$2:$B$40,0),_xlfn.XLOOKUP(O808,freq!$A$2:$A$40,freq!$B$2:$B$40,0),_xlfn.XLOOKUP(P808,freq!$A$2:$A$40,freq!$B$2:$B$40,0),_xlfn.XLOOKUP(Q808,freq!$A$2:$A$40,freq!$B$2:$B$40,0),_xlfn.XLOOKUP(R808,freq!$A$2:$A$40,freq!$B$2:$B$40,0),_xlfn.XLOOKUP(S808,freq!$A$2:$A$40,freq!$B$2:$B$40,0),_xlfn.XLOOKUP(T808,freq!$A$2:$A$40,freq!$B$2:$B$40,0),_xlfn.XLOOKUP(U808,freq!$A$2:$A$40,freq!$B$2:$B$40,0),_xlfn.XLOOKUP(V808,freq!$A$2:$A$40,freq!$B$2:$B$40,0))</f>
        <v>55.68</v>
      </c>
    </row>
    <row r="809" spans="1:23" hidden="1" x14ac:dyDescent="0.35">
      <c r="A809" s="32" t="s">
        <v>1107</v>
      </c>
      <c r="B809" s="32" t="s">
        <v>42</v>
      </c>
      <c r="C809" s="32">
        <v>0</v>
      </c>
      <c r="D809" s="32" t="s">
        <v>58</v>
      </c>
      <c r="E809" s="32" t="s">
        <v>1</v>
      </c>
      <c r="F809" s="32" t="s">
        <v>33</v>
      </c>
      <c r="G809" s="32" t="s">
        <v>40</v>
      </c>
      <c r="H809" s="32" t="s">
        <v>36</v>
      </c>
      <c r="I809" s="32" t="s">
        <v>36</v>
      </c>
      <c r="J809" s="32">
        <v>1</v>
      </c>
      <c r="K809" s="32">
        <v>2</v>
      </c>
      <c r="L809" s="32" t="s">
        <v>49</v>
      </c>
      <c r="M809" s="32">
        <v>4</v>
      </c>
      <c r="N809" s="32" t="s">
        <v>45</v>
      </c>
      <c r="O809" s="32">
        <v>8</v>
      </c>
      <c r="P809" s="32">
        <v>2</v>
      </c>
      <c r="Q809" s="32" t="s">
        <v>59</v>
      </c>
      <c r="R809" s="32" t="s">
        <v>46</v>
      </c>
      <c r="S809" s="32" t="s">
        <v>56</v>
      </c>
      <c r="T809" s="32" t="s">
        <v>2</v>
      </c>
      <c r="U809" s="32" t="s">
        <v>37</v>
      </c>
      <c r="V809" s="32">
        <v>9</v>
      </c>
      <c r="W809" s="32">
        <f>SUM(_xlfn.XLOOKUP(B809,freq!$A$2:$A$40,freq!$B$2:$B$40,0),_xlfn.XLOOKUP(C809,freq!$A$2:$A$40,freq!$B$2:$B$40,0),_xlfn.XLOOKUP(D809,freq!$A$2:$A$40,freq!$B$2:$B$40,0),_xlfn.XLOOKUP(E809,freq!$A$2:$A$40,freq!$B$2:$B$40,0),_xlfn.XLOOKUP(F809,freq!$A$2:$A$40,freq!$B$2:$B$40,0),_xlfn.XLOOKUP(G809,freq!$A$2:$A$40,freq!$B$2:$B$40,0),_xlfn.XLOOKUP(H809,freq!$A$2:$A$40,freq!$B$2:$B$40,0),_xlfn.XLOOKUP(I809,freq!$A$2:$A$40,freq!$B$2:$B$40,0),_xlfn.XLOOKUP(J809,freq!$A$2:$A$40,freq!$B$2:$B$40,0),_xlfn.XLOOKUP(K809,freq!$A$2:$A$40,freq!$B$2:$B$40,0),_xlfn.XLOOKUP(L809,freq!$A$2:$A$40,freq!$B$2:$B$40,0),_xlfn.XLOOKUP(M809,freq!$A$2:$A$40,freq!$B$2:$B$40,0),_xlfn.XLOOKUP(N809,freq!$A$2:$A$40,freq!$B$2:$B$40,0),_xlfn.XLOOKUP(O809,freq!$A$2:$A$40,freq!$B$2:$B$40,0),_xlfn.XLOOKUP(P809,freq!$A$2:$A$40,freq!$B$2:$B$40,0),_xlfn.XLOOKUP(Q809,freq!$A$2:$A$40,freq!$B$2:$B$40,0),_xlfn.XLOOKUP(R809,freq!$A$2:$A$40,freq!$B$2:$B$40,0),_xlfn.XLOOKUP(S809,freq!$A$2:$A$40,freq!$B$2:$B$40,0),_xlfn.XLOOKUP(T809,freq!$A$2:$A$40,freq!$B$2:$B$40,0),_xlfn.XLOOKUP(U809,freq!$A$2:$A$40,freq!$B$2:$B$40,0),_xlfn.XLOOKUP(V809,freq!$A$2:$A$40,freq!$B$2:$B$40,0))</f>
        <v>55.65</v>
      </c>
    </row>
    <row r="810" spans="1:23" hidden="1" x14ac:dyDescent="0.35">
      <c r="A810" s="32" t="s">
        <v>67</v>
      </c>
      <c r="B810" s="32" t="s">
        <v>31</v>
      </c>
      <c r="C810" s="32" t="s">
        <v>59</v>
      </c>
      <c r="D810" s="32">
        <v>2</v>
      </c>
      <c r="E810" s="32">
        <v>1</v>
      </c>
      <c r="F810" s="32">
        <v>6</v>
      </c>
      <c r="G810" s="32" t="s">
        <v>35</v>
      </c>
      <c r="H810" s="32">
        <v>3</v>
      </c>
      <c r="I810" s="32" t="s">
        <v>3</v>
      </c>
      <c r="J810" s="32" t="s">
        <v>59</v>
      </c>
      <c r="K810" s="32" t="s">
        <v>53</v>
      </c>
      <c r="L810" s="32" t="s">
        <v>32</v>
      </c>
      <c r="M810" s="32" t="s">
        <v>30</v>
      </c>
      <c r="N810" s="32" t="s">
        <v>53</v>
      </c>
      <c r="O810" s="32" t="s">
        <v>0</v>
      </c>
      <c r="P810" s="32" t="s">
        <v>43</v>
      </c>
      <c r="Q810" s="32" t="s">
        <v>36</v>
      </c>
      <c r="R810" s="32" t="s">
        <v>32</v>
      </c>
      <c r="S810" s="32" t="s">
        <v>45</v>
      </c>
      <c r="T810" s="32" t="s">
        <v>46</v>
      </c>
      <c r="U810" s="32" t="s">
        <v>49</v>
      </c>
      <c r="V810" s="32" t="s">
        <v>44</v>
      </c>
      <c r="W810" s="32">
        <f>SUM(_xlfn.XLOOKUP(B810,freq!$A$2:$A$40,freq!$B$2:$B$40,0),_xlfn.XLOOKUP(C810,freq!$A$2:$A$40,freq!$B$2:$B$40,0),_xlfn.XLOOKUP(D810,freq!$A$2:$A$40,freq!$B$2:$B$40,0),_xlfn.XLOOKUP(E810,freq!$A$2:$A$40,freq!$B$2:$B$40,0),_xlfn.XLOOKUP(F810,freq!$A$2:$A$40,freq!$B$2:$B$40,0),_xlfn.XLOOKUP(G810,freq!$A$2:$A$40,freq!$B$2:$B$40,0),_xlfn.XLOOKUP(H810,freq!$A$2:$A$40,freq!$B$2:$B$40,0),_xlfn.XLOOKUP(I810,freq!$A$2:$A$40,freq!$B$2:$B$40,0),_xlfn.XLOOKUP(J810,freq!$A$2:$A$40,freq!$B$2:$B$40,0),_xlfn.XLOOKUP(K810,freq!$A$2:$A$40,freq!$B$2:$B$40,0),_xlfn.XLOOKUP(L810,freq!$A$2:$A$40,freq!$B$2:$B$40,0),_xlfn.XLOOKUP(M810,freq!$A$2:$A$40,freq!$B$2:$B$40,0),_xlfn.XLOOKUP(N810,freq!$A$2:$A$40,freq!$B$2:$B$40,0),_xlfn.XLOOKUP(O810,freq!$A$2:$A$40,freq!$B$2:$B$40,0),_xlfn.XLOOKUP(P810,freq!$A$2:$A$40,freq!$B$2:$B$40,0),_xlfn.XLOOKUP(Q810,freq!$A$2:$A$40,freq!$B$2:$B$40,0),_xlfn.XLOOKUP(R810,freq!$A$2:$A$40,freq!$B$2:$B$40,0),_xlfn.XLOOKUP(S810,freq!$A$2:$A$40,freq!$B$2:$B$40,0),_xlfn.XLOOKUP(T810,freq!$A$2:$A$40,freq!$B$2:$B$40,0),_xlfn.XLOOKUP(U810,freq!$A$2:$A$40,freq!$B$2:$B$40,0),_xlfn.XLOOKUP(V810,freq!$A$2:$A$40,freq!$B$2:$B$40,0))</f>
        <v>55.649999999999991</v>
      </c>
    </row>
    <row r="811" spans="1:23" hidden="1" x14ac:dyDescent="0.35">
      <c r="A811" s="32" t="s">
        <v>157</v>
      </c>
      <c r="B811" s="32" t="s">
        <v>53</v>
      </c>
      <c r="C811" s="32" t="s">
        <v>29</v>
      </c>
      <c r="D811" s="32" t="s">
        <v>0</v>
      </c>
      <c r="E811" s="32">
        <v>6</v>
      </c>
      <c r="F811" s="32">
        <v>3</v>
      </c>
      <c r="G811" s="32" t="s">
        <v>42</v>
      </c>
      <c r="H811" s="32">
        <v>8</v>
      </c>
      <c r="I811" s="32" t="s">
        <v>40</v>
      </c>
      <c r="J811" s="32" t="s">
        <v>48</v>
      </c>
      <c r="K811" s="32" t="s">
        <v>2</v>
      </c>
      <c r="L811" s="32" t="s">
        <v>40</v>
      </c>
      <c r="M811" s="32" t="s">
        <v>30</v>
      </c>
      <c r="N811" s="32" t="s">
        <v>42</v>
      </c>
      <c r="O811" s="32" t="s">
        <v>31</v>
      </c>
      <c r="P811" s="32" t="s">
        <v>35</v>
      </c>
      <c r="Q811" s="32">
        <v>4</v>
      </c>
      <c r="R811" s="32">
        <v>9</v>
      </c>
      <c r="S811" s="32" t="s">
        <v>35</v>
      </c>
      <c r="T811" s="32" t="s">
        <v>36</v>
      </c>
      <c r="U811" s="32" t="s">
        <v>45</v>
      </c>
      <c r="V811" s="32">
        <v>2</v>
      </c>
      <c r="W811" s="32">
        <f>SUM(_xlfn.XLOOKUP(B811,freq!$A$2:$A$40,freq!$B$2:$B$40,0),_xlfn.XLOOKUP(C811,freq!$A$2:$A$40,freq!$B$2:$B$40,0),_xlfn.XLOOKUP(D811,freq!$A$2:$A$40,freq!$B$2:$B$40,0),_xlfn.XLOOKUP(E811,freq!$A$2:$A$40,freq!$B$2:$B$40,0),_xlfn.XLOOKUP(F811,freq!$A$2:$A$40,freq!$B$2:$B$40,0),_xlfn.XLOOKUP(G811,freq!$A$2:$A$40,freq!$B$2:$B$40,0),_xlfn.XLOOKUP(H811,freq!$A$2:$A$40,freq!$B$2:$B$40,0),_xlfn.XLOOKUP(I811,freq!$A$2:$A$40,freq!$B$2:$B$40,0),_xlfn.XLOOKUP(J811,freq!$A$2:$A$40,freq!$B$2:$B$40,0),_xlfn.XLOOKUP(K811,freq!$A$2:$A$40,freq!$B$2:$B$40,0),_xlfn.XLOOKUP(L811,freq!$A$2:$A$40,freq!$B$2:$B$40,0),_xlfn.XLOOKUP(M811,freq!$A$2:$A$40,freq!$B$2:$B$40,0),_xlfn.XLOOKUP(N811,freq!$A$2:$A$40,freq!$B$2:$B$40,0),_xlfn.XLOOKUP(O811,freq!$A$2:$A$40,freq!$B$2:$B$40,0),_xlfn.XLOOKUP(P811,freq!$A$2:$A$40,freq!$B$2:$B$40,0),_xlfn.XLOOKUP(Q811,freq!$A$2:$A$40,freq!$B$2:$B$40,0),_xlfn.XLOOKUP(R811,freq!$A$2:$A$40,freq!$B$2:$B$40,0),_xlfn.XLOOKUP(S811,freq!$A$2:$A$40,freq!$B$2:$B$40,0),_xlfn.XLOOKUP(T811,freq!$A$2:$A$40,freq!$B$2:$B$40,0),_xlfn.XLOOKUP(U811,freq!$A$2:$A$40,freq!$B$2:$B$40,0),_xlfn.XLOOKUP(V811,freq!$A$2:$A$40,freq!$B$2:$B$40,0))</f>
        <v>55.64</v>
      </c>
    </row>
    <row r="812" spans="1:23" hidden="1" x14ac:dyDescent="0.35">
      <c r="A812" s="32" t="s">
        <v>1391</v>
      </c>
      <c r="B812" s="32" t="s">
        <v>32</v>
      </c>
      <c r="C812" s="32">
        <v>8</v>
      </c>
      <c r="D812" s="32" t="s">
        <v>0</v>
      </c>
      <c r="E812" s="32">
        <v>6</v>
      </c>
      <c r="F812" s="32" t="s">
        <v>34</v>
      </c>
      <c r="G812" s="32" t="s">
        <v>33</v>
      </c>
      <c r="H812" s="32" t="s">
        <v>49</v>
      </c>
      <c r="I812" s="32" t="s">
        <v>33</v>
      </c>
      <c r="J812" s="32" t="s">
        <v>34</v>
      </c>
      <c r="K812" s="32" t="s">
        <v>32</v>
      </c>
      <c r="L812" s="32" t="s">
        <v>0</v>
      </c>
      <c r="M812" s="32" t="s">
        <v>36</v>
      </c>
      <c r="N812" s="32" t="s">
        <v>56</v>
      </c>
      <c r="O812" s="32" t="s">
        <v>37</v>
      </c>
      <c r="P812" s="32">
        <v>3</v>
      </c>
      <c r="Q812" s="32" t="s">
        <v>2</v>
      </c>
      <c r="R812" s="32" t="s">
        <v>42</v>
      </c>
      <c r="S812" s="32" t="s">
        <v>53</v>
      </c>
      <c r="T812" s="32" t="s">
        <v>37</v>
      </c>
      <c r="U812" s="32">
        <v>9</v>
      </c>
      <c r="V812" s="32" t="s">
        <v>45</v>
      </c>
      <c r="W812" s="32">
        <f>SUM(_xlfn.XLOOKUP(B812,freq!$A$2:$A$40,freq!$B$2:$B$40,0),_xlfn.XLOOKUP(C812,freq!$A$2:$A$40,freq!$B$2:$B$40,0),_xlfn.XLOOKUP(D812,freq!$A$2:$A$40,freq!$B$2:$B$40,0),_xlfn.XLOOKUP(E812,freq!$A$2:$A$40,freq!$B$2:$B$40,0),_xlfn.XLOOKUP(F812,freq!$A$2:$A$40,freq!$B$2:$B$40,0),_xlfn.XLOOKUP(G812,freq!$A$2:$A$40,freq!$B$2:$B$40,0),_xlfn.XLOOKUP(H812,freq!$A$2:$A$40,freq!$B$2:$B$40,0),_xlfn.XLOOKUP(I812,freq!$A$2:$A$40,freq!$B$2:$B$40,0),_xlfn.XLOOKUP(J812,freq!$A$2:$A$40,freq!$B$2:$B$40,0),_xlfn.XLOOKUP(K812,freq!$A$2:$A$40,freq!$B$2:$B$40,0),_xlfn.XLOOKUP(L812,freq!$A$2:$A$40,freq!$B$2:$B$40,0),_xlfn.XLOOKUP(M812,freq!$A$2:$A$40,freq!$B$2:$B$40,0),_xlfn.XLOOKUP(N812,freq!$A$2:$A$40,freq!$B$2:$B$40,0),_xlfn.XLOOKUP(O812,freq!$A$2:$A$40,freq!$B$2:$B$40,0),_xlfn.XLOOKUP(P812,freq!$A$2:$A$40,freq!$B$2:$B$40,0),_xlfn.XLOOKUP(Q812,freq!$A$2:$A$40,freq!$B$2:$B$40,0),_xlfn.XLOOKUP(R812,freq!$A$2:$A$40,freq!$B$2:$B$40,0),_xlfn.XLOOKUP(S812,freq!$A$2:$A$40,freq!$B$2:$B$40,0),_xlfn.XLOOKUP(T812,freq!$A$2:$A$40,freq!$B$2:$B$40,0),_xlfn.XLOOKUP(U812,freq!$A$2:$A$40,freq!$B$2:$B$40,0),_xlfn.XLOOKUP(V812,freq!$A$2:$A$40,freq!$B$2:$B$40,0))</f>
        <v>55.64</v>
      </c>
    </row>
    <row r="813" spans="1:23" hidden="1" x14ac:dyDescent="0.35">
      <c r="A813" s="32" t="s">
        <v>448</v>
      </c>
      <c r="B813" s="32">
        <v>5</v>
      </c>
      <c r="C813" s="32" t="s">
        <v>35</v>
      </c>
      <c r="D813" s="32" t="s">
        <v>44</v>
      </c>
      <c r="E813" s="32">
        <v>3</v>
      </c>
      <c r="F813" s="32" t="s">
        <v>44</v>
      </c>
      <c r="G813" s="32">
        <v>1</v>
      </c>
      <c r="H813" s="32">
        <v>2</v>
      </c>
      <c r="I813" s="32" t="s">
        <v>1</v>
      </c>
      <c r="J813" s="32" t="s">
        <v>43</v>
      </c>
      <c r="K813" s="32" t="s">
        <v>41</v>
      </c>
      <c r="L813" s="32" t="s">
        <v>50</v>
      </c>
      <c r="M813" s="32" t="s">
        <v>34</v>
      </c>
      <c r="N813" s="32" t="s">
        <v>40</v>
      </c>
      <c r="O813" s="32" t="s">
        <v>38</v>
      </c>
      <c r="P813" s="32" t="s">
        <v>56</v>
      </c>
      <c r="Q813" s="32" t="s">
        <v>49</v>
      </c>
      <c r="R813" s="32" t="s">
        <v>41</v>
      </c>
      <c r="S813" s="32" t="s">
        <v>44</v>
      </c>
      <c r="T813" s="32" t="s">
        <v>37</v>
      </c>
      <c r="U813" s="32" t="s">
        <v>46</v>
      </c>
      <c r="V813" s="32" t="s">
        <v>41</v>
      </c>
      <c r="W813" s="32">
        <f>SUM(_xlfn.XLOOKUP(B813,freq!$A$2:$A$40,freq!$B$2:$B$40,0),_xlfn.XLOOKUP(C813,freq!$A$2:$A$40,freq!$B$2:$B$40,0),_xlfn.XLOOKUP(D813,freq!$A$2:$A$40,freq!$B$2:$B$40,0),_xlfn.XLOOKUP(E813,freq!$A$2:$A$40,freq!$B$2:$B$40,0),_xlfn.XLOOKUP(F813,freq!$A$2:$A$40,freq!$B$2:$B$40,0),_xlfn.XLOOKUP(G813,freq!$A$2:$A$40,freq!$B$2:$B$40,0),_xlfn.XLOOKUP(H813,freq!$A$2:$A$40,freq!$B$2:$B$40,0),_xlfn.XLOOKUP(I813,freq!$A$2:$A$40,freq!$B$2:$B$40,0),_xlfn.XLOOKUP(J813,freq!$A$2:$A$40,freq!$B$2:$B$40,0),_xlfn.XLOOKUP(K813,freq!$A$2:$A$40,freq!$B$2:$B$40,0),_xlfn.XLOOKUP(L813,freq!$A$2:$A$40,freq!$B$2:$B$40,0),_xlfn.XLOOKUP(M813,freq!$A$2:$A$40,freq!$B$2:$B$40,0),_xlfn.XLOOKUP(N813,freq!$A$2:$A$40,freq!$B$2:$B$40,0),_xlfn.XLOOKUP(O813,freq!$A$2:$A$40,freq!$B$2:$B$40,0),_xlfn.XLOOKUP(P813,freq!$A$2:$A$40,freq!$B$2:$B$40,0),_xlfn.XLOOKUP(Q813,freq!$A$2:$A$40,freq!$B$2:$B$40,0),_xlfn.XLOOKUP(R813,freq!$A$2:$A$40,freq!$B$2:$B$40,0),_xlfn.XLOOKUP(S813,freq!$A$2:$A$40,freq!$B$2:$B$40,0),_xlfn.XLOOKUP(T813,freq!$A$2:$A$40,freq!$B$2:$B$40,0),_xlfn.XLOOKUP(U813,freq!$A$2:$A$40,freq!$B$2:$B$40,0),_xlfn.XLOOKUP(V813,freq!$A$2:$A$40,freq!$B$2:$B$40,0))</f>
        <v>55.639999999999993</v>
      </c>
    </row>
    <row r="814" spans="1:23" hidden="1" x14ac:dyDescent="0.35">
      <c r="A814" s="32" t="s">
        <v>1315</v>
      </c>
      <c r="B814" s="32" t="s">
        <v>1</v>
      </c>
      <c r="C814" s="32" t="s">
        <v>48</v>
      </c>
      <c r="D814" s="32" t="s">
        <v>0</v>
      </c>
      <c r="E814" s="32" t="s">
        <v>28</v>
      </c>
      <c r="F814" s="32" t="s">
        <v>33</v>
      </c>
      <c r="G814" s="32" t="s">
        <v>4</v>
      </c>
      <c r="H814" s="32" t="s">
        <v>29</v>
      </c>
      <c r="I814" s="32" t="s">
        <v>33</v>
      </c>
      <c r="J814" s="32">
        <v>6</v>
      </c>
      <c r="K814" s="32" t="s">
        <v>31</v>
      </c>
      <c r="L814" s="32" t="s">
        <v>34</v>
      </c>
      <c r="M814" s="32">
        <v>7</v>
      </c>
      <c r="N814" s="32" t="s">
        <v>36</v>
      </c>
      <c r="O814" s="32">
        <v>0</v>
      </c>
      <c r="P814" s="32">
        <v>1</v>
      </c>
      <c r="Q814" s="32">
        <v>7</v>
      </c>
      <c r="R814" s="32" t="s">
        <v>4</v>
      </c>
      <c r="S814" s="32" t="s">
        <v>31</v>
      </c>
      <c r="T814" s="32" t="s">
        <v>1</v>
      </c>
      <c r="U814" s="32" t="s">
        <v>29</v>
      </c>
      <c r="V814" s="32" t="s">
        <v>33</v>
      </c>
      <c r="W814" s="32">
        <f>SUM(_xlfn.XLOOKUP(B814,freq!$A$2:$A$40,freq!$B$2:$B$40,0),_xlfn.XLOOKUP(C814,freq!$A$2:$A$40,freq!$B$2:$B$40,0),_xlfn.XLOOKUP(D814,freq!$A$2:$A$40,freq!$B$2:$B$40,0),_xlfn.XLOOKUP(E814,freq!$A$2:$A$40,freq!$B$2:$B$40,0),_xlfn.XLOOKUP(F814,freq!$A$2:$A$40,freq!$B$2:$B$40,0),_xlfn.XLOOKUP(G814,freq!$A$2:$A$40,freq!$B$2:$B$40,0),_xlfn.XLOOKUP(H814,freq!$A$2:$A$40,freq!$B$2:$B$40,0),_xlfn.XLOOKUP(I814,freq!$A$2:$A$40,freq!$B$2:$B$40,0),_xlfn.XLOOKUP(J814,freq!$A$2:$A$40,freq!$B$2:$B$40,0),_xlfn.XLOOKUP(K814,freq!$A$2:$A$40,freq!$B$2:$B$40,0),_xlfn.XLOOKUP(L814,freq!$A$2:$A$40,freq!$B$2:$B$40,0),_xlfn.XLOOKUP(M814,freq!$A$2:$A$40,freq!$B$2:$B$40,0),_xlfn.XLOOKUP(N814,freq!$A$2:$A$40,freq!$B$2:$B$40,0),_xlfn.XLOOKUP(O814,freq!$A$2:$A$40,freq!$B$2:$B$40,0),_xlfn.XLOOKUP(P814,freq!$A$2:$A$40,freq!$B$2:$B$40,0),_xlfn.XLOOKUP(Q814,freq!$A$2:$A$40,freq!$B$2:$B$40,0),_xlfn.XLOOKUP(R814,freq!$A$2:$A$40,freq!$B$2:$B$40,0),_xlfn.XLOOKUP(S814,freq!$A$2:$A$40,freq!$B$2:$B$40,0),_xlfn.XLOOKUP(T814,freq!$A$2:$A$40,freq!$B$2:$B$40,0),_xlfn.XLOOKUP(U814,freq!$A$2:$A$40,freq!$B$2:$B$40,0),_xlfn.XLOOKUP(V814,freq!$A$2:$A$40,freq!$B$2:$B$40,0))</f>
        <v>55.56</v>
      </c>
    </row>
    <row r="815" spans="1:23" hidden="1" x14ac:dyDescent="0.35">
      <c r="A815" s="32" t="s">
        <v>1624</v>
      </c>
      <c r="B815" s="32" t="s">
        <v>59</v>
      </c>
      <c r="C815" s="32">
        <v>5</v>
      </c>
      <c r="D815" s="32">
        <v>3</v>
      </c>
      <c r="E815" s="32">
        <v>8</v>
      </c>
      <c r="F815" s="32">
        <v>3</v>
      </c>
      <c r="G815" s="32" t="s">
        <v>41</v>
      </c>
      <c r="H815" s="32" t="s">
        <v>49</v>
      </c>
      <c r="I815" s="32">
        <v>0</v>
      </c>
      <c r="J815" s="32" t="s">
        <v>35</v>
      </c>
      <c r="K815" s="32" t="s">
        <v>44</v>
      </c>
      <c r="L815" s="32" t="s">
        <v>30</v>
      </c>
      <c r="M815" s="32">
        <v>6</v>
      </c>
      <c r="N815" s="32" t="s">
        <v>35</v>
      </c>
      <c r="O815" s="32">
        <v>8</v>
      </c>
      <c r="P815" s="32" t="s">
        <v>58</v>
      </c>
      <c r="Q815" s="32">
        <v>3</v>
      </c>
      <c r="R815" s="32" t="s">
        <v>45</v>
      </c>
      <c r="S815" s="32" t="s">
        <v>30</v>
      </c>
      <c r="T815" s="32" t="s">
        <v>2</v>
      </c>
      <c r="U815" s="32" t="s">
        <v>2</v>
      </c>
      <c r="V815" s="32" t="s">
        <v>58</v>
      </c>
      <c r="W815" s="32">
        <f>SUM(_xlfn.XLOOKUP(B815,freq!$A$2:$A$40,freq!$B$2:$B$40,0),_xlfn.XLOOKUP(C815,freq!$A$2:$A$40,freq!$B$2:$B$40,0),_xlfn.XLOOKUP(D815,freq!$A$2:$A$40,freq!$B$2:$B$40,0),_xlfn.XLOOKUP(E815,freq!$A$2:$A$40,freq!$B$2:$B$40,0),_xlfn.XLOOKUP(F815,freq!$A$2:$A$40,freq!$B$2:$B$40,0),_xlfn.XLOOKUP(G815,freq!$A$2:$A$40,freq!$B$2:$B$40,0),_xlfn.XLOOKUP(H815,freq!$A$2:$A$40,freq!$B$2:$B$40,0),_xlfn.XLOOKUP(I815,freq!$A$2:$A$40,freq!$B$2:$B$40,0),_xlfn.XLOOKUP(J815,freq!$A$2:$A$40,freq!$B$2:$B$40,0),_xlfn.XLOOKUP(K815,freq!$A$2:$A$40,freq!$B$2:$B$40,0),_xlfn.XLOOKUP(L815,freq!$A$2:$A$40,freq!$B$2:$B$40,0),_xlfn.XLOOKUP(M815,freq!$A$2:$A$40,freq!$B$2:$B$40,0),_xlfn.XLOOKUP(N815,freq!$A$2:$A$40,freq!$B$2:$B$40,0),_xlfn.XLOOKUP(O815,freq!$A$2:$A$40,freq!$B$2:$B$40,0),_xlfn.XLOOKUP(P815,freq!$A$2:$A$40,freq!$B$2:$B$40,0),_xlfn.XLOOKUP(Q815,freq!$A$2:$A$40,freq!$B$2:$B$40,0),_xlfn.XLOOKUP(R815,freq!$A$2:$A$40,freq!$B$2:$B$40,0),_xlfn.XLOOKUP(S815,freq!$A$2:$A$40,freq!$B$2:$B$40,0),_xlfn.XLOOKUP(T815,freq!$A$2:$A$40,freq!$B$2:$B$40,0),_xlfn.XLOOKUP(U815,freq!$A$2:$A$40,freq!$B$2:$B$40,0),_xlfn.XLOOKUP(V815,freq!$A$2:$A$40,freq!$B$2:$B$40,0))</f>
        <v>55.530000000000008</v>
      </c>
    </row>
    <row r="816" spans="1:23" hidden="1" x14ac:dyDescent="0.35">
      <c r="A816" s="32" t="s">
        <v>1023</v>
      </c>
      <c r="B816" s="32">
        <v>9</v>
      </c>
      <c r="C816" s="32">
        <v>5</v>
      </c>
      <c r="D816" s="32" t="s">
        <v>29</v>
      </c>
      <c r="E816" s="32" t="s">
        <v>35</v>
      </c>
      <c r="F816" s="32">
        <v>9</v>
      </c>
      <c r="G816" s="32" t="s">
        <v>29</v>
      </c>
      <c r="H816" s="32" t="s">
        <v>46</v>
      </c>
      <c r="I816" s="32" t="s">
        <v>42</v>
      </c>
      <c r="J816" s="32">
        <v>6</v>
      </c>
      <c r="K816" s="32" t="s">
        <v>58</v>
      </c>
      <c r="L816" s="32" t="s">
        <v>58</v>
      </c>
      <c r="M816" s="32" t="s">
        <v>31</v>
      </c>
      <c r="N816" s="32" t="s">
        <v>58</v>
      </c>
      <c r="O816" s="32" t="s">
        <v>37</v>
      </c>
      <c r="P816" s="32" t="s">
        <v>56</v>
      </c>
      <c r="Q816" s="32" t="s">
        <v>0</v>
      </c>
      <c r="R816" s="32" t="s">
        <v>42</v>
      </c>
      <c r="S816" s="32" t="s">
        <v>0</v>
      </c>
      <c r="T816" s="32" t="s">
        <v>30</v>
      </c>
      <c r="U816" s="32" t="s">
        <v>3</v>
      </c>
      <c r="V816" s="32" t="s">
        <v>45</v>
      </c>
      <c r="W816" s="32">
        <f>SUM(_xlfn.XLOOKUP(B816,freq!$A$2:$A$40,freq!$B$2:$B$40,0),_xlfn.XLOOKUP(C816,freq!$A$2:$A$40,freq!$B$2:$B$40,0),_xlfn.XLOOKUP(D816,freq!$A$2:$A$40,freq!$B$2:$B$40,0),_xlfn.XLOOKUP(E816,freq!$A$2:$A$40,freq!$B$2:$B$40,0),_xlfn.XLOOKUP(F816,freq!$A$2:$A$40,freq!$B$2:$B$40,0),_xlfn.XLOOKUP(G816,freq!$A$2:$A$40,freq!$B$2:$B$40,0),_xlfn.XLOOKUP(H816,freq!$A$2:$A$40,freq!$B$2:$B$40,0),_xlfn.XLOOKUP(I816,freq!$A$2:$A$40,freq!$B$2:$B$40,0),_xlfn.XLOOKUP(J816,freq!$A$2:$A$40,freq!$B$2:$B$40,0),_xlfn.XLOOKUP(K816,freq!$A$2:$A$40,freq!$B$2:$B$40,0),_xlfn.XLOOKUP(L816,freq!$A$2:$A$40,freq!$B$2:$B$40,0),_xlfn.XLOOKUP(M816,freq!$A$2:$A$40,freq!$B$2:$B$40,0),_xlfn.XLOOKUP(N816,freq!$A$2:$A$40,freq!$B$2:$B$40,0),_xlfn.XLOOKUP(O816,freq!$A$2:$A$40,freq!$B$2:$B$40,0),_xlfn.XLOOKUP(P816,freq!$A$2:$A$40,freq!$B$2:$B$40,0),_xlfn.XLOOKUP(Q816,freq!$A$2:$A$40,freq!$B$2:$B$40,0),_xlfn.XLOOKUP(R816,freq!$A$2:$A$40,freq!$B$2:$B$40,0),_xlfn.XLOOKUP(S816,freq!$A$2:$A$40,freq!$B$2:$B$40,0),_xlfn.XLOOKUP(T816,freq!$A$2:$A$40,freq!$B$2:$B$40,0),_xlfn.XLOOKUP(U816,freq!$A$2:$A$40,freq!$B$2:$B$40,0),_xlfn.XLOOKUP(V816,freq!$A$2:$A$40,freq!$B$2:$B$40,0))</f>
        <v>55.52000000000001</v>
      </c>
    </row>
    <row r="817" spans="1:23" hidden="1" x14ac:dyDescent="0.35">
      <c r="A817" s="32" t="s">
        <v>1205</v>
      </c>
      <c r="B817" s="32" t="s">
        <v>56</v>
      </c>
      <c r="C817" s="32" t="s">
        <v>32</v>
      </c>
      <c r="D817" s="32">
        <v>5</v>
      </c>
      <c r="E817" s="32" t="s">
        <v>35</v>
      </c>
      <c r="F817" s="32" t="s">
        <v>59</v>
      </c>
      <c r="G817" s="32">
        <v>3</v>
      </c>
      <c r="H817" s="32" t="s">
        <v>2</v>
      </c>
      <c r="I817" s="32">
        <v>6</v>
      </c>
      <c r="J817" s="32">
        <v>5</v>
      </c>
      <c r="K817" s="32" t="s">
        <v>37</v>
      </c>
      <c r="L817" s="32" t="s">
        <v>3</v>
      </c>
      <c r="M817" s="32">
        <v>5</v>
      </c>
      <c r="N817" s="32" t="s">
        <v>56</v>
      </c>
      <c r="O817" s="32" t="s">
        <v>53</v>
      </c>
      <c r="P817" s="32" t="s">
        <v>34</v>
      </c>
      <c r="Q817" s="32">
        <v>6</v>
      </c>
      <c r="R817" s="32" t="s">
        <v>29</v>
      </c>
      <c r="S817" s="32">
        <v>7</v>
      </c>
      <c r="T817" s="32" t="s">
        <v>53</v>
      </c>
      <c r="U817" s="32" t="s">
        <v>32</v>
      </c>
      <c r="V817" s="32" t="s">
        <v>29</v>
      </c>
      <c r="W817" s="32">
        <f>SUM(_xlfn.XLOOKUP(B817,freq!$A$2:$A$40,freq!$B$2:$B$40,0),_xlfn.XLOOKUP(C817,freq!$A$2:$A$40,freq!$B$2:$B$40,0),_xlfn.XLOOKUP(D817,freq!$A$2:$A$40,freq!$B$2:$B$40,0),_xlfn.XLOOKUP(E817,freq!$A$2:$A$40,freq!$B$2:$B$40,0),_xlfn.XLOOKUP(F817,freq!$A$2:$A$40,freq!$B$2:$B$40,0),_xlfn.XLOOKUP(G817,freq!$A$2:$A$40,freq!$B$2:$B$40,0),_xlfn.XLOOKUP(H817,freq!$A$2:$A$40,freq!$B$2:$B$40,0),_xlfn.XLOOKUP(I817,freq!$A$2:$A$40,freq!$B$2:$B$40,0),_xlfn.XLOOKUP(J817,freq!$A$2:$A$40,freq!$B$2:$B$40,0),_xlfn.XLOOKUP(K817,freq!$A$2:$A$40,freq!$B$2:$B$40,0),_xlfn.XLOOKUP(L817,freq!$A$2:$A$40,freq!$B$2:$B$40,0),_xlfn.XLOOKUP(M817,freq!$A$2:$A$40,freq!$B$2:$B$40,0),_xlfn.XLOOKUP(N817,freq!$A$2:$A$40,freq!$B$2:$B$40,0),_xlfn.XLOOKUP(O817,freq!$A$2:$A$40,freq!$B$2:$B$40,0),_xlfn.XLOOKUP(P817,freq!$A$2:$A$40,freq!$B$2:$B$40,0),_xlfn.XLOOKUP(Q817,freq!$A$2:$A$40,freq!$B$2:$B$40,0),_xlfn.XLOOKUP(R817,freq!$A$2:$A$40,freq!$B$2:$B$40,0),_xlfn.XLOOKUP(S817,freq!$A$2:$A$40,freq!$B$2:$B$40,0),_xlfn.XLOOKUP(T817,freq!$A$2:$A$40,freq!$B$2:$B$40,0),_xlfn.XLOOKUP(U817,freq!$A$2:$A$40,freq!$B$2:$B$40,0),_xlfn.XLOOKUP(V817,freq!$A$2:$A$40,freq!$B$2:$B$40,0))</f>
        <v>55.51</v>
      </c>
    </row>
    <row r="818" spans="1:23" hidden="1" x14ac:dyDescent="0.35">
      <c r="A818" s="32" t="s">
        <v>1591</v>
      </c>
      <c r="B818" s="32">
        <v>0</v>
      </c>
      <c r="C818" s="32" t="s">
        <v>36</v>
      </c>
      <c r="D818" s="32" t="s">
        <v>49</v>
      </c>
      <c r="E818" s="32" t="s">
        <v>50</v>
      </c>
      <c r="F818" s="32" t="s">
        <v>59</v>
      </c>
      <c r="G818" s="32" t="s">
        <v>31</v>
      </c>
      <c r="H818" s="32" t="s">
        <v>3</v>
      </c>
      <c r="I818" s="32" t="s">
        <v>32</v>
      </c>
      <c r="J818" s="32" t="s">
        <v>46</v>
      </c>
      <c r="K818" s="32" t="s">
        <v>32</v>
      </c>
      <c r="L818" s="32" t="s">
        <v>46</v>
      </c>
      <c r="M818" s="32" t="s">
        <v>35</v>
      </c>
      <c r="N818" s="32" t="s">
        <v>42</v>
      </c>
      <c r="O818" s="32">
        <v>5</v>
      </c>
      <c r="P818" s="32" t="s">
        <v>28</v>
      </c>
      <c r="Q818" s="32">
        <v>9</v>
      </c>
      <c r="R818" s="32" t="s">
        <v>43</v>
      </c>
      <c r="S818" s="32" t="s">
        <v>30</v>
      </c>
      <c r="T818" s="32" t="s">
        <v>32</v>
      </c>
      <c r="U818" s="32">
        <v>2</v>
      </c>
      <c r="V818" s="32" t="s">
        <v>2</v>
      </c>
      <c r="W818" s="32">
        <f>SUM(_xlfn.XLOOKUP(B818,freq!$A$2:$A$40,freq!$B$2:$B$40,0),_xlfn.XLOOKUP(C818,freq!$A$2:$A$40,freq!$B$2:$B$40,0),_xlfn.XLOOKUP(D818,freq!$A$2:$A$40,freq!$B$2:$B$40,0),_xlfn.XLOOKUP(E818,freq!$A$2:$A$40,freq!$B$2:$B$40,0),_xlfn.XLOOKUP(F818,freq!$A$2:$A$40,freq!$B$2:$B$40,0),_xlfn.XLOOKUP(G818,freq!$A$2:$A$40,freq!$B$2:$B$40,0),_xlfn.XLOOKUP(H818,freq!$A$2:$A$40,freq!$B$2:$B$40,0),_xlfn.XLOOKUP(I818,freq!$A$2:$A$40,freq!$B$2:$B$40,0),_xlfn.XLOOKUP(J818,freq!$A$2:$A$40,freq!$B$2:$B$40,0),_xlfn.XLOOKUP(K818,freq!$A$2:$A$40,freq!$B$2:$B$40,0),_xlfn.XLOOKUP(L818,freq!$A$2:$A$40,freq!$B$2:$B$40,0),_xlfn.XLOOKUP(M818,freq!$A$2:$A$40,freq!$B$2:$B$40,0),_xlfn.XLOOKUP(N818,freq!$A$2:$A$40,freq!$B$2:$B$40,0),_xlfn.XLOOKUP(O818,freq!$A$2:$A$40,freq!$B$2:$B$40,0),_xlfn.XLOOKUP(P818,freq!$A$2:$A$40,freq!$B$2:$B$40,0),_xlfn.XLOOKUP(Q818,freq!$A$2:$A$40,freq!$B$2:$B$40,0),_xlfn.XLOOKUP(R818,freq!$A$2:$A$40,freq!$B$2:$B$40,0),_xlfn.XLOOKUP(S818,freq!$A$2:$A$40,freq!$B$2:$B$40,0),_xlfn.XLOOKUP(T818,freq!$A$2:$A$40,freq!$B$2:$B$40,0),_xlfn.XLOOKUP(U818,freq!$A$2:$A$40,freq!$B$2:$B$40,0),_xlfn.XLOOKUP(V818,freq!$A$2:$A$40,freq!$B$2:$B$40,0))</f>
        <v>55.51</v>
      </c>
    </row>
    <row r="819" spans="1:23" hidden="1" x14ac:dyDescent="0.35">
      <c r="A819" s="32" t="s">
        <v>1082</v>
      </c>
      <c r="B819" s="32" t="s">
        <v>56</v>
      </c>
      <c r="C819" s="32" t="s">
        <v>44</v>
      </c>
      <c r="D819" s="32">
        <v>6</v>
      </c>
      <c r="E819" s="32" t="s">
        <v>30</v>
      </c>
      <c r="F819" s="32" t="s">
        <v>31</v>
      </c>
      <c r="G819" s="32" t="s">
        <v>37</v>
      </c>
      <c r="H819" s="32" t="s">
        <v>34</v>
      </c>
      <c r="I819" s="32" t="s">
        <v>42</v>
      </c>
      <c r="J819" s="32" t="s">
        <v>0</v>
      </c>
      <c r="K819" s="32" t="s">
        <v>35</v>
      </c>
      <c r="L819" s="32">
        <v>1</v>
      </c>
      <c r="M819" s="32" t="s">
        <v>29</v>
      </c>
      <c r="N819" s="32" t="s">
        <v>46</v>
      </c>
      <c r="O819" s="32">
        <v>8</v>
      </c>
      <c r="P819" s="32" t="s">
        <v>33</v>
      </c>
      <c r="Q819" s="32" t="s">
        <v>28</v>
      </c>
      <c r="R819" s="32">
        <v>5</v>
      </c>
      <c r="S819" s="32" t="s">
        <v>2</v>
      </c>
      <c r="T819" s="32" t="s">
        <v>0</v>
      </c>
      <c r="U819" s="32" t="s">
        <v>41</v>
      </c>
      <c r="V819" s="32" t="s">
        <v>49</v>
      </c>
      <c r="W819" s="32">
        <f>SUM(_xlfn.XLOOKUP(B819,freq!$A$2:$A$40,freq!$B$2:$B$40,0),_xlfn.XLOOKUP(C819,freq!$A$2:$A$40,freq!$B$2:$B$40,0),_xlfn.XLOOKUP(D819,freq!$A$2:$A$40,freq!$B$2:$B$40,0),_xlfn.XLOOKUP(E819,freq!$A$2:$A$40,freq!$B$2:$B$40,0),_xlfn.XLOOKUP(F819,freq!$A$2:$A$40,freq!$B$2:$B$40,0),_xlfn.XLOOKUP(G819,freq!$A$2:$A$40,freq!$B$2:$B$40,0),_xlfn.XLOOKUP(H819,freq!$A$2:$A$40,freq!$B$2:$B$40,0),_xlfn.XLOOKUP(I819,freq!$A$2:$A$40,freq!$B$2:$B$40,0),_xlfn.XLOOKUP(J819,freq!$A$2:$A$40,freq!$B$2:$B$40,0),_xlfn.XLOOKUP(K819,freq!$A$2:$A$40,freq!$B$2:$B$40,0),_xlfn.XLOOKUP(L819,freq!$A$2:$A$40,freq!$B$2:$B$40,0),_xlfn.XLOOKUP(M819,freq!$A$2:$A$40,freq!$B$2:$B$40,0),_xlfn.XLOOKUP(N819,freq!$A$2:$A$40,freq!$B$2:$B$40,0),_xlfn.XLOOKUP(O819,freq!$A$2:$A$40,freq!$B$2:$B$40,0),_xlfn.XLOOKUP(P819,freq!$A$2:$A$40,freq!$B$2:$B$40,0),_xlfn.XLOOKUP(Q819,freq!$A$2:$A$40,freq!$B$2:$B$40,0),_xlfn.XLOOKUP(R819,freq!$A$2:$A$40,freq!$B$2:$B$40,0),_xlfn.XLOOKUP(S819,freq!$A$2:$A$40,freq!$B$2:$B$40,0),_xlfn.XLOOKUP(T819,freq!$A$2:$A$40,freq!$B$2:$B$40,0),_xlfn.XLOOKUP(U819,freq!$A$2:$A$40,freq!$B$2:$B$40,0),_xlfn.XLOOKUP(V819,freq!$A$2:$A$40,freq!$B$2:$B$40,0))</f>
        <v>55.49</v>
      </c>
    </row>
    <row r="820" spans="1:23" hidden="1" x14ac:dyDescent="0.35">
      <c r="A820" s="32" t="s">
        <v>1965</v>
      </c>
      <c r="B820" s="32" t="s">
        <v>2</v>
      </c>
      <c r="C820" s="32" t="s">
        <v>38</v>
      </c>
      <c r="D820" s="32" t="s">
        <v>32</v>
      </c>
      <c r="E820" s="32" t="s">
        <v>30</v>
      </c>
      <c r="F820" s="32">
        <v>4</v>
      </c>
      <c r="G820" s="32" t="s">
        <v>29</v>
      </c>
      <c r="H820" s="32">
        <v>5</v>
      </c>
      <c r="I820" s="32">
        <v>5</v>
      </c>
      <c r="J820" s="32" t="s">
        <v>46</v>
      </c>
      <c r="K820" s="32" t="s">
        <v>37</v>
      </c>
      <c r="L820" s="32" t="s">
        <v>2</v>
      </c>
      <c r="M820" s="32" t="s">
        <v>41</v>
      </c>
      <c r="N820" s="32" t="s">
        <v>4</v>
      </c>
      <c r="O820" s="32" t="s">
        <v>50</v>
      </c>
      <c r="P820" s="32">
        <v>4</v>
      </c>
      <c r="Q820" s="32" t="s">
        <v>0</v>
      </c>
      <c r="R820" s="32">
        <v>6</v>
      </c>
      <c r="S820" s="32">
        <v>5</v>
      </c>
      <c r="T820" s="32" t="s">
        <v>59</v>
      </c>
      <c r="U820" s="32" t="s">
        <v>46</v>
      </c>
      <c r="V820" s="32" t="s">
        <v>31</v>
      </c>
      <c r="W820" s="32">
        <f>SUM(_xlfn.XLOOKUP(B820,freq!$A$2:$A$40,freq!$B$2:$B$40,0),_xlfn.XLOOKUP(C820,freq!$A$2:$A$40,freq!$B$2:$B$40,0),_xlfn.XLOOKUP(D820,freq!$A$2:$A$40,freq!$B$2:$B$40,0),_xlfn.XLOOKUP(E820,freq!$A$2:$A$40,freq!$B$2:$B$40,0),_xlfn.XLOOKUP(F820,freq!$A$2:$A$40,freq!$B$2:$B$40,0),_xlfn.XLOOKUP(G820,freq!$A$2:$A$40,freq!$B$2:$B$40,0),_xlfn.XLOOKUP(H820,freq!$A$2:$A$40,freq!$B$2:$B$40,0),_xlfn.XLOOKUP(I820,freq!$A$2:$A$40,freq!$B$2:$B$40,0),_xlfn.XLOOKUP(J820,freq!$A$2:$A$40,freq!$B$2:$B$40,0),_xlfn.XLOOKUP(K820,freq!$A$2:$A$40,freq!$B$2:$B$40,0),_xlfn.XLOOKUP(L820,freq!$A$2:$A$40,freq!$B$2:$B$40,0),_xlfn.XLOOKUP(M820,freq!$A$2:$A$40,freq!$B$2:$B$40,0),_xlfn.XLOOKUP(N820,freq!$A$2:$A$40,freq!$B$2:$B$40,0),_xlfn.XLOOKUP(O820,freq!$A$2:$A$40,freq!$B$2:$B$40,0),_xlfn.XLOOKUP(P820,freq!$A$2:$A$40,freq!$B$2:$B$40,0),_xlfn.XLOOKUP(Q820,freq!$A$2:$A$40,freq!$B$2:$B$40,0),_xlfn.XLOOKUP(R820,freq!$A$2:$A$40,freq!$B$2:$B$40,0),_xlfn.XLOOKUP(S820,freq!$A$2:$A$40,freq!$B$2:$B$40,0),_xlfn.XLOOKUP(T820,freq!$A$2:$A$40,freq!$B$2:$B$40,0),_xlfn.XLOOKUP(U820,freq!$A$2:$A$40,freq!$B$2:$B$40,0),_xlfn.XLOOKUP(V820,freq!$A$2:$A$40,freq!$B$2:$B$40,0))</f>
        <v>55.49</v>
      </c>
    </row>
    <row r="821" spans="1:23" hidden="1" x14ac:dyDescent="0.35">
      <c r="A821" s="32" t="s">
        <v>1243</v>
      </c>
      <c r="B821" s="32" t="s">
        <v>28</v>
      </c>
      <c r="C821" s="32" t="s">
        <v>59</v>
      </c>
      <c r="D821" s="32" t="s">
        <v>35</v>
      </c>
      <c r="E821" s="32" t="s">
        <v>32</v>
      </c>
      <c r="F821" s="32" t="s">
        <v>1</v>
      </c>
      <c r="G821" s="32">
        <v>4</v>
      </c>
      <c r="H821" s="32" t="s">
        <v>33</v>
      </c>
      <c r="I821" s="32" t="s">
        <v>29</v>
      </c>
      <c r="J821" s="32">
        <v>8</v>
      </c>
      <c r="K821" s="32" t="s">
        <v>53</v>
      </c>
      <c r="L821" s="32" t="s">
        <v>0</v>
      </c>
      <c r="M821" s="32" t="s">
        <v>42</v>
      </c>
      <c r="N821" s="32" t="s">
        <v>35</v>
      </c>
      <c r="O821" s="32" t="s">
        <v>49</v>
      </c>
      <c r="P821" s="32">
        <v>2</v>
      </c>
      <c r="Q821" s="32" t="s">
        <v>42</v>
      </c>
      <c r="R821" s="32">
        <v>2</v>
      </c>
      <c r="S821" s="32" t="s">
        <v>41</v>
      </c>
      <c r="T821" s="32" t="s">
        <v>46</v>
      </c>
      <c r="U821" s="32" t="s">
        <v>3</v>
      </c>
      <c r="V821" s="32" t="s">
        <v>1</v>
      </c>
      <c r="W821" s="32">
        <f>SUM(_xlfn.XLOOKUP(B821,freq!$A$2:$A$40,freq!$B$2:$B$40,0),_xlfn.XLOOKUP(C821,freq!$A$2:$A$40,freq!$B$2:$B$40,0),_xlfn.XLOOKUP(D821,freq!$A$2:$A$40,freq!$B$2:$B$40,0),_xlfn.XLOOKUP(E821,freq!$A$2:$A$40,freq!$B$2:$B$40,0),_xlfn.XLOOKUP(F821,freq!$A$2:$A$40,freq!$B$2:$B$40,0),_xlfn.XLOOKUP(G821,freq!$A$2:$A$40,freq!$B$2:$B$40,0),_xlfn.XLOOKUP(H821,freq!$A$2:$A$40,freq!$B$2:$B$40,0),_xlfn.XLOOKUP(I821,freq!$A$2:$A$40,freq!$B$2:$B$40,0),_xlfn.XLOOKUP(J821,freq!$A$2:$A$40,freq!$B$2:$B$40,0),_xlfn.XLOOKUP(K821,freq!$A$2:$A$40,freq!$B$2:$B$40,0),_xlfn.XLOOKUP(L821,freq!$A$2:$A$40,freq!$B$2:$B$40,0),_xlfn.XLOOKUP(M821,freq!$A$2:$A$40,freq!$B$2:$B$40,0),_xlfn.XLOOKUP(N821,freq!$A$2:$A$40,freq!$B$2:$B$40,0),_xlfn.XLOOKUP(O821,freq!$A$2:$A$40,freq!$B$2:$B$40,0),_xlfn.XLOOKUP(P821,freq!$A$2:$A$40,freq!$B$2:$B$40,0),_xlfn.XLOOKUP(Q821,freq!$A$2:$A$40,freq!$B$2:$B$40,0),_xlfn.XLOOKUP(R821,freq!$A$2:$A$40,freq!$B$2:$B$40,0),_xlfn.XLOOKUP(S821,freq!$A$2:$A$40,freq!$B$2:$B$40,0),_xlfn.XLOOKUP(T821,freq!$A$2:$A$40,freq!$B$2:$B$40,0),_xlfn.XLOOKUP(U821,freq!$A$2:$A$40,freq!$B$2:$B$40,0),_xlfn.XLOOKUP(V821,freq!$A$2:$A$40,freq!$B$2:$B$40,0))</f>
        <v>55.48</v>
      </c>
    </row>
    <row r="822" spans="1:23" hidden="1" x14ac:dyDescent="0.35">
      <c r="A822" s="32" t="s">
        <v>340</v>
      </c>
      <c r="B822" s="32">
        <v>1</v>
      </c>
      <c r="C822" s="32" t="s">
        <v>33</v>
      </c>
      <c r="D822" s="32">
        <v>5</v>
      </c>
      <c r="E822" s="32" t="s">
        <v>29</v>
      </c>
      <c r="F822" s="32" t="s">
        <v>42</v>
      </c>
      <c r="G822" s="32" t="s">
        <v>53</v>
      </c>
      <c r="H822" s="32" t="s">
        <v>46</v>
      </c>
      <c r="I822" s="32" t="s">
        <v>43</v>
      </c>
      <c r="J822" s="32">
        <v>6</v>
      </c>
      <c r="K822" s="32" t="s">
        <v>36</v>
      </c>
      <c r="L822" s="32" t="s">
        <v>37</v>
      </c>
      <c r="M822" s="32" t="s">
        <v>35</v>
      </c>
      <c r="N822" s="32" t="s">
        <v>49</v>
      </c>
      <c r="O822" s="32" t="s">
        <v>38</v>
      </c>
      <c r="P822" s="32" t="s">
        <v>31</v>
      </c>
      <c r="Q822" s="32" t="s">
        <v>0</v>
      </c>
      <c r="R822" s="32" t="s">
        <v>35</v>
      </c>
      <c r="S822" s="32" t="s">
        <v>36</v>
      </c>
      <c r="T822" s="32" t="s">
        <v>36</v>
      </c>
      <c r="U822" s="32">
        <v>6</v>
      </c>
      <c r="V822" s="32" t="s">
        <v>56</v>
      </c>
      <c r="W822" s="32">
        <f>SUM(_xlfn.XLOOKUP(B822,freq!$A$2:$A$40,freq!$B$2:$B$40,0),_xlfn.XLOOKUP(C822,freq!$A$2:$A$40,freq!$B$2:$B$40,0),_xlfn.XLOOKUP(D822,freq!$A$2:$A$40,freq!$B$2:$B$40,0),_xlfn.XLOOKUP(E822,freq!$A$2:$A$40,freq!$B$2:$B$40,0),_xlfn.XLOOKUP(F822,freq!$A$2:$A$40,freq!$B$2:$B$40,0),_xlfn.XLOOKUP(G822,freq!$A$2:$A$40,freq!$B$2:$B$40,0),_xlfn.XLOOKUP(H822,freq!$A$2:$A$40,freq!$B$2:$B$40,0),_xlfn.XLOOKUP(I822,freq!$A$2:$A$40,freq!$B$2:$B$40,0),_xlfn.XLOOKUP(J822,freq!$A$2:$A$40,freq!$B$2:$B$40,0),_xlfn.XLOOKUP(K822,freq!$A$2:$A$40,freq!$B$2:$B$40,0),_xlfn.XLOOKUP(L822,freq!$A$2:$A$40,freq!$B$2:$B$40,0),_xlfn.XLOOKUP(M822,freq!$A$2:$A$40,freq!$B$2:$B$40,0),_xlfn.XLOOKUP(N822,freq!$A$2:$A$40,freq!$B$2:$B$40,0),_xlfn.XLOOKUP(O822,freq!$A$2:$A$40,freq!$B$2:$B$40,0),_xlfn.XLOOKUP(P822,freq!$A$2:$A$40,freq!$B$2:$B$40,0),_xlfn.XLOOKUP(Q822,freq!$A$2:$A$40,freq!$B$2:$B$40,0),_xlfn.XLOOKUP(R822,freq!$A$2:$A$40,freq!$B$2:$B$40,0),_xlfn.XLOOKUP(S822,freq!$A$2:$A$40,freq!$B$2:$B$40,0),_xlfn.XLOOKUP(T822,freq!$A$2:$A$40,freq!$B$2:$B$40,0),_xlfn.XLOOKUP(U822,freq!$A$2:$A$40,freq!$B$2:$B$40,0),_xlfn.XLOOKUP(V822,freq!$A$2:$A$40,freq!$B$2:$B$40,0))</f>
        <v>55.460000000000008</v>
      </c>
    </row>
    <row r="823" spans="1:23" hidden="1" x14ac:dyDescent="0.35">
      <c r="A823" s="32" t="s">
        <v>1976</v>
      </c>
      <c r="B823" s="32" t="s">
        <v>46</v>
      </c>
      <c r="C823" s="32" t="s">
        <v>32</v>
      </c>
      <c r="D823" s="32" t="s">
        <v>53</v>
      </c>
      <c r="E823" s="32" t="s">
        <v>28</v>
      </c>
      <c r="F823" s="32" t="s">
        <v>1</v>
      </c>
      <c r="G823" s="32" t="s">
        <v>31</v>
      </c>
      <c r="H823" s="32" t="s">
        <v>56</v>
      </c>
      <c r="I823" s="32">
        <v>3</v>
      </c>
      <c r="J823" s="32">
        <v>7</v>
      </c>
      <c r="K823" s="32" t="s">
        <v>3</v>
      </c>
      <c r="L823" s="32" t="s">
        <v>36</v>
      </c>
      <c r="M823" s="32" t="s">
        <v>0</v>
      </c>
      <c r="N823" s="32" t="s">
        <v>56</v>
      </c>
      <c r="O823" s="32" t="s">
        <v>42</v>
      </c>
      <c r="P823" s="32">
        <v>8</v>
      </c>
      <c r="Q823" s="32" t="s">
        <v>36</v>
      </c>
      <c r="R823" s="32" t="s">
        <v>28</v>
      </c>
      <c r="S823" s="32" t="s">
        <v>53</v>
      </c>
      <c r="T823" s="32" t="s">
        <v>48</v>
      </c>
      <c r="U823" s="32">
        <v>8</v>
      </c>
      <c r="V823" s="32">
        <v>1</v>
      </c>
      <c r="W823" s="32">
        <f>SUM(_xlfn.XLOOKUP(B823,freq!$A$2:$A$40,freq!$B$2:$B$40,0),_xlfn.XLOOKUP(C823,freq!$A$2:$A$40,freq!$B$2:$B$40,0),_xlfn.XLOOKUP(D823,freq!$A$2:$A$40,freq!$B$2:$B$40,0),_xlfn.XLOOKUP(E823,freq!$A$2:$A$40,freq!$B$2:$B$40,0),_xlfn.XLOOKUP(F823,freq!$A$2:$A$40,freq!$B$2:$B$40,0),_xlfn.XLOOKUP(G823,freq!$A$2:$A$40,freq!$B$2:$B$40,0),_xlfn.XLOOKUP(H823,freq!$A$2:$A$40,freq!$B$2:$B$40,0),_xlfn.XLOOKUP(I823,freq!$A$2:$A$40,freq!$B$2:$B$40,0),_xlfn.XLOOKUP(J823,freq!$A$2:$A$40,freq!$B$2:$B$40,0),_xlfn.XLOOKUP(K823,freq!$A$2:$A$40,freq!$B$2:$B$40,0),_xlfn.XLOOKUP(L823,freq!$A$2:$A$40,freq!$B$2:$B$40,0),_xlfn.XLOOKUP(M823,freq!$A$2:$A$40,freq!$B$2:$B$40,0),_xlfn.XLOOKUP(N823,freq!$A$2:$A$40,freq!$B$2:$B$40,0),_xlfn.XLOOKUP(O823,freq!$A$2:$A$40,freq!$B$2:$B$40,0),_xlfn.XLOOKUP(P823,freq!$A$2:$A$40,freq!$B$2:$B$40,0),_xlfn.XLOOKUP(Q823,freq!$A$2:$A$40,freq!$B$2:$B$40,0),_xlfn.XLOOKUP(R823,freq!$A$2:$A$40,freq!$B$2:$B$40,0),_xlfn.XLOOKUP(S823,freq!$A$2:$A$40,freq!$B$2:$B$40,0),_xlfn.XLOOKUP(T823,freq!$A$2:$A$40,freq!$B$2:$B$40,0),_xlfn.XLOOKUP(U823,freq!$A$2:$A$40,freq!$B$2:$B$40,0),_xlfn.XLOOKUP(V823,freq!$A$2:$A$40,freq!$B$2:$B$40,0))</f>
        <v>55.46</v>
      </c>
    </row>
    <row r="824" spans="1:23" x14ac:dyDescent="0.35">
      <c r="A824" s="32" t="s">
        <v>896</v>
      </c>
      <c r="B824" s="32" t="s">
        <v>36</v>
      </c>
      <c r="C824" s="32" t="s">
        <v>59</v>
      </c>
      <c r="D824" s="32" t="s">
        <v>44</v>
      </c>
      <c r="E824" s="32" t="s">
        <v>40</v>
      </c>
      <c r="F824" s="32">
        <v>2</v>
      </c>
      <c r="G824" s="32" t="s">
        <v>53</v>
      </c>
      <c r="H824" s="32" t="s">
        <v>44</v>
      </c>
      <c r="I824" s="32" t="s">
        <v>56</v>
      </c>
      <c r="J824" s="32" t="s">
        <v>28</v>
      </c>
      <c r="K824" s="32">
        <v>4</v>
      </c>
      <c r="L824" s="32" t="s">
        <v>59</v>
      </c>
      <c r="M824" s="32" t="s">
        <v>33</v>
      </c>
      <c r="N824" s="32" t="s">
        <v>53</v>
      </c>
      <c r="O824" s="32" t="s">
        <v>59</v>
      </c>
      <c r="P824" s="32" t="s">
        <v>35</v>
      </c>
      <c r="Q824" s="32" t="s">
        <v>41</v>
      </c>
      <c r="R824" s="32" t="s">
        <v>37</v>
      </c>
      <c r="S824" s="32">
        <v>4</v>
      </c>
      <c r="T824" s="32">
        <v>1</v>
      </c>
      <c r="U824" s="32">
        <v>6</v>
      </c>
      <c r="V824" s="32" t="s">
        <v>45</v>
      </c>
      <c r="W824" s="32">
        <f>SUM(_xlfn.XLOOKUP(B824,freq!$A$2:$A$40,freq!$B$2:$B$40,0),_xlfn.XLOOKUP(C824,freq!$A$2:$A$40,freq!$B$2:$B$40,0),_xlfn.XLOOKUP(D824,freq!$A$2:$A$40,freq!$B$2:$B$40,0),_xlfn.XLOOKUP(E824,freq!$A$2:$A$40,freq!$B$2:$B$40,0),_xlfn.XLOOKUP(F824,freq!$A$2:$A$40,freq!$B$2:$B$40,0),_xlfn.XLOOKUP(G824,freq!$A$2:$A$40,freq!$B$2:$B$40,0),_xlfn.XLOOKUP(H824,freq!$A$2:$A$40,freq!$B$2:$B$40,0),_xlfn.XLOOKUP(I824,freq!$A$2:$A$40,freq!$B$2:$B$40,0),_xlfn.XLOOKUP(J824,freq!$A$2:$A$40,freq!$B$2:$B$40,0),_xlfn.XLOOKUP(K824,freq!$A$2:$A$40,freq!$B$2:$B$40,0),_xlfn.XLOOKUP(L824,freq!$A$2:$A$40,freq!$B$2:$B$40,0),_xlfn.XLOOKUP(M824,freq!$A$2:$A$40,freq!$B$2:$B$40,0),_xlfn.XLOOKUP(N824,freq!$A$2:$A$40,freq!$B$2:$B$40,0),_xlfn.XLOOKUP(O824,freq!$A$2:$A$40,freq!$B$2:$B$40,0),_xlfn.XLOOKUP(P824,freq!$A$2:$A$40,freq!$B$2:$B$40,0),_xlfn.XLOOKUP(Q824,freq!$A$2:$A$40,freq!$B$2:$B$40,0),_xlfn.XLOOKUP(R824,freq!$A$2:$A$40,freq!$B$2:$B$40,0),_xlfn.XLOOKUP(S824,freq!$A$2:$A$40,freq!$B$2:$B$40,0),_xlfn.XLOOKUP(T824,freq!$A$2:$A$40,freq!$B$2:$B$40,0),_xlfn.XLOOKUP(U824,freq!$A$2:$A$40,freq!$B$2:$B$40,0),_xlfn.XLOOKUP(V824,freq!$A$2:$A$40,freq!$B$2:$B$40,0))</f>
        <v>55.44</v>
      </c>
    </row>
    <row r="825" spans="1:23" hidden="1" x14ac:dyDescent="0.35">
      <c r="A825" s="32" t="s">
        <v>2012</v>
      </c>
      <c r="B825" s="32" t="s">
        <v>46</v>
      </c>
      <c r="C825" s="32" t="s">
        <v>2</v>
      </c>
      <c r="D825" s="32" t="s">
        <v>3</v>
      </c>
      <c r="E825" s="32" t="s">
        <v>29</v>
      </c>
      <c r="F825" s="32">
        <v>7</v>
      </c>
      <c r="G825" s="32" t="s">
        <v>28</v>
      </c>
      <c r="H825" s="32" t="s">
        <v>53</v>
      </c>
      <c r="I825" s="32" t="s">
        <v>28</v>
      </c>
      <c r="J825" s="32" t="s">
        <v>46</v>
      </c>
      <c r="K825" s="32" t="s">
        <v>48</v>
      </c>
      <c r="L825" s="32" t="s">
        <v>29</v>
      </c>
      <c r="M825" s="32">
        <v>9</v>
      </c>
      <c r="N825" s="32">
        <v>0</v>
      </c>
      <c r="O825" s="32" t="s">
        <v>35</v>
      </c>
      <c r="P825" s="32" t="s">
        <v>53</v>
      </c>
      <c r="Q825" s="32" t="s">
        <v>49</v>
      </c>
      <c r="R825" s="32" t="s">
        <v>46</v>
      </c>
      <c r="S825" s="32" t="s">
        <v>58</v>
      </c>
      <c r="T825" s="32" t="s">
        <v>44</v>
      </c>
      <c r="U825" s="32" t="s">
        <v>49</v>
      </c>
      <c r="V825" s="32">
        <v>1</v>
      </c>
      <c r="W825" s="32">
        <f>SUM(_xlfn.XLOOKUP(B825,freq!$A$2:$A$40,freq!$B$2:$B$40,0),_xlfn.XLOOKUP(C825,freq!$A$2:$A$40,freq!$B$2:$B$40,0),_xlfn.XLOOKUP(D825,freq!$A$2:$A$40,freq!$B$2:$B$40,0),_xlfn.XLOOKUP(E825,freq!$A$2:$A$40,freq!$B$2:$B$40,0),_xlfn.XLOOKUP(F825,freq!$A$2:$A$40,freq!$B$2:$B$40,0),_xlfn.XLOOKUP(G825,freq!$A$2:$A$40,freq!$B$2:$B$40,0),_xlfn.XLOOKUP(H825,freq!$A$2:$A$40,freq!$B$2:$B$40,0),_xlfn.XLOOKUP(I825,freq!$A$2:$A$40,freq!$B$2:$B$40,0),_xlfn.XLOOKUP(J825,freq!$A$2:$A$40,freq!$B$2:$B$40,0),_xlfn.XLOOKUP(K825,freq!$A$2:$A$40,freq!$B$2:$B$40,0),_xlfn.XLOOKUP(L825,freq!$A$2:$A$40,freq!$B$2:$B$40,0),_xlfn.XLOOKUP(M825,freq!$A$2:$A$40,freq!$B$2:$B$40,0),_xlfn.XLOOKUP(N825,freq!$A$2:$A$40,freq!$B$2:$B$40,0),_xlfn.XLOOKUP(O825,freq!$A$2:$A$40,freq!$B$2:$B$40,0),_xlfn.XLOOKUP(P825,freq!$A$2:$A$40,freq!$B$2:$B$40,0),_xlfn.XLOOKUP(Q825,freq!$A$2:$A$40,freq!$B$2:$B$40,0),_xlfn.XLOOKUP(R825,freq!$A$2:$A$40,freq!$B$2:$B$40,0),_xlfn.XLOOKUP(S825,freq!$A$2:$A$40,freq!$B$2:$B$40,0),_xlfn.XLOOKUP(T825,freq!$A$2:$A$40,freq!$B$2:$B$40,0),_xlfn.XLOOKUP(U825,freq!$A$2:$A$40,freq!$B$2:$B$40,0),_xlfn.XLOOKUP(V825,freq!$A$2:$A$40,freq!$B$2:$B$40,0))</f>
        <v>55.439999999999991</v>
      </c>
    </row>
    <row r="826" spans="1:23" hidden="1" x14ac:dyDescent="0.35">
      <c r="A826" s="32" t="s">
        <v>1490</v>
      </c>
      <c r="B826" s="32" t="s">
        <v>56</v>
      </c>
      <c r="C826" s="32" t="s">
        <v>53</v>
      </c>
      <c r="D826" s="32">
        <v>7</v>
      </c>
      <c r="E826" s="32">
        <v>0</v>
      </c>
      <c r="F826" s="32">
        <v>2</v>
      </c>
      <c r="G826" s="32" t="s">
        <v>36</v>
      </c>
      <c r="H826" s="32" t="s">
        <v>46</v>
      </c>
      <c r="I826" s="32">
        <v>9</v>
      </c>
      <c r="J826" s="32" t="s">
        <v>0</v>
      </c>
      <c r="K826" s="32" t="s">
        <v>37</v>
      </c>
      <c r="L826" s="32">
        <v>5</v>
      </c>
      <c r="M826" s="32" t="s">
        <v>44</v>
      </c>
      <c r="N826" s="32" t="s">
        <v>44</v>
      </c>
      <c r="O826" s="32">
        <v>7</v>
      </c>
      <c r="P826" s="32">
        <v>5</v>
      </c>
      <c r="Q826" s="32">
        <v>5</v>
      </c>
      <c r="R826" s="32" t="s">
        <v>1</v>
      </c>
      <c r="S826" s="32">
        <v>6</v>
      </c>
      <c r="T826" s="32" t="s">
        <v>45</v>
      </c>
      <c r="U826" s="32" t="s">
        <v>1</v>
      </c>
      <c r="V826" s="32" t="s">
        <v>42</v>
      </c>
      <c r="W826" s="32">
        <f>SUM(_xlfn.XLOOKUP(B826,freq!$A$2:$A$40,freq!$B$2:$B$40,0),_xlfn.XLOOKUP(C826,freq!$A$2:$A$40,freq!$B$2:$B$40,0),_xlfn.XLOOKUP(D826,freq!$A$2:$A$40,freq!$B$2:$B$40,0),_xlfn.XLOOKUP(E826,freq!$A$2:$A$40,freq!$B$2:$B$40,0),_xlfn.XLOOKUP(F826,freq!$A$2:$A$40,freq!$B$2:$B$40,0),_xlfn.XLOOKUP(G826,freq!$A$2:$A$40,freq!$B$2:$B$40,0),_xlfn.XLOOKUP(H826,freq!$A$2:$A$40,freq!$B$2:$B$40,0),_xlfn.XLOOKUP(I826,freq!$A$2:$A$40,freq!$B$2:$B$40,0),_xlfn.XLOOKUP(J826,freq!$A$2:$A$40,freq!$B$2:$B$40,0),_xlfn.XLOOKUP(K826,freq!$A$2:$A$40,freq!$B$2:$B$40,0),_xlfn.XLOOKUP(L826,freq!$A$2:$A$40,freq!$B$2:$B$40,0),_xlfn.XLOOKUP(M826,freq!$A$2:$A$40,freq!$B$2:$B$40,0),_xlfn.XLOOKUP(N826,freq!$A$2:$A$40,freq!$B$2:$B$40,0),_xlfn.XLOOKUP(O826,freq!$A$2:$A$40,freq!$B$2:$B$40,0),_xlfn.XLOOKUP(P826,freq!$A$2:$A$40,freq!$B$2:$B$40,0),_xlfn.XLOOKUP(Q826,freq!$A$2:$A$40,freq!$B$2:$B$40,0),_xlfn.XLOOKUP(R826,freq!$A$2:$A$40,freq!$B$2:$B$40,0),_xlfn.XLOOKUP(S826,freq!$A$2:$A$40,freq!$B$2:$B$40,0),_xlfn.XLOOKUP(T826,freq!$A$2:$A$40,freq!$B$2:$B$40,0),_xlfn.XLOOKUP(U826,freq!$A$2:$A$40,freq!$B$2:$B$40,0),_xlfn.XLOOKUP(V826,freq!$A$2:$A$40,freq!$B$2:$B$40,0))</f>
        <v>55.410000000000004</v>
      </c>
    </row>
    <row r="827" spans="1:23" x14ac:dyDescent="0.35">
      <c r="A827" s="32" t="s">
        <v>1954</v>
      </c>
      <c r="B827" s="32" t="s">
        <v>36</v>
      </c>
      <c r="C827" s="32" t="s">
        <v>49</v>
      </c>
      <c r="D827" s="32">
        <v>0</v>
      </c>
      <c r="E827" s="32" t="s">
        <v>59</v>
      </c>
      <c r="F827" s="32" t="s">
        <v>59</v>
      </c>
      <c r="G827" s="32" t="s">
        <v>53</v>
      </c>
      <c r="H827" s="32">
        <v>5</v>
      </c>
      <c r="I827" s="32" t="s">
        <v>45</v>
      </c>
      <c r="J827" s="32" t="s">
        <v>30</v>
      </c>
      <c r="K827" s="32" t="s">
        <v>33</v>
      </c>
      <c r="L827" s="32" t="s">
        <v>30</v>
      </c>
      <c r="M827" s="32">
        <v>6</v>
      </c>
      <c r="N827" s="32" t="s">
        <v>48</v>
      </c>
      <c r="O827" s="32" t="s">
        <v>2</v>
      </c>
      <c r="P827" s="32" t="s">
        <v>37</v>
      </c>
      <c r="Q827" s="32" t="s">
        <v>56</v>
      </c>
      <c r="R827" s="32" t="s">
        <v>28</v>
      </c>
      <c r="S827" s="32" t="s">
        <v>32</v>
      </c>
      <c r="T827" s="32" t="s">
        <v>42</v>
      </c>
      <c r="U827" s="32" t="s">
        <v>50</v>
      </c>
      <c r="V827" s="32" t="s">
        <v>33</v>
      </c>
      <c r="W827" s="32">
        <f>SUM(_xlfn.XLOOKUP(B827,freq!$A$2:$A$40,freq!$B$2:$B$40,0),_xlfn.XLOOKUP(C827,freq!$A$2:$A$40,freq!$B$2:$B$40,0),_xlfn.XLOOKUP(D827,freq!$A$2:$A$40,freq!$B$2:$B$40,0),_xlfn.XLOOKUP(E827,freq!$A$2:$A$40,freq!$B$2:$B$40,0),_xlfn.XLOOKUP(F827,freq!$A$2:$A$40,freq!$B$2:$B$40,0),_xlfn.XLOOKUP(G827,freq!$A$2:$A$40,freq!$B$2:$B$40,0),_xlfn.XLOOKUP(H827,freq!$A$2:$A$40,freq!$B$2:$B$40,0),_xlfn.XLOOKUP(I827,freq!$A$2:$A$40,freq!$B$2:$B$40,0),_xlfn.XLOOKUP(J827,freq!$A$2:$A$40,freq!$B$2:$B$40,0),_xlfn.XLOOKUP(K827,freq!$A$2:$A$40,freq!$B$2:$B$40,0),_xlfn.XLOOKUP(L827,freq!$A$2:$A$40,freq!$B$2:$B$40,0),_xlfn.XLOOKUP(M827,freq!$A$2:$A$40,freq!$B$2:$B$40,0),_xlfn.XLOOKUP(N827,freq!$A$2:$A$40,freq!$B$2:$B$40,0),_xlfn.XLOOKUP(O827,freq!$A$2:$A$40,freq!$B$2:$B$40,0),_xlfn.XLOOKUP(P827,freq!$A$2:$A$40,freq!$B$2:$B$40,0),_xlfn.XLOOKUP(Q827,freq!$A$2:$A$40,freq!$B$2:$B$40,0),_xlfn.XLOOKUP(R827,freq!$A$2:$A$40,freq!$B$2:$B$40,0),_xlfn.XLOOKUP(S827,freq!$A$2:$A$40,freq!$B$2:$B$40,0),_xlfn.XLOOKUP(T827,freq!$A$2:$A$40,freq!$B$2:$B$40,0),_xlfn.XLOOKUP(U827,freq!$A$2:$A$40,freq!$B$2:$B$40,0),_xlfn.XLOOKUP(V827,freq!$A$2:$A$40,freq!$B$2:$B$40,0))</f>
        <v>55.370000000000012</v>
      </c>
    </row>
    <row r="828" spans="1:23" hidden="1" x14ac:dyDescent="0.35">
      <c r="A828" s="32" t="s">
        <v>1422</v>
      </c>
      <c r="B828" s="32">
        <v>2</v>
      </c>
      <c r="C828" s="32">
        <v>6</v>
      </c>
      <c r="D828" s="32" t="s">
        <v>1</v>
      </c>
      <c r="E828" s="32" t="s">
        <v>42</v>
      </c>
      <c r="F828" s="32" t="s">
        <v>43</v>
      </c>
      <c r="G828" s="32">
        <v>0</v>
      </c>
      <c r="H828" s="32" t="s">
        <v>48</v>
      </c>
      <c r="I828" s="32" t="s">
        <v>1</v>
      </c>
      <c r="J828" s="32" t="s">
        <v>45</v>
      </c>
      <c r="K828" s="32" t="s">
        <v>30</v>
      </c>
      <c r="L828" s="32" t="s">
        <v>43</v>
      </c>
      <c r="M828" s="32">
        <v>7</v>
      </c>
      <c r="N828" s="32" t="s">
        <v>56</v>
      </c>
      <c r="O828" s="32" t="s">
        <v>44</v>
      </c>
      <c r="P828" s="32">
        <v>6</v>
      </c>
      <c r="Q828" s="32" t="s">
        <v>50</v>
      </c>
      <c r="R828" s="32" t="s">
        <v>42</v>
      </c>
      <c r="S828" s="32" t="s">
        <v>31</v>
      </c>
      <c r="T828" s="32" t="s">
        <v>28</v>
      </c>
      <c r="U828" s="32" t="s">
        <v>36</v>
      </c>
      <c r="V828" s="32" t="s">
        <v>50</v>
      </c>
      <c r="W828" s="32">
        <f>SUM(_xlfn.XLOOKUP(B828,freq!$A$2:$A$40,freq!$B$2:$B$40,0),_xlfn.XLOOKUP(C828,freq!$A$2:$A$40,freq!$B$2:$B$40,0),_xlfn.XLOOKUP(D828,freq!$A$2:$A$40,freq!$B$2:$B$40,0),_xlfn.XLOOKUP(E828,freq!$A$2:$A$40,freq!$B$2:$B$40,0),_xlfn.XLOOKUP(F828,freq!$A$2:$A$40,freq!$B$2:$B$40,0),_xlfn.XLOOKUP(G828,freq!$A$2:$A$40,freq!$B$2:$B$40,0),_xlfn.XLOOKUP(H828,freq!$A$2:$A$40,freq!$B$2:$B$40,0),_xlfn.XLOOKUP(I828,freq!$A$2:$A$40,freq!$B$2:$B$40,0),_xlfn.XLOOKUP(J828,freq!$A$2:$A$40,freq!$B$2:$B$40,0),_xlfn.XLOOKUP(K828,freq!$A$2:$A$40,freq!$B$2:$B$40,0),_xlfn.XLOOKUP(L828,freq!$A$2:$A$40,freq!$B$2:$B$40,0),_xlfn.XLOOKUP(M828,freq!$A$2:$A$40,freq!$B$2:$B$40,0),_xlfn.XLOOKUP(N828,freq!$A$2:$A$40,freq!$B$2:$B$40,0),_xlfn.XLOOKUP(O828,freq!$A$2:$A$40,freq!$B$2:$B$40,0),_xlfn.XLOOKUP(P828,freq!$A$2:$A$40,freq!$B$2:$B$40,0),_xlfn.XLOOKUP(Q828,freq!$A$2:$A$40,freq!$B$2:$B$40,0),_xlfn.XLOOKUP(R828,freq!$A$2:$A$40,freq!$B$2:$B$40,0),_xlfn.XLOOKUP(S828,freq!$A$2:$A$40,freq!$B$2:$B$40,0),_xlfn.XLOOKUP(T828,freq!$A$2:$A$40,freq!$B$2:$B$40,0),_xlfn.XLOOKUP(U828,freq!$A$2:$A$40,freq!$B$2:$B$40,0),_xlfn.XLOOKUP(V828,freq!$A$2:$A$40,freq!$B$2:$B$40,0))</f>
        <v>55.36</v>
      </c>
    </row>
    <row r="829" spans="1:23" hidden="1" x14ac:dyDescent="0.35">
      <c r="A829" s="32" t="s">
        <v>306</v>
      </c>
      <c r="B829" s="32" t="s">
        <v>0</v>
      </c>
      <c r="C829" s="32" t="s">
        <v>29</v>
      </c>
      <c r="D829" s="32" t="s">
        <v>45</v>
      </c>
      <c r="E829" s="32" t="s">
        <v>40</v>
      </c>
      <c r="F829" s="32" t="s">
        <v>4</v>
      </c>
      <c r="G829" s="32" t="s">
        <v>45</v>
      </c>
      <c r="H829" s="32">
        <v>1</v>
      </c>
      <c r="I829" s="32" t="s">
        <v>41</v>
      </c>
      <c r="J829" s="32" t="s">
        <v>43</v>
      </c>
      <c r="K829" s="32" t="s">
        <v>33</v>
      </c>
      <c r="L829" s="32" t="s">
        <v>41</v>
      </c>
      <c r="M829" s="32" t="s">
        <v>1</v>
      </c>
      <c r="N829" s="32" t="s">
        <v>41</v>
      </c>
      <c r="O829" s="32" t="s">
        <v>35</v>
      </c>
      <c r="P829" s="32">
        <v>1</v>
      </c>
      <c r="Q829" s="32" t="s">
        <v>58</v>
      </c>
      <c r="R829" s="32">
        <v>0</v>
      </c>
      <c r="S829" s="32" t="s">
        <v>36</v>
      </c>
      <c r="T829" s="32">
        <v>4</v>
      </c>
      <c r="U829" s="32" t="s">
        <v>42</v>
      </c>
      <c r="V829" s="32">
        <v>0</v>
      </c>
      <c r="W829" s="32">
        <f>SUM(_xlfn.XLOOKUP(B829,freq!$A$2:$A$40,freq!$B$2:$B$40,0),_xlfn.XLOOKUP(C829,freq!$A$2:$A$40,freq!$B$2:$B$40,0),_xlfn.XLOOKUP(D829,freq!$A$2:$A$40,freq!$B$2:$B$40,0),_xlfn.XLOOKUP(E829,freq!$A$2:$A$40,freq!$B$2:$B$40,0),_xlfn.XLOOKUP(F829,freq!$A$2:$A$40,freq!$B$2:$B$40,0),_xlfn.XLOOKUP(G829,freq!$A$2:$A$40,freq!$B$2:$B$40,0),_xlfn.XLOOKUP(H829,freq!$A$2:$A$40,freq!$B$2:$B$40,0),_xlfn.XLOOKUP(I829,freq!$A$2:$A$40,freq!$B$2:$B$40,0),_xlfn.XLOOKUP(J829,freq!$A$2:$A$40,freq!$B$2:$B$40,0),_xlfn.XLOOKUP(K829,freq!$A$2:$A$40,freq!$B$2:$B$40,0),_xlfn.XLOOKUP(L829,freq!$A$2:$A$40,freq!$B$2:$B$40,0),_xlfn.XLOOKUP(M829,freq!$A$2:$A$40,freq!$B$2:$B$40,0),_xlfn.XLOOKUP(N829,freq!$A$2:$A$40,freq!$B$2:$B$40,0),_xlfn.XLOOKUP(O829,freq!$A$2:$A$40,freq!$B$2:$B$40,0),_xlfn.XLOOKUP(P829,freq!$A$2:$A$40,freq!$B$2:$B$40,0),_xlfn.XLOOKUP(Q829,freq!$A$2:$A$40,freq!$B$2:$B$40,0),_xlfn.XLOOKUP(R829,freq!$A$2:$A$40,freq!$B$2:$B$40,0),_xlfn.XLOOKUP(S829,freq!$A$2:$A$40,freq!$B$2:$B$40,0),_xlfn.XLOOKUP(T829,freq!$A$2:$A$40,freq!$B$2:$B$40,0),_xlfn.XLOOKUP(U829,freq!$A$2:$A$40,freq!$B$2:$B$40,0),_xlfn.XLOOKUP(V829,freq!$A$2:$A$40,freq!$B$2:$B$40,0))</f>
        <v>55.359999999999992</v>
      </c>
    </row>
    <row r="830" spans="1:23" hidden="1" x14ac:dyDescent="0.35">
      <c r="A830" s="32" t="s">
        <v>429</v>
      </c>
      <c r="B830" s="32" t="s">
        <v>43</v>
      </c>
      <c r="C830" s="32">
        <v>2</v>
      </c>
      <c r="D830" s="32" t="s">
        <v>1</v>
      </c>
      <c r="E830" s="32" t="s">
        <v>53</v>
      </c>
      <c r="F830" s="32" t="s">
        <v>31</v>
      </c>
      <c r="G830" s="32" t="s">
        <v>28</v>
      </c>
      <c r="H830" s="32">
        <v>3</v>
      </c>
      <c r="I830" s="32" t="s">
        <v>37</v>
      </c>
      <c r="J830" s="32" t="s">
        <v>37</v>
      </c>
      <c r="K830" s="32" t="s">
        <v>59</v>
      </c>
      <c r="L830" s="32">
        <v>9</v>
      </c>
      <c r="M830" s="32" t="s">
        <v>41</v>
      </c>
      <c r="N830" s="32" t="s">
        <v>43</v>
      </c>
      <c r="O830" s="32" t="s">
        <v>31</v>
      </c>
      <c r="P830" s="32" t="s">
        <v>46</v>
      </c>
      <c r="Q830" s="32" t="s">
        <v>30</v>
      </c>
      <c r="R830" s="32">
        <v>1</v>
      </c>
      <c r="S830" s="32" t="s">
        <v>33</v>
      </c>
      <c r="T830" s="32" t="s">
        <v>36</v>
      </c>
      <c r="U830" s="32" t="s">
        <v>33</v>
      </c>
      <c r="V830" s="32" t="s">
        <v>32</v>
      </c>
      <c r="W830" s="32">
        <f>SUM(_xlfn.XLOOKUP(B830,freq!$A$2:$A$40,freq!$B$2:$B$40,0),_xlfn.XLOOKUP(C830,freq!$A$2:$A$40,freq!$B$2:$B$40,0),_xlfn.XLOOKUP(D830,freq!$A$2:$A$40,freq!$B$2:$B$40,0),_xlfn.XLOOKUP(E830,freq!$A$2:$A$40,freq!$B$2:$B$40,0),_xlfn.XLOOKUP(F830,freq!$A$2:$A$40,freq!$B$2:$B$40,0),_xlfn.XLOOKUP(G830,freq!$A$2:$A$40,freq!$B$2:$B$40,0),_xlfn.XLOOKUP(H830,freq!$A$2:$A$40,freq!$B$2:$B$40,0),_xlfn.XLOOKUP(I830,freq!$A$2:$A$40,freq!$B$2:$B$40,0),_xlfn.XLOOKUP(J830,freq!$A$2:$A$40,freq!$B$2:$B$40,0),_xlfn.XLOOKUP(K830,freq!$A$2:$A$40,freq!$B$2:$B$40,0),_xlfn.XLOOKUP(L830,freq!$A$2:$A$40,freq!$B$2:$B$40,0),_xlfn.XLOOKUP(M830,freq!$A$2:$A$40,freq!$B$2:$B$40,0),_xlfn.XLOOKUP(N830,freq!$A$2:$A$40,freq!$B$2:$B$40,0),_xlfn.XLOOKUP(O830,freq!$A$2:$A$40,freq!$B$2:$B$40,0),_xlfn.XLOOKUP(P830,freq!$A$2:$A$40,freq!$B$2:$B$40,0),_xlfn.XLOOKUP(Q830,freq!$A$2:$A$40,freq!$B$2:$B$40,0),_xlfn.XLOOKUP(R830,freq!$A$2:$A$40,freq!$B$2:$B$40,0),_xlfn.XLOOKUP(S830,freq!$A$2:$A$40,freq!$B$2:$B$40,0),_xlfn.XLOOKUP(T830,freq!$A$2:$A$40,freq!$B$2:$B$40,0),_xlfn.XLOOKUP(U830,freq!$A$2:$A$40,freq!$B$2:$B$40,0),_xlfn.XLOOKUP(V830,freq!$A$2:$A$40,freq!$B$2:$B$40,0))</f>
        <v>55.330000000000005</v>
      </c>
    </row>
    <row r="831" spans="1:23" hidden="1" x14ac:dyDescent="0.35">
      <c r="A831" s="32" t="s">
        <v>1429</v>
      </c>
      <c r="B831" s="32" t="s">
        <v>3</v>
      </c>
      <c r="C831" s="32" t="s">
        <v>28</v>
      </c>
      <c r="D831" s="32">
        <v>9</v>
      </c>
      <c r="E831" s="32" t="s">
        <v>31</v>
      </c>
      <c r="F831" s="32" t="s">
        <v>1</v>
      </c>
      <c r="G831" s="32">
        <v>0</v>
      </c>
      <c r="H831" s="32" t="s">
        <v>40</v>
      </c>
      <c r="I831" s="32">
        <v>8</v>
      </c>
      <c r="J831" s="32" t="s">
        <v>30</v>
      </c>
      <c r="K831" s="32">
        <v>8</v>
      </c>
      <c r="L831" s="32">
        <v>5</v>
      </c>
      <c r="M831" s="32" t="s">
        <v>28</v>
      </c>
      <c r="N831" s="32" t="s">
        <v>48</v>
      </c>
      <c r="O831" s="32">
        <v>5</v>
      </c>
      <c r="P831" s="32" t="s">
        <v>58</v>
      </c>
      <c r="Q831" s="32" t="s">
        <v>2</v>
      </c>
      <c r="R831" s="32" t="s">
        <v>46</v>
      </c>
      <c r="S831" s="32" t="s">
        <v>41</v>
      </c>
      <c r="T831" s="32" t="s">
        <v>50</v>
      </c>
      <c r="U831" s="32" t="s">
        <v>31</v>
      </c>
      <c r="V831" s="32" t="s">
        <v>33</v>
      </c>
      <c r="W831" s="32">
        <f>SUM(_xlfn.XLOOKUP(B831,freq!$A$2:$A$40,freq!$B$2:$B$40,0),_xlfn.XLOOKUP(C831,freq!$A$2:$A$40,freq!$B$2:$B$40,0),_xlfn.XLOOKUP(D831,freq!$A$2:$A$40,freq!$B$2:$B$40,0),_xlfn.XLOOKUP(E831,freq!$A$2:$A$40,freq!$B$2:$B$40,0),_xlfn.XLOOKUP(F831,freq!$A$2:$A$40,freq!$B$2:$B$40,0),_xlfn.XLOOKUP(G831,freq!$A$2:$A$40,freq!$B$2:$B$40,0),_xlfn.XLOOKUP(H831,freq!$A$2:$A$40,freq!$B$2:$B$40,0),_xlfn.XLOOKUP(I831,freq!$A$2:$A$40,freq!$B$2:$B$40,0),_xlfn.XLOOKUP(J831,freq!$A$2:$A$40,freq!$B$2:$B$40,0),_xlfn.XLOOKUP(K831,freq!$A$2:$A$40,freq!$B$2:$B$40,0),_xlfn.XLOOKUP(L831,freq!$A$2:$A$40,freq!$B$2:$B$40,0),_xlfn.XLOOKUP(M831,freq!$A$2:$A$40,freq!$B$2:$B$40,0),_xlfn.XLOOKUP(N831,freq!$A$2:$A$40,freq!$B$2:$B$40,0),_xlfn.XLOOKUP(O831,freq!$A$2:$A$40,freq!$B$2:$B$40,0),_xlfn.XLOOKUP(P831,freq!$A$2:$A$40,freq!$B$2:$B$40,0),_xlfn.XLOOKUP(Q831,freq!$A$2:$A$40,freq!$B$2:$B$40,0),_xlfn.XLOOKUP(R831,freq!$A$2:$A$40,freq!$B$2:$B$40,0),_xlfn.XLOOKUP(S831,freq!$A$2:$A$40,freq!$B$2:$B$40,0),_xlfn.XLOOKUP(T831,freq!$A$2:$A$40,freq!$B$2:$B$40,0),_xlfn.XLOOKUP(U831,freq!$A$2:$A$40,freq!$B$2:$B$40,0),_xlfn.XLOOKUP(V831,freq!$A$2:$A$40,freq!$B$2:$B$40,0))</f>
        <v>55.330000000000005</v>
      </c>
    </row>
    <row r="832" spans="1:23" hidden="1" x14ac:dyDescent="0.35">
      <c r="A832" s="32" t="s">
        <v>972</v>
      </c>
      <c r="B832" s="32" t="s">
        <v>53</v>
      </c>
      <c r="C832" s="32">
        <v>7</v>
      </c>
      <c r="D832" s="32" t="s">
        <v>58</v>
      </c>
      <c r="E832" s="32" t="s">
        <v>59</v>
      </c>
      <c r="F832" s="32" t="s">
        <v>58</v>
      </c>
      <c r="G832" s="32">
        <v>6</v>
      </c>
      <c r="H832" s="32" t="s">
        <v>1</v>
      </c>
      <c r="I832" s="32" t="s">
        <v>37</v>
      </c>
      <c r="J832" s="32" t="s">
        <v>58</v>
      </c>
      <c r="K832" s="32" t="s">
        <v>29</v>
      </c>
      <c r="L832" s="32" t="s">
        <v>35</v>
      </c>
      <c r="M832" s="32" t="s">
        <v>58</v>
      </c>
      <c r="N832" s="32" t="s">
        <v>1</v>
      </c>
      <c r="O832" s="32" t="s">
        <v>0</v>
      </c>
      <c r="P832" s="32" t="s">
        <v>0</v>
      </c>
      <c r="Q832" s="32" t="s">
        <v>49</v>
      </c>
      <c r="R832" s="32" t="s">
        <v>3</v>
      </c>
      <c r="S832" s="32" t="s">
        <v>31</v>
      </c>
      <c r="T832" s="32" t="s">
        <v>46</v>
      </c>
      <c r="U832" s="32">
        <v>3</v>
      </c>
      <c r="V832" s="32" t="s">
        <v>28</v>
      </c>
      <c r="W832" s="32">
        <f>SUM(_xlfn.XLOOKUP(B832,freq!$A$2:$A$40,freq!$B$2:$B$40,0),_xlfn.XLOOKUP(C832,freq!$A$2:$A$40,freq!$B$2:$B$40,0),_xlfn.XLOOKUP(D832,freq!$A$2:$A$40,freq!$B$2:$B$40,0),_xlfn.XLOOKUP(E832,freq!$A$2:$A$40,freq!$B$2:$B$40,0),_xlfn.XLOOKUP(F832,freq!$A$2:$A$40,freq!$B$2:$B$40,0),_xlfn.XLOOKUP(G832,freq!$A$2:$A$40,freq!$B$2:$B$40,0),_xlfn.XLOOKUP(H832,freq!$A$2:$A$40,freq!$B$2:$B$40,0),_xlfn.XLOOKUP(I832,freq!$A$2:$A$40,freq!$B$2:$B$40,0),_xlfn.XLOOKUP(J832,freq!$A$2:$A$40,freq!$B$2:$B$40,0),_xlfn.XLOOKUP(K832,freq!$A$2:$A$40,freq!$B$2:$B$40,0),_xlfn.XLOOKUP(L832,freq!$A$2:$A$40,freq!$B$2:$B$40,0),_xlfn.XLOOKUP(M832,freq!$A$2:$A$40,freq!$B$2:$B$40,0),_xlfn.XLOOKUP(N832,freq!$A$2:$A$40,freq!$B$2:$B$40,0),_xlfn.XLOOKUP(O832,freq!$A$2:$A$40,freq!$B$2:$B$40,0),_xlfn.XLOOKUP(P832,freq!$A$2:$A$40,freq!$B$2:$B$40,0),_xlfn.XLOOKUP(Q832,freq!$A$2:$A$40,freq!$B$2:$B$40,0),_xlfn.XLOOKUP(R832,freq!$A$2:$A$40,freq!$B$2:$B$40,0),_xlfn.XLOOKUP(S832,freq!$A$2:$A$40,freq!$B$2:$B$40,0),_xlfn.XLOOKUP(T832,freq!$A$2:$A$40,freq!$B$2:$B$40,0),_xlfn.XLOOKUP(U832,freq!$A$2:$A$40,freq!$B$2:$B$40,0),_xlfn.XLOOKUP(V832,freq!$A$2:$A$40,freq!$B$2:$B$40,0))</f>
        <v>55.31</v>
      </c>
    </row>
    <row r="833" spans="1:23" hidden="1" x14ac:dyDescent="0.35">
      <c r="A833" s="32" t="s">
        <v>895</v>
      </c>
      <c r="B833" s="32" t="s">
        <v>58</v>
      </c>
      <c r="C833" s="32" t="s">
        <v>42</v>
      </c>
      <c r="D833" s="32" t="s">
        <v>49</v>
      </c>
      <c r="E833" s="32" t="s">
        <v>2</v>
      </c>
      <c r="F833" s="32" t="s">
        <v>50</v>
      </c>
      <c r="G833" s="32" t="s">
        <v>30</v>
      </c>
      <c r="H833" s="32" t="s">
        <v>44</v>
      </c>
      <c r="I833" s="32" t="s">
        <v>3</v>
      </c>
      <c r="J833" s="32" t="s">
        <v>33</v>
      </c>
      <c r="K833" s="32" t="s">
        <v>33</v>
      </c>
      <c r="L833" s="32" t="s">
        <v>45</v>
      </c>
      <c r="M833" s="32" t="s">
        <v>29</v>
      </c>
      <c r="N833" s="32" t="s">
        <v>41</v>
      </c>
      <c r="O833" s="32" t="s">
        <v>37</v>
      </c>
      <c r="P833" s="32" t="s">
        <v>42</v>
      </c>
      <c r="Q833" s="32" t="s">
        <v>43</v>
      </c>
      <c r="R833" s="32" t="s">
        <v>36</v>
      </c>
      <c r="S833" s="32" t="s">
        <v>46</v>
      </c>
      <c r="T833" s="32" t="s">
        <v>29</v>
      </c>
      <c r="U833" s="32">
        <v>5</v>
      </c>
      <c r="V833" s="32">
        <v>6</v>
      </c>
      <c r="W833" s="32">
        <f>SUM(_xlfn.XLOOKUP(B833,freq!$A$2:$A$40,freq!$B$2:$B$40,0),_xlfn.XLOOKUP(C833,freq!$A$2:$A$40,freq!$B$2:$B$40,0),_xlfn.XLOOKUP(D833,freq!$A$2:$A$40,freq!$B$2:$B$40,0),_xlfn.XLOOKUP(E833,freq!$A$2:$A$40,freq!$B$2:$B$40,0),_xlfn.XLOOKUP(F833,freq!$A$2:$A$40,freq!$B$2:$B$40,0),_xlfn.XLOOKUP(G833,freq!$A$2:$A$40,freq!$B$2:$B$40,0),_xlfn.XLOOKUP(H833,freq!$A$2:$A$40,freq!$B$2:$B$40,0),_xlfn.XLOOKUP(I833,freq!$A$2:$A$40,freq!$B$2:$B$40,0),_xlfn.XLOOKUP(J833,freq!$A$2:$A$40,freq!$B$2:$B$40,0),_xlfn.XLOOKUP(K833,freq!$A$2:$A$40,freq!$B$2:$B$40,0),_xlfn.XLOOKUP(L833,freq!$A$2:$A$40,freq!$B$2:$B$40,0),_xlfn.XLOOKUP(M833,freq!$A$2:$A$40,freq!$B$2:$B$40,0),_xlfn.XLOOKUP(N833,freq!$A$2:$A$40,freq!$B$2:$B$40,0),_xlfn.XLOOKUP(O833,freq!$A$2:$A$40,freq!$B$2:$B$40,0),_xlfn.XLOOKUP(P833,freq!$A$2:$A$40,freq!$B$2:$B$40,0),_xlfn.XLOOKUP(Q833,freq!$A$2:$A$40,freq!$B$2:$B$40,0),_xlfn.XLOOKUP(R833,freq!$A$2:$A$40,freq!$B$2:$B$40,0),_xlfn.XLOOKUP(S833,freq!$A$2:$A$40,freq!$B$2:$B$40,0),_xlfn.XLOOKUP(T833,freq!$A$2:$A$40,freq!$B$2:$B$40,0),_xlfn.XLOOKUP(U833,freq!$A$2:$A$40,freq!$B$2:$B$40,0),_xlfn.XLOOKUP(V833,freq!$A$2:$A$40,freq!$B$2:$B$40,0))</f>
        <v>55.309999999999995</v>
      </c>
    </row>
    <row r="834" spans="1:23" hidden="1" x14ac:dyDescent="0.35">
      <c r="A834" s="32" t="s">
        <v>1007</v>
      </c>
      <c r="B834" s="32">
        <v>1</v>
      </c>
      <c r="C834" s="32" t="s">
        <v>35</v>
      </c>
      <c r="D834" s="32">
        <v>9</v>
      </c>
      <c r="E834" s="32" t="s">
        <v>41</v>
      </c>
      <c r="F834" s="32">
        <v>3</v>
      </c>
      <c r="G834" s="32" t="s">
        <v>4</v>
      </c>
      <c r="H834" s="32" t="s">
        <v>50</v>
      </c>
      <c r="I834" s="32" t="s">
        <v>1</v>
      </c>
      <c r="J834" s="32">
        <v>3</v>
      </c>
      <c r="K834" s="32" t="s">
        <v>3</v>
      </c>
      <c r="L834" s="32" t="s">
        <v>45</v>
      </c>
      <c r="M834" s="32" t="s">
        <v>44</v>
      </c>
      <c r="N834" s="32">
        <v>0</v>
      </c>
      <c r="O834" s="32" t="s">
        <v>44</v>
      </c>
      <c r="P834" s="32" t="s">
        <v>59</v>
      </c>
      <c r="Q834" s="32" t="s">
        <v>30</v>
      </c>
      <c r="R834" s="32" t="s">
        <v>34</v>
      </c>
      <c r="S834" s="32" t="s">
        <v>34</v>
      </c>
      <c r="T834" s="32" t="s">
        <v>30</v>
      </c>
      <c r="U834" s="32" t="s">
        <v>28</v>
      </c>
      <c r="V834" s="32" t="s">
        <v>59</v>
      </c>
      <c r="W834" s="32">
        <f>SUM(_xlfn.XLOOKUP(B834,freq!$A$2:$A$40,freq!$B$2:$B$40,0),_xlfn.XLOOKUP(C834,freq!$A$2:$A$40,freq!$B$2:$B$40,0),_xlfn.XLOOKUP(D834,freq!$A$2:$A$40,freq!$B$2:$B$40,0),_xlfn.XLOOKUP(E834,freq!$A$2:$A$40,freq!$B$2:$B$40,0),_xlfn.XLOOKUP(F834,freq!$A$2:$A$40,freq!$B$2:$B$40,0),_xlfn.XLOOKUP(G834,freq!$A$2:$A$40,freq!$B$2:$B$40,0),_xlfn.XLOOKUP(H834,freq!$A$2:$A$40,freq!$B$2:$B$40,0),_xlfn.XLOOKUP(I834,freq!$A$2:$A$40,freq!$B$2:$B$40,0),_xlfn.XLOOKUP(J834,freq!$A$2:$A$40,freq!$B$2:$B$40,0),_xlfn.XLOOKUP(K834,freq!$A$2:$A$40,freq!$B$2:$B$40,0),_xlfn.XLOOKUP(L834,freq!$A$2:$A$40,freq!$B$2:$B$40,0),_xlfn.XLOOKUP(M834,freq!$A$2:$A$40,freq!$B$2:$B$40,0),_xlfn.XLOOKUP(N834,freq!$A$2:$A$40,freq!$B$2:$B$40,0),_xlfn.XLOOKUP(O834,freq!$A$2:$A$40,freq!$B$2:$B$40,0),_xlfn.XLOOKUP(P834,freq!$A$2:$A$40,freq!$B$2:$B$40,0),_xlfn.XLOOKUP(Q834,freq!$A$2:$A$40,freq!$B$2:$B$40,0),_xlfn.XLOOKUP(R834,freq!$A$2:$A$40,freq!$B$2:$B$40,0),_xlfn.XLOOKUP(S834,freq!$A$2:$A$40,freq!$B$2:$B$40,0),_xlfn.XLOOKUP(T834,freq!$A$2:$A$40,freq!$B$2:$B$40,0),_xlfn.XLOOKUP(U834,freq!$A$2:$A$40,freq!$B$2:$B$40,0),_xlfn.XLOOKUP(V834,freq!$A$2:$A$40,freq!$B$2:$B$40,0))</f>
        <v>55.3</v>
      </c>
    </row>
    <row r="835" spans="1:23" hidden="1" x14ac:dyDescent="0.35">
      <c r="A835" s="32" t="s">
        <v>1729</v>
      </c>
      <c r="B835" s="32" t="s">
        <v>48</v>
      </c>
      <c r="C835" s="32" t="s">
        <v>40</v>
      </c>
      <c r="D835" s="32" t="s">
        <v>2</v>
      </c>
      <c r="E835" s="32" t="s">
        <v>41</v>
      </c>
      <c r="F835" s="32" t="s">
        <v>4</v>
      </c>
      <c r="G835" s="32" t="s">
        <v>49</v>
      </c>
      <c r="H835" s="32">
        <v>1</v>
      </c>
      <c r="I835" s="32">
        <v>9</v>
      </c>
      <c r="J835" s="32" t="s">
        <v>32</v>
      </c>
      <c r="K835" s="32" t="s">
        <v>31</v>
      </c>
      <c r="L835" s="32" t="s">
        <v>29</v>
      </c>
      <c r="M835" s="32" t="s">
        <v>56</v>
      </c>
      <c r="N835" s="32">
        <v>6</v>
      </c>
      <c r="O835" s="32" t="s">
        <v>0</v>
      </c>
      <c r="P835" s="32" t="s">
        <v>59</v>
      </c>
      <c r="Q835" s="32" t="s">
        <v>34</v>
      </c>
      <c r="R835" s="32">
        <v>3</v>
      </c>
      <c r="S835" s="32" t="s">
        <v>59</v>
      </c>
      <c r="T835" s="32" t="s">
        <v>59</v>
      </c>
      <c r="U835" s="32" t="s">
        <v>56</v>
      </c>
      <c r="V835" s="32" t="s">
        <v>32</v>
      </c>
      <c r="W835" s="32">
        <f>SUM(_xlfn.XLOOKUP(B835,freq!$A$2:$A$40,freq!$B$2:$B$40,0),_xlfn.XLOOKUP(C835,freq!$A$2:$A$40,freq!$B$2:$B$40,0),_xlfn.XLOOKUP(D835,freq!$A$2:$A$40,freq!$B$2:$B$40,0),_xlfn.XLOOKUP(E835,freq!$A$2:$A$40,freq!$B$2:$B$40,0),_xlfn.XLOOKUP(F835,freq!$A$2:$A$40,freq!$B$2:$B$40,0),_xlfn.XLOOKUP(G835,freq!$A$2:$A$40,freq!$B$2:$B$40,0),_xlfn.XLOOKUP(H835,freq!$A$2:$A$40,freq!$B$2:$B$40,0),_xlfn.XLOOKUP(I835,freq!$A$2:$A$40,freq!$B$2:$B$40,0),_xlfn.XLOOKUP(J835,freq!$A$2:$A$40,freq!$B$2:$B$40,0),_xlfn.XLOOKUP(K835,freq!$A$2:$A$40,freq!$B$2:$B$40,0),_xlfn.XLOOKUP(L835,freq!$A$2:$A$40,freq!$B$2:$B$40,0),_xlfn.XLOOKUP(M835,freq!$A$2:$A$40,freq!$B$2:$B$40,0),_xlfn.XLOOKUP(N835,freq!$A$2:$A$40,freq!$B$2:$B$40,0),_xlfn.XLOOKUP(O835,freq!$A$2:$A$40,freq!$B$2:$B$40,0),_xlfn.XLOOKUP(P835,freq!$A$2:$A$40,freq!$B$2:$B$40,0),_xlfn.XLOOKUP(Q835,freq!$A$2:$A$40,freq!$B$2:$B$40,0),_xlfn.XLOOKUP(R835,freq!$A$2:$A$40,freq!$B$2:$B$40,0),_xlfn.XLOOKUP(S835,freq!$A$2:$A$40,freq!$B$2:$B$40,0),_xlfn.XLOOKUP(T835,freq!$A$2:$A$40,freq!$B$2:$B$40,0),_xlfn.XLOOKUP(U835,freq!$A$2:$A$40,freq!$B$2:$B$40,0),_xlfn.XLOOKUP(V835,freq!$A$2:$A$40,freq!$B$2:$B$40,0))</f>
        <v>55.290000000000013</v>
      </c>
    </row>
    <row r="836" spans="1:23" hidden="1" x14ac:dyDescent="0.35">
      <c r="A836" s="32" t="s">
        <v>936</v>
      </c>
      <c r="B836" s="32" t="s">
        <v>3</v>
      </c>
      <c r="C836" s="32">
        <v>9</v>
      </c>
      <c r="D836" s="32">
        <v>8</v>
      </c>
      <c r="E836" s="32">
        <v>3</v>
      </c>
      <c r="F836" s="32" t="s">
        <v>38</v>
      </c>
      <c r="G836" s="32">
        <v>4</v>
      </c>
      <c r="H836" s="32" t="s">
        <v>45</v>
      </c>
      <c r="I836" s="32" t="s">
        <v>32</v>
      </c>
      <c r="J836" s="32" t="s">
        <v>37</v>
      </c>
      <c r="K836" s="32" t="s">
        <v>36</v>
      </c>
      <c r="L836" s="32" t="s">
        <v>33</v>
      </c>
      <c r="M836" s="32" t="s">
        <v>35</v>
      </c>
      <c r="N836" s="32">
        <v>7</v>
      </c>
      <c r="O836" s="32" t="s">
        <v>37</v>
      </c>
      <c r="P836" s="32" t="s">
        <v>42</v>
      </c>
      <c r="Q836" s="32" t="s">
        <v>38</v>
      </c>
      <c r="R836" s="32" t="s">
        <v>28</v>
      </c>
      <c r="S836" s="32" t="s">
        <v>33</v>
      </c>
      <c r="T836" s="32">
        <v>9</v>
      </c>
      <c r="U836" s="32">
        <v>4</v>
      </c>
      <c r="V836" s="32" t="s">
        <v>40</v>
      </c>
      <c r="W836" s="32">
        <f>SUM(_xlfn.XLOOKUP(B836,freq!$A$2:$A$40,freq!$B$2:$B$40,0),_xlfn.XLOOKUP(C836,freq!$A$2:$A$40,freq!$B$2:$B$40,0),_xlfn.XLOOKUP(D836,freq!$A$2:$A$40,freq!$B$2:$B$40,0),_xlfn.XLOOKUP(E836,freq!$A$2:$A$40,freq!$B$2:$B$40,0),_xlfn.XLOOKUP(F836,freq!$A$2:$A$40,freq!$B$2:$B$40,0),_xlfn.XLOOKUP(G836,freq!$A$2:$A$40,freq!$B$2:$B$40,0),_xlfn.XLOOKUP(H836,freq!$A$2:$A$40,freq!$B$2:$B$40,0),_xlfn.XLOOKUP(I836,freq!$A$2:$A$40,freq!$B$2:$B$40,0),_xlfn.XLOOKUP(J836,freq!$A$2:$A$40,freq!$B$2:$B$40,0),_xlfn.XLOOKUP(K836,freq!$A$2:$A$40,freq!$B$2:$B$40,0),_xlfn.XLOOKUP(L836,freq!$A$2:$A$40,freq!$B$2:$B$40,0),_xlfn.XLOOKUP(M836,freq!$A$2:$A$40,freq!$B$2:$B$40,0),_xlfn.XLOOKUP(N836,freq!$A$2:$A$40,freq!$B$2:$B$40,0),_xlfn.XLOOKUP(O836,freq!$A$2:$A$40,freq!$B$2:$B$40,0),_xlfn.XLOOKUP(P836,freq!$A$2:$A$40,freq!$B$2:$B$40,0),_xlfn.XLOOKUP(Q836,freq!$A$2:$A$40,freq!$B$2:$B$40,0),_xlfn.XLOOKUP(R836,freq!$A$2:$A$40,freq!$B$2:$B$40,0),_xlfn.XLOOKUP(S836,freq!$A$2:$A$40,freq!$B$2:$B$40,0),_xlfn.XLOOKUP(T836,freq!$A$2:$A$40,freq!$B$2:$B$40,0),_xlfn.XLOOKUP(U836,freq!$A$2:$A$40,freq!$B$2:$B$40,0),_xlfn.XLOOKUP(V836,freq!$A$2:$A$40,freq!$B$2:$B$40,0))</f>
        <v>55.28</v>
      </c>
    </row>
    <row r="837" spans="1:23" hidden="1" x14ac:dyDescent="0.35">
      <c r="A837" s="32" t="s">
        <v>920</v>
      </c>
      <c r="B837" s="32" t="s">
        <v>50</v>
      </c>
      <c r="C837" s="32" t="s">
        <v>30</v>
      </c>
      <c r="D837" s="32" t="s">
        <v>56</v>
      </c>
      <c r="E837" s="32" t="s">
        <v>36</v>
      </c>
      <c r="F837" s="32">
        <v>4</v>
      </c>
      <c r="G837" s="32" t="s">
        <v>48</v>
      </c>
      <c r="H837" s="32" t="s">
        <v>50</v>
      </c>
      <c r="I837" s="32" t="s">
        <v>50</v>
      </c>
      <c r="J837" s="32" t="s">
        <v>3</v>
      </c>
      <c r="K837" s="32">
        <v>8</v>
      </c>
      <c r="L837" s="32" t="s">
        <v>30</v>
      </c>
      <c r="M837" s="32" t="s">
        <v>0</v>
      </c>
      <c r="N837" s="32" t="s">
        <v>48</v>
      </c>
      <c r="O837" s="32" t="s">
        <v>1</v>
      </c>
      <c r="P837" s="32" t="s">
        <v>38</v>
      </c>
      <c r="Q837" s="32" t="s">
        <v>40</v>
      </c>
      <c r="R837" s="32" t="s">
        <v>41</v>
      </c>
      <c r="S837" s="32" t="s">
        <v>32</v>
      </c>
      <c r="T837" s="32" t="s">
        <v>56</v>
      </c>
      <c r="U837" s="32" t="s">
        <v>37</v>
      </c>
      <c r="V837" s="32" t="s">
        <v>43</v>
      </c>
      <c r="W837" s="32">
        <f>SUM(_xlfn.XLOOKUP(B837,freq!$A$2:$A$40,freq!$B$2:$B$40,0),_xlfn.XLOOKUP(C837,freq!$A$2:$A$40,freq!$B$2:$B$40,0),_xlfn.XLOOKUP(D837,freq!$A$2:$A$40,freq!$B$2:$B$40,0),_xlfn.XLOOKUP(E837,freq!$A$2:$A$40,freq!$B$2:$B$40,0),_xlfn.XLOOKUP(F837,freq!$A$2:$A$40,freq!$B$2:$B$40,0),_xlfn.XLOOKUP(G837,freq!$A$2:$A$40,freq!$B$2:$B$40,0),_xlfn.XLOOKUP(H837,freq!$A$2:$A$40,freq!$B$2:$B$40,0),_xlfn.XLOOKUP(I837,freq!$A$2:$A$40,freq!$B$2:$B$40,0),_xlfn.XLOOKUP(J837,freq!$A$2:$A$40,freq!$B$2:$B$40,0),_xlfn.XLOOKUP(K837,freq!$A$2:$A$40,freq!$B$2:$B$40,0),_xlfn.XLOOKUP(L837,freq!$A$2:$A$40,freq!$B$2:$B$40,0),_xlfn.XLOOKUP(M837,freq!$A$2:$A$40,freq!$B$2:$B$40,0),_xlfn.XLOOKUP(N837,freq!$A$2:$A$40,freq!$B$2:$B$40,0),_xlfn.XLOOKUP(O837,freq!$A$2:$A$40,freq!$B$2:$B$40,0),_xlfn.XLOOKUP(P837,freq!$A$2:$A$40,freq!$B$2:$B$40,0),_xlfn.XLOOKUP(Q837,freq!$A$2:$A$40,freq!$B$2:$B$40,0),_xlfn.XLOOKUP(R837,freq!$A$2:$A$40,freq!$B$2:$B$40,0),_xlfn.XLOOKUP(S837,freq!$A$2:$A$40,freq!$B$2:$B$40,0),_xlfn.XLOOKUP(T837,freq!$A$2:$A$40,freq!$B$2:$B$40,0),_xlfn.XLOOKUP(U837,freq!$A$2:$A$40,freq!$B$2:$B$40,0),_xlfn.XLOOKUP(V837,freq!$A$2:$A$40,freq!$B$2:$B$40,0))</f>
        <v>55.240000000000009</v>
      </c>
    </row>
    <row r="838" spans="1:23" hidden="1" x14ac:dyDescent="0.35">
      <c r="A838" s="32" t="s">
        <v>1491</v>
      </c>
      <c r="B838" s="32" t="s">
        <v>38</v>
      </c>
      <c r="C838" s="32" t="s">
        <v>32</v>
      </c>
      <c r="D838" s="32" t="s">
        <v>2</v>
      </c>
      <c r="E838" s="32" t="s">
        <v>49</v>
      </c>
      <c r="F838" s="32">
        <v>8</v>
      </c>
      <c r="G838" s="32">
        <v>5</v>
      </c>
      <c r="H838" s="32" t="s">
        <v>38</v>
      </c>
      <c r="I838" s="32" t="s">
        <v>35</v>
      </c>
      <c r="J838" s="32" t="s">
        <v>50</v>
      </c>
      <c r="K838" s="32" t="s">
        <v>32</v>
      </c>
      <c r="L838" s="32" t="s">
        <v>1</v>
      </c>
      <c r="M838" s="32" t="s">
        <v>50</v>
      </c>
      <c r="N838" s="32" t="s">
        <v>38</v>
      </c>
      <c r="O838" s="32">
        <v>7</v>
      </c>
      <c r="P838" s="32" t="s">
        <v>30</v>
      </c>
      <c r="Q838" s="32">
        <v>2</v>
      </c>
      <c r="R838" s="32" t="s">
        <v>2</v>
      </c>
      <c r="S838" s="32" t="s">
        <v>42</v>
      </c>
      <c r="T838" s="32" t="s">
        <v>33</v>
      </c>
      <c r="U838" s="32" t="s">
        <v>3</v>
      </c>
      <c r="V838" s="32">
        <v>5</v>
      </c>
      <c r="W838" s="32">
        <f>SUM(_xlfn.XLOOKUP(B838,freq!$A$2:$A$40,freq!$B$2:$B$40,0),_xlfn.XLOOKUP(C838,freq!$A$2:$A$40,freq!$B$2:$B$40,0),_xlfn.XLOOKUP(D838,freq!$A$2:$A$40,freq!$B$2:$B$40,0),_xlfn.XLOOKUP(E838,freq!$A$2:$A$40,freq!$B$2:$B$40,0),_xlfn.XLOOKUP(F838,freq!$A$2:$A$40,freq!$B$2:$B$40,0),_xlfn.XLOOKUP(G838,freq!$A$2:$A$40,freq!$B$2:$B$40,0),_xlfn.XLOOKUP(H838,freq!$A$2:$A$40,freq!$B$2:$B$40,0),_xlfn.XLOOKUP(I838,freq!$A$2:$A$40,freq!$B$2:$B$40,0),_xlfn.XLOOKUP(J838,freq!$A$2:$A$40,freq!$B$2:$B$40,0),_xlfn.XLOOKUP(K838,freq!$A$2:$A$40,freq!$B$2:$B$40,0),_xlfn.XLOOKUP(L838,freq!$A$2:$A$40,freq!$B$2:$B$40,0),_xlfn.XLOOKUP(M838,freq!$A$2:$A$40,freq!$B$2:$B$40,0),_xlfn.XLOOKUP(N838,freq!$A$2:$A$40,freq!$B$2:$B$40,0),_xlfn.XLOOKUP(O838,freq!$A$2:$A$40,freq!$B$2:$B$40,0),_xlfn.XLOOKUP(P838,freq!$A$2:$A$40,freq!$B$2:$B$40,0),_xlfn.XLOOKUP(Q838,freq!$A$2:$A$40,freq!$B$2:$B$40,0),_xlfn.XLOOKUP(R838,freq!$A$2:$A$40,freq!$B$2:$B$40,0),_xlfn.XLOOKUP(S838,freq!$A$2:$A$40,freq!$B$2:$B$40,0),_xlfn.XLOOKUP(T838,freq!$A$2:$A$40,freq!$B$2:$B$40,0),_xlfn.XLOOKUP(U838,freq!$A$2:$A$40,freq!$B$2:$B$40,0),_xlfn.XLOOKUP(V838,freq!$A$2:$A$40,freq!$B$2:$B$40,0))</f>
        <v>55.220000000000006</v>
      </c>
    </row>
    <row r="839" spans="1:23" hidden="1" x14ac:dyDescent="0.35">
      <c r="A839" s="32" t="s">
        <v>670</v>
      </c>
      <c r="B839" s="32">
        <v>2</v>
      </c>
      <c r="C839" s="32" t="s">
        <v>49</v>
      </c>
      <c r="D839" s="32">
        <v>6</v>
      </c>
      <c r="E839" s="32" t="s">
        <v>59</v>
      </c>
      <c r="F839" s="32" t="s">
        <v>0</v>
      </c>
      <c r="G839" s="32" t="s">
        <v>28</v>
      </c>
      <c r="H839" s="32" t="s">
        <v>49</v>
      </c>
      <c r="I839" s="32" t="s">
        <v>59</v>
      </c>
      <c r="J839" s="32" t="s">
        <v>3</v>
      </c>
      <c r="K839" s="32" t="s">
        <v>43</v>
      </c>
      <c r="L839" s="32" t="s">
        <v>3</v>
      </c>
      <c r="M839" s="32" t="s">
        <v>56</v>
      </c>
      <c r="N839" s="32" t="s">
        <v>32</v>
      </c>
      <c r="O839" s="32">
        <v>8</v>
      </c>
      <c r="P839" s="32">
        <v>0</v>
      </c>
      <c r="Q839" s="32" t="s">
        <v>28</v>
      </c>
      <c r="R839" s="32" t="s">
        <v>1</v>
      </c>
      <c r="S839" s="32" t="s">
        <v>32</v>
      </c>
      <c r="T839" s="32" t="s">
        <v>1</v>
      </c>
      <c r="U839" s="32" t="s">
        <v>56</v>
      </c>
      <c r="V839" s="32" t="s">
        <v>50</v>
      </c>
      <c r="W839" s="32">
        <f>SUM(_xlfn.XLOOKUP(B839,freq!$A$2:$A$40,freq!$B$2:$B$40,0),_xlfn.XLOOKUP(C839,freq!$A$2:$A$40,freq!$B$2:$B$40,0),_xlfn.XLOOKUP(D839,freq!$A$2:$A$40,freq!$B$2:$B$40,0),_xlfn.XLOOKUP(E839,freq!$A$2:$A$40,freq!$B$2:$B$40,0),_xlfn.XLOOKUP(F839,freq!$A$2:$A$40,freq!$B$2:$B$40,0),_xlfn.XLOOKUP(G839,freq!$A$2:$A$40,freq!$B$2:$B$40,0),_xlfn.XLOOKUP(H839,freq!$A$2:$A$40,freq!$B$2:$B$40,0),_xlfn.XLOOKUP(I839,freq!$A$2:$A$40,freq!$B$2:$B$40,0),_xlfn.XLOOKUP(J839,freq!$A$2:$A$40,freq!$B$2:$B$40,0),_xlfn.XLOOKUP(K839,freq!$A$2:$A$40,freq!$B$2:$B$40,0),_xlfn.XLOOKUP(L839,freq!$A$2:$A$40,freq!$B$2:$B$40,0),_xlfn.XLOOKUP(M839,freq!$A$2:$A$40,freq!$B$2:$B$40,0),_xlfn.XLOOKUP(N839,freq!$A$2:$A$40,freq!$B$2:$B$40,0),_xlfn.XLOOKUP(O839,freq!$A$2:$A$40,freq!$B$2:$B$40,0),_xlfn.XLOOKUP(P839,freq!$A$2:$A$40,freq!$B$2:$B$40,0),_xlfn.XLOOKUP(Q839,freq!$A$2:$A$40,freq!$B$2:$B$40,0),_xlfn.XLOOKUP(R839,freq!$A$2:$A$40,freq!$B$2:$B$40,0),_xlfn.XLOOKUP(S839,freq!$A$2:$A$40,freq!$B$2:$B$40,0),_xlfn.XLOOKUP(T839,freq!$A$2:$A$40,freq!$B$2:$B$40,0),_xlfn.XLOOKUP(U839,freq!$A$2:$A$40,freq!$B$2:$B$40,0),_xlfn.XLOOKUP(V839,freq!$A$2:$A$40,freq!$B$2:$B$40,0))</f>
        <v>55.2</v>
      </c>
    </row>
    <row r="840" spans="1:23" hidden="1" x14ac:dyDescent="0.35">
      <c r="A840" s="32" t="s">
        <v>1790</v>
      </c>
      <c r="B840" s="32" t="s">
        <v>2</v>
      </c>
      <c r="C840" s="32" t="s">
        <v>33</v>
      </c>
      <c r="D840" s="32" t="s">
        <v>33</v>
      </c>
      <c r="E840" s="32">
        <v>6</v>
      </c>
      <c r="F840" s="32" t="s">
        <v>36</v>
      </c>
      <c r="G840" s="32">
        <v>6</v>
      </c>
      <c r="H840" s="32">
        <v>9</v>
      </c>
      <c r="I840" s="32" t="s">
        <v>50</v>
      </c>
      <c r="J840" s="32" t="s">
        <v>34</v>
      </c>
      <c r="K840" s="32" t="s">
        <v>33</v>
      </c>
      <c r="L840" s="32" t="s">
        <v>28</v>
      </c>
      <c r="M840" s="32" t="s">
        <v>48</v>
      </c>
      <c r="N840" s="32" t="s">
        <v>44</v>
      </c>
      <c r="O840" s="32" t="s">
        <v>48</v>
      </c>
      <c r="P840" s="32" t="s">
        <v>37</v>
      </c>
      <c r="Q840" s="32" t="s">
        <v>3</v>
      </c>
      <c r="R840" s="32">
        <v>5</v>
      </c>
      <c r="S840" s="32" t="s">
        <v>4</v>
      </c>
      <c r="T840" s="32" t="s">
        <v>43</v>
      </c>
      <c r="U840" s="32" t="s">
        <v>41</v>
      </c>
      <c r="V840" s="32" t="s">
        <v>41</v>
      </c>
      <c r="W840" s="32">
        <f>SUM(_xlfn.XLOOKUP(B840,freq!$A$2:$A$40,freq!$B$2:$B$40,0),_xlfn.XLOOKUP(C840,freq!$A$2:$A$40,freq!$B$2:$B$40,0),_xlfn.XLOOKUP(D840,freq!$A$2:$A$40,freq!$B$2:$B$40,0),_xlfn.XLOOKUP(E840,freq!$A$2:$A$40,freq!$B$2:$B$40,0),_xlfn.XLOOKUP(F840,freq!$A$2:$A$40,freq!$B$2:$B$40,0),_xlfn.XLOOKUP(G840,freq!$A$2:$A$40,freq!$B$2:$B$40,0),_xlfn.XLOOKUP(H840,freq!$A$2:$A$40,freq!$B$2:$B$40,0),_xlfn.XLOOKUP(I840,freq!$A$2:$A$40,freq!$B$2:$B$40,0),_xlfn.XLOOKUP(J840,freq!$A$2:$A$40,freq!$B$2:$B$40,0),_xlfn.XLOOKUP(K840,freq!$A$2:$A$40,freq!$B$2:$B$40,0),_xlfn.XLOOKUP(L840,freq!$A$2:$A$40,freq!$B$2:$B$40,0),_xlfn.XLOOKUP(M840,freq!$A$2:$A$40,freq!$B$2:$B$40,0),_xlfn.XLOOKUP(N840,freq!$A$2:$A$40,freq!$B$2:$B$40,0),_xlfn.XLOOKUP(O840,freq!$A$2:$A$40,freq!$B$2:$B$40,0),_xlfn.XLOOKUP(P840,freq!$A$2:$A$40,freq!$B$2:$B$40,0),_xlfn.XLOOKUP(Q840,freq!$A$2:$A$40,freq!$B$2:$B$40,0),_xlfn.XLOOKUP(R840,freq!$A$2:$A$40,freq!$B$2:$B$40,0),_xlfn.XLOOKUP(S840,freq!$A$2:$A$40,freq!$B$2:$B$40,0),_xlfn.XLOOKUP(T840,freq!$A$2:$A$40,freq!$B$2:$B$40,0),_xlfn.XLOOKUP(U840,freq!$A$2:$A$40,freq!$B$2:$B$40,0),_xlfn.XLOOKUP(V840,freq!$A$2:$A$40,freq!$B$2:$B$40,0))</f>
        <v>55.2</v>
      </c>
    </row>
    <row r="841" spans="1:23" hidden="1" x14ac:dyDescent="0.35">
      <c r="A841" s="32" t="s">
        <v>1406</v>
      </c>
      <c r="B841" s="32">
        <v>9</v>
      </c>
      <c r="C841" s="32" t="s">
        <v>37</v>
      </c>
      <c r="D841" s="32">
        <v>8</v>
      </c>
      <c r="E841" s="32" t="s">
        <v>50</v>
      </c>
      <c r="F841" s="32" t="s">
        <v>50</v>
      </c>
      <c r="G841" s="32">
        <v>2</v>
      </c>
      <c r="H841" s="32" t="s">
        <v>40</v>
      </c>
      <c r="I841" s="32">
        <v>9</v>
      </c>
      <c r="J841" s="32" t="s">
        <v>4</v>
      </c>
      <c r="K841" s="32">
        <v>3</v>
      </c>
      <c r="L841" s="32" t="s">
        <v>30</v>
      </c>
      <c r="M841" s="32" t="s">
        <v>34</v>
      </c>
      <c r="N841" s="32" t="s">
        <v>35</v>
      </c>
      <c r="O841" s="32" t="s">
        <v>3</v>
      </c>
      <c r="P841" s="32" t="s">
        <v>28</v>
      </c>
      <c r="Q841" s="32" t="s">
        <v>1</v>
      </c>
      <c r="R841" s="32">
        <v>2</v>
      </c>
      <c r="S841" s="32" t="s">
        <v>36</v>
      </c>
      <c r="T841" s="32" t="s">
        <v>36</v>
      </c>
      <c r="U841" s="32" t="s">
        <v>2</v>
      </c>
      <c r="V841" s="32" t="s">
        <v>56</v>
      </c>
      <c r="W841" s="32">
        <f>SUM(_xlfn.XLOOKUP(B841,freq!$A$2:$A$40,freq!$B$2:$B$40,0),_xlfn.XLOOKUP(C841,freq!$A$2:$A$40,freq!$B$2:$B$40,0),_xlfn.XLOOKUP(D841,freq!$A$2:$A$40,freq!$B$2:$B$40,0),_xlfn.XLOOKUP(E841,freq!$A$2:$A$40,freq!$B$2:$B$40,0),_xlfn.XLOOKUP(F841,freq!$A$2:$A$40,freq!$B$2:$B$40,0),_xlfn.XLOOKUP(G841,freq!$A$2:$A$40,freq!$B$2:$B$40,0),_xlfn.XLOOKUP(H841,freq!$A$2:$A$40,freq!$B$2:$B$40,0),_xlfn.XLOOKUP(I841,freq!$A$2:$A$40,freq!$B$2:$B$40,0),_xlfn.XLOOKUP(J841,freq!$A$2:$A$40,freq!$B$2:$B$40,0),_xlfn.XLOOKUP(K841,freq!$A$2:$A$40,freq!$B$2:$B$40,0),_xlfn.XLOOKUP(L841,freq!$A$2:$A$40,freq!$B$2:$B$40,0),_xlfn.XLOOKUP(M841,freq!$A$2:$A$40,freq!$B$2:$B$40,0),_xlfn.XLOOKUP(N841,freq!$A$2:$A$40,freq!$B$2:$B$40,0),_xlfn.XLOOKUP(O841,freq!$A$2:$A$40,freq!$B$2:$B$40,0),_xlfn.XLOOKUP(P841,freq!$A$2:$A$40,freq!$B$2:$B$40,0),_xlfn.XLOOKUP(Q841,freq!$A$2:$A$40,freq!$B$2:$B$40,0),_xlfn.XLOOKUP(R841,freq!$A$2:$A$40,freq!$B$2:$B$40,0),_xlfn.XLOOKUP(S841,freq!$A$2:$A$40,freq!$B$2:$B$40,0),_xlfn.XLOOKUP(T841,freq!$A$2:$A$40,freq!$B$2:$B$40,0),_xlfn.XLOOKUP(U841,freq!$A$2:$A$40,freq!$B$2:$B$40,0),_xlfn.XLOOKUP(V841,freq!$A$2:$A$40,freq!$B$2:$B$40,0))</f>
        <v>55.180000000000007</v>
      </c>
    </row>
    <row r="842" spans="1:23" hidden="1" x14ac:dyDescent="0.35">
      <c r="A842" s="32" t="s">
        <v>146</v>
      </c>
      <c r="B842" s="32" t="s">
        <v>41</v>
      </c>
      <c r="C842" s="32" t="s">
        <v>1</v>
      </c>
      <c r="D842" s="32" t="s">
        <v>2</v>
      </c>
      <c r="E842" s="32">
        <v>8</v>
      </c>
      <c r="F842" s="32" t="s">
        <v>40</v>
      </c>
      <c r="G842" s="32">
        <v>4</v>
      </c>
      <c r="H842" s="32" t="s">
        <v>58</v>
      </c>
      <c r="I842" s="32" t="s">
        <v>53</v>
      </c>
      <c r="J842" s="32" t="s">
        <v>41</v>
      </c>
      <c r="K842" s="32" t="s">
        <v>53</v>
      </c>
      <c r="L842" s="32" t="s">
        <v>59</v>
      </c>
      <c r="M842" s="32" t="s">
        <v>29</v>
      </c>
      <c r="N842" s="32" t="s">
        <v>42</v>
      </c>
      <c r="O842" s="32" t="s">
        <v>33</v>
      </c>
      <c r="P842" s="32" t="s">
        <v>32</v>
      </c>
      <c r="Q842" s="32" t="s">
        <v>3</v>
      </c>
      <c r="R842" s="32" t="s">
        <v>31</v>
      </c>
      <c r="S842" s="32">
        <v>9</v>
      </c>
      <c r="T842" s="32" t="s">
        <v>45</v>
      </c>
      <c r="U842" s="32" t="s">
        <v>53</v>
      </c>
      <c r="V842" s="32">
        <v>3</v>
      </c>
      <c r="W842" s="32">
        <f>SUM(_xlfn.XLOOKUP(B842,freq!$A$2:$A$40,freq!$B$2:$B$40,0),_xlfn.XLOOKUP(C842,freq!$A$2:$A$40,freq!$B$2:$B$40,0),_xlfn.XLOOKUP(D842,freq!$A$2:$A$40,freq!$B$2:$B$40,0),_xlfn.XLOOKUP(E842,freq!$A$2:$A$40,freq!$B$2:$B$40,0),_xlfn.XLOOKUP(F842,freq!$A$2:$A$40,freq!$B$2:$B$40,0),_xlfn.XLOOKUP(G842,freq!$A$2:$A$40,freq!$B$2:$B$40,0),_xlfn.XLOOKUP(H842,freq!$A$2:$A$40,freq!$B$2:$B$40,0),_xlfn.XLOOKUP(I842,freq!$A$2:$A$40,freq!$B$2:$B$40,0),_xlfn.XLOOKUP(J842,freq!$A$2:$A$40,freq!$B$2:$B$40,0),_xlfn.XLOOKUP(K842,freq!$A$2:$A$40,freq!$B$2:$B$40,0),_xlfn.XLOOKUP(L842,freq!$A$2:$A$40,freq!$B$2:$B$40,0),_xlfn.XLOOKUP(M842,freq!$A$2:$A$40,freq!$B$2:$B$40,0),_xlfn.XLOOKUP(N842,freq!$A$2:$A$40,freq!$B$2:$B$40,0),_xlfn.XLOOKUP(O842,freq!$A$2:$A$40,freq!$B$2:$B$40,0),_xlfn.XLOOKUP(P842,freq!$A$2:$A$40,freq!$B$2:$B$40,0),_xlfn.XLOOKUP(Q842,freq!$A$2:$A$40,freq!$B$2:$B$40,0),_xlfn.XLOOKUP(R842,freq!$A$2:$A$40,freq!$B$2:$B$40,0),_xlfn.XLOOKUP(S842,freq!$A$2:$A$40,freq!$B$2:$B$40,0),_xlfn.XLOOKUP(T842,freq!$A$2:$A$40,freq!$B$2:$B$40,0),_xlfn.XLOOKUP(U842,freq!$A$2:$A$40,freq!$B$2:$B$40,0),_xlfn.XLOOKUP(V842,freq!$A$2:$A$40,freq!$B$2:$B$40,0))</f>
        <v>55.17</v>
      </c>
    </row>
    <row r="843" spans="1:23" x14ac:dyDescent="0.35">
      <c r="A843" s="32" t="s">
        <v>151</v>
      </c>
      <c r="B843" s="32" t="s">
        <v>36</v>
      </c>
      <c r="C843" s="32" t="s">
        <v>28</v>
      </c>
      <c r="D843" s="32" t="s">
        <v>32</v>
      </c>
      <c r="E843" s="32">
        <v>9</v>
      </c>
      <c r="F843" s="32" t="s">
        <v>1</v>
      </c>
      <c r="G843" s="32" t="s">
        <v>37</v>
      </c>
      <c r="H843" s="32" t="s">
        <v>46</v>
      </c>
      <c r="I843" s="32">
        <v>2</v>
      </c>
      <c r="J843" s="32" t="s">
        <v>31</v>
      </c>
      <c r="K843" s="32">
        <v>0</v>
      </c>
      <c r="L843" s="32">
        <v>8</v>
      </c>
      <c r="M843" s="32" t="s">
        <v>46</v>
      </c>
      <c r="N843" s="32" t="s">
        <v>59</v>
      </c>
      <c r="O843" s="32" t="s">
        <v>0</v>
      </c>
      <c r="P843" s="32" t="s">
        <v>34</v>
      </c>
      <c r="Q843" s="32" t="s">
        <v>30</v>
      </c>
      <c r="R843" s="32" t="s">
        <v>56</v>
      </c>
      <c r="S843" s="32" t="s">
        <v>30</v>
      </c>
      <c r="T843" s="32">
        <v>8</v>
      </c>
      <c r="U843" s="32" t="s">
        <v>50</v>
      </c>
      <c r="V843" s="32" t="s">
        <v>1</v>
      </c>
      <c r="W843" s="32">
        <f>SUM(_xlfn.XLOOKUP(B843,freq!$A$2:$A$40,freq!$B$2:$B$40,0),_xlfn.XLOOKUP(C843,freq!$A$2:$A$40,freq!$B$2:$B$40,0),_xlfn.XLOOKUP(D843,freq!$A$2:$A$40,freq!$B$2:$B$40,0),_xlfn.XLOOKUP(E843,freq!$A$2:$A$40,freq!$B$2:$B$40,0),_xlfn.XLOOKUP(F843,freq!$A$2:$A$40,freq!$B$2:$B$40,0),_xlfn.XLOOKUP(G843,freq!$A$2:$A$40,freq!$B$2:$B$40,0),_xlfn.XLOOKUP(H843,freq!$A$2:$A$40,freq!$B$2:$B$40,0),_xlfn.XLOOKUP(I843,freq!$A$2:$A$40,freq!$B$2:$B$40,0),_xlfn.XLOOKUP(J843,freq!$A$2:$A$40,freq!$B$2:$B$40,0),_xlfn.XLOOKUP(K843,freq!$A$2:$A$40,freq!$B$2:$B$40,0),_xlfn.XLOOKUP(L843,freq!$A$2:$A$40,freq!$B$2:$B$40,0),_xlfn.XLOOKUP(M843,freq!$A$2:$A$40,freq!$B$2:$B$40,0),_xlfn.XLOOKUP(N843,freq!$A$2:$A$40,freq!$B$2:$B$40,0),_xlfn.XLOOKUP(O843,freq!$A$2:$A$40,freq!$B$2:$B$40,0),_xlfn.XLOOKUP(P843,freq!$A$2:$A$40,freq!$B$2:$B$40,0),_xlfn.XLOOKUP(Q843,freq!$A$2:$A$40,freq!$B$2:$B$40,0),_xlfn.XLOOKUP(R843,freq!$A$2:$A$40,freq!$B$2:$B$40,0),_xlfn.XLOOKUP(S843,freq!$A$2:$A$40,freq!$B$2:$B$40,0),_xlfn.XLOOKUP(T843,freq!$A$2:$A$40,freq!$B$2:$B$40,0),_xlfn.XLOOKUP(U843,freq!$A$2:$A$40,freq!$B$2:$B$40,0),_xlfn.XLOOKUP(V843,freq!$A$2:$A$40,freq!$B$2:$B$40,0))</f>
        <v>55.160000000000011</v>
      </c>
    </row>
    <row r="844" spans="1:23" hidden="1" x14ac:dyDescent="0.35">
      <c r="A844" s="32" t="s">
        <v>196</v>
      </c>
      <c r="B844" s="32" t="s">
        <v>45</v>
      </c>
      <c r="C844" s="32" t="s">
        <v>35</v>
      </c>
      <c r="D844" s="32" t="s">
        <v>29</v>
      </c>
      <c r="E844" s="32">
        <v>3</v>
      </c>
      <c r="F844" s="32" t="s">
        <v>41</v>
      </c>
      <c r="G844" s="32" t="s">
        <v>44</v>
      </c>
      <c r="H844" s="32" t="s">
        <v>35</v>
      </c>
      <c r="I844" s="32" t="s">
        <v>30</v>
      </c>
      <c r="J844" s="32" t="s">
        <v>58</v>
      </c>
      <c r="K844" s="32">
        <v>0</v>
      </c>
      <c r="L844" s="32" t="s">
        <v>28</v>
      </c>
      <c r="M844" s="32" t="s">
        <v>49</v>
      </c>
      <c r="N844" s="32" t="s">
        <v>43</v>
      </c>
      <c r="O844" s="32">
        <v>9</v>
      </c>
      <c r="P844" s="32" t="s">
        <v>34</v>
      </c>
      <c r="Q844" s="32" t="s">
        <v>28</v>
      </c>
      <c r="R844" s="32">
        <v>8</v>
      </c>
      <c r="S844" s="32" t="s">
        <v>43</v>
      </c>
      <c r="T844" s="32" t="s">
        <v>44</v>
      </c>
      <c r="U844" s="32" t="s">
        <v>3</v>
      </c>
      <c r="V844" s="32" t="s">
        <v>4</v>
      </c>
      <c r="W844" s="32">
        <f>SUM(_xlfn.XLOOKUP(B844,freq!$A$2:$A$40,freq!$B$2:$B$40,0),_xlfn.XLOOKUP(C844,freq!$A$2:$A$40,freq!$B$2:$B$40,0),_xlfn.XLOOKUP(D844,freq!$A$2:$A$40,freq!$B$2:$B$40,0),_xlfn.XLOOKUP(E844,freq!$A$2:$A$40,freq!$B$2:$B$40,0),_xlfn.XLOOKUP(F844,freq!$A$2:$A$40,freq!$B$2:$B$40,0),_xlfn.XLOOKUP(G844,freq!$A$2:$A$40,freq!$B$2:$B$40,0),_xlfn.XLOOKUP(H844,freq!$A$2:$A$40,freq!$B$2:$B$40,0),_xlfn.XLOOKUP(I844,freq!$A$2:$A$40,freq!$B$2:$B$40,0),_xlfn.XLOOKUP(J844,freq!$A$2:$A$40,freq!$B$2:$B$40,0),_xlfn.XLOOKUP(K844,freq!$A$2:$A$40,freq!$B$2:$B$40,0),_xlfn.XLOOKUP(L844,freq!$A$2:$A$40,freq!$B$2:$B$40,0),_xlfn.XLOOKUP(M844,freq!$A$2:$A$40,freq!$B$2:$B$40,0),_xlfn.XLOOKUP(N844,freq!$A$2:$A$40,freq!$B$2:$B$40,0),_xlfn.XLOOKUP(O844,freq!$A$2:$A$40,freq!$B$2:$B$40,0),_xlfn.XLOOKUP(P844,freq!$A$2:$A$40,freq!$B$2:$B$40,0),_xlfn.XLOOKUP(Q844,freq!$A$2:$A$40,freq!$B$2:$B$40,0),_xlfn.XLOOKUP(R844,freq!$A$2:$A$40,freq!$B$2:$B$40,0),_xlfn.XLOOKUP(S844,freq!$A$2:$A$40,freq!$B$2:$B$40,0),_xlfn.XLOOKUP(T844,freq!$A$2:$A$40,freq!$B$2:$B$40,0),_xlfn.XLOOKUP(U844,freq!$A$2:$A$40,freq!$B$2:$B$40,0),_xlfn.XLOOKUP(V844,freq!$A$2:$A$40,freq!$B$2:$B$40,0))</f>
        <v>55.11</v>
      </c>
    </row>
    <row r="845" spans="1:23" hidden="1" x14ac:dyDescent="0.35">
      <c r="A845" s="32" t="s">
        <v>1340</v>
      </c>
      <c r="B845" s="32" t="s">
        <v>58</v>
      </c>
      <c r="C845" s="32">
        <v>9</v>
      </c>
      <c r="D845" s="32" t="s">
        <v>32</v>
      </c>
      <c r="E845" s="32" t="s">
        <v>31</v>
      </c>
      <c r="F845" s="32" t="s">
        <v>59</v>
      </c>
      <c r="G845" s="32" t="s">
        <v>37</v>
      </c>
      <c r="H845" s="32" t="s">
        <v>30</v>
      </c>
      <c r="I845" s="32" t="s">
        <v>56</v>
      </c>
      <c r="J845" s="32" t="s">
        <v>28</v>
      </c>
      <c r="K845" s="32" t="s">
        <v>34</v>
      </c>
      <c r="L845" s="32">
        <v>0</v>
      </c>
      <c r="M845" s="32" t="s">
        <v>53</v>
      </c>
      <c r="N845" s="32" t="s">
        <v>37</v>
      </c>
      <c r="O845" s="32" t="s">
        <v>0</v>
      </c>
      <c r="P845" s="32" t="s">
        <v>28</v>
      </c>
      <c r="Q845" s="32" t="s">
        <v>56</v>
      </c>
      <c r="R845" s="32" t="s">
        <v>33</v>
      </c>
      <c r="S845" s="32" t="s">
        <v>59</v>
      </c>
      <c r="T845" s="32" t="s">
        <v>0</v>
      </c>
      <c r="U845" s="32" t="s">
        <v>59</v>
      </c>
      <c r="V845" s="32" t="s">
        <v>56</v>
      </c>
      <c r="W845" s="32">
        <f>SUM(_xlfn.XLOOKUP(B845,freq!$A$2:$A$40,freq!$B$2:$B$40,0),_xlfn.XLOOKUP(C845,freq!$A$2:$A$40,freq!$B$2:$B$40,0),_xlfn.XLOOKUP(D845,freq!$A$2:$A$40,freq!$B$2:$B$40,0),_xlfn.XLOOKUP(E845,freq!$A$2:$A$40,freq!$B$2:$B$40,0),_xlfn.XLOOKUP(F845,freq!$A$2:$A$40,freq!$B$2:$B$40,0),_xlfn.XLOOKUP(G845,freq!$A$2:$A$40,freq!$B$2:$B$40,0),_xlfn.XLOOKUP(H845,freq!$A$2:$A$40,freq!$B$2:$B$40,0),_xlfn.XLOOKUP(I845,freq!$A$2:$A$40,freq!$B$2:$B$40,0),_xlfn.XLOOKUP(J845,freq!$A$2:$A$40,freq!$B$2:$B$40,0),_xlfn.XLOOKUP(K845,freq!$A$2:$A$40,freq!$B$2:$B$40,0),_xlfn.XLOOKUP(L845,freq!$A$2:$A$40,freq!$B$2:$B$40,0),_xlfn.XLOOKUP(M845,freq!$A$2:$A$40,freq!$B$2:$B$40,0),_xlfn.XLOOKUP(N845,freq!$A$2:$A$40,freq!$B$2:$B$40,0),_xlfn.XLOOKUP(O845,freq!$A$2:$A$40,freq!$B$2:$B$40,0),_xlfn.XLOOKUP(P845,freq!$A$2:$A$40,freq!$B$2:$B$40,0),_xlfn.XLOOKUP(Q845,freq!$A$2:$A$40,freq!$B$2:$B$40,0),_xlfn.XLOOKUP(R845,freq!$A$2:$A$40,freq!$B$2:$B$40,0),_xlfn.XLOOKUP(S845,freq!$A$2:$A$40,freq!$B$2:$B$40,0),_xlfn.XLOOKUP(T845,freq!$A$2:$A$40,freq!$B$2:$B$40,0),_xlfn.XLOOKUP(U845,freq!$A$2:$A$40,freq!$B$2:$B$40,0),_xlfn.XLOOKUP(V845,freq!$A$2:$A$40,freq!$B$2:$B$40,0))</f>
        <v>55.100000000000009</v>
      </c>
    </row>
    <row r="846" spans="1:23" hidden="1" x14ac:dyDescent="0.35">
      <c r="A846" s="32" t="s">
        <v>273</v>
      </c>
      <c r="B846" s="32" t="s">
        <v>50</v>
      </c>
      <c r="C846" s="32" t="s">
        <v>53</v>
      </c>
      <c r="D846" s="32" t="s">
        <v>41</v>
      </c>
      <c r="E846" s="32" t="s">
        <v>1</v>
      </c>
      <c r="F846" s="32" t="s">
        <v>59</v>
      </c>
      <c r="G846" s="32" t="s">
        <v>41</v>
      </c>
      <c r="H846" s="32" t="s">
        <v>40</v>
      </c>
      <c r="I846" s="32" t="s">
        <v>58</v>
      </c>
      <c r="J846" s="32" t="s">
        <v>28</v>
      </c>
      <c r="K846" s="32" t="s">
        <v>53</v>
      </c>
      <c r="L846" s="32" t="s">
        <v>53</v>
      </c>
      <c r="M846" s="32" t="s">
        <v>32</v>
      </c>
      <c r="N846" s="32" t="s">
        <v>4</v>
      </c>
      <c r="O846" s="32" t="s">
        <v>3</v>
      </c>
      <c r="P846" s="32" t="s">
        <v>0</v>
      </c>
      <c r="Q846" s="32" t="s">
        <v>44</v>
      </c>
      <c r="R846" s="32" t="s">
        <v>32</v>
      </c>
      <c r="S846" s="32" t="s">
        <v>41</v>
      </c>
      <c r="T846" s="32">
        <v>5</v>
      </c>
      <c r="U846" s="32" t="s">
        <v>2</v>
      </c>
      <c r="V846" s="32" t="s">
        <v>2</v>
      </c>
      <c r="W846" s="32">
        <f>SUM(_xlfn.XLOOKUP(B846,freq!$A$2:$A$40,freq!$B$2:$B$40,0),_xlfn.XLOOKUP(C846,freq!$A$2:$A$40,freq!$B$2:$B$40,0),_xlfn.XLOOKUP(D846,freq!$A$2:$A$40,freq!$B$2:$B$40,0),_xlfn.XLOOKUP(E846,freq!$A$2:$A$40,freq!$B$2:$B$40,0),_xlfn.XLOOKUP(F846,freq!$A$2:$A$40,freq!$B$2:$B$40,0),_xlfn.XLOOKUP(G846,freq!$A$2:$A$40,freq!$B$2:$B$40,0),_xlfn.XLOOKUP(H846,freq!$A$2:$A$40,freq!$B$2:$B$40,0),_xlfn.XLOOKUP(I846,freq!$A$2:$A$40,freq!$B$2:$B$40,0),_xlfn.XLOOKUP(J846,freq!$A$2:$A$40,freq!$B$2:$B$40,0),_xlfn.XLOOKUP(K846,freq!$A$2:$A$40,freq!$B$2:$B$40,0),_xlfn.XLOOKUP(L846,freq!$A$2:$A$40,freq!$B$2:$B$40,0),_xlfn.XLOOKUP(M846,freq!$A$2:$A$40,freq!$B$2:$B$40,0),_xlfn.XLOOKUP(N846,freq!$A$2:$A$40,freq!$B$2:$B$40,0),_xlfn.XLOOKUP(O846,freq!$A$2:$A$40,freq!$B$2:$B$40,0),_xlfn.XLOOKUP(P846,freq!$A$2:$A$40,freq!$B$2:$B$40,0),_xlfn.XLOOKUP(Q846,freq!$A$2:$A$40,freq!$B$2:$B$40,0),_xlfn.XLOOKUP(R846,freq!$A$2:$A$40,freq!$B$2:$B$40,0),_xlfn.XLOOKUP(S846,freq!$A$2:$A$40,freq!$B$2:$B$40,0),_xlfn.XLOOKUP(T846,freq!$A$2:$A$40,freq!$B$2:$B$40,0),_xlfn.XLOOKUP(U846,freq!$A$2:$A$40,freq!$B$2:$B$40,0),_xlfn.XLOOKUP(V846,freq!$A$2:$A$40,freq!$B$2:$B$40,0))</f>
        <v>55.09</v>
      </c>
    </row>
    <row r="847" spans="1:23" x14ac:dyDescent="0.35">
      <c r="A847" s="32" t="s">
        <v>726</v>
      </c>
      <c r="B847" s="32" t="s">
        <v>36</v>
      </c>
      <c r="C847" s="32" t="s">
        <v>30</v>
      </c>
      <c r="D847" s="32" t="s">
        <v>40</v>
      </c>
      <c r="E847" s="32" t="s">
        <v>29</v>
      </c>
      <c r="F847" s="32">
        <v>0</v>
      </c>
      <c r="G847" s="32" t="s">
        <v>58</v>
      </c>
      <c r="H847" s="32" t="s">
        <v>30</v>
      </c>
      <c r="I847" s="32" t="s">
        <v>37</v>
      </c>
      <c r="J847" s="32" t="s">
        <v>45</v>
      </c>
      <c r="K847" s="32" t="s">
        <v>41</v>
      </c>
      <c r="L847" s="32" t="s">
        <v>59</v>
      </c>
      <c r="M847" s="32" t="s">
        <v>35</v>
      </c>
      <c r="N847" s="32" t="s">
        <v>33</v>
      </c>
      <c r="O847" s="32" t="s">
        <v>29</v>
      </c>
      <c r="P847" s="32">
        <v>3</v>
      </c>
      <c r="Q847" s="32">
        <v>2</v>
      </c>
      <c r="R847" s="32" t="s">
        <v>29</v>
      </c>
      <c r="S847" s="32">
        <v>0</v>
      </c>
      <c r="T847" s="32" t="s">
        <v>56</v>
      </c>
      <c r="U847" s="32" t="s">
        <v>31</v>
      </c>
      <c r="V847" s="32" t="s">
        <v>42</v>
      </c>
      <c r="W847" s="32">
        <f>SUM(_xlfn.XLOOKUP(B847,freq!$A$2:$A$40,freq!$B$2:$B$40,0),_xlfn.XLOOKUP(C847,freq!$A$2:$A$40,freq!$B$2:$B$40,0),_xlfn.XLOOKUP(D847,freq!$A$2:$A$40,freq!$B$2:$B$40,0),_xlfn.XLOOKUP(E847,freq!$A$2:$A$40,freq!$B$2:$B$40,0),_xlfn.XLOOKUP(F847,freq!$A$2:$A$40,freq!$B$2:$B$40,0),_xlfn.XLOOKUP(G847,freq!$A$2:$A$40,freq!$B$2:$B$40,0),_xlfn.XLOOKUP(H847,freq!$A$2:$A$40,freq!$B$2:$B$40,0),_xlfn.XLOOKUP(I847,freq!$A$2:$A$40,freq!$B$2:$B$40,0),_xlfn.XLOOKUP(J847,freq!$A$2:$A$40,freq!$B$2:$B$40,0),_xlfn.XLOOKUP(K847,freq!$A$2:$A$40,freq!$B$2:$B$40,0),_xlfn.XLOOKUP(L847,freq!$A$2:$A$40,freq!$B$2:$B$40,0),_xlfn.XLOOKUP(M847,freq!$A$2:$A$40,freq!$B$2:$B$40,0),_xlfn.XLOOKUP(N847,freq!$A$2:$A$40,freq!$B$2:$B$40,0),_xlfn.XLOOKUP(O847,freq!$A$2:$A$40,freq!$B$2:$B$40,0),_xlfn.XLOOKUP(P847,freq!$A$2:$A$40,freq!$B$2:$B$40,0),_xlfn.XLOOKUP(Q847,freq!$A$2:$A$40,freq!$B$2:$B$40,0),_xlfn.XLOOKUP(R847,freq!$A$2:$A$40,freq!$B$2:$B$40,0),_xlfn.XLOOKUP(S847,freq!$A$2:$A$40,freq!$B$2:$B$40,0),_xlfn.XLOOKUP(T847,freq!$A$2:$A$40,freq!$B$2:$B$40,0),_xlfn.XLOOKUP(U847,freq!$A$2:$A$40,freq!$B$2:$B$40,0),_xlfn.XLOOKUP(V847,freq!$A$2:$A$40,freq!$B$2:$B$40,0))</f>
        <v>55.08</v>
      </c>
    </row>
    <row r="848" spans="1:23" hidden="1" x14ac:dyDescent="0.35">
      <c r="A848" s="32" t="s">
        <v>767</v>
      </c>
      <c r="B848" s="32" t="s">
        <v>34</v>
      </c>
      <c r="C848" s="32" t="s">
        <v>38</v>
      </c>
      <c r="D848" s="32" t="s">
        <v>38</v>
      </c>
      <c r="E848" s="32" t="s">
        <v>59</v>
      </c>
      <c r="F848" s="32">
        <v>0</v>
      </c>
      <c r="G848" s="32" t="s">
        <v>32</v>
      </c>
      <c r="H848" s="32" t="s">
        <v>42</v>
      </c>
      <c r="I848" s="32" t="s">
        <v>38</v>
      </c>
      <c r="J848" s="32">
        <v>6</v>
      </c>
      <c r="K848" s="32" t="s">
        <v>44</v>
      </c>
      <c r="L848" s="32" t="s">
        <v>37</v>
      </c>
      <c r="M848" s="32">
        <v>8</v>
      </c>
      <c r="N848" s="32">
        <v>6</v>
      </c>
      <c r="O848" s="32">
        <v>5</v>
      </c>
      <c r="P848" s="32" t="s">
        <v>48</v>
      </c>
      <c r="Q848" s="32">
        <v>6</v>
      </c>
      <c r="R848" s="32" t="s">
        <v>36</v>
      </c>
      <c r="S848" s="32" t="s">
        <v>2</v>
      </c>
      <c r="T848" s="32" t="s">
        <v>33</v>
      </c>
      <c r="U848" s="32" t="s">
        <v>45</v>
      </c>
      <c r="V848" s="32">
        <v>8</v>
      </c>
      <c r="W848" s="32">
        <f>SUM(_xlfn.XLOOKUP(B848,freq!$A$2:$A$40,freq!$B$2:$B$40,0),_xlfn.XLOOKUP(C848,freq!$A$2:$A$40,freq!$B$2:$B$40,0),_xlfn.XLOOKUP(D848,freq!$A$2:$A$40,freq!$B$2:$B$40,0),_xlfn.XLOOKUP(E848,freq!$A$2:$A$40,freq!$B$2:$B$40,0),_xlfn.XLOOKUP(F848,freq!$A$2:$A$40,freq!$B$2:$B$40,0),_xlfn.XLOOKUP(G848,freq!$A$2:$A$40,freq!$B$2:$B$40,0),_xlfn.XLOOKUP(H848,freq!$A$2:$A$40,freq!$B$2:$B$40,0),_xlfn.XLOOKUP(I848,freq!$A$2:$A$40,freq!$B$2:$B$40,0),_xlfn.XLOOKUP(J848,freq!$A$2:$A$40,freq!$B$2:$B$40,0),_xlfn.XLOOKUP(K848,freq!$A$2:$A$40,freq!$B$2:$B$40,0),_xlfn.XLOOKUP(L848,freq!$A$2:$A$40,freq!$B$2:$B$40,0),_xlfn.XLOOKUP(M848,freq!$A$2:$A$40,freq!$B$2:$B$40,0),_xlfn.XLOOKUP(N848,freq!$A$2:$A$40,freq!$B$2:$B$40,0),_xlfn.XLOOKUP(O848,freq!$A$2:$A$40,freq!$B$2:$B$40,0),_xlfn.XLOOKUP(P848,freq!$A$2:$A$40,freq!$B$2:$B$40,0),_xlfn.XLOOKUP(Q848,freq!$A$2:$A$40,freq!$B$2:$B$40,0),_xlfn.XLOOKUP(R848,freq!$A$2:$A$40,freq!$B$2:$B$40,0),_xlfn.XLOOKUP(S848,freq!$A$2:$A$40,freq!$B$2:$B$40,0),_xlfn.XLOOKUP(T848,freq!$A$2:$A$40,freq!$B$2:$B$40,0),_xlfn.XLOOKUP(U848,freq!$A$2:$A$40,freq!$B$2:$B$40,0),_xlfn.XLOOKUP(V848,freq!$A$2:$A$40,freq!$B$2:$B$40,0))</f>
        <v>55.05</v>
      </c>
    </row>
    <row r="849" spans="1:23" hidden="1" x14ac:dyDescent="0.35">
      <c r="A849" s="32" t="s">
        <v>1819</v>
      </c>
      <c r="B849" s="32" t="s">
        <v>37</v>
      </c>
      <c r="C849" s="32" t="s">
        <v>34</v>
      </c>
      <c r="D849" s="32" t="s">
        <v>34</v>
      </c>
      <c r="E849" s="32" t="s">
        <v>32</v>
      </c>
      <c r="F849" s="32" t="s">
        <v>1</v>
      </c>
      <c r="G849" s="32" t="s">
        <v>0</v>
      </c>
      <c r="H849" s="32" t="s">
        <v>44</v>
      </c>
      <c r="I849" s="32" t="s">
        <v>46</v>
      </c>
      <c r="J849" s="32">
        <v>7</v>
      </c>
      <c r="K849" s="32" t="s">
        <v>32</v>
      </c>
      <c r="L849" s="32">
        <v>0</v>
      </c>
      <c r="M849" s="32" t="s">
        <v>53</v>
      </c>
      <c r="N849" s="32" t="s">
        <v>1</v>
      </c>
      <c r="O849" s="32" t="s">
        <v>53</v>
      </c>
      <c r="P849" s="32" t="s">
        <v>38</v>
      </c>
      <c r="Q849" s="32" t="s">
        <v>42</v>
      </c>
      <c r="R849" s="32" t="s">
        <v>59</v>
      </c>
      <c r="S849" s="32" t="s">
        <v>59</v>
      </c>
      <c r="T849" s="32">
        <v>3</v>
      </c>
      <c r="U849" s="32" t="s">
        <v>49</v>
      </c>
      <c r="V849" s="32" t="s">
        <v>2</v>
      </c>
      <c r="W849" s="32">
        <f>SUM(_xlfn.XLOOKUP(B849,freq!$A$2:$A$40,freq!$B$2:$B$40,0),_xlfn.XLOOKUP(C849,freq!$A$2:$A$40,freq!$B$2:$B$40,0),_xlfn.XLOOKUP(D849,freq!$A$2:$A$40,freq!$B$2:$B$40,0),_xlfn.XLOOKUP(E849,freq!$A$2:$A$40,freq!$B$2:$B$40,0),_xlfn.XLOOKUP(F849,freq!$A$2:$A$40,freq!$B$2:$B$40,0),_xlfn.XLOOKUP(G849,freq!$A$2:$A$40,freq!$B$2:$B$40,0),_xlfn.XLOOKUP(H849,freq!$A$2:$A$40,freq!$B$2:$B$40,0),_xlfn.XLOOKUP(I849,freq!$A$2:$A$40,freq!$B$2:$B$40,0),_xlfn.XLOOKUP(J849,freq!$A$2:$A$40,freq!$B$2:$B$40,0),_xlfn.XLOOKUP(K849,freq!$A$2:$A$40,freq!$B$2:$B$40,0),_xlfn.XLOOKUP(L849,freq!$A$2:$A$40,freq!$B$2:$B$40,0),_xlfn.XLOOKUP(M849,freq!$A$2:$A$40,freq!$B$2:$B$40,0),_xlfn.XLOOKUP(N849,freq!$A$2:$A$40,freq!$B$2:$B$40,0),_xlfn.XLOOKUP(O849,freq!$A$2:$A$40,freq!$B$2:$B$40,0),_xlfn.XLOOKUP(P849,freq!$A$2:$A$40,freq!$B$2:$B$40,0),_xlfn.XLOOKUP(Q849,freq!$A$2:$A$40,freq!$B$2:$B$40,0),_xlfn.XLOOKUP(R849,freq!$A$2:$A$40,freq!$B$2:$B$40,0),_xlfn.XLOOKUP(S849,freq!$A$2:$A$40,freq!$B$2:$B$40,0),_xlfn.XLOOKUP(T849,freq!$A$2:$A$40,freq!$B$2:$B$40,0),_xlfn.XLOOKUP(U849,freq!$A$2:$A$40,freq!$B$2:$B$40,0),_xlfn.XLOOKUP(V849,freq!$A$2:$A$40,freq!$B$2:$B$40,0))</f>
        <v>55.030000000000008</v>
      </c>
    </row>
    <row r="850" spans="1:23" hidden="1" x14ac:dyDescent="0.35">
      <c r="A850" s="32" t="s">
        <v>965</v>
      </c>
      <c r="B850" s="32" t="s">
        <v>41</v>
      </c>
      <c r="C850" s="32">
        <v>7</v>
      </c>
      <c r="D850" s="32" t="s">
        <v>28</v>
      </c>
      <c r="E850" s="32">
        <v>0</v>
      </c>
      <c r="F850" s="32">
        <v>7</v>
      </c>
      <c r="G850" s="32" t="s">
        <v>37</v>
      </c>
      <c r="H850" s="32" t="s">
        <v>31</v>
      </c>
      <c r="I850" s="32" t="s">
        <v>30</v>
      </c>
      <c r="J850" s="32" t="s">
        <v>3</v>
      </c>
      <c r="K850" s="32" t="s">
        <v>41</v>
      </c>
      <c r="L850" s="32" t="s">
        <v>36</v>
      </c>
      <c r="M850" s="32" t="s">
        <v>37</v>
      </c>
      <c r="N850" s="32" t="s">
        <v>59</v>
      </c>
      <c r="O850" s="32" t="s">
        <v>37</v>
      </c>
      <c r="P850" s="32" t="s">
        <v>29</v>
      </c>
      <c r="Q850" s="32">
        <v>2</v>
      </c>
      <c r="R850" s="32" t="s">
        <v>44</v>
      </c>
      <c r="S850" s="32" t="s">
        <v>36</v>
      </c>
      <c r="T850" s="32" t="s">
        <v>34</v>
      </c>
      <c r="U850" s="32">
        <v>9</v>
      </c>
      <c r="V850" s="32">
        <v>4</v>
      </c>
      <c r="W850" s="32">
        <f>SUM(_xlfn.XLOOKUP(B850,freq!$A$2:$A$40,freq!$B$2:$B$40,0),_xlfn.XLOOKUP(C850,freq!$A$2:$A$40,freq!$B$2:$B$40,0),_xlfn.XLOOKUP(D850,freq!$A$2:$A$40,freq!$B$2:$B$40,0),_xlfn.XLOOKUP(E850,freq!$A$2:$A$40,freq!$B$2:$B$40,0),_xlfn.XLOOKUP(F850,freq!$A$2:$A$40,freq!$B$2:$B$40,0),_xlfn.XLOOKUP(G850,freq!$A$2:$A$40,freq!$B$2:$B$40,0),_xlfn.XLOOKUP(H850,freq!$A$2:$A$40,freq!$B$2:$B$40,0),_xlfn.XLOOKUP(I850,freq!$A$2:$A$40,freq!$B$2:$B$40,0),_xlfn.XLOOKUP(J850,freq!$A$2:$A$40,freq!$B$2:$B$40,0),_xlfn.XLOOKUP(K850,freq!$A$2:$A$40,freq!$B$2:$B$40,0),_xlfn.XLOOKUP(L850,freq!$A$2:$A$40,freq!$B$2:$B$40,0),_xlfn.XLOOKUP(M850,freq!$A$2:$A$40,freq!$B$2:$B$40,0),_xlfn.XLOOKUP(N850,freq!$A$2:$A$40,freq!$B$2:$B$40,0),_xlfn.XLOOKUP(O850,freq!$A$2:$A$40,freq!$B$2:$B$40,0),_xlfn.XLOOKUP(P850,freq!$A$2:$A$40,freq!$B$2:$B$40,0),_xlfn.XLOOKUP(Q850,freq!$A$2:$A$40,freq!$B$2:$B$40,0),_xlfn.XLOOKUP(R850,freq!$A$2:$A$40,freq!$B$2:$B$40,0),_xlfn.XLOOKUP(S850,freq!$A$2:$A$40,freq!$B$2:$B$40,0),_xlfn.XLOOKUP(T850,freq!$A$2:$A$40,freq!$B$2:$B$40,0),_xlfn.XLOOKUP(U850,freq!$A$2:$A$40,freq!$B$2:$B$40,0),_xlfn.XLOOKUP(V850,freq!$A$2:$A$40,freq!$B$2:$B$40,0))</f>
        <v>55.01</v>
      </c>
    </row>
    <row r="851" spans="1:23" hidden="1" x14ac:dyDescent="0.35">
      <c r="A851" s="32" t="s">
        <v>472</v>
      </c>
      <c r="B851" s="32" t="s">
        <v>33</v>
      </c>
      <c r="C851" s="32">
        <v>8</v>
      </c>
      <c r="D851" s="32">
        <v>4</v>
      </c>
      <c r="E851" s="32">
        <v>6</v>
      </c>
      <c r="F851" s="32" t="s">
        <v>28</v>
      </c>
      <c r="G851" s="32" t="s">
        <v>45</v>
      </c>
      <c r="H851" s="32" t="s">
        <v>45</v>
      </c>
      <c r="I851" s="32" t="s">
        <v>49</v>
      </c>
      <c r="J851" s="32">
        <v>8</v>
      </c>
      <c r="K851" s="32" t="s">
        <v>34</v>
      </c>
      <c r="L851" s="32" t="s">
        <v>44</v>
      </c>
      <c r="M851" s="32" t="s">
        <v>32</v>
      </c>
      <c r="N851" s="32">
        <v>3</v>
      </c>
      <c r="O851" s="32" t="s">
        <v>38</v>
      </c>
      <c r="P851" s="32" t="s">
        <v>0</v>
      </c>
      <c r="Q851" s="32" t="s">
        <v>38</v>
      </c>
      <c r="R851" s="32" t="s">
        <v>44</v>
      </c>
      <c r="S851" s="32" t="s">
        <v>46</v>
      </c>
      <c r="T851" s="32">
        <v>9</v>
      </c>
      <c r="U851" s="32">
        <v>1</v>
      </c>
      <c r="V851" s="32" t="s">
        <v>48</v>
      </c>
      <c r="W851" s="32">
        <f>SUM(_xlfn.XLOOKUP(B851,freq!$A$2:$A$40,freq!$B$2:$B$40,0),_xlfn.XLOOKUP(C851,freq!$A$2:$A$40,freq!$B$2:$B$40,0),_xlfn.XLOOKUP(D851,freq!$A$2:$A$40,freq!$B$2:$B$40,0),_xlfn.XLOOKUP(E851,freq!$A$2:$A$40,freq!$B$2:$B$40,0),_xlfn.XLOOKUP(F851,freq!$A$2:$A$40,freq!$B$2:$B$40,0),_xlfn.XLOOKUP(G851,freq!$A$2:$A$40,freq!$B$2:$B$40,0),_xlfn.XLOOKUP(H851,freq!$A$2:$A$40,freq!$B$2:$B$40,0),_xlfn.XLOOKUP(I851,freq!$A$2:$A$40,freq!$B$2:$B$40,0),_xlfn.XLOOKUP(J851,freq!$A$2:$A$40,freq!$B$2:$B$40,0),_xlfn.XLOOKUP(K851,freq!$A$2:$A$40,freq!$B$2:$B$40,0),_xlfn.XLOOKUP(L851,freq!$A$2:$A$40,freq!$B$2:$B$40,0),_xlfn.XLOOKUP(M851,freq!$A$2:$A$40,freq!$B$2:$B$40,0),_xlfn.XLOOKUP(N851,freq!$A$2:$A$40,freq!$B$2:$B$40,0),_xlfn.XLOOKUP(O851,freq!$A$2:$A$40,freq!$B$2:$B$40,0),_xlfn.XLOOKUP(P851,freq!$A$2:$A$40,freq!$B$2:$B$40,0),_xlfn.XLOOKUP(Q851,freq!$A$2:$A$40,freq!$B$2:$B$40,0),_xlfn.XLOOKUP(R851,freq!$A$2:$A$40,freq!$B$2:$B$40,0),_xlfn.XLOOKUP(S851,freq!$A$2:$A$40,freq!$B$2:$B$40,0),_xlfn.XLOOKUP(T851,freq!$A$2:$A$40,freq!$B$2:$B$40,0),_xlfn.XLOOKUP(U851,freq!$A$2:$A$40,freq!$B$2:$B$40,0),_xlfn.XLOOKUP(V851,freq!$A$2:$A$40,freq!$B$2:$B$40,0))</f>
        <v>55</v>
      </c>
    </row>
    <row r="852" spans="1:23" hidden="1" x14ac:dyDescent="0.35">
      <c r="A852" s="32" t="s">
        <v>1873</v>
      </c>
      <c r="B852" s="32" t="s">
        <v>38</v>
      </c>
      <c r="C852" s="32" t="s">
        <v>32</v>
      </c>
      <c r="D852" s="32" t="s">
        <v>29</v>
      </c>
      <c r="E852" s="32" t="s">
        <v>35</v>
      </c>
      <c r="F852" s="32" t="s">
        <v>28</v>
      </c>
      <c r="G852" s="32" t="s">
        <v>40</v>
      </c>
      <c r="H852" s="32" t="s">
        <v>37</v>
      </c>
      <c r="I852" s="32" t="s">
        <v>30</v>
      </c>
      <c r="J852" s="32" t="s">
        <v>41</v>
      </c>
      <c r="K852" s="32">
        <v>6</v>
      </c>
      <c r="L852" s="32" t="s">
        <v>0</v>
      </c>
      <c r="M852" s="32" t="s">
        <v>4</v>
      </c>
      <c r="N852" s="32" t="s">
        <v>32</v>
      </c>
      <c r="O852" s="32" t="s">
        <v>42</v>
      </c>
      <c r="P852" s="32" t="s">
        <v>29</v>
      </c>
      <c r="Q852" s="32" t="s">
        <v>36</v>
      </c>
      <c r="R852" s="32" t="s">
        <v>45</v>
      </c>
      <c r="S852" s="32" t="s">
        <v>40</v>
      </c>
      <c r="T852" s="32" t="s">
        <v>56</v>
      </c>
      <c r="U852" s="32">
        <v>2</v>
      </c>
      <c r="V852" s="32" t="s">
        <v>43</v>
      </c>
      <c r="W852" s="32">
        <f>SUM(_xlfn.XLOOKUP(B852,freq!$A$2:$A$40,freq!$B$2:$B$40,0),_xlfn.XLOOKUP(C852,freq!$A$2:$A$40,freq!$B$2:$B$40,0),_xlfn.XLOOKUP(D852,freq!$A$2:$A$40,freq!$B$2:$B$40,0),_xlfn.XLOOKUP(E852,freq!$A$2:$A$40,freq!$B$2:$B$40,0),_xlfn.XLOOKUP(F852,freq!$A$2:$A$40,freq!$B$2:$B$40,0),_xlfn.XLOOKUP(G852,freq!$A$2:$A$40,freq!$B$2:$B$40,0),_xlfn.XLOOKUP(H852,freq!$A$2:$A$40,freq!$B$2:$B$40,0),_xlfn.XLOOKUP(I852,freq!$A$2:$A$40,freq!$B$2:$B$40,0),_xlfn.XLOOKUP(J852,freq!$A$2:$A$40,freq!$B$2:$B$40,0),_xlfn.XLOOKUP(K852,freq!$A$2:$A$40,freq!$B$2:$B$40,0),_xlfn.XLOOKUP(L852,freq!$A$2:$A$40,freq!$B$2:$B$40,0),_xlfn.XLOOKUP(M852,freq!$A$2:$A$40,freq!$B$2:$B$40,0),_xlfn.XLOOKUP(N852,freq!$A$2:$A$40,freq!$B$2:$B$40,0),_xlfn.XLOOKUP(O852,freq!$A$2:$A$40,freq!$B$2:$B$40,0),_xlfn.XLOOKUP(P852,freq!$A$2:$A$40,freq!$B$2:$B$40,0),_xlfn.XLOOKUP(Q852,freq!$A$2:$A$40,freq!$B$2:$B$40,0),_xlfn.XLOOKUP(R852,freq!$A$2:$A$40,freq!$B$2:$B$40,0),_xlfn.XLOOKUP(S852,freq!$A$2:$A$40,freq!$B$2:$B$40,0),_xlfn.XLOOKUP(T852,freq!$A$2:$A$40,freq!$B$2:$B$40,0),_xlfn.XLOOKUP(U852,freq!$A$2:$A$40,freq!$B$2:$B$40,0),_xlfn.XLOOKUP(V852,freq!$A$2:$A$40,freq!$B$2:$B$40,0))</f>
        <v>55</v>
      </c>
    </row>
    <row r="853" spans="1:23" hidden="1" x14ac:dyDescent="0.35">
      <c r="A853" s="32" t="s">
        <v>1303</v>
      </c>
      <c r="B853" s="32" t="s">
        <v>2</v>
      </c>
      <c r="C853" s="32">
        <v>4</v>
      </c>
      <c r="D853" s="32" t="s">
        <v>34</v>
      </c>
      <c r="E853" s="32">
        <v>5</v>
      </c>
      <c r="F853" s="32" t="s">
        <v>35</v>
      </c>
      <c r="G853" s="32">
        <v>9</v>
      </c>
      <c r="H853" s="32" t="s">
        <v>38</v>
      </c>
      <c r="I853" s="32">
        <v>5</v>
      </c>
      <c r="J853" s="32" t="s">
        <v>28</v>
      </c>
      <c r="K853" s="32">
        <v>3</v>
      </c>
      <c r="L853" s="32" t="s">
        <v>42</v>
      </c>
      <c r="M853" s="32" t="s">
        <v>45</v>
      </c>
      <c r="N853" s="32" t="s">
        <v>56</v>
      </c>
      <c r="O853" s="32" t="s">
        <v>4</v>
      </c>
      <c r="P853" s="32" t="s">
        <v>42</v>
      </c>
      <c r="Q853" s="32">
        <v>1</v>
      </c>
      <c r="R853" s="32" t="s">
        <v>28</v>
      </c>
      <c r="S853" s="32">
        <v>1</v>
      </c>
      <c r="T853" s="32" t="s">
        <v>38</v>
      </c>
      <c r="U853" s="32" t="s">
        <v>1</v>
      </c>
      <c r="V853" s="32">
        <v>6</v>
      </c>
      <c r="W853" s="32">
        <f>SUM(_xlfn.XLOOKUP(B853,freq!$A$2:$A$40,freq!$B$2:$B$40,0),_xlfn.XLOOKUP(C853,freq!$A$2:$A$40,freq!$B$2:$B$40,0),_xlfn.XLOOKUP(D853,freq!$A$2:$A$40,freq!$B$2:$B$40,0),_xlfn.XLOOKUP(E853,freq!$A$2:$A$40,freq!$B$2:$B$40,0),_xlfn.XLOOKUP(F853,freq!$A$2:$A$40,freq!$B$2:$B$40,0),_xlfn.XLOOKUP(G853,freq!$A$2:$A$40,freq!$B$2:$B$40,0),_xlfn.XLOOKUP(H853,freq!$A$2:$A$40,freq!$B$2:$B$40,0),_xlfn.XLOOKUP(I853,freq!$A$2:$A$40,freq!$B$2:$B$40,0),_xlfn.XLOOKUP(J853,freq!$A$2:$A$40,freq!$B$2:$B$40,0),_xlfn.XLOOKUP(K853,freq!$A$2:$A$40,freq!$B$2:$B$40,0),_xlfn.XLOOKUP(L853,freq!$A$2:$A$40,freq!$B$2:$B$40,0),_xlfn.XLOOKUP(M853,freq!$A$2:$A$40,freq!$B$2:$B$40,0),_xlfn.XLOOKUP(N853,freq!$A$2:$A$40,freq!$B$2:$B$40,0),_xlfn.XLOOKUP(O853,freq!$A$2:$A$40,freq!$B$2:$B$40,0),_xlfn.XLOOKUP(P853,freq!$A$2:$A$40,freq!$B$2:$B$40,0),_xlfn.XLOOKUP(Q853,freq!$A$2:$A$40,freq!$B$2:$B$40,0),_xlfn.XLOOKUP(R853,freq!$A$2:$A$40,freq!$B$2:$B$40,0),_xlfn.XLOOKUP(S853,freq!$A$2:$A$40,freq!$B$2:$B$40,0),_xlfn.XLOOKUP(T853,freq!$A$2:$A$40,freq!$B$2:$B$40,0),_xlfn.XLOOKUP(U853,freq!$A$2:$A$40,freq!$B$2:$B$40,0),_xlfn.XLOOKUP(V853,freq!$A$2:$A$40,freq!$B$2:$B$40,0))</f>
        <v>54.999999999999993</v>
      </c>
    </row>
    <row r="854" spans="1:23" hidden="1" x14ac:dyDescent="0.35">
      <c r="A854" s="32" t="s">
        <v>276</v>
      </c>
      <c r="B854" s="32" t="s">
        <v>0</v>
      </c>
      <c r="C854" s="32" t="s">
        <v>2</v>
      </c>
      <c r="D854" s="32">
        <v>6</v>
      </c>
      <c r="E854" s="32" t="s">
        <v>0</v>
      </c>
      <c r="F854" s="32">
        <v>6</v>
      </c>
      <c r="G854" s="32" t="s">
        <v>0</v>
      </c>
      <c r="H854" s="32" t="s">
        <v>35</v>
      </c>
      <c r="I854" s="32" t="s">
        <v>0</v>
      </c>
      <c r="J854" s="32" t="s">
        <v>31</v>
      </c>
      <c r="K854" s="32">
        <v>5</v>
      </c>
      <c r="L854" s="32" t="s">
        <v>49</v>
      </c>
      <c r="M854" s="32">
        <v>9</v>
      </c>
      <c r="N854" s="32" t="s">
        <v>3</v>
      </c>
      <c r="O854" s="32" t="s">
        <v>41</v>
      </c>
      <c r="P854" s="32">
        <v>8</v>
      </c>
      <c r="Q854" s="32" t="s">
        <v>56</v>
      </c>
      <c r="R854" s="32" t="s">
        <v>41</v>
      </c>
      <c r="S854" s="32" t="s">
        <v>3</v>
      </c>
      <c r="T854" s="32">
        <v>4</v>
      </c>
      <c r="U854" s="32" t="s">
        <v>3</v>
      </c>
      <c r="V854" s="32">
        <v>9</v>
      </c>
      <c r="W854" s="32">
        <f>SUM(_xlfn.XLOOKUP(B854,freq!$A$2:$A$40,freq!$B$2:$B$40,0),_xlfn.XLOOKUP(C854,freq!$A$2:$A$40,freq!$B$2:$B$40,0),_xlfn.XLOOKUP(D854,freq!$A$2:$A$40,freq!$B$2:$B$40,0),_xlfn.XLOOKUP(E854,freq!$A$2:$A$40,freq!$B$2:$B$40,0),_xlfn.XLOOKUP(F854,freq!$A$2:$A$40,freq!$B$2:$B$40,0),_xlfn.XLOOKUP(G854,freq!$A$2:$A$40,freq!$B$2:$B$40,0),_xlfn.XLOOKUP(H854,freq!$A$2:$A$40,freq!$B$2:$B$40,0),_xlfn.XLOOKUP(I854,freq!$A$2:$A$40,freq!$B$2:$B$40,0),_xlfn.XLOOKUP(J854,freq!$A$2:$A$40,freq!$B$2:$B$40,0),_xlfn.XLOOKUP(K854,freq!$A$2:$A$40,freq!$B$2:$B$40,0),_xlfn.XLOOKUP(L854,freq!$A$2:$A$40,freq!$B$2:$B$40,0),_xlfn.XLOOKUP(M854,freq!$A$2:$A$40,freq!$B$2:$B$40,0),_xlfn.XLOOKUP(N854,freq!$A$2:$A$40,freq!$B$2:$B$40,0),_xlfn.XLOOKUP(O854,freq!$A$2:$A$40,freq!$B$2:$B$40,0),_xlfn.XLOOKUP(P854,freq!$A$2:$A$40,freq!$B$2:$B$40,0),_xlfn.XLOOKUP(Q854,freq!$A$2:$A$40,freq!$B$2:$B$40,0),_xlfn.XLOOKUP(R854,freq!$A$2:$A$40,freq!$B$2:$B$40,0),_xlfn.XLOOKUP(S854,freq!$A$2:$A$40,freq!$B$2:$B$40,0),_xlfn.XLOOKUP(T854,freq!$A$2:$A$40,freq!$B$2:$B$40,0),_xlfn.XLOOKUP(U854,freq!$A$2:$A$40,freq!$B$2:$B$40,0),_xlfn.XLOOKUP(V854,freq!$A$2:$A$40,freq!$B$2:$B$40,0))</f>
        <v>54.980000000000004</v>
      </c>
    </row>
    <row r="855" spans="1:23" hidden="1" x14ac:dyDescent="0.35">
      <c r="A855" s="32" t="s">
        <v>989</v>
      </c>
      <c r="B855" s="32">
        <v>5</v>
      </c>
      <c r="C855" s="32" t="s">
        <v>59</v>
      </c>
      <c r="D855" s="32" t="s">
        <v>46</v>
      </c>
      <c r="E855" s="32">
        <v>1</v>
      </c>
      <c r="F855" s="32" t="s">
        <v>58</v>
      </c>
      <c r="G855" s="32" t="s">
        <v>59</v>
      </c>
      <c r="H855" s="32" t="s">
        <v>29</v>
      </c>
      <c r="I855" s="32" t="s">
        <v>48</v>
      </c>
      <c r="J855" s="32" t="s">
        <v>2</v>
      </c>
      <c r="K855" s="32" t="s">
        <v>28</v>
      </c>
      <c r="L855" s="32" t="s">
        <v>53</v>
      </c>
      <c r="M855" s="32" t="s">
        <v>49</v>
      </c>
      <c r="N855" s="32">
        <v>3</v>
      </c>
      <c r="O855" s="32" t="s">
        <v>36</v>
      </c>
      <c r="P855" s="32" t="s">
        <v>48</v>
      </c>
      <c r="Q855" s="32">
        <v>9</v>
      </c>
      <c r="R855" s="32" t="s">
        <v>42</v>
      </c>
      <c r="S855" s="32" t="s">
        <v>3</v>
      </c>
      <c r="T855" s="32" t="s">
        <v>45</v>
      </c>
      <c r="U855" s="32" t="s">
        <v>40</v>
      </c>
      <c r="V855" s="32">
        <v>7</v>
      </c>
      <c r="W855" s="32">
        <f>SUM(_xlfn.XLOOKUP(B855,freq!$A$2:$A$40,freq!$B$2:$B$40,0),_xlfn.XLOOKUP(C855,freq!$A$2:$A$40,freq!$B$2:$B$40,0),_xlfn.XLOOKUP(D855,freq!$A$2:$A$40,freq!$B$2:$B$40,0),_xlfn.XLOOKUP(E855,freq!$A$2:$A$40,freq!$B$2:$B$40,0),_xlfn.XLOOKUP(F855,freq!$A$2:$A$40,freq!$B$2:$B$40,0),_xlfn.XLOOKUP(G855,freq!$A$2:$A$40,freq!$B$2:$B$40,0),_xlfn.XLOOKUP(H855,freq!$A$2:$A$40,freq!$B$2:$B$40,0),_xlfn.XLOOKUP(I855,freq!$A$2:$A$40,freq!$B$2:$B$40,0),_xlfn.XLOOKUP(J855,freq!$A$2:$A$40,freq!$B$2:$B$40,0),_xlfn.XLOOKUP(K855,freq!$A$2:$A$40,freq!$B$2:$B$40,0),_xlfn.XLOOKUP(L855,freq!$A$2:$A$40,freq!$B$2:$B$40,0),_xlfn.XLOOKUP(M855,freq!$A$2:$A$40,freq!$B$2:$B$40,0),_xlfn.XLOOKUP(N855,freq!$A$2:$A$40,freq!$B$2:$B$40,0),_xlfn.XLOOKUP(O855,freq!$A$2:$A$40,freq!$B$2:$B$40,0),_xlfn.XLOOKUP(P855,freq!$A$2:$A$40,freq!$B$2:$B$40,0),_xlfn.XLOOKUP(Q855,freq!$A$2:$A$40,freq!$B$2:$B$40,0),_xlfn.XLOOKUP(R855,freq!$A$2:$A$40,freq!$B$2:$B$40,0),_xlfn.XLOOKUP(S855,freq!$A$2:$A$40,freq!$B$2:$B$40,0),_xlfn.XLOOKUP(T855,freq!$A$2:$A$40,freq!$B$2:$B$40,0),_xlfn.XLOOKUP(U855,freq!$A$2:$A$40,freq!$B$2:$B$40,0),_xlfn.XLOOKUP(V855,freq!$A$2:$A$40,freq!$B$2:$B$40,0))</f>
        <v>54.96</v>
      </c>
    </row>
    <row r="856" spans="1:23" hidden="1" x14ac:dyDescent="0.35">
      <c r="A856" s="32" t="s">
        <v>751</v>
      </c>
      <c r="B856" s="32">
        <v>2</v>
      </c>
      <c r="C856" s="32" t="s">
        <v>31</v>
      </c>
      <c r="D856" s="32" t="s">
        <v>3</v>
      </c>
      <c r="E856" s="32" t="s">
        <v>38</v>
      </c>
      <c r="F856" s="32">
        <v>2</v>
      </c>
      <c r="G856" s="32" t="s">
        <v>4</v>
      </c>
      <c r="H856" s="32" t="s">
        <v>58</v>
      </c>
      <c r="I856" s="32" t="s">
        <v>30</v>
      </c>
      <c r="J856" s="32">
        <v>0</v>
      </c>
      <c r="K856" s="32" t="s">
        <v>48</v>
      </c>
      <c r="L856" s="32" t="s">
        <v>33</v>
      </c>
      <c r="M856" s="32" t="s">
        <v>28</v>
      </c>
      <c r="N856" s="32">
        <v>4</v>
      </c>
      <c r="O856" s="32" t="s">
        <v>4</v>
      </c>
      <c r="P856" s="32">
        <v>9</v>
      </c>
      <c r="Q856" s="32" t="s">
        <v>59</v>
      </c>
      <c r="R856" s="32" t="s">
        <v>31</v>
      </c>
      <c r="S856" s="32" t="s">
        <v>34</v>
      </c>
      <c r="T856" s="32" t="s">
        <v>2</v>
      </c>
      <c r="U856" s="32" t="s">
        <v>59</v>
      </c>
      <c r="V856" s="32" t="s">
        <v>36</v>
      </c>
      <c r="W856" s="32">
        <f>SUM(_xlfn.XLOOKUP(B856,freq!$A$2:$A$40,freq!$B$2:$B$40,0),_xlfn.XLOOKUP(C856,freq!$A$2:$A$40,freq!$B$2:$B$40,0),_xlfn.XLOOKUP(D856,freq!$A$2:$A$40,freq!$B$2:$B$40,0),_xlfn.XLOOKUP(E856,freq!$A$2:$A$40,freq!$B$2:$B$40,0),_xlfn.XLOOKUP(F856,freq!$A$2:$A$40,freq!$B$2:$B$40,0),_xlfn.XLOOKUP(G856,freq!$A$2:$A$40,freq!$B$2:$B$40,0),_xlfn.XLOOKUP(H856,freq!$A$2:$A$40,freq!$B$2:$B$40,0),_xlfn.XLOOKUP(I856,freq!$A$2:$A$40,freq!$B$2:$B$40,0),_xlfn.XLOOKUP(J856,freq!$A$2:$A$40,freq!$B$2:$B$40,0),_xlfn.XLOOKUP(K856,freq!$A$2:$A$40,freq!$B$2:$B$40,0),_xlfn.XLOOKUP(L856,freq!$A$2:$A$40,freq!$B$2:$B$40,0),_xlfn.XLOOKUP(M856,freq!$A$2:$A$40,freq!$B$2:$B$40,0),_xlfn.XLOOKUP(N856,freq!$A$2:$A$40,freq!$B$2:$B$40,0),_xlfn.XLOOKUP(O856,freq!$A$2:$A$40,freq!$B$2:$B$40,0),_xlfn.XLOOKUP(P856,freq!$A$2:$A$40,freq!$B$2:$B$40,0),_xlfn.XLOOKUP(Q856,freq!$A$2:$A$40,freq!$B$2:$B$40,0),_xlfn.XLOOKUP(R856,freq!$A$2:$A$40,freq!$B$2:$B$40,0),_xlfn.XLOOKUP(S856,freq!$A$2:$A$40,freq!$B$2:$B$40,0),_xlfn.XLOOKUP(T856,freq!$A$2:$A$40,freq!$B$2:$B$40,0),_xlfn.XLOOKUP(U856,freq!$A$2:$A$40,freq!$B$2:$B$40,0),_xlfn.XLOOKUP(V856,freq!$A$2:$A$40,freq!$B$2:$B$40,0))</f>
        <v>54.95</v>
      </c>
    </row>
    <row r="857" spans="1:23" hidden="1" x14ac:dyDescent="0.35">
      <c r="A857" s="32" t="s">
        <v>1816</v>
      </c>
      <c r="B857" s="32" t="s">
        <v>33</v>
      </c>
      <c r="C857" s="32" t="s">
        <v>41</v>
      </c>
      <c r="D857" s="32">
        <v>0</v>
      </c>
      <c r="E857" s="32" t="s">
        <v>48</v>
      </c>
      <c r="F857" s="32" t="s">
        <v>32</v>
      </c>
      <c r="G857" s="32" t="s">
        <v>2</v>
      </c>
      <c r="H857" s="32">
        <v>7</v>
      </c>
      <c r="I857" s="32" t="s">
        <v>53</v>
      </c>
      <c r="J857" s="32" t="s">
        <v>44</v>
      </c>
      <c r="K857" s="32" t="s">
        <v>43</v>
      </c>
      <c r="L857" s="32">
        <v>2</v>
      </c>
      <c r="M857" s="32">
        <v>7</v>
      </c>
      <c r="N857" s="32" t="s">
        <v>4</v>
      </c>
      <c r="O857" s="32" t="s">
        <v>38</v>
      </c>
      <c r="P857" s="32" t="s">
        <v>45</v>
      </c>
      <c r="Q857" s="32">
        <v>5</v>
      </c>
      <c r="R857" s="32">
        <v>6</v>
      </c>
      <c r="S857" s="32" t="s">
        <v>42</v>
      </c>
      <c r="T857" s="32" t="s">
        <v>44</v>
      </c>
      <c r="U857" s="32" t="s">
        <v>38</v>
      </c>
      <c r="V857" s="32" t="s">
        <v>56</v>
      </c>
      <c r="W857" s="32">
        <f>SUM(_xlfn.XLOOKUP(B857,freq!$A$2:$A$40,freq!$B$2:$B$40,0),_xlfn.XLOOKUP(C857,freq!$A$2:$A$40,freq!$B$2:$B$40,0),_xlfn.XLOOKUP(D857,freq!$A$2:$A$40,freq!$B$2:$B$40,0),_xlfn.XLOOKUP(E857,freq!$A$2:$A$40,freq!$B$2:$B$40,0),_xlfn.XLOOKUP(F857,freq!$A$2:$A$40,freq!$B$2:$B$40,0),_xlfn.XLOOKUP(G857,freq!$A$2:$A$40,freq!$B$2:$B$40,0),_xlfn.XLOOKUP(H857,freq!$A$2:$A$40,freq!$B$2:$B$40,0),_xlfn.XLOOKUP(I857,freq!$A$2:$A$40,freq!$B$2:$B$40,0),_xlfn.XLOOKUP(J857,freq!$A$2:$A$40,freq!$B$2:$B$40,0),_xlfn.XLOOKUP(K857,freq!$A$2:$A$40,freq!$B$2:$B$40,0),_xlfn.XLOOKUP(L857,freq!$A$2:$A$40,freq!$B$2:$B$40,0),_xlfn.XLOOKUP(M857,freq!$A$2:$A$40,freq!$B$2:$B$40,0),_xlfn.XLOOKUP(N857,freq!$A$2:$A$40,freq!$B$2:$B$40,0),_xlfn.XLOOKUP(O857,freq!$A$2:$A$40,freq!$B$2:$B$40,0),_xlfn.XLOOKUP(P857,freq!$A$2:$A$40,freq!$B$2:$B$40,0),_xlfn.XLOOKUP(Q857,freq!$A$2:$A$40,freq!$B$2:$B$40,0),_xlfn.XLOOKUP(R857,freq!$A$2:$A$40,freq!$B$2:$B$40,0),_xlfn.XLOOKUP(S857,freq!$A$2:$A$40,freq!$B$2:$B$40,0),_xlfn.XLOOKUP(T857,freq!$A$2:$A$40,freq!$B$2:$B$40,0),_xlfn.XLOOKUP(U857,freq!$A$2:$A$40,freq!$B$2:$B$40,0),_xlfn.XLOOKUP(V857,freq!$A$2:$A$40,freq!$B$2:$B$40,0))</f>
        <v>54.92</v>
      </c>
    </row>
    <row r="858" spans="1:23" hidden="1" x14ac:dyDescent="0.35">
      <c r="A858" s="32" t="s">
        <v>419</v>
      </c>
      <c r="B858" s="32">
        <v>5</v>
      </c>
      <c r="C858" s="32" t="s">
        <v>1</v>
      </c>
      <c r="D858" s="32" t="s">
        <v>32</v>
      </c>
      <c r="E858" s="32" t="s">
        <v>32</v>
      </c>
      <c r="F858" s="32" t="s">
        <v>36</v>
      </c>
      <c r="G858" s="32" t="s">
        <v>37</v>
      </c>
      <c r="H858" s="32" t="s">
        <v>45</v>
      </c>
      <c r="I858" s="32" t="s">
        <v>38</v>
      </c>
      <c r="J858" s="32" t="s">
        <v>34</v>
      </c>
      <c r="K858" s="32" t="s">
        <v>28</v>
      </c>
      <c r="L858" s="32" t="s">
        <v>0</v>
      </c>
      <c r="M858" s="32" t="s">
        <v>50</v>
      </c>
      <c r="N858" s="32">
        <v>4</v>
      </c>
      <c r="O858" s="32" t="s">
        <v>44</v>
      </c>
      <c r="P858" s="32" t="s">
        <v>49</v>
      </c>
      <c r="Q858" s="32">
        <v>3</v>
      </c>
      <c r="R858" s="32">
        <v>6</v>
      </c>
      <c r="S858" s="32" t="s">
        <v>59</v>
      </c>
      <c r="T858" s="32" t="s">
        <v>37</v>
      </c>
      <c r="U858" s="32" t="s">
        <v>49</v>
      </c>
      <c r="V858" s="32" t="s">
        <v>30</v>
      </c>
      <c r="W858" s="32">
        <f>SUM(_xlfn.XLOOKUP(B858,freq!$A$2:$A$40,freq!$B$2:$B$40,0),_xlfn.XLOOKUP(C858,freq!$A$2:$A$40,freq!$B$2:$B$40,0),_xlfn.XLOOKUP(D858,freq!$A$2:$A$40,freq!$B$2:$B$40,0),_xlfn.XLOOKUP(E858,freq!$A$2:$A$40,freq!$B$2:$B$40,0),_xlfn.XLOOKUP(F858,freq!$A$2:$A$40,freq!$B$2:$B$40,0),_xlfn.XLOOKUP(G858,freq!$A$2:$A$40,freq!$B$2:$B$40,0),_xlfn.XLOOKUP(H858,freq!$A$2:$A$40,freq!$B$2:$B$40,0),_xlfn.XLOOKUP(I858,freq!$A$2:$A$40,freq!$B$2:$B$40,0),_xlfn.XLOOKUP(J858,freq!$A$2:$A$40,freq!$B$2:$B$40,0),_xlfn.XLOOKUP(K858,freq!$A$2:$A$40,freq!$B$2:$B$40,0),_xlfn.XLOOKUP(L858,freq!$A$2:$A$40,freq!$B$2:$B$40,0),_xlfn.XLOOKUP(M858,freq!$A$2:$A$40,freq!$B$2:$B$40,0),_xlfn.XLOOKUP(N858,freq!$A$2:$A$40,freq!$B$2:$B$40,0),_xlfn.XLOOKUP(O858,freq!$A$2:$A$40,freq!$B$2:$B$40,0),_xlfn.XLOOKUP(P858,freq!$A$2:$A$40,freq!$B$2:$B$40,0),_xlfn.XLOOKUP(Q858,freq!$A$2:$A$40,freq!$B$2:$B$40,0),_xlfn.XLOOKUP(R858,freq!$A$2:$A$40,freq!$B$2:$B$40,0),_xlfn.XLOOKUP(S858,freq!$A$2:$A$40,freq!$B$2:$B$40,0),_xlfn.XLOOKUP(T858,freq!$A$2:$A$40,freq!$B$2:$B$40,0),_xlfn.XLOOKUP(U858,freq!$A$2:$A$40,freq!$B$2:$B$40,0),_xlfn.XLOOKUP(V858,freq!$A$2:$A$40,freq!$B$2:$B$40,0))</f>
        <v>54.919999999999995</v>
      </c>
    </row>
    <row r="859" spans="1:23" hidden="1" x14ac:dyDescent="0.35">
      <c r="A859" s="32" t="s">
        <v>1150</v>
      </c>
      <c r="B859" s="32" t="s">
        <v>44</v>
      </c>
      <c r="C859" s="32" t="s">
        <v>2</v>
      </c>
      <c r="D859" s="32">
        <v>2</v>
      </c>
      <c r="E859" s="32" t="s">
        <v>56</v>
      </c>
      <c r="F859" s="32">
        <v>4</v>
      </c>
      <c r="G859" s="32" t="s">
        <v>59</v>
      </c>
      <c r="H859" s="32" t="s">
        <v>53</v>
      </c>
      <c r="I859" s="32" t="s">
        <v>3</v>
      </c>
      <c r="J859" s="32" t="s">
        <v>35</v>
      </c>
      <c r="K859" s="32">
        <v>5</v>
      </c>
      <c r="L859" s="32" t="s">
        <v>35</v>
      </c>
      <c r="M859" s="32" t="s">
        <v>41</v>
      </c>
      <c r="N859" s="32" t="s">
        <v>40</v>
      </c>
      <c r="O859" s="32" t="s">
        <v>49</v>
      </c>
      <c r="P859" s="32" t="s">
        <v>30</v>
      </c>
      <c r="Q859" s="32" t="s">
        <v>44</v>
      </c>
      <c r="R859" s="32">
        <v>0</v>
      </c>
      <c r="S859" s="32" t="s">
        <v>40</v>
      </c>
      <c r="T859" s="32" t="s">
        <v>38</v>
      </c>
      <c r="U859" s="32" t="s">
        <v>28</v>
      </c>
      <c r="V859" s="32" t="s">
        <v>40</v>
      </c>
      <c r="W859" s="32">
        <f>SUM(_xlfn.XLOOKUP(B859,freq!$A$2:$A$40,freq!$B$2:$B$40,0),_xlfn.XLOOKUP(C859,freq!$A$2:$A$40,freq!$B$2:$B$40,0),_xlfn.XLOOKUP(D859,freq!$A$2:$A$40,freq!$B$2:$B$40,0),_xlfn.XLOOKUP(E859,freq!$A$2:$A$40,freq!$B$2:$B$40,0),_xlfn.XLOOKUP(F859,freq!$A$2:$A$40,freq!$B$2:$B$40,0),_xlfn.XLOOKUP(G859,freq!$A$2:$A$40,freq!$B$2:$B$40,0),_xlfn.XLOOKUP(H859,freq!$A$2:$A$40,freq!$B$2:$B$40,0),_xlfn.XLOOKUP(I859,freq!$A$2:$A$40,freq!$B$2:$B$40,0),_xlfn.XLOOKUP(J859,freq!$A$2:$A$40,freq!$B$2:$B$40,0),_xlfn.XLOOKUP(K859,freq!$A$2:$A$40,freq!$B$2:$B$40,0),_xlfn.XLOOKUP(L859,freq!$A$2:$A$40,freq!$B$2:$B$40,0),_xlfn.XLOOKUP(M859,freq!$A$2:$A$40,freq!$B$2:$B$40,0),_xlfn.XLOOKUP(N859,freq!$A$2:$A$40,freq!$B$2:$B$40,0),_xlfn.XLOOKUP(O859,freq!$A$2:$A$40,freq!$B$2:$B$40,0),_xlfn.XLOOKUP(P859,freq!$A$2:$A$40,freq!$B$2:$B$40,0),_xlfn.XLOOKUP(Q859,freq!$A$2:$A$40,freq!$B$2:$B$40,0),_xlfn.XLOOKUP(R859,freq!$A$2:$A$40,freq!$B$2:$B$40,0),_xlfn.XLOOKUP(S859,freq!$A$2:$A$40,freq!$B$2:$B$40,0),_xlfn.XLOOKUP(T859,freq!$A$2:$A$40,freq!$B$2:$B$40,0),_xlfn.XLOOKUP(U859,freq!$A$2:$A$40,freq!$B$2:$B$40,0),_xlfn.XLOOKUP(V859,freq!$A$2:$A$40,freq!$B$2:$B$40,0))</f>
        <v>54.919999999999995</v>
      </c>
    </row>
    <row r="860" spans="1:23" hidden="1" x14ac:dyDescent="0.35">
      <c r="A860" s="32" t="s">
        <v>999</v>
      </c>
      <c r="B860" s="32" t="s">
        <v>31</v>
      </c>
      <c r="C860" s="32" t="s">
        <v>53</v>
      </c>
      <c r="D860" s="32">
        <v>4</v>
      </c>
      <c r="E860" s="32">
        <v>5</v>
      </c>
      <c r="F860" s="32">
        <v>9</v>
      </c>
      <c r="G860" s="32" t="s">
        <v>58</v>
      </c>
      <c r="H860" s="32" t="s">
        <v>4</v>
      </c>
      <c r="I860" s="32">
        <v>0</v>
      </c>
      <c r="J860" s="32" t="s">
        <v>33</v>
      </c>
      <c r="K860" s="32" t="s">
        <v>41</v>
      </c>
      <c r="L860" s="32" t="s">
        <v>3</v>
      </c>
      <c r="M860" s="32" t="s">
        <v>36</v>
      </c>
      <c r="N860" s="32" t="s">
        <v>36</v>
      </c>
      <c r="O860" s="32">
        <v>9</v>
      </c>
      <c r="P860" s="32">
        <v>9</v>
      </c>
      <c r="Q860" s="32" t="s">
        <v>1</v>
      </c>
      <c r="R860" s="32" t="s">
        <v>40</v>
      </c>
      <c r="S860" s="32" t="s">
        <v>44</v>
      </c>
      <c r="T860" s="32" t="s">
        <v>45</v>
      </c>
      <c r="U860" s="32" t="s">
        <v>56</v>
      </c>
      <c r="V860" s="32">
        <v>6</v>
      </c>
      <c r="W860" s="32">
        <f>SUM(_xlfn.XLOOKUP(B860,freq!$A$2:$A$40,freq!$B$2:$B$40,0),_xlfn.XLOOKUP(C860,freq!$A$2:$A$40,freq!$B$2:$B$40,0),_xlfn.XLOOKUP(D860,freq!$A$2:$A$40,freq!$B$2:$B$40,0),_xlfn.XLOOKUP(E860,freq!$A$2:$A$40,freq!$B$2:$B$40,0),_xlfn.XLOOKUP(F860,freq!$A$2:$A$40,freq!$B$2:$B$40,0),_xlfn.XLOOKUP(G860,freq!$A$2:$A$40,freq!$B$2:$B$40,0),_xlfn.XLOOKUP(H860,freq!$A$2:$A$40,freq!$B$2:$B$40,0),_xlfn.XLOOKUP(I860,freq!$A$2:$A$40,freq!$B$2:$B$40,0),_xlfn.XLOOKUP(J860,freq!$A$2:$A$40,freq!$B$2:$B$40,0),_xlfn.XLOOKUP(K860,freq!$A$2:$A$40,freq!$B$2:$B$40,0),_xlfn.XLOOKUP(L860,freq!$A$2:$A$40,freq!$B$2:$B$40,0),_xlfn.XLOOKUP(M860,freq!$A$2:$A$40,freq!$B$2:$B$40,0),_xlfn.XLOOKUP(N860,freq!$A$2:$A$40,freq!$B$2:$B$40,0),_xlfn.XLOOKUP(O860,freq!$A$2:$A$40,freq!$B$2:$B$40,0),_xlfn.XLOOKUP(P860,freq!$A$2:$A$40,freq!$B$2:$B$40,0),_xlfn.XLOOKUP(Q860,freq!$A$2:$A$40,freq!$B$2:$B$40,0),_xlfn.XLOOKUP(R860,freq!$A$2:$A$40,freq!$B$2:$B$40,0),_xlfn.XLOOKUP(S860,freq!$A$2:$A$40,freq!$B$2:$B$40,0),_xlfn.XLOOKUP(T860,freq!$A$2:$A$40,freq!$B$2:$B$40,0),_xlfn.XLOOKUP(U860,freq!$A$2:$A$40,freq!$B$2:$B$40,0),_xlfn.XLOOKUP(V860,freq!$A$2:$A$40,freq!$B$2:$B$40,0))</f>
        <v>54.889999999999986</v>
      </c>
    </row>
    <row r="861" spans="1:23" hidden="1" x14ac:dyDescent="0.35">
      <c r="A861" s="32" t="s">
        <v>878</v>
      </c>
      <c r="B861" s="32" t="s">
        <v>59</v>
      </c>
      <c r="C861" s="32" t="s">
        <v>58</v>
      </c>
      <c r="D861" s="32" t="s">
        <v>31</v>
      </c>
      <c r="E861" s="32" t="s">
        <v>4</v>
      </c>
      <c r="F861" s="32">
        <v>4</v>
      </c>
      <c r="G861" s="32" t="s">
        <v>46</v>
      </c>
      <c r="H861" s="32" t="s">
        <v>37</v>
      </c>
      <c r="I861" s="32" t="s">
        <v>36</v>
      </c>
      <c r="J861" s="32" t="s">
        <v>41</v>
      </c>
      <c r="K861" s="32" t="s">
        <v>32</v>
      </c>
      <c r="L861" s="32">
        <v>7</v>
      </c>
      <c r="M861" s="32" t="s">
        <v>4</v>
      </c>
      <c r="N861" s="32" t="s">
        <v>45</v>
      </c>
      <c r="O861" s="32" t="s">
        <v>41</v>
      </c>
      <c r="P861" s="32">
        <v>5</v>
      </c>
      <c r="Q861" s="32" t="s">
        <v>59</v>
      </c>
      <c r="R861" s="32" t="s">
        <v>59</v>
      </c>
      <c r="S861" s="32" t="s">
        <v>0</v>
      </c>
      <c r="T861" s="32" t="s">
        <v>36</v>
      </c>
      <c r="U861" s="32" t="s">
        <v>50</v>
      </c>
      <c r="V861" s="32" t="s">
        <v>40</v>
      </c>
      <c r="W861" s="32">
        <f>SUM(_xlfn.XLOOKUP(B861,freq!$A$2:$A$40,freq!$B$2:$B$40,0),_xlfn.XLOOKUP(C861,freq!$A$2:$A$40,freq!$B$2:$B$40,0),_xlfn.XLOOKUP(D861,freq!$A$2:$A$40,freq!$B$2:$B$40,0),_xlfn.XLOOKUP(E861,freq!$A$2:$A$40,freq!$B$2:$B$40,0),_xlfn.XLOOKUP(F861,freq!$A$2:$A$40,freq!$B$2:$B$40,0),_xlfn.XLOOKUP(G861,freq!$A$2:$A$40,freq!$B$2:$B$40,0),_xlfn.XLOOKUP(H861,freq!$A$2:$A$40,freq!$B$2:$B$40,0),_xlfn.XLOOKUP(I861,freq!$A$2:$A$40,freq!$B$2:$B$40,0),_xlfn.XLOOKUP(J861,freq!$A$2:$A$40,freq!$B$2:$B$40,0),_xlfn.XLOOKUP(K861,freq!$A$2:$A$40,freq!$B$2:$B$40,0),_xlfn.XLOOKUP(L861,freq!$A$2:$A$40,freq!$B$2:$B$40,0),_xlfn.XLOOKUP(M861,freq!$A$2:$A$40,freq!$B$2:$B$40,0),_xlfn.XLOOKUP(N861,freq!$A$2:$A$40,freq!$B$2:$B$40,0),_xlfn.XLOOKUP(O861,freq!$A$2:$A$40,freq!$B$2:$B$40,0),_xlfn.XLOOKUP(P861,freq!$A$2:$A$40,freq!$B$2:$B$40,0),_xlfn.XLOOKUP(Q861,freq!$A$2:$A$40,freq!$B$2:$B$40,0),_xlfn.XLOOKUP(R861,freq!$A$2:$A$40,freq!$B$2:$B$40,0),_xlfn.XLOOKUP(S861,freq!$A$2:$A$40,freq!$B$2:$B$40,0),_xlfn.XLOOKUP(T861,freq!$A$2:$A$40,freq!$B$2:$B$40,0),_xlfn.XLOOKUP(U861,freq!$A$2:$A$40,freq!$B$2:$B$40,0),_xlfn.XLOOKUP(V861,freq!$A$2:$A$40,freq!$B$2:$B$40,0))</f>
        <v>54.85</v>
      </c>
    </row>
    <row r="862" spans="1:23" hidden="1" x14ac:dyDescent="0.35">
      <c r="A862" s="32" t="s">
        <v>695</v>
      </c>
      <c r="B862" s="32" t="s">
        <v>28</v>
      </c>
      <c r="C862" s="32" t="s">
        <v>40</v>
      </c>
      <c r="D862" s="32">
        <v>1</v>
      </c>
      <c r="E862" s="32" t="s">
        <v>4</v>
      </c>
      <c r="F862" s="32" t="s">
        <v>37</v>
      </c>
      <c r="G862" s="32" t="s">
        <v>29</v>
      </c>
      <c r="H862" s="32" t="s">
        <v>59</v>
      </c>
      <c r="I862" s="32" t="s">
        <v>59</v>
      </c>
      <c r="J862" s="32" t="s">
        <v>37</v>
      </c>
      <c r="K862" s="32">
        <v>6</v>
      </c>
      <c r="L862" s="32" t="s">
        <v>44</v>
      </c>
      <c r="M862" s="32">
        <v>4</v>
      </c>
      <c r="N862" s="32" t="s">
        <v>44</v>
      </c>
      <c r="O862" s="32">
        <v>5</v>
      </c>
      <c r="P862" s="32" t="s">
        <v>49</v>
      </c>
      <c r="Q862" s="32" t="s">
        <v>35</v>
      </c>
      <c r="R862" s="32" t="s">
        <v>37</v>
      </c>
      <c r="S862" s="32" t="s">
        <v>53</v>
      </c>
      <c r="T862" s="32">
        <v>3</v>
      </c>
      <c r="U862" s="32" t="s">
        <v>59</v>
      </c>
      <c r="V862" s="32" t="s">
        <v>46</v>
      </c>
      <c r="W862" s="32">
        <f>SUM(_xlfn.XLOOKUP(B862,freq!$A$2:$A$40,freq!$B$2:$B$40,0),_xlfn.XLOOKUP(C862,freq!$A$2:$A$40,freq!$B$2:$B$40,0),_xlfn.XLOOKUP(D862,freq!$A$2:$A$40,freq!$B$2:$B$40,0),_xlfn.XLOOKUP(E862,freq!$A$2:$A$40,freq!$B$2:$B$40,0),_xlfn.XLOOKUP(F862,freq!$A$2:$A$40,freq!$B$2:$B$40,0),_xlfn.XLOOKUP(G862,freq!$A$2:$A$40,freq!$B$2:$B$40,0),_xlfn.XLOOKUP(H862,freq!$A$2:$A$40,freq!$B$2:$B$40,0),_xlfn.XLOOKUP(I862,freq!$A$2:$A$40,freq!$B$2:$B$40,0),_xlfn.XLOOKUP(J862,freq!$A$2:$A$40,freq!$B$2:$B$40,0),_xlfn.XLOOKUP(K862,freq!$A$2:$A$40,freq!$B$2:$B$40,0),_xlfn.XLOOKUP(L862,freq!$A$2:$A$40,freq!$B$2:$B$40,0),_xlfn.XLOOKUP(M862,freq!$A$2:$A$40,freq!$B$2:$B$40,0),_xlfn.XLOOKUP(N862,freq!$A$2:$A$40,freq!$B$2:$B$40,0),_xlfn.XLOOKUP(O862,freq!$A$2:$A$40,freq!$B$2:$B$40,0),_xlfn.XLOOKUP(P862,freq!$A$2:$A$40,freq!$B$2:$B$40,0),_xlfn.XLOOKUP(Q862,freq!$A$2:$A$40,freq!$B$2:$B$40,0),_xlfn.XLOOKUP(R862,freq!$A$2:$A$40,freq!$B$2:$B$40,0),_xlfn.XLOOKUP(S862,freq!$A$2:$A$40,freq!$B$2:$B$40,0),_xlfn.XLOOKUP(T862,freq!$A$2:$A$40,freq!$B$2:$B$40,0),_xlfn.XLOOKUP(U862,freq!$A$2:$A$40,freq!$B$2:$B$40,0),_xlfn.XLOOKUP(V862,freq!$A$2:$A$40,freq!$B$2:$B$40,0))</f>
        <v>54.839999999999996</v>
      </c>
    </row>
    <row r="863" spans="1:23" hidden="1" x14ac:dyDescent="0.35">
      <c r="A863" s="32" t="s">
        <v>555</v>
      </c>
      <c r="B863" s="32">
        <v>6</v>
      </c>
      <c r="C863" s="32" t="s">
        <v>53</v>
      </c>
      <c r="D863" s="32" t="s">
        <v>1</v>
      </c>
      <c r="E863" s="32" t="s">
        <v>1</v>
      </c>
      <c r="F863" s="32" t="s">
        <v>49</v>
      </c>
      <c r="G863" s="32" t="s">
        <v>28</v>
      </c>
      <c r="H863" s="32">
        <v>3</v>
      </c>
      <c r="I863" s="32">
        <v>6</v>
      </c>
      <c r="J863" s="32" t="s">
        <v>0</v>
      </c>
      <c r="K863" s="32" t="s">
        <v>50</v>
      </c>
      <c r="L863" s="32" t="s">
        <v>1</v>
      </c>
      <c r="M863" s="32" t="s">
        <v>2</v>
      </c>
      <c r="N863" s="32" t="s">
        <v>43</v>
      </c>
      <c r="O863" s="32" t="s">
        <v>4</v>
      </c>
      <c r="P863" s="32" t="s">
        <v>44</v>
      </c>
      <c r="Q863" s="32" t="s">
        <v>28</v>
      </c>
      <c r="R863" s="32">
        <v>3</v>
      </c>
      <c r="S863" s="32">
        <v>9</v>
      </c>
      <c r="T863" s="32" t="s">
        <v>35</v>
      </c>
      <c r="U863" s="32" t="s">
        <v>59</v>
      </c>
      <c r="V863" s="32" t="s">
        <v>34</v>
      </c>
      <c r="W863" s="32">
        <f>SUM(_xlfn.XLOOKUP(B863,freq!$A$2:$A$40,freq!$B$2:$B$40,0),_xlfn.XLOOKUP(C863,freq!$A$2:$A$40,freq!$B$2:$B$40,0),_xlfn.XLOOKUP(D863,freq!$A$2:$A$40,freq!$B$2:$B$40,0),_xlfn.XLOOKUP(E863,freq!$A$2:$A$40,freq!$B$2:$B$40,0),_xlfn.XLOOKUP(F863,freq!$A$2:$A$40,freq!$B$2:$B$40,0),_xlfn.XLOOKUP(G863,freq!$A$2:$A$40,freq!$B$2:$B$40,0),_xlfn.XLOOKUP(H863,freq!$A$2:$A$40,freq!$B$2:$B$40,0),_xlfn.XLOOKUP(I863,freq!$A$2:$A$40,freq!$B$2:$B$40,0),_xlfn.XLOOKUP(J863,freq!$A$2:$A$40,freq!$B$2:$B$40,0),_xlfn.XLOOKUP(K863,freq!$A$2:$A$40,freq!$B$2:$B$40,0),_xlfn.XLOOKUP(L863,freq!$A$2:$A$40,freq!$B$2:$B$40,0),_xlfn.XLOOKUP(M863,freq!$A$2:$A$40,freq!$B$2:$B$40,0),_xlfn.XLOOKUP(N863,freq!$A$2:$A$40,freq!$B$2:$B$40,0),_xlfn.XLOOKUP(O863,freq!$A$2:$A$40,freq!$B$2:$B$40,0),_xlfn.XLOOKUP(P863,freq!$A$2:$A$40,freq!$B$2:$B$40,0),_xlfn.XLOOKUP(Q863,freq!$A$2:$A$40,freq!$B$2:$B$40,0),_xlfn.XLOOKUP(R863,freq!$A$2:$A$40,freq!$B$2:$B$40,0),_xlfn.XLOOKUP(S863,freq!$A$2:$A$40,freq!$B$2:$B$40,0),_xlfn.XLOOKUP(T863,freq!$A$2:$A$40,freq!$B$2:$B$40,0),_xlfn.XLOOKUP(U863,freq!$A$2:$A$40,freq!$B$2:$B$40,0),_xlfn.XLOOKUP(V863,freq!$A$2:$A$40,freq!$B$2:$B$40,0))</f>
        <v>54.759999999999991</v>
      </c>
    </row>
    <row r="864" spans="1:23" hidden="1" x14ac:dyDescent="0.35">
      <c r="A864" s="32" t="s">
        <v>362</v>
      </c>
      <c r="B864" s="32" t="s">
        <v>28</v>
      </c>
      <c r="C864" s="32" t="s">
        <v>42</v>
      </c>
      <c r="D864" s="32" t="s">
        <v>37</v>
      </c>
      <c r="E864" s="32" t="s">
        <v>30</v>
      </c>
      <c r="F864" s="32">
        <v>4</v>
      </c>
      <c r="G864" s="32" t="s">
        <v>38</v>
      </c>
      <c r="H864" s="32" t="s">
        <v>4</v>
      </c>
      <c r="I864" s="32" t="s">
        <v>46</v>
      </c>
      <c r="J864" s="32">
        <v>0</v>
      </c>
      <c r="K864" s="32">
        <v>4</v>
      </c>
      <c r="L864" s="32" t="s">
        <v>40</v>
      </c>
      <c r="M864" s="32" t="s">
        <v>59</v>
      </c>
      <c r="N864" s="32" t="s">
        <v>46</v>
      </c>
      <c r="O864" s="32" t="s">
        <v>35</v>
      </c>
      <c r="P864" s="32" t="s">
        <v>58</v>
      </c>
      <c r="Q864" s="32" t="s">
        <v>38</v>
      </c>
      <c r="R864" s="32" t="s">
        <v>41</v>
      </c>
      <c r="S864" s="32" t="s">
        <v>35</v>
      </c>
      <c r="T864" s="32" t="s">
        <v>31</v>
      </c>
      <c r="U864" s="32">
        <v>4</v>
      </c>
      <c r="V864" s="32" t="s">
        <v>41</v>
      </c>
      <c r="W864" s="32">
        <f>SUM(_xlfn.XLOOKUP(B864,freq!$A$2:$A$40,freq!$B$2:$B$40,0),_xlfn.XLOOKUP(C864,freq!$A$2:$A$40,freq!$B$2:$B$40,0),_xlfn.XLOOKUP(D864,freq!$A$2:$A$40,freq!$B$2:$B$40,0),_xlfn.XLOOKUP(E864,freq!$A$2:$A$40,freq!$B$2:$B$40,0),_xlfn.XLOOKUP(F864,freq!$A$2:$A$40,freq!$B$2:$B$40,0),_xlfn.XLOOKUP(G864,freq!$A$2:$A$40,freq!$B$2:$B$40,0),_xlfn.XLOOKUP(H864,freq!$A$2:$A$40,freq!$B$2:$B$40,0),_xlfn.XLOOKUP(I864,freq!$A$2:$A$40,freq!$B$2:$B$40,0),_xlfn.XLOOKUP(J864,freq!$A$2:$A$40,freq!$B$2:$B$40,0),_xlfn.XLOOKUP(K864,freq!$A$2:$A$40,freq!$B$2:$B$40,0),_xlfn.XLOOKUP(L864,freq!$A$2:$A$40,freq!$B$2:$B$40,0),_xlfn.XLOOKUP(M864,freq!$A$2:$A$40,freq!$B$2:$B$40,0),_xlfn.XLOOKUP(N864,freq!$A$2:$A$40,freq!$B$2:$B$40,0),_xlfn.XLOOKUP(O864,freq!$A$2:$A$40,freq!$B$2:$B$40,0),_xlfn.XLOOKUP(P864,freq!$A$2:$A$40,freq!$B$2:$B$40,0),_xlfn.XLOOKUP(Q864,freq!$A$2:$A$40,freq!$B$2:$B$40,0),_xlfn.XLOOKUP(R864,freq!$A$2:$A$40,freq!$B$2:$B$40,0),_xlfn.XLOOKUP(S864,freq!$A$2:$A$40,freq!$B$2:$B$40,0),_xlfn.XLOOKUP(T864,freq!$A$2:$A$40,freq!$B$2:$B$40,0),_xlfn.XLOOKUP(U864,freq!$A$2:$A$40,freq!$B$2:$B$40,0),_xlfn.XLOOKUP(V864,freq!$A$2:$A$40,freq!$B$2:$B$40,0))</f>
        <v>54.749999999999993</v>
      </c>
    </row>
    <row r="865" spans="1:23" hidden="1" x14ac:dyDescent="0.35">
      <c r="A865" s="32" t="s">
        <v>1607</v>
      </c>
      <c r="B865" s="32" t="s">
        <v>44</v>
      </c>
      <c r="C865" s="32">
        <v>9</v>
      </c>
      <c r="D865" s="32" t="s">
        <v>56</v>
      </c>
      <c r="E865" s="32" t="s">
        <v>48</v>
      </c>
      <c r="F865" s="32" t="s">
        <v>36</v>
      </c>
      <c r="G865" s="32" t="s">
        <v>36</v>
      </c>
      <c r="H865" s="32">
        <v>5</v>
      </c>
      <c r="I865" s="32" t="s">
        <v>56</v>
      </c>
      <c r="J865" s="32" t="s">
        <v>37</v>
      </c>
      <c r="K865" s="32">
        <v>0</v>
      </c>
      <c r="L865" s="32" t="s">
        <v>37</v>
      </c>
      <c r="M865" s="32" t="s">
        <v>48</v>
      </c>
      <c r="N865" s="32">
        <v>0</v>
      </c>
      <c r="O865" s="32" t="s">
        <v>34</v>
      </c>
      <c r="P865" s="32">
        <v>2</v>
      </c>
      <c r="Q865" s="32" t="s">
        <v>46</v>
      </c>
      <c r="R865" s="32" t="s">
        <v>43</v>
      </c>
      <c r="S865" s="32">
        <v>9</v>
      </c>
      <c r="T865" s="32" t="s">
        <v>41</v>
      </c>
      <c r="U865" s="32" t="s">
        <v>30</v>
      </c>
      <c r="V865" s="32">
        <v>3</v>
      </c>
      <c r="W865" s="32">
        <f>SUM(_xlfn.XLOOKUP(B865,freq!$A$2:$A$40,freq!$B$2:$B$40,0),_xlfn.XLOOKUP(C865,freq!$A$2:$A$40,freq!$B$2:$B$40,0),_xlfn.XLOOKUP(D865,freq!$A$2:$A$40,freq!$B$2:$B$40,0),_xlfn.XLOOKUP(E865,freq!$A$2:$A$40,freq!$B$2:$B$40,0),_xlfn.XLOOKUP(F865,freq!$A$2:$A$40,freq!$B$2:$B$40,0),_xlfn.XLOOKUP(G865,freq!$A$2:$A$40,freq!$B$2:$B$40,0),_xlfn.XLOOKUP(H865,freq!$A$2:$A$40,freq!$B$2:$B$40,0),_xlfn.XLOOKUP(I865,freq!$A$2:$A$40,freq!$B$2:$B$40,0),_xlfn.XLOOKUP(J865,freq!$A$2:$A$40,freq!$B$2:$B$40,0),_xlfn.XLOOKUP(K865,freq!$A$2:$A$40,freq!$B$2:$B$40,0),_xlfn.XLOOKUP(L865,freq!$A$2:$A$40,freq!$B$2:$B$40,0),_xlfn.XLOOKUP(M865,freq!$A$2:$A$40,freq!$B$2:$B$40,0),_xlfn.XLOOKUP(N865,freq!$A$2:$A$40,freq!$B$2:$B$40,0),_xlfn.XLOOKUP(O865,freq!$A$2:$A$40,freq!$B$2:$B$40,0),_xlfn.XLOOKUP(P865,freq!$A$2:$A$40,freq!$B$2:$B$40,0),_xlfn.XLOOKUP(Q865,freq!$A$2:$A$40,freq!$B$2:$B$40,0),_xlfn.XLOOKUP(R865,freq!$A$2:$A$40,freq!$B$2:$B$40,0),_xlfn.XLOOKUP(S865,freq!$A$2:$A$40,freq!$B$2:$B$40,0),_xlfn.XLOOKUP(T865,freq!$A$2:$A$40,freq!$B$2:$B$40,0),_xlfn.XLOOKUP(U865,freq!$A$2:$A$40,freq!$B$2:$B$40,0),_xlfn.XLOOKUP(V865,freq!$A$2:$A$40,freq!$B$2:$B$40,0))</f>
        <v>54.730000000000004</v>
      </c>
    </row>
    <row r="866" spans="1:23" hidden="1" x14ac:dyDescent="0.35">
      <c r="A866" s="32" t="s">
        <v>635</v>
      </c>
      <c r="B866" s="32">
        <v>6</v>
      </c>
      <c r="C866" s="32" t="s">
        <v>56</v>
      </c>
      <c r="D866" s="32" t="s">
        <v>44</v>
      </c>
      <c r="E866" s="32" t="s">
        <v>49</v>
      </c>
      <c r="F866" s="32" t="s">
        <v>31</v>
      </c>
      <c r="G866" s="32" t="s">
        <v>58</v>
      </c>
      <c r="H866" s="32">
        <v>4</v>
      </c>
      <c r="I866" s="32" t="s">
        <v>48</v>
      </c>
      <c r="J866" s="32" t="s">
        <v>4</v>
      </c>
      <c r="K866" s="32" t="s">
        <v>31</v>
      </c>
      <c r="L866" s="32" t="s">
        <v>35</v>
      </c>
      <c r="M866" s="32" t="s">
        <v>30</v>
      </c>
      <c r="N866" s="32" t="s">
        <v>41</v>
      </c>
      <c r="O866" s="32" t="s">
        <v>56</v>
      </c>
      <c r="P866" s="32" t="s">
        <v>58</v>
      </c>
      <c r="Q866" s="32">
        <v>0</v>
      </c>
      <c r="R866" s="32" t="s">
        <v>38</v>
      </c>
      <c r="S866" s="32" t="s">
        <v>59</v>
      </c>
      <c r="T866" s="32">
        <v>4</v>
      </c>
      <c r="U866" s="32">
        <v>1</v>
      </c>
      <c r="V866" s="32">
        <v>7</v>
      </c>
      <c r="W866" s="32">
        <f>SUM(_xlfn.XLOOKUP(B866,freq!$A$2:$A$40,freq!$B$2:$B$40,0),_xlfn.XLOOKUP(C866,freq!$A$2:$A$40,freq!$B$2:$B$40,0),_xlfn.XLOOKUP(D866,freq!$A$2:$A$40,freq!$B$2:$B$40,0),_xlfn.XLOOKUP(E866,freq!$A$2:$A$40,freq!$B$2:$B$40,0),_xlfn.XLOOKUP(F866,freq!$A$2:$A$40,freq!$B$2:$B$40,0),_xlfn.XLOOKUP(G866,freq!$A$2:$A$40,freq!$B$2:$B$40,0),_xlfn.XLOOKUP(H866,freq!$A$2:$A$40,freq!$B$2:$B$40,0),_xlfn.XLOOKUP(I866,freq!$A$2:$A$40,freq!$B$2:$B$40,0),_xlfn.XLOOKUP(J866,freq!$A$2:$A$40,freq!$B$2:$B$40,0),_xlfn.XLOOKUP(K866,freq!$A$2:$A$40,freq!$B$2:$B$40,0),_xlfn.XLOOKUP(L866,freq!$A$2:$A$40,freq!$B$2:$B$40,0),_xlfn.XLOOKUP(M866,freq!$A$2:$A$40,freq!$B$2:$B$40,0),_xlfn.XLOOKUP(N866,freq!$A$2:$A$40,freq!$B$2:$B$40,0),_xlfn.XLOOKUP(O866,freq!$A$2:$A$40,freq!$B$2:$B$40,0),_xlfn.XLOOKUP(P866,freq!$A$2:$A$40,freq!$B$2:$B$40,0),_xlfn.XLOOKUP(Q866,freq!$A$2:$A$40,freq!$B$2:$B$40,0),_xlfn.XLOOKUP(R866,freq!$A$2:$A$40,freq!$B$2:$B$40,0),_xlfn.XLOOKUP(S866,freq!$A$2:$A$40,freq!$B$2:$B$40,0),_xlfn.XLOOKUP(T866,freq!$A$2:$A$40,freq!$B$2:$B$40,0),_xlfn.XLOOKUP(U866,freq!$A$2:$A$40,freq!$B$2:$B$40,0),_xlfn.XLOOKUP(V866,freq!$A$2:$A$40,freq!$B$2:$B$40,0))</f>
        <v>54.680000000000007</v>
      </c>
    </row>
    <row r="867" spans="1:23" hidden="1" x14ac:dyDescent="0.35">
      <c r="A867" s="32" t="s">
        <v>669</v>
      </c>
      <c r="B867" s="32" t="s">
        <v>30</v>
      </c>
      <c r="C867" s="32" t="s">
        <v>43</v>
      </c>
      <c r="D867" s="32" t="s">
        <v>38</v>
      </c>
      <c r="E867" s="32" t="s">
        <v>0</v>
      </c>
      <c r="F867" s="32" t="s">
        <v>30</v>
      </c>
      <c r="G867" s="32" t="s">
        <v>0</v>
      </c>
      <c r="H867" s="32" t="s">
        <v>34</v>
      </c>
      <c r="I867" s="32" t="s">
        <v>3</v>
      </c>
      <c r="J867" s="32" t="s">
        <v>38</v>
      </c>
      <c r="K867" s="32" t="s">
        <v>58</v>
      </c>
      <c r="L867" s="32">
        <v>4</v>
      </c>
      <c r="M867" s="32" t="s">
        <v>53</v>
      </c>
      <c r="N867" s="32" t="s">
        <v>34</v>
      </c>
      <c r="O867" s="32" t="s">
        <v>2</v>
      </c>
      <c r="P867" s="32" t="s">
        <v>31</v>
      </c>
      <c r="Q867" s="32" t="s">
        <v>45</v>
      </c>
      <c r="R867" s="32" t="s">
        <v>35</v>
      </c>
      <c r="S867" s="32" t="s">
        <v>59</v>
      </c>
      <c r="T867" s="32" t="s">
        <v>30</v>
      </c>
      <c r="U867" s="32" t="s">
        <v>49</v>
      </c>
      <c r="V867" s="32" t="s">
        <v>33</v>
      </c>
      <c r="W867" s="32">
        <f>SUM(_xlfn.XLOOKUP(B867,freq!$A$2:$A$40,freq!$B$2:$B$40,0),_xlfn.XLOOKUP(C867,freq!$A$2:$A$40,freq!$B$2:$B$40,0),_xlfn.XLOOKUP(D867,freq!$A$2:$A$40,freq!$B$2:$B$40,0),_xlfn.XLOOKUP(E867,freq!$A$2:$A$40,freq!$B$2:$B$40,0),_xlfn.XLOOKUP(F867,freq!$A$2:$A$40,freq!$B$2:$B$40,0),_xlfn.XLOOKUP(G867,freq!$A$2:$A$40,freq!$B$2:$B$40,0),_xlfn.XLOOKUP(H867,freq!$A$2:$A$40,freq!$B$2:$B$40,0),_xlfn.XLOOKUP(I867,freq!$A$2:$A$40,freq!$B$2:$B$40,0),_xlfn.XLOOKUP(J867,freq!$A$2:$A$40,freq!$B$2:$B$40,0),_xlfn.XLOOKUP(K867,freq!$A$2:$A$40,freq!$B$2:$B$40,0),_xlfn.XLOOKUP(L867,freq!$A$2:$A$40,freq!$B$2:$B$40,0),_xlfn.XLOOKUP(M867,freq!$A$2:$A$40,freq!$B$2:$B$40,0),_xlfn.XLOOKUP(N867,freq!$A$2:$A$40,freq!$B$2:$B$40,0),_xlfn.XLOOKUP(O867,freq!$A$2:$A$40,freq!$B$2:$B$40,0),_xlfn.XLOOKUP(P867,freq!$A$2:$A$40,freq!$B$2:$B$40,0),_xlfn.XLOOKUP(Q867,freq!$A$2:$A$40,freq!$B$2:$B$40,0),_xlfn.XLOOKUP(R867,freq!$A$2:$A$40,freq!$B$2:$B$40,0),_xlfn.XLOOKUP(S867,freq!$A$2:$A$40,freq!$B$2:$B$40,0),_xlfn.XLOOKUP(T867,freq!$A$2:$A$40,freq!$B$2:$B$40,0),_xlfn.XLOOKUP(U867,freq!$A$2:$A$40,freq!$B$2:$B$40,0),_xlfn.XLOOKUP(V867,freq!$A$2:$A$40,freq!$B$2:$B$40,0))</f>
        <v>54.67</v>
      </c>
    </row>
    <row r="868" spans="1:23" hidden="1" x14ac:dyDescent="0.35">
      <c r="A868" s="32" t="s">
        <v>1348</v>
      </c>
      <c r="B868" s="32" t="s">
        <v>35</v>
      </c>
      <c r="C868" s="32" t="s">
        <v>50</v>
      </c>
      <c r="D868" s="32" t="s">
        <v>38</v>
      </c>
      <c r="E868" s="32" t="s">
        <v>56</v>
      </c>
      <c r="F868" s="32" t="s">
        <v>1</v>
      </c>
      <c r="G868" s="32" t="s">
        <v>46</v>
      </c>
      <c r="H868" s="32" t="s">
        <v>44</v>
      </c>
      <c r="I868" s="32" t="s">
        <v>56</v>
      </c>
      <c r="J868" s="32" t="s">
        <v>43</v>
      </c>
      <c r="K868" s="32">
        <v>0</v>
      </c>
      <c r="L868" s="32">
        <v>5</v>
      </c>
      <c r="M868" s="32" t="s">
        <v>50</v>
      </c>
      <c r="N868" s="32">
        <v>8</v>
      </c>
      <c r="O868" s="32" t="s">
        <v>44</v>
      </c>
      <c r="P868" s="32" t="s">
        <v>56</v>
      </c>
      <c r="Q868" s="32" t="s">
        <v>34</v>
      </c>
      <c r="R868" s="32" t="s">
        <v>4</v>
      </c>
      <c r="S868" s="32" t="s">
        <v>50</v>
      </c>
      <c r="T868" s="32" t="s">
        <v>50</v>
      </c>
      <c r="U868" s="32" t="s">
        <v>43</v>
      </c>
      <c r="V868" s="32" t="s">
        <v>59</v>
      </c>
      <c r="W868" s="32">
        <f>SUM(_xlfn.XLOOKUP(B868,freq!$A$2:$A$40,freq!$B$2:$B$40,0),_xlfn.XLOOKUP(C868,freq!$A$2:$A$40,freq!$B$2:$B$40,0),_xlfn.XLOOKUP(D868,freq!$A$2:$A$40,freq!$B$2:$B$40,0),_xlfn.XLOOKUP(E868,freq!$A$2:$A$40,freq!$B$2:$B$40,0),_xlfn.XLOOKUP(F868,freq!$A$2:$A$40,freq!$B$2:$B$40,0),_xlfn.XLOOKUP(G868,freq!$A$2:$A$40,freq!$B$2:$B$40,0),_xlfn.XLOOKUP(H868,freq!$A$2:$A$40,freq!$B$2:$B$40,0),_xlfn.XLOOKUP(I868,freq!$A$2:$A$40,freq!$B$2:$B$40,0),_xlfn.XLOOKUP(J868,freq!$A$2:$A$40,freq!$B$2:$B$40,0),_xlfn.XLOOKUP(K868,freq!$A$2:$A$40,freq!$B$2:$B$40,0),_xlfn.XLOOKUP(L868,freq!$A$2:$A$40,freq!$B$2:$B$40,0),_xlfn.XLOOKUP(M868,freq!$A$2:$A$40,freq!$B$2:$B$40,0),_xlfn.XLOOKUP(N868,freq!$A$2:$A$40,freq!$B$2:$B$40,0),_xlfn.XLOOKUP(O868,freq!$A$2:$A$40,freq!$B$2:$B$40,0),_xlfn.XLOOKUP(P868,freq!$A$2:$A$40,freq!$B$2:$B$40,0),_xlfn.XLOOKUP(Q868,freq!$A$2:$A$40,freq!$B$2:$B$40,0),_xlfn.XLOOKUP(R868,freq!$A$2:$A$40,freq!$B$2:$B$40,0),_xlfn.XLOOKUP(S868,freq!$A$2:$A$40,freq!$B$2:$B$40,0),_xlfn.XLOOKUP(T868,freq!$A$2:$A$40,freq!$B$2:$B$40,0),_xlfn.XLOOKUP(U868,freq!$A$2:$A$40,freq!$B$2:$B$40,0),_xlfn.XLOOKUP(V868,freq!$A$2:$A$40,freq!$B$2:$B$40,0))</f>
        <v>54.569999999999993</v>
      </c>
    </row>
    <row r="869" spans="1:23" hidden="1" x14ac:dyDescent="0.35">
      <c r="A869" s="32" t="s">
        <v>1561</v>
      </c>
      <c r="B869" s="32" t="s">
        <v>50</v>
      </c>
      <c r="C869" s="32" t="s">
        <v>44</v>
      </c>
      <c r="D869" s="32">
        <v>3</v>
      </c>
      <c r="E869" s="32">
        <v>4</v>
      </c>
      <c r="F869" s="32">
        <v>0</v>
      </c>
      <c r="G869" s="32">
        <v>8</v>
      </c>
      <c r="H869" s="32" t="s">
        <v>38</v>
      </c>
      <c r="I869" s="32" t="s">
        <v>30</v>
      </c>
      <c r="J869" s="32">
        <v>9</v>
      </c>
      <c r="K869" s="32" t="s">
        <v>32</v>
      </c>
      <c r="L869" s="32" t="s">
        <v>53</v>
      </c>
      <c r="M869" s="32" t="s">
        <v>48</v>
      </c>
      <c r="N869" s="32" t="s">
        <v>58</v>
      </c>
      <c r="O869" s="32" t="s">
        <v>38</v>
      </c>
      <c r="P869" s="32" t="s">
        <v>44</v>
      </c>
      <c r="Q869" s="32">
        <v>1</v>
      </c>
      <c r="R869" s="32" t="s">
        <v>1</v>
      </c>
      <c r="S869" s="32" t="s">
        <v>1</v>
      </c>
      <c r="T869" s="32" t="s">
        <v>38</v>
      </c>
      <c r="U869" s="32" t="s">
        <v>31</v>
      </c>
      <c r="V869" s="32" t="s">
        <v>35</v>
      </c>
      <c r="W869" s="32">
        <f>SUM(_xlfn.XLOOKUP(B869,freq!$A$2:$A$40,freq!$B$2:$B$40,0),_xlfn.XLOOKUP(C869,freq!$A$2:$A$40,freq!$B$2:$B$40,0),_xlfn.XLOOKUP(D869,freq!$A$2:$A$40,freq!$B$2:$B$40,0),_xlfn.XLOOKUP(E869,freq!$A$2:$A$40,freq!$B$2:$B$40,0),_xlfn.XLOOKUP(F869,freq!$A$2:$A$40,freq!$B$2:$B$40,0),_xlfn.XLOOKUP(G869,freq!$A$2:$A$40,freq!$B$2:$B$40,0),_xlfn.XLOOKUP(H869,freq!$A$2:$A$40,freq!$B$2:$B$40,0),_xlfn.XLOOKUP(I869,freq!$A$2:$A$40,freq!$B$2:$B$40,0),_xlfn.XLOOKUP(J869,freq!$A$2:$A$40,freq!$B$2:$B$40,0),_xlfn.XLOOKUP(K869,freq!$A$2:$A$40,freq!$B$2:$B$40,0),_xlfn.XLOOKUP(L869,freq!$A$2:$A$40,freq!$B$2:$B$40,0),_xlfn.XLOOKUP(M869,freq!$A$2:$A$40,freq!$B$2:$B$40,0),_xlfn.XLOOKUP(N869,freq!$A$2:$A$40,freq!$B$2:$B$40,0),_xlfn.XLOOKUP(O869,freq!$A$2:$A$40,freq!$B$2:$B$40,0),_xlfn.XLOOKUP(P869,freq!$A$2:$A$40,freq!$B$2:$B$40,0),_xlfn.XLOOKUP(Q869,freq!$A$2:$A$40,freq!$B$2:$B$40,0),_xlfn.XLOOKUP(R869,freq!$A$2:$A$40,freq!$B$2:$B$40,0),_xlfn.XLOOKUP(S869,freq!$A$2:$A$40,freq!$B$2:$B$40,0),_xlfn.XLOOKUP(T869,freq!$A$2:$A$40,freq!$B$2:$B$40,0),_xlfn.XLOOKUP(U869,freq!$A$2:$A$40,freq!$B$2:$B$40,0),_xlfn.XLOOKUP(V869,freq!$A$2:$A$40,freq!$B$2:$B$40,0))</f>
        <v>54.54999999999999</v>
      </c>
    </row>
    <row r="870" spans="1:23" hidden="1" x14ac:dyDescent="0.35">
      <c r="A870" s="32" t="s">
        <v>1537</v>
      </c>
      <c r="B870" s="32" t="s">
        <v>48</v>
      </c>
      <c r="C870" s="32" t="s">
        <v>3</v>
      </c>
      <c r="D870" s="32" t="s">
        <v>3</v>
      </c>
      <c r="E870" s="32" t="s">
        <v>4</v>
      </c>
      <c r="F870" s="32">
        <v>4</v>
      </c>
      <c r="G870" s="32">
        <v>8</v>
      </c>
      <c r="H870" s="32">
        <v>9</v>
      </c>
      <c r="I870" s="32" t="s">
        <v>36</v>
      </c>
      <c r="J870" s="32">
        <v>4</v>
      </c>
      <c r="K870" s="32" t="s">
        <v>45</v>
      </c>
      <c r="L870" s="32" t="s">
        <v>43</v>
      </c>
      <c r="M870" s="32" t="s">
        <v>42</v>
      </c>
      <c r="N870" s="32" t="s">
        <v>29</v>
      </c>
      <c r="O870" s="32">
        <v>0</v>
      </c>
      <c r="P870" s="32" t="s">
        <v>44</v>
      </c>
      <c r="Q870" s="32">
        <v>9</v>
      </c>
      <c r="R870" s="32" t="s">
        <v>40</v>
      </c>
      <c r="S870" s="32" t="s">
        <v>36</v>
      </c>
      <c r="T870" s="32">
        <v>1</v>
      </c>
      <c r="U870" s="32" t="s">
        <v>31</v>
      </c>
      <c r="V870" s="32" t="s">
        <v>36</v>
      </c>
      <c r="W870" s="32">
        <f>SUM(_xlfn.XLOOKUP(B870,freq!$A$2:$A$40,freq!$B$2:$B$40,0),_xlfn.XLOOKUP(C870,freq!$A$2:$A$40,freq!$B$2:$B$40,0),_xlfn.XLOOKUP(D870,freq!$A$2:$A$40,freq!$B$2:$B$40,0),_xlfn.XLOOKUP(E870,freq!$A$2:$A$40,freq!$B$2:$B$40,0),_xlfn.XLOOKUP(F870,freq!$A$2:$A$40,freq!$B$2:$B$40,0),_xlfn.XLOOKUP(G870,freq!$A$2:$A$40,freq!$B$2:$B$40,0),_xlfn.XLOOKUP(H870,freq!$A$2:$A$40,freq!$B$2:$B$40,0),_xlfn.XLOOKUP(I870,freq!$A$2:$A$40,freq!$B$2:$B$40,0),_xlfn.XLOOKUP(J870,freq!$A$2:$A$40,freq!$B$2:$B$40,0),_xlfn.XLOOKUP(K870,freq!$A$2:$A$40,freq!$B$2:$B$40,0),_xlfn.XLOOKUP(L870,freq!$A$2:$A$40,freq!$B$2:$B$40,0),_xlfn.XLOOKUP(M870,freq!$A$2:$A$40,freq!$B$2:$B$40,0),_xlfn.XLOOKUP(N870,freq!$A$2:$A$40,freq!$B$2:$B$40,0),_xlfn.XLOOKUP(O870,freq!$A$2:$A$40,freq!$B$2:$B$40,0),_xlfn.XLOOKUP(P870,freq!$A$2:$A$40,freq!$B$2:$B$40,0),_xlfn.XLOOKUP(Q870,freq!$A$2:$A$40,freq!$B$2:$B$40,0),_xlfn.XLOOKUP(R870,freq!$A$2:$A$40,freq!$B$2:$B$40,0),_xlfn.XLOOKUP(S870,freq!$A$2:$A$40,freq!$B$2:$B$40,0),_xlfn.XLOOKUP(T870,freq!$A$2:$A$40,freq!$B$2:$B$40,0),_xlfn.XLOOKUP(U870,freq!$A$2:$A$40,freq!$B$2:$B$40,0),_xlfn.XLOOKUP(V870,freq!$A$2:$A$40,freq!$B$2:$B$40,0))</f>
        <v>54.54</v>
      </c>
    </row>
    <row r="871" spans="1:23" hidden="1" x14ac:dyDescent="0.35">
      <c r="A871" s="32" t="s">
        <v>473</v>
      </c>
      <c r="B871" s="32" t="s">
        <v>34</v>
      </c>
      <c r="C871" s="32" t="s">
        <v>1</v>
      </c>
      <c r="D871" s="32">
        <v>5</v>
      </c>
      <c r="E871" s="32" t="s">
        <v>4</v>
      </c>
      <c r="F871" s="32">
        <v>8</v>
      </c>
      <c r="G871" s="32">
        <v>4</v>
      </c>
      <c r="H871" s="32" t="s">
        <v>42</v>
      </c>
      <c r="I871" s="32">
        <v>7</v>
      </c>
      <c r="J871" s="32" t="s">
        <v>48</v>
      </c>
      <c r="K871" s="32" t="s">
        <v>48</v>
      </c>
      <c r="L871" s="32" t="s">
        <v>4</v>
      </c>
      <c r="M871" s="32" t="s">
        <v>40</v>
      </c>
      <c r="N871" s="32" t="s">
        <v>34</v>
      </c>
      <c r="O871" s="32" t="s">
        <v>0</v>
      </c>
      <c r="P871" s="32" t="s">
        <v>45</v>
      </c>
      <c r="Q871" s="32">
        <v>9</v>
      </c>
      <c r="R871" s="32" t="s">
        <v>42</v>
      </c>
      <c r="S871" s="32">
        <v>8</v>
      </c>
      <c r="T871" s="32" t="s">
        <v>36</v>
      </c>
      <c r="U871" s="32" t="s">
        <v>35</v>
      </c>
      <c r="V871" s="32" t="s">
        <v>46</v>
      </c>
      <c r="W871" s="32">
        <f>SUM(_xlfn.XLOOKUP(B871,freq!$A$2:$A$40,freq!$B$2:$B$40,0),_xlfn.XLOOKUP(C871,freq!$A$2:$A$40,freq!$B$2:$B$40,0),_xlfn.XLOOKUP(D871,freq!$A$2:$A$40,freq!$B$2:$B$40,0),_xlfn.XLOOKUP(E871,freq!$A$2:$A$40,freq!$B$2:$B$40,0),_xlfn.XLOOKUP(F871,freq!$A$2:$A$40,freq!$B$2:$B$40,0),_xlfn.XLOOKUP(G871,freq!$A$2:$A$40,freq!$B$2:$B$40,0),_xlfn.XLOOKUP(H871,freq!$A$2:$A$40,freq!$B$2:$B$40,0),_xlfn.XLOOKUP(I871,freq!$A$2:$A$40,freq!$B$2:$B$40,0),_xlfn.XLOOKUP(J871,freq!$A$2:$A$40,freq!$B$2:$B$40,0),_xlfn.XLOOKUP(K871,freq!$A$2:$A$40,freq!$B$2:$B$40,0),_xlfn.XLOOKUP(L871,freq!$A$2:$A$40,freq!$B$2:$B$40,0),_xlfn.XLOOKUP(M871,freq!$A$2:$A$40,freq!$B$2:$B$40,0),_xlfn.XLOOKUP(N871,freq!$A$2:$A$40,freq!$B$2:$B$40,0),_xlfn.XLOOKUP(O871,freq!$A$2:$A$40,freq!$B$2:$B$40,0),_xlfn.XLOOKUP(P871,freq!$A$2:$A$40,freq!$B$2:$B$40,0),_xlfn.XLOOKUP(Q871,freq!$A$2:$A$40,freq!$B$2:$B$40,0),_xlfn.XLOOKUP(R871,freq!$A$2:$A$40,freq!$B$2:$B$40,0),_xlfn.XLOOKUP(S871,freq!$A$2:$A$40,freq!$B$2:$B$40,0),_xlfn.XLOOKUP(T871,freq!$A$2:$A$40,freq!$B$2:$B$40,0),_xlfn.XLOOKUP(U871,freq!$A$2:$A$40,freq!$B$2:$B$40,0),_xlfn.XLOOKUP(V871,freq!$A$2:$A$40,freq!$B$2:$B$40,0))</f>
        <v>54.47</v>
      </c>
    </row>
    <row r="872" spans="1:23" hidden="1" x14ac:dyDescent="0.35">
      <c r="A872" s="32" t="s">
        <v>1067</v>
      </c>
      <c r="B872" s="32" t="s">
        <v>44</v>
      </c>
      <c r="C872" s="32" t="s">
        <v>42</v>
      </c>
      <c r="D872" s="32" t="s">
        <v>56</v>
      </c>
      <c r="E872" s="32" t="s">
        <v>2</v>
      </c>
      <c r="F872" s="32" t="s">
        <v>36</v>
      </c>
      <c r="G872" s="32" t="s">
        <v>3</v>
      </c>
      <c r="H872" s="32">
        <v>4</v>
      </c>
      <c r="I872" s="32">
        <v>1</v>
      </c>
      <c r="J872" s="32" t="s">
        <v>50</v>
      </c>
      <c r="K872" s="32">
        <v>1</v>
      </c>
      <c r="L872" s="32">
        <v>8</v>
      </c>
      <c r="M872" s="32" t="s">
        <v>30</v>
      </c>
      <c r="N872" s="32" t="s">
        <v>31</v>
      </c>
      <c r="O872" s="32" t="s">
        <v>34</v>
      </c>
      <c r="P872" s="32" t="s">
        <v>46</v>
      </c>
      <c r="Q872" s="32" t="s">
        <v>46</v>
      </c>
      <c r="R872" s="32" t="s">
        <v>36</v>
      </c>
      <c r="S872" s="32" t="s">
        <v>50</v>
      </c>
      <c r="T872" s="32" t="s">
        <v>44</v>
      </c>
      <c r="U872" s="32" t="s">
        <v>4</v>
      </c>
      <c r="V872" s="32" t="s">
        <v>58</v>
      </c>
      <c r="W872" s="32">
        <f>SUM(_xlfn.XLOOKUP(B872,freq!$A$2:$A$40,freq!$B$2:$B$40,0),_xlfn.XLOOKUP(C872,freq!$A$2:$A$40,freq!$B$2:$B$40,0),_xlfn.XLOOKUP(D872,freq!$A$2:$A$40,freq!$B$2:$B$40,0),_xlfn.XLOOKUP(E872,freq!$A$2:$A$40,freq!$B$2:$B$40,0),_xlfn.XLOOKUP(F872,freq!$A$2:$A$40,freq!$B$2:$B$40,0),_xlfn.XLOOKUP(G872,freq!$A$2:$A$40,freq!$B$2:$B$40,0),_xlfn.XLOOKUP(H872,freq!$A$2:$A$40,freq!$B$2:$B$40,0),_xlfn.XLOOKUP(I872,freq!$A$2:$A$40,freq!$B$2:$B$40,0),_xlfn.XLOOKUP(J872,freq!$A$2:$A$40,freq!$B$2:$B$40,0),_xlfn.XLOOKUP(K872,freq!$A$2:$A$40,freq!$B$2:$B$40,0),_xlfn.XLOOKUP(L872,freq!$A$2:$A$40,freq!$B$2:$B$40,0),_xlfn.XLOOKUP(M872,freq!$A$2:$A$40,freq!$B$2:$B$40,0),_xlfn.XLOOKUP(N872,freq!$A$2:$A$40,freq!$B$2:$B$40,0),_xlfn.XLOOKUP(O872,freq!$A$2:$A$40,freq!$B$2:$B$40,0),_xlfn.XLOOKUP(P872,freq!$A$2:$A$40,freq!$B$2:$B$40,0),_xlfn.XLOOKUP(Q872,freq!$A$2:$A$40,freq!$B$2:$B$40,0),_xlfn.XLOOKUP(R872,freq!$A$2:$A$40,freq!$B$2:$B$40,0),_xlfn.XLOOKUP(S872,freq!$A$2:$A$40,freq!$B$2:$B$40,0),_xlfn.XLOOKUP(T872,freq!$A$2:$A$40,freq!$B$2:$B$40,0),_xlfn.XLOOKUP(U872,freq!$A$2:$A$40,freq!$B$2:$B$40,0),_xlfn.XLOOKUP(V872,freq!$A$2:$A$40,freq!$B$2:$B$40,0))</f>
        <v>54.45</v>
      </c>
    </row>
    <row r="873" spans="1:23" hidden="1" x14ac:dyDescent="0.35">
      <c r="A873" s="32" t="s">
        <v>1641</v>
      </c>
      <c r="B873" s="32" t="s">
        <v>53</v>
      </c>
      <c r="C873" s="32">
        <v>9</v>
      </c>
      <c r="D873" s="32">
        <v>3</v>
      </c>
      <c r="E873" s="32">
        <v>5</v>
      </c>
      <c r="F873" s="32" t="s">
        <v>59</v>
      </c>
      <c r="G873" s="32" t="s">
        <v>42</v>
      </c>
      <c r="H873" s="32" t="s">
        <v>58</v>
      </c>
      <c r="I873" s="32" t="s">
        <v>3</v>
      </c>
      <c r="J873" s="32" t="s">
        <v>37</v>
      </c>
      <c r="K873" s="32" t="s">
        <v>36</v>
      </c>
      <c r="L873" s="32" t="s">
        <v>53</v>
      </c>
      <c r="M873" s="32" t="s">
        <v>42</v>
      </c>
      <c r="N873" s="32" t="s">
        <v>1</v>
      </c>
      <c r="O873" s="32" t="s">
        <v>38</v>
      </c>
      <c r="P873" s="32" t="s">
        <v>30</v>
      </c>
      <c r="Q873" s="32" t="s">
        <v>56</v>
      </c>
      <c r="R873" s="32" t="s">
        <v>49</v>
      </c>
      <c r="S873" s="32" t="s">
        <v>1</v>
      </c>
      <c r="T873" s="32" t="s">
        <v>45</v>
      </c>
      <c r="U873" s="32">
        <v>4</v>
      </c>
      <c r="V873" s="32">
        <v>6</v>
      </c>
      <c r="W873" s="32">
        <f>SUM(_xlfn.XLOOKUP(B873,freq!$A$2:$A$40,freq!$B$2:$B$40,0),_xlfn.XLOOKUP(C873,freq!$A$2:$A$40,freq!$B$2:$B$40,0),_xlfn.XLOOKUP(D873,freq!$A$2:$A$40,freq!$B$2:$B$40,0),_xlfn.XLOOKUP(E873,freq!$A$2:$A$40,freq!$B$2:$B$40,0),_xlfn.XLOOKUP(F873,freq!$A$2:$A$40,freq!$B$2:$B$40,0),_xlfn.XLOOKUP(G873,freq!$A$2:$A$40,freq!$B$2:$B$40,0),_xlfn.XLOOKUP(H873,freq!$A$2:$A$40,freq!$B$2:$B$40,0),_xlfn.XLOOKUP(I873,freq!$A$2:$A$40,freq!$B$2:$B$40,0),_xlfn.XLOOKUP(J873,freq!$A$2:$A$40,freq!$B$2:$B$40,0),_xlfn.XLOOKUP(K873,freq!$A$2:$A$40,freq!$B$2:$B$40,0),_xlfn.XLOOKUP(L873,freq!$A$2:$A$40,freq!$B$2:$B$40,0),_xlfn.XLOOKUP(M873,freq!$A$2:$A$40,freq!$B$2:$B$40,0),_xlfn.XLOOKUP(N873,freq!$A$2:$A$40,freq!$B$2:$B$40,0),_xlfn.XLOOKUP(O873,freq!$A$2:$A$40,freq!$B$2:$B$40,0),_xlfn.XLOOKUP(P873,freq!$A$2:$A$40,freq!$B$2:$B$40,0),_xlfn.XLOOKUP(Q873,freq!$A$2:$A$40,freq!$B$2:$B$40,0),_xlfn.XLOOKUP(R873,freq!$A$2:$A$40,freq!$B$2:$B$40,0),_xlfn.XLOOKUP(S873,freq!$A$2:$A$40,freq!$B$2:$B$40,0),_xlfn.XLOOKUP(T873,freq!$A$2:$A$40,freq!$B$2:$B$40,0),_xlfn.XLOOKUP(U873,freq!$A$2:$A$40,freq!$B$2:$B$40,0),_xlfn.XLOOKUP(V873,freq!$A$2:$A$40,freq!$B$2:$B$40,0))</f>
        <v>54.42</v>
      </c>
    </row>
    <row r="874" spans="1:23" hidden="1" x14ac:dyDescent="0.35">
      <c r="A874" s="32" t="s">
        <v>958</v>
      </c>
      <c r="B874" s="32">
        <v>4</v>
      </c>
      <c r="C874" s="32" t="s">
        <v>1</v>
      </c>
      <c r="D874" s="32" t="s">
        <v>48</v>
      </c>
      <c r="E874" s="32">
        <v>1</v>
      </c>
      <c r="F874" s="32">
        <v>9</v>
      </c>
      <c r="G874" s="32" t="s">
        <v>2</v>
      </c>
      <c r="H874" s="32" t="s">
        <v>49</v>
      </c>
      <c r="I874" s="32" t="s">
        <v>33</v>
      </c>
      <c r="J874" s="32">
        <v>5</v>
      </c>
      <c r="K874" s="32" t="s">
        <v>45</v>
      </c>
      <c r="L874" s="32" t="s">
        <v>33</v>
      </c>
      <c r="M874" s="32" t="s">
        <v>49</v>
      </c>
      <c r="N874" s="32" t="s">
        <v>4</v>
      </c>
      <c r="O874" s="32" t="s">
        <v>44</v>
      </c>
      <c r="P874" s="32">
        <v>0</v>
      </c>
      <c r="Q874" s="32">
        <v>3</v>
      </c>
      <c r="R874" s="32" t="s">
        <v>33</v>
      </c>
      <c r="S874" s="32" t="s">
        <v>49</v>
      </c>
      <c r="T874" s="32">
        <v>6</v>
      </c>
      <c r="U874" s="32" t="s">
        <v>0</v>
      </c>
      <c r="V874" s="32" t="s">
        <v>3</v>
      </c>
      <c r="W874" s="32">
        <f>SUM(_xlfn.XLOOKUP(B874,freq!$A$2:$A$40,freq!$B$2:$B$40,0),_xlfn.XLOOKUP(C874,freq!$A$2:$A$40,freq!$B$2:$B$40,0),_xlfn.XLOOKUP(D874,freq!$A$2:$A$40,freq!$B$2:$B$40,0),_xlfn.XLOOKUP(E874,freq!$A$2:$A$40,freq!$B$2:$B$40,0),_xlfn.XLOOKUP(F874,freq!$A$2:$A$40,freq!$B$2:$B$40,0),_xlfn.XLOOKUP(G874,freq!$A$2:$A$40,freq!$B$2:$B$40,0),_xlfn.XLOOKUP(H874,freq!$A$2:$A$40,freq!$B$2:$B$40,0),_xlfn.XLOOKUP(I874,freq!$A$2:$A$40,freq!$B$2:$B$40,0),_xlfn.XLOOKUP(J874,freq!$A$2:$A$40,freq!$B$2:$B$40,0),_xlfn.XLOOKUP(K874,freq!$A$2:$A$40,freq!$B$2:$B$40,0),_xlfn.XLOOKUP(L874,freq!$A$2:$A$40,freq!$B$2:$B$40,0),_xlfn.XLOOKUP(M874,freq!$A$2:$A$40,freq!$B$2:$B$40,0),_xlfn.XLOOKUP(N874,freq!$A$2:$A$40,freq!$B$2:$B$40,0),_xlfn.XLOOKUP(O874,freq!$A$2:$A$40,freq!$B$2:$B$40,0),_xlfn.XLOOKUP(P874,freq!$A$2:$A$40,freq!$B$2:$B$40,0),_xlfn.XLOOKUP(Q874,freq!$A$2:$A$40,freq!$B$2:$B$40,0),_xlfn.XLOOKUP(R874,freq!$A$2:$A$40,freq!$B$2:$B$40,0),_xlfn.XLOOKUP(S874,freq!$A$2:$A$40,freq!$B$2:$B$40,0),_xlfn.XLOOKUP(T874,freq!$A$2:$A$40,freq!$B$2:$B$40,0),_xlfn.XLOOKUP(U874,freq!$A$2:$A$40,freq!$B$2:$B$40,0),_xlfn.XLOOKUP(V874,freq!$A$2:$A$40,freq!$B$2:$B$40,0))</f>
        <v>54.4</v>
      </c>
    </row>
    <row r="875" spans="1:23" hidden="1" x14ac:dyDescent="0.35">
      <c r="A875" s="32" t="s">
        <v>1792</v>
      </c>
      <c r="B875" s="32">
        <v>2</v>
      </c>
      <c r="C875" s="32" t="s">
        <v>4</v>
      </c>
      <c r="D875" s="32" t="s">
        <v>42</v>
      </c>
      <c r="E875" s="32">
        <v>6</v>
      </c>
      <c r="F875" s="32">
        <v>5</v>
      </c>
      <c r="G875" s="32" t="s">
        <v>48</v>
      </c>
      <c r="H875" s="32">
        <v>7</v>
      </c>
      <c r="I875" s="32">
        <v>4</v>
      </c>
      <c r="J875" s="32">
        <v>6</v>
      </c>
      <c r="K875" s="32" t="s">
        <v>56</v>
      </c>
      <c r="L875" s="32" t="s">
        <v>44</v>
      </c>
      <c r="M875" s="32" t="s">
        <v>45</v>
      </c>
      <c r="N875" s="32" t="s">
        <v>58</v>
      </c>
      <c r="O875" s="32" t="s">
        <v>40</v>
      </c>
      <c r="P875" s="32" t="s">
        <v>42</v>
      </c>
      <c r="Q875" s="32" t="s">
        <v>45</v>
      </c>
      <c r="R875" s="32" t="s">
        <v>33</v>
      </c>
      <c r="S875" s="32" t="s">
        <v>29</v>
      </c>
      <c r="T875" s="32" t="s">
        <v>53</v>
      </c>
      <c r="U875" s="32" t="s">
        <v>35</v>
      </c>
      <c r="V875" s="32" t="s">
        <v>58</v>
      </c>
      <c r="W875" s="32">
        <f>SUM(_xlfn.XLOOKUP(B875,freq!$A$2:$A$40,freq!$B$2:$B$40,0),_xlfn.XLOOKUP(C875,freq!$A$2:$A$40,freq!$B$2:$B$40,0),_xlfn.XLOOKUP(D875,freq!$A$2:$A$40,freq!$B$2:$B$40,0),_xlfn.XLOOKUP(E875,freq!$A$2:$A$40,freq!$B$2:$B$40,0),_xlfn.XLOOKUP(F875,freq!$A$2:$A$40,freq!$B$2:$B$40,0),_xlfn.XLOOKUP(G875,freq!$A$2:$A$40,freq!$B$2:$B$40,0),_xlfn.XLOOKUP(H875,freq!$A$2:$A$40,freq!$B$2:$B$40,0),_xlfn.XLOOKUP(I875,freq!$A$2:$A$40,freq!$B$2:$B$40,0),_xlfn.XLOOKUP(J875,freq!$A$2:$A$40,freq!$B$2:$B$40,0),_xlfn.XLOOKUP(K875,freq!$A$2:$A$40,freq!$B$2:$B$40,0),_xlfn.XLOOKUP(L875,freq!$A$2:$A$40,freq!$B$2:$B$40,0),_xlfn.XLOOKUP(M875,freq!$A$2:$A$40,freq!$B$2:$B$40,0),_xlfn.XLOOKUP(N875,freq!$A$2:$A$40,freq!$B$2:$B$40,0),_xlfn.XLOOKUP(O875,freq!$A$2:$A$40,freq!$B$2:$B$40,0),_xlfn.XLOOKUP(P875,freq!$A$2:$A$40,freq!$B$2:$B$40,0),_xlfn.XLOOKUP(Q875,freq!$A$2:$A$40,freq!$B$2:$B$40,0),_xlfn.XLOOKUP(R875,freq!$A$2:$A$40,freq!$B$2:$B$40,0),_xlfn.XLOOKUP(S875,freq!$A$2:$A$40,freq!$B$2:$B$40,0),_xlfn.XLOOKUP(T875,freq!$A$2:$A$40,freq!$B$2:$B$40,0),_xlfn.XLOOKUP(U875,freq!$A$2:$A$40,freq!$B$2:$B$40,0),_xlfn.XLOOKUP(V875,freq!$A$2:$A$40,freq!$B$2:$B$40,0))</f>
        <v>54.379999999999995</v>
      </c>
    </row>
    <row r="876" spans="1:23" hidden="1" x14ac:dyDescent="0.35">
      <c r="A876" s="32" t="s">
        <v>1650</v>
      </c>
      <c r="B876" s="32">
        <v>3</v>
      </c>
      <c r="C876" s="32" t="s">
        <v>53</v>
      </c>
      <c r="D876" s="32" t="s">
        <v>48</v>
      </c>
      <c r="E876" s="32" t="s">
        <v>43</v>
      </c>
      <c r="F876" s="32" t="s">
        <v>0</v>
      </c>
      <c r="G876" s="32" t="s">
        <v>48</v>
      </c>
      <c r="H876" s="32" t="s">
        <v>59</v>
      </c>
      <c r="I876" s="32" t="s">
        <v>40</v>
      </c>
      <c r="J876" s="32" t="s">
        <v>35</v>
      </c>
      <c r="K876" s="32" t="s">
        <v>36</v>
      </c>
      <c r="L876" s="32" t="s">
        <v>31</v>
      </c>
      <c r="M876" s="32" t="s">
        <v>38</v>
      </c>
      <c r="N876" s="32" t="s">
        <v>41</v>
      </c>
      <c r="O876" s="32">
        <v>6</v>
      </c>
      <c r="P876" s="32" t="s">
        <v>33</v>
      </c>
      <c r="Q876" s="32" t="s">
        <v>0</v>
      </c>
      <c r="R876" s="32" t="s">
        <v>4</v>
      </c>
      <c r="S876" s="32">
        <v>0</v>
      </c>
      <c r="T876" s="32" t="s">
        <v>32</v>
      </c>
      <c r="U876" s="32" t="s">
        <v>1</v>
      </c>
      <c r="V876" s="32" t="s">
        <v>4</v>
      </c>
      <c r="W876" s="32">
        <f>SUM(_xlfn.XLOOKUP(B876,freq!$A$2:$A$40,freq!$B$2:$B$40,0),_xlfn.XLOOKUP(C876,freq!$A$2:$A$40,freq!$B$2:$B$40,0),_xlfn.XLOOKUP(D876,freq!$A$2:$A$40,freq!$B$2:$B$40,0),_xlfn.XLOOKUP(E876,freq!$A$2:$A$40,freq!$B$2:$B$40,0),_xlfn.XLOOKUP(F876,freq!$A$2:$A$40,freq!$B$2:$B$40,0),_xlfn.XLOOKUP(G876,freq!$A$2:$A$40,freq!$B$2:$B$40,0),_xlfn.XLOOKUP(H876,freq!$A$2:$A$40,freq!$B$2:$B$40,0),_xlfn.XLOOKUP(I876,freq!$A$2:$A$40,freq!$B$2:$B$40,0),_xlfn.XLOOKUP(J876,freq!$A$2:$A$40,freq!$B$2:$B$40,0),_xlfn.XLOOKUP(K876,freq!$A$2:$A$40,freq!$B$2:$B$40,0),_xlfn.XLOOKUP(L876,freq!$A$2:$A$40,freq!$B$2:$B$40,0),_xlfn.XLOOKUP(M876,freq!$A$2:$A$40,freq!$B$2:$B$40,0),_xlfn.XLOOKUP(N876,freq!$A$2:$A$40,freq!$B$2:$B$40,0),_xlfn.XLOOKUP(O876,freq!$A$2:$A$40,freq!$B$2:$B$40,0),_xlfn.XLOOKUP(P876,freq!$A$2:$A$40,freq!$B$2:$B$40,0),_xlfn.XLOOKUP(Q876,freq!$A$2:$A$40,freq!$B$2:$B$40,0),_xlfn.XLOOKUP(R876,freq!$A$2:$A$40,freq!$B$2:$B$40,0),_xlfn.XLOOKUP(S876,freq!$A$2:$A$40,freq!$B$2:$B$40,0),_xlfn.XLOOKUP(T876,freq!$A$2:$A$40,freq!$B$2:$B$40,0),_xlfn.XLOOKUP(U876,freq!$A$2:$A$40,freq!$B$2:$B$40,0),_xlfn.XLOOKUP(V876,freq!$A$2:$A$40,freq!$B$2:$B$40,0))</f>
        <v>54.370000000000005</v>
      </c>
    </row>
    <row r="877" spans="1:23" hidden="1" x14ac:dyDescent="0.35">
      <c r="A877" s="32" t="s">
        <v>1022</v>
      </c>
      <c r="B877" s="32" t="s">
        <v>45</v>
      </c>
      <c r="C877" s="32" t="s">
        <v>43</v>
      </c>
      <c r="D877" s="32" t="s">
        <v>40</v>
      </c>
      <c r="E877" s="32" t="s">
        <v>53</v>
      </c>
      <c r="F877" s="32" t="s">
        <v>48</v>
      </c>
      <c r="G877" s="32" t="s">
        <v>31</v>
      </c>
      <c r="H877" s="32">
        <v>3</v>
      </c>
      <c r="I877" s="32">
        <v>5</v>
      </c>
      <c r="J877" s="32" t="s">
        <v>41</v>
      </c>
      <c r="K877" s="32" t="s">
        <v>48</v>
      </c>
      <c r="L877" s="32" t="s">
        <v>42</v>
      </c>
      <c r="M877" s="32" t="s">
        <v>0</v>
      </c>
      <c r="N877" s="32" t="s">
        <v>29</v>
      </c>
      <c r="O877" s="32" t="s">
        <v>32</v>
      </c>
      <c r="P877" s="32" t="s">
        <v>40</v>
      </c>
      <c r="Q877" s="32" t="s">
        <v>33</v>
      </c>
      <c r="R877" s="32" t="s">
        <v>31</v>
      </c>
      <c r="S877" s="32">
        <v>0</v>
      </c>
      <c r="T877" s="32">
        <v>5</v>
      </c>
      <c r="U877" s="32" t="s">
        <v>37</v>
      </c>
      <c r="V877" s="32">
        <v>0</v>
      </c>
      <c r="W877" s="32">
        <f>SUM(_xlfn.XLOOKUP(B877,freq!$A$2:$A$40,freq!$B$2:$B$40,0),_xlfn.XLOOKUP(C877,freq!$A$2:$A$40,freq!$B$2:$B$40,0),_xlfn.XLOOKUP(D877,freq!$A$2:$A$40,freq!$B$2:$B$40,0),_xlfn.XLOOKUP(E877,freq!$A$2:$A$40,freq!$B$2:$B$40,0),_xlfn.XLOOKUP(F877,freq!$A$2:$A$40,freq!$B$2:$B$40,0),_xlfn.XLOOKUP(G877,freq!$A$2:$A$40,freq!$B$2:$B$40,0),_xlfn.XLOOKUP(H877,freq!$A$2:$A$40,freq!$B$2:$B$40,0),_xlfn.XLOOKUP(I877,freq!$A$2:$A$40,freq!$B$2:$B$40,0),_xlfn.XLOOKUP(J877,freq!$A$2:$A$40,freq!$B$2:$B$40,0),_xlfn.XLOOKUP(K877,freq!$A$2:$A$40,freq!$B$2:$B$40,0),_xlfn.XLOOKUP(L877,freq!$A$2:$A$40,freq!$B$2:$B$40,0),_xlfn.XLOOKUP(M877,freq!$A$2:$A$40,freq!$B$2:$B$40,0),_xlfn.XLOOKUP(N877,freq!$A$2:$A$40,freq!$B$2:$B$40,0),_xlfn.XLOOKUP(O877,freq!$A$2:$A$40,freq!$B$2:$B$40,0),_xlfn.XLOOKUP(P877,freq!$A$2:$A$40,freq!$B$2:$B$40,0),_xlfn.XLOOKUP(Q877,freq!$A$2:$A$40,freq!$B$2:$B$40,0),_xlfn.XLOOKUP(R877,freq!$A$2:$A$40,freq!$B$2:$B$40,0),_xlfn.XLOOKUP(S877,freq!$A$2:$A$40,freq!$B$2:$B$40,0),_xlfn.XLOOKUP(T877,freq!$A$2:$A$40,freq!$B$2:$B$40,0),_xlfn.XLOOKUP(U877,freq!$A$2:$A$40,freq!$B$2:$B$40,0),_xlfn.XLOOKUP(V877,freq!$A$2:$A$40,freq!$B$2:$B$40,0))</f>
        <v>54.360000000000007</v>
      </c>
    </row>
    <row r="878" spans="1:23" hidden="1" x14ac:dyDescent="0.35">
      <c r="A878" s="32" t="s">
        <v>1093</v>
      </c>
      <c r="B878" s="32" t="s">
        <v>58</v>
      </c>
      <c r="C878" s="32" t="s">
        <v>46</v>
      </c>
      <c r="D878" s="32">
        <v>4</v>
      </c>
      <c r="E878" s="32" t="s">
        <v>0</v>
      </c>
      <c r="F878" s="32" t="s">
        <v>59</v>
      </c>
      <c r="G878" s="32">
        <v>2</v>
      </c>
      <c r="H878" s="32">
        <v>1</v>
      </c>
      <c r="I878" s="32" t="s">
        <v>49</v>
      </c>
      <c r="J878" s="32" t="s">
        <v>31</v>
      </c>
      <c r="K878" s="32" t="s">
        <v>45</v>
      </c>
      <c r="L878" s="32" t="s">
        <v>58</v>
      </c>
      <c r="M878" s="32" t="s">
        <v>37</v>
      </c>
      <c r="N878" s="32" t="s">
        <v>3</v>
      </c>
      <c r="O878" s="32" t="s">
        <v>35</v>
      </c>
      <c r="P878" s="32" t="s">
        <v>59</v>
      </c>
      <c r="Q878" s="32">
        <v>2</v>
      </c>
      <c r="R878" s="32">
        <v>7</v>
      </c>
      <c r="S878" s="32" t="s">
        <v>58</v>
      </c>
      <c r="T878" s="32" t="s">
        <v>46</v>
      </c>
      <c r="U878" s="32" t="s">
        <v>58</v>
      </c>
      <c r="V878" s="32" t="s">
        <v>50</v>
      </c>
      <c r="W878" s="32">
        <f>SUM(_xlfn.XLOOKUP(B878,freq!$A$2:$A$40,freq!$B$2:$B$40,0),_xlfn.XLOOKUP(C878,freq!$A$2:$A$40,freq!$B$2:$B$40,0),_xlfn.XLOOKUP(D878,freq!$A$2:$A$40,freq!$B$2:$B$40,0),_xlfn.XLOOKUP(E878,freq!$A$2:$A$40,freq!$B$2:$B$40,0),_xlfn.XLOOKUP(F878,freq!$A$2:$A$40,freq!$B$2:$B$40,0),_xlfn.XLOOKUP(G878,freq!$A$2:$A$40,freq!$B$2:$B$40,0),_xlfn.XLOOKUP(H878,freq!$A$2:$A$40,freq!$B$2:$B$40,0),_xlfn.XLOOKUP(I878,freq!$A$2:$A$40,freq!$B$2:$B$40,0),_xlfn.XLOOKUP(J878,freq!$A$2:$A$40,freq!$B$2:$B$40,0),_xlfn.XLOOKUP(K878,freq!$A$2:$A$40,freq!$B$2:$B$40,0),_xlfn.XLOOKUP(L878,freq!$A$2:$A$40,freq!$B$2:$B$40,0),_xlfn.XLOOKUP(M878,freq!$A$2:$A$40,freq!$B$2:$B$40,0),_xlfn.XLOOKUP(N878,freq!$A$2:$A$40,freq!$B$2:$B$40,0),_xlfn.XLOOKUP(O878,freq!$A$2:$A$40,freq!$B$2:$B$40,0),_xlfn.XLOOKUP(P878,freq!$A$2:$A$40,freq!$B$2:$B$40,0),_xlfn.XLOOKUP(Q878,freq!$A$2:$A$40,freq!$B$2:$B$40,0),_xlfn.XLOOKUP(R878,freq!$A$2:$A$40,freq!$B$2:$B$40,0),_xlfn.XLOOKUP(S878,freq!$A$2:$A$40,freq!$B$2:$B$40,0),_xlfn.XLOOKUP(T878,freq!$A$2:$A$40,freq!$B$2:$B$40,0),_xlfn.XLOOKUP(U878,freq!$A$2:$A$40,freq!$B$2:$B$40,0),_xlfn.XLOOKUP(V878,freq!$A$2:$A$40,freq!$B$2:$B$40,0))</f>
        <v>54.359999999999992</v>
      </c>
    </row>
    <row r="879" spans="1:23" hidden="1" x14ac:dyDescent="0.35">
      <c r="A879" s="32" t="s">
        <v>1273</v>
      </c>
      <c r="B879" s="32">
        <v>3</v>
      </c>
      <c r="C879" s="32" t="s">
        <v>38</v>
      </c>
      <c r="D879" s="32" t="s">
        <v>58</v>
      </c>
      <c r="E879" s="32" t="s">
        <v>40</v>
      </c>
      <c r="F879" s="32" t="s">
        <v>37</v>
      </c>
      <c r="G879" s="32" t="s">
        <v>40</v>
      </c>
      <c r="H879" s="32" t="s">
        <v>44</v>
      </c>
      <c r="I879" s="32" t="s">
        <v>56</v>
      </c>
      <c r="J879" s="32" t="s">
        <v>38</v>
      </c>
      <c r="K879" s="32" t="s">
        <v>3</v>
      </c>
      <c r="L879" s="32">
        <v>2</v>
      </c>
      <c r="M879" s="32" t="s">
        <v>38</v>
      </c>
      <c r="N879" s="32">
        <v>4</v>
      </c>
      <c r="O879" s="32" t="s">
        <v>58</v>
      </c>
      <c r="P879" s="32" t="s">
        <v>37</v>
      </c>
      <c r="Q879" s="32" t="s">
        <v>42</v>
      </c>
      <c r="R879" s="32" t="s">
        <v>32</v>
      </c>
      <c r="S879" s="32" t="s">
        <v>45</v>
      </c>
      <c r="T879" s="32" t="s">
        <v>34</v>
      </c>
      <c r="U879" s="32">
        <v>4</v>
      </c>
      <c r="V879" s="32" t="s">
        <v>34</v>
      </c>
      <c r="W879" s="32">
        <f>SUM(_xlfn.XLOOKUP(B879,freq!$A$2:$A$40,freq!$B$2:$B$40,0),_xlfn.XLOOKUP(C879,freq!$A$2:$A$40,freq!$B$2:$B$40,0),_xlfn.XLOOKUP(D879,freq!$A$2:$A$40,freq!$B$2:$B$40,0),_xlfn.XLOOKUP(E879,freq!$A$2:$A$40,freq!$B$2:$B$40,0),_xlfn.XLOOKUP(F879,freq!$A$2:$A$40,freq!$B$2:$B$40,0),_xlfn.XLOOKUP(G879,freq!$A$2:$A$40,freq!$B$2:$B$40,0),_xlfn.XLOOKUP(H879,freq!$A$2:$A$40,freq!$B$2:$B$40,0),_xlfn.XLOOKUP(I879,freq!$A$2:$A$40,freq!$B$2:$B$40,0),_xlfn.XLOOKUP(J879,freq!$A$2:$A$40,freq!$B$2:$B$40,0),_xlfn.XLOOKUP(K879,freq!$A$2:$A$40,freq!$B$2:$B$40,0),_xlfn.XLOOKUP(L879,freq!$A$2:$A$40,freq!$B$2:$B$40,0),_xlfn.XLOOKUP(M879,freq!$A$2:$A$40,freq!$B$2:$B$40,0),_xlfn.XLOOKUP(N879,freq!$A$2:$A$40,freq!$B$2:$B$40,0),_xlfn.XLOOKUP(O879,freq!$A$2:$A$40,freq!$B$2:$B$40,0),_xlfn.XLOOKUP(P879,freq!$A$2:$A$40,freq!$B$2:$B$40,0),_xlfn.XLOOKUP(Q879,freq!$A$2:$A$40,freq!$B$2:$B$40,0),_xlfn.XLOOKUP(R879,freq!$A$2:$A$40,freq!$B$2:$B$40,0),_xlfn.XLOOKUP(S879,freq!$A$2:$A$40,freq!$B$2:$B$40,0),_xlfn.XLOOKUP(T879,freq!$A$2:$A$40,freq!$B$2:$B$40,0),_xlfn.XLOOKUP(U879,freq!$A$2:$A$40,freq!$B$2:$B$40,0),_xlfn.XLOOKUP(V879,freq!$A$2:$A$40,freq!$B$2:$B$40,0))</f>
        <v>54.34</v>
      </c>
    </row>
    <row r="880" spans="1:23" hidden="1" x14ac:dyDescent="0.35">
      <c r="A880" s="32" t="s">
        <v>1693</v>
      </c>
      <c r="B880" s="32" t="s">
        <v>2</v>
      </c>
      <c r="C880" s="32">
        <v>2</v>
      </c>
      <c r="D880" s="32" t="s">
        <v>3</v>
      </c>
      <c r="E880" s="32" t="s">
        <v>56</v>
      </c>
      <c r="F880" s="32">
        <v>7</v>
      </c>
      <c r="G880" s="32" t="s">
        <v>41</v>
      </c>
      <c r="H880" s="32">
        <v>7</v>
      </c>
      <c r="I880" s="32" t="s">
        <v>53</v>
      </c>
      <c r="J880" s="32">
        <v>1</v>
      </c>
      <c r="K880" s="32">
        <v>9</v>
      </c>
      <c r="L880" s="32" t="s">
        <v>42</v>
      </c>
      <c r="M880" s="32" t="s">
        <v>33</v>
      </c>
      <c r="N880" s="32" t="s">
        <v>42</v>
      </c>
      <c r="O880" s="32" t="s">
        <v>1</v>
      </c>
      <c r="P880" s="32">
        <v>8</v>
      </c>
      <c r="Q880" s="32" t="s">
        <v>58</v>
      </c>
      <c r="R880" s="32" t="s">
        <v>43</v>
      </c>
      <c r="S880" s="32" t="s">
        <v>46</v>
      </c>
      <c r="T880" s="32" t="s">
        <v>2</v>
      </c>
      <c r="U880" s="32" t="s">
        <v>56</v>
      </c>
      <c r="V880" s="32" t="s">
        <v>59</v>
      </c>
      <c r="W880" s="32">
        <f>SUM(_xlfn.XLOOKUP(B880,freq!$A$2:$A$40,freq!$B$2:$B$40,0),_xlfn.XLOOKUP(C880,freq!$A$2:$A$40,freq!$B$2:$B$40,0),_xlfn.XLOOKUP(D880,freq!$A$2:$A$40,freq!$B$2:$B$40,0),_xlfn.XLOOKUP(E880,freq!$A$2:$A$40,freq!$B$2:$B$40,0),_xlfn.XLOOKUP(F880,freq!$A$2:$A$40,freq!$B$2:$B$40,0),_xlfn.XLOOKUP(G880,freq!$A$2:$A$40,freq!$B$2:$B$40,0),_xlfn.XLOOKUP(H880,freq!$A$2:$A$40,freq!$B$2:$B$40,0),_xlfn.XLOOKUP(I880,freq!$A$2:$A$40,freq!$B$2:$B$40,0),_xlfn.XLOOKUP(J880,freq!$A$2:$A$40,freq!$B$2:$B$40,0),_xlfn.XLOOKUP(K880,freq!$A$2:$A$40,freq!$B$2:$B$40,0),_xlfn.XLOOKUP(L880,freq!$A$2:$A$40,freq!$B$2:$B$40,0),_xlfn.XLOOKUP(M880,freq!$A$2:$A$40,freq!$B$2:$B$40,0),_xlfn.XLOOKUP(N880,freq!$A$2:$A$40,freq!$B$2:$B$40,0),_xlfn.XLOOKUP(O880,freq!$A$2:$A$40,freq!$B$2:$B$40,0),_xlfn.XLOOKUP(P880,freq!$A$2:$A$40,freq!$B$2:$B$40,0),_xlfn.XLOOKUP(Q880,freq!$A$2:$A$40,freq!$B$2:$B$40,0),_xlfn.XLOOKUP(R880,freq!$A$2:$A$40,freq!$B$2:$B$40,0),_xlfn.XLOOKUP(S880,freq!$A$2:$A$40,freq!$B$2:$B$40,0),_xlfn.XLOOKUP(T880,freq!$A$2:$A$40,freq!$B$2:$B$40,0),_xlfn.XLOOKUP(U880,freq!$A$2:$A$40,freq!$B$2:$B$40,0),_xlfn.XLOOKUP(V880,freq!$A$2:$A$40,freq!$B$2:$B$40,0))</f>
        <v>54.319999999999993</v>
      </c>
    </row>
    <row r="881" spans="1:23" hidden="1" x14ac:dyDescent="0.35">
      <c r="A881" s="32" t="s">
        <v>215</v>
      </c>
      <c r="B881" s="32">
        <v>4</v>
      </c>
      <c r="C881" s="32" t="s">
        <v>46</v>
      </c>
      <c r="D881" s="32" t="s">
        <v>0</v>
      </c>
      <c r="E881" s="32" t="s">
        <v>44</v>
      </c>
      <c r="F881" s="32" t="s">
        <v>42</v>
      </c>
      <c r="G881" s="32" t="s">
        <v>44</v>
      </c>
      <c r="H881" s="32">
        <v>2</v>
      </c>
      <c r="I881" s="32">
        <v>3</v>
      </c>
      <c r="J881" s="32" t="s">
        <v>53</v>
      </c>
      <c r="K881" s="32" t="s">
        <v>42</v>
      </c>
      <c r="L881" s="32" t="s">
        <v>3</v>
      </c>
      <c r="M881" s="32">
        <v>6</v>
      </c>
      <c r="N881" s="32" t="s">
        <v>37</v>
      </c>
      <c r="O881" s="32" t="s">
        <v>1</v>
      </c>
      <c r="P881" s="32" t="s">
        <v>48</v>
      </c>
      <c r="Q881" s="32">
        <v>4</v>
      </c>
      <c r="R881" s="32" t="s">
        <v>45</v>
      </c>
      <c r="S881" s="32" t="s">
        <v>43</v>
      </c>
      <c r="T881" s="32" t="s">
        <v>4</v>
      </c>
      <c r="U881" s="32" t="s">
        <v>40</v>
      </c>
      <c r="V881" s="32" t="s">
        <v>43</v>
      </c>
      <c r="W881" s="32">
        <f>SUM(_xlfn.XLOOKUP(B881,freq!$A$2:$A$40,freq!$B$2:$B$40,0),_xlfn.XLOOKUP(C881,freq!$A$2:$A$40,freq!$B$2:$B$40,0),_xlfn.XLOOKUP(D881,freq!$A$2:$A$40,freq!$B$2:$B$40,0),_xlfn.XLOOKUP(E881,freq!$A$2:$A$40,freq!$B$2:$B$40,0),_xlfn.XLOOKUP(F881,freq!$A$2:$A$40,freq!$B$2:$B$40,0),_xlfn.XLOOKUP(G881,freq!$A$2:$A$40,freq!$B$2:$B$40,0),_xlfn.XLOOKUP(H881,freq!$A$2:$A$40,freq!$B$2:$B$40,0),_xlfn.XLOOKUP(I881,freq!$A$2:$A$40,freq!$B$2:$B$40,0),_xlfn.XLOOKUP(J881,freq!$A$2:$A$40,freq!$B$2:$B$40,0),_xlfn.XLOOKUP(K881,freq!$A$2:$A$40,freq!$B$2:$B$40,0),_xlfn.XLOOKUP(L881,freq!$A$2:$A$40,freq!$B$2:$B$40,0),_xlfn.XLOOKUP(M881,freq!$A$2:$A$40,freq!$B$2:$B$40,0),_xlfn.XLOOKUP(N881,freq!$A$2:$A$40,freq!$B$2:$B$40,0),_xlfn.XLOOKUP(O881,freq!$A$2:$A$40,freq!$B$2:$B$40,0),_xlfn.XLOOKUP(P881,freq!$A$2:$A$40,freq!$B$2:$B$40,0),_xlfn.XLOOKUP(Q881,freq!$A$2:$A$40,freq!$B$2:$B$40,0),_xlfn.XLOOKUP(R881,freq!$A$2:$A$40,freq!$B$2:$B$40,0),_xlfn.XLOOKUP(S881,freq!$A$2:$A$40,freq!$B$2:$B$40,0),_xlfn.XLOOKUP(T881,freq!$A$2:$A$40,freq!$B$2:$B$40,0),_xlfn.XLOOKUP(U881,freq!$A$2:$A$40,freq!$B$2:$B$40,0),_xlfn.XLOOKUP(V881,freq!$A$2:$A$40,freq!$B$2:$B$40,0))</f>
        <v>54.3</v>
      </c>
    </row>
    <row r="882" spans="1:23" hidden="1" x14ac:dyDescent="0.35">
      <c r="A882" s="32" t="s">
        <v>178</v>
      </c>
      <c r="B882" s="32">
        <v>3</v>
      </c>
      <c r="C882" s="32" t="s">
        <v>32</v>
      </c>
      <c r="D882" s="32" t="s">
        <v>4</v>
      </c>
      <c r="E882" s="32" t="s">
        <v>43</v>
      </c>
      <c r="F882" s="32">
        <v>2</v>
      </c>
      <c r="G882" s="32" t="s">
        <v>48</v>
      </c>
      <c r="H882" s="32" t="s">
        <v>36</v>
      </c>
      <c r="I882" s="32" t="s">
        <v>58</v>
      </c>
      <c r="J882" s="32">
        <v>9</v>
      </c>
      <c r="K882" s="32" t="s">
        <v>2</v>
      </c>
      <c r="L882" s="32" t="s">
        <v>58</v>
      </c>
      <c r="M882" s="32" t="s">
        <v>49</v>
      </c>
      <c r="N882" s="32" t="s">
        <v>33</v>
      </c>
      <c r="O882" s="32" t="s">
        <v>56</v>
      </c>
      <c r="P882" s="32" t="s">
        <v>41</v>
      </c>
      <c r="Q882" s="32" t="s">
        <v>1</v>
      </c>
      <c r="R882" s="32" t="s">
        <v>37</v>
      </c>
      <c r="S882" s="32" t="s">
        <v>56</v>
      </c>
      <c r="T882" s="32">
        <v>2</v>
      </c>
      <c r="U882" s="32">
        <v>7</v>
      </c>
      <c r="V882" s="32">
        <v>3</v>
      </c>
      <c r="W882" s="32">
        <f>SUM(_xlfn.XLOOKUP(B882,freq!$A$2:$A$40,freq!$B$2:$B$40,0),_xlfn.XLOOKUP(C882,freq!$A$2:$A$40,freq!$B$2:$B$40,0),_xlfn.XLOOKUP(D882,freq!$A$2:$A$40,freq!$B$2:$B$40,0),_xlfn.XLOOKUP(E882,freq!$A$2:$A$40,freq!$B$2:$B$40,0),_xlfn.XLOOKUP(F882,freq!$A$2:$A$40,freq!$B$2:$B$40,0),_xlfn.XLOOKUP(G882,freq!$A$2:$A$40,freq!$B$2:$B$40,0),_xlfn.XLOOKUP(H882,freq!$A$2:$A$40,freq!$B$2:$B$40,0),_xlfn.XLOOKUP(I882,freq!$A$2:$A$40,freq!$B$2:$B$40,0),_xlfn.XLOOKUP(J882,freq!$A$2:$A$40,freq!$B$2:$B$40,0),_xlfn.XLOOKUP(K882,freq!$A$2:$A$40,freq!$B$2:$B$40,0),_xlfn.XLOOKUP(L882,freq!$A$2:$A$40,freq!$B$2:$B$40,0),_xlfn.XLOOKUP(M882,freq!$A$2:$A$40,freq!$B$2:$B$40,0),_xlfn.XLOOKUP(N882,freq!$A$2:$A$40,freq!$B$2:$B$40,0),_xlfn.XLOOKUP(O882,freq!$A$2:$A$40,freq!$B$2:$B$40,0),_xlfn.XLOOKUP(P882,freq!$A$2:$A$40,freq!$B$2:$B$40,0),_xlfn.XLOOKUP(Q882,freq!$A$2:$A$40,freq!$B$2:$B$40,0),_xlfn.XLOOKUP(R882,freq!$A$2:$A$40,freq!$B$2:$B$40,0),_xlfn.XLOOKUP(S882,freq!$A$2:$A$40,freq!$B$2:$B$40,0),_xlfn.XLOOKUP(T882,freq!$A$2:$A$40,freq!$B$2:$B$40,0),_xlfn.XLOOKUP(U882,freq!$A$2:$A$40,freq!$B$2:$B$40,0),_xlfn.XLOOKUP(V882,freq!$A$2:$A$40,freq!$B$2:$B$40,0))</f>
        <v>54.290000000000006</v>
      </c>
    </row>
    <row r="883" spans="1:23" hidden="1" x14ac:dyDescent="0.35">
      <c r="A883" s="32" t="s">
        <v>729</v>
      </c>
      <c r="B883" s="32" t="s">
        <v>2</v>
      </c>
      <c r="C883" s="32" t="s">
        <v>33</v>
      </c>
      <c r="D883" s="32" t="s">
        <v>48</v>
      </c>
      <c r="E883" s="32" t="s">
        <v>49</v>
      </c>
      <c r="F883" s="32">
        <v>1</v>
      </c>
      <c r="G883" s="32">
        <v>1</v>
      </c>
      <c r="H883" s="32" t="s">
        <v>41</v>
      </c>
      <c r="I883" s="32" t="s">
        <v>40</v>
      </c>
      <c r="J883" s="32" t="s">
        <v>29</v>
      </c>
      <c r="K883" s="32" t="s">
        <v>3</v>
      </c>
      <c r="L883" s="32" t="s">
        <v>43</v>
      </c>
      <c r="M883" s="32" t="s">
        <v>46</v>
      </c>
      <c r="N883" s="32">
        <v>9</v>
      </c>
      <c r="O883" s="32" t="s">
        <v>28</v>
      </c>
      <c r="P883" s="32" t="s">
        <v>44</v>
      </c>
      <c r="Q883" s="32" t="s">
        <v>31</v>
      </c>
      <c r="R883" s="32" t="s">
        <v>36</v>
      </c>
      <c r="S883" s="32" t="s">
        <v>3</v>
      </c>
      <c r="T883" s="32">
        <v>7</v>
      </c>
      <c r="U883" s="32" t="s">
        <v>42</v>
      </c>
      <c r="V883" s="32" t="s">
        <v>0</v>
      </c>
      <c r="W883" s="32">
        <f>SUM(_xlfn.XLOOKUP(B883,freq!$A$2:$A$40,freq!$B$2:$B$40,0),_xlfn.XLOOKUP(C883,freq!$A$2:$A$40,freq!$B$2:$B$40,0),_xlfn.XLOOKUP(D883,freq!$A$2:$A$40,freq!$B$2:$B$40,0),_xlfn.XLOOKUP(E883,freq!$A$2:$A$40,freq!$B$2:$B$40,0),_xlfn.XLOOKUP(F883,freq!$A$2:$A$40,freq!$B$2:$B$40,0),_xlfn.XLOOKUP(G883,freq!$A$2:$A$40,freq!$B$2:$B$40,0),_xlfn.XLOOKUP(H883,freq!$A$2:$A$40,freq!$B$2:$B$40,0),_xlfn.XLOOKUP(I883,freq!$A$2:$A$40,freq!$B$2:$B$40,0),_xlfn.XLOOKUP(J883,freq!$A$2:$A$40,freq!$B$2:$B$40,0),_xlfn.XLOOKUP(K883,freq!$A$2:$A$40,freq!$B$2:$B$40,0),_xlfn.XLOOKUP(L883,freq!$A$2:$A$40,freq!$B$2:$B$40,0),_xlfn.XLOOKUP(M883,freq!$A$2:$A$40,freq!$B$2:$B$40,0),_xlfn.XLOOKUP(N883,freq!$A$2:$A$40,freq!$B$2:$B$40,0),_xlfn.XLOOKUP(O883,freq!$A$2:$A$40,freq!$B$2:$B$40,0),_xlfn.XLOOKUP(P883,freq!$A$2:$A$40,freq!$B$2:$B$40,0),_xlfn.XLOOKUP(Q883,freq!$A$2:$A$40,freq!$B$2:$B$40,0),_xlfn.XLOOKUP(R883,freq!$A$2:$A$40,freq!$B$2:$B$40,0),_xlfn.XLOOKUP(S883,freq!$A$2:$A$40,freq!$B$2:$B$40,0),_xlfn.XLOOKUP(T883,freq!$A$2:$A$40,freq!$B$2:$B$40,0),_xlfn.XLOOKUP(U883,freq!$A$2:$A$40,freq!$B$2:$B$40,0),_xlfn.XLOOKUP(V883,freq!$A$2:$A$40,freq!$B$2:$B$40,0))</f>
        <v>54.290000000000006</v>
      </c>
    </row>
    <row r="884" spans="1:23" hidden="1" x14ac:dyDescent="0.35">
      <c r="A884" s="32" t="s">
        <v>135</v>
      </c>
      <c r="B884" s="32">
        <v>7</v>
      </c>
      <c r="C884" s="32">
        <v>0</v>
      </c>
      <c r="D884" s="32" t="s">
        <v>3</v>
      </c>
      <c r="E884" s="32" t="s">
        <v>48</v>
      </c>
      <c r="F884" s="32">
        <v>3</v>
      </c>
      <c r="G884" s="32" t="s">
        <v>37</v>
      </c>
      <c r="H884" s="32">
        <v>2</v>
      </c>
      <c r="I884" s="32" t="s">
        <v>56</v>
      </c>
      <c r="J884" s="32" t="s">
        <v>56</v>
      </c>
      <c r="K884" s="32">
        <v>4</v>
      </c>
      <c r="L884" s="32" t="s">
        <v>59</v>
      </c>
      <c r="M884" s="32">
        <v>3</v>
      </c>
      <c r="N884" s="32" t="s">
        <v>2</v>
      </c>
      <c r="O884" s="32">
        <v>2</v>
      </c>
      <c r="P884" s="32" t="s">
        <v>33</v>
      </c>
      <c r="Q884" s="32">
        <v>4</v>
      </c>
      <c r="R884" s="32" t="s">
        <v>1</v>
      </c>
      <c r="S884" s="32">
        <v>4</v>
      </c>
      <c r="T884" s="32" t="s">
        <v>36</v>
      </c>
      <c r="U884" s="32">
        <v>5</v>
      </c>
      <c r="V884" s="32" t="s">
        <v>30</v>
      </c>
      <c r="W884" s="32">
        <f>SUM(_xlfn.XLOOKUP(B884,freq!$A$2:$A$40,freq!$B$2:$B$40,0),_xlfn.XLOOKUP(C884,freq!$A$2:$A$40,freq!$B$2:$B$40,0),_xlfn.XLOOKUP(D884,freq!$A$2:$A$40,freq!$B$2:$B$40,0),_xlfn.XLOOKUP(E884,freq!$A$2:$A$40,freq!$B$2:$B$40,0),_xlfn.XLOOKUP(F884,freq!$A$2:$A$40,freq!$B$2:$B$40,0),_xlfn.XLOOKUP(G884,freq!$A$2:$A$40,freq!$B$2:$B$40,0),_xlfn.XLOOKUP(H884,freq!$A$2:$A$40,freq!$B$2:$B$40,0),_xlfn.XLOOKUP(I884,freq!$A$2:$A$40,freq!$B$2:$B$40,0),_xlfn.XLOOKUP(J884,freq!$A$2:$A$40,freq!$B$2:$B$40,0),_xlfn.XLOOKUP(K884,freq!$A$2:$A$40,freq!$B$2:$B$40,0),_xlfn.XLOOKUP(L884,freq!$A$2:$A$40,freq!$B$2:$B$40,0),_xlfn.XLOOKUP(M884,freq!$A$2:$A$40,freq!$B$2:$B$40,0),_xlfn.XLOOKUP(N884,freq!$A$2:$A$40,freq!$B$2:$B$40,0),_xlfn.XLOOKUP(O884,freq!$A$2:$A$40,freq!$B$2:$B$40,0),_xlfn.XLOOKUP(P884,freq!$A$2:$A$40,freq!$B$2:$B$40,0),_xlfn.XLOOKUP(Q884,freq!$A$2:$A$40,freq!$B$2:$B$40,0),_xlfn.XLOOKUP(R884,freq!$A$2:$A$40,freq!$B$2:$B$40,0),_xlfn.XLOOKUP(S884,freq!$A$2:$A$40,freq!$B$2:$B$40,0),_xlfn.XLOOKUP(T884,freq!$A$2:$A$40,freq!$B$2:$B$40,0),_xlfn.XLOOKUP(U884,freq!$A$2:$A$40,freq!$B$2:$B$40,0),_xlfn.XLOOKUP(V884,freq!$A$2:$A$40,freq!$B$2:$B$40,0))</f>
        <v>54.260000000000005</v>
      </c>
    </row>
    <row r="885" spans="1:23" hidden="1" x14ac:dyDescent="0.35">
      <c r="A885" s="32" t="s">
        <v>901</v>
      </c>
      <c r="B885" s="32" t="s">
        <v>41</v>
      </c>
      <c r="C885" s="32" t="s">
        <v>36</v>
      </c>
      <c r="D885" s="32" t="s">
        <v>45</v>
      </c>
      <c r="E885" s="32" t="s">
        <v>58</v>
      </c>
      <c r="F885" s="32" t="s">
        <v>56</v>
      </c>
      <c r="G885" s="32" t="s">
        <v>29</v>
      </c>
      <c r="H885" s="32" t="s">
        <v>56</v>
      </c>
      <c r="I885" s="32">
        <v>3</v>
      </c>
      <c r="J885" s="32" t="s">
        <v>29</v>
      </c>
      <c r="K885" s="32">
        <v>8</v>
      </c>
      <c r="L885" s="32" t="s">
        <v>33</v>
      </c>
      <c r="M885" s="32" t="s">
        <v>33</v>
      </c>
      <c r="N885" s="32">
        <v>7</v>
      </c>
      <c r="O885" s="32" t="s">
        <v>3</v>
      </c>
      <c r="P885" s="32" t="s">
        <v>41</v>
      </c>
      <c r="Q885" s="32" t="s">
        <v>30</v>
      </c>
      <c r="R885" s="32" t="s">
        <v>28</v>
      </c>
      <c r="S885" s="32">
        <v>5</v>
      </c>
      <c r="T885" s="32" t="s">
        <v>35</v>
      </c>
      <c r="U885" s="32">
        <v>4</v>
      </c>
      <c r="V885" s="32" t="s">
        <v>58</v>
      </c>
      <c r="W885" s="32">
        <f>SUM(_xlfn.XLOOKUP(B885,freq!$A$2:$A$40,freq!$B$2:$B$40,0),_xlfn.XLOOKUP(C885,freq!$A$2:$A$40,freq!$B$2:$B$40,0),_xlfn.XLOOKUP(D885,freq!$A$2:$A$40,freq!$B$2:$B$40,0),_xlfn.XLOOKUP(E885,freq!$A$2:$A$40,freq!$B$2:$B$40,0),_xlfn.XLOOKUP(F885,freq!$A$2:$A$40,freq!$B$2:$B$40,0),_xlfn.XLOOKUP(G885,freq!$A$2:$A$40,freq!$B$2:$B$40,0),_xlfn.XLOOKUP(H885,freq!$A$2:$A$40,freq!$B$2:$B$40,0),_xlfn.XLOOKUP(I885,freq!$A$2:$A$40,freq!$B$2:$B$40,0),_xlfn.XLOOKUP(J885,freq!$A$2:$A$40,freq!$B$2:$B$40,0),_xlfn.XLOOKUP(K885,freq!$A$2:$A$40,freq!$B$2:$B$40,0),_xlfn.XLOOKUP(L885,freq!$A$2:$A$40,freq!$B$2:$B$40,0),_xlfn.XLOOKUP(M885,freq!$A$2:$A$40,freq!$B$2:$B$40,0),_xlfn.XLOOKUP(N885,freq!$A$2:$A$40,freq!$B$2:$B$40,0),_xlfn.XLOOKUP(O885,freq!$A$2:$A$40,freq!$B$2:$B$40,0),_xlfn.XLOOKUP(P885,freq!$A$2:$A$40,freq!$B$2:$B$40,0),_xlfn.XLOOKUP(Q885,freq!$A$2:$A$40,freq!$B$2:$B$40,0),_xlfn.XLOOKUP(R885,freq!$A$2:$A$40,freq!$B$2:$B$40,0),_xlfn.XLOOKUP(S885,freq!$A$2:$A$40,freq!$B$2:$B$40,0),_xlfn.XLOOKUP(T885,freq!$A$2:$A$40,freq!$B$2:$B$40,0),_xlfn.XLOOKUP(U885,freq!$A$2:$A$40,freq!$B$2:$B$40,0),_xlfn.XLOOKUP(V885,freq!$A$2:$A$40,freq!$B$2:$B$40,0))</f>
        <v>54.25</v>
      </c>
    </row>
    <row r="886" spans="1:23" hidden="1" x14ac:dyDescent="0.35">
      <c r="A886" s="32" t="s">
        <v>1100</v>
      </c>
      <c r="B886" s="32">
        <v>5</v>
      </c>
      <c r="C886" s="32" t="s">
        <v>2</v>
      </c>
      <c r="D886" s="32" t="s">
        <v>3</v>
      </c>
      <c r="E886" s="32">
        <v>3</v>
      </c>
      <c r="F886" s="32" t="s">
        <v>38</v>
      </c>
      <c r="G886" s="32" t="s">
        <v>3</v>
      </c>
      <c r="H886" s="32" t="s">
        <v>42</v>
      </c>
      <c r="I886" s="32">
        <v>7</v>
      </c>
      <c r="J886" s="32" t="s">
        <v>53</v>
      </c>
      <c r="K886" s="32" t="s">
        <v>49</v>
      </c>
      <c r="L886" s="32">
        <v>3</v>
      </c>
      <c r="M886" s="32" t="s">
        <v>36</v>
      </c>
      <c r="N886" s="32" t="s">
        <v>4</v>
      </c>
      <c r="O886" s="32" t="s">
        <v>0</v>
      </c>
      <c r="P886" s="32" t="s">
        <v>1</v>
      </c>
      <c r="Q886" s="32" t="s">
        <v>44</v>
      </c>
      <c r="R886" s="32">
        <v>1</v>
      </c>
      <c r="S886" s="32" t="s">
        <v>35</v>
      </c>
      <c r="T886" s="32">
        <v>3</v>
      </c>
      <c r="U886" s="32" t="s">
        <v>46</v>
      </c>
      <c r="V886" s="32" t="s">
        <v>58</v>
      </c>
      <c r="W886" s="32">
        <f>SUM(_xlfn.XLOOKUP(B886,freq!$A$2:$A$40,freq!$B$2:$B$40,0),_xlfn.XLOOKUP(C886,freq!$A$2:$A$40,freq!$B$2:$B$40,0),_xlfn.XLOOKUP(D886,freq!$A$2:$A$40,freq!$B$2:$B$40,0),_xlfn.XLOOKUP(E886,freq!$A$2:$A$40,freq!$B$2:$B$40,0),_xlfn.XLOOKUP(F886,freq!$A$2:$A$40,freq!$B$2:$B$40,0),_xlfn.XLOOKUP(G886,freq!$A$2:$A$40,freq!$B$2:$B$40,0),_xlfn.XLOOKUP(H886,freq!$A$2:$A$40,freq!$B$2:$B$40,0),_xlfn.XLOOKUP(I886,freq!$A$2:$A$40,freq!$B$2:$B$40,0),_xlfn.XLOOKUP(J886,freq!$A$2:$A$40,freq!$B$2:$B$40,0),_xlfn.XLOOKUP(K886,freq!$A$2:$A$40,freq!$B$2:$B$40,0),_xlfn.XLOOKUP(L886,freq!$A$2:$A$40,freq!$B$2:$B$40,0),_xlfn.XLOOKUP(M886,freq!$A$2:$A$40,freq!$B$2:$B$40,0),_xlfn.XLOOKUP(N886,freq!$A$2:$A$40,freq!$B$2:$B$40,0),_xlfn.XLOOKUP(O886,freq!$A$2:$A$40,freq!$B$2:$B$40,0),_xlfn.XLOOKUP(P886,freq!$A$2:$A$40,freq!$B$2:$B$40,0),_xlfn.XLOOKUP(Q886,freq!$A$2:$A$40,freq!$B$2:$B$40,0),_xlfn.XLOOKUP(R886,freq!$A$2:$A$40,freq!$B$2:$B$40,0),_xlfn.XLOOKUP(S886,freq!$A$2:$A$40,freq!$B$2:$B$40,0),_xlfn.XLOOKUP(T886,freq!$A$2:$A$40,freq!$B$2:$B$40,0),_xlfn.XLOOKUP(U886,freq!$A$2:$A$40,freq!$B$2:$B$40,0),_xlfn.XLOOKUP(V886,freq!$A$2:$A$40,freq!$B$2:$B$40,0))</f>
        <v>54.24</v>
      </c>
    </row>
    <row r="887" spans="1:23" hidden="1" x14ac:dyDescent="0.35">
      <c r="A887" s="32" t="s">
        <v>725</v>
      </c>
      <c r="B887" s="32" t="s">
        <v>48</v>
      </c>
      <c r="C887" s="32" t="s">
        <v>38</v>
      </c>
      <c r="D887" s="32">
        <v>3</v>
      </c>
      <c r="E887" s="32" t="s">
        <v>30</v>
      </c>
      <c r="F887" s="32" t="s">
        <v>50</v>
      </c>
      <c r="G887" s="32">
        <v>7</v>
      </c>
      <c r="H887" s="32" t="s">
        <v>40</v>
      </c>
      <c r="I887" s="32" t="s">
        <v>2</v>
      </c>
      <c r="J887" s="32" t="s">
        <v>31</v>
      </c>
      <c r="K887" s="32" t="s">
        <v>49</v>
      </c>
      <c r="L887" s="32" t="s">
        <v>31</v>
      </c>
      <c r="M887" s="32" t="s">
        <v>34</v>
      </c>
      <c r="N887" s="32">
        <v>8</v>
      </c>
      <c r="O887" s="32" t="s">
        <v>46</v>
      </c>
      <c r="P887" s="32" t="s">
        <v>44</v>
      </c>
      <c r="Q887" s="32" t="s">
        <v>28</v>
      </c>
      <c r="R887" s="32" t="s">
        <v>58</v>
      </c>
      <c r="S887" s="32">
        <v>8</v>
      </c>
      <c r="T887" s="32" t="s">
        <v>35</v>
      </c>
      <c r="U887" s="32">
        <v>1</v>
      </c>
      <c r="V887" s="32" t="s">
        <v>59</v>
      </c>
      <c r="W887" s="32">
        <f>SUM(_xlfn.XLOOKUP(B887,freq!$A$2:$A$40,freq!$B$2:$B$40,0),_xlfn.XLOOKUP(C887,freq!$A$2:$A$40,freq!$B$2:$B$40,0),_xlfn.XLOOKUP(D887,freq!$A$2:$A$40,freq!$B$2:$B$40,0),_xlfn.XLOOKUP(E887,freq!$A$2:$A$40,freq!$B$2:$B$40,0),_xlfn.XLOOKUP(F887,freq!$A$2:$A$40,freq!$B$2:$B$40,0),_xlfn.XLOOKUP(G887,freq!$A$2:$A$40,freq!$B$2:$B$40,0),_xlfn.XLOOKUP(H887,freq!$A$2:$A$40,freq!$B$2:$B$40,0),_xlfn.XLOOKUP(I887,freq!$A$2:$A$40,freq!$B$2:$B$40,0),_xlfn.XLOOKUP(J887,freq!$A$2:$A$40,freq!$B$2:$B$40,0),_xlfn.XLOOKUP(K887,freq!$A$2:$A$40,freq!$B$2:$B$40,0),_xlfn.XLOOKUP(L887,freq!$A$2:$A$40,freq!$B$2:$B$40,0),_xlfn.XLOOKUP(M887,freq!$A$2:$A$40,freq!$B$2:$B$40,0),_xlfn.XLOOKUP(N887,freq!$A$2:$A$40,freq!$B$2:$B$40,0),_xlfn.XLOOKUP(O887,freq!$A$2:$A$40,freq!$B$2:$B$40,0),_xlfn.XLOOKUP(P887,freq!$A$2:$A$40,freq!$B$2:$B$40,0),_xlfn.XLOOKUP(Q887,freq!$A$2:$A$40,freq!$B$2:$B$40,0),_xlfn.XLOOKUP(R887,freq!$A$2:$A$40,freq!$B$2:$B$40,0),_xlfn.XLOOKUP(S887,freq!$A$2:$A$40,freq!$B$2:$B$40,0),_xlfn.XLOOKUP(T887,freq!$A$2:$A$40,freq!$B$2:$B$40,0),_xlfn.XLOOKUP(U887,freq!$A$2:$A$40,freq!$B$2:$B$40,0),_xlfn.XLOOKUP(V887,freq!$A$2:$A$40,freq!$B$2:$B$40,0))</f>
        <v>54.239999999999995</v>
      </c>
    </row>
    <row r="888" spans="1:23" hidden="1" x14ac:dyDescent="0.35">
      <c r="A888" s="32" t="s">
        <v>106</v>
      </c>
      <c r="B888" s="32" t="s">
        <v>32</v>
      </c>
      <c r="C888" s="32" t="s">
        <v>50</v>
      </c>
      <c r="D888" s="32">
        <v>9</v>
      </c>
      <c r="E888" s="32" t="s">
        <v>35</v>
      </c>
      <c r="F888" s="32" t="s">
        <v>50</v>
      </c>
      <c r="G888" s="32" t="s">
        <v>35</v>
      </c>
      <c r="H888" s="32" t="s">
        <v>28</v>
      </c>
      <c r="I888" s="32" t="s">
        <v>50</v>
      </c>
      <c r="J888" s="32" t="s">
        <v>53</v>
      </c>
      <c r="K888" s="32" t="s">
        <v>0</v>
      </c>
      <c r="L888" s="32" t="s">
        <v>33</v>
      </c>
      <c r="M888" s="32" t="s">
        <v>36</v>
      </c>
      <c r="N888" s="32">
        <v>9</v>
      </c>
      <c r="O888" s="32" t="s">
        <v>0</v>
      </c>
      <c r="P888" s="32" t="s">
        <v>40</v>
      </c>
      <c r="Q888" s="32" t="s">
        <v>48</v>
      </c>
      <c r="R888" s="32" t="s">
        <v>43</v>
      </c>
      <c r="S888" s="32" t="s">
        <v>35</v>
      </c>
      <c r="T888" s="32" t="s">
        <v>36</v>
      </c>
      <c r="U888" s="32" t="s">
        <v>42</v>
      </c>
      <c r="V888" s="32" t="s">
        <v>45</v>
      </c>
      <c r="W888" s="32">
        <f>SUM(_xlfn.XLOOKUP(B888,freq!$A$2:$A$40,freq!$B$2:$B$40,0),_xlfn.XLOOKUP(C888,freq!$A$2:$A$40,freq!$B$2:$B$40,0),_xlfn.XLOOKUP(D888,freq!$A$2:$A$40,freq!$B$2:$B$40,0),_xlfn.XLOOKUP(E888,freq!$A$2:$A$40,freq!$B$2:$B$40,0),_xlfn.XLOOKUP(F888,freq!$A$2:$A$40,freq!$B$2:$B$40,0),_xlfn.XLOOKUP(G888,freq!$A$2:$A$40,freq!$B$2:$B$40,0),_xlfn.XLOOKUP(H888,freq!$A$2:$A$40,freq!$B$2:$B$40,0),_xlfn.XLOOKUP(I888,freq!$A$2:$A$40,freq!$B$2:$B$40,0),_xlfn.XLOOKUP(J888,freq!$A$2:$A$40,freq!$B$2:$B$40,0),_xlfn.XLOOKUP(K888,freq!$A$2:$A$40,freq!$B$2:$B$40,0),_xlfn.XLOOKUP(L888,freq!$A$2:$A$40,freq!$B$2:$B$40,0),_xlfn.XLOOKUP(M888,freq!$A$2:$A$40,freq!$B$2:$B$40,0),_xlfn.XLOOKUP(N888,freq!$A$2:$A$40,freq!$B$2:$B$40,0),_xlfn.XLOOKUP(O888,freq!$A$2:$A$40,freq!$B$2:$B$40,0),_xlfn.XLOOKUP(P888,freq!$A$2:$A$40,freq!$B$2:$B$40,0),_xlfn.XLOOKUP(Q888,freq!$A$2:$A$40,freq!$B$2:$B$40,0),_xlfn.XLOOKUP(R888,freq!$A$2:$A$40,freq!$B$2:$B$40,0),_xlfn.XLOOKUP(S888,freq!$A$2:$A$40,freq!$B$2:$B$40,0),_xlfn.XLOOKUP(T888,freq!$A$2:$A$40,freq!$B$2:$B$40,0),_xlfn.XLOOKUP(U888,freq!$A$2:$A$40,freq!$B$2:$B$40,0),_xlfn.XLOOKUP(V888,freq!$A$2:$A$40,freq!$B$2:$B$40,0))</f>
        <v>54.22999999999999</v>
      </c>
    </row>
    <row r="889" spans="1:23" hidden="1" x14ac:dyDescent="0.35">
      <c r="A889" s="32" t="s">
        <v>1441</v>
      </c>
      <c r="B889" s="32">
        <v>4</v>
      </c>
      <c r="C889" s="32" t="s">
        <v>40</v>
      </c>
      <c r="D889" s="32" t="s">
        <v>32</v>
      </c>
      <c r="E889" s="32">
        <v>0</v>
      </c>
      <c r="F889" s="32">
        <v>5</v>
      </c>
      <c r="G889" s="32" t="s">
        <v>48</v>
      </c>
      <c r="H889" s="32" t="s">
        <v>43</v>
      </c>
      <c r="I889" s="32" t="s">
        <v>42</v>
      </c>
      <c r="J889" s="32" t="s">
        <v>37</v>
      </c>
      <c r="K889" s="32">
        <v>3</v>
      </c>
      <c r="L889" s="32" t="s">
        <v>43</v>
      </c>
      <c r="M889" s="32" t="s">
        <v>2</v>
      </c>
      <c r="N889" s="32" t="s">
        <v>45</v>
      </c>
      <c r="O889" s="32" t="s">
        <v>33</v>
      </c>
      <c r="P889" s="32" t="s">
        <v>29</v>
      </c>
      <c r="Q889" s="32" t="s">
        <v>0</v>
      </c>
      <c r="R889" s="32" t="s">
        <v>37</v>
      </c>
      <c r="S889" s="32" t="s">
        <v>46</v>
      </c>
      <c r="T889" s="32" t="s">
        <v>59</v>
      </c>
      <c r="U889" s="32" t="s">
        <v>42</v>
      </c>
      <c r="V889" s="32" t="s">
        <v>58</v>
      </c>
      <c r="W889" s="32">
        <f>SUM(_xlfn.XLOOKUP(B889,freq!$A$2:$A$40,freq!$B$2:$B$40,0),_xlfn.XLOOKUP(C889,freq!$A$2:$A$40,freq!$B$2:$B$40,0),_xlfn.XLOOKUP(D889,freq!$A$2:$A$40,freq!$B$2:$B$40,0),_xlfn.XLOOKUP(E889,freq!$A$2:$A$40,freq!$B$2:$B$40,0),_xlfn.XLOOKUP(F889,freq!$A$2:$A$40,freq!$B$2:$B$40,0),_xlfn.XLOOKUP(G889,freq!$A$2:$A$40,freq!$B$2:$B$40,0),_xlfn.XLOOKUP(H889,freq!$A$2:$A$40,freq!$B$2:$B$40,0),_xlfn.XLOOKUP(I889,freq!$A$2:$A$40,freq!$B$2:$B$40,0),_xlfn.XLOOKUP(J889,freq!$A$2:$A$40,freq!$B$2:$B$40,0),_xlfn.XLOOKUP(K889,freq!$A$2:$A$40,freq!$B$2:$B$40,0),_xlfn.XLOOKUP(L889,freq!$A$2:$A$40,freq!$B$2:$B$40,0),_xlfn.XLOOKUP(M889,freq!$A$2:$A$40,freq!$B$2:$B$40,0),_xlfn.XLOOKUP(N889,freq!$A$2:$A$40,freq!$B$2:$B$40,0),_xlfn.XLOOKUP(O889,freq!$A$2:$A$40,freq!$B$2:$B$40,0),_xlfn.XLOOKUP(P889,freq!$A$2:$A$40,freq!$B$2:$B$40,0),_xlfn.XLOOKUP(Q889,freq!$A$2:$A$40,freq!$B$2:$B$40,0),_xlfn.XLOOKUP(R889,freq!$A$2:$A$40,freq!$B$2:$B$40,0),_xlfn.XLOOKUP(S889,freq!$A$2:$A$40,freq!$B$2:$B$40,0),_xlfn.XLOOKUP(T889,freq!$A$2:$A$40,freq!$B$2:$B$40,0),_xlfn.XLOOKUP(U889,freq!$A$2:$A$40,freq!$B$2:$B$40,0),_xlfn.XLOOKUP(V889,freq!$A$2:$A$40,freq!$B$2:$B$40,0))</f>
        <v>54.210000000000008</v>
      </c>
    </row>
    <row r="890" spans="1:23" hidden="1" x14ac:dyDescent="0.35">
      <c r="A890" s="32" t="s">
        <v>249</v>
      </c>
      <c r="B890" s="32" t="s">
        <v>28</v>
      </c>
      <c r="C890" s="32">
        <v>1</v>
      </c>
      <c r="D890" s="32" t="s">
        <v>38</v>
      </c>
      <c r="E890" s="32" t="s">
        <v>56</v>
      </c>
      <c r="F890" s="32" t="s">
        <v>41</v>
      </c>
      <c r="G890" s="32" t="s">
        <v>38</v>
      </c>
      <c r="H890" s="32" t="s">
        <v>0</v>
      </c>
      <c r="I890" s="32" t="s">
        <v>46</v>
      </c>
      <c r="J890" s="32" t="s">
        <v>44</v>
      </c>
      <c r="K890" s="32" t="s">
        <v>42</v>
      </c>
      <c r="L890" s="32">
        <v>4</v>
      </c>
      <c r="M890" s="32" t="s">
        <v>40</v>
      </c>
      <c r="N890" s="32" t="s">
        <v>29</v>
      </c>
      <c r="O890" s="32" t="s">
        <v>28</v>
      </c>
      <c r="P890" s="32" t="s">
        <v>45</v>
      </c>
      <c r="Q890" s="32">
        <v>7</v>
      </c>
      <c r="R890" s="32" t="s">
        <v>46</v>
      </c>
      <c r="S890" s="32" t="s">
        <v>50</v>
      </c>
      <c r="T890" s="32" t="s">
        <v>28</v>
      </c>
      <c r="U890" s="32" t="s">
        <v>53</v>
      </c>
      <c r="V890" s="32" t="s">
        <v>2</v>
      </c>
      <c r="W890" s="32">
        <f>SUM(_xlfn.XLOOKUP(B890,freq!$A$2:$A$40,freq!$B$2:$B$40,0),_xlfn.XLOOKUP(C890,freq!$A$2:$A$40,freq!$B$2:$B$40,0),_xlfn.XLOOKUP(D890,freq!$A$2:$A$40,freq!$B$2:$B$40,0),_xlfn.XLOOKUP(E890,freq!$A$2:$A$40,freq!$B$2:$B$40,0),_xlfn.XLOOKUP(F890,freq!$A$2:$A$40,freq!$B$2:$B$40,0),_xlfn.XLOOKUP(G890,freq!$A$2:$A$40,freq!$B$2:$B$40,0),_xlfn.XLOOKUP(H890,freq!$A$2:$A$40,freq!$B$2:$B$40,0),_xlfn.XLOOKUP(I890,freq!$A$2:$A$40,freq!$B$2:$B$40,0),_xlfn.XLOOKUP(J890,freq!$A$2:$A$40,freq!$B$2:$B$40,0),_xlfn.XLOOKUP(K890,freq!$A$2:$A$40,freq!$B$2:$B$40,0),_xlfn.XLOOKUP(L890,freq!$A$2:$A$40,freq!$B$2:$B$40,0),_xlfn.XLOOKUP(M890,freq!$A$2:$A$40,freq!$B$2:$B$40,0),_xlfn.XLOOKUP(N890,freq!$A$2:$A$40,freq!$B$2:$B$40,0),_xlfn.XLOOKUP(O890,freq!$A$2:$A$40,freq!$B$2:$B$40,0),_xlfn.XLOOKUP(P890,freq!$A$2:$A$40,freq!$B$2:$B$40,0),_xlfn.XLOOKUP(Q890,freq!$A$2:$A$40,freq!$B$2:$B$40,0),_xlfn.XLOOKUP(R890,freq!$A$2:$A$40,freq!$B$2:$B$40,0),_xlfn.XLOOKUP(S890,freq!$A$2:$A$40,freq!$B$2:$B$40,0),_xlfn.XLOOKUP(T890,freq!$A$2:$A$40,freq!$B$2:$B$40,0),_xlfn.XLOOKUP(U890,freq!$A$2:$A$40,freq!$B$2:$B$40,0),_xlfn.XLOOKUP(V890,freq!$A$2:$A$40,freq!$B$2:$B$40,0))</f>
        <v>54.2</v>
      </c>
    </row>
    <row r="891" spans="1:23" hidden="1" x14ac:dyDescent="0.35">
      <c r="A891" s="32" t="s">
        <v>122</v>
      </c>
      <c r="B891" s="32" t="s">
        <v>28</v>
      </c>
      <c r="C891" s="32" t="s">
        <v>0</v>
      </c>
      <c r="D891" s="32">
        <v>3</v>
      </c>
      <c r="E891" s="32" t="s">
        <v>48</v>
      </c>
      <c r="F891" s="32" t="s">
        <v>58</v>
      </c>
      <c r="G891" s="32" t="s">
        <v>2</v>
      </c>
      <c r="H891" s="32" t="s">
        <v>38</v>
      </c>
      <c r="I891" s="32">
        <v>3</v>
      </c>
      <c r="J891" s="32" t="s">
        <v>35</v>
      </c>
      <c r="K891" s="32" t="s">
        <v>58</v>
      </c>
      <c r="L891" s="32" t="s">
        <v>34</v>
      </c>
      <c r="M891" s="32">
        <v>7</v>
      </c>
      <c r="N891" s="32" t="s">
        <v>37</v>
      </c>
      <c r="O891" s="32" t="s">
        <v>41</v>
      </c>
      <c r="P891" s="32">
        <v>8</v>
      </c>
      <c r="Q891" s="32" t="s">
        <v>56</v>
      </c>
      <c r="R891" s="32">
        <v>2</v>
      </c>
      <c r="S891" s="32" t="s">
        <v>36</v>
      </c>
      <c r="T891" s="32" t="s">
        <v>48</v>
      </c>
      <c r="U891" s="32" t="s">
        <v>29</v>
      </c>
      <c r="V891" s="32">
        <v>4</v>
      </c>
      <c r="W891" s="32">
        <f>SUM(_xlfn.XLOOKUP(B891,freq!$A$2:$A$40,freq!$B$2:$B$40,0),_xlfn.XLOOKUP(C891,freq!$A$2:$A$40,freq!$B$2:$B$40,0),_xlfn.XLOOKUP(D891,freq!$A$2:$A$40,freq!$B$2:$B$40,0),_xlfn.XLOOKUP(E891,freq!$A$2:$A$40,freq!$B$2:$B$40,0),_xlfn.XLOOKUP(F891,freq!$A$2:$A$40,freq!$B$2:$B$40,0),_xlfn.XLOOKUP(G891,freq!$A$2:$A$40,freq!$B$2:$B$40,0),_xlfn.XLOOKUP(H891,freq!$A$2:$A$40,freq!$B$2:$B$40,0),_xlfn.XLOOKUP(I891,freq!$A$2:$A$40,freq!$B$2:$B$40,0),_xlfn.XLOOKUP(J891,freq!$A$2:$A$40,freq!$B$2:$B$40,0),_xlfn.XLOOKUP(K891,freq!$A$2:$A$40,freq!$B$2:$B$40,0),_xlfn.XLOOKUP(L891,freq!$A$2:$A$40,freq!$B$2:$B$40,0),_xlfn.XLOOKUP(M891,freq!$A$2:$A$40,freq!$B$2:$B$40,0),_xlfn.XLOOKUP(N891,freq!$A$2:$A$40,freq!$B$2:$B$40,0),_xlfn.XLOOKUP(O891,freq!$A$2:$A$40,freq!$B$2:$B$40,0),_xlfn.XLOOKUP(P891,freq!$A$2:$A$40,freq!$B$2:$B$40,0),_xlfn.XLOOKUP(Q891,freq!$A$2:$A$40,freq!$B$2:$B$40,0),_xlfn.XLOOKUP(R891,freq!$A$2:$A$40,freq!$B$2:$B$40,0),_xlfn.XLOOKUP(S891,freq!$A$2:$A$40,freq!$B$2:$B$40,0),_xlfn.XLOOKUP(T891,freq!$A$2:$A$40,freq!$B$2:$B$40,0),_xlfn.XLOOKUP(U891,freq!$A$2:$A$40,freq!$B$2:$B$40,0),_xlfn.XLOOKUP(V891,freq!$A$2:$A$40,freq!$B$2:$B$40,0))</f>
        <v>54.180000000000007</v>
      </c>
    </row>
    <row r="892" spans="1:23" hidden="1" x14ac:dyDescent="0.35">
      <c r="A892" s="32" t="s">
        <v>1500</v>
      </c>
      <c r="B892" s="32">
        <v>1</v>
      </c>
      <c r="C892" s="32">
        <v>9</v>
      </c>
      <c r="D892" s="32" t="s">
        <v>38</v>
      </c>
      <c r="E892" s="32" t="s">
        <v>56</v>
      </c>
      <c r="F892" s="32" t="s">
        <v>32</v>
      </c>
      <c r="G892" s="32" t="s">
        <v>4</v>
      </c>
      <c r="H892" s="32" t="s">
        <v>31</v>
      </c>
      <c r="I892" s="32">
        <v>7</v>
      </c>
      <c r="J892" s="32" t="s">
        <v>32</v>
      </c>
      <c r="K892" s="32" t="s">
        <v>32</v>
      </c>
      <c r="L892" s="32" t="s">
        <v>46</v>
      </c>
      <c r="M892" s="32">
        <v>3</v>
      </c>
      <c r="N892" s="32" t="s">
        <v>29</v>
      </c>
      <c r="O892" s="32" t="s">
        <v>33</v>
      </c>
      <c r="P892" s="32" t="s">
        <v>29</v>
      </c>
      <c r="Q892" s="32" t="s">
        <v>35</v>
      </c>
      <c r="R892" s="32" t="s">
        <v>4</v>
      </c>
      <c r="S892" s="32" t="s">
        <v>43</v>
      </c>
      <c r="T892" s="32">
        <v>3</v>
      </c>
      <c r="U892" s="32" t="s">
        <v>3</v>
      </c>
      <c r="V892" s="32" t="s">
        <v>30</v>
      </c>
      <c r="W892" s="32">
        <f>SUM(_xlfn.XLOOKUP(B892,freq!$A$2:$A$40,freq!$B$2:$B$40,0),_xlfn.XLOOKUP(C892,freq!$A$2:$A$40,freq!$B$2:$B$40,0),_xlfn.XLOOKUP(D892,freq!$A$2:$A$40,freq!$B$2:$B$40,0),_xlfn.XLOOKUP(E892,freq!$A$2:$A$40,freq!$B$2:$B$40,0),_xlfn.XLOOKUP(F892,freq!$A$2:$A$40,freq!$B$2:$B$40,0),_xlfn.XLOOKUP(G892,freq!$A$2:$A$40,freq!$B$2:$B$40,0),_xlfn.XLOOKUP(H892,freq!$A$2:$A$40,freq!$B$2:$B$40,0),_xlfn.XLOOKUP(I892,freq!$A$2:$A$40,freq!$B$2:$B$40,0),_xlfn.XLOOKUP(J892,freq!$A$2:$A$40,freq!$B$2:$B$40,0),_xlfn.XLOOKUP(K892,freq!$A$2:$A$40,freq!$B$2:$B$40,0),_xlfn.XLOOKUP(L892,freq!$A$2:$A$40,freq!$B$2:$B$40,0),_xlfn.XLOOKUP(M892,freq!$A$2:$A$40,freq!$B$2:$B$40,0),_xlfn.XLOOKUP(N892,freq!$A$2:$A$40,freq!$B$2:$B$40,0),_xlfn.XLOOKUP(O892,freq!$A$2:$A$40,freq!$B$2:$B$40,0),_xlfn.XLOOKUP(P892,freq!$A$2:$A$40,freq!$B$2:$B$40,0),_xlfn.XLOOKUP(Q892,freq!$A$2:$A$40,freq!$B$2:$B$40,0),_xlfn.XLOOKUP(R892,freq!$A$2:$A$40,freq!$B$2:$B$40,0),_xlfn.XLOOKUP(S892,freq!$A$2:$A$40,freq!$B$2:$B$40,0),_xlfn.XLOOKUP(T892,freq!$A$2:$A$40,freq!$B$2:$B$40,0),_xlfn.XLOOKUP(U892,freq!$A$2:$A$40,freq!$B$2:$B$40,0),_xlfn.XLOOKUP(V892,freq!$A$2:$A$40,freq!$B$2:$B$40,0))</f>
        <v>54.17</v>
      </c>
    </row>
    <row r="893" spans="1:23" hidden="1" x14ac:dyDescent="0.35">
      <c r="A893" s="32" t="s">
        <v>1353</v>
      </c>
      <c r="B893" s="32">
        <v>4</v>
      </c>
      <c r="C893" s="32" t="s">
        <v>45</v>
      </c>
      <c r="D893" s="32" t="s">
        <v>31</v>
      </c>
      <c r="E893" s="32">
        <v>2</v>
      </c>
      <c r="F893" s="32" t="s">
        <v>29</v>
      </c>
      <c r="G893" s="32" t="s">
        <v>37</v>
      </c>
      <c r="H893" s="32">
        <v>7</v>
      </c>
      <c r="I893" s="32">
        <v>6</v>
      </c>
      <c r="J893" s="32">
        <v>8</v>
      </c>
      <c r="K893" s="32" t="s">
        <v>40</v>
      </c>
      <c r="L893" s="32" t="s">
        <v>38</v>
      </c>
      <c r="M893" s="32">
        <v>5</v>
      </c>
      <c r="N893" s="32">
        <v>6</v>
      </c>
      <c r="O893" s="32" t="s">
        <v>4</v>
      </c>
      <c r="P893" s="32" t="s">
        <v>28</v>
      </c>
      <c r="Q893" s="32">
        <v>5</v>
      </c>
      <c r="R893" s="32" t="s">
        <v>31</v>
      </c>
      <c r="S893" s="32" t="s">
        <v>38</v>
      </c>
      <c r="T893" s="32" t="s">
        <v>31</v>
      </c>
      <c r="U893" s="32" t="s">
        <v>29</v>
      </c>
      <c r="V893" s="32" t="s">
        <v>58</v>
      </c>
      <c r="W893" s="32">
        <f>SUM(_xlfn.XLOOKUP(B893,freq!$A$2:$A$40,freq!$B$2:$B$40,0),_xlfn.XLOOKUP(C893,freq!$A$2:$A$40,freq!$B$2:$B$40,0),_xlfn.XLOOKUP(D893,freq!$A$2:$A$40,freq!$B$2:$B$40,0),_xlfn.XLOOKUP(E893,freq!$A$2:$A$40,freq!$B$2:$B$40,0),_xlfn.XLOOKUP(F893,freq!$A$2:$A$40,freq!$B$2:$B$40,0),_xlfn.XLOOKUP(G893,freq!$A$2:$A$40,freq!$B$2:$B$40,0),_xlfn.XLOOKUP(H893,freq!$A$2:$A$40,freq!$B$2:$B$40,0),_xlfn.XLOOKUP(I893,freq!$A$2:$A$40,freq!$B$2:$B$40,0),_xlfn.XLOOKUP(J893,freq!$A$2:$A$40,freq!$B$2:$B$40,0),_xlfn.XLOOKUP(K893,freq!$A$2:$A$40,freq!$B$2:$B$40,0),_xlfn.XLOOKUP(L893,freq!$A$2:$A$40,freq!$B$2:$B$40,0),_xlfn.XLOOKUP(M893,freq!$A$2:$A$40,freq!$B$2:$B$40,0),_xlfn.XLOOKUP(N893,freq!$A$2:$A$40,freq!$B$2:$B$40,0),_xlfn.XLOOKUP(O893,freq!$A$2:$A$40,freq!$B$2:$B$40,0),_xlfn.XLOOKUP(P893,freq!$A$2:$A$40,freq!$B$2:$B$40,0),_xlfn.XLOOKUP(Q893,freq!$A$2:$A$40,freq!$B$2:$B$40,0),_xlfn.XLOOKUP(R893,freq!$A$2:$A$40,freq!$B$2:$B$40,0),_xlfn.XLOOKUP(S893,freq!$A$2:$A$40,freq!$B$2:$B$40,0),_xlfn.XLOOKUP(T893,freq!$A$2:$A$40,freq!$B$2:$B$40,0),_xlfn.XLOOKUP(U893,freq!$A$2:$A$40,freq!$B$2:$B$40,0),_xlfn.XLOOKUP(V893,freq!$A$2:$A$40,freq!$B$2:$B$40,0))</f>
        <v>54.160000000000004</v>
      </c>
    </row>
    <row r="894" spans="1:23" hidden="1" x14ac:dyDescent="0.35">
      <c r="A894" s="32" t="s">
        <v>149</v>
      </c>
      <c r="B894" s="32" t="s">
        <v>34</v>
      </c>
      <c r="C894" s="32" t="s">
        <v>36</v>
      </c>
      <c r="D894" s="32" t="s">
        <v>36</v>
      </c>
      <c r="E894" s="32" t="s">
        <v>48</v>
      </c>
      <c r="F894" s="32">
        <v>2</v>
      </c>
      <c r="G894" s="32">
        <v>3</v>
      </c>
      <c r="H894" s="32">
        <v>5</v>
      </c>
      <c r="I894" s="32" t="s">
        <v>44</v>
      </c>
      <c r="J894" s="32" t="s">
        <v>1</v>
      </c>
      <c r="K894" s="32">
        <v>1</v>
      </c>
      <c r="L894" s="32">
        <v>6</v>
      </c>
      <c r="M894" s="32" t="s">
        <v>49</v>
      </c>
      <c r="N894" s="32" t="s">
        <v>28</v>
      </c>
      <c r="O894" s="32" t="s">
        <v>48</v>
      </c>
      <c r="P894" s="32" t="s">
        <v>38</v>
      </c>
      <c r="Q894" s="32" t="s">
        <v>56</v>
      </c>
      <c r="R894" s="32" t="s">
        <v>50</v>
      </c>
      <c r="S894" s="32" t="s">
        <v>32</v>
      </c>
      <c r="T894" s="32" t="s">
        <v>48</v>
      </c>
      <c r="U894" s="32" t="s">
        <v>36</v>
      </c>
      <c r="V894" s="32" t="s">
        <v>59</v>
      </c>
      <c r="W894" s="32">
        <f>SUM(_xlfn.XLOOKUP(B894,freq!$A$2:$A$40,freq!$B$2:$B$40,0),_xlfn.XLOOKUP(C894,freq!$A$2:$A$40,freq!$B$2:$B$40,0),_xlfn.XLOOKUP(D894,freq!$A$2:$A$40,freq!$B$2:$B$40,0),_xlfn.XLOOKUP(E894,freq!$A$2:$A$40,freq!$B$2:$B$40,0),_xlfn.XLOOKUP(F894,freq!$A$2:$A$40,freq!$B$2:$B$40,0),_xlfn.XLOOKUP(G894,freq!$A$2:$A$40,freq!$B$2:$B$40,0),_xlfn.XLOOKUP(H894,freq!$A$2:$A$40,freq!$B$2:$B$40,0),_xlfn.XLOOKUP(I894,freq!$A$2:$A$40,freq!$B$2:$B$40,0),_xlfn.XLOOKUP(J894,freq!$A$2:$A$40,freq!$B$2:$B$40,0),_xlfn.XLOOKUP(K894,freq!$A$2:$A$40,freq!$B$2:$B$40,0),_xlfn.XLOOKUP(L894,freq!$A$2:$A$40,freq!$B$2:$B$40,0),_xlfn.XLOOKUP(M894,freq!$A$2:$A$40,freq!$B$2:$B$40,0),_xlfn.XLOOKUP(N894,freq!$A$2:$A$40,freq!$B$2:$B$40,0),_xlfn.XLOOKUP(O894,freq!$A$2:$A$40,freq!$B$2:$B$40,0),_xlfn.XLOOKUP(P894,freq!$A$2:$A$40,freq!$B$2:$B$40,0),_xlfn.XLOOKUP(Q894,freq!$A$2:$A$40,freq!$B$2:$B$40,0),_xlfn.XLOOKUP(R894,freq!$A$2:$A$40,freq!$B$2:$B$40,0),_xlfn.XLOOKUP(S894,freq!$A$2:$A$40,freq!$B$2:$B$40,0),_xlfn.XLOOKUP(T894,freq!$A$2:$A$40,freq!$B$2:$B$40,0),_xlfn.XLOOKUP(U894,freq!$A$2:$A$40,freq!$B$2:$B$40,0),_xlfn.XLOOKUP(V894,freq!$A$2:$A$40,freq!$B$2:$B$40,0))</f>
        <v>54.16</v>
      </c>
    </row>
    <row r="895" spans="1:23" hidden="1" x14ac:dyDescent="0.35">
      <c r="A895" s="32" t="s">
        <v>2019</v>
      </c>
      <c r="B895" s="32" t="s">
        <v>41</v>
      </c>
      <c r="C895" s="32" t="s">
        <v>35</v>
      </c>
      <c r="D895" s="32" t="s">
        <v>1</v>
      </c>
      <c r="E895" s="32" t="s">
        <v>32</v>
      </c>
      <c r="F895" s="32" t="s">
        <v>50</v>
      </c>
      <c r="G895" s="32">
        <v>3</v>
      </c>
      <c r="H895" s="32">
        <v>4</v>
      </c>
      <c r="I895" s="32" t="s">
        <v>31</v>
      </c>
      <c r="J895" s="32">
        <v>4</v>
      </c>
      <c r="K895" s="32">
        <v>4</v>
      </c>
      <c r="L895" s="32" t="s">
        <v>36</v>
      </c>
      <c r="M895" s="32" t="s">
        <v>48</v>
      </c>
      <c r="N895" s="32" t="s">
        <v>37</v>
      </c>
      <c r="O895" s="32">
        <v>5</v>
      </c>
      <c r="P895" s="32" t="s">
        <v>41</v>
      </c>
      <c r="Q895" s="32" t="s">
        <v>44</v>
      </c>
      <c r="R895" s="32" t="s">
        <v>41</v>
      </c>
      <c r="S895" s="32" t="s">
        <v>38</v>
      </c>
      <c r="T895" s="32" t="s">
        <v>58</v>
      </c>
      <c r="U895" s="32">
        <v>6</v>
      </c>
      <c r="V895" s="32" t="s">
        <v>40</v>
      </c>
      <c r="W895" s="32">
        <f>SUM(_xlfn.XLOOKUP(B895,freq!$A$2:$A$40,freq!$B$2:$B$40,0),_xlfn.XLOOKUP(C895,freq!$A$2:$A$40,freq!$B$2:$B$40,0),_xlfn.XLOOKUP(D895,freq!$A$2:$A$40,freq!$B$2:$B$40,0),_xlfn.XLOOKUP(E895,freq!$A$2:$A$40,freq!$B$2:$B$40,0),_xlfn.XLOOKUP(F895,freq!$A$2:$A$40,freq!$B$2:$B$40,0),_xlfn.XLOOKUP(G895,freq!$A$2:$A$40,freq!$B$2:$B$40,0),_xlfn.XLOOKUP(H895,freq!$A$2:$A$40,freq!$B$2:$B$40,0),_xlfn.XLOOKUP(I895,freq!$A$2:$A$40,freq!$B$2:$B$40,0),_xlfn.XLOOKUP(J895,freq!$A$2:$A$40,freq!$B$2:$B$40,0),_xlfn.XLOOKUP(K895,freq!$A$2:$A$40,freq!$B$2:$B$40,0),_xlfn.XLOOKUP(L895,freq!$A$2:$A$40,freq!$B$2:$B$40,0),_xlfn.XLOOKUP(M895,freq!$A$2:$A$40,freq!$B$2:$B$40,0),_xlfn.XLOOKUP(N895,freq!$A$2:$A$40,freq!$B$2:$B$40,0),_xlfn.XLOOKUP(O895,freq!$A$2:$A$40,freq!$B$2:$B$40,0),_xlfn.XLOOKUP(P895,freq!$A$2:$A$40,freq!$B$2:$B$40,0),_xlfn.XLOOKUP(Q895,freq!$A$2:$A$40,freq!$B$2:$B$40,0),_xlfn.XLOOKUP(R895,freq!$A$2:$A$40,freq!$B$2:$B$40,0),_xlfn.XLOOKUP(S895,freq!$A$2:$A$40,freq!$B$2:$B$40,0),_xlfn.XLOOKUP(T895,freq!$A$2:$A$40,freq!$B$2:$B$40,0),_xlfn.XLOOKUP(U895,freq!$A$2:$A$40,freq!$B$2:$B$40,0),_xlfn.XLOOKUP(V895,freq!$A$2:$A$40,freq!$B$2:$B$40,0))</f>
        <v>54.149999999999991</v>
      </c>
    </row>
    <row r="896" spans="1:23" hidden="1" x14ac:dyDescent="0.35">
      <c r="A896" s="32" t="s">
        <v>873</v>
      </c>
      <c r="B896" s="32" t="s">
        <v>30</v>
      </c>
      <c r="C896" s="32" t="s">
        <v>50</v>
      </c>
      <c r="D896" s="32">
        <v>5</v>
      </c>
      <c r="E896" s="32" t="s">
        <v>53</v>
      </c>
      <c r="F896" s="32" t="s">
        <v>41</v>
      </c>
      <c r="G896" s="32">
        <v>6</v>
      </c>
      <c r="H896" s="32" t="s">
        <v>37</v>
      </c>
      <c r="I896" s="32">
        <v>9</v>
      </c>
      <c r="J896" s="32">
        <v>3</v>
      </c>
      <c r="K896" s="32" t="s">
        <v>3</v>
      </c>
      <c r="L896" s="32" t="s">
        <v>3</v>
      </c>
      <c r="M896" s="32" t="s">
        <v>49</v>
      </c>
      <c r="N896" s="32" t="s">
        <v>56</v>
      </c>
      <c r="O896" s="32" t="s">
        <v>41</v>
      </c>
      <c r="P896" s="32" t="s">
        <v>1</v>
      </c>
      <c r="Q896" s="32" t="s">
        <v>42</v>
      </c>
      <c r="R896" s="32" t="s">
        <v>35</v>
      </c>
      <c r="S896" s="32" t="s">
        <v>50</v>
      </c>
      <c r="T896" s="32" t="s">
        <v>1</v>
      </c>
      <c r="U896" s="32" t="s">
        <v>53</v>
      </c>
      <c r="V896" s="32" t="s">
        <v>43</v>
      </c>
      <c r="W896" s="32">
        <f>SUM(_xlfn.XLOOKUP(B896,freq!$A$2:$A$40,freq!$B$2:$B$40,0),_xlfn.XLOOKUP(C896,freq!$A$2:$A$40,freq!$B$2:$B$40,0),_xlfn.XLOOKUP(D896,freq!$A$2:$A$40,freq!$B$2:$B$40,0),_xlfn.XLOOKUP(E896,freq!$A$2:$A$40,freq!$B$2:$B$40,0),_xlfn.XLOOKUP(F896,freq!$A$2:$A$40,freq!$B$2:$B$40,0),_xlfn.XLOOKUP(G896,freq!$A$2:$A$40,freq!$B$2:$B$40,0),_xlfn.XLOOKUP(H896,freq!$A$2:$A$40,freq!$B$2:$B$40,0),_xlfn.XLOOKUP(I896,freq!$A$2:$A$40,freq!$B$2:$B$40,0),_xlfn.XLOOKUP(J896,freq!$A$2:$A$40,freq!$B$2:$B$40,0),_xlfn.XLOOKUP(K896,freq!$A$2:$A$40,freq!$B$2:$B$40,0),_xlfn.XLOOKUP(L896,freq!$A$2:$A$40,freq!$B$2:$B$40,0),_xlfn.XLOOKUP(M896,freq!$A$2:$A$40,freq!$B$2:$B$40,0),_xlfn.XLOOKUP(N896,freq!$A$2:$A$40,freq!$B$2:$B$40,0),_xlfn.XLOOKUP(O896,freq!$A$2:$A$40,freq!$B$2:$B$40,0),_xlfn.XLOOKUP(P896,freq!$A$2:$A$40,freq!$B$2:$B$40,0),_xlfn.XLOOKUP(Q896,freq!$A$2:$A$40,freq!$B$2:$B$40,0),_xlfn.XLOOKUP(R896,freq!$A$2:$A$40,freq!$B$2:$B$40,0),_xlfn.XLOOKUP(S896,freq!$A$2:$A$40,freq!$B$2:$B$40,0),_xlfn.XLOOKUP(T896,freq!$A$2:$A$40,freq!$B$2:$B$40,0),_xlfn.XLOOKUP(U896,freq!$A$2:$A$40,freq!$B$2:$B$40,0),_xlfn.XLOOKUP(V896,freq!$A$2:$A$40,freq!$B$2:$B$40,0))</f>
        <v>54.129999999999995</v>
      </c>
    </row>
    <row r="897" spans="1:23" hidden="1" x14ac:dyDescent="0.35">
      <c r="A897" s="32" t="s">
        <v>1036</v>
      </c>
      <c r="B897" s="32">
        <v>1</v>
      </c>
      <c r="C897" s="32" t="s">
        <v>36</v>
      </c>
      <c r="D897" s="32">
        <v>5</v>
      </c>
      <c r="E897" s="32">
        <v>6</v>
      </c>
      <c r="F897" s="32" t="s">
        <v>4</v>
      </c>
      <c r="G897" s="32" t="s">
        <v>28</v>
      </c>
      <c r="H897" s="32" t="s">
        <v>56</v>
      </c>
      <c r="I897" s="32" t="s">
        <v>30</v>
      </c>
      <c r="J897" s="32" t="s">
        <v>3</v>
      </c>
      <c r="K897" s="32" t="s">
        <v>3</v>
      </c>
      <c r="L897" s="32" t="s">
        <v>40</v>
      </c>
      <c r="M897" s="32" t="s">
        <v>3</v>
      </c>
      <c r="N897" s="32" t="s">
        <v>41</v>
      </c>
      <c r="O897" s="32" t="s">
        <v>58</v>
      </c>
      <c r="P897" s="32">
        <v>5</v>
      </c>
      <c r="Q897" s="32" t="s">
        <v>1</v>
      </c>
      <c r="R897" s="32" t="s">
        <v>45</v>
      </c>
      <c r="S897" s="32" t="s">
        <v>50</v>
      </c>
      <c r="T897" s="32" t="s">
        <v>30</v>
      </c>
      <c r="U897" s="32">
        <v>1</v>
      </c>
      <c r="V897" s="32" t="s">
        <v>50</v>
      </c>
      <c r="W897" s="32">
        <f>SUM(_xlfn.XLOOKUP(B897,freq!$A$2:$A$40,freq!$B$2:$B$40,0),_xlfn.XLOOKUP(C897,freq!$A$2:$A$40,freq!$B$2:$B$40,0),_xlfn.XLOOKUP(D897,freq!$A$2:$A$40,freq!$B$2:$B$40,0),_xlfn.XLOOKUP(E897,freq!$A$2:$A$40,freq!$B$2:$B$40,0),_xlfn.XLOOKUP(F897,freq!$A$2:$A$40,freq!$B$2:$B$40,0),_xlfn.XLOOKUP(G897,freq!$A$2:$A$40,freq!$B$2:$B$40,0),_xlfn.XLOOKUP(H897,freq!$A$2:$A$40,freq!$B$2:$B$40,0),_xlfn.XLOOKUP(I897,freq!$A$2:$A$40,freq!$B$2:$B$40,0),_xlfn.XLOOKUP(J897,freq!$A$2:$A$40,freq!$B$2:$B$40,0),_xlfn.XLOOKUP(K897,freq!$A$2:$A$40,freq!$B$2:$B$40,0),_xlfn.XLOOKUP(L897,freq!$A$2:$A$40,freq!$B$2:$B$40,0),_xlfn.XLOOKUP(M897,freq!$A$2:$A$40,freq!$B$2:$B$40,0),_xlfn.XLOOKUP(N897,freq!$A$2:$A$40,freq!$B$2:$B$40,0),_xlfn.XLOOKUP(O897,freq!$A$2:$A$40,freq!$B$2:$B$40,0),_xlfn.XLOOKUP(P897,freq!$A$2:$A$40,freq!$B$2:$B$40,0),_xlfn.XLOOKUP(Q897,freq!$A$2:$A$40,freq!$B$2:$B$40,0),_xlfn.XLOOKUP(R897,freq!$A$2:$A$40,freq!$B$2:$B$40,0),_xlfn.XLOOKUP(S897,freq!$A$2:$A$40,freq!$B$2:$B$40,0),_xlfn.XLOOKUP(T897,freq!$A$2:$A$40,freq!$B$2:$B$40,0),_xlfn.XLOOKUP(U897,freq!$A$2:$A$40,freq!$B$2:$B$40,0),_xlfn.XLOOKUP(V897,freq!$A$2:$A$40,freq!$B$2:$B$40,0))</f>
        <v>54.080000000000005</v>
      </c>
    </row>
    <row r="898" spans="1:23" x14ac:dyDescent="0.35">
      <c r="A898" s="32" t="s">
        <v>1964</v>
      </c>
      <c r="B898" s="32" t="s">
        <v>36</v>
      </c>
      <c r="C898" s="32" t="s">
        <v>28</v>
      </c>
      <c r="D898" s="32">
        <v>8</v>
      </c>
      <c r="E898" s="32" t="s">
        <v>32</v>
      </c>
      <c r="F898" s="32" t="s">
        <v>33</v>
      </c>
      <c r="G898" s="32" t="s">
        <v>40</v>
      </c>
      <c r="H898" s="32" t="s">
        <v>45</v>
      </c>
      <c r="I898" s="32" t="s">
        <v>43</v>
      </c>
      <c r="J898" s="32" t="s">
        <v>35</v>
      </c>
      <c r="K898" s="32">
        <v>6</v>
      </c>
      <c r="L898" s="32">
        <v>3</v>
      </c>
      <c r="M898" s="32">
        <v>4</v>
      </c>
      <c r="N898" s="32" t="s">
        <v>2</v>
      </c>
      <c r="O898" s="32">
        <v>8</v>
      </c>
      <c r="P898" s="32">
        <v>2</v>
      </c>
      <c r="Q898" s="32">
        <v>2</v>
      </c>
      <c r="R898" s="32" t="s">
        <v>59</v>
      </c>
      <c r="S898" s="32" t="s">
        <v>50</v>
      </c>
      <c r="T898" s="32" t="s">
        <v>2</v>
      </c>
      <c r="U898" s="32" t="s">
        <v>29</v>
      </c>
      <c r="V898" s="32" t="s">
        <v>36</v>
      </c>
      <c r="W898" s="32">
        <f>SUM(_xlfn.XLOOKUP(B898,freq!$A$2:$A$40,freq!$B$2:$B$40,0),_xlfn.XLOOKUP(C898,freq!$A$2:$A$40,freq!$B$2:$B$40,0),_xlfn.XLOOKUP(D898,freq!$A$2:$A$40,freq!$B$2:$B$40,0),_xlfn.XLOOKUP(E898,freq!$A$2:$A$40,freq!$B$2:$B$40,0),_xlfn.XLOOKUP(F898,freq!$A$2:$A$40,freq!$B$2:$B$40,0),_xlfn.XLOOKUP(G898,freq!$A$2:$A$40,freq!$B$2:$B$40,0),_xlfn.XLOOKUP(H898,freq!$A$2:$A$40,freq!$B$2:$B$40,0),_xlfn.XLOOKUP(I898,freq!$A$2:$A$40,freq!$B$2:$B$40,0),_xlfn.XLOOKUP(J898,freq!$A$2:$A$40,freq!$B$2:$B$40,0),_xlfn.XLOOKUP(K898,freq!$A$2:$A$40,freq!$B$2:$B$40,0),_xlfn.XLOOKUP(L898,freq!$A$2:$A$40,freq!$B$2:$B$40,0),_xlfn.XLOOKUP(M898,freq!$A$2:$A$40,freq!$B$2:$B$40,0),_xlfn.XLOOKUP(N898,freq!$A$2:$A$40,freq!$B$2:$B$40,0),_xlfn.XLOOKUP(O898,freq!$A$2:$A$40,freq!$B$2:$B$40,0),_xlfn.XLOOKUP(P898,freq!$A$2:$A$40,freq!$B$2:$B$40,0),_xlfn.XLOOKUP(Q898,freq!$A$2:$A$40,freq!$B$2:$B$40,0),_xlfn.XLOOKUP(R898,freq!$A$2:$A$40,freq!$B$2:$B$40,0),_xlfn.XLOOKUP(S898,freq!$A$2:$A$40,freq!$B$2:$B$40,0),_xlfn.XLOOKUP(T898,freq!$A$2:$A$40,freq!$B$2:$B$40,0),_xlfn.XLOOKUP(U898,freq!$A$2:$A$40,freq!$B$2:$B$40,0),_xlfn.XLOOKUP(V898,freq!$A$2:$A$40,freq!$B$2:$B$40,0))</f>
        <v>54.050000000000004</v>
      </c>
    </row>
    <row r="899" spans="1:23" hidden="1" x14ac:dyDescent="0.35">
      <c r="A899" s="32" t="s">
        <v>1525</v>
      </c>
      <c r="B899" s="32" t="s">
        <v>30</v>
      </c>
      <c r="C899" s="32" t="s">
        <v>46</v>
      </c>
      <c r="D899" s="32" t="s">
        <v>41</v>
      </c>
      <c r="E899" s="32" t="s">
        <v>59</v>
      </c>
      <c r="F899" s="32" t="s">
        <v>28</v>
      </c>
      <c r="G899" s="32">
        <v>6</v>
      </c>
      <c r="H899" s="32">
        <v>0</v>
      </c>
      <c r="I899" s="32" t="s">
        <v>43</v>
      </c>
      <c r="J899" s="32" t="s">
        <v>31</v>
      </c>
      <c r="K899" s="32" t="s">
        <v>36</v>
      </c>
      <c r="L899" s="32" t="s">
        <v>53</v>
      </c>
      <c r="M899" s="32" t="s">
        <v>2</v>
      </c>
      <c r="N899" s="32" t="s">
        <v>45</v>
      </c>
      <c r="O899" s="32" t="s">
        <v>59</v>
      </c>
      <c r="P899" s="32" t="s">
        <v>48</v>
      </c>
      <c r="Q899" s="32">
        <v>9</v>
      </c>
      <c r="R899" s="32" t="s">
        <v>53</v>
      </c>
      <c r="S899" s="32">
        <v>2</v>
      </c>
      <c r="T899" s="32" t="s">
        <v>36</v>
      </c>
      <c r="U899" s="32" t="s">
        <v>28</v>
      </c>
      <c r="V899" s="32">
        <v>4</v>
      </c>
      <c r="W899" s="32">
        <f>SUM(_xlfn.XLOOKUP(B899,freq!$A$2:$A$40,freq!$B$2:$B$40,0),_xlfn.XLOOKUP(C899,freq!$A$2:$A$40,freq!$B$2:$B$40,0),_xlfn.XLOOKUP(D899,freq!$A$2:$A$40,freq!$B$2:$B$40,0),_xlfn.XLOOKUP(E899,freq!$A$2:$A$40,freq!$B$2:$B$40,0),_xlfn.XLOOKUP(F899,freq!$A$2:$A$40,freq!$B$2:$B$40,0),_xlfn.XLOOKUP(G899,freq!$A$2:$A$40,freq!$B$2:$B$40,0),_xlfn.XLOOKUP(H899,freq!$A$2:$A$40,freq!$B$2:$B$40,0),_xlfn.XLOOKUP(I899,freq!$A$2:$A$40,freq!$B$2:$B$40,0),_xlfn.XLOOKUP(J899,freq!$A$2:$A$40,freq!$B$2:$B$40,0),_xlfn.XLOOKUP(K899,freq!$A$2:$A$40,freq!$B$2:$B$40,0),_xlfn.XLOOKUP(L899,freq!$A$2:$A$40,freq!$B$2:$B$40,0),_xlfn.XLOOKUP(M899,freq!$A$2:$A$40,freq!$B$2:$B$40,0),_xlfn.XLOOKUP(N899,freq!$A$2:$A$40,freq!$B$2:$B$40,0),_xlfn.XLOOKUP(O899,freq!$A$2:$A$40,freq!$B$2:$B$40,0),_xlfn.XLOOKUP(P899,freq!$A$2:$A$40,freq!$B$2:$B$40,0),_xlfn.XLOOKUP(Q899,freq!$A$2:$A$40,freq!$B$2:$B$40,0),_xlfn.XLOOKUP(R899,freq!$A$2:$A$40,freq!$B$2:$B$40,0),_xlfn.XLOOKUP(S899,freq!$A$2:$A$40,freq!$B$2:$B$40,0),_xlfn.XLOOKUP(T899,freq!$A$2:$A$40,freq!$B$2:$B$40,0),_xlfn.XLOOKUP(U899,freq!$A$2:$A$40,freq!$B$2:$B$40,0),_xlfn.XLOOKUP(V899,freq!$A$2:$A$40,freq!$B$2:$B$40,0))</f>
        <v>54.030000000000008</v>
      </c>
    </row>
    <row r="900" spans="1:23" hidden="1" x14ac:dyDescent="0.35">
      <c r="A900" s="32" t="s">
        <v>810</v>
      </c>
      <c r="B900" s="32" t="s">
        <v>58</v>
      </c>
      <c r="C900" s="32" t="s">
        <v>48</v>
      </c>
      <c r="D900" s="32">
        <v>1</v>
      </c>
      <c r="E900" s="32" t="s">
        <v>32</v>
      </c>
      <c r="F900" s="32" t="s">
        <v>46</v>
      </c>
      <c r="G900" s="32" t="s">
        <v>48</v>
      </c>
      <c r="H900" s="32">
        <v>4</v>
      </c>
      <c r="I900" s="32" t="s">
        <v>34</v>
      </c>
      <c r="J900" s="32" t="s">
        <v>1</v>
      </c>
      <c r="K900" s="32">
        <v>2</v>
      </c>
      <c r="L900" s="32" t="s">
        <v>56</v>
      </c>
      <c r="M900" s="32">
        <v>6</v>
      </c>
      <c r="N900" s="32" t="s">
        <v>2</v>
      </c>
      <c r="O900" s="32" t="s">
        <v>50</v>
      </c>
      <c r="P900" s="32" t="s">
        <v>49</v>
      </c>
      <c r="Q900" s="32" t="s">
        <v>50</v>
      </c>
      <c r="R900" s="32" t="s">
        <v>50</v>
      </c>
      <c r="S900" s="32">
        <v>1</v>
      </c>
      <c r="T900" s="32" t="s">
        <v>4</v>
      </c>
      <c r="U900" s="32" t="s">
        <v>53</v>
      </c>
      <c r="V900" s="32" t="s">
        <v>1</v>
      </c>
      <c r="W900" s="32">
        <f>SUM(_xlfn.XLOOKUP(B900,freq!$A$2:$A$40,freq!$B$2:$B$40,0),_xlfn.XLOOKUP(C900,freq!$A$2:$A$40,freq!$B$2:$B$40,0),_xlfn.XLOOKUP(D900,freq!$A$2:$A$40,freq!$B$2:$B$40,0),_xlfn.XLOOKUP(E900,freq!$A$2:$A$40,freq!$B$2:$B$40,0),_xlfn.XLOOKUP(F900,freq!$A$2:$A$40,freq!$B$2:$B$40,0),_xlfn.XLOOKUP(G900,freq!$A$2:$A$40,freq!$B$2:$B$40,0),_xlfn.XLOOKUP(H900,freq!$A$2:$A$40,freq!$B$2:$B$40,0),_xlfn.XLOOKUP(I900,freq!$A$2:$A$40,freq!$B$2:$B$40,0),_xlfn.XLOOKUP(J900,freq!$A$2:$A$40,freq!$B$2:$B$40,0),_xlfn.XLOOKUP(K900,freq!$A$2:$A$40,freq!$B$2:$B$40,0),_xlfn.XLOOKUP(L900,freq!$A$2:$A$40,freq!$B$2:$B$40,0),_xlfn.XLOOKUP(M900,freq!$A$2:$A$40,freq!$B$2:$B$40,0),_xlfn.XLOOKUP(N900,freq!$A$2:$A$40,freq!$B$2:$B$40,0),_xlfn.XLOOKUP(O900,freq!$A$2:$A$40,freq!$B$2:$B$40,0),_xlfn.XLOOKUP(P900,freq!$A$2:$A$40,freq!$B$2:$B$40,0),_xlfn.XLOOKUP(Q900,freq!$A$2:$A$40,freq!$B$2:$B$40,0),_xlfn.XLOOKUP(R900,freq!$A$2:$A$40,freq!$B$2:$B$40,0),_xlfn.XLOOKUP(S900,freq!$A$2:$A$40,freq!$B$2:$B$40,0),_xlfn.XLOOKUP(T900,freq!$A$2:$A$40,freq!$B$2:$B$40,0),_xlfn.XLOOKUP(U900,freq!$A$2:$A$40,freq!$B$2:$B$40,0),_xlfn.XLOOKUP(V900,freq!$A$2:$A$40,freq!$B$2:$B$40,0))</f>
        <v>54.029999999999994</v>
      </c>
    </row>
    <row r="901" spans="1:23" hidden="1" x14ac:dyDescent="0.35">
      <c r="A901" s="32" t="s">
        <v>1671</v>
      </c>
      <c r="B901" s="32">
        <v>4</v>
      </c>
      <c r="C901" s="32">
        <v>6</v>
      </c>
      <c r="D901" s="32">
        <v>1</v>
      </c>
      <c r="E901" s="32" t="s">
        <v>46</v>
      </c>
      <c r="F901" s="32" t="s">
        <v>48</v>
      </c>
      <c r="G901" s="32" t="s">
        <v>44</v>
      </c>
      <c r="H901" s="32" t="s">
        <v>58</v>
      </c>
      <c r="I901" s="32" t="s">
        <v>4</v>
      </c>
      <c r="J901" s="32" t="s">
        <v>45</v>
      </c>
      <c r="K901" s="32">
        <v>0</v>
      </c>
      <c r="L901" s="32" t="s">
        <v>30</v>
      </c>
      <c r="M901" s="32" t="s">
        <v>59</v>
      </c>
      <c r="N901" s="32" t="s">
        <v>40</v>
      </c>
      <c r="O901" s="32" t="s">
        <v>45</v>
      </c>
      <c r="P901" s="32" t="s">
        <v>44</v>
      </c>
      <c r="Q901" s="32">
        <v>7</v>
      </c>
      <c r="R901" s="32" t="s">
        <v>33</v>
      </c>
      <c r="S901" s="32" t="s">
        <v>36</v>
      </c>
      <c r="T901" s="32">
        <v>0</v>
      </c>
      <c r="U901" s="32">
        <v>6</v>
      </c>
      <c r="V901" s="32" t="s">
        <v>4</v>
      </c>
      <c r="W901" s="32">
        <f>SUM(_xlfn.XLOOKUP(B901,freq!$A$2:$A$40,freq!$B$2:$B$40,0),_xlfn.XLOOKUP(C901,freq!$A$2:$A$40,freq!$B$2:$B$40,0),_xlfn.XLOOKUP(D901,freq!$A$2:$A$40,freq!$B$2:$B$40,0),_xlfn.XLOOKUP(E901,freq!$A$2:$A$40,freq!$B$2:$B$40,0),_xlfn.XLOOKUP(F901,freq!$A$2:$A$40,freq!$B$2:$B$40,0),_xlfn.XLOOKUP(G901,freq!$A$2:$A$40,freq!$B$2:$B$40,0),_xlfn.XLOOKUP(H901,freq!$A$2:$A$40,freq!$B$2:$B$40,0),_xlfn.XLOOKUP(I901,freq!$A$2:$A$40,freq!$B$2:$B$40,0),_xlfn.XLOOKUP(J901,freq!$A$2:$A$40,freq!$B$2:$B$40,0),_xlfn.XLOOKUP(K901,freq!$A$2:$A$40,freq!$B$2:$B$40,0),_xlfn.XLOOKUP(L901,freq!$A$2:$A$40,freq!$B$2:$B$40,0),_xlfn.XLOOKUP(M901,freq!$A$2:$A$40,freq!$B$2:$B$40,0),_xlfn.XLOOKUP(N901,freq!$A$2:$A$40,freq!$B$2:$B$40,0),_xlfn.XLOOKUP(O901,freq!$A$2:$A$40,freq!$B$2:$B$40,0),_xlfn.XLOOKUP(P901,freq!$A$2:$A$40,freq!$B$2:$B$40,0),_xlfn.XLOOKUP(Q901,freq!$A$2:$A$40,freq!$B$2:$B$40,0),_xlfn.XLOOKUP(R901,freq!$A$2:$A$40,freq!$B$2:$B$40,0),_xlfn.XLOOKUP(S901,freq!$A$2:$A$40,freq!$B$2:$B$40,0),_xlfn.XLOOKUP(T901,freq!$A$2:$A$40,freq!$B$2:$B$40,0),_xlfn.XLOOKUP(U901,freq!$A$2:$A$40,freq!$B$2:$B$40,0),_xlfn.XLOOKUP(V901,freq!$A$2:$A$40,freq!$B$2:$B$40,0))</f>
        <v>54.02</v>
      </c>
    </row>
    <row r="902" spans="1:23" hidden="1" x14ac:dyDescent="0.35">
      <c r="A902" s="32" t="s">
        <v>925</v>
      </c>
      <c r="B902" s="32" t="s">
        <v>58</v>
      </c>
      <c r="C902" s="32" t="s">
        <v>44</v>
      </c>
      <c r="D902" s="32" t="s">
        <v>38</v>
      </c>
      <c r="E902" s="32" t="s">
        <v>2</v>
      </c>
      <c r="F902" s="32">
        <v>7</v>
      </c>
      <c r="G902" s="32" t="s">
        <v>46</v>
      </c>
      <c r="H902" s="32" t="s">
        <v>58</v>
      </c>
      <c r="I902" s="32" t="s">
        <v>29</v>
      </c>
      <c r="J902" s="32" t="s">
        <v>1</v>
      </c>
      <c r="K902" s="32" t="s">
        <v>28</v>
      </c>
      <c r="L902" s="32" t="s">
        <v>59</v>
      </c>
      <c r="M902" s="32">
        <v>8</v>
      </c>
      <c r="N902" s="32" t="s">
        <v>38</v>
      </c>
      <c r="O902" s="32" t="s">
        <v>38</v>
      </c>
      <c r="P902" s="32" t="s">
        <v>38</v>
      </c>
      <c r="Q902" s="32">
        <v>9</v>
      </c>
      <c r="R902" s="32" t="s">
        <v>2</v>
      </c>
      <c r="S902" s="32" t="s">
        <v>50</v>
      </c>
      <c r="T902" s="32" t="s">
        <v>53</v>
      </c>
      <c r="U902" s="32" t="s">
        <v>59</v>
      </c>
      <c r="V902" s="32" t="s">
        <v>36</v>
      </c>
      <c r="W902" s="32">
        <f>SUM(_xlfn.XLOOKUP(B902,freq!$A$2:$A$40,freq!$B$2:$B$40,0),_xlfn.XLOOKUP(C902,freq!$A$2:$A$40,freq!$B$2:$B$40,0),_xlfn.XLOOKUP(D902,freq!$A$2:$A$40,freq!$B$2:$B$40,0),_xlfn.XLOOKUP(E902,freq!$A$2:$A$40,freq!$B$2:$B$40,0),_xlfn.XLOOKUP(F902,freq!$A$2:$A$40,freq!$B$2:$B$40,0),_xlfn.XLOOKUP(G902,freq!$A$2:$A$40,freq!$B$2:$B$40,0),_xlfn.XLOOKUP(H902,freq!$A$2:$A$40,freq!$B$2:$B$40,0),_xlfn.XLOOKUP(I902,freq!$A$2:$A$40,freq!$B$2:$B$40,0),_xlfn.XLOOKUP(J902,freq!$A$2:$A$40,freq!$B$2:$B$40,0),_xlfn.XLOOKUP(K902,freq!$A$2:$A$40,freq!$B$2:$B$40,0),_xlfn.XLOOKUP(L902,freq!$A$2:$A$40,freq!$B$2:$B$40,0),_xlfn.XLOOKUP(M902,freq!$A$2:$A$40,freq!$B$2:$B$40,0),_xlfn.XLOOKUP(N902,freq!$A$2:$A$40,freq!$B$2:$B$40,0),_xlfn.XLOOKUP(O902,freq!$A$2:$A$40,freq!$B$2:$B$40,0),_xlfn.XLOOKUP(P902,freq!$A$2:$A$40,freq!$B$2:$B$40,0),_xlfn.XLOOKUP(Q902,freq!$A$2:$A$40,freq!$B$2:$B$40,0),_xlfn.XLOOKUP(R902,freq!$A$2:$A$40,freq!$B$2:$B$40,0),_xlfn.XLOOKUP(S902,freq!$A$2:$A$40,freq!$B$2:$B$40,0),_xlfn.XLOOKUP(T902,freq!$A$2:$A$40,freq!$B$2:$B$40,0),_xlfn.XLOOKUP(U902,freq!$A$2:$A$40,freq!$B$2:$B$40,0),_xlfn.XLOOKUP(V902,freq!$A$2:$A$40,freq!$B$2:$B$40,0))</f>
        <v>54.019999999999996</v>
      </c>
    </row>
    <row r="903" spans="1:23" hidden="1" x14ac:dyDescent="0.35">
      <c r="A903" s="32" t="s">
        <v>1617</v>
      </c>
      <c r="B903" s="32" t="s">
        <v>35</v>
      </c>
      <c r="C903" s="32" t="s">
        <v>37</v>
      </c>
      <c r="D903" s="32">
        <v>9</v>
      </c>
      <c r="E903" s="32">
        <v>4</v>
      </c>
      <c r="F903" s="32" t="s">
        <v>2</v>
      </c>
      <c r="G903" s="32">
        <v>0</v>
      </c>
      <c r="H903" s="32" t="s">
        <v>38</v>
      </c>
      <c r="I903" s="32" t="s">
        <v>4</v>
      </c>
      <c r="J903" s="32" t="s">
        <v>37</v>
      </c>
      <c r="K903" s="32" t="s">
        <v>49</v>
      </c>
      <c r="L903" s="32" t="s">
        <v>44</v>
      </c>
      <c r="M903" s="32" t="s">
        <v>28</v>
      </c>
      <c r="N903" s="32">
        <v>2</v>
      </c>
      <c r="O903" s="32" t="s">
        <v>31</v>
      </c>
      <c r="P903" s="32" t="s">
        <v>44</v>
      </c>
      <c r="Q903" s="32" t="s">
        <v>58</v>
      </c>
      <c r="R903" s="32">
        <v>2</v>
      </c>
      <c r="S903" s="32">
        <v>2</v>
      </c>
      <c r="T903" s="32" t="s">
        <v>30</v>
      </c>
      <c r="U903" s="32">
        <v>4</v>
      </c>
      <c r="V903" s="32">
        <v>6</v>
      </c>
      <c r="W903" s="32">
        <f>SUM(_xlfn.XLOOKUP(B903,freq!$A$2:$A$40,freq!$B$2:$B$40,0),_xlfn.XLOOKUP(C903,freq!$A$2:$A$40,freq!$B$2:$B$40,0),_xlfn.XLOOKUP(D903,freq!$A$2:$A$40,freq!$B$2:$B$40,0),_xlfn.XLOOKUP(E903,freq!$A$2:$A$40,freq!$B$2:$B$40,0),_xlfn.XLOOKUP(F903,freq!$A$2:$A$40,freq!$B$2:$B$40,0),_xlfn.XLOOKUP(G903,freq!$A$2:$A$40,freq!$B$2:$B$40,0),_xlfn.XLOOKUP(H903,freq!$A$2:$A$40,freq!$B$2:$B$40,0),_xlfn.XLOOKUP(I903,freq!$A$2:$A$40,freq!$B$2:$B$40,0),_xlfn.XLOOKUP(J903,freq!$A$2:$A$40,freq!$B$2:$B$40,0),_xlfn.XLOOKUP(K903,freq!$A$2:$A$40,freq!$B$2:$B$40,0),_xlfn.XLOOKUP(L903,freq!$A$2:$A$40,freq!$B$2:$B$40,0),_xlfn.XLOOKUP(M903,freq!$A$2:$A$40,freq!$B$2:$B$40,0),_xlfn.XLOOKUP(N903,freq!$A$2:$A$40,freq!$B$2:$B$40,0),_xlfn.XLOOKUP(O903,freq!$A$2:$A$40,freq!$B$2:$B$40,0),_xlfn.XLOOKUP(P903,freq!$A$2:$A$40,freq!$B$2:$B$40,0),_xlfn.XLOOKUP(Q903,freq!$A$2:$A$40,freq!$B$2:$B$40,0),_xlfn.XLOOKUP(R903,freq!$A$2:$A$40,freq!$B$2:$B$40,0),_xlfn.XLOOKUP(S903,freq!$A$2:$A$40,freq!$B$2:$B$40,0),_xlfn.XLOOKUP(T903,freq!$A$2:$A$40,freq!$B$2:$B$40,0),_xlfn.XLOOKUP(U903,freq!$A$2:$A$40,freq!$B$2:$B$40,0),_xlfn.XLOOKUP(V903,freq!$A$2:$A$40,freq!$B$2:$B$40,0))</f>
        <v>54.01</v>
      </c>
    </row>
    <row r="904" spans="1:23" hidden="1" x14ac:dyDescent="0.35">
      <c r="A904" s="32" t="s">
        <v>75</v>
      </c>
      <c r="B904" s="32" t="s">
        <v>31</v>
      </c>
      <c r="C904" s="32" t="s">
        <v>59</v>
      </c>
      <c r="D904" s="32" t="s">
        <v>42</v>
      </c>
      <c r="E904" s="32" t="s">
        <v>35</v>
      </c>
      <c r="F904" s="32">
        <v>6</v>
      </c>
      <c r="G904" s="32" t="s">
        <v>37</v>
      </c>
      <c r="H904" s="32" t="s">
        <v>29</v>
      </c>
      <c r="I904" s="32" t="s">
        <v>29</v>
      </c>
      <c r="J904" s="32" t="s">
        <v>36</v>
      </c>
      <c r="K904" s="32">
        <v>7</v>
      </c>
      <c r="L904" s="32" t="s">
        <v>48</v>
      </c>
      <c r="M904" s="32" t="s">
        <v>53</v>
      </c>
      <c r="N904" s="32" t="s">
        <v>29</v>
      </c>
      <c r="O904" s="32" t="s">
        <v>59</v>
      </c>
      <c r="P904" s="32" t="s">
        <v>42</v>
      </c>
      <c r="Q904" s="32">
        <v>5</v>
      </c>
      <c r="R904" s="32" t="s">
        <v>49</v>
      </c>
      <c r="S904" s="32" t="s">
        <v>29</v>
      </c>
      <c r="T904" s="32" t="s">
        <v>34</v>
      </c>
      <c r="U904" s="32" t="s">
        <v>4</v>
      </c>
      <c r="V904" s="32" t="s">
        <v>3</v>
      </c>
      <c r="W904" s="32">
        <f>SUM(_xlfn.XLOOKUP(B904,freq!$A$2:$A$40,freq!$B$2:$B$40,0),_xlfn.XLOOKUP(C904,freq!$A$2:$A$40,freq!$B$2:$B$40,0),_xlfn.XLOOKUP(D904,freq!$A$2:$A$40,freq!$B$2:$B$40,0),_xlfn.XLOOKUP(E904,freq!$A$2:$A$40,freq!$B$2:$B$40,0),_xlfn.XLOOKUP(F904,freq!$A$2:$A$40,freq!$B$2:$B$40,0),_xlfn.XLOOKUP(G904,freq!$A$2:$A$40,freq!$B$2:$B$40,0),_xlfn.XLOOKUP(H904,freq!$A$2:$A$40,freq!$B$2:$B$40,0),_xlfn.XLOOKUP(I904,freq!$A$2:$A$40,freq!$B$2:$B$40,0),_xlfn.XLOOKUP(J904,freq!$A$2:$A$40,freq!$B$2:$B$40,0),_xlfn.XLOOKUP(K904,freq!$A$2:$A$40,freq!$B$2:$B$40,0),_xlfn.XLOOKUP(L904,freq!$A$2:$A$40,freq!$B$2:$B$40,0),_xlfn.XLOOKUP(M904,freq!$A$2:$A$40,freq!$B$2:$B$40,0),_xlfn.XLOOKUP(N904,freq!$A$2:$A$40,freq!$B$2:$B$40,0),_xlfn.XLOOKUP(O904,freq!$A$2:$A$40,freq!$B$2:$B$40,0),_xlfn.XLOOKUP(P904,freq!$A$2:$A$40,freq!$B$2:$B$40,0),_xlfn.XLOOKUP(Q904,freq!$A$2:$A$40,freq!$B$2:$B$40,0),_xlfn.XLOOKUP(R904,freq!$A$2:$A$40,freq!$B$2:$B$40,0),_xlfn.XLOOKUP(S904,freq!$A$2:$A$40,freq!$B$2:$B$40,0),_xlfn.XLOOKUP(T904,freq!$A$2:$A$40,freq!$B$2:$B$40,0),_xlfn.XLOOKUP(U904,freq!$A$2:$A$40,freq!$B$2:$B$40,0),_xlfn.XLOOKUP(V904,freq!$A$2:$A$40,freq!$B$2:$B$40,0))</f>
        <v>53.999999999999993</v>
      </c>
    </row>
    <row r="905" spans="1:23" hidden="1" x14ac:dyDescent="0.35">
      <c r="A905" s="32" t="s">
        <v>881</v>
      </c>
      <c r="B905" s="32">
        <v>4</v>
      </c>
      <c r="C905" s="32">
        <v>5</v>
      </c>
      <c r="D905" s="32" t="s">
        <v>37</v>
      </c>
      <c r="E905" s="32" t="s">
        <v>28</v>
      </c>
      <c r="F905" s="32" t="s">
        <v>3</v>
      </c>
      <c r="G905" s="32" t="s">
        <v>2</v>
      </c>
      <c r="H905" s="32" t="s">
        <v>41</v>
      </c>
      <c r="I905" s="32" t="s">
        <v>58</v>
      </c>
      <c r="J905" s="32" t="s">
        <v>43</v>
      </c>
      <c r="K905" s="32" t="s">
        <v>36</v>
      </c>
      <c r="L905" s="32">
        <v>4</v>
      </c>
      <c r="M905" s="32" t="s">
        <v>28</v>
      </c>
      <c r="N905" s="32" t="s">
        <v>32</v>
      </c>
      <c r="O905" s="32">
        <v>1</v>
      </c>
      <c r="P905" s="32" t="s">
        <v>43</v>
      </c>
      <c r="Q905" s="32" t="s">
        <v>2</v>
      </c>
      <c r="R905" s="32" t="s">
        <v>58</v>
      </c>
      <c r="S905" s="32" t="s">
        <v>0</v>
      </c>
      <c r="T905" s="32" t="s">
        <v>49</v>
      </c>
      <c r="U905" s="32" t="s">
        <v>48</v>
      </c>
      <c r="V905" s="32" t="s">
        <v>46</v>
      </c>
      <c r="W905" s="32">
        <f>SUM(_xlfn.XLOOKUP(B905,freq!$A$2:$A$40,freq!$B$2:$B$40,0),_xlfn.XLOOKUP(C905,freq!$A$2:$A$40,freq!$B$2:$B$40,0),_xlfn.XLOOKUP(D905,freq!$A$2:$A$40,freq!$B$2:$B$40,0),_xlfn.XLOOKUP(E905,freq!$A$2:$A$40,freq!$B$2:$B$40,0),_xlfn.XLOOKUP(F905,freq!$A$2:$A$40,freq!$B$2:$B$40,0),_xlfn.XLOOKUP(G905,freq!$A$2:$A$40,freq!$B$2:$B$40,0),_xlfn.XLOOKUP(H905,freq!$A$2:$A$40,freq!$B$2:$B$40,0),_xlfn.XLOOKUP(I905,freq!$A$2:$A$40,freq!$B$2:$B$40,0),_xlfn.XLOOKUP(J905,freq!$A$2:$A$40,freq!$B$2:$B$40,0),_xlfn.XLOOKUP(K905,freq!$A$2:$A$40,freq!$B$2:$B$40,0),_xlfn.XLOOKUP(L905,freq!$A$2:$A$40,freq!$B$2:$B$40,0),_xlfn.XLOOKUP(M905,freq!$A$2:$A$40,freq!$B$2:$B$40,0),_xlfn.XLOOKUP(N905,freq!$A$2:$A$40,freq!$B$2:$B$40,0),_xlfn.XLOOKUP(O905,freq!$A$2:$A$40,freq!$B$2:$B$40,0),_xlfn.XLOOKUP(P905,freq!$A$2:$A$40,freq!$B$2:$B$40,0),_xlfn.XLOOKUP(Q905,freq!$A$2:$A$40,freq!$B$2:$B$40,0),_xlfn.XLOOKUP(R905,freq!$A$2:$A$40,freq!$B$2:$B$40,0),_xlfn.XLOOKUP(S905,freq!$A$2:$A$40,freq!$B$2:$B$40,0),_xlfn.XLOOKUP(T905,freq!$A$2:$A$40,freq!$B$2:$B$40,0),_xlfn.XLOOKUP(U905,freq!$A$2:$A$40,freq!$B$2:$B$40,0),_xlfn.XLOOKUP(V905,freq!$A$2:$A$40,freq!$B$2:$B$40,0))</f>
        <v>53.99</v>
      </c>
    </row>
    <row r="906" spans="1:23" hidden="1" x14ac:dyDescent="0.35">
      <c r="A906" s="32" t="s">
        <v>1018</v>
      </c>
      <c r="B906" s="32" t="s">
        <v>37</v>
      </c>
      <c r="C906" s="32">
        <v>5</v>
      </c>
      <c r="D906" s="32" t="s">
        <v>29</v>
      </c>
      <c r="E906" s="32" t="s">
        <v>4</v>
      </c>
      <c r="F906" s="32" t="s">
        <v>56</v>
      </c>
      <c r="G906" s="32" t="s">
        <v>49</v>
      </c>
      <c r="H906" s="32" t="s">
        <v>32</v>
      </c>
      <c r="I906" s="32" t="s">
        <v>28</v>
      </c>
      <c r="J906" s="32" t="s">
        <v>28</v>
      </c>
      <c r="K906" s="32" t="s">
        <v>50</v>
      </c>
      <c r="L906" s="32" t="s">
        <v>38</v>
      </c>
      <c r="M906" s="32" t="s">
        <v>36</v>
      </c>
      <c r="N906" s="32">
        <v>6</v>
      </c>
      <c r="O906" s="32" t="s">
        <v>56</v>
      </c>
      <c r="P906" s="32" t="s">
        <v>28</v>
      </c>
      <c r="Q906" s="32" t="s">
        <v>56</v>
      </c>
      <c r="R906" s="32" t="s">
        <v>32</v>
      </c>
      <c r="S906" s="32" t="s">
        <v>59</v>
      </c>
      <c r="T906" s="32" t="s">
        <v>38</v>
      </c>
      <c r="U906" s="32" t="s">
        <v>43</v>
      </c>
      <c r="V906" s="32" t="s">
        <v>32</v>
      </c>
      <c r="W906" s="32">
        <f>SUM(_xlfn.XLOOKUP(B906,freq!$A$2:$A$40,freq!$B$2:$B$40,0),_xlfn.XLOOKUP(C906,freq!$A$2:$A$40,freq!$B$2:$B$40,0),_xlfn.XLOOKUP(D906,freq!$A$2:$A$40,freq!$B$2:$B$40,0),_xlfn.XLOOKUP(E906,freq!$A$2:$A$40,freq!$B$2:$B$40,0),_xlfn.XLOOKUP(F906,freq!$A$2:$A$40,freq!$B$2:$B$40,0),_xlfn.XLOOKUP(G906,freq!$A$2:$A$40,freq!$B$2:$B$40,0),_xlfn.XLOOKUP(H906,freq!$A$2:$A$40,freq!$B$2:$B$40,0),_xlfn.XLOOKUP(I906,freq!$A$2:$A$40,freq!$B$2:$B$40,0),_xlfn.XLOOKUP(J906,freq!$A$2:$A$40,freq!$B$2:$B$40,0),_xlfn.XLOOKUP(K906,freq!$A$2:$A$40,freq!$B$2:$B$40,0),_xlfn.XLOOKUP(L906,freq!$A$2:$A$40,freq!$B$2:$B$40,0),_xlfn.XLOOKUP(M906,freq!$A$2:$A$40,freq!$B$2:$B$40,0),_xlfn.XLOOKUP(N906,freq!$A$2:$A$40,freq!$B$2:$B$40,0),_xlfn.XLOOKUP(O906,freq!$A$2:$A$40,freq!$B$2:$B$40,0),_xlfn.XLOOKUP(P906,freq!$A$2:$A$40,freq!$B$2:$B$40,0),_xlfn.XLOOKUP(Q906,freq!$A$2:$A$40,freq!$B$2:$B$40,0),_xlfn.XLOOKUP(R906,freq!$A$2:$A$40,freq!$B$2:$B$40,0),_xlfn.XLOOKUP(S906,freq!$A$2:$A$40,freq!$B$2:$B$40,0),_xlfn.XLOOKUP(T906,freq!$A$2:$A$40,freq!$B$2:$B$40,0),_xlfn.XLOOKUP(U906,freq!$A$2:$A$40,freq!$B$2:$B$40,0),_xlfn.XLOOKUP(V906,freq!$A$2:$A$40,freq!$B$2:$B$40,0))</f>
        <v>53.949999999999996</v>
      </c>
    </row>
    <row r="907" spans="1:23" hidden="1" x14ac:dyDescent="0.35">
      <c r="A907" s="32" t="s">
        <v>411</v>
      </c>
      <c r="B907" s="32" t="s">
        <v>29</v>
      </c>
      <c r="C907" s="32" t="s">
        <v>59</v>
      </c>
      <c r="D907" s="32" t="s">
        <v>48</v>
      </c>
      <c r="E907" s="32" t="s">
        <v>50</v>
      </c>
      <c r="F907" s="32" t="s">
        <v>4</v>
      </c>
      <c r="G907" s="32">
        <v>6</v>
      </c>
      <c r="H907" s="32">
        <v>7</v>
      </c>
      <c r="I907" s="32" t="s">
        <v>32</v>
      </c>
      <c r="J907" s="32" t="s">
        <v>37</v>
      </c>
      <c r="K907" s="32" t="s">
        <v>42</v>
      </c>
      <c r="L907" s="32" t="s">
        <v>28</v>
      </c>
      <c r="M907" s="32" t="s">
        <v>31</v>
      </c>
      <c r="N907" s="32" t="s">
        <v>1</v>
      </c>
      <c r="O907" s="32">
        <v>8</v>
      </c>
      <c r="P907" s="32" t="s">
        <v>58</v>
      </c>
      <c r="Q907" s="32" t="s">
        <v>33</v>
      </c>
      <c r="R907" s="32">
        <v>1</v>
      </c>
      <c r="S907" s="32">
        <v>0</v>
      </c>
      <c r="T907" s="32" t="s">
        <v>28</v>
      </c>
      <c r="U907" s="32" t="s">
        <v>59</v>
      </c>
      <c r="V907" s="32" t="s">
        <v>2</v>
      </c>
      <c r="W907" s="32">
        <f>SUM(_xlfn.XLOOKUP(B907,freq!$A$2:$A$40,freq!$B$2:$B$40,0),_xlfn.XLOOKUP(C907,freq!$A$2:$A$40,freq!$B$2:$B$40,0),_xlfn.XLOOKUP(D907,freq!$A$2:$A$40,freq!$B$2:$B$40,0),_xlfn.XLOOKUP(E907,freq!$A$2:$A$40,freq!$B$2:$B$40,0),_xlfn.XLOOKUP(F907,freq!$A$2:$A$40,freq!$B$2:$B$40,0),_xlfn.XLOOKUP(G907,freq!$A$2:$A$40,freq!$B$2:$B$40,0),_xlfn.XLOOKUP(H907,freq!$A$2:$A$40,freq!$B$2:$B$40,0),_xlfn.XLOOKUP(I907,freq!$A$2:$A$40,freq!$B$2:$B$40,0),_xlfn.XLOOKUP(J907,freq!$A$2:$A$40,freq!$B$2:$B$40,0),_xlfn.XLOOKUP(K907,freq!$A$2:$A$40,freq!$B$2:$B$40,0),_xlfn.XLOOKUP(L907,freq!$A$2:$A$40,freq!$B$2:$B$40,0),_xlfn.XLOOKUP(M907,freq!$A$2:$A$40,freq!$B$2:$B$40,0),_xlfn.XLOOKUP(N907,freq!$A$2:$A$40,freq!$B$2:$B$40,0),_xlfn.XLOOKUP(O907,freq!$A$2:$A$40,freq!$B$2:$B$40,0),_xlfn.XLOOKUP(P907,freq!$A$2:$A$40,freq!$B$2:$B$40,0),_xlfn.XLOOKUP(Q907,freq!$A$2:$A$40,freq!$B$2:$B$40,0),_xlfn.XLOOKUP(R907,freq!$A$2:$A$40,freq!$B$2:$B$40,0),_xlfn.XLOOKUP(S907,freq!$A$2:$A$40,freq!$B$2:$B$40,0),_xlfn.XLOOKUP(T907,freq!$A$2:$A$40,freq!$B$2:$B$40,0),_xlfn.XLOOKUP(U907,freq!$A$2:$A$40,freq!$B$2:$B$40,0),_xlfn.XLOOKUP(V907,freq!$A$2:$A$40,freq!$B$2:$B$40,0))</f>
        <v>53.890000000000008</v>
      </c>
    </row>
    <row r="908" spans="1:23" hidden="1" x14ac:dyDescent="0.35">
      <c r="A908" s="32" t="s">
        <v>1810</v>
      </c>
      <c r="B908" s="32">
        <v>5</v>
      </c>
      <c r="C908" s="32" t="s">
        <v>35</v>
      </c>
      <c r="D908" s="32" t="s">
        <v>34</v>
      </c>
      <c r="E908" s="32" t="s">
        <v>40</v>
      </c>
      <c r="F908" s="32" t="s">
        <v>41</v>
      </c>
      <c r="G908" s="32" t="s">
        <v>29</v>
      </c>
      <c r="H908" s="32" t="s">
        <v>53</v>
      </c>
      <c r="I908" s="32" t="s">
        <v>31</v>
      </c>
      <c r="J908" s="32" t="s">
        <v>41</v>
      </c>
      <c r="K908" s="32" t="s">
        <v>43</v>
      </c>
      <c r="L908" s="32" t="s">
        <v>50</v>
      </c>
      <c r="M908" s="32" t="s">
        <v>53</v>
      </c>
      <c r="N908" s="32" t="s">
        <v>2</v>
      </c>
      <c r="O908" s="32" t="s">
        <v>30</v>
      </c>
      <c r="P908" s="32" t="s">
        <v>56</v>
      </c>
      <c r="Q908" s="32" t="s">
        <v>59</v>
      </c>
      <c r="R908" s="32" t="s">
        <v>31</v>
      </c>
      <c r="S908" s="32" t="s">
        <v>56</v>
      </c>
      <c r="T908" s="32" t="s">
        <v>30</v>
      </c>
      <c r="U908" s="32">
        <v>5</v>
      </c>
      <c r="V908" s="32" t="s">
        <v>0</v>
      </c>
      <c r="W908" s="32">
        <f>SUM(_xlfn.XLOOKUP(B908,freq!$A$2:$A$40,freq!$B$2:$B$40,0),_xlfn.XLOOKUP(C908,freq!$A$2:$A$40,freq!$B$2:$B$40,0),_xlfn.XLOOKUP(D908,freq!$A$2:$A$40,freq!$B$2:$B$40,0),_xlfn.XLOOKUP(E908,freq!$A$2:$A$40,freq!$B$2:$B$40,0),_xlfn.XLOOKUP(F908,freq!$A$2:$A$40,freq!$B$2:$B$40,0),_xlfn.XLOOKUP(G908,freq!$A$2:$A$40,freq!$B$2:$B$40,0),_xlfn.XLOOKUP(H908,freq!$A$2:$A$40,freq!$B$2:$B$40,0),_xlfn.XLOOKUP(I908,freq!$A$2:$A$40,freq!$B$2:$B$40,0),_xlfn.XLOOKUP(J908,freq!$A$2:$A$40,freq!$B$2:$B$40,0),_xlfn.XLOOKUP(K908,freq!$A$2:$A$40,freq!$B$2:$B$40,0),_xlfn.XLOOKUP(L908,freq!$A$2:$A$40,freq!$B$2:$B$40,0),_xlfn.XLOOKUP(M908,freq!$A$2:$A$40,freq!$B$2:$B$40,0),_xlfn.XLOOKUP(N908,freq!$A$2:$A$40,freq!$B$2:$B$40,0),_xlfn.XLOOKUP(O908,freq!$A$2:$A$40,freq!$B$2:$B$40,0),_xlfn.XLOOKUP(P908,freq!$A$2:$A$40,freq!$B$2:$B$40,0),_xlfn.XLOOKUP(Q908,freq!$A$2:$A$40,freq!$B$2:$B$40,0),_xlfn.XLOOKUP(R908,freq!$A$2:$A$40,freq!$B$2:$B$40,0),_xlfn.XLOOKUP(S908,freq!$A$2:$A$40,freq!$B$2:$B$40,0),_xlfn.XLOOKUP(T908,freq!$A$2:$A$40,freq!$B$2:$B$40,0),_xlfn.XLOOKUP(U908,freq!$A$2:$A$40,freq!$B$2:$B$40,0),_xlfn.XLOOKUP(V908,freq!$A$2:$A$40,freq!$B$2:$B$40,0))</f>
        <v>53.88</v>
      </c>
    </row>
    <row r="909" spans="1:23" hidden="1" x14ac:dyDescent="0.35">
      <c r="A909" s="32" t="s">
        <v>1530</v>
      </c>
      <c r="B909" s="32">
        <v>8</v>
      </c>
      <c r="C909" s="32" t="s">
        <v>31</v>
      </c>
      <c r="D909" s="32" t="s">
        <v>28</v>
      </c>
      <c r="E909" s="32" t="s">
        <v>2</v>
      </c>
      <c r="F909" s="32" t="s">
        <v>53</v>
      </c>
      <c r="G909" s="32" t="s">
        <v>40</v>
      </c>
      <c r="H909" s="32" t="s">
        <v>46</v>
      </c>
      <c r="I909" s="32">
        <v>5</v>
      </c>
      <c r="J909" s="32" t="s">
        <v>46</v>
      </c>
      <c r="K909" s="32" t="s">
        <v>56</v>
      </c>
      <c r="L909" s="32">
        <v>8</v>
      </c>
      <c r="M909" s="32">
        <v>2</v>
      </c>
      <c r="N909" s="32" t="s">
        <v>48</v>
      </c>
      <c r="O909" s="32" t="s">
        <v>37</v>
      </c>
      <c r="P909" s="32" t="s">
        <v>38</v>
      </c>
      <c r="Q909" s="32">
        <v>0</v>
      </c>
      <c r="R909" s="32" t="s">
        <v>34</v>
      </c>
      <c r="S909" s="32">
        <v>2</v>
      </c>
      <c r="T909" s="32">
        <v>9</v>
      </c>
      <c r="U909" s="32" t="s">
        <v>36</v>
      </c>
      <c r="V909" s="32" t="s">
        <v>29</v>
      </c>
      <c r="W909" s="32">
        <f>SUM(_xlfn.XLOOKUP(B909,freq!$A$2:$A$40,freq!$B$2:$B$40,0),_xlfn.XLOOKUP(C909,freq!$A$2:$A$40,freq!$B$2:$B$40,0),_xlfn.XLOOKUP(D909,freq!$A$2:$A$40,freq!$B$2:$B$40,0),_xlfn.XLOOKUP(E909,freq!$A$2:$A$40,freq!$B$2:$B$40,0),_xlfn.XLOOKUP(F909,freq!$A$2:$A$40,freq!$B$2:$B$40,0),_xlfn.XLOOKUP(G909,freq!$A$2:$A$40,freq!$B$2:$B$40,0),_xlfn.XLOOKUP(H909,freq!$A$2:$A$40,freq!$B$2:$B$40,0),_xlfn.XLOOKUP(I909,freq!$A$2:$A$40,freq!$B$2:$B$40,0),_xlfn.XLOOKUP(J909,freq!$A$2:$A$40,freq!$B$2:$B$40,0),_xlfn.XLOOKUP(K909,freq!$A$2:$A$40,freq!$B$2:$B$40,0),_xlfn.XLOOKUP(L909,freq!$A$2:$A$40,freq!$B$2:$B$40,0),_xlfn.XLOOKUP(M909,freq!$A$2:$A$40,freq!$B$2:$B$40,0),_xlfn.XLOOKUP(N909,freq!$A$2:$A$40,freq!$B$2:$B$40,0),_xlfn.XLOOKUP(O909,freq!$A$2:$A$40,freq!$B$2:$B$40,0),_xlfn.XLOOKUP(P909,freq!$A$2:$A$40,freq!$B$2:$B$40,0),_xlfn.XLOOKUP(Q909,freq!$A$2:$A$40,freq!$B$2:$B$40,0),_xlfn.XLOOKUP(R909,freq!$A$2:$A$40,freq!$B$2:$B$40,0),_xlfn.XLOOKUP(S909,freq!$A$2:$A$40,freq!$B$2:$B$40,0),_xlfn.XLOOKUP(T909,freq!$A$2:$A$40,freq!$B$2:$B$40,0),_xlfn.XLOOKUP(U909,freq!$A$2:$A$40,freq!$B$2:$B$40,0),_xlfn.XLOOKUP(V909,freq!$A$2:$A$40,freq!$B$2:$B$40,0))</f>
        <v>53.879999999999995</v>
      </c>
    </row>
    <row r="910" spans="1:23" hidden="1" x14ac:dyDescent="0.35">
      <c r="A910" s="32" t="s">
        <v>513</v>
      </c>
      <c r="B910" s="32">
        <v>7</v>
      </c>
      <c r="C910" s="32" t="s">
        <v>45</v>
      </c>
      <c r="D910" s="32">
        <v>8</v>
      </c>
      <c r="E910" s="32" t="s">
        <v>41</v>
      </c>
      <c r="F910" s="32" t="s">
        <v>56</v>
      </c>
      <c r="G910" s="32" t="s">
        <v>50</v>
      </c>
      <c r="H910" s="32">
        <v>8</v>
      </c>
      <c r="I910" s="32" t="s">
        <v>28</v>
      </c>
      <c r="J910" s="32" t="s">
        <v>35</v>
      </c>
      <c r="K910" s="32" t="s">
        <v>43</v>
      </c>
      <c r="L910" s="32">
        <v>1</v>
      </c>
      <c r="M910" s="32" t="s">
        <v>4</v>
      </c>
      <c r="N910" s="32" t="s">
        <v>35</v>
      </c>
      <c r="O910" s="32" t="s">
        <v>42</v>
      </c>
      <c r="P910" s="32" t="s">
        <v>32</v>
      </c>
      <c r="Q910" s="32">
        <v>2</v>
      </c>
      <c r="R910" s="32">
        <v>7</v>
      </c>
      <c r="S910" s="32" t="s">
        <v>1</v>
      </c>
      <c r="T910" s="32" t="s">
        <v>29</v>
      </c>
      <c r="U910" s="32" t="s">
        <v>40</v>
      </c>
      <c r="V910" s="32" t="s">
        <v>0</v>
      </c>
      <c r="W910" s="32">
        <f>SUM(_xlfn.XLOOKUP(B910,freq!$A$2:$A$40,freq!$B$2:$B$40,0),_xlfn.XLOOKUP(C910,freq!$A$2:$A$40,freq!$B$2:$B$40,0),_xlfn.XLOOKUP(D910,freq!$A$2:$A$40,freq!$B$2:$B$40,0),_xlfn.XLOOKUP(E910,freq!$A$2:$A$40,freq!$B$2:$B$40,0),_xlfn.XLOOKUP(F910,freq!$A$2:$A$40,freq!$B$2:$B$40,0),_xlfn.XLOOKUP(G910,freq!$A$2:$A$40,freq!$B$2:$B$40,0),_xlfn.XLOOKUP(H910,freq!$A$2:$A$40,freq!$B$2:$B$40,0),_xlfn.XLOOKUP(I910,freq!$A$2:$A$40,freq!$B$2:$B$40,0),_xlfn.XLOOKUP(J910,freq!$A$2:$A$40,freq!$B$2:$B$40,0),_xlfn.XLOOKUP(K910,freq!$A$2:$A$40,freq!$B$2:$B$40,0),_xlfn.XLOOKUP(L910,freq!$A$2:$A$40,freq!$B$2:$B$40,0),_xlfn.XLOOKUP(M910,freq!$A$2:$A$40,freq!$B$2:$B$40,0),_xlfn.XLOOKUP(N910,freq!$A$2:$A$40,freq!$B$2:$B$40,0),_xlfn.XLOOKUP(O910,freq!$A$2:$A$40,freq!$B$2:$B$40,0),_xlfn.XLOOKUP(P910,freq!$A$2:$A$40,freq!$B$2:$B$40,0),_xlfn.XLOOKUP(Q910,freq!$A$2:$A$40,freq!$B$2:$B$40,0),_xlfn.XLOOKUP(R910,freq!$A$2:$A$40,freq!$B$2:$B$40,0),_xlfn.XLOOKUP(S910,freq!$A$2:$A$40,freq!$B$2:$B$40,0),_xlfn.XLOOKUP(T910,freq!$A$2:$A$40,freq!$B$2:$B$40,0),_xlfn.XLOOKUP(U910,freq!$A$2:$A$40,freq!$B$2:$B$40,0),_xlfn.XLOOKUP(V910,freq!$A$2:$A$40,freq!$B$2:$B$40,0))</f>
        <v>53.86</v>
      </c>
    </row>
    <row r="911" spans="1:23" hidden="1" x14ac:dyDescent="0.35">
      <c r="A911" s="32" t="s">
        <v>756</v>
      </c>
      <c r="B911" s="32" t="s">
        <v>40</v>
      </c>
      <c r="C911" s="32" t="s">
        <v>53</v>
      </c>
      <c r="D911" s="32" t="s">
        <v>33</v>
      </c>
      <c r="E911" s="32" t="s">
        <v>2</v>
      </c>
      <c r="F911" s="32">
        <v>5</v>
      </c>
      <c r="G911" s="32">
        <v>0</v>
      </c>
      <c r="H911" s="32" t="s">
        <v>31</v>
      </c>
      <c r="I911" s="32" t="s">
        <v>48</v>
      </c>
      <c r="J911" s="32" t="s">
        <v>46</v>
      </c>
      <c r="K911" s="32" t="s">
        <v>29</v>
      </c>
      <c r="L911" s="32">
        <v>6</v>
      </c>
      <c r="M911" s="32" t="s">
        <v>35</v>
      </c>
      <c r="N911" s="32" t="s">
        <v>48</v>
      </c>
      <c r="O911" s="32">
        <v>9</v>
      </c>
      <c r="P911" s="32">
        <v>0</v>
      </c>
      <c r="Q911" s="32">
        <v>2</v>
      </c>
      <c r="R911" s="32" t="s">
        <v>44</v>
      </c>
      <c r="S911" s="32" t="s">
        <v>32</v>
      </c>
      <c r="T911" s="32" t="s">
        <v>4</v>
      </c>
      <c r="U911" s="32" t="s">
        <v>42</v>
      </c>
      <c r="V911" s="32">
        <v>5</v>
      </c>
      <c r="W911" s="32">
        <f>SUM(_xlfn.XLOOKUP(B911,freq!$A$2:$A$40,freq!$B$2:$B$40,0),_xlfn.XLOOKUP(C911,freq!$A$2:$A$40,freq!$B$2:$B$40,0),_xlfn.XLOOKUP(D911,freq!$A$2:$A$40,freq!$B$2:$B$40,0),_xlfn.XLOOKUP(E911,freq!$A$2:$A$40,freq!$B$2:$B$40,0),_xlfn.XLOOKUP(F911,freq!$A$2:$A$40,freq!$B$2:$B$40,0),_xlfn.XLOOKUP(G911,freq!$A$2:$A$40,freq!$B$2:$B$40,0),_xlfn.XLOOKUP(H911,freq!$A$2:$A$40,freq!$B$2:$B$40,0),_xlfn.XLOOKUP(I911,freq!$A$2:$A$40,freq!$B$2:$B$40,0),_xlfn.XLOOKUP(J911,freq!$A$2:$A$40,freq!$B$2:$B$40,0),_xlfn.XLOOKUP(K911,freq!$A$2:$A$40,freq!$B$2:$B$40,0),_xlfn.XLOOKUP(L911,freq!$A$2:$A$40,freq!$B$2:$B$40,0),_xlfn.XLOOKUP(M911,freq!$A$2:$A$40,freq!$B$2:$B$40,0),_xlfn.XLOOKUP(N911,freq!$A$2:$A$40,freq!$B$2:$B$40,0),_xlfn.XLOOKUP(O911,freq!$A$2:$A$40,freq!$B$2:$B$40,0),_xlfn.XLOOKUP(P911,freq!$A$2:$A$40,freq!$B$2:$B$40,0),_xlfn.XLOOKUP(Q911,freq!$A$2:$A$40,freq!$B$2:$B$40,0),_xlfn.XLOOKUP(R911,freq!$A$2:$A$40,freq!$B$2:$B$40,0),_xlfn.XLOOKUP(S911,freq!$A$2:$A$40,freq!$B$2:$B$40,0),_xlfn.XLOOKUP(T911,freq!$A$2:$A$40,freq!$B$2:$B$40,0),_xlfn.XLOOKUP(U911,freq!$A$2:$A$40,freq!$B$2:$B$40,0),_xlfn.XLOOKUP(V911,freq!$A$2:$A$40,freq!$B$2:$B$40,0))</f>
        <v>53.85</v>
      </c>
    </row>
    <row r="912" spans="1:23" hidden="1" x14ac:dyDescent="0.35">
      <c r="A912" s="32" t="s">
        <v>996</v>
      </c>
      <c r="B912" s="32" t="s">
        <v>28</v>
      </c>
      <c r="C912" s="32" t="s">
        <v>38</v>
      </c>
      <c r="D912" s="32" t="s">
        <v>41</v>
      </c>
      <c r="E912" s="32">
        <v>3</v>
      </c>
      <c r="F912" s="32" t="s">
        <v>4</v>
      </c>
      <c r="G912" s="32">
        <v>3</v>
      </c>
      <c r="H912" s="32" t="s">
        <v>50</v>
      </c>
      <c r="I912" s="32" t="s">
        <v>45</v>
      </c>
      <c r="J912" s="32" t="s">
        <v>36</v>
      </c>
      <c r="K912" s="32" t="s">
        <v>43</v>
      </c>
      <c r="L912" s="32">
        <v>5</v>
      </c>
      <c r="M912" s="32" t="s">
        <v>2</v>
      </c>
      <c r="N912" s="32" t="s">
        <v>40</v>
      </c>
      <c r="O912" s="32">
        <v>2</v>
      </c>
      <c r="P912" s="32" t="s">
        <v>37</v>
      </c>
      <c r="Q912" s="32" t="s">
        <v>34</v>
      </c>
      <c r="R912" s="32" t="s">
        <v>4</v>
      </c>
      <c r="S912" s="32" t="s">
        <v>0</v>
      </c>
      <c r="T912" s="32" t="s">
        <v>29</v>
      </c>
      <c r="U912" s="32" t="s">
        <v>48</v>
      </c>
      <c r="V912" s="32" t="s">
        <v>59</v>
      </c>
      <c r="W912" s="32">
        <f>SUM(_xlfn.XLOOKUP(B912,freq!$A$2:$A$40,freq!$B$2:$B$40,0),_xlfn.XLOOKUP(C912,freq!$A$2:$A$40,freq!$B$2:$B$40,0),_xlfn.XLOOKUP(D912,freq!$A$2:$A$40,freq!$B$2:$B$40,0),_xlfn.XLOOKUP(E912,freq!$A$2:$A$40,freq!$B$2:$B$40,0),_xlfn.XLOOKUP(F912,freq!$A$2:$A$40,freq!$B$2:$B$40,0),_xlfn.XLOOKUP(G912,freq!$A$2:$A$40,freq!$B$2:$B$40,0),_xlfn.XLOOKUP(H912,freq!$A$2:$A$40,freq!$B$2:$B$40,0),_xlfn.XLOOKUP(I912,freq!$A$2:$A$40,freq!$B$2:$B$40,0),_xlfn.XLOOKUP(J912,freq!$A$2:$A$40,freq!$B$2:$B$40,0),_xlfn.XLOOKUP(K912,freq!$A$2:$A$40,freq!$B$2:$B$40,0),_xlfn.XLOOKUP(L912,freq!$A$2:$A$40,freq!$B$2:$B$40,0),_xlfn.XLOOKUP(M912,freq!$A$2:$A$40,freq!$B$2:$B$40,0),_xlfn.XLOOKUP(N912,freq!$A$2:$A$40,freq!$B$2:$B$40,0),_xlfn.XLOOKUP(O912,freq!$A$2:$A$40,freq!$B$2:$B$40,0),_xlfn.XLOOKUP(P912,freq!$A$2:$A$40,freq!$B$2:$B$40,0),_xlfn.XLOOKUP(Q912,freq!$A$2:$A$40,freq!$B$2:$B$40,0),_xlfn.XLOOKUP(R912,freq!$A$2:$A$40,freq!$B$2:$B$40,0),_xlfn.XLOOKUP(S912,freq!$A$2:$A$40,freq!$B$2:$B$40,0),_xlfn.XLOOKUP(T912,freq!$A$2:$A$40,freq!$B$2:$B$40,0),_xlfn.XLOOKUP(U912,freq!$A$2:$A$40,freq!$B$2:$B$40,0),_xlfn.XLOOKUP(V912,freq!$A$2:$A$40,freq!$B$2:$B$40,0))</f>
        <v>53.830000000000013</v>
      </c>
    </row>
    <row r="913" spans="1:23" hidden="1" x14ac:dyDescent="0.35">
      <c r="A913" s="32" t="s">
        <v>801</v>
      </c>
      <c r="B913" s="32" t="s">
        <v>37</v>
      </c>
      <c r="C913" s="32" t="s">
        <v>1</v>
      </c>
      <c r="D913" s="32" t="s">
        <v>46</v>
      </c>
      <c r="E913" s="32" t="s">
        <v>31</v>
      </c>
      <c r="F913" s="32" t="s">
        <v>0</v>
      </c>
      <c r="G913" s="32" t="s">
        <v>2</v>
      </c>
      <c r="H913" s="32" t="s">
        <v>41</v>
      </c>
      <c r="I913" s="32" t="s">
        <v>36</v>
      </c>
      <c r="J913" s="32" t="s">
        <v>38</v>
      </c>
      <c r="K913" s="32" t="s">
        <v>0</v>
      </c>
      <c r="L913" s="32">
        <v>7</v>
      </c>
      <c r="M913" s="32">
        <v>1</v>
      </c>
      <c r="N913" s="32" t="s">
        <v>32</v>
      </c>
      <c r="O913" s="32" t="s">
        <v>36</v>
      </c>
      <c r="P913" s="32">
        <v>8</v>
      </c>
      <c r="Q913" s="32">
        <v>9</v>
      </c>
      <c r="R913" s="32" t="s">
        <v>4</v>
      </c>
      <c r="S913" s="32">
        <v>2</v>
      </c>
      <c r="T913" s="32" t="s">
        <v>49</v>
      </c>
      <c r="U913" s="32" t="s">
        <v>41</v>
      </c>
      <c r="V913" s="32" t="s">
        <v>43</v>
      </c>
      <c r="W913" s="32">
        <f>SUM(_xlfn.XLOOKUP(B913,freq!$A$2:$A$40,freq!$B$2:$B$40,0),_xlfn.XLOOKUP(C913,freq!$A$2:$A$40,freq!$B$2:$B$40,0),_xlfn.XLOOKUP(D913,freq!$A$2:$A$40,freq!$B$2:$B$40,0),_xlfn.XLOOKUP(E913,freq!$A$2:$A$40,freq!$B$2:$B$40,0),_xlfn.XLOOKUP(F913,freq!$A$2:$A$40,freq!$B$2:$B$40,0),_xlfn.XLOOKUP(G913,freq!$A$2:$A$40,freq!$B$2:$B$40,0),_xlfn.XLOOKUP(H913,freq!$A$2:$A$40,freq!$B$2:$B$40,0),_xlfn.XLOOKUP(I913,freq!$A$2:$A$40,freq!$B$2:$B$40,0),_xlfn.XLOOKUP(J913,freq!$A$2:$A$40,freq!$B$2:$B$40,0),_xlfn.XLOOKUP(K913,freq!$A$2:$A$40,freq!$B$2:$B$40,0),_xlfn.XLOOKUP(L913,freq!$A$2:$A$40,freq!$B$2:$B$40,0),_xlfn.XLOOKUP(M913,freq!$A$2:$A$40,freq!$B$2:$B$40,0),_xlfn.XLOOKUP(N913,freq!$A$2:$A$40,freq!$B$2:$B$40,0),_xlfn.XLOOKUP(O913,freq!$A$2:$A$40,freq!$B$2:$B$40,0),_xlfn.XLOOKUP(P913,freq!$A$2:$A$40,freq!$B$2:$B$40,0),_xlfn.XLOOKUP(Q913,freq!$A$2:$A$40,freq!$B$2:$B$40,0),_xlfn.XLOOKUP(R913,freq!$A$2:$A$40,freq!$B$2:$B$40,0),_xlfn.XLOOKUP(S913,freq!$A$2:$A$40,freq!$B$2:$B$40,0),_xlfn.XLOOKUP(T913,freq!$A$2:$A$40,freq!$B$2:$B$40,0),_xlfn.XLOOKUP(U913,freq!$A$2:$A$40,freq!$B$2:$B$40,0),_xlfn.XLOOKUP(V913,freq!$A$2:$A$40,freq!$B$2:$B$40,0))</f>
        <v>53.83</v>
      </c>
    </row>
    <row r="914" spans="1:23" hidden="1" x14ac:dyDescent="0.35">
      <c r="A914" s="32" t="s">
        <v>637</v>
      </c>
      <c r="B914" s="32">
        <v>4</v>
      </c>
      <c r="C914" s="32" t="s">
        <v>49</v>
      </c>
      <c r="D914" s="32" t="s">
        <v>44</v>
      </c>
      <c r="E914" s="32" t="s">
        <v>37</v>
      </c>
      <c r="F914" s="32">
        <v>4</v>
      </c>
      <c r="G914" s="32" t="s">
        <v>33</v>
      </c>
      <c r="H914" s="32" t="s">
        <v>59</v>
      </c>
      <c r="I914" s="32" t="s">
        <v>29</v>
      </c>
      <c r="J914" s="32">
        <v>3</v>
      </c>
      <c r="K914" s="32">
        <v>7</v>
      </c>
      <c r="L914" s="32">
        <v>2</v>
      </c>
      <c r="M914" s="32">
        <v>3</v>
      </c>
      <c r="N914" s="32" t="s">
        <v>56</v>
      </c>
      <c r="O914" s="32" t="s">
        <v>35</v>
      </c>
      <c r="P914" s="32" t="s">
        <v>42</v>
      </c>
      <c r="Q914" s="32" t="s">
        <v>45</v>
      </c>
      <c r="R914" s="32">
        <v>5</v>
      </c>
      <c r="S914" s="32" t="s">
        <v>37</v>
      </c>
      <c r="T914" s="32" t="s">
        <v>38</v>
      </c>
      <c r="U914" s="32" t="s">
        <v>40</v>
      </c>
      <c r="V914" s="32" t="s">
        <v>34</v>
      </c>
      <c r="W914" s="32">
        <f>SUM(_xlfn.XLOOKUP(B914,freq!$A$2:$A$40,freq!$B$2:$B$40,0),_xlfn.XLOOKUP(C914,freq!$A$2:$A$40,freq!$B$2:$B$40,0),_xlfn.XLOOKUP(D914,freq!$A$2:$A$40,freq!$B$2:$B$40,0),_xlfn.XLOOKUP(E914,freq!$A$2:$A$40,freq!$B$2:$B$40,0),_xlfn.XLOOKUP(F914,freq!$A$2:$A$40,freq!$B$2:$B$40,0),_xlfn.XLOOKUP(G914,freq!$A$2:$A$40,freq!$B$2:$B$40,0),_xlfn.XLOOKUP(H914,freq!$A$2:$A$40,freq!$B$2:$B$40,0),_xlfn.XLOOKUP(I914,freq!$A$2:$A$40,freq!$B$2:$B$40,0),_xlfn.XLOOKUP(J914,freq!$A$2:$A$40,freq!$B$2:$B$40,0),_xlfn.XLOOKUP(K914,freq!$A$2:$A$40,freq!$B$2:$B$40,0),_xlfn.XLOOKUP(L914,freq!$A$2:$A$40,freq!$B$2:$B$40,0),_xlfn.XLOOKUP(M914,freq!$A$2:$A$40,freq!$B$2:$B$40,0),_xlfn.XLOOKUP(N914,freq!$A$2:$A$40,freq!$B$2:$B$40,0),_xlfn.XLOOKUP(O914,freq!$A$2:$A$40,freq!$B$2:$B$40,0),_xlfn.XLOOKUP(P914,freq!$A$2:$A$40,freq!$B$2:$B$40,0),_xlfn.XLOOKUP(Q914,freq!$A$2:$A$40,freq!$B$2:$B$40,0),_xlfn.XLOOKUP(R914,freq!$A$2:$A$40,freq!$B$2:$B$40,0),_xlfn.XLOOKUP(S914,freq!$A$2:$A$40,freq!$B$2:$B$40,0),_xlfn.XLOOKUP(T914,freq!$A$2:$A$40,freq!$B$2:$B$40,0),_xlfn.XLOOKUP(U914,freq!$A$2:$A$40,freq!$B$2:$B$40,0),_xlfn.XLOOKUP(V914,freq!$A$2:$A$40,freq!$B$2:$B$40,0))</f>
        <v>53.82</v>
      </c>
    </row>
    <row r="915" spans="1:23" hidden="1" x14ac:dyDescent="0.35">
      <c r="A915" s="32" t="s">
        <v>296</v>
      </c>
      <c r="B915" s="32" t="s">
        <v>46</v>
      </c>
      <c r="C915" s="32">
        <v>0</v>
      </c>
      <c r="D915" s="32">
        <v>3</v>
      </c>
      <c r="E915" s="32" t="s">
        <v>46</v>
      </c>
      <c r="F915" s="32" t="s">
        <v>44</v>
      </c>
      <c r="G915" s="32">
        <v>9</v>
      </c>
      <c r="H915" s="32">
        <v>5</v>
      </c>
      <c r="I915" s="32" t="s">
        <v>42</v>
      </c>
      <c r="J915" s="32" t="s">
        <v>38</v>
      </c>
      <c r="K915" s="32" t="s">
        <v>48</v>
      </c>
      <c r="L915" s="32">
        <v>0</v>
      </c>
      <c r="M915" s="32">
        <v>4</v>
      </c>
      <c r="N915" s="32">
        <v>6</v>
      </c>
      <c r="O915" s="32" t="s">
        <v>43</v>
      </c>
      <c r="P915" s="32" t="s">
        <v>32</v>
      </c>
      <c r="Q915" s="32" t="s">
        <v>4</v>
      </c>
      <c r="R915" s="32" t="s">
        <v>37</v>
      </c>
      <c r="S915" s="32" t="s">
        <v>45</v>
      </c>
      <c r="T915" s="32" t="s">
        <v>38</v>
      </c>
      <c r="U915" s="32">
        <v>9</v>
      </c>
      <c r="V915" s="32" t="s">
        <v>48</v>
      </c>
      <c r="W915" s="32">
        <f>SUM(_xlfn.XLOOKUP(B915,freq!$A$2:$A$40,freq!$B$2:$B$40,0),_xlfn.XLOOKUP(C915,freq!$A$2:$A$40,freq!$B$2:$B$40,0),_xlfn.XLOOKUP(D915,freq!$A$2:$A$40,freq!$B$2:$B$40,0),_xlfn.XLOOKUP(E915,freq!$A$2:$A$40,freq!$B$2:$B$40,0),_xlfn.XLOOKUP(F915,freq!$A$2:$A$40,freq!$B$2:$B$40,0),_xlfn.XLOOKUP(G915,freq!$A$2:$A$40,freq!$B$2:$B$40,0),_xlfn.XLOOKUP(H915,freq!$A$2:$A$40,freq!$B$2:$B$40,0),_xlfn.XLOOKUP(I915,freq!$A$2:$A$40,freq!$B$2:$B$40,0),_xlfn.XLOOKUP(J915,freq!$A$2:$A$40,freq!$B$2:$B$40,0),_xlfn.XLOOKUP(K915,freq!$A$2:$A$40,freq!$B$2:$B$40,0),_xlfn.XLOOKUP(L915,freq!$A$2:$A$40,freq!$B$2:$B$40,0),_xlfn.XLOOKUP(M915,freq!$A$2:$A$40,freq!$B$2:$B$40,0),_xlfn.XLOOKUP(N915,freq!$A$2:$A$40,freq!$B$2:$B$40,0),_xlfn.XLOOKUP(O915,freq!$A$2:$A$40,freq!$B$2:$B$40,0),_xlfn.XLOOKUP(P915,freq!$A$2:$A$40,freq!$B$2:$B$40,0),_xlfn.XLOOKUP(Q915,freq!$A$2:$A$40,freq!$B$2:$B$40,0),_xlfn.XLOOKUP(R915,freq!$A$2:$A$40,freq!$B$2:$B$40,0),_xlfn.XLOOKUP(S915,freq!$A$2:$A$40,freq!$B$2:$B$40,0),_xlfn.XLOOKUP(T915,freq!$A$2:$A$40,freq!$B$2:$B$40,0),_xlfn.XLOOKUP(U915,freq!$A$2:$A$40,freq!$B$2:$B$40,0),_xlfn.XLOOKUP(V915,freq!$A$2:$A$40,freq!$B$2:$B$40,0))</f>
        <v>53.730000000000004</v>
      </c>
    </row>
    <row r="916" spans="1:23" hidden="1" x14ac:dyDescent="0.35">
      <c r="A916" s="32" t="s">
        <v>1259</v>
      </c>
      <c r="B916" s="32" t="s">
        <v>41</v>
      </c>
      <c r="C916" s="32" t="s">
        <v>30</v>
      </c>
      <c r="D916" s="32" t="s">
        <v>45</v>
      </c>
      <c r="E916" s="32" t="s">
        <v>58</v>
      </c>
      <c r="F916" s="32" t="s">
        <v>42</v>
      </c>
      <c r="G916" s="32">
        <v>6</v>
      </c>
      <c r="H916" s="32">
        <v>2</v>
      </c>
      <c r="I916" s="32">
        <v>6</v>
      </c>
      <c r="J916" s="32" t="s">
        <v>2</v>
      </c>
      <c r="K916" s="32" t="s">
        <v>49</v>
      </c>
      <c r="L916" s="32" t="s">
        <v>3</v>
      </c>
      <c r="M916" s="32" t="s">
        <v>34</v>
      </c>
      <c r="N916" s="32">
        <v>2</v>
      </c>
      <c r="O916" s="32" t="s">
        <v>3</v>
      </c>
      <c r="P916" s="32" t="s">
        <v>59</v>
      </c>
      <c r="Q916" s="32">
        <v>0</v>
      </c>
      <c r="R916" s="32" t="s">
        <v>45</v>
      </c>
      <c r="S916" s="32" t="s">
        <v>43</v>
      </c>
      <c r="T916" s="32" t="s">
        <v>53</v>
      </c>
      <c r="U916" s="32" t="s">
        <v>28</v>
      </c>
      <c r="V916" s="32">
        <v>9</v>
      </c>
      <c r="W916" s="32">
        <f>SUM(_xlfn.XLOOKUP(B916,freq!$A$2:$A$40,freq!$B$2:$B$40,0),_xlfn.XLOOKUP(C916,freq!$A$2:$A$40,freq!$B$2:$B$40,0),_xlfn.XLOOKUP(D916,freq!$A$2:$A$40,freq!$B$2:$B$40,0),_xlfn.XLOOKUP(E916,freq!$A$2:$A$40,freq!$B$2:$B$40,0),_xlfn.XLOOKUP(F916,freq!$A$2:$A$40,freq!$B$2:$B$40,0),_xlfn.XLOOKUP(G916,freq!$A$2:$A$40,freq!$B$2:$B$40,0),_xlfn.XLOOKUP(H916,freq!$A$2:$A$40,freq!$B$2:$B$40,0),_xlfn.XLOOKUP(I916,freq!$A$2:$A$40,freq!$B$2:$B$40,0),_xlfn.XLOOKUP(J916,freq!$A$2:$A$40,freq!$B$2:$B$40,0),_xlfn.XLOOKUP(K916,freq!$A$2:$A$40,freq!$B$2:$B$40,0),_xlfn.XLOOKUP(L916,freq!$A$2:$A$40,freq!$B$2:$B$40,0),_xlfn.XLOOKUP(M916,freq!$A$2:$A$40,freq!$B$2:$B$40,0),_xlfn.XLOOKUP(N916,freq!$A$2:$A$40,freq!$B$2:$B$40,0),_xlfn.XLOOKUP(O916,freq!$A$2:$A$40,freq!$B$2:$B$40,0),_xlfn.XLOOKUP(P916,freq!$A$2:$A$40,freq!$B$2:$B$40,0),_xlfn.XLOOKUP(Q916,freq!$A$2:$A$40,freq!$B$2:$B$40,0),_xlfn.XLOOKUP(R916,freq!$A$2:$A$40,freq!$B$2:$B$40,0),_xlfn.XLOOKUP(S916,freq!$A$2:$A$40,freq!$B$2:$B$40,0),_xlfn.XLOOKUP(T916,freq!$A$2:$A$40,freq!$B$2:$B$40,0),_xlfn.XLOOKUP(U916,freq!$A$2:$A$40,freq!$B$2:$B$40,0),_xlfn.XLOOKUP(V916,freq!$A$2:$A$40,freq!$B$2:$B$40,0))</f>
        <v>53.73</v>
      </c>
    </row>
    <row r="917" spans="1:23" hidden="1" x14ac:dyDescent="0.35">
      <c r="A917" s="32" t="s">
        <v>495</v>
      </c>
      <c r="B917" s="32">
        <v>1</v>
      </c>
      <c r="C917" s="32" t="s">
        <v>53</v>
      </c>
      <c r="D917" s="32">
        <v>9</v>
      </c>
      <c r="E917" s="32" t="s">
        <v>45</v>
      </c>
      <c r="F917" s="32" t="s">
        <v>29</v>
      </c>
      <c r="G917" s="32" t="s">
        <v>50</v>
      </c>
      <c r="H917" s="32">
        <v>2</v>
      </c>
      <c r="I917" s="32" t="s">
        <v>4</v>
      </c>
      <c r="J917" s="32">
        <v>2</v>
      </c>
      <c r="K917" s="32">
        <v>0</v>
      </c>
      <c r="L917" s="32" t="s">
        <v>34</v>
      </c>
      <c r="M917" s="32" t="s">
        <v>44</v>
      </c>
      <c r="N917" s="32" t="s">
        <v>58</v>
      </c>
      <c r="O917" s="32" t="s">
        <v>2</v>
      </c>
      <c r="P917" s="32" t="s">
        <v>44</v>
      </c>
      <c r="Q917" s="32">
        <v>0</v>
      </c>
      <c r="R917" s="32" t="s">
        <v>37</v>
      </c>
      <c r="S917" s="32" t="s">
        <v>56</v>
      </c>
      <c r="T917" s="32" t="s">
        <v>33</v>
      </c>
      <c r="U917" s="32">
        <v>8</v>
      </c>
      <c r="V917" s="32" t="s">
        <v>46</v>
      </c>
      <c r="W917" s="32">
        <f>SUM(_xlfn.XLOOKUP(B917,freq!$A$2:$A$40,freq!$B$2:$B$40,0),_xlfn.XLOOKUP(C917,freq!$A$2:$A$40,freq!$B$2:$B$40,0),_xlfn.XLOOKUP(D917,freq!$A$2:$A$40,freq!$B$2:$B$40,0),_xlfn.XLOOKUP(E917,freq!$A$2:$A$40,freq!$B$2:$B$40,0),_xlfn.XLOOKUP(F917,freq!$A$2:$A$40,freq!$B$2:$B$40,0),_xlfn.XLOOKUP(G917,freq!$A$2:$A$40,freq!$B$2:$B$40,0),_xlfn.XLOOKUP(H917,freq!$A$2:$A$40,freq!$B$2:$B$40,0),_xlfn.XLOOKUP(I917,freq!$A$2:$A$40,freq!$B$2:$B$40,0),_xlfn.XLOOKUP(J917,freq!$A$2:$A$40,freq!$B$2:$B$40,0),_xlfn.XLOOKUP(K917,freq!$A$2:$A$40,freq!$B$2:$B$40,0),_xlfn.XLOOKUP(L917,freq!$A$2:$A$40,freq!$B$2:$B$40,0),_xlfn.XLOOKUP(M917,freq!$A$2:$A$40,freq!$B$2:$B$40,0),_xlfn.XLOOKUP(N917,freq!$A$2:$A$40,freq!$B$2:$B$40,0),_xlfn.XLOOKUP(O917,freq!$A$2:$A$40,freq!$B$2:$B$40,0),_xlfn.XLOOKUP(P917,freq!$A$2:$A$40,freq!$B$2:$B$40,0),_xlfn.XLOOKUP(Q917,freq!$A$2:$A$40,freq!$B$2:$B$40,0),_xlfn.XLOOKUP(R917,freq!$A$2:$A$40,freq!$B$2:$B$40,0),_xlfn.XLOOKUP(S917,freq!$A$2:$A$40,freq!$B$2:$B$40,0),_xlfn.XLOOKUP(T917,freq!$A$2:$A$40,freq!$B$2:$B$40,0),_xlfn.XLOOKUP(U917,freq!$A$2:$A$40,freq!$B$2:$B$40,0),_xlfn.XLOOKUP(V917,freq!$A$2:$A$40,freq!$B$2:$B$40,0))</f>
        <v>53.709999999999994</v>
      </c>
    </row>
    <row r="918" spans="1:23" hidden="1" x14ac:dyDescent="0.35">
      <c r="A918" s="32" t="s">
        <v>1908</v>
      </c>
      <c r="B918" s="32" t="s">
        <v>41</v>
      </c>
      <c r="C918" s="32">
        <v>3</v>
      </c>
      <c r="D918" s="32" t="s">
        <v>48</v>
      </c>
      <c r="E918" s="32" t="s">
        <v>40</v>
      </c>
      <c r="F918" s="32" t="s">
        <v>1</v>
      </c>
      <c r="G918" s="32">
        <v>2</v>
      </c>
      <c r="H918" s="32" t="s">
        <v>37</v>
      </c>
      <c r="I918" s="32">
        <v>6</v>
      </c>
      <c r="J918" s="32" t="s">
        <v>59</v>
      </c>
      <c r="K918" s="32" t="s">
        <v>3</v>
      </c>
      <c r="L918" s="32" t="s">
        <v>50</v>
      </c>
      <c r="M918" s="32" t="s">
        <v>4</v>
      </c>
      <c r="N918" s="32" t="s">
        <v>34</v>
      </c>
      <c r="O918" s="32" t="s">
        <v>29</v>
      </c>
      <c r="P918" s="32" t="s">
        <v>50</v>
      </c>
      <c r="Q918" s="32">
        <v>6</v>
      </c>
      <c r="R918" s="32" t="s">
        <v>37</v>
      </c>
      <c r="S918" s="32" t="s">
        <v>28</v>
      </c>
      <c r="T918" s="32" t="s">
        <v>32</v>
      </c>
      <c r="U918" s="32" t="s">
        <v>44</v>
      </c>
      <c r="V918" s="32" t="s">
        <v>34</v>
      </c>
      <c r="W918" s="32">
        <f>SUM(_xlfn.XLOOKUP(B918,freq!$A$2:$A$40,freq!$B$2:$B$40,0),_xlfn.XLOOKUP(C918,freq!$A$2:$A$40,freq!$B$2:$B$40,0),_xlfn.XLOOKUP(D918,freq!$A$2:$A$40,freq!$B$2:$B$40,0),_xlfn.XLOOKUP(E918,freq!$A$2:$A$40,freq!$B$2:$B$40,0),_xlfn.XLOOKUP(F918,freq!$A$2:$A$40,freq!$B$2:$B$40,0),_xlfn.XLOOKUP(G918,freq!$A$2:$A$40,freq!$B$2:$B$40,0),_xlfn.XLOOKUP(H918,freq!$A$2:$A$40,freq!$B$2:$B$40,0),_xlfn.XLOOKUP(I918,freq!$A$2:$A$40,freq!$B$2:$B$40,0),_xlfn.XLOOKUP(J918,freq!$A$2:$A$40,freq!$B$2:$B$40,0),_xlfn.XLOOKUP(K918,freq!$A$2:$A$40,freq!$B$2:$B$40,0),_xlfn.XLOOKUP(L918,freq!$A$2:$A$40,freq!$B$2:$B$40,0),_xlfn.XLOOKUP(M918,freq!$A$2:$A$40,freq!$B$2:$B$40,0),_xlfn.XLOOKUP(N918,freq!$A$2:$A$40,freq!$B$2:$B$40,0),_xlfn.XLOOKUP(O918,freq!$A$2:$A$40,freq!$B$2:$B$40,0),_xlfn.XLOOKUP(P918,freq!$A$2:$A$40,freq!$B$2:$B$40,0),_xlfn.XLOOKUP(Q918,freq!$A$2:$A$40,freq!$B$2:$B$40,0),_xlfn.XLOOKUP(R918,freq!$A$2:$A$40,freq!$B$2:$B$40,0),_xlfn.XLOOKUP(S918,freq!$A$2:$A$40,freq!$B$2:$B$40,0),_xlfn.XLOOKUP(T918,freq!$A$2:$A$40,freq!$B$2:$B$40,0),_xlfn.XLOOKUP(U918,freq!$A$2:$A$40,freq!$B$2:$B$40,0),_xlfn.XLOOKUP(V918,freq!$A$2:$A$40,freq!$B$2:$B$40,0))</f>
        <v>53.690000000000005</v>
      </c>
    </row>
    <row r="919" spans="1:23" hidden="1" x14ac:dyDescent="0.35">
      <c r="A919" s="32" t="s">
        <v>1236</v>
      </c>
      <c r="B919" s="32" t="s">
        <v>30</v>
      </c>
      <c r="C919" s="32">
        <v>2</v>
      </c>
      <c r="D919" s="32" t="s">
        <v>3</v>
      </c>
      <c r="E919" s="32" t="s">
        <v>42</v>
      </c>
      <c r="F919" s="32" t="s">
        <v>34</v>
      </c>
      <c r="G919" s="32" t="s">
        <v>0</v>
      </c>
      <c r="H919" s="32" t="s">
        <v>44</v>
      </c>
      <c r="I919" s="32" t="s">
        <v>49</v>
      </c>
      <c r="J919" s="32">
        <v>6</v>
      </c>
      <c r="K919" s="32" t="s">
        <v>2</v>
      </c>
      <c r="L919" s="32" t="s">
        <v>38</v>
      </c>
      <c r="M919" s="32" t="s">
        <v>31</v>
      </c>
      <c r="N919" s="32">
        <v>2</v>
      </c>
      <c r="O919" s="32" t="s">
        <v>59</v>
      </c>
      <c r="P919" s="32" t="s">
        <v>35</v>
      </c>
      <c r="Q919" s="32" t="s">
        <v>35</v>
      </c>
      <c r="R919" s="32" t="s">
        <v>58</v>
      </c>
      <c r="S919" s="32" t="s">
        <v>43</v>
      </c>
      <c r="T919" s="32" t="s">
        <v>33</v>
      </c>
      <c r="U919" s="32" t="s">
        <v>53</v>
      </c>
      <c r="V919" s="32" t="s">
        <v>4</v>
      </c>
      <c r="W919" s="32">
        <f>SUM(_xlfn.XLOOKUP(B919,freq!$A$2:$A$40,freq!$B$2:$B$40,0),_xlfn.XLOOKUP(C919,freq!$A$2:$A$40,freq!$B$2:$B$40,0),_xlfn.XLOOKUP(D919,freq!$A$2:$A$40,freq!$B$2:$B$40,0),_xlfn.XLOOKUP(E919,freq!$A$2:$A$40,freq!$B$2:$B$40,0),_xlfn.XLOOKUP(F919,freq!$A$2:$A$40,freq!$B$2:$B$40,0),_xlfn.XLOOKUP(G919,freq!$A$2:$A$40,freq!$B$2:$B$40,0),_xlfn.XLOOKUP(H919,freq!$A$2:$A$40,freq!$B$2:$B$40,0),_xlfn.XLOOKUP(I919,freq!$A$2:$A$40,freq!$B$2:$B$40,0),_xlfn.XLOOKUP(J919,freq!$A$2:$A$40,freq!$B$2:$B$40,0),_xlfn.XLOOKUP(K919,freq!$A$2:$A$40,freq!$B$2:$B$40,0),_xlfn.XLOOKUP(L919,freq!$A$2:$A$40,freq!$B$2:$B$40,0),_xlfn.XLOOKUP(M919,freq!$A$2:$A$40,freq!$B$2:$B$40,0),_xlfn.XLOOKUP(N919,freq!$A$2:$A$40,freq!$B$2:$B$40,0),_xlfn.XLOOKUP(O919,freq!$A$2:$A$40,freq!$B$2:$B$40,0),_xlfn.XLOOKUP(P919,freq!$A$2:$A$40,freq!$B$2:$B$40,0),_xlfn.XLOOKUP(Q919,freq!$A$2:$A$40,freq!$B$2:$B$40,0),_xlfn.XLOOKUP(R919,freq!$A$2:$A$40,freq!$B$2:$B$40,0),_xlfn.XLOOKUP(S919,freq!$A$2:$A$40,freq!$B$2:$B$40,0),_xlfn.XLOOKUP(T919,freq!$A$2:$A$40,freq!$B$2:$B$40,0),_xlfn.XLOOKUP(U919,freq!$A$2:$A$40,freq!$B$2:$B$40,0),_xlfn.XLOOKUP(V919,freq!$A$2:$A$40,freq!$B$2:$B$40,0))</f>
        <v>53.679999999999993</v>
      </c>
    </row>
    <row r="920" spans="1:23" hidden="1" x14ac:dyDescent="0.35">
      <c r="A920" s="32" t="s">
        <v>1221</v>
      </c>
      <c r="B920" s="32" t="s">
        <v>40</v>
      </c>
      <c r="C920" s="32" t="s">
        <v>36</v>
      </c>
      <c r="D920" s="32" t="s">
        <v>31</v>
      </c>
      <c r="E920" s="32" t="s">
        <v>36</v>
      </c>
      <c r="F920" s="32">
        <v>5</v>
      </c>
      <c r="G920" s="32">
        <v>2</v>
      </c>
      <c r="H920" s="32" t="s">
        <v>33</v>
      </c>
      <c r="I920" s="32" t="s">
        <v>34</v>
      </c>
      <c r="J920" s="32">
        <v>9</v>
      </c>
      <c r="K920" s="32" t="s">
        <v>35</v>
      </c>
      <c r="L920" s="32" t="s">
        <v>34</v>
      </c>
      <c r="M920" s="32" t="s">
        <v>2</v>
      </c>
      <c r="N920" s="32" t="s">
        <v>31</v>
      </c>
      <c r="O920" s="32" t="s">
        <v>59</v>
      </c>
      <c r="P920" s="32" t="s">
        <v>3</v>
      </c>
      <c r="Q920" s="32">
        <v>2</v>
      </c>
      <c r="R920" s="32" t="s">
        <v>40</v>
      </c>
      <c r="S920" s="32">
        <v>9</v>
      </c>
      <c r="T920" s="32" t="s">
        <v>38</v>
      </c>
      <c r="U920" s="32">
        <v>0</v>
      </c>
      <c r="V920" s="32" t="s">
        <v>29</v>
      </c>
      <c r="W920" s="32">
        <f>SUM(_xlfn.XLOOKUP(B920,freq!$A$2:$A$40,freq!$B$2:$B$40,0),_xlfn.XLOOKUP(C920,freq!$A$2:$A$40,freq!$B$2:$B$40,0),_xlfn.XLOOKUP(D920,freq!$A$2:$A$40,freq!$B$2:$B$40,0),_xlfn.XLOOKUP(E920,freq!$A$2:$A$40,freq!$B$2:$B$40,0),_xlfn.XLOOKUP(F920,freq!$A$2:$A$40,freq!$B$2:$B$40,0),_xlfn.XLOOKUP(G920,freq!$A$2:$A$40,freq!$B$2:$B$40,0),_xlfn.XLOOKUP(H920,freq!$A$2:$A$40,freq!$B$2:$B$40,0),_xlfn.XLOOKUP(I920,freq!$A$2:$A$40,freq!$B$2:$B$40,0),_xlfn.XLOOKUP(J920,freq!$A$2:$A$40,freq!$B$2:$B$40,0),_xlfn.XLOOKUP(K920,freq!$A$2:$A$40,freq!$B$2:$B$40,0),_xlfn.XLOOKUP(L920,freq!$A$2:$A$40,freq!$B$2:$B$40,0),_xlfn.XLOOKUP(M920,freq!$A$2:$A$40,freq!$B$2:$B$40,0),_xlfn.XLOOKUP(N920,freq!$A$2:$A$40,freq!$B$2:$B$40,0),_xlfn.XLOOKUP(O920,freq!$A$2:$A$40,freq!$B$2:$B$40,0),_xlfn.XLOOKUP(P920,freq!$A$2:$A$40,freq!$B$2:$B$40,0),_xlfn.XLOOKUP(Q920,freq!$A$2:$A$40,freq!$B$2:$B$40,0),_xlfn.XLOOKUP(R920,freq!$A$2:$A$40,freq!$B$2:$B$40,0),_xlfn.XLOOKUP(S920,freq!$A$2:$A$40,freq!$B$2:$B$40,0),_xlfn.XLOOKUP(T920,freq!$A$2:$A$40,freq!$B$2:$B$40,0),_xlfn.XLOOKUP(U920,freq!$A$2:$A$40,freq!$B$2:$B$40,0),_xlfn.XLOOKUP(V920,freq!$A$2:$A$40,freq!$B$2:$B$40,0))</f>
        <v>53.609999999999992</v>
      </c>
    </row>
    <row r="921" spans="1:23" hidden="1" x14ac:dyDescent="0.35">
      <c r="A921" s="32" t="s">
        <v>830</v>
      </c>
      <c r="B921" s="32">
        <v>0</v>
      </c>
      <c r="C921" s="32">
        <v>4</v>
      </c>
      <c r="D921" s="32" t="s">
        <v>37</v>
      </c>
      <c r="E921" s="32" t="s">
        <v>3</v>
      </c>
      <c r="F921" s="32" t="s">
        <v>3</v>
      </c>
      <c r="G921" s="32" t="s">
        <v>44</v>
      </c>
      <c r="H921" s="32" t="s">
        <v>41</v>
      </c>
      <c r="I921" s="32" t="s">
        <v>58</v>
      </c>
      <c r="J921" s="32" t="s">
        <v>34</v>
      </c>
      <c r="K921" s="32" t="s">
        <v>29</v>
      </c>
      <c r="L921" s="32" t="s">
        <v>0</v>
      </c>
      <c r="M921" s="32" t="s">
        <v>37</v>
      </c>
      <c r="N921" s="32">
        <v>0</v>
      </c>
      <c r="O921" s="32">
        <v>9</v>
      </c>
      <c r="P921" s="32">
        <v>6</v>
      </c>
      <c r="Q921" s="32" t="s">
        <v>44</v>
      </c>
      <c r="R921" s="32" t="s">
        <v>33</v>
      </c>
      <c r="S921" s="32" t="s">
        <v>38</v>
      </c>
      <c r="T921" s="32" t="s">
        <v>37</v>
      </c>
      <c r="U921" s="32" t="s">
        <v>38</v>
      </c>
      <c r="V921" s="32" t="s">
        <v>49</v>
      </c>
      <c r="W921" s="32">
        <f>SUM(_xlfn.XLOOKUP(B921,freq!$A$2:$A$40,freq!$B$2:$B$40,0),_xlfn.XLOOKUP(C921,freq!$A$2:$A$40,freq!$B$2:$B$40,0),_xlfn.XLOOKUP(D921,freq!$A$2:$A$40,freq!$B$2:$B$40,0),_xlfn.XLOOKUP(E921,freq!$A$2:$A$40,freq!$B$2:$B$40,0),_xlfn.XLOOKUP(F921,freq!$A$2:$A$40,freq!$B$2:$B$40,0),_xlfn.XLOOKUP(G921,freq!$A$2:$A$40,freq!$B$2:$B$40,0),_xlfn.XLOOKUP(H921,freq!$A$2:$A$40,freq!$B$2:$B$40,0),_xlfn.XLOOKUP(I921,freq!$A$2:$A$40,freq!$B$2:$B$40,0),_xlfn.XLOOKUP(J921,freq!$A$2:$A$40,freq!$B$2:$B$40,0),_xlfn.XLOOKUP(K921,freq!$A$2:$A$40,freq!$B$2:$B$40,0),_xlfn.XLOOKUP(L921,freq!$A$2:$A$40,freq!$B$2:$B$40,0),_xlfn.XLOOKUP(M921,freq!$A$2:$A$40,freq!$B$2:$B$40,0),_xlfn.XLOOKUP(N921,freq!$A$2:$A$40,freq!$B$2:$B$40,0),_xlfn.XLOOKUP(O921,freq!$A$2:$A$40,freq!$B$2:$B$40,0),_xlfn.XLOOKUP(P921,freq!$A$2:$A$40,freq!$B$2:$B$40,0),_xlfn.XLOOKUP(Q921,freq!$A$2:$A$40,freq!$B$2:$B$40,0),_xlfn.XLOOKUP(R921,freq!$A$2:$A$40,freq!$B$2:$B$40,0),_xlfn.XLOOKUP(S921,freq!$A$2:$A$40,freq!$B$2:$B$40,0),_xlfn.XLOOKUP(T921,freq!$A$2:$A$40,freq!$B$2:$B$40,0),_xlfn.XLOOKUP(U921,freq!$A$2:$A$40,freq!$B$2:$B$40,0),_xlfn.XLOOKUP(V921,freq!$A$2:$A$40,freq!$B$2:$B$40,0))</f>
        <v>53.57</v>
      </c>
    </row>
    <row r="922" spans="1:23" hidden="1" x14ac:dyDescent="0.35">
      <c r="A922" s="32" t="s">
        <v>575</v>
      </c>
      <c r="B922" s="32" t="s">
        <v>3</v>
      </c>
      <c r="C922" s="32" t="s">
        <v>49</v>
      </c>
      <c r="D922" s="32" t="s">
        <v>38</v>
      </c>
      <c r="E922" s="32" t="s">
        <v>32</v>
      </c>
      <c r="F922" s="32" t="s">
        <v>4</v>
      </c>
      <c r="G922" s="32" t="s">
        <v>56</v>
      </c>
      <c r="H922" s="32" t="s">
        <v>29</v>
      </c>
      <c r="I922" s="32" t="s">
        <v>44</v>
      </c>
      <c r="J922" s="32" t="s">
        <v>37</v>
      </c>
      <c r="K922" s="32" t="s">
        <v>35</v>
      </c>
      <c r="L922" s="32" t="s">
        <v>30</v>
      </c>
      <c r="M922" s="32" t="s">
        <v>46</v>
      </c>
      <c r="N922" s="32" t="s">
        <v>40</v>
      </c>
      <c r="O922" s="32" t="s">
        <v>53</v>
      </c>
      <c r="P922" s="32" t="s">
        <v>38</v>
      </c>
      <c r="Q922" s="32" t="s">
        <v>59</v>
      </c>
      <c r="R922" s="32" t="s">
        <v>49</v>
      </c>
      <c r="S922" s="32">
        <v>8</v>
      </c>
      <c r="T922" s="32">
        <v>1</v>
      </c>
      <c r="U922" s="32">
        <v>5</v>
      </c>
      <c r="V922" s="32" t="s">
        <v>29</v>
      </c>
      <c r="W922" s="32">
        <f>SUM(_xlfn.XLOOKUP(B922,freq!$A$2:$A$40,freq!$B$2:$B$40,0),_xlfn.XLOOKUP(C922,freq!$A$2:$A$40,freq!$B$2:$B$40,0),_xlfn.XLOOKUP(D922,freq!$A$2:$A$40,freq!$B$2:$B$40,0),_xlfn.XLOOKUP(E922,freq!$A$2:$A$40,freq!$B$2:$B$40,0),_xlfn.XLOOKUP(F922,freq!$A$2:$A$40,freq!$B$2:$B$40,0),_xlfn.XLOOKUP(G922,freq!$A$2:$A$40,freq!$B$2:$B$40,0),_xlfn.XLOOKUP(H922,freq!$A$2:$A$40,freq!$B$2:$B$40,0),_xlfn.XLOOKUP(I922,freq!$A$2:$A$40,freq!$B$2:$B$40,0),_xlfn.XLOOKUP(J922,freq!$A$2:$A$40,freq!$B$2:$B$40,0),_xlfn.XLOOKUP(K922,freq!$A$2:$A$40,freq!$B$2:$B$40,0),_xlfn.XLOOKUP(L922,freq!$A$2:$A$40,freq!$B$2:$B$40,0),_xlfn.XLOOKUP(M922,freq!$A$2:$A$40,freq!$B$2:$B$40,0),_xlfn.XLOOKUP(N922,freq!$A$2:$A$40,freq!$B$2:$B$40,0),_xlfn.XLOOKUP(O922,freq!$A$2:$A$40,freq!$B$2:$B$40,0),_xlfn.XLOOKUP(P922,freq!$A$2:$A$40,freq!$B$2:$B$40,0),_xlfn.XLOOKUP(Q922,freq!$A$2:$A$40,freq!$B$2:$B$40,0),_xlfn.XLOOKUP(R922,freq!$A$2:$A$40,freq!$B$2:$B$40,0),_xlfn.XLOOKUP(S922,freq!$A$2:$A$40,freq!$B$2:$B$40,0),_xlfn.XLOOKUP(T922,freq!$A$2:$A$40,freq!$B$2:$B$40,0),_xlfn.XLOOKUP(U922,freq!$A$2:$A$40,freq!$B$2:$B$40,0),_xlfn.XLOOKUP(V922,freq!$A$2:$A$40,freq!$B$2:$B$40,0))</f>
        <v>53.56</v>
      </c>
    </row>
    <row r="923" spans="1:23" hidden="1" x14ac:dyDescent="0.35">
      <c r="A923" s="32" t="s">
        <v>1291</v>
      </c>
      <c r="B923" s="32" t="s">
        <v>3</v>
      </c>
      <c r="C923" s="32" t="s">
        <v>40</v>
      </c>
      <c r="D923" s="32" t="s">
        <v>0</v>
      </c>
      <c r="E923" s="32" t="s">
        <v>37</v>
      </c>
      <c r="F923" s="32" t="s">
        <v>59</v>
      </c>
      <c r="G923" s="32" t="s">
        <v>56</v>
      </c>
      <c r="H923" s="32" t="s">
        <v>46</v>
      </c>
      <c r="I923" s="32" t="s">
        <v>56</v>
      </c>
      <c r="J923" s="32" t="s">
        <v>56</v>
      </c>
      <c r="K923" s="32">
        <v>6</v>
      </c>
      <c r="L923" s="32" t="s">
        <v>42</v>
      </c>
      <c r="M923" s="32">
        <v>4</v>
      </c>
      <c r="N923" s="32">
        <v>4</v>
      </c>
      <c r="O923" s="32" t="s">
        <v>46</v>
      </c>
      <c r="P923" s="32" t="s">
        <v>34</v>
      </c>
      <c r="Q923" s="32">
        <v>8</v>
      </c>
      <c r="R923" s="32" t="s">
        <v>50</v>
      </c>
      <c r="S923" s="32" t="s">
        <v>40</v>
      </c>
      <c r="T923" s="32" t="s">
        <v>4</v>
      </c>
      <c r="U923" s="32" t="s">
        <v>33</v>
      </c>
      <c r="V923" s="32" t="s">
        <v>48</v>
      </c>
      <c r="W923" s="32">
        <f>SUM(_xlfn.XLOOKUP(B923,freq!$A$2:$A$40,freq!$B$2:$B$40,0),_xlfn.XLOOKUP(C923,freq!$A$2:$A$40,freq!$B$2:$B$40,0),_xlfn.XLOOKUP(D923,freq!$A$2:$A$40,freq!$B$2:$B$40,0),_xlfn.XLOOKUP(E923,freq!$A$2:$A$40,freq!$B$2:$B$40,0),_xlfn.XLOOKUP(F923,freq!$A$2:$A$40,freq!$B$2:$B$40,0),_xlfn.XLOOKUP(G923,freq!$A$2:$A$40,freq!$B$2:$B$40,0),_xlfn.XLOOKUP(H923,freq!$A$2:$A$40,freq!$B$2:$B$40,0),_xlfn.XLOOKUP(I923,freq!$A$2:$A$40,freq!$B$2:$B$40,0),_xlfn.XLOOKUP(J923,freq!$A$2:$A$40,freq!$B$2:$B$40,0),_xlfn.XLOOKUP(K923,freq!$A$2:$A$40,freq!$B$2:$B$40,0),_xlfn.XLOOKUP(L923,freq!$A$2:$A$40,freq!$B$2:$B$40,0),_xlfn.XLOOKUP(M923,freq!$A$2:$A$40,freq!$B$2:$B$40,0),_xlfn.XLOOKUP(N923,freq!$A$2:$A$40,freq!$B$2:$B$40,0),_xlfn.XLOOKUP(O923,freq!$A$2:$A$40,freq!$B$2:$B$40,0),_xlfn.XLOOKUP(P923,freq!$A$2:$A$40,freq!$B$2:$B$40,0),_xlfn.XLOOKUP(Q923,freq!$A$2:$A$40,freq!$B$2:$B$40,0),_xlfn.XLOOKUP(R923,freq!$A$2:$A$40,freq!$B$2:$B$40,0),_xlfn.XLOOKUP(S923,freq!$A$2:$A$40,freq!$B$2:$B$40,0),_xlfn.XLOOKUP(T923,freq!$A$2:$A$40,freq!$B$2:$B$40,0),_xlfn.XLOOKUP(U923,freq!$A$2:$A$40,freq!$B$2:$B$40,0),_xlfn.XLOOKUP(V923,freq!$A$2:$A$40,freq!$B$2:$B$40,0))</f>
        <v>53.56</v>
      </c>
    </row>
    <row r="924" spans="1:23" hidden="1" x14ac:dyDescent="0.35">
      <c r="A924" s="32" t="s">
        <v>1059</v>
      </c>
      <c r="B924" s="32" t="s">
        <v>34</v>
      </c>
      <c r="C924" s="32" t="s">
        <v>37</v>
      </c>
      <c r="D924" s="32" t="s">
        <v>53</v>
      </c>
      <c r="E924" s="32">
        <v>3</v>
      </c>
      <c r="F924" s="32" t="s">
        <v>53</v>
      </c>
      <c r="G924" s="32">
        <v>7</v>
      </c>
      <c r="H924" s="32">
        <v>7</v>
      </c>
      <c r="I924" s="32">
        <v>2</v>
      </c>
      <c r="J924" s="32" t="s">
        <v>48</v>
      </c>
      <c r="K924" s="32" t="s">
        <v>1</v>
      </c>
      <c r="L924" s="32">
        <v>5</v>
      </c>
      <c r="M924" s="32">
        <v>8</v>
      </c>
      <c r="N924" s="32" t="s">
        <v>50</v>
      </c>
      <c r="O924" s="32" t="s">
        <v>58</v>
      </c>
      <c r="P924" s="32" t="s">
        <v>31</v>
      </c>
      <c r="Q924" s="32" t="s">
        <v>33</v>
      </c>
      <c r="R924" s="32" t="s">
        <v>31</v>
      </c>
      <c r="S924" s="32" t="s">
        <v>4</v>
      </c>
      <c r="T924" s="32" t="s">
        <v>34</v>
      </c>
      <c r="U924" s="32" t="s">
        <v>56</v>
      </c>
      <c r="V924" s="32" t="s">
        <v>48</v>
      </c>
      <c r="W924" s="32">
        <f>SUM(_xlfn.XLOOKUP(B924,freq!$A$2:$A$40,freq!$B$2:$B$40,0),_xlfn.XLOOKUP(C924,freq!$A$2:$A$40,freq!$B$2:$B$40,0),_xlfn.XLOOKUP(D924,freq!$A$2:$A$40,freq!$B$2:$B$40,0),_xlfn.XLOOKUP(E924,freq!$A$2:$A$40,freq!$B$2:$B$40,0),_xlfn.XLOOKUP(F924,freq!$A$2:$A$40,freq!$B$2:$B$40,0),_xlfn.XLOOKUP(G924,freq!$A$2:$A$40,freq!$B$2:$B$40,0),_xlfn.XLOOKUP(H924,freq!$A$2:$A$40,freq!$B$2:$B$40,0),_xlfn.XLOOKUP(I924,freq!$A$2:$A$40,freq!$B$2:$B$40,0),_xlfn.XLOOKUP(J924,freq!$A$2:$A$40,freq!$B$2:$B$40,0),_xlfn.XLOOKUP(K924,freq!$A$2:$A$40,freq!$B$2:$B$40,0),_xlfn.XLOOKUP(L924,freq!$A$2:$A$40,freq!$B$2:$B$40,0),_xlfn.XLOOKUP(M924,freq!$A$2:$A$40,freq!$B$2:$B$40,0),_xlfn.XLOOKUP(N924,freq!$A$2:$A$40,freq!$B$2:$B$40,0),_xlfn.XLOOKUP(O924,freq!$A$2:$A$40,freq!$B$2:$B$40,0),_xlfn.XLOOKUP(P924,freq!$A$2:$A$40,freq!$B$2:$B$40,0),_xlfn.XLOOKUP(Q924,freq!$A$2:$A$40,freq!$B$2:$B$40,0),_xlfn.XLOOKUP(R924,freq!$A$2:$A$40,freq!$B$2:$B$40,0),_xlfn.XLOOKUP(S924,freq!$A$2:$A$40,freq!$B$2:$B$40,0),_xlfn.XLOOKUP(T924,freq!$A$2:$A$40,freq!$B$2:$B$40,0),_xlfn.XLOOKUP(U924,freq!$A$2:$A$40,freq!$B$2:$B$40,0),_xlfn.XLOOKUP(V924,freq!$A$2:$A$40,freq!$B$2:$B$40,0))</f>
        <v>53.53</v>
      </c>
    </row>
    <row r="925" spans="1:23" hidden="1" x14ac:dyDescent="0.35">
      <c r="A925" s="32" t="s">
        <v>2034</v>
      </c>
      <c r="B925" s="32" t="s">
        <v>28</v>
      </c>
      <c r="C925" s="32" t="s">
        <v>4</v>
      </c>
      <c r="D925" s="32" t="s">
        <v>29</v>
      </c>
      <c r="E925" s="32" t="s">
        <v>59</v>
      </c>
      <c r="F925" s="32" t="s">
        <v>30</v>
      </c>
      <c r="G925" s="32" t="s">
        <v>31</v>
      </c>
      <c r="H925" s="32" t="s">
        <v>38</v>
      </c>
      <c r="I925" s="32" t="s">
        <v>36</v>
      </c>
      <c r="J925" s="32" t="s">
        <v>34</v>
      </c>
      <c r="K925" s="32" t="s">
        <v>50</v>
      </c>
      <c r="L925" s="32" t="s">
        <v>1</v>
      </c>
      <c r="M925" s="32" t="s">
        <v>1</v>
      </c>
      <c r="N925" s="32">
        <v>8</v>
      </c>
      <c r="O925" s="32">
        <v>2</v>
      </c>
      <c r="P925" s="32" t="s">
        <v>29</v>
      </c>
      <c r="Q925" s="32">
        <v>6</v>
      </c>
      <c r="R925" s="32" t="s">
        <v>29</v>
      </c>
      <c r="S925" s="32">
        <v>7</v>
      </c>
      <c r="T925" s="32">
        <v>1</v>
      </c>
      <c r="U925" s="32" t="s">
        <v>45</v>
      </c>
      <c r="V925" s="32">
        <v>5</v>
      </c>
      <c r="W925" s="32">
        <f>SUM(_xlfn.XLOOKUP(B925,freq!$A$2:$A$40,freq!$B$2:$B$40,0),_xlfn.XLOOKUP(C925,freq!$A$2:$A$40,freq!$B$2:$B$40,0),_xlfn.XLOOKUP(D925,freq!$A$2:$A$40,freq!$B$2:$B$40,0),_xlfn.XLOOKUP(E925,freq!$A$2:$A$40,freq!$B$2:$B$40,0),_xlfn.XLOOKUP(F925,freq!$A$2:$A$40,freq!$B$2:$B$40,0),_xlfn.XLOOKUP(G925,freq!$A$2:$A$40,freq!$B$2:$B$40,0),_xlfn.XLOOKUP(H925,freq!$A$2:$A$40,freq!$B$2:$B$40,0),_xlfn.XLOOKUP(I925,freq!$A$2:$A$40,freq!$B$2:$B$40,0),_xlfn.XLOOKUP(J925,freq!$A$2:$A$40,freq!$B$2:$B$40,0),_xlfn.XLOOKUP(K925,freq!$A$2:$A$40,freq!$B$2:$B$40,0),_xlfn.XLOOKUP(L925,freq!$A$2:$A$40,freq!$B$2:$B$40,0),_xlfn.XLOOKUP(M925,freq!$A$2:$A$40,freq!$B$2:$B$40,0),_xlfn.XLOOKUP(N925,freq!$A$2:$A$40,freq!$B$2:$B$40,0),_xlfn.XLOOKUP(O925,freq!$A$2:$A$40,freq!$B$2:$B$40,0),_xlfn.XLOOKUP(P925,freq!$A$2:$A$40,freq!$B$2:$B$40,0),_xlfn.XLOOKUP(Q925,freq!$A$2:$A$40,freq!$B$2:$B$40,0),_xlfn.XLOOKUP(R925,freq!$A$2:$A$40,freq!$B$2:$B$40,0),_xlfn.XLOOKUP(S925,freq!$A$2:$A$40,freq!$B$2:$B$40,0),_xlfn.XLOOKUP(T925,freq!$A$2:$A$40,freq!$B$2:$B$40,0),_xlfn.XLOOKUP(U925,freq!$A$2:$A$40,freq!$B$2:$B$40,0),_xlfn.XLOOKUP(V925,freq!$A$2:$A$40,freq!$B$2:$B$40,0))</f>
        <v>53.519999999999996</v>
      </c>
    </row>
    <row r="926" spans="1:23" hidden="1" x14ac:dyDescent="0.35">
      <c r="A926" s="32" t="s">
        <v>1926</v>
      </c>
      <c r="B926" s="32" t="s">
        <v>44</v>
      </c>
      <c r="C926" s="32">
        <v>0</v>
      </c>
      <c r="D926" s="32" t="s">
        <v>56</v>
      </c>
      <c r="E926" s="32">
        <v>3</v>
      </c>
      <c r="F926" s="32" t="s">
        <v>33</v>
      </c>
      <c r="G926" s="32" t="s">
        <v>33</v>
      </c>
      <c r="H926" s="32" t="s">
        <v>44</v>
      </c>
      <c r="I926" s="32" t="s">
        <v>2</v>
      </c>
      <c r="J926" s="32">
        <v>5</v>
      </c>
      <c r="K926" s="32">
        <v>7</v>
      </c>
      <c r="L926" s="32" t="s">
        <v>49</v>
      </c>
      <c r="M926" s="32" t="s">
        <v>34</v>
      </c>
      <c r="N926" s="32">
        <v>4</v>
      </c>
      <c r="O926" s="32">
        <v>3</v>
      </c>
      <c r="P926" s="32" t="s">
        <v>32</v>
      </c>
      <c r="Q926" s="32" t="s">
        <v>1</v>
      </c>
      <c r="R926" s="32" t="s">
        <v>50</v>
      </c>
      <c r="S926" s="32" t="s">
        <v>35</v>
      </c>
      <c r="T926" s="32" t="s">
        <v>42</v>
      </c>
      <c r="U926" s="32" t="s">
        <v>37</v>
      </c>
      <c r="V926" s="32">
        <v>6</v>
      </c>
      <c r="W926" s="32">
        <f>SUM(_xlfn.XLOOKUP(B926,freq!$A$2:$A$40,freq!$B$2:$B$40,0),_xlfn.XLOOKUP(C926,freq!$A$2:$A$40,freq!$B$2:$B$40,0),_xlfn.XLOOKUP(D926,freq!$A$2:$A$40,freq!$B$2:$B$40,0),_xlfn.XLOOKUP(E926,freq!$A$2:$A$40,freq!$B$2:$B$40,0),_xlfn.XLOOKUP(F926,freq!$A$2:$A$40,freq!$B$2:$B$40,0),_xlfn.XLOOKUP(G926,freq!$A$2:$A$40,freq!$B$2:$B$40,0),_xlfn.XLOOKUP(H926,freq!$A$2:$A$40,freq!$B$2:$B$40,0),_xlfn.XLOOKUP(I926,freq!$A$2:$A$40,freq!$B$2:$B$40,0),_xlfn.XLOOKUP(J926,freq!$A$2:$A$40,freq!$B$2:$B$40,0),_xlfn.XLOOKUP(K926,freq!$A$2:$A$40,freq!$B$2:$B$40,0),_xlfn.XLOOKUP(L926,freq!$A$2:$A$40,freq!$B$2:$B$40,0),_xlfn.XLOOKUP(M926,freq!$A$2:$A$40,freq!$B$2:$B$40,0),_xlfn.XLOOKUP(N926,freq!$A$2:$A$40,freq!$B$2:$B$40,0),_xlfn.XLOOKUP(O926,freq!$A$2:$A$40,freq!$B$2:$B$40,0),_xlfn.XLOOKUP(P926,freq!$A$2:$A$40,freq!$B$2:$B$40,0),_xlfn.XLOOKUP(Q926,freq!$A$2:$A$40,freq!$B$2:$B$40,0),_xlfn.XLOOKUP(R926,freq!$A$2:$A$40,freq!$B$2:$B$40,0),_xlfn.XLOOKUP(S926,freq!$A$2:$A$40,freq!$B$2:$B$40,0),_xlfn.XLOOKUP(T926,freq!$A$2:$A$40,freq!$B$2:$B$40,0),_xlfn.XLOOKUP(U926,freq!$A$2:$A$40,freq!$B$2:$B$40,0),_xlfn.XLOOKUP(V926,freq!$A$2:$A$40,freq!$B$2:$B$40,0))</f>
        <v>53.49</v>
      </c>
    </row>
    <row r="927" spans="1:23" hidden="1" x14ac:dyDescent="0.35">
      <c r="A927" s="32" t="s">
        <v>816</v>
      </c>
      <c r="B927" s="32" t="s">
        <v>33</v>
      </c>
      <c r="C927" s="32" t="s">
        <v>50</v>
      </c>
      <c r="D927" s="32">
        <v>3</v>
      </c>
      <c r="E927" s="32" t="s">
        <v>50</v>
      </c>
      <c r="F927" s="32" t="s">
        <v>53</v>
      </c>
      <c r="G927" s="32" t="s">
        <v>32</v>
      </c>
      <c r="H927" s="32" t="s">
        <v>1</v>
      </c>
      <c r="I927" s="32">
        <v>5</v>
      </c>
      <c r="J927" s="32" t="s">
        <v>36</v>
      </c>
      <c r="K927" s="32" t="s">
        <v>2</v>
      </c>
      <c r="L927" s="32" t="s">
        <v>40</v>
      </c>
      <c r="M927" s="32" t="s">
        <v>59</v>
      </c>
      <c r="N927" s="32" t="s">
        <v>2</v>
      </c>
      <c r="O927" s="32">
        <v>5</v>
      </c>
      <c r="P927" s="32" t="s">
        <v>41</v>
      </c>
      <c r="Q927" s="32" t="s">
        <v>28</v>
      </c>
      <c r="R927" s="32" t="s">
        <v>56</v>
      </c>
      <c r="S927" s="32" t="s">
        <v>43</v>
      </c>
      <c r="T927" s="32" t="s">
        <v>41</v>
      </c>
      <c r="U927" s="32" t="s">
        <v>38</v>
      </c>
      <c r="V927" s="32" t="s">
        <v>44</v>
      </c>
      <c r="W927" s="32">
        <f>SUM(_xlfn.XLOOKUP(B927,freq!$A$2:$A$40,freq!$B$2:$B$40,0),_xlfn.XLOOKUP(C927,freq!$A$2:$A$40,freq!$B$2:$B$40,0),_xlfn.XLOOKUP(D927,freq!$A$2:$A$40,freq!$B$2:$B$40,0),_xlfn.XLOOKUP(E927,freq!$A$2:$A$40,freq!$B$2:$B$40,0),_xlfn.XLOOKUP(F927,freq!$A$2:$A$40,freq!$B$2:$B$40,0),_xlfn.XLOOKUP(G927,freq!$A$2:$A$40,freq!$B$2:$B$40,0),_xlfn.XLOOKUP(H927,freq!$A$2:$A$40,freq!$B$2:$B$40,0),_xlfn.XLOOKUP(I927,freq!$A$2:$A$40,freq!$B$2:$B$40,0),_xlfn.XLOOKUP(J927,freq!$A$2:$A$40,freq!$B$2:$B$40,0),_xlfn.XLOOKUP(K927,freq!$A$2:$A$40,freq!$B$2:$B$40,0),_xlfn.XLOOKUP(L927,freq!$A$2:$A$40,freq!$B$2:$B$40,0),_xlfn.XLOOKUP(M927,freq!$A$2:$A$40,freq!$B$2:$B$40,0),_xlfn.XLOOKUP(N927,freq!$A$2:$A$40,freq!$B$2:$B$40,0),_xlfn.XLOOKUP(O927,freq!$A$2:$A$40,freq!$B$2:$B$40,0),_xlfn.XLOOKUP(P927,freq!$A$2:$A$40,freq!$B$2:$B$40,0),_xlfn.XLOOKUP(Q927,freq!$A$2:$A$40,freq!$B$2:$B$40,0),_xlfn.XLOOKUP(R927,freq!$A$2:$A$40,freq!$B$2:$B$40,0),_xlfn.XLOOKUP(S927,freq!$A$2:$A$40,freq!$B$2:$B$40,0),_xlfn.XLOOKUP(T927,freq!$A$2:$A$40,freq!$B$2:$B$40,0),_xlfn.XLOOKUP(U927,freq!$A$2:$A$40,freq!$B$2:$B$40,0),_xlfn.XLOOKUP(V927,freq!$A$2:$A$40,freq!$B$2:$B$40,0))</f>
        <v>53.469999999999992</v>
      </c>
    </row>
    <row r="928" spans="1:23" hidden="1" x14ac:dyDescent="0.35">
      <c r="A928" s="32" t="s">
        <v>358</v>
      </c>
      <c r="B928" s="32" t="s">
        <v>30</v>
      </c>
      <c r="C928" s="32" t="s">
        <v>44</v>
      </c>
      <c r="D928" s="32">
        <v>0</v>
      </c>
      <c r="E928" s="32" t="s">
        <v>46</v>
      </c>
      <c r="F928" s="32">
        <v>4</v>
      </c>
      <c r="G928" s="32">
        <v>3</v>
      </c>
      <c r="H928" s="32" t="s">
        <v>36</v>
      </c>
      <c r="I928" s="32" t="s">
        <v>33</v>
      </c>
      <c r="J928" s="32" t="s">
        <v>49</v>
      </c>
      <c r="K928" s="32" t="s">
        <v>34</v>
      </c>
      <c r="L928" s="32" t="s">
        <v>56</v>
      </c>
      <c r="M928" s="32" t="s">
        <v>44</v>
      </c>
      <c r="N928" s="32" t="s">
        <v>29</v>
      </c>
      <c r="O928" s="32" t="s">
        <v>35</v>
      </c>
      <c r="P928" s="32" t="s">
        <v>0</v>
      </c>
      <c r="Q928" s="32" t="s">
        <v>31</v>
      </c>
      <c r="R928" s="32" t="s">
        <v>4</v>
      </c>
      <c r="S928" s="32" t="s">
        <v>41</v>
      </c>
      <c r="T928" s="32" t="s">
        <v>49</v>
      </c>
      <c r="U928" s="32" t="s">
        <v>53</v>
      </c>
      <c r="V928" s="32" t="s">
        <v>56</v>
      </c>
      <c r="W928" s="32">
        <f>SUM(_xlfn.XLOOKUP(B928,freq!$A$2:$A$40,freq!$B$2:$B$40,0),_xlfn.XLOOKUP(C928,freq!$A$2:$A$40,freq!$B$2:$B$40,0),_xlfn.XLOOKUP(D928,freq!$A$2:$A$40,freq!$B$2:$B$40,0),_xlfn.XLOOKUP(E928,freq!$A$2:$A$40,freq!$B$2:$B$40,0),_xlfn.XLOOKUP(F928,freq!$A$2:$A$40,freq!$B$2:$B$40,0),_xlfn.XLOOKUP(G928,freq!$A$2:$A$40,freq!$B$2:$B$40,0),_xlfn.XLOOKUP(H928,freq!$A$2:$A$40,freq!$B$2:$B$40,0),_xlfn.XLOOKUP(I928,freq!$A$2:$A$40,freq!$B$2:$B$40,0),_xlfn.XLOOKUP(J928,freq!$A$2:$A$40,freq!$B$2:$B$40,0),_xlfn.XLOOKUP(K928,freq!$A$2:$A$40,freq!$B$2:$B$40,0),_xlfn.XLOOKUP(L928,freq!$A$2:$A$40,freq!$B$2:$B$40,0),_xlfn.XLOOKUP(M928,freq!$A$2:$A$40,freq!$B$2:$B$40,0),_xlfn.XLOOKUP(N928,freq!$A$2:$A$40,freq!$B$2:$B$40,0),_xlfn.XLOOKUP(O928,freq!$A$2:$A$40,freq!$B$2:$B$40,0),_xlfn.XLOOKUP(P928,freq!$A$2:$A$40,freq!$B$2:$B$40,0),_xlfn.XLOOKUP(Q928,freq!$A$2:$A$40,freq!$B$2:$B$40,0),_xlfn.XLOOKUP(R928,freq!$A$2:$A$40,freq!$B$2:$B$40,0),_xlfn.XLOOKUP(S928,freq!$A$2:$A$40,freq!$B$2:$B$40,0),_xlfn.XLOOKUP(T928,freq!$A$2:$A$40,freq!$B$2:$B$40,0),_xlfn.XLOOKUP(U928,freq!$A$2:$A$40,freq!$B$2:$B$40,0),_xlfn.XLOOKUP(V928,freq!$A$2:$A$40,freq!$B$2:$B$40,0))</f>
        <v>53.460000000000008</v>
      </c>
    </row>
    <row r="929" spans="1:23" hidden="1" x14ac:dyDescent="0.35">
      <c r="A929" s="32" t="s">
        <v>803</v>
      </c>
      <c r="B929" s="32">
        <v>6</v>
      </c>
      <c r="C929" s="32" t="s">
        <v>35</v>
      </c>
      <c r="D929" s="32" t="s">
        <v>0</v>
      </c>
      <c r="E929" s="32">
        <v>6</v>
      </c>
      <c r="F929" s="32" t="s">
        <v>45</v>
      </c>
      <c r="G929" s="32" t="s">
        <v>4</v>
      </c>
      <c r="H929" s="32" t="s">
        <v>2</v>
      </c>
      <c r="I929" s="32">
        <v>7</v>
      </c>
      <c r="J929" s="32" t="s">
        <v>40</v>
      </c>
      <c r="K929" s="32" t="s">
        <v>49</v>
      </c>
      <c r="L929" s="32" t="s">
        <v>40</v>
      </c>
      <c r="M929" s="32">
        <v>7</v>
      </c>
      <c r="N929" s="32">
        <v>7</v>
      </c>
      <c r="O929" s="32" t="s">
        <v>41</v>
      </c>
      <c r="P929" s="32" t="s">
        <v>32</v>
      </c>
      <c r="Q929" s="32">
        <v>1</v>
      </c>
      <c r="R929" s="32" t="s">
        <v>32</v>
      </c>
      <c r="S929" s="32" t="s">
        <v>56</v>
      </c>
      <c r="T929" s="32" t="s">
        <v>46</v>
      </c>
      <c r="U929" s="32" t="s">
        <v>58</v>
      </c>
      <c r="V929" s="32" t="s">
        <v>38</v>
      </c>
      <c r="W929" s="32">
        <f>SUM(_xlfn.XLOOKUP(B929,freq!$A$2:$A$40,freq!$B$2:$B$40,0),_xlfn.XLOOKUP(C929,freq!$A$2:$A$40,freq!$B$2:$B$40,0),_xlfn.XLOOKUP(D929,freq!$A$2:$A$40,freq!$B$2:$B$40,0),_xlfn.XLOOKUP(E929,freq!$A$2:$A$40,freq!$B$2:$B$40,0),_xlfn.XLOOKUP(F929,freq!$A$2:$A$40,freq!$B$2:$B$40,0),_xlfn.XLOOKUP(G929,freq!$A$2:$A$40,freq!$B$2:$B$40,0),_xlfn.XLOOKUP(H929,freq!$A$2:$A$40,freq!$B$2:$B$40,0),_xlfn.XLOOKUP(I929,freq!$A$2:$A$40,freq!$B$2:$B$40,0),_xlfn.XLOOKUP(J929,freq!$A$2:$A$40,freq!$B$2:$B$40,0),_xlfn.XLOOKUP(K929,freq!$A$2:$A$40,freq!$B$2:$B$40,0),_xlfn.XLOOKUP(L929,freq!$A$2:$A$40,freq!$B$2:$B$40,0),_xlfn.XLOOKUP(M929,freq!$A$2:$A$40,freq!$B$2:$B$40,0),_xlfn.XLOOKUP(N929,freq!$A$2:$A$40,freq!$B$2:$B$40,0),_xlfn.XLOOKUP(O929,freq!$A$2:$A$40,freq!$B$2:$B$40,0),_xlfn.XLOOKUP(P929,freq!$A$2:$A$40,freq!$B$2:$B$40,0),_xlfn.XLOOKUP(Q929,freq!$A$2:$A$40,freq!$B$2:$B$40,0),_xlfn.XLOOKUP(R929,freq!$A$2:$A$40,freq!$B$2:$B$40,0),_xlfn.XLOOKUP(S929,freq!$A$2:$A$40,freq!$B$2:$B$40,0),_xlfn.XLOOKUP(T929,freq!$A$2:$A$40,freq!$B$2:$B$40,0),_xlfn.XLOOKUP(U929,freq!$A$2:$A$40,freq!$B$2:$B$40,0),_xlfn.XLOOKUP(V929,freq!$A$2:$A$40,freq!$B$2:$B$40,0))</f>
        <v>53.46</v>
      </c>
    </row>
    <row r="930" spans="1:23" hidden="1" x14ac:dyDescent="0.35">
      <c r="A930" s="32" t="s">
        <v>354</v>
      </c>
      <c r="B930" s="32">
        <v>3</v>
      </c>
      <c r="C930" s="32" t="s">
        <v>38</v>
      </c>
      <c r="D930" s="32" t="s">
        <v>38</v>
      </c>
      <c r="E930" s="32">
        <v>4</v>
      </c>
      <c r="F930" s="32" t="s">
        <v>3</v>
      </c>
      <c r="G930" s="32" t="s">
        <v>0</v>
      </c>
      <c r="H930" s="32" t="s">
        <v>35</v>
      </c>
      <c r="I930" s="32" t="s">
        <v>38</v>
      </c>
      <c r="J930" s="32" t="s">
        <v>56</v>
      </c>
      <c r="K930" s="32" t="s">
        <v>3</v>
      </c>
      <c r="L930" s="32">
        <v>8</v>
      </c>
      <c r="M930" s="32">
        <v>5</v>
      </c>
      <c r="N930" s="32" t="s">
        <v>42</v>
      </c>
      <c r="O930" s="32" t="s">
        <v>58</v>
      </c>
      <c r="P930" s="32" t="s">
        <v>41</v>
      </c>
      <c r="Q930" s="32">
        <v>3</v>
      </c>
      <c r="R930" s="32" t="s">
        <v>37</v>
      </c>
      <c r="S930" s="32" t="s">
        <v>38</v>
      </c>
      <c r="T930" s="32" t="s">
        <v>29</v>
      </c>
      <c r="U930" s="32">
        <v>0</v>
      </c>
      <c r="V930" s="32" t="s">
        <v>3</v>
      </c>
      <c r="W930" s="32">
        <f>SUM(_xlfn.XLOOKUP(B930,freq!$A$2:$A$40,freq!$B$2:$B$40,0),_xlfn.XLOOKUP(C930,freq!$A$2:$A$40,freq!$B$2:$B$40,0),_xlfn.XLOOKUP(D930,freq!$A$2:$A$40,freq!$B$2:$B$40,0),_xlfn.XLOOKUP(E930,freq!$A$2:$A$40,freq!$B$2:$B$40,0),_xlfn.XLOOKUP(F930,freq!$A$2:$A$40,freq!$B$2:$B$40,0),_xlfn.XLOOKUP(G930,freq!$A$2:$A$40,freq!$B$2:$B$40,0),_xlfn.XLOOKUP(H930,freq!$A$2:$A$40,freq!$B$2:$B$40,0),_xlfn.XLOOKUP(I930,freq!$A$2:$A$40,freq!$B$2:$B$40,0),_xlfn.XLOOKUP(J930,freq!$A$2:$A$40,freq!$B$2:$B$40,0),_xlfn.XLOOKUP(K930,freq!$A$2:$A$40,freq!$B$2:$B$40,0),_xlfn.XLOOKUP(L930,freq!$A$2:$A$40,freq!$B$2:$B$40,0),_xlfn.XLOOKUP(M930,freq!$A$2:$A$40,freq!$B$2:$B$40,0),_xlfn.XLOOKUP(N930,freq!$A$2:$A$40,freq!$B$2:$B$40,0),_xlfn.XLOOKUP(O930,freq!$A$2:$A$40,freq!$B$2:$B$40,0),_xlfn.XLOOKUP(P930,freq!$A$2:$A$40,freq!$B$2:$B$40,0),_xlfn.XLOOKUP(Q930,freq!$A$2:$A$40,freq!$B$2:$B$40,0),_xlfn.XLOOKUP(R930,freq!$A$2:$A$40,freq!$B$2:$B$40,0),_xlfn.XLOOKUP(S930,freq!$A$2:$A$40,freq!$B$2:$B$40,0),_xlfn.XLOOKUP(T930,freq!$A$2:$A$40,freq!$B$2:$B$40,0),_xlfn.XLOOKUP(U930,freq!$A$2:$A$40,freq!$B$2:$B$40,0),_xlfn.XLOOKUP(V930,freq!$A$2:$A$40,freq!$B$2:$B$40,0))</f>
        <v>53.44</v>
      </c>
    </row>
    <row r="931" spans="1:23" hidden="1" x14ac:dyDescent="0.35">
      <c r="A931" s="32" t="s">
        <v>808</v>
      </c>
      <c r="B931" s="32" t="s">
        <v>48</v>
      </c>
      <c r="C931" s="32">
        <v>1</v>
      </c>
      <c r="D931" s="32" t="s">
        <v>0</v>
      </c>
      <c r="E931" s="32" t="s">
        <v>32</v>
      </c>
      <c r="F931" s="32" t="s">
        <v>29</v>
      </c>
      <c r="G931" s="32" t="s">
        <v>4</v>
      </c>
      <c r="H931" s="32" t="s">
        <v>56</v>
      </c>
      <c r="I931" s="32">
        <v>9</v>
      </c>
      <c r="J931" s="32" t="s">
        <v>35</v>
      </c>
      <c r="K931" s="32" t="s">
        <v>46</v>
      </c>
      <c r="L931" s="32">
        <v>1</v>
      </c>
      <c r="M931" s="32" t="s">
        <v>0</v>
      </c>
      <c r="N931" s="32">
        <v>4</v>
      </c>
      <c r="O931" s="32" t="s">
        <v>37</v>
      </c>
      <c r="P931" s="32" t="s">
        <v>35</v>
      </c>
      <c r="Q931" s="32">
        <v>1</v>
      </c>
      <c r="R931" s="32">
        <v>7</v>
      </c>
      <c r="S931" s="32">
        <v>7</v>
      </c>
      <c r="T931" s="32">
        <v>3</v>
      </c>
      <c r="U931" s="32" t="s">
        <v>48</v>
      </c>
      <c r="V931" s="32" t="s">
        <v>43</v>
      </c>
      <c r="W931" s="32">
        <f>SUM(_xlfn.XLOOKUP(B931,freq!$A$2:$A$40,freq!$B$2:$B$40,0),_xlfn.XLOOKUP(C931,freq!$A$2:$A$40,freq!$B$2:$B$40,0),_xlfn.XLOOKUP(D931,freq!$A$2:$A$40,freq!$B$2:$B$40,0),_xlfn.XLOOKUP(E931,freq!$A$2:$A$40,freq!$B$2:$B$40,0),_xlfn.XLOOKUP(F931,freq!$A$2:$A$40,freq!$B$2:$B$40,0),_xlfn.XLOOKUP(G931,freq!$A$2:$A$40,freq!$B$2:$B$40,0),_xlfn.XLOOKUP(H931,freq!$A$2:$A$40,freq!$B$2:$B$40,0),_xlfn.XLOOKUP(I931,freq!$A$2:$A$40,freq!$B$2:$B$40,0),_xlfn.XLOOKUP(J931,freq!$A$2:$A$40,freq!$B$2:$B$40,0),_xlfn.XLOOKUP(K931,freq!$A$2:$A$40,freq!$B$2:$B$40,0),_xlfn.XLOOKUP(L931,freq!$A$2:$A$40,freq!$B$2:$B$40,0),_xlfn.XLOOKUP(M931,freq!$A$2:$A$40,freq!$B$2:$B$40,0),_xlfn.XLOOKUP(N931,freq!$A$2:$A$40,freq!$B$2:$B$40,0),_xlfn.XLOOKUP(O931,freq!$A$2:$A$40,freq!$B$2:$B$40,0),_xlfn.XLOOKUP(P931,freq!$A$2:$A$40,freq!$B$2:$B$40,0),_xlfn.XLOOKUP(Q931,freq!$A$2:$A$40,freq!$B$2:$B$40,0),_xlfn.XLOOKUP(R931,freq!$A$2:$A$40,freq!$B$2:$B$40,0),_xlfn.XLOOKUP(S931,freq!$A$2:$A$40,freq!$B$2:$B$40,0),_xlfn.XLOOKUP(T931,freq!$A$2:$A$40,freq!$B$2:$B$40,0),_xlfn.XLOOKUP(U931,freq!$A$2:$A$40,freq!$B$2:$B$40,0),_xlfn.XLOOKUP(V931,freq!$A$2:$A$40,freq!$B$2:$B$40,0))</f>
        <v>53.44</v>
      </c>
    </row>
    <row r="932" spans="1:23" hidden="1" x14ac:dyDescent="0.35">
      <c r="A932" s="32" t="s">
        <v>1576</v>
      </c>
      <c r="B932" s="32" t="s">
        <v>53</v>
      </c>
      <c r="C932" s="32">
        <v>9</v>
      </c>
      <c r="D932" s="32" t="s">
        <v>29</v>
      </c>
      <c r="E932" s="32" t="s">
        <v>0</v>
      </c>
      <c r="F932" s="32" t="s">
        <v>28</v>
      </c>
      <c r="G932" s="32" t="s">
        <v>44</v>
      </c>
      <c r="H932" s="32">
        <v>0</v>
      </c>
      <c r="I932" s="32" t="s">
        <v>59</v>
      </c>
      <c r="J932" s="32" t="s">
        <v>32</v>
      </c>
      <c r="K932" s="32" t="s">
        <v>31</v>
      </c>
      <c r="L932" s="32" t="s">
        <v>48</v>
      </c>
      <c r="M932" s="32" t="s">
        <v>43</v>
      </c>
      <c r="N932" s="32" t="s">
        <v>36</v>
      </c>
      <c r="O932" s="32" t="s">
        <v>1</v>
      </c>
      <c r="P932" s="32" t="s">
        <v>30</v>
      </c>
      <c r="Q932" s="32" t="s">
        <v>3</v>
      </c>
      <c r="R932" s="32">
        <v>5</v>
      </c>
      <c r="S932" s="32" t="s">
        <v>38</v>
      </c>
      <c r="T932" s="32">
        <v>8</v>
      </c>
      <c r="U932" s="32" t="s">
        <v>35</v>
      </c>
      <c r="V932" s="32" t="s">
        <v>58</v>
      </c>
      <c r="W932" s="32">
        <f>SUM(_xlfn.XLOOKUP(B932,freq!$A$2:$A$40,freq!$B$2:$B$40,0),_xlfn.XLOOKUP(C932,freq!$A$2:$A$40,freq!$B$2:$B$40,0),_xlfn.XLOOKUP(D932,freq!$A$2:$A$40,freq!$B$2:$B$40,0),_xlfn.XLOOKUP(E932,freq!$A$2:$A$40,freq!$B$2:$B$40,0),_xlfn.XLOOKUP(F932,freq!$A$2:$A$40,freq!$B$2:$B$40,0),_xlfn.XLOOKUP(G932,freq!$A$2:$A$40,freq!$B$2:$B$40,0),_xlfn.XLOOKUP(H932,freq!$A$2:$A$40,freq!$B$2:$B$40,0),_xlfn.XLOOKUP(I932,freq!$A$2:$A$40,freq!$B$2:$B$40,0),_xlfn.XLOOKUP(J932,freq!$A$2:$A$40,freq!$B$2:$B$40,0),_xlfn.XLOOKUP(K932,freq!$A$2:$A$40,freq!$B$2:$B$40,0),_xlfn.XLOOKUP(L932,freq!$A$2:$A$40,freq!$B$2:$B$40,0),_xlfn.XLOOKUP(M932,freq!$A$2:$A$40,freq!$B$2:$B$40,0),_xlfn.XLOOKUP(N932,freq!$A$2:$A$40,freq!$B$2:$B$40,0),_xlfn.XLOOKUP(O932,freq!$A$2:$A$40,freq!$B$2:$B$40,0),_xlfn.XLOOKUP(P932,freq!$A$2:$A$40,freq!$B$2:$B$40,0),_xlfn.XLOOKUP(Q932,freq!$A$2:$A$40,freq!$B$2:$B$40,0),_xlfn.XLOOKUP(R932,freq!$A$2:$A$40,freq!$B$2:$B$40,0),_xlfn.XLOOKUP(S932,freq!$A$2:$A$40,freq!$B$2:$B$40,0),_xlfn.XLOOKUP(T932,freq!$A$2:$A$40,freq!$B$2:$B$40,0),_xlfn.XLOOKUP(U932,freq!$A$2:$A$40,freq!$B$2:$B$40,0),_xlfn.XLOOKUP(V932,freq!$A$2:$A$40,freq!$B$2:$B$40,0))</f>
        <v>53.399999999999991</v>
      </c>
    </row>
    <row r="933" spans="1:23" hidden="1" x14ac:dyDescent="0.35">
      <c r="A933" s="32" t="s">
        <v>155</v>
      </c>
      <c r="B933" s="32" t="s">
        <v>53</v>
      </c>
      <c r="C933" s="32" t="s">
        <v>38</v>
      </c>
      <c r="D933" s="32" t="s">
        <v>35</v>
      </c>
      <c r="E933" s="32" t="s">
        <v>53</v>
      </c>
      <c r="F933" s="32" t="s">
        <v>0</v>
      </c>
      <c r="G933" s="32" t="s">
        <v>44</v>
      </c>
      <c r="H933" s="32" t="s">
        <v>32</v>
      </c>
      <c r="I933" s="32" t="s">
        <v>30</v>
      </c>
      <c r="J933" s="32" t="s">
        <v>29</v>
      </c>
      <c r="K933" s="32" t="s">
        <v>4</v>
      </c>
      <c r="L933" s="32" t="s">
        <v>59</v>
      </c>
      <c r="M933" s="32" t="s">
        <v>2</v>
      </c>
      <c r="N933" s="32" t="s">
        <v>37</v>
      </c>
      <c r="O933" s="32" t="s">
        <v>53</v>
      </c>
      <c r="P933" s="32">
        <v>0</v>
      </c>
      <c r="Q933" s="32" t="s">
        <v>43</v>
      </c>
      <c r="R933" s="32" t="s">
        <v>41</v>
      </c>
      <c r="S933" s="32" t="s">
        <v>38</v>
      </c>
      <c r="T933" s="32" t="s">
        <v>37</v>
      </c>
      <c r="U933" s="32">
        <v>9</v>
      </c>
      <c r="V933" s="32" t="s">
        <v>33</v>
      </c>
      <c r="W933" s="32">
        <f>SUM(_xlfn.XLOOKUP(B933,freq!$A$2:$A$40,freq!$B$2:$B$40,0),_xlfn.XLOOKUP(C933,freq!$A$2:$A$40,freq!$B$2:$B$40,0),_xlfn.XLOOKUP(D933,freq!$A$2:$A$40,freq!$B$2:$B$40,0),_xlfn.XLOOKUP(E933,freq!$A$2:$A$40,freq!$B$2:$B$40,0),_xlfn.XLOOKUP(F933,freq!$A$2:$A$40,freq!$B$2:$B$40,0),_xlfn.XLOOKUP(G933,freq!$A$2:$A$40,freq!$B$2:$B$40,0),_xlfn.XLOOKUP(H933,freq!$A$2:$A$40,freq!$B$2:$B$40,0),_xlfn.XLOOKUP(I933,freq!$A$2:$A$40,freq!$B$2:$B$40,0),_xlfn.XLOOKUP(J933,freq!$A$2:$A$40,freq!$B$2:$B$40,0),_xlfn.XLOOKUP(K933,freq!$A$2:$A$40,freq!$B$2:$B$40,0),_xlfn.XLOOKUP(L933,freq!$A$2:$A$40,freq!$B$2:$B$40,0),_xlfn.XLOOKUP(M933,freq!$A$2:$A$40,freq!$B$2:$B$40,0),_xlfn.XLOOKUP(N933,freq!$A$2:$A$40,freq!$B$2:$B$40,0),_xlfn.XLOOKUP(O933,freq!$A$2:$A$40,freq!$B$2:$B$40,0),_xlfn.XLOOKUP(P933,freq!$A$2:$A$40,freq!$B$2:$B$40,0),_xlfn.XLOOKUP(Q933,freq!$A$2:$A$40,freq!$B$2:$B$40,0),_xlfn.XLOOKUP(R933,freq!$A$2:$A$40,freq!$B$2:$B$40,0),_xlfn.XLOOKUP(S933,freq!$A$2:$A$40,freq!$B$2:$B$40,0),_xlfn.XLOOKUP(T933,freq!$A$2:$A$40,freq!$B$2:$B$40,0),_xlfn.XLOOKUP(U933,freq!$A$2:$A$40,freq!$B$2:$B$40,0),_xlfn.XLOOKUP(V933,freq!$A$2:$A$40,freq!$B$2:$B$40,0))</f>
        <v>53.390000000000008</v>
      </c>
    </row>
    <row r="934" spans="1:23" hidden="1" x14ac:dyDescent="0.35">
      <c r="A934" s="32" t="s">
        <v>1003</v>
      </c>
      <c r="B934" s="32" t="s">
        <v>31</v>
      </c>
      <c r="C934" s="32" t="s">
        <v>30</v>
      </c>
      <c r="D934" s="32" t="s">
        <v>44</v>
      </c>
      <c r="E934" s="32" t="s">
        <v>30</v>
      </c>
      <c r="F934" s="32" t="s">
        <v>0</v>
      </c>
      <c r="G934" s="32" t="s">
        <v>56</v>
      </c>
      <c r="H934" s="32" t="s">
        <v>44</v>
      </c>
      <c r="I934" s="32" t="s">
        <v>0</v>
      </c>
      <c r="J934" s="32" t="s">
        <v>35</v>
      </c>
      <c r="K934" s="32" t="s">
        <v>37</v>
      </c>
      <c r="L934" s="32" t="s">
        <v>40</v>
      </c>
      <c r="M934" s="32">
        <v>5</v>
      </c>
      <c r="N934" s="32" t="s">
        <v>40</v>
      </c>
      <c r="O934" s="32" t="s">
        <v>56</v>
      </c>
      <c r="P934" s="32">
        <v>0</v>
      </c>
      <c r="Q934" s="32">
        <v>2</v>
      </c>
      <c r="R934" s="32" t="s">
        <v>36</v>
      </c>
      <c r="S934" s="32" t="s">
        <v>49</v>
      </c>
      <c r="T934" s="32" t="s">
        <v>38</v>
      </c>
      <c r="U934" s="32" t="s">
        <v>32</v>
      </c>
      <c r="V934" s="32" t="s">
        <v>28</v>
      </c>
      <c r="W934" s="32">
        <f>SUM(_xlfn.XLOOKUP(B934,freq!$A$2:$A$40,freq!$B$2:$B$40,0),_xlfn.XLOOKUP(C934,freq!$A$2:$A$40,freq!$B$2:$B$40,0),_xlfn.XLOOKUP(D934,freq!$A$2:$A$40,freq!$B$2:$B$40,0),_xlfn.XLOOKUP(E934,freq!$A$2:$A$40,freq!$B$2:$B$40,0),_xlfn.XLOOKUP(F934,freq!$A$2:$A$40,freq!$B$2:$B$40,0),_xlfn.XLOOKUP(G934,freq!$A$2:$A$40,freq!$B$2:$B$40,0),_xlfn.XLOOKUP(H934,freq!$A$2:$A$40,freq!$B$2:$B$40,0),_xlfn.XLOOKUP(I934,freq!$A$2:$A$40,freq!$B$2:$B$40,0),_xlfn.XLOOKUP(J934,freq!$A$2:$A$40,freq!$B$2:$B$40,0),_xlfn.XLOOKUP(K934,freq!$A$2:$A$40,freq!$B$2:$B$40,0),_xlfn.XLOOKUP(L934,freq!$A$2:$A$40,freq!$B$2:$B$40,0),_xlfn.XLOOKUP(M934,freq!$A$2:$A$40,freq!$B$2:$B$40,0),_xlfn.XLOOKUP(N934,freq!$A$2:$A$40,freq!$B$2:$B$40,0),_xlfn.XLOOKUP(O934,freq!$A$2:$A$40,freq!$B$2:$B$40,0),_xlfn.XLOOKUP(P934,freq!$A$2:$A$40,freq!$B$2:$B$40,0),_xlfn.XLOOKUP(Q934,freq!$A$2:$A$40,freq!$B$2:$B$40,0),_xlfn.XLOOKUP(R934,freq!$A$2:$A$40,freq!$B$2:$B$40,0),_xlfn.XLOOKUP(S934,freq!$A$2:$A$40,freq!$B$2:$B$40,0),_xlfn.XLOOKUP(T934,freq!$A$2:$A$40,freq!$B$2:$B$40,0),_xlfn.XLOOKUP(U934,freq!$A$2:$A$40,freq!$B$2:$B$40,0),_xlfn.XLOOKUP(V934,freq!$A$2:$A$40,freq!$B$2:$B$40,0))</f>
        <v>53.36</v>
      </c>
    </row>
    <row r="935" spans="1:23" hidden="1" x14ac:dyDescent="0.35">
      <c r="A935" s="32" t="s">
        <v>1459</v>
      </c>
      <c r="B935" s="32">
        <v>8</v>
      </c>
      <c r="C935" s="32" t="s">
        <v>32</v>
      </c>
      <c r="D935" s="32" t="s">
        <v>43</v>
      </c>
      <c r="E935" s="32" t="s">
        <v>56</v>
      </c>
      <c r="F935" s="32">
        <v>3</v>
      </c>
      <c r="G935" s="32">
        <v>6</v>
      </c>
      <c r="H935" s="32" t="s">
        <v>31</v>
      </c>
      <c r="I935" s="32">
        <v>6</v>
      </c>
      <c r="J935" s="32" t="s">
        <v>2</v>
      </c>
      <c r="K935" s="32" t="s">
        <v>56</v>
      </c>
      <c r="L935" s="32" t="s">
        <v>37</v>
      </c>
      <c r="M935" s="32">
        <v>0</v>
      </c>
      <c r="N935" s="32">
        <v>2</v>
      </c>
      <c r="O935" s="32" t="s">
        <v>59</v>
      </c>
      <c r="P935" s="32">
        <v>0</v>
      </c>
      <c r="Q935" s="32" t="s">
        <v>58</v>
      </c>
      <c r="R935" s="32">
        <v>6</v>
      </c>
      <c r="S935" s="32" t="s">
        <v>37</v>
      </c>
      <c r="T935" s="32">
        <v>9</v>
      </c>
      <c r="U935" s="32">
        <v>4</v>
      </c>
      <c r="V935" s="32" t="s">
        <v>48</v>
      </c>
      <c r="W935" s="32">
        <f>SUM(_xlfn.XLOOKUP(B935,freq!$A$2:$A$40,freq!$B$2:$B$40,0),_xlfn.XLOOKUP(C935,freq!$A$2:$A$40,freq!$B$2:$B$40,0),_xlfn.XLOOKUP(D935,freq!$A$2:$A$40,freq!$B$2:$B$40,0),_xlfn.XLOOKUP(E935,freq!$A$2:$A$40,freq!$B$2:$B$40,0),_xlfn.XLOOKUP(F935,freq!$A$2:$A$40,freq!$B$2:$B$40,0),_xlfn.XLOOKUP(G935,freq!$A$2:$A$40,freq!$B$2:$B$40,0),_xlfn.XLOOKUP(H935,freq!$A$2:$A$40,freq!$B$2:$B$40,0),_xlfn.XLOOKUP(I935,freq!$A$2:$A$40,freq!$B$2:$B$40,0),_xlfn.XLOOKUP(J935,freq!$A$2:$A$40,freq!$B$2:$B$40,0),_xlfn.XLOOKUP(K935,freq!$A$2:$A$40,freq!$B$2:$B$40,0),_xlfn.XLOOKUP(L935,freq!$A$2:$A$40,freq!$B$2:$B$40,0),_xlfn.XLOOKUP(M935,freq!$A$2:$A$40,freq!$B$2:$B$40,0),_xlfn.XLOOKUP(N935,freq!$A$2:$A$40,freq!$B$2:$B$40,0),_xlfn.XLOOKUP(O935,freq!$A$2:$A$40,freq!$B$2:$B$40,0),_xlfn.XLOOKUP(P935,freq!$A$2:$A$40,freq!$B$2:$B$40,0),_xlfn.XLOOKUP(Q935,freq!$A$2:$A$40,freq!$B$2:$B$40,0),_xlfn.XLOOKUP(R935,freq!$A$2:$A$40,freq!$B$2:$B$40,0),_xlfn.XLOOKUP(S935,freq!$A$2:$A$40,freq!$B$2:$B$40,0),_xlfn.XLOOKUP(T935,freq!$A$2:$A$40,freq!$B$2:$B$40,0),_xlfn.XLOOKUP(U935,freq!$A$2:$A$40,freq!$B$2:$B$40,0),_xlfn.XLOOKUP(V935,freq!$A$2:$A$40,freq!$B$2:$B$40,0))</f>
        <v>53.350000000000009</v>
      </c>
    </row>
    <row r="936" spans="1:23" hidden="1" x14ac:dyDescent="0.35">
      <c r="A936" s="32" t="s">
        <v>961</v>
      </c>
      <c r="B936" s="32" t="s">
        <v>41</v>
      </c>
      <c r="C936" s="32" t="s">
        <v>59</v>
      </c>
      <c r="D936" s="32" t="s">
        <v>37</v>
      </c>
      <c r="E936" s="32" t="s">
        <v>53</v>
      </c>
      <c r="F936" s="32" t="s">
        <v>38</v>
      </c>
      <c r="G936" s="32" t="s">
        <v>41</v>
      </c>
      <c r="H936" s="32" t="s">
        <v>50</v>
      </c>
      <c r="I936" s="32">
        <v>0</v>
      </c>
      <c r="J936" s="32" t="s">
        <v>59</v>
      </c>
      <c r="K936" s="32" t="s">
        <v>48</v>
      </c>
      <c r="L936" s="32">
        <v>6</v>
      </c>
      <c r="M936" s="32" t="s">
        <v>3</v>
      </c>
      <c r="N936" s="32" t="s">
        <v>1</v>
      </c>
      <c r="O936" s="32" t="s">
        <v>28</v>
      </c>
      <c r="P936" s="32" t="s">
        <v>44</v>
      </c>
      <c r="Q936" s="32" t="s">
        <v>34</v>
      </c>
      <c r="R936" s="32" t="s">
        <v>4</v>
      </c>
      <c r="S936" s="32" t="s">
        <v>58</v>
      </c>
      <c r="T936" s="32" t="s">
        <v>48</v>
      </c>
      <c r="U936" s="32" t="s">
        <v>0</v>
      </c>
      <c r="V936" s="32" t="s">
        <v>43</v>
      </c>
      <c r="W936" s="32">
        <f>SUM(_xlfn.XLOOKUP(B936,freq!$A$2:$A$40,freq!$B$2:$B$40,0),_xlfn.XLOOKUP(C936,freq!$A$2:$A$40,freq!$B$2:$B$40,0),_xlfn.XLOOKUP(D936,freq!$A$2:$A$40,freq!$B$2:$B$40,0),_xlfn.XLOOKUP(E936,freq!$A$2:$A$40,freq!$B$2:$B$40,0),_xlfn.XLOOKUP(F936,freq!$A$2:$A$40,freq!$B$2:$B$40,0),_xlfn.XLOOKUP(G936,freq!$A$2:$A$40,freq!$B$2:$B$40,0),_xlfn.XLOOKUP(H936,freq!$A$2:$A$40,freq!$B$2:$B$40,0),_xlfn.XLOOKUP(I936,freq!$A$2:$A$40,freq!$B$2:$B$40,0),_xlfn.XLOOKUP(J936,freq!$A$2:$A$40,freq!$B$2:$B$40,0),_xlfn.XLOOKUP(K936,freq!$A$2:$A$40,freq!$B$2:$B$40,0),_xlfn.XLOOKUP(L936,freq!$A$2:$A$40,freq!$B$2:$B$40,0),_xlfn.XLOOKUP(M936,freq!$A$2:$A$40,freq!$B$2:$B$40,0),_xlfn.XLOOKUP(N936,freq!$A$2:$A$40,freq!$B$2:$B$40,0),_xlfn.XLOOKUP(O936,freq!$A$2:$A$40,freq!$B$2:$B$40,0),_xlfn.XLOOKUP(P936,freq!$A$2:$A$40,freq!$B$2:$B$40,0),_xlfn.XLOOKUP(Q936,freq!$A$2:$A$40,freq!$B$2:$B$40,0),_xlfn.XLOOKUP(R936,freq!$A$2:$A$40,freq!$B$2:$B$40,0),_xlfn.XLOOKUP(S936,freq!$A$2:$A$40,freq!$B$2:$B$40,0),_xlfn.XLOOKUP(T936,freq!$A$2:$A$40,freq!$B$2:$B$40,0),_xlfn.XLOOKUP(U936,freq!$A$2:$A$40,freq!$B$2:$B$40,0),_xlfn.XLOOKUP(V936,freq!$A$2:$A$40,freq!$B$2:$B$40,0))</f>
        <v>53.35</v>
      </c>
    </row>
    <row r="937" spans="1:23" hidden="1" x14ac:dyDescent="0.35">
      <c r="A937" s="32" t="s">
        <v>415</v>
      </c>
      <c r="B937" s="32">
        <v>1</v>
      </c>
      <c r="C937" s="32" t="s">
        <v>44</v>
      </c>
      <c r="D937" s="32">
        <v>9</v>
      </c>
      <c r="E937" s="32" t="s">
        <v>37</v>
      </c>
      <c r="F937" s="32" t="s">
        <v>2</v>
      </c>
      <c r="G937" s="32" t="s">
        <v>28</v>
      </c>
      <c r="H937" s="32" t="s">
        <v>58</v>
      </c>
      <c r="I937" s="32" t="s">
        <v>38</v>
      </c>
      <c r="J937" s="32" t="s">
        <v>1</v>
      </c>
      <c r="K937" s="32" t="s">
        <v>53</v>
      </c>
      <c r="L937" s="32" t="s">
        <v>38</v>
      </c>
      <c r="M937" s="32">
        <v>0</v>
      </c>
      <c r="N937" s="32" t="s">
        <v>44</v>
      </c>
      <c r="O937" s="32" t="s">
        <v>37</v>
      </c>
      <c r="P937" s="32">
        <v>5</v>
      </c>
      <c r="Q937" s="32" t="s">
        <v>38</v>
      </c>
      <c r="R937" s="32" t="s">
        <v>58</v>
      </c>
      <c r="S937" s="32" t="s">
        <v>0</v>
      </c>
      <c r="T937" s="32" t="s">
        <v>46</v>
      </c>
      <c r="U937" s="32" t="s">
        <v>33</v>
      </c>
      <c r="V937" s="32">
        <v>8</v>
      </c>
      <c r="W937" s="32">
        <f>SUM(_xlfn.XLOOKUP(B937,freq!$A$2:$A$40,freq!$B$2:$B$40,0),_xlfn.XLOOKUP(C937,freq!$A$2:$A$40,freq!$B$2:$B$40,0),_xlfn.XLOOKUP(D937,freq!$A$2:$A$40,freq!$B$2:$B$40,0),_xlfn.XLOOKUP(E937,freq!$A$2:$A$40,freq!$B$2:$B$40,0),_xlfn.XLOOKUP(F937,freq!$A$2:$A$40,freq!$B$2:$B$40,0),_xlfn.XLOOKUP(G937,freq!$A$2:$A$40,freq!$B$2:$B$40,0),_xlfn.XLOOKUP(H937,freq!$A$2:$A$40,freq!$B$2:$B$40,0),_xlfn.XLOOKUP(I937,freq!$A$2:$A$40,freq!$B$2:$B$40,0),_xlfn.XLOOKUP(J937,freq!$A$2:$A$40,freq!$B$2:$B$40,0),_xlfn.XLOOKUP(K937,freq!$A$2:$A$40,freq!$B$2:$B$40,0),_xlfn.XLOOKUP(L937,freq!$A$2:$A$40,freq!$B$2:$B$40,0),_xlfn.XLOOKUP(M937,freq!$A$2:$A$40,freq!$B$2:$B$40,0),_xlfn.XLOOKUP(N937,freq!$A$2:$A$40,freq!$B$2:$B$40,0),_xlfn.XLOOKUP(O937,freq!$A$2:$A$40,freq!$B$2:$B$40,0),_xlfn.XLOOKUP(P937,freq!$A$2:$A$40,freq!$B$2:$B$40,0),_xlfn.XLOOKUP(Q937,freq!$A$2:$A$40,freq!$B$2:$B$40,0),_xlfn.XLOOKUP(R937,freq!$A$2:$A$40,freq!$B$2:$B$40,0),_xlfn.XLOOKUP(S937,freq!$A$2:$A$40,freq!$B$2:$B$40,0),_xlfn.XLOOKUP(T937,freq!$A$2:$A$40,freq!$B$2:$B$40,0),_xlfn.XLOOKUP(U937,freq!$A$2:$A$40,freq!$B$2:$B$40,0),_xlfn.XLOOKUP(V937,freq!$A$2:$A$40,freq!$B$2:$B$40,0))</f>
        <v>53.34</v>
      </c>
    </row>
    <row r="938" spans="1:23" hidden="1" x14ac:dyDescent="0.35">
      <c r="A938" s="32" t="s">
        <v>820</v>
      </c>
      <c r="B938" s="32" t="s">
        <v>38</v>
      </c>
      <c r="C938" s="32" t="s">
        <v>34</v>
      </c>
      <c r="D938" s="32">
        <v>4</v>
      </c>
      <c r="E938" s="32" t="s">
        <v>50</v>
      </c>
      <c r="F938" s="32">
        <v>4</v>
      </c>
      <c r="G938" s="32" t="s">
        <v>40</v>
      </c>
      <c r="H938" s="32" t="s">
        <v>46</v>
      </c>
      <c r="I938" s="32" t="s">
        <v>30</v>
      </c>
      <c r="J938" s="32">
        <v>5</v>
      </c>
      <c r="K938" s="32" t="s">
        <v>56</v>
      </c>
      <c r="L938" s="32" t="s">
        <v>29</v>
      </c>
      <c r="M938" s="32" t="s">
        <v>3</v>
      </c>
      <c r="N938" s="32" t="s">
        <v>46</v>
      </c>
      <c r="O938" s="32">
        <v>7</v>
      </c>
      <c r="P938" s="32" t="s">
        <v>37</v>
      </c>
      <c r="Q938" s="32" t="s">
        <v>31</v>
      </c>
      <c r="R938" s="32" t="s">
        <v>36</v>
      </c>
      <c r="S938" s="32" t="s">
        <v>43</v>
      </c>
      <c r="T938" s="32" t="s">
        <v>41</v>
      </c>
      <c r="U938" s="32" t="s">
        <v>53</v>
      </c>
      <c r="V938" s="32" t="s">
        <v>1</v>
      </c>
      <c r="W938" s="32">
        <f>SUM(_xlfn.XLOOKUP(B938,freq!$A$2:$A$40,freq!$B$2:$B$40,0),_xlfn.XLOOKUP(C938,freq!$A$2:$A$40,freq!$B$2:$B$40,0),_xlfn.XLOOKUP(D938,freq!$A$2:$A$40,freq!$B$2:$B$40,0),_xlfn.XLOOKUP(E938,freq!$A$2:$A$40,freq!$B$2:$B$40,0),_xlfn.XLOOKUP(F938,freq!$A$2:$A$40,freq!$B$2:$B$40,0),_xlfn.XLOOKUP(G938,freq!$A$2:$A$40,freq!$B$2:$B$40,0),_xlfn.XLOOKUP(H938,freq!$A$2:$A$40,freq!$B$2:$B$40,0),_xlfn.XLOOKUP(I938,freq!$A$2:$A$40,freq!$B$2:$B$40,0),_xlfn.XLOOKUP(J938,freq!$A$2:$A$40,freq!$B$2:$B$40,0),_xlfn.XLOOKUP(K938,freq!$A$2:$A$40,freq!$B$2:$B$40,0),_xlfn.XLOOKUP(L938,freq!$A$2:$A$40,freq!$B$2:$B$40,0),_xlfn.XLOOKUP(M938,freq!$A$2:$A$40,freq!$B$2:$B$40,0),_xlfn.XLOOKUP(N938,freq!$A$2:$A$40,freq!$B$2:$B$40,0),_xlfn.XLOOKUP(O938,freq!$A$2:$A$40,freq!$B$2:$B$40,0),_xlfn.XLOOKUP(P938,freq!$A$2:$A$40,freq!$B$2:$B$40,0),_xlfn.XLOOKUP(Q938,freq!$A$2:$A$40,freq!$B$2:$B$40,0),_xlfn.XLOOKUP(R938,freq!$A$2:$A$40,freq!$B$2:$B$40,0),_xlfn.XLOOKUP(S938,freq!$A$2:$A$40,freq!$B$2:$B$40,0),_xlfn.XLOOKUP(T938,freq!$A$2:$A$40,freq!$B$2:$B$40,0),_xlfn.XLOOKUP(U938,freq!$A$2:$A$40,freq!$B$2:$B$40,0),_xlfn.XLOOKUP(V938,freq!$A$2:$A$40,freq!$B$2:$B$40,0))</f>
        <v>53.32</v>
      </c>
    </row>
    <row r="939" spans="1:23" hidden="1" x14ac:dyDescent="0.35">
      <c r="A939" s="32" t="s">
        <v>166</v>
      </c>
      <c r="B939" s="32">
        <v>9</v>
      </c>
      <c r="C939" s="32" t="s">
        <v>58</v>
      </c>
      <c r="D939" s="32" t="s">
        <v>29</v>
      </c>
      <c r="E939" s="32" t="s">
        <v>53</v>
      </c>
      <c r="F939" s="32" t="s">
        <v>0</v>
      </c>
      <c r="G939" s="32" t="s">
        <v>53</v>
      </c>
      <c r="H939" s="32" t="s">
        <v>1</v>
      </c>
      <c r="I939" s="32">
        <v>2</v>
      </c>
      <c r="J939" s="32" t="s">
        <v>44</v>
      </c>
      <c r="K939" s="32" t="s">
        <v>2</v>
      </c>
      <c r="L939" s="32" t="s">
        <v>53</v>
      </c>
      <c r="M939" s="32" t="s">
        <v>44</v>
      </c>
      <c r="N939" s="32" t="s">
        <v>0</v>
      </c>
      <c r="O939" s="32" t="s">
        <v>45</v>
      </c>
      <c r="P939" s="32" t="s">
        <v>59</v>
      </c>
      <c r="Q939" s="32">
        <v>8</v>
      </c>
      <c r="R939" s="32">
        <v>6</v>
      </c>
      <c r="S939" s="32">
        <v>2</v>
      </c>
      <c r="T939" s="32" t="s">
        <v>35</v>
      </c>
      <c r="U939" s="32" t="s">
        <v>44</v>
      </c>
      <c r="V939" s="32">
        <v>7</v>
      </c>
      <c r="W939" s="32">
        <f>SUM(_xlfn.XLOOKUP(B939,freq!$A$2:$A$40,freq!$B$2:$B$40,0),_xlfn.XLOOKUP(C939,freq!$A$2:$A$40,freq!$B$2:$B$40,0),_xlfn.XLOOKUP(D939,freq!$A$2:$A$40,freq!$B$2:$B$40,0),_xlfn.XLOOKUP(E939,freq!$A$2:$A$40,freq!$B$2:$B$40,0),_xlfn.XLOOKUP(F939,freq!$A$2:$A$40,freq!$B$2:$B$40,0),_xlfn.XLOOKUP(G939,freq!$A$2:$A$40,freq!$B$2:$B$40,0),_xlfn.XLOOKUP(H939,freq!$A$2:$A$40,freq!$B$2:$B$40,0),_xlfn.XLOOKUP(I939,freq!$A$2:$A$40,freq!$B$2:$B$40,0),_xlfn.XLOOKUP(J939,freq!$A$2:$A$40,freq!$B$2:$B$40,0),_xlfn.XLOOKUP(K939,freq!$A$2:$A$40,freq!$B$2:$B$40,0),_xlfn.XLOOKUP(L939,freq!$A$2:$A$40,freq!$B$2:$B$40,0),_xlfn.XLOOKUP(M939,freq!$A$2:$A$40,freq!$B$2:$B$40,0),_xlfn.XLOOKUP(N939,freq!$A$2:$A$40,freq!$B$2:$B$40,0),_xlfn.XLOOKUP(O939,freq!$A$2:$A$40,freq!$B$2:$B$40,0),_xlfn.XLOOKUP(P939,freq!$A$2:$A$40,freq!$B$2:$B$40,0),_xlfn.XLOOKUP(Q939,freq!$A$2:$A$40,freq!$B$2:$B$40,0),_xlfn.XLOOKUP(R939,freq!$A$2:$A$40,freq!$B$2:$B$40,0),_xlfn.XLOOKUP(S939,freq!$A$2:$A$40,freq!$B$2:$B$40,0),_xlfn.XLOOKUP(T939,freq!$A$2:$A$40,freq!$B$2:$B$40,0),_xlfn.XLOOKUP(U939,freq!$A$2:$A$40,freq!$B$2:$B$40,0),_xlfn.XLOOKUP(V939,freq!$A$2:$A$40,freq!$B$2:$B$40,0))</f>
        <v>53.319999999999993</v>
      </c>
    </row>
    <row r="940" spans="1:23" hidden="1" x14ac:dyDescent="0.35">
      <c r="A940" s="32" t="s">
        <v>1699</v>
      </c>
      <c r="B940" s="32" t="s">
        <v>41</v>
      </c>
      <c r="C940" s="32" t="s">
        <v>42</v>
      </c>
      <c r="D940" s="32" t="s">
        <v>50</v>
      </c>
      <c r="E940" s="32">
        <v>7</v>
      </c>
      <c r="F940" s="32">
        <v>8</v>
      </c>
      <c r="G940" s="32" t="s">
        <v>45</v>
      </c>
      <c r="H940" s="32" t="s">
        <v>1</v>
      </c>
      <c r="I940" s="32" t="s">
        <v>56</v>
      </c>
      <c r="J940" s="32">
        <v>0</v>
      </c>
      <c r="K940" s="32">
        <v>2</v>
      </c>
      <c r="L940" s="32" t="s">
        <v>32</v>
      </c>
      <c r="M940" s="32" t="s">
        <v>59</v>
      </c>
      <c r="N940" s="32" t="s">
        <v>59</v>
      </c>
      <c r="O940" s="32" t="s">
        <v>32</v>
      </c>
      <c r="P940" s="32" t="s">
        <v>56</v>
      </c>
      <c r="Q940" s="32" t="s">
        <v>4</v>
      </c>
      <c r="R940" s="32" t="s">
        <v>41</v>
      </c>
      <c r="S940" s="32">
        <v>2</v>
      </c>
      <c r="T940" s="32" t="s">
        <v>32</v>
      </c>
      <c r="U940" s="32" t="s">
        <v>42</v>
      </c>
      <c r="V940" s="32" t="s">
        <v>28</v>
      </c>
      <c r="W940" s="32">
        <f>SUM(_xlfn.XLOOKUP(B940,freq!$A$2:$A$40,freq!$B$2:$B$40,0),_xlfn.XLOOKUP(C940,freq!$A$2:$A$40,freq!$B$2:$B$40,0),_xlfn.XLOOKUP(D940,freq!$A$2:$A$40,freq!$B$2:$B$40,0),_xlfn.XLOOKUP(E940,freq!$A$2:$A$40,freq!$B$2:$B$40,0),_xlfn.XLOOKUP(F940,freq!$A$2:$A$40,freq!$B$2:$B$40,0),_xlfn.XLOOKUP(G940,freq!$A$2:$A$40,freq!$B$2:$B$40,0),_xlfn.XLOOKUP(H940,freq!$A$2:$A$40,freq!$B$2:$B$40,0),_xlfn.XLOOKUP(I940,freq!$A$2:$A$40,freq!$B$2:$B$40,0),_xlfn.XLOOKUP(J940,freq!$A$2:$A$40,freq!$B$2:$B$40,0),_xlfn.XLOOKUP(K940,freq!$A$2:$A$40,freq!$B$2:$B$40,0),_xlfn.XLOOKUP(L940,freq!$A$2:$A$40,freq!$B$2:$B$40,0),_xlfn.XLOOKUP(M940,freq!$A$2:$A$40,freq!$B$2:$B$40,0),_xlfn.XLOOKUP(N940,freq!$A$2:$A$40,freq!$B$2:$B$40,0),_xlfn.XLOOKUP(O940,freq!$A$2:$A$40,freq!$B$2:$B$40,0),_xlfn.XLOOKUP(P940,freq!$A$2:$A$40,freq!$B$2:$B$40,0),_xlfn.XLOOKUP(Q940,freq!$A$2:$A$40,freq!$B$2:$B$40,0),_xlfn.XLOOKUP(R940,freq!$A$2:$A$40,freq!$B$2:$B$40,0),_xlfn.XLOOKUP(S940,freq!$A$2:$A$40,freq!$B$2:$B$40,0),_xlfn.XLOOKUP(T940,freq!$A$2:$A$40,freq!$B$2:$B$40,0),_xlfn.XLOOKUP(U940,freq!$A$2:$A$40,freq!$B$2:$B$40,0),_xlfn.XLOOKUP(V940,freq!$A$2:$A$40,freq!$B$2:$B$40,0))</f>
        <v>53.310000000000009</v>
      </c>
    </row>
    <row r="941" spans="1:23" hidden="1" x14ac:dyDescent="0.35">
      <c r="A941" s="32" t="s">
        <v>1696</v>
      </c>
      <c r="B941" s="32" t="s">
        <v>3</v>
      </c>
      <c r="C941" s="32">
        <v>6</v>
      </c>
      <c r="D941" s="32" t="s">
        <v>53</v>
      </c>
      <c r="E941" s="32">
        <v>9</v>
      </c>
      <c r="F941" s="32" t="s">
        <v>36</v>
      </c>
      <c r="G941" s="32" t="s">
        <v>1</v>
      </c>
      <c r="H941" s="32" t="s">
        <v>1</v>
      </c>
      <c r="I941" s="32" t="s">
        <v>59</v>
      </c>
      <c r="J941" s="32" t="s">
        <v>32</v>
      </c>
      <c r="K941" s="32">
        <v>8</v>
      </c>
      <c r="L941" s="32">
        <v>9</v>
      </c>
      <c r="M941" s="32" t="s">
        <v>32</v>
      </c>
      <c r="N941" s="32" t="s">
        <v>33</v>
      </c>
      <c r="O941" s="32" t="s">
        <v>35</v>
      </c>
      <c r="P941" s="32" t="s">
        <v>40</v>
      </c>
      <c r="Q941" s="32" t="s">
        <v>31</v>
      </c>
      <c r="R941" s="32" t="s">
        <v>36</v>
      </c>
      <c r="S941" s="32" t="s">
        <v>43</v>
      </c>
      <c r="T941" s="32" t="s">
        <v>33</v>
      </c>
      <c r="U941" s="32">
        <v>3</v>
      </c>
      <c r="V941" s="32" t="s">
        <v>53</v>
      </c>
      <c r="W941" s="32">
        <f>SUM(_xlfn.XLOOKUP(B941,freq!$A$2:$A$40,freq!$B$2:$B$40,0),_xlfn.XLOOKUP(C941,freq!$A$2:$A$40,freq!$B$2:$B$40,0),_xlfn.XLOOKUP(D941,freq!$A$2:$A$40,freq!$B$2:$B$40,0),_xlfn.XLOOKUP(E941,freq!$A$2:$A$40,freq!$B$2:$B$40,0),_xlfn.XLOOKUP(F941,freq!$A$2:$A$40,freq!$B$2:$B$40,0),_xlfn.XLOOKUP(G941,freq!$A$2:$A$40,freq!$B$2:$B$40,0),_xlfn.XLOOKUP(H941,freq!$A$2:$A$40,freq!$B$2:$B$40,0),_xlfn.XLOOKUP(I941,freq!$A$2:$A$40,freq!$B$2:$B$40,0),_xlfn.XLOOKUP(J941,freq!$A$2:$A$40,freq!$B$2:$B$40,0),_xlfn.XLOOKUP(K941,freq!$A$2:$A$40,freq!$B$2:$B$40,0),_xlfn.XLOOKUP(L941,freq!$A$2:$A$40,freq!$B$2:$B$40,0),_xlfn.XLOOKUP(M941,freq!$A$2:$A$40,freq!$B$2:$B$40,0),_xlfn.XLOOKUP(N941,freq!$A$2:$A$40,freq!$B$2:$B$40,0),_xlfn.XLOOKUP(O941,freq!$A$2:$A$40,freq!$B$2:$B$40,0),_xlfn.XLOOKUP(P941,freq!$A$2:$A$40,freq!$B$2:$B$40,0),_xlfn.XLOOKUP(Q941,freq!$A$2:$A$40,freq!$B$2:$B$40,0),_xlfn.XLOOKUP(R941,freq!$A$2:$A$40,freq!$B$2:$B$40,0),_xlfn.XLOOKUP(S941,freq!$A$2:$A$40,freq!$B$2:$B$40,0),_xlfn.XLOOKUP(T941,freq!$A$2:$A$40,freq!$B$2:$B$40,0),_xlfn.XLOOKUP(U941,freq!$A$2:$A$40,freq!$B$2:$B$40,0),_xlfn.XLOOKUP(V941,freq!$A$2:$A$40,freq!$B$2:$B$40,0))</f>
        <v>53.300000000000004</v>
      </c>
    </row>
    <row r="942" spans="1:23" hidden="1" x14ac:dyDescent="0.35">
      <c r="A942" s="32" t="s">
        <v>2060</v>
      </c>
      <c r="B942" s="32" t="s">
        <v>56</v>
      </c>
      <c r="C942" s="32">
        <v>3</v>
      </c>
      <c r="D942" s="32" t="s">
        <v>56</v>
      </c>
      <c r="E942" s="32" t="s">
        <v>41</v>
      </c>
      <c r="F942" s="32" t="s">
        <v>44</v>
      </c>
      <c r="G942" s="32" t="s">
        <v>44</v>
      </c>
      <c r="H942" s="32">
        <v>4</v>
      </c>
      <c r="I942" s="32">
        <v>1</v>
      </c>
      <c r="J942" s="32" t="s">
        <v>4</v>
      </c>
      <c r="K942" s="32" t="s">
        <v>34</v>
      </c>
      <c r="L942" s="32">
        <v>8</v>
      </c>
      <c r="M942" s="32" t="s">
        <v>38</v>
      </c>
      <c r="N942" s="32" t="s">
        <v>29</v>
      </c>
      <c r="O942" s="32" t="s">
        <v>50</v>
      </c>
      <c r="P942" s="32">
        <v>1</v>
      </c>
      <c r="Q942" s="32">
        <v>6</v>
      </c>
      <c r="R942" s="32">
        <v>9</v>
      </c>
      <c r="S942" s="32" t="s">
        <v>35</v>
      </c>
      <c r="T942" s="32" t="s">
        <v>32</v>
      </c>
      <c r="U942" s="32">
        <v>0</v>
      </c>
      <c r="V942" s="32" t="s">
        <v>45</v>
      </c>
      <c r="W942" s="32">
        <f>SUM(_xlfn.XLOOKUP(B942,freq!$A$2:$A$40,freq!$B$2:$B$40,0),_xlfn.XLOOKUP(C942,freq!$A$2:$A$40,freq!$B$2:$B$40,0),_xlfn.XLOOKUP(D942,freq!$A$2:$A$40,freq!$B$2:$B$40,0),_xlfn.XLOOKUP(E942,freq!$A$2:$A$40,freq!$B$2:$B$40,0),_xlfn.XLOOKUP(F942,freq!$A$2:$A$40,freq!$B$2:$B$40,0),_xlfn.XLOOKUP(G942,freq!$A$2:$A$40,freq!$B$2:$B$40,0),_xlfn.XLOOKUP(H942,freq!$A$2:$A$40,freq!$B$2:$B$40,0),_xlfn.XLOOKUP(I942,freq!$A$2:$A$40,freq!$B$2:$B$40,0),_xlfn.XLOOKUP(J942,freq!$A$2:$A$40,freq!$B$2:$B$40,0),_xlfn.XLOOKUP(K942,freq!$A$2:$A$40,freq!$B$2:$B$40,0),_xlfn.XLOOKUP(L942,freq!$A$2:$A$40,freq!$B$2:$B$40,0),_xlfn.XLOOKUP(M942,freq!$A$2:$A$40,freq!$B$2:$B$40,0),_xlfn.XLOOKUP(N942,freq!$A$2:$A$40,freq!$B$2:$B$40,0),_xlfn.XLOOKUP(O942,freq!$A$2:$A$40,freq!$B$2:$B$40,0),_xlfn.XLOOKUP(P942,freq!$A$2:$A$40,freq!$B$2:$B$40,0),_xlfn.XLOOKUP(Q942,freq!$A$2:$A$40,freq!$B$2:$B$40,0),_xlfn.XLOOKUP(R942,freq!$A$2:$A$40,freq!$B$2:$B$40,0),_xlfn.XLOOKUP(S942,freq!$A$2:$A$40,freq!$B$2:$B$40,0),_xlfn.XLOOKUP(T942,freq!$A$2:$A$40,freq!$B$2:$B$40,0),_xlfn.XLOOKUP(U942,freq!$A$2:$A$40,freq!$B$2:$B$40,0),_xlfn.XLOOKUP(V942,freq!$A$2:$A$40,freq!$B$2:$B$40,0))</f>
        <v>53.28</v>
      </c>
    </row>
    <row r="943" spans="1:23" hidden="1" x14ac:dyDescent="0.35">
      <c r="A943" s="32" t="s">
        <v>663</v>
      </c>
      <c r="B943" s="32" t="s">
        <v>32</v>
      </c>
      <c r="C943" s="32" t="s">
        <v>59</v>
      </c>
      <c r="D943" s="32">
        <v>2</v>
      </c>
      <c r="E943" s="32" t="s">
        <v>58</v>
      </c>
      <c r="F943" s="32" t="s">
        <v>0</v>
      </c>
      <c r="G943" s="32" t="s">
        <v>34</v>
      </c>
      <c r="H943" s="32">
        <v>4</v>
      </c>
      <c r="I943" s="32" t="s">
        <v>44</v>
      </c>
      <c r="J943" s="32" t="s">
        <v>43</v>
      </c>
      <c r="K943" s="32" t="s">
        <v>35</v>
      </c>
      <c r="L943" s="32" t="s">
        <v>36</v>
      </c>
      <c r="M943" s="32">
        <v>0</v>
      </c>
      <c r="N943" s="32" t="s">
        <v>2</v>
      </c>
      <c r="O943" s="32" t="s">
        <v>34</v>
      </c>
      <c r="P943" s="32" t="s">
        <v>48</v>
      </c>
      <c r="Q943" s="32" t="s">
        <v>50</v>
      </c>
      <c r="R943" s="32" t="s">
        <v>1</v>
      </c>
      <c r="S943" s="32" t="s">
        <v>58</v>
      </c>
      <c r="T943" s="32" t="s">
        <v>41</v>
      </c>
      <c r="U943" s="32">
        <v>8</v>
      </c>
      <c r="V943" s="32" t="s">
        <v>3</v>
      </c>
      <c r="W943" s="32">
        <f>SUM(_xlfn.XLOOKUP(B943,freq!$A$2:$A$40,freq!$B$2:$B$40,0),_xlfn.XLOOKUP(C943,freq!$A$2:$A$40,freq!$B$2:$B$40,0),_xlfn.XLOOKUP(D943,freq!$A$2:$A$40,freq!$B$2:$B$40,0),_xlfn.XLOOKUP(E943,freq!$A$2:$A$40,freq!$B$2:$B$40,0),_xlfn.XLOOKUP(F943,freq!$A$2:$A$40,freq!$B$2:$B$40,0),_xlfn.XLOOKUP(G943,freq!$A$2:$A$40,freq!$B$2:$B$40,0),_xlfn.XLOOKUP(H943,freq!$A$2:$A$40,freq!$B$2:$B$40,0),_xlfn.XLOOKUP(I943,freq!$A$2:$A$40,freq!$B$2:$B$40,0),_xlfn.XLOOKUP(J943,freq!$A$2:$A$40,freq!$B$2:$B$40,0),_xlfn.XLOOKUP(K943,freq!$A$2:$A$40,freq!$B$2:$B$40,0),_xlfn.XLOOKUP(L943,freq!$A$2:$A$40,freq!$B$2:$B$40,0),_xlfn.XLOOKUP(M943,freq!$A$2:$A$40,freq!$B$2:$B$40,0),_xlfn.XLOOKUP(N943,freq!$A$2:$A$40,freq!$B$2:$B$40,0),_xlfn.XLOOKUP(O943,freq!$A$2:$A$40,freq!$B$2:$B$40,0),_xlfn.XLOOKUP(P943,freq!$A$2:$A$40,freq!$B$2:$B$40,0),_xlfn.XLOOKUP(Q943,freq!$A$2:$A$40,freq!$B$2:$B$40,0),_xlfn.XLOOKUP(R943,freq!$A$2:$A$40,freq!$B$2:$B$40,0),_xlfn.XLOOKUP(S943,freq!$A$2:$A$40,freq!$B$2:$B$40,0),_xlfn.XLOOKUP(T943,freq!$A$2:$A$40,freq!$B$2:$B$40,0),_xlfn.XLOOKUP(U943,freq!$A$2:$A$40,freq!$B$2:$B$40,0),_xlfn.XLOOKUP(V943,freq!$A$2:$A$40,freq!$B$2:$B$40,0))</f>
        <v>53.27</v>
      </c>
    </row>
    <row r="944" spans="1:23" hidden="1" x14ac:dyDescent="0.35">
      <c r="A944" s="32" t="s">
        <v>979</v>
      </c>
      <c r="B944" s="32" t="s">
        <v>45</v>
      </c>
      <c r="C944" s="32" t="s">
        <v>46</v>
      </c>
      <c r="D944" s="32" t="s">
        <v>0</v>
      </c>
      <c r="E944" s="32" t="s">
        <v>29</v>
      </c>
      <c r="F944" s="32" t="s">
        <v>32</v>
      </c>
      <c r="G944" s="32">
        <v>2</v>
      </c>
      <c r="H944" s="32">
        <v>2</v>
      </c>
      <c r="I944" s="32" t="s">
        <v>50</v>
      </c>
      <c r="J944" s="32" t="s">
        <v>3</v>
      </c>
      <c r="K944" s="32">
        <v>8</v>
      </c>
      <c r="L944" s="32" t="s">
        <v>46</v>
      </c>
      <c r="M944" s="32">
        <v>7</v>
      </c>
      <c r="N944" s="32" t="s">
        <v>40</v>
      </c>
      <c r="O944" s="32" t="s">
        <v>40</v>
      </c>
      <c r="P944" s="32" t="s">
        <v>2</v>
      </c>
      <c r="Q944" s="32" t="s">
        <v>50</v>
      </c>
      <c r="R944" s="32">
        <v>8</v>
      </c>
      <c r="S944" s="32" t="s">
        <v>56</v>
      </c>
      <c r="T944" s="32" t="s">
        <v>42</v>
      </c>
      <c r="U944" s="32" t="s">
        <v>40</v>
      </c>
      <c r="V944" s="32" t="s">
        <v>48</v>
      </c>
      <c r="W944" s="32">
        <f>SUM(_xlfn.XLOOKUP(B944,freq!$A$2:$A$40,freq!$B$2:$B$40,0),_xlfn.XLOOKUP(C944,freq!$A$2:$A$40,freq!$B$2:$B$40,0),_xlfn.XLOOKUP(D944,freq!$A$2:$A$40,freq!$B$2:$B$40,0),_xlfn.XLOOKUP(E944,freq!$A$2:$A$40,freq!$B$2:$B$40,0),_xlfn.XLOOKUP(F944,freq!$A$2:$A$40,freq!$B$2:$B$40,0),_xlfn.XLOOKUP(G944,freq!$A$2:$A$40,freq!$B$2:$B$40,0),_xlfn.XLOOKUP(H944,freq!$A$2:$A$40,freq!$B$2:$B$40,0),_xlfn.XLOOKUP(I944,freq!$A$2:$A$40,freq!$B$2:$B$40,0),_xlfn.XLOOKUP(J944,freq!$A$2:$A$40,freq!$B$2:$B$40,0),_xlfn.XLOOKUP(K944,freq!$A$2:$A$40,freq!$B$2:$B$40,0),_xlfn.XLOOKUP(L944,freq!$A$2:$A$40,freq!$B$2:$B$40,0),_xlfn.XLOOKUP(M944,freq!$A$2:$A$40,freq!$B$2:$B$40,0),_xlfn.XLOOKUP(N944,freq!$A$2:$A$40,freq!$B$2:$B$40,0),_xlfn.XLOOKUP(O944,freq!$A$2:$A$40,freq!$B$2:$B$40,0),_xlfn.XLOOKUP(P944,freq!$A$2:$A$40,freq!$B$2:$B$40,0),_xlfn.XLOOKUP(Q944,freq!$A$2:$A$40,freq!$B$2:$B$40,0),_xlfn.XLOOKUP(R944,freq!$A$2:$A$40,freq!$B$2:$B$40,0),_xlfn.XLOOKUP(S944,freq!$A$2:$A$40,freq!$B$2:$B$40,0),_xlfn.XLOOKUP(T944,freq!$A$2:$A$40,freq!$B$2:$B$40,0),_xlfn.XLOOKUP(U944,freq!$A$2:$A$40,freq!$B$2:$B$40,0),_xlfn.XLOOKUP(V944,freq!$A$2:$A$40,freq!$B$2:$B$40,0))</f>
        <v>53.27</v>
      </c>
    </row>
    <row r="945" spans="1:23" hidden="1" x14ac:dyDescent="0.35">
      <c r="A945" s="32" t="s">
        <v>1218</v>
      </c>
      <c r="B945" s="32" t="s">
        <v>35</v>
      </c>
      <c r="C945" s="32" t="s">
        <v>44</v>
      </c>
      <c r="D945" s="32" t="s">
        <v>1</v>
      </c>
      <c r="E945" s="32" t="s">
        <v>44</v>
      </c>
      <c r="F945" s="32">
        <v>3</v>
      </c>
      <c r="G945" s="32" t="s">
        <v>33</v>
      </c>
      <c r="H945" s="32" t="s">
        <v>48</v>
      </c>
      <c r="I945" s="32">
        <v>1</v>
      </c>
      <c r="J945" s="32">
        <v>2</v>
      </c>
      <c r="K945" s="32">
        <v>9</v>
      </c>
      <c r="L945" s="32" t="s">
        <v>28</v>
      </c>
      <c r="M945" s="32" t="s">
        <v>48</v>
      </c>
      <c r="N945" s="32">
        <v>5</v>
      </c>
      <c r="O945" s="32">
        <v>5</v>
      </c>
      <c r="P945" s="32" t="s">
        <v>40</v>
      </c>
      <c r="Q945" s="32" t="s">
        <v>37</v>
      </c>
      <c r="R945" s="32">
        <v>4</v>
      </c>
      <c r="S945" s="32" t="s">
        <v>50</v>
      </c>
      <c r="T945" s="32" t="s">
        <v>53</v>
      </c>
      <c r="U945" s="32">
        <v>4</v>
      </c>
      <c r="V945" s="32" t="s">
        <v>31</v>
      </c>
      <c r="W945" s="32">
        <f>SUM(_xlfn.XLOOKUP(B945,freq!$A$2:$A$40,freq!$B$2:$B$40,0),_xlfn.XLOOKUP(C945,freq!$A$2:$A$40,freq!$B$2:$B$40,0),_xlfn.XLOOKUP(D945,freq!$A$2:$A$40,freq!$B$2:$B$40,0),_xlfn.XLOOKUP(E945,freq!$A$2:$A$40,freq!$B$2:$B$40,0),_xlfn.XLOOKUP(F945,freq!$A$2:$A$40,freq!$B$2:$B$40,0),_xlfn.XLOOKUP(G945,freq!$A$2:$A$40,freq!$B$2:$B$40,0),_xlfn.XLOOKUP(H945,freq!$A$2:$A$40,freq!$B$2:$B$40,0),_xlfn.XLOOKUP(I945,freq!$A$2:$A$40,freq!$B$2:$B$40,0),_xlfn.XLOOKUP(J945,freq!$A$2:$A$40,freq!$B$2:$B$40,0),_xlfn.XLOOKUP(K945,freq!$A$2:$A$40,freq!$B$2:$B$40,0),_xlfn.XLOOKUP(L945,freq!$A$2:$A$40,freq!$B$2:$B$40,0),_xlfn.XLOOKUP(M945,freq!$A$2:$A$40,freq!$B$2:$B$40,0),_xlfn.XLOOKUP(N945,freq!$A$2:$A$40,freq!$B$2:$B$40,0),_xlfn.XLOOKUP(O945,freq!$A$2:$A$40,freq!$B$2:$B$40,0),_xlfn.XLOOKUP(P945,freq!$A$2:$A$40,freq!$B$2:$B$40,0),_xlfn.XLOOKUP(Q945,freq!$A$2:$A$40,freq!$B$2:$B$40,0),_xlfn.XLOOKUP(R945,freq!$A$2:$A$40,freq!$B$2:$B$40,0),_xlfn.XLOOKUP(S945,freq!$A$2:$A$40,freq!$B$2:$B$40,0),_xlfn.XLOOKUP(T945,freq!$A$2:$A$40,freq!$B$2:$B$40,0),_xlfn.XLOOKUP(U945,freq!$A$2:$A$40,freq!$B$2:$B$40,0),_xlfn.XLOOKUP(V945,freq!$A$2:$A$40,freq!$B$2:$B$40,0))</f>
        <v>53.240000000000009</v>
      </c>
    </row>
    <row r="946" spans="1:23" hidden="1" x14ac:dyDescent="0.35">
      <c r="A946" s="32" t="s">
        <v>1318</v>
      </c>
      <c r="B946" s="32" t="s">
        <v>44</v>
      </c>
      <c r="C946" s="32">
        <v>9</v>
      </c>
      <c r="D946" s="32" t="s">
        <v>31</v>
      </c>
      <c r="E946" s="32" t="s">
        <v>48</v>
      </c>
      <c r="F946" s="32" t="s">
        <v>48</v>
      </c>
      <c r="G946" s="32">
        <v>3</v>
      </c>
      <c r="H946" s="32">
        <v>5</v>
      </c>
      <c r="I946" s="32" t="s">
        <v>45</v>
      </c>
      <c r="J946" s="32" t="s">
        <v>30</v>
      </c>
      <c r="K946" s="32" t="s">
        <v>1</v>
      </c>
      <c r="L946" s="32">
        <v>5</v>
      </c>
      <c r="M946" s="32" t="s">
        <v>53</v>
      </c>
      <c r="N946" s="32">
        <v>5</v>
      </c>
      <c r="O946" s="32">
        <v>7</v>
      </c>
      <c r="P946" s="32" t="s">
        <v>40</v>
      </c>
      <c r="Q946" s="32">
        <v>2</v>
      </c>
      <c r="R946" s="32" t="s">
        <v>2</v>
      </c>
      <c r="S946" s="32">
        <v>0</v>
      </c>
      <c r="T946" s="32" t="s">
        <v>34</v>
      </c>
      <c r="U946" s="32">
        <v>5</v>
      </c>
      <c r="V946" s="32">
        <v>7</v>
      </c>
      <c r="W946" s="32">
        <f>SUM(_xlfn.XLOOKUP(B946,freq!$A$2:$A$40,freq!$B$2:$B$40,0),_xlfn.XLOOKUP(C946,freq!$A$2:$A$40,freq!$B$2:$B$40,0),_xlfn.XLOOKUP(D946,freq!$A$2:$A$40,freq!$B$2:$B$40,0),_xlfn.XLOOKUP(E946,freq!$A$2:$A$40,freq!$B$2:$B$40,0),_xlfn.XLOOKUP(F946,freq!$A$2:$A$40,freq!$B$2:$B$40,0),_xlfn.XLOOKUP(G946,freq!$A$2:$A$40,freq!$B$2:$B$40,0),_xlfn.XLOOKUP(H946,freq!$A$2:$A$40,freq!$B$2:$B$40,0),_xlfn.XLOOKUP(I946,freq!$A$2:$A$40,freq!$B$2:$B$40,0),_xlfn.XLOOKUP(J946,freq!$A$2:$A$40,freq!$B$2:$B$40,0),_xlfn.XLOOKUP(K946,freq!$A$2:$A$40,freq!$B$2:$B$40,0),_xlfn.XLOOKUP(L946,freq!$A$2:$A$40,freq!$B$2:$B$40,0),_xlfn.XLOOKUP(M946,freq!$A$2:$A$40,freq!$B$2:$B$40,0),_xlfn.XLOOKUP(N946,freq!$A$2:$A$40,freq!$B$2:$B$40,0),_xlfn.XLOOKUP(O946,freq!$A$2:$A$40,freq!$B$2:$B$40,0),_xlfn.XLOOKUP(P946,freq!$A$2:$A$40,freq!$B$2:$B$40,0),_xlfn.XLOOKUP(Q946,freq!$A$2:$A$40,freq!$B$2:$B$40,0),_xlfn.XLOOKUP(R946,freq!$A$2:$A$40,freq!$B$2:$B$40,0),_xlfn.XLOOKUP(S946,freq!$A$2:$A$40,freq!$B$2:$B$40,0),_xlfn.XLOOKUP(T946,freq!$A$2:$A$40,freq!$B$2:$B$40,0),_xlfn.XLOOKUP(U946,freq!$A$2:$A$40,freq!$B$2:$B$40,0),_xlfn.XLOOKUP(V946,freq!$A$2:$A$40,freq!$B$2:$B$40,0))</f>
        <v>53.210000000000008</v>
      </c>
    </row>
    <row r="947" spans="1:23" hidden="1" x14ac:dyDescent="0.35">
      <c r="A947" s="32" t="s">
        <v>1630</v>
      </c>
      <c r="B947" s="32">
        <v>7</v>
      </c>
      <c r="C947" s="32" t="s">
        <v>1</v>
      </c>
      <c r="D947" s="32">
        <v>6</v>
      </c>
      <c r="E947" s="32" t="s">
        <v>35</v>
      </c>
      <c r="F947" s="32" t="s">
        <v>42</v>
      </c>
      <c r="G947" s="32" t="s">
        <v>0</v>
      </c>
      <c r="H947" s="32" t="s">
        <v>53</v>
      </c>
      <c r="I947" s="32" t="s">
        <v>37</v>
      </c>
      <c r="J947" s="32" t="s">
        <v>3</v>
      </c>
      <c r="K947" s="32">
        <v>2</v>
      </c>
      <c r="L947" s="32" t="s">
        <v>4</v>
      </c>
      <c r="M947" s="32">
        <v>9</v>
      </c>
      <c r="N947" s="32">
        <v>3</v>
      </c>
      <c r="O947" s="32" t="s">
        <v>43</v>
      </c>
      <c r="P947" s="32" t="s">
        <v>40</v>
      </c>
      <c r="Q947" s="32" t="s">
        <v>53</v>
      </c>
      <c r="R947" s="32" t="s">
        <v>48</v>
      </c>
      <c r="S947" s="32">
        <v>3</v>
      </c>
      <c r="T947" s="32" t="s">
        <v>40</v>
      </c>
      <c r="U947" s="32" t="s">
        <v>2</v>
      </c>
      <c r="V947" s="32" t="s">
        <v>56</v>
      </c>
      <c r="W947" s="32">
        <f>SUM(_xlfn.XLOOKUP(B947,freq!$A$2:$A$40,freq!$B$2:$B$40,0),_xlfn.XLOOKUP(C947,freq!$A$2:$A$40,freq!$B$2:$B$40,0),_xlfn.XLOOKUP(D947,freq!$A$2:$A$40,freq!$B$2:$B$40,0),_xlfn.XLOOKUP(E947,freq!$A$2:$A$40,freq!$B$2:$B$40,0),_xlfn.XLOOKUP(F947,freq!$A$2:$A$40,freq!$B$2:$B$40,0),_xlfn.XLOOKUP(G947,freq!$A$2:$A$40,freq!$B$2:$B$40,0),_xlfn.XLOOKUP(H947,freq!$A$2:$A$40,freq!$B$2:$B$40,0),_xlfn.XLOOKUP(I947,freq!$A$2:$A$40,freq!$B$2:$B$40,0),_xlfn.XLOOKUP(J947,freq!$A$2:$A$40,freq!$B$2:$B$40,0),_xlfn.XLOOKUP(K947,freq!$A$2:$A$40,freq!$B$2:$B$40,0),_xlfn.XLOOKUP(L947,freq!$A$2:$A$40,freq!$B$2:$B$40,0),_xlfn.XLOOKUP(M947,freq!$A$2:$A$40,freq!$B$2:$B$40,0),_xlfn.XLOOKUP(N947,freq!$A$2:$A$40,freq!$B$2:$B$40,0),_xlfn.XLOOKUP(O947,freq!$A$2:$A$40,freq!$B$2:$B$40,0),_xlfn.XLOOKUP(P947,freq!$A$2:$A$40,freq!$B$2:$B$40,0),_xlfn.XLOOKUP(Q947,freq!$A$2:$A$40,freq!$B$2:$B$40,0),_xlfn.XLOOKUP(R947,freq!$A$2:$A$40,freq!$B$2:$B$40,0),_xlfn.XLOOKUP(S947,freq!$A$2:$A$40,freq!$B$2:$B$40,0),_xlfn.XLOOKUP(T947,freq!$A$2:$A$40,freq!$B$2:$B$40,0),_xlfn.XLOOKUP(U947,freq!$A$2:$A$40,freq!$B$2:$B$40,0),_xlfn.XLOOKUP(V947,freq!$A$2:$A$40,freq!$B$2:$B$40,0))</f>
        <v>53.2</v>
      </c>
    </row>
    <row r="948" spans="1:23" hidden="1" x14ac:dyDescent="0.35">
      <c r="A948" s="32" t="s">
        <v>1767</v>
      </c>
      <c r="B948" s="32" t="s">
        <v>3</v>
      </c>
      <c r="C948" s="32" t="s">
        <v>59</v>
      </c>
      <c r="D948" s="32" t="s">
        <v>49</v>
      </c>
      <c r="E948" s="32">
        <v>6</v>
      </c>
      <c r="F948" s="32" t="s">
        <v>2</v>
      </c>
      <c r="G948" s="32" t="s">
        <v>30</v>
      </c>
      <c r="H948" s="32" t="s">
        <v>28</v>
      </c>
      <c r="I948" s="32" t="s">
        <v>49</v>
      </c>
      <c r="J948" s="32" t="s">
        <v>0</v>
      </c>
      <c r="K948" s="32">
        <v>7</v>
      </c>
      <c r="L948" s="32" t="s">
        <v>56</v>
      </c>
      <c r="M948" s="32" t="s">
        <v>38</v>
      </c>
      <c r="N948" s="32" t="s">
        <v>56</v>
      </c>
      <c r="O948" s="32" t="s">
        <v>1</v>
      </c>
      <c r="P948" s="32" t="s">
        <v>29</v>
      </c>
      <c r="Q948" s="32" t="s">
        <v>41</v>
      </c>
      <c r="R948" s="32" t="s">
        <v>44</v>
      </c>
      <c r="S948" s="32" t="s">
        <v>53</v>
      </c>
      <c r="T948" s="32">
        <v>9</v>
      </c>
      <c r="U948" s="32" t="s">
        <v>59</v>
      </c>
      <c r="V948" s="32" t="s">
        <v>58</v>
      </c>
      <c r="W948" s="32">
        <f>SUM(_xlfn.XLOOKUP(B948,freq!$A$2:$A$40,freq!$B$2:$B$40,0),_xlfn.XLOOKUP(C948,freq!$A$2:$A$40,freq!$B$2:$B$40,0),_xlfn.XLOOKUP(D948,freq!$A$2:$A$40,freq!$B$2:$B$40,0),_xlfn.XLOOKUP(E948,freq!$A$2:$A$40,freq!$B$2:$B$40,0),_xlfn.XLOOKUP(F948,freq!$A$2:$A$40,freq!$B$2:$B$40,0),_xlfn.XLOOKUP(G948,freq!$A$2:$A$40,freq!$B$2:$B$40,0),_xlfn.XLOOKUP(H948,freq!$A$2:$A$40,freq!$B$2:$B$40,0),_xlfn.XLOOKUP(I948,freq!$A$2:$A$40,freq!$B$2:$B$40,0),_xlfn.XLOOKUP(J948,freq!$A$2:$A$40,freq!$B$2:$B$40,0),_xlfn.XLOOKUP(K948,freq!$A$2:$A$40,freq!$B$2:$B$40,0),_xlfn.XLOOKUP(L948,freq!$A$2:$A$40,freq!$B$2:$B$40,0),_xlfn.XLOOKUP(M948,freq!$A$2:$A$40,freq!$B$2:$B$40,0),_xlfn.XLOOKUP(N948,freq!$A$2:$A$40,freq!$B$2:$B$40,0),_xlfn.XLOOKUP(O948,freq!$A$2:$A$40,freq!$B$2:$B$40,0),_xlfn.XLOOKUP(P948,freq!$A$2:$A$40,freq!$B$2:$B$40,0),_xlfn.XLOOKUP(Q948,freq!$A$2:$A$40,freq!$B$2:$B$40,0),_xlfn.XLOOKUP(R948,freq!$A$2:$A$40,freq!$B$2:$B$40,0),_xlfn.XLOOKUP(S948,freq!$A$2:$A$40,freq!$B$2:$B$40,0),_xlfn.XLOOKUP(T948,freq!$A$2:$A$40,freq!$B$2:$B$40,0),_xlfn.XLOOKUP(U948,freq!$A$2:$A$40,freq!$B$2:$B$40,0),_xlfn.XLOOKUP(V948,freq!$A$2:$A$40,freq!$B$2:$B$40,0))</f>
        <v>53.17</v>
      </c>
    </row>
    <row r="949" spans="1:23" hidden="1" x14ac:dyDescent="0.35">
      <c r="A949" s="32" t="s">
        <v>815</v>
      </c>
      <c r="B949" s="32" t="s">
        <v>40</v>
      </c>
      <c r="C949" s="32" t="s">
        <v>3</v>
      </c>
      <c r="D949" s="32" t="s">
        <v>0</v>
      </c>
      <c r="E949" s="32" t="s">
        <v>41</v>
      </c>
      <c r="F949" s="32" t="s">
        <v>33</v>
      </c>
      <c r="G949" s="32" t="s">
        <v>31</v>
      </c>
      <c r="H949" s="32" t="s">
        <v>1</v>
      </c>
      <c r="I949" s="32" t="s">
        <v>50</v>
      </c>
      <c r="J949" s="32" t="s">
        <v>29</v>
      </c>
      <c r="K949" s="32" t="s">
        <v>38</v>
      </c>
      <c r="L949" s="32">
        <v>0</v>
      </c>
      <c r="M949" s="32" t="s">
        <v>0</v>
      </c>
      <c r="N949" s="32" t="s">
        <v>4</v>
      </c>
      <c r="O949" s="32" t="s">
        <v>3</v>
      </c>
      <c r="P949" s="32" t="s">
        <v>4</v>
      </c>
      <c r="Q949" s="32" t="s">
        <v>37</v>
      </c>
      <c r="R949" s="32" t="s">
        <v>40</v>
      </c>
      <c r="S949" s="32">
        <v>8</v>
      </c>
      <c r="T949" s="32" t="s">
        <v>41</v>
      </c>
      <c r="U949" s="32" t="s">
        <v>29</v>
      </c>
      <c r="V949" s="32" t="s">
        <v>49</v>
      </c>
      <c r="W949" s="32">
        <f>SUM(_xlfn.XLOOKUP(B949,freq!$A$2:$A$40,freq!$B$2:$B$40,0),_xlfn.XLOOKUP(C949,freq!$A$2:$A$40,freq!$B$2:$B$40,0),_xlfn.XLOOKUP(D949,freq!$A$2:$A$40,freq!$B$2:$B$40,0),_xlfn.XLOOKUP(E949,freq!$A$2:$A$40,freq!$B$2:$B$40,0),_xlfn.XLOOKUP(F949,freq!$A$2:$A$40,freq!$B$2:$B$40,0),_xlfn.XLOOKUP(G949,freq!$A$2:$A$40,freq!$B$2:$B$40,0),_xlfn.XLOOKUP(H949,freq!$A$2:$A$40,freq!$B$2:$B$40,0),_xlfn.XLOOKUP(I949,freq!$A$2:$A$40,freq!$B$2:$B$40,0),_xlfn.XLOOKUP(J949,freq!$A$2:$A$40,freq!$B$2:$B$40,0),_xlfn.XLOOKUP(K949,freq!$A$2:$A$40,freq!$B$2:$B$40,0),_xlfn.XLOOKUP(L949,freq!$A$2:$A$40,freq!$B$2:$B$40,0),_xlfn.XLOOKUP(M949,freq!$A$2:$A$40,freq!$B$2:$B$40,0),_xlfn.XLOOKUP(N949,freq!$A$2:$A$40,freq!$B$2:$B$40,0),_xlfn.XLOOKUP(O949,freq!$A$2:$A$40,freq!$B$2:$B$40,0),_xlfn.XLOOKUP(P949,freq!$A$2:$A$40,freq!$B$2:$B$40,0),_xlfn.XLOOKUP(Q949,freq!$A$2:$A$40,freq!$B$2:$B$40,0),_xlfn.XLOOKUP(R949,freq!$A$2:$A$40,freq!$B$2:$B$40,0),_xlfn.XLOOKUP(S949,freq!$A$2:$A$40,freq!$B$2:$B$40,0),_xlfn.XLOOKUP(T949,freq!$A$2:$A$40,freq!$B$2:$B$40,0),_xlfn.XLOOKUP(U949,freq!$A$2:$A$40,freq!$B$2:$B$40,0),_xlfn.XLOOKUP(V949,freq!$A$2:$A$40,freq!$B$2:$B$40,0))</f>
        <v>53.160000000000004</v>
      </c>
    </row>
    <row r="950" spans="1:23" hidden="1" x14ac:dyDescent="0.35">
      <c r="A950" s="32" t="s">
        <v>545</v>
      </c>
      <c r="B950" s="32" t="s">
        <v>43</v>
      </c>
      <c r="C950" s="32" t="s">
        <v>35</v>
      </c>
      <c r="D950" s="32" t="s">
        <v>1</v>
      </c>
      <c r="E950" s="32">
        <v>6</v>
      </c>
      <c r="F950" s="32">
        <v>6</v>
      </c>
      <c r="G950" s="32" t="s">
        <v>46</v>
      </c>
      <c r="H950" s="32">
        <v>7</v>
      </c>
      <c r="I950" s="32" t="s">
        <v>45</v>
      </c>
      <c r="J950" s="32" t="s">
        <v>53</v>
      </c>
      <c r="K950" s="32" t="s">
        <v>56</v>
      </c>
      <c r="L950" s="32" t="s">
        <v>36</v>
      </c>
      <c r="M950" s="32">
        <v>6</v>
      </c>
      <c r="N950" s="32">
        <v>6</v>
      </c>
      <c r="O950" s="32" t="s">
        <v>3</v>
      </c>
      <c r="P950" s="32" t="s">
        <v>42</v>
      </c>
      <c r="Q950" s="32" t="s">
        <v>28</v>
      </c>
      <c r="R950" s="32" t="s">
        <v>58</v>
      </c>
      <c r="S950" s="32" t="s">
        <v>30</v>
      </c>
      <c r="T950" s="32">
        <v>0</v>
      </c>
      <c r="U950" s="32" t="s">
        <v>30</v>
      </c>
      <c r="V950" s="32" t="s">
        <v>44</v>
      </c>
      <c r="W950" s="32">
        <f>SUM(_xlfn.XLOOKUP(B950,freq!$A$2:$A$40,freq!$B$2:$B$40,0),_xlfn.XLOOKUP(C950,freq!$A$2:$A$40,freq!$B$2:$B$40,0),_xlfn.XLOOKUP(D950,freq!$A$2:$A$40,freq!$B$2:$B$40,0),_xlfn.XLOOKUP(E950,freq!$A$2:$A$40,freq!$B$2:$B$40,0),_xlfn.XLOOKUP(F950,freq!$A$2:$A$40,freq!$B$2:$B$40,0),_xlfn.XLOOKUP(G950,freq!$A$2:$A$40,freq!$B$2:$B$40,0),_xlfn.XLOOKUP(H950,freq!$A$2:$A$40,freq!$B$2:$B$40,0),_xlfn.XLOOKUP(I950,freq!$A$2:$A$40,freq!$B$2:$B$40,0),_xlfn.XLOOKUP(J950,freq!$A$2:$A$40,freq!$B$2:$B$40,0),_xlfn.XLOOKUP(K950,freq!$A$2:$A$40,freq!$B$2:$B$40,0),_xlfn.XLOOKUP(L950,freq!$A$2:$A$40,freq!$B$2:$B$40,0),_xlfn.XLOOKUP(M950,freq!$A$2:$A$40,freq!$B$2:$B$40,0),_xlfn.XLOOKUP(N950,freq!$A$2:$A$40,freq!$B$2:$B$40,0),_xlfn.XLOOKUP(O950,freq!$A$2:$A$40,freq!$B$2:$B$40,0),_xlfn.XLOOKUP(P950,freq!$A$2:$A$40,freq!$B$2:$B$40,0),_xlfn.XLOOKUP(Q950,freq!$A$2:$A$40,freq!$B$2:$B$40,0),_xlfn.XLOOKUP(R950,freq!$A$2:$A$40,freq!$B$2:$B$40,0),_xlfn.XLOOKUP(S950,freq!$A$2:$A$40,freq!$B$2:$B$40,0),_xlfn.XLOOKUP(T950,freq!$A$2:$A$40,freq!$B$2:$B$40,0),_xlfn.XLOOKUP(U950,freq!$A$2:$A$40,freq!$B$2:$B$40,0),_xlfn.XLOOKUP(V950,freq!$A$2:$A$40,freq!$B$2:$B$40,0))</f>
        <v>53.16</v>
      </c>
    </row>
    <row r="951" spans="1:23" hidden="1" x14ac:dyDescent="0.35">
      <c r="A951" s="32" t="s">
        <v>753</v>
      </c>
      <c r="B951" s="32" t="s">
        <v>32</v>
      </c>
      <c r="C951" s="32" t="s">
        <v>28</v>
      </c>
      <c r="D951" s="32" t="s">
        <v>40</v>
      </c>
      <c r="E951" s="32" t="s">
        <v>36</v>
      </c>
      <c r="F951" s="32" t="s">
        <v>33</v>
      </c>
      <c r="G951" s="32" t="s">
        <v>56</v>
      </c>
      <c r="H951" s="32" t="s">
        <v>31</v>
      </c>
      <c r="I951" s="32" t="s">
        <v>3</v>
      </c>
      <c r="J951" s="32" t="s">
        <v>29</v>
      </c>
      <c r="K951" s="32" t="s">
        <v>56</v>
      </c>
      <c r="L951" s="32">
        <v>1</v>
      </c>
      <c r="M951" s="32" t="s">
        <v>59</v>
      </c>
      <c r="N951" s="32" t="s">
        <v>31</v>
      </c>
      <c r="O951" s="32" t="s">
        <v>59</v>
      </c>
      <c r="P951" s="32" t="s">
        <v>32</v>
      </c>
      <c r="Q951" s="32" t="s">
        <v>58</v>
      </c>
      <c r="R951" s="32">
        <v>1</v>
      </c>
      <c r="S951" s="32" t="s">
        <v>41</v>
      </c>
      <c r="T951" s="32">
        <v>6</v>
      </c>
      <c r="U951" s="32" t="s">
        <v>40</v>
      </c>
      <c r="V951" s="32" t="s">
        <v>40</v>
      </c>
      <c r="W951" s="32">
        <f>SUM(_xlfn.XLOOKUP(B951,freq!$A$2:$A$40,freq!$B$2:$B$40,0),_xlfn.XLOOKUP(C951,freq!$A$2:$A$40,freq!$B$2:$B$40,0),_xlfn.XLOOKUP(D951,freq!$A$2:$A$40,freq!$B$2:$B$40,0),_xlfn.XLOOKUP(E951,freq!$A$2:$A$40,freq!$B$2:$B$40,0),_xlfn.XLOOKUP(F951,freq!$A$2:$A$40,freq!$B$2:$B$40,0),_xlfn.XLOOKUP(G951,freq!$A$2:$A$40,freq!$B$2:$B$40,0),_xlfn.XLOOKUP(H951,freq!$A$2:$A$40,freq!$B$2:$B$40,0),_xlfn.XLOOKUP(I951,freq!$A$2:$A$40,freq!$B$2:$B$40,0),_xlfn.XLOOKUP(J951,freq!$A$2:$A$40,freq!$B$2:$B$40,0),_xlfn.XLOOKUP(K951,freq!$A$2:$A$40,freq!$B$2:$B$40,0),_xlfn.XLOOKUP(L951,freq!$A$2:$A$40,freq!$B$2:$B$40,0),_xlfn.XLOOKUP(M951,freq!$A$2:$A$40,freq!$B$2:$B$40,0),_xlfn.XLOOKUP(N951,freq!$A$2:$A$40,freq!$B$2:$B$40,0),_xlfn.XLOOKUP(O951,freq!$A$2:$A$40,freq!$B$2:$B$40,0),_xlfn.XLOOKUP(P951,freq!$A$2:$A$40,freq!$B$2:$B$40,0),_xlfn.XLOOKUP(Q951,freq!$A$2:$A$40,freq!$B$2:$B$40,0),_xlfn.XLOOKUP(R951,freq!$A$2:$A$40,freq!$B$2:$B$40,0),_xlfn.XLOOKUP(S951,freq!$A$2:$A$40,freq!$B$2:$B$40,0),_xlfn.XLOOKUP(T951,freq!$A$2:$A$40,freq!$B$2:$B$40,0),_xlfn.XLOOKUP(U951,freq!$A$2:$A$40,freq!$B$2:$B$40,0),_xlfn.XLOOKUP(V951,freq!$A$2:$A$40,freq!$B$2:$B$40,0))</f>
        <v>53.150000000000013</v>
      </c>
    </row>
    <row r="952" spans="1:23" hidden="1" x14ac:dyDescent="0.35">
      <c r="A952" s="32" t="s">
        <v>679</v>
      </c>
      <c r="B952" s="32" t="s">
        <v>46</v>
      </c>
      <c r="C952" s="32" t="s">
        <v>29</v>
      </c>
      <c r="D952" s="32">
        <v>6</v>
      </c>
      <c r="E952" s="32" t="s">
        <v>45</v>
      </c>
      <c r="F952" s="32" t="s">
        <v>34</v>
      </c>
      <c r="G952" s="32">
        <v>5</v>
      </c>
      <c r="H952" s="32" t="s">
        <v>34</v>
      </c>
      <c r="I952" s="32" t="s">
        <v>41</v>
      </c>
      <c r="J952" s="32">
        <v>6</v>
      </c>
      <c r="K952" s="32">
        <v>5</v>
      </c>
      <c r="L952" s="32">
        <v>7</v>
      </c>
      <c r="M952" s="32" t="s">
        <v>46</v>
      </c>
      <c r="N952" s="32" t="s">
        <v>31</v>
      </c>
      <c r="O952" s="32" t="s">
        <v>32</v>
      </c>
      <c r="P952" s="32">
        <v>1</v>
      </c>
      <c r="Q952" s="32" t="s">
        <v>0</v>
      </c>
      <c r="R952" s="32">
        <v>2</v>
      </c>
      <c r="S952" s="32" t="s">
        <v>3</v>
      </c>
      <c r="T952" s="32" t="s">
        <v>32</v>
      </c>
      <c r="U952" s="32" t="s">
        <v>44</v>
      </c>
      <c r="V952" s="32" t="s">
        <v>36</v>
      </c>
      <c r="W952" s="32">
        <f>SUM(_xlfn.XLOOKUP(B952,freq!$A$2:$A$40,freq!$B$2:$B$40,0),_xlfn.XLOOKUP(C952,freq!$A$2:$A$40,freq!$B$2:$B$40,0),_xlfn.XLOOKUP(D952,freq!$A$2:$A$40,freq!$B$2:$B$40,0),_xlfn.XLOOKUP(E952,freq!$A$2:$A$40,freq!$B$2:$B$40,0),_xlfn.XLOOKUP(F952,freq!$A$2:$A$40,freq!$B$2:$B$40,0),_xlfn.XLOOKUP(G952,freq!$A$2:$A$40,freq!$B$2:$B$40,0),_xlfn.XLOOKUP(H952,freq!$A$2:$A$40,freq!$B$2:$B$40,0),_xlfn.XLOOKUP(I952,freq!$A$2:$A$40,freq!$B$2:$B$40,0),_xlfn.XLOOKUP(J952,freq!$A$2:$A$40,freq!$B$2:$B$40,0),_xlfn.XLOOKUP(K952,freq!$A$2:$A$40,freq!$B$2:$B$40,0),_xlfn.XLOOKUP(L952,freq!$A$2:$A$40,freq!$B$2:$B$40,0),_xlfn.XLOOKUP(M952,freq!$A$2:$A$40,freq!$B$2:$B$40,0),_xlfn.XLOOKUP(N952,freq!$A$2:$A$40,freq!$B$2:$B$40,0),_xlfn.XLOOKUP(O952,freq!$A$2:$A$40,freq!$B$2:$B$40,0),_xlfn.XLOOKUP(P952,freq!$A$2:$A$40,freq!$B$2:$B$40,0),_xlfn.XLOOKUP(Q952,freq!$A$2:$A$40,freq!$B$2:$B$40,0),_xlfn.XLOOKUP(R952,freq!$A$2:$A$40,freq!$B$2:$B$40,0),_xlfn.XLOOKUP(S952,freq!$A$2:$A$40,freq!$B$2:$B$40,0),_xlfn.XLOOKUP(T952,freq!$A$2:$A$40,freq!$B$2:$B$40,0),_xlfn.XLOOKUP(U952,freq!$A$2:$A$40,freq!$B$2:$B$40,0),_xlfn.XLOOKUP(V952,freq!$A$2:$A$40,freq!$B$2:$B$40,0))</f>
        <v>53.13</v>
      </c>
    </row>
    <row r="953" spans="1:23" hidden="1" x14ac:dyDescent="0.35">
      <c r="A953" s="32" t="s">
        <v>1160</v>
      </c>
      <c r="B953" s="32" t="s">
        <v>28</v>
      </c>
      <c r="C953" s="32">
        <v>1</v>
      </c>
      <c r="D953" s="32" t="s">
        <v>29</v>
      </c>
      <c r="E953" s="32" t="s">
        <v>0</v>
      </c>
      <c r="F953" s="32" t="s">
        <v>50</v>
      </c>
      <c r="G953" s="32" t="s">
        <v>36</v>
      </c>
      <c r="H953" s="32" t="s">
        <v>46</v>
      </c>
      <c r="I953" s="32" t="s">
        <v>29</v>
      </c>
      <c r="J953" s="32" t="s">
        <v>44</v>
      </c>
      <c r="K953" s="32" t="s">
        <v>56</v>
      </c>
      <c r="L953" s="32" t="s">
        <v>59</v>
      </c>
      <c r="M953" s="32">
        <v>4</v>
      </c>
      <c r="N953" s="32" t="s">
        <v>1</v>
      </c>
      <c r="O953" s="32" t="s">
        <v>46</v>
      </c>
      <c r="P953" s="32" t="s">
        <v>30</v>
      </c>
      <c r="Q953" s="32" t="s">
        <v>41</v>
      </c>
      <c r="R953" s="32" t="s">
        <v>45</v>
      </c>
      <c r="S953" s="32" t="s">
        <v>28</v>
      </c>
      <c r="T953" s="32">
        <v>1</v>
      </c>
      <c r="U953" s="32">
        <v>9</v>
      </c>
      <c r="V953" s="32" t="s">
        <v>58</v>
      </c>
      <c r="W953" s="32">
        <f>SUM(_xlfn.XLOOKUP(B953,freq!$A$2:$A$40,freq!$B$2:$B$40,0),_xlfn.XLOOKUP(C953,freq!$A$2:$A$40,freq!$B$2:$B$40,0),_xlfn.XLOOKUP(D953,freq!$A$2:$A$40,freq!$B$2:$B$40,0),_xlfn.XLOOKUP(E953,freq!$A$2:$A$40,freq!$B$2:$B$40,0),_xlfn.XLOOKUP(F953,freq!$A$2:$A$40,freq!$B$2:$B$40,0),_xlfn.XLOOKUP(G953,freq!$A$2:$A$40,freq!$B$2:$B$40,0),_xlfn.XLOOKUP(H953,freq!$A$2:$A$40,freq!$B$2:$B$40,0),_xlfn.XLOOKUP(I953,freq!$A$2:$A$40,freq!$B$2:$B$40,0),_xlfn.XLOOKUP(J953,freq!$A$2:$A$40,freq!$B$2:$B$40,0),_xlfn.XLOOKUP(K953,freq!$A$2:$A$40,freq!$B$2:$B$40,0),_xlfn.XLOOKUP(L953,freq!$A$2:$A$40,freq!$B$2:$B$40,0),_xlfn.XLOOKUP(M953,freq!$A$2:$A$40,freq!$B$2:$B$40,0),_xlfn.XLOOKUP(N953,freq!$A$2:$A$40,freq!$B$2:$B$40,0),_xlfn.XLOOKUP(O953,freq!$A$2:$A$40,freq!$B$2:$B$40,0),_xlfn.XLOOKUP(P953,freq!$A$2:$A$40,freq!$B$2:$B$40,0),_xlfn.XLOOKUP(Q953,freq!$A$2:$A$40,freq!$B$2:$B$40,0),_xlfn.XLOOKUP(R953,freq!$A$2:$A$40,freq!$B$2:$B$40,0),_xlfn.XLOOKUP(S953,freq!$A$2:$A$40,freq!$B$2:$B$40,0),_xlfn.XLOOKUP(T953,freq!$A$2:$A$40,freq!$B$2:$B$40,0),_xlfn.XLOOKUP(U953,freq!$A$2:$A$40,freq!$B$2:$B$40,0),_xlfn.XLOOKUP(V953,freq!$A$2:$A$40,freq!$B$2:$B$40,0))</f>
        <v>53.12</v>
      </c>
    </row>
    <row r="954" spans="1:23" hidden="1" x14ac:dyDescent="0.35">
      <c r="A954" s="32" t="s">
        <v>711</v>
      </c>
      <c r="B954" s="32">
        <v>3</v>
      </c>
      <c r="C954" s="32" t="s">
        <v>44</v>
      </c>
      <c r="D954" s="32">
        <v>9</v>
      </c>
      <c r="E954" s="32" t="s">
        <v>2</v>
      </c>
      <c r="F954" s="32" t="s">
        <v>40</v>
      </c>
      <c r="G954" s="32">
        <v>7</v>
      </c>
      <c r="H954" s="32" t="s">
        <v>48</v>
      </c>
      <c r="I954" s="32" t="s">
        <v>29</v>
      </c>
      <c r="J954" s="32" t="s">
        <v>56</v>
      </c>
      <c r="K954" s="32" t="s">
        <v>56</v>
      </c>
      <c r="L954" s="32">
        <v>1</v>
      </c>
      <c r="M954" s="32" t="s">
        <v>58</v>
      </c>
      <c r="N954" s="32" t="s">
        <v>33</v>
      </c>
      <c r="O954" s="32" t="s">
        <v>35</v>
      </c>
      <c r="P954" s="32">
        <v>7</v>
      </c>
      <c r="Q954" s="32" t="s">
        <v>42</v>
      </c>
      <c r="R954" s="32" t="s">
        <v>53</v>
      </c>
      <c r="S954" s="32" t="s">
        <v>53</v>
      </c>
      <c r="T954" s="32" t="s">
        <v>56</v>
      </c>
      <c r="U954" s="32">
        <v>5</v>
      </c>
      <c r="V954" s="32" t="s">
        <v>46</v>
      </c>
      <c r="W954" s="32">
        <f>SUM(_xlfn.XLOOKUP(B954,freq!$A$2:$A$40,freq!$B$2:$B$40,0),_xlfn.XLOOKUP(C954,freq!$A$2:$A$40,freq!$B$2:$B$40,0),_xlfn.XLOOKUP(D954,freq!$A$2:$A$40,freq!$B$2:$B$40,0),_xlfn.XLOOKUP(E954,freq!$A$2:$A$40,freq!$B$2:$B$40,0),_xlfn.XLOOKUP(F954,freq!$A$2:$A$40,freq!$B$2:$B$40,0),_xlfn.XLOOKUP(G954,freq!$A$2:$A$40,freq!$B$2:$B$40,0),_xlfn.XLOOKUP(H954,freq!$A$2:$A$40,freq!$B$2:$B$40,0),_xlfn.XLOOKUP(I954,freq!$A$2:$A$40,freq!$B$2:$B$40,0),_xlfn.XLOOKUP(J954,freq!$A$2:$A$40,freq!$B$2:$B$40,0),_xlfn.XLOOKUP(K954,freq!$A$2:$A$40,freq!$B$2:$B$40,0),_xlfn.XLOOKUP(L954,freq!$A$2:$A$40,freq!$B$2:$B$40,0),_xlfn.XLOOKUP(M954,freq!$A$2:$A$40,freq!$B$2:$B$40,0),_xlfn.XLOOKUP(N954,freq!$A$2:$A$40,freq!$B$2:$B$40,0),_xlfn.XLOOKUP(O954,freq!$A$2:$A$40,freq!$B$2:$B$40,0),_xlfn.XLOOKUP(P954,freq!$A$2:$A$40,freq!$B$2:$B$40,0),_xlfn.XLOOKUP(Q954,freq!$A$2:$A$40,freq!$B$2:$B$40,0),_xlfn.XLOOKUP(R954,freq!$A$2:$A$40,freq!$B$2:$B$40,0),_xlfn.XLOOKUP(S954,freq!$A$2:$A$40,freq!$B$2:$B$40,0),_xlfn.XLOOKUP(T954,freq!$A$2:$A$40,freq!$B$2:$B$40,0),_xlfn.XLOOKUP(U954,freq!$A$2:$A$40,freq!$B$2:$B$40,0),_xlfn.XLOOKUP(V954,freq!$A$2:$A$40,freq!$B$2:$B$40,0))</f>
        <v>53.089999999999996</v>
      </c>
    </row>
    <row r="955" spans="1:23" hidden="1" x14ac:dyDescent="0.35">
      <c r="A955" s="32" t="s">
        <v>1733</v>
      </c>
      <c r="B955" s="32" t="s">
        <v>30</v>
      </c>
      <c r="C955" s="32">
        <v>0</v>
      </c>
      <c r="D955" s="32" t="s">
        <v>28</v>
      </c>
      <c r="E955" s="32" t="s">
        <v>46</v>
      </c>
      <c r="F955" s="32" t="s">
        <v>36</v>
      </c>
      <c r="G955" s="32" t="s">
        <v>2</v>
      </c>
      <c r="H955" s="32" t="s">
        <v>31</v>
      </c>
      <c r="I955" s="32">
        <v>7</v>
      </c>
      <c r="J955" s="32" t="s">
        <v>50</v>
      </c>
      <c r="K955" s="32" t="s">
        <v>37</v>
      </c>
      <c r="L955" s="32" t="s">
        <v>59</v>
      </c>
      <c r="M955" s="32">
        <v>6</v>
      </c>
      <c r="N955" s="32" t="s">
        <v>58</v>
      </c>
      <c r="O955" s="32" t="s">
        <v>59</v>
      </c>
      <c r="P955" s="32" t="s">
        <v>3</v>
      </c>
      <c r="Q955" s="32" t="s">
        <v>3</v>
      </c>
      <c r="R955" s="32">
        <v>3</v>
      </c>
      <c r="S955" s="32" t="s">
        <v>38</v>
      </c>
      <c r="T955" s="32" t="s">
        <v>53</v>
      </c>
      <c r="U955" s="32" t="s">
        <v>28</v>
      </c>
      <c r="V955" s="32">
        <v>6</v>
      </c>
      <c r="W955" s="32">
        <f>SUM(_xlfn.XLOOKUP(B955,freq!$A$2:$A$40,freq!$B$2:$B$40,0),_xlfn.XLOOKUP(C955,freq!$A$2:$A$40,freq!$B$2:$B$40,0),_xlfn.XLOOKUP(D955,freq!$A$2:$A$40,freq!$B$2:$B$40,0),_xlfn.XLOOKUP(E955,freq!$A$2:$A$40,freq!$B$2:$B$40,0),_xlfn.XLOOKUP(F955,freq!$A$2:$A$40,freq!$B$2:$B$40,0),_xlfn.XLOOKUP(G955,freq!$A$2:$A$40,freq!$B$2:$B$40,0),_xlfn.XLOOKUP(H955,freq!$A$2:$A$40,freq!$B$2:$B$40,0),_xlfn.XLOOKUP(I955,freq!$A$2:$A$40,freq!$B$2:$B$40,0),_xlfn.XLOOKUP(J955,freq!$A$2:$A$40,freq!$B$2:$B$40,0),_xlfn.XLOOKUP(K955,freq!$A$2:$A$40,freq!$B$2:$B$40,0),_xlfn.XLOOKUP(L955,freq!$A$2:$A$40,freq!$B$2:$B$40,0),_xlfn.XLOOKUP(M955,freq!$A$2:$A$40,freq!$B$2:$B$40,0),_xlfn.XLOOKUP(N955,freq!$A$2:$A$40,freq!$B$2:$B$40,0),_xlfn.XLOOKUP(O955,freq!$A$2:$A$40,freq!$B$2:$B$40,0),_xlfn.XLOOKUP(P955,freq!$A$2:$A$40,freq!$B$2:$B$40,0),_xlfn.XLOOKUP(Q955,freq!$A$2:$A$40,freq!$B$2:$B$40,0),_xlfn.XLOOKUP(R955,freq!$A$2:$A$40,freq!$B$2:$B$40,0),_xlfn.XLOOKUP(S955,freq!$A$2:$A$40,freq!$B$2:$B$40,0),_xlfn.XLOOKUP(T955,freq!$A$2:$A$40,freq!$B$2:$B$40,0),_xlfn.XLOOKUP(U955,freq!$A$2:$A$40,freq!$B$2:$B$40,0),_xlfn.XLOOKUP(V955,freq!$A$2:$A$40,freq!$B$2:$B$40,0))</f>
        <v>53.07</v>
      </c>
    </row>
    <row r="956" spans="1:23" hidden="1" x14ac:dyDescent="0.35">
      <c r="A956" s="32" t="s">
        <v>206</v>
      </c>
      <c r="B956" s="32" t="s">
        <v>46</v>
      </c>
      <c r="C956" s="32" t="s">
        <v>32</v>
      </c>
      <c r="D956" s="32" t="s">
        <v>42</v>
      </c>
      <c r="E956" s="32">
        <v>5</v>
      </c>
      <c r="F956" s="32" t="s">
        <v>31</v>
      </c>
      <c r="G956" s="32">
        <v>1</v>
      </c>
      <c r="H956" s="32">
        <v>8</v>
      </c>
      <c r="I956" s="32">
        <v>8</v>
      </c>
      <c r="J956" s="32">
        <v>3</v>
      </c>
      <c r="K956" s="32" t="s">
        <v>56</v>
      </c>
      <c r="L956" s="32" t="s">
        <v>37</v>
      </c>
      <c r="M956" s="32" t="s">
        <v>46</v>
      </c>
      <c r="N956" s="32">
        <v>3</v>
      </c>
      <c r="O956" s="32" t="s">
        <v>37</v>
      </c>
      <c r="P956" s="32" t="s">
        <v>59</v>
      </c>
      <c r="Q956" s="32" t="s">
        <v>42</v>
      </c>
      <c r="R956" s="32" t="s">
        <v>44</v>
      </c>
      <c r="S956" s="32" t="s">
        <v>56</v>
      </c>
      <c r="T956" s="32" t="s">
        <v>43</v>
      </c>
      <c r="U956" s="32">
        <v>8</v>
      </c>
      <c r="V956" s="32" t="s">
        <v>59</v>
      </c>
      <c r="W956" s="32">
        <f>SUM(_xlfn.XLOOKUP(B956,freq!$A$2:$A$40,freq!$B$2:$B$40,0),_xlfn.XLOOKUP(C956,freq!$A$2:$A$40,freq!$B$2:$B$40,0),_xlfn.XLOOKUP(D956,freq!$A$2:$A$40,freq!$B$2:$B$40,0),_xlfn.XLOOKUP(E956,freq!$A$2:$A$40,freq!$B$2:$B$40,0),_xlfn.XLOOKUP(F956,freq!$A$2:$A$40,freq!$B$2:$B$40,0),_xlfn.XLOOKUP(G956,freq!$A$2:$A$40,freq!$B$2:$B$40,0),_xlfn.XLOOKUP(H956,freq!$A$2:$A$40,freq!$B$2:$B$40,0),_xlfn.XLOOKUP(I956,freq!$A$2:$A$40,freq!$B$2:$B$40,0),_xlfn.XLOOKUP(J956,freq!$A$2:$A$40,freq!$B$2:$B$40,0),_xlfn.XLOOKUP(K956,freq!$A$2:$A$40,freq!$B$2:$B$40,0),_xlfn.XLOOKUP(L956,freq!$A$2:$A$40,freq!$B$2:$B$40,0),_xlfn.XLOOKUP(M956,freq!$A$2:$A$40,freq!$B$2:$B$40,0),_xlfn.XLOOKUP(N956,freq!$A$2:$A$40,freq!$B$2:$B$40,0),_xlfn.XLOOKUP(O956,freq!$A$2:$A$40,freq!$B$2:$B$40,0),_xlfn.XLOOKUP(P956,freq!$A$2:$A$40,freq!$B$2:$B$40,0),_xlfn.XLOOKUP(Q956,freq!$A$2:$A$40,freq!$B$2:$B$40,0),_xlfn.XLOOKUP(R956,freq!$A$2:$A$40,freq!$B$2:$B$40,0),_xlfn.XLOOKUP(S956,freq!$A$2:$A$40,freq!$B$2:$B$40,0),_xlfn.XLOOKUP(T956,freq!$A$2:$A$40,freq!$B$2:$B$40,0),_xlfn.XLOOKUP(U956,freq!$A$2:$A$40,freq!$B$2:$B$40,0),_xlfn.XLOOKUP(V956,freq!$A$2:$A$40,freq!$B$2:$B$40,0))</f>
        <v>53.040000000000006</v>
      </c>
    </row>
    <row r="957" spans="1:23" hidden="1" x14ac:dyDescent="0.35">
      <c r="A957" s="32" t="s">
        <v>615</v>
      </c>
      <c r="B957" s="32">
        <v>4</v>
      </c>
      <c r="C957" s="32" t="s">
        <v>1</v>
      </c>
      <c r="D957" s="32" t="s">
        <v>37</v>
      </c>
      <c r="E957" s="32" t="s">
        <v>59</v>
      </c>
      <c r="F957" s="32" t="s">
        <v>34</v>
      </c>
      <c r="G957" s="32">
        <v>7</v>
      </c>
      <c r="H957" s="32">
        <v>2</v>
      </c>
      <c r="I957" s="32" t="s">
        <v>28</v>
      </c>
      <c r="J957" s="32" t="s">
        <v>56</v>
      </c>
      <c r="K957" s="32" t="s">
        <v>0</v>
      </c>
      <c r="L957" s="32" t="s">
        <v>43</v>
      </c>
      <c r="M957" s="32" t="s">
        <v>2</v>
      </c>
      <c r="N957" s="32" t="s">
        <v>32</v>
      </c>
      <c r="O957" s="32" t="s">
        <v>41</v>
      </c>
      <c r="P957" s="32">
        <v>1</v>
      </c>
      <c r="Q957" s="32" t="s">
        <v>32</v>
      </c>
      <c r="R957" s="32">
        <v>6</v>
      </c>
      <c r="S957" s="32" t="s">
        <v>53</v>
      </c>
      <c r="T957" s="32" t="s">
        <v>33</v>
      </c>
      <c r="U957" s="32" t="s">
        <v>56</v>
      </c>
      <c r="V957" s="32" t="s">
        <v>36</v>
      </c>
      <c r="W957" s="32">
        <f>SUM(_xlfn.XLOOKUP(B957,freq!$A$2:$A$40,freq!$B$2:$B$40,0),_xlfn.XLOOKUP(C957,freq!$A$2:$A$40,freq!$B$2:$B$40,0),_xlfn.XLOOKUP(D957,freq!$A$2:$A$40,freq!$B$2:$B$40,0),_xlfn.XLOOKUP(E957,freq!$A$2:$A$40,freq!$B$2:$B$40,0),_xlfn.XLOOKUP(F957,freq!$A$2:$A$40,freq!$B$2:$B$40,0),_xlfn.XLOOKUP(G957,freq!$A$2:$A$40,freq!$B$2:$B$40,0),_xlfn.XLOOKUP(H957,freq!$A$2:$A$40,freq!$B$2:$B$40,0),_xlfn.XLOOKUP(I957,freq!$A$2:$A$40,freq!$B$2:$B$40,0),_xlfn.XLOOKUP(J957,freq!$A$2:$A$40,freq!$B$2:$B$40,0),_xlfn.XLOOKUP(K957,freq!$A$2:$A$40,freq!$B$2:$B$40,0),_xlfn.XLOOKUP(L957,freq!$A$2:$A$40,freq!$B$2:$B$40,0),_xlfn.XLOOKUP(M957,freq!$A$2:$A$40,freq!$B$2:$B$40,0),_xlfn.XLOOKUP(N957,freq!$A$2:$A$40,freq!$B$2:$B$40,0),_xlfn.XLOOKUP(O957,freq!$A$2:$A$40,freq!$B$2:$B$40,0),_xlfn.XLOOKUP(P957,freq!$A$2:$A$40,freq!$B$2:$B$40,0),_xlfn.XLOOKUP(Q957,freq!$A$2:$A$40,freq!$B$2:$B$40,0),_xlfn.XLOOKUP(R957,freq!$A$2:$A$40,freq!$B$2:$B$40,0),_xlfn.XLOOKUP(S957,freq!$A$2:$A$40,freq!$B$2:$B$40,0),_xlfn.XLOOKUP(T957,freq!$A$2:$A$40,freq!$B$2:$B$40,0),_xlfn.XLOOKUP(U957,freq!$A$2:$A$40,freq!$B$2:$B$40,0),_xlfn.XLOOKUP(V957,freq!$A$2:$A$40,freq!$B$2:$B$40,0))</f>
        <v>53.040000000000006</v>
      </c>
    </row>
    <row r="958" spans="1:23" hidden="1" x14ac:dyDescent="0.35">
      <c r="A958" s="32" t="s">
        <v>237</v>
      </c>
      <c r="B958" s="32" t="s">
        <v>1</v>
      </c>
      <c r="C958" s="32" t="s">
        <v>37</v>
      </c>
      <c r="D958" s="32" t="s">
        <v>37</v>
      </c>
      <c r="E958" s="32">
        <v>9</v>
      </c>
      <c r="F958" s="32" t="s">
        <v>32</v>
      </c>
      <c r="G958" s="32" t="s">
        <v>32</v>
      </c>
      <c r="H958" s="32" t="s">
        <v>41</v>
      </c>
      <c r="I958" s="32" t="s">
        <v>34</v>
      </c>
      <c r="J958" s="32" t="s">
        <v>36</v>
      </c>
      <c r="K958" s="32">
        <v>4</v>
      </c>
      <c r="L958" s="32" t="s">
        <v>46</v>
      </c>
      <c r="M958" s="32">
        <v>7</v>
      </c>
      <c r="N958" s="32">
        <v>2</v>
      </c>
      <c r="O958" s="32" t="s">
        <v>50</v>
      </c>
      <c r="P958" s="32">
        <v>9</v>
      </c>
      <c r="Q958" s="32" t="s">
        <v>46</v>
      </c>
      <c r="R958" s="32">
        <v>0</v>
      </c>
      <c r="S958" s="32" t="s">
        <v>50</v>
      </c>
      <c r="T958" s="32" t="s">
        <v>41</v>
      </c>
      <c r="U958" s="32" t="s">
        <v>2</v>
      </c>
      <c r="V958" s="32">
        <v>6</v>
      </c>
      <c r="W958" s="32">
        <f>SUM(_xlfn.XLOOKUP(B958,freq!$A$2:$A$40,freq!$B$2:$B$40,0),_xlfn.XLOOKUP(C958,freq!$A$2:$A$40,freq!$B$2:$B$40,0),_xlfn.XLOOKUP(D958,freq!$A$2:$A$40,freq!$B$2:$B$40,0),_xlfn.XLOOKUP(E958,freq!$A$2:$A$40,freq!$B$2:$B$40,0),_xlfn.XLOOKUP(F958,freq!$A$2:$A$40,freq!$B$2:$B$40,0),_xlfn.XLOOKUP(G958,freq!$A$2:$A$40,freq!$B$2:$B$40,0),_xlfn.XLOOKUP(H958,freq!$A$2:$A$40,freq!$B$2:$B$40,0),_xlfn.XLOOKUP(I958,freq!$A$2:$A$40,freq!$B$2:$B$40,0),_xlfn.XLOOKUP(J958,freq!$A$2:$A$40,freq!$B$2:$B$40,0),_xlfn.XLOOKUP(K958,freq!$A$2:$A$40,freq!$B$2:$B$40,0),_xlfn.XLOOKUP(L958,freq!$A$2:$A$40,freq!$B$2:$B$40,0),_xlfn.XLOOKUP(M958,freq!$A$2:$A$40,freq!$B$2:$B$40,0),_xlfn.XLOOKUP(N958,freq!$A$2:$A$40,freq!$B$2:$B$40,0),_xlfn.XLOOKUP(O958,freq!$A$2:$A$40,freq!$B$2:$B$40,0),_xlfn.XLOOKUP(P958,freq!$A$2:$A$40,freq!$B$2:$B$40,0),_xlfn.XLOOKUP(Q958,freq!$A$2:$A$40,freq!$B$2:$B$40,0),_xlfn.XLOOKUP(R958,freq!$A$2:$A$40,freq!$B$2:$B$40,0),_xlfn.XLOOKUP(S958,freq!$A$2:$A$40,freq!$B$2:$B$40,0),_xlfn.XLOOKUP(T958,freq!$A$2:$A$40,freq!$B$2:$B$40,0),_xlfn.XLOOKUP(U958,freq!$A$2:$A$40,freq!$B$2:$B$40,0),_xlfn.XLOOKUP(V958,freq!$A$2:$A$40,freq!$B$2:$B$40,0))</f>
        <v>53.019999999999996</v>
      </c>
    </row>
    <row r="959" spans="1:23" hidden="1" x14ac:dyDescent="0.35">
      <c r="A959" s="32" t="s">
        <v>536</v>
      </c>
      <c r="B959" s="32" t="s">
        <v>32</v>
      </c>
      <c r="C959" s="32">
        <v>4</v>
      </c>
      <c r="D959" s="32" t="s">
        <v>28</v>
      </c>
      <c r="E959" s="32" t="s">
        <v>28</v>
      </c>
      <c r="F959" s="32" t="s">
        <v>2</v>
      </c>
      <c r="G959" s="32">
        <v>4</v>
      </c>
      <c r="H959" s="32" t="s">
        <v>59</v>
      </c>
      <c r="I959" s="32" t="s">
        <v>34</v>
      </c>
      <c r="J959" s="32">
        <v>3</v>
      </c>
      <c r="K959" s="32">
        <v>4</v>
      </c>
      <c r="L959" s="32">
        <v>7</v>
      </c>
      <c r="M959" s="32" t="s">
        <v>30</v>
      </c>
      <c r="N959" s="32" t="s">
        <v>34</v>
      </c>
      <c r="O959" s="32" t="s">
        <v>2</v>
      </c>
      <c r="P959" s="32" t="s">
        <v>48</v>
      </c>
      <c r="Q959" s="32">
        <v>8</v>
      </c>
      <c r="R959" s="32">
        <v>5</v>
      </c>
      <c r="S959" s="32" t="s">
        <v>4</v>
      </c>
      <c r="T959" s="32" t="s">
        <v>56</v>
      </c>
      <c r="U959" s="32" t="s">
        <v>34</v>
      </c>
      <c r="V959" s="32" t="s">
        <v>35</v>
      </c>
      <c r="W959" s="32">
        <f>SUM(_xlfn.XLOOKUP(B959,freq!$A$2:$A$40,freq!$B$2:$B$40,0),_xlfn.XLOOKUP(C959,freq!$A$2:$A$40,freq!$B$2:$B$40,0),_xlfn.XLOOKUP(D959,freq!$A$2:$A$40,freq!$B$2:$B$40,0),_xlfn.XLOOKUP(E959,freq!$A$2:$A$40,freq!$B$2:$B$40,0),_xlfn.XLOOKUP(F959,freq!$A$2:$A$40,freq!$B$2:$B$40,0),_xlfn.XLOOKUP(G959,freq!$A$2:$A$40,freq!$B$2:$B$40,0),_xlfn.XLOOKUP(H959,freq!$A$2:$A$40,freq!$B$2:$B$40,0),_xlfn.XLOOKUP(I959,freq!$A$2:$A$40,freq!$B$2:$B$40,0),_xlfn.XLOOKUP(J959,freq!$A$2:$A$40,freq!$B$2:$B$40,0),_xlfn.XLOOKUP(K959,freq!$A$2:$A$40,freq!$B$2:$B$40,0),_xlfn.XLOOKUP(L959,freq!$A$2:$A$40,freq!$B$2:$B$40,0),_xlfn.XLOOKUP(M959,freq!$A$2:$A$40,freq!$B$2:$B$40,0),_xlfn.XLOOKUP(N959,freq!$A$2:$A$40,freq!$B$2:$B$40,0),_xlfn.XLOOKUP(O959,freq!$A$2:$A$40,freq!$B$2:$B$40,0),_xlfn.XLOOKUP(P959,freq!$A$2:$A$40,freq!$B$2:$B$40,0),_xlfn.XLOOKUP(Q959,freq!$A$2:$A$40,freq!$B$2:$B$40,0),_xlfn.XLOOKUP(R959,freq!$A$2:$A$40,freq!$B$2:$B$40,0),_xlfn.XLOOKUP(S959,freq!$A$2:$A$40,freq!$B$2:$B$40,0),_xlfn.XLOOKUP(T959,freq!$A$2:$A$40,freq!$B$2:$B$40,0),_xlfn.XLOOKUP(U959,freq!$A$2:$A$40,freq!$B$2:$B$40,0),_xlfn.XLOOKUP(V959,freq!$A$2:$A$40,freq!$B$2:$B$40,0))</f>
        <v>53.01</v>
      </c>
    </row>
    <row r="960" spans="1:23" hidden="1" x14ac:dyDescent="0.35">
      <c r="A960" s="32" t="s">
        <v>1229</v>
      </c>
      <c r="B960" s="32" t="s">
        <v>46</v>
      </c>
      <c r="C960" s="32" t="s">
        <v>4</v>
      </c>
      <c r="D960" s="32" t="s">
        <v>41</v>
      </c>
      <c r="E960" s="32">
        <v>0</v>
      </c>
      <c r="F960" s="32" t="s">
        <v>58</v>
      </c>
      <c r="G960" s="32" t="s">
        <v>42</v>
      </c>
      <c r="H960" s="32" t="s">
        <v>58</v>
      </c>
      <c r="I960" s="32" t="s">
        <v>46</v>
      </c>
      <c r="J960" s="32" t="s">
        <v>36</v>
      </c>
      <c r="K960" s="32" t="s">
        <v>44</v>
      </c>
      <c r="L960" s="32" t="s">
        <v>36</v>
      </c>
      <c r="M960" s="32" t="s">
        <v>35</v>
      </c>
      <c r="N960" s="32" t="s">
        <v>58</v>
      </c>
      <c r="O960" s="32" t="s">
        <v>41</v>
      </c>
      <c r="P960" s="32" t="s">
        <v>34</v>
      </c>
      <c r="Q960" s="32" t="s">
        <v>49</v>
      </c>
      <c r="R960" s="32" t="s">
        <v>50</v>
      </c>
      <c r="S960" s="32" t="s">
        <v>2</v>
      </c>
      <c r="T960" s="32" t="s">
        <v>40</v>
      </c>
      <c r="U960" s="32" t="s">
        <v>2</v>
      </c>
      <c r="V960" s="32">
        <v>9</v>
      </c>
      <c r="W960" s="32">
        <f>SUM(_xlfn.XLOOKUP(B960,freq!$A$2:$A$40,freq!$B$2:$B$40,0),_xlfn.XLOOKUP(C960,freq!$A$2:$A$40,freq!$B$2:$B$40,0),_xlfn.XLOOKUP(D960,freq!$A$2:$A$40,freq!$B$2:$B$40,0),_xlfn.XLOOKUP(E960,freq!$A$2:$A$40,freq!$B$2:$B$40,0),_xlfn.XLOOKUP(F960,freq!$A$2:$A$40,freq!$B$2:$B$40,0),_xlfn.XLOOKUP(G960,freq!$A$2:$A$40,freq!$B$2:$B$40,0),_xlfn.XLOOKUP(H960,freq!$A$2:$A$40,freq!$B$2:$B$40,0),_xlfn.XLOOKUP(I960,freq!$A$2:$A$40,freq!$B$2:$B$40,0),_xlfn.XLOOKUP(J960,freq!$A$2:$A$40,freq!$B$2:$B$40,0),_xlfn.XLOOKUP(K960,freq!$A$2:$A$40,freq!$B$2:$B$40,0),_xlfn.XLOOKUP(L960,freq!$A$2:$A$40,freq!$B$2:$B$40,0),_xlfn.XLOOKUP(M960,freq!$A$2:$A$40,freq!$B$2:$B$40,0),_xlfn.XLOOKUP(N960,freq!$A$2:$A$40,freq!$B$2:$B$40,0),_xlfn.XLOOKUP(O960,freq!$A$2:$A$40,freq!$B$2:$B$40,0),_xlfn.XLOOKUP(P960,freq!$A$2:$A$40,freq!$B$2:$B$40,0),_xlfn.XLOOKUP(Q960,freq!$A$2:$A$40,freq!$B$2:$B$40,0),_xlfn.XLOOKUP(R960,freq!$A$2:$A$40,freq!$B$2:$B$40,0),_xlfn.XLOOKUP(S960,freq!$A$2:$A$40,freq!$B$2:$B$40,0),_xlfn.XLOOKUP(T960,freq!$A$2:$A$40,freq!$B$2:$B$40,0),_xlfn.XLOOKUP(U960,freq!$A$2:$A$40,freq!$B$2:$B$40,0),_xlfn.XLOOKUP(V960,freq!$A$2:$A$40,freq!$B$2:$B$40,0))</f>
        <v>52.96</v>
      </c>
    </row>
    <row r="961" spans="1:23" hidden="1" x14ac:dyDescent="0.35">
      <c r="A961" s="32" t="s">
        <v>1515</v>
      </c>
      <c r="B961" s="32" t="s">
        <v>50</v>
      </c>
      <c r="C961" s="32" t="s">
        <v>3</v>
      </c>
      <c r="D961" s="32" t="s">
        <v>41</v>
      </c>
      <c r="E961" s="32" t="s">
        <v>46</v>
      </c>
      <c r="F961" s="32" t="s">
        <v>59</v>
      </c>
      <c r="G961" s="32" t="s">
        <v>2</v>
      </c>
      <c r="H961" s="32" t="s">
        <v>34</v>
      </c>
      <c r="I961" s="32" t="s">
        <v>41</v>
      </c>
      <c r="J961" s="32" t="s">
        <v>29</v>
      </c>
      <c r="K961" s="32" t="s">
        <v>32</v>
      </c>
      <c r="L961" s="32" t="s">
        <v>50</v>
      </c>
      <c r="M961" s="32" t="s">
        <v>36</v>
      </c>
      <c r="N961" s="32" t="s">
        <v>59</v>
      </c>
      <c r="O961" s="32" t="s">
        <v>58</v>
      </c>
      <c r="P961" s="32" t="s">
        <v>2</v>
      </c>
      <c r="Q961" s="32" t="s">
        <v>29</v>
      </c>
      <c r="R961" s="32" t="s">
        <v>40</v>
      </c>
      <c r="S961" s="32" t="s">
        <v>32</v>
      </c>
      <c r="T961" s="32" t="s">
        <v>41</v>
      </c>
      <c r="U961" s="32">
        <v>7</v>
      </c>
      <c r="V961" s="32">
        <v>8</v>
      </c>
      <c r="W961" s="32">
        <f>SUM(_xlfn.XLOOKUP(B961,freq!$A$2:$A$40,freq!$B$2:$B$40,0),_xlfn.XLOOKUP(C961,freq!$A$2:$A$40,freq!$B$2:$B$40,0),_xlfn.XLOOKUP(D961,freq!$A$2:$A$40,freq!$B$2:$B$40,0),_xlfn.XLOOKUP(E961,freq!$A$2:$A$40,freq!$B$2:$B$40,0),_xlfn.XLOOKUP(F961,freq!$A$2:$A$40,freq!$B$2:$B$40,0),_xlfn.XLOOKUP(G961,freq!$A$2:$A$40,freq!$B$2:$B$40,0),_xlfn.XLOOKUP(H961,freq!$A$2:$A$40,freq!$B$2:$B$40,0),_xlfn.XLOOKUP(I961,freq!$A$2:$A$40,freq!$B$2:$B$40,0),_xlfn.XLOOKUP(J961,freq!$A$2:$A$40,freq!$B$2:$B$40,0),_xlfn.XLOOKUP(K961,freq!$A$2:$A$40,freq!$B$2:$B$40,0),_xlfn.XLOOKUP(L961,freq!$A$2:$A$40,freq!$B$2:$B$40,0),_xlfn.XLOOKUP(M961,freq!$A$2:$A$40,freq!$B$2:$B$40,0),_xlfn.XLOOKUP(N961,freq!$A$2:$A$40,freq!$B$2:$B$40,0),_xlfn.XLOOKUP(O961,freq!$A$2:$A$40,freq!$B$2:$B$40,0),_xlfn.XLOOKUP(P961,freq!$A$2:$A$40,freq!$B$2:$B$40,0),_xlfn.XLOOKUP(Q961,freq!$A$2:$A$40,freq!$B$2:$B$40,0),_xlfn.XLOOKUP(R961,freq!$A$2:$A$40,freq!$B$2:$B$40,0),_xlfn.XLOOKUP(S961,freq!$A$2:$A$40,freq!$B$2:$B$40,0),_xlfn.XLOOKUP(T961,freq!$A$2:$A$40,freq!$B$2:$B$40,0),_xlfn.XLOOKUP(U961,freq!$A$2:$A$40,freq!$B$2:$B$40,0),_xlfn.XLOOKUP(V961,freq!$A$2:$A$40,freq!$B$2:$B$40,0))</f>
        <v>52.920000000000009</v>
      </c>
    </row>
    <row r="962" spans="1:23" hidden="1" x14ac:dyDescent="0.35">
      <c r="A962" s="32" t="s">
        <v>648</v>
      </c>
      <c r="B962" s="32" t="s">
        <v>3</v>
      </c>
      <c r="C962" s="32" t="s">
        <v>34</v>
      </c>
      <c r="D962" s="32" t="s">
        <v>32</v>
      </c>
      <c r="E962" s="32" t="s">
        <v>50</v>
      </c>
      <c r="F962" s="32">
        <v>8</v>
      </c>
      <c r="G962" s="32">
        <v>7</v>
      </c>
      <c r="H962" s="32" t="s">
        <v>49</v>
      </c>
      <c r="I962" s="32" t="s">
        <v>43</v>
      </c>
      <c r="J962" s="32" t="s">
        <v>34</v>
      </c>
      <c r="K962" s="32" t="s">
        <v>40</v>
      </c>
      <c r="L962" s="32" t="s">
        <v>38</v>
      </c>
      <c r="M962" s="32" t="s">
        <v>35</v>
      </c>
      <c r="N962" s="32">
        <v>8</v>
      </c>
      <c r="O962" s="32" t="s">
        <v>4</v>
      </c>
      <c r="P962" s="32" t="s">
        <v>38</v>
      </c>
      <c r="Q962" s="32" t="s">
        <v>3</v>
      </c>
      <c r="R962" s="32" t="s">
        <v>37</v>
      </c>
      <c r="S962" s="32" t="s">
        <v>1</v>
      </c>
      <c r="T962" s="32" t="s">
        <v>50</v>
      </c>
      <c r="U962" s="32" t="s">
        <v>29</v>
      </c>
      <c r="V962" s="32" t="s">
        <v>38</v>
      </c>
      <c r="W962" s="32">
        <f>SUM(_xlfn.XLOOKUP(B962,freq!$A$2:$A$40,freq!$B$2:$B$40,0),_xlfn.XLOOKUP(C962,freq!$A$2:$A$40,freq!$B$2:$B$40,0),_xlfn.XLOOKUP(D962,freq!$A$2:$A$40,freq!$B$2:$B$40,0),_xlfn.XLOOKUP(E962,freq!$A$2:$A$40,freq!$B$2:$B$40,0),_xlfn.XLOOKUP(F962,freq!$A$2:$A$40,freq!$B$2:$B$40,0),_xlfn.XLOOKUP(G962,freq!$A$2:$A$40,freq!$B$2:$B$40,0),_xlfn.XLOOKUP(H962,freq!$A$2:$A$40,freq!$B$2:$B$40,0),_xlfn.XLOOKUP(I962,freq!$A$2:$A$40,freq!$B$2:$B$40,0),_xlfn.XLOOKUP(J962,freq!$A$2:$A$40,freq!$B$2:$B$40,0),_xlfn.XLOOKUP(K962,freq!$A$2:$A$40,freq!$B$2:$B$40,0),_xlfn.XLOOKUP(L962,freq!$A$2:$A$40,freq!$B$2:$B$40,0),_xlfn.XLOOKUP(M962,freq!$A$2:$A$40,freq!$B$2:$B$40,0),_xlfn.XLOOKUP(N962,freq!$A$2:$A$40,freq!$B$2:$B$40,0),_xlfn.XLOOKUP(O962,freq!$A$2:$A$40,freq!$B$2:$B$40,0),_xlfn.XLOOKUP(P962,freq!$A$2:$A$40,freq!$B$2:$B$40,0),_xlfn.XLOOKUP(Q962,freq!$A$2:$A$40,freq!$B$2:$B$40,0),_xlfn.XLOOKUP(R962,freq!$A$2:$A$40,freq!$B$2:$B$40,0),_xlfn.XLOOKUP(S962,freq!$A$2:$A$40,freq!$B$2:$B$40,0),_xlfn.XLOOKUP(T962,freq!$A$2:$A$40,freq!$B$2:$B$40,0),_xlfn.XLOOKUP(U962,freq!$A$2:$A$40,freq!$B$2:$B$40,0),_xlfn.XLOOKUP(V962,freq!$A$2:$A$40,freq!$B$2:$B$40,0))</f>
        <v>52.919999999999995</v>
      </c>
    </row>
    <row r="963" spans="1:23" hidden="1" x14ac:dyDescent="0.35">
      <c r="A963" s="32" t="s">
        <v>1296</v>
      </c>
      <c r="B963" s="32" t="s">
        <v>49</v>
      </c>
      <c r="C963" s="32" t="s">
        <v>34</v>
      </c>
      <c r="D963" s="32" t="s">
        <v>40</v>
      </c>
      <c r="E963" s="32" t="s">
        <v>41</v>
      </c>
      <c r="F963" s="32" t="s">
        <v>58</v>
      </c>
      <c r="G963" s="32" t="s">
        <v>31</v>
      </c>
      <c r="H963" s="32" t="s">
        <v>44</v>
      </c>
      <c r="I963" s="32" t="s">
        <v>46</v>
      </c>
      <c r="J963" s="32" t="s">
        <v>4</v>
      </c>
      <c r="K963" s="32" t="s">
        <v>40</v>
      </c>
      <c r="L963" s="32" t="s">
        <v>58</v>
      </c>
      <c r="M963" s="32" t="s">
        <v>35</v>
      </c>
      <c r="N963" s="32" t="s">
        <v>42</v>
      </c>
      <c r="O963" s="32" t="s">
        <v>1</v>
      </c>
      <c r="P963" s="32">
        <v>3</v>
      </c>
      <c r="Q963" s="32" t="s">
        <v>49</v>
      </c>
      <c r="R963" s="32">
        <v>7</v>
      </c>
      <c r="S963" s="32" t="s">
        <v>29</v>
      </c>
      <c r="T963" s="32" t="s">
        <v>45</v>
      </c>
      <c r="U963" s="32" t="s">
        <v>58</v>
      </c>
      <c r="V963" s="32" t="s">
        <v>58</v>
      </c>
      <c r="W963" s="32">
        <f>SUM(_xlfn.XLOOKUP(B963,freq!$A$2:$A$40,freq!$B$2:$B$40,0),_xlfn.XLOOKUP(C963,freq!$A$2:$A$40,freq!$B$2:$B$40,0),_xlfn.XLOOKUP(D963,freq!$A$2:$A$40,freq!$B$2:$B$40,0),_xlfn.XLOOKUP(E963,freq!$A$2:$A$40,freq!$B$2:$B$40,0),_xlfn.XLOOKUP(F963,freq!$A$2:$A$40,freq!$B$2:$B$40,0),_xlfn.XLOOKUP(G963,freq!$A$2:$A$40,freq!$B$2:$B$40,0),_xlfn.XLOOKUP(H963,freq!$A$2:$A$40,freq!$B$2:$B$40,0),_xlfn.XLOOKUP(I963,freq!$A$2:$A$40,freq!$B$2:$B$40,0),_xlfn.XLOOKUP(J963,freq!$A$2:$A$40,freq!$B$2:$B$40,0),_xlfn.XLOOKUP(K963,freq!$A$2:$A$40,freq!$B$2:$B$40,0),_xlfn.XLOOKUP(L963,freq!$A$2:$A$40,freq!$B$2:$B$40,0),_xlfn.XLOOKUP(M963,freq!$A$2:$A$40,freq!$B$2:$B$40,0),_xlfn.XLOOKUP(N963,freq!$A$2:$A$40,freq!$B$2:$B$40,0),_xlfn.XLOOKUP(O963,freq!$A$2:$A$40,freq!$B$2:$B$40,0),_xlfn.XLOOKUP(P963,freq!$A$2:$A$40,freq!$B$2:$B$40,0),_xlfn.XLOOKUP(Q963,freq!$A$2:$A$40,freq!$B$2:$B$40,0),_xlfn.XLOOKUP(R963,freq!$A$2:$A$40,freq!$B$2:$B$40,0),_xlfn.XLOOKUP(S963,freq!$A$2:$A$40,freq!$B$2:$B$40,0),_xlfn.XLOOKUP(T963,freq!$A$2:$A$40,freq!$B$2:$B$40,0),_xlfn.XLOOKUP(U963,freq!$A$2:$A$40,freq!$B$2:$B$40,0),_xlfn.XLOOKUP(V963,freq!$A$2:$A$40,freq!$B$2:$B$40,0))</f>
        <v>52.91</v>
      </c>
    </row>
    <row r="964" spans="1:23" hidden="1" x14ac:dyDescent="0.35">
      <c r="A964" s="32" t="s">
        <v>225</v>
      </c>
      <c r="B964" s="32" t="s">
        <v>0</v>
      </c>
      <c r="C964" s="32" t="s">
        <v>38</v>
      </c>
      <c r="D964" s="32" t="s">
        <v>28</v>
      </c>
      <c r="E964" s="32" t="s">
        <v>36</v>
      </c>
      <c r="F964" s="32" t="s">
        <v>42</v>
      </c>
      <c r="G964" s="32" t="s">
        <v>41</v>
      </c>
      <c r="H964" s="32" t="s">
        <v>48</v>
      </c>
      <c r="I964" s="32" t="s">
        <v>46</v>
      </c>
      <c r="J964" s="32">
        <v>1</v>
      </c>
      <c r="K964" s="32" t="s">
        <v>48</v>
      </c>
      <c r="L964" s="32" t="s">
        <v>46</v>
      </c>
      <c r="M964" s="32" t="s">
        <v>30</v>
      </c>
      <c r="N964" s="32" t="s">
        <v>1</v>
      </c>
      <c r="O964" s="32" t="s">
        <v>58</v>
      </c>
      <c r="P964" s="32" t="s">
        <v>33</v>
      </c>
      <c r="Q964" s="32">
        <v>6</v>
      </c>
      <c r="R964" s="32" t="s">
        <v>48</v>
      </c>
      <c r="S964" s="32">
        <v>7</v>
      </c>
      <c r="T964" s="32" t="s">
        <v>40</v>
      </c>
      <c r="U964" s="32" t="s">
        <v>41</v>
      </c>
      <c r="V964" s="32" t="s">
        <v>56</v>
      </c>
      <c r="W964" s="32">
        <f>SUM(_xlfn.XLOOKUP(B964,freq!$A$2:$A$40,freq!$B$2:$B$40,0),_xlfn.XLOOKUP(C964,freq!$A$2:$A$40,freq!$B$2:$B$40,0),_xlfn.XLOOKUP(D964,freq!$A$2:$A$40,freq!$B$2:$B$40,0),_xlfn.XLOOKUP(E964,freq!$A$2:$A$40,freq!$B$2:$B$40,0),_xlfn.XLOOKUP(F964,freq!$A$2:$A$40,freq!$B$2:$B$40,0),_xlfn.XLOOKUP(G964,freq!$A$2:$A$40,freq!$B$2:$B$40,0),_xlfn.XLOOKUP(H964,freq!$A$2:$A$40,freq!$B$2:$B$40,0),_xlfn.XLOOKUP(I964,freq!$A$2:$A$40,freq!$B$2:$B$40,0),_xlfn.XLOOKUP(J964,freq!$A$2:$A$40,freq!$B$2:$B$40,0),_xlfn.XLOOKUP(K964,freq!$A$2:$A$40,freq!$B$2:$B$40,0),_xlfn.XLOOKUP(L964,freq!$A$2:$A$40,freq!$B$2:$B$40,0),_xlfn.XLOOKUP(M964,freq!$A$2:$A$40,freq!$B$2:$B$40,0),_xlfn.XLOOKUP(N964,freq!$A$2:$A$40,freq!$B$2:$B$40,0),_xlfn.XLOOKUP(O964,freq!$A$2:$A$40,freq!$B$2:$B$40,0),_xlfn.XLOOKUP(P964,freq!$A$2:$A$40,freq!$B$2:$B$40,0),_xlfn.XLOOKUP(Q964,freq!$A$2:$A$40,freq!$B$2:$B$40,0),_xlfn.XLOOKUP(R964,freq!$A$2:$A$40,freq!$B$2:$B$40,0),_xlfn.XLOOKUP(S964,freq!$A$2:$A$40,freq!$B$2:$B$40,0),_xlfn.XLOOKUP(T964,freq!$A$2:$A$40,freq!$B$2:$B$40,0),_xlfn.XLOOKUP(U964,freq!$A$2:$A$40,freq!$B$2:$B$40,0),_xlfn.XLOOKUP(V964,freq!$A$2:$A$40,freq!$B$2:$B$40,0))</f>
        <v>52.88000000000001</v>
      </c>
    </row>
    <row r="965" spans="1:23" hidden="1" x14ac:dyDescent="0.35">
      <c r="A965" s="32" t="s">
        <v>1239</v>
      </c>
      <c r="B965" s="32">
        <v>1</v>
      </c>
      <c r="C965" s="32" t="s">
        <v>38</v>
      </c>
      <c r="D965" s="32">
        <v>4</v>
      </c>
      <c r="E965" s="32" t="s">
        <v>43</v>
      </c>
      <c r="F965" s="32" t="s">
        <v>43</v>
      </c>
      <c r="G965" s="32" t="s">
        <v>0</v>
      </c>
      <c r="H965" s="32">
        <v>2</v>
      </c>
      <c r="I965" s="32" t="s">
        <v>31</v>
      </c>
      <c r="J965" s="32" t="s">
        <v>0</v>
      </c>
      <c r="K965" s="32" t="s">
        <v>2</v>
      </c>
      <c r="L965" s="32" t="s">
        <v>48</v>
      </c>
      <c r="M965" s="32" t="s">
        <v>32</v>
      </c>
      <c r="N965" s="32" t="s">
        <v>56</v>
      </c>
      <c r="O965" s="32" t="s">
        <v>0</v>
      </c>
      <c r="P965" s="32" t="s">
        <v>38</v>
      </c>
      <c r="Q965" s="32" t="s">
        <v>49</v>
      </c>
      <c r="R965" s="32" t="s">
        <v>1</v>
      </c>
      <c r="S965" s="32" t="s">
        <v>48</v>
      </c>
      <c r="T965" s="32" t="s">
        <v>53</v>
      </c>
      <c r="U965" s="32" t="s">
        <v>29</v>
      </c>
      <c r="V965" s="32">
        <v>1</v>
      </c>
      <c r="W965" s="32">
        <f>SUM(_xlfn.XLOOKUP(B965,freq!$A$2:$A$40,freq!$B$2:$B$40,0),_xlfn.XLOOKUP(C965,freq!$A$2:$A$40,freq!$B$2:$B$40,0),_xlfn.XLOOKUP(D965,freq!$A$2:$A$40,freq!$B$2:$B$40,0),_xlfn.XLOOKUP(E965,freq!$A$2:$A$40,freq!$B$2:$B$40,0),_xlfn.XLOOKUP(F965,freq!$A$2:$A$40,freq!$B$2:$B$40,0),_xlfn.XLOOKUP(G965,freq!$A$2:$A$40,freq!$B$2:$B$40,0),_xlfn.XLOOKUP(H965,freq!$A$2:$A$40,freq!$B$2:$B$40,0),_xlfn.XLOOKUP(I965,freq!$A$2:$A$40,freq!$B$2:$B$40,0),_xlfn.XLOOKUP(J965,freq!$A$2:$A$40,freq!$B$2:$B$40,0),_xlfn.XLOOKUP(K965,freq!$A$2:$A$40,freq!$B$2:$B$40,0),_xlfn.XLOOKUP(L965,freq!$A$2:$A$40,freq!$B$2:$B$40,0),_xlfn.XLOOKUP(M965,freq!$A$2:$A$40,freq!$B$2:$B$40,0),_xlfn.XLOOKUP(N965,freq!$A$2:$A$40,freq!$B$2:$B$40,0),_xlfn.XLOOKUP(O965,freq!$A$2:$A$40,freq!$B$2:$B$40,0),_xlfn.XLOOKUP(P965,freq!$A$2:$A$40,freq!$B$2:$B$40,0),_xlfn.XLOOKUP(Q965,freq!$A$2:$A$40,freq!$B$2:$B$40,0),_xlfn.XLOOKUP(R965,freq!$A$2:$A$40,freq!$B$2:$B$40,0),_xlfn.XLOOKUP(S965,freq!$A$2:$A$40,freq!$B$2:$B$40,0),_xlfn.XLOOKUP(T965,freq!$A$2:$A$40,freq!$B$2:$B$40,0),_xlfn.XLOOKUP(U965,freq!$A$2:$A$40,freq!$B$2:$B$40,0),_xlfn.XLOOKUP(V965,freq!$A$2:$A$40,freq!$B$2:$B$40,0))</f>
        <v>52.879999999999995</v>
      </c>
    </row>
    <row r="966" spans="1:23" hidden="1" x14ac:dyDescent="0.35">
      <c r="A966" s="32" t="s">
        <v>1521</v>
      </c>
      <c r="B966" s="32" t="s">
        <v>42</v>
      </c>
      <c r="C966" s="32" t="s">
        <v>59</v>
      </c>
      <c r="D966" s="32" t="s">
        <v>49</v>
      </c>
      <c r="E966" s="32" t="s">
        <v>32</v>
      </c>
      <c r="F966" s="32" t="s">
        <v>37</v>
      </c>
      <c r="G966" s="32" t="s">
        <v>50</v>
      </c>
      <c r="H966" s="32">
        <v>7</v>
      </c>
      <c r="I966" s="32">
        <v>6</v>
      </c>
      <c r="J966" s="32">
        <v>8</v>
      </c>
      <c r="K966" s="32" t="s">
        <v>2</v>
      </c>
      <c r="L966" s="32" t="s">
        <v>44</v>
      </c>
      <c r="M966" s="32" t="s">
        <v>41</v>
      </c>
      <c r="N966" s="32" t="s">
        <v>28</v>
      </c>
      <c r="O966" s="32" t="s">
        <v>2</v>
      </c>
      <c r="P966" s="32" t="s">
        <v>59</v>
      </c>
      <c r="Q966" s="32" t="s">
        <v>33</v>
      </c>
      <c r="R966" s="32" t="s">
        <v>32</v>
      </c>
      <c r="S966" s="32" t="s">
        <v>1</v>
      </c>
      <c r="T966" s="32">
        <v>9</v>
      </c>
      <c r="U966" s="32" t="s">
        <v>42</v>
      </c>
      <c r="V966" s="32" t="s">
        <v>53</v>
      </c>
      <c r="W966" s="32">
        <f>SUM(_xlfn.XLOOKUP(B966,freq!$A$2:$A$40,freq!$B$2:$B$40,0),_xlfn.XLOOKUP(C966,freq!$A$2:$A$40,freq!$B$2:$B$40,0),_xlfn.XLOOKUP(D966,freq!$A$2:$A$40,freq!$B$2:$B$40,0),_xlfn.XLOOKUP(E966,freq!$A$2:$A$40,freq!$B$2:$B$40,0),_xlfn.XLOOKUP(F966,freq!$A$2:$A$40,freq!$B$2:$B$40,0),_xlfn.XLOOKUP(G966,freq!$A$2:$A$40,freq!$B$2:$B$40,0),_xlfn.XLOOKUP(H966,freq!$A$2:$A$40,freq!$B$2:$B$40,0),_xlfn.XLOOKUP(I966,freq!$A$2:$A$40,freq!$B$2:$B$40,0),_xlfn.XLOOKUP(J966,freq!$A$2:$A$40,freq!$B$2:$B$40,0),_xlfn.XLOOKUP(K966,freq!$A$2:$A$40,freq!$B$2:$B$40,0),_xlfn.XLOOKUP(L966,freq!$A$2:$A$40,freq!$B$2:$B$40,0),_xlfn.XLOOKUP(M966,freq!$A$2:$A$40,freq!$B$2:$B$40,0),_xlfn.XLOOKUP(N966,freq!$A$2:$A$40,freq!$B$2:$B$40,0),_xlfn.XLOOKUP(O966,freq!$A$2:$A$40,freq!$B$2:$B$40,0),_xlfn.XLOOKUP(P966,freq!$A$2:$A$40,freq!$B$2:$B$40,0),_xlfn.XLOOKUP(Q966,freq!$A$2:$A$40,freq!$B$2:$B$40,0),_xlfn.XLOOKUP(R966,freq!$A$2:$A$40,freq!$B$2:$B$40,0),_xlfn.XLOOKUP(S966,freq!$A$2:$A$40,freq!$B$2:$B$40,0),_xlfn.XLOOKUP(T966,freq!$A$2:$A$40,freq!$B$2:$B$40,0),_xlfn.XLOOKUP(U966,freq!$A$2:$A$40,freq!$B$2:$B$40,0),_xlfn.XLOOKUP(V966,freq!$A$2:$A$40,freq!$B$2:$B$40,0))</f>
        <v>52.860000000000007</v>
      </c>
    </row>
    <row r="967" spans="1:23" hidden="1" x14ac:dyDescent="0.35">
      <c r="A967" s="32" t="s">
        <v>123</v>
      </c>
      <c r="B967" s="32" t="s">
        <v>33</v>
      </c>
      <c r="C967" s="32" t="s">
        <v>58</v>
      </c>
      <c r="D967" s="32">
        <v>0</v>
      </c>
      <c r="E967" s="32" t="s">
        <v>1</v>
      </c>
      <c r="F967" s="32">
        <v>1</v>
      </c>
      <c r="G967" s="32" t="s">
        <v>31</v>
      </c>
      <c r="H967" s="32" t="s">
        <v>1</v>
      </c>
      <c r="I967" s="32" t="s">
        <v>30</v>
      </c>
      <c r="J967" s="32">
        <v>5</v>
      </c>
      <c r="K967" s="32" t="s">
        <v>34</v>
      </c>
      <c r="L967" s="32">
        <v>6</v>
      </c>
      <c r="M967" s="32" t="s">
        <v>33</v>
      </c>
      <c r="N967" s="32" t="s">
        <v>42</v>
      </c>
      <c r="O967" s="32" t="s">
        <v>29</v>
      </c>
      <c r="P967" s="32" t="s">
        <v>59</v>
      </c>
      <c r="Q967" s="32" t="s">
        <v>48</v>
      </c>
      <c r="R967" s="32" t="s">
        <v>48</v>
      </c>
      <c r="S967" s="32" t="s">
        <v>59</v>
      </c>
      <c r="T967" s="32">
        <v>7</v>
      </c>
      <c r="U967" s="32" t="s">
        <v>48</v>
      </c>
      <c r="V967" s="32" t="s">
        <v>29</v>
      </c>
      <c r="W967" s="32">
        <f>SUM(_xlfn.XLOOKUP(B967,freq!$A$2:$A$40,freq!$B$2:$B$40,0),_xlfn.XLOOKUP(C967,freq!$A$2:$A$40,freq!$B$2:$B$40,0),_xlfn.XLOOKUP(D967,freq!$A$2:$A$40,freq!$B$2:$B$40,0),_xlfn.XLOOKUP(E967,freq!$A$2:$A$40,freq!$B$2:$B$40,0),_xlfn.XLOOKUP(F967,freq!$A$2:$A$40,freq!$B$2:$B$40,0),_xlfn.XLOOKUP(G967,freq!$A$2:$A$40,freq!$B$2:$B$40,0),_xlfn.XLOOKUP(H967,freq!$A$2:$A$40,freq!$B$2:$B$40,0),_xlfn.XLOOKUP(I967,freq!$A$2:$A$40,freq!$B$2:$B$40,0),_xlfn.XLOOKUP(J967,freq!$A$2:$A$40,freq!$B$2:$B$40,0),_xlfn.XLOOKUP(K967,freq!$A$2:$A$40,freq!$B$2:$B$40,0),_xlfn.XLOOKUP(L967,freq!$A$2:$A$40,freq!$B$2:$B$40,0),_xlfn.XLOOKUP(M967,freq!$A$2:$A$40,freq!$B$2:$B$40,0),_xlfn.XLOOKUP(N967,freq!$A$2:$A$40,freq!$B$2:$B$40,0),_xlfn.XLOOKUP(O967,freq!$A$2:$A$40,freq!$B$2:$B$40,0),_xlfn.XLOOKUP(P967,freq!$A$2:$A$40,freq!$B$2:$B$40,0),_xlfn.XLOOKUP(Q967,freq!$A$2:$A$40,freq!$B$2:$B$40,0),_xlfn.XLOOKUP(R967,freq!$A$2:$A$40,freq!$B$2:$B$40,0),_xlfn.XLOOKUP(S967,freq!$A$2:$A$40,freq!$B$2:$B$40,0),_xlfn.XLOOKUP(T967,freq!$A$2:$A$40,freq!$B$2:$B$40,0),_xlfn.XLOOKUP(U967,freq!$A$2:$A$40,freq!$B$2:$B$40,0),_xlfn.XLOOKUP(V967,freq!$A$2:$A$40,freq!$B$2:$B$40,0))</f>
        <v>52.86</v>
      </c>
    </row>
    <row r="968" spans="1:23" hidden="1" x14ac:dyDescent="0.35">
      <c r="A968" s="32" t="s">
        <v>170</v>
      </c>
      <c r="B968" s="32" t="s">
        <v>1</v>
      </c>
      <c r="C968" s="32">
        <v>2</v>
      </c>
      <c r="D968" s="32">
        <v>5</v>
      </c>
      <c r="E968" s="32" t="s">
        <v>38</v>
      </c>
      <c r="F968" s="32">
        <v>4</v>
      </c>
      <c r="G968" s="32">
        <v>3</v>
      </c>
      <c r="H968" s="32">
        <v>5</v>
      </c>
      <c r="I968" s="32">
        <v>2</v>
      </c>
      <c r="J968" s="32" t="s">
        <v>1</v>
      </c>
      <c r="K968" s="32" t="s">
        <v>37</v>
      </c>
      <c r="L968" s="32" t="s">
        <v>48</v>
      </c>
      <c r="M968" s="32" t="s">
        <v>43</v>
      </c>
      <c r="N968" s="32" t="s">
        <v>0</v>
      </c>
      <c r="O968" s="32">
        <v>9</v>
      </c>
      <c r="P968" s="32" t="s">
        <v>48</v>
      </c>
      <c r="Q968" s="32">
        <v>7</v>
      </c>
      <c r="R968" s="32" t="s">
        <v>48</v>
      </c>
      <c r="S968" s="32" t="s">
        <v>1</v>
      </c>
      <c r="T968" s="32" t="s">
        <v>38</v>
      </c>
      <c r="U968" s="32">
        <v>8</v>
      </c>
      <c r="V968" s="32" t="s">
        <v>0</v>
      </c>
      <c r="W968" s="32">
        <f>SUM(_xlfn.XLOOKUP(B968,freq!$A$2:$A$40,freq!$B$2:$B$40,0),_xlfn.XLOOKUP(C968,freq!$A$2:$A$40,freq!$B$2:$B$40,0),_xlfn.XLOOKUP(D968,freq!$A$2:$A$40,freq!$B$2:$B$40,0),_xlfn.XLOOKUP(E968,freq!$A$2:$A$40,freq!$B$2:$B$40,0),_xlfn.XLOOKUP(F968,freq!$A$2:$A$40,freq!$B$2:$B$40,0),_xlfn.XLOOKUP(G968,freq!$A$2:$A$40,freq!$B$2:$B$40,0),_xlfn.XLOOKUP(H968,freq!$A$2:$A$40,freq!$B$2:$B$40,0),_xlfn.XLOOKUP(I968,freq!$A$2:$A$40,freq!$B$2:$B$40,0),_xlfn.XLOOKUP(J968,freq!$A$2:$A$40,freq!$B$2:$B$40,0),_xlfn.XLOOKUP(K968,freq!$A$2:$A$40,freq!$B$2:$B$40,0),_xlfn.XLOOKUP(L968,freq!$A$2:$A$40,freq!$B$2:$B$40,0),_xlfn.XLOOKUP(M968,freq!$A$2:$A$40,freq!$B$2:$B$40,0),_xlfn.XLOOKUP(N968,freq!$A$2:$A$40,freq!$B$2:$B$40,0),_xlfn.XLOOKUP(O968,freq!$A$2:$A$40,freq!$B$2:$B$40,0),_xlfn.XLOOKUP(P968,freq!$A$2:$A$40,freq!$B$2:$B$40,0),_xlfn.XLOOKUP(Q968,freq!$A$2:$A$40,freq!$B$2:$B$40,0),_xlfn.XLOOKUP(R968,freq!$A$2:$A$40,freq!$B$2:$B$40,0),_xlfn.XLOOKUP(S968,freq!$A$2:$A$40,freq!$B$2:$B$40,0),_xlfn.XLOOKUP(T968,freq!$A$2:$A$40,freq!$B$2:$B$40,0),_xlfn.XLOOKUP(U968,freq!$A$2:$A$40,freq!$B$2:$B$40,0),_xlfn.XLOOKUP(V968,freq!$A$2:$A$40,freq!$B$2:$B$40,0))</f>
        <v>52.800000000000004</v>
      </c>
    </row>
    <row r="969" spans="1:23" hidden="1" x14ac:dyDescent="0.35">
      <c r="A969" s="32" t="s">
        <v>1828</v>
      </c>
      <c r="B969" s="32" t="s">
        <v>35</v>
      </c>
      <c r="C969" s="32" t="s">
        <v>49</v>
      </c>
      <c r="D969" s="32" t="s">
        <v>38</v>
      </c>
      <c r="E969" s="32">
        <v>4</v>
      </c>
      <c r="F969" s="32">
        <v>3</v>
      </c>
      <c r="G969" s="32" t="s">
        <v>49</v>
      </c>
      <c r="H969" s="32" t="s">
        <v>41</v>
      </c>
      <c r="I969" s="32">
        <v>7</v>
      </c>
      <c r="J969" s="32" t="s">
        <v>32</v>
      </c>
      <c r="K969" s="32" t="s">
        <v>0</v>
      </c>
      <c r="L969" s="32">
        <v>0</v>
      </c>
      <c r="M969" s="32" t="s">
        <v>31</v>
      </c>
      <c r="N969" s="32" t="s">
        <v>43</v>
      </c>
      <c r="O969" s="32">
        <v>4</v>
      </c>
      <c r="P969" s="32">
        <v>2</v>
      </c>
      <c r="Q969" s="32" t="s">
        <v>31</v>
      </c>
      <c r="R969" s="32" t="s">
        <v>29</v>
      </c>
      <c r="S969" s="32" t="s">
        <v>38</v>
      </c>
      <c r="T969" s="32" t="s">
        <v>2</v>
      </c>
      <c r="U969" s="32" t="s">
        <v>1</v>
      </c>
      <c r="V969" s="32">
        <v>7</v>
      </c>
      <c r="W969" s="32">
        <f>SUM(_xlfn.XLOOKUP(B969,freq!$A$2:$A$40,freq!$B$2:$B$40,0),_xlfn.XLOOKUP(C969,freq!$A$2:$A$40,freq!$B$2:$B$40,0),_xlfn.XLOOKUP(D969,freq!$A$2:$A$40,freq!$B$2:$B$40,0),_xlfn.XLOOKUP(E969,freq!$A$2:$A$40,freq!$B$2:$B$40,0),_xlfn.XLOOKUP(F969,freq!$A$2:$A$40,freq!$B$2:$B$40,0),_xlfn.XLOOKUP(G969,freq!$A$2:$A$40,freq!$B$2:$B$40,0),_xlfn.XLOOKUP(H969,freq!$A$2:$A$40,freq!$B$2:$B$40,0),_xlfn.XLOOKUP(I969,freq!$A$2:$A$40,freq!$B$2:$B$40,0),_xlfn.XLOOKUP(J969,freq!$A$2:$A$40,freq!$B$2:$B$40,0),_xlfn.XLOOKUP(K969,freq!$A$2:$A$40,freq!$B$2:$B$40,0),_xlfn.XLOOKUP(L969,freq!$A$2:$A$40,freq!$B$2:$B$40,0),_xlfn.XLOOKUP(M969,freq!$A$2:$A$40,freq!$B$2:$B$40,0),_xlfn.XLOOKUP(N969,freq!$A$2:$A$40,freq!$B$2:$B$40,0),_xlfn.XLOOKUP(O969,freq!$A$2:$A$40,freq!$B$2:$B$40,0),_xlfn.XLOOKUP(P969,freq!$A$2:$A$40,freq!$B$2:$B$40,0),_xlfn.XLOOKUP(Q969,freq!$A$2:$A$40,freq!$B$2:$B$40,0),_xlfn.XLOOKUP(R969,freq!$A$2:$A$40,freq!$B$2:$B$40,0),_xlfn.XLOOKUP(S969,freq!$A$2:$A$40,freq!$B$2:$B$40,0),_xlfn.XLOOKUP(T969,freq!$A$2:$A$40,freq!$B$2:$B$40,0),_xlfn.XLOOKUP(U969,freq!$A$2:$A$40,freq!$B$2:$B$40,0),_xlfn.XLOOKUP(V969,freq!$A$2:$A$40,freq!$B$2:$B$40,0))</f>
        <v>52.8</v>
      </c>
    </row>
    <row r="970" spans="1:23" hidden="1" x14ac:dyDescent="0.35">
      <c r="A970" s="32" t="s">
        <v>1882</v>
      </c>
      <c r="B970" s="32" t="s">
        <v>53</v>
      </c>
      <c r="C970" s="32">
        <v>5</v>
      </c>
      <c r="D970" s="32" t="s">
        <v>36</v>
      </c>
      <c r="E970" s="32">
        <v>6</v>
      </c>
      <c r="F970" s="32" t="s">
        <v>33</v>
      </c>
      <c r="G970" s="32">
        <v>1</v>
      </c>
      <c r="H970" s="32" t="s">
        <v>4</v>
      </c>
      <c r="I970" s="32" t="s">
        <v>49</v>
      </c>
      <c r="J970" s="32" t="s">
        <v>33</v>
      </c>
      <c r="K970" s="32" t="s">
        <v>48</v>
      </c>
      <c r="L970" s="32" t="s">
        <v>4</v>
      </c>
      <c r="M970" s="32" t="s">
        <v>45</v>
      </c>
      <c r="N970" s="32" t="s">
        <v>3</v>
      </c>
      <c r="O970" s="32" t="s">
        <v>37</v>
      </c>
      <c r="P970" s="32">
        <v>4</v>
      </c>
      <c r="Q970" s="32">
        <v>8</v>
      </c>
      <c r="R970" s="32" t="s">
        <v>59</v>
      </c>
      <c r="S970" s="32" t="s">
        <v>4</v>
      </c>
      <c r="T970" s="32" t="s">
        <v>36</v>
      </c>
      <c r="U970" s="32" t="s">
        <v>49</v>
      </c>
      <c r="V970" s="32" t="s">
        <v>28</v>
      </c>
      <c r="W970" s="32">
        <f>SUM(_xlfn.XLOOKUP(B970,freq!$A$2:$A$40,freq!$B$2:$B$40,0),_xlfn.XLOOKUP(C970,freq!$A$2:$A$40,freq!$B$2:$B$40,0),_xlfn.XLOOKUP(D970,freq!$A$2:$A$40,freq!$B$2:$B$40,0),_xlfn.XLOOKUP(E970,freq!$A$2:$A$40,freq!$B$2:$B$40,0),_xlfn.XLOOKUP(F970,freq!$A$2:$A$40,freq!$B$2:$B$40,0),_xlfn.XLOOKUP(G970,freq!$A$2:$A$40,freq!$B$2:$B$40,0),_xlfn.XLOOKUP(H970,freq!$A$2:$A$40,freq!$B$2:$B$40,0),_xlfn.XLOOKUP(I970,freq!$A$2:$A$40,freq!$B$2:$B$40,0),_xlfn.XLOOKUP(J970,freq!$A$2:$A$40,freq!$B$2:$B$40,0),_xlfn.XLOOKUP(K970,freq!$A$2:$A$40,freq!$B$2:$B$40,0),_xlfn.XLOOKUP(L970,freq!$A$2:$A$40,freq!$B$2:$B$40,0),_xlfn.XLOOKUP(M970,freq!$A$2:$A$40,freq!$B$2:$B$40,0),_xlfn.XLOOKUP(N970,freq!$A$2:$A$40,freq!$B$2:$B$40,0),_xlfn.XLOOKUP(O970,freq!$A$2:$A$40,freq!$B$2:$B$40,0),_xlfn.XLOOKUP(P970,freq!$A$2:$A$40,freq!$B$2:$B$40,0),_xlfn.XLOOKUP(Q970,freq!$A$2:$A$40,freq!$B$2:$B$40,0),_xlfn.XLOOKUP(R970,freq!$A$2:$A$40,freq!$B$2:$B$40,0),_xlfn.XLOOKUP(S970,freq!$A$2:$A$40,freq!$B$2:$B$40,0),_xlfn.XLOOKUP(T970,freq!$A$2:$A$40,freq!$B$2:$B$40,0),_xlfn.XLOOKUP(U970,freq!$A$2:$A$40,freq!$B$2:$B$40,0),_xlfn.XLOOKUP(V970,freq!$A$2:$A$40,freq!$B$2:$B$40,0))</f>
        <v>52.790000000000006</v>
      </c>
    </row>
    <row r="971" spans="1:23" hidden="1" x14ac:dyDescent="0.35">
      <c r="A971" s="32" t="s">
        <v>1472</v>
      </c>
      <c r="B971" s="32">
        <v>0</v>
      </c>
      <c r="C971" s="32" t="s">
        <v>42</v>
      </c>
      <c r="D971" s="32">
        <v>2</v>
      </c>
      <c r="E971" s="32" t="s">
        <v>46</v>
      </c>
      <c r="F971" s="32">
        <v>6</v>
      </c>
      <c r="G971" s="32" t="s">
        <v>37</v>
      </c>
      <c r="H971" s="32" t="s">
        <v>4</v>
      </c>
      <c r="I971" s="32" t="s">
        <v>35</v>
      </c>
      <c r="J971" s="32" t="s">
        <v>49</v>
      </c>
      <c r="K971" s="32" t="s">
        <v>46</v>
      </c>
      <c r="L971" s="32">
        <v>9</v>
      </c>
      <c r="M971" s="32">
        <v>2</v>
      </c>
      <c r="N971" s="32">
        <v>2</v>
      </c>
      <c r="O971" s="32" t="s">
        <v>35</v>
      </c>
      <c r="P971" s="32" t="s">
        <v>46</v>
      </c>
      <c r="Q971" s="32" t="s">
        <v>3</v>
      </c>
      <c r="R971" s="32" t="s">
        <v>37</v>
      </c>
      <c r="S971" s="32">
        <v>8</v>
      </c>
      <c r="T971" s="32">
        <v>2</v>
      </c>
      <c r="U971" s="32" t="s">
        <v>58</v>
      </c>
      <c r="V971" s="32">
        <v>6</v>
      </c>
      <c r="W971" s="32">
        <f>SUM(_xlfn.XLOOKUP(B971,freq!$A$2:$A$40,freq!$B$2:$B$40,0),_xlfn.XLOOKUP(C971,freq!$A$2:$A$40,freq!$B$2:$B$40,0),_xlfn.XLOOKUP(D971,freq!$A$2:$A$40,freq!$B$2:$B$40,0),_xlfn.XLOOKUP(E971,freq!$A$2:$A$40,freq!$B$2:$B$40,0),_xlfn.XLOOKUP(F971,freq!$A$2:$A$40,freq!$B$2:$B$40,0),_xlfn.XLOOKUP(G971,freq!$A$2:$A$40,freq!$B$2:$B$40,0),_xlfn.XLOOKUP(H971,freq!$A$2:$A$40,freq!$B$2:$B$40,0),_xlfn.XLOOKUP(I971,freq!$A$2:$A$40,freq!$B$2:$B$40,0),_xlfn.XLOOKUP(J971,freq!$A$2:$A$40,freq!$B$2:$B$40,0),_xlfn.XLOOKUP(K971,freq!$A$2:$A$40,freq!$B$2:$B$40,0),_xlfn.XLOOKUP(L971,freq!$A$2:$A$40,freq!$B$2:$B$40,0),_xlfn.XLOOKUP(M971,freq!$A$2:$A$40,freq!$B$2:$B$40,0),_xlfn.XLOOKUP(N971,freq!$A$2:$A$40,freq!$B$2:$B$40,0),_xlfn.XLOOKUP(O971,freq!$A$2:$A$40,freq!$B$2:$B$40,0),_xlfn.XLOOKUP(P971,freq!$A$2:$A$40,freq!$B$2:$B$40,0),_xlfn.XLOOKUP(Q971,freq!$A$2:$A$40,freq!$B$2:$B$40,0),_xlfn.XLOOKUP(R971,freq!$A$2:$A$40,freq!$B$2:$B$40,0),_xlfn.XLOOKUP(S971,freq!$A$2:$A$40,freq!$B$2:$B$40,0),_xlfn.XLOOKUP(T971,freq!$A$2:$A$40,freq!$B$2:$B$40,0),_xlfn.XLOOKUP(U971,freq!$A$2:$A$40,freq!$B$2:$B$40,0),_xlfn.XLOOKUP(V971,freq!$A$2:$A$40,freq!$B$2:$B$40,0))</f>
        <v>52.780000000000008</v>
      </c>
    </row>
    <row r="972" spans="1:23" hidden="1" x14ac:dyDescent="0.35">
      <c r="A972" s="32" t="s">
        <v>1040</v>
      </c>
      <c r="B972" s="32" t="s">
        <v>40</v>
      </c>
      <c r="C972" s="32" t="s">
        <v>2</v>
      </c>
      <c r="D972" s="32" t="s">
        <v>53</v>
      </c>
      <c r="E972" s="32">
        <v>5</v>
      </c>
      <c r="F972" s="32" t="s">
        <v>35</v>
      </c>
      <c r="G972" s="32" t="s">
        <v>58</v>
      </c>
      <c r="H972" s="32" t="s">
        <v>31</v>
      </c>
      <c r="I972" s="32">
        <v>2</v>
      </c>
      <c r="J972" s="32" t="s">
        <v>40</v>
      </c>
      <c r="K972" s="32" t="s">
        <v>58</v>
      </c>
      <c r="L972" s="32" t="s">
        <v>40</v>
      </c>
      <c r="M972" s="32" t="s">
        <v>32</v>
      </c>
      <c r="N972" s="32" t="s">
        <v>35</v>
      </c>
      <c r="O972" s="32" t="s">
        <v>30</v>
      </c>
      <c r="P972" s="32">
        <v>2</v>
      </c>
      <c r="Q972" s="32" t="s">
        <v>4</v>
      </c>
      <c r="R972" s="32" t="s">
        <v>3</v>
      </c>
      <c r="S972" s="32" t="s">
        <v>3</v>
      </c>
      <c r="T972" s="32" t="s">
        <v>0</v>
      </c>
      <c r="U972" s="32">
        <v>8</v>
      </c>
      <c r="V972" s="32" t="s">
        <v>33</v>
      </c>
      <c r="W972" s="32">
        <f>SUM(_xlfn.XLOOKUP(B972,freq!$A$2:$A$40,freq!$B$2:$B$40,0),_xlfn.XLOOKUP(C972,freq!$A$2:$A$40,freq!$B$2:$B$40,0),_xlfn.XLOOKUP(D972,freq!$A$2:$A$40,freq!$B$2:$B$40,0),_xlfn.XLOOKUP(E972,freq!$A$2:$A$40,freq!$B$2:$B$40,0),_xlfn.XLOOKUP(F972,freq!$A$2:$A$40,freq!$B$2:$B$40,0),_xlfn.XLOOKUP(G972,freq!$A$2:$A$40,freq!$B$2:$B$40,0),_xlfn.XLOOKUP(H972,freq!$A$2:$A$40,freq!$B$2:$B$40,0),_xlfn.XLOOKUP(I972,freq!$A$2:$A$40,freq!$B$2:$B$40,0),_xlfn.XLOOKUP(J972,freq!$A$2:$A$40,freq!$B$2:$B$40,0),_xlfn.XLOOKUP(K972,freq!$A$2:$A$40,freq!$B$2:$B$40,0),_xlfn.XLOOKUP(L972,freq!$A$2:$A$40,freq!$B$2:$B$40,0),_xlfn.XLOOKUP(M972,freq!$A$2:$A$40,freq!$B$2:$B$40,0),_xlfn.XLOOKUP(N972,freq!$A$2:$A$40,freq!$B$2:$B$40,0),_xlfn.XLOOKUP(O972,freq!$A$2:$A$40,freq!$B$2:$B$40,0),_xlfn.XLOOKUP(P972,freq!$A$2:$A$40,freq!$B$2:$B$40,0),_xlfn.XLOOKUP(Q972,freq!$A$2:$A$40,freq!$B$2:$B$40,0),_xlfn.XLOOKUP(R972,freq!$A$2:$A$40,freq!$B$2:$B$40,0),_xlfn.XLOOKUP(S972,freq!$A$2:$A$40,freq!$B$2:$B$40,0),_xlfn.XLOOKUP(T972,freq!$A$2:$A$40,freq!$B$2:$B$40,0),_xlfn.XLOOKUP(U972,freq!$A$2:$A$40,freq!$B$2:$B$40,0),_xlfn.XLOOKUP(V972,freq!$A$2:$A$40,freq!$B$2:$B$40,0))</f>
        <v>52.77</v>
      </c>
    </row>
    <row r="973" spans="1:23" hidden="1" x14ac:dyDescent="0.35">
      <c r="A973" s="32" t="s">
        <v>583</v>
      </c>
      <c r="B973" s="32" t="s">
        <v>58</v>
      </c>
      <c r="C973" s="32" t="s">
        <v>38</v>
      </c>
      <c r="D973" s="32">
        <v>1</v>
      </c>
      <c r="E973" s="32" t="s">
        <v>37</v>
      </c>
      <c r="F973" s="32" t="s">
        <v>40</v>
      </c>
      <c r="G973" s="32" t="s">
        <v>37</v>
      </c>
      <c r="H973" s="32" t="s">
        <v>48</v>
      </c>
      <c r="I973" s="32" t="s">
        <v>2</v>
      </c>
      <c r="J973" s="32" t="s">
        <v>28</v>
      </c>
      <c r="K973" s="32">
        <v>5</v>
      </c>
      <c r="L973" s="32" t="s">
        <v>44</v>
      </c>
      <c r="M973" s="32" t="s">
        <v>41</v>
      </c>
      <c r="N973" s="32" t="s">
        <v>41</v>
      </c>
      <c r="O973" s="32" t="s">
        <v>28</v>
      </c>
      <c r="P973" s="32" t="s">
        <v>43</v>
      </c>
      <c r="Q973" s="32">
        <v>0</v>
      </c>
      <c r="R973" s="32" t="s">
        <v>38</v>
      </c>
      <c r="S973" s="32" t="s">
        <v>0</v>
      </c>
      <c r="T973" s="32" t="s">
        <v>53</v>
      </c>
      <c r="U973" s="32" t="s">
        <v>43</v>
      </c>
      <c r="V973" s="32" t="s">
        <v>37</v>
      </c>
      <c r="W973" s="32">
        <f>SUM(_xlfn.XLOOKUP(B973,freq!$A$2:$A$40,freq!$B$2:$B$40,0),_xlfn.XLOOKUP(C973,freq!$A$2:$A$40,freq!$B$2:$B$40,0),_xlfn.XLOOKUP(D973,freq!$A$2:$A$40,freq!$B$2:$B$40,0),_xlfn.XLOOKUP(E973,freq!$A$2:$A$40,freq!$B$2:$B$40,0),_xlfn.XLOOKUP(F973,freq!$A$2:$A$40,freq!$B$2:$B$40,0),_xlfn.XLOOKUP(G973,freq!$A$2:$A$40,freq!$B$2:$B$40,0),_xlfn.XLOOKUP(H973,freq!$A$2:$A$40,freq!$B$2:$B$40,0),_xlfn.XLOOKUP(I973,freq!$A$2:$A$40,freq!$B$2:$B$40,0),_xlfn.XLOOKUP(J973,freq!$A$2:$A$40,freq!$B$2:$B$40,0),_xlfn.XLOOKUP(K973,freq!$A$2:$A$40,freq!$B$2:$B$40,0),_xlfn.XLOOKUP(L973,freq!$A$2:$A$40,freq!$B$2:$B$40,0),_xlfn.XLOOKUP(M973,freq!$A$2:$A$40,freq!$B$2:$B$40,0),_xlfn.XLOOKUP(N973,freq!$A$2:$A$40,freq!$B$2:$B$40,0),_xlfn.XLOOKUP(O973,freq!$A$2:$A$40,freq!$B$2:$B$40,0),_xlfn.XLOOKUP(P973,freq!$A$2:$A$40,freq!$B$2:$B$40,0),_xlfn.XLOOKUP(Q973,freq!$A$2:$A$40,freq!$B$2:$B$40,0),_xlfn.XLOOKUP(R973,freq!$A$2:$A$40,freq!$B$2:$B$40,0),_xlfn.XLOOKUP(S973,freq!$A$2:$A$40,freq!$B$2:$B$40,0),_xlfn.XLOOKUP(T973,freq!$A$2:$A$40,freq!$B$2:$B$40,0),_xlfn.XLOOKUP(U973,freq!$A$2:$A$40,freq!$B$2:$B$40,0),_xlfn.XLOOKUP(V973,freq!$A$2:$A$40,freq!$B$2:$B$40,0))</f>
        <v>52.769999999999996</v>
      </c>
    </row>
    <row r="974" spans="1:23" hidden="1" x14ac:dyDescent="0.35">
      <c r="A974" s="32" t="s">
        <v>839</v>
      </c>
      <c r="B974" s="32" t="s">
        <v>34</v>
      </c>
      <c r="C974" s="32" t="s">
        <v>41</v>
      </c>
      <c r="D974" s="32">
        <v>0</v>
      </c>
      <c r="E974" s="32">
        <v>4</v>
      </c>
      <c r="F974" s="32" t="s">
        <v>1</v>
      </c>
      <c r="G974" s="32" t="s">
        <v>36</v>
      </c>
      <c r="H974" s="32" t="s">
        <v>32</v>
      </c>
      <c r="I974" s="32" t="s">
        <v>3</v>
      </c>
      <c r="J974" s="32" t="s">
        <v>50</v>
      </c>
      <c r="K974" s="32" t="s">
        <v>33</v>
      </c>
      <c r="L974" s="32" t="s">
        <v>36</v>
      </c>
      <c r="M974" s="32">
        <v>9</v>
      </c>
      <c r="N974" s="32" t="s">
        <v>33</v>
      </c>
      <c r="O974" s="32" t="s">
        <v>36</v>
      </c>
      <c r="P974" s="32" t="s">
        <v>41</v>
      </c>
      <c r="Q974" s="32" t="s">
        <v>58</v>
      </c>
      <c r="R974" s="32" t="s">
        <v>31</v>
      </c>
      <c r="S974" s="32" t="s">
        <v>3</v>
      </c>
      <c r="T974" s="32" t="s">
        <v>56</v>
      </c>
      <c r="U974" s="32" t="s">
        <v>40</v>
      </c>
      <c r="V974" s="32" t="s">
        <v>30</v>
      </c>
      <c r="W974" s="32">
        <f>SUM(_xlfn.XLOOKUP(B974,freq!$A$2:$A$40,freq!$B$2:$B$40,0),_xlfn.XLOOKUP(C974,freq!$A$2:$A$40,freq!$B$2:$B$40,0),_xlfn.XLOOKUP(D974,freq!$A$2:$A$40,freq!$B$2:$B$40,0),_xlfn.XLOOKUP(E974,freq!$A$2:$A$40,freq!$B$2:$B$40,0),_xlfn.XLOOKUP(F974,freq!$A$2:$A$40,freq!$B$2:$B$40,0),_xlfn.XLOOKUP(G974,freq!$A$2:$A$40,freq!$B$2:$B$40,0),_xlfn.XLOOKUP(H974,freq!$A$2:$A$40,freq!$B$2:$B$40,0),_xlfn.XLOOKUP(I974,freq!$A$2:$A$40,freq!$B$2:$B$40,0),_xlfn.XLOOKUP(J974,freq!$A$2:$A$40,freq!$B$2:$B$40,0),_xlfn.XLOOKUP(K974,freq!$A$2:$A$40,freq!$B$2:$B$40,0),_xlfn.XLOOKUP(L974,freq!$A$2:$A$40,freq!$B$2:$B$40,0),_xlfn.XLOOKUP(M974,freq!$A$2:$A$40,freq!$B$2:$B$40,0),_xlfn.XLOOKUP(N974,freq!$A$2:$A$40,freq!$B$2:$B$40,0),_xlfn.XLOOKUP(O974,freq!$A$2:$A$40,freq!$B$2:$B$40,0),_xlfn.XLOOKUP(P974,freq!$A$2:$A$40,freq!$B$2:$B$40,0),_xlfn.XLOOKUP(Q974,freq!$A$2:$A$40,freq!$B$2:$B$40,0),_xlfn.XLOOKUP(R974,freq!$A$2:$A$40,freq!$B$2:$B$40,0),_xlfn.XLOOKUP(S974,freq!$A$2:$A$40,freq!$B$2:$B$40,0),_xlfn.XLOOKUP(T974,freq!$A$2:$A$40,freq!$B$2:$B$40,0),_xlfn.XLOOKUP(U974,freq!$A$2:$A$40,freq!$B$2:$B$40,0),_xlfn.XLOOKUP(V974,freq!$A$2:$A$40,freq!$B$2:$B$40,0))</f>
        <v>52.760000000000005</v>
      </c>
    </row>
    <row r="975" spans="1:23" hidden="1" x14ac:dyDescent="0.35">
      <c r="A975" s="32" t="s">
        <v>182</v>
      </c>
      <c r="B975" s="32" t="s">
        <v>59</v>
      </c>
      <c r="C975" s="32" t="s">
        <v>2</v>
      </c>
      <c r="D975" s="32" t="s">
        <v>40</v>
      </c>
      <c r="E975" s="32" t="s">
        <v>34</v>
      </c>
      <c r="F975" s="32" t="s">
        <v>36</v>
      </c>
      <c r="G975" s="32" t="s">
        <v>28</v>
      </c>
      <c r="H975" s="32" t="s">
        <v>33</v>
      </c>
      <c r="I975" s="32">
        <v>6</v>
      </c>
      <c r="J975" s="32" t="s">
        <v>38</v>
      </c>
      <c r="K975" s="32">
        <v>4</v>
      </c>
      <c r="L975" s="32" t="s">
        <v>0</v>
      </c>
      <c r="M975" s="32" t="s">
        <v>28</v>
      </c>
      <c r="N975" s="32" t="s">
        <v>3</v>
      </c>
      <c r="O975" s="32" t="s">
        <v>37</v>
      </c>
      <c r="P975" s="32" t="s">
        <v>58</v>
      </c>
      <c r="Q975" s="32">
        <v>3</v>
      </c>
      <c r="R975" s="32" t="s">
        <v>50</v>
      </c>
      <c r="S975" s="32" t="s">
        <v>2</v>
      </c>
      <c r="T975" s="32" t="s">
        <v>34</v>
      </c>
      <c r="U975" s="32" t="s">
        <v>56</v>
      </c>
      <c r="V975" s="32" t="s">
        <v>49</v>
      </c>
      <c r="W975" s="32">
        <f>SUM(_xlfn.XLOOKUP(B975,freq!$A$2:$A$40,freq!$B$2:$B$40,0),_xlfn.XLOOKUP(C975,freq!$A$2:$A$40,freq!$B$2:$B$40,0),_xlfn.XLOOKUP(D975,freq!$A$2:$A$40,freq!$B$2:$B$40,0),_xlfn.XLOOKUP(E975,freq!$A$2:$A$40,freq!$B$2:$B$40,0),_xlfn.XLOOKUP(F975,freq!$A$2:$A$40,freq!$B$2:$B$40,0),_xlfn.XLOOKUP(G975,freq!$A$2:$A$40,freq!$B$2:$B$40,0),_xlfn.XLOOKUP(H975,freq!$A$2:$A$40,freq!$B$2:$B$40,0),_xlfn.XLOOKUP(I975,freq!$A$2:$A$40,freq!$B$2:$B$40,0),_xlfn.XLOOKUP(J975,freq!$A$2:$A$40,freq!$B$2:$B$40,0),_xlfn.XLOOKUP(K975,freq!$A$2:$A$40,freq!$B$2:$B$40,0),_xlfn.XLOOKUP(L975,freq!$A$2:$A$40,freq!$B$2:$B$40,0),_xlfn.XLOOKUP(M975,freq!$A$2:$A$40,freq!$B$2:$B$40,0),_xlfn.XLOOKUP(N975,freq!$A$2:$A$40,freq!$B$2:$B$40,0),_xlfn.XLOOKUP(O975,freq!$A$2:$A$40,freq!$B$2:$B$40,0),_xlfn.XLOOKUP(P975,freq!$A$2:$A$40,freq!$B$2:$B$40,0),_xlfn.XLOOKUP(Q975,freq!$A$2:$A$40,freq!$B$2:$B$40,0),_xlfn.XLOOKUP(R975,freq!$A$2:$A$40,freq!$B$2:$B$40,0),_xlfn.XLOOKUP(S975,freq!$A$2:$A$40,freq!$B$2:$B$40,0),_xlfn.XLOOKUP(T975,freq!$A$2:$A$40,freq!$B$2:$B$40,0),_xlfn.XLOOKUP(U975,freq!$A$2:$A$40,freq!$B$2:$B$40,0),_xlfn.XLOOKUP(V975,freq!$A$2:$A$40,freq!$B$2:$B$40,0))</f>
        <v>52.730000000000004</v>
      </c>
    </row>
    <row r="976" spans="1:23" hidden="1" x14ac:dyDescent="0.35">
      <c r="A976" s="32" t="s">
        <v>474</v>
      </c>
      <c r="B976" s="32" t="s">
        <v>32</v>
      </c>
      <c r="C976" s="32" t="s">
        <v>31</v>
      </c>
      <c r="D976" s="32" t="s">
        <v>29</v>
      </c>
      <c r="E976" s="32" t="s">
        <v>40</v>
      </c>
      <c r="F976" s="32" t="s">
        <v>38</v>
      </c>
      <c r="G976" s="32" t="s">
        <v>38</v>
      </c>
      <c r="H976" s="32">
        <v>1</v>
      </c>
      <c r="I976" s="32" t="s">
        <v>53</v>
      </c>
      <c r="J976" s="32" t="s">
        <v>40</v>
      </c>
      <c r="K976" s="32" t="s">
        <v>44</v>
      </c>
      <c r="L976" s="32">
        <v>9</v>
      </c>
      <c r="M976" s="32" t="s">
        <v>56</v>
      </c>
      <c r="N976" s="32" t="s">
        <v>33</v>
      </c>
      <c r="O976" s="32" t="s">
        <v>35</v>
      </c>
      <c r="P976" s="32" t="s">
        <v>38</v>
      </c>
      <c r="Q976" s="32" t="s">
        <v>49</v>
      </c>
      <c r="R976" s="32" t="s">
        <v>1</v>
      </c>
      <c r="S976" s="32" t="s">
        <v>50</v>
      </c>
      <c r="T976" s="32" t="s">
        <v>36</v>
      </c>
      <c r="U976" s="32">
        <v>6</v>
      </c>
      <c r="V976" s="32" t="s">
        <v>32</v>
      </c>
      <c r="W976" s="32">
        <f>SUM(_xlfn.XLOOKUP(B976,freq!$A$2:$A$40,freq!$B$2:$B$40,0),_xlfn.XLOOKUP(C976,freq!$A$2:$A$40,freq!$B$2:$B$40,0),_xlfn.XLOOKUP(D976,freq!$A$2:$A$40,freq!$B$2:$B$40,0),_xlfn.XLOOKUP(E976,freq!$A$2:$A$40,freq!$B$2:$B$40,0),_xlfn.XLOOKUP(F976,freq!$A$2:$A$40,freq!$B$2:$B$40,0),_xlfn.XLOOKUP(G976,freq!$A$2:$A$40,freq!$B$2:$B$40,0),_xlfn.XLOOKUP(H976,freq!$A$2:$A$40,freq!$B$2:$B$40,0),_xlfn.XLOOKUP(I976,freq!$A$2:$A$40,freq!$B$2:$B$40,0),_xlfn.XLOOKUP(J976,freq!$A$2:$A$40,freq!$B$2:$B$40,0),_xlfn.XLOOKUP(K976,freq!$A$2:$A$40,freq!$B$2:$B$40,0),_xlfn.XLOOKUP(L976,freq!$A$2:$A$40,freq!$B$2:$B$40,0),_xlfn.XLOOKUP(M976,freq!$A$2:$A$40,freq!$B$2:$B$40,0),_xlfn.XLOOKUP(N976,freq!$A$2:$A$40,freq!$B$2:$B$40,0),_xlfn.XLOOKUP(O976,freq!$A$2:$A$40,freq!$B$2:$B$40,0),_xlfn.XLOOKUP(P976,freq!$A$2:$A$40,freq!$B$2:$B$40,0),_xlfn.XLOOKUP(Q976,freq!$A$2:$A$40,freq!$B$2:$B$40,0),_xlfn.XLOOKUP(R976,freq!$A$2:$A$40,freq!$B$2:$B$40,0),_xlfn.XLOOKUP(S976,freq!$A$2:$A$40,freq!$B$2:$B$40,0),_xlfn.XLOOKUP(T976,freq!$A$2:$A$40,freq!$B$2:$B$40,0),_xlfn.XLOOKUP(U976,freq!$A$2:$A$40,freq!$B$2:$B$40,0),_xlfn.XLOOKUP(V976,freq!$A$2:$A$40,freq!$B$2:$B$40,0))</f>
        <v>52.73</v>
      </c>
    </row>
    <row r="977" spans="1:23" hidden="1" x14ac:dyDescent="0.35">
      <c r="A977" s="32" t="s">
        <v>1920</v>
      </c>
      <c r="B977" s="32" t="s">
        <v>41</v>
      </c>
      <c r="C977" s="32" t="s">
        <v>59</v>
      </c>
      <c r="D977" s="32" t="s">
        <v>40</v>
      </c>
      <c r="E977" s="32">
        <v>9</v>
      </c>
      <c r="F977" s="32" t="s">
        <v>48</v>
      </c>
      <c r="G977" s="32" t="s">
        <v>38</v>
      </c>
      <c r="H977" s="32" t="s">
        <v>36</v>
      </c>
      <c r="I977" s="32" t="s">
        <v>0</v>
      </c>
      <c r="J977" s="32" t="s">
        <v>43</v>
      </c>
      <c r="K977" s="32" t="s">
        <v>29</v>
      </c>
      <c r="L977" s="32">
        <v>0</v>
      </c>
      <c r="M977" s="32" t="s">
        <v>58</v>
      </c>
      <c r="N977" s="32" t="s">
        <v>2</v>
      </c>
      <c r="O977" s="32" t="s">
        <v>34</v>
      </c>
      <c r="P977" s="32" t="s">
        <v>44</v>
      </c>
      <c r="Q977" s="32" t="s">
        <v>38</v>
      </c>
      <c r="R977" s="32" t="s">
        <v>46</v>
      </c>
      <c r="S977" s="32" t="s">
        <v>3</v>
      </c>
      <c r="T977" s="32">
        <v>3</v>
      </c>
      <c r="U977" s="32" t="s">
        <v>35</v>
      </c>
      <c r="V977" s="32" t="s">
        <v>43</v>
      </c>
      <c r="W977" s="32">
        <f>SUM(_xlfn.XLOOKUP(B977,freq!$A$2:$A$40,freq!$B$2:$B$40,0),_xlfn.XLOOKUP(C977,freq!$A$2:$A$40,freq!$B$2:$B$40,0),_xlfn.XLOOKUP(D977,freq!$A$2:$A$40,freq!$B$2:$B$40,0),_xlfn.XLOOKUP(E977,freq!$A$2:$A$40,freq!$B$2:$B$40,0),_xlfn.XLOOKUP(F977,freq!$A$2:$A$40,freq!$B$2:$B$40,0),_xlfn.XLOOKUP(G977,freq!$A$2:$A$40,freq!$B$2:$B$40,0),_xlfn.XLOOKUP(H977,freq!$A$2:$A$40,freq!$B$2:$B$40,0),_xlfn.XLOOKUP(I977,freq!$A$2:$A$40,freq!$B$2:$B$40,0),_xlfn.XLOOKUP(J977,freq!$A$2:$A$40,freq!$B$2:$B$40,0),_xlfn.XLOOKUP(K977,freq!$A$2:$A$40,freq!$B$2:$B$40,0),_xlfn.XLOOKUP(L977,freq!$A$2:$A$40,freq!$B$2:$B$40,0),_xlfn.XLOOKUP(M977,freq!$A$2:$A$40,freq!$B$2:$B$40,0),_xlfn.XLOOKUP(N977,freq!$A$2:$A$40,freq!$B$2:$B$40,0),_xlfn.XLOOKUP(O977,freq!$A$2:$A$40,freq!$B$2:$B$40,0),_xlfn.XLOOKUP(P977,freq!$A$2:$A$40,freq!$B$2:$B$40,0),_xlfn.XLOOKUP(Q977,freq!$A$2:$A$40,freq!$B$2:$B$40,0),_xlfn.XLOOKUP(R977,freq!$A$2:$A$40,freq!$B$2:$B$40,0),_xlfn.XLOOKUP(S977,freq!$A$2:$A$40,freq!$B$2:$B$40,0),_xlfn.XLOOKUP(T977,freq!$A$2:$A$40,freq!$B$2:$B$40,0),_xlfn.XLOOKUP(U977,freq!$A$2:$A$40,freq!$B$2:$B$40,0),_xlfn.XLOOKUP(V977,freq!$A$2:$A$40,freq!$B$2:$B$40,0))</f>
        <v>52.73</v>
      </c>
    </row>
    <row r="978" spans="1:23" hidden="1" x14ac:dyDescent="0.35">
      <c r="A978" s="32" t="s">
        <v>2045</v>
      </c>
      <c r="B978" s="32" t="s">
        <v>46</v>
      </c>
      <c r="C978" s="32" t="s">
        <v>56</v>
      </c>
      <c r="D978" s="32">
        <v>5</v>
      </c>
      <c r="E978" s="32" t="s">
        <v>41</v>
      </c>
      <c r="F978" s="32" t="s">
        <v>38</v>
      </c>
      <c r="G978" s="32" t="s">
        <v>2</v>
      </c>
      <c r="H978" s="32">
        <v>0</v>
      </c>
      <c r="I978" s="32">
        <v>8</v>
      </c>
      <c r="J978" s="32" t="s">
        <v>43</v>
      </c>
      <c r="K978" s="32" t="s">
        <v>36</v>
      </c>
      <c r="L978" s="32" t="s">
        <v>49</v>
      </c>
      <c r="M978" s="32">
        <v>0</v>
      </c>
      <c r="N978" s="32" t="s">
        <v>0</v>
      </c>
      <c r="O978" s="32" t="s">
        <v>48</v>
      </c>
      <c r="P978" s="32" t="s">
        <v>59</v>
      </c>
      <c r="Q978" s="32" t="s">
        <v>4</v>
      </c>
      <c r="R978" s="32" t="s">
        <v>44</v>
      </c>
      <c r="S978" s="32">
        <v>6</v>
      </c>
      <c r="T978" s="32" t="s">
        <v>3</v>
      </c>
      <c r="U978" s="32">
        <v>1</v>
      </c>
      <c r="V978" s="32" t="s">
        <v>46</v>
      </c>
      <c r="W978" s="32">
        <f>SUM(_xlfn.XLOOKUP(B978,freq!$A$2:$A$40,freq!$B$2:$B$40,0),_xlfn.XLOOKUP(C978,freq!$A$2:$A$40,freq!$B$2:$B$40,0),_xlfn.XLOOKUP(D978,freq!$A$2:$A$40,freq!$B$2:$B$40,0),_xlfn.XLOOKUP(E978,freq!$A$2:$A$40,freq!$B$2:$B$40,0),_xlfn.XLOOKUP(F978,freq!$A$2:$A$40,freq!$B$2:$B$40,0),_xlfn.XLOOKUP(G978,freq!$A$2:$A$40,freq!$B$2:$B$40,0),_xlfn.XLOOKUP(H978,freq!$A$2:$A$40,freq!$B$2:$B$40,0),_xlfn.XLOOKUP(I978,freq!$A$2:$A$40,freq!$B$2:$B$40,0),_xlfn.XLOOKUP(J978,freq!$A$2:$A$40,freq!$B$2:$B$40,0),_xlfn.XLOOKUP(K978,freq!$A$2:$A$40,freq!$B$2:$B$40,0),_xlfn.XLOOKUP(L978,freq!$A$2:$A$40,freq!$B$2:$B$40,0),_xlfn.XLOOKUP(M978,freq!$A$2:$A$40,freq!$B$2:$B$40,0),_xlfn.XLOOKUP(N978,freq!$A$2:$A$40,freq!$B$2:$B$40,0),_xlfn.XLOOKUP(O978,freq!$A$2:$A$40,freq!$B$2:$B$40,0),_xlfn.XLOOKUP(P978,freq!$A$2:$A$40,freq!$B$2:$B$40,0),_xlfn.XLOOKUP(Q978,freq!$A$2:$A$40,freq!$B$2:$B$40,0),_xlfn.XLOOKUP(R978,freq!$A$2:$A$40,freq!$B$2:$B$40,0),_xlfn.XLOOKUP(S978,freq!$A$2:$A$40,freq!$B$2:$B$40,0),_xlfn.XLOOKUP(T978,freq!$A$2:$A$40,freq!$B$2:$B$40,0),_xlfn.XLOOKUP(U978,freq!$A$2:$A$40,freq!$B$2:$B$40,0),_xlfn.XLOOKUP(V978,freq!$A$2:$A$40,freq!$B$2:$B$40,0))</f>
        <v>52.73</v>
      </c>
    </row>
    <row r="979" spans="1:23" hidden="1" x14ac:dyDescent="0.35">
      <c r="A979" s="32" t="s">
        <v>1062</v>
      </c>
      <c r="B979" s="32" t="s">
        <v>40</v>
      </c>
      <c r="C979" s="32" t="s">
        <v>4</v>
      </c>
      <c r="D979" s="32">
        <v>0</v>
      </c>
      <c r="E979" s="32" t="s">
        <v>28</v>
      </c>
      <c r="F979" s="32" t="s">
        <v>31</v>
      </c>
      <c r="G979" s="32">
        <v>0</v>
      </c>
      <c r="H979" s="32" t="s">
        <v>41</v>
      </c>
      <c r="I979" s="32">
        <v>1</v>
      </c>
      <c r="J979" s="32" t="s">
        <v>0</v>
      </c>
      <c r="K979" s="32" t="s">
        <v>56</v>
      </c>
      <c r="L979" s="32" t="s">
        <v>37</v>
      </c>
      <c r="M979" s="32" t="s">
        <v>56</v>
      </c>
      <c r="N979" s="32">
        <v>9</v>
      </c>
      <c r="O979" s="32" t="s">
        <v>48</v>
      </c>
      <c r="P979" s="32" t="s">
        <v>29</v>
      </c>
      <c r="Q979" s="32">
        <v>6</v>
      </c>
      <c r="R979" s="32" t="s">
        <v>44</v>
      </c>
      <c r="S979" s="32" t="s">
        <v>48</v>
      </c>
      <c r="T979" s="32">
        <v>8</v>
      </c>
      <c r="U979" s="32" t="s">
        <v>33</v>
      </c>
      <c r="V979" s="32" t="s">
        <v>0</v>
      </c>
      <c r="W979" s="32">
        <f>SUM(_xlfn.XLOOKUP(B979,freq!$A$2:$A$40,freq!$B$2:$B$40,0),_xlfn.XLOOKUP(C979,freq!$A$2:$A$40,freq!$B$2:$B$40,0),_xlfn.XLOOKUP(D979,freq!$A$2:$A$40,freq!$B$2:$B$40,0),_xlfn.XLOOKUP(E979,freq!$A$2:$A$40,freq!$B$2:$B$40,0),_xlfn.XLOOKUP(F979,freq!$A$2:$A$40,freq!$B$2:$B$40,0),_xlfn.XLOOKUP(G979,freq!$A$2:$A$40,freq!$B$2:$B$40,0),_xlfn.XLOOKUP(H979,freq!$A$2:$A$40,freq!$B$2:$B$40,0),_xlfn.XLOOKUP(I979,freq!$A$2:$A$40,freq!$B$2:$B$40,0),_xlfn.XLOOKUP(J979,freq!$A$2:$A$40,freq!$B$2:$B$40,0),_xlfn.XLOOKUP(K979,freq!$A$2:$A$40,freq!$B$2:$B$40,0),_xlfn.XLOOKUP(L979,freq!$A$2:$A$40,freq!$B$2:$B$40,0),_xlfn.XLOOKUP(M979,freq!$A$2:$A$40,freq!$B$2:$B$40,0),_xlfn.XLOOKUP(N979,freq!$A$2:$A$40,freq!$B$2:$B$40,0),_xlfn.XLOOKUP(O979,freq!$A$2:$A$40,freq!$B$2:$B$40,0),_xlfn.XLOOKUP(P979,freq!$A$2:$A$40,freq!$B$2:$B$40,0),_xlfn.XLOOKUP(Q979,freq!$A$2:$A$40,freq!$B$2:$B$40,0),_xlfn.XLOOKUP(R979,freq!$A$2:$A$40,freq!$B$2:$B$40,0),_xlfn.XLOOKUP(S979,freq!$A$2:$A$40,freq!$B$2:$B$40,0),_xlfn.XLOOKUP(T979,freq!$A$2:$A$40,freq!$B$2:$B$40,0),_xlfn.XLOOKUP(U979,freq!$A$2:$A$40,freq!$B$2:$B$40,0),_xlfn.XLOOKUP(V979,freq!$A$2:$A$40,freq!$B$2:$B$40,0))</f>
        <v>52.690000000000005</v>
      </c>
    </row>
    <row r="980" spans="1:23" hidden="1" x14ac:dyDescent="0.35">
      <c r="A980" s="32" t="s">
        <v>1966</v>
      </c>
      <c r="B980" s="32" t="s">
        <v>56</v>
      </c>
      <c r="C980" s="32">
        <v>5</v>
      </c>
      <c r="D980" s="32" t="s">
        <v>2</v>
      </c>
      <c r="E980" s="32" t="s">
        <v>45</v>
      </c>
      <c r="F980" s="32">
        <v>8</v>
      </c>
      <c r="G980" s="32">
        <v>5</v>
      </c>
      <c r="H980" s="32" t="s">
        <v>48</v>
      </c>
      <c r="I980" s="32" t="s">
        <v>49</v>
      </c>
      <c r="J980" s="32" t="s">
        <v>28</v>
      </c>
      <c r="K980" s="32" t="s">
        <v>29</v>
      </c>
      <c r="L980" s="32">
        <v>7</v>
      </c>
      <c r="M980" s="32" t="s">
        <v>40</v>
      </c>
      <c r="N980" s="32">
        <v>0</v>
      </c>
      <c r="O980" s="32" t="s">
        <v>0</v>
      </c>
      <c r="P980" s="32" t="s">
        <v>29</v>
      </c>
      <c r="Q980" s="32" t="s">
        <v>59</v>
      </c>
      <c r="R980" s="32" t="s">
        <v>36</v>
      </c>
      <c r="S980" s="32" t="s">
        <v>50</v>
      </c>
      <c r="T980" s="32" t="s">
        <v>35</v>
      </c>
      <c r="U980" s="32">
        <v>7</v>
      </c>
      <c r="V980" s="32">
        <v>3</v>
      </c>
      <c r="W980" s="32">
        <f>SUM(_xlfn.XLOOKUP(B980,freq!$A$2:$A$40,freq!$B$2:$B$40,0),_xlfn.XLOOKUP(C980,freq!$A$2:$A$40,freq!$B$2:$B$40,0),_xlfn.XLOOKUP(D980,freq!$A$2:$A$40,freq!$B$2:$B$40,0),_xlfn.XLOOKUP(E980,freq!$A$2:$A$40,freq!$B$2:$B$40,0),_xlfn.XLOOKUP(F980,freq!$A$2:$A$40,freq!$B$2:$B$40,0),_xlfn.XLOOKUP(G980,freq!$A$2:$A$40,freq!$B$2:$B$40,0),_xlfn.XLOOKUP(H980,freq!$A$2:$A$40,freq!$B$2:$B$40,0),_xlfn.XLOOKUP(I980,freq!$A$2:$A$40,freq!$B$2:$B$40,0),_xlfn.XLOOKUP(J980,freq!$A$2:$A$40,freq!$B$2:$B$40,0),_xlfn.XLOOKUP(K980,freq!$A$2:$A$40,freq!$B$2:$B$40,0),_xlfn.XLOOKUP(L980,freq!$A$2:$A$40,freq!$B$2:$B$40,0),_xlfn.XLOOKUP(M980,freq!$A$2:$A$40,freq!$B$2:$B$40,0),_xlfn.XLOOKUP(N980,freq!$A$2:$A$40,freq!$B$2:$B$40,0),_xlfn.XLOOKUP(O980,freq!$A$2:$A$40,freq!$B$2:$B$40,0),_xlfn.XLOOKUP(P980,freq!$A$2:$A$40,freq!$B$2:$B$40,0),_xlfn.XLOOKUP(Q980,freq!$A$2:$A$40,freq!$B$2:$B$40,0),_xlfn.XLOOKUP(R980,freq!$A$2:$A$40,freq!$B$2:$B$40,0),_xlfn.XLOOKUP(S980,freq!$A$2:$A$40,freq!$B$2:$B$40,0),_xlfn.XLOOKUP(T980,freq!$A$2:$A$40,freq!$B$2:$B$40,0),_xlfn.XLOOKUP(U980,freq!$A$2:$A$40,freq!$B$2:$B$40,0),_xlfn.XLOOKUP(V980,freq!$A$2:$A$40,freq!$B$2:$B$40,0))</f>
        <v>52.690000000000005</v>
      </c>
    </row>
    <row r="981" spans="1:23" hidden="1" x14ac:dyDescent="0.35">
      <c r="A981" s="32" t="s">
        <v>1700</v>
      </c>
      <c r="B981" s="32" t="s">
        <v>49</v>
      </c>
      <c r="C981" s="32">
        <v>5</v>
      </c>
      <c r="D981" s="32">
        <v>3</v>
      </c>
      <c r="E981" s="32" t="s">
        <v>56</v>
      </c>
      <c r="F981" s="32" t="s">
        <v>49</v>
      </c>
      <c r="G981" s="32">
        <v>4</v>
      </c>
      <c r="H981" s="32" t="s">
        <v>2</v>
      </c>
      <c r="I981" s="32" t="s">
        <v>3</v>
      </c>
      <c r="J981" s="32">
        <v>1</v>
      </c>
      <c r="K981" s="32" t="s">
        <v>58</v>
      </c>
      <c r="L981" s="32">
        <v>4</v>
      </c>
      <c r="M981" s="32">
        <v>2</v>
      </c>
      <c r="N981" s="32" t="s">
        <v>46</v>
      </c>
      <c r="O981" s="32" t="s">
        <v>1</v>
      </c>
      <c r="P981" s="32">
        <v>8</v>
      </c>
      <c r="Q981" s="32" t="s">
        <v>4</v>
      </c>
      <c r="R981" s="32">
        <v>9</v>
      </c>
      <c r="S981" s="32" t="s">
        <v>48</v>
      </c>
      <c r="T981" s="32" t="s">
        <v>2</v>
      </c>
      <c r="U981" s="32" t="s">
        <v>0</v>
      </c>
      <c r="V981" s="32">
        <v>9</v>
      </c>
      <c r="W981" s="32">
        <f>SUM(_xlfn.XLOOKUP(B981,freq!$A$2:$A$40,freq!$B$2:$B$40,0),_xlfn.XLOOKUP(C981,freq!$A$2:$A$40,freq!$B$2:$B$40,0),_xlfn.XLOOKUP(D981,freq!$A$2:$A$40,freq!$B$2:$B$40,0),_xlfn.XLOOKUP(E981,freq!$A$2:$A$40,freq!$B$2:$B$40,0),_xlfn.XLOOKUP(F981,freq!$A$2:$A$40,freq!$B$2:$B$40,0),_xlfn.XLOOKUP(G981,freq!$A$2:$A$40,freq!$B$2:$B$40,0),_xlfn.XLOOKUP(H981,freq!$A$2:$A$40,freq!$B$2:$B$40,0),_xlfn.XLOOKUP(I981,freq!$A$2:$A$40,freq!$B$2:$B$40,0),_xlfn.XLOOKUP(J981,freq!$A$2:$A$40,freq!$B$2:$B$40,0),_xlfn.XLOOKUP(K981,freq!$A$2:$A$40,freq!$B$2:$B$40,0),_xlfn.XLOOKUP(L981,freq!$A$2:$A$40,freq!$B$2:$B$40,0),_xlfn.XLOOKUP(M981,freq!$A$2:$A$40,freq!$B$2:$B$40,0),_xlfn.XLOOKUP(N981,freq!$A$2:$A$40,freq!$B$2:$B$40,0),_xlfn.XLOOKUP(O981,freq!$A$2:$A$40,freq!$B$2:$B$40,0),_xlfn.XLOOKUP(P981,freq!$A$2:$A$40,freq!$B$2:$B$40,0),_xlfn.XLOOKUP(Q981,freq!$A$2:$A$40,freq!$B$2:$B$40,0),_xlfn.XLOOKUP(R981,freq!$A$2:$A$40,freq!$B$2:$B$40,0),_xlfn.XLOOKUP(S981,freq!$A$2:$A$40,freq!$B$2:$B$40,0),_xlfn.XLOOKUP(T981,freq!$A$2:$A$40,freq!$B$2:$B$40,0),_xlfn.XLOOKUP(U981,freq!$A$2:$A$40,freq!$B$2:$B$40,0),_xlfn.XLOOKUP(V981,freq!$A$2:$A$40,freq!$B$2:$B$40,0))</f>
        <v>52.680000000000007</v>
      </c>
    </row>
    <row r="982" spans="1:23" hidden="1" x14ac:dyDescent="0.35">
      <c r="A982" s="32" t="s">
        <v>890</v>
      </c>
      <c r="B982" s="32" t="s">
        <v>29</v>
      </c>
      <c r="C982" s="32" t="s">
        <v>41</v>
      </c>
      <c r="D982" s="32" t="s">
        <v>30</v>
      </c>
      <c r="E982" s="32" t="s">
        <v>46</v>
      </c>
      <c r="F982" s="32" t="s">
        <v>0</v>
      </c>
      <c r="G982" s="32" t="s">
        <v>42</v>
      </c>
      <c r="H982" s="32" t="s">
        <v>42</v>
      </c>
      <c r="I982" s="32" t="s">
        <v>1</v>
      </c>
      <c r="J982" s="32" t="s">
        <v>0</v>
      </c>
      <c r="K982" s="32" t="s">
        <v>28</v>
      </c>
      <c r="L982" s="32" t="s">
        <v>28</v>
      </c>
      <c r="M982" s="32">
        <v>8</v>
      </c>
      <c r="N982" s="32" t="s">
        <v>44</v>
      </c>
      <c r="O982" s="32" t="s">
        <v>41</v>
      </c>
      <c r="P982" s="32" t="s">
        <v>1</v>
      </c>
      <c r="Q982" s="32" t="s">
        <v>4</v>
      </c>
      <c r="R982" s="32" t="s">
        <v>30</v>
      </c>
      <c r="S982" s="32" t="s">
        <v>1</v>
      </c>
      <c r="T982" s="32" t="s">
        <v>53</v>
      </c>
      <c r="U982" s="32" t="s">
        <v>40</v>
      </c>
      <c r="V982" s="32" t="s">
        <v>35</v>
      </c>
      <c r="W982" s="32">
        <f>SUM(_xlfn.XLOOKUP(B982,freq!$A$2:$A$40,freq!$B$2:$B$40,0),_xlfn.XLOOKUP(C982,freq!$A$2:$A$40,freq!$B$2:$B$40,0),_xlfn.XLOOKUP(D982,freq!$A$2:$A$40,freq!$B$2:$B$40,0),_xlfn.XLOOKUP(E982,freq!$A$2:$A$40,freq!$B$2:$B$40,0),_xlfn.XLOOKUP(F982,freq!$A$2:$A$40,freq!$B$2:$B$40,0),_xlfn.XLOOKUP(G982,freq!$A$2:$A$40,freq!$B$2:$B$40,0),_xlfn.XLOOKUP(H982,freq!$A$2:$A$40,freq!$B$2:$B$40,0),_xlfn.XLOOKUP(I982,freq!$A$2:$A$40,freq!$B$2:$B$40,0),_xlfn.XLOOKUP(J982,freq!$A$2:$A$40,freq!$B$2:$B$40,0),_xlfn.XLOOKUP(K982,freq!$A$2:$A$40,freq!$B$2:$B$40,0),_xlfn.XLOOKUP(L982,freq!$A$2:$A$40,freq!$B$2:$B$40,0),_xlfn.XLOOKUP(M982,freq!$A$2:$A$40,freq!$B$2:$B$40,0),_xlfn.XLOOKUP(N982,freq!$A$2:$A$40,freq!$B$2:$B$40,0),_xlfn.XLOOKUP(O982,freq!$A$2:$A$40,freq!$B$2:$B$40,0),_xlfn.XLOOKUP(P982,freq!$A$2:$A$40,freq!$B$2:$B$40,0),_xlfn.XLOOKUP(Q982,freq!$A$2:$A$40,freq!$B$2:$B$40,0),_xlfn.XLOOKUP(R982,freq!$A$2:$A$40,freq!$B$2:$B$40,0),_xlfn.XLOOKUP(S982,freq!$A$2:$A$40,freq!$B$2:$B$40,0),_xlfn.XLOOKUP(T982,freq!$A$2:$A$40,freq!$B$2:$B$40,0),_xlfn.XLOOKUP(U982,freq!$A$2:$A$40,freq!$B$2:$B$40,0),_xlfn.XLOOKUP(V982,freq!$A$2:$A$40,freq!$B$2:$B$40,0))</f>
        <v>52.669999999999995</v>
      </c>
    </row>
    <row r="983" spans="1:23" hidden="1" x14ac:dyDescent="0.35">
      <c r="A983" s="32" t="s">
        <v>716</v>
      </c>
      <c r="B983" s="32" t="s">
        <v>50</v>
      </c>
      <c r="C983" s="32" t="s">
        <v>2</v>
      </c>
      <c r="D983" s="32" t="s">
        <v>28</v>
      </c>
      <c r="E983" s="32" t="s">
        <v>50</v>
      </c>
      <c r="F983" s="32" t="s">
        <v>2</v>
      </c>
      <c r="G983" s="32" t="s">
        <v>40</v>
      </c>
      <c r="H983" s="32" t="s">
        <v>43</v>
      </c>
      <c r="I983" s="32" t="s">
        <v>44</v>
      </c>
      <c r="J983" s="32" t="s">
        <v>59</v>
      </c>
      <c r="K983" s="32" t="s">
        <v>32</v>
      </c>
      <c r="L983" s="32" t="s">
        <v>53</v>
      </c>
      <c r="M983" s="32">
        <v>8</v>
      </c>
      <c r="N983" s="32" t="s">
        <v>2</v>
      </c>
      <c r="O983" s="32" t="s">
        <v>50</v>
      </c>
      <c r="P983" s="32" t="s">
        <v>50</v>
      </c>
      <c r="Q983" s="32" t="s">
        <v>32</v>
      </c>
      <c r="R983" s="32" t="s">
        <v>35</v>
      </c>
      <c r="S983" s="32">
        <v>3</v>
      </c>
      <c r="T983" s="32" t="s">
        <v>42</v>
      </c>
      <c r="U983" s="32" t="s">
        <v>34</v>
      </c>
      <c r="V983" s="32" t="s">
        <v>38</v>
      </c>
      <c r="W983" s="32">
        <f>SUM(_xlfn.XLOOKUP(B983,freq!$A$2:$A$40,freq!$B$2:$B$40,0),_xlfn.XLOOKUP(C983,freq!$A$2:$A$40,freq!$B$2:$B$40,0),_xlfn.XLOOKUP(D983,freq!$A$2:$A$40,freq!$B$2:$B$40,0),_xlfn.XLOOKUP(E983,freq!$A$2:$A$40,freq!$B$2:$B$40,0),_xlfn.XLOOKUP(F983,freq!$A$2:$A$40,freq!$B$2:$B$40,0),_xlfn.XLOOKUP(G983,freq!$A$2:$A$40,freq!$B$2:$B$40,0),_xlfn.XLOOKUP(H983,freq!$A$2:$A$40,freq!$B$2:$B$40,0),_xlfn.XLOOKUP(I983,freq!$A$2:$A$40,freq!$B$2:$B$40,0),_xlfn.XLOOKUP(J983,freq!$A$2:$A$40,freq!$B$2:$B$40,0),_xlfn.XLOOKUP(K983,freq!$A$2:$A$40,freq!$B$2:$B$40,0),_xlfn.XLOOKUP(L983,freq!$A$2:$A$40,freq!$B$2:$B$40,0),_xlfn.XLOOKUP(M983,freq!$A$2:$A$40,freq!$B$2:$B$40,0),_xlfn.XLOOKUP(N983,freq!$A$2:$A$40,freq!$B$2:$B$40,0),_xlfn.XLOOKUP(O983,freq!$A$2:$A$40,freq!$B$2:$B$40,0),_xlfn.XLOOKUP(P983,freq!$A$2:$A$40,freq!$B$2:$B$40,0),_xlfn.XLOOKUP(Q983,freq!$A$2:$A$40,freq!$B$2:$B$40,0),_xlfn.XLOOKUP(R983,freq!$A$2:$A$40,freq!$B$2:$B$40,0),_xlfn.XLOOKUP(S983,freq!$A$2:$A$40,freq!$B$2:$B$40,0),_xlfn.XLOOKUP(T983,freq!$A$2:$A$40,freq!$B$2:$B$40,0),_xlfn.XLOOKUP(U983,freq!$A$2:$A$40,freq!$B$2:$B$40,0),_xlfn.XLOOKUP(V983,freq!$A$2:$A$40,freq!$B$2:$B$40,0))</f>
        <v>52.66</v>
      </c>
    </row>
    <row r="984" spans="1:23" hidden="1" x14ac:dyDescent="0.35">
      <c r="A984" s="32" t="s">
        <v>324</v>
      </c>
      <c r="B984" s="32">
        <v>4</v>
      </c>
      <c r="C984" s="32" t="s">
        <v>2</v>
      </c>
      <c r="D984" s="32" t="s">
        <v>30</v>
      </c>
      <c r="E984" s="32" t="s">
        <v>56</v>
      </c>
      <c r="F984" s="32" t="s">
        <v>43</v>
      </c>
      <c r="G984" s="32">
        <v>4</v>
      </c>
      <c r="H984" s="32" t="s">
        <v>37</v>
      </c>
      <c r="I984" s="32">
        <v>7</v>
      </c>
      <c r="J984" s="32" t="s">
        <v>3</v>
      </c>
      <c r="K984" s="32" t="s">
        <v>38</v>
      </c>
      <c r="L984" s="32" t="s">
        <v>40</v>
      </c>
      <c r="M984" s="32" t="s">
        <v>53</v>
      </c>
      <c r="N984" s="32" t="s">
        <v>49</v>
      </c>
      <c r="O984" s="32" t="s">
        <v>56</v>
      </c>
      <c r="P984" s="32" t="s">
        <v>44</v>
      </c>
      <c r="Q984" s="32">
        <v>0</v>
      </c>
      <c r="R984" s="32" t="s">
        <v>38</v>
      </c>
      <c r="S984" s="32">
        <v>4</v>
      </c>
      <c r="T984" s="32">
        <v>5</v>
      </c>
      <c r="U984" s="32" t="s">
        <v>56</v>
      </c>
      <c r="V984" s="32" t="s">
        <v>4</v>
      </c>
      <c r="W984" s="32">
        <f>SUM(_xlfn.XLOOKUP(B984,freq!$A$2:$A$40,freq!$B$2:$B$40,0),_xlfn.XLOOKUP(C984,freq!$A$2:$A$40,freq!$B$2:$B$40,0),_xlfn.XLOOKUP(D984,freq!$A$2:$A$40,freq!$B$2:$B$40,0),_xlfn.XLOOKUP(E984,freq!$A$2:$A$40,freq!$B$2:$B$40,0),_xlfn.XLOOKUP(F984,freq!$A$2:$A$40,freq!$B$2:$B$40,0),_xlfn.XLOOKUP(G984,freq!$A$2:$A$40,freq!$B$2:$B$40,0),_xlfn.XLOOKUP(H984,freq!$A$2:$A$40,freq!$B$2:$B$40,0),_xlfn.XLOOKUP(I984,freq!$A$2:$A$40,freq!$B$2:$B$40,0),_xlfn.XLOOKUP(J984,freq!$A$2:$A$40,freq!$B$2:$B$40,0),_xlfn.XLOOKUP(K984,freq!$A$2:$A$40,freq!$B$2:$B$40,0),_xlfn.XLOOKUP(L984,freq!$A$2:$A$40,freq!$B$2:$B$40,0),_xlfn.XLOOKUP(M984,freq!$A$2:$A$40,freq!$B$2:$B$40,0),_xlfn.XLOOKUP(N984,freq!$A$2:$A$40,freq!$B$2:$B$40,0),_xlfn.XLOOKUP(O984,freq!$A$2:$A$40,freq!$B$2:$B$40,0),_xlfn.XLOOKUP(P984,freq!$A$2:$A$40,freq!$B$2:$B$40,0),_xlfn.XLOOKUP(Q984,freq!$A$2:$A$40,freq!$B$2:$B$40,0),_xlfn.XLOOKUP(R984,freq!$A$2:$A$40,freq!$B$2:$B$40,0),_xlfn.XLOOKUP(S984,freq!$A$2:$A$40,freq!$B$2:$B$40,0),_xlfn.XLOOKUP(T984,freq!$A$2:$A$40,freq!$B$2:$B$40,0),_xlfn.XLOOKUP(U984,freq!$A$2:$A$40,freq!$B$2:$B$40,0),_xlfn.XLOOKUP(V984,freq!$A$2:$A$40,freq!$B$2:$B$40,0))</f>
        <v>52.65</v>
      </c>
    </row>
    <row r="985" spans="1:23" hidden="1" x14ac:dyDescent="0.35">
      <c r="A985" s="32" t="s">
        <v>1658</v>
      </c>
      <c r="B985" s="32" t="s">
        <v>58</v>
      </c>
      <c r="C985" s="32" t="s">
        <v>34</v>
      </c>
      <c r="D985" s="32" t="s">
        <v>30</v>
      </c>
      <c r="E985" s="32">
        <v>4</v>
      </c>
      <c r="F985" s="32" t="s">
        <v>42</v>
      </c>
      <c r="G985" s="32" t="s">
        <v>3</v>
      </c>
      <c r="H985" s="32" t="s">
        <v>49</v>
      </c>
      <c r="I985" s="32" t="s">
        <v>35</v>
      </c>
      <c r="J985" s="32" t="s">
        <v>43</v>
      </c>
      <c r="K985" s="32" t="s">
        <v>42</v>
      </c>
      <c r="L985" s="32" t="s">
        <v>31</v>
      </c>
      <c r="M985" s="32" t="s">
        <v>38</v>
      </c>
      <c r="N985" s="32">
        <v>5</v>
      </c>
      <c r="O985" s="32" t="s">
        <v>3</v>
      </c>
      <c r="P985" s="32" t="s">
        <v>33</v>
      </c>
      <c r="Q985" s="32" t="s">
        <v>45</v>
      </c>
      <c r="R985" s="32">
        <v>8</v>
      </c>
      <c r="S985" s="32" t="s">
        <v>29</v>
      </c>
      <c r="T985" s="32">
        <v>5</v>
      </c>
      <c r="U985" s="32" t="s">
        <v>4</v>
      </c>
      <c r="V985" s="32" t="s">
        <v>59</v>
      </c>
      <c r="W985" s="32">
        <f>SUM(_xlfn.XLOOKUP(B985,freq!$A$2:$A$40,freq!$B$2:$B$40,0),_xlfn.XLOOKUP(C985,freq!$A$2:$A$40,freq!$B$2:$B$40,0),_xlfn.XLOOKUP(D985,freq!$A$2:$A$40,freq!$B$2:$B$40,0),_xlfn.XLOOKUP(E985,freq!$A$2:$A$40,freq!$B$2:$B$40,0),_xlfn.XLOOKUP(F985,freq!$A$2:$A$40,freq!$B$2:$B$40,0),_xlfn.XLOOKUP(G985,freq!$A$2:$A$40,freq!$B$2:$B$40,0),_xlfn.XLOOKUP(H985,freq!$A$2:$A$40,freq!$B$2:$B$40,0),_xlfn.XLOOKUP(I985,freq!$A$2:$A$40,freq!$B$2:$B$40,0),_xlfn.XLOOKUP(J985,freq!$A$2:$A$40,freq!$B$2:$B$40,0),_xlfn.XLOOKUP(K985,freq!$A$2:$A$40,freq!$B$2:$B$40,0),_xlfn.XLOOKUP(L985,freq!$A$2:$A$40,freq!$B$2:$B$40,0),_xlfn.XLOOKUP(M985,freq!$A$2:$A$40,freq!$B$2:$B$40,0),_xlfn.XLOOKUP(N985,freq!$A$2:$A$40,freq!$B$2:$B$40,0),_xlfn.XLOOKUP(O985,freq!$A$2:$A$40,freq!$B$2:$B$40,0),_xlfn.XLOOKUP(P985,freq!$A$2:$A$40,freq!$B$2:$B$40,0),_xlfn.XLOOKUP(Q985,freq!$A$2:$A$40,freq!$B$2:$B$40,0),_xlfn.XLOOKUP(R985,freq!$A$2:$A$40,freq!$B$2:$B$40,0),_xlfn.XLOOKUP(S985,freq!$A$2:$A$40,freq!$B$2:$B$40,0),_xlfn.XLOOKUP(T985,freq!$A$2:$A$40,freq!$B$2:$B$40,0),_xlfn.XLOOKUP(U985,freq!$A$2:$A$40,freq!$B$2:$B$40,0),_xlfn.XLOOKUP(V985,freq!$A$2:$A$40,freq!$B$2:$B$40,0))</f>
        <v>52.64</v>
      </c>
    </row>
    <row r="986" spans="1:23" hidden="1" x14ac:dyDescent="0.35">
      <c r="A986" s="32" t="s">
        <v>1875</v>
      </c>
      <c r="B986" s="32" t="s">
        <v>42</v>
      </c>
      <c r="C986" s="32" t="s">
        <v>42</v>
      </c>
      <c r="D986" s="32" t="s">
        <v>42</v>
      </c>
      <c r="E986" s="32" t="s">
        <v>0</v>
      </c>
      <c r="F986" s="32">
        <v>6</v>
      </c>
      <c r="G986" s="32" t="s">
        <v>37</v>
      </c>
      <c r="H986" s="32" t="s">
        <v>4</v>
      </c>
      <c r="I986" s="32">
        <v>2</v>
      </c>
      <c r="J986" s="32" t="s">
        <v>2</v>
      </c>
      <c r="K986" s="32">
        <v>5</v>
      </c>
      <c r="L986" s="32" t="s">
        <v>34</v>
      </c>
      <c r="M986" s="32" t="s">
        <v>42</v>
      </c>
      <c r="N986" s="32" t="s">
        <v>1</v>
      </c>
      <c r="O986" s="32" t="s">
        <v>31</v>
      </c>
      <c r="P986" s="32" t="s">
        <v>50</v>
      </c>
      <c r="Q986" s="32" t="s">
        <v>36</v>
      </c>
      <c r="R986" s="32">
        <v>8</v>
      </c>
      <c r="S986" s="32" t="s">
        <v>32</v>
      </c>
      <c r="T986" s="32" t="s">
        <v>30</v>
      </c>
      <c r="U986" s="32">
        <v>1</v>
      </c>
      <c r="V986" s="32" t="s">
        <v>45</v>
      </c>
      <c r="W986" s="32">
        <f>SUM(_xlfn.XLOOKUP(B986,freq!$A$2:$A$40,freq!$B$2:$B$40,0),_xlfn.XLOOKUP(C986,freq!$A$2:$A$40,freq!$B$2:$B$40,0),_xlfn.XLOOKUP(D986,freq!$A$2:$A$40,freq!$B$2:$B$40,0),_xlfn.XLOOKUP(E986,freq!$A$2:$A$40,freq!$B$2:$B$40,0),_xlfn.XLOOKUP(F986,freq!$A$2:$A$40,freq!$B$2:$B$40,0),_xlfn.XLOOKUP(G986,freq!$A$2:$A$40,freq!$B$2:$B$40,0),_xlfn.XLOOKUP(H986,freq!$A$2:$A$40,freq!$B$2:$B$40,0),_xlfn.XLOOKUP(I986,freq!$A$2:$A$40,freq!$B$2:$B$40,0),_xlfn.XLOOKUP(J986,freq!$A$2:$A$40,freq!$B$2:$B$40,0),_xlfn.XLOOKUP(K986,freq!$A$2:$A$40,freq!$B$2:$B$40,0),_xlfn.XLOOKUP(L986,freq!$A$2:$A$40,freq!$B$2:$B$40,0),_xlfn.XLOOKUP(M986,freq!$A$2:$A$40,freq!$B$2:$B$40,0),_xlfn.XLOOKUP(N986,freq!$A$2:$A$40,freq!$B$2:$B$40,0),_xlfn.XLOOKUP(O986,freq!$A$2:$A$40,freq!$B$2:$B$40,0),_xlfn.XLOOKUP(P986,freq!$A$2:$A$40,freq!$B$2:$B$40,0),_xlfn.XLOOKUP(Q986,freq!$A$2:$A$40,freq!$B$2:$B$40,0),_xlfn.XLOOKUP(R986,freq!$A$2:$A$40,freq!$B$2:$B$40,0),_xlfn.XLOOKUP(S986,freq!$A$2:$A$40,freq!$B$2:$B$40,0),_xlfn.XLOOKUP(T986,freq!$A$2:$A$40,freq!$B$2:$B$40,0),_xlfn.XLOOKUP(U986,freq!$A$2:$A$40,freq!$B$2:$B$40,0),_xlfn.XLOOKUP(V986,freq!$A$2:$A$40,freq!$B$2:$B$40,0))</f>
        <v>52.64</v>
      </c>
    </row>
    <row r="987" spans="1:23" hidden="1" x14ac:dyDescent="0.35">
      <c r="A987" s="32" t="s">
        <v>964</v>
      </c>
      <c r="B987" s="32">
        <v>5</v>
      </c>
      <c r="C987" s="32" t="s">
        <v>42</v>
      </c>
      <c r="D987" s="32" t="s">
        <v>48</v>
      </c>
      <c r="E987" s="32">
        <v>9</v>
      </c>
      <c r="F987" s="32" t="s">
        <v>56</v>
      </c>
      <c r="G987" s="32" t="s">
        <v>42</v>
      </c>
      <c r="H987" s="32" t="s">
        <v>33</v>
      </c>
      <c r="I987" s="32" t="s">
        <v>45</v>
      </c>
      <c r="J987" s="32" t="s">
        <v>36</v>
      </c>
      <c r="K987" s="32" t="s">
        <v>33</v>
      </c>
      <c r="L987" s="32" t="s">
        <v>59</v>
      </c>
      <c r="M987" s="32" t="s">
        <v>3</v>
      </c>
      <c r="N987" s="32">
        <v>7</v>
      </c>
      <c r="O987" s="32">
        <v>4</v>
      </c>
      <c r="P987" s="32" t="s">
        <v>33</v>
      </c>
      <c r="Q987" s="32">
        <v>8</v>
      </c>
      <c r="R987" s="32" t="s">
        <v>44</v>
      </c>
      <c r="S987" s="32">
        <v>3</v>
      </c>
      <c r="T987" s="32">
        <v>5</v>
      </c>
      <c r="U987" s="32" t="s">
        <v>2</v>
      </c>
      <c r="V987" s="32" t="s">
        <v>30</v>
      </c>
      <c r="W987" s="32">
        <f>SUM(_xlfn.XLOOKUP(B987,freq!$A$2:$A$40,freq!$B$2:$B$40,0),_xlfn.XLOOKUP(C987,freq!$A$2:$A$40,freq!$B$2:$B$40,0),_xlfn.XLOOKUP(D987,freq!$A$2:$A$40,freq!$B$2:$B$40,0),_xlfn.XLOOKUP(E987,freq!$A$2:$A$40,freq!$B$2:$B$40,0),_xlfn.XLOOKUP(F987,freq!$A$2:$A$40,freq!$B$2:$B$40,0),_xlfn.XLOOKUP(G987,freq!$A$2:$A$40,freq!$B$2:$B$40,0),_xlfn.XLOOKUP(H987,freq!$A$2:$A$40,freq!$B$2:$B$40,0),_xlfn.XLOOKUP(I987,freq!$A$2:$A$40,freq!$B$2:$B$40,0),_xlfn.XLOOKUP(J987,freq!$A$2:$A$40,freq!$B$2:$B$40,0),_xlfn.XLOOKUP(K987,freq!$A$2:$A$40,freq!$B$2:$B$40,0),_xlfn.XLOOKUP(L987,freq!$A$2:$A$40,freq!$B$2:$B$40,0),_xlfn.XLOOKUP(M987,freq!$A$2:$A$40,freq!$B$2:$B$40,0),_xlfn.XLOOKUP(N987,freq!$A$2:$A$40,freq!$B$2:$B$40,0),_xlfn.XLOOKUP(O987,freq!$A$2:$A$40,freq!$B$2:$B$40,0),_xlfn.XLOOKUP(P987,freq!$A$2:$A$40,freq!$B$2:$B$40,0),_xlfn.XLOOKUP(Q987,freq!$A$2:$A$40,freq!$B$2:$B$40,0),_xlfn.XLOOKUP(R987,freq!$A$2:$A$40,freq!$B$2:$B$40,0),_xlfn.XLOOKUP(S987,freq!$A$2:$A$40,freq!$B$2:$B$40,0),_xlfn.XLOOKUP(T987,freq!$A$2:$A$40,freq!$B$2:$B$40,0),_xlfn.XLOOKUP(U987,freq!$A$2:$A$40,freq!$B$2:$B$40,0),_xlfn.XLOOKUP(V987,freq!$A$2:$A$40,freq!$B$2:$B$40,0))</f>
        <v>52.589999999999996</v>
      </c>
    </row>
    <row r="988" spans="1:23" hidden="1" x14ac:dyDescent="0.35">
      <c r="A988" s="32" t="s">
        <v>677</v>
      </c>
      <c r="B988" s="32">
        <v>7</v>
      </c>
      <c r="C988" s="32" t="s">
        <v>29</v>
      </c>
      <c r="D988" s="32" t="s">
        <v>59</v>
      </c>
      <c r="E988" s="32" t="s">
        <v>50</v>
      </c>
      <c r="F988" s="32" t="s">
        <v>30</v>
      </c>
      <c r="G988" s="32" t="s">
        <v>56</v>
      </c>
      <c r="H988" s="32" t="s">
        <v>30</v>
      </c>
      <c r="I988" s="32" t="s">
        <v>35</v>
      </c>
      <c r="J988" s="32" t="s">
        <v>44</v>
      </c>
      <c r="K988" s="32">
        <v>8</v>
      </c>
      <c r="L988" s="32" t="s">
        <v>0</v>
      </c>
      <c r="M988" s="32" t="s">
        <v>31</v>
      </c>
      <c r="N988" s="32" t="s">
        <v>0</v>
      </c>
      <c r="O988" s="32" t="s">
        <v>33</v>
      </c>
      <c r="P988" s="32" t="s">
        <v>45</v>
      </c>
      <c r="Q988" s="32" t="s">
        <v>33</v>
      </c>
      <c r="R988" s="32">
        <v>6</v>
      </c>
      <c r="S988" s="32" t="s">
        <v>38</v>
      </c>
      <c r="T988" s="32" t="s">
        <v>38</v>
      </c>
      <c r="U988" s="32">
        <v>1</v>
      </c>
      <c r="V988" s="32" t="s">
        <v>32</v>
      </c>
      <c r="W988" s="32">
        <f>SUM(_xlfn.XLOOKUP(B988,freq!$A$2:$A$40,freq!$B$2:$B$40,0),_xlfn.XLOOKUP(C988,freq!$A$2:$A$40,freq!$B$2:$B$40,0),_xlfn.XLOOKUP(D988,freq!$A$2:$A$40,freq!$B$2:$B$40,0),_xlfn.XLOOKUP(E988,freq!$A$2:$A$40,freq!$B$2:$B$40,0),_xlfn.XLOOKUP(F988,freq!$A$2:$A$40,freq!$B$2:$B$40,0),_xlfn.XLOOKUP(G988,freq!$A$2:$A$40,freq!$B$2:$B$40,0),_xlfn.XLOOKUP(H988,freq!$A$2:$A$40,freq!$B$2:$B$40,0),_xlfn.XLOOKUP(I988,freq!$A$2:$A$40,freq!$B$2:$B$40,0),_xlfn.XLOOKUP(J988,freq!$A$2:$A$40,freq!$B$2:$B$40,0),_xlfn.XLOOKUP(K988,freq!$A$2:$A$40,freq!$B$2:$B$40,0),_xlfn.XLOOKUP(L988,freq!$A$2:$A$40,freq!$B$2:$B$40,0),_xlfn.XLOOKUP(M988,freq!$A$2:$A$40,freq!$B$2:$B$40,0),_xlfn.XLOOKUP(N988,freq!$A$2:$A$40,freq!$B$2:$B$40,0),_xlfn.XLOOKUP(O988,freq!$A$2:$A$40,freq!$B$2:$B$40,0),_xlfn.XLOOKUP(P988,freq!$A$2:$A$40,freq!$B$2:$B$40,0),_xlfn.XLOOKUP(Q988,freq!$A$2:$A$40,freq!$B$2:$B$40,0),_xlfn.XLOOKUP(R988,freq!$A$2:$A$40,freq!$B$2:$B$40,0),_xlfn.XLOOKUP(S988,freq!$A$2:$A$40,freq!$B$2:$B$40,0),_xlfn.XLOOKUP(T988,freq!$A$2:$A$40,freq!$B$2:$B$40,0),_xlfn.XLOOKUP(U988,freq!$A$2:$A$40,freq!$B$2:$B$40,0),_xlfn.XLOOKUP(V988,freq!$A$2:$A$40,freq!$B$2:$B$40,0))</f>
        <v>52.569999999999993</v>
      </c>
    </row>
    <row r="989" spans="1:23" hidden="1" x14ac:dyDescent="0.35">
      <c r="A989" s="32" t="s">
        <v>1698</v>
      </c>
      <c r="B989" s="32" t="s">
        <v>48</v>
      </c>
      <c r="C989" s="32">
        <v>5</v>
      </c>
      <c r="D989" s="32" t="s">
        <v>42</v>
      </c>
      <c r="E989" s="32" t="s">
        <v>0</v>
      </c>
      <c r="F989" s="32" t="s">
        <v>48</v>
      </c>
      <c r="G989" s="32" t="s">
        <v>53</v>
      </c>
      <c r="H989" s="32">
        <v>0</v>
      </c>
      <c r="I989" s="32">
        <v>8</v>
      </c>
      <c r="J989" s="32" t="s">
        <v>34</v>
      </c>
      <c r="K989" s="32">
        <v>6</v>
      </c>
      <c r="L989" s="32" t="s">
        <v>36</v>
      </c>
      <c r="M989" s="32" t="s">
        <v>41</v>
      </c>
      <c r="N989" s="32" t="s">
        <v>46</v>
      </c>
      <c r="O989" s="32" t="s">
        <v>46</v>
      </c>
      <c r="P989" s="32">
        <v>5</v>
      </c>
      <c r="Q989" s="32" t="s">
        <v>48</v>
      </c>
      <c r="R989" s="32">
        <v>5</v>
      </c>
      <c r="S989" s="32" t="s">
        <v>37</v>
      </c>
      <c r="T989" s="32" t="s">
        <v>35</v>
      </c>
      <c r="U989" s="32" t="s">
        <v>34</v>
      </c>
      <c r="V989" s="32" t="s">
        <v>44</v>
      </c>
      <c r="W989" s="32">
        <f>SUM(_xlfn.XLOOKUP(B989,freq!$A$2:$A$40,freq!$B$2:$B$40,0),_xlfn.XLOOKUP(C989,freq!$A$2:$A$40,freq!$B$2:$B$40,0),_xlfn.XLOOKUP(D989,freq!$A$2:$A$40,freq!$B$2:$B$40,0),_xlfn.XLOOKUP(E989,freq!$A$2:$A$40,freq!$B$2:$B$40,0),_xlfn.XLOOKUP(F989,freq!$A$2:$A$40,freq!$B$2:$B$40,0),_xlfn.XLOOKUP(G989,freq!$A$2:$A$40,freq!$B$2:$B$40,0),_xlfn.XLOOKUP(H989,freq!$A$2:$A$40,freq!$B$2:$B$40,0),_xlfn.XLOOKUP(I989,freq!$A$2:$A$40,freq!$B$2:$B$40,0),_xlfn.XLOOKUP(J989,freq!$A$2:$A$40,freq!$B$2:$B$40,0),_xlfn.XLOOKUP(K989,freq!$A$2:$A$40,freq!$B$2:$B$40,0),_xlfn.XLOOKUP(L989,freq!$A$2:$A$40,freq!$B$2:$B$40,0),_xlfn.XLOOKUP(M989,freq!$A$2:$A$40,freq!$B$2:$B$40,0),_xlfn.XLOOKUP(N989,freq!$A$2:$A$40,freq!$B$2:$B$40,0),_xlfn.XLOOKUP(O989,freq!$A$2:$A$40,freq!$B$2:$B$40,0),_xlfn.XLOOKUP(P989,freq!$A$2:$A$40,freq!$B$2:$B$40,0),_xlfn.XLOOKUP(Q989,freq!$A$2:$A$40,freq!$B$2:$B$40,0),_xlfn.XLOOKUP(R989,freq!$A$2:$A$40,freq!$B$2:$B$40,0),_xlfn.XLOOKUP(S989,freq!$A$2:$A$40,freq!$B$2:$B$40,0),_xlfn.XLOOKUP(T989,freq!$A$2:$A$40,freq!$B$2:$B$40,0),_xlfn.XLOOKUP(U989,freq!$A$2:$A$40,freq!$B$2:$B$40,0),_xlfn.XLOOKUP(V989,freq!$A$2:$A$40,freq!$B$2:$B$40,0))</f>
        <v>52.559999999999995</v>
      </c>
    </row>
    <row r="990" spans="1:23" hidden="1" x14ac:dyDescent="0.35">
      <c r="A990" s="32" t="s">
        <v>488</v>
      </c>
      <c r="B990" s="32" t="s">
        <v>56</v>
      </c>
      <c r="C990" s="32">
        <v>0</v>
      </c>
      <c r="D990" s="32">
        <v>8</v>
      </c>
      <c r="E990" s="32" t="s">
        <v>48</v>
      </c>
      <c r="F990" s="32" t="s">
        <v>59</v>
      </c>
      <c r="G990" s="32" t="s">
        <v>4</v>
      </c>
      <c r="H990" s="32" t="s">
        <v>48</v>
      </c>
      <c r="I990" s="32" t="s">
        <v>56</v>
      </c>
      <c r="J990" s="32" t="s">
        <v>38</v>
      </c>
      <c r="K990" s="32" t="s">
        <v>41</v>
      </c>
      <c r="L990" s="32" t="s">
        <v>4</v>
      </c>
      <c r="M990" s="32" t="s">
        <v>29</v>
      </c>
      <c r="N990" s="32" t="s">
        <v>29</v>
      </c>
      <c r="O990" s="32" t="s">
        <v>40</v>
      </c>
      <c r="P990" s="32">
        <v>1</v>
      </c>
      <c r="Q990" s="32" t="s">
        <v>30</v>
      </c>
      <c r="R990" s="32" t="s">
        <v>33</v>
      </c>
      <c r="S990" s="32" t="s">
        <v>31</v>
      </c>
      <c r="T990" s="32">
        <v>4</v>
      </c>
      <c r="U990" s="32" t="s">
        <v>36</v>
      </c>
      <c r="V990" s="32" t="s">
        <v>34</v>
      </c>
      <c r="W990" s="32">
        <f>SUM(_xlfn.XLOOKUP(B990,freq!$A$2:$A$40,freq!$B$2:$B$40,0),_xlfn.XLOOKUP(C990,freq!$A$2:$A$40,freq!$B$2:$B$40,0),_xlfn.XLOOKUP(D990,freq!$A$2:$A$40,freq!$B$2:$B$40,0),_xlfn.XLOOKUP(E990,freq!$A$2:$A$40,freq!$B$2:$B$40,0),_xlfn.XLOOKUP(F990,freq!$A$2:$A$40,freq!$B$2:$B$40,0),_xlfn.XLOOKUP(G990,freq!$A$2:$A$40,freq!$B$2:$B$40,0),_xlfn.XLOOKUP(H990,freq!$A$2:$A$40,freq!$B$2:$B$40,0),_xlfn.XLOOKUP(I990,freq!$A$2:$A$40,freq!$B$2:$B$40,0),_xlfn.XLOOKUP(J990,freq!$A$2:$A$40,freq!$B$2:$B$40,0),_xlfn.XLOOKUP(K990,freq!$A$2:$A$40,freq!$B$2:$B$40,0),_xlfn.XLOOKUP(L990,freq!$A$2:$A$40,freq!$B$2:$B$40,0),_xlfn.XLOOKUP(M990,freq!$A$2:$A$40,freq!$B$2:$B$40,0),_xlfn.XLOOKUP(N990,freq!$A$2:$A$40,freq!$B$2:$B$40,0),_xlfn.XLOOKUP(O990,freq!$A$2:$A$40,freq!$B$2:$B$40,0),_xlfn.XLOOKUP(P990,freq!$A$2:$A$40,freq!$B$2:$B$40,0),_xlfn.XLOOKUP(Q990,freq!$A$2:$A$40,freq!$B$2:$B$40,0),_xlfn.XLOOKUP(R990,freq!$A$2:$A$40,freq!$B$2:$B$40,0),_xlfn.XLOOKUP(S990,freq!$A$2:$A$40,freq!$B$2:$B$40,0),_xlfn.XLOOKUP(T990,freq!$A$2:$A$40,freq!$B$2:$B$40,0),_xlfn.XLOOKUP(U990,freq!$A$2:$A$40,freq!$B$2:$B$40,0),_xlfn.XLOOKUP(V990,freq!$A$2:$A$40,freq!$B$2:$B$40,0))</f>
        <v>52.550000000000004</v>
      </c>
    </row>
    <row r="991" spans="1:23" hidden="1" x14ac:dyDescent="0.35">
      <c r="A991" s="32" t="s">
        <v>769</v>
      </c>
      <c r="B991" s="32" t="s">
        <v>42</v>
      </c>
      <c r="C991" s="32">
        <v>7</v>
      </c>
      <c r="D991" s="32">
        <v>6</v>
      </c>
      <c r="E991" s="32" t="s">
        <v>59</v>
      </c>
      <c r="F991" s="32" t="s">
        <v>37</v>
      </c>
      <c r="G991" s="32" t="s">
        <v>4</v>
      </c>
      <c r="H991" s="32">
        <v>4</v>
      </c>
      <c r="I991" s="32" t="s">
        <v>3</v>
      </c>
      <c r="J991" s="32" t="s">
        <v>42</v>
      </c>
      <c r="K991" s="32" t="s">
        <v>2</v>
      </c>
      <c r="L991" s="32" t="s">
        <v>3</v>
      </c>
      <c r="M991" s="32">
        <v>8</v>
      </c>
      <c r="N991" s="32" t="s">
        <v>59</v>
      </c>
      <c r="O991" s="32" t="s">
        <v>4</v>
      </c>
      <c r="P991" s="32">
        <v>2</v>
      </c>
      <c r="Q991" s="32">
        <v>5</v>
      </c>
      <c r="R991" s="32" t="s">
        <v>31</v>
      </c>
      <c r="S991" s="32" t="s">
        <v>34</v>
      </c>
      <c r="T991" s="32">
        <v>6</v>
      </c>
      <c r="U991" s="32" t="s">
        <v>48</v>
      </c>
      <c r="V991" s="32">
        <v>7</v>
      </c>
      <c r="W991" s="32">
        <f>SUM(_xlfn.XLOOKUP(B991,freq!$A$2:$A$40,freq!$B$2:$B$40,0),_xlfn.XLOOKUP(C991,freq!$A$2:$A$40,freq!$B$2:$B$40,0),_xlfn.XLOOKUP(D991,freq!$A$2:$A$40,freq!$B$2:$B$40,0),_xlfn.XLOOKUP(E991,freq!$A$2:$A$40,freq!$B$2:$B$40,0),_xlfn.XLOOKUP(F991,freq!$A$2:$A$40,freq!$B$2:$B$40,0),_xlfn.XLOOKUP(G991,freq!$A$2:$A$40,freq!$B$2:$B$40,0),_xlfn.XLOOKUP(H991,freq!$A$2:$A$40,freq!$B$2:$B$40,0),_xlfn.XLOOKUP(I991,freq!$A$2:$A$40,freq!$B$2:$B$40,0),_xlfn.XLOOKUP(J991,freq!$A$2:$A$40,freq!$B$2:$B$40,0),_xlfn.XLOOKUP(K991,freq!$A$2:$A$40,freq!$B$2:$B$40,0),_xlfn.XLOOKUP(L991,freq!$A$2:$A$40,freq!$B$2:$B$40,0),_xlfn.XLOOKUP(M991,freq!$A$2:$A$40,freq!$B$2:$B$40,0),_xlfn.XLOOKUP(N991,freq!$A$2:$A$40,freq!$B$2:$B$40,0),_xlfn.XLOOKUP(O991,freq!$A$2:$A$40,freq!$B$2:$B$40,0),_xlfn.XLOOKUP(P991,freq!$A$2:$A$40,freq!$B$2:$B$40,0),_xlfn.XLOOKUP(Q991,freq!$A$2:$A$40,freq!$B$2:$B$40,0),_xlfn.XLOOKUP(R991,freq!$A$2:$A$40,freq!$B$2:$B$40,0),_xlfn.XLOOKUP(S991,freq!$A$2:$A$40,freq!$B$2:$B$40,0),_xlfn.XLOOKUP(T991,freq!$A$2:$A$40,freq!$B$2:$B$40,0),_xlfn.XLOOKUP(U991,freq!$A$2:$A$40,freq!$B$2:$B$40,0),_xlfn.XLOOKUP(V991,freq!$A$2:$A$40,freq!$B$2:$B$40,0))</f>
        <v>52.550000000000004</v>
      </c>
    </row>
    <row r="992" spans="1:23" x14ac:dyDescent="0.35">
      <c r="A992" s="32" t="s">
        <v>1154</v>
      </c>
      <c r="B992" s="32" t="s">
        <v>36</v>
      </c>
      <c r="C992" s="32">
        <v>5</v>
      </c>
      <c r="D992" s="32" t="s">
        <v>53</v>
      </c>
      <c r="E992" s="32" t="s">
        <v>49</v>
      </c>
      <c r="F992" s="32" t="s">
        <v>29</v>
      </c>
      <c r="G992" s="32" t="s">
        <v>50</v>
      </c>
      <c r="H992" s="32" t="s">
        <v>32</v>
      </c>
      <c r="I992" s="32">
        <v>7</v>
      </c>
      <c r="J992" s="32">
        <v>7</v>
      </c>
      <c r="K992" s="32">
        <v>0</v>
      </c>
      <c r="L992" s="32" t="s">
        <v>56</v>
      </c>
      <c r="M992" s="32" t="s">
        <v>45</v>
      </c>
      <c r="N992" s="32" t="s">
        <v>3</v>
      </c>
      <c r="O992" s="32" t="s">
        <v>2</v>
      </c>
      <c r="P992" s="32" t="s">
        <v>34</v>
      </c>
      <c r="Q992" s="32" t="s">
        <v>35</v>
      </c>
      <c r="R992" s="32" t="s">
        <v>0</v>
      </c>
      <c r="S992" s="32" t="s">
        <v>42</v>
      </c>
      <c r="T992" s="32">
        <v>9</v>
      </c>
      <c r="U992" s="32">
        <v>8</v>
      </c>
      <c r="V992" s="32" t="s">
        <v>33</v>
      </c>
      <c r="W992" s="32">
        <f>SUM(_xlfn.XLOOKUP(B992,freq!$A$2:$A$40,freq!$B$2:$B$40,0),_xlfn.XLOOKUP(C992,freq!$A$2:$A$40,freq!$B$2:$B$40,0),_xlfn.XLOOKUP(D992,freq!$A$2:$A$40,freq!$B$2:$B$40,0),_xlfn.XLOOKUP(E992,freq!$A$2:$A$40,freq!$B$2:$B$40,0),_xlfn.XLOOKUP(F992,freq!$A$2:$A$40,freq!$B$2:$B$40,0),_xlfn.XLOOKUP(G992,freq!$A$2:$A$40,freq!$B$2:$B$40,0),_xlfn.XLOOKUP(H992,freq!$A$2:$A$40,freq!$B$2:$B$40,0),_xlfn.XLOOKUP(I992,freq!$A$2:$A$40,freq!$B$2:$B$40,0),_xlfn.XLOOKUP(J992,freq!$A$2:$A$40,freq!$B$2:$B$40,0),_xlfn.XLOOKUP(K992,freq!$A$2:$A$40,freq!$B$2:$B$40,0),_xlfn.XLOOKUP(L992,freq!$A$2:$A$40,freq!$B$2:$B$40,0),_xlfn.XLOOKUP(M992,freq!$A$2:$A$40,freq!$B$2:$B$40,0),_xlfn.XLOOKUP(N992,freq!$A$2:$A$40,freq!$B$2:$B$40,0),_xlfn.XLOOKUP(O992,freq!$A$2:$A$40,freq!$B$2:$B$40,0),_xlfn.XLOOKUP(P992,freq!$A$2:$A$40,freq!$B$2:$B$40,0),_xlfn.XLOOKUP(Q992,freq!$A$2:$A$40,freq!$B$2:$B$40,0),_xlfn.XLOOKUP(R992,freq!$A$2:$A$40,freq!$B$2:$B$40,0),_xlfn.XLOOKUP(S992,freq!$A$2:$A$40,freq!$B$2:$B$40,0),_xlfn.XLOOKUP(T992,freq!$A$2:$A$40,freq!$B$2:$B$40,0),_xlfn.XLOOKUP(U992,freq!$A$2:$A$40,freq!$B$2:$B$40,0),_xlfn.XLOOKUP(V992,freq!$A$2:$A$40,freq!$B$2:$B$40,0))</f>
        <v>52.52</v>
      </c>
    </row>
    <row r="993" spans="1:23" hidden="1" x14ac:dyDescent="0.35">
      <c r="A993" s="32" t="s">
        <v>1798</v>
      </c>
      <c r="B993" s="32" t="s">
        <v>45</v>
      </c>
      <c r="C993" s="32" t="s">
        <v>29</v>
      </c>
      <c r="D993" s="32" t="s">
        <v>48</v>
      </c>
      <c r="E993" s="32" t="s">
        <v>33</v>
      </c>
      <c r="F993" s="32" t="s">
        <v>38</v>
      </c>
      <c r="G993" s="32" t="s">
        <v>34</v>
      </c>
      <c r="H993" s="32" t="s">
        <v>50</v>
      </c>
      <c r="I993" s="32" t="s">
        <v>46</v>
      </c>
      <c r="J993" s="32" t="s">
        <v>35</v>
      </c>
      <c r="K993" s="32">
        <v>2</v>
      </c>
      <c r="L993" s="32" t="s">
        <v>30</v>
      </c>
      <c r="M993" s="32" t="s">
        <v>42</v>
      </c>
      <c r="N993" s="32" t="s">
        <v>59</v>
      </c>
      <c r="O993" s="32">
        <v>5</v>
      </c>
      <c r="P993" s="32" t="s">
        <v>44</v>
      </c>
      <c r="Q993" s="32" t="s">
        <v>46</v>
      </c>
      <c r="R993" s="32">
        <v>5</v>
      </c>
      <c r="S993" s="32" t="s">
        <v>38</v>
      </c>
      <c r="T993" s="32" t="s">
        <v>43</v>
      </c>
      <c r="U993" s="32">
        <v>2</v>
      </c>
      <c r="V993" s="32" t="s">
        <v>38</v>
      </c>
      <c r="W993" s="32">
        <f>SUM(_xlfn.XLOOKUP(B993,freq!$A$2:$A$40,freq!$B$2:$B$40,0),_xlfn.XLOOKUP(C993,freq!$A$2:$A$40,freq!$B$2:$B$40,0),_xlfn.XLOOKUP(D993,freq!$A$2:$A$40,freq!$B$2:$B$40,0),_xlfn.XLOOKUP(E993,freq!$A$2:$A$40,freq!$B$2:$B$40,0),_xlfn.XLOOKUP(F993,freq!$A$2:$A$40,freq!$B$2:$B$40,0),_xlfn.XLOOKUP(G993,freq!$A$2:$A$40,freq!$B$2:$B$40,0),_xlfn.XLOOKUP(H993,freq!$A$2:$A$40,freq!$B$2:$B$40,0),_xlfn.XLOOKUP(I993,freq!$A$2:$A$40,freq!$B$2:$B$40,0),_xlfn.XLOOKUP(J993,freq!$A$2:$A$40,freq!$B$2:$B$40,0),_xlfn.XLOOKUP(K993,freq!$A$2:$A$40,freq!$B$2:$B$40,0),_xlfn.XLOOKUP(L993,freq!$A$2:$A$40,freq!$B$2:$B$40,0),_xlfn.XLOOKUP(M993,freq!$A$2:$A$40,freq!$B$2:$B$40,0),_xlfn.XLOOKUP(N993,freq!$A$2:$A$40,freq!$B$2:$B$40,0),_xlfn.XLOOKUP(O993,freq!$A$2:$A$40,freq!$B$2:$B$40,0),_xlfn.XLOOKUP(P993,freq!$A$2:$A$40,freq!$B$2:$B$40,0),_xlfn.XLOOKUP(Q993,freq!$A$2:$A$40,freq!$B$2:$B$40,0),_xlfn.XLOOKUP(R993,freq!$A$2:$A$40,freq!$B$2:$B$40,0),_xlfn.XLOOKUP(S993,freq!$A$2:$A$40,freq!$B$2:$B$40,0),_xlfn.XLOOKUP(T993,freq!$A$2:$A$40,freq!$B$2:$B$40,0),_xlfn.XLOOKUP(U993,freq!$A$2:$A$40,freq!$B$2:$B$40,0),_xlfn.XLOOKUP(V993,freq!$A$2:$A$40,freq!$B$2:$B$40,0))</f>
        <v>52.509999999999991</v>
      </c>
    </row>
    <row r="994" spans="1:23" hidden="1" x14ac:dyDescent="0.35">
      <c r="A994" s="32" t="s">
        <v>477</v>
      </c>
      <c r="B994" s="32" t="s">
        <v>42</v>
      </c>
      <c r="C994" s="32" t="s">
        <v>3</v>
      </c>
      <c r="D994" s="32" t="s">
        <v>58</v>
      </c>
      <c r="E994" s="32" t="s">
        <v>34</v>
      </c>
      <c r="F994" s="32">
        <v>9</v>
      </c>
      <c r="G994" s="32" t="s">
        <v>28</v>
      </c>
      <c r="H994" s="32" t="s">
        <v>59</v>
      </c>
      <c r="I994" s="32">
        <v>0</v>
      </c>
      <c r="J994" s="32" t="s">
        <v>37</v>
      </c>
      <c r="K994" s="32" t="s">
        <v>43</v>
      </c>
      <c r="L994" s="32">
        <v>7</v>
      </c>
      <c r="M994" s="32" t="s">
        <v>4</v>
      </c>
      <c r="N994" s="32">
        <v>7</v>
      </c>
      <c r="O994" s="32" t="s">
        <v>44</v>
      </c>
      <c r="P994" s="32" t="s">
        <v>56</v>
      </c>
      <c r="Q994" s="32" t="s">
        <v>35</v>
      </c>
      <c r="R994" s="32">
        <v>9</v>
      </c>
      <c r="S994" s="32" t="s">
        <v>45</v>
      </c>
      <c r="T994" s="32" t="s">
        <v>50</v>
      </c>
      <c r="U994" s="32" t="s">
        <v>34</v>
      </c>
      <c r="V994" s="32" t="s">
        <v>0</v>
      </c>
      <c r="W994" s="32">
        <f>SUM(_xlfn.XLOOKUP(B994,freq!$A$2:$A$40,freq!$B$2:$B$40,0),_xlfn.XLOOKUP(C994,freq!$A$2:$A$40,freq!$B$2:$B$40,0),_xlfn.XLOOKUP(D994,freq!$A$2:$A$40,freq!$B$2:$B$40,0),_xlfn.XLOOKUP(E994,freq!$A$2:$A$40,freq!$B$2:$B$40,0),_xlfn.XLOOKUP(F994,freq!$A$2:$A$40,freq!$B$2:$B$40,0),_xlfn.XLOOKUP(G994,freq!$A$2:$A$40,freq!$B$2:$B$40,0),_xlfn.XLOOKUP(H994,freq!$A$2:$A$40,freq!$B$2:$B$40,0),_xlfn.XLOOKUP(I994,freq!$A$2:$A$40,freq!$B$2:$B$40,0),_xlfn.XLOOKUP(J994,freq!$A$2:$A$40,freq!$B$2:$B$40,0),_xlfn.XLOOKUP(K994,freq!$A$2:$A$40,freq!$B$2:$B$40,0),_xlfn.XLOOKUP(L994,freq!$A$2:$A$40,freq!$B$2:$B$40,0),_xlfn.XLOOKUP(M994,freq!$A$2:$A$40,freq!$B$2:$B$40,0),_xlfn.XLOOKUP(N994,freq!$A$2:$A$40,freq!$B$2:$B$40,0),_xlfn.XLOOKUP(O994,freq!$A$2:$A$40,freq!$B$2:$B$40,0),_xlfn.XLOOKUP(P994,freq!$A$2:$A$40,freq!$B$2:$B$40,0),_xlfn.XLOOKUP(Q994,freq!$A$2:$A$40,freq!$B$2:$B$40,0),_xlfn.XLOOKUP(R994,freq!$A$2:$A$40,freq!$B$2:$B$40,0),_xlfn.XLOOKUP(S994,freq!$A$2:$A$40,freq!$B$2:$B$40,0),_xlfn.XLOOKUP(T994,freq!$A$2:$A$40,freq!$B$2:$B$40,0),_xlfn.XLOOKUP(U994,freq!$A$2:$A$40,freq!$B$2:$B$40,0),_xlfn.XLOOKUP(V994,freq!$A$2:$A$40,freq!$B$2:$B$40,0))</f>
        <v>52.489999999999995</v>
      </c>
    </row>
    <row r="995" spans="1:23" hidden="1" x14ac:dyDescent="0.35">
      <c r="A995" s="32" t="s">
        <v>2032</v>
      </c>
      <c r="B995" s="32" t="s">
        <v>31</v>
      </c>
      <c r="C995" s="32" t="s">
        <v>42</v>
      </c>
      <c r="D995" s="32" t="s">
        <v>46</v>
      </c>
      <c r="E995" s="32" t="s">
        <v>35</v>
      </c>
      <c r="F995" s="32" t="s">
        <v>30</v>
      </c>
      <c r="G995" s="32" t="s">
        <v>35</v>
      </c>
      <c r="H995" s="32" t="s">
        <v>43</v>
      </c>
      <c r="I995" s="32" t="s">
        <v>49</v>
      </c>
      <c r="J995" s="32" t="s">
        <v>0</v>
      </c>
      <c r="K995" s="32" t="s">
        <v>1</v>
      </c>
      <c r="L995" s="32" t="s">
        <v>42</v>
      </c>
      <c r="M995" s="32" t="s">
        <v>59</v>
      </c>
      <c r="N995" s="32" t="s">
        <v>50</v>
      </c>
      <c r="O995" s="32" t="s">
        <v>0</v>
      </c>
      <c r="P995" s="32" t="s">
        <v>34</v>
      </c>
      <c r="Q995" s="32" t="s">
        <v>58</v>
      </c>
      <c r="R995" s="32" t="s">
        <v>4</v>
      </c>
      <c r="S995" s="32" t="s">
        <v>50</v>
      </c>
      <c r="T995" s="32" t="s">
        <v>4</v>
      </c>
      <c r="U995" s="32" t="s">
        <v>37</v>
      </c>
      <c r="V995" s="32" t="s">
        <v>40</v>
      </c>
      <c r="W995" s="32">
        <f>SUM(_xlfn.XLOOKUP(B995,freq!$A$2:$A$40,freq!$B$2:$B$40,0),_xlfn.XLOOKUP(C995,freq!$A$2:$A$40,freq!$B$2:$B$40,0),_xlfn.XLOOKUP(D995,freq!$A$2:$A$40,freq!$B$2:$B$40,0),_xlfn.XLOOKUP(E995,freq!$A$2:$A$40,freq!$B$2:$B$40,0),_xlfn.XLOOKUP(F995,freq!$A$2:$A$40,freq!$B$2:$B$40,0),_xlfn.XLOOKUP(G995,freq!$A$2:$A$40,freq!$B$2:$B$40,0),_xlfn.XLOOKUP(H995,freq!$A$2:$A$40,freq!$B$2:$B$40,0),_xlfn.XLOOKUP(I995,freq!$A$2:$A$40,freq!$B$2:$B$40,0),_xlfn.XLOOKUP(J995,freq!$A$2:$A$40,freq!$B$2:$B$40,0),_xlfn.XLOOKUP(K995,freq!$A$2:$A$40,freq!$B$2:$B$40,0),_xlfn.XLOOKUP(L995,freq!$A$2:$A$40,freq!$B$2:$B$40,0),_xlfn.XLOOKUP(M995,freq!$A$2:$A$40,freq!$B$2:$B$40,0),_xlfn.XLOOKUP(N995,freq!$A$2:$A$40,freq!$B$2:$B$40,0),_xlfn.XLOOKUP(O995,freq!$A$2:$A$40,freq!$B$2:$B$40,0),_xlfn.XLOOKUP(P995,freq!$A$2:$A$40,freq!$B$2:$B$40,0),_xlfn.XLOOKUP(Q995,freq!$A$2:$A$40,freq!$B$2:$B$40,0),_xlfn.XLOOKUP(R995,freq!$A$2:$A$40,freq!$B$2:$B$40,0),_xlfn.XLOOKUP(S995,freq!$A$2:$A$40,freq!$B$2:$B$40,0),_xlfn.XLOOKUP(T995,freq!$A$2:$A$40,freq!$B$2:$B$40,0),_xlfn.XLOOKUP(U995,freq!$A$2:$A$40,freq!$B$2:$B$40,0),_xlfn.XLOOKUP(V995,freq!$A$2:$A$40,freq!$B$2:$B$40,0))</f>
        <v>52.430000000000014</v>
      </c>
    </row>
    <row r="996" spans="1:23" hidden="1" x14ac:dyDescent="0.35">
      <c r="A996" s="32" t="s">
        <v>1627</v>
      </c>
      <c r="B996" s="32">
        <v>2</v>
      </c>
      <c r="C996" s="32" t="s">
        <v>3</v>
      </c>
      <c r="D996" s="32" t="s">
        <v>46</v>
      </c>
      <c r="E996" s="32">
        <v>7</v>
      </c>
      <c r="F996" s="32" t="s">
        <v>53</v>
      </c>
      <c r="G996" s="32" t="s">
        <v>30</v>
      </c>
      <c r="H996" s="32">
        <v>5</v>
      </c>
      <c r="I996" s="32">
        <v>5</v>
      </c>
      <c r="J996" s="32" t="s">
        <v>33</v>
      </c>
      <c r="K996" s="32">
        <v>4</v>
      </c>
      <c r="L996" s="32" t="s">
        <v>29</v>
      </c>
      <c r="M996" s="32" t="s">
        <v>48</v>
      </c>
      <c r="N996" s="32" t="s">
        <v>28</v>
      </c>
      <c r="O996" s="32" t="s">
        <v>35</v>
      </c>
      <c r="P996" s="32" t="s">
        <v>34</v>
      </c>
      <c r="Q996" s="32">
        <v>8</v>
      </c>
      <c r="R996" s="32">
        <v>6</v>
      </c>
      <c r="S996" s="32" t="s">
        <v>2</v>
      </c>
      <c r="T996" s="32" t="s">
        <v>43</v>
      </c>
      <c r="U996" s="32">
        <v>2</v>
      </c>
      <c r="V996" s="32" t="s">
        <v>45</v>
      </c>
      <c r="W996" s="32">
        <f>SUM(_xlfn.XLOOKUP(B996,freq!$A$2:$A$40,freq!$B$2:$B$40,0),_xlfn.XLOOKUP(C996,freq!$A$2:$A$40,freq!$B$2:$B$40,0),_xlfn.XLOOKUP(D996,freq!$A$2:$A$40,freq!$B$2:$B$40,0),_xlfn.XLOOKUP(E996,freq!$A$2:$A$40,freq!$B$2:$B$40,0),_xlfn.XLOOKUP(F996,freq!$A$2:$A$40,freq!$B$2:$B$40,0),_xlfn.XLOOKUP(G996,freq!$A$2:$A$40,freq!$B$2:$B$40,0),_xlfn.XLOOKUP(H996,freq!$A$2:$A$40,freq!$B$2:$B$40,0),_xlfn.XLOOKUP(I996,freq!$A$2:$A$40,freq!$B$2:$B$40,0),_xlfn.XLOOKUP(J996,freq!$A$2:$A$40,freq!$B$2:$B$40,0),_xlfn.XLOOKUP(K996,freq!$A$2:$A$40,freq!$B$2:$B$40,0),_xlfn.XLOOKUP(L996,freq!$A$2:$A$40,freq!$B$2:$B$40,0),_xlfn.XLOOKUP(M996,freq!$A$2:$A$40,freq!$B$2:$B$40,0),_xlfn.XLOOKUP(N996,freq!$A$2:$A$40,freq!$B$2:$B$40,0),_xlfn.XLOOKUP(O996,freq!$A$2:$A$40,freq!$B$2:$B$40,0),_xlfn.XLOOKUP(P996,freq!$A$2:$A$40,freq!$B$2:$B$40,0),_xlfn.XLOOKUP(Q996,freq!$A$2:$A$40,freq!$B$2:$B$40,0),_xlfn.XLOOKUP(R996,freq!$A$2:$A$40,freq!$B$2:$B$40,0),_xlfn.XLOOKUP(S996,freq!$A$2:$A$40,freq!$B$2:$B$40,0),_xlfn.XLOOKUP(T996,freq!$A$2:$A$40,freq!$B$2:$B$40,0),_xlfn.XLOOKUP(U996,freq!$A$2:$A$40,freq!$B$2:$B$40,0),_xlfn.XLOOKUP(V996,freq!$A$2:$A$40,freq!$B$2:$B$40,0))</f>
        <v>52.42</v>
      </c>
    </row>
    <row r="997" spans="1:23" hidden="1" x14ac:dyDescent="0.35">
      <c r="A997" s="32" t="s">
        <v>1679</v>
      </c>
      <c r="B997" s="32" t="s">
        <v>35</v>
      </c>
      <c r="C997" s="32" t="s">
        <v>2</v>
      </c>
      <c r="D997" s="32">
        <v>1</v>
      </c>
      <c r="E997" s="32" t="s">
        <v>50</v>
      </c>
      <c r="F997" s="32" t="s">
        <v>42</v>
      </c>
      <c r="G997" s="32" t="s">
        <v>59</v>
      </c>
      <c r="H997" s="32" t="s">
        <v>49</v>
      </c>
      <c r="I997" s="32" t="s">
        <v>49</v>
      </c>
      <c r="J997" s="32" t="s">
        <v>46</v>
      </c>
      <c r="K997" s="32" t="s">
        <v>40</v>
      </c>
      <c r="L997" s="32" t="s">
        <v>45</v>
      </c>
      <c r="M997" s="32" t="s">
        <v>53</v>
      </c>
      <c r="N997" s="32" t="s">
        <v>38</v>
      </c>
      <c r="O997" s="32" t="s">
        <v>50</v>
      </c>
      <c r="P997" s="32" t="s">
        <v>33</v>
      </c>
      <c r="Q997" s="32" t="s">
        <v>30</v>
      </c>
      <c r="R997" s="32" t="s">
        <v>33</v>
      </c>
      <c r="S997" s="32">
        <v>6</v>
      </c>
      <c r="T997" s="32">
        <v>5</v>
      </c>
      <c r="U997" s="32" t="s">
        <v>36</v>
      </c>
      <c r="V997" s="32" t="s">
        <v>31</v>
      </c>
      <c r="W997" s="32">
        <f>SUM(_xlfn.XLOOKUP(B997,freq!$A$2:$A$40,freq!$B$2:$B$40,0),_xlfn.XLOOKUP(C997,freq!$A$2:$A$40,freq!$B$2:$B$40,0),_xlfn.XLOOKUP(D997,freq!$A$2:$A$40,freq!$B$2:$B$40,0),_xlfn.XLOOKUP(E997,freq!$A$2:$A$40,freq!$B$2:$B$40,0),_xlfn.XLOOKUP(F997,freq!$A$2:$A$40,freq!$B$2:$B$40,0),_xlfn.XLOOKUP(G997,freq!$A$2:$A$40,freq!$B$2:$B$40,0),_xlfn.XLOOKUP(H997,freq!$A$2:$A$40,freq!$B$2:$B$40,0),_xlfn.XLOOKUP(I997,freq!$A$2:$A$40,freq!$B$2:$B$40,0),_xlfn.XLOOKUP(J997,freq!$A$2:$A$40,freq!$B$2:$B$40,0),_xlfn.XLOOKUP(K997,freq!$A$2:$A$40,freq!$B$2:$B$40,0),_xlfn.XLOOKUP(L997,freq!$A$2:$A$40,freq!$B$2:$B$40,0),_xlfn.XLOOKUP(M997,freq!$A$2:$A$40,freq!$B$2:$B$40,0),_xlfn.XLOOKUP(N997,freq!$A$2:$A$40,freq!$B$2:$B$40,0),_xlfn.XLOOKUP(O997,freq!$A$2:$A$40,freq!$B$2:$B$40,0),_xlfn.XLOOKUP(P997,freq!$A$2:$A$40,freq!$B$2:$B$40,0),_xlfn.XLOOKUP(Q997,freq!$A$2:$A$40,freq!$B$2:$B$40,0),_xlfn.XLOOKUP(R997,freq!$A$2:$A$40,freq!$B$2:$B$40,0),_xlfn.XLOOKUP(S997,freq!$A$2:$A$40,freq!$B$2:$B$40,0),_xlfn.XLOOKUP(T997,freq!$A$2:$A$40,freq!$B$2:$B$40,0),_xlfn.XLOOKUP(U997,freq!$A$2:$A$40,freq!$B$2:$B$40,0),_xlfn.XLOOKUP(V997,freq!$A$2:$A$40,freq!$B$2:$B$40,0))</f>
        <v>52.400000000000006</v>
      </c>
    </row>
    <row r="998" spans="1:23" hidden="1" x14ac:dyDescent="0.35">
      <c r="A998" s="32" t="s">
        <v>1611</v>
      </c>
      <c r="B998" s="32">
        <v>4</v>
      </c>
      <c r="C998" s="32" t="s">
        <v>30</v>
      </c>
      <c r="D998" s="32">
        <v>1</v>
      </c>
      <c r="E998" s="32" t="s">
        <v>45</v>
      </c>
      <c r="F998" s="32" t="s">
        <v>34</v>
      </c>
      <c r="G998" s="32">
        <v>4</v>
      </c>
      <c r="H998" s="32" t="s">
        <v>29</v>
      </c>
      <c r="I998" s="32">
        <v>4</v>
      </c>
      <c r="J998" s="32" t="s">
        <v>3</v>
      </c>
      <c r="K998" s="32" t="s">
        <v>34</v>
      </c>
      <c r="L998" s="32" t="s">
        <v>59</v>
      </c>
      <c r="M998" s="32" t="s">
        <v>3</v>
      </c>
      <c r="N998" s="32" t="s">
        <v>53</v>
      </c>
      <c r="O998" s="32" t="s">
        <v>40</v>
      </c>
      <c r="P998" s="32" t="s">
        <v>46</v>
      </c>
      <c r="Q998" s="32" t="s">
        <v>59</v>
      </c>
      <c r="R998" s="32">
        <v>3</v>
      </c>
      <c r="S998" s="32">
        <v>9</v>
      </c>
      <c r="T998" s="32" t="s">
        <v>42</v>
      </c>
      <c r="U998" s="32" t="s">
        <v>45</v>
      </c>
      <c r="V998" s="32" t="s">
        <v>32</v>
      </c>
      <c r="W998" s="32">
        <f>SUM(_xlfn.XLOOKUP(B998,freq!$A$2:$A$40,freq!$B$2:$B$40,0),_xlfn.XLOOKUP(C998,freq!$A$2:$A$40,freq!$B$2:$B$40,0),_xlfn.XLOOKUP(D998,freq!$A$2:$A$40,freq!$B$2:$B$40,0),_xlfn.XLOOKUP(E998,freq!$A$2:$A$40,freq!$B$2:$B$40,0),_xlfn.XLOOKUP(F998,freq!$A$2:$A$40,freq!$B$2:$B$40,0),_xlfn.XLOOKUP(G998,freq!$A$2:$A$40,freq!$B$2:$B$40,0),_xlfn.XLOOKUP(H998,freq!$A$2:$A$40,freq!$B$2:$B$40,0),_xlfn.XLOOKUP(I998,freq!$A$2:$A$40,freq!$B$2:$B$40,0),_xlfn.XLOOKUP(J998,freq!$A$2:$A$40,freq!$B$2:$B$40,0),_xlfn.XLOOKUP(K998,freq!$A$2:$A$40,freq!$B$2:$B$40,0),_xlfn.XLOOKUP(L998,freq!$A$2:$A$40,freq!$B$2:$B$40,0),_xlfn.XLOOKUP(M998,freq!$A$2:$A$40,freq!$B$2:$B$40,0),_xlfn.XLOOKUP(N998,freq!$A$2:$A$40,freq!$B$2:$B$40,0),_xlfn.XLOOKUP(O998,freq!$A$2:$A$40,freq!$B$2:$B$40,0),_xlfn.XLOOKUP(P998,freq!$A$2:$A$40,freq!$B$2:$B$40,0),_xlfn.XLOOKUP(Q998,freq!$A$2:$A$40,freq!$B$2:$B$40,0),_xlfn.XLOOKUP(R998,freq!$A$2:$A$40,freq!$B$2:$B$40,0),_xlfn.XLOOKUP(S998,freq!$A$2:$A$40,freq!$B$2:$B$40,0),_xlfn.XLOOKUP(T998,freq!$A$2:$A$40,freq!$B$2:$B$40,0),_xlfn.XLOOKUP(U998,freq!$A$2:$A$40,freq!$B$2:$B$40,0),_xlfn.XLOOKUP(V998,freq!$A$2:$A$40,freq!$B$2:$B$40,0))</f>
        <v>52.4</v>
      </c>
    </row>
    <row r="999" spans="1:23" hidden="1" x14ac:dyDescent="0.35">
      <c r="A999" s="32" t="s">
        <v>1394</v>
      </c>
      <c r="B999" s="32" t="s">
        <v>37</v>
      </c>
      <c r="C999" s="32" t="s">
        <v>49</v>
      </c>
      <c r="D999" s="32" t="s">
        <v>38</v>
      </c>
      <c r="E999" s="32" t="s">
        <v>41</v>
      </c>
      <c r="F999" s="32" t="s">
        <v>33</v>
      </c>
      <c r="G999" s="32" t="s">
        <v>58</v>
      </c>
      <c r="H999" s="32">
        <v>1</v>
      </c>
      <c r="I999" s="32" t="s">
        <v>40</v>
      </c>
      <c r="J999" s="32">
        <v>8</v>
      </c>
      <c r="K999" s="32" t="s">
        <v>31</v>
      </c>
      <c r="L999" s="32">
        <v>9</v>
      </c>
      <c r="M999" s="32" t="s">
        <v>2</v>
      </c>
      <c r="N999" s="32" t="s">
        <v>50</v>
      </c>
      <c r="O999" s="32">
        <v>8</v>
      </c>
      <c r="P999" s="32" t="s">
        <v>31</v>
      </c>
      <c r="Q999" s="32" t="s">
        <v>56</v>
      </c>
      <c r="R999" s="32">
        <v>6</v>
      </c>
      <c r="S999" s="32" t="s">
        <v>59</v>
      </c>
      <c r="T999" s="32" t="s">
        <v>37</v>
      </c>
      <c r="U999" s="32">
        <v>5</v>
      </c>
      <c r="V999" s="32" t="s">
        <v>53</v>
      </c>
      <c r="W999" s="32">
        <f>SUM(_xlfn.XLOOKUP(B999,freq!$A$2:$A$40,freq!$B$2:$B$40,0),_xlfn.XLOOKUP(C999,freq!$A$2:$A$40,freq!$B$2:$B$40,0),_xlfn.XLOOKUP(D999,freq!$A$2:$A$40,freq!$B$2:$B$40,0),_xlfn.XLOOKUP(E999,freq!$A$2:$A$40,freq!$B$2:$B$40,0),_xlfn.XLOOKUP(F999,freq!$A$2:$A$40,freq!$B$2:$B$40,0),_xlfn.XLOOKUP(G999,freq!$A$2:$A$40,freq!$B$2:$B$40,0),_xlfn.XLOOKUP(H999,freq!$A$2:$A$40,freq!$B$2:$B$40,0),_xlfn.XLOOKUP(I999,freq!$A$2:$A$40,freq!$B$2:$B$40,0),_xlfn.XLOOKUP(J999,freq!$A$2:$A$40,freq!$B$2:$B$40,0),_xlfn.XLOOKUP(K999,freq!$A$2:$A$40,freq!$B$2:$B$40,0),_xlfn.XLOOKUP(L999,freq!$A$2:$A$40,freq!$B$2:$B$40,0),_xlfn.XLOOKUP(M999,freq!$A$2:$A$40,freq!$B$2:$B$40,0),_xlfn.XLOOKUP(N999,freq!$A$2:$A$40,freq!$B$2:$B$40,0),_xlfn.XLOOKUP(O999,freq!$A$2:$A$40,freq!$B$2:$B$40,0),_xlfn.XLOOKUP(P999,freq!$A$2:$A$40,freq!$B$2:$B$40,0),_xlfn.XLOOKUP(Q999,freq!$A$2:$A$40,freq!$B$2:$B$40,0),_xlfn.XLOOKUP(R999,freq!$A$2:$A$40,freq!$B$2:$B$40,0),_xlfn.XLOOKUP(S999,freq!$A$2:$A$40,freq!$B$2:$B$40,0),_xlfn.XLOOKUP(T999,freq!$A$2:$A$40,freq!$B$2:$B$40,0),_xlfn.XLOOKUP(U999,freq!$A$2:$A$40,freq!$B$2:$B$40,0),_xlfn.XLOOKUP(V999,freq!$A$2:$A$40,freq!$B$2:$B$40,0))</f>
        <v>52.390000000000015</v>
      </c>
    </row>
    <row r="1000" spans="1:23" hidden="1" x14ac:dyDescent="0.35">
      <c r="A1000" s="32" t="s">
        <v>944</v>
      </c>
      <c r="B1000" s="32" t="s">
        <v>45</v>
      </c>
      <c r="C1000" s="32" t="s">
        <v>49</v>
      </c>
      <c r="D1000" s="32" t="s">
        <v>31</v>
      </c>
      <c r="E1000" s="32" t="s">
        <v>36</v>
      </c>
      <c r="F1000" s="32" t="s">
        <v>50</v>
      </c>
      <c r="G1000" s="32" t="s">
        <v>46</v>
      </c>
      <c r="H1000" s="32">
        <v>9</v>
      </c>
      <c r="I1000" s="32">
        <v>9</v>
      </c>
      <c r="J1000" s="32" t="s">
        <v>30</v>
      </c>
      <c r="K1000" s="32">
        <v>7</v>
      </c>
      <c r="L1000" s="32" t="s">
        <v>30</v>
      </c>
      <c r="M1000" s="32" t="s">
        <v>2</v>
      </c>
      <c r="N1000" s="32">
        <v>6</v>
      </c>
      <c r="O1000" s="32" t="s">
        <v>3</v>
      </c>
      <c r="P1000" s="32" t="s">
        <v>36</v>
      </c>
      <c r="Q1000" s="32">
        <v>8</v>
      </c>
      <c r="R1000" s="32">
        <v>2</v>
      </c>
      <c r="S1000" s="32" t="s">
        <v>28</v>
      </c>
      <c r="T1000" s="32" t="s">
        <v>58</v>
      </c>
      <c r="U1000" s="32" t="s">
        <v>46</v>
      </c>
      <c r="V1000" s="32" t="s">
        <v>34</v>
      </c>
      <c r="W1000" s="32">
        <f>SUM(_xlfn.XLOOKUP(B1000,freq!$A$2:$A$40,freq!$B$2:$B$40,0),_xlfn.XLOOKUP(C1000,freq!$A$2:$A$40,freq!$B$2:$B$40,0),_xlfn.XLOOKUP(D1000,freq!$A$2:$A$40,freq!$B$2:$B$40,0),_xlfn.XLOOKUP(E1000,freq!$A$2:$A$40,freq!$B$2:$B$40,0),_xlfn.XLOOKUP(F1000,freq!$A$2:$A$40,freq!$B$2:$B$40,0),_xlfn.XLOOKUP(G1000,freq!$A$2:$A$40,freq!$B$2:$B$40,0),_xlfn.XLOOKUP(H1000,freq!$A$2:$A$40,freq!$B$2:$B$40,0),_xlfn.XLOOKUP(I1000,freq!$A$2:$A$40,freq!$B$2:$B$40,0),_xlfn.XLOOKUP(J1000,freq!$A$2:$A$40,freq!$B$2:$B$40,0),_xlfn.XLOOKUP(K1000,freq!$A$2:$A$40,freq!$B$2:$B$40,0),_xlfn.XLOOKUP(L1000,freq!$A$2:$A$40,freq!$B$2:$B$40,0),_xlfn.XLOOKUP(M1000,freq!$A$2:$A$40,freq!$B$2:$B$40,0),_xlfn.XLOOKUP(N1000,freq!$A$2:$A$40,freq!$B$2:$B$40,0),_xlfn.XLOOKUP(O1000,freq!$A$2:$A$40,freq!$B$2:$B$40,0),_xlfn.XLOOKUP(P1000,freq!$A$2:$A$40,freq!$B$2:$B$40,0),_xlfn.XLOOKUP(Q1000,freq!$A$2:$A$40,freq!$B$2:$B$40,0),_xlfn.XLOOKUP(R1000,freq!$A$2:$A$40,freq!$B$2:$B$40,0),_xlfn.XLOOKUP(S1000,freq!$A$2:$A$40,freq!$B$2:$B$40,0),_xlfn.XLOOKUP(T1000,freq!$A$2:$A$40,freq!$B$2:$B$40,0),_xlfn.XLOOKUP(U1000,freq!$A$2:$A$40,freq!$B$2:$B$40,0),_xlfn.XLOOKUP(V1000,freq!$A$2:$A$40,freq!$B$2:$B$40,0))</f>
        <v>52.39</v>
      </c>
    </row>
    <row r="1001" spans="1:23" hidden="1" x14ac:dyDescent="0.35">
      <c r="A1001" s="32" t="s">
        <v>1770</v>
      </c>
      <c r="B1001" s="32" t="s">
        <v>29</v>
      </c>
      <c r="C1001" s="32" t="s">
        <v>41</v>
      </c>
      <c r="D1001" s="32">
        <v>6</v>
      </c>
      <c r="E1001" s="32" t="s">
        <v>58</v>
      </c>
      <c r="F1001" s="32" t="s">
        <v>35</v>
      </c>
      <c r="G1001" s="32">
        <v>7</v>
      </c>
      <c r="H1001" s="32" t="s">
        <v>33</v>
      </c>
      <c r="I1001" s="32" t="s">
        <v>43</v>
      </c>
      <c r="J1001" s="32" t="s">
        <v>41</v>
      </c>
      <c r="K1001" s="32" t="s">
        <v>58</v>
      </c>
      <c r="L1001" s="32">
        <v>4</v>
      </c>
      <c r="M1001" s="32" t="s">
        <v>4</v>
      </c>
      <c r="N1001" s="32" t="s">
        <v>42</v>
      </c>
      <c r="O1001" s="32">
        <v>5</v>
      </c>
      <c r="P1001" s="32">
        <v>6</v>
      </c>
      <c r="Q1001" s="32" t="s">
        <v>53</v>
      </c>
      <c r="R1001" s="32" t="s">
        <v>48</v>
      </c>
      <c r="S1001" s="32" t="s">
        <v>45</v>
      </c>
      <c r="T1001" s="32" t="s">
        <v>31</v>
      </c>
      <c r="U1001" s="32" t="s">
        <v>34</v>
      </c>
      <c r="V1001" s="32" t="s">
        <v>31</v>
      </c>
      <c r="W1001" s="32">
        <f>SUM(_xlfn.XLOOKUP(B1001,freq!$A$2:$A$40,freq!$B$2:$B$40,0),_xlfn.XLOOKUP(C1001,freq!$A$2:$A$40,freq!$B$2:$B$40,0),_xlfn.XLOOKUP(D1001,freq!$A$2:$A$40,freq!$B$2:$B$40,0),_xlfn.XLOOKUP(E1001,freq!$A$2:$A$40,freq!$B$2:$B$40,0),_xlfn.XLOOKUP(F1001,freq!$A$2:$A$40,freq!$B$2:$B$40,0),_xlfn.XLOOKUP(G1001,freq!$A$2:$A$40,freq!$B$2:$B$40,0),_xlfn.XLOOKUP(H1001,freq!$A$2:$A$40,freq!$B$2:$B$40,0),_xlfn.XLOOKUP(I1001,freq!$A$2:$A$40,freq!$B$2:$B$40,0),_xlfn.XLOOKUP(J1001,freq!$A$2:$A$40,freq!$B$2:$B$40,0),_xlfn.XLOOKUP(K1001,freq!$A$2:$A$40,freq!$B$2:$B$40,0),_xlfn.XLOOKUP(L1001,freq!$A$2:$A$40,freq!$B$2:$B$40,0),_xlfn.XLOOKUP(M1001,freq!$A$2:$A$40,freq!$B$2:$B$40,0),_xlfn.XLOOKUP(N1001,freq!$A$2:$A$40,freq!$B$2:$B$40,0),_xlfn.XLOOKUP(O1001,freq!$A$2:$A$40,freq!$B$2:$B$40,0),_xlfn.XLOOKUP(P1001,freq!$A$2:$A$40,freq!$B$2:$B$40,0),_xlfn.XLOOKUP(Q1001,freq!$A$2:$A$40,freq!$B$2:$B$40,0),_xlfn.XLOOKUP(R1001,freq!$A$2:$A$40,freq!$B$2:$B$40,0),_xlfn.XLOOKUP(S1001,freq!$A$2:$A$40,freq!$B$2:$B$40,0),_xlfn.XLOOKUP(T1001,freq!$A$2:$A$40,freq!$B$2:$B$40,0),_xlfn.XLOOKUP(U1001,freq!$A$2:$A$40,freq!$B$2:$B$40,0),_xlfn.XLOOKUP(V1001,freq!$A$2:$A$40,freq!$B$2:$B$40,0))</f>
        <v>52.349999999999994</v>
      </c>
    </row>
    <row r="1002" spans="1:23" hidden="1" x14ac:dyDescent="0.35">
      <c r="A1002" s="32" t="s">
        <v>1991</v>
      </c>
      <c r="B1002" s="32" t="s">
        <v>46</v>
      </c>
      <c r="C1002" s="32" t="s">
        <v>42</v>
      </c>
      <c r="D1002" s="32">
        <v>1</v>
      </c>
      <c r="E1002" s="32" t="s">
        <v>4</v>
      </c>
      <c r="F1002" s="32">
        <v>2</v>
      </c>
      <c r="G1002" s="32" t="s">
        <v>49</v>
      </c>
      <c r="H1002" s="32" t="s">
        <v>35</v>
      </c>
      <c r="I1002" s="32" t="s">
        <v>56</v>
      </c>
      <c r="J1002" s="32" t="s">
        <v>37</v>
      </c>
      <c r="K1002" s="32">
        <v>9</v>
      </c>
      <c r="L1002" s="32" t="s">
        <v>38</v>
      </c>
      <c r="M1002" s="32" t="s">
        <v>38</v>
      </c>
      <c r="N1002" s="32" t="s">
        <v>2</v>
      </c>
      <c r="O1002" s="32" t="s">
        <v>49</v>
      </c>
      <c r="P1002" s="32" t="s">
        <v>46</v>
      </c>
      <c r="Q1002" s="32" t="s">
        <v>49</v>
      </c>
      <c r="R1002" s="32" t="s">
        <v>30</v>
      </c>
      <c r="S1002" s="32" t="s">
        <v>43</v>
      </c>
      <c r="T1002" s="32">
        <v>1</v>
      </c>
      <c r="U1002" s="32" t="s">
        <v>41</v>
      </c>
      <c r="V1002" s="32" t="s">
        <v>28</v>
      </c>
      <c r="W1002" s="32">
        <f>SUM(_xlfn.XLOOKUP(B1002,freq!$A$2:$A$40,freq!$B$2:$B$40,0),_xlfn.XLOOKUP(C1002,freq!$A$2:$A$40,freq!$B$2:$B$40,0),_xlfn.XLOOKUP(D1002,freq!$A$2:$A$40,freq!$B$2:$B$40,0),_xlfn.XLOOKUP(E1002,freq!$A$2:$A$40,freq!$B$2:$B$40,0),_xlfn.XLOOKUP(F1002,freq!$A$2:$A$40,freq!$B$2:$B$40,0),_xlfn.XLOOKUP(G1002,freq!$A$2:$A$40,freq!$B$2:$B$40,0),_xlfn.XLOOKUP(H1002,freq!$A$2:$A$40,freq!$B$2:$B$40,0),_xlfn.XLOOKUP(I1002,freq!$A$2:$A$40,freq!$B$2:$B$40,0),_xlfn.XLOOKUP(J1002,freq!$A$2:$A$40,freq!$B$2:$B$40,0),_xlfn.XLOOKUP(K1002,freq!$A$2:$A$40,freq!$B$2:$B$40,0),_xlfn.XLOOKUP(L1002,freq!$A$2:$A$40,freq!$B$2:$B$40,0),_xlfn.XLOOKUP(M1002,freq!$A$2:$A$40,freq!$B$2:$B$40,0),_xlfn.XLOOKUP(N1002,freq!$A$2:$A$40,freq!$B$2:$B$40,0),_xlfn.XLOOKUP(O1002,freq!$A$2:$A$40,freq!$B$2:$B$40,0),_xlfn.XLOOKUP(P1002,freq!$A$2:$A$40,freq!$B$2:$B$40,0),_xlfn.XLOOKUP(Q1002,freq!$A$2:$A$40,freq!$B$2:$B$40,0),_xlfn.XLOOKUP(R1002,freq!$A$2:$A$40,freq!$B$2:$B$40,0),_xlfn.XLOOKUP(S1002,freq!$A$2:$A$40,freq!$B$2:$B$40,0),_xlfn.XLOOKUP(T1002,freq!$A$2:$A$40,freq!$B$2:$B$40,0),_xlfn.XLOOKUP(U1002,freq!$A$2:$A$40,freq!$B$2:$B$40,0),_xlfn.XLOOKUP(V1002,freq!$A$2:$A$40,freq!$B$2:$B$40,0))</f>
        <v>52.349999999999994</v>
      </c>
    </row>
    <row r="1003" spans="1:23" hidden="1" x14ac:dyDescent="0.35">
      <c r="A1003" s="32" t="s">
        <v>1545</v>
      </c>
      <c r="B1003" s="32" t="s">
        <v>33</v>
      </c>
      <c r="C1003" s="32">
        <v>5</v>
      </c>
      <c r="D1003" s="32" t="s">
        <v>48</v>
      </c>
      <c r="E1003" s="32" t="s">
        <v>59</v>
      </c>
      <c r="F1003" s="32" t="s">
        <v>29</v>
      </c>
      <c r="G1003" s="32">
        <v>8</v>
      </c>
      <c r="H1003" s="32" t="s">
        <v>56</v>
      </c>
      <c r="I1003" s="32" t="s">
        <v>49</v>
      </c>
      <c r="J1003" s="32">
        <v>1</v>
      </c>
      <c r="K1003" s="32" t="s">
        <v>34</v>
      </c>
      <c r="L1003" s="32" t="s">
        <v>1</v>
      </c>
      <c r="M1003" s="32" t="s">
        <v>32</v>
      </c>
      <c r="N1003" s="32" t="s">
        <v>53</v>
      </c>
      <c r="O1003" s="32" t="s">
        <v>48</v>
      </c>
      <c r="P1003" s="32" t="s">
        <v>58</v>
      </c>
      <c r="Q1003" s="32" t="s">
        <v>56</v>
      </c>
      <c r="R1003" s="32" t="s">
        <v>46</v>
      </c>
      <c r="S1003" s="32" t="s">
        <v>53</v>
      </c>
      <c r="T1003" s="32" t="s">
        <v>46</v>
      </c>
      <c r="U1003" s="32" t="s">
        <v>28</v>
      </c>
      <c r="V1003" s="32">
        <v>4</v>
      </c>
      <c r="W1003" s="32">
        <f>SUM(_xlfn.XLOOKUP(B1003,freq!$A$2:$A$40,freq!$B$2:$B$40,0),_xlfn.XLOOKUP(C1003,freq!$A$2:$A$40,freq!$B$2:$B$40,0),_xlfn.XLOOKUP(D1003,freq!$A$2:$A$40,freq!$B$2:$B$40,0),_xlfn.XLOOKUP(E1003,freq!$A$2:$A$40,freq!$B$2:$B$40,0),_xlfn.XLOOKUP(F1003,freq!$A$2:$A$40,freq!$B$2:$B$40,0),_xlfn.XLOOKUP(G1003,freq!$A$2:$A$40,freq!$B$2:$B$40,0),_xlfn.XLOOKUP(H1003,freq!$A$2:$A$40,freq!$B$2:$B$40,0),_xlfn.XLOOKUP(I1003,freq!$A$2:$A$40,freq!$B$2:$B$40,0),_xlfn.XLOOKUP(J1003,freq!$A$2:$A$40,freq!$B$2:$B$40,0),_xlfn.XLOOKUP(K1003,freq!$A$2:$A$40,freq!$B$2:$B$40,0),_xlfn.XLOOKUP(L1003,freq!$A$2:$A$40,freq!$B$2:$B$40,0),_xlfn.XLOOKUP(M1003,freq!$A$2:$A$40,freq!$B$2:$B$40,0),_xlfn.XLOOKUP(N1003,freq!$A$2:$A$40,freq!$B$2:$B$40,0),_xlfn.XLOOKUP(O1003,freq!$A$2:$A$40,freq!$B$2:$B$40,0),_xlfn.XLOOKUP(P1003,freq!$A$2:$A$40,freq!$B$2:$B$40,0),_xlfn.XLOOKUP(Q1003,freq!$A$2:$A$40,freq!$B$2:$B$40,0),_xlfn.XLOOKUP(R1003,freq!$A$2:$A$40,freq!$B$2:$B$40,0),_xlfn.XLOOKUP(S1003,freq!$A$2:$A$40,freq!$B$2:$B$40,0),_xlfn.XLOOKUP(T1003,freq!$A$2:$A$40,freq!$B$2:$B$40,0),_xlfn.XLOOKUP(U1003,freq!$A$2:$A$40,freq!$B$2:$B$40,0),_xlfn.XLOOKUP(V1003,freq!$A$2:$A$40,freq!$B$2:$B$40,0))</f>
        <v>52.309999999999995</v>
      </c>
    </row>
    <row r="1004" spans="1:23" hidden="1" x14ac:dyDescent="0.35">
      <c r="A1004" s="32" t="s">
        <v>1549</v>
      </c>
      <c r="B1004" s="32" t="s">
        <v>0</v>
      </c>
      <c r="C1004" s="32" t="s">
        <v>37</v>
      </c>
      <c r="D1004" s="32">
        <v>2</v>
      </c>
      <c r="E1004" s="32">
        <v>4</v>
      </c>
      <c r="F1004" s="32" t="s">
        <v>32</v>
      </c>
      <c r="G1004" s="32" t="s">
        <v>28</v>
      </c>
      <c r="H1004" s="32" t="s">
        <v>42</v>
      </c>
      <c r="I1004" s="32" t="s">
        <v>48</v>
      </c>
      <c r="J1004" s="32" t="s">
        <v>4</v>
      </c>
      <c r="K1004" s="32" t="s">
        <v>42</v>
      </c>
      <c r="L1004" s="32" t="s">
        <v>0</v>
      </c>
      <c r="M1004" s="32" t="s">
        <v>59</v>
      </c>
      <c r="N1004" s="32" t="s">
        <v>45</v>
      </c>
      <c r="O1004" s="32" t="s">
        <v>34</v>
      </c>
      <c r="P1004" s="32" t="s">
        <v>44</v>
      </c>
      <c r="Q1004" s="32" t="s">
        <v>32</v>
      </c>
      <c r="R1004" s="32" t="s">
        <v>50</v>
      </c>
      <c r="S1004" s="32">
        <v>3</v>
      </c>
      <c r="T1004" s="32" t="s">
        <v>31</v>
      </c>
      <c r="U1004" s="32" t="s">
        <v>0</v>
      </c>
      <c r="V1004" s="32" t="s">
        <v>59</v>
      </c>
      <c r="W1004" s="32">
        <f>SUM(_xlfn.XLOOKUP(B1004,freq!$A$2:$A$40,freq!$B$2:$B$40,0),_xlfn.XLOOKUP(C1004,freq!$A$2:$A$40,freq!$B$2:$B$40,0),_xlfn.XLOOKUP(D1004,freq!$A$2:$A$40,freq!$B$2:$B$40,0),_xlfn.XLOOKUP(E1004,freq!$A$2:$A$40,freq!$B$2:$B$40,0),_xlfn.XLOOKUP(F1004,freq!$A$2:$A$40,freq!$B$2:$B$40,0),_xlfn.XLOOKUP(G1004,freq!$A$2:$A$40,freq!$B$2:$B$40,0),_xlfn.XLOOKUP(H1004,freq!$A$2:$A$40,freq!$B$2:$B$40,0),_xlfn.XLOOKUP(I1004,freq!$A$2:$A$40,freq!$B$2:$B$40,0),_xlfn.XLOOKUP(J1004,freq!$A$2:$A$40,freq!$B$2:$B$40,0),_xlfn.XLOOKUP(K1004,freq!$A$2:$A$40,freq!$B$2:$B$40,0),_xlfn.XLOOKUP(L1004,freq!$A$2:$A$40,freq!$B$2:$B$40,0),_xlfn.XLOOKUP(M1004,freq!$A$2:$A$40,freq!$B$2:$B$40,0),_xlfn.XLOOKUP(N1004,freq!$A$2:$A$40,freq!$B$2:$B$40,0),_xlfn.XLOOKUP(O1004,freq!$A$2:$A$40,freq!$B$2:$B$40,0),_xlfn.XLOOKUP(P1004,freq!$A$2:$A$40,freq!$B$2:$B$40,0),_xlfn.XLOOKUP(Q1004,freq!$A$2:$A$40,freq!$B$2:$B$40,0),_xlfn.XLOOKUP(R1004,freq!$A$2:$A$40,freq!$B$2:$B$40,0),_xlfn.XLOOKUP(S1004,freq!$A$2:$A$40,freq!$B$2:$B$40,0),_xlfn.XLOOKUP(T1004,freq!$A$2:$A$40,freq!$B$2:$B$40,0),_xlfn.XLOOKUP(U1004,freq!$A$2:$A$40,freq!$B$2:$B$40,0),_xlfn.XLOOKUP(V1004,freq!$A$2:$A$40,freq!$B$2:$B$40,0))</f>
        <v>52.27000000000001</v>
      </c>
    </row>
    <row r="1005" spans="1:23" hidden="1" x14ac:dyDescent="0.35">
      <c r="A1005" s="32" t="s">
        <v>148</v>
      </c>
      <c r="B1005" s="32">
        <v>7</v>
      </c>
      <c r="C1005" s="32" t="s">
        <v>33</v>
      </c>
      <c r="D1005" s="32">
        <v>6</v>
      </c>
      <c r="E1005" s="32" t="s">
        <v>49</v>
      </c>
      <c r="F1005" s="32" t="s">
        <v>3</v>
      </c>
      <c r="G1005" s="32" t="s">
        <v>56</v>
      </c>
      <c r="H1005" s="32" t="s">
        <v>2</v>
      </c>
      <c r="I1005" s="32" t="s">
        <v>40</v>
      </c>
      <c r="J1005" s="32">
        <v>9</v>
      </c>
      <c r="K1005" s="32">
        <v>9</v>
      </c>
      <c r="L1005" s="32" t="s">
        <v>32</v>
      </c>
      <c r="M1005" s="32" t="s">
        <v>40</v>
      </c>
      <c r="N1005" s="32" t="s">
        <v>29</v>
      </c>
      <c r="O1005" s="32">
        <v>7</v>
      </c>
      <c r="P1005" s="32" t="s">
        <v>46</v>
      </c>
      <c r="Q1005" s="32" t="s">
        <v>42</v>
      </c>
      <c r="R1005" s="32" t="s">
        <v>3</v>
      </c>
      <c r="S1005" s="32" t="s">
        <v>56</v>
      </c>
      <c r="T1005" s="32">
        <v>1</v>
      </c>
      <c r="U1005" s="32" t="s">
        <v>40</v>
      </c>
      <c r="V1005" s="32" t="s">
        <v>37</v>
      </c>
      <c r="W1005" s="32">
        <f>SUM(_xlfn.XLOOKUP(B1005,freq!$A$2:$A$40,freq!$B$2:$B$40,0),_xlfn.XLOOKUP(C1005,freq!$A$2:$A$40,freq!$B$2:$B$40,0),_xlfn.XLOOKUP(D1005,freq!$A$2:$A$40,freq!$B$2:$B$40,0),_xlfn.XLOOKUP(E1005,freq!$A$2:$A$40,freq!$B$2:$B$40,0),_xlfn.XLOOKUP(F1005,freq!$A$2:$A$40,freq!$B$2:$B$40,0),_xlfn.XLOOKUP(G1005,freq!$A$2:$A$40,freq!$B$2:$B$40,0),_xlfn.XLOOKUP(H1005,freq!$A$2:$A$40,freq!$B$2:$B$40,0),_xlfn.XLOOKUP(I1005,freq!$A$2:$A$40,freq!$B$2:$B$40,0),_xlfn.XLOOKUP(J1005,freq!$A$2:$A$40,freq!$B$2:$B$40,0),_xlfn.XLOOKUP(K1005,freq!$A$2:$A$40,freq!$B$2:$B$40,0),_xlfn.XLOOKUP(L1005,freq!$A$2:$A$40,freq!$B$2:$B$40,0),_xlfn.XLOOKUP(M1005,freq!$A$2:$A$40,freq!$B$2:$B$40,0),_xlfn.XLOOKUP(N1005,freq!$A$2:$A$40,freq!$B$2:$B$40,0),_xlfn.XLOOKUP(O1005,freq!$A$2:$A$40,freq!$B$2:$B$40,0),_xlfn.XLOOKUP(P1005,freq!$A$2:$A$40,freq!$B$2:$B$40,0),_xlfn.XLOOKUP(Q1005,freq!$A$2:$A$40,freq!$B$2:$B$40,0),_xlfn.XLOOKUP(R1005,freq!$A$2:$A$40,freq!$B$2:$B$40,0),_xlfn.XLOOKUP(S1005,freq!$A$2:$A$40,freq!$B$2:$B$40,0),_xlfn.XLOOKUP(T1005,freq!$A$2:$A$40,freq!$B$2:$B$40,0),_xlfn.XLOOKUP(U1005,freq!$A$2:$A$40,freq!$B$2:$B$40,0),_xlfn.XLOOKUP(V1005,freq!$A$2:$A$40,freq!$B$2:$B$40,0))</f>
        <v>52.27</v>
      </c>
    </row>
    <row r="1006" spans="1:23" hidden="1" x14ac:dyDescent="0.35">
      <c r="A1006" s="32" t="s">
        <v>1749</v>
      </c>
      <c r="B1006" s="32" t="s">
        <v>2</v>
      </c>
      <c r="C1006" s="32" t="s">
        <v>31</v>
      </c>
      <c r="D1006" s="32" t="s">
        <v>45</v>
      </c>
      <c r="E1006" s="32" t="s">
        <v>38</v>
      </c>
      <c r="F1006" s="32" t="s">
        <v>49</v>
      </c>
      <c r="G1006" s="32" t="s">
        <v>31</v>
      </c>
      <c r="H1006" s="32">
        <v>7</v>
      </c>
      <c r="I1006" s="32">
        <v>4</v>
      </c>
      <c r="J1006" s="32" t="s">
        <v>36</v>
      </c>
      <c r="K1006" s="32" t="s">
        <v>49</v>
      </c>
      <c r="L1006" s="32">
        <v>9</v>
      </c>
      <c r="M1006" s="32">
        <v>0</v>
      </c>
      <c r="N1006" s="32">
        <v>7</v>
      </c>
      <c r="O1006" s="32" t="s">
        <v>56</v>
      </c>
      <c r="P1006" s="32" t="s">
        <v>50</v>
      </c>
      <c r="Q1006" s="32" t="s">
        <v>36</v>
      </c>
      <c r="R1006" s="32" t="s">
        <v>0</v>
      </c>
      <c r="S1006" s="32" t="s">
        <v>49</v>
      </c>
      <c r="T1006" s="32">
        <v>7</v>
      </c>
      <c r="U1006" s="32" t="s">
        <v>49</v>
      </c>
      <c r="V1006" s="32">
        <v>0</v>
      </c>
      <c r="W1006" s="32">
        <f>SUM(_xlfn.XLOOKUP(B1006,freq!$A$2:$A$40,freq!$B$2:$B$40,0),_xlfn.XLOOKUP(C1006,freq!$A$2:$A$40,freq!$B$2:$B$40,0),_xlfn.XLOOKUP(D1006,freq!$A$2:$A$40,freq!$B$2:$B$40,0),_xlfn.XLOOKUP(E1006,freq!$A$2:$A$40,freq!$B$2:$B$40,0),_xlfn.XLOOKUP(F1006,freq!$A$2:$A$40,freq!$B$2:$B$40,0),_xlfn.XLOOKUP(G1006,freq!$A$2:$A$40,freq!$B$2:$B$40,0),_xlfn.XLOOKUP(H1006,freq!$A$2:$A$40,freq!$B$2:$B$40,0),_xlfn.XLOOKUP(I1006,freq!$A$2:$A$40,freq!$B$2:$B$40,0),_xlfn.XLOOKUP(J1006,freq!$A$2:$A$40,freq!$B$2:$B$40,0),_xlfn.XLOOKUP(K1006,freq!$A$2:$A$40,freq!$B$2:$B$40,0),_xlfn.XLOOKUP(L1006,freq!$A$2:$A$40,freq!$B$2:$B$40,0),_xlfn.XLOOKUP(M1006,freq!$A$2:$A$40,freq!$B$2:$B$40,0),_xlfn.XLOOKUP(N1006,freq!$A$2:$A$40,freq!$B$2:$B$40,0),_xlfn.XLOOKUP(O1006,freq!$A$2:$A$40,freq!$B$2:$B$40,0),_xlfn.XLOOKUP(P1006,freq!$A$2:$A$40,freq!$B$2:$B$40,0),_xlfn.XLOOKUP(Q1006,freq!$A$2:$A$40,freq!$B$2:$B$40,0),_xlfn.XLOOKUP(R1006,freq!$A$2:$A$40,freq!$B$2:$B$40,0),_xlfn.XLOOKUP(S1006,freq!$A$2:$A$40,freq!$B$2:$B$40,0),_xlfn.XLOOKUP(T1006,freq!$A$2:$A$40,freq!$B$2:$B$40,0),_xlfn.XLOOKUP(U1006,freq!$A$2:$A$40,freq!$B$2:$B$40,0),_xlfn.XLOOKUP(V1006,freq!$A$2:$A$40,freq!$B$2:$B$40,0))</f>
        <v>52.209999999999994</v>
      </c>
    </row>
    <row r="1007" spans="1:23" hidden="1" x14ac:dyDescent="0.35">
      <c r="A1007" s="32" t="s">
        <v>321</v>
      </c>
      <c r="B1007" s="32" t="s">
        <v>45</v>
      </c>
      <c r="C1007" s="32">
        <v>6</v>
      </c>
      <c r="D1007" s="32">
        <v>8</v>
      </c>
      <c r="E1007" s="32" t="s">
        <v>32</v>
      </c>
      <c r="F1007" s="32" t="s">
        <v>48</v>
      </c>
      <c r="G1007" s="32">
        <v>9</v>
      </c>
      <c r="H1007" s="32" t="s">
        <v>59</v>
      </c>
      <c r="I1007" s="32" t="s">
        <v>56</v>
      </c>
      <c r="J1007" s="32">
        <v>4</v>
      </c>
      <c r="K1007" s="32" t="s">
        <v>43</v>
      </c>
      <c r="L1007" s="32" t="s">
        <v>35</v>
      </c>
      <c r="M1007" s="32">
        <v>5</v>
      </c>
      <c r="N1007" s="32" t="s">
        <v>48</v>
      </c>
      <c r="O1007" s="32" t="s">
        <v>53</v>
      </c>
      <c r="P1007" s="32" t="s">
        <v>49</v>
      </c>
      <c r="Q1007" s="32" t="s">
        <v>46</v>
      </c>
      <c r="R1007" s="32" t="s">
        <v>58</v>
      </c>
      <c r="S1007" s="32">
        <v>7</v>
      </c>
      <c r="T1007" s="32" t="s">
        <v>53</v>
      </c>
      <c r="U1007" s="32" t="s">
        <v>44</v>
      </c>
      <c r="V1007" s="32" t="s">
        <v>43</v>
      </c>
      <c r="W1007" s="32">
        <f>SUM(_xlfn.XLOOKUP(B1007,freq!$A$2:$A$40,freq!$B$2:$B$40,0),_xlfn.XLOOKUP(C1007,freq!$A$2:$A$40,freq!$B$2:$B$40,0),_xlfn.XLOOKUP(D1007,freq!$A$2:$A$40,freq!$B$2:$B$40,0),_xlfn.XLOOKUP(E1007,freq!$A$2:$A$40,freq!$B$2:$B$40,0),_xlfn.XLOOKUP(F1007,freq!$A$2:$A$40,freq!$B$2:$B$40,0),_xlfn.XLOOKUP(G1007,freq!$A$2:$A$40,freq!$B$2:$B$40,0),_xlfn.XLOOKUP(H1007,freq!$A$2:$A$40,freq!$B$2:$B$40,0),_xlfn.XLOOKUP(I1007,freq!$A$2:$A$40,freq!$B$2:$B$40,0),_xlfn.XLOOKUP(J1007,freq!$A$2:$A$40,freq!$B$2:$B$40,0),_xlfn.XLOOKUP(K1007,freq!$A$2:$A$40,freq!$B$2:$B$40,0),_xlfn.XLOOKUP(L1007,freq!$A$2:$A$40,freq!$B$2:$B$40,0),_xlfn.XLOOKUP(M1007,freq!$A$2:$A$40,freq!$B$2:$B$40,0),_xlfn.XLOOKUP(N1007,freq!$A$2:$A$40,freq!$B$2:$B$40,0),_xlfn.XLOOKUP(O1007,freq!$A$2:$A$40,freq!$B$2:$B$40,0),_xlfn.XLOOKUP(P1007,freq!$A$2:$A$40,freq!$B$2:$B$40,0),_xlfn.XLOOKUP(Q1007,freq!$A$2:$A$40,freq!$B$2:$B$40,0),_xlfn.XLOOKUP(R1007,freq!$A$2:$A$40,freq!$B$2:$B$40,0),_xlfn.XLOOKUP(S1007,freq!$A$2:$A$40,freq!$B$2:$B$40,0),_xlfn.XLOOKUP(T1007,freq!$A$2:$A$40,freq!$B$2:$B$40,0),_xlfn.XLOOKUP(U1007,freq!$A$2:$A$40,freq!$B$2:$B$40,0),_xlfn.XLOOKUP(V1007,freq!$A$2:$A$40,freq!$B$2:$B$40,0))</f>
        <v>52.179999999999993</v>
      </c>
    </row>
    <row r="1008" spans="1:23" hidden="1" x14ac:dyDescent="0.35">
      <c r="A1008" s="32" t="s">
        <v>935</v>
      </c>
      <c r="B1008" s="32" t="s">
        <v>34</v>
      </c>
      <c r="C1008" s="32" t="s">
        <v>0</v>
      </c>
      <c r="D1008" s="32">
        <v>0</v>
      </c>
      <c r="E1008" s="32" t="s">
        <v>1</v>
      </c>
      <c r="F1008" s="32" t="s">
        <v>30</v>
      </c>
      <c r="G1008" s="32">
        <v>9</v>
      </c>
      <c r="H1008" s="32" t="s">
        <v>0</v>
      </c>
      <c r="I1008" s="32" t="s">
        <v>36</v>
      </c>
      <c r="J1008" s="32">
        <v>9</v>
      </c>
      <c r="K1008" s="32" t="s">
        <v>48</v>
      </c>
      <c r="L1008" s="32">
        <v>4</v>
      </c>
      <c r="M1008" s="32" t="s">
        <v>40</v>
      </c>
      <c r="N1008" s="32" t="s">
        <v>45</v>
      </c>
      <c r="O1008" s="32">
        <v>9</v>
      </c>
      <c r="P1008" s="32" t="s">
        <v>43</v>
      </c>
      <c r="Q1008" s="32" t="s">
        <v>34</v>
      </c>
      <c r="R1008" s="32">
        <v>5</v>
      </c>
      <c r="S1008" s="32" t="s">
        <v>4</v>
      </c>
      <c r="T1008" s="32" t="s">
        <v>3</v>
      </c>
      <c r="U1008" s="32" t="s">
        <v>44</v>
      </c>
      <c r="V1008" s="32" t="s">
        <v>35</v>
      </c>
      <c r="W1008" s="32">
        <f>SUM(_xlfn.XLOOKUP(B1008,freq!$A$2:$A$40,freq!$B$2:$B$40,0),_xlfn.XLOOKUP(C1008,freq!$A$2:$A$40,freq!$B$2:$B$40,0),_xlfn.XLOOKUP(D1008,freq!$A$2:$A$40,freq!$B$2:$B$40,0),_xlfn.XLOOKUP(E1008,freq!$A$2:$A$40,freq!$B$2:$B$40,0),_xlfn.XLOOKUP(F1008,freq!$A$2:$A$40,freq!$B$2:$B$40,0),_xlfn.XLOOKUP(G1008,freq!$A$2:$A$40,freq!$B$2:$B$40,0),_xlfn.XLOOKUP(H1008,freq!$A$2:$A$40,freq!$B$2:$B$40,0),_xlfn.XLOOKUP(I1008,freq!$A$2:$A$40,freq!$B$2:$B$40,0),_xlfn.XLOOKUP(J1008,freq!$A$2:$A$40,freq!$B$2:$B$40,0),_xlfn.XLOOKUP(K1008,freq!$A$2:$A$40,freq!$B$2:$B$40,0),_xlfn.XLOOKUP(L1008,freq!$A$2:$A$40,freq!$B$2:$B$40,0),_xlfn.XLOOKUP(M1008,freq!$A$2:$A$40,freq!$B$2:$B$40,0),_xlfn.XLOOKUP(N1008,freq!$A$2:$A$40,freq!$B$2:$B$40,0),_xlfn.XLOOKUP(O1008,freq!$A$2:$A$40,freq!$B$2:$B$40,0),_xlfn.XLOOKUP(P1008,freq!$A$2:$A$40,freq!$B$2:$B$40,0),_xlfn.XLOOKUP(Q1008,freq!$A$2:$A$40,freq!$B$2:$B$40,0),_xlfn.XLOOKUP(R1008,freq!$A$2:$A$40,freq!$B$2:$B$40,0),_xlfn.XLOOKUP(S1008,freq!$A$2:$A$40,freq!$B$2:$B$40,0),_xlfn.XLOOKUP(T1008,freq!$A$2:$A$40,freq!$B$2:$B$40,0),_xlfn.XLOOKUP(U1008,freq!$A$2:$A$40,freq!$B$2:$B$40,0),_xlfn.XLOOKUP(V1008,freq!$A$2:$A$40,freq!$B$2:$B$40,0))</f>
        <v>52.159999999999989</v>
      </c>
    </row>
    <row r="1009" spans="1:23" hidden="1" x14ac:dyDescent="0.35">
      <c r="A1009" s="32" t="s">
        <v>1482</v>
      </c>
      <c r="B1009" s="32" t="s">
        <v>2</v>
      </c>
      <c r="C1009" s="32" t="s">
        <v>40</v>
      </c>
      <c r="D1009" s="32">
        <v>3</v>
      </c>
      <c r="E1009" s="32">
        <v>6</v>
      </c>
      <c r="F1009" s="32" t="s">
        <v>1</v>
      </c>
      <c r="G1009" s="32" t="s">
        <v>49</v>
      </c>
      <c r="H1009" s="32" t="s">
        <v>30</v>
      </c>
      <c r="I1009" s="32" t="s">
        <v>1</v>
      </c>
      <c r="J1009" s="32" t="s">
        <v>44</v>
      </c>
      <c r="K1009" s="32" t="s">
        <v>59</v>
      </c>
      <c r="L1009" s="32" t="s">
        <v>45</v>
      </c>
      <c r="M1009" s="32" t="s">
        <v>30</v>
      </c>
      <c r="N1009" s="32" t="s">
        <v>50</v>
      </c>
      <c r="O1009" s="32">
        <v>4</v>
      </c>
      <c r="P1009" s="32">
        <v>5</v>
      </c>
      <c r="Q1009" s="32">
        <v>9</v>
      </c>
      <c r="R1009" s="32" t="s">
        <v>50</v>
      </c>
      <c r="S1009" s="32" t="s">
        <v>56</v>
      </c>
      <c r="T1009" s="32" t="s">
        <v>36</v>
      </c>
      <c r="U1009" s="32">
        <v>9</v>
      </c>
      <c r="V1009" s="32">
        <v>2</v>
      </c>
      <c r="W1009" s="32">
        <f>SUM(_xlfn.XLOOKUP(B1009,freq!$A$2:$A$40,freq!$B$2:$B$40,0),_xlfn.XLOOKUP(C1009,freq!$A$2:$A$40,freq!$B$2:$B$40,0),_xlfn.XLOOKUP(D1009,freq!$A$2:$A$40,freq!$B$2:$B$40,0),_xlfn.XLOOKUP(E1009,freq!$A$2:$A$40,freq!$B$2:$B$40,0),_xlfn.XLOOKUP(F1009,freq!$A$2:$A$40,freq!$B$2:$B$40,0),_xlfn.XLOOKUP(G1009,freq!$A$2:$A$40,freq!$B$2:$B$40,0),_xlfn.XLOOKUP(H1009,freq!$A$2:$A$40,freq!$B$2:$B$40,0),_xlfn.XLOOKUP(I1009,freq!$A$2:$A$40,freq!$B$2:$B$40,0),_xlfn.XLOOKUP(J1009,freq!$A$2:$A$40,freq!$B$2:$B$40,0),_xlfn.XLOOKUP(K1009,freq!$A$2:$A$40,freq!$B$2:$B$40,0),_xlfn.XLOOKUP(L1009,freq!$A$2:$A$40,freq!$B$2:$B$40,0),_xlfn.XLOOKUP(M1009,freq!$A$2:$A$40,freq!$B$2:$B$40,0),_xlfn.XLOOKUP(N1009,freq!$A$2:$A$40,freq!$B$2:$B$40,0),_xlfn.XLOOKUP(O1009,freq!$A$2:$A$40,freq!$B$2:$B$40,0),_xlfn.XLOOKUP(P1009,freq!$A$2:$A$40,freq!$B$2:$B$40,0),_xlfn.XLOOKUP(Q1009,freq!$A$2:$A$40,freq!$B$2:$B$40,0),_xlfn.XLOOKUP(R1009,freq!$A$2:$A$40,freq!$B$2:$B$40,0),_xlfn.XLOOKUP(S1009,freq!$A$2:$A$40,freq!$B$2:$B$40,0),_xlfn.XLOOKUP(T1009,freq!$A$2:$A$40,freq!$B$2:$B$40,0),_xlfn.XLOOKUP(U1009,freq!$A$2:$A$40,freq!$B$2:$B$40,0),_xlfn.XLOOKUP(V1009,freq!$A$2:$A$40,freq!$B$2:$B$40,0))</f>
        <v>52.14</v>
      </c>
    </row>
    <row r="1010" spans="1:23" hidden="1" x14ac:dyDescent="0.35">
      <c r="A1010" s="32" t="s">
        <v>530</v>
      </c>
      <c r="B1010" s="32" t="s">
        <v>30</v>
      </c>
      <c r="C1010" s="32">
        <v>6</v>
      </c>
      <c r="D1010" s="32" t="s">
        <v>1</v>
      </c>
      <c r="E1010" s="32" t="s">
        <v>0</v>
      </c>
      <c r="F1010" s="32" t="s">
        <v>42</v>
      </c>
      <c r="G1010" s="32" t="s">
        <v>36</v>
      </c>
      <c r="H1010" s="32" t="s">
        <v>36</v>
      </c>
      <c r="I1010" s="32" t="s">
        <v>36</v>
      </c>
      <c r="J1010" s="32">
        <v>8</v>
      </c>
      <c r="K1010" s="32" t="s">
        <v>56</v>
      </c>
      <c r="L1010" s="32" t="s">
        <v>29</v>
      </c>
      <c r="M1010" s="32" t="s">
        <v>46</v>
      </c>
      <c r="N1010" s="32" t="s">
        <v>4</v>
      </c>
      <c r="O1010" s="32" t="s">
        <v>1</v>
      </c>
      <c r="P1010" s="32">
        <v>5</v>
      </c>
      <c r="Q1010" s="32" t="s">
        <v>28</v>
      </c>
      <c r="R1010" s="32" t="s">
        <v>28</v>
      </c>
      <c r="S1010" s="32" t="s">
        <v>35</v>
      </c>
      <c r="T1010" s="32" t="s">
        <v>53</v>
      </c>
      <c r="U1010" s="32" t="s">
        <v>28</v>
      </c>
      <c r="V1010" s="32" t="s">
        <v>50</v>
      </c>
      <c r="W1010" s="32">
        <f>SUM(_xlfn.XLOOKUP(B1010,freq!$A$2:$A$40,freq!$B$2:$B$40,0),_xlfn.XLOOKUP(C1010,freq!$A$2:$A$40,freq!$B$2:$B$40,0),_xlfn.XLOOKUP(D1010,freq!$A$2:$A$40,freq!$B$2:$B$40,0),_xlfn.XLOOKUP(E1010,freq!$A$2:$A$40,freq!$B$2:$B$40,0),_xlfn.XLOOKUP(F1010,freq!$A$2:$A$40,freq!$B$2:$B$40,0),_xlfn.XLOOKUP(G1010,freq!$A$2:$A$40,freq!$B$2:$B$40,0),_xlfn.XLOOKUP(H1010,freq!$A$2:$A$40,freq!$B$2:$B$40,0),_xlfn.XLOOKUP(I1010,freq!$A$2:$A$40,freq!$B$2:$B$40,0),_xlfn.XLOOKUP(J1010,freq!$A$2:$A$40,freq!$B$2:$B$40,0),_xlfn.XLOOKUP(K1010,freq!$A$2:$A$40,freq!$B$2:$B$40,0),_xlfn.XLOOKUP(L1010,freq!$A$2:$A$40,freq!$B$2:$B$40,0),_xlfn.XLOOKUP(M1010,freq!$A$2:$A$40,freq!$B$2:$B$40,0),_xlfn.XLOOKUP(N1010,freq!$A$2:$A$40,freq!$B$2:$B$40,0),_xlfn.XLOOKUP(O1010,freq!$A$2:$A$40,freq!$B$2:$B$40,0),_xlfn.XLOOKUP(P1010,freq!$A$2:$A$40,freq!$B$2:$B$40,0),_xlfn.XLOOKUP(Q1010,freq!$A$2:$A$40,freq!$B$2:$B$40,0),_xlfn.XLOOKUP(R1010,freq!$A$2:$A$40,freq!$B$2:$B$40,0),_xlfn.XLOOKUP(S1010,freq!$A$2:$A$40,freq!$B$2:$B$40,0),_xlfn.XLOOKUP(T1010,freq!$A$2:$A$40,freq!$B$2:$B$40,0),_xlfn.XLOOKUP(U1010,freq!$A$2:$A$40,freq!$B$2:$B$40,0),_xlfn.XLOOKUP(V1010,freq!$A$2:$A$40,freq!$B$2:$B$40,0))</f>
        <v>52.12</v>
      </c>
    </row>
    <row r="1011" spans="1:23" hidden="1" x14ac:dyDescent="0.35">
      <c r="A1011" s="32" t="s">
        <v>1313</v>
      </c>
      <c r="B1011" s="32" t="s">
        <v>58</v>
      </c>
      <c r="C1011" s="32" t="s">
        <v>48</v>
      </c>
      <c r="D1011" s="32" t="s">
        <v>48</v>
      </c>
      <c r="E1011" s="32" t="s">
        <v>37</v>
      </c>
      <c r="F1011" s="32" t="s">
        <v>40</v>
      </c>
      <c r="G1011" s="32" t="s">
        <v>29</v>
      </c>
      <c r="H1011" s="32" t="s">
        <v>59</v>
      </c>
      <c r="I1011" s="32" t="s">
        <v>42</v>
      </c>
      <c r="J1011" s="32" t="s">
        <v>29</v>
      </c>
      <c r="K1011" s="32">
        <v>0</v>
      </c>
      <c r="L1011" s="32" t="s">
        <v>49</v>
      </c>
      <c r="M1011" s="32" t="s">
        <v>28</v>
      </c>
      <c r="N1011" s="32">
        <v>1</v>
      </c>
      <c r="O1011" s="32" t="s">
        <v>32</v>
      </c>
      <c r="P1011" s="32" t="s">
        <v>45</v>
      </c>
      <c r="Q1011" s="32" t="s">
        <v>49</v>
      </c>
      <c r="R1011" s="32">
        <v>5</v>
      </c>
      <c r="S1011" s="32" t="s">
        <v>32</v>
      </c>
      <c r="T1011" s="32" t="s">
        <v>40</v>
      </c>
      <c r="U1011" s="32" t="s">
        <v>56</v>
      </c>
      <c r="V1011" s="32" t="s">
        <v>50</v>
      </c>
      <c r="W1011" s="32">
        <f>SUM(_xlfn.XLOOKUP(B1011,freq!$A$2:$A$40,freq!$B$2:$B$40,0),_xlfn.XLOOKUP(C1011,freq!$A$2:$A$40,freq!$B$2:$B$40,0),_xlfn.XLOOKUP(D1011,freq!$A$2:$A$40,freq!$B$2:$B$40,0),_xlfn.XLOOKUP(E1011,freq!$A$2:$A$40,freq!$B$2:$B$40,0),_xlfn.XLOOKUP(F1011,freq!$A$2:$A$40,freq!$B$2:$B$40,0),_xlfn.XLOOKUP(G1011,freq!$A$2:$A$40,freq!$B$2:$B$40,0),_xlfn.XLOOKUP(H1011,freq!$A$2:$A$40,freq!$B$2:$B$40,0),_xlfn.XLOOKUP(I1011,freq!$A$2:$A$40,freq!$B$2:$B$40,0),_xlfn.XLOOKUP(J1011,freq!$A$2:$A$40,freq!$B$2:$B$40,0),_xlfn.XLOOKUP(K1011,freq!$A$2:$A$40,freq!$B$2:$B$40,0),_xlfn.XLOOKUP(L1011,freq!$A$2:$A$40,freq!$B$2:$B$40,0),_xlfn.XLOOKUP(M1011,freq!$A$2:$A$40,freq!$B$2:$B$40,0),_xlfn.XLOOKUP(N1011,freq!$A$2:$A$40,freq!$B$2:$B$40,0),_xlfn.XLOOKUP(O1011,freq!$A$2:$A$40,freq!$B$2:$B$40,0),_xlfn.XLOOKUP(P1011,freq!$A$2:$A$40,freq!$B$2:$B$40,0),_xlfn.XLOOKUP(Q1011,freq!$A$2:$A$40,freq!$B$2:$B$40,0),_xlfn.XLOOKUP(R1011,freq!$A$2:$A$40,freq!$B$2:$B$40,0),_xlfn.XLOOKUP(S1011,freq!$A$2:$A$40,freq!$B$2:$B$40,0),_xlfn.XLOOKUP(T1011,freq!$A$2:$A$40,freq!$B$2:$B$40,0),_xlfn.XLOOKUP(U1011,freq!$A$2:$A$40,freq!$B$2:$B$40,0),_xlfn.XLOOKUP(V1011,freq!$A$2:$A$40,freq!$B$2:$B$40,0))</f>
        <v>52.08</v>
      </c>
    </row>
    <row r="1012" spans="1:23" hidden="1" x14ac:dyDescent="0.35">
      <c r="A1012" s="32" t="s">
        <v>125</v>
      </c>
      <c r="B1012" s="32" t="s">
        <v>41</v>
      </c>
      <c r="C1012" s="32">
        <v>0</v>
      </c>
      <c r="D1012" s="32" t="s">
        <v>38</v>
      </c>
      <c r="E1012" s="32">
        <v>0</v>
      </c>
      <c r="F1012" s="32" t="s">
        <v>37</v>
      </c>
      <c r="G1012" s="32" t="s">
        <v>58</v>
      </c>
      <c r="H1012" s="32" t="s">
        <v>43</v>
      </c>
      <c r="I1012" s="32" t="s">
        <v>1</v>
      </c>
      <c r="J1012" s="32">
        <v>0</v>
      </c>
      <c r="K1012" s="32">
        <v>6</v>
      </c>
      <c r="L1012" s="32" t="s">
        <v>49</v>
      </c>
      <c r="M1012" s="32" t="s">
        <v>35</v>
      </c>
      <c r="N1012" s="32" t="s">
        <v>0</v>
      </c>
      <c r="O1012" s="32" t="s">
        <v>53</v>
      </c>
      <c r="P1012" s="32" t="s">
        <v>44</v>
      </c>
      <c r="Q1012" s="32" t="s">
        <v>29</v>
      </c>
      <c r="R1012" s="32" t="s">
        <v>31</v>
      </c>
      <c r="S1012" s="32" t="s">
        <v>46</v>
      </c>
      <c r="T1012" s="32" t="s">
        <v>50</v>
      </c>
      <c r="U1012" s="32">
        <v>3</v>
      </c>
      <c r="V1012" s="32" t="s">
        <v>3</v>
      </c>
      <c r="W1012" s="32">
        <f>SUM(_xlfn.XLOOKUP(B1012,freq!$A$2:$A$40,freq!$B$2:$B$40,0),_xlfn.XLOOKUP(C1012,freq!$A$2:$A$40,freq!$B$2:$B$40,0),_xlfn.XLOOKUP(D1012,freq!$A$2:$A$40,freq!$B$2:$B$40,0),_xlfn.XLOOKUP(E1012,freq!$A$2:$A$40,freq!$B$2:$B$40,0),_xlfn.XLOOKUP(F1012,freq!$A$2:$A$40,freq!$B$2:$B$40,0),_xlfn.XLOOKUP(G1012,freq!$A$2:$A$40,freq!$B$2:$B$40,0),_xlfn.XLOOKUP(H1012,freq!$A$2:$A$40,freq!$B$2:$B$40,0),_xlfn.XLOOKUP(I1012,freq!$A$2:$A$40,freq!$B$2:$B$40,0),_xlfn.XLOOKUP(J1012,freq!$A$2:$A$40,freq!$B$2:$B$40,0),_xlfn.XLOOKUP(K1012,freq!$A$2:$A$40,freq!$B$2:$B$40,0),_xlfn.XLOOKUP(L1012,freq!$A$2:$A$40,freq!$B$2:$B$40,0),_xlfn.XLOOKUP(M1012,freq!$A$2:$A$40,freq!$B$2:$B$40,0),_xlfn.XLOOKUP(N1012,freq!$A$2:$A$40,freq!$B$2:$B$40,0),_xlfn.XLOOKUP(O1012,freq!$A$2:$A$40,freq!$B$2:$B$40,0),_xlfn.XLOOKUP(P1012,freq!$A$2:$A$40,freq!$B$2:$B$40,0),_xlfn.XLOOKUP(Q1012,freq!$A$2:$A$40,freq!$B$2:$B$40,0),_xlfn.XLOOKUP(R1012,freq!$A$2:$A$40,freq!$B$2:$B$40,0),_xlfn.XLOOKUP(S1012,freq!$A$2:$A$40,freq!$B$2:$B$40,0),_xlfn.XLOOKUP(T1012,freq!$A$2:$A$40,freq!$B$2:$B$40,0),_xlfn.XLOOKUP(U1012,freq!$A$2:$A$40,freq!$B$2:$B$40,0),_xlfn.XLOOKUP(V1012,freq!$A$2:$A$40,freq!$B$2:$B$40,0))</f>
        <v>52.050000000000004</v>
      </c>
    </row>
    <row r="1013" spans="1:23" hidden="1" x14ac:dyDescent="0.35">
      <c r="A1013" s="32" t="s">
        <v>507</v>
      </c>
      <c r="B1013" s="32">
        <v>2</v>
      </c>
      <c r="C1013" s="32" t="s">
        <v>31</v>
      </c>
      <c r="D1013" s="32" t="s">
        <v>0</v>
      </c>
      <c r="E1013" s="32" t="s">
        <v>2</v>
      </c>
      <c r="F1013" s="32" t="s">
        <v>36</v>
      </c>
      <c r="G1013" s="32" t="s">
        <v>3</v>
      </c>
      <c r="H1013" s="32">
        <v>9</v>
      </c>
      <c r="I1013" s="32" t="s">
        <v>29</v>
      </c>
      <c r="J1013" s="32">
        <v>4</v>
      </c>
      <c r="K1013" s="32" t="s">
        <v>42</v>
      </c>
      <c r="L1013" s="32">
        <v>9</v>
      </c>
      <c r="M1013" s="32" t="s">
        <v>44</v>
      </c>
      <c r="N1013" s="32" t="s">
        <v>36</v>
      </c>
      <c r="O1013" s="32" t="s">
        <v>49</v>
      </c>
      <c r="P1013" s="32" t="s">
        <v>29</v>
      </c>
      <c r="Q1013" s="32">
        <v>3</v>
      </c>
      <c r="R1013" s="32">
        <v>3</v>
      </c>
      <c r="S1013" s="32" t="s">
        <v>46</v>
      </c>
      <c r="T1013" s="32" t="s">
        <v>28</v>
      </c>
      <c r="U1013" s="32">
        <v>0</v>
      </c>
      <c r="V1013" s="32" t="s">
        <v>2</v>
      </c>
      <c r="W1013" s="32">
        <f>SUM(_xlfn.XLOOKUP(B1013,freq!$A$2:$A$40,freq!$B$2:$B$40,0),_xlfn.XLOOKUP(C1013,freq!$A$2:$A$40,freq!$B$2:$B$40,0),_xlfn.XLOOKUP(D1013,freq!$A$2:$A$40,freq!$B$2:$B$40,0),_xlfn.XLOOKUP(E1013,freq!$A$2:$A$40,freq!$B$2:$B$40,0),_xlfn.XLOOKUP(F1013,freq!$A$2:$A$40,freq!$B$2:$B$40,0),_xlfn.XLOOKUP(G1013,freq!$A$2:$A$40,freq!$B$2:$B$40,0),_xlfn.XLOOKUP(H1013,freq!$A$2:$A$40,freq!$B$2:$B$40,0),_xlfn.XLOOKUP(I1013,freq!$A$2:$A$40,freq!$B$2:$B$40,0),_xlfn.XLOOKUP(J1013,freq!$A$2:$A$40,freq!$B$2:$B$40,0),_xlfn.XLOOKUP(K1013,freq!$A$2:$A$40,freq!$B$2:$B$40,0),_xlfn.XLOOKUP(L1013,freq!$A$2:$A$40,freq!$B$2:$B$40,0),_xlfn.XLOOKUP(M1013,freq!$A$2:$A$40,freq!$B$2:$B$40,0),_xlfn.XLOOKUP(N1013,freq!$A$2:$A$40,freq!$B$2:$B$40,0),_xlfn.XLOOKUP(O1013,freq!$A$2:$A$40,freq!$B$2:$B$40,0),_xlfn.XLOOKUP(P1013,freq!$A$2:$A$40,freq!$B$2:$B$40,0),_xlfn.XLOOKUP(Q1013,freq!$A$2:$A$40,freq!$B$2:$B$40,0),_xlfn.XLOOKUP(R1013,freq!$A$2:$A$40,freq!$B$2:$B$40,0),_xlfn.XLOOKUP(S1013,freq!$A$2:$A$40,freq!$B$2:$B$40,0),_xlfn.XLOOKUP(T1013,freq!$A$2:$A$40,freq!$B$2:$B$40,0),_xlfn.XLOOKUP(U1013,freq!$A$2:$A$40,freq!$B$2:$B$40,0),_xlfn.XLOOKUP(V1013,freq!$A$2:$A$40,freq!$B$2:$B$40,0))</f>
        <v>52.050000000000004</v>
      </c>
    </row>
    <row r="1014" spans="1:23" hidden="1" x14ac:dyDescent="0.35">
      <c r="A1014" s="32" t="s">
        <v>765</v>
      </c>
      <c r="B1014" s="32" t="s">
        <v>3</v>
      </c>
      <c r="C1014" s="32" t="s">
        <v>31</v>
      </c>
      <c r="D1014" s="32" t="s">
        <v>1</v>
      </c>
      <c r="E1014" s="32" t="s">
        <v>43</v>
      </c>
      <c r="F1014" s="32" t="s">
        <v>28</v>
      </c>
      <c r="G1014" s="32" t="s">
        <v>53</v>
      </c>
      <c r="H1014" s="32">
        <v>5</v>
      </c>
      <c r="I1014" s="32" t="s">
        <v>46</v>
      </c>
      <c r="J1014" s="32">
        <v>8</v>
      </c>
      <c r="K1014" s="32" t="s">
        <v>45</v>
      </c>
      <c r="L1014" s="32">
        <v>7</v>
      </c>
      <c r="M1014" s="32">
        <v>7</v>
      </c>
      <c r="N1014" s="32">
        <v>8</v>
      </c>
      <c r="O1014" s="32" t="s">
        <v>43</v>
      </c>
      <c r="P1014" s="32" t="s">
        <v>56</v>
      </c>
      <c r="Q1014" s="32" t="s">
        <v>30</v>
      </c>
      <c r="R1014" s="32" t="s">
        <v>42</v>
      </c>
      <c r="S1014" s="32">
        <v>6</v>
      </c>
      <c r="T1014" s="32" t="s">
        <v>3</v>
      </c>
      <c r="U1014" s="32">
        <v>2</v>
      </c>
      <c r="V1014" s="32">
        <v>9</v>
      </c>
      <c r="W1014" s="32">
        <f>SUM(_xlfn.XLOOKUP(B1014,freq!$A$2:$A$40,freq!$B$2:$B$40,0),_xlfn.XLOOKUP(C1014,freq!$A$2:$A$40,freq!$B$2:$B$40,0),_xlfn.XLOOKUP(D1014,freq!$A$2:$A$40,freq!$B$2:$B$40,0),_xlfn.XLOOKUP(E1014,freq!$A$2:$A$40,freq!$B$2:$B$40,0),_xlfn.XLOOKUP(F1014,freq!$A$2:$A$40,freq!$B$2:$B$40,0),_xlfn.XLOOKUP(G1014,freq!$A$2:$A$40,freq!$B$2:$B$40,0),_xlfn.XLOOKUP(H1014,freq!$A$2:$A$40,freq!$B$2:$B$40,0),_xlfn.XLOOKUP(I1014,freq!$A$2:$A$40,freq!$B$2:$B$40,0),_xlfn.XLOOKUP(J1014,freq!$A$2:$A$40,freq!$B$2:$B$40,0),_xlfn.XLOOKUP(K1014,freq!$A$2:$A$40,freq!$B$2:$B$40,0),_xlfn.XLOOKUP(L1014,freq!$A$2:$A$40,freq!$B$2:$B$40,0),_xlfn.XLOOKUP(M1014,freq!$A$2:$A$40,freq!$B$2:$B$40,0),_xlfn.XLOOKUP(N1014,freq!$A$2:$A$40,freq!$B$2:$B$40,0),_xlfn.XLOOKUP(O1014,freq!$A$2:$A$40,freq!$B$2:$B$40,0),_xlfn.XLOOKUP(P1014,freq!$A$2:$A$40,freq!$B$2:$B$40,0),_xlfn.XLOOKUP(Q1014,freq!$A$2:$A$40,freq!$B$2:$B$40,0),_xlfn.XLOOKUP(R1014,freq!$A$2:$A$40,freq!$B$2:$B$40,0),_xlfn.XLOOKUP(S1014,freq!$A$2:$A$40,freq!$B$2:$B$40,0),_xlfn.XLOOKUP(T1014,freq!$A$2:$A$40,freq!$B$2:$B$40,0),_xlfn.XLOOKUP(U1014,freq!$A$2:$A$40,freq!$B$2:$B$40,0),_xlfn.XLOOKUP(V1014,freq!$A$2:$A$40,freq!$B$2:$B$40,0))</f>
        <v>52.050000000000004</v>
      </c>
    </row>
    <row r="1015" spans="1:23" hidden="1" x14ac:dyDescent="0.35">
      <c r="A1015" s="32" t="s">
        <v>308</v>
      </c>
      <c r="B1015" s="32" t="s">
        <v>30</v>
      </c>
      <c r="C1015" s="32" t="s">
        <v>31</v>
      </c>
      <c r="D1015" s="32" t="s">
        <v>46</v>
      </c>
      <c r="E1015" s="32" t="s">
        <v>29</v>
      </c>
      <c r="F1015" s="32">
        <v>5</v>
      </c>
      <c r="G1015" s="32" t="s">
        <v>31</v>
      </c>
      <c r="H1015" s="32" t="s">
        <v>40</v>
      </c>
      <c r="I1015" s="32" t="s">
        <v>32</v>
      </c>
      <c r="J1015" s="32">
        <v>1</v>
      </c>
      <c r="K1015" s="32" t="s">
        <v>2</v>
      </c>
      <c r="L1015" s="32" t="s">
        <v>41</v>
      </c>
      <c r="M1015" s="32" t="s">
        <v>40</v>
      </c>
      <c r="N1015" s="32" t="s">
        <v>32</v>
      </c>
      <c r="O1015" s="32" t="s">
        <v>40</v>
      </c>
      <c r="P1015" s="32">
        <v>7</v>
      </c>
      <c r="Q1015" s="32" t="s">
        <v>30</v>
      </c>
      <c r="R1015" s="32" t="s">
        <v>2</v>
      </c>
      <c r="S1015" s="32">
        <v>5</v>
      </c>
      <c r="T1015" s="32" t="s">
        <v>38</v>
      </c>
      <c r="U1015" s="32">
        <v>9</v>
      </c>
      <c r="V1015" s="32" t="s">
        <v>38</v>
      </c>
      <c r="W1015" s="32">
        <f>SUM(_xlfn.XLOOKUP(B1015,freq!$A$2:$A$40,freq!$B$2:$B$40,0),_xlfn.XLOOKUP(C1015,freq!$A$2:$A$40,freq!$B$2:$B$40,0),_xlfn.XLOOKUP(D1015,freq!$A$2:$A$40,freq!$B$2:$B$40,0),_xlfn.XLOOKUP(E1015,freq!$A$2:$A$40,freq!$B$2:$B$40,0),_xlfn.XLOOKUP(F1015,freq!$A$2:$A$40,freq!$B$2:$B$40,0),_xlfn.XLOOKUP(G1015,freq!$A$2:$A$40,freq!$B$2:$B$40,0),_xlfn.XLOOKUP(H1015,freq!$A$2:$A$40,freq!$B$2:$B$40,0),_xlfn.XLOOKUP(I1015,freq!$A$2:$A$40,freq!$B$2:$B$40,0),_xlfn.XLOOKUP(J1015,freq!$A$2:$A$40,freq!$B$2:$B$40,0),_xlfn.XLOOKUP(K1015,freq!$A$2:$A$40,freq!$B$2:$B$40,0),_xlfn.XLOOKUP(L1015,freq!$A$2:$A$40,freq!$B$2:$B$40,0),_xlfn.XLOOKUP(M1015,freq!$A$2:$A$40,freq!$B$2:$B$40,0),_xlfn.XLOOKUP(N1015,freq!$A$2:$A$40,freq!$B$2:$B$40,0),_xlfn.XLOOKUP(O1015,freq!$A$2:$A$40,freq!$B$2:$B$40,0),_xlfn.XLOOKUP(P1015,freq!$A$2:$A$40,freq!$B$2:$B$40,0),_xlfn.XLOOKUP(Q1015,freq!$A$2:$A$40,freq!$B$2:$B$40,0),_xlfn.XLOOKUP(R1015,freq!$A$2:$A$40,freq!$B$2:$B$40,0),_xlfn.XLOOKUP(S1015,freq!$A$2:$A$40,freq!$B$2:$B$40,0),_xlfn.XLOOKUP(T1015,freq!$A$2:$A$40,freq!$B$2:$B$40,0),_xlfn.XLOOKUP(U1015,freq!$A$2:$A$40,freq!$B$2:$B$40,0),_xlfn.XLOOKUP(V1015,freq!$A$2:$A$40,freq!$B$2:$B$40,0))</f>
        <v>52.05</v>
      </c>
    </row>
    <row r="1016" spans="1:23" hidden="1" x14ac:dyDescent="0.35">
      <c r="A1016" s="32" t="s">
        <v>2000</v>
      </c>
      <c r="B1016" s="32">
        <v>0</v>
      </c>
      <c r="C1016" s="32" t="s">
        <v>36</v>
      </c>
      <c r="D1016" s="32" t="s">
        <v>34</v>
      </c>
      <c r="E1016" s="32" t="s">
        <v>35</v>
      </c>
      <c r="F1016" s="32" t="s">
        <v>29</v>
      </c>
      <c r="G1016" s="32" t="s">
        <v>53</v>
      </c>
      <c r="H1016" s="32">
        <v>7</v>
      </c>
      <c r="I1016" s="32" t="s">
        <v>42</v>
      </c>
      <c r="J1016" s="32" t="s">
        <v>4</v>
      </c>
      <c r="K1016" s="32">
        <v>7</v>
      </c>
      <c r="L1016" s="32" t="s">
        <v>33</v>
      </c>
      <c r="M1016" s="32" t="s">
        <v>35</v>
      </c>
      <c r="N1016" s="32">
        <v>9</v>
      </c>
      <c r="O1016" s="32" t="s">
        <v>35</v>
      </c>
      <c r="P1016" s="32" t="s">
        <v>56</v>
      </c>
      <c r="Q1016" s="32" t="s">
        <v>2</v>
      </c>
      <c r="R1016" s="32">
        <v>3</v>
      </c>
      <c r="S1016" s="32">
        <v>1</v>
      </c>
      <c r="T1016" s="32" t="s">
        <v>58</v>
      </c>
      <c r="U1016" s="32">
        <v>5</v>
      </c>
      <c r="V1016" s="32" t="s">
        <v>36</v>
      </c>
      <c r="W1016" s="32">
        <f>SUM(_xlfn.XLOOKUP(B1016,freq!$A$2:$A$40,freq!$B$2:$B$40,0),_xlfn.XLOOKUP(C1016,freq!$A$2:$A$40,freq!$B$2:$B$40,0),_xlfn.XLOOKUP(D1016,freq!$A$2:$A$40,freq!$B$2:$B$40,0),_xlfn.XLOOKUP(E1016,freq!$A$2:$A$40,freq!$B$2:$B$40,0),_xlfn.XLOOKUP(F1016,freq!$A$2:$A$40,freq!$B$2:$B$40,0),_xlfn.XLOOKUP(G1016,freq!$A$2:$A$40,freq!$B$2:$B$40,0),_xlfn.XLOOKUP(H1016,freq!$A$2:$A$40,freq!$B$2:$B$40,0),_xlfn.XLOOKUP(I1016,freq!$A$2:$A$40,freq!$B$2:$B$40,0),_xlfn.XLOOKUP(J1016,freq!$A$2:$A$40,freq!$B$2:$B$40,0),_xlfn.XLOOKUP(K1016,freq!$A$2:$A$40,freq!$B$2:$B$40,0),_xlfn.XLOOKUP(L1016,freq!$A$2:$A$40,freq!$B$2:$B$40,0),_xlfn.XLOOKUP(M1016,freq!$A$2:$A$40,freq!$B$2:$B$40,0),_xlfn.XLOOKUP(N1016,freq!$A$2:$A$40,freq!$B$2:$B$40,0),_xlfn.XLOOKUP(O1016,freq!$A$2:$A$40,freq!$B$2:$B$40,0),_xlfn.XLOOKUP(P1016,freq!$A$2:$A$40,freq!$B$2:$B$40,0),_xlfn.XLOOKUP(Q1016,freq!$A$2:$A$40,freq!$B$2:$B$40,0),_xlfn.XLOOKUP(R1016,freq!$A$2:$A$40,freq!$B$2:$B$40,0),_xlfn.XLOOKUP(S1016,freq!$A$2:$A$40,freq!$B$2:$B$40,0),_xlfn.XLOOKUP(T1016,freq!$A$2:$A$40,freq!$B$2:$B$40,0),_xlfn.XLOOKUP(U1016,freq!$A$2:$A$40,freq!$B$2:$B$40,0),_xlfn.XLOOKUP(V1016,freq!$A$2:$A$40,freq!$B$2:$B$40,0))</f>
        <v>52.04</v>
      </c>
    </row>
    <row r="1017" spans="1:23" hidden="1" x14ac:dyDescent="0.35">
      <c r="A1017" s="32" t="s">
        <v>1526</v>
      </c>
      <c r="B1017" s="32" t="s">
        <v>32</v>
      </c>
      <c r="C1017" s="32" t="s">
        <v>41</v>
      </c>
      <c r="D1017" s="32" t="s">
        <v>3</v>
      </c>
      <c r="E1017" s="32">
        <v>6</v>
      </c>
      <c r="F1017" s="32" t="s">
        <v>37</v>
      </c>
      <c r="G1017" s="32" t="s">
        <v>32</v>
      </c>
      <c r="H1017" s="32" t="s">
        <v>33</v>
      </c>
      <c r="I1017" s="32" t="s">
        <v>0</v>
      </c>
      <c r="J1017" s="32" t="s">
        <v>43</v>
      </c>
      <c r="K1017" s="32" t="s">
        <v>0</v>
      </c>
      <c r="L1017" s="32" t="s">
        <v>35</v>
      </c>
      <c r="M1017" s="32" t="s">
        <v>59</v>
      </c>
      <c r="N1017" s="32" t="s">
        <v>30</v>
      </c>
      <c r="O1017" s="32" t="s">
        <v>29</v>
      </c>
      <c r="P1017" s="32">
        <v>0</v>
      </c>
      <c r="Q1017" s="32" t="s">
        <v>2</v>
      </c>
      <c r="R1017" s="32" t="s">
        <v>50</v>
      </c>
      <c r="S1017" s="32" t="s">
        <v>4</v>
      </c>
      <c r="T1017" s="32" t="s">
        <v>30</v>
      </c>
      <c r="U1017" s="32" t="s">
        <v>4</v>
      </c>
      <c r="V1017" s="32" t="s">
        <v>29</v>
      </c>
      <c r="W1017" s="32">
        <f>SUM(_xlfn.XLOOKUP(B1017,freq!$A$2:$A$40,freq!$B$2:$B$40,0),_xlfn.XLOOKUP(C1017,freq!$A$2:$A$40,freq!$B$2:$B$40,0),_xlfn.XLOOKUP(D1017,freq!$A$2:$A$40,freq!$B$2:$B$40,0),_xlfn.XLOOKUP(E1017,freq!$A$2:$A$40,freq!$B$2:$B$40,0),_xlfn.XLOOKUP(F1017,freq!$A$2:$A$40,freq!$B$2:$B$40,0),_xlfn.XLOOKUP(G1017,freq!$A$2:$A$40,freq!$B$2:$B$40,0),_xlfn.XLOOKUP(H1017,freq!$A$2:$A$40,freq!$B$2:$B$40,0),_xlfn.XLOOKUP(I1017,freq!$A$2:$A$40,freq!$B$2:$B$40,0),_xlfn.XLOOKUP(J1017,freq!$A$2:$A$40,freq!$B$2:$B$40,0),_xlfn.XLOOKUP(K1017,freq!$A$2:$A$40,freq!$B$2:$B$40,0),_xlfn.XLOOKUP(L1017,freq!$A$2:$A$40,freq!$B$2:$B$40,0),_xlfn.XLOOKUP(M1017,freq!$A$2:$A$40,freq!$B$2:$B$40,0),_xlfn.XLOOKUP(N1017,freq!$A$2:$A$40,freq!$B$2:$B$40,0),_xlfn.XLOOKUP(O1017,freq!$A$2:$A$40,freq!$B$2:$B$40,0),_xlfn.XLOOKUP(P1017,freq!$A$2:$A$40,freq!$B$2:$B$40,0),_xlfn.XLOOKUP(Q1017,freq!$A$2:$A$40,freq!$B$2:$B$40,0),_xlfn.XLOOKUP(R1017,freq!$A$2:$A$40,freq!$B$2:$B$40,0),_xlfn.XLOOKUP(S1017,freq!$A$2:$A$40,freq!$B$2:$B$40,0),_xlfn.XLOOKUP(T1017,freq!$A$2:$A$40,freq!$B$2:$B$40,0),_xlfn.XLOOKUP(U1017,freq!$A$2:$A$40,freq!$B$2:$B$40,0),_xlfn.XLOOKUP(V1017,freq!$A$2:$A$40,freq!$B$2:$B$40,0))</f>
        <v>52.030000000000008</v>
      </c>
    </row>
    <row r="1018" spans="1:23" hidden="1" x14ac:dyDescent="0.35">
      <c r="A1018" s="32" t="s">
        <v>1163</v>
      </c>
      <c r="B1018" s="32" t="s">
        <v>4</v>
      </c>
      <c r="C1018" s="32" t="s">
        <v>31</v>
      </c>
      <c r="D1018" s="32" t="s">
        <v>0</v>
      </c>
      <c r="E1018" s="32">
        <v>9</v>
      </c>
      <c r="F1018" s="32" t="s">
        <v>56</v>
      </c>
      <c r="G1018" s="32" t="s">
        <v>41</v>
      </c>
      <c r="H1018" s="32" t="s">
        <v>56</v>
      </c>
      <c r="I1018" s="32" t="s">
        <v>56</v>
      </c>
      <c r="J1018" s="32" t="s">
        <v>46</v>
      </c>
      <c r="K1018" s="32" t="s">
        <v>58</v>
      </c>
      <c r="L1018" s="32" t="s">
        <v>32</v>
      </c>
      <c r="M1018" s="32" t="s">
        <v>33</v>
      </c>
      <c r="N1018" s="32" t="s">
        <v>0</v>
      </c>
      <c r="O1018" s="32" t="s">
        <v>1</v>
      </c>
      <c r="P1018" s="32" t="s">
        <v>49</v>
      </c>
      <c r="Q1018" s="32" t="s">
        <v>28</v>
      </c>
      <c r="R1018" s="32" t="s">
        <v>28</v>
      </c>
      <c r="S1018" s="32" t="s">
        <v>30</v>
      </c>
      <c r="T1018" s="32" t="s">
        <v>49</v>
      </c>
      <c r="U1018" s="32">
        <v>9</v>
      </c>
      <c r="V1018" s="32" t="s">
        <v>50</v>
      </c>
      <c r="W1018" s="32">
        <f>SUM(_xlfn.XLOOKUP(B1018,freq!$A$2:$A$40,freq!$B$2:$B$40,0),_xlfn.XLOOKUP(C1018,freq!$A$2:$A$40,freq!$B$2:$B$40,0),_xlfn.XLOOKUP(D1018,freq!$A$2:$A$40,freq!$B$2:$B$40,0),_xlfn.XLOOKUP(E1018,freq!$A$2:$A$40,freq!$B$2:$B$40,0),_xlfn.XLOOKUP(F1018,freq!$A$2:$A$40,freq!$B$2:$B$40,0),_xlfn.XLOOKUP(G1018,freq!$A$2:$A$40,freq!$B$2:$B$40,0),_xlfn.XLOOKUP(H1018,freq!$A$2:$A$40,freq!$B$2:$B$40,0),_xlfn.XLOOKUP(I1018,freq!$A$2:$A$40,freq!$B$2:$B$40,0),_xlfn.XLOOKUP(J1018,freq!$A$2:$A$40,freq!$B$2:$B$40,0),_xlfn.XLOOKUP(K1018,freq!$A$2:$A$40,freq!$B$2:$B$40,0),_xlfn.XLOOKUP(L1018,freq!$A$2:$A$40,freq!$B$2:$B$40,0),_xlfn.XLOOKUP(M1018,freq!$A$2:$A$40,freq!$B$2:$B$40,0),_xlfn.XLOOKUP(N1018,freq!$A$2:$A$40,freq!$B$2:$B$40,0),_xlfn.XLOOKUP(O1018,freq!$A$2:$A$40,freq!$B$2:$B$40,0),_xlfn.XLOOKUP(P1018,freq!$A$2:$A$40,freq!$B$2:$B$40,0),_xlfn.XLOOKUP(Q1018,freq!$A$2:$A$40,freq!$B$2:$B$40,0),_xlfn.XLOOKUP(R1018,freq!$A$2:$A$40,freq!$B$2:$B$40,0),_xlfn.XLOOKUP(S1018,freq!$A$2:$A$40,freq!$B$2:$B$40,0),_xlfn.XLOOKUP(T1018,freq!$A$2:$A$40,freq!$B$2:$B$40,0),_xlfn.XLOOKUP(U1018,freq!$A$2:$A$40,freq!$B$2:$B$40,0),_xlfn.XLOOKUP(V1018,freq!$A$2:$A$40,freq!$B$2:$B$40,0))</f>
        <v>52.02</v>
      </c>
    </row>
    <row r="1019" spans="1:23" hidden="1" x14ac:dyDescent="0.35">
      <c r="A1019" s="32" t="s">
        <v>1999</v>
      </c>
      <c r="B1019" s="32" t="s">
        <v>49</v>
      </c>
      <c r="C1019" s="32" t="s">
        <v>42</v>
      </c>
      <c r="D1019" s="32" t="s">
        <v>31</v>
      </c>
      <c r="E1019" s="32">
        <v>3</v>
      </c>
      <c r="F1019" s="32" t="s">
        <v>0</v>
      </c>
      <c r="G1019" s="32" t="s">
        <v>1</v>
      </c>
      <c r="H1019" s="32" t="s">
        <v>37</v>
      </c>
      <c r="I1019" s="32" t="s">
        <v>40</v>
      </c>
      <c r="J1019" s="32" t="s">
        <v>46</v>
      </c>
      <c r="K1019" s="32">
        <v>8</v>
      </c>
      <c r="L1019" s="32" t="s">
        <v>40</v>
      </c>
      <c r="M1019" s="32" t="s">
        <v>48</v>
      </c>
      <c r="N1019" s="32" t="s">
        <v>56</v>
      </c>
      <c r="O1019" s="32">
        <v>9</v>
      </c>
      <c r="P1019" s="32" t="s">
        <v>35</v>
      </c>
      <c r="Q1019" s="32">
        <v>1</v>
      </c>
      <c r="R1019" s="32">
        <v>4</v>
      </c>
      <c r="S1019" s="32" t="s">
        <v>28</v>
      </c>
      <c r="T1019" s="32" t="s">
        <v>53</v>
      </c>
      <c r="U1019" s="32" t="s">
        <v>32</v>
      </c>
      <c r="V1019" s="32">
        <v>0</v>
      </c>
      <c r="W1019" s="32">
        <f>SUM(_xlfn.XLOOKUP(B1019,freq!$A$2:$A$40,freq!$B$2:$B$40,0),_xlfn.XLOOKUP(C1019,freq!$A$2:$A$40,freq!$B$2:$B$40,0),_xlfn.XLOOKUP(D1019,freq!$A$2:$A$40,freq!$B$2:$B$40,0),_xlfn.XLOOKUP(E1019,freq!$A$2:$A$40,freq!$B$2:$B$40,0),_xlfn.XLOOKUP(F1019,freq!$A$2:$A$40,freq!$B$2:$B$40,0),_xlfn.XLOOKUP(G1019,freq!$A$2:$A$40,freq!$B$2:$B$40,0),_xlfn.XLOOKUP(H1019,freq!$A$2:$A$40,freq!$B$2:$B$40,0),_xlfn.XLOOKUP(I1019,freq!$A$2:$A$40,freq!$B$2:$B$40,0),_xlfn.XLOOKUP(J1019,freq!$A$2:$A$40,freq!$B$2:$B$40,0),_xlfn.XLOOKUP(K1019,freq!$A$2:$A$40,freq!$B$2:$B$40,0),_xlfn.XLOOKUP(L1019,freq!$A$2:$A$40,freq!$B$2:$B$40,0),_xlfn.XLOOKUP(M1019,freq!$A$2:$A$40,freq!$B$2:$B$40,0),_xlfn.XLOOKUP(N1019,freq!$A$2:$A$40,freq!$B$2:$B$40,0),_xlfn.XLOOKUP(O1019,freq!$A$2:$A$40,freq!$B$2:$B$40,0),_xlfn.XLOOKUP(P1019,freq!$A$2:$A$40,freq!$B$2:$B$40,0),_xlfn.XLOOKUP(Q1019,freq!$A$2:$A$40,freq!$B$2:$B$40,0),_xlfn.XLOOKUP(R1019,freq!$A$2:$A$40,freq!$B$2:$B$40,0),_xlfn.XLOOKUP(S1019,freq!$A$2:$A$40,freq!$B$2:$B$40,0),_xlfn.XLOOKUP(T1019,freq!$A$2:$A$40,freq!$B$2:$B$40,0),_xlfn.XLOOKUP(U1019,freq!$A$2:$A$40,freq!$B$2:$B$40,0),_xlfn.XLOOKUP(V1019,freq!$A$2:$A$40,freq!$B$2:$B$40,0))</f>
        <v>52.02</v>
      </c>
    </row>
    <row r="1020" spans="1:23" hidden="1" x14ac:dyDescent="0.35">
      <c r="A1020" s="32" t="s">
        <v>2007</v>
      </c>
      <c r="B1020" s="32">
        <v>7</v>
      </c>
      <c r="C1020" s="32" t="s">
        <v>59</v>
      </c>
      <c r="D1020" s="32" t="s">
        <v>29</v>
      </c>
      <c r="E1020" s="32">
        <v>4</v>
      </c>
      <c r="F1020" s="32" t="s">
        <v>32</v>
      </c>
      <c r="G1020" s="32" t="s">
        <v>31</v>
      </c>
      <c r="H1020" s="32" t="s">
        <v>40</v>
      </c>
      <c r="I1020" s="32" t="s">
        <v>41</v>
      </c>
      <c r="J1020" s="32" t="s">
        <v>50</v>
      </c>
      <c r="K1020" s="32" t="s">
        <v>36</v>
      </c>
      <c r="L1020" s="32" t="s">
        <v>49</v>
      </c>
      <c r="M1020" s="32" t="s">
        <v>32</v>
      </c>
      <c r="N1020" s="32" t="s">
        <v>36</v>
      </c>
      <c r="O1020" s="32" t="s">
        <v>32</v>
      </c>
      <c r="P1020" s="32">
        <v>2</v>
      </c>
      <c r="Q1020" s="32">
        <v>0</v>
      </c>
      <c r="R1020" s="32" t="s">
        <v>1</v>
      </c>
      <c r="S1020" s="32" t="s">
        <v>38</v>
      </c>
      <c r="T1020" s="32" t="s">
        <v>44</v>
      </c>
      <c r="U1020" s="32" t="s">
        <v>44</v>
      </c>
      <c r="V1020" s="32" t="s">
        <v>48</v>
      </c>
      <c r="W1020" s="32">
        <f>SUM(_xlfn.XLOOKUP(B1020,freq!$A$2:$A$40,freq!$B$2:$B$40,0),_xlfn.XLOOKUP(C1020,freq!$A$2:$A$40,freq!$B$2:$B$40,0),_xlfn.XLOOKUP(D1020,freq!$A$2:$A$40,freq!$B$2:$B$40,0),_xlfn.XLOOKUP(E1020,freq!$A$2:$A$40,freq!$B$2:$B$40,0),_xlfn.XLOOKUP(F1020,freq!$A$2:$A$40,freq!$B$2:$B$40,0),_xlfn.XLOOKUP(G1020,freq!$A$2:$A$40,freq!$B$2:$B$40,0),_xlfn.XLOOKUP(H1020,freq!$A$2:$A$40,freq!$B$2:$B$40,0),_xlfn.XLOOKUP(I1020,freq!$A$2:$A$40,freq!$B$2:$B$40,0),_xlfn.XLOOKUP(J1020,freq!$A$2:$A$40,freq!$B$2:$B$40,0),_xlfn.XLOOKUP(K1020,freq!$A$2:$A$40,freq!$B$2:$B$40,0),_xlfn.XLOOKUP(L1020,freq!$A$2:$A$40,freq!$B$2:$B$40,0),_xlfn.XLOOKUP(M1020,freq!$A$2:$A$40,freq!$B$2:$B$40,0),_xlfn.XLOOKUP(N1020,freq!$A$2:$A$40,freq!$B$2:$B$40,0),_xlfn.XLOOKUP(O1020,freq!$A$2:$A$40,freq!$B$2:$B$40,0),_xlfn.XLOOKUP(P1020,freq!$A$2:$A$40,freq!$B$2:$B$40,0),_xlfn.XLOOKUP(Q1020,freq!$A$2:$A$40,freq!$B$2:$B$40,0),_xlfn.XLOOKUP(R1020,freq!$A$2:$A$40,freq!$B$2:$B$40,0),_xlfn.XLOOKUP(S1020,freq!$A$2:$A$40,freq!$B$2:$B$40,0),_xlfn.XLOOKUP(T1020,freq!$A$2:$A$40,freq!$B$2:$B$40,0),_xlfn.XLOOKUP(U1020,freq!$A$2:$A$40,freq!$B$2:$B$40,0),_xlfn.XLOOKUP(V1020,freq!$A$2:$A$40,freq!$B$2:$B$40,0))</f>
        <v>52.019999999999989</v>
      </c>
    </row>
    <row r="1021" spans="1:23" hidden="1" x14ac:dyDescent="0.35">
      <c r="A1021" s="32" t="s">
        <v>126</v>
      </c>
      <c r="B1021" s="32">
        <v>9</v>
      </c>
      <c r="C1021" s="32">
        <v>1</v>
      </c>
      <c r="D1021" s="32" t="s">
        <v>30</v>
      </c>
      <c r="E1021" s="32" t="s">
        <v>58</v>
      </c>
      <c r="F1021" s="32" t="s">
        <v>45</v>
      </c>
      <c r="G1021" s="32" t="s">
        <v>3</v>
      </c>
      <c r="H1021" s="32">
        <v>3</v>
      </c>
      <c r="I1021" s="32" t="s">
        <v>50</v>
      </c>
      <c r="J1021" s="32" t="s">
        <v>53</v>
      </c>
      <c r="K1021" s="32">
        <v>3</v>
      </c>
      <c r="L1021" s="32" t="s">
        <v>58</v>
      </c>
      <c r="M1021" s="32" t="s">
        <v>41</v>
      </c>
      <c r="N1021" s="32" t="s">
        <v>2</v>
      </c>
      <c r="O1021" s="32" t="s">
        <v>56</v>
      </c>
      <c r="P1021" s="32" t="s">
        <v>30</v>
      </c>
      <c r="Q1021" s="32" t="s">
        <v>43</v>
      </c>
      <c r="R1021" s="32" t="s">
        <v>43</v>
      </c>
      <c r="S1021" s="32" t="s">
        <v>58</v>
      </c>
      <c r="T1021" s="32" t="s">
        <v>37</v>
      </c>
      <c r="U1021" s="32" t="s">
        <v>2</v>
      </c>
      <c r="V1021" s="32">
        <v>5</v>
      </c>
      <c r="W1021" s="32">
        <f>SUM(_xlfn.XLOOKUP(B1021,freq!$A$2:$A$40,freq!$B$2:$B$40,0),_xlfn.XLOOKUP(C1021,freq!$A$2:$A$40,freq!$B$2:$B$40,0),_xlfn.XLOOKUP(D1021,freq!$A$2:$A$40,freq!$B$2:$B$40,0),_xlfn.XLOOKUP(E1021,freq!$A$2:$A$40,freq!$B$2:$B$40,0),_xlfn.XLOOKUP(F1021,freq!$A$2:$A$40,freq!$B$2:$B$40,0),_xlfn.XLOOKUP(G1021,freq!$A$2:$A$40,freq!$B$2:$B$40,0),_xlfn.XLOOKUP(H1021,freq!$A$2:$A$40,freq!$B$2:$B$40,0),_xlfn.XLOOKUP(I1021,freq!$A$2:$A$40,freq!$B$2:$B$40,0),_xlfn.XLOOKUP(J1021,freq!$A$2:$A$40,freq!$B$2:$B$40,0),_xlfn.XLOOKUP(K1021,freq!$A$2:$A$40,freq!$B$2:$B$40,0),_xlfn.XLOOKUP(L1021,freq!$A$2:$A$40,freq!$B$2:$B$40,0),_xlfn.XLOOKUP(M1021,freq!$A$2:$A$40,freq!$B$2:$B$40,0),_xlfn.XLOOKUP(N1021,freq!$A$2:$A$40,freq!$B$2:$B$40,0),_xlfn.XLOOKUP(O1021,freq!$A$2:$A$40,freq!$B$2:$B$40,0),_xlfn.XLOOKUP(P1021,freq!$A$2:$A$40,freq!$B$2:$B$40,0),_xlfn.XLOOKUP(Q1021,freq!$A$2:$A$40,freq!$B$2:$B$40,0),_xlfn.XLOOKUP(R1021,freq!$A$2:$A$40,freq!$B$2:$B$40,0),_xlfn.XLOOKUP(S1021,freq!$A$2:$A$40,freq!$B$2:$B$40,0),_xlfn.XLOOKUP(T1021,freq!$A$2:$A$40,freq!$B$2:$B$40,0),_xlfn.XLOOKUP(U1021,freq!$A$2:$A$40,freq!$B$2:$B$40,0),_xlfn.XLOOKUP(V1021,freq!$A$2:$A$40,freq!$B$2:$B$40,0))</f>
        <v>52</v>
      </c>
    </row>
    <row r="1022" spans="1:23" hidden="1" x14ac:dyDescent="0.35">
      <c r="A1022" s="32" t="s">
        <v>1661</v>
      </c>
      <c r="B1022" s="32">
        <v>2</v>
      </c>
      <c r="C1022" s="32" t="s">
        <v>45</v>
      </c>
      <c r="D1022" s="32" t="s">
        <v>50</v>
      </c>
      <c r="E1022" s="32" t="s">
        <v>28</v>
      </c>
      <c r="F1022" s="32" t="s">
        <v>4</v>
      </c>
      <c r="G1022" s="32" t="s">
        <v>44</v>
      </c>
      <c r="H1022" s="32" t="s">
        <v>38</v>
      </c>
      <c r="I1022" s="32" t="s">
        <v>0</v>
      </c>
      <c r="J1022" s="32">
        <v>0</v>
      </c>
      <c r="K1022" s="32" t="s">
        <v>28</v>
      </c>
      <c r="L1022" s="32">
        <v>2</v>
      </c>
      <c r="M1022" s="32" t="s">
        <v>28</v>
      </c>
      <c r="N1022" s="32">
        <v>9</v>
      </c>
      <c r="O1022" s="32" t="s">
        <v>44</v>
      </c>
      <c r="P1022" s="32" t="s">
        <v>3</v>
      </c>
      <c r="Q1022" s="32">
        <v>6</v>
      </c>
      <c r="R1022" s="32" t="s">
        <v>37</v>
      </c>
      <c r="S1022" s="32">
        <v>5</v>
      </c>
      <c r="T1022" s="32" t="s">
        <v>50</v>
      </c>
      <c r="U1022" s="32">
        <v>7</v>
      </c>
      <c r="V1022" s="32" t="s">
        <v>35</v>
      </c>
      <c r="W1022" s="32">
        <f>SUM(_xlfn.XLOOKUP(B1022,freq!$A$2:$A$40,freq!$B$2:$B$40,0),_xlfn.XLOOKUP(C1022,freq!$A$2:$A$40,freq!$B$2:$B$40,0),_xlfn.XLOOKUP(D1022,freq!$A$2:$A$40,freq!$B$2:$B$40,0),_xlfn.XLOOKUP(E1022,freq!$A$2:$A$40,freq!$B$2:$B$40,0),_xlfn.XLOOKUP(F1022,freq!$A$2:$A$40,freq!$B$2:$B$40,0),_xlfn.XLOOKUP(G1022,freq!$A$2:$A$40,freq!$B$2:$B$40,0),_xlfn.XLOOKUP(H1022,freq!$A$2:$A$40,freq!$B$2:$B$40,0),_xlfn.XLOOKUP(I1022,freq!$A$2:$A$40,freq!$B$2:$B$40,0),_xlfn.XLOOKUP(J1022,freq!$A$2:$A$40,freq!$B$2:$B$40,0),_xlfn.XLOOKUP(K1022,freq!$A$2:$A$40,freq!$B$2:$B$40,0),_xlfn.XLOOKUP(L1022,freq!$A$2:$A$40,freq!$B$2:$B$40,0),_xlfn.XLOOKUP(M1022,freq!$A$2:$A$40,freq!$B$2:$B$40,0),_xlfn.XLOOKUP(N1022,freq!$A$2:$A$40,freq!$B$2:$B$40,0),_xlfn.XLOOKUP(O1022,freq!$A$2:$A$40,freq!$B$2:$B$40,0),_xlfn.XLOOKUP(P1022,freq!$A$2:$A$40,freq!$B$2:$B$40,0),_xlfn.XLOOKUP(Q1022,freq!$A$2:$A$40,freq!$B$2:$B$40,0),_xlfn.XLOOKUP(R1022,freq!$A$2:$A$40,freq!$B$2:$B$40,0),_xlfn.XLOOKUP(S1022,freq!$A$2:$A$40,freq!$B$2:$B$40,0),_xlfn.XLOOKUP(T1022,freq!$A$2:$A$40,freq!$B$2:$B$40,0),_xlfn.XLOOKUP(U1022,freq!$A$2:$A$40,freq!$B$2:$B$40,0),_xlfn.XLOOKUP(V1022,freq!$A$2:$A$40,freq!$B$2:$B$40,0))</f>
        <v>51.970000000000006</v>
      </c>
    </row>
    <row r="1023" spans="1:23" hidden="1" x14ac:dyDescent="0.35">
      <c r="A1023" s="32" t="s">
        <v>1172</v>
      </c>
      <c r="B1023" s="32" t="s">
        <v>50</v>
      </c>
      <c r="C1023" s="32" t="s">
        <v>4</v>
      </c>
      <c r="D1023" s="32" t="s">
        <v>3</v>
      </c>
      <c r="E1023" s="32" t="s">
        <v>44</v>
      </c>
      <c r="F1023" s="32" t="s">
        <v>58</v>
      </c>
      <c r="G1023" s="32" t="s">
        <v>46</v>
      </c>
      <c r="H1023" s="32" t="s">
        <v>3</v>
      </c>
      <c r="I1023" s="32" t="s">
        <v>34</v>
      </c>
      <c r="J1023" s="32">
        <v>6</v>
      </c>
      <c r="K1023" s="32" t="s">
        <v>44</v>
      </c>
      <c r="L1023" s="32" t="s">
        <v>2</v>
      </c>
      <c r="M1023" s="32" t="s">
        <v>30</v>
      </c>
      <c r="N1023" s="32" t="s">
        <v>43</v>
      </c>
      <c r="O1023" s="32">
        <v>9</v>
      </c>
      <c r="P1023" s="32" t="s">
        <v>53</v>
      </c>
      <c r="Q1023" s="32" t="s">
        <v>31</v>
      </c>
      <c r="R1023" s="32" t="s">
        <v>58</v>
      </c>
      <c r="S1023" s="32">
        <v>7</v>
      </c>
      <c r="T1023" s="32" t="s">
        <v>4</v>
      </c>
      <c r="U1023" s="32">
        <v>1</v>
      </c>
      <c r="V1023" s="32" t="s">
        <v>44</v>
      </c>
      <c r="W1023" s="32">
        <f>SUM(_xlfn.XLOOKUP(B1023,freq!$A$2:$A$40,freq!$B$2:$B$40,0),_xlfn.XLOOKUP(C1023,freq!$A$2:$A$40,freq!$B$2:$B$40,0),_xlfn.XLOOKUP(D1023,freq!$A$2:$A$40,freq!$B$2:$B$40,0),_xlfn.XLOOKUP(E1023,freq!$A$2:$A$40,freq!$B$2:$B$40,0),_xlfn.XLOOKUP(F1023,freq!$A$2:$A$40,freq!$B$2:$B$40,0),_xlfn.XLOOKUP(G1023,freq!$A$2:$A$40,freq!$B$2:$B$40,0),_xlfn.XLOOKUP(H1023,freq!$A$2:$A$40,freq!$B$2:$B$40,0),_xlfn.XLOOKUP(I1023,freq!$A$2:$A$40,freq!$B$2:$B$40,0),_xlfn.XLOOKUP(J1023,freq!$A$2:$A$40,freq!$B$2:$B$40,0),_xlfn.XLOOKUP(K1023,freq!$A$2:$A$40,freq!$B$2:$B$40,0),_xlfn.XLOOKUP(L1023,freq!$A$2:$A$40,freq!$B$2:$B$40,0),_xlfn.XLOOKUP(M1023,freq!$A$2:$A$40,freq!$B$2:$B$40,0),_xlfn.XLOOKUP(N1023,freq!$A$2:$A$40,freq!$B$2:$B$40,0),_xlfn.XLOOKUP(O1023,freq!$A$2:$A$40,freq!$B$2:$B$40,0),_xlfn.XLOOKUP(P1023,freq!$A$2:$A$40,freq!$B$2:$B$40,0),_xlfn.XLOOKUP(Q1023,freq!$A$2:$A$40,freq!$B$2:$B$40,0),_xlfn.XLOOKUP(R1023,freq!$A$2:$A$40,freq!$B$2:$B$40,0),_xlfn.XLOOKUP(S1023,freq!$A$2:$A$40,freq!$B$2:$B$40,0),_xlfn.XLOOKUP(T1023,freq!$A$2:$A$40,freq!$B$2:$B$40,0),_xlfn.XLOOKUP(U1023,freq!$A$2:$A$40,freq!$B$2:$B$40,0),_xlfn.XLOOKUP(V1023,freq!$A$2:$A$40,freq!$B$2:$B$40,0))</f>
        <v>51.97</v>
      </c>
    </row>
    <row r="1024" spans="1:23" hidden="1" x14ac:dyDescent="0.35">
      <c r="A1024" s="32" t="s">
        <v>478</v>
      </c>
      <c r="B1024" s="32" t="s">
        <v>33</v>
      </c>
      <c r="C1024" s="32" t="s">
        <v>31</v>
      </c>
      <c r="D1024" s="32" t="s">
        <v>40</v>
      </c>
      <c r="E1024" s="32" t="s">
        <v>0</v>
      </c>
      <c r="F1024" s="32" t="s">
        <v>50</v>
      </c>
      <c r="G1024" s="32" t="s">
        <v>31</v>
      </c>
      <c r="H1024" s="32" t="s">
        <v>48</v>
      </c>
      <c r="I1024" s="32" t="s">
        <v>0</v>
      </c>
      <c r="J1024" s="32" t="s">
        <v>49</v>
      </c>
      <c r="K1024" s="32">
        <v>1</v>
      </c>
      <c r="L1024" s="32">
        <v>4</v>
      </c>
      <c r="M1024" s="32">
        <v>1</v>
      </c>
      <c r="N1024" s="32" t="s">
        <v>31</v>
      </c>
      <c r="O1024" s="32" t="s">
        <v>49</v>
      </c>
      <c r="P1024" s="32">
        <v>7</v>
      </c>
      <c r="Q1024" s="32" t="s">
        <v>33</v>
      </c>
      <c r="R1024" s="32" t="s">
        <v>35</v>
      </c>
      <c r="S1024" s="32" t="s">
        <v>50</v>
      </c>
      <c r="T1024" s="32" t="s">
        <v>2</v>
      </c>
      <c r="U1024" s="32">
        <v>8</v>
      </c>
      <c r="V1024" s="32" t="s">
        <v>59</v>
      </c>
      <c r="W1024" s="32">
        <f>SUM(_xlfn.XLOOKUP(B1024,freq!$A$2:$A$40,freq!$B$2:$B$40,0),_xlfn.XLOOKUP(C1024,freq!$A$2:$A$40,freq!$B$2:$B$40,0),_xlfn.XLOOKUP(D1024,freq!$A$2:$A$40,freq!$B$2:$B$40,0),_xlfn.XLOOKUP(E1024,freq!$A$2:$A$40,freq!$B$2:$B$40,0),_xlfn.XLOOKUP(F1024,freq!$A$2:$A$40,freq!$B$2:$B$40,0),_xlfn.XLOOKUP(G1024,freq!$A$2:$A$40,freq!$B$2:$B$40,0),_xlfn.XLOOKUP(H1024,freq!$A$2:$A$40,freq!$B$2:$B$40,0),_xlfn.XLOOKUP(I1024,freq!$A$2:$A$40,freq!$B$2:$B$40,0),_xlfn.XLOOKUP(J1024,freq!$A$2:$A$40,freq!$B$2:$B$40,0),_xlfn.XLOOKUP(K1024,freq!$A$2:$A$40,freq!$B$2:$B$40,0),_xlfn.XLOOKUP(L1024,freq!$A$2:$A$40,freq!$B$2:$B$40,0),_xlfn.XLOOKUP(M1024,freq!$A$2:$A$40,freq!$B$2:$B$40,0),_xlfn.XLOOKUP(N1024,freq!$A$2:$A$40,freq!$B$2:$B$40,0),_xlfn.XLOOKUP(O1024,freq!$A$2:$A$40,freq!$B$2:$B$40,0),_xlfn.XLOOKUP(P1024,freq!$A$2:$A$40,freq!$B$2:$B$40,0),_xlfn.XLOOKUP(Q1024,freq!$A$2:$A$40,freq!$B$2:$B$40,0),_xlfn.XLOOKUP(R1024,freq!$A$2:$A$40,freq!$B$2:$B$40,0),_xlfn.XLOOKUP(S1024,freq!$A$2:$A$40,freq!$B$2:$B$40,0),_xlfn.XLOOKUP(T1024,freq!$A$2:$A$40,freq!$B$2:$B$40,0),_xlfn.XLOOKUP(U1024,freq!$A$2:$A$40,freq!$B$2:$B$40,0),_xlfn.XLOOKUP(V1024,freq!$A$2:$A$40,freq!$B$2:$B$40,0))</f>
        <v>51.929999999999993</v>
      </c>
    </row>
    <row r="1025" spans="1:23" hidden="1" x14ac:dyDescent="0.35">
      <c r="A1025" s="32" t="s">
        <v>1020</v>
      </c>
      <c r="B1025" s="32" t="s">
        <v>38</v>
      </c>
      <c r="C1025" s="32" t="s">
        <v>0</v>
      </c>
      <c r="D1025" s="32" t="s">
        <v>50</v>
      </c>
      <c r="E1025" s="32" t="s">
        <v>28</v>
      </c>
      <c r="F1025" s="32" t="s">
        <v>1</v>
      </c>
      <c r="G1025" s="32" t="s">
        <v>34</v>
      </c>
      <c r="H1025" s="32">
        <v>5</v>
      </c>
      <c r="I1025" s="32" t="s">
        <v>56</v>
      </c>
      <c r="J1025" s="32">
        <v>2</v>
      </c>
      <c r="K1025" s="32">
        <v>1</v>
      </c>
      <c r="L1025" s="32" t="s">
        <v>41</v>
      </c>
      <c r="M1025" s="32" t="s">
        <v>36</v>
      </c>
      <c r="N1025" s="32" t="s">
        <v>44</v>
      </c>
      <c r="O1025" s="32" t="s">
        <v>3</v>
      </c>
      <c r="P1025" s="32" t="s">
        <v>41</v>
      </c>
      <c r="Q1025" s="32">
        <v>9</v>
      </c>
      <c r="R1025" s="32" t="s">
        <v>58</v>
      </c>
      <c r="S1025" s="32">
        <v>0</v>
      </c>
      <c r="T1025" s="32" t="s">
        <v>38</v>
      </c>
      <c r="U1025" s="32" t="s">
        <v>46</v>
      </c>
      <c r="V1025" s="32" t="s">
        <v>2</v>
      </c>
      <c r="W1025" s="32">
        <f>SUM(_xlfn.XLOOKUP(B1025,freq!$A$2:$A$40,freq!$B$2:$B$40,0),_xlfn.XLOOKUP(C1025,freq!$A$2:$A$40,freq!$B$2:$B$40,0),_xlfn.XLOOKUP(D1025,freq!$A$2:$A$40,freq!$B$2:$B$40,0),_xlfn.XLOOKUP(E1025,freq!$A$2:$A$40,freq!$B$2:$B$40,0),_xlfn.XLOOKUP(F1025,freq!$A$2:$A$40,freq!$B$2:$B$40,0),_xlfn.XLOOKUP(G1025,freq!$A$2:$A$40,freq!$B$2:$B$40,0),_xlfn.XLOOKUP(H1025,freq!$A$2:$A$40,freq!$B$2:$B$40,0),_xlfn.XLOOKUP(I1025,freq!$A$2:$A$40,freq!$B$2:$B$40,0),_xlfn.XLOOKUP(J1025,freq!$A$2:$A$40,freq!$B$2:$B$40,0),_xlfn.XLOOKUP(K1025,freq!$A$2:$A$40,freq!$B$2:$B$40,0),_xlfn.XLOOKUP(L1025,freq!$A$2:$A$40,freq!$B$2:$B$40,0),_xlfn.XLOOKUP(M1025,freq!$A$2:$A$40,freq!$B$2:$B$40,0),_xlfn.XLOOKUP(N1025,freq!$A$2:$A$40,freq!$B$2:$B$40,0),_xlfn.XLOOKUP(O1025,freq!$A$2:$A$40,freq!$B$2:$B$40,0),_xlfn.XLOOKUP(P1025,freq!$A$2:$A$40,freq!$B$2:$B$40,0),_xlfn.XLOOKUP(Q1025,freq!$A$2:$A$40,freq!$B$2:$B$40,0),_xlfn.XLOOKUP(R1025,freq!$A$2:$A$40,freq!$B$2:$B$40,0),_xlfn.XLOOKUP(S1025,freq!$A$2:$A$40,freq!$B$2:$B$40,0),_xlfn.XLOOKUP(T1025,freq!$A$2:$A$40,freq!$B$2:$B$40,0),_xlfn.XLOOKUP(U1025,freq!$A$2:$A$40,freq!$B$2:$B$40,0),_xlfn.XLOOKUP(V1025,freq!$A$2:$A$40,freq!$B$2:$B$40,0))</f>
        <v>51.91</v>
      </c>
    </row>
    <row r="1026" spans="1:23" hidden="1" x14ac:dyDescent="0.35">
      <c r="A1026" s="32" t="s">
        <v>1847</v>
      </c>
      <c r="B1026" s="32" t="s">
        <v>33</v>
      </c>
      <c r="C1026" s="32" t="s">
        <v>45</v>
      </c>
      <c r="D1026" s="32" t="s">
        <v>49</v>
      </c>
      <c r="E1026" s="32" t="s">
        <v>48</v>
      </c>
      <c r="F1026" s="32" t="s">
        <v>33</v>
      </c>
      <c r="G1026" s="32" t="s">
        <v>4</v>
      </c>
      <c r="H1026" s="32" t="s">
        <v>44</v>
      </c>
      <c r="I1026" s="32">
        <v>0</v>
      </c>
      <c r="J1026" s="32" t="s">
        <v>30</v>
      </c>
      <c r="K1026" s="32" t="s">
        <v>53</v>
      </c>
      <c r="L1026" s="32" t="s">
        <v>53</v>
      </c>
      <c r="M1026" s="32">
        <v>9</v>
      </c>
      <c r="N1026" s="32">
        <v>0</v>
      </c>
      <c r="O1026" s="32" t="s">
        <v>50</v>
      </c>
      <c r="P1026" s="32" t="s">
        <v>59</v>
      </c>
      <c r="Q1026" s="32" t="s">
        <v>42</v>
      </c>
      <c r="R1026" s="32" t="s">
        <v>0</v>
      </c>
      <c r="S1026" s="32">
        <v>6</v>
      </c>
      <c r="T1026" s="32" t="s">
        <v>2</v>
      </c>
      <c r="U1026" s="32" t="s">
        <v>43</v>
      </c>
      <c r="V1026" s="32" t="s">
        <v>45</v>
      </c>
      <c r="W1026" s="32">
        <f>SUM(_xlfn.XLOOKUP(B1026,freq!$A$2:$A$40,freq!$B$2:$B$40,0),_xlfn.XLOOKUP(C1026,freq!$A$2:$A$40,freq!$B$2:$B$40,0),_xlfn.XLOOKUP(D1026,freq!$A$2:$A$40,freq!$B$2:$B$40,0),_xlfn.XLOOKUP(E1026,freq!$A$2:$A$40,freq!$B$2:$B$40,0),_xlfn.XLOOKUP(F1026,freq!$A$2:$A$40,freq!$B$2:$B$40,0),_xlfn.XLOOKUP(G1026,freq!$A$2:$A$40,freq!$B$2:$B$40,0),_xlfn.XLOOKUP(H1026,freq!$A$2:$A$40,freq!$B$2:$B$40,0),_xlfn.XLOOKUP(I1026,freq!$A$2:$A$40,freq!$B$2:$B$40,0),_xlfn.XLOOKUP(J1026,freq!$A$2:$A$40,freq!$B$2:$B$40,0),_xlfn.XLOOKUP(K1026,freq!$A$2:$A$40,freq!$B$2:$B$40,0),_xlfn.XLOOKUP(L1026,freq!$A$2:$A$40,freq!$B$2:$B$40,0),_xlfn.XLOOKUP(M1026,freq!$A$2:$A$40,freq!$B$2:$B$40,0),_xlfn.XLOOKUP(N1026,freq!$A$2:$A$40,freq!$B$2:$B$40,0),_xlfn.XLOOKUP(O1026,freq!$A$2:$A$40,freq!$B$2:$B$40,0),_xlfn.XLOOKUP(P1026,freq!$A$2:$A$40,freq!$B$2:$B$40,0),_xlfn.XLOOKUP(Q1026,freq!$A$2:$A$40,freq!$B$2:$B$40,0),_xlfn.XLOOKUP(R1026,freq!$A$2:$A$40,freq!$B$2:$B$40,0),_xlfn.XLOOKUP(S1026,freq!$A$2:$A$40,freq!$B$2:$B$40,0),_xlfn.XLOOKUP(T1026,freq!$A$2:$A$40,freq!$B$2:$B$40,0),_xlfn.XLOOKUP(U1026,freq!$A$2:$A$40,freq!$B$2:$B$40,0),_xlfn.XLOOKUP(V1026,freq!$A$2:$A$40,freq!$B$2:$B$40,0))</f>
        <v>51.89</v>
      </c>
    </row>
    <row r="1027" spans="1:23" hidden="1" x14ac:dyDescent="0.35">
      <c r="A1027" s="32" t="s">
        <v>1275</v>
      </c>
      <c r="B1027" s="32">
        <v>1</v>
      </c>
      <c r="C1027" s="32" t="s">
        <v>1</v>
      </c>
      <c r="D1027" s="32">
        <v>5</v>
      </c>
      <c r="E1027" s="32" t="s">
        <v>33</v>
      </c>
      <c r="F1027" s="32" t="s">
        <v>32</v>
      </c>
      <c r="G1027" s="32" t="s">
        <v>53</v>
      </c>
      <c r="H1027" s="32" t="s">
        <v>2</v>
      </c>
      <c r="I1027" s="32">
        <v>6</v>
      </c>
      <c r="J1027" s="32" t="s">
        <v>50</v>
      </c>
      <c r="K1027" s="32" t="s">
        <v>56</v>
      </c>
      <c r="L1027" s="32">
        <v>6</v>
      </c>
      <c r="M1027" s="32" t="s">
        <v>42</v>
      </c>
      <c r="N1027" s="32" t="s">
        <v>4</v>
      </c>
      <c r="O1027" s="32" t="s">
        <v>49</v>
      </c>
      <c r="P1027" s="32" t="s">
        <v>31</v>
      </c>
      <c r="Q1027" s="32" t="s">
        <v>53</v>
      </c>
      <c r="R1027" s="32" t="s">
        <v>2</v>
      </c>
      <c r="S1027" s="32" t="s">
        <v>29</v>
      </c>
      <c r="T1027" s="32" t="s">
        <v>49</v>
      </c>
      <c r="U1027" s="32" t="s">
        <v>41</v>
      </c>
      <c r="V1027" s="32" t="s">
        <v>40</v>
      </c>
      <c r="W1027" s="32">
        <f>SUM(_xlfn.XLOOKUP(B1027,freq!$A$2:$A$40,freq!$B$2:$B$40,0),_xlfn.XLOOKUP(C1027,freq!$A$2:$A$40,freq!$B$2:$B$40,0),_xlfn.XLOOKUP(D1027,freq!$A$2:$A$40,freq!$B$2:$B$40,0),_xlfn.XLOOKUP(E1027,freq!$A$2:$A$40,freq!$B$2:$B$40,0),_xlfn.XLOOKUP(F1027,freq!$A$2:$A$40,freq!$B$2:$B$40,0),_xlfn.XLOOKUP(G1027,freq!$A$2:$A$40,freq!$B$2:$B$40,0),_xlfn.XLOOKUP(H1027,freq!$A$2:$A$40,freq!$B$2:$B$40,0),_xlfn.XLOOKUP(I1027,freq!$A$2:$A$40,freq!$B$2:$B$40,0),_xlfn.XLOOKUP(J1027,freq!$A$2:$A$40,freq!$B$2:$B$40,0),_xlfn.XLOOKUP(K1027,freq!$A$2:$A$40,freq!$B$2:$B$40,0),_xlfn.XLOOKUP(L1027,freq!$A$2:$A$40,freq!$B$2:$B$40,0),_xlfn.XLOOKUP(M1027,freq!$A$2:$A$40,freq!$B$2:$B$40,0),_xlfn.XLOOKUP(N1027,freq!$A$2:$A$40,freq!$B$2:$B$40,0),_xlfn.XLOOKUP(O1027,freq!$A$2:$A$40,freq!$B$2:$B$40,0),_xlfn.XLOOKUP(P1027,freq!$A$2:$A$40,freq!$B$2:$B$40,0),_xlfn.XLOOKUP(Q1027,freq!$A$2:$A$40,freq!$B$2:$B$40,0),_xlfn.XLOOKUP(R1027,freq!$A$2:$A$40,freq!$B$2:$B$40,0),_xlfn.XLOOKUP(S1027,freq!$A$2:$A$40,freq!$B$2:$B$40,0),_xlfn.XLOOKUP(T1027,freq!$A$2:$A$40,freq!$B$2:$B$40,0),_xlfn.XLOOKUP(U1027,freq!$A$2:$A$40,freq!$B$2:$B$40,0),_xlfn.XLOOKUP(V1027,freq!$A$2:$A$40,freq!$B$2:$B$40,0))</f>
        <v>51.88</v>
      </c>
    </row>
    <row r="1028" spans="1:23" hidden="1" x14ac:dyDescent="0.35">
      <c r="A1028" s="32" t="s">
        <v>1667</v>
      </c>
      <c r="B1028" s="32" t="s">
        <v>45</v>
      </c>
      <c r="C1028" s="32" t="s">
        <v>28</v>
      </c>
      <c r="D1028" s="32">
        <v>7</v>
      </c>
      <c r="E1028" s="32" t="s">
        <v>41</v>
      </c>
      <c r="F1028" s="32">
        <v>6</v>
      </c>
      <c r="G1028" s="32" t="s">
        <v>49</v>
      </c>
      <c r="H1028" s="32" t="s">
        <v>2</v>
      </c>
      <c r="I1028" s="32" t="s">
        <v>59</v>
      </c>
      <c r="J1028" s="32" t="s">
        <v>36</v>
      </c>
      <c r="K1028" s="32" t="s">
        <v>33</v>
      </c>
      <c r="L1028" s="32">
        <v>9</v>
      </c>
      <c r="M1028" s="32" t="s">
        <v>32</v>
      </c>
      <c r="N1028" s="32">
        <v>8</v>
      </c>
      <c r="O1028" s="32" t="s">
        <v>58</v>
      </c>
      <c r="P1028" s="32">
        <v>1</v>
      </c>
      <c r="Q1028" s="32">
        <v>9</v>
      </c>
      <c r="R1028" s="32" t="s">
        <v>32</v>
      </c>
      <c r="S1028" s="32" t="s">
        <v>35</v>
      </c>
      <c r="T1028" s="32" t="s">
        <v>44</v>
      </c>
      <c r="U1028" s="32" t="s">
        <v>59</v>
      </c>
      <c r="V1028" s="32" t="s">
        <v>53</v>
      </c>
      <c r="W1028" s="32">
        <f>SUM(_xlfn.XLOOKUP(B1028,freq!$A$2:$A$40,freq!$B$2:$B$40,0),_xlfn.XLOOKUP(C1028,freq!$A$2:$A$40,freq!$B$2:$B$40,0),_xlfn.XLOOKUP(D1028,freq!$A$2:$A$40,freq!$B$2:$B$40,0),_xlfn.XLOOKUP(E1028,freq!$A$2:$A$40,freq!$B$2:$B$40,0),_xlfn.XLOOKUP(F1028,freq!$A$2:$A$40,freq!$B$2:$B$40,0),_xlfn.XLOOKUP(G1028,freq!$A$2:$A$40,freq!$B$2:$B$40,0),_xlfn.XLOOKUP(H1028,freq!$A$2:$A$40,freq!$B$2:$B$40,0),_xlfn.XLOOKUP(I1028,freq!$A$2:$A$40,freq!$B$2:$B$40,0),_xlfn.XLOOKUP(J1028,freq!$A$2:$A$40,freq!$B$2:$B$40,0),_xlfn.XLOOKUP(K1028,freq!$A$2:$A$40,freq!$B$2:$B$40,0),_xlfn.XLOOKUP(L1028,freq!$A$2:$A$40,freq!$B$2:$B$40,0),_xlfn.XLOOKUP(M1028,freq!$A$2:$A$40,freq!$B$2:$B$40,0),_xlfn.XLOOKUP(N1028,freq!$A$2:$A$40,freq!$B$2:$B$40,0),_xlfn.XLOOKUP(O1028,freq!$A$2:$A$40,freq!$B$2:$B$40,0),_xlfn.XLOOKUP(P1028,freq!$A$2:$A$40,freq!$B$2:$B$40,0),_xlfn.XLOOKUP(Q1028,freq!$A$2:$A$40,freq!$B$2:$B$40,0),_xlfn.XLOOKUP(R1028,freq!$A$2:$A$40,freq!$B$2:$B$40,0),_xlfn.XLOOKUP(S1028,freq!$A$2:$A$40,freq!$B$2:$B$40,0),_xlfn.XLOOKUP(T1028,freq!$A$2:$A$40,freq!$B$2:$B$40,0),_xlfn.XLOOKUP(U1028,freq!$A$2:$A$40,freq!$B$2:$B$40,0),_xlfn.XLOOKUP(V1028,freq!$A$2:$A$40,freq!$B$2:$B$40,0))</f>
        <v>51.879999999999995</v>
      </c>
    </row>
    <row r="1029" spans="1:23" hidden="1" x14ac:dyDescent="0.35">
      <c r="A1029" s="32" t="s">
        <v>1444</v>
      </c>
      <c r="B1029" s="32" t="s">
        <v>59</v>
      </c>
      <c r="C1029" s="32" t="s">
        <v>36</v>
      </c>
      <c r="D1029" s="32" t="s">
        <v>1</v>
      </c>
      <c r="E1029" s="32">
        <v>5</v>
      </c>
      <c r="F1029" s="32" t="s">
        <v>42</v>
      </c>
      <c r="G1029" s="32" t="s">
        <v>46</v>
      </c>
      <c r="H1029" s="32" t="s">
        <v>0</v>
      </c>
      <c r="I1029" s="32">
        <v>0</v>
      </c>
      <c r="J1029" s="32" t="s">
        <v>36</v>
      </c>
      <c r="K1029" s="32" t="s">
        <v>28</v>
      </c>
      <c r="L1029" s="32">
        <v>0</v>
      </c>
      <c r="M1029" s="32" t="s">
        <v>37</v>
      </c>
      <c r="N1029" s="32" t="s">
        <v>46</v>
      </c>
      <c r="O1029" s="32" t="s">
        <v>46</v>
      </c>
      <c r="P1029" s="32" t="s">
        <v>33</v>
      </c>
      <c r="Q1029" s="32" t="s">
        <v>48</v>
      </c>
      <c r="R1029" s="32">
        <v>9</v>
      </c>
      <c r="S1029" s="32" t="s">
        <v>43</v>
      </c>
      <c r="T1029" s="32" t="s">
        <v>31</v>
      </c>
      <c r="U1029" s="32" t="s">
        <v>43</v>
      </c>
      <c r="V1029" s="32">
        <v>3</v>
      </c>
      <c r="W1029" s="32">
        <f>SUM(_xlfn.XLOOKUP(B1029,freq!$A$2:$A$40,freq!$B$2:$B$40,0),_xlfn.XLOOKUP(C1029,freq!$A$2:$A$40,freq!$B$2:$B$40,0),_xlfn.XLOOKUP(D1029,freq!$A$2:$A$40,freq!$B$2:$B$40,0),_xlfn.XLOOKUP(E1029,freq!$A$2:$A$40,freq!$B$2:$B$40,0),_xlfn.XLOOKUP(F1029,freq!$A$2:$A$40,freq!$B$2:$B$40,0),_xlfn.XLOOKUP(G1029,freq!$A$2:$A$40,freq!$B$2:$B$40,0),_xlfn.XLOOKUP(H1029,freq!$A$2:$A$40,freq!$B$2:$B$40,0),_xlfn.XLOOKUP(I1029,freq!$A$2:$A$40,freq!$B$2:$B$40,0),_xlfn.XLOOKUP(J1029,freq!$A$2:$A$40,freq!$B$2:$B$40,0),_xlfn.XLOOKUP(K1029,freq!$A$2:$A$40,freq!$B$2:$B$40,0),_xlfn.XLOOKUP(L1029,freq!$A$2:$A$40,freq!$B$2:$B$40,0),_xlfn.XLOOKUP(M1029,freq!$A$2:$A$40,freq!$B$2:$B$40,0),_xlfn.XLOOKUP(N1029,freq!$A$2:$A$40,freq!$B$2:$B$40,0),_xlfn.XLOOKUP(O1029,freq!$A$2:$A$40,freq!$B$2:$B$40,0),_xlfn.XLOOKUP(P1029,freq!$A$2:$A$40,freq!$B$2:$B$40,0),_xlfn.XLOOKUP(Q1029,freq!$A$2:$A$40,freq!$B$2:$B$40,0),_xlfn.XLOOKUP(R1029,freq!$A$2:$A$40,freq!$B$2:$B$40,0),_xlfn.XLOOKUP(S1029,freq!$A$2:$A$40,freq!$B$2:$B$40,0),_xlfn.XLOOKUP(T1029,freq!$A$2:$A$40,freq!$B$2:$B$40,0),_xlfn.XLOOKUP(U1029,freq!$A$2:$A$40,freq!$B$2:$B$40,0),_xlfn.XLOOKUP(V1029,freq!$A$2:$A$40,freq!$B$2:$B$40,0))</f>
        <v>51.830000000000005</v>
      </c>
    </row>
    <row r="1030" spans="1:23" hidden="1" x14ac:dyDescent="0.35">
      <c r="A1030" s="32" t="s">
        <v>1161</v>
      </c>
      <c r="B1030" s="32" t="s">
        <v>46</v>
      </c>
      <c r="C1030" s="32">
        <v>7</v>
      </c>
      <c r="D1030" s="32" t="s">
        <v>50</v>
      </c>
      <c r="E1030" s="32" t="s">
        <v>44</v>
      </c>
      <c r="F1030" s="32">
        <v>6</v>
      </c>
      <c r="G1030" s="32" t="s">
        <v>58</v>
      </c>
      <c r="H1030" s="32" t="s">
        <v>0</v>
      </c>
      <c r="I1030" s="32" t="s">
        <v>37</v>
      </c>
      <c r="J1030" s="32">
        <v>6</v>
      </c>
      <c r="K1030" s="32" t="s">
        <v>30</v>
      </c>
      <c r="L1030" s="32" t="s">
        <v>45</v>
      </c>
      <c r="M1030" s="32" t="s">
        <v>3</v>
      </c>
      <c r="N1030" s="32">
        <v>3</v>
      </c>
      <c r="O1030" s="32" t="s">
        <v>48</v>
      </c>
      <c r="P1030" s="32" t="s">
        <v>33</v>
      </c>
      <c r="Q1030" s="32" t="s">
        <v>40</v>
      </c>
      <c r="R1030" s="32" t="s">
        <v>34</v>
      </c>
      <c r="S1030" s="32">
        <v>5</v>
      </c>
      <c r="T1030" s="32" t="s">
        <v>59</v>
      </c>
      <c r="U1030" s="32" t="s">
        <v>31</v>
      </c>
      <c r="V1030" s="32">
        <v>1</v>
      </c>
      <c r="W1030" s="32">
        <f>SUM(_xlfn.XLOOKUP(B1030,freq!$A$2:$A$40,freq!$B$2:$B$40,0),_xlfn.XLOOKUP(C1030,freq!$A$2:$A$40,freq!$B$2:$B$40,0),_xlfn.XLOOKUP(D1030,freq!$A$2:$A$40,freq!$B$2:$B$40,0),_xlfn.XLOOKUP(E1030,freq!$A$2:$A$40,freq!$B$2:$B$40,0),_xlfn.XLOOKUP(F1030,freq!$A$2:$A$40,freq!$B$2:$B$40,0),_xlfn.XLOOKUP(G1030,freq!$A$2:$A$40,freq!$B$2:$B$40,0),_xlfn.XLOOKUP(H1030,freq!$A$2:$A$40,freq!$B$2:$B$40,0),_xlfn.XLOOKUP(I1030,freq!$A$2:$A$40,freq!$B$2:$B$40,0),_xlfn.XLOOKUP(J1030,freq!$A$2:$A$40,freq!$B$2:$B$40,0),_xlfn.XLOOKUP(K1030,freq!$A$2:$A$40,freq!$B$2:$B$40,0),_xlfn.XLOOKUP(L1030,freq!$A$2:$A$40,freq!$B$2:$B$40,0),_xlfn.XLOOKUP(M1030,freq!$A$2:$A$40,freq!$B$2:$B$40,0),_xlfn.XLOOKUP(N1030,freq!$A$2:$A$40,freq!$B$2:$B$40,0),_xlfn.XLOOKUP(O1030,freq!$A$2:$A$40,freq!$B$2:$B$40,0),_xlfn.XLOOKUP(P1030,freq!$A$2:$A$40,freq!$B$2:$B$40,0),_xlfn.XLOOKUP(Q1030,freq!$A$2:$A$40,freq!$B$2:$B$40,0),_xlfn.XLOOKUP(R1030,freq!$A$2:$A$40,freq!$B$2:$B$40,0),_xlfn.XLOOKUP(S1030,freq!$A$2:$A$40,freq!$B$2:$B$40,0),_xlfn.XLOOKUP(T1030,freq!$A$2:$A$40,freq!$B$2:$B$40,0),_xlfn.XLOOKUP(U1030,freq!$A$2:$A$40,freq!$B$2:$B$40,0),_xlfn.XLOOKUP(V1030,freq!$A$2:$A$40,freq!$B$2:$B$40,0))</f>
        <v>51.81</v>
      </c>
    </row>
    <row r="1031" spans="1:23" hidden="1" x14ac:dyDescent="0.35">
      <c r="A1031" s="32" t="s">
        <v>388</v>
      </c>
      <c r="B1031" s="32" t="s">
        <v>40</v>
      </c>
      <c r="C1031" s="32">
        <v>3</v>
      </c>
      <c r="D1031" s="32" t="s">
        <v>34</v>
      </c>
      <c r="E1031" s="32" t="s">
        <v>42</v>
      </c>
      <c r="F1031" s="32" t="s">
        <v>46</v>
      </c>
      <c r="G1031" s="32" t="s">
        <v>56</v>
      </c>
      <c r="H1031" s="32" t="s">
        <v>0</v>
      </c>
      <c r="I1031" s="32" t="s">
        <v>38</v>
      </c>
      <c r="J1031" s="32">
        <v>7</v>
      </c>
      <c r="K1031" s="32" t="s">
        <v>49</v>
      </c>
      <c r="L1031" s="32" t="s">
        <v>48</v>
      </c>
      <c r="M1031" s="32" t="s">
        <v>4</v>
      </c>
      <c r="N1031" s="32">
        <v>7</v>
      </c>
      <c r="O1031" s="32" t="s">
        <v>37</v>
      </c>
      <c r="P1031" s="32" t="s">
        <v>42</v>
      </c>
      <c r="Q1031" s="32" t="s">
        <v>49</v>
      </c>
      <c r="R1031" s="32" t="s">
        <v>32</v>
      </c>
      <c r="S1031" s="32" t="s">
        <v>48</v>
      </c>
      <c r="T1031" s="32" t="s">
        <v>45</v>
      </c>
      <c r="U1031" s="32">
        <v>7</v>
      </c>
      <c r="V1031" s="32">
        <v>4</v>
      </c>
      <c r="W1031" s="32">
        <f>SUM(_xlfn.XLOOKUP(B1031,freq!$A$2:$A$40,freq!$B$2:$B$40,0),_xlfn.XLOOKUP(C1031,freq!$A$2:$A$40,freq!$B$2:$B$40,0),_xlfn.XLOOKUP(D1031,freq!$A$2:$A$40,freq!$B$2:$B$40,0),_xlfn.XLOOKUP(E1031,freq!$A$2:$A$40,freq!$B$2:$B$40,0),_xlfn.XLOOKUP(F1031,freq!$A$2:$A$40,freq!$B$2:$B$40,0),_xlfn.XLOOKUP(G1031,freq!$A$2:$A$40,freq!$B$2:$B$40,0),_xlfn.XLOOKUP(H1031,freq!$A$2:$A$40,freq!$B$2:$B$40,0),_xlfn.XLOOKUP(I1031,freq!$A$2:$A$40,freq!$B$2:$B$40,0),_xlfn.XLOOKUP(J1031,freq!$A$2:$A$40,freq!$B$2:$B$40,0),_xlfn.XLOOKUP(K1031,freq!$A$2:$A$40,freq!$B$2:$B$40,0),_xlfn.XLOOKUP(L1031,freq!$A$2:$A$40,freq!$B$2:$B$40,0),_xlfn.XLOOKUP(M1031,freq!$A$2:$A$40,freq!$B$2:$B$40,0),_xlfn.XLOOKUP(N1031,freq!$A$2:$A$40,freq!$B$2:$B$40,0),_xlfn.XLOOKUP(O1031,freq!$A$2:$A$40,freq!$B$2:$B$40,0),_xlfn.XLOOKUP(P1031,freq!$A$2:$A$40,freq!$B$2:$B$40,0),_xlfn.XLOOKUP(Q1031,freq!$A$2:$A$40,freq!$B$2:$B$40,0),_xlfn.XLOOKUP(R1031,freq!$A$2:$A$40,freq!$B$2:$B$40,0),_xlfn.XLOOKUP(S1031,freq!$A$2:$A$40,freq!$B$2:$B$40,0),_xlfn.XLOOKUP(T1031,freq!$A$2:$A$40,freq!$B$2:$B$40,0),_xlfn.XLOOKUP(U1031,freq!$A$2:$A$40,freq!$B$2:$B$40,0),_xlfn.XLOOKUP(V1031,freq!$A$2:$A$40,freq!$B$2:$B$40,0))</f>
        <v>51.769999999999996</v>
      </c>
    </row>
    <row r="1032" spans="1:23" hidden="1" x14ac:dyDescent="0.35">
      <c r="A1032" s="32" t="s">
        <v>1052</v>
      </c>
      <c r="B1032" s="32" t="s">
        <v>3</v>
      </c>
      <c r="C1032" s="32" t="s">
        <v>38</v>
      </c>
      <c r="D1032" s="32">
        <v>8</v>
      </c>
      <c r="E1032" s="32">
        <v>1</v>
      </c>
      <c r="F1032" s="32" t="s">
        <v>33</v>
      </c>
      <c r="G1032" s="32" t="s">
        <v>34</v>
      </c>
      <c r="H1032" s="32" t="s">
        <v>37</v>
      </c>
      <c r="I1032" s="32" t="s">
        <v>34</v>
      </c>
      <c r="J1032" s="32" t="s">
        <v>4</v>
      </c>
      <c r="K1032" s="32">
        <v>1</v>
      </c>
      <c r="L1032" s="32" t="s">
        <v>45</v>
      </c>
      <c r="M1032" s="32" t="s">
        <v>50</v>
      </c>
      <c r="N1032" s="32" t="s">
        <v>43</v>
      </c>
      <c r="O1032" s="32" t="s">
        <v>30</v>
      </c>
      <c r="P1032" s="32">
        <v>2</v>
      </c>
      <c r="Q1032" s="32" t="s">
        <v>36</v>
      </c>
      <c r="R1032" s="32">
        <v>5</v>
      </c>
      <c r="S1032" s="32">
        <v>6</v>
      </c>
      <c r="T1032" s="32" t="s">
        <v>35</v>
      </c>
      <c r="U1032" s="32" t="s">
        <v>44</v>
      </c>
      <c r="V1032" s="32" t="s">
        <v>32</v>
      </c>
      <c r="W1032" s="32">
        <f>SUM(_xlfn.XLOOKUP(B1032,freq!$A$2:$A$40,freq!$B$2:$B$40,0),_xlfn.XLOOKUP(C1032,freq!$A$2:$A$40,freq!$B$2:$B$40,0),_xlfn.XLOOKUP(D1032,freq!$A$2:$A$40,freq!$B$2:$B$40,0),_xlfn.XLOOKUP(E1032,freq!$A$2:$A$40,freq!$B$2:$B$40,0),_xlfn.XLOOKUP(F1032,freq!$A$2:$A$40,freq!$B$2:$B$40,0),_xlfn.XLOOKUP(G1032,freq!$A$2:$A$40,freq!$B$2:$B$40,0),_xlfn.XLOOKUP(H1032,freq!$A$2:$A$40,freq!$B$2:$B$40,0),_xlfn.XLOOKUP(I1032,freq!$A$2:$A$40,freq!$B$2:$B$40,0),_xlfn.XLOOKUP(J1032,freq!$A$2:$A$40,freq!$B$2:$B$40,0),_xlfn.XLOOKUP(K1032,freq!$A$2:$A$40,freq!$B$2:$B$40,0),_xlfn.XLOOKUP(L1032,freq!$A$2:$A$40,freq!$B$2:$B$40,0),_xlfn.XLOOKUP(M1032,freq!$A$2:$A$40,freq!$B$2:$B$40,0),_xlfn.XLOOKUP(N1032,freq!$A$2:$A$40,freq!$B$2:$B$40,0),_xlfn.XLOOKUP(O1032,freq!$A$2:$A$40,freq!$B$2:$B$40,0),_xlfn.XLOOKUP(P1032,freq!$A$2:$A$40,freq!$B$2:$B$40,0),_xlfn.XLOOKUP(Q1032,freq!$A$2:$A$40,freq!$B$2:$B$40,0),_xlfn.XLOOKUP(R1032,freq!$A$2:$A$40,freq!$B$2:$B$40,0),_xlfn.XLOOKUP(S1032,freq!$A$2:$A$40,freq!$B$2:$B$40,0),_xlfn.XLOOKUP(T1032,freq!$A$2:$A$40,freq!$B$2:$B$40,0),_xlfn.XLOOKUP(U1032,freq!$A$2:$A$40,freq!$B$2:$B$40,0),_xlfn.XLOOKUP(V1032,freq!$A$2:$A$40,freq!$B$2:$B$40,0))</f>
        <v>51.769999999999996</v>
      </c>
    </row>
    <row r="1033" spans="1:23" hidden="1" x14ac:dyDescent="0.35">
      <c r="A1033" s="32" t="s">
        <v>728</v>
      </c>
      <c r="B1033" s="32" t="s">
        <v>3</v>
      </c>
      <c r="C1033" s="32" t="s">
        <v>46</v>
      </c>
      <c r="D1033" s="32" t="s">
        <v>37</v>
      </c>
      <c r="E1033" s="32" t="s">
        <v>30</v>
      </c>
      <c r="F1033" s="32" t="s">
        <v>58</v>
      </c>
      <c r="G1033" s="32" t="s">
        <v>48</v>
      </c>
      <c r="H1033" s="32">
        <v>7</v>
      </c>
      <c r="I1033" s="32" t="s">
        <v>34</v>
      </c>
      <c r="J1033" s="32" t="s">
        <v>59</v>
      </c>
      <c r="K1033" s="32">
        <v>0</v>
      </c>
      <c r="L1033" s="32" t="s">
        <v>53</v>
      </c>
      <c r="M1033" s="32" t="s">
        <v>45</v>
      </c>
      <c r="N1033" s="32" t="s">
        <v>28</v>
      </c>
      <c r="O1033" s="32">
        <v>3</v>
      </c>
      <c r="P1033" s="32" t="s">
        <v>59</v>
      </c>
      <c r="Q1033" s="32" t="s">
        <v>59</v>
      </c>
      <c r="R1033" s="32" t="s">
        <v>44</v>
      </c>
      <c r="S1033" s="32" t="s">
        <v>38</v>
      </c>
      <c r="T1033" s="32" t="s">
        <v>49</v>
      </c>
      <c r="U1033" s="32" t="s">
        <v>50</v>
      </c>
      <c r="V1033" s="32">
        <v>4</v>
      </c>
      <c r="W1033" s="32">
        <f>SUM(_xlfn.XLOOKUP(B1033,freq!$A$2:$A$40,freq!$B$2:$B$40,0),_xlfn.XLOOKUP(C1033,freq!$A$2:$A$40,freq!$B$2:$B$40,0),_xlfn.XLOOKUP(D1033,freq!$A$2:$A$40,freq!$B$2:$B$40,0),_xlfn.XLOOKUP(E1033,freq!$A$2:$A$40,freq!$B$2:$B$40,0),_xlfn.XLOOKUP(F1033,freq!$A$2:$A$40,freq!$B$2:$B$40,0),_xlfn.XLOOKUP(G1033,freq!$A$2:$A$40,freq!$B$2:$B$40,0),_xlfn.XLOOKUP(H1033,freq!$A$2:$A$40,freq!$B$2:$B$40,0),_xlfn.XLOOKUP(I1033,freq!$A$2:$A$40,freq!$B$2:$B$40,0),_xlfn.XLOOKUP(J1033,freq!$A$2:$A$40,freq!$B$2:$B$40,0),_xlfn.XLOOKUP(K1033,freq!$A$2:$A$40,freq!$B$2:$B$40,0),_xlfn.XLOOKUP(L1033,freq!$A$2:$A$40,freq!$B$2:$B$40,0),_xlfn.XLOOKUP(M1033,freq!$A$2:$A$40,freq!$B$2:$B$40,0),_xlfn.XLOOKUP(N1033,freq!$A$2:$A$40,freq!$B$2:$B$40,0),_xlfn.XLOOKUP(O1033,freq!$A$2:$A$40,freq!$B$2:$B$40,0),_xlfn.XLOOKUP(P1033,freq!$A$2:$A$40,freq!$B$2:$B$40,0),_xlfn.XLOOKUP(Q1033,freq!$A$2:$A$40,freq!$B$2:$B$40,0),_xlfn.XLOOKUP(R1033,freq!$A$2:$A$40,freq!$B$2:$B$40,0),_xlfn.XLOOKUP(S1033,freq!$A$2:$A$40,freq!$B$2:$B$40,0),_xlfn.XLOOKUP(T1033,freq!$A$2:$A$40,freq!$B$2:$B$40,0),_xlfn.XLOOKUP(U1033,freq!$A$2:$A$40,freq!$B$2:$B$40,0),_xlfn.XLOOKUP(V1033,freq!$A$2:$A$40,freq!$B$2:$B$40,0))</f>
        <v>51.76</v>
      </c>
    </row>
    <row r="1034" spans="1:23" hidden="1" x14ac:dyDescent="0.35">
      <c r="A1034" s="32" t="s">
        <v>1900</v>
      </c>
      <c r="B1034" s="32" t="s">
        <v>1</v>
      </c>
      <c r="C1034" s="32">
        <v>5</v>
      </c>
      <c r="D1034" s="32" t="s">
        <v>1</v>
      </c>
      <c r="E1034" s="32" t="s">
        <v>48</v>
      </c>
      <c r="F1034" s="32" t="s">
        <v>40</v>
      </c>
      <c r="G1034" s="32">
        <v>2</v>
      </c>
      <c r="H1034" s="32" t="s">
        <v>31</v>
      </c>
      <c r="I1034" s="32" t="s">
        <v>50</v>
      </c>
      <c r="J1034" s="32">
        <v>9</v>
      </c>
      <c r="K1034" s="32" t="s">
        <v>32</v>
      </c>
      <c r="L1034" s="32" t="s">
        <v>2</v>
      </c>
      <c r="M1034" s="32" t="s">
        <v>42</v>
      </c>
      <c r="N1034" s="32" t="s">
        <v>50</v>
      </c>
      <c r="O1034" s="32" t="s">
        <v>37</v>
      </c>
      <c r="P1034" s="32">
        <v>5</v>
      </c>
      <c r="Q1034" s="32">
        <v>9</v>
      </c>
      <c r="R1034" s="32">
        <v>5</v>
      </c>
      <c r="S1034" s="32" t="s">
        <v>42</v>
      </c>
      <c r="T1034" s="32" t="s">
        <v>44</v>
      </c>
      <c r="U1034" s="32" t="s">
        <v>0</v>
      </c>
      <c r="V1034" s="32">
        <v>8</v>
      </c>
      <c r="W1034" s="32">
        <f>SUM(_xlfn.XLOOKUP(B1034,freq!$A$2:$A$40,freq!$B$2:$B$40,0),_xlfn.XLOOKUP(C1034,freq!$A$2:$A$40,freq!$B$2:$B$40,0),_xlfn.XLOOKUP(D1034,freq!$A$2:$A$40,freq!$B$2:$B$40,0),_xlfn.XLOOKUP(E1034,freq!$A$2:$A$40,freq!$B$2:$B$40,0),_xlfn.XLOOKUP(F1034,freq!$A$2:$A$40,freq!$B$2:$B$40,0),_xlfn.XLOOKUP(G1034,freq!$A$2:$A$40,freq!$B$2:$B$40,0),_xlfn.XLOOKUP(H1034,freq!$A$2:$A$40,freq!$B$2:$B$40,0),_xlfn.XLOOKUP(I1034,freq!$A$2:$A$40,freq!$B$2:$B$40,0),_xlfn.XLOOKUP(J1034,freq!$A$2:$A$40,freq!$B$2:$B$40,0),_xlfn.XLOOKUP(K1034,freq!$A$2:$A$40,freq!$B$2:$B$40,0),_xlfn.XLOOKUP(L1034,freq!$A$2:$A$40,freq!$B$2:$B$40,0),_xlfn.XLOOKUP(M1034,freq!$A$2:$A$40,freq!$B$2:$B$40,0),_xlfn.XLOOKUP(N1034,freq!$A$2:$A$40,freq!$B$2:$B$40,0),_xlfn.XLOOKUP(O1034,freq!$A$2:$A$40,freq!$B$2:$B$40,0),_xlfn.XLOOKUP(P1034,freq!$A$2:$A$40,freq!$B$2:$B$40,0),_xlfn.XLOOKUP(Q1034,freq!$A$2:$A$40,freq!$B$2:$B$40,0),_xlfn.XLOOKUP(R1034,freq!$A$2:$A$40,freq!$B$2:$B$40,0),_xlfn.XLOOKUP(S1034,freq!$A$2:$A$40,freq!$B$2:$B$40,0),_xlfn.XLOOKUP(T1034,freq!$A$2:$A$40,freq!$B$2:$B$40,0),_xlfn.XLOOKUP(U1034,freq!$A$2:$A$40,freq!$B$2:$B$40,0),_xlfn.XLOOKUP(V1034,freq!$A$2:$A$40,freq!$B$2:$B$40,0))</f>
        <v>51.74</v>
      </c>
    </row>
    <row r="1035" spans="1:23" hidden="1" x14ac:dyDescent="0.35">
      <c r="A1035" s="32" t="s">
        <v>1716</v>
      </c>
      <c r="B1035" s="32">
        <v>4</v>
      </c>
      <c r="C1035" s="32" t="s">
        <v>50</v>
      </c>
      <c r="D1035" s="32" t="s">
        <v>38</v>
      </c>
      <c r="E1035" s="32" t="s">
        <v>45</v>
      </c>
      <c r="F1035" s="32">
        <v>4</v>
      </c>
      <c r="G1035" s="32" t="s">
        <v>43</v>
      </c>
      <c r="H1035" s="32" t="s">
        <v>33</v>
      </c>
      <c r="I1035" s="32" t="s">
        <v>49</v>
      </c>
      <c r="J1035" s="32" t="s">
        <v>33</v>
      </c>
      <c r="K1035" s="32" t="s">
        <v>33</v>
      </c>
      <c r="L1035" s="32" t="s">
        <v>4</v>
      </c>
      <c r="M1035" s="32" t="s">
        <v>56</v>
      </c>
      <c r="N1035" s="32" t="s">
        <v>31</v>
      </c>
      <c r="O1035" s="32" t="s">
        <v>58</v>
      </c>
      <c r="P1035" s="32" t="s">
        <v>30</v>
      </c>
      <c r="Q1035" s="32" t="s">
        <v>38</v>
      </c>
      <c r="R1035" s="32" t="s">
        <v>0</v>
      </c>
      <c r="S1035" s="32" t="s">
        <v>41</v>
      </c>
      <c r="T1035" s="32" t="s">
        <v>59</v>
      </c>
      <c r="U1035" s="32" t="s">
        <v>31</v>
      </c>
      <c r="V1035" s="32" t="s">
        <v>29</v>
      </c>
      <c r="W1035" s="32">
        <f>SUM(_xlfn.XLOOKUP(B1035,freq!$A$2:$A$40,freq!$B$2:$B$40,0),_xlfn.XLOOKUP(C1035,freq!$A$2:$A$40,freq!$B$2:$B$40,0),_xlfn.XLOOKUP(D1035,freq!$A$2:$A$40,freq!$B$2:$B$40,0),_xlfn.XLOOKUP(E1035,freq!$A$2:$A$40,freq!$B$2:$B$40,0),_xlfn.XLOOKUP(F1035,freq!$A$2:$A$40,freq!$B$2:$B$40,0),_xlfn.XLOOKUP(G1035,freq!$A$2:$A$40,freq!$B$2:$B$40,0),_xlfn.XLOOKUP(H1035,freq!$A$2:$A$40,freq!$B$2:$B$40,0),_xlfn.XLOOKUP(I1035,freq!$A$2:$A$40,freq!$B$2:$B$40,0),_xlfn.XLOOKUP(J1035,freq!$A$2:$A$40,freq!$B$2:$B$40,0),_xlfn.XLOOKUP(K1035,freq!$A$2:$A$40,freq!$B$2:$B$40,0),_xlfn.XLOOKUP(L1035,freq!$A$2:$A$40,freq!$B$2:$B$40,0),_xlfn.XLOOKUP(M1035,freq!$A$2:$A$40,freq!$B$2:$B$40,0),_xlfn.XLOOKUP(N1035,freq!$A$2:$A$40,freq!$B$2:$B$40,0),_xlfn.XLOOKUP(O1035,freq!$A$2:$A$40,freq!$B$2:$B$40,0),_xlfn.XLOOKUP(P1035,freq!$A$2:$A$40,freq!$B$2:$B$40,0),_xlfn.XLOOKUP(Q1035,freq!$A$2:$A$40,freq!$B$2:$B$40,0),_xlfn.XLOOKUP(R1035,freq!$A$2:$A$40,freq!$B$2:$B$40,0),_xlfn.XLOOKUP(S1035,freq!$A$2:$A$40,freq!$B$2:$B$40,0),_xlfn.XLOOKUP(T1035,freq!$A$2:$A$40,freq!$B$2:$B$40,0),_xlfn.XLOOKUP(U1035,freq!$A$2:$A$40,freq!$B$2:$B$40,0),_xlfn.XLOOKUP(V1035,freq!$A$2:$A$40,freq!$B$2:$B$40,0))</f>
        <v>51.739999999999995</v>
      </c>
    </row>
    <row r="1036" spans="1:23" hidden="1" x14ac:dyDescent="0.35">
      <c r="A1036" s="32" t="s">
        <v>1493</v>
      </c>
      <c r="B1036" s="32" t="s">
        <v>56</v>
      </c>
      <c r="C1036" s="32" t="s">
        <v>32</v>
      </c>
      <c r="D1036" s="32" t="s">
        <v>48</v>
      </c>
      <c r="E1036" s="32">
        <v>0</v>
      </c>
      <c r="F1036" s="32" t="s">
        <v>42</v>
      </c>
      <c r="G1036" s="32" t="s">
        <v>53</v>
      </c>
      <c r="H1036" s="32">
        <v>1</v>
      </c>
      <c r="I1036" s="32">
        <v>0</v>
      </c>
      <c r="J1036" s="32">
        <v>2</v>
      </c>
      <c r="K1036" s="32">
        <v>1</v>
      </c>
      <c r="L1036" s="32" t="s">
        <v>49</v>
      </c>
      <c r="M1036" s="32" t="s">
        <v>0</v>
      </c>
      <c r="N1036" s="32" t="s">
        <v>38</v>
      </c>
      <c r="O1036" s="32" t="s">
        <v>30</v>
      </c>
      <c r="P1036" s="32" t="s">
        <v>48</v>
      </c>
      <c r="Q1036" s="32" t="s">
        <v>1</v>
      </c>
      <c r="R1036" s="32" t="s">
        <v>45</v>
      </c>
      <c r="S1036" s="32" t="s">
        <v>48</v>
      </c>
      <c r="T1036" s="32" t="s">
        <v>41</v>
      </c>
      <c r="U1036" s="32" t="s">
        <v>58</v>
      </c>
      <c r="V1036" s="32">
        <v>6</v>
      </c>
      <c r="W1036" s="32">
        <f>SUM(_xlfn.XLOOKUP(B1036,freq!$A$2:$A$40,freq!$B$2:$B$40,0),_xlfn.XLOOKUP(C1036,freq!$A$2:$A$40,freq!$B$2:$B$40,0),_xlfn.XLOOKUP(D1036,freq!$A$2:$A$40,freq!$B$2:$B$40,0),_xlfn.XLOOKUP(E1036,freq!$A$2:$A$40,freq!$B$2:$B$40,0),_xlfn.XLOOKUP(F1036,freq!$A$2:$A$40,freq!$B$2:$B$40,0),_xlfn.XLOOKUP(G1036,freq!$A$2:$A$40,freq!$B$2:$B$40,0),_xlfn.XLOOKUP(H1036,freq!$A$2:$A$40,freq!$B$2:$B$40,0),_xlfn.XLOOKUP(I1036,freq!$A$2:$A$40,freq!$B$2:$B$40,0),_xlfn.XLOOKUP(J1036,freq!$A$2:$A$40,freq!$B$2:$B$40,0),_xlfn.XLOOKUP(K1036,freq!$A$2:$A$40,freq!$B$2:$B$40,0),_xlfn.XLOOKUP(L1036,freq!$A$2:$A$40,freq!$B$2:$B$40,0),_xlfn.XLOOKUP(M1036,freq!$A$2:$A$40,freq!$B$2:$B$40,0),_xlfn.XLOOKUP(N1036,freq!$A$2:$A$40,freq!$B$2:$B$40,0),_xlfn.XLOOKUP(O1036,freq!$A$2:$A$40,freq!$B$2:$B$40,0),_xlfn.XLOOKUP(P1036,freq!$A$2:$A$40,freq!$B$2:$B$40,0),_xlfn.XLOOKUP(Q1036,freq!$A$2:$A$40,freq!$B$2:$B$40,0),_xlfn.XLOOKUP(R1036,freq!$A$2:$A$40,freq!$B$2:$B$40,0),_xlfn.XLOOKUP(S1036,freq!$A$2:$A$40,freq!$B$2:$B$40,0),_xlfn.XLOOKUP(T1036,freq!$A$2:$A$40,freq!$B$2:$B$40,0),_xlfn.XLOOKUP(U1036,freq!$A$2:$A$40,freq!$B$2:$B$40,0),_xlfn.XLOOKUP(V1036,freq!$A$2:$A$40,freq!$B$2:$B$40,0))</f>
        <v>51.730000000000004</v>
      </c>
    </row>
    <row r="1037" spans="1:23" hidden="1" x14ac:dyDescent="0.35">
      <c r="A1037" s="32" t="s">
        <v>1682</v>
      </c>
      <c r="B1037" s="32" t="s">
        <v>38</v>
      </c>
      <c r="C1037" s="32" t="s">
        <v>59</v>
      </c>
      <c r="D1037" s="32" t="s">
        <v>2</v>
      </c>
      <c r="E1037" s="32">
        <v>7</v>
      </c>
      <c r="F1037" s="32">
        <v>3</v>
      </c>
      <c r="G1037" s="32" t="s">
        <v>4</v>
      </c>
      <c r="H1037" s="32">
        <v>7</v>
      </c>
      <c r="I1037" s="32" t="s">
        <v>41</v>
      </c>
      <c r="J1037" s="32" t="s">
        <v>37</v>
      </c>
      <c r="K1037" s="32">
        <v>4</v>
      </c>
      <c r="L1037" s="32" t="s">
        <v>38</v>
      </c>
      <c r="M1037" s="32">
        <v>0</v>
      </c>
      <c r="N1037" s="32" t="s">
        <v>42</v>
      </c>
      <c r="O1037" s="32">
        <v>5</v>
      </c>
      <c r="P1037" s="32" t="s">
        <v>49</v>
      </c>
      <c r="Q1037" s="32" t="s">
        <v>1</v>
      </c>
      <c r="R1037" s="32" t="s">
        <v>31</v>
      </c>
      <c r="S1037" s="32">
        <v>7</v>
      </c>
      <c r="T1037" s="32" t="s">
        <v>30</v>
      </c>
      <c r="U1037" s="32" t="s">
        <v>1</v>
      </c>
      <c r="V1037" s="32" t="s">
        <v>49</v>
      </c>
      <c r="W1037" s="32">
        <f>SUM(_xlfn.XLOOKUP(B1037,freq!$A$2:$A$40,freq!$B$2:$B$40,0),_xlfn.XLOOKUP(C1037,freq!$A$2:$A$40,freq!$B$2:$B$40,0),_xlfn.XLOOKUP(D1037,freq!$A$2:$A$40,freq!$B$2:$B$40,0),_xlfn.XLOOKUP(E1037,freq!$A$2:$A$40,freq!$B$2:$B$40,0),_xlfn.XLOOKUP(F1037,freq!$A$2:$A$40,freq!$B$2:$B$40,0),_xlfn.XLOOKUP(G1037,freq!$A$2:$A$40,freq!$B$2:$B$40,0),_xlfn.XLOOKUP(H1037,freq!$A$2:$A$40,freq!$B$2:$B$40,0),_xlfn.XLOOKUP(I1037,freq!$A$2:$A$40,freq!$B$2:$B$40,0),_xlfn.XLOOKUP(J1037,freq!$A$2:$A$40,freq!$B$2:$B$40,0),_xlfn.XLOOKUP(K1037,freq!$A$2:$A$40,freq!$B$2:$B$40,0),_xlfn.XLOOKUP(L1037,freq!$A$2:$A$40,freq!$B$2:$B$40,0),_xlfn.XLOOKUP(M1037,freq!$A$2:$A$40,freq!$B$2:$B$40,0),_xlfn.XLOOKUP(N1037,freq!$A$2:$A$40,freq!$B$2:$B$40,0),_xlfn.XLOOKUP(O1037,freq!$A$2:$A$40,freq!$B$2:$B$40,0),_xlfn.XLOOKUP(P1037,freq!$A$2:$A$40,freq!$B$2:$B$40,0),_xlfn.XLOOKUP(Q1037,freq!$A$2:$A$40,freq!$B$2:$B$40,0),_xlfn.XLOOKUP(R1037,freq!$A$2:$A$40,freq!$B$2:$B$40,0),_xlfn.XLOOKUP(S1037,freq!$A$2:$A$40,freq!$B$2:$B$40,0),_xlfn.XLOOKUP(T1037,freq!$A$2:$A$40,freq!$B$2:$B$40,0),_xlfn.XLOOKUP(U1037,freq!$A$2:$A$40,freq!$B$2:$B$40,0),_xlfn.XLOOKUP(V1037,freq!$A$2:$A$40,freq!$B$2:$B$40,0))</f>
        <v>51.71</v>
      </c>
    </row>
    <row r="1038" spans="1:23" hidden="1" x14ac:dyDescent="0.35">
      <c r="A1038" s="32" t="s">
        <v>542</v>
      </c>
      <c r="B1038" s="32" t="s">
        <v>2</v>
      </c>
      <c r="C1038" s="32">
        <v>2</v>
      </c>
      <c r="D1038" s="32" t="s">
        <v>0</v>
      </c>
      <c r="E1038" s="32">
        <v>2</v>
      </c>
      <c r="F1038" s="32" t="s">
        <v>40</v>
      </c>
      <c r="G1038" s="32" t="s">
        <v>50</v>
      </c>
      <c r="H1038" s="32" t="s">
        <v>4</v>
      </c>
      <c r="I1038" s="32" t="s">
        <v>31</v>
      </c>
      <c r="J1038" s="32" t="s">
        <v>35</v>
      </c>
      <c r="K1038" s="32" t="s">
        <v>2</v>
      </c>
      <c r="L1038" s="32" t="s">
        <v>48</v>
      </c>
      <c r="M1038" s="32" t="s">
        <v>59</v>
      </c>
      <c r="N1038" s="32">
        <v>1</v>
      </c>
      <c r="O1038" s="32">
        <v>2</v>
      </c>
      <c r="P1038" s="32" t="s">
        <v>53</v>
      </c>
      <c r="Q1038" s="32">
        <v>1</v>
      </c>
      <c r="R1038" s="32">
        <v>1</v>
      </c>
      <c r="S1038" s="32">
        <v>6</v>
      </c>
      <c r="T1038" s="32" t="s">
        <v>29</v>
      </c>
      <c r="U1038" s="32" t="s">
        <v>46</v>
      </c>
      <c r="V1038" s="32" t="s">
        <v>49</v>
      </c>
      <c r="W1038" s="32">
        <f>SUM(_xlfn.XLOOKUP(B1038,freq!$A$2:$A$40,freq!$B$2:$B$40,0),_xlfn.XLOOKUP(C1038,freq!$A$2:$A$40,freq!$B$2:$B$40,0),_xlfn.XLOOKUP(D1038,freq!$A$2:$A$40,freq!$B$2:$B$40,0),_xlfn.XLOOKUP(E1038,freq!$A$2:$A$40,freq!$B$2:$B$40,0),_xlfn.XLOOKUP(F1038,freq!$A$2:$A$40,freq!$B$2:$B$40,0),_xlfn.XLOOKUP(G1038,freq!$A$2:$A$40,freq!$B$2:$B$40,0),_xlfn.XLOOKUP(H1038,freq!$A$2:$A$40,freq!$B$2:$B$40,0),_xlfn.XLOOKUP(I1038,freq!$A$2:$A$40,freq!$B$2:$B$40,0),_xlfn.XLOOKUP(J1038,freq!$A$2:$A$40,freq!$B$2:$B$40,0),_xlfn.XLOOKUP(K1038,freq!$A$2:$A$40,freq!$B$2:$B$40,0),_xlfn.XLOOKUP(L1038,freq!$A$2:$A$40,freq!$B$2:$B$40,0),_xlfn.XLOOKUP(M1038,freq!$A$2:$A$40,freq!$B$2:$B$40,0),_xlfn.XLOOKUP(N1038,freq!$A$2:$A$40,freq!$B$2:$B$40,0),_xlfn.XLOOKUP(O1038,freq!$A$2:$A$40,freq!$B$2:$B$40,0),_xlfn.XLOOKUP(P1038,freq!$A$2:$A$40,freq!$B$2:$B$40,0),_xlfn.XLOOKUP(Q1038,freq!$A$2:$A$40,freq!$B$2:$B$40,0),_xlfn.XLOOKUP(R1038,freq!$A$2:$A$40,freq!$B$2:$B$40,0),_xlfn.XLOOKUP(S1038,freq!$A$2:$A$40,freq!$B$2:$B$40,0),_xlfn.XLOOKUP(T1038,freq!$A$2:$A$40,freq!$B$2:$B$40,0),_xlfn.XLOOKUP(U1038,freq!$A$2:$A$40,freq!$B$2:$B$40,0),_xlfn.XLOOKUP(V1038,freq!$A$2:$A$40,freq!$B$2:$B$40,0))</f>
        <v>51.63</v>
      </c>
    </row>
    <row r="1039" spans="1:23" hidden="1" x14ac:dyDescent="0.35">
      <c r="A1039" s="32" t="s">
        <v>540</v>
      </c>
      <c r="B1039" s="32" t="s">
        <v>31</v>
      </c>
      <c r="C1039" s="32" t="s">
        <v>33</v>
      </c>
      <c r="D1039" s="32">
        <v>9</v>
      </c>
      <c r="E1039" s="32">
        <v>1</v>
      </c>
      <c r="F1039" s="32" t="s">
        <v>2</v>
      </c>
      <c r="G1039" s="32">
        <v>7</v>
      </c>
      <c r="H1039" s="32" t="s">
        <v>35</v>
      </c>
      <c r="I1039" s="32" t="s">
        <v>4</v>
      </c>
      <c r="J1039" s="32" t="s">
        <v>4</v>
      </c>
      <c r="K1039" s="32" t="s">
        <v>41</v>
      </c>
      <c r="L1039" s="32" t="s">
        <v>50</v>
      </c>
      <c r="M1039" s="32" t="s">
        <v>0</v>
      </c>
      <c r="N1039" s="32" t="s">
        <v>35</v>
      </c>
      <c r="O1039" s="32" t="s">
        <v>48</v>
      </c>
      <c r="P1039" s="32" t="s">
        <v>40</v>
      </c>
      <c r="Q1039" s="32" t="s">
        <v>53</v>
      </c>
      <c r="R1039" s="32">
        <v>4</v>
      </c>
      <c r="S1039" s="32">
        <v>9</v>
      </c>
      <c r="T1039" s="32">
        <v>7</v>
      </c>
      <c r="U1039" s="32" t="s">
        <v>38</v>
      </c>
      <c r="V1039" s="32" t="s">
        <v>33</v>
      </c>
      <c r="W1039" s="32">
        <f>SUM(_xlfn.XLOOKUP(B1039,freq!$A$2:$A$40,freq!$B$2:$B$40,0),_xlfn.XLOOKUP(C1039,freq!$A$2:$A$40,freq!$B$2:$B$40,0),_xlfn.XLOOKUP(D1039,freq!$A$2:$A$40,freq!$B$2:$B$40,0),_xlfn.XLOOKUP(E1039,freq!$A$2:$A$40,freq!$B$2:$B$40,0),_xlfn.XLOOKUP(F1039,freq!$A$2:$A$40,freq!$B$2:$B$40,0),_xlfn.XLOOKUP(G1039,freq!$A$2:$A$40,freq!$B$2:$B$40,0),_xlfn.XLOOKUP(H1039,freq!$A$2:$A$40,freq!$B$2:$B$40,0),_xlfn.XLOOKUP(I1039,freq!$A$2:$A$40,freq!$B$2:$B$40,0),_xlfn.XLOOKUP(J1039,freq!$A$2:$A$40,freq!$B$2:$B$40,0),_xlfn.XLOOKUP(K1039,freq!$A$2:$A$40,freq!$B$2:$B$40,0),_xlfn.XLOOKUP(L1039,freq!$A$2:$A$40,freq!$B$2:$B$40,0),_xlfn.XLOOKUP(M1039,freq!$A$2:$A$40,freq!$B$2:$B$40,0),_xlfn.XLOOKUP(N1039,freq!$A$2:$A$40,freq!$B$2:$B$40,0),_xlfn.XLOOKUP(O1039,freq!$A$2:$A$40,freq!$B$2:$B$40,0),_xlfn.XLOOKUP(P1039,freq!$A$2:$A$40,freq!$B$2:$B$40,0),_xlfn.XLOOKUP(Q1039,freq!$A$2:$A$40,freq!$B$2:$B$40,0),_xlfn.XLOOKUP(R1039,freq!$A$2:$A$40,freq!$B$2:$B$40,0),_xlfn.XLOOKUP(S1039,freq!$A$2:$A$40,freq!$B$2:$B$40,0),_xlfn.XLOOKUP(T1039,freq!$A$2:$A$40,freq!$B$2:$B$40,0),_xlfn.XLOOKUP(U1039,freq!$A$2:$A$40,freq!$B$2:$B$40,0),_xlfn.XLOOKUP(V1039,freq!$A$2:$A$40,freq!$B$2:$B$40,0))</f>
        <v>51.62</v>
      </c>
    </row>
    <row r="1040" spans="1:23" hidden="1" x14ac:dyDescent="0.35">
      <c r="A1040" s="32" t="s">
        <v>1290</v>
      </c>
      <c r="B1040" s="32" t="s">
        <v>1</v>
      </c>
      <c r="C1040" s="32" t="s">
        <v>38</v>
      </c>
      <c r="D1040" s="32" t="s">
        <v>36</v>
      </c>
      <c r="E1040" s="32" t="s">
        <v>29</v>
      </c>
      <c r="F1040" s="32" t="s">
        <v>58</v>
      </c>
      <c r="G1040" s="32" t="s">
        <v>34</v>
      </c>
      <c r="H1040" s="32" t="s">
        <v>46</v>
      </c>
      <c r="I1040" s="32" t="s">
        <v>32</v>
      </c>
      <c r="J1040" s="32" t="s">
        <v>4</v>
      </c>
      <c r="K1040" s="32">
        <v>6</v>
      </c>
      <c r="L1040" s="32" t="s">
        <v>31</v>
      </c>
      <c r="M1040" s="32">
        <v>0</v>
      </c>
      <c r="N1040" s="32" t="s">
        <v>36</v>
      </c>
      <c r="O1040" s="32">
        <v>8</v>
      </c>
      <c r="P1040" s="32" t="s">
        <v>43</v>
      </c>
      <c r="Q1040" s="32" t="s">
        <v>46</v>
      </c>
      <c r="R1040" s="32" t="s">
        <v>41</v>
      </c>
      <c r="S1040" s="32" t="s">
        <v>0</v>
      </c>
      <c r="T1040" s="32">
        <v>0</v>
      </c>
      <c r="U1040" s="32" t="s">
        <v>29</v>
      </c>
      <c r="V1040" s="32" t="s">
        <v>31</v>
      </c>
      <c r="W1040" s="32">
        <f>SUM(_xlfn.XLOOKUP(B1040,freq!$A$2:$A$40,freq!$B$2:$B$40,0),_xlfn.XLOOKUP(C1040,freq!$A$2:$A$40,freq!$B$2:$B$40,0),_xlfn.XLOOKUP(D1040,freq!$A$2:$A$40,freq!$B$2:$B$40,0),_xlfn.XLOOKUP(E1040,freq!$A$2:$A$40,freq!$B$2:$B$40,0),_xlfn.XLOOKUP(F1040,freq!$A$2:$A$40,freq!$B$2:$B$40,0),_xlfn.XLOOKUP(G1040,freq!$A$2:$A$40,freq!$B$2:$B$40,0),_xlfn.XLOOKUP(H1040,freq!$A$2:$A$40,freq!$B$2:$B$40,0),_xlfn.XLOOKUP(I1040,freq!$A$2:$A$40,freq!$B$2:$B$40,0),_xlfn.XLOOKUP(J1040,freq!$A$2:$A$40,freq!$B$2:$B$40,0),_xlfn.XLOOKUP(K1040,freq!$A$2:$A$40,freq!$B$2:$B$40,0),_xlfn.XLOOKUP(L1040,freq!$A$2:$A$40,freq!$B$2:$B$40,0),_xlfn.XLOOKUP(M1040,freq!$A$2:$A$40,freq!$B$2:$B$40,0),_xlfn.XLOOKUP(N1040,freq!$A$2:$A$40,freq!$B$2:$B$40,0),_xlfn.XLOOKUP(O1040,freq!$A$2:$A$40,freq!$B$2:$B$40,0),_xlfn.XLOOKUP(P1040,freq!$A$2:$A$40,freq!$B$2:$B$40,0),_xlfn.XLOOKUP(Q1040,freq!$A$2:$A$40,freq!$B$2:$B$40,0),_xlfn.XLOOKUP(R1040,freq!$A$2:$A$40,freq!$B$2:$B$40,0),_xlfn.XLOOKUP(S1040,freq!$A$2:$A$40,freq!$B$2:$B$40,0),_xlfn.XLOOKUP(T1040,freq!$A$2:$A$40,freq!$B$2:$B$40,0),_xlfn.XLOOKUP(U1040,freq!$A$2:$A$40,freq!$B$2:$B$40,0),_xlfn.XLOOKUP(V1040,freq!$A$2:$A$40,freq!$B$2:$B$40,0))</f>
        <v>51.61</v>
      </c>
    </row>
    <row r="1041" spans="1:23" hidden="1" x14ac:dyDescent="0.35">
      <c r="A1041" s="32" t="s">
        <v>754</v>
      </c>
      <c r="B1041" s="32" t="s">
        <v>34</v>
      </c>
      <c r="C1041" s="32">
        <v>7</v>
      </c>
      <c r="D1041" s="32">
        <v>2</v>
      </c>
      <c r="E1041" s="32">
        <v>5</v>
      </c>
      <c r="F1041" s="32" t="s">
        <v>40</v>
      </c>
      <c r="G1041" s="32">
        <v>0</v>
      </c>
      <c r="H1041" s="32" t="s">
        <v>35</v>
      </c>
      <c r="I1041" s="32" t="s">
        <v>33</v>
      </c>
      <c r="J1041" s="32" t="s">
        <v>3</v>
      </c>
      <c r="K1041" s="32" t="s">
        <v>46</v>
      </c>
      <c r="L1041" s="32" t="s">
        <v>43</v>
      </c>
      <c r="M1041" s="32" t="s">
        <v>2</v>
      </c>
      <c r="N1041" s="32">
        <v>7</v>
      </c>
      <c r="O1041" s="32">
        <v>6</v>
      </c>
      <c r="P1041" s="32" t="s">
        <v>33</v>
      </c>
      <c r="Q1041" s="32" t="s">
        <v>0</v>
      </c>
      <c r="R1041" s="32">
        <v>4</v>
      </c>
      <c r="S1041" s="32" t="s">
        <v>28</v>
      </c>
      <c r="T1041" s="32" t="s">
        <v>35</v>
      </c>
      <c r="U1041" s="32" t="s">
        <v>31</v>
      </c>
      <c r="V1041" s="32" t="s">
        <v>59</v>
      </c>
      <c r="W1041" s="32">
        <f>SUM(_xlfn.XLOOKUP(B1041,freq!$A$2:$A$40,freq!$B$2:$B$40,0),_xlfn.XLOOKUP(C1041,freq!$A$2:$A$40,freq!$B$2:$B$40,0),_xlfn.XLOOKUP(D1041,freq!$A$2:$A$40,freq!$B$2:$B$40,0),_xlfn.XLOOKUP(E1041,freq!$A$2:$A$40,freq!$B$2:$B$40,0),_xlfn.XLOOKUP(F1041,freq!$A$2:$A$40,freq!$B$2:$B$40,0),_xlfn.XLOOKUP(G1041,freq!$A$2:$A$40,freq!$B$2:$B$40,0),_xlfn.XLOOKUP(H1041,freq!$A$2:$A$40,freq!$B$2:$B$40,0),_xlfn.XLOOKUP(I1041,freq!$A$2:$A$40,freq!$B$2:$B$40,0),_xlfn.XLOOKUP(J1041,freq!$A$2:$A$40,freq!$B$2:$B$40,0),_xlfn.XLOOKUP(K1041,freq!$A$2:$A$40,freq!$B$2:$B$40,0),_xlfn.XLOOKUP(L1041,freq!$A$2:$A$40,freq!$B$2:$B$40,0),_xlfn.XLOOKUP(M1041,freq!$A$2:$A$40,freq!$B$2:$B$40,0),_xlfn.XLOOKUP(N1041,freq!$A$2:$A$40,freq!$B$2:$B$40,0),_xlfn.XLOOKUP(O1041,freq!$A$2:$A$40,freq!$B$2:$B$40,0),_xlfn.XLOOKUP(P1041,freq!$A$2:$A$40,freq!$B$2:$B$40,0),_xlfn.XLOOKUP(Q1041,freq!$A$2:$A$40,freq!$B$2:$B$40,0),_xlfn.XLOOKUP(R1041,freq!$A$2:$A$40,freq!$B$2:$B$40,0),_xlfn.XLOOKUP(S1041,freq!$A$2:$A$40,freq!$B$2:$B$40,0),_xlfn.XLOOKUP(T1041,freq!$A$2:$A$40,freq!$B$2:$B$40,0),_xlfn.XLOOKUP(U1041,freq!$A$2:$A$40,freq!$B$2:$B$40,0),_xlfn.XLOOKUP(V1041,freq!$A$2:$A$40,freq!$B$2:$B$40,0))</f>
        <v>51.600000000000009</v>
      </c>
    </row>
    <row r="1042" spans="1:23" hidden="1" x14ac:dyDescent="0.35">
      <c r="A1042" s="32" t="s">
        <v>811</v>
      </c>
      <c r="B1042" s="32" t="s">
        <v>32</v>
      </c>
      <c r="C1042" s="32" t="s">
        <v>45</v>
      </c>
      <c r="D1042" s="32" t="s">
        <v>50</v>
      </c>
      <c r="E1042" s="32" t="s">
        <v>28</v>
      </c>
      <c r="F1042" s="32" t="s">
        <v>36</v>
      </c>
      <c r="G1042" s="32" t="s">
        <v>36</v>
      </c>
      <c r="H1042" s="32">
        <v>1</v>
      </c>
      <c r="I1042" s="32" t="s">
        <v>3</v>
      </c>
      <c r="J1042" s="32">
        <v>7</v>
      </c>
      <c r="K1042" s="32">
        <v>6</v>
      </c>
      <c r="L1042" s="32" t="s">
        <v>2</v>
      </c>
      <c r="M1042" s="32" t="s">
        <v>43</v>
      </c>
      <c r="N1042" s="32" t="s">
        <v>0</v>
      </c>
      <c r="O1042" s="32">
        <v>8</v>
      </c>
      <c r="P1042" s="32">
        <v>0</v>
      </c>
      <c r="Q1042" s="32">
        <v>6</v>
      </c>
      <c r="R1042" s="32" t="s">
        <v>4</v>
      </c>
      <c r="S1042" s="32">
        <v>0</v>
      </c>
      <c r="T1042" s="32">
        <v>3</v>
      </c>
      <c r="U1042" s="32" t="s">
        <v>31</v>
      </c>
      <c r="V1042" s="32" t="s">
        <v>44</v>
      </c>
      <c r="W1042" s="32">
        <f>SUM(_xlfn.XLOOKUP(B1042,freq!$A$2:$A$40,freq!$B$2:$B$40,0),_xlfn.XLOOKUP(C1042,freq!$A$2:$A$40,freq!$B$2:$B$40,0),_xlfn.XLOOKUP(D1042,freq!$A$2:$A$40,freq!$B$2:$B$40,0),_xlfn.XLOOKUP(E1042,freq!$A$2:$A$40,freq!$B$2:$B$40,0),_xlfn.XLOOKUP(F1042,freq!$A$2:$A$40,freq!$B$2:$B$40,0),_xlfn.XLOOKUP(G1042,freq!$A$2:$A$40,freq!$B$2:$B$40,0),_xlfn.XLOOKUP(H1042,freq!$A$2:$A$40,freq!$B$2:$B$40,0),_xlfn.XLOOKUP(I1042,freq!$A$2:$A$40,freq!$B$2:$B$40,0),_xlfn.XLOOKUP(J1042,freq!$A$2:$A$40,freq!$B$2:$B$40,0),_xlfn.XLOOKUP(K1042,freq!$A$2:$A$40,freq!$B$2:$B$40,0),_xlfn.XLOOKUP(L1042,freq!$A$2:$A$40,freq!$B$2:$B$40,0),_xlfn.XLOOKUP(M1042,freq!$A$2:$A$40,freq!$B$2:$B$40,0),_xlfn.XLOOKUP(N1042,freq!$A$2:$A$40,freq!$B$2:$B$40,0),_xlfn.XLOOKUP(O1042,freq!$A$2:$A$40,freq!$B$2:$B$40,0),_xlfn.XLOOKUP(P1042,freq!$A$2:$A$40,freq!$B$2:$B$40,0),_xlfn.XLOOKUP(Q1042,freq!$A$2:$A$40,freq!$B$2:$B$40,0),_xlfn.XLOOKUP(R1042,freq!$A$2:$A$40,freq!$B$2:$B$40,0),_xlfn.XLOOKUP(S1042,freq!$A$2:$A$40,freq!$B$2:$B$40,0),_xlfn.XLOOKUP(T1042,freq!$A$2:$A$40,freq!$B$2:$B$40,0),_xlfn.XLOOKUP(U1042,freq!$A$2:$A$40,freq!$B$2:$B$40,0),_xlfn.XLOOKUP(V1042,freq!$A$2:$A$40,freq!$B$2:$B$40,0))</f>
        <v>51.6</v>
      </c>
    </row>
    <row r="1043" spans="1:23" hidden="1" x14ac:dyDescent="0.35">
      <c r="A1043" s="32" t="s">
        <v>564</v>
      </c>
      <c r="B1043" s="32" t="s">
        <v>42</v>
      </c>
      <c r="C1043" s="32" t="s">
        <v>36</v>
      </c>
      <c r="D1043" s="32" t="s">
        <v>38</v>
      </c>
      <c r="E1043" s="32" t="s">
        <v>41</v>
      </c>
      <c r="F1043" s="32" t="s">
        <v>59</v>
      </c>
      <c r="G1043" s="32" t="s">
        <v>46</v>
      </c>
      <c r="H1043" s="32" t="s">
        <v>40</v>
      </c>
      <c r="I1043" s="32" t="s">
        <v>59</v>
      </c>
      <c r="J1043" s="32" t="s">
        <v>45</v>
      </c>
      <c r="K1043" s="32" t="s">
        <v>4</v>
      </c>
      <c r="L1043" s="32" t="s">
        <v>41</v>
      </c>
      <c r="M1043" s="32">
        <v>7</v>
      </c>
      <c r="N1043" s="32" t="s">
        <v>43</v>
      </c>
      <c r="O1043" s="32">
        <v>2</v>
      </c>
      <c r="P1043" s="32">
        <v>3</v>
      </c>
      <c r="Q1043" s="32" t="s">
        <v>46</v>
      </c>
      <c r="R1043" s="32">
        <v>3</v>
      </c>
      <c r="S1043" s="32" t="s">
        <v>46</v>
      </c>
      <c r="T1043" s="32" t="s">
        <v>35</v>
      </c>
      <c r="U1043" s="32" t="s">
        <v>38</v>
      </c>
      <c r="V1043" s="32">
        <v>2</v>
      </c>
      <c r="W1043" s="32">
        <f>SUM(_xlfn.XLOOKUP(B1043,freq!$A$2:$A$40,freq!$B$2:$B$40,0),_xlfn.XLOOKUP(C1043,freq!$A$2:$A$40,freq!$B$2:$B$40,0),_xlfn.XLOOKUP(D1043,freq!$A$2:$A$40,freq!$B$2:$B$40,0),_xlfn.XLOOKUP(E1043,freq!$A$2:$A$40,freq!$B$2:$B$40,0),_xlfn.XLOOKUP(F1043,freq!$A$2:$A$40,freq!$B$2:$B$40,0),_xlfn.XLOOKUP(G1043,freq!$A$2:$A$40,freq!$B$2:$B$40,0),_xlfn.XLOOKUP(H1043,freq!$A$2:$A$40,freq!$B$2:$B$40,0),_xlfn.XLOOKUP(I1043,freq!$A$2:$A$40,freq!$B$2:$B$40,0),_xlfn.XLOOKUP(J1043,freq!$A$2:$A$40,freq!$B$2:$B$40,0),_xlfn.XLOOKUP(K1043,freq!$A$2:$A$40,freq!$B$2:$B$40,0),_xlfn.XLOOKUP(L1043,freq!$A$2:$A$40,freq!$B$2:$B$40,0),_xlfn.XLOOKUP(M1043,freq!$A$2:$A$40,freq!$B$2:$B$40,0),_xlfn.XLOOKUP(N1043,freq!$A$2:$A$40,freq!$B$2:$B$40,0),_xlfn.XLOOKUP(O1043,freq!$A$2:$A$40,freq!$B$2:$B$40,0),_xlfn.XLOOKUP(P1043,freq!$A$2:$A$40,freq!$B$2:$B$40,0),_xlfn.XLOOKUP(Q1043,freq!$A$2:$A$40,freq!$B$2:$B$40,0),_xlfn.XLOOKUP(R1043,freq!$A$2:$A$40,freq!$B$2:$B$40,0),_xlfn.XLOOKUP(S1043,freq!$A$2:$A$40,freq!$B$2:$B$40,0),_xlfn.XLOOKUP(T1043,freq!$A$2:$A$40,freq!$B$2:$B$40,0),_xlfn.XLOOKUP(U1043,freq!$A$2:$A$40,freq!$B$2:$B$40,0),_xlfn.XLOOKUP(V1043,freq!$A$2:$A$40,freq!$B$2:$B$40,0))</f>
        <v>51.599999999999994</v>
      </c>
    </row>
    <row r="1044" spans="1:23" hidden="1" x14ac:dyDescent="0.35">
      <c r="A1044" s="32" t="s">
        <v>1021</v>
      </c>
      <c r="B1044" s="32" t="s">
        <v>33</v>
      </c>
      <c r="C1044" s="32" t="s">
        <v>3</v>
      </c>
      <c r="D1044" s="32" t="s">
        <v>28</v>
      </c>
      <c r="E1044" s="32" t="s">
        <v>48</v>
      </c>
      <c r="F1044" s="32">
        <v>7</v>
      </c>
      <c r="G1044" s="32">
        <v>2</v>
      </c>
      <c r="H1044" s="32" t="s">
        <v>33</v>
      </c>
      <c r="I1044" s="32">
        <v>3</v>
      </c>
      <c r="J1044" s="32" t="s">
        <v>29</v>
      </c>
      <c r="K1044" s="32" t="s">
        <v>44</v>
      </c>
      <c r="L1044" s="32" t="s">
        <v>48</v>
      </c>
      <c r="M1044" s="32" t="s">
        <v>3</v>
      </c>
      <c r="N1044" s="32" t="s">
        <v>56</v>
      </c>
      <c r="O1044" s="32" t="s">
        <v>35</v>
      </c>
      <c r="P1044" s="32" t="s">
        <v>53</v>
      </c>
      <c r="Q1044" s="32" t="s">
        <v>30</v>
      </c>
      <c r="R1044" s="32" t="s">
        <v>53</v>
      </c>
      <c r="S1044" s="32">
        <v>6</v>
      </c>
      <c r="T1044" s="32">
        <v>1</v>
      </c>
      <c r="U1044" s="32" t="s">
        <v>59</v>
      </c>
      <c r="V1044" s="32">
        <v>9</v>
      </c>
      <c r="W1044" s="32">
        <f>SUM(_xlfn.XLOOKUP(B1044,freq!$A$2:$A$40,freq!$B$2:$B$40,0),_xlfn.XLOOKUP(C1044,freq!$A$2:$A$40,freq!$B$2:$B$40,0),_xlfn.XLOOKUP(D1044,freq!$A$2:$A$40,freq!$B$2:$B$40,0),_xlfn.XLOOKUP(E1044,freq!$A$2:$A$40,freq!$B$2:$B$40,0),_xlfn.XLOOKUP(F1044,freq!$A$2:$A$40,freq!$B$2:$B$40,0),_xlfn.XLOOKUP(G1044,freq!$A$2:$A$40,freq!$B$2:$B$40,0),_xlfn.XLOOKUP(H1044,freq!$A$2:$A$40,freq!$B$2:$B$40,0),_xlfn.XLOOKUP(I1044,freq!$A$2:$A$40,freq!$B$2:$B$40,0),_xlfn.XLOOKUP(J1044,freq!$A$2:$A$40,freq!$B$2:$B$40,0),_xlfn.XLOOKUP(K1044,freq!$A$2:$A$40,freq!$B$2:$B$40,0),_xlfn.XLOOKUP(L1044,freq!$A$2:$A$40,freq!$B$2:$B$40,0),_xlfn.XLOOKUP(M1044,freq!$A$2:$A$40,freq!$B$2:$B$40,0),_xlfn.XLOOKUP(N1044,freq!$A$2:$A$40,freq!$B$2:$B$40,0),_xlfn.XLOOKUP(O1044,freq!$A$2:$A$40,freq!$B$2:$B$40,0),_xlfn.XLOOKUP(P1044,freq!$A$2:$A$40,freq!$B$2:$B$40,0),_xlfn.XLOOKUP(Q1044,freq!$A$2:$A$40,freq!$B$2:$B$40,0),_xlfn.XLOOKUP(R1044,freq!$A$2:$A$40,freq!$B$2:$B$40,0),_xlfn.XLOOKUP(S1044,freq!$A$2:$A$40,freq!$B$2:$B$40,0),_xlfn.XLOOKUP(T1044,freq!$A$2:$A$40,freq!$B$2:$B$40,0),_xlfn.XLOOKUP(U1044,freq!$A$2:$A$40,freq!$B$2:$B$40,0),_xlfn.XLOOKUP(V1044,freq!$A$2:$A$40,freq!$B$2:$B$40,0))</f>
        <v>51.540000000000006</v>
      </c>
    </row>
    <row r="1045" spans="1:23" hidden="1" x14ac:dyDescent="0.35">
      <c r="A1045" s="32" t="s">
        <v>2091</v>
      </c>
      <c r="B1045" s="32" t="s">
        <v>53</v>
      </c>
      <c r="C1045" s="32" t="s">
        <v>36</v>
      </c>
      <c r="D1045" s="32" t="s">
        <v>32</v>
      </c>
      <c r="E1045" s="32">
        <v>0</v>
      </c>
      <c r="F1045" s="32">
        <v>9</v>
      </c>
      <c r="G1045" s="32">
        <v>8</v>
      </c>
      <c r="H1045" s="32">
        <v>2</v>
      </c>
      <c r="I1045" s="32" t="s">
        <v>2</v>
      </c>
      <c r="J1045" s="32">
        <v>3</v>
      </c>
      <c r="K1045" s="32" t="s">
        <v>1</v>
      </c>
      <c r="L1045" s="32" t="s">
        <v>34</v>
      </c>
      <c r="M1045" s="32">
        <v>3</v>
      </c>
      <c r="N1045" s="32" t="s">
        <v>3</v>
      </c>
      <c r="O1045" s="32" t="s">
        <v>3</v>
      </c>
      <c r="P1045" s="32" t="s">
        <v>3</v>
      </c>
      <c r="Q1045" s="32">
        <v>2</v>
      </c>
      <c r="R1045" s="32" t="s">
        <v>4</v>
      </c>
      <c r="S1045" s="32" t="s">
        <v>34</v>
      </c>
      <c r="T1045" s="32">
        <v>5</v>
      </c>
      <c r="U1045" s="32" t="s">
        <v>32</v>
      </c>
      <c r="V1045" s="32" t="s">
        <v>36</v>
      </c>
      <c r="W1045" s="32">
        <f>SUM(_xlfn.XLOOKUP(B1045,freq!$A$2:$A$40,freq!$B$2:$B$40,0),_xlfn.XLOOKUP(C1045,freq!$A$2:$A$40,freq!$B$2:$B$40,0),_xlfn.XLOOKUP(D1045,freq!$A$2:$A$40,freq!$B$2:$B$40,0),_xlfn.XLOOKUP(E1045,freq!$A$2:$A$40,freq!$B$2:$B$40,0),_xlfn.XLOOKUP(F1045,freq!$A$2:$A$40,freq!$B$2:$B$40,0),_xlfn.XLOOKUP(G1045,freq!$A$2:$A$40,freq!$B$2:$B$40,0),_xlfn.XLOOKUP(H1045,freq!$A$2:$A$40,freq!$B$2:$B$40,0),_xlfn.XLOOKUP(I1045,freq!$A$2:$A$40,freq!$B$2:$B$40,0),_xlfn.XLOOKUP(J1045,freq!$A$2:$A$40,freq!$B$2:$B$40,0),_xlfn.XLOOKUP(K1045,freq!$A$2:$A$40,freq!$B$2:$B$40,0),_xlfn.XLOOKUP(L1045,freq!$A$2:$A$40,freq!$B$2:$B$40,0),_xlfn.XLOOKUP(M1045,freq!$A$2:$A$40,freq!$B$2:$B$40,0),_xlfn.XLOOKUP(N1045,freq!$A$2:$A$40,freq!$B$2:$B$40,0),_xlfn.XLOOKUP(O1045,freq!$A$2:$A$40,freq!$B$2:$B$40,0),_xlfn.XLOOKUP(P1045,freq!$A$2:$A$40,freq!$B$2:$B$40,0),_xlfn.XLOOKUP(Q1045,freq!$A$2:$A$40,freq!$B$2:$B$40,0),_xlfn.XLOOKUP(R1045,freq!$A$2:$A$40,freq!$B$2:$B$40,0),_xlfn.XLOOKUP(S1045,freq!$A$2:$A$40,freq!$B$2:$B$40,0),_xlfn.XLOOKUP(T1045,freq!$A$2:$A$40,freq!$B$2:$B$40,0),_xlfn.XLOOKUP(U1045,freq!$A$2:$A$40,freq!$B$2:$B$40,0),_xlfn.XLOOKUP(V1045,freq!$A$2:$A$40,freq!$B$2:$B$40,0))</f>
        <v>51.53</v>
      </c>
    </row>
    <row r="1046" spans="1:23" hidden="1" x14ac:dyDescent="0.35">
      <c r="A1046" s="32" t="s">
        <v>775</v>
      </c>
      <c r="B1046" s="32" t="s">
        <v>40</v>
      </c>
      <c r="C1046" s="32" t="s">
        <v>29</v>
      </c>
      <c r="D1046" s="32" t="s">
        <v>45</v>
      </c>
      <c r="E1046" s="32" t="s">
        <v>4</v>
      </c>
      <c r="F1046" s="32" t="s">
        <v>3</v>
      </c>
      <c r="G1046" s="32">
        <v>7</v>
      </c>
      <c r="H1046" s="32" t="s">
        <v>58</v>
      </c>
      <c r="I1046" s="32" t="s">
        <v>3</v>
      </c>
      <c r="J1046" s="32">
        <v>6</v>
      </c>
      <c r="K1046" s="32" t="s">
        <v>42</v>
      </c>
      <c r="L1046" s="32" t="s">
        <v>29</v>
      </c>
      <c r="M1046" s="32" t="s">
        <v>46</v>
      </c>
      <c r="N1046" s="32">
        <v>5</v>
      </c>
      <c r="O1046" s="32" t="s">
        <v>35</v>
      </c>
      <c r="P1046" s="32">
        <v>0</v>
      </c>
      <c r="Q1046" s="32" t="s">
        <v>0</v>
      </c>
      <c r="R1046" s="32" t="s">
        <v>48</v>
      </c>
      <c r="S1046" s="32" t="s">
        <v>58</v>
      </c>
      <c r="T1046" s="32" t="s">
        <v>33</v>
      </c>
      <c r="U1046" s="32" t="s">
        <v>50</v>
      </c>
      <c r="V1046" s="32" t="s">
        <v>42</v>
      </c>
      <c r="W1046" s="32">
        <f>SUM(_xlfn.XLOOKUP(B1046,freq!$A$2:$A$40,freq!$B$2:$B$40,0),_xlfn.XLOOKUP(C1046,freq!$A$2:$A$40,freq!$B$2:$B$40,0),_xlfn.XLOOKUP(D1046,freq!$A$2:$A$40,freq!$B$2:$B$40,0),_xlfn.XLOOKUP(E1046,freq!$A$2:$A$40,freq!$B$2:$B$40,0),_xlfn.XLOOKUP(F1046,freq!$A$2:$A$40,freq!$B$2:$B$40,0),_xlfn.XLOOKUP(G1046,freq!$A$2:$A$40,freq!$B$2:$B$40,0),_xlfn.XLOOKUP(H1046,freq!$A$2:$A$40,freq!$B$2:$B$40,0),_xlfn.XLOOKUP(I1046,freq!$A$2:$A$40,freq!$B$2:$B$40,0),_xlfn.XLOOKUP(J1046,freq!$A$2:$A$40,freq!$B$2:$B$40,0),_xlfn.XLOOKUP(K1046,freq!$A$2:$A$40,freq!$B$2:$B$40,0),_xlfn.XLOOKUP(L1046,freq!$A$2:$A$40,freq!$B$2:$B$40,0),_xlfn.XLOOKUP(M1046,freq!$A$2:$A$40,freq!$B$2:$B$40,0),_xlfn.XLOOKUP(N1046,freq!$A$2:$A$40,freq!$B$2:$B$40,0),_xlfn.XLOOKUP(O1046,freq!$A$2:$A$40,freq!$B$2:$B$40,0),_xlfn.XLOOKUP(P1046,freq!$A$2:$A$40,freq!$B$2:$B$40,0),_xlfn.XLOOKUP(Q1046,freq!$A$2:$A$40,freq!$B$2:$B$40,0),_xlfn.XLOOKUP(R1046,freq!$A$2:$A$40,freq!$B$2:$B$40,0),_xlfn.XLOOKUP(S1046,freq!$A$2:$A$40,freq!$B$2:$B$40,0),_xlfn.XLOOKUP(T1046,freq!$A$2:$A$40,freq!$B$2:$B$40,0),_xlfn.XLOOKUP(U1046,freq!$A$2:$A$40,freq!$B$2:$B$40,0),_xlfn.XLOOKUP(V1046,freq!$A$2:$A$40,freq!$B$2:$B$40,0))</f>
        <v>51.440000000000005</v>
      </c>
    </row>
    <row r="1047" spans="1:23" hidden="1" x14ac:dyDescent="0.35">
      <c r="A1047" s="32" t="s">
        <v>652</v>
      </c>
      <c r="B1047" s="32" t="s">
        <v>30</v>
      </c>
      <c r="C1047" s="32" t="s">
        <v>38</v>
      </c>
      <c r="D1047" s="32" t="s">
        <v>1</v>
      </c>
      <c r="E1047" s="32">
        <v>1</v>
      </c>
      <c r="F1047" s="32" t="s">
        <v>50</v>
      </c>
      <c r="G1047" s="32">
        <v>0</v>
      </c>
      <c r="H1047" s="32" t="s">
        <v>1</v>
      </c>
      <c r="I1047" s="32" t="s">
        <v>29</v>
      </c>
      <c r="J1047" s="32" t="s">
        <v>29</v>
      </c>
      <c r="K1047" s="32" t="s">
        <v>3</v>
      </c>
      <c r="L1047" s="32" t="s">
        <v>44</v>
      </c>
      <c r="M1047" s="32" t="s">
        <v>40</v>
      </c>
      <c r="N1047" s="32" t="s">
        <v>53</v>
      </c>
      <c r="O1047" s="32" t="s">
        <v>42</v>
      </c>
      <c r="P1047" s="32" t="s">
        <v>41</v>
      </c>
      <c r="Q1047" s="32" t="s">
        <v>36</v>
      </c>
      <c r="R1047" s="32" t="s">
        <v>34</v>
      </c>
      <c r="S1047" s="32" t="s">
        <v>35</v>
      </c>
      <c r="T1047" s="32">
        <v>9</v>
      </c>
      <c r="U1047" s="32" t="s">
        <v>4</v>
      </c>
      <c r="V1047" s="32" t="s">
        <v>36</v>
      </c>
      <c r="W1047" s="32">
        <f>SUM(_xlfn.XLOOKUP(B1047,freq!$A$2:$A$40,freq!$B$2:$B$40,0),_xlfn.XLOOKUP(C1047,freq!$A$2:$A$40,freq!$B$2:$B$40,0),_xlfn.XLOOKUP(D1047,freq!$A$2:$A$40,freq!$B$2:$B$40,0),_xlfn.XLOOKUP(E1047,freq!$A$2:$A$40,freq!$B$2:$B$40,0),_xlfn.XLOOKUP(F1047,freq!$A$2:$A$40,freq!$B$2:$B$40,0),_xlfn.XLOOKUP(G1047,freq!$A$2:$A$40,freq!$B$2:$B$40,0),_xlfn.XLOOKUP(H1047,freq!$A$2:$A$40,freq!$B$2:$B$40,0),_xlfn.XLOOKUP(I1047,freq!$A$2:$A$40,freq!$B$2:$B$40,0),_xlfn.XLOOKUP(J1047,freq!$A$2:$A$40,freq!$B$2:$B$40,0),_xlfn.XLOOKUP(K1047,freq!$A$2:$A$40,freq!$B$2:$B$40,0),_xlfn.XLOOKUP(L1047,freq!$A$2:$A$40,freq!$B$2:$B$40,0),_xlfn.XLOOKUP(M1047,freq!$A$2:$A$40,freq!$B$2:$B$40,0),_xlfn.XLOOKUP(N1047,freq!$A$2:$A$40,freq!$B$2:$B$40,0),_xlfn.XLOOKUP(O1047,freq!$A$2:$A$40,freq!$B$2:$B$40,0),_xlfn.XLOOKUP(P1047,freq!$A$2:$A$40,freq!$B$2:$B$40,0),_xlfn.XLOOKUP(Q1047,freq!$A$2:$A$40,freq!$B$2:$B$40,0),_xlfn.XLOOKUP(R1047,freq!$A$2:$A$40,freq!$B$2:$B$40,0),_xlfn.XLOOKUP(S1047,freq!$A$2:$A$40,freq!$B$2:$B$40,0),_xlfn.XLOOKUP(T1047,freq!$A$2:$A$40,freq!$B$2:$B$40,0),_xlfn.XLOOKUP(U1047,freq!$A$2:$A$40,freq!$B$2:$B$40,0),_xlfn.XLOOKUP(V1047,freq!$A$2:$A$40,freq!$B$2:$B$40,0))</f>
        <v>51.419999999999995</v>
      </c>
    </row>
    <row r="1048" spans="1:23" hidden="1" x14ac:dyDescent="0.35">
      <c r="A1048" s="32" t="s">
        <v>1317</v>
      </c>
      <c r="B1048" s="32" t="s">
        <v>38</v>
      </c>
      <c r="C1048" s="32" t="s">
        <v>50</v>
      </c>
      <c r="D1048" s="32">
        <v>6</v>
      </c>
      <c r="E1048" s="32" t="s">
        <v>33</v>
      </c>
      <c r="F1048" s="32" t="s">
        <v>49</v>
      </c>
      <c r="G1048" s="32" t="s">
        <v>53</v>
      </c>
      <c r="H1048" s="32">
        <v>9</v>
      </c>
      <c r="I1048" s="32">
        <v>8</v>
      </c>
      <c r="J1048" s="32" t="s">
        <v>29</v>
      </c>
      <c r="K1048" s="32" t="s">
        <v>32</v>
      </c>
      <c r="L1048" s="32" t="s">
        <v>37</v>
      </c>
      <c r="M1048" s="32" t="s">
        <v>3</v>
      </c>
      <c r="N1048" s="32" t="s">
        <v>32</v>
      </c>
      <c r="O1048" s="32" t="s">
        <v>33</v>
      </c>
      <c r="P1048" s="32" t="s">
        <v>1</v>
      </c>
      <c r="Q1048" s="32" t="s">
        <v>2</v>
      </c>
      <c r="R1048" s="32" t="s">
        <v>37</v>
      </c>
      <c r="S1048" s="32" t="s">
        <v>49</v>
      </c>
      <c r="T1048" s="32">
        <v>2</v>
      </c>
      <c r="U1048" s="32" t="s">
        <v>58</v>
      </c>
      <c r="V1048" s="32" t="s">
        <v>50</v>
      </c>
      <c r="W1048" s="32">
        <f>SUM(_xlfn.XLOOKUP(B1048,freq!$A$2:$A$40,freq!$B$2:$B$40,0),_xlfn.XLOOKUP(C1048,freq!$A$2:$A$40,freq!$B$2:$B$40,0),_xlfn.XLOOKUP(D1048,freq!$A$2:$A$40,freq!$B$2:$B$40,0),_xlfn.XLOOKUP(E1048,freq!$A$2:$A$40,freq!$B$2:$B$40,0),_xlfn.XLOOKUP(F1048,freq!$A$2:$A$40,freq!$B$2:$B$40,0),_xlfn.XLOOKUP(G1048,freq!$A$2:$A$40,freq!$B$2:$B$40,0),_xlfn.XLOOKUP(H1048,freq!$A$2:$A$40,freq!$B$2:$B$40,0),_xlfn.XLOOKUP(I1048,freq!$A$2:$A$40,freq!$B$2:$B$40,0),_xlfn.XLOOKUP(J1048,freq!$A$2:$A$40,freq!$B$2:$B$40,0),_xlfn.XLOOKUP(K1048,freq!$A$2:$A$40,freq!$B$2:$B$40,0),_xlfn.XLOOKUP(L1048,freq!$A$2:$A$40,freq!$B$2:$B$40,0),_xlfn.XLOOKUP(M1048,freq!$A$2:$A$40,freq!$B$2:$B$40,0),_xlfn.XLOOKUP(N1048,freq!$A$2:$A$40,freq!$B$2:$B$40,0),_xlfn.XLOOKUP(O1048,freq!$A$2:$A$40,freq!$B$2:$B$40,0),_xlfn.XLOOKUP(P1048,freq!$A$2:$A$40,freq!$B$2:$B$40,0),_xlfn.XLOOKUP(Q1048,freq!$A$2:$A$40,freq!$B$2:$B$40,0),_xlfn.XLOOKUP(R1048,freq!$A$2:$A$40,freq!$B$2:$B$40,0),_xlfn.XLOOKUP(S1048,freq!$A$2:$A$40,freq!$B$2:$B$40,0),_xlfn.XLOOKUP(T1048,freq!$A$2:$A$40,freq!$B$2:$B$40,0),_xlfn.XLOOKUP(U1048,freq!$A$2:$A$40,freq!$B$2:$B$40,0),_xlfn.XLOOKUP(V1048,freq!$A$2:$A$40,freq!$B$2:$B$40,0))</f>
        <v>51.410000000000004</v>
      </c>
    </row>
    <row r="1049" spans="1:23" hidden="1" x14ac:dyDescent="0.35">
      <c r="A1049" s="32" t="s">
        <v>441</v>
      </c>
      <c r="B1049" s="32" t="s">
        <v>44</v>
      </c>
      <c r="C1049" s="32" t="s">
        <v>28</v>
      </c>
      <c r="D1049" s="32" t="s">
        <v>28</v>
      </c>
      <c r="E1049" s="32" t="s">
        <v>58</v>
      </c>
      <c r="F1049" s="32" t="s">
        <v>33</v>
      </c>
      <c r="G1049" s="32" t="s">
        <v>31</v>
      </c>
      <c r="H1049" s="32" t="s">
        <v>32</v>
      </c>
      <c r="I1049" s="32" t="s">
        <v>32</v>
      </c>
      <c r="J1049" s="32">
        <v>8</v>
      </c>
      <c r="K1049" s="32">
        <v>0</v>
      </c>
      <c r="L1049" s="32">
        <v>3</v>
      </c>
      <c r="M1049" s="32">
        <v>7</v>
      </c>
      <c r="N1049" s="32" t="s">
        <v>34</v>
      </c>
      <c r="O1049" s="32">
        <v>0</v>
      </c>
      <c r="P1049" s="32" t="s">
        <v>31</v>
      </c>
      <c r="Q1049" s="32" t="s">
        <v>32</v>
      </c>
      <c r="R1049" s="32" t="s">
        <v>53</v>
      </c>
      <c r="S1049" s="32" t="s">
        <v>59</v>
      </c>
      <c r="T1049" s="32" t="s">
        <v>49</v>
      </c>
      <c r="U1049" s="32" t="s">
        <v>2</v>
      </c>
      <c r="V1049" s="32" t="s">
        <v>56</v>
      </c>
      <c r="W1049" s="32">
        <f>SUM(_xlfn.XLOOKUP(B1049,freq!$A$2:$A$40,freq!$B$2:$B$40,0),_xlfn.XLOOKUP(C1049,freq!$A$2:$A$40,freq!$B$2:$B$40,0),_xlfn.XLOOKUP(D1049,freq!$A$2:$A$40,freq!$B$2:$B$40,0),_xlfn.XLOOKUP(E1049,freq!$A$2:$A$40,freq!$B$2:$B$40,0),_xlfn.XLOOKUP(F1049,freq!$A$2:$A$40,freq!$B$2:$B$40,0),_xlfn.XLOOKUP(G1049,freq!$A$2:$A$40,freq!$B$2:$B$40,0),_xlfn.XLOOKUP(H1049,freq!$A$2:$A$40,freq!$B$2:$B$40,0),_xlfn.XLOOKUP(I1049,freq!$A$2:$A$40,freq!$B$2:$B$40,0),_xlfn.XLOOKUP(J1049,freq!$A$2:$A$40,freq!$B$2:$B$40,0),_xlfn.XLOOKUP(K1049,freq!$A$2:$A$40,freq!$B$2:$B$40,0),_xlfn.XLOOKUP(L1049,freq!$A$2:$A$40,freq!$B$2:$B$40,0),_xlfn.XLOOKUP(M1049,freq!$A$2:$A$40,freq!$B$2:$B$40,0),_xlfn.XLOOKUP(N1049,freq!$A$2:$A$40,freq!$B$2:$B$40,0),_xlfn.XLOOKUP(O1049,freq!$A$2:$A$40,freq!$B$2:$B$40,0),_xlfn.XLOOKUP(P1049,freq!$A$2:$A$40,freq!$B$2:$B$40,0),_xlfn.XLOOKUP(Q1049,freq!$A$2:$A$40,freq!$B$2:$B$40,0),_xlfn.XLOOKUP(R1049,freq!$A$2:$A$40,freq!$B$2:$B$40,0),_xlfn.XLOOKUP(S1049,freq!$A$2:$A$40,freq!$B$2:$B$40,0),_xlfn.XLOOKUP(T1049,freq!$A$2:$A$40,freq!$B$2:$B$40,0),_xlfn.XLOOKUP(U1049,freq!$A$2:$A$40,freq!$B$2:$B$40,0),_xlfn.XLOOKUP(V1049,freq!$A$2:$A$40,freq!$B$2:$B$40,0))</f>
        <v>51.379999999999995</v>
      </c>
    </row>
    <row r="1050" spans="1:23" hidden="1" x14ac:dyDescent="0.35">
      <c r="A1050" s="32" t="s">
        <v>1722</v>
      </c>
      <c r="B1050" s="32" t="s">
        <v>37</v>
      </c>
      <c r="C1050" s="32" t="s">
        <v>41</v>
      </c>
      <c r="D1050" s="32" t="s">
        <v>46</v>
      </c>
      <c r="E1050" s="32" t="s">
        <v>49</v>
      </c>
      <c r="F1050" s="32" t="s">
        <v>58</v>
      </c>
      <c r="G1050" s="32" t="s">
        <v>50</v>
      </c>
      <c r="H1050" s="32" t="s">
        <v>58</v>
      </c>
      <c r="I1050" s="32" t="s">
        <v>58</v>
      </c>
      <c r="J1050" s="32" t="s">
        <v>45</v>
      </c>
      <c r="K1050" s="32">
        <v>7</v>
      </c>
      <c r="L1050" s="32" t="s">
        <v>56</v>
      </c>
      <c r="M1050" s="32" t="s">
        <v>43</v>
      </c>
      <c r="N1050" s="32">
        <v>9</v>
      </c>
      <c r="O1050" s="32" t="s">
        <v>43</v>
      </c>
      <c r="P1050" s="32" t="s">
        <v>44</v>
      </c>
      <c r="Q1050" s="32" t="s">
        <v>1</v>
      </c>
      <c r="R1050" s="32" t="s">
        <v>50</v>
      </c>
      <c r="S1050" s="32">
        <v>1</v>
      </c>
      <c r="T1050" s="32" t="s">
        <v>53</v>
      </c>
      <c r="U1050" s="32" t="s">
        <v>3</v>
      </c>
      <c r="V1050" s="32" t="s">
        <v>34</v>
      </c>
      <c r="W1050" s="32">
        <f>SUM(_xlfn.XLOOKUP(B1050,freq!$A$2:$A$40,freq!$B$2:$B$40,0),_xlfn.XLOOKUP(C1050,freq!$A$2:$A$40,freq!$B$2:$B$40,0),_xlfn.XLOOKUP(D1050,freq!$A$2:$A$40,freq!$B$2:$B$40,0),_xlfn.XLOOKUP(E1050,freq!$A$2:$A$40,freq!$B$2:$B$40,0),_xlfn.XLOOKUP(F1050,freq!$A$2:$A$40,freq!$B$2:$B$40,0),_xlfn.XLOOKUP(G1050,freq!$A$2:$A$40,freq!$B$2:$B$40,0),_xlfn.XLOOKUP(H1050,freq!$A$2:$A$40,freq!$B$2:$B$40,0),_xlfn.XLOOKUP(I1050,freq!$A$2:$A$40,freq!$B$2:$B$40,0),_xlfn.XLOOKUP(J1050,freq!$A$2:$A$40,freq!$B$2:$B$40,0),_xlfn.XLOOKUP(K1050,freq!$A$2:$A$40,freq!$B$2:$B$40,0),_xlfn.XLOOKUP(L1050,freq!$A$2:$A$40,freq!$B$2:$B$40,0),_xlfn.XLOOKUP(M1050,freq!$A$2:$A$40,freq!$B$2:$B$40,0),_xlfn.XLOOKUP(N1050,freq!$A$2:$A$40,freq!$B$2:$B$40,0),_xlfn.XLOOKUP(O1050,freq!$A$2:$A$40,freq!$B$2:$B$40,0),_xlfn.XLOOKUP(P1050,freq!$A$2:$A$40,freq!$B$2:$B$40,0),_xlfn.XLOOKUP(Q1050,freq!$A$2:$A$40,freq!$B$2:$B$40,0),_xlfn.XLOOKUP(R1050,freq!$A$2:$A$40,freq!$B$2:$B$40,0),_xlfn.XLOOKUP(S1050,freq!$A$2:$A$40,freq!$B$2:$B$40,0),_xlfn.XLOOKUP(T1050,freq!$A$2:$A$40,freq!$B$2:$B$40,0),_xlfn.XLOOKUP(U1050,freq!$A$2:$A$40,freq!$B$2:$B$40,0),_xlfn.XLOOKUP(V1050,freq!$A$2:$A$40,freq!$B$2:$B$40,0))</f>
        <v>51.379999999999995</v>
      </c>
    </row>
    <row r="1051" spans="1:23" hidden="1" x14ac:dyDescent="0.35">
      <c r="A1051" s="32" t="s">
        <v>2018</v>
      </c>
      <c r="B1051" s="32" t="s">
        <v>45</v>
      </c>
      <c r="C1051" s="32">
        <v>4</v>
      </c>
      <c r="D1051" s="32" t="s">
        <v>43</v>
      </c>
      <c r="E1051" s="32" t="s">
        <v>31</v>
      </c>
      <c r="F1051" s="32" t="s">
        <v>40</v>
      </c>
      <c r="G1051" s="32" t="s">
        <v>38</v>
      </c>
      <c r="H1051" s="32">
        <v>9</v>
      </c>
      <c r="I1051" s="32" t="s">
        <v>28</v>
      </c>
      <c r="J1051" s="32">
        <v>2</v>
      </c>
      <c r="K1051" s="32" t="s">
        <v>42</v>
      </c>
      <c r="L1051" s="32" t="s">
        <v>48</v>
      </c>
      <c r="M1051" s="32" t="s">
        <v>41</v>
      </c>
      <c r="N1051" s="32" t="s">
        <v>43</v>
      </c>
      <c r="O1051" s="32" t="s">
        <v>48</v>
      </c>
      <c r="P1051" s="32" t="s">
        <v>40</v>
      </c>
      <c r="Q1051" s="32" t="s">
        <v>37</v>
      </c>
      <c r="R1051" s="32">
        <v>2</v>
      </c>
      <c r="S1051" s="32" t="s">
        <v>59</v>
      </c>
      <c r="T1051" s="32">
        <v>2</v>
      </c>
      <c r="U1051" s="32" t="s">
        <v>28</v>
      </c>
      <c r="V1051" s="32" t="s">
        <v>4</v>
      </c>
      <c r="W1051" s="32">
        <f>SUM(_xlfn.XLOOKUP(B1051,freq!$A$2:$A$40,freq!$B$2:$B$40,0),_xlfn.XLOOKUP(C1051,freq!$A$2:$A$40,freq!$B$2:$B$40,0),_xlfn.XLOOKUP(D1051,freq!$A$2:$A$40,freq!$B$2:$B$40,0),_xlfn.XLOOKUP(E1051,freq!$A$2:$A$40,freq!$B$2:$B$40,0),_xlfn.XLOOKUP(F1051,freq!$A$2:$A$40,freq!$B$2:$B$40,0),_xlfn.XLOOKUP(G1051,freq!$A$2:$A$40,freq!$B$2:$B$40,0),_xlfn.XLOOKUP(H1051,freq!$A$2:$A$40,freq!$B$2:$B$40,0),_xlfn.XLOOKUP(I1051,freq!$A$2:$A$40,freq!$B$2:$B$40,0),_xlfn.XLOOKUP(J1051,freq!$A$2:$A$40,freq!$B$2:$B$40,0),_xlfn.XLOOKUP(K1051,freq!$A$2:$A$40,freq!$B$2:$B$40,0),_xlfn.XLOOKUP(L1051,freq!$A$2:$A$40,freq!$B$2:$B$40,0),_xlfn.XLOOKUP(M1051,freq!$A$2:$A$40,freq!$B$2:$B$40,0),_xlfn.XLOOKUP(N1051,freq!$A$2:$A$40,freq!$B$2:$B$40,0),_xlfn.XLOOKUP(O1051,freq!$A$2:$A$40,freq!$B$2:$B$40,0),_xlfn.XLOOKUP(P1051,freq!$A$2:$A$40,freq!$B$2:$B$40,0),_xlfn.XLOOKUP(Q1051,freq!$A$2:$A$40,freq!$B$2:$B$40,0),_xlfn.XLOOKUP(R1051,freq!$A$2:$A$40,freq!$B$2:$B$40,0),_xlfn.XLOOKUP(S1051,freq!$A$2:$A$40,freq!$B$2:$B$40,0),_xlfn.XLOOKUP(T1051,freq!$A$2:$A$40,freq!$B$2:$B$40,0),_xlfn.XLOOKUP(U1051,freq!$A$2:$A$40,freq!$B$2:$B$40,0),_xlfn.XLOOKUP(V1051,freq!$A$2:$A$40,freq!$B$2:$B$40,0))</f>
        <v>51.33</v>
      </c>
    </row>
    <row r="1052" spans="1:23" hidden="1" x14ac:dyDescent="0.35">
      <c r="A1052" s="32" t="s">
        <v>889</v>
      </c>
      <c r="B1052" s="32" t="s">
        <v>43</v>
      </c>
      <c r="C1052" s="32">
        <v>1</v>
      </c>
      <c r="D1052" s="32">
        <v>3</v>
      </c>
      <c r="E1052" s="32" t="s">
        <v>41</v>
      </c>
      <c r="F1052" s="32" t="s">
        <v>50</v>
      </c>
      <c r="G1052" s="32" t="s">
        <v>1</v>
      </c>
      <c r="H1052" s="32">
        <v>0</v>
      </c>
      <c r="I1052" s="32" t="s">
        <v>35</v>
      </c>
      <c r="J1052" s="32">
        <v>4</v>
      </c>
      <c r="K1052" s="32" t="s">
        <v>38</v>
      </c>
      <c r="L1052" s="32" t="s">
        <v>0</v>
      </c>
      <c r="M1052" s="32">
        <v>1</v>
      </c>
      <c r="N1052" s="32" t="s">
        <v>45</v>
      </c>
      <c r="O1052" s="32">
        <v>5</v>
      </c>
      <c r="P1052" s="32" t="s">
        <v>41</v>
      </c>
      <c r="Q1052" s="32">
        <v>2</v>
      </c>
      <c r="R1052" s="32" t="s">
        <v>35</v>
      </c>
      <c r="S1052" s="32">
        <v>0</v>
      </c>
      <c r="T1052" s="32" t="s">
        <v>50</v>
      </c>
      <c r="U1052" s="32" t="s">
        <v>38</v>
      </c>
      <c r="V1052" s="32" t="s">
        <v>3</v>
      </c>
      <c r="W1052" s="32">
        <f>SUM(_xlfn.XLOOKUP(B1052,freq!$A$2:$A$40,freq!$B$2:$B$40,0),_xlfn.XLOOKUP(C1052,freq!$A$2:$A$40,freq!$B$2:$B$40,0),_xlfn.XLOOKUP(D1052,freq!$A$2:$A$40,freq!$B$2:$B$40,0),_xlfn.XLOOKUP(E1052,freq!$A$2:$A$40,freq!$B$2:$B$40,0),_xlfn.XLOOKUP(F1052,freq!$A$2:$A$40,freq!$B$2:$B$40,0),_xlfn.XLOOKUP(G1052,freq!$A$2:$A$40,freq!$B$2:$B$40,0),_xlfn.XLOOKUP(H1052,freq!$A$2:$A$40,freq!$B$2:$B$40,0),_xlfn.XLOOKUP(I1052,freq!$A$2:$A$40,freq!$B$2:$B$40,0),_xlfn.XLOOKUP(J1052,freq!$A$2:$A$40,freq!$B$2:$B$40,0),_xlfn.XLOOKUP(K1052,freq!$A$2:$A$40,freq!$B$2:$B$40,0),_xlfn.XLOOKUP(L1052,freq!$A$2:$A$40,freq!$B$2:$B$40,0),_xlfn.XLOOKUP(M1052,freq!$A$2:$A$40,freq!$B$2:$B$40,0),_xlfn.XLOOKUP(N1052,freq!$A$2:$A$40,freq!$B$2:$B$40,0),_xlfn.XLOOKUP(O1052,freq!$A$2:$A$40,freq!$B$2:$B$40,0),_xlfn.XLOOKUP(P1052,freq!$A$2:$A$40,freq!$B$2:$B$40,0),_xlfn.XLOOKUP(Q1052,freq!$A$2:$A$40,freq!$B$2:$B$40,0),_xlfn.XLOOKUP(R1052,freq!$A$2:$A$40,freq!$B$2:$B$40,0),_xlfn.XLOOKUP(S1052,freq!$A$2:$A$40,freq!$B$2:$B$40,0),_xlfn.XLOOKUP(T1052,freq!$A$2:$A$40,freq!$B$2:$B$40,0),_xlfn.XLOOKUP(U1052,freq!$A$2:$A$40,freq!$B$2:$B$40,0),_xlfn.XLOOKUP(V1052,freq!$A$2:$A$40,freq!$B$2:$B$40,0))</f>
        <v>51.319999999999993</v>
      </c>
    </row>
    <row r="1053" spans="1:23" hidden="1" x14ac:dyDescent="0.35">
      <c r="A1053" s="32" t="s">
        <v>1335</v>
      </c>
      <c r="B1053" s="32">
        <v>6</v>
      </c>
      <c r="C1053" s="32" t="s">
        <v>48</v>
      </c>
      <c r="D1053" s="32">
        <v>7</v>
      </c>
      <c r="E1053" s="32" t="s">
        <v>45</v>
      </c>
      <c r="F1053" s="32">
        <v>8</v>
      </c>
      <c r="G1053" s="32" t="s">
        <v>29</v>
      </c>
      <c r="H1053" s="32">
        <v>5</v>
      </c>
      <c r="I1053" s="32" t="s">
        <v>44</v>
      </c>
      <c r="J1053" s="32">
        <v>5</v>
      </c>
      <c r="K1053" s="32" t="s">
        <v>48</v>
      </c>
      <c r="L1053" s="32" t="s">
        <v>49</v>
      </c>
      <c r="M1053" s="32" t="s">
        <v>43</v>
      </c>
      <c r="N1053" s="32" t="s">
        <v>38</v>
      </c>
      <c r="O1053" s="32" t="s">
        <v>46</v>
      </c>
      <c r="P1053" s="32" t="s">
        <v>28</v>
      </c>
      <c r="Q1053" s="32" t="s">
        <v>56</v>
      </c>
      <c r="R1053" s="32" t="s">
        <v>41</v>
      </c>
      <c r="S1053" s="32" t="s">
        <v>0</v>
      </c>
      <c r="T1053" s="32" t="s">
        <v>28</v>
      </c>
      <c r="U1053" s="32">
        <v>5</v>
      </c>
      <c r="V1053" s="32" t="s">
        <v>59</v>
      </c>
      <c r="W1053" s="32">
        <f>SUM(_xlfn.XLOOKUP(B1053,freq!$A$2:$A$40,freq!$B$2:$B$40,0),_xlfn.XLOOKUP(C1053,freq!$A$2:$A$40,freq!$B$2:$B$40,0),_xlfn.XLOOKUP(D1053,freq!$A$2:$A$40,freq!$B$2:$B$40,0),_xlfn.XLOOKUP(E1053,freq!$A$2:$A$40,freq!$B$2:$B$40,0),_xlfn.XLOOKUP(F1053,freq!$A$2:$A$40,freq!$B$2:$B$40,0),_xlfn.XLOOKUP(G1053,freq!$A$2:$A$40,freq!$B$2:$B$40,0),_xlfn.XLOOKUP(H1053,freq!$A$2:$A$40,freq!$B$2:$B$40,0),_xlfn.XLOOKUP(I1053,freq!$A$2:$A$40,freq!$B$2:$B$40,0),_xlfn.XLOOKUP(J1053,freq!$A$2:$A$40,freq!$B$2:$B$40,0),_xlfn.XLOOKUP(K1053,freq!$A$2:$A$40,freq!$B$2:$B$40,0),_xlfn.XLOOKUP(L1053,freq!$A$2:$A$40,freq!$B$2:$B$40,0),_xlfn.XLOOKUP(M1053,freq!$A$2:$A$40,freq!$B$2:$B$40,0),_xlfn.XLOOKUP(N1053,freq!$A$2:$A$40,freq!$B$2:$B$40,0),_xlfn.XLOOKUP(O1053,freq!$A$2:$A$40,freq!$B$2:$B$40,0),_xlfn.XLOOKUP(P1053,freq!$A$2:$A$40,freq!$B$2:$B$40,0),_xlfn.XLOOKUP(Q1053,freq!$A$2:$A$40,freq!$B$2:$B$40,0),_xlfn.XLOOKUP(R1053,freq!$A$2:$A$40,freq!$B$2:$B$40,0),_xlfn.XLOOKUP(S1053,freq!$A$2:$A$40,freq!$B$2:$B$40,0),_xlfn.XLOOKUP(T1053,freq!$A$2:$A$40,freq!$B$2:$B$40,0),_xlfn.XLOOKUP(U1053,freq!$A$2:$A$40,freq!$B$2:$B$40,0),_xlfn.XLOOKUP(V1053,freq!$A$2:$A$40,freq!$B$2:$B$40,0))</f>
        <v>51.319999999999993</v>
      </c>
    </row>
    <row r="1054" spans="1:23" hidden="1" x14ac:dyDescent="0.35">
      <c r="A1054" s="32" t="s">
        <v>450</v>
      </c>
      <c r="B1054" s="32">
        <v>3</v>
      </c>
      <c r="C1054" s="32" t="s">
        <v>56</v>
      </c>
      <c r="D1054" s="32">
        <v>1</v>
      </c>
      <c r="E1054" s="32" t="s">
        <v>34</v>
      </c>
      <c r="F1054" s="32" t="s">
        <v>48</v>
      </c>
      <c r="G1054" s="32" t="s">
        <v>1</v>
      </c>
      <c r="H1054" s="32" t="s">
        <v>30</v>
      </c>
      <c r="I1054" s="32" t="s">
        <v>44</v>
      </c>
      <c r="J1054" s="32" t="s">
        <v>59</v>
      </c>
      <c r="K1054" s="32" t="s">
        <v>42</v>
      </c>
      <c r="L1054" s="32" t="s">
        <v>36</v>
      </c>
      <c r="M1054" s="32" t="s">
        <v>49</v>
      </c>
      <c r="N1054" s="32" t="s">
        <v>3</v>
      </c>
      <c r="O1054" s="32">
        <v>0</v>
      </c>
      <c r="P1054" s="32" t="s">
        <v>32</v>
      </c>
      <c r="Q1054" s="32" t="s">
        <v>4</v>
      </c>
      <c r="R1054" s="32" t="s">
        <v>32</v>
      </c>
      <c r="S1054" s="32" t="s">
        <v>3</v>
      </c>
      <c r="T1054" s="32">
        <v>4</v>
      </c>
      <c r="U1054" s="32">
        <v>9</v>
      </c>
      <c r="V1054" s="32" t="s">
        <v>40</v>
      </c>
      <c r="W1054" s="32">
        <f>SUM(_xlfn.XLOOKUP(B1054,freq!$A$2:$A$40,freq!$B$2:$B$40,0),_xlfn.XLOOKUP(C1054,freq!$A$2:$A$40,freq!$B$2:$B$40,0),_xlfn.XLOOKUP(D1054,freq!$A$2:$A$40,freq!$B$2:$B$40,0),_xlfn.XLOOKUP(E1054,freq!$A$2:$A$40,freq!$B$2:$B$40,0),_xlfn.XLOOKUP(F1054,freq!$A$2:$A$40,freq!$B$2:$B$40,0),_xlfn.XLOOKUP(G1054,freq!$A$2:$A$40,freq!$B$2:$B$40,0),_xlfn.XLOOKUP(H1054,freq!$A$2:$A$40,freq!$B$2:$B$40,0),_xlfn.XLOOKUP(I1054,freq!$A$2:$A$40,freq!$B$2:$B$40,0),_xlfn.XLOOKUP(J1054,freq!$A$2:$A$40,freq!$B$2:$B$40,0),_xlfn.XLOOKUP(K1054,freq!$A$2:$A$40,freq!$B$2:$B$40,0),_xlfn.XLOOKUP(L1054,freq!$A$2:$A$40,freq!$B$2:$B$40,0),_xlfn.XLOOKUP(M1054,freq!$A$2:$A$40,freq!$B$2:$B$40,0),_xlfn.XLOOKUP(N1054,freq!$A$2:$A$40,freq!$B$2:$B$40,0),_xlfn.XLOOKUP(O1054,freq!$A$2:$A$40,freq!$B$2:$B$40,0),_xlfn.XLOOKUP(P1054,freq!$A$2:$A$40,freq!$B$2:$B$40,0),_xlfn.XLOOKUP(Q1054,freq!$A$2:$A$40,freq!$B$2:$B$40,0),_xlfn.XLOOKUP(R1054,freq!$A$2:$A$40,freq!$B$2:$B$40,0),_xlfn.XLOOKUP(S1054,freq!$A$2:$A$40,freq!$B$2:$B$40,0),_xlfn.XLOOKUP(T1054,freq!$A$2:$A$40,freq!$B$2:$B$40,0),_xlfn.XLOOKUP(U1054,freq!$A$2:$A$40,freq!$B$2:$B$40,0),_xlfn.XLOOKUP(V1054,freq!$A$2:$A$40,freq!$B$2:$B$40,0))</f>
        <v>51.300000000000011</v>
      </c>
    </row>
    <row r="1055" spans="1:23" hidden="1" x14ac:dyDescent="0.35">
      <c r="A1055" s="32" t="s">
        <v>159</v>
      </c>
      <c r="B1055" s="32" t="s">
        <v>34</v>
      </c>
      <c r="C1055" s="32" t="s">
        <v>36</v>
      </c>
      <c r="D1055" s="32" t="s">
        <v>45</v>
      </c>
      <c r="E1055" s="32">
        <v>9</v>
      </c>
      <c r="F1055" s="32">
        <v>4</v>
      </c>
      <c r="G1055" s="32" t="s">
        <v>50</v>
      </c>
      <c r="H1055" s="32">
        <v>2</v>
      </c>
      <c r="I1055" s="32" t="s">
        <v>43</v>
      </c>
      <c r="J1055" s="32" t="s">
        <v>2</v>
      </c>
      <c r="K1055" s="32" t="s">
        <v>41</v>
      </c>
      <c r="L1055" s="32" t="s">
        <v>50</v>
      </c>
      <c r="M1055" s="32" t="s">
        <v>50</v>
      </c>
      <c r="N1055" s="32" t="s">
        <v>28</v>
      </c>
      <c r="O1055" s="32" t="s">
        <v>33</v>
      </c>
      <c r="P1055" s="32" t="s">
        <v>2</v>
      </c>
      <c r="Q1055" s="32" t="s">
        <v>56</v>
      </c>
      <c r="R1055" s="32" t="s">
        <v>41</v>
      </c>
      <c r="S1055" s="32" t="s">
        <v>41</v>
      </c>
      <c r="T1055" s="32" t="s">
        <v>30</v>
      </c>
      <c r="U1055" s="32">
        <v>4</v>
      </c>
      <c r="V1055" s="32" t="s">
        <v>33</v>
      </c>
      <c r="W1055" s="32">
        <f>SUM(_xlfn.XLOOKUP(B1055,freq!$A$2:$A$40,freq!$B$2:$B$40,0),_xlfn.XLOOKUP(C1055,freq!$A$2:$A$40,freq!$B$2:$B$40,0),_xlfn.XLOOKUP(D1055,freq!$A$2:$A$40,freq!$B$2:$B$40,0),_xlfn.XLOOKUP(E1055,freq!$A$2:$A$40,freq!$B$2:$B$40,0),_xlfn.XLOOKUP(F1055,freq!$A$2:$A$40,freq!$B$2:$B$40,0),_xlfn.XLOOKUP(G1055,freq!$A$2:$A$40,freq!$B$2:$B$40,0),_xlfn.XLOOKUP(H1055,freq!$A$2:$A$40,freq!$B$2:$B$40,0),_xlfn.XLOOKUP(I1055,freq!$A$2:$A$40,freq!$B$2:$B$40,0),_xlfn.XLOOKUP(J1055,freq!$A$2:$A$40,freq!$B$2:$B$40,0),_xlfn.XLOOKUP(K1055,freq!$A$2:$A$40,freq!$B$2:$B$40,0),_xlfn.XLOOKUP(L1055,freq!$A$2:$A$40,freq!$B$2:$B$40,0),_xlfn.XLOOKUP(M1055,freq!$A$2:$A$40,freq!$B$2:$B$40,0),_xlfn.XLOOKUP(N1055,freq!$A$2:$A$40,freq!$B$2:$B$40,0),_xlfn.XLOOKUP(O1055,freq!$A$2:$A$40,freq!$B$2:$B$40,0),_xlfn.XLOOKUP(P1055,freq!$A$2:$A$40,freq!$B$2:$B$40,0),_xlfn.XLOOKUP(Q1055,freq!$A$2:$A$40,freq!$B$2:$B$40,0),_xlfn.XLOOKUP(R1055,freq!$A$2:$A$40,freq!$B$2:$B$40,0),_xlfn.XLOOKUP(S1055,freq!$A$2:$A$40,freq!$B$2:$B$40,0),_xlfn.XLOOKUP(T1055,freq!$A$2:$A$40,freq!$B$2:$B$40,0),_xlfn.XLOOKUP(U1055,freq!$A$2:$A$40,freq!$B$2:$B$40,0),_xlfn.XLOOKUP(V1055,freq!$A$2:$A$40,freq!$B$2:$B$40,0))</f>
        <v>51.3</v>
      </c>
    </row>
    <row r="1056" spans="1:23" hidden="1" x14ac:dyDescent="0.35">
      <c r="A1056" s="32" t="s">
        <v>1014</v>
      </c>
      <c r="B1056" s="32" t="s">
        <v>56</v>
      </c>
      <c r="C1056" s="32">
        <v>2</v>
      </c>
      <c r="D1056" s="32" t="s">
        <v>4</v>
      </c>
      <c r="E1056" s="32" t="s">
        <v>50</v>
      </c>
      <c r="F1056" s="32" t="s">
        <v>50</v>
      </c>
      <c r="G1056" s="32" t="s">
        <v>1</v>
      </c>
      <c r="H1056" s="32" t="s">
        <v>50</v>
      </c>
      <c r="I1056" s="32" t="s">
        <v>32</v>
      </c>
      <c r="J1056" s="32" t="s">
        <v>49</v>
      </c>
      <c r="K1056" s="32" t="s">
        <v>37</v>
      </c>
      <c r="L1056" s="32" t="s">
        <v>32</v>
      </c>
      <c r="M1056" s="32">
        <v>1</v>
      </c>
      <c r="N1056" s="32" t="s">
        <v>32</v>
      </c>
      <c r="O1056" s="32">
        <v>8</v>
      </c>
      <c r="P1056" s="32">
        <v>6</v>
      </c>
      <c r="Q1056" s="32" t="s">
        <v>42</v>
      </c>
      <c r="R1056" s="32" t="s">
        <v>30</v>
      </c>
      <c r="S1056" s="32">
        <v>0</v>
      </c>
      <c r="T1056" s="32" t="s">
        <v>0</v>
      </c>
      <c r="U1056" s="32" t="s">
        <v>45</v>
      </c>
      <c r="V1056" s="32" t="s">
        <v>3</v>
      </c>
      <c r="W1056" s="32">
        <f>SUM(_xlfn.XLOOKUP(B1056,freq!$A$2:$A$40,freq!$B$2:$B$40,0),_xlfn.XLOOKUP(C1056,freq!$A$2:$A$40,freq!$B$2:$B$40,0),_xlfn.XLOOKUP(D1056,freq!$A$2:$A$40,freq!$B$2:$B$40,0),_xlfn.XLOOKUP(E1056,freq!$A$2:$A$40,freq!$B$2:$B$40,0),_xlfn.XLOOKUP(F1056,freq!$A$2:$A$40,freq!$B$2:$B$40,0),_xlfn.XLOOKUP(G1056,freq!$A$2:$A$40,freq!$B$2:$B$40,0),_xlfn.XLOOKUP(H1056,freq!$A$2:$A$40,freq!$B$2:$B$40,0),_xlfn.XLOOKUP(I1056,freq!$A$2:$A$40,freq!$B$2:$B$40,0),_xlfn.XLOOKUP(J1056,freq!$A$2:$A$40,freq!$B$2:$B$40,0),_xlfn.XLOOKUP(K1056,freq!$A$2:$A$40,freq!$B$2:$B$40,0),_xlfn.XLOOKUP(L1056,freq!$A$2:$A$40,freq!$B$2:$B$40,0),_xlfn.XLOOKUP(M1056,freq!$A$2:$A$40,freq!$B$2:$B$40,0),_xlfn.XLOOKUP(N1056,freq!$A$2:$A$40,freq!$B$2:$B$40,0),_xlfn.XLOOKUP(O1056,freq!$A$2:$A$40,freq!$B$2:$B$40,0),_xlfn.XLOOKUP(P1056,freq!$A$2:$A$40,freq!$B$2:$B$40,0),_xlfn.XLOOKUP(Q1056,freq!$A$2:$A$40,freq!$B$2:$B$40,0),_xlfn.XLOOKUP(R1056,freq!$A$2:$A$40,freq!$B$2:$B$40,0),_xlfn.XLOOKUP(S1056,freq!$A$2:$A$40,freq!$B$2:$B$40,0),_xlfn.XLOOKUP(T1056,freq!$A$2:$A$40,freq!$B$2:$B$40,0),_xlfn.XLOOKUP(U1056,freq!$A$2:$A$40,freq!$B$2:$B$40,0),_xlfn.XLOOKUP(V1056,freq!$A$2:$A$40,freq!$B$2:$B$40,0))</f>
        <v>51.260000000000005</v>
      </c>
    </row>
    <row r="1057" spans="1:23" hidden="1" x14ac:dyDescent="0.35">
      <c r="A1057" s="32" t="s">
        <v>203</v>
      </c>
      <c r="B1057" s="32" t="s">
        <v>34</v>
      </c>
      <c r="C1057" s="32" t="s">
        <v>35</v>
      </c>
      <c r="D1057" s="32" t="s">
        <v>33</v>
      </c>
      <c r="E1057" s="32" t="s">
        <v>4</v>
      </c>
      <c r="F1057" s="32" t="s">
        <v>49</v>
      </c>
      <c r="G1057" s="32">
        <v>9</v>
      </c>
      <c r="H1057" s="32">
        <v>8</v>
      </c>
      <c r="I1057" s="32" t="s">
        <v>45</v>
      </c>
      <c r="J1057" s="32" t="s">
        <v>56</v>
      </c>
      <c r="K1057" s="32" t="s">
        <v>44</v>
      </c>
      <c r="L1057" s="32">
        <v>1</v>
      </c>
      <c r="M1057" s="32" t="s">
        <v>34</v>
      </c>
      <c r="N1057" s="32" t="s">
        <v>58</v>
      </c>
      <c r="O1057" s="32" t="s">
        <v>41</v>
      </c>
      <c r="P1057" s="32" t="s">
        <v>36</v>
      </c>
      <c r="Q1057" s="32" t="s">
        <v>40</v>
      </c>
      <c r="R1057" s="32">
        <v>8</v>
      </c>
      <c r="S1057" s="32" t="s">
        <v>34</v>
      </c>
      <c r="T1057" s="32" t="s">
        <v>56</v>
      </c>
      <c r="U1057" s="32" t="s">
        <v>59</v>
      </c>
      <c r="V1057" s="32" t="s">
        <v>42</v>
      </c>
      <c r="W1057" s="32">
        <f>SUM(_xlfn.XLOOKUP(B1057,freq!$A$2:$A$40,freq!$B$2:$B$40,0),_xlfn.XLOOKUP(C1057,freq!$A$2:$A$40,freq!$B$2:$B$40,0),_xlfn.XLOOKUP(D1057,freq!$A$2:$A$40,freq!$B$2:$B$40,0),_xlfn.XLOOKUP(E1057,freq!$A$2:$A$40,freq!$B$2:$B$40,0),_xlfn.XLOOKUP(F1057,freq!$A$2:$A$40,freq!$B$2:$B$40,0),_xlfn.XLOOKUP(G1057,freq!$A$2:$A$40,freq!$B$2:$B$40,0),_xlfn.XLOOKUP(H1057,freq!$A$2:$A$40,freq!$B$2:$B$40,0),_xlfn.XLOOKUP(I1057,freq!$A$2:$A$40,freq!$B$2:$B$40,0),_xlfn.XLOOKUP(J1057,freq!$A$2:$A$40,freq!$B$2:$B$40,0),_xlfn.XLOOKUP(K1057,freq!$A$2:$A$40,freq!$B$2:$B$40,0),_xlfn.XLOOKUP(L1057,freq!$A$2:$A$40,freq!$B$2:$B$40,0),_xlfn.XLOOKUP(M1057,freq!$A$2:$A$40,freq!$B$2:$B$40,0),_xlfn.XLOOKUP(N1057,freq!$A$2:$A$40,freq!$B$2:$B$40,0),_xlfn.XLOOKUP(O1057,freq!$A$2:$A$40,freq!$B$2:$B$40,0),_xlfn.XLOOKUP(P1057,freq!$A$2:$A$40,freq!$B$2:$B$40,0),_xlfn.XLOOKUP(Q1057,freq!$A$2:$A$40,freq!$B$2:$B$40,0),_xlfn.XLOOKUP(R1057,freq!$A$2:$A$40,freq!$B$2:$B$40,0),_xlfn.XLOOKUP(S1057,freq!$A$2:$A$40,freq!$B$2:$B$40,0),_xlfn.XLOOKUP(T1057,freq!$A$2:$A$40,freq!$B$2:$B$40,0),_xlfn.XLOOKUP(U1057,freq!$A$2:$A$40,freq!$B$2:$B$40,0),_xlfn.XLOOKUP(V1057,freq!$A$2:$A$40,freq!$B$2:$B$40,0))</f>
        <v>51.259999999999991</v>
      </c>
    </row>
    <row r="1058" spans="1:23" hidden="1" x14ac:dyDescent="0.35">
      <c r="A1058" s="32" t="s">
        <v>1588</v>
      </c>
      <c r="B1058" s="32" t="s">
        <v>59</v>
      </c>
      <c r="C1058" s="32" t="s">
        <v>3</v>
      </c>
      <c r="D1058" s="32" t="s">
        <v>36</v>
      </c>
      <c r="E1058" s="32" t="s">
        <v>49</v>
      </c>
      <c r="F1058" s="32" t="s">
        <v>42</v>
      </c>
      <c r="G1058" s="32" t="s">
        <v>43</v>
      </c>
      <c r="H1058" s="32">
        <v>4</v>
      </c>
      <c r="I1058" s="32" t="s">
        <v>56</v>
      </c>
      <c r="J1058" s="32" t="s">
        <v>30</v>
      </c>
      <c r="K1058" s="32" t="s">
        <v>4</v>
      </c>
      <c r="L1058" s="32" t="s">
        <v>36</v>
      </c>
      <c r="M1058" s="32" t="s">
        <v>42</v>
      </c>
      <c r="N1058" s="32" t="s">
        <v>46</v>
      </c>
      <c r="O1058" s="32" t="s">
        <v>28</v>
      </c>
      <c r="P1058" s="32" t="s">
        <v>35</v>
      </c>
      <c r="Q1058" s="32" t="s">
        <v>0</v>
      </c>
      <c r="R1058" s="32">
        <v>2</v>
      </c>
      <c r="S1058" s="32">
        <v>8</v>
      </c>
      <c r="T1058" s="32">
        <v>9</v>
      </c>
      <c r="U1058" s="32" t="s">
        <v>31</v>
      </c>
      <c r="V1058" s="32" t="s">
        <v>3</v>
      </c>
      <c r="W1058" s="32">
        <f>SUM(_xlfn.XLOOKUP(B1058,freq!$A$2:$A$40,freq!$B$2:$B$40,0),_xlfn.XLOOKUP(C1058,freq!$A$2:$A$40,freq!$B$2:$B$40,0),_xlfn.XLOOKUP(D1058,freq!$A$2:$A$40,freq!$B$2:$B$40,0),_xlfn.XLOOKUP(E1058,freq!$A$2:$A$40,freq!$B$2:$B$40,0),_xlfn.XLOOKUP(F1058,freq!$A$2:$A$40,freq!$B$2:$B$40,0),_xlfn.XLOOKUP(G1058,freq!$A$2:$A$40,freq!$B$2:$B$40,0),_xlfn.XLOOKUP(H1058,freq!$A$2:$A$40,freq!$B$2:$B$40,0),_xlfn.XLOOKUP(I1058,freq!$A$2:$A$40,freq!$B$2:$B$40,0),_xlfn.XLOOKUP(J1058,freq!$A$2:$A$40,freq!$B$2:$B$40,0),_xlfn.XLOOKUP(K1058,freq!$A$2:$A$40,freq!$B$2:$B$40,0),_xlfn.XLOOKUP(L1058,freq!$A$2:$A$40,freq!$B$2:$B$40,0),_xlfn.XLOOKUP(M1058,freq!$A$2:$A$40,freq!$B$2:$B$40,0),_xlfn.XLOOKUP(N1058,freq!$A$2:$A$40,freq!$B$2:$B$40,0),_xlfn.XLOOKUP(O1058,freq!$A$2:$A$40,freq!$B$2:$B$40,0),_xlfn.XLOOKUP(P1058,freq!$A$2:$A$40,freq!$B$2:$B$40,0),_xlfn.XLOOKUP(Q1058,freq!$A$2:$A$40,freq!$B$2:$B$40,0),_xlfn.XLOOKUP(R1058,freq!$A$2:$A$40,freq!$B$2:$B$40,0),_xlfn.XLOOKUP(S1058,freq!$A$2:$A$40,freq!$B$2:$B$40,0),_xlfn.XLOOKUP(T1058,freq!$A$2:$A$40,freq!$B$2:$B$40,0),_xlfn.XLOOKUP(U1058,freq!$A$2:$A$40,freq!$B$2:$B$40,0),_xlfn.XLOOKUP(V1058,freq!$A$2:$A$40,freq!$B$2:$B$40,0))</f>
        <v>51.24</v>
      </c>
    </row>
    <row r="1059" spans="1:23" hidden="1" x14ac:dyDescent="0.35">
      <c r="A1059" s="32" t="s">
        <v>116</v>
      </c>
      <c r="B1059" s="32" t="s">
        <v>53</v>
      </c>
      <c r="C1059" s="32" t="s">
        <v>37</v>
      </c>
      <c r="D1059" s="32" t="s">
        <v>46</v>
      </c>
      <c r="E1059" s="32" t="s">
        <v>49</v>
      </c>
      <c r="F1059" s="32">
        <v>1</v>
      </c>
      <c r="G1059" s="32" t="s">
        <v>59</v>
      </c>
      <c r="H1059" s="32">
        <v>4</v>
      </c>
      <c r="I1059" s="32">
        <v>7</v>
      </c>
      <c r="J1059" s="32" t="s">
        <v>56</v>
      </c>
      <c r="K1059" s="32" t="s">
        <v>41</v>
      </c>
      <c r="L1059" s="32">
        <v>6</v>
      </c>
      <c r="M1059" s="32" t="s">
        <v>0</v>
      </c>
      <c r="N1059" s="32" t="s">
        <v>44</v>
      </c>
      <c r="O1059" s="32">
        <v>6</v>
      </c>
      <c r="P1059" s="32">
        <v>0</v>
      </c>
      <c r="Q1059" s="32">
        <v>9</v>
      </c>
      <c r="R1059" s="32" t="s">
        <v>48</v>
      </c>
      <c r="S1059" s="32">
        <v>4</v>
      </c>
      <c r="T1059" s="32" t="s">
        <v>45</v>
      </c>
      <c r="U1059" s="32" t="s">
        <v>37</v>
      </c>
      <c r="V1059" s="32" t="s">
        <v>50</v>
      </c>
      <c r="W1059" s="32">
        <f>SUM(_xlfn.XLOOKUP(B1059,freq!$A$2:$A$40,freq!$B$2:$B$40,0),_xlfn.XLOOKUP(C1059,freq!$A$2:$A$40,freq!$B$2:$B$40,0),_xlfn.XLOOKUP(D1059,freq!$A$2:$A$40,freq!$B$2:$B$40,0),_xlfn.XLOOKUP(E1059,freq!$A$2:$A$40,freq!$B$2:$B$40,0),_xlfn.XLOOKUP(F1059,freq!$A$2:$A$40,freq!$B$2:$B$40,0),_xlfn.XLOOKUP(G1059,freq!$A$2:$A$40,freq!$B$2:$B$40,0),_xlfn.XLOOKUP(H1059,freq!$A$2:$A$40,freq!$B$2:$B$40,0),_xlfn.XLOOKUP(I1059,freq!$A$2:$A$40,freq!$B$2:$B$40,0),_xlfn.XLOOKUP(J1059,freq!$A$2:$A$40,freq!$B$2:$B$40,0),_xlfn.XLOOKUP(K1059,freq!$A$2:$A$40,freq!$B$2:$B$40,0),_xlfn.XLOOKUP(L1059,freq!$A$2:$A$40,freq!$B$2:$B$40,0),_xlfn.XLOOKUP(M1059,freq!$A$2:$A$40,freq!$B$2:$B$40,0),_xlfn.XLOOKUP(N1059,freq!$A$2:$A$40,freq!$B$2:$B$40,0),_xlfn.XLOOKUP(O1059,freq!$A$2:$A$40,freq!$B$2:$B$40,0),_xlfn.XLOOKUP(P1059,freq!$A$2:$A$40,freq!$B$2:$B$40,0),_xlfn.XLOOKUP(Q1059,freq!$A$2:$A$40,freq!$B$2:$B$40,0),_xlfn.XLOOKUP(R1059,freq!$A$2:$A$40,freq!$B$2:$B$40,0),_xlfn.XLOOKUP(S1059,freq!$A$2:$A$40,freq!$B$2:$B$40,0),_xlfn.XLOOKUP(T1059,freq!$A$2:$A$40,freq!$B$2:$B$40,0),_xlfn.XLOOKUP(U1059,freq!$A$2:$A$40,freq!$B$2:$B$40,0),_xlfn.XLOOKUP(V1059,freq!$A$2:$A$40,freq!$B$2:$B$40,0))</f>
        <v>51.22</v>
      </c>
    </row>
    <row r="1060" spans="1:23" hidden="1" x14ac:dyDescent="0.35">
      <c r="A1060" s="32" t="s">
        <v>1492</v>
      </c>
      <c r="B1060" s="32" t="s">
        <v>56</v>
      </c>
      <c r="C1060" s="32">
        <v>1</v>
      </c>
      <c r="D1060" s="32">
        <v>9</v>
      </c>
      <c r="E1060" s="32" t="s">
        <v>46</v>
      </c>
      <c r="F1060" s="32">
        <v>7</v>
      </c>
      <c r="G1060" s="32" t="s">
        <v>48</v>
      </c>
      <c r="H1060" s="32" t="s">
        <v>38</v>
      </c>
      <c r="I1060" s="32">
        <v>3</v>
      </c>
      <c r="J1060" s="32" t="s">
        <v>1</v>
      </c>
      <c r="K1060" s="32" t="s">
        <v>40</v>
      </c>
      <c r="L1060" s="32">
        <v>1</v>
      </c>
      <c r="M1060" s="32" t="s">
        <v>32</v>
      </c>
      <c r="N1060" s="32" t="s">
        <v>31</v>
      </c>
      <c r="O1060" s="32">
        <v>3</v>
      </c>
      <c r="P1060" s="32">
        <v>2</v>
      </c>
      <c r="Q1060" s="32" t="s">
        <v>30</v>
      </c>
      <c r="R1060" s="32" t="s">
        <v>1</v>
      </c>
      <c r="S1060" s="32" t="s">
        <v>32</v>
      </c>
      <c r="T1060" s="32" t="s">
        <v>58</v>
      </c>
      <c r="U1060" s="32">
        <v>0</v>
      </c>
      <c r="V1060" s="32" t="s">
        <v>44</v>
      </c>
      <c r="W1060" s="32">
        <f>SUM(_xlfn.XLOOKUP(B1060,freq!$A$2:$A$40,freq!$B$2:$B$40,0),_xlfn.XLOOKUP(C1060,freq!$A$2:$A$40,freq!$B$2:$B$40,0),_xlfn.XLOOKUP(D1060,freq!$A$2:$A$40,freq!$B$2:$B$40,0),_xlfn.XLOOKUP(E1060,freq!$A$2:$A$40,freq!$B$2:$B$40,0),_xlfn.XLOOKUP(F1060,freq!$A$2:$A$40,freq!$B$2:$B$40,0),_xlfn.XLOOKUP(G1060,freq!$A$2:$A$40,freq!$B$2:$B$40,0),_xlfn.XLOOKUP(H1060,freq!$A$2:$A$40,freq!$B$2:$B$40,0),_xlfn.XLOOKUP(I1060,freq!$A$2:$A$40,freq!$B$2:$B$40,0),_xlfn.XLOOKUP(J1060,freq!$A$2:$A$40,freq!$B$2:$B$40,0),_xlfn.XLOOKUP(K1060,freq!$A$2:$A$40,freq!$B$2:$B$40,0),_xlfn.XLOOKUP(L1060,freq!$A$2:$A$40,freq!$B$2:$B$40,0),_xlfn.XLOOKUP(M1060,freq!$A$2:$A$40,freq!$B$2:$B$40,0),_xlfn.XLOOKUP(N1060,freq!$A$2:$A$40,freq!$B$2:$B$40,0),_xlfn.XLOOKUP(O1060,freq!$A$2:$A$40,freq!$B$2:$B$40,0),_xlfn.XLOOKUP(P1060,freq!$A$2:$A$40,freq!$B$2:$B$40,0),_xlfn.XLOOKUP(Q1060,freq!$A$2:$A$40,freq!$B$2:$B$40,0),_xlfn.XLOOKUP(R1060,freq!$A$2:$A$40,freq!$B$2:$B$40,0),_xlfn.XLOOKUP(S1060,freq!$A$2:$A$40,freq!$B$2:$B$40,0),_xlfn.XLOOKUP(T1060,freq!$A$2:$A$40,freq!$B$2:$B$40,0),_xlfn.XLOOKUP(U1060,freq!$A$2:$A$40,freq!$B$2:$B$40,0),_xlfn.XLOOKUP(V1060,freq!$A$2:$A$40,freq!$B$2:$B$40,0))</f>
        <v>51.14</v>
      </c>
    </row>
    <row r="1061" spans="1:23" hidden="1" x14ac:dyDescent="0.35">
      <c r="A1061" s="32" t="s">
        <v>1191</v>
      </c>
      <c r="B1061" s="32" t="s">
        <v>48</v>
      </c>
      <c r="C1061" s="32">
        <v>9</v>
      </c>
      <c r="D1061" s="32" t="s">
        <v>28</v>
      </c>
      <c r="E1061" s="32" t="s">
        <v>28</v>
      </c>
      <c r="F1061" s="32" t="s">
        <v>4</v>
      </c>
      <c r="G1061" s="32">
        <v>2</v>
      </c>
      <c r="H1061" s="32" t="s">
        <v>2</v>
      </c>
      <c r="I1061" s="32" t="s">
        <v>43</v>
      </c>
      <c r="J1061" s="32" t="s">
        <v>32</v>
      </c>
      <c r="K1061" s="32" t="s">
        <v>32</v>
      </c>
      <c r="L1061" s="32" t="s">
        <v>32</v>
      </c>
      <c r="M1061" s="32">
        <v>9</v>
      </c>
      <c r="N1061" s="32">
        <v>7</v>
      </c>
      <c r="O1061" s="32">
        <v>9</v>
      </c>
      <c r="P1061" s="32">
        <v>4</v>
      </c>
      <c r="Q1061" s="32" t="s">
        <v>41</v>
      </c>
      <c r="R1061" s="32" t="s">
        <v>32</v>
      </c>
      <c r="S1061" s="32" t="s">
        <v>34</v>
      </c>
      <c r="T1061" s="32" t="s">
        <v>37</v>
      </c>
      <c r="U1061" s="32" t="s">
        <v>44</v>
      </c>
      <c r="V1061" s="32" t="s">
        <v>44</v>
      </c>
      <c r="W1061" s="32">
        <f>SUM(_xlfn.XLOOKUP(B1061,freq!$A$2:$A$40,freq!$B$2:$B$40,0),_xlfn.XLOOKUP(C1061,freq!$A$2:$A$40,freq!$B$2:$B$40,0),_xlfn.XLOOKUP(D1061,freq!$A$2:$A$40,freq!$B$2:$B$40,0),_xlfn.XLOOKUP(E1061,freq!$A$2:$A$40,freq!$B$2:$B$40,0),_xlfn.XLOOKUP(F1061,freq!$A$2:$A$40,freq!$B$2:$B$40,0),_xlfn.XLOOKUP(G1061,freq!$A$2:$A$40,freq!$B$2:$B$40,0),_xlfn.XLOOKUP(H1061,freq!$A$2:$A$40,freq!$B$2:$B$40,0),_xlfn.XLOOKUP(I1061,freq!$A$2:$A$40,freq!$B$2:$B$40,0),_xlfn.XLOOKUP(J1061,freq!$A$2:$A$40,freq!$B$2:$B$40,0),_xlfn.XLOOKUP(K1061,freq!$A$2:$A$40,freq!$B$2:$B$40,0),_xlfn.XLOOKUP(L1061,freq!$A$2:$A$40,freq!$B$2:$B$40,0),_xlfn.XLOOKUP(M1061,freq!$A$2:$A$40,freq!$B$2:$B$40,0),_xlfn.XLOOKUP(N1061,freq!$A$2:$A$40,freq!$B$2:$B$40,0),_xlfn.XLOOKUP(O1061,freq!$A$2:$A$40,freq!$B$2:$B$40,0),_xlfn.XLOOKUP(P1061,freq!$A$2:$A$40,freq!$B$2:$B$40,0),_xlfn.XLOOKUP(Q1061,freq!$A$2:$A$40,freq!$B$2:$B$40,0),_xlfn.XLOOKUP(R1061,freq!$A$2:$A$40,freq!$B$2:$B$40,0),_xlfn.XLOOKUP(S1061,freq!$A$2:$A$40,freq!$B$2:$B$40,0),_xlfn.XLOOKUP(T1061,freq!$A$2:$A$40,freq!$B$2:$B$40,0),_xlfn.XLOOKUP(U1061,freq!$A$2:$A$40,freq!$B$2:$B$40,0),_xlfn.XLOOKUP(V1061,freq!$A$2:$A$40,freq!$B$2:$B$40,0))</f>
        <v>51.129999999999995</v>
      </c>
    </row>
    <row r="1062" spans="1:23" hidden="1" x14ac:dyDescent="0.35">
      <c r="A1062" s="32" t="s">
        <v>1674</v>
      </c>
      <c r="B1062" s="32" t="s">
        <v>40</v>
      </c>
      <c r="C1062" s="32" t="s">
        <v>30</v>
      </c>
      <c r="D1062" s="32" t="s">
        <v>31</v>
      </c>
      <c r="E1062" s="32" t="s">
        <v>59</v>
      </c>
      <c r="F1062" s="32" t="s">
        <v>40</v>
      </c>
      <c r="G1062" s="32" t="s">
        <v>53</v>
      </c>
      <c r="H1062" s="32" t="s">
        <v>59</v>
      </c>
      <c r="I1062" s="32" t="s">
        <v>53</v>
      </c>
      <c r="J1062" s="32" t="s">
        <v>1</v>
      </c>
      <c r="K1062" s="32" t="s">
        <v>28</v>
      </c>
      <c r="L1062" s="32" t="s">
        <v>44</v>
      </c>
      <c r="M1062" s="32">
        <v>3</v>
      </c>
      <c r="N1062" s="32" t="s">
        <v>44</v>
      </c>
      <c r="O1062" s="32">
        <v>9</v>
      </c>
      <c r="P1062" s="32" t="s">
        <v>45</v>
      </c>
      <c r="Q1062" s="32">
        <v>3</v>
      </c>
      <c r="R1062" s="32">
        <v>3</v>
      </c>
      <c r="S1062" s="32">
        <v>8</v>
      </c>
      <c r="T1062" s="32" t="s">
        <v>44</v>
      </c>
      <c r="U1062" s="32">
        <v>7</v>
      </c>
      <c r="V1062" s="32" t="s">
        <v>48</v>
      </c>
      <c r="W1062" s="32">
        <f>SUM(_xlfn.XLOOKUP(B1062,freq!$A$2:$A$40,freq!$B$2:$B$40,0),_xlfn.XLOOKUP(C1062,freq!$A$2:$A$40,freq!$B$2:$B$40,0),_xlfn.XLOOKUP(D1062,freq!$A$2:$A$40,freq!$B$2:$B$40,0),_xlfn.XLOOKUP(E1062,freq!$A$2:$A$40,freq!$B$2:$B$40,0),_xlfn.XLOOKUP(F1062,freq!$A$2:$A$40,freq!$B$2:$B$40,0),_xlfn.XLOOKUP(G1062,freq!$A$2:$A$40,freq!$B$2:$B$40,0),_xlfn.XLOOKUP(H1062,freq!$A$2:$A$40,freq!$B$2:$B$40,0),_xlfn.XLOOKUP(I1062,freq!$A$2:$A$40,freq!$B$2:$B$40,0),_xlfn.XLOOKUP(J1062,freq!$A$2:$A$40,freq!$B$2:$B$40,0),_xlfn.XLOOKUP(K1062,freq!$A$2:$A$40,freq!$B$2:$B$40,0),_xlfn.XLOOKUP(L1062,freq!$A$2:$A$40,freq!$B$2:$B$40,0),_xlfn.XLOOKUP(M1062,freq!$A$2:$A$40,freq!$B$2:$B$40,0),_xlfn.XLOOKUP(N1062,freq!$A$2:$A$40,freq!$B$2:$B$40,0),_xlfn.XLOOKUP(O1062,freq!$A$2:$A$40,freq!$B$2:$B$40,0),_xlfn.XLOOKUP(P1062,freq!$A$2:$A$40,freq!$B$2:$B$40,0),_xlfn.XLOOKUP(Q1062,freq!$A$2:$A$40,freq!$B$2:$B$40,0),_xlfn.XLOOKUP(R1062,freq!$A$2:$A$40,freq!$B$2:$B$40,0),_xlfn.XLOOKUP(S1062,freq!$A$2:$A$40,freq!$B$2:$B$40,0),_xlfn.XLOOKUP(T1062,freq!$A$2:$A$40,freq!$B$2:$B$40,0),_xlfn.XLOOKUP(U1062,freq!$A$2:$A$40,freq!$B$2:$B$40,0),_xlfn.XLOOKUP(V1062,freq!$A$2:$A$40,freq!$B$2:$B$40,0))</f>
        <v>51.11</v>
      </c>
    </row>
    <row r="1063" spans="1:23" hidden="1" x14ac:dyDescent="0.35">
      <c r="A1063" s="32" t="s">
        <v>573</v>
      </c>
      <c r="B1063" s="32">
        <v>9</v>
      </c>
      <c r="C1063" s="32" t="s">
        <v>41</v>
      </c>
      <c r="D1063" s="32" t="s">
        <v>49</v>
      </c>
      <c r="E1063" s="32" t="s">
        <v>45</v>
      </c>
      <c r="F1063" s="32" t="s">
        <v>30</v>
      </c>
      <c r="G1063" s="32" t="s">
        <v>42</v>
      </c>
      <c r="H1063" s="32" t="s">
        <v>33</v>
      </c>
      <c r="I1063" s="32" t="s">
        <v>42</v>
      </c>
      <c r="J1063" s="32" t="s">
        <v>58</v>
      </c>
      <c r="K1063" s="32" t="s">
        <v>49</v>
      </c>
      <c r="L1063" s="32" t="s">
        <v>44</v>
      </c>
      <c r="M1063" s="32">
        <v>6</v>
      </c>
      <c r="N1063" s="32" t="s">
        <v>2</v>
      </c>
      <c r="O1063" s="32" t="s">
        <v>28</v>
      </c>
      <c r="P1063" s="32" t="s">
        <v>48</v>
      </c>
      <c r="Q1063" s="32" t="s">
        <v>58</v>
      </c>
      <c r="R1063" s="32" t="s">
        <v>28</v>
      </c>
      <c r="S1063" s="32" t="s">
        <v>36</v>
      </c>
      <c r="T1063" s="32" t="s">
        <v>4</v>
      </c>
      <c r="U1063" s="32">
        <v>8</v>
      </c>
      <c r="V1063" s="32" t="s">
        <v>56</v>
      </c>
      <c r="W1063" s="32">
        <f>SUM(_xlfn.XLOOKUP(B1063,freq!$A$2:$A$40,freq!$B$2:$B$40,0),_xlfn.XLOOKUP(C1063,freq!$A$2:$A$40,freq!$B$2:$B$40,0),_xlfn.XLOOKUP(D1063,freq!$A$2:$A$40,freq!$B$2:$B$40,0),_xlfn.XLOOKUP(E1063,freq!$A$2:$A$40,freq!$B$2:$B$40,0),_xlfn.XLOOKUP(F1063,freq!$A$2:$A$40,freq!$B$2:$B$40,0),_xlfn.XLOOKUP(G1063,freq!$A$2:$A$40,freq!$B$2:$B$40,0),_xlfn.XLOOKUP(H1063,freq!$A$2:$A$40,freq!$B$2:$B$40,0),_xlfn.XLOOKUP(I1063,freq!$A$2:$A$40,freq!$B$2:$B$40,0),_xlfn.XLOOKUP(J1063,freq!$A$2:$A$40,freq!$B$2:$B$40,0),_xlfn.XLOOKUP(K1063,freq!$A$2:$A$40,freq!$B$2:$B$40,0),_xlfn.XLOOKUP(L1063,freq!$A$2:$A$40,freq!$B$2:$B$40,0),_xlfn.XLOOKUP(M1063,freq!$A$2:$A$40,freq!$B$2:$B$40,0),_xlfn.XLOOKUP(N1063,freq!$A$2:$A$40,freq!$B$2:$B$40,0),_xlfn.XLOOKUP(O1063,freq!$A$2:$A$40,freq!$B$2:$B$40,0),_xlfn.XLOOKUP(P1063,freq!$A$2:$A$40,freq!$B$2:$B$40,0),_xlfn.XLOOKUP(Q1063,freq!$A$2:$A$40,freq!$B$2:$B$40,0),_xlfn.XLOOKUP(R1063,freq!$A$2:$A$40,freq!$B$2:$B$40,0),_xlfn.XLOOKUP(S1063,freq!$A$2:$A$40,freq!$B$2:$B$40,0),_xlfn.XLOOKUP(T1063,freq!$A$2:$A$40,freq!$B$2:$B$40,0),_xlfn.XLOOKUP(U1063,freq!$A$2:$A$40,freq!$B$2:$B$40,0),_xlfn.XLOOKUP(V1063,freq!$A$2:$A$40,freq!$B$2:$B$40,0))</f>
        <v>51.08</v>
      </c>
    </row>
    <row r="1064" spans="1:23" hidden="1" x14ac:dyDescent="0.35">
      <c r="A1064" s="32" t="s">
        <v>1438</v>
      </c>
      <c r="B1064" s="32" t="s">
        <v>53</v>
      </c>
      <c r="C1064" s="32" t="s">
        <v>2</v>
      </c>
      <c r="D1064" s="32" t="s">
        <v>31</v>
      </c>
      <c r="E1064" s="32" t="s">
        <v>30</v>
      </c>
      <c r="F1064" s="32" t="s">
        <v>33</v>
      </c>
      <c r="G1064" s="32">
        <v>1</v>
      </c>
      <c r="H1064" s="32">
        <v>1</v>
      </c>
      <c r="I1064" s="32" t="s">
        <v>1</v>
      </c>
      <c r="J1064" s="32" t="s">
        <v>28</v>
      </c>
      <c r="K1064" s="32" t="s">
        <v>1</v>
      </c>
      <c r="L1064" s="32">
        <v>6</v>
      </c>
      <c r="M1064" s="32" t="s">
        <v>28</v>
      </c>
      <c r="N1064" s="32" t="s">
        <v>38</v>
      </c>
      <c r="O1064" s="32">
        <v>3</v>
      </c>
      <c r="P1064" s="32" t="s">
        <v>4</v>
      </c>
      <c r="Q1064" s="32" t="s">
        <v>1</v>
      </c>
      <c r="R1064" s="32" t="s">
        <v>0</v>
      </c>
      <c r="S1064" s="32" t="s">
        <v>43</v>
      </c>
      <c r="T1064" s="32">
        <v>5</v>
      </c>
      <c r="U1064" s="32">
        <v>2</v>
      </c>
      <c r="V1064" s="32" t="s">
        <v>34</v>
      </c>
      <c r="W1064" s="32">
        <f>SUM(_xlfn.XLOOKUP(B1064,freq!$A$2:$A$40,freq!$B$2:$B$40,0),_xlfn.XLOOKUP(C1064,freq!$A$2:$A$40,freq!$B$2:$B$40,0),_xlfn.XLOOKUP(D1064,freq!$A$2:$A$40,freq!$B$2:$B$40,0),_xlfn.XLOOKUP(E1064,freq!$A$2:$A$40,freq!$B$2:$B$40,0),_xlfn.XLOOKUP(F1064,freq!$A$2:$A$40,freq!$B$2:$B$40,0),_xlfn.XLOOKUP(G1064,freq!$A$2:$A$40,freq!$B$2:$B$40,0),_xlfn.XLOOKUP(H1064,freq!$A$2:$A$40,freq!$B$2:$B$40,0),_xlfn.XLOOKUP(I1064,freq!$A$2:$A$40,freq!$B$2:$B$40,0),_xlfn.XLOOKUP(J1064,freq!$A$2:$A$40,freq!$B$2:$B$40,0),_xlfn.XLOOKUP(K1064,freq!$A$2:$A$40,freq!$B$2:$B$40,0),_xlfn.XLOOKUP(L1064,freq!$A$2:$A$40,freq!$B$2:$B$40,0),_xlfn.XLOOKUP(M1064,freq!$A$2:$A$40,freq!$B$2:$B$40,0),_xlfn.XLOOKUP(N1064,freq!$A$2:$A$40,freq!$B$2:$B$40,0),_xlfn.XLOOKUP(O1064,freq!$A$2:$A$40,freq!$B$2:$B$40,0),_xlfn.XLOOKUP(P1064,freq!$A$2:$A$40,freq!$B$2:$B$40,0),_xlfn.XLOOKUP(Q1064,freq!$A$2:$A$40,freq!$B$2:$B$40,0),_xlfn.XLOOKUP(R1064,freq!$A$2:$A$40,freq!$B$2:$B$40,0),_xlfn.XLOOKUP(S1064,freq!$A$2:$A$40,freq!$B$2:$B$40,0),_xlfn.XLOOKUP(T1064,freq!$A$2:$A$40,freq!$B$2:$B$40,0),_xlfn.XLOOKUP(U1064,freq!$A$2:$A$40,freq!$B$2:$B$40,0),_xlfn.XLOOKUP(V1064,freq!$A$2:$A$40,freq!$B$2:$B$40,0))</f>
        <v>51.08</v>
      </c>
    </row>
    <row r="1065" spans="1:23" hidden="1" x14ac:dyDescent="0.35">
      <c r="A1065" s="32" t="s">
        <v>1327</v>
      </c>
      <c r="B1065" s="32" t="s">
        <v>0</v>
      </c>
      <c r="C1065" s="32">
        <v>4</v>
      </c>
      <c r="D1065" s="32" t="s">
        <v>49</v>
      </c>
      <c r="E1065" s="32" t="s">
        <v>42</v>
      </c>
      <c r="F1065" s="32" t="s">
        <v>30</v>
      </c>
      <c r="G1065" s="32" t="s">
        <v>37</v>
      </c>
      <c r="H1065" s="32" t="s">
        <v>33</v>
      </c>
      <c r="I1065" s="32" t="s">
        <v>3</v>
      </c>
      <c r="J1065" s="32" t="s">
        <v>37</v>
      </c>
      <c r="K1065" s="32" t="s">
        <v>53</v>
      </c>
      <c r="L1065" s="32" t="s">
        <v>28</v>
      </c>
      <c r="M1065" s="32">
        <v>4</v>
      </c>
      <c r="N1065" s="32" t="s">
        <v>59</v>
      </c>
      <c r="O1065" s="32" t="s">
        <v>28</v>
      </c>
      <c r="P1065" s="32" t="s">
        <v>33</v>
      </c>
      <c r="Q1065" s="32" t="s">
        <v>30</v>
      </c>
      <c r="R1065" s="32" t="s">
        <v>2</v>
      </c>
      <c r="S1065" s="32">
        <v>5</v>
      </c>
      <c r="T1065" s="32">
        <v>8</v>
      </c>
      <c r="U1065" s="32">
        <v>1</v>
      </c>
      <c r="V1065" s="32" t="s">
        <v>45</v>
      </c>
      <c r="W1065" s="32">
        <f>SUM(_xlfn.XLOOKUP(B1065,freq!$A$2:$A$40,freq!$B$2:$B$40,0),_xlfn.XLOOKUP(C1065,freq!$A$2:$A$40,freq!$B$2:$B$40,0),_xlfn.XLOOKUP(D1065,freq!$A$2:$A$40,freq!$B$2:$B$40,0),_xlfn.XLOOKUP(E1065,freq!$A$2:$A$40,freq!$B$2:$B$40,0),_xlfn.XLOOKUP(F1065,freq!$A$2:$A$40,freq!$B$2:$B$40,0),_xlfn.XLOOKUP(G1065,freq!$A$2:$A$40,freq!$B$2:$B$40,0),_xlfn.XLOOKUP(H1065,freq!$A$2:$A$40,freq!$B$2:$B$40,0),_xlfn.XLOOKUP(I1065,freq!$A$2:$A$40,freq!$B$2:$B$40,0),_xlfn.XLOOKUP(J1065,freq!$A$2:$A$40,freq!$B$2:$B$40,0),_xlfn.XLOOKUP(K1065,freq!$A$2:$A$40,freq!$B$2:$B$40,0),_xlfn.XLOOKUP(L1065,freq!$A$2:$A$40,freq!$B$2:$B$40,0),_xlfn.XLOOKUP(M1065,freq!$A$2:$A$40,freq!$B$2:$B$40,0),_xlfn.XLOOKUP(N1065,freq!$A$2:$A$40,freq!$B$2:$B$40,0),_xlfn.XLOOKUP(O1065,freq!$A$2:$A$40,freq!$B$2:$B$40,0),_xlfn.XLOOKUP(P1065,freq!$A$2:$A$40,freq!$B$2:$B$40,0),_xlfn.XLOOKUP(Q1065,freq!$A$2:$A$40,freq!$B$2:$B$40,0),_xlfn.XLOOKUP(R1065,freq!$A$2:$A$40,freq!$B$2:$B$40,0),_xlfn.XLOOKUP(S1065,freq!$A$2:$A$40,freq!$B$2:$B$40,0),_xlfn.XLOOKUP(T1065,freq!$A$2:$A$40,freq!$B$2:$B$40,0),_xlfn.XLOOKUP(U1065,freq!$A$2:$A$40,freq!$B$2:$B$40,0),_xlfn.XLOOKUP(V1065,freq!$A$2:$A$40,freq!$B$2:$B$40,0))</f>
        <v>51.069999999999993</v>
      </c>
    </row>
    <row r="1066" spans="1:23" hidden="1" x14ac:dyDescent="0.35">
      <c r="A1066" s="32" t="s">
        <v>1171</v>
      </c>
      <c r="B1066" s="32" t="s">
        <v>3</v>
      </c>
      <c r="C1066" s="32" t="s">
        <v>38</v>
      </c>
      <c r="D1066" s="32">
        <v>9</v>
      </c>
      <c r="E1066" s="32" t="s">
        <v>32</v>
      </c>
      <c r="F1066" s="32" t="s">
        <v>35</v>
      </c>
      <c r="G1066" s="32" t="s">
        <v>35</v>
      </c>
      <c r="H1066" s="32">
        <v>6</v>
      </c>
      <c r="I1066" s="32" t="s">
        <v>41</v>
      </c>
      <c r="J1066" s="32" t="s">
        <v>40</v>
      </c>
      <c r="K1066" s="32" t="s">
        <v>43</v>
      </c>
      <c r="L1066" s="32" t="s">
        <v>41</v>
      </c>
      <c r="M1066" s="32" t="s">
        <v>30</v>
      </c>
      <c r="N1066" s="32">
        <v>9</v>
      </c>
      <c r="O1066" s="32" t="s">
        <v>3</v>
      </c>
      <c r="P1066" s="32" t="s">
        <v>44</v>
      </c>
      <c r="Q1066" s="32">
        <v>9</v>
      </c>
      <c r="R1066" s="32">
        <v>4</v>
      </c>
      <c r="S1066" s="32" t="s">
        <v>3</v>
      </c>
      <c r="T1066" s="32" t="s">
        <v>53</v>
      </c>
      <c r="U1066" s="32">
        <v>6</v>
      </c>
      <c r="V1066" s="32" t="s">
        <v>38</v>
      </c>
      <c r="W1066" s="32">
        <f>SUM(_xlfn.XLOOKUP(B1066,freq!$A$2:$A$40,freq!$B$2:$B$40,0),_xlfn.XLOOKUP(C1066,freq!$A$2:$A$40,freq!$B$2:$B$40,0),_xlfn.XLOOKUP(D1066,freq!$A$2:$A$40,freq!$B$2:$B$40,0),_xlfn.XLOOKUP(E1066,freq!$A$2:$A$40,freq!$B$2:$B$40,0),_xlfn.XLOOKUP(F1066,freq!$A$2:$A$40,freq!$B$2:$B$40,0),_xlfn.XLOOKUP(G1066,freq!$A$2:$A$40,freq!$B$2:$B$40,0),_xlfn.XLOOKUP(H1066,freq!$A$2:$A$40,freq!$B$2:$B$40,0),_xlfn.XLOOKUP(I1066,freq!$A$2:$A$40,freq!$B$2:$B$40,0),_xlfn.XLOOKUP(J1066,freq!$A$2:$A$40,freq!$B$2:$B$40,0),_xlfn.XLOOKUP(K1066,freq!$A$2:$A$40,freq!$B$2:$B$40,0),_xlfn.XLOOKUP(L1066,freq!$A$2:$A$40,freq!$B$2:$B$40,0),_xlfn.XLOOKUP(M1066,freq!$A$2:$A$40,freq!$B$2:$B$40,0),_xlfn.XLOOKUP(N1066,freq!$A$2:$A$40,freq!$B$2:$B$40,0),_xlfn.XLOOKUP(O1066,freq!$A$2:$A$40,freq!$B$2:$B$40,0),_xlfn.XLOOKUP(P1066,freq!$A$2:$A$40,freq!$B$2:$B$40,0),_xlfn.XLOOKUP(Q1066,freq!$A$2:$A$40,freq!$B$2:$B$40,0),_xlfn.XLOOKUP(R1066,freq!$A$2:$A$40,freq!$B$2:$B$40,0),_xlfn.XLOOKUP(S1066,freq!$A$2:$A$40,freq!$B$2:$B$40,0),_xlfn.XLOOKUP(T1066,freq!$A$2:$A$40,freq!$B$2:$B$40,0),_xlfn.XLOOKUP(U1066,freq!$A$2:$A$40,freq!$B$2:$B$40,0),_xlfn.XLOOKUP(V1066,freq!$A$2:$A$40,freq!$B$2:$B$40,0))</f>
        <v>51.039999999999992</v>
      </c>
    </row>
    <row r="1067" spans="1:23" hidden="1" x14ac:dyDescent="0.35">
      <c r="A1067" s="32" t="s">
        <v>1510</v>
      </c>
      <c r="B1067" s="32" t="s">
        <v>1</v>
      </c>
      <c r="C1067" s="32">
        <v>2</v>
      </c>
      <c r="D1067" s="32">
        <v>1</v>
      </c>
      <c r="E1067" s="32" t="s">
        <v>48</v>
      </c>
      <c r="F1067" s="32" t="s">
        <v>2</v>
      </c>
      <c r="G1067" s="32" t="s">
        <v>33</v>
      </c>
      <c r="H1067" s="32" t="s">
        <v>0</v>
      </c>
      <c r="I1067" s="32">
        <v>7</v>
      </c>
      <c r="J1067" s="32" t="s">
        <v>48</v>
      </c>
      <c r="K1067" s="32" t="s">
        <v>49</v>
      </c>
      <c r="L1067" s="32" t="s">
        <v>34</v>
      </c>
      <c r="M1067" s="32" t="s">
        <v>2</v>
      </c>
      <c r="N1067" s="32" t="s">
        <v>50</v>
      </c>
      <c r="O1067" s="32" t="s">
        <v>28</v>
      </c>
      <c r="P1067" s="32">
        <v>6</v>
      </c>
      <c r="Q1067" s="32" t="s">
        <v>53</v>
      </c>
      <c r="R1067" s="32" t="s">
        <v>48</v>
      </c>
      <c r="S1067" s="32">
        <v>0</v>
      </c>
      <c r="T1067" s="32">
        <v>4</v>
      </c>
      <c r="U1067" s="32" t="s">
        <v>58</v>
      </c>
      <c r="V1067" s="32" t="s">
        <v>41</v>
      </c>
      <c r="W1067" s="32">
        <f>SUM(_xlfn.XLOOKUP(B1067,freq!$A$2:$A$40,freq!$B$2:$B$40,0),_xlfn.XLOOKUP(C1067,freq!$A$2:$A$40,freq!$B$2:$B$40,0),_xlfn.XLOOKUP(D1067,freq!$A$2:$A$40,freq!$B$2:$B$40,0),_xlfn.XLOOKUP(E1067,freq!$A$2:$A$40,freq!$B$2:$B$40,0),_xlfn.XLOOKUP(F1067,freq!$A$2:$A$40,freq!$B$2:$B$40,0),_xlfn.XLOOKUP(G1067,freq!$A$2:$A$40,freq!$B$2:$B$40,0),_xlfn.XLOOKUP(H1067,freq!$A$2:$A$40,freq!$B$2:$B$40,0),_xlfn.XLOOKUP(I1067,freq!$A$2:$A$40,freq!$B$2:$B$40,0),_xlfn.XLOOKUP(J1067,freq!$A$2:$A$40,freq!$B$2:$B$40,0),_xlfn.XLOOKUP(K1067,freq!$A$2:$A$40,freq!$B$2:$B$40,0),_xlfn.XLOOKUP(L1067,freq!$A$2:$A$40,freq!$B$2:$B$40,0),_xlfn.XLOOKUP(M1067,freq!$A$2:$A$40,freq!$B$2:$B$40,0),_xlfn.XLOOKUP(N1067,freq!$A$2:$A$40,freq!$B$2:$B$40,0),_xlfn.XLOOKUP(O1067,freq!$A$2:$A$40,freq!$B$2:$B$40,0),_xlfn.XLOOKUP(P1067,freq!$A$2:$A$40,freq!$B$2:$B$40,0),_xlfn.XLOOKUP(Q1067,freq!$A$2:$A$40,freq!$B$2:$B$40,0),_xlfn.XLOOKUP(R1067,freq!$A$2:$A$40,freq!$B$2:$B$40,0),_xlfn.XLOOKUP(S1067,freq!$A$2:$A$40,freq!$B$2:$B$40,0),_xlfn.XLOOKUP(T1067,freq!$A$2:$A$40,freq!$B$2:$B$40,0),_xlfn.XLOOKUP(U1067,freq!$A$2:$A$40,freq!$B$2:$B$40,0),_xlfn.XLOOKUP(V1067,freq!$A$2:$A$40,freq!$B$2:$B$40,0))</f>
        <v>51.030000000000008</v>
      </c>
    </row>
    <row r="1068" spans="1:23" hidden="1" x14ac:dyDescent="0.35">
      <c r="A1068" s="32" t="s">
        <v>930</v>
      </c>
      <c r="B1068" s="32" t="s">
        <v>0</v>
      </c>
      <c r="C1068" s="32" t="s">
        <v>31</v>
      </c>
      <c r="D1068" s="32" t="s">
        <v>49</v>
      </c>
      <c r="E1068" s="32" t="s">
        <v>38</v>
      </c>
      <c r="F1068" s="32" t="s">
        <v>37</v>
      </c>
      <c r="G1068" s="32">
        <v>1</v>
      </c>
      <c r="H1068" s="32" t="s">
        <v>40</v>
      </c>
      <c r="I1068" s="32">
        <v>5</v>
      </c>
      <c r="J1068" s="32" t="s">
        <v>29</v>
      </c>
      <c r="K1068" s="32" t="s">
        <v>44</v>
      </c>
      <c r="L1068" s="32" t="s">
        <v>40</v>
      </c>
      <c r="M1068" s="32" t="s">
        <v>58</v>
      </c>
      <c r="N1068" s="32" t="s">
        <v>59</v>
      </c>
      <c r="O1068" s="32" t="s">
        <v>2</v>
      </c>
      <c r="P1068" s="32" t="s">
        <v>43</v>
      </c>
      <c r="Q1068" s="32">
        <v>3</v>
      </c>
      <c r="R1068" s="32" t="s">
        <v>48</v>
      </c>
      <c r="S1068" s="32" t="s">
        <v>36</v>
      </c>
      <c r="T1068" s="32" t="s">
        <v>36</v>
      </c>
      <c r="U1068" s="32" t="s">
        <v>32</v>
      </c>
      <c r="V1068" s="32" t="s">
        <v>41</v>
      </c>
      <c r="W1068" s="32">
        <f>SUM(_xlfn.XLOOKUP(B1068,freq!$A$2:$A$40,freq!$B$2:$B$40,0),_xlfn.XLOOKUP(C1068,freq!$A$2:$A$40,freq!$B$2:$B$40,0),_xlfn.XLOOKUP(D1068,freq!$A$2:$A$40,freq!$B$2:$B$40,0),_xlfn.XLOOKUP(E1068,freq!$A$2:$A$40,freq!$B$2:$B$40,0),_xlfn.XLOOKUP(F1068,freq!$A$2:$A$40,freq!$B$2:$B$40,0),_xlfn.XLOOKUP(G1068,freq!$A$2:$A$40,freq!$B$2:$B$40,0),_xlfn.XLOOKUP(H1068,freq!$A$2:$A$40,freq!$B$2:$B$40,0),_xlfn.XLOOKUP(I1068,freq!$A$2:$A$40,freq!$B$2:$B$40,0),_xlfn.XLOOKUP(J1068,freq!$A$2:$A$40,freq!$B$2:$B$40,0),_xlfn.XLOOKUP(K1068,freq!$A$2:$A$40,freq!$B$2:$B$40,0),_xlfn.XLOOKUP(L1068,freq!$A$2:$A$40,freq!$B$2:$B$40,0),_xlfn.XLOOKUP(M1068,freq!$A$2:$A$40,freq!$B$2:$B$40,0),_xlfn.XLOOKUP(N1068,freq!$A$2:$A$40,freq!$B$2:$B$40,0),_xlfn.XLOOKUP(O1068,freq!$A$2:$A$40,freq!$B$2:$B$40,0),_xlfn.XLOOKUP(P1068,freq!$A$2:$A$40,freq!$B$2:$B$40,0),_xlfn.XLOOKUP(Q1068,freq!$A$2:$A$40,freq!$B$2:$B$40,0),_xlfn.XLOOKUP(R1068,freq!$A$2:$A$40,freq!$B$2:$B$40,0),_xlfn.XLOOKUP(S1068,freq!$A$2:$A$40,freq!$B$2:$B$40,0),_xlfn.XLOOKUP(T1068,freq!$A$2:$A$40,freq!$B$2:$B$40,0),_xlfn.XLOOKUP(U1068,freq!$A$2:$A$40,freq!$B$2:$B$40,0),_xlfn.XLOOKUP(V1068,freq!$A$2:$A$40,freq!$B$2:$B$40,0))</f>
        <v>51</v>
      </c>
    </row>
    <row r="1069" spans="1:23" hidden="1" x14ac:dyDescent="0.35">
      <c r="A1069" s="32" t="s">
        <v>1925</v>
      </c>
      <c r="B1069" s="32" t="s">
        <v>32</v>
      </c>
      <c r="C1069" s="32">
        <v>2</v>
      </c>
      <c r="D1069" s="32" t="s">
        <v>44</v>
      </c>
      <c r="E1069" s="32">
        <v>1</v>
      </c>
      <c r="F1069" s="32" t="s">
        <v>59</v>
      </c>
      <c r="G1069" s="32" t="s">
        <v>29</v>
      </c>
      <c r="H1069" s="32">
        <v>8</v>
      </c>
      <c r="I1069" s="32" t="s">
        <v>58</v>
      </c>
      <c r="J1069" s="32" t="s">
        <v>29</v>
      </c>
      <c r="K1069" s="32" t="s">
        <v>48</v>
      </c>
      <c r="L1069" s="32" t="s">
        <v>58</v>
      </c>
      <c r="M1069" s="32" t="s">
        <v>59</v>
      </c>
      <c r="N1069" s="32" t="s">
        <v>48</v>
      </c>
      <c r="O1069" s="32" t="s">
        <v>44</v>
      </c>
      <c r="P1069" s="32" t="s">
        <v>33</v>
      </c>
      <c r="Q1069" s="32" t="s">
        <v>3</v>
      </c>
      <c r="R1069" s="32" t="s">
        <v>48</v>
      </c>
      <c r="S1069" s="32" t="s">
        <v>30</v>
      </c>
      <c r="T1069" s="32">
        <v>6</v>
      </c>
      <c r="U1069" s="32">
        <v>4</v>
      </c>
      <c r="V1069" s="32" t="s">
        <v>3</v>
      </c>
      <c r="W1069" s="32">
        <f>SUM(_xlfn.XLOOKUP(B1069,freq!$A$2:$A$40,freq!$B$2:$B$40,0),_xlfn.XLOOKUP(C1069,freq!$A$2:$A$40,freq!$B$2:$B$40,0),_xlfn.XLOOKUP(D1069,freq!$A$2:$A$40,freq!$B$2:$B$40,0),_xlfn.XLOOKUP(E1069,freq!$A$2:$A$40,freq!$B$2:$B$40,0),_xlfn.XLOOKUP(F1069,freq!$A$2:$A$40,freq!$B$2:$B$40,0),_xlfn.XLOOKUP(G1069,freq!$A$2:$A$40,freq!$B$2:$B$40,0),_xlfn.XLOOKUP(H1069,freq!$A$2:$A$40,freq!$B$2:$B$40,0),_xlfn.XLOOKUP(I1069,freq!$A$2:$A$40,freq!$B$2:$B$40,0),_xlfn.XLOOKUP(J1069,freq!$A$2:$A$40,freq!$B$2:$B$40,0),_xlfn.XLOOKUP(K1069,freq!$A$2:$A$40,freq!$B$2:$B$40,0),_xlfn.XLOOKUP(L1069,freq!$A$2:$A$40,freq!$B$2:$B$40,0),_xlfn.XLOOKUP(M1069,freq!$A$2:$A$40,freq!$B$2:$B$40,0),_xlfn.XLOOKUP(N1069,freq!$A$2:$A$40,freq!$B$2:$B$40,0),_xlfn.XLOOKUP(O1069,freq!$A$2:$A$40,freq!$B$2:$B$40,0),_xlfn.XLOOKUP(P1069,freq!$A$2:$A$40,freq!$B$2:$B$40,0),_xlfn.XLOOKUP(Q1069,freq!$A$2:$A$40,freq!$B$2:$B$40,0),_xlfn.XLOOKUP(R1069,freq!$A$2:$A$40,freq!$B$2:$B$40,0),_xlfn.XLOOKUP(S1069,freq!$A$2:$A$40,freq!$B$2:$B$40,0),_xlfn.XLOOKUP(T1069,freq!$A$2:$A$40,freq!$B$2:$B$40,0),_xlfn.XLOOKUP(U1069,freq!$A$2:$A$40,freq!$B$2:$B$40,0),_xlfn.XLOOKUP(V1069,freq!$A$2:$A$40,freq!$B$2:$B$40,0))</f>
        <v>50.99</v>
      </c>
    </row>
    <row r="1070" spans="1:23" hidden="1" x14ac:dyDescent="0.35">
      <c r="A1070" s="32" t="s">
        <v>1760</v>
      </c>
      <c r="B1070" s="32" t="s">
        <v>32</v>
      </c>
      <c r="C1070" s="32">
        <v>8</v>
      </c>
      <c r="D1070" s="32" t="s">
        <v>35</v>
      </c>
      <c r="E1070" s="32" t="s">
        <v>42</v>
      </c>
      <c r="F1070" s="32" t="s">
        <v>56</v>
      </c>
      <c r="G1070" s="32" t="s">
        <v>2</v>
      </c>
      <c r="H1070" s="32" t="s">
        <v>32</v>
      </c>
      <c r="I1070" s="32" t="s">
        <v>41</v>
      </c>
      <c r="J1070" s="32">
        <v>4</v>
      </c>
      <c r="K1070" s="32">
        <v>3</v>
      </c>
      <c r="L1070" s="32" t="s">
        <v>42</v>
      </c>
      <c r="M1070" s="32" t="s">
        <v>53</v>
      </c>
      <c r="N1070" s="32">
        <v>6</v>
      </c>
      <c r="O1070" s="32" t="s">
        <v>40</v>
      </c>
      <c r="P1070" s="32" t="s">
        <v>31</v>
      </c>
      <c r="Q1070" s="32" t="s">
        <v>34</v>
      </c>
      <c r="R1070" s="32">
        <v>8</v>
      </c>
      <c r="S1070" s="32" t="s">
        <v>30</v>
      </c>
      <c r="T1070" s="32" t="s">
        <v>38</v>
      </c>
      <c r="U1070" s="32" t="s">
        <v>3</v>
      </c>
      <c r="V1070" s="32" t="s">
        <v>4</v>
      </c>
      <c r="W1070" s="32">
        <f>SUM(_xlfn.XLOOKUP(B1070,freq!$A$2:$A$40,freq!$B$2:$B$40,0),_xlfn.XLOOKUP(C1070,freq!$A$2:$A$40,freq!$B$2:$B$40,0),_xlfn.XLOOKUP(D1070,freq!$A$2:$A$40,freq!$B$2:$B$40,0),_xlfn.XLOOKUP(E1070,freq!$A$2:$A$40,freq!$B$2:$B$40,0),_xlfn.XLOOKUP(F1070,freq!$A$2:$A$40,freq!$B$2:$B$40,0),_xlfn.XLOOKUP(G1070,freq!$A$2:$A$40,freq!$B$2:$B$40,0),_xlfn.XLOOKUP(H1070,freq!$A$2:$A$40,freq!$B$2:$B$40,0),_xlfn.XLOOKUP(I1070,freq!$A$2:$A$40,freq!$B$2:$B$40,0),_xlfn.XLOOKUP(J1070,freq!$A$2:$A$40,freq!$B$2:$B$40,0),_xlfn.XLOOKUP(K1070,freq!$A$2:$A$40,freq!$B$2:$B$40,0),_xlfn.XLOOKUP(L1070,freq!$A$2:$A$40,freq!$B$2:$B$40,0),_xlfn.XLOOKUP(M1070,freq!$A$2:$A$40,freq!$B$2:$B$40,0),_xlfn.XLOOKUP(N1070,freq!$A$2:$A$40,freq!$B$2:$B$40,0),_xlfn.XLOOKUP(O1070,freq!$A$2:$A$40,freq!$B$2:$B$40,0),_xlfn.XLOOKUP(P1070,freq!$A$2:$A$40,freq!$B$2:$B$40,0),_xlfn.XLOOKUP(Q1070,freq!$A$2:$A$40,freq!$B$2:$B$40,0),_xlfn.XLOOKUP(R1070,freq!$A$2:$A$40,freq!$B$2:$B$40,0),_xlfn.XLOOKUP(S1070,freq!$A$2:$A$40,freq!$B$2:$B$40,0),_xlfn.XLOOKUP(T1070,freq!$A$2:$A$40,freq!$B$2:$B$40,0),_xlfn.XLOOKUP(U1070,freq!$A$2:$A$40,freq!$B$2:$B$40,0),_xlfn.XLOOKUP(V1070,freq!$A$2:$A$40,freq!$B$2:$B$40,0))</f>
        <v>50.989999999999995</v>
      </c>
    </row>
    <row r="1071" spans="1:23" hidden="1" x14ac:dyDescent="0.35">
      <c r="A1071" s="32" t="s">
        <v>822</v>
      </c>
      <c r="B1071" s="32">
        <v>9</v>
      </c>
      <c r="C1071" s="32">
        <v>2</v>
      </c>
      <c r="D1071" s="32" t="s">
        <v>56</v>
      </c>
      <c r="E1071" s="32" t="s">
        <v>0</v>
      </c>
      <c r="F1071" s="32" t="s">
        <v>49</v>
      </c>
      <c r="G1071" s="32" t="s">
        <v>38</v>
      </c>
      <c r="H1071" s="32" t="s">
        <v>41</v>
      </c>
      <c r="I1071" s="32" t="s">
        <v>2</v>
      </c>
      <c r="J1071" s="32" t="s">
        <v>40</v>
      </c>
      <c r="K1071" s="32" t="s">
        <v>1</v>
      </c>
      <c r="L1071" s="32" t="s">
        <v>36</v>
      </c>
      <c r="M1071" s="32" t="s">
        <v>59</v>
      </c>
      <c r="N1071" s="32" t="s">
        <v>56</v>
      </c>
      <c r="O1071" s="32">
        <v>6</v>
      </c>
      <c r="P1071" s="32">
        <v>0</v>
      </c>
      <c r="Q1071" s="32" t="s">
        <v>58</v>
      </c>
      <c r="R1071" s="32">
        <v>3</v>
      </c>
      <c r="S1071" s="32" t="s">
        <v>41</v>
      </c>
      <c r="T1071" s="32" t="s">
        <v>1</v>
      </c>
      <c r="U1071" s="32" t="s">
        <v>42</v>
      </c>
      <c r="V1071" s="32" t="s">
        <v>38</v>
      </c>
      <c r="W1071" s="32">
        <f>SUM(_xlfn.XLOOKUP(B1071,freq!$A$2:$A$40,freq!$B$2:$B$40,0),_xlfn.XLOOKUP(C1071,freq!$A$2:$A$40,freq!$B$2:$B$40,0),_xlfn.XLOOKUP(D1071,freq!$A$2:$A$40,freq!$B$2:$B$40,0),_xlfn.XLOOKUP(E1071,freq!$A$2:$A$40,freq!$B$2:$B$40,0),_xlfn.XLOOKUP(F1071,freq!$A$2:$A$40,freq!$B$2:$B$40,0),_xlfn.XLOOKUP(G1071,freq!$A$2:$A$40,freq!$B$2:$B$40,0),_xlfn.XLOOKUP(H1071,freq!$A$2:$A$40,freq!$B$2:$B$40,0),_xlfn.XLOOKUP(I1071,freq!$A$2:$A$40,freq!$B$2:$B$40,0),_xlfn.XLOOKUP(J1071,freq!$A$2:$A$40,freq!$B$2:$B$40,0),_xlfn.XLOOKUP(K1071,freq!$A$2:$A$40,freq!$B$2:$B$40,0),_xlfn.XLOOKUP(L1071,freq!$A$2:$A$40,freq!$B$2:$B$40,0),_xlfn.XLOOKUP(M1071,freq!$A$2:$A$40,freq!$B$2:$B$40,0),_xlfn.XLOOKUP(N1071,freq!$A$2:$A$40,freq!$B$2:$B$40,0),_xlfn.XLOOKUP(O1071,freq!$A$2:$A$40,freq!$B$2:$B$40,0),_xlfn.XLOOKUP(P1071,freq!$A$2:$A$40,freq!$B$2:$B$40,0),_xlfn.XLOOKUP(Q1071,freq!$A$2:$A$40,freq!$B$2:$B$40,0),_xlfn.XLOOKUP(R1071,freq!$A$2:$A$40,freq!$B$2:$B$40,0),_xlfn.XLOOKUP(S1071,freq!$A$2:$A$40,freq!$B$2:$B$40,0),_xlfn.XLOOKUP(T1071,freq!$A$2:$A$40,freq!$B$2:$B$40,0),_xlfn.XLOOKUP(U1071,freq!$A$2:$A$40,freq!$B$2:$B$40,0),_xlfn.XLOOKUP(V1071,freq!$A$2:$A$40,freq!$B$2:$B$40,0))</f>
        <v>50.949999999999996</v>
      </c>
    </row>
    <row r="1072" spans="1:23" hidden="1" x14ac:dyDescent="0.35">
      <c r="A1072" s="32" t="s">
        <v>1534</v>
      </c>
      <c r="B1072" s="32" t="s">
        <v>41</v>
      </c>
      <c r="C1072" s="32" t="s">
        <v>40</v>
      </c>
      <c r="D1072" s="32">
        <v>3</v>
      </c>
      <c r="E1072" s="32" t="s">
        <v>35</v>
      </c>
      <c r="F1072" s="32" t="s">
        <v>0</v>
      </c>
      <c r="G1072" s="32" t="s">
        <v>36</v>
      </c>
      <c r="H1072" s="32" t="s">
        <v>40</v>
      </c>
      <c r="I1072" s="32" t="s">
        <v>2</v>
      </c>
      <c r="J1072" s="32">
        <v>8</v>
      </c>
      <c r="K1072" s="32">
        <v>0</v>
      </c>
      <c r="L1072" s="32" t="s">
        <v>49</v>
      </c>
      <c r="M1072" s="32" t="s">
        <v>33</v>
      </c>
      <c r="N1072" s="32" t="s">
        <v>45</v>
      </c>
      <c r="O1072" s="32" t="s">
        <v>43</v>
      </c>
      <c r="P1072" s="32" t="s">
        <v>42</v>
      </c>
      <c r="Q1072" s="32" t="s">
        <v>36</v>
      </c>
      <c r="R1072" s="32">
        <v>8</v>
      </c>
      <c r="S1072" s="32" t="s">
        <v>59</v>
      </c>
      <c r="T1072" s="32" t="s">
        <v>4</v>
      </c>
      <c r="U1072" s="32">
        <v>7</v>
      </c>
      <c r="V1072" s="32" t="s">
        <v>37</v>
      </c>
      <c r="W1072" s="32">
        <f>SUM(_xlfn.XLOOKUP(B1072,freq!$A$2:$A$40,freq!$B$2:$B$40,0),_xlfn.XLOOKUP(C1072,freq!$A$2:$A$40,freq!$B$2:$B$40,0),_xlfn.XLOOKUP(D1072,freq!$A$2:$A$40,freq!$B$2:$B$40,0),_xlfn.XLOOKUP(E1072,freq!$A$2:$A$40,freq!$B$2:$B$40,0),_xlfn.XLOOKUP(F1072,freq!$A$2:$A$40,freq!$B$2:$B$40,0),_xlfn.XLOOKUP(G1072,freq!$A$2:$A$40,freq!$B$2:$B$40,0),_xlfn.XLOOKUP(H1072,freq!$A$2:$A$40,freq!$B$2:$B$40,0),_xlfn.XLOOKUP(I1072,freq!$A$2:$A$40,freq!$B$2:$B$40,0),_xlfn.XLOOKUP(J1072,freq!$A$2:$A$40,freq!$B$2:$B$40,0),_xlfn.XLOOKUP(K1072,freq!$A$2:$A$40,freq!$B$2:$B$40,0),_xlfn.XLOOKUP(L1072,freq!$A$2:$A$40,freq!$B$2:$B$40,0),_xlfn.XLOOKUP(M1072,freq!$A$2:$A$40,freq!$B$2:$B$40,0),_xlfn.XLOOKUP(N1072,freq!$A$2:$A$40,freq!$B$2:$B$40,0),_xlfn.XLOOKUP(O1072,freq!$A$2:$A$40,freq!$B$2:$B$40,0),_xlfn.XLOOKUP(P1072,freq!$A$2:$A$40,freq!$B$2:$B$40,0),_xlfn.XLOOKUP(Q1072,freq!$A$2:$A$40,freq!$B$2:$B$40,0),_xlfn.XLOOKUP(R1072,freq!$A$2:$A$40,freq!$B$2:$B$40,0),_xlfn.XLOOKUP(S1072,freq!$A$2:$A$40,freq!$B$2:$B$40,0),_xlfn.XLOOKUP(T1072,freq!$A$2:$A$40,freq!$B$2:$B$40,0),_xlfn.XLOOKUP(U1072,freq!$A$2:$A$40,freq!$B$2:$B$40,0),_xlfn.XLOOKUP(V1072,freq!$A$2:$A$40,freq!$B$2:$B$40,0))</f>
        <v>50.920000000000009</v>
      </c>
    </row>
    <row r="1073" spans="1:23" hidden="1" x14ac:dyDescent="0.35">
      <c r="A1073" s="32" t="s">
        <v>2029</v>
      </c>
      <c r="B1073" s="32" t="s">
        <v>3</v>
      </c>
      <c r="C1073" s="32">
        <v>2</v>
      </c>
      <c r="D1073" s="32">
        <v>0</v>
      </c>
      <c r="E1073" s="32" t="s">
        <v>30</v>
      </c>
      <c r="F1073" s="32" t="s">
        <v>0</v>
      </c>
      <c r="G1073" s="32" t="s">
        <v>59</v>
      </c>
      <c r="H1073" s="32" t="s">
        <v>45</v>
      </c>
      <c r="I1073" s="32" t="s">
        <v>44</v>
      </c>
      <c r="J1073" s="32" t="s">
        <v>46</v>
      </c>
      <c r="K1073" s="32" t="s">
        <v>4</v>
      </c>
      <c r="L1073" s="32" t="s">
        <v>38</v>
      </c>
      <c r="M1073" s="32" t="s">
        <v>2</v>
      </c>
      <c r="N1073" s="32" t="s">
        <v>28</v>
      </c>
      <c r="O1073" s="32">
        <v>9</v>
      </c>
      <c r="P1073" s="32" t="s">
        <v>49</v>
      </c>
      <c r="Q1073" s="32" t="s">
        <v>40</v>
      </c>
      <c r="R1073" s="32">
        <v>3</v>
      </c>
      <c r="S1073" s="32" t="s">
        <v>38</v>
      </c>
      <c r="T1073" s="32" t="s">
        <v>40</v>
      </c>
      <c r="U1073" s="32" t="s">
        <v>42</v>
      </c>
      <c r="V1073" s="32" t="s">
        <v>32</v>
      </c>
      <c r="W1073" s="32">
        <f>SUM(_xlfn.XLOOKUP(B1073,freq!$A$2:$A$40,freq!$B$2:$B$40,0),_xlfn.XLOOKUP(C1073,freq!$A$2:$A$40,freq!$B$2:$B$40,0),_xlfn.XLOOKUP(D1073,freq!$A$2:$A$40,freq!$B$2:$B$40,0),_xlfn.XLOOKUP(E1073,freq!$A$2:$A$40,freq!$B$2:$B$40,0),_xlfn.XLOOKUP(F1073,freq!$A$2:$A$40,freq!$B$2:$B$40,0),_xlfn.XLOOKUP(G1073,freq!$A$2:$A$40,freq!$B$2:$B$40,0),_xlfn.XLOOKUP(H1073,freq!$A$2:$A$40,freq!$B$2:$B$40,0),_xlfn.XLOOKUP(I1073,freq!$A$2:$A$40,freq!$B$2:$B$40,0),_xlfn.XLOOKUP(J1073,freq!$A$2:$A$40,freq!$B$2:$B$40,0),_xlfn.XLOOKUP(K1073,freq!$A$2:$A$40,freq!$B$2:$B$40,0),_xlfn.XLOOKUP(L1073,freq!$A$2:$A$40,freq!$B$2:$B$40,0),_xlfn.XLOOKUP(M1073,freq!$A$2:$A$40,freq!$B$2:$B$40,0),_xlfn.XLOOKUP(N1073,freq!$A$2:$A$40,freq!$B$2:$B$40,0),_xlfn.XLOOKUP(O1073,freq!$A$2:$A$40,freq!$B$2:$B$40,0),_xlfn.XLOOKUP(P1073,freq!$A$2:$A$40,freq!$B$2:$B$40,0),_xlfn.XLOOKUP(Q1073,freq!$A$2:$A$40,freq!$B$2:$B$40,0),_xlfn.XLOOKUP(R1073,freq!$A$2:$A$40,freq!$B$2:$B$40,0),_xlfn.XLOOKUP(S1073,freq!$A$2:$A$40,freq!$B$2:$B$40,0),_xlfn.XLOOKUP(T1073,freq!$A$2:$A$40,freq!$B$2:$B$40,0),_xlfn.XLOOKUP(U1073,freq!$A$2:$A$40,freq!$B$2:$B$40,0),_xlfn.XLOOKUP(V1073,freq!$A$2:$A$40,freq!$B$2:$B$40,0))</f>
        <v>50.9</v>
      </c>
    </row>
    <row r="1074" spans="1:23" hidden="1" x14ac:dyDescent="0.35">
      <c r="A1074" s="32" t="s">
        <v>1771</v>
      </c>
      <c r="B1074" s="32" t="s">
        <v>30</v>
      </c>
      <c r="C1074" s="32" t="s">
        <v>48</v>
      </c>
      <c r="D1074" s="32">
        <v>6</v>
      </c>
      <c r="E1074" s="32" t="s">
        <v>45</v>
      </c>
      <c r="F1074" s="32" t="s">
        <v>43</v>
      </c>
      <c r="G1074" s="32">
        <v>3</v>
      </c>
      <c r="H1074" s="32" t="s">
        <v>4</v>
      </c>
      <c r="I1074" s="32" t="s">
        <v>32</v>
      </c>
      <c r="J1074" s="32" t="s">
        <v>46</v>
      </c>
      <c r="K1074" s="32" t="s">
        <v>35</v>
      </c>
      <c r="L1074" s="32" t="s">
        <v>49</v>
      </c>
      <c r="M1074" s="32" t="s">
        <v>46</v>
      </c>
      <c r="N1074" s="32" t="s">
        <v>46</v>
      </c>
      <c r="O1074" s="32" t="s">
        <v>49</v>
      </c>
      <c r="P1074" s="32" t="s">
        <v>59</v>
      </c>
      <c r="Q1074" s="32">
        <v>2</v>
      </c>
      <c r="R1074" s="32">
        <v>7</v>
      </c>
      <c r="S1074" s="32">
        <v>3</v>
      </c>
      <c r="T1074" s="32" t="s">
        <v>36</v>
      </c>
      <c r="U1074" s="32" t="s">
        <v>58</v>
      </c>
      <c r="V1074" s="32">
        <v>6</v>
      </c>
      <c r="W1074" s="32">
        <f>SUM(_xlfn.XLOOKUP(B1074,freq!$A$2:$A$40,freq!$B$2:$B$40,0),_xlfn.XLOOKUP(C1074,freq!$A$2:$A$40,freq!$B$2:$B$40,0),_xlfn.XLOOKUP(D1074,freq!$A$2:$A$40,freq!$B$2:$B$40,0),_xlfn.XLOOKUP(E1074,freq!$A$2:$A$40,freq!$B$2:$B$40,0),_xlfn.XLOOKUP(F1074,freq!$A$2:$A$40,freq!$B$2:$B$40,0),_xlfn.XLOOKUP(G1074,freq!$A$2:$A$40,freq!$B$2:$B$40,0),_xlfn.XLOOKUP(H1074,freq!$A$2:$A$40,freq!$B$2:$B$40,0),_xlfn.XLOOKUP(I1074,freq!$A$2:$A$40,freq!$B$2:$B$40,0),_xlfn.XLOOKUP(J1074,freq!$A$2:$A$40,freq!$B$2:$B$40,0),_xlfn.XLOOKUP(K1074,freq!$A$2:$A$40,freq!$B$2:$B$40,0),_xlfn.XLOOKUP(L1074,freq!$A$2:$A$40,freq!$B$2:$B$40,0),_xlfn.XLOOKUP(M1074,freq!$A$2:$A$40,freq!$B$2:$B$40,0),_xlfn.XLOOKUP(N1074,freq!$A$2:$A$40,freq!$B$2:$B$40,0),_xlfn.XLOOKUP(O1074,freq!$A$2:$A$40,freq!$B$2:$B$40,0),_xlfn.XLOOKUP(P1074,freq!$A$2:$A$40,freq!$B$2:$B$40,0),_xlfn.XLOOKUP(Q1074,freq!$A$2:$A$40,freq!$B$2:$B$40,0),_xlfn.XLOOKUP(R1074,freq!$A$2:$A$40,freq!$B$2:$B$40,0),_xlfn.XLOOKUP(S1074,freq!$A$2:$A$40,freq!$B$2:$B$40,0),_xlfn.XLOOKUP(T1074,freq!$A$2:$A$40,freq!$B$2:$B$40,0),_xlfn.XLOOKUP(U1074,freq!$A$2:$A$40,freq!$B$2:$B$40,0),_xlfn.XLOOKUP(V1074,freq!$A$2:$A$40,freq!$B$2:$B$40,0))</f>
        <v>50.899999999999991</v>
      </c>
    </row>
    <row r="1075" spans="1:23" hidden="1" x14ac:dyDescent="0.35">
      <c r="A1075" s="32" t="s">
        <v>370</v>
      </c>
      <c r="B1075" s="32">
        <v>3</v>
      </c>
      <c r="C1075" s="32">
        <v>3</v>
      </c>
      <c r="D1075" s="32" t="s">
        <v>36</v>
      </c>
      <c r="E1075" s="32" t="s">
        <v>36</v>
      </c>
      <c r="F1075" s="32" t="s">
        <v>49</v>
      </c>
      <c r="G1075" s="32" t="s">
        <v>1</v>
      </c>
      <c r="H1075" s="32" t="s">
        <v>3</v>
      </c>
      <c r="I1075" s="32" t="s">
        <v>34</v>
      </c>
      <c r="J1075" s="32" t="s">
        <v>42</v>
      </c>
      <c r="K1075" s="32" t="s">
        <v>31</v>
      </c>
      <c r="L1075" s="32">
        <v>2</v>
      </c>
      <c r="M1075" s="32" t="s">
        <v>0</v>
      </c>
      <c r="N1075" s="32" t="s">
        <v>31</v>
      </c>
      <c r="O1075" s="32" t="s">
        <v>32</v>
      </c>
      <c r="P1075" s="32">
        <v>8</v>
      </c>
      <c r="Q1075" s="32" t="s">
        <v>43</v>
      </c>
      <c r="R1075" s="32" t="s">
        <v>53</v>
      </c>
      <c r="S1075" s="32">
        <v>2</v>
      </c>
      <c r="T1075" s="32">
        <v>1</v>
      </c>
      <c r="U1075" s="32" t="s">
        <v>43</v>
      </c>
      <c r="V1075" s="32" t="s">
        <v>45</v>
      </c>
      <c r="W1075" s="32">
        <f>SUM(_xlfn.XLOOKUP(B1075,freq!$A$2:$A$40,freq!$B$2:$B$40,0),_xlfn.XLOOKUP(C1075,freq!$A$2:$A$40,freq!$B$2:$B$40,0),_xlfn.XLOOKUP(D1075,freq!$A$2:$A$40,freq!$B$2:$B$40,0),_xlfn.XLOOKUP(E1075,freq!$A$2:$A$40,freq!$B$2:$B$40,0),_xlfn.XLOOKUP(F1075,freq!$A$2:$A$40,freq!$B$2:$B$40,0),_xlfn.XLOOKUP(G1075,freq!$A$2:$A$40,freq!$B$2:$B$40,0),_xlfn.XLOOKUP(H1075,freq!$A$2:$A$40,freq!$B$2:$B$40,0),_xlfn.XLOOKUP(I1075,freq!$A$2:$A$40,freq!$B$2:$B$40,0),_xlfn.XLOOKUP(J1075,freq!$A$2:$A$40,freq!$B$2:$B$40,0),_xlfn.XLOOKUP(K1075,freq!$A$2:$A$40,freq!$B$2:$B$40,0),_xlfn.XLOOKUP(L1075,freq!$A$2:$A$40,freq!$B$2:$B$40,0),_xlfn.XLOOKUP(M1075,freq!$A$2:$A$40,freq!$B$2:$B$40,0),_xlfn.XLOOKUP(N1075,freq!$A$2:$A$40,freq!$B$2:$B$40,0),_xlfn.XLOOKUP(O1075,freq!$A$2:$A$40,freq!$B$2:$B$40,0),_xlfn.XLOOKUP(P1075,freq!$A$2:$A$40,freq!$B$2:$B$40,0),_xlfn.XLOOKUP(Q1075,freq!$A$2:$A$40,freq!$B$2:$B$40,0),_xlfn.XLOOKUP(R1075,freq!$A$2:$A$40,freq!$B$2:$B$40,0),_xlfn.XLOOKUP(S1075,freq!$A$2:$A$40,freq!$B$2:$B$40,0),_xlfn.XLOOKUP(T1075,freq!$A$2:$A$40,freq!$B$2:$B$40,0),_xlfn.XLOOKUP(U1075,freq!$A$2:$A$40,freq!$B$2:$B$40,0),_xlfn.XLOOKUP(V1075,freq!$A$2:$A$40,freq!$B$2:$B$40,0))</f>
        <v>50.89</v>
      </c>
    </row>
    <row r="1076" spans="1:23" hidden="1" x14ac:dyDescent="0.35">
      <c r="A1076" s="32" t="s">
        <v>164</v>
      </c>
      <c r="B1076" s="32">
        <v>6</v>
      </c>
      <c r="C1076" s="32">
        <v>8</v>
      </c>
      <c r="D1076" s="32" t="s">
        <v>40</v>
      </c>
      <c r="E1076" s="32" t="s">
        <v>49</v>
      </c>
      <c r="F1076" s="32" t="s">
        <v>33</v>
      </c>
      <c r="G1076" s="32" t="s">
        <v>44</v>
      </c>
      <c r="H1076" s="32" t="s">
        <v>50</v>
      </c>
      <c r="I1076" s="32" t="s">
        <v>44</v>
      </c>
      <c r="J1076" s="32" t="s">
        <v>41</v>
      </c>
      <c r="K1076" s="32">
        <v>1</v>
      </c>
      <c r="L1076" s="32" t="s">
        <v>1</v>
      </c>
      <c r="M1076" s="32" t="s">
        <v>31</v>
      </c>
      <c r="N1076" s="32">
        <v>8</v>
      </c>
      <c r="O1076" s="32" t="s">
        <v>37</v>
      </c>
      <c r="P1076" s="32" t="s">
        <v>29</v>
      </c>
      <c r="Q1076" s="32" t="s">
        <v>31</v>
      </c>
      <c r="R1076" s="32">
        <v>6</v>
      </c>
      <c r="S1076" s="32" t="s">
        <v>29</v>
      </c>
      <c r="T1076" s="32" t="s">
        <v>29</v>
      </c>
      <c r="U1076" s="32" t="s">
        <v>34</v>
      </c>
      <c r="V1076" s="32" t="s">
        <v>41</v>
      </c>
      <c r="W1076" s="32">
        <f>SUM(_xlfn.XLOOKUP(B1076,freq!$A$2:$A$40,freq!$B$2:$B$40,0),_xlfn.XLOOKUP(C1076,freq!$A$2:$A$40,freq!$B$2:$B$40,0),_xlfn.XLOOKUP(D1076,freq!$A$2:$A$40,freq!$B$2:$B$40,0),_xlfn.XLOOKUP(E1076,freq!$A$2:$A$40,freq!$B$2:$B$40,0),_xlfn.XLOOKUP(F1076,freq!$A$2:$A$40,freq!$B$2:$B$40,0),_xlfn.XLOOKUP(G1076,freq!$A$2:$A$40,freq!$B$2:$B$40,0),_xlfn.XLOOKUP(H1076,freq!$A$2:$A$40,freq!$B$2:$B$40,0),_xlfn.XLOOKUP(I1076,freq!$A$2:$A$40,freq!$B$2:$B$40,0),_xlfn.XLOOKUP(J1076,freq!$A$2:$A$40,freq!$B$2:$B$40,0),_xlfn.XLOOKUP(K1076,freq!$A$2:$A$40,freq!$B$2:$B$40,0),_xlfn.XLOOKUP(L1076,freq!$A$2:$A$40,freq!$B$2:$B$40,0),_xlfn.XLOOKUP(M1076,freq!$A$2:$A$40,freq!$B$2:$B$40,0),_xlfn.XLOOKUP(N1076,freq!$A$2:$A$40,freq!$B$2:$B$40,0),_xlfn.XLOOKUP(O1076,freq!$A$2:$A$40,freq!$B$2:$B$40,0),_xlfn.XLOOKUP(P1076,freq!$A$2:$A$40,freq!$B$2:$B$40,0),_xlfn.XLOOKUP(Q1076,freq!$A$2:$A$40,freq!$B$2:$B$40,0),_xlfn.XLOOKUP(R1076,freq!$A$2:$A$40,freq!$B$2:$B$40,0),_xlfn.XLOOKUP(S1076,freq!$A$2:$A$40,freq!$B$2:$B$40,0),_xlfn.XLOOKUP(T1076,freq!$A$2:$A$40,freq!$B$2:$B$40,0),_xlfn.XLOOKUP(U1076,freq!$A$2:$A$40,freq!$B$2:$B$40,0),_xlfn.XLOOKUP(V1076,freq!$A$2:$A$40,freq!$B$2:$B$40,0))</f>
        <v>50.88</v>
      </c>
    </row>
    <row r="1077" spans="1:23" hidden="1" x14ac:dyDescent="0.35">
      <c r="A1077" s="32" t="s">
        <v>1305</v>
      </c>
      <c r="B1077" s="32">
        <v>4</v>
      </c>
      <c r="C1077" s="32" t="s">
        <v>44</v>
      </c>
      <c r="D1077" s="32" t="s">
        <v>59</v>
      </c>
      <c r="E1077" s="32" t="s">
        <v>3</v>
      </c>
      <c r="F1077" s="32" t="s">
        <v>28</v>
      </c>
      <c r="G1077" s="32" t="s">
        <v>0</v>
      </c>
      <c r="H1077" s="32" t="s">
        <v>0</v>
      </c>
      <c r="I1077" s="32">
        <v>8</v>
      </c>
      <c r="J1077" s="32" t="s">
        <v>2</v>
      </c>
      <c r="K1077" s="32" t="s">
        <v>38</v>
      </c>
      <c r="L1077" s="32">
        <v>2</v>
      </c>
      <c r="M1077" s="32" t="s">
        <v>29</v>
      </c>
      <c r="N1077" s="32" t="s">
        <v>2</v>
      </c>
      <c r="O1077" s="32" t="s">
        <v>34</v>
      </c>
      <c r="P1077" s="32" t="s">
        <v>38</v>
      </c>
      <c r="Q1077" s="32" t="s">
        <v>58</v>
      </c>
      <c r="R1077" s="32" t="s">
        <v>50</v>
      </c>
      <c r="S1077" s="32" t="s">
        <v>41</v>
      </c>
      <c r="T1077" s="32" t="s">
        <v>29</v>
      </c>
      <c r="U1077" s="32">
        <v>2</v>
      </c>
      <c r="V1077" s="32" t="s">
        <v>3</v>
      </c>
      <c r="W1077" s="32">
        <f>SUM(_xlfn.XLOOKUP(B1077,freq!$A$2:$A$40,freq!$B$2:$B$40,0),_xlfn.XLOOKUP(C1077,freq!$A$2:$A$40,freq!$B$2:$B$40,0),_xlfn.XLOOKUP(D1077,freq!$A$2:$A$40,freq!$B$2:$B$40,0),_xlfn.XLOOKUP(E1077,freq!$A$2:$A$40,freq!$B$2:$B$40,0),_xlfn.XLOOKUP(F1077,freq!$A$2:$A$40,freq!$B$2:$B$40,0),_xlfn.XLOOKUP(G1077,freq!$A$2:$A$40,freq!$B$2:$B$40,0),_xlfn.XLOOKUP(H1077,freq!$A$2:$A$40,freq!$B$2:$B$40,0),_xlfn.XLOOKUP(I1077,freq!$A$2:$A$40,freq!$B$2:$B$40,0),_xlfn.XLOOKUP(J1077,freq!$A$2:$A$40,freq!$B$2:$B$40,0),_xlfn.XLOOKUP(K1077,freq!$A$2:$A$40,freq!$B$2:$B$40,0),_xlfn.XLOOKUP(L1077,freq!$A$2:$A$40,freq!$B$2:$B$40,0),_xlfn.XLOOKUP(M1077,freq!$A$2:$A$40,freq!$B$2:$B$40,0),_xlfn.XLOOKUP(N1077,freq!$A$2:$A$40,freq!$B$2:$B$40,0),_xlfn.XLOOKUP(O1077,freq!$A$2:$A$40,freq!$B$2:$B$40,0),_xlfn.XLOOKUP(P1077,freq!$A$2:$A$40,freq!$B$2:$B$40,0),_xlfn.XLOOKUP(Q1077,freq!$A$2:$A$40,freq!$B$2:$B$40,0),_xlfn.XLOOKUP(R1077,freq!$A$2:$A$40,freq!$B$2:$B$40,0),_xlfn.XLOOKUP(S1077,freq!$A$2:$A$40,freq!$B$2:$B$40,0),_xlfn.XLOOKUP(T1077,freq!$A$2:$A$40,freq!$B$2:$B$40,0),_xlfn.XLOOKUP(U1077,freq!$A$2:$A$40,freq!$B$2:$B$40,0),_xlfn.XLOOKUP(V1077,freq!$A$2:$A$40,freq!$B$2:$B$40,0))</f>
        <v>50.87</v>
      </c>
    </row>
    <row r="1078" spans="1:23" x14ac:dyDescent="0.35">
      <c r="A1078" s="32" t="s">
        <v>1367</v>
      </c>
      <c r="B1078" s="32" t="s">
        <v>36</v>
      </c>
      <c r="C1078" s="32">
        <v>6</v>
      </c>
      <c r="D1078" s="32" t="s">
        <v>41</v>
      </c>
      <c r="E1078" s="32" t="s">
        <v>29</v>
      </c>
      <c r="F1078" s="32">
        <v>3</v>
      </c>
      <c r="G1078" s="32">
        <v>4</v>
      </c>
      <c r="H1078" s="32" t="s">
        <v>43</v>
      </c>
      <c r="I1078" s="32" t="s">
        <v>38</v>
      </c>
      <c r="J1078" s="32">
        <v>1</v>
      </c>
      <c r="K1078" s="32" t="s">
        <v>31</v>
      </c>
      <c r="L1078" s="32" t="s">
        <v>3</v>
      </c>
      <c r="M1078" s="32" t="s">
        <v>53</v>
      </c>
      <c r="N1078" s="32" t="s">
        <v>56</v>
      </c>
      <c r="O1078" s="32">
        <v>4</v>
      </c>
      <c r="P1078" s="32" t="s">
        <v>48</v>
      </c>
      <c r="Q1078" s="32" t="s">
        <v>59</v>
      </c>
      <c r="R1078" s="32" t="s">
        <v>42</v>
      </c>
      <c r="S1078" s="32" t="s">
        <v>37</v>
      </c>
      <c r="T1078" s="32" t="s">
        <v>40</v>
      </c>
      <c r="U1078" s="32" t="s">
        <v>43</v>
      </c>
      <c r="V1078" s="32" t="s">
        <v>37</v>
      </c>
      <c r="W1078" s="32">
        <f>SUM(_xlfn.XLOOKUP(B1078,freq!$A$2:$A$40,freq!$B$2:$B$40,0),_xlfn.XLOOKUP(C1078,freq!$A$2:$A$40,freq!$B$2:$B$40,0),_xlfn.XLOOKUP(D1078,freq!$A$2:$A$40,freq!$B$2:$B$40,0),_xlfn.XLOOKUP(E1078,freq!$A$2:$A$40,freq!$B$2:$B$40,0),_xlfn.XLOOKUP(F1078,freq!$A$2:$A$40,freq!$B$2:$B$40,0),_xlfn.XLOOKUP(G1078,freq!$A$2:$A$40,freq!$B$2:$B$40,0),_xlfn.XLOOKUP(H1078,freq!$A$2:$A$40,freq!$B$2:$B$40,0),_xlfn.XLOOKUP(I1078,freq!$A$2:$A$40,freq!$B$2:$B$40,0),_xlfn.XLOOKUP(J1078,freq!$A$2:$A$40,freq!$B$2:$B$40,0),_xlfn.XLOOKUP(K1078,freq!$A$2:$A$40,freq!$B$2:$B$40,0),_xlfn.XLOOKUP(L1078,freq!$A$2:$A$40,freq!$B$2:$B$40,0),_xlfn.XLOOKUP(M1078,freq!$A$2:$A$40,freq!$B$2:$B$40,0),_xlfn.XLOOKUP(N1078,freq!$A$2:$A$40,freq!$B$2:$B$40,0),_xlfn.XLOOKUP(O1078,freq!$A$2:$A$40,freq!$B$2:$B$40,0),_xlfn.XLOOKUP(P1078,freq!$A$2:$A$40,freq!$B$2:$B$40,0),_xlfn.XLOOKUP(Q1078,freq!$A$2:$A$40,freq!$B$2:$B$40,0),_xlfn.XLOOKUP(R1078,freq!$A$2:$A$40,freq!$B$2:$B$40,0),_xlfn.XLOOKUP(S1078,freq!$A$2:$A$40,freq!$B$2:$B$40,0),_xlfn.XLOOKUP(T1078,freq!$A$2:$A$40,freq!$B$2:$B$40,0),_xlfn.XLOOKUP(U1078,freq!$A$2:$A$40,freq!$B$2:$B$40,0),_xlfn.XLOOKUP(V1078,freq!$A$2:$A$40,freq!$B$2:$B$40,0))</f>
        <v>50.860000000000007</v>
      </c>
    </row>
    <row r="1079" spans="1:23" hidden="1" x14ac:dyDescent="0.35">
      <c r="A1079" s="32" t="s">
        <v>1974</v>
      </c>
      <c r="B1079" s="32">
        <v>6</v>
      </c>
      <c r="C1079" s="32" t="s">
        <v>32</v>
      </c>
      <c r="D1079" s="32">
        <v>4</v>
      </c>
      <c r="E1079" s="32" t="s">
        <v>44</v>
      </c>
      <c r="F1079" s="32">
        <v>6</v>
      </c>
      <c r="G1079" s="32" t="s">
        <v>29</v>
      </c>
      <c r="H1079" s="32" t="s">
        <v>41</v>
      </c>
      <c r="I1079" s="32" t="s">
        <v>53</v>
      </c>
      <c r="J1079" s="32" t="s">
        <v>46</v>
      </c>
      <c r="K1079" s="32" t="s">
        <v>2</v>
      </c>
      <c r="L1079" s="32" t="s">
        <v>38</v>
      </c>
      <c r="M1079" s="32" t="s">
        <v>50</v>
      </c>
      <c r="N1079" s="32">
        <v>4</v>
      </c>
      <c r="O1079" s="32" t="s">
        <v>53</v>
      </c>
      <c r="P1079" s="32" t="s">
        <v>42</v>
      </c>
      <c r="Q1079" s="32" t="s">
        <v>45</v>
      </c>
      <c r="R1079" s="32" t="s">
        <v>58</v>
      </c>
      <c r="S1079" s="32">
        <v>8</v>
      </c>
      <c r="T1079" s="32" t="s">
        <v>35</v>
      </c>
      <c r="U1079" s="32">
        <v>5</v>
      </c>
      <c r="V1079" s="32" t="s">
        <v>44</v>
      </c>
      <c r="W1079" s="32">
        <f>SUM(_xlfn.XLOOKUP(B1079,freq!$A$2:$A$40,freq!$B$2:$B$40,0),_xlfn.XLOOKUP(C1079,freq!$A$2:$A$40,freq!$B$2:$B$40,0),_xlfn.XLOOKUP(D1079,freq!$A$2:$A$40,freq!$B$2:$B$40,0),_xlfn.XLOOKUP(E1079,freq!$A$2:$A$40,freq!$B$2:$B$40,0),_xlfn.XLOOKUP(F1079,freq!$A$2:$A$40,freq!$B$2:$B$40,0),_xlfn.XLOOKUP(G1079,freq!$A$2:$A$40,freq!$B$2:$B$40,0),_xlfn.XLOOKUP(H1079,freq!$A$2:$A$40,freq!$B$2:$B$40,0),_xlfn.XLOOKUP(I1079,freq!$A$2:$A$40,freq!$B$2:$B$40,0),_xlfn.XLOOKUP(J1079,freq!$A$2:$A$40,freq!$B$2:$B$40,0),_xlfn.XLOOKUP(K1079,freq!$A$2:$A$40,freq!$B$2:$B$40,0),_xlfn.XLOOKUP(L1079,freq!$A$2:$A$40,freq!$B$2:$B$40,0),_xlfn.XLOOKUP(M1079,freq!$A$2:$A$40,freq!$B$2:$B$40,0),_xlfn.XLOOKUP(N1079,freq!$A$2:$A$40,freq!$B$2:$B$40,0),_xlfn.XLOOKUP(O1079,freq!$A$2:$A$40,freq!$B$2:$B$40,0),_xlfn.XLOOKUP(P1079,freq!$A$2:$A$40,freq!$B$2:$B$40,0),_xlfn.XLOOKUP(Q1079,freq!$A$2:$A$40,freq!$B$2:$B$40,0),_xlfn.XLOOKUP(R1079,freq!$A$2:$A$40,freq!$B$2:$B$40,0),_xlfn.XLOOKUP(S1079,freq!$A$2:$A$40,freq!$B$2:$B$40,0),_xlfn.XLOOKUP(T1079,freq!$A$2:$A$40,freq!$B$2:$B$40,0),_xlfn.XLOOKUP(U1079,freq!$A$2:$A$40,freq!$B$2:$B$40,0),_xlfn.XLOOKUP(V1079,freq!$A$2:$A$40,freq!$B$2:$B$40,0))</f>
        <v>50.839999999999989</v>
      </c>
    </row>
    <row r="1080" spans="1:23" hidden="1" x14ac:dyDescent="0.35">
      <c r="A1080" s="32" t="s">
        <v>281</v>
      </c>
      <c r="B1080" s="32" t="s">
        <v>40</v>
      </c>
      <c r="C1080" s="32">
        <v>2</v>
      </c>
      <c r="D1080" s="32" t="s">
        <v>30</v>
      </c>
      <c r="E1080" s="32">
        <v>1</v>
      </c>
      <c r="F1080" s="32" t="s">
        <v>1</v>
      </c>
      <c r="G1080" s="32">
        <v>8</v>
      </c>
      <c r="H1080" s="32" t="s">
        <v>31</v>
      </c>
      <c r="I1080" s="32" t="s">
        <v>41</v>
      </c>
      <c r="J1080" s="32">
        <v>2</v>
      </c>
      <c r="K1080" s="32" t="s">
        <v>0</v>
      </c>
      <c r="L1080" s="32" t="s">
        <v>35</v>
      </c>
      <c r="M1080" s="32" t="s">
        <v>46</v>
      </c>
      <c r="N1080" s="32" t="s">
        <v>38</v>
      </c>
      <c r="O1080" s="32" t="s">
        <v>58</v>
      </c>
      <c r="P1080" s="32">
        <v>3</v>
      </c>
      <c r="Q1080" s="32">
        <v>9</v>
      </c>
      <c r="R1080" s="32" t="s">
        <v>46</v>
      </c>
      <c r="S1080" s="32" t="s">
        <v>45</v>
      </c>
      <c r="T1080" s="32" t="s">
        <v>38</v>
      </c>
      <c r="U1080" s="32">
        <v>6</v>
      </c>
      <c r="V1080" s="32">
        <v>7</v>
      </c>
      <c r="W1080" s="32">
        <f>SUM(_xlfn.XLOOKUP(B1080,freq!$A$2:$A$40,freq!$B$2:$B$40,0),_xlfn.XLOOKUP(C1080,freq!$A$2:$A$40,freq!$B$2:$B$40,0),_xlfn.XLOOKUP(D1080,freq!$A$2:$A$40,freq!$B$2:$B$40,0),_xlfn.XLOOKUP(E1080,freq!$A$2:$A$40,freq!$B$2:$B$40,0),_xlfn.XLOOKUP(F1080,freq!$A$2:$A$40,freq!$B$2:$B$40,0),_xlfn.XLOOKUP(G1080,freq!$A$2:$A$40,freq!$B$2:$B$40,0),_xlfn.XLOOKUP(H1080,freq!$A$2:$A$40,freq!$B$2:$B$40,0),_xlfn.XLOOKUP(I1080,freq!$A$2:$A$40,freq!$B$2:$B$40,0),_xlfn.XLOOKUP(J1080,freq!$A$2:$A$40,freq!$B$2:$B$40,0),_xlfn.XLOOKUP(K1080,freq!$A$2:$A$40,freq!$B$2:$B$40,0),_xlfn.XLOOKUP(L1080,freq!$A$2:$A$40,freq!$B$2:$B$40,0),_xlfn.XLOOKUP(M1080,freq!$A$2:$A$40,freq!$B$2:$B$40,0),_xlfn.XLOOKUP(N1080,freq!$A$2:$A$40,freq!$B$2:$B$40,0),_xlfn.XLOOKUP(O1080,freq!$A$2:$A$40,freq!$B$2:$B$40,0),_xlfn.XLOOKUP(P1080,freq!$A$2:$A$40,freq!$B$2:$B$40,0),_xlfn.XLOOKUP(Q1080,freq!$A$2:$A$40,freq!$B$2:$B$40,0),_xlfn.XLOOKUP(R1080,freq!$A$2:$A$40,freq!$B$2:$B$40,0),_xlfn.XLOOKUP(S1080,freq!$A$2:$A$40,freq!$B$2:$B$40,0),_xlfn.XLOOKUP(T1080,freq!$A$2:$A$40,freq!$B$2:$B$40,0),_xlfn.XLOOKUP(U1080,freq!$A$2:$A$40,freq!$B$2:$B$40,0),_xlfn.XLOOKUP(V1080,freq!$A$2:$A$40,freq!$B$2:$B$40,0))</f>
        <v>50.819999999999993</v>
      </c>
    </row>
    <row r="1081" spans="1:23" hidden="1" x14ac:dyDescent="0.35">
      <c r="A1081" s="32" t="s">
        <v>982</v>
      </c>
      <c r="B1081" s="32" t="s">
        <v>46</v>
      </c>
      <c r="C1081" s="32" t="s">
        <v>33</v>
      </c>
      <c r="D1081" s="32" t="s">
        <v>41</v>
      </c>
      <c r="E1081" s="32" t="s">
        <v>29</v>
      </c>
      <c r="F1081" s="32" t="s">
        <v>35</v>
      </c>
      <c r="G1081" s="32">
        <v>1</v>
      </c>
      <c r="H1081" s="32" t="s">
        <v>29</v>
      </c>
      <c r="I1081" s="32">
        <v>5</v>
      </c>
      <c r="J1081" s="32" t="s">
        <v>49</v>
      </c>
      <c r="K1081" s="32" t="s">
        <v>59</v>
      </c>
      <c r="L1081" s="32" t="s">
        <v>58</v>
      </c>
      <c r="M1081" s="32" t="s">
        <v>1</v>
      </c>
      <c r="N1081" s="32" t="s">
        <v>58</v>
      </c>
      <c r="O1081" s="32" t="s">
        <v>45</v>
      </c>
      <c r="P1081" s="32" t="s">
        <v>34</v>
      </c>
      <c r="Q1081" s="32" t="s">
        <v>58</v>
      </c>
      <c r="R1081" s="32">
        <v>9</v>
      </c>
      <c r="S1081" s="32">
        <v>8</v>
      </c>
      <c r="T1081" s="32" t="s">
        <v>34</v>
      </c>
      <c r="U1081" s="32" t="s">
        <v>50</v>
      </c>
      <c r="V1081" s="32" t="s">
        <v>56</v>
      </c>
      <c r="W1081" s="32">
        <f>SUM(_xlfn.XLOOKUP(B1081,freq!$A$2:$A$40,freq!$B$2:$B$40,0),_xlfn.XLOOKUP(C1081,freq!$A$2:$A$40,freq!$B$2:$B$40,0),_xlfn.XLOOKUP(D1081,freq!$A$2:$A$40,freq!$B$2:$B$40,0),_xlfn.XLOOKUP(E1081,freq!$A$2:$A$40,freq!$B$2:$B$40,0),_xlfn.XLOOKUP(F1081,freq!$A$2:$A$40,freq!$B$2:$B$40,0),_xlfn.XLOOKUP(G1081,freq!$A$2:$A$40,freq!$B$2:$B$40,0),_xlfn.XLOOKUP(H1081,freq!$A$2:$A$40,freq!$B$2:$B$40,0),_xlfn.XLOOKUP(I1081,freq!$A$2:$A$40,freq!$B$2:$B$40,0),_xlfn.XLOOKUP(J1081,freq!$A$2:$A$40,freq!$B$2:$B$40,0),_xlfn.XLOOKUP(K1081,freq!$A$2:$A$40,freq!$B$2:$B$40,0),_xlfn.XLOOKUP(L1081,freq!$A$2:$A$40,freq!$B$2:$B$40,0),_xlfn.XLOOKUP(M1081,freq!$A$2:$A$40,freq!$B$2:$B$40,0),_xlfn.XLOOKUP(N1081,freq!$A$2:$A$40,freq!$B$2:$B$40,0),_xlfn.XLOOKUP(O1081,freq!$A$2:$A$40,freq!$B$2:$B$40,0),_xlfn.XLOOKUP(P1081,freq!$A$2:$A$40,freq!$B$2:$B$40,0),_xlfn.XLOOKUP(Q1081,freq!$A$2:$A$40,freq!$B$2:$B$40,0),_xlfn.XLOOKUP(R1081,freq!$A$2:$A$40,freq!$B$2:$B$40,0),_xlfn.XLOOKUP(S1081,freq!$A$2:$A$40,freq!$B$2:$B$40,0),_xlfn.XLOOKUP(T1081,freq!$A$2:$A$40,freq!$B$2:$B$40,0),_xlfn.XLOOKUP(U1081,freq!$A$2:$A$40,freq!$B$2:$B$40,0),_xlfn.XLOOKUP(V1081,freq!$A$2:$A$40,freq!$B$2:$B$40,0))</f>
        <v>50.819999999999993</v>
      </c>
    </row>
    <row r="1082" spans="1:23" hidden="1" x14ac:dyDescent="0.35">
      <c r="A1082" s="32" t="s">
        <v>471</v>
      </c>
      <c r="B1082" s="32">
        <v>2</v>
      </c>
      <c r="C1082" s="32" t="s">
        <v>29</v>
      </c>
      <c r="D1082" s="32" t="s">
        <v>33</v>
      </c>
      <c r="E1082" s="32" t="s">
        <v>32</v>
      </c>
      <c r="F1082" s="32" t="s">
        <v>32</v>
      </c>
      <c r="G1082" s="32" t="s">
        <v>44</v>
      </c>
      <c r="H1082" s="32">
        <v>5</v>
      </c>
      <c r="I1082" s="32" t="s">
        <v>56</v>
      </c>
      <c r="J1082" s="32">
        <v>3</v>
      </c>
      <c r="K1082" s="32" t="s">
        <v>29</v>
      </c>
      <c r="L1082" s="32" t="s">
        <v>46</v>
      </c>
      <c r="M1082" s="32">
        <v>2</v>
      </c>
      <c r="N1082" s="32" t="s">
        <v>34</v>
      </c>
      <c r="O1082" s="32" t="s">
        <v>31</v>
      </c>
      <c r="P1082" s="32" t="s">
        <v>44</v>
      </c>
      <c r="Q1082" s="32" t="s">
        <v>34</v>
      </c>
      <c r="R1082" s="32" t="s">
        <v>32</v>
      </c>
      <c r="S1082" s="32" t="s">
        <v>34</v>
      </c>
      <c r="T1082" s="32" t="s">
        <v>53</v>
      </c>
      <c r="U1082" s="32">
        <v>0</v>
      </c>
      <c r="V1082" s="32" t="s">
        <v>1</v>
      </c>
      <c r="W1082" s="32">
        <f>SUM(_xlfn.XLOOKUP(B1082,freq!$A$2:$A$40,freq!$B$2:$B$40,0),_xlfn.XLOOKUP(C1082,freq!$A$2:$A$40,freq!$B$2:$B$40,0),_xlfn.XLOOKUP(D1082,freq!$A$2:$A$40,freq!$B$2:$B$40,0),_xlfn.XLOOKUP(E1082,freq!$A$2:$A$40,freq!$B$2:$B$40,0),_xlfn.XLOOKUP(F1082,freq!$A$2:$A$40,freq!$B$2:$B$40,0),_xlfn.XLOOKUP(G1082,freq!$A$2:$A$40,freq!$B$2:$B$40,0),_xlfn.XLOOKUP(H1082,freq!$A$2:$A$40,freq!$B$2:$B$40,0),_xlfn.XLOOKUP(I1082,freq!$A$2:$A$40,freq!$B$2:$B$40,0),_xlfn.XLOOKUP(J1082,freq!$A$2:$A$40,freq!$B$2:$B$40,0),_xlfn.XLOOKUP(K1082,freq!$A$2:$A$40,freq!$B$2:$B$40,0),_xlfn.XLOOKUP(L1082,freq!$A$2:$A$40,freq!$B$2:$B$40,0),_xlfn.XLOOKUP(M1082,freq!$A$2:$A$40,freq!$B$2:$B$40,0),_xlfn.XLOOKUP(N1082,freq!$A$2:$A$40,freq!$B$2:$B$40,0),_xlfn.XLOOKUP(O1082,freq!$A$2:$A$40,freq!$B$2:$B$40,0),_xlfn.XLOOKUP(P1082,freq!$A$2:$A$40,freq!$B$2:$B$40,0),_xlfn.XLOOKUP(Q1082,freq!$A$2:$A$40,freq!$B$2:$B$40,0),_xlfn.XLOOKUP(R1082,freq!$A$2:$A$40,freq!$B$2:$B$40,0),_xlfn.XLOOKUP(S1082,freq!$A$2:$A$40,freq!$B$2:$B$40,0),_xlfn.XLOOKUP(T1082,freq!$A$2:$A$40,freq!$B$2:$B$40,0),_xlfn.XLOOKUP(U1082,freq!$A$2:$A$40,freq!$B$2:$B$40,0),_xlfn.XLOOKUP(V1082,freq!$A$2:$A$40,freq!$B$2:$B$40,0))</f>
        <v>50.81</v>
      </c>
    </row>
    <row r="1083" spans="1:23" hidden="1" x14ac:dyDescent="0.35">
      <c r="A1083" s="32" t="s">
        <v>1520</v>
      </c>
      <c r="B1083" s="32">
        <v>2</v>
      </c>
      <c r="C1083" s="32">
        <v>7</v>
      </c>
      <c r="D1083" s="32" t="s">
        <v>28</v>
      </c>
      <c r="E1083" s="32" t="s">
        <v>33</v>
      </c>
      <c r="F1083" s="32">
        <v>2</v>
      </c>
      <c r="G1083" s="32" t="s">
        <v>32</v>
      </c>
      <c r="H1083" s="32" t="s">
        <v>48</v>
      </c>
      <c r="I1083" s="32" t="s">
        <v>37</v>
      </c>
      <c r="J1083" s="32" t="s">
        <v>2</v>
      </c>
      <c r="K1083" s="32" t="s">
        <v>50</v>
      </c>
      <c r="L1083" s="32">
        <v>8</v>
      </c>
      <c r="M1083" s="32" t="s">
        <v>4</v>
      </c>
      <c r="N1083" s="32" t="s">
        <v>29</v>
      </c>
      <c r="O1083" s="32" t="s">
        <v>35</v>
      </c>
      <c r="P1083" s="32" t="s">
        <v>4</v>
      </c>
      <c r="Q1083" s="32">
        <v>9</v>
      </c>
      <c r="R1083" s="32" t="s">
        <v>33</v>
      </c>
      <c r="S1083" s="32" t="s">
        <v>4</v>
      </c>
      <c r="T1083" s="32" t="s">
        <v>4</v>
      </c>
      <c r="U1083" s="32" t="s">
        <v>0</v>
      </c>
      <c r="V1083" s="32" t="s">
        <v>50</v>
      </c>
      <c r="W1083" s="32">
        <f>SUM(_xlfn.XLOOKUP(B1083,freq!$A$2:$A$40,freq!$B$2:$B$40,0),_xlfn.XLOOKUP(C1083,freq!$A$2:$A$40,freq!$B$2:$B$40,0),_xlfn.XLOOKUP(D1083,freq!$A$2:$A$40,freq!$B$2:$B$40,0),_xlfn.XLOOKUP(E1083,freq!$A$2:$A$40,freq!$B$2:$B$40,0),_xlfn.XLOOKUP(F1083,freq!$A$2:$A$40,freq!$B$2:$B$40,0),_xlfn.XLOOKUP(G1083,freq!$A$2:$A$40,freq!$B$2:$B$40,0),_xlfn.XLOOKUP(H1083,freq!$A$2:$A$40,freq!$B$2:$B$40,0),_xlfn.XLOOKUP(I1083,freq!$A$2:$A$40,freq!$B$2:$B$40,0),_xlfn.XLOOKUP(J1083,freq!$A$2:$A$40,freq!$B$2:$B$40,0),_xlfn.XLOOKUP(K1083,freq!$A$2:$A$40,freq!$B$2:$B$40,0),_xlfn.XLOOKUP(L1083,freq!$A$2:$A$40,freq!$B$2:$B$40,0),_xlfn.XLOOKUP(M1083,freq!$A$2:$A$40,freq!$B$2:$B$40,0),_xlfn.XLOOKUP(N1083,freq!$A$2:$A$40,freq!$B$2:$B$40,0),_xlfn.XLOOKUP(O1083,freq!$A$2:$A$40,freq!$B$2:$B$40,0),_xlfn.XLOOKUP(P1083,freq!$A$2:$A$40,freq!$B$2:$B$40,0),_xlfn.XLOOKUP(Q1083,freq!$A$2:$A$40,freq!$B$2:$B$40,0),_xlfn.XLOOKUP(R1083,freq!$A$2:$A$40,freq!$B$2:$B$40,0),_xlfn.XLOOKUP(S1083,freq!$A$2:$A$40,freq!$B$2:$B$40,0),_xlfn.XLOOKUP(T1083,freq!$A$2:$A$40,freq!$B$2:$B$40,0),_xlfn.XLOOKUP(U1083,freq!$A$2:$A$40,freq!$B$2:$B$40,0),_xlfn.XLOOKUP(V1083,freq!$A$2:$A$40,freq!$B$2:$B$40,0))</f>
        <v>50.81</v>
      </c>
    </row>
    <row r="1084" spans="1:23" hidden="1" x14ac:dyDescent="0.35">
      <c r="A1084" s="32" t="s">
        <v>1473</v>
      </c>
      <c r="B1084" s="32" t="s">
        <v>45</v>
      </c>
      <c r="C1084" s="32" t="s">
        <v>36</v>
      </c>
      <c r="D1084" s="32">
        <v>2</v>
      </c>
      <c r="E1084" s="32" t="s">
        <v>4</v>
      </c>
      <c r="F1084" s="32">
        <v>5</v>
      </c>
      <c r="G1084" s="32" t="s">
        <v>59</v>
      </c>
      <c r="H1084" s="32" t="s">
        <v>40</v>
      </c>
      <c r="I1084" s="32" t="s">
        <v>53</v>
      </c>
      <c r="J1084" s="32" t="s">
        <v>35</v>
      </c>
      <c r="K1084" s="32" t="s">
        <v>49</v>
      </c>
      <c r="L1084" s="32" t="s">
        <v>40</v>
      </c>
      <c r="M1084" s="32" t="s">
        <v>53</v>
      </c>
      <c r="N1084" s="32" t="s">
        <v>38</v>
      </c>
      <c r="O1084" s="32" t="s">
        <v>31</v>
      </c>
      <c r="P1084" s="32" t="s">
        <v>38</v>
      </c>
      <c r="Q1084" s="32" t="s">
        <v>40</v>
      </c>
      <c r="R1084" s="32" t="s">
        <v>0</v>
      </c>
      <c r="S1084" s="32">
        <v>8</v>
      </c>
      <c r="T1084" s="32">
        <v>0</v>
      </c>
      <c r="U1084" s="32" t="s">
        <v>3</v>
      </c>
      <c r="V1084" s="32" t="s">
        <v>44</v>
      </c>
      <c r="W1084" s="32">
        <f>SUM(_xlfn.XLOOKUP(B1084,freq!$A$2:$A$40,freq!$B$2:$B$40,0),_xlfn.XLOOKUP(C1084,freq!$A$2:$A$40,freq!$B$2:$B$40,0),_xlfn.XLOOKUP(D1084,freq!$A$2:$A$40,freq!$B$2:$B$40,0),_xlfn.XLOOKUP(E1084,freq!$A$2:$A$40,freq!$B$2:$B$40,0),_xlfn.XLOOKUP(F1084,freq!$A$2:$A$40,freq!$B$2:$B$40,0),_xlfn.XLOOKUP(G1084,freq!$A$2:$A$40,freq!$B$2:$B$40,0),_xlfn.XLOOKUP(H1084,freq!$A$2:$A$40,freq!$B$2:$B$40,0),_xlfn.XLOOKUP(I1084,freq!$A$2:$A$40,freq!$B$2:$B$40,0),_xlfn.XLOOKUP(J1084,freq!$A$2:$A$40,freq!$B$2:$B$40,0),_xlfn.XLOOKUP(K1084,freq!$A$2:$A$40,freq!$B$2:$B$40,0),_xlfn.XLOOKUP(L1084,freq!$A$2:$A$40,freq!$B$2:$B$40,0),_xlfn.XLOOKUP(M1084,freq!$A$2:$A$40,freq!$B$2:$B$40,0),_xlfn.XLOOKUP(N1084,freq!$A$2:$A$40,freq!$B$2:$B$40,0),_xlfn.XLOOKUP(O1084,freq!$A$2:$A$40,freq!$B$2:$B$40,0),_xlfn.XLOOKUP(P1084,freq!$A$2:$A$40,freq!$B$2:$B$40,0),_xlfn.XLOOKUP(Q1084,freq!$A$2:$A$40,freq!$B$2:$B$40,0),_xlfn.XLOOKUP(R1084,freq!$A$2:$A$40,freq!$B$2:$B$40,0),_xlfn.XLOOKUP(S1084,freq!$A$2:$A$40,freq!$B$2:$B$40,0),_xlfn.XLOOKUP(T1084,freq!$A$2:$A$40,freq!$B$2:$B$40,0),_xlfn.XLOOKUP(U1084,freq!$A$2:$A$40,freq!$B$2:$B$40,0),_xlfn.XLOOKUP(V1084,freq!$A$2:$A$40,freq!$B$2:$B$40,0))</f>
        <v>50.79</v>
      </c>
    </row>
    <row r="1085" spans="1:23" hidden="1" x14ac:dyDescent="0.35">
      <c r="A1085" s="32" t="s">
        <v>190</v>
      </c>
      <c r="B1085" s="32">
        <v>6</v>
      </c>
      <c r="C1085" s="32" t="s">
        <v>37</v>
      </c>
      <c r="D1085" s="32" t="s">
        <v>44</v>
      </c>
      <c r="E1085" s="32" t="s">
        <v>38</v>
      </c>
      <c r="F1085" s="32">
        <v>5</v>
      </c>
      <c r="G1085" s="32">
        <v>6</v>
      </c>
      <c r="H1085" s="32" t="s">
        <v>42</v>
      </c>
      <c r="I1085" s="32" t="s">
        <v>49</v>
      </c>
      <c r="J1085" s="32" t="s">
        <v>46</v>
      </c>
      <c r="K1085" s="32">
        <v>3</v>
      </c>
      <c r="L1085" s="32">
        <v>5</v>
      </c>
      <c r="M1085" s="32" t="s">
        <v>50</v>
      </c>
      <c r="N1085" s="32">
        <v>4</v>
      </c>
      <c r="O1085" s="32" t="s">
        <v>58</v>
      </c>
      <c r="P1085" s="32" t="s">
        <v>44</v>
      </c>
      <c r="Q1085" s="32">
        <v>6</v>
      </c>
      <c r="R1085" s="32" t="s">
        <v>48</v>
      </c>
      <c r="S1085" s="32" t="s">
        <v>48</v>
      </c>
      <c r="T1085" s="32" t="s">
        <v>59</v>
      </c>
      <c r="U1085" s="32" t="s">
        <v>1</v>
      </c>
      <c r="V1085" s="32" t="s">
        <v>37</v>
      </c>
      <c r="W1085" s="32">
        <f>SUM(_xlfn.XLOOKUP(B1085,freq!$A$2:$A$40,freq!$B$2:$B$40,0),_xlfn.XLOOKUP(C1085,freq!$A$2:$A$40,freq!$B$2:$B$40,0),_xlfn.XLOOKUP(D1085,freq!$A$2:$A$40,freq!$B$2:$B$40,0),_xlfn.XLOOKUP(E1085,freq!$A$2:$A$40,freq!$B$2:$B$40,0),_xlfn.XLOOKUP(F1085,freq!$A$2:$A$40,freq!$B$2:$B$40,0),_xlfn.XLOOKUP(G1085,freq!$A$2:$A$40,freq!$B$2:$B$40,0),_xlfn.XLOOKUP(H1085,freq!$A$2:$A$40,freq!$B$2:$B$40,0),_xlfn.XLOOKUP(I1085,freq!$A$2:$A$40,freq!$B$2:$B$40,0),_xlfn.XLOOKUP(J1085,freq!$A$2:$A$40,freq!$B$2:$B$40,0),_xlfn.XLOOKUP(K1085,freq!$A$2:$A$40,freq!$B$2:$B$40,0),_xlfn.XLOOKUP(L1085,freq!$A$2:$A$40,freq!$B$2:$B$40,0),_xlfn.XLOOKUP(M1085,freq!$A$2:$A$40,freq!$B$2:$B$40,0),_xlfn.XLOOKUP(N1085,freq!$A$2:$A$40,freq!$B$2:$B$40,0),_xlfn.XLOOKUP(O1085,freq!$A$2:$A$40,freq!$B$2:$B$40,0),_xlfn.XLOOKUP(P1085,freq!$A$2:$A$40,freq!$B$2:$B$40,0),_xlfn.XLOOKUP(Q1085,freq!$A$2:$A$40,freq!$B$2:$B$40,0),_xlfn.XLOOKUP(R1085,freq!$A$2:$A$40,freq!$B$2:$B$40,0),_xlfn.XLOOKUP(S1085,freq!$A$2:$A$40,freq!$B$2:$B$40,0),_xlfn.XLOOKUP(T1085,freq!$A$2:$A$40,freq!$B$2:$B$40,0),_xlfn.XLOOKUP(U1085,freq!$A$2:$A$40,freq!$B$2:$B$40,0),_xlfn.XLOOKUP(V1085,freq!$A$2:$A$40,freq!$B$2:$B$40,0))</f>
        <v>50.780000000000008</v>
      </c>
    </row>
    <row r="1086" spans="1:23" hidden="1" x14ac:dyDescent="0.35">
      <c r="A1086" s="32" t="s">
        <v>310</v>
      </c>
      <c r="B1086" s="32" t="s">
        <v>41</v>
      </c>
      <c r="C1086" s="32" t="s">
        <v>42</v>
      </c>
      <c r="D1086" s="32">
        <v>3</v>
      </c>
      <c r="E1086" s="32" t="s">
        <v>40</v>
      </c>
      <c r="F1086" s="32" t="s">
        <v>49</v>
      </c>
      <c r="G1086" s="32" t="s">
        <v>31</v>
      </c>
      <c r="H1086" s="32" t="s">
        <v>32</v>
      </c>
      <c r="I1086" s="32">
        <v>8</v>
      </c>
      <c r="J1086" s="32" t="s">
        <v>49</v>
      </c>
      <c r="K1086" s="32">
        <v>9</v>
      </c>
      <c r="L1086" s="32" t="s">
        <v>41</v>
      </c>
      <c r="M1086" s="32" t="s">
        <v>40</v>
      </c>
      <c r="N1086" s="32" t="s">
        <v>56</v>
      </c>
      <c r="O1086" s="32" t="s">
        <v>33</v>
      </c>
      <c r="P1086" s="32" t="s">
        <v>46</v>
      </c>
      <c r="Q1086" s="32" t="s">
        <v>46</v>
      </c>
      <c r="R1086" s="32" t="s">
        <v>2</v>
      </c>
      <c r="S1086" s="32">
        <v>6</v>
      </c>
      <c r="T1086" s="32" t="s">
        <v>56</v>
      </c>
      <c r="U1086" s="32" t="s">
        <v>33</v>
      </c>
      <c r="V1086" s="32" t="s">
        <v>29</v>
      </c>
      <c r="W1086" s="32">
        <f>SUM(_xlfn.XLOOKUP(B1086,freq!$A$2:$A$40,freq!$B$2:$B$40,0),_xlfn.XLOOKUP(C1086,freq!$A$2:$A$40,freq!$B$2:$B$40,0),_xlfn.XLOOKUP(D1086,freq!$A$2:$A$40,freq!$B$2:$B$40,0),_xlfn.XLOOKUP(E1086,freq!$A$2:$A$40,freq!$B$2:$B$40,0),_xlfn.XLOOKUP(F1086,freq!$A$2:$A$40,freq!$B$2:$B$40,0),_xlfn.XLOOKUP(G1086,freq!$A$2:$A$40,freq!$B$2:$B$40,0),_xlfn.XLOOKUP(H1086,freq!$A$2:$A$40,freq!$B$2:$B$40,0),_xlfn.XLOOKUP(I1086,freq!$A$2:$A$40,freq!$B$2:$B$40,0),_xlfn.XLOOKUP(J1086,freq!$A$2:$A$40,freq!$B$2:$B$40,0),_xlfn.XLOOKUP(K1086,freq!$A$2:$A$40,freq!$B$2:$B$40,0),_xlfn.XLOOKUP(L1086,freq!$A$2:$A$40,freq!$B$2:$B$40,0),_xlfn.XLOOKUP(M1086,freq!$A$2:$A$40,freq!$B$2:$B$40,0),_xlfn.XLOOKUP(N1086,freq!$A$2:$A$40,freq!$B$2:$B$40,0),_xlfn.XLOOKUP(O1086,freq!$A$2:$A$40,freq!$B$2:$B$40,0),_xlfn.XLOOKUP(P1086,freq!$A$2:$A$40,freq!$B$2:$B$40,0),_xlfn.XLOOKUP(Q1086,freq!$A$2:$A$40,freq!$B$2:$B$40,0),_xlfn.XLOOKUP(R1086,freq!$A$2:$A$40,freq!$B$2:$B$40,0),_xlfn.XLOOKUP(S1086,freq!$A$2:$A$40,freq!$B$2:$B$40,0),_xlfn.XLOOKUP(T1086,freq!$A$2:$A$40,freq!$B$2:$B$40,0),_xlfn.XLOOKUP(U1086,freq!$A$2:$A$40,freq!$B$2:$B$40,0),_xlfn.XLOOKUP(V1086,freq!$A$2:$A$40,freq!$B$2:$B$40,0))</f>
        <v>50.720000000000006</v>
      </c>
    </row>
    <row r="1087" spans="1:23" hidden="1" x14ac:dyDescent="0.35">
      <c r="A1087" s="32" t="s">
        <v>1165</v>
      </c>
      <c r="B1087" s="32" t="s">
        <v>0</v>
      </c>
      <c r="C1087" s="32" t="s">
        <v>58</v>
      </c>
      <c r="D1087" s="32" t="s">
        <v>46</v>
      </c>
      <c r="E1087" s="32" t="s">
        <v>45</v>
      </c>
      <c r="F1087" s="32">
        <v>0</v>
      </c>
      <c r="G1087" s="32">
        <v>3</v>
      </c>
      <c r="H1087" s="32">
        <v>0</v>
      </c>
      <c r="I1087" s="32" t="s">
        <v>1</v>
      </c>
      <c r="J1087" s="32">
        <v>7</v>
      </c>
      <c r="K1087" s="32" t="s">
        <v>38</v>
      </c>
      <c r="L1087" s="32" t="s">
        <v>38</v>
      </c>
      <c r="M1087" s="32">
        <v>4</v>
      </c>
      <c r="N1087" s="32" t="s">
        <v>53</v>
      </c>
      <c r="O1087" s="32" t="s">
        <v>59</v>
      </c>
      <c r="P1087" s="32">
        <v>7</v>
      </c>
      <c r="Q1087" s="32" t="s">
        <v>0</v>
      </c>
      <c r="R1087" s="32" t="s">
        <v>34</v>
      </c>
      <c r="S1087" s="32" t="s">
        <v>44</v>
      </c>
      <c r="T1087" s="32" t="s">
        <v>44</v>
      </c>
      <c r="U1087" s="32" t="s">
        <v>3</v>
      </c>
      <c r="V1087" s="32" t="s">
        <v>46</v>
      </c>
      <c r="W1087" s="32">
        <f>SUM(_xlfn.XLOOKUP(B1087,freq!$A$2:$A$40,freq!$B$2:$B$40,0),_xlfn.XLOOKUP(C1087,freq!$A$2:$A$40,freq!$B$2:$B$40,0),_xlfn.XLOOKUP(D1087,freq!$A$2:$A$40,freq!$B$2:$B$40,0),_xlfn.XLOOKUP(E1087,freq!$A$2:$A$40,freq!$B$2:$B$40,0),_xlfn.XLOOKUP(F1087,freq!$A$2:$A$40,freq!$B$2:$B$40,0),_xlfn.XLOOKUP(G1087,freq!$A$2:$A$40,freq!$B$2:$B$40,0),_xlfn.XLOOKUP(H1087,freq!$A$2:$A$40,freq!$B$2:$B$40,0),_xlfn.XLOOKUP(I1087,freq!$A$2:$A$40,freq!$B$2:$B$40,0),_xlfn.XLOOKUP(J1087,freq!$A$2:$A$40,freq!$B$2:$B$40,0),_xlfn.XLOOKUP(K1087,freq!$A$2:$A$40,freq!$B$2:$B$40,0),_xlfn.XLOOKUP(L1087,freq!$A$2:$A$40,freq!$B$2:$B$40,0),_xlfn.XLOOKUP(M1087,freq!$A$2:$A$40,freq!$B$2:$B$40,0),_xlfn.XLOOKUP(N1087,freq!$A$2:$A$40,freq!$B$2:$B$40,0),_xlfn.XLOOKUP(O1087,freq!$A$2:$A$40,freq!$B$2:$B$40,0),_xlfn.XLOOKUP(P1087,freq!$A$2:$A$40,freq!$B$2:$B$40,0),_xlfn.XLOOKUP(Q1087,freq!$A$2:$A$40,freq!$B$2:$B$40,0),_xlfn.XLOOKUP(R1087,freq!$A$2:$A$40,freq!$B$2:$B$40,0),_xlfn.XLOOKUP(S1087,freq!$A$2:$A$40,freq!$B$2:$B$40,0),_xlfn.XLOOKUP(T1087,freq!$A$2:$A$40,freq!$B$2:$B$40,0),_xlfn.XLOOKUP(U1087,freq!$A$2:$A$40,freq!$B$2:$B$40,0),_xlfn.XLOOKUP(V1087,freq!$A$2:$A$40,freq!$B$2:$B$40,0))</f>
        <v>50.72</v>
      </c>
    </row>
    <row r="1088" spans="1:23" hidden="1" x14ac:dyDescent="0.35">
      <c r="A1088" s="32" t="s">
        <v>1784</v>
      </c>
      <c r="B1088" s="32">
        <v>4</v>
      </c>
      <c r="C1088" s="32" t="s">
        <v>42</v>
      </c>
      <c r="D1088" s="32" t="s">
        <v>1</v>
      </c>
      <c r="E1088" s="32" t="s">
        <v>32</v>
      </c>
      <c r="F1088" s="32" t="s">
        <v>36</v>
      </c>
      <c r="G1088" s="32" t="s">
        <v>0</v>
      </c>
      <c r="H1088" s="32" t="s">
        <v>46</v>
      </c>
      <c r="I1088" s="32">
        <v>0</v>
      </c>
      <c r="J1088" s="32" t="s">
        <v>0</v>
      </c>
      <c r="K1088" s="32" t="s">
        <v>32</v>
      </c>
      <c r="L1088" s="32" t="s">
        <v>38</v>
      </c>
      <c r="M1088" s="32">
        <v>0</v>
      </c>
      <c r="N1088" s="32" t="s">
        <v>50</v>
      </c>
      <c r="O1088" s="32" t="s">
        <v>36</v>
      </c>
      <c r="P1088" s="32" t="s">
        <v>45</v>
      </c>
      <c r="Q1088" s="32">
        <v>2</v>
      </c>
      <c r="R1088" s="32">
        <v>8</v>
      </c>
      <c r="S1088" s="32" t="s">
        <v>2</v>
      </c>
      <c r="T1088" s="32" t="s">
        <v>44</v>
      </c>
      <c r="U1088" s="32">
        <v>2</v>
      </c>
      <c r="V1088" s="32">
        <v>9</v>
      </c>
      <c r="W1088" s="32">
        <f>SUM(_xlfn.XLOOKUP(B1088,freq!$A$2:$A$40,freq!$B$2:$B$40,0),_xlfn.XLOOKUP(C1088,freq!$A$2:$A$40,freq!$B$2:$B$40,0),_xlfn.XLOOKUP(D1088,freq!$A$2:$A$40,freq!$B$2:$B$40,0),_xlfn.XLOOKUP(E1088,freq!$A$2:$A$40,freq!$B$2:$B$40,0),_xlfn.XLOOKUP(F1088,freq!$A$2:$A$40,freq!$B$2:$B$40,0),_xlfn.XLOOKUP(G1088,freq!$A$2:$A$40,freq!$B$2:$B$40,0),_xlfn.XLOOKUP(H1088,freq!$A$2:$A$40,freq!$B$2:$B$40,0),_xlfn.XLOOKUP(I1088,freq!$A$2:$A$40,freq!$B$2:$B$40,0),_xlfn.XLOOKUP(J1088,freq!$A$2:$A$40,freq!$B$2:$B$40,0),_xlfn.XLOOKUP(K1088,freq!$A$2:$A$40,freq!$B$2:$B$40,0),_xlfn.XLOOKUP(L1088,freq!$A$2:$A$40,freq!$B$2:$B$40,0),_xlfn.XLOOKUP(M1088,freq!$A$2:$A$40,freq!$B$2:$B$40,0),_xlfn.XLOOKUP(N1088,freq!$A$2:$A$40,freq!$B$2:$B$40,0),_xlfn.XLOOKUP(O1088,freq!$A$2:$A$40,freq!$B$2:$B$40,0),_xlfn.XLOOKUP(P1088,freq!$A$2:$A$40,freq!$B$2:$B$40,0),_xlfn.XLOOKUP(Q1088,freq!$A$2:$A$40,freq!$B$2:$B$40,0),_xlfn.XLOOKUP(R1088,freq!$A$2:$A$40,freq!$B$2:$B$40,0),_xlfn.XLOOKUP(S1088,freq!$A$2:$A$40,freq!$B$2:$B$40,0),_xlfn.XLOOKUP(T1088,freq!$A$2:$A$40,freq!$B$2:$B$40,0),_xlfn.XLOOKUP(U1088,freq!$A$2:$A$40,freq!$B$2:$B$40,0),_xlfn.XLOOKUP(V1088,freq!$A$2:$A$40,freq!$B$2:$B$40,0))</f>
        <v>50.72</v>
      </c>
    </row>
    <row r="1089" spans="1:23" hidden="1" x14ac:dyDescent="0.35">
      <c r="A1089" s="32" t="s">
        <v>1831</v>
      </c>
      <c r="B1089" s="32" t="s">
        <v>0</v>
      </c>
      <c r="C1089" s="32" t="s">
        <v>50</v>
      </c>
      <c r="D1089" s="32" t="s">
        <v>48</v>
      </c>
      <c r="E1089" s="32" t="s">
        <v>38</v>
      </c>
      <c r="F1089" s="32" t="s">
        <v>1</v>
      </c>
      <c r="G1089" s="32" t="s">
        <v>43</v>
      </c>
      <c r="H1089" s="32" t="s">
        <v>49</v>
      </c>
      <c r="I1089" s="32" t="s">
        <v>44</v>
      </c>
      <c r="J1089" s="32" t="s">
        <v>31</v>
      </c>
      <c r="K1089" s="32" t="s">
        <v>40</v>
      </c>
      <c r="L1089" s="32">
        <v>8</v>
      </c>
      <c r="M1089" s="32" t="s">
        <v>31</v>
      </c>
      <c r="N1089" s="32">
        <v>7</v>
      </c>
      <c r="O1089" s="32" t="s">
        <v>4</v>
      </c>
      <c r="P1089" s="32">
        <v>1</v>
      </c>
      <c r="Q1089" s="32" t="s">
        <v>38</v>
      </c>
      <c r="R1089" s="32">
        <v>1</v>
      </c>
      <c r="S1089" s="32" t="s">
        <v>29</v>
      </c>
      <c r="T1089" s="32" t="s">
        <v>56</v>
      </c>
      <c r="U1089" s="32">
        <v>4</v>
      </c>
      <c r="V1089" s="32" t="s">
        <v>41</v>
      </c>
      <c r="W1089" s="32">
        <f>SUM(_xlfn.XLOOKUP(B1089,freq!$A$2:$A$40,freq!$B$2:$B$40,0),_xlfn.XLOOKUP(C1089,freq!$A$2:$A$40,freq!$B$2:$B$40,0),_xlfn.XLOOKUP(D1089,freq!$A$2:$A$40,freq!$B$2:$B$40,0),_xlfn.XLOOKUP(E1089,freq!$A$2:$A$40,freq!$B$2:$B$40,0),_xlfn.XLOOKUP(F1089,freq!$A$2:$A$40,freq!$B$2:$B$40,0),_xlfn.XLOOKUP(G1089,freq!$A$2:$A$40,freq!$B$2:$B$40,0),_xlfn.XLOOKUP(H1089,freq!$A$2:$A$40,freq!$B$2:$B$40,0),_xlfn.XLOOKUP(I1089,freq!$A$2:$A$40,freq!$B$2:$B$40,0),_xlfn.XLOOKUP(J1089,freq!$A$2:$A$40,freq!$B$2:$B$40,0),_xlfn.XLOOKUP(K1089,freq!$A$2:$A$40,freq!$B$2:$B$40,0),_xlfn.XLOOKUP(L1089,freq!$A$2:$A$40,freq!$B$2:$B$40,0),_xlfn.XLOOKUP(M1089,freq!$A$2:$A$40,freq!$B$2:$B$40,0),_xlfn.XLOOKUP(N1089,freq!$A$2:$A$40,freq!$B$2:$B$40,0),_xlfn.XLOOKUP(O1089,freq!$A$2:$A$40,freq!$B$2:$B$40,0),_xlfn.XLOOKUP(P1089,freq!$A$2:$A$40,freq!$B$2:$B$40,0),_xlfn.XLOOKUP(Q1089,freq!$A$2:$A$40,freq!$B$2:$B$40,0),_xlfn.XLOOKUP(R1089,freq!$A$2:$A$40,freq!$B$2:$B$40,0),_xlfn.XLOOKUP(S1089,freq!$A$2:$A$40,freq!$B$2:$B$40,0),_xlfn.XLOOKUP(T1089,freq!$A$2:$A$40,freq!$B$2:$B$40,0),_xlfn.XLOOKUP(U1089,freq!$A$2:$A$40,freq!$B$2:$B$40,0),_xlfn.XLOOKUP(V1089,freq!$A$2:$A$40,freq!$B$2:$B$40,0))</f>
        <v>50.709999999999994</v>
      </c>
    </row>
    <row r="1090" spans="1:23" hidden="1" x14ac:dyDescent="0.35">
      <c r="A1090" s="32" t="s">
        <v>1209</v>
      </c>
      <c r="B1090" s="32">
        <v>2</v>
      </c>
      <c r="C1090" s="32" t="s">
        <v>0</v>
      </c>
      <c r="D1090" s="32" t="s">
        <v>53</v>
      </c>
      <c r="E1090" s="32" t="s">
        <v>2</v>
      </c>
      <c r="F1090" s="32" t="s">
        <v>41</v>
      </c>
      <c r="G1090" s="32" t="s">
        <v>44</v>
      </c>
      <c r="H1090" s="32" t="s">
        <v>36</v>
      </c>
      <c r="I1090" s="32">
        <v>8</v>
      </c>
      <c r="J1090" s="32" t="s">
        <v>41</v>
      </c>
      <c r="K1090" s="32" t="s">
        <v>37</v>
      </c>
      <c r="L1090" s="32" t="s">
        <v>43</v>
      </c>
      <c r="M1090" s="32" t="s">
        <v>40</v>
      </c>
      <c r="N1090" s="32" t="s">
        <v>29</v>
      </c>
      <c r="O1090" s="32" t="s">
        <v>46</v>
      </c>
      <c r="P1090" s="32" t="s">
        <v>33</v>
      </c>
      <c r="Q1090" s="32" t="s">
        <v>41</v>
      </c>
      <c r="R1090" s="32" t="s">
        <v>56</v>
      </c>
      <c r="S1090" s="32">
        <v>5</v>
      </c>
      <c r="T1090" s="32" t="s">
        <v>31</v>
      </c>
      <c r="U1090" s="32">
        <v>6</v>
      </c>
      <c r="V1090" s="32" t="s">
        <v>0</v>
      </c>
      <c r="W1090" s="32">
        <f>SUM(_xlfn.XLOOKUP(B1090,freq!$A$2:$A$40,freq!$B$2:$B$40,0),_xlfn.XLOOKUP(C1090,freq!$A$2:$A$40,freq!$B$2:$B$40,0),_xlfn.XLOOKUP(D1090,freq!$A$2:$A$40,freq!$B$2:$B$40,0),_xlfn.XLOOKUP(E1090,freq!$A$2:$A$40,freq!$B$2:$B$40,0),_xlfn.XLOOKUP(F1090,freq!$A$2:$A$40,freq!$B$2:$B$40,0),_xlfn.XLOOKUP(G1090,freq!$A$2:$A$40,freq!$B$2:$B$40,0),_xlfn.XLOOKUP(H1090,freq!$A$2:$A$40,freq!$B$2:$B$40,0),_xlfn.XLOOKUP(I1090,freq!$A$2:$A$40,freq!$B$2:$B$40,0),_xlfn.XLOOKUP(J1090,freq!$A$2:$A$40,freq!$B$2:$B$40,0),_xlfn.XLOOKUP(K1090,freq!$A$2:$A$40,freq!$B$2:$B$40,0),_xlfn.XLOOKUP(L1090,freq!$A$2:$A$40,freq!$B$2:$B$40,0),_xlfn.XLOOKUP(M1090,freq!$A$2:$A$40,freq!$B$2:$B$40,0),_xlfn.XLOOKUP(N1090,freq!$A$2:$A$40,freq!$B$2:$B$40,0),_xlfn.XLOOKUP(O1090,freq!$A$2:$A$40,freq!$B$2:$B$40,0),_xlfn.XLOOKUP(P1090,freq!$A$2:$A$40,freq!$B$2:$B$40,0),_xlfn.XLOOKUP(Q1090,freq!$A$2:$A$40,freq!$B$2:$B$40,0),_xlfn.XLOOKUP(R1090,freq!$A$2:$A$40,freq!$B$2:$B$40,0),_xlfn.XLOOKUP(S1090,freq!$A$2:$A$40,freq!$B$2:$B$40,0),_xlfn.XLOOKUP(T1090,freq!$A$2:$A$40,freq!$B$2:$B$40,0),_xlfn.XLOOKUP(U1090,freq!$A$2:$A$40,freq!$B$2:$B$40,0),_xlfn.XLOOKUP(V1090,freq!$A$2:$A$40,freq!$B$2:$B$40,0))</f>
        <v>50.660000000000011</v>
      </c>
    </row>
    <row r="1091" spans="1:23" hidden="1" x14ac:dyDescent="0.35">
      <c r="A1091" s="32" t="s">
        <v>185</v>
      </c>
      <c r="B1091" s="32">
        <v>0</v>
      </c>
      <c r="C1091" s="32">
        <v>6</v>
      </c>
      <c r="D1091" s="32">
        <v>6</v>
      </c>
      <c r="E1091" s="32" t="s">
        <v>44</v>
      </c>
      <c r="F1091" s="32" t="s">
        <v>29</v>
      </c>
      <c r="G1091" s="32" t="s">
        <v>34</v>
      </c>
      <c r="H1091" s="32">
        <v>8</v>
      </c>
      <c r="I1091" s="32" t="s">
        <v>43</v>
      </c>
      <c r="J1091" s="32" t="s">
        <v>44</v>
      </c>
      <c r="K1091" s="32" t="s">
        <v>43</v>
      </c>
      <c r="L1091" s="32">
        <v>5</v>
      </c>
      <c r="M1091" s="32" t="s">
        <v>46</v>
      </c>
      <c r="N1091" s="32" t="s">
        <v>34</v>
      </c>
      <c r="O1091" s="32" t="s">
        <v>35</v>
      </c>
      <c r="P1091" s="32" t="s">
        <v>58</v>
      </c>
      <c r="Q1091" s="32" t="s">
        <v>31</v>
      </c>
      <c r="R1091" s="32" t="s">
        <v>3</v>
      </c>
      <c r="S1091" s="32" t="s">
        <v>3</v>
      </c>
      <c r="T1091" s="32" t="s">
        <v>48</v>
      </c>
      <c r="U1091" s="32">
        <v>6</v>
      </c>
      <c r="V1091" s="32">
        <v>6</v>
      </c>
      <c r="W1091" s="32">
        <f>SUM(_xlfn.XLOOKUP(B1091,freq!$A$2:$A$40,freq!$B$2:$B$40,0),_xlfn.XLOOKUP(C1091,freq!$A$2:$A$40,freq!$B$2:$B$40,0),_xlfn.XLOOKUP(D1091,freq!$A$2:$A$40,freq!$B$2:$B$40,0),_xlfn.XLOOKUP(E1091,freq!$A$2:$A$40,freq!$B$2:$B$40,0),_xlfn.XLOOKUP(F1091,freq!$A$2:$A$40,freq!$B$2:$B$40,0),_xlfn.XLOOKUP(G1091,freq!$A$2:$A$40,freq!$B$2:$B$40,0),_xlfn.XLOOKUP(H1091,freq!$A$2:$A$40,freq!$B$2:$B$40,0),_xlfn.XLOOKUP(I1091,freq!$A$2:$A$40,freq!$B$2:$B$40,0),_xlfn.XLOOKUP(J1091,freq!$A$2:$A$40,freq!$B$2:$B$40,0),_xlfn.XLOOKUP(K1091,freq!$A$2:$A$40,freq!$B$2:$B$40,0),_xlfn.XLOOKUP(L1091,freq!$A$2:$A$40,freq!$B$2:$B$40,0),_xlfn.XLOOKUP(M1091,freq!$A$2:$A$40,freq!$B$2:$B$40,0),_xlfn.XLOOKUP(N1091,freq!$A$2:$A$40,freq!$B$2:$B$40,0),_xlfn.XLOOKUP(O1091,freq!$A$2:$A$40,freq!$B$2:$B$40,0),_xlfn.XLOOKUP(P1091,freq!$A$2:$A$40,freq!$B$2:$B$40,0),_xlfn.XLOOKUP(Q1091,freq!$A$2:$A$40,freq!$B$2:$B$40,0),_xlfn.XLOOKUP(R1091,freq!$A$2:$A$40,freq!$B$2:$B$40,0),_xlfn.XLOOKUP(S1091,freq!$A$2:$A$40,freq!$B$2:$B$40,0),_xlfn.XLOOKUP(T1091,freq!$A$2:$A$40,freq!$B$2:$B$40,0),_xlfn.XLOOKUP(U1091,freq!$A$2:$A$40,freq!$B$2:$B$40,0),_xlfn.XLOOKUP(V1091,freq!$A$2:$A$40,freq!$B$2:$B$40,0))</f>
        <v>50.660000000000004</v>
      </c>
    </row>
    <row r="1092" spans="1:23" hidden="1" x14ac:dyDescent="0.35">
      <c r="A1092" s="32" t="s">
        <v>622</v>
      </c>
      <c r="B1092" s="32">
        <v>1</v>
      </c>
      <c r="C1092" s="32" t="s">
        <v>35</v>
      </c>
      <c r="D1092" s="32" t="s">
        <v>30</v>
      </c>
      <c r="E1092" s="32" t="s">
        <v>48</v>
      </c>
      <c r="F1092" s="32" t="s">
        <v>36</v>
      </c>
      <c r="G1092" s="32" t="s">
        <v>4</v>
      </c>
      <c r="H1092" s="32" t="s">
        <v>29</v>
      </c>
      <c r="I1092" s="32" t="s">
        <v>34</v>
      </c>
      <c r="J1092" s="32" t="s">
        <v>36</v>
      </c>
      <c r="K1092" s="32" t="s">
        <v>38</v>
      </c>
      <c r="L1092" s="32">
        <v>0</v>
      </c>
      <c r="M1092" s="32" t="s">
        <v>3</v>
      </c>
      <c r="N1092" s="32">
        <v>7</v>
      </c>
      <c r="O1092" s="32" t="s">
        <v>43</v>
      </c>
      <c r="P1092" s="32" t="s">
        <v>4</v>
      </c>
      <c r="Q1092" s="32" t="s">
        <v>42</v>
      </c>
      <c r="R1092" s="32" t="s">
        <v>45</v>
      </c>
      <c r="S1092" s="32">
        <v>6</v>
      </c>
      <c r="T1092" s="32">
        <v>7</v>
      </c>
      <c r="U1092" s="32">
        <v>2</v>
      </c>
      <c r="V1092" s="32" t="s">
        <v>29</v>
      </c>
      <c r="W1092" s="32">
        <f>SUM(_xlfn.XLOOKUP(B1092,freq!$A$2:$A$40,freq!$B$2:$B$40,0),_xlfn.XLOOKUP(C1092,freq!$A$2:$A$40,freq!$B$2:$B$40,0),_xlfn.XLOOKUP(D1092,freq!$A$2:$A$40,freq!$B$2:$B$40,0),_xlfn.XLOOKUP(E1092,freq!$A$2:$A$40,freq!$B$2:$B$40,0),_xlfn.XLOOKUP(F1092,freq!$A$2:$A$40,freq!$B$2:$B$40,0),_xlfn.XLOOKUP(G1092,freq!$A$2:$A$40,freq!$B$2:$B$40,0),_xlfn.XLOOKUP(H1092,freq!$A$2:$A$40,freq!$B$2:$B$40,0),_xlfn.XLOOKUP(I1092,freq!$A$2:$A$40,freq!$B$2:$B$40,0),_xlfn.XLOOKUP(J1092,freq!$A$2:$A$40,freq!$B$2:$B$40,0),_xlfn.XLOOKUP(K1092,freq!$A$2:$A$40,freq!$B$2:$B$40,0),_xlfn.XLOOKUP(L1092,freq!$A$2:$A$40,freq!$B$2:$B$40,0),_xlfn.XLOOKUP(M1092,freq!$A$2:$A$40,freq!$B$2:$B$40,0),_xlfn.XLOOKUP(N1092,freq!$A$2:$A$40,freq!$B$2:$B$40,0),_xlfn.XLOOKUP(O1092,freq!$A$2:$A$40,freq!$B$2:$B$40,0),_xlfn.XLOOKUP(P1092,freq!$A$2:$A$40,freq!$B$2:$B$40,0),_xlfn.XLOOKUP(Q1092,freq!$A$2:$A$40,freq!$B$2:$B$40,0),_xlfn.XLOOKUP(R1092,freq!$A$2:$A$40,freq!$B$2:$B$40,0),_xlfn.XLOOKUP(S1092,freq!$A$2:$A$40,freq!$B$2:$B$40,0),_xlfn.XLOOKUP(T1092,freq!$A$2:$A$40,freq!$B$2:$B$40,0),_xlfn.XLOOKUP(U1092,freq!$A$2:$A$40,freq!$B$2:$B$40,0),_xlfn.XLOOKUP(V1092,freq!$A$2:$A$40,freq!$B$2:$B$40,0))</f>
        <v>50.66</v>
      </c>
    </row>
    <row r="1093" spans="1:23" x14ac:dyDescent="0.35">
      <c r="A1093" s="32" t="s">
        <v>389</v>
      </c>
      <c r="B1093" s="32" t="s">
        <v>36</v>
      </c>
      <c r="C1093" s="32" t="s">
        <v>43</v>
      </c>
      <c r="D1093" s="32" t="s">
        <v>41</v>
      </c>
      <c r="E1093" s="32" t="s">
        <v>56</v>
      </c>
      <c r="F1093" s="32" t="s">
        <v>36</v>
      </c>
      <c r="G1093" s="32" t="s">
        <v>44</v>
      </c>
      <c r="H1093" s="32" t="s">
        <v>0</v>
      </c>
      <c r="I1093" s="32" t="s">
        <v>36</v>
      </c>
      <c r="J1093" s="32" t="s">
        <v>36</v>
      </c>
      <c r="K1093" s="32" t="s">
        <v>28</v>
      </c>
      <c r="L1093" s="32" t="s">
        <v>4</v>
      </c>
      <c r="M1093" s="32">
        <v>4</v>
      </c>
      <c r="N1093" s="32" t="s">
        <v>38</v>
      </c>
      <c r="O1093" s="32" t="s">
        <v>43</v>
      </c>
      <c r="P1093" s="32" t="s">
        <v>42</v>
      </c>
      <c r="Q1093" s="32" t="s">
        <v>2</v>
      </c>
      <c r="R1093" s="32" t="s">
        <v>42</v>
      </c>
      <c r="S1093" s="32" t="s">
        <v>46</v>
      </c>
      <c r="T1093" s="32" t="s">
        <v>40</v>
      </c>
      <c r="U1093" s="32" t="s">
        <v>3</v>
      </c>
      <c r="V1093" s="32" t="s">
        <v>34</v>
      </c>
      <c r="W1093" s="32">
        <f>SUM(_xlfn.XLOOKUP(B1093,freq!$A$2:$A$40,freq!$B$2:$B$40,0),_xlfn.XLOOKUP(C1093,freq!$A$2:$A$40,freq!$B$2:$B$40,0),_xlfn.XLOOKUP(D1093,freq!$A$2:$A$40,freq!$B$2:$B$40,0),_xlfn.XLOOKUP(E1093,freq!$A$2:$A$40,freq!$B$2:$B$40,0),_xlfn.XLOOKUP(F1093,freq!$A$2:$A$40,freq!$B$2:$B$40,0),_xlfn.XLOOKUP(G1093,freq!$A$2:$A$40,freq!$B$2:$B$40,0),_xlfn.XLOOKUP(H1093,freq!$A$2:$A$40,freq!$B$2:$B$40,0),_xlfn.XLOOKUP(I1093,freq!$A$2:$A$40,freq!$B$2:$B$40,0),_xlfn.XLOOKUP(J1093,freq!$A$2:$A$40,freq!$B$2:$B$40,0),_xlfn.XLOOKUP(K1093,freq!$A$2:$A$40,freq!$B$2:$B$40,0),_xlfn.XLOOKUP(L1093,freq!$A$2:$A$40,freq!$B$2:$B$40,0),_xlfn.XLOOKUP(M1093,freq!$A$2:$A$40,freq!$B$2:$B$40,0),_xlfn.XLOOKUP(N1093,freq!$A$2:$A$40,freq!$B$2:$B$40,0),_xlfn.XLOOKUP(O1093,freq!$A$2:$A$40,freq!$B$2:$B$40,0),_xlfn.XLOOKUP(P1093,freq!$A$2:$A$40,freq!$B$2:$B$40,0),_xlfn.XLOOKUP(Q1093,freq!$A$2:$A$40,freq!$B$2:$B$40,0),_xlfn.XLOOKUP(R1093,freq!$A$2:$A$40,freq!$B$2:$B$40,0),_xlfn.XLOOKUP(S1093,freq!$A$2:$A$40,freq!$B$2:$B$40,0),_xlfn.XLOOKUP(T1093,freq!$A$2:$A$40,freq!$B$2:$B$40,0),_xlfn.XLOOKUP(U1093,freq!$A$2:$A$40,freq!$B$2:$B$40,0),_xlfn.XLOOKUP(V1093,freq!$A$2:$A$40,freq!$B$2:$B$40,0))</f>
        <v>50.65</v>
      </c>
    </row>
    <row r="1094" spans="1:23" hidden="1" x14ac:dyDescent="0.35">
      <c r="A1094" s="32" t="s">
        <v>529</v>
      </c>
      <c r="B1094" s="32" t="s">
        <v>46</v>
      </c>
      <c r="C1094" s="32" t="s">
        <v>0</v>
      </c>
      <c r="D1094" s="32" t="s">
        <v>50</v>
      </c>
      <c r="E1094" s="32">
        <v>9</v>
      </c>
      <c r="F1094" s="32" t="s">
        <v>34</v>
      </c>
      <c r="G1094" s="32" t="s">
        <v>38</v>
      </c>
      <c r="H1094" s="32">
        <v>6</v>
      </c>
      <c r="I1094" s="32" t="s">
        <v>58</v>
      </c>
      <c r="J1094" s="32" t="s">
        <v>45</v>
      </c>
      <c r="K1094" s="32">
        <v>0</v>
      </c>
      <c r="L1094" s="32" t="s">
        <v>0</v>
      </c>
      <c r="M1094" s="32" t="s">
        <v>46</v>
      </c>
      <c r="N1094" s="32" t="s">
        <v>45</v>
      </c>
      <c r="O1094" s="32">
        <v>2</v>
      </c>
      <c r="P1094" s="32" t="s">
        <v>29</v>
      </c>
      <c r="Q1094" s="32">
        <v>3</v>
      </c>
      <c r="R1094" s="32">
        <v>3</v>
      </c>
      <c r="S1094" s="32" t="s">
        <v>35</v>
      </c>
      <c r="T1094" s="32" t="s">
        <v>32</v>
      </c>
      <c r="U1094" s="32" t="s">
        <v>40</v>
      </c>
      <c r="V1094" s="32" t="s">
        <v>34</v>
      </c>
      <c r="W1094" s="32">
        <f>SUM(_xlfn.XLOOKUP(B1094,freq!$A$2:$A$40,freq!$B$2:$B$40,0),_xlfn.XLOOKUP(C1094,freq!$A$2:$A$40,freq!$B$2:$B$40,0),_xlfn.XLOOKUP(D1094,freq!$A$2:$A$40,freq!$B$2:$B$40,0),_xlfn.XLOOKUP(E1094,freq!$A$2:$A$40,freq!$B$2:$B$40,0),_xlfn.XLOOKUP(F1094,freq!$A$2:$A$40,freq!$B$2:$B$40,0),_xlfn.XLOOKUP(G1094,freq!$A$2:$A$40,freq!$B$2:$B$40,0),_xlfn.XLOOKUP(H1094,freq!$A$2:$A$40,freq!$B$2:$B$40,0),_xlfn.XLOOKUP(I1094,freq!$A$2:$A$40,freq!$B$2:$B$40,0),_xlfn.XLOOKUP(J1094,freq!$A$2:$A$40,freq!$B$2:$B$40,0),_xlfn.XLOOKUP(K1094,freq!$A$2:$A$40,freq!$B$2:$B$40,0),_xlfn.XLOOKUP(L1094,freq!$A$2:$A$40,freq!$B$2:$B$40,0),_xlfn.XLOOKUP(M1094,freq!$A$2:$A$40,freq!$B$2:$B$40,0),_xlfn.XLOOKUP(N1094,freq!$A$2:$A$40,freq!$B$2:$B$40,0),_xlfn.XLOOKUP(O1094,freq!$A$2:$A$40,freq!$B$2:$B$40,0),_xlfn.XLOOKUP(P1094,freq!$A$2:$A$40,freq!$B$2:$B$40,0),_xlfn.XLOOKUP(Q1094,freq!$A$2:$A$40,freq!$B$2:$B$40,0),_xlfn.XLOOKUP(R1094,freq!$A$2:$A$40,freq!$B$2:$B$40,0),_xlfn.XLOOKUP(S1094,freq!$A$2:$A$40,freq!$B$2:$B$40,0),_xlfn.XLOOKUP(T1094,freq!$A$2:$A$40,freq!$B$2:$B$40,0),_xlfn.XLOOKUP(U1094,freq!$A$2:$A$40,freq!$B$2:$B$40,0),_xlfn.XLOOKUP(V1094,freq!$A$2:$A$40,freq!$B$2:$B$40,0))</f>
        <v>50.640000000000008</v>
      </c>
    </row>
    <row r="1095" spans="1:23" hidden="1" x14ac:dyDescent="0.35">
      <c r="A1095" s="32" t="s">
        <v>894</v>
      </c>
      <c r="B1095" s="32">
        <v>9</v>
      </c>
      <c r="C1095" s="32" t="s">
        <v>37</v>
      </c>
      <c r="D1095" s="32" t="s">
        <v>50</v>
      </c>
      <c r="E1095" s="32" t="s">
        <v>43</v>
      </c>
      <c r="F1095" s="32">
        <v>4</v>
      </c>
      <c r="G1095" s="32" t="s">
        <v>59</v>
      </c>
      <c r="H1095" s="32" t="s">
        <v>49</v>
      </c>
      <c r="I1095" s="32">
        <v>6</v>
      </c>
      <c r="J1095" s="32">
        <v>6</v>
      </c>
      <c r="K1095" s="32" t="s">
        <v>45</v>
      </c>
      <c r="L1095" s="32" t="s">
        <v>53</v>
      </c>
      <c r="M1095" s="32" t="s">
        <v>32</v>
      </c>
      <c r="N1095" s="32">
        <v>3</v>
      </c>
      <c r="O1095" s="32" t="s">
        <v>59</v>
      </c>
      <c r="P1095" s="32">
        <v>6</v>
      </c>
      <c r="Q1095" s="32" t="s">
        <v>2</v>
      </c>
      <c r="R1095" s="32" t="s">
        <v>32</v>
      </c>
      <c r="S1095" s="32">
        <v>3</v>
      </c>
      <c r="T1095" s="32" t="s">
        <v>2</v>
      </c>
      <c r="U1095" s="32" t="s">
        <v>4</v>
      </c>
      <c r="V1095" s="32" t="s">
        <v>42</v>
      </c>
      <c r="W1095" s="32">
        <f>SUM(_xlfn.XLOOKUP(B1095,freq!$A$2:$A$40,freq!$B$2:$B$40,0),_xlfn.XLOOKUP(C1095,freq!$A$2:$A$40,freq!$B$2:$B$40,0),_xlfn.XLOOKUP(D1095,freq!$A$2:$A$40,freq!$B$2:$B$40,0),_xlfn.XLOOKUP(E1095,freq!$A$2:$A$40,freq!$B$2:$B$40,0),_xlfn.XLOOKUP(F1095,freq!$A$2:$A$40,freq!$B$2:$B$40,0),_xlfn.XLOOKUP(G1095,freq!$A$2:$A$40,freq!$B$2:$B$40,0),_xlfn.XLOOKUP(H1095,freq!$A$2:$A$40,freq!$B$2:$B$40,0),_xlfn.XLOOKUP(I1095,freq!$A$2:$A$40,freq!$B$2:$B$40,0),_xlfn.XLOOKUP(J1095,freq!$A$2:$A$40,freq!$B$2:$B$40,0),_xlfn.XLOOKUP(K1095,freq!$A$2:$A$40,freq!$B$2:$B$40,0),_xlfn.XLOOKUP(L1095,freq!$A$2:$A$40,freq!$B$2:$B$40,0),_xlfn.XLOOKUP(M1095,freq!$A$2:$A$40,freq!$B$2:$B$40,0),_xlfn.XLOOKUP(N1095,freq!$A$2:$A$40,freq!$B$2:$B$40,0),_xlfn.XLOOKUP(O1095,freq!$A$2:$A$40,freq!$B$2:$B$40,0),_xlfn.XLOOKUP(P1095,freq!$A$2:$A$40,freq!$B$2:$B$40,0),_xlfn.XLOOKUP(Q1095,freq!$A$2:$A$40,freq!$B$2:$B$40,0),_xlfn.XLOOKUP(R1095,freq!$A$2:$A$40,freq!$B$2:$B$40,0),_xlfn.XLOOKUP(S1095,freq!$A$2:$A$40,freq!$B$2:$B$40,0),_xlfn.XLOOKUP(T1095,freq!$A$2:$A$40,freq!$B$2:$B$40,0),_xlfn.XLOOKUP(U1095,freq!$A$2:$A$40,freq!$B$2:$B$40,0),_xlfn.XLOOKUP(V1095,freq!$A$2:$A$40,freq!$B$2:$B$40,0))</f>
        <v>50.620000000000005</v>
      </c>
    </row>
    <row r="1096" spans="1:23" hidden="1" x14ac:dyDescent="0.35">
      <c r="A1096" s="32" t="s">
        <v>2005</v>
      </c>
      <c r="B1096" s="32">
        <v>8</v>
      </c>
      <c r="C1096" s="32" t="s">
        <v>32</v>
      </c>
      <c r="D1096" s="32" t="s">
        <v>48</v>
      </c>
      <c r="E1096" s="32">
        <v>3</v>
      </c>
      <c r="F1096" s="32" t="s">
        <v>42</v>
      </c>
      <c r="G1096" s="32" t="s">
        <v>59</v>
      </c>
      <c r="H1096" s="32" t="s">
        <v>45</v>
      </c>
      <c r="I1096" s="32" t="s">
        <v>53</v>
      </c>
      <c r="J1096" s="32" t="s">
        <v>30</v>
      </c>
      <c r="K1096" s="32">
        <v>5</v>
      </c>
      <c r="L1096" s="32" t="s">
        <v>32</v>
      </c>
      <c r="M1096" s="32">
        <v>2</v>
      </c>
      <c r="N1096" s="32" t="s">
        <v>31</v>
      </c>
      <c r="O1096" s="32">
        <v>7</v>
      </c>
      <c r="P1096" s="32" t="s">
        <v>44</v>
      </c>
      <c r="Q1096" s="32" t="s">
        <v>53</v>
      </c>
      <c r="R1096" s="32" t="s">
        <v>31</v>
      </c>
      <c r="S1096" s="32" t="s">
        <v>56</v>
      </c>
      <c r="T1096" s="32">
        <v>8</v>
      </c>
      <c r="U1096" s="32">
        <v>0</v>
      </c>
      <c r="V1096" s="32" t="s">
        <v>43</v>
      </c>
      <c r="W1096" s="32">
        <f>SUM(_xlfn.XLOOKUP(B1096,freq!$A$2:$A$40,freq!$B$2:$B$40,0),_xlfn.XLOOKUP(C1096,freq!$A$2:$A$40,freq!$B$2:$B$40,0),_xlfn.XLOOKUP(D1096,freq!$A$2:$A$40,freq!$B$2:$B$40,0),_xlfn.XLOOKUP(E1096,freq!$A$2:$A$40,freq!$B$2:$B$40,0),_xlfn.XLOOKUP(F1096,freq!$A$2:$A$40,freq!$B$2:$B$40,0),_xlfn.XLOOKUP(G1096,freq!$A$2:$A$40,freq!$B$2:$B$40,0),_xlfn.XLOOKUP(H1096,freq!$A$2:$A$40,freq!$B$2:$B$40,0),_xlfn.XLOOKUP(I1096,freq!$A$2:$A$40,freq!$B$2:$B$40,0),_xlfn.XLOOKUP(J1096,freq!$A$2:$A$40,freq!$B$2:$B$40,0),_xlfn.XLOOKUP(K1096,freq!$A$2:$A$40,freq!$B$2:$B$40,0),_xlfn.XLOOKUP(L1096,freq!$A$2:$A$40,freq!$B$2:$B$40,0),_xlfn.XLOOKUP(M1096,freq!$A$2:$A$40,freq!$B$2:$B$40,0),_xlfn.XLOOKUP(N1096,freq!$A$2:$A$40,freq!$B$2:$B$40,0),_xlfn.XLOOKUP(O1096,freq!$A$2:$A$40,freq!$B$2:$B$40,0),_xlfn.XLOOKUP(P1096,freq!$A$2:$A$40,freq!$B$2:$B$40,0),_xlfn.XLOOKUP(Q1096,freq!$A$2:$A$40,freq!$B$2:$B$40,0),_xlfn.XLOOKUP(R1096,freq!$A$2:$A$40,freq!$B$2:$B$40,0),_xlfn.XLOOKUP(S1096,freq!$A$2:$A$40,freq!$B$2:$B$40,0),_xlfn.XLOOKUP(T1096,freq!$A$2:$A$40,freq!$B$2:$B$40,0),_xlfn.XLOOKUP(U1096,freq!$A$2:$A$40,freq!$B$2:$B$40,0),_xlfn.XLOOKUP(V1096,freq!$A$2:$A$40,freq!$B$2:$B$40,0))</f>
        <v>50.620000000000005</v>
      </c>
    </row>
    <row r="1097" spans="1:23" hidden="1" x14ac:dyDescent="0.35">
      <c r="A1097" s="32" t="s">
        <v>659</v>
      </c>
      <c r="B1097" s="32" t="s">
        <v>37</v>
      </c>
      <c r="C1097" s="32" t="s">
        <v>28</v>
      </c>
      <c r="D1097" s="32" t="s">
        <v>34</v>
      </c>
      <c r="E1097" s="32" t="s">
        <v>2</v>
      </c>
      <c r="F1097" s="32">
        <v>8</v>
      </c>
      <c r="G1097" s="32" t="s">
        <v>30</v>
      </c>
      <c r="H1097" s="32">
        <v>7</v>
      </c>
      <c r="I1097" s="32" t="s">
        <v>49</v>
      </c>
      <c r="J1097" s="32" t="s">
        <v>46</v>
      </c>
      <c r="K1097" s="32" t="s">
        <v>35</v>
      </c>
      <c r="L1097" s="32" t="s">
        <v>34</v>
      </c>
      <c r="M1097" s="32">
        <v>8</v>
      </c>
      <c r="N1097" s="32" t="s">
        <v>37</v>
      </c>
      <c r="O1097" s="32" t="s">
        <v>0</v>
      </c>
      <c r="P1097" s="32" t="s">
        <v>4</v>
      </c>
      <c r="Q1097" s="32" t="s">
        <v>4</v>
      </c>
      <c r="R1097" s="32">
        <v>7</v>
      </c>
      <c r="S1097" s="32" t="s">
        <v>29</v>
      </c>
      <c r="T1097" s="32" t="s">
        <v>4</v>
      </c>
      <c r="U1097" s="32">
        <v>4</v>
      </c>
      <c r="V1097" s="32">
        <v>3</v>
      </c>
      <c r="W1097" s="32">
        <f>SUM(_xlfn.XLOOKUP(B1097,freq!$A$2:$A$40,freq!$B$2:$B$40,0),_xlfn.XLOOKUP(C1097,freq!$A$2:$A$40,freq!$B$2:$B$40,0),_xlfn.XLOOKUP(D1097,freq!$A$2:$A$40,freq!$B$2:$B$40,0),_xlfn.XLOOKUP(E1097,freq!$A$2:$A$40,freq!$B$2:$B$40,0),_xlfn.XLOOKUP(F1097,freq!$A$2:$A$40,freq!$B$2:$B$40,0),_xlfn.XLOOKUP(G1097,freq!$A$2:$A$40,freq!$B$2:$B$40,0),_xlfn.XLOOKUP(H1097,freq!$A$2:$A$40,freq!$B$2:$B$40,0),_xlfn.XLOOKUP(I1097,freq!$A$2:$A$40,freq!$B$2:$B$40,0),_xlfn.XLOOKUP(J1097,freq!$A$2:$A$40,freq!$B$2:$B$40,0),_xlfn.XLOOKUP(K1097,freq!$A$2:$A$40,freq!$B$2:$B$40,0),_xlfn.XLOOKUP(L1097,freq!$A$2:$A$40,freq!$B$2:$B$40,0),_xlfn.XLOOKUP(M1097,freq!$A$2:$A$40,freq!$B$2:$B$40,0),_xlfn.XLOOKUP(N1097,freq!$A$2:$A$40,freq!$B$2:$B$40,0),_xlfn.XLOOKUP(O1097,freq!$A$2:$A$40,freq!$B$2:$B$40,0),_xlfn.XLOOKUP(P1097,freq!$A$2:$A$40,freq!$B$2:$B$40,0),_xlfn.XLOOKUP(Q1097,freq!$A$2:$A$40,freq!$B$2:$B$40,0),_xlfn.XLOOKUP(R1097,freq!$A$2:$A$40,freq!$B$2:$B$40,0),_xlfn.XLOOKUP(S1097,freq!$A$2:$A$40,freq!$B$2:$B$40,0),_xlfn.XLOOKUP(T1097,freq!$A$2:$A$40,freq!$B$2:$B$40,0),_xlfn.XLOOKUP(U1097,freq!$A$2:$A$40,freq!$B$2:$B$40,0),_xlfn.XLOOKUP(V1097,freq!$A$2:$A$40,freq!$B$2:$B$40,0))</f>
        <v>50.600000000000009</v>
      </c>
    </row>
    <row r="1098" spans="1:23" hidden="1" x14ac:dyDescent="0.35">
      <c r="A1098" s="32" t="s">
        <v>1570</v>
      </c>
      <c r="B1098" s="32" t="s">
        <v>53</v>
      </c>
      <c r="C1098" s="32" t="s">
        <v>38</v>
      </c>
      <c r="D1098" s="32" t="s">
        <v>40</v>
      </c>
      <c r="E1098" s="32">
        <v>1</v>
      </c>
      <c r="F1098" s="32" t="s">
        <v>0</v>
      </c>
      <c r="G1098" s="32" t="s">
        <v>40</v>
      </c>
      <c r="H1098" s="32" t="s">
        <v>34</v>
      </c>
      <c r="I1098" s="32" t="s">
        <v>43</v>
      </c>
      <c r="J1098" s="32" t="s">
        <v>3</v>
      </c>
      <c r="K1098" s="32" t="s">
        <v>58</v>
      </c>
      <c r="L1098" s="32" t="s">
        <v>48</v>
      </c>
      <c r="M1098" s="32" t="s">
        <v>29</v>
      </c>
      <c r="N1098" s="32" t="s">
        <v>38</v>
      </c>
      <c r="O1098" s="32" t="s">
        <v>3</v>
      </c>
      <c r="P1098" s="32" t="s">
        <v>44</v>
      </c>
      <c r="Q1098" s="32" t="s">
        <v>38</v>
      </c>
      <c r="R1098" s="32" t="s">
        <v>3</v>
      </c>
      <c r="S1098" s="32">
        <v>4</v>
      </c>
      <c r="T1098" s="32" t="s">
        <v>2</v>
      </c>
      <c r="U1098" s="32" t="s">
        <v>38</v>
      </c>
      <c r="V1098" s="32">
        <v>8</v>
      </c>
      <c r="W1098" s="32">
        <f>SUM(_xlfn.XLOOKUP(B1098,freq!$A$2:$A$40,freq!$B$2:$B$40,0),_xlfn.XLOOKUP(C1098,freq!$A$2:$A$40,freq!$B$2:$B$40,0),_xlfn.XLOOKUP(D1098,freq!$A$2:$A$40,freq!$B$2:$B$40,0),_xlfn.XLOOKUP(E1098,freq!$A$2:$A$40,freq!$B$2:$B$40,0),_xlfn.XLOOKUP(F1098,freq!$A$2:$A$40,freq!$B$2:$B$40,0),_xlfn.XLOOKUP(G1098,freq!$A$2:$A$40,freq!$B$2:$B$40,0),_xlfn.XLOOKUP(H1098,freq!$A$2:$A$40,freq!$B$2:$B$40,0),_xlfn.XLOOKUP(I1098,freq!$A$2:$A$40,freq!$B$2:$B$40,0),_xlfn.XLOOKUP(J1098,freq!$A$2:$A$40,freq!$B$2:$B$40,0),_xlfn.XLOOKUP(K1098,freq!$A$2:$A$40,freq!$B$2:$B$40,0),_xlfn.XLOOKUP(L1098,freq!$A$2:$A$40,freq!$B$2:$B$40,0),_xlfn.XLOOKUP(M1098,freq!$A$2:$A$40,freq!$B$2:$B$40,0),_xlfn.XLOOKUP(N1098,freq!$A$2:$A$40,freq!$B$2:$B$40,0),_xlfn.XLOOKUP(O1098,freq!$A$2:$A$40,freq!$B$2:$B$40,0),_xlfn.XLOOKUP(P1098,freq!$A$2:$A$40,freq!$B$2:$B$40,0),_xlfn.XLOOKUP(Q1098,freq!$A$2:$A$40,freq!$B$2:$B$40,0),_xlfn.XLOOKUP(R1098,freq!$A$2:$A$40,freq!$B$2:$B$40,0),_xlfn.XLOOKUP(S1098,freq!$A$2:$A$40,freq!$B$2:$B$40,0),_xlfn.XLOOKUP(T1098,freq!$A$2:$A$40,freq!$B$2:$B$40,0),_xlfn.XLOOKUP(U1098,freq!$A$2:$A$40,freq!$B$2:$B$40,0),_xlfn.XLOOKUP(V1098,freq!$A$2:$A$40,freq!$B$2:$B$40,0))</f>
        <v>50.6</v>
      </c>
    </row>
    <row r="1099" spans="1:23" x14ac:dyDescent="0.35">
      <c r="A1099" s="32" t="s">
        <v>1035</v>
      </c>
      <c r="B1099" s="32" t="s">
        <v>36</v>
      </c>
      <c r="C1099" s="32" t="s">
        <v>28</v>
      </c>
      <c r="D1099" s="32" t="s">
        <v>48</v>
      </c>
      <c r="E1099" s="32" t="s">
        <v>32</v>
      </c>
      <c r="F1099" s="32" t="s">
        <v>59</v>
      </c>
      <c r="G1099" s="32" t="s">
        <v>0</v>
      </c>
      <c r="H1099" s="32" t="s">
        <v>46</v>
      </c>
      <c r="I1099" s="32">
        <v>6</v>
      </c>
      <c r="J1099" s="32" t="s">
        <v>35</v>
      </c>
      <c r="K1099" s="32">
        <v>0</v>
      </c>
      <c r="L1099" s="32" t="s">
        <v>33</v>
      </c>
      <c r="M1099" s="32" t="s">
        <v>46</v>
      </c>
      <c r="N1099" s="32" t="s">
        <v>29</v>
      </c>
      <c r="O1099" s="32">
        <v>0</v>
      </c>
      <c r="P1099" s="32">
        <v>9</v>
      </c>
      <c r="Q1099" s="32" t="s">
        <v>49</v>
      </c>
      <c r="R1099" s="32" t="s">
        <v>41</v>
      </c>
      <c r="S1099" s="32">
        <v>9</v>
      </c>
      <c r="T1099" s="32">
        <v>0</v>
      </c>
      <c r="U1099" s="32" t="s">
        <v>1</v>
      </c>
      <c r="V1099" s="32" t="s">
        <v>46</v>
      </c>
      <c r="W1099" s="32">
        <f>SUM(_xlfn.XLOOKUP(B1099,freq!$A$2:$A$40,freq!$B$2:$B$40,0),_xlfn.XLOOKUP(C1099,freq!$A$2:$A$40,freq!$B$2:$B$40,0),_xlfn.XLOOKUP(D1099,freq!$A$2:$A$40,freq!$B$2:$B$40,0),_xlfn.XLOOKUP(E1099,freq!$A$2:$A$40,freq!$B$2:$B$40,0),_xlfn.XLOOKUP(F1099,freq!$A$2:$A$40,freq!$B$2:$B$40,0),_xlfn.XLOOKUP(G1099,freq!$A$2:$A$40,freq!$B$2:$B$40,0),_xlfn.XLOOKUP(H1099,freq!$A$2:$A$40,freq!$B$2:$B$40,0),_xlfn.XLOOKUP(I1099,freq!$A$2:$A$40,freq!$B$2:$B$40,0),_xlfn.XLOOKUP(J1099,freq!$A$2:$A$40,freq!$B$2:$B$40,0),_xlfn.XLOOKUP(K1099,freq!$A$2:$A$40,freq!$B$2:$B$40,0),_xlfn.XLOOKUP(L1099,freq!$A$2:$A$40,freq!$B$2:$B$40,0),_xlfn.XLOOKUP(M1099,freq!$A$2:$A$40,freq!$B$2:$B$40,0),_xlfn.XLOOKUP(N1099,freq!$A$2:$A$40,freq!$B$2:$B$40,0),_xlfn.XLOOKUP(O1099,freq!$A$2:$A$40,freq!$B$2:$B$40,0),_xlfn.XLOOKUP(P1099,freq!$A$2:$A$40,freq!$B$2:$B$40,0),_xlfn.XLOOKUP(Q1099,freq!$A$2:$A$40,freq!$B$2:$B$40,0),_xlfn.XLOOKUP(R1099,freq!$A$2:$A$40,freq!$B$2:$B$40,0),_xlfn.XLOOKUP(S1099,freq!$A$2:$A$40,freq!$B$2:$B$40,0),_xlfn.XLOOKUP(T1099,freq!$A$2:$A$40,freq!$B$2:$B$40,0),_xlfn.XLOOKUP(U1099,freq!$A$2:$A$40,freq!$B$2:$B$40,0),_xlfn.XLOOKUP(V1099,freq!$A$2:$A$40,freq!$B$2:$B$40,0))</f>
        <v>50.569999999999993</v>
      </c>
    </row>
    <row r="1100" spans="1:23" hidden="1" x14ac:dyDescent="0.35">
      <c r="A1100" s="32" t="s">
        <v>1029</v>
      </c>
      <c r="B1100" s="32" t="s">
        <v>43</v>
      </c>
      <c r="C1100" s="32" t="s">
        <v>44</v>
      </c>
      <c r="D1100" s="32">
        <v>2</v>
      </c>
      <c r="E1100" s="32" t="s">
        <v>1</v>
      </c>
      <c r="F1100" s="32">
        <v>9</v>
      </c>
      <c r="G1100" s="32">
        <v>3</v>
      </c>
      <c r="H1100" s="32">
        <v>8</v>
      </c>
      <c r="I1100" s="32">
        <v>5</v>
      </c>
      <c r="J1100" s="32" t="s">
        <v>48</v>
      </c>
      <c r="K1100" s="32" t="s">
        <v>42</v>
      </c>
      <c r="L1100" s="32" t="s">
        <v>58</v>
      </c>
      <c r="M1100" s="32" t="s">
        <v>41</v>
      </c>
      <c r="N1100" s="32" t="s">
        <v>0</v>
      </c>
      <c r="O1100" s="32" t="s">
        <v>42</v>
      </c>
      <c r="P1100" s="32" t="s">
        <v>56</v>
      </c>
      <c r="Q1100" s="32" t="s">
        <v>46</v>
      </c>
      <c r="R1100" s="32" t="s">
        <v>45</v>
      </c>
      <c r="S1100" s="32" t="s">
        <v>37</v>
      </c>
      <c r="T1100" s="32" t="s">
        <v>34</v>
      </c>
      <c r="U1100" s="32" t="s">
        <v>0</v>
      </c>
      <c r="V1100" s="32">
        <v>0</v>
      </c>
      <c r="W1100" s="32">
        <f>SUM(_xlfn.XLOOKUP(B1100,freq!$A$2:$A$40,freq!$B$2:$B$40,0),_xlfn.XLOOKUP(C1100,freq!$A$2:$A$40,freq!$B$2:$B$40,0),_xlfn.XLOOKUP(D1100,freq!$A$2:$A$40,freq!$B$2:$B$40,0),_xlfn.XLOOKUP(E1100,freq!$A$2:$A$40,freq!$B$2:$B$40,0),_xlfn.XLOOKUP(F1100,freq!$A$2:$A$40,freq!$B$2:$B$40,0),_xlfn.XLOOKUP(G1100,freq!$A$2:$A$40,freq!$B$2:$B$40,0),_xlfn.XLOOKUP(H1100,freq!$A$2:$A$40,freq!$B$2:$B$40,0),_xlfn.XLOOKUP(I1100,freq!$A$2:$A$40,freq!$B$2:$B$40,0),_xlfn.XLOOKUP(J1100,freq!$A$2:$A$40,freq!$B$2:$B$40,0),_xlfn.XLOOKUP(K1100,freq!$A$2:$A$40,freq!$B$2:$B$40,0),_xlfn.XLOOKUP(L1100,freq!$A$2:$A$40,freq!$B$2:$B$40,0),_xlfn.XLOOKUP(M1100,freq!$A$2:$A$40,freq!$B$2:$B$40,0),_xlfn.XLOOKUP(N1100,freq!$A$2:$A$40,freq!$B$2:$B$40,0),_xlfn.XLOOKUP(O1100,freq!$A$2:$A$40,freq!$B$2:$B$40,0),_xlfn.XLOOKUP(P1100,freq!$A$2:$A$40,freq!$B$2:$B$40,0),_xlfn.XLOOKUP(Q1100,freq!$A$2:$A$40,freq!$B$2:$B$40,0),_xlfn.XLOOKUP(R1100,freq!$A$2:$A$40,freq!$B$2:$B$40,0),_xlfn.XLOOKUP(S1100,freq!$A$2:$A$40,freq!$B$2:$B$40,0),_xlfn.XLOOKUP(T1100,freq!$A$2:$A$40,freq!$B$2:$B$40,0),_xlfn.XLOOKUP(U1100,freq!$A$2:$A$40,freq!$B$2:$B$40,0),_xlfn.XLOOKUP(V1100,freq!$A$2:$A$40,freq!$B$2:$B$40,0))</f>
        <v>50.56</v>
      </c>
    </row>
    <row r="1101" spans="1:23" hidden="1" x14ac:dyDescent="0.35">
      <c r="A1101" s="32" t="s">
        <v>1639</v>
      </c>
      <c r="B1101" s="32">
        <v>0</v>
      </c>
      <c r="C1101" s="32" t="s">
        <v>32</v>
      </c>
      <c r="D1101" s="32" t="s">
        <v>34</v>
      </c>
      <c r="E1101" s="32" t="s">
        <v>42</v>
      </c>
      <c r="F1101" s="32" t="s">
        <v>43</v>
      </c>
      <c r="G1101" s="32" t="s">
        <v>28</v>
      </c>
      <c r="H1101" s="32" t="s">
        <v>44</v>
      </c>
      <c r="I1101" s="32" t="s">
        <v>48</v>
      </c>
      <c r="J1101" s="32" t="s">
        <v>3</v>
      </c>
      <c r="K1101" s="32" t="s">
        <v>45</v>
      </c>
      <c r="L1101" s="32">
        <v>1</v>
      </c>
      <c r="M1101" s="32" t="s">
        <v>40</v>
      </c>
      <c r="N1101" s="32" t="s">
        <v>46</v>
      </c>
      <c r="O1101" s="32" t="s">
        <v>45</v>
      </c>
      <c r="P1101" s="32">
        <v>3</v>
      </c>
      <c r="Q1101" s="32" t="s">
        <v>58</v>
      </c>
      <c r="R1101" s="32" t="s">
        <v>53</v>
      </c>
      <c r="S1101" s="32">
        <v>1</v>
      </c>
      <c r="T1101" s="32" t="s">
        <v>58</v>
      </c>
      <c r="U1101" s="32">
        <v>2</v>
      </c>
      <c r="V1101" s="32">
        <v>4</v>
      </c>
      <c r="W1101" s="32">
        <f>SUM(_xlfn.XLOOKUP(B1101,freq!$A$2:$A$40,freq!$B$2:$B$40,0),_xlfn.XLOOKUP(C1101,freq!$A$2:$A$40,freq!$B$2:$B$40,0),_xlfn.XLOOKUP(D1101,freq!$A$2:$A$40,freq!$B$2:$B$40,0),_xlfn.XLOOKUP(E1101,freq!$A$2:$A$40,freq!$B$2:$B$40,0),_xlfn.XLOOKUP(F1101,freq!$A$2:$A$40,freq!$B$2:$B$40,0),_xlfn.XLOOKUP(G1101,freq!$A$2:$A$40,freq!$B$2:$B$40,0),_xlfn.XLOOKUP(H1101,freq!$A$2:$A$40,freq!$B$2:$B$40,0),_xlfn.XLOOKUP(I1101,freq!$A$2:$A$40,freq!$B$2:$B$40,0),_xlfn.XLOOKUP(J1101,freq!$A$2:$A$40,freq!$B$2:$B$40,0),_xlfn.XLOOKUP(K1101,freq!$A$2:$A$40,freq!$B$2:$B$40,0),_xlfn.XLOOKUP(L1101,freq!$A$2:$A$40,freq!$B$2:$B$40,0),_xlfn.XLOOKUP(M1101,freq!$A$2:$A$40,freq!$B$2:$B$40,0),_xlfn.XLOOKUP(N1101,freq!$A$2:$A$40,freq!$B$2:$B$40,0),_xlfn.XLOOKUP(O1101,freq!$A$2:$A$40,freq!$B$2:$B$40,0),_xlfn.XLOOKUP(P1101,freq!$A$2:$A$40,freq!$B$2:$B$40,0),_xlfn.XLOOKUP(Q1101,freq!$A$2:$A$40,freq!$B$2:$B$40,0),_xlfn.XLOOKUP(R1101,freq!$A$2:$A$40,freq!$B$2:$B$40,0),_xlfn.XLOOKUP(S1101,freq!$A$2:$A$40,freq!$B$2:$B$40,0),_xlfn.XLOOKUP(T1101,freq!$A$2:$A$40,freq!$B$2:$B$40,0),_xlfn.XLOOKUP(U1101,freq!$A$2:$A$40,freq!$B$2:$B$40,0),_xlfn.XLOOKUP(V1101,freq!$A$2:$A$40,freq!$B$2:$B$40,0))</f>
        <v>50.53</v>
      </c>
    </row>
    <row r="1102" spans="1:23" hidden="1" x14ac:dyDescent="0.35">
      <c r="A1102" s="32" t="s">
        <v>462</v>
      </c>
      <c r="B1102" s="32" t="s">
        <v>34</v>
      </c>
      <c r="C1102" s="32" t="s">
        <v>40</v>
      </c>
      <c r="D1102" s="32" t="s">
        <v>45</v>
      </c>
      <c r="E1102" s="32" t="s">
        <v>42</v>
      </c>
      <c r="F1102" s="32" t="s">
        <v>32</v>
      </c>
      <c r="G1102" s="32" t="s">
        <v>3</v>
      </c>
      <c r="H1102" s="32" t="s">
        <v>28</v>
      </c>
      <c r="I1102" s="32" t="s">
        <v>1</v>
      </c>
      <c r="J1102" s="32" t="s">
        <v>34</v>
      </c>
      <c r="K1102" s="32" t="s">
        <v>56</v>
      </c>
      <c r="L1102" s="32">
        <v>7</v>
      </c>
      <c r="M1102" s="32" t="s">
        <v>31</v>
      </c>
      <c r="N1102" s="32">
        <v>5</v>
      </c>
      <c r="O1102" s="32">
        <v>6</v>
      </c>
      <c r="P1102" s="32" t="s">
        <v>41</v>
      </c>
      <c r="Q1102" s="32" t="s">
        <v>50</v>
      </c>
      <c r="R1102" s="32">
        <v>8</v>
      </c>
      <c r="S1102" s="32">
        <v>7</v>
      </c>
      <c r="T1102" s="32">
        <v>3</v>
      </c>
      <c r="U1102" s="32" t="s">
        <v>41</v>
      </c>
      <c r="V1102" s="32" t="s">
        <v>53</v>
      </c>
      <c r="W1102" s="32">
        <f>SUM(_xlfn.XLOOKUP(B1102,freq!$A$2:$A$40,freq!$B$2:$B$40,0),_xlfn.XLOOKUP(C1102,freq!$A$2:$A$40,freq!$B$2:$B$40,0),_xlfn.XLOOKUP(D1102,freq!$A$2:$A$40,freq!$B$2:$B$40,0),_xlfn.XLOOKUP(E1102,freq!$A$2:$A$40,freq!$B$2:$B$40,0),_xlfn.XLOOKUP(F1102,freq!$A$2:$A$40,freq!$B$2:$B$40,0),_xlfn.XLOOKUP(G1102,freq!$A$2:$A$40,freq!$B$2:$B$40,0),_xlfn.XLOOKUP(H1102,freq!$A$2:$A$40,freq!$B$2:$B$40,0),_xlfn.XLOOKUP(I1102,freq!$A$2:$A$40,freq!$B$2:$B$40,0),_xlfn.XLOOKUP(J1102,freq!$A$2:$A$40,freq!$B$2:$B$40,0),_xlfn.XLOOKUP(K1102,freq!$A$2:$A$40,freq!$B$2:$B$40,0),_xlfn.XLOOKUP(L1102,freq!$A$2:$A$40,freq!$B$2:$B$40,0),_xlfn.XLOOKUP(M1102,freq!$A$2:$A$40,freq!$B$2:$B$40,0),_xlfn.XLOOKUP(N1102,freq!$A$2:$A$40,freq!$B$2:$B$40,0),_xlfn.XLOOKUP(O1102,freq!$A$2:$A$40,freq!$B$2:$B$40,0),_xlfn.XLOOKUP(P1102,freq!$A$2:$A$40,freq!$B$2:$B$40,0),_xlfn.XLOOKUP(Q1102,freq!$A$2:$A$40,freq!$B$2:$B$40,0),_xlfn.XLOOKUP(R1102,freq!$A$2:$A$40,freq!$B$2:$B$40,0),_xlfn.XLOOKUP(S1102,freq!$A$2:$A$40,freq!$B$2:$B$40,0),_xlfn.XLOOKUP(T1102,freq!$A$2:$A$40,freq!$B$2:$B$40,0),_xlfn.XLOOKUP(U1102,freq!$A$2:$A$40,freq!$B$2:$B$40,0),_xlfn.XLOOKUP(V1102,freq!$A$2:$A$40,freq!$B$2:$B$40,0))</f>
        <v>50.519999999999996</v>
      </c>
    </row>
    <row r="1103" spans="1:23" hidden="1" x14ac:dyDescent="0.35">
      <c r="A1103" s="32" t="s">
        <v>1207</v>
      </c>
      <c r="B1103" s="32" t="s">
        <v>50</v>
      </c>
      <c r="C1103" s="32">
        <v>8</v>
      </c>
      <c r="D1103" s="32" t="s">
        <v>59</v>
      </c>
      <c r="E1103" s="32" t="s">
        <v>59</v>
      </c>
      <c r="F1103" s="32" t="s">
        <v>46</v>
      </c>
      <c r="G1103" s="32" t="s">
        <v>0</v>
      </c>
      <c r="H1103" s="32" t="s">
        <v>53</v>
      </c>
      <c r="I1103" s="32" t="s">
        <v>43</v>
      </c>
      <c r="J1103" s="32" t="s">
        <v>2</v>
      </c>
      <c r="K1103" s="32" t="s">
        <v>46</v>
      </c>
      <c r="L1103" s="32" t="s">
        <v>50</v>
      </c>
      <c r="M1103" s="32" t="s">
        <v>31</v>
      </c>
      <c r="N1103" s="32">
        <v>7</v>
      </c>
      <c r="O1103" s="32" t="s">
        <v>35</v>
      </c>
      <c r="P1103" s="32" t="s">
        <v>53</v>
      </c>
      <c r="Q1103" s="32" t="s">
        <v>44</v>
      </c>
      <c r="R1103" s="32" t="s">
        <v>42</v>
      </c>
      <c r="S1103" s="32">
        <v>0</v>
      </c>
      <c r="T1103" s="32" t="s">
        <v>36</v>
      </c>
      <c r="U1103" s="32">
        <v>5</v>
      </c>
      <c r="V1103" s="32" t="s">
        <v>3</v>
      </c>
      <c r="W1103" s="32">
        <f>SUM(_xlfn.XLOOKUP(B1103,freq!$A$2:$A$40,freq!$B$2:$B$40,0),_xlfn.XLOOKUP(C1103,freq!$A$2:$A$40,freq!$B$2:$B$40,0),_xlfn.XLOOKUP(D1103,freq!$A$2:$A$40,freq!$B$2:$B$40,0),_xlfn.XLOOKUP(E1103,freq!$A$2:$A$40,freq!$B$2:$B$40,0),_xlfn.XLOOKUP(F1103,freq!$A$2:$A$40,freq!$B$2:$B$40,0),_xlfn.XLOOKUP(G1103,freq!$A$2:$A$40,freq!$B$2:$B$40,0),_xlfn.XLOOKUP(H1103,freq!$A$2:$A$40,freq!$B$2:$B$40,0),_xlfn.XLOOKUP(I1103,freq!$A$2:$A$40,freq!$B$2:$B$40,0),_xlfn.XLOOKUP(J1103,freq!$A$2:$A$40,freq!$B$2:$B$40,0),_xlfn.XLOOKUP(K1103,freq!$A$2:$A$40,freq!$B$2:$B$40,0),_xlfn.XLOOKUP(L1103,freq!$A$2:$A$40,freq!$B$2:$B$40,0),_xlfn.XLOOKUP(M1103,freq!$A$2:$A$40,freq!$B$2:$B$40,0),_xlfn.XLOOKUP(N1103,freq!$A$2:$A$40,freq!$B$2:$B$40,0),_xlfn.XLOOKUP(O1103,freq!$A$2:$A$40,freq!$B$2:$B$40,0),_xlfn.XLOOKUP(P1103,freq!$A$2:$A$40,freq!$B$2:$B$40,0),_xlfn.XLOOKUP(Q1103,freq!$A$2:$A$40,freq!$B$2:$B$40,0),_xlfn.XLOOKUP(R1103,freq!$A$2:$A$40,freq!$B$2:$B$40,0),_xlfn.XLOOKUP(S1103,freq!$A$2:$A$40,freq!$B$2:$B$40,0),_xlfn.XLOOKUP(T1103,freq!$A$2:$A$40,freq!$B$2:$B$40,0),_xlfn.XLOOKUP(U1103,freq!$A$2:$A$40,freq!$B$2:$B$40,0),_xlfn.XLOOKUP(V1103,freq!$A$2:$A$40,freq!$B$2:$B$40,0))</f>
        <v>50.499999999999993</v>
      </c>
    </row>
    <row r="1104" spans="1:23" hidden="1" x14ac:dyDescent="0.35">
      <c r="A1104" s="32" t="s">
        <v>640</v>
      </c>
      <c r="B1104" s="32">
        <v>6</v>
      </c>
      <c r="C1104" s="32">
        <v>4</v>
      </c>
      <c r="D1104" s="32" t="s">
        <v>38</v>
      </c>
      <c r="E1104" s="32" t="s">
        <v>46</v>
      </c>
      <c r="F1104" s="32" t="s">
        <v>56</v>
      </c>
      <c r="G1104" s="32" t="s">
        <v>38</v>
      </c>
      <c r="H1104" s="32" t="s">
        <v>32</v>
      </c>
      <c r="I1104" s="32">
        <v>2</v>
      </c>
      <c r="J1104" s="32">
        <v>6</v>
      </c>
      <c r="K1104" s="32" t="s">
        <v>35</v>
      </c>
      <c r="L1104" s="32" t="s">
        <v>58</v>
      </c>
      <c r="M1104" s="32" t="s">
        <v>34</v>
      </c>
      <c r="N1104" s="32" t="s">
        <v>31</v>
      </c>
      <c r="O1104" s="32" t="s">
        <v>3</v>
      </c>
      <c r="P1104" s="32" t="s">
        <v>4</v>
      </c>
      <c r="Q1104" s="32">
        <v>0</v>
      </c>
      <c r="R1104" s="32" t="s">
        <v>34</v>
      </c>
      <c r="S1104" s="32" t="s">
        <v>43</v>
      </c>
      <c r="T1104" s="32">
        <v>1</v>
      </c>
      <c r="U1104" s="32" t="s">
        <v>50</v>
      </c>
      <c r="V1104" s="32" t="s">
        <v>48</v>
      </c>
      <c r="W1104" s="32">
        <f>SUM(_xlfn.XLOOKUP(B1104,freq!$A$2:$A$40,freq!$B$2:$B$40,0),_xlfn.XLOOKUP(C1104,freq!$A$2:$A$40,freq!$B$2:$B$40,0),_xlfn.XLOOKUP(D1104,freq!$A$2:$A$40,freq!$B$2:$B$40,0),_xlfn.XLOOKUP(E1104,freq!$A$2:$A$40,freq!$B$2:$B$40,0),_xlfn.XLOOKUP(F1104,freq!$A$2:$A$40,freq!$B$2:$B$40,0),_xlfn.XLOOKUP(G1104,freq!$A$2:$A$40,freq!$B$2:$B$40,0),_xlfn.XLOOKUP(H1104,freq!$A$2:$A$40,freq!$B$2:$B$40,0),_xlfn.XLOOKUP(I1104,freq!$A$2:$A$40,freq!$B$2:$B$40,0),_xlfn.XLOOKUP(J1104,freq!$A$2:$A$40,freq!$B$2:$B$40,0),_xlfn.XLOOKUP(K1104,freq!$A$2:$A$40,freq!$B$2:$B$40,0),_xlfn.XLOOKUP(L1104,freq!$A$2:$A$40,freq!$B$2:$B$40,0),_xlfn.XLOOKUP(M1104,freq!$A$2:$A$40,freq!$B$2:$B$40,0),_xlfn.XLOOKUP(N1104,freq!$A$2:$A$40,freq!$B$2:$B$40,0),_xlfn.XLOOKUP(O1104,freq!$A$2:$A$40,freq!$B$2:$B$40,0),_xlfn.XLOOKUP(P1104,freq!$A$2:$A$40,freq!$B$2:$B$40,0),_xlfn.XLOOKUP(Q1104,freq!$A$2:$A$40,freq!$B$2:$B$40,0),_xlfn.XLOOKUP(R1104,freq!$A$2:$A$40,freq!$B$2:$B$40,0),_xlfn.XLOOKUP(S1104,freq!$A$2:$A$40,freq!$B$2:$B$40,0),_xlfn.XLOOKUP(T1104,freq!$A$2:$A$40,freq!$B$2:$B$40,0),_xlfn.XLOOKUP(U1104,freq!$A$2:$A$40,freq!$B$2:$B$40,0),_xlfn.XLOOKUP(V1104,freq!$A$2:$A$40,freq!$B$2:$B$40,0))</f>
        <v>50.49</v>
      </c>
    </row>
    <row r="1105" spans="1:23" hidden="1" x14ac:dyDescent="0.35">
      <c r="A1105" s="32" t="s">
        <v>868</v>
      </c>
      <c r="B1105" s="32">
        <v>1</v>
      </c>
      <c r="C1105" s="32">
        <v>0</v>
      </c>
      <c r="D1105" s="32" t="s">
        <v>33</v>
      </c>
      <c r="E1105" s="32" t="s">
        <v>53</v>
      </c>
      <c r="F1105" s="32" t="s">
        <v>4</v>
      </c>
      <c r="G1105" s="32">
        <v>3</v>
      </c>
      <c r="H1105" s="32" t="s">
        <v>50</v>
      </c>
      <c r="I1105" s="32" t="s">
        <v>35</v>
      </c>
      <c r="J1105" s="32" t="s">
        <v>49</v>
      </c>
      <c r="K1105" s="32">
        <v>8</v>
      </c>
      <c r="L1105" s="32">
        <v>4</v>
      </c>
      <c r="M1105" s="32" t="s">
        <v>1</v>
      </c>
      <c r="N1105" s="32" t="s">
        <v>42</v>
      </c>
      <c r="O1105" s="32" t="s">
        <v>44</v>
      </c>
      <c r="P1105" s="32">
        <v>0</v>
      </c>
      <c r="Q1105" s="32" t="s">
        <v>2</v>
      </c>
      <c r="R1105" s="32" t="s">
        <v>33</v>
      </c>
      <c r="S1105" s="32" t="s">
        <v>43</v>
      </c>
      <c r="T1105" s="32" t="s">
        <v>2</v>
      </c>
      <c r="U1105" s="32" t="s">
        <v>56</v>
      </c>
      <c r="V1105" s="32">
        <v>0</v>
      </c>
      <c r="W1105" s="32">
        <f>SUM(_xlfn.XLOOKUP(B1105,freq!$A$2:$A$40,freq!$B$2:$B$40,0),_xlfn.XLOOKUP(C1105,freq!$A$2:$A$40,freq!$B$2:$B$40,0),_xlfn.XLOOKUP(D1105,freq!$A$2:$A$40,freq!$B$2:$B$40,0),_xlfn.XLOOKUP(E1105,freq!$A$2:$A$40,freq!$B$2:$B$40,0),_xlfn.XLOOKUP(F1105,freq!$A$2:$A$40,freq!$B$2:$B$40,0),_xlfn.XLOOKUP(G1105,freq!$A$2:$A$40,freq!$B$2:$B$40,0),_xlfn.XLOOKUP(H1105,freq!$A$2:$A$40,freq!$B$2:$B$40,0),_xlfn.XLOOKUP(I1105,freq!$A$2:$A$40,freq!$B$2:$B$40,0),_xlfn.XLOOKUP(J1105,freq!$A$2:$A$40,freq!$B$2:$B$40,0),_xlfn.XLOOKUP(K1105,freq!$A$2:$A$40,freq!$B$2:$B$40,0),_xlfn.XLOOKUP(L1105,freq!$A$2:$A$40,freq!$B$2:$B$40,0),_xlfn.XLOOKUP(M1105,freq!$A$2:$A$40,freq!$B$2:$B$40,0),_xlfn.XLOOKUP(N1105,freq!$A$2:$A$40,freq!$B$2:$B$40,0),_xlfn.XLOOKUP(O1105,freq!$A$2:$A$40,freq!$B$2:$B$40,0),_xlfn.XLOOKUP(P1105,freq!$A$2:$A$40,freq!$B$2:$B$40,0),_xlfn.XLOOKUP(Q1105,freq!$A$2:$A$40,freq!$B$2:$B$40,0),_xlfn.XLOOKUP(R1105,freq!$A$2:$A$40,freq!$B$2:$B$40,0),_xlfn.XLOOKUP(S1105,freq!$A$2:$A$40,freq!$B$2:$B$40,0),_xlfn.XLOOKUP(T1105,freq!$A$2:$A$40,freq!$B$2:$B$40,0),_xlfn.XLOOKUP(U1105,freq!$A$2:$A$40,freq!$B$2:$B$40,0),_xlfn.XLOOKUP(V1105,freq!$A$2:$A$40,freq!$B$2:$B$40,0))</f>
        <v>50.489999999999995</v>
      </c>
    </row>
    <row r="1106" spans="1:23" hidden="1" x14ac:dyDescent="0.35">
      <c r="A1106" s="32" t="s">
        <v>1419</v>
      </c>
      <c r="B1106" s="32" t="s">
        <v>44</v>
      </c>
      <c r="C1106" s="32" t="s">
        <v>1</v>
      </c>
      <c r="D1106" s="32">
        <v>2</v>
      </c>
      <c r="E1106" s="32" t="s">
        <v>49</v>
      </c>
      <c r="F1106" s="32" t="s">
        <v>30</v>
      </c>
      <c r="G1106" s="32" t="s">
        <v>1</v>
      </c>
      <c r="H1106" s="32">
        <v>6</v>
      </c>
      <c r="I1106" s="32" t="s">
        <v>29</v>
      </c>
      <c r="J1106" s="32">
        <v>1</v>
      </c>
      <c r="K1106" s="32">
        <v>9</v>
      </c>
      <c r="L1106" s="32">
        <v>0</v>
      </c>
      <c r="M1106" s="32" t="s">
        <v>33</v>
      </c>
      <c r="N1106" s="32" t="s">
        <v>53</v>
      </c>
      <c r="O1106" s="32" t="s">
        <v>3</v>
      </c>
      <c r="P1106" s="32" t="s">
        <v>46</v>
      </c>
      <c r="Q1106" s="32" t="s">
        <v>44</v>
      </c>
      <c r="R1106" s="32" t="s">
        <v>37</v>
      </c>
      <c r="S1106" s="32" t="s">
        <v>43</v>
      </c>
      <c r="T1106" s="32" t="s">
        <v>32</v>
      </c>
      <c r="U1106" s="32" t="s">
        <v>38</v>
      </c>
      <c r="V1106" s="32" t="s">
        <v>58</v>
      </c>
      <c r="W1106" s="32">
        <f>SUM(_xlfn.XLOOKUP(B1106,freq!$A$2:$A$40,freq!$B$2:$B$40,0),_xlfn.XLOOKUP(C1106,freq!$A$2:$A$40,freq!$B$2:$B$40,0),_xlfn.XLOOKUP(D1106,freq!$A$2:$A$40,freq!$B$2:$B$40,0),_xlfn.XLOOKUP(E1106,freq!$A$2:$A$40,freq!$B$2:$B$40,0),_xlfn.XLOOKUP(F1106,freq!$A$2:$A$40,freq!$B$2:$B$40,0),_xlfn.XLOOKUP(G1106,freq!$A$2:$A$40,freq!$B$2:$B$40,0),_xlfn.XLOOKUP(H1106,freq!$A$2:$A$40,freq!$B$2:$B$40,0),_xlfn.XLOOKUP(I1106,freq!$A$2:$A$40,freq!$B$2:$B$40,0),_xlfn.XLOOKUP(J1106,freq!$A$2:$A$40,freq!$B$2:$B$40,0),_xlfn.XLOOKUP(K1106,freq!$A$2:$A$40,freq!$B$2:$B$40,0),_xlfn.XLOOKUP(L1106,freq!$A$2:$A$40,freq!$B$2:$B$40,0),_xlfn.XLOOKUP(M1106,freq!$A$2:$A$40,freq!$B$2:$B$40,0),_xlfn.XLOOKUP(N1106,freq!$A$2:$A$40,freq!$B$2:$B$40,0),_xlfn.XLOOKUP(O1106,freq!$A$2:$A$40,freq!$B$2:$B$40,0),_xlfn.XLOOKUP(P1106,freq!$A$2:$A$40,freq!$B$2:$B$40,0),_xlfn.XLOOKUP(Q1106,freq!$A$2:$A$40,freq!$B$2:$B$40,0),_xlfn.XLOOKUP(R1106,freq!$A$2:$A$40,freq!$B$2:$B$40,0),_xlfn.XLOOKUP(S1106,freq!$A$2:$A$40,freq!$B$2:$B$40,0),_xlfn.XLOOKUP(T1106,freq!$A$2:$A$40,freq!$B$2:$B$40,0),_xlfn.XLOOKUP(U1106,freq!$A$2:$A$40,freq!$B$2:$B$40,0),_xlfn.XLOOKUP(V1106,freq!$A$2:$A$40,freq!$B$2:$B$40,0))</f>
        <v>50.47</v>
      </c>
    </row>
    <row r="1107" spans="1:23" hidden="1" x14ac:dyDescent="0.35">
      <c r="A1107" s="32" t="s">
        <v>1507</v>
      </c>
      <c r="B1107" s="32" t="s">
        <v>56</v>
      </c>
      <c r="C1107" s="32" t="s">
        <v>33</v>
      </c>
      <c r="D1107" s="32" t="s">
        <v>31</v>
      </c>
      <c r="E1107" s="32" t="s">
        <v>29</v>
      </c>
      <c r="F1107" s="32" t="s">
        <v>34</v>
      </c>
      <c r="G1107" s="32">
        <v>7</v>
      </c>
      <c r="H1107" s="32">
        <v>2</v>
      </c>
      <c r="I1107" s="32" t="s">
        <v>35</v>
      </c>
      <c r="J1107" s="32" t="s">
        <v>40</v>
      </c>
      <c r="K1107" s="32" t="s">
        <v>36</v>
      </c>
      <c r="L1107" s="32">
        <v>0</v>
      </c>
      <c r="M1107" s="32" t="s">
        <v>4</v>
      </c>
      <c r="N1107" s="32" t="s">
        <v>41</v>
      </c>
      <c r="O1107" s="32">
        <v>7</v>
      </c>
      <c r="P1107" s="32" t="s">
        <v>49</v>
      </c>
      <c r="Q1107" s="32" t="s">
        <v>56</v>
      </c>
      <c r="R1107" s="32" t="s">
        <v>56</v>
      </c>
      <c r="S1107" s="32" t="s">
        <v>29</v>
      </c>
      <c r="T1107" s="32">
        <v>2</v>
      </c>
      <c r="U1107" s="32" t="s">
        <v>41</v>
      </c>
      <c r="V1107" s="32">
        <v>2</v>
      </c>
      <c r="W1107" s="32">
        <f>SUM(_xlfn.XLOOKUP(B1107,freq!$A$2:$A$40,freq!$B$2:$B$40,0),_xlfn.XLOOKUP(C1107,freq!$A$2:$A$40,freq!$B$2:$B$40,0),_xlfn.XLOOKUP(D1107,freq!$A$2:$A$40,freq!$B$2:$B$40,0),_xlfn.XLOOKUP(E1107,freq!$A$2:$A$40,freq!$B$2:$B$40,0),_xlfn.XLOOKUP(F1107,freq!$A$2:$A$40,freq!$B$2:$B$40,0),_xlfn.XLOOKUP(G1107,freq!$A$2:$A$40,freq!$B$2:$B$40,0),_xlfn.XLOOKUP(H1107,freq!$A$2:$A$40,freq!$B$2:$B$40,0),_xlfn.XLOOKUP(I1107,freq!$A$2:$A$40,freq!$B$2:$B$40,0),_xlfn.XLOOKUP(J1107,freq!$A$2:$A$40,freq!$B$2:$B$40,0),_xlfn.XLOOKUP(K1107,freq!$A$2:$A$40,freq!$B$2:$B$40,0),_xlfn.XLOOKUP(L1107,freq!$A$2:$A$40,freq!$B$2:$B$40,0),_xlfn.XLOOKUP(M1107,freq!$A$2:$A$40,freq!$B$2:$B$40,0),_xlfn.XLOOKUP(N1107,freq!$A$2:$A$40,freq!$B$2:$B$40,0),_xlfn.XLOOKUP(O1107,freq!$A$2:$A$40,freq!$B$2:$B$40,0),_xlfn.XLOOKUP(P1107,freq!$A$2:$A$40,freq!$B$2:$B$40,0),_xlfn.XLOOKUP(Q1107,freq!$A$2:$A$40,freq!$B$2:$B$40,0),_xlfn.XLOOKUP(R1107,freq!$A$2:$A$40,freq!$B$2:$B$40,0),_xlfn.XLOOKUP(S1107,freq!$A$2:$A$40,freq!$B$2:$B$40,0),_xlfn.XLOOKUP(T1107,freq!$A$2:$A$40,freq!$B$2:$B$40,0),_xlfn.XLOOKUP(U1107,freq!$A$2:$A$40,freq!$B$2:$B$40,0),_xlfn.XLOOKUP(V1107,freq!$A$2:$A$40,freq!$B$2:$B$40,0))</f>
        <v>50.449999999999989</v>
      </c>
    </row>
    <row r="1108" spans="1:23" hidden="1" x14ac:dyDescent="0.35">
      <c r="A1108" s="32" t="s">
        <v>510</v>
      </c>
      <c r="B1108" s="32" t="s">
        <v>49</v>
      </c>
      <c r="C1108" s="32" t="s">
        <v>37</v>
      </c>
      <c r="D1108" s="32" t="s">
        <v>3</v>
      </c>
      <c r="E1108" s="32" t="s">
        <v>43</v>
      </c>
      <c r="F1108" s="32" t="s">
        <v>4</v>
      </c>
      <c r="G1108" s="32">
        <v>6</v>
      </c>
      <c r="H1108" s="32" t="s">
        <v>36</v>
      </c>
      <c r="I1108" s="32">
        <v>8</v>
      </c>
      <c r="J1108" s="32">
        <v>9</v>
      </c>
      <c r="K1108" s="32" t="s">
        <v>37</v>
      </c>
      <c r="L1108" s="32" t="s">
        <v>28</v>
      </c>
      <c r="M1108" s="32" t="s">
        <v>58</v>
      </c>
      <c r="N1108" s="32">
        <v>7</v>
      </c>
      <c r="O1108" s="32">
        <v>3</v>
      </c>
      <c r="P1108" s="32">
        <v>1</v>
      </c>
      <c r="Q1108" s="32" t="s">
        <v>33</v>
      </c>
      <c r="R1108" s="32" t="s">
        <v>35</v>
      </c>
      <c r="S1108" s="32" t="s">
        <v>45</v>
      </c>
      <c r="T1108" s="32" t="s">
        <v>49</v>
      </c>
      <c r="U1108" s="32">
        <v>2</v>
      </c>
      <c r="V1108" s="32">
        <v>0</v>
      </c>
      <c r="W1108" s="32">
        <f>SUM(_xlfn.XLOOKUP(B1108,freq!$A$2:$A$40,freq!$B$2:$B$40,0),_xlfn.XLOOKUP(C1108,freq!$A$2:$A$40,freq!$B$2:$B$40,0),_xlfn.XLOOKUP(D1108,freq!$A$2:$A$40,freq!$B$2:$B$40,0),_xlfn.XLOOKUP(E1108,freq!$A$2:$A$40,freq!$B$2:$B$40,0),_xlfn.XLOOKUP(F1108,freq!$A$2:$A$40,freq!$B$2:$B$40,0),_xlfn.XLOOKUP(G1108,freq!$A$2:$A$40,freq!$B$2:$B$40,0),_xlfn.XLOOKUP(H1108,freq!$A$2:$A$40,freq!$B$2:$B$40,0),_xlfn.XLOOKUP(I1108,freq!$A$2:$A$40,freq!$B$2:$B$40,0),_xlfn.XLOOKUP(J1108,freq!$A$2:$A$40,freq!$B$2:$B$40,0),_xlfn.XLOOKUP(K1108,freq!$A$2:$A$40,freq!$B$2:$B$40,0),_xlfn.XLOOKUP(L1108,freq!$A$2:$A$40,freq!$B$2:$B$40,0),_xlfn.XLOOKUP(M1108,freq!$A$2:$A$40,freq!$B$2:$B$40,0),_xlfn.XLOOKUP(N1108,freq!$A$2:$A$40,freq!$B$2:$B$40,0),_xlfn.XLOOKUP(O1108,freq!$A$2:$A$40,freq!$B$2:$B$40,0),_xlfn.XLOOKUP(P1108,freq!$A$2:$A$40,freq!$B$2:$B$40,0),_xlfn.XLOOKUP(Q1108,freq!$A$2:$A$40,freq!$B$2:$B$40,0),_xlfn.XLOOKUP(R1108,freq!$A$2:$A$40,freq!$B$2:$B$40,0),_xlfn.XLOOKUP(S1108,freq!$A$2:$A$40,freq!$B$2:$B$40,0),_xlfn.XLOOKUP(T1108,freq!$A$2:$A$40,freq!$B$2:$B$40,0),_xlfn.XLOOKUP(U1108,freq!$A$2:$A$40,freq!$B$2:$B$40,0),_xlfn.XLOOKUP(V1108,freq!$A$2:$A$40,freq!$B$2:$B$40,0))</f>
        <v>50.44</v>
      </c>
    </row>
    <row r="1109" spans="1:23" hidden="1" x14ac:dyDescent="0.35">
      <c r="A1109" s="32" t="s">
        <v>797</v>
      </c>
      <c r="B1109" s="32" t="s">
        <v>58</v>
      </c>
      <c r="C1109" s="32">
        <v>1</v>
      </c>
      <c r="D1109" s="32" t="s">
        <v>36</v>
      </c>
      <c r="E1109" s="32" t="s">
        <v>4</v>
      </c>
      <c r="F1109" s="32" t="s">
        <v>3</v>
      </c>
      <c r="G1109" s="32" t="s">
        <v>32</v>
      </c>
      <c r="H1109" s="32" t="s">
        <v>37</v>
      </c>
      <c r="I1109" s="32">
        <v>1</v>
      </c>
      <c r="J1109" s="32">
        <v>9</v>
      </c>
      <c r="K1109" s="32" t="s">
        <v>59</v>
      </c>
      <c r="L1109" s="32" t="s">
        <v>40</v>
      </c>
      <c r="M1109" s="32">
        <v>9</v>
      </c>
      <c r="N1109" s="32" t="s">
        <v>33</v>
      </c>
      <c r="O1109" s="32" t="s">
        <v>36</v>
      </c>
      <c r="P1109" s="32" t="s">
        <v>1</v>
      </c>
      <c r="Q1109" s="32" t="s">
        <v>48</v>
      </c>
      <c r="R1109" s="32" t="s">
        <v>4</v>
      </c>
      <c r="S1109" s="32" t="s">
        <v>41</v>
      </c>
      <c r="T1109" s="32">
        <v>7</v>
      </c>
      <c r="U1109" s="32" t="s">
        <v>38</v>
      </c>
      <c r="V1109" s="32" t="s">
        <v>29</v>
      </c>
      <c r="W1109" s="32">
        <f>SUM(_xlfn.XLOOKUP(B1109,freq!$A$2:$A$40,freq!$B$2:$B$40,0),_xlfn.XLOOKUP(C1109,freq!$A$2:$A$40,freq!$B$2:$B$40,0),_xlfn.XLOOKUP(D1109,freq!$A$2:$A$40,freq!$B$2:$B$40,0),_xlfn.XLOOKUP(E1109,freq!$A$2:$A$40,freq!$B$2:$B$40,0),_xlfn.XLOOKUP(F1109,freq!$A$2:$A$40,freq!$B$2:$B$40,0),_xlfn.XLOOKUP(G1109,freq!$A$2:$A$40,freq!$B$2:$B$40,0),_xlfn.XLOOKUP(H1109,freq!$A$2:$A$40,freq!$B$2:$B$40,0),_xlfn.XLOOKUP(I1109,freq!$A$2:$A$40,freq!$B$2:$B$40,0),_xlfn.XLOOKUP(J1109,freq!$A$2:$A$40,freq!$B$2:$B$40,0),_xlfn.XLOOKUP(K1109,freq!$A$2:$A$40,freq!$B$2:$B$40,0),_xlfn.XLOOKUP(L1109,freq!$A$2:$A$40,freq!$B$2:$B$40,0),_xlfn.XLOOKUP(M1109,freq!$A$2:$A$40,freq!$B$2:$B$40,0),_xlfn.XLOOKUP(N1109,freq!$A$2:$A$40,freq!$B$2:$B$40,0),_xlfn.XLOOKUP(O1109,freq!$A$2:$A$40,freq!$B$2:$B$40,0),_xlfn.XLOOKUP(P1109,freq!$A$2:$A$40,freq!$B$2:$B$40,0),_xlfn.XLOOKUP(Q1109,freq!$A$2:$A$40,freq!$B$2:$B$40,0),_xlfn.XLOOKUP(R1109,freq!$A$2:$A$40,freq!$B$2:$B$40,0),_xlfn.XLOOKUP(S1109,freq!$A$2:$A$40,freq!$B$2:$B$40,0),_xlfn.XLOOKUP(T1109,freq!$A$2:$A$40,freq!$B$2:$B$40,0),_xlfn.XLOOKUP(U1109,freq!$A$2:$A$40,freq!$B$2:$B$40,0),_xlfn.XLOOKUP(V1109,freq!$A$2:$A$40,freq!$B$2:$B$40,0))</f>
        <v>50.44</v>
      </c>
    </row>
    <row r="1110" spans="1:23" hidden="1" x14ac:dyDescent="0.35">
      <c r="A1110" s="32" t="s">
        <v>1054</v>
      </c>
      <c r="B1110" s="32" t="s">
        <v>1</v>
      </c>
      <c r="C1110" s="32" t="s">
        <v>40</v>
      </c>
      <c r="D1110" s="32">
        <v>7</v>
      </c>
      <c r="E1110" s="32">
        <v>1</v>
      </c>
      <c r="F1110" s="32">
        <v>9</v>
      </c>
      <c r="G1110" s="32" t="s">
        <v>31</v>
      </c>
      <c r="H1110" s="32" t="s">
        <v>44</v>
      </c>
      <c r="I1110" s="32" t="s">
        <v>4</v>
      </c>
      <c r="J1110" s="32">
        <v>8</v>
      </c>
      <c r="K1110" s="32" t="s">
        <v>50</v>
      </c>
      <c r="L1110" s="32" t="s">
        <v>0</v>
      </c>
      <c r="M1110" s="32" t="s">
        <v>44</v>
      </c>
      <c r="N1110" s="32" t="s">
        <v>50</v>
      </c>
      <c r="O1110" s="32" t="s">
        <v>45</v>
      </c>
      <c r="P1110" s="32" t="s">
        <v>4</v>
      </c>
      <c r="Q1110" s="32" t="s">
        <v>40</v>
      </c>
      <c r="R1110" s="32" t="s">
        <v>56</v>
      </c>
      <c r="S1110" s="32" t="s">
        <v>38</v>
      </c>
      <c r="T1110" s="32" t="s">
        <v>49</v>
      </c>
      <c r="U1110" s="32" t="s">
        <v>49</v>
      </c>
      <c r="V1110" s="32">
        <v>8</v>
      </c>
      <c r="W1110" s="32">
        <f>SUM(_xlfn.XLOOKUP(B1110,freq!$A$2:$A$40,freq!$B$2:$B$40,0),_xlfn.XLOOKUP(C1110,freq!$A$2:$A$40,freq!$B$2:$B$40,0),_xlfn.XLOOKUP(D1110,freq!$A$2:$A$40,freq!$B$2:$B$40,0),_xlfn.XLOOKUP(E1110,freq!$A$2:$A$40,freq!$B$2:$B$40,0),_xlfn.XLOOKUP(F1110,freq!$A$2:$A$40,freq!$B$2:$B$40,0),_xlfn.XLOOKUP(G1110,freq!$A$2:$A$40,freq!$B$2:$B$40,0),_xlfn.XLOOKUP(H1110,freq!$A$2:$A$40,freq!$B$2:$B$40,0),_xlfn.XLOOKUP(I1110,freq!$A$2:$A$40,freq!$B$2:$B$40,0),_xlfn.XLOOKUP(J1110,freq!$A$2:$A$40,freq!$B$2:$B$40,0),_xlfn.XLOOKUP(K1110,freq!$A$2:$A$40,freq!$B$2:$B$40,0),_xlfn.XLOOKUP(L1110,freq!$A$2:$A$40,freq!$B$2:$B$40,0),_xlfn.XLOOKUP(M1110,freq!$A$2:$A$40,freq!$B$2:$B$40,0),_xlfn.XLOOKUP(N1110,freq!$A$2:$A$40,freq!$B$2:$B$40,0),_xlfn.XLOOKUP(O1110,freq!$A$2:$A$40,freq!$B$2:$B$40,0),_xlfn.XLOOKUP(P1110,freq!$A$2:$A$40,freq!$B$2:$B$40,0),_xlfn.XLOOKUP(Q1110,freq!$A$2:$A$40,freq!$B$2:$B$40,0),_xlfn.XLOOKUP(R1110,freq!$A$2:$A$40,freq!$B$2:$B$40,0),_xlfn.XLOOKUP(S1110,freq!$A$2:$A$40,freq!$B$2:$B$40,0),_xlfn.XLOOKUP(T1110,freq!$A$2:$A$40,freq!$B$2:$B$40,0),_xlfn.XLOOKUP(U1110,freq!$A$2:$A$40,freq!$B$2:$B$40,0),_xlfn.XLOOKUP(V1110,freq!$A$2:$A$40,freq!$B$2:$B$40,0))</f>
        <v>50.399999999999991</v>
      </c>
    </row>
    <row r="1111" spans="1:23" hidden="1" x14ac:dyDescent="0.35">
      <c r="A1111" s="32" t="s">
        <v>1778</v>
      </c>
      <c r="B1111" s="32" t="s">
        <v>42</v>
      </c>
      <c r="C1111" s="32">
        <v>3</v>
      </c>
      <c r="D1111" s="32">
        <v>4</v>
      </c>
      <c r="E1111" s="32" t="s">
        <v>44</v>
      </c>
      <c r="F1111" s="32" t="s">
        <v>29</v>
      </c>
      <c r="G1111" s="32" t="s">
        <v>45</v>
      </c>
      <c r="H1111" s="32">
        <v>5</v>
      </c>
      <c r="I1111" s="32">
        <v>0</v>
      </c>
      <c r="J1111" s="32" t="s">
        <v>58</v>
      </c>
      <c r="K1111" s="32" t="s">
        <v>40</v>
      </c>
      <c r="L1111" s="32" t="s">
        <v>4</v>
      </c>
      <c r="M1111" s="32" t="s">
        <v>44</v>
      </c>
      <c r="N1111" s="32" t="s">
        <v>56</v>
      </c>
      <c r="O1111" s="32" t="s">
        <v>29</v>
      </c>
      <c r="P1111" s="32">
        <v>1</v>
      </c>
      <c r="Q1111" s="32" t="s">
        <v>58</v>
      </c>
      <c r="R1111" s="32" t="s">
        <v>33</v>
      </c>
      <c r="S1111" s="32" t="s">
        <v>42</v>
      </c>
      <c r="T1111" s="32" t="s">
        <v>58</v>
      </c>
      <c r="U1111" s="32" t="s">
        <v>45</v>
      </c>
      <c r="V1111" s="32" t="s">
        <v>44</v>
      </c>
      <c r="W1111" s="32">
        <f>SUM(_xlfn.XLOOKUP(B1111,freq!$A$2:$A$40,freq!$B$2:$B$40,0),_xlfn.XLOOKUP(C1111,freq!$A$2:$A$40,freq!$B$2:$B$40,0),_xlfn.XLOOKUP(D1111,freq!$A$2:$A$40,freq!$B$2:$B$40,0),_xlfn.XLOOKUP(E1111,freq!$A$2:$A$40,freq!$B$2:$B$40,0),_xlfn.XLOOKUP(F1111,freq!$A$2:$A$40,freq!$B$2:$B$40,0),_xlfn.XLOOKUP(G1111,freq!$A$2:$A$40,freq!$B$2:$B$40,0),_xlfn.XLOOKUP(H1111,freq!$A$2:$A$40,freq!$B$2:$B$40,0),_xlfn.XLOOKUP(I1111,freq!$A$2:$A$40,freq!$B$2:$B$40,0),_xlfn.XLOOKUP(J1111,freq!$A$2:$A$40,freq!$B$2:$B$40,0),_xlfn.XLOOKUP(K1111,freq!$A$2:$A$40,freq!$B$2:$B$40,0),_xlfn.XLOOKUP(L1111,freq!$A$2:$A$40,freq!$B$2:$B$40,0),_xlfn.XLOOKUP(M1111,freq!$A$2:$A$40,freq!$B$2:$B$40,0),_xlfn.XLOOKUP(N1111,freq!$A$2:$A$40,freq!$B$2:$B$40,0),_xlfn.XLOOKUP(O1111,freq!$A$2:$A$40,freq!$B$2:$B$40,0),_xlfn.XLOOKUP(P1111,freq!$A$2:$A$40,freq!$B$2:$B$40,0),_xlfn.XLOOKUP(Q1111,freq!$A$2:$A$40,freq!$B$2:$B$40,0),_xlfn.XLOOKUP(R1111,freq!$A$2:$A$40,freq!$B$2:$B$40,0),_xlfn.XLOOKUP(S1111,freq!$A$2:$A$40,freq!$B$2:$B$40,0),_xlfn.XLOOKUP(T1111,freq!$A$2:$A$40,freq!$B$2:$B$40,0),_xlfn.XLOOKUP(U1111,freq!$A$2:$A$40,freq!$B$2:$B$40,0),_xlfn.XLOOKUP(V1111,freq!$A$2:$A$40,freq!$B$2:$B$40,0))</f>
        <v>50.330000000000005</v>
      </c>
    </row>
    <row r="1112" spans="1:23" hidden="1" x14ac:dyDescent="0.35">
      <c r="A1112" s="32" t="s">
        <v>1741</v>
      </c>
      <c r="B1112" s="32" t="s">
        <v>30</v>
      </c>
      <c r="C1112" s="32" t="s">
        <v>42</v>
      </c>
      <c r="D1112" s="32" t="s">
        <v>53</v>
      </c>
      <c r="E1112" s="32" t="s">
        <v>48</v>
      </c>
      <c r="F1112" s="32" t="s">
        <v>4</v>
      </c>
      <c r="G1112" s="32">
        <v>4</v>
      </c>
      <c r="H1112" s="32" t="s">
        <v>58</v>
      </c>
      <c r="I1112" s="32">
        <v>8</v>
      </c>
      <c r="J1112" s="32" t="s">
        <v>36</v>
      </c>
      <c r="K1112" s="32" t="s">
        <v>48</v>
      </c>
      <c r="L1112" s="32" t="s">
        <v>43</v>
      </c>
      <c r="M1112" s="32">
        <v>9</v>
      </c>
      <c r="N1112" s="32" t="s">
        <v>29</v>
      </c>
      <c r="O1112" s="32" t="s">
        <v>38</v>
      </c>
      <c r="P1112" s="32" t="s">
        <v>56</v>
      </c>
      <c r="Q1112" s="32" t="s">
        <v>37</v>
      </c>
      <c r="R1112" s="32" t="s">
        <v>38</v>
      </c>
      <c r="S1112" s="32" t="s">
        <v>58</v>
      </c>
      <c r="T1112" s="32" t="s">
        <v>3</v>
      </c>
      <c r="U1112" s="32" t="s">
        <v>3</v>
      </c>
      <c r="V1112" s="32" t="s">
        <v>49</v>
      </c>
      <c r="W1112" s="32">
        <f>SUM(_xlfn.XLOOKUP(B1112,freq!$A$2:$A$40,freq!$B$2:$B$40,0),_xlfn.XLOOKUP(C1112,freq!$A$2:$A$40,freq!$B$2:$B$40,0),_xlfn.XLOOKUP(D1112,freq!$A$2:$A$40,freq!$B$2:$B$40,0),_xlfn.XLOOKUP(E1112,freq!$A$2:$A$40,freq!$B$2:$B$40,0),_xlfn.XLOOKUP(F1112,freq!$A$2:$A$40,freq!$B$2:$B$40,0),_xlfn.XLOOKUP(G1112,freq!$A$2:$A$40,freq!$B$2:$B$40,0),_xlfn.XLOOKUP(H1112,freq!$A$2:$A$40,freq!$B$2:$B$40,0),_xlfn.XLOOKUP(I1112,freq!$A$2:$A$40,freq!$B$2:$B$40,0),_xlfn.XLOOKUP(J1112,freq!$A$2:$A$40,freq!$B$2:$B$40,0),_xlfn.XLOOKUP(K1112,freq!$A$2:$A$40,freq!$B$2:$B$40,0),_xlfn.XLOOKUP(L1112,freq!$A$2:$A$40,freq!$B$2:$B$40,0),_xlfn.XLOOKUP(M1112,freq!$A$2:$A$40,freq!$B$2:$B$40,0),_xlfn.XLOOKUP(N1112,freq!$A$2:$A$40,freq!$B$2:$B$40,0),_xlfn.XLOOKUP(O1112,freq!$A$2:$A$40,freq!$B$2:$B$40,0),_xlfn.XLOOKUP(P1112,freq!$A$2:$A$40,freq!$B$2:$B$40,0),_xlfn.XLOOKUP(Q1112,freq!$A$2:$A$40,freq!$B$2:$B$40,0),_xlfn.XLOOKUP(R1112,freq!$A$2:$A$40,freq!$B$2:$B$40,0),_xlfn.XLOOKUP(S1112,freq!$A$2:$A$40,freq!$B$2:$B$40,0),_xlfn.XLOOKUP(T1112,freq!$A$2:$A$40,freq!$B$2:$B$40,0),_xlfn.XLOOKUP(U1112,freq!$A$2:$A$40,freq!$B$2:$B$40,0),_xlfn.XLOOKUP(V1112,freq!$A$2:$A$40,freq!$B$2:$B$40,0))</f>
        <v>50.22</v>
      </c>
    </row>
    <row r="1113" spans="1:23" hidden="1" x14ac:dyDescent="0.35">
      <c r="A1113" s="32" t="s">
        <v>514</v>
      </c>
      <c r="B1113" s="32" t="s">
        <v>56</v>
      </c>
      <c r="C1113" s="32" t="s">
        <v>28</v>
      </c>
      <c r="D1113" s="32" t="s">
        <v>29</v>
      </c>
      <c r="E1113" s="32">
        <v>8</v>
      </c>
      <c r="F1113" s="32" t="s">
        <v>35</v>
      </c>
      <c r="G1113" s="32" t="s">
        <v>43</v>
      </c>
      <c r="H1113" s="32" t="s">
        <v>42</v>
      </c>
      <c r="I1113" s="32">
        <v>0</v>
      </c>
      <c r="J1113" s="32" t="s">
        <v>33</v>
      </c>
      <c r="K1113" s="32" t="s">
        <v>58</v>
      </c>
      <c r="L1113" s="32" t="s">
        <v>2</v>
      </c>
      <c r="M1113" s="32">
        <v>5</v>
      </c>
      <c r="N1113" s="32">
        <v>5</v>
      </c>
      <c r="O1113" s="32" t="s">
        <v>34</v>
      </c>
      <c r="P1113" s="32">
        <v>4</v>
      </c>
      <c r="Q1113" s="32" t="s">
        <v>49</v>
      </c>
      <c r="R1113" s="32">
        <v>3</v>
      </c>
      <c r="S1113" s="32" t="s">
        <v>45</v>
      </c>
      <c r="T1113" s="32" t="s">
        <v>1</v>
      </c>
      <c r="U1113" s="32" t="s">
        <v>58</v>
      </c>
      <c r="V1113" s="32">
        <v>3</v>
      </c>
      <c r="W1113" s="32">
        <f>SUM(_xlfn.XLOOKUP(B1113,freq!$A$2:$A$40,freq!$B$2:$B$40,0),_xlfn.XLOOKUP(C1113,freq!$A$2:$A$40,freq!$B$2:$B$40,0),_xlfn.XLOOKUP(D1113,freq!$A$2:$A$40,freq!$B$2:$B$40,0),_xlfn.XLOOKUP(E1113,freq!$A$2:$A$40,freq!$B$2:$B$40,0),_xlfn.XLOOKUP(F1113,freq!$A$2:$A$40,freq!$B$2:$B$40,0),_xlfn.XLOOKUP(G1113,freq!$A$2:$A$40,freq!$B$2:$B$40,0),_xlfn.XLOOKUP(H1113,freq!$A$2:$A$40,freq!$B$2:$B$40,0),_xlfn.XLOOKUP(I1113,freq!$A$2:$A$40,freq!$B$2:$B$40,0),_xlfn.XLOOKUP(J1113,freq!$A$2:$A$40,freq!$B$2:$B$40,0),_xlfn.XLOOKUP(K1113,freq!$A$2:$A$40,freq!$B$2:$B$40,0),_xlfn.XLOOKUP(L1113,freq!$A$2:$A$40,freq!$B$2:$B$40,0),_xlfn.XLOOKUP(M1113,freq!$A$2:$A$40,freq!$B$2:$B$40,0),_xlfn.XLOOKUP(N1113,freq!$A$2:$A$40,freq!$B$2:$B$40,0),_xlfn.XLOOKUP(O1113,freq!$A$2:$A$40,freq!$B$2:$B$40,0),_xlfn.XLOOKUP(P1113,freq!$A$2:$A$40,freq!$B$2:$B$40,0),_xlfn.XLOOKUP(Q1113,freq!$A$2:$A$40,freq!$B$2:$B$40,0),_xlfn.XLOOKUP(R1113,freq!$A$2:$A$40,freq!$B$2:$B$40,0),_xlfn.XLOOKUP(S1113,freq!$A$2:$A$40,freq!$B$2:$B$40,0),_xlfn.XLOOKUP(T1113,freq!$A$2:$A$40,freq!$B$2:$B$40,0),_xlfn.XLOOKUP(U1113,freq!$A$2:$A$40,freq!$B$2:$B$40,0),_xlfn.XLOOKUP(V1113,freq!$A$2:$A$40,freq!$B$2:$B$40,0))</f>
        <v>50.19</v>
      </c>
    </row>
    <row r="1114" spans="1:23" x14ac:dyDescent="0.35">
      <c r="A1114" s="32" t="s">
        <v>804</v>
      </c>
      <c r="B1114" s="32" t="s">
        <v>36</v>
      </c>
      <c r="C1114" s="32" t="s">
        <v>50</v>
      </c>
      <c r="D1114" s="32" t="s">
        <v>30</v>
      </c>
      <c r="E1114" s="32">
        <v>7</v>
      </c>
      <c r="F1114" s="32">
        <v>0</v>
      </c>
      <c r="G1114" s="32" t="s">
        <v>43</v>
      </c>
      <c r="H1114" s="32">
        <v>8</v>
      </c>
      <c r="I1114" s="32" t="s">
        <v>53</v>
      </c>
      <c r="J1114" s="32">
        <v>6</v>
      </c>
      <c r="K1114" s="32" t="s">
        <v>2</v>
      </c>
      <c r="L1114" s="32" t="s">
        <v>37</v>
      </c>
      <c r="M1114" s="32" t="s">
        <v>0</v>
      </c>
      <c r="N1114" s="32">
        <v>0</v>
      </c>
      <c r="O1114" s="32" t="s">
        <v>48</v>
      </c>
      <c r="P1114" s="32" t="s">
        <v>58</v>
      </c>
      <c r="Q1114" s="32" t="s">
        <v>31</v>
      </c>
      <c r="R1114" s="32">
        <v>6</v>
      </c>
      <c r="S1114" s="32" t="s">
        <v>35</v>
      </c>
      <c r="T1114" s="32" t="s">
        <v>1</v>
      </c>
      <c r="U1114" s="32" t="s">
        <v>42</v>
      </c>
      <c r="V1114" s="32" t="s">
        <v>41</v>
      </c>
      <c r="W1114" s="32">
        <f>SUM(_xlfn.XLOOKUP(B1114,freq!$A$2:$A$40,freq!$B$2:$B$40,0),_xlfn.XLOOKUP(C1114,freq!$A$2:$A$40,freq!$B$2:$B$40,0),_xlfn.XLOOKUP(D1114,freq!$A$2:$A$40,freq!$B$2:$B$40,0),_xlfn.XLOOKUP(E1114,freq!$A$2:$A$40,freq!$B$2:$B$40,0),_xlfn.XLOOKUP(F1114,freq!$A$2:$A$40,freq!$B$2:$B$40,0),_xlfn.XLOOKUP(G1114,freq!$A$2:$A$40,freq!$B$2:$B$40,0),_xlfn.XLOOKUP(H1114,freq!$A$2:$A$40,freq!$B$2:$B$40,0),_xlfn.XLOOKUP(I1114,freq!$A$2:$A$40,freq!$B$2:$B$40,0),_xlfn.XLOOKUP(J1114,freq!$A$2:$A$40,freq!$B$2:$B$40,0),_xlfn.XLOOKUP(K1114,freq!$A$2:$A$40,freq!$B$2:$B$40,0),_xlfn.XLOOKUP(L1114,freq!$A$2:$A$40,freq!$B$2:$B$40,0),_xlfn.XLOOKUP(M1114,freq!$A$2:$A$40,freq!$B$2:$B$40,0),_xlfn.XLOOKUP(N1114,freq!$A$2:$A$40,freq!$B$2:$B$40,0),_xlfn.XLOOKUP(O1114,freq!$A$2:$A$40,freq!$B$2:$B$40,0),_xlfn.XLOOKUP(P1114,freq!$A$2:$A$40,freq!$B$2:$B$40,0),_xlfn.XLOOKUP(Q1114,freq!$A$2:$A$40,freq!$B$2:$B$40,0),_xlfn.XLOOKUP(R1114,freq!$A$2:$A$40,freq!$B$2:$B$40,0),_xlfn.XLOOKUP(S1114,freq!$A$2:$A$40,freq!$B$2:$B$40,0),_xlfn.XLOOKUP(T1114,freq!$A$2:$A$40,freq!$B$2:$B$40,0),_xlfn.XLOOKUP(U1114,freq!$A$2:$A$40,freq!$B$2:$B$40,0),_xlfn.XLOOKUP(V1114,freq!$A$2:$A$40,freq!$B$2:$B$40,0))</f>
        <v>50.18</v>
      </c>
    </row>
    <row r="1115" spans="1:23" hidden="1" x14ac:dyDescent="0.35">
      <c r="A1115" s="32" t="s">
        <v>937</v>
      </c>
      <c r="B1115" s="32" t="s">
        <v>46</v>
      </c>
      <c r="C1115" s="32">
        <v>6</v>
      </c>
      <c r="D1115" s="32">
        <v>9</v>
      </c>
      <c r="E1115" s="32" t="s">
        <v>1</v>
      </c>
      <c r="F1115" s="32" t="s">
        <v>48</v>
      </c>
      <c r="G1115" s="32" t="s">
        <v>58</v>
      </c>
      <c r="H1115" s="32" t="s">
        <v>50</v>
      </c>
      <c r="I1115" s="32">
        <v>8</v>
      </c>
      <c r="J1115" s="32" t="s">
        <v>49</v>
      </c>
      <c r="K1115" s="32" t="s">
        <v>53</v>
      </c>
      <c r="L1115" s="32" t="s">
        <v>3</v>
      </c>
      <c r="M1115" s="32">
        <v>8</v>
      </c>
      <c r="N1115" s="32">
        <v>4</v>
      </c>
      <c r="O1115" s="32" t="s">
        <v>33</v>
      </c>
      <c r="P1115" s="32" t="s">
        <v>49</v>
      </c>
      <c r="Q1115" s="32" t="s">
        <v>34</v>
      </c>
      <c r="R1115" s="32" t="s">
        <v>46</v>
      </c>
      <c r="S1115" s="32">
        <v>0</v>
      </c>
      <c r="T1115" s="32" t="s">
        <v>38</v>
      </c>
      <c r="U1115" s="32" t="s">
        <v>3</v>
      </c>
      <c r="V1115" s="32" t="s">
        <v>2</v>
      </c>
      <c r="W1115" s="32">
        <f>SUM(_xlfn.XLOOKUP(B1115,freq!$A$2:$A$40,freq!$B$2:$B$40,0),_xlfn.XLOOKUP(C1115,freq!$A$2:$A$40,freq!$B$2:$B$40,0),_xlfn.XLOOKUP(D1115,freq!$A$2:$A$40,freq!$B$2:$B$40,0),_xlfn.XLOOKUP(E1115,freq!$A$2:$A$40,freq!$B$2:$B$40,0),_xlfn.XLOOKUP(F1115,freq!$A$2:$A$40,freq!$B$2:$B$40,0),_xlfn.XLOOKUP(G1115,freq!$A$2:$A$40,freq!$B$2:$B$40,0),_xlfn.XLOOKUP(H1115,freq!$A$2:$A$40,freq!$B$2:$B$40,0),_xlfn.XLOOKUP(I1115,freq!$A$2:$A$40,freq!$B$2:$B$40,0),_xlfn.XLOOKUP(J1115,freq!$A$2:$A$40,freq!$B$2:$B$40,0),_xlfn.XLOOKUP(K1115,freq!$A$2:$A$40,freq!$B$2:$B$40,0),_xlfn.XLOOKUP(L1115,freq!$A$2:$A$40,freq!$B$2:$B$40,0),_xlfn.XLOOKUP(M1115,freq!$A$2:$A$40,freq!$B$2:$B$40,0),_xlfn.XLOOKUP(N1115,freq!$A$2:$A$40,freq!$B$2:$B$40,0),_xlfn.XLOOKUP(O1115,freq!$A$2:$A$40,freq!$B$2:$B$40,0),_xlfn.XLOOKUP(P1115,freq!$A$2:$A$40,freq!$B$2:$B$40,0),_xlfn.XLOOKUP(Q1115,freq!$A$2:$A$40,freq!$B$2:$B$40,0),_xlfn.XLOOKUP(R1115,freq!$A$2:$A$40,freq!$B$2:$B$40,0),_xlfn.XLOOKUP(S1115,freq!$A$2:$A$40,freq!$B$2:$B$40,0),_xlfn.XLOOKUP(T1115,freq!$A$2:$A$40,freq!$B$2:$B$40,0),_xlfn.XLOOKUP(U1115,freq!$A$2:$A$40,freq!$B$2:$B$40,0),_xlfn.XLOOKUP(V1115,freq!$A$2:$A$40,freq!$B$2:$B$40,0))</f>
        <v>50.18</v>
      </c>
    </row>
    <row r="1116" spans="1:23" hidden="1" x14ac:dyDescent="0.35">
      <c r="A1116" s="32" t="s">
        <v>1779</v>
      </c>
      <c r="B1116" s="32" t="s">
        <v>29</v>
      </c>
      <c r="C1116" s="32" t="s">
        <v>38</v>
      </c>
      <c r="D1116" s="32" t="s">
        <v>28</v>
      </c>
      <c r="E1116" s="32" t="s">
        <v>59</v>
      </c>
      <c r="F1116" s="32" t="s">
        <v>49</v>
      </c>
      <c r="G1116" s="32" t="s">
        <v>44</v>
      </c>
      <c r="H1116" s="32" t="s">
        <v>46</v>
      </c>
      <c r="I1116" s="32">
        <v>0</v>
      </c>
      <c r="J1116" s="32">
        <v>4</v>
      </c>
      <c r="K1116" s="32" t="s">
        <v>42</v>
      </c>
      <c r="L1116" s="32" t="s">
        <v>4</v>
      </c>
      <c r="M1116" s="32" t="s">
        <v>31</v>
      </c>
      <c r="N1116" s="32" t="s">
        <v>40</v>
      </c>
      <c r="O1116" s="32" t="s">
        <v>42</v>
      </c>
      <c r="P1116" s="32" t="s">
        <v>38</v>
      </c>
      <c r="Q1116" s="32">
        <v>1</v>
      </c>
      <c r="R1116" s="32" t="s">
        <v>46</v>
      </c>
      <c r="S1116" s="32" t="s">
        <v>44</v>
      </c>
      <c r="T1116" s="32" t="s">
        <v>31</v>
      </c>
      <c r="U1116" s="32" t="s">
        <v>32</v>
      </c>
      <c r="V1116" s="32" t="s">
        <v>29</v>
      </c>
      <c r="W1116" s="32">
        <f>SUM(_xlfn.XLOOKUP(B1116,freq!$A$2:$A$40,freq!$B$2:$B$40,0),_xlfn.XLOOKUP(C1116,freq!$A$2:$A$40,freq!$B$2:$B$40,0),_xlfn.XLOOKUP(D1116,freq!$A$2:$A$40,freq!$B$2:$B$40,0),_xlfn.XLOOKUP(E1116,freq!$A$2:$A$40,freq!$B$2:$B$40,0),_xlfn.XLOOKUP(F1116,freq!$A$2:$A$40,freq!$B$2:$B$40,0),_xlfn.XLOOKUP(G1116,freq!$A$2:$A$40,freq!$B$2:$B$40,0),_xlfn.XLOOKUP(H1116,freq!$A$2:$A$40,freq!$B$2:$B$40,0),_xlfn.XLOOKUP(I1116,freq!$A$2:$A$40,freq!$B$2:$B$40,0),_xlfn.XLOOKUP(J1116,freq!$A$2:$A$40,freq!$B$2:$B$40,0),_xlfn.XLOOKUP(K1116,freq!$A$2:$A$40,freq!$B$2:$B$40,0),_xlfn.XLOOKUP(L1116,freq!$A$2:$A$40,freq!$B$2:$B$40,0),_xlfn.XLOOKUP(M1116,freq!$A$2:$A$40,freq!$B$2:$B$40,0),_xlfn.XLOOKUP(N1116,freq!$A$2:$A$40,freq!$B$2:$B$40,0),_xlfn.XLOOKUP(O1116,freq!$A$2:$A$40,freq!$B$2:$B$40,0),_xlfn.XLOOKUP(P1116,freq!$A$2:$A$40,freq!$B$2:$B$40,0),_xlfn.XLOOKUP(Q1116,freq!$A$2:$A$40,freq!$B$2:$B$40,0),_xlfn.XLOOKUP(R1116,freq!$A$2:$A$40,freq!$B$2:$B$40,0),_xlfn.XLOOKUP(S1116,freq!$A$2:$A$40,freq!$B$2:$B$40,0),_xlfn.XLOOKUP(T1116,freq!$A$2:$A$40,freq!$B$2:$B$40,0),_xlfn.XLOOKUP(U1116,freq!$A$2:$A$40,freq!$B$2:$B$40,0),_xlfn.XLOOKUP(V1116,freq!$A$2:$A$40,freq!$B$2:$B$40,0))</f>
        <v>50.14</v>
      </c>
    </row>
    <row r="1117" spans="1:23" hidden="1" x14ac:dyDescent="0.35">
      <c r="A1117" s="32" t="s">
        <v>1721</v>
      </c>
      <c r="B1117" s="32">
        <v>7</v>
      </c>
      <c r="C1117" s="32" t="s">
        <v>42</v>
      </c>
      <c r="D1117" s="32" t="s">
        <v>33</v>
      </c>
      <c r="E1117" s="32">
        <v>3</v>
      </c>
      <c r="F1117" s="32" t="s">
        <v>41</v>
      </c>
      <c r="G1117" s="32">
        <v>5</v>
      </c>
      <c r="H1117" s="32" t="s">
        <v>49</v>
      </c>
      <c r="I1117" s="32" t="s">
        <v>36</v>
      </c>
      <c r="J1117" s="32" t="s">
        <v>59</v>
      </c>
      <c r="K1117" s="32" t="s">
        <v>37</v>
      </c>
      <c r="L1117" s="32" t="s">
        <v>37</v>
      </c>
      <c r="M1117" s="32" t="s">
        <v>28</v>
      </c>
      <c r="N1117" s="32">
        <v>1</v>
      </c>
      <c r="O1117" s="32">
        <v>3</v>
      </c>
      <c r="P1117" s="32" t="s">
        <v>58</v>
      </c>
      <c r="Q1117" s="32" t="s">
        <v>45</v>
      </c>
      <c r="R1117" s="32">
        <v>5</v>
      </c>
      <c r="S1117" s="32" t="s">
        <v>40</v>
      </c>
      <c r="T1117" s="32">
        <v>2</v>
      </c>
      <c r="U1117" s="32" t="s">
        <v>56</v>
      </c>
      <c r="V1117" s="32" t="s">
        <v>31</v>
      </c>
      <c r="W1117" s="32">
        <f>SUM(_xlfn.XLOOKUP(B1117,freq!$A$2:$A$40,freq!$B$2:$B$40,0),_xlfn.XLOOKUP(C1117,freq!$A$2:$A$40,freq!$B$2:$B$40,0),_xlfn.XLOOKUP(D1117,freq!$A$2:$A$40,freq!$B$2:$B$40,0),_xlfn.XLOOKUP(E1117,freq!$A$2:$A$40,freq!$B$2:$B$40,0),_xlfn.XLOOKUP(F1117,freq!$A$2:$A$40,freq!$B$2:$B$40,0),_xlfn.XLOOKUP(G1117,freq!$A$2:$A$40,freq!$B$2:$B$40,0),_xlfn.XLOOKUP(H1117,freq!$A$2:$A$40,freq!$B$2:$B$40,0),_xlfn.XLOOKUP(I1117,freq!$A$2:$A$40,freq!$B$2:$B$40,0),_xlfn.XLOOKUP(J1117,freq!$A$2:$A$40,freq!$B$2:$B$40,0),_xlfn.XLOOKUP(K1117,freq!$A$2:$A$40,freq!$B$2:$B$40,0),_xlfn.XLOOKUP(L1117,freq!$A$2:$A$40,freq!$B$2:$B$40,0),_xlfn.XLOOKUP(M1117,freq!$A$2:$A$40,freq!$B$2:$B$40,0),_xlfn.XLOOKUP(N1117,freq!$A$2:$A$40,freq!$B$2:$B$40,0),_xlfn.XLOOKUP(O1117,freq!$A$2:$A$40,freq!$B$2:$B$40,0),_xlfn.XLOOKUP(P1117,freq!$A$2:$A$40,freq!$B$2:$B$40,0),_xlfn.XLOOKUP(Q1117,freq!$A$2:$A$40,freq!$B$2:$B$40,0),_xlfn.XLOOKUP(R1117,freq!$A$2:$A$40,freq!$B$2:$B$40,0),_xlfn.XLOOKUP(S1117,freq!$A$2:$A$40,freq!$B$2:$B$40,0),_xlfn.XLOOKUP(T1117,freq!$A$2:$A$40,freq!$B$2:$B$40,0),_xlfn.XLOOKUP(U1117,freq!$A$2:$A$40,freq!$B$2:$B$40,0),_xlfn.XLOOKUP(V1117,freq!$A$2:$A$40,freq!$B$2:$B$40,0))</f>
        <v>50.129999999999995</v>
      </c>
    </row>
    <row r="1118" spans="1:23" hidden="1" x14ac:dyDescent="0.35">
      <c r="A1118" s="32" t="s">
        <v>1821</v>
      </c>
      <c r="B1118" s="32">
        <v>1</v>
      </c>
      <c r="C1118" s="32" t="s">
        <v>44</v>
      </c>
      <c r="D1118" s="32" t="s">
        <v>35</v>
      </c>
      <c r="E1118" s="32">
        <v>0</v>
      </c>
      <c r="F1118" s="32" t="s">
        <v>28</v>
      </c>
      <c r="G1118" s="32">
        <v>9</v>
      </c>
      <c r="H1118" s="32">
        <v>2</v>
      </c>
      <c r="I1118" s="32" t="s">
        <v>53</v>
      </c>
      <c r="J1118" s="32" t="s">
        <v>32</v>
      </c>
      <c r="K1118" s="32" t="s">
        <v>46</v>
      </c>
      <c r="L1118" s="32" t="s">
        <v>37</v>
      </c>
      <c r="M1118" s="32" t="s">
        <v>46</v>
      </c>
      <c r="N1118" s="32" t="s">
        <v>0</v>
      </c>
      <c r="O1118" s="32" t="s">
        <v>29</v>
      </c>
      <c r="P1118" s="32" t="s">
        <v>40</v>
      </c>
      <c r="Q1118" s="32" t="s">
        <v>0</v>
      </c>
      <c r="R1118" s="32">
        <v>8</v>
      </c>
      <c r="S1118" s="32" t="s">
        <v>36</v>
      </c>
      <c r="T1118" s="32" t="s">
        <v>33</v>
      </c>
      <c r="U1118" s="32" t="s">
        <v>59</v>
      </c>
      <c r="V1118" s="32" t="s">
        <v>2</v>
      </c>
      <c r="W1118" s="32">
        <f>SUM(_xlfn.XLOOKUP(B1118,freq!$A$2:$A$40,freq!$B$2:$B$40,0),_xlfn.XLOOKUP(C1118,freq!$A$2:$A$40,freq!$B$2:$B$40,0),_xlfn.XLOOKUP(D1118,freq!$A$2:$A$40,freq!$B$2:$B$40,0),_xlfn.XLOOKUP(E1118,freq!$A$2:$A$40,freq!$B$2:$B$40,0),_xlfn.XLOOKUP(F1118,freq!$A$2:$A$40,freq!$B$2:$B$40,0),_xlfn.XLOOKUP(G1118,freq!$A$2:$A$40,freq!$B$2:$B$40,0),_xlfn.XLOOKUP(H1118,freq!$A$2:$A$40,freq!$B$2:$B$40,0),_xlfn.XLOOKUP(I1118,freq!$A$2:$A$40,freq!$B$2:$B$40,0),_xlfn.XLOOKUP(J1118,freq!$A$2:$A$40,freq!$B$2:$B$40,0),_xlfn.XLOOKUP(K1118,freq!$A$2:$A$40,freq!$B$2:$B$40,0),_xlfn.XLOOKUP(L1118,freq!$A$2:$A$40,freq!$B$2:$B$40,0),_xlfn.XLOOKUP(M1118,freq!$A$2:$A$40,freq!$B$2:$B$40,0),_xlfn.XLOOKUP(N1118,freq!$A$2:$A$40,freq!$B$2:$B$40,0),_xlfn.XLOOKUP(O1118,freq!$A$2:$A$40,freq!$B$2:$B$40,0),_xlfn.XLOOKUP(P1118,freq!$A$2:$A$40,freq!$B$2:$B$40,0),_xlfn.XLOOKUP(Q1118,freq!$A$2:$A$40,freq!$B$2:$B$40,0),_xlfn.XLOOKUP(R1118,freq!$A$2:$A$40,freq!$B$2:$B$40,0),_xlfn.XLOOKUP(S1118,freq!$A$2:$A$40,freq!$B$2:$B$40,0),_xlfn.XLOOKUP(T1118,freq!$A$2:$A$40,freq!$B$2:$B$40,0),_xlfn.XLOOKUP(U1118,freq!$A$2:$A$40,freq!$B$2:$B$40,0),_xlfn.XLOOKUP(V1118,freq!$A$2:$A$40,freq!$B$2:$B$40,0))</f>
        <v>50.120000000000012</v>
      </c>
    </row>
    <row r="1119" spans="1:23" hidden="1" x14ac:dyDescent="0.35">
      <c r="A1119" s="32" t="s">
        <v>1306</v>
      </c>
      <c r="B1119" s="32">
        <v>0</v>
      </c>
      <c r="C1119" s="32" t="s">
        <v>58</v>
      </c>
      <c r="D1119" s="32">
        <v>0</v>
      </c>
      <c r="E1119" s="32">
        <v>1</v>
      </c>
      <c r="F1119" s="32">
        <v>4</v>
      </c>
      <c r="G1119" s="32" t="s">
        <v>48</v>
      </c>
      <c r="H1119" s="32">
        <v>3</v>
      </c>
      <c r="I1119" s="32" t="s">
        <v>44</v>
      </c>
      <c r="J1119" s="32" t="s">
        <v>56</v>
      </c>
      <c r="K1119" s="32">
        <v>7</v>
      </c>
      <c r="L1119" s="32">
        <v>4</v>
      </c>
      <c r="M1119" s="32" t="s">
        <v>31</v>
      </c>
      <c r="N1119" s="32" t="s">
        <v>49</v>
      </c>
      <c r="O1119" s="32" t="s">
        <v>1</v>
      </c>
      <c r="P1119" s="32" t="s">
        <v>4</v>
      </c>
      <c r="Q1119" s="32" t="s">
        <v>36</v>
      </c>
      <c r="R1119" s="32" t="s">
        <v>43</v>
      </c>
      <c r="S1119" s="32" t="s">
        <v>53</v>
      </c>
      <c r="T1119" s="32" t="s">
        <v>35</v>
      </c>
      <c r="U1119" s="32" t="s">
        <v>32</v>
      </c>
      <c r="V1119" s="32" t="s">
        <v>59</v>
      </c>
      <c r="W1119" s="32">
        <f>SUM(_xlfn.XLOOKUP(B1119,freq!$A$2:$A$40,freq!$B$2:$B$40,0),_xlfn.XLOOKUP(C1119,freq!$A$2:$A$40,freq!$B$2:$B$40,0),_xlfn.XLOOKUP(D1119,freq!$A$2:$A$40,freq!$B$2:$B$40,0),_xlfn.XLOOKUP(E1119,freq!$A$2:$A$40,freq!$B$2:$B$40,0),_xlfn.XLOOKUP(F1119,freq!$A$2:$A$40,freq!$B$2:$B$40,0),_xlfn.XLOOKUP(G1119,freq!$A$2:$A$40,freq!$B$2:$B$40,0),_xlfn.XLOOKUP(H1119,freq!$A$2:$A$40,freq!$B$2:$B$40,0),_xlfn.XLOOKUP(I1119,freq!$A$2:$A$40,freq!$B$2:$B$40,0),_xlfn.XLOOKUP(J1119,freq!$A$2:$A$40,freq!$B$2:$B$40,0),_xlfn.XLOOKUP(K1119,freq!$A$2:$A$40,freq!$B$2:$B$40,0),_xlfn.XLOOKUP(L1119,freq!$A$2:$A$40,freq!$B$2:$B$40,0),_xlfn.XLOOKUP(M1119,freq!$A$2:$A$40,freq!$B$2:$B$40,0),_xlfn.XLOOKUP(N1119,freq!$A$2:$A$40,freq!$B$2:$B$40,0),_xlfn.XLOOKUP(O1119,freq!$A$2:$A$40,freq!$B$2:$B$40,0),_xlfn.XLOOKUP(P1119,freq!$A$2:$A$40,freq!$B$2:$B$40,0),_xlfn.XLOOKUP(Q1119,freq!$A$2:$A$40,freq!$B$2:$B$40,0),_xlfn.XLOOKUP(R1119,freq!$A$2:$A$40,freq!$B$2:$B$40,0),_xlfn.XLOOKUP(S1119,freq!$A$2:$A$40,freq!$B$2:$B$40,0),_xlfn.XLOOKUP(T1119,freq!$A$2:$A$40,freq!$B$2:$B$40,0),_xlfn.XLOOKUP(U1119,freq!$A$2:$A$40,freq!$B$2:$B$40,0),_xlfn.XLOOKUP(V1119,freq!$A$2:$A$40,freq!$B$2:$B$40,0))</f>
        <v>50.120000000000005</v>
      </c>
    </row>
    <row r="1120" spans="1:23" hidden="1" x14ac:dyDescent="0.35">
      <c r="A1120" s="32" t="s">
        <v>359</v>
      </c>
      <c r="B1120" s="32" t="s">
        <v>49</v>
      </c>
      <c r="C1120" s="32" t="s">
        <v>49</v>
      </c>
      <c r="D1120" s="32" t="s">
        <v>53</v>
      </c>
      <c r="E1120" s="32" t="s">
        <v>50</v>
      </c>
      <c r="F1120" s="32" t="s">
        <v>59</v>
      </c>
      <c r="G1120" s="32" t="s">
        <v>45</v>
      </c>
      <c r="H1120" s="32" t="s">
        <v>44</v>
      </c>
      <c r="I1120" s="32" t="s">
        <v>59</v>
      </c>
      <c r="J1120" s="32" t="s">
        <v>49</v>
      </c>
      <c r="K1120" s="32">
        <v>6</v>
      </c>
      <c r="L1120" s="32" t="s">
        <v>36</v>
      </c>
      <c r="M1120" s="32" t="s">
        <v>34</v>
      </c>
      <c r="N1120" s="32" t="s">
        <v>34</v>
      </c>
      <c r="O1120" s="32" t="s">
        <v>53</v>
      </c>
      <c r="P1120" s="32" t="s">
        <v>53</v>
      </c>
      <c r="Q1120" s="32" t="s">
        <v>3</v>
      </c>
      <c r="R1120" s="32">
        <v>8</v>
      </c>
      <c r="S1120" s="32" t="s">
        <v>46</v>
      </c>
      <c r="T1120" s="32" t="s">
        <v>46</v>
      </c>
      <c r="U1120" s="32" t="s">
        <v>35</v>
      </c>
      <c r="V1120" s="32">
        <v>9</v>
      </c>
      <c r="W1120" s="32">
        <f>SUM(_xlfn.XLOOKUP(B1120,freq!$A$2:$A$40,freq!$B$2:$B$40,0),_xlfn.XLOOKUP(C1120,freq!$A$2:$A$40,freq!$B$2:$B$40,0),_xlfn.XLOOKUP(D1120,freq!$A$2:$A$40,freq!$B$2:$B$40,0),_xlfn.XLOOKUP(E1120,freq!$A$2:$A$40,freq!$B$2:$B$40,0),_xlfn.XLOOKUP(F1120,freq!$A$2:$A$40,freq!$B$2:$B$40,0),_xlfn.XLOOKUP(G1120,freq!$A$2:$A$40,freq!$B$2:$B$40,0),_xlfn.XLOOKUP(H1120,freq!$A$2:$A$40,freq!$B$2:$B$40,0),_xlfn.XLOOKUP(I1120,freq!$A$2:$A$40,freq!$B$2:$B$40,0),_xlfn.XLOOKUP(J1120,freq!$A$2:$A$40,freq!$B$2:$B$40,0),_xlfn.XLOOKUP(K1120,freq!$A$2:$A$40,freq!$B$2:$B$40,0),_xlfn.XLOOKUP(L1120,freq!$A$2:$A$40,freq!$B$2:$B$40,0),_xlfn.XLOOKUP(M1120,freq!$A$2:$A$40,freq!$B$2:$B$40,0),_xlfn.XLOOKUP(N1120,freq!$A$2:$A$40,freq!$B$2:$B$40,0),_xlfn.XLOOKUP(O1120,freq!$A$2:$A$40,freq!$B$2:$B$40,0),_xlfn.XLOOKUP(P1120,freq!$A$2:$A$40,freq!$B$2:$B$40,0),_xlfn.XLOOKUP(Q1120,freq!$A$2:$A$40,freq!$B$2:$B$40,0),_xlfn.XLOOKUP(R1120,freq!$A$2:$A$40,freq!$B$2:$B$40,0),_xlfn.XLOOKUP(S1120,freq!$A$2:$A$40,freq!$B$2:$B$40,0),_xlfn.XLOOKUP(T1120,freq!$A$2:$A$40,freq!$B$2:$B$40,0),_xlfn.XLOOKUP(U1120,freq!$A$2:$A$40,freq!$B$2:$B$40,0),_xlfn.XLOOKUP(V1120,freq!$A$2:$A$40,freq!$B$2:$B$40,0))</f>
        <v>50.12</v>
      </c>
    </row>
    <row r="1121" spans="1:23" hidden="1" x14ac:dyDescent="0.35">
      <c r="A1121" s="32" t="s">
        <v>1262</v>
      </c>
      <c r="B1121" s="32">
        <v>8</v>
      </c>
      <c r="C1121" s="32" t="s">
        <v>43</v>
      </c>
      <c r="D1121" s="32" t="s">
        <v>45</v>
      </c>
      <c r="E1121" s="32" t="s">
        <v>1</v>
      </c>
      <c r="F1121" s="32" t="s">
        <v>40</v>
      </c>
      <c r="G1121" s="32">
        <v>3</v>
      </c>
      <c r="H1121" s="32" t="s">
        <v>56</v>
      </c>
      <c r="I1121" s="32" t="s">
        <v>41</v>
      </c>
      <c r="J1121" s="32" t="s">
        <v>32</v>
      </c>
      <c r="K1121" s="32" t="s">
        <v>37</v>
      </c>
      <c r="L1121" s="32">
        <v>1</v>
      </c>
      <c r="M1121" s="32" t="s">
        <v>28</v>
      </c>
      <c r="N1121" s="32" t="s">
        <v>48</v>
      </c>
      <c r="O1121" s="32">
        <v>3</v>
      </c>
      <c r="P1121" s="32" t="s">
        <v>41</v>
      </c>
      <c r="Q1121" s="32">
        <v>2</v>
      </c>
      <c r="R1121" s="32" t="s">
        <v>40</v>
      </c>
      <c r="S1121" s="32" t="s">
        <v>0</v>
      </c>
      <c r="T1121" s="32" t="s">
        <v>40</v>
      </c>
      <c r="U1121" s="32" t="s">
        <v>59</v>
      </c>
      <c r="V1121" s="32">
        <v>0</v>
      </c>
      <c r="W1121" s="32">
        <f>SUM(_xlfn.XLOOKUP(B1121,freq!$A$2:$A$40,freq!$B$2:$B$40,0),_xlfn.XLOOKUP(C1121,freq!$A$2:$A$40,freq!$B$2:$B$40,0),_xlfn.XLOOKUP(D1121,freq!$A$2:$A$40,freq!$B$2:$B$40,0),_xlfn.XLOOKUP(E1121,freq!$A$2:$A$40,freq!$B$2:$B$40,0),_xlfn.XLOOKUP(F1121,freq!$A$2:$A$40,freq!$B$2:$B$40,0),_xlfn.XLOOKUP(G1121,freq!$A$2:$A$40,freq!$B$2:$B$40,0),_xlfn.XLOOKUP(H1121,freq!$A$2:$A$40,freq!$B$2:$B$40,0),_xlfn.XLOOKUP(I1121,freq!$A$2:$A$40,freq!$B$2:$B$40,0),_xlfn.XLOOKUP(J1121,freq!$A$2:$A$40,freq!$B$2:$B$40,0),_xlfn.XLOOKUP(K1121,freq!$A$2:$A$40,freq!$B$2:$B$40,0),_xlfn.XLOOKUP(L1121,freq!$A$2:$A$40,freq!$B$2:$B$40,0),_xlfn.XLOOKUP(M1121,freq!$A$2:$A$40,freq!$B$2:$B$40,0),_xlfn.XLOOKUP(N1121,freq!$A$2:$A$40,freq!$B$2:$B$40,0),_xlfn.XLOOKUP(O1121,freq!$A$2:$A$40,freq!$B$2:$B$40,0),_xlfn.XLOOKUP(P1121,freq!$A$2:$A$40,freq!$B$2:$B$40,0),_xlfn.XLOOKUP(Q1121,freq!$A$2:$A$40,freq!$B$2:$B$40,0),_xlfn.XLOOKUP(R1121,freq!$A$2:$A$40,freq!$B$2:$B$40,0),_xlfn.XLOOKUP(S1121,freq!$A$2:$A$40,freq!$B$2:$B$40,0),_xlfn.XLOOKUP(T1121,freq!$A$2:$A$40,freq!$B$2:$B$40,0),_xlfn.XLOOKUP(U1121,freq!$A$2:$A$40,freq!$B$2:$B$40,0),_xlfn.XLOOKUP(V1121,freq!$A$2:$A$40,freq!$B$2:$B$40,0))</f>
        <v>50.09</v>
      </c>
    </row>
    <row r="1122" spans="1:23" hidden="1" x14ac:dyDescent="0.35">
      <c r="A1122" s="32" t="s">
        <v>396</v>
      </c>
      <c r="B1122" s="32" t="s">
        <v>46</v>
      </c>
      <c r="C1122" s="32" t="s">
        <v>37</v>
      </c>
      <c r="D1122" s="32">
        <v>8</v>
      </c>
      <c r="E1122" s="32" t="s">
        <v>4</v>
      </c>
      <c r="F1122" s="32" t="s">
        <v>50</v>
      </c>
      <c r="G1122" s="32" t="s">
        <v>56</v>
      </c>
      <c r="H1122" s="32" t="s">
        <v>42</v>
      </c>
      <c r="I1122" s="32" t="s">
        <v>28</v>
      </c>
      <c r="J1122" s="32">
        <v>9</v>
      </c>
      <c r="K1122" s="32" t="s">
        <v>50</v>
      </c>
      <c r="L1122" s="32" t="s">
        <v>3</v>
      </c>
      <c r="M1122" s="32">
        <v>7</v>
      </c>
      <c r="N1122" s="32">
        <v>1</v>
      </c>
      <c r="O1122" s="32" t="s">
        <v>44</v>
      </c>
      <c r="P1122" s="32" t="s">
        <v>1</v>
      </c>
      <c r="Q1122" s="32" t="s">
        <v>40</v>
      </c>
      <c r="R1122" s="32">
        <v>2</v>
      </c>
      <c r="S1122" s="32" t="s">
        <v>35</v>
      </c>
      <c r="T1122" s="32">
        <v>3</v>
      </c>
      <c r="U1122" s="32" t="s">
        <v>43</v>
      </c>
      <c r="V1122" s="32" t="s">
        <v>29</v>
      </c>
      <c r="W1122" s="32">
        <f>SUM(_xlfn.XLOOKUP(B1122,freq!$A$2:$A$40,freq!$B$2:$B$40,0),_xlfn.XLOOKUP(C1122,freq!$A$2:$A$40,freq!$B$2:$B$40,0),_xlfn.XLOOKUP(D1122,freq!$A$2:$A$40,freq!$B$2:$B$40,0),_xlfn.XLOOKUP(E1122,freq!$A$2:$A$40,freq!$B$2:$B$40,0),_xlfn.XLOOKUP(F1122,freq!$A$2:$A$40,freq!$B$2:$B$40,0),_xlfn.XLOOKUP(G1122,freq!$A$2:$A$40,freq!$B$2:$B$40,0),_xlfn.XLOOKUP(H1122,freq!$A$2:$A$40,freq!$B$2:$B$40,0),_xlfn.XLOOKUP(I1122,freq!$A$2:$A$40,freq!$B$2:$B$40,0),_xlfn.XLOOKUP(J1122,freq!$A$2:$A$40,freq!$B$2:$B$40,0),_xlfn.XLOOKUP(K1122,freq!$A$2:$A$40,freq!$B$2:$B$40,0),_xlfn.XLOOKUP(L1122,freq!$A$2:$A$40,freq!$B$2:$B$40,0),_xlfn.XLOOKUP(M1122,freq!$A$2:$A$40,freq!$B$2:$B$40,0),_xlfn.XLOOKUP(N1122,freq!$A$2:$A$40,freq!$B$2:$B$40,0),_xlfn.XLOOKUP(O1122,freq!$A$2:$A$40,freq!$B$2:$B$40,0),_xlfn.XLOOKUP(P1122,freq!$A$2:$A$40,freq!$B$2:$B$40,0),_xlfn.XLOOKUP(Q1122,freq!$A$2:$A$40,freq!$B$2:$B$40,0),_xlfn.XLOOKUP(R1122,freq!$A$2:$A$40,freq!$B$2:$B$40,0),_xlfn.XLOOKUP(S1122,freq!$A$2:$A$40,freq!$B$2:$B$40,0),_xlfn.XLOOKUP(T1122,freq!$A$2:$A$40,freq!$B$2:$B$40,0),_xlfn.XLOOKUP(U1122,freq!$A$2:$A$40,freq!$B$2:$B$40,0),_xlfn.XLOOKUP(V1122,freq!$A$2:$A$40,freq!$B$2:$B$40,0))</f>
        <v>50.089999999999996</v>
      </c>
    </row>
    <row r="1123" spans="1:23" hidden="1" x14ac:dyDescent="0.35">
      <c r="A1123" s="32" t="s">
        <v>1764</v>
      </c>
      <c r="B1123" s="32" t="s">
        <v>2</v>
      </c>
      <c r="C1123" s="32" t="s">
        <v>46</v>
      </c>
      <c r="D1123" s="32">
        <v>7</v>
      </c>
      <c r="E1123" s="32">
        <v>7</v>
      </c>
      <c r="F1123" s="32">
        <v>2</v>
      </c>
      <c r="G1123" s="32" t="s">
        <v>36</v>
      </c>
      <c r="H1123" s="32">
        <v>7</v>
      </c>
      <c r="I1123" s="32" t="s">
        <v>34</v>
      </c>
      <c r="J1123" s="32">
        <v>3</v>
      </c>
      <c r="K1123" s="32" t="s">
        <v>56</v>
      </c>
      <c r="L1123" s="32">
        <v>0</v>
      </c>
      <c r="M1123" s="32">
        <v>1</v>
      </c>
      <c r="N1123" s="32" t="s">
        <v>37</v>
      </c>
      <c r="O1123" s="32">
        <v>1</v>
      </c>
      <c r="P1123" s="32" t="s">
        <v>32</v>
      </c>
      <c r="Q1123" s="32" t="s">
        <v>31</v>
      </c>
      <c r="R1123" s="32" t="s">
        <v>0</v>
      </c>
      <c r="S1123" s="32" t="s">
        <v>35</v>
      </c>
      <c r="T1123" s="32">
        <v>6</v>
      </c>
      <c r="U1123" s="32" t="s">
        <v>33</v>
      </c>
      <c r="V1123" s="32">
        <v>3</v>
      </c>
      <c r="W1123" s="32">
        <f>SUM(_xlfn.XLOOKUP(B1123,freq!$A$2:$A$40,freq!$B$2:$B$40,0),_xlfn.XLOOKUP(C1123,freq!$A$2:$A$40,freq!$B$2:$B$40,0),_xlfn.XLOOKUP(D1123,freq!$A$2:$A$40,freq!$B$2:$B$40,0),_xlfn.XLOOKUP(E1123,freq!$A$2:$A$40,freq!$B$2:$B$40,0),_xlfn.XLOOKUP(F1123,freq!$A$2:$A$40,freq!$B$2:$B$40,0),_xlfn.XLOOKUP(G1123,freq!$A$2:$A$40,freq!$B$2:$B$40,0),_xlfn.XLOOKUP(H1123,freq!$A$2:$A$40,freq!$B$2:$B$40,0),_xlfn.XLOOKUP(I1123,freq!$A$2:$A$40,freq!$B$2:$B$40,0),_xlfn.XLOOKUP(J1123,freq!$A$2:$A$40,freq!$B$2:$B$40,0),_xlfn.XLOOKUP(K1123,freq!$A$2:$A$40,freq!$B$2:$B$40,0),_xlfn.XLOOKUP(L1123,freq!$A$2:$A$40,freq!$B$2:$B$40,0),_xlfn.XLOOKUP(M1123,freq!$A$2:$A$40,freq!$B$2:$B$40,0),_xlfn.XLOOKUP(N1123,freq!$A$2:$A$40,freq!$B$2:$B$40,0),_xlfn.XLOOKUP(O1123,freq!$A$2:$A$40,freq!$B$2:$B$40,0),_xlfn.XLOOKUP(P1123,freq!$A$2:$A$40,freq!$B$2:$B$40,0),_xlfn.XLOOKUP(Q1123,freq!$A$2:$A$40,freq!$B$2:$B$40,0),_xlfn.XLOOKUP(R1123,freq!$A$2:$A$40,freq!$B$2:$B$40,0),_xlfn.XLOOKUP(S1123,freq!$A$2:$A$40,freq!$B$2:$B$40,0),_xlfn.XLOOKUP(T1123,freq!$A$2:$A$40,freq!$B$2:$B$40,0),_xlfn.XLOOKUP(U1123,freq!$A$2:$A$40,freq!$B$2:$B$40,0),_xlfn.XLOOKUP(V1123,freq!$A$2:$A$40,freq!$B$2:$B$40,0))</f>
        <v>50.080000000000005</v>
      </c>
    </row>
    <row r="1124" spans="1:23" hidden="1" x14ac:dyDescent="0.35">
      <c r="A1124" s="32" t="s">
        <v>174</v>
      </c>
      <c r="B1124" s="32" t="s">
        <v>59</v>
      </c>
      <c r="C1124" s="32" t="s">
        <v>0</v>
      </c>
      <c r="D1124" s="32" t="s">
        <v>49</v>
      </c>
      <c r="E1124" s="32">
        <v>0</v>
      </c>
      <c r="F1124" s="32" t="s">
        <v>3</v>
      </c>
      <c r="G1124" s="32">
        <v>9</v>
      </c>
      <c r="H1124" s="32">
        <v>5</v>
      </c>
      <c r="I1124" s="32" t="s">
        <v>46</v>
      </c>
      <c r="J1124" s="32" t="s">
        <v>43</v>
      </c>
      <c r="K1124" s="32" t="s">
        <v>50</v>
      </c>
      <c r="L1124" s="32" t="s">
        <v>50</v>
      </c>
      <c r="M1124" s="32" t="s">
        <v>45</v>
      </c>
      <c r="N1124" s="32">
        <v>6</v>
      </c>
      <c r="O1124" s="32" t="s">
        <v>48</v>
      </c>
      <c r="P1124" s="32">
        <v>4</v>
      </c>
      <c r="Q1124" s="32" t="s">
        <v>35</v>
      </c>
      <c r="R1124" s="32">
        <v>3</v>
      </c>
      <c r="S1124" s="32" t="s">
        <v>29</v>
      </c>
      <c r="T1124" s="32" t="s">
        <v>3</v>
      </c>
      <c r="U1124" s="32">
        <v>4</v>
      </c>
      <c r="V1124" s="32" t="s">
        <v>29</v>
      </c>
      <c r="W1124" s="32">
        <f>SUM(_xlfn.XLOOKUP(B1124,freq!$A$2:$A$40,freq!$B$2:$B$40,0),_xlfn.XLOOKUP(C1124,freq!$A$2:$A$40,freq!$B$2:$B$40,0),_xlfn.XLOOKUP(D1124,freq!$A$2:$A$40,freq!$B$2:$B$40,0),_xlfn.XLOOKUP(E1124,freq!$A$2:$A$40,freq!$B$2:$B$40,0),_xlfn.XLOOKUP(F1124,freq!$A$2:$A$40,freq!$B$2:$B$40,0),_xlfn.XLOOKUP(G1124,freq!$A$2:$A$40,freq!$B$2:$B$40,0),_xlfn.XLOOKUP(H1124,freq!$A$2:$A$40,freq!$B$2:$B$40,0),_xlfn.XLOOKUP(I1124,freq!$A$2:$A$40,freq!$B$2:$B$40,0),_xlfn.XLOOKUP(J1124,freq!$A$2:$A$40,freq!$B$2:$B$40,0),_xlfn.XLOOKUP(K1124,freq!$A$2:$A$40,freq!$B$2:$B$40,0),_xlfn.XLOOKUP(L1124,freq!$A$2:$A$40,freq!$B$2:$B$40,0),_xlfn.XLOOKUP(M1124,freq!$A$2:$A$40,freq!$B$2:$B$40,0),_xlfn.XLOOKUP(N1124,freq!$A$2:$A$40,freq!$B$2:$B$40,0),_xlfn.XLOOKUP(O1124,freq!$A$2:$A$40,freq!$B$2:$B$40,0),_xlfn.XLOOKUP(P1124,freq!$A$2:$A$40,freq!$B$2:$B$40,0),_xlfn.XLOOKUP(Q1124,freq!$A$2:$A$40,freq!$B$2:$B$40,0),_xlfn.XLOOKUP(R1124,freq!$A$2:$A$40,freq!$B$2:$B$40,0),_xlfn.XLOOKUP(S1124,freq!$A$2:$A$40,freq!$B$2:$B$40,0),_xlfn.XLOOKUP(T1124,freq!$A$2:$A$40,freq!$B$2:$B$40,0),_xlfn.XLOOKUP(U1124,freq!$A$2:$A$40,freq!$B$2:$B$40,0),_xlfn.XLOOKUP(V1124,freq!$A$2:$A$40,freq!$B$2:$B$40,0))</f>
        <v>50.06</v>
      </c>
    </row>
    <row r="1125" spans="1:23" hidden="1" x14ac:dyDescent="0.35">
      <c r="A1125" s="32" t="s">
        <v>1170</v>
      </c>
      <c r="B1125" s="32" t="s">
        <v>28</v>
      </c>
      <c r="C1125" s="32" t="s">
        <v>4</v>
      </c>
      <c r="D1125" s="32" t="s">
        <v>53</v>
      </c>
      <c r="E1125" s="32" t="s">
        <v>59</v>
      </c>
      <c r="F1125" s="32" t="s">
        <v>41</v>
      </c>
      <c r="G1125" s="32" t="s">
        <v>35</v>
      </c>
      <c r="H1125" s="32" t="s">
        <v>36</v>
      </c>
      <c r="I1125" s="32">
        <v>7</v>
      </c>
      <c r="J1125" s="32">
        <v>4</v>
      </c>
      <c r="K1125" s="32" t="s">
        <v>48</v>
      </c>
      <c r="L1125" s="32" t="s">
        <v>59</v>
      </c>
      <c r="M1125" s="32">
        <v>6</v>
      </c>
      <c r="N1125" s="32" t="s">
        <v>56</v>
      </c>
      <c r="O1125" s="32" t="s">
        <v>40</v>
      </c>
      <c r="P1125" s="32" t="s">
        <v>49</v>
      </c>
      <c r="Q1125" s="32" t="s">
        <v>1</v>
      </c>
      <c r="R1125" s="32">
        <v>0</v>
      </c>
      <c r="S1125" s="32">
        <v>4</v>
      </c>
      <c r="T1125" s="32">
        <v>1</v>
      </c>
      <c r="U1125" s="32" t="s">
        <v>50</v>
      </c>
      <c r="V1125" s="32" t="s">
        <v>35</v>
      </c>
      <c r="W1125" s="32">
        <f>SUM(_xlfn.XLOOKUP(B1125,freq!$A$2:$A$40,freq!$B$2:$B$40,0),_xlfn.XLOOKUP(C1125,freq!$A$2:$A$40,freq!$B$2:$B$40,0),_xlfn.XLOOKUP(D1125,freq!$A$2:$A$40,freq!$B$2:$B$40,0),_xlfn.XLOOKUP(E1125,freq!$A$2:$A$40,freq!$B$2:$B$40,0),_xlfn.XLOOKUP(F1125,freq!$A$2:$A$40,freq!$B$2:$B$40,0),_xlfn.XLOOKUP(G1125,freq!$A$2:$A$40,freq!$B$2:$B$40,0),_xlfn.XLOOKUP(H1125,freq!$A$2:$A$40,freq!$B$2:$B$40,0),_xlfn.XLOOKUP(I1125,freq!$A$2:$A$40,freq!$B$2:$B$40,0),_xlfn.XLOOKUP(J1125,freq!$A$2:$A$40,freq!$B$2:$B$40,0),_xlfn.XLOOKUP(K1125,freq!$A$2:$A$40,freq!$B$2:$B$40,0),_xlfn.XLOOKUP(L1125,freq!$A$2:$A$40,freq!$B$2:$B$40,0),_xlfn.XLOOKUP(M1125,freq!$A$2:$A$40,freq!$B$2:$B$40,0),_xlfn.XLOOKUP(N1125,freq!$A$2:$A$40,freq!$B$2:$B$40,0),_xlfn.XLOOKUP(O1125,freq!$A$2:$A$40,freq!$B$2:$B$40,0),_xlfn.XLOOKUP(P1125,freq!$A$2:$A$40,freq!$B$2:$B$40,0),_xlfn.XLOOKUP(Q1125,freq!$A$2:$A$40,freq!$B$2:$B$40,0),_xlfn.XLOOKUP(R1125,freq!$A$2:$A$40,freq!$B$2:$B$40,0),_xlfn.XLOOKUP(S1125,freq!$A$2:$A$40,freq!$B$2:$B$40,0),_xlfn.XLOOKUP(T1125,freq!$A$2:$A$40,freq!$B$2:$B$40,0),_xlfn.XLOOKUP(U1125,freq!$A$2:$A$40,freq!$B$2:$B$40,0),_xlfn.XLOOKUP(V1125,freq!$A$2:$A$40,freq!$B$2:$B$40,0))</f>
        <v>50.05</v>
      </c>
    </row>
    <row r="1126" spans="1:23" hidden="1" x14ac:dyDescent="0.35">
      <c r="A1126" s="32" t="s">
        <v>1325</v>
      </c>
      <c r="B1126" s="32">
        <v>3</v>
      </c>
      <c r="C1126" s="32" t="s">
        <v>44</v>
      </c>
      <c r="D1126" s="32" t="s">
        <v>42</v>
      </c>
      <c r="E1126" s="32" t="s">
        <v>4</v>
      </c>
      <c r="F1126" s="32">
        <v>2</v>
      </c>
      <c r="G1126" s="32" t="s">
        <v>56</v>
      </c>
      <c r="H1126" s="32" t="s">
        <v>53</v>
      </c>
      <c r="I1126" s="32" t="s">
        <v>1</v>
      </c>
      <c r="J1126" s="32" t="s">
        <v>46</v>
      </c>
      <c r="K1126" s="32" t="s">
        <v>59</v>
      </c>
      <c r="L1126" s="32" t="s">
        <v>4</v>
      </c>
      <c r="M1126" s="32" t="s">
        <v>1</v>
      </c>
      <c r="N1126" s="32" t="s">
        <v>36</v>
      </c>
      <c r="O1126" s="32">
        <v>9</v>
      </c>
      <c r="P1126" s="32">
        <v>9</v>
      </c>
      <c r="Q1126" s="32" t="s">
        <v>2</v>
      </c>
      <c r="R1126" s="32" t="s">
        <v>49</v>
      </c>
      <c r="S1126" s="32" t="s">
        <v>0</v>
      </c>
      <c r="T1126" s="32" t="s">
        <v>53</v>
      </c>
      <c r="U1126" s="32" t="s">
        <v>30</v>
      </c>
      <c r="V1126" s="32" t="s">
        <v>0</v>
      </c>
      <c r="W1126" s="32">
        <f>SUM(_xlfn.XLOOKUP(B1126,freq!$A$2:$A$40,freq!$B$2:$B$40,0),_xlfn.XLOOKUP(C1126,freq!$A$2:$A$40,freq!$B$2:$B$40,0),_xlfn.XLOOKUP(D1126,freq!$A$2:$A$40,freq!$B$2:$B$40,0),_xlfn.XLOOKUP(E1126,freq!$A$2:$A$40,freq!$B$2:$B$40,0),_xlfn.XLOOKUP(F1126,freq!$A$2:$A$40,freq!$B$2:$B$40,0),_xlfn.XLOOKUP(G1126,freq!$A$2:$A$40,freq!$B$2:$B$40,0),_xlfn.XLOOKUP(H1126,freq!$A$2:$A$40,freq!$B$2:$B$40,0),_xlfn.XLOOKUP(I1126,freq!$A$2:$A$40,freq!$B$2:$B$40,0),_xlfn.XLOOKUP(J1126,freq!$A$2:$A$40,freq!$B$2:$B$40,0),_xlfn.XLOOKUP(K1126,freq!$A$2:$A$40,freq!$B$2:$B$40,0),_xlfn.XLOOKUP(L1126,freq!$A$2:$A$40,freq!$B$2:$B$40,0),_xlfn.XLOOKUP(M1126,freq!$A$2:$A$40,freq!$B$2:$B$40,0),_xlfn.XLOOKUP(N1126,freq!$A$2:$A$40,freq!$B$2:$B$40,0),_xlfn.XLOOKUP(O1126,freq!$A$2:$A$40,freq!$B$2:$B$40,0),_xlfn.XLOOKUP(P1126,freq!$A$2:$A$40,freq!$B$2:$B$40,0),_xlfn.XLOOKUP(Q1126,freq!$A$2:$A$40,freq!$B$2:$B$40,0),_xlfn.XLOOKUP(R1126,freq!$A$2:$A$40,freq!$B$2:$B$40,0),_xlfn.XLOOKUP(S1126,freq!$A$2:$A$40,freq!$B$2:$B$40,0),_xlfn.XLOOKUP(T1126,freq!$A$2:$A$40,freq!$B$2:$B$40,0),_xlfn.XLOOKUP(U1126,freq!$A$2:$A$40,freq!$B$2:$B$40,0),_xlfn.XLOOKUP(V1126,freq!$A$2:$A$40,freq!$B$2:$B$40,0))</f>
        <v>50.03</v>
      </c>
    </row>
    <row r="1127" spans="1:23" hidden="1" x14ac:dyDescent="0.35">
      <c r="A1127" s="32" t="s">
        <v>57</v>
      </c>
      <c r="B1127" s="32" t="s">
        <v>32</v>
      </c>
      <c r="C1127" s="32" t="s">
        <v>56</v>
      </c>
      <c r="D1127" s="32" t="s">
        <v>42</v>
      </c>
      <c r="E1127" s="32" t="s">
        <v>34</v>
      </c>
      <c r="F1127" s="32" t="s">
        <v>2</v>
      </c>
      <c r="G1127" s="32" t="s">
        <v>46</v>
      </c>
      <c r="H1127" s="32" t="s">
        <v>40</v>
      </c>
      <c r="I1127" s="32" t="s">
        <v>34</v>
      </c>
      <c r="J1127" s="32" t="s">
        <v>44</v>
      </c>
      <c r="K1127" s="32" t="s">
        <v>50</v>
      </c>
      <c r="L1127" s="32" t="s">
        <v>44</v>
      </c>
      <c r="M1127" s="32" t="s">
        <v>28</v>
      </c>
      <c r="N1127" s="32">
        <v>1</v>
      </c>
      <c r="O1127" s="32" t="s">
        <v>30</v>
      </c>
      <c r="P1127" s="32" t="s">
        <v>1</v>
      </c>
      <c r="Q1127" s="32" t="s">
        <v>28</v>
      </c>
      <c r="R1127" s="32" t="s">
        <v>56</v>
      </c>
      <c r="S1127" s="32" t="s">
        <v>53</v>
      </c>
      <c r="T1127" s="32">
        <v>2</v>
      </c>
      <c r="U1127" s="32">
        <v>7</v>
      </c>
      <c r="V1127" s="32">
        <v>8</v>
      </c>
      <c r="W1127" s="32">
        <f>SUM(_xlfn.XLOOKUP(B1127,freq!$A$2:$A$40,freq!$B$2:$B$40,0),_xlfn.XLOOKUP(C1127,freq!$A$2:$A$40,freq!$B$2:$B$40,0),_xlfn.XLOOKUP(D1127,freq!$A$2:$A$40,freq!$B$2:$B$40,0),_xlfn.XLOOKUP(E1127,freq!$A$2:$A$40,freq!$B$2:$B$40,0),_xlfn.XLOOKUP(F1127,freq!$A$2:$A$40,freq!$B$2:$B$40,0),_xlfn.XLOOKUP(G1127,freq!$A$2:$A$40,freq!$B$2:$B$40,0),_xlfn.XLOOKUP(H1127,freq!$A$2:$A$40,freq!$B$2:$B$40,0),_xlfn.XLOOKUP(I1127,freq!$A$2:$A$40,freq!$B$2:$B$40,0),_xlfn.XLOOKUP(J1127,freq!$A$2:$A$40,freq!$B$2:$B$40,0),_xlfn.XLOOKUP(K1127,freq!$A$2:$A$40,freq!$B$2:$B$40,0),_xlfn.XLOOKUP(L1127,freq!$A$2:$A$40,freq!$B$2:$B$40,0),_xlfn.XLOOKUP(M1127,freq!$A$2:$A$40,freq!$B$2:$B$40,0),_xlfn.XLOOKUP(N1127,freq!$A$2:$A$40,freq!$B$2:$B$40,0),_xlfn.XLOOKUP(O1127,freq!$A$2:$A$40,freq!$B$2:$B$40,0),_xlfn.XLOOKUP(P1127,freq!$A$2:$A$40,freq!$B$2:$B$40,0),_xlfn.XLOOKUP(Q1127,freq!$A$2:$A$40,freq!$B$2:$B$40,0),_xlfn.XLOOKUP(R1127,freq!$A$2:$A$40,freq!$B$2:$B$40,0),_xlfn.XLOOKUP(S1127,freq!$A$2:$A$40,freq!$B$2:$B$40,0),_xlfn.XLOOKUP(T1127,freq!$A$2:$A$40,freq!$B$2:$B$40,0),_xlfn.XLOOKUP(U1127,freq!$A$2:$A$40,freq!$B$2:$B$40,0),_xlfn.XLOOKUP(V1127,freq!$A$2:$A$40,freq!$B$2:$B$40,0))</f>
        <v>50.010000000000005</v>
      </c>
    </row>
    <row r="1128" spans="1:23" hidden="1" x14ac:dyDescent="0.35">
      <c r="A1128" s="32" t="s">
        <v>1919</v>
      </c>
      <c r="B1128" s="32" t="s">
        <v>59</v>
      </c>
      <c r="C1128" s="32" t="s">
        <v>4</v>
      </c>
      <c r="D1128" s="32">
        <v>1</v>
      </c>
      <c r="E1128" s="32">
        <v>1</v>
      </c>
      <c r="F1128" s="32">
        <v>6</v>
      </c>
      <c r="G1128" s="32" t="s">
        <v>37</v>
      </c>
      <c r="H1128" s="32" t="s">
        <v>43</v>
      </c>
      <c r="I1128" s="32" t="s">
        <v>2</v>
      </c>
      <c r="J1128" s="32" t="s">
        <v>29</v>
      </c>
      <c r="K1128" s="32" t="s">
        <v>36</v>
      </c>
      <c r="L1128" s="32" t="s">
        <v>56</v>
      </c>
      <c r="M1128" s="32" t="s">
        <v>4</v>
      </c>
      <c r="N1128" s="32" t="s">
        <v>37</v>
      </c>
      <c r="O1128" s="32" t="s">
        <v>56</v>
      </c>
      <c r="P1128" s="32" t="s">
        <v>4</v>
      </c>
      <c r="Q1128" s="32">
        <v>7</v>
      </c>
      <c r="R1128" s="32">
        <v>5</v>
      </c>
      <c r="S1128" s="32">
        <v>9</v>
      </c>
      <c r="T1128" s="32">
        <v>8</v>
      </c>
      <c r="U1128" s="32">
        <v>4</v>
      </c>
      <c r="V1128" s="32">
        <v>2</v>
      </c>
      <c r="W1128" s="32">
        <f>SUM(_xlfn.XLOOKUP(B1128,freq!$A$2:$A$40,freq!$B$2:$B$40,0),_xlfn.XLOOKUP(C1128,freq!$A$2:$A$40,freq!$B$2:$B$40,0),_xlfn.XLOOKUP(D1128,freq!$A$2:$A$40,freq!$B$2:$B$40,0),_xlfn.XLOOKUP(E1128,freq!$A$2:$A$40,freq!$B$2:$B$40,0),_xlfn.XLOOKUP(F1128,freq!$A$2:$A$40,freq!$B$2:$B$40,0),_xlfn.XLOOKUP(G1128,freq!$A$2:$A$40,freq!$B$2:$B$40,0),_xlfn.XLOOKUP(H1128,freq!$A$2:$A$40,freq!$B$2:$B$40,0),_xlfn.XLOOKUP(I1128,freq!$A$2:$A$40,freq!$B$2:$B$40,0),_xlfn.XLOOKUP(J1128,freq!$A$2:$A$40,freq!$B$2:$B$40,0),_xlfn.XLOOKUP(K1128,freq!$A$2:$A$40,freq!$B$2:$B$40,0),_xlfn.XLOOKUP(L1128,freq!$A$2:$A$40,freq!$B$2:$B$40,0),_xlfn.XLOOKUP(M1128,freq!$A$2:$A$40,freq!$B$2:$B$40,0),_xlfn.XLOOKUP(N1128,freq!$A$2:$A$40,freq!$B$2:$B$40,0),_xlfn.XLOOKUP(O1128,freq!$A$2:$A$40,freq!$B$2:$B$40,0),_xlfn.XLOOKUP(P1128,freq!$A$2:$A$40,freq!$B$2:$B$40,0),_xlfn.XLOOKUP(Q1128,freq!$A$2:$A$40,freq!$B$2:$B$40,0),_xlfn.XLOOKUP(R1128,freq!$A$2:$A$40,freq!$B$2:$B$40,0),_xlfn.XLOOKUP(S1128,freq!$A$2:$A$40,freq!$B$2:$B$40,0),_xlfn.XLOOKUP(T1128,freq!$A$2:$A$40,freq!$B$2:$B$40,0),_xlfn.XLOOKUP(U1128,freq!$A$2:$A$40,freq!$B$2:$B$40,0),_xlfn.XLOOKUP(V1128,freq!$A$2:$A$40,freq!$B$2:$B$40,0))</f>
        <v>50.01</v>
      </c>
    </row>
    <row r="1129" spans="1:23" hidden="1" x14ac:dyDescent="0.35">
      <c r="A1129" s="32" t="s">
        <v>1818</v>
      </c>
      <c r="B1129" s="32" t="s">
        <v>38</v>
      </c>
      <c r="C1129" s="32" t="s">
        <v>32</v>
      </c>
      <c r="D1129" s="32">
        <v>5</v>
      </c>
      <c r="E1129" s="32" t="s">
        <v>42</v>
      </c>
      <c r="F1129" s="32" t="s">
        <v>31</v>
      </c>
      <c r="G1129" s="32" t="s">
        <v>3</v>
      </c>
      <c r="H1129" s="32">
        <v>2</v>
      </c>
      <c r="I1129" s="32">
        <v>9</v>
      </c>
      <c r="J1129" s="32" t="s">
        <v>30</v>
      </c>
      <c r="K1129" s="32" t="s">
        <v>53</v>
      </c>
      <c r="L1129" s="32" t="s">
        <v>34</v>
      </c>
      <c r="M1129" s="32" t="s">
        <v>35</v>
      </c>
      <c r="N1129" s="32" t="s">
        <v>44</v>
      </c>
      <c r="O1129" s="32" t="s">
        <v>1</v>
      </c>
      <c r="P1129" s="32" t="s">
        <v>29</v>
      </c>
      <c r="Q1129" s="32" t="s">
        <v>48</v>
      </c>
      <c r="R1129" s="32">
        <v>7</v>
      </c>
      <c r="S1129" s="32" t="s">
        <v>0</v>
      </c>
      <c r="T1129" s="32">
        <v>3</v>
      </c>
      <c r="U1129" s="32">
        <v>0</v>
      </c>
      <c r="V1129" s="32" t="s">
        <v>41</v>
      </c>
      <c r="W1129" s="32">
        <f>SUM(_xlfn.XLOOKUP(B1129,freq!$A$2:$A$40,freq!$B$2:$B$40,0),_xlfn.XLOOKUP(C1129,freq!$A$2:$A$40,freq!$B$2:$B$40,0),_xlfn.XLOOKUP(D1129,freq!$A$2:$A$40,freq!$B$2:$B$40,0),_xlfn.XLOOKUP(E1129,freq!$A$2:$A$40,freq!$B$2:$B$40,0),_xlfn.XLOOKUP(F1129,freq!$A$2:$A$40,freq!$B$2:$B$40,0),_xlfn.XLOOKUP(G1129,freq!$A$2:$A$40,freq!$B$2:$B$40,0),_xlfn.XLOOKUP(H1129,freq!$A$2:$A$40,freq!$B$2:$B$40,0),_xlfn.XLOOKUP(I1129,freq!$A$2:$A$40,freq!$B$2:$B$40,0),_xlfn.XLOOKUP(J1129,freq!$A$2:$A$40,freq!$B$2:$B$40,0),_xlfn.XLOOKUP(K1129,freq!$A$2:$A$40,freq!$B$2:$B$40,0),_xlfn.XLOOKUP(L1129,freq!$A$2:$A$40,freq!$B$2:$B$40,0),_xlfn.XLOOKUP(M1129,freq!$A$2:$A$40,freq!$B$2:$B$40,0),_xlfn.XLOOKUP(N1129,freq!$A$2:$A$40,freq!$B$2:$B$40,0),_xlfn.XLOOKUP(O1129,freq!$A$2:$A$40,freq!$B$2:$B$40,0),_xlfn.XLOOKUP(P1129,freq!$A$2:$A$40,freq!$B$2:$B$40,0),_xlfn.XLOOKUP(Q1129,freq!$A$2:$A$40,freq!$B$2:$B$40,0),_xlfn.XLOOKUP(R1129,freq!$A$2:$A$40,freq!$B$2:$B$40,0),_xlfn.XLOOKUP(S1129,freq!$A$2:$A$40,freq!$B$2:$B$40,0),_xlfn.XLOOKUP(T1129,freq!$A$2:$A$40,freq!$B$2:$B$40,0),_xlfn.XLOOKUP(U1129,freq!$A$2:$A$40,freq!$B$2:$B$40,0),_xlfn.XLOOKUP(V1129,freq!$A$2:$A$40,freq!$B$2:$B$40,0))</f>
        <v>49.99</v>
      </c>
    </row>
    <row r="1130" spans="1:23" hidden="1" x14ac:dyDescent="0.35">
      <c r="A1130" s="32" t="s">
        <v>110</v>
      </c>
      <c r="B1130" s="32">
        <v>5</v>
      </c>
      <c r="C1130" s="32" t="s">
        <v>36</v>
      </c>
      <c r="D1130" s="32" t="s">
        <v>34</v>
      </c>
      <c r="E1130" s="32">
        <v>8</v>
      </c>
      <c r="F1130" s="32" t="s">
        <v>59</v>
      </c>
      <c r="G1130" s="32" t="s">
        <v>1</v>
      </c>
      <c r="H1130" s="32" t="s">
        <v>3</v>
      </c>
      <c r="I1130" s="32" t="s">
        <v>34</v>
      </c>
      <c r="J1130" s="32">
        <v>6</v>
      </c>
      <c r="K1130" s="32" t="s">
        <v>37</v>
      </c>
      <c r="L1130" s="32">
        <v>7</v>
      </c>
      <c r="M1130" s="32" t="s">
        <v>43</v>
      </c>
      <c r="N1130" s="32">
        <v>6</v>
      </c>
      <c r="O1130" s="32" t="s">
        <v>40</v>
      </c>
      <c r="P1130" s="32" t="s">
        <v>48</v>
      </c>
      <c r="Q1130" s="32">
        <v>1</v>
      </c>
      <c r="R1130" s="32" t="s">
        <v>3</v>
      </c>
      <c r="S1130" s="32" t="s">
        <v>4</v>
      </c>
      <c r="T1130" s="32" t="s">
        <v>30</v>
      </c>
      <c r="U1130" s="32">
        <v>6</v>
      </c>
      <c r="V1130" s="32" t="s">
        <v>37</v>
      </c>
      <c r="W1130" s="32">
        <f>SUM(_xlfn.XLOOKUP(B1130,freq!$A$2:$A$40,freq!$B$2:$B$40,0),_xlfn.XLOOKUP(C1130,freq!$A$2:$A$40,freq!$B$2:$B$40,0),_xlfn.XLOOKUP(D1130,freq!$A$2:$A$40,freq!$B$2:$B$40,0),_xlfn.XLOOKUP(E1130,freq!$A$2:$A$40,freq!$B$2:$B$40,0),_xlfn.XLOOKUP(F1130,freq!$A$2:$A$40,freq!$B$2:$B$40,0),_xlfn.XLOOKUP(G1130,freq!$A$2:$A$40,freq!$B$2:$B$40,0),_xlfn.XLOOKUP(H1130,freq!$A$2:$A$40,freq!$B$2:$B$40,0),_xlfn.XLOOKUP(I1130,freq!$A$2:$A$40,freq!$B$2:$B$40,0),_xlfn.XLOOKUP(J1130,freq!$A$2:$A$40,freq!$B$2:$B$40,0),_xlfn.XLOOKUP(K1130,freq!$A$2:$A$40,freq!$B$2:$B$40,0),_xlfn.XLOOKUP(L1130,freq!$A$2:$A$40,freq!$B$2:$B$40,0),_xlfn.XLOOKUP(M1130,freq!$A$2:$A$40,freq!$B$2:$B$40,0),_xlfn.XLOOKUP(N1130,freq!$A$2:$A$40,freq!$B$2:$B$40,0),_xlfn.XLOOKUP(O1130,freq!$A$2:$A$40,freq!$B$2:$B$40,0),_xlfn.XLOOKUP(P1130,freq!$A$2:$A$40,freq!$B$2:$B$40,0),_xlfn.XLOOKUP(Q1130,freq!$A$2:$A$40,freq!$B$2:$B$40,0),_xlfn.XLOOKUP(R1130,freq!$A$2:$A$40,freq!$B$2:$B$40,0),_xlfn.XLOOKUP(S1130,freq!$A$2:$A$40,freq!$B$2:$B$40,0),_xlfn.XLOOKUP(T1130,freq!$A$2:$A$40,freq!$B$2:$B$40,0),_xlfn.XLOOKUP(U1130,freq!$A$2:$A$40,freq!$B$2:$B$40,0),_xlfn.XLOOKUP(V1130,freq!$A$2:$A$40,freq!$B$2:$B$40,0))</f>
        <v>49.970000000000006</v>
      </c>
    </row>
    <row r="1131" spans="1:23" hidden="1" x14ac:dyDescent="0.35">
      <c r="A1131" s="32" t="s">
        <v>287</v>
      </c>
      <c r="B1131" s="32">
        <v>2</v>
      </c>
      <c r="C1131" s="32" t="s">
        <v>43</v>
      </c>
      <c r="D1131" s="32" t="s">
        <v>3</v>
      </c>
      <c r="E1131" s="32" t="s">
        <v>32</v>
      </c>
      <c r="F1131" s="32" t="s">
        <v>31</v>
      </c>
      <c r="G1131" s="32">
        <v>1</v>
      </c>
      <c r="H1131" s="32" t="s">
        <v>28</v>
      </c>
      <c r="I1131" s="32" t="s">
        <v>53</v>
      </c>
      <c r="J1131" s="32">
        <v>4</v>
      </c>
      <c r="K1131" s="32" t="s">
        <v>29</v>
      </c>
      <c r="L1131" s="32" t="s">
        <v>28</v>
      </c>
      <c r="M1131" s="32" t="s">
        <v>58</v>
      </c>
      <c r="N1131" s="32" t="s">
        <v>32</v>
      </c>
      <c r="O1131" s="32" t="s">
        <v>35</v>
      </c>
      <c r="P1131" s="32" t="s">
        <v>42</v>
      </c>
      <c r="Q1131" s="32">
        <v>3</v>
      </c>
      <c r="R1131" s="32">
        <v>7</v>
      </c>
      <c r="S1131" s="32" t="s">
        <v>49</v>
      </c>
      <c r="T1131" s="32" t="s">
        <v>56</v>
      </c>
      <c r="U1131" s="32" t="s">
        <v>44</v>
      </c>
      <c r="V1131" s="32" t="s">
        <v>56</v>
      </c>
      <c r="W1131" s="32">
        <f>SUM(_xlfn.XLOOKUP(B1131,freq!$A$2:$A$40,freq!$B$2:$B$40,0),_xlfn.XLOOKUP(C1131,freq!$A$2:$A$40,freq!$B$2:$B$40,0),_xlfn.XLOOKUP(D1131,freq!$A$2:$A$40,freq!$B$2:$B$40,0),_xlfn.XLOOKUP(E1131,freq!$A$2:$A$40,freq!$B$2:$B$40,0),_xlfn.XLOOKUP(F1131,freq!$A$2:$A$40,freq!$B$2:$B$40,0),_xlfn.XLOOKUP(G1131,freq!$A$2:$A$40,freq!$B$2:$B$40,0),_xlfn.XLOOKUP(H1131,freq!$A$2:$A$40,freq!$B$2:$B$40,0),_xlfn.XLOOKUP(I1131,freq!$A$2:$A$40,freq!$B$2:$B$40,0),_xlfn.XLOOKUP(J1131,freq!$A$2:$A$40,freq!$B$2:$B$40,0),_xlfn.XLOOKUP(K1131,freq!$A$2:$A$40,freq!$B$2:$B$40,0),_xlfn.XLOOKUP(L1131,freq!$A$2:$A$40,freq!$B$2:$B$40,0),_xlfn.XLOOKUP(M1131,freq!$A$2:$A$40,freq!$B$2:$B$40,0),_xlfn.XLOOKUP(N1131,freq!$A$2:$A$40,freq!$B$2:$B$40,0),_xlfn.XLOOKUP(O1131,freq!$A$2:$A$40,freq!$B$2:$B$40,0),_xlfn.XLOOKUP(P1131,freq!$A$2:$A$40,freq!$B$2:$B$40,0),_xlfn.XLOOKUP(Q1131,freq!$A$2:$A$40,freq!$B$2:$B$40,0),_xlfn.XLOOKUP(R1131,freq!$A$2:$A$40,freq!$B$2:$B$40,0),_xlfn.XLOOKUP(S1131,freq!$A$2:$A$40,freq!$B$2:$B$40,0),_xlfn.XLOOKUP(T1131,freq!$A$2:$A$40,freq!$B$2:$B$40,0),_xlfn.XLOOKUP(U1131,freq!$A$2:$A$40,freq!$B$2:$B$40,0),_xlfn.XLOOKUP(V1131,freq!$A$2:$A$40,freq!$B$2:$B$40,0))</f>
        <v>49.959999999999994</v>
      </c>
    </row>
    <row r="1132" spans="1:23" hidden="1" x14ac:dyDescent="0.35">
      <c r="A1132" s="32" t="s">
        <v>1805</v>
      </c>
      <c r="B1132" s="32" t="s">
        <v>48</v>
      </c>
      <c r="C1132" s="32">
        <v>5</v>
      </c>
      <c r="D1132" s="32" t="s">
        <v>49</v>
      </c>
      <c r="E1132" s="32" t="s">
        <v>40</v>
      </c>
      <c r="F1132" s="32" t="s">
        <v>30</v>
      </c>
      <c r="G1132" s="32" t="s">
        <v>37</v>
      </c>
      <c r="H1132" s="32">
        <v>1</v>
      </c>
      <c r="I1132" s="32" t="s">
        <v>1</v>
      </c>
      <c r="J1132" s="32" t="s">
        <v>29</v>
      </c>
      <c r="K1132" s="32" t="s">
        <v>41</v>
      </c>
      <c r="L1132" s="32" t="s">
        <v>49</v>
      </c>
      <c r="M1132" s="32" t="s">
        <v>50</v>
      </c>
      <c r="N1132" s="32" t="s">
        <v>48</v>
      </c>
      <c r="O1132" s="32" t="s">
        <v>53</v>
      </c>
      <c r="P1132" s="32" t="s">
        <v>31</v>
      </c>
      <c r="Q1132" s="32">
        <v>7</v>
      </c>
      <c r="R1132" s="32" t="s">
        <v>35</v>
      </c>
      <c r="S1132" s="32" t="s">
        <v>40</v>
      </c>
      <c r="T1132" s="32">
        <v>8</v>
      </c>
      <c r="U1132" s="32" t="s">
        <v>59</v>
      </c>
      <c r="V1132" s="32" t="s">
        <v>0</v>
      </c>
      <c r="W1132" s="32">
        <f>SUM(_xlfn.XLOOKUP(B1132,freq!$A$2:$A$40,freq!$B$2:$B$40,0),_xlfn.XLOOKUP(C1132,freq!$A$2:$A$40,freq!$B$2:$B$40,0),_xlfn.XLOOKUP(D1132,freq!$A$2:$A$40,freq!$B$2:$B$40,0),_xlfn.XLOOKUP(E1132,freq!$A$2:$A$40,freq!$B$2:$B$40,0),_xlfn.XLOOKUP(F1132,freq!$A$2:$A$40,freq!$B$2:$B$40,0),_xlfn.XLOOKUP(G1132,freq!$A$2:$A$40,freq!$B$2:$B$40,0),_xlfn.XLOOKUP(H1132,freq!$A$2:$A$40,freq!$B$2:$B$40,0),_xlfn.XLOOKUP(I1132,freq!$A$2:$A$40,freq!$B$2:$B$40,0),_xlfn.XLOOKUP(J1132,freq!$A$2:$A$40,freq!$B$2:$B$40,0),_xlfn.XLOOKUP(K1132,freq!$A$2:$A$40,freq!$B$2:$B$40,0),_xlfn.XLOOKUP(L1132,freq!$A$2:$A$40,freq!$B$2:$B$40,0),_xlfn.XLOOKUP(M1132,freq!$A$2:$A$40,freq!$B$2:$B$40,0),_xlfn.XLOOKUP(N1132,freq!$A$2:$A$40,freq!$B$2:$B$40,0),_xlfn.XLOOKUP(O1132,freq!$A$2:$A$40,freq!$B$2:$B$40,0),_xlfn.XLOOKUP(P1132,freq!$A$2:$A$40,freq!$B$2:$B$40,0),_xlfn.XLOOKUP(Q1132,freq!$A$2:$A$40,freq!$B$2:$B$40,0),_xlfn.XLOOKUP(R1132,freq!$A$2:$A$40,freq!$B$2:$B$40,0),_xlfn.XLOOKUP(S1132,freq!$A$2:$A$40,freq!$B$2:$B$40,0),_xlfn.XLOOKUP(T1132,freq!$A$2:$A$40,freq!$B$2:$B$40,0),_xlfn.XLOOKUP(U1132,freq!$A$2:$A$40,freq!$B$2:$B$40,0),_xlfn.XLOOKUP(V1132,freq!$A$2:$A$40,freq!$B$2:$B$40,0))</f>
        <v>49.92</v>
      </c>
    </row>
    <row r="1133" spans="1:23" hidden="1" x14ac:dyDescent="0.35">
      <c r="A1133" s="32" t="s">
        <v>745</v>
      </c>
      <c r="B1133" s="32" t="s">
        <v>45</v>
      </c>
      <c r="C1133" s="32" t="s">
        <v>50</v>
      </c>
      <c r="D1133" s="32" t="s">
        <v>59</v>
      </c>
      <c r="E1133" s="32" t="s">
        <v>42</v>
      </c>
      <c r="F1133" s="32" t="s">
        <v>0</v>
      </c>
      <c r="G1133" s="32" t="s">
        <v>49</v>
      </c>
      <c r="H1133" s="32" t="s">
        <v>29</v>
      </c>
      <c r="I1133" s="32" t="s">
        <v>29</v>
      </c>
      <c r="J1133" s="32" t="s">
        <v>4</v>
      </c>
      <c r="K1133" s="32">
        <v>9</v>
      </c>
      <c r="L1133" s="32" t="s">
        <v>50</v>
      </c>
      <c r="M1133" s="32" t="s">
        <v>50</v>
      </c>
      <c r="N1133" s="32" t="s">
        <v>28</v>
      </c>
      <c r="O1133" s="32" t="s">
        <v>28</v>
      </c>
      <c r="P1133" s="32" t="s">
        <v>1</v>
      </c>
      <c r="Q1133" s="32" t="s">
        <v>50</v>
      </c>
      <c r="R1133" s="32" t="s">
        <v>1</v>
      </c>
      <c r="S1133" s="32" t="s">
        <v>31</v>
      </c>
      <c r="T1133" s="32">
        <v>0</v>
      </c>
      <c r="U1133" s="32" t="s">
        <v>58</v>
      </c>
      <c r="V1133" s="32" t="s">
        <v>28</v>
      </c>
      <c r="W1133" s="32">
        <f>SUM(_xlfn.XLOOKUP(B1133,freq!$A$2:$A$40,freq!$B$2:$B$40,0),_xlfn.XLOOKUP(C1133,freq!$A$2:$A$40,freq!$B$2:$B$40,0),_xlfn.XLOOKUP(D1133,freq!$A$2:$A$40,freq!$B$2:$B$40,0),_xlfn.XLOOKUP(E1133,freq!$A$2:$A$40,freq!$B$2:$B$40,0),_xlfn.XLOOKUP(F1133,freq!$A$2:$A$40,freq!$B$2:$B$40,0),_xlfn.XLOOKUP(G1133,freq!$A$2:$A$40,freq!$B$2:$B$40,0),_xlfn.XLOOKUP(H1133,freq!$A$2:$A$40,freq!$B$2:$B$40,0),_xlfn.XLOOKUP(I1133,freq!$A$2:$A$40,freq!$B$2:$B$40,0),_xlfn.XLOOKUP(J1133,freq!$A$2:$A$40,freq!$B$2:$B$40,0),_xlfn.XLOOKUP(K1133,freq!$A$2:$A$40,freq!$B$2:$B$40,0),_xlfn.XLOOKUP(L1133,freq!$A$2:$A$40,freq!$B$2:$B$40,0),_xlfn.XLOOKUP(M1133,freq!$A$2:$A$40,freq!$B$2:$B$40,0),_xlfn.XLOOKUP(N1133,freq!$A$2:$A$40,freq!$B$2:$B$40,0),_xlfn.XLOOKUP(O1133,freq!$A$2:$A$40,freq!$B$2:$B$40,0),_xlfn.XLOOKUP(P1133,freq!$A$2:$A$40,freq!$B$2:$B$40,0),_xlfn.XLOOKUP(Q1133,freq!$A$2:$A$40,freq!$B$2:$B$40,0),_xlfn.XLOOKUP(R1133,freq!$A$2:$A$40,freq!$B$2:$B$40,0),_xlfn.XLOOKUP(S1133,freq!$A$2:$A$40,freq!$B$2:$B$40,0),_xlfn.XLOOKUP(T1133,freq!$A$2:$A$40,freq!$B$2:$B$40,0),_xlfn.XLOOKUP(U1133,freq!$A$2:$A$40,freq!$B$2:$B$40,0),_xlfn.XLOOKUP(V1133,freq!$A$2:$A$40,freq!$B$2:$B$40,0))</f>
        <v>49.870000000000005</v>
      </c>
    </row>
    <row r="1134" spans="1:23" hidden="1" x14ac:dyDescent="0.35">
      <c r="A1134" s="32" t="s">
        <v>1066</v>
      </c>
      <c r="B1134" s="32" t="s">
        <v>33</v>
      </c>
      <c r="C1134" s="32" t="s">
        <v>30</v>
      </c>
      <c r="D1134" s="32">
        <v>9</v>
      </c>
      <c r="E1134" s="32" t="s">
        <v>36</v>
      </c>
      <c r="F1134" s="32" t="s">
        <v>46</v>
      </c>
      <c r="G1134" s="32" t="s">
        <v>48</v>
      </c>
      <c r="H1134" s="32" t="s">
        <v>34</v>
      </c>
      <c r="I1134" s="32" t="s">
        <v>37</v>
      </c>
      <c r="J1134" s="32" t="s">
        <v>32</v>
      </c>
      <c r="K1134" s="32" t="s">
        <v>1</v>
      </c>
      <c r="L1134" s="32" t="s">
        <v>38</v>
      </c>
      <c r="M1134" s="32">
        <v>1</v>
      </c>
      <c r="N1134" s="32">
        <v>6</v>
      </c>
      <c r="O1134" s="32" t="s">
        <v>53</v>
      </c>
      <c r="P1134" s="32" t="s">
        <v>46</v>
      </c>
      <c r="Q1134" s="32" t="s">
        <v>29</v>
      </c>
      <c r="R1134" s="32">
        <v>4</v>
      </c>
      <c r="S1134" s="32" t="s">
        <v>53</v>
      </c>
      <c r="T1134" s="32" t="s">
        <v>30</v>
      </c>
      <c r="U1134" s="32" t="s">
        <v>29</v>
      </c>
      <c r="V1134" s="32" t="s">
        <v>56</v>
      </c>
      <c r="W1134" s="32">
        <f>SUM(_xlfn.XLOOKUP(B1134,freq!$A$2:$A$40,freq!$B$2:$B$40,0),_xlfn.XLOOKUP(C1134,freq!$A$2:$A$40,freq!$B$2:$B$40,0),_xlfn.XLOOKUP(D1134,freq!$A$2:$A$40,freq!$B$2:$B$40,0),_xlfn.XLOOKUP(E1134,freq!$A$2:$A$40,freq!$B$2:$B$40,0),_xlfn.XLOOKUP(F1134,freq!$A$2:$A$40,freq!$B$2:$B$40,0),_xlfn.XLOOKUP(G1134,freq!$A$2:$A$40,freq!$B$2:$B$40,0),_xlfn.XLOOKUP(H1134,freq!$A$2:$A$40,freq!$B$2:$B$40,0),_xlfn.XLOOKUP(I1134,freq!$A$2:$A$40,freq!$B$2:$B$40,0),_xlfn.XLOOKUP(J1134,freq!$A$2:$A$40,freq!$B$2:$B$40,0),_xlfn.XLOOKUP(K1134,freq!$A$2:$A$40,freq!$B$2:$B$40,0),_xlfn.XLOOKUP(L1134,freq!$A$2:$A$40,freq!$B$2:$B$40,0),_xlfn.XLOOKUP(M1134,freq!$A$2:$A$40,freq!$B$2:$B$40,0),_xlfn.XLOOKUP(N1134,freq!$A$2:$A$40,freq!$B$2:$B$40,0),_xlfn.XLOOKUP(O1134,freq!$A$2:$A$40,freq!$B$2:$B$40,0),_xlfn.XLOOKUP(P1134,freq!$A$2:$A$40,freq!$B$2:$B$40,0),_xlfn.XLOOKUP(Q1134,freq!$A$2:$A$40,freq!$B$2:$B$40,0),_xlfn.XLOOKUP(R1134,freq!$A$2:$A$40,freq!$B$2:$B$40,0),_xlfn.XLOOKUP(S1134,freq!$A$2:$A$40,freq!$B$2:$B$40,0),_xlfn.XLOOKUP(T1134,freq!$A$2:$A$40,freq!$B$2:$B$40,0),_xlfn.XLOOKUP(U1134,freq!$A$2:$A$40,freq!$B$2:$B$40,0),_xlfn.XLOOKUP(V1134,freq!$A$2:$A$40,freq!$B$2:$B$40,0))</f>
        <v>49.86</v>
      </c>
    </row>
    <row r="1135" spans="1:23" hidden="1" x14ac:dyDescent="0.35">
      <c r="A1135" s="32" t="s">
        <v>1469</v>
      </c>
      <c r="B1135" s="32" t="s">
        <v>53</v>
      </c>
      <c r="C1135" s="32" t="s">
        <v>40</v>
      </c>
      <c r="D1135" s="32" t="s">
        <v>0</v>
      </c>
      <c r="E1135" s="32" t="s">
        <v>41</v>
      </c>
      <c r="F1135" s="32" t="s">
        <v>0</v>
      </c>
      <c r="G1135" s="32" t="s">
        <v>36</v>
      </c>
      <c r="H1135" s="32" t="s">
        <v>38</v>
      </c>
      <c r="I1135" s="32">
        <v>3</v>
      </c>
      <c r="J1135" s="32" t="s">
        <v>41</v>
      </c>
      <c r="K1135" s="32" t="s">
        <v>44</v>
      </c>
      <c r="L1135" s="32" t="s">
        <v>2</v>
      </c>
      <c r="M1135" s="32" t="s">
        <v>40</v>
      </c>
      <c r="N1135" s="32" t="s">
        <v>35</v>
      </c>
      <c r="O1135" s="32" t="s">
        <v>46</v>
      </c>
      <c r="P1135" s="32" t="s">
        <v>37</v>
      </c>
      <c r="Q1135" s="32">
        <v>0</v>
      </c>
      <c r="R1135" s="32">
        <v>0</v>
      </c>
      <c r="S1135" s="32" t="s">
        <v>50</v>
      </c>
      <c r="T1135" s="32" t="s">
        <v>48</v>
      </c>
      <c r="U1135" s="32" t="s">
        <v>28</v>
      </c>
      <c r="V1135" s="32">
        <v>3</v>
      </c>
      <c r="W1135" s="32">
        <f>SUM(_xlfn.XLOOKUP(B1135,freq!$A$2:$A$40,freq!$B$2:$B$40,0),_xlfn.XLOOKUP(C1135,freq!$A$2:$A$40,freq!$B$2:$B$40,0),_xlfn.XLOOKUP(D1135,freq!$A$2:$A$40,freq!$B$2:$B$40,0),_xlfn.XLOOKUP(E1135,freq!$A$2:$A$40,freq!$B$2:$B$40,0),_xlfn.XLOOKUP(F1135,freq!$A$2:$A$40,freq!$B$2:$B$40,0),_xlfn.XLOOKUP(G1135,freq!$A$2:$A$40,freq!$B$2:$B$40,0),_xlfn.XLOOKUP(H1135,freq!$A$2:$A$40,freq!$B$2:$B$40,0),_xlfn.XLOOKUP(I1135,freq!$A$2:$A$40,freq!$B$2:$B$40,0),_xlfn.XLOOKUP(J1135,freq!$A$2:$A$40,freq!$B$2:$B$40,0),_xlfn.XLOOKUP(K1135,freq!$A$2:$A$40,freq!$B$2:$B$40,0),_xlfn.XLOOKUP(L1135,freq!$A$2:$A$40,freq!$B$2:$B$40,0),_xlfn.XLOOKUP(M1135,freq!$A$2:$A$40,freq!$B$2:$B$40,0),_xlfn.XLOOKUP(N1135,freq!$A$2:$A$40,freq!$B$2:$B$40,0),_xlfn.XLOOKUP(O1135,freq!$A$2:$A$40,freq!$B$2:$B$40,0),_xlfn.XLOOKUP(P1135,freq!$A$2:$A$40,freq!$B$2:$B$40,0),_xlfn.XLOOKUP(Q1135,freq!$A$2:$A$40,freq!$B$2:$B$40,0),_xlfn.XLOOKUP(R1135,freq!$A$2:$A$40,freq!$B$2:$B$40,0),_xlfn.XLOOKUP(S1135,freq!$A$2:$A$40,freq!$B$2:$B$40,0),_xlfn.XLOOKUP(T1135,freq!$A$2:$A$40,freq!$B$2:$B$40,0),_xlfn.XLOOKUP(U1135,freq!$A$2:$A$40,freq!$B$2:$B$40,0),_xlfn.XLOOKUP(V1135,freq!$A$2:$A$40,freq!$B$2:$B$40,0))</f>
        <v>49.82</v>
      </c>
    </row>
    <row r="1136" spans="1:23" hidden="1" x14ac:dyDescent="0.35">
      <c r="A1136" s="32" t="s">
        <v>428</v>
      </c>
      <c r="B1136" s="32" t="s">
        <v>43</v>
      </c>
      <c r="C1136" s="32" t="s">
        <v>30</v>
      </c>
      <c r="D1136" s="32" t="s">
        <v>30</v>
      </c>
      <c r="E1136" s="32" t="s">
        <v>31</v>
      </c>
      <c r="F1136" s="32">
        <v>9</v>
      </c>
      <c r="G1136" s="32" t="s">
        <v>49</v>
      </c>
      <c r="H1136" s="32" t="s">
        <v>3</v>
      </c>
      <c r="I1136" s="32" t="s">
        <v>1</v>
      </c>
      <c r="J1136" s="32">
        <v>7</v>
      </c>
      <c r="K1136" s="32">
        <v>1</v>
      </c>
      <c r="L1136" s="32" t="s">
        <v>38</v>
      </c>
      <c r="M1136" s="32" t="s">
        <v>1</v>
      </c>
      <c r="N1136" s="32">
        <v>5</v>
      </c>
      <c r="O1136" s="32" t="s">
        <v>38</v>
      </c>
      <c r="P1136" s="32">
        <v>3</v>
      </c>
      <c r="Q1136" s="32" t="s">
        <v>59</v>
      </c>
      <c r="R1136" s="32" t="s">
        <v>58</v>
      </c>
      <c r="S1136" s="32" t="s">
        <v>28</v>
      </c>
      <c r="T1136" s="32" t="s">
        <v>31</v>
      </c>
      <c r="U1136" s="32">
        <v>0</v>
      </c>
      <c r="V1136" s="32" t="s">
        <v>44</v>
      </c>
      <c r="W1136" s="32">
        <f>SUM(_xlfn.XLOOKUP(B1136,freq!$A$2:$A$40,freq!$B$2:$B$40,0),_xlfn.XLOOKUP(C1136,freq!$A$2:$A$40,freq!$B$2:$B$40,0),_xlfn.XLOOKUP(D1136,freq!$A$2:$A$40,freq!$B$2:$B$40,0),_xlfn.XLOOKUP(E1136,freq!$A$2:$A$40,freq!$B$2:$B$40,0),_xlfn.XLOOKUP(F1136,freq!$A$2:$A$40,freq!$B$2:$B$40,0),_xlfn.XLOOKUP(G1136,freq!$A$2:$A$40,freq!$B$2:$B$40,0),_xlfn.XLOOKUP(H1136,freq!$A$2:$A$40,freq!$B$2:$B$40,0),_xlfn.XLOOKUP(I1136,freq!$A$2:$A$40,freq!$B$2:$B$40,0),_xlfn.XLOOKUP(J1136,freq!$A$2:$A$40,freq!$B$2:$B$40,0),_xlfn.XLOOKUP(K1136,freq!$A$2:$A$40,freq!$B$2:$B$40,0),_xlfn.XLOOKUP(L1136,freq!$A$2:$A$40,freq!$B$2:$B$40,0),_xlfn.XLOOKUP(M1136,freq!$A$2:$A$40,freq!$B$2:$B$40,0),_xlfn.XLOOKUP(N1136,freq!$A$2:$A$40,freq!$B$2:$B$40,0),_xlfn.XLOOKUP(O1136,freq!$A$2:$A$40,freq!$B$2:$B$40,0),_xlfn.XLOOKUP(P1136,freq!$A$2:$A$40,freq!$B$2:$B$40,0),_xlfn.XLOOKUP(Q1136,freq!$A$2:$A$40,freq!$B$2:$B$40,0),_xlfn.XLOOKUP(R1136,freq!$A$2:$A$40,freq!$B$2:$B$40,0),_xlfn.XLOOKUP(S1136,freq!$A$2:$A$40,freq!$B$2:$B$40,0),_xlfn.XLOOKUP(T1136,freq!$A$2:$A$40,freq!$B$2:$B$40,0),_xlfn.XLOOKUP(U1136,freq!$A$2:$A$40,freq!$B$2:$B$40,0),_xlfn.XLOOKUP(V1136,freq!$A$2:$A$40,freq!$B$2:$B$40,0))</f>
        <v>49.75</v>
      </c>
    </row>
    <row r="1137" spans="1:23" hidden="1" x14ac:dyDescent="0.35">
      <c r="A1137" s="32" t="s">
        <v>432</v>
      </c>
      <c r="B1137" s="32" t="s">
        <v>58</v>
      </c>
      <c r="C1137" s="32">
        <v>2</v>
      </c>
      <c r="D1137" s="32">
        <v>3</v>
      </c>
      <c r="E1137" s="32" t="s">
        <v>40</v>
      </c>
      <c r="F1137" s="32" t="s">
        <v>43</v>
      </c>
      <c r="G1137" s="32" t="s">
        <v>49</v>
      </c>
      <c r="H1137" s="32" t="s">
        <v>43</v>
      </c>
      <c r="I1137" s="32" t="s">
        <v>35</v>
      </c>
      <c r="J1137" s="32" t="s">
        <v>2</v>
      </c>
      <c r="K1137" s="32">
        <v>9</v>
      </c>
      <c r="L1137" s="32">
        <v>9</v>
      </c>
      <c r="M1137" s="32" t="s">
        <v>53</v>
      </c>
      <c r="N1137" s="32" t="s">
        <v>31</v>
      </c>
      <c r="O1137" s="32" t="s">
        <v>34</v>
      </c>
      <c r="P1137" s="32" t="s">
        <v>38</v>
      </c>
      <c r="Q1137" s="32">
        <v>9</v>
      </c>
      <c r="R1137" s="32" t="s">
        <v>35</v>
      </c>
      <c r="S1137" s="32">
        <v>8</v>
      </c>
      <c r="T1137" s="32" t="s">
        <v>49</v>
      </c>
      <c r="U1137" s="32">
        <v>5</v>
      </c>
      <c r="V1137" s="32" t="s">
        <v>45</v>
      </c>
      <c r="W1137" s="32">
        <f>SUM(_xlfn.XLOOKUP(B1137,freq!$A$2:$A$40,freq!$B$2:$B$40,0),_xlfn.XLOOKUP(C1137,freq!$A$2:$A$40,freq!$B$2:$B$40,0),_xlfn.XLOOKUP(D1137,freq!$A$2:$A$40,freq!$B$2:$B$40,0),_xlfn.XLOOKUP(E1137,freq!$A$2:$A$40,freq!$B$2:$B$40,0),_xlfn.XLOOKUP(F1137,freq!$A$2:$A$40,freq!$B$2:$B$40,0),_xlfn.XLOOKUP(G1137,freq!$A$2:$A$40,freq!$B$2:$B$40,0),_xlfn.XLOOKUP(H1137,freq!$A$2:$A$40,freq!$B$2:$B$40,0),_xlfn.XLOOKUP(I1137,freq!$A$2:$A$40,freq!$B$2:$B$40,0),_xlfn.XLOOKUP(J1137,freq!$A$2:$A$40,freq!$B$2:$B$40,0),_xlfn.XLOOKUP(K1137,freq!$A$2:$A$40,freq!$B$2:$B$40,0),_xlfn.XLOOKUP(L1137,freq!$A$2:$A$40,freq!$B$2:$B$40,0),_xlfn.XLOOKUP(M1137,freq!$A$2:$A$40,freq!$B$2:$B$40,0),_xlfn.XLOOKUP(N1137,freq!$A$2:$A$40,freq!$B$2:$B$40,0),_xlfn.XLOOKUP(O1137,freq!$A$2:$A$40,freq!$B$2:$B$40,0),_xlfn.XLOOKUP(P1137,freq!$A$2:$A$40,freq!$B$2:$B$40,0),_xlfn.XLOOKUP(Q1137,freq!$A$2:$A$40,freq!$B$2:$B$40,0),_xlfn.XLOOKUP(R1137,freq!$A$2:$A$40,freq!$B$2:$B$40,0),_xlfn.XLOOKUP(S1137,freq!$A$2:$A$40,freq!$B$2:$B$40,0),_xlfn.XLOOKUP(T1137,freq!$A$2:$A$40,freq!$B$2:$B$40,0),_xlfn.XLOOKUP(U1137,freq!$A$2:$A$40,freq!$B$2:$B$40,0),_xlfn.XLOOKUP(V1137,freq!$A$2:$A$40,freq!$B$2:$B$40,0))</f>
        <v>49.75</v>
      </c>
    </row>
    <row r="1138" spans="1:23" hidden="1" x14ac:dyDescent="0.35">
      <c r="A1138" s="32" t="s">
        <v>855</v>
      </c>
      <c r="B1138" s="32" t="s">
        <v>2</v>
      </c>
      <c r="C1138" s="32" t="s">
        <v>44</v>
      </c>
      <c r="D1138" s="32" t="s">
        <v>0</v>
      </c>
      <c r="E1138" s="32" t="s">
        <v>49</v>
      </c>
      <c r="F1138" s="32">
        <v>9</v>
      </c>
      <c r="G1138" s="32" t="s">
        <v>38</v>
      </c>
      <c r="H1138" s="32" t="s">
        <v>46</v>
      </c>
      <c r="I1138" s="32" t="s">
        <v>41</v>
      </c>
      <c r="J1138" s="32" t="s">
        <v>42</v>
      </c>
      <c r="K1138" s="32" t="s">
        <v>42</v>
      </c>
      <c r="L1138" s="32" t="s">
        <v>37</v>
      </c>
      <c r="M1138" s="32" t="s">
        <v>56</v>
      </c>
      <c r="N1138" s="32" t="s">
        <v>36</v>
      </c>
      <c r="O1138" s="32" t="s">
        <v>50</v>
      </c>
      <c r="P1138" s="32" t="s">
        <v>41</v>
      </c>
      <c r="Q1138" s="32">
        <v>9</v>
      </c>
      <c r="R1138" s="32" t="s">
        <v>56</v>
      </c>
      <c r="S1138" s="32" t="s">
        <v>59</v>
      </c>
      <c r="T1138" s="32" t="s">
        <v>0</v>
      </c>
      <c r="U1138" s="32" t="s">
        <v>34</v>
      </c>
      <c r="V1138" s="32">
        <v>9</v>
      </c>
      <c r="W1138" s="32">
        <f>SUM(_xlfn.XLOOKUP(B1138,freq!$A$2:$A$40,freq!$B$2:$B$40,0),_xlfn.XLOOKUP(C1138,freq!$A$2:$A$40,freq!$B$2:$B$40,0),_xlfn.XLOOKUP(D1138,freq!$A$2:$A$40,freq!$B$2:$B$40,0),_xlfn.XLOOKUP(E1138,freq!$A$2:$A$40,freq!$B$2:$B$40,0),_xlfn.XLOOKUP(F1138,freq!$A$2:$A$40,freq!$B$2:$B$40,0),_xlfn.XLOOKUP(G1138,freq!$A$2:$A$40,freq!$B$2:$B$40,0),_xlfn.XLOOKUP(H1138,freq!$A$2:$A$40,freq!$B$2:$B$40,0),_xlfn.XLOOKUP(I1138,freq!$A$2:$A$40,freq!$B$2:$B$40,0),_xlfn.XLOOKUP(J1138,freq!$A$2:$A$40,freq!$B$2:$B$40,0),_xlfn.XLOOKUP(K1138,freq!$A$2:$A$40,freq!$B$2:$B$40,0),_xlfn.XLOOKUP(L1138,freq!$A$2:$A$40,freq!$B$2:$B$40,0),_xlfn.XLOOKUP(M1138,freq!$A$2:$A$40,freq!$B$2:$B$40,0),_xlfn.XLOOKUP(N1138,freq!$A$2:$A$40,freq!$B$2:$B$40,0),_xlfn.XLOOKUP(O1138,freq!$A$2:$A$40,freq!$B$2:$B$40,0),_xlfn.XLOOKUP(P1138,freq!$A$2:$A$40,freq!$B$2:$B$40,0),_xlfn.XLOOKUP(Q1138,freq!$A$2:$A$40,freq!$B$2:$B$40,0),_xlfn.XLOOKUP(R1138,freq!$A$2:$A$40,freq!$B$2:$B$40,0),_xlfn.XLOOKUP(S1138,freq!$A$2:$A$40,freq!$B$2:$B$40,0),_xlfn.XLOOKUP(T1138,freq!$A$2:$A$40,freq!$B$2:$B$40,0),_xlfn.XLOOKUP(U1138,freq!$A$2:$A$40,freq!$B$2:$B$40,0),_xlfn.XLOOKUP(V1138,freq!$A$2:$A$40,freq!$B$2:$B$40,0))</f>
        <v>49.75</v>
      </c>
    </row>
    <row r="1139" spans="1:23" hidden="1" x14ac:dyDescent="0.35">
      <c r="A1139" s="32" t="s">
        <v>713</v>
      </c>
      <c r="B1139" s="32" t="s">
        <v>40</v>
      </c>
      <c r="C1139" s="32" t="s">
        <v>56</v>
      </c>
      <c r="D1139" s="32" t="s">
        <v>37</v>
      </c>
      <c r="E1139" s="32" t="s">
        <v>4</v>
      </c>
      <c r="F1139" s="32">
        <v>1</v>
      </c>
      <c r="G1139" s="32">
        <v>7</v>
      </c>
      <c r="H1139" s="32">
        <v>1</v>
      </c>
      <c r="I1139" s="32" t="s">
        <v>4</v>
      </c>
      <c r="J1139" s="32" t="s">
        <v>29</v>
      </c>
      <c r="K1139" s="32" t="s">
        <v>31</v>
      </c>
      <c r="L1139" s="32" t="s">
        <v>29</v>
      </c>
      <c r="M1139" s="32" t="s">
        <v>0</v>
      </c>
      <c r="N1139" s="32" t="s">
        <v>43</v>
      </c>
      <c r="O1139" s="32" t="s">
        <v>31</v>
      </c>
      <c r="P1139" s="32" t="s">
        <v>40</v>
      </c>
      <c r="Q1139" s="32" t="s">
        <v>43</v>
      </c>
      <c r="R1139" s="32" t="s">
        <v>43</v>
      </c>
      <c r="S1139" s="32" t="s">
        <v>50</v>
      </c>
      <c r="T1139" s="32" t="s">
        <v>28</v>
      </c>
      <c r="U1139" s="32" t="s">
        <v>29</v>
      </c>
      <c r="V1139" s="32" t="s">
        <v>35</v>
      </c>
      <c r="W1139" s="32">
        <f>SUM(_xlfn.XLOOKUP(B1139,freq!$A$2:$A$40,freq!$B$2:$B$40,0),_xlfn.XLOOKUP(C1139,freq!$A$2:$A$40,freq!$B$2:$B$40,0),_xlfn.XLOOKUP(D1139,freq!$A$2:$A$40,freq!$B$2:$B$40,0),_xlfn.XLOOKUP(E1139,freq!$A$2:$A$40,freq!$B$2:$B$40,0),_xlfn.XLOOKUP(F1139,freq!$A$2:$A$40,freq!$B$2:$B$40,0),_xlfn.XLOOKUP(G1139,freq!$A$2:$A$40,freq!$B$2:$B$40,0),_xlfn.XLOOKUP(H1139,freq!$A$2:$A$40,freq!$B$2:$B$40,0),_xlfn.XLOOKUP(I1139,freq!$A$2:$A$40,freq!$B$2:$B$40,0),_xlfn.XLOOKUP(J1139,freq!$A$2:$A$40,freq!$B$2:$B$40,0),_xlfn.XLOOKUP(K1139,freq!$A$2:$A$40,freq!$B$2:$B$40,0),_xlfn.XLOOKUP(L1139,freq!$A$2:$A$40,freq!$B$2:$B$40,0),_xlfn.XLOOKUP(M1139,freq!$A$2:$A$40,freq!$B$2:$B$40,0),_xlfn.XLOOKUP(N1139,freq!$A$2:$A$40,freq!$B$2:$B$40,0),_xlfn.XLOOKUP(O1139,freq!$A$2:$A$40,freq!$B$2:$B$40,0),_xlfn.XLOOKUP(P1139,freq!$A$2:$A$40,freq!$B$2:$B$40,0),_xlfn.XLOOKUP(Q1139,freq!$A$2:$A$40,freq!$B$2:$B$40,0),_xlfn.XLOOKUP(R1139,freq!$A$2:$A$40,freq!$B$2:$B$40,0),_xlfn.XLOOKUP(S1139,freq!$A$2:$A$40,freq!$B$2:$B$40,0),_xlfn.XLOOKUP(T1139,freq!$A$2:$A$40,freq!$B$2:$B$40,0),_xlfn.XLOOKUP(U1139,freq!$A$2:$A$40,freq!$B$2:$B$40,0),_xlfn.XLOOKUP(V1139,freq!$A$2:$A$40,freq!$B$2:$B$40,0))</f>
        <v>49.68</v>
      </c>
    </row>
    <row r="1140" spans="1:23" hidden="1" x14ac:dyDescent="0.35">
      <c r="A1140" s="32" t="s">
        <v>664</v>
      </c>
      <c r="B1140" s="32" t="s">
        <v>50</v>
      </c>
      <c r="C1140" s="32">
        <v>0</v>
      </c>
      <c r="D1140" s="32">
        <v>2</v>
      </c>
      <c r="E1140" s="32" t="s">
        <v>49</v>
      </c>
      <c r="F1140" s="32">
        <v>5</v>
      </c>
      <c r="G1140" s="32" t="s">
        <v>49</v>
      </c>
      <c r="H1140" s="32" t="s">
        <v>28</v>
      </c>
      <c r="I1140" s="32">
        <v>4</v>
      </c>
      <c r="J1140" s="32">
        <v>8</v>
      </c>
      <c r="K1140" s="32" t="s">
        <v>45</v>
      </c>
      <c r="L1140" s="32">
        <v>5</v>
      </c>
      <c r="M1140" s="32" t="s">
        <v>59</v>
      </c>
      <c r="N1140" s="32" t="s">
        <v>38</v>
      </c>
      <c r="O1140" s="32" t="s">
        <v>28</v>
      </c>
      <c r="P1140" s="32">
        <v>0</v>
      </c>
      <c r="Q1140" s="32" t="s">
        <v>3</v>
      </c>
      <c r="R1140" s="32" t="s">
        <v>45</v>
      </c>
      <c r="S1140" s="32" t="s">
        <v>37</v>
      </c>
      <c r="T1140" s="32" t="s">
        <v>50</v>
      </c>
      <c r="U1140" s="32" t="s">
        <v>33</v>
      </c>
      <c r="V1140" s="32" t="s">
        <v>33</v>
      </c>
      <c r="W1140" s="32">
        <f>SUM(_xlfn.XLOOKUP(B1140,freq!$A$2:$A$40,freq!$B$2:$B$40,0),_xlfn.XLOOKUP(C1140,freq!$A$2:$A$40,freq!$B$2:$B$40,0),_xlfn.XLOOKUP(D1140,freq!$A$2:$A$40,freq!$B$2:$B$40,0),_xlfn.XLOOKUP(E1140,freq!$A$2:$A$40,freq!$B$2:$B$40,0),_xlfn.XLOOKUP(F1140,freq!$A$2:$A$40,freq!$B$2:$B$40,0),_xlfn.XLOOKUP(G1140,freq!$A$2:$A$40,freq!$B$2:$B$40,0),_xlfn.XLOOKUP(H1140,freq!$A$2:$A$40,freq!$B$2:$B$40,0),_xlfn.XLOOKUP(I1140,freq!$A$2:$A$40,freq!$B$2:$B$40,0),_xlfn.XLOOKUP(J1140,freq!$A$2:$A$40,freq!$B$2:$B$40,0),_xlfn.XLOOKUP(K1140,freq!$A$2:$A$40,freq!$B$2:$B$40,0),_xlfn.XLOOKUP(L1140,freq!$A$2:$A$40,freq!$B$2:$B$40,0),_xlfn.XLOOKUP(M1140,freq!$A$2:$A$40,freq!$B$2:$B$40,0),_xlfn.XLOOKUP(N1140,freq!$A$2:$A$40,freq!$B$2:$B$40,0),_xlfn.XLOOKUP(O1140,freq!$A$2:$A$40,freq!$B$2:$B$40,0),_xlfn.XLOOKUP(P1140,freq!$A$2:$A$40,freq!$B$2:$B$40,0),_xlfn.XLOOKUP(Q1140,freq!$A$2:$A$40,freq!$B$2:$B$40,0),_xlfn.XLOOKUP(R1140,freq!$A$2:$A$40,freq!$B$2:$B$40,0),_xlfn.XLOOKUP(S1140,freq!$A$2:$A$40,freq!$B$2:$B$40,0),_xlfn.XLOOKUP(T1140,freq!$A$2:$A$40,freq!$B$2:$B$40,0),_xlfn.XLOOKUP(U1140,freq!$A$2:$A$40,freq!$B$2:$B$40,0),_xlfn.XLOOKUP(V1140,freq!$A$2:$A$40,freq!$B$2:$B$40,0))</f>
        <v>49.660000000000011</v>
      </c>
    </row>
    <row r="1141" spans="1:23" hidden="1" x14ac:dyDescent="0.35">
      <c r="A1141" s="32" t="s">
        <v>1916</v>
      </c>
      <c r="B1141" s="32" t="s">
        <v>59</v>
      </c>
      <c r="C1141" s="32">
        <v>0</v>
      </c>
      <c r="D1141" s="32">
        <v>1</v>
      </c>
      <c r="E1141" s="32" t="s">
        <v>4</v>
      </c>
      <c r="F1141" s="32">
        <v>4</v>
      </c>
      <c r="G1141" s="32" t="s">
        <v>2</v>
      </c>
      <c r="H1141" s="32">
        <v>5</v>
      </c>
      <c r="I1141" s="32" t="s">
        <v>50</v>
      </c>
      <c r="J1141" s="32">
        <v>1</v>
      </c>
      <c r="K1141" s="32">
        <v>8</v>
      </c>
      <c r="L1141" s="32" t="s">
        <v>45</v>
      </c>
      <c r="M1141" s="32" t="s">
        <v>38</v>
      </c>
      <c r="N1141" s="32">
        <v>9</v>
      </c>
      <c r="O1141" s="32" t="s">
        <v>56</v>
      </c>
      <c r="P1141" s="32">
        <v>0</v>
      </c>
      <c r="Q1141" s="32" t="s">
        <v>2</v>
      </c>
      <c r="R1141" s="32">
        <v>3</v>
      </c>
      <c r="S1141" s="32" t="s">
        <v>33</v>
      </c>
      <c r="T1141" s="32" t="s">
        <v>59</v>
      </c>
      <c r="U1141" s="32" t="s">
        <v>36</v>
      </c>
      <c r="V1141" s="32" t="s">
        <v>43</v>
      </c>
      <c r="W1141" s="32">
        <f>SUM(_xlfn.XLOOKUP(B1141,freq!$A$2:$A$40,freq!$B$2:$B$40,0),_xlfn.XLOOKUP(C1141,freq!$A$2:$A$40,freq!$B$2:$B$40,0),_xlfn.XLOOKUP(D1141,freq!$A$2:$A$40,freq!$B$2:$B$40,0),_xlfn.XLOOKUP(E1141,freq!$A$2:$A$40,freq!$B$2:$B$40,0),_xlfn.XLOOKUP(F1141,freq!$A$2:$A$40,freq!$B$2:$B$40,0),_xlfn.XLOOKUP(G1141,freq!$A$2:$A$40,freq!$B$2:$B$40,0),_xlfn.XLOOKUP(H1141,freq!$A$2:$A$40,freq!$B$2:$B$40,0),_xlfn.XLOOKUP(I1141,freq!$A$2:$A$40,freq!$B$2:$B$40,0),_xlfn.XLOOKUP(J1141,freq!$A$2:$A$40,freq!$B$2:$B$40,0),_xlfn.XLOOKUP(K1141,freq!$A$2:$A$40,freq!$B$2:$B$40,0),_xlfn.XLOOKUP(L1141,freq!$A$2:$A$40,freq!$B$2:$B$40,0),_xlfn.XLOOKUP(M1141,freq!$A$2:$A$40,freq!$B$2:$B$40,0),_xlfn.XLOOKUP(N1141,freq!$A$2:$A$40,freq!$B$2:$B$40,0),_xlfn.XLOOKUP(O1141,freq!$A$2:$A$40,freq!$B$2:$B$40,0),_xlfn.XLOOKUP(P1141,freq!$A$2:$A$40,freq!$B$2:$B$40,0),_xlfn.XLOOKUP(Q1141,freq!$A$2:$A$40,freq!$B$2:$B$40,0),_xlfn.XLOOKUP(R1141,freq!$A$2:$A$40,freq!$B$2:$B$40,0),_xlfn.XLOOKUP(S1141,freq!$A$2:$A$40,freq!$B$2:$B$40,0),_xlfn.XLOOKUP(T1141,freq!$A$2:$A$40,freq!$B$2:$B$40,0),_xlfn.XLOOKUP(U1141,freq!$A$2:$A$40,freq!$B$2:$B$40,0),_xlfn.XLOOKUP(V1141,freq!$A$2:$A$40,freq!$B$2:$B$40,0))</f>
        <v>49.64</v>
      </c>
    </row>
    <row r="1142" spans="1:23" hidden="1" x14ac:dyDescent="0.35">
      <c r="A1142" s="32" t="s">
        <v>463</v>
      </c>
      <c r="B1142" s="32" t="s">
        <v>45</v>
      </c>
      <c r="C1142" s="32" t="s">
        <v>34</v>
      </c>
      <c r="D1142" s="32" t="s">
        <v>34</v>
      </c>
      <c r="E1142" s="32" t="s">
        <v>59</v>
      </c>
      <c r="F1142" s="32" t="s">
        <v>40</v>
      </c>
      <c r="G1142" s="32" t="s">
        <v>42</v>
      </c>
      <c r="H1142" s="32" t="s">
        <v>40</v>
      </c>
      <c r="I1142" s="32" t="s">
        <v>46</v>
      </c>
      <c r="J1142" s="32" t="s">
        <v>56</v>
      </c>
      <c r="K1142" s="32" t="s">
        <v>33</v>
      </c>
      <c r="L1142" s="32" t="s">
        <v>41</v>
      </c>
      <c r="M1142" s="32" t="s">
        <v>44</v>
      </c>
      <c r="N1142" s="32" t="s">
        <v>32</v>
      </c>
      <c r="O1142" s="32" t="s">
        <v>30</v>
      </c>
      <c r="P1142" s="32">
        <v>4</v>
      </c>
      <c r="Q1142" s="32" t="s">
        <v>59</v>
      </c>
      <c r="R1142" s="32" t="s">
        <v>56</v>
      </c>
      <c r="S1142" s="32" t="s">
        <v>38</v>
      </c>
      <c r="T1142" s="32" t="s">
        <v>28</v>
      </c>
      <c r="U1142" s="32" t="s">
        <v>50</v>
      </c>
      <c r="V1142" s="32" t="s">
        <v>58</v>
      </c>
      <c r="W1142" s="32">
        <f>SUM(_xlfn.XLOOKUP(B1142,freq!$A$2:$A$40,freq!$B$2:$B$40,0),_xlfn.XLOOKUP(C1142,freq!$A$2:$A$40,freq!$B$2:$B$40,0),_xlfn.XLOOKUP(D1142,freq!$A$2:$A$40,freq!$B$2:$B$40,0),_xlfn.XLOOKUP(E1142,freq!$A$2:$A$40,freq!$B$2:$B$40,0),_xlfn.XLOOKUP(F1142,freq!$A$2:$A$40,freq!$B$2:$B$40,0),_xlfn.XLOOKUP(G1142,freq!$A$2:$A$40,freq!$B$2:$B$40,0),_xlfn.XLOOKUP(H1142,freq!$A$2:$A$40,freq!$B$2:$B$40,0),_xlfn.XLOOKUP(I1142,freq!$A$2:$A$40,freq!$B$2:$B$40,0),_xlfn.XLOOKUP(J1142,freq!$A$2:$A$40,freq!$B$2:$B$40,0),_xlfn.XLOOKUP(K1142,freq!$A$2:$A$40,freq!$B$2:$B$40,0),_xlfn.XLOOKUP(L1142,freq!$A$2:$A$40,freq!$B$2:$B$40,0),_xlfn.XLOOKUP(M1142,freq!$A$2:$A$40,freq!$B$2:$B$40,0),_xlfn.XLOOKUP(N1142,freq!$A$2:$A$40,freq!$B$2:$B$40,0),_xlfn.XLOOKUP(O1142,freq!$A$2:$A$40,freq!$B$2:$B$40,0),_xlfn.XLOOKUP(P1142,freq!$A$2:$A$40,freq!$B$2:$B$40,0),_xlfn.XLOOKUP(Q1142,freq!$A$2:$A$40,freq!$B$2:$B$40,0),_xlfn.XLOOKUP(R1142,freq!$A$2:$A$40,freq!$B$2:$B$40,0),_xlfn.XLOOKUP(S1142,freq!$A$2:$A$40,freq!$B$2:$B$40,0),_xlfn.XLOOKUP(T1142,freq!$A$2:$A$40,freq!$B$2:$B$40,0),_xlfn.XLOOKUP(U1142,freq!$A$2:$A$40,freq!$B$2:$B$40,0),_xlfn.XLOOKUP(V1142,freq!$A$2:$A$40,freq!$B$2:$B$40,0))</f>
        <v>49.599999999999987</v>
      </c>
    </row>
    <row r="1143" spans="1:23" hidden="1" x14ac:dyDescent="0.35">
      <c r="A1143" s="32" t="s">
        <v>1849</v>
      </c>
      <c r="B1143" s="32" t="s">
        <v>58</v>
      </c>
      <c r="C1143" s="32" t="s">
        <v>1</v>
      </c>
      <c r="D1143" s="32" t="s">
        <v>29</v>
      </c>
      <c r="E1143" s="32" t="s">
        <v>56</v>
      </c>
      <c r="F1143" s="32" t="s">
        <v>42</v>
      </c>
      <c r="G1143" s="32">
        <v>5</v>
      </c>
      <c r="H1143" s="32" t="s">
        <v>34</v>
      </c>
      <c r="I1143" s="32" t="s">
        <v>34</v>
      </c>
      <c r="J1143" s="32" t="s">
        <v>49</v>
      </c>
      <c r="K1143" s="32" t="s">
        <v>1</v>
      </c>
      <c r="L1143" s="32" t="s">
        <v>33</v>
      </c>
      <c r="M1143" s="32" t="s">
        <v>29</v>
      </c>
      <c r="N1143" s="32" t="s">
        <v>56</v>
      </c>
      <c r="O1143" s="32" t="s">
        <v>58</v>
      </c>
      <c r="P1143" s="32">
        <v>1</v>
      </c>
      <c r="Q1143" s="32" t="s">
        <v>56</v>
      </c>
      <c r="R1143" s="32">
        <v>6</v>
      </c>
      <c r="S1143" s="32">
        <v>3</v>
      </c>
      <c r="T1143" s="32" t="s">
        <v>42</v>
      </c>
      <c r="U1143" s="32" t="s">
        <v>1</v>
      </c>
      <c r="V1143" s="32" t="s">
        <v>58</v>
      </c>
      <c r="W1143" s="32">
        <f>SUM(_xlfn.XLOOKUP(B1143,freq!$A$2:$A$40,freq!$B$2:$B$40,0),_xlfn.XLOOKUP(C1143,freq!$A$2:$A$40,freq!$B$2:$B$40,0),_xlfn.XLOOKUP(D1143,freq!$A$2:$A$40,freq!$B$2:$B$40,0),_xlfn.XLOOKUP(E1143,freq!$A$2:$A$40,freq!$B$2:$B$40,0),_xlfn.XLOOKUP(F1143,freq!$A$2:$A$40,freq!$B$2:$B$40,0),_xlfn.XLOOKUP(G1143,freq!$A$2:$A$40,freq!$B$2:$B$40,0),_xlfn.XLOOKUP(H1143,freq!$A$2:$A$40,freq!$B$2:$B$40,0),_xlfn.XLOOKUP(I1143,freq!$A$2:$A$40,freq!$B$2:$B$40,0),_xlfn.XLOOKUP(J1143,freq!$A$2:$A$40,freq!$B$2:$B$40,0),_xlfn.XLOOKUP(K1143,freq!$A$2:$A$40,freq!$B$2:$B$40,0),_xlfn.XLOOKUP(L1143,freq!$A$2:$A$40,freq!$B$2:$B$40,0),_xlfn.XLOOKUP(M1143,freq!$A$2:$A$40,freq!$B$2:$B$40,0),_xlfn.XLOOKUP(N1143,freq!$A$2:$A$40,freq!$B$2:$B$40,0),_xlfn.XLOOKUP(O1143,freq!$A$2:$A$40,freq!$B$2:$B$40,0),_xlfn.XLOOKUP(P1143,freq!$A$2:$A$40,freq!$B$2:$B$40,0),_xlfn.XLOOKUP(Q1143,freq!$A$2:$A$40,freq!$B$2:$B$40,0),_xlfn.XLOOKUP(R1143,freq!$A$2:$A$40,freq!$B$2:$B$40,0),_xlfn.XLOOKUP(S1143,freq!$A$2:$A$40,freq!$B$2:$B$40,0),_xlfn.XLOOKUP(T1143,freq!$A$2:$A$40,freq!$B$2:$B$40,0),_xlfn.XLOOKUP(U1143,freq!$A$2:$A$40,freq!$B$2:$B$40,0),_xlfn.XLOOKUP(V1143,freq!$A$2:$A$40,freq!$B$2:$B$40,0))</f>
        <v>49.559999999999995</v>
      </c>
    </row>
    <row r="1144" spans="1:23" hidden="1" x14ac:dyDescent="0.35">
      <c r="A1144" s="32" t="s">
        <v>1027</v>
      </c>
      <c r="B1144" s="32" t="s">
        <v>32</v>
      </c>
      <c r="C1144" s="32" t="s">
        <v>49</v>
      </c>
      <c r="D1144" s="32">
        <v>0</v>
      </c>
      <c r="E1144" s="32" t="s">
        <v>50</v>
      </c>
      <c r="F1144" s="32" t="s">
        <v>48</v>
      </c>
      <c r="G1144" s="32" t="s">
        <v>36</v>
      </c>
      <c r="H1144" s="32" t="s">
        <v>37</v>
      </c>
      <c r="I1144" s="32" t="s">
        <v>49</v>
      </c>
      <c r="J1144" s="32" t="s">
        <v>30</v>
      </c>
      <c r="K1144" s="32" t="s">
        <v>59</v>
      </c>
      <c r="L1144" s="32">
        <v>1</v>
      </c>
      <c r="M1144" s="32" t="s">
        <v>41</v>
      </c>
      <c r="N1144" s="32">
        <v>4</v>
      </c>
      <c r="O1144" s="32" t="s">
        <v>46</v>
      </c>
      <c r="P1144" s="32" t="s">
        <v>33</v>
      </c>
      <c r="Q1144" s="32" t="s">
        <v>1</v>
      </c>
      <c r="R1144" s="32" t="s">
        <v>45</v>
      </c>
      <c r="S1144" s="32">
        <v>5</v>
      </c>
      <c r="T1144" s="32" t="s">
        <v>58</v>
      </c>
      <c r="U1144" s="32">
        <v>8</v>
      </c>
      <c r="V1144" s="32">
        <v>9</v>
      </c>
      <c r="W1144" s="32">
        <f>SUM(_xlfn.XLOOKUP(B1144,freq!$A$2:$A$40,freq!$B$2:$B$40,0),_xlfn.XLOOKUP(C1144,freq!$A$2:$A$40,freq!$B$2:$B$40,0),_xlfn.XLOOKUP(D1144,freq!$A$2:$A$40,freq!$B$2:$B$40,0),_xlfn.XLOOKUP(E1144,freq!$A$2:$A$40,freq!$B$2:$B$40,0),_xlfn.XLOOKUP(F1144,freq!$A$2:$A$40,freq!$B$2:$B$40,0),_xlfn.XLOOKUP(G1144,freq!$A$2:$A$40,freq!$B$2:$B$40,0),_xlfn.XLOOKUP(H1144,freq!$A$2:$A$40,freq!$B$2:$B$40,0),_xlfn.XLOOKUP(I1144,freq!$A$2:$A$40,freq!$B$2:$B$40,0),_xlfn.XLOOKUP(J1144,freq!$A$2:$A$40,freq!$B$2:$B$40,0),_xlfn.XLOOKUP(K1144,freq!$A$2:$A$40,freq!$B$2:$B$40,0),_xlfn.XLOOKUP(L1144,freq!$A$2:$A$40,freq!$B$2:$B$40,0),_xlfn.XLOOKUP(M1144,freq!$A$2:$A$40,freq!$B$2:$B$40,0),_xlfn.XLOOKUP(N1144,freq!$A$2:$A$40,freq!$B$2:$B$40,0),_xlfn.XLOOKUP(O1144,freq!$A$2:$A$40,freq!$B$2:$B$40,0),_xlfn.XLOOKUP(P1144,freq!$A$2:$A$40,freq!$B$2:$B$40,0),_xlfn.XLOOKUP(Q1144,freq!$A$2:$A$40,freq!$B$2:$B$40,0),_xlfn.XLOOKUP(R1144,freq!$A$2:$A$40,freq!$B$2:$B$40,0),_xlfn.XLOOKUP(S1144,freq!$A$2:$A$40,freq!$B$2:$B$40,0),_xlfn.XLOOKUP(T1144,freq!$A$2:$A$40,freq!$B$2:$B$40,0),_xlfn.XLOOKUP(U1144,freq!$A$2:$A$40,freq!$B$2:$B$40,0),_xlfn.XLOOKUP(V1144,freq!$A$2:$A$40,freq!$B$2:$B$40,0))</f>
        <v>49.55</v>
      </c>
    </row>
    <row r="1145" spans="1:23" hidden="1" x14ac:dyDescent="0.35">
      <c r="A1145" s="32" t="s">
        <v>1450</v>
      </c>
      <c r="B1145" s="32" t="s">
        <v>37</v>
      </c>
      <c r="C1145" s="32" t="s">
        <v>56</v>
      </c>
      <c r="D1145" s="32" t="s">
        <v>28</v>
      </c>
      <c r="E1145" s="32" t="s">
        <v>4</v>
      </c>
      <c r="F1145" s="32" t="s">
        <v>59</v>
      </c>
      <c r="G1145" s="32" t="s">
        <v>0</v>
      </c>
      <c r="H1145" s="32" t="s">
        <v>50</v>
      </c>
      <c r="I1145" s="32" t="s">
        <v>3</v>
      </c>
      <c r="J1145" s="32" t="s">
        <v>1</v>
      </c>
      <c r="K1145" s="32">
        <v>2</v>
      </c>
      <c r="L1145" s="32">
        <v>2</v>
      </c>
      <c r="M1145" s="32">
        <v>3</v>
      </c>
      <c r="N1145" s="32">
        <v>7</v>
      </c>
      <c r="O1145" s="32" t="s">
        <v>0</v>
      </c>
      <c r="P1145" s="32" t="s">
        <v>42</v>
      </c>
      <c r="Q1145" s="32" t="s">
        <v>1</v>
      </c>
      <c r="R1145" s="32">
        <v>1</v>
      </c>
      <c r="S1145" s="32" t="s">
        <v>59</v>
      </c>
      <c r="T1145" s="32" t="s">
        <v>29</v>
      </c>
      <c r="U1145" s="32" t="s">
        <v>38</v>
      </c>
      <c r="V1145" s="32" t="s">
        <v>33</v>
      </c>
      <c r="W1145" s="32">
        <f>SUM(_xlfn.XLOOKUP(B1145,freq!$A$2:$A$40,freq!$B$2:$B$40,0),_xlfn.XLOOKUP(C1145,freq!$A$2:$A$40,freq!$B$2:$B$40,0),_xlfn.XLOOKUP(D1145,freq!$A$2:$A$40,freq!$B$2:$B$40,0),_xlfn.XLOOKUP(E1145,freq!$A$2:$A$40,freq!$B$2:$B$40,0),_xlfn.XLOOKUP(F1145,freq!$A$2:$A$40,freq!$B$2:$B$40,0),_xlfn.XLOOKUP(G1145,freq!$A$2:$A$40,freq!$B$2:$B$40,0),_xlfn.XLOOKUP(H1145,freq!$A$2:$A$40,freq!$B$2:$B$40,0),_xlfn.XLOOKUP(I1145,freq!$A$2:$A$40,freq!$B$2:$B$40,0),_xlfn.XLOOKUP(J1145,freq!$A$2:$A$40,freq!$B$2:$B$40,0),_xlfn.XLOOKUP(K1145,freq!$A$2:$A$40,freq!$B$2:$B$40,0),_xlfn.XLOOKUP(L1145,freq!$A$2:$A$40,freq!$B$2:$B$40,0),_xlfn.XLOOKUP(M1145,freq!$A$2:$A$40,freq!$B$2:$B$40,0),_xlfn.XLOOKUP(N1145,freq!$A$2:$A$40,freq!$B$2:$B$40,0),_xlfn.XLOOKUP(O1145,freq!$A$2:$A$40,freq!$B$2:$B$40,0),_xlfn.XLOOKUP(P1145,freq!$A$2:$A$40,freq!$B$2:$B$40,0),_xlfn.XLOOKUP(Q1145,freq!$A$2:$A$40,freq!$B$2:$B$40,0),_xlfn.XLOOKUP(R1145,freq!$A$2:$A$40,freq!$B$2:$B$40,0),_xlfn.XLOOKUP(S1145,freq!$A$2:$A$40,freq!$B$2:$B$40,0),_xlfn.XLOOKUP(T1145,freq!$A$2:$A$40,freq!$B$2:$B$40,0),_xlfn.XLOOKUP(U1145,freq!$A$2:$A$40,freq!$B$2:$B$40,0),_xlfn.XLOOKUP(V1145,freq!$A$2:$A$40,freq!$B$2:$B$40,0))</f>
        <v>49.48</v>
      </c>
    </row>
    <row r="1146" spans="1:23" hidden="1" x14ac:dyDescent="0.35">
      <c r="A1146" s="32" t="s">
        <v>1756</v>
      </c>
      <c r="B1146" s="32">
        <v>0</v>
      </c>
      <c r="C1146" s="32" t="s">
        <v>45</v>
      </c>
      <c r="D1146" s="32">
        <v>8</v>
      </c>
      <c r="E1146" s="32">
        <v>0</v>
      </c>
      <c r="F1146" s="32" t="s">
        <v>44</v>
      </c>
      <c r="G1146" s="32" t="s">
        <v>0</v>
      </c>
      <c r="H1146" s="32" t="s">
        <v>37</v>
      </c>
      <c r="I1146" s="32" t="s">
        <v>42</v>
      </c>
      <c r="J1146" s="32" t="s">
        <v>56</v>
      </c>
      <c r="K1146" s="32" t="s">
        <v>28</v>
      </c>
      <c r="L1146" s="32" t="s">
        <v>36</v>
      </c>
      <c r="M1146" s="32" t="s">
        <v>37</v>
      </c>
      <c r="N1146" s="32" t="s">
        <v>32</v>
      </c>
      <c r="O1146" s="32" t="s">
        <v>50</v>
      </c>
      <c r="P1146" s="32">
        <v>9</v>
      </c>
      <c r="Q1146" s="32" t="s">
        <v>58</v>
      </c>
      <c r="R1146" s="32" t="s">
        <v>59</v>
      </c>
      <c r="S1146" s="32" t="s">
        <v>44</v>
      </c>
      <c r="T1146" s="32" t="s">
        <v>42</v>
      </c>
      <c r="U1146" s="32" t="s">
        <v>53</v>
      </c>
      <c r="V1146" s="32">
        <v>5</v>
      </c>
      <c r="W1146" s="32">
        <f>SUM(_xlfn.XLOOKUP(B1146,freq!$A$2:$A$40,freq!$B$2:$B$40,0),_xlfn.XLOOKUP(C1146,freq!$A$2:$A$40,freq!$B$2:$B$40,0),_xlfn.XLOOKUP(D1146,freq!$A$2:$A$40,freq!$B$2:$B$40,0),_xlfn.XLOOKUP(E1146,freq!$A$2:$A$40,freq!$B$2:$B$40,0),_xlfn.XLOOKUP(F1146,freq!$A$2:$A$40,freq!$B$2:$B$40,0),_xlfn.XLOOKUP(G1146,freq!$A$2:$A$40,freq!$B$2:$B$40,0),_xlfn.XLOOKUP(H1146,freq!$A$2:$A$40,freq!$B$2:$B$40,0),_xlfn.XLOOKUP(I1146,freq!$A$2:$A$40,freq!$B$2:$B$40,0),_xlfn.XLOOKUP(J1146,freq!$A$2:$A$40,freq!$B$2:$B$40,0),_xlfn.XLOOKUP(K1146,freq!$A$2:$A$40,freq!$B$2:$B$40,0),_xlfn.XLOOKUP(L1146,freq!$A$2:$A$40,freq!$B$2:$B$40,0),_xlfn.XLOOKUP(M1146,freq!$A$2:$A$40,freq!$B$2:$B$40,0),_xlfn.XLOOKUP(N1146,freq!$A$2:$A$40,freq!$B$2:$B$40,0),_xlfn.XLOOKUP(O1146,freq!$A$2:$A$40,freq!$B$2:$B$40,0),_xlfn.XLOOKUP(P1146,freq!$A$2:$A$40,freq!$B$2:$B$40,0),_xlfn.XLOOKUP(Q1146,freq!$A$2:$A$40,freq!$B$2:$B$40,0),_xlfn.XLOOKUP(R1146,freq!$A$2:$A$40,freq!$B$2:$B$40,0),_xlfn.XLOOKUP(S1146,freq!$A$2:$A$40,freq!$B$2:$B$40,0),_xlfn.XLOOKUP(T1146,freq!$A$2:$A$40,freq!$B$2:$B$40,0),_xlfn.XLOOKUP(U1146,freq!$A$2:$A$40,freq!$B$2:$B$40,0),_xlfn.XLOOKUP(V1146,freq!$A$2:$A$40,freq!$B$2:$B$40,0))</f>
        <v>49.470000000000006</v>
      </c>
    </row>
    <row r="1147" spans="1:23" hidden="1" x14ac:dyDescent="0.35">
      <c r="A1147" s="32" t="s">
        <v>647</v>
      </c>
      <c r="B1147" s="32" t="s">
        <v>49</v>
      </c>
      <c r="C1147" s="32" t="s">
        <v>34</v>
      </c>
      <c r="D1147" s="32" t="s">
        <v>50</v>
      </c>
      <c r="E1147" s="32" t="s">
        <v>49</v>
      </c>
      <c r="F1147" s="32" t="s">
        <v>33</v>
      </c>
      <c r="G1147" s="32" t="s">
        <v>58</v>
      </c>
      <c r="H1147" s="32">
        <v>8</v>
      </c>
      <c r="I1147" s="32" t="s">
        <v>1</v>
      </c>
      <c r="J1147" s="32" t="s">
        <v>33</v>
      </c>
      <c r="K1147" s="32" t="s">
        <v>4</v>
      </c>
      <c r="L1147" s="32" t="s">
        <v>46</v>
      </c>
      <c r="M1147" s="32">
        <v>3</v>
      </c>
      <c r="N1147" s="32" t="s">
        <v>33</v>
      </c>
      <c r="O1147" s="32" t="s">
        <v>30</v>
      </c>
      <c r="P1147" s="32">
        <v>0</v>
      </c>
      <c r="Q1147" s="32" t="s">
        <v>37</v>
      </c>
      <c r="R1147" s="32" t="s">
        <v>35</v>
      </c>
      <c r="S1147" s="32" t="s">
        <v>46</v>
      </c>
      <c r="T1147" s="32" t="s">
        <v>3</v>
      </c>
      <c r="U1147" s="32" t="s">
        <v>29</v>
      </c>
      <c r="V1147" s="32">
        <v>8</v>
      </c>
      <c r="W1147" s="32">
        <f>SUM(_xlfn.XLOOKUP(B1147,freq!$A$2:$A$40,freq!$B$2:$B$40,0),_xlfn.XLOOKUP(C1147,freq!$A$2:$A$40,freq!$B$2:$B$40,0),_xlfn.XLOOKUP(D1147,freq!$A$2:$A$40,freq!$B$2:$B$40,0),_xlfn.XLOOKUP(E1147,freq!$A$2:$A$40,freq!$B$2:$B$40,0),_xlfn.XLOOKUP(F1147,freq!$A$2:$A$40,freq!$B$2:$B$40,0),_xlfn.XLOOKUP(G1147,freq!$A$2:$A$40,freq!$B$2:$B$40,0),_xlfn.XLOOKUP(H1147,freq!$A$2:$A$40,freq!$B$2:$B$40,0),_xlfn.XLOOKUP(I1147,freq!$A$2:$A$40,freq!$B$2:$B$40,0),_xlfn.XLOOKUP(J1147,freq!$A$2:$A$40,freq!$B$2:$B$40,0),_xlfn.XLOOKUP(K1147,freq!$A$2:$A$40,freq!$B$2:$B$40,0),_xlfn.XLOOKUP(L1147,freq!$A$2:$A$40,freq!$B$2:$B$40,0),_xlfn.XLOOKUP(M1147,freq!$A$2:$A$40,freq!$B$2:$B$40,0),_xlfn.XLOOKUP(N1147,freq!$A$2:$A$40,freq!$B$2:$B$40,0),_xlfn.XLOOKUP(O1147,freq!$A$2:$A$40,freq!$B$2:$B$40,0),_xlfn.XLOOKUP(P1147,freq!$A$2:$A$40,freq!$B$2:$B$40,0),_xlfn.XLOOKUP(Q1147,freq!$A$2:$A$40,freq!$B$2:$B$40,0),_xlfn.XLOOKUP(R1147,freq!$A$2:$A$40,freq!$B$2:$B$40,0),_xlfn.XLOOKUP(S1147,freq!$A$2:$A$40,freq!$B$2:$B$40,0),_xlfn.XLOOKUP(T1147,freq!$A$2:$A$40,freq!$B$2:$B$40,0),_xlfn.XLOOKUP(U1147,freq!$A$2:$A$40,freq!$B$2:$B$40,0),_xlfn.XLOOKUP(V1147,freq!$A$2:$A$40,freq!$B$2:$B$40,0))</f>
        <v>49.47</v>
      </c>
    </row>
    <row r="1148" spans="1:23" hidden="1" x14ac:dyDescent="0.35">
      <c r="A1148" s="32" t="s">
        <v>871</v>
      </c>
      <c r="B1148" s="32" t="s">
        <v>30</v>
      </c>
      <c r="C1148" s="32" t="s">
        <v>33</v>
      </c>
      <c r="D1148" s="32">
        <v>0</v>
      </c>
      <c r="E1148" s="32">
        <v>9</v>
      </c>
      <c r="F1148" s="32" t="s">
        <v>36</v>
      </c>
      <c r="G1148" s="32" t="s">
        <v>56</v>
      </c>
      <c r="H1148" s="32" t="s">
        <v>59</v>
      </c>
      <c r="I1148" s="32" t="s">
        <v>29</v>
      </c>
      <c r="J1148" s="32" t="s">
        <v>49</v>
      </c>
      <c r="K1148" s="32" t="s">
        <v>46</v>
      </c>
      <c r="L1148" s="32">
        <v>1</v>
      </c>
      <c r="M1148" s="32">
        <v>5</v>
      </c>
      <c r="N1148" s="32">
        <v>6</v>
      </c>
      <c r="O1148" s="32">
        <v>1</v>
      </c>
      <c r="P1148" s="32" t="s">
        <v>46</v>
      </c>
      <c r="Q1148" s="32">
        <v>3</v>
      </c>
      <c r="R1148" s="32" t="s">
        <v>37</v>
      </c>
      <c r="S1148" s="32" t="s">
        <v>3</v>
      </c>
      <c r="T1148" s="32" t="s">
        <v>3</v>
      </c>
      <c r="U1148" s="32" t="s">
        <v>3</v>
      </c>
      <c r="V1148" s="32">
        <v>2</v>
      </c>
      <c r="W1148" s="32">
        <f>SUM(_xlfn.XLOOKUP(B1148,freq!$A$2:$A$40,freq!$B$2:$B$40,0),_xlfn.XLOOKUP(C1148,freq!$A$2:$A$40,freq!$B$2:$B$40,0),_xlfn.XLOOKUP(D1148,freq!$A$2:$A$40,freq!$B$2:$B$40,0),_xlfn.XLOOKUP(E1148,freq!$A$2:$A$40,freq!$B$2:$B$40,0),_xlfn.XLOOKUP(F1148,freq!$A$2:$A$40,freq!$B$2:$B$40,0),_xlfn.XLOOKUP(G1148,freq!$A$2:$A$40,freq!$B$2:$B$40,0),_xlfn.XLOOKUP(H1148,freq!$A$2:$A$40,freq!$B$2:$B$40,0),_xlfn.XLOOKUP(I1148,freq!$A$2:$A$40,freq!$B$2:$B$40,0),_xlfn.XLOOKUP(J1148,freq!$A$2:$A$40,freq!$B$2:$B$40,0),_xlfn.XLOOKUP(K1148,freq!$A$2:$A$40,freq!$B$2:$B$40,0),_xlfn.XLOOKUP(L1148,freq!$A$2:$A$40,freq!$B$2:$B$40,0),_xlfn.XLOOKUP(M1148,freq!$A$2:$A$40,freq!$B$2:$B$40,0),_xlfn.XLOOKUP(N1148,freq!$A$2:$A$40,freq!$B$2:$B$40,0),_xlfn.XLOOKUP(O1148,freq!$A$2:$A$40,freq!$B$2:$B$40,0),_xlfn.XLOOKUP(P1148,freq!$A$2:$A$40,freq!$B$2:$B$40,0),_xlfn.XLOOKUP(Q1148,freq!$A$2:$A$40,freq!$B$2:$B$40,0),_xlfn.XLOOKUP(R1148,freq!$A$2:$A$40,freq!$B$2:$B$40,0),_xlfn.XLOOKUP(S1148,freq!$A$2:$A$40,freq!$B$2:$B$40,0),_xlfn.XLOOKUP(T1148,freq!$A$2:$A$40,freq!$B$2:$B$40,0),_xlfn.XLOOKUP(U1148,freq!$A$2:$A$40,freq!$B$2:$B$40,0),_xlfn.XLOOKUP(V1148,freq!$A$2:$A$40,freq!$B$2:$B$40,0))</f>
        <v>49.46</v>
      </c>
    </row>
    <row r="1149" spans="1:23" hidden="1" x14ac:dyDescent="0.35">
      <c r="A1149" s="32" t="s">
        <v>1046</v>
      </c>
      <c r="B1149" s="32">
        <v>4</v>
      </c>
      <c r="C1149" s="32" t="s">
        <v>46</v>
      </c>
      <c r="D1149" s="32" t="s">
        <v>38</v>
      </c>
      <c r="E1149" s="32" t="s">
        <v>45</v>
      </c>
      <c r="F1149" s="32">
        <v>9</v>
      </c>
      <c r="G1149" s="32" t="s">
        <v>29</v>
      </c>
      <c r="H1149" s="32" t="s">
        <v>40</v>
      </c>
      <c r="I1149" s="32" t="s">
        <v>44</v>
      </c>
      <c r="J1149" s="32" t="s">
        <v>37</v>
      </c>
      <c r="K1149" s="32">
        <v>3</v>
      </c>
      <c r="L1149" s="32" t="s">
        <v>58</v>
      </c>
      <c r="M1149" s="32" t="s">
        <v>50</v>
      </c>
      <c r="N1149" s="32">
        <v>3</v>
      </c>
      <c r="O1149" s="32" t="s">
        <v>44</v>
      </c>
      <c r="P1149" s="32">
        <v>9</v>
      </c>
      <c r="Q1149" s="32" t="s">
        <v>1</v>
      </c>
      <c r="R1149" s="32">
        <v>8</v>
      </c>
      <c r="S1149" s="32" t="s">
        <v>43</v>
      </c>
      <c r="T1149" s="32" t="s">
        <v>56</v>
      </c>
      <c r="U1149" s="32">
        <v>4</v>
      </c>
      <c r="V1149" s="32">
        <v>2</v>
      </c>
      <c r="W1149" s="32">
        <f>SUM(_xlfn.XLOOKUP(B1149,freq!$A$2:$A$40,freq!$B$2:$B$40,0),_xlfn.XLOOKUP(C1149,freq!$A$2:$A$40,freq!$B$2:$B$40,0),_xlfn.XLOOKUP(D1149,freq!$A$2:$A$40,freq!$B$2:$B$40,0),_xlfn.XLOOKUP(E1149,freq!$A$2:$A$40,freq!$B$2:$B$40,0),_xlfn.XLOOKUP(F1149,freq!$A$2:$A$40,freq!$B$2:$B$40,0),_xlfn.XLOOKUP(G1149,freq!$A$2:$A$40,freq!$B$2:$B$40,0),_xlfn.XLOOKUP(H1149,freq!$A$2:$A$40,freq!$B$2:$B$40,0),_xlfn.XLOOKUP(I1149,freq!$A$2:$A$40,freq!$B$2:$B$40,0),_xlfn.XLOOKUP(J1149,freq!$A$2:$A$40,freq!$B$2:$B$40,0),_xlfn.XLOOKUP(K1149,freq!$A$2:$A$40,freq!$B$2:$B$40,0),_xlfn.XLOOKUP(L1149,freq!$A$2:$A$40,freq!$B$2:$B$40,0),_xlfn.XLOOKUP(M1149,freq!$A$2:$A$40,freq!$B$2:$B$40,0),_xlfn.XLOOKUP(N1149,freq!$A$2:$A$40,freq!$B$2:$B$40,0),_xlfn.XLOOKUP(O1149,freq!$A$2:$A$40,freq!$B$2:$B$40,0),_xlfn.XLOOKUP(P1149,freq!$A$2:$A$40,freq!$B$2:$B$40,0),_xlfn.XLOOKUP(Q1149,freq!$A$2:$A$40,freq!$B$2:$B$40,0),_xlfn.XLOOKUP(R1149,freq!$A$2:$A$40,freq!$B$2:$B$40,0),_xlfn.XLOOKUP(S1149,freq!$A$2:$A$40,freq!$B$2:$B$40,0),_xlfn.XLOOKUP(T1149,freq!$A$2:$A$40,freq!$B$2:$B$40,0),_xlfn.XLOOKUP(U1149,freq!$A$2:$A$40,freq!$B$2:$B$40,0),_xlfn.XLOOKUP(V1149,freq!$A$2:$A$40,freq!$B$2:$B$40,0))</f>
        <v>49.459999999999994</v>
      </c>
    </row>
    <row r="1150" spans="1:23" hidden="1" x14ac:dyDescent="0.35">
      <c r="A1150" s="32" t="s">
        <v>1676</v>
      </c>
      <c r="B1150" s="32" t="s">
        <v>40</v>
      </c>
      <c r="C1150" s="32" t="s">
        <v>37</v>
      </c>
      <c r="D1150" s="32" t="s">
        <v>48</v>
      </c>
      <c r="E1150" s="32">
        <v>6</v>
      </c>
      <c r="F1150" s="32" t="s">
        <v>36</v>
      </c>
      <c r="G1150" s="32">
        <v>3</v>
      </c>
      <c r="H1150" s="32" t="s">
        <v>43</v>
      </c>
      <c r="I1150" s="32" t="s">
        <v>50</v>
      </c>
      <c r="J1150" s="32">
        <v>9</v>
      </c>
      <c r="K1150" s="32" t="s">
        <v>3</v>
      </c>
      <c r="L1150" s="32">
        <v>1</v>
      </c>
      <c r="M1150" s="32" t="s">
        <v>2</v>
      </c>
      <c r="N1150" s="32" t="s">
        <v>53</v>
      </c>
      <c r="O1150" s="32" t="s">
        <v>0</v>
      </c>
      <c r="P1150" s="32">
        <v>4</v>
      </c>
      <c r="Q1150" s="32" t="s">
        <v>30</v>
      </c>
      <c r="R1150" s="32" t="s">
        <v>31</v>
      </c>
      <c r="S1150" s="32" t="s">
        <v>32</v>
      </c>
      <c r="T1150" s="32">
        <v>8</v>
      </c>
      <c r="U1150" s="32" t="s">
        <v>48</v>
      </c>
      <c r="V1150" s="32" t="s">
        <v>29</v>
      </c>
      <c r="W1150" s="32">
        <f>SUM(_xlfn.XLOOKUP(B1150,freq!$A$2:$A$40,freq!$B$2:$B$40,0),_xlfn.XLOOKUP(C1150,freq!$A$2:$A$40,freq!$B$2:$B$40,0),_xlfn.XLOOKUP(D1150,freq!$A$2:$A$40,freq!$B$2:$B$40,0),_xlfn.XLOOKUP(E1150,freq!$A$2:$A$40,freq!$B$2:$B$40,0),_xlfn.XLOOKUP(F1150,freq!$A$2:$A$40,freq!$B$2:$B$40,0),_xlfn.XLOOKUP(G1150,freq!$A$2:$A$40,freq!$B$2:$B$40,0),_xlfn.XLOOKUP(H1150,freq!$A$2:$A$40,freq!$B$2:$B$40,0),_xlfn.XLOOKUP(I1150,freq!$A$2:$A$40,freq!$B$2:$B$40,0),_xlfn.XLOOKUP(J1150,freq!$A$2:$A$40,freq!$B$2:$B$40,0),_xlfn.XLOOKUP(K1150,freq!$A$2:$A$40,freq!$B$2:$B$40,0),_xlfn.XLOOKUP(L1150,freq!$A$2:$A$40,freq!$B$2:$B$40,0),_xlfn.XLOOKUP(M1150,freq!$A$2:$A$40,freq!$B$2:$B$40,0),_xlfn.XLOOKUP(N1150,freq!$A$2:$A$40,freq!$B$2:$B$40,0),_xlfn.XLOOKUP(O1150,freq!$A$2:$A$40,freq!$B$2:$B$40,0),_xlfn.XLOOKUP(P1150,freq!$A$2:$A$40,freq!$B$2:$B$40,0),_xlfn.XLOOKUP(Q1150,freq!$A$2:$A$40,freq!$B$2:$B$40,0),_xlfn.XLOOKUP(R1150,freq!$A$2:$A$40,freq!$B$2:$B$40,0),_xlfn.XLOOKUP(S1150,freq!$A$2:$A$40,freq!$B$2:$B$40,0),_xlfn.XLOOKUP(T1150,freq!$A$2:$A$40,freq!$B$2:$B$40,0),_xlfn.XLOOKUP(U1150,freq!$A$2:$A$40,freq!$B$2:$B$40,0),_xlfn.XLOOKUP(V1150,freq!$A$2:$A$40,freq!$B$2:$B$40,0))</f>
        <v>49.45000000000001</v>
      </c>
    </row>
    <row r="1151" spans="1:23" hidden="1" x14ac:dyDescent="0.35">
      <c r="A1151" s="32" t="s">
        <v>1915</v>
      </c>
      <c r="B1151" s="32" t="s">
        <v>4</v>
      </c>
      <c r="C1151" s="32" t="s">
        <v>32</v>
      </c>
      <c r="D1151" s="32" t="s">
        <v>33</v>
      </c>
      <c r="E1151" s="32" t="s">
        <v>33</v>
      </c>
      <c r="F1151" s="32" t="s">
        <v>35</v>
      </c>
      <c r="G1151" s="32" t="s">
        <v>43</v>
      </c>
      <c r="H1151" s="32">
        <v>3</v>
      </c>
      <c r="I1151" s="32" t="s">
        <v>59</v>
      </c>
      <c r="J1151" s="32">
        <v>7</v>
      </c>
      <c r="K1151" s="32" t="s">
        <v>50</v>
      </c>
      <c r="L1151" s="32" t="s">
        <v>3</v>
      </c>
      <c r="M1151" s="32" t="s">
        <v>56</v>
      </c>
      <c r="N1151" s="32">
        <v>0</v>
      </c>
      <c r="O1151" s="32" t="s">
        <v>56</v>
      </c>
      <c r="P1151" s="32">
        <v>6</v>
      </c>
      <c r="Q1151" s="32" t="s">
        <v>43</v>
      </c>
      <c r="R1151" s="32">
        <v>1</v>
      </c>
      <c r="S1151" s="32">
        <v>7</v>
      </c>
      <c r="T1151" s="32" t="s">
        <v>45</v>
      </c>
      <c r="U1151" s="32" t="s">
        <v>50</v>
      </c>
      <c r="V1151" s="32" t="s">
        <v>43</v>
      </c>
      <c r="W1151" s="32">
        <f>SUM(_xlfn.XLOOKUP(B1151,freq!$A$2:$A$40,freq!$B$2:$B$40,0),_xlfn.XLOOKUP(C1151,freq!$A$2:$A$40,freq!$B$2:$B$40,0),_xlfn.XLOOKUP(D1151,freq!$A$2:$A$40,freq!$B$2:$B$40,0),_xlfn.XLOOKUP(E1151,freq!$A$2:$A$40,freq!$B$2:$B$40,0),_xlfn.XLOOKUP(F1151,freq!$A$2:$A$40,freq!$B$2:$B$40,0),_xlfn.XLOOKUP(G1151,freq!$A$2:$A$40,freq!$B$2:$B$40,0),_xlfn.XLOOKUP(H1151,freq!$A$2:$A$40,freq!$B$2:$B$40,0),_xlfn.XLOOKUP(I1151,freq!$A$2:$A$40,freq!$B$2:$B$40,0),_xlfn.XLOOKUP(J1151,freq!$A$2:$A$40,freq!$B$2:$B$40,0),_xlfn.XLOOKUP(K1151,freq!$A$2:$A$40,freq!$B$2:$B$40,0),_xlfn.XLOOKUP(L1151,freq!$A$2:$A$40,freq!$B$2:$B$40,0),_xlfn.XLOOKUP(M1151,freq!$A$2:$A$40,freq!$B$2:$B$40,0),_xlfn.XLOOKUP(N1151,freq!$A$2:$A$40,freq!$B$2:$B$40,0),_xlfn.XLOOKUP(O1151,freq!$A$2:$A$40,freq!$B$2:$B$40,0),_xlfn.XLOOKUP(P1151,freq!$A$2:$A$40,freq!$B$2:$B$40,0),_xlfn.XLOOKUP(Q1151,freq!$A$2:$A$40,freq!$B$2:$B$40,0),_xlfn.XLOOKUP(R1151,freq!$A$2:$A$40,freq!$B$2:$B$40,0),_xlfn.XLOOKUP(S1151,freq!$A$2:$A$40,freq!$B$2:$B$40,0),_xlfn.XLOOKUP(T1151,freq!$A$2:$A$40,freq!$B$2:$B$40,0),_xlfn.XLOOKUP(U1151,freq!$A$2:$A$40,freq!$B$2:$B$40,0),_xlfn.XLOOKUP(V1151,freq!$A$2:$A$40,freq!$B$2:$B$40,0))</f>
        <v>49.449999999999989</v>
      </c>
    </row>
    <row r="1152" spans="1:23" hidden="1" x14ac:dyDescent="0.35">
      <c r="A1152" s="32" t="s">
        <v>1053</v>
      </c>
      <c r="B1152" s="32" t="s">
        <v>49</v>
      </c>
      <c r="C1152" s="32" t="s">
        <v>33</v>
      </c>
      <c r="D1152" s="32" t="s">
        <v>58</v>
      </c>
      <c r="E1152" s="32">
        <v>4</v>
      </c>
      <c r="F1152" s="32">
        <v>1</v>
      </c>
      <c r="G1152" s="32">
        <v>5</v>
      </c>
      <c r="H1152" s="32" t="s">
        <v>1</v>
      </c>
      <c r="I1152" s="32" t="s">
        <v>31</v>
      </c>
      <c r="J1152" s="32">
        <v>1</v>
      </c>
      <c r="K1152" s="32">
        <v>4</v>
      </c>
      <c r="L1152" s="32" t="s">
        <v>29</v>
      </c>
      <c r="M1152" s="32" t="s">
        <v>0</v>
      </c>
      <c r="N1152" s="32" t="s">
        <v>34</v>
      </c>
      <c r="O1152" s="32" t="s">
        <v>46</v>
      </c>
      <c r="P1152" s="32" t="s">
        <v>38</v>
      </c>
      <c r="Q1152" s="32">
        <v>3</v>
      </c>
      <c r="R1152" s="32" t="s">
        <v>48</v>
      </c>
      <c r="S1152" s="32" t="s">
        <v>38</v>
      </c>
      <c r="T1152" s="32" t="s">
        <v>45</v>
      </c>
      <c r="U1152" s="32">
        <v>2</v>
      </c>
      <c r="V1152" s="32" t="s">
        <v>59</v>
      </c>
      <c r="W1152" s="32">
        <f>SUM(_xlfn.XLOOKUP(B1152,freq!$A$2:$A$40,freq!$B$2:$B$40,0),_xlfn.XLOOKUP(C1152,freq!$A$2:$A$40,freq!$B$2:$B$40,0),_xlfn.XLOOKUP(D1152,freq!$A$2:$A$40,freq!$B$2:$B$40,0),_xlfn.XLOOKUP(E1152,freq!$A$2:$A$40,freq!$B$2:$B$40,0),_xlfn.XLOOKUP(F1152,freq!$A$2:$A$40,freq!$B$2:$B$40,0),_xlfn.XLOOKUP(G1152,freq!$A$2:$A$40,freq!$B$2:$B$40,0),_xlfn.XLOOKUP(H1152,freq!$A$2:$A$40,freq!$B$2:$B$40,0),_xlfn.XLOOKUP(I1152,freq!$A$2:$A$40,freq!$B$2:$B$40,0),_xlfn.XLOOKUP(J1152,freq!$A$2:$A$40,freq!$B$2:$B$40,0),_xlfn.XLOOKUP(K1152,freq!$A$2:$A$40,freq!$B$2:$B$40,0),_xlfn.XLOOKUP(L1152,freq!$A$2:$A$40,freq!$B$2:$B$40,0),_xlfn.XLOOKUP(M1152,freq!$A$2:$A$40,freq!$B$2:$B$40,0),_xlfn.XLOOKUP(N1152,freq!$A$2:$A$40,freq!$B$2:$B$40,0),_xlfn.XLOOKUP(O1152,freq!$A$2:$A$40,freq!$B$2:$B$40,0),_xlfn.XLOOKUP(P1152,freq!$A$2:$A$40,freq!$B$2:$B$40,0),_xlfn.XLOOKUP(Q1152,freq!$A$2:$A$40,freq!$B$2:$B$40,0),_xlfn.XLOOKUP(R1152,freq!$A$2:$A$40,freq!$B$2:$B$40,0),_xlfn.XLOOKUP(S1152,freq!$A$2:$A$40,freq!$B$2:$B$40,0),_xlfn.XLOOKUP(T1152,freq!$A$2:$A$40,freq!$B$2:$B$40,0),_xlfn.XLOOKUP(U1152,freq!$A$2:$A$40,freq!$B$2:$B$40,0),_xlfn.XLOOKUP(V1152,freq!$A$2:$A$40,freq!$B$2:$B$40,0))</f>
        <v>49.430000000000007</v>
      </c>
    </row>
    <row r="1153" spans="1:23" hidden="1" x14ac:dyDescent="0.35">
      <c r="A1153" s="32" t="s">
        <v>1289</v>
      </c>
      <c r="B1153" s="32" t="s">
        <v>46</v>
      </c>
      <c r="C1153" s="32" t="s">
        <v>58</v>
      </c>
      <c r="D1153" s="32" t="s">
        <v>34</v>
      </c>
      <c r="E1153" s="32" t="s">
        <v>3</v>
      </c>
      <c r="F1153" s="32">
        <v>1</v>
      </c>
      <c r="G1153" s="32" t="s">
        <v>1</v>
      </c>
      <c r="H1153" s="32" t="s">
        <v>29</v>
      </c>
      <c r="I1153" s="32" t="s">
        <v>40</v>
      </c>
      <c r="J1153" s="32">
        <v>7</v>
      </c>
      <c r="K1153" s="32">
        <v>7</v>
      </c>
      <c r="L1153" s="32" t="s">
        <v>36</v>
      </c>
      <c r="M1153" s="32" t="s">
        <v>4</v>
      </c>
      <c r="N1153" s="32" t="s">
        <v>43</v>
      </c>
      <c r="O1153" s="32">
        <v>0</v>
      </c>
      <c r="P1153" s="32">
        <v>7</v>
      </c>
      <c r="Q1153" s="32" t="s">
        <v>2</v>
      </c>
      <c r="R1153" s="32">
        <v>0</v>
      </c>
      <c r="S1153" s="32" t="s">
        <v>0</v>
      </c>
      <c r="T1153" s="32">
        <v>2</v>
      </c>
      <c r="U1153" s="32" t="s">
        <v>3</v>
      </c>
      <c r="V1153" s="32" t="s">
        <v>37</v>
      </c>
      <c r="W1153" s="32">
        <f>SUM(_xlfn.XLOOKUP(B1153,freq!$A$2:$A$40,freq!$B$2:$B$40,0),_xlfn.XLOOKUP(C1153,freq!$A$2:$A$40,freq!$B$2:$B$40,0),_xlfn.XLOOKUP(D1153,freq!$A$2:$A$40,freq!$B$2:$B$40,0),_xlfn.XLOOKUP(E1153,freq!$A$2:$A$40,freq!$B$2:$B$40,0),_xlfn.XLOOKUP(F1153,freq!$A$2:$A$40,freq!$B$2:$B$40,0),_xlfn.XLOOKUP(G1153,freq!$A$2:$A$40,freq!$B$2:$B$40,0),_xlfn.XLOOKUP(H1153,freq!$A$2:$A$40,freq!$B$2:$B$40,0),_xlfn.XLOOKUP(I1153,freq!$A$2:$A$40,freq!$B$2:$B$40,0),_xlfn.XLOOKUP(J1153,freq!$A$2:$A$40,freq!$B$2:$B$40,0),_xlfn.XLOOKUP(K1153,freq!$A$2:$A$40,freq!$B$2:$B$40,0),_xlfn.XLOOKUP(L1153,freq!$A$2:$A$40,freq!$B$2:$B$40,0),_xlfn.XLOOKUP(M1153,freq!$A$2:$A$40,freq!$B$2:$B$40,0),_xlfn.XLOOKUP(N1153,freq!$A$2:$A$40,freq!$B$2:$B$40,0),_xlfn.XLOOKUP(O1153,freq!$A$2:$A$40,freq!$B$2:$B$40,0),_xlfn.XLOOKUP(P1153,freq!$A$2:$A$40,freq!$B$2:$B$40,0),_xlfn.XLOOKUP(Q1153,freq!$A$2:$A$40,freq!$B$2:$B$40,0),_xlfn.XLOOKUP(R1153,freq!$A$2:$A$40,freq!$B$2:$B$40,0),_xlfn.XLOOKUP(S1153,freq!$A$2:$A$40,freq!$B$2:$B$40,0),_xlfn.XLOOKUP(T1153,freq!$A$2:$A$40,freq!$B$2:$B$40,0),_xlfn.XLOOKUP(U1153,freq!$A$2:$A$40,freq!$B$2:$B$40,0),_xlfn.XLOOKUP(V1153,freq!$A$2:$A$40,freq!$B$2:$B$40,0))</f>
        <v>49.420000000000009</v>
      </c>
    </row>
    <row r="1154" spans="1:23" hidden="1" x14ac:dyDescent="0.35">
      <c r="A1154" s="32" t="s">
        <v>161</v>
      </c>
      <c r="B1154" s="32" t="s">
        <v>58</v>
      </c>
      <c r="C1154" s="32" t="s">
        <v>42</v>
      </c>
      <c r="D1154" s="32" t="s">
        <v>53</v>
      </c>
      <c r="E1154" s="32">
        <v>2</v>
      </c>
      <c r="F1154" s="32" t="s">
        <v>29</v>
      </c>
      <c r="G1154" s="32">
        <v>3</v>
      </c>
      <c r="H1154" s="32">
        <v>5</v>
      </c>
      <c r="I1154" s="32" t="s">
        <v>31</v>
      </c>
      <c r="J1154" s="32" t="s">
        <v>4</v>
      </c>
      <c r="K1154" s="32" t="s">
        <v>37</v>
      </c>
      <c r="L1154" s="32" t="s">
        <v>50</v>
      </c>
      <c r="M1154" s="32" t="s">
        <v>58</v>
      </c>
      <c r="N1154" s="32" t="s">
        <v>30</v>
      </c>
      <c r="O1154" s="32" t="s">
        <v>45</v>
      </c>
      <c r="P1154" s="32" t="s">
        <v>29</v>
      </c>
      <c r="Q1154" s="32" t="s">
        <v>45</v>
      </c>
      <c r="R1154" s="32">
        <v>0</v>
      </c>
      <c r="S1154" s="32" t="s">
        <v>41</v>
      </c>
      <c r="T1154" s="32" t="s">
        <v>30</v>
      </c>
      <c r="U1154" s="32" t="s">
        <v>29</v>
      </c>
      <c r="V1154" s="32" t="s">
        <v>42</v>
      </c>
      <c r="W1154" s="32">
        <f>SUM(_xlfn.XLOOKUP(B1154,freq!$A$2:$A$40,freq!$B$2:$B$40,0),_xlfn.XLOOKUP(C1154,freq!$A$2:$A$40,freq!$B$2:$B$40,0),_xlfn.XLOOKUP(D1154,freq!$A$2:$A$40,freq!$B$2:$B$40,0),_xlfn.XLOOKUP(E1154,freq!$A$2:$A$40,freq!$B$2:$B$40,0),_xlfn.XLOOKUP(F1154,freq!$A$2:$A$40,freq!$B$2:$B$40,0),_xlfn.XLOOKUP(G1154,freq!$A$2:$A$40,freq!$B$2:$B$40,0),_xlfn.XLOOKUP(H1154,freq!$A$2:$A$40,freq!$B$2:$B$40,0),_xlfn.XLOOKUP(I1154,freq!$A$2:$A$40,freq!$B$2:$B$40,0),_xlfn.XLOOKUP(J1154,freq!$A$2:$A$40,freq!$B$2:$B$40,0),_xlfn.XLOOKUP(K1154,freq!$A$2:$A$40,freq!$B$2:$B$40,0),_xlfn.XLOOKUP(L1154,freq!$A$2:$A$40,freq!$B$2:$B$40,0),_xlfn.XLOOKUP(M1154,freq!$A$2:$A$40,freq!$B$2:$B$40,0),_xlfn.XLOOKUP(N1154,freq!$A$2:$A$40,freq!$B$2:$B$40,0),_xlfn.XLOOKUP(O1154,freq!$A$2:$A$40,freq!$B$2:$B$40,0),_xlfn.XLOOKUP(P1154,freq!$A$2:$A$40,freq!$B$2:$B$40,0),_xlfn.XLOOKUP(Q1154,freq!$A$2:$A$40,freq!$B$2:$B$40,0),_xlfn.XLOOKUP(R1154,freq!$A$2:$A$40,freq!$B$2:$B$40,0),_xlfn.XLOOKUP(S1154,freq!$A$2:$A$40,freq!$B$2:$B$40,0),_xlfn.XLOOKUP(T1154,freq!$A$2:$A$40,freq!$B$2:$B$40,0),_xlfn.XLOOKUP(U1154,freq!$A$2:$A$40,freq!$B$2:$B$40,0),_xlfn.XLOOKUP(V1154,freq!$A$2:$A$40,freq!$B$2:$B$40,0))</f>
        <v>49.410000000000004</v>
      </c>
    </row>
    <row r="1155" spans="1:23" hidden="1" x14ac:dyDescent="0.35">
      <c r="A1155" s="32" t="s">
        <v>990</v>
      </c>
      <c r="B1155" s="32" t="s">
        <v>59</v>
      </c>
      <c r="C1155" s="32">
        <v>1</v>
      </c>
      <c r="D1155" s="32" t="s">
        <v>42</v>
      </c>
      <c r="E1155" s="32" t="s">
        <v>31</v>
      </c>
      <c r="F1155" s="32" t="s">
        <v>46</v>
      </c>
      <c r="G1155" s="32" t="s">
        <v>3</v>
      </c>
      <c r="H1155" s="32" t="s">
        <v>59</v>
      </c>
      <c r="I1155" s="32">
        <v>7</v>
      </c>
      <c r="J1155" s="32" t="s">
        <v>31</v>
      </c>
      <c r="K1155" s="32" t="s">
        <v>43</v>
      </c>
      <c r="L1155" s="32" t="s">
        <v>48</v>
      </c>
      <c r="M1155" s="32" t="s">
        <v>42</v>
      </c>
      <c r="N1155" s="32" t="s">
        <v>56</v>
      </c>
      <c r="O1155" s="32" t="s">
        <v>36</v>
      </c>
      <c r="P1155" s="32" t="s">
        <v>0</v>
      </c>
      <c r="Q1155" s="32" t="s">
        <v>49</v>
      </c>
      <c r="R1155" s="32" t="s">
        <v>30</v>
      </c>
      <c r="S1155" s="32" t="s">
        <v>59</v>
      </c>
      <c r="T1155" s="32">
        <v>3</v>
      </c>
      <c r="U1155" s="32" t="s">
        <v>38</v>
      </c>
      <c r="V1155" s="32" t="s">
        <v>53</v>
      </c>
      <c r="W1155" s="32">
        <f>SUM(_xlfn.XLOOKUP(B1155,freq!$A$2:$A$40,freq!$B$2:$B$40,0),_xlfn.XLOOKUP(C1155,freq!$A$2:$A$40,freq!$B$2:$B$40,0),_xlfn.XLOOKUP(D1155,freq!$A$2:$A$40,freq!$B$2:$B$40,0),_xlfn.XLOOKUP(E1155,freq!$A$2:$A$40,freq!$B$2:$B$40,0),_xlfn.XLOOKUP(F1155,freq!$A$2:$A$40,freq!$B$2:$B$40,0),_xlfn.XLOOKUP(G1155,freq!$A$2:$A$40,freq!$B$2:$B$40,0),_xlfn.XLOOKUP(H1155,freq!$A$2:$A$40,freq!$B$2:$B$40,0),_xlfn.XLOOKUP(I1155,freq!$A$2:$A$40,freq!$B$2:$B$40,0),_xlfn.XLOOKUP(J1155,freq!$A$2:$A$40,freq!$B$2:$B$40,0),_xlfn.XLOOKUP(K1155,freq!$A$2:$A$40,freq!$B$2:$B$40,0),_xlfn.XLOOKUP(L1155,freq!$A$2:$A$40,freq!$B$2:$B$40,0),_xlfn.XLOOKUP(M1155,freq!$A$2:$A$40,freq!$B$2:$B$40,0),_xlfn.XLOOKUP(N1155,freq!$A$2:$A$40,freq!$B$2:$B$40,0),_xlfn.XLOOKUP(O1155,freq!$A$2:$A$40,freq!$B$2:$B$40,0),_xlfn.XLOOKUP(P1155,freq!$A$2:$A$40,freq!$B$2:$B$40,0),_xlfn.XLOOKUP(Q1155,freq!$A$2:$A$40,freq!$B$2:$B$40,0),_xlfn.XLOOKUP(R1155,freq!$A$2:$A$40,freq!$B$2:$B$40,0),_xlfn.XLOOKUP(S1155,freq!$A$2:$A$40,freq!$B$2:$B$40,0),_xlfn.XLOOKUP(T1155,freq!$A$2:$A$40,freq!$B$2:$B$40,0),_xlfn.XLOOKUP(U1155,freq!$A$2:$A$40,freq!$B$2:$B$40,0),_xlfn.XLOOKUP(V1155,freq!$A$2:$A$40,freq!$B$2:$B$40,0))</f>
        <v>49.41</v>
      </c>
    </row>
    <row r="1156" spans="1:23" hidden="1" x14ac:dyDescent="0.35">
      <c r="A1156" s="32" t="s">
        <v>1219</v>
      </c>
      <c r="B1156" s="32">
        <v>1</v>
      </c>
      <c r="C1156" s="32" t="s">
        <v>41</v>
      </c>
      <c r="D1156" s="32">
        <v>2</v>
      </c>
      <c r="E1156" s="32" t="s">
        <v>48</v>
      </c>
      <c r="F1156" s="32" t="s">
        <v>29</v>
      </c>
      <c r="G1156" s="32" t="s">
        <v>3</v>
      </c>
      <c r="H1156" s="32" t="s">
        <v>28</v>
      </c>
      <c r="I1156" s="32" t="s">
        <v>28</v>
      </c>
      <c r="J1156" s="32" t="s">
        <v>53</v>
      </c>
      <c r="K1156" s="32" t="s">
        <v>30</v>
      </c>
      <c r="L1156" s="32" t="s">
        <v>44</v>
      </c>
      <c r="M1156" s="32" t="s">
        <v>38</v>
      </c>
      <c r="N1156" s="32" t="s">
        <v>42</v>
      </c>
      <c r="O1156" s="32" t="s">
        <v>43</v>
      </c>
      <c r="P1156" s="32" t="s">
        <v>34</v>
      </c>
      <c r="Q1156" s="32" t="s">
        <v>2</v>
      </c>
      <c r="R1156" s="32" t="s">
        <v>29</v>
      </c>
      <c r="S1156" s="32" t="s">
        <v>46</v>
      </c>
      <c r="T1156" s="32" t="s">
        <v>40</v>
      </c>
      <c r="U1156" s="32" t="s">
        <v>3</v>
      </c>
      <c r="V1156" s="32" t="s">
        <v>58</v>
      </c>
      <c r="W1156" s="32">
        <f>SUM(_xlfn.XLOOKUP(B1156,freq!$A$2:$A$40,freq!$B$2:$B$40,0),_xlfn.XLOOKUP(C1156,freq!$A$2:$A$40,freq!$B$2:$B$40,0),_xlfn.XLOOKUP(D1156,freq!$A$2:$A$40,freq!$B$2:$B$40,0),_xlfn.XLOOKUP(E1156,freq!$A$2:$A$40,freq!$B$2:$B$40,0),_xlfn.XLOOKUP(F1156,freq!$A$2:$A$40,freq!$B$2:$B$40,0),_xlfn.XLOOKUP(G1156,freq!$A$2:$A$40,freq!$B$2:$B$40,0),_xlfn.XLOOKUP(H1156,freq!$A$2:$A$40,freq!$B$2:$B$40,0),_xlfn.XLOOKUP(I1156,freq!$A$2:$A$40,freq!$B$2:$B$40,0),_xlfn.XLOOKUP(J1156,freq!$A$2:$A$40,freq!$B$2:$B$40,0),_xlfn.XLOOKUP(K1156,freq!$A$2:$A$40,freq!$B$2:$B$40,0),_xlfn.XLOOKUP(L1156,freq!$A$2:$A$40,freq!$B$2:$B$40,0),_xlfn.XLOOKUP(M1156,freq!$A$2:$A$40,freq!$B$2:$B$40,0),_xlfn.XLOOKUP(N1156,freq!$A$2:$A$40,freq!$B$2:$B$40,0),_xlfn.XLOOKUP(O1156,freq!$A$2:$A$40,freq!$B$2:$B$40,0),_xlfn.XLOOKUP(P1156,freq!$A$2:$A$40,freq!$B$2:$B$40,0),_xlfn.XLOOKUP(Q1156,freq!$A$2:$A$40,freq!$B$2:$B$40,0),_xlfn.XLOOKUP(R1156,freq!$A$2:$A$40,freq!$B$2:$B$40,0),_xlfn.XLOOKUP(S1156,freq!$A$2:$A$40,freq!$B$2:$B$40,0),_xlfn.XLOOKUP(T1156,freq!$A$2:$A$40,freq!$B$2:$B$40,0),_xlfn.XLOOKUP(U1156,freq!$A$2:$A$40,freq!$B$2:$B$40,0),_xlfn.XLOOKUP(V1156,freq!$A$2:$A$40,freq!$B$2:$B$40,0))</f>
        <v>49.38</v>
      </c>
    </row>
    <row r="1157" spans="1:23" hidden="1" x14ac:dyDescent="0.35">
      <c r="A1157" s="32" t="s">
        <v>932</v>
      </c>
      <c r="B1157" s="32">
        <v>3</v>
      </c>
      <c r="C1157" s="32" t="s">
        <v>58</v>
      </c>
      <c r="D1157" s="32" t="s">
        <v>1</v>
      </c>
      <c r="E1157" s="32">
        <v>3</v>
      </c>
      <c r="F1157" s="32">
        <v>7</v>
      </c>
      <c r="G1157" s="32" t="s">
        <v>4</v>
      </c>
      <c r="H1157" s="32" t="s">
        <v>56</v>
      </c>
      <c r="I1157" s="32" t="s">
        <v>50</v>
      </c>
      <c r="J1157" s="32">
        <v>4</v>
      </c>
      <c r="K1157" s="32" t="s">
        <v>59</v>
      </c>
      <c r="L1157" s="32" t="s">
        <v>2</v>
      </c>
      <c r="M1157" s="32" t="s">
        <v>1</v>
      </c>
      <c r="N1157" s="32" t="s">
        <v>58</v>
      </c>
      <c r="O1157" s="32">
        <v>8</v>
      </c>
      <c r="P1157" s="32">
        <v>5</v>
      </c>
      <c r="Q1157" s="32" t="s">
        <v>50</v>
      </c>
      <c r="R1157" s="32" t="s">
        <v>41</v>
      </c>
      <c r="S1157" s="32" t="s">
        <v>44</v>
      </c>
      <c r="T1157" s="32" t="s">
        <v>31</v>
      </c>
      <c r="U1157" s="32">
        <v>4</v>
      </c>
      <c r="V1157" s="32" t="s">
        <v>49</v>
      </c>
      <c r="W1157" s="32">
        <f>SUM(_xlfn.XLOOKUP(B1157,freq!$A$2:$A$40,freq!$B$2:$B$40,0),_xlfn.XLOOKUP(C1157,freq!$A$2:$A$40,freq!$B$2:$B$40,0),_xlfn.XLOOKUP(D1157,freq!$A$2:$A$40,freq!$B$2:$B$40,0),_xlfn.XLOOKUP(E1157,freq!$A$2:$A$40,freq!$B$2:$B$40,0),_xlfn.XLOOKUP(F1157,freq!$A$2:$A$40,freq!$B$2:$B$40,0),_xlfn.XLOOKUP(G1157,freq!$A$2:$A$40,freq!$B$2:$B$40,0),_xlfn.XLOOKUP(H1157,freq!$A$2:$A$40,freq!$B$2:$B$40,0),_xlfn.XLOOKUP(I1157,freq!$A$2:$A$40,freq!$B$2:$B$40,0),_xlfn.XLOOKUP(J1157,freq!$A$2:$A$40,freq!$B$2:$B$40,0),_xlfn.XLOOKUP(K1157,freq!$A$2:$A$40,freq!$B$2:$B$40,0),_xlfn.XLOOKUP(L1157,freq!$A$2:$A$40,freq!$B$2:$B$40,0),_xlfn.XLOOKUP(M1157,freq!$A$2:$A$40,freq!$B$2:$B$40,0),_xlfn.XLOOKUP(N1157,freq!$A$2:$A$40,freq!$B$2:$B$40,0),_xlfn.XLOOKUP(O1157,freq!$A$2:$A$40,freq!$B$2:$B$40,0),_xlfn.XLOOKUP(P1157,freq!$A$2:$A$40,freq!$B$2:$B$40,0),_xlfn.XLOOKUP(Q1157,freq!$A$2:$A$40,freq!$B$2:$B$40,0),_xlfn.XLOOKUP(R1157,freq!$A$2:$A$40,freq!$B$2:$B$40,0),_xlfn.XLOOKUP(S1157,freq!$A$2:$A$40,freq!$B$2:$B$40,0),_xlfn.XLOOKUP(T1157,freq!$A$2:$A$40,freq!$B$2:$B$40,0),_xlfn.XLOOKUP(U1157,freq!$A$2:$A$40,freq!$B$2:$B$40,0),_xlfn.XLOOKUP(V1157,freq!$A$2:$A$40,freq!$B$2:$B$40,0))</f>
        <v>49.37</v>
      </c>
    </row>
    <row r="1158" spans="1:23" hidden="1" x14ac:dyDescent="0.35">
      <c r="A1158" s="32" t="s">
        <v>1997</v>
      </c>
      <c r="B1158" s="32" t="s">
        <v>40</v>
      </c>
      <c r="C1158" s="32">
        <v>1</v>
      </c>
      <c r="D1158" s="32" t="s">
        <v>40</v>
      </c>
      <c r="E1158" s="32">
        <v>8</v>
      </c>
      <c r="F1158" s="32" t="s">
        <v>34</v>
      </c>
      <c r="G1158" s="32" t="s">
        <v>38</v>
      </c>
      <c r="H1158" s="32">
        <v>3</v>
      </c>
      <c r="I1158" s="32">
        <v>1</v>
      </c>
      <c r="J1158" s="32" t="s">
        <v>36</v>
      </c>
      <c r="K1158" s="32" t="s">
        <v>40</v>
      </c>
      <c r="L1158" s="32">
        <v>4</v>
      </c>
      <c r="M1158" s="32" t="s">
        <v>48</v>
      </c>
      <c r="N1158" s="32" t="s">
        <v>46</v>
      </c>
      <c r="O1158" s="32">
        <v>6</v>
      </c>
      <c r="P1158" s="32">
        <v>9</v>
      </c>
      <c r="Q1158" s="32" t="s">
        <v>53</v>
      </c>
      <c r="R1158" s="32" t="s">
        <v>48</v>
      </c>
      <c r="S1158" s="32" t="s">
        <v>2</v>
      </c>
      <c r="T1158" s="32" t="s">
        <v>2</v>
      </c>
      <c r="U1158" s="32" t="s">
        <v>28</v>
      </c>
      <c r="V1158" s="32" t="s">
        <v>37</v>
      </c>
      <c r="W1158" s="32">
        <f>SUM(_xlfn.XLOOKUP(B1158,freq!$A$2:$A$40,freq!$B$2:$B$40,0),_xlfn.XLOOKUP(C1158,freq!$A$2:$A$40,freq!$B$2:$B$40,0),_xlfn.XLOOKUP(D1158,freq!$A$2:$A$40,freq!$B$2:$B$40,0),_xlfn.XLOOKUP(E1158,freq!$A$2:$A$40,freq!$B$2:$B$40,0),_xlfn.XLOOKUP(F1158,freq!$A$2:$A$40,freq!$B$2:$B$40,0),_xlfn.XLOOKUP(G1158,freq!$A$2:$A$40,freq!$B$2:$B$40,0),_xlfn.XLOOKUP(H1158,freq!$A$2:$A$40,freq!$B$2:$B$40,0),_xlfn.XLOOKUP(I1158,freq!$A$2:$A$40,freq!$B$2:$B$40,0),_xlfn.XLOOKUP(J1158,freq!$A$2:$A$40,freq!$B$2:$B$40,0),_xlfn.XLOOKUP(K1158,freq!$A$2:$A$40,freq!$B$2:$B$40,0),_xlfn.XLOOKUP(L1158,freq!$A$2:$A$40,freq!$B$2:$B$40,0),_xlfn.XLOOKUP(M1158,freq!$A$2:$A$40,freq!$B$2:$B$40,0),_xlfn.XLOOKUP(N1158,freq!$A$2:$A$40,freq!$B$2:$B$40,0),_xlfn.XLOOKUP(O1158,freq!$A$2:$A$40,freq!$B$2:$B$40,0),_xlfn.XLOOKUP(P1158,freq!$A$2:$A$40,freq!$B$2:$B$40,0),_xlfn.XLOOKUP(Q1158,freq!$A$2:$A$40,freq!$B$2:$B$40,0),_xlfn.XLOOKUP(R1158,freq!$A$2:$A$40,freq!$B$2:$B$40,0),_xlfn.XLOOKUP(S1158,freq!$A$2:$A$40,freq!$B$2:$B$40,0),_xlfn.XLOOKUP(T1158,freq!$A$2:$A$40,freq!$B$2:$B$40,0),_xlfn.XLOOKUP(U1158,freq!$A$2:$A$40,freq!$B$2:$B$40,0),_xlfn.XLOOKUP(V1158,freq!$A$2:$A$40,freq!$B$2:$B$40,0))</f>
        <v>49.360000000000007</v>
      </c>
    </row>
    <row r="1159" spans="1:23" hidden="1" x14ac:dyDescent="0.35">
      <c r="A1159" s="32" t="s">
        <v>1084</v>
      </c>
      <c r="B1159" s="32" t="s">
        <v>50</v>
      </c>
      <c r="C1159" s="32" t="s">
        <v>32</v>
      </c>
      <c r="D1159" s="32" t="s">
        <v>0</v>
      </c>
      <c r="E1159" s="32" t="s">
        <v>43</v>
      </c>
      <c r="F1159" s="32">
        <v>0</v>
      </c>
      <c r="G1159" s="32" t="s">
        <v>50</v>
      </c>
      <c r="H1159" s="32" t="s">
        <v>31</v>
      </c>
      <c r="I1159" s="32">
        <v>8</v>
      </c>
      <c r="J1159" s="32" t="s">
        <v>49</v>
      </c>
      <c r="K1159" s="32" t="s">
        <v>46</v>
      </c>
      <c r="L1159" s="32" t="s">
        <v>2</v>
      </c>
      <c r="M1159" s="32" t="s">
        <v>36</v>
      </c>
      <c r="N1159" s="32" t="s">
        <v>4</v>
      </c>
      <c r="O1159" s="32" t="s">
        <v>36</v>
      </c>
      <c r="P1159" s="32" t="s">
        <v>34</v>
      </c>
      <c r="Q1159" s="32" t="s">
        <v>28</v>
      </c>
      <c r="R1159" s="32" t="s">
        <v>45</v>
      </c>
      <c r="S1159" s="32" t="s">
        <v>42</v>
      </c>
      <c r="T1159" s="32" t="s">
        <v>40</v>
      </c>
      <c r="U1159" s="32" t="s">
        <v>28</v>
      </c>
      <c r="V1159" s="32" t="s">
        <v>53</v>
      </c>
      <c r="W1159" s="32">
        <f>SUM(_xlfn.XLOOKUP(B1159,freq!$A$2:$A$40,freq!$B$2:$B$40,0),_xlfn.XLOOKUP(C1159,freq!$A$2:$A$40,freq!$B$2:$B$40,0),_xlfn.XLOOKUP(D1159,freq!$A$2:$A$40,freq!$B$2:$B$40,0),_xlfn.XLOOKUP(E1159,freq!$A$2:$A$40,freq!$B$2:$B$40,0),_xlfn.XLOOKUP(F1159,freq!$A$2:$A$40,freq!$B$2:$B$40,0),_xlfn.XLOOKUP(G1159,freq!$A$2:$A$40,freq!$B$2:$B$40,0),_xlfn.XLOOKUP(H1159,freq!$A$2:$A$40,freq!$B$2:$B$40,0),_xlfn.XLOOKUP(I1159,freq!$A$2:$A$40,freq!$B$2:$B$40,0),_xlfn.XLOOKUP(J1159,freq!$A$2:$A$40,freq!$B$2:$B$40,0),_xlfn.XLOOKUP(K1159,freq!$A$2:$A$40,freq!$B$2:$B$40,0),_xlfn.XLOOKUP(L1159,freq!$A$2:$A$40,freq!$B$2:$B$40,0),_xlfn.XLOOKUP(M1159,freq!$A$2:$A$40,freq!$B$2:$B$40,0),_xlfn.XLOOKUP(N1159,freq!$A$2:$A$40,freq!$B$2:$B$40,0),_xlfn.XLOOKUP(O1159,freq!$A$2:$A$40,freq!$B$2:$B$40,0),_xlfn.XLOOKUP(P1159,freq!$A$2:$A$40,freq!$B$2:$B$40,0),_xlfn.XLOOKUP(Q1159,freq!$A$2:$A$40,freq!$B$2:$B$40,0),_xlfn.XLOOKUP(R1159,freq!$A$2:$A$40,freq!$B$2:$B$40,0),_xlfn.XLOOKUP(S1159,freq!$A$2:$A$40,freq!$B$2:$B$40,0),_xlfn.XLOOKUP(T1159,freq!$A$2:$A$40,freq!$B$2:$B$40,0),_xlfn.XLOOKUP(U1159,freq!$A$2:$A$40,freq!$B$2:$B$40,0),_xlfn.XLOOKUP(V1159,freq!$A$2:$A$40,freq!$B$2:$B$40,0))</f>
        <v>49.349999999999994</v>
      </c>
    </row>
    <row r="1160" spans="1:23" hidden="1" x14ac:dyDescent="0.35">
      <c r="A1160" s="32" t="s">
        <v>1210</v>
      </c>
      <c r="B1160" s="32" t="s">
        <v>40</v>
      </c>
      <c r="C1160" s="32" t="s">
        <v>49</v>
      </c>
      <c r="D1160" s="32">
        <v>9</v>
      </c>
      <c r="E1160" s="32" t="s">
        <v>35</v>
      </c>
      <c r="F1160" s="32" t="s">
        <v>31</v>
      </c>
      <c r="G1160" s="32">
        <v>3</v>
      </c>
      <c r="H1160" s="32" t="s">
        <v>0</v>
      </c>
      <c r="I1160" s="32" t="s">
        <v>31</v>
      </c>
      <c r="J1160" s="32">
        <v>7</v>
      </c>
      <c r="K1160" s="32">
        <v>9</v>
      </c>
      <c r="L1160" s="32" t="s">
        <v>41</v>
      </c>
      <c r="M1160" s="32" t="s">
        <v>53</v>
      </c>
      <c r="N1160" s="32" t="s">
        <v>32</v>
      </c>
      <c r="O1160" s="32" t="s">
        <v>58</v>
      </c>
      <c r="P1160" s="32" t="s">
        <v>36</v>
      </c>
      <c r="Q1160" s="32" t="s">
        <v>38</v>
      </c>
      <c r="R1160" s="32" t="s">
        <v>46</v>
      </c>
      <c r="S1160" s="32" t="s">
        <v>29</v>
      </c>
      <c r="T1160" s="32" t="s">
        <v>0</v>
      </c>
      <c r="U1160" s="32" t="s">
        <v>38</v>
      </c>
      <c r="V1160" s="32" t="s">
        <v>37</v>
      </c>
      <c r="W1160" s="32">
        <f>SUM(_xlfn.XLOOKUP(B1160,freq!$A$2:$A$40,freq!$B$2:$B$40,0),_xlfn.XLOOKUP(C1160,freq!$A$2:$A$40,freq!$B$2:$B$40,0),_xlfn.XLOOKUP(D1160,freq!$A$2:$A$40,freq!$B$2:$B$40,0),_xlfn.XLOOKUP(E1160,freq!$A$2:$A$40,freq!$B$2:$B$40,0),_xlfn.XLOOKUP(F1160,freq!$A$2:$A$40,freq!$B$2:$B$40,0),_xlfn.XLOOKUP(G1160,freq!$A$2:$A$40,freq!$B$2:$B$40,0),_xlfn.XLOOKUP(H1160,freq!$A$2:$A$40,freq!$B$2:$B$40,0),_xlfn.XLOOKUP(I1160,freq!$A$2:$A$40,freq!$B$2:$B$40,0),_xlfn.XLOOKUP(J1160,freq!$A$2:$A$40,freq!$B$2:$B$40,0),_xlfn.XLOOKUP(K1160,freq!$A$2:$A$40,freq!$B$2:$B$40,0),_xlfn.XLOOKUP(L1160,freq!$A$2:$A$40,freq!$B$2:$B$40,0),_xlfn.XLOOKUP(M1160,freq!$A$2:$A$40,freq!$B$2:$B$40,0),_xlfn.XLOOKUP(N1160,freq!$A$2:$A$40,freq!$B$2:$B$40,0),_xlfn.XLOOKUP(O1160,freq!$A$2:$A$40,freq!$B$2:$B$40,0),_xlfn.XLOOKUP(P1160,freq!$A$2:$A$40,freq!$B$2:$B$40,0),_xlfn.XLOOKUP(Q1160,freq!$A$2:$A$40,freq!$B$2:$B$40,0),_xlfn.XLOOKUP(R1160,freq!$A$2:$A$40,freq!$B$2:$B$40,0),_xlfn.XLOOKUP(S1160,freq!$A$2:$A$40,freq!$B$2:$B$40,0),_xlfn.XLOOKUP(T1160,freq!$A$2:$A$40,freq!$B$2:$B$40,0),_xlfn.XLOOKUP(U1160,freq!$A$2:$A$40,freq!$B$2:$B$40,0),_xlfn.XLOOKUP(V1160,freq!$A$2:$A$40,freq!$B$2:$B$40,0))</f>
        <v>49.339999999999996</v>
      </c>
    </row>
    <row r="1161" spans="1:23" hidden="1" x14ac:dyDescent="0.35">
      <c r="A1161" s="32" t="s">
        <v>1825</v>
      </c>
      <c r="B1161" s="32" t="s">
        <v>37</v>
      </c>
      <c r="C1161" s="32" t="s">
        <v>38</v>
      </c>
      <c r="D1161" s="32" t="s">
        <v>40</v>
      </c>
      <c r="E1161" s="32">
        <v>8</v>
      </c>
      <c r="F1161" s="32" t="s">
        <v>42</v>
      </c>
      <c r="G1161" s="32" t="s">
        <v>31</v>
      </c>
      <c r="H1161" s="32" t="s">
        <v>50</v>
      </c>
      <c r="I1161" s="32" t="s">
        <v>30</v>
      </c>
      <c r="J1161" s="32" t="s">
        <v>33</v>
      </c>
      <c r="K1161" s="32" t="s">
        <v>45</v>
      </c>
      <c r="L1161" s="32" t="s">
        <v>58</v>
      </c>
      <c r="M1161" s="32" t="s">
        <v>31</v>
      </c>
      <c r="N1161" s="32">
        <v>6</v>
      </c>
      <c r="O1161" s="32" t="s">
        <v>36</v>
      </c>
      <c r="P1161" s="32" t="s">
        <v>41</v>
      </c>
      <c r="Q1161" s="32" t="s">
        <v>50</v>
      </c>
      <c r="R1161" s="32">
        <v>1</v>
      </c>
      <c r="S1161" s="32" t="s">
        <v>37</v>
      </c>
      <c r="T1161" s="32" t="s">
        <v>53</v>
      </c>
      <c r="U1161" s="32" t="s">
        <v>43</v>
      </c>
      <c r="V1161" s="32">
        <v>2</v>
      </c>
      <c r="W1161" s="32">
        <f>SUM(_xlfn.XLOOKUP(B1161,freq!$A$2:$A$40,freq!$B$2:$B$40,0),_xlfn.XLOOKUP(C1161,freq!$A$2:$A$40,freq!$B$2:$B$40,0),_xlfn.XLOOKUP(D1161,freq!$A$2:$A$40,freq!$B$2:$B$40,0),_xlfn.XLOOKUP(E1161,freq!$A$2:$A$40,freq!$B$2:$B$40,0),_xlfn.XLOOKUP(F1161,freq!$A$2:$A$40,freq!$B$2:$B$40,0),_xlfn.XLOOKUP(G1161,freq!$A$2:$A$40,freq!$B$2:$B$40,0),_xlfn.XLOOKUP(H1161,freq!$A$2:$A$40,freq!$B$2:$B$40,0),_xlfn.XLOOKUP(I1161,freq!$A$2:$A$40,freq!$B$2:$B$40,0),_xlfn.XLOOKUP(J1161,freq!$A$2:$A$40,freq!$B$2:$B$40,0),_xlfn.XLOOKUP(K1161,freq!$A$2:$A$40,freq!$B$2:$B$40,0),_xlfn.XLOOKUP(L1161,freq!$A$2:$A$40,freq!$B$2:$B$40,0),_xlfn.XLOOKUP(M1161,freq!$A$2:$A$40,freq!$B$2:$B$40,0),_xlfn.XLOOKUP(N1161,freq!$A$2:$A$40,freq!$B$2:$B$40,0),_xlfn.XLOOKUP(O1161,freq!$A$2:$A$40,freq!$B$2:$B$40,0),_xlfn.XLOOKUP(P1161,freq!$A$2:$A$40,freq!$B$2:$B$40,0),_xlfn.XLOOKUP(Q1161,freq!$A$2:$A$40,freq!$B$2:$B$40,0),_xlfn.XLOOKUP(R1161,freq!$A$2:$A$40,freq!$B$2:$B$40,0),_xlfn.XLOOKUP(S1161,freq!$A$2:$A$40,freq!$B$2:$B$40,0),_xlfn.XLOOKUP(T1161,freq!$A$2:$A$40,freq!$B$2:$B$40,0),_xlfn.XLOOKUP(U1161,freq!$A$2:$A$40,freq!$B$2:$B$40,0),_xlfn.XLOOKUP(V1161,freq!$A$2:$A$40,freq!$B$2:$B$40,0))</f>
        <v>49.33</v>
      </c>
    </row>
    <row r="1162" spans="1:23" hidden="1" x14ac:dyDescent="0.35">
      <c r="A1162" s="32" t="s">
        <v>1088</v>
      </c>
      <c r="B1162" s="32" t="s">
        <v>31</v>
      </c>
      <c r="C1162" s="32">
        <v>4</v>
      </c>
      <c r="D1162" s="32" t="s">
        <v>0</v>
      </c>
      <c r="E1162" s="32" t="s">
        <v>41</v>
      </c>
      <c r="F1162" s="32" t="s">
        <v>59</v>
      </c>
      <c r="G1162" s="32" t="s">
        <v>1</v>
      </c>
      <c r="H1162" s="32" t="s">
        <v>46</v>
      </c>
      <c r="I1162" s="32" t="s">
        <v>59</v>
      </c>
      <c r="J1162" s="32" t="s">
        <v>37</v>
      </c>
      <c r="K1162" s="32" t="s">
        <v>48</v>
      </c>
      <c r="L1162" s="32">
        <v>0</v>
      </c>
      <c r="M1162" s="32" t="s">
        <v>3</v>
      </c>
      <c r="N1162" s="32">
        <v>8</v>
      </c>
      <c r="O1162" s="32">
        <v>4</v>
      </c>
      <c r="P1162" s="32" t="s">
        <v>41</v>
      </c>
      <c r="Q1162" s="32" t="s">
        <v>41</v>
      </c>
      <c r="R1162" s="32" t="s">
        <v>0</v>
      </c>
      <c r="S1162" s="32">
        <v>3</v>
      </c>
      <c r="T1162" s="32">
        <v>0</v>
      </c>
      <c r="U1162" s="32">
        <v>9</v>
      </c>
      <c r="V1162" s="32">
        <v>4</v>
      </c>
      <c r="W1162" s="32">
        <f>SUM(_xlfn.XLOOKUP(B1162,freq!$A$2:$A$40,freq!$B$2:$B$40,0),_xlfn.XLOOKUP(C1162,freq!$A$2:$A$40,freq!$B$2:$B$40,0),_xlfn.XLOOKUP(D1162,freq!$A$2:$A$40,freq!$B$2:$B$40,0),_xlfn.XLOOKUP(E1162,freq!$A$2:$A$40,freq!$B$2:$B$40,0),_xlfn.XLOOKUP(F1162,freq!$A$2:$A$40,freq!$B$2:$B$40,0),_xlfn.XLOOKUP(G1162,freq!$A$2:$A$40,freq!$B$2:$B$40,0),_xlfn.XLOOKUP(H1162,freq!$A$2:$A$40,freq!$B$2:$B$40,0),_xlfn.XLOOKUP(I1162,freq!$A$2:$A$40,freq!$B$2:$B$40,0),_xlfn.XLOOKUP(J1162,freq!$A$2:$A$40,freq!$B$2:$B$40,0),_xlfn.XLOOKUP(K1162,freq!$A$2:$A$40,freq!$B$2:$B$40,0),_xlfn.XLOOKUP(L1162,freq!$A$2:$A$40,freq!$B$2:$B$40,0),_xlfn.XLOOKUP(M1162,freq!$A$2:$A$40,freq!$B$2:$B$40,0),_xlfn.XLOOKUP(N1162,freq!$A$2:$A$40,freq!$B$2:$B$40,0),_xlfn.XLOOKUP(O1162,freq!$A$2:$A$40,freq!$B$2:$B$40,0),_xlfn.XLOOKUP(P1162,freq!$A$2:$A$40,freq!$B$2:$B$40,0),_xlfn.XLOOKUP(Q1162,freq!$A$2:$A$40,freq!$B$2:$B$40,0),_xlfn.XLOOKUP(R1162,freq!$A$2:$A$40,freq!$B$2:$B$40,0),_xlfn.XLOOKUP(S1162,freq!$A$2:$A$40,freq!$B$2:$B$40,0),_xlfn.XLOOKUP(T1162,freq!$A$2:$A$40,freq!$B$2:$B$40,0),_xlfn.XLOOKUP(U1162,freq!$A$2:$A$40,freq!$B$2:$B$40,0),_xlfn.XLOOKUP(V1162,freq!$A$2:$A$40,freq!$B$2:$B$40,0))</f>
        <v>49.31</v>
      </c>
    </row>
    <row r="1163" spans="1:23" hidden="1" x14ac:dyDescent="0.35">
      <c r="A1163" s="32" t="s">
        <v>1851</v>
      </c>
      <c r="B1163" s="32" t="s">
        <v>35</v>
      </c>
      <c r="C1163" s="32">
        <v>1</v>
      </c>
      <c r="D1163" s="32">
        <v>5</v>
      </c>
      <c r="E1163" s="32" t="s">
        <v>35</v>
      </c>
      <c r="F1163" s="32" t="s">
        <v>28</v>
      </c>
      <c r="G1163" s="32" t="s">
        <v>37</v>
      </c>
      <c r="H1163" s="32" t="s">
        <v>49</v>
      </c>
      <c r="I1163" s="32">
        <v>1</v>
      </c>
      <c r="J1163" s="32" t="s">
        <v>32</v>
      </c>
      <c r="K1163" s="32">
        <v>5</v>
      </c>
      <c r="L1163" s="32">
        <v>0</v>
      </c>
      <c r="M1163" s="32" t="s">
        <v>40</v>
      </c>
      <c r="N1163" s="32" t="s">
        <v>37</v>
      </c>
      <c r="O1163" s="32" t="s">
        <v>4</v>
      </c>
      <c r="P1163" s="32" t="s">
        <v>53</v>
      </c>
      <c r="Q1163" s="32" t="s">
        <v>32</v>
      </c>
      <c r="R1163" s="32">
        <v>5</v>
      </c>
      <c r="S1163" s="32" t="s">
        <v>35</v>
      </c>
      <c r="T1163" s="32">
        <v>8</v>
      </c>
      <c r="U1163" s="32">
        <v>3</v>
      </c>
      <c r="V1163" s="32">
        <v>8</v>
      </c>
      <c r="W1163" s="32">
        <f>SUM(_xlfn.XLOOKUP(B1163,freq!$A$2:$A$40,freq!$B$2:$B$40,0),_xlfn.XLOOKUP(C1163,freq!$A$2:$A$40,freq!$B$2:$B$40,0),_xlfn.XLOOKUP(D1163,freq!$A$2:$A$40,freq!$B$2:$B$40,0),_xlfn.XLOOKUP(E1163,freq!$A$2:$A$40,freq!$B$2:$B$40,0),_xlfn.XLOOKUP(F1163,freq!$A$2:$A$40,freq!$B$2:$B$40,0),_xlfn.XLOOKUP(G1163,freq!$A$2:$A$40,freq!$B$2:$B$40,0),_xlfn.XLOOKUP(H1163,freq!$A$2:$A$40,freq!$B$2:$B$40,0),_xlfn.XLOOKUP(I1163,freq!$A$2:$A$40,freq!$B$2:$B$40,0),_xlfn.XLOOKUP(J1163,freq!$A$2:$A$40,freq!$B$2:$B$40,0),_xlfn.XLOOKUP(K1163,freq!$A$2:$A$40,freq!$B$2:$B$40,0),_xlfn.XLOOKUP(L1163,freq!$A$2:$A$40,freq!$B$2:$B$40,0),_xlfn.XLOOKUP(M1163,freq!$A$2:$A$40,freq!$B$2:$B$40,0),_xlfn.XLOOKUP(N1163,freq!$A$2:$A$40,freq!$B$2:$B$40,0),_xlfn.XLOOKUP(O1163,freq!$A$2:$A$40,freq!$B$2:$B$40,0),_xlfn.XLOOKUP(P1163,freq!$A$2:$A$40,freq!$B$2:$B$40,0),_xlfn.XLOOKUP(Q1163,freq!$A$2:$A$40,freq!$B$2:$B$40,0),_xlfn.XLOOKUP(R1163,freq!$A$2:$A$40,freq!$B$2:$B$40,0),_xlfn.XLOOKUP(S1163,freq!$A$2:$A$40,freq!$B$2:$B$40,0),_xlfn.XLOOKUP(T1163,freq!$A$2:$A$40,freq!$B$2:$B$40,0),_xlfn.XLOOKUP(U1163,freq!$A$2:$A$40,freq!$B$2:$B$40,0),_xlfn.XLOOKUP(V1163,freq!$A$2:$A$40,freq!$B$2:$B$40,0))</f>
        <v>49.31</v>
      </c>
    </row>
    <row r="1164" spans="1:23" x14ac:dyDescent="0.35">
      <c r="A1164" s="32" t="s">
        <v>940</v>
      </c>
      <c r="B1164" s="32" t="s">
        <v>36</v>
      </c>
      <c r="C1164" s="32">
        <v>2</v>
      </c>
      <c r="D1164" s="32" t="s">
        <v>45</v>
      </c>
      <c r="E1164" s="32">
        <v>9</v>
      </c>
      <c r="F1164" s="32" t="s">
        <v>59</v>
      </c>
      <c r="G1164" s="32">
        <v>0</v>
      </c>
      <c r="H1164" s="32" t="s">
        <v>31</v>
      </c>
      <c r="I1164" s="32" t="s">
        <v>41</v>
      </c>
      <c r="J1164" s="32" t="s">
        <v>42</v>
      </c>
      <c r="K1164" s="32" t="s">
        <v>31</v>
      </c>
      <c r="L1164" s="32">
        <v>4</v>
      </c>
      <c r="M1164" s="32" t="s">
        <v>30</v>
      </c>
      <c r="N1164" s="32" t="s">
        <v>58</v>
      </c>
      <c r="O1164" s="32">
        <v>6</v>
      </c>
      <c r="P1164" s="32" t="s">
        <v>59</v>
      </c>
      <c r="Q1164" s="32" t="s">
        <v>59</v>
      </c>
      <c r="R1164" s="32" t="s">
        <v>36</v>
      </c>
      <c r="S1164" s="32" t="s">
        <v>1</v>
      </c>
      <c r="T1164" s="32" t="s">
        <v>53</v>
      </c>
      <c r="U1164" s="32" t="s">
        <v>0</v>
      </c>
      <c r="V1164" s="32" t="s">
        <v>34</v>
      </c>
      <c r="W1164" s="32">
        <f>SUM(_xlfn.XLOOKUP(B1164,freq!$A$2:$A$40,freq!$B$2:$B$40,0),_xlfn.XLOOKUP(C1164,freq!$A$2:$A$40,freq!$B$2:$B$40,0),_xlfn.XLOOKUP(D1164,freq!$A$2:$A$40,freq!$B$2:$B$40,0),_xlfn.XLOOKUP(E1164,freq!$A$2:$A$40,freq!$B$2:$B$40,0),_xlfn.XLOOKUP(F1164,freq!$A$2:$A$40,freq!$B$2:$B$40,0),_xlfn.XLOOKUP(G1164,freq!$A$2:$A$40,freq!$B$2:$B$40,0),_xlfn.XLOOKUP(H1164,freq!$A$2:$A$40,freq!$B$2:$B$40,0),_xlfn.XLOOKUP(I1164,freq!$A$2:$A$40,freq!$B$2:$B$40,0),_xlfn.XLOOKUP(J1164,freq!$A$2:$A$40,freq!$B$2:$B$40,0),_xlfn.XLOOKUP(K1164,freq!$A$2:$A$40,freq!$B$2:$B$40,0),_xlfn.XLOOKUP(L1164,freq!$A$2:$A$40,freq!$B$2:$B$40,0),_xlfn.XLOOKUP(M1164,freq!$A$2:$A$40,freq!$B$2:$B$40,0),_xlfn.XLOOKUP(N1164,freq!$A$2:$A$40,freq!$B$2:$B$40,0),_xlfn.XLOOKUP(O1164,freq!$A$2:$A$40,freq!$B$2:$B$40,0),_xlfn.XLOOKUP(P1164,freq!$A$2:$A$40,freq!$B$2:$B$40,0),_xlfn.XLOOKUP(Q1164,freq!$A$2:$A$40,freq!$B$2:$B$40,0),_xlfn.XLOOKUP(R1164,freq!$A$2:$A$40,freq!$B$2:$B$40,0),_xlfn.XLOOKUP(S1164,freq!$A$2:$A$40,freq!$B$2:$B$40,0),_xlfn.XLOOKUP(T1164,freq!$A$2:$A$40,freq!$B$2:$B$40,0),_xlfn.XLOOKUP(U1164,freq!$A$2:$A$40,freq!$B$2:$B$40,0),_xlfn.XLOOKUP(V1164,freq!$A$2:$A$40,freq!$B$2:$B$40,0))</f>
        <v>49.300000000000004</v>
      </c>
    </row>
    <row r="1165" spans="1:23" hidden="1" x14ac:dyDescent="0.35">
      <c r="A1165" s="32" t="s">
        <v>654</v>
      </c>
      <c r="B1165" s="32">
        <v>4</v>
      </c>
      <c r="C1165" s="32" t="s">
        <v>48</v>
      </c>
      <c r="D1165" s="32">
        <v>5</v>
      </c>
      <c r="E1165" s="32" t="s">
        <v>46</v>
      </c>
      <c r="F1165" s="32" t="s">
        <v>58</v>
      </c>
      <c r="G1165" s="32" t="s">
        <v>53</v>
      </c>
      <c r="H1165" s="32" t="s">
        <v>37</v>
      </c>
      <c r="I1165" s="32" t="s">
        <v>2</v>
      </c>
      <c r="J1165" s="32" t="s">
        <v>4</v>
      </c>
      <c r="K1165" s="32" t="s">
        <v>50</v>
      </c>
      <c r="L1165" s="32" t="s">
        <v>29</v>
      </c>
      <c r="M1165" s="32">
        <v>0</v>
      </c>
      <c r="N1165" s="32" t="s">
        <v>36</v>
      </c>
      <c r="O1165" s="32" t="s">
        <v>37</v>
      </c>
      <c r="P1165" s="32" t="s">
        <v>46</v>
      </c>
      <c r="Q1165" s="32" t="s">
        <v>42</v>
      </c>
      <c r="R1165" s="32" t="s">
        <v>42</v>
      </c>
      <c r="S1165" s="32" t="s">
        <v>38</v>
      </c>
      <c r="T1165" s="32">
        <v>7</v>
      </c>
      <c r="U1165" s="32" t="s">
        <v>59</v>
      </c>
      <c r="V1165" s="32">
        <v>9</v>
      </c>
      <c r="W1165" s="32">
        <f>SUM(_xlfn.XLOOKUP(B1165,freq!$A$2:$A$40,freq!$B$2:$B$40,0),_xlfn.XLOOKUP(C1165,freq!$A$2:$A$40,freq!$B$2:$B$40,0),_xlfn.XLOOKUP(D1165,freq!$A$2:$A$40,freq!$B$2:$B$40,0),_xlfn.XLOOKUP(E1165,freq!$A$2:$A$40,freq!$B$2:$B$40,0),_xlfn.XLOOKUP(F1165,freq!$A$2:$A$40,freq!$B$2:$B$40,0),_xlfn.XLOOKUP(G1165,freq!$A$2:$A$40,freq!$B$2:$B$40,0),_xlfn.XLOOKUP(H1165,freq!$A$2:$A$40,freq!$B$2:$B$40,0),_xlfn.XLOOKUP(I1165,freq!$A$2:$A$40,freq!$B$2:$B$40,0),_xlfn.XLOOKUP(J1165,freq!$A$2:$A$40,freq!$B$2:$B$40,0),_xlfn.XLOOKUP(K1165,freq!$A$2:$A$40,freq!$B$2:$B$40,0),_xlfn.XLOOKUP(L1165,freq!$A$2:$A$40,freq!$B$2:$B$40,0),_xlfn.XLOOKUP(M1165,freq!$A$2:$A$40,freq!$B$2:$B$40,0),_xlfn.XLOOKUP(N1165,freq!$A$2:$A$40,freq!$B$2:$B$40,0),_xlfn.XLOOKUP(O1165,freq!$A$2:$A$40,freq!$B$2:$B$40,0),_xlfn.XLOOKUP(P1165,freq!$A$2:$A$40,freq!$B$2:$B$40,0),_xlfn.XLOOKUP(Q1165,freq!$A$2:$A$40,freq!$B$2:$B$40,0),_xlfn.XLOOKUP(R1165,freq!$A$2:$A$40,freq!$B$2:$B$40,0),_xlfn.XLOOKUP(S1165,freq!$A$2:$A$40,freq!$B$2:$B$40,0),_xlfn.XLOOKUP(T1165,freq!$A$2:$A$40,freq!$B$2:$B$40,0),_xlfn.XLOOKUP(U1165,freq!$A$2:$A$40,freq!$B$2:$B$40,0),_xlfn.XLOOKUP(V1165,freq!$A$2:$A$40,freq!$B$2:$B$40,0))</f>
        <v>49.3</v>
      </c>
    </row>
    <row r="1166" spans="1:23" hidden="1" x14ac:dyDescent="0.35">
      <c r="A1166" s="32" t="s">
        <v>1785</v>
      </c>
      <c r="B1166" s="32" t="s">
        <v>43</v>
      </c>
      <c r="C1166" s="32" t="s">
        <v>48</v>
      </c>
      <c r="D1166" s="32" t="s">
        <v>0</v>
      </c>
      <c r="E1166" s="32" t="s">
        <v>48</v>
      </c>
      <c r="F1166" s="32" t="s">
        <v>30</v>
      </c>
      <c r="G1166" s="32" t="s">
        <v>48</v>
      </c>
      <c r="H1166" s="32" t="s">
        <v>42</v>
      </c>
      <c r="I1166" s="32">
        <v>5</v>
      </c>
      <c r="J1166" s="32" t="s">
        <v>59</v>
      </c>
      <c r="K1166" s="32" t="s">
        <v>31</v>
      </c>
      <c r="L1166" s="32" t="s">
        <v>53</v>
      </c>
      <c r="M1166" s="32" t="s">
        <v>46</v>
      </c>
      <c r="N1166" s="32" t="s">
        <v>49</v>
      </c>
      <c r="O1166" s="32" t="s">
        <v>38</v>
      </c>
      <c r="P1166" s="32" t="s">
        <v>34</v>
      </c>
      <c r="Q1166" s="32" t="s">
        <v>34</v>
      </c>
      <c r="R1166" s="32" t="s">
        <v>35</v>
      </c>
      <c r="S1166" s="32" t="s">
        <v>33</v>
      </c>
      <c r="T1166" s="32" t="s">
        <v>36</v>
      </c>
      <c r="U1166" s="32" t="s">
        <v>50</v>
      </c>
      <c r="V1166" s="32">
        <v>7</v>
      </c>
      <c r="W1166" s="32">
        <f>SUM(_xlfn.XLOOKUP(B1166,freq!$A$2:$A$40,freq!$B$2:$B$40,0),_xlfn.XLOOKUP(C1166,freq!$A$2:$A$40,freq!$B$2:$B$40,0),_xlfn.XLOOKUP(D1166,freq!$A$2:$A$40,freq!$B$2:$B$40,0),_xlfn.XLOOKUP(E1166,freq!$A$2:$A$40,freq!$B$2:$B$40,0),_xlfn.XLOOKUP(F1166,freq!$A$2:$A$40,freq!$B$2:$B$40,0),_xlfn.XLOOKUP(G1166,freq!$A$2:$A$40,freq!$B$2:$B$40,0),_xlfn.XLOOKUP(H1166,freq!$A$2:$A$40,freq!$B$2:$B$40,0),_xlfn.XLOOKUP(I1166,freq!$A$2:$A$40,freq!$B$2:$B$40,0),_xlfn.XLOOKUP(J1166,freq!$A$2:$A$40,freq!$B$2:$B$40,0),_xlfn.XLOOKUP(K1166,freq!$A$2:$A$40,freq!$B$2:$B$40,0),_xlfn.XLOOKUP(L1166,freq!$A$2:$A$40,freq!$B$2:$B$40,0),_xlfn.XLOOKUP(M1166,freq!$A$2:$A$40,freq!$B$2:$B$40,0),_xlfn.XLOOKUP(N1166,freq!$A$2:$A$40,freq!$B$2:$B$40,0),_xlfn.XLOOKUP(O1166,freq!$A$2:$A$40,freq!$B$2:$B$40,0),_xlfn.XLOOKUP(P1166,freq!$A$2:$A$40,freq!$B$2:$B$40,0),_xlfn.XLOOKUP(Q1166,freq!$A$2:$A$40,freq!$B$2:$B$40,0),_xlfn.XLOOKUP(R1166,freq!$A$2:$A$40,freq!$B$2:$B$40,0),_xlfn.XLOOKUP(S1166,freq!$A$2:$A$40,freq!$B$2:$B$40,0),_xlfn.XLOOKUP(T1166,freq!$A$2:$A$40,freq!$B$2:$B$40,0),_xlfn.XLOOKUP(U1166,freq!$A$2:$A$40,freq!$B$2:$B$40,0),_xlfn.XLOOKUP(V1166,freq!$A$2:$A$40,freq!$B$2:$B$40,0))</f>
        <v>49.289999999999992</v>
      </c>
    </row>
    <row r="1167" spans="1:23" hidden="1" x14ac:dyDescent="0.35">
      <c r="A1167" s="32" t="s">
        <v>1564</v>
      </c>
      <c r="B1167" s="32" t="s">
        <v>40</v>
      </c>
      <c r="C1167" s="32" t="s">
        <v>48</v>
      </c>
      <c r="D1167" s="32" t="s">
        <v>58</v>
      </c>
      <c r="E1167" s="32" t="s">
        <v>50</v>
      </c>
      <c r="F1167" s="32">
        <v>2</v>
      </c>
      <c r="G1167" s="32">
        <v>0</v>
      </c>
      <c r="H1167" s="32" t="s">
        <v>44</v>
      </c>
      <c r="I1167" s="32" t="s">
        <v>56</v>
      </c>
      <c r="J1167" s="32" t="s">
        <v>35</v>
      </c>
      <c r="K1167" s="32" t="s">
        <v>49</v>
      </c>
      <c r="L1167" s="32" t="s">
        <v>56</v>
      </c>
      <c r="M1167" s="32" t="s">
        <v>28</v>
      </c>
      <c r="N1167" s="32">
        <v>8</v>
      </c>
      <c r="O1167" s="32" t="s">
        <v>42</v>
      </c>
      <c r="P1167" s="32" t="s">
        <v>41</v>
      </c>
      <c r="Q1167" s="32" t="s">
        <v>46</v>
      </c>
      <c r="R1167" s="32" t="s">
        <v>56</v>
      </c>
      <c r="S1167" s="32">
        <v>9</v>
      </c>
      <c r="T1167" s="32" t="s">
        <v>38</v>
      </c>
      <c r="U1167" s="32" t="s">
        <v>28</v>
      </c>
      <c r="V1167" s="32" t="s">
        <v>42</v>
      </c>
      <c r="W1167" s="32">
        <f>SUM(_xlfn.XLOOKUP(B1167,freq!$A$2:$A$40,freq!$B$2:$B$40,0),_xlfn.XLOOKUP(C1167,freq!$A$2:$A$40,freq!$B$2:$B$40,0),_xlfn.XLOOKUP(D1167,freq!$A$2:$A$40,freq!$B$2:$B$40,0),_xlfn.XLOOKUP(E1167,freq!$A$2:$A$40,freq!$B$2:$B$40,0),_xlfn.XLOOKUP(F1167,freq!$A$2:$A$40,freq!$B$2:$B$40,0),_xlfn.XLOOKUP(G1167,freq!$A$2:$A$40,freq!$B$2:$B$40,0),_xlfn.XLOOKUP(H1167,freq!$A$2:$A$40,freq!$B$2:$B$40,0),_xlfn.XLOOKUP(I1167,freq!$A$2:$A$40,freq!$B$2:$B$40,0),_xlfn.XLOOKUP(J1167,freq!$A$2:$A$40,freq!$B$2:$B$40,0),_xlfn.XLOOKUP(K1167,freq!$A$2:$A$40,freq!$B$2:$B$40,0),_xlfn.XLOOKUP(L1167,freq!$A$2:$A$40,freq!$B$2:$B$40,0),_xlfn.XLOOKUP(M1167,freq!$A$2:$A$40,freq!$B$2:$B$40,0),_xlfn.XLOOKUP(N1167,freq!$A$2:$A$40,freq!$B$2:$B$40,0),_xlfn.XLOOKUP(O1167,freq!$A$2:$A$40,freq!$B$2:$B$40,0),_xlfn.XLOOKUP(P1167,freq!$A$2:$A$40,freq!$B$2:$B$40,0),_xlfn.XLOOKUP(Q1167,freq!$A$2:$A$40,freq!$B$2:$B$40,0),_xlfn.XLOOKUP(R1167,freq!$A$2:$A$40,freq!$B$2:$B$40,0),_xlfn.XLOOKUP(S1167,freq!$A$2:$A$40,freq!$B$2:$B$40,0),_xlfn.XLOOKUP(T1167,freq!$A$2:$A$40,freq!$B$2:$B$40,0),_xlfn.XLOOKUP(U1167,freq!$A$2:$A$40,freq!$B$2:$B$40,0),_xlfn.XLOOKUP(V1167,freq!$A$2:$A$40,freq!$B$2:$B$40,0))</f>
        <v>49.21</v>
      </c>
    </row>
    <row r="1168" spans="1:23" hidden="1" x14ac:dyDescent="0.35">
      <c r="A1168" s="32" t="s">
        <v>1863</v>
      </c>
      <c r="B1168" s="32" t="s">
        <v>4</v>
      </c>
      <c r="C1168" s="32" t="s">
        <v>36</v>
      </c>
      <c r="D1168" s="32" t="s">
        <v>37</v>
      </c>
      <c r="E1168" s="32" t="s">
        <v>50</v>
      </c>
      <c r="F1168" s="32" t="s">
        <v>49</v>
      </c>
      <c r="G1168" s="32" t="s">
        <v>38</v>
      </c>
      <c r="H1168" s="32" t="s">
        <v>31</v>
      </c>
      <c r="I1168" s="32" t="s">
        <v>59</v>
      </c>
      <c r="J1168" s="32">
        <v>7</v>
      </c>
      <c r="K1168" s="32" t="s">
        <v>53</v>
      </c>
      <c r="L1168" s="32" t="s">
        <v>59</v>
      </c>
      <c r="M1168" s="32">
        <v>8</v>
      </c>
      <c r="N1168" s="32">
        <v>9</v>
      </c>
      <c r="O1168" s="32">
        <v>4</v>
      </c>
      <c r="P1168" s="32" t="s">
        <v>59</v>
      </c>
      <c r="Q1168" s="32" t="s">
        <v>1</v>
      </c>
      <c r="R1168" s="32" t="s">
        <v>4</v>
      </c>
      <c r="S1168" s="32">
        <v>1</v>
      </c>
      <c r="T1168" s="32">
        <v>6</v>
      </c>
      <c r="U1168" s="32" t="s">
        <v>35</v>
      </c>
      <c r="V1168" s="32" t="s">
        <v>28</v>
      </c>
      <c r="W1168" s="32">
        <f>SUM(_xlfn.XLOOKUP(B1168,freq!$A$2:$A$40,freq!$B$2:$B$40,0),_xlfn.XLOOKUP(C1168,freq!$A$2:$A$40,freq!$B$2:$B$40,0),_xlfn.XLOOKUP(D1168,freq!$A$2:$A$40,freq!$B$2:$B$40,0),_xlfn.XLOOKUP(E1168,freq!$A$2:$A$40,freq!$B$2:$B$40,0),_xlfn.XLOOKUP(F1168,freq!$A$2:$A$40,freq!$B$2:$B$40,0),_xlfn.XLOOKUP(G1168,freq!$A$2:$A$40,freq!$B$2:$B$40,0),_xlfn.XLOOKUP(H1168,freq!$A$2:$A$40,freq!$B$2:$B$40,0),_xlfn.XLOOKUP(I1168,freq!$A$2:$A$40,freq!$B$2:$B$40,0),_xlfn.XLOOKUP(J1168,freq!$A$2:$A$40,freq!$B$2:$B$40,0),_xlfn.XLOOKUP(K1168,freq!$A$2:$A$40,freq!$B$2:$B$40,0),_xlfn.XLOOKUP(L1168,freq!$A$2:$A$40,freq!$B$2:$B$40,0),_xlfn.XLOOKUP(M1168,freq!$A$2:$A$40,freq!$B$2:$B$40,0),_xlfn.XLOOKUP(N1168,freq!$A$2:$A$40,freq!$B$2:$B$40,0),_xlfn.XLOOKUP(O1168,freq!$A$2:$A$40,freq!$B$2:$B$40,0),_xlfn.XLOOKUP(P1168,freq!$A$2:$A$40,freq!$B$2:$B$40,0),_xlfn.XLOOKUP(Q1168,freq!$A$2:$A$40,freq!$B$2:$B$40,0),_xlfn.XLOOKUP(R1168,freq!$A$2:$A$40,freq!$B$2:$B$40,0),_xlfn.XLOOKUP(S1168,freq!$A$2:$A$40,freq!$B$2:$B$40,0),_xlfn.XLOOKUP(T1168,freq!$A$2:$A$40,freq!$B$2:$B$40,0),_xlfn.XLOOKUP(U1168,freq!$A$2:$A$40,freq!$B$2:$B$40,0),_xlfn.XLOOKUP(V1168,freq!$A$2:$A$40,freq!$B$2:$B$40,0))</f>
        <v>49.169999999999995</v>
      </c>
    </row>
    <row r="1169" spans="1:23" hidden="1" x14ac:dyDescent="0.35">
      <c r="A1169" s="32" t="s">
        <v>186</v>
      </c>
      <c r="B1169" s="32" t="s">
        <v>28</v>
      </c>
      <c r="C1169" s="32" t="s">
        <v>35</v>
      </c>
      <c r="D1169" s="32">
        <v>6</v>
      </c>
      <c r="E1169" s="32" t="s">
        <v>46</v>
      </c>
      <c r="F1169" s="32" t="s">
        <v>29</v>
      </c>
      <c r="G1169" s="32" t="s">
        <v>4</v>
      </c>
      <c r="H1169" s="32" t="s">
        <v>28</v>
      </c>
      <c r="I1169" s="32" t="s">
        <v>0</v>
      </c>
      <c r="J1169" s="32">
        <v>9</v>
      </c>
      <c r="K1169" s="32" t="s">
        <v>58</v>
      </c>
      <c r="L1169" s="32" t="s">
        <v>41</v>
      </c>
      <c r="M1169" s="32" t="s">
        <v>50</v>
      </c>
      <c r="N1169" s="32" t="s">
        <v>3</v>
      </c>
      <c r="O1169" s="32" t="s">
        <v>42</v>
      </c>
      <c r="P1169" s="32" t="s">
        <v>38</v>
      </c>
      <c r="Q1169" s="32" t="s">
        <v>1</v>
      </c>
      <c r="R1169" s="32" t="s">
        <v>4</v>
      </c>
      <c r="S1169" s="32" t="s">
        <v>49</v>
      </c>
      <c r="T1169" s="32">
        <v>9</v>
      </c>
      <c r="U1169" s="32" t="s">
        <v>43</v>
      </c>
      <c r="V1169" s="32" t="s">
        <v>3</v>
      </c>
      <c r="W1169" s="32">
        <f>SUM(_xlfn.XLOOKUP(B1169,freq!$A$2:$A$40,freq!$B$2:$B$40,0),_xlfn.XLOOKUP(C1169,freq!$A$2:$A$40,freq!$B$2:$B$40,0),_xlfn.XLOOKUP(D1169,freq!$A$2:$A$40,freq!$B$2:$B$40,0),_xlfn.XLOOKUP(E1169,freq!$A$2:$A$40,freq!$B$2:$B$40,0),_xlfn.XLOOKUP(F1169,freq!$A$2:$A$40,freq!$B$2:$B$40,0),_xlfn.XLOOKUP(G1169,freq!$A$2:$A$40,freq!$B$2:$B$40,0),_xlfn.XLOOKUP(H1169,freq!$A$2:$A$40,freq!$B$2:$B$40,0),_xlfn.XLOOKUP(I1169,freq!$A$2:$A$40,freq!$B$2:$B$40,0),_xlfn.XLOOKUP(J1169,freq!$A$2:$A$40,freq!$B$2:$B$40,0),_xlfn.XLOOKUP(K1169,freq!$A$2:$A$40,freq!$B$2:$B$40,0),_xlfn.XLOOKUP(L1169,freq!$A$2:$A$40,freq!$B$2:$B$40,0),_xlfn.XLOOKUP(M1169,freq!$A$2:$A$40,freq!$B$2:$B$40,0),_xlfn.XLOOKUP(N1169,freq!$A$2:$A$40,freq!$B$2:$B$40,0),_xlfn.XLOOKUP(O1169,freq!$A$2:$A$40,freq!$B$2:$B$40,0),_xlfn.XLOOKUP(P1169,freq!$A$2:$A$40,freq!$B$2:$B$40,0),_xlfn.XLOOKUP(Q1169,freq!$A$2:$A$40,freq!$B$2:$B$40,0),_xlfn.XLOOKUP(R1169,freq!$A$2:$A$40,freq!$B$2:$B$40,0),_xlfn.XLOOKUP(S1169,freq!$A$2:$A$40,freq!$B$2:$B$40,0),_xlfn.XLOOKUP(T1169,freq!$A$2:$A$40,freq!$B$2:$B$40,0),_xlfn.XLOOKUP(U1169,freq!$A$2:$A$40,freq!$B$2:$B$40,0),_xlfn.XLOOKUP(V1169,freq!$A$2:$A$40,freq!$B$2:$B$40,0))</f>
        <v>49.15</v>
      </c>
    </row>
    <row r="1170" spans="1:23" hidden="1" x14ac:dyDescent="0.35">
      <c r="A1170" s="32" t="s">
        <v>928</v>
      </c>
      <c r="B1170" s="32" t="s">
        <v>45</v>
      </c>
      <c r="C1170" s="32" t="s">
        <v>4</v>
      </c>
      <c r="D1170" s="32" t="s">
        <v>49</v>
      </c>
      <c r="E1170" s="32" t="s">
        <v>43</v>
      </c>
      <c r="F1170" s="32" t="s">
        <v>48</v>
      </c>
      <c r="G1170" s="32">
        <v>2</v>
      </c>
      <c r="H1170" s="32" t="s">
        <v>4</v>
      </c>
      <c r="I1170" s="32" t="s">
        <v>4</v>
      </c>
      <c r="J1170" s="32" t="s">
        <v>29</v>
      </c>
      <c r="K1170" s="32" t="s">
        <v>29</v>
      </c>
      <c r="L1170" s="32">
        <v>7</v>
      </c>
      <c r="M1170" s="32" t="s">
        <v>37</v>
      </c>
      <c r="N1170" s="32">
        <v>4</v>
      </c>
      <c r="O1170" s="32">
        <v>2</v>
      </c>
      <c r="P1170" s="32" t="s">
        <v>30</v>
      </c>
      <c r="Q1170" s="32" t="s">
        <v>31</v>
      </c>
      <c r="R1170" s="32">
        <v>8</v>
      </c>
      <c r="S1170" s="32" t="s">
        <v>29</v>
      </c>
      <c r="T1170" s="32">
        <v>5</v>
      </c>
      <c r="U1170" s="32">
        <v>0</v>
      </c>
      <c r="V1170" s="32" t="s">
        <v>28</v>
      </c>
      <c r="W1170" s="32">
        <f>SUM(_xlfn.XLOOKUP(B1170,freq!$A$2:$A$40,freq!$B$2:$B$40,0),_xlfn.XLOOKUP(C1170,freq!$A$2:$A$40,freq!$B$2:$B$40,0),_xlfn.XLOOKUP(D1170,freq!$A$2:$A$40,freq!$B$2:$B$40,0),_xlfn.XLOOKUP(E1170,freq!$A$2:$A$40,freq!$B$2:$B$40,0),_xlfn.XLOOKUP(F1170,freq!$A$2:$A$40,freq!$B$2:$B$40,0),_xlfn.XLOOKUP(G1170,freq!$A$2:$A$40,freq!$B$2:$B$40,0),_xlfn.XLOOKUP(H1170,freq!$A$2:$A$40,freq!$B$2:$B$40,0),_xlfn.XLOOKUP(I1170,freq!$A$2:$A$40,freq!$B$2:$B$40,0),_xlfn.XLOOKUP(J1170,freq!$A$2:$A$40,freq!$B$2:$B$40,0),_xlfn.XLOOKUP(K1170,freq!$A$2:$A$40,freq!$B$2:$B$40,0),_xlfn.XLOOKUP(L1170,freq!$A$2:$A$40,freq!$B$2:$B$40,0),_xlfn.XLOOKUP(M1170,freq!$A$2:$A$40,freq!$B$2:$B$40,0),_xlfn.XLOOKUP(N1170,freq!$A$2:$A$40,freq!$B$2:$B$40,0),_xlfn.XLOOKUP(O1170,freq!$A$2:$A$40,freq!$B$2:$B$40,0),_xlfn.XLOOKUP(P1170,freq!$A$2:$A$40,freq!$B$2:$B$40,0),_xlfn.XLOOKUP(Q1170,freq!$A$2:$A$40,freq!$B$2:$B$40,0),_xlfn.XLOOKUP(R1170,freq!$A$2:$A$40,freq!$B$2:$B$40,0),_xlfn.XLOOKUP(S1170,freq!$A$2:$A$40,freq!$B$2:$B$40,0),_xlfn.XLOOKUP(T1170,freq!$A$2:$A$40,freq!$B$2:$B$40,0),_xlfn.XLOOKUP(U1170,freq!$A$2:$A$40,freq!$B$2:$B$40,0),_xlfn.XLOOKUP(V1170,freq!$A$2:$A$40,freq!$B$2:$B$40,0))</f>
        <v>49.140000000000008</v>
      </c>
    </row>
    <row r="1171" spans="1:23" hidden="1" x14ac:dyDescent="0.35">
      <c r="A1171" s="32" t="s">
        <v>520</v>
      </c>
      <c r="B1171" s="32" t="s">
        <v>0</v>
      </c>
      <c r="C1171" s="32" t="s">
        <v>59</v>
      </c>
      <c r="D1171" s="32">
        <v>8</v>
      </c>
      <c r="E1171" s="32">
        <v>3</v>
      </c>
      <c r="F1171" s="32" t="s">
        <v>50</v>
      </c>
      <c r="G1171" s="32" t="s">
        <v>29</v>
      </c>
      <c r="H1171" s="32" t="s">
        <v>1</v>
      </c>
      <c r="I1171" s="32">
        <v>8</v>
      </c>
      <c r="J1171" s="32" t="s">
        <v>35</v>
      </c>
      <c r="K1171" s="32" t="s">
        <v>58</v>
      </c>
      <c r="L1171" s="32" t="s">
        <v>2</v>
      </c>
      <c r="M1171" s="32" t="s">
        <v>30</v>
      </c>
      <c r="N1171" s="32" t="s">
        <v>3</v>
      </c>
      <c r="O1171" s="32">
        <v>9</v>
      </c>
      <c r="P1171" s="32">
        <v>6</v>
      </c>
      <c r="Q1171" s="32" t="s">
        <v>56</v>
      </c>
      <c r="R1171" s="32" t="s">
        <v>32</v>
      </c>
      <c r="S1171" s="32" t="s">
        <v>44</v>
      </c>
      <c r="T1171" s="32">
        <v>3</v>
      </c>
      <c r="U1171" s="32" t="s">
        <v>49</v>
      </c>
      <c r="V1171" s="32">
        <v>1</v>
      </c>
      <c r="W1171" s="32">
        <f>SUM(_xlfn.XLOOKUP(B1171,freq!$A$2:$A$40,freq!$B$2:$B$40,0),_xlfn.XLOOKUP(C1171,freq!$A$2:$A$40,freq!$B$2:$B$40,0),_xlfn.XLOOKUP(D1171,freq!$A$2:$A$40,freq!$B$2:$B$40,0),_xlfn.XLOOKUP(E1171,freq!$A$2:$A$40,freq!$B$2:$B$40,0),_xlfn.XLOOKUP(F1171,freq!$A$2:$A$40,freq!$B$2:$B$40,0),_xlfn.XLOOKUP(G1171,freq!$A$2:$A$40,freq!$B$2:$B$40,0),_xlfn.XLOOKUP(H1171,freq!$A$2:$A$40,freq!$B$2:$B$40,0),_xlfn.XLOOKUP(I1171,freq!$A$2:$A$40,freq!$B$2:$B$40,0),_xlfn.XLOOKUP(J1171,freq!$A$2:$A$40,freq!$B$2:$B$40,0),_xlfn.XLOOKUP(K1171,freq!$A$2:$A$40,freq!$B$2:$B$40,0),_xlfn.XLOOKUP(L1171,freq!$A$2:$A$40,freq!$B$2:$B$40,0),_xlfn.XLOOKUP(M1171,freq!$A$2:$A$40,freq!$B$2:$B$40,0),_xlfn.XLOOKUP(N1171,freq!$A$2:$A$40,freq!$B$2:$B$40,0),_xlfn.XLOOKUP(O1171,freq!$A$2:$A$40,freq!$B$2:$B$40,0),_xlfn.XLOOKUP(P1171,freq!$A$2:$A$40,freq!$B$2:$B$40,0),_xlfn.XLOOKUP(Q1171,freq!$A$2:$A$40,freq!$B$2:$B$40,0),_xlfn.XLOOKUP(R1171,freq!$A$2:$A$40,freq!$B$2:$B$40,0),_xlfn.XLOOKUP(S1171,freq!$A$2:$A$40,freq!$B$2:$B$40,0),_xlfn.XLOOKUP(T1171,freq!$A$2:$A$40,freq!$B$2:$B$40,0),_xlfn.XLOOKUP(U1171,freq!$A$2:$A$40,freq!$B$2:$B$40,0),_xlfn.XLOOKUP(V1171,freq!$A$2:$A$40,freq!$B$2:$B$40,0))</f>
        <v>49.14</v>
      </c>
    </row>
    <row r="1172" spans="1:23" hidden="1" x14ac:dyDescent="0.35">
      <c r="A1172" s="32" t="s">
        <v>1675</v>
      </c>
      <c r="B1172" s="32" t="s">
        <v>41</v>
      </c>
      <c r="C1172" s="32" t="s">
        <v>4</v>
      </c>
      <c r="D1172" s="32">
        <v>0</v>
      </c>
      <c r="E1172" s="32" t="s">
        <v>28</v>
      </c>
      <c r="F1172" s="32">
        <v>0</v>
      </c>
      <c r="G1172" s="32" t="s">
        <v>29</v>
      </c>
      <c r="H1172" s="32">
        <v>9</v>
      </c>
      <c r="I1172" s="32">
        <v>1</v>
      </c>
      <c r="J1172" s="32" t="s">
        <v>48</v>
      </c>
      <c r="K1172" s="32" t="s">
        <v>33</v>
      </c>
      <c r="L1172" s="32" t="s">
        <v>1</v>
      </c>
      <c r="M1172" s="32" t="s">
        <v>32</v>
      </c>
      <c r="N1172" s="32">
        <v>0</v>
      </c>
      <c r="O1172" s="32" t="s">
        <v>29</v>
      </c>
      <c r="P1172" s="32" t="s">
        <v>42</v>
      </c>
      <c r="Q1172" s="32" t="s">
        <v>2</v>
      </c>
      <c r="R1172" s="32" t="s">
        <v>28</v>
      </c>
      <c r="S1172" s="32">
        <v>4</v>
      </c>
      <c r="T1172" s="32" t="s">
        <v>56</v>
      </c>
      <c r="U1172" s="32" t="s">
        <v>33</v>
      </c>
      <c r="V1172" s="32" t="s">
        <v>29</v>
      </c>
      <c r="W1172" s="32">
        <f>SUM(_xlfn.XLOOKUP(B1172,freq!$A$2:$A$40,freq!$B$2:$B$40,0),_xlfn.XLOOKUP(C1172,freq!$A$2:$A$40,freq!$B$2:$B$40,0),_xlfn.XLOOKUP(D1172,freq!$A$2:$A$40,freq!$B$2:$B$40,0),_xlfn.XLOOKUP(E1172,freq!$A$2:$A$40,freq!$B$2:$B$40,0),_xlfn.XLOOKUP(F1172,freq!$A$2:$A$40,freq!$B$2:$B$40,0),_xlfn.XLOOKUP(G1172,freq!$A$2:$A$40,freq!$B$2:$B$40,0),_xlfn.XLOOKUP(H1172,freq!$A$2:$A$40,freq!$B$2:$B$40,0),_xlfn.XLOOKUP(I1172,freq!$A$2:$A$40,freq!$B$2:$B$40,0),_xlfn.XLOOKUP(J1172,freq!$A$2:$A$40,freq!$B$2:$B$40,0),_xlfn.XLOOKUP(K1172,freq!$A$2:$A$40,freq!$B$2:$B$40,0),_xlfn.XLOOKUP(L1172,freq!$A$2:$A$40,freq!$B$2:$B$40,0),_xlfn.XLOOKUP(M1172,freq!$A$2:$A$40,freq!$B$2:$B$40,0),_xlfn.XLOOKUP(N1172,freq!$A$2:$A$40,freq!$B$2:$B$40,0),_xlfn.XLOOKUP(O1172,freq!$A$2:$A$40,freq!$B$2:$B$40,0),_xlfn.XLOOKUP(P1172,freq!$A$2:$A$40,freq!$B$2:$B$40,0),_xlfn.XLOOKUP(Q1172,freq!$A$2:$A$40,freq!$B$2:$B$40,0),_xlfn.XLOOKUP(R1172,freq!$A$2:$A$40,freq!$B$2:$B$40,0),_xlfn.XLOOKUP(S1172,freq!$A$2:$A$40,freq!$B$2:$B$40,0),_xlfn.XLOOKUP(T1172,freq!$A$2:$A$40,freq!$B$2:$B$40,0),_xlfn.XLOOKUP(U1172,freq!$A$2:$A$40,freq!$B$2:$B$40,0),_xlfn.XLOOKUP(V1172,freq!$A$2:$A$40,freq!$B$2:$B$40,0))</f>
        <v>49.13</v>
      </c>
    </row>
    <row r="1173" spans="1:23" hidden="1" x14ac:dyDescent="0.35">
      <c r="A1173" s="32" t="s">
        <v>698</v>
      </c>
      <c r="B1173" s="32" t="s">
        <v>48</v>
      </c>
      <c r="C1173" s="32" t="s">
        <v>31</v>
      </c>
      <c r="D1173" s="32">
        <v>5</v>
      </c>
      <c r="E1173" s="32">
        <v>3</v>
      </c>
      <c r="F1173" s="32" t="s">
        <v>43</v>
      </c>
      <c r="G1173" s="32" t="s">
        <v>56</v>
      </c>
      <c r="H1173" s="32">
        <v>2</v>
      </c>
      <c r="I1173" s="32" t="s">
        <v>38</v>
      </c>
      <c r="J1173" s="32" t="s">
        <v>0</v>
      </c>
      <c r="K1173" s="32">
        <v>5</v>
      </c>
      <c r="L1173" s="32" t="s">
        <v>31</v>
      </c>
      <c r="M1173" s="32" t="s">
        <v>40</v>
      </c>
      <c r="N1173" s="32" t="s">
        <v>49</v>
      </c>
      <c r="O1173" s="32" t="s">
        <v>36</v>
      </c>
      <c r="P1173" s="32" t="s">
        <v>45</v>
      </c>
      <c r="Q1173" s="32" t="s">
        <v>0</v>
      </c>
      <c r="R1173" s="32" t="s">
        <v>30</v>
      </c>
      <c r="S1173" s="32" t="s">
        <v>46</v>
      </c>
      <c r="T1173" s="32" t="s">
        <v>58</v>
      </c>
      <c r="U1173" s="32">
        <v>4</v>
      </c>
      <c r="V1173" s="32" t="s">
        <v>42</v>
      </c>
      <c r="W1173" s="32">
        <f>SUM(_xlfn.XLOOKUP(B1173,freq!$A$2:$A$40,freq!$B$2:$B$40,0),_xlfn.XLOOKUP(C1173,freq!$A$2:$A$40,freq!$B$2:$B$40,0),_xlfn.XLOOKUP(D1173,freq!$A$2:$A$40,freq!$B$2:$B$40,0),_xlfn.XLOOKUP(E1173,freq!$A$2:$A$40,freq!$B$2:$B$40,0),_xlfn.XLOOKUP(F1173,freq!$A$2:$A$40,freq!$B$2:$B$40,0),_xlfn.XLOOKUP(G1173,freq!$A$2:$A$40,freq!$B$2:$B$40,0),_xlfn.XLOOKUP(H1173,freq!$A$2:$A$40,freq!$B$2:$B$40,0),_xlfn.XLOOKUP(I1173,freq!$A$2:$A$40,freq!$B$2:$B$40,0),_xlfn.XLOOKUP(J1173,freq!$A$2:$A$40,freq!$B$2:$B$40,0),_xlfn.XLOOKUP(K1173,freq!$A$2:$A$40,freq!$B$2:$B$40,0),_xlfn.XLOOKUP(L1173,freq!$A$2:$A$40,freq!$B$2:$B$40,0),_xlfn.XLOOKUP(M1173,freq!$A$2:$A$40,freq!$B$2:$B$40,0),_xlfn.XLOOKUP(N1173,freq!$A$2:$A$40,freq!$B$2:$B$40,0),_xlfn.XLOOKUP(O1173,freq!$A$2:$A$40,freq!$B$2:$B$40,0),_xlfn.XLOOKUP(P1173,freq!$A$2:$A$40,freq!$B$2:$B$40,0),_xlfn.XLOOKUP(Q1173,freq!$A$2:$A$40,freq!$B$2:$B$40,0),_xlfn.XLOOKUP(R1173,freq!$A$2:$A$40,freq!$B$2:$B$40,0),_xlfn.XLOOKUP(S1173,freq!$A$2:$A$40,freq!$B$2:$B$40,0),_xlfn.XLOOKUP(T1173,freq!$A$2:$A$40,freq!$B$2:$B$40,0),_xlfn.XLOOKUP(U1173,freq!$A$2:$A$40,freq!$B$2:$B$40,0),_xlfn.XLOOKUP(V1173,freq!$A$2:$A$40,freq!$B$2:$B$40,0))</f>
        <v>49.120000000000005</v>
      </c>
    </row>
    <row r="1174" spans="1:23" hidden="1" x14ac:dyDescent="0.35">
      <c r="A1174" s="32" t="s">
        <v>1008</v>
      </c>
      <c r="B1174" s="32" t="s">
        <v>43</v>
      </c>
      <c r="C1174" s="32">
        <v>8</v>
      </c>
      <c r="D1174" s="32">
        <v>2</v>
      </c>
      <c r="E1174" s="32" t="s">
        <v>46</v>
      </c>
      <c r="F1174" s="32" t="s">
        <v>56</v>
      </c>
      <c r="G1174" s="32" t="s">
        <v>2</v>
      </c>
      <c r="H1174" s="32">
        <v>7</v>
      </c>
      <c r="I1174" s="32" t="s">
        <v>0</v>
      </c>
      <c r="J1174" s="32" t="s">
        <v>56</v>
      </c>
      <c r="K1174" s="32" t="s">
        <v>43</v>
      </c>
      <c r="L1174" s="32" t="s">
        <v>33</v>
      </c>
      <c r="M1174" s="32">
        <v>7</v>
      </c>
      <c r="N1174" s="32" t="s">
        <v>33</v>
      </c>
      <c r="O1174" s="32" t="s">
        <v>43</v>
      </c>
      <c r="P1174" s="32" t="s">
        <v>40</v>
      </c>
      <c r="Q1174" s="32" t="s">
        <v>35</v>
      </c>
      <c r="R1174" s="32" t="s">
        <v>31</v>
      </c>
      <c r="S1174" s="32" t="s">
        <v>49</v>
      </c>
      <c r="T1174" s="32" t="s">
        <v>50</v>
      </c>
      <c r="U1174" s="32" t="s">
        <v>44</v>
      </c>
      <c r="V1174" s="32">
        <v>3</v>
      </c>
      <c r="W1174" s="32">
        <f>SUM(_xlfn.XLOOKUP(B1174,freq!$A$2:$A$40,freq!$B$2:$B$40,0),_xlfn.XLOOKUP(C1174,freq!$A$2:$A$40,freq!$B$2:$B$40,0),_xlfn.XLOOKUP(D1174,freq!$A$2:$A$40,freq!$B$2:$B$40,0),_xlfn.XLOOKUP(E1174,freq!$A$2:$A$40,freq!$B$2:$B$40,0),_xlfn.XLOOKUP(F1174,freq!$A$2:$A$40,freq!$B$2:$B$40,0),_xlfn.XLOOKUP(G1174,freq!$A$2:$A$40,freq!$B$2:$B$40,0),_xlfn.XLOOKUP(H1174,freq!$A$2:$A$40,freq!$B$2:$B$40,0),_xlfn.XLOOKUP(I1174,freq!$A$2:$A$40,freq!$B$2:$B$40,0),_xlfn.XLOOKUP(J1174,freq!$A$2:$A$40,freq!$B$2:$B$40,0),_xlfn.XLOOKUP(K1174,freq!$A$2:$A$40,freq!$B$2:$B$40,0),_xlfn.XLOOKUP(L1174,freq!$A$2:$A$40,freq!$B$2:$B$40,0),_xlfn.XLOOKUP(M1174,freq!$A$2:$A$40,freq!$B$2:$B$40,0),_xlfn.XLOOKUP(N1174,freq!$A$2:$A$40,freq!$B$2:$B$40,0),_xlfn.XLOOKUP(O1174,freq!$A$2:$A$40,freq!$B$2:$B$40,0),_xlfn.XLOOKUP(P1174,freq!$A$2:$A$40,freq!$B$2:$B$40,0),_xlfn.XLOOKUP(Q1174,freq!$A$2:$A$40,freq!$B$2:$B$40,0),_xlfn.XLOOKUP(R1174,freq!$A$2:$A$40,freq!$B$2:$B$40,0),_xlfn.XLOOKUP(S1174,freq!$A$2:$A$40,freq!$B$2:$B$40,0),_xlfn.XLOOKUP(T1174,freq!$A$2:$A$40,freq!$B$2:$B$40,0),_xlfn.XLOOKUP(U1174,freq!$A$2:$A$40,freq!$B$2:$B$40,0),_xlfn.XLOOKUP(V1174,freq!$A$2:$A$40,freq!$B$2:$B$40,0))</f>
        <v>49.109999999999992</v>
      </c>
    </row>
    <row r="1175" spans="1:23" x14ac:dyDescent="0.35">
      <c r="A1175" s="32" t="s">
        <v>193</v>
      </c>
      <c r="B1175" s="32" t="s">
        <v>36</v>
      </c>
      <c r="C1175" s="32" t="s">
        <v>29</v>
      </c>
      <c r="D1175" s="32">
        <v>1</v>
      </c>
      <c r="E1175" s="32" t="s">
        <v>56</v>
      </c>
      <c r="F1175" s="32" t="s">
        <v>56</v>
      </c>
      <c r="G1175" s="32" t="s">
        <v>59</v>
      </c>
      <c r="H1175" s="32" t="s">
        <v>2</v>
      </c>
      <c r="I1175" s="32">
        <v>1</v>
      </c>
      <c r="J1175" s="32" t="s">
        <v>48</v>
      </c>
      <c r="K1175" s="32" t="s">
        <v>4</v>
      </c>
      <c r="L1175" s="32">
        <v>1</v>
      </c>
      <c r="M1175" s="32">
        <v>8</v>
      </c>
      <c r="N1175" s="32">
        <v>2</v>
      </c>
      <c r="O1175" s="32" t="s">
        <v>44</v>
      </c>
      <c r="P1175" s="32" t="s">
        <v>28</v>
      </c>
      <c r="Q1175" s="32" t="s">
        <v>33</v>
      </c>
      <c r="R1175" s="32" t="s">
        <v>38</v>
      </c>
      <c r="S1175" s="32" t="s">
        <v>34</v>
      </c>
      <c r="T1175" s="32" t="s">
        <v>40</v>
      </c>
      <c r="U1175" s="32" t="s">
        <v>28</v>
      </c>
      <c r="V1175" s="32">
        <v>7</v>
      </c>
      <c r="W1175" s="32">
        <f>SUM(_xlfn.XLOOKUP(B1175,freq!$A$2:$A$40,freq!$B$2:$B$40,0),_xlfn.XLOOKUP(C1175,freq!$A$2:$A$40,freq!$B$2:$B$40,0),_xlfn.XLOOKUP(D1175,freq!$A$2:$A$40,freq!$B$2:$B$40,0),_xlfn.XLOOKUP(E1175,freq!$A$2:$A$40,freq!$B$2:$B$40,0),_xlfn.XLOOKUP(F1175,freq!$A$2:$A$40,freq!$B$2:$B$40,0),_xlfn.XLOOKUP(G1175,freq!$A$2:$A$40,freq!$B$2:$B$40,0),_xlfn.XLOOKUP(H1175,freq!$A$2:$A$40,freq!$B$2:$B$40,0),_xlfn.XLOOKUP(I1175,freq!$A$2:$A$40,freq!$B$2:$B$40,0),_xlfn.XLOOKUP(J1175,freq!$A$2:$A$40,freq!$B$2:$B$40,0),_xlfn.XLOOKUP(K1175,freq!$A$2:$A$40,freq!$B$2:$B$40,0),_xlfn.XLOOKUP(L1175,freq!$A$2:$A$40,freq!$B$2:$B$40,0),_xlfn.XLOOKUP(M1175,freq!$A$2:$A$40,freq!$B$2:$B$40,0),_xlfn.XLOOKUP(N1175,freq!$A$2:$A$40,freq!$B$2:$B$40,0),_xlfn.XLOOKUP(O1175,freq!$A$2:$A$40,freq!$B$2:$B$40,0),_xlfn.XLOOKUP(P1175,freq!$A$2:$A$40,freq!$B$2:$B$40,0),_xlfn.XLOOKUP(Q1175,freq!$A$2:$A$40,freq!$B$2:$B$40,0),_xlfn.XLOOKUP(R1175,freq!$A$2:$A$40,freq!$B$2:$B$40,0),_xlfn.XLOOKUP(S1175,freq!$A$2:$A$40,freq!$B$2:$B$40,0),_xlfn.XLOOKUP(T1175,freq!$A$2:$A$40,freq!$B$2:$B$40,0),_xlfn.XLOOKUP(U1175,freq!$A$2:$A$40,freq!$B$2:$B$40,0),_xlfn.XLOOKUP(V1175,freq!$A$2:$A$40,freq!$B$2:$B$40,0))</f>
        <v>49.089999999999996</v>
      </c>
    </row>
    <row r="1176" spans="1:23" hidden="1" x14ac:dyDescent="0.35">
      <c r="A1176" s="32" t="s">
        <v>1655</v>
      </c>
      <c r="B1176" s="32">
        <v>7</v>
      </c>
      <c r="C1176" s="32">
        <v>2</v>
      </c>
      <c r="D1176" s="32" t="s">
        <v>30</v>
      </c>
      <c r="E1176" s="32">
        <v>4</v>
      </c>
      <c r="F1176" s="32" t="s">
        <v>38</v>
      </c>
      <c r="G1176" s="32" t="s">
        <v>2</v>
      </c>
      <c r="H1176" s="32">
        <v>7</v>
      </c>
      <c r="I1176" s="32">
        <v>0</v>
      </c>
      <c r="J1176" s="32">
        <v>6</v>
      </c>
      <c r="K1176" s="32" t="s">
        <v>3</v>
      </c>
      <c r="L1176" s="32" t="s">
        <v>36</v>
      </c>
      <c r="M1176" s="32">
        <v>0</v>
      </c>
      <c r="N1176" s="32" t="s">
        <v>33</v>
      </c>
      <c r="O1176" s="32" t="s">
        <v>38</v>
      </c>
      <c r="P1176" s="32">
        <v>3</v>
      </c>
      <c r="Q1176" s="32" t="s">
        <v>4</v>
      </c>
      <c r="R1176" s="32" t="s">
        <v>35</v>
      </c>
      <c r="S1176" s="32" t="s">
        <v>30</v>
      </c>
      <c r="T1176" s="32" t="s">
        <v>3</v>
      </c>
      <c r="U1176" s="32" t="s">
        <v>1</v>
      </c>
      <c r="V1176" s="32">
        <v>9</v>
      </c>
      <c r="W1176" s="32">
        <f>SUM(_xlfn.XLOOKUP(B1176,freq!$A$2:$A$40,freq!$B$2:$B$40,0),_xlfn.XLOOKUP(C1176,freq!$A$2:$A$40,freq!$B$2:$B$40,0),_xlfn.XLOOKUP(D1176,freq!$A$2:$A$40,freq!$B$2:$B$40,0),_xlfn.XLOOKUP(E1176,freq!$A$2:$A$40,freq!$B$2:$B$40,0),_xlfn.XLOOKUP(F1176,freq!$A$2:$A$40,freq!$B$2:$B$40,0),_xlfn.XLOOKUP(G1176,freq!$A$2:$A$40,freq!$B$2:$B$40,0),_xlfn.XLOOKUP(H1176,freq!$A$2:$A$40,freq!$B$2:$B$40,0),_xlfn.XLOOKUP(I1176,freq!$A$2:$A$40,freq!$B$2:$B$40,0),_xlfn.XLOOKUP(J1176,freq!$A$2:$A$40,freq!$B$2:$B$40,0),_xlfn.XLOOKUP(K1176,freq!$A$2:$A$40,freq!$B$2:$B$40,0),_xlfn.XLOOKUP(L1176,freq!$A$2:$A$40,freq!$B$2:$B$40,0),_xlfn.XLOOKUP(M1176,freq!$A$2:$A$40,freq!$B$2:$B$40,0),_xlfn.XLOOKUP(N1176,freq!$A$2:$A$40,freq!$B$2:$B$40,0),_xlfn.XLOOKUP(O1176,freq!$A$2:$A$40,freq!$B$2:$B$40,0),_xlfn.XLOOKUP(P1176,freq!$A$2:$A$40,freq!$B$2:$B$40,0),_xlfn.XLOOKUP(Q1176,freq!$A$2:$A$40,freq!$B$2:$B$40,0),_xlfn.XLOOKUP(R1176,freq!$A$2:$A$40,freq!$B$2:$B$40,0),_xlfn.XLOOKUP(S1176,freq!$A$2:$A$40,freq!$B$2:$B$40,0),_xlfn.XLOOKUP(T1176,freq!$A$2:$A$40,freq!$B$2:$B$40,0),_xlfn.XLOOKUP(U1176,freq!$A$2:$A$40,freq!$B$2:$B$40,0),_xlfn.XLOOKUP(V1176,freq!$A$2:$A$40,freq!$B$2:$B$40,0))</f>
        <v>49.07</v>
      </c>
    </row>
    <row r="1177" spans="1:23" hidden="1" x14ac:dyDescent="0.35">
      <c r="A1177" s="32" t="s">
        <v>2062</v>
      </c>
      <c r="B1177" s="32" t="s">
        <v>53</v>
      </c>
      <c r="C1177" s="32" t="s">
        <v>33</v>
      </c>
      <c r="D1177" s="32">
        <v>1</v>
      </c>
      <c r="E1177" s="32">
        <v>0</v>
      </c>
      <c r="F1177" s="32" t="s">
        <v>35</v>
      </c>
      <c r="G1177" s="32" t="s">
        <v>0</v>
      </c>
      <c r="H1177" s="32" t="s">
        <v>3</v>
      </c>
      <c r="I1177" s="32" t="s">
        <v>50</v>
      </c>
      <c r="J1177" s="32" t="s">
        <v>44</v>
      </c>
      <c r="K1177" s="32" t="s">
        <v>44</v>
      </c>
      <c r="L1177" s="32" t="s">
        <v>30</v>
      </c>
      <c r="M1177" s="32">
        <v>8</v>
      </c>
      <c r="N1177" s="32">
        <v>3</v>
      </c>
      <c r="O1177" s="32" t="s">
        <v>42</v>
      </c>
      <c r="P1177" s="32">
        <v>1</v>
      </c>
      <c r="Q1177" s="32">
        <v>8</v>
      </c>
      <c r="R1177" s="32" t="s">
        <v>31</v>
      </c>
      <c r="S1177" s="32" t="s">
        <v>42</v>
      </c>
      <c r="T1177" s="32" t="s">
        <v>45</v>
      </c>
      <c r="U1177" s="32" t="s">
        <v>32</v>
      </c>
      <c r="V1177" s="32" t="s">
        <v>4</v>
      </c>
      <c r="W1177" s="32">
        <f>SUM(_xlfn.XLOOKUP(B1177,freq!$A$2:$A$40,freq!$B$2:$B$40,0),_xlfn.XLOOKUP(C1177,freq!$A$2:$A$40,freq!$B$2:$B$40,0),_xlfn.XLOOKUP(D1177,freq!$A$2:$A$40,freq!$B$2:$B$40,0),_xlfn.XLOOKUP(E1177,freq!$A$2:$A$40,freq!$B$2:$B$40,0),_xlfn.XLOOKUP(F1177,freq!$A$2:$A$40,freq!$B$2:$B$40,0),_xlfn.XLOOKUP(G1177,freq!$A$2:$A$40,freq!$B$2:$B$40,0),_xlfn.XLOOKUP(H1177,freq!$A$2:$A$40,freq!$B$2:$B$40,0),_xlfn.XLOOKUP(I1177,freq!$A$2:$A$40,freq!$B$2:$B$40,0),_xlfn.XLOOKUP(J1177,freq!$A$2:$A$40,freq!$B$2:$B$40,0),_xlfn.XLOOKUP(K1177,freq!$A$2:$A$40,freq!$B$2:$B$40,0),_xlfn.XLOOKUP(L1177,freq!$A$2:$A$40,freq!$B$2:$B$40,0),_xlfn.XLOOKUP(M1177,freq!$A$2:$A$40,freq!$B$2:$B$40,0),_xlfn.XLOOKUP(N1177,freq!$A$2:$A$40,freq!$B$2:$B$40,0),_xlfn.XLOOKUP(O1177,freq!$A$2:$A$40,freq!$B$2:$B$40,0),_xlfn.XLOOKUP(P1177,freq!$A$2:$A$40,freq!$B$2:$B$40,0),_xlfn.XLOOKUP(Q1177,freq!$A$2:$A$40,freq!$B$2:$B$40,0),_xlfn.XLOOKUP(R1177,freq!$A$2:$A$40,freq!$B$2:$B$40,0),_xlfn.XLOOKUP(S1177,freq!$A$2:$A$40,freq!$B$2:$B$40,0),_xlfn.XLOOKUP(T1177,freq!$A$2:$A$40,freq!$B$2:$B$40,0),_xlfn.XLOOKUP(U1177,freq!$A$2:$A$40,freq!$B$2:$B$40,0),_xlfn.XLOOKUP(V1177,freq!$A$2:$A$40,freq!$B$2:$B$40,0))</f>
        <v>49.040000000000006</v>
      </c>
    </row>
    <row r="1178" spans="1:23" hidden="1" x14ac:dyDescent="0.35">
      <c r="A1178" s="32" t="s">
        <v>1815</v>
      </c>
      <c r="B1178" s="32">
        <v>5</v>
      </c>
      <c r="C1178" s="32" t="s">
        <v>40</v>
      </c>
      <c r="D1178" s="32" t="s">
        <v>33</v>
      </c>
      <c r="E1178" s="32" t="s">
        <v>4</v>
      </c>
      <c r="F1178" s="32">
        <v>7</v>
      </c>
      <c r="G1178" s="32">
        <v>1</v>
      </c>
      <c r="H1178" s="32" t="s">
        <v>34</v>
      </c>
      <c r="I1178" s="32" t="s">
        <v>29</v>
      </c>
      <c r="J1178" s="32" t="s">
        <v>42</v>
      </c>
      <c r="K1178" s="32">
        <v>3</v>
      </c>
      <c r="L1178" s="32" t="s">
        <v>46</v>
      </c>
      <c r="M1178" s="32" t="s">
        <v>37</v>
      </c>
      <c r="N1178" s="32">
        <v>5</v>
      </c>
      <c r="O1178" s="32">
        <v>9</v>
      </c>
      <c r="P1178" s="32" t="s">
        <v>56</v>
      </c>
      <c r="Q1178" s="32" t="s">
        <v>4</v>
      </c>
      <c r="R1178" s="32" t="s">
        <v>3</v>
      </c>
      <c r="S1178" s="32" t="s">
        <v>56</v>
      </c>
      <c r="T1178" s="32" t="s">
        <v>3</v>
      </c>
      <c r="U1178" s="32" t="s">
        <v>32</v>
      </c>
      <c r="V1178" s="32" t="s">
        <v>43</v>
      </c>
      <c r="W1178" s="32">
        <f>SUM(_xlfn.XLOOKUP(B1178,freq!$A$2:$A$40,freq!$B$2:$B$40,0),_xlfn.XLOOKUP(C1178,freq!$A$2:$A$40,freq!$B$2:$B$40,0),_xlfn.XLOOKUP(D1178,freq!$A$2:$A$40,freq!$B$2:$B$40,0),_xlfn.XLOOKUP(E1178,freq!$A$2:$A$40,freq!$B$2:$B$40,0),_xlfn.XLOOKUP(F1178,freq!$A$2:$A$40,freq!$B$2:$B$40,0),_xlfn.XLOOKUP(G1178,freq!$A$2:$A$40,freq!$B$2:$B$40,0),_xlfn.XLOOKUP(H1178,freq!$A$2:$A$40,freq!$B$2:$B$40,0),_xlfn.XLOOKUP(I1178,freq!$A$2:$A$40,freq!$B$2:$B$40,0),_xlfn.XLOOKUP(J1178,freq!$A$2:$A$40,freq!$B$2:$B$40,0),_xlfn.XLOOKUP(K1178,freq!$A$2:$A$40,freq!$B$2:$B$40,0),_xlfn.XLOOKUP(L1178,freq!$A$2:$A$40,freq!$B$2:$B$40,0),_xlfn.XLOOKUP(M1178,freq!$A$2:$A$40,freq!$B$2:$B$40,0),_xlfn.XLOOKUP(N1178,freq!$A$2:$A$40,freq!$B$2:$B$40,0),_xlfn.XLOOKUP(O1178,freq!$A$2:$A$40,freq!$B$2:$B$40,0),_xlfn.XLOOKUP(P1178,freq!$A$2:$A$40,freq!$B$2:$B$40,0),_xlfn.XLOOKUP(Q1178,freq!$A$2:$A$40,freq!$B$2:$B$40,0),_xlfn.XLOOKUP(R1178,freq!$A$2:$A$40,freq!$B$2:$B$40,0),_xlfn.XLOOKUP(S1178,freq!$A$2:$A$40,freq!$B$2:$B$40,0),_xlfn.XLOOKUP(T1178,freq!$A$2:$A$40,freq!$B$2:$B$40,0),_xlfn.XLOOKUP(U1178,freq!$A$2:$A$40,freq!$B$2:$B$40,0),_xlfn.XLOOKUP(V1178,freq!$A$2:$A$40,freq!$B$2:$B$40,0))</f>
        <v>48.98</v>
      </c>
    </row>
    <row r="1179" spans="1:23" hidden="1" x14ac:dyDescent="0.35">
      <c r="A1179" s="32" t="s">
        <v>286</v>
      </c>
      <c r="B1179" s="32" t="s">
        <v>33</v>
      </c>
      <c r="C1179" s="32" t="s">
        <v>40</v>
      </c>
      <c r="D1179" s="32">
        <v>5</v>
      </c>
      <c r="E1179" s="32" t="s">
        <v>58</v>
      </c>
      <c r="F1179" s="32" t="s">
        <v>40</v>
      </c>
      <c r="G1179" s="32" t="s">
        <v>40</v>
      </c>
      <c r="H1179" s="32" t="s">
        <v>3</v>
      </c>
      <c r="I1179" s="32" t="s">
        <v>45</v>
      </c>
      <c r="J1179" s="32" t="s">
        <v>28</v>
      </c>
      <c r="K1179" s="32">
        <v>5</v>
      </c>
      <c r="L1179" s="32" t="s">
        <v>42</v>
      </c>
      <c r="M1179" s="32">
        <v>9</v>
      </c>
      <c r="N1179" s="32">
        <v>5</v>
      </c>
      <c r="O1179" s="32" t="s">
        <v>29</v>
      </c>
      <c r="P1179" s="32" t="s">
        <v>3</v>
      </c>
      <c r="Q1179" s="32" t="s">
        <v>46</v>
      </c>
      <c r="R1179" s="32" t="s">
        <v>36</v>
      </c>
      <c r="S1179" s="32" t="s">
        <v>38</v>
      </c>
      <c r="T1179" s="32" t="s">
        <v>50</v>
      </c>
      <c r="U1179" s="32" t="s">
        <v>31</v>
      </c>
      <c r="V1179" s="32" t="s">
        <v>38</v>
      </c>
      <c r="W1179" s="32">
        <f>SUM(_xlfn.XLOOKUP(B1179,freq!$A$2:$A$40,freq!$B$2:$B$40,0),_xlfn.XLOOKUP(C1179,freq!$A$2:$A$40,freq!$B$2:$B$40,0),_xlfn.XLOOKUP(D1179,freq!$A$2:$A$40,freq!$B$2:$B$40,0),_xlfn.XLOOKUP(E1179,freq!$A$2:$A$40,freq!$B$2:$B$40,0),_xlfn.XLOOKUP(F1179,freq!$A$2:$A$40,freq!$B$2:$B$40,0),_xlfn.XLOOKUP(G1179,freq!$A$2:$A$40,freq!$B$2:$B$40,0),_xlfn.XLOOKUP(H1179,freq!$A$2:$A$40,freq!$B$2:$B$40,0),_xlfn.XLOOKUP(I1179,freq!$A$2:$A$40,freq!$B$2:$B$40,0),_xlfn.XLOOKUP(J1179,freq!$A$2:$A$40,freq!$B$2:$B$40,0),_xlfn.XLOOKUP(K1179,freq!$A$2:$A$40,freq!$B$2:$B$40,0),_xlfn.XLOOKUP(L1179,freq!$A$2:$A$40,freq!$B$2:$B$40,0),_xlfn.XLOOKUP(M1179,freq!$A$2:$A$40,freq!$B$2:$B$40,0),_xlfn.XLOOKUP(N1179,freq!$A$2:$A$40,freq!$B$2:$B$40,0),_xlfn.XLOOKUP(O1179,freq!$A$2:$A$40,freq!$B$2:$B$40,0),_xlfn.XLOOKUP(P1179,freq!$A$2:$A$40,freq!$B$2:$B$40,0),_xlfn.XLOOKUP(Q1179,freq!$A$2:$A$40,freq!$B$2:$B$40,0),_xlfn.XLOOKUP(R1179,freq!$A$2:$A$40,freq!$B$2:$B$40,0),_xlfn.XLOOKUP(S1179,freq!$A$2:$A$40,freq!$B$2:$B$40,0),_xlfn.XLOOKUP(T1179,freq!$A$2:$A$40,freq!$B$2:$B$40,0),_xlfn.XLOOKUP(U1179,freq!$A$2:$A$40,freq!$B$2:$B$40,0),_xlfn.XLOOKUP(V1179,freq!$A$2:$A$40,freq!$B$2:$B$40,0))</f>
        <v>48.97</v>
      </c>
    </row>
    <row r="1180" spans="1:23" hidden="1" x14ac:dyDescent="0.35">
      <c r="A1180" s="32" t="s">
        <v>226</v>
      </c>
      <c r="B1180" s="32" t="s">
        <v>49</v>
      </c>
      <c r="C1180" s="32" t="s">
        <v>43</v>
      </c>
      <c r="D1180" s="32" t="s">
        <v>37</v>
      </c>
      <c r="E1180" s="32" t="s">
        <v>38</v>
      </c>
      <c r="F1180" s="32" t="s">
        <v>41</v>
      </c>
      <c r="G1180" s="32" t="s">
        <v>30</v>
      </c>
      <c r="H1180" s="32" t="s">
        <v>58</v>
      </c>
      <c r="I1180" s="32">
        <v>6</v>
      </c>
      <c r="J1180" s="32" t="s">
        <v>38</v>
      </c>
      <c r="K1180" s="32" t="s">
        <v>33</v>
      </c>
      <c r="L1180" s="32" t="s">
        <v>48</v>
      </c>
      <c r="M1180" s="32" t="s">
        <v>37</v>
      </c>
      <c r="N1180" s="32" t="s">
        <v>56</v>
      </c>
      <c r="O1180" s="32">
        <v>8</v>
      </c>
      <c r="P1180" s="32" t="s">
        <v>41</v>
      </c>
      <c r="Q1180" s="32" t="s">
        <v>34</v>
      </c>
      <c r="R1180" s="32" t="s">
        <v>33</v>
      </c>
      <c r="S1180" s="32" t="s">
        <v>43</v>
      </c>
      <c r="T1180" s="32" t="s">
        <v>33</v>
      </c>
      <c r="U1180" s="32">
        <v>1</v>
      </c>
      <c r="V1180" s="32" t="s">
        <v>1</v>
      </c>
      <c r="W1180" s="32">
        <f>SUM(_xlfn.XLOOKUP(B1180,freq!$A$2:$A$40,freq!$B$2:$B$40,0),_xlfn.XLOOKUP(C1180,freq!$A$2:$A$40,freq!$B$2:$B$40,0),_xlfn.XLOOKUP(D1180,freq!$A$2:$A$40,freq!$B$2:$B$40,0),_xlfn.XLOOKUP(E1180,freq!$A$2:$A$40,freq!$B$2:$B$40,0),_xlfn.XLOOKUP(F1180,freq!$A$2:$A$40,freq!$B$2:$B$40,0),_xlfn.XLOOKUP(G1180,freq!$A$2:$A$40,freq!$B$2:$B$40,0),_xlfn.XLOOKUP(H1180,freq!$A$2:$A$40,freq!$B$2:$B$40,0),_xlfn.XLOOKUP(I1180,freq!$A$2:$A$40,freq!$B$2:$B$40,0),_xlfn.XLOOKUP(J1180,freq!$A$2:$A$40,freq!$B$2:$B$40,0),_xlfn.XLOOKUP(K1180,freq!$A$2:$A$40,freq!$B$2:$B$40,0),_xlfn.XLOOKUP(L1180,freq!$A$2:$A$40,freq!$B$2:$B$40,0),_xlfn.XLOOKUP(M1180,freq!$A$2:$A$40,freq!$B$2:$B$40,0),_xlfn.XLOOKUP(N1180,freq!$A$2:$A$40,freq!$B$2:$B$40,0),_xlfn.XLOOKUP(O1180,freq!$A$2:$A$40,freq!$B$2:$B$40,0),_xlfn.XLOOKUP(P1180,freq!$A$2:$A$40,freq!$B$2:$B$40,0),_xlfn.XLOOKUP(Q1180,freq!$A$2:$A$40,freq!$B$2:$B$40,0),_xlfn.XLOOKUP(R1180,freq!$A$2:$A$40,freq!$B$2:$B$40,0),_xlfn.XLOOKUP(S1180,freq!$A$2:$A$40,freq!$B$2:$B$40,0),_xlfn.XLOOKUP(T1180,freq!$A$2:$A$40,freq!$B$2:$B$40,0),_xlfn.XLOOKUP(U1180,freq!$A$2:$A$40,freq!$B$2:$B$40,0),_xlfn.XLOOKUP(V1180,freq!$A$2:$A$40,freq!$B$2:$B$40,0))</f>
        <v>48.93</v>
      </c>
    </row>
    <row r="1181" spans="1:23" hidden="1" x14ac:dyDescent="0.35">
      <c r="A1181" s="32" t="s">
        <v>1057</v>
      </c>
      <c r="B1181" s="32" t="s">
        <v>4</v>
      </c>
      <c r="C1181" s="32" t="s">
        <v>44</v>
      </c>
      <c r="D1181" s="32" t="s">
        <v>48</v>
      </c>
      <c r="E1181" s="32">
        <v>2</v>
      </c>
      <c r="F1181" s="32">
        <v>0</v>
      </c>
      <c r="G1181" s="32" t="s">
        <v>42</v>
      </c>
      <c r="H1181" s="32" t="s">
        <v>42</v>
      </c>
      <c r="I1181" s="32" t="s">
        <v>59</v>
      </c>
      <c r="J1181" s="32" t="s">
        <v>46</v>
      </c>
      <c r="K1181" s="32">
        <v>9</v>
      </c>
      <c r="L1181" s="32">
        <v>2</v>
      </c>
      <c r="M1181" s="32">
        <v>3</v>
      </c>
      <c r="N1181" s="32" t="s">
        <v>40</v>
      </c>
      <c r="O1181" s="32" t="s">
        <v>28</v>
      </c>
      <c r="P1181" s="32" t="s">
        <v>1</v>
      </c>
      <c r="Q1181" s="32" t="s">
        <v>46</v>
      </c>
      <c r="R1181" s="32" t="s">
        <v>34</v>
      </c>
      <c r="S1181" s="32">
        <v>3</v>
      </c>
      <c r="T1181" s="32" t="s">
        <v>45</v>
      </c>
      <c r="U1181" s="32" t="s">
        <v>32</v>
      </c>
      <c r="V1181" s="32">
        <v>8</v>
      </c>
      <c r="W1181" s="32">
        <f>SUM(_xlfn.XLOOKUP(B1181,freq!$A$2:$A$40,freq!$B$2:$B$40,0),_xlfn.XLOOKUP(C1181,freq!$A$2:$A$40,freq!$B$2:$B$40,0),_xlfn.XLOOKUP(D1181,freq!$A$2:$A$40,freq!$B$2:$B$40,0),_xlfn.XLOOKUP(E1181,freq!$A$2:$A$40,freq!$B$2:$B$40,0),_xlfn.XLOOKUP(F1181,freq!$A$2:$A$40,freq!$B$2:$B$40,0),_xlfn.XLOOKUP(G1181,freq!$A$2:$A$40,freq!$B$2:$B$40,0),_xlfn.XLOOKUP(H1181,freq!$A$2:$A$40,freq!$B$2:$B$40,0),_xlfn.XLOOKUP(I1181,freq!$A$2:$A$40,freq!$B$2:$B$40,0),_xlfn.XLOOKUP(J1181,freq!$A$2:$A$40,freq!$B$2:$B$40,0),_xlfn.XLOOKUP(K1181,freq!$A$2:$A$40,freq!$B$2:$B$40,0),_xlfn.XLOOKUP(L1181,freq!$A$2:$A$40,freq!$B$2:$B$40,0),_xlfn.XLOOKUP(M1181,freq!$A$2:$A$40,freq!$B$2:$B$40,0),_xlfn.XLOOKUP(N1181,freq!$A$2:$A$40,freq!$B$2:$B$40,0),_xlfn.XLOOKUP(O1181,freq!$A$2:$A$40,freq!$B$2:$B$40,0),_xlfn.XLOOKUP(P1181,freq!$A$2:$A$40,freq!$B$2:$B$40,0),_xlfn.XLOOKUP(Q1181,freq!$A$2:$A$40,freq!$B$2:$B$40,0),_xlfn.XLOOKUP(R1181,freq!$A$2:$A$40,freq!$B$2:$B$40,0),_xlfn.XLOOKUP(S1181,freq!$A$2:$A$40,freq!$B$2:$B$40,0),_xlfn.XLOOKUP(T1181,freq!$A$2:$A$40,freq!$B$2:$B$40,0),_xlfn.XLOOKUP(U1181,freq!$A$2:$A$40,freq!$B$2:$B$40,0),_xlfn.XLOOKUP(V1181,freq!$A$2:$A$40,freq!$B$2:$B$40,0))</f>
        <v>48.919999999999995</v>
      </c>
    </row>
    <row r="1182" spans="1:23" hidden="1" x14ac:dyDescent="0.35">
      <c r="A1182" s="32" t="s">
        <v>2058</v>
      </c>
      <c r="B1182" s="32" t="s">
        <v>42</v>
      </c>
      <c r="C1182" s="32">
        <v>0</v>
      </c>
      <c r="D1182" s="32" t="s">
        <v>44</v>
      </c>
      <c r="E1182" s="32" t="s">
        <v>42</v>
      </c>
      <c r="F1182" s="32" t="s">
        <v>49</v>
      </c>
      <c r="G1182" s="32" t="s">
        <v>59</v>
      </c>
      <c r="H1182" s="32" t="s">
        <v>40</v>
      </c>
      <c r="I1182" s="32" t="s">
        <v>44</v>
      </c>
      <c r="J1182" s="32">
        <v>3</v>
      </c>
      <c r="K1182" s="32" t="s">
        <v>2</v>
      </c>
      <c r="L1182" s="32" t="s">
        <v>35</v>
      </c>
      <c r="M1182" s="32">
        <v>2</v>
      </c>
      <c r="N1182" s="32" t="s">
        <v>29</v>
      </c>
      <c r="O1182" s="32" t="s">
        <v>44</v>
      </c>
      <c r="P1182" s="32" t="s">
        <v>46</v>
      </c>
      <c r="Q1182" s="32">
        <v>4</v>
      </c>
      <c r="R1182" s="32" t="s">
        <v>34</v>
      </c>
      <c r="S1182" s="32">
        <v>9</v>
      </c>
      <c r="T1182" s="32" t="s">
        <v>31</v>
      </c>
      <c r="U1182" s="32">
        <v>4</v>
      </c>
      <c r="V1182" s="32" t="s">
        <v>41</v>
      </c>
      <c r="W1182" s="32">
        <f>SUM(_xlfn.XLOOKUP(B1182,freq!$A$2:$A$40,freq!$B$2:$B$40,0),_xlfn.XLOOKUP(C1182,freq!$A$2:$A$40,freq!$B$2:$B$40,0),_xlfn.XLOOKUP(D1182,freq!$A$2:$A$40,freq!$B$2:$B$40,0),_xlfn.XLOOKUP(E1182,freq!$A$2:$A$40,freq!$B$2:$B$40,0),_xlfn.XLOOKUP(F1182,freq!$A$2:$A$40,freq!$B$2:$B$40,0),_xlfn.XLOOKUP(G1182,freq!$A$2:$A$40,freq!$B$2:$B$40,0),_xlfn.XLOOKUP(H1182,freq!$A$2:$A$40,freq!$B$2:$B$40,0),_xlfn.XLOOKUP(I1182,freq!$A$2:$A$40,freq!$B$2:$B$40,0),_xlfn.XLOOKUP(J1182,freq!$A$2:$A$40,freq!$B$2:$B$40,0),_xlfn.XLOOKUP(K1182,freq!$A$2:$A$40,freq!$B$2:$B$40,0),_xlfn.XLOOKUP(L1182,freq!$A$2:$A$40,freq!$B$2:$B$40,0),_xlfn.XLOOKUP(M1182,freq!$A$2:$A$40,freq!$B$2:$B$40,0),_xlfn.XLOOKUP(N1182,freq!$A$2:$A$40,freq!$B$2:$B$40,0),_xlfn.XLOOKUP(O1182,freq!$A$2:$A$40,freq!$B$2:$B$40,0),_xlfn.XLOOKUP(P1182,freq!$A$2:$A$40,freq!$B$2:$B$40,0),_xlfn.XLOOKUP(Q1182,freq!$A$2:$A$40,freq!$B$2:$B$40,0),_xlfn.XLOOKUP(R1182,freq!$A$2:$A$40,freq!$B$2:$B$40,0),_xlfn.XLOOKUP(S1182,freq!$A$2:$A$40,freq!$B$2:$B$40,0),_xlfn.XLOOKUP(T1182,freq!$A$2:$A$40,freq!$B$2:$B$40,0),_xlfn.XLOOKUP(U1182,freq!$A$2:$A$40,freq!$B$2:$B$40,0),_xlfn.XLOOKUP(V1182,freq!$A$2:$A$40,freq!$B$2:$B$40,0))</f>
        <v>48.89</v>
      </c>
    </row>
    <row r="1183" spans="1:23" hidden="1" x14ac:dyDescent="0.35">
      <c r="A1183" s="32" t="s">
        <v>794</v>
      </c>
      <c r="B1183" s="32" t="s">
        <v>53</v>
      </c>
      <c r="C1183" s="32" t="s">
        <v>32</v>
      </c>
      <c r="D1183" s="32" t="s">
        <v>58</v>
      </c>
      <c r="E1183" s="32" t="s">
        <v>49</v>
      </c>
      <c r="F1183" s="32" t="s">
        <v>53</v>
      </c>
      <c r="G1183" s="32" t="s">
        <v>35</v>
      </c>
      <c r="H1183" s="32">
        <v>3</v>
      </c>
      <c r="I1183" s="32" t="s">
        <v>28</v>
      </c>
      <c r="J1183" s="32">
        <v>3</v>
      </c>
      <c r="K1183" s="32" t="s">
        <v>28</v>
      </c>
      <c r="L1183" s="32" t="s">
        <v>3</v>
      </c>
      <c r="M1183" s="32" t="s">
        <v>3</v>
      </c>
      <c r="N1183" s="32" t="s">
        <v>29</v>
      </c>
      <c r="O1183" s="32" t="s">
        <v>35</v>
      </c>
      <c r="P1183" s="32" t="s">
        <v>56</v>
      </c>
      <c r="Q1183" s="32">
        <v>3</v>
      </c>
      <c r="R1183" s="32">
        <v>5</v>
      </c>
      <c r="S1183" s="32" t="s">
        <v>59</v>
      </c>
      <c r="T1183" s="32" t="s">
        <v>4</v>
      </c>
      <c r="U1183" s="32">
        <v>0</v>
      </c>
      <c r="V1183" s="32">
        <v>7</v>
      </c>
      <c r="W1183" s="32">
        <f>SUM(_xlfn.XLOOKUP(B1183,freq!$A$2:$A$40,freq!$B$2:$B$40,0),_xlfn.XLOOKUP(C1183,freq!$A$2:$A$40,freq!$B$2:$B$40,0),_xlfn.XLOOKUP(D1183,freq!$A$2:$A$40,freq!$B$2:$B$40,0),_xlfn.XLOOKUP(E1183,freq!$A$2:$A$40,freq!$B$2:$B$40,0),_xlfn.XLOOKUP(F1183,freq!$A$2:$A$40,freq!$B$2:$B$40,0),_xlfn.XLOOKUP(G1183,freq!$A$2:$A$40,freq!$B$2:$B$40,0),_xlfn.XLOOKUP(H1183,freq!$A$2:$A$40,freq!$B$2:$B$40,0),_xlfn.XLOOKUP(I1183,freq!$A$2:$A$40,freq!$B$2:$B$40,0),_xlfn.XLOOKUP(J1183,freq!$A$2:$A$40,freq!$B$2:$B$40,0),_xlfn.XLOOKUP(K1183,freq!$A$2:$A$40,freq!$B$2:$B$40,0),_xlfn.XLOOKUP(L1183,freq!$A$2:$A$40,freq!$B$2:$B$40,0),_xlfn.XLOOKUP(M1183,freq!$A$2:$A$40,freq!$B$2:$B$40,0),_xlfn.XLOOKUP(N1183,freq!$A$2:$A$40,freq!$B$2:$B$40,0),_xlfn.XLOOKUP(O1183,freq!$A$2:$A$40,freq!$B$2:$B$40,0),_xlfn.XLOOKUP(P1183,freq!$A$2:$A$40,freq!$B$2:$B$40,0),_xlfn.XLOOKUP(Q1183,freq!$A$2:$A$40,freq!$B$2:$B$40,0),_xlfn.XLOOKUP(R1183,freq!$A$2:$A$40,freq!$B$2:$B$40,0),_xlfn.XLOOKUP(S1183,freq!$A$2:$A$40,freq!$B$2:$B$40,0),_xlfn.XLOOKUP(T1183,freq!$A$2:$A$40,freq!$B$2:$B$40,0),_xlfn.XLOOKUP(U1183,freq!$A$2:$A$40,freq!$B$2:$B$40,0),_xlfn.XLOOKUP(V1183,freq!$A$2:$A$40,freq!$B$2:$B$40,0))</f>
        <v>48.860000000000007</v>
      </c>
    </row>
    <row r="1184" spans="1:23" hidden="1" x14ac:dyDescent="0.35">
      <c r="A1184" s="32" t="s">
        <v>1833</v>
      </c>
      <c r="B1184" s="32" t="s">
        <v>34</v>
      </c>
      <c r="C1184" s="32" t="s">
        <v>53</v>
      </c>
      <c r="D1184" s="32" t="s">
        <v>58</v>
      </c>
      <c r="E1184" s="32">
        <v>4</v>
      </c>
      <c r="F1184" s="32" t="s">
        <v>0</v>
      </c>
      <c r="G1184" s="32" t="s">
        <v>31</v>
      </c>
      <c r="H1184" s="32">
        <v>5</v>
      </c>
      <c r="I1184" s="32" t="s">
        <v>0</v>
      </c>
      <c r="J1184" s="32" t="s">
        <v>36</v>
      </c>
      <c r="K1184" s="32" t="s">
        <v>50</v>
      </c>
      <c r="L1184" s="32" t="s">
        <v>53</v>
      </c>
      <c r="M1184" s="32">
        <v>7</v>
      </c>
      <c r="N1184" s="32" t="s">
        <v>45</v>
      </c>
      <c r="O1184" s="32">
        <v>5</v>
      </c>
      <c r="P1184" s="32" t="s">
        <v>4</v>
      </c>
      <c r="Q1184" s="32" t="s">
        <v>34</v>
      </c>
      <c r="R1184" s="32" t="s">
        <v>56</v>
      </c>
      <c r="S1184" s="32" t="s">
        <v>41</v>
      </c>
      <c r="T1184" s="32" t="s">
        <v>33</v>
      </c>
      <c r="U1184" s="32">
        <v>1</v>
      </c>
      <c r="V1184" s="32" t="s">
        <v>45</v>
      </c>
      <c r="W1184" s="32">
        <f>SUM(_xlfn.XLOOKUP(B1184,freq!$A$2:$A$40,freq!$B$2:$B$40,0),_xlfn.XLOOKUP(C1184,freq!$A$2:$A$40,freq!$B$2:$B$40,0),_xlfn.XLOOKUP(D1184,freq!$A$2:$A$40,freq!$B$2:$B$40,0),_xlfn.XLOOKUP(E1184,freq!$A$2:$A$40,freq!$B$2:$B$40,0),_xlfn.XLOOKUP(F1184,freq!$A$2:$A$40,freq!$B$2:$B$40,0),_xlfn.XLOOKUP(G1184,freq!$A$2:$A$40,freq!$B$2:$B$40,0),_xlfn.XLOOKUP(H1184,freq!$A$2:$A$40,freq!$B$2:$B$40,0),_xlfn.XLOOKUP(I1184,freq!$A$2:$A$40,freq!$B$2:$B$40,0),_xlfn.XLOOKUP(J1184,freq!$A$2:$A$40,freq!$B$2:$B$40,0),_xlfn.XLOOKUP(K1184,freq!$A$2:$A$40,freq!$B$2:$B$40,0),_xlfn.XLOOKUP(L1184,freq!$A$2:$A$40,freq!$B$2:$B$40,0),_xlfn.XLOOKUP(M1184,freq!$A$2:$A$40,freq!$B$2:$B$40,0),_xlfn.XLOOKUP(N1184,freq!$A$2:$A$40,freq!$B$2:$B$40,0),_xlfn.XLOOKUP(O1184,freq!$A$2:$A$40,freq!$B$2:$B$40,0),_xlfn.XLOOKUP(P1184,freq!$A$2:$A$40,freq!$B$2:$B$40,0),_xlfn.XLOOKUP(Q1184,freq!$A$2:$A$40,freq!$B$2:$B$40,0),_xlfn.XLOOKUP(R1184,freq!$A$2:$A$40,freq!$B$2:$B$40,0),_xlfn.XLOOKUP(S1184,freq!$A$2:$A$40,freq!$B$2:$B$40,0),_xlfn.XLOOKUP(T1184,freq!$A$2:$A$40,freq!$B$2:$B$40,0),_xlfn.XLOOKUP(U1184,freq!$A$2:$A$40,freq!$B$2:$B$40,0),_xlfn.XLOOKUP(V1184,freq!$A$2:$A$40,freq!$B$2:$B$40,0))</f>
        <v>48.850000000000009</v>
      </c>
    </row>
    <row r="1185" spans="1:23" hidden="1" x14ac:dyDescent="0.35">
      <c r="A1185" s="32" t="s">
        <v>998</v>
      </c>
      <c r="B1185" s="32" t="s">
        <v>58</v>
      </c>
      <c r="C1185" s="32" t="s">
        <v>49</v>
      </c>
      <c r="D1185" s="32">
        <v>4</v>
      </c>
      <c r="E1185" s="32">
        <v>0</v>
      </c>
      <c r="F1185" s="32" t="s">
        <v>42</v>
      </c>
      <c r="G1185" s="32" t="s">
        <v>33</v>
      </c>
      <c r="H1185" s="32">
        <v>6</v>
      </c>
      <c r="I1185" s="32" t="s">
        <v>45</v>
      </c>
      <c r="J1185" s="32" t="s">
        <v>2</v>
      </c>
      <c r="K1185" s="32" t="s">
        <v>49</v>
      </c>
      <c r="L1185" s="32" t="s">
        <v>36</v>
      </c>
      <c r="M1185" s="32">
        <v>6</v>
      </c>
      <c r="N1185" s="32">
        <v>1</v>
      </c>
      <c r="O1185" s="32" t="s">
        <v>29</v>
      </c>
      <c r="P1185" s="32" t="s">
        <v>41</v>
      </c>
      <c r="Q1185" s="32" t="s">
        <v>43</v>
      </c>
      <c r="R1185" s="32" t="s">
        <v>56</v>
      </c>
      <c r="S1185" s="32" t="s">
        <v>32</v>
      </c>
      <c r="T1185" s="32" t="s">
        <v>2</v>
      </c>
      <c r="U1185" s="32" t="s">
        <v>50</v>
      </c>
      <c r="V1185" s="32" t="s">
        <v>58</v>
      </c>
      <c r="W1185" s="32">
        <f>SUM(_xlfn.XLOOKUP(B1185,freq!$A$2:$A$40,freq!$B$2:$B$40,0),_xlfn.XLOOKUP(C1185,freq!$A$2:$A$40,freq!$B$2:$B$40,0),_xlfn.XLOOKUP(D1185,freq!$A$2:$A$40,freq!$B$2:$B$40,0),_xlfn.XLOOKUP(E1185,freq!$A$2:$A$40,freq!$B$2:$B$40,0),_xlfn.XLOOKUP(F1185,freq!$A$2:$A$40,freq!$B$2:$B$40,0),_xlfn.XLOOKUP(G1185,freq!$A$2:$A$40,freq!$B$2:$B$40,0),_xlfn.XLOOKUP(H1185,freq!$A$2:$A$40,freq!$B$2:$B$40,0),_xlfn.XLOOKUP(I1185,freq!$A$2:$A$40,freq!$B$2:$B$40,0),_xlfn.XLOOKUP(J1185,freq!$A$2:$A$40,freq!$B$2:$B$40,0),_xlfn.XLOOKUP(K1185,freq!$A$2:$A$40,freq!$B$2:$B$40,0),_xlfn.XLOOKUP(L1185,freq!$A$2:$A$40,freq!$B$2:$B$40,0),_xlfn.XLOOKUP(M1185,freq!$A$2:$A$40,freq!$B$2:$B$40,0),_xlfn.XLOOKUP(N1185,freq!$A$2:$A$40,freq!$B$2:$B$40,0),_xlfn.XLOOKUP(O1185,freq!$A$2:$A$40,freq!$B$2:$B$40,0),_xlfn.XLOOKUP(P1185,freq!$A$2:$A$40,freq!$B$2:$B$40,0),_xlfn.XLOOKUP(Q1185,freq!$A$2:$A$40,freq!$B$2:$B$40,0),_xlfn.XLOOKUP(R1185,freq!$A$2:$A$40,freq!$B$2:$B$40,0),_xlfn.XLOOKUP(S1185,freq!$A$2:$A$40,freq!$B$2:$B$40,0),_xlfn.XLOOKUP(T1185,freq!$A$2:$A$40,freq!$B$2:$B$40,0),_xlfn.XLOOKUP(U1185,freq!$A$2:$A$40,freq!$B$2:$B$40,0),_xlfn.XLOOKUP(V1185,freq!$A$2:$A$40,freq!$B$2:$B$40,0))</f>
        <v>48.85</v>
      </c>
    </row>
    <row r="1186" spans="1:23" hidden="1" x14ac:dyDescent="0.35">
      <c r="A1186" s="32" t="s">
        <v>625</v>
      </c>
      <c r="B1186" s="32" t="s">
        <v>4</v>
      </c>
      <c r="C1186" s="32" t="s">
        <v>50</v>
      </c>
      <c r="D1186" s="32" t="s">
        <v>37</v>
      </c>
      <c r="E1186" s="32" t="s">
        <v>3</v>
      </c>
      <c r="F1186" s="32" t="s">
        <v>30</v>
      </c>
      <c r="G1186" s="32" t="s">
        <v>59</v>
      </c>
      <c r="H1186" s="32" t="s">
        <v>28</v>
      </c>
      <c r="I1186" s="32" t="s">
        <v>38</v>
      </c>
      <c r="J1186" s="32" t="s">
        <v>40</v>
      </c>
      <c r="K1186" s="32">
        <v>5</v>
      </c>
      <c r="L1186" s="32" t="s">
        <v>32</v>
      </c>
      <c r="M1186" s="32">
        <v>9</v>
      </c>
      <c r="N1186" s="32" t="s">
        <v>31</v>
      </c>
      <c r="O1186" s="32" t="s">
        <v>48</v>
      </c>
      <c r="P1186" s="32" t="s">
        <v>3</v>
      </c>
      <c r="Q1186" s="32">
        <v>5</v>
      </c>
      <c r="R1186" s="32">
        <v>1</v>
      </c>
      <c r="S1186" s="32">
        <v>0</v>
      </c>
      <c r="T1186" s="32" t="s">
        <v>29</v>
      </c>
      <c r="U1186" s="32" t="s">
        <v>59</v>
      </c>
      <c r="V1186" s="32" t="s">
        <v>53</v>
      </c>
      <c r="W1186" s="32">
        <f>SUM(_xlfn.XLOOKUP(B1186,freq!$A$2:$A$40,freq!$B$2:$B$40,0),_xlfn.XLOOKUP(C1186,freq!$A$2:$A$40,freq!$B$2:$B$40,0),_xlfn.XLOOKUP(D1186,freq!$A$2:$A$40,freq!$B$2:$B$40,0),_xlfn.XLOOKUP(E1186,freq!$A$2:$A$40,freq!$B$2:$B$40,0),_xlfn.XLOOKUP(F1186,freq!$A$2:$A$40,freq!$B$2:$B$40,0),_xlfn.XLOOKUP(G1186,freq!$A$2:$A$40,freq!$B$2:$B$40,0),_xlfn.XLOOKUP(H1186,freq!$A$2:$A$40,freq!$B$2:$B$40,0),_xlfn.XLOOKUP(I1186,freq!$A$2:$A$40,freq!$B$2:$B$40,0),_xlfn.XLOOKUP(J1186,freq!$A$2:$A$40,freq!$B$2:$B$40,0),_xlfn.XLOOKUP(K1186,freq!$A$2:$A$40,freq!$B$2:$B$40,0),_xlfn.XLOOKUP(L1186,freq!$A$2:$A$40,freq!$B$2:$B$40,0),_xlfn.XLOOKUP(M1186,freq!$A$2:$A$40,freq!$B$2:$B$40,0),_xlfn.XLOOKUP(N1186,freq!$A$2:$A$40,freq!$B$2:$B$40,0),_xlfn.XLOOKUP(O1186,freq!$A$2:$A$40,freq!$B$2:$B$40,0),_xlfn.XLOOKUP(P1186,freq!$A$2:$A$40,freq!$B$2:$B$40,0),_xlfn.XLOOKUP(Q1186,freq!$A$2:$A$40,freq!$B$2:$B$40,0),_xlfn.XLOOKUP(R1186,freq!$A$2:$A$40,freq!$B$2:$B$40,0),_xlfn.XLOOKUP(S1186,freq!$A$2:$A$40,freq!$B$2:$B$40,0),_xlfn.XLOOKUP(T1186,freq!$A$2:$A$40,freq!$B$2:$B$40,0),_xlfn.XLOOKUP(U1186,freq!$A$2:$A$40,freq!$B$2:$B$40,0),_xlfn.XLOOKUP(V1186,freq!$A$2:$A$40,freq!$B$2:$B$40,0))</f>
        <v>48.830000000000013</v>
      </c>
    </row>
    <row r="1187" spans="1:23" hidden="1" x14ac:dyDescent="0.35">
      <c r="A1187" s="32" t="s">
        <v>1298</v>
      </c>
      <c r="B1187" s="32">
        <v>5</v>
      </c>
      <c r="C1187" s="32" t="s">
        <v>42</v>
      </c>
      <c r="D1187" s="32">
        <v>2</v>
      </c>
      <c r="E1187" s="32" t="s">
        <v>45</v>
      </c>
      <c r="F1187" s="32" t="s">
        <v>48</v>
      </c>
      <c r="G1187" s="32" t="s">
        <v>59</v>
      </c>
      <c r="H1187" s="32" t="s">
        <v>3</v>
      </c>
      <c r="I1187" s="32" t="s">
        <v>28</v>
      </c>
      <c r="J1187" s="32">
        <v>2</v>
      </c>
      <c r="K1187" s="32" t="s">
        <v>58</v>
      </c>
      <c r="L1187" s="32">
        <v>6</v>
      </c>
      <c r="M1187" s="32">
        <v>7</v>
      </c>
      <c r="N1187" s="32" t="s">
        <v>31</v>
      </c>
      <c r="O1187" s="32">
        <v>9</v>
      </c>
      <c r="P1187" s="32">
        <v>1</v>
      </c>
      <c r="Q1187" s="32" t="s">
        <v>43</v>
      </c>
      <c r="R1187" s="32" t="s">
        <v>28</v>
      </c>
      <c r="S1187" s="32" t="s">
        <v>36</v>
      </c>
      <c r="T1187" s="32" t="s">
        <v>28</v>
      </c>
      <c r="U1187" s="32" t="s">
        <v>34</v>
      </c>
      <c r="V1187" s="32" t="s">
        <v>48</v>
      </c>
      <c r="W1187" s="32">
        <f>SUM(_xlfn.XLOOKUP(B1187,freq!$A$2:$A$40,freq!$B$2:$B$40,0),_xlfn.XLOOKUP(C1187,freq!$A$2:$A$40,freq!$B$2:$B$40,0),_xlfn.XLOOKUP(D1187,freq!$A$2:$A$40,freq!$B$2:$B$40,0),_xlfn.XLOOKUP(E1187,freq!$A$2:$A$40,freq!$B$2:$B$40,0),_xlfn.XLOOKUP(F1187,freq!$A$2:$A$40,freq!$B$2:$B$40,0),_xlfn.XLOOKUP(G1187,freq!$A$2:$A$40,freq!$B$2:$B$40,0),_xlfn.XLOOKUP(H1187,freq!$A$2:$A$40,freq!$B$2:$B$40,0),_xlfn.XLOOKUP(I1187,freq!$A$2:$A$40,freq!$B$2:$B$40,0),_xlfn.XLOOKUP(J1187,freq!$A$2:$A$40,freq!$B$2:$B$40,0),_xlfn.XLOOKUP(K1187,freq!$A$2:$A$40,freq!$B$2:$B$40,0),_xlfn.XLOOKUP(L1187,freq!$A$2:$A$40,freq!$B$2:$B$40,0),_xlfn.XLOOKUP(M1187,freq!$A$2:$A$40,freq!$B$2:$B$40,0),_xlfn.XLOOKUP(N1187,freq!$A$2:$A$40,freq!$B$2:$B$40,0),_xlfn.XLOOKUP(O1187,freq!$A$2:$A$40,freq!$B$2:$B$40,0),_xlfn.XLOOKUP(P1187,freq!$A$2:$A$40,freq!$B$2:$B$40,0),_xlfn.XLOOKUP(Q1187,freq!$A$2:$A$40,freq!$B$2:$B$40,0),_xlfn.XLOOKUP(R1187,freq!$A$2:$A$40,freq!$B$2:$B$40,0),_xlfn.XLOOKUP(S1187,freq!$A$2:$A$40,freq!$B$2:$B$40,0),_xlfn.XLOOKUP(T1187,freq!$A$2:$A$40,freq!$B$2:$B$40,0),_xlfn.XLOOKUP(U1187,freq!$A$2:$A$40,freq!$B$2:$B$40,0),_xlfn.XLOOKUP(V1187,freq!$A$2:$A$40,freq!$B$2:$B$40,0))</f>
        <v>48.83</v>
      </c>
    </row>
    <row r="1188" spans="1:23" hidden="1" x14ac:dyDescent="0.35">
      <c r="A1188" s="32" t="s">
        <v>1213</v>
      </c>
      <c r="B1188" s="32" t="s">
        <v>34</v>
      </c>
      <c r="C1188" s="32">
        <v>1</v>
      </c>
      <c r="D1188" s="32">
        <v>3</v>
      </c>
      <c r="E1188" s="32" t="s">
        <v>2</v>
      </c>
      <c r="F1188" s="32" t="s">
        <v>32</v>
      </c>
      <c r="G1188" s="32" t="s">
        <v>31</v>
      </c>
      <c r="H1188" s="32" t="s">
        <v>49</v>
      </c>
      <c r="I1188" s="32">
        <v>9</v>
      </c>
      <c r="J1188" s="32" t="s">
        <v>42</v>
      </c>
      <c r="K1188" s="32" t="s">
        <v>58</v>
      </c>
      <c r="L1188" s="32" t="s">
        <v>35</v>
      </c>
      <c r="M1188" s="32" t="s">
        <v>44</v>
      </c>
      <c r="N1188" s="32">
        <v>0</v>
      </c>
      <c r="O1188" s="32" t="s">
        <v>0</v>
      </c>
      <c r="P1188" s="32" t="s">
        <v>29</v>
      </c>
      <c r="Q1188" s="32" t="s">
        <v>42</v>
      </c>
      <c r="R1188" s="32" t="s">
        <v>59</v>
      </c>
      <c r="S1188" s="32" t="s">
        <v>46</v>
      </c>
      <c r="T1188" s="32">
        <v>7</v>
      </c>
      <c r="U1188" s="32" t="s">
        <v>40</v>
      </c>
      <c r="V1188" s="32" t="s">
        <v>37</v>
      </c>
      <c r="W1188" s="32">
        <f>SUM(_xlfn.XLOOKUP(B1188,freq!$A$2:$A$40,freq!$B$2:$B$40,0),_xlfn.XLOOKUP(C1188,freq!$A$2:$A$40,freq!$B$2:$B$40,0),_xlfn.XLOOKUP(D1188,freq!$A$2:$A$40,freq!$B$2:$B$40,0),_xlfn.XLOOKUP(E1188,freq!$A$2:$A$40,freq!$B$2:$B$40,0),_xlfn.XLOOKUP(F1188,freq!$A$2:$A$40,freq!$B$2:$B$40,0),_xlfn.XLOOKUP(G1188,freq!$A$2:$A$40,freq!$B$2:$B$40,0),_xlfn.XLOOKUP(H1188,freq!$A$2:$A$40,freq!$B$2:$B$40,0),_xlfn.XLOOKUP(I1188,freq!$A$2:$A$40,freq!$B$2:$B$40,0),_xlfn.XLOOKUP(J1188,freq!$A$2:$A$40,freq!$B$2:$B$40,0),_xlfn.XLOOKUP(K1188,freq!$A$2:$A$40,freq!$B$2:$B$40,0),_xlfn.XLOOKUP(L1188,freq!$A$2:$A$40,freq!$B$2:$B$40,0),_xlfn.XLOOKUP(M1188,freq!$A$2:$A$40,freq!$B$2:$B$40,0),_xlfn.XLOOKUP(N1188,freq!$A$2:$A$40,freq!$B$2:$B$40,0),_xlfn.XLOOKUP(O1188,freq!$A$2:$A$40,freq!$B$2:$B$40,0),_xlfn.XLOOKUP(P1188,freq!$A$2:$A$40,freq!$B$2:$B$40,0),_xlfn.XLOOKUP(Q1188,freq!$A$2:$A$40,freq!$B$2:$B$40,0),_xlfn.XLOOKUP(R1188,freq!$A$2:$A$40,freq!$B$2:$B$40,0),_xlfn.XLOOKUP(S1188,freq!$A$2:$A$40,freq!$B$2:$B$40,0),_xlfn.XLOOKUP(T1188,freq!$A$2:$A$40,freq!$B$2:$B$40,0),_xlfn.XLOOKUP(U1188,freq!$A$2:$A$40,freq!$B$2:$B$40,0),_xlfn.XLOOKUP(V1188,freq!$A$2:$A$40,freq!$B$2:$B$40,0))</f>
        <v>48.820000000000007</v>
      </c>
    </row>
    <row r="1189" spans="1:23" hidden="1" x14ac:dyDescent="0.35">
      <c r="A1189" s="32" t="s">
        <v>1345</v>
      </c>
      <c r="B1189" s="32" t="s">
        <v>31</v>
      </c>
      <c r="C1189" s="32">
        <v>8</v>
      </c>
      <c r="D1189" s="32" t="s">
        <v>42</v>
      </c>
      <c r="E1189" s="32" t="s">
        <v>50</v>
      </c>
      <c r="F1189" s="32" t="s">
        <v>56</v>
      </c>
      <c r="G1189" s="32" t="s">
        <v>0</v>
      </c>
      <c r="H1189" s="32">
        <v>8</v>
      </c>
      <c r="I1189" s="32" t="s">
        <v>58</v>
      </c>
      <c r="J1189" s="32" t="s">
        <v>1</v>
      </c>
      <c r="K1189" s="32" t="s">
        <v>0</v>
      </c>
      <c r="L1189" s="32">
        <v>5</v>
      </c>
      <c r="M1189" s="32" t="s">
        <v>56</v>
      </c>
      <c r="N1189" s="32">
        <v>5</v>
      </c>
      <c r="O1189" s="32" t="s">
        <v>43</v>
      </c>
      <c r="P1189" s="32" t="s">
        <v>29</v>
      </c>
      <c r="Q1189" s="32">
        <v>1</v>
      </c>
      <c r="R1189" s="32" t="s">
        <v>28</v>
      </c>
      <c r="S1189" s="32" t="s">
        <v>2</v>
      </c>
      <c r="T1189" s="32" t="s">
        <v>40</v>
      </c>
      <c r="U1189" s="32" t="s">
        <v>29</v>
      </c>
      <c r="V1189" s="32" t="s">
        <v>3</v>
      </c>
      <c r="W1189" s="32">
        <f>SUM(_xlfn.XLOOKUP(B1189,freq!$A$2:$A$40,freq!$B$2:$B$40,0),_xlfn.XLOOKUP(C1189,freq!$A$2:$A$40,freq!$B$2:$B$40,0),_xlfn.XLOOKUP(D1189,freq!$A$2:$A$40,freq!$B$2:$B$40,0),_xlfn.XLOOKUP(E1189,freq!$A$2:$A$40,freq!$B$2:$B$40,0),_xlfn.XLOOKUP(F1189,freq!$A$2:$A$40,freq!$B$2:$B$40,0),_xlfn.XLOOKUP(G1189,freq!$A$2:$A$40,freq!$B$2:$B$40,0),_xlfn.XLOOKUP(H1189,freq!$A$2:$A$40,freq!$B$2:$B$40,0),_xlfn.XLOOKUP(I1189,freq!$A$2:$A$40,freq!$B$2:$B$40,0),_xlfn.XLOOKUP(J1189,freq!$A$2:$A$40,freq!$B$2:$B$40,0),_xlfn.XLOOKUP(K1189,freq!$A$2:$A$40,freq!$B$2:$B$40,0),_xlfn.XLOOKUP(L1189,freq!$A$2:$A$40,freq!$B$2:$B$40,0),_xlfn.XLOOKUP(M1189,freq!$A$2:$A$40,freq!$B$2:$B$40,0),_xlfn.XLOOKUP(N1189,freq!$A$2:$A$40,freq!$B$2:$B$40,0),_xlfn.XLOOKUP(O1189,freq!$A$2:$A$40,freq!$B$2:$B$40,0),_xlfn.XLOOKUP(P1189,freq!$A$2:$A$40,freq!$B$2:$B$40,0),_xlfn.XLOOKUP(Q1189,freq!$A$2:$A$40,freq!$B$2:$B$40,0),_xlfn.XLOOKUP(R1189,freq!$A$2:$A$40,freq!$B$2:$B$40,0),_xlfn.XLOOKUP(S1189,freq!$A$2:$A$40,freq!$B$2:$B$40,0),_xlfn.XLOOKUP(T1189,freq!$A$2:$A$40,freq!$B$2:$B$40,0),_xlfn.XLOOKUP(U1189,freq!$A$2:$A$40,freq!$B$2:$B$40,0),_xlfn.XLOOKUP(V1189,freq!$A$2:$A$40,freq!$B$2:$B$40,0))</f>
        <v>48.81</v>
      </c>
    </row>
    <row r="1190" spans="1:23" hidden="1" x14ac:dyDescent="0.35">
      <c r="A1190" s="32" t="s">
        <v>1323</v>
      </c>
      <c r="B1190" s="32" t="s">
        <v>48</v>
      </c>
      <c r="C1190" s="32" t="s">
        <v>45</v>
      </c>
      <c r="D1190" s="32" t="s">
        <v>40</v>
      </c>
      <c r="E1190" s="32">
        <v>1</v>
      </c>
      <c r="F1190" s="32" t="s">
        <v>37</v>
      </c>
      <c r="G1190" s="32">
        <v>6</v>
      </c>
      <c r="H1190" s="32">
        <v>1</v>
      </c>
      <c r="I1190" s="32">
        <v>2</v>
      </c>
      <c r="J1190" s="32" t="s">
        <v>50</v>
      </c>
      <c r="K1190" s="32" t="s">
        <v>37</v>
      </c>
      <c r="L1190" s="32">
        <v>2</v>
      </c>
      <c r="M1190" s="32" t="s">
        <v>37</v>
      </c>
      <c r="N1190" s="32" t="s">
        <v>29</v>
      </c>
      <c r="O1190" s="32">
        <v>1</v>
      </c>
      <c r="P1190" s="32" t="s">
        <v>49</v>
      </c>
      <c r="Q1190" s="32">
        <v>1</v>
      </c>
      <c r="R1190" s="32" t="s">
        <v>46</v>
      </c>
      <c r="S1190" s="32">
        <v>7</v>
      </c>
      <c r="T1190" s="32">
        <v>0</v>
      </c>
      <c r="U1190" s="32" t="s">
        <v>32</v>
      </c>
      <c r="V1190" s="32">
        <v>6</v>
      </c>
      <c r="W1190" s="32">
        <f>SUM(_xlfn.XLOOKUP(B1190,freq!$A$2:$A$40,freq!$B$2:$B$40,0),_xlfn.XLOOKUP(C1190,freq!$A$2:$A$40,freq!$B$2:$B$40,0),_xlfn.XLOOKUP(D1190,freq!$A$2:$A$40,freq!$B$2:$B$40,0),_xlfn.XLOOKUP(E1190,freq!$A$2:$A$40,freq!$B$2:$B$40,0),_xlfn.XLOOKUP(F1190,freq!$A$2:$A$40,freq!$B$2:$B$40,0),_xlfn.XLOOKUP(G1190,freq!$A$2:$A$40,freq!$B$2:$B$40,0),_xlfn.XLOOKUP(H1190,freq!$A$2:$A$40,freq!$B$2:$B$40,0),_xlfn.XLOOKUP(I1190,freq!$A$2:$A$40,freq!$B$2:$B$40,0),_xlfn.XLOOKUP(J1190,freq!$A$2:$A$40,freq!$B$2:$B$40,0),_xlfn.XLOOKUP(K1190,freq!$A$2:$A$40,freq!$B$2:$B$40,0),_xlfn.XLOOKUP(L1190,freq!$A$2:$A$40,freq!$B$2:$B$40,0),_xlfn.XLOOKUP(M1190,freq!$A$2:$A$40,freq!$B$2:$B$40,0),_xlfn.XLOOKUP(N1190,freq!$A$2:$A$40,freq!$B$2:$B$40,0),_xlfn.XLOOKUP(O1190,freq!$A$2:$A$40,freq!$B$2:$B$40,0),_xlfn.XLOOKUP(P1190,freq!$A$2:$A$40,freq!$B$2:$B$40,0),_xlfn.XLOOKUP(Q1190,freq!$A$2:$A$40,freq!$B$2:$B$40,0),_xlfn.XLOOKUP(R1190,freq!$A$2:$A$40,freq!$B$2:$B$40,0),_xlfn.XLOOKUP(S1190,freq!$A$2:$A$40,freq!$B$2:$B$40,0),_xlfn.XLOOKUP(T1190,freq!$A$2:$A$40,freq!$B$2:$B$40,0),_xlfn.XLOOKUP(U1190,freq!$A$2:$A$40,freq!$B$2:$B$40,0),_xlfn.XLOOKUP(V1190,freq!$A$2:$A$40,freq!$B$2:$B$40,0))</f>
        <v>48.78</v>
      </c>
    </row>
    <row r="1191" spans="1:23" hidden="1" x14ac:dyDescent="0.35">
      <c r="A1191" s="32" t="s">
        <v>534</v>
      </c>
      <c r="B1191" s="32" t="s">
        <v>40</v>
      </c>
      <c r="C1191" s="32" t="s">
        <v>53</v>
      </c>
      <c r="D1191" s="32">
        <v>8</v>
      </c>
      <c r="E1191" s="32" t="s">
        <v>30</v>
      </c>
      <c r="F1191" s="32">
        <v>0</v>
      </c>
      <c r="G1191" s="32" t="s">
        <v>46</v>
      </c>
      <c r="H1191" s="32" t="s">
        <v>53</v>
      </c>
      <c r="I1191" s="32" t="s">
        <v>59</v>
      </c>
      <c r="J1191" s="32" t="s">
        <v>37</v>
      </c>
      <c r="K1191" s="32" t="s">
        <v>36</v>
      </c>
      <c r="L1191" s="32" t="s">
        <v>56</v>
      </c>
      <c r="M1191" s="32" t="s">
        <v>49</v>
      </c>
      <c r="N1191" s="32" t="s">
        <v>58</v>
      </c>
      <c r="O1191" s="32" t="s">
        <v>3</v>
      </c>
      <c r="P1191" s="32" t="s">
        <v>36</v>
      </c>
      <c r="Q1191" s="32" t="s">
        <v>43</v>
      </c>
      <c r="R1191" s="32">
        <v>0</v>
      </c>
      <c r="S1191" s="32" t="s">
        <v>48</v>
      </c>
      <c r="T1191" s="32">
        <v>6</v>
      </c>
      <c r="U1191" s="32" t="s">
        <v>32</v>
      </c>
      <c r="V1191" s="32" t="s">
        <v>35</v>
      </c>
      <c r="W1191" s="32">
        <f>SUM(_xlfn.XLOOKUP(B1191,freq!$A$2:$A$40,freq!$B$2:$B$40,0),_xlfn.XLOOKUP(C1191,freq!$A$2:$A$40,freq!$B$2:$B$40,0),_xlfn.XLOOKUP(D1191,freq!$A$2:$A$40,freq!$B$2:$B$40,0),_xlfn.XLOOKUP(E1191,freq!$A$2:$A$40,freq!$B$2:$B$40,0),_xlfn.XLOOKUP(F1191,freq!$A$2:$A$40,freq!$B$2:$B$40,0),_xlfn.XLOOKUP(G1191,freq!$A$2:$A$40,freq!$B$2:$B$40,0),_xlfn.XLOOKUP(H1191,freq!$A$2:$A$40,freq!$B$2:$B$40,0),_xlfn.XLOOKUP(I1191,freq!$A$2:$A$40,freq!$B$2:$B$40,0),_xlfn.XLOOKUP(J1191,freq!$A$2:$A$40,freq!$B$2:$B$40,0),_xlfn.XLOOKUP(K1191,freq!$A$2:$A$40,freq!$B$2:$B$40,0),_xlfn.XLOOKUP(L1191,freq!$A$2:$A$40,freq!$B$2:$B$40,0),_xlfn.XLOOKUP(M1191,freq!$A$2:$A$40,freq!$B$2:$B$40,0),_xlfn.XLOOKUP(N1191,freq!$A$2:$A$40,freq!$B$2:$B$40,0),_xlfn.XLOOKUP(O1191,freq!$A$2:$A$40,freq!$B$2:$B$40,0),_xlfn.XLOOKUP(P1191,freq!$A$2:$A$40,freq!$B$2:$B$40,0),_xlfn.XLOOKUP(Q1191,freq!$A$2:$A$40,freq!$B$2:$B$40,0),_xlfn.XLOOKUP(R1191,freq!$A$2:$A$40,freq!$B$2:$B$40,0),_xlfn.XLOOKUP(S1191,freq!$A$2:$A$40,freq!$B$2:$B$40,0),_xlfn.XLOOKUP(T1191,freq!$A$2:$A$40,freq!$B$2:$B$40,0),_xlfn.XLOOKUP(U1191,freq!$A$2:$A$40,freq!$B$2:$B$40,0),_xlfn.XLOOKUP(V1191,freq!$A$2:$A$40,freq!$B$2:$B$40,0))</f>
        <v>48.77</v>
      </c>
    </row>
    <row r="1192" spans="1:23" hidden="1" x14ac:dyDescent="0.35">
      <c r="A1192" s="32" t="s">
        <v>280</v>
      </c>
      <c r="B1192" s="32">
        <v>7</v>
      </c>
      <c r="C1192" s="32" t="s">
        <v>2</v>
      </c>
      <c r="D1192" s="32" t="s">
        <v>58</v>
      </c>
      <c r="E1192" s="32" t="s">
        <v>0</v>
      </c>
      <c r="F1192" s="32">
        <v>2</v>
      </c>
      <c r="G1192" s="32">
        <v>1</v>
      </c>
      <c r="H1192" s="32" t="s">
        <v>50</v>
      </c>
      <c r="I1192" s="32">
        <v>0</v>
      </c>
      <c r="J1192" s="32">
        <v>5</v>
      </c>
      <c r="K1192" s="32" t="s">
        <v>34</v>
      </c>
      <c r="L1192" s="32">
        <v>0</v>
      </c>
      <c r="M1192" s="32" t="s">
        <v>34</v>
      </c>
      <c r="N1192" s="32" t="s">
        <v>36</v>
      </c>
      <c r="O1192" s="32">
        <v>9</v>
      </c>
      <c r="P1192" s="32" t="s">
        <v>58</v>
      </c>
      <c r="Q1192" s="32" t="s">
        <v>37</v>
      </c>
      <c r="R1192" s="32" t="s">
        <v>45</v>
      </c>
      <c r="S1192" s="32" t="s">
        <v>32</v>
      </c>
      <c r="T1192" s="32" t="s">
        <v>49</v>
      </c>
      <c r="U1192" s="32" t="s">
        <v>43</v>
      </c>
      <c r="V1192" s="32" t="s">
        <v>45</v>
      </c>
      <c r="W1192" s="32">
        <f>SUM(_xlfn.XLOOKUP(B1192,freq!$A$2:$A$40,freq!$B$2:$B$40,0),_xlfn.XLOOKUP(C1192,freq!$A$2:$A$40,freq!$B$2:$B$40,0),_xlfn.XLOOKUP(D1192,freq!$A$2:$A$40,freq!$B$2:$B$40,0),_xlfn.XLOOKUP(E1192,freq!$A$2:$A$40,freq!$B$2:$B$40,0),_xlfn.XLOOKUP(F1192,freq!$A$2:$A$40,freq!$B$2:$B$40,0),_xlfn.XLOOKUP(G1192,freq!$A$2:$A$40,freq!$B$2:$B$40,0),_xlfn.XLOOKUP(H1192,freq!$A$2:$A$40,freq!$B$2:$B$40,0),_xlfn.XLOOKUP(I1192,freq!$A$2:$A$40,freq!$B$2:$B$40,0),_xlfn.XLOOKUP(J1192,freq!$A$2:$A$40,freq!$B$2:$B$40,0),_xlfn.XLOOKUP(K1192,freq!$A$2:$A$40,freq!$B$2:$B$40,0),_xlfn.XLOOKUP(L1192,freq!$A$2:$A$40,freq!$B$2:$B$40,0),_xlfn.XLOOKUP(M1192,freq!$A$2:$A$40,freq!$B$2:$B$40,0),_xlfn.XLOOKUP(N1192,freq!$A$2:$A$40,freq!$B$2:$B$40,0),_xlfn.XLOOKUP(O1192,freq!$A$2:$A$40,freq!$B$2:$B$40,0),_xlfn.XLOOKUP(P1192,freq!$A$2:$A$40,freq!$B$2:$B$40,0),_xlfn.XLOOKUP(Q1192,freq!$A$2:$A$40,freq!$B$2:$B$40,0),_xlfn.XLOOKUP(R1192,freq!$A$2:$A$40,freq!$B$2:$B$40,0),_xlfn.XLOOKUP(S1192,freq!$A$2:$A$40,freq!$B$2:$B$40,0),_xlfn.XLOOKUP(T1192,freq!$A$2:$A$40,freq!$B$2:$B$40,0),_xlfn.XLOOKUP(U1192,freq!$A$2:$A$40,freq!$B$2:$B$40,0),_xlfn.XLOOKUP(V1192,freq!$A$2:$A$40,freq!$B$2:$B$40,0))</f>
        <v>48.769999999999996</v>
      </c>
    </row>
    <row r="1193" spans="1:23" hidden="1" x14ac:dyDescent="0.35">
      <c r="A1193" s="32" t="s">
        <v>1968</v>
      </c>
      <c r="B1193" s="32" t="s">
        <v>44</v>
      </c>
      <c r="C1193" s="32" t="s">
        <v>35</v>
      </c>
      <c r="D1193" s="32" t="s">
        <v>30</v>
      </c>
      <c r="E1193" s="32">
        <v>6</v>
      </c>
      <c r="F1193" s="32" t="s">
        <v>0</v>
      </c>
      <c r="G1193" s="32">
        <v>7</v>
      </c>
      <c r="H1193" s="32" t="s">
        <v>34</v>
      </c>
      <c r="I1193" s="32">
        <v>1</v>
      </c>
      <c r="J1193" s="32" t="s">
        <v>35</v>
      </c>
      <c r="K1193" s="32" t="s">
        <v>44</v>
      </c>
      <c r="L1193" s="32" t="s">
        <v>32</v>
      </c>
      <c r="M1193" s="32">
        <v>6</v>
      </c>
      <c r="N1193" s="32">
        <v>9</v>
      </c>
      <c r="O1193" s="32" t="s">
        <v>42</v>
      </c>
      <c r="P1193" s="32" t="s">
        <v>2</v>
      </c>
      <c r="Q1193" s="32" t="s">
        <v>1</v>
      </c>
      <c r="R1193" s="32">
        <v>7</v>
      </c>
      <c r="S1193" s="32">
        <v>6</v>
      </c>
      <c r="T1193" s="32" t="s">
        <v>33</v>
      </c>
      <c r="U1193" s="32" t="s">
        <v>29</v>
      </c>
      <c r="V1193" s="32" t="s">
        <v>53</v>
      </c>
      <c r="W1193" s="32">
        <f>SUM(_xlfn.XLOOKUP(B1193,freq!$A$2:$A$40,freq!$B$2:$B$40,0),_xlfn.XLOOKUP(C1193,freq!$A$2:$A$40,freq!$B$2:$B$40,0),_xlfn.XLOOKUP(D1193,freq!$A$2:$A$40,freq!$B$2:$B$40,0),_xlfn.XLOOKUP(E1193,freq!$A$2:$A$40,freq!$B$2:$B$40,0),_xlfn.XLOOKUP(F1193,freq!$A$2:$A$40,freq!$B$2:$B$40,0),_xlfn.XLOOKUP(G1193,freq!$A$2:$A$40,freq!$B$2:$B$40,0),_xlfn.XLOOKUP(H1193,freq!$A$2:$A$40,freq!$B$2:$B$40,0),_xlfn.XLOOKUP(I1193,freq!$A$2:$A$40,freq!$B$2:$B$40,0),_xlfn.XLOOKUP(J1193,freq!$A$2:$A$40,freq!$B$2:$B$40,0),_xlfn.XLOOKUP(K1193,freq!$A$2:$A$40,freq!$B$2:$B$40,0),_xlfn.XLOOKUP(L1193,freq!$A$2:$A$40,freq!$B$2:$B$40,0),_xlfn.XLOOKUP(M1193,freq!$A$2:$A$40,freq!$B$2:$B$40,0),_xlfn.XLOOKUP(N1193,freq!$A$2:$A$40,freq!$B$2:$B$40,0),_xlfn.XLOOKUP(O1193,freq!$A$2:$A$40,freq!$B$2:$B$40,0),_xlfn.XLOOKUP(P1193,freq!$A$2:$A$40,freq!$B$2:$B$40,0),_xlfn.XLOOKUP(Q1193,freq!$A$2:$A$40,freq!$B$2:$B$40,0),_xlfn.XLOOKUP(R1193,freq!$A$2:$A$40,freq!$B$2:$B$40,0),_xlfn.XLOOKUP(S1193,freq!$A$2:$A$40,freq!$B$2:$B$40,0),_xlfn.XLOOKUP(T1193,freq!$A$2:$A$40,freq!$B$2:$B$40,0),_xlfn.XLOOKUP(U1193,freq!$A$2:$A$40,freq!$B$2:$B$40,0),_xlfn.XLOOKUP(V1193,freq!$A$2:$A$40,freq!$B$2:$B$40,0))</f>
        <v>48.76</v>
      </c>
    </row>
    <row r="1194" spans="1:23" hidden="1" x14ac:dyDescent="0.35">
      <c r="A1194" s="32" t="s">
        <v>943</v>
      </c>
      <c r="B1194" s="32" t="s">
        <v>46</v>
      </c>
      <c r="C1194" s="32" t="s">
        <v>41</v>
      </c>
      <c r="D1194" s="32" t="s">
        <v>43</v>
      </c>
      <c r="E1194" s="32" t="s">
        <v>0</v>
      </c>
      <c r="F1194" s="32" t="s">
        <v>2</v>
      </c>
      <c r="G1194" s="32">
        <v>3</v>
      </c>
      <c r="H1194" s="32" t="s">
        <v>49</v>
      </c>
      <c r="I1194" s="32">
        <v>8</v>
      </c>
      <c r="J1194" s="32" t="s">
        <v>4</v>
      </c>
      <c r="K1194" s="32" t="s">
        <v>37</v>
      </c>
      <c r="L1194" s="32" t="s">
        <v>50</v>
      </c>
      <c r="M1194" s="32" t="s">
        <v>42</v>
      </c>
      <c r="N1194" s="32" t="s">
        <v>50</v>
      </c>
      <c r="O1194" s="32" t="s">
        <v>29</v>
      </c>
      <c r="P1194" s="32" t="s">
        <v>0</v>
      </c>
      <c r="Q1194" s="32" t="s">
        <v>35</v>
      </c>
      <c r="R1194" s="32" t="s">
        <v>48</v>
      </c>
      <c r="S1194" s="32" t="s">
        <v>42</v>
      </c>
      <c r="T1194" s="32">
        <v>8</v>
      </c>
      <c r="U1194" s="32" t="s">
        <v>29</v>
      </c>
      <c r="V1194" s="32" t="s">
        <v>46</v>
      </c>
      <c r="W1194" s="32">
        <f>SUM(_xlfn.XLOOKUP(B1194,freq!$A$2:$A$40,freq!$B$2:$B$40,0),_xlfn.XLOOKUP(C1194,freq!$A$2:$A$40,freq!$B$2:$B$40,0),_xlfn.XLOOKUP(D1194,freq!$A$2:$A$40,freq!$B$2:$B$40,0),_xlfn.XLOOKUP(E1194,freq!$A$2:$A$40,freq!$B$2:$B$40,0),_xlfn.XLOOKUP(F1194,freq!$A$2:$A$40,freq!$B$2:$B$40,0),_xlfn.XLOOKUP(G1194,freq!$A$2:$A$40,freq!$B$2:$B$40,0),_xlfn.XLOOKUP(H1194,freq!$A$2:$A$40,freq!$B$2:$B$40,0),_xlfn.XLOOKUP(I1194,freq!$A$2:$A$40,freq!$B$2:$B$40,0),_xlfn.XLOOKUP(J1194,freq!$A$2:$A$40,freq!$B$2:$B$40,0),_xlfn.XLOOKUP(K1194,freq!$A$2:$A$40,freq!$B$2:$B$40,0),_xlfn.XLOOKUP(L1194,freq!$A$2:$A$40,freq!$B$2:$B$40,0),_xlfn.XLOOKUP(M1194,freq!$A$2:$A$40,freq!$B$2:$B$40,0),_xlfn.XLOOKUP(N1194,freq!$A$2:$A$40,freq!$B$2:$B$40,0),_xlfn.XLOOKUP(O1194,freq!$A$2:$A$40,freq!$B$2:$B$40,0),_xlfn.XLOOKUP(P1194,freq!$A$2:$A$40,freq!$B$2:$B$40,0),_xlfn.XLOOKUP(Q1194,freq!$A$2:$A$40,freq!$B$2:$B$40,0),_xlfn.XLOOKUP(R1194,freq!$A$2:$A$40,freq!$B$2:$B$40,0),_xlfn.XLOOKUP(S1194,freq!$A$2:$A$40,freq!$B$2:$B$40,0),_xlfn.XLOOKUP(T1194,freq!$A$2:$A$40,freq!$B$2:$B$40,0),_xlfn.XLOOKUP(U1194,freq!$A$2:$A$40,freq!$B$2:$B$40,0),_xlfn.XLOOKUP(V1194,freq!$A$2:$A$40,freq!$B$2:$B$40,0))</f>
        <v>48.750000000000007</v>
      </c>
    </row>
    <row r="1195" spans="1:23" hidden="1" x14ac:dyDescent="0.35">
      <c r="A1195" s="32" t="s">
        <v>434</v>
      </c>
      <c r="B1195" s="32" t="s">
        <v>35</v>
      </c>
      <c r="C1195" s="32" t="s">
        <v>41</v>
      </c>
      <c r="D1195" s="32" t="s">
        <v>50</v>
      </c>
      <c r="E1195" s="32" t="s">
        <v>34</v>
      </c>
      <c r="F1195" s="32">
        <v>2</v>
      </c>
      <c r="G1195" s="32" t="s">
        <v>43</v>
      </c>
      <c r="H1195" s="32" t="s">
        <v>44</v>
      </c>
      <c r="I1195" s="32" t="s">
        <v>32</v>
      </c>
      <c r="J1195" s="32" t="s">
        <v>32</v>
      </c>
      <c r="K1195" s="32" t="s">
        <v>59</v>
      </c>
      <c r="L1195" s="32" t="s">
        <v>36</v>
      </c>
      <c r="M1195" s="32" t="s">
        <v>35</v>
      </c>
      <c r="N1195" s="32">
        <v>8</v>
      </c>
      <c r="O1195" s="32" t="s">
        <v>48</v>
      </c>
      <c r="P1195" s="32">
        <v>3</v>
      </c>
      <c r="Q1195" s="32" t="s">
        <v>4</v>
      </c>
      <c r="R1195" s="32">
        <v>3</v>
      </c>
      <c r="S1195" s="32" t="s">
        <v>50</v>
      </c>
      <c r="T1195" s="32" t="s">
        <v>41</v>
      </c>
      <c r="U1195" s="32" t="s">
        <v>53</v>
      </c>
      <c r="V1195" s="32" t="s">
        <v>44</v>
      </c>
      <c r="W1195" s="32">
        <f>SUM(_xlfn.XLOOKUP(B1195,freq!$A$2:$A$40,freq!$B$2:$B$40,0),_xlfn.XLOOKUP(C1195,freq!$A$2:$A$40,freq!$B$2:$B$40,0),_xlfn.XLOOKUP(D1195,freq!$A$2:$A$40,freq!$B$2:$B$40,0),_xlfn.XLOOKUP(E1195,freq!$A$2:$A$40,freq!$B$2:$B$40,0),_xlfn.XLOOKUP(F1195,freq!$A$2:$A$40,freq!$B$2:$B$40,0),_xlfn.XLOOKUP(G1195,freq!$A$2:$A$40,freq!$B$2:$B$40,0),_xlfn.XLOOKUP(H1195,freq!$A$2:$A$40,freq!$B$2:$B$40,0),_xlfn.XLOOKUP(I1195,freq!$A$2:$A$40,freq!$B$2:$B$40,0),_xlfn.XLOOKUP(J1195,freq!$A$2:$A$40,freq!$B$2:$B$40,0),_xlfn.XLOOKUP(K1195,freq!$A$2:$A$40,freq!$B$2:$B$40,0),_xlfn.XLOOKUP(L1195,freq!$A$2:$A$40,freq!$B$2:$B$40,0),_xlfn.XLOOKUP(M1195,freq!$A$2:$A$40,freq!$B$2:$B$40,0),_xlfn.XLOOKUP(N1195,freq!$A$2:$A$40,freq!$B$2:$B$40,0),_xlfn.XLOOKUP(O1195,freq!$A$2:$A$40,freq!$B$2:$B$40,0),_xlfn.XLOOKUP(P1195,freq!$A$2:$A$40,freq!$B$2:$B$40,0),_xlfn.XLOOKUP(Q1195,freq!$A$2:$A$40,freq!$B$2:$B$40,0),_xlfn.XLOOKUP(R1195,freq!$A$2:$A$40,freq!$B$2:$B$40,0),_xlfn.XLOOKUP(S1195,freq!$A$2:$A$40,freq!$B$2:$B$40,0),_xlfn.XLOOKUP(T1195,freq!$A$2:$A$40,freq!$B$2:$B$40,0),_xlfn.XLOOKUP(U1195,freq!$A$2:$A$40,freq!$B$2:$B$40,0),_xlfn.XLOOKUP(V1195,freq!$A$2:$A$40,freq!$B$2:$B$40,0))</f>
        <v>48.73</v>
      </c>
    </row>
    <row r="1196" spans="1:23" hidden="1" x14ac:dyDescent="0.35">
      <c r="A1196" s="32" t="s">
        <v>1304</v>
      </c>
      <c r="B1196" s="32" t="s">
        <v>41</v>
      </c>
      <c r="C1196" s="32" t="s">
        <v>41</v>
      </c>
      <c r="D1196" s="32" t="s">
        <v>56</v>
      </c>
      <c r="E1196" s="32" t="s">
        <v>42</v>
      </c>
      <c r="F1196" s="32" t="s">
        <v>46</v>
      </c>
      <c r="G1196" s="32">
        <v>0</v>
      </c>
      <c r="H1196" s="32" t="s">
        <v>36</v>
      </c>
      <c r="I1196" s="32">
        <v>4</v>
      </c>
      <c r="J1196" s="32" t="s">
        <v>41</v>
      </c>
      <c r="K1196" s="32">
        <v>5</v>
      </c>
      <c r="L1196" s="32" t="s">
        <v>58</v>
      </c>
      <c r="M1196" s="32" t="s">
        <v>2</v>
      </c>
      <c r="N1196" s="32" t="s">
        <v>59</v>
      </c>
      <c r="O1196" s="32" t="s">
        <v>56</v>
      </c>
      <c r="P1196" s="32" t="s">
        <v>34</v>
      </c>
      <c r="Q1196" s="32">
        <v>6</v>
      </c>
      <c r="R1196" s="32" t="s">
        <v>50</v>
      </c>
      <c r="S1196" s="32" t="s">
        <v>41</v>
      </c>
      <c r="T1196" s="32">
        <v>9</v>
      </c>
      <c r="U1196" s="32" t="s">
        <v>29</v>
      </c>
      <c r="V1196" s="32" t="s">
        <v>37</v>
      </c>
      <c r="W1196" s="32">
        <f>SUM(_xlfn.XLOOKUP(B1196,freq!$A$2:$A$40,freq!$B$2:$B$40,0),_xlfn.XLOOKUP(C1196,freq!$A$2:$A$40,freq!$B$2:$B$40,0),_xlfn.XLOOKUP(D1196,freq!$A$2:$A$40,freq!$B$2:$B$40,0),_xlfn.XLOOKUP(E1196,freq!$A$2:$A$40,freq!$B$2:$B$40,0),_xlfn.XLOOKUP(F1196,freq!$A$2:$A$40,freq!$B$2:$B$40,0),_xlfn.XLOOKUP(G1196,freq!$A$2:$A$40,freq!$B$2:$B$40,0),_xlfn.XLOOKUP(H1196,freq!$A$2:$A$40,freq!$B$2:$B$40,0),_xlfn.XLOOKUP(I1196,freq!$A$2:$A$40,freq!$B$2:$B$40,0),_xlfn.XLOOKUP(J1196,freq!$A$2:$A$40,freq!$B$2:$B$40,0),_xlfn.XLOOKUP(K1196,freq!$A$2:$A$40,freq!$B$2:$B$40,0),_xlfn.XLOOKUP(L1196,freq!$A$2:$A$40,freq!$B$2:$B$40,0),_xlfn.XLOOKUP(M1196,freq!$A$2:$A$40,freq!$B$2:$B$40,0),_xlfn.XLOOKUP(N1196,freq!$A$2:$A$40,freq!$B$2:$B$40,0),_xlfn.XLOOKUP(O1196,freq!$A$2:$A$40,freq!$B$2:$B$40,0),_xlfn.XLOOKUP(P1196,freq!$A$2:$A$40,freq!$B$2:$B$40,0),_xlfn.XLOOKUP(Q1196,freq!$A$2:$A$40,freq!$B$2:$B$40,0),_xlfn.XLOOKUP(R1196,freq!$A$2:$A$40,freq!$B$2:$B$40,0),_xlfn.XLOOKUP(S1196,freq!$A$2:$A$40,freq!$B$2:$B$40,0),_xlfn.XLOOKUP(T1196,freq!$A$2:$A$40,freq!$B$2:$B$40,0),_xlfn.XLOOKUP(U1196,freq!$A$2:$A$40,freq!$B$2:$B$40,0),_xlfn.XLOOKUP(V1196,freq!$A$2:$A$40,freq!$B$2:$B$40,0))</f>
        <v>48.69</v>
      </c>
    </row>
    <row r="1197" spans="1:23" hidden="1" x14ac:dyDescent="0.35">
      <c r="A1197" s="32" t="s">
        <v>457</v>
      </c>
      <c r="B1197" s="32">
        <v>5</v>
      </c>
      <c r="C1197" s="32" t="s">
        <v>53</v>
      </c>
      <c r="D1197" s="32" t="s">
        <v>56</v>
      </c>
      <c r="E1197" s="32" t="s">
        <v>53</v>
      </c>
      <c r="F1197" s="32" t="s">
        <v>1</v>
      </c>
      <c r="G1197" s="32" t="s">
        <v>0</v>
      </c>
      <c r="H1197" s="32" t="s">
        <v>33</v>
      </c>
      <c r="I1197" s="32">
        <v>4</v>
      </c>
      <c r="J1197" s="32">
        <v>1</v>
      </c>
      <c r="K1197" s="32" t="s">
        <v>3</v>
      </c>
      <c r="L1197" s="32">
        <v>7</v>
      </c>
      <c r="M1197" s="32" t="s">
        <v>50</v>
      </c>
      <c r="N1197" s="32">
        <v>4</v>
      </c>
      <c r="O1197" s="32" t="s">
        <v>40</v>
      </c>
      <c r="P1197" s="32" t="s">
        <v>50</v>
      </c>
      <c r="Q1197" s="32" t="s">
        <v>49</v>
      </c>
      <c r="R1197" s="32" t="s">
        <v>28</v>
      </c>
      <c r="S1197" s="32" t="s">
        <v>1</v>
      </c>
      <c r="T1197" s="32" t="s">
        <v>2</v>
      </c>
      <c r="U1197" s="32" t="s">
        <v>50</v>
      </c>
      <c r="V1197" s="32" t="s">
        <v>1</v>
      </c>
      <c r="W1197" s="32">
        <f>SUM(_xlfn.XLOOKUP(B1197,freq!$A$2:$A$40,freq!$B$2:$B$40,0),_xlfn.XLOOKUP(C1197,freq!$A$2:$A$40,freq!$B$2:$B$40,0),_xlfn.XLOOKUP(D1197,freq!$A$2:$A$40,freq!$B$2:$B$40,0),_xlfn.XLOOKUP(E1197,freq!$A$2:$A$40,freq!$B$2:$B$40,0),_xlfn.XLOOKUP(F1197,freq!$A$2:$A$40,freq!$B$2:$B$40,0),_xlfn.XLOOKUP(G1197,freq!$A$2:$A$40,freq!$B$2:$B$40,0),_xlfn.XLOOKUP(H1197,freq!$A$2:$A$40,freq!$B$2:$B$40,0),_xlfn.XLOOKUP(I1197,freq!$A$2:$A$40,freq!$B$2:$B$40,0),_xlfn.XLOOKUP(J1197,freq!$A$2:$A$40,freq!$B$2:$B$40,0),_xlfn.XLOOKUP(K1197,freq!$A$2:$A$40,freq!$B$2:$B$40,0),_xlfn.XLOOKUP(L1197,freq!$A$2:$A$40,freq!$B$2:$B$40,0),_xlfn.XLOOKUP(M1197,freq!$A$2:$A$40,freq!$B$2:$B$40,0),_xlfn.XLOOKUP(N1197,freq!$A$2:$A$40,freq!$B$2:$B$40,0),_xlfn.XLOOKUP(O1197,freq!$A$2:$A$40,freq!$B$2:$B$40,0),_xlfn.XLOOKUP(P1197,freq!$A$2:$A$40,freq!$B$2:$B$40,0),_xlfn.XLOOKUP(Q1197,freq!$A$2:$A$40,freq!$B$2:$B$40,0),_xlfn.XLOOKUP(R1197,freq!$A$2:$A$40,freq!$B$2:$B$40,0),_xlfn.XLOOKUP(S1197,freq!$A$2:$A$40,freq!$B$2:$B$40,0),_xlfn.XLOOKUP(T1197,freq!$A$2:$A$40,freq!$B$2:$B$40,0),_xlfn.XLOOKUP(U1197,freq!$A$2:$A$40,freq!$B$2:$B$40,0),_xlfn.XLOOKUP(V1197,freq!$A$2:$A$40,freq!$B$2:$B$40,0))</f>
        <v>48.68</v>
      </c>
    </row>
    <row r="1198" spans="1:23" hidden="1" x14ac:dyDescent="0.35">
      <c r="A1198" s="32" t="s">
        <v>129</v>
      </c>
      <c r="B1198" s="32" t="s">
        <v>3</v>
      </c>
      <c r="C1198" s="32" t="s">
        <v>42</v>
      </c>
      <c r="D1198" s="32">
        <v>8</v>
      </c>
      <c r="E1198" s="32">
        <v>5</v>
      </c>
      <c r="F1198" s="32" t="s">
        <v>58</v>
      </c>
      <c r="G1198" s="32">
        <v>5</v>
      </c>
      <c r="H1198" s="32" t="s">
        <v>59</v>
      </c>
      <c r="I1198" s="32">
        <v>3</v>
      </c>
      <c r="J1198" s="32" t="s">
        <v>28</v>
      </c>
      <c r="K1198" s="32" t="s">
        <v>46</v>
      </c>
      <c r="L1198" s="32" t="s">
        <v>3</v>
      </c>
      <c r="M1198" s="32">
        <v>4</v>
      </c>
      <c r="N1198" s="32" t="s">
        <v>41</v>
      </c>
      <c r="O1198" s="32" t="s">
        <v>1</v>
      </c>
      <c r="P1198" s="32" t="s">
        <v>29</v>
      </c>
      <c r="Q1198" s="32" t="s">
        <v>58</v>
      </c>
      <c r="R1198" s="32" t="s">
        <v>53</v>
      </c>
      <c r="S1198" s="32" t="s">
        <v>2</v>
      </c>
      <c r="T1198" s="32">
        <v>6</v>
      </c>
      <c r="U1198" s="32" t="s">
        <v>37</v>
      </c>
      <c r="V1198" s="32" t="s">
        <v>42</v>
      </c>
      <c r="W1198" s="32">
        <f>SUM(_xlfn.XLOOKUP(B1198,freq!$A$2:$A$40,freq!$B$2:$B$40,0),_xlfn.XLOOKUP(C1198,freq!$A$2:$A$40,freq!$B$2:$B$40,0),_xlfn.XLOOKUP(D1198,freq!$A$2:$A$40,freq!$B$2:$B$40,0),_xlfn.XLOOKUP(E1198,freq!$A$2:$A$40,freq!$B$2:$B$40,0),_xlfn.XLOOKUP(F1198,freq!$A$2:$A$40,freq!$B$2:$B$40,0),_xlfn.XLOOKUP(G1198,freq!$A$2:$A$40,freq!$B$2:$B$40,0),_xlfn.XLOOKUP(H1198,freq!$A$2:$A$40,freq!$B$2:$B$40,0),_xlfn.XLOOKUP(I1198,freq!$A$2:$A$40,freq!$B$2:$B$40,0),_xlfn.XLOOKUP(J1198,freq!$A$2:$A$40,freq!$B$2:$B$40,0),_xlfn.XLOOKUP(K1198,freq!$A$2:$A$40,freq!$B$2:$B$40,0),_xlfn.XLOOKUP(L1198,freq!$A$2:$A$40,freq!$B$2:$B$40,0),_xlfn.XLOOKUP(M1198,freq!$A$2:$A$40,freq!$B$2:$B$40,0),_xlfn.XLOOKUP(N1198,freq!$A$2:$A$40,freq!$B$2:$B$40,0),_xlfn.XLOOKUP(O1198,freq!$A$2:$A$40,freq!$B$2:$B$40,0),_xlfn.XLOOKUP(P1198,freq!$A$2:$A$40,freq!$B$2:$B$40,0),_xlfn.XLOOKUP(Q1198,freq!$A$2:$A$40,freq!$B$2:$B$40,0),_xlfn.XLOOKUP(R1198,freq!$A$2:$A$40,freq!$B$2:$B$40,0),_xlfn.XLOOKUP(S1198,freq!$A$2:$A$40,freq!$B$2:$B$40,0),_xlfn.XLOOKUP(T1198,freq!$A$2:$A$40,freq!$B$2:$B$40,0),_xlfn.XLOOKUP(U1198,freq!$A$2:$A$40,freq!$B$2:$B$40,0),_xlfn.XLOOKUP(V1198,freq!$A$2:$A$40,freq!$B$2:$B$40,0))</f>
        <v>48.660000000000004</v>
      </c>
    </row>
    <row r="1199" spans="1:23" hidden="1" x14ac:dyDescent="0.35">
      <c r="A1199" s="32" t="s">
        <v>1902</v>
      </c>
      <c r="B1199" s="32">
        <v>7</v>
      </c>
      <c r="C1199" s="32" t="s">
        <v>30</v>
      </c>
      <c r="D1199" s="32">
        <v>8</v>
      </c>
      <c r="E1199" s="32" t="s">
        <v>43</v>
      </c>
      <c r="F1199" s="32">
        <v>2</v>
      </c>
      <c r="G1199" s="32" t="s">
        <v>1</v>
      </c>
      <c r="H1199" s="32" t="s">
        <v>28</v>
      </c>
      <c r="I1199" s="32" t="s">
        <v>34</v>
      </c>
      <c r="J1199" s="32" t="s">
        <v>43</v>
      </c>
      <c r="K1199" s="32" t="s">
        <v>31</v>
      </c>
      <c r="L1199" s="32" t="s">
        <v>2</v>
      </c>
      <c r="M1199" s="32" t="s">
        <v>44</v>
      </c>
      <c r="N1199" s="32" t="s">
        <v>30</v>
      </c>
      <c r="O1199" s="32" t="s">
        <v>45</v>
      </c>
      <c r="P1199" s="32" t="s">
        <v>49</v>
      </c>
      <c r="Q1199" s="32" t="s">
        <v>41</v>
      </c>
      <c r="R1199" s="32">
        <v>6</v>
      </c>
      <c r="S1199" s="32">
        <v>1</v>
      </c>
      <c r="T1199" s="32">
        <v>3</v>
      </c>
      <c r="U1199" s="32" t="s">
        <v>38</v>
      </c>
      <c r="V1199" s="32" t="s">
        <v>43</v>
      </c>
      <c r="W1199" s="32">
        <f>SUM(_xlfn.XLOOKUP(B1199,freq!$A$2:$A$40,freq!$B$2:$B$40,0),_xlfn.XLOOKUP(C1199,freq!$A$2:$A$40,freq!$B$2:$B$40,0),_xlfn.XLOOKUP(D1199,freq!$A$2:$A$40,freq!$B$2:$B$40,0),_xlfn.XLOOKUP(E1199,freq!$A$2:$A$40,freq!$B$2:$B$40,0),_xlfn.XLOOKUP(F1199,freq!$A$2:$A$40,freq!$B$2:$B$40,0),_xlfn.XLOOKUP(G1199,freq!$A$2:$A$40,freq!$B$2:$B$40,0),_xlfn.XLOOKUP(H1199,freq!$A$2:$A$40,freq!$B$2:$B$40,0),_xlfn.XLOOKUP(I1199,freq!$A$2:$A$40,freq!$B$2:$B$40,0),_xlfn.XLOOKUP(J1199,freq!$A$2:$A$40,freq!$B$2:$B$40,0),_xlfn.XLOOKUP(K1199,freq!$A$2:$A$40,freq!$B$2:$B$40,0),_xlfn.XLOOKUP(L1199,freq!$A$2:$A$40,freq!$B$2:$B$40,0),_xlfn.XLOOKUP(M1199,freq!$A$2:$A$40,freq!$B$2:$B$40,0),_xlfn.XLOOKUP(N1199,freq!$A$2:$A$40,freq!$B$2:$B$40,0),_xlfn.XLOOKUP(O1199,freq!$A$2:$A$40,freq!$B$2:$B$40,0),_xlfn.XLOOKUP(P1199,freq!$A$2:$A$40,freq!$B$2:$B$40,0),_xlfn.XLOOKUP(Q1199,freq!$A$2:$A$40,freq!$B$2:$B$40,0),_xlfn.XLOOKUP(R1199,freq!$A$2:$A$40,freq!$B$2:$B$40,0),_xlfn.XLOOKUP(S1199,freq!$A$2:$A$40,freq!$B$2:$B$40,0),_xlfn.XLOOKUP(T1199,freq!$A$2:$A$40,freq!$B$2:$B$40,0),_xlfn.XLOOKUP(U1199,freq!$A$2:$A$40,freq!$B$2:$B$40,0),_xlfn.XLOOKUP(V1199,freq!$A$2:$A$40,freq!$B$2:$B$40,0))</f>
        <v>48.649999999999991</v>
      </c>
    </row>
    <row r="1200" spans="1:23" hidden="1" x14ac:dyDescent="0.35">
      <c r="A1200" s="32" t="s">
        <v>596</v>
      </c>
      <c r="B1200" s="32" t="s">
        <v>53</v>
      </c>
      <c r="C1200" s="32">
        <v>0</v>
      </c>
      <c r="D1200" s="32" t="s">
        <v>34</v>
      </c>
      <c r="E1200" s="32">
        <v>5</v>
      </c>
      <c r="F1200" s="32" t="s">
        <v>31</v>
      </c>
      <c r="G1200" s="32">
        <v>6</v>
      </c>
      <c r="H1200" s="32" t="s">
        <v>4</v>
      </c>
      <c r="I1200" s="32" t="s">
        <v>28</v>
      </c>
      <c r="J1200" s="32" t="s">
        <v>38</v>
      </c>
      <c r="K1200" s="32" t="s">
        <v>30</v>
      </c>
      <c r="L1200" s="32">
        <v>8</v>
      </c>
      <c r="M1200" s="32" t="s">
        <v>59</v>
      </c>
      <c r="N1200" s="32">
        <v>8</v>
      </c>
      <c r="O1200" s="32" t="s">
        <v>3</v>
      </c>
      <c r="P1200" s="32" t="s">
        <v>58</v>
      </c>
      <c r="Q1200" s="32" t="s">
        <v>37</v>
      </c>
      <c r="R1200" s="32" t="s">
        <v>32</v>
      </c>
      <c r="S1200" s="32" t="s">
        <v>59</v>
      </c>
      <c r="T1200" s="32" t="s">
        <v>37</v>
      </c>
      <c r="U1200" s="32">
        <v>7</v>
      </c>
      <c r="V1200" s="32" t="s">
        <v>56</v>
      </c>
      <c r="W1200" s="32">
        <f>SUM(_xlfn.XLOOKUP(B1200,freq!$A$2:$A$40,freq!$B$2:$B$40,0),_xlfn.XLOOKUP(C1200,freq!$A$2:$A$40,freq!$B$2:$B$40,0),_xlfn.XLOOKUP(D1200,freq!$A$2:$A$40,freq!$B$2:$B$40,0),_xlfn.XLOOKUP(E1200,freq!$A$2:$A$40,freq!$B$2:$B$40,0),_xlfn.XLOOKUP(F1200,freq!$A$2:$A$40,freq!$B$2:$B$40,0),_xlfn.XLOOKUP(G1200,freq!$A$2:$A$40,freq!$B$2:$B$40,0),_xlfn.XLOOKUP(H1200,freq!$A$2:$A$40,freq!$B$2:$B$40,0),_xlfn.XLOOKUP(I1200,freq!$A$2:$A$40,freq!$B$2:$B$40,0),_xlfn.XLOOKUP(J1200,freq!$A$2:$A$40,freq!$B$2:$B$40,0),_xlfn.XLOOKUP(K1200,freq!$A$2:$A$40,freq!$B$2:$B$40,0),_xlfn.XLOOKUP(L1200,freq!$A$2:$A$40,freq!$B$2:$B$40,0),_xlfn.XLOOKUP(M1200,freq!$A$2:$A$40,freq!$B$2:$B$40,0),_xlfn.XLOOKUP(N1200,freq!$A$2:$A$40,freq!$B$2:$B$40,0),_xlfn.XLOOKUP(O1200,freq!$A$2:$A$40,freq!$B$2:$B$40,0),_xlfn.XLOOKUP(P1200,freq!$A$2:$A$40,freq!$B$2:$B$40,0),_xlfn.XLOOKUP(Q1200,freq!$A$2:$A$40,freq!$B$2:$B$40,0),_xlfn.XLOOKUP(R1200,freq!$A$2:$A$40,freq!$B$2:$B$40,0),_xlfn.XLOOKUP(S1200,freq!$A$2:$A$40,freq!$B$2:$B$40,0),_xlfn.XLOOKUP(T1200,freq!$A$2:$A$40,freq!$B$2:$B$40,0),_xlfn.XLOOKUP(U1200,freq!$A$2:$A$40,freq!$B$2:$B$40,0),_xlfn.XLOOKUP(V1200,freq!$A$2:$A$40,freq!$B$2:$B$40,0))</f>
        <v>48.61</v>
      </c>
    </row>
    <row r="1201" spans="1:23" x14ac:dyDescent="0.35">
      <c r="A1201" s="32" t="s">
        <v>903</v>
      </c>
      <c r="B1201" s="32" t="s">
        <v>36</v>
      </c>
      <c r="C1201" s="32" t="s">
        <v>4</v>
      </c>
      <c r="D1201" s="32">
        <v>4</v>
      </c>
      <c r="E1201" s="32" t="s">
        <v>0</v>
      </c>
      <c r="F1201" s="32" t="s">
        <v>4</v>
      </c>
      <c r="G1201" s="32" t="s">
        <v>30</v>
      </c>
      <c r="H1201" s="32">
        <v>6</v>
      </c>
      <c r="I1201" s="32" t="s">
        <v>33</v>
      </c>
      <c r="J1201" s="32" t="s">
        <v>31</v>
      </c>
      <c r="K1201" s="32">
        <v>9</v>
      </c>
      <c r="L1201" s="32" t="s">
        <v>58</v>
      </c>
      <c r="M1201" s="32" t="s">
        <v>56</v>
      </c>
      <c r="N1201" s="32" t="s">
        <v>37</v>
      </c>
      <c r="O1201" s="32">
        <v>7</v>
      </c>
      <c r="P1201" s="32" t="s">
        <v>0</v>
      </c>
      <c r="Q1201" s="32" t="s">
        <v>46</v>
      </c>
      <c r="R1201" s="32" t="s">
        <v>29</v>
      </c>
      <c r="S1201" s="32" t="s">
        <v>42</v>
      </c>
      <c r="T1201" s="32">
        <v>4</v>
      </c>
      <c r="U1201" s="32">
        <v>0</v>
      </c>
      <c r="V1201" s="32" t="s">
        <v>45</v>
      </c>
      <c r="W1201" s="32">
        <f>SUM(_xlfn.XLOOKUP(B1201,freq!$A$2:$A$40,freq!$B$2:$B$40,0),_xlfn.XLOOKUP(C1201,freq!$A$2:$A$40,freq!$B$2:$B$40,0),_xlfn.XLOOKUP(D1201,freq!$A$2:$A$40,freq!$B$2:$B$40,0),_xlfn.XLOOKUP(E1201,freq!$A$2:$A$40,freq!$B$2:$B$40,0),_xlfn.XLOOKUP(F1201,freq!$A$2:$A$40,freq!$B$2:$B$40,0),_xlfn.XLOOKUP(G1201,freq!$A$2:$A$40,freq!$B$2:$B$40,0),_xlfn.XLOOKUP(H1201,freq!$A$2:$A$40,freq!$B$2:$B$40,0),_xlfn.XLOOKUP(I1201,freq!$A$2:$A$40,freq!$B$2:$B$40,0),_xlfn.XLOOKUP(J1201,freq!$A$2:$A$40,freq!$B$2:$B$40,0),_xlfn.XLOOKUP(K1201,freq!$A$2:$A$40,freq!$B$2:$B$40,0),_xlfn.XLOOKUP(L1201,freq!$A$2:$A$40,freq!$B$2:$B$40,0),_xlfn.XLOOKUP(M1201,freq!$A$2:$A$40,freq!$B$2:$B$40,0),_xlfn.XLOOKUP(N1201,freq!$A$2:$A$40,freq!$B$2:$B$40,0),_xlfn.XLOOKUP(O1201,freq!$A$2:$A$40,freq!$B$2:$B$40,0),_xlfn.XLOOKUP(P1201,freq!$A$2:$A$40,freq!$B$2:$B$40,0),_xlfn.XLOOKUP(Q1201,freq!$A$2:$A$40,freq!$B$2:$B$40,0),_xlfn.XLOOKUP(R1201,freq!$A$2:$A$40,freq!$B$2:$B$40,0),_xlfn.XLOOKUP(S1201,freq!$A$2:$A$40,freq!$B$2:$B$40,0),_xlfn.XLOOKUP(T1201,freq!$A$2:$A$40,freq!$B$2:$B$40,0),_xlfn.XLOOKUP(U1201,freq!$A$2:$A$40,freq!$B$2:$B$40,0),_xlfn.XLOOKUP(V1201,freq!$A$2:$A$40,freq!$B$2:$B$40,0))</f>
        <v>48.61</v>
      </c>
    </row>
    <row r="1202" spans="1:23" hidden="1" x14ac:dyDescent="0.35">
      <c r="A1202" s="32" t="s">
        <v>1356</v>
      </c>
      <c r="B1202" s="32" t="s">
        <v>0</v>
      </c>
      <c r="C1202" s="32">
        <v>5</v>
      </c>
      <c r="D1202" s="32" t="s">
        <v>4</v>
      </c>
      <c r="E1202" s="32" t="s">
        <v>40</v>
      </c>
      <c r="F1202" s="32" t="s">
        <v>29</v>
      </c>
      <c r="G1202" s="32" t="s">
        <v>53</v>
      </c>
      <c r="H1202" s="32" t="s">
        <v>58</v>
      </c>
      <c r="I1202" s="32" t="s">
        <v>31</v>
      </c>
      <c r="J1202" s="32" t="s">
        <v>31</v>
      </c>
      <c r="K1202" s="32">
        <v>3</v>
      </c>
      <c r="L1202" s="32" t="s">
        <v>31</v>
      </c>
      <c r="M1202" s="32" t="s">
        <v>53</v>
      </c>
      <c r="N1202" s="32" t="s">
        <v>3</v>
      </c>
      <c r="O1202" s="32">
        <v>1</v>
      </c>
      <c r="P1202" s="32" t="s">
        <v>48</v>
      </c>
      <c r="Q1202" s="32" t="s">
        <v>58</v>
      </c>
      <c r="R1202" s="32">
        <v>0</v>
      </c>
      <c r="S1202" s="32">
        <v>5</v>
      </c>
      <c r="T1202" s="32" t="s">
        <v>28</v>
      </c>
      <c r="U1202" s="32" t="s">
        <v>1</v>
      </c>
      <c r="V1202" s="32" t="s">
        <v>42</v>
      </c>
      <c r="W1202" s="32">
        <f>SUM(_xlfn.XLOOKUP(B1202,freq!$A$2:$A$40,freq!$B$2:$B$40,0),_xlfn.XLOOKUP(C1202,freq!$A$2:$A$40,freq!$B$2:$B$40,0),_xlfn.XLOOKUP(D1202,freq!$A$2:$A$40,freq!$B$2:$B$40,0),_xlfn.XLOOKUP(E1202,freq!$A$2:$A$40,freq!$B$2:$B$40,0),_xlfn.XLOOKUP(F1202,freq!$A$2:$A$40,freq!$B$2:$B$40,0),_xlfn.XLOOKUP(G1202,freq!$A$2:$A$40,freq!$B$2:$B$40,0),_xlfn.XLOOKUP(H1202,freq!$A$2:$A$40,freq!$B$2:$B$40,0),_xlfn.XLOOKUP(I1202,freq!$A$2:$A$40,freq!$B$2:$B$40,0),_xlfn.XLOOKUP(J1202,freq!$A$2:$A$40,freq!$B$2:$B$40,0),_xlfn.XLOOKUP(K1202,freq!$A$2:$A$40,freq!$B$2:$B$40,0),_xlfn.XLOOKUP(L1202,freq!$A$2:$A$40,freq!$B$2:$B$40,0),_xlfn.XLOOKUP(M1202,freq!$A$2:$A$40,freq!$B$2:$B$40,0),_xlfn.XLOOKUP(N1202,freq!$A$2:$A$40,freq!$B$2:$B$40,0),_xlfn.XLOOKUP(O1202,freq!$A$2:$A$40,freq!$B$2:$B$40,0),_xlfn.XLOOKUP(P1202,freq!$A$2:$A$40,freq!$B$2:$B$40,0),_xlfn.XLOOKUP(Q1202,freq!$A$2:$A$40,freq!$B$2:$B$40,0),_xlfn.XLOOKUP(R1202,freq!$A$2:$A$40,freq!$B$2:$B$40,0),_xlfn.XLOOKUP(S1202,freq!$A$2:$A$40,freq!$B$2:$B$40,0),_xlfn.XLOOKUP(T1202,freq!$A$2:$A$40,freq!$B$2:$B$40,0),_xlfn.XLOOKUP(U1202,freq!$A$2:$A$40,freq!$B$2:$B$40,0),_xlfn.XLOOKUP(V1202,freq!$A$2:$A$40,freq!$B$2:$B$40,0))</f>
        <v>48.61</v>
      </c>
    </row>
    <row r="1203" spans="1:23" hidden="1" x14ac:dyDescent="0.35">
      <c r="A1203" s="32" t="s">
        <v>588</v>
      </c>
      <c r="B1203" s="32" t="s">
        <v>28</v>
      </c>
      <c r="C1203" s="32" t="s">
        <v>37</v>
      </c>
      <c r="D1203" s="32" t="s">
        <v>32</v>
      </c>
      <c r="E1203" s="32" t="s">
        <v>29</v>
      </c>
      <c r="F1203" s="32" t="s">
        <v>50</v>
      </c>
      <c r="G1203" s="32" t="s">
        <v>56</v>
      </c>
      <c r="H1203" s="32">
        <v>2</v>
      </c>
      <c r="I1203" s="32" t="s">
        <v>29</v>
      </c>
      <c r="J1203" s="32">
        <v>1</v>
      </c>
      <c r="K1203" s="32" t="s">
        <v>30</v>
      </c>
      <c r="L1203" s="32" t="s">
        <v>49</v>
      </c>
      <c r="M1203" s="32" t="s">
        <v>3</v>
      </c>
      <c r="N1203" s="32" t="s">
        <v>58</v>
      </c>
      <c r="O1203" s="32" t="s">
        <v>4</v>
      </c>
      <c r="P1203" s="32" t="s">
        <v>40</v>
      </c>
      <c r="Q1203" s="32" t="s">
        <v>31</v>
      </c>
      <c r="R1203" s="32" t="s">
        <v>41</v>
      </c>
      <c r="S1203" s="32" t="s">
        <v>32</v>
      </c>
      <c r="T1203" s="32" t="s">
        <v>32</v>
      </c>
      <c r="U1203" s="32" t="s">
        <v>28</v>
      </c>
      <c r="V1203" s="32" t="s">
        <v>53</v>
      </c>
      <c r="W1203" s="32">
        <f>SUM(_xlfn.XLOOKUP(B1203,freq!$A$2:$A$40,freq!$B$2:$B$40,0),_xlfn.XLOOKUP(C1203,freq!$A$2:$A$40,freq!$B$2:$B$40,0),_xlfn.XLOOKUP(D1203,freq!$A$2:$A$40,freq!$B$2:$B$40,0),_xlfn.XLOOKUP(E1203,freq!$A$2:$A$40,freq!$B$2:$B$40,0),_xlfn.XLOOKUP(F1203,freq!$A$2:$A$40,freq!$B$2:$B$40,0),_xlfn.XLOOKUP(G1203,freq!$A$2:$A$40,freq!$B$2:$B$40,0),_xlfn.XLOOKUP(H1203,freq!$A$2:$A$40,freq!$B$2:$B$40,0),_xlfn.XLOOKUP(I1203,freq!$A$2:$A$40,freq!$B$2:$B$40,0),_xlfn.XLOOKUP(J1203,freq!$A$2:$A$40,freq!$B$2:$B$40,0),_xlfn.XLOOKUP(K1203,freq!$A$2:$A$40,freq!$B$2:$B$40,0),_xlfn.XLOOKUP(L1203,freq!$A$2:$A$40,freq!$B$2:$B$40,0),_xlfn.XLOOKUP(M1203,freq!$A$2:$A$40,freq!$B$2:$B$40,0),_xlfn.XLOOKUP(N1203,freq!$A$2:$A$40,freq!$B$2:$B$40,0),_xlfn.XLOOKUP(O1203,freq!$A$2:$A$40,freq!$B$2:$B$40,0),_xlfn.XLOOKUP(P1203,freq!$A$2:$A$40,freq!$B$2:$B$40,0),_xlfn.XLOOKUP(Q1203,freq!$A$2:$A$40,freq!$B$2:$B$40,0),_xlfn.XLOOKUP(R1203,freq!$A$2:$A$40,freq!$B$2:$B$40,0),_xlfn.XLOOKUP(S1203,freq!$A$2:$A$40,freq!$B$2:$B$40,0),_xlfn.XLOOKUP(T1203,freq!$A$2:$A$40,freq!$B$2:$B$40,0),_xlfn.XLOOKUP(U1203,freq!$A$2:$A$40,freq!$B$2:$B$40,0),_xlfn.XLOOKUP(V1203,freq!$A$2:$A$40,freq!$B$2:$B$40,0))</f>
        <v>48.580000000000005</v>
      </c>
    </row>
    <row r="1204" spans="1:23" hidden="1" x14ac:dyDescent="0.35">
      <c r="A1204" s="32" t="s">
        <v>1212</v>
      </c>
      <c r="B1204" s="32" t="s">
        <v>48</v>
      </c>
      <c r="C1204" s="32" t="s">
        <v>3</v>
      </c>
      <c r="D1204" s="32" t="s">
        <v>56</v>
      </c>
      <c r="E1204" s="32">
        <v>4</v>
      </c>
      <c r="F1204" s="32" t="s">
        <v>40</v>
      </c>
      <c r="G1204" s="32">
        <v>0</v>
      </c>
      <c r="H1204" s="32">
        <v>7</v>
      </c>
      <c r="I1204" s="32" t="s">
        <v>4</v>
      </c>
      <c r="J1204" s="32">
        <v>5</v>
      </c>
      <c r="K1204" s="32" t="s">
        <v>44</v>
      </c>
      <c r="L1204" s="32" t="s">
        <v>3</v>
      </c>
      <c r="M1204" s="32" t="s">
        <v>59</v>
      </c>
      <c r="N1204" s="32" t="s">
        <v>3</v>
      </c>
      <c r="O1204" s="32" t="s">
        <v>59</v>
      </c>
      <c r="P1204" s="32">
        <v>9</v>
      </c>
      <c r="Q1204" s="32" t="s">
        <v>38</v>
      </c>
      <c r="R1204" s="32">
        <v>2</v>
      </c>
      <c r="S1204" s="32" t="s">
        <v>0</v>
      </c>
      <c r="T1204" s="32" t="s">
        <v>53</v>
      </c>
      <c r="U1204" s="32" t="s">
        <v>46</v>
      </c>
      <c r="V1204" s="32" t="s">
        <v>40</v>
      </c>
      <c r="W1204" s="32">
        <f>SUM(_xlfn.XLOOKUP(B1204,freq!$A$2:$A$40,freq!$B$2:$B$40,0),_xlfn.XLOOKUP(C1204,freq!$A$2:$A$40,freq!$B$2:$B$40,0),_xlfn.XLOOKUP(D1204,freq!$A$2:$A$40,freq!$B$2:$B$40,0),_xlfn.XLOOKUP(E1204,freq!$A$2:$A$40,freq!$B$2:$B$40,0),_xlfn.XLOOKUP(F1204,freq!$A$2:$A$40,freq!$B$2:$B$40,0),_xlfn.XLOOKUP(G1204,freq!$A$2:$A$40,freq!$B$2:$B$40,0),_xlfn.XLOOKUP(H1204,freq!$A$2:$A$40,freq!$B$2:$B$40,0),_xlfn.XLOOKUP(I1204,freq!$A$2:$A$40,freq!$B$2:$B$40,0),_xlfn.XLOOKUP(J1204,freq!$A$2:$A$40,freq!$B$2:$B$40,0),_xlfn.XLOOKUP(K1204,freq!$A$2:$A$40,freq!$B$2:$B$40,0),_xlfn.XLOOKUP(L1204,freq!$A$2:$A$40,freq!$B$2:$B$40,0),_xlfn.XLOOKUP(M1204,freq!$A$2:$A$40,freq!$B$2:$B$40,0),_xlfn.XLOOKUP(N1204,freq!$A$2:$A$40,freq!$B$2:$B$40,0),_xlfn.XLOOKUP(O1204,freq!$A$2:$A$40,freq!$B$2:$B$40,0),_xlfn.XLOOKUP(P1204,freq!$A$2:$A$40,freq!$B$2:$B$40,0),_xlfn.XLOOKUP(Q1204,freq!$A$2:$A$40,freq!$B$2:$B$40,0),_xlfn.XLOOKUP(R1204,freq!$A$2:$A$40,freq!$B$2:$B$40,0),_xlfn.XLOOKUP(S1204,freq!$A$2:$A$40,freq!$B$2:$B$40,0),_xlfn.XLOOKUP(T1204,freq!$A$2:$A$40,freq!$B$2:$B$40,0),_xlfn.XLOOKUP(U1204,freq!$A$2:$A$40,freq!$B$2:$B$40,0),_xlfn.XLOOKUP(V1204,freq!$A$2:$A$40,freq!$B$2:$B$40,0))</f>
        <v>48.58</v>
      </c>
    </row>
    <row r="1205" spans="1:23" hidden="1" x14ac:dyDescent="0.35">
      <c r="A1205" s="32" t="s">
        <v>326</v>
      </c>
      <c r="B1205" s="32" t="s">
        <v>0</v>
      </c>
      <c r="C1205" s="32" t="s">
        <v>59</v>
      </c>
      <c r="D1205" s="32" t="s">
        <v>40</v>
      </c>
      <c r="E1205" s="32" t="s">
        <v>0</v>
      </c>
      <c r="F1205" s="32">
        <v>0</v>
      </c>
      <c r="G1205" s="32" t="s">
        <v>28</v>
      </c>
      <c r="H1205" s="32" t="s">
        <v>56</v>
      </c>
      <c r="I1205" s="32" t="s">
        <v>49</v>
      </c>
      <c r="J1205" s="32" t="s">
        <v>1</v>
      </c>
      <c r="K1205" s="32" t="s">
        <v>48</v>
      </c>
      <c r="L1205" s="32">
        <v>9</v>
      </c>
      <c r="M1205" s="32" t="s">
        <v>2</v>
      </c>
      <c r="N1205" s="32" t="s">
        <v>53</v>
      </c>
      <c r="O1205" s="32" t="s">
        <v>0</v>
      </c>
      <c r="P1205" s="32" t="s">
        <v>30</v>
      </c>
      <c r="Q1205" s="32" t="s">
        <v>46</v>
      </c>
      <c r="R1205" s="32">
        <v>5</v>
      </c>
      <c r="S1205" s="32" t="s">
        <v>34</v>
      </c>
      <c r="T1205" s="32" t="s">
        <v>40</v>
      </c>
      <c r="U1205" s="32" t="s">
        <v>37</v>
      </c>
      <c r="V1205" s="32" t="s">
        <v>41</v>
      </c>
      <c r="W1205" s="32">
        <f>SUM(_xlfn.XLOOKUP(B1205,freq!$A$2:$A$40,freq!$B$2:$B$40,0),_xlfn.XLOOKUP(C1205,freq!$A$2:$A$40,freq!$B$2:$B$40,0),_xlfn.XLOOKUP(D1205,freq!$A$2:$A$40,freq!$B$2:$B$40,0),_xlfn.XLOOKUP(E1205,freq!$A$2:$A$40,freq!$B$2:$B$40,0),_xlfn.XLOOKUP(F1205,freq!$A$2:$A$40,freq!$B$2:$B$40,0),_xlfn.XLOOKUP(G1205,freq!$A$2:$A$40,freq!$B$2:$B$40,0),_xlfn.XLOOKUP(H1205,freq!$A$2:$A$40,freq!$B$2:$B$40,0),_xlfn.XLOOKUP(I1205,freq!$A$2:$A$40,freq!$B$2:$B$40,0),_xlfn.XLOOKUP(J1205,freq!$A$2:$A$40,freq!$B$2:$B$40,0),_xlfn.XLOOKUP(K1205,freq!$A$2:$A$40,freq!$B$2:$B$40,0),_xlfn.XLOOKUP(L1205,freq!$A$2:$A$40,freq!$B$2:$B$40,0),_xlfn.XLOOKUP(M1205,freq!$A$2:$A$40,freq!$B$2:$B$40,0),_xlfn.XLOOKUP(N1205,freq!$A$2:$A$40,freq!$B$2:$B$40,0),_xlfn.XLOOKUP(O1205,freq!$A$2:$A$40,freq!$B$2:$B$40,0),_xlfn.XLOOKUP(P1205,freq!$A$2:$A$40,freq!$B$2:$B$40,0),_xlfn.XLOOKUP(Q1205,freq!$A$2:$A$40,freq!$B$2:$B$40,0),_xlfn.XLOOKUP(R1205,freq!$A$2:$A$40,freq!$B$2:$B$40,0),_xlfn.XLOOKUP(S1205,freq!$A$2:$A$40,freq!$B$2:$B$40,0),_xlfn.XLOOKUP(T1205,freq!$A$2:$A$40,freq!$B$2:$B$40,0),_xlfn.XLOOKUP(U1205,freq!$A$2:$A$40,freq!$B$2:$B$40,0),_xlfn.XLOOKUP(V1205,freq!$A$2:$A$40,freq!$B$2:$B$40,0))</f>
        <v>48.560000000000009</v>
      </c>
    </row>
    <row r="1206" spans="1:23" hidden="1" x14ac:dyDescent="0.35">
      <c r="A1206" s="32" t="s">
        <v>405</v>
      </c>
      <c r="B1206" s="32" t="s">
        <v>28</v>
      </c>
      <c r="C1206" s="32" t="s">
        <v>29</v>
      </c>
      <c r="D1206" s="32" t="s">
        <v>42</v>
      </c>
      <c r="E1206" s="32" t="s">
        <v>31</v>
      </c>
      <c r="F1206" s="32">
        <v>3</v>
      </c>
      <c r="G1206" s="32" t="s">
        <v>56</v>
      </c>
      <c r="H1206" s="32">
        <v>5</v>
      </c>
      <c r="I1206" s="32" t="s">
        <v>44</v>
      </c>
      <c r="J1206" s="32" t="s">
        <v>2</v>
      </c>
      <c r="K1206" s="32" t="s">
        <v>42</v>
      </c>
      <c r="L1206" s="32" t="s">
        <v>41</v>
      </c>
      <c r="M1206" s="32">
        <v>9</v>
      </c>
      <c r="N1206" s="32">
        <v>4</v>
      </c>
      <c r="O1206" s="32" t="s">
        <v>58</v>
      </c>
      <c r="P1206" s="32">
        <v>7</v>
      </c>
      <c r="Q1206" s="32" t="s">
        <v>42</v>
      </c>
      <c r="R1206" s="32" t="s">
        <v>34</v>
      </c>
      <c r="S1206" s="32" t="s">
        <v>41</v>
      </c>
      <c r="T1206" s="32" t="s">
        <v>40</v>
      </c>
      <c r="U1206" s="32" t="s">
        <v>48</v>
      </c>
      <c r="V1206" s="32" t="s">
        <v>37</v>
      </c>
      <c r="W1206" s="32">
        <f>SUM(_xlfn.XLOOKUP(B1206,freq!$A$2:$A$40,freq!$B$2:$B$40,0),_xlfn.XLOOKUP(C1206,freq!$A$2:$A$40,freq!$B$2:$B$40,0),_xlfn.XLOOKUP(D1206,freq!$A$2:$A$40,freq!$B$2:$B$40,0),_xlfn.XLOOKUP(E1206,freq!$A$2:$A$40,freq!$B$2:$B$40,0),_xlfn.XLOOKUP(F1206,freq!$A$2:$A$40,freq!$B$2:$B$40,0),_xlfn.XLOOKUP(G1206,freq!$A$2:$A$40,freq!$B$2:$B$40,0),_xlfn.XLOOKUP(H1206,freq!$A$2:$A$40,freq!$B$2:$B$40,0),_xlfn.XLOOKUP(I1206,freq!$A$2:$A$40,freq!$B$2:$B$40,0),_xlfn.XLOOKUP(J1206,freq!$A$2:$A$40,freq!$B$2:$B$40,0),_xlfn.XLOOKUP(K1206,freq!$A$2:$A$40,freq!$B$2:$B$40,0),_xlfn.XLOOKUP(L1206,freq!$A$2:$A$40,freq!$B$2:$B$40,0),_xlfn.XLOOKUP(M1206,freq!$A$2:$A$40,freq!$B$2:$B$40,0),_xlfn.XLOOKUP(N1206,freq!$A$2:$A$40,freq!$B$2:$B$40,0),_xlfn.XLOOKUP(O1206,freq!$A$2:$A$40,freq!$B$2:$B$40,0),_xlfn.XLOOKUP(P1206,freq!$A$2:$A$40,freq!$B$2:$B$40,0),_xlfn.XLOOKUP(Q1206,freq!$A$2:$A$40,freq!$B$2:$B$40,0),_xlfn.XLOOKUP(R1206,freq!$A$2:$A$40,freq!$B$2:$B$40,0),_xlfn.XLOOKUP(S1206,freq!$A$2:$A$40,freq!$B$2:$B$40,0),_xlfn.XLOOKUP(T1206,freq!$A$2:$A$40,freq!$B$2:$B$40,0),_xlfn.XLOOKUP(U1206,freq!$A$2:$A$40,freq!$B$2:$B$40,0),_xlfn.XLOOKUP(V1206,freq!$A$2:$A$40,freq!$B$2:$B$40,0))</f>
        <v>48.53</v>
      </c>
    </row>
    <row r="1207" spans="1:23" hidden="1" x14ac:dyDescent="0.35">
      <c r="A1207" s="32" t="s">
        <v>1527</v>
      </c>
      <c r="B1207" s="32">
        <v>4</v>
      </c>
      <c r="C1207" s="32" t="s">
        <v>38</v>
      </c>
      <c r="D1207" s="32" t="s">
        <v>53</v>
      </c>
      <c r="E1207" s="32" t="s">
        <v>29</v>
      </c>
      <c r="F1207" s="32" t="s">
        <v>40</v>
      </c>
      <c r="G1207" s="32" t="s">
        <v>56</v>
      </c>
      <c r="H1207" s="32" t="s">
        <v>40</v>
      </c>
      <c r="I1207" s="32" t="s">
        <v>46</v>
      </c>
      <c r="J1207" s="32" t="s">
        <v>30</v>
      </c>
      <c r="K1207" s="32">
        <v>1</v>
      </c>
      <c r="L1207" s="32" t="s">
        <v>41</v>
      </c>
      <c r="M1207" s="32">
        <v>7</v>
      </c>
      <c r="N1207" s="32" t="s">
        <v>45</v>
      </c>
      <c r="O1207" s="32" t="s">
        <v>30</v>
      </c>
      <c r="P1207" s="32">
        <v>7</v>
      </c>
      <c r="Q1207" s="32" t="s">
        <v>3</v>
      </c>
      <c r="R1207" s="32" t="s">
        <v>1</v>
      </c>
      <c r="S1207" s="32" t="s">
        <v>4</v>
      </c>
      <c r="T1207" s="32">
        <v>1</v>
      </c>
      <c r="U1207" s="32">
        <v>1</v>
      </c>
      <c r="V1207" s="32" t="s">
        <v>4</v>
      </c>
      <c r="W1207" s="32">
        <f>SUM(_xlfn.XLOOKUP(B1207,freq!$A$2:$A$40,freq!$B$2:$B$40,0),_xlfn.XLOOKUP(C1207,freq!$A$2:$A$40,freq!$B$2:$B$40,0),_xlfn.XLOOKUP(D1207,freq!$A$2:$A$40,freq!$B$2:$B$40,0),_xlfn.XLOOKUP(E1207,freq!$A$2:$A$40,freq!$B$2:$B$40,0),_xlfn.XLOOKUP(F1207,freq!$A$2:$A$40,freq!$B$2:$B$40,0),_xlfn.XLOOKUP(G1207,freq!$A$2:$A$40,freq!$B$2:$B$40,0),_xlfn.XLOOKUP(H1207,freq!$A$2:$A$40,freq!$B$2:$B$40,0),_xlfn.XLOOKUP(I1207,freq!$A$2:$A$40,freq!$B$2:$B$40,0),_xlfn.XLOOKUP(J1207,freq!$A$2:$A$40,freq!$B$2:$B$40,0),_xlfn.XLOOKUP(K1207,freq!$A$2:$A$40,freq!$B$2:$B$40,0),_xlfn.XLOOKUP(L1207,freq!$A$2:$A$40,freq!$B$2:$B$40,0),_xlfn.XLOOKUP(M1207,freq!$A$2:$A$40,freq!$B$2:$B$40,0),_xlfn.XLOOKUP(N1207,freq!$A$2:$A$40,freq!$B$2:$B$40,0),_xlfn.XLOOKUP(O1207,freq!$A$2:$A$40,freq!$B$2:$B$40,0),_xlfn.XLOOKUP(P1207,freq!$A$2:$A$40,freq!$B$2:$B$40,0),_xlfn.XLOOKUP(Q1207,freq!$A$2:$A$40,freq!$B$2:$B$40,0),_xlfn.XLOOKUP(R1207,freq!$A$2:$A$40,freq!$B$2:$B$40,0),_xlfn.XLOOKUP(S1207,freq!$A$2:$A$40,freq!$B$2:$B$40,0),_xlfn.XLOOKUP(T1207,freq!$A$2:$A$40,freq!$B$2:$B$40,0),_xlfn.XLOOKUP(U1207,freq!$A$2:$A$40,freq!$B$2:$B$40,0),_xlfn.XLOOKUP(V1207,freq!$A$2:$A$40,freq!$B$2:$B$40,0))</f>
        <v>48.52</v>
      </c>
    </row>
    <row r="1208" spans="1:23" hidden="1" x14ac:dyDescent="0.35">
      <c r="A1208" s="32" t="s">
        <v>227</v>
      </c>
      <c r="B1208" s="32">
        <v>8</v>
      </c>
      <c r="C1208" s="32">
        <v>7</v>
      </c>
      <c r="D1208" s="32" t="s">
        <v>37</v>
      </c>
      <c r="E1208" s="32" t="s">
        <v>49</v>
      </c>
      <c r="F1208" s="32" t="s">
        <v>56</v>
      </c>
      <c r="G1208" s="32" t="s">
        <v>38</v>
      </c>
      <c r="H1208" s="32">
        <v>5</v>
      </c>
      <c r="I1208" s="32">
        <v>4</v>
      </c>
      <c r="J1208" s="32" t="s">
        <v>28</v>
      </c>
      <c r="K1208" s="32" t="s">
        <v>44</v>
      </c>
      <c r="L1208" s="32">
        <v>3</v>
      </c>
      <c r="M1208" s="32" t="s">
        <v>4</v>
      </c>
      <c r="N1208" s="32" t="s">
        <v>37</v>
      </c>
      <c r="O1208" s="32">
        <v>8</v>
      </c>
      <c r="P1208" s="32" t="s">
        <v>34</v>
      </c>
      <c r="Q1208" s="32">
        <v>9</v>
      </c>
      <c r="R1208" s="32">
        <v>6</v>
      </c>
      <c r="S1208" s="32" t="s">
        <v>40</v>
      </c>
      <c r="T1208" s="32" t="s">
        <v>48</v>
      </c>
      <c r="U1208" s="32" t="s">
        <v>1</v>
      </c>
      <c r="V1208" s="32" t="s">
        <v>38</v>
      </c>
      <c r="W1208" s="32">
        <f>SUM(_xlfn.XLOOKUP(B1208,freq!$A$2:$A$40,freq!$B$2:$B$40,0),_xlfn.XLOOKUP(C1208,freq!$A$2:$A$40,freq!$B$2:$B$40,0),_xlfn.XLOOKUP(D1208,freq!$A$2:$A$40,freq!$B$2:$B$40,0),_xlfn.XLOOKUP(E1208,freq!$A$2:$A$40,freq!$B$2:$B$40,0),_xlfn.XLOOKUP(F1208,freq!$A$2:$A$40,freq!$B$2:$B$40,0),_xlfn.XLOOKUP(G1208,freq!$A$2:$A$40,freq!$B$2:$B$40,0),_xlfn.XLOOKUP(H1208,freq!$A$2:$A$40,freq!$B$2:$B$40,0),_xlfn.XLOOKUP(I1208,freq!$A$2:$A$40,freq!$B$2:$B$40,0),_xlfn.XLOOKUP(J1208,freq!$A$2:$A$40,freq!$B$2:$B$40,0),_xlfn.XLOOKUP(K1208,freq!$A$2:$A$40,freq!$B$2:$B$40,0),_xlfn.XLOOKUP(L1208,freq!$A$2:$A$40,freq!$B$2:$B$40,0),_xlfn.XLOOKUP(M1208,freq!$A$2:$A$40,freq!$B$2:$B$40,0),_xlfn.XLOOKUP(N1208,freq!$A$2:$A$40,freq!$B$2:$B$40,0),_xlfn.XLOOKUP(O1208,freq!$A$2:$A$40,freq!$B$2:$B$40,0),_xlfn.XLOOKUP(P1208,freq!$A$2:$A$40,freq!$B$2:$B$40,0),_xlfn.XLOOKUP(Q1208,freq!$A$2:$A$40,freq!$B$2:$B$40,0),_xlfn.XLOOKUP(R1208,freq!$A$2:$A$40,freq!$B$2:$B$40,0),_xlfn.XLOOKUP(S1208,freq!$A$2:$A$40,freq!$B$2:$B$40,0),_xlfn.XLOOKUP(T1208,freq!$A$2:$A$40,freq!$B$2:$B$40,0),_xlfn.XLOOKUP(U1208,freq!$A$2:$A$40,freq!$B$2:$B$40,0),_xlfn.XLOOKUP(V1208,freq!$A$2:$A$40,freq!$B$2:$B$40,0))</f>
        <v>48.5</v>
      </c>
    </row>
    <row r="1209" spans="1:23" hidden="1" x14ac:dyDescent="0.35">
      <c r="A1209" s="32" t="s">
        <v>1643</v>
      </c>
      <c r="B1209" s="32" t="s">
        <v>42</v>
      </c>
      <c r="C1209" s="32" t="s">
        <v>53</v>
      </c>
      <c r="D1209" s="32" t="s">
        <v>35</v>
      </c>
      <c r="E1209" s="32" t="s">
        <v>56</v>
      </c>
      <c r="F1209" s="32" t="s">
        <v>44</v>
      </c>
      <c r="G1209" s="32" t="s">
        <v>45</v>
      </c>
      <c r="H1209" s="32" t="s">
        <v>34</v>
      </c>
      <c r="I1209" s="32" t="s">
        <v>36</v>
      </c>
      <c r="J1209" s="32">
        <v>4</v>
      </c>
      <c r="K1209" s="32">
        <v>6</v>
      </c>
      <c r="L1209" s="32">
        <v>8</v>
      </c>
      <c r="M1209" s="32">
        <v>9</v>
      </c>
      <c r="N1209" s="32">
        <v>1</v>
      </c>
      <c r="O1209" s="32" t="s">
        <v>46</v>
      </c>
      <c r="P1209" s="32">
        <v>5</v>
      </c>
      <c r="Q1209" s="32" t="s">
        <v>33</v>
      </c>
      <c r="R1209" s="32">
        <v>7</v>
      </c>
      <c r="S1209" s="32">
        <v>9</v>
      </c>
      <c r="T1209" s="32" t="s">
        <v>31</v>
      </c>
      <c r="U1209" s="32" t="s">
        <v>33</v>
      </c>
      <c r="V1209" s="32" t="s">
        <v>50</v>
      </c>
      <c r="W1209" s="32">
        <f>SUM(_xlfn.XLOOKUP(B1209,freq!$A$2:$A$40,freq!$B$2:$B$40,0),_xlfn.XLOOKUP(C1209,freq!$A$2:$A$40,freq!$B$2:$B$40,0),_xlfn.XLOOKUP(D1209,freq!$A$2:$A$40,freq!$B$2:$B$40,0),_xlfn.XLOOKUP(E1209,freq!$A$2:$A$40,freq!$B$2:$B$40,0),_xlfn.XLOOKUP(F1209,freq!$A$2:$A$40,freq!$B$2:$B$40,0),_xlfn.XLOOKUP(G1209,freq!$A$2:$A$40,freq!$B$2:$B$40,0),_xlfn.XLOOKUP(H1209,freq!$A$2:$A$40,freq!$B$2:$B$40,0),_xlfn.XLOOKUP(I1209,freq!$A$2:$A$40,freq!$B$2:$B$40,0),_xlfn.XLOOKUP(J1209,freq!$A$2:$A$40,freq!$B$2:$B$40,0),_xlfn.XLOOKUP(K1209,freq!$A$2:$A$40,freq!$B$2:$B$40,0),_xlfn.XLOOKUP(L1209,freq!$A$2:$A$40,freq!$B$2:$B$40,0),_xlfn.XLOOKUP(M1209,freq!$A$2:$A$40,freq!$B$2:$B$40,0),_xlfn.XLOOKUP(N1209,freq!$A$2:$A$40,freq!$B$2:$B$40,0),_xlfn.XLOOKUP(O1209,freq!$A$2:$A$40,freq!$B$2:$B$40,0),_xlfn.XLOOKUP(P1209,freq!$A$2:$A$40,freq!$B$2:$B$40,0),_xlfn.XLOOKUP(Q1209,freq!$A$2:$A$40,freq!$B$2:$B$40,0),_xlfn.XLOOKUP(R1209,freq!$A$2:$A$40,freq!$B$2:$B$40,0),_xlfn.XLOOKUP(S1209,freq!$A$2:$A$40,freq!$B$2:$B$40,0),_xlfn.XLOOKUP(T1209,freq!$A$2:$A$40,freq!$B$2:$B$40,0),_xlfn.XLOOKUP(U1209,freq!$A$2:$A$40,freq!$B$2:$B$40,0),_xlfn.XLOOKUP(V1209,freq!$A$2:$A$40,freq!$B$2:$B$40,0))</f>
        <v>48.470000000000006</v>
      </c>
    </row>
    <row r="1210" spans="1:23" hidden="1" x14ac:dyDescent="0.35">
      <c r="A1210" s="32" t="s">
        <v>446</v>
      </c>
      <c r="B1210" s="32" t="s">
        <v>46</v>
      </c>
      <c r="C1210" s="32" t="s">
        <v>38</v>
      </c>
      <c r="D1210" s="32" t="s">
        <v>3</v>
      </c>
      <c r="E1210" s="32" t="s">
        <v>1</v>
      </c>
      <c r="F1210" s="32" t="s">
        <v>3</v>
      </c>
      <c r="G1210" s="32" t="s">
        <v>32</v>
      </c>
      <c r="H1210" s="32">
        <v>0</v>
      </c>
      <c r="I1210" s="32" t="s">
        <v>28</v>
      </c>
      <c r="J1210" s="32" t="s">
        <v>49</v>
      </c>
      <c r="K1210" s="32" t="s">
        <v>34</v>
      </c>
      <c r="L1210" s="32" t="s">
        <v>32</v>
      </c>
      <c r="M1210" s="32" t="s">
        <v>1</v>
      </c>
      <c r="N1210" s="32">
        <v>0</v>
      </c>
      <c r="O1210" s="32">
        <v>4</v>
      </c>
      <c r="P1210" s="32">
        <v>7</v>
      </c>
      <c r="Q1210" s="32" t="s">
        <v>40</v>
      </c>
      <c r="R1210" s="32">
        <v>7</v>
      </c>
      <c r="S1210" s="32" t="s">
        <v>0</v>
      </c>
      <c r="T1210" s="32" t="s">
        <v>44</v>
      </c>
      <c r="U1210" s="32" t="s">
        <v>40</v>
      </c>
      <c r="V1210" s="32" t="s">
        <v>0</v>
      </c>
      <c r="W1210" s="32">
        <f>SUM(_xlfn.XLOOKUP(B1210,freq!$A$2:$A$40,freq!$B$2:$B$40,0),_xlfn.XLOOKUP(C1210,freq!$A$2:$A$40,freq!$B$2:$B$40,0),_xlfn.XLOOKUP(D1210,freq!$A$2:$A$40,freq!$B$2:$B$40,0),_xlfn.XLOOKUP(E1210,freq!$A$2:$A$40,freq!$B$2:$B$40,0),_xlfn.XLOOKUP(F1210,freq!$A$2:$A$40,freq!$B$2:$B$40,0),_xlfn.XLOOKUP(G1210,freq!$A$2:$A$40,freq!$B$2:$B$40,0),_xlfn.XLOOKUP(H1210,freq!$A$2:$A$40,freq!$B$2:$B$40,0),_xlfn.XLOOKUP(I1210,freq!$A$2:$A$40,freq!$B$2:$B$40,0),_xlfn.XLOOKUP(J1210,freq!$A$2:$A$40,freq!$B$2:$B$40,0),_xlfn.XLOOKUP(K1210,freq!$A$2:$A$40,freq!$B$2:$B$40,0),_xlfn.XLOOKUP(L1210,freq!$A$2:$A$40,freq!$B$2:$B$40,0),_xlfn.XLOOKUP(M1210,freq!$A$2:$A$40,freq!$B$2:$B$40,0),_xlfn.XLOOKUP(N1210,freq!$A$2:$A$40,freq!$B$2:$B$40,0),_xlfn.XLOOKUP(O1210,freq!$A$2:$A$40,freq!$B$2:$B$40,0),_xlfn.XLOOKUP(P1210,freq!$A$2:$A$40,freq!$B$2:$B$40,0),_xlfn.XLOOKUP(Q1210,freq!$A$2:$A$40,freq!$B$2:$B$40,0),_xlfn.XLOOKUP(R1210,freq!$A$2:$A$40,freq!$B$2:$B$40,0),_xlfn.XLOOKUP(S1210,freq!$A$2:$A$40,freq!$B$2:$B$40,0),_xlfn.XLOOKUP(T1210,freq!$A$2:$A$40,freq!$B$2:$B$40,0),_xlfn.XLOOKUP(U1210,freq!$A$2:$A$40,freq!$B$2:$B$40,0),_xlfn.XLOOKUP(V1210,freq!$A$2:$A$40,freq!$B$2:$B$40,0))</f>
        <v>48.38</v>
      </c>
    </row>
    <row r="1211" spans="1:23" hidden="1" x14ac:dyDescent="0.35">
      <c r="A1211" s="32" t="s">
        <v>176</v>
      </c>
      <c r="B1211" s="32" t="s">
        <v>29</v>
      </c>
      <c r="C1211" s="32" t="s">
        <v>58</v>
      </c>
      <c r="D1211" s="32" t="s">
        <v>4</v>
      </c>
      <c r="E1211" s="32" t="s">
        <v>4</v>
      </c>
      <c r="F1211" s="32">
        <v>3</v>
      </c>
      <c r="G1211" s="32">
        <v>1</v>
      </c>
      <c r="H1211" s="32">
        <v>4</v>
      </c>
      <c r="I1211" s="32" t="s">
        <v>35</v>
      </c>
      <c r="J1211" s="32">
        <v>3</v>
      </c>
      <c r="K1211" s="32" t="s">
        <v>35</v>
      </c>
      <c r="L1211" s="32">
        <v>0</v>
      </c>
      <c r="M1211" s="32" t="s">
        <v>37</v>
      </c>
      <c r="N1211" s="32" t="s">
        <v>59</v>
      </c>
      <c r="O1211" s="32">
        <v>8</v>
      </c>
      <c r="P1211" s="32" t="s">
        <v>33</v>
      </c>
      <c r="Q1211" s="32" t="s">
        <v>59</v>
      </c>
      <c r="R1211" s="32" t="s">
        <v>41</v>
      </c>
      <c r="S1211" s="32" t="s">
        <v>42</v>
      </c>
      <c r="T1211" s="32" t="s">
        <v>50</v>
      </c>
      <c r="U1211" s="32" t="s">
        <v>35</v>
      </c>
      <c r="V1211" s="32" t="s">
        <v>28</v>
      </c>
      <c r="W1211" s="32">
        <f>SUM(_xlfn.XLOOKUP(B1211,freq!$A$2:$A$40,freq!$B$2:$B$40,0),_xlfn.XLOOKUP(C1211,freq!$A$2:$A$40,freq!$B$2:$B$40,0),_xlfn.XLOOKUP(D1211,freq!$A$2:$A$40,freq!$B$2:$B$40,0),_xlfn.XLOOKUP(E1211,freq!$A$2:$A$40,freq!$B$2:$B$40,0),_xlfn.XLOOKUP(F1211,freq!$A$2:$A$40,freq!$B$2:$B$40,0),_xlfn.XLOOKUP(G1211,freq!$A$2:$A$40,freq!$B$2:$B$40,0),_xlfn.XLOOKUP(H1211,freq!$A$2:$A$40,freq!$B$2:$B$40,0),_xlfn.XLOOKUP(I1211,freq!$A$2:$A$40,freq!$B$2:$B$40,0),_xlfn.XLOOKUP(J1211,freq!$A$2:$A$40,freq!$B$2:$B$40,0),_xlfn.XLOOKUP(K1211,freq!$A$2:$A$40,freq!$B$2:$B$40,0),_xlfn.XLOOKUP(L1211,freq!$A$2:$A$40,freq!$B$2:$B$40,0),_xlfn.XLOOKUP(M1211,freq!$A$2:$A$40,freq!$B$2:$B$40,0),_xlfn.XLOOKUP(N1211,freq!$A$2:$A$40,freq!$B$2:$B$40,0),_xlfn.XLOOKUP(O1211,freq!$A$2:$A$40,freq!$B$2:$B$40,0),_xlfn.XLOOKUP(P1211,freq!$A$2:$A$40,freq!$B$2:$B$40,0),_xlfn.XLOOKUP(Q1211,freq!$A$2:$A$40,freq!$B$2:$B$40,0),_xlfn.XLOOKUP(R1211,freq!$A$2:$A$40,freq!$B$2:$B$40,0),_xlfn.XLOOKUP(S1211,freq!$A$2:$A$40,freq!$B$2:$B$40,0),_xlfn.XLOOKUP(T1211,freq!$A$2:$A$40,freq!$B$2:$B$40,0),_xlfn.XLOOKUP(U1211,freq!$A$2:$A$40,freq!$B$2:$B$40,0),_xlfn.XLOOKUP(V1211,freq!$A$2:$A$40,freq!$B$2:$B$40,0))</f>
        <v>48.36</v>
      </c>
    </row>
    <row r="1212" spans="1:23" hidden="1" x14ac:dyDescent="0.35">
      <c r="A1212" s="32" t="s">
        <v>1175</v>
      </c>
      <c r="B1212" s="32" t="s">
        <v>38</v>
      </c>
      <c r="C1212" s="32" t="s">
        <v>58</v>
      </c>
      <c r="D1212" s="32" t="s">
        <v>44</v>
      </c>
      <c r="E1212" s="32" t="s">
        <v>36</v>
      </c>
      <c r="F1212" s="32">
        <v>4</v>
      </c>
      <c r="G1212" s="32">
        <v>4</v>
      </c>
      <c r="H1212" s="32" t="s">
        <v>29</v>
      </c>
      <c r="I1212" s="32" t="s">
        <v>38</v>
      </c>
      <c r="J1212" s="32" t="s">
        <v>34</v>
      </c>
      <c r="K1212" s="32" t="s">
        <v>40</v>
      </c>
      <c r="L1212" s="32">
        <v>7</v>
      </c>
      <c r="M1212" s="32" t="s">
        <v>29</v>
      </c>
      <c r="N1212" s="32" t="s">
        <v>35</v>
      </c>
      <c r="O1212" s="32" t="s">
        <v>28</v>
      </c>
      <c r="P1212" s="32" t="s">
        <v>34</v>
      </c>
      <c r="Q1212" s="32">
        <v>3</v>
      </c>
      <c r="R1212" s="32" t="s">
        <v>40</v>
      </c>
      <c r="S1212" s="32" t="s">
        <v>30</v>
      </c>
      <c r="T1212" s="32" t="s">
        <v>46</v>
      </c>
      <c r="U1212" s="32" t="s">
        <v>45</v>
      </c>
      <c r="V1212" s="32" t="s">
        <v>46</v>
      </c>
      <c r="W1212" s="32">
        <f>SUM(_xlfn.XLOOKUP(B1212,freq!$A$2:$A$40,freq!$B$2:$B$40,0),_xlfn.XLOOKUP(C1212,freq!$A$2:$A$40,freq!$B$2:$B$40,0),_xlfn.XLOOKUP(D1212,freq!$A$2:$A$40,freq!$B$2:$B$40,0),_xlfn.XLOOKUP(E1212,freq!$A$2:$A$40,freq!$B$2:$B$40,0),_xlfn.XLOOKUP(F1212,freq!$A$2:$A$40,freq!$B$2:$B$40,0),_xlfn.XLOOKUP(G1212,freq!$A$2:$A$40,freq!$B$2:$B$40,0),_xlfn.XLOOKUP(H1212,freq!$A$2:$A$40,freq!$B$2:$B$40,0),_xlfn.XLOOKUP(I1212,freq!$A$2:$A$40,freq!$B$2:$B$40,0),_xlfn.XLOOKUP(J1212,freq!$A$2:$A$40,freq!$B$2:$B$40,0),_xlfn.XLOOKUP(K1212,freq!$A$2:$A$40,freq!$B$2:$B$40,0),_xlfn.XLOOKUP(L1212,freq!$A$2:$A$40,freq!$B$2:$B$40,0),_xlfn.XLOOKUP(M1212,freq!$A$2:$A$40,freq!$B$2:$B$40,0),_xlfn.XLOOKUP(N1212,freq!$A$2:$A$40,freq!$B$2:$B$40,0),_xlfn.XLOOKUP(O1212,freq!$A$2:$A$40,freq!$B$2:$B$40,0),_xlfn.XLOOKUP(P1212,freq!$A$2:$A$40,freq!$B$2:$B$40,0),_xlfn.XLOOKUP(Q1212,freq!$A$2:$A$40,freq!$B$2:$B$40,0),_xlfn.XLOOKUP(R1212,freq!$A$2:$A$40,freq!$B$2:$B$40,0),_xlfn.XLOOKUP(S1212,freq!$A$2:$A$40,freq!$B$2:$B$40,0),_xlfn.XLOOKUP(T1212,freq!$A$2:$A$40,freq!$B$2:$B$40,0),_xlfn.XLOOKUP(U1212,freq!$A$2:$A$40,freq!$B$2:$B$40,0),_xlfn.XLOOKUP(V1212,freq!$A$2:$A$40,freq!$B$2:$B$40,0))</f>
        <v>48.309999999999995</v>
      </c>
    </row>
    <row r="1213" spans="1:23" hidden="1" x14ac:dyDescent="0.35">
      <c r="A1213" s="32" t="s">
        <v>1673</v>
      </c>
      <c r="B1213" s="32" t="s">
        <v>40</v>
      </c>
      <c r="C1213" s="32" t="s">
        <v>48</v>
      </c>
      <c r="D1213" s="32" t="s">
        <v>40</v>
      </c>
      <c r="E1213" s="32" t="s">
        <v>30</v>
      </c>
      <c r="F1213" s="32" t="s">
        <v>45</v>
      </c>
      <c r="G1213" s="32" t="s">
        <v>3</v>
      </c>
      <c r="H1213" s="32" t="s">
        <v>49</v>
      </c>
      <c r="I1213" s="32" t="s">
        <v>50</v>
      </c>
      <c r="J1213" s="32">
        <v>9</v>
      </c>
      <c r="K1213" s="32" t="s">
        <v>44</v>
      </c>
      <c r="L1213" s="32" t="s">
        <v>32</v>
      </c>
      <c r="M1213" s="32" t="s">
        <v>48</v>
      </c>
      <c r="N1213" s="32" t="s">
        <v>43</v>
      </c>
      <c r="O1213" s="32">
        <v>4</v>
      </c>
      <c r="P1213" s="32" t="s">
        <v>43</v>
      </c>
      <c r="Q1213" s="32" t="s">
        <v>53</v>
      </c>
      <c r="R1213" s="32" t="s">
        <v>38</v>
      </c>
      <c r="S1213" s="32" t="s">
        <v>56</v>
      </c>
      <c r="T1213" s="32">
        <v>3</v>
      </c>
      <c r="U1213" s="32">
        <v>8</v>
      </c>
      <c r="V1213" s="32" t="s">
        <v>28</v>
      </c>
      <c r="W1213" s="32">
        <f>SUM(_xlfn.XLOOKUP(B1213,freq!$A$2:$A$40,freq!$B$2:$B$40,0),_xlfn.XLOOKUP(C1213,freq!$A$2:$A$40,freq!$B$2:$B$40,0),_xlfn.XLOOKUP(D1213,freq!$A$2:$A$40,freq!$B$2:$B$40,0),_xlfn.XLOOKUP(E1213,freq!$A$2:$A$40,freq!$B$2:$B$40,0),_xlfn.XLOOKUP(F1213,freq!$A$2:$A$40,freq!$B$2:$B$40,0),_xlfn.XLOOKUP(G1213,freq!$A$2:$A$40,freq!$B$2:$B$40,0),_xlfn.XLOOKUP(H1213,freq!$A$2:$A$40,freq!$B$2:$B$40,0),_xlfn.XLOOKUP(I1213,freq!$A$2:$A$40,freq!$B$2:$B$40,0),_xlfn.XLOOKUP(J1213,freq!$A$2:$A$40,freq!$B$2:$B$40,0),_xlfn.XLOOKUP(K1213,freq!$A$2:$A$40,freq!$B$2:$B$40,0),_xlfn.XLOOKUP(L1213,freq!$A$2:$A$40,freq!$B$2:$B$40,0),_xlfn.XLOOKUP(M1213,freq!$A$2:$A$40,freq!$B$2:$B$40,0),_xlfn.XLOOKUP(N1213,freq!$A$2:$A$40,freq!$B$2:$B$40,0),_xlfn.XLOOKUP(O1213,freq!$A$2:$A$40,freq!$B$2:$B$40,0),_xlfn.XLOOKUP(P1213,freq!$A$2:$A$40,freq!$B$2:$B$40,0),_xlfn.XLOOKUP(Q1213,freq!$A$2:$A$40,freq!$B$2:$B$40,0),_xlfn.XLOOKUP(R1213,freq!$A$2:$A$40,freq!$B$2:$B$40,0),_xlfn.XLOOKUP(S1213,freq!$A$2:$A$40,freq!$B$2:$B$40,0),_xlfn.XLOOKUP(T1213,freq!$A$2:$A$40,freq!$B$2:$B$40,0),_xlfn.XLOOKUP(U1213,freq!$A$2:$A$40,freq!$B$2:$B$40,0),_xlfn.XLOOKUP(V1213,freq!$A$2:$A$40,freq!$B$2:$B$40,0))</f>
        <v>48.29</v>
      </c>
    </row>
    <row r="1214" spans="1:23" hidden="1" x14ac:dyDescent="0.35">
      <c r="A1214" s="32" t="s">
        <v>749</v>
      </c>
      <c r="B1214" s="32" t="s">
        <v>28</v>
      </c>
      <c r="C1214" s="32" t="s">
        <v>41</v>
      </c>
      <c r="D1214" s="32" t="s">
        <v>42</v>
      </c>
      <c r="E1214" s="32" t="s">
        <v>35</v>
      </c>
      <c r="F1214" s="32" t="s">
        <v>29</v>
      </c>
      <c r="G1214" s="32" t="s">
        <v>0</v>
      </c>
      <c r="H1214" s="32">
        <v>6</v>
      </c>
      <c r="I1214" s="32" t="s">
        <v>48</v>
      </c>
      <c r="J1214" s="32" t="s">
        <v>38</v>
      </c>
      <c r="K1214" s="32" t="s">
        <v>41</v>
      </c>
      <c r="L1214" s="32" t="s">
        <v>42</v>
      </c>
      <c r="M1214" s="32" t="s">
        <v>4</v>
      </c>
      <c r="N1214" s="32" t="s">
        <v>30</v>
      </c>
      <c r="O1214" s="32">
        <v>1</v>
      </c>
      <c r="P1214" s="32" t="s">
        <v>45</v>
      </c>
      <c r="Q1214" s="32" t="s">
        <v>36</v>
      </c>
      <c r="R1214" s="32">
        <v>9</v>
      </c>
      <c r="S1214" s="32" t="s">
        <v>0</v>
      </c>
      <c r="T1214" s="32" t="s">
        <v>48</v>
      </c>
      <c r="U1214" s="32">
        <v>9</v>
      </c>
      <c r="V1214" s="32" t="s">
        <v>0</v>
      </c>
      <c r="W1214" s="32">
        <f>SUM(_xlfn.XLOOKUP(B1214,freq!$A$2:$A$40,freq!$B$2:$B$40,0),_xlfn.XLOOKUP(C1214,freq!$A$2:$A$40,freq!$B$2:$B$40,0),_xlfn.XLOOKUP(D1214,freq!$A$2:$A$40,freq!$B$2:$B$40,0),_xlfn.XLOOKUP(E1214,freq!$A$2:$A$40,freq!$B$2:$B$40,0),_xlfn.XLOOKUP(F1214,freq!$A$2:$A$40,freq!$B$2:$B$40,0),_xlfn.XLOOKUP(G1214,freq!$A$2:$A$40,freq!$B$2:$B$40,0),_xlfn.XLOOKUP(H1214,freq!$A$2:$A$40,freq!$B$2:$B$40,0),_xlfn.XLOOKUP(I1214,freq!$A$2:$A$40,freq!$B$2:$B$40,0),_xlfn.XLOOKUP(J1214,freq!$A$2:$A$40,freq!$B$2:$B$40,0),_xlfn.XLOOKUP(K1214,freq!$A$2:$A$40,freq!$B$2:$B$40,0),_xlfn.XLOOKUP(L1214,freq!$A$2:$A$40,freq!$B$2:$B$40,0),_xlfn.XLOOKUP(M1214,freq!$A$2:$A$40,freq!$B$2:$B$40,0),_xlfn.XLOOKUP(N1214,freq!$A$2:$A$40,freq!$B$2:$B$40,0),_xlfn.XLOOKUP(O1214,freq!$A$2:$A$40,freq!$B$2:$B$40,0),_xlfn.XLOOKUP(P1214,freq!$A$2:$A$40,freq!$B$2:$B$40,0),_xlfn.XLOOKUP(Q1214,freq!$A$2:$A$40,freq!$B$2:$B$40,0),_xlfn.XLOOKUP(R1214,freq!$A$2:$A$40,freq!$B$2:$B$40,0),_xlfn.XLOOKUP(S1214,freq!$A$2:$A$40,freq!$B$2:$B$40,0),_xlfn.XLOOKUP(T1214,freq!$A$2:$A$40,freq!$B$2:$B$40,0),_xlfn.XLOOKUP(U1214,freq!$A$2:$A$40,freq!$B$2:$B$40,0),_xlfn.XLOOKUP(V1214,freq!$A$2:$A$40,freq!$B$2:$B$40,0))</f>
        <v>48.28</v>
      </c>
    </row>
    <row r="1215" spans="1:23" hidden="1" x14ac:dyDescent="0.35">
      <c r="A1215" s="32" t="s">
        <v>345</v>
      </c>
      <c r="B1215" s="32">
        <v>9</v>
      </c>
      <c r="C1215" s="32" t="s">
        <v>37</v>
      </c>
      <c r="D1215" s="32" t="s">
        <v>3</v>
      </c>
      <c r="E1215" s="32" t="s">
        <v>56</v>
      </c>
      <c r="F1215" s="32" t="s">
        <v>49</v>
      </c>
      <c r="G1215" s="32" t="s">
        <v>3</v>
      </c>
      <c r="H1215" s="32" t="s">
        <v>42</v>
      </c>
      <c r="I1215" s="32">
        <v>4</v>
      </c>
      <c r="J1215" s="32" t="s">
        <v>38</v>
      </c>
      <c r="K1215" s="32">
        <v>2</v>
      </c>
      <c r="L1215" s="32" t="s">
        <v>4</v>
      </c>
      <c r="M1215" s="32" t="s">
        <v>0</v>
      </c>
      <c r="N1215" s="32">
        <v>7</v>
      </c>
      <c r="O1215" s="32" t="s">
        <v>36</v>
      </c>
      <c r="P1215" s="32">
        <v>0</v>
      </c>
      <c r="Q1215" s="32">
        <v>1</v>
      </c>
      <c r="R1215" s="32" t="s">
        <v>32</v>
      </c>
      <c r="S1215" s="32" t="s">
        <v>41</v>
      </c>
      <c r="T1215" s="32" t="s">
        <v>33</v>
      </c>
      <c r="U1215" s="32" t="s">
        <v>28</v>
      </c>
      <c r="V1215" s="32" t="s">
        <v>48</v>
      </c>
      <c r="W1215" s="32">
        <f>SUM(_xlfn.XLOOKUP(B1215,freq!$A$2:$A$40,freq!$B$2:$B$40,0),_xlfn.XLOOKUP(C1215,freq!$A$2:$A$40,freq!$B$2:$B$40,0),_xlfn.XLOOKUP(D1215,freq!$A$2:$A$40,freq!$B$2:$B$40,0),_xlfn.XLOOKUP(E1215,freq!$A$2:$A$40,freq!$B$2:$B$40,0),_xlfn.XLOOKUP(F1215,freq!$A$2:$A$40,freq!$B$2:$B$40,0),_xlfn.XLOOKUP(G1215,freq!$A$2:$A$40,freq!$B$2:$B$40,0),_xlfn.XLOOKUP(H1215,freq!$A$2:$A$40,freq!$B$2:$B$40,0),_xlfn.XLOOKUP(I1215,freq!$A$2:$A$40,freq!$B$2:$B$40,0),_xlfn.XLOOKUP(J1215,freq!$A$2:$A$40,freq!$B$2:$B$40,0),_xlfn.XLOOKUP(K1215,freq!$A$2:$A$40,freq!$B$2:$B$40,0),_xlfn.XLOOKUP(L1215,freq!$A$2:$A$40,freq!$B$2:$B$40,0),_xlfn.XLOOKUP(M1215,freq!$A$2:$A$40,freq!$B$2:$B$40,0),_xlfn.XLOOKUP(N1215,freq!$A$2:$A$40,freq!$B$2:$B$40,0),_xlfn.XLOOKUP(O1215,freq!$A$2:$A$40,freq!$B$2:$B$40,0),_xlfn.XLOOKUP(P1215,freq!$A$2:$A$40,freq!$B$2:$B$40,0),_xlfn.XLOOKUP(Q1215,freq!$A$2:$A$40,freq!$B$2:$B$40,0),_xlfn.XLOOKUP(R1215,freq!$A$2:$A$40,freq!$B$2:$B$40,0),_xlfn.XLOOKUP(S1215,freq!$A$2:$A$40,freq!$B$2:$B$40,0),_xlfn.XLOOKUP(T1215,freq!$A$2:$A$40,freq!$B$2:$B$40,0),_xlfn.XLOOKUP(U1215,freq!$A$2:$A$40,freq!$B$2:$B$40,0),_xlfn.XLOOKUP(V1215,freq!$A$2:$A$40,freq!$B$2:$B$40,0))</f>
        <v>48.230000000000011</v>
      </c>
    </row>
    <row r="1216" spans="1:23" hidden="1" x14ac:dyDescent="0.35">
      <c r="A1216" s="32" t="s">
        <v>1453</v>
      </c>
      <c r="B1216" s="32" t="s">
        <v>50</v>
      </c>
      <c r="C1216" s="32" t="s">
        <v>2</v>
      </c>
      <c r="D1216" s="32" t="s">
        <v>28</v>
      </c>
      <c r="E1216" s="32" t="s">
        <v>32</v>
      </c>
      <c r="F1216" s="32" t="s">
        <v>38</v>
      </c>
      <c r="G1216" s="32" t="s">
        <v>59</v>
      </c>
      <c r="H1216" s="32" t="s">
        <v>41</v>
      </c>
      <c r="I1216" s="32" t="s">
        <v>49</v>
      </c>
      <c r="J1216" s="32" t="s">
        <v>44</v>
      </c>
      <c r="K1216" s="32">
        <v>9</v>
      </c>
      <c r="L1216" s="32" t="s">
        <v>36</v>
      </c>
      <c r="M1216" s="32">
        <v>3</v>
      </c>
      <c r="N1216" s="32" t="s">
        <v>36</v>
      </c>
      <c r="O1216" s="32" t="s">
        <v>41</v>
      </c>
      <c r="P1216" s="32">
        <v>1</v>
      </c>
      <c r="Q1216" s="32" t="s">
        <v>46</v>
      </c>
      <c r="R1216" s="32">
        <v>1</v>
      </c>
      <c r="S1216" s="32" t="s">
        <v>59</v>
      </c>
      <c r="T1216" s="32" t="s">
        <v>31</v>
      </c>
      <c r="U1216" s="32" t="s">
        <v>0</v>
      </c>
      <c r="V1216" s="32" t="s">
        <v>29</v>
      </c>
      <c r="W1216" s="32">
        <f>SUM(_xlfn.XLOOKUP(B1216,freq!$A$2:$A$40,freq!$B$2:$B$40,0),_xlfn.XLOOKUP(C1216,freq!$A$2:$A$40,freq!$B$2:$B$40,0),_xlfn.XLOOKUP(D1216,freq!$A$2:$A$40,freq!$B$2:$B$40,0),_xlfn.XLOOKUP(E1216,freq!$A$2:$A$40,freq!$B$2:$B$40,0),_xlfn.XLOOKUP(F1216,freq!$A$2:$A$40,freq!$B$2:$B$40,0),_xlfn.XLOOKUP(G1216,freq!$A$2:$A$40,freq!$B$2:$B$40,0),_xlfn.XLOOKUP(H1216,freq!$A$2:$A$40,freq!$B$2:$B$40,0),_xlfn.XLOOKUP(I1216,freq!$A$2:$A$40,freq!$B$2:$B$40,0),_xlfn.XLOOKUP(J1216,freq!$A$2:$A$40,freq!$B$2:$B$40,0),_xlfn.XLOOKUP(K1216,freq!$A$2:$A$40,freq!$B$2:$B$40,0),_xlfn.XLOOKUP(L1216,freq!$A$2:$A$40,freq!$B$2:$B$40,0),_xlfn.XLOOKUP(M1216,freq!$A$2:$A$40,freq!$B$2:$B$40,0),_xlfn.XLOOKUP(N1216,freq!$A$2:$A$40,freq!$B$2:$B$40,0),_xlfn.XLOOKUP(O1216,freq!$A$2:$A$40,freq!$B$2:$B$40,0),_xlfn.XLOOKUP(P1216,freq!$A$2:$A$40,freq!$B$2:$B$40,0),_xlfn.XLOOKUP(Q1216,freq!$A$2:$A$40,freq!$B$2:$B$40,0),_xlfn.XLOOKUP(R1216,freq!$A$2:$A$40,freq!$B$2:$B$40,0),_xlfn.XLOOKUP(S1216,freq!$A$2:$A$40,freq!$B$2:$B$40,0),_xlfn.XLOOKUP(T1216,freq!$A$2:$A$40,freq!$B$2:$B$40,0),_xlfn.XLOOKUP(U1216,freq!$A$2:$A$40,freq!$B$2:$B$40,0),_xlfn.XLOOKUP(V1216,freq!$A$2:$A$40,freq!$B$2:$B$40,0))</f>
        <v>48.220000000000013</v>
      </c>
    </row>
    <row r="1217" spans="1:23" hidden="1" x14ac:dyDescent="0.35">
      <c r="A1217" s="32" t="s">
        <v>723</v>
      </c>
      <c r="B1217" s="32" t="s">
        <v>56</v>
      </c>
      <c r="C1217" s="32" t="s">
        <v>29</v>
      </c>
      <c r="D1217" s="32">
        <v>6</v>
      </c>
      <c r="E1217" s="32" t="s">
        <v>50</v>
      </c>
      <c r="F1217" s="32" t="s">
        <v>31</v>
      </c>
      <c r="G1217" s="32" t="s">
        <v>41</v>
      </c>
      <c r="H1217" s="32" t="s">
        <v>1</v>
      </c>
      <c r="I1217" s="32">
        <v>8</v>
      </c>
      <c r="J1217" s="32">
        <v>1</v>
      </c>
      <c r="K1217" s="32" t="s">
        <v>34</v>
      </c>
      <c r="L1217" s="32" t="s">
        <v>32</v>
      </c>
      <c r="M1217" s="32" t="s">
        <v>42</v>
      </c>
      <c r="N1217" s="32" t="s">
        <v>37</v>
      </c>
      <c r="O1217" s="32" t="s">
        <v>43</v>
      </c>
      <c r="P1217" s="32" t="s">
        <v>49</v>
      </c>
      <c r="Q1217" s="32">
        <v>7</v>
      </c>
      <c r="R1217" s="32" t="s">
        <v>34</v>
      </c>
      <c r="S1217" s="32" t="s">
        <v>56</v>
      </c>
      <c r="T1217" s="32">
        <v>6</v>
      </c>
      <c r="U1217" s="32" t="s">
        <v>59</v>
      </c>
      <c r="V1217" s="32" t="s">
        <v>41</v>
      </c>
      <c r="W1217" s="32">
        <f>SUM(_xlfn.XLOOKUP(B1217,freq!$A$2:$A$40,freq!$B$2:$B$40,0),_xlfn.XLOOKUP(C1217,freq!$A$2:$A$40,freq!$B$2:$B$40,0),_xlfn.XLOOKUP(D1217,freq!$A$2:$A$40,freq!$B$2:$B$40,0),_xlfn.XLOOKUP(E1217,freq!$A$2:$A$40,freq!$B$2:$B$40,0),_xlfn.XLOOKUP(F1217,freq!$A$2:$A$40,freq!$B$2:$B$40,0),_xlfn.XLOOKUP(G1217,freq!$A$2:$A$40,freq!$B$2:$B$40,0),_xlfn.XLOOKUP(H1217,freq!$A$2:$A$40,freq!$B$2:$B$40,0),_xlfn.XLOOKUP(I1217,freq!$A$2:$A$40,freq!$B$2:$B$40,0),_xlfn.XLOOKUP(J1217,freq!$A$2:$A$40,freq!$B$2:$B$40,0),_xlfn.XLOOKUP(K1217,freq!$A$2:$A$40,freq!$B$2:$B$40,0),_xlfn.XLOOKUP(L1217,freq!$A$2:$A$40,freq!$B$2:$B$40,0),_xlfn.XLOOKUP(M1217,freq!$A$2:$A$40,freq!$B$2:$B$40,0),_xlfn.XLOOKUP(N1217,freq!$A$2:$A$40,freq!$B$2:$B$40,0),_xlfn.XLOOKUP(O1217,freq!$A$2:$A$40,freq!$B$2:$B$40,0),_xlfn.XLOOKUP(P1217,freq!$A$2:$A$40,freq!$B$2:$B$40,0),_xlfn.XLOOKUP(Q1217,freq!$A$2:$A$40,freq!$B$2:$B$40,0),_xlfn.XLOOKUP(R1217,freq!$A$2:$A$40,freq!$B$2:$B$40,0),_xlfn.XLOOKUP(S1217,freq!$A$2:$A$40,freq!$B$2:$B$40,0),_xlfn.XLOOKUP(T1217,freq!$A$2:$A$40,freq!$B$2:$B$40,0),_xlfn.XLOOKUP(U1217,freq!$A$2:$A$40,freq!$B$2:$B$40,0),_xlfn.XLOOKUP(V1217,freq!$A$2:$A$40,freq!$B$2:$B$40,0))</f>
        <v>48.22</v>
      </c>
    </row>
    <row r="1218" spans="1:23" hidden="1" x14ac:dyDescent="0.35">
      <c r="A1218" s="32" t="s">
        <v>217</v>
      </c>
      <c r="B1218" s="32" t="s">
        <v>40</v>
      </c>
      <c r="C1218" s="32" t="s">
        <v>44</v>
      </c>
      <c r="D1218" s="32" t="s">
        <v>59</v>
      </c>
      <c r="E1218" s="32">
        <v>4</v>
      </c>
      <c r="F1218" s="32" t="s">
        <v>50</v>
      </c>
      <c r="G1218" s="32" t="s">
        <v>1</v>
      </c>
      <c r="H1218" s="32" t="s">
        <v>43</v>
      </c>
      <c r="I1218" s="32" t="s">
        <v>49</v>
      </c>
      <c r="J1218" s="32" t="s">
        <v>34</v>
      </c>
      <c r="K1218" s="32">
        <v>6</v>
      </c>
      <c r="L1218" s="32" t="s">
        <v>50</v>
      </c>
      <c r="M1218" s="32" t="s">
        <v>32</v>
      </c>
      <c r="N1218" s="32">
        <v>0</v>
      </c>
      <c r="O1218" s="32">
        <v>3</v>
      </c>
      <c r="P1218" s="32" t="s">
        <v>28</v>
      </c>
      <c r="Q1218" s="32" t="s">
        <v>34</v>
      </c>
      <c r="R1218" s="32" t="s">
        <v>45</v>
      </c>
      <c r="S1218" s="32" t="s">
        <v>50</v>
      </c>
      <c r="T1218" s="32">
        <v>5</v>
      </c>
      <c r="U1218" s="32" t="s">
        <v>1</v>
      </c>
      <c r="V1218" s="32" t="s">
        <v>37</v>
      </c>
      <c r="W1218" s="32">
        <f>SUM(_xlfn.XLOOKUP(B1218,freq!$A$2:$A$40,freq!$B$2:$B$40,0),_xlfn.XLOOKUP(C1218,freq!$A$2:$A$40,freq!$B$2:$B$40,0),_xlfn.XLOOKUP(D1218,freq!$A$2:$A$40,freq!$B$2:$B$40,0),_xlfn.XLOOKUP(E1218,freq!$A$2:$A$40,freq!$B$2:$B$40,0),_xlfn.XLOOKUP(F1218,freq!$A$2:$A$40,freq!$B$2:$B$40,0),_xlfn.XLOOKUP(G1218,freq!$A$2:$A$40,freq!$B$2:$B$40,0),_xlfn.XLOOKUP(H1218,freq!$A$2:$A$40,freq!$B$2:$B$40,0),_xlfn.XLOOKUP(I1218,freq!$A$2:$A$40,freq!$B$2:$B$40,0),_xlfn.XLOOKUP(J1218,freq!$A$2:$A$40,freq!$B$2:$B$40,0),_xlfn.XLOOKUP(K1218,freq!$A$2:$A$40,freq!$B$2:$B$40,0),_xlfn.XLOOKUP(L1218,freq!$A$2:$A$40,freq!$B$2:$B$40,0),_xlfn.XLOOKUP(M1218,freq!$A$2:$A$40,freq!$B$2:$B$40,0),_xlfn.XLOOKUP(N1218,freq!$A$2:$A$40,freq!$B$2:$B$40,0),_xlfn.XLOOKUP(O1218,freq!$A$2:$A$40,freq!$B$2:$B$40,0),_xlfn.XLOOKUP(P1218,freq!$A$2:$A$40,freq!$B$2:$B$40,0),_xlfn.XLOOKUP(Q1218,freq!$A$2:$A$40,freq!$B$2:$B$40,0),_xlfn.XLOOKUP(R1218,freq!$A$2:$A$40,freq!$B$2:$B$40,0),_xlfn.XLOOKUP(S1218,freq!$A$2:$A$40,freq!$B$2:$B$40,0),_xlfn.XLOOKUP(T1218,freq!$A$2:$A$40,freq!$B$2:$B$40,0),_xlfn.XLOOKUP(U1218,freq!$A$2:$A$40,freq!$B$2:$B$40,0),_xlfn.XLOOKUP(V1218,freq!$A$2:$A$40,freq!$B$2:$B$40,0))</f>
        <v>48.190000000000005</v>
      </c>
    </row>
    <row r="1219" spans="1:23" hidden="1" x14ac:dyDescent="0.35">
      <c r="A1219" s="32" t="s">
        <v>1201</v>
      </c>
      <c r="B1219" s="32" t="s">
        <v>32</v>
      </c>
      <c r="C1219" s="32">
        <v>0</v>
      </c>
      <c r="D1219" s="32">
        <v>5</v>
      </c>
      <c r="E1219" s="32">
        <v>2</v>
      </c>
      <c r="F1219" s="32" t="s">
        <v>53</v>
      </c>
      <c r="G1219" s="32" t="s">
        <v>58</v>
      </c>
      <c r="H1219" s="32">
        <v>3</v>
      </c>
      <c r="I1219" s="32" t="s">
        <v>41</v>
      </c>
      <c r="J1219" s="32">
        <v>9</v>
      </c>
      <c r="K1219" s="32" t="s">
        <v>37</v>
      </c>
      <c r="L1219" s="32" t="s">
        <v>31</v>
      </c>
      <c r="M1219" s="32">
        <v>1</v>
      </c>
      <c r="N1219" s="32" t="s">
        <v>44</v>
      </c>
      <c r="O1219" s="32" t="s">
        <v>29</v>
      </c>
      <c r="P1219" s="32" t="s">
        <v>29</v>
      </c>
      <c r="Q1219" s="32" t="s">
        <v>31</v>
      </c>
      <c r="R1219" s="32" t="s">
        <v>31</v>
      </c>
      <c r="S1219" s="32" t="s">
        <v>3</v>
      </c>
      <c r="T1219" s="32">
        <v>3</v>
      </c>
      <c r="U1219" s="32">
        <v>7</v>
      </c>
      <c r="V1219" s="32">
        <v>6</v>
      </c>
      <c r="W1219" s="32">
        <f>SUM(_xlfn.XLOOKUP(B1219,freq!$A$2:$A$40,freq!$B$2:$B$40,0),_xlfn.XLOOKUP(C1219,freq!$A$2:$A$40,freq!$B$2:$B$40,0),_xlfn.XLOOKUP(D1219,freq!$A$2:$A$40,freq!$B$2:$B$40,0),_xlfn.XLOOKUP(E1219,freq!$A$2:$A$40,freq!$B$2:$B$40,0),_xlfn.XLOOKUP(F1219,freq!$A$2:$A$40,freq!$B$2:$B$40,0),_xlfn.XLOOKUP(G1219,freq!$A$2:$A$40,freq!$B$2:$B$40,0),_xlfn.XLOOKUP(H1219,freq!$A$2:$A$40,freq!$B$2:$B$40,0),_xlfn.XLOOKUP(I1219,freq!$A$2:$A$40,freq!$B$2:$B$40,0),_xlfn.XLOOKUP(J1219,freq!$A$2:$A$40,freq!$B$2:$B$40,0),_xlfn.XLOOKUP(K1219,freq!$A$2:$A$40,freq!$B$2:$B$40,0),_xlfn.XLOOKUP(L1219,freq!$A$2:$A$40,freq!$B$2:$B$40,0),_xlfn.XLOOKUP(M1219,freq!$A$2:$A$40,freq!$B$2:$B$40,0),_xlfn.XLOOKUP(N1219,freq!$A$2:$A$40,freq!$B$2:$B$40,0),_xlfn.XLOOKUP(O1219,freq!$A$2:$A$40,freq!$B$2:$B$40,0),_xlfn.XLOOKUP(P1219,freq!$A$2:$A$40,freq!$B$2:$B$40,0),_xlfn.XLOOKUP(Q1219,freq!$A$2:$A$40,freq!$B$2:$B$40,0),_xlfn.XLOOKUP(R1219,freq!$A$2:$A$40,freq!$B$2:$B$40,0),_xlfn.XLOOKUP(S1219,freq!$A$2:$A$40,freq!$B$2:$B$40,0),_xlfn.XLOOKUP(T1219,freq!$A$2:$A$40,freq!$B$2:$B$40,0),_xlfn.XLOOKUP(U1219,freq!$A$2:$A$40,freq!$B$2:$B$40,0),_xlfn.XLOOKUP(V1219,freq!$A$2:$A$40,freq!$B$2:$B$40,0))</f>
        <v>48.190000000000005</v>
      </c>
    </row>
    <row r="1220" spans="1:23" hidden="1" x14ac:dyDescent="0.35">
      <c r="A1220" s="32" t="s">
        <v>2041</v>
      </c>
      <c r="B1220" s="32" t="s">
        <v>50</v>
      </c>
      <c r="C1220" s="32" t="s">
        <v>50</v>
      </c>
      <c r="D1220" s="32" t="s">
        <v>59</v>
      </c>
      <c r="E1220" s="32">
        <v>0</v>
      </c>
      <c r="F1220" s="32" t="s">
        <v>56</v>
      </c>
      <c r="G1220" s="32" t="s">
        <v>1</v>
      </c>
      <c r="H1220" s="32">
        <v>7</v>
      </c>
      <c r="I1220" s="32" t="s">
        <v>0</v>
      </c>
      <c r="J1220" s="32" t="s">
        <v>4</v>
      </c>
      <c r="K1220" s="32" t="s">
        <v>29</v>
      </c>
      <c r="L1220" s="32" t="s">
        <v>3</v>
      </c>
      <c r="M1220" s="32">
        <v>9</v>
      </c>
      <c r="N1220" s="32" t="s">
        <v>43</v>
      </c>
      <c r="O1220" s="32">
        <v>6</v>
      </c>
      <c r="P1220" s="32" t="s">
        <v>46</v>
      </c>
      <c r="Q1220" s="32" t="s">
        <v>31</v>
      </c>
      <c r="R1220" s="32">
        <v>3</v>
      </c>
      <c r="S1220" s="32" t="s">
        <v>30</v>
      </c>
      <c r="T1220" s="32" t="s">
        <v>37</v>
      </c>
      <c r="U1220" s="32" t="s">
        <v>38</v>
      </c>
      <c r="V1220" s="32" t="s">
        <v>43</v>
      </c>
      <c r="W1220" s="32">
        <f>SUM(_xlfn.XLOOKUP(B1220,freq!$A$2:$A$40,freq!$B$2:$B$40,0),_xlfn.XLOOKUP(C1220,freq!$A$2:$A$40,freq!$B$2:$B$40,0),_xlfn.XLOOKUP(D1220,freq!$A$2:$A$40,freq!$B$2:$B$40,0),_xlfn.XLOOKUP(E1220,freq!$A$2:$A$40,freq!$B$2:$B$40,0),_xlfn.XLOOKUP(F1220,freq!$A$2:$A$40,freq!$B$2:$B$40,0),_xlfn.XLOOKUP(G1220,freq!$A$2:$A$40,freq!$B$2:$B$40,0),_xlfn.XLOOKUP(H1220,freq!$A$2:$A$40,freq!$B$2:$B$40,0),_xlfn.XLOOKUP(I1220,freq!$A$2:$A$40,freq!$B$2:$B$40,0),_xlfn.XLOOKUP(J1220,freq!$A$2:$A$40,freq!$B$2:$B$40,0),_xlfn.XLOOKUP(K1220,freq!$A$2:$A$40,freq!$B$2:$B$40,0),_xlfn.XLOOKUP(L1220,freq!$A$2:$A$40,freq!$B$2:$B$40,0),_xlfn.XLOOKUP(M1220,freq!$A$2:$A$40,freq!$B$2:$B$40,0),_xlfn.XLOOKUP(N1220,freq!$A$2:$A$40,freq!$B$2:$B$40,0),_xlfn.XLOOKUP(O1220,freq!$A$2:$A$40,freq!$B$2:$B$40,0),_xlfn.XLOOKUP(P1220,freq!$A$2:$A$40,freq!$B$2:$B$40,0),_xlfn.XLOOKUP(Q1220,freq!$A$2:$A$40,freq!$B$2:$B$40,0),_xlfn.XLOOKUP(R1220,freq!$A$2:$A$40,freq!$B$2:$B$40,0),_xlfn.XLOOKUP(S1220,freq!$A$2:$A$40,freq!$B$2:$B$40,0),_xlfn.XLOOKUP(T1220,freq!$A$2:$A$40,freq!$B$2:$B$40,0),_xlfn.XLOOKUP(U1220,freq!$A$2:$A$40,freq!$B$2:$B$40,0),_xlfn.XLOOKUP(V1220,freq!$A$2:$A$40,freq!$B$2:$B$40,0))</f>
        <v>48.18</v>
      </c>
    </row>
    <row r="1221" spans="1:23" hidden="1" x14ac:dyDescent="0.35">
      <c r="A1221" s="32" t="s">
        <v>2071</v>
      </c>
      <c r="B1221" s="32" t="s">
        <v>56</v>
      </c>
      <c r="C1221" s="32" t="s">
        <v>40</v>
      </c>
      <c r="D1221" s="32">
        <v>5</v>
      </c>
      <c r="E1221" s="32">
        <v>0</v>
      </c>
      <c r="F1221" s="32" t="s">
        <v>40</v>
      </c>
      <c r="G1221" s="32" t="s">
        <v>46</v>
      </c>
      <c r="H1221" s="32" t="s">
        <v>58</v>
      </c>
      <c r="I1221" s="32">
        <v>0</v>
      </c>
      <c r="J1221" s="32" t="s">
        <v>59</v>
      </c>
      <c r="K1221" s="32" t="s">
        <v>49</v>
      </c>
      <c r="L1221" s="32" t="s">
        <v>1</v>
      </c>
      <c r="M1221" s="32">
        <v>7</v>
      </c>
      <c r="N1221" s="32" t="s">
        <v>42</v>
      </c>
      <c r="O1221" s="32" t="s">
        <v>50</v>
      </c>
      <c r="P1221" s="32" t="s">
        <v>36</v>
      </c>
      <c r="Q1221" s="32" t="s">
        <v>41</v>
      </c>
      <c r="R1221" s="32" t="s">
        <v>46</v>
      </c>
      <c r="S1221" s="32" t="s">
        <v>2</v>
      </c>
      <c r="T1221" s="32">
        <v>9</v>
      </c>
      <c r="U1221" s="32">
        <v>6</v>
      </c>
      <c r="V1221" s="32" t="s">
        <v>2</v>
      </c>
      <c r="W1221" s="32">
        <f>SUM(_xlfn.XLOOKUP(B1221,freq!$A$2:$A$40,freq!$B$2:$B$40,0),_xlfn.XLOOKUP(C1221,freq!$A$2:$A$40,freq!$B$2:$B$40,0),_xlfn.XLOOKUP(D1221,freq!$A$2:$A$40,freq!$B$2:$B$40,0),_xlfn.XLOOKUP(E1221,freq!$A$2:$A$40,freq!$B$2:$B$40,0),_xlfn.XLOOKUP(F1221,freq!$A$2:$A$40,freq!$B$2:$B$40,0),_xlfn.XLOOKUP(G1221,freq!$A$2:$A$40,freq!$B$2:$B$40,0),_xlfn.XLOOKUP(H1221,freq!$A$2:$A$40,freq!$B$2:$B$40,0),_xlfn.XLOOKUP(I1221,freq!$A$2:$A$40,freq!$B$2:$B$40,0),_xlfn.XLOOKUP(J1221,freq!$A$2:$A$40,freq!$B$2:$B$40,0),_xlfn.XLOOKUP(K1221,freq!$A$2:$A$40,freq!$B$2:$B$40,0),_xlfn.XLOOKUP(L1221,freq!$A$2:$A$40,freq!$B$2:$B$40,0),_xlfn.XLOOKUP(M1221,freq!$A$2:$A$40,freq!$B$2:$B$40,0),_xlfn.XLOOKUP(N1221,freq!$A$2:$A$40,freq!$B$2:$B$40,0),_xlfn.XLOOKUP(O1221,freq!$A$2:$A$40,freq!$B$2:$B$40,0),_xlfn.XLOOKUP(P1221,freq!$A$2:$A$40,freq!$B$2:$B$40,0),_xlfn.XLOOKUP(Q1221,freq!$A$2:$A$40,freq!$B$2:$B$40,0),_xlfn.XLOOKUP(R1221,freq!$A$2:$A$40,freq!$B$2:$B$40,0),_xlfn.XLOOKUP(S1221,freq!$A$2:$A$40,freq!$B$2:$B$40,0),_xlfn.XLOOKUP(T1221,freq!$A$2:$A$40,freq!$B$2:$B$40,0),_xlfn.XLOOKUP(U1221,freq!$A$2:$A$40,freq!$B$2:$B$40,0),_xlfn.XLOOKUP(V1221,freq!$A$2:$A$40,freq!$B$2:$B$40,0))</f>
        <v>48.18</v>
      </c>
    </row>
    <row r="1222" spans="1:23" hidden="1" x14ac:dyDescent="0.35">
      <c r="A1222" s="32" t="s">
        <v>607</v>
      </c>
      <c r="B1222" s="32" t="s">
        <v>30</v>
      </c>
      <c r="C1222" s="32" t="s">
        <v>59</v>
      </c>
      <c r="D1222" s="32">
        <v>4</v>
      </c>
      <c r="E1222" s="32" t="s">
        <v>40</v>
      </c>
      <c r="F1222" s="32" t="s">
        <v>0</v>
      </c>
      <c r="G1222" s="32" t="s">
        <v>34</v>
      </c>
      <c r="H1222" s="32" t="s">
        <v>43</v>
      </c>
      <c r="I1222" s="32" t="s">
        <v>3</v>
      </c>
      <c r="J1222" s="32" t="s">
        <v>43</v>
      </c>
      <c r="K1222" s="32">
        <v>8</v>
      </c>
      <c r="L1222" s="32" t="s">
        <v>36</v>
      </c>
      <c r="M1222" s="32" t="s">
        <v>35</v>
      </c>
      <c r="N1222" s="32" t="s">
        <v>38</v>
      </c>
      <c r="O1222" s="32" t="s">
        <v>59</v>
      </c>
      <c r="P1222" s="32" t="s">
        <v>33</v>
      </c>
      <c r="Q1222" s="32" t="s">
        <v>43</v>
      </c>
      <c r="R1222" s="32" t="s">
        <v>2</v>
      </c>
      <c r="S1222" s="32">
        <v>0</v>
      </c>
      <c r="T1222" s="32" t="s">
        <v>43</v>
      </c>
      <c r="U1222" s="32" t="s">
        <v>3</v>
      </c>
      <c r="V1222" s="32" t="s">
        <v>48</v>
      </c>
      <c r="W1222" s="32">
        <f>SUM(_xlfn.XLOOKUP(B1222,freq!$A$2:$A$40,freq!$B$2:$B$40,0),_xlfn.XLOOKUP(C1222,freq!$A$2:$A$40,freq!$B$2:$B$40,0),_xlfn.XLOOKUP(D1222,freq!$A$2:$A$40,freq!$B$2:$B$40,0),_xlfn.XLOOKUP(E1222,freq!$A$2:$A$40,freq!$B$2:$B$40,0),_xlfn.XLOOKUP(F1222,freq!$A$2:$A$40,freq!$B$2:$B$40,0),_xlfn.XLOOKUP(G1222,freq!$A$2:$A$40,freq!$B$2:$B$40,0),_xlfn.XLOOKUP(H1222,freq!$A$2:$A$40,freq!$B$2:$B$40,0),_xlfn.XLOOKUP(I1222,freq!$A$2:$A$40,freq!$B$2:$B$40,0),_xlfn.XLOOKUP(J1222,freq!$A$2:$A$40,freq!$B$2:$B$40,0),_xlfn.XLOOKUP(K1222,freq!$A$2:$A$40,freq!$B$2:$B$40,0),_xlfn.XLOOKUP(L1222,freq!$A$2:$A$40,freq!$B$2:$B$40,0),_xlfn.XLOOKUP(M1222,freq!$A$2:$A$40,freq!$B$2:$B$40,0),_xlfn.XLOOKUP(N1222,freq!$A$2:$A$40,freq!$B$2:$B$40,0),_xlfn.XLOOKUP(O1222,freq!$A$2:$A$40,freq!$B$2:$B$40,0),_xlfn.XLOOKUP(P1222,freq!$A$2:$A$40,freq!$B$2:$B$40,0),_xlfn.XLOOKUP(Q1222,freq!$A$2:$A$40,freq!$B$2:$B$40,0),_xlfn.XLOOKUP(R1222,freq!$A$2:$A$40,freq!$B$2:$B$40,0),_xlfn.XLOOKUP(S1222,freq!$A$2:$A$40,freq!$B$2:$B$40,0),_xlfn.XLOOKUP(T1222,freq!$A$2:$A$40,freq!$B$2:$B$40,0),_xlfn.XLOOKUP(U1222,freq!$A$2:$A$40,freq!$B$2:$B$40,0),_xlfn.XLOOKUP(V1222,freq!$A$2:$A$40,freq!$B$2:$B$40,0))</f>
        <v>48.169999999999995</v>
      </c>
    </row>
    <row r="1223" spans="1:23" hidden="1" x14ac:dyDescent="0.35">
      <c r="A1223" s="32" t="s">
        <v>379</v>
      </c>
      <c r="B1223" s="32" t="s">
        <v>35</v>
      </c>
      <c r="C1223" s="32" t="s">
        <v>50</v>
      </c>
      <c r="D1223" s="32" t="s">
        <v>29</v>
      </c>
      <c r="E1223" s="32" t="s">
        <v>30</v>
      </c>
      <c r="F1223" s="32" t="s">
        <v>32</v>
      </c>
      <c r="G1223" s="32" t="s">
        <v>58</v>
      </c>
      <c r="H1223" s="32" t="s">
        <v>48</v>
      </c>
      <c r="I1223" s="32">
        <v>6</v>
      </c>
      <c r="J1223" s="32" t="s">
        <v>41</v>
      </c>
      <c r="K1223" s="32">
        <v>7</v>
      </c>
      <c r="L1223" s="32" t="s">
        <v>35</v>
      </c>
      <c r="M1223" s="32" t="s">
        <v>30</v>
      </c>
      <c r="N1223" s="32" t="s">
        <v>33</v>
      </c>
      <c r="O1223" s="32" t="s">
        <v>29</v>
      </c>
      <c r="P1223" s="32" t="s">
        <v>50</v>
      </c>
      <c r="Q1223" s="32">
        <v>9</v>
      </c>
      <c r="R1223" s="32">
        <v>7</v>
      </c>
      <c r="S1223" s="32" t="s">
        <v>48</v>
      </c>
      <c r="T1223" s="32" t="s">
        <v>43</v>
      </c>
      <c r="U1223" s="32" t="s">
        <v>2</v>
      </c>
      <c r="V1223" s="32" t="s">
        <v>30</v>
      </c>
      <c r="W1223" s="32">
        <f>SUM(_xlfn.XLOOKUP(B1223,freq!$A$2:$A$40,freq!$B$2:$B$40,0),_xlfn.XLOOKUP(C1223,freq!$A$2:$A$40,freq!$B$2:$B$40,0),_xlfn.XLOOKUP(D1223,freq!$A$2:$A$40,freq!$B$2:$B$40,0),_xlfn.XLOOKUP(E1223,freq!$A$2:$A$40,freq!$B$2:$B$40,0),_xlfn.XLOOKUP(F1223,freq!$A$2:$A$40,freq!$B$2:$B$40,0),_xlfn.XLOOKUP(G1223,freq!$A$2:$A$40,freq!$B$2:$B$40,0),_xlfn.XLOOKUP(H1223,freq!$A$2:$A$40,freq!$B$2:$B$40,0),_xlfn.XLOOKUP(I1223,freq!$A$2:$A$40,freq!$B$2:$B$40,0),_xlfn.XLOOKUP(J1223,freq!$A$2:$A$40,freq!$B$2:$B$40,0),_xlfn.XLOOKUP(K1223,freq!$A$2:$A$40,freq!$B$2:$B$40,0),_xlfn.XLOOKUP(L1223,freq!$A$2:$A$40,freq!$B$2:$B$40,0),_xlfn.XLOOKUP(M1223,freq!$A$2:$A$40,freq!$B$2:$B$40,0),_xlfn.XLOOKUP(N1223,freq!$A$2:$A$40,freq!$B$2:$B$40,0),_xlfn.XLOOKUP(O1223,freq!$A$2:$A$40,freq!$B$2:$B$40,0),_xlfn.XLOOKUP(P1223,freq!$A$2:$A$40,freq!$B$2:$B$40,0),_xlfn.XLOOKUP(Q1223,freq!$A$2:$A$40,freq!$B$2:$B$40,0),_xlfn.XLOOKUP(R1223,freq!$A$2:$A$40,freq!$B$2:$B$40,0),_xlfn.XLOOKUP(S1223,freq!$A$2:$A$40,freq!$B$2:$B$40,0),_xlfn.XLOOKUP(T1223,freq!$A$2:$A$40,freq!$B$2:$B$40,0),_xlfn.XLOOKUP(U1223,freq!$A$2:$A$40,freq!$B$2:$B$40,0),_xlfn.XLOOKUP(V1223,freq!$A$2:$A$40,freq!$B$2:$B$40,0))</f>
        <v>48.129999999999995</v>
      </c>
    </row>
    <row r="1224" spans="1:23" hidden="1" x14ac:dyDescent="0.35">
      <c r="A1224" s="32" t="s">
        <v>1503</v>
      </c>
      <c r="B1224" s="32" t="s">
        <v>46</v>
      </c>
      <c r="C1224" s="32" t="s">
        <v>42</v>
      </c>
      <c r="D1224" s="32" t="s">
        <v>32</v>
      </c>
      <c r="E1224" s="32" t="s">
        <v>2</v>
      </c>
      <c r="F1224" s="32" t="s">
        <v>0</v>
      </c>
      <c r="G1224" s="32">
        <v>1</v>
      </c>
      <c r="H1224" s="32" t="s">
        <v>40</v>
      </c>
      <c r="I1224" s="32">
        <v>0</v>
      </c>
      <c r="J1224" s="32" t="s">
        <v>4</v>
      </c>
      <c r="K1224" s="32" t="s">
        <v>2</v>
      </c>
      <c r="L1224" s="32">
        <v>6</v>
      </c>
      <c r="M1224" s="32">
        <v>0</v>
      </c>
      <c r="N1224" s="32">
        <v>0</v>
      </c>
      <c r="O1224" s="32" t="s">
        <v>56</v>
      </c>
      <c r="P1224" s="32" t="s">
        <v>46</v>
      </c>
      <c r="Q1224" s="32" t="s">
        <v>38</v>
      </c>
      <c r="R1224" s="32">
        <v>3</v>
      </c>
      <c r="S1224" s="32" t="s">
        <v>46</v>
      </c>
      <c r="T1224" s="32">
        <v>0</v>
      </c>
      <c r="U1224" s="32" t="s">
        <v>4</v>
      </c>
      <c r="V1224" s="32" t="s">
        <v>30</v>
      </c>
      <c r="W1224" s="32">
        <f>SUM(_xlfn.XLOOKUP(B1224,freq!$A$2:$A$40,freq!$B$2:$B$40,0),_xlfn.XLOOKUP(C1224,freq!$A$2:$A$40,freq!$B$2:$B$40,0),_xlfn.XLOOKUP(D1224,freq!$A$2:$A$40,freq!$B$2:$B$40,0),_xlfn.XLOOKUP(E1224,freq!$A$2:$A$40,freq!$B$2:$B$40,0),_xlfn.XLOOKUP(F1224,freq!$A$2:$A$40,freq!$B$2:$B$40,0),_xlfn.XLOOKUP(G1224,freq!$A$2:$A$40,freq!$B$2:$B$40,0),_xlfn.XLOOKUP(H1224,freq!$A$2:$A$40,freq!$B$2:$B$40,0),_xlfn.XLOOKUP(I1224,freq!$A$2:$A$40,freq!$B$2:$B$40,0),_xlfn.XLOOKUP(J1224,freq!$A$2:$A$40,freq!$B$2:$B$40,0),_xlfn.XLOOKUP(K1224,freq!$A$2:$A$40,freq!$B$2:$B$40,0),_xlfn.XLOOKUP(L1224,freq!$A$2:$A$40,freq!$B$2:$B$40,0),_xlfn.XLOOKUP(M1224,freq!$A$2:$A$40,freq!$B$2:$B$40,0),_xlfn.XLOOKUP(N1224,freq!$A$2:$A$40,freq!$B$2:$B$40,0),_xlfn.XLOOKUP(O1224,freq!$A$2:$A$40,freq!$B$2:$B$40,0),_xlfn.XLOOKUP(P1224,freq!$A$2:$A$40,freq!$B$2:$B$40,0),_xlfn.XLOOKUP(Q1224,freq!$A$2:$A$40,freq!$B$2:$B$40,0),_xlfn.XLOOKUP(R1224,freq!$A$2:$A$40,freq!$B$2:$B$40,0),_xlfn.XLOOKUP(S1224,freq!$A$2:$A$40,freq!$B$2:$B$40,0),_xlfn.XLOOKUP(T1224,freq!$A$2:$A$40,freq!$B$2:$B$40,0),_xlfn.XLOOKUP(U1224,freq!$A$2:$A$40,freq!$B$2:$B$40,0),_xlfn.XLOOKUP(V1224,freq!$A$2:$A$40,freq!$B$2:$B$40,0))</f>
        <v>48.120000000000005</v>
      </c>
    </row>
    <row r="1225" spans="1:23" hidden="1" x14ac:dyDescent="0.35">
      <c r="A1225" s="32" t="s">
        <v>1056</v>
      </c>
      <c r="B1225" s="32" t="s">
        <v>28</v>
      </c>
      <c r="C1225" s="32">
        <v>6</v>
      </c>
      <c r="D1225" s="32" t="s">
        <v>0</v>
      </c>
      <c r="E1225" s="32" t="s">
        <v>58</v>
      </c>
      <c r="F1225" s="32" t="s">
        <v>58</v>
      </c>
      <c r="G1225" s="32" t="s">
        <v>38</v>
      </c>
      <c r="H1225" s="32" t="s">
        <v>45</v>
      </c>
      <c r="I1225" s="32">
        <v>5</v>
      </c>
      <c r="J1225" s="32" t="s">
        <v>40</v>
      </c>
      <c r="K1225" s="32" t="s">
        <v>29</v>
      </c>
      <c r="L1225" s="32">
        <v>4</v>
      </c>
      <c r="M1225" s="32" t="s">
        <v>49</v>
      </c>
      <c r="N1225" s="32" t="s">
        <v>58</v>
      </c>
      <c r="O1225" s="32" t="s">
        <v>3</v>
      </c>
      <c r="P1225" s="32" t="s">
        <v>1</v>
      </c>
      <c r="Q1225" s="32" t="s">
        <v>31</v>
      </c>
      <c r="R1225" s="32" t="s">
        <v>4</v>
      </c>
      <c r="S1225" s="32" t="s">
        <v>41</v>
      </c>
      <c r="T1225" s="32">
        <v>8</v>
      </c>
      <c r="U1225" s="32" t="s">
        <v>32</v>
      </c>
      <c r="V1225" s="32" t="s">
        <v>58</v>
      </c>
      <c r="W1225" s="32">
        <f>SUM(_xlfn.XLOOKUP(B1225,freq!$A$2:$A$40,freq!$B$2:$B$40,0),_xlfn.XLOOKUP(C1225,freq!$A$2:$A$40,freq!$B$2:$B$40,0),_xlfn.XLOOKUP(D1225,freq!$A$2:$A$40,freq!$B$2:$B$40,0),_xlfn.XLOOKUP(E1225,freq!$A$2:$A$40,freq!$B$2:$B$40,0),_xlfn.XLOOKUP(F1225,freq!$A$2:$A$40,freq!$B$2:$B$40,0),_xlfn.XLOOKUP(G1225,freq!$A$2:$A$40,freq!$B$2:$B$40,0),_xlfn.XLOOKUP(H1225,freq!$A$2:$A$40,freq!$B$2:$B$40,0),_xlfn.XLOOKUP(I1225,freq!$A$2:$A$40,freq!$B$2:$B$40,0),_xlfn.XLOOKUP(J1225,freq!$A$2:$A$40,freq!$B$2:$B$40,0),_xlfn.XLOOKUP(K1225,freq!$A$2:$A$40,freq!$B$2:$B$40,0),_xlfn.XLOOKUP(L1225,freq!$A$2:$A$40,freq!$B$2:$B$40,0),_xlfn.XLOOKUP(M1225,freq!$A$2:$A$40,freq!$B$2:$B$40,0),_xlfn.XLOOKUP(N1225,freq!$A$2:$A$40,freq!$B$2:$B$40,0),_xlfn.XLOOKUP(O1225,freq!$A$2:$A$40,freq!$B$2:$B$40,0),_xlfn.XLOOKUP(P1225,freq!$A$2:$A$40,freq!$B$2:$B$40,0),_xlfn.XLOOKUP(Q1225,freq!$A$2:$A$40,freq!$B$2:$B$40,0),_xlfn.XLOOKUP(R1225,freq!$A$2:$A$40,freq!$B$2:$B$40,0),_xlfn.XLOOKUP(S1225,freq!$A$2:$A$40,freq!$B$2:$B$40,0),_xlfn.XLOOKUP(T1225,freq!$A$2:$A$40,freq!$B$2:$B$40,0),_xlfn.XLOOKUP(U1225,freq!$A$2:$A$40,freq!$B$2:$B$40,0),_xlfn.XLOOKUP(V1225,freq!$A$2:$A$40,freq!$B$2:$B$40,0))</f>
        <v>48.070000000000007</v>
      </c>
    </row>
    <row r="1226" spans="1:23" hidden="1" x14ac:dyDescent="0.35">
      <c r="A1226" s="32" t="s">
        <v>665</v>
      </c>
      <c r="B1226" s="32" t="s">
        <v>56</v>
      </c>
      <c r="C1226" s="32">
        <v>3</v>
      </c>
      <c r="D1226" s="32">
        <v>2</v>
      </c>
      <c r="E1226" s="32" t="s">
        <v>36</v>
      </c>
      <c r="F1226" s="32" t="s">
        <v>0</v>
      </c>
      <c r="G1226" s="32">
        <v>5</v>
      </c>
      <c r="H1226" s="32" t="s">
        <v>31</v>
      </c>
      <c r="I1226" s="32" t="s">
        <v>38</v>
      </c>
      <c r="J1226" s="32">
        <v>2</v>
      </c>
      <c r="K1226" s="32" t="s">
        <v>1</v>
      </c>
      <c r="L1226" s="32">
        <v>4</v>
      </c>
      <c r="M1226" s="32" t="s">
        <v>40</v>
      </c>
      <c r="N1226" s="32">
        <v>0</v>
      </c>
      <c r="O1226" s="32" t="s">
        <v>46</v>
      </c>
      <c r="P1226" s="32" t="s">
        <v>31</v>
      </c>
      <c r="Q1226" s="32" t="s">
        <v>56</v>
      </c>
      <c r="R1226" s="32">
        <v>6</v>
      </c>
      <c r="S1226" s="32">
        <v>8</v>
      </c>
      <c r="T1226" s="32" t="s">
        <v>0</v>
      </c>
      <c r="U1226" s="32" t="s">
        <v>44</v>
      </c>
      <c r="V1226" s="32" t="s">
        <v>43</v>
      </c>
      <c r="W1226" s="32">
        <f>SUM(_xlfn.XLOOKUP(B1226,freq!$A$2:$A$40,freq!$B$2:$B$40,0),_xlfn.XLOOKUP(C1226,freq!$A$2:$A$40,freq!$B$2:$B$40,0),_xlfn.XLOOKUP(D1226,freq!$A$2:$A$40,freq!$B$2:$B$40,0),_xlfn.XLOOKUP(E1226,freq!$A$2:$A$40,freq!$B$2:$B$40,0),_xlfn.XLOOKUP(F1226,freq!$A$2:$A$40,freq!$B$2:$B$40,0),_xlfn.XLOOKUP(G1226,freq!$A$2:$A$40,freq!$B$2:$B$40,0),_xlfn.XLOOKUP(H1226,freq!$A$2:$A$40,freq!$B$2:$B$40,0),_xlfn.XLOOKUP(I1226,freq!$A$2:$A$40,freq!$B$2:$B$40,0),_xlfn.XLOOKUP(J1226,freq!$A$2:$A$40,freq!$B$2:$B$40,0),_xlfn.XLOOKUP(K1226,freq!$A$2:$A$40,freq!$B$2:$B$40,0),_xlfn.XLOOKUP(L1226,freq!$A$2:$A$40,freq!$B$2:$B$40,0),_xlfn.XLOOKUP(M1226,freq!$A$2:$A$40,freq!$B$2:$B$40,0),_xlfn.XLOOKUP(N1226,freq!$A$2:$A$40,freq!$B$2:$B$40,0),_xlfn.XLOOKUP(O1226,freq!$A$2:$A$40,freq!$B$2:$B$40,0),_xlfn.XLOOKUP(P1226,freq!$A$2:$A$40,freq!$B$2:$B$40,0),_xlfn.XLOOKUP(Q1226,freq!$A$2:$A$40,freq!$B$2:$B$40,0),_xlfn.XLOOKUP(R1226,freq!$A$2:$A$40,freq!$B$2:$B$40,0),_xlfn.XLOOKUP(S1226,freq!$A$2:$A$40,freq!$B$2:$B$40,0),_xlfn.XLOOKUP(T1226,freq!$A$2:$A$40,freq!$B$2:$B$40,0),_xlfn.XLOOKUP(U1226,freq!$A$2:$A$40,freq!$B$2:$B$40,0),_xlfn.XLOOKUP(V1226,freq!$A$2:$A$40,freq!$B$2:$B$40,0))</f>
        <v>48.07</v>
      </c>
    </row>
    <row r="1227" spans="1:23" hidden="1" x14ac:dyDescent="0.35">
      <c r="A1227" s="32" t="s">
        <v>827</v>
      </c>
      <c r="B1227" s="32" t="s">
        <v>28</v>
      </c>
      <c r="C1227" s="32" t="s">
        <v>0</v>
      </c>
      <c r="D1227" s="32" t="s">
        <v>49</v>
      </c>
      <c r="E1227" s="32" t="s">
        <v>48</v>
      </c>
      <c r="F1227" s="32">
        <v>4</v>
      </c>
      <c r="G1227" s="32" t="s">
        <v>41</v>
      </c>
      <c r="H1227" s="32" t="s">
        <v>35</v>
      </c>
      <c r="I1227" s="32" t="s">
        <v>40</v>
      </c>
      <c r="J1227" s="32" t="s">
        <v>43</v>
      </c>
      <c r="K1227" s="32">
        <v>2</v>
      </c>
      <c r="L1227" s="32" t="s">
        <v>42</v>
      </c>
      <c r="M1227" s="32" t="s">
        <v>0</v>
      </c>
      <c r="N1227" s="32" t="s">
        <v>37</v>
      </c>
      <c r="O1227" s="32">
        <v>8</v>
      </c>
      <c r="P1227" s="32" t="s">
        <v>48</v>
      </c>
      <c r="Q1227" s="32" t="s">
        <v>50</v>
      </c>
      <c r="R1227" s="32" t="s">
        <v>37</v>
      </c>
      <c r="S1227" s="32" t="s">
        <v>53</v>
      </c>
      <c r="T1227" s="32" t="s">
        <v>56</v>
      </c>
      <c r="U1227" s="32" t="s">
        <v>32</v>
      </c>
      <c r="V1227" s="32" t="s">
        <v>0</v>
      </c>
      <c r="W1227" s="32">
        <f>SUM(_xlfn.XLOOKUP(B1227,freq!$A$2:$A$40,freq!$B$2:$B$40,0),_xlfn.XLOOKUP(C1227,freq!$A$2:$A$40,freq!$B$2:$B$40,0),_xlfn.XLOOKUP(D1227,freq!$A$2:$A$40,freq!$B$2:$B$40,0),_xlfn.XLOOKUP(E1227,freq!$A$2:$A$40,freq!$B$2:$B$40,0),_xlfn.XLOOKUP(F1227,freq!$A$2:$A$40,freq!$B$2:$B$40,0),_xlfn.XLOOKUP(G1227,freq!$A$2:$A$40,freq!$B$2:$B$40,0),_xlfn.XLOOKUP(H1227,freq!$A$2:$A$40,freq!$B$2:$B$40,0),_xlfn.XLOOKUP(I1227,freq!$A$2:$A$40,freq!$B$2:$B$40,0),_xlfn.XLOOKUP(J1227,freq!$A$2:$A$40,freq!$B$2:$B$40,0),_xlfn.XLOOKUP(K1227,freq!$A$2:$A$40,freq!$B$2:$B$40,0),_xlfn.XLOOKUP(L1227,freq!$A$2:$A$40,freq!$B$2:$B$40,0),_xlfn.XLOOKUP(M1227,freq!$A$2:$A$40,freq!$B$2:$B$40,0),_xlfn.XLOOKUP(N1227,freq!$A$2:$A$40,freq!$B$2:$B$40,0),_xlfn.XLOOKUP(O1227,freq!$A$2:$A$40,freq!$B$2:$B$40,0),_xlfn.XLOOKUP(P1227,freq!$A$2:$A$40,freq!$B$2:$B$40,0),_xlfn.XLOOKUP(Q1227,freq!$A$2:$A$40,freq!$B$2:$B$40,0),_xlfn.XLOOKUP(R1227,freq!$A$2:$A$40,freq!$B$2:$B$40,0),_xlfn.XLOOKUP(S1227,freq!$A$2:$A$40,freq!$B$2:$B$40,0),_xlfn.XLOOKUP(T1227,freq!$A$2:$A$40,freq!$B$2:$B$40,0),_xlfn.XLOOKUP(U1227,freq!$A$2:$A$40,freq!$B$2:$B$40,0),_xlfn.XLOOKUP(V1227,freq!$A$2:$A$40,freq!$B$2:$B$40,0))</f>
        <v>48.07</v>
      </c>
    </row>
    <row r="1228" spans="1:23" hidden="1" x14ac:dyDescent="0.35">
      <c r="A1228" s="32" t="s">
        <v>255</v>
      </c>
      <c r="B1228" s="32" t="s">
        <v>58</v>
      </c>
      <c r="C1228" s="32">
        <v>8</v>
      </c>
      <c r="D1228" s="32" t="s">
        <v>33</v>
      </c>
      <c r="E1228" s="32">
        <v>9</v>
      </c>
      <c r="F1228" s="32">
        <v>4</v>
      </c>
      <c r="G1228" s="32" t="s">
        <v>59</v>
      </c>
      <c r="H1228" s="32">
        <v>1</v>
      </c>
      <c r="I1228" s="32" t="s">
        <v>1</v>
      </c>
      <c r="J1228" s="32" t="s">
        <v>32</v>
      </c>
      <c r="K1228" s="32" t="s">
        <v>41</v>
      </c>
      <c r="L1228" s="32" t="s">
        <v>48</v>
      </c>
      <c r="M1228" s="32" t="s">
        <v>31</v>
      </c>
      <c r="N1228" s="32" t="s">
        <v>38</v>
      </c>
      <c r="O1228" s="32" t="s">
        <v>37</v>
      </c>
      <c r="P1228" s="32">
        <v>4</v>
      </c>
      <c r="Q1228" s="32" t="s">
        <v>34</v>
      </c>
      <c r="R1228" s="32" t="s">
        <v>58</v>
      </c>
      <c r="S1228" s="32" t="s">
        <v>49</v>
      </c>
      <c r="T1228" s="32" t="s">
        <v>59</v>
      </c>
      <c r="U1228" s="32" t="s">
        <v>34</v>
      </c>
      <c r="V1228" s="32" t="s">
        <v>46</v>
      </c>
      <c r="W1228" s="32">
        <f>SUM(_xlfn.XLOOKUP(B1228,freq!$A$2:$A$40,freq!$B$2:$B$40,0),_xlfn.XLOOKUP(C1228,freq!$A$2:$A$40,freq!$B$2:$B$40,0),_xlfn.XLOOKUP(D1228,freq!$A$2:$A$40,freq!$B$2:$B$40,0),_xlfn.XLOOKUP(E1228,freq!$A$2:$A$40,freq!$B$2:$B$40,0),_xlfn.XLOOKUP(F1228,freq!$A$2:$A$40,freq!$B$2:$B$40,0),_xlfn.XLOOKUP(G1228,freq!$A$2:$A$40,freq!$B$2:$B$40,0),_xlfn.XLOOKUP(H1228,freq!$A$2:$A$40,freq!$B$2:$B$40,0),_xlfn.XLOOKUP(I1228,freq!$A$2:$A$40,freq!$B$2:$B$40,0),_xlfn.XLOOKUP(J1228,freq!$A$2:$A$40,freq!$B$2:$B$40,0),_xlfn.XLOOKUP(K1228,freq!$A$2:$A$40,freq!$B$2:$B$40,0),_xlfn.XLOOKUP(L1228,freq!$A$2:$A$40,freq!$B$2:$B$40,0),_xlfn.XLOOKUP(M1228,freq!$A$2:$A$40,freq!$B$2:$B$40,0),_xlfn.XLOOKUP(N1228,freq!$A$2:$A$40,freq!$B$2:$B$40,0),_xlfn.XLOOKUP(O1228,freq!$A$2:$A$40,freq!$B$2:$B$40,0),_xlfn.XLOOKUP(P1228,freq!$A$2:$A$40,freq!$B$2:$B$40,0),_xlfn.XLOOKUP(Q1228,freq!$A$2:$A$40,freq!$B$2:$B$40,0),_xlfn.XLOOKUP(R1228,freq!$A$2:$A$40,freq!$B$2:$B$40,0),_xlfn.XLOOKUP(S1228,freq!$A$2:$A$40,freq!$B$2:$B$40,0),_xlfn.XLOOKUP(T1228,freq!$A$2:$A$40,freq!$B$2:$B$40,0),_xlfn.XLOOKUP(U1228,freq!$A$2:$A$40,freq!$B$2:$B$40,0),_xlfn.XLOOKUP(V1228,freq!$A$2:$A$40,freq!$B$2:$B$40,0))</f>
        <v>48.050000000000004</v>
      </c>
    </row>
    <row r="1229" spans="1:23" hidden="1" x14ac:dyDescent="0.35">
      <c r="A1229" s="32" t="s">
        <v>322</v>
      </c>
      <c r="B1229" s="32">
        <v>0</v>
      </c>
      <c r="C1229" s="32" t="s">
        <v>42</v>
      </c>
      <c r="D1229" s="32" t="s">
        <v>2</v>
      </c>
      <c r="E1229" s="32" t="s">
        <v>29</v>
      </c>
      <c r="F1229" s="32" t="s">
        <v>41</v>
      </c>
      <c r="G1229" s="32" t="s">
        <v>49</v>
      </c>
      <c r="H1229" s="32" t="s">
        <v>56</v>
      </c>
      <c r="I1229" s="32">
        <v>6</v>
      </c>
      <c r="J1229" s="32" t="s">
        <v>56</v>
      </c>
      <c r="K1229" s="32" t="s">
        <v>58</v>
      </c>
      <c r="L1229" s="32" t="s">
        <v>36</v>
      </c>
      <c r="M1229" s="32" t="s">
        <v>38</v>
      </c>
      <c r="N1229" s="32" t="s">
        <v>59</v>
      </c>
      <c r="O1229" s="32" t="s">
        <v>33</v>
      </c>
      <c r="P1229" s="32" t="s">
        <v>59</v>
      </c>
      <c r="Q1229" s="32" t="s">
        <v>48</v>
      </c>
      <c r="R1229" s="32" t="s">
        <v>33</v>
      </c>
      <c r="S1229" s="32" t="s">
        <v>0</v>
      </c>
      <c r="T1229" s="32" t="s">
        <v>28</v>
      </c>
      <c r="U1229" s="32" t="s">
        <v>59</v>
      </c>
      <c r="V1229" s="32" t="s">
        <v>42</v>
      </c>
      <c r="W1229" s="32">
        <f>SUM(_xlfn.XLOOKUP(B1229,freq!$A$2:$A$40,freq!$B$2:$B$40,0),_xlfn.XLOOKUP(C1229,freq!$A$2:$A$40,freq!$B$2:$B$40,0),_xlfn.XLOOKUP(D1229,freq!$A$2:$A$40,freq!$B$2:$B$40,0),_xlfn.XLOOKUP(E1229,freq!$A$2:$A$40,freq!$B$2:$B$40,0),_xlfn.XLOOKUP(F1229,freq!$A$2:$A$40,freq!$B$2:$B$40,0),_xlfn.XLOOKUP(G1229,freq!$A$2:$A$40,freq!$B$2:$B$40,0),_xlfn.XLOOKUP(H1229,freq!$A$2:$A$40,freq!$B$2:$B$40,0),_xlfn.XLOOKUP(I1229,freq!$A$2:$A$40,freq!$B$2:$B$40,0),_xlfn.XLOOKUP(J1229,freq!$A$2:$A$40,freq!$B$2:$B$40,0),_xlfn.XLOOKUP(K1229,freq!$A$2:$A$40,freq!$B$2:$B$40,0),_xlfn.XLOOKUP(L1229,freq!$A$2:$A$40,freq!$B$2:$B$40,0),_xlfn.XLOOKUP(M1229,freq!$A$2:$A$40,freq!$B$2:$B$40,0),_xlfn.XLOOKUP(N1229,freq!$A$2:$A$40,freq!$B$2:$B$40,0),_xlfn.XLOOKUP(O1229,freq!$A$2:$A$40,freq!$B$2:$B$40,0),_xlfn.XLOOKUP(P1229,freq!$A$2:$A$40,freq!$B$2:$B$40,0),_xlfn.XLOOKUP(Q1229,freq!$A$2:$A$40,freq!$B$2:$B$40,0),_xlfn.XLOOKUP(R1229,freq!$A$2:$A$40,freq!$B$2:$B$40,0),_xlfn.XLOOKUP(S1229,freq!$A$2:$A$40,freq!$B$2:$B$40,0),_xlfn.XLOOKUP(T1229,freq!$A$2:$A$40,freq!$B$2:$B$40,0),_xlfn.XLOOKUP(U1229,freq!$A$2:$A$40,freq!$B$2:$B$40,0),_xlfn.XLOOKUP(V1229,freq!$A$2:$A$40,freq!$B$2:$B$40,0))</f>
        <v>48.040000000000006</v>
      </c>
    </row>
    <row r="1230" spans="1:23" hidden="1" x14ac:dyDescent="0.35">
      <c r="A1230" s="32" t="s">
        <v>1412</v>
      </c>
      <c r="B1230" s="32" t="s">
        <v>37</v>
      </c>
      <c r="C1230" s="32" t="s">
        <v>33</v>
      </c>
      <c r="D1230" s="32" t="s">
        <v>58</v>
      </c>
      <c r="E1230" s="32" t="s">
        <v>49</v>
      </c>
      <c r="F1230" s="32" t="s">
        <v>35</v>
      </c>
      <c r="G1230" s="32" t="s">
        <v>28</v>
      </c>
      <c r="H1230" s="32" t="s">
        <v>28</v>
      </c>
      <c r="I1230" s="32">
        <v>7</v>
      </c>
      <c r="J1230" s="32" t="s">
        <v>50</v>
      </c>
      <c r="K1230" s="32" t="s">
        <v>53</v>
      </c>
      <c r="L1230" s="32">
        <v>4</v>
      </c>
      <c r="M1230" s="32" t="s">
        <v>38</v>
      </c>
      <c r="N1230" s="32" t="s">
        <v>37</v>
      </c>
      <c r="O1230" s="32" t="s">
        <v>46</v>
      </c>
      <c r="P1230" s="32">
        <v>1</v>
      </c>
      <c r="Q1230" s="32" t="s">
        <v>35</v>
      </c>
      <c r="R1230" s="32" t="s">
        <v>28</v>
      </c>
      <c r="S1230" s="32" t="s">
        <v>32</v>
      </c>
      <c r="T1230" s="32" t="s">
        <v>40</v>
      </c>
      <c r="U1230" s="32" t="s">
        <v>49</v>
      </c>
      <c r="V1230" s="32" t="s">
        <v>50</v>
      </c>
      <c r="W1230" s="32">
        <f>SUM(_xlfn.XLOOKUP(B1230,freq!$A$2:$A$40,freq!$B$2:$B$40,0),_xlfn.XLOOKUP(C1230,freq!$A$2:$A$40,freq!$B$2:$B$40,0),_xlfn.XLOOKUP(D1230,freq!$A$2:$A$40,freq!$B$2:$B$40,0),_xlfn.XLOOKUP(E1230,freq!$A$2:$A$40,freq!$B$2:$B$40,0),_xlfn.XLOOKUP(F1230,freq!$A$2:$A$40,freq!$B$2:$B$40,0),_xlfn.XLOOKUP(G1230,freq!$A$2:$A$40,freq!$B$2:$B$40,0),_xlfn.XLOOKUP(H1230,freq!$A$2:$A$40,freq!$B$2:$B$40,0),_xlfn.XLOOKUP(I1230,freq!$A$2:$A$40,freq!$B$2:$B$40,0),_xlfn.XLOOKUP(J1230,freq!$A$2:$A$40,freq!$B$2:$B$40,0),_xlfn.XLOOKUP(K1230,freq!$A$2:$A$40,freq!$B$2:$B$40,0),_xlfn.XLOOKUP(L1230,freq!$A$2:$A$40,freq!$B$2:$B$40,0),_xlfn.XLOOKUP(M1230,freq!$A$2:$A$40,freq!$B$2:$B$40,0),_xlfn.XLOOKUP(N1230,freq!$A$2:$A$40,freq!$B$2:$B$40,0),_xlfn.XLOOKUP(O1230,freq!$A$2:$A$40,freq!$B$2:$B$40,0),_xlfn.XLOOKUP(P1230,freq!$A$2:$A$40,freq!$B$2:$B$40,0),_xlfn.XLOOKUP(Q1230,freq!$A$2:$A$40,freq!$B$2:$B$40,0),_xlfn.XLOOKUP(R1230,freq!$A$2:$A$40,freq!$B$2:$B$40,0),_xlfn.XLOOKUP(S1230,freq!$A$2:$A$40,freq!$B$2:$B$40,0),_xlfn.XLOOKUP(T1230,freq!$A$2:$A$40,freq!$B$2:$B$40,0),_xlfn.XLOOKUP(U1230,freq!$A$2:$A$40,freq!$B$2:$B$40,0),_xlfn.XLOOKUP(V1230,freq!$A$2:$A$40,freq!$B$2:$B$40,0))</f>
        <v>48.04</v>
      </c>
    </row>
    <row r="1231" spans="1:23" hidden="1" x14ac:dyDescent="0.35">
      <c r="A1231" s="32" t="s">
        <v>911</v>
      </c>
      <c r="B1231" s="32">
        <v>5</v>
      </c>
      <c r="C1231" s="32" t="s">
        <v>45</v>
      </c>
      <c r="D1231" s="32" t="s">
        <v>30</v>
      </c>
      <c r="E1231" s="32">
        <v>2</v>
      </c>
      <c r="F1231" s="32" t="s">
        <v>4</v>
      </c>
      <c r="G1231" s="32">
        <v>5</v>
      </c>
      <c r="H1231" s="32" t="s">
        <v>37</v>
      </c>
      <c r="I1231" s="32" t="s">
        <v>0</v>
      </c>
      <c r="J1231" s="32" t="s">
        <v>41</v>
      </c>
      <c r="K1231" s="32" t="s">
        <v>32</v>
      </c>
      <c r="L1231" s="32" t="s">
        <v>44</v>
      </c>
      <c r="M1231" s="32">
        <v>4</v>
      </c>
      <c r="N1231" s="32">
        <v>5</v>
      </c>
      <c r="O1231" s="32" t="s">
        <v>53</v>
      </c>
      <c r="P1231" s="32">
        <v>2</v>
      </c>
      <c r="Q1231" s="32" t="s">
        <v>48</v>
      </c>
      <c r="R1231" s="32">
        <v>2</v>
      </c>
      <c r="S1231" s="32" t="s">
        <v>3</v>
      </c>
      <c r="T1231" s="32" t="s">
        <v>38</v>
      </c>
      <c r="U1231" s="32" t="s">
        <v>36</v>
      </c>
      <c r="V1231" s="32">
        <v>2</v>
      </c>
      <c r="W1231" s="32">
        <f>SUM(_xlfn.XLOOKUP(B1231,freq!$A$2:$A$40,freq!$B$2:$B$40,0),_xlfn.XLOOKUP(C1231,freq!$A$2:$A$40,freq!$B$2:$B$40,0),_xlfn.XLOOKUP(D1231,freq!$A$2:$A$40,freq!$B$2:$B$40,0),_xlfn.XLOOKUP(E1231,freq!$A$2:$A$40,freq!$B$2:$B$40,0),_xlfn.XLOOKUP(F1231,freq!$A$2:$A$40,freq!$B$2:$B$40,0),_xlfn.XLOOKUP(G1231,freq!$A$2:$A$40,freq!$B$2:$B$40,0),_xlfn.XLOOKUP(H1231,freq!$A$2:$A$40,freq!$B$2:$B$40,0),_xlfn.XLOOKUP(I1231,freq!$A$2:$A$40,freq!$B$2:$B$40,0),_xlfn.XLOOKUP(J1231,freq!$A$2:$A$40,freq!$B$2:$B$40,0),_xlfn.XLOOKUP(K1231,freq!$A$2:$A$40,freq!$B$2:$B$40,0),_xlfn.XLOOKUP(L1231,freq!$A$2:$A$40,freq!$B$2:$B$40,0),_xlfn.XLOOKUP(M1231,freq!$A$2:$A$40,freq!$B$2:$B$40,0),_xlfn.XLOOKUP(N1231,freq!$A$2:$A$40,freq!$B$2:$B$40,0),_xlfn.XLOOKUP(O1231,freq!$A$2:$A$40,freq!$B$2:$B$40,0),_xlfn.XLOOKUP(P1231,freq!$A$2:$A$40,freq!$B$2:$B$40,0),_xlfn.XLOOKUP(Q1231,freq!$A$2:$A$40,freq!$B$2:$B$40,0),_xlfn.XLOOKUP(R1231,freq!$A$2:$A$40,freq!$B$2:$B$40,0),_xlfn.XLOOKUP(S1231,freq!$A$2:$A$40,freq!$B$2:$B$40,0),_xlfn.XLOOKUP(T1231,freq!$A$2:$A$40,freq!$B$2:$B$40,0),_xlfn.XLOOKUP(U1231,freq!$A$2:$A$40,freq!$B$2:$B$40,0),_xlfn.XLOOKUP(V1231,freq!$A$2:$A$40,freq!$B$2:$B$40,0))</f>
        <v>48.029999999999994</v>
      </c>
    </row>
    <row r="1232" spans="1:23" hidden="1" x14ac:dyDescent="0.35">
      <c r="A1232" s="32" t="s">
        <v>1951</v>
      </c>
      <c r="B1232" s="32">
        <v>7</v>
      </c>
      <c r="C1232" s="32" t="s">
        <v>41</v>
      </c>
      <c r="D1232" s="32">
        <v>9</v>
      </c>
      <c r="E1232" s="32" t="s">
        <v>38</v>
      </c>
      <c r="F1232" s="32" t="s">
        <v>4</v>
      </c>
      <c r="G1232" s="32" t="s">
        <v>4</v>
      </c>
      <c r="H1232" s="32" t="s">
        <v>37</v>
      </c>
      <c r="I1232" s="32" t="s">
        <v>28</v>
      </c>
      <c r="J1232" s="32" t="s">
        <v>33</v>
      </c>
      <c r="K1232" s="32" t="s">
        <v>29</v>
      </c>
      <c r="L1232" s="32" t="s">
        <v>53</v>
      </c>
      <c r="M1232" s="32" t="s">
        <v>56</v>
      </c>
      <c r="N1232" s="32">
        <v>9</v>
      </c>
      <c r="O1232" s="32">
        <v>4</v>
      </c>
      <c r="P1232" s="32" t="s">
        <v>41</v>
      </c>
      <c r="Q1232" s="32">
        <v>1</v>
      </c>
      <c r="R1232" s="32">
        <v>9</v>
      </c>
      <c r="S1232" s="32" t="s">
        <v>45</v>
      </c>
      <c r="T1232" s="32" t="s">
        <v>59</v>
      </c>
      <c r="U1232" s="32" t="s">
        <v>28</v>
      </c>
      <c r="V1232" s="32" t="s">
        <v>28</v>
      </c>
      <c r="W1232" s="32">
        <f>SUM(_xlfn.XLOOKUP(B1232,freq!$A$2:$A$40,freq!$B$2:$B$40,0),_xlfn.XLOOKUP(C1232,freq!$A$2:$A$40,freq!$B$2:$B$40,0),_xlfn.XLOOKUP(D1232,freq!$A$2:$A$40,freq!$B$2:$B$40,0),_xlfn.XLOOKUP(E1232,freq!$A$2:$A$40,freq!$B$2:$B$40,0),_xlfn.XLOOKUP(F1232,freq!$A$2:$A$40,freq!$B$2:$B$40,0),_xlfn.XLOOKUP(G1232,freq!$A$2:$A$40,freq!$B$2:$B$40,0),_xlfn.XLOOKUP(H1232,freq!$A$2:$A$40,freq!$B$2:$B$40,0),_xlfn.XLOOKUP(I1232,freq!$A$2:$A$40,freq!$B$2:$B$40,0),_xlfn.XLOOKUP(J1232,freq!$A$2:$A$40,freq!$B$2:$B$40,0),_xlfn.XLOOKUP(K1232,freq!$A$2:$A$40,freq!$B$2:$B$40,0),_xlfn.XLOOKUP(L1232,freq!$A$2:$A$40,freq!$B$2:$B$40,0),_xlfn.XLOOKUP(M1232,freq!$A$2:$A$40,freq!$B$2:$B$40,0),_xlfn.XLOOKUP(N1232,freq!$A$2:$A$40,freq!$B$2:$B$40,0),_xlfn.XLOOKUP(O1232,freq!$A$2:$A$40,freq!$B$2:$B$40,0),_xlfn.XLOOKUP(P1232,freq!$A$2:$A$40,freq!$B$2:$B$40,0),_xlfn.XLOOKUP(Q1232,freq!$A$2:$A$40,freq!$B$2:$B$40,0),_xlfn.XLOOKUP(R1232,freq!$A$2:$A$40,freq!$B$2:$B$40,0),_xlfn.XLOOKUP(S1232,freq!$A$2:$A$40,freq!$B$2:$B$40,0),_xlfn.XLOOKUP(T1232,freq!$A$2:$A$40,freq!$B$2:$B$40,0),_xlfn.XLOOKUP(U1232,freq!$A$2:$A$40,freq!$B$2:$B$40,0),_xlfn.XLOOKUP(V1232,freq!$A$2:$A$40,freq!$B$2:$B$40,0))</f>
        <v>48</v>
      </c>
    </row>
    <row r="1233" spans="1:23" hidden="1" x14ac:dyDescent="0.35">
      <c r="A1233" s="32" t="s">
        <v>1032</v>
      </c>
      <c r="B1233" s="32">
        <v>6</v>
      </c>
      <c r="C1233" s="32">
        <v>3</v>
      </c>
      <c r="D1233" s="32" t="s">
        <v>42</v>
      </c>
      <c r="E1233" s="32" t="s">
        <v>29</v>
      </c>
      <c r="F1233" s="32" t="s">
        <v>43</v>
      </c>
      <c r="G1233" s="32">
        <v>6</v>
      </c>
      <c r="H1233" s="32" t="s">
        <v>50</v>
      </c>
      <c r="I1233" s="32">
        <v>9</v>
      </c>
      <c r="J1233" s="32" t="s">
        <v>48</v>
      </c>
      <c r="K1233" s="32" t="s">
        <v>30</v>
      </c>
      <c r="L1233" s="32" t="s">
        <v>44</v>
      </c>
      <c r="M1233" s="32" t="s">
        <v>0</v>
      </c>
      <c r="N1233" s="32" t="s">
        <v>37</v>
      </c>
      <c r="O1233" s="32" t="s">
        <v>45</v>
      </c>
      <c r="P1233" s="32" t="s">
        <v>59</v>
      </c>
      <c r="Q1233" s="32" t="s">
        <v>31</v>
      </c>
      <c r="R1233" s="32">
        <v>0</v>
      </c>
      <c r="S1233" s="32" t="s">
        <v>53</v>
      </c>
      <c r="T1233" s="32">
        <v>2</v>
      </c>
      <c r="U1233" s="32" t="s">
        <v>31</v>
      </c>
      <c r="V1233" s="32" t="s">
        <v>53</v>
      </c>
      <c r="W1233" s="32">
        <f>SUM(_xlfn.XLOOKUP(B1233,freq!$A$2:$A$40,freq!$B$2:$B$40,0),_xlfn.XLOOKUP(C1233,freq!$A$2:$A$40,freq!$B$2:$B$40,0),_xlfn.XLOOKUP(D1233,freq!$A$2:$A$40,freq!$B$2:$B$40,0),_xlfn.XLOOKUP(E1233,freq!$A$2:$A$40,freq!$B$2:$B$40,0),_xlfn.XLOOKUP(F1233,freq!$A$2:$A$40,freq!$B$2:$B$40,0),_xlfn.XLOOKUP(G1233,freq!$A$2:$A$40,freq!$B$2:$B$40,0),_xlfn.XLOOKUP(H1233,freq!$A$2:$A$40,freq!$B$2:$B$40,0),_xlfn.XLOOKUP(I1233,freq!$A$2:$A$40,freq!$B$2:$B$40,0),_xlfn.XLOOKUP(J1233,freq!$A$2:$A$40,freq!$B$2:$B$40,0),_xlfn.XLOOKUP(K1233,freq!$A$2:$A$40,freq!$B$2:$B$40,0),_xlfn.XLOOKUP(L1233,freq!$A$2:$A$40,freq!$B$2:$B$40,0),_xlfn.XLOOKUP(M1233,freq!$A$2:$A$40,freq!$B$2:$B$40,0),_xlfn.XLOOKUP(N1233,freq!$A$2:$A$40,freq!$B$2:$B$40,0),_xlfn.XLOOKUP(O1233,freq!$A$2:$A$40,freq!$B$2:$B$40,0),_xlfn.XLOOKUP(P1233,freq!$A$2:$A$40,freq!$B$2:$B$40,0),_xlfn.XLOOKUP(Q1233,freq!$A$2:$A$40,freq!$B$2:$B$40,0),_xlfn.XLOOKUP(R1233,freq!$A$2:$A$40,freq!$B$2:$B$40,0),_xlfn.XLOOKUP(S1233,freq!$A$2:$A$40,freq!$B$2:$B$40,0),_xlfn.XLOOKUP(T1233,freq!$A$2:$A$40,freq!$B$2:$B$40,0),_xlfn.XLOOKUP(U1233,freq!$A$2:$A$40,freq!$B$2:$B$40,0),_xlfn.XLOOKUP(V1233,freq!$A$2:$A$40,freq!$B$2:$B$40,0))</f>
        <v>47.99</v>
      </c>
    </row>
    <row r="1234" spans="1:23" hidden="1" x14ac:dyDescent="0.35">
      <c r="A1234" s="32" t="s">
        <v>1557</v>
      </c>
      <c r="B1234" s="32" t="s">
        <v>59</v>
      </c>
      <c r="C1234" s="32" t="s">
        <v>53</v>
      </c>
      <c r="D1234" s="32">
        <v>5</v>
      </c>
      <c r="E1234" s="32" t="s">
        <v>1</v>
      </c>
      <c r="F1234" s="32" t="s">
        <v>32</v>
      </c>
      <c r="G1234" s="32" t="s">
        <v>50</v>
      </c>
      <c r="H1234" s="32" t="s">
        <v>44</v>
      </c>
      <c r="I1234" s="32" t="s">
        <v>36</v>
      </c>
      <c r="J1234" s="32" t="s">
        <v>59</v>
      </c>
      <c r="K1234" s="32" t="s">
        <v>2</v>
      </c>
      <c r="L1234" s="32" t="s">
        <v>56</v>
      </c>
      <c r="M1234" s="32" t="s">
        <v>33</v>
      </c>
      <c r="N1234" s="32" t="s">
        <v>30</v>
      </c>
      <c r="O1234" s="32">
        <v>6</v>
      </c>
      <c r="P1234" s="32" t="s">
        <v>28</v>
      </c>
      <c r="Q1234" s="32">
        <v>7</v>
      </c>
      <c r="R1234" s="32" t="s">
        <v>53</v>
      </c>
      <c r="S1234" s="32">
        <v>4</v>
      </c>
      <c r="T1234" s="32">
        <v>1</v>
      </c>
      <c r="U1234" s="32" t="s">
        <v>53</v>
      </c>
      <c r="V1234" s="32" t="s">
        <v>35</v>
      </c>
      <c r="W1234" s="32">
        <f>SUM(_xlfn.XLOOKUP(B1234,freq!$A$2:$A$40,freq!$B$2:$B$40,0),_xlfn.XLOOKUP(C1234,freq!$A$2:$A$40,freq!$B$2:$B$40,0),_xlfn.XLOOKUP(D1234,freq!$A$2:$A$40,freq!$B$2:$B$40,0),_xlfn.XLOOKUP(E1234,freq!$A$2:$A$40,freq!$B$2:$B$40,0),_xlfn.XLOOKUP(F1234,freq!$A$2:$A$40,freq!$B$2:$B$40,0),_xlfn.XLOOKUP(G1234,freq!$A$2:$A$40,freq!$B$2:$B$40,0),_xlfn.XLOOKUP(H1234,freq!$A$2:$A$40,freq!$B$2:$B$40,0),_xlfn.XLOOKUP(I1234,freq!$A$2:$A$40,freq!$B$2:$B$40,0),_xlfn.XLOOKUP(J1234,freq!$A$2:$A$40,freq!$B$2:$B$40,0),_xlfn.XLOOKUP(K1234,freq!$A$2:$A$40,freq!$B$2:$B$40,0),_xlfn.XLOOKUP(L1234,freq!$A$2:$A$40,freq!$B$2:$B$40,0),_xlfn.XLOOKUP(M1234,freq!$A$2:$A$40,freq!$B$2:$B$40,0),_xlfn.XLOOKUP(N1234,freq!$A$2:$A$40,freq!$B$2:$B$40,0),_xlfn.XLOOKUP(O1234,freq!$A$2:$A$40,freq!$B$2:$B$40,0),_xlfn.XLOOKUP(P1234,freq!$A$2:$A$40,freq!$B$2:$B$40,0),_xlfn.XLOOKUP(Q1234,freq!$A$2:$A$40,freq!$B$2:$B$40,0),_xlfn.XLOOKUP(R1234,freq!$A$2:$A$40,freq!$B$2:$B$40,0),_xlfn.XLOOKUP(S1234,freq!$A$2:$A$40,freq!$B$2:$B$40,0),_xlfn.XLOOKUP(T1234,freq!$A$2:$A$40,freq!$B$2:$B$40,0),_xlfn.XLOOKUP(U1234,freq!$A$2:$A$40,freq!$B$2:$B$40,0),_xlfn.XLOOKUP(V1234,freq!$A$2:$A$40,freq!$B$2:$B$40,0))</f>
        <v>47.980000000000004</v>
      </c>
    </row>
    <row r="1235" spans="1:23" hidden="1" x14ac:dyDescent="0.35">
      <c r="A1235" s="32" t="s">
        <v>1988</v>
      </c>
      <c r="B1235" s="32" t="s">
        <v>34</v>
      </c>
      <c r="C1235" s="32">
        <v>5</v>
      </c>
      <c r="D1235" s="32">
        <v>8</v>
      </c>
      <c r="E1235" s="32" t="s">
        <v>49</v>
      </c>
      <c r="F1235" s="32" t="s">
        <v>36</v>
      </c>
      <c r="G1235" s="32">
        <v>0</v>
      </c>
      <c r="H1235" s="32" t="s">
        <v>56</v>
      </c>
      <c r="I1235" s="32">
        <v>9</v>
      </c>
      <c r="J1235" s="32" t="s">
        <v>35</v>
      </c>
      <c r="K1235" s="32" t="s">
        <v>38</v>
      </c>
      <c r="L1235" s="32" t="s">
        <v>28</v>
      </c>
      <c r="M1235" s="32" t="s">
        <v>3</v>
      </c>
      <c r="N1235" s="32" t="s">
        <v>46</v>
      </c>
      <c r="O1235" s="32" t="s">
        <v>34</v>
      </c>
      <c r="P1235" s="32">
        <v>6</v>
      </c>
      <c r="Q1235" s="32">
        <v>1</v>
      </c>
      <c r="R1235" s="32">
        <v>5</v>
      </c>
      <c r="S1235" s="32">
        <v>2</v>
      </c>
      <c r="T1235" s="32" t="s">
        <v>31</v>
      </c>
      <c r="U1235" s="32">
        <v>6</v>
      </c>
      <c r="V1235" s="32" t="s">
        <v>3</v>
      </c>
      <c r="W1235" s="32">
        <f>SUM(_xlfn.XLOOKUP(B1235,freq!$A$2:$A$40,freq!$B$2:$B$40,0),_xlfn.XLOOKUP(C1235,freq!$A$2:$A$40,freq!$B$2:$B$40,0),_xlfn.XLOOKUP(D1235,freq!$A$2:$A$40,freq!$B$2:$B$40,0),_xlfn.XLOOKUP(E1235,freq!$A$2:$A$40,freq!$B$2:$B$40,0),_xlfn.XLOOKUP(F1235,freq!$A$2:$A$40,freq!$B$2:$B$40,0),_xlfn.XLOOKUP(G1235,freq!$A$2:$A$40,freq!$B$2:$B$40,0),_xlfn.XLOOKUP(H1235,freq!$A$2:$A$40,freq!$B$2:$B$40,0),_xlfn.XLOOKUP(I1235,freq!$A$2:$A$40,freq!$B$2:$B$40,0),_xlfn.XLOOKUP(J1235,freq!$A$2:$A$40,freq!$B$2:$B$40,0),_xlfn.XLOOKUP(K1235,freq!$A$2:$A$40,freq!$B$2:$B$40,0),_xlfn.XLOOKUP(L1235,freq!$A$2:$A$40,freq!$B$2:$B$40,0),_xlfn.XLOOKUP(M1235,freq!$A$2:$A$40,freq!$B$2:$B$40,0),_xlfn.XLOOKUP(N1235,freq!$A$2:$A$40,freq!$B$2:$B$40,0),_xlfn.XLOOKUP(O1235,freq!$A$2:$A$40,freq!$B$2:$B$40,0),_xlfn.XLOOKUP(P1235,freq!$A$2:$A$40,freq!$B$2:$B$40,0),_xlfn.XLOOKUP(Q1235,freq!$A$2:$A$40,freq!$B$2:$B$40,0),_xlfn.XLOOKUP(R1235,freq!$A$2:$A$40,freq!$B$2:$B$40,0),_xlfn.XLOOKUP(S1235,freq!$A$2:$A$40,freq!$B$2:$B$40,0),_xlfn.XLOOKUP(T1235,freq!$A$2:$A$40,freq!$B$2:$B$40,0),_xlfn.XLOOKUP(U1235,freq!$A$2:$A$40,freq!$B$2:$B$40,0),_xlfn.XLOOKUP(V1235,freq!$A$2:$A$40,freq!$B$2:$B$40,0))</f>
        <v>47.97</v>
      </c>
    </row>
    <row r="1236" spans="1:23" hidden="1" x14ac:dyDescent="0.35">
      <c r="A1236" s="32" t="s">
        <v>2069</v>
      </c>
      <c r="B1236" s="32">
        <v>9</v>
      </c>
      <c r="C1236" s="32" t="s">
        <v>28</v>
      </c>
      <c r="D1236" s="32" t="s">
        <v>49</v>
      </c>
      <c r="E1236" s="32" t="s">
        <v>32</v>
      </c>
      <c r="F1236" s="32">
        <v>9</v>
      </c>
      <c r="G1236" s="32" t="s">
        <v>42</v>
      </c>
      <c r="H1236" s="32" t="s">
        <v>3</v>
      </c>
      <c r="I1236" s="32">
        <v>8</v>
      </c>
      <c r="J1236" s="32" t="s">
        <v>35</v>
      </c>
      <c r="K1236" s="32" t="s">
        <v>42</v>
      </c>
      <c r="L1236" s="32">
        <v>4</v>
      </c>
      <c r="M1236" s="32" t="s">
        <v>48</v>
      </c>
      <c r="N1236" s="32" t="s">
        <v>42</v>
      </c>
      <c r="O1236" s="32" t="s">
        <v>29</v>
      </c>
      <c r="P1236" s="32" t="s">
        <v>37</v>
      </c>
      <c r="Q1236" s="32" t="s">
        <v>53</v>
      </c>
      <c r="R1236" s="32" t="s">
        <v>4</v>
      </c>
      <c r="S1236" s="32" t="s">
        <v>33</v>
      </c>
      <c r="T1236" s="32" t="s">
        <v>41</v>
      </c>
      <c r="U1236" s="32" t="s">
        <v>58</v>
      </c>
      <c r="V1236" s="32" t="s">
        <v>37</v>
      </c>
      <c r="W1236" s="32">
        <f>SUM(_xlfn.XLOOKUP(B1236,freq!$A$2:$A$40,freq!$B$2:$B$40,0),_xlfn.XLOOKUP(C1236,freq!$A$2:$A$40,freq!$B$2:$B$40,0),_xlfn.XLOOKUP(D1236,freq!$A$2:$A$40,freq!$B$2:$B$40,0),_xlfn.XLOOKUP(E1236,freq!$A$2:$A$40,freq!$B$2:$B$40,0),_xlfn.XLOOKUP(F1236,freq!$A$2:$A$40,freq!$B$2:$B$40,0),_xlfn.XLOOKUP(G1236,freq!$A$2:$A$40,freq!$B$2:$B$40,0),_xlfn.XLOOKUP(H1236,freq!$A$2:$A$40,freq!$B$2:$B$40,0),_xlfn.XLOOKUP(I1236,freq!$A$2:$A$40,freq!$B$2:$B$40,0),_xlfn.XLOOKUP(J1236,freq!$A$2:$A$40,freq!$B$2:$B$40,0),_xlfn.XLOOKUP(K1236,freq!$A$2:$A$40,freq!$B$2:$B$40,0),_xlfn.XLOOKUP(L1236,freq!$A$2:$A$40,freq!$B$2:$B$40,0),_xlfn.XLOOKUP(M1236,freq!$A$2:$A$40,freq!$B$2:$B$40,0),_xlfn.XLOOKUP(N1236,freq!$A$2:$A$40,freq!$B$2:$B$40,0),_xlfn.XLOOKUP(O1236,freq!$A$2:$A$40,freq!$B$2:$B$40,0),_xlfn.XLOOKUP(P1236,freq!$A$2:$A$40,freq!$B$2:$B$40,0),_xlfn.XLOOKUP(Q1236,freq!$A$2:$A$40,freq!$B$2:$B$40,0),_xlfn.XLOOKUP(R1236,freq!$A$2:$A$40,freq!$B$2:$B$40,0),_xlfn.XLOOKUP(S1236,freq!$A$2:$A$40,freq!$B$2:$B$40,0),_xlfn.XLOOKUP(T1236,freq!$A$2:$A$40,freq!$B$2:$B$40,0),_xlfn.XLOOKUP(U1236,freq!$A$2:$A$40,freq!$B$2:$B$40,0),_xlfn.XLOOKUP(V1236,freq!$A$2:$A$40,freq!$B$2:$B$40,0))</f>
        <v>47.95000000000001</v>
      </c>
    </row>
    <row r="1237" spans="1:23" hidden="1" x14ac:dyDescent="0.35">
      <c r="A1237" s="32" t="s">
        <v>263</v>
      </c>
      <c r="B1237" s="32" t="s">
        <v>43</v>
      </c>
      <c r="C1237" s="32" t="s">
        <v>1</v>
      </c>
      <c r="D1237" s="32" t="s">
        <v>59</v>
      </c>
      <c r="E1237" s="32" t="s">
        <v>34</v>
      </c>
      <c r="F1237" s="32">
        <v>8</v>
      </c>
      <c r="G1237" s="32" t="s">
        <v>53</v>
      </c>
      <c r="H1237" s="32">
        <v>6</v>
      </c>
      <c r="I1237" s="32" t="s">
        <v>56</v>
      </c>
      <c r="J1237" s="32" t="s">
        <v>4</v>
      </c>
      <c r="K1237" s="32" t="s">
        <v>45</v>
      </c>
      <c r="L1237" s="32" t="s">
        <v>44</v>
      </c>
      <c r="M1237" s="32" t="s">
        <v>46</v>
      </c>
      <c r="N1237" s="32" t="s">
        <v>49</v>
      </c>
      <c r="O1237" s="32">
        <v>6</v>
      </c>
      <c r="P1237" s="32" t="s">
        <v>40</v>
      </c>
      <c r="Q1237" s="32" t="s">
        <v>32</v>
      </c>
      <c r="R1237" s="32" t="s">
        <v>41</v>
      </c>
      <c r="S1237" s="32">
        <v>5</v>
      </c>
      <c r="T1237" s="32" t="s">
        <v>59</v>
      </c>
      <c r="U1237" s="32">
        <v>0</v>
      </c>
      <c r="V1237" s="32" t="s">
        <v>40</v>
      </c>
      <c r="W1237" s="32">
        <f>SUM(_xlfn.XLOOKUP(B1237,freq!$A$2:$A$40,freq!$B$2:$B$40,0),_xlfn.XLOOKUP(C1237,freq!$A$2:$A$40,freq!$B$2:$B$40,0),_xlfn.XLOOKUP(D1237,freq!$A$2:$A$40,freq!$B$2:$B$40,0),_xlfn.XLOOKUP(E1237,freq!$A$2:$A$40,freq!$B$2:$B$40,0),_xlfn.XLOOKUP(F1237,freq!$A$2:$A$40,freq!$B$2:$B$40,0),_xlfn.XLOOKUP(G1237,freq!$A$2:$A$40,freq!$B$2:$B$40,0),_xlfn.XLOOKUP(H1237,freq!$A$2:$A$40,freq!$B$2:$B$40,0),_xlfn.XLOOKUP(I1237,freq!$A$2:$A$40,freq!$B$2:$B$40,0),_xlfn.XLOOKUP(J1237,freq!$A$2:$A$40,freq!$B$2:$B$40,0),_xlfn.XLOOKUP(K1237,freq!$A$2:$A$40,freq!$B$2:$B$40,0),_xlfn.XLOOKUP(L1237,freq!$A$2:$A$40,freq!$B$2:$B$40,0),_xlfn.XLOOKUP(M1237,freq!$A$2:$A$40,freq!$B$2:$B$40,0),_xlfn.XLOOKUP(N1237,freq!$A$2:$A$40,freq!$B$2:$B$40,0),_xlfn.XLOOKUP(O1237,freq!$A$2:$A$40,freq!$B$2:$B$40,0),_xlfn.XLOOKUP(P1237,freq!$A$2:$A$40,freq!$B$2:$B$40,0),_xlfn.XLOOKUP(Q1237,freq!$A$2:$A$40,freq!$B$2:$B$40,0),_xlfn.XLOOKUP(R1237,freq!$A$2:$A$40,freq!$B$2:$B$40,0),_xlfn.XLOOKUP(S1237,freq!$A$2:$A$40,freq!$B$2:$B$40,0),_xlfn.XLOOKUP(T1237,freq!$A$2:$A$40,freq!$B$2:$B$40,0),_xlfn.XLOOKUP(U1237,freq!$A$2:$A$40,freq!$B$2:$B$40,0),_xlfn.XLOOKUP(V1237,freq!$A$2:$A$40,freq!$B$2:$B$40,0))</f>
        <v>47.949999999999996</v>
      </c>
    </row>
    <row r="1238" spans="1:23" hidden="1" x14ac:dyDescent="0.35">
      <c r="A1238" s="32" t="s">
        <v>604</v>
      </c>
      <c r="B1238" s="32">
        <v>8</v>
      </c>
      <c r="C1238" s="32" t="s">
        <v>36</v>
      </c>
      <c r="D1238" s="32" t="s">
        <v>40</v>
      </c>
      <c r="E1238" s="32" t="s">
        <v>53</v>
      </c>
      <c r="F1238" s="32">
        <v>8</v>
      </c>
      <c r="G1238" s="32" t="s">
        <v>41</v>
      </c>
      <c r="H1238" s="32" t="s">
        <v>2</v>
      </c>
      <c r="I1238" s="32" t="s">
        <v>3</v>
      </c>
      <c r="J1238" s="32" t="s">
        <v>46</v>
      </c>
      <c r="K1238" s="32" t="s">
        <v>48</v>
      </c>
      <c r="L1238" s="32" t="s">
        <v>30</v>
      </c>
      <c r="M1238" s="32" t="s">
        <v>0</v>
      </c>
      <c r="N1238" s="32" t="s">
        <v>40</v>
      </c>
      <c r="O1238" s="32" t="s">
        <v>29</v>
      </c>
      <c r="P1238" s="32" t="s">
        <v>33</v>
      </c>
      <c r="Q1238" s="32" t="s">
        <v>4</v>
      </c>
      <c r="R1238" s="32" t="s">
        <v>2</v>
      </c>
      <c r="S1238" s="32">
        <v>6</v>
      </c>
      <c r="T1238" s="32" t="s">
        <v>28</v>
      </c>
      <c r="U1238" s="32">
        <v>8</v>
      </c>
      <c r="V1238" s="32">
        <v>6</v>
      </c>
      <c r="W1238" s="32">
        <f>SUM(_xlfn.XLOOKUP(B1238,freq!$A$2:$A$40,freq!$B$2:$B$40,0),_xlfn.XLOOKUP(C1238,freq!$A$2:$A$40,freq!$B$2:$B$40,0),_xlfn.XLOOKUP(D1238,freq!$A$2:$A$40,freq!$B$2:$B$40,0),_xlfn.XLOOKUP(E1238,freq!$A$2:$A$40,freq!$B$2:$B$40,0),_xlfn.XLOOKUP(F1238,freq!$A$2:$A$40,freq!$B$2:$B$40,0),_xlfn.XLOOKUP(G1238,freq!$A$2:$A$40,freq!$B$2:$B$40,0),_xlfn.XLOOKUP(H1238,freq!$A$2:$A$40,freq!$B$2:$B$40,0),_xlfn.XLOOKUP(I1238,freq!$A$2:$A$40,freq!$B$2:$B$40,0),_xlfn.XLOOKUP(J1238,freq!$A$2:$A$40,freq!$B$2:$B$40,0),_xlfn.XLOOKUP(K1238,freq!$A$2:$A$40,freq!$B$2:$B$40,0),_xlfn.XLOOKUP(L1238,freq!$A$2:$A$40,freq!$B$2:$B$40,0),_xlfn.XLOOKUP(M1238,freq!$A$2:$A$40,freq!$B$2:$B$40,0),_xlfn.XLOOKUP(N1238,freq!$A$2:$A$40,freq!$B$2:$B$40,0),_xlfn.XLOOKUP(O1238,freq!$A$2:$A$40,freq!$B$2:$B$40,0),_xlfn.XLOOKUP(P1238,freq!$A$2:$A$40,freq!$B$2:$B$40,0),_xlfn.XLOOKUP(Q1238,freq!$A$2:$A$40,freq!$B$2:$B$40,0),_xlfn.XLOOKUP(R1238,freq!$A$2:$A$40,freq!$B$2:$B$40,0),_xlfn.XLOOKUP(S1238,freq!$A$2:$A$40,freq!$B$2:$B$40,0),_xlfn.XLOOKUP(T1238,freq!$A$2:$A$40,freq!$B$2:$B$40,0),_xlfn.XLOOKUP(U1238,freq!$A$2:$A$40,freq!$B$2:$B$40,0),_xlfn.XLOOKUP(V1238,freq!$A$2:$A$40,freq!$B$2:$B$40,0))</f>
        <v>47.900000000000006</v>
      </c>
    </row>
    <row r="1239" spans="1:23" hidden="1" x14ac:dyDescent="0.35">
      <c r="A1239" s="32" t="s">
        <v>1393</v>
      </c>
      <c r="B1239" s="32" t="s">
        <v>4</v>
      </c>
      <c r="C1239" s="32">
        <v>7</v>
      </c>
      <c r="D1239" s="32">
        <v>2</v>
      </c>
      <c r="E1239" s="32" t="s">
        <v>49</v>
      </c>
      <c r="F1239" s="32" t="s">
        <v>59</v>
      </c>
      <c r="G1239" s="32">
        <v>5</v>
      </c>
      <c r="H1239" s="32" t="s">
        <v>49</v>
      </c>
      <c r="I1239" s="32" t="s">
        <v>45</v>
      </c>
      <c r="J1239" s="32" t="s">
        <v>4</v>
      </c>
      <c r="K1239" s="32" t="s">
        <v>44</v>
      </c>
      <c r="L1239" s="32" t="s">
        <v>28</v>
      </c>
      <c r="M1239" s="32">
        <v>1</v>
      </c>
      <c r="N1239" s="32" t="s">
        <v>45</v>
      </c>
      <c r="O1239" s="32" t="s">
        <v>48</v>
      </c>
      <c r="P1239" s="32" t="s">
        <v>58</v>
      </c>
      <c r="Q1239" s="32" t="s">
        <v>29</v>
      </c>
      <c r="R1239" s="32">
        <v>2</v>
      </c>
      <c r="S1239" s="32">
        <v>1</v>
      </c>
      <c r="T1239" s="32">
        <v>4</v>
      </c>
      <c r="U1239" s="32" t="s">
        <v>34</v>
      </c>
      <c r="V1239" s="32" t="s">
        <v>30</v>
      </c>
      <c r="W1239" s="32">
        <f>SUM(_xlfn.XLOOKUP(B1239,freq!$A$2:$A$40,freq!$B$2:$B$40,0),_xlfn.XLOOKUP(C1239,freq!$A$2:$A$40,freq!$B$2:$B$40,0),_xlfn.XLOOKUP(D1239,freq!$A$2:$A$40,freq!$B$2:$B$40,0),_xlfn.XLOOKUP(E1239,freq!$A$2:$A$40,freq!$B$2:$B$40,0),_xlfn.XLOOKUP(F1239,freq!$A$2:$A$40,freq!$B$2:$B$40,0),_xlfn.XLOOKUP(G1239,freq!$A$2:$A$40,freq!$B$2:$B$40,0),_xlfn.XLOOKUP(H1239,freq!$A$2:$A$40,freq!$B$2:$B$40,0),_xlfn.XLOOKUP(I1239,freq!$A$2:$A$40,freq!$B$2:$B$40,0),_xlfn.XLOOKUP(J1239,freq!$A$2:$A$40,freq!$B$2:$B$40,0),_xlfn.XLOOKUP(K1239,freq!$A$2:$A$40,freq!$B$2:$B$40,0),_xlfn.XLOOKUP(L1239,freq!$A$2:$A$40,freq!$B$2:$B$40,0),_xlfn.XLOOKUP(M1239,freq!$A$2:$A$40,freq!$B$2:$B$40,0),_xlfn.XLOOKUP(N1239,freq!$A$2:$A$40,freq!$B$2:$B$40,0),_xlfn.XLOOKUP(O1239,freq!$A$2:$A$40,freq!$B$2:$B$40,0),_xlfn.XLOOKUP(P1239,freq!$A$2:$A$40,freq!$B$2:$B$40,0),_xlfn.XLOOKUP(Q1239,freq!$A$2:$A$40,freq!$B$2:$B$40,0),_xlfn.XLOOKUP(R1239,freq!$A$2:$A$40,freq!$B$2:$B$40,0),_xlfn.XLOOKUP(S1239,freq!$A$2:$A$40,freq!$B$2:$B$40,0),_xlfn.XLOOKUP(T1239,freq!$A$2:$A$40,freq!$B$2:$B$40,0),_xlfn.XLOOKUP(U1239,freq!$A$2:$A$40,freq!$B$2:$B$40,0),_xlfn.XLOOKUP(V1239,freq!$A$2:$A$40,freq!$B$2:$B$40,0))</f>
        <v>47.890000000000008</v>
      </c>
    </row>
    <row r="1240" spans="1:23" hidden="1" x14ac:dyDescent="0.35">
      <c r="A1240" s="32" t="s">
        <v>1906</v>
      </c>
      <c r="B1240" s="32" t="s">
        <v>41</v>
      </c>
      <c r="C1240" s="32" t="s">
        <v>42</v>
      </c>
      <c r="D1240" s="32" t="s">
        <v>48</v>
      </c>
      <c r="E1240" s="32">
        <v>4</v>
      </c>
      <c r="F1240" s="32" t="s">
        <v>45</v>
      </c>
      <c r="G1240" s="32" t="s">
        <v>2</v>
      </c>
      <c r="H1240" s="32" t="s">
        <v>38</v>
      </c>
      <c r="I1240" s="32">
        <v>1</v>
      </c>
      <c r="J1240" s="32">
        <v>9</v>
      </c>
      <c r="K1240" s="32" t="s">
        <v>30</v>
      </c>
      <c r="L1240" s="32">
        <v>9</v>
      </c>
      <c r="M1240" s="32" t="s">
        <v>36</v>
      </c>
      <c r="N1240" s="32">
        <v>6</v>
      </c>
      <c r="O1240" s="32" t="s">
        <v>48</v>
      </c>
      <c r="P1240" s="32" t="s">
        <v>42</v>
      </c>
      <c r="Q1240" s="32" t="s">
        <v>32</v>
      </c>
      <c r="R1240" s="32">
        <v>3</v>
      </c>
      <c r="S1240" s="32" t="s">
        <v>29</v>
      </c>
      <c r="T1240" s="32" t="s">
        <v>53</v>
      </c>
      <c r="U1240" s="32" t="s">
        <v>32</v>
      </c>
      <c r="V1240" s="32" t="s">
        <v>42</v>
      </c>
      <c r="W1240" s="32">
        <f>SUM(_xlfn.XLOOKUP(B1240,freq!$A$2:$A$40,freq!$B$2:$B$40,0),_xlfn.XLOOKUP(C1240,freq!$A$2:$A$40,freq!$B$2:$B$40,0),_xlfn.XLOOKUP(D1240,freq!$A$2:$A$40,freq!$B$2:$B$40,0),_xlfn.XLOOKUP(E1240,freq!$A$2:$A$40,freq!$B$2:$B$40,0),_xlfn.XLOOKUP(F1240,freq!$A$2:$A$40,freq!$B$2:$B$40,0),_xlfn.XLOOKUP(G1240,freq!$A$2:$A$40,freq!$B$2:$B$40,0),_xlfn.XLOOKUP(H1240,freq!$A$2:$A$40,freq!$B$2:$B$40,0),_xlfn.XLOOKUP(I1240,freq!$A$2:$A$40,freq!$B$2:$B$40,0),_xlfn.XLOOKUP(J1240,freq!$A$2:$A$40,freq!$B$2:$B$40,0),_xlfn.XLOOKUP(K1240,freq!$A$2:$A$40,freq!$B$2:$B$40,0),_xlfn.XLOOKUP(L1240,freq!$A$2:$A$40,freq!$B$2:$B$40,0),_xlfn.XLOOKUP(M1240,freq!$A$2:$A$40,freq!$B$2:$B$40,0),_xlfn.XLOOKUP(N1240,freq!$A$2:$A$40,freq!$B$2:$B$40,0),_xlfn.XLOOKUP(O1240,freq!$A$2:$A$40,freq!$B$2:$B$40,0),_xlfn.XLOOKUP(P1240,freq!$A$2:$A$40,freq!$B$2:$B$40,0),_xlfn.XLOOKUP(Q1240,freq!$A$2:$A$40,freq!$B$2:$B$40,0),_xlfn.XLOOKUP(R1240,freq!$A$2:$A$40,freq!$B$2:$B$40,0),_xlfn.XLOOKUP(S1240,freq!$A$2:$A$40,freq!$B$2:$B$40,0),_xlfn.XLOOKUP(T1240,freq!$A$2:$A$40,freq!$B$2:$B$40,0),_xlfn.XLOOKUP(U1240,freq!$A$2:$A$40,freq!$B$2:$B$40,0),_xlfn.XLOOKUP(V1240,freq!$A$2:$A$40,freq!$B$2:$B$40,0))</f>
        <v>47.870000000000012</v>
      </c>
    </row>
    <row r="1241" spans="1:23" hidden="1" x14ac:dyDescent="0.35">
      <c r="A1241" s="32" t="s">
        <v>570</v>
      </c>
      <c r="B1241" s="32" t="s">
        <v>28</v>
      </c>
      <c r="C1241" s="32" t="s">
        <v>49</v>
      </c>
      <c r="D1241" s="32" t="s">
        <v>4</v>
      </c>
      <c r="E1241" s="32" t="s">
        <v>3</v>
      </c>
      <c r="F1241" s="32" t="s">
        <v>31</v>
      </c>
      <c r="G1241" s="32" t="s">
        <v>59</v>
      </c>
      <c r="H1241" s="32" t="s">
        <v>29</v>
      </c>
      <c r="I1241" s="32" t="s">
        <v>28</v>
      </c>
      <c r="J1241" s="32" t="s">
        <v>35</v>
      </c>
      <c r="K1241" s="32" t="s">
        <v>59</v>
      </c>
      <c r="L1241" s="32">
        <v>4</v>
      </c>
      <c r="M1241" s="32" t="s">
        <v>4</v>
      </c>
      <c r="N1241" s="32">
        <v>3</v>
      </c>
      <c r="O1241" s="32">
        <v>0</v>
      </c>
      <c r="P1241" s="32">
        <v>7</v>
      </c>
      <c r="Q1241" s="32" t="s">
        <v>50</v>
      </c>
      <c r="R1241" s="32" t="s">
        <v>3</v>
      </c>
      <c r="S1241" s="32" t="s">
        <v>40</v>
      </c>
      <c r="T1241" s="32" t="s">
        <v>29</v>
      </c>
      <c r="U1241" s="32">
        <v>5</v>
      </c>
      <c r="V1241" s="32" t="s">
        <v>28</v>
      </c>
      <c r="W1241" s="32">
        <f>SUM(_xlfn.XLOOKUP(B1241,freq!$A$2:$A$40,freq!$B$2:$B$40,0),_xlfn.XLOOKUP(C1241,freq!$A$2:$A$40,freq!$B$2:$B$40,0),_xlfn.XLOOKUP(D1241,freq!$A$2:$A$40,freq!$B$2:$B$40,0),_xlfn.XLOOKUP(E1241,freq!$A$2:$A$40,freq!$B$2:$B$40,0),_xlfn.XLOOKUP(F1241,freq!$A$2:$A$40,freq!$B$2:$B$40,0),_xlfn.XLOOKUP(G1241,freq!$A$2:$A$40,freq!$B$2:$B$40,0),_xlfn.XLOOKUP(H1241,freq!$A$2:$A$40,freq!$B$2:$B$40,0),_xlfn.XLOOKUP(I1241,freq!$A$2:$A$40,freq!$B$2:$B$40,0),_xlfn.XLOOKUP(J1241,freq!$A$2:$A$40,freq!$B$2:$B$40,0),_xlfn.XLOOKUP(K1241,freq!$A$2:$A$40,freq!$B$2:$B$40,0),_xlfn.XLOOKUP(L1241,freq!$A$2:$A$40,freq!$B$2:$B$40,0),_xlfn.XLOOKUP(M1241,freq!$A$2:$A$40,freq!$B$2:$B$40,0),_xlfn.XLOOKUP(N1241,freq!$A$2:$A$40,freq!$B$2:$B$40,0),_xlfn.XLOOKUP(O1241,freq!$A$2:$A$40,freq!$B$2:$B$40,0),_xlfn.XLOOKUP(P1241,freq!$A$2:$A$40,freq!$B$2:$B$40,0),_xlfn.XLOOKUP(Q1241,freq!$A$2:$A$40,freq!$B$2:$B$40,0),_xlfn.XLOOKUP(R1241,freq!$A$2:$A$40,freq!$B$2:$B$40,0),_xlfn.XLOOKUP(S1241,freq!$A$2:$A$40,freq!$B$2:$B$40,0),_xlfn.XLOOKUP(T1241,freq!$A$2:$A$40,freq!$B$2:$B$40,0),_xlfn.XLOOKUP(U1241,freq!$A$2:$A$40,freq!$B$2:$B$40,0),_xlfn.XLOOKUP(V1241,freq!$A$2:$A$40,freq!$B$2:$B$40,0))</f>
        <v>47.87</v>
      </c>
    </row>
    <row r="1242" spans="1:23" hidden="1" x14ac:dyDescent="0.35">
      <c r="A1242" s="32" t="s">
        <v>114</v>
      </c>
      <c r="B1242" s="32">
        <v>5</v>
      </c>
      <c r="C1242" s="32" t="s">
        <v>4</v>
      </c>
      <c r="D1242" s="32" t="s">
        <v>0</v>
      </c>
      <c r="E1242" s="32">
        <v>4</v>
      </c>
      <c r="F1242" s="32">
        <v>6</v>
      </c>
      <c r="G1242" s="32" t="s">
        <v>36</v>
      </c>
      <c r="H1242" s="32" t="s">
        <v>44</v>
      </c>
      <c r="I1242" s="32" t="s">
        <v>2</v>
      </c>
      <c r="J1242" s="32" t="s">
        <v>29</v>
      </c>
      <c r="K1242" s="32" t="s">
        <v>46</v>
      </c>
      <c r="L1242" s="32" t="s">
        <v>40</v>
      </c>
      <c r="M1242" s="32">
        <v>8</v>
      </c>
      <c r="N1242" s="32" t="s">
        <v>42</v>
      </c>
      <c r="O1242" s="32">
        <v>7</v>
      </c>
      <c r="P1242" s="32">
        <v>9</v>
      </c>
      <c r="Q1242" s="32" t="s">
        <v>48</v>
      </c>
      <c r="R1242" s="32" t="s">
        <v>4</v>
      </c>
      <c r="S1242" s="32" t="s">
        <v>30</v>
      </c>
      <c r="T1242" s="32" t="s">
        <v>41</v>
      </c>
      <c r="U1242" s="32" t="s">
        <v>53</v>
      </c>
      <c r="V1242" s="32" t="s">
        <v>45</v>
      </c>
      <c r="W1242" s="32">
        <f>SUM(_xlfn.XLOOKUP(B1242,freq!$A$2:$A$40,freq!$B$2:$B$40,0),_xlfn.XLOOKUP(C1242,freq!$A$2:$A$40,freq!$B$2:$B$40,0),_xlfn.XLOOKUP(D1242,freq!$A$2:$A$40,freq!$B$2:$B$40,0),_xlfn.XLOOKUP(E1242,freq!$A$2:$A$40,freq!$B$2:$B$40,0),_xlfn.XLOOKUP(F1242,freq!$A$2:$A$40,freq!$B$2:$B$40,0),_xlfn.XLOOKUP(G1242,freq!$A$2:$A$40,freq!$B$2:$B$40,0),_xlfn.XLOOKUP(H1242,freq!$A$2:$A$40,freq!$B$2:$B$40,0),_xlfn.XLOOKUP(I1242,freq!$A$2:$A$40,freq!$B$2:$B$40,0),_xlfn.XLOOKUP(J1242,freq!$A$2:$A$40,freq!$B$2:$B$40,0),_xlfn.XLOOKUP(K1242,freq!$A$2:$A$40,freq!$B$2:$B$40,0),_xlfn.XLOOKUP(L1242,freq!$A$2:$A$40,freq!$B$2:$B$40,0),_xlfn.XLOOKUP(M1242,freq!$A$2:$A$40,freq!$B$2:$B$40,0),_xlfn.XLOOKUP(N1242,freq!$A$2:$A$40,freq!$B$2:$B$40,0),_xlfn.XLOOKUP(O1242,freq!$A$2:$A$40,freq!$B$2:$B$40,0),_xlfn.XLOOKUP(P1242,freq!$A$2:$A$40,freq!$B$2:$B$40,0),_xlfn.XLOOKUP(Q1242,freq!$A$2:$A$40,freq!$B$2:$B$40,0),_xlfn.XLOOKUP(R1242,freq!$A$2:$A$40,freq!$B$2:$B$40,0),_xlfn.XLOOKUP(S1242,freq!$A$2:$A$40,freq!$B$2:$B$40,0),_xlfn.XLOOKUP(T1242,freq!$A$2:$A$40,freq!$B$2:$B$40,0),_xlfn.XLOOKUP(U1242,freq!$A$2:$A$40,freq!$B$2:$B$40,0),_xlfn.XLOOKUP(V1242,freq!$A$2:$A$40,freq!$B$2:$B$40,0))</f>
        <v>47.850000000000009</v>
      </c>
    </row>
    <row r="1243" spans="1:23" hidden="1" x14ac:dyDescent="0.35">
      <c r="A1243" s="32" t="s">
        <v>1894</v>
      </c>
      <c r="B1243" s="32" t="s">
        <v>0</v>
      </c>
      <c r="C1243" s="32" t="s">
        <v>59</v>
      </c>
      <c r="D1243" s="32" t="s">
        <v>36</v>
      </c>
      <c r="E1243" s="32" t="s">
        <v>31</v>
      </c>
      <c r="F1243" s="32" t="s">
        <v>32</v>
      </c>
      <c r="G1243" s="32">
        <v>4</v>
      </c>
      <c r="H1243" s="32" t="s">
        <v>40</v>
      </c>
      <c r="I1243" s="32">
        <v>6</v>
      </c>
      <c r="J1243" s="32" t="s">
        <v>59</v>
      </c>
      <c r="K1243" s="32" t="s">
        <v>45</v>
      </c>
      <c r="L1243" s="32">
        <v>4</v>
      </c>
      <c r="M1243" s="32" t="s">
        <v>42</v>
      </c>
      <c r="N1243" s="32" t="s">
        <v>33</v>
      </c>
      <c r="O1243" s="32" t="s">
        <v>50</v>
      </c>
      <c r="P1243" s="32">
        <v>6</v>
      </c>
      <c r="Q1243" s="32" t="s">
        <v>48</v>
      </c>
      <c r="R1243" s="32" t="s">
        <v>2</v>
      </c>
      <c r="S1243" s="32">
        <v>7</v>
      </c>
      <c r="T1243" s="32">
        <v>3</v>
      </c>
      <c r="U1243" s="32" t="s">
        <v>59</v>
      </c>
      <c r="V1243" s="32">
        <v>8</v>
      </c>
      <c r="W1243" s="32">
        <f>SUM(_xlfn.XLOOKUP(B1243,freq!$A$2:$A$40,freq!$B$2:$B$40,0),_xlfn.XLOOKUP(C1243,freq!$A$2:$A$40,freq!$B$2:$B$40,0),_xlfn.XLOOKUP(D1243,freq!$A$2:$A$40,freq!$B$2:$B$40,0),_xlfn.XLOOKUP(E1243,freq!$A$2:$A$40,freq!$B$2:$B$40,0),_xlfn.XLOOKUP(F1243,freq!$A$2:$A$40,freq!$B$2:$B$40,0),_xlfn.XLOOKUP(G1243,freq!$A$2:$A$40,freq!$B$2:$B$40,0),_xlfn.XLOOKUP(H1243,freq!$A$2:$A$40,freq!$B$2:$B$40,0),_xlfn.XLOOKUP(I1243,freq!$A$2:$A$40,freq!$B$2:$B$40,0),_xlfn.XLOOKUP(J1243,freq!$A$2:$A$40,freq!$B$2:$B$40,0),_xlfn.XLOOKUP(K1243,freq!$A$2:$A$40,freq!$B$2:$B$40,0),_xlfn.XLOOKUP(L1243,freq!$A$2:$A$40,freq!$B$2:$B$40,0),_xlfn.XLOOKUP(M1243,freq!$A$2:$A$40,freq!$B$2:$B$40,0),_xlfn.XLOOKUP(N1243,freq!$A$2:$A$40,freq!$B$2:$B$40,0),_xlfn.XLOOKUP(O1243,freq!$A$2:$A$40,freq!$B$2:$B$40,0),_xlfn.XLOOKUP(P1243,freq!$A$2:$A$40,freq!$B$2:$B$40,0),_xlfn.XLOOKUP(Q1243,freq!$A$2:$A$40,freq!$B$2:$B$40,0),_xlfn.XLOOKUP(R1243,freq!$A$2:$A$40,freq!$B$2:$B$40,0),_xlfn.XLOOKUP(S1243,freq!$A$2:$A$40,freq!$B$2:$B$40,0),_xlfn.XLOOKUP(T1243,freq!$A$2:$A$40,freq!$B$2:$B$40,0),_xlfn.XLOOKUP(U1243,freq!$A$2:$A$40,freq!$B$2:$B$40,0),_xlfn.XLOOKUP(V1243,freq!$A$2:$A$40,freq!$B$2:$B$40,0))</f>
        <v>47.84</v>
      </c>
    </row>
    <row r="1244" spans="1:23" hidden="1" x14ac:dyDescent="0.35">
      <c r="A1244" s="32" t="s">
        <v>373</v>
      </c>
      <c r="B1244" s="32" t="s">
        <v>35</v>
      </c>
      <c r="C1244" s="32" t="s">
        <v>58</v>
      </c>
      <c r="D1244" s="32" t="s">
        <v>4</v>
      </c>
      <c r="E1244" s="32" t="s">
        <v>50</v>
      </c>
      <c r="F1244" s="32">
        <v>1</v>
      </c>
      <c r="G1244" s="32" t="s">
        <v>48</v>
      </c>
      <c r="H1244" s="32" t="s">
        <v>56</v>
      </c>
      <c r="I1244" s="32" t="s">
        <v>4</v>
      </c>
      <c r="J1244" s="32" t="s">
        <v>33</v>
      </c>
      <c r="K1244" s="32" t="s">
        <v>31</v>
      </c>
      <c r="L1244" s="32">
        <v>5</v>
      </c>
      <c r="M1244" s="32" t="s">
        <v>0</v>
      </c>
      <c r="N1244" s="32" t="s">
        <v>29</v>
      </c>
      <c r="O1244" s="32" t="s">
        <v>40</v>
      </c>
      <c r="P1244" s="32" t="s">
        <v>46</v>
      </c>
      <c r="Q1244" s="32">
        <v>0</v>
      </c>
      <c r="R1244" s="32">
        <v>8</v>
      </c>
      <c r="S1244" s="32" t="s">
        <v>4</v>
      </c>
      <c r="T1244" s="32" t="s">
        <v>41</v>
      </c>
      <c r="U1244" s="32" t="s">
        <v>41</v>
      </c>
      <c r="V1244" s="32">
        <v>4</v>
      </c>
      <c r="W1244" s="32">
        <f>SUM(_xlfn.XLOOKUP(B1244,freq!$A$2:$A$40,freq!$B$2:$B$40,0),_xlfn.XLOOKUP(C1244,freq!$A$2:$A$40,freq!$B$2:$B$40,0),_xlfn.XLOOKUP(D1244,freq!$A$2:$A$40,freq!$B$2:$B$40,0),_xlfn.XLOOKUP(E1244,freq!$A$2:$A$40,freq!$B$2:$B$40,0),_xlfn.XLOOKUP(F1244,freq!$A$2:$A$40,freq!$B$2:$B$40,0),_xlfn.XLOOKUP(G1244,freq!$A$2:$A$40,freq!$B$2:$B$40,0),_xlfn.XLOOKUP(H1244,freq!$A$2:$A$40,freq!$B$2:$B$40,0),_xlfn.XLOOKUP(I1244,freq!$A$2:$A$40,freq!$B$2:$B$40,0),_xlfn.XLOOKUP(J1244,freq!$A$2:$A$40,freq!$B$2:$B$40,0),_xlfn.XLOOKUP(K1244,freq!$A$2:$A$40,freq!$B$2:$B$40,0),_xlfn.XLOOKUP(L1244,freq!$A$2:$A$40,freq!$B$2:$B$40,0),_xlfn.XLOOKUP(M1244,freq!$A$2:$A$40,freq!$B$2:$B$40,0),_xlfn.XLOOKUP(N1244,freq!$A$2:$A$40,freq!$B$2:$B$40,0),_xlfn.XLOOKUP(O1244,freq!$A$2:$A$40,freq!$B$2:$B$40,0),_xlfn.XLOOKUP(P1244,freq!$A$2:$A$40,freq!$B$2:$B$40,0),_xlfn.XLOOKUP(Q1244,freq!$A$2:$A$40,freq!$B$2:$B$40,0),_xlfn.XLOOKUP(R1244,freq!$A$2:$A$40,freq!$B$2:$B$40,0),_xlfn.XLOOKUP(S1244,freq!$A$2:$A$40,freq!$B$2:$B$40,0),_xlfn.XLOOKUP(T1244,freq!$A$2:$A$40,freq!$B$2:$B$40,0),_xlfn.XLOOKUP(U1244,freq!$A$2:$A$40,freq!$B$2:$B$40,0),_xlfn.XLOOKUP(V1244,freq!$A$2:$A$40,freq!$B$2:$B$40,0))</f>
        <v>47.800000000000004</v>
      </c>
    </row>
    <row r="1245" spans="1:23" hidden="1" x14ac:dyDescent="0.35">
      <c r="A1245" s="32" t="s">
        <v>76</v>
      </c>
      <c r="B1245" s="32" t="s">
        <v>38</v>
      </c>
      <c r="C1245" s="32" t="s">
        <v>56</v>
      </c>
      <c r="D1245" s="32" t="s">
        <v>50</v>
      </c>
      <c r="E1245" s="32" t="s">
        <v>43</v>
      </c>
      <c r="F1245" s="32" t="s">
        <v>32</v>
      </c>
      <c r="G1245" s="32" t="s">
        <v>34</v>
      </c>
      <c r="H1245" s="32">
        <v>1</v>
      </c>
      <c r="I1245" s="32" t="s">
        <v>32</v>
      </c>
      <c r="J1245" s="32" t="s">
        <v>58</v>
      </c>
      <c r="K1245" s="32" t="s">
        <v>46</v>
      </c>
      <c r="L1245" s="32" t="s">
        <v>4</v>
      </c>
      <c r="M1245" s="32" t="s">
        <v>2</v>
      </c>
      <c r="N1245" s="32" t="s">
        <v>32</v>
      </c>
      <c r="O1245" s="32" t="s">
        <v>56</v>
      </c>
      <c r="P1245" s="32" t="s">
        <v>4</v>
      </c>
      <c r="Q1245" s="32" t="s">
        <v>44</v>
      </c>
      <c r="R1245" s="32" t="s">
        <v>40</v>
      </c>
      <c r="S1245" s="32">
        <v>5</v>
      </c>
      <c r="T1245" s="32">
        <v>7</v>
      </c>
      <c r="U1245" s="32">
        <v>8</v>
      </c>
      <c r="V1245" s="32" t="s">
        <v>49</v>
      </c>
      <c r="W1245" s="32">
        <f>SUM(_xlfn.XLOOKUP(B1245,freq!$A$2:$A$40,freq!$B$2:$B$40,0),_xlfn.XLOOKUP(C1245,freq!$A$2:$A$40,freq!$B$2:$B$40,0),_xlfn.XLOOKUP(D1245,freq!$A$2:$A$40,freq!$B$2:$B$40,0),_xlfn.XLOOKUP(E1245,freq!$A$2:$A$40,freq!$B$2:$B$40,0),_xlfn.XLOOKUP(F1245,freq!$A$2:$A$40,freq!$B$2:$B$40,0),_xlfn.XLOOKUP(G1245,freq!$A$2:$A$40,freq!$B$2:$B$40,0),_xlfn.XLOOKUP(H1245,freq!$A$2:$A$40,freq!$B$2:$B$40,0),_xlfn.XLOOKUP(I1245,freq!$A$2:$A$40,freq!$B$2:$B$40,0),_xlfn.XLOOKUP(J1245,freq!$A$2:$A$40,freq!$B$2:$B$40,0),_xlfn.XLOOKUP(K1245,freq!$A$2:$A$40,freq!$B$2:$B$40,0),_xlfn.XLOOKUP(L1245,freq!$A$2:$A$40,freq!$B$2:$B$40,0),_xlfn.XLOOKUP(M1245,freq!$A$2:$A$40,freq!$B$2:$B$40,0),_xlfn.XLOOKUP(N1245,freq!$A$2:$A$40,freq!$B$2:$B$40,0),_xlfn.XLOOKUP(O1245,freq!$A$2:$A$40,freq!$B$2:$B$40,0),_xlfn.XLOOKUP(P1245,freq!$A$2:$A$40,freq!$B$2:$B$40,0),_xlfn.XLOOKUP(Q1245,freq!$A$2:$A$40,freq!$B$2:$B$40,0),_xlfn.XLOOKUP(R1245,freq!$A$2:$A$40,freq!$B$2:$B$40,0),_xlfn.XLOOKUP(S1245,freq!$A$2:$A$40,freq!$B$2:$B$40,0),_xlfn.XLOOKUP(T1245,freq!$A$2:$A$40,freq!$B$2:$B$40,0),_xlfn.XLOOKUP(U1245,freq!$A$2:$A$40,freq!$B$2:$B$40,0),_xlfn.XLOOKUP(V1245,freq!$A$2:$A$40,freq!$B$2:$B$40,0))</f>
        <v>47.779999999999994</v>
      </c>
    </row>
    <row r="1246" spans="1:23" hidden="1" x14ac:dyDescent="0.35">
      <c r="A1246" s="32" t="s">
        <v>356</v>
      </c>
      <c r="B1246" s="32" t="s">
        <v>45</v>
      </c>
      <c r="C1246" s="32" t="s">
        <v>33</v>
      </c>
      <c r="D1246" s="32" t="s">
        <v>42</v>
      </c>
      <c r="E1246" s="32">
        <v>2</v>
      </c>
      <c r="F1246" s="32">
        <v>2</v>
      </c>
      <c r="G1246" s="32" t="s">
        <v>4</v>
      </c>
      <c r="H1246" s="32" t="s">
        <v>29</v>
      </c>
      <c r="I1246" s="32" t="s">
        <v>30</v>
      </c>
      <c r="J1246" s="32" t="s">
        <v>28</v>
      </c>
      <c r="K1246" s="32">
        <v>9</v>
      </c>
      <c r="L1246" s="32">
        <v>2</v>
      </c>
      <c r="M1246" s="32" t="s">
        <v>31</v>
      </c>
      <c r="N1246" s="32" t="s">
        <v>3</v>
      </c>
      <c r="O1246" s="32">
        <v>0</v>
      </c>
      <c r="P1246" s="32">
        <v>6</v>
      </c>
      <c r="Q1246" s="32" t="s">
        <v>28</v>
      </c>
      <c r="R1246" s="32">
        <v>5</v>
      </c>
      <c r="S1246" s="32" t="s">
        <v>48</v>
      </c>
      <c r="T1246" s="32" t="s">
        <v>44</v>
      </c>
      <c r="U1246" s="32">
        <v>8</v>
      </c>
      <c r="V1246" s="32" t="s">
        <v>38</v>
      </c>
      <c r="W1246" s="32">
        <f>SUM(_xlfn.XLOOKUP(B1246,freq!$A$2:$A$40,freq!$B$2:$B$40,0),_xlfn.XLOOKUP(C1246,freq!$A$2:$A$40,freq!$B$2:$B$40,0),_xlfn.XLOOKUP(D1246,freq!$A$2:$A$40,freq!$B$2:$B$40,0),_xlfn.XLOOKUP(E1246,freq!$A$2:$A$40,freq!$B$2:$B$40,0),_xlfn.XLOOKUP(F1246,freq!$A$2:$A$40,freq!$B$2:$B$40,0),_xlfn.XLOOKUP(G1246,freq!$A$2:$A$40,freq!$B$2:$B$40,0),_xlfn.XLOOKUP(H1246,freq!$A$2:$A$40,freq!$B$2:$B$40,0),_xlfn.XLOOKUP(I1246,freq!$A$2:$A$40,freq!$B$2:$B$40,0),_xlfn.XLOOKUP(J1246,freq!$A$2:$A$40,freq!$B$2:$B$40,0),_xlfn.XLOOKUP(K1246,freq!$A$2:$A$40,freq!$B$2:$B$40,0),_xlfn.XLOOKUP(L1246,freq!$A$2:$A$40,freq!$B$2:$B$40,0),_xlfn.XLOOKUP(M1246,freq!$A$2:$A$40,freq!$B$2:$B$40,0),_xlfn.XLOOKUP(N1246,freq!$A$2:$A$40,freq!$B$2:$B$40,0),_xlfn.XLOOKUP(O1246,freq!$A$2:$A$40,freq!$B$2:$B$40,0),_xlfn.XLOOKUP(P1246,freq!$A$2:$A$40,freq!$B$2:$B$40,0),_xlfn.XLOOKUP(Q1246,freq!$A$2:$A$40,freq!$B$2:$B$40,0),_xlfn.XLOOKUP(R1246,freq!$A$2:$A$40,freq!$B$2:$B$40,0),_xlfn.XLOOKUP(S1246,freq!$A$2:$A$40,freq!$B$2:$B$40,0),_xlfn.XLOOKUP(T1246,freq!$A$2:$A$40,freq!$B$2:$B$40,0),_xlfn.XLOOKUP(U1246,freq!$A$2:$A$40,freq!$B$2:$B$40,0),_xlfn.XLOOKUP(V1246,freq!$A$2:$A$40,freq!$B$2:$B$40,0))</f>
        <v>47.779999999999994</v>
      </c>
    </row>
    <row r="1247" spans="1:23" hidden="1" x14ac:dyDescent="0.35">
      <c r="A1247" s="32" t="s">
        <v>1647</v>
      </c>
      <c r="B1247" s="32" t="s">
        <v>4</v>
      </c>
      <c r="C1247" s="32">
        <v>7</v>
      </c>
      <c r="D1247" s="32">
        <v>5</v>
      </c>
      <c r="E1247" s="32" t="s">
        <v>30</v>
      </c>
      <c r="F1247" s="32" t="s">
        <v>32</v>
      </c>
      <c r="G1247" s="32" t="s">
        <v>48</v>
      </c>
      <c r="H1247" s="32" t="s">
        <v>36</v>
      </c>
      <c r="I1247" s="32" t="s">
        <v>36</v>
      </c>
      <c r="J1247" s="32" t="s">
        <v>35</v>
      </c>
      <c r="K1247" s="32" t="s">
        <v>38</v>
      </c>
      <c r="L1247" s="32" t="s">
        <v>56</v>
      </c>
      <c r="M1247" s="32" t="s">
        <v>40</v>
      </c>
      <c r="N1247" s="32">
        <v>1</v>
      </c>
      <c r="O1247" s="32" t="s">
        <v>34</v>
      </c>
      <c r="P1247" s="32">
        <v>7</v>
      </c>
      <c r="Q1247" s="32" t="s">
        <v>29</v>
      </c>
      <c r="R1247" s="32" t="s">
        <v>59</v>
      </c>
      <c r="S1247" s="32" t="s">
        <v>3</v>
      </c>
      <c r="T1247" s="32">
        <v>2</v>
      </c>
      <c r="U1247" s="32" t="s">
        <v>32</v>
      </c>
      <c r="V1247" s="32">
        <v>9</v>
      </c>
      <c r="W1247" s="32">
        <f>SUM(_xlfn.XLOOKUP(B1247,freq!$A$2:$A$40,freq!$B$2:$B$40,0),_xlfn.XLOOKUP(C1247,freq!$A$2:$A$40,freq!$B$2:$B$40,0),_xlfn.XLOOKUP(D1247,freq!$A$2:$A$40,freq!$B$2:$B$40,0),_xlfn.XLOOKUP(E1247,freq!$A$2:$A$40,freq!$B$2:$B$40,0),_xlfn.XLOOKUP(F1247,freq!$A$2:$A$40,freq!$B$2:$B$40,0),_xlfn.XLOOKUP(G1247,freq!$A$2:$A$40,freq!$B$2:$B$40,0),_xlfn.XLOOKUP(H1247,freq!$A$2:$A$40,freq!$B$2:$B$40,0),_xlfn.XLOOKUP(I1247,freq!$A$2:$A$40,freq!$B$2:$B$40,0),_xlfn.XLOOKUP(J1247,freq!$A$2:$A$40,freq!$B$2:$B$40,0),_xlfn.XLOOKUP(K1247,freq!$A$2:$A$40,freq!$B$2:$B$40,0),_xlfn.XLOOKUP(L1247,freq!$A$2:$A$40,freq!$B$2:$B$40,0),_xlfn.XLOOKUP(M1247,freq!$A$2:$A$40,freq!$B$2:$B$40,0),_xlfn.XLOOKUP(N1247,freq!$A$2:$A$40,freq!$B$2:$B$40,0),_xlfn.XLOOKUP(O1247,freq!$A$2:$A$40,freq!$B$2:$B$40,0),_xlfn.XLOOKUP(P1247,freq!$A$2:$A$40,freq!$B$2:$B$40,0),_xlfn.XLOOKUP(Q1247,freq!$A$2:$A$40,freq!$B$2:$B$40,0),_xlfn.XLOOKUP(R1247,freq!$A$2:$A$40,freq!$B$2:$B$40,0),_xlfn.XLOOKUP(S1247,freq!$A$2:$A$40,freq!$B$2:$B$40,0),_xlfn.XLOOKUP(T1247,freq!$A$2:$A$40,freq!$B$2:$B$40,0),_xlfn.XLOOKUP(U1247,freq!$A$2:$A$40,freq!$B$2:$B$40,0),_xlfn.XLOOKUP(V1247,freq!$A$2:$A$40,freq!$B$2:$B$40,0))</f>
        <v>47.73</v>
      </c>
    </row>
    <row r="1248" spans="1:23" hidden="1" x14ac:dyDescent="0.35">
      <c r="A1248" s="32" t="s">
        <v>1519</v>
      </c>
      <c r="B1248" s="32">
        <v>3</v>
      </c>
      <c r="C1248" s="32">
        <v>3</v>
      </c>
      <c r="D1248" s="32" t="s">
        <v>29</v>
      </c>
      <c r="E1248" s="32">
        <v>7</v>
      </c>
      <c r="F1248" s="32">
        <v>7</v>
      </c>
      <c r="G1248" s="32" t="s">
        <v>29</v>
      </c>
      <c r="H1248" s="32">
        <v>5</v>
      </c>
      <c r="I1248" s="32" t="s">
        <v>29</v>
      </c>
      <c r="J1248" s="32" t="s">
        <v>34</v>
      </c>
      <c r="K1248" s="32" t="s">
        <v>3</v>
      </c>
      <c r="L1248" s="32" t="s">
        <v>33</v>
      </c>
      <c r="M1248" s="32" t="s">
        <v>3</v>
      </c>
      <c r="N1248" s="32" t="s">
        <v>48</v>
      </c>
      <c r="O1248" s="32" t="s">
        <v>4</v>
      </c>
      <c r="P1248" s="32" t="s">
        <v>36</v>
      </c>
      <c r="Q1248" s="32">
        <v>9</v>
      </c>
      <c r="R1248" s="32" t="s">
        <v>2</v>
      </c>
      <c r="S1248" s="32" t="s">
        <v>43</v>
      </c>
      <c r="T1248" s="32">
        <v>6</v>
      </c>
      <c r="U1248" s="32" t="s">
        <v>56</v>
      </c>
      <c r="V1248" s="32" t="s">
        <v>50</v>
      </c>
      <c r="W1248" s="32">
        <f>SUM(_xlfn.XLOOKUP(B1248,freq!$A$2:$A$40,freq!$B$2:$B$40,0),_xlfn.XLOOKUP(C1248,freq!$A$2:$A$40,freq!$B$2:$B$40,0),_xlfn.XLOOKUP(D1248,freq!$A$2:$A$40,freq!$B$2:$B$40,0),_xlfn.XLOOKUP(E1248,freq!$A$2:$A$40,freq!$B$2:$B$40,0),_xlfn.XLOOKUP(F1248,freq!$A$2:$A$40,freq!$B$2:$B$40,0),_xlfn.XLOOKUP(G1248,freq!$A$2:$A$40,freq!$B$2:$B$40,0),_xlfn.XLOOKUP(H1248,freq!$A$2:$A$40,freq!$B$2:$B$40,0),_xlfn.XLOOKUP(I1248,freq!$A$2:$A$40,freq!$B$2:$B$40,0),_xlfn.XLOOKUP(J1248,freq!$A$2:$A$40,freq!$B$2:$B$40,0),_xlfn.XLOOKUP(K1248,freq!$A$2:$A$40,freq!$B$2:$B$40,0),_xlfn.XLOOKUP(L1248,freq!$A$2:$A$40,freq!$B$2:$B$40,0),_xlfn.XLOOKUP(M1248,freq!$A$2:$A$40,freq!$B$2:$B$40,0),_xlfn.XLOOKUP(N1248,freq!$A$2:$A$40,freq!$B$2:$B$40,0),_xlfn.XLOOKUP(O1248,freq!$A$2:$A$40,freq!$B$2:$B$40,0),_xlfn.XLOOKUP(P1248,freq!$A$2:$A$40,freq!$B$2:$B$40,0),_xlfn.XLOOKUP(Q1248,freq!$A$2:$A$40,freq!$B$2:$B$40,0),_xlfn.XLOOKUP(R1248,freq!$A$2:$A$40,freq!$B$2:$B$40,0),_xlfn.XLOOKUP(S1248,freq!$A$2:$A$40,freq!$B$2:$B$40,0),_xlfn.XLOOKUP(T1248,freq!$A$2:$A$40,freq!$B$2:$B$40,0),_xlfn.XLOOKUP(U1248,freq!$A$2:$A$40,freq!$B$2:$B$40,0),_xlfn.XLOOKUP(V1248,freq!$A$2:$A$40,freq!$B$2:$B$40,0))</f>
        <v>47.72</v>
      </c>
    </row>
    <row r="1249" spans="1:23" hidden="1" x14ac:dyDescent="0.35">
      <c r="A1249" s="32" t="s">
        <v>1595</v>
      </c>
      <c r="B1249" s="32" t="s">
        <v>4</v>
      </c>
      <c r="C1249" s="32" t="s">
        <v>58</v>
      </c>
      <c r="D1249" s="32">
        <v>6</v>
      </c>
      <c r="E1249" s="32">
        <v>9</v>
      </c>
      <c r="F1249" s="32" t="s">
        <v>35</v>
      </c>
      <c r="G1249" s="32" t="s">
        <v>40</v>
      </c>
      <c r="H1249" s="32" t="s">
        <v>41</v>
      </c>
      <c r="I1249" s="32" t="s">
        <v>33</v>
      </c>
      <c r="J1249" s="32" t="s">
        <v>53</v>
      </c>
      <c r="K1249" s="32" t="s">
        <v>0</v>
      </c>
      <c r="L1249" s="32" t="s">
        <v>36</v>
      </c>
      <c r="M1249" s="32">
        <v>1</v>
      </c>
      <c r="N1249" s="32" t="s">
        <v>56</v>
      </c>
      <c r="O1249" s="32" t="s">
        <v>41</v>
      </c>
      <c r="P1249" s="32" t="s">
        <v>44</v>
      </c>
      <c r="Q1249" s="32">
        <v>4</v>
      </c>
      <c r="R1249" s="32" t="s">
        <v>2</v>
      </c>
      <c r="S1249" s="32" t="s">
        <v>32</v>
      </c>
      <c r="T1249" s="32" t="s">
        <v>3</v>
      </c>
      <c r="U1249" s="32">
        <v>7</v>
      </c>
      <c r="V1249" s="32" t="s">
        <v>40</v>
      </c>
      <c r="W1249" s="32">
        <f>SUM(_xlfn.XLOOKUP(B1249,freq!$A$2:$A$40,freq!$B$2:$B$40,0),_xlfn.XLOOKUP(C1249,freq!$A$2:$A$40,freq!$B$2:$B$40,0),_xlfn.XLOOKUP(D1249,freq!$A$2:$A$40,freq!$B$2:$B$40,0),_xlfn.XLOOKUP(E1249,freq!$A$2:$A$40,freq!$B$2:$B$40,0),_xlfn.XLOOKUP(F1249,freq!$A$2:$A$40,freq!$B$2:$B$40,0),_xlfn.XLOOKUP(G1249,freq!$A$2:$A$40,freq!$B$2:$B$40,0),_xlfn.XLOOKUP(H1249,freq!$A$2:$A$40,freq!$B$2:$B$40,0),_xlfn.XLOOKUP(I1249,freq!$A$2:$A$40,freq!$B$2:$B$40,0),_xlfn.XLOOKUP(J1249,freq!$A$2:$A$40,freq!$B$2:$B$40,0),_xlfn.XLOOKUP(K1249,freq!$A$2:$A$40,freq!$B$2:$B$40,0),_xlfn.XLOOKUP(L1249,freq!$A$2:$A$40,freq!$B$2:$B$40,0),_xlfn.XLOOKUP(M1249,freq!$A$2:$A$40,freq!$B$2:$B$40,0),_xlfn.XLOOKUP(N1249,freq!$A$2:$A$40,freq!$B$2:$B$40,0),_xlfn.XLOOKUP(O1249,freq!$A$2:$A$40,freq!$B$2:$B$40,0),_xlfn.XLOOKUP(P1249,freq!$A$2:$A$40,freq!$B$2:$B$40,0),_xlfn.XLOOKUP(Q1249,freq!$A$2:$A$40,freq!$B$2:$B$40,0),_xlfn.XLOOKUP(R1249,freq!$A$2:$A$40,freq!$B$2:$B$40,0),_xlfn.XLOOKUP(S1249,freq!$A$2:$A$40,freq!$B$2:$B$40,0),_xlfn.XLOOKUP(T1249,freq!$A$2:$A$40,freq!$B$2:$B$40,0),_xlfn.XLOOKUP(U1249,freq!$A$2:$A$40,freq!$B$2:$B$40,0),_xlfn.XLOOKUP(V1249,freq!$A$2:$A$40,freq!$B$2:$B$40,0))</f>
        <v>47.72</v>
      </c>
    </row>
    <row r="1250" spans="1:23" hidden="1" x14ac:dyDescent="0.35">
      <c r="A1250" s="32" t="s">
        <v>957</v>
      </c>
      <c r="B1250" s="32" t="s">
        <v>3</v>
      </c>
      <c r="C1250" s="32" t="s">
        <v>34</v>
      </c>
      <c r="D1250" s="32">
        <v>2</v>
      </c>
      <c r="E1250" s="32" t="s">
        <v>41</v>
      </c>
      <c r="F1250" s="32">
        <v>6</v>
      </c>
      <c r="G1250" s="32" t="s">
        <v>43</v>
      </c>
      <c r="H1250" s="32">
        <v>0</v>
      </c>
      <c r="I1250" s="32" t="s">
        <v>56</v>
      </c>
      <c r="J1250" s="32" t="s">
        <v>44</v>
      </c>
      <c r="K1250" s="32" t="s">
        <v>3</v>
      </c>
      <c r="L1250" s="32" t="s">
        <v>32</v>
      </c>
      <c r="M1250" s="32" t="s">
        <v>31</v>
      </c>
      <c r="N1250" s="32" t="s">
        <v>29</v>
      </c>
      <c r="O1250" s="32" t="s">
        <v>0</v>
      </c>
      <c r="P1250" s="32">
        <v>5</v>
      </c>
      <c r="Q1250" s="32" t="s">
        <v>53</v>
      </c>
      <c r="R1250" s="32">
        <v>4</v>
      </c>
      <c r="S1250" s="32" t="s">
        <v>53</v>
      </c>
      <c r="T1250" s="32" t="s">
        <v>41</v>
      </c>
      <c r="U1250" s="32" t="s">
        <v>31</v>
      </c>
      <c r="V1250" s="32">
        <v>9</v>
      </c>
      <c r="W1250" s="32">
        <f>SUM(_xlfn.XLOOKUP(B1250,freq!$A$2:$A$40,freq!$B$2:$B$40,0),_xlfn.XLOOKUP(C1250,freq!$A$2:$A$40,freq!$B$2:$B$40,0),_xlfn.XLOOKUP(D1250,freq!$A$2:$A$40,freq!$B$2:$B$40,0),_xlfn.XLOOKUP(E1250,freq!$A$2:$A$40,freq!$B$2:$B$40,0),_xlfn.XLOOKUP(F1250,freq!$A$2:$A$40,freq!$B$2:$B$40,0),_xlfn.XLOOKUP(G1250,freq!$A$2:$A$40,freq!$B$2:$B$40,0),_xlfn.XLOOKUP(H1250,freq!$A$2:$A$40,freq!$B$2:$B$40,0),_xlfn.XLOOKUP(I1250,freq!$A$2:$A$40,freq!$B$2:$B$40,0),_xlfn.XLOOKUP(J1250,freq!$A$2:$A$40,freq!$B$2:$B$40,0),_xlfn.XLOOKUP(K1250,freq!$A$2:$A$40,freq!$B$2:$B$40,0),_xlfn.XLOOKUP(L1250,freq!$A$2:$A$40,freq!$B$2:$B$40,0),_xlfn.XLOOKUP(M1250,freq!$A$2:$A$40,freq!$B$2:$B$40,0),_xlfn.XLOOKUP(N1250,freq!$A$2:$A$40,freq!$B$2:$B$40,0),_xlfn.XLOOKUP(O1250,freq!$A$2:$A$40,freq!$B$2:$B$40,0),_xlfn.XLOOKUP(P1250,freq!$A$2:$A$40,freq!$B$2:$B$40,0),_xlfn.XLOOKUP(Q1250,freq!$A$2:$A$40,freq!$B$2:$B$40,0),_xlfn.XLOOKUP(R1250,freq!$A$2:$A$40,freq!$B$2:$B$40,0),_xlfn.XLOOKUP(S1250,freq!$A$2:$A$40,freq!$B$2:$B$40,0),_xlfn.XLOOKUP(T1250,freq!$A$2:$A$40,freq!$B$2:$B$40,0),_xlfn.XLOOKUP(U1250,freq!$A$2:$A$40,freq!$B$2:$B$40,0),_xlfn.XLOOKUP(V1250,freq!$A$2:$A$40,freq!$B$2:$B$40,0))</f>
        <v>47.7</v>
      </c>
    </row>
    <row r="1251" spans="1:23" hidden="1" x14ac:dyDescent="0.35">
      <c r="A1251" s="32" t="s">
        <v>1681</v>
      </c>
      <c r="B1251" s="32" t="s">
        <v>43</v>
      </c>
      <c r="C1251" s="32">
        <v>1</v>
      </c>
      <c r="D1251" s="32" t="s">
        <v>33</v>
      </c>
      <c r="E1251" s="32" t="s">
        <v>30</v>
      </c>
      <c r="F1251" s="32" t="s">
        <v>48</v>
      </c>
      <c r="G1251" s="32" t="s">
        <v>41</v>
      </c>
      <c r="H1251" s="32">
        <v>9</v>
      </c>
      <c r="I1251" s="32" t="s">
        <v>38</v>
      </c>
      <c r="J1251" s="32" t="s">
        <v>38</v>
      </c>
      <c r="K1251" s="32" t="s">
        <v>42</v>
      </c>
      <c r="L1251" s="32" t="s">
        <v>56</v>
      </c>
      <c r="M1251" s="32" t="s">
        <v>28</v>
      </c>
      <c r="N1251" s="32" t="s">
        <v>33</v>
      </c>
      <c r="O1251" s="32">
        <v>4</v>
      </c>
      <c r="P1251" s="32" t="s">
        <v>58</v>
      </c>
      <c r="Q1251" s="32" t="s">
        <v>3</v>
      </c>
      <c r="R1251" s="32" t="s">
        <v>58</v>
      </c>
      <c r="S1251" s="32" t="s">
        <v>48</v>
      </c>
      <c r="T1251" s="32">
        <v>4</v>
      </c>
      <c r="U1251" s="32" t="s">
        <v>48</v>
      </c>
      <c r="V1251" s="32" t="s">
        <v>48</v>
      </c>
      <c r="W1251" s="32">
        <f>SUM(_xlfn.XLOOKUP(B1251,freq!$A$2:$A$40,freq!$B$2:$B$40,0),_xlfn.XLOOKUP(C1251,freq!$A$2:$A$40,freq!$B$2:$B$40,0),_xlfn.XLOOKUP(D1251,freq!$A$2:$A$40,freq!$B$2:$B$40,0),_xlfn.XLOOKUP(E1251,freq!$A$2:$A$40,freq!$B$2:$B$40,0),_xlfn.XLOOKUP(F1251,freq!$A$2:$A$40,freq!$B$2:$B$40,0),_xlfn.XLOOKUP(G1251,freq!$A$2:$A$40,freq!$B$2:$B$40,0),_xlfn.XLOOKUP(H1251,freq!$A$2:$A$40,freq!$B$2:$B$40,0),_xlfn.XLOOKUP(I1251,freq!$A$2:$A$40,freq!$B$2:$B$40,0),_xlfn.XLOOKUP(J1251,freq!$A$2:$A$40,freq!$B$2:$B$40,0),_xlfn.XLOOKUP(K1251,freq!$A$2:$A$40,freq!$B$2:$B$40,0),_xlfn.XLOOKUP(L1251,freq!$A$2:$A$40,freq!$B$2:$B$40,0),_xlfn.XLOOKUP(M1251,freq!$A$2:$A$40,freq!$B$2:$B$40,0),_xlfn.XLOOKUP(N1251,freq!$A$2:$A$40,freq!$B$2:$B$40,0),_xlfn.XLOOKUP(O1251,freq!$A$2:$A$40,freq!$B$2:$B$40,0),_xlfn.XLOOKUP(P1251,freq!$A$2:$A$40,freq!$B$2:$B$40,0),_xlfn.XLOOKUP(Q1251,freq!$A$2:$A$40,freq!$B$2:$B$40,0),_xlfn.XLOOKUP(R1251,freq!$A$2:$A$40,freq!$B$2:$B$40,0),_xlfn.XLOOKUP(S1251,freq!$A$2:$A$40,freq!$B$2:$B$40,0),_xlfn.XLOOKUP(T1251,freq!$A$2:$A$40,freq!$B$2:$B$40,0),_xlfn.XLOOKUP(U1251,freq!$A$2:$A$40,freq!$B$2:$B$40,0),_xlfn.XLOOKUP(V1251,freq!$A$2:$A$40,freq!$B$2:$B$40,0))</f>
        <v>47.7</v>
      </c>
    </row>
    <row r="1252" spans="1:23" hidden="1" x14ac:dyDescent="0.35">
      <c r="A1252" s="32" t="s">
        <v>579</v>
      </c>
      <c r="B1252" s="32" t="s">
        <v>45</v>
      </c>
      <c r="C1252" s="32">
        <v>4</v>
      </c>
      <c r="D1252" s="32">
        <v>7</v>
      </c>
      <c r="E1252" s="32" t="s">
        <v>31</v>
      </c>
      <c r="F1252" s="32">
        <v>5</v>
      </c>
      <c r="G1252" s="32">
        <v>9</v>
      </c>
      <c r="H1252" s="32" t="s">
        <v>32</v>
      </c>
      <c r="I1252" s="32" t="s">
        <v>0</v>
      </c>
      <c r="J1252" s="32" t="s">
        <v>58</v>
      </c>
      <c r="K1252" s="32" t="s">
        <v>36</v>
      </c>
      <c r="L1252" s="32">
        <v>2</v>
      </c>
      <c r="M1252" s="32" t="s">
        <v>40</v>
      </c>
      <c r="N1252" s="32" t="s">
        <v>38</v>
      </c>
      <c r="O1252" s="32" t="s">
        <v>36</v>
      </c>
      <c r="P1252" s="32" t="s">
        <v>38</v>
      </c>
      <c r="Q1252" s="32" t="s">
        <v>32</v>
      </c>
      <c r="R1252" s="32" t="s">
        <v>43</v>
      </c>
      <c r="S1252" s="32" t="s">
        <v>3</v>
      </c>
      <c r="T1252" s="32" t="s">
        <v>46</v>
      </c>
      <c r="U1252" s="32">
        <v>3</v>
      </c>
      <c r="V1252" s="32" t="s">
        <v>28</v>
      </c>
      <c r="W1252" s="32">
        <f>SUM(_xlfn.XLOOKUP(B1252,freq!$A$2:$A$40,freq!$B$2:$B$40,0),_xlfn.XLOOKUP(C1252,freq!$A$2:$A$40,freq!$B$2:$B$40,0),_xlfn.XLOOKUP(D1252,freq!$A$2:$A$40,freq!$B$2:$B$40,0),_xlfn.XLOOKUP(E1252,freq!$A$2:$A$40,freq!$B$2:$B$40,0),_xlfn.XLOOKUP(F1252,freq!$A$2:$A$40,freq!$B$2:$B$40,0),_xlfn.XLOOKUP(G1252,freq!$A$2:$A$40,freq!$B$2:$B$40,0),_xlfn.XLOOKUP(H1252,freq!$A$2:$A$40,freq!$B$2:$B$40,0),_xlfn.XLOOKUP(I1252,freq!$A$2:$A$40,freq!$B$2:$B$40,0),_xlfn.XLOOKUP(J1252,freq!$A$2:$A$40,freq!$B$2:$B$40,0),_xlfn.XLOOKUP(K1252,freq!$A$2:$A$40,freq!$B$2:$B$40,0),_xlfn.XLOOKUP(L1252,freq!$A$2:$A$40,freq!$B$2:$B$40,0),_xlfn.XLOOKUP(M1252,freq!$A$2:$A$40,freq!$B$2:$B$40,0),_xlfn.XLOOKUP(N1252,freq!$A$2:$A$40,freq!$B$2:$B$40,0),_xlfn.XLOOKUP(O1252,freq!$A$2:$A$40,freq!$B$2:$B$40,0),_xlfn.XLOOKUP(P1252,freq!$A$2:$A$40,freq!$B$2:$B$40,0),_xlfn.XLOOKUP(Q1252,freq!$A$2:$A$40,freq!$B$2:$B$40,0),_xlfn.XLOOKUP(R1252,freq!$A$2:$A$40,freq!$B$2:$B$40,0),_xlfn.XLOOKUP(S1252,freq!$A$2:$A$40,freq!$B$2:$B$40,0),_xlfn.XLOOKUP(T1252,freq!$A$2:$A$40,freq!$B$2:$B$40,0),_xlfn.XLOOKUP(U1252,freq!$A$2:$A$40,freq!$B$2:$B$40,0),_xlfn.XLOOKUP(V1252,freq!$A$2:$A$40,freq!$B$2:$B$40,0))</f>
        <v>47.68</v>
      </c>
    </row>
    <row r="1253" spans="1:23" hidden="1" x14ac:dyDescent="0.35">
      <c r="A1253" s="32" t="s">
        <v>1748</v>
      </c>
      <c r="B1253" s="32" t="s">
        <v>29</v>
      </c>
      <c r="C1253" s="32" t="s">
        <v>40</v>
      </c>
      <c r="D1253" s="32">
        <v>5</v>
      </c>
      <c r="E1253" s="32" t="s">
        <v>28</v>
      </c>
      <c r="F1253" s="32" t="s">
        <v>32</v>
      </c>
      <c r="G1253" s="32" t="s">
        <v>44</v>
      </c>
      <c r="H1253" s="32" t="s">
        <v>37</v>
      </c>
      <c r="I1253" s="32">
        <v>6</v>
      </c>
      <c r="J1253" s="32">
        <v>5</v>
      </c>
      <c r="K1253" s="32" t="s">
        <v>49</v>
      </c>
      <c r="L1253" s="32" t="s">
        <v>4</v>
      </c>
      <c r="M1253" s="32" t="s">
        <v>37</v>
      </c>
      <c r="N1253" s="32" t="s">
        <v>44</v>
      </c>
      <c r="O1253" s="32" t="s">
        <v>31</v>
      </c>
      <c r="P1253" s="32" t="s">
        <v>56</v>
      </c>
      <c r="Q1253" s="32">
        <v>4</v>
      </c>
      <c r="R1253" s="32" t="s">
        <v>0</v>
      </c>
      <c r="S1253" s="32" t="s">
        <v>40</v>
      </c>
      <c r="T1253" s="32">
        <v>5</v>
      </c>
      <c r="U1253" s="32" t="s">
        <v>29</v>
      </c>
      <c r="V1253" s="32">
        <v>0</v>
      </c>
      <c r="W1253" s="32">
        <f>SUM(_xlfn.XLOOKUP(B1253,freq!$A$2:$A$40,freq!$B$2:$B$40,0),_xlfn.XLOOKUP(C1253,freq!$A$2:$A$40,freq!$B$2:$B$40,0),_xlfn.XLOOKUP(D1253,freq!$A$2:$A$40,freq!$B$2:$B$40,0),_xlfn.XLOOKUP(E1253,freq!$A$2:$A$40,freq!$B$2:$B$40,0),_xlfn.XLOOKUP(F1253,freq!$A$2:$A$40,freq!$B$2:$B$40,0),_xlfn.XLOOKUP(G1253,freq!$A$2:$A$40,freq!$B$2:$B$40,0),_xlfn.XLOOKUP(H1253,freq!$A$2:$A$40,freq!$B$2:$B$40,0),_xlfn.XLOOKUP(I1253,freq!$A$2:$A$40,freq!$B$2:$B$40,0),_xlfn.XLOOKUP(J1253,freq!$A$2:$A$40,freq!$B$2:$B$40,0),_xlfn.XLOOKUP(K1253,freq!$A$2:$A$40,freq!$B$2:$B$40,0),_xlfn.XLOOKUP(L1253,freq!$A$2:$A$40,freq!$B$2:$B$40,0),_xlfn.XLOOKUP(M1253,freq!$A$2:$A$40,freq!$B$2:$B$40,0),_xlfn.XLOOKUP(N1253,freq!$A$2:$A$40,freq!$B$2:$B$40,0),_xlfn.XLOOKUP(O1253,freq!$A$2:$A$40,freq!$B$2:$B$40,0),_xlfn.XLOOKUP(P1253,freq!$A$2:$A$40,freq!$B$2:$B$40,0),_xlfn.XLOOKUP(Q1253,freq!$A$2:$A$40,freq!$B$2:$B$40,0),_xlfn.XLOOKUP(R1253,freq!$A$2:$A$40,freq!$B$2:$B$40,0),_xlfn.XLOOKUP(S1253,freq!$A$2:$A$40,freq!$B$2:$B$40,0),_xlfn.XLOOKUP(T1253,freq!$A$2:$A$40,freq!$B$2:$B$40,0),_xlfn.XLOOKUP(U1253,freq!$A$2:$A$40,freq!$B$2:$B$40,0),_xlfn.XLOOKUP(V1253,freq!$A$2:$A$40,freq!$B$2:$B$40,0))</f>
        <v>47.660000000000004</v>
      </c>
    </row>
    <row r="1254" spans="1:23" hidden="1" x14ac:dyDescent="0.35">
      <c r="A1254" s="32" t="s">
        <v>1295</v>
      </c>
      <c r="B1254" s="32">
        <v>5</v>
      </c>
      <c r="C1254" s="32">
        <v>4</v>
      </c>
      <c r="D1254" s="32" t="s">
        <v>28</v>
      </c>
      <c r="E1254" s="32" t="s">
        <v>30</v>
      </c>
      <c r="F1254" s="32" t="s">
        <v>30</v>
      </c>
      <c r="G1254" s="32" t="s">
        <v>50</v>
      </c>
      <c r="H1254" s="32" t="s">
        <v>58</v>
      </c>
      <c r="I1254" s="32" t="s">
        <v>41</v>
      </c>
      <c r="J1254" s="32" t="s">
        <v>41</v>
      </c>
      <c r="K1254" s="32" t="s">
        <v>3</v>
      </c>
      <c r="L1254" s="32" t="s">
        <v>41</v>
      </c>
      <c r="M1254" s="32" t="s">
        <v>3</v>
      </c>
      <c r="N1254" s="32">
        <v>4</v>
      </c>
      <c r="O1254" s="32" t="s">
        <v>30</v>
      </c>
      <c r="P1254" s="32" t="s">
        <v>48</v>
      </c>
      <c r="Q1254" s="32" t="s">
        <v>3</v>
      </c>
      <c r="R1254" s="32" t="s">
        <v>43</v>
      </c>
      <c r="S1254" s="32" t="s">
        <v>45</v>
      </c>
      <c r="T1254" s="32" t="s">
        <v>38</v>
      </c>
      <c r="U1254" s="32">
        <v>9</v>
      </c>
      <c r="V1254" s="32">
        <v>2</v>
      </c>
      <c r="W1254" s="32">
        <f>SUM(_xlfn.XLOOKUP(B1254,freq!$A$2:$A$40,freq!$B$2:$B$40,0),_xlfn.XLOOKUP(C1254,freq!$A$2:$A$40,freq!$B$2:$B$40,0),_xlfn.XLOOKUP(D1254,freq!$A$2:$A$40,freq!$B$2:$B$40,0),_xlfn.XLOOKUP(E1254,freq!$A$2:$A$40,freq!$B$2:$B$40,0),_xlfn.XLOOKUP(F1254,freq!$A$2:$A$40,freq!$B$2:$B$40,0),_xlfn.XLOOKUP(G1254,freq!$A$2:$A$40,freq!$B$2:$B$40,0),_xlfn.XLOOKUP(H1254,freq!$A$2:$A$40,freq!$B$2:$B$40,0),_xlfn.XLOOKUP(I1254,freq!$A$2:$A$40,freq!$B$2:$B$40,0),_xlfn.XLOOKUP(J1254,freq!$A$2:$A$40,freq!$B$2:$B$40,0),_xlfn.XLOOKUP(K1254,freq!$A$2:$A$40,freq!$B$2:$B$40,0),_xlfn.XLOOKUP(L1254,freq!$A$2:$A$40,freq!$B$2:$B$40,0),_xlfn.XLOOKUP(M1254,freq!$A$2:$A$40,freq!$B$2:$B$40,0),_xlfn.XLOOKUP(N1254,freq!$A$2:$A$40,freq!$B$2:$B$40,0),_xlfn.XLOOKUP(O1254,freq!$A$2:$A$40,freq!$B$2:$B$40,0),_xlfn.XLOOKUP(P1254,freq!$A$2:$A$40,freq!$B$2:$B$40,0),_xlfn.XLOOKUP(Q1254,freq!$A$2:$A$40,freq!$B$2:$B$40,0),_xlfn.XLOOKUP(R1254,freq!$A$2:$A$40,freq!$B$2:$B$40,0),_xlfn.XLOOKUP(S1254,freq!$A$2:$A$40,freq!$B$2:$B$40,0),_xlfn.XLOOKUP(T1254,freq!$A$2:$A$40,freq!$B$2:$B$40,0),_xlfn.XLOOKUP(U1254,freq!$A$2:$A$40,freq!$B$2:$B$40,0),_xlfn.XLOOKUP(V1254,freq!$A$2:$A$40,freq!$B$2:$B$40,0))</f>
        <v>47.64</v>
      </c>
    </row>
    <row r="1255" spans="1:23" hidden="1" x14ac:dyDescent="0.35">
      <c r="A1255" s="32" t="s">
        <v>1844</v>
      </c>
      <c r="B1255" s="32" t="s">
        <v>29</v>
      </c>
      <c r="C1255" s="32" t="s">
        <v>34</v>
      </c>
      <c r="D1255" s="32">
        <v>0</v>
      </c>
      <c r="E1255" s="32" t="s">
        <v>41</v>
      </c>
      <c r="F1255" s="32" t="s">
        <v>42</v>
      </c>
      <c r="G1255" s="32" t="s">
        <v>53</v>
      </c>
      <c r="H1255" s="32" t="s">
        <v>56</v>
      </c>
      <c r="I1255" s="32" t="s">
        <v>42</v>
      </c>
      <c r="J1255" s="32" t="s">
        <v>58</v>
      </c>
      <c r="K1255" s="32">
        <v>4</v>
      </c>
      <c r="L1255" s="32" t="s">
        <v>50</v>
      </c>
      <c r="M1255" s="32" t="s">
        <v>3</v>
      </c>
      <c r="N1255" s="32" t="s">
        <v>31</v>
      </c>
      <c r="O1255" s="32" t="s">
        <v>0</v>
      </c>
      <c r="P1255" s="32" t="s">
        <v>0</v>
      </c>
      <c r="Q1255" s="32" t="s">
        <v>41</v>
      </c>
      <c r="R1255" s="32">
        <v>0</v>
      </c>
      <c r="S1255" s="32" t="s">
        <v>29</v>
      </c>
      <c r="T1255" s="32" t="s">
        <v>45</v>
      </c>
      <c r="U1255" s="32" t="s">
        <v>3</v>
      </c>
      <c r="V1255" s="32">
        <v>3</v>
      </c>
      <c r="W1255" s="32">
        <f>SUM(_xlfn.XLOOKUP(B1255,freq!$A$2:$A$40,freq!$B$2:$B$40,0),_xlfn.XLOOKUP(C1255,freq!$A$2:$A$40,freq!$B$2:$B$40,0),_xlfn.XLOOKUP(D1255,freq!$A$2:$A$40,freq!$B$2:$B$40,0),_xlfn.XLOOKUP(E1255,freq!$A$2:$A$40,freq!$B$2:$B$40,0),_xlfn.XLOOKUP(F1255,freq!$A$2:$A$40,freq!$B$2:$B$40,0),_xlfn.XLOOKUP(G1255,freq!$A$2:$A$40,freq!$B$2:$B$40,0),_xlfn.XLOOKUP(H1255,freq!$A$2:$A$40,freq!$B$2:$B$40,0),_xlfn.XLOOKUP(I1255,freq!$A$2:$A$40,freq!$B$2:$B$40,0),_xlfn.XLOOKUP(J1255,freq!$A$2:$A$40,freq!$B$2:$B$40,0),_xlfn.XLOOKUP(K1255,freq!$A$2:$A$40,freq!$B$2:$B$40,0),_xlfn.XLOOKUP(L1255,freq!$A$2:$A$40,freq!$B$2:$B$40,0),_xlfn.XLOOKUP(M1255,freq!$A$2:$A$40,freq!$B$2:$B$40,0),_xlfn.XLOOKUP(N1255,freq!$A$2:$A$40,freq!$B$2:$B$40,0),_xlfn.XLOOKUP(O1255,freq!$A$2:$A$40,freq!$B$2:$B$40,0),_xlfn.XLOOKUP(P1255,freq!$A$2:$A$40,freq!$B$2:$B$40,0),_xlfn.XLOOKUP(Q1255,freq!$A$2:$A$40,freq!$B$2:$B$40,0),_xlfn.XLOOKUP(R1255,freq!$A$2:$A$40,freq!$B$2:$B$40,0),_xlfn.XLOOKUP(S1255,freq!$A$2:$A$40,freq!$B$2:$B$40,0),_xlfn.XLOOKUP(T1255,freq!$A$2:$A$40,freq!$B$2:$B$40,0),_xlfn.XLOOKUP(U1255,freq!$A$2:$A$40,freq!$B$2:$B$40,0),_xlfn.XLOOKUP(V1255,freq!$A$2:$A$40,freq!$B$2:$B$40,0))</f>
        <v>47.64</v>
      </c>
    </row>
    <row r="1256" spans="1:23" hidden="1" x14ac:dyDescent="0.35">
      <c r="A1256" s="32" t="s">
        <v>1276</v>
      </c>
      <c r="B1256" s="32" t="s">
        <v>38</v>
      </c>
      <c r="C1256" s="32" t="s">
        <v>31</v>
      </c>
      <c r="D1256" s="32" t="s">
        <v>44</v>
      </c>
      <c r="E1256" s="32">
        <v>1</v>
      </c>
      <c r="F1256" s="32" t="s">
        <v>40</v>
      </c>
      <c r="G1256" s="32" t="s">
        <v>37</v>
      </c>
      <c r="H1256" s="32" t="s">
        <v>0</v>
      </c>
      <c r="I1256" s="32" t="s">
        <v>44</v>
      </c>
      <c r="J1256" s="32">
        <v>2</v>
      </c>
      <c r="K1256" s="32" t="s">
        <v>44</v>
      </c>
      <c r="L1256" s="32" t="s">
        <v>49</v>
      </c>
      <c r="M1256" s="32">
        <v>9</v>
      </c>
      <c r="N1256" s="32" t="s">
        <v>3</v>
      </c>
      <c r="O1256" s="32" t="s">
        <v>42</v>
      </c>
      <c r="P1256" s="32" t="s">
        <v>40</v>
      </c>
      <c r="Q1256" s="32" t="s">
        <v>0</v>
      </c>
      <c r="R1256" s="32" t="s">
        <v>49</v>
      </c>
      <c r="S1256" s="32" t="s">
        <v>28</v>
      </c>
      <c r="T1256" s="32" t="s">
        <v>1</v>
      </c>
      <c r="U1256" s="32">
        <v>5</v>
      </c>
      <c r="V1256" s="32" t="s">
        <v>33</v>
      </c>
      <c r="W1256" s="32">
        <f>SUM(_xlfn.XLOOKUP(B1256,freq!$A$2:$A$40,freq!$B$2:$B$40,0),_xlfn.XLOOKUP(C1256,freq!$A$2:$A$40,freq!$B$2:$B$40,0),_xlfn.XLOOKUP(D1256,freq!$A$2:$A$40,freq!$B$2:$B$40,0),_xlfn.XLOOKUP(E1256,freq!$A$2:$A$40,freq!$B$2:$B$40,0),_xlfn.XLOOKUP(F1256,freq!$A$2:$A$40,freq!$B$2:$B$40,0),_xlfn.XLOOKUP(G1256,freq!$A$2:$A$40,freq!$B$2:$B$40,0),_xlfn.XLOOKUP(H1256,freq!$A$2:$A$40,freq!$B$2:$B$40,0),_xlfn.XLOOKUP(I1256,freq!$A$2:$A$40,freq!$B$2:$B$40,0),_xlfn.XLOOKUP(J1256,freq!$A$2:$A$40,freq!$B$2:$B$40,0),_xlfn.XLOOKUP(K1256,freq!$A$2:$A$40,freq!$B$2:$B$40,0),_xlfn.XLOOKUP(L1256,freq!$A$2:$A$40,freq!$B$2:$B$40,0),_xlfn.XLOOKUP(M1256,freq!$A$2:$A$40,freq!$B$2:$B$40,0),_xlfn.XLOOKUP(N1256,freq!$A$2:$A$40,freq!$B$2:$B$40,0),_xlfn.XLOOKUP(O1256,freq!$A$2:$A$40,freq!$B$2:$B$40,0),_xlfn.XLOOKUP(P1256,freq!$A$2:$A$40,freq!$B$2:$B$40,0),_xlfn.XLOOKUP(Q1256,freq!$A$2:$A$40,freq!$B$2:$B$40,0),_xlfn.XLOOKUP(R1256,freq!$A$2:$A$40,freq!$B$2:$B$40,0),_xlfn.XLOOKUP(S1256,freq!$A$2:$A$40,freq!$B$2:$B$40,0),_xlfn.XLOOKUP(T1256,freq!$A$2:$A$40,freq!$B$2:$B$40,0),_xlfn.XLOOKUP(U1256,freq!$A$2:$A$40,freq!$B$2:$B$40,0),_xlfn.XLOOKUP(V1256,freq!$A$2:$A$40,freq!$B$2:$B$40,0))</f>
        <v>47.63</v>
      </c>
    </row>
    <row r="1257" spans="1:23" hidden="1" x14ac:dyDescent="0.35">
      <c r="A1257" s="32" t="s">
        <v>436</v>
      </c>
      <c r="B1257" s="32" t="s">
        <v>50</v>
      </c>
      <c r="C1257" s="32" t="s">
        <v>2</v>
      </c>
      <c r="D1257" s="32" t="s">
        <v>56</v>
      </c>
      <c r="E1257" s="32">
        <v>6</v>
      </c>
      <c r="F1257" s="32" t="s">
        <v>49</v>
      </c>
      <c r="G1257" s="32" t="s">
        <v>32</v>
      </c>
      <c r="H1257" s="32" t="s">
        <v>37</v>
      </c>
      <c r="I1257" s="32" t="s">
        <v>30</v>
      </c>
      <c r="J1257" s="32" t="s">
        <v>3</v>
      </c>
      <c r="K1257" s="32" t="s">
        <v>2</v>
      </c>
      <c r="L1257" s="32" t="s">
        <v>49</v>
      </c>
      <c r="M1257" s="32">
        <v>2</v>
      </c>
      <c r="N1257" s="32" t="s">
        <v>46</v>
      </c>
      <c r="O1257" s="32">
        <v>5</v>
      </c>
      <c r="P1257" s="32">
        <v>1</v>
      </c>
      <c r="Q1257" s="32">
        <v>7</v>
      </c>
      <c r="R1257" s="32">
        <v>6</v>
      </c>
      <c r="S1257" s="32" t="s">
        <v>33</v>
      </c>
      <c r="T1257" s="32">
        <v>7</v>
      </c>
      <c r="U1257" s="32">
        <v>9</v>
      </c>
      <c r="V1257" s="32" t="s">
        <v>42</v>
      </c>
      <c r="W1257" s="32">
        <f>SUM(_xlfn.XLOOKUP(B1257,freq!$A$2:$A$40,freq!$B$2:$B$40,0),_xlfn.XLOOKUP(C1257,freq!$A$2:$A$40,freq!$B$2:$B$40,0),_xlfn.XLOOKUP(D1257,freq!$A$2:$A$40,freq!$B$2:$B$40,0),_xlfn.XLOOKUP(E1257,freq!$A$2:$A$40,freq!$B$2:$B$40,0),_xlfn.XLOOKUP(F1257,freq!$A$2:$A$40,freq!$B$2:$B$40,0),_xlfn.XLOOKUP(G1257,freq!$A$2:$A$40,freq!$B$2:$B$40,0),_xlfn.XLOOKUP(H1257,freq!$A$2:$A$40,freq!$B$2:$B$40,0),_xlfn.XLOOKUP(I1257,freq!$A$2:$A$40,freq!$B$2:$B$40,0),_xlfn.XLOOKUP(J1257,freq!$A$2:$A$40,freq!$B$2:$B$40,0),_xlfn.XLOOKUP(K1257,freq!$A$2:$A$40,freq!$B$2:$B$40,0),_xlfn.XLOOKUP(L1257,freq!$A$2:$A$40,freq!$B$2:$B$40,0),_xlfn.XLOOKUP(M1257,freq!$A$2:$A$40,freq!$B$2:$B$40,0),_xlfn.XLOOKUP(N1257,freq!$A$2:$A$40,freq!$B$2:$B$40,0),_xlfn.XLOOKUP(O1257,freq!$A$2:$A$40,freq!$B$2:$B$40,0),_xlfn.XLOOKUP(P1257,freq!$A$2:$A$40,freq!$B$2:$B$40,0),_xlfn.XLOOKUP(Q1257,freq!$A$2:$A$40,freq!$B$2:$B$40,0),_xlfn.XLOOKUP(R1257,freq!$A$2:$A$40,freq!$B$2:$B$40,0),_xlfn.XLOOKUP(S1257,freq!$A$2:$A$40,freq!$B$2:$B$40,0),_xlfn.XLOOKUP(T1257,freq!$A$2:$A$40,freq!$B$2:$B$40,0),_xlfn.XLOOKUP(U1257,freq!$A$2:$A$40,freq!$B$2:$B$40,0),_xlfn.XLOOKUP(V1257,freq!$A$2:$A$40,freq!$B$2:$B$40,0))</f>
        <v>47.62</v>
      </c>
    </row>
    <row r="1258" spans="1:23" hidden="1" x14ac:dyDescent="0.35">
      <c r="A1258" s="32" t="s">
        <v>814</v>
      </c>
      <c r="B1258" s="32">
        <v>0</v>
      </c>
      <c r="C1258" s="32" t="s">
        <v>50</v>
      </c>
      <c r="D1258" s="32" t="s">
        <v>30</v>
      </c>
      <c r="E1258" s="32" t="s">
        <v>38</v>
      </c>
      <c r="F1258" s="32" t="s">
        <v>43</v>
      </c>
      <c r="G1258" s="32" t="s">
        <v>44</v>
      </c>
      <c r="H1258" s="32" t="s">
        <v>37</v>
      </c>
      <c r="I1258" s="32" t="s">
        <v>1</v>
      </c>
      <c r="J1258" s="32" t="s">
        <v>46</v>
      </c>
      <c r="K1258" s="32" t="s">
        <v>29</v>
      </c>
      <c r="L1258" s="32" t="s">
        <v>32</v>
      </c>
      <c r="M1258" s="32" t="s">
        <v>28</v>
      </c>
      <c r="N1258" s="32">
        <v>3</v>
      </c>
      <c r="O1258" s="32" t="s">
        <v>42</v>
      </c>
      <c r="P1258" s="32">
        <v>1</v>
      </c>
      <c r="Q1258" s="32" t="s">
        <v>29</v>
      </c>
      <c r="R1258" s="32" t="s">
        <v>41</v>
      </c>
      <c r="S1258" s="32" t="s">
        <v>46</v>
      </c>
      <c r="T1258" s="32">
        <v>8</v>
      </c>
      <c r="U1258" s="32" t="s">
        <v>37</v>
      </c>
      <c r="V1258" s="32">
        <v>9</v>
      </c>
      <c r="W1258" s="32">
        <f>SUM(_xlfn.XLOOKUP(B1258,freq!$A$2:$A$40,freq!$B$2:$B$40,0),_xlfn.XLOOKUP(C1258,freq!$A$2:$A$40,freq!$B$2:$B$40,0),_xlfn.XLOOKUP(D1258,freq!$A$2:$A$40,freq!$B$2:$B$40,0),_xlfn.XLOOKUP(E1258,freq!$A$2:$A$40,freq!$B$2:$B$40,0),_xlfn.XLOOKUP(F1258,freq!$A$2:$A$40,freq!$B$2:$B$40,0),_xlfn.XLOOKUP(G1258,freq!$A$2:$A$40,freq!$B$2:$B$40,0),_xlfn.XLOOKUP(H1258,freq!$A$2:$A$40,freq!$B$2:$B$40,0),_xlfn.XLOOKUP(I1258,freq!$A$2:$A$40,freq!$B$2:$B$40,0),_xlfn.XLOOKUP(J1258,freq!$A$2:$A$40,freq!$B$2:$B$40,0),_xlfn.XLOOKUP(K1258,freq!$A$2:$A$40,freq!$B$2:$B$40,0),_xlfn.XLOOKUP(L1258,freq!$A$2:$A$40,freq!$B$2:$B$40,0),_xlfn.XLOOKUP(M1258,freq!$A$2:$A$40,freq!$B$2:$B$40,0),_xlfn.XLOOKUP(N1258,freq!$A$2:$A$40,freq!$B$2:$B$40,0),_xlfn.XLOOKUP(O1258,freq!$A$2:$A$40,freq!$B$2:$B$40,0),_xlfn.XLOOKUP(P1258,freq!$A$2:$A$40,freq!$B$2:$B$40,0),_xlfn.XLOOKUP(Q1258,freq!$A$2:$A$40,freq!$B$2:$B$40,0),_xlfn.XLOOKUP(R1258,freq!$A$2:$A$40,freq!$B$2:$B$40,0),_xlfn.XLOOKUP(S1258,freq!$A$2:$A$40,freq!$B$2:$B$40,0),_xlfn.XLOOKUP(T1258,freq!$A$2:$A$40,freq!$B$2:$B$40,0),_xlfn.XLOOKUP(U1258,freq!$A$2:$A$40,freq!$B$2:$B$40,0),_xlfn.XLOOKUP(V1258,freq!$A$2:$A$40,freq!$B$2:$B$40,0))</f>
        <v>47.580000000000005</v>
      </c>
    </row>
    <row r="1259" spans="1:23" hidden="1" x14ac:dyDescent="0.35">
      <c r="A1259" s="32" t="s">
        <v>1604</v>
      </c>
      <c r="B1259" s="32" t="s">
        <v>48</v>
      </c>
      <c r="C1259" s="32" t="s">
        <v>30</v>
      </c>
      <c r="D1259" s="32" t="s">
        <v>33</v>
      </c>
      <c r="E1259" s="32" t="s">
        <v>44</v>
      </c>
      <c r="F1259" s="32" t="s">
        <v>32</v>
      </c>
      <c r="G1259" s="32" t="s">
        <v>36</v>
      </c>
      <c r="H1259" s="32">
        <v>6</v>
      </c>
      <c r="I1259" s="32" t="s">
        <v>48</v>
      </c>
      <c r="J1259" s="32" t="s">
        <v>29</v>
      </c>
      <c r="K1259" s="32" t="s">
        <v>58</v>
      </c>
      <c r="L1259" s="32" t="s">
        <v>56</v>
      </c>
      <c r="M1259" s="32" t="s">
        <v>35</v>
      </c>
      <c r="N1259" s="32">
        <v>1</v>
      </c>
      <c r="O1259" s="32">
        <v>6</v>
      </c>
      <c r="P1259" s="32">
        <v>3</v>
      </c>
      <c r="Q1259" s="32" t="s">
        <v>43</v>
      </c>
      <c r="R1259" s="32" t="s">
        <v>36</v>
      </c>
      <c r="S1259" s="32" t="s">
        <v>32</v>
      </c>
      <c r="T1259" s="32">
        <v>8</v>
      </c>
      <c r="U1259" s="32" t="s">
        <v>42</v>
      </c>
      <c r="V1259" s="32" t="s">
        <v>32</v>
      </c>
      <c r="W1259" s="32">
        <f>SUM(_xlfn.XLOOKUP(B1259,freq!$A$2:$A$40,freq!$B$2:$B$40,0),_xlfn.XLOOKUP(C1259,freq!$A$2:$A$40,freq!$B$2:$B$40,0),_xlfn.XLOOKUP(D1259,freq!$A$2:$A$40,freq!$B$2:$B$40,0),_xlfn.XLOOKUP(E1259,freq!$A$2:$A$40,freq!$B$2:$B$40,0),_xlfn.XLOOKUP(F1259,freq!$A$2:$A$40,freq!$B$2:$B$40,0),_xlfn.XLOOKUP(G1259,freq!$A$2:$A$40,freq!$B$2:$B$40,0),_xlfn.XLOOKUP(H1259,freq!$A$2:$A$40,freq!$B$2:$B$40,0),_xlfn.XLOOKUP(I1259,freq!$A$2:$A$40,freq!$B$2:$B$40,0),_xlfn.XLOOKUP(J1259,freq!$A$2:$A$40,freq!$B$2:$B$40,0),_xlfn.XLOOKUP(K1259,freq!$A$2:$A$40,freq!$B$2:$B$40,0),_xlfn.XLOOKUP(L1259,freq!$A$2:$A$40,freq!$B$2:$B$40,0),_xlfn.XLOOKUP(M1259,freq!$A$2:$A$40,freq!$B$2:$B$40,0),_xlfn.XLOOKUP(N1259,freq!$A$2:$A$40,freq!$B$2:$B$40,0),_xlfn.XLOOKUP(O1259,freq!$A$2:$A$40,freq!$B$2:$B$40,0),_xlfn.XLOOKUP(P1259,freq!$A$2:$A$40,freq!$B$2:$B$40,0),_xlfn.XLOOKUP(Q1259,freq!$A$2:$A$40,freq!$B$2:$B$40,0),_xlfn.XLOOKUP(R1259,freq!$A$2:$A$40,freq!$B$2:$B$40,0),_xlfn.XLOOKUP(S1259,freq!$A$2:$A$40,freq!$B$2:$B$40,0),_xlfn.XLOOKUP(T1259,freq!$A$2:$A$40,freq!$B$2:$B$40,0),_xlfn.XLOOKUP(U1259,freq!$A$2:$A$40,freq!$B$2:$B$40,0),_xlfn.XLOOKUP(V1259,freq!$A$2:$A$40,freq!$B$2:$B$40,0))</f>
        <v>47.550000000000004</v>
      </c>
    </row>
    <row r="1260" spans="1:23" hidden="1" x14ac:dyDescent="0.35">
      <c r="A1260" s="32" t="s">
        <v>985</v>
      </c>
      <c r="B1260" s="32" t="s">
        <v>58</v>
      </c>
      <c r="C1260" s="32">
        <v>8</v>
      </c>
      <c r="D1260" s="32" t="s">
        <v>0</v>
      </c>
      <c r="E1260" s="32" t="s">
        <v>4</v>
      </c>
      <c r="F1260" s="32" t="s">
        <v>50</v>
      </c>
      <c r="G1260" s="32" t="s">
        <v>37</v>
      </c>
      <c r="H1260" s="32">
        <v>6</v>
      </c>
      <c r="I1260" s="32" t="s">
        <v>32</v>
      </c>
      <c r="J1260" s="32" t="s">
        <v>59</v>
      </c>
      <c r="K1260" s="32">
        <v>6</v>
      </c>
      <c r="L1260" s="32">
        <v>0</v>
      </c>
      <c r="M1260" s="32" t="s">
        <v>28</v>
      </c>
      <c r="N1260" s="32" t="s">
        <v>35</v>
      </c>
      <c r="O1260" s="32" t="s">
        <v>37</v>
      </c>
      <c r="P1260" s="32" t="s">
        <v>58</v>
      </c>
      <c r="Q1260" s="32">
        <v>1</v>
      </c>
      <c r="R1260" s="32" t="s">
        <v>48</v>
      </c>
      <c r="S1260" s="32" t="s">
        <v>50</v>
      </c>
      <c r="T1260" s="32" t="s">
        <v>35</v>
      </c>
      <c r="U1260" s="32">
        <v>5</v>
      </c>
      <c r="V1260" s="32" t="s">
        <v>28</v>
      </c>
      <c r="W1260" s="32">
        <f>SUM(_xlfn.XLOOKUP(B1260,freq!$A$2:$A$40,freq!$B$2:$B$40,0),_xlfn.XLOOKUP(C1260,freq!$A$2:$A$40,freq!$B$2:$B$40,0),_xlfn.XLOOKUP(D1260,freq!$A$2:$A$40,freq!$B$2:$B$40,0),_xlfn.XLOOKUP(E1260,freq!$A$2:$A$40,freq!$B$2:$B$40,0),_xlfn.XLOOKUP(F1260,freq!$A$2:$A$40,freq!$B$2:$B$40,0),_xlfn.XLOOKUP(G1260,freq!$A$2:$A$40,freq!$B$2:$B$40,0),_xlfn.XLOOKUP(H1260,freq!$A$2:$A$40,freq!$B$2:$B$40,0),_xlfn.XLOOKUP(I1260,freq!$A$2:$A$40,freq!$B$2:$B$40,0),_xlfn.XLOOKUP(J1260,freq!$A$2:$A$40,freq!$B$2:$B$40,0),_xlfn.XLOOKUP(K1260,freq!$A$2:$A$40,freq!$B$2:$B$40,0),_xlfn.XLOOKUP(L1260,freq!$A$2:$A$40,freq!$B$2:$B$40,0),_xlfn.XLOOKUP(M1260,freq!$A$2:$A$40,freq!$B$2:$B$40,0),_xlfn.XLOOKUP(N1260,freq!$A$2:$A$40,freq!$B$2:$B$40,0),_xlfn.XLOOKUP(O1260,freq!$A$2:$A$40,freq!$B$2:$B$40,0),_xlfn.XLOOKUP(P1260,freq!$A$2:$A$40,freq!$B$2:$B$40,0),_xlfn.XLOOKUP(Q1260,freq!$A$2:$A$40,freq!$B$2:$B$40,0),_xlfn.XLOOKUP(R1260,freq!$A$2:$A$40,freq!$B$2:$B$40,0),_xlfn.XLOOKUP(S1260,freq!$A$2:$A$40,freq!$B$2:$B$40,0),_xlfn.XLOOKUP(T1260,freq!$A$2:$A$40,freq!$B$2:$B$40,0),_xlfn.XLOOKUP(U1260,freq!$A$2:$A$40,freq!$B$2:$B$40,0),_xlfn.XLOOKUP(V1260,freq!$A$2:$A$40,freq!$B$2:$B$40,0))</f>
        <v>47.55</v>
      </c>
    </row>
    <row r="1261" spans="1:23" hidden="1" x14ac:dyDescent="0.35">
      <c r="A1261" s="32" t="s">
        <v>288</v>
      </c>
      <c r="B1261" s="32" t="s">
        <v>49</v>
      </c>
      <c r="C1261" s="32" t="s">
        <v>0</v>
      </c>
      <c r="D1261" s="32" t="s">
        <v>0</v>
      </c>
      <c r="E1261" s="32">
        <v>5</v>
      </c>
      <c r="F1261" s="32" t="s">
        <v>34</v>
      </c>
      <c r="G1261" s="32" t="s">
        <v>3</v>
      </c>
      <c r="H1261" s="32" t="s">
        <v>1</v>
      </c>
      <c r="I1261" s="32" t="s">
        <v>34</v>
      </c>
      <c r="J1261" s="32">
        <v>4</v>
      </c>
      <c r="K1261" s="32" t="s">
        <v>49</v>
      </c>
      <c r="L1261" s="32" t="s">
        <v>50</v>
      </c>
      <c r="M1261" s="32" t="s">
        <v>42</v>
      </c>
      <c r="N1261" s="32" t="s">
        <v>46</v>
      </c>
      <c r="O1261" s="32">
        <v>2</v>
      </c>
      <c r="P1261" s="32" t="s">
        <v>37</v>
      </c>
      <c r="Q1261" s="32">
        <v>1</v>
      </c>
      <c r="R1261" s="32">
        <v>3</v>
      </c>
      <c r="S1261" s="32" t="s">
        <v>53</v>
      </c>
      <c r="T1261" s="32" t="s">
        <v>3</v>
      </c>
      <c r="U1261" s="32">
        <v>9</v>
      </c>
      <c r="V1261" s="32" t="s">
        <v>45</v>
      </c>
      <c r="W1261" s="32">
        <f>SUM(_xlfn.XLOOKUP(B1261,freq!$A$2:$A$40,freq!$B$2:$B$40,0),_xlfn.XLOOKUP(C1261,freq!$A$2:$A$40,freq!$B$2:$B$40,0),_xlfn.XLOOKUP(D1261,freq!$A$2:$A$40,freq!$B$2:$B$40,0),_xlfn.XLOOKUP(E1261,freq!$A$2:$A$40,freq!$B$2:$B$40,0),_xlfn.XLOOKUP(F1261,freq!$A$2:$A$40,freq!$B$2:$B$40,0),_xlfn.XLOOKUP(G1261,freq!$A$2:$A$40,freq!$B$2:$B$40,0),_xlfn.XLOOKUP(H1261,freq!$A$2:$A$40,freq!$B$2:$B$40,0),_xlfn.XLOOKUP(I1261,freq!$A$2:$A$40,freq!$B$2:$B$40,0),_xlfn.XLOOKUP(J1261,freq!$A$2:$A$40,freq!$B$2:$B$40,0),_xlfn.XLOOKUP(K1261,freq!$A$2:$A$40,freq!$B$2:$B$40,0),_xlfn.XLOOKUP(L1261,freq!$A$2:$A$40,freq!$B$2:$B$40,0),_xlfn.XLOOKUP(M1261,freq!$A$2:$A$40,freq!$B$2:$B$40,0),_xlfn.XLOOKUP(N1261,freq!$A$2:$A$40,freq!$B$2:$B$40,0),_xlfn.XLOOKUP(O1261,freq!$A$2:$A$40,freq!$B$2:$B$40,0),_xlfn.XLOOKUP(P1261,freq!$A$2:$A$40,freq!$B$2:$B$40,0),_xlfn.XLOOKUP(Q1261,freq!$A$2:$A$40,freq!$B$2:$B$40,0),_xlfn.XLOOKUP(R1261,freq!$A$2:$A$40,freq!$B$2:$B$40,0),_xlfn.XLOOKUP(S1261,freq!$A$2:$A$40,freq!$B$2:$B$40,0),_xlfn.XLOOKUP(T1261,freq!$A$2:$A$40,freq!$B$2:$B$40,0),_xlfn.XLOOKUP(U1261,freq!$A$2:$A$40,freq!$B$2:$B$40,0),_xlfn.XLOOKUP(V1261,freq!$A$2:$A$40,freq!$B$2:$B$40,0))</f>
        <v>47.47</v>
      </c>
    </row>
    <row r="1262" spans="1:23" hidden="1" x14ac:dyDescent="0.35">
      <c r="A1262" s="32" t="s">
        <v>531</v>
      </c>
      <c r="B1262" s="32" t="s">
        <v>49</v>
      </c>
      <c r="C1262" s="32">
        <v>1</v>
      </c>
      <c r="D1262" s="32" t="s">
        <v>42</v>
      </c>
      <c r="E1262" s="32" t="s">
        <v>53</v>
      </c>
      <c r="F1262" s="32" t="s">
        <v>41</v>
      </c>
      <c r="G1262" s="32">
        <v>7</v>
      </c>
      <c r="H1262" s="32" t="s">
        <v>46</v>
      </c>
      <c r="I1262" s="32" t="s">
        <v>33</v>
      </c>
      <c r="J1262" s="32" t="s">
        <v>42</v>
      </c>
      <c r="K1262" s="32" t="s">
        <v>58</v>
      </c>
      <c r="L1262" s="32" t="s">
        <v>56</v>
      </c>
      <c r="M1262" s="32" t="s">
        <v>48</v>
      </c>
      <c r="N1262" s="32" t="s">
        <v>1</v>
      </c>
      <c r="O1262" s="32" t="s">
        <v>2</v>
      </c>
      <c r="P1262" s="32">
        <v>5</v>
      </c>
      <c r="Q1262" s="32" t="s">
        <v>3</v>
      </c>
      <c r="R1262" s="32">
        <v>2</v>
      </c>
      <c r="S1262" s="32" t="s">
        <v>58</v>
      </c>
      <c r="T1262" s="32" t="s">
        <v>34</v>
      </c>
      <c r="U1262" s="32" t="s">
        <v>4</v>
      </c>
      <c r="V1262" s="32">
        <v>9</v>
      </c>
      <c r="W1262" s="32">
        <f>SUM(_xlfn.XLOOKUP(B1262,freq!$A$2:$A$40,freq!$B$2:$B$40,0),_xlfn.XLOOKUP(C1262,freq!$A$2:$A$40,freq!$B$2:$B$40,0),_xlfn.XLOOKUP(D1262,freq!$A$2:$A$40,freq!$B$2:$B$40,0),_xlfn.XLOOKUP(E1262,freq!$A$2:$A$40,freq!$B$2:$B$40,0),_xlfn.XLOOKUP(F1262,freq!$A$2:$A$40,freq!$B$2:$B$40,0),_xlfn.XLOOKUP(G1262,freq!$A$2:$A$40,freq!$B$2:$B$40,0),_xlfn.XLOOKUP(H1262,freq!$A$2:$A$40,freq!$B$2:$B$40,0),_xlfn.XLOOKUP(I1262,freq!$A$2:$A$40,freq!$B$2:$B$40,0),_xlfn.XLOOKUP(J1262,freq!$A$2:$A$40,freq!$B$2:$B$40,0),_xlfn.XLOOKUP(K1262,freq!$A$2:$A$40,freq!$B$2:$B$40,0),_xlfn.XLOOKUP(L1262,freq!$A$2:$A$40,freq!$B$2:$B$40,0),_xlfn.XLOOKUP(M1262,freq!$A$2:$A$40,freq!$B$2:$B$40,0),_xlfn.XLOOKUP(N1262,freq!$A$2:$A$40,freq!$B$2:$B$40,0),_xlfn.XLOOKUP(O1262,freq!$A$2:$A$40,freq!$B$2:$B$40,0),_xlfn.XLOOKUP(P1262,freq!$A$2:$A$40,freq!$B$2:$B$40,0),_xlfn.XLOOKUP(Q1262,freq!$A$2:$A$40,freq!$B$2:$B$40,0),_xlfn.XLOOKUP(R1262,freq!$A$2:$A$40,freq!$B$2:$B$40,0),_xlfn.XLOOKUP(S1262,freq!$A$2:$A$40,freq!$B$2:$B$40,0),_xlfn.XLOOKUP(T1262,freq!$A$2:$A$40,freq!$B$2:$B$40,0),_xlfn.XLOOKUP(U1262,freq!$A$2:$A$40,freq!$B$2:$B$40,0),_xlfn.XLOOKUP(V1262,freq!$A$2:$A$40,freq!$B$2:$B$40,0))</f>
        <v>47.43</v>
      </c>
    </row>
    <row r="1263" spans="1:23" hidden="1" x14ac:dyDescent="0.35">
      <c r="A1263" s="32" t="s">
        <v>2089</v>
      </c>
      <c r="B1263" s="32" t="s">
        <v>58</v>
      </c>
      <c r="C1263" s="32" t="s">
        <v>28</v>
      </c>
      <c r="D1263" s="32" t="s">
        <v>32</v>
      </c>
      <c r="E1263" s="32" t="s">
        <v>44</v>
      </c>
      <c r="F1263" s="32" t="s">
        <v>3</v>
      </c>
      <c r="G1263" s="32" t="s">
        <v>37</v>
      </c>
      <c r="H1263" s="32" t="s">
        <v>32</v>
      </c>
      <c r="I1263" s="32" t="s">
        <v>49</v>
      </c>
      <c r="J1263" s="32" t="s">
        <v>48</v>
      </c>
      <c r="K1263" s="32" t="s">
        <v>53</v>
      </c>
      <c r="L1263" s="32" t="s">
        <v>30</v>
      </c>
      <c r="M1263" s="32">
        <v>3</v>
      </c>
      <c r="N1263" s="32">
        <v>2</v>
      </c>
      <c r="O1263" s="32" t="s">
        <v>44</v>
      </c>
      <c r="P1263" s="32" t="s">
        <v>29</v>
      </c>
      <c r="Q1263" s="32">
        <v>1</v>
      </c>
      <c r="R1263" s="32" t="s">
        <v>58</v>
      </c>
      <c r="S1263" s="32" t="s">
        <v>31</v>
      </c>
      <c r="T1263" s="32">
        <v>1</v>
      </c>
      <c r="U1263" s="32" t="s">
        <v>36</v>
      </c>
      <c r="V1263" s="32">
        <v>1</v>
      </c>
      <c r="W1263" s="32">
        <f>SUM(_xlfn.XLOOKUP(B1263,freq!$A$2:$A$40,freq!$B$2:$B$40,0),_xlfn.XLOOKUP(C1263,freq!$A$2:$A$40,freq!$B$2:$B$40,0),_xlfn.XLOOKUP(D1263,freq!$A$2:$A$40,freq!$B$2:$B$40,0),_xlfn.XLOOKUP(E1263,freq!$A$2:$A$40,freq!$B$2:$B$40,0),_xlfn.XLOOKUP(F1263,freq!$A$2:$A$40,freq!$B$2:$B$40,0),_xlfn.XLOOKUP(G1263,freq!$A$2:$A$40,freq!$B$2:$B$40,0),_xlfn.XLOOKUP(H1263,freq!$A$2:$A$40,freq!$B$2:$B$40,0),_xlfn.XLOOKUP(I1263,freq!$A$2:$A$40,freq!$B$2:$B$40,0),_xlfn.XLOOKUP(J1263,freq!$A$2:$A$40,freq!$B$2:$B$40,0),_xlfn.XLOOKUP(K1263,freq!$A$2:$A$40,freq!$B$2:$B$40,0),_xlfn.XLOOKUP(L1263,freq!$A$2:$A$40,freq!$B$2:$B$40,0),_xlfn.XLOOKUP(M1263,freq!$A$2:$A$40,freq!$B$2:$B$40,0),_xlfn.XLOOKUP(N1263,freq!$A$2:$A$40,freq!$B$2:$B$40,0),_xlfn.XLOOKUP(O1263,freq!$A$2:$A$40,freq!$B$2:$B$40,0),_xlfn.XLOOKUP(P1263,freq!$A$2:$A$40,freq!$B$2:$B$40,0),_xlfn.XLOOKUP(Q1263,freq!$A$2:$A$40,freq!$B$2:$B$40,0),_xlfn.XLOOKUP(R1263,freq!$A$2:$A$40,freq!$B$2:$B$40,0),_xlfn.XLOOKUP(S1263,freq!$A$2:$A$40,freq!$B$2:$B$40,0),_xlfn.XLOOKUP(T1263,freq!$A$2:$A$40,freq!$B$2:$B$40,0),_xlfn.XLOOKUP(U1263,freq!$A$2:$A$40,freq!$B$2:$B$40,0),_xlfn.XLOOKUP(V1263,freq!$A$2:$A$40,freq!$B$2:$B$40,0))</f>
        <v>47.43</v>
      </c>
    </row>
    <row r="1264" spans="1:23" hidden="1" x14ac:dyDescent="0.35">
      <c r="A1264" s="32" t="s">
        <v>594</v>
      </c>
      <c r="B1264" s="32">
        <v>5</v>
      </c>
      <c r="C1264" s="32">
        <v>8</v>
      </c>
      <c r="D1264" s="32" t="s">
        <v>45</v>
      </c>
      <c r="E1264" s="32" t="s">
        <v>28</v>
      </c>
      <c r="F1264" s="32">
        <v>8</v>
      </c>
      <c r="G1264" s="32" t="s">
        <v>4</v>
      </c>
      <c r="H1264" s="32">
        <v>7</v>
      </c>
      <c r="I1264" s="32" t="s">
        <v>56</v>
      </c>
      <c r="J1264" s="32" t="s">
        <v>43</v>
      </c>
      <c r="K1264" s="32" t="s">
        <v>30</v>
      </c>
      <c r="L1264" s="32" t="s">
        <v>30</v>
      </c>
      <c r="M1264" s="32" t="s">
        <v>31</v>
      </c>
      <c r="N1264" s="32" t="s">
        <v>0</v>
      </c>
      <c r="O1264" s="32">
        <v>2</v>
      </c>
      <c r="P1264" s="32" t="s">
        <v>59</v>
      </c>
      <c r="Q1264" s="32" t="s">
        <v>28</v>
      </c>
      <c r="R1264" s="32" t="s">
        <v>33</v>
      </c>
      <c r="S1264" s="32" t="s">
        <v>1</v>
      </c>
      <c r="T1264" s="32" t="s">
        <v>50</v>
      </c>
      <c r="U1264" s="32" t="s">
        <v>50</v>
      </c>
      <c r="V1264" s="32" t="s">
        <v>44</v>
      </c>
      <c r="W1264" s="32">
        <f>SUM(_xlfn.XLOOKUP(B1264,freq!$A$2:$A$40,freq!$B$2:$B$40,0),_xlfn.XLOOKUP(C1264,freq!$A$2:$A$40,freq!$B$2:$B$40,0),_xlfn.XLOOKUP(D1264,freq!$A$2:$A$40,freq!$B$2:$B$40,0),_xlfn.XLOOKUP(E1264,freq!$A$2:$A$40,freq!$B$2:$B$40,0),_xlfn.XLOOKUP(F1264,freq!$A$2:$A$40,freq!$B$2:$B$40,0),_xlfn.XLOOKUP(G1264,freq!$A$2:$A$40,freq!$B$2:$B$40,0),_xlfn.XLOOKUP(H1264,freq!$A$2:$A$40,freq!$B$2:$B$40,0),_xlfn.XLOOKUP(I1264,freq!$A$2:$A$40,freq!$B$2:$B$40,0),_xlfn.XLOOKUP(J1264,freq!$A$2:$A$40,freq!$B$2:$B$40,0),_xlfn.XLOOKUP(K1264,freq!$A$2:$A$40,freq!$B$2:$B$40,0),_xlfn.XLOOKUP(L1264,freq!$A$2:$A$40,freq!$B$2:$B$40,0),_xlfn.XLOOKUP(M1264,freq!$A$2:$A$40,freq!$B$2:$B$40,0),_xlfn.XLOOKUP(N1264,freq!$A$2:$A$40,freq!$B$2:$B$40,0),_xlfn.XLOOKUP(O1264,freq!$A$2:$A$40,freq!$B$2:$B$40,0),_xlfn.XLOOKUP(P1264,freq!$A$2:$A$40,freq!$B$2:$B$40,0),_xlfn.XLOOKUP(Q1264,freq!$A$2:$A$40,freq!$B$2:$B$40,0),_xlfn.XLOOKUP(R1264,freq!$A$2:$A$40,freq!$B$2:$B$40,0),_xlfn.XLOOKUP(S1264,freq!$A$2:$A$40,freq!$B$2:$B$40,0),_xlfn.XLOOKUP(T1264,freq!$A$2:$A$40,freq!$B$2:$B$40,0),_xlfn.XLOOKUP(U1264,freq!$A$2:$A$40,freq!$B$2:$B$40,0),_xlfn.XLOOKUP(V1264,freq!$A$2:$A$40,freq!$B$2:$B$40,0))</f>
        <v>47.42</v>
      </c>
    </row>
    <row r="1265" spans="1:23" hidden="1" x14ac:dyDescent="0.35">
      <c r="A1265" s="32" t="s">
        <v>988</v>
      </c>
      <c r="B1265" s="32" t="s">
        <v>35</v>
      </c>
      <c r="C1265" s="32" t="s">
        <v>49</v>
      </c>
      <c r="D1265" s="32">
        <v>5</v>
      </c>
      <c r="E1265" s="32">
        <v>9</v>
      </c>
      <c r="F1265" s="32" t="s">
        <v>44</v>
      </c>
      <c r="G1265" s="32" t="s">
        <v>46</v>
      </c>
      <c r="H1265" s="32" t="s">
        <v>0</v>
      </c>
      <c r="I1265" s="32" t="s">
        <v>34</v>
      </c>
      <c r="J1265" s="32" t="s">
        <v>31</v>
      </c>
      <c r="K1265" s="32" t="s">
        <v>28</v>
      </c>
      <c r="L1265" s="32">
        <v>9</v>
      </c>
      <c r="M1265" s="32">
        <v>4</v>
      </c>
      <c r="N1265" s="32" t="s">
        <v>31</v>
      </c>
      <c r="O1265" s="32" t="s">
        <v>42</v>
      </c>
      <c r="P1265" s="32" t="s">
        <v>4</v>
      </c>
      <c r="Q1265" s="32" t="s">
        <v>28</v>
      </c>
      <c r="R1265" s="32" t="s">
        <v>37</v>
      </c>
      <c r="S1265" s="32" t="s">
        <v>58</v>
      </c>
      <c r="T1265" s="32" t="s">
        <v>34</v>
      </c>
      <c r="U1265" s="32">
        <v>4</v>
      </c>
      <c r="V1265" s="32" t="s">
        <v>53</v>
      </c>
      <c r="W1265" s="32">
        <f>SUM(_xlfn.XLOOKUP(B1265,freq!$A$2:$A$40,freq!$B$2:$B$40,0),_xlfn.XLOOKUP(C1265,freq!$A$2:$A$40,freq!$B$2:$B$40,0),_xlfn.XLOOKUP(D1265,freq!$A$2:$A$40,freq!$B$2:$B$40,0),_xlfn.XLOOKUP(E1265,freq!$A$2:$A$40,freq!$B$2:$B$40,0),_xlfn.XLOOKUP(F1265,freq!$A$2:$A$40,freq!$B$2:$B$40,0),_xlfn.XLOOKUP(G1265,freq!$A$2:$A$40,freq!$B$2:$B$40,0),_xlfn.XLOOKUP(H1265,freq!$A$2:$A$40,freq!$B$2:$B$40,0),_xlfn.XLOOKUP(I1265,freq!$A$2:$A$40,freq!$B$2:$B$40,0),_xlfn.XLOOKUP(J1265,freq!$A$2:$A$40,freq!$B$2:$B$40,0),_xlfn.XLOOKUP(K1265,freq!$A$2:$A$40,freq!$B$2:$B$40,0),_xlfn.XLOOKUP(L1265,freq!$A$2:$A$40,freq!$B$2:$B$40,0),_xlfn.XLOOKUP(M1265,freq!$A$2:$A$40,freq!$B$2:$B$40,0),_xlfn.XLOOKUP(N1265,freq!$A$2:$A$40,freq!$B$2:$B$40,0),_xlfn.XLOOKUP(O1265,freq!$A$2:$A$40,freq!$B$2:$B$40,0),_xlfn.XLOOKUP(P1265,freq!$A$2:$A$40,freq!$B$2:$B$40,0),_xlfn.XLOOKUP(Q1265,freq!$A$2:$A$40,freq!$B$2:$B$40,0),_xlfn.XLOOKUP(R1265,freq!$A$2:$A$40,freq!$B$2:$B$40,0),_xlfn.XLOOKUP(S1265,freq!$A$2:$A$40,freq!$B$2:$B$40,0),_xlfn.XLOOKUP(T1265,freq!$A$2:$A$40,freq!$B$2:$B$40,0),_xlfn.XLOOKUP(U1265,freq!$A$2:$A$40,freq!$B$2:$B$40,0),_xlfn.XLOOKUP(V1265,freq!$A$2:$A$40,freq!$B$2:$B$40,0))</f>
        <v>47.42</v>
      </c>
    </row>
    <row r="1266" spans="1:23" hidden="1" x14ac:dyDescent="0.35">
      <c r="A1266" s="32" t="s">
        <v>1368</v>
      </c>
      <c r="B1266" s="32" t="s">
        <v>43</v>
      </c>
      <c r="C1266" s="32" t="s">
        <v>34</v>
      </c>
      <c r="D1266" s="32" t="s">
        <v>41</v>
      </c>
      <c r="E1266" s="32" t="s">
        <v>28</v>
      </c>
      <c r="F1266" s="32" t="s">
        <v>40</v>
      </c>
      <c r="G1266" s="32" t="s">
        <v>38</v>
      </c>
      <c r="H1266" s="32" t="s">
        <v>0</v>
      </c>
      <c r="I1266" s="32" t="s">
        <v>45</v>
      </c>
      <c r="J1266" s="32" t="s">
        <v>53</v>
      </c>
      <c r="K1266" s="32" t="s">
        <v>4</v>
      </c>
      <c r="L1266" s="32">
        <v>6</v>
      </c>
      <c r="M1266" s="32" t="s">
        <v>56</v>
      </c>
      <c r="N1266" s="32" t="s">
        <v>29</v>
      </c>
      <c r="O1266" s="32" t="s">
        <v>30</v>
      </c>
      <c r="P1266" s="32" t="s">
        <v>28</v>
      </c>
      <c r="Q1266" s="32" t="s">
        <v>4</v>
      </c>
      <c r="R1266" s="32">
        <v>6</v>
      </c>
      <c r="S1266" s="32" t="s">
        <v>45</v>
      </c>
      <c r="T1266" s="32" t="s">
        <v>0</v>
      </c>
      <c r="U1266" s="32" t="s">
        <v>30</v>
      </c>
      <c r="V1266" s="32">
        <v>7</v>
      </c>
      <c r="W1266" s="32">
        <f>SUM(_xlfn.XLOOKUP(B1266,freq!$A$2:$A$40,freq!$B$2:$B$40,0),_xlfn.XLOOKUP(C1266,freq!$A$2:$A$40,freq!$B$2:$B$40,0),_xlfn.XLOOKUP(D1266,freq!$A$2:$A$40,freq!$B$2:$B$40,0),_xlfn.XLOOKUP(E1266,freq!$A$2:$A$40,freq!$B$2:$B$40,0),_xlfn.XLOOKUP(F1266,freq!$A$2:$A$40,freq!$B$2:$B$40,0),_xlfn.XLOOKUP(G1266,freq!$A$2:$A$40,freq!$B$2:$B$40,0),_xlfn.XLOOKUP(H1266,freq!$A$2:$A$40,freq!$B$2:$B$40,0),_xlfn.XLOOKUP(I1266,freq!$A$2:$A$40,freq!$B$2:$B$40,0),_xlfn.XLOOKUP(J1266,freq!$A$2:$A$40,freq!$B$2:$B$40,0),_xlfn.XLOOKUP(K1266,freq!$A$2:$A$40,freq!$B$2:$B$40,0),_xlfn.XLOOKUP(L1266,freq!$A$2:$A$40,freq!$B$2:$B$40,0),_xlfn.XLOOKUP(M1266,freq!$A$2:$A$40,freq!$B$2:$B$40,0),_xlfn.XLOOKUP(N1266,freq!$A$2:$A$40,freq!$B$2:$B$40,0),_xlfn.XLOOKUP(O1266,freq!$A$2:$A$40,freq!$B$2:$B$40,0),_xlfn.XLOOKUP(P1266,freq!$A$2:$A$40,freq!$B$2:$B$40,0),_xlfn.XLOOKUP(Q1266,freq!$A$2:$A$40,freq!$B$2:$B$40,0),_xlfn.XLOOKUP(R1266,freq!$A$2:$A$40,freq!$B$2:$B$40,0),_xlfn.XLOOKUP(S1266,freq!$A$2:$A$40,freq!$B$2:$B$40,0),_xlfn.XLOOKUP(T1266,freq!$A$2:$A$40,freq!$B$2:$B$40,0),_xlfn.XLOOKUP(U1266,freq!$A$2:$A$40,freq!$B$2:$B$40,0),_xlfn.XLOOKUP(V1266,freq!$A$2:$A$40,freq!$B$2:$B$40,0))</f>
        <v>47.390000000000008</v>
      </c>
    </row>
    <row r="1267" spans="1:23" hidden="1" x14ac:dyDescent="0.35">
      <c r="A1267" s="32" t="s">
        <v>1425</v>
      </c>
      <c r="B1267" s="32" t="s">
        <v>46</v>
      </c>
      <c r="C1267" s="32" t="s">
        <v>0</v>
      </c>
      <c r="D1267" s="32" t="s">
        <v>37</v>
      </c>
      <c r="E1267" s="32" t="s">
        <v>42</v>
      </c>
      <c r="F1267" s="32" t="s">
        <v>33</v>
      </c>
      <c r="G1267" s="32" t="s">
        <v>43</v>
      </c>
      <c r="H1267" s="32" t="s">
        <v>28</v>
      </c>
      <c r="I1267" s="32" t="s">
        <v>3</v>
      </c>
      <c r="J1267" s="32" t="s">
        <v>34</v>
      </c>
      <c r="K1267" s="32" t="s">
        <v>29</v>
      </c>
      <c r="L1267" s="32" t="s">
        <v>41</v>
      </c>
      <c r="M1267" s="32" t="s">
        <v>36</v>
      </c>
      <c r="N1267" s="32" t="s">
        <v>4</v>
      </c>
      <c r="O1267" s="32" t="s">
        <v>42</v>
      </c>
      <c r="P1267" s="32" t="s">
        <v>58</v>
      </c>
      <c r="Q1267" s="32" t="s">
        <v>36</v>
      </c>
      <c r="R1267" s="32" t="s">
        <v>36</v>
      </c>
      <c r="S1267" s="32">
        <v>1</v>
      </c>
      <c r="T1267" s="32" t="s">
        <v>41</v>
      </c>
      <c r="U1267" s="32" t="s">
        <v>56</v>
      </c>
      <c r="V1267" s="32" t="s">
        <v>38</v>
      </c>
      <c r="W1267" s="32">
        <f>SUM(_xlfn.XLOOKUP(B1267,freq!$A$2:$A$40,freq!$B$2:$B$40,0),_xlfn.XLOOKUP(C1267,freq!$A$2:$A$40,freq!$B$2:$B$40,0),_xlfn.XLOOKUP(D1267,freq!$A$2:$A$40,freq!$B$2:$B$40,0),_xlfn.XLOOKUP(E1267,freq!$A$2:$A$40,freq!$B$2:$B$40,0),_xlfn.XLOOKUP(F1267,freq!$A$2:$A$40,freq!$B$2:$B$40,0),_xlfn.XLOOKUP(G1267,freq!$A$2:$A$40,freq!$B$2:$B$40,0),_xlfn.XLOOKUP(H1267,freq!$A$2:$A$40,freq!$B$2:$B$40,0),_xlfn.XLOOKUP(I1267,freq!$A$2:$A$40,freq!$B$2:$B$40,0),_xlfn.XLOOKUP(J1267,freq!$A$2:$A$40,freq!$B$2:$B$40,0),_xlfn.XLOOKUP(K1267,freq!$A$2:$A$40,freq!$B$2:$B$40,0),_xlfn.XLOOKUP(L1267,freq!$A$2:$A$40,freq!$B$2:$B$40,0),_xlfn.XLOOKUP(M1267,freq!$A$2:$A$40,freq!$B$2:$B$40,0),_xlfn.XLOOKUP(N1267,freq!$A$2:$A$40,freq!$B$2:$B$40,0),_xlfn.XLOOKUP(O1267,freq!$A$2:$A$40,freq!$B$2:$B$40,0),_xlfn.XLOOKUP(P1267,freq!$A$2:$A$40,freq!$B$2:$B$40,0),_xlfn.XLOOKUP(Q1267,freq!$A$2:$A$40,freq!$B$2:$B$40,0),_xlfn.XLOOKUP(R1267,freq!$A$2:$A$40,freq!$B$2:$B$40,0),_xlfn.XLOOKUP(S1267,freq!$A$2:$A$40,freq!$B$2:$B$40,0),_xlfn.XLOOKUP(T1267,freq!$A$2:$A$40,freq!$B$2:$B$40,0),_xlfn.XLOOKUP(U1267,freq!$A$2:$A$40,freq!$B$2:$B$40,0),_xlfn.XLOOKUP(V1267,freq!$A$2:$A$40,freq!$B$2:$B$40,0))</f>
        <v>47.36</v>
      </c>
    </row>
    <row r="1268" spans="1:23" hidden="1" x14ac:dyDescent="0.35">
      <c r="A1268" s="32" t="s">
        <v>329</v>
      </c>
      <c r="B1268" s="32" t="s">
        <v>31</v>
      </c>
      <c r="C1268" s="32" t="s">
        <v>2</v>
      </c>
      <c r="D1268" s="32" t="s">
        <v>58</v>
      </c>
      <c r="E1268" s="32" t="s">
        <v>0</v>
      </c>
      <c r="F1268" s="32" t="s">
        <v>37</v>
      </c>
      <c r="G1268" s="32" t="s">
        <v>42</v>
      </c>
      <c r="H1268" s="32" t="s">
        <v>34</v>
      </c>
      <c r="I1268" s="32">
        <v>3</v>
      </c>
      <c r="J1268" s="32" t="s">
        <v>46</v>
      </c>
      <c r="K1268" s="32" t="s">
        <v>40</v>
      </c>
      <c r="L1268" s="32">
        <v>5</v>
      </c>
      <c r="M1268" s="32" t="s">
        <v>28</v>
      </c>
      <c r="N1268" s="32" t="s">
        <v>36</v>
      </c>
      <c r="O1268" s="32" t="s">
        <v>56</v>
      </c>
      <c r="P1268" s="32" t="s">
        <v>32</v>
      </c>
      <c r="Q1268" s="32">
        <v>7</v>
      </c>
      <c r="R1268" s="32" t="s">
        <v>41</v>
      </c>
      <c r="S1268" s="32">
        <v>1</v>
      </c>
      <c r="T1268" s="32" t="s">
        <v>32</v>
      </c>
      <c r="U1268" s="32">
        <v>9</v>
      </c>
      <c r="V1268" s="32">
        <v>0</v>
      </c>
      <c r="W1268" s="32">
        <f>SUM(_xlfn.XLOOKUP(B1268,freq!$A$2:$A$40,freq!$B$2:$B$40,0),_xlfn.XLOOKUP(C1268,freq!$A$2:$A$40,freq!$B$2:$B$40,0),_xlfn.XLOOKUP(D1268,freq!$A$2:$A$40,freq!$B$2:$B$40,0),_xlfn.XLOOKUP(E1268,freq!$A$2:$A$40,freq!$B$2:$B$40,0),_xlfn.XLOOKUP(F1268,freq!$A$2:$A$40,freq!$B$2:$B$40,0),_xlfn.XLOOKUP(G1268,freq!$A$2:$A$40,freq!$B$2:$B$40,0),_xlfn.XLOOKUP(H1268,freq!$A$2:$A$40,freq!$B$2:$B$40,0),_xlfn.XLOOKUP(I1268,freq!$A$2:$A$40,freq!$B$2:$B$40,0),_xlfn.XLOOKUP(J1268,freq!$A$2:$A$40,freq!$B$2:$B$40,0),_xlfn.XLOOKUP(K1268,freq!$A$2:$A$40,freq!$B$2:$B$40,0),_xlfn.XLOOKUP(L1268,freq!$A$2:$A$40,freq!$B$2:$B$40,0),_xlfn.XLOOKUP(M1268,freq!$A$2:$A$40,freq!$B$2:$B$40,0),_xlfn.XLOOKUP(N1268,freq!$A$2:$A$40,freq!$B$2:$B$40,0),_xlfn.XLOOKUP(O1268,freq!$A$2:$A$40,freq!$B$2:$B$40,0),_xlfn.XLOOKUP(P1268,freq!$A$2:$A$40,freq!$B$2:$B$40,0),_xlfn.XLOOKUP(Q1268,freq!$A$2:$A$40,freq!$B$2:$B$40,0),_xlfn.XLOOKUP(R1268,freq!$A$2:$A$40,freq!$B$2:$B$40,0),_xlfn.XLOOKUP(S1268,freq!$A$2:$A$40,freq!$B$2:$B$40,0),_xlfn.XLOOKUP(T1268,freq!$A$2:$A$40,freq!$B$2:$B$40,0),_xlfn.XLOOKUP(U1268,freq!$A$2:$A$40,freq!$B$2:$B$40,0),_xlfn.XLOOKUP(V1268,freq!$A$2:$A$40,freq!$B$2:$B$40,0))</f>
        <v>47.350000000000009</v>
      </c>
    </row>
    <row r="1269" spans="1:23" hidden="1" x14ac:dyDescent="0.35">
      <c r="A1269" s="32" t="s">
        <v>1971</v>
      </c>
      <c r="B1269" s="32" t="s">
        <v>28</v>
      </c>
      <c r="C1269" s="32" t="s">
        <v>33</v>
      </c>
      <c r="D1269" s="32" t="s">
        <v>48</v>
      </c>
      <c r="E1269" s="32" t="s">
        <v>43</v>
      </c>
      <c r="F1269" s="32" t="s">
        <v>45</v>
      </c>
      <c r="G1269" s="32">
        <v>2</v>
      </c>
      <c r="H1269" s="32" t="s">
        <v>43</v>
      </c>
      <c r="I1269" s="32">
        <v>5</v>
      </c>
      <c r="J1269" s="32" t="s">
        <v>4</v>
      </c>
      <c r="K1269" s="32" t="s">
        <v>4</v>
      </c>
      <c r="L1269" s="32" t="s">
        <v>36</v>
      </c>
      <c r="M1269" s="32" t="s">
        <v>53</v>
      </c>
      <c r="N1269" s="32" t="s">
        <v>4</v>
      </c>
      <c r="O1269" s="32" t="s">
        <v>44</v>
      </c>
      <c r="P1269" s="32">
        <v>0</v>
      </c>
      <c r="Q1269" s="32" t="s">
        <v>0</v>
      </c>
      <c r="R1269" s="32" t="s">
        <v>59</v>
      </c>
      <c r="S1269" s="32" t="s">
        <v>42</v>
      </c>
      <c r="T1269" s="32" t="s">
        <v>32</v>
      </c>
      <c r="U1269" s="32">
        <v>1</v>
      </c>
      <c r="V1269" s="32" t="s">
        <v>56</v>
      </c>
      <c r="W1269" s="32">
        <f>SUM(_xlfn.XLOOKUP(B1269,freq!$A$2:$A$40,freq!$B$2:$B$40,0),_xlfn.XLOOKUP(C1269,freq!$A$2:$A$40,freq!$B$2:$B$40,0),_xlfn.XLOOKUP(D1269,freq!$A$2:$A$40,freq!$B$2:$B$40,0),_xlfn.XLOOKUP(E1269,freq!$A$2:$A$40,freq!$B$2:$B$40,0),_xlfn.XLOOKUP(F1269,freq!$A$2:$A$40,freq!$B$2:$B$40,0),_xlfn.XLOOKUP(G1269,freq!$A$2:$A$40,freq!$B$2:$B$40,0),_xlfn.XLOOKUP(H1269,freq!$A$2:$A$40,freq!$B$2:$B$40,0),_xlfn.XLOOKUP(I1269,freq!$A$2:$A$40,freq!$B$2:$B$40,0),_xlfn.XLOOKUP(J1269,freq!$A$2:$A$40,freq!$B$2:$B$40,0),_xlfn.XLOOKUP(K1269,freq!$A$2:$A$40,freq!$B$2:$B$40,0),_xlfn.XLOOKUP(L1269,freq!$A$2:$A$40,freq!$B$2:$B$40,0),_xlfn.XLOOKUP(M1269,freq!$A$2:$A$40,freq!$B$2:$B$40,0),_xlfn.XLOOKUP(N1269,freq!$A$2:$A$40,freq!$B$2:$B$40,0),_xlfn.XLOOKUP(O1269,freq!$A$2:$A$40,freq!$B$2:$B$40,0),_xlfn.XLOOKUP(P1269,freq!$A$2:$A$40,freq!$B$2:$B$40,0),_xlfn.XLOOKUP(Q1269,freq!$A$2:$A$40,freq!$B$2:$B$40,0),_xlfn.XLOOKUP(R1269,freq!$A$2:$A$40,freq!$B$2:$B$40,0),_xlfn.XLOOKUP(S1269,freq!$A$2:$A$40,freq!$B$2:$B$40,0),_xlfn.XLOOKUP(T1269,freq!$A$2:$A$40,freq!$B$2:$B$40,0),_xlfn.XLOOKUP(U1269,freq!$A$2:$A$40,freq!$B$2:$B$40,0),_xlfn.XLOOKUP(V1269,freq!$A$2:$A$40,freq!$B$2:$B$40,0))</f>
        <v>47.350000000000009</v>
      </c>
    </row>
    <row r="1270" spans="1:23" hidden="1" x14ac:dyDescent="0.35">
      <c r="A1270" s="32" t="s">
        <v>1910</v>
      </c>
      <c r="B1270" s="32">
        <v>9</v>
      </c>
      <c r="C1270" s="32" t="s">
        <v>58</v>
      </c>
      <c r="D1270" s="32">
        <v>5</v>
      </c>
      <c r="E1270" s="32" t="s">
        <v>33</v>
      </c>
      <c r="F1270" s="32">
        <v>4</v>
      </c>
      <c r="G1270" s="32">
        <v>4</v>
      </c>
      <c r="H1270" s="32" t="s">
        <v>58</v>
      </c>
      <c r="I1270" s="32" t="s">
        <v>41</v>
      </c>
      <c r="J1270" s="32" t="s">
        <v>43</v>
      </c>
      <c r="K1270" s="32" t="s">
        <v>45</v>
      </c>
      <c r="L1270" s="32" t="s">
        <v>31</v>
      </c>
      <c r="M1270" s="32" t="s">
        <v>36</v>
      </c>
      <c r="N1270" s="32" t="s">
        <v>42</v>
      </c>
      <c r="O1270" s="32">
        <v>1</v>
      </c>
      <c r="P1270" s="32">
        <v>5</v>
      </c>
      <c r="Q1270" s="32" t="s">
        <v>4</v>
      </c>
      <c r="R1270" s="32" t="s">
        <v>33</v>
      </c>
      <c r="S1270" s="32">
        <v>4</v>
      </c>
      <c r="T1270" s="32" t="s">
        <v>59</v>
      </c>
      <c r="U1270" s="32" t="s">
        <v>2</v>
      </c>
      <c r="V1270" s="32" t="s">
        <v>3</v>
      </c>
      <c r="W1270" s="32">
        <f>SUM(_xlfn.XLOOKUP(B1270,freq!$A$2:$A$40,freq!$B$2:$B$40,0),_xlfn.XLOOKUP(C1270,freq!$A$2:$A$40,freq!$B$2:$B$40,0),_xlfn.XLOOKUP(D1270,freq!$A$2:$A$40,freq!$B$2:$B$40,0),_xlfn.XLOOKUP(E1270,freq!$A$2:$A$40,freq!$B$2:$B$40,0),_xlfn.XLOOKUP(F1270,freq!$A$2:$A$40,freq!$B$2:$B$40,0),_xlfn.XLOOKUP(G1270,freq!$A$2:$A$40,freq!$B$2:$B$40,0),_xlfn.XLOOKUP(H1270,freq!$A$2:$A$40,freq!$B$2:$B$40,0),_xlfn.XLOOKUP(I1270,freq!$A$2:$A$40,freq!$B$2:$B$40,0),_xlfn.XLOOKUP(J1270,freq!$A$2:$A$40,freq!$B$2:$B$40,0),_xlfn.XLOOKUP(K1270,freq!$A$2:$A$40,freq!$B$2:$B$40,0),_xlfn.XLOOKUP(L1270,freq!$A$2:$A$40,freq!$B$2:$B$40,0),_xlfn.XLOOKUP(M1270,freq!$A$2:$A$40,freq!$B$2:$B$40,0),_xlfn.XLOOKUP(N1270,freq!$A$2:$A$40,freq!$B$2:$B$40,0),_xlfn.XLOOKUP(O1270,freq!$A$2:$A$40,freq!$B$2:$B$40,0),_xlfn.XLOOKUP(P1270,freq!$A$2:$A$40,freq!$B$2:$B$40,0),_xlfn.XLOOKUP(Q1270,freq!$A$2:$A$40,freq!$B$2:$B$40,0),_xlfn.XLOOKUP(R1270,freq!$A$2:$A$40,freq!$B$2:$B$40,0),_xlfn.XLOOKUP(S1270,freq!$A$2:$A$40,freq!$B$2:$B$40,0),_xlfn.XLOOKUP(T1270,freq!$A$2:$A$40,freq!$B$2:$B$40,0),_xlfn.XLOOKUP(U1270,freq!$A$2:$A$40,freq!$B$2:$B$40,0),_xlfn.XLOOKUP(V1270,freq!$A$2:$A$40,freq!$B$2:$B$40,0))</f>
        <v>47.32</v>
      </c>
    </row>
    <row r="1271" spans="1:23" hidden="1" x14ac:dyDescent="0.35">
      <c r="A1271" s="32" t="s">
        <v>277</v>
      </c>
      <c r="B1271" s="32" t="s">
        <v>28</v>
      </c>
      <c r="C1271" s="32" t="s">
        <v>48</v>
      </c>
      <c r="D1271" s="32" t="s">
        <v>31</v>
      </c>
      <c r="E1271" s="32" t="s">
        <v>46</v>
      </c>
      <c r="F1271" s="32" t="s">
        <v>49</v>
      </c>
      <c r="G1271" s="32">
        <v>4</v>
      </c>
      <c r="H1271" s="32" t="s">
        <v>28</v>
      </c>
      <c r="I1271" s="32">
        <v>5</v>
      </c>
      <c r="J1271" s="32">
        <v>8</v>
      </c>
      <c r="K1271" s="32" t="s">
        <v>28</v>
      </c>
      <c r="L1271" s="32">
        <v>8</v>
      </c>
      <c r="M1271" s="32" t="s">
        <v>58</v>
      </c>
      <c r="N1271" s="32" t="s">
        <v>44</v>
      </c>
      <c r="O1271" s="32" t="s">
        <v>48</v>
      </c>
      <c r="P1271" s="32" t="s">
        <v>29</v>
      </c>
      <c r="Q1271" s="32">
        <v>4</v>
      </c>
      <c r="R1271" s="32" t="s">
        <v>56</v>
      </c>
      <c r="S1271" s="32" t="s">
        <v>29</v>
      </c>
      <c r="T1271" s="32" t="s">
        <v>41</v>
      </c>
      <c r="U1271" s="32">
        <v>4</v>
      </c>
      <c r="V1271" s="32" t="s">
        <v>33</v>
      </c>
      <c r="W1271" s="32">
        <f>SUM(_xlfn.XLOOKUP(B1271,freq!$A$2:$A$40,freq!$B$2:$B$40,0),_xlfn.XLOOKUP(C1271,freq!$A$2:$A$40,freq!$B$2:$B$40,0),_xlfn.XLOOKUP(D1271,freq!$A$2:$A$40,freq!$B$2:$B$40,0),_xlfn.XLOOKUP(E1271,freq!$A$2:$A$40,freq!$B$2:$B$40,0),_xlfn.XLOOKUP(F1271,freq!$A$2:$A$40,freq!$B$2:$B$40,0),_xlfn.XLOOKUP(G1271,freq!$A$2:$A$40,freq!$B$2:$B$40,0),_xlfn.XLOOKUP(H1271,freq!$A$2:$A$40,freq!$B$2:$B$40,0),_xlfn.XLOOKUP(I1271,freq!$A$2:$A$40,freq!$B$2:$B$40,0),_xlfn.XLOOKUP(J1271,freq!$A$2:$A$40,freq!$B$2:$B$40,0),_xlfn.XLOOKUP(K1271,freq!$A$2:$A$40,freq!$B$2:$B$40,0),_xlfn.XLOOKUP(L1271,freq!$A$2:$A$40,freq!$B$2:$B$40,0),_xlfn.XLOOKUP(M1271,freq!$A$2:$A$40,freq!$B$2:$B$40,0),_xlfn.XLOOKUP(N1271,freq!$A$2:$A$40,freq!$B$2:$B$40,0),_xlfn.XLOOKUP(O1271,freq!$A$2:$A$40,freq!$B$2:$B$40,0),_xlfn.XLOOKUP(P1271,freq!$A$2:$A$40,freq!$B$2:$B$40,0),_xlfn.XLOOKUP(Q1271,freq!$A$2:$A$40,freq!$B$2:$B$40,0),_xlfn.XLOOKUP(R1271,freq!$A$2:$A$40,freq!$B$2:$B$40,0),_xlfn.XLOOKUP(S1271,freq!$A$2:$A$40,freq!$B$2:$B$40,0),_xlfn.XLOOKUP(T1271,freq!$A$2:$A$40,freq!$B$2:$B$40,0),_xlfn.XLOOKUP(U1271,freq!$A$2:$A$40,freq!$B$2:$B$40,0),_xlfn.XLOOKUP(V1271,freq!$A$2:$A$40,freq!$B$2:$B$40,0))</f>
        <v>47.280000000000008</v>
      </c>
    </row>
    <row r="1272" spans="1:23" hidden="1" x14ac:dyDescent="0.35">
      <c r="A1272" s="32" t="s">
        <v>1460</v>
      </c>
      <c r="B1272" s="32">
        <v>9</v>
      </c>
      <c r="C1272" s="32" t="s">
        <v>49</v>
      </c>
      <c r="D1272" s="32" t="s">
        <v>45</v>
      </c>
      <c r="E1272" s="32" t="s">
        <v>50</v>
      </c>
      <c r="F1272" s="32" t="s">
        <v>4</v>
      </c>
      <c r="G1272" s="32">
        <v>4</v>
      </c>
      <c r="H1272" s="32" t="s">
        <v>37</v>
      </c>
      <c r="I1272" s="32" t="s">
        <v>59</v>
      </c>
      <c r="J1272" s="32">
        <v>0</v>
      </c>
      <c r="K1272" s="32" t="s">
        <v>33</v>
      </c>
      <c r="L1272" s="32" t="s">
        <v>59</v>
      </c>
      <c r="M1272" s="32" t="s">
        <v>42</v>
      </c>
      <c r="N1272" s="32">
        <v>7</v>
      </c>
      <c r="O1272" s="32" t="s">
        <v>28</v>
      </c>
      <c r="P1272" s="32" t="s">
        <v>56</v>
      </c>
      <c r="Q1272" s="32">
        <v>8</v>
      </c>
      <c r="R1272" s="32">
        <v>4</v>
      </c>
      <c r="S1272" s="32">
        <v>3</v>
      </c>
      <c r="T1272" s="32">
        <v>0</v>
      </c>
      <c r="U1272" s="32" t="s">
        <v>2</v>
      </c>
      <c r="V1272" s="32" t="s">
        <v>38</v>
      </c>
      <c r="W1272" s="32">
        <f>SUM(_xlfn.XLOOKUP(B1272,freq!$A$2:$A$40,freq!$B$2:$B$40,0),_xlfn.XLOOKUP(C1272,freq!$A$2:$A$40,freq!$B$2:$B$40,0),_xlfn.XLOOKUP(D1272,freq!$A$2:$A$40,freq!$B$2:$B$40,0),_xlfn.XLOOKUP(E1272,freq!$A$2:$A$40,freq!$B$2:$B$40,0),_xlfn.XLOOKUP(F1272,freq!$A$2:$A$40,freq!$B$2:$B$40,0),_xlfn.XLOOKUP(G1272,freq!$A$2:$A$40,freq!$B$2:$B$40,0),_xlfn.XLOOKUP(H1272,freq!$A$2:$A$40,freq!$B$2:$B$40,0),_xlfn.XLOOKUP(I1272,freq!$A$2:$A$40,freq!$B$2:$B$40,0),_xlfn.XLOOKUP(J1272,freq!$A$2:$A$40,freq!$B$2:$B$40,0),_xlfn.XLOOKUP(K1272,freq!$A$2:$A$40,freq!$B$2:$B$40,0),_xlfn.XLOOKUP(L1272,freq!$A$2:$A$40,freq!$B$2:$B$40,0),_xlfn.XLOOKUP(M1272,freq!$A$2:$A$40,freq!$B$2:$B$40,0),_xlfn.XLOOKUP(N1272,freq!$A$2:$A$40,freq!$B$2:$B$40,0),_xlfn.XLOOKUP(O1272,freq!$A$2:$A$40,freq!$B$2:$B$40,0),_xlfn.XLOOKUP(P1272,freq!$A$2:$A$40,freq!$B$2:$B$40,0),_xlfn.XLOOKUP(Q1272,freq!$A$2:$A$40,freq!$B$2:$B$40,0),_xlfn.XLOOKUP(R1272,freq!$A$2:$A$40,freq!$B$2:$B$40,0),_xlfn.XLOOKUP(S1272,freq!$A$2:$A$40,freq!$B$2:$B$40,0),_xlfn.XLOOKUP(T1272,freq!$A$2:$A$40,freq!$B$2:$B$40,0),_xlfn.XLOOKUP(U1272,freq!$A$2:$A$40,freq!$B$2:$B$40,0),_xlfn.XLOOKUP(V1272,freq!$A$2:$A$40,freq!$B$2:$B$40,0))</f>
        <v>47.279999999999994</v>
      </c>
    </row>
    <row r="1273" spans="1:23" hidden="1" x14ac:dyDescent="0.35">
      <c r="A1273" s="32" t="s">
        <v>821</v>
      </c>
      <c r="B1273" s="32" t="s">
        <v>49</v>
      </c>
      <c r="C1273" s="32">
        <v>5</v>
      </c>
      <c r="D1273" s="32" t="s">
        <v>53</v>
      </c>
      <c r="E1273" s="32" t="s">
        <v>2</v>
      </c>
      <c r="F1273" s="32" t="s">
        <v>43</v>
      </c>
      <c r="G1273" s="32">
        <v>9</v>
      </c>
      <c r="H1273" s="32" t="s">
        <v>36</v>
      </c>
      <c r="I1273" s="32" t="s">
        <v>49</v>
      </c>
      <c r="J1273" s="32" t="s">
        <v>35</v>
      </c>
      <c r="K1273" s="32">
        <v>4</v>
      </c>
      <c r="L1273" s="32" t="s">
        <v>56</v>
      </c>
      <c r="M1273" s="32">
        <v>3</v>
      </c>
      <c r="N1273" s="32">
        <v>6</v>
      </c>
      <c r="O1273" s="32" t="s">
        <v>37</v>
      </c>
      <c r="P1273" s="32" t="s">
        <v>36</v>
      </c>
      <c r="Q1273" s="32">
        <v>8</v>
      </c>
      <c r="R1273" s="32" t="s">
        <v>58</v>
      </c>
      <c r="S1273" s="32" t="s">
        <v>3</v>
      </c>
      <c r="T1273" s="32" t="s">
        <v>44</v>
      </c>
      <c r="U1273" s="32" t="s">
        <v>43</v>
      </c>
      <c r="V1273" s="32">
        <v>3</v>
      </c>
      <c r="W1273" s="32">
        <f>SUM(_xlfn.XLOOKUP(B1273,freq!$A$2:$A$40,freq!$B$2:$B$40,0),_xlfn.XLOOKUP(C1273,freq!$A$2:$A$40,freq!$B$2:$B$40,0),_xlfn.XLOOKUP(D1273,freq!$A$2:$A$40,freq!$B$2:$B$40,0),_xlfn.XLOOKUP(E1273,freq!$A$2:$A$40,freq!$B$2:$B$40,0),_xlfn.XLOOKUP(F1273,freq!$A$2:$A$40,freq!$B$2:$B$40,0),_xlfn.XLOOKUP(G1273,freq!$A$2:$A$40,freq!$B$2:$B$40,0),_xlfn.XLOOKUP(H1273,freq!$A$2:$A$40,freq!$B$2:$B$40,0),_xlfn.XLOOKUP(I1273,freq!$A$2:$A$40,freq!$B$2:$B$40,0),_xlfn.XLOOKUP(J1273,freq!$A$2:$A$40,freq!$B$2:$B$40,0),_xlfn.XLOOKUP(K1273,freq!$A$2:$A$40,freq!$B$2:$B$40,0),_xlfn.XLOOKUP(L1273,freq!$A$2:$A$40,freq!$B$2:$B$40,0),_xlfn.XLOOKUP(M1273,freq!$A$2:$A$40,freq!$B$2:$B$40,0),_xlfn.XLOOKUP(N1273,freq!$A$2:$A$40,freq!$B$2:$B$40,0),_xlfn.XLOOKUP(O1273,freq!$A$2:$A$40,freq!$B$2:$B$40,0),_xlfn.XLOOKUP(P1273,freq!$A$2:$A$40,freq!$B$2:$B$40,0),_xlfn.XLOOKUP(Q1273,freq!$A$2:$A$40,freq!$B$2:$B$40,0),_xlfn.XLOOKUP(R1273,freq!$A$2:$A$40,freq!$B$2:$B$40,0),_xlfn.XLOOKUP(S1273,freq!$A$2:$A$40,freq!$B$2:$B$40,0),_xlfn.XLOOKUP(T1273,freq!$A$2:$A$40,freq!$B$2:$B$40,0),_xlfn.XLOOKUP(U1273,freq!$A$2:$A$40,freq!$B$2:$B$40,0),_xlfn.XLOOKUP(V1273,freq!$A$2:$A$40,freq!$B$2:$B$40,0))</f>
        <v>47.269999999999996</v>
      </c>
    </row>
    <row r="1274" spans="1:23" hidden="1" x14ac:dyDescent="0.35">
      <c r="A1274" s="32" t="s">
        <v>1439</v>
      </c>
      <c r="B1274" s="32" t="s">
        <v>3</v>
      </c>
      <c r="C1274" s="32" t="s">
        <v>45</v>
      </c>
      <c r="D1274" s="32" t="s">
        <v>42</v>
      </c>
      <c r="E1274" s="32">
        <v>9</v>
      </c>
      <c r="F1274" s="32">
        <v>3</v>
      </c>
      <c r="G1274" s="32" t="s">
        <v>58</v>
      </c>
      <c r="H1274" s="32" t="s">
        <v>50</v>
      </c>
      <c r="I1274" s="32" t="s">
        <v>46</v>
      </c>
      <c r="J1274" s="32">
        <v>1</v>
      </c>
      <c r="K1274" s="32">
        <v>9</v>
      </c>
      <c r="L1274" s="32" t="s">
        <v>42</v>
      </c>
      <c r="M1274" s="32" t="s">
        <v>30</v>
      </c>
      <c r="N1274" s="32" t="s">
        <v>30</v>
      </c>
      <c r="O1274" s="32" t="s">
        <v>59</v>
      </c>
      <c r="P1274" s="32" t="s">
        <v>35</v>
      </c>
      <c r="Q1274" s="32">
        <v>2</v>
      </c>
      <c r="R1274" s="32">
        <v>6</v>
      </c>
      <c r="S1274" s="32">
        <v>0</v>
      </c>
      <c r="T1274" s="32" t="s">
        <v>38</v>
      </c>
      <c r="U1274" s="32" t="s">
        <v>56</v>
      </c>
      <c r="V1274" s="32" t="s">
        <v>48</v>
      </c>
      <c r="W1274" s="32">
        <f>SUM(_xlfn.XLOOKUP(B1274,freq!$A$2:$A$40,freq!$B$2:$B$40,0),_xlfn.XLOOKUP(C1274,freq!$A$2:$A$40,freq!$B$2:$B$40,0),_xlfn.XLOOKUP(D1274,freq!$A$2:$A$40,freq!$B$2:$B$40,0),_xlfn.XLOOKUP(E1274,freq!$A$2:$A$40,freq!$B$2:$B$40,0),_xlfn.XLOOKUP(F1274,freq!$A$2:$A$40,freq!$B$2:$B$40,0),_xlfn.XLOOKUP(G1274,freq!$A$2:$A$40,freq!$B$2:$B$40,0),_xlfn.XLOOKUP(H1274,freq!$A$2:$A$40,freq!$B$2:$B$40,0),_xlfn.XLOOKUP(I1274,freq!$A$2:$A$40,freq!$B$2:$B$40,0),_xlfn.XLOOKUP(J1274,freq!$A$2:$A$40,freq!$B$2:$B$40,0),_xlfn.XLOOKUP(K1274,freq!$A$2:$A$40,freq!$B$2:$B$40,0),_xlfn.XLOOKUP(L1274,freq!$A$2:$A$40,freq!$B$2:$B$40,0),_xlfn.XLOOKUP(M1274,freq!$A$2:$A$40,freq!$B$2:$B$40,0),_xlfn.XLOOKUP(N1274,freq!$A$2:$A$40,freq!$B$2:$B$40,0),_xlfn.XLOOKUP(O1274,freq!$A$2:$A$40,freq!$B$2:$B$40,0),_xlfn.XLOOKUP(P1274,freq!$A$2:$A$40,freq!$B$2:$B$40,0),_xlfn.XLOOKUP(Q1274,freq!$A$2:$A$40,freq!$B$2:$B$40,0),_xlfn.XLOOKUP(R1274,freq!$A$2:$A$40,freq!$B$2:$B$40,0),_xlfn.XLOOKUP(S1274,freq!$A$2:$A$40,freq!$B$2:$B$40,0),_xlfn.XLOOKUP(T1274,freq!$A$2:$A$40,freq!$B$2:$B$40,0),_xlfn.XLOOKUP(U1274,freq!$A$2:$A$40,freq!$B$2:$B$40,0),_xlfn.XLOOKUP(V1274,freq!$A$2:$A$40,freq!$B$2:$B$40,0))</f>
        <v>47.269999999999996</v>
      </c>
    </row>
    <row r="1275" spans="1:23" hidden="1" x14ac:dyDescent="0.35">
      <c r="A1275" s="32" t="s">
        <v>584</v>
      </c>
      <c r="B1275" s="32">
        <v>6</v>
      </c>
      <c r="C1275" s="32" t="s">
        <v>45</v>
      </c>
      <c r="D1275" s="32" t="s">
        <v>59</v>
      </c>
      <c r="E1275" s="32" t="s">
        <v>1</v>
      </c>
      <c r="F1275" s="32" t="s">
        <v>49</v>
      </c>
      <c r="G1275" s="32" t="s">
        <v>59</v>
      </c>
      <c r="H1275" s="32">
        <v>3</v>
      </c>
      <c r="I1275" s="32" t="s">
        <v>28</v>
      </c>
      <c r="J1275" s="32" t="s">
        <v>44</v>
      </c>
      <c r="K1275" s="32" t="s">
        <v>48</v>
      </c>
      <c r="L1275" s="32" t="s">
        <v>53</v>
      </c>
      <c r="M1275" s="32">
        <v>6</v>
      </c>
      <c r="N1275" s="32" t="s">
        <v>33</v>
      </c>
      <c r="O1275" s="32" t="s">
        <v>49</v>
      </c>
      <c r="P1275" s="32">
        <v>4</v>
      </c>
      <c r="Q1275" s="32" t="s">
        <v>42</v>
      </c>
      <c r="R1275" s="32" t="s">
        <v>58</v>
      </c>
      <c r="S1275" s="32" t="s">
        <v>37</v>
      </c>
      <c r="T1275" s="32" t="s">
        <v>42</v>
      </c>
      <c r="U1275" s="32" t="s">
        <v>53</v>
      </c>
      <c r="V1275" s="32" t="s">
        <v>28</v>
      </c>
      <c r="W1275" s="32">
        <f>SUM(_xlfn.XLOOKUP(B1275,freq!$A$2:$A$40,freq!$B$2:$B$40,0),_xlfn.XLOOKUP(C1275,freq!$A$2:$A$40,freq!$B$2:$B$40,0),_xlfn.XLOOKUP(D1275,freq!$A$2:$A$40,freq!$B$2:$B$40,0),_xlfn.XLOOKUP(E1275,freq!$A$2:$A$40,freq!$B$2:$B$40,0),_xlfn.XLOOKUP(F1275,freq!$A$2:$A$40,freq!$B$2:$B$40,0),_xlfn.XLOOKUP(G1275,freq!$A$2:$A$40,freq!$B$2:$B$40,0),_xlfn.XLOOKUP(H1275,freq!$A$2:$A$40,freq!$B$2:$B$40,0),_xlfn.XLOOKUP(I1275,freq!$A$2:$A$40,freq!$B$2:$B$40,0),_xlfn.XLOOKUP(J1275,freq!$A$2:$A$40,freq!$B$2:$B$40,0),_xlfn.XLOOKUP(K1275,freq!$A$2:$A$40,freq!$B$2:$B$40,0),_xlfn.XLOOKUP(L1275,freq!$A$2:$A$40,freq!$B$2:$B$40,0),_xlfn.XLOOKUP(M1275,freq!$A$2:$A$40,freq!$B$2:$B$40,0),_xlfn.XLOOKUP(N1275,freq!$A$2:$A$40,freq!$B$2:$B$40,0),_xlfn.XLOOKUP(O1275,freq!$A$2:$A$40,freq!$B$2:$B$40,0),_xlfn.XLOOKUP(P1275,freq!$A$2:$A$40,freq!$B$2:$B$40,0),_xlfn.XLOOKUP(Q1275,freq!$A$2:$A$40,freq!$B$2:$B$40,0),_xlfn.XLOOKUP(R1275,freq!$A$2:$A$40,freq!$B$2:$B$40,0),_xlfn.XLOOKUP(S1275,freq!$A$2:$A$40,freq!$B$2:$B$40,0),_xlfn.XLOOKUP(T1275,freq!$A$2:$A$40,freq!$B$2:$B$40,0),_xlfn.XLOOKUP(U1275,freq!$A$2:$A$40,freq!$B$2:$B$40,0),_xlfn.XLOOKUP(V1275,freq!$A$2:$A$40,freq!$B$2:$B$40,0))</f>
        <v>47.24</v>
      </c>
    </row>
    <row r="1276" spans="1:23" hidden="1" x14ac:dyDescent="0.35">
      <c r="A1276" s="32" t="s">
        <v>1782</v>
      </c>
      <c r="B1276" s="32" t="s">
        <v>43</v>
      </c>
      <c r="C1276" s="32" t="s">
        <v>50</v>
      </c>
      <c r="D1276" s="32" t="s">
        <v>30</v>
      </c>
      <c r="E1276" s="32" t="s">
        <v>30</v>
      </c>
      <c r="F1276" s="32" t="s">
        <v>46</v>
      </c>
      <c r="G1276" s="32" t="s">
        <v>3</v>
      </c>
      <c r="H1276" s="32" t="s">
        <v>34</v>
      </c>
      <c r="I1276" s="32" t="s">
        <v>40</v>
      </c>
      <c r="J1276" s="32">
        <v>4</v>
      </c>
      <c r="K1276" s="32" t="s">
        <v>44</v>
      </c>
      <c r="L1276" s="32" t="s">
        <v>44</v>
      </c>
      <c r="M1276" s="32" t="s">
        <v>48</v>
      </c>
      <c r="N1276" s="32" t="s">
        <v>0</v>
      </c>
      <c r="O1276" s="32" t="s">
        <v>53</v>
      </c>
      <c r="P1276" s="32" t="s">
        <v>3</v>
      </c>
      <c r="Q1276" s="32" t="s">
        <v>42</v>
      </c>
      <c r="R1276" s="32" t="s">
        <v>40</v>
      </c>
      <c r="S1276" s="32">
        <v>7</v>
      </c>
      <c r="T1276" s="32" t="s">
        <v>45</v>
      </c>
      <c r="U1276" s="32" t="s">
        <v>36</v>
      </c>
      <c r="V1276" s="32" t="s">
        <v>43</v>
      </c>
      <c r="W1276" s="32">
        <f>SUM(_xlfn.XLOOKUP(B1276,freq!$A$2:$A$40,freq!$B$2:$B$40,0),_xlfn.XLOOKUP(C1276,freq!$A$2:$A$40,freq!$B$2:$B$40,0),_xlfn.XLOOKUP(D1276,freq!$A$2:$A$40,freq!$B$2:$B$40,0),_xlfn.XLOOKUP(E1276,freq!$A$2:$A$40,freq!$B$2:$B$40,0),_xlfn.XLOOKUP(F1276,freq!$A$2:$A$40,freq!$B$2:$B$40,0),_xlfn.XLOOKUP(G1276,freq!$A$2:$A$40,freq!$B$2:$B$40,0),_xlfn.XLOOKUP(H1276,freq!$A$2:$A$40,freq!$B$2:$B$40,0),_xlfn.XLOOKUP(I1276,freq!$A$2:$A$40,freq!$B$2:$B$40,0),_xlfn.XLOOKUP(J1276,freq!$A$2:$A$40,freq!$B$2:$B$40,0),_xlfn.XLOOKUP(K1276,freq!$A$2:$A$40,freq!$B$2:$B$40,0),_xlfn.XLOOKUP(L1276,freq!$A$2:$A$40,freq!$B$2:$B$40,0),_xlfn.XLOOKUP(M1276,freq!$A$2:$A$40,freq!$B$2:$B$40,0),_xlfn.XLOOKUP(N1276,freq!$A$2:$A$40,freq!$B$2:$B$40,0),_xlfn.XLOOKUP(O1276,freq!$A$2:$A$40,freq!$B$2:$B$40,0),_xlfn.XLOOKUP(P1276,freq!$A$2:$A$40,freq!$B$2:$B$40,0),_xlfn.XLOOKUP(Q1276,freq!$A$2:$A$40,freq!$B$2:$B$40,0),_xlfn.XLOOKUP(R1276,freq!$A$2:$A$40,freq!$B$2:$B$40,0),_xlfn.XLOOKUP(S1276,freq!$A$2:$A$40,freq!$B$2:$B$40,0),_xlfn.XLOOKUP(T1276,freq!$A$2:$A$40,freq!$B$2:$B$40,0),_xlfn.XLOOKUP(U1276,freq!$A$2:$A$40,freq!$B$2:$B$40,0),_xlfn.XLOOKUP(V1276,freq!$A$2:$A$40,freq!$B$2:$B$40,0))</f>
        <v>47.230000000000004</v>
      </c>
    </row>
    <row r="1277" spans="1:23" hidden="1" x14ac:dyDescent="0.35">
      <c r="A1277" s="32" t="s">
        <v>1237</v>
      </c>
      <c r="B1277" s="32" t="s">
        <v>37</v>
      </c>
      <c r="C1277" s="32" t="s">
        <v>0</v>
      </c>
      <c r="D1277" s="32" t="s">
        <v>32</v>
      </c>
      <c r="E1277" s="32">
        <v>9</v>
      </c>
      <c r="F1277" s="32">
        <v>5</v>
      </c>
      <c r="G1277" s="32" t="s">
        <v>49</v>
      </c>
      <c r="H1277" s="32" t="s">
        <v>1</v>
      </c>
      <c r="I1277" s="32" t="s">
        <v>40</v>
      </c>
      <c r="J1277" s="32">
        <v>7</v>
      </c>
      <c r="K1277" s="32" t="s">
        <v>48</v>
      </c>
      <c r="L1277" s="32" t="s">
        <v>28</v>
      </c>
      <c r="M1277" s="32">
        <v>4</v>
      </c>
      <c r="N1277" s="32" t="s">
        <v>28</v>
      </c>
      <c r="O1277" s="32" t="s">
        <v>2</v>
      </c>
      <c r="P1277" s="32" t="s">
        <v>38</v>
      </c>
      <c r="Q1277" s="32">
        <v>5</v>
      </c>
      <c r="R1277" s="32" t="s">
        <v>28</v>
      </c>
      <c r="S1277" s="32" t="s">
        <v>29</v>
      </c>
      <c r="T1277" s="32" t="s">
        <v>44</v>
      </c>
      <c r="U1277" s="32">
        <v>7</v>
      </c>
      <c r="V1277" s="32">
        <v>7</v>
      </c>
      <c r="W1277" s="32">
        <f>SUM(_xlfn.XLOOKUP(B1277,freq!$A$2:$A$40,freq!$B$2:$B$40,0),_xlfn.XLOOKUP(C1277,freq!$A$2:$A$40,freq!$B$2:$B$40,0),_xlfn.XLOOKUP(D1277,freq!$A$2:$A$40,freq!$B$2:$B$40,0),_xlfn.XLOOKUP(E1277,freq!$A$2:$A$40,freq!$B$2:$B$40,0),_xlfn.XLOOKUP(F1277,freq!$A$2:$A$40,freq!$B$2:$B$40,0),_xlfn.XLOOKUP(G1277,freq!$A$2:$A$40,freq!$B$2:$B$40,0),_xlfn.XLOOKUP(H1277,freq!$A$2:$A$40,freq!$B$2:$B$40,0),_xlfn.XLOOKUP(I1277,freq!$A$2:$A$40,freq!$B$2:$B$40,0),_xlfn.XLOOKUP(J1277,freq!$A$2:$A$40,freq!$B$2:$B$40,0),_xlfn.XLOOKUP(K1277,freq!$A$2:$A$40,freq!$B$2:$B$40,0),_xlfn.XLOOKUP(L1277,freq!$A$2:$A$40,freq!$B$2:$B$40,0),_xlfn.XLOOKUP(M1277,freq!$A$2:$A$40,freq!$B$2:$B$40,0),_xlfn.XLOOKUP(N1277,freq!$A$2:$A$40,freq!$B$2:$B$40,0),_xlfn.XLOOKUP(O1277,freq!$A$2:$A$40,freq!$B$2:$B$40,0),_xlfn.XLOOKUP(P1277,freq!$A$2:$A$40,freq!$B$2:$B$40,0),_xlfn.XLOOKUP(Q1277,freq!$A$2:$A$40,freq!$B$2:$B$40,0),_xlfn.XLOOKUP(R1277,freq!$A$2:$A$40,freq!$B$2:$B$40,0),_xlfn.XLOOKUP(S1277,freq!$A$2:$A$40,freq!$B$2:$B$40,0),_xlfn.XLOOKUP(T1277,freq!$A$2:$A$40,freq!$B$2:$B$40,0),_xlfn.XLOOKUP(U1277,freq!$A$2:$A$40,freq!$B$2:$B$40,0),_xlfn.XLOOKUP(V1277,freq!$A$2:$A$40,freq!$B$2:$B$40,0))</f>
        <v>47.23</v>
      </c>
    </row>
    <row r="1278" spans="1:23" hidden="1" x14ac:dyDescent="0.35">
      <c r="A1278" s="32" t="s">
        <v>2031</v>
      </c>
      <c r="B1278" s="32">
        <v>5</v>
      </c>
      <c r="C1278" s="32" t="s">
        <v>4</v>
      </c>
      <c r="D1278" s="32" t="s">
        <v>32</v>
      </c>
      <c r="E1278" s="32" t="s">
        <v>36</v>
      </c>
      <c r="F1278" s="32" t="s">
        <v>31</v>
      </c>
      <c r="G1278" s="32" t="s">
        <v>0</v>
      </c>
      <c r="H1278" s="32" t="s">
        <v>2</v>
      </c>
      <c r="I1278" s="32" t="s">
        <v>58</v>
      </c>
      <c r="J1278" s="32" t="s">
        <v>50</v>
      </c>
      <c r="K1278" s="32" t="s">
        <v>42</v>
      </c>
      <c r="L1278" s="32" t="s">
        <v>50</v>
      </c>
      <c r="M1278" s="32">
        <v>8</v>
      </c>
      <c r="N1278" s="32" t="s">
        <v>56</v>
      </c>
      <c r="O1278" s="32" t="s">
        <v>38</v>
      </c>
      <c r="P1278" s="32">
        <v>4</v>
      </c>
      <c r="Q1278" s="32" t="s">
        <v>1</v>
      </c>
      <c r="R1278" s="32" t="s">
        <v>41</v>
      </c>
      <c r="S1278" s="32" t="s">
        <v>46</v>
      </c>
      <c r="T1278" s="32">
        <v>4</v>
      </c>
      <c r="U1278" s="32">
        <v>6</v>
      </c>
      <c r="V1278" s="32">
        <v>4</v>
      </c>
      <c r="W1278" s="32">
        <f>SUM(_xlfn.XLOOKUP(B1278,freq!$A$2:$A$40,freq!$B$2:$B$40,0),_xlfn.XLOOKUP(C1278,freq!$A$2:$A$40,freq!$B$2:$B$40,0),_xlfn.XLOOKUP(D1278,freq!$A$2:$A$40,freq!$B$2:$B$40,0),_xlfn.XLOOKUP(E1278,freq!$A$2:$A$40,freq!$B$2:$B$40,0),_xlfn.XLOOKUP(F1278,freq!$A$2:$A$40,freq!$B$2:$B$40,0),_xlfn.XLOOKUP(G1278,freq!$A$2:$A$40,freq!$B$2:$B$40,0),_xlfn.XLOOKUP(H1278,freq!$A$2:$A$40,freq!$B$2:$B$40,0),_xlfn.XLOOKUP(I1278,freq!$A$2:$A$40,freq!$B$2:$B$40,0),_xlfn.XLOOKUP(J1278,freq!$A$2:$A$40,freq!$B$2:$B$40,0),_xlfn.XLOOKUP(K1278,freq!$A$2:$A$40,freq!$B$2:$B$40,0),_xlfn.XLOOKUP(L1278,freq!$A$2:$A$40,freq!$B$2:$B$40,0),_xlfn.XLOOKUP(M1278,freq!$A$2:$A$40,freq!$B$2:$B$40,0),_xlfn.XLOOKUP(N1278,freq!$A$2:$A$40,freq!$B$2:$B$40,0),_xlfn.XLOOKUP(O1278,freq!$A$2:$A$40,freq!$B$2:$B$40,0),_xlfn.XLOOKUP(P1278,freq!$A$2:$A$40,freq!$B$2:$B$40,0),_xlfn.XLOOKUP(Q1278,freq!$A$2:$A$40,freq!$B$2:$B$40,0),_xlfn.XLOOKUP(R1278,freq!$A$2:$A$40,freq!$B$2:$B$40,0),_xlfn.XLOOKUP(S1278,freq!$A$2:$A$40,freq!$B$2:$B$40,0),_xlfn.XLOOKUP(T1278,freq!$A$2:$A$40,freq!$B$2:$B$40,0),_xlfn.XLOOKUP(U1278,freq!$A$2:$A$40,freq!$B$2:$B$40,0),_xlfn.XLOOKUP(V1278,freq!$A$2:$A$40,freq!$B$2:$B$40,0))</f>
        <v>47.209999999999994</v>
      </c>
    </row>
    <row r="1279" spans="1:23" hidden="1" x14ac:dyDescent="0.35">
      <c r="A1279" s="32" t="s">
        <v>1480</v>
      </c>
      <c r="B1279" s="32" t="s">
        <v>29</v>
      </c>
      <c r="C1279" s="32" t="s">
        <v>49</v>
      </c>
      <c r="D1279" s="32" t="s">
        <v>34</v>
      </c>
      <c r="E1279" s="32" t="s">
        <v>44</v>
      </c>
      <c r="F1279" s="32">
        <v>0</v>
      </c>
      <c r="G1279" s="32" t="s">
        <v>34</v>
      </c>
      <c r="H1279" s="32" t="s">
        <v>32</v>
      </c>
      <c r="I1279" s="32" t="s">
        <v>46</v>
      </c>
      <c r="J1279" s="32" t="s">
        <v>37</v>
      </c>
      <c r="K1279" s="32" t="s">
        <v>42</v>
      </c>
      <c r="L1279" s="32" t="s">
        <v>0</v>
      </c>
      <c r="M1279" s="32" t="s">
        <v>41</v>
      </c>
      <c r="N1279" s="32" t="s">
        <v>34</v>
      </c>
      <c r="O1279" s="32" t="s">
        <v>31</v>
      </c>
      <c r="P1279" s="32" t="s">
        <v>48</v>
      </c>
      <c r="Q1279" s="32" t="s">
        <v>53</v>
      </c>
      <c r="R1279" s="32" t="s">
        <v>58</v>
      </c>
      <c r="S1279" s="32">
        <v>6</v>
      </c>
      <c r="T1279" s="32" t="s">
        <v>56</v>
      </c>
      <c r="U1279" s="32" t="s">
        <v>33</v>
      </c>
      <c r="V1279" s="32">
        <v>6</v>
      </c>
      <c r="W1279" s="32">
        <f>SUM(_xlfn.XLOOKUP(B1279,freq!$A$2:$A$40,freq!$B$2:$B$40,0),_xlfn.XLOOKUP(C1279,freq!$A$2:$A$40,freq!$B$2:$B$40,0),_xlfn.XLOOKUP(D1279,freq!$A$2:$A$40,freq!$B$2:$B$40,0),_xlfn.XLOOKUP(E1279,freq!$A$2:$A$40,freq!$B$2:$B$40,0),_xlfn.XLOOKUP(F1279,freq!$A$2:$A$40,freq!$B$2:$B$40,0),_xlfn.XLOOKUP(G1279,freq!$A$2:$A$40,freq!$B$2:$B$40,0),_xlfn.XLOOKUP(H1279,freq!$A$2:$A$40,freq!$B$2:$B$40,0),_xlfn.XLOOKUP(I1279,freq!$A$2:$A$40,freq!$B$2:$B$40,0),_xlfn.XLOOKUP(J1279,freq!$A$2:$A$40,freq!$B$2:$B$40,0),_xlfn.XLOOKUP(K1279,freq!$A$2:$A$40,freq!$B$2:$B$40,0),_xlfn.XLOOKUP(L1279,freq!$A$2:$A$40,freq!$B$2:$B$40,0),_xlfn.XLOOKUP(M1279,freq!$A$2:$A$40,freq!$B$2:$B$40,0),_xlfn.XLOOKUP(N1279,freq!$A$2:$A$40,freq!$B$2:$B$40,0),_xlfn.XLOOKUP(O1279,freq!$A$2:$A$40,freq!$B$2:$B$40,0),_xlfn.XLOOKUP(P1279,freq!$A$2:$A$40,freq!$B$2:$B$40,0),_xlfn.XLOOKUP(Q1279,freq!$A$2:$A$40,freq!$B$2:$B$40,0),_xlfn.XLOOKUP(R1279,freq!$A$2:$A$40,freq!$B$2:$B$40,0),_xlfn.XLOOKUP(S1279,freq!$A$2:$A$40,freq!$B$2:$B$40,0),_xlfn.XLOOKUP(T1279,freq!$A$2:$A$40,freq!$B$2:$B$40,0),_xlfn.XLOOKUP(U1279,freq!$A$2:$A$40,freq!$B$2:$B$40,0),_xlfn.XLOOKUP(V1279,freq!$A$2:$A$40,freq!$B$2:$B$40,0))</f>
        <v>47.20000000000001</v>
      </c>
    </row>
    <row r="1280" spans="1:23" hidden="1" x14ac:dyDescent="0.35">
      <c r="A1280" s="32" t="s">
        <v>1909</v>
      </c>
      <c r="B1280" s="32">
        <v>3</v>
      </c>
      <c r="C1280" s="32" t="s">
        <v>59</v>
      </c>
      <c r="D1280" s="32" t="s">
        <v>1</v>
      </c>
      <c r="E1280" s="32" t="s">
        <v>34</v>
      </c>
      <c r="F1280" s="32" t="s">
        <v>59</v>
      </c>
      <c r="G1280" s="32" t="s">
        <v>29</v>
      </c>
      <c r="H1280" s="32">
        <v>5</v>
      </c>
      <c r="I1280" s="32" t="s">
        <v>50</v>
      </c>
      <c r="J1280" s="32" t="s">
        <v>32</v>
      </c>
      <c r="K1280" s="32" t="s">
        <v>48</v>
      </c>
      <c r="L1280" s="32" t="s">
        <v>56</v>
      </c>
      <c r="M1280" s="32" t="s">
        <v>34</v>
      </c>
      <c r="N1280" s="32" t="s">
        <v>0</v>
      </c>
      <c r="O1280" s="32" t="s">
        <v>56</v>
      </c>
      <c r="P1280" s="32">
        <v>3</v>
      </c>
      <c r="Q1280" s="32">
        <v>8</v>
      </c>
      <c r="R1280" s="32" t="s">
        <v>31</v>
      </c>
      <c r="S1280" s="32">
        <v>0</v>
      </c>
      <c r="T1280" s="32">
        <v>6</v>
      </c>
      <c r="U1280" s="32" t="s">
        <v>36</v>
      </c>
      <c r="V1280" s="32" t="s">
        <v>43</v>
      </c>
      <c r="W1280" s="32">
        <f>SUM(_xlfn.XLOOKUP(B1280,freq!$A$2:$A$40,freq!$B$2:$B$40,0),_xlfn.XLOOKUP(C1280,freq!$A$2:$A$40,freq!$B$2:$B$40,0),_xlfn.XLOOKUP(D1280,freq!$A$2:$A$40,freq!$B$2:$B$40,0),_xlfn.XLOOKUP(E1280,freq!$A$2:$A$40,freq!$B$2:$B$40,0),_xlfn.XLOOKUP(F1280,freq!$A$2:$A$40,freq!$B$2:$B$40,0),_xlfn.XLOOKUP(G1280,freq!$A$2:$A$40,freq!$B$2:$B$40,0),_xlfn.XLOOKUP(H1280,freq!$A$2:$A$40,freq!$B$2:$B$40,0),_xlfn.XLOOKUP(I1280,freq!$A$2:$A$40,freq!$B$2:$B$40,0),_xlfn.XLOOKUP(J1280,freq!$A$2:$A$40,freq!$B$2:$B$40,0),_xlfn.XLOOKUP(K1280,freq!$A$2:$A$40,freq!$B$2:$B$40,0),_xlfn.XLOOKUP(L1280,freq!$A$2:$A$40,freq!$B$2:$B$40,0),_xlfn.XLOOKUP(M1280,freq!$A$2:$A$40,freq!$B$2:$B$40,0),_xlfn.XLOOKUP(N1280,freq!$A$2:$A$40,freq!$B$2:$B$40,0),_xlfn.XLOOKUP(O1280,freq!$A$2:$A$40,freq!$B$2:$B$40,0),_xlfn.XLOOKUP(P1280,freq!$A$2:$A$40,freq!$B$2:$B$40,0),_xlfn.XLOOKUP(Q1280,freq!$A$2:$A$40,freq!$B$2:$B$40,0),_xlfn.XLOOKUP(R1280,freq!$A$2:$A$40,freq!$B$2:$B$40,0),_xlfn.XLOOKUP(S1280,freq!$A$2:$A$40,freq!$B$2:$B$40,0),_xlfn.XLOOKUP(T1280,freq!$A$2:$A$40,freq!$B$2:$B$40,0),_xlfn.XLOOKUP(U1280,freq!$A$2:$A$40,freq!$B$2:$B$40,0),_xlfn.XLOOKUP(V1280,freq!$A$2:$A$40,freq!$B$2:$B$40,0))</f>
        <v>47.15</v>
      </c>
    </row>
    <row r="1281" spans="1:23" hidden="1" x14ac:dyDescent="0.35">
      <c r="A1281" s="32" t="s">
        <v>968</v>
      </c>
      <c r="B1281" s="32">
        <v>9</v>
      </c>
      <c r="C1281" s="32" t="s">
        <v>50</v>
      </c>
      <c r="D1281" s="32">
        <v>7</v>
      </c>
      <c r="E1281" s="32" t="s">
        <v>45</v>
      </c>
      <c r="F1281" s="32">
        <v>2</v>
      </c>
      <c r="G1281" s="32">
        <v>8</v>
      </c>
      <c r="H1281" s="32">
        <v>3</v>
      </c>
      <c r="I1281" s="32">
        <v>9</v>
      </c>
      <c r="J1281" s="32" t="s">
        <v>36</v>
      </c>
      <c r="K1281" s="32">
        <v>9</v>
      </c>
      <c r="L1281" s="32">
        <v>4</v>
      </c>
      <c r="M1281" s="32" t="s">
        <v>29</v>
      </c>
      <c r="N1281" s="32" t="s">
        <v>40</v>
      </c>
      <c r="O1281" s="32" t="s">
        <v>41</v>
      </c>
      <c r="P1281" s="32" t="s">
        <v>48</v>
      </c>
      <c r="Q1281" s="32">
        <v>8</v>
      </c>
      <c r="R1281" s="32" t="s">
        <v>37</v>
      </c>
      <c r="S1281" s="32">
        <v>9</v>
      </c>
      <c r="T1281" s="32" t="s">
        <v>35</v>
      </c>
      <c r="U1281" s="32" t="s">
        <v>31</v>
      </c>
      <c r="V1281" s="32">
        <v>5</v>
      </c>
      <c r="W1281" s="32">
        <f>SUM(_xlfn.XLOOKUP(B1281,freq!$A$2:$A$40,freq!$B$2:$B$40,0),_xlfn.XLOOKUP(C1281,freq!$A$2:$A$40,freq!$B$2:$B$40,0),_xlfn.XLOOKUP(D1281,freq!$A$2:$A$40,freq!$B$2:$B$40,0),_xlfn.XLOOKUP(E1281,freq!$A$2:$A$40,freq!$B$2:$B$40,0),_xlfn.XLOOKUP(F1281,freq!$A$2:$A$40,freq!$B$2:$B$40,0),_xlfn.XLOOKUP(G1281,freq!$A$2:$A$40,freq!$B$2:$B$40,0),_xlfn.XLOOKUP(H1281,freq!$A$2:$A$40,freq!$B$2:$B$40,0),_xlfn.XLOOKUP(I1281,freq!$A$2:$A$40,freq!$B$2:$B$40,0),_xlfn.XLOOKUP(J1281,freq!$A$2:$A$40,freq!$B$2:$B$40,0),_xlfn.XLOOKUP(K1281,freq!$A$2:$A$40,freq!$B$2:$B$40,0),_xlfn.XLOOKUP(L1281,freq!$A$2:$A$40,freq!$B$2:$B$40,0),_xlfn.XLOOKUP(M1281,freq!$A$2:$A$40,freq!$B$2:$B$40,0),_xlfn.XLOOKUP(N1281,freq!$A$2:$A$40,freq!$B$2:$B$40,0),_xlfn.XLOOKUP(O1281,freq!$A$2:$A$40,freq!$B$2:$B$40,0),_xlfn.XLOOKUP(P1281,freq!$A$2:$A$40,freq!$B$2:$B$40,0),_xlfn.XLOOKUP(Q1281,freq!$A$2:$A$40,freq!$B$2:$B$40,0),_xlfn.XLOOKUP(R1281,freq!$A$2:$A$40,freq!$B$2:$B$40,0),_xlfn.XLOOKUP(S1281,freq!$A$2:$A$40,freq!$B$2:$B$40,0),_xlfn.XLOOKUP(T1281,freq!$A$2:$A$40,freq!$B$2:$B$40,0),_xlfn.XLOOKUP(U1281,freq!$A$2:$A$40,freq!$B$2:$B$40,0),_xlfn.XLOOKUP(V1281,freq!$A$2:$A$40,freq!$B$2:$B$40,0))</f>
        <v>47.14</v>
      </c>
    </row>
    <row r="1282" spans="1:23" hidden="1" x14ac:dyDescent="0.35">
      <c r="A1282" s="32" t="s">
        <v>177</v>
      </c>
      <c r="B1282" s="32">
        <v>6</v>
      </c>
      <c r="C1282" s="32" t="s">
        <v>36</v>
      </c>
      <c r="D1282" s="32" t="s">
        <v>1</v>
      </c>
      <c r="E1282" s="32" t="s">
        <v>43</v>
      </c>
      <c r="F1282" s="32" t="s">
        <v>59</v>
      </c>
      <c r="G1282" s="32" t="s">
        <v>42</v>
      </c>
      <c r="H1282" s="32" t="s">
        <v>33</v>
      </c>
      <c r="I1282" s="32">
        <v>6</v>
      </c>
      <c r="J1282" s="32" t="s">
        <v>48</v>
      </c>
      <c r="K1282" s="32" t="s">
        <v>56</v>
      </c>
      <c r="L1282" s="32" t="s">
        <v>31</v>
      </c>
      <c r="M1282" s="32" t="s">
        <v>53</v>
      </c>
      <c r="N1282" s="32" t="s">
        <v>50</v>
      </c>
      <c r="O1282" s="32" t="s">
        <v>42</v>
      </c>
      <c r="P1282" s="32">
        <v>8</v>
      </c>
      <c r="Q1282" s="32" t="s">
        <v>28</v>
      </c>
      <c r="R1282" s="32">
        <v>2</v>
      </c>
      <c r="S1282" s="32" t="s">
        <v>40</v>
      </c>
      <c r="T1282" s="32" t="s">
        <v>46</v>
      </c>
      <c r="U1282" s="32">
        <v>6</v>
      </c>
      <c r="V1282" s="32" t="s">
        <v>1</v>
      </c>
      <c r="W1282" s="32">
        <f>SUM(_xlfn.XLOOKUP(B1282,freq!$A$2:$A$40,freq!$B$2:$B$40,0),_xlfn.XLOOKUP(C1282,freq!$A$2:$A$40,freq!$B$2:$B$40,0),_xlfn.XLOOKUP(D1282,freq!$A$2:$A$40,freq!$B$2:$B$40,0),_xlfn.XLOOKUP(E1282,freq!$A$2:$A$40,freq!$B$2:$B$40,0),_xlfn.XLOOKUP(F1282,freq!$A$2:$A$40,freq!$B$2:$B$40,0),_xlfn.XLOOKUP(G1282,freq!$A$2:$A$40,freq!$B$2:$B$40,0),_xlfn.XLOOKUP(H1282,freq!$A$2:$A$40,freq!$B$2:$B$40,0),_xlfn.XLOOKUP(I1282,freq!$A$2:$A$40,freq!$B$2:$B$40,0),_xlfn.XLOOKUP(J1282,freq!$A$2:$A$40,freq!$B$2:$B$40,0),_xlfn.XLOOKUP(K1282,freq!$A$2:$A$40,freq!$B$2:$B$40,0),_xlfn.XLOOKUP(L1282,freq!$A$2:$A$40,freq!$B$2:$B$40,0),_xlfn.XLOOKUP(M1282,freq!$A$2:$A$40,freq!$B$2:$B$40,0),_xlfn.XLOOKUP(N1282,freq!$A$2:$A$40,freq!$B$2:$B$40,0),_xlfn.XLOOKUP(O1282,freq!$A$2:$A$40,freq!$B$2:$B$40,0),_xlfn.XLOOKUP(P1282,freq!$A$2:$A$40,freq!$B$2:$B$40,0),_xlfn.XLOOKUP(Q1282,freq!$A$2:$A$40,freq!$B$2:$B$40,0),_xlfn.XLOOKUP(R1282,freq!$A$2:$A$40,freq!$B$2:$B$40,0),_xlfn.XLOOKUP(S1282,freq!$A$2:$A$40,freq!$B$2:$B$40,0),_xlfn.XLOOKUP(T1282,freq!$A$2:$A$40,freq!$B$2:$B$40,0),_xlfn.XLOOKUP(U1282,freq!$A$2:$A$40,freq!$B$2:$B$40,0),_xlfn.XLOOKUP(V1282,freq!$A$2:$A$40,freq!$B$2:$B$40,0))</f>
        <v>47.12</v>
      </c>
    </row>
    <row r="1283" spans="1:23" hidden="1" x14ac:dyDescent="0.35">
      <c r="A1283" s="32" t="s">
        <v>641</v>
      </c>
      <c r="B1283" s="32" t="s">
        <v>45</v>
      </c>
      <c r="C1283" s="32" t="s">
        <v>0</v>
      </c>
      <c r="D1283" s="32" t="s">
        <v>36</v>
      </c>
      <c r="E1283" s="32" t="s">
        <v>1</v>
      </c>
      <c r="F1283" s="32" t="s">
        <v>37</v>
      </c>
      <c r="G1283" s="32">
        <v>1</v>
      </c>
      <c r="H1283" s="32" t="s">
        <v>53</v>
      </c>
      <c r="I1283" s="32" t="s">
        <v>53</v>
      </c>
      <c r="J1283" s="32" t="s">
        <v>30</v>
      </c>
      <c r="K1283" s="32" t="s">
        <v>37</v>
      </c>
      <c r="L1283" s="32" t="s">
        <v>1</v>
      </c>
      <c r="M1283" s="32" t="s">
        <v>42</v>
      </c>
      <c r="N1283" s="32">
        <v>4</v>
      </c>
      <c r="O1283" s="32" t="s">
        <v>0</v>
      </c>
      <c r="P1283" s="32" t="s">
        <v>59</v>
      </c>
      <c r="Q1283" s="32">
        <v>5</v>
      </c>
      <c r="R1283" s="32">
        <v>7</v>
      </c>
      <c r="S1283" s="32">
        <v>6</v>
      </c>
      <c r="T1283" s="32">
        <v>0</v>
      </c>
      <c r="U1283" s="32">
        <v>2</v>
      </c>
      <c r="V1283" s="32" t="s">
        <v>49</v>
      </c>
      <c r="W1283" s="32">
        <f>SUM(_xlfn.XLOOKUP(B1283,freq!$A$2:$A$40,freq!$B$2:$B$40,0),_xlfn.XLOOKUP(C1283,freq!$A$2:$A$40,freq!$B$2:$B$40,0),_xlfn.XLOOKUP(D1283,freq!$A$2:$A$40,freq!$B$2:$B$40,0),_xlfn.XLOOKUP(E1283,freq!$A$2:$A$40,freq!$B$2:$B$40,0),_xlfn.XLOOKUP(F1283,freq!$A$2:$A$40,freq!$B$2:$B$40,0),_xlfn.XLOOKUP(G1283,freq!$A$2:$A$40,freq!$B$2:$B$40,0),_xlfn.XLOOKUP(H1283,freq!$A$2:$A$40,freq!$B$2:$B$40,0),_xlfn.XLOOKUP(I1283,freq!$A$2:$A$40,freq!$B$2:$B$40,0),_xlfn.XLOOKUP(J1283,freq!$A$2:$A$40,freq!$B$2:$B$40,0),_xlfn.XLOOKUP(K1283,freq!$A$2:$A$40,freq!$B$2:$B$40,0),_xlfn.XLOOKUP(L1283,freq!$A$2:$A$40,freq!$B$2:$B$40,0),_xlfn.XLOOKUP(M1283,freq!$A$2:$A$40,freq!$B$2:$B$40,0),_xlfn.XLOOKUP(N1283,freq!$A$2:$A$40,freq!$B$2:$B$40,0),_xlfn.XLOOKUP(O1283,freq!$A$2:$A$40,freq!$B$2:$B$40,0),_xlfn.XLOOKUP(P1283,freq!$A$2:$A$40,freq!$B$2:$B$40,0),_xlfn.XLOOKUP(Q1283,freq!$A$2:$A$40,freq!$B$2:$B$40,0),_xlfn.XLOOKUP(R1283,freq!$A$2:$A$40,freq!$B$2:$B$40,0),_xlfn.XLOOKUP(S1283,freq!$A$2:$A$40,freq!$B$2:$B$40,0),_xlfn.XLOOKUP(T1283,freq!$A$2:$A$40,freq!$B$2:$B$40,0),_xlfn.XLOOKUP(U1283,freq!$A$2:$A$40,freq!$B$2:$B$40,0),_xlfn.XLOOKUP(V1283,freq!$A$2:$A$40,freq!$B$2:$B$40,0))</f>
        <v>47.11</v>
      </c>
    </row>
    <row r="1284" spans="1:23" hidden="1" x14ac:dyDescent="0.35">
      <c r="A1284" s="32" t="s">
        <v>782</v>
      </c>
      <c r="B1284" s="32" t="s">
        <v>30</v>
      </c>
      <c r="C1284" s="32">
        <v>5</v>
      </c>
      <c r="D1284" s="32" t="s">
        <v>28</v>
      </c>
      <c r="E1284" s="32" t="s">
        <v>56</v>
      </c>
      <c r="F1284" s="32" t="s">
        <v>48</v>
      </c>
      <c r="G1284" s="32" t="s">
        <v>53</v>
      </c>
      <c r="H1284" s="32" t="s">
        <v>53</v>
      </c>
      <c r="I1284" s="32">
        <v>2</v>
      </c>
      <c r="J1284" s="32" t="s">
        <v>3</v>
      </c>
      <c r="K1284" s="32">
        <v>2</v>
      </c>
      <c r="L1284" s="32" t="s">
        <v>0</v>
      </c>
      <c r="M1284" s="32" t="s">
        <v>42</v>
      </c>
      <c r="N1284" s="32" t="s">
        <v>35</v>
      </c>
      <c r="O1284" s="32" t="s">
        <v>41</v>
      </c>
      <c r="P1284" s="32" t="s">
        <v>56</v>
      </c>
      <c r="Q1284" s="32">
        <v>8</v>
      </c>
      <c r="R1284" s="32" t="s">
        <v>0</v>
      </c>
      <c r="S1284" s="32" t="s">
        <v>32</v>
      </c>
      <c r="T1284" s="32" t="s">
        <v>0</v>
      </c>
      <c r="U1284" s="32" t="s">
        <v>31</v>
      </c>
      <c r="V1284" s="32">
        <v>4</v>
      </c>
      <c r="W1284" s="32">
        <f>SUM(_xlfn.XLOOKUP(B1284,freq!$A$2:$A$40,freq!$B$2:$B$40,0),_xlfn.XLOOKUP(C1284,freq!$A$2:$A$40,freq!$B$2:$B$40,0),_xlfn.XLOOKUP(D1284,freq!$A$2:$A$40,freq!$B$2:$B$40,0),_xlfn.XLOOKUP(E1284,freq!$A$2:$A$40,freq!$B$2:$B$40,0),_xlfn.XLOOKUP(F1284,freq!$A$2:$A$40,freq!$B$2:$B$40,0),_xlfn.XLOOKUP(G1284,freq!$A$2:$A$40,freq!$B$2:$B$40,0),_xlfn.XLOOKUP(H1284,freq!$A$2:$A$40,freq!$B$2:$B$40,0),_xlfn.XLOOKUP(I1284,freq!$A$2:$A$40,freq!$B$2:$B$40,0),_xlfn.XLOOKUP(J1284,freq!$A$2:$A$40,freq!$B$2:$B$40,0),_xlfn.XLOOKUP(K1284,freq!$A$2:$A$40,freq!$B$2:$B$40,0),_xlfn.XLOOKUP(L1284,freq!$A$2:$A$40,freq!$B$2:$B$40,0),_xlfn.XLOOKUP(M1284,freq!$A$2:$A$40,freq!$B$2:$B$40,0),_xlfn.XLOOKUP(N1284,freq!$A$2:$A$40,freq!$B$2:$B$40,0),_xlfn.XLOOKUP(O1284,freq!$A$2:$A$40,freq!$B$2:$B$40,0),_xlfn.XLOOKUP(P1284,freq!$A$2:$A$40,freq!$B$2:$B$40,0),_xlfn.XLOOKUP(Q1284,freq!$A$2:$A$40,freq!$B$2:$B$40,0),_xlfn.XLOOKUP(R1284,freq!$A$2:$A$40,freq!$B$2:$B$40,0),_xlfn.XLOOKUP(S1284,freq!$A$2:$A$40,freq!$B$2:$B$40,0),_xlfn.XLOOKUP(T1284,freq!$A$2:$A$40,freq!$B$2:$B$40,0),_xlfn.XLOOKUP(U1284,freq!$A$2:$A$40,freq!$B$2:$B$40,0),_xlfn.XLOOKUP(V1284,freq!$A$2:$A$40,freq!$B$2:$B$40,0))</f>
        <v>47.090000000000011</v>
      </c>
    </row>
    <row r="1285" spans="1:23" hidden="1" x14ac:dyDescent="0.35">
      <c r="A1285" s="32" t="s">
        <v>1185</v>
      </c>
      <c r="B1285" s="32" t="s">
        <v>35</v>
      </c>
      <c r="C1285" s="32" t="s">
        <v>43</v>
      </c>
      <c r="D1285" s="32" t="s">
        <v>28</v>
      </c>
      <c r="E1285" s="32" t="s">
        <v>38</v>
      </c>
      <c r="F1285" s="32">
        <v>0</v>
      </c>
      <c r="G1285" s="32">
        <v>8</v>
      </c>
      <c r="H1285" s="32" t="s">
        <v>36</v>
      </c>
      <c r="I1285" s="32" t="s">
        <v>1</v>
      </c>
      <c r="J1285" s="32">
        <v>2</v>
      </c>
      <c r="K1285" s="32" t="s">
        <v>36</v>
      </c>
      <c r="L1285" s="32" t="s">
        <v>59</v>
      </c>
      <c r="M1285" s="32">
        <v>9</v>
      </c>
      <c r="N1285" s="32" t="s">
        <v>59</v>
      </c>
      <c r="O1285" s="32" t="s">
        <v>53</v>
      </c>
      <c r="P1285" s="32">
        <v>4</v>
      </c>
      <c r="Q1285" s="32" t="s">
        <v>40</v>
      </c>
      <c r="R1285" s="32" t="s">
        <v>1</v>
      </c>
      <c r="S1285" s="32" t="s">
        <v>56</v>
      </c>
      <c r="T1285" s="32" t="s">
        <v>59</v>
      </c>
      <c r="U1285" s="32" t="s">
        <v>34</v>
      </c>
      <c r="V1285" s="32" t="s">
        <v>49</v>
      </c>
      <c r="W1285" s="32">
        <f>SUM(_xlfn.XLOOKUP(B1285,freq!$A$2:$A$40,freq!$B$2:$B$40,0),_xlfn.XLOOKUP(C1285,freq!$A$2:$A$40,freq!$B$2:$B$40,0),_xlfn.XLOOKUP(D1285,freq!$A$2:$A$40,freq!$B$2:$B$40,0),_xlfn.XLOOKUP(E1285,freq!$A$2:$A$40,freq!$B$2:$B$40,0),_xlfn.XLOOKUP(F1285,freq!$A$2:$A$40,freq!$B$2:$B$40,0),_xlfn.XLOOKUP(G1285,freq!$A$2:$A$40,freq!$B$2:$B$40,0),_xlfn.XLOOKUP(H1285,freq!$A$2:$A$40,freq!$B$2:$B$40,0),_xlfn.XLOOKUP(I1285,freq!$A$2:$A$40,freq!$B$2:$B$40,0),_xlfn.XLOOKUP(J1285,freq!$A$2:$A$40,freq!$B$2:$B$40,0),_xlfn.XLOOKUP(K1285,freq!$A$2:$A$40,freq!$B$2:$B$40,0),_xlfn.XLOOKUP(L1285,freq!$A$2:$A$40,freq!$B$2:$B$40,0),_xlfn.XLOOKUP(M1285,freq!$A$2:$A$40,freq!$B$2:$B$40,0),_xlfn.XLOOKUP(N1285,freq!$A$2:$A$40,freq!$B$2:$B$40,0),_xlfn.XLOOKUP(O1285,freq!$A$2:$A$40,freq!$B$2:$B$40,0),_xlfn.XLOOKUP(P1285,freq!$A$2:$A$40,freq!$B$2:$B$40,0),_xlfn.XLOOKUP(Q1285,freq!$A$2:$A$40,freq!$B$2:$B$40,0),_xlfn.XLOOKUP(R1285,freq!$A$2:$A$40,freq!$B$2:$B$40,0),_xlfn.XLOOKUP(S1285,freq!$A$2:$A$40,freq!$B$2:$B$40,0),_xlfn.XLOOKUP(T1285,freq!$A$2:$A$40,freq!$B$2:$B$40,0),_xlfn.XLOOKUP(U1285,freq!$A$2:$A$40,freq!$B$2:$B$40,0),_xlfn.XLOOKUP(V1285,freq!$A$2:$A$40,freq!$B$2:$B$40,0))</f>
        <v>47.089999999999989</v>
      </c>
    </row>
    <row r="1286" spans="1:23" hidden="1" x14ac:dyDescent="0.35">
      <c r="A1286" s="32" t="s">
        <v>1144</v>
      </c>
      <c r="B1286" s="32">
        <v>0</v>
      </c>
      <c r="C1286" s="32">
        <v>8</v>
      </c>
      <c r="D1286" s="32" t="s">
        <v>58</v>
      </c>
      <c r="E1286" s="32" t="s">
        <v>28</v>
      </c>
      <c r="F1286" s="32" t="s">
        <v>30</v>
      </c>
      <c r="G1286" s="32" t="s">
        <v>44</v>
      </c>
      <c r="H1286" s="32" t="s">
        <v>43</v>
      </c>
      <c r="I1286" s="32" t="s">
        <v>58</v>
      </c>
      <c r="J1286" s="32" t="s">
        <v>30</v>
      </c>
      <c r="K1286" s="32" t="s">
        <v>3</v>
      </c>
      <c r="L1286" s="32" t="s">
        <v>42</v>
      </c>
      <c r="M1286" s="32">
        <v>5</v>
      </c>
      <c r="N1286" s="32" t="s">
        <v>4</v>
      </c>
      <c r="O1286" s="32" t="s">
        <v>35</v>
      </c>
      <c r="P1286" s="32" t="s">
        <v>45</v>
      </c>
      <c r="Q1286" s="32" t="s">
        <v>41</v>
      </c>
      <c r="R1286" s="32" t="s">
        <v>37</v>
      </c>
      <c r="S1286" s="32" t="s">
        <v>0</v>
      </c>
      <c r="T1286" s="32" t="s">
        <v>33</v>
      </c>
      <c r="U1286" s="32" t="s">
        <v>53</v>
      </c>
      <c r="V1286" s="32" t="s">
        <v>34</v>
      </c>
      <c r="W1286" s="32">
        <f>SUM(_xlfn.XLOOKUP(B1286,freq!$A$2:$A$40,freq!$B$2:$B$40,0),_xlfn.XLOOKUP(C1286,freq!$A$2:$A$40,freq!$B$2:$B$40,0),_xlfn.XLOOKUP(D1286,freq!$A$2:$A$40,freq!$B$2:$B$40,0),_xlfn.XLOOKUP(E1286,freq!$A$2:$A$40,freq!$B$2:$B$40,0),_xlfn.XLOOKUP(F1286,freq!$A$2:$A$40,freq!$B$2:$B$40,0),_xlfn.XLOOKUP(G1286,freq!$A$2:$A$40,freq!$B$2:$B$40,0),_xlfn.XLOOKUP(H1286,freq!$A$2:$A$40,freq!$B$2:$B$40,0),_xlfn.XLOOKUP(I1286,freq!$A$2:$A$40,freq!$B$2:$B$40,0),_xlfn.XLOOKUP(J1286,freq!$A$2:$A$40,freq!$B$2:$B$40,0),_xlfn.XLOOKUP(K1286,freq!$A$2:$A$40,freq!$B$2:$B$40,0),_xlfn.XLOOKUP(L1286,freq!$A$2:$A$40,freq!$B$2:$B$40,0),_xlfn.XLOOKUP(M1286,freq!$A$2:$A$40,freq!$B$2:$B$40,0),_xlfn.XLOOKUP(N1286,freq!$A$2:$A$40,freq!$B$2:$B$40,0),_xlfn.XLOOKUP(O1286,freq!$A$2:$A$40,freq!$B$2:$B$40,0),_xlfn.XLOOKUP(P1286,freq!$A$2:$A$40,freq!$B$2:$B$40,0),_xlfn.XLOOKUP(Q1286,freq!$A$2:$A$40,freq!$B$2:$B$40,0),_xlfn.XLOOKUP(R1286,freq!$A$2:$A$40,freq!$B$2:$B$40,0),_xlfn.XLOOKUP(S1286,freq!$A$2:$A$40,freq!$B$2:$B$40,0),_xlfn.XLOOKUP(T1286,freq!$A$2:$A$40,freq!$B$2:$B$40,0),_xlfn.XLOOKUP(U1286,freq!$A$2:$A$40,freq!$B$2:$B$40,0),_xlfn.XLOOKUP(V1286,freq!$A$2:$A$40,freq!$B$2:$B$40,0))</f>
        <v>47.07</v>
      </c>
    </row>
    <row r="1287" spans="1:23" hidden="1" x14ac:dyDescent="0.35">
      <c r="A1287" s="32" t="s">
        <v>919</v>
      </c>
      <c r="B1287" s="32" t="s">
        <v>37</v>
      </c>
      <c r="C1287" s="32">
        <v>5</v>
      </c>
      <c r="D1287" s="32">
        <v>3</v>
      </c>
      <c r="E1287" s="32">
        <v>9</v>
      </c>
      <c r="F1287" s="32" t="s">
        <v>50</v>
      </c>
      <c r="G1287" s="32">
        <v>6</v>
      </c>
      <c r="H1287" s="32" t="s">
        <v>56</v>
      </c>
      <c r="I1287" s="32" t="s">
        <v>32</v>
      </c>
      <c r="J1287" s="32" t="s">
        <v>40</v>
      </c>
      <c r="K1287" s="32">
        <v>4</v>
      </c>
      <c r="L1287" s="32" t="s">
        <v>4</v>
      </c>
      <c r="M1287" s="32">
        <v>6</v>
      </c>
      <c r="N1287" s="32" t="s">
        <v>1</v>
      </c>
      <c r="O1287" s="32" t="s">
        <v>1</v>
      </c>
      <c r="P1287" s="32">
        <v>9</v>
      </c>
      <c r="Q1287" s="32" t="s">
        <v>31</v>
      </c>
      <c r="R1287" s="32" t="s">
        <v>40</v>
      </c>
      <c r="S1287" s="32" t="s">
        <v>49</v>
      </c>
      <c r="T1287" s="32" t="s">
        <v>38</v>
      </c>
      <c r="U1287" s="32" t="s">
        <v>4</v>
      </c>
      <c r="V1287" s="32">
        <v>2</v>
      </c>
      <c r="W1287" s="32">
        <f>SUM(_xlfn.XLOOKUP(B1287,freq!$A$2:$A$40,freq!$B$2:$B$40,0),_xlfn.XLOOKUP(C1287,freq!$A$2:$A$40,freq!$B$2:$B$40,0),_xlfn.XLOOKUP(D1287,freq!$A$2:$A$40,freq!$B$2:$B$40,0),_xlfn.XLOOKUP(E1287,freq!$A$2:$A$40,freq!$B$2:$B$40,0),_xlfn.XLOOKUP(F1287,freq!$A$2:$A$40,freq!$B$2:$B$40,0),_xlfn.XLOOKUP(G1287,freq!$A$2:$A$40,freq!$B$2:$B$40,0),_xlfn.XLOOKUP(H1287,freq!$A$2:$A$40,freq!$B$2:$B$40,0),_xlfn.XLOOKUP(I1287,freq!$A$2:$A$40,freq!$B$2:$B$40,0),_xlfn.XLOOKUP(J1287,freq!$A$2:$A$40,freq!$B$2:$B$40,0),_xlfn.XLOOKUP(K1287,freq!$A$2:$A$40,freq!$B$2:$B$40,0),_xlfn.XLOOKUP(L1287,freq!$A$2:$A$40,freq!$B$2:$B$40,0),_xlfn.XLOOKUP(M1287,freq!$A$2:$A$40,freq!$B$2:$B$40,0),_xlfn.XLOOKUP(N1287,freq!$A$2:$A$40,freq!$B$2:$B$40,0),_xlfn.XLOOKUP(O1287,freq!$A$2:$A$40,freq!$B$2:$B$40,0),_xlfn.XLOOKUP(P1287,freq!$A$2:$A$40,freq!$B$2:$B$40,0),_xlfn.XLOOKUP(Q1287,freq!$A$2:$A$40,freq!$B$2:$B$40,0),_xlfn.XLOOKUP(R1287,freq!$A$2:$A$40,freq!$B$2:$B$40,0),_xlfn.XLOOKUP(S1287,freq!$A$2:$A$40,freq!$B$2:$B$40,0),_xlfn.XLOOKUP(T1287,freq!$A$2:$A$40,freq!$B$2:$B$40,0),_xlfn.XLOOKUP(U1287,freq!$A$2:$A$40,freq!$B$2:$B$40,0),_xlfn.XLOOKUP(V1287,freq!$A$2:$A$40,freq!$B$2:$B$40,0))</f>
        <v>47.069999999999993</v>
      </c>
    </row>
    <row r="1288" spans="1:23" hidden="1" x14ac:dyDescent="0.35">
      <c r="A1288" s="32" t="s">
        <v>1338</v>
      </c>
      <c r="B1288" s="32" t="s">
        <v>44</v>
      </c>
      <c r="C1288" s="32" t="s">
        <v>46</v>
      </c>
      <c r="D1288" s="32" t="s">
        <v>43</v>
      </c>
      <c r="E1288" s="32" t="s">
        <v>40</v>
      </c>
      <c r="F1288" s="32" t="s">
        <v>35</v>
      </c>
      <c r="G1288" s="32">
        <v>5</v>
      </c>
      <c r="H1288" s="32">
        <v>0</v>
      </c>
      <c r="I1288" s="32" t="s">
        <v>50</v>
      </c>
      <c r="J1288" s="32" t="s">
        <v>29</v>
      </c>
      <c r="K1288" s="32">
        <v>1</v>
      </c>
      <c r="L1288" s="32" t="s">
        <v>43</v>
      </c>
      <c r="M1288" s="32" t="s">
        <v>50</v>
      </c>
      <c r="N1288" s="32">
        <v>4</v>
      </c>
      <c r="O1288" s="32" t="s">
        <v>3</v>
      </c>
      <c r="P1288" s="32" t="s">
        <v>2</v>
      </c>
      <c r="Q1288" s="32" t="s">
        <v>40</v>
      </c>
      <c r="R1288" s="32" t="s">
        <v>40</v>
      </c>
      <c r="S1288" s="32" t="s">
        <v>44</v>
      </c>
      <c r="T1288" s="32" t="s">
        <v>31</v>
      </c>
      <c r="U1288" s="32" t="s">
        <v>33</v>
      </c>
      <c r="V1288" s="32">
        <v>4</v>
      </c>
      <c r="W1288" s="32">
        <f>SUM(_xlfn.XLOOKUP(B1288,freq!$A$2:$A$40,freq!$B$2:$B$40,0),_xlfn.XLOOKUP(C1288,freq!$A$2:$A$40,freq!$B$2:$B$40,0),_xlfn.XLOOKUP(D1288,freq!$A$2:$A$40,freq!$B$2:$B$40,0),_xlfn.XLOOKUP(E1288,freq!$A$2:$A$40,freq!$B$2:$B$40,0),_xlfn.XLOOKUP(F1288,freq!$A$2:$A$40,freq!$B$2:$B$40,0),_xlfn.XLOOKUP(G1288,freq!$A$2:$A$40,freq!$B$2:$B$40,0),_xlfn.XLOOKUP(H1288,freq!$A$2:$A$40,freq!$B$2:$B$40,0),_xlfn.XLOOKUP(I1288,freq!$A$2:$A$40,freq!$B$2:$B$40,0),_xlfn.XLOOKUP(J1288,freq!$A$2:$A$40,freq!$B$2:$B$40,0),_xlfn.XLOOKUP(K1288,freq!$A$2:$A$40,freq!$B$2:$B$40,0),_xlfn.XLOOKUP(L1288,freq!$A$2:$A$40,freq!$B$2:$B$40,0),_xlfn.XLOOKUP(M1288,freq!$A$2:$A$40,freq!$B$2:$B$40,0),_xlfn.XLOOKUP(N1288,freq!$A$2:$A$40,freq!$B$2:$B$40,0),_xlfn.XLOOKUP(O1288,freq!$A$2:$A$40,freq!$B$2:$B$40,0),_xlfn.XLOOKUP(P1288,freq!$A$2:$A$40,freq!$B$2:$B$40,0),_xlfn.XLOOKUP(Q1288,freq!$A$2:$A$40,freq!$B$2:$B$40,0),_xlfn.XLOOKUP(R1288,freq!$A$2:$A$40,freq!$B$2:$B$40,0),_xlfn.XLOOKUP(S1288,freq!$A$2:$A$40,freq!$B$2:$B$40,0),_xlfn.XLOOKUP(T1288,freq!$A$2:$A$40,freq!$B$2:$B$40,0),_xlfn.XLOOKUP(U1288,freq!$A$2:$A$40,freq!$B$2:$B$40,0),_xlfn.XLOOKUP(V1288,freq!$A$2:$A$40,freq!$B$2:$B$40,0))</f>
        <v>47.040000000000006</v>
      </c>
    </row>
    <row r="1289" spans="1:23" hidden="1" x14ac:dyDescent="0.35">
      <c r="A1289" s="32" t="s">
        <v>115</v>
      </c>
      <c r="B1289" s="32" t="s">
        <v>53</v>
      </c>
      <c r="C1289" s="32" t="s">
        <v>46</v>
      </c>
      <c r="D1289" s="32" t="s">
        <v>38</v>
      </c>
      <c r="E1289" s="32">
        <v>8</v>
      </c>
      <c r="F1289" s="32" t="s">
        <v>44</v>
      </c>
      <c r="G1289" s="32" t="s">
        <v>38</v>
      </c>
      <c r="H1289" s="32" t="s">
        <v>1</v>
      </c>
      <c r="I1289" s="32" t="s">
        <v>45</v>
      </c>
      <c r="J1289" s="32" t="s">
        <v>40</v>
      </c>
      <c r="K1289" s="32">
        <v>0</v>
      </c>
      <c r="L1289" s="32" t="s">
        <v>53</v>
      </c>
      <c r="M1289" s="32" t="s">
        <v>33</v>
      </c>
      <c r="N1289" s="32" t="s">
        <v>40</v>
      </c>
      <c r="O1289" s="32">
        <v>2</v>
      </c>
      <c r="P1289" s="32" t="s">
        <v>59</v>
      </c>
      <c r="Q1289" s="32" t="s">
        <v>56</v>
      </c>
      <c r="R1289" s="32" t="s">
        <v>36</v>
      </c>
      <c r="S1289" s="32" t="s">
        <v>59</v>
      </c>
      <c r="T1289" s="32" t="s">
        <v>42</v>
      </c>
      <c r="U1289" s="32" t="s">
        <v>53</v>
      </c>
      <c r="V1289" s="32">
        <v>7</v>
      </c>
      <c r="W1289" s="32">
        <f>SUM(_xlfn.XLOOKUP(B1289,freq!$A$2:$A$40,freq!$B$2:$B$40,0),_xlfn.XLOOKUP(C1289,freq!$A$2:$A$40,freq!$B$2:$B$40,0),_xlfn.XLOOKUP(D1289,freq!$A$2:$A$40,freq!$B$2:$B$40,0),_xlfn.XLOOKUP(E1289,freq!$A$2:$A$40,freq!$B$2:$B$40,0),_xlfn.XLOOKUP(F1289,freq!$A$2:$A$40,freq!$B$2:$B$40,0),_xlfn.XLOOKUP(G1289,freq!$A$2:$A$40,freq!$B$2:$B$40,0),_xlfn.XLOOKUP(H1289,freq!$A$2:$A$40,freq!$B$2:$B$40,0),_xlfn.XLOOKUP(I1289,freq!$A$2:$A$40,freq!$B$2:$B$40,0),_xlfn.XLOOKUP(J1289,freq!$A$2:$A$40,freq!$B$2:$B$40,0),_xlfn.XLOOKUP(K1289,freq!$A$2:$A$40,freq!$B$2:$B$40,0),_xlfn.XLOOKUP(L1289,freq!$A$2:$A$40,freq!$B$2:$B$40,0),_xlfn.XLOOKUP(M1289,freq!$A$2:$A$40,freq!$B$2:$B$40,0),_xlfn.XLOOKUP(N1289,freq!$A$2:$A$40,freq!$B$2:$B$40,0),_xlfn.XLOOKUP(O1289,freq!$A$2:$A$40,freq!$B$2:$B$40,0),_xlfn.XLOOKUP(P1289,freq!$A$2:$A$40,freq!$B$2:$B$40,0),_xlfn.XLOOKUP(Q1289,freq!$A$2:$A$40,freq!$B$2:$B$40,0),_xlfn.XLOOKUP(R1289,freq!$A$2:$A$40,freq!$B$2:$B$40,0),_xlfn.XLOOKUP(S1289,freq!$A$2:$A$40,freq!$B$2:$B$40,0),_xlfn.XLOOKUP(T1289,freq!$A$2:$A$40,freq!$B$2:$B$40,0),_xlfn.XLOOKUP(U1289,freq!$A$2:$A$40,freq!$B$2:$B$40,0),_xlfn.XLOOKUP(V1289,freq!$A$2:$A$40,freq!$B$2:$B$40,0))</f>
        <v>47.039999999999992</v>
      </c>
    </row>
    <row r="1290" spans="1:23" x14ac:dyDescent="0.35">
      <c r="A1290" s="32" t="s">
        <v>1486</v>
      </c>
      <c r="B1290" s="32" t="s">
        <v>36</v>
      </c>
      <c r="C1290" s="32">
        <v>8</v>
      </c>
      <c r="D1290" s="32" t="s">
        <v>48</v>
      </c>
      <c r="E1290" s="32" t="s">
        <v>35</v>
      </c>
      <c r="F1290" s="32" t="s">
        <v>56</v>
      </c>
      <c r="G1290" s="32">
        <v>2</v>
      </c>
      <c r="H1290" s="32" t="s">
        <v>32</v>
      </c>
      <c r="I1290" s="32" t="s">
        <v>49</v>
      </c>
      <c r="J1290" s="32">
        <v>8</v>
      </c>
      <c r="K1290" s="32">
        <v>0</v>
      </c>
      <c r="L1290" s="32" t="s">
        <v>38</v>
      </c>
      <c r="M1290" s="32">
        <v>8</v>
      </c>
      <c r="N1290" s="32" t="s">
        <v>44</v>
      </c>
      <c r="O1290" s="32">
        <v>4</v>
      </c>
      <c r="P1290" s="32">
        <v>1</v>
      </c>
      <c r="Q1290" s="32" t="s">
        <v>3</v>
      </c>
      <c r="R1290" s="32">
        <v>0</v>
      </c>
      <c r="S1290" s="32" t="s">
        <v>46</v>
      </c>
      <c r="T1290" s="32" t="s">
        <v>59</v>
      </c>
      <c r="U1290" s="32" t="s">
        <v>28</v>
      </c>
      <c r="V1290" s="32" t="s">
        <v>58</v>
      </c>
      <c r="W1290" s="32">
        <f>SUM(_xlfn.XLOOKUP(B1290,freq!$A$2:$A$40,freq!$B$2:$B$40,0),_xlfn.XLOOKUP(C1290,freq!$A$2:$A$40,freq!$B$2:$B$40,0),_xlfn.XLOOKUP(D1290,freq!$A$2:$A$40,freq!$B$2:$B$40,0),_xlfn.XLOOKUP(E1290,freq!$A$2:$A$40,freq!$B$2:$B$40,0),_xlfn.XLOOKUP(F1290,freq!$A$2:$A$40,freq!$B$2:$B$40,0),_xlfn.XLOOKUP(G1290,freq!$A$2:$A$40,freq!$B$2:$B$40,0),_xlfn.XLOOKUP(H1290,freq!$A$2:$A$40,freq!$B$2:$B$40,0),_xlfn.XLOOKUP(I1290,freq!$A$2:$A$40,freq!$B$2:$B$40,0),_xlfn.XLOOKUP(J1290,freq!$A$2:$A$40,freq!$B$2:$B$40,0),_xlfn.XLOOKUP(K1290,freq!$A$2:$A$40,freq!$B$2:$B$40,0),_xlfn.XLOOKUP(L1290,freq!$A$2:$A$40,freq!$B$2:$B$40,0),_xlfn.XLOOKUP(M1290,freq!$A$2:$A$40,freq!$B$2:$B$40,0),_xlfn.XLOOKUP(N1290,freq!$A$2:$A$40,freq!$B$2:$B$40,0),_xlfn.XLOOKUP(O1290,freq!$A$2:$A$40,freq!$B$2:$B$40,0),_xlfn.XLOOKUP(P1290,freq!$A$2:$A$40,freq!$B$2:$B$40,0),_xlfn.XLOOKUP(Q1290,freq!$A$2:$A$40,freq!$B$2:$B$40,0),_xlfn.XLOOKUP(R1290,freq!$A$2:$A$40,freq!$B$2:$B$40,0),_xlfn.XLOOKUP(S1290,freq!$A$2:$A$40,freq!$B$2:$B$40,0),_xlfn.XLOOKUP(T1290,freq!$A$2:$A$40,freq!$B$2:$B$40,0),_xlfn.XLOOKUP(U1290,freq!$A$2:$A$40,freq!$B$2:$B$40,0),_xlfn.XLOOKUP(V1290,freq!$A$2:$A$40,freq!$B$2:$B$40,0))</f>
        <v>47.029999999999994</v>
      </c>
    </row>
    <row r="1291" spans="1:23" hidden="1" x14ac:dyDescent="0.35">
      <c r="A1291" s="32" t="s">
        <v>774</v>
      </c>
      <c r="B1291" s="32" t="s">
        <v>3</v>
      </c>
      <c r="C1291" s="32" t="s">
        <v>42</v>
      </c>
      <c r="D1291" s="32" t="s">
        <v>29</v>
      </c>
      <c r="E1291" s="32" t="s">
        <v>43</v>
      </c>
      <c r="F1291" s="32" t="s">
        <v>50</v>
      </c>
      <c r="G1291" s="32" t="s">
        <v>58</v>
      </c>
      <c r="H1291" s="32" t="s">
        <v>58</v>
      </c>
      <c r="I1291" s="32" t="s">
        <v>36</v>
      </c>
      <c r="J1291" s="32">
        <v>4</v>
      </c>
      <c r="K1291" s="32" t="s">
        <v>49</v>
      </c>
      <c r="L1291" s="32" t="s">
        <v>36</v>
      </c>
      <c r="M1291" s="32" t="s">
        <v>28</v>
      </c>
      <c r="N1291" s="32" t="s">
        <v>1</v>
      </c>
      <c r="O1291" s="32" t="s">
        <v>45</v>
      </c>
      <c r="P1291" s="32" t="s">
        <v>43</v>
      </c>
      <c r="Q1291" s="32" t="s">
        <v>30</v>
      </c>
      <c r="R1291" s="32" t="s">
        <v>41</v>
      </c>
      <c r="S1291" s="32" t="s">
        <v>43</v>
      </c>
      <c r="T1291" s="32" t="s">
        <v>48</v>
      </c>
      <c r="U1291" s="32" t="s">
        <v>49</v>
      </c>
      <c r="V1291" s="32" t="s">
        <v>41</v>
      </c>
      <c r="W1291" s="32">
        <f>SUM(_xlfn.XLOOKUP(B1291,freq!$A$2:$A$40,freq!$B$2:$B$40,0),_xlfn.XLOOKUP(C1291,freq!$A$2:$A$40,freq!$B$2:$B$40,0),_xlfn.XLOOKUP(D1291,freq!$A$2:$A$40,freq!$B$2:$B$40,0),_xlfn.XLOOKUP(E1291,freq!$A$2:$A$40,freq!$B$2:$B$40,0),_xlfn.XLOOKUP(F1291,freq!$A$2:$A$40,freq!$B$2:$B$40,0),_xlfn.XLOOKUP(G1291,freq!$A$2:$A$40,freq!$B$2:$B$40,0),_xlfn.XLOOKUP(H1291,freq!$A$2:$A$40,freq!$B$2:$B$40,0),_xlfn.XLOOKUP(I1291,freq!$A$2:$A$40,freq!$B$2:$B$40,0),_xlfn.XLOOKUP(J1291,freq!$A$2:$A$40,freq!$B$2:$B$40,0),_xlfn.XLOOKUP(K1291,freq!$A$2:$A$40,freq!$B$2:$B$40,0),_xlfn.XLOOKUP(L1291,freq!$A$2:$A$40,freq!$B$2:$B$40,0),_xlfn.XLOOKUP(M1291,freq!$A$2:$A$40,freq!$B$2:$B$40,0),_xlfn.XLOOKUP(N1291,freq!$A$2:$A$40,freq!$B$2:$B$40,0),_xlfn.XLOOKUP(O1291,freq!$A$2:$A$40,freq!$B$2:$B$40,0),_xlfn.XLOOKUP(P1291,freq!$A$2:$A$40,freq!$B$2:$B$40,0),_xlfn.XLOOKUP(Q1291,freq!$A$2:$A$40,freq!$B$2:$B$40,0),_xlfn.XLOOKUP(R1291,freq!$A$2:$A$40,freq!$B$2:$B$40,0),_xlfn.XLOOKUP(S1291,freq!$A$2:$A$40,freq!$B$2:$B$40,0),_xlfn.XLOOKUP(T1291,freq!$A$2:$A$40,freq!$B$2:$B$40,0),_xlfn.XLOOKUP(U1291,freq!$A$2:$A$40,freq!$B$2:$B$40,0),_xlfn.XLOOKUP(V1291,freq!$A$2:$A$40,freq!$B$2:$B$40,0))</f>
        <v>46.999999999999993</v>
      </c>
    </row>
    <row r="1292" spans="1:23" hidden="1" x14ac:dyDescent="0.35">
      <c r="A1292" s="32" t="s">
        <v>245</v>
      </c>
      <c r="B1292" s="32" t="s">
        <v>3</v>
      </c>
      <c r="C1292" s="32" t="s">
        <v>56</v>
      </c>
      <c r="D1292" s="32" t="s">
        <v>59</v>
      </c>
      <c r="E1292" s="32" t="s">
        <v>0</v>
      </c>
      <c r="F1292" s="32" t="s">
        <v>0</v>
      </c>
      <c r="G1292" s="32">
        <v>9</v>
      </c>
      <c r="H1292" s="32" t="s">
        <v>41</v>
      </c>
      <c r="I1292" s="32" t="s">
        <v>34</v>
      </c>
      <c r="J1292" s="32" t="s">
        <v>58</v>
      </c>
      <c r="K1292" s="32" t="s">
        <v>46</v>
      </c>
      <c r="L1292" s="32" t="s">
        <v>43</v>
      </c>
      <c r="M1292" s="32" t="s">
        <v>43</v>
      </c>
      <c r="N1292" s="32" t="s">
        <v>35</v>
      </c>
      <c r="O1292" s="32" t="s">
        <v>41</v>
      </c>
      <c r="P1292" s="32" t="s">
        <v>29</v>
      </c>
      <c r="Q1292" s="32" t="s">
        <v>48</v>
      </c>
      <c r="R1292" s="32" t="s">
        <v>41</v>
      </c>
      <c r="S1292" s="32" t="s">
        <v>49</v>
      </c>
      <c r="T1292" s="32" t="s">
        <v>42</v>
      </c>
      <c r="U1292" s="32" t="s">
        <v>29</v>
      </c>
      <c r="V1292" s="32" t="s">
        <v>33</v>
      </c>
      <c r="W1292" s="32">
        <f>SUM(_xlfn.XLOOKUP(B1292,freq!$A$2:$A$40,freq!$B$2:$B$40,0),_xlfn.XLOOKUP(C1292,freq!$A$2:$A$40,freq!$B$2:$B$40,0),_xlfn.XLOOKUP(D1292,freq!$A$2:$A$40,freq!$B$2:$B$40,0),_xlfn.XLOOKUP(E1292,freq!$A$2:$A$40,freq!$B$2:$B$40,0),_xlfn.XLOOKUP(F1292,freq!$A$2:$A$40,freq!$B$2:$B$40,0),_xlfn.XLOOKUP(G1292,freq!$A$2:$A$40,freq!$B$2:$B$40,0),_xlfn.XLOOKUP(H1292,freq!$A$2:$A$40,freq!$B$2:$B$40,0),_xlfn.XLOOKUP(I1292,freq!$A$2:$A$40,freq!$B$2:$B$40,0),_xlfn.XLOOKUP(J1292,freq!$A$2:$A$40,freq!$B$2:$B$40,0),_xlfn.XLOOKUP(K1292,freq!$A$2:$A$40,freq!$B$2:$B$40,0),_xlfn.XLOOKUP(L1292,freq!$A$2:$A$40,freq!$B$2:$B$40,0),_xlfn.XLOOKUP(M1292,freq!$A$2:$A$40,freq!$B$2:$B$40,0),_xlfn.XLOOKUP(N1292,freq!$A$2:$A$40,freq!$B$2:$B$40,0),_xlfn.XLOOKUP(O1292,freq!$A$2:$A$40,freq!$B$2:$B$40,0),_xlfn.XLOOKUP(P1292,freq!$A$2:$A$40,freq!$B$2:$B$40,0),_xlfn.XLOOKUP(Q1292,freq!$A$2:$A$40,freq!$B$2:$B$40,0),_xlfn.XLOOKUP(R1292,freq!$A$2:$A$40,freq!$B$2:$B$40,0),_xlfn.XLOOKUP(S1292,freq!$A$2:$A$40,freq!$B$2:$B$40,0),_xlfn.XLOOKUP(T1292,freq!$A$2:$A$40,freq!$B$2:$B$40,0),_xlfn.XLOOKUP(U1292,freq!$A$2:$A$40,freq!$B$2:$B$40,0),_xlfn.XLOOKUP(V1292,freq!$A$2:$A$40,freq!$B$2:$B$40,0))</f>
        <v>46.99</v>
      </c>
    </row>
    <row r="1293" spans="1:23" hidden="1" x14ac:dyDescent="0.35">
      <c r="A1293" s="32" t="s">
        <v>714</v>
      </c>
      <c r="B1293" s="32" t="s">
        <v>42</v>
      </c>
      <c r="C1293" s="32">
        <v>9</v>
      </c>
      <c r="D1293" s="32" t="s">
        <v>31</v>
      </c>
      <c r="E1293" s="32" t="s">
        <v>31</v>
      </c>
      <c r="F1293" s="32" t="s">
        <v>35</v>
      </c>
      <c r="G1293" s="32" t="s">
        <v>38</v>
      </c>
      <c r="H1293" s="32" t="s">
        <v>43</v>
      </c>
      <c r="I1293" s="32">
        <v>6</v>
      </c>
      <c r="J1293" s="32" t="s">
        <v>28</v>
      </c>
      <c r="K1293" s="32" t="s">
        <v>50</v>
      </c>
      <c r="L1293" s="32">
        <v>9</v>
      </c>
      <c r="M1293" s="32">
        <v>7</v>
      </c>
      <c r="N1293" s="32">
        <v>3</v>
      </c>
      <c r="O1293" s="32" t="s">
        <v>46</v>
      </c>
      <c r="P1293" s="32" t="s">
        <v>28</v>
      </c>
      <c r="Q1293" s="32" t="s">
        <v>28</v>
      </c>
      <c r="R1293" s="32" t="s">
        <v>1</v>
      </c>
      <c r="S1293" s="32">
        <v>0</v>
      </c>
      <c r="T1293" s="32">
        <v>0</v>
      </c>
      <c r="U1293" s="32" t="s">
        <v>46</v>
      </c>
      <c r="V1293" s="32">
        <v>8</v>
      </c>
      <c r="W1293" s="32">
        <f>SUM(_xlfn.XLOOKUP(B1293,freq!$A$2:$A$40,freq!$B$2:$B$40,0),_xlfn.XLOOKUP(C1293,freq!$A$2:$A$40,freq!$B$2:$B$40,0),_xlfn.XLOOKUP(D1293,freq!$A$2:$A$40,freq!$B$2:$B$40,0),_xlfn.XLOOKUP(E1293,freq!$A$2:$A$40,freq!$B$2:$B$40,0),_xlfn.XLOOKUP(F1293,freq!$A$2:$A$40,freq!$B$2:$B$40,0),_xlfn.XLOOKUP(G1293,freq!$A$2:$A$40,freq!$B$2:$B$40,0),_xlfn.XLOOKUP(H1293,freq!$A$2:$A$40,freq!$B$2:$B$40,0),_xlfn.XLOOKUP(I1293,freq!$A$2:$A$40,freq!$B$2:$B$40,0),_xlfn.XLOOKUP(J1293,freq!$A$2:$A$40,freq!$B$2:$B$40,0),_xlfn.XLOOKUP(K1293,freq!$A$2:$A$40,freq!$B$2:$B$40,0),_xlfn.XLOOKUP(L1293,freq!$A$2:$A$40,freq!$B$2:$B$40,0),_xlfn.XLOOKUP(M1293,freq!$A$2:$A$40,freq!$B$2:$B$40,0),_xlfn.XLOOKUP(N1293,freq!$A$2:$A$40,freq!$B$2:$B$40,0),_xlfn.XLOOKUP(O1293,freq!$A$2:$A$40,freq!$B$2:$B$40,0),_xlfn.XLOOKUP(P1293,freq!$A$2:$A$40,freq!$B$2:$B$40,0),_xlfn.XLOOKUP(Q1293,freq!$A$2:$A$40,freq!$B$2:$B$40,0),_xlfn.XLOOKUP(R1293,freq!$A$2:$A$40,freq!$B$2:$B$40,0),_xlfn.XLOOKUP(S1293,freq!$A$2:$A$40,freq!$B$2:$B$40,0),_xlfn.XLOOKUP(T1293,freq!$A$2:$A$40,freq!$B$2:$B$40,0),_xlfn.XLOOKUP(U1293,freq!$A$2:$A$40,freq!$B$2:$B$40,0),_xlfn.XLOOKUP(V1293,freq!$A$2:$A$40,freq!$B$2:$B$40,0))</f>
        <v>46.93</v>
      </c>
    </row>
    <row r="1294" spans="1:23" hidden="1" x14ac:dyDescent="0.35">
      <c r="A1294" s="32" t="s">
        <v>1125</v>
      </c>
      <c r="B1294" s="32">
        <v>7</v>
      </c>
      <c r="C1294" s="32" t="s">
        <v>34</v>
      </c>
      <c r="D1294" s="32" t="s">
        <v>1</v>
      </c>
      <c r="E1294" s="32" t="s">
        <v>37</v>
      </c>
      <c r="F1294" s="32" t="s">
        <v>58</v>
      </c>
      <c r="G1294" s="32">
        <v>0</v>
      </c>
      <c r="H1294" s="32" t="s">
        <v>44</v>
      </c>
      <c r="I1294" s="32" t="s">
        <v>35</v>
      </c>
      <c r="J1294" s="32" t="s">
        <v>50</v>
      </c>
      <c r="K1294" s="32" t="s">
        <v>34</v>
      </c>
      <c r="L1294" s="32">
        <v>9</v>
      </c>
      <c r="M1294" s="32">
        <v>8</v>
      </c>
      <c r="N1294" s="32" t="s">
        <v>42</v>
      </c>
      <c r="O1294" s="32" t="s">
        <v>38</v>
      </c>
      <c r="P1294" s="32" t="s">
        <v>34</v>
      </c>
      <c r="Q1294" s="32" t="s">
        <v>42</v>
      </c>
      <c r="R1294" s="32" t="s">
        <v>49</v>
      </c>
      <c r="S1294" s="32" t="s">
        <v>28</v>
      </c>
      <c r="T1294" s="32" t="s">
        <v>32</v>
      </c>
      <c r="U1294" s="32" t="s">
        <v>1</v>
      </c>
      <c r="V1294" s="32" t="s">
        <v>33</v>
      </c>
      <c r="W1294" s="32">
        <f>SUM(_xlfn.XLOOKUP(B1294,freq!$A$2:$A$40,freq!$B$2:$B$40,0),_xlfn.XLOOKUP(C1294,freq!$A$2:$A$40,freq!$B$2:$B$40,0),_xlfn.XLOOKUP(D1294,freq!$A$2:$A$40,freq!$B$2:$B$40,0),_xlfn.XLOOKUP(E1294,freq!$A$2:$A$40,freq!$B$2:$B$40,0),_xlfn.XLOOKUP(F1294,freq!$A$2:$A$40,freq!$B$2:$B$40,0),_xlfn.XLOOKUP(G1294,freq!$A$2:$A$40,freq!$B$2:$B$40,0),_xlfn.XLOOKUP(H1294,freq!$A$2:$A$40,freq!$B$2:$B$40,0),_xlfn.XLOOKUP(I1294,freq!$A$2:$A$40,freq!$B$2:$B$40,0),_xlfn.XLOOKUP(J1294,freq!$A$2:$A$40,freq!$B$2:$B$40,0),_xlfn.XLOOKUP(K1294,freq!$A$2:$A$40,freq!$B$2:$B$40,0),_xlfn.XLOOKUP(L1294,freq!$A$2:$A$40,freq!$B$2:$B$40,0),_xlfn.XLOOKUP(M1294,freq!$A$2:$A$40,freq!$B$2:$B$40,0),_xlfn.XLOOKUP(N1294,freq!$A$2:$A$40,freq!$B$2:$B$40,0),_xlfn.XLOOKUP(O1294,freq!$A$2:$A$40,freq!$B$2:$B$40,0),_xlfn.XLOOKUP(P1294,freq!$A$2:$A$40,freq!$B$2:$B$40,0),_xlfn.XLOOKUP(Q1294,freq!$A$2:$A$40,freq!$B$2:$B$40,0),_xlfn.XLOOKUP(R1294,freq!$A$2:$A$40,freq!$B$2:$B$40,0),_xlfn.XLOOKUP(S1294,freq!$A$2:$A$40,freq!$B$2:$B$40,0),_xlfn.XLOOKUP(T1294,freq!$A$2:$A$40,freq!$B$2:$B$40,0),_xlfn.XLOOKUP(U1294,freq!$A$2:$A$40,freq!$B$2:$B$40,0),_xlfn.XLOOKUP(V1294,freq!$A$2:$A$40,freq!$B$2:$B$40,0))</f>
        <v>46.92</v>
      </c>
    </row>
    <row r="1295" spans="1:23" hidden="1" x14ac:dyDescent="0.35">
      <c r="A1295" s="32" t="s">
        <v>1400</v>
      </c>
      <c r="B1295" s="32">
        <v>0</v>
      </c>
      <c r="C1295" s="32" t="s">
        <v>35</v>
      </c>
      <c r="D1295" s="32">
        <v>6</v>
      </c>
      <c r="E1295" s="32">
        <v>2</v>
      </c>
      <c r="F1295" s="32">
        <v>6</v>
      </c>
      <c r="G1295" s="32" t="s">
        <v>44</v>
      </c>
      <c r="H1295" s="32" t="s">
        <v>40</v>
      </c>
      <c r="I1295" s="32" t="s">
        <v>29</v>
      </c>
      <c r="J1295" s="32" t="s">
        <v>30</v>
      </c>
      <c r="K1295" s="32">
        <v>7</v>
      </c>
      <c r="L1295" s="32" t="s">
        <v>0</v>
      </c>
      <c r="M1295" s="32" t="s">
        <v>40</v>
      </c>
      <c r="N1295" s="32">
        <v>8</v>
      </c>
      <c r="O1295" s="32" t="s">
        <v>31</v>
      </c>
      <c r="P1295" s="32" t="s">
        <v>48</v>
      </c>
      <c r="Q1295" s="32" t="s">
        <v>43</v>
      </c>
      <c r="R1295" s="32" t="s">
        <v>56</v>
      </c>
      <c r="S1295" s="32" t="s">
        <v>30</v>
      </c>
      <c r="T1295" s="32" t="s">
        <v>4</v>
      </c>
      <c r="U1295" s="32" t="s">
        <v>31</v>
      </c>
      <c r="V1295" s="32" t="s">
        <v>32</v>
      </c>
      <c r="W1295" s="32">
        <f>SUM(_xlfn.XLOOKUP(B1295,freq!$A$2:$A$40,freq!$B$2:$B$40,0),_xlfn.XLOOKUP(C1295,freq!$A$2:$A$40,freq!$B$2:$B$40,0),_xlfn.XLOOKUP(D1295,freq!$A$2:$A$40,freq!$B$2:$B$40,0),_xlfn.XLOOKUP(E1295,freq!$A$2:$A$40,freq!$B$2:$B$40,0),_xlfn.XLOOKUP(F1295,freq!$A$2:$A$40,freq!$B$2:$B$40,0),_xlfn.XLOOKUP(G1295,freq!$A$2:$A$40,freq!$B$2:$B$40,0),_xlfn.XLOOKUP(H1295,freq!$A$2:$A$40,freq!$B$2:$B$40,0),_xlfn.XLOOKUP(I1295,freq!$A$2:$A$40,freq!$B$2:$B$40,0),_xlfn.XLOOKUP(J1295,freq!$A$2:$A$40,freq!$B$2:$B$40,0),_xlfn.XLOOKUP(K1295,freq!$A$2:$A$40,freq!$B$2:$B$40,0),_xlfn.XLOOKUP(L1295,freq!$A$2:$A$40,freq!$B$2:$B$40,0),_xlfn.XLOOKUP(M1295,freq!$A$2:$A$40,freq!$B$2:$B$40,0),_xlfn.XLOOKUP(N1295,freq!$A$2:$A$40,freq!$B$2:$B$40,0),_xlfn.XLOOKUP(O1295,freq!$A$2:$A$40,freq!$B$2:$B$40,0),_xlfn.XLOOKUP(P1295,freq!$A$2:$A$40,freq!$B$2:$B$40,0),_xlfn.XLOOKUP(Q1295,freq!$A$2:$A$40,freq!$B$2:$B$40,0),_xlfn.XLOOKUP(R1295,freq!$A$2:$A$40,freq!$B$2:$B$40,0),_xlfn.XLOOKUP(S1295,freq!$A$2:$A$40,freq!$B$2:$B$40,0),_xlfn.XLOOKUP(T1295,freq!$A$2:$A$40,freq!$B$2:$B$40,0),_xlfn.XLOOKUP(U1295,freq!$A$2:$A$40,freq!$B$2:$B$40,0),_xlfn.XLOOKUP(V1295,freq!$A$2:$A$40,freq!$B$2:$B$40,0))</f>
        <v>46.9</v>
      </c>
    </row>
    <row r="1296" spans="1:23" hidden="1" x14ac:dyDescent="0.35">
      <c r="A1296" s="32" t="s">
        <v>1434</v>
      </c>
      <c r="B1296" s="32" t="s">
        <v>32</v>
      </c>
      <c r="C1296" s="32">
        <v>2</v>
      </c>
      <c r="D1296" s="32" t="s">
        <v>40</v>
      </c>
      <c r="E1296" s="32">
        <v>5</v>
      </c>
      <c r="F1296" s="32">
        <v>8</v>
      </c>
      <c r="G1296" s="32" t="s">
        <v>33</v>
      </c>
      <c r="H1296" s="32">
        <v>3</v>
      </c>
      <c r="I1296" s="32">
        <v>8</v>
      </c>
      <c r="J1296" s="32" t="s">
        <v>35</v>
      </c>
      <c r="K1296" s="32" t="s">
        <v>29</v>
      </c>
      <c r="L1296" s="32">
        <v>9</v>
      </c>
      <c r="M1296" s="32" t="s">
        <v>43</v>
      </c>
      <c r="N1296" s="32" t="s">
        <v>31</v>
      </c>
      <c r="O1296" s="32" t="s">
        <v>48</v>
      </c>
      <c r="P1296" s="32" t="s">
        <v>45</v>
      </c>
      <c r="Q1296" s="32" t="s">
        <v>53</v>
      </c>
      <c r="R1296" s="32" t="s">
        <v>0</v>
      </c>
      <c r="S1296" s="32" t="s">
        <v>4</v>
      </c>
      <c r="T1296" s="32" t="s">
        <v>44</v>
      </c>
      <c r="U1296" s="32" t="s">
        <v>40</v>
      </c>
      <c r="V1296" s="32">
        <v>2</v>
      </c>
      <c r="W1296" s="32">
        <f>SUM(_xlfn.XLOOKUP(B1296,freq!$A$2:$A$40,freq!$B$2:$B$40,0),_xlfn.XLOOKUP(C1296,freq!$A$2:$A$40,freq!$B$2:$B$40,0),_xlfn.XLOOKUP(D1296,freq!$A$2:$A$40,freq!$B$2:$B$40,0),_xlfn.XLOOKUP(E1296,freq!$A$2:$A$40,freq!$B$2:$B$40,0),_xlfn.XLOOKUP(F1296,freq!$A$2:$A$40,freq!$B$2:$B$40,0),_xlfn.XLOOKUP(G1296,freq!$A$2:$A$40,freq!$B$2:$B$40,0),_xlfn.XLOOKUP(H1296,freq!$A$2:$A$40,freq!$B$2:$B$40,0),_xlfn.XLOOKUP(I1296,freq!$A$2:$A$40,freq!$B$2:$B$40,0),_xlfn.XLOOKUP(J1296,freq!$A$2:$A$40,freq!$B$2:$B$40,0),_xlfn.XLOOKUP(K1296,freq!$A$2:$A$40,freq!$B$2:$B$40,0),_xlfn.XLOOKUP(L1296,freq!$A$2:$A$40,freq!$B$2:$B$40,0),_xlfn.XLOOKUP(M1296,freq!$A$2:$A$40,freq!$B$2:$B$40,0),_xlfn.XLOOKUP(N1296,freq!$A$2:$A$40,freq!$B$2:$B$40,0),_xlfn.XLOOKUP(O1296,freq!$A$2:$A$40,freq!$B$2:$B$40,0),_xlfn.XLOOKUP(P1296,freq!$A$2:$A$40,freq!$B$2:$B$40,0),_xlfn.XLOOKUP(Q1296,freq!$A$2:$A$40,freq!$B$2:$B$40,0),_xlfn.XLOOKUP(R1296,freq!$A$2:$A$40,freq!$B$2:$B$40,0),_xlfn.XLOOKUP(S1296,freq!$A$2:$A$40,freq!$B$2:$B$40,0),_xlfn.XLOOKUP(T1296,freq!$A$2:$A$40,freq!$B$2:$B$40,0),_xlfn.XLOOKUP(U1296,freq!$A$2:$A$40,freq!$B$2:$B$40,0),_xlfn.XLOOKUP(V1296,freq!$A$2:$A$40,freq!$B$2:$B$40,0))</f>
        <v>46.88</v>
      </c>
    </row>
    <row r="1297" spans="1:23" hidden="1" x14ac:dyDescent="0.35">
      <c r="A1297" s="32" t="s">
        <v>904</v>
      </c>
      <c r="B1297" s="32">
        <v>6</v>
      </c>
      <c r="C1297" s="32">
        <v>3</v>
      </c>
      <c r="D1297" s="32" t="s">
        <v>3</v>
      </c>
      <c r="E1297" s="32" t="s">
        <v>4</v>
      </c>
      <c r="F1297" s="32" t="s">
        <v>28</v>
      </c>
      <c r="G1297" s="32">
        <v>8</v>
      </c>
      <c r="H1297" s="32" t="s">
        <v>48</v>
      </c>
      <c r="I1297" s="32" t="s">
        <v>41</v>
      </c>
      <c r="J1297" s="32" t="s">
        <v>48</v>
      </c>
      <c r="K1297" s="32" t="s">
        <v>50</v>
      </c>
      <c r="L1297" s="32">
        <v>4</v>
      </c>
      <c r="M1297" s="32" t="s">
        <v>33</v>
      </c>
      <c r="N1297" s="32" t="s">
        <v>56</v>
      </c>
      <c r="O1297" s="32">
        <v>1</v>
      </c>
      <c r="P1297" s="32" t="s">
        <v>0</v>
      </c>
      <c r="Q1297" s="32" t="s">
        <v>1</v>
      </c>
      <c r="R1297" s="32" t="s">
        <v>29</v>
      </c>
      <c r="S1297" s="32">
        <v>8</v>
      </c>
      <c r="T1297" s="32">
        <v>1</v>
      </c>
      <c r="U1297" s="32" t="s">
        <v>28</v>
      </c>
      <c r="V1297" s="32" t="s">
        <v>32</v>
      </c>
      <c r="W1297" s="32">
        <f>SUM(_xlfn.XLOOKUP(B1297,freq!$A$2:$A$40,freq!$B$2:$B$40,0),_xlfn.XLOOKUP(C1297,freq!$A$2:$A$40,freq!$B$2:$B$40,0),_xlfn.XLOOKUP(D1297,freq!$A$2:$A$40,freq!$B$2:$B$40,0),_xlfn.XLOOKUP(E1297,freq!$A$2:$A$40,freq!$B$2:$B$40,0),_xlfn.XLOOKUP(F1297,freq!$A$2:$A$40,freq!$B$2:$B$40,0),_xlfn.XLOOKUP(G1297,freq!$A$2:$A$40,freq!$B$2:$B$40,0),_xlfn.XLOOKUP(H1297,freq!$A$2:$A$40,freq!$B$2:$B$40,0),_xlfn.XLOOKUP(I1297,freq!$A$2:$A$40,freq!$B$2:$B$40,0),_xlfn.XLOOKUP(J1297,freq!$A$2:$A$40,freq!$B$2:$B$40,0),_xlfn.XLOOKUP(K1297,freq!$A$2:$A$40,freq!$B$2:$B$40,0),_xlfn.XLOOKUP(L1297,freq!$A$2:$A$40,freq!$B$2:$B$40,0),_xlfn.XLOOKUP(M1297,freq!$A$2:$A$40,freq!$B$2:$B$40,0),_xlfn.XLOOKUP(N1297,freq!$A$2:$A$40,freq!$B$2:$B$40,0),_xlfn.XLOOKUP(O1297,freq!$A$2:$A$40,freq!$B$2:$B$40,0),_xlfn.XLOOKUP(P1297,freq!$A$2:$A$40,freq!$B$2:$B$40,0),_xlfn.XLOOKUP(Q1297,freq!$A$2:$A$40,freq!$B$2:$B$40,0),_xlfn.XLOOKUP(R1297,freq!$A$2:$A$40,freq!$B$2:$B$40,0),_xlfn.XLOOKUP(S1297,freq!$A$2:$A$40,freq!$B$2:$B$40,0),_xlfn.XLOOKUP(T1297,freq!$A$2:$A$40,freq!$B$2:$B$40,0),_xlfn.XLOOKUP(U1297,freq!$A$2:$A$40,freq!$B$2:$B$40,0),_xlfn.XLOOKUP(V1297,freq!$A$2:$A$40,freq!$B$2:$B$40,0))</f>
        <v>46.85</v>
      </c>
    </row>
    <row r="1298" spans="1:23" hidden="1" x14ac:dyDescent="0.35">
      <c r="A1298" s="32" t="s">
        <v>857</v>
      </c>
      <c r="B1298" s="32" t="s">
        <v>2</v>
      </c>
      <c r="C1298" s="32" t="s">
        <v>34</v>
      </c>
      <c r="D1298" s="32" t="s">
        <v>53</v>
      </c>
      <c r="E1298" s="32" t="s">
        <v>45</v>
      </c>
      <c r="F1298" s="32" t="s">
        <v>0</v>
      </c>
      <c r="G1298" s="32" t="s">
        <v>2</v>
      </c>
      <c r="H1298" s="32" t="s">
        <v>0</v>
      </c>
      <c r="I1298" s="32">
        <v>3</v>
      </c>
      <c r="J1298" s="32" t="s">
        <v>34</v>
      </c>
      <c r="K1298" s="32" t="s">
        <v>53</v>
      </c>
      <c r="L1298" s="32">
        <v>4</v>
      </c>
      <c r="M1298" s="32" t="s">
        <v>0</v>
      </c>
      <c r="N1298" s="32" t="s">
        <v>50</v>
      </c>
      <c r="O1298" s="32" t="s">
        <v>41</v>
      </c>
      <c r="P1298" s="32" t="s">
        <v>49</v>
      </c>
      <c r="Q1298" s="32" t="s">
        <v>34</v>
      </c>
      <c r="R1298" s="32" t="s">
        <v>48</v>
      </c>
      <c r="S1298" s="32" t="s">
        <v>44</v>
      </c>
      <c r="T1298" s="32" t="s">
        <v>58</v>
      </c>
      <c r="U1298" s="32" t="s">
        <v>40</v>
      </c>
      <c r="V1298" s="32">
        <v>1</v>
      </c>
      <c r="W1298" s="32">
        <f>SUM(_xlfn.XLOOKUP(B1298,freq!$A$2:$A$40,freq!$B$2:$B$40,0),_xlfn.XLOOKUP(C1298,freq!$A$2:$A$40,freq!$B$2:$B$40,0),_xlfn.XLOOKUP(D1298,freq!$A$2:$A$40,freq!$B$2:$B$40,0),_xlfn.XLOOKUP(E1298,freq!$A$2:$A$40,freq!$B$2:$B$40,0),_xlfn.XLOOKUP(F1298,freq!$A$2:$A$40,freq!$B$2:$B$40,0),_xlfn.XLOOKUP(G1298,freq!$A$2:$A$40,freq!$B$2:$B$40,0),_xlfn.XLOOKUP(H1298,freq!$A$2:$A$40,freq!$B$2:$B$40,0),_xlfn.XLOOKUP(I1298,freq!$A$2:$A$40,freq!$B$2:$B$40,0),_xlfn.XLOOKUP(J1298,freq!$A$2:$A$40,freq!$B$2:$B$40,0),_xlfn.XLOOKUP(K1298,freq!$A$2:$A$40,freq!$B$2:$B$40,0),_xlfn.XLOOKUP(L1298,freq!$A$2:$A$40,freq!$B$2:$B$40,0),_xlfn.XLOOKUP(M1298,freq!$A$2:$A$40,freq!$B$2:$B$40,0),_xlfn.XLOOKUP(N1298,freq!$A$2:$A$40,freq!$B$2:$B$40,0),_xlfn.XLOOKUP(O1298,freq!$A$2:$A$40,freq!$B$2:$B$40,0),_xlfn.XLOOKUP(P1298,freq!$A$2:$A$40,freq!$B$2:$B$40,0),_xlfn.XLOOKUP(Q1298,freq!$A$2:$A$40,freq!$B$2:$B$40,0),_xlfn.XLOOKUP(R1298,freq!$A$2:$A$40,freq!$B$2:$B$40,0),_xlfn.XLOOKUP(S1298,freq!$A$2:$A$40,freq!$B$2:$B$40,0),_xlfn.XLOOKUP(T1298,freq!$A$2:$A$40,freq!$B$2:$B$40,0),_xlfn.XLOOKUP(U1298,freq!$A$2:$A$40,freq!$B$2:$B$40,0),_xlfn.XLOOKUP(V1298,freq!$A$2:$A$40,freq!$B$2:$B$40,0))</f>
        <v>46.83</v>
      </c>
    </row>
    <row r="1299" spans="1:23" hidden="1" x14ac:dyDescent="0.35">
      <c r="A1299" s="32" t="s">
        <v>465</v>
      </c>
      <c r="B1299" s="32">
        <v>2</v>
      </c>
      <c r="C1299" s="32" t="s">
        <v>37</v>
      </c>
      <c r="D1299" s="32" t="s">
        <v>30</v>
      </c>
      <c r="E1299" s="32" t="s">
        <v>58</v>
      </c>
      <c r="F1299" s="32" t="s">
        <v>45</v>
      </c>
      <c r="G1299" s="32" t="s">
        <v>31</v>
      </c>
      <c r="H1299" s="32">
        <v>4</v>
      </c>
      <c r="I1299" s="32" t="s">
        <v>35</v>
      </c>
      <c r="J1299" s="32">
        <v>5</v>
      </c>
      <c r="K1299" s="32" t="s">
        <v>46</v>
      </c>
      <c r="L1299" s="32">
        <v>6</v>
      </c>
      <c r="M1299" s="32" t="s">
        <v>30</v>
      </c>
      <c r="N1299" s="32">
        <v>4</v>
      </c>
      <c r="O1299" s="32">
        <v>4</v>
      </c>
      <c r="P1299" s="32" t="s">
        <v>38</v>
      </c>
      <c r="Q1299" s="32">
        <v>1</v>
      </c>
      <c r="R1299" s="32">
        <v>7</v>
      </c>
      <c r="S1299" s="32">
        <v>2</v>
      </c>
      <c r="T1299" s="32" t="s">
        <v>32</v>
      </c>
      <c r="U1299" s="32" t="s">
        <v>43</v>
      </c>
      <c r="V1299" s="32" t="s">
        <v>36</v>
      </c>
      <c r="W1299" s="32">
        <f>SUM(_xlfn.XLOOKUP(B1299,freq!$A$2:$A$40,freq!$B$2:$B$40,0),_xlfn.XLOOKUP(C1299,freq!$A$2:$A$40,freq!$B$2:$B$40,0),_xlfn.XLOOKUP(D1299,freq!$A$2:$A$40,freq!$B$2:$B$40,0),_xlfn.XLOOKUP(E1299,freq!$A$2:$A$40,freq!$B$2:$B$40,0),_xlfn.XLOOKUP(F1299,freq!$A$2:$A$40,freq!$B$2:$B$40,0),_xlfn.XLOOKUP(G1299,freq!$A$2:$A$40,freq!$B$2:$B$40,0),_xlfn.XLOOKUP(H1299,freq!$A$2:$A$40,freq!$B$2:$B$40,0),_xlfn.XLOOKUP(I1299,freq!$A$2:$A$40,freq!$B$2:$B$40,0),_xlfn.XLOOKUP(J1299,freq!$A$2:$A$40,freq!$B$2:$B$40,0),_xlfn.XLOOKUP(K1299,freq!$A$2:$A$40,freq!$B$2:$B$40,0),_xlfn.XLOOKUP(L1299,freq!$A$2:$A$40,freq!$B$2:$B$40,0),_xlfn.XLOOKUP(M1299,freq!$A$2:$A$40,freq!$B$2:$B$40,0),_xlfn.XLOOKUP(N1299,freq!$A$2:$A$40,freq!$B$2:$B$40,0),_xlfn.XLOOKUP(O1299,freq!$A$2:$A$40,freq!$B$2:$B$40,0),_xlfn.XLOOKUP(P1299,freq!$A$2:$A$40,freq!$B$2:$B$40,0),_xlfn.XLOOKUP(Q1299,freq!$A$2:$A$40,freq!$B$2:$B$40,0),_xlfn.XLOOKUP(R1299,freq!$A$2:$A$40,freq!$B$2:$B$40,0),_xlfn.XLOOKUP(S1299,freq!$A$2:$A$40,freq!$B$2:$B$40,0),_xlfn.XLOOKUP(T1299,freq!$A$2:$A$40,freq!$B$2:$B$40,0),_xlfn.XLOOKUP(U1299,freq!$A$2:$A$40,freq!$B$2:$B$40,0),_xlfn.XLOOKUP(V1299,freq!$A$2:$A$40,freq!$B$2:$B$40,0))</f>
        <v>46.82</v>
      </c>
    </row>
    <row r="1300" spans="1:23" hidden="1" x14ac:dyDescent="0.35">
      <c r="A1300" s="32" t="s">
        <v>1532</v>
      </c>
      <c r="B1300" s="32" t="s">
        <v>41</v>
      </c>
      <c r="C1300" s="32" t="s">
        <v>31</v>
      </c>
      <c r="D1300" s="32" t="s">
        <v>49</v>
      </c>
      <c r="E1300" s="32">
        <v>4</v>
      </c>
      <c r="F1300" s="32" t="s">
        <v>32</v>
      </c>
      <c r="G1300" s="32" t="s">
        <v>46</v>
      </c>
      <c r="H1300" s="32" t="s">
        <v>4</v>
      </c>
      <c r="I1300" s="32">
        <v>1</v>
      </c>
      <c r="J1300" s="32" t="s">
        <v>43</v>
      </c>
      <c r="K1300" s="32" t="s">
        <v>1</v>
      </c>
      <c r="L1300" s="32">
        <v>3</v>
      </c>
      <c r="M1300" s="32" t="s">
        <v>33</v>
      </c>
      <c r="N1300" s="32">
        <v>0</v>
      </c>
      <c r="O1300" s="32">
        <v>8</v>
      </c>
      <c r="P1300" s="32" t="s">
        <v>36</v>
      </c>
      <c r="Q1300" s="32" t="s">
        <v>30</v>
      </c>
      <c r="R1300" s="32" t="s">
        <v>40</v>
      </c>
      <c r="S1300" s="32" t="s">
        <v>48</v>
      </c>
      <c r="T1300" s="32" t="s">
        <v>42</v>
      </c>
      <c r="U1300" s="32" t="s">
        <v>35</v>
      </c>
      <c r="V1300" s="32" t="s">
        <v>49</v>
      </c>
      <c r="W1300" s="32">
        <f>SUM(_xlfn.XLOOKUP(B1300,freq!$A$2:$A$40,freq!$B$2:$B$40,0),_xlfn.XLOOKUP(C1300,freq!$A$2:$A$40,freq!$B$2:$B$40,0),_xlfn.XLOOKUP(D1300,freq!$A$2:$A$40,freq!$B$2:$B$40,0),_xlfn.XLOOKUP(E1300,freq!$A$2:$A$40,freq!$B$2:$B$40,0),_xlfn.XLOOKUP(F1300,freq!$A$2:$A$40,freq!$B$2:$B$40,0),_xlfn.XLOOKUP(G1300,freq!$A$2:$A$40,freq!$B$2:$B$40,0),_xlfn.XLOOKUP(H1300,freq!$A$2:$A$40,freq!$B$2:$B$40,0),_xlfn.XLOOKUP(I1300,freq!$A$2:$A$40,freq!$B$2:$B$40,0),_xlfn.XLOOKUP(J1300,freq!$A$2:$A$40,freq!$B$2:$B$40,0),_xlfn.XLOOKUP(K1300,freq!$A$2:$A$40,freq!$B$2:$B$40,0),_xlfn.XLOOKUP(L1300,freq!$A$2:$A$40,freq!$B$2:$B$40,0),_xlfn.XLOOKUP(M1300,freq!$A$2:$A$40,freq!$B$2:$B$40,0),_xlfn.XLOOKUP(N1300,freq!$A$2:$A$40,freq!$B$2:$B$40,0),_xlfn.XLOOKUP(O1300,freq!$A$2:$A$40,freq!$B$2:$B$40,0),_xlfn.XLOOKUP(P1300,freq!$A$2:$A$40,freq!$B$2:$B$40,0),_xlfn.XLOOKUP(Q1300,freq!$A$2:$A$40,freq!$B$2:$B$40,0),_xlfn.XLOOKUP(R1300,freq!$A$2:$A$40,freq!$B$2:$B$40,0),_xlfn.XLOOKUP(S1300,freq!$A$2:$A$40,freq!$B$2:$B$40,0),_xlfn.XLOOKUP(T1300,freq!$A$2:$A$40,freq!$B$2:$B$40,0),_xlfn.XLOOKUP(U1300,freq!$A$2:$A$40,freq!$B$2:$B$40,0),_xlfn.XLOOKUP(V1300,freq!$A$2:$A$40,freq!$B$2:$B$40,0))</f>
        <v>46.809999999999995</v>
      </c>
    </row>
    <row r="1301" spans="1:23" hidden="1" x14ac:dyDescent="0.35">
      <c r="A1301" s="32" t="s">
        <v>325</v>
      </c>
      <c r="B1301" s="32" t="s">
        <v>29</v>
      </c>
      <c r="C1301" s="32" t="s">
        <v>45</v>
      </c>
      <c r="D1301" s="32" t="s">
        <v>36</v>
      </c>
      <c r="E1301" s="32" t="s">
        <v>58</v>
      </c>
      <c r="F1301" s="32" t="s">
        <v>58</v>
      </c>
      <c r="G1301" s="32" t="s">
        <v>35</v>
      </c>
      <c r="H1301" s="32" t="s">
        <v>50</v>
      </c>
      <c r="I1301" s="32">
        <v>0</v>
      </c>
      <c r="J1301" s="32" t="s">
        <v>59</v>
      </c>
      <c r="K1301" s="32" t="s">
        <v>41</v>
      </c>
      <c r="L1301" s="32" t="s">
        <v>41</v>
      </c>
      <c r="M1301" s="32">
        <v>0</v>
      </c>
      <c r="N1301" s="32" t="s">
        <v>48</v>
      </c>
      <c r="O1301" s="32">
        <v>8</v>
      </c>
      <c r="P1301" s="32" t="s">
        <v>2</v>
      </c>
      <c r="Q1301" s="32" t="s">
        <v>49</v>
      </c>
      <c r="R1301" s="32">
        <v>1</v>
      </c>
      <c r="S1301" s="32">
        <v>5</v>
      </c>
      <c r="T1301" s="32">
        <v>5</v>
      </c>
      <c r="U1301" s="32">
        <v>0</v>
      </c>
      <c r="V1301" s="32">
        <v>1</v>
      </c>
      <c r="W1301" s="32">
        <f>SUM(_xlfn.XLOOKUP(B1301,freq!$A$2:$A$40,freq!$B$2:$B$40,0),_xlfn.XLOOKUP(C1301,freq!$A$2:$A$40,freq!$B$2:$B$40,0),_xlfn.XLOOKUP(D1301,freq!$A$2:$A$40,freq!$B$2:$B$40,0),_xlfn.XLOOKUP(E1301,freq!$A$2:$A$40,freq!$B$2:$B$40,0),_xlfn.XLOOKUP(F1301,freq!$A$2:$A$40,freq!$B$2:$B$40,0),_xlfn.XLOOKUP(G1301,freq!$A$2:$A$40,freq!$B$2:$B$40,0),_xlfn.XLOOKUP(H1301,freq!$A$2:$A$40,freq!$B$2:$B$40,0),_xlfn.XLOOKUP(I1301,freq!$A$2:$A$40,freq!$B$2:$B$40,0),_xlfn.XLOOKUP(J1301,freq!$A$2:$A$40,freq!$B$2:$B$40,0),_xlfn.XLOOKUP(K1301,freq!$A$2:$A$40,freq!$B$2:$B$40,0),_xlfn.XLOOKUP(L1301,freq!$A$2:$A$40,freq!$B$2:$B$40,0),_xlfn.XLOOKUP(M1301,freq!$A$2:$A$40,freq!$B$2:$B$40,0),_xlfn.XLOOKUP(N1301,freq!$A$2:$A$40,freq!$B$2:$B$40,0),_xlfn.XLOOKUP(O1301,freq!$A$2:$A$40,freq!$B$2:$B$40,0),_xlfn.XLOOKUP(P1301,freq!$A$2:$A$40,freq!$B$2:$B$40,0),_xlfn.XLOOKUP(Q1301,freq!$A$2:$A$40,freq!$B$2:$B$40,0),_xlfn.XLOOKUP(R1301,freq!$A$2:$A$40,freq!$B$2:$B$40,0),_xlfn.XLOOKUP(S1301,freq!$A$2:$A$40,freq!$B$2:$B$40,0),_xlfn.XLOOKUP(T1301,freq!$A$2:$A$40,freq!$B$2:$B$40,0),_xlfn.XLOOKUP(U1301,freq!$A$2:$A$40,freq!$B$2:$B$40,0),_xlfn.XLOOKUP(V1301,freq!$A$2:$A$40,freq!$B$2:$B$40,0))</f>
        <v>46.8</v>
      </c>
    </row>
    <row r="1302" spans="1:23" hidden="1" x14ac:dyDescent="0.35">
      <c r="A1302" s="32" t="s">
        <v>630</v>
      </c>
      <c r="B1302" s="32" t="s">
        <v>44</v>
      </c>
      <c r="C1302" s="32" t="s">
        <v>49</v>
      </c>
      <c r="D1302" s="32">
        <v>1</v>
      </c>
      <c r="E1302" s="32" t="s">
        <v>49</v>
      </c>
      <c r="F1302" s="32">
        <v>8</v>
      </c>
      <c r="G1302" s="32" t="s">
        <v>44</v>
      </c>
      <c r="H1302" s="32" t="s">
        <v>2</v>
      </c>
      <c r="I1302" s="32">
        <v>1</v>
      </c>
      <c r="J1302" s="32">
        <v>7</v>
      </c>
      <c r="K1302" s="32" t="s">
        <v>46</v>
      </c>
      <c r="L1302" s="32" t="s">
        <v>29</v>
      </c>
      <c r="M1302" s="32" t="s">
        <v>0</v>
      </c>
      <c r="N1302" s="32" t="s">
        <v>3</v>
      </c>
      <c r="O1302" s="32">
        <v>2</v>
      </c>
      <c r="P1302" s="32" t="s">
        <v>59</v>
      </c>
      <c r="Q1302" s="32">
        <v>5</v>
      </c>
      <c r="R1302" s="32" t="s">
        <v>3</v>
      </c>
      <c r="S1302" s="32" t="s">
        <v>34</v>
      </c>
      <c r="T1302" s="32" t="s">
        <v>44</v>
      </c>
      <c r="U1302" s="32" t="s">
        <v>40</v>
      </c>
      <c r="V1302" s="32" t="s">
        <v>29</v>
      </c>
      <c r="W1302" s="32">
        <f>SUM(_xlfn.XLOOKUP(B1302,freq!$A$2:$A$40,freq!$B$2:$B$40,0),_xlfn.XLOOKUP(C1302,freq!$A$2:$A$40,freq!$B$2:$B$40,0),_xlfn.XLOOKUP(D1302,freq!$A$2:$A$40,freq!$B$2:$B$40,0),_xlfn.XLOOKUP(E1302,freq!$A$2:$A$40,freq!$B$2:$B$40,0),_xlfn.XLOOKUP(F1302,freq!$A$2:$A$40,freq!$B$2:$B$40,0),_xlfn.XLOOKUP(G1302,freq!$A$2:$A$40,freq!$B$2:$B$40,0),_xlfn.XLOOKUP(H1302,freq!$A$2:$A$40,freq!$B$2:$B$40,0),_xlfn.XLOOKUP(I1302,freq!$A$2:$A$40,freq!$B$2:$B$40,0),_xlfn.XLOOKUP(J1302,freq!$A$2:$A$40,freq!$B$2:$B$40,0),_xlfn.XLOOKUP(K1302,freq!$A$2:$A$40,freq!$B$2:$B$40,0),_xlfn.XLOOKUP(L1302,freq!$A$2:$A$40,freq!$B$2:$B$40,0),_xlfn.XLOOKUP(M1302,freq!$A$2:$A$40,freq!$B$2:$B$40,0),_xlfn.XLOOKUP(N1302,freq!$A$2:$A$40,freq!$B$2:$B$40,0),_xlfn.XLOOKUP(O1302,freq!$A$2:$A$40,freq!$B$2:$B$40,0),_xlfn.XLOOKUP(P1302,freq!$A$2:$A$40,freq!$B$2:$B$40,0),_xlfn.XLOOKUP(Q1302,freq!$A$2:$A$40,freq!$B$2:$B$40,0),_xlfn.XLOOKUP(R1302,freq!$A$2:$A$40,freq!$B$2:$B$40,0),_xlfn.XLOOKUP(S1302,freq!$A$2:$A$40,freq!$B$2:$B$40,0),_xlfn.XLOOKUP(T1302,freq!$A$2:$A$40,freq!$B$2:$B$40,0),_xlfn.XLOOKUP(U1302,freq!$A$2:$A$40,freq!$B$2:$B$40,0),_xlfn.XLOOKUP(V1302,freq!$A$2:$A$40,freq!$B$2:$B$40,0))</f>
        <v>46.8</v>
      </c>
    </row>
    <row r="1303" spans="1:23" hidden="1" x14ac:dyDescent="0.35">
      <c r="A1303" s="32" t="s">
        <v>1899</v>
      </c>
      <c r="B1303" s="32" t="s">
        <v>1</v>
      </c>
      <c r="C1303" s="32" t="s">
        <v>28</v>
      </c>
      <c r="D1303" s="32" t="s">
        <v>46</v>
      </c>
      <c r="E1303" s="32" t="s">
        <v>48</v>
      </c>
      <c r="F1303" s="32">
        <v>8</v>
      </c>
      <c r="G1303" s="32" t="s">
        <v>36</v>
      </c>
      <c r="H1303" s="32">
        <v>0</v>
      </c>
      <c r="I1303" s="32" t="s">
        <v>50</v>
      </c>
      <c r="J1303" s="32" t="s">
        <v>35</v>
      </c>
      <c r="K1303" s="32" t="s">
        <v>0</v>
      </c>
      <c r="L1303" s="32" t="s">
        <v>30</v>
      </c>
      <c r="M1303" s="32" t="s">
        <v>59</v>
      </c>
      <c r="N1303" s="32" t="s">
        <v>43</v>
      </c>
      <c r="O1303" s="32" t="s">
        <v>29</v>
      </c>
      <c r="P1303" s="32" t="s">
        <v>29</v>
      </c>
      <c r="Q1303" s="32" t="s">
        <v>44</v>
      </c>
      <c r="R1303" s="32" t="s">
        <v>50</v>
      </c>
      <c r="S1303" s="32" t="s">
        <v>38</v>
      </c>
      <c r="T1303" s="32" t="s">
        <v>29</v>
      </c>
      <c r="U1303" s="32" t="s">
        <v>33</v>
      </c>
      <c r="V1303" s="32">
        <v>3</v>
      </c>
      <c r="W1303" s="32">
        <f>SUM(_xlfn.XLOOKUP(B1303,freq!$A$2:$A$40,freq!$B$2:$B$40,0),_xlfn.XLOOKUP(C1303,freq!$A$2:$A$40,freq!$B$2:$B$40,0),_xlfn.XLOOKUP(D1303,freq!$A$2:$A$40,freq!$B$2:$B$40,0),_xlfn.XLOOKUP(E1303,freq!$A$2:$A$40,freq!$B$2:$B$40,0),_xlfn.XLOOKUP(F1303,freq!$A$2:$A$40,freq!$B$2:$B$40,0),_xlfn.XLOOKUP(G1303,freq!$A$2:$A$40,freq!$B$2:$B$40,0),_xlfn.XLOOKUP(H1303,freq!$A$2:$A$40,freq!$B$2:$B$40,0),_xlfn.XLOOKUP(I1303,freq!$A$2:$A$40,freq!$B$2:$B$40,0),_xlfn.XLOOKUP(J1303,freq!$A$2:$A$40,freq!$B$2:$B$40,0),_xlfn.XLOOKUP(K1303,freq!$A$2:$A$40,freq!$B$2:$B$40,0),_xlfn.XLOOKUP(L1303,freq!$A$2:$A$40,freq!$B$2:$B$40,0),_xlfn.XLOOKUP(M1303,freq!$A$2:$A$40,freq!$B$2:$B$40,0),_xlfn.XLOOKUP(N1303,freq!$A$2:$A$40,freq!$B$2:$B$40,0),_xlfn.XLOOKUP(O1303,freq!$A$2:$A$40,freq!$B$2:$B$40,0),_xlfn.XLOOKUP(P1303,freq!$A$2:$A$40,freq!$B$2:$B$40,0),_xlfn.XLOOKUP(Q1303,freq!$A$2:$A$40,freq!$B$2:$B$40,0),_xlfn.XLOOKUP(R1303,freq!$A$2:$A$40,freq!$B$2:$B$40,0),_xlfn.XLOOKUP(S1303,freq!$A$2:$A$40,freq!$B$2:$B$40,0),_xlfn.XLOOKUP(T1303,freq!$A$2:$A$40,freq!$B$2:$B$40,0),_xlfn.XLOOKUP(U1303,freq!$A$2:$A$40,freq!$B$2:$B$40,0),_xlfn.XLOOKUP(V1303,freq!$A$2:$A$40,freq!$B$2:$B$40,0))</f>
        <v>46.8</v>
      </c>
    </row>
    <row r="1304" spans="1:23" hidden="1" x14ac:dyDescent="0.35">
      <c r="A1304" s="32" t="s">
        <v>1559</v>
      </c>
      <c r="B1304" s="32" t="s">
        <v>53</v>
      </c>
      <c r="C1304" s="32" t="s">
        <v>29</v>
      </c>
      <c r="D1304" s="32" t="s">
        <v>58</v>
      </c>
      <c r="E1304" s="32" t="s">
        <v>49</v>
      </c>
      <c r="F1304" s="32" t="s">
        <v>44</v>
      </c>
      <c r="G1304" s="32" t="s">
        <v>32</v>
      </c>
      <c r="H1304" s="32" t="s">
        <v>53</v>
      </c>
      <c r="I1304" s="32">
        <v>9</v>
      </c>
      <c r="J1304" s="32">
        <v>9</v>
      </c>
      <c r="K1304" s="32">
        <v>2</v>
      </c>
      <c r="L1304" s="32" t="s">
        <v>35</v>
      </c>
      <c r="M1304" s="32" t="s">
        <v>40</v>
      </c>
      <c r="N1304" s="32">
        <v>0</v>
      </c>
      <c r="O1304" s="32" t="s">
        <v>48</v>
      </c>
      <c r="P1304" s="32">
        <v>6</v>
      </c>
      <c r="Q1304" s="32" t="s">
        <v>4</v>
      </c>
      <c r="R1304" s="32" t="s">
        <v>44</v>
      </c>
      <c r="S1304" s="32" t="s">
        <v>42</v>
      </c>
      <c r="T1304" s="32" t="s">
        <v>40</v>
      </c>
      <c r="U1304" s="32" t="s">
        <v>46</v>
      </c>
      <c r="V1304" s="32" t="s">
        <v>45</v>
      </c>
      <c r="W1304" s="32">
        <f>SUM(_xlfn.XLOOKUP(B1304,freq!$A$2:$A$40,freq!$B$2:$B$40,0),_xlfn.XLOOKUP(C1304,freq!$A$2:$A$40,freq!$B$2:$B$40,0),_xlfn.XLOOKUP(D1304,freq!$A$2:$A$40,freq!$B$2:$B$40,0),_xlfn.XLOOKUP(E1304,freq!$A$2:$A$40,freq!$B$2:$B$40,0),_xlfn.XLOOKUP(F1304,freq!$A$2:$A$40,freq!$B$2:$B$40,0),_xlfn.XLOOKUP(G1304,freq!$A$2:$A$40,freq!$B$2:$B$40,0),_xlfn.XLOOKUP(H1304,freq!$A$2:$A$40,freq!$B$2:$B$40,0),_xlfn.XLOOKUP(I1304,freq!$A$2:$A$40,freq!$B$2:$B$40,0),_xlfn.XLOOKUP(J1304,freq!$A$2:$A$40,freq!$B$2:$B$40,0),_xlfn.XLOOKUP(K1304,freq!$A$2:$A$40,freq!$B$2:$B$40,0),_xlfn.XLOOKUP(L1304,freq!$A$2:$A$40,freq!$B$2:$B$40,0),_xlfn.XLOOKUP(M1304,freq!$A$2:$A$40,freq!$B$2:$B$40,0),_xlfn.XLOOKUP(N1304,freq!$A$2:$A$40,freq!$B$2:$B$40,0),_xlfn.XLOOKUP(O1304,freq!$A$2:$A$40,freq!$B$2:$B$40,0),_xlfn.XLOOKUP(P1304,freq!$A$2:$A$40,freq!$B$2:$B$40,0),_xlfn.XLOOKUP(Q1304,freq!$A$2:$A$40,freq!$B$2:$B$40,0),_xlfn.XLOOKUP(R1304,freq!$A$2:$A$40,freq!$B$2:$B$40,0),_xlfn.XLOOKUP(S1304,freq!$A$2:$A$40,freq!$B$2:$B$40,0),_xlfn.XLOOKUP(T1304,freq!$A$2:$A$40,freq!$B$2:$B$40,0),_xlfn.XLOOKUP(U1304,freq!$A$2:$A$40,freq!$B$2:$B$40,0),_xlfn.XLOOKUP(V1304,freq!$A$2:$A$40,freq!$B$2:$B$40,0))</f>
        <v>46.789999999999992</v>
      </c>
    </row>
    <row r="1305" spans="1:23" hidden="1" x14ac:dyDescent="0.35">
      <c r="A1305" s="32" t="s">
        <v>1608</v>
      </c>
      <c r="B1305" s="32">
        <v>8</v>
      </c>
      <c r="C1305" s="32">
        <v>7</v>
      </c>
      <c r="D1305" s="32" t="s">
        <v>35</v>
      </c>
      <c r="E1305" s="32" t="s">
        <v>33</v>
      </c>
      <c r="F1305" s="32" t="s">
        <v>38</v>
      </c>
      <c r="G1305" s="32" t="s">
        <v>36</v>
      </c>
      <c r="H1305" s="32" t="s">
        <v>31</v>
      </c>
      <c r="I1305" s="32" t="s">
        <v>1</v>
      </c>
      <c r="J1305" s="32" t="s">
        <v>30</v>
      </c>
      <c r="K1305" s="32" t="s">
        <v>31</v>
      </c>
      <c r="L1305" s="32" t="s">
        <v>38</v>
      </c>
      <c r="M1305" s="32" t="s">
        <v>49</v>
      </c>
      <c r="N1305" s="32" t="s">
        <v>50</v>
      </c>
      <c r="O1305" s="32" t="s">
        <v>50</v>
      </c>
      <c r="P1305" s="32">
        <v>4</v>
      </c>
      <c r="Q1305" s="32" t="s">
        <v>50</v>
      </c>
      <c r="R1305" s="32" t="s">
        <v>53</v>
      </c>
      <c r="S1305" s="32" t="s">
        <v>44</v>
      </c>
      <c r="T1305" s="32" t="s">
        <v>4</v>
      </c>
      <c r="U1305" s="32" t="s">
        <v>0</v>
      </c>
      <c r="V1305" s="32" t="s">
        <v>50</v>
      </c>
      <c r="W1305" s="32">
        <f>SUM(_xlfn.XLOOKUP(B1305,freq!$A$2:$A$40,freq!$B$2:$B$40,0),_xlfn.XLOOKUP(C1305,freq!$A$2:$A$40,freq!$B$2:$B$40,0),_xlfn.XLOOKUP(D1305,freq!$A$2:$A$40,freq!$B$2:$B$40,0),_xlfn.XLOOKUP(E1305,freq!$A$2:$A$40,freq!$B$2:$B$40,0),_xlfn.XLOOKUP(F1305,freq!$A$2:$A$40,freq!$B$2:$B$40,0),_xlfn.XLOOKUP(G1305,freq!$A$2:$A$40,freq!$B$2:$B$40,0),_xlfn.XLOOKUP(H1305,freq!$A$2:$A$40,freq!$B$2:$B$40,0),_xlfn.XLOOKUP(I1305,freq!$A$2:$A$40,freq!$B$2:$B$40,0),_xlfn.XLOOKUP(J1305,freq!$A$2:$A$40,freq!$B$2:$B$40,0),_xlfn.XLOOKUP(K1305,freq!$A$2:$A$40,freq!$B$2:$B$40,0),_xlfn.XLOOKUP(L1305,freq!$A$2:$A$40,freq!$B$2:$B$40,0),_xlfn.XLOOKUP(M1305,freq!$A$2:$A$40,freq!$B$2:$B$40,0),_xlfn.XLOOKUP(N1305,freq!$A$2:$A$40,freq!$B$2:$B$40,0),_xlfn.XLOOKUP(O1305,freq!$A$2:$A$40,freq!$B$2:$B$40,0),_xlfn.XLOOKUP(P1305,freq!$A$2:$A$40,freq!$B$2:$B$40,0),_xlfn.XLOOKUP(Q1305,freq!$A$2:$A$40,freq!$B$2:$B$40,0),_xlfn.XLOOKUP(R1305,freq!$A$2:$A$40,freq!$B$2:$B$40,0),_xlfn.XLOOKUP(S1305,freq!$A$2:$A$40,freq!$B$2:$B$40,0),_xlfn.XLOOKUP(T1305,freq!$A$2:$A$40,freq!$B$2:$B$40,0),_xlfn.XLOOKUP(U1305,freq!$A$2:$A$40,freq!$B$2:$B$40,0),_xlfn.XLOOKUP(V1305,freq!$A$2:$A$40,freq!$B$2:$B$40,0))</f>
        <v>46.769999999999996</v>
      </c>
    </row>
    <row r="1306" spans="1:23" hidden="1" x14ac:dyDescent="0.35">
      <c r="A1306" s="32" t="s">
        <v>1755</v>
      </c>
      <c r="B1306" s="32" t="s">
        <v>30</v>
      </c>
      <c r="C1306" s="32">
        <v>5</v>
      </c>
      <c r="D1306" s="32" t="s">
        <v>49</v>
      </c>
      <c r="E1306" s="32" t="s">
        <v>34</v>
      </c>
      <c r="F1306" s="32" t="s">
        <v>53</v>
      </c>
      <c r="G1306" s="32">
        <v>3</v>
      </c>
      <c r="H1306" s="32" t="s">
        <v>49</v>
      </c>
      <c r="I1306" s="32" t="s">
        <v>40</v>
      </c>
      <c r="J1306" s="32" t="s">
        <v>4</v>
      </c>
      <c r="K1306" s="32">
        <v>6</v>
      </c>
      <c r="L1306" s="32" t="s">
        <v>34</v>
      </c>
      <c r="M1306" s="32" t="s">
        <v>38</v>
      </c>
      <c r="N1306" s="32" t="s">
        <v>56</v>
      </c>
      <c r="O1306" s="32" t="s">
        <v>44</v>
      </c>
      <c r="P1306" s="32" t="s">
        <v>45</v>
      </c>
      <c r="Q1306" s="32" t="s">
        <v>1</v>
      </c>
      <c r="R1306" s="32">
        <v>7</v>
      </c>
      <c r="S1306" s="32">
        <v>2</v>
      </c>
      <c r="T1306" s="32" t="s">
        <v>0</v>
      </c>
      <c r="U1306" s="32" t="s">
        <v>35</v>
      </c>
      <c r="V1306" s="32">
        <v>7</v>
      </c>
      <c r="W1306" s="32">
        <f>SUM(_xlfn.XLOOKUP(B1306,freq!$A$2:$A$40,freq!$B$2:$B$40,0),_xlfn.XLOOKUP(C1306,freq!$A$2:$A$40,freq!$B$2:$B$40,0),_xlfn.XLOOKUP(D1306,freq!$A$2:$A$40,freq!$B$2:$B$40,0),_xlfn.XLOOKUP(E1306,freq!$A$2:$A$40,freq!$B$2:$B$40,0),_xlfn.XLOOKUP(F1306,freq!$A$2:$A$40,freq!$B$2:$B$40,0),_xlfn.XLOOKUP(G1306,freq!$A$2:$A$40,freq!$B$2:$B$40,0),_xlfn.XLOOKUP(H1306,freq!$A$2:$A$40,freq!$B$2:$B$40,0),_xlfn.XLOOKUP(I1306,freq!$A$2:$A$40,freq!$B$2:$B$40,0),_xlfn.XLOOKUP(J1306,freq!$A$2:$A$40,freq!$B$2:$B$40,0),_xlfn.XLOOKUP(K1306,freq!$A$2:$A$40,freq!$B$2:$B$40,0),_xlfn.XLOOKUP(L1306,freq!$A$2:$A$40,freq!$B$2:$B$40,0),_xlfn.XLOOKUP(M1306,freq!$A$2:$A$40,freq!$B$2:$B$40,0),_xlfn.XLOOKUP(N1306,freq!$A$2:$A$40,freq!$B$2:$B$40,0),_xlfn.XLOOKUP(O1306,freq!$A$2:$A$40,freq!$B$2:$B$40,0),_xlfn.XLOOKUP(P1306,freq!$A$2:$A$40,freq!$B$2:$B$40,0),_xlfn.XLOOKUP(Q1306,freq!$A$2:$A$40,freq!$B$2:$B$40,0),_xlfn.XLOOKUP(R1306,freq!$A$2:$A$40,freq!$B$2:$B$40,0),_xlfn.XLOOKUP(S1306,freq!$A$2:$A$40,freq!$B$2:$B$40,0),_xlfn.XLOOKUP(T1306,freq!$A$2:$A$40,freq!$B$2:$B$40,0),_xlfn.XLOOKUP(U1306,freq!$A$2:$A$40,freq!$B$2:$B$40,0),_xlfn.XLOOKUP(V1306,freq!$A$2:$A$40,freq!$B$2:$B$40,0))</f>
        <v>46.769999999999996</v>
      </c>
    </row>
    <row r="1307" spans="1:23" hidden="1" x14ac:dyDescent="0.35">
      <c r="A1307" s="32" t="s">
        <v>971</v>
      </c>
      <c r="B1307" s="32">
        <v>7</v>
      </c>
      <c r="C1307" s="32" t="s">
        <v>30</v>
      </c>
      <c r="D1307" s="32">
        <v>4</v>
      </c>
      <c r="E1307" s="32">
        <v>4</v>
      </c>
      <c r="F1307" s="32" t="s">
        <v>3</v>
      </c>
      <c r="G1307" s="32" t="s">
        <v>1</v>
      </c>
      <c r="H1307" s="32" t="s">
        <v>2</v>
      </c>
      <c r="I1307" s="32">
        <v>1</v>
      </c>
      <c r="J1307" s="32" t="s">
        <v>58</v>
      </c>
      <c r="K1307" s="32">
        <v>5</v>
      </c>
      <c r="L1307" s="32">
        <v>2</v>
      </c>
      <c r="M1307" s="32" t="s">
        <v>29</v>
      </c>
      <c r="N1307" s="32">
        <v>7</v>
      </c>
      <c r="O1307" s="32" t="s">
        <v>1</v>
      </c>
      <c r="P1307" s="32">
        <v>5</v>
      </c>
      <c r="Q1307" s="32" t="s">
        <v>30</v>
      </c>
      <c r="R1307" s="32" t="s">
        <v>44</v>
      </c>
      <c r="S1307" s="32" t="s">
        <v>56</v>
      </c>
      <c r="T1307" s="32" t="s">
        <v>33</v>
      </c>
      <c r="U1307" s="32" t="s">
        <v>38</v>
      </c>
      <c r="V1307" s="32">
        <v>2</v>
      </c>
      <c r="W1307" s="32">
        <f>SUM(_xlfn.XLOOKUP(B1307,freq!$A$2:$A$40,freq!$B$2:$B$40,0),_xlfn.XLOOKUP(C1307,freq!$A$2:$A$40,freq!$B$2:$B$40,0),_xlfn.XLOOKUP(D1307,freq!$A$2:$A$40,freq!$B$2:$B$40,0),_xlfn.XLOOKUP(E1307,freq!$A$2:$A$40,freq!$B$2:$B$40,0),_xlfn.XLOOKUP(F1307,freq!$A$2:$A$40,freq!$B$2:$B$40,0),_xlfn.XLOOKUP(G1307,freq!$A$2:$A$40,freq!$B$2:$B$40,0),_xlfn.XLOOKUP(H1307,freq!$A$2:$A$40,freq!$B$2:$B$40,0),_xlfn.XLOOKUP(I1307,freq!$A$2:$A$40,freq!$B$2:$B$40,0),_xlfn.XLOOKUP(J1307,freq!$A$2:$A$40,freq!$B$2:$B$40,0),_xlfn.XLOOKUP(K1307,freq!$A$2:$A$40,freq!$B$2:$B$40,0),_xlfn.XLOOKUP(L1307,freq!$A$2:$A$40,freq!$B$2:$B$40,0),_xlfn.XLOOKUP(M1307,freq!$A$2:$A$40,freq!$B$2:$B$40,0),_xlfn.XLOOKUP(N1307,freq!$A$2:$A$40,freq!$B$2:$B$40,0),_xlfn.XLOOKUP(O1307,freq!$A$2:$A$40,freq!$B$2:$B$40,0),_xlfn.XLOOKUP(P1307,freq!$A$2:$A$40,freq!$B$2:$B$40,0),_xlfn.XLOOKUP(Q1307,freq!$A$2:$A$40,freq!$B$2:$B$40,0),_xlfn.XLOOKUP(R1307,freq!$A$2:$A$40,freq!$B$2:$B$40,0),_xlfn.XLOOKUP(S1307,freq!$A$2:$A$40,freq!$B$2:$B$40,0),_xlfn.XLOOKUP(T1307,freq!$A$2:$A$40,freq!$B$2:$B$40,0),_xlfn.XLOOKUP(U1307,freq!$A$2:$A$40,freq!$B$2:$B$40,0),_xlfn.XLOOKUP(V1307,freq!$A$2:$A$40,freq!$B$2:$B$40,0))</f>
        <v>46.76</v>
      </c>
    </row>
    <row r="1308" spans="1:23" hidden="1" x14ac:dyDescent="0.35">
      <c r="A1308" s="32" t="s">
        <v>987</v>
      </c>
      <c r="B1308" s="32" t="s">
        <v>0</v>
      </c>
      <c r="C1308" s="32" t="s">
        <v>32</v>
      </c>
      <c r="D1308" s="32">
        <v>0</v>
      </c>
      <c r="E1308" s="32" t="s">
        <v>28</v>
      </c>
      <c r="F1308" s="32" t="s">
        <v>28</v>
      </c>
      <c r="G1308" s="32" t="s">
        <v>3</v>
      </c>
      <c r="H1308" s="32" t="s">
        <v>1</v>
      </c>
      <c r="I1308" s="32">
        <v>9</v>
      </c>
      <c r="J1308" s="32" t="s">
        <v>31</v>
      </c>
      <c r="K1308" s="32" t="s">
        <v>46</v>
      </c>
      <c r="L1308" s="32" t="s">
        <v>53</v>
      </c>
      <c r="M1308" s="32" t="s">
        <v>0</v>
      </c>
      <c r="N1308" s="32" t="s">
        <v>40</v>
      </c>
      <c r="O1308" s="32" t="s">
        <v>42</v>
      </c>
      <c r="P1308" s="32" t="s">
        <v>40</v>
      </c>
      <c r="Q1308" s="32" t="s">
        <v>41</v>
      </c>
      <c r="R1308" s="32">
        <v>0</v>
      </c>
      <c r="S1308" s="32" t="s">
        <v>30</v>
      </c>
      <c r="T1308" s="32" t="s">
        <v>50</v>
      </c>
      <c r="U1308" s="32" t="s">
        <v>48</v>
      </c>
      <c r="V1308" s="32" t="s">
        <v>56</v>
      </c>
      <c r="W1308" s="32">
        <f>SUM(_xlfn.XLOOKUP(B1308,freq!$A$2:$A$40,freq!$B$2:$B$40,0),_xlfn.XLOOKUP(C1308,freq!$A$2:$A$40,freq!$B$2:$B$40,0),_xlfn.XLOOKUP(D1308,freq!$A$2:$A$40,freq!$B$2:$B$40,0),_xlfn.XLOOKUP(E1308,freq!$A$2:$A$40,freq!$B$2:$B$40,0),_xlfn.XLOOKUP(F1308,freq!$A$2:$A$40,freq!$B$2:$B$40,0),_xlfn.XLOOKUP(G1308,freq!$A$2:$A$40,freq!$B$2:$B$40,0),_xlfn.XLOOKUP(H1308,freq!$A$2:$A$40,freq!$B$2:$B$40,0),_xlfn.XLOOKUP(I1308,freq!$A$2:$A$40,freq!$B$2:$B$40,0),_xlfn.XLOOKUP(J1308,freq!$A$2:$A$40,freq!$B$2:$B$40,0),_xlfn.XLOOKUP(K1308,freq!$A$2:$A$40,freq!$B$2:$B$40,0),_xlfn.XLOOKUP(L1308,freq!$A$2:$A$40,freq!$B$2:$B$40,0),_xlfn.XLOOKUP(M1308,freq!$A$2:$A$40,freq!$B$2:$B$40,0),_xlfn.XLOOKUP(N1308,freq!$A$2:$A$40,freq!$B$2:$B$40,0),_xlfn.XLOOKUP(O1308,freq!$A$2:$A$40,freq!$B$2:$B$40,0),_xlfn.XLOOKUP(P1308,freq!$A$2:$A$40,freq!$B$2:$B$40,0),_xlfn.XLOOKUP(Q1308,freq!$A$2:$A$40,freq!$B$2:$B$40,0),_xlfn.XLOOKUP(R1308,freq!$A$2:$A$40,freq!$B$2:$B$40,0),_xlfn.XLOOKUP(S1308,freq!$A$2:$A$40,freq!$B$2:$B$40,0),_xlfn.XLOOKUP(T1308,freq!$A$2:$A$40,freq!$B$2:$B$40,0),_xlfn.XLOOKUP(U1308,freq!$A$2:$A$40,freq!$B$2:$B$40,0),_xlfn.XLOOKUP(V1308,freq!$A$2:$A$40,freq!$B$2:$B$40,0))</f>
        <v>46.740000000000009</v>
      </c>
    </row>
    <row r="1309" spans="1:23" hidden="1" x14ac:dyDescent="0.35">
      <c r="A1309" s="32" t="s">
        <v>104</v>
      </c>
      <c r="B1309" s="32">
        <v>1</v>
      </c>
      <c r="C1309" s="32">
        <v>7</v>
      </c>
      <c r="D1309" s="32" t="s">
        <v>37</v>
      </c>
      <c r="E1309" s="32" t="s">
        <v>38</v>
      </c>
      <c r="F1309" s="32" t="s">
        <v>37</v>
      </c>
      <c r="G1309" s="32">
        <v>6</v>
      </c>
      <c r="H1309" s="32" t="s">
        <v>0</v>
      </c>
      <c r="I1309" s="32" t="s">
        <v>59</v>
      </c>
      <c r="J1309" s="32">
        <v>1</v>
      </c>
      <c r="K1309" s="32" t="s">
        <v>0</v>
      </c>
      <c r="L1309" s="32" t="s">
        <v>59</v>
      </c>
      <c r="M1309" s="32">
        <v>1</v>
      </c>
      <c r="N1309" s="32">
        <v>6</v>
      </c>
      <c r="O1309" s="32" t="s">
        <v>29</v>
      </c>
      <c r="P1309" s="32" t="s">
        <v>30</v>
      </c>
      <c r="Q1309" s="32" t="s">
        <v>1</v>
      </c>
      <c r="R1309" s="32" t="s">
        <v>37</v>
      </c>
      <c r="S1309" s="32" t="s">
        <v>35</v>
      </c>
      <c r="T1309" s="32" t="s">
        <v>34</v>
      </c>
      <c r="U1309" s="32">
        <v>4</v>
      </c>
      <c r="V1309" s="32">
        <v>0</v>
      </c>
      <c r="W1309" s="32">
        <f>SUM(_xlfn.XLOOKUP(B1309,freq!$A$2:$A$40,freq!$B$2:$B$40,0),_xlfn.XLOOKUP(C1309,freq!$A$2:$A$40,freq!$B$2:$B$40,0),_xlfn.XLOOKUP(D1309,freq!$A$2:$A$40,freq!$B$2:$B$40,0),_xlfn.XLOOKUP(E1309,freq!$A$2:$A$40,freq!$B$2:$B$40,0),_xlfn.XLOOKUP(F1309,freq!$A$2:$A$40,freq!$B$2:$B$40,0),_xlfn.XLOOKUP(G1309,freq!$A$2:$A$40,freq!$B$2:$B$40,0),_xlfn.XLOOKUP(H1309,freq!$A$2:$A$40,freq!$B$2:$B$40,0),_xlfn.XLOOKUP(I1309,freq!$A$2:$A$40,freq!$B$2:$B$40,0),_xlfn.XLOOKUP(J1309,freq!$A$2:$A$40,freq!$B$2:$B$40,0),_xlfn.XLOOKUP(K1309,freq!$A$2:$A$40,freq!$B$2:$B$40,0),_xlfn.XLOOKUP(L1309,freq!$A$2:$A$40,freq!$B$2:$B$40,0),_xlfn.XLOOKUP(M1309,freq!$A$2:$A$40,freq!$B$2:$B$40,0),_xlfn.XLOOKUP(N1309,freq!$A$2:$A$40,freq!$B$2:$B$40,0),_xlfn.XLOOKUP(O1309,freq!$A$2:$A$40,freq!$B$2:$B$40,0),_xlfn.XLOOKUP(P1309,freq!$A$2:$A$40,freq!$B$2:$B$40,0),_xlfn.XLOOKUP(Q1309,freq!$A$2:$A$40,freq!$B$2:$B$40,0),_xlfn.XLOOKUP(R1309,freq!$A$2:$A$40,freq!$B$2:$B$40,0),_xlfn.XLOOKUP(S1309,freq!$A$2:$A$40,freq!$B$2:$B$40,0),_xlfn.XLOOKUP(T1309,freq!$A$2:$A$40,freq!$B$2:$B$40,0),_xlfn.XLOOKUP(U1309,freq!$A$2:$A$40,freq!$B$2:$B$40,0),_xlfn.XLOOKUP(V1309,freq!$A$2:$A$40,freq!$B$2:$B$40,0))</f>
        <v>46.71</v>
      </c>
    </row>
    <row r="1310" spans="1:23" hidden="1" x14ac:dyDescent="0.35">
      <c r="A1310" s="32" t="s">
        <v>1372</v>
      </c>
      <c r="B1310" s="32" t="s">
        <v>4</v>
      </c>
      <c r="C1310" s="32" t="s">
        <v>53</v>
      </c>
      <c r="D1310" s="32" t="s">
        <v>40</v>
      </c>
      <c r="E1310" s="32">
        <v>7</v>
      </c>
      <c r="F1310" s="32" t="s">
        <v>31</v>
      </c>
      <c r="G1310" s="32" t="s">
        <v>2</v>
      </c>
      <c r="H1310" s="32" t="s">
        <v>50</v>
      </c>
      <c r="I1310" s="32">
        <v>6</v>
      </c>
      <c r="J1310" s="32" t="s">
        <v>36</v>
      </c>
      <c r="K1310" s="32" t="s">
        <v>33</v>
      </c>
      <c r="L1310" s="32" t="s">
        <v>56</v>
      </c>
      <c r="M1310" s="32" t="s">
        <v>42</v>
      </c>
      <c r="N1310" s="32" t="s">
        <v>4</v>
      </c>
      <c r="O1310" s="32" t="s">
        <v>42</v>
      </c>
      <c r="P1310" s="32" t="s">
        <v>53</v>
      </c>
      <c r="Q1310" s="32">
        <v>5</v>
      </c>
      <c r="R1310" s="32" t="s">
        <v>58</v>
      </c>
      <c r="S1310" s="32" t="s">
        <v>44</v>
      </c>
      <c r="T1310" s="32" t="s">
        <v>46</v>
      </c>
      <c r="U1310" s="32" t="s">
        <v>46</v>
      </c>
      <c r="V1310" s="32" t="s">
        <v>29</v>
      </c>
      <c r="W1310" s="32">
        <f>SUM(_xlfn.XLOOKUP(B1310,freq!$A$2:$A$40,freq!$B$2:$B$40,0),_xlfn.XLOOKUP(C1310,freq!$A$2:$A$40,freq!$B$2:$B$40,0),_xlfn.XLOOKUP(D1310,freq!$A$2:$A$40,freq!$B$2:$B$40,0),_xlfn.XLOOKUP(E1310,freq!$A$2:$A$40,freq!$B$2:$B$40,0),_xlfn.XLOOKUP(F1310,freq!$A$2:$A$40,freq!$B$2:$B$40,0),_xlfn.XLOOKUP(G1310,freq!$A$2:$A$40,freq!$B$2:$B$40,0),_xlfn.XLOOKUP(H1310,freq!$A$2:$A$40,freq!$B$2:$B$40,0),_xlfn.XLOOKUP(I1310,freq!$A$2:$A$40,freq!$B$2:$B$40,0),_xlfn.XLOOKUP(J1310,freq!$A$2:$A$40,freq!$B$2:$B$40,0),_xlfn.XLOOKUP(K1310,freq!$A$2:$A$40,freq!$B$2:$B$40,0),_xlfn.XLOOKUP(L1310,freq!$A$2:$A$40,freq!$B$2:$B$40,0),_xlfn.XLOOKUP(M1310,freq!$A$2:$A$40,freq!$B$2:$B$40,0),_xlfn.XLOOKUP(N1310,freq!$A$2:$A$40,freq!$B$2:$B$40,0),_xlfn.XLOOKUP(O1310,freq!$A$2:$A$40,freq!$B$2:$B$40,0),_xlfn.XLOOKUP(P1310,freq!$A$2:$A$40,freq!$B$2:$B$40,0),_xlfn.XLOOKUP(Q1310,freq!$A$2:$A$40,freq!$B$2:$B$40,0),_xlfn.XLOOKUP(R1310,freq!$A$2:$A$40,freq!$B$2:$B$40,0),_xlfn.XLOOKUP(S1310,freq!$A$2:$A$40,freq!$B$2:$B$40,0),_xlfn.XLOOKUP(T1310,freq!$A$2:$A$40,freq!$B$2:$B$40,0),_xlfn.XLOOKUP(U1310,freq!$A$2:$A$40,freq!$B$2:$B$40,0),_xlfn.XLOOKUP(V1310,freq!$A$2:$A$40,freq!$B$2:$B$40,0))</f>
        <v>46.669999999999995</v>
      </c>
    </row>
    <row r="1311" spans="1:23" hidden="1" x14ac:dyDescent="0.35">
      <c r="A1311" s="32" t="s">
        <v>785</v>
      </c>
      <c r="B1311" s="32">
        <v>0</v>
      </c>
      <c r="C1311" s="32" t="s">
        <v>44</v>
      </c>
      <c r="D1311" s="32" t="s">
        <v>31</v>
      </c>
      <c r="E1311" s="32">
        <v>7</v>
      </c>
      <c r="F1311" s="32" t="s">
        <v>56</v>
      </c>
      <c r="G1311" s="32">
        <v>8</v>
      </c>
      <c r="H1311" s="32" t="s">
        <v>3</v>
      </c>
      <c r="I1311" s="32" t="s">
        <v>32</v>
      </c>
      <c r="J1311" s="32">
        <v>4</v>
      </c>
      <c r="K1311" s="32" t="s">
        <v>38</v>
      </c>
      <c r="L1311" s="32" t="s">
        <v>40</v>
      </c>
      <c r="M1311" s="32" t="s">
        <v>58</v>
      </c>
      <c r="N1311" s="32" t="s">
        <v>36</v>
      </c>
      <c r="O1311" s="32" t="s">
        <v>4</v>
      </c>
      <c r="P1311" s="32">
        <v>5</v>
      </c>
      <c r="Q1311" s="32" t="s">
        <v>53</v>
      </c>
      <c r="R1311" s="32" t="s">
        <v>4</v>
      </c>
      <c r="S1311" s="32">
        <v>4</v>
      </c>
      <c r="T1311" s="32" t="s">
        <v>41</v>
      </c>
      <c r="U1311" s="32" t="s">
        <v>1</v>
      </c>
      <c r="V1311" s="32">
        <v>3</v>
      </c>
      <c r="W1311" s="32">
        <f>SUM(_xlfn.XLOOKUP(B1311,freq!$A$2:$A$40,freq!$B$2:$B$40,0),_xlfn.XLOOKUP(C1311,freq!$A$2:$A$40,freq!$B$2:$B$40,0),_xlfn.XLOOKUP(D1311,freq!$A$2:$A$40,freq!$B$2:$B$40,0),_xlfn.XLOOKUP(E1311,freq!$A$2:$A$40,freq!$B$2:$B$40,0),_xlfn.XLOOKUP(F1311,freq!$A$2:$A$40,freq!$B$2:$B$40,0),_xlfn.XLOOKUP(G1311,freq!$A$2:$A$40,freq!$B$2:$B$40,0),_xlfn.XLOOKUP(H1311,freq!$A$2:$A$40,freq!$B$2:$B$40,0),_xlfn.XLOOKUP(I1311,freq!$A$2:$A$40,freq!$B$2:$B$40,0),_xlfn.XLOOKUP(J1311,freq!$A$2:$A$40,freq!$B$2:$B$40,0),_xlfn.XLOOKUP(K1311,freq!$A$2:$A$40,freq!$B$2:$B$40,0),_xlfn.XLOOKUP(L1311,freq!$A$2:$A$40,freq!$B$2:$B$40,0),_xlfn.XLOOKUP(M1311,freq!$A$2:$A$40,freq!$B$2:$B$40,0),_xlfn.XLOOKUP(N1311,freq!$A$2:$A$40,freq!$B$2:$B$40,0),_xlfn.XLOOKUP(O1311,freq!$A$2:$A$40,freq!$B$2:$B$40,0),_xlfn.XLOOKUP(P1311,freq!$A$2:$A$40,freq!$B$2:$B$40,0),_xlfn.XLOOKUP(Q1311,freq!$A$2:$A$40,freq!$B$2:$B$40,0),_xlfn.XLOOKUP(R1311,freq!$A$2:$A$40,freq!$B$2:$B$40,0),_xlfn.XLOOKUP(S1311,freq!$A$2:$A$40,freq!$B$2:$B$40,0),_xlfn.XLOOKUP(T1311,freq!$A$2:$A$40,freq!$B$2:$B$40,0),_xlfn.XLOOKUP(U1311,freq!$A$2:$A$40,freq!$B$2:$B$40,0),_xlfn.XLOOKUP(V1311,freq!$A$2:$A$40,freq!$B$2:$B$40,0))</f>
        <v>46.66</v>
      </c>
    </row>
    <row r="1312" spans="1:23" hidden="1" x14ac:dyDescent="0.35">
      <c r="A1312" s="32" t="s">
        <v>1484</v>
      </c>
      <c r="B1312" s="32" t="s">
        <v>28</v>
      </c>
      <c r="C1312" s="32" t="s">
        <v>35</v>
      </c>
      <c r="D1312" s="32" t="s">
        <v>29</v>
      </c>
      <c r="E1312" s="32" t="s">
        <v>32</v>
      </c>
      <c r="F1312" s="32" t="s">
        <v>38</v>
      </c>
      <c r="G1312" s="32">
        <v>0</v>
      </c>
      <c r="H1312" s="32" t="s">
        <v>50</v>
      </c>
      <c r="I1312" s="32" t="s">
        <v>50</v>
      </c>
      <c r="J1312" s="32" t="s">
        <v>30</v>
      </c>
      <c r="K1312" s="32">
        <v>9</v>
      </c>
      <c r="L1312" s="32" t="s">
        <v>37</v>
      </c>
      <c r="M1312" s="32" t="s">
        <v>2</v>
      </c>
      <c r="N1312" s="32" t="s">
        <v>58</v>
      </c>
      <c r="O1312" s="32">
        <v>4</v>
      </c>
      <c r="P1312" s="32" t="s">
        <v>36</v>
      </c>
      <c r="Q1312" s="32" t="s">
        <v>33</v>
      </c>
      <c r="R1312" s="32">
        <v>0</v>
      </c>
      <c r="S1312" s="32" t="s">
        <v>28</v>
      </c>
      <c r="T1312" s="32" t="s">
        <v>43</v>
      </c>
      <c r="U1312" s="32" t="s">
        <v>58</v>
      </c>
      <c r="V1312" s="32" t="s">
        <v>31</v>
      </c>
      <c r="W1312" s="32">
        <f>SUM(_xlfn.XLOOKUP(B1312,freq!$A$2:$A$40,freq!$B$2:$B$40,0),_xlfn.XLOOKUP(C1312,freq!$A$2:$A$40,freq!$B$2:$B$40,0),_xlfn.XLOOKUP(D1312,freq!$A$2:$A$40,freq!$B$2:$B$40,0),_xlfn.XLOOKUP(E1312,freq!$A$2:$A$40,freq!$B$2:$B$40,0),_xlfn.XLOOKUP(F1312,freq!$A$2:$A$40,freq!$B$2:$B$40,0),_xlfn.XLOOKUP(G1312,freq!$A$2:$A$40,freq!$B$2:$B$40,0),_xlfn.XLOOKUP(H1312,freq!$A$2:$A$40,freq!$B$2:$B$40,0),_xlfn.XLOOKUP(I1312,freq!$A$2:$A$40,freq!$B$2:$B$40,0),_xlfn.XLOOKUP(J1312,freq!$A$2:$A$40,freq!$B$2:$B$40,0),_xlfn.XLOOKUP(K1312,freq!$A$2:$A$40,freq!$B$2:$B$40,0),_xlfn.XLOOKUP(L1312,freq!$A$2:$A$40,freq!$B$2:$B$40,0),_xlfn.XLOOKUP(M1312,freq!$A$2:$A$40,freq!$B$2:$B$40,0),_xlfn.XLOOKUP(N1312,freq!$A$2:$A$40,freq!$B$2:$B$40,0),_xlfn.XLOOKUP(O1312,freq!$A$2:$A$40,freq!$B$2:$B$40,0),_xlfn.XLOOKUP(P1312,freq!$A$2:$A$40,freq!$B$2:$B$40,0),_xlfn.XLOOKUP(Q1312,freq!$A$2:$A$40,freq!$B$2:$B$40,0),_xlfn.XLOOKUP(R1312,freq!$A$2:$A$40,freq!$B$2:$B$40,0),_xlfn.XLOOKUP(S1312,freq!$A$2:$A$40,freq!$B$2:$B$40,0),_xlfn.XLOOKUP(T1312,freq!$A$2:$A$40,freq!$B$2:$B$40,0),_xlfn.XLOOKUP(U1312,freq!$A$2:$A$40,freq!$B$2:$B$40,0),_xlfn.XLOOKUP(V1312,freq!$A$2:$A$40,freq!$B$2:$B$40,0))</f>
        <v>46.64</v>
      </c>
    </row>
    <row r="1313" spans="1:23" hidden="1" x14ac:dyDescent="0.35">
      <c r="A1313" s="32" t="s">
        <v>715</v>
      </c>
      <c r="B1313" s="32">
        <v>6</v>
      </c>
      <c r="C1313" s="32" t="s">
        <v>1</v>
      </c>
      <c r="D1313" s="32">
        <v>5</v>
      </c>
      <c r="E1313" s="32" t="s">
        <v>42</v>
      </c>
      <c r="F1313" s="32">
        <v>7</v>
      </c>
      <c r="G1313" s="32">
        <v>2</v>
      </c>
      <c r="H1313" s="32" t="s">
        <v>35</v>
      </c>
      <c r="I1313" s="32" t="s">
        <v>38</v>
      </c>
      <c r="J1313" s="32" t="s">
        <v>41</v>
      </c>
      <c r="K1313" s="32" t="s">
        <v>33</v>
      </c>
      <c r="L1313" s="32" t="s">
        <v>58</v>
      </c>
      <c r="M1313" s="32">
        <v>4</v>
      </c>
      <c r="N1313" s="32" t="s">
        <v>32</v>
      </c>
      <c r="O1313" s="32" t="s">
        <v>53</v>
      </c>
      <c r="P1313" s="32" t="s">
        <v>56</v>
      </c>
      <c r="Q1313" s="32" t="s">
        <v>36</v>
      </c>
      <c r="R1313" s="32" t="s">
        <v>2</v>
      </c>
      <c r="S1313" s="32" t="s">
        <v>46</v>
      </c>
      <c r="T1313" s="32">
        <v>4</v>
      </c>
      <c r="U1313" s="32">
        <v>5</v>
      </c>
      <c r="V1313" s="32" t="s">
        <v>53</v>
      </c>
      <c r="W1313" s="32">
        <f>SUM(_xlfn.XLOOKUP(B1313,freq!$A$2:$A$40,freq!$B$2:$B$40,0),_xlfn.XLOOKUP(C1313,freq!$A$2:$A$40,freq!$B$2:$B$40,0),_xlfn.XLOOKUP(D1313,freq!$A$2:$A$40,freq!$B$2:$B$40,0),_xlfn.XLOOKUP(E1313,freq!$A$2:$A$40,freq!$B$2:$B$40,0),_xlfn.XLOOKUP(F1313,freq!$A$2:$A$40,freq!$B$2:$B$40,0),_xlfn.XLOOKUP(G1313,freq!$A$2:$A$40,freq!$B$2:$B$40,0),_xlfn.XLOOKUP(H1313,freq!$A$2:$A$40,freq!$B$2:$B$40,0),_xlfn.XLOOKUP(I1313,freq!$A$2:$A$40,freq!$B$2:$B$40,0),_xlfn.XLOOKUP(J1313,freq!$A$2:$A$40,freq!$B$2:$B$40,0),_xlfn.XLOOKUP(K1313,freq!$A$2:$A$40,freq!$B$2:$B$40,0),_xlfn.XLOOKUP(L1313,freq!$A$2:$A$40,freq!$B$2:$B$40,0),_xlfn.XLOOKUP(M1313,freq!$A$2:$A$40,freq!$B$2:$B$40,0),_xlfn.XLOOKUP(N1313,freq!$A$2:$A$40,freq!$B$2:$B$40,0),_xlfn.XLOOKUP(O1313,freq!$A$2:$A$40,freq!$B$2:$B$40,0),_xlfn.XLOOKUP(P1313,freq!$A$2:$A$40,freq!$B$2:$B$40,0),_xlfn.XLOOKUP(Q1313,freq!$A$2:$A$40,freq!$B$2:$B$40,0),_xlfn.XLOOKUP(R1313,freq!$A$2:$A$40,freq!$B$2:$B$40,0),_xlfn.XLOOKUP(S1313,freq!$A$2:$A$40,freq!$B$2:$B$40,0),_xlfn.XLOOKUP(T1313,freq!$A$2:$A$40,freq!$B$2:$B$40,0),_xlfn.XLOOKUP(U1313,freq!$A$2:$A$40,freq!$B$2:$B$40,0),_xlfn.XLOOKUP(V1313,freq!$A$2:$A$40,freq!$B$2:$B$40,0))</f>
        <v>46.629999999999995</v>
      </c>
    </row>
    <row r="1314" spans="1:23" hidden="1" x14ac:dyDescent="0.35">
      <c r="A1314" s="32" t="s">
        <v>739</v>
      </c>
      <c r="B1314" s="32" t="s">
        <v>30</v>
      </c>
      <c r="C1314" s="32">
        <v>5</v>
      </c>
      <c r="D1314" s="32">
        <v>4</v>
      </c>
      <c r="E1314" s="32" t="s">
        <v>3</v>
      </c>
      <c r="F1314" s="32" t="s">
        <v>38</v>
      </c>
      <c r="G1314" s="32">
        <v>4</v>
      </c>
      <c r="H1314" s="32" t="s">
        <v>34</v>
      </c>
      <c r="I1314" s="32" t="s">
        <v>4</v>
      </c>
      <c r="J1314" s="32" t="s">
        <v>2</v>
      </c>
      <c r="K1314" s="32" t="s">
        <v>38</v>
      </c>
      <c r="L1314" s="32" t="s">
        <v>28</v>
      </c>
      <c r="M1314" s="32" t="s">
        <v>41</v>
      </c>
      <c r="N1314" s="32" t="s">
        <v>34</v>
      </c>
      <c r="O1314" s="32">
        <v>1</v>
      </c>
      <c r="P1314" s="32">
        <v>8</v>
      </c>
      <c r="Q1314" s="32" t="s">
        <v>32</v>
      </c>
      <c r="R1314" s="32" t="s">
        <v>35</v>
      </c>
      <c r="S1314" s="32">
        <v>8</v>
      </c>
      <c r="T1314" s="32" t="s">
        <v>44</v>
      </c>
      <c r="U1314" s="32" t="s">
        <v>4</v>
      </c>
      <c r="V1314" s="32">
        <v>7</v>
      </c>
      <c r="W1314" s="32">
        <f>SUM(_xlfn.XLOOKUP(B1314,freq!$A$2:$A$40,freq!$B$2:$B$40,0),_xlfn.XLOOKUP(C1314,freq!$A$2:$A$40,freq!$B$2:$B$40,0),_xlfn.XLOOKUP(D1314,freq!$A$2:$A$40,freq!$B$2:$B$40,0),_xlfn.XLOOKUP(E1314,freq!$A$2:$A$40,freq!$B$2:$B$40,0),_xlfn.XLOOKUP(F1314,freq!$A$2:$A$40,freq!$B$2:$B$40,0),_xlfn.XLOOKUP(G1314,freq!$A$2:$A$40,freq!$B$2:$B$40,0),_xlfn.XLOOKUP(H1314,freq!$A$2:$A$40,freq!$B$2:$B$40,0),_xlfn.XLOOKUP(I1314,freq!$A$2:$A$40,freq!$B$2:$B$40,0),_xlfn.XLOOKUP(J1314,freq!$A$2:$A$40,freq!$B$2:$B$40,0),_xlfn.XLOOKUP(K1314,freq!$A$2:$A$40,freq!$B$2:$B$40,0),_xlfn.XLOOKUP(L1314,freq!$A$2:$A$40,freq!$B$2:$B$40,0),_xlfn.XLOOKUP(M1314,freq!$A$2:$A$40,freq!$B$2:$B$40,0),_xlfn.XLOOKUP(N1314,freq!$A$2:$A$40,freq!$B$2:$B$40,0),_xlfn.XLOOKUP(O1314,freq!$A$2:$A$40,freq!$B$2:$B$40,0),_xlfn.XLOOKUP(P1314,freq!$A$2:$A$40,freq!$B$2:$B$40,0),_xlfn.XLOOKUP(Q1314,freq!$A$2:$A$40,freq!$B$2:$B$40,0),_xlfn.XLOOKUP(R1314,freq!$A$2:$A$40,freq!$B$2:$B$40,0),_xlfn.XLOOKUP(S1314,freq!$A$2:$A$40,freq!$B$2:$B$40,0),_xlfn.XLOOKUP(T1314,freq!$A$2:$A$40,freq!$B$2:$B$40,0),_xlfn.XLOOKUP(U1314,freq!$A$2:$A$40,freq!$B$2:$B$40,0),_xlfn.XLOOKUP(V1314,freq!$A$2:$A$40,freq!$B$2:$B$40,0))</f>
        <v>46.629999999999995</v>
      </c>
    </row>
    <row r="1315" spans="1:23" hidden="1" x14ac:dyDescent="0.35">
      <c r="A1315" s="32" t="s">
        <v>1328</v>
      </c>
      <c r="B1315" s="32" t="s">
        <v>28</v>
      </c>
      <c r="C1315" s="32" t="s">
        <v>56</v>
      </c>
      <c r="D1315" s="32" t="s">
        <v>0</v>
      </c>
      <c r="E1315" s="32" t="s">
        <v>0</v>
      </c>
      <c r="F1315" s="32" t="s">
        <v>32</v>
      </c>
      <c r="G1315" s="32">
        <v>6</v>
      </c>
      <c r="H1315" s="32" t="s">
        <v>46</v>
      </c>
      <c r="I1315" s="32" t="s">
        <v>34</v>
      </c>
      <c r="J1315" s="32" t="s">
        <v>28</v>
      </c>
      <c r="K1315" s="32" t="s">
        <v>2</v>
      </c>
      <c r="L1315" s="32" t="s">
        <v>35</v>
      </c>
      <c r="M1315" s="32" t="s">
        <v>30</v>
      </c>
      <c r="N1315" s="32" t="s">
        <v>4</v>
      </c>
      <c r="O1315" s="32" t="s">
        <v>58</v>
      </c>
      <c r="P1315" s="32" t="s">
        <v>48</v>
      </c>
      <c r="Q1315" s="32">
        <v>3</v>
      </c>
      <c r="R1315" s="32">
        <v>1</v>
      </c>
      <c r="S1315" s="32" t="s">
        <v>38</v>
      </c>
      <c r="T1315" s="32" t="s">
        <v>42</v>
      </c>
      <c r="U1315" s="32" t="s">
        <v>40</v>
      </c>
      <c r="V1315" s="32">
        <v>4</v>
      </c>
      <c r="W1315" s="32">
        <f>SUM(_xlfn.XLOOKUP(B1315,freq!$A$2:$A$40,freq!$B$2:$B$40,0),_xlfn.XLOOKUP(C1315,freq!$A$2:$A$40,freq!$B$2:$B$40,0),_xlfn.XLOOKUP(D1315,freq!$A$2:$A$40,freq!$B$2:$B$40,0),_xlfn.XLOOKUP(E1315,freq!$A$2:$A$40,freq!$B$2:$B$40,0),_xlfn.XLOOKUP(F1315,freq!$A$2:$A$40,freq!$B$2:$B$40,0),_xlfn.XLOOKUP(G1315,freq!$A$2:$A$40,freq!$B$2:$B$40,0),_xlfn.XLOOKUP(H1315,freq!$A$2:$A$40,freq!$B$2:$B$40,0),_xlfn.XLOOKUP(I1315,freq!$A$2:$A$40,freq!$B$2:$B$40,0),_xlfn.XLOOKUP(J1315,freq!$A$2:$A$40,freq!$B$2:$B$40,0),_xlfn.XLOOKUP(K1315,freq!$A$2:$A$40,freq!$B$2:$B$40,0),_xlfn.XLOOKUP(L1315,freq!$A$2:$A$40,freq!$B$2:$B$40,0),_xlfn.XLOOKUP(M1315,freq!$A$2:$A$40,freq!$B$2:$B$40,0),_xlfn.XLOOKUP(N1315,freq!$A$2:$A$40,freq!$B$2:$B$40,0),_xlfn.XLOOKUP(O1315,freq!$A$2:$A$40,freq!$B$2:$B$40,0),_xlfn.XLOOKUP(P1315,freq!$A$2:$A$40,freq!$B$2:$B$40,0),_xlfn.XLOOKUP(Q1315,freq!$A$2:$A$40,freq!$B$2:$B$40,0),_xlfn.XLOOKUP(R1315,freq!$A$2:$A$40,freq!$B$2:$B$40,0),_xlfn.XLOOKUP(S1315,freq!$A$2:$A$40,freq!$B$2:$B$40,0),_xlfn.XLOOKUP(T1315,freq!$A$2:$A$40,freq!$B$2:$B$40,0),_xlfn.XLOOKUP(U1315,freq!$A$2:$A$40,freq!$B$2:$B$40,0),_xlfn.XLOOKUP(V1315,freq!$A$2:$A$40,freq!$B$2:$B$40,0))</f>
        <v>46.629999999999995</v>
      </c>
    </row>
    <row r="1316" spans="1:23" hidden="1" x14ac:dyDescent="0.35">
      <c r="A1316" s="32" t="s">
        <v>2070</v>
      </c>
      <c r="B1316" s="32" t="s">
        <v>33</v>
      </c>
      <c r="C1316" s="32" t="s">
        <v>33</v>
      </c>
      <c r="D1316" s="32" t="s">
        <v>48</v>
      </c>
      <c r="E1316" s="32" t="s">
        <v>34</v>
      </c>
      <c r="F1316" s="32" t="s">
        <v>41</v>
      </c>
      <c r="G1316" s="32" t="s">
        <v>28</v>
      </c>
      <c r="H1316" s="32" t="s">
        <v>59</v>
      </c>
      <c r="I1316" s="32">
        <v>2</v>
      </c>
      <c r="J1316" s="32" t="s">
        <v>31</v>
      </c>
      <c r="K1316" s="32" t="s">
        <v>33</v>
      </c>
      <c r="L1316" s="32" t="s">
        <v>31</v>
      </c>
      <c r="M1316" s="32" t="s">
        <v>28</v>
      </c>
      <c r="N1316" s="32">
        <v>2</v>
      </c>
      <c r="O1316" s="32" t="s">
        <v>50</v>
      </c>
      <c r="P1316" s="32">
        <v>0</v>
      </c>
      <c r="Q1316" s="32">
        <v>5</v>
      </c>
      <c r="R1316" s="32" t="s">
        <v>40</v>
      </c>
      <c r="S1316" s="32" t="s">
        <v>32</v>
      </c>
      <c r="T1316" s="32" t="s">
        <v>50</v>
      </c>
      <c r="U1316" s="32" t="s">
        <v>1</v>
      </c>
      <c r="V1316" s="32" t="s">
        <v>29</v>
      </c>
      <c r="W1316" s="32">
        <f>SUM(_xlfn.XLOOKUP(B1316,freq!$A$2:$A$40,freq!$B$2:$B$40,0),_xlfn.XLOOKUP(C1316,freq!$A$2:$A$40,freq!$B$2:$B$40,0),_xlfn.XLOOKUP(D1316,freq!$A$2:$A$40,freq!$B$2:$B$40,0),_xlfn.XLOOKUP(E1316,freq!$A$2:$A$40,freq!$B$2:$B$40,0),_xlfn.XLOOKUP(F1316,freq!$A$2:$A$40,freq!$B$2:$B$40,0),_xlfn.XLOOKUP(G1316,freq!$A$2:$A$40,freq!$B$2:$B$40,0),_xlfn.XLOOKUP(H1316,freq!$A$2:$A$40,freq!$B$2:$B$40,0),_xlfn.XLOOKUP(I1316,freq!$A$2:$A$40,freq!$B$2:$B$40,0),_xlfn.XLOOKUP(J1316,freq!$A$2:$A$40,freq!$B$2:$B$40,0),_xlfn.XLOOKUP(K1316,freq!$A$2:$A$40,freq!$B$2:$B$40,0),_xlfn.XLOOKUP(L1316,freq!$A$2:$A$40,freq!$B$2:$B$40,0),_xlfn.XLOOKUP(M1316,freq!$A$2:$A$40,freq!$B$2:$B$40,0),_xlfn.XLOOKUP(N1316,freq!$A$2:$A$40,freq!$B$2:$B$40,0),_xlfn.XLOOKUP(O1316,freq!$A$2:$A$40,freq!$B$2:$B$40,0),_xlfn.XLOOKUP(P1316,freq!$A$2:$A$40,freq!$B$2:$B$40,0),_xlfn.XLOOKUP(Q1316,freq!$A$2:$A$40,freq!$B$2:$B$40,0),_xlfn.XLOOKUP(R1316,freq!$A$2:$A$40,freq!$B$2:$B$40,0),_xlfn.XLOOKUP(S1316,freq!$A$2:$A$40,freq!$B$2:$B$40,0),_xlfn.XLOOKUP(T1316,freq!$A$2:$A$40,freq!$B$2:$B$40,0),_xlfn.XLOOKUP(U1316,freq!$A$2:$A$40,freq!$B$2:$B$40,0),_xlfn.XLOOKUP(V1316,freq!$A$2:$A$40,freq!$B$2:$B$40,0))</f>
        <v>46.620000000000005</v>
      </c>
    </row>
    <row r="1317" spans="1:23" hidden="1" x14ac:dyDescent="0.35">
      <c r="A1317" s="32" t="s">
        <v>102</v>
      </c>
      <c r="B1317" s="32">
        <v>2</v>
      </c>
      <c r="C1317" s="32">
        <v>1</v>
      </c>
      <c r="D1317" s="32" t="s">
        <v>59</v>
      </c>
      <c r="E1317" s="32">
        <v>8</v>
      </c>
      <c r="F1317" s="32">
        <v>5</v>
      </c>
      <c r="G1317" s="32" t="s">
        <v>44</v>
      </c>
      <c r="H1317" s="32">
        <v>8</v>
      </c>
      <c r="I1317" s="32" t="s">
        <v>36</v>
      </c>
      <c r="J1317" s="32" t="s">
        <v>2</v>
      </c>
      <c r="K1317" s="32">
        <v>8</v>
      </c>
      <c r="L1317" s="32" t="s">
        <v>44</v>
      </c>
      <c r="M1317" s="32" t="s">
        <v>36</v>
      </c>
      <c r="N1317" s="32" t="s">
        <v>33</v>
      </c>
      <c r="O1317" s="32" t="s">
        <v>42</v>
      </c>
      <c r="P1317" s="32" t="s">
        <v>37</v>
      </c>
      <c r="Q1317" s="32" t="s">
        <v>32</v>
      </c>
      <c r="R1317" s="32" t="s">
        <v>28</v>
      </c>
      <c r="S1317" s="32" t="s">
        <v>49</v>
      </c>
      <c r="T1317" s="32" t="s">
        <v>30</v>
      </c>
      <c r="U1317" s="32" t="s">
        <v>29</v>
      </c>
      <c r="V1317" s="32" t="s">
        <v>3</v>
      </c>
      <c r="W1317" s="32">
        <f>SUM(_xlfn.XLOOKUP(B1317,freq!$A$2:$A$40,freq!$B$2:$B$40,0),_xlfn.XLOOKUP(C1317,freq!$A$2:$A$40,freq!$B$2:$B$40,0),_xlfn.XLOOKUP(D1317,freq!$A$2:$A$40,freq!$B$2:$B$40,0),_xlfn.XLOOKUP(E1317,freq!$A$2:$A$40,freq!$B$2:$B$40,0),_xlfn.XLOOKUP(F1317,freq!$A$2:$A$40,freq!$B$2:$B$40,0),_xlfn.XLOOKUP(G1317,freq!$A$2:$A$40,freq!$B$2:$B$40,0),_xlfn.XLOOKUP(H1317,freq!$A$2:$A$40,freq!$B$2:$B$40,0),_xlfn.XLOOKUP(I1317,freq!$A$2:$A$40,freq!$B$2:$B$40,0),_xlfn.XLOOKUP(J1317,freq!$A$2:$A$40,freq!$B$2:$B$40,0),_xlfn.XLOOKUP(K1317,freq!$A$2:$A$40,freq!$B$2:$B$40,0),_xlfn.XLOOKUP(L1317,freq!$A$2:$A$40,freq!$B$2:$B$40,0),_xlfn.XLOOKUP(M1317,freq!$A$2:$A$40,freq!$B$2:$B$40,0),_xlfn.XLOOKUP(N1317,freq!$A$2:$A$40,freq!$B$2:$B$40,0),_xlfn.XLOOKUP(O1317,freq!$A$2:$A$40,freq!$B$2:$B$40,0),_xlfn.XLOOKUP(P1317,freq!$A$2:$A$40,freq!$B$2:$B$40,0),_xlfn.XLOOKUP(Q1317,freq!$A$2:$A$40,freq!$B$2:$B$40,0),_xlfn.XLOOKUP(R1317,freq!$A$2:$A$40,freq!$B$2:$B$40,0),_xlfn.XLOOKUP(S1317,freq!$A$2:$A$40,freq!$B$2:$B$40,0),_xlfn.XLOOKUP(T1317,freq!$A$2:$A$40,freq!$B$2:$B$40,0),_xlfn.XLOOKUP(U1317,freq!$A$2:$A$40,freq!$B$2:$B$40,0),_xlfn.XLOOKUP(V1317,freq!$A$2:$A$40,freq!$B$2:$B$40,0))</f>
        <v>46.610000000000007</v>
      </c>
    </row>
    <row r="1318" spans="1:23" hidden="1" x14ac:dyDescent="0.35">
      <c r="A1318" s="32" t="s">
        <v>1719</v>
      </c>
      <c r="B1318" s="32">
        <v>1</v>
      </c>
      <c r="C1318" s="32">
        <v>5</v>
      </c>
      <c r="D1318" s="32">
        <v>4</v>
      </c>
      <c r="E1318" s="32">
        <v>1</v>
      </c>
      <c r="F1318" s="32" t="s">
        <v>32</v>
      </c>
      <c r="G1318" s="32" t="s">
        <v>0</v>
      </c>
      <c r="H1318" s="32">
        <v>5</v>
      </c>
      <c r="I1318" s="32" t="s">
        <v>38</v>
      </c>
      <c r="J1318" s="32">
        <v>9</v>
      </c>
      <c r="K1318" s="32">
        <v>8</v>
      </c>
      <c r="L1318" s="32" t="s">
        <v>1</v>
      </c>
      <c r="M1318" s="32" t="s">
        <v>36</v>
      </c>
      <c r="N1318" s="32" t="s">
        <v>45</v>
      </c>
      <c r="O1318" s="32" t="s">
        <v>42</v>
      </c>
      <c r="P1318" s="32" t="s">
        <v>32</v>
      </c>
      <c r="Q1318" s="32" t="s">
        <v>28</v>
      </c>
      <c r="R1318" s="32" t="s">
        <v>56</v>
      </c>
      <c r="S1318" s="32" t="s">
        <v>0</v>
      </c>
      <c r="T1318" s="32" t="s">
        <v>34</v>
      </c>
      <c r="U1318" s="32" t="s">
        <v>37</v>
      </c>
      <c r="V1318" s="32" t="s">
        <v>42</v>
      </c>
      <c r="W1318" s="32">
        <f>SUM(_xlfn.XLOOKUP(B1318,freq!$A$2:$A$40,freq!$B$2:$B$40,0),_xlfn.XLOOKUP(C1318,freq!$A$2:$A$40,freq!$B$2:$B$40,0),_xlfn.XLOOKUP(D1318,freq!$A$2:$A$40,freq!$B$2:$B$40,0),_xlfn.XLOOKUP(E1318,freq!$A$2:$A$40,freq!$B$2:$B$40,0),_xlfn.XLOOKUP(F1318,freq!$A$2:$A$40,freq!$B$2:$B$40,0),_xlfn.XLOOKUP(G1318,freq!$A$2:$A$40,freq!$B$2:$B$40,0),_xlfn.XLOOKUP(H1318,freq!$A$2:$A$40,freq!$B$2:$B$40,0),_xlfn.XLOOKUP(I1318,freq!$A$2:$A$40,freq!$B$2:$B$40,0),_xlfn.XLOOKUP(J1318,freq!$A$2:$A$40,freq!$B$2:$B$40,0),_xlfn.XLOOKUP(K1318,freq!$A$2:$A$40,freq!$B$2:$B$40,0),_xlfn.XLOOKUP(L1318,freq!$A$2:$A$40,freq!$B$2:$B$40,0),_xlfn.XLOOKUP(M1318,freq!$A$2:$A$40,freq!$B$2:$B$40,0),_xlfn.XLOOKUP(N1318,freq!$A$2:$A$40,freq!$B$2:$B$40,0),_xlfn.XLOOKUP(O1318,freq!$A$2:$A$40,freq!$B$2:$B$40,0),_xlfn.XLOOKUP(P1318,freq!$A$2:$A$40,freq!$B$2:$B$40,0),_xlfn.XLOOKUP(Q1318,freq!$A$2:$A$40,freq!$B$2:$B$40,0),_xlfn.XLOOKUP(R1318,freq!$A$2:$A$40,freq!$B$2:$B$40,0),_xlfn.XLOOKUP(S1318,freq!$A$2:$A$40,freq!$B$2:$B$40,0),_xlfn.XLOOKUP(T1318,freq!$A$2:$A$40,freq!$B$2:$B$40,0),_xlfn.XLOOKUP(U1318,freq!$A$2:$A$40,freq!$B$2:$B$40,0),_xlfn.XLOOKUP(V1318,freq!$A$2:$A$40,freq!$B$2:$B$40,0))</f>
        <v>46.61</v>
      </c>
    </row>
    <row r="1319" spans="1:23" hidden="1" x14ac:dyDescent="0.35">
      <c r="A1319" s="32" t="s">
        <v>1852</v>
      </c>
      <c r="B1319" s="32" t="s">
        <v>48</v>
      </c>
      <c r="C1319" s="32" t="s">
        <v>37</v>
      </c>
      <c r="D1319" s="32" t="s">
        <v>50</v>
      </c>
      <c r="E1319" s="32" t="s">
        <v>43</v>
      </c>
      <c r="F1319" s="32" t="s">
        <v>49</v>
      </c>
      <c r="G1319" s="32">
        <v>5</v>
      </c>
      <c r="H1319" s="32" t="s">
        <v>53</v>
      </c>
      <c r="I1319" s="32">
        <v>4</v>
      </c>
      <c r="J1319" s="32" t="s">
        <v>4</v>
      </c>
      <c r="K1319" s="32">
        <v>9</v>
      </c>
      <c r="L1319" s="32">
        <v>7</v>
      </c>
      <c r="M1319" s="32">
        <v>4</v>
      </c>
      <c r="N1319" s="32" t="s">
        <v>44</v>
      </c>
      <c r="O1319" s="32" t="s">
        <v>49</v>
      </c>
      <c r="P1319" s="32" t="s">
        <v>48</v>
      </c>
      <c r="Q1319" s="32" t="s">
        <v>4</v>
      </c>
      <c r="R1319" s="32">
        <v>1</v>
      </c>
      <c r="S1319" s="32" t="s">
        <v>44</v>
      </c>
      <c r="T1319" s="32" t="s">
        <v>36</v>
      </c>
      <c r="U1319" s="32" t="s">
        <v>56</v>
      </c>
      <c r="V1319" s="32" t="s">
        <v>46</v>
      </c>
      <c r="W1319" s="32">
        <f>SUM(_xlfn.XLOOKUP(B1319,freq!$A$2:$A$40,freq!$B$2:$B$40,0),_xlfn.XLOOKUP(C1319,freq!$A$2:$A$40,freq!$B$2:$B$40,0),_xlfn.XLOOKUP(D1319,freq!$A$2:$A$40,freq!$B$2:$B$40,0),_xlfn.XLOOKUP(E1319,freq!$A$2:$A$40,freq!$B$2:$B$40,0),_xlfn.XLOOKUP(F1319,freq!$A$2:$A$40,freq!$B$2:$B$40,0),_xlfn.XLOOKUP(G1319,freq!$A$2:$A$40,freq!$B$2:$B$40,0),_xlfn.XLOOKUP(H1319,freq!$A$2:$A$40,freq!$B$2:$B$40,0),_xlfn.XLOOKUP(I1319,freq!$A$2:$A$40,freq!$B$2:$B$40,0),_xlfn.XLOOKUP(J1319,freq!$A$2:$A$40,freq!$B$2:$B$40,0),_xlfn.XLOOKUP(K1319,freq!$A$2:$A$40,freq!$B$2:$B$40,0),_xlfn.XLOOKUP(L1319,freq!$A$2:$A$40,freq!$B$2:$B$40,0),_xlfn.XLOOKUP(M1319,freq!$A$2:$A$40,freq!$B$2:$B$40,0),_xlfn.XLOOKUP(N1319,freq!$A$2:$A$40,freq!$B$2:$B$40,0),_xlfn.XLOOKUP(O1319,freq!$A$2:$A$40,freq!$B$2:$B$40,0),_xlfn.XLOOKUP(P1319,freq!$A$2:$A$40,freq!$B$2:$B$40,0),_xlfn.XLOOKUP(Q1319,freq!$A$2:$A$40,freq!$B$2:$B$40,0),_xlfn.XLOOKUP(R1319,freq!$A$2:$A$40,freq!$B$2:$B$40,0),_xlfn.XLOOKUP(S1319,freq!$A$2:$A$40,freq!$B$2:$B$40,0),_xlfn.XLOOKUP(T1319,freq!$A$2:$A$40,freq!$B$2:$B$40,0),_xlfn.XLOOKUP(U1319,freq!$A$2:$A$40,freq!$B$2:$B$40,0),_xlfn.XLOOKUP(V1319,freq!$A$2:$A$40,freq!$B$2:$B$40,0))</f>
        <v>46.609999999999992</v>
      </c>
    </row>
    <row r="1320" spans="1:23" hidden="1" x14ac:dyDescent="0.35">
      <c r="A1320" s="32" t="s">
        <v>1697</v>
      </c>
      <c r="B1320" s="32" t="s">
        <v>31</v>
      </c>
      <c r="C1320" s="32" t="s">
        <v>1</v>
      </c>
      <c r="D1320" s="32" t="s">
        <v>28</v>
      </c>
      <c r="E1320" s="32" t="s">
        <v>28</v>
      </c>
      <c r="F1320" s="32" t="s">
        <v>37</v>
      </c>
      <c r="G1320" s="32" t="s">
        <v>33</v>
      </c>
      <c r="H1320" s="32" t="s">
        <v>38</v>
      </c>
      <c r="I1320" s="32" t="s">
        <v>28</v>
      </c>
      <c r="J1320" s="32" t="s">
        <v>49</v>
      </c>
      <c r="K1320" s="32">
        <v>9</v>
      </c>
      <c r="L1320" s="32" t="s">
        <v>1</v>
      </c>
      <c r="M1320" s="32" t="s">
        <v>30</v>
      </c>
      <c r="N1320" s="32" t="s">
        <v>29</v>
      </c>
      <c r="O1320" s="32">
        <v>8</v>
      </c>
      <c r="P1320" s="32">
        <v>3</v>
      </c>
      <c r="Q1320" s="32">
        <v>3</v>
      </c>
      <c r="R1320" s="32" t="s">
        <v>29</v>
      </c>
      <c r="S1320" s="32">
        <v>2</v>
      </c>
      <c r="T1320" s="32">
        <v>1</v>
      </c>
      <c r="U1320" s="32">
        <v>7</v>
      </c>
      <c r="V1320" s="32" t="s">
        <v>32</v>
      </c>
      <c r="W1320" s="32">
        <f>SUM(_xlfn.XLOOKUP(B1320,freq!$A$2:$A$40,freq!$B$2:$B$40,0),_xlfn.XLOOKUP(C1320,freq!$A$2:$A$40,freq!$B$2:$B$40,0),_xlfn.XLOOKUP(D1320,freq!$A$2:$A$40,freq!$B$2:$B$40,0),_xlfn.XLOOKUP(E1320,freq!$A$2:$A$40,freq!$B$2:$B$40,0),_xlfn.XLOOKUP(F1320,freq!$A$2:$A$40,freq!$B$2:$B$40,0),_xlfn.XLOOKUP(G1320,freq!$A$2:$A$40,freq!$B$2:$B$40,0),_xlfn.XLOOKUP(H1320,freq!$A$2:$A$40,freq!$B$2:$B$40,0),_xlfn.XLOOKUP(I1320,freq!$A$2:$A$40,freq!$B$2:$B$40,0),_xlfn.XLOOKUP(J1320,freq!$A$2:$A$40,freq!$B$2:$B$40,0),_xlfn.XLOOKUP(K1320,freq!$A$2:$A$40,freq!$B$2:$B$40,0),_xlfn.XLOOKUP(L1320,freq!$A$2:$A$40,freq!$B$2:$B$40,0),_xlfn.XLOOKUP(M1320,freq!$A$2:$A$40,freq!$B$2:$B$40,0),_xlfn.XLOOKUP(N1320,freq!$A$2:$A$40,freq!$B$2:$B$40,0),_xlfn.XLOOKUP(O1320,freq!$A$2:$A$40,freq!$B$2:$B$40,0),_xlfn.XLOOKUP(P1320,freq!$A$2:$A$40,freq!$B$2:$B$40,0),_xlfn.XLOOKUP(Q1320,freq!$A$2:$A$40,freq!$B$2:$B$40,0),_xlfn.XLOOKUP(R1320,freq!$A$2:$A$40,freq!$B$2:$B$40,0),_xlfn.XLOOKUP(S1320,freq!$A$2:$A$40,freq!$B$2:$B$40,0),_xlfn.XLOOKUP(T1320,freq!$A$2:$A$40,freq!$B$2:$B$40,0),_xlfn.XLOOKUP(U1320,freq!$A$2:$A$40,freq!$B$2:$B$40,0),_xlfn.XLOOKUP(V1320,freq!$A$2:$A$40,freq!$B$2:$B$40,0))</f>
        <v>46.600000000000009</v>
      </c>
    </row>
    <row r="1321" spans="1:23" hidden="1" x14ac:dyDescent="0.35">
      <c r="A1321" s="32" t="s">
        <v>1092</v>
      </c>
      <c r="B1321" s="32" t="s">
        <v>53</v>
      </c>
      <c r="C1321" s="32" t="s">
        <v>41</v>
      </c>
      <c r="D1321" s="32" t="s">
        <v>53</v>
      </c>
      <c r="E1321" s="32" t="s">
        <v>45</v>
      </c>
      <c r="F1321" s="32" t="s">
        <v>53</v>
      </c>
      <c r="G1321" s="32">
        <v>7</v>
      </c>
      <c r="H1321" s="32" t="s">
        <v>32</v>
      </c>
      <c r="I1321" s="32">
        <v>7</v>
      </c>
      <c r="J1321" s="32" t="s">
        <v>4</v>
      </c>
      <c r="K1321" s="32">
        <v>9</v>
      </c>
      <c r="L1321" s="32" t="s">
        <v>3</v>
      </c>
      <c r="M1321" s="32" t="s">
        <v>56</v>
      </c>
      <c r="N1321" s="32" t="s">
        <v>43</v>
      </c>
      <c r="O1321" s="32" t="s">
        <v>58</v>
      </c>
      <c r="P1321" s="32" t="s">
        <v>50</v>
      </c>
      <c r="Q1321" s="32">
        <v>1</v>
      </c>
      <c r="R1321" s="32" t="s">
        <v>56</v>
      </c>
      <c r="S1321" s="32">
        <v>9</v>
      </c>
      <c r="T1321" s="32" t="s">
        <v>33</v>
      </c>
      <c r="U1321" s="32">
        <v>0</v>
      </c>
      <c r="V1321" s="32" t="s">
        <v>37</v>
      </c>
      <c r="W1321" s="32">
        <f>SUM(_xlfn.XLOOKUP(B1321,freq!$A$2:$A$40,freq!$B$2:$B$40,0),_xlfn.XLOOKUP(C1321,freq!$A$2:$A$40,freq!$B$2:$B$40,0),_xlfn.XLOOKUP(D1321,freq!$A$2:$A$40,freq!$B$2:$B$40,0),_xlfn.XLOOKUP(E1321,freq!$A$2:$A$40,freq!$B$2:$B$40,0),_xlfn.XLOOKUP(F1321,freq!$A$2:$A$40,freq!$B$2:$B$40,0),_xlfn.XLOOKUP(G1321,freq!$A$2:$A$40,freq!$B$2:$B$40,0),_xlfn.XLOOKUP(H1321,freq!$A$2:$A$40,freq!$B$2:$B$40,0),_xlfn.XLOOKUP(I1321,freq!$A$2:$A$40,freq!$B$2:$B$40,0),_xlfn.XLOOKUP(J1321,freq!$A$2:$A$40,freq!$B$2:$B$40,0),_xlfn.XLOOKUP(K1321,freq!$A$2:$A$40,freq!$B$2:$B$40,0),_xlfn.XLOOKUP(L1321,freq!$A$2:$A$40,freq!$B$2:$B$40,0),_xlfn.XLOOKUP(M1321,freq!$A$2:$A$40,freq!$B$2:$B$40,0),_xlfn.XLOOKUP(N1321,freq!$A$2:$A$40,freq!$B$2:$B$40,0),_xlfn.XLOOKUP(O1321,freq!$A$2:$A$40,freq!$B$2:$B$40,0),_xlfn.XLOOKUP(P1321,freq!$A$2:$A$40,freq!$B$2:$B$40,0),_xlfn.XLOOKUP(Q1321,freq!$A$2:$A$40,freq!$B$2:$B$40,0),_xlfn.XLOOKUP(R1321,freq!$A$2:$A$40,freq!$B$2:$B$40,0),_xlfn.XLOOKUP(S1321,freq!$A$2:$A$40,freq!$B$2:$B$40,0),_xlfn.XLOOKUP(T1321,freq!$A$2:$A$40,freq!$B$2:$B$40,0),_xlfn.XLOOKUP(U1321,freq!$A$2:$A$40,freq!$B$2:$B$40,0),_xlfn.XLOOKUP(V1321,freq!$A$2:$A$40,freq!$B$2:$B$40,0))</f>
        <v>46.589999999999996</v>
      </c>
    </row>
    <row r="1322" spans="1:23" hidden="1" x14ac:dyDescent="0.35">
      <c r="A1322" s="32" t="s">
        <v>1523</v>
      </c>
      <c r="B1322" s="32" t="s">
        <v>28</v>
      </c>
      <c r="C1322" s="32" t="s">
        <v>31</v>
      </c>
      <c r="D1322" s="32" t="s">
        <v>59</v>
      </c>
      <c r="E1322" s="32" t="s">
        <v>30</v>
      </c>
      <c r="F1322" s="32" t="s">
        <v>37</v>
      </c>
      <c r="G1322" s="32">
        <v>8</v>
      </c>
      <c r="H1322" s="32" t="s">
        <v>34</v>
      </c>
      <c r="I1322" s="32" t="s">
        <v>32</v>
      </c>
      <c r="J1322" s="32" t="s">
        <v>41</v>
      </c>
      <c r="K1322" s="32" t="s">
        <v>29</v>
      </c>
      <c r="L1322" s="32">
        <v>4</v>
      </c>
      <c r="M1322" s="32" t="s">
        <v>50</v>
      </c>
      <c r="N1322" s="32" t="s">
        <v>58</v>
      </c>
      <c r="O1322" s="32">
        <v>1</v>
      </c>
      <c r="P1322" s="32" t="s">
        <v>28</v>
      </c>
      <c r="Q1322" s="32" t="s">
        <v>42</v>
      </c>
      <c r="R1322" s="32" t="s">
        <v>56</v>
      </c>
      <c r="S1322" s="32" t="s">
        <v>59</v>
      </c>
      <c r="T1322" s="32" t="s">
        <v>38</v>
      </c>
      <c r="U1322" s="32" t="s">
        <v>44</v>
      </c>
      <c r="V1322" s="32" t="s">
        <v>44</v>
      </c>
      <c r="W1322" s="32">
        <f>SUM(_xlfn.XLOOKUP(B1322,freq!$A$2:$A$40,freq!$B$2:$B$40,0),_xlfn.XLOOKUP(C1322,freq!$A$2:$A$40,freq!$B$2:$B$40,0),_xlfn.XLOOKUP(D1322,freq!$A$2:$A$40,freq!$B$2:$B$40,0),_xlfn.XLOOKUP(E1322,freq!$A$2:$A$40,freq!$B$2:$B$40,0),_xlfn.XLOOKUP(F1322,freq!$A$2:$A$40,freq!$B$2:$B$40,0),_xlfn.XLOOKUP(G1322,freq!$A$2:$A$40,freq!$B$2:$B$40,0),_xlfn.XLOOKUP(H1322,freq!$A$2:$A$40,freq!$B$2:$B$40,0),_xlfn.XLOOKUP(I1322,freq!$A$2:$A$40,freq!$B$2:$B$40,0),_xlfn.XLOOKUP(J1322,freq!$A$2:$A$40,freq!$B$2:$B$40,0),_xlfn.XLOOKUP(K1322,freq!$A$2:$A$40,freq!$B$2:$B$40,0),_xlfn.XLOOKUP(L1322,freq!$A$2:$A$40,freq!$B$2:$B$40,0),_xlfn.XLOOKUP(M1322,freq!$A$2:$A$40,freq!$B$2:$B$40,0),_xlfn.XLOOKUP(N1322,freq!$A$2:$A$40,freq!$B$2:$B$40,0),_xlfn.XLOOKUP(O1322,freq!$A$2:$A$40,freq!$B$2:$B$40,0),_xlfn.XLOOKUP(P1322,freq!$A$2:$A$40,freq!$B$2:$B$40,0),_xlfn.XLOOKUP(Q1322,freq!$A$2:$A$40,freq!$B$2:$B$40,0),_xlfn.XLOOKUP(R1322,freq!$A$2:$A$40,freq!$B$2:$B$40,0),_xlfn.XLOOKUP(S1322,freq!$A$2:$A$40,freq!$B$2:$B$40,0),_xlfn.XLOOKUP(T1322,freq!$A$2:$A$40,freq!$B$2:$B$40,0),_xlfn.XLOOKUP(U1322,freq!$A$2:$A$40,freq!$B$2:$B$40,0),_xlfn.XLOOKUP(V1322,freq!$A$2:$A$40,freq!$B$2:$B$40,0))</f>
        <v>46.589999999999989</v>
      </c>
    </row>
    <row r="1323" spans="1:23" hidden="1" x14ac:dyDescent="0.35">
      <c r="A1323" s="32" t="s">
        <v>384</v>
      </c>
      <c r="B1323" s="32">
        <v>8</v>
      </c>
      <c r="C1323" s="32" t="s">
        <v>30</v>
      </c>
      <c r="D1323" s="32" t="s">
        <v>35</v>
      </c>
      <c r="E1323" s="32" t="s">
        <v>50</v>
      </c>
      <c r="F1323" s="32" t="s">
        <v>50</v>
      </c>
      <c r="G1323" s="32" t="s">
        <v>46</v>
      </c>
      <c r="H1323" s="32" t="s">
        <v>38</v>
      </c>
      <c r="I1323" s="32" t="s">
        <v>59</v>
      </c>
      <c r="J1323" s="32" t="s">
        <v>30</v>
      </c>
      <c r="K1323" s="32" t="s">
        <v>46</v>
      </c>
      <c r="L1323" s="32" t="s">
        <v>34</v>
      </c>
      <c r="M1323" s="32" t="s">
        <v>59</v>
      </c>
      <c r="N1323" s="32" t="s">
        <v>2</v>
      </c>
      <c r="O1323" s="32">
        <v>0</v>
      </c>
      <c r="P1323" s="32" t="s">
        <v>35</v>
      </c>
      <c r="Q1323" s="32" t="s">
        <v>58</v>
      </c>
      <c r="R1323" s="32" t="s">
        <v>36</v>
      </c>
      <c r="S1323" s="32" t="s">
        <v>59</v>
      </c>
      <c r="T1323" s="32" t="s">
        <v>43</v>
      </c>
      <c r="U1323" s="32">
        <v>6</v>
      </c>
      <c r="V1323" s="32" t="s">
        <v>58</v>
      </c>
      <c r="W1323" s="32">
        <f>SUM(_xlfn.XLOOKUP(B1323,freq!$A$2:$A$40,freq!$B$2:$B$40,0),_xlfn.XLOOKUP(C1323,freq!$A$2:$A$40,freq!$B$2:$B$40,0),_xlfn.XLOOKUP(D1323,freq!$A$2:$A$40,freq!$B$2:$B$40,0),_xlfn.XLOOKUP(E1323,freq!$A$2:$A$40,freq!$B$2:$B$40,0),_xlfn.XLOOKUP(F1323,freq!$A$2:$A$40,freq!$B$2:$B$40,0),_xlfn.XLOOKUP(G1323,freq!$A$2:$A$40,freq!$B$2:$B$40,0),_xlfn.XLOOKUP(H1323,freq!$A$2:$A$40,freq!$B$2:$B$40,0),_xlfn.XLOOKUP(I1323,freq!$A$2:$A$40,freq!$B$2:$B$40,0),_xlfn.XLOOKUP(J1323,freq!$A$2:$A$40,freq!$B$2:$B$40,0),_xlfn.XLOOKUP(K1323,freq!$A$2:$A$40,freq!$B$2:$B$40,0),_xlfn.XLOOKUP(L1323,freq!$A$2:$A$40,freq!$B$2:$B$40,0),_xlfn.XLOOKUP(M1323,freq!$A$2:$A$40,freq!$B$2:$B$40,0),_xlfn.XLOOKUP(N1323,freq!$A$2:$A$40,freq!$B$2:$B$40,0),_xlfn.XLOOKUP(O1323,freq!$A$2:$A$40,freq!$B$2:$B$40,0),_xlfn.XLOOKUP(P1323,freq!$A$2:$A$40,freq!$B$2:$B$40,0),_xlfn.XLOOKUP(Q1323,freq!$A$2:$A$40,freq!$B$2:$B$40,0),_xlfn.XLOOKUP(R1323,freq!$A$2:$A$40,freq!$B$2:$B$40,0),_xlfn.XLOOKUP(S1323,freq!$A$2:$A$40,freq!$B$2:$B$40,0),_xlfn.XLOOKUP(T1323,freq!$A$2:$A$40,freq!$B$2:$B$40,0),_xlfn.XLOOKUP(U1323,freq!$A$2:$A$40,freq!$B$2:$B$40,0),_xlfn.XLOOKUP(V1323,freq!$A$2:$A$40,freq!$B$2:$B$40,0))</f>
        <v>46.58</v>
      </c>
    </row>
    <row r="1324" spans="1:23" hidden="1" x14ac:dyDescent="0.35">
      <c r="A1324" s="32" t="s">
        <v>1723</v>
      </c>
      <c r="B1324" s="32" t="s">
        <v>3</v>
      </c>
      <c r="C1324" s="32" t="s">
        <v>0</v>
      </c>
      <c r="D1324" s="32" t="s">
        <v>37</v>
      </c>
      <c r="E1324" s="32">
        <v>0</v>
      </c>
      <c r="F1324" s="32">
        <v>4</v>
      </c>
      <c r="G1324" s="32">
        <v>1</v>
      </c>
      <c r="H1324" s="32" t="s">
        <v>4</v>
      </c>
      <c r="I1324" s="32">
        <v>1</v>
      </c>
      <c r="J1324" s="32">
        <v>3</v>
      </c>
      <c r="K1324" s="32" t="s">
        <v>35</v>
      </c>
      <c r="L1324" s="32">
        <v>2</v>
      </c>
      <c r="M1324" s="32" t="s">
        <v>50</v>
      </c>
      <c r="N1324" s="32" t="s">
        <v>58</v>
      </c>
      <c r="O1324" s="32">
        <v>0</v>
      </c>
      <c r="P1324" s="32" t="s">
        <v>2</v>
      </c>
      <c r="Q1324" s="32">
        <v>9</v>
      </c>
      <c r="R1324" s="32">
        <v>7</v>
      </c>
      <c r="S1324" s="32" t="s">
        <v>44</v>
      </c>
      <c r="T1324" s="32" t="s">
        <v>0</v>
      </c>
      <c r="U1324" s="32">
        <v>2</v>
      </c>
      <c r="V1324" s="32" t="s">
        <v>2</v>
      </c>
      <c r="W1324" s="32">
        <f>SUM(_xlfn.XLOOKUP(B1324,freq!$A$2:$A$40,freq!$B$2:$B$40,0),_xlfn.XLOOKUP(C1324,freq!$A$2:$A$40,freq!$B$2:$B$40,0),_xlfn.XLOOKUP(D1324,freq!$A$2:$A$40,freq!$B$2:$B$40,0),_xlfn.XLOOKUP(E1324,freq!$A$2:$A$40,freq!$B$2:$B$40,0),_xlfn.XLOOKUP(F1324,freq!$A$2:$A$40,freq!$B$2:$B$40,0),_xlfn.XLOOKUP(G1324,freq!$A$2:$A$40,freq!$B$2:$B$40,0),_xlfn.XLOOKUP(H1324,freq!$A$2:$A$40,freq!$B$2:$B$40,0),_xlfn.XLOOKUP(I1324,freq!$A$2:$A$40,freq!$B$2:$B$40,0),_xlfn.XLOOKUP(J1324,freq!$A$2:$A$40,freq!$B$2:$B$40,0),_xlfn.XLOOKUP(K1324,freq!$A$2:$A$40,freq!$B$2:$B$40,0),_xlfn.XLOOKUP(L1324,freq!$A$2:$A$40,freq!$B$2:$B$40,0),_xlfn.XLOOKUP(M1324,freq!$A$2:$A$40,freq!$B$2:$B$40,0),_xlfn.XLOOKUP(N1324,freq!$A$2:$A$40,freq!$B$2:$B$40,0),_xlfn.XLOOKUP(O1324,freq!$A$2:$A$40,freq!$B$2:$B$40,0),_xlfn.XLOOKUP(P1324,freq!$A$2:$A$40,freq!$B$2:$B$40,0),_xlfn.XLOOKUP(Q1324,freq!$A$2:$A$40,freq!$B$2:$B$40,0),_xlfn.XLOOKUP(R1324,freq!$A$2:$A$40,freq!$B$2:$B$40,0),_xlfn.XLOOKUP(S1324,freq!$A$2:$A$40,freq!$B$2:$B$40,0),_xlfn.XLOOKUP(T1324,freq!$A$2:$A$40,freq!$B$2:$B$40,0),_xlfn.XLOOKUP(U1324,freq!$A$2:$A$40,freq!$B$2:$B$40,0),_xlfn.XLOOKUP(V1324,freq!$A$2:$A$40,freq!$B$2:$B$40,0))</f>
        <v>46.58</v>
      </c>
    </row>
    <row r="1325" spans="1:23" hidden="1" x14ac:dyDescent="0.35">
      <c r="A1325" s="32" t="s">
        <v>502</v>
      </c>
      <c r="B1325" s="32" t="s">
        <v>28</v>
      </c>
      <c r="C1325" s="32" t="s">
        <v>0</v>
      </c>
      <c r="D1325" s="32" t="s">
        <v>46</v>
      </c>
      <c r="E1325" s="32">
        <v>0</v>
      </c>
      <c r="F1325" s="32" t="s">
        <v>43</v>
      </c>
      <c r="G1325" s="32" t="s">
        <v>28</v>
      </c>
      <c r="H1325" s="32">
        <v>1</v>
      </c>
      <c r="I1325" s="32" t="s">
        <v>1</v>
      </c>
      <c r="J1325" s="32" t="s">
        <v>49</v>
      </c>
      <c r="K1325" s="32">
        <v>0</v>
      </c>
      <c r="L1325" s="32" t="s">
        <v>48</v>
      </c>
      <c r="M1325" s="32" t="s">
        <v>35</v>
      </c>
      <c r="N1325" s="32" t="s">
        <v>28</v>
      </c>
      <c r="O1325" s="32" t="s">
        <v>59</v>
      </c>
      <c r="P1325" s="32" t="s">
        <v>38</v>
      </c>
      <c r="Q1325" s="32">
        <v>0</v>
      </c>
      <c r="R1325" s="32" t="s">
        <v>42</v>
      </c>
      <c r="S1325" s="32">
        <v>5</v>
      </c>
      <c r="T1325" s="32" t="s">
        <v>29</v>
      </c>
      <c r="U1325" s="32" t="s">
        <v>1</v>
      </c>
      <c r="V1325" s="32">
        <v>6</v>
      </c>
      <c r="W1325" s="32">
        <f>SUM(_xlfn.XLOOKUP(B1325,freq!$A$2:$A$40,freq!$B$2:$B$40,0),_xlfn.XLOOKUP(C1325,freq!$A$2:$A$40,freq!$B$2:$B$40,0),_xlfn.XLOOKUP(D1325,freq!$A$2:$A$40,freq!$B$2:$B$40,0),_xlfn.XLOOKUP(E1325,freq!$A$2:$A$40,freq!$B$2:$B$40,0),_xlfn.XLOOKUP(F1325,freq!$A$2:$A$40,freq!$B$2:$B$40,0),_xlfn.XLOOKUP(G1325,freq!$A$2:$A$40,freq!$B$2:$B$40,0),_xlfn.XLOOKUP(H1325,freq!$A$2:$A$40,freq!$B$2:$B$40,0),_xlfn.XLOOKUP(I1325,freq!$A$2:$A$40,freq!$B$2:$B$40,0),_xlfn.XLOOKUP(J1325,freq!$A$2:$A$40,freq!$B$2:$B$40,0),_xlfn.XLOOKUP(K1325,freq!$A$2:$A$40,freq!$B$2:$B$40,0),_xlfn.XLOOKUP(L1325,freq!$A$2:$A$40,freq!$B$2:$B$40,0),_xlfn.XLOOKUP(M1325,freq!$A$2:$A$40,freq!$B$2:$B$40,0),_xlfn.XLOOKUP(N1325,freq!$A$2:$A$40,freq!$B$2:$B$40,0),_xlfn.XLOOKUP(O1325,freq!$A$2:$A$40,freq!$B$2:$B$40,0),_xlfn.XLOOKUP(P1325,freq!$A$2:$A$40,freq!$B$2:$B$40,0),_xlfn.XLOOKUP(Q1325,freq!$A$2:$A$40,freq!$B$2:$B$40,0),_xlfn.XLOOKUP(R1325,freq!$A$2:$A$40,freq!$B$2:$B$40,0),_xlfn.XLOOKUP(S1325,freq!$A$2:$A$40,freq!$B$2:$B$40,0),_xlfn.XLOOKUP(T1325,freq!$A$2:$A$40,freq!$B$2:$B$40,0),_xlfn.XLOOKUP(U1325,freq!$A$2:$A$40,freq!$B$2:$B$40,0),_xlfn.XLOOKUP(V1325,freq!$A$2:$A$40,freq!$B$2:$B$40,0))</f>
        <v>46.57</v>
      </c>
    </row>
    <row r="1326" spans="1:23" hidden="1" x14ac:dyDescent="0.35">
      <c r="A1326" s="32" t="s">
        <v>2027</v>
      </c>
      <c r="B1326" s="32" t="s">
        <v>49</v>
      </c>
      <c r="C1326" s="32" t="s">
        <v>34</v>
      </c>
      <c r="D1326" s="32" t="s">
        <v>44</v>
      </c>
      <c r="E1326" s="32">
        <v>9</v>
      </c>
      <c r="F1326" s="32" t="s">
        <v>35</v>
      </c>
      <c r="G1326" s="32">
        <v>4</v>
      </c>
      <c r="H1326" s="32" t="s">
        <v>49</v>
      </c>
      <c r="I1326" s="32" t="s">
        <v>43</v>
      </c>
      <c r="J1326" s="32" t="s">
        <v>56</v>
      </c>
      <c r="K1326" s="32" t="s">
        <v>49</v>
      </c>
      <c r="L1326" s="32">
        <v>3</v>
      </c>
      <c r="M1326" s="32" t="s">
        <v>1</v>
      </c>
      <c r="N1326" s="32" t="s">
        <v>37</v>
      </c>
      <c r="O1326" s="32" t="s">
        <v>58</v>
      </c>
      <c r="P1326" s="32">
        <v>1</v>
      </c>
      <c r="Q1326" s="32" t="s">
        <v>56</v>
      </c>
      <c r="R1326" s="32" t="s">
        <v>43</v>
      </c>
      <c r="S1326" s="32" t="s">
        <v>40</v>
      </c>
      <c r="T1326" s="32" t="s">
        <v>46</v>
      </c>
      <c r="U1326" s="32">
        <v>1</v>
      </c>
      <c r="V1326" s="32" t="s">
        <v>42</v>
      </c>
      <c r="W1326" s="32">
        <f>SUM(_xlfn.XLOOKUP(B1326,freq!$A$2:$A$40,freq!$B$2:$B$40,0),_xlfn.XLOOKUP(C1326,freq!$A$2:$A$40,freq!$B$2:$B$40,0),_xlfn.XLOOKUP(D1326,freq!$A$2:$A$40,freq!$B$2:$B$40,0),_xlfn.XLOOKUP(E1326,freq!$A$2:$A$40,freq!$B$2:$B$40,0),_xlfn.XLOOKUP(F1326,freq!$A$2:$A$40,freq!$B$2:$B$40,0),_xlfn.XLOOKUP(G1326,freq!$A$2:$A$40,freq!$B$2:$B$40,0),_xlfn.XLOOKUP(H1326,freq!$A$2:$A$40,freq!$B$2:$B$40,0),_xlfn.XLOOKUP(I1326,freq!$A$2:$A$40,freq!$B$2:$B$40,0),_xlfn.XLOOKUP(J1326,freq!$A$2:$A$40,freq!$B$2:$B$40,0),_xlfn.XLOOKUP(K1326,freq!$A$2:$A$40,freq!$B$2:$B$40,0),_xlfn.XLOOKUP(L1326,freq!$A$2:$A$40,freq!$B$2:$B$40,0),_xlfn.XLOOKUP(M1326,freq!$A$2:$A$40,freq!$B$2:$B$40,0),_xlfn.XLOOKUP(N1326,freq!$A$2:$A$40,freq!$B$2:$B$40,0),_xlfn.XLOOKUP(O1326,freq!$A$2:$A$40,freq!$B$2:$B$40,0),_xlfn.XLOOKUP(P1326,freq!$A$2:$A$40,freq!$B$2:$B$40,0),_xlfn.XLOOKUP(Q1326,freq!$A$2:$A$40,freq!$B$2:$B$40,0),_xlfn.XLOOKUP(R1326,freq!$A$2:$A$40,freq!$B$2:$B$40,0),_xlfn.XLOOKUP(S1326,freq!$A$2:$A$40,freq!$B$2:$B$40,0),_xlfn.XLOOKUP(T1326,freq!$A$2:$A$40,freq!$B$2:$B$40,0),_xlfn.XLOOKUP(U1326,freq!$A$2:$A$40,freq!$B$2:$B$40,0),_xlfn.XLOOKUP(V1326,freq!$A$2:$A$40,freq!$B$2:$B$40,0))</f>
        <v>46.56</v>
      </c>
    </row>
    <row r="1327" spans="1:23" hidden="1" x14ac:dyDescent="0.35">
      <c r="A1327" s="32" t="s">
        <v>834</v>
      </c>
      <c r="B1327" s="32">
        <v>4</v>
      </c>
      <c r="C1327" s="32">
        <v>1</v>
      </c>
      <c r="D1327" s="32" t="s">
        <v>2</v>
      </c>
      <c r="E1327" s="32" t="s">
        <v>33</v>
      </c>
      <c r="F1327" s="32" t="s">
        <v>28</v>
      </c>
      <c r="G1327" s="32" t="s">
        <v>34</v>
      </c>
      <c r="H1327" s="32" t="s">
        <v>42</v>
      </c>
      <c r="I1327" s="32" t="s">
        <v>49</v>
      </c>
      <c r="J1327" s="32" t="s">
        <v>35</v>
      </c>
      <c r="K1327" s="32" t="s">
        <v>4</v>
      </c>
      <c r="L1327" s="32" t="s">
        <v>0</v>
      </c>
      <c r="M1327" s="32">
        <v>4</v>
      </c>
      <c r="N1327" s="32" t="s">
        <v>48</v>
      </c>
      <c r="O1327" s="32" t="s">
        <v>38</v>
      </c>
      <c r="P1327" s="32" t="s">
        <v>46</v>
      </c>
      <c r="Q1327" s="32" t="s">
        <v>33</v>
      </c>
      <c r="R1327" s="32">
        <v>7</v>
      </c>
      <c r="S1327" s="32" t="s">
        <v>31</v>
      </c>
      <c r="T1327" s="32" t="s">
        <v>58</v>
      </c>
      <c r="U1327" s="32">
        <v>8</v>
      </c>
      <c r="V1327" s="32">
        <v>7</v>
      </c>
      <c r="W1327" s="32">
        <f>SUM(_xlfn.XLOOKUP(B1327,freq!$A$2:$A$40,freq!$B$2:$B$40,0),_xlfn.XLOOKUP(C1327,freq!$A$2:$A$40,freq!$B$2:$B$40,0),_xlfn.XLOOKUP(D1327,freq!$A$2:$A$40,freq!$B$2:$B$40,0),_xlfn.XLOOKUP(E1327,freq!$A$2:$A$40,freq!$B$2:$B$40,0),_xlfn.XLOOKUP(F1327,freq!$A$2:$A$40,freq!$B$2:$B$40,0),_xlfn.XLOOKUP(G1327,freq!$A$2:$A$40,freq!$B$2:$B$40,0),_xlfn.XLOOKUP(H1327,freq!$A$2:$A$40,freq!$B$2:$B$40,0),_xlfn.XLOOKUP(I1327,freq!$A$2:$A$40,freq!$B$2:$B$40,0),_xlfn.XLOOKUP(J1327,freq!$A$2:$A$40,freq!$B$2:$B$40,0),_xlfn.XLOOKUP(K1327,freq!$A$2:$A$40,freq!$B$2:$B$40,0),_xlfn.XLOOKUP(L1327,freq!$A$2:$A$40,freq!$B$2:$B$40,0),_xlfn.XLOOKUP(M1327,freq!$A$2:$A$40,freq!$B$2:$B$40,0),_xlfn.XLOOKUP(N1327,freq!$A$2:$A$40,freq!$B$2:$B$40,0),_xlfn.XLOOKUP(O1327,freq!$A$2:$A$40,freq!$B$2:$B$40,0),_xlfn.XLOOKUP(P1327,freq!$A$2:$A$40,freq!$B$2:$B$40,0),_xlfn.XLOOKUP(Q1327,freq!$A$2:$A$40,freq!$B$2:$B$40,0),_xlfn.XLOOKUP(R1327,freq!$A$2:$A$40,freq!$B$2:$B$40,0),_xlfn.XLOOKUP(S1327,freq!$A$2:$A$40,freq!$B$2:$B$40,0),_xlfn.XLOOKUP(T1327,freq!$A$2:$A$40,freq!$B$2:$B$40,0),_xlfn.XLOOKUP(U1327,freq!$A$2:$A$40,freq!$B$2:$B$40,0),_xlfn.XLOOKUP(V1327,freq!$A$2:$A$40,freq!$B$2:$B$40,0))</f>
        <v>46.550000000000004</v>
      </c>
    </row>
    <row r="1328" spans="1:23" hidden="1" x14ac:dyDescent="0.35">
      <c r="A1328" s="32" t="s">
        <v>1124</v>
      </c>
      <c r="B1328" s="32" t="s">
        <v>29</v>
      </c>
      <c r="C1328" s="32" t="s">
        <v>44</v>
      </c>
      <c r="D1328" s="32" t="s">
        <v>36</v>
      </c>
      <c r="E1328" s="32" t="s">
        <v>44</v>
      </c>
      <c r="F1328" s="32" t="s">
        <v>49</v>
      </c>
      <c r="G1328" s="32" t="s">
        <v>3</v>
      </c>
      <c r="H1328" s="32" t="s">
        <v>0</v>
      </c>
      <c r="I1328" s="32" t="s">
        <v>43</v>
      </c>
      <c r="J1328" s="32" t="s">
        <v>44</v>
      </c>
      <c r="K1328" s="32" t="s">
        <v>35</v>
      </c>
      <c r="L1328" s="32" t="s">
        <v>41</v>
      </c>
      <c r="M1328" s="32" t="s">
        <v>33</v>
      </c>
      <c r="N1328" s="32">
        <v>9</v>
      </c>
      <c r="O1328" s="32" t="s">
        <v>35</v>
      </c>
      <c r="P1328" s="32" t="s">
        <v>30</v>
      </c>
      <c r="Q1328" s="32">
        <v>0</v>
      </c>
      <c r="R1328" s="32">
        <v>7</v>
      </c>
      <c r="S1328" s="32" t="s">
        <v>36</v>
      </c>
      <c r="T1328" s="32" t="s">
        <v>0</v>
      </c>
      <c r="U1328" s="32">
        <v>5</v>
      </c>
      <c r="V1328" s="32">
        <v>7</v>
      </c>
      <c r="W1328" s="32">
        <f>SUM(_xlfn.XLOOKUP(B1328,freq!$A$2:$A$40,freq!$B$2:$B$40,0),_xlfn.XLOOKUP(C1328,freq!$A$2:$A$40,freq!$B$2:$B$40,0),_xlfn.XLOOKUP(D1328,freq!$A$2:$A$40,freq!$B$2:$B$40,0),_xlfn.XLOOKUP(E1328,freq!$A$2:$A$40,freq!$B$2:$B$40,0),_xlfn.XLOOKUP(F1328,freq!$A$2:$A$40,freq!$B$2:$B$40,0),_xlfn.XLOOKUP(G1328,freq!$A$2:$A$40,freq!$B$2:$B$40,0),_xlfn.XLOOKUP(H1328,freq!$A$2:$A$40,freq!$B$2:$B$40,0),_xlfn.XLOOKUP(I1328,freq!$A$2:$A$40,freq!$B$2:$B$40,0),_xlfn.XLOOKUP(J1328,freq!$A$2:$A$40,freq!$B$2:$B$40,0),_xlfn.XLOOKUP(K1328,freq!$A$2:$A$40,freq!$B$2:$B$40,0),_xlfn.XLOOKUP(L1328,freq!$A$2:$A$40,freq!$B$2:$B$40,0),_xlfn.XLOOKUP(M1328,freq!$A$2:$A$40,freq!$B$2:$B$40,0),_xlfn.XLOOKUP(N1328,freq!$A$2:$A$40,freq!$B$2:$B$40,0),_xlfn.XLOOKUP(O1328,freq!$A$2:$A$40,freq!$B$2:$B$40,0),_xlfn.XLOOKUP(P1328,freq!$A$2:$A$40,freq!$B$2:$B$40,0),_xlfn.XLOOKUP(Q1328,freq!$A$2:$A$40,freq!$B$2:$B$40,0),_xlfn.XLOOKUP(R1328,freq!$A$2:$A$40,freq!$B$2:$B$40,0),_xlfn.XLOOKUP(S1328,freq!$A$2:$A$40,freq!$B$2:$B$40,0),_xlfn.XLOOKUP(T1328,freq!$A$2:$A$40,freq!$B$2:$B$40,0),_xlfn.XLOOKUP(U1328,freq!$A$2:$A$40,freq!$B$2:$B$40,0),_xlfn.XLOOKUP(V1328,freq!$A$2:$A$40,freq!$B$2:$B$40,0))</f>
        <v>46.550000000000004</v>
      </c>
    </row>
    <row r="1329" spans="1:23" hidden="1" x14ac:dyDescent="0.35">
      <c r="A1329" s="32" t="s">
        <v>1375</v>
      </c>
      <c r="B1329" s="32" t="s">
        <v>1</v>
      </c>
      <c r="C1329" s="32" t="s">
        <v>31</v>
      </c>
      <c r="D1329" s="32">
        <v>1</v>
      </c>
      <c r="E1329" s="32" t="s">
        <v>33</v>
      </c>
      <c r="F1329" s="32">
        <v>7</v>
      </c>
      <c r="G1329" s="32" t="s">
        <v>38</v>
      </c>
      <c r="H1329" s="32">
        <v>9</v>
      </c>
      <c r="I1329" s="32" t="s">
        <v>46</v>
      </c>
      <c r="J1329" s="32" t="s">
        <v>34</v>
      </c>
      <c r="K1329" s="32" t="s">
        <v>58</v>
      </c>
      <c r="L1329" s="32" t="s">
        <v>43</v>
      </c>
      <c r="M1329" s="32" t="s">
        <v>58</v>
      </c>
      <c r="N1329" s="32" t="s">
        <v>40</v>
      </c>
      <c r="O1329" s="32" t="s">
        <v>59</v>
      </c>
      <c r="P1329" s="32" t="s">
        <v>31</v>
      </c>
      <c r="Q1329" s="32" t="s">
        <v>32</v>
      </c>
      <c r="R1329" s="32" t="s">
        <v>0</v>
      </c>
      <c r="S1329" s="32" t="s">
        <v>50</v>
      </c>
      <c r="T1329" s="32" t="s">
        <v>1</v>
      </c>
      <c r="U1329" s="32" t="s">
        <v>58</v>
      </c>
      <c r="V1329" s="32" t="s">
        <v>29</v>
      </c>
      <c r="W1329" s="32">
        <f>SUM(_xlfn.XLOOKUP(B1329,freq!$A$2:$A$40,freq!$B$2:$B$40,0),_xlfn.XLOOKUP(C1329,freq!$A$2:$A$40,freq!$B$2:$B$40,0),_xlfn.XLOOKUP(D1329,freq!$A$2:$A$40,freq!$B$2:$B$40,0),_xlfn.XLOOKUP(E1329,freq!$A$2:$A$40,freq!$B$2:$B$40,0),_xlfn.XLOOKUP(F1329,freq!$A$2:$A$40,freq!$B$2:$B$40,0),_xlfn.XLOOKUP(G1329,freq!$A$2:$A$40,freq!$B$2:$B$40,0),_xlfn.XLOOKUP(H1329,freq!$A$2:$A$40,freq!$B$2:$B$40,0),_xlfn.XLOOKUP(I1329,freq!$A$2:$A$40,freq!$B$2:$B$40,0),_xlfn.XLOOKUP(J1329,freq!$A$2:$A$40,freq!$B$2:$B$40,0),_xlfn.XLOOKUP(K1329,freq!$A$2:$A$40,freq!$B$2:$B$40,0),_xlfn.XLOOKUP(L1329,freq!$A$2:$A$40,freq!$B$2:$B$40,0),_xlfn.XLOOKUP(M1329,freq!$A$2:$A$40,freq!$B$2:$B$40,0),_xlfn.XLOOKUP(N1329,freq!$A$2:$A$40,freq!$B$2:$B$40,0),_xlfn.XLOOKUP(O1329,freq!$A$2:$A$40,freq!$B$2:$B$40,0),_xlfn.XLOOKUP(P1329,freq!$A$2:$A$40,freq!$B$2:$B$40,0),_xlfn.XLOOKUP(Q1329,freq!$A$2:$A$40,freq!$B$2:$B$40,0),_xlfn.XLOOKUP(R1329,freq!$A$2:$A$40,freq!$B$2:$B$40,0),_xlfn.XLOOKUP(S1329,freq!$A$2:$A$40,freq!$B$2:$B$40,0),_xlfn.XLOOKUP(T1329,freq!$A$2:$A$40,freq!$B$2:$B$40,0),_xlfn.XLOOKUP(U1329,freq!$A$2:$A$40,freq!$B$2:$B$40,0),_xlfn.XLOOKUP(V1329,freq!$A$2:$A$40,freq!$B$2:$B$40,0))</f>
        <v>46.550000000000004</v>
      </c>
    </row>
    <row r="1330" spans="1:23" hidden="1" x14ac:dyDescent="0.35">
      <c r="A1330" s="32" t="s">
        <v>1240</v>
      </c>
      <c r="B1330" s="32" t="s">
        <v>38</v>
      </c>
      <c r="C1330" s="32" t="s">
        <v>30</v>
      </c>
      <c r="D1330" s="32">
        <v>3</v>
      </c>
      <c r="E1330" s="32" t="s">
        <v>56</v>
      </c>
      <c r="F1330" s="32">
        <v>2</v>
      </c>
      <c r="G1330" s="32" t="s">
        <v>28</v>
      </c>
      <c r="H1330" s="32" t="s">
        <v>43</v>
      </c>
      <c r="I1330" s="32" t="s">
        <v>29</v>
      </c>
      <c r="J1330" s="32" t="s">
        <v>48</v>
      </c>
      <c r="K1330" s="32">
        <v>2</v>
      </c>
      <c r="L1330" s="32" t="s">
        <v>28</v>
      </c>
      <c r="M1330" s="32" t="s">
        <v>35</v>
      </c>
      <c r="N1330" s="32">
        <v>9</v>
      </c>
      <c r="O1330" s="32" t="s">
        <v>59</v>
      </c>
      <c r="P1330" s="32" t="s">
        <v>44</v>
      </c>
      <c r="Q1330" s="32" t="s">
        <v>41</v>
      </c>
      <c r="R1330" s="32">
        <v>8</v>
      </c>
      <c r="S1330" s="32" t="s">
        <v>37</v>
      </c>
      <c r="T1330" s="32" t="s">
        <v>0</v>
      </c>
      <c r="U1330" s="32" t="s">
        <v>32</v>
      </c>
      <c r="V1330" s="32" t="s">
        <v>30</v>
      </c>
      <c r="W1330" s="32">
        <f>SUM(_xlfn.XLOOKUP(B1330,freq!$A$2:$A$40,freq!$B$2:$B$40,0),_xlfn.XLOOKUP(C1330,freq!$A$2:$A$40,freq!$B$2:$B$40,0),_xlfn.XLOOKUP(D1330,freq!$A$2:$A$40,freq!$B$2:$B$40,0),_xlfn.XLOOKUP(E1330,freq!$A$2:$A$40,freq!$B$2:$B$40,0),_xlfn.XLOOKUP(F1330,freq!$A$2:$A$40,freq!$B$2:$B$40,0),_xlfn.XLOOKUP(G1330,freq!$A$2:$A$40,freq!$B$2:$B$40,0),_xlfn.XLOOKUP(H1330,freq!$A$2:$A$40,freq!$B$2:$B$40,0),_xlfn.XLOOKUP(I1330,freq!$A$2:$A$40,freq!$B$2:$B$40,0),_xlfn.XLOOKUP(J1330,freq!$A$2:$A$40,freq!$B$2:$B$40,0),_xlfn.XLOOKUP(K1330,freq!$A$2:$A$40,freq!$B$2:$B$40,0),_xlfn.XLOOKUP(L1330,freq!$A$2:$A$40,freq!$B$2:$B$40,0),_xlfn.XLOOKUP(M1330,freq!$A$2:$A$40,freq!$B$2:$B$40,0),_xlfn.XLOOKUP(N1330,freq!$A$2:$A$40,freq!$B$2:$B$40,0),_xlfn.XLOOKUP(O1330,freq!$A$2:$A$40,freq!$B$2:$B$40,0),_xlfn.XLOOKUP(P1330,freq!$A$2:$A$40,freq!$B$2:$B$40,0),_xlfn.XLOOKUP(Q1330,freq!$A$2:$A$40,freq!$B$2:$B$40,0),_xlfn.XLOOKUP(R1330,freq!$A$2:$A$40,freq!$B$2:$B$40,0),_xlfn.XLOOKUP(S1330,freq!$A$2:$A$40,freq!$B$2:$B$40,0),_xlfn.XLOOKUP(T1330,freq!$A$2:$A$40,freq!$B$2:$B$40,0),_xlfn.XLOOKUP(U1330,freq!$A$2:$A$40,freq!$B$2:$B$40,0),_xlfn.XLOOKUP(V1330,freq!$A$2:$A$40,freq!$B$2:$B$40,0))</f>
        <v>46.52</v>
      </c>
    </row>
    <row r="1331" spans="1:23" hidden="1" x14ac:dyDescent="0.35">
      <c r="A1331" s="32" t="s">
        <v>582</v>
      </c>
      <c r="B1331" s="32" t="s">
        <v>46</v>
      </c>
      <c r="C1331" s="32" t="s">
        <v>4</v>
      </c>
      <c r="D1331" s="32">
        <v>7</v>
      </c>
      <c r="E1331" s="32">
        <v>0</v>
      </c>
      <c r="F1331" s="32" t="s">
        <v>34</v>
      </c>
      <c r="G1331" s="32" t="s">
        <v>56</v>
      </c>
      <c r="H1331" s="32" t="s">
        <v>56</v>
      </c>
      <c r="I1331" s="32" t="s">
        <v>34</v>
      </c>
      <c r="J1331" s="32" t="s">
        <v>36</v>
      </c>
      <c r="K1331" s="32" t="s">
        <v>36</v>
      </c>
      <c r="L1331" s="32">
        <v>4</v>
      </c>
      <c r="M1331" s="32" t="s">
        <v>46</v>
      </c>
      <c r="N1331" s="32">
        <v>5</v>
      </c>
      <c r="O1331" s="32">
        <v>5</v>
      </c>
      <c r="P1331" s="32" t="s">
        <v>40</v>
      </c>
      <c r="Q1331" s="32" t="s">
        <v>44</v>
      </c>
      <c r="R1331" s="32">
        <v>7</v>
      </c>
      <c r="S1331" s="32">
        <v>8</v>
      </c>
      <c r="T1331" s="32">
        <v>9</v>
      </c>
      <c r="U1331" s="32" t="s">
        <v>31</v>
      </c>
      <c r="V1331" s="32" t="s">
        <v>46</v>
      </c>
      <c r="W1331" s="32">
        <f>SUM(_xlfn.XLOOKUP(B1331,freq!$A$2:$A$40,freq!$B$2:$B$40,0),_xlfn.XLOOKUP(C1331,freq!$A$2:$A$40,freq!$B$2:$B$40,0),_xlfn.XLOOKUP(D1331,freq!$A$2:$A$40,freq!$B$2:$B$40,0),_xlfn.XLOOKUP(E1331,freq!$A$2:$A$40,freq!$B$2:$B$40,0),_xlfn.XLOOKUP(F1331,freq!$A$2:$A$40,freq!$B$2:$B$40,0),_xlfn.XLOOKUP(G1331,freq!$A$2:$A$40,freq!$B$2:$B$40,0),_xlfn.XLOOKUP(H1331,freq!$A$2:$A$40,freq!$B$2:$B$40,0),_xlfn.XLOOKUP(I1331,freq!$A$2:$A$40,freq!$B$2:$B$40,0),_xlfn.XLOOKUP(J1331,freq!$A$2:$A$40,freq!$B$2:$B$40,0),_xlfn.XLOOKUP(K1331,freq!$A$2:$A$40,freq!$B$2:$B$40,0),_xlfn.XLOOKUP(L1331,freq!$A$2:$A$40,freq!$B$2:$B$40,0),_xlfn.XLOOKUP(M1331,freq!$A$2:$A$40,freq!$B$2:$B$40,0),_xlfn.XLOOKUP(N1331,freq!$A$2:$A$40,freq!$B$2:$B$40,0),_xlfn.XLOOKUP(O1331,freq!$A$2:$A$40,freq!$B$2:$B$40,0),_xlfn.XLOOKUP(P1331,freq!$A$2:$A$40,freq!$B$2:$B$40,0),_xlfn.XLOOKUP(Q1331,freq!$A$2:$A$40,freq!$B$2:$B$40,0),_xlfn.XLOOKUP(R1331,freq!$A$2:$A$40,freq!$B$2:$B$40,0),_xlfn.XLOOKUP(S1331,freq!$A$2:$A$40,freq!$B$2:$B$40,0),_xlfn.XLOOKUP(T1331,freq!$A$2:$A$40,freq!$B$2:$B$40,0),_xlfn.XLOOKUP(U1331,freq!$A$2:$A$40,freq!$B$2:$B$40,0),_xlfn.XLOOKUP(V1331,freq!$A$2:$A$40,freq!$B$2:$B$40,0))</f>
        <v>46.51</v>
      </c>
    </row>
    <row r="1332" spans="1:23" hidden="1" x14ac:dyDescent="0.35">
      <c r="A1332" s="32" t="s">
        <v>735</v>
      </c>
      <c r="B1332" s="32" t="s">
        <v>28</v>
      </c>
      <c r="C1332" s="32">
        <v>9</v>
      </c>
      <c r="D1332" s="32" t="s">
        <v>49</v>
      </c>
      <c r="E1332" s="32" t="s">
        <v>38</v>
      </c>
      <c r="F1332" s="32">
        <v>4</v>
      </c>
      <c r="G1332" s="32" t="s">
        <v>34</v>
      </c>
      <c r="H1332" s="32">
        <v>2</v>
      </c>
      <c r="I1332" s="32" t="s">
        <v>32</v>
      </c>
      <c r="J1332" s="32">
        <v>4</v>
      </c>
      <c r="K1332" s="32" t="s">
        <v>45</v>
      </c>
      <c r="L1332" s="32" t="s">
        <v>46</v>
      </c>
      <c r="M1332" s="32" t="s">
        <v>42</v>
      </c>
      <c r="N1332" s="32" t="s">
        <v>34</v>
      </c>
      <c r="O1332" s="32" t="s">
        <v>43</v>
      </c>
      <c r="P1332" s="32" t="s">
        <v>44</v>
      </c>
      <c r="Q1332" s="32" t="s">
        <v>0</v>
      </c>
      <c r="R1332" s="32" t="s">
        <v>45</v>
      </c>
      <c r="S1332" s="32">
        <v>9</v>
      </c>
      <c r="T1332" s="32" t="s">
        <v>50</v>
      </c>
      <c r="U1332" s="32">
        <v>4</v>
      </c>
      <c r="V1332" s="32" t="s">
        <v>44</v>
      </c>
      <c r="W1332" s="32">
        <f>SUM(_xlfn.XLOOKUP(B1332,freq!$A$2:$A$40,freq!$B$2:$B$40,0),_xlfn.XLOOKUP(C1332,freq!$A$2:$A$40,freq!$B$2:$B$40,0),_xlfn.XLOOKUP(D1332,freq!$A$2:$A$40,freq!$B$2:$B$40,0),_xlfn.XLOOKUP(E1332,freq!$A$2:$A$40,freq!$B$2:$B$40,0),_xlfn.XLOOKUP(F1332,freq!$A$2:$A$40,freq!$B$2:$B$40,0),_xlfn.XLOOKUP(G1332,freq!$A$2:$A$40,freq!$B$2:$B$40,0),_xlfn.XLOOKUP(H1332,freq!$A$2:$A$40,freq!$B$2:$B$40,0),_xlfn.XLOOKUP(I1332,freq!$A$2:$A$40,freq!$B$2:$B$40,0),_xlfn.XLOOKUP(J1332,freq!$A$2:$A$40,freq!$B$2:$B$40,0),_xlfn.XLOOKUP(K1332,freq!$A$2:$A$40,freq!$B$2:$B$40,0),_xlfn.XLOOKUP(L1332,freq!$A$2:$A$40,freq!$B$2:$B$40,0),_xlfn.XLOOKUP(M1332,freq!$A$2:$A$40,freq!$B$2:$B$40,0),_xlfn.XLOOKUP(N1332,freq!$A$2:$A$40,freq!$B$2:$B$40,0),_xlfn.XLOOKUP(O1332,freq!$A$2:$A$40,freq!$B$2:$B$40,0),_xlfn.XLOOKUP(P1332,freq!$A$2:$A$40,freq!$B$2:$B$40,0),_xlfn.XLOOKUP(Q1332,freq!$A$2:$A$40,freq!$B$2:$B$40,0),_xlfn.XLOOKUP(R1332,freq!$A$2:$A$40,freq!$B$2:$B$40,0),_xlfn.XLOOKUP(S1332,freq!$A$2:$A$40,freq!$B$2:$B$40,0),_xlfn.XLOOKUP(T1332,freq!$A$2:$A$40,freq!$B$2:$B$40,0),_xlfn.XLOOKUP(U1332,freq!$A$2:$A$40,freq!$B$2:$B$40,0),_xlfn.XLOOKUP(V1332,freq!$A$2:$A$40,freq!$B$2:$B$40,0))</f>
        <v>46.51</v>
      </c>
    </row>
    <row r="1333" spans="1:23" hidden="1" x14ac:dyDescent="0.35">
      <c r="A1333" s="32" t="s">
        <v>346</v>
      </c>
      <c r="B1333" s="32">
        <v>4</v>
      </c>
      <c r="C1333" s="32" t="s">
        <v>41</v>
      </c>
      <c r="D1333" s="32" t="s">
        <v>46</v>
      </c>
      <c r="E1333" s="32" t="s">
        <v>56</v>
      </c>
      <c r="F1333" s="32" t="s">
        <v>0</v>
      </c>
      <c r="G1333" s="32" t="s">
        <v>4</v>
      </c>
      <c r="H1333" s="32">
        <v>3</v>
      </c>
      <c r="I1333" s="32" t="s">
        <v>37</v>
      </c>
      <c r="J1333" s="32" t="s">
        <v>56</v>
      </c>
      <c r="K1333" s="32" t="s">
        <v>4</v>
      </c>
      <c r="L1333" s="32" t="s">
        <v>30</v>
      </c>
      <c r="M1333" s="32" t="s">
        <v>33</v>
      </c>
      <c r="N1333" s="32">
        <v>5</v>
      </c>
      <c r="O1333" s="32" t="s">
        <v>33</v>
      </c>
      <c r="P1333" s="32">
        <v>9</v>
      </c>
      <c r="Q1333" s="32" t="s">
        <v>33</v>
      </c>
      <c r="R1333" s="32" t="s">
        <v>28</v>
      </c>
      <c r="S1333" s="32">
        <v>1</v>
      </c>
      <c r="T1333" s="32" t="s">
        <v>2</v>
      </c>
      <c r="U1333" s="32">
        <v>3</v>
      </c>
      <c r="V1333" s="32">
        <v>4</v>
      </c>
      <c r="W1333" s="32">
        <f>SUM(_xlfn.XLOOKUP(B1333,freq!$A$2:$A$40,freq!$B$2:$B$40,0),_xlfn.XLOOKUP(C1333,freq!$A$2:$A$40,freq!$B$2:$B$40,0),_xlfn.XLOOKUP(D1333,freq!$A$2:$A$40,freq!$B$2:$B$40,0),_xlfn.XLOOKUP(E1333,freq!$A$2:$A$40,freq!$B$2:$B$40,0),_xlfn.XLOOKUP(F1333,freq!$A$2:$A$40,freq!$B$2:$B$40,0),_xlfn.XLOOKUP(G1333,freq!$A$2:$A$40,freq!$B$2:$B$40,0),_xlfn.XLOOKUP(H1333,freq!$A$2:$A$40,freq!$B$2:$B$40,0),_xlfn.XLOOKUP(I1333,freq!$A$2:$A$40,freq!$B$2:$B$40,0),_xlfn.XLOOKUP(J1333,freq!$A$2:$A$40,freq!$B$2:$B$40,0),_xlfn.XLOOKUP(K1333,freq!$A$2:$A$40,freq!$B$2:$B$40,0),_xlfn.XLOOKUP(L1333,freq!$A$2:$A$40,freq!$B$2:$B$40,0),_xlfn.XLOOKUP(M1333,freq!$A$2:$A$40,freq!$B$2:$B$40,0),_xlfn.XLOOKUP(N1333,freq!$A$2:$A$40,freq!$B$2:$B$40,0),_xlfn.XLOOKUP(O1333,freq!$A$2:$A$40,freq!$B$2:$B$40,0),_xlfn.XLOOKUP(P1333,freq!$A$2:$A$40,freq!$B$2:$B$40,0),_xlfn.XLOOKUP(Q1333,freq!$A$2:$A$40,freq!$B$2:$B$40,0),_xlfn.XLOOKUP(R1333,freq!$A$2:$A$40,freq!$B$2:$B$40,0),_xlfn.XLOOKUP(S1333,freq!$A$2:$A$40,freq!$B$2:$B$40,0),_xlfn.XLOOKUP(T1333,freq!$A$2:$A$40,freq!$B$2:$B$40,0),_xlfn.XLOOKUP(U1333,freq!$A$2:$A$40,freq!$B$2:$B$40,0),_xlfn.XLOOKUP(V1333,freq!$A$2:$A$40,freq!$B$2:$B$40,0))</f>
        <v>46.500000000000007</v>
      </c>
    </row>
    <row r="1334" spans="1:23" hidden="1" x14ac:dyDescent="0.35">
      <c r="A1334" s="32" t="s">
        <v>506</v>
      </c>
      <c r="B1334" s="32" t="s">
        <v>3</v>
      </c>
      <c r="C1334" s="32" t="s">
        <v>36</v>
      </c>
      <c r="D1334" s="32">
        <v>8</v>
      </c>
      <c r="E1334" s="32">
        <v>1</v>
      </c>
      <c r="F1334" s="32">
        <v>2</v>
      </c>
      <c r="G1334" s="32" t="s">
        <v>33</v>
      </c>
      <c r="H1334" s="32" t="s">
        <v>41</v>
      </c>
      <c r="I1334" s="32">
        <v>5</v>
      </c>
      <c r="J1334" s="32" t="s">
        <v>38</v>
      </c>
      <c r="K1334" s="32">
        <v>5</v>
      </c>
      <c r="L1334" s="32" t="s">
        <v>31</v>
      </c>
      <c r="M1334" s="32">
        <v>8</v>
      </c>
      <c r="N1334" s="32">
        <v>4</v>
      </c>
      <c r="O1334" s="32" t="s">
        <v>1</v>
      </c>
      <c r="P1334" s="32" t="s">
        <v>58</v>
      </c>
      <c r="Q1334" s="32" t="s">
        <v>4</v>
      </c>
      <c r="R1334" s="32" t="s">
        <v>56</v>
      </c>
      <c r="S1334" s="32" t="s">
        <v>37</v>
      </c>
      <c r="T1334" s="32" t="s">
        <v>0</v>
      </c>
      <c r="U1334" s="32" t="s">
        <v>49</v>
      </c>
      <c r="V1334" s="32" t="s">
        <v>0</v>
      </c>
      <c r="W1334" s="32">
        <f>SUM(_xlfn.XLOOKUP(B1334,freq!$A$2:$A$40,freq!$B$2:$B$40,0),_xlfn.XLOOKUP(C1334,freq!$A$2:$A$40,freq!$B$2:$B$40,0),_xlfn.XLOOKUP(D1334,freq!$A$2:$A$40,freq!$B$2:$B$40,0),_xlfn.XLOOKUP(E1334,freq!$A$2:$A$40,freq!$B$2:$B$40,0),_xlfn.XLOOKUP(F1334,freq!$A$2:$A$40,freq!$B$2:$B$40,0),_xlfn.XLOOKUP(G1334,freq!$A$2:$A$40,freq!$B$2:$B$40,0),_xlfn.XLOOKUP(H1334,freq!$A$2:$A$40,freq!$B$2:$B$40,0),_xlfn.XLOOKUP(I1334,freq!$A$2:$A$40,freq!$B$2:$B$40,0),_xlfn.XLOOKUP(J1334,freq!$A$2:$A$40,freq!$B$2:$B$40,0),_xlfn.XLOOKUP(K1334,freq!$A$2:$A$40,freq!$B$2:$B$40,0),_xlfn.XLOOKUP(L1334,freq!$A$2:$A$40,freq!$B$2:$B$40,0),_xlfn.XLOOKUP(M1334,freq!$A$2:$A$40,freq!$B$2:$B$40,0),_xlfn.XLOOKUP(N1334,freq!$A$2:$A$40,freq!$B$2:$B$40,0),_xlfn.XLOOKUP(O1334,freq!$A$2:$A$40,freq!$B$2:$B$40,0),_xlfn.XLOOKUP(P1334,freq!$A$2:$A$40,freq!$B$2:$B$40,0),_xlfn.XLOOKUP(Q1334,freq!$A$2:$A$40,freq!$B$2:$B$40,0),_xlfn.XLOOKUP(R1334,freq!$A$2:$A$40,freq!$B$2:$B$40,0),_xlfn.XLOOKUP(S1334,freq!$A$2:$A$40,freq!$B$2:$B$40,0),_xlfn.XLOOKUP(T1334,freq!$A$2:$A$40,freq!$B$2:$B$40,0),_xlfn.XLOOKUP(U1334,freq!$A$2:$A$40,freq!$B$2:$B$40,0),_xlfn.XLOOKUP(V1334,freq!$A$2:$A$40,freq!$B$2:$B$40,0))</f>
        <v>46.489999999999995</v>
      </c>
    </row>
    <row r="1335" spans="1:23" hidden="1" x14ac:dyDescent="0.35">
      <c r="A1335" s="32" t="s">
        <v>1866</v>
      </c>
      <c r="B1335" s="32" t="s">
        <v>46</v>
      </c>
      <c r="C1335" s="32" t="s">
        <v>38</v>
      </c>
      <c r="D1335" s="32" t="s">
        <v>32</v>
      </c>
      <c r="E1335" s="32">
        <v>4</v>
      </c>
      <c r="F1335" s="32">
        <v>0</v>
      </c>
      <c r="G1335" s="32">
        <v>9</v>
      </c>
      <c r="H1335" s="32" t="s">
        <v>40</v>
      </c>
      <c r="I1335" s="32" t="s">
        <v>43</v>
      </c>
      <c r="J1335" s="32" t="s">
        <v>44</v>
      </c>
      <c r="K1335" s="32">
        <v>9</v>
      </c>
      <c r="L1335" s="32" t="s">
        <v>33</v>
      </c>
      <c r="M1335" s="32" t="s">
        <v>58</v>
      </c>
      <c r="N1335" s="32" t="s">
        <v>29</v>
      </c>
      <c r="O1335" s="32" t="s">
        <v>32</v>
      </c>
      <c r="P1335" s="32" t="s">
        <v>53</v>
      </c>
      <c r="Q1335" s="32" t="s">
        <v>56</v>
      </c>
      <c r="R1335" s="32">
        <v>9</v>
      </c>
      <c r="S1335" s="32" t="s">
        <v>1</v>
      </c>
      <c r="T1335" s="32" t="s">
        <v>49</v>
      </c>
      <c r="U1335" s="32">
        <v>0</v>
      </c>
      <c r="V1335" s="32" t="s">
        <v>45</v>
      </c>
      <c r="W1335" s="32">
        <f>SUM(_xlfn.XLOOKUP(B1335,freq!$A$2:$A$40,freq!$B$2:$B$40,0),_xlfn.XLOOKUP(C1335,freq!$A$2:$A$40,freq!$B$2:$B$40,0),_xlfn.XLOOKUP(D1335,freq!$A$2:$A$40,freq!$B$2:$B$40,0),_xlfn.XLOOKUP(E1335,freq!$A$2:$A$40,freq!$B$2:$B$40,0),_xlfn.XLOOKUP(F1335,freq!$A$2:$A$40,freq!$B$2:$B$40,0),_xlfn.XLOOKUP(G1335,freq!$A$2:$A$40,freq!$B$2:$B$40,0),_xlfn.XLOOKUP(H1335,freq!$A$2:$A$40,freq!$B$2:$B$40,0),_xlfn.XLOOKUP(I1335,freq!$A$2:$A$40,freq!$B$2:$B$40,0),_xlfn.XLOOKUP(J1335,freq!$A$2:$A$40,freq!$B$2:$B$40,0),_xlfn.XLOOKUP(K1335,freq!$A$2:$A$40,freq!$B$2:$B$40,0),_xlfn.XLOOKUP(L1335,freq!$A$2:$A$40,freq!$B$2:$B$40,0),_xlfn.XLOOKUP(M1335,freq!$A$2:$A$40,freq!$B$2:$B$40,0),_xlfn.XLOOKUP(N1335,freq!$A$2:$A$40,freq!$B$2:$B$40,0),_xlfn.XLOOKUP(O1335,freq!$A$2:$A$40,freq!$B$2:$B$40,0),_xlfn.XLOOKUP(P1335,freq!$A$2:$A$40,freq!$B$2:$B$40,0),_xlfn.XLOOKUP(Q1335,freq!$A$2:$A$40,freq!$B$2:$B$40,0),_xlfn.XLOOKUP(R1335,freq!$A$2:$A$40,freq!$B$2:$B$40,0),_xlfn.XLOOKUP(S1335,freq!$A$2:$A$40,freq!$B$2:$B$40,0),_xlfn.XLOOKUP(T1335,freq!$A$2:$A$40,freq!$B$2:$B$40,0),_xlfn.XLOOKUP(U1335,freq!$A$2:$A$40,freq!$B$2:$B$40,0),_xlfn.XLOOKUP(V1335,freq!$A$2:$A$40,freq!$B$2:$B$40,0))</f>
        <v>46.47</v>
      </c>
    </row>
    <row r="1336" spans="1:23" hidden="1" x14ac:dyDescent="0.35">
      <c r="A1336" s="32" t="s">
        <v>656</v>
      </c>
      <c r="B1336" s="32">
        <v>7</v>
      </c>
      <c r="C1336" s="32" t="s">
        <v>49</v>
      </c>
      <c r="D1336" s="32" t="s">
        <v>29</v>
      </c>
      <c r="E1336" s="32">
        <v>9</v>
      </c>
      <c r="F1336" s="32">
        <v>6</v>
      </c>
      <c r="G1336" s="32" t="s">
        <v>41</v>
      </c>
      <c r="H1336" s="32" t="s">
        <v>34</v>
      </c>
      <c r="I1336" s="32" t="s">
        <v>49</v>
      </c>
      <c r="J1336" s="32">
        <v>2</v>
      </c>
      <c r="K1336" s="32" t="s">
        <v>44</v>
      </c>
      <c r="L1336" s="32" t="s">
        <v>1</v>
      </c>
      <c r="M1336" s="32" t="s">
        <v>45</v>
      </c>
      <c r="N1336" s="32" t="s">
        <v>31</v>
      </c>
      <c r="O1336" s="32">
        <v>9</v>
      </c>
      <c r="P1336" s="32">
        <v>5</v>
      </c>
      <c r="Q1336" s="32" t="s">
        <v>37</v>
      </c>
      <c r="R1336" s="32" t="s">
        <v>53</v>
      </c>
      <c r="S1336" s="32" t="s">
        <v>53</v>
      </c>
      <c r="T1336" s="32" t="s">
        <v>40</v>
      </c>
      <c r="U1336" s="32" t="s">
        <v>28</v>
      </c>
      <c r="V1336" s="32">
        <v>3</v>
      </c>
      <c r="W1336" s="32">
        <f>SUM(_xlfn.XLOOKUP(B1336,freq!$A$2:$A$40,freq!$B$2:$B$40,0),_xlfn.XLOOKUP(C1336,freq!$A$2:$A$40,freq!$B$2:$B$40,0),_xlfn.XLOOKUP(D1336,freq!$A$2:$A$40,freq!$B$2:$B$40,0),_xlfn.XLOOKUP(E1336,freq!$A$2:$A$40,freq!$B$2:$B$40,0),_xlfn.XLOOKUP(F1336,freq!$A$2:$A$40,freq!$B$2:$B$40,0),_xlfn.XLOOKUP(G1336,freq!$A$2:$A$40,freq!$B$2:$B$40,0),_xlfn.XLOOKUP(H1336,freq!$A$2:$A$40,freq!$B$2:$B$40,0),_xlfn.XLOOKUP(I1336,freq!$A$2:$A$40,freq!$B$2:$B$40,0),_xlfn.XLOOKUP(J1336,freq!$A$2:$A$40,freq!$B$2:$B$40,0),_xlfn.XLOOKUP(K1336,freq!$A$2:$A$40,freq!$B$2:$B$40,0),_xlfn.XLOOKUP(L1336,freq!$A$2:$A$40,freq!$B$2:$B$40,0),_xlfn.XLOOKUP(M1336,freq!$A$2:$A$40,freq!$B$2:$B$40,0),_xlfn.XLOOKUP(N1336,freq!$A$2:$A$40,freq!$B$2:$B$40,0),_xlfn.XLOOKUP(O1336,freq!$A$2:$A$40,freq!$B$2:$B$40,0),_xlfn.XLOOKUP(P1336,freq!$A$2:$A$40,freq!$B$2:$B$40,0),_xlfn.XLOOKUP(Q1336,freq!$A$2:$A$40,freq!$B$2:$B$40,0),_xlfn.XLOOKUP(R1336,freq!$A$2:$A$40,freq!$B$2:$B$40,0),_xlfn.XLOOKUP(S1336,freq!$A$2:$A$40,freq!$B$2:$B$40,0),_xlfn.XLOOKUP(T1336,freq!$A$2:$A$40,freq!$B$2:$B$40,0),_xlfn.XLOOKUP(U1336,freq!$A$2:$A$40,freq!$B$2:$B$40,0),_xlfn.XLOOKUP(V1336,freq!$A$2:$A$40,freq!$B$2:$B$40,0))</f>
        <v>46.46</v>
      </c>
    </row>
    <row r="1337" spans="1:23" hidden="1" x14ac:dyDescent="0.35">
      <c r="A1337" s="32" t="s">
        <v>1079</v>
      </c>
      <c r="B1337" s="32">
        <v>2</v>
      </c>
      <c r="C1337" s="32" t="s">
        <v>45</v>
      </c>
      <c r="D1337" s="32">
        <v>0</v>
      </c>
      <c r="E1337" s="32">
        <v>2</v>
      </c>
      <c r="F1337" s="32" t="s">
        <v>56</v>
      </c>
      <c r="G1337" s="32">
        <v>1</v>
      </c>
      <c r="H1337" s="32">
        <v>2</v>
      </c>
      <c r="I1337" s="32" t="s">
        <v>50</v>
      </c>
      <c r="J1337" s="32" t="s">
        <v>1</v>
      </c>
      <c r="K1337" s="32" t="s">
        <v>59</v>
      </c>
      <c r="L1337" s="32" t="s">
        <v>41</v>
      </c>
      <c r="M1337" s="32" t="s">
        <v>32</v>
      </c>
      <c r="N1337" s="32" t="s">
        <v>0</v>
      </c>
      <c r="O1337" s="32">
        <v>3</v>
      </c>
      <c r="P1337" s="32">
        <v>5</v>
      </c>
      <c r="Q1337" s="32" t="s">
        <v>58</v>
      </c>
      <c r="R1337" s="32">
        <v>9</v>
      </c>
      <c r="S1337" s="32" t="s">
        <v>1</v>
      </c>
      <c r="T1337" s="32" t="s">
        <v>58</v>
      </c>
      <c r="U1337" s="32" t="s">
        <v>46</v>
      </c>
      <c r="V1337" s="32" t="s">
        <v>33</v>
      </c>
      <c r="W1337" s="32">
        <f>SUM(_xlfn.XLOOKUP(B1337,freq!$A$2:$A$40,freq!$B$2:$B$40,0),_xlfn.XLOOKUP(C1337,freq!$A$2:$A$40,freq!$B$2:$B$40,0),_xlfn.XLOOKUP(D1337,freq!$A$2:$A$40,freq!$B$2:$B$40,0),_xlfn.XLOOKUP(E1337,freq!$A$2:$A$40,freq!$B$2:$B$40,0),_xlfn.XLOOKUP(F1337,freq!$A$2:$A$40,freq!$B$2:$B$40,0),_xlfn.XLOOKUP(G1337,freq!$A$2:$A$40,freq!$B$2:$B$40,0),_xlfn.XLOOKUP(H1337,freq!$A$2:$A$40,freq!$B$2:$B$40,0),_xlfn.XLOOKUP(I1337,freq!$A$2:$A$40,freq!$B$2:$B$40,0),_xlfn.XLOOKUP(J1337,freq!$A$2:$A$40,freq!$B$2:$B$40,0),_xlfn.XLOOKUP(K1337,freq!$A$2:$A$40,freq!$B$2:$B$40,0),_xlfn.XLOOKUP(L1337,freq!$A$2:$A$40,freq!$B$2:$B$40,0),_xlfn.XLOOKUP(M1337,freq!$A$2:$A$40,freq!$B$2:$B$40,0),_xlfn.XLOOKUP(N1337,freq!$A$2:$A$40,freq!$B$2:$B$40,0),_xlfn.XLOOKUP(O1337,freq!$A$2:$A$40,freq!$B$2:$B$40,0),_xlfn.XLOOKUP(P1337,freq!$A$2:$A$40,freq!$B$2:$B$40,0),_xlfn.XLOOKUP(Q1337,freq!$A$2:$A$40,freq!$B$2:$B$40,0),_xlfn.XLOOKUP(R1337,freq!$A$2:$A$40,freq!$B$2:$B$40,0),_xlfn.XLOOKUP(S1337,freq!$A$2:$A$40,freq!$B$2:$B$40,0),_xlfn.XLOOKUP(T1337,freq!$A$2:$A$40,freq!$B$2:$B$40,0),_xlfn.XLOOKUP(U1337,freq!$A$2:$A$40,freq!$B$2:$B$40,0),_xlfn.XLOOKUP(V1337,freq!$A$2:$A$40,freq!$B$2:$B$40,0))</f>
        <v>46.46</v>
      </c>
    </row>
    <row r="1338" spans="1:23" hidden="1" x14ac:dyDescent="0.35">
      <c r="A1338" s="32" t="s">
        <v>1041</v>
      </c>
      <c r="B1338" s="32" t="s">
        <v>0</v>
      </c>
      <c r="C1338" s="32" t="s">
        <v>30</v>
      </c>
      <c r="D1338" s="32" t="s">
        <v>35</v>
      </c>
      <c r="E1338" s="32" t="s">
        <v>41</v>
      </c>
      <c r="F1338" s="32">
        <v>3</v>
      </c>
      <c r="G1338" s="32">
        <v>7</v>
      </c>
      <c r="H1338" s="32" t="s">
        <v>43</v>
      </c>
      <c r="I1338" s="32">
        <v>7</v>
      </c>
      <c r="J1338" s="32">
        <v>0</v>
      </c>
      <c r="K1338" s="32" t="s">
        <v>2</v>
      </c>
      <c r="L1338" s="32" t="s">
        <v>58</v>
      </c>
      <c r="M1338" s="32" t="s">
        <v>30</v>
      </c>
      <c r="N1338" s="32" t="s">
        <v>56</v>
      </c>
      <c r="O1338" s="32" t="s">
        <v>48</v>
      </c>
      <c r="P1338" s="32" t="s">
        <v>29</v>
      </c>
      <c r="Q1338" s="32" t="s">
        <v>1</v>
      </c>
      <c r="R1338" s="32">
        <v>3</v>
      </c>
      <c r="S1338" s="32" t="s">
        <v>32</v>
      </c>
      <c r="T1338" s="32" t="s">
        <v>53</v>
      </c>
      <c r="U1338" s="32">
        <v>0</v>
      </c>
      <c r="V1338" s="32" t="s">
        <v>59</v>
      </c>
      <c r="W1338" s="32">
        <f>SUM(_xlfn.XLOOKUP(B1338,freq!$A$2:$A$40,freq!$B$2:$B$40,0),_xlfn.XLOOKUP(C1338,freq!$A$2:$A$40,freq!$B$2:$B$40,0),_xlfn.XLOOKUP(D1338,freq!$A$2:$A$40,freq!$B$2:$B$40,0),_xlfn.XLOOKUP(E1338,freq!$A$2:$A$40,freq!$B$2:$B$40,0),_xlfn.XLOOKUP(F1338,freq!$A$2:$A$40,freq!$B$2:$B$40,0),_xlfn.XLOOKUP(G1338,freq!$A$2:$A$40,freq!$B$2:$B$40,0),_xlfn.XLOOKUP(H1338,freq!$A$2:$A$40,freq!$B$2:$B$40,0),_xlfn.XLOOKUP(I1338,freq!$A$2:$A$40,freq!$B$2:$B$40,0),_xlfn.XLOOKUP(J1338,freq!$A$2:$A$40,freq!$B$2:$B$40,0),_xlfn.XLOOKUP(K1338,freq!$A$2:$A$40,freq!$B$2:$B$40,0),_xlfn.XLOOKUP(L1338,freq!$A$2:$A$40,freq!$B$2:$B$40,0),_xlfn.XLOOKUP(M1338,freq!$A$2:$A$40,freq!$B$2:$B$40,0),_xlfn.XLOOKUP(N1338,freq!$A$2:$A$40,freq!$B$2:$B$40,0),_xlfn.XLOOKUP(O1338,freq!$A$2:$A$40,freq!$B$2:$B$40,0),_xlfn.XLOOKUP(P1338,freq!$A$2:$A$40,freq!$B$2:$B$40,0),_xlfn.XLOOKUP(Q1338,freq!$A$2:$A$40,freq!$B$2:$B$40,0),_xlfn.XLOOKUP(R1338,freq!$A$2:$A$40,freq!$B$2:$B$40,0),_xlfn.XLOOKUP(S1338,freq!$A$2:$A$40,freq!$B$2:$B$40,0),_xlfn.XLOOKUP(T1338,freq!$A$2:$A$40,freq!$B$2:$B$40,0),_xlfn.XLOOKUP(U1338,freq!$A$2:$A$40,freq!$B$2:$B$40,0),_xlfn.XLOOKUP(V1338,freq!$A$2:$A$40,freq!$B$2:$B$40,0))</f>
        <v>46.430000000000007</v>
      </c>
    </row>
    <row r="1339" spans="1:23" hidden="1" x14ac:dyDescent="0.35">
      <c r="A1339" s="32" t="s">
        <v>758</v>
      </c>
      <c r="B1339" s="32" t="s">
        <v>1</v>
      </c>
      <c r="C1339" s="32">
        <v>6</v>
      </c>
      <c r="D1339" s="32" t="s">
        <v>48</v>
      </c>
      <c r="E1339" s="32" t="s">
        <v>41</v>
      </c>
      <c r="F1339" s="32" t="s">
        <v>30</v>
      </c>
      <c r="G1339" s="32" t="s">
        <v>35</v>
      </c>
      <c r="H1339" s="32" t="s">
        <v>53</v>
      </c>
      <c r="I1339" s="32" t="s">
        <v>0</v>
      </c>
      <c r="J1339" s="32">
        <v>1</v>
      </c>
      <c r="K1339" s="32" t="s">
        <v>53</v>
      </c>
      <c r="L1339" s="32">
        <v>8</v>
      </c>
      <c r="M1339" s="32" t="s">
        <v>46</v>
      </c>
      <c r="N1339" s="32" t="s">
        <v>33</v>
      </c>
      <c r="O1339" s="32" t="s">
        <v>44</v>
      </c>
      <c r="P1339" s="32" t="s">
        <v>28</v>
      </c>
      <c r="Q1339" s="32" t="s">
        <v>0</v>
      </c>
      <c r="R1339" s="32" t="s">
        <v>59</v>
      </c>
      <c r="S1339" s="32" t="s">
        <v>3</v>
      </c>
      <c r="T1339" s="32" t="s">
        <v>49</v>
      </c>
      <c r="U1339" s="32" t="s">
        <v>33</v>
      </c>
      <c r="V1339" s="32" t="s">
        <v>42</v>
      </c>
      <c r="W1339" s="32">
        <f>SUM(_xlfn.XLOOKUP(B1339,freq!$A$2:$A$40,freq!$B$2:$B$40,0),_xlfn.XLOOKUP(C1339,freq!$A$2:$A$40,freq!$B$2:$B$40,0),_xlfn.XLOOKUP(D1339,freq!$A$2:$A$40,freq!$B$2:$B$40,0),_xlfn.XLOOKUP(E1339,freq!$A$2:$A$40,freq!$B$2:$B$40,0),_xlfn.XLOOKUP(F1339,freq!$A$2:$A$40,freq!$B$2:$B$40,0),_xlfn.XLOOKUP(G1339,freq!$A$2:$A$40,freq!$B$2:$B$40,0),_xlfn.XLOOKUP(H1339,freq!$A$2:$A$40,freq!$B$2:$B$40,0),_xlfn.XLOOKUP(I1339,freq!$A$2:$A$40,freq!$B$2:$B$40,0),_xlfn.XLOOKUP(J1339,freq!$A$2:$A$40,freq!$B$2:$B$40,0),_xlfn.XLOOKUP(K1339,freq!$A$2:$A$40,freq!$B$2:$B$40,0),_xlfn.XLOOKUP(L1339,freq!$A$2:$A$40,freq!$B$2:$B$40,0),_xlfn.XLOOKUP(M1339,freq!$A$2:$A$40,freq!$B$2:$B$40,0),_xlfn.XLOOKUP(N1339,freq!$A$2:$A$40,freq!$B$2:$B$40,0),_xlfn.XLOOKUP(O1339,freq!$A$2:$A$40,freq!$B$2:$B$40,0),_xlfn.XLOOKUP(P1339,freq!$A$2:$A$40,freq!$B$2:$B$40,0),_xlfn.XLOOKUP(Q1339,freq!$A$2:$A$40,freq!$B$2:$B$40,0),_xlfn.XLOOKUP(R1339,freq!$A$2:$A$40,freq!$B$2:$B$40,0),_xlfn.XLOOKUP(S1339,freq!$A$2:$A$40,freq!$B$2:$B$40,0),_xlfn.XLOOKUP(T1339,freq!$A$2:$A$40,freq!$B$2:$B$40,0),_xlfn.XLOOKUP(U1339,freq!$A$2:$A$40,freq!$B$2:$B$40,0),_xlfn.XLOOKUP(V1339,freq!$A$2:$A$40,freq!$B$2:$B$40,0))</f>
        <v>46.43</v>
      </c>
    </row>
    <row r="1340" spans="1:23" hidden="1" x14ac:dyDescent="0.35">
      <c r="A1340" s="32" t="s">
        <v>1877</v>
      </c>
      <c r="B1340" s="32" t="s">
        <v>40</v>
      </c>
      <c r="C1340" s="32" t="s">
        <v>48</v>
      </c>
      <c r="D1340" s="32">
        <v>1</v>
      </c>
      <c r="E1340" s="32" t="s">
        <v>1</v>
      </c>
      <c r="F1340" s="32">
        <v>5</v>
      </c>
      <c r="G1340" s="32" t="s">
        <v>59</v>
      </c>
      <c r="H1340" s="32">
        <v>6</v>
      </c>
      <c r="I1340" s="32" t="s">
        <v>59</v>
      </c>
      <c r="J1340" s="32" t="s">
        <v>29</v>
      </c>
      <c r="K1340" s="32" t="s">
        <v>45</v>
      </c>
      <c r="L1340" s="32">
        <v>7</v>
      </c>
      <c r="M1340" s="32">
        <v>4</v>
      </c>
      <c r="N1340" s="32">
        <v>7</v>
      </c>
      <c r="O1340" s="32" t="s">
        <v>31</v>
      </c>
      <c r="P1340" s="32" t="s">
        <v>56</v>
      </c>
      <c r="Q1340" s="32" t="s">
        <v>40</v>
      </c>
      <c r="R1340" s="32" t="s">
        <v>34</v>
      </c>
      <c r="S1340" s="32" t="s">
        <v>50</v>
      </c>
      <c r="T1340" s="32">
        <v>6</v>
      </c>
      <c r="U1340" s="32">
        <v>7</v>
      </c>
      <c r="V1340" s="32">
        <v>5</v>
      </c>
      <c r="W1340" s="32">
        <f>SUM(_xlfn.XLOOKUP(B1340,freq!$A$2:$A$40,freq!$B$2:$B$40,0),_xlfn.XLOOKUP(C1340,freq!$A$2:$A$40,freq!$B$2:$B$40,0),_xlfn.XLOOKUP(D1340,freq!$A$2:$A$40,freq!$B$2:$B$40,0),_xlfn.XLOOKUP(E1340,freq!$A$2:$A$40,freq!$B$2:$B$40,0),_xlfn.XLOOKUP(F1340,freq!$A$2:$A$40,freq!$B$2:$B$40,0),_xlfn.XLOOKUP(G1340,freq!$A$2:$A$40,freq!$B$2:$B$40,0),_xlfn.XLOOKUP(H1340,freq!$A$2:$A$40,freq!$B$2:$B$40,0),_xlfn.XLOOKUP(I1340,freq!$A$2:$A$40,freq!$B$2:$B$40,0),_xlfn.XLOOKUP(J1340,freq!$A$2:$A$40,freq!$B$2:$B$40,0),_xlfn.XLOOKUP(K1340,freq!$A$2:$A$40,freq!$B$2:$B$40,0),_xlfn.XLOOKUP(L1340,freq!$A$2:$A$40,freq!$B$2:$B$40,0),_xlfn.XLOOKUP(M1340,freq!$A$2:$A$40,freq!$B$2:$B$40,0),_xlfn.XLOOKUP(N1340,freq!$A$2:$A$40,freq!$B$2:$B$40,0),_xlfn.XLOOKUP(O1340,freq!$A$2:$A$40,freq!$B$2:$B$40,0),_xlfn.XLOOKUP(P1340,freq!$A$2:$A$40,freq!$B$2:$B$40,0),_xlfn.XLOOKUP(Q1340,freq!$A$2:$A$40,freq!$B$2:$B$40,0),_xlfn.XLOOKUP(R1340,freq!$A$2:$A$40,freq!$B$2:$B$40,0),_xlfn.XLOOKUP(S1340,freq!$A$2:$A$40,freq!$B$2:$B$40,0),_xlfn.XLOOKUP(T1340,freq!$A$2:$A$40,freq!$B$2:$B$40,0),_xlfn.XLOOKUP(U1340,freq!$A$2:$A$40,freq!$B$2:$B$40,0),_xlfn.XLOOKUP(V1340,freq!$A$2:$A$40,freq!$B$2:$B$40,0))</f>
        <v>46.410000000000004</v>
      </c>
    </row>
    <row r="1341" spans="1:23" hidden="1" x14ac:dyDescent="0.35">
      <c r="A1341" s="32" t="s">
        <v>468</v>
      </c>
      <c r="B1341" s="32" t="s">
        <v>53</v>
      </c>
      <c r="C1341" s="32" t="s">
        <v>28</v>
      </c>
      <c r="D1341" s="32" t="s">
        <v>32</v>
      </c>
      <c r="E1341" s="32" t="s">
        <v>30</v>
      </c>
      <c r="F1341" s="32" t="s">
        <v>29</v>
      </c>
      <c r="G1341" s="32" t="s">
        <v>42</v>
      </c>
      <c r="H1341" s="32" t="s">
        <v>1</v>
      </c>
      <c r="I1341" s="32" t="s">
        <v>50</v>
      </c>
      <c r="J1341" s="32">
        <v>8</v>
      </c>
      <c r="K1341" s="32" t="s">
        <v>32</v>
      </c>
      <c r="L1341" s="32" t="s">
        <v>38</v>
      </c>
      <c r="M1341" s="32" t="s">
        <v>4</v>
      </c>
      <c r="N1341" s="32" t="s">
        <v>53</v>
      </c>
      <c r="O1341" s="32" t="s">
        <v>0</v>
      </c>
      <c r="P1341" s="32" t="s">
        <v>37</v>
      </c>
      <c r="Q1341" s="32" t="s">
        <v>40</v>
      </c>
      <c r="R1341" s="32">
        <v>1</v>
      </c>
      <c r="S1341" s="32" t="s">
        <v>37</v>
      </c>
      <c r="T1341" s="32" t="s">
        <v>41</v>
      </c>
      <c r="U1341" s="32" t="s">
        <v>48</v>
      </c>
      <c r="V1341" s="32" t="s">
        <v>28</v>
      </c>
      <c r="W1341" s="32">
        <f>SUM(_xlfn.XLOOKUP(B1341,freq!$A$2:$A$40,freq!$B$2:$B$40,0),_xlfn.XLOOKUP(C1341,freq!$A$2:$A$40,freq!$B$2:$B$40,0),_xlfn.XLOOKUP(D1341,freq!$A$2:$A$40,freq!$B$2:$B$40,0),_xlfn.XLOOKUP(E1341,freq!$A$2:$A$40,freq!$B$2:$B$40,0),_xlfn.XLOOKUP(F1341,freq!$A$2:$A$40,freq!$B$2:$B$40,0),_xlfn.XLOOKUP(G1341,freq!$A$2:$A$40,freq!$B$2:$B$40,0),_xlfn.XLOOKUP(H1341,freq!$A$2:$A$40,freq!$B$2:$B$40,0),_xlfn.XLOOKUP(I1341,freq!$A$2:$A$40,freq!$B$2:$B$40,0),_xlfn.XLOOKUP(J1341,freq!$A$2:$A$40,freq!$B$2:$B$40,0),_xlfn.XLOOKUP(K1341,freq!$A$2:$A$40,freq!$B$2:$B$40,0),_xlfn.XLOOKUP(L1341,freq!$A$2:$A$40,freq!$B$2:$B$40,0),_xlfn.XLOOKUP(M1341,freq!$A$2:$A$40,freq!$B$2:$B$40,0),_xlfn.XLOOKUP(N1341,freq!$A$2:$A$40,freq!$B$2:$B$40,0),_xlfn.XLOOKUP(O1341,freq!$A$2:$A$40,freq!$B$2:$B$40,0),_xlfn.XLOOKUP(P1341,freq!$A$2:$A$40,freq!$B$2:$B$40,0),_xlfn.XLOOKUP(Q1341,freq!$A$2:$A$40,freq!$B$2:$B$40,0),_xlfn.XLOOKUP(R1341,freq!$A$2:$A$40,freq!$B$2:$B$40,0),_xlfn.XLOOKUP(S1341,freq!$A$2:$A$40,freq!$B$2:$B$40,0),_xlfn.XLOOKUP(T1341,freq!$A$2:$A$40,freq!$B$2:$B$40,0),_xlfn.XLOOKUP(U1341,freq!$A$2:$A$40,freq!$B$2:$B$40,0),_xlfn.XLOOKUP(V1341,freq!$A$2:$A$40,freq!$B$2:$B$40,0))</f>
        <v>46.390000000000008</v>
      </c>
    </row>
    <row r="1342" spans="1:23" hidden="1" x14ac:dyDescent="0.35">
      <c r="A1342" s="32" t="s">
        <v>1080</v>
      </c>
      <c r="B1342" s="32" t="s">
        <v>34</v>
      </c>
      <c r="C1342" s="32" t="s">
        <v>34</v>
      </c>
      <c r="D1342" s="32">
        <v>5</v>
      </c>
      <c r="E1342" s="32">
        <v>9</v>
      </c>
      <c r="F1342" s="32" t="s">
        <v>56</v>
      </c>
      <c r="G1342" s="32">
        <v>7</v>
      </c>
      <c r="H1342" s="32" t="s">
        <v>40</v>
      </c>
      <c r="I1342" s="32" t="s">
        <v>28</v>
      </c>
      <c r="J1342" s="32">
        <v>9</v>
      </c>
      <c r="K1342" s="32" t="s">
        <v>46</v>
      </c>
      <c r="L1342" s="32" t="s">
        <v>50</v>
      </c>
      <c r="M1342" s="32" t="s">
        <v>30</v>
      </c>
      <c r="N1342" s="32" t="s">
        <v>2</v>
      </c>
      <c r="O1342" s="32" t="s">
        <v>58</v>
      </c>
      <c r="P1342" s="32" t="s">
        <v>42</v>
      </c>
      <c r="Q1342" s="32" t="s">
        <v>35</v>
      </c>
      <c r="R1342" s="32" t="s">
        <v>50</v>
      </c>
      <c r="S1342" s="32" t="s">
        <v>0</v>
      </c>
      <c r="T1342" s="32" t="s">
        <v>38</v>
      </c>
      <c r="U1342" s="32" t="s">
        <v>30</v>
      </c>
      <c r="V1342" s="32" t="s">
        <v>45</v>
      </c>
      <c r="W1342" s="32">
        <f>SUM(_xlfn.XLOOKUP(B1342,freq!$A$2:$A$40,freq!$B$2:$B$40,0),_xlfn.XLOOKUP(C1342,freq!$A$2:$A$40,freq!$B$2:$B$40,0),_xlfn.XLOOKUP(D1342,freq!$A$2:$A$40,freq!$B$2:$B$40,0),_xlfn.XLOOKUP(E1342,freq!$A$2:$A$40,freq!$B$2:$B$40,0),_xlfn.XLOOKUP(F1342,freq!$A$2:$A$40,freq!$B$2:$B$40,0),_xlfn.XLOOKUP(G1342,freq!$A$2:$A$40,freq!$B$2:$B$40,0),_xlfn.XLOOKUP(H1342,freq!$A$2:$A$40,freq!$B$2:$B$40,0),_xlfn.XLOOKUP(I1342,freq!$A$2:$A$40,freq!$B$2:$B$40,0),_xlfn.XLOOKUP(J1342,freq!$A$2:$A$40,freq!$B$2:$B$40,0),_xlfn.XLOOKUP(K1342,freq!$A$2:$A$40,freq!$B$2:$B$40,0),_xlfn.XLOOKUP(L1342,freq!$A$2:$A$40,freq!$B$2:$B$40,0),_xlfn.XLOOKUP(M1342,freq!$A$2:$A$40,freq!$B$2:$B$40,0),_xlfn.XLOOKUP(N1342,freq!$A$2:$A$40,freq!$B$2:$B$40,0),_xlfn.XLOOKUP(O1342,freq!$A$2:$A$40,freq!$B$2:$B$40,0),_xlfn.XLOOKUP(P1342,freq!$A$2:$A$40,freq!$B$2:$B$40,0),_xlfn.XLOOKUP(Q1342,freq!$A$2:$A$40,freq!$B$2:$B$40,0),_xlfn.XLOOKUP(R1342,freq!$A$2:$A$40,freq!$B$2:$B$40,0),_xlfn.XLOOKUP(S1342,freq!$A$2:$A$40,freq!$B$2:$B$40,0),_xlfn.XLOOKUP(T1342,freq!$A$2:$A$40,freq!$B$2:$B$40,0),_xlfn.XLOOKUP(U1342,freq!$A$2:$A$40,freq!$B$2:$B$40,0),_xlfn.XLOOKUP(V1342,freq!$A$2:$A$40,freq!$B$2:$B$40,0))</f>
        <v>46.36</v>
      </c>
    </row>
    <row r="1343" spans="1:23" hidden="1" x14ac:dyDescent="0.35">
      <c r="A1343" s="32" t="s">
        <v>1850</v>
      </c>
      <c r="B1343" s="32">
        <v>7</v>
      </c>
      <c r="C1343" s="32" t="s">
        <v>44</v>
      </c>
      <c r="D1343" s="32" t="s">
        <v>41</v>
      </c>
      <c r="E1343" s="32" t="s">
        <v>44</v>
      </c>
      <c r="F1343" s="32">
        <v>9</v>
      </c>
      <c r="G1343" s="32" t="s">
        <v>48</v>
      </c>
      <c r="H1343" s="32" t="s">
        <v>42</v>
      </c>
      <c r="I1343" s="32">
        <v>1</v>
      </c>
      <c r="J1343" s="32" t="s">
        <v>3</v>
      </c>
      <c r="K1343" s="32" t="s">
        <v>38</v>
      </c>
      <c r="L1343" s="32" t="s">
        <v>1</v>
      </c>
      <c r="M1343" s="32" t="s">
        <v>0</v>
      </c>
      <c r="N1343" s="32" t="s">
        <v>3</v>
      </c>
      <c r="O1343" s="32">
        <v>7</v>
      </c>
      <c r="P1343" s="32" t="s">
        <v>33</v>
      </c>
      <c r="Q1343" s="32">
        <v>4</v>
      </c>
      <c r="R1343" s="32" t="s">
        <v>46</v>
      </c>
      <c r="S1343" s="32" t="s">
        <v>28</v>
      </c>
      <c r="T1343" s="32">
        <v>2</v>
      </c>
      <c r="U1343" s="32">
        <v>7</v>
      </c>
      <c r="V1343" s="32">
        <v>3</v>
      </c>
      <c r="W1343" s="32">
        <f>SUM(_xlfn.XLOOKUP(B1343,freq!$A$2:$A$40,freq!$B$2:$B$40,0),_xlfn.XLOOKUP(C1343,freq!$A$2:$A$40,freq!$B$2:$B$40,0),_xlfn.XLOOKUP(D1343,freq!$A$2:$A$40,freq!$B$2:$B$40,0),_xlfn.XLOOKUP(E1343,freq!$A$2:$A$40,freq!$B$2:$B$40,0),_xlfn.XLOOKUP(F1343,freq!$A$2:$A$40,freq!$B$2:$B$40,0),_xlfn.XLOOKUP(G1343,freq!$A$2:$A$40,freq!$B$2:$B$40,0),_xlfn.XLOOKUP(H1343,freq!$A$2:$A$40,freq!$B$2:$B$40,0),_xlfn.XLOOKUP(I1343,freq!$A$2:$A$40,freq!$B$2:$B$40,0),_xlfn.XLOOKUP(J1343,freq!$A$2:$A$40,freq!$B$2:$B$40,0),_xlfn.XLOOKUP(K1343,freq!$A$2:$A$40,freq!$B$2:$B$40,0),_xlfn.XLOOKUP(L1343,freq!$A$2:$A$40,freq!$B$2:$B$40,0),_xlfn.XLOOKUP(M1343,freq!$A$2:$A$40,freq!$B$2:$B$40,0),_xlfn.XLOOKUP(N1343,freq!$A$2:$A$40,freq!$B$2:$B$40,0),_xlfn.XLOOKUP(O1343,freq!$A$2:$A$40,freq!$B$2:$B$40,0),_xlfn.XLOOKUP(P1343,freq!$A$2:$A$40,freq!$B$2:$B$40,0),_xlfn.XLOOKUP(Q1343,freq!$A$2:$A$40,freq!$B$2:$B$40,0),_xlfn.XLOOKUP(R1343,freq!$A$2:$A$40,freq!$B$2:$B$40,0),_xlfn.XLOOKUP(S1343,freq!$A$2:$A$40,freq!$B$2:$B$40,0),_xlfn.XLOOKUP(T1343,freq!$A$2:$A$40,freq!$B$2:$B$40,0),_xlfn.XLOOKUP(U1343,freq!$A$2:$A$40,freq!$B$2:$B$40,0),_xlfn.XLOOKUP(V1343,freq!$A$2:$A$40,freq!$B$2:$B$40,0))</f>
        <v>46.330000000000005</v>
      </c>
    </row>
    <row r="1344" spans="1:23" hidden="1" x14ac:dyDescent="0.35">
      <c r="A1344" s="32" t="s">
        <v>1983</v>
      </c>
      <c r="B1344" s="32" t="s">
        <v>0</v>
      </c>
      <c r="C1344" s="32">
        <v>9</v>
      </c>
      <c r="D1344" s="32" t="s">
        <v>45</v>
      </c>
      <c r="E1344" s="32" t="s">
        <v>49</v>
      </c>
      <c r="F1344" s="32">
        <v>0</v>
      </c>
      <c r="G1344" s="32" t="s">
        <v>41</v>
      </c>
      <c r="H1344" s="32">
        <v>6</v>
      </c>
      <c r="I1344" s="32">
        <v>8</v>
      </c>
      <c r="J1344" s="32" t="s">
        <v>4</v>
      </c>
      <c r="K1344" s="32" t="s">
        <v>28</v>
      </c>
      <c r="L1344" s="32" t="s">
        <v>4</v>
      </c>
      <c r="M1344" s="32" t="s">
        <v>50</v>
      </c>
      <c r="N1344" s="32" t="s">
        <v>49</v>
      </c>
      <c r="O1344" s="32">
        <v>4</v>
      </c>
      <c r="P1344" s="32" t="s">
        <v>48</v>
      </c>
      <c r="Q1344" s="32" t="s">
        <v>35</v>
      </c>
      <c r="R1344" s="32" t="s">
        <v>59</v>
      </c>
      <c r="S1344" s="32" t="s">
        <v>32</v>
      </c>
      <c r="T1344" s="32">
        <v>5</v>
      </c>
      <c r="U1344" s="32" t="s">
        <v>40</v>
      </c>
      <c r="V1344" s="32" t="s">
        <v>46</v>
      </c>
      <c r="W1344" s="32">
        <f>SUM(_xlfn.XLOOKUP(B1344,freq!$A$2:$A$40,freq!$B$2:$B$40,0),_xlfn.XLOOKUP(C1344,freq!$A$2:$A$40,freq!$B$2:$B$40,0),_xlfn.XLOOKUP(D1344,freq!$A$2:$A$40,freq!$B$2:$B$40,0),_xlfn.XLOOKUP(E1344,freq!$A$2:$A$40,freq!$B$2:$B$40,0),_xlfn.XLOOKUP(F1344,freq!$A$2:$A$40,freq!$B$2:$B$40,0),_xlfn.XLOOKUP(G1344,freq!$A$2:$A$40,freq!$B$2:$B$40,0),_xlfn.XLOOKUP(H1344,freq!$A$2:$A$40,freq!$B$2:$B$40,0),_xlfn.XLOOKUP(I1344,freq!$A$2:$A$40,freq!$B$2:$B$40,0),_xlfn.XLOOKUP(J1344,freq!$A$2:$A$40,freq!$B$2:$B$40,0),_xlfn.XLOOKUP(K1344,freq!$A$2:$A$40,freq!$B$2:$B$40,0),_xlfn.XLOOKUP(L1344,freq!$A$2:$A$40,freq!$B$2:$B$40,0),_xlfn.XLOOKUP(M1344,freq!$A$2:$A$40,freq!$B$2:$B$40,0),_xlfn.XLOOKUP(N1344,freq!$A$2:$A$40,freq!$B$2:$B$40,0),_xlfn.XLOOKUP(O1344,freq!$A$2:$A$40,freq!$B$2:$B$40,0),_xlfn.XLOOKUP(P1344,freq!$A$2:$A$40,freq!$B$2:$B$40,0),_xlfn.XLOOKUP(Q1344,freq!$A$2:$A$40,freq!$B$2:$B$40,0),_xlfn.XLOOKUP(R1344,freq!$A$2:$A$40,freq!$B$2:$B$40,0),_xlfn.XLOOKUP(S1344,freq!$A$2:$A$40,freq!$B$2:$B$40,0),_xlfn.XLOOKUP(T1344,freq!$A$2:$A$40,freq!$B$2:$B$40,0),_xlfn.XLOOKUP(U1344,freq!$A$2:$A$40,freq!$B$2:$B$40,0),_xlfn.XLOOKUP(V1344,freq!$A$2:$A$40,freq!$B$2:$B$40,0))</f>
        <v>46.32</v>
      </c>
    </row>
    <row r="1345" spans="1:23" hidden="1" x14ac:dyDescent="0.35">
      <c r="A1345" s="32" t="s">
        <v>1610</v>
      </c>
      <c r="B1345" s="32" t="s">
        <v>44</v>
      </c>
      <c r="C1345" s="32" t="s">
        <v>38</v>
      </c>
      <c r="D1345" s="32" t="s">
        <v>45</v>
      </c>
      <c r="E1345" s="32" t="s">
        <v>44</v>
      </c>
      <c r="F1345" s="32">
        <v>1</v>
      </c>
      <c r="G1345" s="32" t="s">
        <v>0</v>
      </c>
      <c r="H1345" s="32" t="s">
        <v>58</v>
      </c>
      <c r="I1345" s="32" t="s">
        <v>30</v>
      </c>
      <c r="J1345" s="32">
        <v>0</v>
      </c>
      <c r="K1345" s="32" t="s">
        <v>58</v>
      </c>
      <c r="L1345" s="32" t="s">
        <v>28</v>
      </c>
      <c r="M1345" s="32">
        <v>1</v>
      </c>
      <c r="N1345" s="32" t="s">
        <v>38</v>
      </c>
      <c r="O1345" s="32">
        <v>0</v>
      </c>
      <c r="P1345" s="32" t="s">
        <v>59</v>
      </c>
      <c r="Q1345" s="32" t="s">
        <v>46</v>
      </c>
      <c r="R1345" s="32" t="s">
        <v>3</v>
      </c>
      <c r="S1345" s="32">
        <v>8</v>
      </c>
      <c r="T1345" s="32">
        <v>3</v>
      </c>
      <c r="U1345" s="32" t="s">
        <v>37</v>
      </c>
      <c r="V1345" s="32" t="s">
        <v>42</v>
      </c>
      <c r="W1345" s="32">
        <f>SUM(_xlfn.XLOOKUP(B1345,freq!$A$2:$A$40,freq!$B$2:$B$40,0),_xlfn.XLOOKUP(C1345,freq!$A$2:$A$40,freq!$B$2:$B$40,0),_xlfn.XLOOKUP(D1345,freq!$A$2:$A$40,freq!$B$2:$B$40,0),_xlfn.XLOOKUP(E1345,freq!$A$2:$A$40,freq!$B$2:$B$40,0),_xlfn.XLOOKUP(F1345,freq!$A$2:$A$40,freq!$B$2:$B$40,0),_xlfn.XLOOKUP(G1345,freq!$A$2:$A$40,freq!$B$2:$B$40,0),_xlfn.XLOOKUP(H1345,freq!$A$2:$A$40,freq!$B$2:$B$40,0),_xlfn.XLOOKUP(I1345,freq!$A$2:$A$40,freq!$B$2:$B$40,0),_xlfn.XLOOKUP(J1345,freq!$A$2:$A$40,freq!$B$2:$B$40,0),_xlfn.XLOOKUP(K1345,freq!$A$2:$A$40,freq!$B$2:$B$40,0),_xlfn.XLOOKUP(L1345,freq!$A$2:$A$40,freq!$B$2:$B$40,0),_xlfn.XLOOKUP(M1345,freq!$A$2:$A$40,freq!$B$2:$B$40,0),_xlfn.XLOOKUP(N1345,freq!$A$2:$A$40,freq!$B$2:$B$40,0),_xlfn.XLOOKUP(O1345,freq!$A$2:$A$40,freq!$B$2:$B$40,0),_xlfn.XLOOKUP(P1345,freq!$A$2:$A$40,freq!$B$2:$B$40,0),_xlfn.XLOOKUP(Q1345,freq!$A$2:$A$40,freq!$B$2:$B$40,0),_xlfn.XLOOKUP(R1345,freq!$A$2:$A$40,freq!$B$2:$B$40,0),_xlfn.XLOOKUP(S1345,freq!$A$2:$A$40,freq!$B$2:$B$40,0),_xlfn.XLOOKUP(T1345,freq!$A$2:$A$40,freq!$B$2:$B$40,0),_xlfn.XLOOKUP(U1345,freq!$A$2:$A$40,freq!$B$2:$B$40,0),_xlfn.XLOOKUP(V1345,freq!$A$2:$A$40,freq!$B$2:$B$40,0))</f>
        <v>46.31</v>
      </c>
    </row>
    <row r="1346" spans="1:23" hidden="1" x14ac:dyDescent="0.35">
      <c r="A1346" s="32" t="s">
        <v>1203</v>
      </c>
      <c r="B1346" s="32" t="s">
        <v>56</v>
      </c>
      <c r="C1346" s="32" t="s">
        <v>34</v>
      </c>
      <c r="D1346" s="32" t="s">
        <v>36</v>
      </c>
      <c r="E1346" s="32">
        <v>0</v>
      </c>
      <c r="F1346" s="32">
        <v>8</v>
      </c>
      <c r="G1346" s="32">
        <v>8</v>
      </c>
      <c r="H1346" s="32" t="s">
        <v>37</v>
      </c>
      <c r="I1346" s="32" t="s">
        <v>49</v>
      </c>
      <c r="J1346" s="32" t="s">
        <v>49</v>
      </c>
      <c r="K1346" s="32" t="s">
        <v>43</v>
      </c>
      <c r="L1346" s="32" t="s">
        <v>33</v>
      </c>
      <c r="M1346" s="32" t="s">
        <v>29</v>
      </c>
      <c r="N1346" s="32" t="s">
        <v>43</v>
      </c>
      <c r="O1346" s="32" t="s">
        <v>43</v>
      </c>
      <c r="P1346" s="32" t="s">
        <v>30</v>
      </c>
      <c r="Q1346" s="32" t="s">
        <v>56</v>
      </c>
      <c r="R1346" s="32" t="s">
        <v>45</v>
      </c>
      <c r="S1346" s="32" t="s">
        <v>30</v>
      </c>
      <c r="T1346" s="32" t="s">
        <v>43</v>
      </c>
      <c r="U1346" s="32" t="s">
        <v>48</v>
      </c>
      <c r="V1346" s="32" t="s">
        <v>30</v>
      </c>
      <c r="W1346" s="32">
        <f>SUM(_xlfn.XLOOKUP(B1346,freq!$A$2:$A$40,freq!$B$2:$B$40,0),_xlfn.XLOOKUP(C1346,freq!$A$2:$A$40,freq!$B$2:$B$40,0),_xlfn.XLOOKUP(D1346,freq!$A$2:$A$40,freq!$B$2:$B$40,0),_xlfn.XLOOKUP(E1346,freq!$A$2:$A$40,freq!$B$2:$B$40,0),_xlfn.XLOOKUP(F1346,freq!$A$2:$A$40,freq!$B$2:$B$40,0),_xlfn.XLOOKUP(G1346,freq!$A$2:$A$40,freq!$B$2:$B$40,0),_xlfn.XLOOKUP(H1346,freq!$A$2:$A$40,freq!$B$2:$B$40,0),_xlfn.XLOOKUP(I1346,freq!$A$2:$A$40,freq!$B$2:$B$40,0),_xlfn.XLOOKUP(J1346,freq!$A$2:$A$40,freq!$B$2:$B$40,0),_xlfn.XLOOKUP(K1346,freq!$A$2:$A$40,freq!$B$2:$B$40,0),_xlfn.XLOOKUP(L1346,freq!$A$2:$A$40,freq!$B$2:$B$40,0),_xlfn.XLOOKUP(M1346,freq!$A$2:$A$40,freq!$B$2:$B$40,0),_xlfn.XLOOKUP(N1346,freq!$A$2:$A$40,freq!$B$2:$B$40,0),_xlfn.XLOOKUP(O1346,freq!$A$2:$A$40,freq!$B$2:$B$40,0),_xlfn.XLOOKUP(P1346,freq!$A$2:$A$40,freq!$B$2:$B$40,0),_xlfn.XLOOKUP(Q1346,freq!$A$2:$A$40,freq!$B$2:$B$40,0),_xlfn.XLOOKUP(R1346,freq!$A$2:$A$40,freq!$B$2:$B$40,0),_xlfn.XLOOKUP(S1346,freq!$A$2:$A$40,freq!$B$2:$B$40,0),_xlfn.XLOOKUP(T1346,freq!$A$2:$A$40,freq!$B$2:$B$40,0),_xlfn.XLOOKUP(U1346,freq!$A$2:$A$40,freq!$B$2:$B$40,0),_xlfn.XLOOKUP(V1346,freq!$A$2:$A$40,freq!$B$2:$B$40,0))</f>
        <v>46.290000000000006</v>
      </c>
    </row>
    <row r="1347" spans="1:23" hidden="1" x14ac:dyDescent="0.35">
      <c r="A1347" s="32" t="s">
        <v>1038</v>
      </c>
      <c r="B1347" s="32" t="s">
        <v>32</v>
      </c>
      <c r="C1347" s="32" t="s">
        <v>53</v>
      </c>
      <c r="D1347" s="32">
        <v>6</v>
      </c>
      <c r="E1347" s="32" t="s">
        <v>2</v>
      </c>
      <c r="F1347" s="32" t="s">
        <v>30</v>
      </c>
      <c r="G1347" s="32" t="s">
        <v>28</v>
      </c>
      <c r="H1347" s="32" t="s">
        <v>4</v>
      </c>
      <c r="I1347" s="32" t="s">
        <v>41</v>
      </c>
      <c r="J1347" s="32" t="s">
        <v>4</v>
      </c>
      <c r="K1347" s="32" t="s">
        <v>45</v>
      </c>
      <c r="L1347" s="32">
        <v>1</v>
      </c>
      <c r="M1347" s="32" t="s">
        <v>33</v>
      </c>
      <c r="N1347" s="32" t="s">
        <v>30</v>
      </c>
      <c r="O1347" s="32" t="s">
        <v>31</v>
      </c>
      <c r="P1347" s="32">
        <v>0</v>
      </c>
      <c r="Q1347" s="32">
        <v>1</v>
      </c>
      <c r="R1347" s="32" t="s">
        <v>43</v>
      </c>
      <c r="S1347" s="32" t="s">
        <v>34</v>
      </c>
      <c r="T1347" s="32" t="s">
        <v>42</v>
      </c>
      <c r="U1347" s="32">
        <v>3</v>
      </c>
      <c r="V1347" s="32" t="s">
        <v>4</v>
      </c>
      <c r="W1347" s="32">
        <f>SUM(_xlfn.XLOOKUP(B1347,freq!$A$2:$A$40,freq!$B$2:$B$40,0),_xlfn.XLOOKUP(C1347,freq!$A$2:$A$40,freq!$B$2:$B$40,0),_xlfn.XLOOKUP(D1347,freq!$A$2:$A$40,freq!$B$2:$B$40,0),_xlfn.XLOOKUP(E1347,freq!$A$2:$A$40,freq!$B$2:$B$40,0),_xlfn.XLOOKUP(F1347,freq!$A$2:$A$40,freq!$B$2:$B$40,0),_xlfn.XLOOKUP(G1347,freq!$A$2:$A$40,freq!$B$2:$B$40,0),_xlfn.XLOOKUP(H1347,freq!$A$2:$A$40,freq!$B$2:$B$40,0),_xlfn.XLOOKUP(I1347,freq!$A$2:$A$40,freq!$B$2:$B$40,0),_xlfn.XLOOKUP(J1347,freq!$A$2:$A$40,freq!$B$2:$B$40,0),_xlfn.XLOOKUP(K1347,freq!$A$2:$A$40,freq!$B$2:$B$40,0),_xlfn.XLOOKUP(L1347,freq!$A$2:$A$40,freq!$B$2:$B$40,0),_xlfn.XLOOKUP(M1347,freq!$A$2:$A$40,freq!$B$2:$B$40,0),_xlfn.XLOOKUP(N1347,freq!$A$2:$A$40,freq!$B$2:$B$40,0),_xlfn.XLOOKUP(O1347,freq!$A$2:$A$40,freq!$B$2:$B$40,0),_xlfn.XLOOKUP(P1347,freq!$A$2:$A$40,freq!$B$2:$B$40,0),_xlfn.XLOOKUP(Q1347,freq!$A$2:$A$40,freq!$B$2:$B$40,0),_xlfn.XLOOKUP(R1347,freq!$A$2:$A$40,freq!$B$2:$B$40,0),_xlfn.XLOOKUP(S1347,freq!$A$2:$A$40,freq!$B$2:$B$40,0),_xlfn.XLOOKUP(T1347,freq!$A$2:$A$40,freq!$B$2:$B$40,0),_xlfn.XLOOKUP(U1347,freq!$A$2:$A$40,freq!$B$2:$B$40,0),_xlfn.XLOOKUP(V1347,freq!$A$2:$A$40,freq!$B$2:$B$40,0))</f>
        <v>46.280000000000008</v>
      </c>
    </row>
    <row r="1348" spans="1:23" hidden="1" x14ac:dyDescent="0.35">
      <c r="A1348" s="32" t="s">
        <v>1465</v>
      </c>
      <c r="B1348" s="32" t="s">
        <v>2</v>
      </c>
      <c r="C1348" s="32">
        <v>9</v>
      </c>
      <c r="D1348" s="32" t="s">
        <v>41</v>
      </c>
      <c r="E1348" s="32">
        <v>0</v>
      </c>
      <c r="F1348" s="32" t="s">
        <v>48</v>
      </c>
      <c r="G1348" s="32" t="s">
        <v>2</v>
      </c>
      <c r="H1348" s="32">
        <v>8</v>
      </c>
      <c r="I1348" s="32" t="s">
        <v>42</v>
      </c>
      <c r="J1348" s="32" t="s">
        <v>49</v>
      </c>
      <c r="K1348" s="32" t="s">
        <v>41</v>
      </c>
      <c r="L1348" s="32">
        <v>9</v>
      </c>
      <c r="M1348" s="32">
        <v>7</v>
      </c>
      <c r="N1348" s="32" t="s">
        <v>28</v>
      </c>
      <c r="O1348" s="32" t="s">
        <v>2</v>
      </c>
      <c r="P1348" s="32" t="s">
        <v>53</v>
      </c>
      <c r="Q1348" s="32">
        <v>7</v>
      </c>
      <c r="R1348" s="32" t="s">
        <v>0</v>
      </c>
      <c r="S1348" s="32" t="s">
        <v>56</v>
      </c>
      <c r="T1348" s="32" t="s">
        <v>30</v>
      </c>
      <c r="U1348" s="32" t="s">
        <v>42</v>
      </c>
      <c r="V1348" s="32">
        <v>8</v>
      </c>
      <c r="W1348" s="32">
        <f>SUM(_xlfn.XLOOKUP(B1348,freq!$A$2:$A$40,freq!$B$2:$B$40,0),_xlfn.XLOOKUP(C1348,freq!$A$2:$A$40,freq!$B$2:$B$40,0),_xlfn.XLOOKUP(D1348,freq!$A$2:$A$40,freq!$B$2:$B$40,0),_xlfn.XLOOKUP(E1348,freq!$A$2:$A$40,freq!$B$2:$B$40,0),_xlfn.XLOOKUP(F1348,freq!$A$2:$A$40,freq!$B$2:$B$40,0),_xlfn.XLOOKUP(G1348,freq!$A$2:$A$40,freq!$B$2:$B$40,0),_xlfn.XLOOKUP(H1348,freq!$A$2:$A$40,freq!$B$2:$B$40,0),_xlfn.XLOOKUP(I1348,freq!$A$2:$A$40,freq!$B$2:$B$40,0),_xlfn.XLOOKUP(J1348,freq!$A$2:$A$40,freq!$B$2:$B$40,0),_xlfn.XLOOKUP(K1348,freq!$A$2:$A$40,freq!$B$2:$B$40,0),_xlfn.XLOOKUP(L1348,freq!$A$2:$A$40,freq!$B$2:$B$40,0),_xlfn.XLOOKUP(M1348,freq!$A$2:$A$40,freq!$B$2:$B$40,0),_xlfn.XLOOKUP(N1348,freq!$A$2:$A$40,freq!$B$2:$B$40,0),_xlfn.XLOOKUP(O1348,freq!$A$2:$A$40,freq!$B$2:$B$40,0),_xlfn.XLOOKUP(P1348,freq!$A$2:$A$40,freq!$B$2:$B$40,0),_xlfn.XLOOKUP(Q1348,freq!$A$2:$A$40,freq!$B$2:$B$40,0),_xlfn.XLOOKUP(R1348,freq!$A$2:$A$40,freq!$B$2:$B$40,0),_xlfn.XLOOKUP(S1348,freq!$A$2:$A$40,freq!$B$2:$B$40,0),_xlfn.XLOOKUP(T1348,freq!$A$2:$A$40,freq!$B$2:$B$40,0),_xlfn.XLOOKUP(U1348,freq!$A$2:$A$40,freq!$B$2:$B$40,0),_xlfn.XLOOKUP(V1348,freq!$A$2:$A$40,freq!$B$2:$B$40,0))</f>
        <v>46.24</v>
      </c>
    </row>
    <row r="1349" spans="1:23" hidden="1" x14ac:dyDescent="0.35">
      <c r="A1349" s="32" t="s">
        <v>1157</v>
      </c>
      <c r="B1349" s="32" t="s">
        <v>58</v>
      </c>
      <c r="C1349" s="32">
        <v>3</v>
      </c>
      <c r="D1349" s="32" t="s">
        <v>36</v>
      </c>
      <c r="E1349" s="32">
        <v>1</v>
      </c>
      <c r="F1349" s="32" t="s">
        <v>59</v>
      </c>
      <c r="G1349" s="32">
        <v>0</v>
      </c>
      <c r="H1349" s="32">
        <v>3</v>
      </c>
      <c r="I1349" s="32" t="s">
        <v>29</v>
      </c>
      <c r="J1349" s="32" t="s">
        <v>3</v>
      </c>
      <c r="K1349" s="32">
        <v>4</v>
      </c>
      <c r="L1349" s="32" t="s">
        <v>46</v>
      </c>
      <c r="M1349" s="32">
        <v>1</v>
      </c>
      <c r="N1349" s="32" t="s">
        <v>48</v>
      </c>
      <c r="O1349" s="32">
        <v>9</v>
      </c>
      <c r="P1349" s="32" t="s">
        <v>35</v>
      </c>
      <c r="Q1349" s="32" t="s">
        <v>33</v>
      </c>
      <c r="R1349" s="32" t="s">
        <v>31</v>
      </c>
      <c r="S1349" s="32" t="s">
        <v>58</v>
      </c>
      <c r="T1349" s="32" t="s">
        <v>44</v>
      </c>
      <c r="U1349" s="32" t="s">
        <v>53</v>
      </c>
      <c r="V1349" s="32" t="s">
        <v>59</v>
      </c>
      <c r="W1349" s="32">
        <f>SUM(_xlfn.XLOOKUP(B1349,freq!$A$2:$A$40,freq!$B$2:$B$40,0),_xlfn.XLOOKUP(C1349,freq!$A$2:$A$40,freq!$B$2:$B$40,0),_xlfn.XLOOKUP(D1349,freq!$A$2:$A$40,freq!$B$2:$B$40,0),_xlfn.XLOOKUP(E1349,freq!$A$2:$A$40,freq!$B$2:$B$40,0),_xlfn.XLOOKUP(F1349,freq!$A$2:$A$40,freq!$B$2:$B$40,0),_xlfn.XLOOKUP(G1349,freq!$A$2:$A$40,freq!$B$2:$B$40,0),_xlfn.XLOOKUP(H1349,freq!$A$2:$A$40,freq!$B$2:$B$40,0),_xlfn.XLOOKUP(I1349,freq!$A$2:$A$40,freq!$B$2:$B$40,0),_xlfn.XLOOKUP(J1349,freq!$A$2:$A$40,freq!$B$2:$B$40,0),_xlfn.XLOOKUP(K1349,freq!$A$2:$A$40,freq!$B$2:$B$40,0),_xlfn.XLOOKUP(L1349,freq!$A$2:$A$40,freq!$B$2:$B$40,0),_xlfn.XLOOKUP(M1349,freq!$A$2:$A$40,freq!$B$2:$B$40,0),_xlfn.XLOOKUP(N1349,freq!$A$2:$A$40,freq!$B$2:$B$40,0),_xlfn.XLOOKUP(O1349,freq!$A$2:$A$40,freq!$B$2:$B$40,0),_xlfn.XLOOKUP(P1349,freq!$A$2:$A$40,freq!$B$2:$B$40,0),_xlfn.XLOOKUP(Q1349,freq!$A$2:$A$40,freq!$B$2:$B$40,0),_xlfn.XLOOKUP(R1349,freq!$A$2:$A$40,freq!$B$2:$B$40,0),_xlfn.XLOOKUP(S1349,freq!$A$2:$A$40,freq!$B$2:$B$40,0),_xlfn.XLOOKUP(T1349,freq!$A$2:$A$40,freq!$B$2:$B$40,0),_xlfn.XLOOKUP(U1349,freq!$A$2:$A$40,freq!$B$2:$B$40,0),_xlfn.XLOOKUP(V1349,freq!$A$2:$A$40,freq!$B$2:$B$40,0))</f>
        <v>46.239999999999995</v>
      </c>
    </row>
    <row r="1350" spans="1:23" hidden="1" x14ac:dyDescent="0.35">
      <c r="A1350" s="32" t="s">
        <v>1467</v>
      </c>
      <c r="B1350" s="32" t="s">
        <v>31</v>
      </c>
      <c r="C1350" s="32" t="s">
        <v>38</v>
      </c>
      <c r="D1350" s="32">
        <v>8</v>
      </c>
      <c r="E1350" s="32" t="s">
        <v>42</v>
      </c>
      <c r="F1350" s="32" t="s">
        <v>4</v>
      </c>
      <c r="G1350" s="32" t="s">
        <v>36</v>
      </c>
      <c r="H1350" s="32" t="s">
        <v>45</v>
      </c>
      <c r="I1350" s="32">
        <v>7</v>
      </c>
      <c r="J1350" s="32" t="s">
        <v>44</v>
      </c>
      <c r="K1350" s="32" t="s">
        <v>50</v>
      </c>
      <c r="L1350" s="32">
        <v>3</v>
      </c>
      <c r="M1350" s="32">
        <v>9</v>
      </c>
      <c r="N1350" s="32">
        <v>1</v>
      </c>
      <c r="O1350" s="32">
        <v>9</v>
      </c>
      <c r="P1350" s="32">
        <v>2</v>
      </c>
      <c r="Q1350" s="32" t="s">
        <v>37</v>
      </c>
      <c r="R1350" s="32" t="s">
        <v>29</v>
      </c>
      <c r="S1350" s="32" t="s">
        <v>3</v>
      </c>
      <c r="T1350" s="32">
        <v>2</v>
      </c>
      <c r="U1350" s="32" t="s">
        <v>53</v>
      </c>
      <c r="V1350" s="32" t="s">
        <v>50</v>
      </c>
      <c r="W1350" s="32">
        <f>SUM(_xlfn.XLOOKUP(B1350,freq!$A$2:$A$40,freq!$B$2:$B$40,0),_xlfn.XLOOKUP(C1350,freq!$A$2:$A$40,freq!$B$2:$B$40,0),_xlfn.XLOOKUP(D1350,freq!$A$2:$A$40,freq!$B$2:$B$40,0),_xlfn.XLOOKUP(E1350,freq!$A$2:$A$40,freq!$B$2:$B$40,0),_xlfn.XLOOKUP(F1350,freq!$A$2:$A$40,freq!$B$2:$B$40,0),_xlfn.XLOOKUP(G1350,freq!$A$2:$A$40,freq!$B$2:$B$40,0),_xlfn.XLOOKUP(H1350,freq!$A$2:$A$40,freq!$B$2:$B$40,0),_xlfn.XLOOKUP(I1350,freq!$A$2:$A$40,freq!$B$2:$B$40,0),_xlfn.XLOOKUP(J1350,freq!$A$2:$A$40,freq!$B$2:$B$40,0),_xlfn.XLOOKUP(K1350,freq!$A$2:$A$40,freq!$B$2:$B$40,0),_xlfn.XLOOKUP(L1350,freq!$A$2:$A$40,freq!$B$2:$B$40,0),_xlfn.XLOOKUP(M1350,freq!$A$2:$A$40,freq!$B$2:$B$40,0),_xlfn.XLOOKUP(N1350,freq!$A$2:$A$40,freq!$B$2:$B$40,0),_xlfn.XLOOKUP(O1350,freq!$A$2:$A$40,freq!$B$2:$B$40,0),_xlfn.XLOOKUP(P1350,freq!$A$2:$A$40,freq!$B$2:$B$40,0),_xlfn.XLOOKUP(Q1350,freq!$A$2:$A$40,freq!$B$2:$B$40,0),_xlfn.XLOOKUP(R1350,freq!$A$2:$A$40,freq!$B$2:$B$40,0),_xlfn.XLOOKUP(S1350,freq!$A$2:$A$40,freq!$B$2:$B$40,0),_xlfn.XLOOKUP(T1350,freq!$A$2:$A$40,freq!$B$2:$B$40,0),_xlfn.XLOOKUP(U1350,freq!$A$2:$A$40,freq!$B$2:$B$40,0),_xlfn.XLOOKUP(V1350,freq!$A$2:$A$40,freq!$B$2:$B$40,0))</f>
        <v>46.190000000000005</v>
      </c>
    </row>
    <row r="1351" spans="1:23" hidden="1" x14ac:dyDescent="0.35">
      <c r="A1351" s="32" t="s">
        <v>205</v>
      </c>
      <c r="B1351" s="32" t="s">
        <v>32</v>
      </c>
      <c r="C1351" s="32" t="s">
        <v>36</v>
      </c>
      <c r="D1351" s="32">
        <v>5</v>
      </c>
      <c r="E1351" s="32" t="s">
        <v>30</v>
      </c>
      <c r="F1351" s="32" t="s">
        <v>37</v>
      </c>
      <c r="G1351" s="32">
        <v>4</v>
      </c>
      <c r="H1351" s="32">
        <v>3</v>
      </c>
      <c r="I1351" s="32" t="s">
        <v>43</v>
      </c>
      <c r="J1351" s="32" t="s">
        <v>3</v>
      </c>
      <c r="K1351" s="32" t="s">
        <v>45</v>
      </c>
      <c r="L1351" s="32" t="s">
        <v>42</v>
      </c>
      <c r="M1351" s="32" t="s">
        <v>50</v>
      </c>
      <c r="N1351" s="32" t="s">
        <v>49</v>
      </c>
      <c r="O1351" s="32" t="s">
        <v>33</v>
      </c>
      <c r="P1351" s="32">
        <v>6</v>
      </c>
      <c r="Q1351" s="32" t="s">
        <v>44</v>
      </c>
      <c r="R1351" s="32">
        <v>2</v>
      </c>
      <c r="S1351" s="32">
        <v>2</v>
      </c>
      <c r="T1351" s="32" t="s">
        <v>40</v>
      </c>
      <c r="U1351" s="32" t="s">
        <v>3</v>
      </c>
      <c r="V1351" s="32" t="s">
        <v>4</v>
      </c>
      <c r="W1351" s="32">
        <f>SUM(_xlfn.XLOOKUP(B1351,freq!$A$2:$A$40,freq!$B$2:$B$40,0),_xlfn.XLOOKUP(C1351,freq!$A$2:$A$40,freq!$B$2:$B$40,0),_xlfn.XLOOKUP(D1351,freq!$A$2:$A$40,freq!$B$2:$B$40,0),_xlfn.XLOOKUP(E1351,freq!$A$2:$A$40,freq!$B$2:$B$40,0),_xlfn.XLOOKUP(F1351,freq!$A$2:$A$40,freq!$B$2:$B$40,0),_xlfn.XLOOKUP(G1351,freq!$A$2:$A$40,freq!$B$2:$B$40,0),_xlfn.XLOOKUP(H1351,freq!$A$2:$A$40,freq!$B$2:$B$40,0),_xlfn.XLOOKUP(I1351,freq!$A$2:$A$40,freq!$B$2:$B$40,0),_xlfn.XLOOKUP(J1351,freq!$A$2:$A$40,freq!$B$2:$B$40,0),_xlfn.XLOOKUP(K1351,freq!$A$2:$A$40,freq!$B$2:$B$40,0),_xlfn.XLOOKUP(L1351,freq!$A$2:$A$40,freq!$B$2:$B$40,0),_xlfn.XLOOKUP(M1351,freq!$A$2:$A$40,freq!$B$2:$B$40,0),_xlfn.XLOOKUP(N1351,freq!$A$2:$A$40,freq!$B$2:$B$40,0),_xlfn.XLOOKUP(O1351,freq!$A$2:$A$40,freq!$B$2:$B$40,0),_xlfn.XLOOKUP(P1351,freq!$A$2:$A$40,freq!$B$2:$B$40,0),_xlfn.XLOOKUP(Q1351,freq!$A$2:$A$40,freq!$B$2:$B$40,0),_xlfn.XLOOKUP(R1351,freq!$A$2:$A$40,freq!$B$2:$B$40,0),_xlfn.XLOOKUP(S1351,freq!$A$2:$A$40,freq!$B$2:$B$40,0),_xlfn.XLOOKUP(T1351,freq!$A$2:$A$40,freq!$B$2:$B$40,0),_xlfn.XLOOKUP(U1351,freq!$A$2:$A$40,freq!$B$2:$B$40,0),_xlfn.XLOOKUP(V1351,freq!$A$2:$A$40,freq!$B$2:$B$40,0))</f>
        <v>46.17</v>
      </c>
    </row>
    <row r="1352" spans="1:23" hidden="1" x14ac:dyDescent="0.35">
      <c r="A1352" s="32" t="s">
        <v>693</v>
      </c>
      <c r="B1352" s="32" t="s">
        <v>48</v>
      </c>
      <c r="C1352" s="32">
        <v>7</v>
      </c>
      <c r="D1352" s="32">
        <v>5</v>
      </c>
      <c r="E1352" s="32" t="s">
        <v>32</v>
      </c>
      <c r="F1352" s="32" t="s">
        <v>45</v>
      </c>
      <c r="G1352" s="32" t="s">
        <v>29</v>
      </c>
      <c r="H1352" s="32" t="s">
        <v>4</v>
      </c>
      <c r="I1352" s="32">
        <v>9</v>
      </c>
      <c r="J1352" s="32" t="s">
        <v>33</v>
      </c>
      <c r="K1352" s="32" t="s">
        <v>0</v>
      </c>
      <c r="L1352" s="32">
        <v>0</v>
      </c>
      <c r="M1352" s="32" t="s">
        <v>42</v>
      </c>
      <c r="N1352" s="32" t="s">
        <v>0</v>
      </c>
      <c r="O1352" s="32" t="s">
        <v>0</v>
      </c>
      <c r="P1352" s="32" t="s">
        <v>44</v>
      </c>
      <c r="Q1352" s="32" t="s">
        <v>49</v>
      </c>
      <c r="R1352" s="32" t="s">
        <v>37</v>
      </c>
      <c r="S1352" s="32">
        <v>2</v>
      </c>
      <c r="T1352" s="32" t="s">
        <v>58</v>
      </c>
      <c r="U1352" s="32" t="s">
        <v>37</v>
      </c>
      <c r="V1352" s="32">
        <v>8</v>
      </c>
      <c r="W1352" s="32">
        <f>SUM(_xlfn.XLOOKUP(B1352,freq!$A$2:$A$40,freq!$B$2:$B$40,0),_xlfn.XLOOKUP(C1352,freq!$A$2:$A$40,freq!$B$2:$B$40,0),_xlfn.XLOOKUP(D1352,freq!$A$2:$A$40,freq!$B$2:$B$40,0),_xlfn.XLOOKUP(E1352,freq!$A$2:$A$40,freq!$B$2:$B$40,0),_xlfn.XLOOKUP(F1352,freq!$A$2:$A$40,freq!$B$2:$B$40,0),_xlfn.XLOOKUP(G1352,freq!$A$2:$A$40,freq!$B$2:$B$40,0),_xlfn.XLOOKUP(H1352,freq!$A$2:$A$40,freq!$B$2:$B$40,0),_xlfn.XLOOKUP(I1352,freq!$A$2:$A$40,freq!$B$2:$B$40,0),_xlfn.XLOOKUP(J1352,freq!$A$2:$A$40,freq!$B$2:$B$40,0),_xlfn.XLOOKUP(K1352,freq!$A$2:$A$40,freq!$B$2:$B$40,0),_xlfn.XLOOKUP(L1352,freq!$A$2:$A$40,freq!$B$2:$B$40,0),_xlfn.XLOOKUP(M1352,freq!$A$2:$A$40,freq!$B$2:$B$40,0),_xlfn.XLOOKUP(N1352,freq!$A$2:$A$40,freq!$B$2:$B$40,0),_xlfn.XLOOKUP(O1352,freq!$A$2:$A$40,freq!$B$2:$B$40,0),_xlfn.XLOOKUP(P1352,freq!$A$2:$A$40,freq!$B$2:$B$40,0),_xlfn.XLOOKUP(Q1352,freq!$A$2:$A$40,freq!$B$2:$B$40,0),_xlfn.XLOOKUP(R1352,freq!$A$2:$A$40,freq!$B$2:$B$40,0),_xlfn.XLOOKUP(S1352,freq!$A$2:$A$40,freq!$B$2:$B$40,0),_xlfn.XLOOKUP(T1352,freq!$A$2:$A$40,freq!$B$2:$B$40,0),_xlfn.XLOOKUP(U1352,freq!$A$2:$A$40,freq!$B$2:$B$40,0),_xlfn.XLOOKUP(V1352,freq!$A$2:$A$40,freq!$B$2:$B$40,0))</f>
        <v>46.13000000000001</v>
      </c>
    </row>
    <row r="1353" spans="1:23" hidden="1" x14ac:dyDescent="0.35">
      <c r="A1353" s="32" t="s">
        <v>258</v>
      </c>
      <c r="B1353" s="32" t="s">
        <v>29</v>
      </c>
      <c r="C1353" s="32">
        <v>2</v>
      </c>
      <c r="D1353" s="32" t="s">
        <v>35</v>
      </c>
      <c r="E1353" s="32" t="s">
        <v>59</v>
      </c>
      <c r="F1353" s="32">
        <v>1</v>
      </c>
      <c r="G1353" s="32">
        <v>9</v>
      </c>
      <c r="H1353" s="32" t="s">
        <v>46</v>
      </c>
      <c r="I1353" s="32" t="s">
        <v>38</v>
      </c>
      <c r="J1353" s="32">
        <v>3</v>
      </c>
      <c r="K1353" s="32">
        <v>1</v>
      </c>
      <c r="L1353" s="32">
        <v>1</v>
      </c>
      <c r="M1353" s="32" t="s">
        <v>56</v>
      </c>
      <c r="N1353" s="32" t="s">
        <v>4</v>
      </c>
      <c r="O1353" s="32">
        <v>7</v>
      </c>
      <c r="P1353" s="32" t="s">
        <v>1</v>
      </c>
      <c r="Q1353" s="32" t="s">
        <v>30</v>
      </c>
      <c r="R1353" s="32" t="s">
        <v>38</v>
      </c>
      <c r="S1353" s="32" t="s">
        <v>58</v>
      </c>
      <c r="T1353" s="32">
        <v>3</v>
      </c>
      <c r="U1353" s="32" t="s">
        <v>34</v>
      </c>
      <c r="V1353" s="32" t="s">
        <v>31</v>
      </c>
      <c r="W1353" s="32">
        <f>SUM(_xlfn.XLOOKUP(B1353,freq!$A$2:$A$40,freq!$B$2:$B$40,0),_xlfn.XLOOKUP(C1353,freq!$A$2:$A$40,freq!$B$2:$B$40,0),_xlfn.XLOOKUP(D1353,freq!$A$2:$A$40,freq!$B$2:$B$40,0),_xlfn.XLOOKUP(E1353,freq!$A$2:$A$40,freq!$B$2:$B$40,0),_xlfn.XLOOKUP(F1353,freq!$A$2:$A$40,freq!$B$2:$B$40,0),_xlfn.XLOOKUP(G1353,freq!$A$2:$A$40,freq!$B$2:$B$40,0),_xlfn.XLOOKUP(H1353,freq!$A$2:$A$40,freq!$B$2:$B$40,0),_xlfn.XLOOKUP(I1353,freq!$A$2:$A$40,freq!$B$2:$B$40,0),_xlfn.XLOOKUP(J1353,freq!$A$2:$A$40,freq!$B$2:$B$40,0),_xlfn.XLOOKUP(K1353,freq!$A$2:$A$40,freq!$B$2:$B$40,0),_xlfn.XLOOKUP(L1353,freq!$A$2:$A$40,freq!$B$2:$B$40,0),_xlfn.XLOOKUP(M1353,freq!$A$2:$A$40,freq!$B$2:$B$40,0),_xlfn.XLOOKUP(N1353,freq!$A$2:$A$40,freq!$B$2:$B$40,0),_xlfn.XLOOKUP(O1353,freq!$A$2:$A$40,freq!$B$2:$B$40,0),_xlfn.XLOOKUP(P1353,freq!$A$2:$A$40,freq!$B$2:$B$40,0),_xlfn.XLOOKUP(Q1353,freq!$A$2:$A$40,freq!$B$2:$B$40,0),_xlfn.XLOOKUP(R1353,freq!$A$2:$A$40,freq!$B$2:$B$40,0),_xlfn.XLOOKUP(S1353,freq!$A$2:$A$40,freq!$B$2:$B$40,0),_xlfn.XLOOKUP(T1353,freq!$A$2:$A$40,freq!$B$2:$B$40,0),_xlfn.XLOOKUP(U1353,freq!$A$2:$A$40,freq!$B$2:$B$40,0),_xlfn.XLOOKUP(V1353,freq!$A$2:$A$40,freq!$B$2:$B$40,0))</f>
        <v>46.089999999999996</v>
      </c>
    </row>
    <row r="1354" spans="1:23" hidden="1" x14ac:dyDescent="0.35">
      <c r="A1354" s="32" t="s">
        <v>1956</v>
      </c>
      <c r="B1354" s="32">
        <v>1</v>
      </c>
      <c r="C1354" s="32" t="s">
        <v>30</v>
      </c>
      <c r="D1354" s="32" t="s">
        <v>48</v>
      </c>
      <c r="E1354" s="32" t="s">
        <v>3</v>
      </c>
      <c r="F1354" s="32">
        <v>9</v>
      </c>
      <c r="G1354" s="32">
        <v>7</v>
      </c>
      <c r="H1354" s="32">
        <v>1</v>
      </c>
      <c r="I1354" s="32" t="s">
        <v>4</v>
      </c>
      <c r="J1354" s="32" t="s">
        <v>35</v>
      </c>
      <c r="K1354" s="32" t="s">
        <v>48</v>
      </c>
      <c r="L1354" s="32" t="s">
        <v>1</v>
      </c>
      <c r="M1354" s="32" t="s">
        <v>58</v>
      </c>
      <c r="N1354" s="32">
        <v>2</v>
      </c>
      <c r="O1354" s="32">
        <v>6</v>
      </c>
      <c r="P1354" s="32">
        <v>0</v>
      </c>
      <c r="Q1354" s="32" t="s">
        <v>58</v>
      </c>
      <c r="R1354" s="32">
        <v>1</v>
      </c>
      <c r="S1354" s="32" t="s">
        <v>59</v>
      </c>
      <c r="T1354" s="32" t="s">
        <v>56</v>
      </c>
      <c r="U1354" s="32" t="s">
        <v>34</v>
      </c>
      <c r="V1354" s="32" t="s">
        <v>43</v>
      </c>
      <c r="W1354" s="32">
        <f>SUM(_xlfn.XLOOKUP(B1354,freq!$A$2:$A$40,freq!$B$2:$B$40,0),_xlfn.XLOOKUP(C1354,freq!$A$2:$A$40,freq!$B$2:$B$40,0),_xlfn.XLOOKUP(D1354,freq!$A$2:$A$40,freq!$B$2:$B$40,0),_xlfn.XLOOKUP(E1354,freq!$A$2:$A$40,freq!$B$2:$B$40,0),_xlfn.XLOOKUP(F1354,freq!$A$2:$A$40,freq!$B$2:$B$40,0),_xlfn.XLOOKUP(G1354,freq!$A$2:$A$40,freq!$B$2:$B$40,0),_xlfn.XLOOKUP(H1354,freq!$A$2:$A$40,freq!$B$2:$B$40,0),_xlfn.XLOOKUP(I1354,freq!$A$2:$A$40,freq!$B$2:$B$40,0),_xlfn.XLOOKUP(J1354,freq!$A$2:$A$40,freq!$B$2:$B$40,0),_xlfn.XLOOKUP(K1354,freq!$A$2:$A$40,freq!$B$2:$B$40,0),_xlfn.XLOOKUP(L1354,freq!$A$2:$A$40,freq!$B$2:$B$40,0),_xlfn.XLOOKUP(M1354,freq!$A$2:$A$40,freq!$B$2:$B$40,0),_xlfn.XLOOKUP(N1354,freq!$A$2:$A$40,freq!$B$2:$B$40,0),_xlfn.XLOOKUP(O1354,freq!$A$2:$A$40,freq!$B$2:$B$40,0),_xlfn.XLOOKUP(P1354,freq!$A$2:$A$40,freq!$B$2:$B$40,0),_xlfn.XLOOKUP(Q1354,freq!$A$2:$A$40,freq!$B$2:$B$40,0),_xlfn.XLOOKUP(R1354,freq!$A$2:$A$40,freq!$B$2:$B$40,0),_xlfn.XLOOKUP(S1354,freq!$A$2:$A$40,freq!$B$2:$B$40,0),_xlfn.XLOOKUP(T1354,freq!$A$2:$A$40,freq!$B$2:$B$40,0),_xlfn.XLOOKUP(U1354,freq!$A$2:$A$40,freq!$B$2:$B$40,0),_xlfn.XLOOKUP(V1354,freq!$A$2:$A$40,freq!$B$2:$B$40,0))</f>
        <v>46.06</v>
      </c>
    </row>
    <row r="1355" spans="1:23" hidden="1" x14ac:dyDescent="0.35">
      <c r="A1355" s="32" t="s">
        <v>1836</v>
      </c>
      <c r="B1355" s="32" t="s">
        <v>50</v>
      </c>
      <c r="C1355" s="32" t="s">
        <v>56</v>
      </c>
      <c r="D1355" s="32" t="s">
        <v>58</v>
      </c>
      <c r="E1355" s="32" t="s">
        <v>34</v>
      </c>
      <c r="F1355" s="32">
        <v>5</v>
      </c>
      <c r="G1355" s="32" t="s">
        <v>1</v>
      </c>
      <c r="H1355" s="32" t="s">
        <v>34</v>
      </c>
      <c r="I1355" s="32" t="s">
        <v>32</v>
      </c>
      <c r="J1355" s="32" t="s">
        <v>43</v>
      </c>
      <c r="K1355" s="32" t="s">
        <v>33</v>
      </c>
      <c r="L1355" s="32" t="s">
        <v>43</v>
      </c>
      <c r="M1355" s="32">
        <v>0</v>
      </c>
      <c r="N1355" s="32">
        <v>9</v>
      </c>
      <c r="O1355" s="32" t="s">
        <v>58</v>
      </c>
      <c r="P1355" s="32" t="s">
        <v>30</v>
      </c>
      <c r="Q1355" s="32" t="s">
        <v>3</v>
      </c>
      <c r="R1355" s="32">
        <v>4</v>
      </c>
      <c r="S1355" s="32" t="s">
        <v>48</v>
      </c>
      <c r="T1355" s="32">
        <v>8</v>
      </c>
      <c r="U1355" s="32" t="s">
        <v>48</v>
      </c>
      <c r="V1355" s="32" t="s">
        <v>31</v>
      </c>
      <c r="W1355" s="32">
        <f>SUM(_xlfn.XLOOKUP(B1355,freq!$A$2:$A$40,freq!$B$2:$B$40,0),_xlfn.XLOOKUP(C1355,freq!$A$2:$A$40,freq!$B$2:$B$40,0),_xlfn.XLOOKUP(D1355,freq!$A$2:$A$40,freq!$B$2:$B$40,0),_xlfn.XLOOKUP(E1355,freq!$A$2:$A$40,freq!$B$2:$B$40,0),_xlfn.XLOOKUP(F1355,freq!$A$2:$A$40,freq!$B$2:$B$40,0),_xlfn.XLOOKUP(G1355,freq!$A$2:$A$40,freq!$B$2:$B$40,0),_xlfn.XLOOKUP(H1355,freq!$A$2:$A$40,freq!$B$2:$B$40,0),_xlfn.XLOOKUP(I1355,freq!$A$2:$A$40,freq!$B$2:$B$40,0),_xlfn.XLOOKUP(J1355,freq!$A$2:$A$40,freq!$B$2:$B$40,0),_xlfn.XLOOKUP(K1355,freq!$A$2:$A$40,freq!$B$2:$B$40,0),_xlfn.XLOOKUP(L1355,freq!$A$2:$A$40,freq!$B$2:$B$40,0),_xlfn.XLOOKUP(M1355,freq!$A$2:$A$40,freq!$B$2:$B$40,0),_xlfn.XLOOKUP(N1355,freq!$A$2:$A$40,freq!$B$2:$B$40,0),_xlfn.XLOOKUP(O1355,freq!$A$2:$A$40,freq!$B$2:$B$40,0),_xlfn.XLOOKUP(P1355,freq!$A$2:$A$40,freq!$B$2:$B$40,0),_xlfn.XLOOKUP(Q1355,freq!$A$2:$A$40,freq!$B$2:$B$40,0),_xlfn.XLOOKUP(R1355,freq!$A$2:$A$40,freq!$B$2:$B$40,0),_xlfn.XLOOKUP(S1355,freq!$A$2:$A$40,freq!$B$2:$B$40,0),_xlfn.XLOOKUP(T1355,freq!$A$2:$A$40,freq!$B$2:$B$40,0),_xlfn.XLOOKUP(U1355,freq!$A$2:$A$40,freq!$B$2:$B$40,0),_xlfn.XLOOKUP(V1355,freq!$A$2:$A$40,freq!$B$2:$B$40,0))</f>
        <v>46.04</v>
      </c>
    </row>
    <row r="1356" spans="1:23" hidden="1" x14ac:dyDescent="0.35">
      <c r="A1356" s="32" t="s">
        <v>1709</v>
      </c>
      <c r="B1356" s="32" t="s">
        <v>28</v>
      </c>
      <c r="C1356" s="32" t="s">
        <v>4</v>
      </c>
      <c r="D1356" s="32">
        <v>4</v>
      </c>
      <c r="E1356" s="32" t="s">
        <v>34</v>
      </c>
      <c r="F1356" s="32" t="s">
        <v>28</v>
      </c>
      <c r="G1356" s="32">
        <v>1</v>
      </c>
      <c r="H1356" s="32">
        <v>9</v>
      </c>
      <c r="I1356" s="32" t="s">
        <v>33</v>
      </c>
      <c r="J1356" s="32" t="s">
        <v>1</v>
      </c>
      <c r="K1356" s="32" t="s">
        <v>0</v>
      </c>
      <c r="L1356" s="32" t="s">
        <v>3</v>
      </c>
      <c r="M1356" s="32" t="s">
        <v>50</v>
      </c>
      <c r="N1356" s="32" t="s">
        <v>35</v>
      </c>
      <c r="O1356" s="32">
        <v>2</v>
      </c>
      <c r="P1356" s="32">
        <v>3</v>
      </c>
      <c r="Q1356" s="32" t="s">
        <v>50</v>
      </c>
      <c r="R1356" s="32" t="s">
        <v>30</v>
      </c>
      <c r="S1356" s="32" t="s">
        <v>4</v>
      </c>
      <c r="T1356" s="32">
        <v>0</v>
      </c>
      <c r="U1356" s="32">
        <v>5</v>
      </c>
      <c r="V1356" s="32" t="s">
        <v>45</v>
      </c>
      <c r="W1356" s="32">
        <f>SUM(_xlfn.XLOOKUP(B1356,freq!$A$2:$A$40,freq!$B$2:$B$40,0),_xlfn.XLOOKUP(C1356,freq!$A$2:$A$40,freq!$B$2:$B$40,0),_xlfn.XLOOKUP(D1356,freq!$A$2:$A$40,freq!$B$2:$B$40,0),_xlfn.XLOOKUP(E1356,freq!$A$2:$A$40,freq!$B$2:$B$40,0),_xlfn.XLOOKUP(F1356,freq!$A$2:$A$40,freq!$B$2:$B$40,0),_xlfn.XLOOKUP(G1356,freq!$A$2:$A$40,freq!$B$2:$B$40,0),_xlfn.XLOOKUP(H1356,freq!$A$2:$A$40,freq!$B$2:$B$40,0),_xlfn.XLOOKUP(I1356,freq!$A$2:$A$40,freq!$B$2:$B$40,0),_xlfn.XLOOKUP(J1356,freq!$A$2:$A$40,freq!$B$2:$B$40,0),_xlfn.XLOOKUP(K1356,freq!$A$2:$A$40,freq!$B$2:$B$40,0),_xlfn.XLOOKUP(L1356,freq!$A$2:$A$40,freq!$B$2:$B$40,0),_xlfn.XLOOKUP(M1356,freq!$A$2:$A$40,freq!$B$2:$B$40,0),_xlfn.XLOOKUP(N1356,freq!$A$2:$A$40,freq!$B$2:$B$40,0),_xlfn.XLOOKUP(O1356,freq!$A$2:$A$40,freq!$B$2:$B$40,0),_xlfn.XLOOKUP(P1356,freq!$A$2:$A$40,freq!$B$2:$B$40,0),_xlfn.XLOOKUP(Q1356,freq!$A$2:$A$40,freq!$B$2:$B$40,0),_xlfn.XLOOKUP(R1356,freq!$A$2:$A$40,freq!$B$2:$B$40,0),_xlfn.XLOOKUP(S1356,freq!$A$2:$A$40,freq!$B$2:$B$40,0),_xlfn.XLOOKUP(T1356,freq!$A$2:$A$40,freq!$B$2:$B$40,0),_xlfn.XLOOKUP(U1356,freq!$A$2:$A$40,freq!$B$2:$B$40,0),_xlfn.XLOOKUP(V1356,freq!$A$2:$A$40,freq!$B$2:$B$40,0))</f>
        <v>46.03</v>
      </c>
    </row>
    <row r="1357" spans="1:23" hidden="1" x14ac:dyDescent="0.35">
      <c r="A1357" s="32" t="s">
        <v>1830</v>
      </c>
      <c r="B1357" s="32" t="s">
        <v>38</v>
      </c>
      <c r="C1357" s="32" t="s">
        <v>29</v>
      </c>
      <c r="D1357" s="32" t="s">
        <v>29</v>
      </c>
      <c r="E1357" s="32" t="s">
        <v>48</v>
      </c>
      <c r="F1357" s="32">
        <v>9</v>
      </c>
      <c r="G1357" s="32" t="s">
        <v>32</v>
      </c>
      <c r="H1357" s="32">
        <v>2</v>
      </c>
      <c r="I1357" s="32" t="s">
        <v>34</v>
      </c>
      <c r="J1357" s="32" t="s">
        <v>30</v>
      </c>
      <c r="K1357" s="32">
        <v>8</v>
      </c>
      <c r="L1357" s="32">
        <v>9</v>
      </c>
      <c r="M1357" s="32" t="s">
        <v>50</v>
      </c>
      <c r="N1357" s="32" t="s">
        <v>46</v>
      </c>
      <c r="O1357" s="32" t="s">
        <v>40</v>
      </c>
      <c r="P1357" s="32" t="s">
        <v>36</v>
      </c>
      <c r="Q1357" s="32" t="s">
        <v>2</v>
      </c>
      <c r="R1357" s="32">
        <v>4</v>
      </c>
      <c r="S1357" s="32" t="s">
        <v>4</v>
      </c>
      <c r="T1357" s="32">
        <v>4</v>
      </c>
      <c r="U1357" s="32" t="s">
        <v>4</v>
      </c>
      <c r="V1357" s="32" t="s">
        <v>35</v>
      </c>
      <c r="W1357" s="32">
        <f>SUM(_xlfn.XLOOKUP(B1357,freq!$A$2:$A$40,freq!$B$2:$B$40,0),_xlfn.XLOOKUP(C1357,freq!$A$2:$A$40,freq!$B$2:$B$40,0),_xlfn.XLOOKUP(D1357,freq!$A$2:$A$40,freq!$B$2:$B$40,0),_xlfn.XLOOKUP(E1357,freq!$A$2:$A$40,freq!$B$2:$B$40,0),_xlfn.XLOOKUP(F1357,freq!$A$2:$A$40,freq!$B$2:$B$40,0),_xlfn.XLOOKUP(G1357,freq!$A$2:$A$40,freq!$B$2:$B$40,0),_xlfn.XLOOKUP(H1357,freq!$A$2:$A$40,freq!$B$2:$B$40,0),_xlfn.XLOOKUP(I1357,freq!$A$2:$A$40,freq!$B$2:$B$40,0),_xlfn.XLOOKUP(J1357,freq!$A$2:$A$40,freq!$B$2:$B$40,0),_xlfn.XLOOKUP(K1357,freq!$A$2:$A$40,freq!$B$2:$B$40,0),_xlfn.XLOOKUP(L1357,freq!$A$2:$A$40,freq!$B$2:$B$40,0),_xlfn.XLOOKUP(M1357,freq!$A$2:$A$40,freq!$B$2:$B$40,0),_xlfn.XLOOKUP(N1357,freq!$A$2:$A$40,freq!$B$2:$B$40,0),_xlfn.XLOOKUP(O1357,freq!$A$2:$A$40,freq!$B$2:$B$40,0),_xlfn.XLOOKUP(P1357,freq!$A$2:$A$40,freq!$B$2:$B$40,0),_xlfn.XLOOKUP(Q1357,freq!$A$2:$A$40,freq!$B$2:$B$40,0),_xlfn.XLOOKUP(R1357,freq!$A$2:$A$40,freq!$B$2:$B$40,0),_xlfn.XLOOKUP(S1357,freq!$A$2:$A$40,freq!$B$2:$B$40,0),_xlfn.XLOOKUP(T1357,freq!$A$2:$A$40,freq!$B$2:$B$40,0),_xlfn.XLOOKUP(U1357,freq!$A$2:$A$40,freq!$B$2:$B$40,0),_xlfn.XLOOKUP(V1357,freq!$A$2:$A$40,freq!$B$2:$B$40,0))</f>
        <v>46.01</v>
      </c>
    </row>
    <row r="1358" spans="1:23" hidden="1" x14ac:dyDescent="0.35">
      <c r="A1358" s="32" t="s">
        <v>1614</v>
      </c>
      <c r="B1358" s="32" t="s">
        <v>29</v>
      </c>
      <c r="C1358" s="32" t="s">
        <v>30</v>
      </c>
      <c r="D1358" s="32" t="s">
        <v>31</v>
      </c>
      <c r="E1358" s="32" t="s">
        <v>59</v>
      </c>
      <c r="F1358" s="32">
        <v>1</v>
      </c>
      <c r="G1358" s="32" t="s">
        <v>41</v>
      </c>
      <c r="H1358" s="32" t="s">
        <v>3</v>
      </c>
      <c r="I1358" s="32" t="s">
        <v>35</v>
      </c>
      <c r="J1358" s="32">
        <v>0</v>
      </c>
      <c r="K1358" s="32" t="s">
        <v>46</v>
      </c>
      <c r="L1358" s="32">
        <v>7</v>
      </c>
      <c r="M1358" s="32" t="s">
        <v>44</v>
      </c>
      <c r="N1358" s="32" t="s">
        <v>30</v>
      </c>
      <c r="O1358" s="32" t="s">
        <v>50</v>
      </c>
      <c r="P1358" s="32" t="s">
        <v>33</v>
      </c>
      <c r="Q1358" s="32" t="s">
        <v>48</v>
      </c>
      <c r="R1358" s="32">
        <v>4</v>
      </c>
      <c r="S1358" s="32" t="s">
        <v>41</v>
      </c>
      <c r="T1358" s="32">
        <v>3</v>
      </c>
      <c r="U1358" s="32" t="s">
        <v>50</v>
      </c>
      <c r="V1358" s="32">
        <v>8</v>
      </c>
      <c r="W1358" s="32">
        <f>SUM(_xlfn.XLOOKUP(B1358,freq!$A$2:$A$40,freq!$B$2:$B$40,0),_xlfn.XLOOKUP(C1358,freq!$A$2:$A$40,freq!$B$2:$B$40,0),_xlfn.XLOOKUP(D1358,freq!$A$2:$A$40,freq!$B$2:$B$40,0),_xlfn.XLOOKUP(E1358,freq!$A$2:$A$40,freq!$B$2:$B$40,0),_xlfn.XLOOKUP(F1358,freq!$A$2:$A$40,freq!$B$2:$B$40,0),_xlfn.XLOOKUP(G1358,freq!$A$2:$A$40,freq!$B$2:$B$40,0),_xlfn.XLOOKUP(H1358,freq!$A$2:$A$40,freq!$B$2:$B$40,0),_xlfn.XLOOKUP(I1358,freq!$A$2:$A$40,freq!$B$2:$B$40,0),_xlfn.XLOOKUP(J1358,freq!$A$2:$A$40,freq!$B$2:$B$40,0),_xlfn.XLOOKUP(K1358,freq!$A$2:$A$40,freq!$B$2:$B$40,0),_xlfn.XLOOKUP(L1358,freq!$A$2:$A$40,freq!$B$2:$B$40,0),_xlfn.XLOOKUP(M1358,freq!$A$2:$A$40,freq!$B$2:$B$40,0),_xlfn.XLOOKUP(N1358,freq!$A$2:$A$40,freq!$B$2:$B$40,0),_xlfn.XLOOKUP(O1358,freq!$A$2:$A$40,freq!$B$2:$B$40,0),_xlfn.XLOOKUP(P1358,freq!$A$2:$A$40,freq!$B$2:$B$40,0),_xlfn.XLOOKUP(Q1358,freq!$A$2:$A$40,freq!$B$2:$B$40,0),_xlfn.XLOOKUP(R1358,freq!$A$2:$A$40,freq!$B$2:$B$40,0),_xlfn.XLOOKUP(S1358,freq!$A$2:$A$40,freq!$B$2:$B$40,0),_xlfn.XLOOKUP(T1358,freq!$A$2:$A$40,freq!$B$2:$B$40,0),_xlfn.XLOOKUP(U1358,freq!$A$2:$A$40,freq!$B$2:$B$40,0),_xlfn.XLOOKUP(V1358,freq!$A$2:$A$40,freq!$B$2:$B$40,0))</f>
        <v>45.96</v>
      </c>
    </row>
    <row r="1359" spans="1:23" hidden="1" x14ac:dyDescent="0.35">
      <c r="A1359" s="32" t="s">
        <v>781</v>
      </c>
      <c r="B1359" s="32">
        <v>7</v>
      </c>
      <c r="C1359" s="32">
        <v>2</v>
      </c>
      <c r="D1359" s="32" t="s">
        <v>37</v>
      </c>
      <c r="E1359" s="32">
        <v>3</v>
      </c>
      <c r="F1359" s="32" t="s">
        <v>56</v>
      </c>
      <c r="G1359" s="32">
        <v>1</v>
      </c>
      <c r="H1359" s="32" t="s">
        <v>44</v>
      </c>
      <c r="I1359" s="32" t="s">
        <v>3</v>
      </c>
      <c r="J1359" s="32" t="s">
        <v>42</v>
      </c>
      <c r="K1359" s="32" t="s">
        <v>1</v>
      </c>
      <c r="L1359" s="32" t="s">
        <v>4</v>
      </c>
      <c r="M1359" s="32" t="s">
        <v>49</v>
      </c>
      <c r="N1359" s="32">
        <v>1</v>
      </c>
      <c r="O1359" s="32" t="s">
        <v>4</v>
      </c>
      <c r="P1359" s="32">
        <v>6</v>
      </c>
      <c r="Q1359" s="32" t="s">
        <v>49</v>
      </c>
      <c r="R1359" s="32" t="s">
        <v>36</v>
      </c>
      <c r="S1359" s="32">
        <v>1</v>
      </c>
      <c r="T1359" s="32" t="s">
        <v>41</v>
      </c>
      <c r="U1359" s="32" t="s">
        <v>33</v>
      </c>
      <c r="V1359" s="32" t="s">
        <v>29</v>
      </c>
      <c r="W1359" s="32">
        <f>SUM(_xlfn.XLOOKUP(B1359,freq!$A$2:$A$40,freq!$B$2:$B$40,0),_xlfn.XLOOKUP(C1359,freq!$A$2:$A$40,freq!$B$2:$B$40,0),_xlfn.XLOOKUP(D1359,freq!$A$2:$A$40,freq!$B$2:$B$40,0),_xlfn.XLOOKUP(E1359,freq!$A$2:$A$40,freq!$B$2:$B$40,0),_xlfn.XLOOKUP(F1359,freq!$A$2:$A$40,freq!$B$2:$B$40,0),_xlfn.XLOOKUP(G1359,freq!$A$2:$A$40,freq!$B$2:$B$40,0),_xlfn.XLOOKUP(H1359,freq!$A$2:$A$40,freq!$B$2:$B$40,0),_xlfn.XLOOKUP(I1359,freq!$A$2:$A$40,freq!$B$2:$B$40,0),_xlfn.XLOOKUP(J1359,freq!$A$2:$A$40,freq!$B$2:$B$40,0),_xlfn.XLOOKUP(K1359,freq!$A$2:$A$40,freq!$B$2:$B$40,0),_xlfn.XLOOKUP(L1359,freq!$A$2:$A$40,freq!$B$2:$B$40,0),_xlfn.XLOOKUP(M1359,freq!$A$2:$A$40,freq!$B$2:$B$40,0),_xlfn.XLOOKUP(N1359,freq!$A$2:$A$40,freq!$B$2:$B$40,0),_xlfn.XLOOKUP(O1359,freq!$A$2:$A$40,freq!$B$2:$B$40,0),_xlfn.XLOOKUP(P1359,freq!$A$2:$A$40,freq!$B$2:$B$40,0),_xlfn.XLOOKUP(Q1359,freq!$A$2:$A$40,freq!$B$2:$B$40,0),_xlfn.XLOOKUP(R1359,freq!$A$2:$A$40,freq!$B$2:$B$40,0),_xlfn.XLOOKUP(S1359,freq!$A$2:$A$40,freq!$B$2:$B$40,0),_xlfn.XLOOKUP(T1359,freq!$A$2:$A$40,freq!$B$2:$B$40,0),_xlfn.XLOOKUP(U1359,freq!$A$2:$A$40,freq!$B$2:$B$40,0),_xlfn.XLOOKUP(V1359,freq!$A$2:$A$40,freq!$B$2:$B$40,0))</f>
        <v>45.949999999999996</v>
      </c>
    </row>
    <row r="1360" spans="1:23" hidden="1" x14ac:dyDescent="0.35">
      <c r="A1360" s="32" t="s">
        <v>863</v>
      </c>
      <c r="B1360" s="32" t="s">
        <v>41</v>
      </c>
      <c r="C1360" s="32">
        <v>3</v>
      </c>
      <c r="D1360" s="32">
        <v>5</v>
      </c>
      <c r="E1360" s="32">
        <v>1</v>
      </c>
      <c r="F1360" s="32" t="s">
        <v>58</v>
      </c>
      <c r="G1360" s="32" t="s">
        <v>32</v>
      </c>
      <c r="H1360" s="32" t="s">
        <v>48</v>
      </c>
      <c r="I1360" s="32" t="s">
        <v>45</v>
      </c>
      <c r="J1360" s="32" t="s">
        <v>4</v>
      </c>
      <c r="K1360" s="32" t="s">
        <v>4</v>
      </c>
      <c r="L1360" s="32" t="s">
        <v>49</v>
      </c>
      <c r="M1360" s="32" t="s">
        <v>42</v>
      </c>
      <c r="N1360" s="32" t="s">
        <v>41</v>
      </c>
      <c r="O1360" s="32" t="s">
        <v>28</v>
      </c>
      <c r="P1360" s="32" t="s">
        <v>59</v>
      </c>
      <c r="Q1360" s="32" t="s">
        <v>31</v>
      </c>
      <c r="R1360" s="32" t="s">
        <v>32</v>
      </c>
      <c r="S1360" s="32" t="s">
        <v>49</v>
      </c>
      <c r="T1360" s="32">
        <v>4</v>
      </c>
      <c r="U1360" s="32">
        <v>1</v>
      </c>
      <c r="V1360" s="32">
        <v>1</v>
      </c>
      <c r="W1360" s="32">
        <f>SUM(_xlfn.XLOOKUP(B1360,freq!$A$2:$A$40,freq!$B$2:$B$40,0),_xlfn.XLOOKUP(C1360,freq!$A$2:$A$40,freq!$B$2:$B$40,0),_xlfn.XLOOKUP(D1360,freq!$A$2:$A$40,freq!$B$2:$B$40,0),_xlfn.XLOOKUP(E1360,freq!$A$2:$A$40,freq!$B$2:$B$40,0),_xlfn.XLOOKUP(F1360,freq!$A$2:$A$40,freq!$B$2:$B$40,0),_xlfn.XLOOKUP(G1360,freq!$A$2:$A$40,freq!$B$2:$B$40,0),_xlfn.XLOOKUP(H1360,freq!$A$2:$A$40,freq!$B$2:$B$40,0),_xlfn.XLOOKUP(I1360,freq!$A$2:$A$40,freq!$B$2:$B$40,0),_xlfn.XLOOKUP(J1360,freq!$A$2:$A$40,freq!$B$2:$B$40,0),_xlfn.XLOOKUP(K1360,freq!$A$2:$A$40,freq!$B$2:$B$40,0),_xlfn.XLOOKUP(L1360,freq!$A$2:$A$40,freq!$B$2:$B$40,0),_xlfn.XLOOKUP(M1360,freq!$A$2:$A$40,freq!$B$2:$B$40,0),_xlfn.XLOOKUP(N1360,freq!$A$2:$A$40,freq!$B$2:$B$40,0),_xlfn.XLOOKUP(O1360,freq!$A$2:$A$40,freq!$B$2:$B$40,0),_xlfn.XLOOKUP(P1360,freq!$A$2:$A$40,freq!$B$2:$B$40,0),_xlfn.XLOOKUP(Q1360,freq!$A$2:$A$40,freq!$B$2:$B$40,0),_xlfn.XLOOKUP(R1360,freq!$A$2:$A$40,freq!$B$2:$B$40,0),_xlfn.XLOOKUP(S1360,freq!$A$2:$A$40,freq!$B$2:$B$40,0),_xlfn.XLOOKUP(T1360,freq!$A$2:$A$40,freq!$B$2:$B$40,0),_xlfn.XLOOKUP(U1360,freq!$A$2:$A$40,freq!$B$2:$B$40,0),_xlfn.XLOOKUP(V1360,freq!$A$2:$A$40,freq!$B$2:$B$40,0))</f>
        <v>45.940000000000005</v>
      </c>
    </row>
    <row r="1361" spans="1:23" hidden="1" x14ac:dyDescent="0.35">
      <c r="A1361" s="32" t="s">
        <v>1809</v>
      </c>
      <c r="B1361" s="32" t="s">
        <v>38</v>
      </c>
      <c r="C1361" s="32" t="s">
        <v>32</v>
      </c>
      <c r="D1361" s="32">
        <v>5</v>
      </c>
      <c r="E1361" s="32">
        <v>4</v>
      </c>
      <c r="F1361" s="32" t="s">
        <v>58</v>
      </c>
      <c r="G1361" s="32" t="s">
        <v>35</v>
      </c>
      <c r="H1361" s="32" t="s">
        <v>29</v>
      </c>
      <c r="I1361" s="32" t="s">
        <v>58</v>
      </c>
      <c r="J1361" s="32">
        <v>3</v>
      </c>
      <c r="K1361" s="32" t="s">
        <v>50</v>
      </c>
      <c r="L1361" s="32" t="s">
        <v>3</v>
      </c>
      <c r="M1361" s="32" t="s">
        <v>35</v>
      </c>
      <c r="N1361" s="32" t="s">
        <v>48</v>
      </c>
      <c r="O1361" s="32" t="s">
        <v>28</v>
      </c>
      <c r="P1361" s="32">
        <v>1</v>
      </c>
      <c r="Q1361" s="32" t="s">
        <v>59</v>
      </c>
      <c r="R1361" s="32">
        <v>6</v>
      </c>
      <c r="S1361" s="32" t="s">
        <v>3</v>
      </c>
      <c r="T1361" s="32" t="s">
        <v>30</v>
      </c>
      <c r="U1361" s="32">
        <v>6</v>
      </c>
      <c r="V1361" s="32">
        <v>5</v>
      </c>
      <c r="W1361" s="32">
        <f>SUM(_xlfn.XLOOKUP(B1361,freq!$A$2:$A$40,freq!$B$2:$B$40,0),_xlfn.XLOOKUP(C1361,freq!$A$2:$A$40,freq!$B$2:$B$40,0),_xlfn.XLOOKUP(D1361,freq!$A$2:$A$40,freq!$B$2:$B$40,0),_xlfn.XLOOKUP(E1361,freq!$A$2:$A$40,freq!$B$2:$B$40,0),_xlfn.XLOOKUP(F1361,freq!$A$2:$A$40,freq!$B$2:$B$40,0),_xlfn.XLOOKUP(G1361,freq!$A$2:$A$40,freq!$B$2:$B$40,0),_xlfn.XLOOKUP(H1361,freq!$A$2:$A$40,freq!$B$2:$B$40,0),_xlfn.XLOOKUP(I1361,freq!$A$2:$A$40,freq!$B$2:$B$40,0),_xlfn.XLOOKUP(J1361,freq!$A$2:$A$40,freq!$B$2:$B$40,0),_xlfn.XLOOKUP(K1361,freq!$A$2:$A$40,freq!$B$2:$B$40,0),_xlfn.XLOOKUP(L1361,freq!$A$2:$A$40,freq!$B$2:$B$40,0),_xlfn.XLOOKUP(M1361,freq!$A$2:$A$40,freq!$B$2:$B$40,0),_xlfn.XLOOKUP(N1361,freq!$A$2:$A$40,freq!$B$2:$B$40,0),_xlfn.XLOOKUP(O1361,freq!$A$2:$A$40,freq!$B$2:$B$40,0),_xlfn.XLOOKUP(P1361,freq!$A$2:$A$40,freq!$B$2:$B$40,0),_xlfn.XLOOKUP(Q1361,freq!$A$2:$A$40,freq!$B$2:$B$40,0),_xlfn.XLOOKUP(R1361,freq!$A$2:$A$40,freq!$B$2:$B$40,0),_xlfn.XLOOKUP(S1361,freq!$A$2:$A$40,freq!$B$2:$B$40,0),_xlfn.XLOOKUP(T1361,freq!$A$2:$A$40,freq!$B$2:$B$40,0),_xlfn.XLOOKUP(U1361,freq!$A$2:$A$40,freq!$B$2:$B$40,0),_xlfn.XLOOKUP(V1361,freq!$A$2:$A$40,freq!$B$2:$B$40,0))</f>
        <v>45.940000000000005</v>
      </c>
    </row>
    <row r="1362" spans="1:23" hidden="1" x14ac:dyDescent="0.35">
      <c r="A1362" s="32" t="s">
        <v>1939</v>
      </c>
      <c r="B1362" s="32" t="s">
        <v>59</v>
      </c>
      <c r="C1362" s="32" t="s">
        <v>36</v>
      </c>
      <c r="D1362" s="32" t="s">
        <v>38</v>
      </c>
      <c r="E1362" s="32" t="s">
        <v>2</v>
      </c>
      <c r="F1362" s="32">
        <v>2</v>
      </c>
      <c r="G1362" s="32" t="s">
        <v>42</v>
      </c>
      <c r="H1362" s="32" t="s">
        <v>58</v>
      </c>
      <c r="I1362" s="32" t="s">
        <v>38</v>
      </c>
      <c r="J1362" s="32" t="s">
        <v>50</v>
      </c>
      <c r="K1362" s="32" t="s">
        <v>2</v>
      </c>
      <c r="L1362" s="32" t="s">
        <v>50</v>
      </c>
      <c r="M1362" s="32" t="s">
        <v>49</v>
      </c>
      <c r="N1362" s="32" t="s">
        <v>32</v>
      </c>
      <c r="O1362" s="32" t="s">
        <v>2</v>
      </c>
      <c r="P1362" s="32">
        <v>4</v>
      </c>
      <c r="Q1362" s="32" t="s">
        <v>0</v>
      </c>
      <c r="R1362" s="32">
        <v>2</v>
      </c>
      <c r="S1362" s="32" t="s">
        <v>42</v>
      </c>
      <c r="T1362" s="32" t="s">
        <v>32</v>
      </c>
      <c r="U1362" s="32" t="s">
        <v>4</v>
      </c>
      <c r="V1362" s="32">
        <v>3</v>
      </c>
      <c r="W1362" s="32">
        <f>SUM(_xlfn.XLOOKUP(B1362,freq!$A$2:$A$40,freq!$B$2:$B$40,0),_xlfn.XLOOKUP(C1362,freq!$A$2:$A$40,freq!$B$2:$B$40,0),_xlfn.XLOOKUP(D1362,freq!$A$2:$A$40,freq!$B$2:$B$40,0),_xlfn.XLOOKUP(E1362,freq!$A$2:$A$40,freq!$B$2:$B$40,0),_xlfn.XLOOKUP(F1362,freq!$A$2:$A$40,freq!$B$2:$B$40,0),_xlfn.XLOOKUP(G1362,freq!$A$2:$A$40,freq!$B$2:$B$40,0),_xlfn.XLOOKUP(H1362,freq!$A$2:$A$40,freq!$B$2:$B$40,0),_xlfn.XLOOKUP(I1362,freq!$A$2:$A$40,freq!$B$2:$B$40,0),_xlfn.XLOOKUP(J1362,freq!$A$2:$A$40,freq!$B$2:$B$40,0),_xlfn.XLOOKUP(K1362,freq!$A$2:$A$40,freq!$B$2:$B$40,0),_xlfn.XLOOKUP(L1362,freq!$A$2:$A$40,freq!$B$2:$B$40,0),_xlfn.XLOOKUP(M1362,freq!$A$2:$A$40,freq!$B$2:$B$40,0),_xlfn.XLOOKUP(N1362,freq!$A$2:$A$40,freq!$B$2:$B$40,0),_xlfn.XLOOKUP(O1362,freq!$A$2:$A$40,freq!$B$2:$B$40,0),_xlfn.XLOOKUP(P1362,freq!$A$2:$A$40,freq!$B$2:$B$40,0),_xlfn.XLOOKUP(Q1362,freq!$A$2:$A$40,freq!$B$2:$B$40,0),_xlfn.XLOOKUP(R1362,freq!$A$2:$A$40,freq!$B$2:$B$40,0),_xlfn.XLOOKUP(S1362,freq!$A$2:$A$40,freq!$B$2:$B$40,0),_xlfn.XLOOKUP(T1362,freq!$A$2:$A$40,freq!$B$2:$B$40,0),_xlfn.XLOOKUP(U1362,freq!$A$2:$A$40,freq!$B$2:$B$40,0),_xlfn.XLOOKUP(V1362,freq!$A$2:$A$40,freq!$B$2:$B$40,0))</f>
        <v>45.930000000000007</v>
      </c>
    </row>
    <row r="1363" spans="1:23" hidden="1" x14ac:dyDescent="0.35">
      <c r="A1363" s="32" t="s">
        <v>220</v>
      </c>
      <c r="B1363" s="32">
        <v>5</v>
      </c>
      <c r="C1363" s="32" t="s">
        <v>35</v>
      </c>
      <c r="D1363" s="32" t="s">
        <v>36</v>
      </c>
      <c r="E1363" s="32" t="s">
        <v>41</v>
      </c>
      <c r="F1363" s="32" t="s">
        <v>48</v>
      </c>
      <c r="G1363" s="32" t="s">
        <v>56</v>
      </c>
      <c r="H1363" s="32" t="s">
        <v>32</v>
      </c>
      <c r="I1363" s="32" t="s">
        <v>38</v>
      </c>
      <c r="J1363" s="32">
        <v>4</v>
      </c>
      <c r="K1363" s="32" t="s">
        <v>43</v>
      </c>
      <c r="L1363" s="32" t="s">
        <v>28</v>
      </c>
      <c r="M1363" s="32" t="s">
        <v>50</v>
      </c>
      <c r="N1363" s="32" t="s">
        <v>1</v>
      </c>
      <c r="O1363" s="32" t="s">
        <v>30</v>
      </c>
      <c r="P1363" s="32">
        <v>7</v>
      </c>
      <c r="Q1363" s="32" t="s">
        <v>29</v>
      </c>
      <c r="R1363" s="32" t="s">
        <v>59</v>
      </c>
      <c r="S1363" s="32" t="s">
        <v>41</v>
      </c>
      <c r="T1363" s="32">
        <v>8</v>
      </c>
      <c r="U1363" s="32" t="s">
        <v>50</v>
      </c>
      <c r="V1363" s="32">
        <v>7</v>
      </c>
      <c r="W1363" s="32">
        <f>SUM(_xlfn.XLOOKUP(B1363,freq!$A$2:$A$40,freq!$B$2:$B$40,0),_xlfn.XLOOKUP(C1363,freq!$A$2:$A$40,freq!$B$2:$B$40,0),_xlfn.XLOOKUP(D1363,freq!$A$2:$A$40,freq!$B$2:$B$40,0),_xlfn.XLOOKUP(E1363,freq!$A$2:$A$40,freq!$B$2:$B$40,0),_xlfn.XLOOKUP(F1363,freq!$A$2:$A$40,freq!$B$2:$B$40,0),_xlfn.XLOOKUP(G1363,freq!$A$2:$A$40,freq!$B$2:$B$40,0),_xlfn.XLOOKUP(H1363,freq!$A$2:$A$40,freq!$B$2:$B$40,0),_xlfn.XLOOKUP(I1363,freq!$A$2:$A$40,freq!$B$2:$B$40,0),_xlfn.XLOOKUP(J1363,freq!$A$2:$A$40,freq!$B$2:$B$40,0),_xlfn.XLOOKUP(K1363,freq!$A$2:$A$40,freq!$B$2:$B$40,0),_xlfn.XLOOKUP(L1363,freq!$A$2:$A$40,freq!$B$2:$B$40,0),_xlfn.XLOOKUP(M1363,freq!$A$2:$A$40,freq!$B$2:$B$40,0),_xlfn.XLOOKUP(N1363,freq!$A$2:$A$40,freq!$B$2:$B$40,0),_xlfn.XLOOKUP(O1363,freq!$A$2:$A$40,freq!$B$2:$B$40,0),_xlfn.XLOOKUP(P1363,freq!$A$2:$A$40,freq!$B$2:$B$40,0),_xlfn.XLOOKUP(Q1363,freq!$A$2:$A$40,freq!$B$2:$B$40,0),_xlfn.XLOOKUP(R1363,freq!$A$2:$A$40,freq!$B$2:$B$40,0),_xlfn.XLOOKUP(S1363,freq!$A$2:$A$40,freq!$B$2:$B$40,0),_xlfn.XLOOKUP(T1363,freq!$A$2:$A$40,freq!$B$2:$B$40,0),_xlfn.XLOOKUP(U1363,freq!$A$2:$A$40,freq!$B$2:$B$40,0),_xlfn.XLOOKUP(V1363,freq!$A$2:$A$40,freq!$B$2:$B$40,0))</f>
        <v>45.899999999999991</v>
      </c>
    </row>
    <row r="1364" spans="1:23" hidden="1" x14ac:dyDescent="0.35">
      <c r="A1364" s="32" t="s">
        <v>602</v>
      </c>
      <c r="B1364" s="32" t="s">
        <v>43</v>
      </c>
      <c r="C1364" s="32" t="s">
        <v>44</v>
      </c>
      <c r="D1364" s="32" t="s">
        <v>49</v>
      </c>
      <c r="E1364" s="32" t="s">
        <v>49</v>
      </c>
      <c r="F1364" s="32">
        <v>3</v>
      </c>
      <c r="G1364" s="32" t="s">
        <v>31</v>
      </c>
      <c r="H1364" s="32" t="s">
        <v>53</v>
      </c>
      <c r="I1364" s="32" t="s">
        <v>59</v>
      </c>
      <c r="J1364" s="32" t="s">
        <v>58</v>
      </c>
      <c r="K1364" s="32" t="s">
        <v>42</v>
      </c>
      <c r="L1364" s="32" t="s">
        <v>56</v>
      </c>
      <c r="M1364" s="32" t="s">
        <v>1</v>
      </c>
      <c r="N1364" s="32" t="s">
        <v>3</v>
      </c>
      <c r="O1364" s="32">
        <v>3</v>
      </c>
      <c r="P1364" s="32" t="s">
        <v>32</v>
      </c>
      <c r="Q1364" s="32" t="s">
        <v>34</v>
      </c>
      <c r="R1364" s="32" t="s">
        <v>33</v>
      </c>
      <c r="S1364" s="32" t="s">
        <v>33</v>
      </c>
      <c r="T1364" s="32" t="s">
        <v>44</v>
      </c>
      <c r="U1364" s="32">
        <v>8</v>
      </c>
      <c r="V1364" s="32" t="s">
        <v>40</v>
      </c>
      <c r="W1364" s="32">
        <f>SUM(_xlfn.XLOOKUP(B1364,freq!$A$2:$A$40,freq!$B$2:$B$40,0),_xlfn.XLOOKUP(C1364,freq!$A$2:$A$40,freq!$B$2:$B$40,0),_xlfn.XLOOKUP(D1364,freq!$A$2:$A$40,freq!$B$2:$B$40,0),_xlfn.XLOOKUP(E1364,freq!$A$2:$A$40,freq!$B$2:$B$40,0),_xlfn.XLOOKUP(F1364,freq!$A$2:$A$40,freq!$B$2:$B$40,0),_xlfn.XLOOKUP(G1364,freq!$A$2:$A$40,freq!$B$2:$B$40,0),_xlfn.XLOOKUP(H1364,freq!$A$2:$A$40,freq!$B$2:$B$40,0),_xlfn.XLOOKUP(I1364,freq!$A$2:$A$40,freq!$B$2:$B$40,0),_xlfn.XLOOKUP(J1364,freq!$A$2:$A$40,freq!$B$2:$B$40,0),_xlfn.XLOOKUP(K1364,freq!$A$2:$A$40,freq!$B$2:$B$40,0),_xlfn.XLOOKUP(L1364,freq!$A$2:$A$40,freq!$B$2:$B$40,0),_xlfn.XLOOKUP(M1364,freq!$A$2:$A$40,freq!$B$2:$B$40,0),_xlfn.XLOOKUP(N1364,freq!$A$2:$A$40,freq!$B$2:$B$40,0),_xlfn.XLOOKUP(O1364,freq!$A$2:$A$40,freq!$B$2:$B$40,0),_xlfn.XLOOKUP(P1364,freq!$A$2:$A$40,freq!$B$2:$B$40,0),_xlfn.XLOOKUP(Q1364,freq!$A$2:$A$40,freq!$B$2:$B$40,0),_xlfn.XLOOKUP(R1364,freq!$A$2:$A$40,freq!$B$2:$B$40,0),_xlfn.XLOOKUP(S1364,freq!$A$2:$A$40,freq!$B$2:$B$40,0),_xlfn.XLOOKUP(T1364,freq!$A$2:$A$40,freq!$B$2:$B$40,0),_xlfn.XLOOKUP(U1364,freq!$A$2:$A$40,freq!$B$2:$B$40,0),_xlfn.XLOOKUP(V1364,freq!$A$2:$A$40,freq!$B$2:$B$40,0))</f>
        <v>45.87</v>
      </c>
    </row>
    <row r="1365" spans="1:23" hidden="1" x14ac:dyDescent="0.35">
      <c r="A1365" s="32" t="s">
        <v>831</v>
      </c>
      <c r="B1365" s="32" t="s">
        <v>28</v>
      </c>
      <c r="C1365" s="32" t="s">
        <v>42</v>
      </c>
      <c r="D1365" s="32" t="s">
        <v>58</v>
      </c>
      <c r="E1365" s="32" t="s">
        <v>50</v>
      </c>
      <c r="F1365" s="32" t="s">
        <v>46</v>
      </c>
      <c r="G1365" s="32">
        <v>2</v>
      </c>
      <c r="H1365" s="32" t="s">
        <v>36</v>
      </c>
      <c r="I1365" s="32" t="s">
        <v>58</v>
      </c>
      <c r="J1365" s="32">
        <v>2</v>
      </c>
      <c r="K1365" s="32" t="s">
        <v>41</v>
      </c>
      <c r="L1365" s="32" t="s">
        <v>4</v>
      </c>
      <c r="M1365" s="32" t="s">
        <v>3</v>
      </c>
      <c r="N1365" s="32">
        <v>9</v>
      </c>
      <c r="O1365" s="32" t="s">
        <v>28</v>
      </c>
      <c r="P1365" s="32">
        <v>4</v>
      </c>
      <c r="Q1365" s="32" t="s">
        <v>48</v>
      </c>
      <c r="R1365" s="32">
        <v>2</v>
      </c>
      <c r="S1365" s="32" t="s">
        <v>32</v>
      </c>
      <c r="T1365" s="32">
        <v>6</v>
      </c>
      <c r="U1365" s="32" t="s">
        <v>1</v>
      </c>
      <c r="V1365" s="32" t="s">
        <v>1</v>
      </c>
      <c r="W1365" s="32">
        <f>SUM(_xlfn.XLOOKUP(B1365,freq!$A$2:$A$40,freq!$B$2:$B$40,0),_xlfn.XLOOKUP(C1365,freq!$A$2:$A$40,freq!$B$2:$B$40,0),_xlfn.XLOOKUP(D1365,freq!$A$2:$A$40,freq!$B$2:$B$40,0),_xlfn.XLOOKUP(E1365,freq!$A$2:$A$40,freq!$B$2:$B$40,0),_xlfn.XLOOKUP(F1365,freq!$A$2:$A$40,freq!$B$2:$B$40,0),_xlfn.XLOOKUP(G1365,freq!$A$2:$A$40,freq!$B$2:$B$40,0),_xlfn.XLOOKUP(H1365,freq!$A$2:$A$40,freq!$B$2:$B$40,0),_xlfn.XLOOKUP(I1365,freq!$A$2:$A$40,freq!$B$2:$B$40,0),_xlfn.XLOOKUP(J1365,freq!$A$2:$A$40,freq!$B$2:$B$40,0),_xlfn.XLOOKUP(K1365,freq!$A$2:$A$40,freq!$B$2:$B$40,0),_xlfn.XLOOKUP(L1365,freq!$A$2:$A$40,freq!$B$2:$B$40,0),_xlfn.XLOOKUP(M1365,freq!$A$2:$A$40,freq!$B$2:$B$40,0),_xlfn.XLOOKUP(N1365,freq!$A$2:$A$40,freq!$B$2:$B$40,0),_xlfn.XLOOKUP(O1365,freq!$A$2:$A$40,freq!$B$2:$B$40,0),_xlfn.XLOOKUP(P1365,freq!$A$2:$A$40,freq!$B$2:$B$40,0),_xlfn.XLOOKUP(Q1365,freq!$A$2:$A$40,freq!$B$2:$B$40,0),_xlfn.XLOOKUP(R1365,freq!$A$2:$A$40,freq!$B$2:$B$40,0),_xlfn.XLOOKUP(S1365,freq!$A$2:$A$40,freq!$B$2:$B$40,0),_xlfn.XLOOKUP(T1365,freq!$A$2:$A$40,freq!$B$2:$B$40,0),_xlfn.XLOOKUP(U1365,freq!$A$2:$A$40,freq!$B$2:$B$40,0),_xlfn.XLOOKUP(V1365,freq!$A$2:$A$40,freq!$B$2:$B$40,0))</f>
        <v>45.830000000000005</v>
      </c>
    </row>
    <row r="1366" spans="1:23" hidden="1" x14ac:dyDescent="0.35">
      <c r="A1366" s="32" t="s">
        <v>1401</v>
      </c>
      <c r="B1366" s="32" t="s">
        <v>44</v>
      </c>
      <c r="C1366" s="32">
        <v>5</v>
      </c>
      <c r="D1366" s="32" t="s">
        <v>59</v>
      </c>
      <c r="E1366" s="32">
        <v>3</v>
      </c>
      <c r="F1366" s="32" t="s">
        <v>1</v>
      </c>
      <c r="G1366" s="32">
        <v>4</v>
      </c>
      <c r="H1366" s="32">
        <v>6</v>
      </c>
      <c r="I1366" s="32">
        <v>3</v>
      </c>
      <c r="J1366" s="32" t="s">
        <v>37</v>
      </c>
      <c r="K1366" s="32">
        <v>0</v>
      </c>
      <c r="L1366" s="32">
        <v>4</v>
      </c>
      <c r="M1366" s="32" t="s">
        <v>44</v>
      </c>
      <c r="N1366" s="32" t="s">
        <v>32</v>
      </c>
      <c r="O1366" s="32" t="s">
        <v>45</v>
      </c>
      <c r="P1366" s="32">
        <v>3</v>
      </c>
      <c r="Q1366" s="32">
        <v>4</v>
      </c>
      <c r="R1366" s="32" t="s">
        <v>59</v>
      </c>
      <c r="S1366" s="32" t="s">
        <v>0</v>
      </c>
      <c r="T1366" s="32" t="s">
        <v>32</v>
      </c>
      <c r="U1366" s="32" t="s">
        <v>34</v>
      </c>
      <c r="V1366" s="32">
        <v>3</v>
      </c>
      <c r="W1366" s="32">
        <f>SUM(_xlfn.XLOOKUP(B1366,freq!$A$2:$A$40,freq!$B$2:$B$40,0),_xlfn.XLOOKUP(C1366,freq!$A$2:$A$40,freq!$B$2:$B$40,0),_xlfn.XLOOKUP(D1366,freq!$A$2:$A$40,freq!$B$2:$B$40,0),_xlfn.XLOOKUP(E1366,freq!$A$2:$A$40,freq!$B$2:$B$40,0),_xlfn.XLOOKUP(F1366,freq!$A$2:$A$40,freq!$B$2:$B$40,0),_xlfn.XLOOKUP(G1366,freq!$A$2:$A$40,freq!$B$2:$B$40,0),_xlfn.XLOOKUP(H1366,freq!$A$2:$A$40,freq!$B$2:$B$40,0),_xlfn.XLOOKUP(I1366,freq!$A$2:$A$40,freq!$B$2:$B$40,0),_xlfn.XLOOKUP(J1366,freq!$A$2:$A$40,freq!$B$2:$B$40,0),_xlfn.XLOOKUP(K1366,freq!$A$2:$A$40,freq!$B$2:$B$40,0),_xlfn.XLOOKUP(L1366,freq!$A$2:$A$40,freq!$B$2:$B$40,0),_xlfn.XLOOKUP(M1366,freq!$A$2:$A$40,freq!$B$2:$B$40,0),_xlfn.XLOOKUP(N1366,freq!$A$2:$A$40,freq!$B$2:$B$40,0),_xlfn.XLOOKUP(O1366,freq!$A$2:$A$40,freq!$B$2:$B$40,0),_xlfn.XLOOKUP(P1366,freq!$A$2:$A$40,freq!$B$2:$B$40,0),_xlfn.XLOOKUP(Q1366,freq!$A$2:$A$40,freq!$B$2:$B$40,0),_xlfn.XLOOKUP(R1366,freq!$A$2:$A$40,freq!$B$2:$B$40,0),_xlfn.XLOOKUP(S1366,freq!$A$2:$A$40,freq!$B$2:$B$40,0),_xlfn.XLOOKUP(T1366,freq!$A$2:$A$40,freq!$B$2:$B$40,0),_xlfn.XLOOKUP(U1366,freq!$A$2:$A$40,freq!$B$2:$B$40,0),_xlfn.XLOOKUP(V1366,freq!$A$2:$A$40,freq!$B$2:$B$40,0))</f>
        <v>45.830000000000005</v>
      </c>
    </row>
    <row r="1367" spans="1:23" hidden="1" x14ac:dyDescent="0.35">
      <c r="A1367" s="32" t="s">
        <v>1932</v>
      </c>
      <c r="B1367" s="32" t="s">
        <v>2</v>
      </c>
      <c r="C1367" s="32" t="s">
        <v>31</v>
      </c>
      <c r="D1367" s="32" t="s">
        <v>31</v>
      </c>
      <c r="E1367" s="32" t="s">
        <v>40</v>
      </c>
      <c r="F1367" s="32" t="s">
        <v>49</v>
      </c>
      <c r="G1367" s="32" t="s">
        <v>38</v>
      </c>
      <c r="H1367" s="32" t="s">
        <v>38</v>
      </c>
      <c r="I1367" s="32" t="s">
        <v>53</v>
      </c>
      <c r="J1367" s="32" t="s">
        <v>53</v>
      </c>
      <c r="K1367" s="32">
        <v>9</v>
      </c>
      <c r="L1367" s="32">
        <v>1</v>
      </c>
      <c r="M1367" s="32" t="s">
        <v>36</v>
      </c>
      <c r="N1367" s="32" t="s">
        <v>50</v>
      </c>
      <c r="O1367" s="32" t="s">
        <v>56</v>
      </c>
      <c r="P1367" s="32" t="s">
        <v>59</v>
      </c>
      <c r="Q1367" s="32">
        <v>2</v>
      </c>
      <c r="R1367" s="32" t="s">
        <v>48</v>
      </c>
      <c r="S1367" s="32">
        <v>6</v>
      </c>
      <c r="T1367" s="32" t="s">
        <v>58</v>
      </c>
      <c r="U1367" s="32">
        <v>1</v>
      </c>
      <c r="V1367" s="32" t="s">
        <v>43</v>
      </c>
      <c r="W1367" s="32">
        <f>SUM(_xlfn.XLOOKUP(B1367,freq!$A$2:$A$40,freq!$B$2:$B$40,0),_xlfn.XLOOKUP(C1367,freq!$A$2:$A$40,freq!$B$2:$B$40,0),_xlfn.XLOOKUP(D1367,freq!$A$2:$A$40,freq!$B$2:$B$40,0),_xlfn.XLOOKUP(E1367,freq!$A$2:$A$40,freq!$B$2:$B$40,0),_xlfn.XLOOKUP(F1367,freq!$A$2:$A$40,freq!$B$2:$B$40,0),_xlfn.XLOOKUP(G1367,freq!$A$2:$A$40,freq!$B$2:$B$40,0),_xlfn.XLOOKUP(H1367,freq!$A$2:$A$40,freq!$B$2:$B$40,0),_xlfn.XLOOKUP(I1367,freq!$A$2:$A$40,freq!$B$2:$B$40,0),_xlfn.XLOOKUP(J1367,freq!$A$2:$A$40,freq!$B$2:$B$40,0),_xlfn.XLOOKUP(K1367,freq!$A$2:$A$40,freq!$B$2:$B$40,0),_xlfn.XLOOKUP(L1367,freq!$A$2:$A$40,freq!$B$2:$B$40,0),_xlfn.XLOOKUP(M1367,freq!$A$2:$A$40,freq!$B$2:$B$40,0),_xlfn.XLOOKUP(N1367,freq!$A$2:$A$40,freq!$B$2:$B$40,0),_xlfn.XLOOKUP(O1367,freq!$A$2:$A$40,freq!$B$2:$B$40,0),_xlfn.XLOOKUP(P1367,freq!$A$2:$A$40,freq!$B$2:$B$40,0),_xlfn.XLOOKUP(Q1367,freq!$A$2:$A$40,freq!$B$2:$B$40,0),_xlfn.XLOOKUP(R1367,freq!$A$2:$A$40,freq!$B$2:$B$40,0),_xlfn.XLOOKUP(S1367,freq!$A$2:$A$40,freq!$B$2:$B$40,0),_xlfn.XLOOKUP(T1367,freq!$A$2:$A$40,freq!$B$2:$B$40,0),_xlfn.XLOOKUP(U1367,freq!$A$2:$A$40,freq!$B$2:$B$40,0),_xlfn.XLOOKUP(V1367,freq!$A$2:$A$40,freq!$B$2:$B$40,0))</f>
        <v>45.83</v>
      </c>
    </row>
    <row r="1368" spans="1:23" hidden="1" x14ac:dyDescent="0.35">
      <c r="A1368" s="32" t="s">
        <v>701</v>
      </c>
      <c r="B1368" s="32" t="s">
        <v>30</v>
      </c>
      <c r="C1368" s="32" t="s">
        <v>37</v>
      </c>
      <c r="D1368" s="32">
        <v>3</v>
      </c>
      <c r="E1368" s="32" t="s">
        <v>48</v>
      </c>
      <c r="F1368" s="32" t="s">
        <v>44</v>
      </c>
      <c r="G1368" s="32" t="s">
        <v>3</v>
      </c>
      <c r="H1368" s="32" t="s">
        <v>42</v>
      </c>
      <c r="I1368" s="32">
        <v>5</v>
      </c>
      <c r="J1368" s="32" t="s">
        <v>29</v>
      </c>
      <c r="K1368" s="32" t="s">
        <v>29</v>
      </c>
      <c r="L1368" s="32">
        <v>5</v>
      </c>
      <c r="M1368" s="32" t="s">
        <v>41</v>
      </c>
      <c r="N1368" s="32" t="s">
        <v>50</v>
      </c>
      <c r="O1368" s="32" t="s">
        <v>59</v>
      </c>
      <c r="P1368" s="32">
        <v>3</v>
      </c>
      <c r="Q1368" s="32" t="s">
        <v>46</v>
      </c>
      <c r="R1368" s="32" t="s">
        <v>42</v>
      </c>
      <c r="S1368" s="32" t="s">
        <v>28</v>
      </c>
      <c r="T1368" s="32" t="s">
        <v>58</v>
      </c>
      <c r="U1368" s="32">
        <v>9</v>
      </c>
      <c r="V1368" s="32" t="s">
        <v>35</v>
      </c>
      <c r="W1368" s="32">
        <f>SUM(_xlfn.XLOOKUP(B1368,freq!$A$2:$A$40,freq!$B$2:$B$40,0),_xlfn.XLOOKUP(C1368,freq!$A$2:$A$40,freq!$B$2:$B$40,0),_xlfn.XLOOKUP(D1368,freq!$A$2:$A$40,freq!$B$2:$B$40,0),_xlfn.XLOOKUP(E1368,freq!$A$2:$A$40,freq!$B$2:$B$40,0),_xlfn.XLOOKUP(F1368,freq!$A$2:$A$40,freq!$B$2:$B$40,0),_xlfn.XLOOKUP(G1368,freq!$A$2:$A$40,freq!$B$2:$B$40,0),_xlfn.XLOOKUP(H1368,freq!$A$2:$A$40,freq!$B$2:$B$40,0),_xlfn.XLOOKUP(I1368,freq!$A$2:$A$40,freq!$B$2:$B$40,0),_xlfn.XLOOKUP(J1368,freq!$A$2:$A$40,freq!$B$2:$B$40,0),_xlfn.XLOOKUP(K1368,freq!$A$2:$A$40,freq!$B$2:$B$40,0),_xlfn.XLOOKUP(L1368,freq!$A$2:$A$40,freq!$B$2:$B$40,0),_xlfn.XLOOKUP(M1368,freq!$A$2:$A$40,freq!$B$2:$B$40,0),_xlfn.XLOOKUP(N1368,freq!$A$2:$A$40,freq!$B$2:$B$40,0),_xlfn.XLOOKUP(O1368,freq!$A$2:$A$40,freq!$B$2:$B$40,0),_xlfn.XLOOKUP(P1368,freq!$A$2:$A$40,freq!$B$2:$B$40,0),_xlfn.XLOOKUP(Q1368,freq!$A$2:$A$40,freq!$B$2:$B$40,0),_xlfn.XLOOKUP(R1368,freq!$A$2:$A$40,freq!$B$2:$B$40,0),_xlfn.XLOOKUP(S1368,freq!$A$2:$A$40,freq!$B$2:$B$40,0),_xlfn.XLOOKUP(T1368,freq!$A$2:$A$40,freq!$B$2:$B$40,0),_xlfn.XLOOKUP(U1368,freq!$A$2:$A$40,freq!$B$2:$B$40,0),_xlfn.XLOOKUP(V1368,freq!$A$2:$A$40,freq!$B$2:$B$40,0))</f>
        <v>45.75</v>
      </c>
    </row>
    <row r="1369" spans="1:23" hidden="1" x14ac:dyDescent="0.35">
      <c r="A1369" s="32" t="s">
        <v>917</v>
      </c>
      <c r="B1369" s="32" t="s">
        <v>30</v>
      </c>
      <c r="C1369" s="32" t="s">
        <v>37</v>
      </c>
      <c r="D1369" s="32" t="s">
        <v>2</v>
      </c>
      <c r="E1369" s="32" t="s">
        <v>34</v>
      </c>
      <c r="F1369" s="32">
        <v>6</v>
      </c>
      <c r="G1369" s="32">
        <v>9</v>
      </c>
      <c r="H1369" s="32" t="s">
        <v>30</v>
      </c>
      <c r="I1369" s="32" t="s">
        <v>53</v>
      </c>
      <c r="J1369" s="32" t="s">
        <v>49</v>
      </c>
      <c r="K1369" s="32" t="s">
        <v>40</v>
      </c>
      <c r="L1369" s="32" t="s">
        <v>45</v>
      </c>
      <c r="M1369" s="32">
        <v>5</v>
      </c>
      <c r="N1369" s="32" t="s">
        <v>30</v>
      </c>
      <c r="O1369" s="32" t="s">
        <v>35</v>
      </c>
      <c r="P1369" s="32" t="s">
        <v>43</v>
      </c>
      <c r="Q1369" s="32" t="s">
        <v>43</v>
      </c>
      <c r="R1369" s="32" t="s">
        <v>42</v>
      </c>
      <c r="S1369" s="32" t="s">
        <v>28</v>
      </c>
      <c r="T1369" s="32" t="s">
        <v>29</v>
      </c>
      <c r="U1369" s="32" t="s">
        <v>33</v>
      </c>
      <c r="V1369" s="32" t="s">
        <v>28</v>
      </c>
      <c r="W1369" s="32">
        <f>SUM(_xlfn.XLOOKUP(B1369,freq!$A$2:$A$40,freq!$B$2:$B$40,0),_xlfn.XLOOKUP(C1369,freq!$A$2:$A$40,freq!$B$2:$B$40,0),_xlfn.XLOOKUP(D1369,freq!$A$2:$A$40,freq!$B$2:$B$40,0),_xlfn.XLOOKUP(E1369,freq!$A$2:$A$40,freq!$B$2:$B$40,0),_xlfn.XLOOKUP(F1369,freq!$A$2:$A$40,freq!$B$2:$B$40,0),_xlfn.XLOOKUP(G1369,freq!$A$2:$A$40,freq!$B$2:$B$40,0),_xlfn.XLOOKUP(H1369,freq!$A$2:$A$40,freq!$B$2:$B$40,0),_xlfn.XLOOKUP(I1369,freq!$A$2:$A$40,freq!$B$2:$B$40,0),_xlfn.XLOOKUP(J1369,freq!$A$2:$A$40,freq!$B$2:$B$40,0),_xlfn.XLOOKUP(K1369,freq!$A$2:$A$40,freq!$B$2:$B$40,0),_xlfn.XLOOKUP(L1369,freq!$A$2:$A$40,freq!$B$2:$B$40,0),_xlfn.XLOOKUP(M1369,freq!$A$2:$A$40,freq!$B$2:$B$40,0),_xlfn.XLOOKUP(N1369,freq!$A$2:$A$40,freq!$B$2:$B$40,0),_xlfn.XLOOKUP(O1369,freq!$A$2:$A$40,freq!$B$2:$B$40,0),_xlfn.XLOOKUP(P1369,freq!$A$2:$A$40,freq!$B$2:$B$40,0),_xlfn.XLOOKUP(Q1369,freq!$A$2:$A$40,freq!$B$2:$B$40,0),_xlfn.XLOOKUP(R1369,freq!$A$2:$A$40,freq!$B$2:$B$40,0),_xlfn.XLOOKUP(S1369,freq!$A$2:$A$40,freq!$B$2:$B$40,0),_xlfn.XLOOKUP(T1369,freq!$A$2:$A$40,freq!$B$2:$B$40,0),_xlfn.XLOOKUP(U1369,freq!$A$2:$A$40,freq!$B$2:$B$40,0),_xlfn.XLOOKUP(V1369,freq!$A$2:$A$40,freq!$B$2:$B$40,0))</f>
        <v>45.74</v>
      </c>
    </row>
    <row r="1370" spans="1:23" hidden="1" x14ac:dyDescent="0.35">
      <c r="A1370" s="32" t="s">
        <v>1942</v>
      </c>
      <c r="B1370" s="32">
        <v>8</v>
      </c>
      <c r="C1370" s="32" t="s">
        <v>36</v>
      </c>
      <c r="D1370" s="32" t="s">
        <v>58</v>
      </c>
      <c r="E1370" s="32" t="s">
        <v>2</v>
      </c>
      <c r="F1370" s="32" t="s">
        <v>42</v>
      </c>
      <c r="G1370" s="32" t="s">
        <v>37</v>
      </c>
      <c r="H1370" s="32">
        <v>7</v>
      </c>
      <c r="I1370" s="32">
        <v>2</v>
      </c>
      <c r="J1370" s="32" t="s">
        <v>37</v>
      </c>
      <c r="K1370" s="32" t="s">
        <v>41</v>
      </c>
      <c r="L1370" s="32">
        <v>8</v>
      </c>
      <c r="M1370" s="32">
        <v>4</v>
      </c>
      <c r="N1370" s="32" t="s">
        <v>33</v>
      </c>
      <c r="O1370" s="32" t="s">
        <v>38</v>
      </c>
      <c r="P1370" s="32" t="s">
        <v>29</v>
      </c>
      <c r="Q1370" s="32" t="s">
        <v>44</v>
      </c>
      <c r="R1370" s="32">
        <v>4</v>
      </c>
      <c r="S1370" s="32" t="s">
        <v>40</v>
      </c>
      <c r="T1370" s="32" t="s">
        <v>35</v>
      </c>
      <c r="U1370" s="32">
        <v>1</v>
      </c>
      <c r="V1370" s="32" t="s">
        <v>53</v>
      </c>
      <c r="W1370" s="32">
        <f>SUM(_xlfn.XLOOKUP(B1370,freq!$A$2:$A$40,freq!$B$2:$B$40,0),_xlfn.XLOOKUP(C1370,freq!$A$2:$A$40,freq!$B$2:$B$40,0),_xlfn.XLOOKUP(D1370,freq!$A$2:$A$40,freq!$B$2:$B$40,0),_xlfn.XLOOKUP(E1370,freq!$A$2:$A$40,freq!$B$2:$B$40,0),_xlfn.XLOOKUP(F1370,freq!$A$2:$A$40,freq!$B$2:$B$40,0),_xlfn.XLOOKUP(G1370,freq!$A$2:$A$40,freq!$B$2:$B$40,0),_xlfn.XLOOKUP(H1370,freq!$A$2:$A$40,freq!$B$2:$B$40,0),_xlfn.XLOOKUP(I1370,freq!$A$2:$A$40,freq!$B$2:$B$40,0),_xlfn.XLOOKUP(J1370,freq!$A$2:$A$40,freq!$B$2:$B$40,0),_xlfn.XLOOKUP(K1370,freq!$A$2:$A$40,freq!$B$2:$B$40,0),_xlfn.XLOOKUP(L1370,freq!$A$2:$A$40,freq!$B$2:$B$40,0),_xlfn.XLOOKUP(M1370,freq!$A$2:$A$40,freq!$B$2:$B$40,0),_xlfn.XLOOKUP(N1370,freq!$A$2:$A$40,freq!$B$2:$B$40,0),_xlfn.XLOOKUP(O1370,freq!$A$2:$A$40,freq!$B$2:$B$40,0),_xlfn.XLOOKUP(P1370,freq!$A$2:$A$40,freq!$B$2:$B$40,0),_xlfn.XLOOKUP(Q1370,freq!$A$2:$A$40,freq!$B$2:$B$40,0),_xlfn.XLOOKUP(R1370,freq!$A$2:$A$40,freq!$B$2:$B$40,0),_xlfn.XLOOKUP(S1370,freq!$A$2:$A$40,freq!$B$2:$B$40,0),_xlfn.XLOOKUP(T1370,freq!$A$2:$A$40,freq!$B$2:$B$40,0),_xlfn.XLOOKUP(U1370,freq!$A$2:$A$40,freq!$B$2:$B$40,0),_xlfn.XLOOKUP(V1370,freq!$A$2:$A$40,freq!$B$2:$B$40,0))</f>
        <v>45.709999999999994</v>
      </c>
    </row>
    <row r="1371" spans="1:23" hidden="1" x14ac:dyDescent="0.35">
      <c r="A1371" s="32" t="s">
        <v>1522</v>
      </c>
      <c r="B1371" s="32">
        <v>2</v>
      </c>
      <c r="C1371" s="32" t="s">
        <v>33</v>
      </c>
      <c r="D1371" s="32">
        <v>7</v>
      </c>
      <c r="E1371" s="32" t="s">
        <v>43</v>
      </c>
      <c r="F1371" s="32" t="s">
        <v>56</v>
      </c>
      <c r="G1371" s="32" t="s">
        <v>37</v>
      </c>
      <c r="H1371" s="32" t="s">
        <v>30</v>
      </c>
      <c r="I1371" s="32">
        <v>7</v>
      </c>
      <c r="J1371" s="32" t="s">
        <v>48</v>
      </c>
      <c r="K1371" s="32" t="s">
        <v>41</v>
      </c>
      <c r="L1371" s="32" t="s">
        <v>58</v>
      </c>
      <c r="M1371" s="32" t="s">
        <v>0</v>
      </c>
      <c r="N1371" s="32" t="s">
        <v>58</v>
      </c>
      <c r="O1371" s="32">
        <v>5</v>
      </c>
      <c r="P1371" s="32" t="s">
        <v>3</v>
      </c>
      <c r="Q1371" s="32" t="s">
        <v>59</v>
      </c>
      <c r="R1371" s="32" t="s">
        <v>30</v>
      </c>
      <c r="S1371" s="32" t="s">
        <v>38</v>
      </c>
      <c r="T1371" s="32" t="s">
        <v>32</v>
      </c>
      <c r="U1371" s="32" t="s">
        <v>2</v>
      </c>
      <c r="V1371" s="32">
        <v>2</v>
      </c>
      <c r="W1371" s="32">
        <f>SUM(_xlfn.XLOOKUP(B1371,freq!$A$2:$A$40,freq!$B$2:$B$40,0),_xlfn.XLOOKUP(C1371,freq!$A$2:$A$40,freq!$B$2:$B$40,0),_xlfn.XLOOKUP(D1371,freq!$A$2:$A$40,freq!$B$2:$B$40,0),_xlfn.XLOOKUP(E1371,freq!$A$2:$A$40,freq!$B$2:$B$40,0),_xlfn.XLOOKUP(F1371,freq!$A$2:$A$40,freq!$B$2:$B$40,0),_xlfn.XLOOKUP(G1371,freq!$A$2:$A$40,freq!$B$2:$B$40,0),_xlfn.XLOOKUP(H1371,freq!$A$2:$A$40,freq!$B$2:$B$40,0),_xlfn.XLOOKUP(I1371,freq!$A$2:$A$40,freq!$B$2:$B$40,0),_xlfn.XLOOKUP(J1371,freq!$A$2:$A$40,freq!$B$2:$B$40,0),_xlfn.XLOOKUP(K1371,freq!$A$2:$A$40,freq!$B$2:$B$40,0),_xlfn.XLOOKUP(L1371,freq!$A$2:$A$40,freq!$B$2:$B$40,0),_xlfn.XLOOKUP(M1371,freq!$A$2:$A$40,freq!$B$2:$B$40,0),_xlfn.XLOOKUP(N1371,freq!$A$2:$A$40,freq!$B$2:$B$40,0),_xlfn.XLOOKUP(O1371,freq!$A$2:$A$40,freq!$B$2:$B$40,0),_xlfn.XLOOKUP(P1371,freq!$A$2:$A$40,freq!$B$2:$B$40,0),_xlfn.XLOOKUP(Q1371,freq!$A$2:$A$40,freq!$B$2:$B$40,0),_xlfn.XLOOKUP(R1371,freq!$A$2:$A$40,freq!$B$2:$B$40,0),_xlfn.XLOOKUP(S1371,freq!$A$2:$A$40,freq!$B$2:$B$40,0),_xlfn.XLOOKUP(T1371,freq!$A$2:$A$40,freq!$B$2:$B$40,0),_xlfn.XLOOKUP(U1371,freq!$A$2:$A$40,freq!$B$2:$B$40,0),_xlfn.XLOOKUP(V1371,freq!$A$2:$A$40,freq!$B$2:$B$40,0))</f>
        <v>45.620000000000005</v>
      </c>
    </row>
    <row r="1372" spans="1:23" hidden="1" x14ac:dyDescent="0.35">
      <c r="A1372" s="32" t="s">
        <v>1349</v>
      </c>
      <c r="B1372" s="32" t="s">
        <v>40</v>
      </c>
      <c r="C1372" s="32" t="s">
        <v>49</v>
      </c>
      <c r="D1372" s="32" t="s">
        <v>35</v>
      </c>
      <c r="E1372" s="32">
        <v>4</v>
      </c>
      <c r="F1372" s="32" t="s">
        <v>53</v>
      </c>
      <c r="G1372" s="32" t="s">
        <v>4</v>
      </c>
      <c r="H1372" s="32" t="s">
        <v>28</v>
      </c>
      <c r="I1372" s="32" t="s">
        <v>59</v>
      </c>
      <c r="J1372" s="32" t="s">
        <v>40</v>
      </c>
      <c r="K1372" s="32" t="s">
        <v>34</v>
      </c>
      <c r="L1372" s="32" t="s">
        <v>44</v>
      </c>
      <c r="M1372" s="32" t="s">
        <v>2</v>
      </c>
      <c r="N1372" s="32" t="s">
        <v>29</v>
      </c>
      <c r="O1372" s="32">
        <v>5</v>
      </c>
      <c r="P1372" s="32" t="s">
        <v>59</v>
      </c>
      <c r="Q1372" s="32" t="s">
        <v>46</v>
      </c>
      <c r="R1372" s="32" t="s">
        <v>33</v>
      </c>
      <c r="S1372" s="32" t="s">
        <v>48</v>
      </c>
      <c r="T1372" s="32">
        <v>0</v>
      </c>
      <c r="U1372" s="32">
        <v>1</v>
      </c>
      <c r="V1372" s="32">
        <v>2</v>
      </c>
      <c r="W1372" s="32">
        <f>SUM(_xlfn.XLOOKUP(B1372,freq!$A$2:$A$40,freq!$B$2:$B$40,0),_xlfn.XLOOKUP(C1372,freq!$A$2:$A$40,freq!$B$2:$B$40,0),_xlfn.XLOOKUP(D1372,freq!$A$2:$A$40,freq!$B$2:$B$40,0),_xlfn.XLOOKUP(E1372,freq!$A$2:$A$40,freq!$B$2:$B$40,0),_xlfn.XLOOKUP(F1372,freq!$A$2:$A$40,freq!$B$2:$B$40,0),_xlfn.XLOOKUP(G1372,freq!$A$2:$A$40,freq!$B$2:$B$40,0),_xlfn.XLOOKUP(H1372,freq!$A$2:$A$40,freq!$B$2:$B$40,0),_xlfn.XLOOKUP(I1372,freq!$A$2:$A$40,freq!$B$2:$B$40,0),_xlfn.XLOOKUP(J1372,freq!$A$2:$A$40,freq!$B$2:$B$40,0),_xlfn.XLOOKUP(K1372,freq!$A$2:$A$40,freq!$B$2:$B$40,0),_xlfn.XLOOKUP(L1372,freq!$A$2:$A$40,freq!$B$2:$B$40,0),_xlfn.XLOOKUP(M1372,freq!$A$2:$A$40,freq!$B$2:$B$40,0),_xlfn.XLOOKUP(N1372,freq!$A$2:$A$40,freq!$B$2:$B$40,0),_xlfn.XLOOKUP(O1372,freq!$A$2:$A$40,freq!$B$2:$B$40,0),_xlfn.XLOOKUP(P1372,freq!$A$2:$A$40,freq!$B$2:$B$40,0),_xlfn.XLOOKUP(Q1372,freq!$A$2:$A$40,freq!$B$2:$B$40,0),_xlfn.XLOOKUP(R1372,freq!$A$2:$A$40,freq!$B$2:$B$40,0),_xlfn.XLOOKUP(S1372,freq!$A$2:$A$40,freq!$B$2:$B$40,0),_xlfn.XLOOKUP(T1372,freq!$A$2:$A$40,freq!$B$2:$B$40,0),_xlfn.XLOOKUP(U1372,freq!$A$2:$A$40,freq!$B$2:$B$40,0),_xlfn.XLOOKUP(V1372,freq!$A$2:$A$40,freq!$B$2:$B$40,0))</f>
        <v>45.61</v>
      </c>
    </row>
    <row r="1373" spans="1:23" hidden="1" x14ac:dyDescent="0.35">
      <c r="A1373" s="32" t="s">
        <v>1462</v>
      </c>
      <c r="B1373" s="32" t="s">
        <v>42</v>
      </c>
      <c r="C1373" s="32" t="s">
        <v>35</v>
      </c>
      <c r="D1373" s="32" t="s">
        <v>38</v>
      </c>
      <c r="E1373" s="32" t="s">
        <v>42</v>
      </c>
      <c r="F1373" s="32">
        <v>4</v>
      </c>
      <c r="G1373" s="32" t="s">
        <v>33</v>
      </c>
      <c r="H1373" s="32" t="s">
        <v>28</v>
      </c>
      <c r="I1373" s="32" t="s">
        <v>37</v>
      </c>
      <c r="J1373" s="32">
        <v>3</v>
      </c>
      <c r="K1373" s="32" t="s">
        <v>32</v>
      </c>
      <c r="L1373" s="32" t="s">
        <v>35</v>
      </c>
      <c r="M1373" s="32">
        <v>5</v>
      </c>
      <c r="N1373" s="32">
        <v>1</v>
      </c>
      <c r="O1373" s="32">
        <v>9</v>
      </c>
      <c r="P1373" s="32" t="s">
        <v>53</v>
      </c>
      <c r="Q1373" s="32" t="s">
        <v>42</v>
      </c>
      <c r="R1373" s="32" t="s">
        <v>48</v>
      </c>
      <c r="S1373" s="32" t="s">
        <v>31</v>
      </c>
      <c r="T1373" s="32" t="s">
        <v>49</v>
      </c>
      <c r="U1373" s="32" t="s">
        <v>50</v>
      </c>
      <c r="V1373" s="32">
        <v>1</v>
      </c>
      <c r="W1373" s="32">
        <f>SUM(_xlfn.XLOOKUP(B1373,freq!$A$2:$A$40,freq!$B$2:$B$40,0),_xlfn.XLOOKUP(C1373,freq!$A$2:$A$40,freq!$B$2:$B$40,0),_xlfn.XLOOKUP(D1373,freq!$A$2:$A$40,freq!$B$2:$B$40,0),_xlfn.XLOOKUP(E1373,freq!$A$2:$A$40,freq!$B$2:$B$40,0),_xlfn.XLOOKUP(F1373,freq!$A$2:$A$40,freq!$B$2:$B$40,0),_xlfn.XLOOKUP(G1373,freq!$A$2:$A$40,freq!$B$2:$B$40,0),_xlfn.XLOOKUP(H1373,freq!$A$2:$A$40,freq!$B$2:$B$40,0),_xlfn.XLOOKUP(I1373,freq!$A$2:$A$40,freq!$B$2:$B$40,0),_xlfn.XLOOKUP(J1373,freq!$A$2:$A$40,freq!$B$2:$B$40,0),_xlfn.XLOOKUP(K1373,freq!$A$2:$A$40,freq!$B$2:$B$40,0),_xlfn.XLOOKUP(L1373,freq!$A$2:$A$40,freq!$B$2:$B$40,0),_xlfn.XLOOKUP(M1373,freq!$A$2:$A$40,freq!$B$2:$B$40,0),_xlfn.XLOOKUP(N1373,freq!$A$2:$A$40,freq!$B$2:$B$40,0),_xlfn.XLOOKUP(O1373,freq!$A$2:$A$40,freq!$B$2:$B$40,0),_xlfn.XLOOKUP(P1373,freq!$A$2:$A$40,freq!$B$2:$B$40,0),_xlfn.XLOOKUP(Q1373,freq!$A$2:$A$40,freq!$B$2:$B$40,0),_xlfn.XLOOKUP(R1373,freq!$A$2:$A$40,freq!$B$2:$B$40,0),_xlfn.XLOOKUP(S1373,freq!$A$2:$A$40,freq!$B$2:$B$40,0),_xlfn.XLOOKUP(T1373,freq!$A$2:$A$40,freq!$B$2:$B$40,0),_xlfn.XLOOKUP(U1373,freq!$A$2:$A$40,freq!$B$2:$B$40,0),_xlfn.XLOOKUP(V1373,freq!$A$2:$A$40,freq!$B$2:$B$40,0))</f>
        <v>45.6</v>
      </c>
    </row>
    <row r="1374" spans="1:23" hidden="1" x14ac:dyDescent="0.35">
      <c r="A1374" s="32" t="s">
        <v>2038</v>
      </c>
      <c r="B1374" s="32" t="s">
        <v>46</v>
      </c>
      <c r="C1374" s="32" t="s">
        <v>49</v>
      </c>
      <c r="D1374" s="32" t="s">
        <v>50</v>
      </c>
      <c r="E1374" s="32" t="s">
        <v>1</v>
      </c>
      <c r="F1374" s="32" t="s">
        <v>44</v>
      </c>
      <c r="G1374" s="32" t="s">
        <v>43</v>
      </c>
      <c r="H1374" s="32" t="s">
        <v>40</v>
      </c>
      <c r="I1374" s="32">
        <v>3</v>
      </c>
      <c r="J1374" s="32">
        <v>3</v>
      </c>
      <c r="K1374" s="32" t="s">
        <v>44</v>
      </c>
      <c r="L1374" s="32">
        <v>7</v>
      </c>
      <c r="M1374" s="32" t="s">
        <v>0</v>
      </c>
      <c r="N1374" s="32" t="s">
        <v>41</v>
      </c>
      <c r="O1374" s="32">
        <v>3</v>
      </c>
      <c r="P1374" s="32" t="s">
        <v>42</v>
      </c>
      <c r="Q1374" s="32" t="s">
        <v>1</v>
      </c>
      <c r="R1374" s="32" t="s">
        <v>44</v>
      </c>
      <c r="S1374" s="32" t="s">
        <v>4</v>
      </c>
      <c r="T1374" s="32" t="s">
        <v>35</v>
      </c>
      <c r="U1374" s="32" t="s">
        <v>50</v>
      </c>
      <c r="V1374" s="32">
        <v>7</v>
      </c>
      <c r="W1374" s="32">
        <f>SUM(_xlfn.XLOOKUP(B1374,freq!$A$2:$A$40,freq!$B$2:$B$40,0),_xlfn.XLOOKUP(C1374,freq!$A$2:$A$40,freq!$B$2:$B$40,0),_xlfn.XLOOKUP(D1374,freq!$A$2:$A$40,freq!$B$2:$B$40,0),_xlfn.XLOOKUP(E1374,freq!$A$2:$A$40,freq!$B$2:$B$40,0),_xlfn.XLOOKUP(F1374,freq!$A$2:$A$40,freq!$B$2:$B$40,0),_xlfn.XLOOKUP(G1374,freq!$A$2:$A$40,freq!$B$2:$B$40,0),_xlfn.XLOOKUP(H1374,freq!$A$2:$A$40,freq!$B$2:$B$40,0),_xlfn.XLOOKUP(I1374,freq!$A$2:$A$40,freq!$B$2:$B$40,0),_xlfn.XLOOKUP(J1374,freq!$A$2:$A$40,freq!$B$2:$B$40,0),_xlfn.XLOOKUP(K1374,freq!$A$2:$A$40,freq!$B$2:$B$40,0),_xlfn.XLOOKUP(L1374,freq!$A$2:$A$40,freq!$B$2:$B$40,0),_xlfn.XLOOKUP(M1374,freq!$A$2:$A$40,freq!$B$2:$B$40,0),_xlfn.XLOOKUP(N1374,freq!$A$2:$A$40,freq!$B$2:$B$40,0),_xlfn.XLOOKUP(O1374,freq!$A$2:$A$40,freq!$B$2:$B$40,0),_xlfn.XLOOKUP(P1374,freq!$A$2:$A$40,freq!$B$2:$B$40,0),_xlfn.XLOOKUP(Q1374,freq!$A$2:$A$40,freq!$B$2:$B$40,0),_xlfn.XLOOKUP(R1374,freq!$A$2:$A$40,freq!$B$2:$B$40,0),_xlfn.XLOOKUP(S1374,freq!$A$2:$A$40,freq!$B$2:$B$40,0),_xlfn.XLOOKUP(T1374,freq!$A$2:$A$40,freq!$B$2:$B$40,0),_xlfn.XLOOKUP(U1374,freq!$A$2:$A$40,freq!$B$2:$B$40,0),_xlfn.XLOOKUP(V1374,freq!$A$2:$A$40,freq!$B$2:$B$40,0))</f>
        <v>45.599999999999994</v>
      </c>
    </row>
    <row r="1375" spans="1:23" hidden="1" x14ac:dyDescent="0.35">
      <c r="A1375" s="32" t="s">
        <v>1837</v>
      </c>
      <c r="B1375" s="32" t="s">
        <v>40</v>
      </c>
      <c r="C1375" s="32">
        <v>0</v>
      </c>
      <c r="D1375" s="32" t="s">
        <v>1</v>
      </c>
      <c r="E1375" s="32" t="s">
        <v>50</v>
      </c>
      <c r="F1375" s="32" t="s">
        <v>42</v>
      </c>
      <c r="G1375" s="32" t="s">
        <v>0</v>
      </c>
      <c r="H1375" s="32" t="s">
        <v>37</v>
      </c>
      <c r="I1375" s="32" t="s">
        <v>40</v>
      </c>
      <c r="J1375" s="32">
        <v>2</v>
      </c>
      <c r="K1375" s="32">
        <v>5</v>
      </c>
      <c r="L1375" s="32" t="s">
        <v>42</v>
      </c>
      <c r="M1375" s="32" t="s">
        <v>38</v>
      </c>
      <c r="N1375" s="32" t="s">
        <v>37</v>
      </c>
      <c r="O1375" s="32" t="s">
        <v>1</v>
      </c>
      <c r="P1375" s="32" t="s">
        <v>0</v>
      </c>
      <c r="Q1375" s="32">
        <v>3</v>
      </c>
      <c r="R1375" s="32">
        <v>0</v>
      </c>
      <c r="S1375" s="32" t="s">
        <v>32</v>
      </c>
      <c r="T1375" s="32" t="s">
        <v>36</v>
      </c>
      <c r="U1375" s="32" t="s">
        <v>59</v>
      </c>
      <c r="V1375" s="32" t="s">
        <v>48</v>
      </c>
      <c r="W1375" s="32">
        <f>SUM(_xlfn.XLOOKUP(B1375,freq!$A$2:$A$40,freq!$B$2:$B$40,0),_xlfn.XLOOKUP(C1375,freq!$A$2:$A$40,freq!$B$2:$B$40,0),_xlfn.XLOOKUP(D1375,freq!$A$2:$A$40,freq!$B$2:$B$40,0),_xlfn.XLOOKUP(E1375,freq!$A$2:$A$40,freq!$B$2:$B$40,0),_xlfn.XLOOKUP(F1375,freq!$A$2:$A$40,freq!$B$2:$B$40,0),_xlfn.XLOOKUP(G1375,freq!$A$2:$A$40,freq!$B$2:$B$40,0),_xlfn.XLOOKUP(H1375,freq!$A$2:$A$40,freq!$B$2:$B$40,0),_xlfn.XLOOKUP(I1375,freq!$A$2:$A$40,freq!$B$2:$B$40,0),_xlfn.XLOOKUP(J1375,freq!$A$2:$A$40,freq!$B$2:$B$40,0),_xlfn.XLOOKUP(K1375,freq!$A$2:$A$40,freq!$B$2:$B$40,0),_xlfn.XLOOKUP(L1375,freq!$A$2:$A$40,freq!$B$2:$B$40,0),_xlfn.XLOOKUP(M1375,freq!$A$2:$A$40,freq!$B$2:$B$40,0),_xlfn.XLOOKUP(N1375,freq!$A$2:$A$40,freq!$B$2:$B$40,0),_xlfn.XLOOKUP(O1375,freq!$A$2:$A$40,freq!$B$2:$B$40,0),_xlfn.XLOOKUP(P1375,freq!$A$2:$A$40,freq!$B$2:$B$40,0),_xlfn.XLOOKUP(Q1375,freq!$A$2:$A$40,freq!$B$2:$B$40,0),_xlfn.XLOOKUP(R1375,freq!$A$2:$A$40,freq!$B$2:$B$40,0),_xlfn.XLOOKUP(S1375,freq!$A$2:$A$40,freq!$B$2:$B$40,0),_xlfn.XLOOKUP(T1375,freq!$A$2:$A$40,freq!$B$2:$B$40,0),_xlfn.XLOOKUP(U1375,freq!$A$2:$A$40,freq!$B$2:$B$40,0),_xlfn.XLOOKUP(V1375,freq!$A$2:$A$40,freq!$B$2:$B$40,0))</f>
        <v>45.540000000000006</v>
      </c>
    </row>
    <row r="1376" spans="1:23" hidden="1" x14ac:dyDescent="0.35">
      <c r="A1376" s="32" t="s">
        <v>1772</v>
      </c>
      <c r="B1376" s="32">
        <v>9</v>
      </c>
      <c r="C1376" s="32" t="s">
        <v>3</v>
      </c>
      <c r="D1376" s="32">
        <v>6</v>
      </c>
      <c r="E1376" s="32">
        <v>2</v>
      </c>
      <c r="F1376" s="32" t="s">
        <v>35</v>
      </c>
      <c r="G1376" s="32" t="s">
        <v>38</v>
      </c>
      <c r="H1376" s="32" t="s">
        <v>32</v>
      </c>
      <c r="I1376" s="32">
        <v>9</v>
      </c>
      <c r="J1376" s="32" t="s">
        <v>28</v>
      </c>
      <c r="K1376" s="32" t="s">
        <v>33</v>
      </c>
      <c r="L1376" s="32" t="s">
        <v>43</v>
      </c>
      <c r="M1376" s="32" t="s">
        <v>40</v>
      </c>
      <c r="N1376" s="32" t="s">
        <v>30</v>
      </c>
      <c r="O1376" s="32" t="s">
        <v>0</v>
      </c>
      <c r="P1376" s="32">
        <v>8</v>
      </c>
      <c r="Q1376" s="32" t="s">
        <v>35</v>
      </c>
      <c r="R1376" s="32" t="s">
        <v>41</v>
      </c>
      <c r="S1376" s="32" t="s">
        <v>49</v>
      </c>
      <c r="T1376" s="32" t="s">
        <v>41</v>
      </c>
      <c r="U1376" s="32" t="s">
        <v>3</v>
      </c>
      <c r="V1376" s="32" t="s">
        <v>32</v>
      </c>
      <c r="W1376" s="32">
        <f>SUM(_xlfn.XLOOKUP(B1376,freq!$A$2:$A$40,freq!$B$2:$B$40,0),_xlfn.XLOOKUP(C1376,freq!$A$2:$A$40,freq!$B$2:$B$40,0),_xlfn.XLOOKUP(D1376,freq!$A$2:$A$40,freq!$B$2:$B$40,0),_xlfn.XLOOKUP(E1376,freq!$A$2:$A$40,freq!$B$2:$B$40,0),_xlfn.XLOOKUP(F1376,freq!$A$2:$A$40,freq!$B$2:$B$40,0),_xlfn.XLOOKUP(G1376,freq!$A$2:$A$40,freq!$B$2:$B$40,0),_xlfn.XLOOKUP(H1376,freq!$A$2:$A$40,freq!$B$2:$B$40,0),_xlfn.XLOOKUP(I1376,freq!$A$2:$A$40,freq!$B$2:$B$40,0),_xlfn.XLOOKUP(J1376,freq!$A$2:$A$40,freq!$B$2:$B$40,0),_xlfn.XLOOKUP(K1376,freq!$A$2:$A$40,freq!$B$2:$B$40,0),_xlfn.XLOOKUP(L1376,freq!$A$2:$A$40,freq!$B$2:$B$40,0),_xlfn.XLOOKUP(M1376,freq!$A$2:$A$40,freq!$B$2:$B$40,0),_xlfn.XLOOKUP(N1376,freq!$A$2:$A$40,freq!$B$2:$B$40,0),_xlfn.XLOOKUP(O1376,freq!$A$2:$A$40,freq!$B$2:$B$40,0),_xlfn.XLOOKUP(P1376,freq!$A$2:$A$40,freq!$B$2:$B$40,0),_xlfn.XLOOKUP(Q1376,freq!$A$2:$A$40,freq!$B$2:$B$40,0),_xlfn.XLOOKUP(R1376,freq!$A$2:$A$40,freq!$B$2:$B$40,0),_xlfn.XLOOKUP(S1376,freq!$A$2:$A$40,freq!$B$2:$B$40,0),_xlfn.XLOOKUP(T1376,freq!$A$2:$A$40,freq!$B$2:$B$40,0),_xlfn.XLOOKUP(U1376,freq!$A$2:$A$40,freq!$B$2:$B$40,0),_xlfn.XLOOKUP(V1376,freq!$A$2:$A$40,freq!$B$2:$B$40,0))</f>
        <v>45.53</v>
      </c>
    </row>
    <row r="1377" spans="1:23" hidden="1" x14ac:dyDescent="0.35">
      <c r="A1377" s="32" t="s">
        <v>1892</v>
      </c>
      <c r="B1377" s="32">
        <v>4</v>
      </c>
      <c r="C1377" s="32" t="s">
        <v>3</v>
      </c>
      <c r="D1377" s="32" t="s">
        <v>36</v>
      </c>
      <c r="E1377" s="32">
        <v>5</v>
      </c>
      <c r="F1377" s="32">
        <v>7</v>
      </c>
      <c r="G1377" s="32">
        <v>2</v>
      </c>
      <c r="H1377" s="32" t="s">
        <v>33</v>
      </c>
      <c r="I1377" s="32">
        <v>5</v>
      </c>
      <c r="J1377" s="32">
        <v>4</v>
      </c>
      <c r="K1377" s="32" t="s">
        <v>42</v>
      </c>
      <c r="L1377" s="32" t="s">
        <v>33</v>
      </c>
      <c r="M1377" s="32" t="s">
        <v>3</v>
      </c>
      <c r="N1377" s="32" t="s">
        <v>35</v>
      </c>
      <c r="O1377" s="32" t="s">
        <v>37</v>
      </c>
      <c r="P1377" s="32" t="s">
        <v>33</v>
      </c>
      <c r="Q1377" s="32" t="s">
        <v>58</v>
      </c>
      <c r="R1377" s="32" t="s">
        <v>0</v>
      </c>
      <c r="S1377" s="32">
        <v>2</v>
      </c>
      <c r="T1377" s="32" t="s">
        <v>3</v>
      </c>
      <c r="U1377" s="32" t="s">
        <v>46</v>
      </c>
      <c r="V1377" s="32">
        <v>4</v>
      </c>
      <c r="W1377" s="32">
        <f>SUM(_xlfn.XLOOKUP(B1377,freq!$A$2:$A$40,freq!$B$2:$B$40,0),_xlfn.XLOOKUP(C1377,freq!$A$2:$A$40,freq!$B$2:$B$40,0),_xlfn.XLOOKUP(D1377,freq!$A$2:$A$40,freq!$B$2:$B$40,0),_xlfn.XLOOKUP(E1377,freq!$A$2:$A$40,freq!$B$2:$B$40,0),_xlfn.XLOOKUP(F1377,freq!$A$2:$A$40,freq!$B$2:$B$40,0),_xlfn.XLOOKUP(G1377,freq!$A$2:$A$40,freq!$B$2:$B$40,0),_xlfn.XLOOKUP(H1377,freq!$A$2:$A$40,freq!$B$2:$B$40,0),_xlfn.XLOOKUP(I1377,freq!$A$2:$A$40,freq!$B$2:$B$40,0),_xlfn.XLOOKUP(J1377,freq!$A$2:$A$40,freq!$B$2:$B$40,0),_xlfn.XLOOKUP(K1377,freq!$A$2:$A$40,freq!$B$2:$B$40,0),_xlfn.XLOOKUP(L1377,freq!$A$2:$A$40,freq!$B$2:$B$40,0),_xlfn.XLOOKUP(M1377,freq!$A$2:$A$40,freq!$B$2:$B$40,0),_xlfn.XLOOKUP(N1377,freq!$A$2:$A$40,freq!$B$2:$B$40,0),_xlfn.XLOOKUP(O1377,freq!$A$2:$A$40,freq!$B$2:$B$40,0),_xlfn.XLOOKUP(P1377,freq!$A$2:$A$40,freq!$B$2:$B$40,0),_xlfn.XLOOKUP(Q1377,freq!$A$2:$A$40,freq!$B$2:$B$40,0),_xlfn.XLOOKUP(R1377,freq!$A$2:$A$40,freq!$B$2:$B$40,0),_xlfn.XLOOKUP(S1377,freq!$A$2:$A$40,freq!$B$2:$B$40,0),_xlfn.XLOOKUP(T1377,freq!$A$2:$A$40,freq!$B$2:$B$40,0),_xlfn.XLOOKUP(U1377,freq!$A$2:$A$40,freq!$B$2:$B$40,0),_xlfn.XLOOKUP(V1377,freq!$A$2:$A$40,freq!$B$2:$B$40,0))</f>
        <v>45.480000000000011</v>
      </c>
    </row>
    <row r="1378" spans="1:23" hidden="1" x14ac:dyDescent="0.35">
      <c r="A1378" s="32" t="s">
        <v>99</v>
      </c>
      <c r="B1378" s="32" t="s">
        <v>53</v>
      </c>
      <c r="C1378" s="32" t="s">
        <v>56</v>
      </c>
      <c r="D1378" s="32" t="s">
        <v>1</v>
      </c>
      <c r="E1378" s="32" t="s">
        <v>58</v>
      </c>
      <c r="F1378" s="32" t="s">
        <v>43</v>
      </c>
      <c r="G1378" s="32" t="s">
        <v>48</v>
      </c>
      <c r="H1378" s="32">
        <v>4</v>
      </c>
      <c r="I1378" s="32">
        <v>8</v>
      </c>
      <c r="J1378" s="32">
        <v>9</v>
      </c>
      <c r="K1378" s="32" t="s">
        <v>36</v>
      </c>
      <c r="L1378" s="32" t="s">
        <v>0</v>
      </c>
      <c r="M1378" s="32" t="s">
        <v>40</v>
      </c>
      <c r="N1378" s="32" t="s">
        <v>42</v>
      </c>
      <c r="O1378" s="32" t="s">
        <v>37</v>
      </c>
      <c r="P1378" s="32" t="s">
        <v>42</v>
      </c>
      <c r="Q1378" s="32" t="s">
        <v>0</v>
      </c>
      <c r="R1378" s="32" t="s">
        <v>46</v>
      </c>
      <c r="S1378" s="32" t="s">
        <v>32</v>
      </c>
      <c r="T1378" s="32" t="s">
        <v>3</v>
      </c>
      <c r="U1378" s="32" t="s">
        <v>38</v>
      </c>
      <c r="V1378" s="32">
        <v>3</v>
      </c>
      <c r="W1378" s="32">
        <f>SUM(_xlfn.XLOOKUP(B1378,freq!$A$2:$A$40,freq!$B$2:$B$40,0),_xlfn.XLOOKUP(C1378,freq!$A$2:$A$40,freq!$B$2:$B$40,0),_xlfn.XLOOKUP(D1378,freq!$A$2:$A$40,freq!$B$2:$B$40,0),_xlfn.XLOOKUP(E1378,freq!$A$2:$A$40,freq!$B$2:$B$40,0),_xlfn.XLOOKUP(F1378,freq!$A$2:$A$40,freq!$B$2:$B$40,0),_xlfn.XLOOKUP(G1378,freq!$A$2:$A$40,freq!$B$2:$B$40,0),_xlfn.XLOOKUP(H1378,freq!$A$2:$A$40,freq!$B$2:$B$40,0),_xlfn.XLOOKUP(I1378,freq!$A$2:$A$40,freq!$B$2:$B$40,0),_xlfn.XLOOKUP(J1378,freq!$A$2:$A$40,freq!$B$2:$B$40,0),_xlfn.XLOOKUP(K1378,freq!$A$2:$A$40,freq!$B$2:$B$40,0),_xlfn.XLOOKUP(L1378,freq!$A$2:$A$40,freq!$B$2:$B$40,0),_xlfn.XLOOKUP(M1378,freq!$A$2:$A$40,freq!$B$2:$B$40,0),_xlfn.XLOOKUP(N1378,freq!$A$2:$A$40,freq!$B$2:$B$40,0),_xlfn.XLOOKUP(O1378,freq!$A$2:$A$40,freq!$B$2:$B$40,0),_xlfn.XLOOKUP(P1378,freq!$A$2:$A$40,freq!$B$2:$B$40,0),_xlfn.XLOOKUP(Q1378,freq!$A$2:$A$40,freq!$B$2:$B$40,0),_xlfn.XLOOKUP(R1378,freq!$A$2:$A$40,freq!$B$2:$B$40,0),_xlfn.XLOOKUP(S1378,freq!$A$2:$A$40,freq!$B$2:$B$40,0),_xlfn.XLOOKUP(T1378,freq!$A$2:$A$40,freq!$B$2:$B$40,0),_xlfn.XLOOKUP(U1378,freq!$A$2:$A$40,freq!$B$2:$B$40,0),_xlfn.XLOOKUP(V1378,freq!$A$2:$A$40,freq!$B$2:$B$40,0))</f>
        <v>45.48</v>
      </c>
    </row>
    <row r="1379" spans="1:23" hidden="1" x14ac:dyDescent="0.35">
      <c r="A1379" s="32" t="s">
        <v>1958</v>
      </c>
      <c r="B1379" s="32" t="s">
        <v>42</v>
      </c>
      <c r="C1379" s="32" t="s">
        <v>31</v>
      </c>
      <c r="D1379" s="32" t="s">
        <v>49</v>
      </c>
      <c r="E1379" s="32">
        <v>5</v>
      </c>
      <c r="F1379" s="32" t="s">
        <v>41</v>
      </c>
      <c r="G1379" s="32" t="s">
        <v>59</v>
      </c>
      <c r="H1379" s="32" t="s">
        <v>50</v>
      </c>
      <c r="I1379" s="32" t="s">
        <v>46</v>
      </c>
      <c r="J1379" s="32" t="s">
        <v>35</v>
      </c>
      <c r="K1379" s="32" t="s">
        <v>38</v>
      </c>
      <c r="L1379" s="32" t="s">
        <v>41</v>
      </c>
      <c r="M1379" s="32" t="s">
        <v>58</v>
      </c>
      <c r="N1379" s="32" t="s">
        <v>28</v>
      </c>
      <c r="O1379" s="32" t="s">
        <v>33</v>
      </c>
      <c r="P1379" s="32">
        <v>6</v>
      </c>
      <c r="Q1379" s="32" t="s">
        <v>42</v>
      </c>
      <c r="R1379" s="32" t="s">
        <v>41</v>
      </c>
      <c r="S1379" s="32" t="s">
        <v>38</v>
      </c>
      <c r="T1379" s="32" t="s">
        <v>48</v>
      </c>
      <c r="U1379" s="32" t="s">
        <v>49</v>
      </c>
      <c r="V1379" s="32" t="s">
        <v>59</v>
      </c>
      <c r="W1379" s="32">
        <f>SUM(_xlfn.XLOOKUP(B1379,freq!$A$2:$A$40,freq!$B$2:$B$40,0),_xlfn.XLOOKUP(C1379,freq!$A$2:$A$40,freq!$B$2:$B$40,0),_xlfn.XLOOKUP(D1379,freq!$A$2:$A$40,freq!$B$2:$B$40,0),_xlfn.XLOOKUP(E1379,freq!$A$2:$A$40,freq!$B$2:$B$40,0),_xlfn.XLOOKUP(F1379,freq!$A$2:$A$40,freq!$B$2:$B$40,0),_xlfn.XLOOKUP(G1379,freq!$A$2:$A$40,freq!$B$2:$B$40,0),_xlfn.XLOOKUP(H1379,freq!$A$2:$A$40,freq!$B$2:$B$40,0),_xlfn.XLOOKUP(I1379,freq!$A$2:$A$40,freq!$B$2:$B$40,0),_xlfn.XLOOKUP(J1379,freq!$A$2:$A$40,freq!$B$2:$B$40,0),_xlfn.XLOOKUP(K1379,freq!$A$2:$A$40,freq!$B$2:$B$40,0),_xlfn.XLOOKUP(L1379,freq!$A$2:$A$40,freq!$B$2:$B$40,0),_xlfn.XLOOKUP(M1379,freq!$A$2:$A$40,freq!$B$2:$B$40,0),_xlfn.XLOOKUP(N1379,freq!$A$2:$A$40,freq!$B$2:$B$40,0),_xlfn.XLOOKUP(O1379,freq!$A$2:$A$40,freq!$B$2:$B$40,0),_xlfn.XLOOKUP(P1379,freq!$A$2:$A$40,freq!$B$2:$B$40,0),_xlfn.XLOOKUP(Q1379,freq!$A$2:$A$40,freq!$B$2:$B$40,0),_xlfn.XLOOKUP(R1379,freq!$A$2:$A$40,freq!$B$2:$B$40,0),_xlfn.XLOOKUP(S1379,freq!$A$2:$A$40,freq!$B$2:$B$40,0),_xlfn.XLOOKUP(T1379,freq!$A$2:$A$40,freq!$B$2:$B$40,0),_xlfn.XLOOKUP(U1379,freq!$A$2:$A$40,freq!$B$2:$B$40,0),_xlfn.XLOOKUP(V1379,freq!$A$2:$A$40,freq!$B$2:$B$40,0))</f>
        <v>45.47</v>
      </c>
    </row>
    <row r="1380" spans="1:23" hidden="1" x14ac:dyDescent="0.35">
      <c r="A1380" s="32" t="s">
        <v>1860</v>
      </c>
      <c r="B1380" s="32" t="s">
        <v>50</v>
      </c>
      <c r="C1380" s="32" t="s">
        <v>58</v>
      </c>
      <c r="D1380" s="32">
        <v>0</v>
      </c>
      <c r="E1380" s="32" t="s">
        <v>1</v>
      </c>
      <c r="F1380" s="32" t="s">
        <v>46</v>
      </c>
      <c r="G1380" s="32">
        <v>8</v>
      </c>
      <c r="H1380" s="32">
        <v>5</v>
      </c>
      <c r="I1380" s="32">
        <v>8</v>
      </c>
      <c r="J1380" s="32" t="s">
        <v>4</v>
      </c>
      <c r="K1380" s="32" t="s">
        <v>31</v>
      </c>
      <c r="L1380" s="32" t="s">
        <v>41</v>
      </c>
      <c r="M1380" s="32" t="s">
        <v>28</v>
      </c>
      <c r="N1380" s="32" t="s">
        <v>2</v>
      </c>
      <c r="O1380" s="32" t="s">
        <v>1</v>
      </c>
      <c r="P1380" s="32">
        <v>8</v>
      </c>
      <c r="Q1380" s="32" t="s">
        <v>49</v>
      </c>
      <c r="R1380" s="32" t="s">
        <v>53</v>
      </c>
      <c r="S1380" s="32" t="s">
        <v>29</v>
      </c>
      <c r="T1380" s="32">
        <v>8</v>
      </c>
      <c r="U1380" s="32">
        <v>4</v>
      </c>
      <c r="V1380" s="32">
        <v>8</v>
      </c>
      <c r="W1380" s="32">
        <f>SUM(_xlfn.XLOOKUP(B1380,freq!$A$2:$A$40,freq!$B$2:$B$40,0),_xlfn.XLOOKUP(C1380,freq!$A$2:$A$40,freq!$B$2:$B$40,0),_xlfn.XLOOKUP(D1380,freq!$A$2:$A$40,freq!$B$2:$B$40,0),_xlfn.XLOOKUP(E1380,freq!$A$2:$A$40,freq!$B$2:$B$40,0),_xlfn.XLOOKUP(F1380,freq!$A$2:$A$40,freq!$B$2:$B$40,0),_xlfn.XLOOKUP(G1380,freq!$A$2:$A$40,freq!$B$2:$B$40,0),_xlfn.XLOOKUP(H1380,freq!$A$2:$A$40,freq!$B$2:$B$40,0),_xlfn.XLOOKUP(I1380,freq!$A$2:$A$40,freq!$B$2:$B$40,0),_xlfn.XLOOKUP(J1380,freq!$A$2:$A$40,freq!$B$2:$B$40,0),_xlfn.XLOOKUP(K1380,freq!$A$2:$A$40,freq!$B$2:$B$40,0),_xlfn.XLOOKUP(L1380,freq!$A$2:$A$40,freq!$B$2:$B$40,0),_xlfn.XLOOKUP(M1380,freq!$A$2:$A$40,freq!$B$2:$B$40,0),_xlfn.XLOOKUP(N1380,freq!$A$2:$A$40,freq!$B$2:$B$40,0),_xlfn.XLOOKUP(O1380,freq!$A$2:$A$40,freq!$B$2:$B$40,0),_xlfn.XLOOKUP(P1380,freq!$A$2:$A$40,freq!$B$2:$B$40,0),_xlfn.XLOOKUP(Q1380,freq!$A$2:$A$40,freq!$B$2:$B$40,0),_xlfn.XLOOKUP(R1380,freq!$A$2:$A$40,freq!$B$2:$B$40,0),_xlfn.XLOOKUP(S1380,freq!$A$2:$A$40,freq!$B$2:$B$40,0),_xlfn.XLOOKUP(T1380,freq!$A$2:$A$40,freq!$B$2:$B$40,0),_xlfn.XLOOKUP(U1380,freq!$A$2:$A$40,freq!$B$2:$B$40,0),_xlfn.XLOOKUP(V1380,freq!$A$2:$A$40,freq!$B$2:$B$40,0))</f>
        <v>45.449999999999996</v>
      </c>
    </row>
    <row r="1381" spans="1:23" hidden="1" x14ac:dyDescent="0.35">
      <c r="A1381" s="32" t="s">
        <v>524</v>
      </c>
      <c r="B1381" s="32" t="s">
        <v>29</v>
      </c>
      <c r="C1381" s="32" t="s">
        <v>1</v>
      </c>
      <c r="D1381" s="32" t="s">
        <v>43</v>
      </c>
      <c r="E1381" s="32">
        <v>2</v>
      </c>
      <c r="F1381" s="32">
        <v>9</v>
      </c>
      <c r="G1381" s="32" t="s">
        <v>40</v>
      </c>
      <c r="H1381" s="32" t="s">
        <v>43</v>
      </c>
      <c r="I1381" s="32" t="s">
        <v>36</v>
      </c>
      <c r="J1381" s="32" t="s">
        <v>0</v>
      </c>
      <c r="K1381" s="32" t="s">
        <v>29</v>
      </c>
      <c r="L1381" s="32" t="s">
        <v>37</v>
      </c>
      <c r="M1381" s="32">
        <v>6</v>
      </c>
      <c r="N1381" s="32" t="s">
        <v>4</v>
      </c>
      <c r="O1381" s="32" t="s">
        <v>28</v>
      </c>
      <c r="P1381" s="32" t="s">
        <v>30</v>
      </c>
      <c r="Q1381" s="32">
        <v>8</v>
      </c>
      <c r="R1381" s="32" t="s">
        <v>46</v>
      </c>
      <c r="S1381" s="32" t="s">
        <v>45</v>
      </c>
      <c r="T1381" s="32">
        <v>3</v>
      </c>
      <c r="U1381" s="32">
        <v>9</v>
      </c>
      <c r="V1381" s="32" t="s">
        <v>4</v>
      </c>
      <c r="W1381" s="32">
        <f>SUM(_xlfn.XLOOKUP(B1381,freq!$A$2:$A$40,freq!$B$2:$B$40,0),_xlfn.XLOOKUP(C1381,freq!$A$2:$A$40,freq!$B$2:$B$40,0),_xlfn.XLOOKUP(D1381,freq!$A$2:$A$40,freq!$B$2:$B$40,0),_xlfn.XLOOKUP(E1381,freq!$A$2:$A$40,freq!$B$2:$B$40,0),_xlfn.XLOOKUP(F1381,freq!$A$2:$A$40,freq!$B$2:$B$40,0),_xlfn.XLOOKUP(G1381,freq!$A$2:$A$40,freq!$B$2:$B$40,0),_xlfn.XLOOKUP(H1381,freq!$A$2:$A$40,freq!$B$2:$B$40,0),_xlfn.XLOOKUP(I1381,freq!$A$2:$A$40,freq!$B$2:$B$40,0),_xlfn.XLOOKUP(J1381,freq!$A$2:$A$40,freq!$B$2:$B$40,0),_xlfn.XLOOKUP(K1381,freq!$A$2:$A$40,freq!$B$2:$B$40,0),_xlfn.XLOOKUP(L1381,freq!$A$2:$A$40,freq!$B$2:$B$40,0),_xlfn.XLOOKUP(M1381,freq!$A$2:$A$40,freq!$B$2:$B$40,0),_xlfn.XLOOKUP(N1381,freq!$A$2:$A$40,freq!$B$2:$B$40,0),_xlfn.XLOOKUP(O1381,freq!$A$2:$A$40,freq!$B$2:$B$40,0),_xlfn.XLOOKUP(P1381,freq!$A$2:$A$40,freq!$B$2:$B$40,0),_xlfn.XLOOKUP(Q1381,freq!$A$2:$A$40,freq!$B$2:$B$40,0),_xlfn.XLOOKUP(R1381,freq!$A$2:$A$40,freq!$B$2:$B$40,0),_xlfn.XLOOKUP(S1381,freq!$A$2:$A$40,freq!$B$2:$B$40,0),_xlfn.XLOOKUP(T1381,freq!$A$2:$A$40,freq!$B$2:$B$40,0),_xlfn.XLOOKUP(U1381,freq!$A$2:$A$40,freq!$B$2:$B$40,0),_xlfn.XLOOKUP(V1381,freq!$A$2:$A$40,freq!$B$2:$B$40,0))</f>
        <v>45.440000000000005</v>
      </c>
    </row>
    <row r="1382" spans="1:23" hidden="1" x14ac:dyDescent="0.35">
      <c r="A1382" s="32" t="s">
        <v>1437</v>
      </c>
      <c r="B1382" s="32" t="s">
        <v>0</v>
      </c>
      <c r="C1382" s="32" t="s">
        <v>40</v>
      </c>
      <c r="D1382" s="32">
        <v>9</v>
      </c>
      <c r="E1382" s="32">
        <v>7</v>
      </c>
      <c r="F1382" s="32" t="s">
        <v>4</v>
      </c>
      <c r="G1382" s="32" t="s">
        <v>38</v>
      </c>
      <c r="H1382" s="32" t="s">
        <v>41</v>
      </c>
      <c r="I1382" s="32" t="s">
        <v>56</v>
      </c>
      <c r="J1382" s="32" t="s">
        <v>2</v>
      </c>
      <c r="K1382" s="32" t="s">
        <v>50</v>
      </c>
      <c r="L1382" s="32" t="s">
        <v>30</v>
      </c>
      <c r="M1382" s="32">
        <v>7</v>
      </c>
      <c r="N1382" s="32">
        <v>3</v>
      </c>
      <c r="O1382" s="32" t="s">
        <v>41</v>
      </c>
      <c r="P1382" s="32" t="s">
        <v>38</v>
      </c>
      <c r="Q1382" s="32" t="s">
        <v>36</v>
      </c>
      <c r="R1382" s="32">
        <v>2</v>
      </c>
      <c r="S1382" s="32" t="s">
        <v>1</v>
      </c>
      <c r="T1382" s="32">
        <v>1</v>
      </c>
      <c r="U1382" s="32" t="s">
        <v>35</v>
      </c>
      <c r="V1382" s="32" t="s">
        <v>53</v>
      </c>
      <c r="W1382" s="32">
        <f>SUM(_xlfn.XLOOKUP(B1382,freq!$A$2:$A$40,freq!$B$2:$B$40,0),_xlfn.XLOOKUP(C1382,freq!$A$2:$A$40,freq!$B$2:$B$40,0),_xlfn.XLOOKUP(D1382,freq!$A$2:$A$40,freq!$B$2:$B$40,0),_xlfn.XLOOKUP(E1382,freq!$A$2:$A$40,freq!$B$2:$B$40,0),_xlfn.XLOOKUP(F1382,freq!$A$2:$A$40,freq!$B$2:$B$40,0),_xlfn.XLOOKUP(G1382,freq!$A$2:$A$40,freq!$B$2:$B$40,0),_xlfn.XLOOKUP(H1382,freq!$A$2:$A$40,freq!$B$2:$B$40,0),_xlfn.XLOOKUP(I1382,freq!$A$2:$A$40,freq!$B$2:$B$40,0),_xlfn.XLOOKUP(J1382,freq!$A$2:$A$40,freq!$B$2:$B$40,0),_xlfn.XLOOKUP(K1382,freq!$A$2:$A$40,freq!$B$2:$B$40,0),_xlfn.XLOOKUP(L1382,freq!$A$2:$A$40,freq!$B$2:$B$40,0),_xlfn.XLOOKUP(M1382,freq!$A$2:$A$40,freq!$B$2:$B$40,0),_xlfn.XLOOKUP(N1382,freq!$A$2:$A$40,freq!$B$2:$B$40,0),_xlfn.XLOOKUP(O1382,freq!$A$2:$A$40,freq!$B$2:$B$40,0),_xlfn.XLOOKUP(P1382,freq!$A$2:$A$40,freq!$B$2:$B$40,0),_xlfn.XLOOKUP(Q1382,freq!$A$2:$A$40,freq!$B$2:$B$40,0),_xlfn.XLOOKUP(R1382,freq!$A$2:$A$40,freq!$B$2:$B$40,0),_xlfn.XLOOKUP(S1382,freq!$A$2:$A$40,freq!$B$2:$B$40,0),_xlfn.XLOOKUP(T1382,freq!$A$2:$A$40,freq!$B$2:$B$40,0),_xlfn.XLOOKUP(U1382,freq!$A$2:$A$40,freq!$B$2:$B$40,0),_xlfn.XLOOKUP(V1382,freq!$A$2:$A$40,freq!$B$2:$B$40,0))</f>
        <v>45.4</v>
      </c>
    </row>
    <row r="1383" spans="1:23" hidden="1" x14ac:dyDescent="0.35">
      <c r="A1383" s="32" t="s">
        <v>1189</v>
      </c>
      <c r="B1383" s="32" t="s">
        <v>46</v>
      </c>
      <c r="C1383" s="32">
        <v>7</v>
      </c>
      <c r="D1383" s="32" t="s">
        <v>32</v>
      </c>
      <c r="E1383" s="32">
        <v>3</v>
      </c>
      <c r="F1383" s="32" t="s">
        <v>32</v>
      </c>
      <c r="G1383" s="32" t="s">
        <v>28</v>
      </c>
      <c r="H1383" s="32" t="s">
        <v>43</v>
      </c>
      <c r="I1383" s="32" t="s">
        <v>28</v>
      </c>
      <c r="J1383" s="32" t="s">
        <v>48</v>
      </c>
      <c r="K1383" s="32" t="s">
        <v>29</v>
      </c>
      <c r="L1383" s="32" t="s">
        <v>30</v>
      </c>
      <c r="M1383" s="32" t="s">
        <v>2</v>
      </c>
      <c r="N1383" s="32" t="s">
        <v>28</v>
      </c>
      <c r="O1383" s="32" t="s">
        <v>1</v>
      </c>
      <c r="P1383" s="32">
        <v>1</v>
      </c>
      <c r="Q1383" s="32" t="s">
        <v>32</v>
      </c>
      <c r="R1383" s="32">
        <v>8</v>
      </c>
      <c r="S1383" s="32">
        <v>4</v>
      </c>
      <c r="T1383" s="32" t="s">
        <v>29</v>
      </c>
      <c r="U1383" s="32">
        <v>1</v>
      </c>
      <c r="V1383" s="32">
        <v>9</v>
      </c>
      <c r="W1383" s="32">
        <f>SUM(_xlfn.XLOOKUP(B1383,freq!$A$2:$A$40,freq!$B$2:$B$40,0),_xlfn.XLOOKUP(C1383,freq!$A$2:$A$40,freq!$B$2:$B$40,0),_xlfn.XLOOKUP(D1383,freq!$A$2:$A$40,freq!$B$2:$B$40,0),_xlfn.XLOOKUP(E1383,freq!$A$2:$A$40,freq!$B$2:$B$40,0),_xlfn.XLOOKUP(F1383,freq!$A$2:$A$40,freq!$B$2:$B$40,0),_xlfn.XLOOKUP(G1383,freq!$A$2:$A$40,freq!$B$2:$B$40,0),_xlfn.XLOOKUP(H1383,freq!$A$2:$A$40,freq!$B$2:$B$40,0),_xlfn.XLOOKUP(I1383,freq!$A$2:$A$40,freq!$B$2:$B$40,0),_xlfn.XLOOKUP(J1383,freq!$A$2:$A$40,freq!$B$2:$B$40,0),_xlfn.XLOOKUP(K1383,freq!$A$2:$A$40,freq!$B$2:$B$40,0),_xlfn.XLOOKUP(L1383,freq!$A$2:$A$40,freq!$B$2:$B$40,0),_xlfn.XLOOKUP(M1383,freq!$A$2:$A$40,freq!$B$2:$B$40,0),_xlfn.XLOOKUP(N1383,freq!$A$2:$A$40,freq!$B$2:$B$40,0),_xlfn.XLOOKUP(O1383,freq!$A$2:$A$40,freq!$B$2:$B$40,0),_xlfn.XLOOKUP(P1383,freq!$A$2:$A$40,freq!$B$2:$B$40,0),_xlfn.XLOOKUP(Q1383,freq!$A$2:$A$40,freq!$B$2:$B$40,0),_xlfn.XLOOKUP(R1383,freq!$A$2:$A$40,freq!$B$2:$B$40,0),_xlfn.XLOOKUP(S1383,freq!$A$2:$A$40,freq!$B$2:$B$40,0),_xlfn.XLOOKUP(T1383,freq!$A$2:$A$40,freq!$B$2:$B$40,0),_xlfn.XLOOKUP(U1383,freq!$A$2:$A$40,freq!$B$2:$B$40,0),_xlfn.XLOOKUP(V1383,freq!$A$2:$A$40,freq!$B$2:$B$40,0))</f>
        <v>45.390000000000008</v>
      </c>
    </row>
    <row r="1384" spans="1:23" hidden="1" x14ac:dyDescent="0.35">
      <c r="A1384" s="32" t="s">
        <v>1457</v>
      </c>
      <c r="B1384" s="32" t="s">
        <v>41</v>
      </c>
      <c r="C1384" s="32" t="s">
        <v>4</v>
      </c>
      <c r="D1384" s="32" t="s">
        <v>36</v>
      </c>
      <c r="E1384" s="32">
        <v>4</v>
      </c>
      <c r="F1384" s="32" t="s">
        <v>29</v>
      </c>
      <c r="G1384" s="32" t="s">
        <v>37</v>
      </c>
      <c r="H1384" s="32" t="s">
        <v>42</v>
      </c>
      <c r="I1384" s="32" t="s">
        <v>0</v>
      </c>
      <c r="J1384" s="32">
        <v>3</v>
      </c>
      <c r="K1384" s="32" t="s">
        <v>31</v>
      </c>
      <c r="L1384" s="32" t="s">
        <v>48</v>
      </c>
      <c r="M1384" s="32" t="s">
        <v>29</v>
      </c>
      <c r="N1384" s="32">
        <v>8</v>
      </c>
      <c r="O1384" s="32">
        <v>8</v>
      </c>
      <c r="P1384" s="32">
        <v>8</v>
      </c>
      <c r="Q1384" s="32" t="s">
        <v>33</v>
      </c>
      <c r="R1384" s="32" t="s">
        <v>30</v>
      </c>
      <c r="S1384" s="32">
        <v>9</v>
      </c>
      <c r="T1384" s="32" t="s">
        <v>48</v>
      </c>
      <c r="U1384" s="32" t="s">
        <v>43</v>
      </c>
      <c r="V1384" s="32" t="s">
        <v>48</v>
      </c>
      <c r="W1384" s="32">
        <f>SUM(_xlfn.XLOOKUP(B1384,freq!$A$2:$A$40,freq!$B$2:$B$40,0),_xlfn.XLOOKUP(C1384,freq!$A$2:$A$40,freq!$B$2:$B$40,0),_xlfn.XLOOKUP(D1384,freq!$A$2:$A$40,freq!$B$2:$B$40,0),_xlfn.XLOOKUP(E1384,freq!$A$2:$A$40,freq!$B$2:$B$40,0),_xlfn.XLOOKUP(F1384,freq!$A$2:$A$40,freq!$B$2:$B$40,0),_xlfn.XLOOKUP(G1384,freq!$A$2:$A$40,freq!$B$2:$B$40,0),_xlfn.XLOOKUP(H1384,freq!$A$2:$A$40,freq!$B$2:$B$40,0),_xlfn.XLOOKUP(I1384,freq!$A$2:$A$40,freq!$B$2:$B$40,0),_xlfn.XLOOKUP(J1384,freq!$A$2:$A$40,freq!$B$2:$B$40,0),_xlfn.XLOOKUP(K1384,freq!$A$2:$A$40,freq!$B$2:$B$40,0),_xlfn.XLOOKUP(L1384,freq!$A$2:$A$40,freq!$B$2:$B$40,0),_xlfn.XLOOKUP(M1384,freq!$A$2:$A$40,freq!$B$2:$B$40,0),_xlfn.XLOOKUP(N1384,freq!$A$2:$A$40,freq!$B$2:$B$40,0),_xlfn.XLOOKUP(O1384,freq!$A$2:$A$40,freq!$B$2:$B$40,0),_xlfn.XLOOKUP(P1384,freq!$A$2:$A$40,freq!$B$2:$B$40,0),_xlfn.XLOOKUP(Q1384,freq!$A$2:$A$40,freq!$B$2:$B$40,0),_xlfn.XLOOKUP(R1384,freq!$A$2:$A$40,freq!$B$2:$B$40,0),_xlfn.XLOOKUP(S1384,freq!$A$2:$A$40,freq!$B$2:$B$40,0),_xlfn.XLOOKUP(T1384,freq!$A$2:$A$40,freq!$B$2:$B$40,0),_xlfn.XLOOKUP(U1384,freq!$A$2:$A$40,freq!$B$2:$B$40,0),_xlfn.XLOOKUP(V1384,freq!$A$2:$A$40,freq!$B$2:$B$40,0))</f>
        <v>45.38000000000001</v>
      </c>
    </row>
    <row r="1385" spans="1:23" hidden="1" x14ac:dyDescent="0.35">
      <c r="A1385" s="32" t="s">
        <v>1499</v>
      </c>
      <c r="B1385" s="32">
        <v>8</v>
      </c>
      <c r="C1385" s="32" t="s">
        <v>48</v>
      </c>
      <c r="D1385" s="32" t="s">
        <v>40</v>
      </c>
      <c r="E1385" s="32">
        <v>5</v>
      </c>
      <c r="F1385" s="32" t="s">
        <v>32</v>
      </c>
      <c r="G1385" s="32" t="s">
        <v>28</v>
      </c>
      <c r="H1385" s="32">
        <v>0</v>
      </c>
      <c r="I1385" s="32" t="s">
        <v>2</v>
      </c>
      <c r="J1385" s="32" t="s">
        <v>33</v>
      </c>
      <c r="K1385" s="32">
        <v>6</v>
      </c>
      <c r="L1385" s="32" t="s">
        <v>32</v>
      </c>
      <c r="M1385" s="32" t="s">
        <v>34</v>
      </c>
      <c r="N1385" s="32">
        <v>0</v>
      </c>
      <c r="O1385" s="32" t="s">
        <v>48</v>
      </c>
      <c r="P1385" s="32" t="s">
        <v>3</v>
      </c>
      <c r="Q1385" s="32" t="s">
        <v>43</v>
      </c>
      <c r="R1385" s="32" t="s">
        <v>30</v>
      </c>
      <c r="S1385" s="32">
        <v>7</v>
      </c>
      <c r="T1385" s="32" t="s">
        <v>53</v>
      </c>
      <c r="U1385" s="32" t="s">
        <v>1</v>
      </c>
      <c r="V1385" s="32">
        <v>7</v>
      </c>
      <c r="W1385" s="32">
        <f>SUM(_xlfn.XLOOKUP(B1385,freq!$A$2:$A$40,freq!$B$2:$B$40,0),_xlfn.XLOOKUP(C1385,freq!$A$2:$A$40,freq!$B$2:$B$40,0),_xlfn.XLOOKUP(D1385,freq!$A$2:$A$40,freq!$B$2:$B$40,0),_xlfn.XLOOKUP(E1385,freq!$A$2:$A$40,freq!$B$2:$B$40,0),_xlfn.XLOOKUP(F1385,freq!$A$2:$A$40,freq!$B$2:$B$40,0),_xlfn.XLOOKUP(G1385,freq!$A$2:$A$40,freq!$B$2:$B$40,0),_xlfn.XLOOKUP(H1385,freq!$A$2:$A$40,freq!$B$2:$B$40,0),_xlfn.XLOOKUP(I1385,freq!$A$2:$A$40,freq!$B$2:$B$40,0),_xlfn.XLOOKUP(J1385,freq!$A$2:$A$40,freq!$B$2:$B$40,0),_xlfn.XLOOKUP(K1385,freq!$A$2:$A$40,freq!$B$2:$B$40,0),_xlfn.XLOOKUP(L1385,freq!$A$2:$A$40,freq!$B$2:$B$40,0),_xlfn.XLOOKUP(M1385,freq!$A$2:$A$40,freq!$B$2:$B$40,0),_xlfn.XLOOKUP(N1385,freq!$A$2:$A$40,freq!$B$2:$B$40,0),_xlfn.XLOOKUP(O1385,freq!$A$2:$A$40,freq!$B$2:$B$40,0),_xlfn.XLOOKUP(P1385,freq!$A$2:$A$40,freq!$B$2:$B$40,0),_xlfn.XLOOKUP(Q1385,freq!$A$2:$A$40,freq!$B$2:$B$40,0),_xlfn.XLOOKUP(R1385,freq!$A$2:$A$40,freq!$B$2:$B$40,0),_xlfn.XLOOKUP(S1385,freq!$A$2:$A$40,freq!$B$2:$B$40,0),_xlfn.XLOOKUP(T1385,freq!$A$2:$A$40,freq!$B$2:$B$40,0),_xlfn.XLOOKUP(U1385,freq!$A$2:$A$40,freq!$B$2:$B$40,0),_xlfn.XLOOKUP(V1385,freq!$A$2:$A$40,freq!$B$2:$B$40,0))</f>
        <v>45.36</v>
      </c>
    </row>
    <row r="1386" spans="1:23" hidden="1" x14ac:dyDescent="0.35">
      <c r="A1386" s="32" t="s">
        <v>977</v>
      </c>
      <c r="B1386" s="32" t="s">
        <v>41</v>
      </c>
      <c r="C1386" s="32" t="s">
        <v>43</v>
      </c>
      <c r="D1386" s="32" t="s">
        <v>40</v>
      </c>
      <c r="E1386" s="32" t="s">
        <v>59</v>
      </c>
      <c r="F1386" s="32" t="s">
        <v>3</v>
      </c>
      <c r="G1386" s="32" t="s">
        <v>58</v>
      </c>
      <c r="H1386" s="32" t="s">
        <v>58</v>
      </c>
      <c r="I1386" s="32" t="s">
        <v>56</v>
      </c>
      <c r="J1386" s="32" t="s">
        <v>50</v>
      </c>
      <c r="K1386" s="32" t="s">
        <v>53</v>
      </c>
      <c r="L1386" s="32">
        <v>6</v>
      </c>
      <c r="M1386" s="32" t="s">
        <v>1</v>
      </c>
      <c r="N1386" s="32" t="s">
        <v>42</v>
      </c>
      <c r="O1386" s="32" t="s">
        <v>44</v>
      </c>
      <c r="P1386" s="32" t="s">
        <v>41</v>
      </c>
      <c r="Q1386" s="32">
        <v>8</v>
      </c>
      <c r="R1386" s="32" t="s">
        <v>0</v>
      </c>
      <c r="S1386" s="32">
        <v>9</v>
      </c>
      <c r="T1386" s="32" t="s">
        <v>31</v>
      </c>
      <c r="U1386" s="32" t="s">
        <v>31</v>
      </c>
      <c r="V1386" s="32" t="s">
        <v>43</v>
      </c>
      <c r="W1386" s="32">
        <f>SUM(_xlfn.XLOOKUP(B1386,freq!$A$2:$A$40,freq!$B$2:$B$40,0),_xlfn.XLOOKUP(C1386,freq!$A$2:$A$40,freq!$B$2:$B$40,0),_xlfn.XLOOKUP(D1386,freq!$A$2:$A$40,freq!$B$2:$B$40,0),_xlfn.XLOOKUP(E1386,freq!$A$2:$A$40,freq!$B$2:$B$40,0),_xlfn.XLOOKUP(F1386,freq!$A$2:$A$40,freq!$B$2:$B$40,0),_xlfn.XLOOKUP(G1386,freq!$A$2:$A$40,freq!$B$2:$B$40,0),_xlfn.XLOOKUP(H1386,freq!$A$2:$A$40,freq!$B$2:$B$40,0),_xlfn.XLOOKUP(I1386,freq!$A$2:$A$40,freq!$B$2:$B$40,0),_xlfn.XLOOKUP(J1386,freq!$A$2:$A$40,freq!$B$2:$B$40,0),_xlfn.XLOOKUP(K1386,freq!$A$2:$A$40,freq!$B$2:$B$40,0),_xlfn.XLOOKUP(L1386,freq!$A$2:$A$40,freq!$B$2:$B$40,0),_xlfn.XLOOKUP(M1386,freq!$A$2:$A$40,freq!$B$2:$B$40,0),_xlfn.XLOOKUP(N1386,freq!$A$2:$A$40,freq!$B$2:$B$40,0),_xlfn.XLOOKUP(O1386,freq!$A$2:$A$40,freq!$B$2:$B$40,0),_xlfn.XLOOKUP(P1386,freq!$A$2:$A$40,freq!$B$2:$B$40,0),_xlfn.XLOOKUP(Q1386,freq!$A$2:$A$40,freq!$B$2:$B$40,0),_xlfn.XLOOKUP(R1386,freq!$A$2:$A$40,freq!$B$2:$B$40,0),_xlfn.XLOOKUP(S1386,freq!$A$2:$A$40,freq!$B$2:$B$40,0),_xlfn.XLOOKUP(T1386,freq!$A$2:$A$40,freq!$B$2:$B$40,0),_xlfn.XLOOKUP(U1386,freq!$A$2:$A$40,freq!$B$2:$B$40,0),_xlfn.XLOOKUP(V1386,freq!$A$2:$A$40,freq!$B$2:$B$40,0))</f>
        <v>45.35</v>
      </c>
    </row>
    <row r="1387" spans="1:23" hidden="1" x14ac:dyDescent="0.35">
      <c r="A1387" s="32" t="s">
        <v>1947</v>
      </c>
      <c r="B1387" s="32">
        <v>0</v>
      </c>
      <c r="C1387" s="32" t="s">
        <v>35</v>
      </c>
      <c r="D1387" s="32">
        <v>2</v>
      </c>
      <c r="E1387" s="32">
        <v>6</v>
      </c>
      <c r="F1387" s="32" t="s">
        <v>2</v>
      </c>
      <c r="G1387" s="32">
        <v>5</v>
      </c>
      <c r="H1387" s="32" t="s">
        <v>45</v>
      </c>
      <c r="I1387" s="32" t="s">
        <v>33</v>
      </c>
      <c r="J1387" s="32" t="s">
        <v>33</v>
      </c>
      <c r="K1387" s="32">
        <v>3</v>
      </c>
      <c r="L1387" s="32" t="s">
        <v>58</v>
      </c>
      <c r="M1387" s="32" t="s">
        <v>35</v>
      </c>
      <c r="N1387" s="32" t="s">
        <v>38</v>
      </c>
      <c r="O1387" s="32" t="s">
        <v>30</v>
      </c>
      <c r="P1387" s="32" t="s">
        <v>58</v>
      </c>
      <c r="Q1387" s="32">
        <v>2</v>
      </c>
      <c r="R1387" s="32" t="s">
        <v>36</v>
      </c>
      <c r="S1387" s="32">
        <v>8</v>
      </c>
      <c r="T1387" s="32">
        <v>5</v>
      </c>
      <c r="U1387" s="32">
        <v>7</v>
      </c>
      <c r="V1387" s="32" t="s">
        <v>53</v>
      </c>
      <c r="W1387" s="32">
        <f>SUM(_xlfn.XLOOKUP(B1387,freq!$A$2:$A$40,freq!$B$2:$B$40,0),_xlfn.XLOOKUP(C1387,freq!$A$2:$A$40,freq!$B$2:$B$40,0),_xlfn.XLOOKUP(D1387,freq!$A$2:$A$40,freq!$B$2:$B$40,0),_xlfn.XLOOKUP(E1387,freq!$A$2:$A$40,freq!$B$2:$B$40,0),_xlfn.XLOOKUP(F1387,freq!$A$2:$A$40,freq!$B$2:$B$40,0),_xlfn.XLOOKUP(G1387,freq!$A$2:$A$40,freq!$B$2:$B$40,0),_xlfn.XLOOKUP(H1387,freq!$A$2:$A$40,freq!$B$2:$B$40,0),_xlfn.XLOOKUP(I1387,freq!$A$2:$A$40,freq!$B$2:$B$40,0),_xlfn.XLOOKUP(J1387,freq!$A$2:$A$40,freq!$B$2:$B$40,0),_xlfn.XLOOKUP(K1387,freq!$A$2:$A$40,freq!$B$2:$B$40,0),_xlfn.XLOOKUP(L1387,freq!$A$2:$A$40,freq!$B$2:$B$40,0),_xlfn.XLOOKUP(M1387,freq!$A$2:$A$40,freq!$B$2:$B$40,0),_xlfn.XLOOKUP(N1387,freq!$A$2:$A$40,freq!$B$2:$B$40,0),_xlfn.XLOOKUP(O1387,freq!$A$2:$A$40,freq!$B$2:$B$40,0),_xlfn.XLOOKUP(P1387,freq!$A$2:$A$40,freq!$B$2:$B$40,0),_xlfn.XLOOKUP(Q1387,freq!$A$2:$A$40,freq!$B$2:$B$40,0),_xlfn.XLOOKUP(R1387,freq!$A$2:$A$40,freq!$B$2:$B$40,0),_xlfn.XLOOKUP(S1387,freq!$A$2:$A$40,freq!$B$2:$B$40,0),_xlfn.XLOOKUP(T1387,freq!$A$2:$A$40,freq!$B$2:$B$40,0),_xlfn.XLOOKUP(U1387,freq!$A$2:$A$40,freq!$B$2:$B$40,0),_xlfn.XLOOKUP(V1387,freq!$A$2:$A$40,freq!$B$2:$B$40,0))</f>
        <v>45.349999999999994</v>
      </c>
    </row>
    <row r="1388" spans="1:23" hidden="1" x14ac:dyDescent="0.35">
      <c r="A1388" s="32" t="s">
        <v>694</v>
      </c>
      <c r="B1388" s="32" t="s">
        <v>56</v>
      </c>
      <c r="C1388" s="32">
        <v>2</v>
      </c>
      <c r="D1388" s="32" t="s">
        <v>48</v>
      </c>
      <c r="E1388" s="32" t="s">
        <v>42</v>
      </c>
      <c r="F1388" s="32" t="s">
        <v>48</v>
      </c>
      <c r="G1388" s="32" t="s">
        <v>0</v>
      </c>
      <c r="H1388" s="32">
        <v>3</v>
      </c>
      <c r="I1388" s="32">
        <v>9</v>
      </c>
      <c r="J1388" s="32" t="s">
        <v>32</v>
      </c>
      <c r="K1388" s="32" t="s">
        <v>58</v>
      </c>
      <c r="L1388" s="32">
        <v>5</v>
      </c>
      <c r="M1388" s="32" t="s">
        <v>56</v>
      </c>
      <c r="N1388" s="32">
        <v>2</v>
      </c>
      <c r="O1388" s="32" t="s">
        <v>31</v>
      </c>
      <c r="P1388" s="32" t="s">
        <v>30</v>
      </c>
      <c r="Q1388" s="32" t="s">
        <v>0</v>
      </c>
      <c r="R1388" s="32" t="s">
        <v>4</v>
      </c>
      <c r="S1388" s="32">
        <v>4</v>
      </c>
      <c r="T1388" s="32" t="s">
        <v>35</v>
      </c>
      <c r="U1388" s="32" t="s">
        <v>58</v>
      </c>
      <c r="V1388" s="32" t="s">
        <v>42</v>
      </c>
      <c r="W1388" s="32">
        <f>SUM(_xlfn.XLOOKUP(B1388,freq!$A$2:$A$40,freq!$B$2:$B$40,0),_xlfn.XLOOKUP(C1388,freq!$A$2:$A$40,freq!$B$2:$B$40,0),_xlfn.XLOOKUP(D1388,freq!$A$2:$A$40,freq!$B$2:$B$40,0),_xlfn.XLOOKUP(E1388,freq!$A$2:$A$40,freq!$B$2:$B$40,0),_xlfn.XLOOKUP(F1388,freq!$A$2:$A$40,freq!$B$2:$B$40,0),_xlfn.XLOOKUP(G1388,freq!$A$2:$A$40,freq!$B$2:$B$40,0),_xlfn.XLOOKUP(H1388,freq!$A$2:$A$40,freq!$B$2:$B$40,0),_xlfn.XLOOKUP(I1388,freq!$A$2:$A$40,freq!$B$2:$B$40,0),_xlfn.XLOOKUP(J1388,freq!$A$2:$A$40,freq!$B$2:$B$40,0),_xlfn.XLOOKUP(K1388,freq!$A$2:$A$40,freq!$B$2:$B$40,0),_xlfn.XLOOKUP(L1388,freq!$A$2:$A$40,freq!$B$2:$B$40,0),_xlfn.XLOOKUP(M1388,freq!$A$2:$A$40,freq!$B$2:$B$40,0),_xlfn.XLOOKUP(N1388,freq!$A$2:$A$40,freq!$B$2:$B$40,0),_xlfn.XLOOKUP(O1388,freq!$A$2:$A$40,freq!$B$2:$B$40,0),_xlfn.XLOOKUP(P1388,freq!$A$2:$A$40,freq!$B$2:$B$40,0),_xlfn.XLOOKUP(Q1388,freq!$A$2:$A$40,freq!$B$2:$B$40,0),_xlfn.XLOOKUP(R1388,freq!$A$2:$A$40,freq!$B$2:$B$40,0),_xlfn.XLOOKUP(S1388,freq!$A$2:$A$40,freq!$B$2:$B$40,0),_xlfn.XLOOKUP(T1388,freq!$A$2:$A$40,freq!$B$2:$B$40,0),_xlfn.XLOOKUP(U1388,freq!$A$2:$A$40,freq!$B$2:$B$40,0),_xlfn.XLOOKUP(V1388,freq!$A$2:$A$40,freq!$B$2:$B$40,0))</f>
        <v>45.34</v>
      </c>
    </row>
    <row r="1389" spans="1:23" hidden="1" x14ac:dyDescent="0.35">
      <c r="A1389" s="32" t="s">
        <v>1544</v>
      </c>
      <c r="B1389" s="32" t="s">
        <v>44</v>
      </c>
      <c r="C1389" s="32" t="s">
        <v>38</v>
      </c>
      <c r="D1389" s="32" t="s">
        <v>38</v>
      </c>
      <c r="E1389" s="32">
        <v>8</v>
      </c>
      <c r="F1389" s="32">
        <v>9</v>
      </c>
      <c r="G1389" s="32" t="s">
        <v>4</v>
      </c>
      <c r="H1389" s="32">
        <v>4</v>
      </c>
      <c r="I1389" s="32" t="s">
        <v>53</v>
      </c>
      <c r="J1389" s="32">
        <v>4</v>
      </c>
      <c r="K1389" s="32">
        <v>9</v>
      </c>
      <c r="L1389" s="32">
        <v>1</v>
      </c>
      <c r="M1389" s="32" t="s">
        <v>40</v>
      </c>
      <c r="N1389" s="32" t="s">
        <v>35</v>
      </c>
      <c r="O1389" s="32">
        <v>0</v>
      </c>
      <c r="P1389" s="32" t="s">
        <v>43</v>
      </c>
      <c r="Q1389" s="32">
        <v>6</v>
      </c>
      <c r="R1389" s="32" t="s">
        <v>3</v>
      </c>
      <c r="S1389" s="32" t="s">
        <v>46</v>
      </c>
      <c r="T1389" s="32" t="s">
        <v>4</v>
      </c>
      <c r="U1389" s="32" t="s">
        <v>46</v>
      </c>
      <c r="V1389" s="32" t="s">
        <v>35</v>
      </c>
      <c r="W1389" s="32">
        <f>SUM(_xlfn.XLOOKUP(B1389,freq!$A$2:$A$40,freq!$B$2:$B$40,0),_xlfn.XLOOKUP(C1389,freq!$A$2:$A$40,freq!$B$2:$B$40,0),_xlfn.XLOOKUP(D1389,freq!$A$2:$A$40,freq!$B$2:$B$40,0),_xlfn.XLOOKUP(E1389,freq!$A$2:$A$40,freq!$B$2:$B$40,0),_xlfn.XLOOKUP(F1389,freq!$A$2:$A$40,freq!$B$2:$B$40,0),_xlfn.XLOOKUP(G1389,freq!$A$2:$A$40,freq!$B$2:$B$40,0),_xlfn.XLOOKUP(H1389,freq!$A$2:$A$40,freq!$B$2:$B$40,0),_xlfn.XLOOKUP(I1389,freq!$A$2:$A$40,freq!$B$2:$B$40,0),_xlfn.XLOOKUP(J1389,freq!$A$2:$A$40,freq!$B$2:$B$40,0),_xlfn.XLOOKUP(K1389,freq!$A$2:$A$40,freq!$B$2:$B$40,0),_xlfn.XLOOKUP(L1389,freq!$A$2:$A$40,freq!$B$2:$B$40,0),_xlfn.XLOOKUP(M1389,freq!$A$2:$A$40,freq!$B$2:$B$40,0),_xlfn.XLOOKUP(N1389,freq!$A$2:$A$40,freq!$B$2:$B$40,0),_xlfn.XLOOKUP(O1389,freq!$A$2:$A$40,freq!$B$2:$B$40,0),_xlfn.XLOOKUP(P1389,freq!$A$2:$A$40,freq!$B$2:$B$40,0),_xlfn.XLOOKUP(Q1389,freq!$A$2:$A$40,freq!$B$2:$B$40,0),_xlfn.XLOOKUP(R1389,freq!$A$2:$A$40,freq!$B$2:$B$40,0),_xlfn.XLOOKUP(S1389,freq!$A$2:$A$40,freq!$B$2:$B$40,0),_xlfn.XLOOKUP(T1389,freq!$A$2:$A$40,freq!$B$2:$B$40,0),_xlfn.XLOOKUP(U1389,freq!$A$2:$A$40,freq!$B$2:$B$40,0),_xlfn.XLOOKUP(V1389,freq!$A$2:$A$40,freq!$B$2:$B$40,0))</f>
        <v>45.339999999999996</v>
      </c>
    </row>
    <row r="1390" spans="1:23" hidden="1" x14ac:dyDescent="0.35">
      <c r="A1390" s="32" t="s">
        <v>1320</v>
      </c>
      <c r="B1390" s="32" t="s">
        <v>44</v>
      </c>
      <c r="C1390" s="32">
        <v>1</v>
      </c>
      <c r="D1390" s="32">
        <v>3</v>
      </c>
      <c r="E1390" s="32">
        <v>1</v>
      </c>
      <c r="F1390" s="32" t="s">
        <v>36</v>
      </c>
      <c r="G1390" s="32">
        <v>0</v>
      </c>
      <c r="H1390" s="32">
        <v>2</v>
      </c>
      <c r="I1390" s="32" t="s">
        <v>49</v>
      </c>
      <c r="J1390" s="32" t="s">
        <v>2</v>
      </c>
      <c r="K1390" s="32" t="s">
        <v>28</v>
      </c>
      <c r="L1390" s="32" t="s">
        <v>34</v>
      </c>
      <c r="M1390" s="32" t="s">
        <v>29</v>
      </c>
      <c r="N1390" s="32" t="s">
        <v>36</v>
      </c>
      <c r="O1390" s="32" t="s">
        <v>30</v>
      </c>
      <c r="P1390" s="32" t="s">
        <v>56</v>
      </c>
      <c r="Q1390" s="32" t="s">
        <v>0</v>
      </c>
      <c r="R1390" s="32" t="s">
        <v>30</v>
      </c>
      <c r="S1390" s="32" t="s">
        <v>1</v>
      </c>
      <c r="T1390" s="32" t="s">
        <v>42</v>
      </c>
      <c r="U1390" s="32" t="s">
        <v>31</v>
      </c>
      <c r="V1390" s="32">
        <v>0</v>
      </c>
      <c r="W1390" s="32">
        <f>SUM(_xlfn.XLOOKUP(B1390,freq!$A$2:$A$40,freq!$B$2:$B$40,0),_xlfn.XLOOKUP(C1390,freq!$A$2:$A$40,freq!$B$2:$B$40,0),_xlfn.XLOOKUP(D1390,freq!$A$2:$A$40,freq!$B$2:$B$40,0),_xlfn.XLOOKUP(E1390,freq!$A$2:$A$40,freq!$B$2:$B$40,0),_xlfn.XLOOKUP(F1390,freq!$A$2:$A$40,freq!$B$2:$B$40,0),_xlfn.XLOOKUP(G1390,freq!$A$2:$A$40,freq!$B$2:$B$40,0),_xlfn.XLOOKUP(H1390,freq!$A$2:$A$40,freq!$B$2:$B$40,0),_xlfn.XLOOKUP(I1390,freq!$A$2:$A$40,freq!$B$2:$B$40,0),_xlfn.XLOOKUP(J1390,freq!$A$2:$A$40,freq!$B$2:$B$40,0),_xlfn.XLOOKUP(K1390,freq!$A$2:$A$40,freq!$B$2:$B$40,0),_xlfn.XLOOKUP(L1390,freq!$A$2:$A$40,freq!$B$2:$B$40,0),_xlfn.XLOOKUP(M1390,freq!$A$2:$A$40,freq!$B$2:$B$40,0),_xlfn.XLOOKUP(N1390,freq!$A$2:$A$40,freq!$B$2:$B$40,0),_xlfn.XLOOKUP(O1390,freq!$A$2:$A$40,freq!$B$2:$B$40,0),_xlfn.XLOOKUP(P1390,freq!$A$2:$A$40,freq!$B$2:$B$40,0),_xlfn.XLOOKUP(Q1390,freq!$A$2:$A$40,freq!$B$2:$B$40,0),_xlfn.XLOOKUP(R1390,freq!$A$2:$A$40,freq!$B$2:$B$40,0),_xlfn.XLOOKUP(S1390,freq!$A$2:$A$40,freq!$B$2:$B$40,0),_xlfn.XLOOKUP(T1390,freq!$A$2:$A$40,freq!$B$2:$B$40,0),_xlfn.XLOOKUP(U1390,freq!$A$2:$A$40,freq!$B$2:$B$40,0),_xlfn.XLOOKUP(V1390,freq!$A$2:$A$40,freq!$B$2:$B$40,0))</f>
        <v>45.330000000000005</v>
      </c>
    </row>
    <row r="1391" spans="1:23" hidden="1" x14ac:dyDescent="0.35">
      <c r="A1391" s="32" t="s">
        <v>953</v>
      </c>
      <c r="B1391" s="32" t="s">
        <v>40</v>
      </c>
      <c r="C1391" s="32" t="s">
        <v>33</v>
      </c>
      <c r="D1391" s="32" t="s">
        <v>43</v>
      </c>
      <c r="E1391" s="32" t="s">
        <v>29</v>
      </c>
      <c r="F1391" s="32" t="s">
        <v>41</v>
      </c>
      <c r="G1391" s="32" t="s">
        <v>32</v>
      </c>
      <c r="H1391" s="32" t="s">
        <v>2</v>
      </c>
      <c r="I1391" s="32" t="s">
        <v>59</v>
      </c>
      <c r="J1391" s="32">
        <v>2</v>
      </c>
      <c r="K1391" s="32" t="s">
        <v>35</v>
      </c>
      <c r="L1391" s="32" t="s">
        <v>48</v>
      </c>
      <c r="M1391" s="32" t="s">
        <v>32</v>
      </c>
      <c r="N1391" s="32" t="s">
        <v>53</v>
      </c>
      <c r="O1391" s="32">
        <v>6</v>
      </c>
      <c r="P1391" s="32" t="s">
        <v>28</v>
      </c>
      <c r="Q1391" s="32">
        <v>6</v>
      </c>
      <c r="R1391" s="32" t="s">
        <v>33</v>
      </c>
      <c r="S1391" s="32" t="s">
        <v>4</v>
      </c>
      <c r="T1391" s="32" t="s">
        <v>38</v>
      </c>
      <c r="U1391" s="32" t="s">
        <v>40</v>
      </c>
      <c r="V1391" s="32" t="s">
        <v>43</v>
      </c>
      <c r="W1391" s="32">
        <f>SUM(_xlfn.XLOOKUP(B1391,freq!$A$2:$A$40,freq!$B$2:$B$40,0),_xlfn.XLOOKUP(C1391,freq!$A$2:$A$40,freq!$B$2:$B$40,0),_xlfn.XLOOKUP(D1391,freq!$A$2:$A$40,freq!$B$2:$B$40,0),_xlfn.XLOOKUP(E1391,freq!$A$2:$A$40,freq!$B$2:$B$40,0),_xlfn.XLOOKUP(F1391,freq!$A$2:$A$40,freq!$B$2:$B$40,0),_xlfn.XLOOKUP(G1391,freq!$A$2:$A$40,freq!$B$2:$B$40,0),_xlfn.XLOOKUP(H1391,freq!$A$2:$A$40,freq!$B$2:$B$40,0),_xlfn.XLOOKUP(I1391,freq!$A$2:$A$40,freq!$B$2:$B$40,0),_xlfn.XLOOKUP(J1391,freq!$A$2:$A$40,freq!$B$2:$B$40,0),_xlfn.XLOOKUP(K1391,freq!$A$2:$A$40,freq!$B$2:$B$40,0),_xlfn.XLOOKUP(L1391,freq!$A$2:$A$40,freq!$B$2:$B$40,0),_xlfn.XLOOKUP(M1391,freq!$A$2:$A$40,freq!$B$2:$B$40,0),_xlfn.XLOOKUP(N1391,freq!$A$2:$A$40,freq!$B$2:$B$40,0),_xlfn.XLOOKUP(O1391,freq!$A$2:$A$40,freq!$B$2:$B$40,0),_xlfn.XLOOKUP(P1391,freq!$A$2:$A$40,freq!$B$2:$B$40,0),_xlfn.XLOOKUP(Q1391,freq!$A$2:$A$40,freq!$B$2:$B$40,0),_xlfn.XLOOKUP(R1391,freq!$A$2:$A$40,freq!$B$2:$B$40,0),_xlfn.XLOOKUP(S1391,freq!$A$2:$A$40,freq!$B$2:$B$40,0),_xlfn.XLOOKUP(T1391,freq!$A$2:$A$40,freq!$B$2:$B$40,0),_xlfn.XLOOKUP(U1391,freq!$A$2:$A$40,freq!$B$2:$B$40,0),_xlfn.XLOOKUP(V1391,freq!$A$2:$A$40,freq!$B$2:$B$40,0))</f>
        <v>45.300000000000004</v>
      </c>
    </row>
    <row r="1392" spans="1:23" hidden="1" x14ac:dyDescent="0.35">
      <c r="A1392" s="32" t="s">
        <v>1110</v>
      </c>
      <c r="B1392" s="32">
        <v>4</v>
      </c>
      <c r="C1392" s="32">
        <v>0</v>
      </c>
      <c r="D1392" s="32">
        <v>0</v>
      </c>
      <c r="E1392" s="32" t="s">
        <v>3</v>
      </c>
      <c r="F1392" s="32" t="s">
        <v>49</v>
      </c>
      <c r="G1392" s="32">
        <v>6</v>
      </c>
      <c r="H1392" s="32" t="s">
        <v>0</v>
      </c>
      <c r="I1392" s="32" t="s">
        <v>34</v>
      </c>
      <c r="J1392" s="32" t="s">
        <v>34</v>
      </c>
      <c r="K1392" s="32" t="s">
        <v>1</v>
      </c>
      <c r="L1392" s="32" t="s">
        <v>35</v>
      </c>
      <c r="M1392" s="32" t="s">
        <v>34</v>
      </c>
      <c r="N1392" s="32" t="s">
        <v>50</v>
      </c>
      <c r="O1392" s="32" t="s">
        <v>2</v>
      </c>
      <c r="P1392" s="32" t="s">
        <v>41</v>
      </c>
      <c r="Q1392" s="32" t="s">
        <v>49</v>
      </c>
      <c r="R1392" s="32">
        <v>8</v>
      </c>
      <c r="S1392" s="32" t="s">
        <v>53</v>
      </c>
      <c r="T1392" s="32" t="s">
        <v>42</v>
      </c>
      <c r="U1392" s="32" t="s">
        <v>56</v>
      </c>
      <c r="V1392" s="32" t="s">
        <v>34</v>
      </c>
      <c r="W1392" s="32">
        <f>SUM(_xlfn.XLOOKUP(B1392,freq!$A$2:$A$40,freq!$B$2:$B$40,0),_xlfn.XLOOKUP(C1392,freq!$A$2:$A$40,freq!$B$2:$B$40,0),_xlfn.XLOOKUP(D1392,freq!$A$2:$A$40,freq!$B$2:$B$40,0),_xlfn.XLOOKUP(E1392,freq!$A$2:$A$40,freq!$B$2:$B$40,0),_xlfn.XLOOKUP(F1392,freq!$A$2:$A$40,freq!$B$2:$B$40,0),_xlfn.XLOOKUP(G1392,freq!$A$2:$A$40,freq!$B$2:$B$40,0),_xlfn.XLOOKUP(H1392,freq!$A$2:$A$40,freq!$B$2:$B$40,0),_xlfn.XLOOKUP(I1392,freq!$A$2:$A$40,freq!$B$2:$B$40,0),_xlfn.XLOOKUP(J1392,freq!$A$2:$A$40,freq!$B$2:$B$40,0),_xlfn.XLOOKUP(K1392,freq!$A$2:$A$40,freq!$B$2:$B$40,0),_xlfn.XLOOKUP(L1392,freq!$A$2:$A$40,freq!$B$2:$B$40,0),_xlfn.XLOOKUP(M1392,freq!$A$2:$A$40,freq!$B$2:$B$40,0),_xlfn.XLOOKUP(N1392,freq!$A$2:$A$40,freq!$B$2:$B$40,0),_xlfn.XLOOKUP(O1392,freq!$A$2:$A$40,freq!$B$2:$B$40,0),_xlfn.XLOOKUP(P1392,freq!$A$2:$A$40,freq!$B$2:$B$40,0),_xlfn.XLOOKUP(Q1392,freq!$A$2:$A$40,freq!$B$2:$B$40,0),_xlfn.XLOOKUP(R1392,freq!$A$2:$A$40,freq!$B$2:$B$40,0),_xlfn.XLOOKUP(S1392,freq!$A$2:$A$40,freq!$B$2:$B$40,0),_xlfn.XLOOKUP(T1392,freq!$A$2:$A$40,freq!$B$2:$B$40,0),_xlfn.XLOOKUP(U1392,freq!$A$2:$A$40,freq!$B$2:$B$40,0),_xlfn.XLOOKUP(V1392,freq!$A$2:$A$40,freq!$B$2:$B$40,0))</f>
        <v>45.3</v>
      </c>
    </row>
    <row r="1393" spans="1:23" hidden="1" x14ac:dyDescent="0.35">
      <c r="A1393" s="32" t="s">
        <v>1977</v>
      </c>
      <c r="B1393" s="32" t="s">
        <v>3</v>
      </c>
      <c r="C1393" s="32" t="s">
        <v>31</v>
      </c>
      <c r="D1393" s="32" t="s">
        <v>33</v>
      </c>
      <c r="E1393" s="32">
        <v>4</v>
      </c>
      <c r="F1393" s="32" t="s">
        <v>31</v>
      </c>
      <c r="G1393" s="32" t="s">
        <v>33</v>
      </c>
      <c r="H1393" s="32" t="s">
        <v>1</v>
      </c>
      <c r="I1393" s="32" t="s">
        <v>38</v>
      </c>
      <c r="J1393" s="32" t="s">
        <v>41</v>
      </c>
      <c r="K1393" s="32" t="s">
        <v>32</v>
      </c>
      <c r="L1393" s="32">
        <v>6</v>
      </c>
      <c r="M1393" s="32" t="s">
        <v>34</v>
      </c>
      <c r="N1393" s="32">
        <v>9</v>
      </c>
      <c r="O1393" s="32" t="s">
        <v>29</v>
      </c>
      <c r="P1393" s="32" t="s">
        <v>53</v>
      </c>
      <c r="Q1393" s="32" t="s">
        <v>40</v>
      </c>
      <c r="R1393" s="32">
        <v>2</v>
      </c>
      <c r="S1393" s="32" t="s">
        <v>53</v>
      </c>
      <c r="T1393" s="32" t="s">
        <v>59</v>
      </c>
      <c r="U1393" s="32" t="s">
        <v>34</v>
      </c>
      <c r="V1393" s="32" t="s">
        <v>42</v>
      </c>
      <c r="W1393" s="32">
        <f>SUM(_xlfn.XLOOKUP(B1393,freq!$A$2:$A$40,freq!$B$2:$B$40,0),_xlfn.XLOOKUP(C1393,freq!$A$2:$A$40,freq!$B$2:$B$40,0),_xlfn.XLOOKUP(D1393,freq!$A$2:$A$40,freq!$B$2:$B$40,0),_xlfn.XLOOKUP(E1393,freq!$A$2:$A$40,freq!$B$2:$B$40,0),_xlfn.XLOOKUP(F1393,freq!$A$2:$A$40,freq!$B$2:$B$40,0),_xlfn.XLOOKUP(G1393,freq!$A$2:$A$40,freq!$B$2:$B$40,0),_xlfn.XLOOKUP(H1393,freq!$A$2:$A$40,freq!$B$2:$B$40,0),_xlfn.XLOOKUP(I1393,freq!$A$2:$A$40,freq!$B$2:$B$40,0),_xlfn.XLOOKUP(J1393,freq!$A$2:$A$40,freq!$B$2:$B$40,0),_xlfn.XLOOKUP(K1393,freq!$A$2:$A$40,freq!$B$2:$B$40,0),_xlfn.XLOOKUP(L1393,freq!$A$2:$A$40,freq!$B$2:$B$40,0),_xlfn.XLOOKUP(M1393,freq!$A$2:$A$40,freq!$B$2:$B$40,0),_xlfn.XLOOKUP(N1393,freq!$A$2:$A$40,freq!$B$2:$B$40,0),_xlfn.XLOOKUP(O1393,freq!$A$2:$A$40,freq!$B$2:$B$40,0),_xlfn.XLOOKUP(P1393,freq!$A$2:$A$40,freq!$B$2:$B$40,0),_xlfn.XLOOKUP(Q1393,freq!$A$2:$A$40,freq!$B$2:$B$40,0),_xlfn.XLOOKUP(R1393,freq!$A$2:$A$40,freq!$B$2:$B$40,0),_xlfn.XLOOKUP(S1393,freq!$A$2:$A$40,freq!$B$2:$B$40,0),_xlfn.XLOOKUP(T1393,freq!$A$2:$A$40,freq!$B$2:$B$40,0),_xlfn.XLOOKUP(U1393,freq!$A$2:$A$40,freq!$B$2:$B$40,0),_xlfn.XLOOKUP(V1393,freq!$A$2:$A$40,freq!$B$2:$B$40,0))</f>
        <v>45.260000000000005</v>
      </c>
    </row>
    <row r="1394" spans="1:23" hidden="1" x14ac:dyDescent="0.35">
      <c r="A1394" s="32" t="s">
        <v>184</v>
      </c>
      <c r="B1394" s="32" t="s">
        <v>31</v>
      </c>
      <c r="C1394" s="32">
        <v>3</v>
      </c>
      <c r="D1394" s="32" t="s">
        <v>4</v>
      </c>
      <c r="E1394" s="32" t="s">
        <v>4</v>
      </c>
      <c r="F1394" s="32" t="s">
        <v>28</v>
      </c>
      <c r="G1394" s="32" t="s">
        <v>1</v>
      </c>
      <c r="H1394" s="32">
        <v>7</v>
      </c>
      <c r="I1394" s="32" t="s">
        <v>33</v>
      </c>
      <c r="J1394" s="32">
        <v>5</v>
      </c>
      <c r="K1394" s="32">
        <v>3</v>
      </c>
      <c r="L1394" s="32">
        <v>9</v>
      </c>
      <c r="M1394" s="32" t="s">
        <v>56</v>
      </c>
      <c r="N1394" s="32">
        <v>6</v>
      </c>
      <c r="O1394" s="32" t="s">
        <v>37</v>
      </c>
      <c r="P1394" s="32">
        <v>3</v>
      </c>
      <c r="Q1394" s="32" t="s">
        <v>0</v>
      </c>
      <c r="R1394" s="32" t="s">
        <v>44</v>
      </c>
      <c r="S1394" s="32" t="s">
        <v>46</v>
      </c>
      <c r="T1394" s="32">
        <v>3</v>
      </c>
      <c r="U1394" s="32" t="s">
        <v>30</v>
      </c>
      <c r="V1394" s="32">
        <v>2</v>
      </c>
      <c r="W1394" s="32">
        <f>SUM(_xlfn.XLOOKUP(B1394,freq!$A$2:$A$40,freq!$B$2:$B$40,0),_xlfn.XLOOKUP(C1394,freq!$A$2:$A$40,freq!$B$2:$B$40,0),_xlfn.XLOOKUP(D1394,freq!$A$2:$A$40,freq!$B$2:$B$40,0),_xlfn.XLOOKUP(E1394,freq!$A$2:$A$40,freq!$B$2:$B$40,0),_xlfn.XLOOKUP(F1394,freq!$A$2:$A$40,freq!$B$2:$B$40,0),_xlfn.XLOOKUP(G1394,freq!$A$2:$A$40,freq!$B$2:$B$40,0),_xlfn.XLOOKUP(H1394,freq!$A$2:$A$40,freq!$B$2:$B$40,0),_xlfn.XLOOKUP(I1394,freq!$A$2:$A$40,freq!$B$2:$B$40,0),_xlfn.XLOOKUP(J1394,freq!$A$2:$A$40,freq!$B$2:$B$40,0),_xlfn.XLOOKUP(K1394,freq!$A$2:$A$40,freq!$B$2:$B$40,0),_xlfn.XLOOKUP(L1394,freq!$A$2:$A$40,freq!$B$2:$B$40,0),_xlfn.XLOOKUP(M1394,freq!$A$2:$A$40,freq!$B$2:$B$40,0),_xlfn.XLOOKUP(N1394,freq!$A$2:$A$40,freq!$B$2:$B$40,0),_xlfn.XLOOKUP(O1394,freq!$A$2:$A$40,freq!$B$2:$B$40,0),_xlfn.XLOOKUP(P1394,freq!$A$2:$A$40,freq!$B$2:$B$40,0),_xlfn.XLOOKUP(Q1394,freq!$A$2:$A$40,freq!$B$2:$B$40,0),_xlfn.XLOOKUP(R1394,freq!$A$2:$A$40,freq!$B$2:$B$40,0),_xlfn.XLOOKUP(S1394,freq!$A$2:$A$40,freq!$B$2:$B$40,0),_xlfn.XLOOKUP(T1394,freq!$A$2:$A$40,freq!$B$2:$B$40,0),_xlfn.XLOOKUP(U1394,freq!$A$2:$A$40,freq!$B$2:$B$40,0),_xlfn.XLOOKUP(V1394,freq!$A$2:$A$40,freq!$B$2:$B$40,0))</f>
        <v>45.26</v>
      </c>
    </row>
    <row r="1395" spans="1:23" hidden="1" x14ac:dyDescent="0.35">
      <c r="A1395" s="32" t="s">
        <v>1550</v>
      </c>
      <c r="B1395" s="32" t="s">
        <v>28</v>
      </c>
      <c r="C1395" s="32">
        <v>0</v>
      </c>
      <c r="D1395" s="32" t="s">
        <v>31</v>
      </c>
      <c r="E1395" s="32" t="s">
        <v>0</v>
      </c>
      <c r="F1395" s="32" t="s">
        <v>33</v>
      </c>
      <c r="G1395" s="32" t="s">
        <v>48</v>
      </c>
      <c r="H1395" s="32" t="s">
        <v>1</v>
      </c>
      <c r="I1395" s="32" t="s">
        <v>48</v>
      </c>
      <c r="J1395" s="32" t="s">
        <v>44</v>
      </c>
      <c r="K1395" s="32" t="s">
        <v>36</v>
      </c>
      <c r="L1395" s="32">
        <v>8</v>
      </c>
      <c r="M1395" s="32" t="s">
        <v>29</v>
      </c>
      <c r="N1395" s="32">
        <v>4</v>
      </c>
      <c r="O1395" s="32" t="s">
        <v>44</v>
      </c>
      <c r="P1395" s="32" t="s">
        <v>43</v>
      </c>
      <c r="Q1395" s="32" t="s">
        <v>30</v>
      </c>
      <c r="R1395" s="32" t="s">
        <v>58</v>
      </c>
      <c r="S1395" s="32">
        <v>2</v>
      </c>
      <c r="T1395" s="32">
        <v>7</v>
      </c>
      <c r="U1395" s="32" t="s">
        <v>29</v>
      </c>
      <c r="V1395" s="32" t="s">
        <v>43</v>
      </c>
      <c r="W1395" s="32">
        <f>SUM(_xlfn.XLOOKUP(B1395,freq!$A$2:$A$40,freq!$B$2:$B$40,0),_xlfn.XLOOKUP(C1395,freq!$A$2:$A$40,freq!$B$2:$B$40,0),_xlfn.XLOOKUP(D1395,freq!$A$2:$A$40,freq!$B$2:$B$40,0),_xlfn.XLOOKUP(E1395,freq!$A$2:$A$40,freq!$B$2:$B$40,0),_xlfn.XLOOKUP(F1395,freq!$A$2:$A$40,freq!$B$2:$B$40,0),_xlfn.XLOOKUP(G1395,freq!$A$2:$A$40,freq!$B$2:$B$40,0),_xlfn.XLOOKUP(H1395,freq!$A$2:$A$40,freq!$B$2:$B$40,0),_xlfn.XLOOKUP(I1395,freq!$A$2:$A$40,freq!$B$2:$B$40,0),_xlfn.XLOOKUP(J1395,freq!$A$2:$A$40,freq!$B$2:$B$40,0),_xlfn.XLOOKUP(K1395,freq!$A$2:$A$40,freq!$B$2:$B$40,0),_xlfn.XLOOKUP(L1395,freq!$A$2:$A$40,freq!$B$2:$B$40,0),_xlfn.XLOOKUP(M1395,freq!$A$2:$A$40,freq!$B$2:$B$40,0),_xlfn.XLOOKUP(N1395,freq!$A$2:$A$40,freq!$B$2:$B$40,0),_xlfn.XLOOKUP(O1395,freq!$A$2:$A$40,freq!$B$2:$B$40,0),_xlfn.XLOOKUP(P1395,freq!$A$2:$A$40,freq!$B$2:$B$40,0),_xlfn.XLOOKUP(Q1395,freq!$A$2:$A$40,freq!$B$2:$B$40,0),_xlfn.XLOOKUP(R1395,freq!$A$2:$A$40,freq!$B$2:$B$40,0),_xlfn.XLOOKUP(S1395,freq!$A$2:$A$40,freq!$B$2:$B$40,0),_xlfn.XLOOKUP(T1395,freq!$A$2:$A$40,freq!$B$2:$B$40,0),_xlfn.XLOOKUP(U1395,freq!$A$2:$A$40,freq!$B$2:$B$40,0),_xlfn.XLOOKUP(V1395,freq!$A$2:$A$40,freq!$B$2:$B$40,0))</f>
        <v>45.26</v>
      </c>
    </row>
    <row r="1396" spans="1:23" hidden="1" x14ac:dyDescent="0.35">
      <c r="A1396" s="32" t="s">
        <v>864</v>
      </c>
      <c r="B1396" s="32" t="s">
        <v>28</v>
      </c>
      <c r="C1396" s="32" t="s">
        <v>41</v>
      </c>
      <c r="D1396" s="32" t="s">
        <v>41</v>
      </c>
      <c r="E1396" s="32" t="s">
        <v>45</v>
      </c>
      <c r="F1396" s="32">
        <v>1</v>
      </c>
      <c r="G1396" s="32">
        <v>5</v>
      </c>
      <c r="H1396" s="32" t="s">
        <v>43</v>
      </c>
      <c r="I1396" s="32" t="s">
        <v>28</v>
      </c>
      <c r="J1396" s="32" t="s">
        <v>43</v>
      </c>
      <c r="K1396" s="32" t="s">
        <v>50</v>
      </c>
      <c r="L1396" s="32">
        <v>2</v>
      </c>
      <c r="M1396" s="32" t="s">
        <v>28</v>
      </c>
      <c r="N1396" s="32">
        <v>1</v>
      </c>
      <c r="O1396" s="32" t="s">
        <v>38</v>
      </c>
      <c r="P1396" s="32" t="s">
        <v>35</v>
      </c>
      <c r="Q1396" s="32" t="s">
        <v>30</v>
      </c>
      <c r="R1396" s="32" t="s">
        <v>46</v>
      </c>
      <c r="S1396" s="32" t="s">
        <v>29</v>
      </c>
      <c r="T1396" s="32" t="s">
        <v>53</v>
      </c>
      <c r="U1396" s="32" t="s">
        <v>3</v>
      </c>
      <c r="V1396" s="32" t="s">
        <v>0</v>
      </c>
      <c r="W1396" s="32">
        <f>SUM(_xlfn.XLOOKUP(B1396,freq!$A$2:$A$40,freq!$B$2:$B$40,0),_xlfn.XLOOKUP(C1396,freq!$A$2:$A$40,freq!$B$2:$B$40,0),_xlfn.XLOOKUP(D1396,freq!$A$2:$A$40,freq!$B$2:$B$40,0),_xlfn.XLOOKUP(E1396,freq!$A$2:$A$40,freq!$B$2:$B$40,0),_xlfn.XLOOKUP(F1396,freq!$A$2:$A$40,freq!$B$2:$B$40,0),_xlfn.XLOOKUP(G1396,freq!$A$2:$A$40,freq!$B$2:$B$40,0),_xlfn.XLOOKUP(H1396,freq!$A$2:$A$40,freq!$B$2:$B$40,0),_xlfn.XLOOKUP(I1396,freq!$A$2:$A$40,freq!$B$2:$B$40,0),_xlfn.XLOOKUP(J1396,freq!$A$2:$A$40,freq!$B$2:$B$40,0),_xlfn.XLOOKUP(K1396,freq!$A$2:$A$40,freq!$B$2:$B$40,0),_xlfn.XLOOKUP(L1396,freq!$A$2:$A$40,freq!$B$2:$B$40,0),_xlfn.XLOOKUP(M1396,freq!$A$2:$A$40,freq!$B$2:$B$40,0),_xlfn.XLOOKUP(N1396,freq!$A$2:$A$40,freq!$B$2:$B$40,0),_xlfn.XLOOKUP(O1396,freq!$A$2:$A$40,freq!$B$2:$B$40,0),_xlfn.XLOOKUP(P1396,freq!$A$2:$A$40,freq!$B$2:$B$40,0),_xlfn.XLOOKUP(Q1396,freq!$A$2:$A$40,freq!$B$2:$B$40,0),_xlfn.XLOOKUP(R1396,freq!$A$2:$A$40,freq!$B$2:$B$40,0),_xlfn.XLOOKUP(S1396,freq!$A$2:$A$40,freq!$B$2:$B$40,0),_xlfn.XLOOKUP(T1396,freq!$A$2:$A$40,freq!$B$2:$B$40,0),_xlfn.XLOOKUP(U1396,freq!$A$2:$A$40,freq!$B$2:$B$40,0),_xlfn.XLOOKUP(V1396,freq!$A$2:$A$40,freq!$B$2:$B$40,0))</f>
        <v>45.24</v>
      </c>
    </row>
    <row r="1397" spans="1:23" hidden="1" x14ac:dyDescent="0.35">
      <c r="A1397" s="32" t="s">
        <v>1285</v>
      </c>
      <c r="B1397" s="32" t="s">
        <v>50</v>
      </c>
      <c r="C1397" s="32" t="s">
        <v>34</v>
      </c>
      <c r="D1397" s="32" t="s">
        <v>31</v>
      </c>
      <c r="E1397" s="32" t="s">
        <v>0</v>
      </c>
      <c r="F1397" s="32">
        <v>6</v>
      </c>
      <c r="G1397" s="32" t="s">
        <v>38</v>
      </c>
      <c r="H1397" s="32" t="s">
        <v>41</v>
      </c>
      <c r="I1397" s="32">
        <v>0</v>
      </c>
      <c r="J1397" s="32">
        <v>5</v>
      </c>
      <c r="K1397" s="32" t="s">
        <v>4</v>
      </c>
      <c r="L1397" s="32">
        <v>2</v>
      </c>
      <c r="M1397" s="32" t="s">
        <v>38</v>
      </c>
      <c r="N1397" s="32" t="s">
        <v>34</v>
      </c>
      <c r="O1397" s="32" t="s">
        <v>2</v>
      </c>
      <c r="P1397" s="32">
        <v>7</v>
      </c>
      <c r="Q1397" s="32" t="s">
        <v>28</v>
      </c>
      <c r="R1397" s="32" t="s">
        <v>36</v>
      </c>
      <c r="S1397" s="32" t="s">
        <v>59</v>
      </c>
      <c r="T1397" s="32" t="s">
        <v>4</v>
      </c>
      <c r="U1397" s="32" t="s">
        <v>1</v>
      </c>
      <c r="V1397" s="32" t="s">
        <v>30</v>
      </c>
      <c r="W1397" s="32">
        <f>SUM(_xlfn.XLOOKUP(B1397,freq!$A$2:$A$40,freq!$B$2:$B$40,0),_xlfn.XLOOKUP(C1397,freq!$A$2:$A$40,freq!$B$2:$B$40,0),_xlfn.XLOOKUP(D1397,freq!$A$2:$A$40,freq!$B$2:$B$40,0),_xlfn.XLOOKUP(E1397,freq!$A$2:$A$40,freq!$B$2:$B$40,0),_xlfn.XLOOKUP(F1397,freq!$A$2:$A$40,freq!$B$2:$B$40,0),_xlfn.XLOOKUP(G1397,freq!$A$2:$A$40,freq!$B$2:$B$40,0),_xlfn.XLOOKUP(H1397,freq!$A$2:$A$40,freq!$B$2:$B$40,0),_xlfn.XLOOKUP(I1397,freq!$A$2:$A$40,freq!$B$2:$B$40,0),_xlfn.XLOOKUP(J1397,freq!$A$2:$A$40,freq!$B$2:$B$40,0),_xlfn.XLOOKUP(K1397,freq!$A$2:$A$40,freq!$B$2:$B$40,0),_xlfn.XLOOKUP(L1397,freq!$A$2:$A$40,freq!$B$2:$B$40,0),_xlfn.XLOOKUP(M1397,freq!$A$2:$A$40,freq!$B$2:$B$40,0),_xlfn.XLOOKUP(N1397,freq!$A$2:$A$40,freq!$B$2:$B$40,0),_xlfn.XLOOKUP(O1397,freq!$A$2:$A$40,freq!$B$2:$B$40,0),_xlfn.XLOOKUP(P1397,freq!$A$2:$A$40,freq!$B$2:$B$40,0),_xlfn.XLOOKUP(Q1397,freq!$A$2:$A$40,freq!$B$2:$B$40,0),_xlfn.XLOOKUP(R1397,freq!$A$2:$A$40,freq!$B$2:$B$40,0),_xlfn.XLOOKUP(S1397,freq!$A$2:$A$40,freq!$B$2:$B$40,0),_xlfn.XLOOKUP(T1397,freq!$A$2:$A$40,freq!$B$2:$B$40,0),_xlfn.XLOOKUP(U1397,freq!$A$2:$A$40,freq!$B$2:$B$40,0),_xlfn.XLOOKUP(V1397,freq!$A$2:$A$40,freq!$B$2:$B$40,0))</f>
        <v>45.23</v>
      </c>
    </row>
    <row r="1398" spans="1:23" hidden="1" x14ac:dyDescent="0.35">
      <c r="A1398" s="32" t="s">
        <v>710</v>
      </c>
      <c r="B1398" s="32">
        <v>5</v>
      </c>
      <c r="C1398" s="32" t="s">
        <v>35</v>
      </c>
      <c r="D1398" s="32">
        <v>9</v>
      </c>
      <c r="E1398" s="32" t="s">
        <v>1</v>
      </c>
      <c r="F1398" s="32" t="s">
        <v>48</v>
      </c>
      <c r="G1398" s="32" t="s">
        <v>4</v>
      </c>
      <c r="H1398" s="32">
        <v>6</v>
      </c>
      <c r="I1398" s="32">
        <v>9</v>
      </c>
      <c r="J1398" s="32">
        <v>9</v>
      </c>
      <c r="K1398" s="32" t="s">
        <v>56</v>
      </c>
      <c r="L1398" s="32">
        <v>9</v>
      </c>
      <c r="M1398" s="32" t="s">
        <v>53</v>
      </c>
      <c r="N1398" s="32" t="s">
        <v>35</v>
      </c>
      <c r="O1398" s="32">
        <v>4</v>
      </c>
      <c r="P1398" s="32" t="s">
        <v>42</v>
      </c>
      <c r="Q1398" s="32" t="s">
        <v>4</v>
      </c>
      <c r="R1398" s="32">
        <v>0</v>
      </c>
      <c r="S1398" s="32">
        <v>6</v>
      </c>
      <c r="T1398" s="32" t="s">
        <v>59</v>
      </c>
      <c r="U1398" s="32" t="s">
        <v>28</v>
      </c>
      <c r="V1398" s="32">
        <v>4</v>
      </c>
      <c r="W1398" s="32">
        <f>SUM(_xlfn.XLOOKUP(B1398,freq!$A$2:$A$40,freq!$B$2:$B$40,0),_xlfn.XLOOKUP(C1398,freq!$A$2:$A$40,freq!$B$2:$B$40,0),_xlfn.XLOOKUP(D1398,freq!$A$2:$A$40,freq!$B$2:$B$40,0),_xlfn.XLOOKUP(E1398,freq!$A$2:$A$40,freq!$B$2:$B$40,0),_xlfn.XLOOKUP(F1398,freq!$A$2:$A$40,freq!$B$2:$B$40,0),_xlfn.XLOOKUP(G1398,freq!$A$2:$A$40,freq!$B$2:$B$40,0),_xlfn.XLOOKUP(H1398,freq!$A$2:$A$40,freq!$B$2:$B$40,0),_xlfn.XLOOKUP(I1398,freq!$A$2:$A$40,freq!$B$2:$B$40,0),_xlfn.XLOOKUP(J1398,freq!$A$2:$A$40,freq!$B$2:$B$40,0),_xlfn.XLOOKUP(K1398,freq!$A$2:$A$40,freq!$B$2:$B$40,0),_xlfn.XLOOKUP(L1398,freq!$A$2:$A$40,freq!$B$2:$B$40,0),_xlfn.XLOOKUP(M1398,freq!$A$2:$A$40,freq!$B$2:$B$40,0),_xlfn.XLOOKUP(N1398,freq!$A$2:$A$40,freq!$B$2:$B$40,0),_xlfn.XLOOKUP(O1398,freq!$A$2:$A$40,freq!$B$2:$B$40,0),_xlfn.XLOOKUP(P1398,freq!$A$2:$A$40,freq!$B$2:$B$40,0),_xlfn.XLOOKUP(Q1398,freq!$A$2:$A$40,freq!$B$2:$B$40,0),_xlfn.XLOOKUP(R1398,freq!$A$2:$A$40,freq!$B$2:$B$40,0),_xlfn.XLOOKUP(S1398,freq!$A$2:$A$40,freq!$B$2:$B$40,0),_xlfn.XLOOKUP(T1398,freq!$A$2:$A$40,freq!$B$2:$B$40,0),_xlfn.XLOOKUP(U1398,freq!$A$2:$A$40,freq!$B$2:$B$40,0),_xlfn.XLOOKUP(V1398,freq!$A$2:$A$40,freq!$B$2:$B$40,0))</f>
        <v>45.190000000000005</v>
      </c>
    </row>
    <row r="1399" spans="1:23" hidden="1" x14ac:dyDescent="0.35">
      <c r="A1399" s="32" t="s">
        <v>1156</v>
      </c>
      <c r="B1399" s="32" t="s">
        <v>28</v>
      </c>
      <c r="C1399" s="32" t="s">
        <v>33</v>
      </c>
      <c r="D1399" s="32">
        <v>7</v>
      </c>
      <c r="E1399" s="32" t="s">
        <v>32</v>
      </c>
      <c r="F1399" s="32" t="s">
        <v>48</v>
      </c>
      <c r="G1399" s="32" t="s">
        <v>34</v>
      </c>
      <c r="H1399" s="32" t="s">
        <v>4</v>
      </c>
      <c r="I1399" s="32">
        <v>1</v>
      </c>
      <c r="J1399" s="32" t="s">
        <v>28</v>
      </c>
      <c r="K1399" s="32" t="s">
        <v>45</v>
      </c>
      <c r="L1399" s="32" t="s">
        <v>32</v>
      </c>
      <c r="M1399" s="32" t="s">
        <v>30</v>
      </c>
      <c r="N1399" s="32" t="s">
        <v>56</v>
      </c>
      <c r="O1399" s="32" t="s">
        <v>38</v>
      </c>
      <c r="P1399" s="32" t="s">
        <v>42</v>
      </c>
      <c r="Q1399" s="32">
        <v>3</v>
      </c>
      <c r="R1399" s="32" t="s">
        <v>38</v>
      </c>
      <c r="S1399" s="32">
        <v>0</v>
      </c>
      <c r="T1399" s="32" t="s">
        <v>28</v>
      </c>
      <c r="U1399" s="32">
        <v>7</v>
      </c>
      <c r="V1399" s="32">
        <v>5</v>
      </c>
      <c r="W1399" s="32">
        <f>SUM(_xlfn.XLOOKUP(B1399,freq!$A$2:$A$40,freq!$B$2:$B$40,0),_xlfn.XLOOKUP(C1399,freq!$A$2:$A$40,freq!$B$2:$B$40,0),_xlfn.XLOOKUP(D1399,freq!$A$2:$A$40,freq!$B$2:$B$40,0),_xlfn.XLOOKUP(E1399,freq!$A$2:$A$40,freq!$B$2:$B$40,0),_xlfn.XLOOKUP(F1399,freq!$A$2:$A$40,freq!$B$2:$B$40,0),_xlfn.XLOOKUP(G1399,freq!$A$2:$A$40,freq!$B$2:$B$40,0),_xlfn.XLOOKUP(H1399,freq!$A$2:$A$40,freq!$B$2:$B$40,0),_xlfn.XLOOKUP(I1399,freq!$A$2:$A$40,freq!$B$2:$B$40,0),_xlfn.XLOOKUP(J1399,freq!$A$2:$A$40,freq!$B$2:$B$40,0),_xlfn.XLOOKUP(K1399,freq!$A$2:$A$40,freq!$B$2:$B$40,0),_xlfn.XLOOKUP(L1399,freq!$A$2:$A$40,freq!$B$2:$B$40,0),_xlfn.XLOOKUP(M1399,freq!$A$2:$A$40,freq!$B$2:$B$40,0),_xlfn.XLOOKUP(N1399,freq!$A$2:$A$40,freq!$B$2:$B$40,0),_xlfn.XLOOKUP(O1399,freq!$A$2:$A$40,freq!$B$2:$B$40,0),_xlfn.XLOOKUP(P1399,freq!$A$2:$A$40,freq!$B$2:$B$40,0),_xlfn.XLOOKUP(Q1399,freq!$A$2:$A$40,freq!$B$2:$B$40,0),_xlfn.XLOOKUP(R1399,freq!$A$2:$A$40,freq!$B$2:$B$40,0),_xlfn.XLOOKUP(S1399,freq!$A$2:$A$40,freq!$B$2:$B$40,0),_xlfn.XLOOKUP(T1399,freq!$A$2:$A$40,freq!$B$2:$B$40,0),_xlfn.XLOOKUP(U1399,freq!$A$2:$A$40,freq!$B$2:$B$40,0),_xlfn.XLOOKUP(V1399,freq!$A$2:$A$40,freq!$B$2:$B$40,0))</f>
        <v>45.189999999999991</v>
      </c>
    </row>
    <row r="1400" spans="1:23" hidden="1" x14ac:dyDescent="0.35">
      <c r="A1400" s="32" t="s">
        <v>1623</v>
      </c>
      <c r="B1400" s="32">
        <v>2</v>
      </c>
      <c r="C1400" s="32" t="s">
        <v>44</v>
      </c>
      <c r="D1400" s="32" t="s">
        <v>4</v>
      </c>
      <c r="E1400" s="32" t="s">
        <v>1</v>
      </c>
      <c r="F1400" s="32" t="s">
        <v>4</v>
      </c>
      <c r="G1400" s="32" t="s">
        <v>34</v>
      </c>
      <c r="H1400" s="32" t="s">
        <v>0</v>
      </c>
      <c r="I1400" s="32">
        <v>8</v>
      </c>
      <c r="J1400" s="32" t="s">
        <v>4</v>
      </c>
      <c r="K1400" s="32">
        <v>8</v>
      </c>
      <c r="L1400" s="32" t="s">
        <v>36</v>
      </c>
      <c r="M1400" s="32" t="s">
        <v>42</v>
      </c>
      <c r="N1400" s="32" t="s">
        <v>46</v>
      </c>
      <c r="O1400" s="32" t="s">
        <v>49</v>
      </c>
      <c r="P1400" s="32" t="s">
        <v>36</v>
      </c>
      <c r="Q1400" s="32">
        <v>4</v>
      </c>
      <c r="R1400" s="32" t="s">
        <v>44</v>
      </c>
      <c r="S1400" s="32">
        <v>0</v>
      </c>
      <c r="T1400" s="32" t="s">
        <v>58</v>
      </c>
      <c r="U1400" s="32" t="s">
        <v>32</v>
      </c>
      <c r="V1400" s="32" t="s">
        <v>37</v>
      </c>
      <c r="W1400" s="32">
        <f>SUM(_xlfn.XLOOKUP(B1400,freq!$A$2:$A$40,freq!$B$2:$B$40,0),_xlfn.XLOOKUP(C1400,freq!$A$2:$A$40,freq!$B$2:$B$40,0),_xlfn.XLOOKUP(D1400,freq!$A$2:$A$40,freq!$B$2:$B$40,0),_xlfn.XLOOKUP(E1400,freq!$A$2:$A$40,freq!$B$2:$B$40,0),_xlfn.XLOOKUP(F1400,freq!$A$2:$A$40,freq!$B$2:$B$40,0),_xlfn.XLOOKUP(G1400,freq!$A$2:$A$40,freq!$B$2:$B$40,0),_xlfn.XLOOKUP(H1400,freq!$A$2:$A$40,freq!$B$2:$B$40,0),_xlfn.XLOOKUP(I1400,freq!$A$2:$A$40,freq!$B$2:$B$40,0),_xlfn.XLOOKUP(J1400,freq!$A$2:$A$40,freq!$B$2:$B$40,0),_xlfn.XLOOKUP(K1400,freq!$A$2:$A$40,freq!$B$2:$B$40,0),_xlfn.XLOOKUP(L1400,freq!$A$2:$A$40,freq!$B$2:$B$40,0),_xlfn.XLOOKUP(M1400,freq!$A$2:$A$40,freq!$B$2:$B$40,0),_xlfn.XLOOKUP(N1400,freq!$A$2:$A$40,freq!$B$2:$B$40,0),_xlfn.XLOOKUP(O1400,freq!$A$2:$A$40,freq!$B$2:$B$40,0),_xlfn.XLOOKUP(P1400,freq!$A$2:$A$40,freq!$B$2:$B$40,0),_xlfn.XLOOKUP(Q1400,freq!$A$2:$A$40,freq!$B$2:$B$40,0),_xlfn.XLOOKUP(R1400,freq!$A$2:$A$40,freq!$B$2:$B$40,0),_xlfn.XLOOKUP(S1400,freq!$A$2:$A$40,freq!$B$2:$B$40,0),_xlfn.XLOOKUP(T1400,freq!$A$2:$A$40,freq!$B$2:$B$40,0),_xlfn.XLOOKUP(U1400,freq!$A$2:$A$40,freq!$B$2:$B$40,0),_xlfn.XLOOKUP(V1400,freq!$A$2:$A$40,freq!$B$2:$B$40,0))</f>
        <v>45.110000000000007</v>
      </c>
    </row>
    <row r="1401" spans="1:23" hidden="1" x14ac:dyDescent="0.35">
      <c r="A1401" s="32" t="s">
        <v>884</v>
      </c>
      <c r="B1401" s="32" t="s">
        <v>44</v>
      </c>
      <c r="C1401" s="32" t="s">
        <v>56</v>
      </c>
      <c r="D1401" s="32" t="s">
        <v>37</v>
      </c>
      <c r="E1401" s="32">
        <v>9</v>
      </c>
      <c r="F1401" s="32" t="s">
        <v>40</v>
      </c>
      <c r="G1401" s="32" t="s">
        <v>40</v>
      </c>
      <c r="H1401" s="32" t="s">
        <v>37</v>
      </c>
      <c r="I1401" s="32" t="s">
        <v>46</v>
      </c>
      <c r="J1401" s="32" t="s">
        <v>50</v>
      </c>
      <c r="K1401" s="32">
        <v>9</v>
      </c>
      <c r="L1401" s="32" t="s">
        <v>36</v>
      </c>
      <c r="M1401" s="32">
        <v>9</v>
      </c>
      <c r="N1401" s="32" t="s">
        <v>50</v>
      </c>
      <c r="O1401" s="32" t="s">
        <v>37</v>
      </c>
      <c r="P1401" s="32" t="s">
        <v>43</v>
      </c>
      <c r="Q1401" s="32" t="s">
        <v>32</v>
      </c>
      <c r="R1401" s="32" t="s">
        <v>41</v>
      </c>
      <c r="S1401" s="32" t="s">
        <v>42</v>
      </c>
      <c r="T1401" s="32">
        <v>9</v>
      </c>
      <c r="U1401" s="32" t="s">
        <v>59</v>
      </c>
      <c r="V1401" s="32">
        <v>8</v>
      </c>
      <c r="W1401" s="32">
        <f>SUM(_xlfn.XLOOKUP(B1401,freq!$A$2:$A$40,freq!$B$2:$B$40,0),_xlfn.XLOOKUP(C1401,freq!$A$2:$A$40,freq!$B$2:$B$40,0),_xlfn.XLOOKUP(D1401,freq!$A$2:$A$40,freq!$B$2:$B$40,0),_xlfn.XLOOKUP(E1401,freq!$A$2:$A$40,freq!$B$2:$B$40,0),_xlfn.XLOOKUP(F1401,freq!$A$2:$A$40,freq!$B$2:$B$40,0),_xlfn.XLOOKUP(G1401,freq!$A$2:$A$40,freq!$B$2:$B$40,0),_xlfn.XLOOKUP(H1401,freq!$A$2:$A$40,freq!$B$2:$B$40,0),_xlfn.XLOOKUP(I1401,freq!$A$2:$A$40,freq!$B$2:$B$40,0),_xlfn.XLOOKUP(J1401,freq!$A$2:$A$40,freq!$B$2:$B$40,0),_xlfn.XLOOKUP(K1401,freq!$A$2:$A$40,freq!$B$2:$B$40,0),_xlfn.XLOOKUP(L1401,freq!$A$2:$A$40,freq!$B$2:$B$40,0),_xlfn.XLOOKUP(M1401,freq!$A$2:$A$40,freq!$B$2:$B$40,0),_xlfn.XLOOKUP(N1401,freq!$A$2:$A$40,freq!$B$2:$B$40,0),_xlfn.XLOOKUP(O1401,freq!$A$2:$A$40,freq!$B$2:$B$40,0),_xlfn.XLOOKUP(P1401,freq!$A$2:$A$40,freq!$B$2:$B$40,0),_xlfn.XLOOKUP(Q1401,freq!$A$2:$A$40,freq!$B$2:$B$40,0),_xlfn.XLOOKUP(R1401,freq!$A$2:$A$40,freq!$B$2:$B$40,0),_xlfn.XLOOKUP(S1401,freq!$A$2:$A$40,freq!$B$2:$B$40,0),_xlfn.XLOOKUP(T1401,freq!$A$2:$A$40,freq!$B$2:$B$40,0),_xlfn.XLOOKUP(U1401,freq!$A$2:$A$40,freq!$B$2:$B$40,0),_xlfn.XLOOKUP(V1401,freq!$A$2:$A$40,freq!$B$2:$B$40,0))</f>
        <v>45.11</v>
      </c>
    </row>
    <row r="1402" spans="1:23" hidden="1" x14ac:dyDescent="0.35">
      <c r="A1402" s="32" t="s">
        <v>1222</v>
      </c>
      <c r="B1402" s="32">
        <v>1</v>
      </c>
      <c r="C1402" s="32">
        <v>6</v>
      </c>
      <c r="D1402" s="32" t="s">
        <v>49</v>
      </c>
      <c r="E1402" s="32" t="s">
        <v>33</v>
      </c>
      <c r="F1402" s="32">
        <v>1</v>
      </c>
      <c r="G1402" s="32" t="s">
        <v>44</v>
      </c>
      <c r="H1402" s="32" t="s">
        <v>29</v>
      </c>
      <c r="I1402" s="32" t="s">
        <v>46</v>
      </c>
      <c r="J1402" s="32">
        <v>8</v>
      </c>
      <c r="K1402" s="32" t="s">
        <v>50</v>
      </c>
      <c r="L1402" s="32" t="s">
        <v>59</v>
      </c>
      <c r="M1402" s="32" t="s">
        <v>37</v>
      </c>
      <c r="N1402" s="32" t="s">
        <v>48</v>
      </c>
      <c r="O1402" s="32" t="s">
        <v>46</v>
      </c>
      <c r="P1402" s="32" t="s">
        <v>49</v>
      </c>
      <c r="Q1402" s="32" t="s">
        <v>36</v>
      </c>
      <c r="R1402" s="32" t="s">
        <v>30</v>
      </c>
      <c r="S1402" s="32" t="s">
        <v>2</v>
      </c>
      <c r="T1402" s="32" t="s">
        <v>49</v>
      </c>
      <c r="U1402" s="32">
        <v>2</v>
      </c>
      <c r="V1402" s="32" t="s">
        <v>43</v>
      </c>
      <c r="W1402" s="32">
        <f>SUM(_xlfn.XLOOKUP(B1402,freq!$A$2:$A$40,freq!$B$2:$B$40,0),_xlfn.XLOOKUP(C1402,freq!$A$2:$A$40,freq!$B$2:$B$40,0),_xlfn.XLOOKUP(D1402,freq!$A$2:$A$40,freq!$B$2:$B$40,0),_xlfn.XLOOKUP(E1402,freq!$A$2:$A$40,freq!$B$2:$B$40,0),_xlfn.XLOOKUP(F1402,freq!$A$2:$A$40,freq!$B$2:$B$40,0),_xlfn.XLOOKUP(G1402,freq!$A$2:$A$40,freq!$B$2:$B$40,0),_xlfn.XLOOKUP(H1402,freq!$A$2:$A$40,freq!$B$2:$B$40,0),_xlfn.XLOOKUP(I1402,freq!$A$2:$A$40,freq!$B$2:$B$40,0),_xlfn.XLOOKUP(J1402,freq!$A$2:$A$40,freq!$B$2:$B$40,0),_xlfn.XLOOKUP(K1402,freq!$A$2:$A$40,freq!$B$2:$B$40,0),_xlfn.XLOOKUP(L1402,freq!$A$2:$A$40,freq!$B$2:$B$40,0),_xlfn.XLOOKUP(M1402,freq!$A$2:$A$40,freq!$B$2:$B$40,0),_xlfn.XLOOKUP(N1402,freq!$A$2:$A$40,freq!$B$2:$B$40,0),_xlfn.XLOOKUP(O1402,freq!$A$2:$A$40,freq!$B$2:$B$40,0),_xlfn.XLOOKUP(P1402,freq!$A$2:$A$40,freq!$B$2:$B$40,0),_xlfn.XLOOKUP(Q1402,freq!$A$2:$A$40,freq!$B$2:$B$40,0),_xlfn.XLOOKUP(R1402,freq!$A$2:$A$40,freq!$B$2:$B$40,0),_xlfn.XLOOKUP(S1402,freq!$A$2:$A$40,freq!$B$2:$B$40,0),_xlfn.XLOOKUP(T1402,freq!$A$2:$A$40,freq!$B$2:$B$40,0),_xlfn.XLOOKUP(U1402,freq!$A$2:$A$40,freq!$B$2:$B$40,0),_xlfn.XLOOKUP(V1402,freq!$A$2:$A$40,freq!$B$2:$B$40,0))</f>
        <v>45.089999999999996</v>
      </c>
    </row>
    <row r="1403" spans="1:23" hidden="1" x14ac:dyDescent="0.35">
      <c r="A1403" s="32" t="s">
        <v>1193</v>
      </c>
      <c r="B1403" s="32">
        <v>1</v>
      </c>
      <c r="C1403" s="32" t="s">
        <v>2</v>
      </c>
      <c r="D1403" s="32">
        <v>7</v>
      </c>
      <c r="E1403" s="32">
        <v>2</v>
      </c>
      <c r="F1403" s="32" t="s">
        <v>41</v>
      </c>
      <c r="G1403" s="32">
        <v>9</v>
      </c>
      <c r="H1403" s="32" t="s">
        <v>35</v>
      </c>
      <c r="I1403" s="32">
        <v>7</v>
      </c>
      <c r="J1403" s="32" t="s">
        <v>56</v>
      </c>
      <c r="K1403" s="32" t="s">
        <v>36</v>
      </c>
      <c r="L1403" s="32" t="s">
        <v>59</v>
      </c>
      <c r="M1403" s="32" t="s">
        <v>43</v>
      </c>
      <c r="N1403" s="32" t="s">
        <v>1</v>
      </c>
      <c r="O1403" s="32" t="s">
        <v>34</v>
      </c>
      <c r="P1403" s="32" t="s">
        <v>28</v>
      </c>
      <c r="Q1403" s="32" t="s">
        <v>29</v>
      </c>
      <c r="R1403" s="32" t="s">
        <v>41</v>
      </c>
      <c r="S1403" s="32">
        <v>2</v>
      </c>
      <c r="T1403" s="32" t="s">
        <v>40</v>
      </c>
      <c r="U1403" s="32" t="s">
        <v>58</v>
      </c>
      <c r="V1403" s="32" t="s">
        <v>30</v>
      </c>
      <c r="W1403" s="32">
        <f>SUM(_xlfn.XLOOKUP(B1403,freq!$A$2:$A$40,freq!$B$2:$B$40,0),_xlfn.XLOOKUP(C1403,freq!$A$2:$A$40,freq!$B$2:$B$40,0),_xlfn.XLOOKUP(D1403,freq!$A$2:$A$40,freq!$B$2:$B$40,0),_xlfn.XLOOKUP(E1403,freq!$A$2:$A$40,freq!$B$2:$B$40,0),_xlfn.XLOOKUP(F1403,freq!$A$2:$A$40,freq!$B$2:$B$40,0),_xlfn.XLOOKUP(G1403,freq!$A$2:$A$40,freq!$B$2:$B$40,0),_xlfn.XLOOKUP(H1403,freq!$A$2:$A$40,freq!$B$2:$B$40,0),_xlfn.XLOOKUP(I1403,freq!$A$2:$A$40,freq!$B$2:$B$40,0),_xlfn.XLOOKUP(J1403,freq!$A$2:$A$40,freq!$B$2:$B$40,0),_xlfn.XLOOKUP(K1403,freq!$A$2:$A$40,freq!$B$2:$B$40,0),_xlfn.XLOOKUP(L1403,freq!$A$2:$A$40,freq!$B$2:$B$40,0),_xlfn.XLOOKUP(M1403,freq!$A$2:$A$40,freq!$B$2:$B$40,0),_xlfn.XLOOKUP(N1403,freq!$A$2:$A$40,freq!$B$2:$B$40,0),_xlfn.XLOOKUP(O1403,freq!$A$2:$A$40,freq!$B$2:$B$40,0),_xlfn.XLOOKUP(P1403,freq!$A$2:$A$40,freq!$B$2:$B$40,0),_xlfn.XLOOKUP(Q1403,freq!$A$2:$A$40,freq!$B$2:$B$40,0),_xlfn.XLOOKUP(R1403,freq!$A$2:$A$40,freq!$B$2:$B$40,0),_xlfn.XLOOKUP(S1403,freq!$A$2:$A$40,freq!$B$2:$B$40,0),_xlfn.XLOOKUP(T1403,freq!$A$2:$A$40,freq!$B$2:$B$40,0),_xlfn.XLOOKUP(U1403,freq!$A$2:$A$40,freq!$B$2:$B$40,0),_xlfn.XLOOKUP(V1403,freq!$A$2:$A$40,freq!$B$2:$B$40,0))</f>
        <v>45.08</v>
      </c>
    </row>
    <row r="1404" spans="1:23" hidden="1" x14ac:dyDescent="0.35">
      <c r="A1404" s="32" t="s">
        <v>1195</v>
      </c>
      <c r="B1404" s="32" t="s">
        <v>48</v>
      </c>
      <c r="C1404" s="32" t="s">
        <v>42</v>
      </c>
      <c r="D1404" s="32" t="s">
        <v>33</v>
      </c>
      <c r="E1404" s="32" t="s">
        <v>1</v>
      </c>
      <c r="F1404" s="32" t="s">
        <v>44</v>
      </c>
      <c r="G1404" s="32" t="s">
        <v>49</v>
      </c>
      <c r="H1404" s="32" t="s">
        <v>50</v>
      </c>
      <c r="I1404" s="32" t="s">
        <v>36</v>
      </c>
      <c r="J1404" s="32">
        <v>2</v>
      </c>
      <c r="K1404" s="32" t="s">
        <v>58</v>
      </c>
      <c r="L1404" s="32">
        <v>0</v>
      </c>
      <c r="M1404" s="32" t="s">
        <v>1</v>
      </c>
      <c r="N1404" s="32" t="s">
        <v>32</v>
      </c>
      <c r="O1404" s="32" t="s">
        <v>48</v>
      </c>
      <c r="P1404" s="32" t="s">
        <v>29</v>
      </c>
      <c r="Q1404" s="32">
        <v>3</v>
      </c>
      <c r="R1404" s="32" t="s">
        <v>41</v>
      </c>
      <c r="S1404" s="32">
        <v>8</v>
      </c>
      <c r="T1404" s="32">
        <v>9</v>
      </c>
      <c r="U1404" s="32" t="s">
        <v>59</v>
      </c>
      <c r="V1404" s="32">
        <v>2</v>
      </c>
      <c r="W1404" s="32">
        <f>SUM(_xlfn.XLOOKUP(B1404,freq!$A$2:$A$40,freq!$B$2:$B$40,0),_xlfn.XLOOKUP(C1404,freq!$A$2:$A$40,freq!$B$2:$B$40,0),_xlfn.XLOOKUP(D1404,freq!$A$2:$A$40,freq!$B$2:$B$40,0),_xlfn.XLOOKUP(E1404,freq!$A$2:$A$40,freq!$B$2:$B$40,0),_xlfn.XLOOKUP(F1404,freq!$A$2:$A$40,freq!$B$2:$B$40,0),_xlfn.XLOOKUP(G1404,freq!$A$2:$A$40,freq!$B$2:$B$40,0),_xlfn.XLOOKUP(H1404,freq!$A$2:$A$40,freq!$B$2:$B$40,0),_xlfn.XLOOKUP(I1404,freq!$A$2:$A$40,freq!$B$2:$B$40,0),_xlfn.XLOOKUP(J1404,freq!$A$2:$A$40,freq!$B$2:$B$40,0),_xlfn.XLOOKUP(K1404,freq!$A$2:$A$40,freq!$B$2:$B$40,0),_xlfn.XLOOKUP(L1404,freq!$A$2:$A$40,freq!$B$2:$B$40,0),_xlfn.XLOOKUP(M1404,freq!$A$2:$A$40,freq!$B$2:$B$40,0),_xlfn.XLOOKUP(N1404,freq!$A$2:$A$40,freq!$B$2:$B$40,0),_xlfn.XLOOKUP(O1404,freq!$A$2:$A$40,freq!$B$2:$B$40,0),_xlfn.XLOOKUP(P1404,freq!$A$2:$A$40,freq!$B$2:$B$40,0),_xlfn.XLOOKUP(Q1404,freq!$A$2:$A$40,freq!$B$2:$B$40,0),_xlfn.XLOOKUP(R1404,freq!$A$2:$A$40,freq!$B$2:$B$40,0),_xlfn.XLOOKUP(S1404,freq!$A$2:$A$40,freq!$B$2:$B$40,0),_xlfn.XLOOKUP(T1404,freq!$A$2:$A$40,freq!$B$2:$B$40,0),_xlfn.XLOOKUP(U1404,freq!$A$2:$A$40,freq!$B$2:$B$40,0),_xlfn.XLOOKUP(V1404,freq!$A$2:$A$40,freq!$B$2:$B$40,0))</f>
        <v>45.08</v>
      </c>
    </row>
    <row r="1405" spans="1:23" hidden="1" x14ac:dyDescent="0.35">
      <c r="A1405" s="32" t="s">
        <v>1660</v>
      </c>
      <c r="B1405" s="32" t="s">
        <v>30</v>
      </c>
      <c r="C1405" s="32">
        <v>8</v>
      </c>
      <c r="D1405" s="32">
        <v>6</v>
      </c>
      <c r="E1405" s="32" t="s">
        <v>53</v>
      </c>
      <c r="F1405" s="32">
        <v>2</v>
      </c>
      <c r="G1405" s="32" t="s">
        <v>30</v>
      </c>
      <c r="H1405" s="32" t="s">
        <v>38</v>
      </c>
      <c r="I1405" s="32" t="s">
        <v>56</v>
      </c>
      <c r="J1405" s="32">
        <v>5</v>
      </c>
      <c r="K1405" s="32" t="s">
        <v>44</v>
      </c>
      <c r="L1405" s="32" t="s">
        <v>41</v>
      </c>
      <c r="M1405" s="32" t="s">
        <v>46</v>
      </c>
      <c r="N1405" s="32" t="s">
        <v>40</v>
      </c>
      <c r="O1405" s="32" t="s">
        <v>58</v>
      </c>
      <c r="P1405" s="32" t="s">
        <v>36</v>
      </c>
      <c r="Q1405" s="32" t="s">
        <v>49</v>
      </c>
      <c r="R1405" s="32" t="s">
        <v>35</v>
      </c>
      <c r="S1405" s="32" t="s">
        <v>29</v>
      </c>
      <c r="T1405" s="32" t="s">
        <v>48</v>
      </c>
      <c r="U1405" s="32" t="s">
        <v>44</v>
      </c>
      <c r="V1405" s="32" t="s">
        <v>4</v>
      </c>
      <c r="W1405" s="32">
        <f>SUM(_xlfn.XLOOKUP(B1405,freq!$A$2:$A$40,freq!$B$2:$B$40,0),_xlfn.XLOOKUP(C1405,freq!$A$2:$A$40,freq!$B$2:$B$40,0),_xlfn.XLOOKUP(D1405,freq!$A$2:$A$40,freq!$B$2:$B$40,0),_xlfn.XLOOKUP(E1405,freq!$A$2:$A$40,freq!$B$2:$B$40,0),_xlfn.XLOOKUP(F1405,freq!$A$2:$A$40,freq!$B$2:$B$40,0),_xlfn.XLOOKUP(G1405,freq!$A$2:$A$40,freq!$B$2:$B$40,0),_xlfn.XLOOKUP(H1405,freq!$A$2:$A$40,freq!$B$2:$B$40,0),_xlfn.XLOOKUP(I1405,freq!$A$2:$A$40,freq!$B$2:$B$40,0),_xlfn.XLOOKUP(J1405,freq!$A$2:$A$40,freq!$B$2:$B$40,0),_xlfn.XLOOKUP(K1405,freq!$A$2:$A$40,freq!$B$2:$B$40,0),_xlfn.XLOOKUP(L1405,freq!$A$2:$A$40,freq!$B$2:$B$40,0),_xlfn.XLOOKUP(M1405,freq!$A$2:$A$40,freq!$B$2:$B$40,0),_xlfn.XLOOKUP(N1405,freq!$A$2:$A$40,freq!$B$2:$B$40,0),_xlfn.XLOOKUP(O1405,freq!$A$2:$A$40,freq!$B$2:$B$40,0),_xlfn.XLOOKUP(P1405,freq!$A$2:$A$40,freq!$B$2:$B$40,0),_xlfn.XLOOKUP(Q1405,freq!$A$2:$A$40,freq!$B$2:$B$40,0),_xlfn.XLOOKUP(R1405,freq!$A$2:$A$40,freq!$B$2:$B$40,0),_xlfn.XLOOKUP(S1405,freq!$A$2:$A$40,freq!$B$2:$B$40,0),_xlfn.XLOOKUP(T1405,freq!$A$2:$A$40,freq!$B$2:$B$40,0),_xlfn.XLOOKUP(U1405,freq!$A$2:$A$40,freq!$B$2:$B$40,0),_xlfn.XLOOKUP(V1405,freq!$A$2:$A$40,freq!$B$2:$B$40,0))</f>
        <v>45.06</v>
      </c>
    </row>
    <row r="1406" spans="1:23" hidden="1" x14ac:dyDescent="0.35">
      <c r="A1406" s="32" t="s">
        <v>851</v>
      </c>
      <c r="B1406" s="32">
        <v>2</v>
      </c>
      <c r="C1406" s="32" t="s">
        <v>44</v>
      </c>
      <c r="D1406" s="32" t="s">
        <v>31</v>
      </c>
      <c r="E1406" s="32" t="s">
        <v>48</v>
      </c>
      <c r="F1406" s="32" t="s">
        <v>43</v>
      </c>
      <c r="G1406" s="32" t="s">
        <v>49</v>
      </c>
      <c r="H1406" s="32" t="s">
        <v>49</v>
      </c>
      <c r="I1406" s="32" t="s">
        <v>43</v>
      </c>
      <c r="J1406" s="32" t="s">
        <v>37</v>
      </c>
      <c r="K1406" s="32" t="s">
        <v>40</v>
      </c>
      <c r="L1406" s="32">
        <v>2</v>
      </c>
      <c r="M1406" s="32" t="s">
        <v>36</v>
      </c>
      <c r="N1406" s="32" t="s">
        <v>49</v>
      </c>
      <c r="O1406" s="32" t="s">
        <v>40</v>
      </c>
      <c r="P1406" s="32" t="s">
        <v>50</v>
      </c>
      <c r="Q1406" s="32" t="s">
        <v>32</v>
      </c>
      <c r="R1406" s="32" t="s">
        <v>56</v>
      </c>
      <c r="S1406" s="32" t="s">
        <v>37</v>
      </c>
      <c r="T1406" s="32">
        <v>6</v>
      </c>
      <c r="U1406" s="32">
        <v>9</v>
      </c>
      <c r="V1406" s="32">
        <v>5</v>
      </c>
      <c r="W1406" s="32">
        <f>SUM(_xlfn.XLOOKUP(B1406,freq!$A$2:$A$40,freq!$B$2:$B$40,0),_xlfn.XLOOKUP(C1406,freq!$A$2:$A$40,freq!$B$2:$B$40,0),_xlfn.XLOOKUP(D1406,freq!$A$2:$A$40,freq!$B$2:$B$40,0),_xlfn.XLOOKUP(E1406,freq!$A$2:$A$40,freq!$B$2:$B$40,0),_xlfn.XLOOKUP(F1406,freq!$A$2:$A$40,freq!$B$2:$B$40,0),_xlfn.XLOOKUP(G1406,freq!$A$2:$A$40,freq!$B$2:$B$40,0),_xlfn.XLOOKUP(H1406,freq!$A$2:$A$40,freq!$B$2:$B$40,0),_xlfn.XLOOKUP(I1406,freq!$A$2:$A$40,freq!$B$2:$B$40,0),_xlfn.XLOOKUP(J1406,freq!$A$2:$A$40,freq!$B$2:$B$40,0),_xlfn.XLOOKUP(K1406,freq!$A$2:$A$40,freq!$B$2:$B$40,0),_xlfn.XLOOKUP(L1406,freq!$A$2:$A$40,freq!$B$2:$B$40,0),_xlfn.XLOOKUP(M1406,freq!$A$2:$A$40,freq!$B$2:$B$40,0),_xlfn.XLOOKUP(N1406,freq!$A$2:$A$40,freq!$B$2:$B$40,0),_xlfn.XLOOKUP(O1406,freq!$A$2:$A$40,freq!$B$2:$B$40,0),_xlfn.XLOOKUP(P1406,freq!$A$2:$A$40,freq!$B$2:$B$40,0),_xlfn.XLOOKUP(Q1406,freq!$A$2:$A$40,freq!$B$2:$B$40,0),_xlfn.XLOOKUP(R1406,freq!$A$2:$A$40,freq!$B$2:$B$40,0),_xlfn.XLOOKUP(S1406,freq!$A$2:$A$40,freq!$B$2:$B$40,0),_xlfn.XLOOKUP(T1406,freq!$A$2:$A$40,freq!$B$2:$B$40,0),_xlfn.XLOOKUP(U1406,freq!$A$2:$A$40,freq!$B$2:$B$40,0),_xlfn.XLOOKUP(V1406,freq!$A$2:$A$40,freq!$B$2:$B$40,0))</f>
        <v>45.050000000000011</v>
      </c>
    </row>
    <row r="1407" spans="1:23" hidden="1" x14ac:dyDescent="0.35">
      <c r="A1407" s="32" t="s">
        <v>420</v>
      </c>
      <c r="B1407" s="32" t="s">
        <v>31</v>
      </c>
      <c r="C1407" s="32">
        <v>2</v>
      </c>
      <c r="D1407" s="32" t="s">
        <v>4</v>
      </c>
      <c r="E1407" s="32">
        <v>0</v>
      </c>
      <c r="F1407" s="32" t="s">
        <v>33</v>
      </c>
      <c r="G1407" s="32" t="s">
        <v>28</v>
      </c>
      <c r="H1407" s="32">
        <v>3</v>
      </c>
      <c r="I1407" s="32">
        <v>2</v>
      </c>
      <c r="J1407" s="32">
        <v>0</v>
      </c>
      <c r="K1407" s="32" t="s">
        <v>59</v>
      </c>
      <c r="L1407" s="32" t="s">
        <v>40</v>
      </c>
      <c r="M1407" s="32" t="s">
        <v>45</v>
      </c>
      <c r="N1407" s="32" t="s">
        <v>40</v>
      </c>
      <c r="O1407" s="32" t="s">
        <v>59</v>
      </c>
      <c r="P1407" s="32" t="s">
        <v>50</v>
      </c>
      <c r="Q1407" s="32" t="s">
        <v>29</v>
      </c>
      <c r="R1407" s="32" t="s">
        <v>32</v>
      </c>
      <c r="S1407" s="32" t="s">
        <v>4</v>
      </c>
      <c r="T1407" s="32" t="s">
        <v>40</v>
      </c>
      <c r="U1407" s="32" t="s">
        <v>42</v>
      </c>
      <c r="V1407" s="32" t="s">
        <v>1</v>
      </c>
      <c r="W1407" s="32">
        <f>SUM(_xlfn.XLOOKUP(B1407,freq!$A$2:$A$40,freq!$B$2:$B$40,0),_xlfn.XLOOKUP(C1407,freq!$A$2:$A$40,freq!$B$2:$B$40,0),_xlfn.XLOOKUP(D1407,freq!$A$2:$A$40,freq!$B$2:$B$40,0),_xlfn.XLOOKUP(E1407,freq!$A$2:$A$40,freq!$B$2:$B$40,0),_xlfn.XLOOKUP(F1407,freq!$A$2:$A$40,freq!$B$2:$B$40,0),_xlfn.XLOOKUP(G1407,freq!$A$2:$A$40,freq!$B$2:$B$40,0),_xlfn.XLOOKUP(H1407,freq!$A$2:$A$40,freq!$B$2:$B$40,0),_xlfn.XLOOKUP(I1407,freq!$A$2:$A$40,freq!$B$2:$B$40,0),_xlfn.XLOOKUP(J1407,freq!$A$2:$A$40,freq!$B$2:$B$40,0),_xlfn.XLOOKUP(K1407,freq!$A$2:$A$40,freq!$B$2:$B$40,0),_xlfn.XLOOKUP(L1407,freq!$A$2:$A$40,freq!$B$2:$B$40,0),_xlfn.XLOOKUP(M1407,freq!$A$2:$A$40,freq!$B$2:$B$40,0),_xlfn.XLOOKUP(N1407,freq!$A$2:$A$40,freq!$B$2:$B$40,0),_xlfn.XLOOKUP(O1407,freq!$A$2:$A$40,freq!$B$2:$B$40,0),_xlfn.XLOOKUP(P1407,freq!$A$2:$A$40,freq!$B$2:$B$40,0),_xlfn.XLOOKUP(Q1407,freq!$A$2:$A$40,freq!$B$2:$B$40,0),_xlfn.XLOOKUP(R1407,freq!$A$2:$A$40,freq!$B$2:$B$40,0),_xlfn.XLOOKUP(S1407,freq!$A$2:$A$40,freq!$B$2:$B$40,0),_xlfn.XLOOKUP(T1407,freq!$A$2:$A$40,freq!$B$2:$B$40,0),_xlfn.XLOOKUP(U1407,freq!$A$2:$A$40,freq!$B$2:$B$40,0),_xlfn.XLOOKUP(V1407,freq!$A$2:$A$40,freq!$B$2:$B$40,0))</f>
        <v>45.04</v>
      </c>
    </row>
    <row r="1408" spans="1:23" hidden="1" x14ac:dyDescent="0.35">
      <c r="A1408" s="32" t="s">
        <v>740</v>
      </c>
      <c r="B1408" s="32" t="s">
        <v>35</v>
      </c>
      <c r="C1408" s="32" t="s">
        <v>40</v>
      </c>
      <c r="D1408" s="32" t="s">
        <v>46</v>
      </c>
      <c r="E1408" s="32" t="s">
        <v>38</v>
      </c>
      <c r="F1408" s="32" t="s">
        <v>41</v>
      </c>
      <c r="G1408" s="32" t="s">
        <v>28</v>
      </c>
      <c r="H1408" s="32" t="s">
        <v>31</v>
      </c>
      <c r="I1408" s="32" t="s">
        <v>44</v>
      </c>
      <c r="J1408" s="32" t="s">
        <v>34</v>
      </c>
      <c r="K1408" s="32" t="s">
        <v>29</v>
      </c>
      <c r="L1408" s="32" t="s">
        <v>50</v>
      </c>
      <c r="M1408" s="32" t="s">
        <v>43</v>
      </c>
      <c r="N1408" s="32" t="s">
        <v>58</v>
      </c>
      <c r="O1408" s="32" t="s">
        <v>36</v>
      </c>
      <c r="P1408" s="32" t="s">
        <v>2</v>
      </c>
      <c r="Q1408" s="32">
        <v>6</v>
      </c>
      <c r="R1408" s="32">
        <v>9</v>
      </c>
      <c r="S1408" s="32">
        <v>4</v>
      </c>
      <c r="T1408" s="32">
        <v>8</v>
      </c>
      <c r="U1408" s="32">
        <v>4</v>
      </c>
      <c r="V1408" s="32">
        <v>9</v>
      </c>
      <c r="W1408" s="32">
        <f>SUM(_xlfn.XLOOKUP(B1408,freq!$A$2:$A$40,freq!$B$2:$B$40,0),_xlfn.XLOOKUP(C1408,freq!$A$2:$A$40,freq!$B$2:$B$40,0),_xlfn.XLOOKUP(D1408,freq!$A$2:$A$40,freq!$B$2:$B$40,0),_xlfn.XLOOKUP(E1408,freq!$A$2:$A$40,freq!$B$2:$B$40,0),_xlfn.XLOOKUP(F1408,freq!$A$2:$A$40,freq!$B$2:$B$40,0),_xlfn.XLOOKUP(G1408,freq!$A$2:$A$40,freq!$B$2:$B$40,0),_xlfn.XLOOKUP(H1408,freq!$A$2:$A$40,freq!$B$2:$B$40,0),_xlfn.XLOOKUP(I1408,freq!$A$2:$A$40,freq!$B$2:$B$40,0),_xlfn.XLOOKUP(J1408,freq!$A$2:$A$40,freq!$B$2:$B$40,0),_xlfn.XLOOKUP(K1408,freq!$A$2:$A$40,freq!$B$2:$B$40,0),_xlfn.XLOOKUP(L1408,freq!$A$2:$A$40,freq!$B$2:$B$40,0),_xlfn.XLOOKUP(M1408,freq!$A$2:$A$40,freq!$B$2:$B$40,0),_xlfn.XLOOKUP(N1408,freq!$A$2:$A$40,freq!$B$2:$B$40,0),_xlfn.XLOOKUP(O1408,freq!$A$2:$A$40,freq!$B$2:$B$40,0),_xlfn.XLOOKUP(P1408,freq!$A$2:$A$40,freq!$B$2:$B$40,0),_xlfn.XLOOKUP(Q1408,freq!$A$2:$A$40,freq!$B$2:$B$40,0),_xlfn.XLOOKUP(R1408,freq!$A$2:$A$40,freq!$B$2:$B$40,0),_xlfn.XLOOKUP(S1408,freq!$A$2:$A$40,freq!$B$2:$B$40,0),_xlfn.XLOOKUP(T1408,freq!$A$2:$A$40,freq!$B$2:$B$40,0),_xlfn.XLOOKUP(U1408,freq!$A$2:$A$40,freq!$B$2:$B$40,0),_xlfn.XLOOKUP(V1408,freq!$A$2:$A$40,freq!$B$2:$B$40,0))</f>
        <v>44.989999999999995</v>
      </c>
    </row>
    <row r="1409" spans="1:23" hidden="1" x14ac:dyDescent="0.35">
      <c r="A1409" s="32" t="s">
        <v>1727</v>
      </c>
      <c r="B1409" s="32" t="s">
        <v>38</v>
      </c>
      <c r="C1409" s="32" t="s">
        <v>50</v>
      </c>
      <c r="D1409" s="32" t="s">
        <v>1</v>
      </c>
      <c r="E1409" s="32" t="s">
        <v>33</v>
      </c>
      <c r="F1409" s="32" t="s">
        <v>29</v>
      </c>
      <c r="G1409" s="32">
        <v>4</v>
      </c>
      <c r="H1409" s="32">
        <v>4</v>
      </c>
      <c r="I1409" s="32" t="s">
        <v>48</v>
      </c>
      <c r="J1409" s="32" t="s">
        <v>44</v>
      </c>
      <c r="K1409" s="32">
        <v>7</v>
      </c>
      <c r="L1409" s="32">
        <v>4</v>
      </c>
      <c r="M1409" s="32">
        <v>0</v>
      </c>
      <c r="N1409" s="32" t="s">
        <v>35</v>
      </c>
      <c r="O1409" s="32" t="s">
        <v>42</v>
      </c>
      <c r="P1409" s="32">
        <v>0</v>
      </c>
      <c r="Q1409" s="32">
        <v>4</v>
      </c>
      <c r="R1409" s="32" t="s">
        <v>46</v>
      </c>
      <c r="S1409" s="32">
        <v>9</v>
      </c>
      <c r="T1409" s="32">
        <v>4</v>
      </c>
      <c r="U1409" s="32" t="s">
        <v>2</v>
      </c>
      <c r="V1409" s="32" t="s">
        <v>50</v>
      </c>
      <c r="W1409" s="32">
        <f>SUM(_xlfn.XLOOKUP(B1409,freq!$A$2:$A$40,freq!$B$2:$B$40,0),_xlfn.XLOOKUP(C1409,freq!$A$2:$A$40,freq!$B$2:$B$40,0),_xlfn.XLOOKUP(D1409,freq!$A$2:$A$40,freq!$B$2:$B$40,0),_xlfn.XLOOKUP(E1409,freq!$A$2:$A$40,freq!$B$2:$B$40,0),_xlfn.XLOOKUP(F1409,freq!$A$2:$A$40,freq!$B$2:$B$40,0),_xlfn.XLOOKUP(G1409,freq!$A$2:$A$40,freq!$B$2:$B$40,0),_xlfn.XLOOKUP(H1409,freq!$A$2:$A$40,freq!$B$2:$B$40,0),_xlfn.XLOOKUP(I1409,freq!$A$2:$A$40,freq!$B$2:$B$40,0),_xlfn.XLOOKUP(J1409,freq!$A$2:$A$40,freq!$B$2:$B$40,0),_xlfn.XLOOKUP(K1409,freq!$A$2:$A$40,freq!$B$2:$B$40,0),_xlfn.XLOOKUP(L1409,freq!$A$2:$A$40,freq!$B$2:$B$40,0),_xlfn.XLOOKUP(M1409,freq!$A$2:$A$40,freq!$B$2:$B$40,0),_xlfn.XLOOKUP(N1409,freq!$A$2:$A$40,freq!$B$2:$B$40,0),_xlfn.XLOOKUP(O1409,freq!$A$2:$A$40,freq!$B$2:$B$40,0),_xlfn.XLOOKUP(P1409,freq!$A$2:$A$40,freq!$B$2:$B$40,0),_xlfn.XLOOKUP(Q1409,freq!$A$2:$A$40,freq!$B$2:$B$40,0),_xlfn.XLOOKUP(R1409,freq!$A$2:$A$40,freq!$B$2:$B$40,0),_xlfn.XLOOKUP(S1409,freq!$A$2:$A$40,freq!$B$2:$B$40,0),_xlfn.XLOOKUP(T1409,freq!$A$2:$A$40,freq!$B$2:$B$40,0),_xlfn.XLOOKUP(U1409,freq!$A$2:$A$40,freq!$B$2:$B$40,0),_xlfn.XLOOKUP(V1409,freq!$A$2:$A$40,freq!$B$2:$B$40,0))</f>
        <v>44.940000000000005</v>
      </c>
    </row>
    <row r="1410" spans="1:23" hidden="1" x14ac:dyDescent="0.35">
      <c r="A1410" s="32" t="s">
        <v>2061</v>
      </c>
      <c r="B1410" s="32">
        <v>1</v>
      </c>
      <c r="C1410" s="32" t="s">
        <v>59</v>
      </c>
      <c r="D1410" s="32">
        <v>6</v>
      </c>
      <c r="E1410" s="32">
        <v>8</v>
      </c>
      <c r="F1410" s="32">
        <v>3</v>
      </c>
      <c r="G1410" s="32" t="s">
        <v>30</v>
      </c>
      <c r="H1410" s="32" t="s">
        <v>50</v>
      </c>
      <c r="I1410" s="32">
        <v>6</v>
      </c>
      <c r="J1410" s="32" t="s">
        <v>50</v>
      </c>
      <c r="K1410" s="32">
        <v>8</v>
      </c>
      <c r="L1410" s="32" t="s">
        <v>45</v>
      </c>
      <c r="M1410" s="32" t="s">
        <v>29</v>
      </c>
      <c r="N1410" s="32" t="s">
        <v>46</v>
      </c>
      <c r="O1410" s="32" t="s">
        <v>48</v>
      </c>
      <c r="P1410" s="32" t="s">
        <v>35</v>
      </c>
      <c r="Q1410" s="32">
        <v>8</v>
      </c>
      <c r="R1410" s="32" t="s">
        <v>46</v>
      </c>
      <c r="S1410" s="32">
        <v>7</v>
      </c>
      <c r="T1410" s="32">
        <v>6</v>
      </c>
      <c r="U1410" s="32" t="s">
        <v>56</v>
      </c>
      <c r="V1410" s="32">
        <v>7</v>
      </c>
      <c r="W1410" s="32">
        <f>SUM(_xlfn.XLOOKUP(B1410,freq!$A$2:$A$40,freq!$B$2:$B$40,0),_xlfn.XLOOKUP(C1410,freq!$A$2:$A$40,freq!$B$2:$B$40,0),_xlfn.XLOOKUP(D1410,freq!$A$2:$A$40,freq!$B$2:$B$40,0),_xlfn.XLOOKUP(E1410,freq!$A$2:$A$40,freq!$B$2:$B$40,0),_xlfn.XLOOKUP(F1410,freq!$A$2:$A$40,freq!$B$2:$B$40,0),_xlfn.XLOOKUP(G1410,freq!$A$2:$A$40,freq!$B$2:$B$40,0),_xlfn.XLOOKUP(H1410,freq!$A$2:$A$40,freq!$B$2:$B$40,0),_xlfn.XLOOKUP(I1410,freq!$A$2:$A$40,freq!$B$2:$B$40,0),_xlfn.XLOOKUP(J1410,freq!$A$2:$A$40,freq!$B$2:$B$40,0),_xlfn.XLOOKUP(K1410,freq!$A$2:$A$40,freq!$B$2:$B$40,0),_xlfn.XLOOKUP(L1410,freq!$A$2:$A$40,freq!$B$2:$B$40,0),_xlfn.XLOOKUP(M1410,freq!$A$2:$A$40,freq!$B$2:$B$40,0),_xlfn.XLOOKUP(N1410,freq!$A$2:$A$40,freq!$B$2:$B$40,0),_xlfn.XLOOKUP(O1410,freq!$A$2:$A$40,freq!$B$2:$B$40,0),_xlfn.XLOOKUP(P1410,freq!$A$2:$A$40,freq!$B$2:$B$40,0),_xlfn.XLOOKUP(Q1410,freq!$A$2:$A$40,freq!$B$2:$B$40,0),_xlfn.XLOOKUP(R1410,freq!$A$2:$A$40,freq!$B$2:$B$40,0),_xlfn.XLOOKUP(S1410,freq!$A$2:$A$40,freq!$B$2:$B$40,0),_xlfn.XLOOKUP(T1410,freq!$A$2:$A$40,freq!$B$2:$B$40,0),_xlfn.XLOOKUP(U1410,freq!$A$2:$A$40,freq!$B$2:$B$40,0),_xlfn.XLOOKUP(V1410,freq!$A$2:$A$40,freq!$B$2:$B$40,0))</f>
        <v>44.94</v>
      </c>
    </row>
    <row r="1411" spans="1:23" hidden="1" x14ac:dyDescent="0.35">
      <c r="A1411" s="32" t="s">
        <v>1859</v>
      </c>
      <c r="B1411" s="32" t="s">
        <v>1</v>
      </c>
      <c r="C1411" s="32">
        <v>1</v>
      </c>
      <c r="D1411" s="32" t="s">
        <v>29</v>
      </c>
      <c r="E1411" s="32">
        <v>0</v>
      </c>
      <c r="F1411" s="32" t="s">
        <v>32</v>
      </c>
      <c r="G1411" s="32" t="s">
        <v>50</v>
      </c>
      <c r="H1411" s="32" t="s">
        <v>28</v>
      </c>
      <c r="I1411" s="32">
        <v>4</v>
      </c>
      <c r="J1411" s="32" t="s">
        <v>44</v>
      </c>
      <c r="K1411" s="32">
        <v>6</v>
      </c>
      <c r="L1411" s="32" t="s">
        <v>34</v>
      </c>
      <c r="M1411" s="32" t="s">
        <v>43</v>
      </c>
      <c r="N1411" s="32">
        <v>0</v>
      </c>
      <c r="O1411" s="32">
        <v>3</v>
      </c>
      <c r="P1411" s="32" t="s">
        <v>41</v>
      </c>
      <c r="Q1411" s="32">
        <v>1</v>
      </c>
      <c r="R1411" s="32" t="s">
        <v>40</v>
      </c>
      <c r="S1411" s="32" t="s">
        <v>3</v>
      </c>
      <c r="T1411" s="32" t="s">
        <v>37</v>
      </c>
      <c r="U1411" s="32" t="s">
        <v>44</v>
      </c>
      <c r="V1411" s="32" t="s">
        <v>48</v>
      </c>
      <c r="W1411" s="32">
        <f>SUM(_xlfn.XLOOKUP(B1411,freq!$A$2:$A$40,freq!$B$2:$B$40,0),_xlfn.XLOOKUP(C1411,freq!$A$2:$A$40,freq!$B$2:$B$40,0),_xlfn.XLOOKUP(D1411,freq!$A$2:$A$40,freq!$B$2:$B$40,0),_xlfn.XLOOKUP(E1411,freq!$A$2:$A$40,freq!$B$2:$B$40,0),_xlfn.XLOOKUP(F1411,freq!$A$2:$A$40,freq!$B$2:$B$40,0),_xlfn.XLOOKUP(G1411,freq!$A$2:$A$40,freq!$B$2:$B$40,0),_xlfn.XLOOKUP(H1411,freq!$A$2:$A$40,freq!$B$2:$B$40,0),_xlfn.XLOOKUP(I1411,freq!$A$2:$A$40,freq!$B$2:$B$40,0),_xlfn.XLOOKUP(J1411,freq!$A$2:$A$40,freq!$B$2:$B$40,0),_xlfn.XLOOKUP(K1411,freq!$A$2:$A$40,freq!$B$2:$B$40,0),_xlfn.XLOOKUP(L1411,freq!$A$2:$A$40,freq!$B$2:$B$40,0),_xlfn.XLOOKUP(M1411,freq!$A$2:$A$40,freq!$B$2:$B$40,0),_xlfn.XLOOKUP(N1411,freq!$A$2:$A$40,freq!$B$2:$B$40,0),_xlfn.XLOOKUP(O1411,freq!$A$2:$A$40,freq!$B$2:$B$40,0),_xlfn.XLOOKUP(P1411,freq!$A$2:$A$40,freq!$B$2:$B$40,0),_xlfn.XLOOKUP(Q1411,freq!$A$2:$A$40,freq!$B$2:$B$40,0),_xlfn.XLOOKUP(R1411,freq!$A$2:$A$40,freq!$B$2:$B$40,0),_xlfn.XLOOKUP(S1411,freq!$A$2:$A$40,freq!$B$2:$B$40,0),_xlfn.XLOOKUP(T1411,freq!$A$2:$A$40,freq!$B$2:$B$40,0),_xlfn.XLOOKUP(U1411,freq!$A$2:$A$40,freq!$B$2:$B$40,0),_xlfn.XLOOKUP(V1411,freq!$A$2:$A$40,freq!$B$2:$B$40,0))</f>
        <v>44.92</v>
      </c>
    </row>
    <row r="1412" spans="1:23" hidden="1" x14ac:dyDescent="0.35">
      <c r="A1412" s="32" t="s">
        <v>27</v>
      </c>
      <c r="B1412" s="32" t="s">
        <v>30</v>
      </c>
      <c r="C1412" s="32">
        <v>6</v>
      </c>
      <c r="D1412" s="32" t="s">
        <v>36</v>
      </c>
      <c r="E1412" s="32" t="s">
        <v>4</v>
      </c>
      <c r="F1412" s="32" t="s">
        <v>59</v>
      </c>
      <c r="G1412" s="32">
        <v>2</v>
      </c>
      <c r="H1412" s="32" t="s">
        <v>48</v>
      </c>
      <c r="I1412" s="32" t="s">
        <v>40</v>
      </c>
      <c r="J1412" s="32" t="s">
        <v>45</v>
      </c>
      <c r="K1412" s="32">
        <v>2</v>
      </c>
      <c r="L1412" s="32" t="s">
        <v>30</v>
      </c>
      <c r="M1412" s="32" t="s">
        <v>42</v>
      </c>
      <c r="N1412" s="32" t="s">
        <v>3</v>
      </c>
      <c r="O1412" s="32" t="s">
        <v>4</v>
      </c>
      <c r="P1412" s="32" t="s">
        <v>30</v>
      </c>
      <c r="Q1412" s="32" t="s">
        <v>42</v>
      </c>
      <c r="R1412" s="32">
        <v>1</v>
      </c>
      <c r="S1412" s="32" t="s">
        <v>4</v>
      </c>
      <c r="T1412" s="32" t="s">
        <v>50</v>
      </c>
      <c r="U1412" s="32" t="s">
        <v>0</v>
      </c>
      <c r="V1412" s="32" t="s">
        <v>31</v>
      </c>
      <c r="W1412" s="32">
        <f>SUM(_xlfn.XLOOKUP(B1412,freq!$A$2:$A$40,freq!$B$2:$B$40,0),_xlfn.XLOOKUP(C1412,freq!$A$2:$A$40,freq!$B$2:$B$40,0),_xlfn.XLOOKUP(D1412,freq!$A$2:$A$40,freq!$B$2:$B$40,0),_xlfn.XLOOKUP(E1412,freq!$A$2:$A$40,freq!$B$2:$B$40,0),_xlfn.XLOOKUP(F1412,freq!$A$2:$A$40,freq!$B$2:$B$40,0),_xlfn.XLOOKUP(G1412,freq!$A$2:$A$40,freq!$B$2:$B$40,0),_xlfn.XLOOKUP(H1412,freq!$A$2:$A$40,freq!$B$2:$B$40,0),_xlfn.XLOOKUP(I1412,freq!$A$2:$A$40,freq!$B$2:$B$40,0),_xlfn.XLOOKUP(J1412,freq!$A$2:$A$40,freq!$B$2:$B$40,0),_xlfn.XLOOKUP(K1412,freq!$A$2:$A$40,freq!$B$2:$B$40,0),_xlfn.XLOOKUP(L1412,freq!$A$2:$A$40,freq!$B$2:$B$40,0),_xlfn.XLOOKUP(M1412,freq!$A$2:$A$40,freq!$B$2:$B$40,0),_xlfn.XLOOKUP(N1412,freq!$A$2:$A$40,freq!$B$2:$B$40,0),_xlfn.XLOOKUP(O1412,freq!$A$2:$A$40,freq!$B$2:$B$40,0),_xlfn.XLOOKUP(P1412,freq!$A$2:$A$40,freq!$B$2:$B$40,0),_xlfn.XLOOKUP(Q1412,freq!$A$2:$A$40,freq!$B$2:$B$40,0),_xlfn.XLOOKUP(R1412,freq!$A$2:$A$40,freq!$B$2:$B$40,0),_xlfn.XLOOKUP(S1412,freq!$A$2:$A$40,freq!$B$2:$B$40,0),_xlfn.XLOOKUP(T1412,freq!$A$2:$A$40,freq!$B$2:$B$40,0),_xlfn.XLOOKUP(U1412,freq!$A$2:$A$40,freq!$B$2:$B$40,0),_xlfn.XLOOKUP(V1412,freq!$A$2:$A$40,freq!$B$2:$B$40,0))</f>
        <v>44.900000000000006</v>
      </c>
    </row>
    <row r="1413" spans="1:23" hidden="1" x14ac:dyDescent="0.35">
      <c r="A1413" s="32" t="s">
        <v>1653</v>
      </c>
      <c r="B1413" s="32" t="s">
        <v>4</v>
      </c>
      <c r="C1413" s="32" t="s">
        <v>1</v>
      </c>
      <c r="D1413" s="32">
        <v>1</v>
      </c>
      <c r="E1413" s="32" t="s">
        <v>3</v>
      </c>
      <c r="F1413" s="32" t="s">
        <v>49</v>
      </c>
      <c r="G1413" s="32" t="s">
        <v>36</v>
      </c>
      <c r="H1413" s="32">
        <v>5</v>
      </c>
      <c r="I1413" s="32">
        <v>3</v>
      </c>
      <c r="J1413" s="32">
        <v>2</v>
      </c>
      <c r="K1413" s="32" t="s">
        <v>36</v>
      </c>
      <c r="L1413" s="32" t="s">
        <v>41</v>
      </c>
      <c r="M1413" s="32" t="s">
        <v>28</v>
      </c>
      <c r="N1413" s="32" t="s">
        <v>34</v>
      </c>
      <c r="O1413" s="32" t="s">
        <v>59</v>
      </c>
      <c r="P1413" s="32" t="s">
        <v>40</v>
      </c>
      <c r="Q1413" s="32">
        <v>0</v>
      </c>
      <c r="R1413" s="32">
        <v>5</v>
      </c>
      <c r="S1413" s="32" t="s">
        <v>58</v>
      </c>
      <c r="T1413" s="32">
        <v>2</v>
      </c>
      <c r="U1413" s="32" t="s">
        <v>2</v>
      </c>
      <c r="V1413" s="32" t="s">
        <v>56</v>
      </c>
      <c r="W1413" s="32">
        <f>SUM(_xlfn.XLOOKUP(B1413,freq!$A$2:$A$40,freq!$B$2:$B$40,0),_xlfn.XLOOKUP(C1413,freq!$A$2:$A$40,freq!$B$2:$B$40,0),_xlfn.XLOOKUP(D1413,freq!$A$2:$A$40,freq!$B$2:$B$40,0),_xlfn.XLOOKUP(E1413,freq!$A$2:$A$40,freq!$B$2:$B$40,0),_xlfn.XLOOKUP(F1413,freq!$A$2:$A$40,freq!$B$2:$B$40,0),_xlfn.XLOOKUP(G1413,freq!$A$2:$A$40,freq!$B$2:$B$40,0),_xlfn.XLOOKUP(H1413,freq!$A$2:$A$40,freq!$B$2:$B$40,0),_xlfn.XLOOKUP(I1413,freq!$A$2:$A$40,freq!$B$2:$B$40,0),_xlfn.XLOOKUP(J1413,freq!$A$2:$A$40,freq!$B$2:$B$40,0),_xlfn.XLOOKUP(K1413,freq!$A$2:$A$40,freq!$B$2:$B$40,0),_xlfn.XLOOKUP(L1413,freq!$A$2:$A$40,freq!$B$2:$B$40,0),_xlfn.XLOOKUP(M1413,freq!$A$2:$A$40,freq!$B$2:$B$40,0),_xlfn.XLOOKUP(N1413,freq!$A$2:$A$40,freq!$B$2:$B$40,0),_xlfn.XLOOKUP(O1413,freq!$A$2:$A$40,freq!$B$2:$B$40,0),_xlfn.XLOOKUP(P1413,freq!$A$2:$A$40,freq!$B$2:$B$40,0),_xlfn.XLOOKUP(Q1413,freq!$A$2:$A$40,freq!$B$2:$B$40,0),_xlfn.XLOOKUP(R1413,freq!$A$2:$A$40,freq!$B$2:$B$40,0),_xlfn.XLOOKUP(S1413,freq!$A$2:$A$40,freq!$B$2:$B$40,0),_xlfn.XLOOKUP(T1413,freq!$A$2:$A$40,freq!$B$2:$B$40,0),_xlfn.XLOOKUP(U1413,freq!$A$2:$A$40,freq!$B$2:$B$40,0),_xlfn.XLOOKUP(V1413,freq!$A$2:$A$40,freq!$B$2:$B$40,0))</f>
        <v>44.900000000000006</v>
      </c>
    </row>
    <row r="1414" spans="1:23" hidden="1" x14ac:dyDescent="0.35">
      <c r="A1414" s="32" t="s">
        <v>344</v>
      </c>
      <c r="B1414" s="32" t="s">
        <v>49</v>
      </c>
      <c r="C1414" s="32" t="s">
        <v>0</v>
      </c>
      <c r="D1414" s="32">
        <v>8</v>
      </c>
      <c r="E1414" s="32">
        <v>3</v>
      </c>
      <c r="F1414" s="32" t="s">
        <v>4</v>
      </c>
      <c r="G1414" s="32" t="s">
        <v>28</v>
      </c>
      <c r="H1414" s="32" t="s">
        <v>45</v>
      </c>
      <c r="I1414" s="32">
        <v>4</v>
      </c>
      <c r="J1414" s="32" t="s">
        <v>38</v>
      </c>
      <c r="K1414" s="32" t="s">
        <v>53</v>
      </c>
      <c r="L1414" s="32" t="s">
        <v>30</v>
      </c>
      <c r="M1414" s="32" t="s">
        <v>3</v>
      </c>
      <c r="N1414" s="32" t="s">
        <v>44</v>
      </c>
      <c r="O1414" s="32" t="s">
        <v>48</v>
      </c>
      <c r="P1414" s="32" t="s">
        <v>32</v>
      </c>
      <c r="Q1414" s="32" t="s">
        <v>42</v>
      </c>
      <c r="R1414" s="32" t="s">
        <v>40</v>
      </c>
      <c r="S1414" s="32">
        <v>6</v>
      </c>
      <c r="T1414" s="32" t="s">
        <v>48</v>
      </c>
      <c r="U1414" s="32">
        <v>6</v>
      </c>
      <c r="V1414" s="32" t="s">
        <v>53</v>
      </c>
      <c r="W1414" s="32">
        <f>SUM(_xlfn.XLOOKUP(B1414,freq!$A$2:$A$40,freq!$B$2:$B$40,0),_xlfn.XLOOKUP(C1414,freq!$A$2:$A$40,freq!$B$2:$B$40,0),_xlfn.XLOOKUP(D1414,freq!$A$2:$A$40,freq!$B$2:$B$40,0),_xlfn.XLOOKUP(E1414,freq!$A$2:$A$40,freq!$B$2:$B$40,0),_xlfn.XLOOKUP(F1414,freq!$A$2:$A$40,freq!$B$2:$B$40,0),_xlfn.XLOOKUP(G1414,freq!$A$2:$A$40,freq!$B$2:$B$40,0),_xlfn.XLOOKUP(H1414,freq!$A$2:$A$40,freq!$B$2:$B$40,0),_xlfn.XLOOKUP(I1414,freq!$A$2:$A$40,freq!$B$2:$B$40,0),_xlfn.XLOOKUP(J1414,freq!$A$2:$A$40,freq!$B$2:$B$40,0),_xlfn.XLOOKUP(K1414,freq!$A$2:$A$40,freq!$B$2:$B$40,0),_xlfn.XLOOKUP(L1414,freq!$A$2:$A$40,freq!$B$2:$B$40,0),_xlfn.XLOOKUP(M1414,freq!$A$2:$A$40,freq!$B$2:$B$40,0),_xlfn.XLOOKUP(N1414,freq!$A$2:$A$40,freq!$B$2:$B$40,0),_xlfn.XLOOKUP(O1414,freq!$A$2:$A$40,freq!$B$2:$B$40,0),_xlfn.XLOOKUP(P1414,freq!$A$2:$A$40,freq!$B$2:$B$40,0),_xlfn.XLOOKUP(Q1414,freq!$A$2:$A$40,freq!$B$2:$B$40,0),_xlfn.XLOOKUP(R1414,freq!$A$2:$A$40,freq!$B$2:$B$40,0),_xlfn.XLOOKUP(S1414,freq!$A$2:$A$40,freq!$B$2:$B$40,0),_xlfn.XLOOKUP(T1414,freq!$A$2:$A$40,freq!$B$2:$B$40,0),_xlfn.XLOOKUP(U1414,freq!$A$2:$A$40,freq!$B$2:$B$40,0),_xlfn.XLOOKUP(V1414,freq!$A$2:$A$40,freq!$B$2:$B$40,0))</f>
        <v>44.860000000000007</v>
      </c>
    </row>
    <row r="1415" spans="1:23" hidden="1" x14ac:dyDescent="0.35">
      <c r="A1415" s="32" t="s">
        <v>1775</v>
      </c>
      <c r="B1415" s="32">
        <v>3</v>
      </c>
      <c r="C1415" s="32" t="s">
        <v>50</v>
      </c>
      <c r="D1415" s="32">
        <v>5</v>
      </c>
      <c r="E1415" s="32">
        <v>8</v>
      </c>
      <c r="F1415" s="32" t="s">
        <v>35</v>
      </c>
      <c r="G1415" s="32" t="s">
        <v>58</v>
      </c>
      <c r="H1415" s="32" t="s">
        <v>34</v>
      </c>
      <c r="I1415" s="32">
        <v>7</v>
      </c>
      <c r="J1415" s="32" t="s">
        <v>35</v>
      </c>
      <c r="K1415" s="32" t="s">
        <v>50</v>
      </c>
      <c r="L1415" s="32" t="s">
        <v>46</v>
      </c>
      <c r="M1415" s="32">
        <v>8</v>
      </c>
      <c r="N1415" s="32" t="s">
        <v>46</v>
      </c>
      <c r="O1415" s="32" t="s">
        <v>3</v>
      </c>
      <c r="P1415" s="32" t="s">
        <v>4</v>
      </c>
      <c r="Q1415" s="32">
        <v>2</v>
      </c>
      <c r="R1415" s="32" t="s">
        <v>56</v>
      </c>
      <c r="S1415" s="32">
        <v>2</v>
      </c>
      <c r="T1415" s="32" t="s">
        <v>28</v>
      </c>
      <c r="U1415" s="32" t="s">
        <v>29</v>
      </c>
      <c r="V1415" s="32">
        <v>0</v>
      </c>
      <c r="W1415" s="32">
        <f>SUM(_xlfn.XLOOKUP(B1415,freq!$A$2:$A$40,freq!$B$2:$B$40,0),_xlfn.XLOOKUP(C1415,freq!$A$2:$A$40,freq!$B$2:$B$40,0),_xlfn.XLOOKUP(D1415,freq!$A$2:$A$40,freq!$B$2:$B$40,0),_xlfn.XLOOKUP(E1415,freq!$A$2:$A$40,freq!$B$2:$B$40,0),_xlfn.XLOOKUP(F1415,freq!$A$2:$A$40,freq!$B$2:$B$40,0),_xlfn.XLOOKUP(G1415,freq!$A$2:$A$40,freq!$B$2:$B$40,0),_xlfn.XLOOKUP(H1415,freq!$A$2:$A$40,freq!$B$2:$B$40,0),_xlfn.XLOOKUP(I1415,freq!$A$2:$A$40,freq!$B$2:$B$40,0),_xlfn.XLOOKUP(J1415,freq!$A$2:$A$40,freq!$B$2:$B$40,0),_xlfn.XLOOKUP(K1415,freq!$A$2:$A$40,freq!$B$2:$B$40,0),_xlfn.XLOOKUP(L1415,freq!$A$2:$A$40,freq!$B$2:$B$40,0),_xlfn.XLOOKUP(M1415,freq!$A$2:$A$40,freq!$B$2:$B$40,0),_xlfn.XLOOKUP(N1415,freq!$A$2:$A$40,freq!$B$2:$B$40,0),_xlfn.XLOOKUP(O1415,freq!$A$2:$A$40,freq!$B$2:$B$40,0),_xlfn.XLOOKUP(P1415,freq!$A$2:$A$40,freq!$B$2:$B$40,0),_xlfn.XLOOKUP(Q1415,freq!$A$2:$A$40,freq!$B$2:$B$40,0),_xlfn.XLOOKUP(R1415,freq!$A$2:$A$40,freq!$B$2:$B$40,0),_xlfn.XLOOKUP(S1415,freq!$A$2:$A$40,freq!$B$2:$B$40,0),_xlfn.XLOOKUP(T1415,freq!$A$2:$A$40,freq!$B$2:$B$40,0),_xlfn.XLOOKUP(U1415,freq!$A$2:$A$40,freq!$B$2:$B$40,0),_xlfn.XLOOKUP(V1415,freq!$A$2:$A$40,freq!$B$2:$B$40,0))</f>
        <v>44.85</v>
      </c>
    </row>
    <row r="1416" spans="1:23" hidden="1" x14ac:dyDescent="0.35">
      <c r="A1416" s="32" t="s">
        <v>118</v>
      </c>
      <c r="B1416" s="32" t="s">
        <v>59</v>
      </c>
      <c r="C1416" s="32" t="s">
        <v>59</v>
      </c>
      <c r="D1416" s="32">
        <v>4</v>
      </c>
      <c r="E1416" s="32" t="s">
        <v>56</v>
      </c>
      <c r="F1416" s="32">
        <v>2</v>
      </c>
      <c r="G1416" s="32" t="s">
        <v>50</v>
      </c>
      <c r="H1416" s="32" t="s">
        <v>37</v>
      </c>
      <c r="I1416" s="32">
        <v>8</v>
      </c>
      <c r="J1416" s="32">
        <v>4</v>
      </c>
      <c r="K1416" s="32" t="s">
        <v>34</v>
      </c>
      <c r="L1416" s="32">
        <v>4</v>
      </c>
      <c r="M1416" s="32" t="s">
        <v>31</v>
      </c>
      <c r="N1416" s="32" t="s">
        <v>58</v>
      </c>
      <c r="O1416" s="32" t="s">
        <v>0</v>
      </c>
      <c r="P1416" s="32" t="s">
        <v>2</v>
      </c>
      <c r="Q1416" s="32">
        <v>2</v>
      </c>
      <c r="R1416" s="32" t="s">
        <v>28</v>
      </c>
      <c r="S1416" s="32" t="s">
        <v>50</v>
      </c>
      <c r="T1416" s="32" t="s">
        <v>40</v>
      </c>
      <c r="U1416" s="32" t="s">
        <v>28</v>
      </c>
      <c r="V1416" s="32" t="s">
        <v>3</v>
      </c>
      <c r="W1416" s="32">
        <f>SUM(_xlfn.XLOOKUP(B1416,freq!$A$2:$A$40,freq!$B$2:$B$40,0),_xlfn.XLOOKUP(C1416,freq!$A$2:$A$40,freq!$B$2:$B$40,0),_xlfn.XLOOKUP(D1416,freq!$A$2:$A$40,freq!$B$2:$B$40,0),_xlfn.XLOOKUP(E1416,freq!$A$2:$A$40,freq!$B$2:$B$40,0),_xlfn.XLOOKUP(F1416,freq!$A$2:$A$40,freq!$B$2:$B$40,0),_xlfn.XLOOKUP(G1416,freq!$A$2:$A$40,freq!$B$2:$B$40,0),_xlfn.XLOOKUP(H1416,freq!$A$2:$A$40,freq!$B$2:$B$40,0),_xlfn.XLOOKUP(I1416,freq!$A$2:$A$40,freq!$B$2:$B$40,0),_xlfn.XLOOKUP(J1416,freq!$A$2:$A$40,freq!$B$2:$B$40,0),_xlfn.XLOOKUP(K1416,freq!$A$2:$A$40,freq!$B$2:$B$40,0),_xlfn.XLOOKUP(L1416,freq!$A$2:$A$40,freq!$B$2:$B$40,0),_xlfn.XLOOKUP(M1416,freq!$A$2:$A$40,freq!$B$2:$B$40,0),_xlfn.XLOOKUP(N1416,freq!$A$2:$A$40,freq!$B$2:$B$40,0),_xlfn.XLOOKUP(O1416,freq!$A$2:$A$40,freq!$B$2:$B$40,0),_xlfn.XLOOKUP(P1416,freq!$A$2:$A$40,freq!$B$2:$B$40,0),_xlfn.XLOOKUP(Q1416,freq!$A$2:$A$40,freq!$B$2:$B$40,0),_xlfn.XLOOKUP(R1416,freq!$A$2:$A$40,freq!$B$2:$B$40,0),_xlfn.XLOOKUP(S1416,freq!$A$2:$A$40,freq!$B$2:$B$40,0),_xlfn.XLOOKUP(T1416,freq!$A$2:$A$40,freq!$B$2:$B$40,0),_xlfn.XLOOKUP(U1416,freq!$A$2:$A$40,freq!$B$2:$B$40,0),_xlfn.XLOOKUP(V1416,freq!$A$2:$A$40,freq!$B$2:$B$40,0))</f>
        <v>44.83</v>
      </c>
    </row>
    <row r="1417" spans="1:23" hidden="1" x14ac:dyDescent="0.35">
      <c r="A1417" s="32" t="s">
        <v>2013</v>
      </c>
      <c r="B1417" s="32">
        <v>8</v>
      </c>
      <c r="C1417" s="32" t="s">
        <v>43</v>
      </c>
      <c r="D1417" s="32" t="s">
        <v>4</v>
      </c>
      <c r="E1417" s="32">
        <v>3</v>
      </c>
      <c r="F1417" s="32" t="s">
        <v>28</v>
      </c>
      <c r="G1417" s="32">
        <v>9</v>
      </c>
      <c r="H1417" s="32">
        <v>2</v>
      </c>
      <c r="I1417" s="32" t="s">
        <v>37</v>
      </c>
      <c r="J1417" s="32" t="s">
        <v>41</v>
      </c>
      <c r="K1417" s="32" t="s">
        <v>4</v>
      </c>
      <c r="L1417" s="32">
        <v>9</v>
      </c>
      <c r="M1417" s="32" t="s">
        <v>31</v>
      </c>
      <c r="N1417" s="32" t="s">
        <v>29</v>
      </c>
      <c r="O1417" s="32">
        <v>6</v>
      </c>
      <c r="P1417" s="32" t="s">
        <v>32</v>
      </c>
      <c r="Q1417" s="32">
        <v>3</v>
      </c>
      <c r="R1417" s="32" t="s">
        <v>32</v>
      </c>
      <c r="S1417" s="32">
        <v>9</v>
      </c>
      <c r="T1417" s="32" t="s">
        <v>48</v>
      </c>
      <c r="U1417" s="32" t="s">
        <v>40</v>
      </c>
      <c r="V1417" s="32" t="s">
        <v>31</v>
      </c>
      <c r="W1417" s="32">
        <f>SUM(_xlfn.XLOOKUP(B1417,freq!$A$2:$A$40,freq!$B$2:$B$40,0),_xlfn.XLOOKUP(C1417,freq!$A$2:$A$40,freq!$B$2:$B$40,0),_xlfn.XLOOKUP(D1417,freq!$A$2:$A$40,freq!$B$2:$B$40,0),_xlfn.XLOOKUP(E1417,freq!$A$2:$A$40,freq!$B$2:$B$40,0),_xlfn.XLOOKUP(F1417,freq!$A$2:$A$40,freq!$B$2:$B$40,0),_xlfn.XLOOKUP(G1417,freq!$A$2:$A$40,freq!$B$2:$B$40,0),_xlfn.XLOOKUP(H1417,freq!$A$2:$A$40,freq!$B$2:$B$40,0),_xlfn.XLOOKUP(I1417,freq!$A$2:$A$40,freq!$B$2:$B$40,0),_xlfn.XLOOKUP(J1417,freq!$A$2:$A$40,freq!$B$2:$B$40,0),_xlfn.XLOOKUP(K1417,freq!$A$2:$A$40,freq!$B$2:$B$40,0),_xlfn.XLOOKUP(L1417,freq!$A$2:$A$40,freq!$B$2:$B$40,0),_xlfn.XLOOKUP(M1417,freq!$A$2:$A$40,freq!$B$2:$B$40,0),_xlfn.XLOOKUP(N1417,freq!$A$2:$A$40,freq!$B$2:$B$40,0),_xlfn.XLOOKUP(O1417,freq!$A$2:$A$40,freq!$B$2:$B$40,0),_xlfn.XLOOKUP(P1417,freq!$A$2:$A$40,freq!$B$2:$B$40,0),_xlfn.XLOOKUP(Q1417,freq!$A$2:$A$40,freq!$B$2:$B$40,0),_xlfn.XLOOKUP(R1417,freq!$A$2:$A$40,freq!$B$2:$B$40,0),_xlfn.XLOOKUP(S1417,freq!$A$2:$A$40,freq!$B$2:$B$40,0),_xlfn.XLOOKUP(T1417,freq!$A$2:$A$40,freq!$B$2:$B$40,0),_xlfn.XLOOKUP(U1417,freq!$A$2:$A$40,freq!$B$2:$B$40,0),_xlfn.XLOOKUP(V1417,freq!$A$2:$A$40,freq!$B$2:$B$40,0))</f>
        <v>44.81</v>
      </c>
    </row>
    <row r="1418" spans="1:23" hidden="1" x14ac:dyDescent="0.35">
      <c r="A1418" s="32" t="s">
        <v>269</v>
      </c>
      <c r="B1418" s="32" t="s">
        <v>1</v>
      </c>
      <c r="C1418" s="32" t="s">
        <v>56</v>
      </c>
      <c r="D1418" s="32" t="s">
        <v>28</v>
      </c>
      <c r="E1418" s="32">
        <v>3</v>
      </c>
      <c r="F1418" s="32">
        <v>2</v>
      </c>
      <c r="G1418" s="32" t="s">
        <v>42</v>
      </c>
      <c r="H1418" s="32">
        <v>5</v>
      </c>
      <c r="I1418" s="32">
        <v>6</v>
      </c>
      <c r="J1418" s="32">
        <v>3</v>
      </c>
      <c r="K1418" s="32" t="s">
        <v>46</v>
      </c>
      <c r="L1418" s="32" t="s">
        <v>2</v>
      </c>
      <c r="M1418" s="32">
        <v>2</v>
      </c>
      <c r="N1418" s="32" t="s">
        <v>53</v>
      </c>
      <c r="O1418" s="32">
        <v>7</v>
      </c>
      <c r="P1418" s="32" t="s">
        <v>45</v>
      </c>
      <c r="Q1418" s="32" t="s">
        <v>28</v>
      </c>
      <c r="R1418" s="32" t="s">
        <v>42</v>
      </c>
      <c r="S1418" s="32" t="s">
        <v>29</v>
      </c>
      <c r="T1418" s="32" t="s">
        <v>53</v>
      </c>
      <c r="U1418" s="32">
        <v>5</v>
      </c>
      <c r="V1418" s="32">
        <v>1</v>
      </c>
      <c r="W1418" s="32">
        <f>SUM(_xlfn.XLOOKUP(B1418,freq!$A$2:$A$40,freq!$B$2:$B$40,0),_xlfn.XLOOKUP(C1418,freq!$A$2:$A$40,freq!$B$2:$B$40,0),_xlfn.XLOOKUP(D1418,freq!$A$2:$A$40,freq!$B$2:$B$40,0),_xlfn.XLOOKUP(E1418,freq!$A$2:$A$40,freq!$B$2:$B$40,0),_xlfn.XLOOKUP(F1418,freq!$A$2:$A$40,freq!$B$2:$B$40,0),_xlfn.XLOOKUP(G1418,freq!$A$2:$A$40,freq!$B$2:$B$40,0),_xlfn.XLOOKUP(H1418,freq!$A$2:$A$40,freq!$B$2:$B$40,0),_xlfn.XLOOKUP(I1418,freq!$A$2:$A$40,freq!$B$2:$B$40,0),_xlfn.XLOOKUP(J1418,freq!$A$2:$A$40,freq!$B$2:$B$40,0),_xlfn.XLOOKUP(K1418,freq!$A$2:$A$40,freq!$B$2:$B$40,0),_xlfn.XLOOKUP(L1418,freq!$A$2:$A$40,freq!$B$2:$B$40,0),_xlfn.XLOOKUP(M1418,freq!$A$2:$A$40,freq!$B$2:$B$40,0),_xlfn.XLOOKUP(N1418,freq!$A$2:$A$40,freq!$B$2:$B$40,0),_xlfn.XLOOKUP(O1418,freq!$A$2:$A$40,freq!$B$2:$B$40,0),_xlfn.XLOOKUP(P1418,freq!$A$2:$A$40,freq!$B$2:$B$40,0),_xlfn.XLOOKUP(Q1418,freq!$A$2:$A$40,freq!$B$2:$B$40,0),_xlfn.XLOOKUP(R1418,freq!$A$2:$A$40,freq!$B$2:$B$40,0),_xlfn.XLOOKUP(S1418,freq!$A$2:$A$40,freq!$B$2:$B$40,0),_xlfn.XLOOKUP(T1418,freq!$A$2:$A$40,freq!$B$2:$B$40,0),_xlfn.XLOOKUP(U1418,freq!$A$2:$A$40,freq!$B$2:$B$40,0),_xlfn.XLOOKUP(V1418,freq!$A$2:$A$40,freq!$B$2:$B$40,0))</f>
        <v>44.809999999999995</v>
      </c>
    </row>
    <row r="1419" spans="1:23" x14ac:dyDescent="0.35">
      <c r="A1419" s="32" t="s">
        <v>175</v>
      </c>
      <c r="B1419" s="32" t="s">
        <v>36</v>
      </c>
      <c r="C1419" s="32" t="s">
        <v>29</v>
      </c>
      <c r="D1419" s="32" t="s">
        <v>1</v>
      </c>
      <c r="E1419" s="32" t="s">
        <v>35</v>
      </c>
      <c r="F1419" s="32" t="s">
        <v>38</v>
      </c>
      <c r="G1419" s="32" t="s">
        <v>3</v>
      </c>
      <c r="H1419" s="32" t="s">
        <v>29</v>
      </c>
      <c r="I1419" s="32" t="s">
        <v>42</v>
      </c>
      <c r="J1419" s="32">
        <v>0</v>
      </c>
      <c r="K1419" s="32">
        <v>7</v>
      </c>
      <c r="L1419" s="32" t="s">
        <v>38</v>
      </c>
      <c r="M1419" s="32" t="s">
        <v>40</v>
      </c>
      <c r="N1419" s="32">
        <v>7</v>
      </c>
      <c r="O1419" s="32" t="s">
        <v>38</v>
      </c>
      <c r="P1419" s="32" t="s">
        <v>53</v>
      </c>
      <c r="Q1419" s="32" t="s">
        <v>0</v>
      </c>
      <c r="R1419" s="32" t="s">
        <v>32</v>
      </c>
      <c r="S1419" s="32">
        <v>6</v>
      </c>
      <c r="T1419" s="32" t="s">
        <v>56</v>
      </c>
      <c r="U1419" s="32">
        <v>6</v>
      </c>
      <c r="V1419" s="32" t="s">
        <v>53</v>
      </c>
      <c r="W1419" s="32">
        <f>SUM(_xlfn.XLOOKUP(B1419,freq!$A$2:$A$40,freq!$B$2:$B$40,0),_xlfn.XLOOKUP(C1419,freq!$A$2:$A$40,freq!$B$2:$B$40,0),_xlfn.XLOOKUP(D1419,freq!$A$2:$A$40,freq!$B$2:$B$40,0),_xlfn.XLOOKUP(E1419,freq!$A$2:$A$40,freq!$B$2:$B$40,0),_xlfn.XLOOKUP(F1419,freq!$A$2:$A$40,freq!$B$2:$B$40,0),_xlfn.XLOOKUP(G1419,freq!$A$2:$A$40,freq!$B$2:$B$40,0),_xlfn.XLOOKUP(H1419,freq!$A$2:$A$40,freq!$B$2:$B$40,0),_xlfn.XLOOKUP(I1419,freq!$A$2:$A$40,freq!$B$2:$B$40,0),_xlfn.XLOOKUP(J1419,freq!$A$2:$A$40,freq!$B$2:$B$40,0),_xlfn.XLOOKUP(K1419,freq!$A$2:$A$40,freq!$B$2:$B$40,0),_xlfn.XLOOKUP(L1419,freq!$A$2:$A$40,freq!$B$2:$B$40,0),_xlfn.XLOOKUP(M1419,freq!$A$2:$A$40,freq!$B$2:$B$40,0),_xlfn.XLOOKUP(N1419,freq!$A$2:$A$40,freq!$B$2:$B$40,0),_xlfn.XLOOKUP(O1419,freq!$A$2:$A$40,freq!$B$2:$B$40,0),_xlfn.XLOOKUP(P1419,freq!$A$2:$A$40,freq!$B$2:$B$40,0),_xlfn.XLOOKUP(Q1419,freq!$A$2:$A$40,freq!$B$2:$B$40,0),_xlfn.XLOOKUP(R1419,freq!$A$2:$A$40,freq!$B$2:$B$40,0),_xlfn.XLOOKUP(S1419,freq!$A$2:$A$40,freq!$B$2:$B$40,0),_xlfn.XLOOKUP(T1419,freq!$A$2:$A$40,freq!$B$2:$B$40,0),_xlfn.XLOOKUP(U1419,freq!$A$2:$A$40,freq!$B$2:$B$40,0),_xlfn.XLOOKUP(V1419,freq!$A$2:$A$40,freq!$B$2:$B$40,0))</f>
        <v>44.790000000000006</v>
      </c>
    </row>
    <row r="1420" spans="1:23" hidden="1" x14ac:dyDescent="0.35">
      <c r="A1420" s="32" t="s">
        <v>144</v>
      </c>
      <c r="B1420" s="32" t="s">
        <v>34</v>
      </c>
      <c r="C1420" s="32" t="s">
        <v>37</v>
      </c>
      <c r="D1420" s="32" t="s">
        <v>34</v>
      </c>
      <c r="E1420" s="32" t="s">
        <v>45</v>
      </c>
      <c r="F1420" s="32" t="s">
        <v>50</v>
      </c>
      <c r="G1420" s="32">
        <v>2</v>
      </c>
      <c r="H1420" s="32" t="s">
        <v>40</v>
      </c>
      <c r="I1420" s="32" t="s">
        <v>40</v>
      </c>
      <c r="J1420" s="32" t="s">
        <v>33</v>
      </c>
      <c r="K1420" s="32" t="s">
        <v>3</v>
      </c>
      <c r="L1420" s="32" t="s">
        <v>42</v>
      </c>
      <c r="M1420" s="32" t="s">
        <v>59</v>
      </c>
      <c r="N1420" s="32" t="s">
        <v>30</v>
      </c>
      <c r="O1420" s="32">
        <v>9</v>
      </c>
      <c r="P1420" s="32" t="s">
        <v>2</v>
      </c>
      <c r="Q1420" s="32" t="s">
        <v>41</v>
      </c>
      <c r="R1420" s="32" t="s">
        <v>0</v>
      </c>
      <c r="S1420" s="32" t="s">
        <v>42</v>
      </c>
      <c r="T1420" s="32">
        <v>3</v>
      </c>
      <c r="U1420" s="32" t="s">
        <v>59</v>
      </c>
      <c r="V1420" s="32">
        <v>4</v>
      </c>
      <c r="W1420" s="32">
        <f>SUM(_xlfn.XLOOKUP(B1420,freq!$A$2:$A$40,freq!$B$2:$B$40,0),_xlfn.XLOOKUP(C1420,freq!$A$2:$A$40,freq!$B$2:$B$40,0),_xlfn.XLOOKUP(D1420,freq!$A$2:$A$40,freq!$B$2:$B$40,0),_xlfn.XLOOKUP(E1420,freq!$A$2:$A$40,freq!$B$2:$B$40,0),_xlfn.XLOOKUP(F1420,freq!$A$2:$A$40,freq!$B$2:$B$40,0),_xlfn.XLOOKUP(G1420,freq!$A$2:$A$40,freq!$B$2:$B$40,0),_xlfn.XLOOKUP(H1420,freq!$A$2:$A$40,freq!$B$2:$B$40,0),_xlfn.XLOOKUP(I1420,freq!$A$2:$A$40,freq!$B$2:$B$40,0),_xlfn.XLOOKUP(J1420,freq!$A$2:$A$40,freq!$B$2:$B$40,0),_xlfn.XLOOKUP(K1420,freq!$A$2:$A$40,freq!$B$2:$B$40,0),_xlfn.XLOOKUP(L1420,freq!$A$2:$A$40,freq!$B$2:$B$40,0),_xlfn.XLOOKUP(M1420,freq!$A$2:$A$40,freq!$B$2:$B$40,0),_xlfn.XLOOKUP(N1420,freq!$A$2:$A$40,freq!$B$2:$B$40,0),_xlfn.XLOOKUP(O1420,freq!$A$2:$A$40,freq!$B$2:$B$40,0),_xlfn.XLOOKUP(P1420,freq!$A$2:$A$40,freq!$B$2:$B$40,0),_xlfn.XLOOKUP(Q1420,freq!$A$2:$A$40,freq!$B$2:$B$40,0),_xlfn.XLOOKUP(R1420,freq!$A$2:$A$40,freq!$B$2:$B$40,0),_xlfn.XLOOKUP(S1420,freq!$A$2:$A$40,freq!$B$2:$B$40,0),_xlfn.XLOOKUP(T1420,freq!$A$2:$A$40,freq!$B$2:$B$40,0),_xlfn.XLOOKUP(U1420,freq!$A$2:$A$40,freq!$B$2:$B$40,0),_xlfn.XLOOKUP(V1420,freq!$A$2:$A$40,freq!$B$2:$B$40,0))</f>
        <v>44.760000000000005</v>
      </c>
    </row>
    <row r="1421" spans="1:23" hidden="1" x14ac:dyDescent="0.35">
      <c r="A1421" s="32" t="s">
        <v>511</v>
      </c>
      <c r="B1421" s="32" t="s">
        <v>44</v>
      </c>
      <c r="C1421" s="32" t="s">
        <v>36</v>
      </c>
      <c r="D1421" s="32" t="s">
        <v>38</v>
      </c>
      <c r="E1421" s="32" t="s">
        <v>32</v>
      </c>
      <c r="F1421" s="32" t="s">
        <v>56</v>
      </c>
      <c r="G1421" s="32">
        <v>1</v>
      </c>
      <c r="H1421" s="32" t="s">
        <v>0</v>
      </c>
      <c r="I1421" s="32" t="s">
        <v>34</v>
      </c>
      <c r="J1421" s="32" t="s">
        <v>40</v>
      </c>
      <c r="K1421" s="32">
        <v>7</v>
      </c>
      <c r="L1421" s="32">
        <v>1</v>
      </c>
      <c r="M1421" s="32" t="s">
        <v>3</v>
      </c>
      <c r="N1421" s="32" t="s">
        <v>43</v>
      </c>
      <c r="O1421" s="32" t="s">
        <v>49</v>
      </c>
      <c r="P1421" s="32">
        <v>1</v>
      </c>
      <c r="Q1421" s="32">
        <v>7</v>
      </c>
      <c r="R1421" s="32" t="s">
        <v>1</v>
      </c>
      <c r="S1421" s="32" t="s">
        <v>36</v>
      </c>
      <c r="T1421" s="32" t="s">
        <v>35</v>
      </c>
      <c r="U1421" s="32" t="s">
        <v>43</v>
      </c>
      <c r="V1421" s="32">
        <v>8</v>
      </c>
      <c r="W1421" s="32">
        <f>SUM(_xlfn.XLOOKUP(B1421,freq!$A$2:$A$40,freq!$B$2:$B$40,0),_xlfn.XLOOKUP(C1421,freq!$A$2:$A$40,freq!$B$2:$B$40,0),_xlfn.XLOOKUP(D1421,freq!$A$2:$A$40,freq!$B$2:$B$40,0),_xlfn.XLOOKUP(E1421,freq!$A$2:$A$40,freq!$B$2:$B$40,0),_xlfn.XLOOKUP(F1421,freq!$A$2:$A$40,freq!$B$2:$B$40,0),_xlfn.XLOOKUP(G1421,freq!$A$2:$A$40,freq!$B$2:$B$40,0),_xlfn.XLOOKUP(H1421,freq!$A$2:$A$40,freq!$B$2:$B$40,0),_xlfn.XLOOKUP(I1421,freq!$A$2:$A$40,freq!$B$2:$B$40,0),_xlfn.XLOOKUP(J1421,freq!$A$2:$A$40,freq!$B$2:$B$40,0),_xlfn.XLOOKUP(K1421,freq!$A$2:$A$40,freq!$B$2:$B$40,0),_xlfn.XLOOKUP(L1421,freq!$A$2:$A$40,freq!$B$2:$B$40,0),_xlfn.XLOOKUP(M1421,freq!$A$2:$A$40,freq!$B$2:$B$40,0),_xlfn.XLOOKUP(N1421,freq!$A$2:$A$40,freq!$B$2:$B$40,0),_xlfn.XLOOKUP(O1421,freq!$A$2:$A$40,freq!$B$2:$B$40,0),_xlfn.XLOOKUP(P1421,freq!$A$2:$A$40,freq!$B$2:$B$40,0),_xlfn.XLOOKUP(Q1421,freq!$A$2:$A$40,freq!$B$2:$B$40,0),_xlfn.XLOOKUP(R1421,freq!$A$2:$A$40,freq!$B$2:$B$40,0),_xlfn.XLOOKUP(S1421,freq!$A$2:$A$40,freq!$B$2:$B$40,0),_xlfn.XLOOKUP(T1421,freq!$A$2:$A$40,freq!$B$2:$B$40,0),_xlfn.XLOOKUP(U1421,freq!$A$2:$A$40,freq!$B$2:$B$40,0),_xlfn.XLOOKUP(V1421,freq!$A$2:$A$40,freq!$B$2:$B$40,0))</f>
        <v>44.74</v>
      </c>
    </row>
    <row r="1422" spans="1:23" hidden="1" x14ac:dyDescent="0.35">
      <c r="A1422" s="32" t="s">
        <v>392</v>
      </c>
      <c r="B1422" s="32" t="s">
        <v>2</v>
      </c>
      <c r="C1422" s="32" t="s">
        <v>4</v>
      </c>
      <c r="D1422" s="32">
        <v>8</v>
      </c>
      <c r="E1422" s="32" t="s">
        <v>43</v>
      </c>
      <c r="F1422" s="32" t="s">
        <v>50</v>
      </c>
      <c r="G1422" s="32" t="s">
        <v>45</v>
      </c>
      <c r="H1422" s="32" t="s">
        <v>0</v>
      </c>
      <c r="I1422" s="32" t="s">
        <v>33</v>
      </c>
      <c r="J1422" s="32">
        <v>4</v>
      </c>
      <c r="K1422" s="32">
        <v>1</v>
      </c>
      <c r="L1422" s="32" t="s">
        <v>41</v>
      </c>
      <c r="M1422" s="32" t="s">
        <v>37</v>
      </c>
      <c r="N1422" s="32" t="s">
        <v>36</v>
      </c>
      <c r="O1422" s="32">
        <v>3</v>
      </c>
      <c r="P1422" s="32" t="s">
        <v>28</v>
      </c>
      <c r="Q1422" s="32" t="s">
        <v>30</v>
      </c>
      <c r="R1422" s="32" t="s">
        <v>38</v>
      </c>
      <c r="S1422" s="32" t="s">
        <v>34</v>
      </c>
      <c r="T1422" s="32" t="s">
        <v>29</v>
      </c>
      <c r="U1422" s="32">
        <v>5</v>
      </c>
      <c r="V1422" s="32" t="s">
        <v>30</v>
      </c>
      <c r="W1422" s="32">
        <f>SUM(_xlfn.XLOOKUP(B1422,freq!$A$2:$A$40,freq!$B$2:$B$40,0),_xlfn.XLOOKUP(C1422,freq!$A$2:$A$40,freq!$B$2:$B$40,0),_xlfn.XLOOKUP(D1422,freq!$A$2:$A$40,freq!$B$2:$B$40,0),_xlfn.XLOOKUP(E1422,freq!$A$2:$A$40,freq!$B$2:$B$40,0),_xlfn.XLOOKUP(F1422,freq!$A$2:$A$40,freq!$B$2:$B$40,0),_xlfn.XLOOKUP(G1422,freq!$A$2:$A$40,freq!$B$2:$B$40,0),_xlfn.XLOOKUP(H1422,freq!$A$2:$A$40,freq!$B$2:$B$40,0),_xlfn.XLOOKUP(I1422,freq!$A$2:$A$40,freq!$B$2:$B$40,0),_xlfn.XLOOKUP(J1422,freq!$A$2:$A$40,freq!$B$2:$B$40,0),_xlfn.XLOOKUP(K1422,freq!$A$2:$A$40,freq!$B$2:$B$40,0),_xlfn.XLOOKUP(L1422,freq!$A$2:$A$40,freq!$B$2:$B$40,0),_xlfn.XLOOKUP(M1422,freq!$A$2:$A$40,freq!$B$2:$B$40,0),_xlfn.XLOOKUP(N1422,freq!$A$2:$A$40,freq!$B$2:$B$40,0),_xlfn.XLOOKUP(O1422,freq!$A$2:$A$40,freq!$B$2:$B$40,0),_xlfn.XLOOKUP(P1422,freq!$A$2:$A$40,freq!$B$2:$B$40,0),_xlfn.XLOOKUP(Q1422,freq!$A$2:$A$40,freq!$B$2:$B$40,0),_xlfn.XLOOKUP(R1422,freq!$A$2:$A$40,freq!$B$2:$B$40,0),_xlfn.XLOOKUP(S1422,freq!$A$2:$A$40,freq!$B$2:$B$40,0),_xlfn.XLOOKUP(T1422,freq!$A$2:$A$40,freq!$B$2:$B$40,0),_xlfn.XLOOKUP(U1422,freq!$A$2:$A$40,freq!$B$2:$B$40,0),_xlfn.XLOOKUP(V1422,freq!$A$2:$A$40,freq!$B$2:$B$40,0))</f>
        <v>44.73</v>
      </c>
    </row>
    <row r="1423" spans="1:23" hidden="1" x14ac:dyDescent="0.35">
      <c r="A1423" s="32" t="s">
        <v>764</v>
      </c>
      <c r="B1423" s="32">
        <v>8</v>
      </c>
      <c r="C1423" s="32" t="s">
        <v>33</v>
      </c>
      <c r="D1423" s="32">
        <v>1</v>
      </c>
      <c r="E1423" s="32" t="s">
        <v>35</v>
      </c>
      <c r="F1423" s="32">
        <v>1</v>
      </c>
      <c r="G1423" s="32" t="s">
        <v>53</v>
      </c>
      <c r="H1423" s="32" t="s">
        <v>38</v>
      </c>
      <c r="I1423" s="32">
        <v>8</v>
      </c>
      <c r="J1423" s="32" t="s">
        <v>35</v>
      </c>
      <c r="K1423" s="32" t="s">
        <v>32</v>
      </c>
      <c r="L1423" s="32">
        <v>2</v>
      </c>
      <c r="M1423" s="32" t="s">
        <v>53</v>
      </c>
      <c r="N1423" s="32" t="s">
        <v>29</v>
      </c>
      <c r="O1423" s="32" t="s">
        <v>41</v>
      </c>
      <c r="P1423" s="32" t="s">
        <v>48</v>
      </c>
      <c r="Q1423" s="32" t="s">
        <v>40</v>
      </c>
      <c r="R1423" s="32" t="s">
        <v>44</v>
      </c>
      <c r="S1423" s="32">
        <v>3</v>
      </c>
      <c r="T1423" s="32">
        <v>9</v>
      </c>
      <c r="U1423" s="32" t="s">
        <v>1</v>
      </c>
      <c r="V1423" s="32" t="s">
        <v>53</v>
      </c>
      <c r="W1423" s="32">
        <f>SUM(_xlfn.XLOOKUP(B1423,freq!$A$2:$A$40,freq!$B$2:$B$40,0),_xlfn.XLOOKUP(C1423,freq!$A$2:$A$40,freq!$B$2:$B$40,0),_xlfn.XLOOKUP(D1423,freq!$A$2:$A$40,freq!$B$2:$B$40,0),_xlfn.XLOOKUP(E1423,freq!$A$2:$A$40,freq!$B$2:$B$40,0),_xlfn.XLOOKUP(F1423,freq!$A$2:$A$40,freq!$B$2:$B$40,0),_xlfn.XLOOKUP(G1423,freq!$A$2:$A$40,freq!$B$2:$B$40,0),_xlfn.XLOOKUP(H1423,freq!$A$2:$A$40,freq!$B$2:$B$40,0),_xlfn.XLOOKUP(I1423,freq!$A$2:$A$40,freq!$B$2:$B$40,0),_xlfn.XLOOKUP(J1423,freq!$A$2:$A$40,freq!$B$2:$B$40,0),_xlfn.XLOOKUP(K1423,freq!$A$2:$A$40,freq!$B$2:$B$40,0),_xlfn.XLOOKUP(L1423,freq!$A$2:$A$40,freq!$B$2:$B$40,0),_xlfn.XLOOKUP(M1423,freq!$A$2:$A$40,freq!$B$2:$B$40,0),_xlfn.XLOOKUP(N1423,freq!$A$2:$A$40,freq!$B$2:$B$40,0),_xlfn.XLOOKUP(O1423,freq!$A$2:$A$40,freq!$B$2:$B$40,0),_xlfn.XLOOKUP(P1423,freq!$A$2:$A$40,freq!$B$2:$B$40,0),_xlfn.XLOOKUP(Q1423,freq!$A$2:$A$40,freq!$B$2:$B$40,0),_xlfn.XLOOKUP(R1423,freq!$A$2:$A$40,freq!$B$2:$B$40,0),_xlfn.XLOOKUP(S1423,freq!$A$2:$A$40,freq!$B$2:$B$40,0),_xlfn.XLOOKUP(T1423,freq!$A$2:$A$40,freq!$B$2:$B$40,0),_xlfn.XLOOKUP(U1423,freq!$A$2:$A$40,freq!$B$2:$B$40,0),_xlfn.XLOOKUP(V1423,freq!$A$2:$A$40,freq!$B$2:$B$40,0))</f>
        <v>44.699999999999996</v>
      </c>
    </row>
    <row r="1424" spans="1:23" hidden="1" x14ac:dyDescent="0.35">
      <c r="A1424" s="32" t="s">
        <v>1666</v>
      </c>
      <c r="B1424" s="32" t="s">
        <v>31</v>
      </c>
      <c r="C1424" s="32" t="s">
        <v>46</v>
      </c>
      <c r="D1424" s="32" t="s">
        <v>58</v>
      </c>
      <c r="E1424" s="32" t="s">
        <v>36</v>
      </c>
      <c r="F1424" s="32" t="s">
        <v>59</v>
      </c>
      <c r="G1424" s="32" t="s">
        <v>1</v>
      </c>
      <c r="H1424" s="32">
        <v>7</v>
      </c>
      <c r="I1424" s="32">
        <v>7</v>
      </c>
      <c r="J1424" s="32">
        <v>6</v>
      </c>
      <c r="K1424" s="32">
        <v>3</v>
      </c>
      <c r="L1424" s="32" t="s">
        <v>42</v>
      </c>
      <c r="M1424" s="32" t="s">
        <v>31</v>
      </c>
      <c r="N1424" s="32" t="s">
        <v>40</v>
      </c>
      <c r="O1424" s="32" t="s">
        <v>35</v>
      </c>
      <c r="P1424" s="32" t="s">
        <v>43</v>
      </c>
      <c r="Q1424" s="32" t="s">
        <v>53</v>
      </c>
      <c r="R1424" s="32" t="s">
        <v>30</v>
      </c>
      <c r="S1424" s="32" t="s">
        <v>59</v>
      </c>
      <c r="T1424" s="32">
        <v>6</v>
      </c>
      <c r="U1424" s="32" t="s">
        <v>32</v>
      </c>
      <c r="V1424" s="32">
        <v>8</v>
      </c>
      <c r="W1424" s="32">
        <f>SUM(_xlfn.XLOOKUP(B1424,freq!$A$2:$A$40,freq!$B$2:$B$40,0),_xlfn.XLOOKUP(C1424,freq!$A$2:$A$40,freq!$B$2:$B$40,0),_xlfn.XLOOKUP(D1424,freq!$A$2:$A$40,freq!$B$2:$B$40,0),_xlfn.XLOOKUP(E1424,freq!$A$2:$A$40,freq!$B$2:$B$40,0),_xlfn.XLOOKUP(F1424,freq!$A$2:$A$40,freq!$B$2:$B$40,0),_xlfn.XLOOKUP(G1424,freq!$A$2:$A$40,freq!$B$2:$B$40,0),_xlfn.XLOOKUP(H1424,freq!$A$2:$A$40,freq!$B$2:$B$40,0),_xlfn.XLOOKUP(I1424,freq!$A$2:$A$40,freq!$B$2:$B$40,0),_xlfn.XLOOKUP(J1424,freq!$A$2:$A$40,freq!$B$2:$B$40,0),_xlfn.XLOOKUP(K1424,freq!$A$2:$A$40,freq!$B$2:$B$40,0),_xlfn.XLOOKUP(L1424,freq!$A$2:$A$40,freq!$B$2:$B$40,0),_xlfn.XLOOKUP(M1424,freq!$A$2:$A$40,freq!$B$2:$B$40,0),_xlfn.XLOOKUP(N1424,freq!$A$2:$A$40,freq!$B$2:$B$40,0),_xlfn.XLOOKUP(O1424,freq!$A$2:$A$40,freq!$B$2:$B$40,0),_xlfn.XLOOKUP(P1424,freq!$A$2:$A$40,freq!$B$2:$B$40,0),_xlfn.XLOOKUP(Q1424,freq!$A$2:$A$40,freq!$B$2:$B$40,0),_xlfn.XLOOKUP(R1424,freq!$A$2:$A$40,freq!$B$2:$B$40,0),_xlfn.XLOOKUP(S1424,freq!$A$2:$A$40,freq!$B$2:$B$40,0),_xlfn.XLOOKUP(T1424,freq!$A$2:$A$40,freq!$B$2:$B$40,0),_xlfn.XLOOKUP(U1424,freq!$A$2:$A$40,freq!$B$2:$B$40,0),_xlfn.XLOOKUP(V1424,freq!$A$2:$A$40,freq!$B$2:$B$40,0))</f>
        <v>44.690000000000005</v>
      </c>
    </row>
    <row r="1425" spans="1:23" hidden="1" x14ac:dyDescent="0.35">
      <c r="A1425" s="32" t="s">
        <v>1294</v>
      </c>
      <c r="B1425" s="32" t="s">
        <v>4</v>
      </c>
      <c r="C1425" s="32" t="s">
        <v>32</v>
      </c>
      <c r="D1425" s="32" t="s">
        <v>44</v>
      </c>
      <c r="E1425" s="32" t="s">
        <v>43</v>
      </c>
      <c r="F1425" s="32">
        <v>2</v>
      </c>
      <c r="G1425" s="32" t="s">
        <v>4</v>
      </c>
      <c r="H1425" s="32" t="s">
        <v>28</v>
      </c>
      <c r="I1425" s="32" t="s">
        <v>31</v>
      </c>
      <c r="J1425" s="32">
        <v>3</v>
      </c>
      <c r="K1425" s="32" t="s">
        <v>48</v>
      </c>
      <c r="L1425" s="32" t="s">
        <v>30</v>
      </c>
      <c r="M1425" s="32" t="s">
        <v>1</v>
      </c>
      <c r="N1425" s="32" t="s">
        <v>49</v>
      </c>
      <c r="O1425" s="32">
        <v>2</v>
      </c>
      <c r="P1425" s="32" t="s">
        <v>49</v>
      </c>
      <c r="Q1425" s="32">
        <v>0</v>
      </c>
      <c r="R1425" s="32" t="s">
        <v>44</v>
      </c>
      <c r="S1425" s="32">
        <v>9</v>
      </c>
      <c r="T1425" s="32" t="s">
        <v>0</v>
      </c>
      <c r="U1425" s="32" t="s">
        <v>28</v>
      </c>
      <c r="V1425" s="32" t="s">
        <v>41</v>
      </c>
      <c r="W1425" s="32">
        <f>SUM(_xlfn.XLOOKUP(B1425,freq!$A$2:$A$40,freq!$B$2:$B$40,0),_xlfn.XLOOKUP(C1425,freq!$A$2:$A$40,freq!$B$2:$B$40,0),_xlfn.XLOOKUP(D1425,freq!$A$2:$A$40,freq!$B$2:$B$40,0),_xlfn.XLOOKUP(E1425,freq!$A$2:$A$40,freq!$B$2:$B$40,0),_xlfn.XLOOKUP(F1425,freq!$A$2:$A$40,freq!$B$2:$B$40,0),_xlfn.XLOOKUP(G1425,freq!$A$2:$A$40,freq!$B$2:$B$40,0),_xlfn.XLOOKUP(H1425,freq!$A$2:$A$40,freq!$B$2:$B$40,0),_xlfn.XLOOKUP(I1425,freq!$A$2:$A$40,freq!$B$2:$B$40,0),_xlfn.XLOOKUP(J1425,freq!$A$2:$A$40,freq!$B$2:$B$40,0),_xlfn.XLOOKUP(K1425,freq!$A$2:$A$40,freq!$B$2:$B$40,0),_xlfn.XLOOKUP(L1425,freq!$A$2:$A$40,freq!$B$2:$B$40,0),_xlfn.XLOOKUP(M1425,freq!$A$2:$A$40,freq!$B$2:$B$40,0),_xlfn.XLOOKUP(N1425,freq!$A$2:$A$40,freq!$B$2:$B$40,0),_xlfn.XLOOKUP(O1425,freq!$A$2:$A$40,freq!$B$2:$B$40,0),_xlfn.XLOOKUP(P1425,freq!$A$2:$A$40,freq!$B$2:$B$40,0),_xlfn.XLOOKUP(Q1425,freq!$A$2:$A$40,freq!$B$2:$B$40,0),_xlfn.XLOOKUP(R1425,freq!$A$2:$A$40,freq!$B$2:$B$40,0),_xlfn.XLOOKUP(S1425,freq!$A$2:$A$40,freq!$B$2:$B$40,0),_xlfn.XLOOKUP(T1425,freq!$A$2:$A$40,freq!$B$2:$B$40,0),_xlfn.XLOOKUP(U1425,freq!$A$2:$A$40,freq!$B$2:$B$40,0),_xlfn.XLOOKUP(V1425,freq!$A$2:$A$40,freq!$B$2:$B$40,0))</f>
        <v>44.679999999999993</v>
      </c>
    </row>
    <row r="1426" spans="1:23" hidden="1" x14ac:dyDescent="0.35">
      <c r="A1426" s="32" t="s">
        <v>610</v>
      </c>
      <c r="B1426" s="32" t="s">
        <v>2</v>
      </c>
      <c r="C1426" s="32">
        <v>9</v>
      </c>
      <c r="D1426" s="32">
        <v>1</v>
      </c>
      <c r="E1426" s="32">
        <v>6</v>
      </c>
      <c r="F1426" s="32">
        <v>0</v>
      </c>
      <c r="G1426" s="32" t="s">
        <v>42</v>
      </c>
      <c r="H1426" s="32" t="s">
        <v>35</v>
      </c>
      <c r="I1426" s="32" t="s">
        <v>44</v>
      </c>
      <c r="J1426" s="32">
        <v>3</v>
      </c>
      <c r="K1426" s="32">
        <v>0</v>
      </c>
      <c r="L1426" s="32" t="s">
        <v>50</v>
      </c>
      <c r="M1426" s="32" t="s">
        <v>42</v>
      </c>
      <c r="N1426" s="32" t="s">
        <v>38</v>
      </c>
      <c r="O1426" s="32" t="s">
        <v>56</v>
      </c>
      <c r="P1426" s="32" t="s">
        <v>29</v>
      </c>
      <c r="Q1426" s="32" t="s">
        <v>59</v>
      </c>
      <c r="R1426" s="32" t="s">
        <v>42</v>
      </c>
      <c r="S1426" s="32" t="s">
        <v>53</v>
      </c>
      <c r="T1426" s="32" t="s">
        <v>32</v>
      </c>
      <c r="U1426" s="32" t="s">
        <v>56</v>
      </c>
      <c r="V1426" s="32" t="s">
        <v>59</v>
      </c>
      <c r="W1426" s="32">
        <f>SUM(_xlfn.XLOOKUP(B1426,freq!$A$2:$A$40,freq!$B$2:$B$40,0),_xlfn.XLOOKUP(C1426,freq!$A$2:$A$40,freq!$B$2:$B$40,0),_xlfn.XLOOKUP(D1426,freq!$A$2:$A$40,freq!$B$2:$B$40,0),_xlfn.XLOOKUP(E1426,freq!$A$2:$A$40,freq!$B$2:$B$40,0),_xlfn.XLOOKUP(F1426,freq!$A$2:$A$40,freq!$B$2:$B$40,0),_xlfn.XLOOKUP(G1426,freq!$A$2:$A$40,freq!$B$2:$B$40,0),_xlfn.XLOOKUP(H1426,freq!$A$2:$A$40,freq!$B$2:$B$40,0),_xlfn.XLOOKUP(I1426,freq!$A$2:$A$40,freq!$B$2:$B$40,0),_xlfn.XLOOKUP(J1426,freq!$A$2:$A$40,freq!$B$2:$B$40,0),_xlfn.XLOOKUP(K1426,freq!$A$2:$A$40,freq!$B$2:$B$40,0),_xlfn.XLOOKUP(L1426,freq!$A$2:$A$40,freq!$B$2:$B$40,0),_xlfn.XLOOKUP(M1426,freq!$A$2:$A$40,freq!$B$2:$B$40,0),_xlfn.XLOOKUP(N1426,freq!$A$2:$A$40,freq!$B$2:$B$40,0),_xlfn.XLOOKUP(O1426,freq!$A$2:$A$40,freq!$B$2:$B$40,0),_xlfn.XLOOKUP(P1426,freq!$A$2:$A$40,freq!$B$2:$B$40,0),_xlfn.XLOOKUP(Q1426,freq!$A$2:$A$40,freq!$B$2:$B$40,0),_xlfn.XLOOKUP(R1426,freq!$A$2:$A$40,freq!$B$2:$B$40,0),_xlfn.XLOOKUP(S1426,freq!$A$2:$A$40,freq!$B$2:$B$40,0),_xlfn.XLOOKUP(T1426,freq!$A$2:$A$40,freq!$B$2:$B$40,0),_xlfn.XLOOKUP(U1426,freq!$A$2:$A$40,freq!$B$2:$B$40,0),_xlfn.XLOOKUP(V1426,freq!$A$2:$A$40,freq!$B$2:$B$40,0))</f>
        <v>44.63000000000001</v>
      </c>
    </row>
    <row r="1427" spans="1:23" hidden="1" x14ac:dyDescent="0.35">
      <c r="A1427" s="32" t="s">
        <v>539</v>
      </c>
      <c r="B1427" s="32" t="s">
        <v>56</v>
      </c>
      <c r="C1427" s="32">
        <v>5</v>
      </c>
      <c r="D1427" s="32" t="s">
        <v>44</v>
      </c>
      <c r="E1427" s="32" t="s">
        <v>42</v>
      </c>
      <c r="F1427" s="32" t="s">
        <v>4</v>
      </c>
      <c r="G1427" s="32" t="s">
        <v>44</v>
      </c>
      <c r="H1427" s="32" t="s">
        <v>53</v>
      </c>
      <c r="I1427" s="32">
        <v>8</v>
      </c>
      <c r="J1427" s="32" t="s">
        <v>1</v>
      </c>
      <c r="K1427" s="32" t="s">
        <v>4</v>
      </c>
      <c r="L1427" s="32" t="s">
        <v>50</v>
      </c>
      <c r="M1427" s="32" t="s">
        <v>53</v>
      </c>
      <c r="N1427" s="32" t="s">
        <v>34</v>
      </c>
      <c r="O1427" s="32" t="s">
        <v>41</v>
      </c>
      <c r="P1427" s="32" t="s">
        <v>36</v>
      </c>
      <c r="Q1427" s="32" t="s">
        <v>34</v>
      </c>
      <c r="R1427" s="32" t="s">
        <v>31</v>
      </c>
      <c r="S1427" s="32" t="s">
        <v>49</v>
      </c>
      <c r="T1427" s="32" t="s">
        <v>42</v>
      </c>
      <c r="U1427" s="32">
        <v>2</v>
      </c>
      <c r="V1427" s="32" t="s">
        <v>36</v>
      </c>
      <c r="W1427" s="32">
        <f>SUM(_xlfn.XLOOKUP(B1427,freq!$A$2:$A$40,freq!$B$2:$B$40,0),_xlfn.XLOOKUP(C1427,freq!$A$2:$A$40,freq!$B$2:$B$40,0),_xlfn.XLOOKUP(D1427,freq!$A$2:$A$40,freq!$B$2:$B$40,0),_xlfn.XLOOKUP(E1427,freq!$A$2:$A$40,freq!$B$2:$B$40,0),_xlfn.XLOOKUP(F1427,freq!$A$2:$A$40,freq!$B$2:$B$40,0),_xlfn.XLOOKUP(G1427,freq!$A$2:$A$40,freq!$B$2:$B$40,0),_xlfn.XLOOKUP(H1427,freq!$A$2:$A$40,freq!$B$2:$B$40,0),_xlfn.XLOOKUP(I1427,freq!$A$2:$A$40,freq!$B$2:$B$40,0),_xlfn.XLOOKUP(J1427,freq!$A$2:$A$40,freq!$B$2:$B$40,0),_xlfn.XLOOKUP(K1427,freq!$A$2:$A$40,freq!$B$2:$B$40,0),_xlfn.XLOOKUP(L1427,freq!$A$2:$A$40,freq!$B$2:$B$40,0),_xlfn.XLOOKUP(M1427,freq!$A$2:$A$40,freq!$B$2:$B$40,0),_xlfn.XLOOKUP(N1427,freq!$A$2:$A$40,freq!$B$2:$B$40,0),_xlfn.XLOOKUP(O1427,freq!$A$2:$A$40,freq!$B$2:$B$40,0),_xlfn.XLOOKUP(P1427,freq!$A$2:$A$40,freq!$B$2:$B$40,0),_xlfn.XLOOKUP(Q1427,freq!$A$2:$A$40,freq!$B$2:$B$40,0),_xlfn.XLOOKUP(R1427,freq!$A$2:$A$40,freq!$B$2:$B$40,0),_xlfn.XLOOKUP(S1427,freq!$A$2:$A$40,freq!$B$2:$B$40,0),_xlfn.XLOOKUP(T1427,freq!$A$2:$A$40,freq!$B$2:$B$40,0),_xlfn.XLOOKUP(U1427,freq!$A$2:$A$40,freq!$B$2:$B$40,0),_xlfn.XLOOKUP(V1427,freq!$A$2:$A$40,freq!$B$2:$B$40,0))</f>
        <v>44.63</v>
      </c>
    </row>
    <row r="1428" spans="1:23" x14ac:dyDescent="0.35">
      <c r="A1428" s="32" t="s">
        <v>776</v>
      </c>
      <c r="B1428" s="32" t="s">
        <v>36</v>
      </c>
      <c r="C1428" s="32" t="s">
        <v>35</v>
      </c>
      <c r="D1428" s="32">
        <v>0</v>
      </c>
      <c r="E1428" s="32" t="s">
        <v>42</v>
      </c>
      <c r="F1428" s="32" t="s">
        <v>32</v>
      </c>
      <c r="G1428" s="32">
        <v>6</v>
      </c>
      <c r="H1428" s="32" t="s">
        <v>40</v>
      </c>
      <c r="I1428" s="32" t="s">
        <v>30</v>
      </c>
      <c r="J1428" s="32" t="s">
        <v>32</v>
      </c>
      <c r="K1428" s="32" t="s">
        <v>33</v>
      </c>
      <c r="L1428" s="32" t="s">
        <v>33</v>
      </c>
      <c r="M1428" s="32">
        <v>6</v>
      </c>
      <c r="N1428" s="32" t="s">
        <v>32</v>
      </c>
      <c r="O1428" s="32" t="s">
        <v>58</v>
      </c>
      <c r="P1428" s="32" t="s">
        <v>29</v>
      </c>
      <c r="Q1428" s="32" t="s">
        <v>53</v>
      </c>
      <c r="R1428" s="32" t="s">
        <v>29</v>
      </c>
      <c r="S1428" s="32" t="s">
        <v>45</v>
      </c>
      <c r="T1428" s="32">
        <v>9</v>
      </c>
      <c r="U1428" s="32" t="s">
        <v>48</v>
      </c>
      <c r="V1428" s="32" t="s">
        <v>40</v>
      </c>
      <c r="W1428" s="32">
        <f>SUM(_xlfn.XLOOKUP(B1428,freq!$A$2:$A$40,freq!$B$2:$B$40,0),_xlfn.XLOOKUP(C1428,freq!$A$2:$A$40,freq!$B$2:$B$40,0),_xlfn.XLOOKUP(D1428,freq!$A$2:$A$40,freq!$B$2:$B$40,0),_xlfn.XLOOKUP(E1428,freq!$A$2:$A$40,freq!$B$2:$B$40,0),_xlfn.XLOOKUP(F1428,freq!$A$2:$A$40,freq!$B$2:$B$40,0),_xlfn.XLOOKUP(G1428,freq!$A$2:$A$40,freq!$B$2:$B$40,0),_xlfn.XLOOKUP(H1428,freq!$A$2:$A$40,freq!$B$2:$B$40,0),_xlfn.XLOOKUP(I1428,freq!$A$2:$A$40,freq!$B$2:$B$40,0),_xlfn.XLOOKUP(J1428,freq!$A$2:$A$40,freq!$B$2:$B$40,0),_xlfn.XLOOKUP(K1428,freq!$A$2:$A$40,freq!$B$2:$B$40,0),_xlfn.XLOOKUP(L1428,freq!$A$2:$A$40,freq!$B$2:$B$40,0),_xlfn.XLOOKUP(M1428,freq!$A$2:$A$40,freq!$B$2:$B$40,0),_xlfn.XLOOKUP(N1428,freq!$A$2:$A$40,freq!$B$2:$B$40,0),_xlfn.XLOOKUP(O1428,freq!$A$2:$A$40,freq!$B$2:$B$40,0),_xlfn.XLOOKUP(P1428,freq!$A$2:$A$40,freq!$B$2:$B$40,0),_xlfn.XLOOKUP(Q1428,freq!$A$2:$A$40,freq!$B$2:$B$40,0),_xlfn.XLOOKUP(R1428,freq!$A$2:$A$40,freq!$B$2:$B$40,0),_xlfn.XLOOKUP(S1428,freq!$A$2:$A$40,freq!$B$2:$B$40,0),_xlfn.XLOOKUP(T1428,freq!$A$2:$A$40,freq!$B$2:$B$40,0),_xlfn.XLOOKUP(U1428,freq!$A$2:$A$40,freq!$B$2:$B$40,0),_xlfn.XLOOKUP(V1428,freq!$A$2:$A$40,freq!$B$2:$B$40,0))</f>
        <v>44.589999999999996</v>
      </c>
    </row>
    <row r="1429" spans="1:23" hidden="1" x14ac:dyDescent="0.35">
      <c r="A1429" s="32" t="s">
        <v>885</v>
      </c>
      <c r="B1429" s="32" t="s">
        <v>30</v>
      </c>
      <c r="C1429" s="32" t="s">
        <v>33</v>
      </c>
      <c r="D1429" s="32" t="s">
        <v>42</v>
      </c>
      <c r="E1429" s="32" t="s">
        <v>31</v>
      </c>
      <c r="F1429" s="32">
        <v>3</v>
      </c>
      <c r="G1429" s="32" t="s">
        <v>4</v>
      </c>
      <c r="H1429" s="32">
        <v>5</v>
      </c>
      <c r="I1429" s="32" t="s">
        <v>0</v>
      </c>
      <c r="J1429" s="32" t="s">
        <v>3</v>
      </c>
      <c r="K1429" s="32" t="s">
        <v>37</v>
      </c>
      <c r="L1429" s="32">
        <v>9</v>
      </c>
      <c r="M1429" s="32" t="s">
        <v>35</v>
      </c>
      <c r="N1429" s="32" t="s">
        <v>40</v>
      </c>
      <c r="O1429" s="32">
        <v>8</v>
      </c>
      <c r="P1429" s="32" t="s">
        <v>36</v>
      </c>
      <c r="Q1429" s="32">
        <v>5</v>
      </c>
      <c r="R1429" s="32" t="s">
        <v>37</v>
      </c>
      <c r="S1429" s="32">
        <v>9</v>
      </c>
      <c r="T1429" s="32">
        <v>7</v>
      </c>
      <c r="U1429" s="32">
        <v>5</v>
      </c>
      <c r="V1429" s="32" t="s">
        <v>28</v>
      </c>
      <c r="W1429" s="32">
        <f>SUM(_xlfn.XLOOKUP(B1429,freq!$A$2:$A$40,freq!$B$2:$B$40,0),_xlfn.XLOOKUP(C1429,freq!$A$2:$A$40,freq!$B$2:$B$40,0),_xlfn.XLOOKUP(D1429,freq!$A$2:$A$40,freq!$B$2:$B$40,0),_xlfn.XLOOKUP(E1429,freq!$A$2:$A$40,freq!$B$2:$B$40,0),_xlfn.XLOOKUP(F1429,freq!$A$2:$A$40,freq!$B$2:$B$40,0),_xlfn.XLOOKUP(G1429,freq!$A$2:$A$40,freq!$B$2:$B$40,0),_xlfn.XLOOKUP(H1429,freq!$A$2:$A$40,freq!$B$2:$B$40,0),_xlfn.XLOOKUP(I1429,freq!$A$2:$A$40,freq!$B$2:$B$40,0),_xlfn.XLOOKUP(J1429,freq!$A$2:$A$40,freq!$B$2:$B$40,0),_xlfn.XLOOKUP(K1429,freq!$A$2:$A$40,freq!$B$2:$B$40,0),_xlfn.XLOOKUP(L1429,freq!$A$2:$A$40,freq!$B$2:$B$40,0),_xlfn.XLOOKUP(M1429,freq!$A$2:$A$40,freq!$B$2:$B$40,0),_xlfn.XLOOKUP(N1429,freq!$A$2:$A$40,freq!$B$2:$B$40,0),_xlfn.XLOOKUP(O1429,freq!$A$2:$A$40,freq!$B$2:$B$40,0),_xlfn.XLOOKUP(P1429,freq!$A$2:$A$40,freq!$B$2:$B$40,0),_xlfn.XLOOKUP(Q1429,freq!$A$2:$A$40,freq!$B$2:$B$40,0),_xlfn.XLOOKUP(R1429,freq!$A$2:$A$40,freq!$B$2:$B$40,0),_xlfn.XLOOKUP(S1429,freq!$A$2:$A$40,freq!$B$2:$B$40,0),_xlfn.XLOOKUP(T1429,freq!$A$2:$A$40,freq!$B$2:$B$40,0),_xlfn.XLOOKUP(U1429,freq!$A$2:$A$40,freq!$B$2:$B$40,0),_xlfn.XLOOKUP(V1429,freq!$A$2:$A$40,freq!$B$2:$B$40,0))</f>
        <v>44.58</v>
      </c>
    </row>
    <row r="1430" spans="1:23" hidden="1" x14ac:dyDescent="0.35">
      <c r="A1430" s="32" t="s">
        <v>70</v>
      </c>
      <c r="B1430" s="32">
        <v>8</v>
      </c>
      <c r="C1430" s="32" t="s">
        <v>35</v>
      </c>
      <c r="D1430" s="32">
        <v>2</v>
      </c>
      <c r="E1430" s="32">
        <v>3</v>
      </c>
      <c r="F1430" s="32" t="s">
        <v>42</v>
      </c>
      <c r="G1430" s="32" t="s">
        <v>43</v>
      </c>
      <c r="H1430" s="32" t="s">
        <v>32</v>
      </c>
      <c r="I1430" s="32" t="s">
        <v>30</v>
      </c>
      <c r="J1430" s="32">
        <v>2</v>
      </c>
      <c r="K1430" s="32" t="s">
        <v>44</v>
      </c>
      <c r="L1430" s="32" t="s">
        <v>56</v>
      </c>
      <c r="M1430" s="32" t="s">
        <v>43</v>
      </c>
      <c r="N1430" s="32" t="s">
        <v>1</v>
      </c>
      <c r="O1430" s="32">
        <v>3</v>
      </c>
      <c r="P1430" s="32">
        <v>8</v>
      </c>
      <c r="Q1430" s="32" t="s">
        <v>28</v>
      </c>
      <c r="R1430" s="32">
        <v>2</v>
      </c>
      <c r="S1430" s="32">
        <v>5</v>
      </c>
      <c r="T1430" s="32" t="s">
        <v>43</v>
      </c>
      <c r="U1430" s="32" t="s">
        <v>3</v>
      </c>
      <c r="V1430" s="32" t="s">
        <v>31</v>
      </c>
      <c r="W1430" s="32">
        <f>SUM(_xlfn.XLOOKUP(B1430,freq!$A$2:$A$40,freq!$B$2:$B$40,0),_xlfn.XLOOKUP(C1430,freq!$A$2:$A$40,freq!$B$2:$B$40,0),_xlfn.XLOOKUP(D1430,freq!$A$2:$A$40,freq!$B$2:$B$40,0),_xlfn.XLOOKUP(E1430,freq!$A$2:$A$40,freq!$B$2:$B$40,0),_xlfn.XLOOKUP(F1430,freq!$A$2:$A$40,freq!$B$2:$B$40,0),_xlfn.XLOOKUP(G1430,freq!$A$2:$A$40,freq!$B$2:$B$40,0),_xlfn.XLOOKUP(H1430,freq!$A$2:$A$40,freq!$B$2:$B$40,0),_xlfn.XLOOKUP(I1430,freq!$A$2:$A$40,freq!$B$2:$B$40,0),_xlfn.XLOOKUP(J1430,freq!$A$2:$A$40,freq!$B$2:$B$40,0),_xlfn.XLOOKUP(K1430,freq!$A$2:$A$40,freq!$B$2:$B$40,0),_xlfn.XLOOKUP(L1430,freq!$A$2:$A$40,freq!$B$2:$B$40,0),_xlfn.XLOOKUP(M1430,freq!$A$2:$A$40,freq!$B$2:$B$40,0),_xlfn.XLOOKUP(N1430,freq!$A$2:$A$40,freq!$B$2:$B$40,0),_xlfn.XLOOKUP(O1430,freq!$A$2:$A$40,freq!$B$2:$B$40,0),_xlfn.XLOOKUP(P1430,freq!$A$2:$A$40,freq!$B$2:$B$40,0),_xlfn.XLOOKUP(Q1430,freq!$A$2:$A$40,freq!$B$2:$B$40,0),_xlfn.XLOOKUP(R1430,freq!$A$2:$A$40,freq!$B$2:$B$40,0),_xlfn.XLOOKUP(S1430,freq!$A$2:$A$40,freq!$B$2:$B$40,0),_xlfn.XLOOKUP(T1430,freq!$A$2:$A$40,freq!$B$2:$B$40,0),_xlfn.XLOOKUP(U1430,freq!$A$2:$A$40,freq!$B$2:$B$40,0),_xlfn.XLOOKUP(V1430,freq!$A$2:$A$40,freq!$B$2:$B$40,0))</f>
        <v>44.52</v>
      </c>
    </row>
    <row r="1431" spans="1:23" hidden="1" x14ac:dyDescent="0.35">
      <c r="A1431" s="32" t="s">
        <v>1343</v>
      </c>
      <c r="B1431" s="32">
        <v>1</v>
      </c>
      <c r="C1431" s="32">
        <v>1</v>
      </c>
      <c r="D1431" s="32" t="s">
        <v>3</v>
      </c>
      <c r="E1431" s="32" t="s">
        <v>2</v>
      </c>
      <c r="F1431" s="32" t="s">
        <v>3</v>
      </c>
      <c r="G1431" s="32" t="s">
        <v>48</v>
      </c>
      <c r="H1431" s="32" t="s">
        <v>50</v>
      </c>
      <c r="I1431" s="32" t="s">
        <v>56</v>
      </c>
      <c r="J1431" s="32">
        <v>3</v>
      </c>
      <c r="K1431" s="32">
        <v>1</v>
      </c>
      <c r="L1431" s="32">
        <v>0</v>
      </c>
      <c r="M1431" s="32" t="s">
        <v>43</v>
      </c>
      <c r="N1431" s="32" t="s">
        <v>3</v>
      </c>
      <c r="O1431" s="32" t="s">
        <v>29</v>
      </c>
      <c r="P1431" s="32" t="s">
        <v>43</v>
      </c>
      <c r="Q1431" s="32" t="s">
        <v>50</v>
      </c>
      <c r="R1431" s="32" t="s">
        <v>40</v>
      </c>
      <c r="S1431" s="32">
        <v>3</v>
      </c>
      <c r="T1431" s="32" t="s">
        <v>38</v>
      </c>
      <c r="U1431" s="32">
        <v>6</v>
      </c>
      <c r="V1431" s="32">
        <v>0</v>
      </c>
      <c r="W1431" s="32">
        <f>SUM(_xlfn.XLOOKUP(B1431,freq!$A$2:$A$40,freq!$B$2:$B$40,0),_xlfn.XLOOKUP(C1431,freq!$A$2:$A$40,freq!$B$2:$B$40,0),_xlfn.XLOOKUP(D1431,freq!$A$2:$A$40,freq!$B$2:$B$40,0),_xlfn.XLOOKUP(E1431,freq!$A$2:$A$40,freq!$B$2:$B$40,0),_xlfn.XLOOKUP(F1431,freq!$A$2:$A$40,freq!$B$2:$B$40,0),_xlfn.XLOOKUP(G1431,freq!$A$2:$A$40,freq!$B$2:$B$40,0),_xlfn.XLOOKUP(H1431,freq!$A$2:$A$40,freq!$B$2:$B$40,0),_xlfn.XLOOKUP(I1431,freq!$A$2:$A$40,freq!$B$2:$B$40,0),_xlfn.XLOOKUP(J1431,freq!$A$2:$A$40,freq!$B$2:$B$40,0),_xlfn.XLOOKUP(K1431,freq!$A$2:$A$40,freq!$B$2:$B$40,0),_xlfn.XLOOKUP(L1431,freq!$A$2:$A$40,freq!$B$2:$B$40,0),_xlfn.XLOOKUP(M1431,freq!$A$2:$A$40,freq!$B$2:$B$40,0),_xlfn.XLOOKUP(N1431,freq!$A$2:$A$40,freq!$B$2:$B$40,0),_xlfn.XLOOKUP(O1431,freq!$A$2:$A$40,freq!$B$2:$B$40,0),_xlfn.XLOOKUP(P1431,freq!$A$2:$A$40,freq!$B$2:$B$40,0),_xlfn.XLOOKUP(Q1431,freq!$A$2:$A$40,freq!$B$2:$B$40,0),_xlfn.XLOOKUP(R1431,freq!$A$2:$A$40,freq!$B$2:$B$40,0),_xlfn.XLOOKUP(S1431,freq!$A$2:$A$40,freq!$B$2:$B$40,0),_xlfn.XLOOKUP(T1431,freq!$A$2:$A$40,freq!$B$2:$B$40,0),_xlfn.XLOOKUP(U1431,freq!$A$2:$A$40,freq!$B$2:$B$40,0),_xlfn.XLOOKUP(V1431,freq!$A$2:$A$40,freq!$B$2:$B$40,0))</f>
        <v>44.499999999999993</v>
      </c>
    </row>
    <row r="1432" spans="1:23" hidden="1" x14ac:dyDescent="0.35">
      <c r="A1432" s="32" t="s">
        <v>1064</v>
      </c>
      <c r="B1432" s="32" t="s">
        <v>59</v>
      </c>
      <c r="C1432" s="32">
        <v>5</v>
      </c>
      <c r="D1432" s="32" t="s">
        <v>0</v>
      </c>
      <c r="E1432" s="32" t="s">
        <v>37</v>
      </c>
      <c r="F1432" s="32" t="s">
        <v>58</v>
      </c>
      <c r="G1432" s="32">
        <v>5</v>
      </c>
      <c r="H1432" s="32" t="s">
        <v>0</v>
      </c>
      <c r="I1432" s="32" t="s">
        <v>33</v>
      </c>
      <c r="J1432" s="32" t="s">
        <v>30</v>
      </c>
      <c r="K1432" s="32" t="s">
        <v>37</v>
      </c>
      <c r="L1432" s="32">
        <v>5</v>
      </c>
      <c r="M1432" s="32" t="s">
        <v>45</v>
      </c>
      <c r="N1432" s="32" t="s">
        <v>43</v>
      </c>
      <c r="O1432" s="32">
        <v>7</v>
      </c>
      <c r="P1432" s="32" t="s">
        <v>35</v>
      </c>
      <c r="Q1432" s="32" t="s">
        <v>58</v>
      </c>
      <c r="R1432" s="32" t="s">
        <v>59</v>
      </c>
      <c r="S1432" s="32" t="s">
        <v>0</v>
      </c>
      <c r="T1432" s="32" t="s">
        <v>40</v>
      </c>
      <c r="U1432" s="32" t="s">
        <v>34</v>
      </c>
      <c r="V1432" s="32" t="s">
        <v>32</v>
      </c>
      <c r="W1432" s="32">
        <f>SUM(_xlfn.XLOOKUP(B1432,freq!$A$2:$A$40,freq!$B$2:$B$40,0),_xlfn.XLOOKUP(C1432,freq!$A$2:$A$40,freq!$B$2:$B$40,0),_xlfn.XLOOKUP(D1432,freq!$A$2:$A$40,freq!$B$2:$B$40,0),_xlfn.XLOOKUP(E1432,freq!$A$2:$A$40,freq!$B$2:$B$40,0),_xlfn.XLOOKUP(F1432,freq!$A$2:$A$40,freq!$B$2:$B$40,0),_xlfn.XLOOKUP(G1432,freq!$A$2:$A$40,freq!$B$2:$B$40,0),_xlfn.XLOOKUP(H1432,freq!$A$2:$A$40,freq!$B$2:$B$40,0),_xlfn.XLOOKUP(I1432,freq!$A$2:$A$40,freq!$B$2:$B$40,0),_xlfn.XLOOKUP(J1432,freq!$A$2:$A$40,freq!$B$2:$B$40,0),_xlfn.XLOOKUP(K1432,freq!$A$2:$A$40,freq!$B$2:$B$40,0),_xlfn.XLOOKUP(L1432,freq!$A$2:$A$40,freq!$B$2:$B$40,0),_xlfn.XLOOKUP(M1432,freq!$A$2:$A$40,freq!$B$2:$B$40,0),_xlfn.XLOOKUP(N1432,freq!$A$2:$A$40,freq!$B$2:$B$40,0),_xlfn.XLOOKUP(O1432,freq!$A$2:$A$40,freq!$B$2:$B$40,0),_xlfn.XLOOKUP(P1432,freq!$A$2:$A$40,freq!$B$2:$B$40,0),_xlfn.XLOOKUP(Q1432,freq!$A$2:$A$40,freq!$B$2:$B$40,0),_xlfn.XLOOKUP(R1432,freq!$A$2:$A$40,freq!$B$2:$B$40,0),_xlfn.XLOOKUP(S1432,freq!$A$2:$A$40,freq!$B$2:$B$40,0),_xlfn.XLOOKUP(T1432,freq!$A$2:$A$40,freq!$B$2:$B$40,0),_xlfn.XLOOKUP(U1432,freq!$A$2:$A$40,freq!$B$2:$B$40,0),_xlfn.XLOOKUP(V1432,freq!$A$2:$A$40,freq!$B$2:$B$40,0))</f>
        <v>44.490000000000009</v>
      </c>
    </row>
    <row r="1433" spans="1:23" hidden="1" x14ac:dyDescent="0.35">
      <c r="A1433" s="32" t="s">
        <v>1244</v>
      </c>
      <c r="B1433" s="32" t="s">
        <v>38</v>
      </c>
      <c r="C1433" s="32">
        <v>4</v>
      </c>
      <c r="D1433" s="32" t="s">
        <v>4</v>
      </c>
      <c r="E1433" s="32">
        <v>7</v>
      </c>
      <c r="F1433" s="32" t="s">
        <v>28</v>
      </c>
      <c r="G1433" s="32">
        <v>6</v>
      </c>
      <c r="H1433" s="32">
        <v>8</v>
      </c>
      <c r="I1433" s="32">
        <v>1</v>
      </c>
      <c r="J1433" s="32">
        <v>9</v>
      </c>
      <c r="K1433" s="32">
        <v>4</v>
      </c>
      <c r="L1433" s="32" t="s">
        <v>50</v>
      </c>
      <c r="M1433" s="32" t="s">
        <v>44</v>
      </c>
      <c r="N1433" s="32" t="s">
        <v>46</v>
      </c>
      <c r="O1433" s="32" t="s">
        <v>45</v>
      </c>
      <c r="P1433" s="32">
        <v>3</v>
      </c>
      <c r="Q1433" s="32" t="s">
        <v>4</v>
      </c>
      <c r="R1433" s="32" t="s">
        <v>36</v>
      </c>
      <c r="S1433" s="32" t="s">
        <v>1</v>
      </c>
      <c r="T1433" s="32" t="s">
        <v>53</v>
      </c>
      <c r="U1433" s="32" t="s">
        <v>46</v>
      </c>
      <c r="V1433" s="32">
        <v>2</v>
      </c>
      <c r="W1433" s="32">
        <f>SUM(_xlfn.XLOOKUP(B1433,freq!$A$2:$A$40,freq!$B$2:$B$40,0),_xlfn.XLOOKUP(C1433,freq!$A$2:$A$40,freq!$B$2:$B$40,0),_xlfn.XLOOKUP(D1433,freq!$A$2:$A$40,freq!$B$2:$B$40,0),_xlfn.XLOOKUP(E1433,freq!$A$2:$A$40,freq!$B$2:$B$40,0),_xlfn.XLOOKUP(F1433,freq!$A$2:$A$40,freq!$B$2:$B$40,0),_xlfn.XLOOKUP(G1433,freq!$A$2:$A$40,freq!$B$2:$B$40,0),_xlfn.XLOOKUP(H1433,freq!$A$2:$A$40,freq!$B$2:$B$40,0),_xlfn.XLOOKUP(I1433,freq!$A$2:$A$40,freq!$B$2:$B$40,0),_xlfn.XLOOKUP(J1433,freq!$A$2:$A$40,freq!$B$2:$B$40,0),_xlfn.XLOOKUP(K1433,freq!$A$2:$A$40,freq!$B$2:$B$40,0),_xlfn.XLOOKUP(L1433,freq!$A$2:$A$40,freq!$B$2:$B$40,0),_xlfn.XLOOKUP(M1433,freq!$A$2:$A$40,freq!$B$2:$B$40,0),_xlfn.XLOOKUP(N1433,freq!$A$2:$A$40,freq!$B$2:$B$40,0),_xlfn.XLOOKUP(O1433,freq!$A$2:$A$40,freq!$B$2:$B$40,0),_xlfn.XLOOKUP(P1433,freq!$A$2:$A$40,freq!$B$2:$B$40,0),_xlfn.XLOOKUP(Q1433,freq!$A$2:$A$40,freq!$B$2:$B$40,0),_xlfn.XLOOKUP(R1433,freq!$A$2:$A$40,freq!$B$2:$B$40,0),_xlfn.XLOOKUP(S1433,freq!$A$2:$A$40,freq!$B$2:$B$40,0),_xlfn.XLOOKUP(T1433,freq!$A$2:$A$40,freq!$B$2:$B$40,0),_xlfn.XLOOKUP(U1433,freq!$A$2:$A$40,freq!$B$2:$B$40,0),_xlfn.XLOOKUP(V1433,freq!$A$2:$A$40,freq!$B$2:$B$40,0))</f>
        <v>44.47</v>
      </c>
    </row>
    <row r="1434" spans="1:23" hidden="1" x14ac:dyDescent="0.35">
      <c r="A1434" s="32" t="s">
        <v>544</v>
      </c>
      <c r="B1434" s="32" t="s">
        <v>41</v>
      </c>
      <c r="C1434" s="32" t="s">
        <v>34</v>
      </c>
      <c r="D1434" s="32">
        <v>8</v>
      </c>
      <c r="E1434" s="32" t="s">
        <v>50</v>
      </c>
      <c r="F1434" s="32" t="s">
        <v>28</v>
      </c>
      <c r="G1434" s="32" t="s">
        <v>44</v>
      </c>
      <c r="H1434" s="32" t="s">
        <v>3</v>
      </c>
      <c r="I1434" s="32" t="s">
        <v>46</v>
      </c>
      <c r="J1434" s="32">
        <v>4</v>
      </c>
      <c r="K1434" s="32" t="s">
        <v>40</v>
      </c>
      <c r="L1434" s="32">
        <v>0</v>
      </c>
      <c r="M1434" s="32" t="s">
        <v>40</v>
      </c>
      <c r="N1434" s="32" t="s">
        <v>58</v>
      </c>
      <c r="O1434" s="32" t="s">
        <v>31</v>
      </c>
      <c r="P1434" s="32" t="s">
        <v>30</v>
      </c>
      <c r="Q1434" s="32" t="s">
        <v>56</v>
      </c>
      <c r="R1434" s="32" t="s">
        <v>28</v>
      </c>
      <c r="S1434" s="32" t="s">
        <v>34</v>
      </c>
      <c r="T1434" s="32" t="s">
        <v>42</v>
      </c>
      <c r="U1434" s="32" t="s">
        <v>46</v>
      </c>
      <c r="V1434" s="32" t="s">
        <v>44</v>
      </c>
      <c r="W1434" s="32">
        <f>SUM(_xlfn.XLOOKUP(B1434,freq!$A$2:$A$40,freq!$B$2:$B$40,0),_xlfn.XLOOKUP(C1434,freq!$A$2:$A$40,freq!$B$2:$B$40,0),_xlfn.XLOOKUP(D1434,freq!$A$2:$A$40,freq!$B$2:$B$40,0),_xlfn.XLOOKUP(E1434,freq!$A$2:$A$40,freq!$B$2:$B$40,0),_xlfn.XLOOKUP(F1434,freq!$A$2:$A$40,freq!$B$2:$B$40,0),_xlfn.XLOOKUP(G1434,freq!$A$2:$A$40,freq!$B$2:$B$40,0),_xlfn.XLOOKUP(H1434,freq!$A$2:$A$40,freq!$B$2:$B$40,0),_xlfn.XLOOKUP(I1434,freq!$A$2:$A$40,freq!$B$2:$B$40,0),_xlfn.XLOOKUP(J1434,freq!$A$2:$A$40,freq!$B$2:$B$40,0),_xlfn.XLOOKUP(K1434,freq!$A$2:$A$40,freq!$B$2:$B$40,0),_xlfn.XLOOKUP(L1434,freq!$A$2:$A$40,freq!$B$2:$B$40,0),_xlfn.XLOOKUP(M1434,freq!$A$2:$A$40,freq!$B$2:$B$40,0),_xlfn.XLOOKUP(N1434,freq!$A$2:$A$40,freq!$B$2:$B$40,0),_xlfn.XLOOKUP(O1434,freq!$A$2:$A$40,freq!$B$2:$B$40,0),_xlfn.XLOOKUP(P1434,freq!$A$2:$A$40,freq!$B$2:$B$40,0),_xlfn.XLOOKUP(Q1434,freq!$A$2:$A$40,freq!$B$2:$B$40,0),_xlfn.XLOOKUP(R1434,freq!$A$2:$A$40,freq!$B$2:$B$40,0),_xlfn.XLOOKUP(S1434,freq!$A$2:$A$40,freq!$B$2:$B$40,0),_xlfn.XLOOKUP(T1434,freq!$A$2:$A$40,freq!$B$2:$B$40,0),_xlfn.XLOOKUP(U1434,freq!$A$2:$A$40,freq!$B$2:$B$40,0),_xlfn.XLOOKUP(V1434,freq!$A$2:$A$40,freq!$B$2:$B$40,0))</f>
        <v>44.419999999999995</v>
      </c>
    </row>
    <row r="1435" spans="1:23" hidden="1" x14ac:dyDescent="0.35">
      <c r="A1435" s="32" t="s">
        <v>682</v>
      </c>
      <c r="B1435" s="32">
        <v>8</v>
      </c>
      <c r="C1435" s="32" t="s">
        <v>36</v>
      </c>
      <c r="D1435" s="32" t="s">
        <v>0</v>
      </c>
      <c r="E1435" s="32" t="s">
        <v>44</v>
      </c>
      <c r="F1435" s="32" t="s">
        <v>29</v>
      </c>
      <c r="G1435" s="32" t="s">
        <v>0</v>
      </c>
      <c r="H1435" s="32" t="s">
        <v>43</v>
      </c>
      <c r="I1435" s="32" t="s">
        <v>49</v>
      </c>
      <c r="J1435" s="32" t="s">
        <v>4</v>
      </c>
      <c r="K1435" s="32" t="s">
        <v>56</v>
      </c>
      <c r="L1435" s="32" t="s">
        <v>1</v>
      </c>
      <c r="M1435" s="32">
        <v>4</v>
      </c>
      <c r="N1435" s="32">
        <v>2</v>
      </c>
      <c r="O1435" s="32">
        <v>0</v>
      </c>
      <c r="P1435" s="32" t="s">
        <v>2</v>
      </c>
      <c r="Q1435" s="32" t="s">
        <v>31</v>
      </c>
      <c r="R1435" s="32" t="s">
        <v>0</v>
      </c>
      <c r="S1435" s="32" t="s">
        <v>42</v>
      </c>
      <c r="T1435" s="32">
        <v>5</v>
      </c>
      <c r="U1435" s="32" t="s">
        <v>30</v>
      </c>
      <c r="V1435" s="32" t="s">
        <v>33</v>
      </c>
      <c r="W1435" s="32">
        <f>SUM(_xlfn.XLOOKUP(B1435,freq!$A$2:$A$40,freq!$B$2:$B$40,0),_xlfn.XLOOKUP(C1435,freq!$A$2:$A$40,freq!$B$2:$B$40,0),_xlfn.XLOOKUP(D1435,freq!$A$2:$A$40,freq!$B$2:$B$40,0),_xlfn.XLOOKUP(E1435,freq!$A$2:$A$40,freq!$B$2:$B$40,0),_xlfn.XLOOKUP(F1435,freq!$A$2:$A$40,freq!$B$2:$B$40,0),_xlfn.XLOOKUP(G1435,freq!$A$2:$A$40,freq!$B$2:$B$40,0),_xlfn.XLOOKUP(H1435,freq!$A$2:$A$40,freq!$B$2:$B$40,0),_xlfn.XLOOKUP(I1435,freq!$A$2:$A$40,freq!$B$2:$B$40,0),_xlfn.XLOOKUP(J1435,freq!$A$2:$A$40,freq!$B$2:$B$40,0),_xlfn.XLOOKUP(K1435,freq!$A$2:$A$40,freq!$B$2:$B$40,0),_xlfn.XLOOKUP(L1435,freq!$A$2:$A$40,freq!$B$2:$B$40,0),_xlfn.XLOOKUP(M1435,freq!$A$2:$A$40,freq!$B$2:$B$40,0),_xlfn.XLOOKUP(N1435,freq!$A$2:$A$40,freq!$B$2:$B$40,0),_xlfn.XLOOKUP(O1435,freq!$A$2:$A$40,freq!$B$2:$B$40,0),_xlfn.XLOOKUP(P1435,freq!$A$2:$A$40,freq!$B$2:$B$40,0),_xlfn.XLOOKUP(Q1435,freq!$A$2:$A$40,freq!$B$2:$B$40,0),_xlfn.XLOOKUP(R1435,freq!$A$2:$A$40,freq!$B$2:$B$40,0),_xlfn.XLOOKUP(S1435,freq!$A$2:$A$40,freq!$B$2:$B$40,0),_xlfn.XLOOKUP(T1435,freq!$A$2:$A$40,freq!$B$2:$B$40,0),_xlfn.XLOOKUP(U1435,freq!$A$2:$A$40,freq!$B$2:$B$40,0),_xlfn.XLOOKUP(V1435,freq!$A$2:$A$40,freq!$B$2:$B$40,0))</f>
        <v>44.34</v>
      </c>
    </row>
    <row r="1436" spans="1:23" hidden="1" x14ac:dyDescent="0.35">
      <c r="A1436" s="32" t="s">
        <v>160</v>
      </c>
      <c r="B1436" s="32" t="s">
        <v>40</v>
      </c>
      <c r="C1436" s="32" t="s">
        <v>28</v>
      </c>
      <c r="D1436" s="32" t="s">
        <v>0</v>
      </c>
      <c r="E1436" s="32" t="s">
        <v>49</v>
      </c>
      <c r="F1436" s="32" t="s">
        <v>50</v>
      </c>
      <c r="G1436" s="32" t="s">
        <v>37</v>
      </c>
      <c r="H1436" s="32" t="s">
        <v>53</v>
      </c>
      <c r="I1436" s="32">
        <v>1</v>
      </c>
      <c r="J1436" s="32" t="s">
        <v>2</v>
      </c>
      <c r="K1436" s="32" t="s">
        <v>44</v>
      </c>
      <c r="L1436" s="32" t="s">
        <v>33</v>
      </c>
      <c r="M1436" s="32">
        <v>6</v>
      </c>
      <c r="N1436" s="32" t="s">
        <v>58</v>
      </c>
      <c r="O1436" s="32" t="s">
        <v>2</v>
      </c>
      <c r="P1436" s="32" t="s">
        <v>34</v>
      </c>
      <c r="Q1436" s="32">
        <v>0</v>
      </c>
      <c r="R1436" s="32" t="s">
        <v>58</v>
      </c>
      <c r="S1436" s="32" t="s">
        <v>33</v>
      </c>
      <c r="T1436" s="32" t="s">
        <v>32</v>
      </c>
      <c r="U1436" s="32" t="s">
        <v>34</v>
      </c>
      <c r="V1436" s="32" t="s">
        <v>46</v>
      </c>
      <c r="W1436" s="32">
        <f>SUM(_xlfn.XLOOKUP(B1436,freq!$A$2:$A$40,freq!$B$2:$B$40,0),_xlfn.XLOOKUP(C1436,freq!$A$2:$A$40,freq!$B$2:$B$40,0),_xlfn.XLOOKUP(D1436,freq!$A$2:$A$40,freq!$B$2:$B$40,0),_xlfn.XLOOKUP(E1436,freq!$A$2:$A$40,freq!$B$2:$B$40,0),_xlfn.XLOOKUP(F1436,freq!$A$2:$A$40,freq!$B$2:$B$40,0),_xlfn.XLOOKUP(G1436,freq!$A$2:$A$40,freq!$B$2:$B$40,0),_xlfn.XLOOKUP(H1436,freq!$A$2:$A$40,freq!$B$2:$B$40,0),_xlfn.XLOOKUP(I1436,freq!$A$2:$A$40,freq!$B$2:$B$40,0),_xlfn.XLOOKUP(J1436,freq!$A$2:$A$40,freq!$B$2:$B$40,0),_xlfn.XLOOKUP(K1436,freq!$A$2:$A$40,freq!$B$2:$B$40,0),_xlfn.XLOOKUP(L1436,freq!$A$2:$A$40,freq!$B$2:$B$40,0),_xlfn.XLOOKUP(M1436,freq!$A$2:$A$40,freq!$B$2:$B$40,0),_xlfn.XLOOKUP(N1436,freq!$A$2:$A$40,freq!$B$2:$B$40,0),_xlfn.XLOOKUP(O1436,freq!$A$2:$A$40,freq!$B$2:$B$40,0),_xlfn.XLOOKUP(P1436,freq!$A$2:$A$40,freq!$B$2:$B$40,0),_xlfn.XLOOKUP(Q1436,freq!$A$2:$A$40,freq!$B$2:$B$40,0),_xlfn.XLOOKUP(R1436,freq!$A$2:$A$40,freq!$B$2:$B$40,0),_xlfn.XLOOKUP(S1436,freq!$A$2:$A$40,freq!$B$2:$B$40,0),_xlfn.XLOOKUP(T1436,freq!$A$2:$A$40,freq!$B$2:$B$40,0),_xlfn.XLOOKUP(U1436,freq!$A$2:$A$40,freq!$B$2:$B$40,0),_xlfn.XLOOKUP(V1436,freq!$A$2:$A$40,freq!$B$2:$B$40,0))</f>
        <v>44.28</v>
      </c>
    </row>
    <row r="1437" spans="1:23" hidden="1" x14ac:dyDescent="0.35">
      <c r="A1437" s="32" t="s">
        <v>1445</v>
      </c>
      <c r="B1437" s="32" t="s">
        <v>34</v>
      </c>
      <c r="C1437" s="32" t="s">
        <v>43</v>
      </c>
      <c r="D1437" s="32" t="s">
        <v>1</v>
      </c>
      <c r="E1437" s="32" t="s">
        <v>28</v>
      </c>
      <c r="F1437" s="32" t="s">
        <v>43</v>
      </c>
      <c r="G1437" s="32">
        <v>5</v>
      </c>
      <c r="H1437" s="32" t="s">
        <v>33</v>
      </c>
      <c r="I1437" s="32">
        <v>2</v>
      </c>
      <c r="J1437" s="32">
        <v>4</v>
      </c>
      <c r="K1437" s="32" t="s">
        <v>56</v>
      </c>
      <c r="L1437" s="32" t="s">
        <v>50</v>
      </c>
      <c r="M1437" s="32" t="s">
        <v>1</v>
      </c>
      <c r="N1437" s="32" t="s">
        <v>3</v>
      </c>
      <c r="O1437" s="32">
        <v>5</v>
      </c>
      <c r="P1437" s="32" t="s">
        <v>50</v>
      </c>
      <c r="Q1437" s="32">
        <v>4</v>
      </c>
      <c r="R1437" s="32">
        <v>1</v>
      </c>
      <c r="S1437" s="32" t="s">
        <v>32</v>
      </c>
      <c r="T1437" s="32" t="s">
        <v>53</v>
      </c>
      <c r="U1437" s="32">
        <v>8</v>
      </c>
      <c r="V1437" s="32" t="s">
        <v>2</v>
      </c>
      <c r="W1437" s="32">
        <f>SUM(_xlfn.XLOOKUP(B1437,freq!$A$2:$A$40,freq!$B$2:$B$40,0),_xlfn.XLOOKUP(C1437,freq!$A$2:$A$40,freq!$B$2:$B$40,0),_xlfn.XLOOKUP(D1437,freq!$A$2:$A$40,freq!$B$2:$B$40,0),_xlfn.XLOOKUP(E1437,freq!$A$2:$A$40,freq!$B$2:$B$40,0),_xlfn.XLOOKUP(F1437,freq!$A$2:$A$40,freq!$B$2:$B$40,0),_xlfn.XLOOKUP(G1437,freq!$A$2:$A$40,freq!$B$2:$B$40,0),_xlfn.XLOOKUP(H1437,freq!$A$2:$A$40,freq!$B$2:$B$40,0),_xlfn.XLOOKUP(I1437,freq!$A$2:$A$40,freq!$B$2:$B$40,0),_xlfn.XLOOKUP(J1437,freq!$A$2:$A$40,freq!$B$2:$B$40,0),_xlfn.XLOOKUP(K1437,freq!$A$2:$A$40,freq!$B$2:$B$40,0),_xlfn.XLOOKUP(L1437,freq!$A$2:$A$40,freq!$B$2:$B$40,0),_xlfn.XLOOKUP(M1437,freq!$A$2:$A$40,freq!$B$2:$B$40,0),_xlfn.XLOOKUP(N1437,freq!$A$2:$A$40,freq!$B$2:$B$40,0),_xlfn.XLOOKUP(O1437,freq!$A$2:$A$40,freq!$B$2:$B$40,0),_xlfn.XLOOKUP(P1437,freq!$A$2:$A$40,freq!$B$2:$B$40,0),_xlfn.XLOOKUP(Q1437,freq!$A$2:$A$40,freq!$B$2:$B$40,0),_xlfn.XLOOKUP(R1437,freq!$A$2:$A$40,freq!$B$2:$B$40,0),_xlfn.XLOOKUP(S1437,freq!$A$2:$A$40,freq!$B$2:$B$40,0),_xlfn.XLOOKUP(T1437,freq!$A$2:$A$40,freq!$B$2:$B$40,0),_xlfn.XLOOKUP(U1437,freq!$A$2:$A$40,freq!$B$2:$B$40,0),_xlfn.XLOOKUP(V1437,freq!$A$2:$A$40,freq!$B$2:$B$40,0))</f>
        <v>44.28</v>
      </c>
    </row>
    <row r="1438" spans="1:23" hidden="1" x14ac:dyDescent="0.35">
      <c r="A1438" s="32" t="s">
        <v>1454</v>
      </c>
      <c r="B1438" s="32" t="s">
        <v>2</v>
      </c>
      <c r="C1438" s="32">
        <v>9</v>
      </c>
      <c r="D1438" s="32" t="s">
        <v>31</v>
      </c>
      <c r="E1438" s="32" t="s">
        <v>28</v>
      </c>
      <c r="F1438" s="32" t="s">
        <v>28</v>
      </c>
      <c r="G1438" s="32" t="s">
        <v>29</v>
      </c>
      <c r="H1438" s="32">
        <v>8</v>
      </c>
      <c r="I1438" s="32" t="s">
        <v>36</v>
      </c>
      <c r="J1438" s="32" t="s">
        <v>32</v>
      </c>
      <c r="K1438" s="32" t="s">
        <v>49</v>
      </c>
      <c r="L1438" s="32" t="s">
        <v>30</v>
      </c>
      <c r="M1438" s="32" t="s">
        <v>44</v>
      </c>
      <c r="N1438" s="32">
        <v>3</v>
      </c>
      <c r="O1438" s="32" t="s">
        <v>37</v>
      </c>
      <c r="P1438" s="32" t="s">
        <v>49</v>
      </c>
      <c r="Q1438" s="32" t="s">
        <v>33</v>
      </c>
      <c r="R1438" s="32">
        <v>1</v>
      </c>
      <c r="S1438" s="32">
        <v>7</v>
      </c>
      <c r="T1438" s="32" t="s">
        <v>0</v>
      </c>
      <c r="U1438" s="32" t="s">
        <v>33</v>
      </c>
      <c r="V1438" s="32" t="s">
        <v>34</v>
      </c>
      <c r="W1438" s="32">
        <f>SUM(_xlfn.XLOOKUP(B1438,freq!$A$2:$A$40,freq!$B$2:$B$40,0),_xlfn.XLOOKUP(C1438,freq!$A$2:$A$40,freq!$B$2:$B$40,0),_xlfn.XLOOKUP(D1438,freq!$A$2:$A$40,freq!$B$2:$B$40,0),_xlfn.XLOOKUP(E1438,freq!$A$2:$A$40,freq!$B$2:$B$40,0),_xlfn.XLOOKUP(F1438,freq!$A$2:$A$40,freq!$B$2:$B$40,0),_xlfn.XLOOKUP(G1438,freq!$A$2:$A$40,freq!$B$2:$B$40,0),_xlfn.XLOOKUP(H1438,freq!$A$2:$A$40,freq!$B$2:$B$40,0),_xlfn.XLOOKUP(I1438,freq!$A$2:$A$40,freq!$B$2:$B$40,0),_xlfn.XLOOKUP(J1438,freq!$A$2:$A$40,freq!$B$2:$B$40,0),_xlfn.XLOOKUP(K1438,freq!$A$2:$A$40,freq!$B$2:$B$40,0),_xlfn.XLOOKUP(L1438,freq!$A$2:$A$40,freq!$B$2:$B$40,0),_xlfn.XLOOKUP(M1438,freq!$A$2:$A$40,freq!$B$2:$B$40,0),_xlfn.XLOOKUP(N1438,freq!$A$2:$A$40,freq!$B$2:$B$40,0),_xlfn.XLOOKUP(O1438,freq!$A$2:$A$40,freq!$B$2:$B$40,0),_xlfn.XLOOKUP(P1438,freq!$A$2:$A$40,freq!$B$2:$B$40,0),_xlfn.XLOOKUP(Q1438,freq!$A$2:$A$40,freq!$B$2:$B$40,0),_xlfn.XLOOKUP(R1438,freq!$A$2:$A$40,freq!$B$2:$B$40,0),_xlfn.XLOOKUP(S1438,freq!$A$2:$A$40,freq!$B$2:$B$40,0),_xlfn.XLOOKUP(T1438,freq!$A$2:$A$40,freq!$B$2:$B$40,0),_xlfn.XLOOKUP(U1438,freq!$A$2:$A$40,freq!$B$2:$B$40,0),_xlfn.XLOOKUP(V1438,freq!$A$2:$A$40,freq!$B$2:$B$40,0))</f>
        <v>44.240000000000009</v>
      </c>
    </row>
    <row r="1439" spans="1:23" hidden="1" x14ac:dyDescent="0.35">
      <c r="A1439" s="32" t="s">
        <v>307</v>
      </c>
      <c r="B1439" s="32" t="s">
        <v>3</v>
      </c>
      <c r="C1439" s="32" t="s">
        <v>53</v>
      </c>
      <c r="D1439" s="32" t="s">
        <v>40</v>
      </c>
      <c r="E1439" s="32" t="s">
        <v>30</v>
      </c>
      <c r="F1439" s="32" t="s">
        <v>53</v>
      </c>
      <c r="G1439" s="32" t="s">
        <v>59</v>
      </c>
      <c r="H1439" s="32" t="s">
        <v>49</v>
      </c>
      <c r="I1439" s="32" t="s">
        <v>58</v>
      </c>
      <c r="J1439" s="32" t="s">
        <v>50</v>
      </c>
      <c r="K1439" s="32" t="s">
        <v>1</v>
      </c>
      <c r="L1439" s="32" t="s">
        <v>1</v>
      </c>
      <c r="M1439" s="32">
        <v>5</v>
      </c>
      <c r="N1439" s="32" t="s">
        <v>42</v>
      </c>
      <c r="O1439" s="32" t="s">
        <v>0</v>
      </c>
      <c r="P1439" s="32" t="s">
        <v>50</v>
      </c>
      <c r="Q1439" s="32" t="s">
        <v>48</v>
      </c>
      <c r="R1439" s="32" t="s">
        <v>59</v>
      </c>
      <c r="S1439" s="32" t="s">
        <v>31</v>
      </c>
      <c r="T1439" s="32" t="s">
        <v>44</v>
      </c>
      <c r="U1439" s="32">
        <v>0</v>
      </c>
      <c r="V1439" s="32" t="s">
        <v>0</v>
      </c>
      <c r="W1439" s="32">
        <f>SUM(_xlfn.XLOOKUP(B1439,freq!$A$2:$A$40,freq!$B$2:$B$40,0),_xlfn.XLOOKUP(C1439,freq!$A$2:$A$40,freq!$B$2:$B$40,0),_xlfn.XLOOKUP(D1439,freq!$A$2:$A$40,freq!$B$2:$B$40,0),_xlfn.XLOOKUP(E1439,freq!$A$2:$A$40,freq!$B$2:$B$40,0),_xlfn.XLOOKUP(F1439,freq!$A$2:$A$40,freq!$B$2:$B$40,0),_xlfn.XLOOKUP(G1439,freq!$A$2:$A$40,freq!$B$2:$B$40,0),_xlfn.XLOOKUP(H1439,freq!$A$2:$A$40,freq!$B$2:$B$40,0),_xlfn.XLOOKUP(I1439,freq!$A$2:$A$40,freq!$B$2:$B$40,0),_xlfn.XLOOKUP(J1439,freq!$A$2:$A$40,freq!$B$2:$B$40,0),_xlfn.XLOOKUP(K1439,freq!$A$2:$A$40,freq!$B$2:$B$40,0),_xlfn.XLOOKUP(L1439,freq!$A$2:$A$40,freq!$B$2:$B$40,0),_xlfn.XLOOKUP(M1439,freq!$A$2:$A$40,freq!$B$2:$B$40,0),_xlfn.XLOOKUP(N1439,freq!$A$2:$A$40,freq!$B$2:$B$40,0),_xlfn.XLOOKUP(O1439,freq!$A$2:$A$40,freq!$B$2:$B$40,0),_xlfn.XLOOKUP(P1439,freq!$A$2:$A$40,freq!$B$2:$B$40,0),_xlfn.XLOOKUP(Q1439,freq!$A$2:$A$40,freq!$B$2:$B$40,0),_xlfn.XLOOKUP(R1439,freq!$A$2:$A$40,freq!$B$2:$B$40,0),_xlfn.XLOOKUP(S1439,freq!$A$2:$A$40,freq!$B$2:$B$40,0),_xlfn.XLOOKUP(T1439,freq!$A$2:$A$40,freq!$B$2:$B$40,0),_xlfn.XLOOKUP(U1439,freq!$A$2:$A$40,freq!$B$2:$B$40,0),_xlfn.XLOOKUP(V1439,freq!$A$2:$A$40,freq!$B$2:$B$40,0))</f>
        <v>44.23</v>
      </c>
    </row>
    <row r="1440" spans="1:23" hidden="1" x14ac:dyDescent="0.35">
      <c r="A1440" s="32" t="s">
        <v>1891</v>
      </c>
      <c r="B1440" s="32">
        <v>7</v>
      </c>
      <c r="C1440" s="32" t="s">
        <v>46</v>
      </c>
      <c r="D1440" s="32" t="s">
        <v>28</v>
      </c>
      <c r="E1440" s="32">
        <v>6</v>
      </c>
      <c r="F1440" s="32" t="s">
        <v>33</v>
      </c>
      <c r="G1440" s="32" t="s">
        <v>58</v>
      </c>
      <c r="H1440" s="32" t="s">
        <v>33</v>
      </c>
      <c r="I1440" s="32" t="s">
        <v>58</v>
      </c>
      <c r="J1440" s="32" t="s">
        <v>28</v>
      </c>
      <c r="K1440" s="32">
        <v>4</v>
      </c>
      <c r="L1440" s="32" t="s">
        <v>0</v>
      </c>
      <c r="M1440" s="32" t="s">
        <v>58</v>
      </c>
      <c r="N1440" s="32" t="s">
        <v>43</v>
      </c>
      <c r="O1440" s="32" t="s">
        <v>35</v>
      </c>
      <c r="P1440" s="32" t="s">
        <v>42</v>
      </c>
      <c r="Q1440" s="32" t="s">
        <v>3</v>
      </c>
      <c r="R1440" s="32" t="s">
        <v>3</v>
      </c>
      <c r="S1440" s="32">
        <v>6</v>
      </c>
      <c r="T1440" s="32" t="s">
        <v>35</v>
      </c>
      <c r="U1440" s="32" t="s">
        <v>4</v>
      </c>
      <c r="V1440" s="32" t="s">
        <v>33</v>
      </c>
      <c r="W1440" s="32">
        <f>SUM(_xlfn.XLOOKUP(B1440,freq!$A$2:$A$40,freq!$B$2:$B$40,0),_xlfn.XLOOKUP(C1440,freq!$A$2:$A$40,freq!$B$2:$B$40,0),_xlfn.XLOOKUP(D1440,freq!$A$2:$A$40,freq!$B$2:$B$40,0),_xlfn.XLOOKUP(E1440,freq!$A$2:$A$40,freq!$B$2:$B$40,0),_xlfn.XLOOKUP(F1440,freq!$A$2:$A$40,freq!$B$2:$B$40,0),_xlfn.XLOOKUP(G1440,freq!$A$2:$A$40,freq!$B$2:$B$40,0),_xlfn.XLOOKUP(H1440,freq!$A$2:$A$40,freq!$B$2:$B$40,0),_xlfn.XLOOKUP(I1440,freq!$A$2:$A$40,freq!$B$2:$B$40,0),_xlfn.XLOOKUP(J1440,freq!$A$2:$A$40,freq!$B$2:$B$40,0),_xlfn.XLOOKUP(K1440,freq!$A$2:$A$40,freq!$B$2:$B$40,0),_xlfn.XLOOKUP(L1440,freq!$A$2:$A$40,freq!$B$2:$B$40,0),_xlfn.XLOOKUP(M1440,freq!$A$2:$A$40,freq!$B$2:$B$40,0),_xlfn.XLOOKUP(N1440,freq!$A$2:$A$40,freq!$B$2:$B$40,0),_xlfn.XLOOKUP(O1440,freq!$A$2:$A$40,freq!$B$2:$B$40,0),_xlfn.XLOOKUP(P1440,freq!$A$2:$A$40,freq!$B$2:$B$40,0),_xlfn.XLOOKUP(Q1440,freq!$A$2:$A$40,freq!$B$2:$B$40,0),_xlfn.XLOOKUP(R1440,freq!$A$2:$A$40,freq!$B$2:$B$40,0),_xlfn.XLOOKUP(S1440,freq!$A$2:$A$40,freq!$B$2:$B$40,0),_xlfn.XLOOKUP(T1440,freq!$A$2:$A$40,freq!$B$2:$B$40,0),_xlfn.XLOOKUP(U1440,freq!$A$2:$A$40,freq!$B$2:$B$40,0),_xlfn.XLOOKUP(V1440,freq!$A$2:$A$40,freq!$B$2:$B$40,0))</f>
        <v>44.220000000000006</v>
      </c>
    </row>
    <row r="1441" spans="1:23" hidden="1" x14ac:dyDescent="0.35">
      <c r="A1441" s="32" t="s">
        <v>1070</v>
      </c>
      <c r="B1441" s="32">
        <v>0</v>
      </c>
      <c r="C1441" s="32" t="s">
        <v>42</v>
      </c>
      <c r="D1441" s="32" t="s">
        <v>53</v>
      </c>
      <c r="E1441" s="32" t="s">
        <v>38</v>
      </c>
      <c r="F1441" s="32" t="s">
        <v>38</v>
      </c>
      <c r="G1441" s="32" t="s">
        <v>44</v>
      </c>
      <c r="H1441" s="32">
        <v>4</v>
      </c>
      <c r="I1441" s="32" t="s">
        <v>56</v>
      </c>
      <c r="J1441" s="32">
        <v>4</v>
      </c>
      <c r="K1441" s="32" t="s">
        <v>58</v>
      </c>
      <c r="L1441" s="32" t="s">
        <v>38</v>
      </c>
      <c r="M1441" s="32" t="s">
        <v>41</v>
      </c>
      <c r="N1441" s="32" t="s">
        <v>33</v>
      </c>
      <c r="O1441" s="32" t="s">
        <v>49</v>
      </c>
      <c r="P1441" s="32">
        <v>9</v>
      </c>
      <c r="Q1441" s="32" t="s">
        <v>37</v>
      </c>
      <c r="R1441" s="32" t="s">
        <v>45</v>
      </c>
      <c r="S1441" s="32" t="s">
        <v>40</v>
      </c>
      <c r="T1441" s="32" t="s">
        <v>44</v>
      </c>
      <c r="U1441" s="32">
        <v>4</v>
      </c>
      <c r="V1441" s="32">
        <v>3</v>
      </c>
      <c r="W1441" s="32">
        <f>SUM(_xlfn.XLOOKUP(B1441,freq!$A$2:$A$40,freq!$B$2:$B$40,0),_xlfn.XLOOKUP(C1441,freq!$A$2:$A$40,freq!$B$2:$B$40,0),_xlfn.XLOOKUP(D1441,freq!$A$2:$A$40,freq!$B$2:$B$40,0),_xlfn.XLOOKUP(E1441,freq!$A$2:$A$40,freq!$B$2:$B$40,0),_xlfn.XLOOKUP(F1441,freq!$A$2:$A$40,freq!$B$2:$B$40,0),_xlfn.XLOOKUP(G1441,freq!$A$2:$A$40,freq!$B$2:$B$40,0),_xlfn.XLOOKUP(H1441,freq!$A$2:$A$40,freq!$B$2:$B$40,0),_xlfn.XLOOKUP(I1441,freq!$A$2:$A$40,freq!$B$2:$B$40,0),_xlfn.XLOOKUP(J1441,freq!$A$2:$A$40,freq!$B$2:$B$40,0),_xlfn.XLOOKUP(K1441,freq!$A$2:$A$40,freq!$B$2:$B$40,0),_xlfn.XLOOKUP(L1441,freq!$A$2:$A$40,freq!$B$2:$B$40,0),_xlfn.XLOOKUP(M1441,freq!$A$2:$A$40,freq!$B$2:$B$40,0),_xlfn.XLOOKUP(N1441,freq!$A$2:$A$40,freq!$B$2:$B$40,0),_xlfn.XLOOKUP(O1441,freq!$A$2:$A$40,freq!$B$2:$B$40,0),_xlfn.XLOOKUP(P1441,freq!$A$2:$A$40,freq!$B$2:$B$40,0),_xlfn.XLOOKUP(Q1441,freq!$A$2:$A$40,freq!$B$2:$B$40,0),_xlfn.XLOOKUP(R1441,freq!$A$2:$A$40,freq!$B$2:$B$40,0),_xlfn.XLOOKUP(S1441,freq!$A$2:$A$40,freq!$B$2:$B$40,0),_xlfn.XLOOKUP(T1441,freq!$A$2:$A$40,freq!$B$2:$B$40,0),_xlfn.XLOOKUP(U1441,freq!$A$2:$A$40,freq!$B$2:$B$40,0),_xlfn.XLOOKUP(V1441,freq!$A$2:$A$40,freq!$B$2:$B$40,0))</f>
        <v>44.209999999999994</v>
      </c>
    </row>
    <row r="1442" spans="1:23" hidden="1" x14ac:dyDescent="0.35">
      <c r="A1442" s="32" t="s">
        <v>1886</v>
      </c>
      <c r="B1442" s="32">
        <v>1</v>
      </c>
      <c r="C1442" s="32" t="s">
        <v>46</v>
      </c>
      <c r="D1442" s="32" t="s">
        <v>37</v>
      </c>
      <c r="E1442" s="32">
        <v>3</v>
      </c>
      <c r="F1442" s="32" t="s">
        <v>37</v>
      </c>
      <c r="G1442" s="32" t="s">
        <v>40</v>
      </c>
      <c r="H1442" s="32">
        <v>3</v>
      </c>
      <c r="I1442" s="32" t="s">
        <v>30</v>
      </c>
      <c r="J1442" s="32" t="s">
        <v>1</v>
      </c>
      <c r="K1442" s="32" t="s">
        <v>31</v>
      </c>
      <c r="L1442" s="32">
        <v>8</v>
      </c>
      <c r="M1442" s="32">
        <v>9</v>
      </c>
      <c r="N1442" s="32" t="s">
        <v>58</v>
      </c>
      <c r="O1442" s="32" t="s">
        <v>53</v>
      </c>
      <c r="P1442" s="32" t="s">
        <v>29</v>
      </c>
      <c r="Q1442" s="32" t="s">
        <v>32</v>
      </c>
      <c r="R1442" s="32" t="s">
        <v>36</v>
      </c>
      <c r="S1442" s="32">
        <v>0</v>
      </c>
      <c r="T1442" s="32" t="s">
        <v>49</v>
      </c>
      <c r="U1442" s="32" t="s">
        <v>36</v>
      </c>
      <c r="V1442" s="32">
        <v>8</v>
      </c>
      <c r="W1442" s="32">
        <f>SUM(_xlfn.XLOOKUP(B1442,freq!$A$2:$A$40,freq!$B$2:$B$40,0),_xlfn.XLOOKUP(C1442,freq!$A$2:$A$40,freq!$B$2:$B$40,0),_xlfn.XLOOKUP(D1442,freq!$A$2:$A$40,freq!$B$2:$B$40,0),_xlfn.XLOOKUP(E1442,freq!$A$2:$A$40,freq!$B$2:$B$40,0),_xlfn.XLOOKUP(F1442,freq!$A$2:$A$40,freq!$B$2:$B$40,0),_xlfn.XLOOKUP(G1442,freq!$A$2:$A$40,freq!$B$2:$B$40,0),_xlfn.XLOOKUP(H1442,freq!$A$2:$A$40,freq!$B$2:$B$40,0),_xlfn.XLOOKUP(I1442,freq!$A$2:$A$40,freq!$B$2:$B$40,0),_xlfn.XLOOKUP(J1442,freq!$A$2:$A$40,freq!$B$2:$B$40,0),_xlfn.XLOOKUP(K1442,freq!$A$2:$A$40,freq!$B$2:$B$40,0),_xlfn.XLOOKUP(L1442,freq!$A$2:$A$40,freq!$B$2:$B$40,0),_xlfn.XLOOKUP(M1442,freq!$A$2:$A$40,freq!$B$2:$B$40,0),_xlfn.XLOOKUP(N1442,freq!$A$2:$A$40,freq!$B$2:$B$40,0),_xlfn.XLOOKUP(O1442,freq!$A$2:$A$40,freq!$B$2:$B$40,0),_xlfn.XLOOKUP(P1442,freq!$A$2:$A$40,freq!$B$2:$B$40,0),_xlfn.XLOOKUP(Q1442,freq!$A$2:$A$40,freq!$B$2:$B$40,0),_xlfn.XLOOKUP(R1442,freq!$A$2:$A$40,freq!$B$2:$B$40,0),_xlfn.XLOOKUP(S1442,freq!$A$2:$A$40,freq!$B$2:$B$40,0),_xlfn.XLOOKUP(T1442,freq!$A$2:$A$40,freq!$B$2:$B$40,0),_xlfn.XLOOKUP(U1442,freq!$A$2:$A$40,freq!$B$2:$B$40,0),_xlfn.XLOOKUP(V1442,freq!$A$2:$A$40,freq!$B$2:$B$40,0))</f>
        <v>44.2</v>
      </c>
    </row>
    <row r="1443" spans="1:23" hidden="1" x14ac:dyDescent="0.35">
      <c r="A1443" s="32" t="s">
        <v>364</v>
      </c>
      <c r="B1443" s="32" t="s">
        <v>59</v>
      </c>
      <c r="C1443" s="32" t="s">
        <v>41</v>
      </c>
      <c r="D1443" s="32" t="s">
        <v>32</v>
      </c>
      <c r="E1443" s="32" t="s">
        <v>30</v>
      </c>
      <c r="F1443" s="32" t="s">
        <v>56</v>
      </c>
      <c r="G1443" s="32" t="s">
        <v>42</v>
      </c>
      <c r="H1443" s="32" t="s">
        <v>56</v>
      </c>
      <c r="I1443" s="32" t="s">
        <v>58</v>
      </c>
      <c r="J1443" s="32" t="s">
        <v>38</v>
      </c>
      <c r="K1443" s="32">
        <v>0</v>
      </c>
      <c r="L1443" s="32" t="s">
        <v>30</v>
      </c>
      <c r="M1443" s="32" t="s">
        <v>2</v>
      </c>
      <c r="N1443" s="32">
        <v>5</v>
      </c>
      <c r="O1443" s="32">
        <v>4</v>
      </c>
      <c r="P1443" s="32" t="s">
        <v>59</v>
      </c>
      <c r="Q1443" s="32">
        <v>1</v>
      </c>
      <c r="R1443" s="32" t="s">
        <v>34</v>
      </c>
      <c r="S1443" s="32">
        <v>1</v>
      </c>
      <c r="T1443" s="32" t="s">
        <v>46</v>
      </c>
      <c r="U1443" s="32" t="s">
        <v>48</v>
      </c>
      <c r="V1443" s="32" t="s">
        <v>58</v>
      </c>
      <c r="W1443" s="32">
        <f>SUM(_xlfn.XLOOKUP(B1443,freq!$A$2:$A$40,freq!$B$2:$B$40,0),_xlfn.XLOOKUP(C1443,freq!$A$2:$A$40,freq!$B$2:$B$40,0),_xlfn.XLOOKUP(D1443,freq!$A$2:$A$40,freq!$B$2:$B$40,0),_xlfn.XLOOKUP(E1443,freq!$A$2:$A$40,freq!$B$2:$B$40,0),_xlfn.XLOOKUP(F1443,freq!$A$2:$A$40,freq!$B$2:$B$40,0),_xlfn.XLOOKUP(G1443,freq!$A$2:$A$40,freq!$B$2:$B$40,0),_xlfn.XLOOKUP(H1443,freq!$A$2:$A$40,freq!$B$2:$B$40,0),_xlfn.XLOOKUP(I1443,freq!$A$2:$A$40,freq!$B$2:$B$40,0),_xlfn.XLOOKUP(J1443,freq!$A$2:$A$40,freq!$B$2:$B$40,0),_xlfn.XLOOKUP(K1443,freq!$A$2:$A$40,freq!$B$2:$B$40,0),_xlfn.XLOOKUP(L1443,freq!$A$2:$A$40,freq!$B$2:$B$40,0),_xlfn.XLOOKUP(M1443,freq!$A$2:$A$40,freq!$B$2:$B$40,0),_xlfn.XLOOKUP(N1443,freq!$A$2:$A$40,freq!$B$2:$B$40,0),_xlfn.XLOOKUP(O1443,freq!$A$2:$A$40,freq!$B$2:$B$40,0),_xlfn.XLOOKUP(P1443,freq!$A$2:$A$40,freq!$B$2:$B$40,0),_xlfn.XLOOKUP(Q1443,freq!$A$2:$A$40,freq!$B$2:$B$40,0),_xlfn.XLOOKUP(R1443,freq!$A$2:$A$40,freq!$B$2:$B$40,0),_xlfn.XLOOKUP(S1443,freq!$A$2:$A$40,freq!$B$2:$B$40,0),_xlfn.XLOOKUP(T1443,freq!$A$2:$A$40,freq!$B$2:$B$40,0),_xlfn.XLOOKUP(U1443,freq!$A$2:$A$40,freq!$B$2:$B$40,0),_xlfn.XLOOKUP(V1443,freq!$A$2:$A$40,freq!$B$2:$B$40,0))</f>
        <v>44.160000000000004</v>
      </c>
    </row>
    <row r="1444" spans="1:23" hidden="1" x14ac:dyDescent="0.35">
      <c r="A1444" s="32" t="s">
        <v>499</v>
      </c>
      <c r="B1444" s="32" t="s">
        <v>0</v>
      </c>
      <c r="C1444" s="32">
        <v>2</v>
      </c>
      <c r="D1444" s="32" t="s">
        <v>33</v>
      </c>
      <c r="E1444" s="32" t="s">
        <v>40</v>
      </c>
      <c r="F1444" s="32" t="s">
        <v>2</v>
      </c>
      <c r="G1444" s="32">
        <v>5</v>
      </c>
      <c r="H1444" s="32" t="s">
        <v>59</v>
      </c>
      <c r="I1444" s="32" t="s">
        <v>46</v>
      </c>
      <c r="J1444" s="32" t="s">
        <v>3</v>
      </c>
      <c r="K1444" s="32" t="s">
        <v>3</v>
      </c>
      <c r="L1444" s="32">
        <v>1</v>
      </c>
      <c r="M1444" s="32">
        <v>8</v>
      </c>
      <c r="N1444" s="32" t="s">
        <v>38</v>
      </c>
      <c r="O1444" s="32">
        <v>4</v>
      </c>
      <c r="P1444" s="32">
        <v>4</v>
      </c>
      <c r="Q1444" s="32" t="s">
        <v>58</v>
      </c>
      <c r="R1444" s="32" t="s">
        <v>30</v>
      </c>
      <c r="S1444" s="32">
        <v>4</v>
      </c>
      <c r="T1444" s="32" t="s">
        <v>48</v>
      </c>
      <c r="U1444" s="32">
        <v>8</v>
      </c>
      <c r="V1444" s="32" t="s">
        <v>56</v>
      </c>
      <c r="W1444" s="32">
        <f>SUM(_xlfn.XLOOKUP(B1444,freq!$A$2:$A$40,freq!$B$2:$B$40,0),_xlfn.XLOOKUP(C1444,freq!$A$2:$A$40,freq!$B$2:$B$40,0),_xlfn.XLOOKUP(D1444,freq!$A$2:$A$40,freq!$B$2:$B$40,0),_xlfn.XLOOKUP(E1444,freq!$A$2:$A$40,freq!$B$2:$B$40,0),_xlfn.XLOOKUP(F1444,freq!$A$2:$A$40,freq!$B$2:$B$40,0),_xlfn.XLOOKUP(G1444,freq!$A$2:$A$40,freq!$B$2:$B$40,0),_xlfn.XLOOKUP(H1444,freq!$A$2:$A$40,freq!$B$2:$B$40,0),_xlfn.XLOOKUP(I1444,freq!$A$2:$A$40,freq!$B$2:$B$40,0),_xlfn.XLOOKUP(J1444,freq!$A$2:$A$40,freq!$B$2:$B$40,0),_xlfn.XLOOKUP(K1444,freq!$A$2:$A$40,freq!$B$2:$B$40,0),_xlfn.XLOOKUP(L1444,freq!$A$2:$A$40,freq!$B$2:$B$40,0),_xlfn.XLOOKUP(M1444,freq!$A$2:$A$40,freq!$B$2:$B$40,0),_xlfn.XLOOKUP(N1444,freq!$A$2:$A$40,freq!$B$2:$B$40,0),_xlfn.XLOOKUP(O1444,freq!$A$2:$A$40,freq!$B$2:$B$40,0),_xlfn.XLOOKUP(P1444,freq!$A$2:$A$40,freq!$B$2:$B$40,0),_xlfn.XLOOKUP(Q1444,freq!$A$2:$A$40,freq!$B$2:$B$40,0),_xlfn.XLOOKUP(R1444,freq!$A$2:$A$40,freq!$B$2:$B$40,0),_xlfn.XLOOKUP(S1444,freq!$A$2:$A$40,freq!$B$2:$B$40,0),_xlfn.XLOOKUP(T1444,freq!$A$2:$A$40,freq!$B$2:$B$40,0),_xlfn.XLOOKUP(U1444,freq!$A$2:$A$40,freq!$B$2:$B$40,0),_xlfn.XLOOKUP(V1444,freq!$A$2:$A$40,freq!$B$2:$B$40,0))</f>
        <v>44.14</v>
      </c>
    </row>
    <row r="1445" spans="1:23" x14ac:dyDescent="0.35">
      <c r="A1445" s="32" t="s">
        <v>1153</v>
      </c>
      <c r="B1445" s="32" t="s">
        <v>36</v>
      </c>
      <c r="C1445" s="32" t="s">
        <v>4</v>
      </c>
      <c r="D1445" s="32" t="s">
        <v>49</v>
      </c>
      <c r="E1445" s="32">
        <v>6</v>
      </c>
      <c r="F1445" s="32" t="s">
        <v>41</v>
      </c>
      <c r="G1445" s="32" t="s">
        <v>50</v>
      </c>
      <c r="H1445" s="32" t="s">
        <v>35</v>
      </c>
      <c r="I1445" s="32" t="s">
        <v>35</v>
      </c>
      <c r="J1445" s="32" t="s">
        <v>58</v>
      </c>
      <c r="K1445" s="32" t="s">
        <v>41</v>
      </c>
      <c r="L1445" s="32" t="s">
        <v>33</v>
      </c>
      <c r="M1445" s="32">
        <v>6</v>
      </c>
      <c r="N1445" s="32" t="s">
        <v>37</v>
      </c>
      <c r="O1445" s="32">
        <v>9</v>
      </c>
      <c r="P1445" s="32">
        <v>9</v>
      </c>
      <c r="Q1445" s="32" t="s">
        <v>33</v>
      </c>
      <c r="R1445" s="32" t="s">
        <v>28</v>
      </c>
      <c r="S1445" s="32">
        <v>7</v>
      </c>
      <c r="T1445" s="32">
        <v>6</v>
      </c>
      <c r="U1445" s="32" t="s">
        <v>48</v>
      </c>
      <c r="V1445" s="32">
        <v>9</v>
      </c>
      <c r="W1445" s="32">
        <f>SUM(_xlfn.XLOOKUP(B1445,freq!$A$2:$A$40,freq!$B$2:$B$40,0),_xlfn.XLOOKUP(C1445,freq!$A$2:$A$40,freq!$B$2:$B$40,0),_xlfn.XLOOKUP(D1445,freq!$A$2:$A$40,freq!$B$2:$B$40,0),_xlfn.XLOOKUP(E1445,freq!$A$2:$A$40,freq!$B$2:$B$40,0),_xlfn.XLOOKUP(F1445,freq!$A$2:$A$40,freq!$B$2:$B$40,0),_xlfn.XLOOKUP(G1445,freq!$A$2:$A$40,freq!$B$2:$B$40,0),_xlfn.XLOOKUP(H1445,freq!$A$2:$A$40,freq!$B$2:$B$40,0),_xlfn.XLOOKUP(I1445,freq!$A$2:$A$40,freq!$B$2:$B$40,0),_xlfn.XLOOKUP(J1445,freq!$A$2:$A$40,freq!$B$2:$B$40,0),_xlfn.XLOOKUP(K1445,freq!$A$2:$A$40,freq!$B$2:$B$40,0),_xlfn.XLOOKUP(L1445,freq!$A$2:$A$40,freq!$B$2:$B$40,0),_xlfn.XLOOKUP(M1445,freq!$A$2:$A$40,freq!$B$2:$B$40,0),_xlfn.XLOOKUP(N1445,freq!$A$2:$A$40,freq!$B$2:$B$40,0),_xlfn.XLOOKUP(O1445,freq!$A$2:$A$40,freq!$B$2:$B$40,0),_xlfn.XLOOKUP(P1445,freq!$A$2:$A$40,freq!$B$2:$B$40,0),_xlfn.XLOOKUP(Q1445,freq!$A$2:$A$40,freq!$B$2:$B$40,0),_xlfn.XLOOKUP(R1445,freq!$A$2:$A$40,freq!$B$2:$B$40,0),_xlfn.XLOOKUP(S1445,freq!$A$2:$A$40,freq!$B$2:$B$40,0),_xlfn.XLOOKUP(T1445,freq!$A$2:$A$40,freq!$B$2:$B$40,0),_xlfn.XLOOKUP(U1445,freq!$A$2:$A$40,freq!$B$2:$B$40,0),_xlfn.XLOOKUP(V1445,freq!$A$2:$A$40,freq!$B$2:$B$40,0))</f>
        <v>44.14</v>
      </c>
    </row>
    <row r="1446" spans="1:23" hidden="1" x14ac:dyDescent="0.35">
      <c r="A1446" s="32" t="s">
        <v>1442</v>
      </c>
      <c r="B1446" s="32" t="s">
        <v>49</v>
      </c>
      <c r="C1446" s="32" t="s">
        <v>0</v>
      </c>
      <c r="D1446" s="32" t="s">
        <v>0</v>
      </c>
      <c r="E1446" s="32" t="s">
        <v>35</v>
      </c>
      <c r="F1446" s="32" t="s">
        <v>40</v>
      </c>
      <c r="G1446" s="32" t="s">
        <v>1</v>
      </c>
      <c r="H1446" s="32" t="s">
        <v>4</v>
      </c>
      <c r="I1446" s="32">
        <v>5</v>
      </c>
      <c r="J1446" s="32" t="s">
        <v>36</v>
      </c>
      <c r="K1446" s="32" t="s">
        <v>42</v>
      </c>
      <c r="L1446" s="32" t="s">
        <v>33</v>
      </c>
      <c r="M1446" s="32">
        <v>5</v>
      </c>
      <c r="N1446" s="32" t="s">
        <v>28</v>
      </c>
      <c r="O1446" s="32" t="s">
        <v>32</v>
      </c>
      <c r="P1446" s="32" t="s">
        <v>49</v>
      </c>
      <c r="Q1446" s="32">
        <v>8</v>
      </c>
      <c r="R1446" s="32">
        <v>9</v>
      </c>
      <c r="S1446" s="32" t="s">
        <v>1</v>
      </c>
      <c r="T1446" s="32" t="s">
        <v>53</v>
      </c>
      <c r="U1446" s="32" t="s">
        <v>31</v>
      </c>
      <c r="V1446" s="32" t="s">
        <v>53</v>
      </c>
      <c r="W1446" s="32">
        <f>SUM(_xlfn.XLOOKUP(B1446,freq!$A$2:$A$40,freq!$B$2:$B$40,0),_xlfn.XLOOKUP(C1446,freq!$A$2:$A$40,freq!$B$2:$B$40,0),_xlfn.XLOOKUP(D1446,freq!$A$2:$A$40,freq!$B$2:$B$40,0),_xlfn.XLOOKUP(E1446,freq!$A$2:$A$40,freq!$B$2:$B$40,0),_xlfn.XLOOKUP(F1446,freq!$A$2:$A$40,freq!$B$2:$B$40,0),_xlfn.XLOOKUP(G1446,freq!$A$2:$A$40,freq!$B$2:$B$40,0),_xlfn.XLOOKUP(H1446,freq!$A$2:$A$40,freq!$B$2:$B$40,0),_xlfn.XLOOKUP(I1446,freq!$A$2:$A$40,freq!$B$2:$B$40,0),_xlfn.XLOOKUP(J1446,freq!$A$2:$A$40,freq!$B$2:$B$40,0),_xlfn.XLOOKUP(K1446,freq!$A$2:$A$40,freq!$B$2:$B$40,0),_xlfn.XLOOKUP(L1446,freq!$A$2:$A$40,freq!$B$2:$B$40,0),_xlfn.XLOOKUP(M1446,freq!$A$2:$A$40,freq!$B$2:$B$40,0),_xlfn.XLOOKUP(N1446,freq!$A$2:$A$40,freq!$B$2:$B$40,0),_xlfn.XLOOKUP(O1446,freq!$A$2:$A$40,freq!$B$2:$B$40,0),_xlfn.XLOOKUP(P1446,freq!$A$2:$A$40,freq!$B$2:$B$40,0),_xlfn.XLOOKUP(Q1446,freq!$A$2:$A$40,freq!$B$2:$B$40,0),_xlfn.XLOOKUP(R1446,freq!$A$2:$A$40,freq!$B$2:$B$40,0),_xlfn.XLOOKUP(S1446,freq!$A$2:$A$40,freq!$B$2:$B$40,0),_xlfn.XLOOKUP(T1446,freq!$A$2:$A$40,freq!$B$2:$B$40,0),_xlfn.XLOOKUP(U1446,freq!$A$2:$A$40,freq!$B$2:$B$40,0),_xlfn.XLOOKUP(V1446,freq!$A$2:$A$40,freq!$B$2:$B$40,0))</f>
        <v>44.09</v>
      </c>
    </row>
    <row r="1447" spans="1:23" hidden="1" x14ac:dyDescent="0.35">
      <c r="A1447" s="32" t="s">
        <v>527</v>
      </c>
      <c r="B1447" s="32" t="s">
        <v>42</v>
      </c>
      <c r="C1447" s="32" t="s">
        <v>42</v>
      </c>
      <c r="D1447" s="32" t="s">
        <v>58</v>
      </c>
      <c r="E1447" s="32" t="s">
        <v>40</v>
      </c>
      <c r="F1447" s="32" t="s">
        <v>2</v>
      </c>
      <c r="G1447" s="32" t="s">
        <v>49</v>
      </c>
      <c r="H1447" s="32" t="s">
        <v>34</v>
      </c>
      <c r="I1447" s="32">
        <v>0</v>
      </c>
      <c r="J1447" s="32" t="s">
        <v>56</v>
      </c>
      <c r="K1447" s="32" t="s">
        <v>29</v>
      </c>
      <c r="L1447" s="32" t="s">
        <v>29</v>
      </c>
      <c r="M1447" s="32">
        <v>9</v>
      </c>
      <c r="N1447" s="32">
        <v>7</v>
      </c>
      <c r="O1447" s="32">
        <v>5</v>
      </c>
      <c r="P1447" s="32" t="s">
        <v>48</v>
      </c>
      <c r="Q1447" s="32" t="s">
        <v>0</v>
      </c>
      <c r="R1447" s="32" t="s">
        <v>29</v>
      </c>
      <c r="S1447" s="32">
        <v>3</v>
      </c>
      <c r="T1447" s="32" t="s">
        <v>2</v>
      </c>
      <c r="U1447" s="32" t="s">
        <v>33</v>
      </c>
      <c r="V1447" s="32" t="s">
        <v>46</v>
      </c>
      <c r="W1447" s="32">
        <f>SUM(_xlfn.XLOOKUP(B1447,freq!$A$2:$A$40,freq!$B$2:$B$40,0),_xlfn.XLOOKUP(C1447,freq!$A$2:$A$40,freq!$B$2:$B$40,0),_xlfn.XLOOKUP(D1447,freq!$A$2:$A$40,freq!$B$2:$B$40,0),_xlfn.XLOOKUP(E1447,freq!$A$2:$A$40,freq!$B$2:$B$40,0),_xlfn.XLOOKUP(F1447,freq!$A$2:$A$40,freq!$B$2:$B$40,0),_xlfn.XLOOKUP(G1447,freq!$A$2:$A$40,freq!$B$2:$B$40,0),_xlfn.XLOOKUP(H1447,freq!$A$2:$A$40,freq!$B$2:$B$40,0),_xlfn.XLOOKUP(I1447,freq!$A$2:$A$40,freq!$B$2:$B$40,0),_xlfn.XLOOKUP(J1447,freq!$A$2:$A$40,freq!$B$2:$B$40,0),_xlfn.XLOOKUP(K1447,freq!$A$2:$A$40,freq!$B$2:$B$40,0),_xlfn.XLOOKUP(L1447,freq!$A$2:$A$40,freq!$B$2:$B$40,0),_xlfn.XLOOKUP(M1447,freq!$A$2:$A$40,freq!$B$2:$B$40,0),_xlfn.XLOOKUP(N1447,freq!$A$2:$A$40,freq!$B$2:$B$40,0),_xlfn.XLOOKUP(O1447,freq!$A$2:$A$40,freq!$B$2:$B$40,0),_xlfn.XLOOKUP(P1447,freq!$A$2:$A$40,freq!$B$2:$B$40,0),_xlfn.XLOOKUP(Q1447,freq!$A$2:$A$40,freq!$B$2:$B$40,0),_xlfn.XLOOKUP(R1447,freq!$A$2:$A$40,freq!$B$2:$B$40,0),_xlfn.XLOOKUP(S1447,freq!$A$2:$A$40,freq!$B$2:$B$40,0),_xlfn.XLOOKUP(T1447,freq!$A$2:$A$40,freq!$B$2:$B$40,0),_xlfn.XLOOKUP(U1447,freq!$A$2:$A$40,freq!$B$2:$B$40,0),_xlfn.XLOOKUP(V1447,freq!$A$2:$A$40,freq!$B$2:$B$40,0))</f>
        <v>44.080000000000005</v>
      </c>
    </row>
    <row r="1448" spans="1:23" hidden="1" x14ac:dyDescent="0.35">
      <c r="A1448" s="32" t="s">
        <v>915</v>
      </c>
      <c r="B1448" s="32" t="s">
        <v>45</v>
      </c>
      <c r="C1448" s="32">
        <v>9</v>
      </c>
      <c r="D1448" s="32" t="s">
        <v>32</v>
      </c>
      <c r="E1448" s="32" t="s">
        <v>42</v>
      </c>
      <c r="F1448" s="32">
        <v>9</v>
      </c>
      <c r="G1448" s="32" t="s">
        <v>41</v>
      </c>
      <c r="H1448" s="32">
        <v>7</v>
      </c>
      <c r="I1448" s="32" t="s">
        <v>4</v>
      </c>
      <c r="J1448" s="32" t="s">
        <v>3</v>
      </c>
      <c r="K1448" s="32" t="s">
        <v>44</v>
      </c>
      <c r="L1448" s="32">
        <v>5</v>
      </c>
      <c r="M1448" s="32" t="s">
        <v>48</v>
      </c>
      <c r="N1448" s="32" t="s">
        <v>44</v>
      </c>
      <c r="O1448" s="32">
        <v>5</v>
      </c>
      <c r="P1448" s="32">
        <v>9</v>
      </c>
      <c r="Q1448" s="32" t="s">
        <v>4</v>
      </c>
      <c r="R1448" s="32">
        <v>0</v>
      </c>
      <c r="S1448" s="32" t="s">
        <v>50</v>
      </c>
      <c r="T1448" s="32" t="s">
        <v>33</v>
      </c>
      <c r="U1448" s="32">
        <v>9</v>
      </c>
      <c r="V1448" s="32">
        <v>7</v>
      </c>
      <c r="W1448" s="32">
        <f>SUM(_xlfn.XLOOKUP(B1448,freq!$A$2:$A$40,freq!$B$2:$B$40,0),_xlfn.XLOOKUP(C1448,freq!$A$2:$A$40,freq!$B$2:$B$40,0),_xlfn.XLOOKUP(D1448,freq!$A$2:$A$40,freq!$B$2:$B$40,0),_xlfn.XLOOKUP(E1448,freq!$A$2:$A$40,freq!$B$2:$B$40,0),_xlfn.XLOOKUP(F1448,freq!$A$2:$A$40,freq!$B$2:$B$40,0),_xlfn.XLOOKUP(G1448,freq!$A$2:$A$40,freq!$B$2:$B$40,0),_xlfn.XLOOKUP(H1448,freq!$A$2:$A$40,freq!$B$2:$B$40,0),_xlfn.XLOOKUP(I1448,freq!$A$2:$A$40,freq!$B$2:$B$40,0),_xlfn.XLOOKUP(J1448,freq!$A$2:$A$40,freq!$B$2:$B$40,0),_xlfn.XLOOKUP(K1448,freq!$A$2:$A$40,freq!$B$2:$B$40,0),_xlfn.XLOOKUP(L1448,freq!$A$2:$A$40,freq!$B$2:$B$40,0),_xlfn.XLOOKUP(M1448,freq!$A$2:$A$40,freq!$B$2:$B$40,0),_xlfn.XLOOKUP(N1448,freq!$A$2:$A$40,freq!$B$2:$B$40,0),_xlfn.XLOOKUP(O1448,freq!$A$2:$A$40,freq!$B$2:$B$40,0),_xlfn.XLOOKUP(P1448,freq!$A$2:$A$40,freq!$B$2:$B$40,0),_xlfn.XLOOKUP(Q1448,freq!$A$2:$A$40,freq!$B$2:$B$40,0),_xlfn.XLOOKUP(R1448,freq!$A$2:$A$40,freq!$B$2:$B$40,0),_xlfn.XLOOKUP(S1448,freq!$A$2:$A$40,freq!$B$2:$B$40,0),_xlfn.XLOOKUP(T1448,freq!$A$2:$A$40,freq!$B$2:$B$40,0),_xlfn.XLOOKUP(U1448,freq!$A$2:$A$40,freq!$B$2:$B$40,0),_xlfn.XLOOKUP(V1448,freq!$A$2:$A$40,freq!$B$2:$B$40,0))</f>
        <v>44.08</v>
      </c>
    </row>
    <row r="1449" spans="1:23" hidden="1" x14ac:dyDescent="0.35">
      <c r="A1449" s="32" t="s">
        <v>1663</v>
      </c>
      <c r="B1449" s="32" t="s">
        <v>33</v>
      </c>
      <c r="C1449" s="32">
        <v>9</v>
      </c>
      <c r="D1449" s="32" t="s">
        <v>58</v>
      </c>
      <c r="E1449" s="32" t="s">
        <v>28</v>
      </c>
      <c r="F1449" s="32" t="s">
        <v>46</v>
      </c>
      <c r="G1449" s="32" t="s">
        <v>56</v>
      </c>
      <c r="H1449" s="32" t="s">
        <v>41</v>
      </c>
      <c r="I1449" s="32" t="s">
        <v>2</v>
      </c>
      <c r="J1449" s="32" t="s">
        <v>0</v>
      </c>
      <c r="K1449" s="32">
        <v>0</v>
      </c>
      <c r="L1449" s="32">
        <v>4</v>
      </c>
      <c r="M1449" s="32" t="s">
        <v>28</v>
      </c>
      <c r="N1449" s="32" t="s">
        <v>28</v>
      </c>
      <c r="O1449" s="32" t="s">
        <v>53</v>
      </c>
      <c r="P1449" s="32" t="s">
        <v>35</v>
      </c>
      <c r="Q1449" s="32" t="s">
        <v>0</v>
      </c>
      <c r="R1449" s="32" t="s">
        <v>42</v>
      </c>
      <c r="S1449" s="32">
        <v>7</v>
      </c>
      <c r="T1449" s="32" t="s">
        <v>59</v>
      </c>
      <c r="U1449" s="32" t="s">
        <v>41</v>
      </c>
      <c r="V1449" s="32" t="s">
        <v>32</v>
      </c>
      <c r="W1449" s="32">
        <f>SUM(_xlfn.XLOOKUP(B1449,freq!$A$2:$A$40,freq!$B$2:$B$40,0),_xlfn.XLOOKUP(C1449,freq!$A$2:$A$40,freq!$B$2:$B$40,0),_xlfn.XLOOKUP(D1449,freq!$A$2:$A$40,freq!$B$2:$B$40,0),_xlfn.XLOOKUP(E1449,freq!$A$2:$A$40,freq!$B$2:$B$40,0),_xlfn.XLOOKUP(F1449,freq!$A$2:$A$40,freq!$B$2:$B$40,0),_xlfn.XLOOKUP(G1449,freq!$A$2:$A$40,freq!$B$2:$B$40,0),_xlfn.XLOOKUP(H1449,freq!$A$2:$A$40,freq!$B$2:$B$40,0),_xlfn.XLOOKUP(I1449,freq!$A$2:$A$40,freq!$B$2:$B$40,0),_xlfn.XLOOKUP(J1449,freq!$A$2:$A$40,freq!$B$2:$B$40,0),_xlfn.XLOOKUP(K1449,freq!$A$2:$A$40,freq!$B$2:$B$40,0),_xlfn.XLOOKUP(L1449,freq!$A$2:$A$40,freq!$B$2:$B$40,0),_xlfn.XLOOKUP(M1449,freq!$A$2:$A$40,freq!$B$2:$B$40,0),_xlfn.XLOOKUP(N1449,freq!$A$2:$A$40,freq!$B$2:$B$40,0),_xlfn.XLOOKUP(O1449,freq!$A$2:$A$40,freq!$B$2:$B$40,0),_xlfn.XLOOKUP(P1449,freq!$A$2:$A$40,freq!$B$2:$B$40,0),_xlfn.XLOOKUP(Q1449,freq!$A$2:$A$40,freq!$B$2:$B$40,0),_xlfn.XLOOKUP(R1449,freq!$A$2:$A$40,freq!$B$2:$B$40,0),_xlfn.XLOOKUP(S1449,freq!$A$2:$A$40,freq!$B$2:$B$40,0),_xlfn.XLOOKUP(T1449,freq!$A$2:$A$40,freq!$B$2:$B$40,0),_xlfn.XLOOKUP(U1449,freq!$A$2:$A$40,freq!$B$2:$B$40,0),_xlfn.XLOOKUP(V1449,freq!$A$2:$A$40,freq!$B$2:$B$40,0))</f>
        <v>44.04</v>
      </c>
    </row>
    <row r="1450" spans="1:23" hidden="1" x14ac:dyDescent="0.35">
      <c r="A1450" s="32" t="s">
        <v>706</v>
      </c>
      <c r="B1450" s="32" t="s">
        <v>29</v>
      </c>
      <c r="C1450" s="32" t="s">
        <v>45</v>
      </c>
      <c r="D1450" s="32">
        <v>3</v>
      </c>
      <c r="E1450" s="32">
        <v>6</v>
      </c>
      <c r="F1450" s="32">
        <v>9</v>
      </c>
      <c r="G1450" s="32">
        <v>8</v>
      </c>
      <c r="H1450" s="32" t="s">
        <v>3</v>
      </c>
      <c r="I1450" s="32" t="s">
        <v>36</v>
      </c>
      <c r="J1450" s="32" t="s">
        <v>4</v>
      </c>
      <c r="K1450" s="32" t="s">
        <v>42</v>
      </c>
      <c r="L1450" s="32" t="s">
        <v>1</v>
      </c>
      <c r="M1450" s="32">
        <v>6</v>
      </c>
      <c r="N1450" s="32" t="s">
        <v>42</v>
      </c>
      <c r="O1450" s="32" t="s">
        <v>0</v>
      </c>
      <c r="P1450" s="32">
        <v>8</v>
      </c>
      <c r="Q1450" s="32" t="s">
        <v>31</v>
      </c>
      <c r="R1450" s="32" t="s">
        <v>29</v>
      </c>
      <c r="S1450" s="32">
        <v>0</v>
      </c>
      <c r="T1450" s="32" t="s">
        <v>34</v>
      </c>
      <c r="U1450" s="32">
        <v>0</v>
      </c>
      <c r="V1450" s="32" t="s">
        <v>58</v>
      </c>
      <c r="W1450" s="32">
        <f>SUM(_xlfn.XLOOKUP(B1450,freq!$A$2:$A$40,freq!$B$2:$B$40,0),_xlfn.XLOOKUP(C1450,freq!$A$2:$A$40,freq!$B$2:$B$40,0),_xlfn.XLOOKUP(D1450,freq!$A$2:$A$40,freq!$B$2:$B$40,0),_xlfn.XLOOKUP(E1450,freq!$A$2:$A$40,freq!$B$2:$B$40,0),_xlfn.XLOOKUP(F1450,freq!$A$2:$A$40,freq!$B$2:$B$40,0),_xlfn.XLOOKUP(G1450,freq!$A$2:$A$40,freq!$B$2:$B$40,0),_xlfn.XLOOKUP(H1450,freq!$A$2:$A$40,freq!$B$2:$B$40,0),_xlfn.XLOOKUP(I1450,freq!$A$2:$A$40,freq!$B$2:$B$40,0),_xlfn.XLOOKUP(J1450,freq!$A$2:$A$40,freq!$B$2:$B$40,0),_xlfn.XLOOKUP(K1450,freq!$A$2:$A$40,freq!$B$2:$B$40,0),_xlfn.XLOOKUP(L1450,freq!$A$2:$A$40,freq!$B$2:$B$40,0),_xlfn.XLOOKUP(M1450,freq!$A$2:$A$40,freq!$B$2:$B$40,0),_xlfn.XLOOKUP(N1450,freq!$A$2:$A$40,freq!$B$2:$B$40,0),_xlfn.XLOOKUP(O1450,freq!$A$2:$A$40,freq!$B$2:$B$40,0),_xlfn.XLOOKUP(P1450,freq!$A$2:$A$40,freq!$B$2:$B$40,0),_xlfn.XLOOKUP(Q1450,freq!$A$2:$A$40,freq!$B$2:$B$40,0),_xlfn.XLOOKUP(R1450,freq!$A$2:$A$40,freq!$B$2:$B$40,0),_xlfn.XLOOKUP(S1450,freq!$A$2:$A$40,freq!$B$2:$B$40,0),_xlfn.XLOOKUP(T1450,freq!$A$2:$A$40,freq!$B$2:$B$40,0),_xlfn.XLOOKUP(U1450,freq!$A$2:$A$40,freq!$B$2:$B$40,0),_xlfn.XLOOKUP(V1450,freq!$A$2:$A$40,freq!$B$2:$B$40,0))</f>
        <v>43.95</v>
      </c>
    </row>
    <row r="1451" spans="1:23" hidden="1" x14ac:dyDescent="0.35">
      <c r="A1451" s="32" t="s">
        <v>666</v>
      </c>
      <c r="B1451" s="32" t="s">
        <v>37</v>
      </c>
      <c r="C1451" s="32">
        <v>6</v>
      </c>
      <c r="D1451" s="32" t="s">
        <v>1</v>
      </c>
      <c r="E1451" s="32" t="s">
        <v>28</v>
      </c>
      <c r="F1451" s="32">
        <v>0</v>
      </c>
      <c r="G1451" s="32">
        <v>0</v>
      </c>
      <c r="H1451" s="32" t="s">
        <v>36</v>
      </c>
      <c r="I1451" s="32">
        <v>8</v>
      </c>
      <c r="J1451" s="32" t="s">
        <v>44</v>
      </c>
      <c r="K1451" s="32">
        <v>1</v>
      </c>
      <c r="L1451" s="32" t="s">
        <v>45</v>
      </c>
      <c r="M1451" s="32" t="s">
        <v>58</v>
      </c>
      <c r="N1451" s="32">
        <v>1</v>
      </c>
      <c r="O1451" s="32" t="s">
        <v>53</v>
      </c>
      <c r="P1451" s="32">
        <v>9</v>
      </c>
      <c r="Q1451" s="32" t="s">
        <v>30</v>
      </c>
      <c r="R1451" s="32" t="s">
        <v>44</v>
      </c>
      <c r="S1451" s="32" t="s">
        <v>59</v>
      </c>
      <c r="T1451" s="32" t="s">
        <v>4</v>
      </c>
      <c r="U1451" s="32">
        <v>4</v>
      </c>
      <c r="V1451" s="32">
        <v>4</v>
      </c>
      <c r="W1451" s="32">
        <f>SUM(_xlfn.XLOOKUP(B1451,freq!$A$2:$A$40,freq!$B$2:$B$40,0),_xlfn.XLOOKUP(C1451,freq!$A$2:$A$40,freq!$B$2:$B$40,0),_xlfn.XLOOKUP(D1451,freq!$A$2:$A$40,freq!$B$2:$B$40,0),_xlfn.XLOOKUP(E1451,freq!$A$2:$A$40,freq!$B$2:$B$40,0),_xlfn.XLOOKUP(F1451,freq!$A$2:$A$40,freq!$B$2:$B$40,0),_xlfn.XLOOKUP(G1451,freq!$A$2:$A$40,freq!$B$2:$B$40,0),_xlfn.XLOOKUP(H1451,freq!$A$2:$A$40,freq!$B$2:$B$40,0),_xlfn.XLOOKUP(I1451,freq!$A$2:$A$40,freq!$B$2:$B$40,0),_xlfn.XLOOKUP(J1451,freq!$A$2:$A$40,freq!$B$2:$B$40,0),_xlfn.XLOOKUP(K1451,freq!$A$2:$A$40,freq!$B$2:$B$40,0),_xlfn.XLOOKUP(L1451,freq!$A$2:$A$40,freq!$B$2:$B$40,0),_xlfn.XLOOKUP(M1451,freq!$A$2:$A$40,freq!$B$2:$B$40,0),_xlfn.XLOOKUP(N1451,freq!$A$2:$A$40,freq!$B$2:$B$40,0),_xlfn.XLOOKUP(O1451,freq!$A$2:$A$40,freq!$B$2:$B$40,0),_xlfn.XLOOKUP(P1451,freq!$A$2:$A$40,freq!$B$2:$B$40,0),_xlfn.XLOOKUP(Q1451,freq!$A$2:$A$40,freq!$B$2:$B$40,0),_xlfn.XLOOKUP(R1451,freq!$A$2:$A$40,freq!$B$2:$B$40,0),_xlfn.XLOOKUP(S1451,freq!$A$2:$A$40,freq!$B$2:$B$40,0),_xlfn.XLOOKUP(T1451,freq!$A$2:$A$40,freq!$B$2:$B$40,0),_xlfn.XLOOKUP(U1451,freq!$A$2:$A$40,freq!$B$2:$B$40,0),_xlfn.XLOOKUP(V1451,freq!$A$2:$A$40,freq!$B$2:$B$40,0))</f>
        <v>43.940000000000005</v>
      </c>
    </row>
    <row r="1452" spans="1:23" hidden="1" x14ac:dyDescent="0.35">
      <c r="A1452" s="32" t="s">
        <v>597</v>
      </c>
      <c r="B1452" s="32">
        <v>3</v>
      </c>
      <c r="C1452" s="32">
        <v>6</v>
      </c>
      <c r="D1452" s="32" t="s">
        <v>34</v>
      </c>
      <c r="E1452" s="32" t="s">
        <v>58</v>
      </c>
      <c r="F1452" s="32" t="s">
        <v>43</v>
      </c>
      <c r="G1452" s="32" t="s">
        <v>43</v>
      </c>
      <c r="H1452" s="32" t="s">
        <v>36</v>
      </c>
      <c r="I1452" s="32">
        <v>0</v>
      </c>
      <c r="J1452" s="32">
        <v>2</v>
      </c>
      <c r="K1452" s="32">
        <v>9</v>
      </c>
      <c r="L1452" s="32" t="s">
        <v>53</v>
      </c>
      <c r="M1452" s="32" t="s">
        <v>37</v>
      </c>
      <c r="N1452" s="32" t="s">
        <v>56</v>
      </c>
      <c r="O1452" s="32" t="s">
        <v>34</v>
      </c>
      <c r="P1452" s="32" t="s">
        <v>33</v>
      </c>
      <c r="Q1452" s="32">
        <v>2</v>
      </c>
      <c r="R1452" s="32" t="s">
        <v>45</v>
      </c>
      <c r="S1452" s="32" t="s">
        <v>56</v>
      </c>
      <c r="T1452" s="32" t="s">
        <v>42</v>
      </c>
      <c r="U1452" s="32" t="s">
        <v>43</v>
      </c>
      <c r="V1452" s="32" t="s">
        <v>3</v>
      </c>
      <c r="W1452" s="32">
        <f>SUM(_xlfn.XLOOKUP(B1452,freq!$A$2:$A$40,freq!$B$2:$B$40,0),_xlfn.XLOOKUP(C1452,freq!$A$2:$A$40,freq!$B$2:$B$40,0),_xlfn.XLOOKUP(D1452,freq!$A$2:$A$40,freq!$B$2:$B$40,0),_xlfn.XLOOKUP(E1452,freq!$A$2:$A$40,freq!$B$2:$B$40,0),_xlfn.XLOOKUP(F1452,freq!$A$2:$A$40,freq!$B$2:$B$40,0),_xlfn.XLOOKUP(G1452,freq!$A$2:$A$40,freq!$B$2:$B$40,0),_xlfn.XLOOKUP(H1452,freq!$A$2:$A$40,freq!$B$2:$B$40,0),_xlfn.XLOOKUP(I1452,freq!$A$2:$A$40,freq!$B$2:$B$40,0),_xlfn.XLOOKUP(J1452,freq!$A$2:$A$40,freq!$B$2:$B$40,0),_xlfn.XLOOKUP(K1452,freq!$A$2:$A$40,freq!$B$2:$B$40,0),_xlfn.XLOOKUP(L1452,freq!$A$2:$A$40,freq!$B$2:$B$40,0),_xlfn.XLOOKUP(M1452,freq!$A$2:$A$40,freq!$B$2:$B$40,0),_xlfn.XLOOKUP(N1452,freq!$A$2:$A$40,freq!$B$2:$B$40,0),_xlfn.XLOOKUP(O1452,freq!$A$2:$A$40,freq!$B$2:$B$40,0),_xlfn.XLOOKUP(P1452,freq!$A$2:$A$40,freq!$B$2:$B$40,0),_xlfn.XLOOKUP(Q1452,freq!$A$2:$A$40,freq!$B$2:$B$40,0),_xlfn.XLOOKUP(R1452,freq!$A$2:$A$40,freq!$B$2:$B$40,0),_xlfn.XLOOKUP(S1452,freq!$A$2:$A$40,freq!$B$2:$B$40,0),_xlfn.XLOOKUP(T1452,freq!$A$2:$A$40,freq!$B$2:$B$40,0),_xlfn.XLOOKUP(U1452,freq!$A$2:$A$40,freq!$B$2:$B$40,0),_xlfn.XLOOKUP(V1452,freq!$A$2:$A$40,freq!$B$2:$B$40,0))</f>
        <v>43.94</v>
      </c>
    </row>
    <row r="1453" spans="1:23" hidden="1" x14ac:dyDescent="0.35">
      <c r="A1453" s="32" t="s">
        <v>614</v>
      </c>
      <c r="B1453" s="32" t="s">
        <v>33</v>
      </c>
      <c r="C1453" s="32" t="s">
        <v>30</v>
      </c>
      <c r="D1453" s="32">
        <v>6</v>
      </c>
      <c r="E1453" s="32" t="s">
        <v>48</v>
      </c>
      <c r="F1453" s="32">
        <v>9</v>
      </c>
      <c r="G1453" s="32" t="s">
        <v>44</v>
      </c>
      <c r="H1453" s="32" t="s">
        <v>43</v>
      </c>
      <c r="I1453" s="32" t="s">
        <v>2</v>
      </c>
      <c r="J1453" s="32" t="s">
        <v>59</v>
      </c>
      <c r="K1453" s="32">
        <v>1</v>
      </c>
      <c r="L1453" s="32" t="s">
        <v>33</v>
      </c>
      <c r="M1453" s="32">
        <v>0</v>
      </c>
      <c r="N1453" s="32" t="s">
        <v>32</v>
      </c>
      <c r="O1453" s="32" t="s">
        <v>34</v>
      </c>
      <c r="P1453" s="32" t="s">
        <v>4</v>
      </c>
      <c r="Q1453" s="32">
        <v>7</v>
      </c>
      <c r="R1453" s="32" t="s">
        <v>53</v>
      </c>
      <c r="S1453" s="32" t="s">
        <v>1</v>
      </c>
      <c r="T1453" s="32" t="s">
        <v>41</v>
      </c>
      <c r="U1453" s="32" t="s">
        <v>34</v>
      </c>
      <c r="V1453" s="32" t="s">
        <v>29</v>
      </c>
      <c r="W1453" s="32">
        <f>SUM(_xlfn.XLOOKUP(B1453,freq!$A$2:$A$40,freq!$B$2:$B$40,0),_xlfn.XLOOKUP(C1453,freq!$A$2:$A$40,freq!$B$2:$B$40,0),_xlfn.XLOOKUP(D1453,freq!$A$2:$A$40,freq!$B$2:$B$40,0),_xlfn.XLOOKUP(E1453,freq!$A$2:$A$40,freq!$B$2:$B$40,0),_xlfn.XLOOKUP(F1453,freq!$A$2:$A$40,freq!$B$2:$B$40,0),_xlfn.XLOOKUP(G1453,freq!$A$2:$A$40,freq!$B$2:$B$40,0),_xlfn.XLOOKUP(H1453,freq!$A$2:$A$40,freq!$B$2:$B$40,0),_xlfn.XLOOKUP(I1453,freq!$A$2:$A$40,freq!$B$2:$B$40,0),_xlfn.XLOOKUP(J1453,freq!$A$2:$A$40,freq!$B$2:$B$40,0),_xlfn.XLOOKUP(K1453,freq!$A$2:$A$40,freq!$B$2:$B$40,0),_xlfn.XLOOKUP(L1453,freq!$A$2:$A$40,freq!$B$2:$B$40,0),_xlfn.XLOOKUP(M1453,freq!$A$2:$A$40,freq!$B$2:$B$40,0),_xlfn.XLOOKUP(N1453,freq!$A$2:$A$40,freq!$B$2:$B$40,0),_xlfn.XLOOKUP(O1453,freq!$A$2:$A$40,freq!$B$2:$B$40,0),_xlfn.XLOOKUP(P1453,freq!$A$2:$A$40,freq!$B$2:$B$40,0),_xlfn.XLOOKUP(Q1453,freq!$A$2:$A$40,freq!$B$2:$B$40,0),_xlfn.XLOOKUP(R1453,freq!$A$2:$A$40,freq!$B$2:$B$40,0),_xlfn.XLOOKUP(S1453,freq!$A$2:$A$40,freq!$B$2:$B$40,0),_xlfn.XLOOKUP(T1453,freq!$A$2:$A$40,freq!$B$2:$B$40,0),_xlfn.XLOOKUP(U1453,freq!$A$2:$A$40,freq!$B$2:$B$40,0),_xlfn.XLOOKUP(V1453,freq!$A$2:$A$40,freq!$B$2:$B$40,0))</f>
        <v>43.91</v>
      </c>
    </row>
    <row r="1454" spans="1:23" hidden="1" x14ac:dyDescent="0.35">
      <c r="A1454" s="32" t="s">
        <v>1336</v>
      </c>
      <c r="B1454" s="32" t="s">
        <v>28</v>
      </c>
      <c r="C1454" s="32" t="s">
        <v>46</v>
      </c>
      <c r="D1454" s="32">
        <v>6</v>
      </c>
      <c r="E1454" s="32" t="s">
        <v>49</v>
      </c>
      <c r="F1454" s="32" t="s">
        <v>1</v>
      </c>
      <c r="G1454" s="32" t="s">
        <v>59</v>
      </c>
      <c r="H1454" s="32" t="s">
        <v>32</v>
      </c>
      <c r="I1454" s="32" t="s">
        <v>48</v>
      </c>
      <c r="J1454" s="32">
        <v>3</v>
      </c>
      <c r="K1454" s="32" t="s">
        <v>33</v>
      </c>
      <c r="L1454" s="32" t="s">
        <v>3</v>
      </c>
      <c r="M1454" s="32">
        <v>8</v>
      </c>
      <c r="N1454" s="32" t="s">
        <v>43</v>
      </c>
      <c r="O1454" s="32">
        <v>4</v>
      </c>
      <c r="P1454" s="32" t="s">
        <v>30</v>
      </c>
      <c r="Q1454" s="32" t="s">
        <v>43</v>
      </c>
      <c r="R1454" s="32" t="s">
        <v>34</v>
      </c>
      <c r="S1454" s="32" t="s">
        <v>50</v>
      </c>
      <c r="T1454" s="32" t="s">
        <v>37</v>
      </c>
      <c r="U1454" s="32" t="s">
        <v>38</v>
      </c>
      <c r="V1454" s="32">
        <v>2</v>
      </c>
      <c r="W1454" s="32">
        <f>SUM(_xlfn.XLOOKUP(B1454,freq!$A$2:$A$40,freq!$B$2:$B$40,0),_xlfn.XLOOKUP(C1454,freq!$A$2:$A$40,freq!$B$2:$B$40,0),_xlfn.XLOOKUP(D1454,freq!$A$2:$A$40,freq!$B$2:$B$40,0),_xlfn.XLOOKUP(E1454,freq!$A$2:$A$40,freq!$B$2:$B$40,0),_xlfn.XLOOKUP(F1454,freq!$A$2:$A$40,freq!$B$2:$B$40,0),_xlfn.XLOOKUP(G1454,freq!$A$2:$A$40,freq!$B$2:$B$40,0),_xlfn.XLOOKUP(H1454,freq!$A$2:$A$40,freq!$B$2:$B$40,0),_xlfn.XLOOKUP(I1454,freq!$A$2:$A$40,freq!$B$2:$B$40,0),_xlfn.XLOOKUP(J1454,freq!$A$2:$A$40,freq!$B$2:$B$40,0),_xlfn.XLOOKUP(K1454,freq!$A$2:$A$40,freq!$B$2:$B$40,0),_xlfn.XLOOKUP(L1454,freq!$A$2:$A$40,freq!$B$2:$B$40,0),_xlfn.XLOOKUP(M1454,freq!$A$2:$A$40,freq!$B$2:$B$40,0),_xlfn.XLOOKUP(N1454,freq!$A$2:$A$40,freq!$B$2:$B$40,0),_xlfn.XLOOKUP(O1454,freq!$A$2:$A$40,freq!$B$2:$B$40,0),_xlfn.XLOOKUP(P1454,freq!$A$2:$A$40,freq!$B$2:$B$40,0),_xlfn.XLOOKUP(Q1454,freq!$A$2:$A$40,freq!$B$2:$B$40,0),_xlfn.XLOOKUP(R1454,freq!$A$2:$A$40,freq!$B$2:$B$40,0),_xlfn.XLOOKUP(S1454,freq!$A$2:$A$40,freq!$B$2:$B$40,0),_xlfn.XLOOKUP(T1454,freq!$A$2:$A$40,freq!$B$2:$B$40,0),_xlfn.XLOOKUP(U1454,freq!$A$2:$A$40,freq!$B$2:$B$40,0),_xlfn.XLOOKUP(V1454,freq!$A$2:$A$40,freq!$B$2:$B$40,0))</f>
        <v>43.849999999999994</v>
      </c>
    </row>
    <row r="1455" spans="1:23" hidden="1" x14ac:dyDescent="0.35">
      <c r="A1455" s="32" t="s">
        <v>452</v>
      </c>
      <c r="B1455" s="32" t="s">
        <v>49</v>
      </c>
      <c r="C1455" s="32">
        <v>2</v>
      </c>
      <c r="D1455" s="32">
        <v>6</v>
      </c>
      <c r="E1455" s="32" t="s">
        <v>1</v>
      </c>
      <c r="F1455" s="32">
        <v>4</v>
      </c>
      <c r="G1455" s="32">
        <v>7</v>
      </c>
      <c r="H1455" s="32" t="s">
        <v>44</v>
      </c>
      <c r="I1455" s="32" t="s">
        <v>59</v>
      </c>
      <c r="J1455" s="32" t="s">
        <v>56</v>
      </c>
      <c r="K1455" s="32" t="s">
        <v>36</v>
      </c>
      <c r="L1455" s="32" t="s">
        <v>3</v>
      </c>
      <c r="M1455" s="32" t="s">
        <v>53</v>
      </c>
      <c r="N1455" s="32">
        <v>0</v>
      </c>
      <c r="O1455" s="32" t="s">
        <v>50</v>
      </c>
      <c r="P1455" s="32" t="s">
        <v>58</v>
      </c>
      <c r="Q1455" s="32" t="s">
        <v>0</v>
      </c>
      <c r="R1455" s="32" t="s">
        <v>35</v>
      </c>
      <c r="S1455" s="32" t="s">
        <v>59</v>
      </c>
      <c r="T1455" s="32">
        <v>7</v>
      </c>
      <c r="U1455" s="32" t="s">
        <v>33</v>
      </c>
      <c r="V1455" s="32" t="s">
        <v>36</v>
      </c>
      <c r="W1455" s="32">
        <f>SUM(_xlfn.XLOOKUP(B1455,freq!$A$2:$A$40,freq!$B$2:$B$40,0),_xlfn.XLOOKUP(C1455,freq!$A$2:$A$40,freq!$B$2:$B$40,0),_xlfn.XLOOKUP(D1455,freq!$A$2:$A$40,freq!$B$2:$B$40,0),_xlfn.XLOOKUP(E1455,freq!$A$2:$A$40,freq!$B$2:$B$40,0),_xlfn.XLOOKUP(F1455,freq!$A$2:$A$40,freq!$B$2:$B$40,0),_xlfn.XLOOKUP(G1455,freq!$A$2:$A$40,freq!$B$2:$B$40,0),_xlfn.XLOOKUP(H1455,freq!$A$2:$A$40,freq!$B$2:$B$40,0),_xlfn.XLOOKUP(I1455,freq!$A$2:$A$40,freq!$B$2:$B$40,0),_xlfn.XLOOKUP(J1455,freq!$A$2:$A$40,freq!$B$2:$B$40,0),_xlfn.XLOOKUP(K1455,freq!$A$2:$A$40,freq!$B$2:$B$40,0),_xlfn.XLOOKUP(L1455,freq!$A$2:$A$40,freq!$B$2:$B$40,0),_xlfn.XLOOKUP(M1455,freq!$A$2:$A$40,freq!$B$2:$B$40,0),_xlfn.XLOOKUP(N1455,freq!$A$2:$A$40,freq!$B$2:$B$40,0),_xlfn.XLOOKUP(O1455,freq!$A$2:$A$40,freq!$B$2:$B$40,0),_xlfn.XLOOKUP(P1455,freq!$A$2:$A$40,freq!$B$2:$B$40,0),_xlfn.XLOOKUP(Q1455,freq!$A$2:$A$40,freq!$B$2:$B$40,0),_xlfn.XLOOKUP(R1455,freq!$A$2:$A$40,freq!$B$2:$B$40,0),_xlfn.XLOOKUP(S1455,freq!$A$2:$A$40,freq!$B$2:$B$40,0),_xlfn.XLOOKUP(T1455,freq!$A$2:$A$40,freq!$B$2:$B$40,0),_xlfn.XLOOKUP(U1455,freq!$A$2:$A$40,freq!$B$2:$B$40,0),_xlfn.XLOOKUP(V1455,freq!$A$2:$A$40,freq!$B$2:$B$40,0))</f>
        <v>43.830000000000005</v>
      </c>
    </row>
    <row r="1456" spans="1:23" hidden="1" x14ac:dyDescent="0.35">
      <c r="A1456" s="32" t="s">
        <v>2057</v>
      </c>
      <c r="B1456" s="32">
        <v>4</v>
      </c>
      <c r="C1456" s="32" t="s">
        <v>41</v>
      </c>
      <c r="D1456" s="32" t="s">
        <v>34</v>
      </c>
      <c r="E1456" s="32" t="s">
        <v>4</v>
      </c>
      <c r="F1456" s="32" t="s">
        <v>44</v>
      </c>
      <c r="G1456" s="32" t="s">
        <v>35</v>
      </c>
      <c r="H1456" s="32">
        <v>6</v>
      </c>
      <c r="I1456" s="32" t="s">
        <v>33</v>
      </c>
      <c r="J1456" s="32" t="s">
        <v>34</v>
      </c>
      <c r="K1456" s="32" t="s">
        <v>36</v>
      </c>
      <c r="L1456" s="32" t="s">
        <v>41</v>
      </c>
      <c r="M1456" s="32" t="s">
        <v>37</v>
      </c>
      <c r="N1456" s="32" t="s">
        <v>42</v>
      </c>
      <c r="O1456" s="32" t="s">
        <v>42</v>
      </c>
      <c r="P1456" s="32" t="s">
        <v>30</v>
      </c>
      <c r="Q1456" s="32" t="s">
        <v>33</v>
      </c>
      <c r="R1456" s="32" t="s">
        <v>28</v>
      </c>
      <c r="S1456" s="32">
        <v>9</v>
      </c>
      <c r="T1456" s="32" t="s">
        <v>53</v>
      </c>
      <c r="U1456" s="32" t="s">
        <v>35</v>
      </c>
      <c r="V1456" s="32">
        <v>9</v>
      </c>
      <c r="W1456" s="32">
        <f>SUM(_xlfn.XLOOKUP(B1456,freq!$A$2:$A$40,freq!$B$2:$B$40,0),_xlfn.XLOOKUP(C1456,freq!$A$2:$A$40,freq!$B$2:$B$40,0),_xlfn.XLOOKUP(D1456,freq!$A$2:$A$40,freq!$B$2:$B$40,0),_xlfn.XLOOKUP(E1456,freq!$A$2:$A$40,freq!$B$2:$B$40,0),_xlfn.XLOOKUP(F1456,freq!$A$2:$A$40,freq!$B$2:$B$40,0),_xlfn.XLOOKUP(G1456,freq!$A$2:$A$40,freq!$B$2:$B$40,0),_xlfn.XLOOKUP(H1456,freq!$A$2:$A$40,freq!$B$2:$B$40,0),_xlfn.XLOOKUP(I1456,freq!$A$2:$A$40,freq!$B$2:$B$40,0),_xlfn.XLOOKUP(J1456,freq!$A$2:$A$40,freq!$B$2:$B$40,0),_xlfn.XLOOKUP(K1456,freq!$A$2:$A$40,freq!$B$2:$B$40,0),_xlfn.XLOOKUP(L1456,freq!$A$2:$A$40,freq!$B$2:$B$40,0),_xlfn.XLOOKUP(M1456,freq!$A$2:$A$40,freq!$B$2:$B$40,0),_xlfn.XLOOKUP(N1456,freq!$A$2:$A$40,freq!$B$2:$B$40,0),_xlfn.XLOOKUP(O1456,freq!$A$2:$A$40,freq!$B$2:$B$40,0),_xlfn.XLOOKUP(P1456,freq!$A$2:$A$40,freq!$B$2:$B$40,0),_xlfn.XLOOKUP(Q1456,freq!$A$2:$A$40,freq!$B$2:$B$40,0),_xlfn.XLOOKUP(R1456,freq!$A$2:$A$40,freq!$B$2:$B$40,0),_xlfn.XLOOKUP(S1456,freq!$A$2:$A$40,freq!$B$2:$B$40,0),_xlfn.XLOOKUP(T1456,freq!$A$2:$A$40,freq!$B$2:$B$40,0),_xlfn.XLOOKUP(U1456,freq!$A$2:$A$40,freq!$B$2:$B$40,0),_xlfn.XLOOKUP(V1456,freq!$A$2:$A$40,freq!$B$2:$B$40,0))</f>
        <v>43.83</v>
      </c>
    </row>
    <row r="1457" spans="1:23" hidden="1" x14ac:dyDescent="0.35">
      <c r="A1457" s="32" t="s">
        <v>391</v>
      </c>
      <c r="B1457" s="32" t="s">
        <v>34</v>
      </c>
      <c r="C1457" s="32" t="s">
        <v>1</v>
      </c>
      <c r="D1457" s="32" t="s">
        <v>35</v>
      </c>
      <c r="E1457" s="32" t="s">
        <v>1</v>
      </c>
      <c r="F1457" s="32">
        <v>9</v>
      </c>
      <c r="G1457" s="32" t="s">
        <v>36</v>
      </c>
      <c r="H1457" s="32" t="s">
        <v>50</v>
      </c>
      <c r="I1457" s="32" t="s">
        <v>38</v>
      </c>
      <c r="J1457" s="32">
        <v>7</v>
      </c>
      <c r="K1457" s="32" t="s">
        <v>58</v>
      </c>
      <c r="L1457" s="32" t="s">
        <v>32</v>
      </c>
      <c r="M1457" s="32">
        <v>7</v>
      </c>
      <c r="N1457" s="32" t="s">
        <v>34</v>
      </c>
      <c r="O1457" s="32" t="s">
        <v>34</v>
      </c>
      <c r="P1457" s="32" t="s">
        <v>4</v>
      </c>
      <c r="Q1457" s="32" t="s">
        <v>49</v>
      </c>
      <c r="R1457" s="32">
        <v>8</v>
      </c>
      <c r="S1457" s="32" t="s">
        <v>32</v>
      </c>
      <c r="T1457" s="32">
        <v>8</v>
      </c>
      <c r="U1457" s="32" t="s">
        <v>32</v>
      </c>
      <c r="V1457" s="32">
        <v>9</v>
      </c>
      <c r="W1457" s="32">
        <f>SUM(_xlfn.XLOOKUP(B1457,freq!$A$2:$A$40,freq!$B$2:$B$40,0),_xlfn.XLOOKUP(C1457,freq!$A$2:$A$40,freq!$B$2:$B$40,0),_xlfn.XLOOKUP(D1457,freq!$A$2:$A$40,freq!$B$2:$B$40,0),_xlfn.XLOOKUP(E1457,freq!$A$2:$A$40,freq!$B$2:$B$40,0),_xlfn.XLOOKUP(F1457,freq!$A$2:$A$40,freq!$B$2:$B$40,0),_xlfn.XLOOKUP(G1457,freq!$A$2:$A$40,freq!$B$2:$B$40,0),_xlfn.XLOOKUP(H1457,freq!$A$2:$A$40,freq!$B$2:$B$40,0),_xlfn.XLOOKUP(I1457,freq!$A$2:$A$40,freq!$B$2:$B$40,0),_xlfn.XLOOKUP(J1457,freq!$A$2:$A$40,freq!$B$2:$B$40,0),_xlfn.XLOOKUP(K1457,freq!$A$2:$A$40,freq!$B$2:$B$40,0),_xlfn.XLOOKUP(L1457,freq!$A$2:$A$40,freq!$B$2:$B$40,0),_xlfn.XLOOKUP(M1457,freq!$A$2:$A$40,freq!$B$2:$B$40,0),_xlfn.XLOOKUP(N1457,freq!$A$2:$A$40,freq!$B$2:$B$40,0),_xlfn.XLOOKUP(O1457,freq!$A$2:$A$40,freq!$B$2:$B$40,0),_xlfn.XLOOKUP(P1457,freq!$A$2:$A$40,freq!$B$2:$B$40,0),_xlfn.XLOOKUP(Q1457,freq!$A$2:$A$40,freq!$B$2:$B$40,0),_xlfn.XLOOKUP(R1457,freq!$A$2:$A$40,freq!$B$2:$B$40,0),_xlfn.XLOOKUP(S1457,freq!$A$2:$A$40,freq!$B$2:$B$40,0),_xlfn.XLOOKUP(T1457,freq!$A$2:$A$40,freq!$B$2:$B$40,0),_xlfn.XLOOKUP(U1457,freq!$A$2:$A$40,freq!$B$2:$B$40,0),_xlfn.XLOOKUP(V1457,freq!$A$2:$A$40,freq!$B$2:$B$40,0))</f>
        <v>43.76</v>
      </c>
    </row>
    <row r="1458" spans="1:23" hidden="1" x14ac:dyDescent="0.35">
      <c r="A1458" s="32" t="s">
        <v>1403</v>
      </c>
      <c r="B1458" s="32" t="s">
        <v>31</v>
      </c>
      <c r="C1458" s="32" t="s">
        <v>29</v>
      </c>
      <c r="D1458" s="32" t="s">
        <v>1</v>
      </c>
      <c r="E1458" s="32" t="s">
        <v>34</v>
      </c>
      <c r="F1458" s="32">
        <v>8</v>
      </c>
      <c r="G1458" s="32" t="s">
        <v>41</v>
      </c>
      <c r="H1458" s="32">
        <v>0</v>
      </c>
      <c r="I1458" s="32" t="s">
        <v>50</v>
      </c>
      <c r="J1458" s="32" t="s">
        <v>49</v>
      </c>
      <c r="K1458" s="32" t="s">
        <v>0</v>
      </c>
      <c r="L1458" s="32">
        <v>2</v>
      </c>
      <c r="M1458" s="32">
        <v>2</v>
      </c>
      <c r="N1458" s="32" t="s">
        <v>35</v>
      </c>
      <c r="O1458" s="32" t="s">
        <v>43</v>
      </c>
      <c r="P1458" s="32" t="s">
        <v>56</v>
      </c>
      <c r="Q1458" s="32" t="s">
        <v>43</v>
      </c>
      <c r="R1458" s="32" t="s">
        <v>35</v>
      </c>
      <c r="S1458" s="32" t="s">
        <v>0</v>
      </c>
      <c r="T1458" s="32">
        <v>1</v>
      </c>
      <c r="U1458" s="32">
        <v>2</v>
      </c>
      <c r="V1458" s="32">
        <v>6</v>
      </c>
      <c r="W1458" s="32">
        <f>SUM(_xlfn.XLOOKUP(B1458,freq!$A$2:$A$40,freq!$B$2:$B$40,0),_xlfn.XLOOKUP(C1458,freq!$A$2:$A$40,freq!$B$2:$B$40,0),_xlfn.XLOOKUP(D1458,freq!$A$2:$A$40,freq!$B$2:$B$40,0),_xlfn.XLOOKUP(E1458,freq!$A$2:$A$40,freq!$B$2:$B$40,0),_xlfn.XLOOKUP(F1458,freq!$A$2:$A$40,freq!$B$2:$B$40,0),_xlfn.XLOOKUP(G1458,freq!$A$2:$A$40,freq!$B$2:$B$40,0),_xlfn.XLOOKUP(H1458,freq!$A$2:$A$40,freq!$B$2:$B$40,0),_xlfn.XLOOKUP(I1458,freq!$A$2:$A$40,freq!$B$2:$B$40,0),_xlfn.XLOOKUP(J1458,freq!$A$2:$A$40,freq!$B$2:$B$40,0),_xlfn.XLOOKUP(K1458,freq!$A$2:$A$40,freq!$B$2:$B$40,0),_xlfn.XLOOKUP(L1458,freq!$A$2:$A$40,freq!$B$2:$B$40,0),_xlfn.XLOOKUP(M1458,freq!$A$2:$A$40,freq!$B$2:$B$40,0),_xlfn.XLOOKUP(N1458,freq!$A$2:$A$40,freq!$B$2:$B$40,0),_xlfn.XLOOKUP(O1458,freq!$A$2:$A$40,freq!$B$2:$B$40,0),_xlfn.XLOOKUP(P1458,freq!$A$2:$A$40,freq!$B$2:$B$40,0),_xlfn.XLOOKUP(Q1458,freq!$A$2:$A$40,freq!$B$2:$B$40,0),_xlfn.XLOOKUP(R1458,freq!$A$2:$A$40,freq!$B$2:$B$40,0),_xlfn.XLOOKUP(S1458,freq!$A$2:$A$40,freq!$B$2:$B$40,0),_xlfn.XLOOKUP(T1458,freq!$A$2:$A$40,freq!$B$2:$B$40,0),_xlfn.XLOOKUP(U1458,freq!$A$2:$A$40,freq!$B$2:$B$40,0),_xlfn.XLOOKUP(V1458,freq!$A$2:$A$40,freq!$B$2:$B$40,0))</f>
        <v>43.749999999999993</v>
      </c>
    </row>
    <row r="1459" spans="1:23" hidden="1" x14ac:dyDescent="0.35">
      <c r="A1459" s="32" t="s">
        <v>1872</v>
      </c>
      <c r="B1459" s="32" t="s">
        <v>28</v>
      </c>
      <c r="C1459" s="32" t="s">
        <v>3</v>
      </c>
      <c r="D1459" s="32" t="s">
        <v>29</v>
      </c>
      <c r="E1459" s="32" t="s">
        <v>36</v>
      </c>
      <c r="F1459" s="32" t="s">
        <v>56</v>
      </c>
      <c r="G1459" s="32" t="s">
        <v>32</v>
      </c>
      <c r="H1459" s="32" t="s">
        <v>29</v>
      </c>
      <c r="I1459" s="32">
        <v>8</v>
      </c>
      <c r="J1459" s="32">
        <v>2</v>
      </c>
      <c r="K1459" s="32" t="s">
        <v>58</v>
      </c>
      <c r="L1459" s="32">
        <v>2</v>
      </c>
      <c r="M1459" s="32" t="s">
        <v>46</v>
      </c>
      <c r="N1459" s="32" t="s">
        <v>32</v>
      </c>
      <c r="O1459" s="32" t="s">
        <v>34</v>
      </c>
      <c r="P1459" s="32" t="s">
        <v>40</v>
      </c>
      <c r="Q1459" s="32" t="s">
        <v>38</v>
      </c>
      <c r="R1459" s="32" t="s">
        <v>0</v>
      </c>
      <c r="S1459" s="32" t="s">
        <v>58</v>
      </c>
      <c r="T1459" s="32" t="s">
        <v>35</v>
      </c>
      <c r="U1459" s="32">
        <v>6</v>
      </c>
      <c r="V1459" s="32" t="s">
        <v>34</v>
      </c>
      <c r="W1459" s="32">
        <f>SUM(_xlfn.XLOOKUP(B1459,freq!$A$2:$A$40,freq!$B$2:$B$40,0),_xlfn.XLOOKUP(C1459,freq!$A$2:$A$40,freq!$B$2:$B$40,0),_xlfn.XLOOKUP(D1459,freq!$A$2:$A$40,freq!$B$2:$B$40,0),_xlfn.XLOOKUP(E1459,freq!$A$2:$A$40,freq!$B$2:$B$40,0),_xlfn.XLOOKUP(F1459,freq!$A$2:$A$40,freq!$B$2:$B$40,0),_xlfn.XLOOKUP(G1459,freq!$A$2:$A$40,freq!$B$2:$B$40,0),_xlfn.XLOOKUP(H1459,freq!$A$2:$A$40,freq!$B$2:$B$40,0),_xlfn.XLOOKUP(I1459,freq!$A$2:$A$40,freq!$B$2:$B$40,0),_xlfn.XLOOKUP(J1459,freq!$A$2:$A$40,freq!$B$2:$B$40,0),_xlfn.XLOOKUP(K1459,freq!$A$2:$A$40,freq!$B$2:$B$40,0),_xlfn.XLOOKUP(L1459,freq!$A$2:$A$40,freq!$B$2:$B$40,0),_xlfn.XLOOKUP(M1459,freq!$A$2:$A$40,freq!$B$2:$B$40,0),_xlfn.XLOOKUP(N1459,freq!$A$2:$A$40,freq!$B$2:$B$40,0),_xlfn.XLOOKUP(O1459,freq!$A$2:$A$40,freq!$B$2:$B$40,0),_xlfn.XLOOKUP(P1459,freq!$A$2:$A$40,freq!$B$2:$B$40,0),_xlfn.XLOOKUP(Q1459,freq!$A$2:$A$40,freq!$B$2:$B$40,0),_xlfn.XLOOKUP(R1459,freq!$A$2:$A$40,freq!$B$2:$B$40,0),_xlfn.XLOOKUP(S1459,freq!$A$2:$A$40,freq!$B$2:$B$40,0),_xlfn.XLOOKUP(T1459,freq!$A$2:$A$40,freq!$B$2:$B$40,0),_xlfn.XLOOKUP(U1459,freq!$A$2:$A$40,freq!$B$2:$B$40,0),_xlfn.XLOOKUP(V1459,freq!$A$2:$A$40,freq!$B$2:$B$40,0))</f>
        <v>43.749999999999993</v>
      </c>
    </row>
    <row r="1460" spans="1:23" hidden="1" x14ac:dyDescent="0.35">
      <c r="A1460" s="32" t="s">
        <v>500</v>
      </c>
      <c r="B1460" s="32" t="s">
        <v>37</v>
      </c>
      <c r="C1460" s="32">
        <v>3</v>
      </c>
      <c r="D1460" s="32" t="s">
        <v>42</v>
      </c>
      <c r="E1460" s="32" t="s">
        <v>53</v>
      </c>
      <c r="F1460" s="32" t="s">
        <v>40</v>
      </c>
      <c r="G1460" s="32" t="s">
        <v>4</v>
      </c>
      <c r="H1460" s="32" t="s">
        <v>43</v>
      </c>
      <c r="I1460" s="32">
        <v>1</v>
      </c>
      <c r="J1460" s="32">
        <v>0</v>
      </c>
      <c r="K1460" s="32" t="s">
        <v>36</v>
      </c>
      <c r="L1460" s="32" t="s">
        <v>43</v>
      </c>
      <c r="M1460" s="32" t="s">
        <v>34</v>
      </c>
      <c r="N1460" s="32" t="s">
        <v>36</v>
      </c>
      <c r="O1460" s="32" t="s">
        <v>56</v>
      </c>
      <c r="P1460" s="32" t="s">
        <v>2</v>
      </c>
      <c r="Q1460" s="32" t="s">
        <v>42</v>
      </c>
      <c r="R1460" s="32">
        <v>0</v>
      </c>
      <c r="S1460" s="32" t="s">
        <v>46</v>
      </c>
      <c r="T1460" s="32" t="s">
        <v>31</v>
      </c>
      <c r="U1460" s="32" t="s">
        <v>49</v>
      </c>
      <c r="V1460" s="32">
        <v>1</v>
      </c>
      <c r="W1460" s="32">
        <f>SUM(_xlfn.XLOOKUP(B1460,freq!$A$2:$A$40,freq!$B$2:$B$40,0),_xlfn.XLOOKUP(C1460,freq!$A$2:$A$40,freq!$B$2:$B$40,0),_xlfn.XLOOKUP(D1460,freq!$A$2:$A$40,freq!$B$2:$B$40,0),_xlfn.XLOOKUP(E1460,freq!$A$2:$A$40,freq!$B$2:$B$40,0),_xlfn.XLOOKUP(F1460,freq!$A$2:$A$40,freq!$B$2:$B$40,0),_xlfn.XLOOKUP(G1460,freq!$A$2:$A$40,freq!$B$2:$B$40,0),_xlfn.XLOOKUP(H1460,freq!$A$2:$A$40,freq!$B$2:$B$40,0),_xlfn.XLOOKUP(I1460,freq!$A$2:$A$40,freq!$B$2:$B$40,0),_xlfn.XLOOKUP(J1460,freq!$A$2:$A$40,freq!$B$2:$B$40,0),_xlfn.XLOOKUP(K1460,freq!$A$2:$A$40,freq!$B$2:$B$40,0),_xlfn.XLOOKUP(L1460,freq!$A$2:$A$40,freq!$B$2:$B$40,0),_xlfn.XLOOKUP(M1460,freq!$A$2:$A$40,freq!$B$2:$B$40,0),_xlfn.XLOOKUP(N1460,freq!$A$2:$A$40,freq!$B$2:$B$40,0),_xlfn.XLOOKUP(O1460,freq!$A$2:$A$40,freq!$B$2:$B$40,0),_xlfn.XLOOKUP(P1460,freq!$A$2:$A$40,freq!$B$2:$B$40,0),_xlfn.XLOOKUP(Q1460,freq!$A$2:$A$40,freq!$B$2:$B$40,0),_xlfn.XLOOKUP(R1460,freq!$A$2:$A$40,freq!$B$2:$B$40,0),_xlfn.XLOOKUP(S1460,freq!$A$2:$A$40,freq!$B$2:$B$40,0),_xlfn.XLOOKUP(T1460,freq!$A$2:$A$40,freq!$B$2:$B$40,0),_xlfn.XLOOKUP(U1460,freq!$A$2:$A$40,freq!$B$2:$B$40,0),_xlfn.XLOOKUP(V1460,freq!$A$2:$A$40,freq!$B$2:$B$40,0))</f>
        <v>43.72</v>
      </c>
    </row>
    <row r="1461" spans="1:23" hidden="1" x14ac:dyDescent="0.35">
      <c r="A1461" s="32" t="s">
        <v>1109</v>
      </c>
      <c r="B1461" s="32">
        <v>0</v>
      </c>
      <c r="C1461" s="32" t="s">
        <v>59</v>
      </c>
      <c r="D1461" s="32" t="s">
        <v>40</v>
      </c>
      <c r="E1461" s="32" t="s">
        <v>45</v>
      </c>
      <c r="F1461" s="32" t="s">
        <v>58</v>
      </c>
      <c r="G1461" s="32" t="s">
        <v>40</v>
      </c>
      <c r="H1461" s="32" t="s">
        <v>56</v>
      </c>
      <c r="I1461" s="32" t="s">
        <v>48</v>
      </c>
      <c r="J1461" s="32">
        <v>9</v>
      </c>
      <c r="K1461" s="32">
        <v>9</v>
      </c>
      <c r="L1461" s="32" t="s">
        <v>31</v>
      </c>
      <c r="M1461" s="32">
        <v>0</v>
      </c>
      <c r="N1461" s="32">
        <v>5</v>
      </c>
      <c r="O1461" s="32" t="s">
        <v>58</v>
      </c>
      <c r="P1461" s="32" t="s">
        <v>38</v>
      </c>
      <c r="Q1461" s="32" t="s">
        <v>46</v>
      </c>
      <c r="R1461" s="32" t="s">
        <v>42</v>
      </c>
      <c r="S1461" s="32" t="s">
        <v>33</v>
      </c>
      <c r="T1461" s="32">
        <v>4</v>
      </c>
      <c r="U1461" s="32">
        <v>0</v>
      </c>
      <c r="V1461" s="32" t="s">
        <v>41</v>
      </c>
      <c r="W1461" s="32">
        <f>SUM(_xlfn.XLOOKUP(B1461,freq!$A$2:$A$40,freq!$B$2:$B$40,0),_xlfn.XLOOKUP(C1461,freq!$A$2:$A$40,freq!$B$2:$B$40,0),_xlfn.XLOOKUP(D1461,freq!$A$2:$A$40,freq!$B$2:$B$40,0),_xlfn.XLOOKUP(E1461,freq!$A$2:$A$40,freq!$B$2:$B$40,0),_xlfn.XLOOKUP(F1461,freq!$A$2:$A$40,freq!$B$2:$B$40,0),_xlfn.XLOOKUP(G1461,freq!$A$2:$A$40,freq!$B$2:$B$40,0),_xlfn.XLOOKUP(H1461,freq!$A$2:$A$40,freq!$B$2:$B$40,0),_xlfn.XLOOKUP(I1461,freq!$A$2:$A$40,freq!$B$2:$B$40,0),_xlfn.XLOOKUP(J1461,freq!$A$2:$A$40,freq!$B$2:$B$40,0),_xlfn.XLOOKUP(K1461,freq!$A$2:$A$40,freq!$B$2:$B$40,0),_xlfn.XLOOKUP(L1461,freq!$A$2:$A$40,freq!$B$2:$B$40,0),_xlfn.XLOOKUP(M1461,freq!$A$2:$A$40,freq!$B$2:$B$40,0),_xlfn.XLOOKUP(N1461,freq!$A$2:$A$40,freq!$B$2:$B$40,0),_xlfn.XLOOKUP(O1461,freq!$A$2:$A$40,freq!$B$2:$B$40,0),_xlfn.XLOOKUP(P1461,freq!$A$2:$A$40,freq!$B$2:$B$40,0),_xlfn.XLOOKUP(Q1461,freq!$A$2:$A$40,freq!$B$2:$B$40,0),_xlfn.XLOOKUP(R1461,freq!$A$2:$A$40,freq!$B$2:$B$40,0),_xlfn.XLOOKUP(S1461,freq!$A$2:$A$40,freq!$B$2:$B$40,0),_xlfn.XLOOKUP(T1461,freq!$A$2:$A$40,freq!$B$2:$B$40,0),_xlfn.XLOOKUP(U1461,freq!$A$2:$A$40,freq!$B$2:$B$40,0),_xlfn.XLOOKUP(V1461,freq!$A$2:$A$40,freq!$B$2:$B$40,0))</f>
        <v>43.72</v>
      </c>
    </row>
    <row r="1462" spans="1:23" hidden="1" x14ac:dyDescent="0.35">
      <c r="A1462" s="32" t="s">
        <v>254</v>
      </c>
      <c r="B1462" s="32" t="s">
        <v>37</v>
      </c>
      <c r="C1462" s="32" t="s">
        <v>46</v>
      </c>
      <c r="D1462" s="32" t="s">
        <v>3</v>
      </c>
      <c r="E1462" s="32" t="s">
        <v>35</v>
      </c>
      <c r="F1462" s="32" t="s">
        <v>59</v>
      </c>
      <c r="G1462" s="32" t="s">
        <v>42</v>
      </c>
      <c r="H1462" s="32" t="s">
        <v>41</v>
      </c>
      <c r="I1462" s="32" t="s">
        <v>34</v>
      </c>
      <c r="J1462" s="32" t="s">
        <v>4</v>
      </c>
      <c r="K1462" s="32">
        <v>1</v>
      </c>
      <c r="L1462" s="32">
        <v>4</v>
      </c>
      <c r="M1462" s="32">
        <v>1</v>
      </c>
      <c r="N1462" s="32" t="s">
        <v>42</v>
      </c>
      <c r="O1462" s="32" t="s">
        <v>38</v>
      </c>
      <c r="P1462" s="32" t="s">
        <v>4</v>
      </c>
      <c r="Q1462" s="32" t="s">
        <v>30</v>
      </c>
      <c r="R1462" s="32">
        <v>0</v>
      </c>
      <c r="S1462" s="32" t="s">
        <v>36</v>
      </c>
      <c r="T1462" s="32" t="s">
        <v>42</v>
      </c>
      <c r="U1462" s="32" t="s">
        <v>38</v>
      </c>
      <c r="V1462" s="32">
        <v>9</v>
      </c>
      <c r="W1462" s="32">
        <f>SUM(_xlfn.XLOOKUP(B1462,freq!$A$2:$A$40,freq!$B$2:$B$40,0),_xlfn.XLOOKUP(C1462,freq!$A$2:$A$40,freq!$B$2:$B$40,0),_xlfn.XLOOKUP(D1462,freq!$A$2:$A$40,freq!$B$2:$B$40,0),_xlfn.XLOOKUP(E1462,freq!$A$2:$A$40,freq!$B$2:$B$40,0),_xlfn.XLOOKUP(F1462,freq!$A$2:$A$40,freq!$B$2:$B$40,0),_xlfn.XLOOKUP(G1462,freq!$A$2:$A$40,freq!$B$2:$B$40,0),_xlfn.XLOOKUP(H1462,freq!$A$2:$A$40,freq!$B$2:$B$40,0),_xlfn.XLOOKUP(I1462,freq!$A$2:$A$40,freq!$B$2:$B$40,0),_xlfn.XLOOKUP(J1462,freq!$A$2:$A$40,freq!$B$2:$B$40,0),_xlfn.XLOOKUP(K1462,freq!$A$2:$A$40,freq!$B$2:$B$40,0),_xlfn.XLOOKUP(L1462,freq!$A$2:$A$40,freq!$B$2:$B$40,0),_xlfn.XLOOKUP(M1462,freq!$A$2:$A$40,freq!$B$2:$B$40,0),_xlfn.XLOOKUP(N1462,freq!$A$2:$A$40,freq!$B$2:$B$40,0),_xlfn.XLOOKUP(O1462,freq!$A$2:$A$40,freq!$B$2:$B$40,0),_xlfn.XLOOKUP(P1462,freq!$A$2:$A$40,freq!$B$2:$B$40,0),_xlfn.XLOOKUP(Q1462,freq!$A$2:$A$40,freq!$B$2:$B$40,0),_xlfn.XLOOKUP(R1462,freq!$A$2:$A$40,freq!$B$2:$B$40,0),_xlfn.XLOOKUP(S1462,freq!$A$2:$A$40,freq!$B$2:$B$40,0),_xlfn.XLOOKUP(T1462,freq!$A$2:$A$40,freq!$B$2:$B$40,0),_xlfn.XLOOKUP(U1462,freq!$A$2:$A$40,freq!$B$2:$B$40,0),_xlfn.XLOOKUP(V1462,freq!$A$2:$A$40,freq!$B$2:$B$40,0))</f>
        <v>43.709999999999994</v>
      </c>
    </row>
    <row r="1463" spans="1:23" hidden="1" x14ac:dyDescent="0.35">
      <c r="A1463" s="32" t="s">
        <v>1362</v>
      </c>
      <c r="B1463" s="32">
        <v>6</v>
      </c>
      <c r="C1463" s="32" t="s">
        <v>32</v>
      </c>
      <c r="D1463" s="32" t="s">
        <v>53</v>
      </c>
      <c r="E1463" s="32" t="s">
        <v>44</v>
      </c>
      <c r="F1463" s="32">
        <v>5</v>
      </c>
      <c r="G1463" s="32" t="s">
        <v>40</v>
      </c>
      <c r="H1463" s="32" t="s">
        <v>33</v>
      </c>
      <c r="I1463" s="32" t="s">
        <v>1</v>
      </c>
      <c r="J1463" s="32">
        <v>1</v>
      </c>
      <c r="K1463" s="32" t="s">
        <v>0</v>
      </c>
      <c r="L1463" s="32">
        <v>5</v>
      </c>
      <c r="M1463" s="32" t="s">
        <v>35</v>
      </c>
      <c r="N1463" s="32">
        <v>1</v>
      </c>
      <c r="O1463" s="32">
        <v>8</v>
      </c>
      <c r="P1463" s="32">
        <v>7</v>
      </c>
      <c r="Q1463" s="32" t="s">
        <v>42</v>
      </c>
      <c r="R1463" s="32">
        <v>1</v>
      </c>
      <c r="S1463" s="32" t="s">
        <v>1</v>
      </c>
      <c r="T1463" s="32" t="s">
        <v>44</v>
      </c>
      <c r="U1463" s="32" t="s">
        <v>37</v>
      </c>
      <c r="V1463" s="32" t="s">
        <v>49</v>
      </c>
      <c r="W1463" s="32">
        <f>SUM(_xlfn.XLOOKUP(B1463,freq!$A$2:$A$40,freq!$B$2:$B$40,0),_xlfn.XLOOKUP(C1463,freq!$A$2:$A$40,freq!$B$2:$B$40,0),_xlfn.XLOOKUP(D1463,freq!$A$2:$A$40,freq!$B$2:$B$40,0),_xlfn.XLOOKUP(E1463,freq!$A$2:$A$40,freq!$B$2:$B$40,0),_xlfn.XLOOKUP(F1463,freq!$A$2:$A$40,freq!$B$2:$B$40,0),_xlfn.XLOOKUP(G1463,freq!$A$2:$A$40,freq!$B$2:$B$40,0),_xlfn.XLOOKUP(H1463,freq!$A$2:$A$40,freq!$B$2:$B$40,0),_xlfn.XLOOKUP(I1463,freq!$A$2:$A$40,freq!$B$2:$B$40,0),_xlfn.XLOOKUP(J1463,freq!$A$2:$A$40,freq!$B$2:$B$40,0),_xlfn.XLOOKUP(K1463,freq!$A$2:$A$40,freq!$B$2:$B$40,0),_xlfn.XLOOKUP(L1463,freq!$A$2:$A$40,freq!$B$2:$B$40,0),_xlfn.XLOOKUP(M1463,freq!$A$2:$A$40,freq!$B$2:$B$40,0),_xlfn.XLOOKUP(N1463,freq!$A$2:$A$40,freq!$B$2:$B$40,0),_xlfn.XLOOKUP(O1463,freq!$A$2:$A$40,freq!$B$2:$B$40,0),_xlfn.XLOOKUP(P1463,freq!$A$2:$A$40,freq!$B$2:$B$40,0),_xlfn.XLOOKUP(Q1463,freq!$A$2:$A$40,freq!$B$2:$B$40,0),_xlfn.XLOOKUP(R1463,freq!$A$2:$A$40,freq!$B$2:$B$40,0),_xlfn.XLOOKUP(S1463,freq!$A$2:$A$40,freq!$B$2:$B$40,0),_xlfn.XLOOKUP(T1463,freq!$A$2:$A$40,freq!$B$2:$B$40,0),_xlfn.XLOOKUP(U1463,freq!$A$2:$A$40,freq!$B$2:$B$40,0),_xlfn.XLOOKUP(V1463,freq!$A$2:$A$40,freq!$B$2:$B$40,0))</f>
        <v>43.69</v>
      </c>
    </row>
    <row r="1464" spans="1:23" hidden="1" x14ac:dyDescent="0.35">
      <c r="A1464" s="32" t="s">
        <v>1031</v>
      </c>
      <c r="B1464" s="32" t="s">
        <v>4</v>
      </c>
      <c r="C1464" s="32" t="s">
        <v>29</v>
      </c>
      <c r="D1464" s="32">
        <v>9</v>
      </c>
      <c r="E1464" s="32" t="s">
        <v>49</v>
      </c>
      <c r="F1464" s="32" t="s">
        <v>44</v>
      </c>
      <c r="G1464" s="32">
        <v>5</v>
      </c>
      <c r="H1464" s="32" t="s">
        <v>0</v>
      </c>
      <c r="I1464" s="32">
        <v>1</v>
      </c>
      <c r="J1464" s="32" t="s">
        <v>32</v>
      </c>
      <c r="K1464" s="32" t="s">
        <v>0</v>
      </c>
      <c r="L1464" s="32">
        <v>7</v>
      </c>
      <c r="M1464" s="32" t="s">
        <v>37</v>
      </c>
      <c r="N1464" s="32" t="s">
        <v>41</v>
      </c>
      <c r="O1464" s="32" t="s">
        <v>1</v>
      </c>
      <c r="P1464" s="32">
        <v>5</v>
      </c>
      <c r="Q1464" s="32" t="s">
        <v>2</v>
      </c>
      <c r="R1464" s="32" t="s">
        <v>36</v>
      </c>
      <c r="S1464" s="32" t="s">
        <v>34</v>
      </c>
      <c r="T1464" s="32" t="s">
        <v>33</v>
      </c>
      <c r="U1464" s="32">
        <v>9</v>
      </c>
      <c r="V1464" s="32">
        <v>4</v>
      </c>
      <c r="W1464" s="32">
        <f>SUM(_xlfn.XLOOKUP(B1464,freq!$A$2:$A$40,freq!$B$2:$B$40,0),_xlfn.XLOOKUP(C1464,freq!$A$2:$A$40,freq!$B$2:$B$40,0),_xlfn.XLOOKUP(D1464,freq!$A$2:$A$40,freq!$B$2:$B$40,0),_xlfn.XLOOKUP(E1464,freq!$A$2:$A$40,freq!$B$2:$B$40,0),_xlfn.XLOOKUP(F1464,freq!$A$2:$A$40,freq!$B$2:$B$40,0),_xlfn.XLOOKUP(G1464,freq!$A$2:$A$40,freq!$B$2:$B$40,0),_xlfn.XLOOKUP(H1464,freq!$A$2:$A$40,freq!$B$2:$B$40,0),_xlfn.XLOOKUP(I1464,freq!$A$2:$A$40,freq!$B$2:$B$40,0),_xlfn.XLOOKUP(J1464,freq!$A$2:$A$40,freq!$B$2:$B$40,0),_xlfn.XLOOKUP(K1464,freq!$A$2:$A$40,freq!$B$2:$B$40,0),_xlfn.XLOOKUP(L1464,freq!$A$2:$A$40,freq!$B$2:$B$40,0),_xlfn.XLOOKUP(M1464,freq!$A$2:$A$40,freq!$B$2:$B$40,0),_xlfn.XLOOKUP(N1464,freq!$A$2:$A$40,freq!$B$2:$B$40,0),_xlfn.XLOOKUP(O1464,freq!$A$2:$A$40,freq!$B$2:$B$40,0),_xlfn.XLOOKUP(P1464,freq!$A$2:$A$40,freq!$B$2:$B$40,0),_xlfn.XLOOKUP(Q1464,freq!$A$2:$A$40,freq!$B$2:$B$40,0),_xlfn.XLOOKUP(R1464,freq!$A$2:$A$40,freq!$B$2:$B$40,0),_xlfn.XLOOKUP(S1464,freq!$A$2:$A$40,freq!$B$2:$B$40,0),_xlfn.XLOOKUP(T1464,freq!$A$2:$A$40,freq!$B$2:$B$40,0),_xlfn.XLOOKUP(U1464,freq!$A$2:$A$40,freq!$B$2:$B$40,0),_xlfn.XLOOKUP(V1464,freq!$A$2:$A$40,freq!$B$2:$B$40,0))</f>
        <v>43.68</v>
      </c>
    </row>
    <row r="1465" spans="1:23" hidden="1" x14ac:dyDescent="0.35">
      <c r="A1465" s="32" t="s">
        <v>651</v>
      </c>
      <c r="B1465" s="32" t="s">
        <v>53</v>
      </c>
      <c r="C1465" s="32" t="s">
        <v>36</v>
      </c>
      <c r="D1465" s="32">
        <v>0</v>
      </c>
      <c r="E1465" s="32" t="s">
        <v>3</v>
      </c>
      <c r="F1465" s="32" t="s">
        <v>46</v>
      </c>
      <c r="G1465" s="32">
        <v>2</v>
      </c>
      <c r="H1465" s="32" t="s">
        <v>30</v>
      </c>
      <c r="I1465" s="32" t="s">
        <v>29</v>
      </c>
      <c r="J1465" s="32" t="s">
        <v>50</v>
      </c>
      <c r="K1465" s="32">
        <v>9</v>
      </c>
      <c r="L1465" s="32">
        <v>3</v>
      </c>
      <c r="M1465" s="32" t="s">
        <v>34</v>
      </c>
      <c r="N1465" s="32">
        <v>7</v>
      </c>
      <c r="O1465" s="32" t="s">
        <v>34</v>
      </c>
      <c r="P1465" s="32">
        <v>8</v>
      </c>
      <c r="Q1465" s="32">
        <v>3</v>
      </c>
      <c r="R1465" s="32" t="s">
        <v>35</v>
      </c>
      <c r="S1465" s="32" t="s">
        <v>29</v>
      </c>
      <c r="T1465" s="32" t="s">
        <v>31</v>
      </c>
      <c r="U1465" s="32" t="s">
        <v>36</v>
      </c>
      <c r="V1465" s="32" t="s">
        <v>56</v>
      </c>
      <c r="W1465" s="32">
        <f>SUM(_xlfn.XLOOKUP(B1465,freq!$A$2:$A$40,freq!$B$2:$B$40,0),_xlfn.XLOOKUP(C1465,freq!$A$2:$A$40,freq!$B$2:$B$40,0),_xlfn.XLOOKUP(D1465,freq!$A$2:$A$40,freq!$B$2:$B$40,0),_xlfn.XLOOKUP(E1465,freq!$A$2:$A$40,freq!$B$2:$B$40,0),_xlfn.XLOOKUP(F1465,freq!$A$2:$A$40,freq!$B$2:$B$40,0),_xlfn.XLOOKUP(G1465,freq!$A$2:$A$40,freq!$B$2:$B$40,0),_xlfn.XLOOKUP(H1465,freq!$A$2:$A$40,freq!$B$2:$B$40,0),_xlfn.XLOOKUP(I1465,freq!$A$2:$A$40,freq!$B$2:$B$40,0),_xlfn.XLOOKUP(J1465,freq!$A$2:$A$40,freq!$B$2:$B$40,0),_xlfn.XLOOKUP(K1465,freq!$A$2:$A$40,freq!$B$2:$B$40,0),_xlfn.XLOOKUP(L1465,freq!$A$2:$A$40,freq!$B$2:$B$40,0),_xlfn.XLOOKUP(M1465,freq!$A$2:$A$40,freq!$B$2:$B$40,0),_xlfn.XLOOKUP(N1465,freq!$A$2:$A$40,freq!$B$2:$B$40,0),_xlfn.XLOOKUP(O1465,freq!$A$2:$A$40,freq!$B$2:$B$40,0),_xlfn.XLOOKUP(P1465,freq!$A$2:$A$40,freq!$B$2:$B$40,0),_xlfn.XLOOKUP(Q1465,freq!$A$2:$A$40,freq!$B$2:$B$40,0),_xlfn.XLOOKUP(R1465,freq!$A$2:$A$40,freq!$B$2:$B$40,0),_xlfn.XLOOKUP(S1465,freq!$A$2:$A$40,freq!$B$2:$B$40,0),_xlfn.XLOOKUP(T1465,freq!$A$2:$A$40,freq!$B$2:$B$40,0),_xlfn.XLOOKUP(U1465,freq!$A$2:$A$40,freq!$B$2:$B$40,0),_xlfn.XLOOKUP(V1465,freq!$A$2:$A$40,freq!$B$2:$B$40,0))</f>
        <v>43.650000000000006</v>
      </c>
    </row>
    <row r="1466" spans="1:23" hidden="1" x14ac:dyDescent="0.35">
      <c r="A1466" s="32" t="s">
        <v>1103</v>
      </c>
      <c r="B1466" s="32" t="s">
        <v>32</v>
      </c>
      <c r="C1466" s="32" t="s">
        <v>38</v>
      </c>
      <c r="D1466" s="32" t="s">
        <v>53</v>
      </c>
      <c r="E1466" s="32">
        <v>7</v>
      </c>
      <c r="F1466" s="32" t="s">
        <v>34</v>
      </c>
      <c r="G1466" s="32">
        <v>0</v>
      </c>
      <c r="H1466" s="32" t="s">
        <v>28</v>
      </c>
      <c r="I1466" s="32" t="s">
        <v>36</v>
      </c>
      <c r="J1466" s="32" t="s">
        <v>35</v>
      </c>
      <c r="K1466" s="32">
        <v>0</v>
      </c>
      <c r="L1466" s="32" t="s">
        <v>4</v>
      </c>
      <c r="M1466" s="32">
        <v>0</v>
      </c>
      <c r="N1466" s="32" t="s">
        <v>0</v>
      </c>
      <c r="O1466" s="32" t="s">
        <v>48</v>
      </c>
      <c r="P1466" s="32" t="s">
        <v>30</v>
      </c>
      <c r="Q1466" s="32">
        <v>0</v>
      </c>
      <c r="R1466" s="32" t="s">
        <v>30</v>
      </c>
      <c r="S1466" s="32" t="s">
        <v>35</v>
      </c>
      <c r="T1466" s="32">
        <v>8</v>
      </c>
      <c r="U1466" s="32" t="s">
        <v>1</v>
      </c>
      <c r="V1466" s="32">
        <v>8</v>
      </c>
      <c r="W1466" s="32">
        <f>SUM(_xlfn.XLOOKUP(B1466,freq!$A$2:$A$40,freq!$B$2:$B$40,0),_xlfn.XLOOKUP(C1466,freq!$A$2:$A$40,freq!$B$2:$B$40,0),_xlfn.XLOOKUP(D1466,freq!$A$2:$A$40,freq!$B$2:$B$40,0),_xlfn.XLOOKUP(E1466,freq!$A$2:$A$40,freq!$B$2:$B$40,0),_xlfn.XLOOKUP(F1466,freq!$A$2:$A$40,freq!$B$2:$B$40,0),_xlfn.XLOOKUP(G1466,freq!$A$2:$A$40,freq!$B$2:$B$40,0),_xlfn.XLOOKUP(H1466,freq!$A$2:$A$40,freq!$B$2:$B$40,0),_xlfn.XLOOKUP(I1466,freq!$A$2:$A$40,freq!$B$2:$B$40,0),_xlfn.XLOOKUP(J1466,freq!$A$2:$A$40,freq!$B$2:$B$40,0),_xlfn.XLOOKUP(K1466,freq!$A$2:$A$40,freq!$B$2:$B$40,0),_xlfn.XLOOKUP(L1466,freq!$A$2:$A$40,freq!$B$2:$B$40,0),_xlfn.XLOOKUP(M1466,freq!$A$2:$A$40,freq!$B$2:$B$40,0),_xlfn.XLOOKUP(N1466,freq!$A$2:$A$40,freq!$B$2:$B$40,0),_xlfn.XLOOKUP(O1466,freq!$A$2:$A$40,freq!$B$2:$B$40,0),_xlfn.XLOOKUP(P1466,freq!$A$2:$A$40,freq!$B$2:$B$40,0),_xlfn.XLOOKUP(Q1466,freq!$A$2:$A$40,freq!$B$2:$B$40,0),_xlfn.XLOOKUP(R1466,freq!$A$2:$A$40,freq!$B$2:$B$40,0),_xlfn.XLOOKUP(S1466,freq!$A$2:$A$40,freq!$B$2:$B$40,0),_xlfn.XLOOKUP(T1466,freq!$A$2:$A$40,freq!$B$2:$B$40,0),_xlfn.XLOOKUP(U1466,freq!$A$2:$A$40,freq!$B$2:$B$40,0),_xlfn.XLOOKUP(V1466,freq!$A$2:$A$40,freq!$B$2:$B$40,0))</f>
        <v>43.64</v>
      </c>
    </row>
    <row r="1467" spans="1:23" hidden="1" x14ac:dyDescent="0.35">
      <c r="A1467" s="32" t="s">
        <v>1388</v>
      </c>
      <c r="B1467" s="32" t="s">
        <v>59</v>
      </c>
      <c r="C1467" s="32" t="s">
        <v>43</v>
      </c>
      <c r="D1467" s="32">
        <v>3</v>
      </c>
      <c r="E1467" s="32" t="s">
        <v>36</v>
      </c>
      <c r="F1467" s="32" t="s">
        <v>2</v>
      </c>
      <c r="G1467" s="32" t="s">
        <v>50</v>
      </c>
      <c r="H1467" s="32" t="s">
        <v>58</v>
      </c>
      <c r="I1467" s="32" t="s">
        <v>40</v>
      </c>
      <c r="J1467" s="32">
        <v>4</v>
      </c>
      <c r="K1467" s="32" t="s">
        <v>1</v>
      </c>
      <c r="L1467" s="32">
        <v>8</v>
      </c>
      <c r="M1467" s="32" t="s">
        <v>29</v>
      </c>
      <c r="N1467" s="32" t="s">
        <v>28</v>
      </c>
      <c r="O1467" s="32" t="s">
        <v>45</v>
      </c>
      <c r="P1467" s="32" t="s">
        <v>50</v>
      </c>
      <c r="Q1467" s="32" t="s">
        <v>40</v>
      </c>
      <c r="R1467" s="32" t="s">
        <v>30</v>
      </c>
      <c r="S1467" s="32" t="s">
        <v>32</v>
      </c>
      <c r="T1467" s="32" t="s">
        <v>32</v>
      </c>
      <c r="U1467" s="32" t="s">
        <v>0</v>
      </c>
      <c r="V1467" s="32">
        <v>0</v>
      </c>
      <c r="W1467" s="32">
        <f>SUM(_xlfn.XLOOKUP(B1467,freq!$A$2:$A$40,freq!$B$2:$B$40,0),_xlfn.XLOOKUP(C1467,freq!$A$2:$A$40,freq!$B$2:$B$40,0),_xlfn.XLOOKUP(D1467,freq!$A$2:$A$40,freq!$B$2:$B$40,0),_xlfn.XLOOKUP(E1467,freq!$A$2:$A$40,freq!$B$2:$B$40,0),_xlfn.XLOOKUP(F1467,freq!$A$2:$A$40,freq!$B$2:$B$40,0),_xlfn.XLOOKUP(G1467,freq!$A$2:$A$40,freq!$B$2:$B$40,0),_xlfn.XLOOKUP(H1467,freq!$A$2:$A$40,freq!$B$2:$B$40,0),_xlfn.XLOOKUP(I1467,freq!$A$2:$A$40,freq!$B$2:$B$40,0),_xlfn.XLOOKUP(J1467,freq!$A$2:$A$40,freq!$B$2:$B$40,0),_xlfn.XLOOKUP(K1467,freq!$A$2:$A$40,freq!$B$2:$B$40,0),_xlfn.XLOOKUP(L1467,freq!$A$2:$A$40,freq!$B$2:$B$40,0),_xlfn.XLOOKUP(M1467,freq!$A$2:$A$40,freq!$B$2:$B$40,0),_xlfn.XLOOKUP(N1467,freq!$A$2:$A$40,freq!$B$2:$B$40,0),_xlfn.XLOOKUP(O1467,freq!$A$2:$A$40,freq!$B$2:$B$40,0),_xlfn.XLOOKUP(P1467,freq!$A$2:$A$40,freq!$B$2:$B$40,0),_xlfn.XLOOKUP(Q1467,freq!$A$2:$A$40,freq!$B$2:$B$40,0),_xlfn.XLOOKUP(R1467,freq!$A$2:$A$40,freq!$B$2:$B$40,0),_xlfn.XLOOKUP(S1467,freq!$A$2:$A$40,freq!$B$2:$B$40,0),_xlfn.XLOOKUP(T1467,freq!$A$2:$A$40,freq!$B$2:$B$40,0),_xlfn.XLOOKUP(U1467,freq!$A$2:$A$40,freq!$B$2:$B$40,0),_xlfn.XLOOKUP(V1467,freq!$A$2:$A$40,freq!$B$2:$B$40,0))</f>
        <v>43.63000000000001</v>
      </c>
    </row>
    <row r="1468" spans="1:23" hidden="1" x14ac:dyDescent="0.35">
      <c r="A1468" s="32" t="s">
        <v>1787</v>
      </c>
      <c r="B1468" s="32">
        <v>7</v>
      </c>
      <c r="C1468" s="32" t="s">
        <v>49</v>
      </c>
      <c r="D1468" s="32">
        <v>8</v>
      </c>
      <c r="E1468" s="32" t="s">
        <v>58</v>
      </c>
      <c r="F1468" s="32" t="s">
        <v>41</v>
      </c>
      <c r="G1468" s="32" t="s">
        <v>29</v>
      </c>
      <c r="H1468" s="32">
        <v>6</v>
      </c>
      <c r="I1468" s="32" t="s">
        <v>45</v>
      </c>
      <c r="J1468" s="32" t="s">
        <v>46</v>
      </c>
      <c r="K1468" s="32" t="s">
        <v>44</v>
      </c>
      <c r="L1468" s="32" t="s">
        <v>53</v>
      </c>
      <c r="M1468" s="32">
        <v>9</v>
      </c>
      <c r="N1468" s="32" t="s">
        <v>49</v>
      </c>
      <c r="O1468" s="32" t="s">
        <v>2</v>
      </c>
      <c r="P1468" s="32">
        <v>9</v>
      </c>
      <c r="Q1468" s="32" t="s">
        <v>0</v>
      </c>
      <c r="R1468" s="32" t="s">
        <v>33</v>
      </c>
      <c r="S1468" s="32" t="s">
        <v>34</v>
      </c>
      <c r="T1468" s="32" t="s">
        <v>48</v>
      </c>
      <c r="U1468" s="32">
        <v>3</v>
      </c>
      <c r="V1468" s="32">
        <v>4</v>
      </c>
      <c r="W1468" s="32">
        <f>SUM(_xlfn.XLOOKUP(B1468,freq!$A$2:$A$40,freq!$B$2:$B$40,0),_xlfn.XLOOKUP(C1468,freq!$A$2:$A$40,freq!$B$2:$B$40,0),_xlfn.XLOOKUP(D1468,freq!$A$2:$A$40,freq!$B$2:$B$40,0),_xlfn.XLOOKUP(E1468,freq!$A$2:$A$40,freq!$B$2:$B$40,0),_xlfn.XLOOKUP(F1468,freq!$A$2:$A$40,freq!$B$2:$B$40,0),_xlfn.XLOOKUP(G1468,freq!$A$2:$A$40,freq!$B$2:$B$40,0),_xlfn.XLOOKUP(H1468,freq!$A$2:$A$40,freq!$B$2:$B$40,0),_xlfn.XLOOKUP(I1468,freq!$A$2:$A$40,freq!$B$2:$B$40,0),_xlfn.XLOOKUP(J1468,freq!$A$2:$A$40,freq!$B$2:$B$40,0),_xlfn.XLOOKUP(K1468,freq!$A$2:$A$40,freq!$B$2:$B$40,0),_xlfn.XLOOKUP(L1468,freq!$A$2:$A$40,freq!$B$2:$B$40,0),_xlfn.XLOOKUP(M1468,freq!$A$2:$A$40,freq!$B$2:$B$40,0),_xlfn.XLOOKUP(N1468,freq!$A$2:$A$40,freq!$B$2:$B$40,0),_xlfn.XLOOKUP(O1468,freq!$A$2:$A$40,freq!$B$2:$B$40,0),_xlfn.XLOOKUP(P1468,freq!$A$2:$A$40,freq!$B$2:$B$40,0),_xlfn.XLOOKUP(Q1468,freq!$A$2:$A$40,freq!$B$2:$B$40,0),_xlfn.XLOOKUP(R1468,freq!$A$2:$A$40,freq!$B$2:$B$40,0),_xlfn.XLOOKUP(S1468,freq!$A$2:$A$40,freq!$B$2:$B$40,0),_xlfn.XLOOKUP(T1468,freq!$A$2:$A$40,freq!$B$2:$B$40,0),_xlfn.XLOOKUP(U1468,freq!$A$2:$A$40,freq!$B$2:$B$40,0),_xlfn.XLOOKUP(V1468,freq!$A$2:$A$40,freq!$B$2:$B$40,0))</f>
        <v>43.63000000000001</v>
      </c>
    </row>
    <row r="1469" spans="1:23" hidden="1" x14ac:dyDescent="0.35">
      <c r="A1469" s="32" t="s">
        <v>1478</v>
      </c>
      <c r="B1469" s="32" t="s">
        <v>35</v>
      </c>
      <c r="C1469" s="32" t="s">
        <v>49</v>
      </c>
      <c r="D1469" s="32" t="s">
        <v>56</v>
      </c>
      <c r="E1469" s="32" t="s">
        <v>59</v>
      </c>
      <c r="F1469" s="32" t="s">
        <v>28</v>
      </c>
      <c r="G1469" s="32">
        <v>8</v>
      </c>
      <c r="H1469" s="32" t="s">
        <v>59</v>
      </c>
      <c r="I1469" s="32" t="s">
        <v>2</v>
      </c>
      <c r="J1469" s="32" t="s">
        <v>46</v>
      </c>
      <c r="K1469" s="32" t="s">
        <v>43</v>
      </c>
      <c r="L1469" s="32">
        <v>2</v>
      </c>
      <c r="M1469" s="32" t="s">
        <v>58</v>
      </c>
      <c r="N1469" s="32" t="s">
        <v>42</v>
      </c>
      <c r="O1469" s="32">
        <v>8</v>
      </c>
      <c r="P1469" s="32" t="s">
        <v>2</v>
      </c>
      <c r="Q1469" s="32">
        <v>4</v>
      </c>
      <c r="R1469" s="32" t="s">
        <v>0</v>
      </c>
      <c r="S1469" s="32">
        <v>5</v>
      </c>
      <c r="T1469" s="32" t="s">
        <v>58</v>
      </c>
      <c r="U1469" s="32">
        <v>0</v>
      </c>
      <c r="V1469" s="32">
        <v>1</v>
      </c>
      <c r="W1469" s="32">
        <f>SUM(_xlfn.XLOOKUP(B1469,freq!$A$2:$A$40,freq!$B$2:$B$40,0),_xlfn.XLOOKUP(C1469,freq!$A$2:$A$40,freq!$B$2:$B$40,0),_xlfn.XLOOKUP(D1469,freq!$A$2:$A$40,freq!$B$2:$B$40,0),_xlfn.XLOOKUP(E1469,freq!$A$2:$A$40,freq!$B$2:$B$40,0),_xlfn.XLOOKUP(F1469,freq!$A$2:$A$40,freq!$B$2:$B$40,0),_xlfn.XLOOKUP(G1469,freq!$A$2:$A$40,freq!$B$2:$B$40,0),_xlfn.XLOOKUP(H1469,freq!$A$2:$A$40,freq!$B$2:$B$40,0),_xlfn.XLOOKUP(I1469,freq!$A$2:$A$40,freq!$B$2:$B$40,0),_xlfn.XLOOKUP(J1469,freq!$A$2:$A$40,freq!$B$2:$B$40,0),_xlfn.XLOOKUP(K1469,freq!$A$2:$A$40,freq!$B$2:$B$40,0),_xlfn.XLOOKUP(L1469,freq!$A$2:$A$40,freq!$B$2:$B$40,0),_xlfn.XLOOKUP(M1469,freq!$A$2:$A$40,freq!$B$2:$B$40,0),_xlfn.XLOOKUP(N1469,freq!$A$2:$A$40,freq!$B$2:$B$40,0),_xlfn.XLOOKUP(O1469,freq!$A$2:$A$40,freq!$B$2:$B$40,0),_xlfn.XLOOKUP(P1469,freq!$A$2:$A$40,freq!$B$2:$B$40,0),_xlfn.XLOOKUP(Q1469,freq!$A$2:$A$40,freq!$B$2:$B$40,0),_xlfn.XLOOKUP(R1469,freq!$A$2:$A$40,freq!$B$2:$B$40,0),_xlfn.XLOOKUP(S1469,freq!$A$2:$A$40,freq!$B$2:$B$40,0),_xlfn.XLOOKUP(T1469,freq!$A$2:$A$40,freq!$B$2:$B$40,0),_xlfn.XLOOKUP(U1469,freq!$A$2:$A$40,freq!$B$2:$B$40,0),_xlfn.XLOOKUP(V1469,freq!$A$2:$A$40,freq!$B$2:$B$40,0))</f>
        <v>43.63</v>
      </c>
    </row>
    <row r="1470" spans="1:23" hidden="1" x14ac:dyDescent="0.35">
      <c r="A1470" s="32" t="s">
        <v>1753</v>
      </c>
      <c r="B1470" s="32" t="s">
        <v>3</v>
      </c>
      <c r="C1470" s="32" t="s">
        <v>35</v>
      </c>
      <c r="D1470" s="32" t="s">
        <v>45</v>
      </c>
      <c r="E1470" s="32">
        <v>4</v>
      </c>
      <c r="F1470" s="32" t="s">
        <v>46</v>
      </c>
      <c r="G1470" s="32">
        <v>2</v>
      </c>
      <c r="H1470" s="32">
        <v>1</v>
      </c>
      <c r="I1470" s="32">
        <v>6</v>
      </c>
      <c r="J1470" s="32" t="s">
        <v>36</v>
      </c>
      <c r="K1470" s="32" t="s">
        <v>0</v>
      </c>
      <c r="L1470" s="32" t="s">
        <v>53</v>
      </c>
      <c r="M1470" s="32" t="s">
        <v>59</v>
      </c>
      <c r="N1470" s="32">
        <v>5</v>
      </c>
      <c r="O1470" s="32" t="s">
        <v>44</v>
      </c>
      <c r="P1470" s="32">
        <v>9</v>
      </c>
      <c r="Q1470" s="32">
        <v>2</v>
      </c>
      <c r="R1470" s="32" t="s">
        <v>43</v>
      </c>
      <c r="S1470" s="32" t="s">
        <v>4</v>
      </c>
      <c r="T1470" s="32" t="s">
        <v>30</v>
      </c>
      <c r="U1470" s="32" t="s">
        <v>34</v>
      </c>
      <c r="V1470" s="32">
        <v>7</v>
      </c>
      <c r="W1470" s="32">
        <f>SUM(_xlfn.XLOOKUP(B1470,freq!$A$2:$A$40,freq!$B$2:$B$40,0),_xlfn.XLOOKUP(C1470,freq!$A$2:$A$40,freq!$B$2:$B$40,0),_xlfn.XLOOKUP(D1470,freq!$A$2:$A$40,freq!$B$2:$B$40,0),_xlfn.XLOOKUP(E1470,freq!$A$2:$A$40,freq!$B$2:$B$40,0),_xlfn.XLOOKUP(F1470,freq!$A$2:$A$40,freq!$B$2:$B$40,0),_xlfn.XLOOKUP(G1470,freq!$A$2:$A$40,freq!$B$2:$B$40,0),_xlfn.XLOOKUP(H1470,freq!$A$2:$A$40,freq!$B$2:$B$40,0),_xlfn.XLOOKUP(I1470,freq!$A$2:$A$40,freq!$B$2:$B$40,0),_xlfn.XLOOKUP(J1470,freq!$A$2:$A$40,freq!$B$2:$B$40,0),_xlfn.XLOOKUP(K1470,freq!$A$2:$A$40,freq!$B$2:$B$40,0),_xlfn.XLOOKUP(L1470,freq!$A$2:$A$40,freq!$B$2:$B$40,0),_xlfn.XLOOKUP(M1470,freq!$A$2:$A$40,freq!$B$2:$B$40,0),_xlfn.XLOOKUP(N1470,freq!$A$2:$A$40,freq!$B$2:$B$40,0),_xlfn.XLOOKUP(O1470,freq!$A$2:$A$40,freq!$B$2:$B$40,0),_xlfn.XLOOKUP(P1470,freq!$A$2:$A$40,freq!$B$2:$B$40,0),_xlfn.XLOOKUP(Q1470,freq!$A$2:$A$40,freq!$B$2:$B$40,0),_xlfn.XLOOKUP(R1470,freq!$A$2:$A$40,freq!$B$2:$B$40,0),_xlfn.XLOOKUP(S1470,freq!$A$2:$A$40,freq!$B$2:$B$40,0),_xlfn.XLOOKUP(T1470,freq!$A$2:$A$40,freq!$B$2:$B$40,0),_xlfn.XLOOKUP(U1470,freq!$A$2:$A$40,freq!$B$2:$B$40,0),_xlfn.XLOOKUP(V1470,freq!$A$2:$A$40,freq!$B$2:$B$40,0))</f>
        <v>43.62</v>
      </c>
    </row>
    <row r="1471" spans="1:23" hidden="1" x14ac:dyDescent="0.35">
      <c r="A1471" s="32" t="s">
        <v>1077</v>
      </c>
      <c r="B1471" s="32" t="s">
        <v>28</v>
      </c>
      <c r="C1471" s="32">
        <v>0</v>
      </c>
      <c r="D1471" s="32" t="s">
        <v>45</v>
      </c>
      <c r="E1471" s="32" t="s">
        <v>34</v>
      </c>
      <c r="F1471" s="32" t="s">
        <v>30</v>
      </c>
      <c r="G1471" s="32" t="s">
        <v>34</v>
      </c>
      <c r="H1471" s="32" t="s">
        <v>46</v>
      </c>
      <c r="I1471" s="32" t="s">
        <v>32</v>
      </c>
      <c r="J1471" s="32" t="s">
        <v>36</v>
      </c>
      <c r="K1471" s="32" t="s">
        <v>33</v>
      </c>
      <c r="L1471" s="32">
        <v>4</v>
      </c>
      <c r="M1471" s="32" t="s">
        <v>48</v>
      </c>
      <c r="N1471" s="32" t="s">
        <v>58</v>
      </c>
      <c r="O1471" s="32" t="s">
        <v>33</v>
      </c>
      <c r="P1471" s="32" t="s">
        <v>43</v>
      </c>
      <c r="Q1471" s="32" t="s">
        <v>43</v>
      </c>
      <c r="R1471" s="32" t="s">
        <v>58</v>
      </c>
      <c r="S1471" s="32" t="s">
        <v>46</v>
      </c>
      <c r="T1471" s="32" t="s">
        <v>59</v>
      </c>
      <c r="U1471" s="32" t="s">
        <v>59</v>
      </c>
      <c r="V1471" s="32">
        <v>6</v>
      </c>
      <c r="W1471" s="32">
        <f>SUM(_xlfn.XLOOKUP(B1471,freq!$A$2:$A$40,freq!$B$2:$B$40,0),_xlfn.XLOOKUP(C1471,freq!$A$2:$A$40,freq!$B$2:$B$40,0),_xlfn.XLOOKUP(D1471,freq!$A$2:$A$40,freq!$B$2:$B$40,0),_xlfn.XLOOKUP(E1471,freq!$A$2:$A$40,freq!$B$2:$B$40,0),_xlfn.XLOOKUP(F1471,freq!$A$2:$A$40,freq!$B$2:$B$40,0),_xlfn.XLOOKUP(G1471,freq!$A$2:$A$40,freq!$B$2:$B$40,0),_xlfn.XLOOKUP(H1471,freq!$A$2:$A$40,freq!$B$2:$B$40,0),_xlfn.XLOOKUP(I1471,freq!$A$2:$A$40,freq!$B$2:$B$40,0),_xlfn.XLOOKUP(J1471,freq!$A$2:$A$40,freq!$B$2:$B$40,0),_xlfn.XLOOKUP(K1471,freq!$A$2:$A$40,freq!$B$2:$B$40,0),_xlfn.XLOOKUP(L1471,freq!$A$2:$A$40,freq!$B$2:$B$40,0),_xlfn.XLOOKUP(M1471,freq!$A$2:$A$40,freq!$B$2:$B$40,0),_xlfn.XLOOKUP(N1471,freq!$A$2:$A$40,freq!$B$2:$B$40,0),_xlfn.XLOOKUP(O1471,freq!$A$2:$A$40,freq!$B$2:$B$40,0),_xlfn.XLOOKUP(P1471,freq!$A$2:$A$40,freq!$B$2:$B$40,0),_xlfn.XLOOKUP(Q1471,freq!$A$2:$A$40,freq!$B$2:$B$40,0),_xlfn.XLOOKUP(R1471,freq!$A$2:$A$40,freq!$B$2:$B$40,0),_xlfn.XLOOKUP(S1471,freq!$A$2:$A$40,freq!$B$2:$B$40,0),_xlfn.XLOOKUP(T1471,freq!$A$2:$A$40,freq!$B$2:$B$40,0),_xlfn.XLOOKUP(U1471,freq!$A$2:$A$40,freq!$B$2:$B$40,0),_xlfn.XLOOKUP(V1471,freq!$A$2:$A$40,freq!$B$2:$B$40,0))</f>
        <v>43.59</v>
      </c>
    </row>
    <row r="1472" spans="1:23" hidden="1" x14ac:dyDescent="0.35">
      <c r="A1472" s="32" t="s">
        <v>72</v>
      </c>
      <c r="B1472" s="32" t="s">
        <v>45</v>
      </c>
      <c r="C1472" s="32">
        <v>7</v>
      </c>
      <c r="D1472" s="32" t="s">
        <v>49</v>
      </c>
      <c r="E1472" s="32" t="s">
        <v>45</v>
      </c>
      <c r="F1472" s="32" t="s">
        <v>0</v>
      </c>
      <c r="G1472" s="32" t="s">
        <v>30</v>
      </c>
      <c r="H1472" s="32" t="s">
        <v>40</v>
      </c>
      <c r="I1472" s="32">
        <v>9</v>
      </c>
      <c r="J1472" s="32" t="s">
        <v>29</v>
      </c>
      <c r="K1472" s="32" t="s">
        <v>30</v>
      </c>
      <c r="L1472" s="32">
        <v>4</v>
      </c>
      <c r="M1472" s="32">
        <v>7</v>
      </c>
      <c r="N1472" s="32" t="s">
        <v>53</v>
      </c>
      <c r="O1472" s="32">
        <v>5</v>
      </c>
      <c r="P1472" s="32" t="s">
        <v>4</v>
      </c>
      <c r="Q1472" s="32" t="s">
        <v>33</v>
      </c>
      <c r="R1472" s="32" t="s">
        <v>46</v>
      </c>
      <c r="S1472" s="32" t="s">
        <v>46</v>
      </c>
      <c r="T1472" s="32">
        <v>5</v>
      </c>
      <c r="U1472" s="32" t="s">
        <v>29</v>
      </c>
      <c r="V1472" s="32" t="s">
        <v>33</v>
      </c>
      <c r="W1472" s="32">
        <f>SUM(_xlfn.XLOOKUP(B1472,freq!$A$2:$A$40,freq!$B$2:$B$40,0),_xlfn.XLOOKUP(C1472,freq!$A$2:$A$40,freq!$B$2:$B$40,0),_xlfn.XLOOKUP(D1472,freq!$A$2:$A$40,freq!$B$2:$B$40,0),_xlfn.XLOOKUP(E1472,freq!$A$2:$A$40,freq!$B$2:$B$40,0),_xlfn.XLOOKUP(F1472,freq!$A$2:$A$40,freq!$B$2:$B$40,0),_xlfn.XLOOKUP(G1472,freq!$A$2:$A$40,freq!$B$2:$B$40,0),_xlfn.XLOOKUP(H1472,freq!$A$2:$A$40,freq!$B$2:$B$40,0),_xlfn.XLOOKUP(I1472,freq!$A$2:$A$40,freq!$B$2:$B$40,0),_xlfn.XLOOKUP(J1472,freq!$A$2:$A$40,freq!$B$2:$B$40,0),_xlfn.XLOOKUP(K1472,freq!$A$2:$A$40,freq!$B$2:$B$40,0),_xlfn.XLOOKUP(L1472,freq!$A$2:$A$40,freq!$B$2:$B$40,0),_xlfn.XLOOKUP(M1472,freq!$A$2:$A$40,freq!$B$2:$B$40,0),_xlfn.XLOOKUP(N1472,freq!$A$2:$A$40,freq!$B$2:$B$40,0),_xlfn.XLOOKUP(O1472,freq!$A$2:$A$40,freq!$B$2:$B$40,0),_xlfn.XLOOKUP(P1472,freq!$A$2:$A$40,freq!$B$2:$B$40,0),_xlfn.XLOOKUP(Q1472,freq!$A$2:$A$40,freq!$B$2:$B$40,0),_xlfn.XLOOKUP(R1472,freq!$A$2:$A$40,freq!$B$2:$B$40,0),_xlfn.XLOOKUP(S1472,freq!$A$2:$A$40,freq!$B$2:$B$40,0),_xlfn.XLOOKUP(T1472,freq!$A$2:$A$40,freq!$B$2:$B$40,0),_xlfn.XLOOKUP(U1472,freq!$A$2:$A$40,freq!$B$2:$B$40,0),_xlfn.XLOOKUP(V1472,freq!$A$2:$A$40,freq!$B$2:$B$40,0))</f>
        <v>43.56</v>
      </c>
    </row>
    <row r="1473" spans="1:23" hidden="1" x14ac:dyDescent="0.35">
      <c r="A1473" s="32" t="s">
        <v>515</v>
      </c>
      <c r="B1473" s="32" t="s">
        <v>0</v>
      </c>
      <c r="C1473" s="32" t="s">
        <v>1</v>
      </c>
      <c r="D1473" s="32" t="s">
        <v>37</v>
      </c>
      <c r="E1473" s="32" t="s">
        <v>58</v>
      </c>
      <c r="F1473" s="32" t="s">
        <v>43</v>
      </c>
      <c r="G1473" s="32" t="s">
        <v>40</v>
      </c>
      <c r="H1473" s="32">
        <v>2</v>
      </c>
      <c r="I1473" s="32" t="s">
        <v>35</v>
      </c>
      <c r="J1473" s="32">
        <v>5</v>
      </c>
      <c r="K1473" s="32">
        <v>4</v>
      </c>
      <c r="L1473" s="32" t="s">
        <v>44</v>
      </c>
      <c r="M1473" s="32" t="s">
        <v>33</v>
      </c>
      <c r="N1473" s="32" t="s">
        <v>50</v>
      </c>
      <c r="O1473" s="32">
        <v>0</v>
      </c>
      <c r="P1473" s="32">
        <v>7</v>
      </c>
      <c r="Q1473" s="32" t="s">
        <v>48</v>
      </c>
      <c r="R1473" s="32" t="s">
        <v>34</v>
      </c>
      <c r="S1473" s="32">
        <v>4</v>
      </c>
      <c r="T1473" s="32" t="s">
        <v>48</v>
      </c>
      <c r="U1473" s="32">
        <v>7</v>
      </c>
      <c r="V1473" s="32" t="s">
        <v>29</v>
      </c>
      <c r="W1473" s="32">
        <f>SUM(_xlfn.XLOOKUP(B1473,freq!$A$2:$A$40,freq!$B$2:$B$40,0),_xlfn.XLOOKUP(C1473,freq!$A$2:$A$40,freq!$B$2:$B$40,0),_xlfn.XLOOKUP(D1473,freq!$A$2:$A$40,freq!$B$2:$B$40,0),_xlfn.XLOOKUP(E1473,freq!$A$2:$A$40,freq!$B$2:$B$40,0),_xlfn.XLOOKUP(F1473,freq!$A$2:$A$40,freq!$B$2:$B$40,0),_xlfn.XLOOKUP(G1473,freq!$A$2:$A$40,freq!$B$2:$B$40,0),_xlfn.XLOOKUP(H1473,freq!$A$2:$A$40,freq!$B$2:$B$40,0),_xlfn.XLOOKUP(I1473,freq!$A$2:$A$40,freq!$B$2:$B$40,0),_xlfn.XLOOKUP(J1473,freq!$A$2:$A$40,freq!$B$2:$B$40,0),_xlfn.XLOOKUP(K1473,freq!$A$2:$A$40,freq!$B$2:$B$40,0),_xlfn.XLOOKUP(L1473,freq!$A$2:$A$40,freq!$B$2:$B$40,0),_xlfn.XLOOKUP(M1473,freq!$A$2:$A$40,freq!$B$2:$B$40,0),_xlfn.XLOOKUP(N1473,freq!$A$2:$A$40,freq!$B$2:$B$40,0),_xlfn.XLOOKUP(O1473,freq!$A$2:$A$40,freq!$B$2:$B$40,0),_xlfn.XLOOKUP(P1473,freq!$A$2:$A$40,freq!$B$2:$B$40,0),_xlfn.XLOOKUP(Q1473,freq!$A$2:$A$40,freq!$B$2:$B$40,0),_xlfn.XLOOKUP(R1473,freq!$A$2:$A$40,freq!$B$2:$B$40,0),_xlfn.XLOOKUP(S1473,freq!$A$2:$A$40,freq!$B$2:$B$40,0),_xlfn.XLOOKUP(T1473,freq!$A$2:$A$40,freq!$B$2:$B$40,0),_xlfn.XLOOKUP(U1473,freq!$A$2:$A$40,freq!$B$2:$B$40,0),_xlfn.XLOOKUP(V1473,freq!$A$2:$A$40,freq!$B$2:$B$40,0))</f>
        <v>43.550000000000004</v>
      </c>
    </row>
    <row r="1474" spans="1:23" hidden="1" x14ac:dyDescent="0.35">
      <c r="A1474" s="32" t="s">
        <v>1151</v>
      </c>
      <c r="B1474" s="32">
        <v>8</v>
      </c>
      <c r="C1474" s="32" t="s">
        <v>0</v>
      </c>
      <c r="D1474" s="32" t="s">
        <v>1</v>
      </c>
      <c r="E1474" s="32">
        <v>0</v>
      </c>
      <c r="F1474" s="32">
        <v>9</v>
      </c>
      <c r="G1474" s="32" t="s">
        <v>4</v>
      </c>
      <c r="H1474" s="32" t="s">
        <v>50</v>
      </c>
      <c r="I1474" s="32" t="s">
        <v>33</v>
      </c>
      <c r="J1474" s="32" t="s">
        <v>37</v>
      </c>
      <c r="K1474" s="32" t="s">
        <v>30</v>
      </c>
      <c r="L1474" s="32">
        <v>2</v>
      </c>
      <c r="M1474" s="32">
        <v>2</v>
      </c>
      <c r="N1474" s="32" t="s">
        <v>29</v>
      </c>
      <c r="O1474" s="32" t="s">
        <v>2</v>
      </c>
      <c r="P1474" s="32" t="s">
        <v>44</v>
      </c>
      <c r="Q1474" s="32" t="s">
        <v>4</v>
      </c>
      <c r="R1474" s="32" t="s">
        <v>43</v>
      </c>
      <c r="S1474" s="32" t="s">
        <v>59</v>
      </c>
      <c r="T1474" s="32" t="s">
        <v>43</v>
      </c>
      <c r="U1474" s="32" t="s">
        <v>46</v>
      </c>
      <c r="V1474" s="32">
        <v>6</v>
      </c>
      <c r="W1474" s="32">
        <f>SUM(_xlfn.XLOOKUP(B1474,freq!$A$2:$A$40,freq!$B$2:$B$40,0),_xlfn.XLOOKUP(C1474,freq!$A$2:$A$40,freq!$B$2:$B$40,0),_xlfn.XLOOKUP(D1474,freq!$A$2:$A$40,freq!$B$2:$B$40,0),_xlfn.XLOOKUP(E1474,freq!$A$2:$A$40,freq!$B$2:$B$40,0),_xlfn.XLOOKUP(F1474,freq!$A$2:$A$40,freq!$B$2:$B$40,0),_xlfn.XLOOKUP(G1474,freq!$A$2:$A$40,freq!$B$2:$B$40,0),_xlfn.XLOOKUP(H1474,freq!$A$2:$A$40,freq!$B$2:$B$40,0),_xlfn.XLOOKUP(I1474,freq!$A$2:$A$40,freq!$B$2:$B$40,0),_xlfn.XLOOKUP(J1474,freq!$A$2:$A$40,freq!$B$2:$B$40,0),_xlfn.XLOOKUP(K1474,freq!$A$2:$A$40,freq!$B$2:$B$40,0),_xlfn.XLOOKUP(L1474,freq!$A$2:$A$40,freq!$B$2:$B$40,0),_xlfn.XLOOKUP(M1474,freq!$A$2:$A$40,freq!$B$2:$B$40,0),_xlfn.XLOOKUP(N1474,freq!$A$2:$A$40,freq!$B$2:$B$40,0),_xlfn.XLOOKUP(O1474,freq!$A$2:$A$40,freq!$B$2:$B$40,0),_xlfn.XLOOKUP(P1474,freq!$A$2:$A$40,freq!$B$2:$B$40,0),_xlfn.XLOOKUP(Q1474,freq!$A$2:$A$40,freq!$B$2:$B$40,0),_xlfn.XLOOKUP(R1474,freq!$A$2:$A$40,freq!$B$2:$B$40,0),_xlfn.XLOOKUP(S1474,freq!$A$2:$A$40,freq!$B$2:$B$40,0),_xlfn.XLOOKUP(T1474,freq!$A$2:$A$40,freq!$B$2:$B$40,0),_xlfn.XLOOKUP(U1474,freq!$A$2:$A$40,freq!$B$2:$B$40,0),_xlfn.XLOOKUP(V1474,freq!$A$2:$A$40,freq!$B$2:$B$40,0))</f>
        <v>43.550000000000004</v>
      </c>
    </row>
    <row r="1475" spans="1:23" hidden="1" x14ac:dyDescent="0.35">
      <c r="A1475" s="32" t="s">
        <v>1857</v>
      </c>
      <c r="B1475" s="32" t="s">
        <v>2</v>
      </c>
      <c r="C1475" s="32" t="s">
        <v>56</v>
      </c>
      <c r="D1475" s="32">
        <v>7</v>
      </c>
      <c r="E1475" s="32" t="s">
        <v>49</v>
      </c>
      <c r="F1475" s="32">
        <v>0</v>
      </c>
      <c r="G1475" s="32" t="s">
        <v>42</v>
      </c>
      <c r="H1475" s="32">
        <v>5</v>
      </c>
      <c r="I1475" s="32" t="s">
        <v>0</v>
      </c>
      <c r="J1475" s="32" t="s">
        <v>49</v>
      </c>
      <c r="K1475" s="32">
        <v>7</v>
      </c>
      <c r="L1475" s="32" t="s">
        <v>42</v>
      </c>
      <c r="M1475" s="32" t="s">
        <v>49</v>
      </c>
      <c r="N1475" s="32" t="s">
        <v>1</v>
      </c>
      <c r="O1475" s="32">
        <v>7</v>
      </c>
      <c r="P1475" s="32" t="s">
        <v>53</v>
      </c>
      <c r="Q1475" s="32" t="s">
        <v>3</v>
      </c>
      <c r="R1475" s="32" t="s">
        <v>30</v>
      </c>
      <c r="S1475" s="32" t="s">
        <v>30</v>
      </c>
      <c r="T1475" s="32">
        <v>5</v>
      </c>
      <c r="U1475" s="32">
        <v>9</v>
      </c>
      <c r="V1475" s="32" t="s">
        <v>45</v>
      </c>
      <c r="W1475" s="32">
        <f>SUM(_xlfn.XLOOKUP(B1475,freq!$A$2:$A$40,freq!$B$2:$B$40,0),_xlfn.XLOOKUP(C1475,freq!$A$2:$A$40,freq!$B$2:$B$40,0),_xlfn.XLOOKUP(D1475,freq!$A$2:$A$40,freq!$B$2:$B$40,0),_xlfn.XLOOKUP(E1475,freq!$A$2:$A$40,freq!$B$2:$B$40,0),_xlfn.XLOOKUP(F1475,freq!$A$2:$A$40,freq!$B$2:$B$40,0),_xlfn.XLOOKUP(G1475,freq!$A$2:$A$40,freq!$B$2:$B$40,0),_xlfn.XLOOKUP(H1475,freq!$A$2:$A$40,freq!$B$2:$B$40,0),_xlfn.XLOOKUP(I1475,freq!$A$2:$A$40,freq!$B$2:$B$40,0),_xlfn.XLOOKUP(J1475,freq!$A$2:$A$40,freq!$B$2:$B$40,0),_xlfn.XLOOKUP(K1475,freq!$A$2:$A$40,freq!$B$2:$B$40,0),_xlfn.XLOOKUP(L1475,freq!$A$2:$A$40,freq!$B$2:$B$40,0),_xlfn.XLOOKUP(M1475,freq!$A$2:$A$40,freq!$B$2:$B$40,0),_xlfn.XLOOKUP(N1475,freq!$A$2:$A$40,freq!$B$2:$B$40,0),_xlfn.XLOOKUP(O1475,freq!$A$2:$A$40,freq!$B$2:$B$40,0),_xlfn.XLOOKUP(P1475,freq!$A$2:$A$40,freq!$B$2:$B$40,0),_xlfn.XLOOKUP(Q1475,freq!$A$2:$A$40,freq!$B$2:$B$40,0),_xlfn.XLOOKUP(R1475,freq!$A$2:$A$40,freq!$B$2:$B$40,0),_xlfn.XLOOKUP(S1475,freq!$A$2:$A$40,freq!$B$2:$B$40,0),_xlfn.XLOOKUP(T1475,freq!$A$2:$A$40,freq!$B$2:$B$40,0),_xlfn.XLOOKUP(U1475,freq!$A$2:$A$40,freq!$B$2:$B$40,0),_xlfn.XLOOKUP(V1475,freq!$A$2:$A$40,freq!$B$2:$B$40,0))</f>
        <v>43.540000000000006</v>
      </c>
    </row>
    <row r="1476" spans="1:23" hidden="1" x14ac:dyDescent="0.35">
      <c r="A1476" s="32" t="s">
        <v>1073</v>
      </c>
      <c r="B1476" s="32" t="s">
        <v>30</v>
      </c>
      <c r="C1476" s="32" t="s">
        <v>30</v>
      </c>
      <c r="D1476" s="32" t="s">
        <v>37</v>
      </c>
      <c r="E1476" s="32" t="s">
        <v>50</v>
      </c>
      <c r="F1476" s="32" t="s">
        <v>49</v>
      </c>
      <c r="G1476" s="32">
        <v>6</v>
      </c>
      <c r="H1476" s="32" t="s">
        <v>56</v>
      </c>
      <c r="I1476" s="32">
        <v>6</v>
      </c>
      <c r="J1476" s="32" t="s">
        <v>4</v>
      </c>
      <c r="K1476" s="32" t="s">
        <v>59</v>
      </c>
      <c r="L1476" s="32" t="s">
        <v>44</v>
      </c>
      <c r="M1476" s="32" t="s">
        <v>37</v>
      </c>
      <c r="N1476" s="32" t="s">
        <v>43</v>
      </c>
      <c r="O1476" s="32">
        <v>5</v>
      </c>
      <c r="P1476" s="32">
        <v>3</v>
      </c>
      <c r="Q1476" s="32" t="s">
        <v>3</v>
      </c>
      <c r="R1476" s="32" t="s">
        <v>53</v>
      </c>
      <c r="S1476" s="32">
        <v>3</v>
      </c>
      <c r="T1476" s="32" t="s">
        <v>59</v>
      </c>
      <c r="U1476" s="32" t="s">
        <v>44</v>
      </c>
      <c r="V1476" s="32" t="s">
        <v>33</v>
      </c>
      <c r="W1476" s="32">
        <f>SUM(_xlfn.XLOOKUP(B1476,freq!$A$2:$A$40,freq!$B$2:$B$40,0),_xlfn.XLOOKUP(C1476,freq!$A$2:$A$40,freq!$B$2:$B$40,0),_xlfn.XLOOKUP(D1476,freq!$A$2:$A$40,freq!$B$2:$B$40,0),_xlfn.XLOOKUP(E1476,freq!$A$2:$A$40,freq!$B$2:$B$40,0),_xlfn.XLOOKUP(F1476,freq!$A$2:$A$40,freq!$B$2:$B$40,0),_xlfn.XLOOKUP(G1476,freq!$A$2:$A$40,freq!$B$2:$B$40,0),_xlfn.XLOOKUP(H1476,freq!$A$2:$A$40,freq!$B$2:$B$40,0),_xlfn.XLOOKUP(I1476,freq!$A$2:$A$40,freq!$B$2:$B$40,0),_xlfn.XLOOKUP(J1476,freq!$A$2:$A$40,freq!$B$2:$B$40,0),_xlfn.XLOOKUP(K1476,freq!$A$2:$A$40,freq!$B$2:$B$40,0),_xlfn.XLOOKUP(L1476,freq!$A$2:$A$40,freq!$B$2:$B$40,0),_xlfn.XLOOKUP(M1476,freq!$A$2:$A$40,freq!$B$2:$B$40,0),_xlfn.XLOOKUP(N1476,freq!$A$2:$A$40,freq!$B$2:$B$40,0),_xlfn.XLOOKUP(O1476,freq!$A$2:$A$40,freq!$B$2:$B$40,0),_xlfn.XLOOKUP(P1476,freq!$A$2:$A$40,freq!$B$2:$B$40,0),_xlfn.XLOOKUP(Q1476,freq!$A$2:$A$40,freq!$B$2:$B$40,0),_xlfn.XLOOKUP(R1476,freq!$A$2:$A$40,freq!$B$2:$B$40,0),_xlfn.XLOOKUP(S1476,freq!$A$2:$A$40,freq!$B$2:$B$40,0),_xlfn.XLOOKUP(T1476,freq!$A$2:$A$40,freq!$B$2:$B$40,0),_xlfn.XLOOKUP(U1476,freq!$A$2:$A$40,freq!$B$2:$B$40,0),_xlfn.XLOOKUP(V1476,freq!$A$2:$A$40,freq!$B$2:$B$40,0))</f>
        <v>43.539999999999992</v>
      </c>
    </row>
    <row r="1477" spans="1:23" hidden="1" x14ac:dyDescent="0.35">
      <c r="A1477" s="32" t="s">
        <v>141</v>
      </c>
      <c r="B1477" s="32" t="s">
        <v>2</v>
      </c>
      <c r="C1477" s="32">
        <v>5</v>
      </c>
      <c r="D1477" s="32">
        <v>4</v>
      </c>
      <c r="E1477" s="32" t="s">
        <v>43</v>
      </c>
      <c r="F1477" s="32" t="s">
        <v>32</v>
      </c>
      <c r="G1477" s="32">
        <v>3</v>
      </c>
      <c r="H1477" s="32" t="s">
        <v>46</v>
      </c>
      <c r="I1477" s="32" t="s">
        <v>37</v>
      </c>
      <c r="J1477" s="32" t="s">
        <v>32</v>
      </c>
      <c r="K1477" s="32" t="s">
        <v>0</v>
      </c>
      <c r="L1477" s="32">
        <v>1</v>
      </c>
      <c r="M1477" s="32" t="s">
        <v>40</v>
      </c>
      <c r="N1477" s="32" t="s">
        <v>1</v>
      </c>
      <c r="O1477" s="32" t="s">
        <v>33</v>
      </c>
      <c r="P1477" s="32">
        <v>8</v>
      </c>
      <c r="Q1477" s="32" t="s">
        <v>50</v>
      </c>
      <c r="R1477" s="32">
        <v>7</v>
      </c>
      <c r="S1477" s="32" t="s">
        <v>42</v>
      </c>
      <c r="T1477" s="32" t="s">
        <v>1</v>
      </c>
      <c r="U1477" s="32" t="s">
        <v>0</v>
      </c>
      <c r="V1477" s="32" t="s">
        <v>42</v>
      </c>
      <c r="W1477" s="32">
        <f>SUM(_xlfn.XLOOKUP(B1477,freq!$A$2:$A$40,freq!$B$2:$B$40,0),_xlfn.XLOOKUP(C1477,freq!$A$2:$A$40,freq!$B$2:$B$40,0),_xlfn.XLOOKUP(D1477,freq!$A$2:$A$40,freq!$B$2:$B$40,0),_xlfn.XLOOKUP(E1477,freq!$A$2:$A$40,freq!$B$2:$B$40,0),_xlfn.XLOOKUP(F1477,freq!$A$2:$A$40,freq!$B$2:$B$40,0),_xlfn.XLOOKUP(G1477,freq!$A$2:$A$40,freq!$B$2:$B$40,0),_xlfn.XLOOKUP(H1477,freq!$A$2:$A$40,freq!$B$2:$B$40,0),_xlfn.XLOOKUP(I1477,freq!$A$2:$A$40,freq!$B$2:$B$40,0),_xlfn.XLOOKUP(J1477,freq!$A$2:$A$40,freq!$B$2:$B$40,0),_xlfn.XLOOKUP(K1477,freq!$A$2:$A$40,freq!$B$2:$B$40,0),_xlfn.XLOOKUP(L1477,freq!$A$2:$A$40,freq!$B$2:$B$40,0),_xlfn.XLOOKUP(M1477,freq!$A$2:$A$40,freq!$B$2:$B$40,0),_xlfn.XLOOKUP(N1477,freq!$A$2:$A$40,freq!$B$2:$B$40,0),_xlfn.XLOOKUP(O1477,freq!$A$2:$A$40,freq!$B$2:$B$40,0),_xlfn.XLOOKUP(P1477,freq!$A$2:$A$40,freq!$B$2:$B$40,0),_xlfn.XLOOKUP(Q1477,freq!$A$2:$A$40,freq!$B$2:$B$40,0),_xlfn.XLOOKUP(R1477,freq!$A$2:$A$40,freq!$B$2:$B$40,0),_xlfn.XLOOKUP(S1477,freq!$A$2:$A$40,freq!$B$2:$B$40,0),_xlfn.XLOOKUP(T1477,freq!$A$2:$A$40,freq!$B$2:$B$40,0),_xlfn.XLOOKUP(U1477,freq!$A$2:$A$40,freq!$B$2:$B$40,0),_xlfn.XLOOKUP(V1477,freq!$A$2:$A$40,freq!$B$2:$B$40,0))</f>
        <v>43.5</v>
      </c>
    </row>
    <row r="1478" spans="1:23" hidden="1" x14ac:dyDescent="0.35">
      <c r="A1478" s="32" t="s">
        <v>955</v>
      </c>
      <c r="B1478" s="32" t="s">
        <v>0</v>
      </c>
      <c r="C1478" s="32" t="s">
        <v>56</v>
      </c>
      <c r="D1478" s="32" t="s">
        <v>56</v>
      </c>
      <c r="E1478" s="32" t="s">
        <v>56</v>
      </c>
      <c r="F1478" s="32" t="s">
        <v>49</v>
      </c>
      <c r="G1478" s="32" t="s">
        <v>44</v>
      </c>
      <c r="H1478" s="32" t="s">
        <v>58</v>
      </c>
      <c r="I1478" s="32" t="s">
        <v>56</v>
      </c>
      <c r="J1478" s="32">
        <v>9</v>
      </c>
      <c r="K1478" s="32" t="s">
        <v>4</v>
      </c>
      <c r="L1478" s="32" t="s">
        <v>49</v>
      </c>
      <c r="M1478" s="32" t="s">
        <v>30</v>
      </c>
      <c r="N1478" s="32" t="s">
        <v>58</v>
      </c>
      <c r="O1478" s="32" t="s">
        <v>29</v>
      </c>
      <c r="P1478" s="32" t="s">
        <v>42</v>
      </c>
      <c r="Q1478" s="32" t="s">
        <v>41</v>
      </c>
      <c r="R1478" s="32" t="s">
        <v>32</v>
      </c>
      <c r="S1478" s="32" t="s">
        <v>53</v>
      </c>
      <c r="T1478" s="32">
        <v>8</v>
      </c>
      <c r="U1478" s="32" t="s">
        <v>44</v>
      </c>
      <c r="V1478" s="32">
        <v>1</v>
      </c>
      <c r="W1478" s="32">
        <f>SUM(_xlfn.XLOOKUP(B1478,freq!$A$2:$A$40,freq!$B$2:$B$40,0),_xlfn.XLOOKUP(C1478,freq!$A$2:$A$40,freq!$B$2:$B$40,0),_xlfn.XLOOKUP(D1478,freq!$A$2:$A$40,freq!$B$2:$B$40,0),_xlfn.XLOOKUP(E1478,freq!$A$2:$A$40,freq!$B$2:$B$40,0),_xlfn.XLOOKUP(F1478,freq!$A$2:$A$40,freq!$B$2:$B$40,0),_xlfn.XLOOKUP(G1478,freq!$A$2:$A$40,freq!$B$2:$B$40,0),_xlfn.XLOOKUP(H1478,freq!$A$2:$A$40,freq!$B$2:$B$40,0),_xlfn.XLOOKUP(I1478,freq!$A$2:$A$40,freq!$B$2:$B$40,0),_xlfn.XLOOKUP(J1478,freq!$A$2:$A$40,freq!$B$2:$B$40,0),_xlfn.XLOOKUP(K1478,freq!$A$2:$A$40,freq!$B$2:$B$40,0),_xlfn.XLOOKUP(L1478,freq!$A$2:$A$40,freq!$B$2:$B$40,0),_xlfn.XLOOKUP(M1478,freq!$A$2:$A$40,freq!$B$2:$B$40,0),_xlfn.XLOOKUP(N1478,freq!$A$2:$A$40,freq!$B$2:$B$40,0),_xlfn.XLOOKUP(O1478,freq!$A$2:$A$40,freq!$B$2:$B$40,0),_xlfn.XLOOKUP(P1478,freq!$A$2:$A$40,freq!$B$2:$B$40,0),_xlfn.XLOOKUP(Q1478,freq!$A$2:$A$40,freq!$B$2:$B$40,0),_xlfn.XLOOKUP(R1478,freq!$A$2:$A$40,freq!$B$2:$B$40,0),_xlfn.XLOOKUP(S1478,freq!$A$2:$A$40,freq!$B$2:$B$40,0),_xlfn.XLOOKUP(T1478,freq!$A$2:$A$40,freq!$B$2:$B$40,0),_xlfn.XLOOKUP(U1478,freq!$A$2:$A$40,freq!$B$2:$B$40,0),_xlfn.XLOOKUP(V1478,freq!$A$2:$A$40,freq!$B$2:$B$40,0))</f>
        <v>43.42</v>
      </c>
    </row>
    <row r="1479" spans="1:23" hidden="1" x14ac:dyDescent="0.35">
      <c r="A1479" s="32" t="s">
        <v>879</v>
      </c>
      <c r="B1479" s="32" t="s">
        <v>43</v>
      </c>
      <c r="C1479" s="32" t="s">
        <v>53</v>
      </c>
      <c r="D1479" s="32" t="s">
        <v>2</v>
      </c>
      <c r="E1479" s="32" t="s">
        <v>35</v>
      </c>
      <c r="F1479" s="32" t="s">
        <v>48</v>
      </c>
      <c r="G1479" s="32" t="s">
        <v>58</v>
      </c>
      <c r="H1479" s="32" t="s">
        <v>28</v>
      </c>
      <c r="I1479" s="32" t="s">
        <v>36</v>
      </c>
      <c r="J1479" s="32">
        <v>4</v>
      </c>
      <c r="K1479" s="32" t="s">
        <v>4</v>
      </c>
      <c r="L1479" s="32" t="s">
        <v>50</v>
      </c>
      <c r="M1479" s="32">
        <v>2</v>
      </c>
      <c r="N1479" s="32">
        <v>5</v>
      </c>
      <c r="O1479" s="32">
        <v>8</v>
      </c>
      <c r="P1479" s="32">
        <v>6</v>
      </c>
      <c r="Q1479" s="32" t="s">
        <v>59</v>
      </c>
      <c r="R1479" s="32" t="s">
        <v>50</v>
      </c>
      <c r="S1479" s="32">
        <v>4</v>
      </c>
      <c r="T1479" s="32" t="s">
        <v>58</v>
      </c>
      <c r="U1479" s="32" t="s">
        <v>28</v>
      </c>
      <c r="V1479" s="32" t="s">
        <v>2</v>
      </c>
      <c r="W1479" s="32">
        <f>SUM(_xlfn.XLOOKUP(B1479,freq!$A$2:$A$40,freq!$B$2:$B$40,0),_xlfn.XLOOKUP(C1479,freq!$A$2:$A$40,freq!$B$2:$B$40,0),_xlfn.XLOOKUP(D1479,freq!$A$2:$A$40,freq!$B$2:$B$40,0),_xlfn.XLOOKUP(E1479,freq!$A$2:$A$40,freq!$B$2:$B$40,0),_xlfn.XLOOKUP(F1479,freq!$A$2:$A$40,freq!$B$2:$B$40,0),_xlfn.XLOOKUP(G1479,freq!$A$2:$A$40,freq!$B$2:$B$40,0),_xlfn.XLOOKUP(H1479,freq!$A$2:$A$40,freq!$B$2:$B$40,0),_xlfn.XLOOKUP(I1479,freq!$A$2:$A$40,freq!$B$2:$B$40,0),_xlfn.XLOOKUP(J1479,freq!$A$2:$A$40,freq!$B$2:$B$40,0),_xlfn.XLOOKUP(K1479,freq!$A$2:$A$40,freq!$B$2:$B$40,0),_xlfn.XLOOKUP(L1479,freq!$A$2:$A$40,freq!$B$2:$B$40,0),_xlfn.XLOOKUP(M1479,freq!$A$2:$A$40,freq!$B$2:$B$40,0),_xlfn.XLOOKUP(N1479,freq!$A$2:$A$40,freq!$B$2:$B$40,0),_xlfn.XLOOKUP(O1479,freq!$A$2:$A$40,freq!$B$2:$B$40,0),_xlfn.XLOOKUP(P1479,freq!$A$2:$A$40,freq!$B$2:$B$40,0),_xlfn.XLOOKUP(Q1479,freq!$A$2:$A$40,freq!$B$2:$B$40,0),_xlfn.XLOOKUP(R1479,freq!$A$2:$A$40,freq!$B$2:$B$40,0),_xlfn.XLOOKUP(S1479,freq!$A$2:$A$40,freq!$B$2:$B$40,0),_xlfn.XLOOKUP(T1479,freq!$A$2:$A$40,freq!$B$2:$B$40,0),_xlfn.XLOOKUP(U1479,freq!$A$2:$A$40,freq!$B$2:$B$40,0),_xlfn.XLOOKUP(V1479,freq!$A$2:$A$40,freq!$B$2:$B$40,0))</f>
        <v>43.400000000000006</v>
      </c>
    </row>
    <row r="1480" spans="1:23" hidden="1" x14ac:dyDescent="0.35">
      <c r="A1480" s="32" t="s">
        <v>826</v>
      </c>
      <c r="B1480" s="32" t="s">
        <v>29</v>
      </c>
      <c r="C1480" s="32" t="s">
        <v>42</v>
      </c>
      <c r="D1480" s="32">
        <v>4</v>
      </c>
      <c r="E1480" s="32">
        <v>6</v>
      </c>
      <c r="F1480" s="32">
        <v>0</v>
      </c>
      <c r="G1480" s="32" t="s">
        <v>42</v>
      </c>
      <c r="H1480" s="32">
        <v>8</v>
      </c>
      <c r="I1480" s="32">
        <v>1</v>
      </c>
      <c r="J1480" s="32" t="s">
        <v>1</v>
      </c>
      <c r="K1480" s="32">
        <v>0</v>
      </c>
      <c r="L1480" s="32" t="s">
        <v>53</v>
      </c>
      <c r="M1480" s="32" t="s">
        <v>45</v>
      </c>
      <c r="N1480" s="32">
        <v>8</v>
      </c>
      <c r="O1480" s="32" t="s">
        <v>46</v>
      </c>
      <c r="P1480" s="32" t="s">
        <v>28</v>
      </c>
      <c r="Q1480" s="32">
        <v>1</v>
      </c>
      <c r="R1480" s="32" t="s">
        <v>48</v>
      </c>
      <c r="S1480" s="32" t="s">
        <v>33</v>
      </c>
      <c r="T1480" s="32" t="s">
        <v>50</v>
      </c>
      <c r="U1480" s="32" t="s">
        <v>35</v>
      </c>
      <c r="V1480" s="32">
        <v>2</v>
      </c>
      <c r="W1480" s="32">
        <f>SUM(_xlfn.XLOOKUP(B1480,freq!$A$2:$A$40,freq!$B$2:$B$40,0),_xlfn.XLOOKUP(C1480,freq!$A$2:$A$40,freq!$B$2:$B$40,0),_xlfn.XLOOKUP(D1480,freq!$A$2:$A$40,freq!$B$2:$B$40,0),_xlfn.XLOOKUP(E1480,freq!$A$2:$A$40,freq!$B$2:$B$40,0),_xlfn.XLOOKUP(F1480,freq!$A$2:$A$40,freq!$B$2:$B$40,0),_xlfn.XLOOKUP(G1480,freq!$A$2:$A$40,freq!$B$2:$B$40,0),_xlfn.XLOOKUP(H1480,freq!$A$2:$A$40,freq!$B$2:$B$40,0),_xlfn.XLOOKUP(I1480,freq!$A$2:$A$40,freq!$B$2:$B$40,0),_xlfn.XLOOKUP(J1480,freq!$A$2:$A$40,freq!$B$2:$B$40,0),_xlfn.XLOOKUP(K1480,freq!$A$2:$A$40,freq!$B$2:$B$40,0),_xlfn.XLOOKUP(L1480,freq!$A$2:$A$40,freq!$B$2:$B$40,0),_xlfn.XLOOKUP(M1480,freq!$A$2:$A$40,freq!$B$2:$B$40,0),_xlfn.XLOOKUP(N1480,freq!$A$2:$A$40,freq!$B$2:$B$40,0),_xlfn.XLOOKUP(O1480,freq!$A$2:$A$40,freq!$B$2:$B$40,0),_xlfn.XLOOKUP(P1480,freq!$A$2:$A$40,freq!$B$2:$B$40,0),_xlfn.XLOOKUP(Q1480,freq!$A$2:$A$40,freq!$B$2:$B$40,0),_xlfn.XLOOKUP(R1480,freq!$A$2:$A$40,freq!$B$2:$B$40,0),_xlfn.XLOOKUP(S1480,freq!$A$2:$A$40,freq!$B$2:$B$40,0),_xlfn.XLOOKUP(T1480,freq!$A$2:$A$40,freq!$B$2:$B$40,0),_xlfn.XLOOKUP(U1480,freq!$A$2:$A$40,freq!$B$2:$B$40,0),_xlfn.XLOOKUP(V1480,freq!$A$2:$A$40,freq!$B$2:$B$40,0))</f>
        <v>43.4</v>
      </c>
    </row>
    <row r="1481" spans="1:23" hidden="1" x14ac:dyDescent="0.35">
      <c r="A1481" s="32" t="s">
        <v>1824</v>
      </c>
      <c r="B1481" s="32" t="s">
        <v>35</v>
      </c>
      <c r="C1481" s="32" t="s">
        <v>42</v>
      </c>
      <c r="D1481" s="32" t="s">
        <v>43</v>
      </c>
      <c r="E1481" s="32" t="s">
        <v>0</v>
      </c>
      <c r="F1481" s="32" t="s">
        <v>50</v>
      </c>
      <c r="G1481" s="32" t="s">
        <v>36</v>
      </c>
      <c r="H1481" s="32" t="s">
        <v>0</v>
      </c>
      <c r="I1481" s="32" t="s">
        <v>46</v>
      </c>
      <c r="J1481" s="32" t="s">
        <v>31</v>
      </c>
      <c r="K1481" s="32">
        <v>5</v>
      </c>
      <c r="L1481" s="32" t="s">
        <v>34</v>
      </c>
      <c r="M1481" s="32" t="s">
        <v>34</v>
      </c>
      <c r="N1481" s="32" t="s">
        <v>46</v>
      </c>
      <c r="O1481" s="32" t="s">
        <v>41</v>
      </c>
      <c r="P1481" s="32" t="s">
        <v>42</v>
      </c>
      <c r="Q1481" s="32" t="s">
        <v>2</v>
      </c>
      <c r="R1481" s="32" t="s">
        <v>4</v>
      </c>
      <c r="S1481" s="32">
        <v>2</v>
      </c>
      <c r="T1481" s="32">
        <v>0</v>
      </c>
      <c r="U1481" s="32">
        <v>6</v>
      </c>
      <c r="V1481" s="32" t="s">
        <v>40</v>
      </c>
      <c r="W1481" s="32">
        <f>SUM(_xlfn.XLOOKUP(B1481,freq!$A$2:$A$40,freq!$B$2:$B$40,0),_xlfn.XLOOKUP(C1481,freq!$A$2:$A$40,freq!$B$2:$B$40,0),_xlfn.XLOOKUP(D1481,freq!$A$2:$A$40,freq!$B$2:$B$40,0),_xlfn.XLOOKUP(E1481,freq!$A$2:$A$40,freq!$B$2:$B$40,0),_xlfn.XLOOKUP(F1481,freq!$A$2:$A$40,freq!$B$2:$B$40,0),_xlfn.XLOOKUP(G1481,freq!$A$2:$A$40,freq!$B$2:$B$40,0),_xlfn.XLOOKUP(H1481,freq!$A$2:$A$40,freq!$B$2:$B$40,0),_xlfn.XLOOKUP(I1481,freq!$A$2:$A$40,freq!$B$2:$B$40,0),_xlfn.XLOOKUP(J1481,freq!$A$2:$A$40,freq!$B$2:$B$40,0),_xlfn.XLOOKUP(K1481,freq!$A$2:$A$40,freq!$B$2:$B$40,0),_xlfn.XLOOKUP(L1481,freq!$A$2:$A$40,freq!$B$2:$B$40,0),_xlfn.XLOOKUP(M1481,freq!$A$2:$A$40,freq!$B$2:$B$40,0),_xlfn.XLOOKUP(N1481,freq!$A$2:$A$40,freq!$B$2:$B$40,0),_xlfn.XLOOKUP(O1481,freq!$A$2:$A$40,freq!$B$2:$B$40,0),_xlfn.XLOOKUP(P1481,freq!$A$2:$A$40,freq!$B$2:$B$40,0),_xlfn.XLOOKUP(Q1481,freq!$A$2:$A$40,freq!$B$2:$B$40,0),_xlfn.XLOOKUP(R1481,freq!$A$2:$A$40,freq!$B$2:$B$40,0),_xlfn.XLOOKUP(S1481,freq!$A$2:$A$40,freq!$B$2:$B$40,0),_xlfn.XLOOKUP(T1481,freq!$A$2:$A$40,freq!$B$2:$B$40,0),_xlfn.XLOOKUP(U1481,freq!$A$2:$A$40,freq!$B$2:$B$40,0),_xlfn.XLOOKUP(V1481,freq!$A$2:$A$40,freq!$B$2:$B$40,0))</f>
        <v>43.339999999999996</v>
      </c>
    </row>
    <row r="1482" spans="1:23" hidden="1" x14ac:dyDescent="0.35">
      <c r="A1482" s="32" t="s">
        <v>1256</v>
      </c>
      <c r="B1482" s="32">
        <v>8</v>
      </c>
      <c r="C1482" s="32" t="s">
        <v>4</v>
      </c>
      <c r="D1482" s="32" t="s">
        <v>45</v>
      </c>
      <c r="E1482" s="32" t="s">
        <v>4</v>
      </c>
      <c r="F1482" s="32" t="s">
        <v>41</v>
      </c>
      <c r="G1482" s="32" t="s">
        <v>58</v>
      </c>
      <c r="H1482" s="32">
        <v>8</v>
      </c>
      <c r="I1482" s="32" t="s">
        <v>59</v>
      </c>
      <c r="J1482" s="32" t="s">
        <v>43</v>
      </c>
      <c r="K1482" s="32" t="s">
        <v>53</v>
      </c>
      <c r="L1482" s="32" t="s">
        <v>33</v>
      </c>
      <c r="M1482" s="32" t="s">
        <v>58</v>
      </c>
      <c r="N1482" s="32" t="s">
        <v>32</v>
      </c>
      <c r="O1482" s="32" t="s">
        <v>37</v>
      </c>
      <c r="P1482" s="32" t="s">
        <v>4</v>
      </c>
      <c r="Q1482" s="32">
        <v>4</v>
      </c>
      <c r="R1482" s="32" t="s">
        <v>41</v>
      </c>
      <c r="S1482" s="32">
        <v>9</v>
      </c>
      <c r="T1482" s="32">
        <v>2</v>
      </c>
      <c r="U1482" s="32" t="s">
        <v>46</v>
      </c>
      <c r="V1482" s="32" t="s">
        <v>34</v>
      </c>
      <c r="W1482" s="32">
        <f>SUM(_xlfn.XLOOKUP(B1482,freq!$A$2:$A$40,freq!$B$2:$B$40,0),_xlfn.XLOOKUP(C1482,freq!$A$2:$A$40,freq!$B$2:$B$40,0),_xlfn.XLOOKUP(D1482,freq!$A$2:$A$40,freq!$B$2:$B$40,0),_xlfn.XLOOKUP(E1482,freq!$A$2:$A$40,freq!$B$2:$B$40,0),_xlfn.XLOOKUP(F1482,freq!$A$2:$A$40,freq!$B$2:$B$40,0),_xlfn.XLOOKUP(G1482,freq!$A$2:$A$40,freq!$B$2:$B$40,0),_xlfn.XLOOKUP(H1482,freq!$A$2:$A$40,freq!$B$2:$B$40,0),_xlfn.XLOOKUP(I1482,freq!$A$2:$A$40,freq!$B$2:$B$40,0),_xlfn.XLOOKUP(J1482,freq!$A$2:$A$40,freq!$B$2:$B$40,0),_xlfn.XLOOKUP(K1482,freq!$A$2:$A$40,freq!$B$2:$B$40,0),_xlfn.XLOOKUP(L1482,freq!$A$2:$A$40,freq!$B$2:$B$40,0),_xlfn.XLOOKUP(M1482,freq!$A$2:$A$40,freq!$B$2:$B$40,0),_xlfn.XLOOKUP(N1482,freq!$A$2:$A$40,freq!$B$2:$B$40,0),_xlfn.XLOOKUP(O1482,freq!$A$2:$A$40,freq!$B$2:$B$40,0),_xlfn.XLOOKUP(P1482,freq!$A$2:$A$40,freq!$B$2:$B$40,0),_xlfn.XLOOKUP(Q1482,freq!$A$2:$A$40,freq!$B$2:$B$40,0),_xlfn.XLOOKUP(R1482,freq!$A$2:$A$40,freq!$B$2:$B$40,0),_xlfn.XLOOKUP(S1482,freq!$A$2:$A$40,freq!$B$2:$B$40,0),_xlfn.XLOOKUP(T1482,freq!$A$2:$A$40,freq!$B$2:$B$40,0),_xlfn.XLOOKUP(U1482,freq!$A$2:$A$40,freq!$B$2:$B$40,0),_xlfn.XLOOKUP(V1482,freq!$A$2:$A$40,freq!$B$2:$B$40,0))</f>
        <v>43.32</v>
      </c>
    </row>
    <row r="1483" spans="1:23" hidden="1" x14ac:dyDescent="0.35">
      <c r="A1483" s="32" t="s">
        <v>1016</v>
      </c>
      <c r="B1483" s="32">
        <v>9</v>
      </c>
      <c r="C1483" s="32" t="s">
        <v>30</v>
      </c>
      <c r="D1483" s="32" t="s">
        <v>33</v>
      </c>
      <c r="E1483" s="32">
        <v>3</v>
      </c>
      <c r="F1483" s="32" t="s">
        <v>38</v>
      </c>
      <c r="G1483" s="32" t="s">
        <v>29</v>
      </c>
      <c r="H1483" s="32" t="s">
        <v>53</v>
      </c>
      <c r="I1483" s="32" t="s">
        <v>31</v>
      </c>
      <c r="J1483" s="32" t="s">
        <v>4</v>
      </c>
      <c r="K1483" s="32" t="s">
        <v>32</v>
      </c>
      <c r="L1483" s="32">
        <v>7</v>
      </c>
      <c r="M1483" s="32" t="s">
        <v>40</v>
      </c>
      <c r="N1483" s="32" t="s">
        <v>46</v>
      </c>
      <c r="O1483" s="32" t="s">
        <v>44</v>
      </c>
      <c r="P1483" s="32" t="s">
        <v>30</v>
      </c>
      <c r="Q1483" s="32" t="s">
        <v>45</v>
      </c>
      <c r="R1483" s="32">
        <v>5</v>
      </c>
      <c r="S1483" s="32">
        <v>6</v>
      </c>
      <c r="T1483" s="32" t="s">
        <v>44</v>
      </c>
      <c r="U1483" s="32" t="s">
        <v>58</v>
      </c>
      <c r="V1483" s="32">
        <v>5</v>
      </c>
      <c r="W1483" s="32">
        <f>SUM(_xlfn.XLOOKUP(B1483,freq!$A$2:$A$40,freq!$B$2:$B$40,0),_xlfn.XLOOKUP(C1483,freq!$A$2:$A$40,freq!$B$2:$B$40,0),_xlfn.XLOOKUP(D1483,freq!$A$2:$A$40,freq!$B$2:$B$40,0),_xlfn.XLOOKUP(E1483,freq!$A$2:$A$40,freq!$B$2:$B$40,0),_xlfn.XLOOKUP(F1483,freq!$A$2:$A$40,freq!$B$2:$B$40,0),_xlfn.XLOOKUP(G1483,freq!$A$2:$A$40,freq!$B$2:$B$40,0),_xlfn.XLOOKUP(H1483,freq!$A$2:$A$40,freq!$B$2:$B$40,0),_xlfn.XLOOKUP(I1483,freq!$A$2:$A$40,freq!$B$2:$B$40,0),_xlfn.XLOOKUP(J1483,freq!$A$2:$A$40,freq!$B$2:$B$40,0),_xlfn.XLOOKUP(K1483,freq!$A$2:$A$40,freq!$B$2:$B$40,0),_xlfn.XLOOKUP(L1483,freq!$A$2:$A$40,freq!$B$2:$B$40,0),_xlfn.XLOOKUP(M1483,freq!$A$2:$A$40,freq!$B$2:$B$40,0),_xlfn.XLOOKUP(N1483,freq!$A$2:$A$40,freq!$B$2:$B$40,0),_xlfn.XLOOKUP(O1483,freq!$A$2:$A$40,freq!$B$2:$B$40,0),_xlfn.XLOOKUP(P1483,freq!$A$2:$A$40,freq!$B$2:$B$40,0),_xlfn.XLOOKUP(Q1483,freq!$A$2:$A$40,freq!$B$2:$B$40,0),_xlfn.XLOOKUP(R1483,freq!$A$2:$A$40,freq!$B$2:$B$40,0),_xlfn.XLOOKUP(S1483,freq!$A$2:$A$40,freq!$B$2:$B$40,0),_xlfn.XLOOKUP(T1483,freq!$A$2:$A$40,freq!$B$2:$B$40,0),_xlfn.XLOOKUP(U1483,freq!$A$2:$A$40,freq!$B$2:$B$40,0),_xlfn.XLOOKUP(V1483,freq!$A$2:$A$40,freq!$B$2:$B$40,0))</f>
        <v>43.29</v>
      </c>
    </row>
    <row r="1484" spans="1:23" hidden="1" x14ac:dyDescent="0.35">
      <c r="A1484" s="32" t="s">
        <v>1024</v>
      </c>
      <c r="B1484" s="32" t="s">
        <v>45</v>
      </c>
      <c r="C1484" s="32" t="s">
        <v>41</v>
      </c>
      <c r="D1484" s="32">
        <v>8</v>
      </c>
      <c r="E1484" s="32" t="s">
        <v>33</v>
      </c>
      <c r="F1484" s="32" t="s">
        <v>56</v>
      </c>
      <c r="G1484" s="32" t="s">
        <v>59</v>
      </c>
      <c r="H1484" s="32">
        <v>0</v>
      </c>
      <c r="I1484" s="32" t="s">
        <v>33</v>
      </c>
      <c r="J1484" s="32" t="s">
        <v>48</v>
      </c>
      <c r="K1484" s="32">
        <v>8</v>
      </c>
      <c r="L1484" s="32" t="s">
        <v>50</v>
      </c>
      <c r="M1484" s="32" t="s">
        <v>42</v>
      </c>
      <c r="N1484" s="32" t="s">
        <v>34</v>
      </c>
      <c r="O1484" s="32" t="s">
        <v>49</v>
      </c>
      <c r="P1484" s="32" t="s">
        <v>59</v>
      </c>
      <c r="Q1484" s="32">
        <v>7</v>
      </c>
      <c r="R1484" s="32" t="s">
        <v>40</v>
      </c>
      <c r="S1484" s="32">
        <v>8</v>
      </c>
      <c r="T1484" s="32">
        <v>0</v>
      </c>
      <c r="U1484" s="32" t="s">
        <v>35</v>
      </c>
      <c r="V1484" s="32" t="s">
        <v>40</v>
      </c>
      <c r="W1484" s="32">
        <f>SUM(_xlfn.XLOOKUP(B1484,freq!$A$2:$A$40,freq!$B$2:$B$40,0),_xlfn.XLOOKUP(C1484,freq!$A$2:$A$40,freq!$B$2:$B$40,0),_xlfn.XLOOKUP(D1484,freq!$A$2:$A$40,freq!$B$2:$B$40,0),_xlfn.XLOOKUP(E1484,freq!$A$2:$A$40,freq!$B$2:$B$40,0),_xlfn.XLOOKUP(F1484,freq!$A$2:$A$40,freq!$B$2:$B$40,0),_xlfn.XLOOKUP(G1484,freq!$A$2:$A$40,freq!$B$2:$B$40,0),_xlfn.XLOOKUP(H1484,freq!$A$2:$A$40,freq!$B$2:$B$40,0),_xlfn.XLOOKUP(I1484,freq!$A$2:$A$40,freq!$B$2:$B$40,0),_xlfn.XLOOKUP(J1484,freq!$A$2:$A$40,freq!$B$2:$B$40,0),_xlfn.XLOOKUP(K1484,freq!$A$2:$A$40,freq!$B$2:$B$40,0),_xlfn.XLOOKUP(L1484,freq!$A$2:$A$40,freq!$B$2:$B$40,0),_xlfn.XLOOKUP(M1484,freq!$A$2:$A$40,freq!$B$2:$B$40,0),_xlfn.XLOOKUP(N1484,freq!$A$2:$A$40,freq!$B$2:$B$40,0),_xlfn.XLOOKUP(O1484,freq!$A$2:$A$40,freq!$B$2:$B$40,0),_xlfn.XLOOKUP(P1484,freq!$A$2:$A$40,freq!$B$2:$B$40,0),_xlfn.XLOOKUP(Q1484,freq!$A$2:$A$40,freq!$B$2:$B$40,0),_xlfn.XLOOKUP(R1484,freq!$A$2:$A$40,freq!$B$2:$B$40,0),_xlfn.XLOOKUP(S1484,freq!$A$2:$A$40,freq!$B$2:$B$40,0),_xlfn.XLOOKUP(T1484,freq!$A$2:$A$40,freq!$B$2:$B$40,0),_xlfn.XLOOKUP(U1484,freq!$A$2:$A$40,freq!$B$2:$B$40,0),_xlfn.XLOOKUP(V1484,freq!$A$2:$A$40,freq!$B$2:$B$40,0))</f>
        <v>43.29</v>
      </c>
    </row>
    <row r="1485" spans="1:23" hidden="1" x14ac:dyDescent="0.35">
      <c r="A1485" s="32" t="s">
        <v>1337</v>
      </c>
      <c r="B1485" s="32" t="s">
        <v>29</v>
      </c>
      <c r="C1485" s="32">
        <v>2</v>
      </c>
      <c r="D1485" s="32" t="s">
        <v>38</v>
      </c>
      <c r="E1485" s="32" t="s">
        <v>50</v>
      </c>
      <c r="F1485" s="32" t="s">
        <v>3</v>
      </c>
      <c r="G1485" s="32" t="s">
        <v>42</v>
      </c>
      <c r="H1485" s="32" t="s">
        <v>56</v>
      </c>
      <c r="I1485" s="32" t="s">
        <v>30</v>
      </c>
      <c r="J1485" s="32">
        <v>9</v>
      </c>
      <c r="K1485" s="32" t="s">
        <v>56</v>
      </c>
      <c r="L1485" s="32" t="s">
        <v>48</v>
      </c>
      <c r="M1485" s="32" t="s">
        <v>34</v>
      </c>
      <c r="N1485" s="32" t="s">
        <v>50</v>
      </c>
      <c r="O1485" s="32" t="s">
        <v>59</v>
      </c>
      <c r="P1485" s="32">
        <v>8</v>
      </c>
      <c r="Q1485" s="32" t="s">
        <v>50</v>
      </c>
      <c r="R1485" s="32">
        <v>9</v>
      </c>
      <c r="S1485" s="32">
        <v>1</v>
      </c>
      <c r="T1485" s="32" t="s">
        <v>38</v>
      </c>
      <c r="U1485" s="32">
        <v>8</v>
      </c>
      <c r="V1485" s="32" t="s">
        <v>2</v>
      </c>
      <c r="W1485" s="32">
        <f>SUM(_xlfn.XLOOKUP(B1485,freq!$A$2:$A$40,freq!$B$2:$B$40,0),_xlfn.XLOOKUP(C1485,freq!$A$2:$A$40,freq!$B$2:$B$40,0),_xlfn.XLOOKUP(D1485,freq!$A$2:$A$40,freq!$B$2:$B$40,0),_xlfn.XLOOKUP(E1485,freq!$A$2:$A$40,freq!$B$2:$B$40,0),_xlfn.XLOOKUP(F1485,freq!$A$2:$A$40,freq!$B$2:$B$40,0),_xlfn.XLOOKUP(G1485,freq!$A$2:$A$40,freq!$B$2:$B$40,0),_xlfn.XLOOKUP(H1485,freq!$A$2:$A$40,freq!$B$2:$B$40,0),_xlfn.XLOOKUP(I1485,freq!$A$2:$A$40,freq!$B$2:$B$40,0),_xlfn.XLOOKUP(J1485,freq!$A$2:$A$40,freq!$B$2:$B$40,0),_xlfn.XLOOKUP(K1485,freq!$A$2:$A$40,freq!$B$2:$B$40,0),_xlfn.XLOOKUP(L1485,freq!$A$2:$A$40,freq!$B$2:$B$40,0),_xlfn.XLOOKUP(M1485,freq!$A$2:$A$40,freq!$B$2:$B$40,0),_xlfn.XLOOKUP(N1485,freq!$A$2:$A$40,freq!$B$2:$B$40,0),_xlfn.XLOOKUP(O1485,freq!$A$2:$A$40,freq!$B$2:$B$40,0),_xlfn.XLOOKUP(P1485,freq!$A$2:$A$40,freq!$B$2:$B$40,0),_xlfn.XLOOKUP(Q1485,freq!$A$2:$A$40,freq!$B$2:$B$40,0),_xlfn.XLOOKUP(R1485,freq!$A$2:$A$40,freq!$B$2:$B$40,0),_xlfn.XLOOKUP(S1485,freq!$A$2:$A$40,freq!$B$2:$B$40,0),_xlfn.XLOOKUP(T1485,freq!$A$2:$A$40,freq!$B$2:$B$40,0),_xlfn.XLOOKUP(U1485,freq!$A$2:$A$40,freq!$B$2:$B$40,0),_xlfn.XLOOKUP(V1485,freq!$A$2:$A$40,freq!$B$2:$B$40,0))</f>
        <v>43.27</v>
      </c>
    </row>
    <row r="1486" spans="1:23" hidden="1" x14ac:dyDescent="0.35">
      <c r="A1486" s="32" t="s">
        <v>1945</v>
      </c>
      <c r="B1486" s="32" t="s">
        <v>38</v>
      </c>
      <c r="C1486" s="32" t="s">
        <v>35</v>
      </c>
      <c r="D1486" s="32" t="s">
        <v>49</v>
      </c>
      <c r="E1486" s="32" t="s">
        <v>46</v>
      </c>
      <c r="F1486" s="32" t="s">
        <v>29</v>
      </c>
      <c r="G1486" s="32">
        <v>9</v>
      </c>
      <c r="H1486" s="32" t="s">
        <v>37</v>
      </c>
      <c r="I1486" s="32" t="s">
        <v>45</v>
      </c>
      <c r="J1486" s="32">
        <v>1</v>
      </c>
      <c r="K1486" s="32" t="s">
        <v>33</v>
      </c>
      <c r="L1486" s="32">
        <v>0</v>
      </c>
      <c r="M1486" s="32" t="s">
        <v>43</v>
      </c>
      <c r="N1486" s="32">
        <v>5</v>
      </c>
      <c r="O1486" s="32" t="s">
        <v>33</v>
      </c>
      <c r="P1486" s="32">
        <v>1</v>
      </c>
      <c r="Q1486" s="32" t="s">
        <v>53</v>
      </c>
      <c r="R1486" s="32" t="s">
        <v>50</v>
      </c>
      <c r="S1486" s="32">
        <v>4</v>
      </c>
      <c r="T1486" s="32" t="s">
        <v>28</v>
      </c>
      <c r="U1486" s="32" t="s">
        <v>30</v>
      </c>
      <c r="V1486" s="32" t="s">
        <v>28</v>
      </c>
      <c r="W1486" s="32">
        <f>SUM(_xlfn.XLOOKUP(B1486,freq!$A$2:$A$40,freq!$B$2:$B$40,0),_xlfn.XLOOKUP(C1486,freq!$A$2:$A$40,freq!$B$2:$B$40,0),_xlfn.XLOOKUP(D1486,freq!$A$2:$A$40,freq!$B$2:$B$40,0),_xlfn.XLOOKUP(E1486,freq!$A$2:$A$40,freq!$B$2:$B$40,0),_xlfn.XLOOKUP(F1486,freq!$A$2:$A$40,freq!$B$2:$B$40,0),_xlfn.XLOOKUP(G1486,freq!$A$2:$A$40,freq!$B$2:$B$40,0),_xlfn.XLOOKUP(H1486,freq!$A$2:$A$40,freq!$B$2:$B$40,0),_xlfn.XLOOKUP(I1486,freq!$A$2:$A$40,freq!$B$2:$B$40,0),_xlfn.XLOOKUP(J1486,freq!$A$2:$A$40,freq!$B$2:$B$40,0),_xlfn.XLOOKUP(K1486,freq!$A$2:$A$40,freq!$B$2:$B$40,0),_xlfn.XLOOKUP(L1486,freq!$A$2:$A$40,freq!$B$2:$B$40,0),_xlfn.XLOOKUP(M1486,freq!$A$2:$A$40,freq!$B$2:$B$40,0),_xlfn.XLOOKUP(N1486,freq!$A$2:$A$40,freq!$B$2:$B$40,0),_xlfn.XLOOKUP(O1486,freq!$A$2:$A$40,freq!$B$2:$B$40,0),_xlfn.XLOOKUP(P1486,freq!$A$2:$A$40,freq!$B$2:$B$40,0),_xlfn.XLOOKUP(Q1486,freq!$A$2:$A$40,freq!$B$2:$B$40,0),_xlfn.XLOOKUP(R1486,freq!$A$2:$A$40,freq!$B$2:$B$40,0),_xlfn.XLOOKUP(S1486,freq!$A$2:$A$40,freq!$B$2:$B$40,0),_xlfn.XLOOKUP(T1486,freq!$A$2:$A$40,freq!$B$2:$B$40,0),_xlfn.XLOOKUP(U1486,freq!$A$2:$A$40,freq!$B$2:$B$40,0),_xlfn.XLOOKUP(V1486,freq!$A$2:$A$40,freq!$B$2:$B$40,0))</f>
        <v>43.26</v>
      </c>
    </row>
    <row r="1487" spans="1:23" hidden="1" x14ac:dyDescent="0.35">
      <c r="A1487" s="32" t="s">
        <v>1734</v>
      </c>
      <c r="B1487" s="32" t="s">
        <v>49</v>
      </c>
      <c r="C1487" s="32" t="s">
        <v>30</v>
      </c>
      <c r="D1487" s="32" t="s">
        <v>46</v>
      </c>
      <c r="E1487" s="32" t="s">
        <v>2</v>
      </c>
      <c r="F1487" s="32" t="s">
        <v>28</v>
      </c>
      <c r="G1487" s="32">
        <v>2</v>
      </c>
      <c r="H1487" s="32" t="s">
        <v>3</v>
      </c>
      <c r="I1487" s="32" t="s">
        <v>29</v>
      </c>
      <c r="J1487" s="32" t="s">
        <v>45</v>
      </c>
      <c r="K1487" s="32" t="s">
        <v>50</v>
      </c>
      <c r="L1487" s="32">
        <v>4</v>
      </c>
      <c r="M1487" s="32" t="s">
        <v>42</v>
      </c>
      <c r="N1487" s="32" t="s">
        <v>58</v>
      </c>
      <c r="O1487" s="32">
        <v>7</v>
      </c>
      <c r="P1487" s="32" t="s">
        <v>36</v>
      </c>
      <c r="Q1487" s="32" t="s">
        <v>36</v>
      </c>
      <c r="R1487" s="32" t="s">
        <v>40</v>
      </c>
      <c r="S1487" s="32">
        <v>5</v>
      </c>
      <c r="T1487" s="32" t="s">
        <v>30</v>
      </c>
      <c r="U1487" s="32" t="s">
        <v>33</v>
      </c>
      <c r="V1487" s="32">
        <v>2</v>
      </c>
      <c r="W1487" s="32">
        <f>SUM(_xlfn.XLOOKUP(B1487,freq!$A$2:$A$40,freq!$B$2:$B$40,0),_xlfn.XLOOKUP(C1487,freq!$A$2:$A$40,freq!$B$2:$B$40,0),_xlfn.XLOOKUP(D1487,freq!$A$2:$A$40,freq!$B$2:$B$40,0),_xlfn.XLOOKUP(E1487,freq!$A$2:$A$40,freq!$B$2:$B$40,0),_xlfn.XLOOKUP(F1487,freq!$A$2:$A$40,freq!$B$2:$B$40,0),_xlfn.XLOOKUP(G1487,freq!$A$2:$A$40,freq!$B$2:$B$40,0),_xlfn.XLOOKUP(H1487,freq!$A$2:$A$40,freq!$B$2:$B$40,0),_xlfn.XLOOKUP(I1487,freq!$A$2:$A$40,freq!$B$2:$B$40,0),_xlfn.XLOOKUP(J1487,freq!$A$2:$A$40,freq!$B$2:$B$40,0),_xlfn.XLOOKUP(K1487,freq!$A$2:$A$40,freq!$B$2:$B$40,0),_xlfn.XLOOKUP(L1487,freq!$A$2:$A$40,freq!$B$2:$B$40,0),_xlfn.XLOOKUP(M1487,freq!$A$2:$A$40,freq!$B$2:$B$40,0),_xlfn.XLOOKUP(N1487,freq!$A$2:$A$40,freq!$B$2:$B$40,0),_xlfn.XLOOKUP(O1487,freq!$A$2:$A$40,freq!$B$2:$B$40,0),_xlfn.XLOOKUP(P1487,freq!$A$2:$A$40,freq!$B$2:$B$40,0),_xlfn.XLOOKUP(Q1487,freq!$A$2:$A$40,freq!$B$2:$B$40,0),_xlfn.XLOOKUP(R1487,freq!$A$2:$A$40,freq!$B$2:$B$40,0),_xlfn.XLOOKUP(S1487,freq!$A$2:$A$40,freq!$B$2:$B$40,0),_xlfn.XLOOKUP(T1487,freq!$A$2:$A$40,freq!$B$2:$B$40,0),_xlfn.XLOOKUP(U1487,freq!$A$2:$A$40,freq!$B$2:$B$40,0),_xlfn.XLOOKUP(V1487,freq!$A$2:$A$40,freq!$B$2:$B$40,0))</f>
        <v>43.24</v>
      </c>
    </row>
    <row r="1488" spans="1:23" hidden="1" x14ac:dyDescent="0.35">
      <c r="A1488" s="32" t="s">
        <v>1495</v>
      </c>
      <c r="B1488" s="32" t="s">
        <v>48</v>
      </c>
      <c r="C1488" s="32" t="s">
        <v>35</v>
      </c>
      <c r="D1488" s="32">
        <v>7</v>
      </c>
      <c r="E1488" s="32" t="s">
        <v>36</v>
      </c>
      <c r="F1488" s="32" t="s">
        <v>32</v>
      </c>
      <c r="G1488" s="32" t="s">
        <v>36</v>
      </c>
      <c r="H1488" s="32" t="s">
        <v>58</v>
      </c>
      <c r="I1488" s="32">
        <v>9</v>
      </c>
      <c r="J1488" s="32">
        <v>4</v>
      </c>
      <c r="K1488" s="32" t="s">
        <v>53</v>
      </c>
      <c r="L1488" s="32" t="s">
        <v>43</v>
      </c>
      <c r="M1488" s="32" t="s">
        <v>0</v>
      </c>
      <c r="N1488" s="32">
        <v>4</v>
      </c>
      <c r="O1488" s="32">
        <v>8</v>
      </c>
      <c r="P1488" s="32" t="s">
        <v>58</v>
      </c>
      <c r="Q1488" s="32" t="s">
        <v>28</v>
      </c>
      <c r="R1488" s="32" t="s">
        <v>58</v>
      </c>
      <c r="S1488" s="32" t="s">
        <v>31</v>
      </c>
      <c r="T1488" s="32">
        <v>8</v>
      </c>
      <c r="U1488" s="32" t="s">
        <v>1</v>
      </c>
      <c r="V1488" s="32" t="s">
        <v>44</v>
      </c>
      <c r="W1488" s="32">
        <f>SUM(_xlfn.XLOOKUP(B1488,freq!$A$2:$A$40,freq!$B$2:$B$40,0),_xlfn.XLOOKUP(C1488,freq!$A$2:$A$40,freq!$B$2:$B$40,0),_xlfn.XLOOKUP(D1488,freq!$A$2:$A$40,freq!$B$2:$B$40,0),_xlfn.XLOOKUP(E1488,freq!$A$2:$A$40,freq!$B$2:$B$40,0),_xlfn.XLOOKUP(F1488,freq!$A$2:$A$40,freq!$B$2:$B$40,0),_xlfn.XLOOKUP(G1488,freq!$A$2:$A$40,freq!$B$2:$B$40,0),_xlfn.XLOOKUP(H1488,freq!$A$2:$A$40,freq!$B$2:$B$40,0),_xlfn.XLOOKUP(I1488,freq!$A$2:$A$40,freq!$B$2:$B$40,0),_xlfn.XLOOKUP(J1488,freq!$A$2:$A$40,freq!$B$2:$B$40,0),_xlfn.XLOOKUP(K1488,freq!$A$2:$A$40,freq!$B$2:$B$40,0),_xlfn.XLOOKUP(L1488,freq!$A$2:$A$40,freq!$B$2:$B$40,0),_xlfn.XLOOKUP(M1488,freq!$A$2:$A$40,freq!$B$2:$B$40,0),_xlfn.XLOOKUP(N1488,freq!$A$2:$A$40,freq!$B$2:$B$40,0),_xlfn.XLOOKUP(O1488,freq!$A$2:$A$40,freq!$B$2:$B$40,0),_xlfn.XLOOKUP(P1488,freq!$A$2:$A$40,freq!$B$2:$B$40,0),_xlfn.XLOOKUP(Q1488,freq!$A$2:$A$40,freq!$B$2:$B$40,0),_xlfn.XLOOKUP(R1488,freq!$A$2:$A$40,freq!$B$2:$B$40,0),_xlfn.XLOOKUP(S1488,freq!$A$2:$A$40,freq!$B$2:$B$40,0),_xlfn.XLOOKUP(T1488,freq!$A$2:$A$40,freq!$B$2:$B$40,0),_xlfn.XLOOKUP(U1488,freq!$A$2:$A$40,freq!$B$2:$B$40,0),_xlfn.XLOOKUP(V1488,freq!$A$2:$A$40,freq!$B$2:$B$40,0))</f>
        <v>43.209999999999994</v>
      </c>
    </row>
    <row r="1489" spans="1:23" hidden="1" x14ac:dyDescent="0.35">
      <c r="A1489" s="32" t="s">
        <v>1344</v>
      </c>
      <c r="B1489" s="32">
        <v>2</v>
      </c>
      <c r="C1489" s="32">
        <v>1</v>
      </c>
      <c r="D1489" s="32" t="s">
        <v>1</v>
      </c>
      <c r="E1489" s="32">
        <v>0</v>
      </c>
      <c r="F1489" s="32" t="s">
        <v>56</v>
      </c>
      <c r="G1489" s="32" t="s">
        <v>43</v>
      </c>
      <c r="H1489" s="32">
        <v>3</v>
      </c>
      <c r="I1489" s="32" t="s">
        <v>30</v>
      </c>
      <c r="J1489" s="32" t="s">
        <v>46</v>
      </c>
      <c r="K1489" s="32" t="s">
        <v>32</v>
      </c>
      <c r="L1489" s="32">
        <v>0</v>
      </c>
      <c r="M1489" s="32" t="s">
        <v>46</v>
      </c>
      <c r="N1489" s="32">
        <v>3</v>
      </c>
      <c r="O1489" s="32">
        <v>2</v>
      </c>
      <c r="P1489" s="32" t="s">
        <v>38</v>
      </c>
      <c r="Q1489" s="32" t="s">
        <v>32</v>
      </c>
      <c r="R1489" s="32">
        <v>7</v>
      </c>
      <c r="S1489" s="32" t="s">
        <v>28</v>
      </c>
      <c r="T1489" s="32" t="s">
        <v>33</v>
      </c>
      <c r="U1489" s="32" t="s">
        <v>0</v>
      </c>
      <c r="V1489" s="32" t="s">
        <v>2</v>
      </c>
      <c r="W1489" s="32">
        <f>SUM(_xlfn.XLOOKUP(B1489,freq!$A$2:$A$40,freq!$B$2:$B$40,0),_xlfn.XLOOKUP(C1489,freq!$A$2:$A$40,freq!$B$2:$B$40,0),_xlfn.XLOOKUP(D1489,freq!$A$2:$A$40,freq!$B$2:$B$40,0),_xlfn.XLOOKUP(E1489,freq!$A$2:$A$40,freq!$B$2:$B$40,0),_xlfn.XLOOKUP(F1489,freq!$A$2:$A$40,freq!$B$2:$B$40,0),_xlfn.XLOOKUP(G1489,freq!$A$2:$A$40,freq!$B$2:$B$40,0),_xlfn.XLOOKUP(H1489,freq!$A$2:$A$40,freq!$B$2:$B$40,0),_xlfn.XLOOKUP(I1489,freq!$A$2:$A$40,freq!$B$2:$B$40,0),_xlfn.XLOOKUP(J1489,freq!$A$2:$A$40,freq!$B$2:$B$40,0),_xlfn.XLOOKUP(K1489,freq!$A$2:$A$40,freq!$B$2:$B$40,0),_xlfn.XLOOKUP(L1489,freq!$A$2:$A$40,freq!$B$2:$B$40,0),_xlfn.XLOOKUP(M1489,freq!$A$2:$A$40,freq!$B$2:$B$40,0),_xlfn.XLOOKUP(N1489,freq!$A$2:$A$40,freq!$B$2:$B$40,0),_xlfn.XLOOKUP(O1489,freq!$A$2:$A$40,freq!$B$2:$B$40,0),_xlfn.XLOOKUP(P1489,freq!$A$2:$A$40,freq!$B$2:$B$40,0),_xlfn.XLOOKUP(Q1489,freq!$A$2:$A$40,freq!$B$2:$B$40,0),_xlfn.XLOOKUP(R1489,freq!$A$2:$A$40,freq!$B$2:$B$40,0),_xlfn.XLOOKUP(S1489,freq!$A$2:$A$40,freq!$B$2:$B$40,0),_xlfn.XLOOKUP(T1489,freq!$A$2:$A$40,freq!$B$2:$B$40,0),_xlfn.XLOOKUP(U1489,freq!$A$2:$A$40,freq!$B$2:$B$40,0),_xlfn.XLOOKUP(V1489,freq!$A$2:$A$40,freq!$B$2:$B$40,0))</f>
        <v>43.19</v>
      </c>
    </row>
    <row r="1490" spans="1:23" hidden="1" x14ac:dyDescent="0.35">
      <c r="A1490" s="32" t="s">
        <v>312</v>
      </c>
      <c r="B1490" s="32" t="s">
        <v>59</v>
      </c>
      <c r="C1490" s="32">
        <v>6</v>
      </c>
      <c r="D1490" s="32">
        <v>5</v>
      </c>
      <c r="E1490" s="32">
        <v>8</v>
      </c>
      <c r="F1490" s="32" t="s">
        <v>48</v>
      </c>
      <c r="G1490" s="32" t="s">
        <v>50</v>
      </c>
      <c r="H1490" s="32" t="s">
        <v>34</v>
      </c>
      <c r="I1490" s="32" t="s">
        <v>50</v>
      </c>
      <c r="J1490" s="32" t="s">
        <v>36</v>
      </c>
      <c r="K1490" s="32" t="s">
        <v>2</v>
      </c>
      <c r="L1490" s="32" t="s">
        <v>43</v>
      </c>
      <c r="M1490" s="32" t="s">
        <v>29</v>
      </c>
      <c r="N1490" s="32">
        <v>2</v>
      </c>
      <c r="O1490" s="32">
        <v>4</v>
      </c>
      <c r="P1490" s="32" t="s">
        <v>29</v>
      </c>
      <c r="Q1490" s="32" t="s">
        <v>44</v>
      </c>
      <c r="R1490" s="32">
        <v>3</v>
      </c>
      <c r="S1490" s="32" t="s">
        <v>33</v>
      </c>
      <c r="T1490" s="32" t="s">
        <v>45</v>
      </c>
      <c r="U1490" s="32">
        <v>6</v>
      </c>
      <c r="V1490" s="32" t="s">
        <v>49</v>
      </c>
      <c r="W1490" s="32">
        <f>SUM(_xlfn.XLOOKUP(B1490,freq!$A$2:$A$40,freq!$B$2:$B$40,0),_xlfn.XLOOKUP(C1490,freq!$A$2:$A$40,freq!$B$2:$B$40,0),_xlfn.XLOOKUP(D1490,freq!$A$2:$A$40,freq!$B$2:$B$40,0),_xlfn.XLOOKUP(E1490,freq!$A$2:$A$40,freq!$B$2:$B$40,0),_xlfn.XLOOKUP(F1490,freq!$A$2:$A$40,freq!$B$2:$B$40,0),_xlfn.XLOOKUP(G1490,freq!$A$2:$A$40,freq!$B$2:$B$40,0),_xlfn.XLOOKUP(H1490,freq!$A$2:$A$40,freq!$B$2:$B$40,0),_xlfn.XLOOKUP(I1490,freq!$A$2:$A$40,freq!$B$2:$B$40,0),_xlfn.XLOOKUP(J1490,freq!$A$2:$A$40,freq!$B$2:$B$40,0),_xlfn.XLOOKUP(K1490,freq!$A$2:$A$40,freq!$B$2:$B$40,0),_xlfn.XLOOKUP(L1490,freq!$A$2:$A$40,freq!$B$2:$B$40,0),_xlfn.XLOOKUP(M1490,freq!$A$2:$A$40,freq!$B$2:$B$40,0),_xlfn.XLOOKUP(N1490,freq!$A$2:$A$40,freq!$B$2:$B$40,0),_xlfn.XLOOKUP(O1490,freq!$A$2:$A$40,freq!$B$2:$B$40,0),_xlfn.XLOOKUP(P1490,freq!$A$2:$A$40,freq!$B$2:$B$40,0),_xlfn.XLOOKUP(Q1490,freq!$A$2:$A$40,freq!$B$2:$B$40,0),_xlfn.XLOOKUP(R1490,freq!$A$2:$A$40,freq!$B$2:$B$40,0),_xlfn.XLOOKUP(S1490,freq!$A$2:$A$40,freq!$B$2:$B$40,0),_xlfn.XLOOKUP(T1490,freq!$A$2:$A$40,freq!$B$2:$B$40,0),_xlfn.XLOOKUP(U1490,freq!$A$2:$A$40,freq!$B$2:$B$40,0),_xlfn.XLOOKUP(V1490,freq!$A$2:$A$40,freq!$B$2:$B$40,0))</f>
        <v>43.179999999999993</v>
      </c>
    </row>
    <row r="1491" spans="1:23" hidden="1" x14ac:dyDescent="0.35">
      <c r="A1491" s="32" t="s">
        <v>1509</v>
      </c>
      <c r="B1491" s="32" t="s">
        <v>35</v>
      </c>
      <c r="C1491" s="32" t="s">
        <v>2</v>
      </c>
      <c r="D1491" s="32">
        <v>9</v>
      </c>
      <c r="E1491" s="32">
        <v>6</v>
      </c>
      <c r="F1491" s="32">
        <v>1</v>
      </c>
      <c r="G1491" s="32">
        <v>7</v>
      </c>
      <c r="H1491" s="32" t="s">
        <v>33</v>
      </c>
      <c r="I1491" s="32">
        <v>1</v>
      </c>
      <c r="J1491" s="32" t="s">
        <v>42</v>
      </c>
      <c r="K1491" s="32" t="s">
        <v>49</v>
      </c>
      <c r="L1491" s="32" t="s">
        <v>40</v>
      </c>
      <c r="M1491" s="32">
        <v>0</v>
      </c>
      <c r="N1491" s="32">
        <v>5</v>
      </c>
      <c r="O1491" s="32" t="s">
        <v>44</v>
      </c>
      <c r="P1491" s="32" t="s">
        <v>49</v>
      </c>
      <c r="Q1491" s="32" t="s">
        <v>46</v>
      </c>
      <c r="R1491" s="32">
        <v>5</v>
      </c>
      <c r="S1491" s="32" t="s">
        <v>36</v>
      </c>
      <c r="T1491" s="32" t="s">
        <v>40</v>
      </c>
      <c r="U1491" s="32" t="s">
        <v>45</v>
      </c>
      <c r="V1491" s="32" t="s">
        <v>53</v>
      </c>
      <c r="W1491" s="32">
        <f>SUM(_xlfn.XLOOKUP(B1491,freq!$A$2:$A$40,freq!$B$2:$B$40,0),_xlfn.XLOOKUP(C1491,freq!$A$2:$A$40,freq!$B$2:$B$40,0),_xlfn.XLOOKUP(D1491,freq!$A$2:$A$40,freq!$B$2:$B$40,0),_xlfn.XLOOKUP(E1491,freq!$A$2:$A$40,freq!$B$2:$B$40,0),_xlfn.XLOOKUP(F1491,freq!$A$2:$A$40,freq!$B$2:$B$40,0),_xlfn.XLOOKUP(G1491,freq!$A$2:$A$40,freq!$B$2:$B$40,0),_xlfn.XLOOKUP(H1491,freq!$A$2:$A$40,freq!$B$2:$B$40,0),_xlfn.XLOOKUP(I1491,freq!$A$2:$A$40,freq!$B$2:$B$40,0),_xlfn.XLOOKUP(J1491,freq!$A$2:$A$40,freq!$B$2:$B$40,0),_xlfn.XLOOKUP(K1491,freq!$A$2:$A$40,freq!$B$2:$B$40,0),_xlfn.XLOOKUP(L1491,freq!$A$2:$A$40,freq!$B$2:$B$40,0),_xlfn.XLOOKUP(M1491,freq!$A$2:$A$40,freq!$B$2:$B$40,0),_xlfn.XLOOKUP(N1491,freq!$A$2:$A$40,freq!$B$2:$B$40,0),_xlfn.XLOOKUP(O1491,freq!$A$2:$A$40,freq!$B$2:$B$40,0),_xlfn.XLOOKUP(P1491,freq!$A$2:$A$40,freq!$B$2:$B$40,0),_xlfn.XLOOKUP(Q1491,freq!$A$2:$A$40,freq!$B$2:$B$40,0),_xlfn.XLOOKUP(R1491,freq!$A$2:$A$40,freq!$B$2:$B$40,0),_xlfn.XLOOKUP(S1491,freq!$A$2:$A$40,freq!$B$2:$B$40,0),_xlfn.XLOOKUP(T1491,freq!$A$2:$A$40,freq!$B$2:$B$40,0),_xlfn.XLOOKUP(U1491,freq!$A$2:$A$40,freq!$B$2:$B$40,0),_xlfn.XLOOKUP(V1491,freq!$A$2:$A$40,freq!$B$2:$B$40,0))</f>
        <v>43.16</v>
      </c>
    </row>
    <row r="1492" spans="1:23" hidden="1" x14ac:dyDescent="0.35">
      <c r="A1492" s="32" t="s">
        <v>1152</v>
      </c>
      <c r="B1492" s="32">
        <v>1</v>
      </c>
      <c r="C1492" s="32" t="s">
        <v>31</v>
      </c>
      <c r="D1492" s="32" t="s">
        <v>29</v>
      </c>
      <c r="E1492" s="32">
        <v>2</v>
      </c>
      <c r="F1492" s="32" t="s">
        <v>56</v>
      </c>
      <c r="G1492" s="32">
        <v>7</v>
      </c>
      <c r="H1492" s="32">
        <v>3</v>
      </c>
      <c r="I1492" s="32" t="s">
        <v>4</v>
      </c>
      <c r="J1492" s="32" t="s">
        <v>43</v>
      </c>
      <c r="K1492" s="32" t="s">
        <v>53</v>
      </c>
      <c r="L1492" s="32">
        <v>6</v>
      </c>
      <c r="M1492" s="32" t="s">
        <v>58</v>
      </c>
      <c r="N1492" s="32" t="s">
        <v>44</v>
      </c>
      <c r="O1492" s="32" t="s">
        <v>48</v>
      </c>
      <c r="P1492" s="32" t="s">
        <v>56</v>
      </c>
      <c r="Q1492" s="32" t="s">
        <v>40</v>
      </c>
      <c r="R1492" s="32">
        <v>4</v>
      </c>
      <c r="S1492" s="32" t="s">
        <v>53</v>
      </c>
      <c r="T1492" s="32" t="s">
        <v>29</v>
      </c>
      <c r="U1492" s="32">
        <v>5</v>
      </c>
      <c r="V1492" s="32" t="s">
        <v>37</v>
      </c>
      <c r="W1492" s="32">
        <f>SUM(_xlfn.XLOOKUP(B1492,freq!$A$2:$A$40,freq!$B$2:$B$40,0),_xlfn.XLOOKUP(C1492,freq!$A$2:$A$40,freq!$B$2:$B$40,0),_xlfn.XLOOKUP(D1492,freq!$A$2:$A$40,freq!$B$2:$B$40,0),_xlfn.XLOOKUP(E1492,freq!$A$2:$A$40,freq!$B$2:$B$40,0),_xlfn.XLOOKUP(F1492,freq!$A$2:$A$40,freq!$B$2:$B$40,0),_xlfn.XLOOKUP(G1492,freq!$A$2:$A$40,freq!$B$2:$B$40,0),_xlfn.XLOOKUP(H1492,freq!$A$2:$A$40,freq!$B$2:$B$40,0),_xlfn.XLOOKUP(I1492,freq!$A$2:$A$40,freq!$B$2:$B$40,0),_xlfn.XLOOKUP(J1492,freq!$A$2:$A$40,freq!$B$2:$B$40,0),_xlfn.XLOOKUP(K1492,freq!$A$2:$A$40,freq!$B$2:$B$40,0),_xlfn.XLOOKUP(L1492,freq!$A$2:$A$40,freq!$B$2:$B$40,0),_xlfn.XLOOKUP(M1492,freq!$A$2:$A$40,freq!$B$2:$B$40,0),_xlfn.XLOOKUP(N1492,freq!$A$2:$A$40,freq!$B$2:$B$40,0),_xlfn.XLOOKUP(O1492,freq!$A$2:$A$40,freq!$B$2:$B$40,0),_xlfn.XLOOKUP(P1492,freq!$A$2:$A$40,freq!$B$2:$B$40,0),_xlfn.XLOOKUP(Q1492,freq!$A$2:$A$40,freq!$B$2:$B$40,0),_xlfn.XLOOKUP(R1492,freq!$A$2:$A$40,freq!$B$2:$B$40,0),_xlfn.XLOOKUP(S1492,freq!$A$2:$A$40,freq!$B$2:$B$40,0),_xlfn.XLOOKUP(T1492,freq!$A$2:$A$40,freq!$B$2:$B$40,0),_xlfn.XLOOKUP(U1492,freq!$A$2:$A$40,freq!$B$2:$B$40,0),_xlfn.XLOOKUP(V1492,freq!$A$2:$A$40,freq!$B$2:$B$40,0))</f>
        <v>43.15</v>
      </c>
    </row>
    <row r="1493" spans="1:23" hidden="1" x14ac:dyDescent="0.35">
      <c r="A1493" s="32" t="s">
        <v>1536</v>
      </c>
      <c r="B1493" s="32" t="s">
        <v>34</v>
      </c>
      <c r="C1493" s="32">
        <v>5</v>
      </c>
      <c r="D1493" s="32">
        <v>2</v>
      </c>
      <c r="E1493" s="32" t="s">
        <v>46</v>
      </c>
      <c r="F1493" s="32" t="s">
        <v>28</v>
      </c>
      <c r="G1493" s="32" t="s">
        <v>42</v>
      </c>
      <c r="H1493" s="32" t="s">
        <v>50</v>
      </c>
      <c r="I1493" s="32" t="s">
        <v>1</v>
      </c>
      <c r="J1493" s="32">
        <v>8</v>
      </c>
      <c r="K1493" s="32" t="s">
        <v>2</v>
      </c>
      <c r="L1493" s="32" t="s">
        <v>50</v>
      </c>
      <c r="M1493" s="32">
        <v>7</v>
      </c>
      <c r="N1493" s="32" t="s">
        <v>37</v>
      </c>
      <c r="O1493" s="32" t="s">
        <v>46</v>
      </c>
      <c r="P1493" s="32">
        <v>3</v>
      </c>
      <c r="Q1493" s="32" t="s">
        <v>0</v>
      </c>
      <c r="R1493" s="32" t="s">
        <v>42</v>
      </c>
      <c r="S1493" s="32" t="s">
        <v>42</v>
      </c>
      <c r="T1493" s="32" t="s">
        <v>1</v>
      </c>
      <c r="U1493" s="32">
        <v>3</v>
      </c>
      <c r="V1493" s="32">
        <v>0</v>
      </c>
      <c r="W1493" s="32">
        <f>SUM(_xlfn.XLOOKUP(B1493,freq!$A$2:$A$40,freq!$B$2:$B$40,0),_xlfn.XLOOKUP(C1493,freq!$A$2:$A$40,freq!$B$2:$B$40,0),_xlfn.XLOOKUP(D1493,freq!$A$2:$A$40,freq!$B$2:$B$40,0),_xlfn.XLOOKUP(E1493,freq!$A$2:$A$40,freq!$B$2:$B$40,0),_xlfn.XLOOKUP(F1493,freq!$A$2:$A$40,freq!$B$2:$B$40,0),_xlfn.XLOOKUP(G1493,freq!$A$2:$A$40,freq!$B$2:$B$40,0),_xlfn.XLOOKUP(H1493,freq!$A$2:$A$40,freq!$B$2:$B$40,0),_xlfn.XLOOKUP(I1493,freq!$A$2:$A$40,freq!$B$2:$B$40,0),_xlfn.XLOOKUP(J1493,freq!$A$2:$A$40,freq!$B$2:$B$40,0),_xlfn.XLOOKUP(K1493,freq!$A$2:$A$40,freq!$B$2:$B$40,0),_xlfn.XLOOKUP(L1493,freq!$A$2:$A$40,freq!$B$2:$B$40,0),_xlfn.XLOOKUP(M1493,freq!$A$2:$A$40,freq!$B$2:$B$40,0),_xlfn.XLOOKUP(N1493,freq!$A$2:$A$40,freq!$B$2:$B$40,0),_xlfn.XLOOKUP(O1493,freq!$A$2:$A$40,freq!$B$2:$B$40,0),_xlfn.XLOOKUP(P1493,freq!$A$2:$A$40,freq!$B$2:$B$40,0),_xlfn.XLOOKUP(Q1493,freq!$A$2:$A$40,freq!$B$2:$B$40,0),_xlfn.XLOOKUP(R1493,freq!$A$2:$A$40,freq!$B$2:$B$40,0),_xlfn.XLOOKUP(S1493,freq!$A$2:$A$40,freq!$B$2:$B$40,0),_xlfn.XLOOKUP(T1493,freq!$A$2:$A$40,freq!$B$2:$B$40,0),_xlfn.XLOOKUP(U1493,freq!$A$2:$A$40,freq!$B$2:$B$40,0),_xlfn.XLOOKUP(V1493,freq!$A$2:$A$40,freq!$B$2:$B$40,0))</f>
        <v>43.15</v>
      </c>
    </row>
    <row r="1494" spans="1:23" hidden="1" x14ac:dyDescent="0.35">
      <c r="A1494" s="32" t="s">
        <v>82</v>
      </c>
      <c r="B1494" s="32" t="s">
        <v>30</v>
      </c>
      <c r="C1494" s="32" t="s">
        <v>40</v>
      </c>
      <c r="D1494" s="32" t="s">
        <v>35</v>
      </c>
      <c r="E1494" s="32" t="s">
        <v>56</v>
      </c>
      <c r="F1494" s="32" t="s">
        <v>43</v>
      </c>
      <c r="G1494" s="32">
        <v>8</v>
      </c>
      <c r="H1494" s="32" t="s">
        <v>30</v>
      </c>
      <c r="I1494" s="32" t="s">
        <v>35</v>
      </c>
      <c r="J1494" s="32" t="s">
        <v>46</v>
      </c>
      <c r="K1494" s="32" t="s">
        <v>37</v>
      </c>
      <c r="L1494" s="32" t="s">
        <v>3</v>
      </c>
      <c r="M1494" s="32" t="s">
        <v>53</v>
      </c>
      <c r="N1494" s="32" t="s">
        <v>58</v>
      </c>
      <c r="O1494" s="32">
        <v>3</v>
      </c>
      <c r="P1494" s="32" t="s">
        <v>50</v>
      </c>
      <c r="Q1494" s="32">
        <v>1</v>
      </c>
      <c r="R1494" s="32" t="s">
        <v>0</v>
      </c>
      <c r="S1494" s="32">
        <v>6</v>
      </c>
      <c r="T1494" s="32" t="s">
        <v>49</v>
      </c>
      <c r="U1494" s="32" t="s">
        <v>59</v>
      </c>
      <c r="V1494" s="32">
        <v>2</v>
      </c>
      <c r="W1494" s="32">
        <f>SUM(_xlfn.XLOOKUP(B1494,freq!$A$2:$A$40,freq!$B$2:$B$40,0),_xlfn.XLOOKUP(C1494,freq!$A$2:$A$40,freq!$B$2:$B$40,0),_xlfn.XLOOKUP(D1494,freq!$A$2:$A$40,freq!$B$2:$B$40,0),_xlfn.XLOOKUP(E1494,freq!$A$2:$A$40,freq!$B$2:$B$40,0),_xlfn.XLOOKUP(F1494,freq!$A$2:$A$40,freq!$B$2:$B$40,0),_xlfn.XLOOKUP(G1494,freq!$A$2:$A$40,freq!$B$2:$B$40,0),_xlfn.XLOOKUP(H1494,freq!$A$2:$A$40,freq!$B$2:$B$40,0),_xlfn.XLOOKUP(I1494,freq!$A$2:$A$40,freq!$B$2:$B$40,0),_xlfn.XLOOKUP(J1494,freq!$A$2:$A$40,freq!$B$2:$B$40,0),_xlfn.XLOOKUP(K1494,freq!$A$2:$A$40,freq!$B$2:$B$40,0),_xlfn.XLOOKUP(L1494,freq!$A$2:$A$40,freq!$B$2:$B$40,0),_xlfn.XLOOKUP(M1494,freq!$A$2:$A$40,freq!$B$2:$B$40,0),_xlfn.XLOOKUP(N1494,freq!$A$2:$A$40,freq!$B$2:$B$40,0),_xlfn.XLOOKUP(O1494,freq!$A$2:$A$40,freq!$B$2:$B$40,0),_xlfn.XLOOKUP(P1494,freq!$A$2:$A$40,freq!$B$2:$B$40,0),_xlfn.XLOOKUP(Q1494,freq!$A$2:$A$40,freq!$B$2:$B$40,0),_xlfn.XLOOKUP(R1494,freq!$A$2:$A$40,freq!$B$2:$B$40,0),_xlfn.XLOOKUP(S1494,freq!$A$2:$A$40,freq!$B$2:$B$40,0),_xlfn.XLOOKUP(T1494,freq!$A$2:$A$40,freq!$B$2:$B$40,0),_xlfn.XLOOKUP(U1494,freq!$A$2:$A$40,freq!$B$2:$B$40,0),_xlfn.XLOOKUP(V1494,freq!$A$2:$A$40,freq!$B$2:$B$40,0))</f>
        <v>43.14</v>
      </c>
    </row>
    <row r="1495" spans="1:23" hidden="1" x14ac:dyDescent="0.35">
      <c r="A1495" s="32" t="s">
        <v>1777</v>
      </c>
      <c r="B1495" s="32" t="s">
        <v>41</v>
      </c>
      <c r="C1495" s="32">
        <v>2</v>
      </c>
      <c r="D1495" s="32" t="s">
        <v>32</v>
      </c>
      <c r="E1495" s="32">
        <v>0</v>
      </c>
      <c r="F1495" s="32" t="s">
        <v>31</v>
      </c>
      <c r="G1495" s="32" t="s">
        <v>2</v>
      </c>
      <c r="H1495" s="32" t="s">
        <v>49</v>
      </c>
      <c r="I1495" s="32" t="s">
        <v>50</v>
      </c>
      <c r="J1495" s="32" t="s">
        <v>4</v>
      </c>
      <c r="K1495" s="32" t="s">
        <v>50</v>
      </c>
      <c r="L1495" s="32">
        <v>5</v>
      </c>
      <c r="M1495" s="32">
        <v>3</v>
      </c>
      <c r="N1495" s="32" t="s">
        <v>49</v>
      </c>
      <c r="O1495" s="32" t="s">
        <v>3</v>
      </c>
      <c r="P1495" s="32" t="s">
        <v>2</v>
      </c>
      <c r="Q1495" s="32">
        <v>6</v>
      </c>
      <c r="R1495" s="32">
        <v>0</v>
      </c>
      <c r="S1495" s="32" t="s">
        <v>40</v>
      </c>
      <c r="T1495" s="32">
        <v>8</v>
      </c>
      <c r="U1495" s="32" t="s">
        <v>59</v>
      </c>
      <c r="V1495" s="32" t="s">
        <v>43</v>
      </c>
      <c r="W1495" s="32">
        <f>SUM(_xlfn.XLOOKUP(B1495,freq!$A$2:$A$40,freq!$B$2:$B$40,0),_xlfn.XLOOKUP(C1495,freq!$A$2:$A$40,freq!$B$2:$B$40,0),_xlfn.XLOOKUP(D1495,freq!$A$2:$A$40,freq!$B$2:$B$40,0),_xlfn.XLOOKUP(E1495,freq!$A$2:$A$40,freq!$B$2:$B$40,0),_xlfn.XLOOKUP(F1495,freq!$A$2:$A$40,freq!$B$2:$B$40,0),_xlfn.XLOOKUP(G1495,freq!$A$2:$A$40,freq!$B$2:$B$40,0),_xlfn.XLOOKUP(H1495,freq!$A$2:$A$40,freq!$B$2:$B$40,0),_xlfn.XLOOKUP(I1495,freq!$A$2:$A$40,freq!$B$2:$B$40,0),_xlfn.XLOOKUP(J1495,freq!$A$2:$A$40,freq!$B$2:$B$40,0),_xlfn.XLOOKUP(K1495,freq!$A$2:$A$40,freq!$B$2:$B$40,0),_xlfn.XLOOKUP(L1495,freq!$A$2:$A$40,freq!$B$2:$B$40,0),_xlfn.XLOOKUP(M1495,freq!$A$2:$A$40,freq!$B$2:$B$40,0),_xlfn.XLOOKUP(N1495,freq!$A$2:$A$40,freq!$B$2:$B$40,0),_xlfn.XLOOKUP(O1495,freq!$A$2:$A$40,freq!$B$2:$B$40,0),_xlfn.XLOOKUP(P1495,freq!$A$2:$A$40,freq!$B$2:$B$40,0),_xlfn.XLOOKUP(Q1495,freq!$A$2:$A$40,freq!$B$2:$B$40,0),_xlfn.XLOOKUP(R1495,freq!$A$2:$A$40,freq!$B$2:$B$40,0),_xlfn.XLOOKUP(S1495,freq!$A$2:$A$40,freq!$B$2:$B$40,0),_xlfn.XLOOKUP(T1495,freq!$A$2:$A$40,freq!$B$2:$B$40,0),_xlfn.XLOOKUP(U1495,freq!$A$2:$A$40,freq!$B$2:$B$40,0),_xlfn.XLOOKUP(V1495,freq!$A$2:$A$40,freq!$B$2:$B$40,0))</f>
        <v>43.14</v>
      </c>
    </row>
    <row r="1496" spans="1:23" hidden="1" x14ac:dyDescent="0.35">
      <c r="A1496" s="32" t="s">
        <v>1358</v>
      </c>
      <c r="B1496" s="32" t="s">
        <v>28</v>
      </c>
      <c r="C1496" s="32" t="s">
        <v>35</v>
      </c>
      <c r="D1496" s="32" t="s">
        <v>40</v>
      </c>
      <c r="E1496" s="32" t="s">
        <v>44</v>
      </c>
      <c r="F1496" s="32">
        <v>5</v>
      </c>
      <c r="G1496" s="32" t="s">
        <v>44</v>
      </c>
      <c r="H1496" s="32" t="s">
        <v>41</v>
      </c>
      <c r="I1496" s="32">
        <v>7</v>
      </c>
      <c r="J1496" s="32" t="s">
        <v>49</v>
      </c>
      <c r="K1496" s="32" t="s">
        <v>59</v>
      </c>
      <c r="L1496" s="32" t="s">
        <v>32</v>
      </c>
      <c r="M1496" s="32">
        <v>8</v>
      </c>
      <c r="N1496" s="32" t="s">
        <v>53</v>
      </c>
      <c r="O1496" s="32" t="s">
        <v>58</v>
      </c>
      <c r="P1496" s="32">
        <v>9</v>
      </c>
      <c r="Q1496" s="32" t="s">
        <v>2</v>
      </c>
      <c r="R1496" s="32" t="s">
        <v>40</v>
      </c>
      <c r="S1496" s="32" t="s">
        <v>42</v>
      </c>
      <c r="T1496" s="32" t="s">
        <v>28</v>
      </c>
      <c r="U1496" s="32" t="s">
        <v>59</v>
      </c>
      <c r="V1496" s="32" t="s">
        <v>46</v>
      </c>
      <c r="W1496" s="32">
        <f>SUM(_xlfn.XLOOKUP(B1496,freq!$A$2:$A$40,freq!$B$2:$B$40,0),_xlfn.XLOOKUP(C1496,freq!$A$2:$A$40,freq!$B$2:$B$40,0),_xlfn.XLOOKUP(D1496,freq!$A$2:$A$40,freq!$B$2:$B$40,0),_xlfn.XLOOKUP(E1496,freq!$A$2:$A$40,freq!$B$2:$B$40,0),_xlfn.XLOOKUP(F1496,freq!$A$2:$A$40,freq!$B$2:$B$40,0),_xlfn.XLOOKUP(G1496,freq!$A$2:$A$40,freq!$B$2:$B$40,0),_xlfn.XLOOKUP(H1496,freq!$A$2:$A$40,freq!$B$2:$B$40,0),_xlfn.XLOOKUP(I1496,freq!$A$2:$A$40,freq!$B$2:$B$40,0),_xlfn.XLOOKUP(J1496,freq!$A$2:$A$40,freq!$B$2:$B$40,0),_xlfn.XLOOKUP(K1496,freq!$A$2:$A$40,freq!$B$2:$B$40,0),_xlfn.XLOOKUP(L1496,freq!$A$2:$A$40,freq!$B$2:$B$40,0),_xlfn.XLOOKUP(M1496,freq!$A$2:$A$40,freq!$B$2:$B$40,0),_xlfn.XLOOKUP(N1496,freq!$A$2:$A$40,freq!$B$2:$B$40,0),_xlfn.XLOOKUP(O1496,freq!$A$2:$A$40,freq!$B$2:$B$40,0),_xlfn.XLOOKUP(P1496,freq!$A$2:$A$40,freq!$B$2:$B$40,0),_xlfn.XLOOKUP(Q1496,freq!$A$2:$A$40,freq!$B$2:$B$40,0),_xlfn.XLOOKUP(R1496,freq!$A$2:$A$40,freq!$B$2:$B$40,0),_xlfn.XLOOKUP(S1496,freq!$A$2:$A$40,freq!$B$2:$B$40,0),_xlfn.XLOOKUP(T1496,freq!$A$2:$A$40,freq!$B$2:$B$40,0),_xlfn.XLOOKUP(U1496,freq!$A$2:$A$40,freq!$B$2:$B$40,0),_xlfn.XLOOKUP(V1496,freq!$A$2:$A$40,freq!$B$2:$B$40,0))</f>
        <v>43.139999999999993</v>
      </c>
    </row>
    <row r="1497" spans="1:23" hidden="1" x14ac:dyDescent="0.35">
      <c r="A1497" s="32" t="s">
        <v>1427</v>
      </c>
      <c r="B1497" s="32" t="s">
        <v>58</v>
      </c>
      <c r="C1497" s="32" t="s">
        <v>58</v>
      </c>
      <c r="D1497" s="32">
        <v>7</v>
      </c>
      <c r="E1497" s="32" t="s">
        <v>46</v>
      </c>
      <c r="F1497" s="32" t="s">
        <v>59</v>
      </c>
      <c r="G1497" s="32" t="s">
        <v>43</v>
      </c>
      <c r="H1497" s="32" t="s">
        <v>38</v>
      </c>
      <c r="I1497" s="32">
        <v>0</v>
      </c>
      <c r="J1497" s="32" t="s">
        <v>43</v>
      </c>
      <c r="K1497" s="32">
        <v>7</v>
      </c>
      <c r="L1497" s="32">
        <v>0</v>
      </c>
      <c r="M1497" s="32" t="s">
        <v>1</v>
      </c>
      <c r="N1497" s="32">
        <v>7</v>
      </c>
      <c r="O1497" s="32">
        <v>3</v>
      </c>
      <c r="P1497" s="32" t="s">
        <v>53</v>
      </c>
      <c r="Q1497" s="32" t="s">
        <v>58</v>
      </c>
      <c r="R1497" s="32" t="s">
        <v>35</v>
      </c>
      <c r="S1497" s="32" t="s">
        <v>1</v>
      </c>
      <c r="T1497" s="32">
        <v>7</v>
      </c>
      <c r="U1497" s="32" t="s">
        <v>36</v>
      </c>
      <c r="V1497" s="32" t="s">
        <v>35</v>
      </c>
      <c r="W1497" s="32">
        <f>SUM(_xlfn.XLOOKUP(B1497,freq!$A$2:$A$40,freq!$B$2:$B$40,0),_xlfn.XLOOKUP(C1497,freq!$A$2:$A$40,freq!$B$2:$B$40,0),_xlfn.XLOOKUP(D1497,freq!$A$2:$A$40,freq!$B$2:$B$40,0),_xlfn.XLOOKUP(E1497,freq!$A$2:$A$40,freq!$B$2:$B$40,0),_xlfn.XLOOKUP(F1497,freq!$A$2:$A$40,freq!$B$2:$B$40,0),_xlfn.XLOOKUP(G1497,freq!$A$2:$A$40,freq!$B$2:$B$40,0),_xlfn.XLOOKUP(H1497,freq!$A$2:$A$40,freq!$B$2:$B$40,0),_xlfn.XLOOKUP(I1497,freq!$A$2:$A$40,freq!$B$2:$B$40,0),_xlfn.XLOOKUP(J1497,freq!$A$2:$A$40,freq!$B$2:$B$40,0),_xlfn.XLOOKUP(K1497,freq!$A$2:$A$40,freq!$B$2:$B$40,0),_xlfn.XLOOKUP(L1497,freq!$A$2:$A$40,freq!$B$2:$B$40,0),_xlfn.XLOOKUP(M1497,freq!$A$2:$A$40,freq!$B$2:$B$40,0),_xlfn.XLOOKUP(N1497,freq!$A$2:$A$40,freq!$B$2:$B$40,0),_xlfn.XLOOKUP(O1497,freq!$A$2:$A$40,freq!$B$2:$B$40,0),_xlfn.XLOOKUP(P1497,freq!$A$2:$A$40,freq!$B$2:$B$40,0),_xlfn.XLOOKUP(Q1497,freq!$A$2:$A$40,freq!$B$2:$B$40,0),_xlfn.XLOOKUP(R1497,freq!$A$2:$A$40,freq!$B$2:$B$40,0),_xlfn.XLOOKUP(S1497,freq!$A$2:$A$40,freq!$B$2:$B$40,0),_xlfn.XLOOKUP(T1497,freq!$A$2:$A$40,freq!$B$2:$B$40,0),_xlfn.XLOOKUP(U1497,freq!$A$2:$A$40,freq!$B$2:$B$40,0),_xlfn.XLOOKUP(V1497,freq!$A$2:$A$40,freq!$B$2:$B$40,0))</f>
        <v>43.139999999999993</v>
      </c>
    </row>
    <row r="1498" spans="1:23" hidden="1" x14ac:dyDescent="0.35">
      <c r="A1498" s="32" t="s">
        <v>1855</v>
      </c>
      <c r="B1498" s="32">
        <v>1</v>
      </c>
      <c r="C1498" s="32" t="s">
        <v>3</v>
      </c>
      <c r="D1498" s="32">
        <v>7</v>
      </c>
      <c r="E1498" s="32" t="s">
        <v>58</v>
      </c>
      <c r="F1498" s="32" t="s">
        <v>50</v>
      </c>
      <c r="G1498" s="32">
        <v>5</v>
      </c>
      <c r="H1498" s="32" t="s">
        <v>41</v>
      </c>
      <c r="I1498" s="32" t="s">
        <v>58</v>
      </c>
      <c r="J1498" s="32" t="s">
        <v>40</v>
      </c>
      <c r="K1498" s="32">
        <v>7</v>
      </c>
      <c r="L1498" s="32" t="s">
        <v>28</v>
      </c>
      <c r="M1498" s="32">
        <v>0</v>
      </c>
      <c r="N1498" s="32" t="s">
        <v>4</v>
      </c>
      <c r="O1498" s="32" t="s">
        <v>59</v>
      </c>
      <c r="P1498" s="32" t="s">
        <v>31</v>
      </c>
      <c r="Q1498" s="32" t="s">
        <v>49</v>
      </c>
      <c r="R1498" s="32" t="s">
        <v>56</v>
      </c>
      <c r="S1498" s="32" t="s">
        <v>45</v>
      </c>
      <c r="T1498" s="32" t="s">
        <v>0</v>
      </c>
      <c r="U1498" s="32" t="s">
        <v>28</v>
      </c>
      <c r="V1498" s="32">
        <v>5</v>
      </c>
      <c r="W1498" s="32">
        <f>SUM(_xlfn.XLOOKUP(B1498,freq!$A$2:$A$40,freq!$B$2:$B$40,0),_xlfn.XLOOKUP(C1498,freq!$A$2:$A$40,freq!$B$2:$B$40,0),_xlfn.XLOOKUP(D1498,freq!$A$2:$A$40,freq!$B$2:$B$40,0),_xlfn.XLOOKUP(E1498,freq!$A$2:$A$40,freq!$B$2:$B$40,0),_xlfn.XLOOKUP(F1498,freq!$A$2:$A$40,freq!$B$2:$B$40,0),_xlfn.XLOOKUP(G1498,freq!$A$2:$A$40,freq!$B$2:$B$40,0),_xlfn.XLOOKUP(H1498,freq!$A$2:$A$40,freq!$B$2:$B$40,0),_xlfn.XLOOKUP(I1498,freq!$A$2:$A$40,freq!$B$2:$B$40,0),_xlfn.XLOOKUP(J1498,freq!$A$2:$A$40,freq!$B$2:$B$40,0),_xlfn.XLOOKUP(K1498,freq!$A$2:$A$40,freq!$B$2:$B$40,0),_xlfn.XLOOKUP(L1498,freq!$A$2:$A$40,freq!$B$2:$B$40,0),_xlfn.XLOOKUP(M1498,freq!$A$2:$A$40,freq!$B$2:$B$40,0),_xlfn.XLOOKUP(N1498,freq!$A$2:$A$40,freq!$B$2:$B$40,0),_xlfn.XLOOKUP(O1498,freq!$A$2:$A$40,freq!$B$2:$B$40,0),_xlfn.XLOOKUP(P1498,freq!$A$2:$A$40,freq!$B$2:$B$40,0),_xlfn.XLOOKUP(Q1498,freq!$A$2:$A$40,freq!$B$2:$B$40,0),_xlfn.XLOOKUP(R1498,freq!$A$2:$A$40,freq!$B$2:$B$40,0),_xlfn.XLOOKUP(S1498,freq!$A$2:$A$40,freq!$B$2:$B$40,0),_xlfn.XLOOKUP(T1498,freq!$A$2:$A$40,freq!$B$2:$B$40,0),_xlfn.XLOOKUP(U1498,freq!$A$2:$A$40,freq!$B$2:$B$40,0),_xlfn.XLOOKUP(V1498,freq!$A$2:$A$40,freq!$B$2:$B$40,0))</f>
        <v>43.110000000000007</v>
      </c>
    </row>
    <row r="1499" spans="1:23" hidden="1" x14ac:dyDescent="0.35">
      <c r="A1499" s="32" t="s">
        <v>257</v>
      </c>
      <c r="B1499" s="32">
        <v>0</v>
      </c>
      <c r="C1499" s="32" t="s">
        <v>3</v>
      </c>
      <c r="D1499" s="32">
        <v>5</v>
      </c>
      <c r="E1499" s="32" t="s">
        <v>30</v>
      </c>
      <c r="F1499" s="32">
        <v>8</v>
      </c>
      <c r="G1499" s="32" t="s">
        <v>35</v>
      </c>
      <c r="H1499" s="32" t="s">
        <v>34</v>
      </c>
      <c r="I1499" s="32" t="s">
        <v>29</v>
      </c>
      <c r="J1499" s="32" t="s">
        <v>1</v>
      </c>
      <c r="K1499" s="32" t="s">
        <v>44</v>
      </c>
      <c r="L1499" s="32" t="s">
        <v>34</v>
      </c>
      <c r="M1499" s="32" t="s">
        <v>33</v>
      </c>
      <c r="N1499" s="32">
        <v>1</v>
      </c>
      <c r="O1499" s="32" t="s">
        <v>36</v>
      </c>
      <c r="P1499" s="32">
        <v>6</v>
      </c>
      <c r="Q1499" s="32" t="s">
        <v>3</v>
      </c>
      <c r="R1499" s="32">
        <v>9</v>
      </c>
      <c r="S1499" s="32">
        <v>5</v>
      </c>
      <c r="T1499" s="32">
        <v>6</v>
      </c>
      <c r="U1499" s="32" t="s">
        <v>38</v>
      </c>
      <c r="V1499" s="32" t="s">
        <v>53</v>
      </c>
      <c r="W1499" s="32">
        <f>SUM(_xlfn.XLOOKUP(B1499,freq!$A$2:$A$40,freq!$B$2:$B$40,0),_xlfn.XLOOKUP(C1499,freq!$A$2:$A$40,freq!$B$2:$B$40,0),_xlfn.XLOOKUP(D1499,freq!$A$2:$A$40,freq!$B$2:$B$40,0),_xlfn.XLOOKUP(E1499,freq!$A$2:$A$40,freq!$B$2:$B$40,0),_xlfn.XLOOKUP(F1499,freq!$A$2:$A$40,freq!$B$2:$B$40,0),_xlfn.XLOOKUP(G1499,freq!$A$2:$A$40,freq!$B$2:$B$40,0),_xlfn.XLOOKUP(H1499,freq!$A$2:$A$40,freq!$B$2:$B$40,0),_xlfn.XLOOKUP(I1499,freq!$A$2:$A$40,freq!$B$2:$B$40,0),_xlfn.XLOOKUP(J1499,freq!$A$2:$A$40,freq!$B$2:$B$40,0),_xlfn.XLOOKUP(K1499,freq!$A$2:$A$40,freq!$B$2:$B$40,0),_xlfn.XLOOKUP(L1499,freq!$A$2:$A$40,freq!$B$2:$B$40,0),_xlfn.XLOOKUP(M1499,freq!$A$2:$A$40,freq!$B$2:$B$40,0),_xlfn.XLOOKUP(N1499,freq!$A$2:$A$40,freq!$B$2:$B$40,0),_xlfn.XLOOKUP(O1499,freq!$A$2:$A$40,freq!$B$2:$B$40,0),_xlfn.XLOOKUP(P1499,freq!$A$2:$A$40,freq!$B$2:$B$40,0),_xlfn.XLOOKUP(Q1499,freq!$A$2:$A$40,freq!$B$2:$B$40,0),_xlfn.XLOOKUP(R1499,freq!$A$2:$A$40,freq!$B$2:$B$40,0),_xlfn.XLOOKUP(S1499,freq!$A$2:$A$40,freq!$B$2:$B$40,0),_xlfn.XLOOKUP(T1499,freq!$A$2:$A$40,freq!$B$2:$B$40,0),_xlfn.XLOOKUP(U1499,freq!$A$2:$A$40,freq!$B$2:$B$40,0),_xlfn.XLOOKUP(V1499,freq!$A$2:$A$40,freq!$B$2:$B$40,0))</f>
        <v>43.089999999999996</v>
      </c>
    </row>
    <row r="1500" spans="1:23" hidden="1" x14ac:dyDescent="0.35">
      <c r="A1500" s="32" t="s">
        <v>563</v>
      </c>
      <c r="B1500" s="32" t="s">
        <v>40</v>
      </c>
      <c r="C1500" s="32">
        <v>0</v>
      </c>
      <c r="D1500" s="32" t="s">
        <v>38</v>
      </c>
      <c r="E1500" s="32" t="s">
        <v>49</v>
      </c>
      <c r="F1500" s="32" t="s">
        <v>59</v>
      </c>
      <c r="G1500" s="32" t="s">
        <v>34</v>
      </c>
      <c r="H1500" s="32" t="s">
        <v>49</v>
      </c>
      <c r="I1500" s="32" t="s">
        <v>40</v>
      </c>
      <c r="J1500" s="32" t="s">
        <v>40</v>
      </c>
      <c r="K1500" s="32" t="s">
        <v>41</v>
      </c>
      <c r="L1500" s="32" t="s">
        <v>37</v>
      </c>
      <c r="M1500" s="32" t="s">
        <v>37</v>
      </c>
      <c r="N1500" s="32" t="s">
        <v>29</v>
      </c>
      <c r="O1500" s="32" t="s">
        <v>38</v>
      </c>
      <c r="P1500" s="32" t="s">
        <v>56</v>
      </c>
      <c r="Q1500" s="32" t="s">
        <v>40</v>
      </c>
      <c r="R1500" s="32" t="s">
        <v>36</v>
      </c>
      <c r="S1500" s="32">
        <v>5</v>
      </c>
      <c r="T1500" s="32" t="s">
        <v>37</v>
      </c>
      <c r="U1500" s="32">
        <v>7</v>
      </c>
      <c r="V1500" s="32">
        <v>9</v>
      </c>
      <c r="W1500" s="32">
        <f>SUM(_xlfn.XLOOKUP(B1500,freq!$A$2:$A$40,freq!$B$2:$B$40,0),_xlfn.XLOOKUP(C1500,freq!$A$2:$A$40,freq!$B$2:$B$40,0),_xlfn.XLOOKUP(D1500,freq!$A$2:$A$40,freq!$B$2:$B$40,0),_xlfn.XLOOKUP(E1500,freq!$A$2:$A$40,freq!$B$2:$B$40,0),_xlfn.XLOOKUP(F1500,freq!$A$2:$A$40,freq!$B$2:$B$40,0),_xlfn.XLOOKUP(G1500,freq!$A$2:$A$40,freq!$B$2:$B$40,0),_xlfn.XLOOKUP(H1500,freq!$A$2:$A$40,freq!$B$2:$B$40,0),_xlfn.XLOOKUP(I1500,freq!$A$2:$A$40,freq!$B$2:$B$40,0),_xlfn.XLOOKUP(J1500,freq!$A$2:$A$40,freq!$B$2:$B$40,0),_xlfn.XLOOKUP(K1500,freq!$A$2:$A$40,freq!$B$2:$B$40,0),_xlfn.XLOOKUP(L1500,freq!$A$2:$A$40,freq!$B$2:$B$40,0),_xlfn.XLOOKUP(M1500,freq!$A$2:$A$40,freq!$B$2:$B$40,0),_xlfn.XLOOKUP(N1500,freq!$A$2:$A$40,freq!$B$2:$B$40,0),_xlfn.XLOOKUP(O1500,freq!$A$2:$A$40,freq!$B$2:$B$40,0),_xlfn.XLOOKUP(P1500,freq!$A$2:$A$40,freq!$B$2:$B$40,0),_xlfn.XLOOKUP(Q1500,freq!$A$2:$A$40,freq!$B$2:$B$40,0),_xlfn.XLOOKUP(R1500,freq!$A$2:$A$40,freq!$B$2:$B$40,0),_xlfn.XLOOKUP(S1500,freq!$A$2:$A$40,freq!$B$2:$B$40,0),_xlfn.XLOOKUP(T1500,freq!$A$2:$A$40,freq!$B$2:$B$40,0),_xlfn.XLOOKUP(U1500,freq!$A$2:$A$40,freq!$B$2:$B$40,0),_xlfn.XLOOKUP(V1500,freq!$A$2:$A$40,freq!$B$2:$B$40,0))</f>
        <v>43.080000000000005</v>
      </c>
    </row>
    <row r="1501" spans="1:23" hidden="1" x14ac:dyDescent="0.35">
      <c r="A1501" s="32" t="s">
        <v>2072</v>
      </c>
      <c r="B1501" s="32" t="s">
        <v>31</v>
      </c>
      <c r="C1501" s="32" t="s">
        <v>41</v>
      </c>
      <c r="D1501" s="32">
        <v>1</v>
      </c>
      <c r="E1501" s="32" t="s">
        <v>31</v>
      </c>
      <c r="F1501" s="32" t="s">
        <v>0</v>
      </c>
      <c r="G1501" s="32" t="s">
        <v>32</v>
      </c>
      <c r="H1501" s="32" t="s">
        <v>50</v>
      </c>
      <c r="I1501" s="32" t="s">
        <v>56</v>
      </c>
      <c r="J1501" s="32">
        <v>0</v>
      </c>
      <c r="K1501" s="32">
        <v>4</v>
      </c>
      <c r="L1501" s="32" t="s">
        <v>43</v>
      </c>
      <c r="M1501" s="32" t="s">
        <v>30</v>
      </c>
      <c r="N1501" s="32" t="s">
        <v>44</v>
      </c>
      <c r="O1501" s="32" t="s">
        <v>33</v>
      </c>
      <c r="P1501" s="32" t="s">
        <v>34</v>
      </c>
      <c r="Q1501" s="32">
        <v>4</v>
      </c>
      <c r="R1501" s="32" t="s">
        <v>1</v>
      </c>
      <c r="S1501" s="32">
        <v>0</v>
      </c>
      <c r="T1501" s="32" t="s">
        <v>41</v>
      </c>
      <c r="U1501" s="32" t="s">
        <v>49</v>
      </c>
      <c r="V1501" s="32">
        <v>8</v>
      </c>
      <c r="W1501" s="32">
        <f>SUM(_xlfn.XLOOKUP(B1501,freq!$A$2:$A$40,freq!$B$2:$B$40,0),_xlfn.XLOOKUP(C1501,freq!$A$2:$A$40,freq!$B$2:$B$40,0),_xlfn.XLOOKUP(D1501,freq!$A$2:$A$40,freq!$B$2:$B$40,0),_xlfn.XLOOKUP(E1501,freq!$A$2:$A$40,freq!$B$2:$B$40,0),_xlfn.XLOOKUP(F1501,freq!$A$2:$A$40,freq!$B$2:$B$40,0),_xlfn.XLOOKUP(G1501,freq!$A$2:$A$40,freq!$B$2:$B$40,0),_xlfn.XLOOKUP(H1501,freq!$A$2:$A$40,freq!$B$2:$B$40,0),_xlfn.XLOOKUP(I1501,freq!$A$2:$A$40,freq!$B$2:$B$40,0),_xlfn.XLOOKUP(J1501,freq!$A$2:$A$40,freq!$B$2:$B$40,0),_xlfn.XLOOKUP(K1501,freq!$A$2:$A$40,freq!$B$2:$B$40,0),_xlfn.XLOOKUP(L1501,freq!$A$2:$A$40,freq!$B$2:$B$40,0),_xlfn.XLOOKUP(M1501,freq!$A$2:$A$40,freq!$B$2:$B$40,0),_xlfn.XLOOKUP(N1501,freq!$A$2:$A$40,freq!$B$2:$B$40,0),_xlfn.XLOOKUP(O1501,freq!$A$2:$A$40,freq!$B$2:$B$40,0),_xlfn.XLOOKUP(P1501,freq!$A$2:$A$40,freq!$B$2:$B$40,0),_xlfn.XLOOKUP(Q1501,freq!$A$2:$A$40,freq!$B$2:$B$40,0),_xlfn.XLOOKUP(R1501,freq!$A$2:$A$40,freq!$B$2:$B$40,0),_xlfn.XLOOKUP(S1501,freq!$A$2:$A$40,freq!$B$2:$B$40,0),_xlfn.XLOOKUP(T1501,freq!$A$2:$A$40,freq!$B$2:$B$40,0),_xlfn.XLOOKUP(U1501,freq!$A$2:$A$40,freq!$B$2:$B$40,0),_xlfn.XLOOKUP(V1501,freq!$A$2:$A$40,freq!$B$2:$B$40,0))</f>
        <v>43.07</v>
      </c>
    </row>
    <row r="1502" spans="1:23" hidden="1" x14ac:dyDescent="0.35">
      <c r="A1502" s="32" t="s">
        <v>1099</v>
      </c>
      <c r="B1502" s="32" t="s">
        <v>28</v>
      </c>
      <c r="C1502" s="32">
        <v>9</v>
      </c>
      <c r="D1502" s="32" t="s">
        <v>40</v>
      </c>
      <c r="E1502" s="32" t="s">
        <v>58</v>
      </c>
      <c r="F1502" s="32" t="s">
        <v>50</v>
      </c>
      <c r="G1502" s="32" t="s">
        <v>28</v>
      </c>
      <c r="H1502" s="32" t="s">
        <v>29</v>
      </c>
      <c r="I1502" s="32" t="s">
        <v>3</v>
      </c>
      <c r="J1502" s="32" t="s">
        <v>32</v>
      </c>
      <c r="K1502" s="32" t="s">
        <v>38</v>
      </c>
      <c r="L1502" s="32" t="s">
        <v>50</v>
      </c>
      <c r="M1502" s="32">
        <v>1</v>
      </c>
      <c r="N1502" s="32" t="s">
        <v>50</v>
      </c>
      <c r="O1502" s="32" t="s">
        <v>35</v>
      </c>
      <c r="P1502" s="32" t="s">
        <v>35</v>
      </c>
      <c r="Q1502" s="32" t="s">
        <v>48</v>
      </c>
      <c r="R1502" s="32" t="s">
        <v>30</v>
      </c>
      <c r="S1502" s="32" t="s">
        <v>41</v>
      </c>
      <c r="T1502" s="32">
        <v>2</v>
      </c>
      <c r="U1502" s="32" t="s">
        <v>33</v>
      </c>
      <c r="V1502" s="32" t="s">
        <v>53</v>
      </c>
      <c r="W1502" s="32">
        <f>SUM(_xlfn.XLOOKUP(B1502,freq!$A$2:$A$40,freq!$B$2:$B$40,0),_xlfn.XLOOKUP(C1502,freq!$A$2:$A$40,freq!$B$2:$B$40,0),_xlfn.XLOOKUP(D1502,freq!$A$2:$A$40,freq!$B$2:$B$40,0),_xlfn.XLOOKUP(E1502,freq!$A$2:$A$40,freq!$B$2:$B$40,0),_xlfn.XLOOKUP(F1502,freq!$A$2:$A$40,freq!$B$2:$B$40,0),_xlfn.XLOOKUP(G1502,freq!$A$2:$A$40,freq!$B$2:$B$40,0),_xlfn.XLOOKUP(H1502,freq!$A$2:$A$40,freq!$B$2:$B$40,0),_xlfn.XLOOKUP(I1502,freq!$A$2:$A$40,freq!$B$2:$B$40,0),_xlfn.XLOOKUP(J1502,freq!$A$2:$A$40,freq!$B$2:$B$40,0),_xlfn.XLOOKUP(K1502,freq!$A$2:$A$40,freq!$B$2:$B$40,0),_xlfn.XLOOKUP(L1502,freq!$A$2:$A$40,freq!$B$2:$B$40,0),_xlfn.XLOOKUP(M1502,freq!$A$2:$A$40,freq!$B$2:$B$40,0),_xlfn.XLOOKUP(N1502,freq!$A$2:$A$40,freq!$B$2:$B$40,0),_xlfn.XLOOKUP(O1502,freq!$A$2:$A$40,freq!$B$2:$B$40,0),_xlfn.XLOOKUP(P1502,freq!$A$2:$A$40,freq!$B$2:$B$40,0),_xlfn.XLOOKUP(Q1502,freq!$A$2:$A$40,freq!$B$2:$B$40,0),_xlfn.XLOOKUP(R1502,freq!$A$2:$A$40,freq!$B$2:$B$40,0),_xlfn.XLOOKUP(S1502,freq!$A$2:$A$40,freq!$B$2:$B$40,0),_xlfn.XLOOKUP(T1502,freq!$A$2:$A$40,freq!$B$2:$B$40,0),_xlfn.XLOOKUP(U1502,freq!$A$2:$A$40,freq!$B$2:$B$40,0),_xlfn.XLOOKUP(V1502,freq!$A$2:$A$40,freq!$B$2:$B$40,0))</f>
        <v>43.06</v>
      </c>
    </row>
    <row r="1503" spans="1:23" hidden="1" x14ac:dyDescent="0.35">
      <c r="A1503" s="32" t="s">
        <v>1687</v>
      </c>
      <c r="B1503" s="32" t="s">
        <v>32</v>
      </c>
      <c r="C1503" s="32" t="s">
        <v>42</v>
      </c>
      <c r="D1503" s="32" t="s">
        <v>42</v>
      </c>
      <c r="E1503" s="32" t="s">
        <v>43</v>
      </c>
      <c r="F1503" s="32" t="s">
        <v>33</v>
      </c>
      <c r="G1503" s="32">
        <v>6</v>
      </c>
      <c r="H1503" s="32">
        <v>9</v>
      </c>
      <c r="I1503" s="32">
        <v>4</v>
      </c>
      <c r="J1503" s="32" t="s">
        <v>46</v>
      </c>
      <c r="K1503" s="32" t="s">
        <v>37</v>
      </c>
      <c r="L1503" s="32" t="s">
        <v>40</v>
      </c>
      <c r="M1503" s="32">
        <v>9</v>
      </c>
      <c r="N1503" s="32" t="s">
        <v>58</v>
      </c>
      <c r="O1503" s="32" t="s">
        <v>46</v>
      </c>
      <c r="P1503" s="32" t="s">
        <v>31</v>
      </c>
      <c r="Q1503" s="32">
        <v>4</v>
      </c>
      <c r="R1503" s="32">
        <v>5</v>
      </c>
      <c r="S1503" s="32" t="s">
        <v>59</v>
      </c>
      <c r="T1503" s="32" t="s">
        <v>33</v>
      </c>
      <c r="U1503" s="32" t="s">
        <v>45</v>
      </c>
      <c r="V1503" s="32">
        <v>9</v>
      </c>
      <c r="W1503" s="32">
        <f>SUM(_xlfn.XLOOKUP(B1503,freq!$A$2:$A$40,freq!$B$2:$B$40,0),_xlfn.XLOOKUP(C1503,freq!$A$2:$A$40,freq!$B$2:$B$40,0),_xlfn.XLOOKUP(D1503,freq!$A$2:$A$40,freq!$B$2:$B$40,0),_xlfn.XLOOKUP(E1503,freq!$A$2:$A$40,freq!$B$2:$B$40,0),_xlfn.XLOOKUP(F1503,freq!$A$2:$A$40,freq!$B$2:$B$40,0),_xlfn.XLOOKUP(G1503,freq!$A$2:$A$40,freq!$B$2:$B$40,0),_xlfn.XLOOKUP(H1503,freq!$A$2:$A$40,freq!$B$2:$B$40,0),_xlfn.XLOOKUP(I1503,freq!$A$2:$A$40,freq!$B$2:$B$40,0),_xlfn.XLOOKUP(J1503,freq!$A$2:$A$40,freq!$B$2:$B$40,0),_xlfn.XLOOKUP(K1503,freq!$A$2:$A$40,freq!$B$2:$B$40,0),_xlfn.XLOOKUP(L1503,freq!$A$2:$A$40,freq!$B$2:$B$40,0),_xlfn.XLOOKUP(M1503,freq!$A$2:$A$40,freq!$B$2:$B$40,0),_xlfn.XLOOKUP(N1503,freq!$A$2:$A$40,freq!$B$2:$B$40,0),_xlfn.XLOOKUP(O1503,freq!$A$2:$A$40,freq!$B$2:$B$40,0),_xlfn.XLOOKUP(P1503,freq!$A$2:$A$40,freq!$B$2:$B$40,0),_xlfn.XLOOKUP(Q1503,freq!$A$2:$A$40,freq!$B$2:$B$40,0),_xlfn.XLOOKUP(R1503,freq!$A$2:$A$40,freq!$B$2:$B$40,0),_xlfn.XLOOKUP(S1503,freq!$A$2:$A$40,freq!$B$2:$B$40,0),_xlfn.XLOOKUP(T1503,freq!$A$2:$A$40,freq!$B$2:$B$40,0),_xlfn.XLOOKUP(U1503,freq!$A$2:$A$40,freq!$B$2:$B$40,0),_xlfn.XLOOKUP(V1503,freq!$A$2:$A$40,freq!$B$2:$B$40,0))</f>
        <v>43.05</v>
      </c>
    </row>
    <row r="1504" spans="1:23" hidden="1" x14ac:dyDescent="0.35">
      <c r="A1504" s="32" t="s">
        <v>673</v>
      </c>
      <c r="B1504" s="32">
        <v>7</v>
      </c>
      <c r="C1504" s="32" t="s">
        <v>46</v>
      </c>
      <c r="D1504" s="32" t="s">
        <v>31</v>
      </c>
      <c r="E1504" s="32">
        <v>5</v>
      </c>
      <c r="F1504" s="32" t="s">
        <v>31</v>
      </c>
      <c r="G1504" s="32" t="s">
        <v>34</v>
      </c>
      <c r="H1504" s="32" t="s">
        <v>38</v>
      </c>
      <c r="I1504" s="32" t="s">
        <v>38</v>
      </c>
      <c r="J1504" s="32" t="s">
        <v>30</v>
      </c>
      <c r="K1504" s="32" t="s">
        <v>33</v>
      </c>
      <c r="L1504" s="32" t="s">
        <v>29</v>
      </c>
      <c r="M1504" s="32">
        <v>2</v>
      </c>
      <c r="N1504" s="32" t="s">
        <v>34</v>
      </c>
      <c r="O1504" s="32" t="s">
        <v>43</v>
      </c>
      <c r="P1504" s="32" t="s">
        <v>0</v>
      </c>
      <c r="Q1504" s="32" t="s">
        <v>3</v>
      </c>
      <c r="R1504" s="32" t="s">
        <v>30</v>
      </c>
      <c r="S1504" s="32">
        <v>9</v>
      </c>
      <c r="T1504" s="32" t="s">
        <v>32</v>
      </c>
      <c r="U1504" s="32" t="s">
        <v>43</v>
      </c>
      <c r="V1504" s="32" t="s">
        <v>44</v>
      </c>
      <c r="W1504" s="32">
        <f>SUM(_xlfn.XLOOKUP(B1504,freq!$A$2:$A$40,freq!$B$2:$B$40,0),_xlfn.XLOOKUP(C1504,freq!$A$2:$A$40,freq!$B$2:$B$40,0),_xlfn.XLOOKUP(D1504,freq!$A$2:$A$40,freq!$B$2:$B$40,0),_xlfn.XLOOKUP(E1504,freq!$A$2:$A$40,freq!$B$2:$B$40,0),_xlfn.XLOOKUP(F1504,freq!$A$2:$A$40,freq!$B$2:$B$40,0),_xlfn.XLOOKUP(G1504,freq!$A$2:$A$40,freq!$B$2:$B$40,0),_xlfn.XLOOKUP(H1504,freq!$A$2:$A$40,freq!$B$2:$B$40,0),_xlfn.XLOOKUP(I1504,freq!$A$2:$A$40,freq!$B$2:$B$40,0),_xlfn.XLOOKUP(J1504,freq!$A$2:$A$40,freq!$B$2:$B$40,0),_xlfn.XLOOKUP(K1504,freq!$A$2:$A$40,freq!$B$2:$B$40,0),_xlfn.XLOOKUP(L1504,freq!$A$2:$A$40,freq!$B$2:$B$40,0),_xlfn.XLOOKUP(M1504,freq!$A$2:$A$40,freq!$B$2:$B$40,0),_xlfn.XLOOKUP(N1504,freq!$A$2:$A$40,freq!$B$2:$B$40,0),_xlfn.XLOOKUP(O1504,freq!$A$2:$A$40,freq!$B$2:$B$40,0),_xlfn.XLOOKUP(P1504,freq!$A$2:$A$40,freq!$B$2:$B$40,0),_xlfn.XLOOKUP(Q1504,freq!$A$2:$A$40,freq!$B$2:$B$40,0),_xlfn.XLOOKUP(R1504,freq!$A$2:$A$40,freq!$B$2:$B$40,0),_xlfn.XLOOKUP(S1504,freq!$A$2:$A$40,freq!$B$2:$B$40,0),_xlfn.XLOOKUP(T1504,freq!$A$2:$A$40,freq!$B$2:$B$40,0),_xlfn.XLOOKUP(U1504,freq!$A$2:$A$40,freq!$B$2:$B$40,0),_xlfn.XLOOKUP(V1504,freq!$A$2:$A$40,freq!$B$2:$B$40,0))</f>
        <v>43.01</v>
      </c>
    </row>
    <row r="1505" spans="1:23" hidden="1" x14ac:dyDescent="0.35">
      <c r="A1505" s="32" t="s">
        <v>1586</v>
      </c>
      <c r="B1505" s="32">
        <v>9</v>
      </c>
      <c r="C1505" s="32" t="s">
        <v>49</v>
      </c>
      <c r="D1505" s="32" t="s">
        <v>45</v>
      </c>
      <c r="E1505" s="32" t="s">
        <v>33</v>
      </c>
      <c r="F1505" s="32" t="s">
        <v>53</v>
      </c>
      <c r="G1505" s="32" t="s">
        <v>34</v>
      </c>
      <c r="H1505" s="32" t="s">
        <v>38</v>
      </c>
      <c r="I1505" s="32" t="s">
        <v>48</v>
      </c>
      <c r="J1505" s="32" t="s">
        <v>53</v>
      </c>
      <c r="K1505" s="32" t="s">
        <v>59</v>
      </c>
      <c r="L1505" s="32" t="s">
        <v>0</v>
      </c>
      <c r="M1505" s="32">
        <v>4</v>
      </c>
      <c r="N1505" s="32" t="s">
        <v>59</v>
      </c>
      <c r="O1505" s="32" t="s">
        <v>53</v>
      </c>
      <c r="P1505" s="32" t="s">
        <v>56</v>
      </c>
      <c r="Q1505" s="32" t="s">
        <v>2</v>
      </c>
      <c r="R1505" s="32">
        <v>3</v>
      </c>
      <c r="S1505" s="32">
        <v>9</v>
      </c>
      <c r="T1505" s="32">
        <v>5</v>
      </c>
      <c r="U1505" s="32" t="s">
        <v>50</v>
      </c>
      <c r="V1505" s="32">
        <v>5</v>
      </c>
      <c r="W1505" s="32">
        <f>SUM(_xlfn.XLOOKUP(B1505,freq!$A$2:$A$40,freq!$B$2:$B$40,0),_xlfn.XLOOKUP(C1505,freq!$A$2:$A$40,freq!$B$2:$B$40,0),_xlfn.XLOOKUP(D1505,freq!$A$2:$A$40,freq!$B$2:$B$40,0),_xlfn.XLOOKUP(E1505,freq!$A$2:$A$40,freq!$B$2:$B$40,0),_xlfn.XLOOKUP(F1505,freq!$A$2:$A$40,freq!$B$2:$B$40,0),_xlfn.XLOOKUP(G1505,freq!$A$2:$A$40,freq!$B$2:$B$40,0),_xlfn.XLOOKUP(H1505,freq!$A$2:$A$40,freq!$B$2:$B$40,0),_xlfn.XLOOKUP(I1505,freq!$A$2:$A$40,freq!$B$2:$B$40,0),_xlfn.XLOOKUP(J1505,freq!$A$2:$A$40,freq!$B$2:$B$40,0),_xlfn.XLOOKUP(K1505,freq!$A$2:$A$40,freq!$B$2:$B$40,0),_xlfn.XLOOKUP(L1505,freq!$A$2:$A$40,freq!$B$2:$B$40,0),_xlfn.XLOOKUP(M1505,freq!$A$2:$A$40,freq!$B$2:$B$40,0),_xlfn.XLOOKUP(N1505,freq!$A$2:$A$40,freq!$B$2:$B$40,0),_xlfn.XLOOKUP(O1505,freq!$A$2:$A$40,freq!$B$2:$B$40,0),_xlfn.XLOOKUP(P1505,freq!$A$2:$A$40,freq!$B$2:$B$40,0),_xlfn.XLOOKUP(Q1505,freq!$A$2:$A$40,freq!$B$2:$B$40,0),_xlfn.XLOOKUP(R1505,freq!$A$2:$A$40,freq!$B$2:$B$40,0),_xlfn.XLOOKUP(S1505,freq!$A$2:$A$40,freq!$B$2:$B$40,0),_xlfn.XLOOKUP(T1505,freq!$A$2:$A$40,freq!$B$2:$B$40,0),_xlfn.XLOOKUP(U1505,freq!$A$2:$A$40,freq!$B$2:$B$40,0),_xlfn.XLOOKUP(V1505,freq!$A$2:$A$40,freq!$B$2:$B$40,0))</f>
        <v>43.000000000000007</v>
      </c>
    </row>
    <row r="1506" spans="1:23" hidden="1" x14ac:dyDescent="0.35">
      <c r="A1506" s="32" t="s">
        <v>1370</v>
      </c>
      <c r="B1506" s="32" t="s">
        <v>29</v>
      </c>
      <c r="C1506" s="32" t="s">
        <v>43</v>
      </c>
      <c r="D1506" s="32" t="s">
        <v>43</v>
      </c>
      <c r="E1506" s="32">
        <v>8</v>
      </c>
      <c r="F1506" s="32">
        <v>9</v>
      </c>
      <c r="G1506" s="32">
        <v>7</v>
      </c>
      <c r="H1506" s="32">
        <v>1</v>
      </c>
      <c r="I1506" s="32" t="s">
        <v>31</v>
      </c>
      <c r="J1506" s="32" t="s">
        <v>30</v>
      </c>
      <c r="K1506" s="32" t="s">
        <v>3</v>
      </c>
      <c r="L1506" s="32" t="s">
        <v>30</v>
      </c>
      <c r="M1506" s="32" t="s">
        <v>59</v>
      </c>
      <c r="N1506" s="32" t="s">
        <v>42</v>
      </c>
      <c r="O1506" s="32" t="s">
        <v>36</v>
      </c>
      <c r="P1506" s="32">
        <v>5</v>
      </c>
      <c r="Q1506" s="32">
        <v>7</v>
      </c>
      <c r="R1506" s="32" t="s">
        <v>46</v>
      </c>
      <c r="S1506" s="32" t="s">
        <v>45</v>
      </c>
      <c r="T1506" s="32">
        <v>1</v>
      </c>
      <c r="U1506" s="32">
        <v>4</v>
      </c>
      <c r="V1506" s="32" t="s">
        <v>48</v>
      </c>
      <c r="W1506" s="32">
        <f>SUM(_xlfn.XLOOKUP(B1506,freq!$A$2:$A$40,freq!$B$2:$B$40,0),_xlfn.XLOOKUP(C1506,freq!$A$2:$A$40,freq!$B$2:$B$40,0),_xlfn.XLOOKUP(D1506,freq!$A$2:$A$40,freq!$B$2:$B$40,0),_xlfn.XLOOKUP(E1506,freq!$A$2:$A$40,freq!$B$2:$B$40,0),_xlfn.XLOOKUP(F1506,freq!$A$2:$A$40,freq!$B$2:$B$40,0),_xlfn.XLOOKUP(G1506,freq!$A$2:$A$40,freq!$B$2:$B$40,0),_xlfn.XLOOKUP(H1506,freq!$A$2:$A$40,freq!$B$2:$B$40,0),_xlfn.XLOOKUP(I1506,freq!$A$2:$A$40,freq!$B$2:$B$40,0),_xlfn.XLOOKUP(J1506,freq!$A$2:$A$40,freq!$B$2:$B$40,0),_xlfn.XLOOKUP(K1506,freq!$A$2:$A$40,freq!$B$2:$B$40,0),_xlfn.XLOOKUP(L1506,freq!$A$2:$A$40,freq!$B$2:$B$40,0),_xlfn.XLOOKUP(M1506,freq!$A$2:$A$40,freq!$B$2:$B$40,0),_xlfn.XLOOKUP(N1506,freq!$A$2:$A$40,freq!$B$2:$B$40,0),_xlfn.XLOOKUP(O1506,freq!$A$2:$A$40,freq!$B$2:$B$40,0),_xlfn.XLOOKUP(P1506,freq!$A$2:$A$40,freq!$B$2:$B$40,0),_xlfn.XLOOKUP(Q1506,freq!$A$2:$A$40,freq!$B$2:$B$40,0),_xlfn.XLOOKUP(R1506,freq!$A$2:$A$40,freq!$B$2:$B$40,0),_xlfn.XLOOKUP(S1506,freq!$A$2:$A$40,freq!$B$2:$B$40,0),_xlfn.XLOOKUP(T1506,freq!$A$2:$A$40,freq!$B$2:$B$40,0),_xlfn.XLOOKUP(U1506,freq!$A$2:$A$40,freq!$B$2:$B$40,0),_xlfn.XLOOKUP(V1506,freq!$A$2:$A$40,freq!$B$2:$B$40,0))</f>
        <v>43</v>
      </c>
    </row>
    <row r="1507" spans="1:23" hidden="1" x14ac:dyDescent="0.35">
      <c r="A1507" s="32" t="s">
        <v>1424</v>
      </c>
      <c r="B1507" s="32" t="s">
        <v>48</v>
      </c>
      <c r="C1507" s="32">
        <v>9</v>
      </c>
      <c r="D1507" s="32" t="s">
        <v>58</v>
      </c>
      <c r="E1507" s="32" t="s">
        <v>43</v>
      </c>
      <c r="F1507" s="32" t="s">
        <v>2</v>
      </c>
      <c r="G1507" s="32" t="s">
        <v>56</v>
      </c>
      <c r="H1507" s="32" t="s">
        <v>38</v>
      </c>
      <c r="I1507" s="32" t="s">
        <v>58</v>
      </c>
      <c r="J1507" s="32">
        <v>9</v>
      </c>
      <c r="K1507" s="32" t="s">
        <v>40</v>
      </c>
      <c r="L1507" s="32" t="s">
        <v>0</v>
      </c>
      <c r="M1507" s="32">
        <v>1</v>
      </c>
      <c r="N1507" s="32" t="s">
        <v>32</v>
      </c>
      <c r="O1507" s="32">
        <v>2</v>
      </c>
      <c r="P1507" s="32">
        <v>7</v>
      </c>
      <c r="Q1507" s="32" t="s">
        <v>41</v>
      </c>
      <c r="R1507" s="32" t="s">
        <v>50</v>
      </c>
      <c r="S1507" s="32" t="s">
        <v>35</v>
      </c>
      <c r="T1507" s="32" t="s">
        <v>40</v>
      </c>
      <c r="U1507" s="32" t="s">
        <v>30</v>
      </c>
      <c r="V1507" s="32" t="s">
        <v>56</v>
      </c>
      <c r="W1507" s="32">
        <f>SUM(_xlfn.XLOOKUP(B1507,freq!$A$2:$A$40,freq!$B$2:$B$40,0),_xlfn.XLOOKUP(C1507,freq!$A$2:$A$40,freq!$B$2:$B$40,0),_xlfn.XLOOKUP(D1507,freq!$A$2:$A$40,freq!$B$2:$B$40,0),_xlfn.XLOOKUP(E1507,freq!$A$2:$A$40,freq!$B$2:$B$40,0),_xlfn.XLOOKUP(F1507,freq!$A$2:$A$40,freq!$B$2:$B$40,0),_xlfn.XLOOKUP(G1507,freq!$A$2:$A$40,freq!$B$2:$B$40,0),_xlfn.XLOOKUP(H1507,freq!$A$2:$A$40,freq!$B$2:$B$40,0),_xlfn.XLOOKUP(I1507,freq!$A$2:$A$40,freq!$B$2:$B$40,0),_xlfn.XLOOKUP(J1507,freq!$A$2:$A$40,freq!$B$2:$B$40,0),_xlfn.XLOOKUP(K1507,freq!$A$2:$A$40,freq!$B$2:$B$40,0),_xlfn.XLOOKUP(L1507,freq!$A$2:$A$40,freq!$B$2:$B$40,0),_xlfn.XLOOKUP(M1507,freq!$A$2:$A$40,freq!$B$2:$B$40,0),_xlfn.XLOOKUP(N1507,freq!$A$2:$A$40,freq!$B$2:$B$40,0),_xlfn.XLOOKUP(O1507,freq!$A$2:$A$40,freq!$B$2:$B$40,0),_xlfn.XLOOKUP(P1507,freq!$A$2:$A$40,freq!$B$2:$B$40,0),_xlfn.XLOOKUP(Q1507,freq!$A$2:$A$40,freq!$B$2:$B$40,0),_xlfn.XLOOKUP(R1507,freq!$A$2:$A$40,freq!$B$2:$B$40,0),_xlfn.XLOOKUP(S1507,freq!$A$2:$A$40,freq!$B$2:$B$40,0),_xlfn.XLOOKUP(T1507,freq!$A$2:$A$40,freq!$B$2:$B$40,0),_xlfn.XLOOKUP(U1507,freq!$A$2:$A$40,freq!$B$2:$B$40,0),_xlfn.XLOOKUP(V1507,freq!$A$2:$A$40,freq!$B$2:$B$40,0))</f>
        <v>42.989999999999995</v>
      </c>
    </row>
    <row r="1508" spans="1:23" hidden="1" x14ac:dyDescent="0.35">
      <c r="A1508" s="32" t="s">
        <v>870</v>
      </c>
      <c r="B1508" s="32">
        <v>0</v>
      </c>
      <c r="C1508" s="32" t="s">
        <v>32</v>
      </c>
      <c r="D1508" s="32" t="s">
        <v>44</v>
      </c>
      <c r="E1508" s="32" t="s">
        <v>33</v>
      </c>
      <c r="F1508" s="32" t="s">
        <v>48</v>
      </c>
      <c r="G1508" s="32" t="s">
        <v>43</v>
      </c>
      <c r="H1508" s="32" t="s">
        <v>30</v>
      </c>
      <c r="I1508" s="32">
        <v>1</v>
      </c>
      <c r="J1508" s="32" t="s">
        <v>49</v>
      </c>
      <c r="K1508" s="32" t="s">
        <v>46</v>
      </c>
      <c r="L1508" s="32" t="s">
        <v>37</v>
      </c>
      <c r="M1508" s="32">
        <v>0</v>
      </c>
      <c r="N1508" s="32" t="s">
        <v>43</v>
      </c>
      <c r="O1508" s="32">
        <v>7</v>
      </c>
      <c r="P1508" s="32">
        <v>3</v>
      </c>
      <c r="Q1508" s="32" t="s">
        <v>3</v>
      </c>
      <c r="R1508" s="32" t="s">
        <v>35</v>
      </c>
      <c r="S1508" s="32">
        <v>2</v>
      </c>
      <c r="T1508" s="32" t="s">
        <v>29</v>
      </c>
      <c r="U1508" s="32">
        <v>9</v>
      </c>
      <c r="V1508" s="32">
        <v>0</v>
      </c>
      <c r="W1508" s="32">
        <f>SUM(_xlfn.XLOOKUP(B1508,freq!$A$2:$A$40,freq!$B$2:$B$40,0),_xlfn.XLOOKUP(C1508,freq!$A$2:$A$40,freq!$B$2:$B$40,0),_xlfn.XLOOKUP(D1508,freq!$A$2:$A$40,freq!$B$2:$B$40,0),_xlfn.XLOOKUP(E1508,freq!$A$2:$A$40,freq!$B$2:$B$40,0),_xlfn.XLOOKUP(F1508,freq!$A$2:$A$40,freq!$B$2:$B$40,0),_xlfn.XLOOKUP(G1508,freq!$A$2:$A$40,freq!$B$2:$B$40,0),_xlfn.XLOOKUP(H1508,freq!$A$2:$A$40,freq!$B$2:$B$40,0),_xlfn.XLOOKUP(I1508,freq!$A$2:$A$40,freq!$B$2:$B$40,0),_xlfn.XLOOKUP(J1508,freq!$A$2:$A$40,freq!$B$2:$B$40,0),_xlfn.XLOOKUP(K1508,freq!$A$2:$A$40,freq!$B$2:$B$40,0),_xlfn.XLOOKUP(L1508,freq!$A$2:$A$40,freq!$B$2:$B$40,0),_xlfn.XLOOKUP(M1508,freq!$A$2:$A$40,freq!$B$2:$B$40,0),_xlfn.XLOOKUP(N1508,freq!$A$2:$A$40,freq!$B$2:$B$40,0),_xlfn.XLOOKUP(O1508,freq!$A$2:$A$40,freq!$B$2:$B$40,0),_xlfn.XLOOKUP(P1508,freq!$A$2:$A$40,freq!$B$2:$B$40,0),_xlfn.XLOOKUP(Q1508,freq!$A$2:$A$40,freq!$B$2:$B$40,0),_xlfn.XLOOKUP(R1508,freq!$A$2:$A$40,freq!$B$2:$B$40,0),_xlfn.XLOOKUP(S1508,freq!$A$2:$A$40,freq!$B$2:$B$40,0),_xlfn.XLOOKUP(T1508,freq!$A$2:$A$40,freq!$B$2:$B$40,0),_xlfn.XLOOKUP(U1508,freq!$A$2:$A$40,freq!$B$2:$B$40,0),_xlfn.XLOOKUP(V1508,freq!$A$2:$A$40,freq!$B$2:$B$40,0))</f>
        <v>42.98</v>
      </c>
    </row>
    <row r="1509" spans="1:23" hidden="1" x14ac:dyDescent="0.35">
      <c r="A1509" s="32" t="s">
        <v>1387</v>
      </c>
      <c r="B1509" s="32" t="s">
        <v>2</v>
      </c>
      <c r="C1509" s="32" t="s">
        <v>3</v>
      </c>
      <c r="D1509" s="32" t="s">
        <v>50</v>
      </c>
      <c r="E1509" s="32" t="s">
        <v>43</v>
      </c>
      <c r="F1509" s="32">
        <v>8</v>
      </c>
      <c r="G1509" s="32" t="s">
        <v>40</v>
      </c>
      <c r="H1509" s="32">
        <v>7</v>
      </c>
      <c r="I1509" s="32" t="s">
        <v>37</v>
      </c>
      <c r="J1509" s="32" t="s">
        <v>43</v>
      </c>
      <c r="K1509" s="32">
        <v>7</v>
      </c>
      <c r="L1509" s="32" t="s">
        <v>30</v>
      </c>
      <c r="M1509" s="32" t="s">
        <v>32</v>
      </c>
      <c r="N1509" s="32" t="s">
        <v>44</v>
      </c>
      <c r="O1509" s="32" t="s">
        <v>0</v>
      </c>
      <c r="P1509" s="32">
        <v>3</v>
      </c>
      <c r="Q1509" s="32" t="s">
        <v>58</v>
      </c>
      <c r="R1509" s="32" t="s">
        <v>53</v>
      </c>
      <c r="S1509" s="32">
        <v>0</v>
      </c>
      <c r="T1509" s="32" t="s">
        <v>37</v>
      </c>
      <c r="U1509" s="32" t="s">
        <v>44</v>
      </c>
      <c r="V1509" s="32" t="s">
        <v>38</v>
      </c>
      <c r="W1509" s="32">
        <f>SUM(_xlfn.XLOOKUP(B1509,freq!$A$2:$A$40,freq!$B$2:$B$40,0),_xlfn.XLOOKUP(C1509,freq!$A$2:$A$40,freq!$B$2:$B$40,0),_xlfn.XLOOKUP(D1509,freq!$A$2:$A$40,freq!$B$2:$B$40,0),_xlfn.XLOOKUP(E1509,freq!$A$2:$A$40,freq!$B$2:$B$40,0),_xlfn.XLOOKUP(F1509,freq!$A$2:$A$40,freq!$B$2:$B$40,0),_xlfn.XLOOKUP(G1509,freq!$A$2:$A$40,freq!$B$2:$B$40,0),_xlfn.XLOOKUP(H1509,freq!$A$2:$A$40,freq!$B$2:$B$40,0),_xlfn.XLOOKUP(I1509,freq!$A$2:$A$40,freq!$B$2:$B$40,0),_xlfn.XLOOKUP(J1509,freq!$A$2:$A$40,freq!$B$2:$B$40,0),_xlfn.XLOOKUP(K1509,freq!$A$2:$A$40,freq!$B$2:$B$40,0),_xlfn.XLOOKUP(L1509,freq!$A$2:$A$40,freq!$B$2:$B$40,0),_xlfn.XLOOKUP(M1509,freq!$A$2:$A$40,freq!$B$2:$B$40,0),_xlfn.XLOOKUP(N1509,freq!$A$2:$A$40,freq!$B$2:$B$40,0),_xlfn.XLOOKUP(O1509,freq!$A$2:$A$40,freq!$B$2:$B$40,0),_xlfn.XLOOKUP(P1509,freq!$A$2:$A$40,freq!$B$2:$B$40,0),_xlfn.XLOOKUP(Q1509,freq!$A$2:$A$40,freq!$B$2:$B$40,0),_xlfn.XLOOKUP(R1509,freq!$A$2:$A$40,freq!$B$2:$B$40,0),_xlfn.XLOOKUP(S1509,freq!$A$2:$A$40,freq!$B$2:$B$40,0),_xlfn.XLOOKUP(T1509,freq!$A$2:$A$40,freq!$B$2:$B$40,0),_xlfn.XLOOKUP(U1509,freq!$A$2:$A$40,freq!$B$2:$B$40,0),_xlfn.XLOOKUP(V1509,freq!$A$2:$A$40,freq!$B$2:$B$40,0))</f>
        <v>42.98</v>
      </c>
    </row>
    <row r="1510" spans="1:23" hidden="1" x14ac:dyDescent="0.35">
      <c r="A1510" s="32" t="s">
        <v>742</v>
      </c>
      <c r="B1510" s="32" t="s">
        <v>32</v>
      </c>
      <c r="C1510" s="32" t="s">
        <v>3</v>
      </c>
      <c r="D1510" s="32" t="s">
        <v>36</v>
      </c>
      <c r="E1510" s="32" t="s">
        <v>43</v>
      </c>
      <c r="F1510" s="32">
        <v>0</v>
      </c>
      <c r="G1510" s="32">
        <v>4</v>
      </c>
      <c r="H1510" s="32" t="s">
        <v>42</v>
      </c>
      <c r="I1510" s="32" t="s">
        <v>30</v>
      </c>
      <c r="J1510" s="32">
        <v>2</v>
      </c>
      <c r="K1510" s="32" t="s">
        <v>44</v>
      </c>
      <c r="L1510" s="32" t="s">
        <v>37</v>
      </c>
      <c r="M1510" s="32" t="s">
        <v>29</v>
      </c>
      <c r="N1510" s="32" t="s">
        <v>48</v>
      </c>
      <c r="O1510" s="32" t="s">
        <v>32</v>
      </c>
      <c r="P1510" s="32" t="s">
        <v>46</v>
      </c>
      <c r="Q1510" s="32">
        <v>7</v>
      </c>
      <c r="R1510" s="32" t="s">
        <v>32</v>
      </c>
      <c r="S1510" s="32" t="s">
        <v>50</v>
      </c>
      <c r="T1510" s="32">
        <v>2</v>
      </c>
      <c r="U1510" s="32">
        <v>9</v>
      </c>
      <c r="V1510" s="32" t="s">
        <v>29</v>
      </c>
      <c r="W1510" s="32">
        <f>SUM(_xlfn.XLOOKUP(B1510,freq!$A$2:$A$40,freq!$B$2:$B$40,0),_xlfn.XLOOKUP(C1510,freq!$A$2:$A$40,freq!$B$2:$B$40,0),_xlfn.XLOOKUP(D1510,freq!$A$2:$A$40,freq!$B$2:$B$40,0),_xlfn.XLOOKUP(E1510,freq!$A$2:$A$40,freq!$B$2:$B$40,0),_xlfn.XLOOKUP(F1510,freq!$A$2:$A$40,freq!$B$2:$B$40,0),_xlfn.XLOOKUP(G1510,freq!$A$2:$A$40,freq!$B$2:$B$40,0),_xlfn.XLOOKUP(H1510,freq!$A$2:$A$40,freq!$B$2:$B$40,0),_xlfn.XLOOKUP(I1510,freq!$A$2:$A$40,freq!$B$2:$B$40,0),_xlfn.XLOOKUP(J1510,freq!$A$2:$A$40,freq!$B$2:$B$40,0),_xlfn.XLOOKUP(K1510,freq!$A$2:$A$40,freq!$B$2:$B$40,0),_xlfn.XLOOKUP(L1510,freq!$A$2:$A$40,freq!$B$2:$B$40,0),_xlfn.XLOOKUP(M1510,freq!$A$2:$A$40,freq!$B$2:$B$40,0),_xlfn.XLOOKUP(N1510,freq!$A$2:$A$40,freq!$B$2:$B$40,0),_xlfn.XLOOKUP(O1510,freq!$A$2:$A$40,freq!$B$2:$B$40,0),_xlfn.XLOOKUP(P1510,freq!$A$2:$A$40,freq!$B$2:$B$40,0),_xlfn.XLOOKUP(Q1510,freq!$A$2:$A$40,freq!$B$2:$B$40,0),_xlfn.XLOOKUP(R1510,freq!$A$2:$A$40,freq!$B$2:$B$40,0),_xlfn.XLOOKUP(S1510,freq!$A$2:$A$40,freq!$B$2:$B$40,0),_xlfn.XLOOKUP(T1510,freq!$A$2:$A$40,freq!$B$2:$B$40,0),_xlfn.XLOOKUP(U1510,freq!$A$2:$A$40,freq!$B$2:$B$40,0),_xlfn.XLOOKUP(V1510,freq!$A$2:$A$40,freq!$B$2:$B$40,0))</f>
        <v>42.970000000000006</v>
      </c>
    </row>
    <row r="1511" spans="1:23" x14ac:dyDescent="0.35">
      <c r="A1511" s="32" t="s">
        <v>755</v>
      </c>
      <c r="B1511" s="32" t="s">
        <v>36</v>
      </c>
      <c r="C1511" s="32">
        <v>2</v>
      </c>
      <c r="D1511" s="32">
        <v>2</v>
      </c>
      <c r="E1511" s="32" t="s">
        <v>43</v>
      </c>
      <c r="F1511" s="32" t="s">
        <v>59</v>
      </c>
      <c r="G1511" s="32" t="s">
        <v>45</v>
      </c>
      <c r="H1511" s="32">
        <v>6</v>
      </c>
      <c r="I1511" s="32" t="s">
        <v>30</v>
      </c>
      <c r="J1511" s="32" t="s">
        <v>58</v>
      </c>
      <c r="K1511" s="32" t="s">
        <v>4</v>
      </c>
      <c r="L1511" s="32">
        <v>4</v>
      </c>
      <c r="M1511" s="32" t="s">
        <v>43</v>
      </c>
      <c r="N1511" s="32" t="s">
        <v>30</v>
      </c>
      <c r="O1511" s="32" t="s">
        <v>37</v>
      </c>
      <c r="P1511" s="32">
        <v>3</v>
      </c>
      <c r="Q1511" s="32" t="s">
        <v>45</v>
      </c>
      <c r="R1511" s="32" t="s">
        <v>44</v>
      </c>
      <c r="S1511" s="32" t="s">
        <v>0</v>
      </c>
      <c r="T1511" s="32">
        <v>0</v>
      </c>
      <c r="U1511" s="32">
        <v>5</v>
      </c>
      <c r="V1511" s="32">
        <v>3</v>
      </c>
      <c r="W1511" s="32">
        <f>SUM(_xlfn.XLOOKUP(B1511,freq!$A$2:$A$40,freq!$B$2:$B$40,0),_xlfn.XLOOKUP(C1511,freq!$A$2:$A$40,freq!$B$2:$B$40,0),_xlfn.XLOOKUP(D1511,freq!$A$2:$A$40,freq!$B$2:$B$40,0),_xlfn.XLOOKUP(E1511,freq!$A$2:$A$40,freq!$B$2:$B$40,0),_xlfn.XLOOKUP(F1511,freq!$A$2:$A$40,freq!$B$2:$B$40,0),_xlfn.XLOOKUP(G1511,freq!$A$2:$A$40,freq!$B$2:$B$40,0),_xlfn.XLOOKUP(H1511,freq!$A$2:$A$40,freq!$B$2:$B$40,0),_xlfn.XLOOKUP(I1511,freq!$A$2:$A$40,freq!$B$2:$B$40,0),_xlfn.XLOOKUP(J1511,freq!$A$2:$A$40,freq!$B$2:$B$40,0),_xlfn.XLOOKUP(K1511,freq!$A$2:$A$40,freq!$B$2:$B$40,0),_xlfn.XLOOKUP(L1511,freq!$A$2:$A$40,freq!$B$2:$B$40,0),_xlfn.XLOOKUP(M1511,freq!$A$2:$A$40,freq!$B$2:$B$40,0),_xlfn.XLOOKUP(N1511,freq!$A$2:$A$40,freq!$B$2:$B$40,0),_xlfn.XLOOKUP(O1511,freq!$A$2:$A$40,freq!$B$2:$B$40,0),_xlfn.XLOOKUP(P1511,freq!$A$2:$A$40,freq!$B$2:$B$40,0),_xlfn.XLOOKUP(Q1511,freq!$A$2:$A$40,freq!$B$2:$B$40,0),_xlfn.XLOOKUP(R1511,freq!$A$2:$A$40,freq!$B$2:$B$40,0),_xlfn.XLOOKUP(S1511,freq!$A$2:$A$40,freq!$B$2:$B$40,0),_xlfn.XLOOKUP(T1511,freq!$A$2:$A$40,freq!$B$2:$B$40,0),_xlfn.XLOOKUP(U1511,freq!$A$2:$A$40,freq!$B$2:$B$40,0),_xlfn.XLOOKUP(V1511,freq!$A$2:$A$40,freq!$B$2:$B$40,0))</f>
        <v>42.97</v>
      </c>
    </row>
    <row r="1512" spans="1:23" hidden="1" x14ac:dyDescent="0.35">
      <c r="A1512" s="32" t="s">
        <v>731</v>
      </c>
      <c r="B1512" s="32">
        <v>2</v>
      </c>
      <c r="C1512" s="32" t="s">
        <v>56</v>
      </c>
      <c r="D1512" s="32" t="s">
        <v>36</v>
      </c>
      <c r="E1512" s="32" t="s">
        <v>56</v>
      </c>
      <c r="F1512" s="32" t="s">
        <v>46</v>
      </c>
      <c r="G1512" s="32">
        <v>2</v>
      </c>
      <c r="H1512" s="32" t="s">
        <v>4</v>
      </c>
      <c r="I1512" s="32" t="s">
        <v>53</v>
      </c>
      <c r="J1512" s="32">
        <v>4</v>
      </c>
      <c r="K1512" s="32" t="s">
        <v>49</v>
      </c>
      <c r="L1512" s="32">
        <v>0</v>
      </c>
      <c r="M1512" s="32" t="s">
        <v>45</v>
      </c>
      <c r="N1512" s="32">
        <v>7</v>
      </c>
      <c r="O1512" s="32">
        <v>4</v>
      </c>
      <c r="P1512" s="32">
        <v>1</v>
      </c>
      <c r="Q1512" s="32" t="s">
        <v>59</v>
      </c>
      <c r="R1512" s="32" t="s">
        <v>28</v>
      </c>
      <c r="S1512" s="32" t="s">
        <v>43</v>
      </c>
      <c r="T1512" s="32">
        <v>7</v>
      </c>
      <c r="U1512" s="32" t="s">
        <v>28</v>
      </c>
      <c r="V1512" s="32" t="s">
        <v>4</v>
      </c>
      <c r="W1512" s="32">
        <f>SUM(_xlfn.XLOOKUP(B1512,freq!$A$2:$A$40,freq!$B$2:$B$40,0),_xlfn.XLOOKUP(C1512,freq!$A$2:$A$40,freq!$B$2:$B$40,0),_xlfn.XLOOKUP(D1512,freq!$A$2:$A$40,freq!$B$2:$B$40,0),_xlfn.XLOOKUP(E1512,freq!$A$2:$A$40,freq!$B$2:$B$40,0),_xlfn.XLOOKUP(F1512,freq!$A$2:$A$40,freq!$B$2:$B$40,0),_xlfn.XLOOKUP(G1512,freq!$A$2:$A$40,freq!$B$2:$B$40,0),_xlfn.XLOOKUP(H1512,freq!$A$2:$A$40,freq!$B$2:$B$40,0),_xlfn.XLOOKUP(I1512,freq!$A$2:$A$40,freq!$B$2:$B$40,0),_xlfn.XLOOKUP(J1512,freq!$A$2:$A$40,freq!$B$2:$B$40,0),_xlfn.XLOOKUP(K1512,freq!$A$2:$A$40,freq!$B$2:$B$40,0),_xlfn.XLOOKUP(L1512,freq!$A$2:$A$40,freq!$B$2:$B$40,0),_xlfn.XLOOKUP(M1512,freq!$A$2:$A$40,freq!$B$2:$B$40,0),_xlfn.XLOOKUP(N1512,freq!$A$2:$A$40,freq!$B$2:$B$40,0),_xlfn.XLOOKUP(O1512,freq!$A$2:$A$40,freq!$B$2:$B$40,0),_xlfn.XLOOKUP(P1512,freq!$A$2:$A$40,freq!$B$2:$B$40,0),_xlfn.XLOOKUP(Q1512,freq!$A$2:$A$40,freq!$B$2:$B$40,0),_xlfn.XLOOKUP(R1512,freq!$A$2:$A$40,freq!$B$2:$B$40,0),_xlfn.XLOOKUP(S1512,freq!$A$2:$A$40,freq!$B$2:$B$40,0),_xlfn.XLOOKUP(T1512,freq!$A$2:$A$40,freq!$B$2:$B$40,0),_xlfn.XLOOKUP(U1512,freq!$A$2:$A$40,freq!$B$2:$B$40,0),_xlfn.XLOOKUP(V1512,freq!$A$2:$A$40,freq!$B$2:$B$40,0))</f>
        <v>42.940000000000005</v>
      </c>
    </row>
    <row r="1513" spans="1:23" hidden="1" x14ac:dyDescent="0.35">
      <c r="A1513" s="32" t="s">
        <v>1664</v>
      </c>
      <c r="B1513" s="32">
        <v>5</v>
      </c>
      <c r="C1513" s="32">
        <v>1</v>
      </c>
      <c r="D1513" s="32">
        <v>7</v>
      </c>
      <c r="E1513" s="32">
        <v>2</v>
      </c>
      <c r="F1513" s="32" t="s">
        <v>40</v>
      </c>
      <c r="G1513" s="32" t="s">
        <v>4</v>
      </c>
      <c r="H1513" s="32" t="s">
        <v>43</v>
      </c>
      <c r="I1513" s="32" t="s">
        <v>35</v>
      </c>
      <c r="J1513" s="32" t="s">
        <v>50</v>
      </c>
      <c r="K1513" s="32">
        <v>2</v>
      </c>
      <c r="L1513" s="32" t="s">
        <v>37</v>
      </c>
      <c r="M1513" s="32">
        <v>1</v>
      </c>
      <c r="N1513" s="32">
        <v>3</v>
      </c>
      <c r="O1513" s="32">
        <v>9</v>
      </c>
      <c r="P1513" s="32" t="s">
        <v>40</v>
      </c>
      <c r="Q1513" s="32" t="s">
        <v>33</v>
      </c>
      <c r="R1513" s="32" t="s">
        <v>2</v>
      </c>
      <c r="S1513" s="32" t="s">
        <v>38</v>
      </c>
      <c r="T1513" s="32" t="s">
        <v>53</v>
      </c>
      <c r="U1513" s="32" t="s">
        <v>45</v>
      </c>
      <c r="V1513" s="32">
        <v>8</v>
      </c>
      <c r="W1513" s="32">
        <f>SUM(_xlfn.XLOOKUP(B1513,freq!$A$2:$A$40,freq!$B$2:$B$40,0),_xlfn.XLOOKUP(C1513,freq!$A$2:$A$40,freq!$B$2:$B$40,0),_xlfn.XLOOKUP(D1513,freq!$A$2:$A$40,freq!$B$2:$B$40,0),_xlfn.XLOOKUP(E1513,freq!$A$2:$A$40,freq!$B$2:$B$40,0),_xlfn.XLOOKUP(F1513,freq!$A$2:$A$40,freq!$B$2:$B$40,0),_xlfn.XLOOKUP(G1513,freq!$A$2:$A$40,freq!$B$2:$B$40,0),_xlfn.XLOOKUP(H1513,freq!$A$2:$A$40,freq!$B$2:$B$40,0),_xlfn.XLOOKUP(I1513,freq!$A$2:$A$40,freq!$B$2:$B$40,0),_xlfn.XLOOKUP(J1513,freq!$A$2:$A$40,freq!$B$2:$B$40,0),_xlfn.XLOOKUP(K1513,freq!$A$2:$A$40,freq!$B$2:$B$40,0),_xlfn.XLOOKUP(L1513,freq!$A$2:$A$40,freq!$B$2:$B$40,0),_xlfn.XLOOKUP(M1513,freq!$A$2:$A$40,freq!$B$2:$B$40,0),_xlfn.XLOOKUP(N1513,freq!$A$2:$A$40,freq!$B$2:$B$40,0),_xlfn.XLOOKUP(O1513,freq!$A$2:$A$40,freq!$B$2:$B$40,0),_xlfn.XLOOKUP(P1513,freq!$A$2:$A$40,freq!$B$2:$B$40,0),_xlfn.XLOOKUP(Q1513,freq!$A$2:$A$40,freq!$B$2:$B$40,0),_xlfn.XLOOKUP(R1513,freq!$A$2:$A$40,freq!$B$2:$B$40,0),_xlfn.XLOOKUP(S1513,freq!$A$2:$A$40,freq!$B$2:$B$40,0),_xlfn.XLOOKUP(T1513,freq!$A$2:$A$40,freq!$B$2:$B$40,0),_xlfn.XLOOKUP(U1513,freq!$A$2:$A$40,freq!$B$2:$B$40,0),_xlfn.XLOOKUP(V1513,freq!$A$2:$A$40,freq!$B$2:$B$40,0))</f>
        <v>42.94</v>
      </c>
    </row>
    <row r="1514" spans="1:23" hidden="1" x14ac:dyDescent="0.35">
      <c r="A1514" s="32" t="s">
        <v>793</v>
      </c>
      <c r="B1514" s="32" t="s">
        <v>37</v>
      </c>
      <c r="C1514" s="32">
        <v>9</v>
      </c>
      <c r="D1514" s="32">
        <v>1</v>
      </c>
      <c r="E1514" s="32" t="s">
        <v>28</v>
      </c>
      <c r="F1514" s="32" t="s">
        <v>45</v>
      </c>
      <c r="G1514" s="32">
        <v>9</v>
      </c>
      <c r="H1514" s="32" t="s">
        <v>50</v>
      </c>
      <c r="I1514" s="32" t="s">
        <v>1</v>
      </c>
      <c r="J1514" s="32" t="s">
        <v>0</v>
      </c>
      <c r="K1514" s="32" t="s">
        <v>31</v>
      </c>
      <c r="L1514" s="32">
        <v>4</v>
      </c>
      <c r="M1514" s="32">
        <v>6</v>
      </c>
      <c r="N1514" s="32" t="s">
        <v>0</v>
      </c>
      <c r="O1514" s="32">
        <v>7</v>
      </c>
      <c r="P1514" s="32" t="s">
        <v>28</v>
      </c>
      <c r="Q1514" s="32">
        <v>0</v>
      </c>
      <c r="R1514" s="32" t="s">
        <v>32</v>
      </c>
      <c r="S1514" s="32" t="s">
        <v>58</v>
      </c>
      <c r="T1514" s="32" t="s">
        <v>50</v>
      </c>
      <c r="U1514" s="32">
        <v>3</v>
      </c>
      <c r="V1514" s="32" t="s">
        <v>41</v>
      </c>
      <c r="W1514" s="32">
        <f>SUM(_xlfn.XLOOKUP(B1514,freq!$A$2:$A$40,freq!$B$2:$B$40,0),_xlfn.XLOOKUP(C1514,freq!$A$2:$A$40,freq!$B$2:$B$40,0),_xlfn.XLOOKUP(D1514,freq!$A$2:$A$40,freq!$B$2:$B$40,0),_xlfn.XLOOKUP(E1514,freq!$A$2:$A$40,freq!$B$2:$B$40,0),_xlfn.XLOOKUP(F1514,freq!$A$2:$A$40,freq!$B$2:$B$40,0),_xlfn.XLOOKUP(G1514,freq!$A$2:$A$40,freq!$B$2:$B$40,0),_xlfn.XLOOKUP(H1514,freq!$A$2:$A$40,freq!$B$2:$B$40,0),_xlfn.XLOOKUP(I1514,freq!$A$2:$A$40,freq!$B$2:$B$40,0),_xlfn.XLOOKUP(J1514,freq!$A$2:$A$40,freq!$B$2:$B$40,0),_xlfn.XLOOKUP(K1514,freq!$A$2:$A$40,freq!$B$2:$B$40,0),_xlfn.XLOOKUP(L1514,freq!$A$2:$A$40,freq!$B$2:$B$40,0),_xlfn.XLOOKUP(M1514,freq!$A$2:$A$40,freq!$B$2:$B$40,0),_xlfn.XLOOKUP(N1514,freq!$A$2:$A$40,freq!$B$2:$B$40,0),_xlfn.XLOOKUP(O1514,freq!$A$2:$A$40,freq!$B$2:$B$40,0),_xlfn.XLOOKUP(P1514,freq!$A$2:$A$40,freq!$B$2:$B$40,0),_xlfn.XLOOKUP(Q1514,freq!$A$2:$A$40,freq!$B$2:$B$40,0),_xlfn.XLOOKUP(R1514,freq!$A$2:$A$40,freq!$B$2:$B$40,0),_xlfn.XLOOKUP(S1514,freq!$A$2:$A$40,freq!$B$2:$B$40,0),_xlfn.XLOOKUP(T1514,freq!$A$2:$A$40,freq!$B$2:$B$40,0),_xlfn.XLOOKUP(U1514,freq!$A$2:$A$40,freq!$B$2:$B$40,0),_xlfn.XLOOKUP(V1514,freq!$A$2:$A$40,freq!$B$2:$B$40,0))</f>
        <v>42.930000000000007</v>
      </c>
    </row>
    <row r="1515" spans="1:23" hidden="1" x14ac:dyDescent="0.35">
      <c r="A1515" s="32" t="s">
        <v>124</v>
      </c>
      <c r="B1515" s="32" t="s">
        <v>32</v>
      </c>
      <c r="C1515" s="32" t="s">
        <v>32</v>
      </c>
      <c r="D1515" s="32" t="s">
        <v>31</v>
      </c>
      <c r="E1515" s="32">
        <v>9</v>
      </c>
      <c r="F1515" s="32" t="s">
        <v>28</v>
      </c>
      <c r="G1515" s="32" t="s">
        <v>3</v>
      </c>
      <c r="H1515" s="32">
        <v>5</v>
      </c>
      <c r="I1515" s="32">
        <v>6</v>
      </c>
      <c r="J1515" s="32">
        <v>7</v>
      </c>
      <c r="K1515" s="32" t="s">
        <v>33</v>
      </c>
      <c r="L1515" s="32" t="s">
        <v>56</v>
      </c>
      <c r="M1515" s="32">
        <v>5</v>
      </c>
      <c r="N1515" s="32" t="s">
        <v>4</v>
      </c>
      <c r="O1515" s="32" t="s">
        <v>44</v>
      </c>
      <c r="P1515" s="32" t="s">
        <v>50</v>
      </c>
      <c r="Q1515" s="32" t="s">
        <v>34</v>
      </c>
      <c r="R1515" s="32" t="s">
        <v>59</v>
      </c>
      <c r="S1515" s="32" t="s">
        <v>46</v>
      </c>
      <c r="T1515" s="32">
        <v>1</v>
      </c>
      <c r="U1515" s="32">
        <v>6</v>
      </c>
      <c r="V1515" s="32">
        <v>7</v>
      </c>
      <c r="W1515" s="32">
        <f>SUM(_xlfn.XLOOKUP(B1515,freq!$A$2:$A$40,freq!$B$2:$B$40,0),_xlfn.XLOOKUP(C1515,freq!$A$2:$A$40,freq!$B$2:$B$40,0),_xlfn.XLOOKUP(D1515,freq!$A$2:$A$40,freq!$B$2:$B$40,0),_xlfn.XLOOKUP(E1515,freq!$A$2:$A$40,freq!$B$2:$B$40,0),_xlfn.XLOOKUP(F1515,freq!$A$2:$A$40,freq!$B$2:$B$40,0),_xlfn.XLOOKUP(G1515,freq!$A$2:$A$40,freq!$B$2:$B$40,0),_xlfn.XLOOKUP(H1515,freq!$A$2:$A$40,freq!$B$2:$B$40,0),_xlfn.XLOOKUP(I1515,freq!$A$2:$A$40,freq!$B$2:$B$40,0),_xlfn.XLOOKUP(J1515,freq!$A$2:$A$40,freq!$B$2:$B$40,0),_xlfn.XLOOKUP(K1515,freq!$A$2:$A$40,freq!$B$2:$B$40,0),_xlfn.XLOOKUP(L1515,freq!$A$2:$A$40,freq!$B$2:$B$40,0),_xlfn.XLOOKUP(M1515,freq!$A$2:$A$40,freq!$B$2:$B$40,0),_xlfn.XLOOKUP(N1515,freq!$A$2:$A$40,freq!$B$2:$B$40,0),_xlfn.XLOOKUP(O1515,freq!$A$2:$A$40,freq!$B$2:$B$40,0),_xlfn.XLOOKUP(P1515,freq!$A$2:$A$40,freq!$B$2:$B$40,0),_xlfn.XLOOKUP(Q1515,freq!$A$2:$A$40,freq!$B$2:$B$40,0),_xlfn.XLOOKUP(R1515,freq!$A$2:$A$40,freq!$B$2:$B$40,0),_xlfn.XLOOKUP(S1515,freq!$A$2:$A$40,freq!$B$2:$B$40,0),_xlfn.XLOOKUP(T1515,freq!$A$2:$A$40,freq!$B$2:$B$40,0),_xlfn.XLOOKUP(U1515,freq!$A$2:$A$40,freq!$B$2:$B$40,0),_xlfn.XLOOKUP(V1515,freq!$A$2:$A$40,freq!$B$2:$B$40,0))</f>
        <v>42.889999999999993</v>
      </c>
    </row>
    <row r="1516" spans="1:23" hidden="1" x14ac:dyDescent="0.35">
      <c r="A1516" s="32" t="s">
        <v>1853</v>
      </c>
      <c r="B1516" s="32" t="s">
        <v>56</v>
      </c>
      <c r="C1516" s="32" t="s">
        <v>30</v>
      </c>
      <c r="D1516" s="32">
        <v>7</v>
      </c>
      <c r="E1516" s="32" t="s">
        <v>44</v>
      </c>
      <c r="F1516" s="32">
        <v>9</v>
      </c>
      <c r="G1516" s="32" t="s">
        <v>58</v>
      </c>
      <c r="H1516" s="32" t="s">
        <v>3</v>
      </c>
      <c r="I1516" s="32" t="s">
        <v>53</v>
      </c>
      <c r="J1516" s="32" t="s">
        <v>28</v>
      </c>
      <c r="K1516" s="32">
        <v>7</v>
      </c>
      <c r="L1516" s="32" t="s">
        <v>31</v>
      </c>
      <c r="M1516" s="32" t="s">
        <v>59</v>
      </c>
      <c r="N1516" s="32" t="s">
        <v>41</v>
      </c>
      <c r="O1516" s="32" t="s">
        <v>29</v>
      </c>
      <c r="P1516" s="32" t="s">
        <v>50</v>
      </c>
      <c r="Q1516" s="32" t="s">
        <v>28</v>
      </c>
      <c r="R1516" s="32">
        <v>3</v>
      </c>
      <c r="S1516" s="32" t="s">
        <v>43</v>
      </c>
      <c r="T1516" s="32">
        <v>0</v>
      </c>
      <c r="U1516" s="32" t="s">
        <v>30</v>
      </c>
      <c r="V1516" s="32" t="s">
        <v>2</v>
      </c>
      <c r="W1516" s="32">
        <f>SUM(_xlfn.XLOOKUP(B1516,freq!$A$2:$A$40,freq!$B$2:$B$40,0),_xlfn.XLOOKUP(C1516,freq!$A$2:$A$40,freq!$B$2:$B$40,0),_xlfn.XLOOKUP(D1516,freq!$A$2:$A$40,freq!$B$2:$B$40,0),_xlfn.XLOOKUP(E1516,freq!$A$2:$A$40,freq!$B$2:$B$40,0),_xlfn.XLOOKUP(F1516,freq!$A$2:$A$40,freq!$B$2:$B$40,0),_xlfn.XLOOKUP(G1516,freq!$A$2:$A$40,freq!$B$2:$B$40,0),_xlfn.XLOOKUP(H1516,freq!$A$2:$A$40,freq!$B$2:$B$40,0),_xlfn.XLOOKUP(I1516,freq!$A$2:$A$40,freq!$B$2:$B$40,0),_xlfn.XLOOKUP(J1516,freq!$A$2:$A$40,freq!$B$2:$B$40,0),_xlfn.XLOOKUP(K1516,freq!$A$2:$A$40,freq!$B$2:$B$40,0),_xlfn.XLOOKUP(L1516,freq!$A$2:$A$40,freq!$B$2:$B$40,0),_xlfn.XLOOKUP(M1516,freq!$A$2:$A$40,freq!$B$2:$B$40,0),_xlfn.XLOOKUP(N1516,freq!$A$2:$A$40,freq!$B$2:$B$40,0),_xlfn.XLOOKUP(O1516,freq!$A$2:$A$40,freq!$B$2:$B$40,0),_xlfn.XLOOKUP(P1516,freq!$A$2:$A$40,freq!$B$2:$B$40,0),_xlfn.XLOOKUP(Q1516,freq!$A$2:$A$40,freq!$B$2:$B$40,0),_xlfn.XLOOKUP(R1516,freq!$A$2:$A$40,freq!$B$2:$B$40,0),_xlfn.XLOOKUP(S1516,freq!$A$2:$A$40,freq!$B$2:$B$40,0),_xlfn.XLOOKUP(T1516,freq!$A$2:$A$40,freq!$B$2:$B$40,0),_xlfn.XLOOKUP(U1516,freq!$A$2:$A$40,freq!$B$2:$B$40,0),_xlfn.XLOOKUP(V1516,freq!$A$2:$A$40,freq!$B$2:$B$40,0))</f>
        <v>42.87</v>
      </c>
    </row>
    <row r="1517" spans="1:23" hidden="1" x14ac:dyDescent="0.35">
      <c r="A1517" s="32" t="s">
        <v>532</v>
      </c>
      <c r="B1517" s="32" t="s">
        <v>45</v>
      </c>
      <c r="C1517" s="32" t="s">
        <v>34</v>
      </c>
      <c r="D1517" s="32" t="s">
        <v>32</v>
      </c>
      <c r="E1517" s="32" t="s">
        <v>32</v>
      </c>
      <c r="F1517" s="32" t="s">
        <v>53</v>
      </c>
      <c r="G1517" s="32" t="s">
        <v>34</v>
      </c>
      <c r="H1517" s="32" t="s">
        <v>38</v>
      </c>
      <c r="I1517" s="32" t="s">
        <v>29</v>
      </c>
      <c r="J1517" s="32">
        <v>9</v>
      </c>
      <c r="K1517" s="32" t="s">
        <v>36</v>
      </c>
      <c r="L1517" s="32" t="s">
        <v>28</v>
      </c>
      <c r="M1517" s="32">
        <v>9</v>
      </c>
      <c r="N1517" s="32" t="s">
        <v>33</v>
      </c>
      <c r="O1517" s="32">
        <v>6</v>
      </c>
      <c r="P1517" s="32" t="s">
        <v>33</v>
      </c>
      <c r="Q1517" s="32" t="s">
        <v>38</v>
      </c>
      <c r="R1517" s="32">
        <v>1</v>
      </c>
      <c r="S1517" s="32" t="s">
        <v>4</v>
      </c>
      <c r="T1517" s="32">
        <v>6</v>
      </c>
      <c r="U1517" s="32" t="s">
        <v>48</v>
      </c>
      <c r="V1517" s="32" t="s">
        <v>0</v>
      </c>
      <c r="W1517" s="32">
        <f>SUM(_xlfn.XLOOKUP(B1517,freq!$A$2:$A$40,freq!$B$2:$B$40,0),_xlfn.XLOOKUP(C1517,freq!$A$2:$A$40,freq!$B$2:$B$40,0),_xlfn.XLOOKUP(D1517,freq!$A$2:$A$40,freq!$B$2:$B$40,0),_xlfn.XLOOKUP(E1517,freq!$A$2:$A$40,freq!$B$2:$B$40,0),_xlfn.XLOOKUP(F1517,freq!$A$2:$A$40,freq!$B$2:$B$40,0),_xlfn.XLOOKUP(G1517,freq!$A$2:$A$40,freq!$B$2:$B$40,0),_xlfn.XLOOKUP(H1517,freq!$A$2:$A$40,freq!$B$2:$B$40,0),_xlfn.XLOOKUP(I1517,freq!$A$2:$A$40,freq!$B$2:$B$40,0),_xlfn.XLOOKUP(J1517,freq!$A$2:$A$40,freq!$B$2:$B$40,0),_xlfn.XLOOKUP(K1517,freq!$A$2:$A$40,freq!$B$2:$B$40,0),_xlfn.XLOOKUP(L1517,freq!$A$2:$A$40,freq!$B$2:$B$40,0),_xlfn.XLOOKUP(M1517,freq!$A$2:$A$40,freq!$B$2:$B$40,0),_xlfn.XLOOKUP(N1517,freq!$A$2:$A$40,freq!$B$2:$B$40,0),_xlfn.XLOOKUP(O1517,freq!$A$2:$A$40,freq!$B$2:$B$40,0),_xlfn.XLOOKUP(P1517,freq!$A$2:$A$40,freq!$B$2:$B$40,0),_xlfn.XLOOKUP(Q1517,freq!$A$2:$A$40,freq!$B$2:$B$40,0),_xlfn.XLOOKUP(R1517,freq!$A$2:$A$40,freq!$B$2:$B$40,0),_xlfn.XLOOKUP(S1517,freq!$A$2:$A$40,freq!$B$2:$B$40,0),_xlfn.XLOOKUP(T1517,freq!$A$2:$A$40,freq!$B$2:$B$40,0),_xlfn.XLOOKUP(U1517,freq!$A$2:$A$40,freq!$B$2:$B$40,0),_xlfn.XLOOKUP(V1517,freq!$A$2:$A$40,freq!$B$2:$B$40,0))</f>
        <v>42.839999999999996</v>
      </c>
    </row>
    <row r="1518" spans="1:23" hidden="1" x14ac:dyDescent="0.35">
      <c r="A1518" s="32" t="s">
        <v>909</v>
      </c>
      <c r="B1518" s="32">
        <v>1</v>
      </c>
      <c r="C1518" s="32" t="s">
        <v>32</v>
      </c>
      <c r="D1518" s="32" t="s">
        <v>32</v>
      </c>
      <c r="E1518" s="32">
        <v>4</v>
      </c>
      <c r="F1518" s="32" t="s">
        <v>45</v>
      </c>
      <c r="G1518" s="32" t="s">
        <v>35</v>
      </c>
      <c r="H1518" s="32" t="s">
        <v>30</v>
      </c>
      <c r="I1518" s="32" t="s">
        <v>34</v>
      </c>
      <c r="J1518" s="32">
        <v>9</v>
      </c>
      <c r="K1518" s="32" t="s">
        <v>33</v>
      </c>
      <c r="L1518" s="32">
        <v>0</v>
      </c>
      <c r="M1518" s="32" t="s">
        <v>58</v>
      </c>
      <c r="N1518" s="32" t="s">
        <v>50</v>
      </c>
      <c r="O1518" s="32">
        <v>9</v>
      </c>
      <c r="P1518" s="32">
        <v>6</v>
      </c>
      <c r="Q1518" s="32" t="s">
        <v>43</v>
      </c>
      <c r="R1518" s="32">
        <v>3</v>
      </c>
      <c r="S1518" s="32">
        <v>6</v>
      </c>
      <c r="T1518" s="32" t="s">
        <v>45</v>
      </c>
      <c r="U1518" s="32">
        <v>5</v>
      </c>
      <c r="V1518" s="32" t="s">
        <v>41</v>
      </c>
      <c r="W1518" s="32">
        <f>SUM(_xlfn.XLOOKUP(B1518,freq!$A$2:$A$40,freq!$B$2:$B$40,0),_xlfn.XLOOKUP(C1518,freq!$A$2:$A$40,freq!$B$2:$B$40,0),_xlfn.XLOOKUP(D1518,freq!$A$2:$A$40,freq!$B$2:$B$40,0),_xlfn.XLOOKUP(E1518,freq!$A$2:$A$40,freq!$B$2:$B$40,0),_xlfn.XLOOKUP(F1518,freq!$A$2:$A$40,freq!$B$2:$B$40,0),_xlfn.XLOOKUP(G1518,freq!$A$2:$A$40,freq!$B$2:$B$40,0),_xlfn.XLOOKUP(H1518,freq!$A$2:$A$40,freq!$B$2:$B$40,0),_xlfn.XLOOKUP(I1518,freq!$A$2:$A$40,freq!$B$2:$B$40,0),_xlfn.XLOOKUP(J1518,freq!$A$2:$A$40,freq!$B$2:$B$40,0),_xlfn.XLOOKUP(K1518,freq!$A$2:$A$40,freq!$B$2:$B$40,0),_xlfn.XLOOKUP(L1518,freq!$A$2:$A$40,freq!$B$2:$B$40,0),_xlfn.XLOOKUP(M1518,freq!$A$2:$A$40,freq!$B$2:$B$40,0),_xlfn.XLOOKUP(N1518,freq!$A$2:$A$40,freq!$B$2:$B$40,0),_xlfn.XLOOKUP(O1518,freq!$A$2:$A$40,freq!$B$2:$B$40,0),_xlfn.XLOOKUP(P1518,freq!$A$2:$A$40,freq!$B$2:$B$40,0),_xlfn.XLOOKUP(Q1518,freq!$A$2:$A$40,freq!$B$2:$B$40,0),_xlfn.XLOOKUP(R1518,freq!$A$2:$A$40,freq!$B$2:$B$40,0),_xlfn.XLOOKUP(S1518,freq!$A$2:$A$40,freq!$B$2:$B$40,0),_xlfn.XLOOKUP(T1518,freq!$A$2:$A$40,freq!$B$2:$B$40,0),_xlfn.XLOOKUP(U1518,freq!$A$2:$A$40,freq!$B$2:$B$40,0),_xlfn.XLOOKUP(V1518,freq!$A$2:$A$40,freq!$B$2:$B$40,0))</f>
        <v>42.839999999999996</v>
      </c>
    </row>
    <row r="1519" spans="1:23" hidden="1" x14ac:dyDescent="0.35">
      <c r="A1519" s="32" t="s">
        <v>1975</v>
      </c>
      <c r="B1519" s="32" t="s">
        <v>3</v>
      </c>
      <c r="C1519" s="32">
        <v>6</v>
      </c>
      <c r="D1519" s="32">
        <v>4</v>
      </c>
      <c r="E1519" s="32">
        <v>1</v>
      </c>
      <c r="F1519" s="32" t="s">
        <v>33</v>
      </c>
      <c r="G1519" s="32" t="s">
        <v>28</v>
      </c>
      <c r="H1519" s="32" t="s">
        <v>33</v>
      </c>
      <c r="I1519" s="32" t="s">
        <v>41</v>
      </c>
      <c r="J1519" s="32" t="s">
        <v>50</v>
      </c>
      <c r="K1519" s="32" t="s">
        <v>37</v>
      </c>
      <c r="L1519" s="32" t="s">
        <v>2</v>
      </c>
      <c r="M1519" s="32" t="s">
        <v>34</v>
      </c>
      <c r="N1519" s="32" t="s">
        <v>40</v>
      </c>
      <c r="O1519" s="32" t="s">
        <v>32</v>
      </c>
      <c r="P1519" s="32" t="s">
        <v>35</v>
      </c>
      <c r="Q1519" s="32" t="s">
        <v>49</v>
      </c>
      <c r="R1519" s="32">
        <v>8</v>
      </c>
      <c r="S1519" s="32">
        <v>9</v>
      </c>
      <c r="T1519" s="32">
        <v>9</v>
      </c>
      <c r="U1519" s="32" t="s">
        <v>49</v>
      </c>
      <c r="V1519" s="32" t="s">
        <v>42</v>
      </c>
      <c r="W1519" s="32">
        <f>SUM(_xlfn.XLOOKUP(B1519,freq!$A$2:$A$40,freq!$B$2:$B$40,0),_xlfn.XLOOKUP(C1519,freq!$A$2:$A$40,freq!$B$2:$B$40,0),_xlfn.XLOOKUP(D1519,freq!$A$2:$A$40,freq!$B$2:$B$40,0),_xlfn.XLOOKUP(E1519,freq!$A$2:$A$40,freq!$B$2:$B$40,0),_xlfn.XLOOKUP(F1519,freq!$A$2:$A$40,freq!$B$2:$B$40,0),_xlfn.XLOOKUP(G1519,freq!$A$2:$A$40,freq!$B$2:$B$40,0),_xlfn.XLOOKUP(H1519,freq!$A$2:$A$40,freq!$B$2:$B$40,0),_xlfn.XLOOKUP(I1519,freq!$A$2:$A$40,freq!$B$2:$B$40,0),_xlfn.XLOOKUP(J1519,freq!$A$2:$A$40,freq!$B$2:$B$40,0),_xlfn.XLOOKUP(K1519,freq!$A$2:$A$40,freq!$B$2:$B$40,0),_xlfn.XLOOKUP(L1519,freq!$A$2:$A$40,freq!$B$2:$B$40,0),_xlfn.XLOOKUP(M1519,freq!$A$2:$A$40,freq!$B$2:$B$40,0),_xlfn.XLOOKUP(N1519,freq!$A$2:$A$40,freq!$B$2:$B$40,0),_xlfn.XLOOKUP(O1519,freq!$A$2:$A$40,freq!$B$2:$B$40,0),_xlfn.XLOOKUP(P1519,freq!$A$2:$A$40,freq!$B$2:$B$40,0),_xlfn.XLOOKUP(Q1519,freq!$A$2:$A$40,freq!$B$2:$B$40,0),_xlfn.XLOOKUP(R1519,freq!$A$2:$A$40,freq!$B$2:$B$40,0),_xlfn.XLOOKUP(S1519,freq!$A$2:$A$40,freq!$B$2:$B$40,0),_xlfn.XLOOKUP(T1519,freq!$A$2:$A$40,freq!$B$2:$B$40,0),_xlfn.XLOOKUP(U1519,freq!$A$2:$A$40,freq!$B$2:$B$40,0),_xlfn.XLOOKUP(V1519,freq!$A$2:$A$40,freq!$B$2:$B$40,0))</f>
        <v>42.8</v>
      </c>
    </row>
    <row r="1520" spans="1:23" hidden="1" x14ac:dyDescent="0.35">
      <c r="A1520" s="32" t="s">
        <v>828</v>
      </c>
      <c r="B1520" s="32">
        <v>0</v>
      </c>
      <c r="C1520" s="32" t="s">
        <v>0</v>
      </c>
      <c r="D1520" s="32">
        <v>7</v>
      </c>
      <c r="E1520" s="32" t="s">
        <v>40</v>
      </c>
      <c r="F1520" s="32" t="s">
        <v>37</v>
      </c>
      <c r="G1520" s="32">
        <v>1</v>
      </c>
      <c r="H1520" s="32" t="s">
        <v>2</v>
      </c>
      <c r="I1520" s="32" t="s">
        <v>43</v>
      </c>
      <c r="J1520" s="32">
        <v>2</v>
      </c>
      <c r="K1520" s="32">
        <v>9</v>
      </c>
      <c r="L1520" s="32" t="s">
        <v>48</v>
      </c>
      <c r="M1520" s="32" t="s">
        <v>3</v>
      </c>
      <c r="N1520" s="32">
        <v>5</v>
      </c>
      <c r="O1520" s="32" t="s">
        <v>36</v>
      </c>
      <c r="P1520" s="32" t="s">
        <v>36</v>
      </c>
      <c r="Q1520" s="32" t="s">
        <v>59</v>
      </c>
      <c r="R1520" s="32" t="s">
        <v>53</v>
      </c>
      <c r="S1520" s="32" t="s">
        <v>59</v>
      </c>
      <c r="T1520" s="32" t="s">
        <v>32</v>
      </c>
      <c r="U1520" s="32" t="s">
        <v>28</v>
      </c>
      <c r="V1520" s="32" t="s">
        <v>40</v>
      </c>
      <c r="W1520" s="32">
        <f>SUM(_xlfn.XLOOKUP(B1520,freq!$A$2:$A$40,freq!$B$2:$B$40,0),_xlfn.XLOOKUP(C1520,freq!$A$2:$A$40,freq!$B$2:$B$40,0),_xlfn.XLOOKUP(D1520,freq!$A$2:$A$40,freq!$B$2:$B$40,0),_xlfn.XLOOKUP(E1520,freq!$A$2:$A$40,freq!$B$2:$B$40,0),_xlfn.XLOOKUP(F1520,freq!$A$2:$A$40,freq!$B$2:$B$40,0),_xlfn.XLOOKUP(G1520,freq!$A$2:$A$40,freq!$B$2:$B$40,0),_xlfn.XLOOKUP(H1520,freq!$A$2:$A$40,freq!$B$2:$B$40,0),_xlfn.XLOOKUP(I1520,freq!$A$2:$A$40,freq!$B$2:$B$40,0),_xlfn.XLOOKUP(J1520,freq!$A$2:$A$40,freq!$B$2:$B$40,0),_xlfn.XLOOKUP(K1520,freq!$A$2:$A$40,freq!$B$2:$B$40,0),_xlfn.XLOOKUP(L1520,freq!$A$2:$A$40,freq!$B$2:$B$40,0),_xlfn.XLOOKUP(M1520,freq!$A$2:$A$40,freq!$B$2:$B$40,0),_xlfn.XLOOKUP(N1520,freq!$A$2:$A$40,freq!$B$2:$B$40,0),_xlfn.XLOOKUP(O1520,freq!$A$2:$A$40,freq!$B$2:$B$40,0),_xlfn.XLOOKUP(P1520,freq!$A$2:$A$40,freq!$B$2:$B$40,0),_xlfn.XLOOKUP(Q1520,freq!$A$2:$A$40,freq!$B$2:$B$40,0),_xlfn.XLOOKUP(R1520,freq!$A$2:$A$40,freq!$B$2:$B$40,0),_xlfn.XLOOKUP(S1520,freq!$A$2:$A$40,freq!$B$2:$B$40,0),_xlfn.XLOOKUP(T1520,freq!$A$2:$A$40,freq!$B$2:$B$40,0),_xlfn.XLOOKUP(U1520,freq!$A$2:$A$40,freq!$B$2:$B$40,0),_xlfn.XLOOKUP(V1520,freq!$A$2:$A$40,freq!$B$2:$B$40,0))</f>
        <v>42.77</v>
      </c>
    </row>
    <row r="1521" spans="1:23" hidden="1" x14ac:dyDescent="0.35">
      <c r="A1521" s="32" t="s">
        <v>131</v>
      </c>
      <c r="B1521" s="32" t="s">
        <v>53</v>
      </c>
      <c r="C1521" s="32">
        <v>4</v>
      </c>
      <c r="D1521" s="32" t="s">
        <v>58</v>
      </c>
      <c r="E1521" s="32" t="s">
        <v>37</v>
      </c>
      <c r="F1521" s="32" t="s">
        <v>48</v>
      </c>
      <c r="G1521" s="32" t="s">
        <v>36</v>
      </c>
      <c r="H1521" s="32">
        <v>1</v>
      </c>
      <c r="I1521" s="32" t="s">
        <v>58</v>
      </c>
      <c r="J1521" s="32" t="s">
        <v>38</v>
      </c>
      <c r="K1521" s="32" t="s">
        <v>0</v>
      </c>
      <c r="L1521" s="32">
        <v>8</v>
      </c>
      <c r="M1521" s="32" t="s">
        <v>31</v>
      </c>
      <c r="N1521" s="32" t="s">
        <v>49</v>
      </c>
      <c r="O1521" s="32" t="s">
        <v>35</v>
      </c>
      <c r="P1521" s="32" t="s">
        <v>46</v>
      </c>
      <c r="Q1521" s="32" t="s">
        <v>33</v>
      </c>
      <c r="R1521" s="32">
        <v>7</v>
      </c>
      <c r="S1521" s="32" t="s">
        <v>58</v>
      </c>
      <c r="T1521" s="32">
        <v>7</v>
      </c>
      <c r="U1521" s="32" t="s">
        <v>58</v>
      </c>
      <c r="V1521" s="32" t="s">
        <v>32</v>
      </c>
      <c r="W1521" s="32">
        <f>SUM(_xlfn.XLOOKUP(B1521,freq!$A$2:$A$40,freq!$B$2:$B$40,0),_xlfn.XLOOKUP(C1521,freq!$A$2:$A$40,freq!$B$2:$B$40,0),_xlfn.XLOOKUP(D1521,freq!$A$2:$A$40,freq!$B$2:$B$40,0),_xlfn.XLOOKUP(E1521,freq!$A$2:$A$40,freq!$B$2:$B$40,0),_xlfn.XLOOKUP(F1521,freq!$A$2:$A$40,freq!$B$2:$B$40,0),_xlfn.XLOOKUP(G1521,freq!$A$2:$A$40,freq!$B$2:$B$40,0),_xlfn.XLOOKUP(H1521,freq!$A$2:$A$40,freq!$B$2:$B$40,0),_xlfn.XLOOKUP(I1521,freq!$A$2:$A$40,freq!$B$2:$B$40,0),_xlfn.XLOOKUP(J1521,freq!$A$2:$A$40,freq!$B$2:$B$40,0),_xlfn.XLOOKUP(K1521,freq!$A$2:$A$40,freq!$B$2:$B$40,0),_xlfn.XLOOKUP(L1521,freq!$A$2:$A$40,freq!$B$2:$B$40,0),_xlfn.XLOOKUP(M1521,freq!$A$2:$A$40,freq!$B$2:$B$40,0),_xlfn.XLOOKUP(N1521,freq!$A$2:$A$40,freq!$B$2:$B$40,0),_xlfn.XLOOKUP(O1521,freq!$A$2:$A$40,freq!$B$2:$B$40,0),_xlfn.XLOOKUP(P1521,freq!$A$2:$A$40,freq!$B$2:$B$40,0),_xlfn.XLOOKUP(Q1521,freq!$A$2:$A$40,freq!$B$2:$B$40,0),_xlfn.XLOOKUP(R1521,freq!$A$2:$A$40,freq!$B$2:$B$40,0),_xlfn.XLOOKUP(S1521,freq!$A$2:$A$40,freq!$B$2:$B$40,0),_xlfn.XLOOKUP(T1521,freq!$A$2:$A$40,freq!$B$2:$B$40,0),_xlfn.XLOOKUP(U1521,freq!$A$2:$A$40,freq!$B$2:$B$40,0),_xlfn.XLOOKUP(V1521,freq!$A$2:$A$40,freq!$B$2:$B$40,0))</f>
        <v>42.760000000000005</v>
      </c>
    </row>
    <row r="1522" spans="1:23" hidden="1" x14ac:dyDescent="0.35">
      <c r="A1522" s="32" t="s">
        <v>1284</v>
      </c>
      <c r="B1522" s="32" t="s">
        <v>56</v>
      </c>
      <c r="C1522" s="32" t="s">
        <v>59</v>
      </c>
      <c r="D1522" s="32" t="s">
        <v>3</v>
      </c>
      <c r="E1522" s="32" t="s">
        <v>59</v>
      </c>
      <c r="F1522" s="32" t="s">
        <v>30</v>
      </c>
      <c r="G1522" s="32" t="s">
        <v>30</v>
      </c>
      <c r="H1522" s="32">
        <v>0</v>
      </c>
      <c r="I1522" s="32" t="s">
        <v>28</v>
      </c>
      <c r="J1522" s="32" t="s">
        <v>1</v>
      </c>
      <c r="K1522" s="32" t="s">
        <v>38</v>
      </c>
      <c r="L1522" s="32" t="s">
        <v>42</v>
      </c>
      <c r="M1522" s="32">
        <v>1</v>
      </c>
      <c r="N1522" s="32">
        <v>3</v>
      </c>
      <c r="O1522" s="32" t="s">
        <v>1</v>
      </c>
      <c r="P1522" s="32" t="s">
        <v>44</v>
      </c>
      <c r="Q1522" s="32">
        <v>2</v>
      </c>
      <c r="R1522" s="32">
        <v>6</v>
      </c>
      <c r="S1522" s="32">
        <v>0</v>
      </c>
      <c r="T1522" s="32" t="s">
        <v>36</v>
      </c>
      <c r="U1522" s="32">
        <v>8</v>
      </c>
      <c r="V1522" s="32">
        <v>4</v>
      </c>
      <c r="W1522" s="32">
        <f>SUM(_xlfn.XLOOKUP(B1522,freq!$A$2:$A$40,freq!$B$2:$B$40,0),_xlfn.XLOOKUP(C1522,freq!$A$2:$A$40,freq!$B$2:$B$40,0),_xlfn.XLOOKUP(D1522,freq!$A$2:$A$40,freq!$B$2:$B$40,0),_xlfn.XLOOKUP(E1522,freq!$A$2:$A$40,freq!$B$2:$B$40,0),_xlfn.XLOOKUP(F1522,freq!$A$2:$A$40,freq!$B$2:$B$40,0),_xlfn.XLOOKUP(G1522,freq!$A$2:$A$40,freq!$B$2:$B$40,0),_xlfn.XLOOKUP(H1522,freq!$A$2:$A$40,freq!$B$2:$B$40,0),_xlfn.XLOOKUP(I1522,freq!$A$2:$A$40,freq!$B$2:$B$40,0),_xlfn.XLOOKUP(J1522,freq!$A$2:$A$40,freq!$B$2:$B$40,0),_xlfn.XLOOKUP(K1522,freq!$A$2:$A$40,freq!$B$2:$B$40,0),_xlfn.XLOOKUP(L1522,freq!$A$2:$A$40,freq!$B$2:$B$40,0),_xlfn.XLOOKUP(M1522,freq!$A$2:$A$40,freq!$B$2:$B$40,0),_xlfn.XLOOKUP(N1522,freq!$A$2:$A$40,freq!$B$2:$B$40,0),_xlfn.XLOOKUP(O1522,freq!$A$2:$A$40,freq!$B$2:$B$40,0),_xlfn.XLOOKUP(P1522,freq!$A$2:$A$40,freq!$B$2:$B$40,0),_xlfn.XLOOKUP(Q1522,freq!$A$2:$A$40,freq!$B$2:$B$40,0),_xlfn.XLOOKUP(R1522,freq!$A$2:$A$40,freq!$B$2:$B$40,0),_xlfn.XLOOKUP(S1522,freq!$A$2:$A$40,freq!$B$2:$B$40,0),_xlfn.XLOOKUP(T1522,freq!$A$2:$A$40,freq!$B$2:$B$40,0),_xlfn.XLOOKUP(U1522,freq!$A$2:$A$40,freq!$B$2:$B$40,0),_xlfn.XLOOKUP(V1522,freq!$A$2:$A$40,freq!$B$2:$B$40,0))</f>
        <v>42.75</v>
      </c>
    </row>
    <row r="1523" spans="1:23" hidden="1" x14ac:dyDescent="0.35">
      <c r="A1523" s="32" t="s">
        <v>1506</v>
      </c>
      <c r="B1523" s="32">
        <v>5</v>
      </c>
      <c r="C1523" s="32" t="s">
        <v>30</v>
      </c>
      <c r="D1523" s="32" t="s">
        <v>1</v>
      </c>
      <c r="E1523" s="32">
        <v>3</v>
      </c>
      <c r="F1523" s="32" t="s">
        <v>41</v>
      </c>
      <c r="G1523" s="32">
        <v>8</v>
      </c>
      <c r="H1523" s="32" t="s">
        <v>36</v>
      </c>
      <c r="I1523" s="32">
        <v>4</v>
      </c>
      <c r="J1523" s="32" t="s">
        <v>3</v>
      </c>
      <c r="K1523" s="32">
        <v>4</v>
      </c>
      <c r="L1523" s="32" t="s">
        <v>41</v>
      </c>
      <c r="M1523" s="32">
        <v>4</v>
      </c>
      <c r="N1523" s="32" t="s">
        <v>38</v>
      </c>
      <c r="O1523" s="32" t="s">
        <v>28</v>
      </c>
      <c r="P1523" s="32">
        <v>6</v>
      </c>
      <c r="Q1523" s="32" t="s">
        <v>0</v>
      </c>
      <c r="R1523" s="32" t="s">
        <v>29</v>
      </c>
      <c r="S1523" s="32" t="s">
        <v>56</v>
      </c>
      <c r="T1523" s="32" t="s">
        <v>28</v>
      </c>
      <c r="U1523" s="32" t="s">
        <v>58</v>
      </c>
      <c r="V1523" s="32" t="s">
        <v>1</v>
      </c>
      <c r="W1523" s="32">
        <f>SUM(_xlfn.XLOOKUP(B1523,freq!$A$2:$A$40,freq!$B$2:$B$40,0),_xlfn.XLOOKUP(C1523,freq!$A$2:$A$40,freq!$B$2:$B$40,0),_xlfn.XLOOKUP(D1523,freq!$A$2:$A$40,freq!$B$2:$B$40,0),_xlfn.XLOOKUP(E1523,freq!$A$2:$A$40,freq!$B$2:$B$40,0),_xlfn.XLOOKUP(F1523,freq!$A$2:$A$40,freq!$B$2:$B$40,0),_xlfn.XLOOKUP(G1523,freq!$A$2:$A$40,freq!$B$2:$B$40,0),_xlfn.XLOOKUP(H1523,freq!$A$2:$A$40,freq!$B$2:$B$40,0),_xlfn.XLOOKUP(I1523,freq!$A$2:$A$40,freq!$B$2:$B$40,0),_xlfn.XLOOKUP(J1523,freq!$A$2:$A$40,freq!$B$2:$B$40,0),_xlfn.XLOOKUP(K1523,freq!$A$2:$A$40,freq!$B$2:$B$40,0),_xlfn.XLOOKUP(L1523,freq!$A$2:$A$40,freq!$B$2:$B$40,0),_xlfn.XLOOKUP(M1523,freq!$A$2:$A$40,freq!$B$2:$B$40,0),_xlfn.XLOOKUP(N1523,freq!$A$2:$A$40,freq!$B$2:$B$40,0),_xlfn.XLOOKUP(O1523,freq!$A$2:$A$40,freq!$B$2:$B$40,0),_xlfn.XLOOKUP(P1523,freq!$A$2:$A$40,freq!$B$2:$B$40,0),_xlfn.XLOOKUP(Q1523,freq!$A$2:$A$40,freq!$B$2:$B$40,0),_xlfn.XLOOKUP(R1523,freq!$A$2:$A$40,freq!$B$2:$B$40,0),_xlfn.XLOOKUP(S1523,freq!$A$2:$A$40,freq!$B$2:$B$40,0),_xlfn.XLOOKUP(T1523,freq!$A$2:$A$40,freq!$B$2:$B$40,0),_xlfn.XLOOKUP(U1523,freq!$A$2:$A$40,freq!$B$2:$B$40,0),_xlfn.XLOOKUP(V1523,freq!$A$2:$A$40,freq!$B$2:$B$40,0))</f>
        <v>42.730000000000004</v>
      </c>
    </row>
    <row r="1524" spans="1:23" hidden="1" x14ac:dyDescent="0.35">
      <c r="A1524" s="32" t="s">
        <v>680</v>
      </c>
      <c r="B1524" s="32">
        <v>5</v>
      </c>
      <c r="C1524" s="32">
        <v>9</v>
      </c>
      <c r="D1524" s="32">
        <v>9</v>
      </c>
      <c r="E1524" s="32" t="s">
        <v>40</v>
      </c>
      <c r="F1524" s="32" t="s">
        <v>41</v>
      </c>
      <c r="G1524" s="32">
        <v>9</v>
      </c>
      <c r="H1524" s="32" t="s">
        <v>31</v>
      </c>
      <c r="I1524" s="32" t="s">
        <v>40</v>
      </c>
      <c r="J1524" s="32" t="s">
        <v>38</v>
      </c>
      <c r="K1524" s="32" t="s">
        <v>36</v>
      </c>
      <c r="L1524" s="32" t="s">
        <v>43</v>
      </c>
      <c r="M1524" s="32" t="s">
        <v>32</v>
      </c>
      <c r="N1524" s="32" t="s">
        <v>36</v>
      </c>
      <c r="O1524" s="32" t="s">
        <v>34</v>
      </c>
      <c r="P1524" s="32" t="s">
        <v>56</v>
      </c>
      <c r="Q1524" s="32">
        <v>3</v>
      </c>
      <c r="R1524" s="32" t="s">
        <v>31</v>
      </c>
      <c r="S1524" s="32">
        <v>6</v>
      </c>
      <c r="T1524" s="32" t="s">
        <v>35</v>
      </c>
      <c r="U1524" s="32">
        <v>6</v>
      </c>
      <c r="V1524" s="32" t="s">
        <v>30</v>
      </c>
      <c r="W1524" s="32">
        <f>SUM(_xlfn.XLOOKUP(B1524,freq!$A$2:$A$40,freq!$B$2:$B$40,0),_xlfn.XLOOKUP(C1524,freq!$A$2:$A$40,freq!$B$2:$B$40,0),_xlfn.XLOOKUP(D1524,freq!$A$2:$A$40,freq!$B$2:$B$40,0),_xlfn.XLOOKUP(E1524,freq!$A$2:$A$40,freq!$B$2:$B$40,0),_xlfn.XLOOKUP(F1524,freq!$A$2:$A$40,freq!$B$2:$B$40,0),_xlfn.XLOOKUP(G1524,freq!$A$2:$A$40,freq!$B$2:$B$40,0),_xlfn.XLOOKUP(H1524,freq!$A$2:$A$40,freq!$B$2:$B$40,0),_xlfn.XLOOKUP(I1524,freq!$A$2:$A$40,freq!$B$2:$B$40,0),_xlfn.XLOOKUP(J1524,freq!$A$2:$A$40,freq!$B$2:$B$40,0),_xlfn.XLOOKUP(K1524,freq!$A$2:$A$40,freq!$B$2:$B$40,0),_xlfn.XLOOKUP(L1524,freq!$A$2:$A$40,freq!$B$2:$B$40,0),_xlfn.XLOOKUP(M1524,freq!$A$2:$A$40,freq!$B$2:$B$40,0),_xlfn.XLOOKUP(N1524,freq!$A$2:$A$40,freq!$B$2:$B$40,0),_xlfn.XLOOKUP(O1524,freq!$A$2:$A$40,freq!$B$2:$B$40,0),_xlfn.XLOOKUP(P1524,freq!$A$2:$A$40,freq!$B$2:$B$40,0),_xlfn.XLOOKUP(Q1524,freq!$A$2:$A$40,freq!$B$2:$B$40,0),_xlfn.XLOOKUP(R1524,freq!$A$2:$A$40,freq!$B$2:$B$40,0),_xlfn.XLOOKUP(S1524,freq!$A$2:$A$40,freq!$B$2:$B$40,0),_xlfn.XLOOKUP(T1524,freq!$A$2:$A$40,freq!$B$2:$B$40,0),_xlfn.XLOOKUP(U1524,freq!$A$2:$A$40,freq!$B$2:$B$40,0),_xlfn.XLOOKUP(V1524,freq!$A$2:$A$40,freq!$B$2:$B$40,0))</f>
        <v>42.73</v>
      </c>
    </row>
    <row r="1525" spans="1:23" hidden="1" x14ac:dyDescent="0.35">
      <c r="A1525" s="32" t="s">
        <v>825</v>
      </c>
      <c r="B1525" s="32" t="s">
        <v>46</v>
      </c>
      <c r="C1525" s="32" t="s">
        <v>36</v>
      </c>
      <c r="D1525" s="32" t="s">
        <v>50</v>
      </c>
      <c r="E1525" s="32" t="s">
        <v>30</v>
      </c>
      <c r="F1525" s="32">
        <v>0</v>
      </c>
      <c r="G1525" s="32">
        <v>8</v>
      </c>
      <c r="H1525" s="32" t="s">
        <v>58</v>
      </c>
      <c r="I1525" s="32">
        <v>9</v>
      </c>
      <c r="J1525" s="32" t="s">
        <v>29</v>
      </c>
      <c r="K1525" s="32" t="s">
        <v>3</v>
      </c>
      <c r="L1525" s="32">
        <v>3</v>
      </c>
      <c r="M1525" s="32" t="s">
        <v>3</v>
      </c>
      <c r="N1525" s="32" t="s">
        <v>58</v>
      </c>
      <c r="O1525" s="32" t="s">
        <v>32</v>
      </c>
      <c r="P1525" s="32" t="s">
        <v>33</v>
      </c>
      <c r="Q1525" s="32" t="s">
        <v>43</v>
      </c>
      <c r="R1525" s="32" t="s">
        <v>48</v>
      </c>
      <c r="S1525" s="32" t="s">
        <v>2</v>
      </c>
      <c r="T1525" s="32" t="s">
        <v>33</v>
      </c>
      <c r="U1525" s="32">
        <v>8</v>
      </c>
      <c r="V1525" s="32" t="s">
        <v>43</v>
      </c>
      <c r="W1525" s="32">
        <f>SUM(_xlfn.XLOOKUP(B1525,freq!$A$2:$A$40,freq!$B$2:$B$40,0),_xlfn.XLOOKUP(C1525,freq!$A$2:$A$40,freq!$B$2:$B$40,0),_xlfn.XLOOKUP(D1525,freq!$A$2:$A$40,freq!$B$2:$B$40,0),_xlfn.XLOOKUP(E1525,freq!$A$2:$A$40,freq!$B$2:$B$40,0),_xlfn.XLOOKUP(F1525,freq!$A$2:$A$40,freq!$B$2:$B$40,0),_xlfn.XLOOKUP(G1525,freq!$A$2:$A$40,freq!$B$2:$B$40,0),_xlfn.XLOOKUP(H1525,freq!$A$2:$A$40,freq!$B$2:$B$40,0),_xlfn.XLOOKUP(I1525,freq!$A$2:$A$40,freq!$B$2:$B$40,0),_xlfn.XLOOKUP(J1525,freq!$A$2:$A$40,freq!$B$2:$B$40,0),_xlfn.XLOOKUP(K1525,freq!$A$2:$A$40,freq!$B$2:$B$40,0),_xlfn.XLOOKUP(L1525,freq!$A$2:$A$40,freq!$B$2:$B$40,0),_xlfn.XLOOKUP(M1525,freq!$A$2:$A$40,freq!$B$2:$B$40,0),_xlfn.XLOOKUP(N1525,freq!$A$2:$A$40,freq!$B$2:$B$40,0),_xlfn.XLOOKUP(O1525,freq!$A$2:$A$40,freq!$B$2:$B$40,0),_xlfn.XLOOKUP(P1525,freq!$A$2:$A$40,freq!$B$2:$B$40,0),_xlfn.XLOOKUP(Q1525,freq!$A$2:$A$40,freq!$B$2:$B$40,0),_xlfn.XLOOKUP(R1525,freq!$A$2:$A$40,freq!$B$2:$B$40,0),_xlfn.XLOOKUP(S1525,freq!$A$2:$A$40,freq!$B$2:$B$40,0),_xlfn.XLOOKUP(T1525,freq!$A$2:$A$40,freq!$B$2:$B$40,0),_xlfn.XLOOKUP(U1525,freq!$A$2:$A$40,freq!$B$2:$B$40,0),_xlfn.XLOOKUP(V1525,freq!$A$2:$A$40,freq!$B$2:$B$40,0))</f>
        <v>42.72</v>
      </c>
    </row>
    <row r="1526" spans="1:23" hidden="1" x14ac:dyDescent="0.35">
      <c r="A1526" s="32" t="s">
        <v>1411</v>
      </c>
      <c r="B1526" s="32" t="s">
        <v>53</v>
      </c>
      <c r="C1526" s="32" t="s">
        <v>53</v>
      </c>
      <c r="D1526" s="32" t="s">
        <v>38</v>
      </c>
      <c r="E1526" s="32" t="s">
        <v>4</v>
      </c>
      <c r="F1526" s="32" t="s">
        <v>4</v>
      </c>
      <c r="G1526" s="32">
        <v>5</v>
      </c>
      <c r="H1526" s="32">
        <v>0</v>
      </c>
      <c r="I1526" s="32">
        <v>4</v>
      </c>
      <c r="J1526" s="32" t="s">
        <v>33</v>
      </c>
      <c r="K1526" s="32">
        <v>2</v>
      </c>
      <c r="L1526" s="32" t="s">
        <v>33</v>
      </c>
      <c r="M1526" s="32">
        <v>5</v>
      </c>
      <c r="N1526" s="32" t="s">
        <v>41</v>
      </c>
      <c r="O1526" s="32" t="s">
        <v>3</v>
      </c>
      <c r="P1526" s="32" t="s">
        <v>36</v>
      </c>
      <c r="Q1526" s="32" t="s">
        <v>56</v>
      </c>
      <c r="R1526" s="32" t="s">
        <v>31</v>
      </c>
      <c r="S1526" s="32">
        <v>2</v>
      </c>
      <c r="T1526" s="32" t="s">
        <v>0</v>
      </c>
      <c r="U1526" s="32" t="s">
        <v>0</v>
      </c>
      <c r="V1526" s="32" t="s">
        <v>31</v>
      </c>
      <c r="W1526" s="32">
        <f>SUM(_xlfn.XLOOKUP(B1526,freq!$A$2:$A$40,freq!$B$2:$B$40,0),_xlfn.XLOOKUP(C1526,freq!$A$2:$A$40,freq!$B$2:$B$40,0),_xlfn.XLOOKUP(D1526,freq!$A$2:$A$40,freq!$B$2:$B$40,0),_xlfn.XLOOKUP(E1526,freq!$A$2:$A$40,freq!$B$2:$B$40,0),_xlfn.XLOOKUP(F1526,freq!$A$2:$A$40,freq!$B$2:$B$40,0),_xlfn.XLOOKUP(G1526,freq!$A$2:$A$40,freq!$B$2:$B$40,0),_xlfn.XLOOKUP(H1526,freq!$A$2:$A$40,freq!$B$2:$B$40,0),_xlfn.XLOOKUP(I1526,freq!$A$2:$A$40,freq!$B$2:$B$40,0),_xlfn.XLOOKUP(J1526,freq!$A$2:$A$40,freq!$B$2:$B$40,0),_xlfn.XLOOKUP(K1526,freq!$A$2:$A$40,freq!$B$2:$B$40,0),_xlfn.XLOOKUP(L1526,freq!$A$2:$A$40,freq!$B$2:$B$40,0),_xlfn.XLOOKUP(M1526,freq!$A$2:$A$40,freq!$B$2:$B$40,0),_xlfn.XLOOKUP(N1526,freq!$A$2:$A$40,freq!$B$2:$B$40,0),_xlfn.XLOOKUP(O1526,freq!$A$2:$A$40,freq!$B$2:$B$40,0),_xlfn.XLOOKUP(P1526,freq!$A$2:$A$40,freq!$B$2:$B$40,0),_xlfn.XLOOKUP(Q1526,freq!$A$2:$A$40,freq!$B$2:$B$40,0),_xlfn.XLOOKUP(R1526,freq!$A$2:$A$40,freq!$B$2:$B$40,0),_xlfn.XLOOKUP(S1526,freq!$A$2:$A$40,freq!$B$2:$B$40,0),_xlfn.XLOOKUP(T1526,freq!$A$2:$A$40,freq!$B$2:$B$40,0),_xlfn.XLOOKUP(U1526,freq!$A$2:$A$40,freq!$B$2:$B$40,0),_xlfn.XLOOKUP(V1526,freq!$A$2:$A$40,freq!$B$2:$B$40,0))</f>
        <v>42.680000000000007</v>
      </c>
    </row>
    <row r="1527" spans="1:23" hidden="1" x14ac:dyDescent="0.35">
      <c r="A1527" s="32" t="s">
        <v>61</v>
      </c>
      <c r="B1527" s="32">
        <v>3</v>
      </c>
      <c r="C1527" s="32" t="s">
        <v>58</v>
      </c>
      <c r="D1527" s="32">
        <v>3</v>
      </c>
      <c r="E1527" s="32" t="s">
        <v>40</v>
      </c>
      <c r="F1527" s="32">
        <v>1</v>
      </c>
      <c r="G1527" s="32" t="s">
        <v>45</v>
      </c>
      <c r="H1527" s="32">
        <v>1</v>
      </c>
      <c r="I1527" s="32" t="s">
        <v>31</v>
      </c>
      <c r="J1527" s="32">
        <v>1</v>
      </c>
      <c r="K1527" s="32" t="s">
        <v>34</v>
      </c>
      <c r="L1527" s="32">
        <v>7</v>
      </c>
      <c r="M1527" s="32" t="s">
        <v>59</v>
      </c>
      <c r="N1527" s="32" t="s">
        <v>49</v>
      </c>
      <c r="O1527" s="32" t="s">
        <v>59</v>
      </c>
      <c r="P1527" s="32">
        <v>1</v>
      </c>
      <c r="Q1527" s="32" t="s">
        <v>35</v>
      </c>
      <c r="R1527" s="32">
        <v>9</v>
      </c>
      <c r="S1527" s="32">
        <v>8</v>
      </c>
      <c r="T1527" s="32" t="s">
        <v>2</v>
      </c>
      <c r="U1527" s="32" t="s">
        <v>40</v>
      </c>
      <c r="V1527" s="32">
        <v>4</v>
      </c>
      <c r="W1527" s="32">
        <f>SUM(_xlfn.XLOOKUP(B1527,freq!$A$2:$A$40,freq!$B$2:$B$40,0),_xlfn.XLOOKUP(C1527,freq!$A$2:$A$40,freq!$B$2:$B$40,0),_xlfn.XLOOKUP(D1527,freq!$A$2:$A$40,freq!$B$2:$B$40,0),_xlfn.XLOOKUP(E1527,freq!$A$2:$A$40,freq!$B$2:$B$40,0),_xlfn.XLOOKUP(F1527,freq!$A$2:$A$40,freq!$B$2:$B$40,0),_xlfn.XLOOKUP(G1527,freq!$A$2:$A$40,freq!$B$2:$B$40,0),_xlfn.XLOOKUP(H1527,freq!$A$2:$A$40,freq!$B$2:$B$40,0),_xlfn.XLOOKUP(I1527,freq!$A$2:$A$40,freq!$B$2:$B$40,0),_xlfn.XLOOKUP(J1527,freq!$A$2:$A$40,freq!$B$2:$B$40,0),_xlfn.XLOOKUP(K1527,freq!$A$2:$A$40,freq!$B$2:$B$40,0),_xlfn.XLOOKUP(L1527,freq!$A$2:$A$40,freq!$B$2:$B$40,0),_xlfn.XLOOKUP(M1527,freq!$A$2:$A$40,freq!$B$2:$B$40,0),_xlfn.XLOOKUP(N1527,freq!$A$2:$A$40,freq!$B$2:$B$40,0),_xlfn.XLOOKUP(O1527,freq!$A$2:$A$40,freq!$B$2:$B$40,0),_xlfn.XLOOKUP(P1527,freq!$A$2:$A$40,freq!$B$2:$B$40,0),_xlfn.XLOOKUP(Q1527,freq!$A$2:$A$40,freq!$B$2:$B$40,0),_xlfn.XLOOKUP(R1527,freq!$A$2:$A$40,freq!$B$2:$B$40,0),_xlfn.XLOOKUP(S1527,freq!$A$2:$A$40,freq!$B$2:$B$40,0),_xlfn.XLOOKUP(T1527,freq!$A$2:$A$40,freq!$B$2:$B$40,0),_xlfn.XLOOKUP(U1527,freq!$A$2:$A$40,freq!$B$2:$B$40,0),_xlfn.XLOOKUP(V1527,freq!$A$2:$A$40,freq!$B$2:$B$40,0))</f>
        <v>42.67</v>
      </c>
    </row>
    <row r="1528" spans="1:23" hidden="1" x14ac:dyDescent="0.35">
      <c r="A1528" s="32" t="s">
        <v>1688</v>
      </c>
      <c r="B1528" s="32" t="s">
        <v>2</v>
      </c>
      <c r="C1528" s="32" t="s">
        <v>2</v>
      </c>
      <c r="D1528" s="32" t="s">
        <v>43</v>
      </c>
      <c r="E1528" s="32" t="s">
        <v>38</v>
      </c>
      <c r="F1528" s="32" t="s">
        <v>33</v>
      </c>
      <c r="G1528" s="32">
        <v>4</v>
      </c>
      <c r="H1528" s="32">
        <v>2</v>
      </c>
      <c r="I1528" s="32" t="s">
        <v>4</v>
      </c>
      <c r="J1528" s="32">
        <v>6</v>
      </c>
      <c r="K1528" s="32" t="s">
        <v>34</v>
      </c>
      <c r="L1528" s="32" t="s">
        <v>50</v>
      </c>
      <c r="M1528" s="32" t="s">
        <v>43</v>
      </c>
      <c r="N1528" s="32" t="s">
        <v>58</v>
      </c>
      <c r="O1528" s="32" t="s">
        <v>37</v>
      </c>
      <c r="P1528" s="32" t="s">
        <v>53</v>
      </c>
      <c r="Q1528" s="32" t="s">
        <v>38</v>
      </c>
      <c r="R1528" s="32" t="s">
        <v>31</v>
      </c>
      <c r="S1528" s="32">
        <v>1</v>
      </c>
      <c r="T1528" s="32" t="s">
        <v>40</v>
      </c>
      <c r="U1528" s="32">
        <v>1</v>
      </c>
      <c r="V1528" s="32">
        <v>6</v>
      </c>
      <c r="W1528" s="32">
        <f>SUM(_xlfn.XLOOKUP(B1528,freq!$A$2:$A$40,freq!$B$2:$B$40,0),_xlfn.XLOOKUP(C1528,freq!$A$2:$A$40,freq!$B$2:$B$40,0),_xlfn.XLOOKUP(D1528,freq!$A$2:$A$40,freq!$B$2:$B$40,0),_xlfn.XLOOKUP(E1528,freq!$A$2:$A$40,freq!$B$2:$B$40,0),_xlfn.XLOOKUP(F1528,freq!$A$2:$A$40,freq!$B$2:$B$40,0),_xlfn.XLOOKUP(G1528,freq!$A$2:$A$40,freq!$B$2:$B$40,0),_xlfn.XLOOKUP(H1528,freq!$A$2:$A$40,freq!$B$2:$B$40,0),_xlfn.XLOOKUP(I1528,freq!$A$2:$A$40,freq!$B$2:$B$40,0),_xlfn.XLOOKUP(J1528,freq!$A$2:$A$40,freq!$B$2:$B$40,0),_xlfn.XLOOKUP(K1528,freq!$A$2:$A$40,freq!$B$2:$B$40,0),_xlfn.XLOOKUP(L1528,freq!$A$2:$A$40,freq!$B$2:$B$40,0),_xlfn.XLOOKUP(M1528,freq!$A$2:$A$40,freq!$B$2:$B$40,0),_xlfn.XLOOKUP(N1528,freq!$A$2:$A$40,freq!$B$2:$B$40,0),_xlfn.XLOOKUP(O1528,freq!$A$2:$A$40,freq!$B$2:$B$40,0),_xlfn.XLOOKUP(P1528,freq!$A$2:$A$40,freq!$B$2:$B$40,0),_xlfn.XLOOKUP(Q1528,freq!$A$2:$A$40,freq!$B$2:$B$40,0),_xlfn.XLOOKUP(R1528,freq!$A$2:$A$40,freq!$B$2:$B$40,0),_xlfn.XLOOKUP(S1528,freq!$A$2:$A$40,freq!$B$2:$B$40,0),_xlfn.XLOOKUP(T1528,freq!$A$2:$A$40,freq!$B$2:$B$40,0),_xlfn.XLOOKUP(U1528,freq!$A$2:$A$40,freq!$B$2:$B$40,0),_xlfn.XLOOKUP(V1528,freq!$A$2:$A$40,freq!$B$2:$B$40,0))</f>
        <v>42.66</v>
      </c>
    </row>
    <row r="1529" spans="1:23" hidden="1" x14ac:dyDescent="0.35">
      <c r="A1529" s="32" t="s">
        <v>718</v>
      </c>
      <c r="B1529" s="32" t="s">
        <v>48</v>
      </c>
      <c r="C1529" s="32" t="s">
        <v>4</v>
      </c>
      <c r="D1529" s="32" t="s">
        <v>38</v>
      </c>
      <c r="E1529" s="32" t="s">
        <v>42</v>
      </c>
      <c r="F1529" s="32" t="s">
        <v>59</v>
      </c>
      <c r="G1529" s="32">
        <v>6</v>
      </c>
      <c r="H1529" s="32" t="s">
        <v>50</v>
      </c>
      <c r="I1529" s="32">
        <v>4</v>
      </c>
      <c r="J1529" s="32">
        <v>9</v>
      </c>
      <c r="K1529" s="32" t="s">
        <v>46</v>
      </c>
      <c r="L1529" s="32">
        <v>5</v>
      </c>
      <c r="M1529" s="32" t="s">
        <v>56</v>
      </c>
      <c r="N1529" s="32" t="s">
        <v>32</v>
      </c>
      <c r="O1529" s="32">
        <v>8</v>
      </c>
      <c r="P1529" s="32" t="s">
        <v>29</v>
      </c>
      <c r="Q1529" s="32">
        <v>0</v>
      </c>
      <c r="R1529" s="32" t="s">
        <v>53</v>
      </c>
      <c r="S1529" s="32" t="s">
        <v>1</v>
      </c>
      <c r="T1529" s="32" t="s">
        <v>44</v>
      </c>
      <c r="U1529" s="32" t="s">
        <v>4</v>
      </c>
      <c r="V1529" s="32" t="s">
        <v>58</v>
      </c>
      <c r="W1529" s="32">
        <f>SUM(_xlfn.XLOOKUP(B1529,freq!$A$2:$A$40,freq!$B$2:$B$40,0),_xlfn.XLOOKUP(C1529,freq!$A$2:$A$40,freq!$B$2:$B$40,0),_xlfn.XLOOKUP(D1529,freq!$A$2:$A$40,freq!$B$2:$B$40,0),_xlfn.XLOOKUP(E1529,freq!$A$2:$A$40,freq!$B$2:$B$40,0),_xlfn.XLOOKUP(F1529,freq!$A$2:$A$40,freq!$B$2:$B$40,0),_xlfn.XLOOKUP(G1529,freq!$A$2:$A$40,freq!$B$2:$B$40,0),_xlfn.XLOOKUP(H1529,freq!$A$2:$A$40,freq!$B$2:$B$40,0),_xlfn.XLOOKUP(I1529,freq!$A$2:$A$40,freq!$B$2:$B$40,0),_xlfn.XLOOKUP(J1529,freq!$A$2:$A$40,freq!$B$2:$B$40,0),_xlfn.XLOOKUP(K1529,freq!$A$2:$A$40,freq!$B$2:$B$40,0),_xlfn.XLOOKUP(L1529,freq!$A$2:$A$40,freq!$B$2:$B$40,0),_xlfn.XLOOKUP(M1529,freq!$A$2:$A$40,freq!$B$2:$B$40,0),_xlfn.XLOOKUP(N1529,freq!$A$2:$A$40,freq!$B$2:$B$40,0),_xlfn.XLOOKUP(O1529,freq!$A$2:$A$40,freq!$B$2:$B$40,0),_xlfn.XLOOKUP(P1529,freq!$A$2:$A$40,freq!$B$2:$B$40,0),_xlfn.XLOOKUP(Q1529,freq!$A$2:$A$40,freq!$B$2:$B$40,0),_xlfn.XLOOKUP(R1529,freq!$A$2:$A$40,freq!$B$2:$B$40,0),_xlfn.XLOOKUP(S1529,freq!$A$2:$A$40,freq!$B$2:$B$40,0),_xlfn.XLOOKUP(T1529,freq!$A$2:$A$40,freq!$B$2:$B$40,0),_xlfn.XLOOKUP(U1529,freq!$A$2:$A$40,freq!$B$2:$B$40,0),_xlfn.XLOOKUP(V1529,freq!$A$2:$A$40,freq!$B$2:$B$40,0))</f>
        <v>42.64</v>
      </c>
    </row>
    <row r="1530" spans="1:23" hidden="1" x14ac:dyDescent="0.35">
      <c r="A1530" s="32" t="s">
        <v>2074</v>
      </c>
      <c r="B1530" s="32" t="s">
        <v>58</v>
      </c>
      <c r="C1530" s="32" t="s">
        <v>3</v>
      </c>
      <c r="D1530" s="32" t="s">
        <v>58</v>
      </c>
      <c r="E1530" s="32" t="s">
        <v>40</v>
      </c>
      <c r="F1530" s="32">
        <v>1</v>
      </c>
      <c r="G1530" s="32" t="s">
        <v>40</v>
      </c>
      <c r="H1530" s="32" t="s">
        <v>38</v>
      </c>
      <c r="I1530" s="32" t="s">
        <v>32</v>
      </c>
      <c r="J1530" s="32" t="s">
        <v>1</v>
      </c>
      <c r="K1530" s="32" t="s">
        <v>37</v>
      </c>
      <c r="L1530" s="32" t="s">
        <v>32</v>
      </c>
      <c r="M1530" s="32">
        <v>2</v>
      </c>
      <c r="N1530" s="32" t="s">
        <v>50</v>
      </c>
      <c r="O1530" s="32" t="s">
        <v>3</v>
      </c>
      <c r="P1530" s="32" t="s">
        <v>28</v>
      </c>
      <c r="Q1530" s="32">
        <v>3</v>
      </c>
      <c r="R1530" s="32">
        <v>1</v>
      </c>
      <c r="S1530" s="32" t="s">
        <v>4</v>
      </c>
      <c r="T1530" s="32" t="s">
        <v>42</v>
      </c>
      <c r="U1530" s="32" t="s">
        <v>50</v>
      </c>
      <c r="V1530" s="32" t="s">
        <v>4</v>
      </c>
      <c r="W1530" s="32">
        <f>SUM(_xlfn.XLOOKUP(B1530,freq!$A$2:$A$40,freq!$B$2:$B$40,0),_xlfn.XLOOKUP(C1530,freq!$A$2:$A$40,freq!$B$2:$B$40,0),_xlfn.XLOOKUP(D1530,freq!$A$2:$A$40,freq!$B$2:$B$40,0),_xlfn.XLOOKUP(E1530,freq!$A$2:$A$40,freq!$B$2:$B$40,0),_xlfn.XLOOKUP(F1530,freq!$A$2:$A$40,freq!$B$2:$B$40,0),_xlfn.XLOOKUP(G1530,freq!$A$2:$A$40,freq!$B$2:$B$40,0),_xlfn.XLOOKUP(H1530,freq!$A$2:$A$40,freq!$B$2:$B$40,0),_xlfn.XLOOKUP(I1530,freq!$A$2:$A$40,freq!$B$2:$B$40,0),_xlfn.XLOOKUP(J1530,freq!$A$2:$A$40,freq!$B$2:$B$40,0),_xlfn.XLOOKUP(K1530,freq!$A$2:$A$40,freq!$B$2:$B$40,0),_xlfn.XLOOKUP(L1530,freq!$A$2:$A$40,freq!$B$2:$B$40,0),_xlfn.XLOOKUP(M1530,freq!$A$2:$A$40,freq!$B$2:$B$40,0),_xlfn.XLOOKUP(N1530,freq!$A$2:$A$40,freq!$B$2:$B$40,0),_xlfn.XLOOKUP(O1530,freq!$A$2:$A$40,freq!$B$2:$B$40,0),_xlfn.XLOOKUP(P1530,freq!$A$2:$A$40,freq!$B$2:$B$40,0),_xlfn.XLOOKUP(Q1530,freq!$A$2:$A$40,freq!$B$2:$B$40,0),_xlfn.XLOOKUP(R1530,freq!$A$2:$A$40,freq!$B$2:$B$40,0),_xlfn.XLOOKUP(S1530,freq!$A$2:$A$40,freq!$B$2:$B$40,0),_xlfn.XLOOKUP(T1530,freq!$A$2:$A$40,freq!$B$2:$B$40,0),_xlfn.XLOOKUP(U1530,freq!$A$2:$A$40,freq!$B$2:$B$40,0),_xlfn.XLOOKUP(V1530,freq!$A$2:$A$40,freq!$B$2:$B$40,0))</f>
        <v>42.63</v>
      </c>
    </row>
    <row r="1531" spans="1:23" hidden="1" x14ac:dyDescent="0.35">
      <c r="A1531" s="32" t="s">
        <v>761</v>
      </c>
      <c r="B1531" s="32" t="s">
        <v>40</v>
      </c>
      <c r="C1531" s="32" t="s">
        <v>1</v>
      </c>
      <c r="D1531" s="32" t="s">
        <v>50</v>
      </c>
      <c r="E1531" s="32" t="s">
        <v>56</v>
      </c>
      <c r="F1531" s="32">
        <v>8</v>
      </c>
      <c r="G1531" s="32">
        <v>3</v>
      </c>
      <c r="H1531" s="32" t="s">
        <v>59</v>
      </c>
      <c r="I1531" s="32">
        <v>6</v>
      </c>
      <c r="J1531" s="32" t="s">
        <v>42</v>
      </c>
      <c r="K1531" s="32" t="s">
        <v>40</v>
      </c>
      <c r="L1531" s="32">
        <v>8</v>
      </c>
      <c r="M1531" s="32" t="s">
        <v>48</v>
      </c>
      <c r="N1531" s="32" t="s">
        <v>37</v>
      </c>
      <c r="O1531" s="32">
        <v>5</v>
      </c>
      <c r="P1531" s="32" t="s">
        <v>58</v>
      </c>
      <c r="Q1531" s="32" t="s">
        <v>37</v>
      </c>
      <c r="R1531" s="32" t="s">
        <v>49</v>
      </c>
      <c r="S1531" s="32" t="s">
        <v>29</v>
      </c>
      <c r="T1531" s="32" t="s">
        <v>0</v>
      </c>
      <c r="U1531" s="32">
        <v>9</v>
      </c>
      <c r="V1531" s="32" t="s">
        <v>44</v>
      </c>
      <c r="W1531" s="32">
        <f>SUM(_xlfn.XLOOKUP(B1531,freq!$A$2:$A$40,freq!$B$2:$B$40,0),_xlfn.XLOOKUP(C1531,freq!$A$2:$A$40,freq!$B$2:$B$40,0),_xlfn.XLOOKUP(D1531,freq!$A$2:$A$40,freq!$B$2:$B$40,0),_xlfn.XLOOKUP(E1531,freq!$A$2:$A$40,freq!$B$2:$B$40,0),_xlfn.XLOOKUP(F1531,freq!$A$2:$A$40,freq!$B$2:$B$40,0),_xlfn.XLOOKUP(G1531,freq!$A$2:$A$40,freq!$B$2:$B$40,0),_xlfn.XLOOKUP(H1531,freq!$A$2:$A$40,freq!$B$2:$B$40,0),_xlfn.XLOOKUP(I1531,freq!$A$2:$A$40,freq!$B$2:$B$40,0),_xlfn.XLOOKUP(J1531,freq!$A$2:$A$40,freq!$B$2:$B$40,0),_xlfn.XLOOKUP(K1531,freq!$A$2:$A$40,freq!$B$2:$B$40,0),_xlfn.XLOOKUP(L1531,freq!$A$2:$A$40,freq!$B$2:$B$40,0),_xlfn.XLOOKUP(M1531,freq!$A$2:$A$40,freq!$B$2:$B$40,0),_xlfn.XLOOKUP(N1531,freq!$A$2:$A$40,freq!$B$2:$B$40,0),_xlfn.XLOOKUP(O1531,freq!$A$2:$A$40,freq!$B$2:$B$40,0),_xlfn.XLOOKUP(P1531,freq!$A$2:$A$40,freq!$B$2:$B$40,0),_xlfn.XLOOKUP(Q1531,freq!$A$2:$A$40,freq!$B$2:$B$40,0),_xlfn.XLOOKUP(R1531,freq!$A$2:$A$40,freq!$B$2:$B$40,0),_xlfn.XLOOKUP(S1531,freq!$A$2:$A$40,freq!$B$2:$B$40,0),_xlfn.XLOOKUP(T1531,freq!$A$2:$A$40,freq!$B$2:$B$40,0),_xlfn.XLOOKUP(U1531,freq!$A$2:$A$40,freq!$B$2:$B$40,0),_xlfn.XLOOKUP(V1531,freq!$A$2:$A$40,freq!$B$2:$B$40,0))</f>
        <v>42.62</v>
      </c>
    </row>
    <row r="1532" spans="1:23" hidden="1" x14ac:dyDescent="0.35">
      <c r="A1532" s="32" t="s">
        <v>1215</v>
      </c>
      <c r="B1532" s="32">
        <v>9</v>
      </c>
      <c r="C1532" s="32" t="s">
        <v>36</v>
      </c>
      <c r="D1532" s="32" t="s">
        <v>4</v>
      </c>
      <c r="E1532" s="32" t="s">
        <v>36</v>
      </c>
      <c r="F1532" s="32" t="s">
        <v>37</v>
      </c>
      <c r="G1532" s="32" t="s">
        <v>50</v>
      </c>
      <c r="H1532" s="32" t="s">
        <v>38</v>
      </c>
      <c r="I1532" s="32">
        <v>8</v>
      </c>
      <c r="J1532" s="32">
        <v>5</v>
      </c>
      <c r="K1532" s="32" t="s">
        <v>4</v>
      </c>
      <c r="L1532" s="32">
        <v>2</v>
      </c>
      <c r="M1532" s="32">
        <v>6</v>
      </c>
      <c r="N1532" s="32" t="s">
        <v>1</v>
      </c>
      <c r="O1532" s="32" t="s">
        <v>40</v>
      </c>
      <c r="P1532" s="32" t="s">
        <v>50</v>
      </c>
      <c r="Q1532" s="32">
        <v>9</v>
      </c>
      <c r="R1532" s="32" t="s">
        <v>3</v>
      </c>
      <c r="S1532" s="32" t="s">
        <v>36</v>
      </c>
      <c r="T1532" s="32">
        <v>9</v>
      </c>
      <c r="U1532" s="32" t="s">
        <v>44</v>
      </c>
      <c r="V1532" s="32" t="s">
        <v>41</v>
      </c>
      <c r="W1532" s="32">
        <f>SUM(_xlfn.XLOOKUP(B1532,freq!$A$2:$A$40,freq!$B$2:$B$40,0),_xlfn.XLOOKUP(C1532,freq!$A$2:$A$40,freq!$B$2:$B$40,0),_xlfn.XLOOKUP(D1532,freq!$A$2:$A$40,freq!$B$2:$B$40,0),_xlfn.XLOOKUP(E1532,freq!$A$2:$A$40,freq!$B$2:$B$40,0),_xlfn.XLOOKUP(F1532,freq!$A$2:$A$40,freq!$B$2:$B$40,0),_xlfn.XLOOKUP(G1532,freq!$A$2:$A$40,freq!$B$2:$B$40,0),_xlfn.XLOOKUP(H1532,freq!$A$2:$A$40,freq!$B$2:$B$40,0),_xlfn.XLOOKUP(I1532,freq!$A$2:$A$40,freq!$B$2:$B$40,0),_xlfn.XLOOKUP(J1532,freq!$A$2:$A$40,freq!$B$2:$B$40,0),_xlfn.XLOOKUP(K1532,freq!$A$2:$A$40,freq!$B$2:$B$40,0),_xlfn.XLOOKUP(L1532,freq!$A$2:$A$40,freq!$B$2:$B$40,0),_xlfn.XLOOKUP(M1532,freq!$A$2:$A$40,freq!$B$2:$B$40,0),_xlfn.XLOOKUP(N1532,freq!$A$2:$A$40,freq!$B$2:$B$40,0),_xlfn.XLOOKUP(O1532,freq!$A$2:$A$40,freq!$B$2:$B$40,0),_xlfn.XLOOKUP(P1532,freq!$A$2:$A$40,freq!$B$2:$B$40,0),_xlfn.XLOOKUP(Q1532,freq!$A$2:$A$40,freq!$B$2:$B$40,0),_xlfn.XLOOKUP(R1532,freq!$A$2:$A$40,freq!$B$2:$B$40,0),_xlfn.XLOOKUP(S1532,freq!$A$2:$A$40,freq!$B$2:$B$40,0),_xlfn.XLOOKUP(T1532,freq!$A$2:$A$40,freq!$B$2:$B$40,0),_xlfn.XLOOKUP(U1532,freq!$A$2:$A$40,freq!$B$2:$B$40,0),_xlfn.XLOOKUP(V1532,freq!$A$2:$A$40,freq!$B$2:$B$40,0))</f>
        <v>42.62</v>
      </c>
    </row>
    <row r="1533" spans="1:23" hidden="1" x14ac:dyDescent="0.35">
      <c r="A1533" s="32" t="s">
        <v>1538</v>
      </c>
      <c r="B1533" s="32" t="s">
        <v>28</v>
      </c>
      <c r="C1533" s="32" t="s">
        <v>36</v>
      </c>
      <c r="D1533" s="32" t="s">
        <v>58</v>
      </c>
      <c r="E1533" s="32" t="s">
        <v>58</v>
      </c>
      <c r="F1533" s="32" t="s">
        <v>35</v>
      </c>
      <c r="G1533" s="32" t="s">
        <v>31</v>
      </c>
      <c r="H1533" s="32" t="s">
        <v>29</v>
      </c>
      <c r="I1533" s="32" t="s">
        <v>58</v>
      </c>
      <c r="J1533" s="32" t="s">
        <v>36</v>
      </c>
      <c r="K1533" s="32">
        <v>9</v>
      </c>
      <c r="L1533" s="32">
        <v>2</v>
      </c>
      <c r="M1533" s="32" t="s">
        <v>46</v>
      </c>
      <c r="N1533" s="32" t="s">
        <v>29</v>
      </c>
      <c r="O1533" s="32" t="s">
        <v>31</v>
      </c>
      <c r="P1533" s="32" t="s">
        <v>43</v>
      </c>
      <c r="Q1533" s="32" t="s">
        <v>4</v>
      </c>
      <c r="R1533" s="32">
        <v>6</v>
      </c>
      <c r="S1533" s="32" t="s">
        <v>58</v>
      </c>
      <c r="T1533" s="32">
        <v>1</v>
      </c>
      <c r="U1533" s="32" t="s">
        <v>33</v>
      </c>
      <c r="V1533" s="32" t="s">
        <v>30</v>
      </c>
      <c r="W1533" s="32">
        <f>SUM(_xlfn.XLOOKUP(B1533,freq!$A$2:$A$40,freq!$B$2:$B$40,0),_xlfn.XLOOKUP(C1533,freq!$A$2:$A$40,freq!$B$2:$B$40,0),_xlfn.XLOOKUP(D1533,freq!$A$2:$A$40,freq!$B$2:$B$40,0),_xlfn.XLOOKUP(E1533,freq!$A$2:$A$40,freq!$B$2:$B$40,0),_xlfn.XLOOKUP(F1533,freq!$A$2:$A$40,freq!$B$2:$B$40,0),_xlfn.XLOOKUP(G1533,freq!$A$2:$A$40,freq!$B$2:$B$40,0),_xlfn.XLOOKUP(H1533,freq!$A$2:$A$40,freq!$B$2:$B$40,0),_xlfn.XLOOKUP(I1533,freq!$A$2:$A$40,freq!$B$2:$B$40,0),_xlfn.XLOOKUP(J1533,freq!$A$2:$A$40,freq!$B$2:$B$40,0),_xlfn.XLOOKUP(K1533,freq!$A$2:$A$40,freq!$B$2:$B$40,0),_xlfn.XLOOKUP(L1533,freq!$A$2:$A$40,freq!$B$2:$B$40,0),_xlfn.XLOOKUP(M1533,freq!$A$2:$A$40,freq!$B$2:$B$40,0),_xlfn.XLOOKUP(N1533,freq!$A$2:$A$40,freq!$B$2:$B$40,0),_xlfn.XLOOKUP(O1533,freq!$A$2:$A$40,freq!$B$2:$B$40,0),_xlfn.XLOOKUP(P1533,freq!$A$2:$A$40,freq!$B$2:$B$40,0),_xlfn.XLOOKUP(Q1533,freq!$A$2:$A$40,freq!$B$2:$B$40,0),_xlfn.XLOOKUP(R1533,freq!$A$2:$A$40,freq!$B$2:$B$40,0),_xlfn.XLOOKUP(S1533,freq!$A$2:$A$40,freq!$B$2:$B$40,0),_xlfn.XLOOKUP(T1533,freq!$A$2:$A$40,freq!$B$2:$B$40,0),_xlfn.XLOOKUP(U1533,freq!$A$2:$A$40,freq!$B$2:$B$40,0),_xlfn.XLOOKUP(V1533,freq!$A$2:$A$40,freq!$B$2:$B$40,0))</f>
        <v>42.570000000000007</v>
      </c>
    </row>
    <row r="1534" spans="1:23" x14ac:dyDescent="0.35">
      <c r="A1534" s="32" t="s">
        <v>1166</v>
      </c>
      <c r="B1534" s="32" t="s">
        <v>36</v>
      </c>
      <c r="C1534" s="32" t="s">
        <v>3</v>
      </c>
      <c r="D1534" s="32" t="s">
        <v>56</v>
      </c>
      <c r="E1534" s="32">
        <v>4</v>
      </c>
      <c r="F1534" s="32" t="s">
        <v>43</v>
      </c>
      <c r="G1534" s="32" t="s">
        <v>34</v>
      </c>
      <c r="H1534" s="32" t="s">
        <v>4</v>
      </c>
      <c r="I1534" s="32" t="s">
        <v>46</v>
      </c>
      <c r="J1534" s="32" t="s">
        <v>44</v>
      </c>
      <c r="K1534" s="32">
        <v>7</v>
      </c>
      <c r="L1534" s="32" t="s">
        <v>53</v>
      </c>
      <c r="M1534" s="32" t="s">
        <v>56</v>
      </c>
      <c r="N1534" s="32">
        <v>2</v>
      </c>
      <c r="O1534" s="32" t="s">
        <v>42</v>
      </c>
      <c r="P1534" s="32">
        <v>2</v>
      </c>
      <c r="Q1534" s="32" t="s">
        <v>2</v>
      </c>
      <c r="R1534" s="32" t="s">
        <v>0</v>
      </c>
      <c r="S1534" s="32">
        <v>5</v>
      </c>
      <c r="T1534" s="32" t="s">
        <v>43</v>
      </c>
      <c r="U1534" s="32">
        <v>6</v>
      </c>
      <c r="V1534" s="32" t="s">
        <v>53</v>
      </c>
      <c r="W1534" s="32">
        <f>SUM(_xlfn.XLOOKUP(B1534,freq!$A$2:$A$40,freq!$B$2:$B$40,0),_xlfn.XLOOKUP(C1534,freq!$A$2:$A$40,freq!$B$2:$B$40,0),_xlfn.XLOOKUP(D1534,freq!$A$2:$A$40,freq!$B$2:$B$40,0),_xlfn.XLOOKUP(E1534,freq!$A$2:$A$40,freq!$B$2:$B$40,0),_xlfn.XLOOKUP(F1534,freq!$A$2:$A$40,freq!$B$2:$B$40,0),_xlfn.XLOOKUP(G1534,freq!$A$2:$A$40,freq!$B$2:$B$40,0),_xlfn.XLOOKUP(H1534,freq!$A$2:$A$40,freq!$B$2:$B$40,0),_xlfn.XLOOKUP(I1534,freq!$A$2:$A$40,freq!$B$2:$B$40,0),_xlfn.XLOOKUP(J1534,freq!$A$2:$A$40,freq!$B$2:$B$40,0),_xlfn.XLOOKUP(K1534,freq!$A$2:$A$40,freq!$B$2:$B$40,0),_xlfn.XLOOKUP(L1534,freq!$A$2:$A$40,freq!$B$2:$B$40,0),_xlfn.XLOOKUP(M1534,freq!$A$2:$A$40,freq!$B$2:$B$40,0),_xlfn.XLOOKUP(N1534,freq!$A$2:$A$40,freq!$B$2:$B$40,0),_xlfn.XLOOKUP(O1534,freq!$A$2:$A$40,freq!$B$2:$B$40,0),_xlfn.XLOOKUP(P1534,freq!$A$2:$A$40,freq!$B$2:$B$40,0),_xlfn.XLOOKUP(Q1534,freq!$A$2:$A$40,freq!$B$2:$B$40,0),_xlfn.XLOOKUP(R1534,freq!$A$2:$A$40,freq!$B$2:$B$40,0),_xlfn.XLOOKUP(S1534,freq!$A$2:$A$40,freq!$B$2:$B$40,0),_xlfn.XLOOKUP(T1534,freq!$A$2:$A$40,freq!$B$2:$B$40,0),_xlfn.XLOOKUP(U1534,freq!$A$2:$A$40,freq!$B$2:$B$40,0),_xlfn.XLOOKUP(V1534,freq!$A$2:$A$40,freq!$B$2:$B$40,0))</f>
        <v>42.54</v>
      </c>
    </row>
    <row r="1535" spans="1:23" hidden="1" x14ac:dyDescent="0.35">
      <c r="A1535" s="32" t="s">
        <v>1878</v>
      </c>
      <c r="B1535" s="32" t="s">
        <v>30</v>
      </c>
      <c r="C1535" s="32" t="s">
        <v>29</v>
      </c>
      <c r="D1535" s="32" t="s">
        <v>32</v>
      </c>
      <c r="E1535" s="32" t="s">
        <v>34</v>
      </c>
      <c r="F1535" s="32" t="s">
        <v>4</v>
      </c>
      <c r="G1535" s="32">
        <v>6</v>
      </c>
      <c r="H1535" s="32" t="s">
        <v>33</v>
      </c>
      <c r="I1535" s="32" t="s">
        <v>38</v>
      </c>
      <c r="J1535" s="32" t="s">
        <v>40</v>
      </c>
      <c r="K1535" s="32">
        <v>3</v>
      </c>
      <c r="L1535" s="32" t="s">
        <v>58</v>
      </c>
      <c r="M1535" s="32" t="s">
        <v>48</v>
      </c>
      <c r="N1535" s="32" t="s">
        <v>3</v>
      </c>
      <c r="O1535" s="32" t="s">
        <v>41</v>
      </c>
      <c r="P1535" s="32">
        <v>1</v>
      </c>
      <c r="Q1535" s="32" t="s">
        <v>45</v>
      </c>
      <c r="R1535" s="32" t="s">
        <v>49</v>
      </c>
      <c r="S1535" s="32" t="s">
        <v>59</v>
      </c>
      <c r="T1535" s="32">
        <v>1</v>
      </c>
      <c r="U1535" s="32">
        <v>9</v>
      </c>
      <c r="V1535" s="32" t="s">
        <v>49</v>
      </c>
      <c r="W1535" s="32">
        <f>SUM(_xlfn.XLOOKUP(B1535,freq!$A$2:$A$40,freq!$B$2:$B$40,0),_xlfn.XLOOKUP(C1535,freq!$A$2:$A$40,freq!$B$2:$B$40,0),_xlfn.XLOOKUP(D1535,freq!$A$2:$A$40,freq!$B$2:$B$40,0),_xlfn.XLOOKUP(E1535,freq!$A$2:$A$40,freq!$B$2:$B$40,0),_xlfn.XLOOKUP(F1535,freq!$A$2:$A$40,freq!$B$2:$B$40,0),_xlfn.XLOOKUP(G1535,freq!$A$2:$A$40,freq!$B$2:$B$40,0),_xlfn.XLOOKUP(H1535,freq!$A$2:$A$40,freq!$B$2:$B$40,0),_xlfn.XLOOKUP(I1535,freq!$A$2:$A$40,freq!$B$2:$B$40,0),_xlfn.XLOOKUP(J1535,freq!$A$2:$A$40,freq!$B$2:$B$40,0),_xlfn.XLOOKUP(K1535,freq!$A$2:$A$40,freq!$B$2:$B$40,0),_xlfn.XLOOKUP(L1535,freq!$A$2:$A$40,freq!$B$2:$B$40,0),_xlfn.XLOOKUP(M1535,freq!$A$2:$A$40,freq!$B$2:$B$40,0),_xlfn.XLOOKUP(N1535,freq!$A$2:$A$40,freq!$B$2:$B$40,0),_xlfn.XLOOKUP(O1535,freq!$A$2:$A$40,freq!$B$2:$B$40,0),_xlfn.XLOOKUP(P1535,freq!$A$2:$A$40,freq!$B$2:$B$40,0),_xlfn.XLOOKUP(Q1535,freq!$A$2:$A$40,freq!$B$2:$B$40,0),_xlfn.XLOOKUP(R1535,freq!$A$2:$A$40,freq!$B$2:$B$40,0),_xlfn.XLOOKUP(S1535,freq!$A$2:$A$40,freq!$B$2:$B$40,0),_xlfn.XLOOKUP(T1535,freq!$A$2:$A$40,freq!$B$2:$B$40,0),_xlfn.XLOOKUP(U1535,freq!$A$2:$A$40,freq!$B$2:$B$40,0),_xlfn.XLOOKUP(V1535,freq!$A$2:$A$40,freq!$B$2:$B$40,0))</f>
        <v>42.489999999999995</v>
      </c>
    </row>
    <row r="1536" spans="1:23" hidden="1" x14ac:dyDescent="0.35">
      <c r="A1536" s="32" t="s">
        <v>1842</v>
      </c>
      <c r="B1536" s="32" t="s">
        <v>4</v>
      </c>
      <c r="C1536" s="32" t="s">
        <v>0</v>
      </c>
      <c r="D1536" s="32">
        <v>2</v>
      </c>
      <c r="E1536" s="32" t="s">
        <v>44</v>
      </c>
      <c r="F1536" s="32" t="s">
        <v>50</v>
      </c>
      <c r="G1536" s="32" t="s">
        <v>40</v>
      </c>
      <c r="H1536" s="32" t="s">
        <v>37</v>
      </c>
      <c r="I1536" s="32">
        <v>4</v>
      </c>
      <c r="J1536" s="32" t="s">
        <v>36</v>
      </c>
      <c r="K1536" s="32">
        <v>8</v>
      </c>
      <c r="L1536" s="32" t="s">
        <v>34</v>
      </c>
      <c r="M1536" s="32" t="s">
        <v>31</v>
      </c>
      <c r="N1536" s="32" t="s">
        <v>4</v>
      </c>
      <c r="O1536" s="32" t="s">
        <v>56</v>
      </c>
      <c r="P1536" s="32">
        <v>5</v>
      </c>
      <c r="Q1536" s="32" t="s">
        <v>4</v>
      </c>
      <c r="R1536" s="32" t="s">
        <v>30</v>
      </c>
      <c r="S1536" s="32" t="s">
        <v>42</v>
      </c>
      <c r="T1536" s="32" t="s">
        <v>58</v>
      </c>
      <c r="U1536" s="32" t="s">
        <v>53</v>
      </c>
      <c r="V1536" s="32" t="s">
        <v>56</v>
      </c>
      <c r="W1536" s="32">
        <f>SUM(_xlfn.XLOOKUP(B1536,freq!$A$2:$A$40,freq!$B$2:$B$40,0),_xlfn.XLOOKUP(C1536,freq!$A$2:$A$40,freq!$B$2:$B$40,0),_xlfn.XLOOKUP(D1536,freq!$A$2:$A$40,freq!$B$2:$B$40,0),_xlfn.XLOOKUP(E1536,freq!$A$2:$A$40,freq!$B$2:$B$40,0),_xlfn.XLOOKUP(F1536,freq!$A$2:$A$40,freq!$B$2:$B$40,0),_xlfn.XLOOKUP(G1536,freq!$A$2:$A$40,freq!$B$2:$B$40,0),_xlfn.XLOOKUP(H1536,freq!$A$2:$A$40,freq!$B$2:$B$40,0),_xlfn.XLOOKUP(I1536,freq!$A$2:$A$40,freq!$B$2:$B$40,0),_xlfn.XLOOKUP(J1536,freq!$A$2:$A$40,freq!$B$2:$B$40,0),_xlfn.XLOOKUP(K1536,freq!$A$2:$A$40,freq!$B$2:$B$40,0),_xlfn.XLOOKUP(L1536,freq!$A$2:$A$40,freq!$B$2:$B$40,0),_xlfn.XLOOKUP(M1536,freq!$A$2:$A$40,freq!$B$2:$B$40,0),_xlfn.XLOOKUP(N1536,freq!$A$2:$A$40,freq!$B$2:$B$40,0),_xlfn.XLOOKUP(O1536,freq!$A$2:$A$40,freq!$B$2:$B$40,0),_xlfn.XLOOKUP(P1536,freq!$A$2:$A$40,freq!$B$2:$B$40,0),_xlfn.XLOOKUP(Q1536,freq!$A$2:$A$40,freq!$B$2:$B$40,0),_xlfn.XLOOKUP(R1536,freq!$A$2:$A$40,freq!$B$2:$B$40,0),_xlfn.XLOOKUP(S1536,freq!$A$2:$A$40,freq!$B$2:$B$40,0),_xlfn.XLOOKUP(T1536,freq!$A$2:$A$40,freq!$B$2:$B$40,0),_xlfn.XLOOKUP(U1536,freq!$A$2:$A$40,freq!$B$2:$B$40,0),_xlfn.XLOOKUP(V1536,freq!$A$2:$A$40,freq!$B$2:$B$40,0))</f>
        <v>42.47</v>
      </c>
    </row>
    <row r="1537" spans="1:23" hidden="1" x14ac:dyDescent="0.35">
      <c r="A1537" s="32" t="s">
        <v>1324</v>
      </c>
      <c r="B1537" s="32" t="s">
        <v>32</v>
      </c>
      <c r="C1537" s="32" t="s">
        <v>30</v>
      </c>
      <c r="D1537" s="32">
        <v>3</v>
      </c>
      <c r="E1537" s="32" t="s">
        <v>42</v>
      </c>
      <c r="F1537" s="32" t="s">
        <v>41</v>
      </c>
      <c r="G1537" s="32">
        <v>2</v>
      </c>
      <c r="H1537" s="32" t="s">
        <v>50</v>
      </c>
      <c r="I1537" s="32" t="s">
        <v>36</v>
      </c>
      <c r="J1537" s="32" t="s">
        <v>41</v>
      </c>
      <c r="K1537" s="32" t="s">
        <v>43</v>
      </c>
      <c r="L1537" s="32" t="s">
        <v>49</v>
      </c>
      <c r="M1537" s="32" t="s">
        <v>29</v>
      </c>
      <c r="N1537" s="32" t="s">
        <v>45</v>
      </c>
      <c r="O1537" s="32" t="s">
        <v>33</v>
      </c>
      <c r="P1537" s="32" t="s">
        <v>33</v>
      </c>
      <c r="Q1537" s="32" t="s">
        <v>45</v>
      </c>
      <c r="R1537" s="32">
        <v>7</v>
      </c>
      <c r="S1537" s="32">
        <v>9</v>
      </c>
      <c r="T1537" s="32" t="s">
        <v>59</v>
      </c>
      <c r="U1537" s="32">
        <v>4</v>
      </c>
      <c r="V1537" s="32" t="s">
        <v>49</v>
      </c>
      <c r="W1537" s="32">
        <f>SUM(_xlfn.XLOOKUP(B1537,freq!$A$2:$A$40,freq!$B$2:$B$40,0),_xlfn.XLOOKUP(C1537,freq!$A$2:$A$40,freq!$B$2:$B$40,0),_xlfn.XLOOKUP(D1537,freq!$A$2:$A$40,freq!$B$2:$B$40,0),_xlfn.XLOOKUP(E1537,freq!$A$2:$A$40,freq!$B$2:$B$40,0),_xlfn.XLOOKUP(F1537,freq!$A$2:$A$40,freq!$B$2:$B$40,0),_xlfn.XLOOKUP(G1537,freq!$A$2:$A$40,freq!$B$2:$B$40,0),_xlfn.XLOOKUP(H1537,freq!$A$2:$A$40,freq!$B$2:$B$40,0),_xlfn.XLOOKUP(I1537,freq!$A$2:$A$40,freq!$B$2:$B$40,0),_xlfn.XLOOKUP(J1537,freq!$A$2:$A$40,freq!$B$2:$B$40,0),_xlfn.XLOOKUP(K1537,freq!$A$2:$A$40,freq!$B$2:$B$40,0),_xlfn.XLOOKUP(L1537,freq!$A$2:$A$40,freq!$B$2:$B$40,0),_xlfn.XLOOKUP(M1537,freq!$A$2:$A$40,freq!$B$2:$B$40,0),_xlfn.XLOOKUP(N1537,freq!$A$2:$A$40,freq!$B$2:$B$40,0),_xlfn.XLOOKUP(O1537,freq!$A$2:$A$40,freq!$B$2:$B$40,0),_xlfn.XLOOKUP(P1537,freq!$A$2:$A$40,freq!$B$2:$B$40,0),_xlfn.XLOOKUP(Q1537,freq!$A$2:$A$40,freq!$B$2:$B$40,0),_xlfn.XLOOKUP(R1537,freq!$A$2:$A$40,freq!$B$2:$B$40,0),_xlfn.XLOOKUP(S1537,freq!$A$2:$A$40,freq!$B$2:$B$40,0),_xlfn.XLOOKUP(T1537,freq!$A$2:$A$40,freq!$B$2:$B$40,0),_xlfn.XLOOKUP(U1537,freq!$A$2:$A$40,freq!$B$2:$B$40,0),_xlfn.XLOOKUP(V1537,freq!$A$2:$A$40,freq!$B$2:$B$40,0))</f>
        <v>42.44</v>
      </c>
    </row>
    <row r="1538" spans="1:23" hidden="1" x14ac:dyDescent="0.35">
      <c r="A1538" s="32" t="s">
        <v>1840</v>
      </c>
      <c r="B1538" s="32">
        <v>7</v>
      </c>
      <c r="C1538" s="32" t="s">
        <v>40</v>
      </c>
      <c r="D1538" s="32" t="s">
        <v>59</v>
      </c>
      <c r="E1538" s="32" t="s">
        <v>44</v>
      </c>
      <c r="F1538" s="32">
        <v>8</v>
      </c>
      <c r="G1538" s="32">
        <v>7</v>
      </c>
      <c r="H1538" s="32">
        <v>7</v>
      </c>
      <c r="I1538" s="32" t="s">
        <v>34</v>
      </c>
      <c r="J1538" s="32" t="s">
        <v>0</v>
      </c>
      <c r="K1538" s="32" t="s">
        <v>44</v>
      </c>
      <c r="L1538" s="32" t="s">
        <v>45</v>
      </c>
      <c r="M1538" s="32" t="s">
        <v>43</v>
      </c>
      <c r="N1538" s="32" t="s">
        <v>4</v>
      </c>
      <c r="O1538" s="32" t="s">
        <v>35</v>
      </c>
      <c r="P1538" s="32" t="s">
        <v>49</v>
      </c>
      <c r="Q1538" s="32" t="s">
        <v>30</v>
      </c>
      <c r="R1538" s="32">
        <v>5</v>
      </c>
      <c r="S1538" s="32" t="s">
        <v>32</v>
      </c>
      <c r="T1538" s="32" t="s">
        <v>58</v>
      </c>
      <c r="U1538" s="32" t="s">
        <v>38</v>
      </c>
      <c r="V1538" s="32" t="s">
        <v>59</v>
      </c>
      <c r="W1538" s="32">
        <f>SUM(_xlfn.XLOOKUP(B1538,freq!$A$2:$A$40,freq!$B$2:$B$40,0),_xlfn.XLOOKUP(C1538,freq!$A$2:$A$40,freq!$B$2:$B$40,0),_xlfn.XLOOKUP(D1538,freq!$A$2:$A$40,freq!$B$2:$B$40,0),_xlfn.XLOOKUP(E1538,freq!$A$2:$A$40,freq!$B$2:$B$40,0),_xlfn.XLOOKUP(F1538,freq!$A$2:$A$40,freq!$B$2:$B$40,0),_xlfn.XLOOKUP(G1538,freq!$A$2:$A$40,freq!$B$2:$B$40,0),_xlfn.XLOOKUP(H1538,freq!$A$2:$A$40,freq!$B$2:$B$40,0),_xlfn.XLOOKUP(I1538,freq!$A$2:$A$40,freq!$B$2:$B$40,0),_xlfn.XLOOKUP(J1538,freq!$A$2:$A$40,freq!$B$2:$B$40,0),_xlfn.XLOOKUP(K1538,freq!$A$2:$A$40,freq!$B$2:$B$40,0),_xlfn.XLOOKUP(L1538,freq!$A$2:$A$40,freq!$B$2:$B$40,0),_xlfn.XLOOKUP(M1538,freq!$A$2:$A$40,freq!$B$2:$B$40,0),_xlfn.XLOOKUP(N1538,freq!$A$2:$A$40,freq!$B$2:$B$40,0),_xlfn.XLOOKUP(O1538,freq!$A$2:$A$40,freq!$B$2:$B$40,0),_xlfn.XLOOKUP(P1538,freq!$A$2:$A$40,freq!$B$2:$B$40,0),_xlfn.XLOOKUP(Q1538,freq!$A$2:$A$40,freq!$B$2:$B$40,0),_xlfn.XLOOKUP(R1538,freq!$A$2:$A$40,freq!$B$2:$B$40,0),_xlfn.XLOOKUP(S1538,freq!$A$2:$A$40,freq!$B$2:$B$40,0),_xlfn.XLOOKUP(T1538,freq!$A$2:$A$40,freq!$B$2:$B$40,0),_xlfn.XLOOKUP(U1538,freq!$A$2:$A$40,freq!$B$2:$B$40,0),_xlfn.XLOOKUP(V1538,freq!$A$2:$A$40,freq!$B$2:$B$40,0))</f>
        <v>42.42</v>
      </c>
    </row>
    <row r="1539" spans="1:23" hidden="1" x14ac:dyDescent="0.35">
      <c r="A1539" s="32" t="s">
        <v>732</v>
      </c>
      <c r="B1539" s="32" t="s">
        <v>2</v>
      </c>
      <c r="C1539" s="32">
        <v>4</v>
      </c>
      <c r="D1539" s="32">
        <v>6</v>
      </c>
      <c r="E1539" s="32" t="s">
        <v>34</v>
      </c>
      <c r="F1539" s="32">
        <v>5</v>
      </c>
      <c r="G1539" s="32" t="s">
        <v>46</v>
      </c>
      <c r="H1539" s="32">
        <v>7</v>
      </c>
      <c r="I1539" s="32" t="s">
        <v>1</v>
      </c>
      <c r="J1539" s="32">
        <v>7</v>
      </c>
      <c r="K1539" s="32" t="s">
        <v>36</v>
      </c>
      <c r="L1539" s="32">
        <v>2</v>
      </c>
      <c r="M1539" s="32">
        <v>9</v>
      </c>
      <c r="N1539" s="32" t="s">
        <v>40</v>
      </c>
      <c r="O1539" s="32">
        <v>6</v>
      </c>
      <c r="P1539" s="32">
        <v>4</v>
      </c>
      <c r="Q1539" s="32" t="s">
        <v>49</v>
      </c>
      <c r="R1539" s="32" t="s">
        <v>3</v>
      </c>
      <c r="S1539" s="32" t="s">
        <v>58</v>
      </c>
      <c r="T1539" s="32" t="s">
        <v>31</v>
      </c>
      <c r="U1539" s="32" t="s">
        <v>34</v>
      </c>
      <c r="V1539" s="32" t="s">
        <v>41</v>
      </c>
      <c r="W1539" s="32">
        <f>SUM(_xlfn.XLOOKUP(B1539,freq!$A$2:$A$40,freq!$B$2:$B$40,0),_xlfn.XLOOKUP(C1539,freq!$A$2:$A$40,freq!$B$2:$B$40,0),_xlfn.XLOOKUP(D1539,freq!$A$2:$A$40,freq!$B$2:$B$40,0),_xlfn.XLOOKUP(E1539,freq!$A$2:$A$40,freq!$B$2:$B$40,0),_xlfn.XLOOKUP(F1539,freq!$A$2:$A$40,freq!$B$2:$B$40,0),_xlfn.XLOOKUP(G1539,freq!$A$2:$A$40,freq!$B$2:$B$40,0),_xlfn.XLOOKUP(H1539,freq!$A$2:$A$40,freq!$B$2:$B$40,0),_xlfn.XLOOKUP(I1539,freq!$A$2:$A$40,freq!$B$2:$B$40,0),_xlfn.XLOOKUP(J1539,freq!$A$2:$A$40,freq!$B$2:$B$40,0),_xlfn.XLOOKUP(K1539,freq!$A$2:$A$40,freq!$B$2:$B$40,0),_xlfn.XLOOKUP(L1539,freq!$A$2:$A$40,freq!$B$2:$B$40,0),_xlfn.XLOOKUP(M1539,freq!$A$2:$A$40,freq!$B$2:$B$40,0),_xlfn.XLOOKUP(N1539,freq!$A$2:$A$40,freq!$B$2:$B$40,0),_xlfn.XLOOKUP(O1539,freq!$A$2:$A$40,freq!$B$2:$B$40,0),_xlfn.XLOOKUP(P1539,freq!$A$2:$A$40,freq!$B$2:$B$40,0),_xlfn.XLOOKUP(Q1539,freq!$A$2:$A$40,freq!$B$2:$B$40,0),_xlfn.XLOOKUP(R1539,freq!$A$2:$A$40,freq!$B$2:$B$40,0),_xlfn.XLOOKUP(S1539,freq!$A$2:$A$40,freq!$B$2:$B$40,0),_xlfn.XLOOKUP(T1539,freq!$A$2:$A$40,freq!$B$2:$B$40,0),_xlfn.XLOOKUP(U1539,freq!$A$2:$A$40,freq!$B$2:$B$40,0),_xlfn.XLOOKUP(V1539,freq!$A$2:$A$40,freq!$B$2:$B$40,0))</f>
        <v>42.39</v>
      </c>
    </row>
    <row r="1540" spans="1:23" hidden="1" x14ac:dyDescent="0.35">
      <c r="A1540" s="32" t="s">
        <v>130</v>
      </c>
      <c r="B1540" s="32" t="s">
        <v>29</v>
      </c>
      <c r="C1540" s="32" t="s">
        <v>34</v>
      </c>
      <c r="D1540" s="32" t="s">
        <v>30</v>
      </c>
      <c r="E1540" s="32" t="s">
        <v>49</v>
      </c>
      <c r="F1540" s="32" t="s">
        <v>45</v>
      </c>
      <c r="G1540" s="32">
        <v>9</v>
      </c>
      <c r="H1540" s="32" t="s">
        <v>42</v>
      </c>
      <c r="I1540" s="32" t="s">
        <v>30</v>
      </c>
      <c r="J1540" s="32" t="s">
        <v>3</v>
      </c>
      <c r="K1540" s="32">
        <v>1</v>
      </c>
      <c r="L1540" s="32">
        <v>2</v>
      </c>
      <c r="M1540" s="32" t="s">
        <v>34</v>
      </c>
      <c r="N1540" s="32" t="s">
        <v>58</v>
      </c>
      <c r="O1540" s="32" t="s">
        <v>34</v>
      </c>
      <c r="P1540" s="32">
        <v>5</v>
      </c>
      <c r="Q1540" s="32" t="s">
        <v>3</v>
      </c>
      <c r="R1540" s="32">
        <v>2</v>
      </c>
      <c r="S1540" s="32" t="s">
        <v>4</v>
      </c>
      <c r="T1540" s="32">
        <v>6</v>
      </c>
      <c r="U1540" s="32" t="s">
        <v>34</v>
      </c>
      <c r="V1540" s="32" t="s">
        <v>1</v>
      </c>
      <c r="W1540" s="32">
        <f>SUM(_xlfn.XLOOKUP(B1540,freq!$A$2:$A$40,freq!$B$2:$B$40,0),_xlfn.XLOOKUP(C1540,freq!$A$2:$A$40,freq!$B$2:$B$40,0),_xlfn.XLOOKUP(D1540,freq!$A$2:$A$40,freq!$B$2:$B$40,0),_xlfn.XLOOKUP(E1540,freq!$A$2:$A$40,freq!$B$2:$B$40,0),_xlfn.XLOOKUP(F1540,freq!$A$2:$A$40,freq!$B$2:$B$40,0),_xlfn.XLOOKUP(G1540,freq!$A$2:$A$40,freq!$B$2:$B$40,0),_xlfn.XLOOKUP(H1540,freq!$A$2:$A$40,freq!$B$2:$B$40,0),_xlfn.XLOOKUP(I1540,freq!$A$2:$A$40,freq!$B$2:$B$40,0),_xlfn.XLOOKUP(J1540,freq!$A$2:$A$40,freq!$B$2:$B$40,0),_xlfn.XLOOKUP(K1540,freq!$A$2:$A$40,freq!$B$2:$B$40,0),_xlfn.XLOOKUP(L1540,freq!$A$2:$A$40,freq!$B$2:$B$40,0),_xlfn.XLOOKUP(M1540,freq!$A$2:$A$40,freq!$B$2:$B$40,0),_xlfn.XLOOKUP(N1540,freq!$A$2:$A$40,freq!$B$2:$B$40,0),_xlfn.XLOOKUP(O1540,freq!$A$2:$A$40,freq!$B$2:$B$40,0),_xlfn.XLOOKUP(P1540,freq!$A$2:$A$40,freq!$B$2:$B$40,0),_xlfn.XLOOKUP(Q1540,freq!$A$2:$A$40,freq!$B$2:$B$40,0),_xlfn.XLOOKUP(R1540,freq!$A$2:$A$40,freq!$B$2:$B$40,0),_xlfn.XLOOKUP(S1540,freq!$A$2:$A$40,freq!$B$2:$B$40,0),_xlfn.XLOOKUP(T1540,freq!$A$2:$A$40,freq!$B$2:$B$40,0),_xlfn.XLOOKUP(U1540,freq!$A$2:$A$40,freq!$B$2:$B$40,0),_xlfn.XLOOKUP(V1540,freq!$A$2:$A$40,freq!$B$2:$B$40,0))</f>
        <v>42.33</v>
      </c>
    </row>
    <row r="1541" spans="1:23" hidden="1" x14ac:dyDescent="0.35">
      <c r="A1541" s="32" t="s">
        <v>1996</v>
      </c>
      <c r="B1541" s="32">
        <v>0</v>
      </c>
      <c r="C1541" s="32" t="s">
        <v>41</v>
      </c>
      <c r="D1541" s="32">
        <v>9</v>
      </c>
      <c r="E1541" s="32" t="s">
        <v>33</v>
      </c>
      <c r="F1541" s="32">
        <v>0</v>
      </c>
      <c r="G1541" s="32">
        <v>5</v>
      </c>
      <c r="H1541" s="32" t="s">
        <v>44</v>
      </c>
      <c r="I1541" s="32" t="s">
        <v>2</v>
      </c>
      <c r="J1541" s="32" t="s">
        <v>37</v>
      </c>
      <c r="K1541" s="32" t="s">
        <v>32</v>
      </c>
      <c r="L1541" s="32" t="s">
        <v>53</v>
      </c>
      <c r="M1541" s="32" t="s">
        <v>34</v>
      </c>
      <c r="N1541" s="32" t="s">
        <v>53</v>
      </c>
      <c r="O1541" s="32" t="s">
        <v>43</v>
      </c>
      <c r="P1541" s="32" t="s">
        <v>0</v>
      </c>
      <c r="Q1541" s="32" t="s">
        <v>36</v>
      </c>
      <c r="R1541" s="32" t="s">
        <v>42</v>
      </c>
      <c r="S1541" s="32">
        <v>9</v>
      </c>
      <c r="T1541" s="32" t="s">
        <v>38</v>
      </c>
      <c r="U1541" s="32" t="s">
        <v>28</v>
      </c>
      <c r="V1541" s="32" t="s">
        <v>1</v>
      </c>
      <c r="W1541" s="32">
        <f>SUM(_xlfn.XLOOKUP(B1541,freq!$A$2:$A$40,freq!$B$2:$B$40,0),_xlfn.XLOOKUP(C1541,freq!$A$2:$A$40,freq!$B$2:$B$40,0),_xlfn.XLOOKUP(D1541,freq!$A$2:$A$40,freq!$B$2:$B$40,0),_xlfn.XLOOKUP(E1541,freq!$A$2:$A$40,freq!$B$2:$B$40,0),_xlfn.XLOOKUP(F1541,freq!$A$2:$A$40,freq!$B$2:$B$40,0),_xlfn.XLOOKUP(G1541,freq!$A$2:$A$40,freq!$B$2:$B$40,0),_xlfn.XLOOKUP(H1541,freq!$A$2:$A$40,freq!$B$2:$B$40,0),_xlfn.XLOOKUP(I1541,freq!$A$2:$A$40,freq!$B$2:$B$40,0),_xlfn.XLOOKUP(J1541,freq!$A$2:$A$40,freq!$B$2:$B$40,0),_xlfn.XLOOKUP(K1541,freq!$A$2:$A$40,freq!$B$2:$B$40,0),_xlfn.XLOOKUP(L1541,freq!$A$2:$A$40,freq!$B$2:$B$40,0),_xlfn.XLOOKUP(M1541,freq!$A$2:$A$40,freq!$B$2:$B$40,0),_xlfn.XLOOKUP(N1541,freq!$A$2:$A$40,freq!$B$2:$B$40,0),_xlfn.XLOOKUP(O1541,freq!$A$2:$A$40,freq!$B$2:$B$40,0),_xlfn.XLOOKUP(P1541,freq!$A$2:$A$40,freq!$B$2:$B$40,0),_xlfn.XLOOKUP(Q1541,freq!$A$2:$A$40,freq!$B$2:$B$40,0),_xlfn.XLOOKUP(R1541,freq!$A$2:$A$40,freq!$B$2:$B$40,0),_xlfn.XLOOKUP(S1541,freq!$A$2:$A$40,freq!$B$2:$B$40,0),_xlfn.XLOOKUP(T1541,freq!$A$2:$A$40,freq!$B$2:$B$40,0),_xlfn.XLOOKUP(U1541,freq!$A$2:$A$40,freq!$B$2:$B$40,0),_xlfn.XLOOKUP(V1541,freq!$A$2:$A$40,freq!$B$2:$B$40,0))</f>
        <v>42.309999999999995</v>
      </c>
    </row>
    <row r="1542" spans="1:23" hidden="1" x14ac:dyDescent="0.35">
      <c r="A1542" s="32" t="s">
        <v>1091</v>
      </c>
      <c r="B1542" s="32" t="s">
        <v>50</v>
      </c>
      <c r="C1542" s="32" t="s">
        <v>3</v>
      </c>
      <c r="D1542" s="32" t="s">
        <v>34</v>
      </c>
      <c r="E1542" s="32" t="s">
        <v>37</v>
      </c>
      <c r="F1542" s="32">
        <v>2</v>
      </c>
      <c r="G1542" s="32">
        <v>8</v>
      </c>
      <c r="H1542" s="32" t="s">
        <v>43</v>
      </c>
      <c r="I1542" s="32" t="s">
        <v>49</v>
      </c>
      <c r="J1542" s="32">
        <v>5</v>
      </c>
      <c r="K1542" s="32" t="s">
        <v>29</v>
      </c>
      <c r="L1542" s="32" t="s">
        <v>59</v>
      </c>
      <c r="M1542" s="32">
        <v>9</v>
      </c>
      <c r="N1542" s="32" t="s">
        <v>49</v>
      </c>
      <c r="O1542" s="32">
        <v>7</v>
      </c>
      <c r="P1542" s="32">
        <v>8</v>
      </c>
      <c r="Q1542" s="32" t="s">
        <v>53</v>
      </c>
      <c r="R1542" s="32" t="s">
        <v>34</v>
      </c>
      <c r="S1542" s="32" t="s">
        <v>59</v>
      </c>
      <c r="T1542" s="32" t="s">
        <v>3</v>
      </c>
      <c r="U1542" s="32" t="s">
        <v>37</v>
      </c>
      <c r="V1542" s="32" t="s">
        <v>48</v>
      </c>
      <c r="W1542" s="32">
        <f>SUM(_xlfn.XLOOKUP(B1542,freq!$A$2:$A$40,freq!$B$2:$B$40,0),_xlfn.XLOOKUP(C1542,freq!$A$2:$A$40,freq!$B$2:$B$40,0),_xlfn.XLOOKUP(D1542,freq!$A$2:$A$40,freq!$B$2:$B$40,0),_xlfn.XLOOKUP(E1542,freq!$A$2:$A$40,freq!$B$2:$B$40,0),_xlfn.XLOOKUP(F1542,freq!$A$2:$A$40,freq!$B$2:$B$40,0),_xlfn.XLOOKUP(G1542,freq!$A$2:$A$40,freq!$B$2:$B$40,0),_xlfn.XLOOKUP(H1542,freq!$A$2:$A$40,freq!$B$2:$B$40,0),_xlfn.XLOOKUP(I1542,freq!$A$2:$A$40,freq!$B$2:$B$40,0),_xlfn.XLOOKUP(J1542,freq!$A$2:$A$40,freq!$B$2:$B$40,0),_xlfn.XLOOKUP(K1542,freq!$A$2:$A$40,freq!$B$2:$B$40,0),_xlfn.XLOOKUP(L1542,freq!$A$2:$A$40,freq!$B$2:$B$40,0),_xlfn.XLOOKUP(M1542,freq!$A$2:$A$40,freq!$B$2:$B$40,0),_xlfn.XLOOKUP(N1542,freq!$A$2:$A$40,freq!$B$2:$B$40,0),_xlfn.XLOOKUP(O1542,freq!$A$2:$A$40,freq!$B$2:$B$40,0),_xlfn.XLOOKUP(P1542,freq!$A$2:$A$40,freq!$B$2:$B$40,0),_xlfn.XLOOKUP(Q1542,freq!$A$2:$A$40,freq!$B$2:$B$40,0),_xlfn.XLOOKUP(R1542,freq!$A$2:$A$40,freq!$B$2:$B$40,0),_xlfn.XLOOKUP(S1542,freq!$A$2:$A$40,freq!$B$2:$B$40,0),_xlfn.XLOOKUP(T1542,freq!$A$2:$A$40,freq!$B$2:$B$40,0),_xlfn.XLOOKUP(U1542,freq!$A$2:$A$40,freq!$B$2:$B$40,0),_xlfn.XLOOKUP(V1542,freq!$A$2:$A$40,freq!$B$2:$B$40,0))</f>
        <v>42.300000000000004</v>
      </c>
    </row>
    <row r="1543" spans="1:23" hidden="1" x14ac:dyDescent="0.35">
      <c r="A1543" s="32" t="s">
        <v>1408</v>
      </c>
      <c r="B1543" s="32" t="s">
        <v>32</v>
      </c>
      <c r="C1543" s="32">
        <v>9</v>
      </c>
      <c r="D1543" s="32" t="s">
        <v>43</v>
      </c>
      <c r="E1543" s="32" t="s">
        <v>56</v>
      </c>
      <c r="F1543" s="32">
        <v>0</v>
      </c>
      <c r="G1543" s="32">
        <v>5</v>
      </c>
      <c r="H1543" s="32">
        <v>4</v>
      </c>
      <c r="I1543" s="32">
        <v>0</v>
      </c>
      <c r="J1543" s="32" t="s">
        <v>36</v>
      </c>
      <c r="K1543" s="32" t="s">
        <v>48</v>
      </c>
      <c r="L1543" s="32">
        <v>9</v>
      </c>
      <c r="M1543" s="32">
        <v>9</v>
      </c>
      <c r="N1543" s="32" t="s">
        <v>44</v>
      </c>
      <c r="O1543" s="32" t="s">
        <v>41</v>
      </c>
      <c r="P1543" s="32" t="s">
        <v>44</v>
      </c>
      <c r="Q1543" s="32" t="s">
        <v>37</v>
      </c>
      <c r="R1543" s="32" t="s">
        <v>28</v>
      </c>
      <c r="S1543" s="32">
        <v>0</v>
      </c>
      <c r="T1543" s="32">
        <v>0</v>
      </c>
      <c r="U1543" s="32" t="s">
        <v>48</v>
      </c>
      <c r="V1543" s="32" t="s">
        <v>58</v>
      </c>
      <c r="W1543" s="32">
        <f>SUM(_xlfn.XLOOKUP(B1543,freq!$A$2:$A$40,freq!$B$2:$B$40,0),_xlfn.XLOOKUP(C1543,freq!$A$2:$A$40,freq!$B$2:$B$40,0),_xlfn.XLOOKUP(D1543,freq!$A$2:$A$40,freq!$B$2:$B$40,0),_xlfn.XLOOKUP(E1543,freq!$A$2:$A$40,freq!$B$2:$B$40,0),_xlfn.XLOOKUP(F1543,freq!$A$2:$A$40,freq!$B$2:$B$40,0),_xlfn.XLOOKUP(G1543,freq!$A$2:$A$40,freq!$B$2:$B$40,0),_xlfn.XLOOKUP(H1543,freq!$A$2:$A$40,freq!$B$2:$B$40,0),_xlfn.XLOOKUP(I1543,freq!$A$2:$A$40,freq!$B$2:$B$40,0),_xlfn.XLOOKUP(J1543,freq!$A$2:$A$40,freq!$B$2:$B$40,0),_xlfn.XLOOKUP(K1543,freq!$A$2:$A$40,freq!$B$2:$B$40,0),_xlfn.XLOOKUP(L1543,freq!$A$2:$A$40,freq!$B$2:$B$40,0),_xlfn.XLOOKUP(M1543,freq!$A$2:$A$40,freq!$B$2:$B$40,0),_xlfn.XLOOKUP(N1543,freq!$A$2:$A$40,freq!$B$2:$B$40,0),_xlfn.XLOOKUP(O1543,freq!$A$2:$A$40,freq!$B$2:$B$40,0),_xlfn.XLOOKUP(P1543,freq!$A$2:$A$40,freq!$B$2:$B$40,0),_xlfn.XLOOKUP(Q1543,freq!$A$2:$A$40,freq!$B$2:$B$40,0),_xlfn.XLOOKUP(R1543,freq!$A$2:$A$40,freq!$B$2:$B$40,0),_xlfn.XLOOKUP(S1543,freq!$A$2:$A$40,freq!$B$2:$B$40,0),_xlfn.XLOOKUP(T1543,freq!$A$2:$A$40,freq!$B$2:$B$40,0),_xlfn.XLOOKUP(U1543,freq!$A$2:$A$40,freq!$B$2:$B$40,0),_xlfn.XLOOKUP(V1543,freq!$A$2:$A$40,freq!$B$2:$B$40,0))</f>
        <v>42.300000000000004</v>
      </c>
    </row>
    <row r="1544" spans="1:23" hidden="1" x14ac:dyDescent="0.35">
      <c r="A1544" s="32" t="s">
        <v>2042</v>
      </c>
      <c r="B1544" s="32">
        <v>3</v>
      </c>
      <c r="C1544" s="32">
        <v>4</v>
      </c>
      <c r="D1544" s="32" t="s">
        <v>28</v>
      </c>
      <c r="E1544" s="32" t="s">
        <v>37</v>
      </c>
      <c r="F1544" s="32" t="s">
        <v>33</v>
      </c>
      <c r="G1544" s="32">
        <v>0</v>
      </c>
      <c r="H1544" s="32">
        <v>0</v>
      </c>
      <c r="I1544" s="32" t="s">
        <v>44</v>
      </c>
      <c r="J1544" s="32" t="s">
        <v>41</v>
      </c>
      <c r="K1544" s="32" t="s">
        <v>37</v>
      </c>
      <c r="L1544" s="32" t="s">
        <v>49</v>
      </c>
      <c r="M1544" s="32">
        <v>1</v>
      </c>
      <c r="N1544" s="32" t="s">
        <v>4</v>
      </c>
      <c r="O1544" s="32" t="s">
        <v>53</v>
      </c>
      <c r="P1544" s="32" t="s">
        <v>48</v>
      </c>
      <c r="Q1544" s="32" t="s">
        <v>38</v>
      </c>
      <c r="R1544" s="32" t="s">
        <v>50</v>
      </c>
      <c r="S1544" s="32">
        <v>9</v>
      </c>
      <c r="T1544" s="32" t="s">
        <v>46</v>
      </c>
      <c r="U1544" s="32" t="s">
        <v>32</v>
      </c>
      <c r="V1544" s="32" t="s">
        <v>0</v>
      </c>
      <c r="W1544" s="32">
        <f>SUM(_xlfn.XLOOKUP(B1544,freq!$A$2:$A$40,freq!$B$2:$B$40,0),_xlfn.XLOOKUP(C1544,freq!$A$2:$A$40,freq!$B$2:$B$40,0),_xlfn.XLOOKUP(D1544,freq!$A$2:$A$40,freq!$B$2:$B$40,0),_xlfn.XLOOKUP(E1544,freq!$A$2:$A$40,freq!$B$2:$B$40,0),_xlfn.XLOOKUP(F1544,freq!$A$2:$A$40,freq!$B$2:$B$40,0),_xlfn.XLOOKUP(G1544,freq!$A$2:$A$40,freq!$B$2:$B$40,0),_xlfn.XLOOKUP(H1544,freq!$A$2:$A$40,freq!$B$2:$B$40,0),_xlfn.XLOOKUP(I1544,freq!$A$2:$A$40,freq!$B$2:$B$40,0),_xlfn.XLOOKUP(J1544,freq!$A$2:$A$40,freq!$B$2:$B$40,0),_xlfn.XLOOKUP(K1544,freq!$A$2:$A$40,freq!$B$2:$B$40,0),_xlfn.XLOOKUP(L1544,freq!$A$2:$A$40,freq!$B$2:$B$40,0),_xlfn.XLOOKUP(M1544,freq!$A$2:$A$40,freq!$B$2:$B$40,0),_xlfn.XLOOKUP(N1544,freq!$A$2:$A$40,freq!$B$2:$B$40,0),_xlfn.XLOOKUP(O1544,freq!$A$2:$A$40,freq!$B$2:$B$40,0),_xlfn.XLOOKUP(P1544,freq!$A$2:$A$40,freq!$B$2:$B$40,0),_xlfn.XLOOKUP(Q1544,freq!$A$2:$A$40,freq!$B$2:$B$40,0),_xlfn.XLOOKUP(R1544,freq!$A$2:$A$40,freq!$B$2:$B$40,0),_xlfn.XLOOKUP(S1544,freq!$A$2:$A$40,freq!$B$2:$B$40,0),_xlfn.XLOOKUP(T1544,freq!$A$2:$A$40,freq!$B$2:$B$40,0),_xlfn.XLOOKUP(U1544,freq!$A$2:$A$40,freq!$B$2:$B$40,0),_xlfn.XLOOKUP(V1544,freq!$A$2:$A$40,freq!$B$2:$B$40,0))</f>
        <v>42.290000000000006</v>
      </c>
    </row>
    <row r="1545" spans="1:23" hidden="1" x14ac:dyDescent="0.35">
      <c r="A1545" s="32" t="s">
        <v>1250</v>
      </c>
      <c r="B1545" s="32">
        <v>9</v>
      </c>
      <c r="C1545" s="32" t="s">
        <v>35</v>
      </c>
      <c r="D1545" s="32" t="s">
        <v>36</v>
      </c>
      <c r="E1545" s="32" t="s">
        <v>56</v>
      </c>
      <c r="F1545" s="32" t="s">
        <v>2</v>
      </c>
      <c r="G1545" s="32">
        <v>2</v>
      </c>
      <c r="H1545" s="32" t="s">
        <v>44</v>
      </c>
      <c r="I1545" s="32" t="s">
        <v>41</v>
      </c>
      <c r="J1545" s="32">
        <v>0</v>
      </c>
      <c r="K1545" s="32" t="s">
        <v>0</v>
      </c>
      <c r="L1545" s="32">
        <v>1</v>
      </c>
      <c r="M1545" s="32" t="s">
        <v>28</v>
      </c>
      <c r="N1545" s="32" t="s">
        <v>34</v>
      </c>
      <c r="O1545" s="32" t="s">
        <v>38</v>
      </c>
      <c r="P1545" s="32" t="s">
        <v>36</v>
      </c>
      <c r="Q1545" s="32">
        <v>1</v>
      </c>
      <c r="R1545" s="32" t="s">
        <v>43</v>
      </c>
      <c r="S1545" s="32">
        <v>9</v>
      </c>
      <c r="T1545" s="32">
        <v>5</v>
      </c>
      <c r="U1545" s="32" t="s">
        <v>59</v>
      </c>
      <c r="V1545" s="32" t="s">
        <v>43</v>
      </c>
      <c r="W1545" s="32">
        <f>SUM(_xlfn.XLOOKUP(B1545,freq!$A$2:$A$40,freq!$B$2:$B$40,0),_xlfn.XLOOKUP(C1545,freq!$A$2:$A$40,freq!$B$2:$B$40,0),_xlfn.XLOOKUP(D1545,freq!$A$2:$A$40,freq!$B$2:$B$40,0),_xlfn.XLOOKUP(E1545,freq!$A$2:$A$40,freq!$B$2:$B$40,0),_xlfn.XLOOKUP(F1545,freq!$A$2:$A$40,freq!$B$2:$B$40,0),_xlfn.XLOOKUP(G1545,freq!$A$2:$A$40,freq!$B$2:$B$40,0),_xlfn.XLOOKUP(H1545,freq!$A$2:$A$40,freq!$B$2:$B$40,0),_xlfn.XLOOKUP(I1545,freq!$A$2:$A$40,freq!$B$2:$B$40,0),_xlfn.XLOOKUP(J1545,freq!$A$2:$A$40,freq!$B$2:$B$40,0),_xlfn.XLOOKUP(K1545,freq!$A$2:$A$40,freq!$B$2:$B$40,0),_xlfn.XLOOKUP(L1545,freq!$A$2:$A$40,freq!$B$2:$B$40,0),_xlfn.XLOOKUP(M1545,freq!$A$2:$A$40,freq!$B$2:$B$40,0),_xlfn.XLOOKUP(N1545,freq!$A$2:$A$40,freq!$B$2:$B$40,0),_xlfn.XLOOKUP(O1545,freq!$A$2:$A$40,freq!$B$2:$B$40,0),_xlfn.XLOOKUP(P1545,freq!$A$2:$A$40,freq!$B$2:$B$40,0),_xlfn.XLOOKUP(Q1545,freq!$A$2:$A$40,freq!$B$2:$B$40,0),_xlfn.XLOOKUP(R1545,freq!$A$2:$A$40,freq!$B$2:$B$40,0),_xlfn.XLOOKUP(S1545,freq!$A$2:$A$40,freq!$B$2:$B$40,0),_xlfn.XLOOKUP(T1545,freq!$A$2:$A$40,freq!$B$2:$B$40,0),_xlfn.XLOOKUP(U1545,freq!$A$2:$A$40,freq!$B$2:$B$40,0),_xlfn.XLOOKUP(V1545,freq!$A$2:$A$40,freq!$B$2:$B$40,0))</f>
        <v>42.259999999999991</v>
      </c>
    </row>
    <row r="1546" spans="1:23" x14ac:dyDescent="0.35">
      <c r="A1546" s="32" t="s">
        <v>1558</v>
      </c>
      <c r="B1546" s="32" t="s">
        <v>36</v>
      </c>
      <c r="C1546" s="32" t="s">
        <v>29</v>
      </c>
      <c r="D1546" s="32" t="s">
        <v>37</v>
      </c>
      <c r="E1546" s="32">
        <v>8</v>
      </c>
      <c r="F1546" s="32">
        <v>1</v>
      </c>
      <c r="G1546" s="32">
        <v>5</v>
      </c>
      <c r="H1546" s="32" t="s">
        <v>37</v>
      </c>
      <c r="I1546" s="32" t="s">
        <v>37</v>
      </c>
      <c r="J1546" s="32">
        <v>9</v>
      </c>
      <c r="K1546" s="32" t="s">
        <v>4</v>
      </c>
      <c r="L1546" s="32" t="s">
        <v>48</v>
      </c>
      <c r="M1546" s="32" t="s">
        <v>58</v>
      </c>
      <c r="N1546" s="32" t="s">
        <v>58</v>
      </c>
      <c r="O1546" s="32" t="s">
        <v>56</v>
      </c>
      <c r="P1546" s="32" t="s">
        <v>0</v>
      </c>
      <c r="Q1546" s="32" t="s">
        <v>58</v>
      </c>
      <c r="R1546" s="32" t="s">
        <v>58</v>
      </c>
      <c r="S1546" s="32">
        <v>0</v>
      </c>
      <c r="T1546" s="32">
        <v>1</v>
      </c>
      <c r="U1546" s="32" t="s">
        <v>30</v>
      </c>
      <c r="V1546" s="32" t="s">
        <v>28</v>
      </c>
      <c r="W1546" s="32">
        <f>SUM(_xlfn.XLOOKUP(B1546,freq!$A$2:$A$40,freq!$B$2:$B$40,0),_xlfn.XLOOKUP(C1546,freq!$A$2:$A$40,freq!$B$2:$B$40,0),_xlfn.XLOOKUP(D1546,freq!$A$2:$A$40,freq!$B$2:$B$40,0),_xlfn.XLOOKUP(E1546,freq!$A$2:$A$40,freq!$B$2:$B$40,0),_xlfn.XLOOKUP(F1546,freq!$A$2:$A$40,freq!$B$2:$B$40,0),_xlfn.XLOOKUP(G1546,freq!$A$2:$A$40,freq!$B$2:$B$40,0),_xlfn.XLOOKUP(H1546,freq!$A$2:$A$40,freq!$B$2:$B$40,0),_xlfn.XLOOKUP(I1546,freq!$A$2:$A$40,freq!$B$2:$B$40,0),_xlfn.XLOOKUP(J1546,freq!$A$2:$A$40,freq!$B$2:$B$40,0),_xlfn.XLOOKUP(K1546,freq!$A$2:$A$40,freq!$B$2:$B$40,0),_xlfn.XLOOKUP(L1546,freq!$A$2:$A$40,freq!$B$2:$B$40,0),_xlfn.XLOOKUP(M1546,freq!$A$2:$A$40,freq!$B$2:$B$40,0),_xlfn.XLOOKUP(N1546,freq!$A$2:$A$40,freq!$B$2:$B$40,0),_xlfn.XLOOKUP(O1546,freq!$A$2:$A$40,freq!$B$2:$B$40,0),_xlfn.XLOOKUP(P1546,freq!$A$2:$A$40,freq!$B$2:$B$40,0),_xlfn.XLOOKUP(Q1546,freq!$A$2:$A$40,freq!$B$2:$B$40,0),_xlfn.XLOOKUP(R1546,freq!$A$2:$A$40,freq!$B$2:$B$40,0),_xlfn.XLOOKUP(S1546,freq!$A$2:$A$40,freq!$B$2:$B$40,0),_xlfn.XLOOKUP(T1546,freq!$A$2:$A$40,freq!$B$2:$B$40,0),_xlfn.XLOOKUP(U1546,freq!$A$2:$A$40,freq!$B$2:$B$40,0),_xlfn.XLOOKUP(V1546,freq!$A$2:$A$40,freq!$B$2:$B$40,0))</f>
        <v>42.230000000000004</v>
      </c>
    </row>
    <row r="1547" spans="1:23" hidden="1" x14ac:dyDescent="0.35">
      <c r="A1547" s="32" t="s">
        <v>1217</v>
      </c>
      <c r="B1547" s="32" t="s">
        <v>50</v>
      </c>
      <c r="C1547" s="32" t="s">
        <v>48</v>
      </c>
      <c r="D1547" s="32" t="s">
        <v>38</v>
      </c>
      <c r="E1547" s="32" t="s">
        <v>37</v>
      </c>
      <c r="F1547" s="32" t="s">
        <v>35</v>
      </c>
      <c r="G1547" s="32" t="s">
        <v>41</v>
      </c>
      <c r="H1547" s="32">
        <v>5</v>
      </c>
      <c r="I1547" s="32" t="s">
        <v>31</v>
      </c>
      <c r="J1547" s="32" t="s">
        <v>42</v>
      </c>
      <c r="K1547" s="32" t="s">
        <v>3</v>
      </c>
      <c r="L1547" s="32" t="s">
        <v>43</v>
      </c>
      <c r="M1547" s="32">
        <v>6</v>
      </c>
      <c r="N1547" s="32" t="s">
        <v>50</v>
      </c>
      <c r="O1547" s="32">
        <v>7</v>
      </c>
      <c r="P1547" s="32">
        <v>6</v>
      </c>
      <c r="Q1547" s="32" t="s">
        <v>30</v>
      </c>
      <c r="R1547" s="32" t="s">
        <v>43</v>
      </c>
      <c r="S1547" s="32" t="s">
        <v>32</v>
      </c>
      <c r="T1547" s="32">
        <v>7</v>
      </c>
      <c r="U1547" s="32" t="s">
        <v>53</v>
      </c>
      <c r="V1547" s="32" t="s">
        <v>58</v>
      </c>
      <c r="W1547" s="32">
        <f>SUM(_xlfn.XLOOKUP(B1547,freq!$A$2:$A$40,freq!$B$2:$B$40,0),_xlfn.XLOOKUP(C1547,freq!$A$2:$A$40,freq!$B$2:$B$40,0),_xlfn.XLOOKUP(D1547,freq!$A$2:$A$40,freq!$B$2:$B$40,0),_xlfn.XLOOKUP(E1547,freq!$A$2:$A$40,freq!$B$2:$B$40,0),_xlfn.XLOOKUP(F1547,freq!$A$2:$A$40,freq!$B$2:$B$40,0),_xlfn.XLOOKUP(G1547,freq!$A$2:$A$40,freq!$B$2:$B$40,0),_xlfn.XLOOKUP(H1547,freq!$A$2:$A$40,freq!$B$2:$B$40,0),_xlfn.XLOOKUP(I1547,freq!$A$2:$A$40,freq!$B$2:$B$40,0),_xlfn.XLOOKUP(J1547,freq!$A$2:$A$40,freq!$B$2:$B$40,0),_xlfn.XLOOKUP(K1547,freq!$A$2:$A$40,freq!$B$2:$B$40,0),_xlfn.XLOOKUP(L1547,freq!$A$2:$A$40,freq!$B$2:$B$40,0),_xlfn.XLOOKUP(M1547,freq!$A$2:$A$40,freq!$B$2:$B$40,0),_xlfn.XLOOKUP(N1547,freq!$A$2:$A$40,freq!$B$2:$B$40,0),_xlfn.XLOOKUP(O1547,freq!$A$2:$A$40,freq!$B$2:$B$40,0),_xlfn.XLOOKUP(P1547,freq!$A$2:$A$40,freq!$B$2:$B$40,0),_xlfn.XLOOKUP(Q1547,freq!$A$2:$A$40,freq!$B$2:$B$40,0),_xlfn.XLOOKUP(R1547,freq!$A$2:$A$40,freq!$B$2:$B$40,0),_xlfn.XLOOKUP(S1547,freq!$A$2:$A$40,freq!$B$2:$B$40,0),_xlfn.XLOOKUP(T1547,freq!$A$2:$A$40,freq!$B$2:$B$40,0),_xlfn.XLOOKUP(U1547,freq!$A$2:$A$40,freq!$B$2:$B$40,0),_xlfn.XLOOKUP(V1547,freq!$A$2:$A$40,freq!$B$2:$B$40,0))</f>
        <v>42.190000000000005</v>
      </c>
    </row>
    <row r="1548" spans="1:23" hidden="1" x14ac:dyDescent="0.35">
      <c r="A1548" s="32" t="s">
        <v>483</v>
      </c>
      <c r="B1548" s="32" t="s">
        <v>30</v>
      </c>
      <c r="C1548" s="32" t="s">
        <v>50</v>
      </c>
      <c r="D1548" s="32" t="s">
        <v>31</v>
      </c>
      <c r="E1548" s="32" t="s">
        <v>2</v>
      </c>
      <c r="F1548" s="32" t="s">
        <v>3</v>
      </c>
      <c r="G1548" s="32" t="s">
        <v>34</v>
      </c>
      <c r="H1548" s="32" t="s">
        <v>49</v>
      </c>
      <c r="I1548" s="32" t="s">
        <v>44</v>
      </c>
      <c r="J1548" s="32" t="s">
        <v>58</v>
      </c>
      <c r="K1548" s="32" t="s">
        <v>43</v>
      </c>
      <c r="L1548" s="32" t="s">
        <v>43</v>
      </c>
      <c r="M1548" s="32" t="s">
        <v>53</v>
      </c>
      <c r="N1548" s="32" t="s">
        <v>0</v>
      </c>
      <c r="O1548" s="32" t="s">
        <v>3</v>
      </c>
      <c r="P1548" s="32">
        <v>1</v>
      </c>
      <c r="Q1548" s="32" t="s">
        <v>38</v>
      </c>
      <c r="R1548" s="32">
        <v>9</v>
      </c>
      <c r="S1548" s="32">
        <v>8</v>
      </c>
      <c r="T1548" s="32" t="s">
        <v>30</v>
      </c>
      <c r="U1548" s="32" t="s">
        <v>46</v>
      </c>
      <c r="V1548" s="32" t="s">
        <v>0</v>
      </c>
      <c r="W1548" s="32">
        <f>SUM(_xlfn.XLOOKUP(B1548,freq!$A$2:$A$40,freq!$B$2:$B$40,0),_xlfn.XLOOKUP(C1548,freq!$A$2:$A$40,freq!$B$2:$B$40,0),_xlfn.XLOOKUP(D1548,freq!$A$2:$A$40,freq!$B$2:$B$40,0),_xlfn.XLOOKUP(E1548,freq!$A$2:$A$40,freq!$B$2:$B$40,0),_xlfn.XLOOKUP(F1548,freq!$A$2:$A$40,freq!$B$2:$B$40,0),_xlfn.XLOOKUP(G1548,freq!$A$2:$A$40,freq!$B$2:$B$40,0),_xlfn.XLOOKUP(H1548,freq!$A$2:$A$40,freq!$B$2:$B$40,0),_xlfn.XLOOKUP(I1548,freq!$A$2:$A$40,freq!$B$2:$B$40,0),_xlfn.XLOOKUP(J1548,freq!$A$2:$A$40,freq!$B$2:$B$40,0),_xlfn.XLOOKUP(K1548,freq!$A$2:$A$40,freq!$B$2:$B$40,0),_xlfn.XLOOKUP(L1548,freq!$A$2:$A$40,freq!$B$2:$B$40,0),_xlfn.XLOOKUP(M1548,freq!$A$2:$A$40,freq!$B$2:$B$40,0),_xlfn.XLOOKUP(N1548,freq!$A$2:$A$40,freq!$B$2:$B$40,0),_xlfn.XLOOKUP(O1548,freq!$A$2:$A$40,freq!$B$2:$B$40,0),_xlfn.XLOOKUP(P1548,freq!$A$2:$A$40,freq!$B$2:$B$40,0),_xlfn.XLOOKUP(Q1548,freq!$A$2:$A$40,freq!$B$2:$B$40,0),_xlfn.XLOOKUP(R1548,freq!$A$2:$A$40,freq!$B$2:$B$40,0),_xlfn.XLOOKUP(S1548,freq!$A$2:$A$40,freq!$B$2:$B$40,0),_xlfn.XLOOKUP(T1548,freq!$A$2:$A$40,freq!$B$2:$B$40,0),_xlfn.XLOOKUP(U1548,freq!$A$2:$A$40,freq!$B$2:$B$40,0),_xlfn.XLOOKUP(V1548,freq!$A$2:$A$40,freq!$B$2:$B$40,0))</f>
        <v>42.13</v>
      </c>
    </row>
    <row r="1549" spans="1:23" hidden="1" x14ac:dyDescent="0.35">
      <c r="A1549" s="32" t="s">
        <v>39</v>
      </c>
      <c r="B1549" s="32">
        <v>9</v>
      </c>
      <c r="C1549" s="32">
        <v>3</v>
      </c>
      <c r="D1549" s="32" t="s">
        <v>49</v>
      </c>
      <c r="E1549" s="32" t="s">
        <v>38</v>
      </c>
      <c r="F1549" s="32">
        <v>7</v>
      </c>
      <c r="G1549" s="32" t="s">
        <v>49</v>
      </c>
      <c r="H1549" s="32" t="s">
        <v>56</v>
      </c>
      <c r="I1549" s="32">
        <v>2</v>
      </c>
      <c r="J1549" s="32" t="s">
        <v>41</v>
      </c>
      <c r="K1549" s="32">
        <v>5</v>
      </c>
      <c r="L1549" s="32">
        <v>9</v>
      </c>
      <c r="M1549" s="32" t="s">
        <v>53</v>
      </c>
      <c r="N1549" s="32">
        <v>8</v>
      </c>
      <c r="O1549" s="32" t="s">
        <v>32</v>
      </c>
      <c r="P1549" s="32" t="s">
        <v>2</v>
      </c>
      <c r="Q1549" s="32" t="s">
        <v>2</v>
      </c>
      <c r="R1549" s="32" t="s">
        <v>34</v>
      </c>
      <c r="S1549" s="32" t="s">
        <v>35</v>
      </c>
      <c r="T1549" s="32">
        <v>6</v>
      </c>
      <c r="U1549" s="32">
        <v>6</v>
      </c>
      <c r="V1549" s="32">
        <v>9</v>
      </c>
      <c r="W1549" s="32">
        <f>SUM(_xlfn.XLOOKUP(B1549,freq!$A$2:$A$40,freq!$B$2:$B$40,0),_xlfn.XLOOKUP(C1549,freq!$A$2:$A$40,freq!$B$2:$B$40,0),_xlfn.XLOOKUP(D1549,freq!$A$2:$A$40,freq!$B$2:$B$40,0),_xlfn.XLOOKUP(E1549,freq!$A$2:$A$40,freq!$B$2:$B$40,0),_xlfn.XLOOKUP(F1549,freq!$A$2:$A$40,freq!$B$2:$B$40,0),_xlfn.XLOOKUP(G1549,freq!$A$2:$A$40,freq!$B$2:$B$40,0),_xlfn.XLOOKUP(H1549,freq!$A$2:$A$40,freq!$B$2:$B$40,0),_xlfn.XLOOKUP(I1549,freq!$A$2:$A$40,freq!$B$2:$B$40,0),_xlfn.XLOOKUP(J1549,freq!$A$2:$A$40,freq!$B$2:$B$40,0),_xlfn.XLOOKUP(K1549,freq!$A$2:$A$40,freq!$B$2:$B$40,0),_xlfn.XLOOKUP(L1549,freq!$A$2:$A$40,freq!$B$2:$B$40,0),_xlfn.XLOOKUP(M1549,freq!$A$2:$A$40,freq!$B$2:$B$40,0),_xlfn.XLOOKUP(N1549,freq!$A$2:$A$40,freq!$B$2:$B$40,0),_xlfn.XLOOKUP(O1549,freq!$A$2:$A$40,freq!$B$2:$B$40,0),_xlfn.XLOOKUP(P1549,freq!$A$2:$A$40,freq!$B$2:$B$40,0),_xlfn.XLOOKUP(Q1549,freq!$A$2:$A$40,freq!$B$2:$B$40,0),_xlfn.XLOOKUP(R1549,freq!$A$2:$A$40,freq!$B$2:$B$40,0),_xlfn.XLOOKUP(S1549,freq!$A$2:$A$40,freq!$B$2:$B$40,0),_xlfn.XLOOKUP(T1549,freq!$A$2:$A$40,freq!$B$2:$B$40,0),_xlfn.XLOOKUP(U1549,freq!$A$2:$A$40,freq!$B$2:$B$40,0),_xlfn.XLOOKUP(V1549,freq!$A$2:$A$40,freq!$B$2:$B$40,0))</f>
        <v>42.12</v>
      </c>
    </row>
    <row r="1550" spans="1:23" hidden="1" x14ac:dyDescent="0.35">
      <c r="A1550" s="32" t="s">
        <v>1448</v>
      </c>
      <c r="B1550" s="32" t="s">
        <v>32</v>
      </c>
      <c r="C1550" s="32" t="s">
        <v>40</v>
      </c>
      <c r="D1550" s="32" t="s">
        <v>44</v>
      </c>
      <c r="E1550" s="32" t="s">
        <v>35</v>
      </c>
      <c r="F1550" s="32">
        <v>9</v>
      </c>
      <c r="G1550" s="32" t="s">
        <v>48</v>
      </c>
      <c r="H1550" s="32" t="s">
        <v>28</v>
      </c>
      <c r="I1550" s="32" t="s">
        <v>43</v>
      </c>
      <c r="J1550" s="32" t="s">
        <v>0</v>
      </c>
      <c r="K1550" s="32" t="s">
        <v>59</v>
      </c>
      <c r="L1550" s="32">
        <v>0</v>
      </c>
      <c r="M1550" s="32" t="s">
        <v>32</v>
      </c>
      <c r="N1550" s="32" t="s">
        <v>28</v>
      </c>
      <c r="O1550" s="32">
        <v>0</v>
      </c>
      <c r="P1550" s="32" t="s">
        <v>41</v>
      </c>
      <c r="Q1550" s="32" t="s">
        <v>31</v>
      </c>
      <c r="R1550" s="32">
        <v>4</v>
      </c>
      <c r="S1550" s="32" t="s">
        <v>4</v>
      </c>
      <c r="T1550" s="32">
        <v>3</v>
      </c>
      <c r="U1550" s="32" t="s">
        <v>42</v>
      </c>
      <c r="V1550" s="32" t="s">
        <v>30</v>
      </c>
      <c r="W1550" s="32">
        <f>SUM(_xlfn.XLOOKUP(B1550,freq!$A$2:$A$40,freq!$B$2:$B$40,0),_xlfn.XLOOKUP(C1550,freq!$A$2:$A$40,freq!$B$2:$B$40,0),_xlfn.XLOOKUP(D1550,freq!$A$2:$A$40,freq!$B$2:$B$40,0),_xlfn.XLOOKUP(E1550,freq!$A$2:$A$40,freq!$B$2:$B$40,0),_xlfn.XLOOKUP(F1550,freq!$A$2:$A$40,freq!$B$2:$B$40,0),_xlfn.XLOOKUP(G1550,freq!$A$2:$A$40,freq!$B$2:$B$40,0),_xlfn.XLOOKUP(H1550,freq!$A$2:$A$40,freq!$B$2:$B$40,0),_xlfn.XLOOKUP(I1550,freq!$A$2:$A$40,freq!$B$2:$B$40,0),_xlfn.XLOOKUP(J1550,freq!$A$2:$A$40,freq!$B$2:$B$40,0),_xlfn.XLOOKUP(K1550,freq!$A$2:$A$40,freq!$B$2:$B$40,0),_xlfn.XLOOKUP(L1550,freq!$A$2:$A$40,freq!$B$2:$B$40,0),_xlfn.XLOOKUP(M1550,freq!$A$2:$A$40,freq!$B$2:$B$40,0),_xlfn.XLOOKUP(N1550,freq!$A$2:$A$40,freq!$B$2:$B$40,0),_xlfn.XLOOKUP(O1550,freq!$A$2:$A$40,freq!$B$2:$B$40,0),_xlfn.XLOOKUP(P1550,freq!$A$2:$A$40,freq!$B$2:$B$40,0),_xlfn.XLOOKUP(Q1550,freq!$A$2:$A$40,freq!$B$2:$B$40,0),_xlfn.XLOOKUP(R1550,freq!$A$2:$A$40,freq!$B$2:$B$40,0),_xlfn.XLOOKUP(S1550,freq!$A$2:$A$40,freq!$B$2:$B$40,0),_xlfn.XLOOKUP(T1550,freq!$A$2:$A$40,freq!$B$2:$B$40,0),_xlfn.XLOOKUP(U1550,freq!$A$2:$A$40,freq!$B$2:$B$40,0),_xlfn.XLOOKUP(V1550,freq!$A$2:$A$40,freq!$B$2:$B$40,0))</f>
        <v>42.09</v>
      </c>
    </row>
    <row r="1551" spans="1:23" hidden="1" x14ac:dyDescent="0.35">
      <c r="A1551" s="32" t="s">
        <v>1563</v>
      </c>
      <c r="B1551" s="32" t="s">
        <v>49</v>
      </c>
      <c r="C1551" s="32">
        <v>2</v>
      </c>
      <c r="D1551" s="32">
        <v>2</v>
      </c>
      <c r="E1551" s="32" t="s">
        <v>38</v>
      </c>
      <c r="F1551" s="32">
        <v>3</v>
      </c>
      <c r="G1551" s="32" t="s">
        <v>31</v>
      </c>
      <c r="H1551" s="32" t="s">
        <v>40</v>
      </c>
      <c r="I1551" s="32" t="s">
        <v>59</v>
      </c>
      <c r="J1551" s="32" t="s">
        <v>49</v>
      </c>
      <c r="K1551" s="32" t="s">
        <v>42</v>
      </c>
      <c r="L1551" s="32" t="s">
        <v>1</v>
      </c>
      <c r="M1551" s="32" t="s">
        <v>3</v>
      </c>
      <c r="N1551" s="32" t="s">
        <v>44</v>
      </c>
      <c r="O1551" s="32">
        <v>5</v>
      </c>
      <c r="P1551" s="32">
        <v>3</v>
      </c>
      <c r="Q1551" s="32">
        <v>7</v>
      </c>
      <c r="R1551" s="32" t="s">
        <v>33</v>
      </c>
      <c r="S1551" s="32" t="s">
        <v>1</v>
      </c>
      <c r="T1551" s="32" t="s">
        <v>28</v>
      </c>
      <c r="U1551" s="32" t="s">
        <v>53</v>
      </c>
      <c r="V1551" s="32">
        <v>7</v>
      </c>
      <c r="W1551" s="32">
        <f>SUM(_xlfn.XLOOKUP(B1551,freq!$A$2:$A$40,freq!$B$2:$B$40,0),_xlfn.XLOOKUP(C1551,freq!$A$2:$A$40,freq!$B$2:$B$40,0),_xlfn.XLOOKUP(D1551,freq!$A$2:$A$40,freq!$B$2:$B$40,0),_xlfn.XLOOKUP(E1551,freq!$A$2:$A$40,freq!$B$2:$B$40,0),_xlfn.XLOOKUP(F1551,freq!$A$2:$A$40,freq!$B$2:$B$40,0),_xlfn.XLOOKUP(G1551,freq!$A$2:$A$40,freq!$B$2:$B$40,0),_xlfn.XLOOKUP(H1551,freq!$A$2:$A$40,freq!$B$2:$B$40,0),_xlfn.XLOOKUP(I1551,freq!$A$2:$A$40,freq!$B$2:$B$40,0),_xlfn.XLOOKUP(J1551,freq!$A$2:$A$40,freq!$B$2:$B$40,0),_xlfn.XLOOKUP(K1551,freq!$A$2:$A$40,freq!$B$2:$B$40,0),_xlfn.XLOOKUP(L1551,freq!$A$2:$A$40,freq!$B$2:$B$40,0),_xlfn.XLOOKUP(M1551,freq!$A$2:$A$40,freq!$B$2:$B$40,0),_xlfn.XLOOKUP(N1551,freq!$A$2:$A$40,freq!$B$2:$B$40,0),_xlfn.XLOOKUP(O1551,freq!$A$2:$A$40,freq!$B$2:$B$40,0),_xlfn.XLOOKUP(P1551,freq!$A$2:$A$40,freq!$B$2:$B$40,0),_xlfn.XLOOKUP(Q1551,freq!$A$2:$A$40,freq!$B$2:$B$40,0),_xlfn.XLOOKUP(R1551,freq!$A$2:$A$40,freq!$B$2:$B$40,0),_xlfn.XLOOKUP(S1551,freq!$A$2:$A$40,freq!$B$2:$B$40,0),_xlfn.XLOOKUP(T1551,freq!$A$2:$A$40,freq!$B$2:$B$40,0),_xlfn.XLOOKUP(U1551,freq!$A$2:$A$40,freq!$B$2:$B$40,0),_xlfn.XLOOKUP(V1551,freq!$A$2:$A$40,freq!$B$2:$B$40,0))</f>
        <v>42.08</v>
      </c>
    </row>
    <row r="1552" spans="1:23" x14ac:dyDescent="0.35">
      <c r="A1552" s="32" t="s">
        <v>924</v>
      </c>
      <c r="B1552" s="32" t="s">
        <v>36</v>
      </c>
      <c r="C1552" s="32">
        <v>2</v>
      </c>
      <c r="D1552" s="32" t="s">
        <v>53</v>
      </c>
      <c r="E1552" s="32">
        <v>2</v>
      </c>
      <c r="F1552" s="32" t="s">
        <v>40</v>
      </c>
      <c r="G1552" s="32" t="s">
        <v>28</v>
      </c>
      <c r="H1552" s="32" t="s">
        <v>38</v>
      </c>
      <c r="I1552" s="32" t="s">
        <v>31</v>
      </c>
      <c r="J1552" s="32" t="s">
        <v>41</v>
      </c>
      <c r="K1552" s="32" t="s">
        <v>31</v>
      </c>
      <c r="L1552" s="32" t="s">
        <v>1</v>
      </c>
      <c r="M1552" s="32">
        <v>0</v>
      </c>
      <c r="N1552" s="32" t="s">
        <v>42</v>
      </c>
      <c r="O1552" s="32">
        <v>0</v>
      </c>
      <c r="P1552" s="32" t="s">
        <v>34</v>
      </c>
      <c r="Q1552" s="32" t="s">
        <v>29</v>
      </c>
      <c r="R1552" s="32" t="s">
        <v>49</v>
      </c>
      <c r="S1552" s="32" t="s">
        <v>40</v>
      </c>
      <c r="T1552" s="32" t="s">
        <v>37</v>
      </c>
      <c r="U1552" s="32" t="s">
        <v>50</v>
      </c>
      <c r="V1552" s="32" t="s">
        <v>53</v>
      </c>
      <c r="W1552" s="32">
        <f>SUM(_xlfn.XLOOKUP(B1552,freq!$A$2:$A$40,freq!$B$2:$B$40,0),_xlfn.XLOOKUP(C1552,freq!$A$2:$A$40,freq!$B$2:$B$40,0),_xlfn.XLOOKUP(D1552,freq!$A$2:$A$40,freq!$B$2:$B$40,0),_xlfn.XLOOKUP(E1552,freq!$A$2:$A$40,freq!$B$2:$B$40,0),_xlfn.XLOOKUP(F1552,freq!$A$2:$A$40,freq!$B$2:$B$40,0),_xlfn.XLOOKUP(G1552,freq!$A$2:$A$40,freq!$B$2:$B$40,0),_xlfn.XLOOKUP(H1552,freq!$A$2:$A$40,freq!$B$2:$B$40,0),_xlfn.XLOOKUP(I1552,freq!$A$2:$A$40,freq!$B$2:$B$40,0),_xlfn.XLOOKUP(J1552,freq!$A$2:$A$40,freq!$B$2:$B$40,0),_xlfn.XLOOKUP(K1552,freq!$A$2:$A$40,freq!$B$2:$B$40,0),_xlfn.XLOOKUP(L1552,freq!$A$2:$A$40,freq!$B$2:$B$40,0),_xlfn.XLOOKUP(M1552,freq!$A$2:$A$40,freq!$B$2:$B$40,0),_xlfn.XLOOKUP(N1552,freq!$A$2:$A$40,freq!$B$2:$B$40,0),_xlfn.XLOOKUP(O1552,freq!$A$2:$A$40,freq!$B$2:$B$40,0),_xlfn.XLOOKUP(P1552,freq!$A$2:$A$40,freq!$B$2:$B$40,0),_xlfn.XLOOKUP(Q1552,freq!$A$2:$A$40,freq!$B$2:$B$40,0),_xlfn.XLOOKUP(R1552,freq!$A$2:$A$40,freq!$B$2:$B$40,0),_xlfn.XLOOKUP(S1552,freq!$A$2:$A$40,freq!$B$2:$B$40,0),_xlfn.XLOOKUP(T1552,freq!$A$2:$A$40,freq!$B$2:$B$40,0),_xlfn.XLOOKUP(U1552,freq!$A$2:$A$40,freq!$B$2:$B$40,0),_xlfn.XLOOKUP(V1552,freq!$A$2:$A$40,freq!$B$2:$B$40,0))</f>
        <v>42.06</v>
      </c>
    </row>
    <row r="1553" spans="1:23" hidden="1" x14ac:dyDescent="0.35">
      <c r="A1553" s="32" t="s">
        <v>1464</v>
      </c>
      <c r="B1553" s="32" t="s">
        <v>37</v>
      </c>
      <c r="C1553" s="32" t="s">
        <v>40</v>
      </c>
      <c r="D1553" s="32" t="s">
        <v>56</v>
      </c>
      <c r="E1553" s="32">
        <v>1</v>
      </c>
      <c r="F1553" s="32" t="s">
        <v>50</v>
      </c>
      <c r="G1553" s="32" t="s">
        <v>42</v>
      </c>
      <c r="H1553" s="32">
        <v>5</v>
      </c>
      <c r="I1553" s="32" t="s">
        <v>3</v>
      </c>
      <c r="J1553" s="32">
        <v>1</v>
      </c>
      <c r="K1553" s="32">
        <v>3</v>
      </c>
      <c r="L1553" s="32" t="s">
        <v>38</v>
      </c>
      <c r="M1553" s="32" t="s">
        <v>48</v>
      </c>
      <c r="N1553" s="32">
        <v>6</v>
      </c>
      <c r="O1553" s="32" t="s">
        <v>49</v>
      </c>
      <c r="P1553" s="32" t="s">
        <v>49</v>
      </c>
      <c r="Q1553" s="32" t="s">
        <v>0</v>
      </c>
      <c r="R1553" s="32" t="s">
        <v>1</v>
      </c>
      <c r="S1553" s="32">
        <v>3</v>
      </c>
      <c r="T1553" s="32" t="s">
        <v>38</v>
      </c>
      <c r="U1553" s="32" t="s">
        <v>49</v>
      </c>
      <c r="V1553" s="32" t="s">
        <v>38</v>
      </c>
      <c r="W1553" s="32">
        <f>SUM(_xlfn.XLOOKUP(B1553,freq!$A$2:$A$40,freq!$B$2:$B$40,0),_xlfn.XLOOKUP(C1553,freq!$A$2:$A$40,freq!$B$2:$B$40,0),_xlfn.XLOOKUP(D1553,freq!$A$2:$A$40,freq!$B$2:$B$40,0),_xlfn.XLOOKUP(E1553,freq!$A$2:$A$40,freq!$B$2:$B$40,0),_xlfn.XLOOKUP(F1553,freq!$A$2:$A$40,freq!$B$2:$B$40,0),_xlfn.XLOOKUP(G1553,freq!$A$2:$A$40,freq!$B$2:$B$40,0),_xlfn.XLOOKUP(H1553,freq!$A$2:$A$40,freq!$B$2:$B$40,0),_xlfn.XLOOKUP(I1553,freq!$A$2:$A$40,freq!$B$2:$B$40,0),_xlfn.XLOOKUP(J1553,freq!$A$2:$A$40,freq!$B$2:$B$40,0),_xlfn.XLOOKUP(K1553,freq!$A$2:$A$40,freq!$B$2:$B$40,0),_xlfn.XLOOKUP(L1553,freq!$A$2:$A$40,freq!$B$2:$B$40,0),_xlfn.XLOOKUP(M1553,freq!$A$2:$A$40,freq!$B$2:$B$40,0),_xlfn.XLOOKUP(N1553,freq!$A$2:$A$40,freq!$B$2:$B$40,0),_xlfn.XLOOKUP(O1553,freq!$A$2:$A$40,freq!$B$2:$B$40,0),_xlfn.XLOOKUP(P1553,freq!$A$2:$A$40,freq!$B$2:$B$40,0),_xlfn.XLOOKUP(Q1553,freq!$A$2:$A$40,freq!$B$2:$B$40,0),_xlfn.XLOOKUP(R1553,freq!$A$2:$A$40,freq!$B$2:$B$40,0),_xlfn.XLOOKUP(S1553,freq!$A$2:$A$40,freq!$B$2:$B$40,0),_xlfn.XLOOKUP(T1553,freq!$A$2:$A$40,freq!$B$2:$B$40,0),_xlfn.XLOOKUP(U1553,freq!$A$2:$A$40,freq!$B$2:$B$40,0),_xlfn.XLOOKUP(V1553,freq!$A$2:$A$40,freq!$B$2:$B$40,0))</f>
        <v>42.059999999999995</v>
      </c>
    </row>
    <row r="1554" spans="1:23" hidden="1" x14ac:dyDescent="0.35">
      <c r="A1554" s="32" t="s">
        <v>1879</v>
      </c>
      <c r="B1554" s="32">
        <v>9</v>
      </c>
      <c r="C1554" s="32" t="s">
        <v>43</v>
      </c>
      <c r="D1554" s="32">
        <v>2</v>
      </c>
      <c r="E1554" s="32" t="s">
        <v>42</v>
      </c>
      <c r="F1554" s="32">
        <v>7</v>
      </c>
      <c r="G1554" s="32" t="s">
        <v>28</v>
      </c>
      <c r="H1554" s="32">
        <v>7</v>
      </c>
      <c r="I1554" s="32" t="s">
        <v>37</v>
      </c>
      <c r="J1554" s="32" t="s">
        <v>4</v>
      </c>
      <c r="K1554" s="32">
        <v>4</v>
      </c>
      <c r="L1554" s="32" t="s">
        <v>31</v>
      </c>
      <c r="M1554" s="32" t="s">
        <v>37</v>
      </c>
      <c r="N1554" s="32" t="s">
        <v>56</v>
      </c>
      <c r="O1554" s="32" t="s">
        <v>53</v>
      </c>
      <c r="P1554" s="32" t="s">
        <v>28</v>
      </c>
      <c r="Q1554" s="32" t="s">
        <v>53</v>
      </c>
      <c r="R1554" s="32" t="s">
        <v>58</v>
      </c>
      <c r="S1554" s="32">
        <v>9</v>
      </c>
      <c r="T1554" s="32" t="s">
        <v>49</v>
      </c>
      <c r="U1554" s="32">
        <v>3</v>
      </c>
      <c r="V1554" s="32" t="s">
        <v>1</v>
      </c>
      <c r="W1554" s="32">
        <f>SUM(_xlfn.XLOOKUP(B1554,freq!$A$2:$A$40,freq!$B$2:$B$40,0),_xlfn.XLOOKUP(C1554,freq!$A$2:$A$40,freq!$B$2:$B$40,0),_xlfn.XLOOKUP(D1554,freq!$A$2:$A$40,freq!$B$2:$B$40,0),_xlfn.XLOOKUP(E1554,freq!$A$2:$A$40,freq!$B$2:$B$40,0),_xlfn.XLOOKUP(F1554,freq!$A$2:$A$40,freq!$B$2:$B$40,0),_xlfn.XLOOKUP(G1554,freq!$A$2:$A$40,freq!$B$2:$B$40,0),_xlfn.XLOOKUP(H1554,freq!$A$2:$A$40,freq!$B$2:$B$40,0),_xlfn.XLOOKUP(I1554,freq!$A$2:$A$40,freq!$B$2:$B$40,0),_xlfn.XLOOKUP(J1554,freq!$A$2:$A$40,freq!$B$2:$B$40,0),_xlfn.XLOOKUP(K1554,freq!$A$2:$A$40,freq!$B$2:$B$40,0),_xlfn.XLOOKUP(L1554,freq!$A$2:$A$40,freq!$B$2:$B$40,0),_xlfn.XLOOKUP(M1554,freq!$A$2:$A$40,freq!$B$2:$B$40,0),_xlfn.XLOOKUP(N1554,freq!$A$2:$A$40,freq!$B$2:$B$40,0),_xlfn.XLOOKUP(O1554,freq!$A$2:$A$40,freq!$B$2:$B$40,0),_xlfn.XLOOKUP(P1554,freq!$A$2:$A$40,freq!$B$2:$B$40,0),_xlfn.XLOOKUP(Q1554,freq!$A$2:$A$40,freq!$B$2:$B$40,0),_xlfn.XLOOKUP(R1554,freq!$A$2:$A$40,freq!$B$2:$B$40,0),_xlfn.XLOOKUP(S1554,freq!$A$2:$A$40,freq!$B$2:$B$40,0),_xlfn.XLOOKUP(T1554,freq!$A$2:$A$40,freq!$B$2:$B$40,0),_xlfn.XLOOKUP(U1554,freq!$A$2:$A$40,freq!$B$2:$B$40,0),_xlfn.XLOOKUP(V1554,freq!$A$2:$A$40,freq!$B$2:$B$40,0))</f>
        <v>42.059999999999995</v>
      </c>
    </row>
    <row r="1555" spans="1:23" hidden="1" x14ac:dyDescent="0.35">
      <c r="A1555" s="32" t="s">
        <v>727</v>
      </c>
      <c r="B1555" s="32" t="s">
        <v>34</v>
      </c>
      <c r="C1555" s="32">
        <v>0</v>
      </c>
      <c r="D1555" s="32" t="s">
        <v>0</v>
      </c>
      <c r="E1555" s="32">
        <v>8</v>
      </c>
      <c r="F1555" s="32" t="s">
        <v>36</v>
      </c>
      <c r="G1555" s="32" t="s">
        <v>56</v>
      </c>
      <c r="H1555" s="32" t="s">
        <v>58</v>
      </c>
      <c r="I1555" s="32" t="s">
        <v>53</v>
      </c>
      <c r="J1555" s="32">
        <v>7</v>
      </c>
      <c r="K1555" s="32" t="s">
        <v>56</v>
      </c>
      <c r="L1555" s="32" t="s">
        <v>58</v>
      </c>
      <c r="M1555" s="32" t="s">
        <v>49</v>
      </c>
      <c r="N1555" s="32" t="s">
        <v>48</v>
      </c>
      <c r="O1555" s="32" t="s">
        <v>56</v>
      </c>
      <c r="P1555" s="32" t="s">
        <v>41</v>
      </c>
      <c r="Q1555" s="32" t="s">
        <v>3</v>
      </c>
      <c r="R1555" s="32" t="s">
        <v>32</v>
      </c>
      <c r="S1555" s="32" t="s">
        <v>53</v>
      </c>
      <c r="T1555" s="32" t="s">
        <v>41</v>
      </c>
      <c r="U1555" s="32">
        <v>8</v>
      </c>
      <c r="V1555" s="32" t="s">
        <v>40</v>
      </c>
      <c r="W1555" s="32">
        <f>SUM(_xlfn.XLOOKUP(B1555,freq!$A$2:$A$40,freq!$B$2:$B$40,0),_xlfn.XLOOKUP(C1555,freq!$A$2:$A$40,freq!$B$2:$B$40,0),_xlfn.XLOOKUP(D1555,freq!$A$2:$A$40,freq!$B$2:$B$40,0),_xlfn.XLOOKUP(E1555,freq!$A$2:$A$40,freq!$B$2:$B$40,0),_xlfn.XLOOKUP(F1555,freq!$A$2:$A$40,freq!$B$2:$B$40,0),_xlfn.XLOOKUP(G1555,freq!$A$2:$A$40,freq!$B$2:$B$40,0),_xlfn.XLOOKUP(H1555,freq!$A$2:$A$40,freq!$B$2:$B$40,0),_xlfn.XLOOKUP(I1555,freq!$A$2:$A$40,freq!$B$2:$B$40,0),_xlfn.XLOOKUP(J1555,freq!$A$2:$A$40,freq!$B$2:$B$40,0),_xlfn.XLOOKUP(K1555,freq!$A$2:$A$40,freq!$B$2:$B$40,0),_xlfn.XLOOKUP(L1555,freq!$A$2:$A$40,freq!$B$2:$B$40,0),_xlfn.XLOOKUP(M1555,freq!$A$2:$A$40,freq!$B$2:$B$40,0),_xlfn.XLOOKUP(N1555,freq!$A$2:$A$40,freq!$B$2:$B$40,0),_xlfn.XLOOKUP(O1555,freq!$A$2:$A$40,freq!$B$2:$B$40,0),_xlfn.XLOOKUP(P1555,freq!$A$2:$A$40,freq!$B$2:$B$40,0),_xlfn.XLOOKUP(Q1555,freq!$A$2:$A$40,freq!$B$2:$B$40,0),_xlfn.XLOOKUP(R1555,freq!$A$2:$A$40,freq!$B$2:$B$40,0),_xlfn.XLOOKUP(S1555,freq!$A$2:$A$40,freq!$B$2:$B$40,0),_xlfn.XLOOKUP(T1555,freq!$A$2:$A$40,freq!$B$2:$B$40,0),_xlfn.XLOOKUP(U1555,freq!$A$2:$A$40,freq!$B$2:$B$40,0),_xlfn.XLOOKUP(V1555,freq!$A$2:$A$40,freq!$B$2:$B$40,0))</f>
        <v>42.01</v>
      </c>
    </row>
    <row r="1556" spans="1:23" hidden="1" x14ac:dyDescent="0.35">
      <c r="A1556" s="32" t="s">
        <v>1481</v>
      </c>
      <c r="B1556" s="32">
        <v>7</v>
      </c>
      <c r="C1556" s="32" t="s">
        <v>0</v>
      </c>
      <c r="D1556" s="32" t="s">
        <v>59</v>
      </c>
      <c r="E1556" s="32" t="s">
        <v>56</v>
      </c>
      <c r="F1556" s="32" t="s">
        <v>49</v>
      </c>
      <c r="G1556" s="32" t="s">
        <v>43</v>
      </c>
      <c r="H1556" s="32">
        <v>0</v>
      </c>
      <c r="I1556" s="32" t="s">
        <v>28</v>
      </c>
      <c r="J1556" s="32" t="s">
        <v>30</v>
      </c>
      <c r="K1556" s="32" t="s">
        <v>56</v>
      </c>
      <c r="L1556" s="32" t="s">
        <v>50</v>
      </c>
      <c r="M1556" s="32" t="s">
        <v>59</v>
      </c>
      <c r="N1556" s="32" t="s">
        <v>4</v>
      </c>
      <c r="O1556" s="32" t="s">
        <v>29</v>
      </c>
      <c r="P1556" s="32" t="s">
        <v>29</v>
      </c>
      <c r="Q1556" s="32" t="s">
        <v>53</v>
      </c>
      <c r="R1556" s="32" t="s">
        <v>31</v>
      </c>
      <c r="S1556" s="32" t="s">
        <v>28</v>
      </c>
      <c r="T1556" s="32">
        <v>1</v>
      </c>
      <c r="U1556" s="32">
        <v>0</v>
      </c>
      <c r="V1556" s="32" t="s">
        <v>37</v>
      </c>
      <c r="W1556" s="32">
        <f>SUM(_xlfn.XLOOKUP(B1556,freq!$A$2:$A$40,freq!$B$2:$B$40,0),_xlfn.XLOOKUP(C1556,freq!$A$2:$A$40,freq!$B$2:$B$40,0),_xlfn.XLOOKUP(D1556,freq!$A$2:$A$40,freq!$B$2:$B$40,0),_xlfn.XLOOKUP(E1556,freq!$A$2:$A$40,freq!$B$2:$B$40,0),_xlfn.XLOOKUP(F1556,freq!$A$2:$A$40,freq!$B$2:$B$40,0),_xlfn.XLOOKUP(G1556,freq!$A$2:$A$40,freq!$B$2:$B$40,0),_xlfn.XLOOKUP(H1556,freq!$A$2:$A$40,freq!$B$2:$B$40,0),_xlfn.XLOOKUP(I1556,freq!$A$2:$A$40,freq!$B$2:$B$40,0),_xlfn.XLOOKUP(J1556,freq!$A$2:$A$40,freq!$B$2:$B$40,0),_xlfn.XLOOKUP(K1556,freq!$A$2:$A$40,freq!$B$2:$B$40,0),_xlfn.XLOOKUP(L1556,freq!$A$2:$A$40,freq!$B$2:$B$40,0),_xlfn.XLOOKUP(M1556,freq!$A$2:$A$40,freq!$B$2:$B$40,0),_xlfn.XLOOKUP(N1556,freq!$A$2:$A$40,freq!$B$2:$B$40,0),_xlfn.XLOOKUP(O1556,freq!$A$2:$A$40,freq!$B$2:$B$40,0),_xlfn.XLOOKUP(P1556,freq!$A$2:$A$40,freq!$B$2:$B$40,0),_xlfn.XLOOKUP(Q1556,freq!$A$2:$A$40,freq!$B$2:$B$40,0),_xlfn.XLOOKUP(R1556,freq!$A$2:$A$40,freq!$B$2:$B$40,0),_xlfn.XLOOKUP(S1556,freq!$A$2:$A$40,freq!$B$2:$B$40,0),_xlfn.XLOOKUP(T1556,freq!$A$2:$A$40,freq!$B$2:$B$40,0),_xlfn.XLOOKUP(U1556,freq!$A$2:$A$40,freq!$B$2:$B$40,0),_xlfn.XLOOKUP(V1556,freq!$A$2:$A$40,freq!$B$2:$B$40,0))</f>
        <v>41.96</v>
      </c>
    </row>
    <row r="1557" spans="1:23" hidden="1" x14ac:dyDescent="0.35">
      <c r="A1557" s="32" t="s">
        <v>1409</v>
      </c>
      <c r="B1557" s="32" t="s">
        <v>49</v>
      </c>
      <c r="C1557" s="32" t="s">
        <v>50</v>
      </c>
      <c r="D1557" s="32">
        <v>2</v>
      </c>
      <c r="E1557" s="32" t="s">
        <v>58</v>
      </c>
      <c r="F1557" s="32" t="s">
        <v>41</v>
      </c>
      <c r="G1557" s="32" t="s">
        <v>59</v>
      </c>
      <c r="H1557" s="32" t="s">
        <v>30</v>
      </c>
      <c r="I1557" s="32" t="s">
        <v>59</v>
      </c>
      <c r="J1557" s="32">
        <v>6</v>
      </c>
      <c r="K1557" s="32" t="s">
        <v>2</v>
      </c>
      <c r="L1557" s="32" t="s">
        <v>34</v>
      </c>
      <c r="M1557" s="32">
        <v>2</v>
      </c>
      <c r="N1557" s="32" t="s">
        <v>56</v>
      </c>
      <c r="O1557" s="32" t="s">
        <v>59</v>
      </c>
      <c r="P1557" s="32" t="s">
        <v>37</v>
      </c>
      <c r="Q1557" s="32" t="s">
        <v>4</v>
      </c>
      <c r="R1557" s="32" t="s">
        <v>42</v>
      </c>
      <c r="S1557" s="32" t="s">
        <v>38</v>
      </c>
      <c r="T1557" s="32" t="s">
        <v>38</v>
      </c>
      <c r="U1557" s="32">
        <v>3</v>
      </c>
      <c r="V1557" s="32" t="s">
        <v>38</v>
      </c>
      <c r="W1557" s="32">
        <f>SUM(_xlfn.XLOOKUP(B1557,freq!$A$2:$A$40,freq!$B$2:$B$40,0),_xlfn.XLOOKUP(C1557,freq!$A$2:$A$40,freq!$B$2:$B$40,0),_xlfn.XLOOKUP(D1557,freq!$A$2:$A$40,freq!$B$2:$B$40,0),_xlfn.XLOOKUP(E1557,freq!$A$2:$A$40,freq!$B$2:$B$40,0),_xlfn.XLOOKUP(F1557,freq!$A$2:$A$40,freq!$B$2:$B$40,0),_xlfn.XLOOKUP(G1557,freq!$A$2:$A$40,freq!$B$2:$B$40,0),_xlfn.XLOOKUP(H1557,freq!$A$2:$A$40,freq!$B$2:$B$40,0),_xlfn.XLOOKUP(I1557,freq!$A$2:$A$40,freq!$B$2:$B$40,0),_xlfn.XLOOKUP(J1557,freq!$A$2:$A$40,freq!$B$2:$B$40,0),_xlfn.XLOOKUP(K1557,freq!$A$2:$A$40,freq!$B$2:$B$40,0),_xlfn.XLOOKUP(L1557,freq!$A$2:$A$40,freq!$B$2:$B$40,0),_xlfn.XLOOKUP(M1557,freq!$A$2:$A$40,freq!$B$2:$B$40,0),_xlfn.XLOOKUP(N1557,freq!$A$2:$A$40,freq!$B$2:$B$40,0),_xlfn.XLOOKUP(O1557,freq!$A$2:$A$40,freq!$B$2:$B$40,0),_xlfn.XLOOKUP(P1557,freq!$A$2:$A$40,freq!$B$2:$B$40,0),_xlfn.XLOOKUP(Q1557,freq!$A$2:$A$40,freq!$B$2:$B$40,0),_xlfn.XLOOKUP(R1557,freq!$A$2:$A$40,freq!$B$2:$B$40,0),_xlfn.XLOOKUP(S1557,freq!$A$2:$A$40,freq!$B$2:$B$40,0),_xlfn.XLOOKUP(T1557,freq!$A$2:$A$40,freq!$B$2:$B$40,0),_xlfn.XLOOKUP(U1557,freq!$A$2:$A$40,freq!$B$2:$B$40,0),_xlfn.XLOOKUP(V1557,freq!$A$2:$A$40,freq!$B$2:$B$40,0))</f>
        <v>41.959999999999994</v>
      </c>
    </row>
    <row r="1558" spans="1:23" hidden="1" x14ac:dyDescent="0.35">
      <c r="A1558" s="32" t="s">
        <v>1923</v>
      </c>
      <c r="B1558" s="32" t="s">
        <v>40</v>
      </c>
      <c r="C1558" s="32">
        <v>0</v>
      </c>
      <c r="D1558" s="32" t="s">
        <v>37</v>
      </c>
      <c r="E1558" s="32">
        <v>9</v>
      </c>
      <c r="F1558" s="32" t="s">
        <v>49</v>
      </c>
      <c r="G1558" s="32" t="s">
        <v>38</v>
      </c>
      <c r="H1558" s="32">
        <v>7</v>
      </c>
      <c r="I1558" s="32" t="s">
        <v>49</v>
      </c>
      <c r="J1558" s="32">
        <v>2</v>
      </c>
      <c r="K1558" s="32" t="s">
        <v>31</v>
      </c>
      <c r="L1558" s="32" t="s">
        <v>34</v>
      </c>
      <c r="M1558" s="32">
        <v>3</v>
      </c>
      <c r="N1558" s="32" t="s">
        <v>0</v>
      </c>
      <c r="O1558" s="32" t="s">
        <v>29</v>
      </c>
      <c r="P1558" s="32">
        <v>4</v>
      </c>
      <c r="Q1558" s="32" t="s">
        <v>34</v>
      </c>
      <c r="R1558" s="32">
        <v>8</v>
      </c>
      <c r="S1558" s="32" t="s">
        <v>2</v>
      </c>
      <c r="T1558" s="32" t="s">
        <v>29</v>
      </c>
      <c r="U1558" s="32" t="s">
        <v>41</v>
      </c>
      <c r="V1558" s="32" t="s">
        <v>3</v>
      </c>
      <c r="W1558" s="32">
        <f>SUM(_xlfn.XLOOKUP(B1558,freq!$A$2:$A$40,freq!$B$2:$B$40,0),_xlfn.XLOOKUP(C1558,freq!$A$2:$A$40,freq!$B$2:$B$40,0),_xlfn.XLOOKUP(D1558,freq!$A$2:$A$40,freq!$B$2:$B$40,0),_xlfn.XLOOKUP(E1558,freq!$A$2:$A$40,freq!$B$2:$B$40,0),_xlfn.XLOOKUP(F1558,freq!$A$2:$A$40,freq!$B$2:$B$40,0),_xlfn.XLOOKUP(G1558,freq!$A$2:$A$40,freq!$B$2:$B$40,0),_xlfn.XLOOKUP(H1558,freq!$A$2:$A$40,freq!$B$2:$B$40,0),_xlfn.XLOOKUP(I1558,freq!$A$2:$A$40,freq!$B$2:$B$40,0),_xlfn.XLOOKUP(J1558,freq!$A$2:$A$40,freq!$B$2:$B$40,0),_xlfn.XLOOKUP(K1558,freq!$A$2:$A$40,freq!$B$2:$B$40,0),_xlfn.XLOOKUP(L1558,freq!$A$2:$A$40,freq!$B$2:$B$40,0),_xlfn.XLOOKUP(M1558,freq!$A$2:$A$40,freq!$B$2:$B$40,0),_xlfn.XLOOKUP(N1558,freq!$A$2:$A$40,freq!$B$2:$B$40,0),_xlfn.XLOOKUP(O1558,freq!$A$2:$A$40,freq!$B$2:$B$40,0),_xlfn.XLOOKUP(P1558,freq!$A$2:$A$40,freq!$B$2:$B$40,0),_xlfn.XLOOKUP(Q1558,freq!$A$2:$A$40,freq!$B$2:$B$40,0),_xlfn.XLOOKUP(R1558,freq!$A$2:$A$40,freq!$B$2:$B$40,0),_xlfn.XLOOKUP(S1558,freq!$A$2:$A$40,freq!$B$2:$B$40,0),_xlfn.XLOOKUP(T1558,freq!$A$2:$A$40,freq!$B$2:$B$40,0),_xlfn.XLOOKUP(U1558,freq!$A$2:$A$40,freq!$B$2:$B$40,0),_xlfn.XLOOKUP(V1558,freq!$A$2:$A$40,freq!$B$2:$B$40,0))</f>
        <v>41.95</v>
      </c>
    </row>
    <row r="1559" spans="1:23" hidden="1" x14ac:dyDescent="0.35">
      <c r="A1559" s="32" t="s">
        <v>2056</v>
      </c>
      <c r="B1559" s="32" t="s">
        <v>53</v>
      </c>
      <c r="C1559" s="32" t="s">
        <v>41</v>
      </c>
      <c r="D1559" s="32">
        <v>2</v>
      </c>
      <c r="E1559" s="32">
        <v>8</v>
      </c>
      <c r="F1559" s="32" t="s">
        <v>34</v>
      </c>
      <c r="G1559" s="32" t="s">
        <v>58</v>
      </c>
      <c r="H1559" s="32">
        <v>2</v>
      </c>
      <c r="I1559" s="32" t="s">
        <v>45</v>
      </c>
      <c r="J1559" s="32">
        <v>8</v>
      </c>
      <c r="K1559" s="32" t="s">
        <v>49</v>
      </c>
      <c r="L1559" s="32">
        <v>9</v>
      </c>
      <c r="M1559" s="32">
        <v>1</v>
      </c>
      <c r="N1559" s="32" t="s">
        <v>42</v>
      </c>
      <c r="O1559" s="32" t="s">
        <v>3</v>
      </c>
      <c r="P1559" s="32" t="s">
        <v>44</v>
      </c>
      <c r="Q1559" s="32" t="s">
        <v>35</v>
      </c>
      <c r="R1559" s="32" t="s">
        <v>49</v>
      </c>
      <c r="S1559" s="32" t="s">
        <v>53</v>
      </c>
      <c r="T1559" s="32">
        <v>3</v>
      </c>
      <c r="U1559" s="32" t="s">
        <v>37</v>
      </c>
      <c r="V1559" s="32" t="s">
        <v>58</v>
      </c>
      <c r="W1559" s="32">
        <f>SUM(_xlfn.XLOOKUP(B1559,freq!$A$2:$A$40,freq!$B$2:$B$40,0),_xlfn.XLOOKUP(C1559,freq!$A$2:$A$40,freq!$B$2:$B$40,0),_xlfn.XLOOKUP(D1559,freq!$A$2:$A$40,freq!$B$2:$B$40,0),_xlfn.XLOOKUP(E1559,freq!$A$2:$A$40,freq!$B$2:$B$40,0),_xlfn.XLOOKUP(F1559,freq!$A$2:$A$40,freq!$B$2:$B$40,0),_xlfn.XLOOKUP(G1559,freq!$A$2:$A$40,freq!$B$2:$B$40,0),_xlfn.XLOOKUP(H1559,freq!$A$2:$A$40,freq!$B$2:$B$40,0),_xlfn.XLOOKUP(I1559,freq!$A$2:$A$40,freq!$B$2:$B$40,0),_xlfn.XLOOKUP(J1559,freq!$A$2:$A$40,freq!$B$2:$B$40,0),_xlfn.XLOOKUP(K1559,freq!$A$2:$A$40,freq!$B$2:$B$40,0),_xlfn.XLOOKUP(L1559,freq!$A$2:$A$40,freq!$B$2:$B$40,0),_xlfn.XLOOKUP(M1559,freq!$A$2:$A$40,freq!$B$2:$B$40,0),_xlfn.XLOOKUP(N1559,freq!$A$2:$A$40,freq!$B$2:$B$40,0),_xlfn.XLOOKUP(O1559,freq!$A$2:$A$40,freq!$B$2:$B$40,0),_xlfn.XLOOKUP(P1559,freq!$A$2:$A$40,freq!$B$2:$B$40,0),_xlfn.XLOOKUP(Q1559,freq!$A$2:$A$40,freq!$B$2:$B$40,0),_xlfn.XLOOKUP(R1559,freq!$A$2:$A$40,freq!$B$2:$B$40,0),_xlfn.XLOOKUP(S1559,freq!$A$2:$A$40,freq!$B$2:$B$40,0),_xlfn.XLOOKUP(T1559,freq!$A$2:$A$40,freq!$B$2:$B$40,0),_xlfn.XLOOKUP(U1559,freq!$A$2:$A$40,freq!$B$2:$B$40,0),_xlfn.XLOOKUP(V1559,freq!$A$2:$A$40,freq!$B$2:$B$40,0))</f>
        <v>41.949999999999996</v>
      </c>
    </row>
    <row r="1560" spans="1:23" hidden="1" x14ac:dyDescent="0.35">
      <c r="A1560" s="32" t="b">
        <v>0</v>
      </c>
      <c r="B1560" s="32" t="s">
        <v>34</v>
      </c>
      <c r="C1560" s="32" t="s">
        <v>48</v>
      </c>
      <c r="D1560" s="32">
        <v>0</v>
      </c>
      <c r="E1560" s="32" t="s">
        <v>28</v>
      </c>
      <c r="F1560" s="32" t="s">
        <v>28</v>
      </c>
      <c r="G1560" s="32">
        <v>0</v>
      </c>
      <c r="H1560" s="32" t="s">
        <v>28</v>
      </c>
      <c r="I1560" s="32">
        <v>4</v>
      </c>
      <c r="J1560" s="32" t="s">
        <v>50</v>
      </c>
      <c r="K1560" s="32">
        <v>6</v>
      </c>
      <c r="L1560" s="32">
        <v>1</v>
      </c>
      <c r="M1560" s="32" t="s">
        <v>37</v>
      </c>
      <c r="N1560" s="32" t="s">
        <v>50</v>
      </c>
      <c r="O1560" s="32" t="s">
        <v>34</v>
      </c>
      <c r="P1560" s="32" t="s">
        <v>30</v>
      </c>
      <c r="Q1560" s="32" t="s">
        <v>46</v>
      </c>
      <c r="R1560" s="32" t="s">
        <v>59</v>
      </c>
      <c r="S1560" s="32" t="s">
        <v>45</v>
      </c>
      <c r="T1560" s="32" t="s">
        <v>4</v>
      </c>
      <c r="U1560" s="32">
        <v>8</v>
      </c>
      <c r="V1560" s="32" t="s">
        <v>43</v>
      </c>
      <c r="W1560" s="32">
        <f>SUM(_xlfn.XLOOKUP(B1560,freq!$A$2:$A$40,freq!$B$2:$B$40,0),_xlfn.XLOOKUP(C1560,freq!$A$2:$A$40,freq!$B$2:$B$40,0),_xlfn.XLOOKUP(D1560,freq!$A$2:$A$40,freq!$B$2:$B$40,0),_xlfn.XLOOKUP(E1560,freq!$A$2:$A$40,freq!$B$2:$B$40,0),_xlfn.XLOOKUP(F1560,freq!$A$2:$A$40,freq!$B$2:$B$40,0),_xlfn.XLOOKUP(G1560,freq!$A$2:$A$40,freq!$B$2:$B$40,0),_xlfn.XLOOKUP(H1560,freq!$A$2:$A$40,freq!$B$2:$B$40,0),_xlfn.XLOOKUP(I1560,freq!$A$2:$A$40,freq!$B$2:$B$40,0),_xlfn.XLOOKUP(J1560,freq!$A$2:$A$40,freq!$B$2:$B$40,0),_xlfn.XLOOKUP(K1560,freq!$A$2:$A$40,freq!$B$2:$B$40,0),_xlfn.XLOOKUP(L1560,freq!$A$2:$A$40,freq!$B$2:$B$40,0),_xlfn.XLOOKUP(M1560,freq!$A$2:$A$40,freq!$B$2:$B$40,0),_xlfn.XLOOKUP(N1560,freq!$A$2:$A$40,freq!$B$2:$B$40,0),_xlfn.XLOOKUP(O1560,freq!$A$2:$A$40,freq!$B$2:$B$40,0),_xlfn.XLOOKUP(P1560,freq!$A$2:$A$40,freq!$B$2:$B$40,0),_xlfn.XLOOKUP(Q1560,freq!$A$2:$A$40,freq!$B$2:$B$40,0),_xlfn.XLOOKUP(R1560,freq!$A$2:$A$40,freq!$B$2:$B$40,0),_xlfn.XLOOKUP(S1560,freq!$A$2:$A$40,freq!$B$2:$B$40,0),_xlfn.XLOOKUP(T1560,freq!$A$2:$A$40,freq!$B$2:$B$40,0),_xlfn.XLOOKUP(U1560,freq!$A$2:$A$40,freq!$B$2:$B$40,0),_xlfn.XLOOKUP(V1560,freq!$A$2:$A$40,freq!$B$2:$B$40,0))</f>
        <v>41.9</v>
      </c>
    </row>
    <row r="1561" spans="1:23" hidden="1" x14ac:dyDescent="0.35">
      <c r="A1561" s="32" t="s">
        <v>1476</v>
      </c>
      <c r="B1561" s="32" t="s">
        <v>48</v>
      </c>
      <c r="C1561" s="32" t="s">
        <v>48</v>
      </c>
      <c r="D1561" s="32" t="s">
        <v>41</v>
      </c>
      <c r="E1561" s="32" t="s">
        <v>43</v>
      </c>
      <c r="F1561" s="32" t="s">
        <v>53</v>
      </c>
      <c r="G1561" s="32" t="s">
        <v>42</v>
      </c>
      <c r="H1561" s="32">
        <v>7</v>
      </c>
      <c r="I1561" s="32" t="s">
        <v>41</v>
      </c>
      <c r="J1561" s="32">
        <v>4</v>
      </c>
      <c r="K1561" s="32" t="s">
        <v>1</v>
      </c>
      <c r="L1561" s="32" t="s">
        <v>49</v>
      </c>
      <c r="M1561" s="32" t="s">
        <v>34</v>
      </c>
      <c r="N1561" s="32" t="s">
        <v>34</v>
      </c>
      <c r="O1561" s="32" t="s">
        <v>30</v>
      </c>
      <c r="P1561" s="32" t="s">
        <v>58</v>
      </c>
      <c r="Q1561" s="32" t="s">
        <v>43</v>
      </c>
      <c r="R1561" s="32" t="s">
        <v>4</v>
      </c>
      <c r="S1561" s="32" t="s">
        <v>38</v>
      </c>
      <c r="T1561" s="32" t="s">
        <v>31</v>
      </c>
      <c r="U1561" s="32" t="s">
        <v>36</v>
      </c>
      <c r="V1561" s="32">
        <v>2</v>
      </c>
      <c r="W1561" s="32">
        <f>SUM(_xlfn.XLOOKUP(B1561,freq!$A$2:$A$40,freq!$B$2:$B$40,0),_xlfn.XLOOKUP(C1561,freq!$A$2:$A$40,freq!$B$2:$B$40,0),_xlfn.XLOOKUP(D1561,freq!$A$2:$A$40,freq!$B$2:$B$40,0),_xlfn.XLOOKUP(E1561,freq!$A$2:$A$40,freq!$B$2:$B$40,0),_xlfn.XLOOKUP(F1561,freq!$A$2:$A$40,freq!$B$2:$B$40,0),_xlfn.XLOOKUP(G1561,freq!$A$2:$A$40,freq!$B$2:$B$40,0),_xlfn.XLOOKUP(H1561,freq!$A$2:$A$40,freq!$B$2:$B$40,0),_xlfn.XLOOKUP(I1561,freq!$A$2:$A$40,freq!$B$2:$B$40,0),_xlfn.XLOOKUP(J1561,freq!$A$2:$A$40,freq!$B$2:$B$40,0),_xlfn.XLOOKUP(K1561,freq!$A$2:$A$40,freq!$B$2:$B$40,0),_xlfn.XLOOKUP(L1561,freq!$A$2:$A$40,freq!$B$2:$B$40,0),_xlfn.XLOOKUP(M1561,freq!$A$2:$A$40,freq!$B$2:$B$40,0),_xlfn.XLOOKUP(N1561,freq!$A$2:$A$40,freq!$B$2:$B$40,0),_xlfn.XLOOKUP(O1561,freq!$A$2:$A$40,freq!$B$2:$B$40,0),_xlfn.XLOOKUP(P1561,freq!$A$2:$A$40,freq!$B$2:$B$40,0),_xlfn.XLOOKUP(Q1561,freq!$A$2:$A$40,freq!$B$2:$B$40,0),_xlfn.XLOOKUP(R1561,freq!$A$2:$A$40,freq!$B$2:$B$40,0),_xlfn.XLOOKUP(S1561,freq!$A$2:$A$40,freq!$B$2:$B$40,0),_xlfn.XLOOKUP(T1561,freq!$A$2:$A$40,freq!$B$2:$B$40,0),_xlfn.XLOOKUP(U1561,freq!$A$2:$A$40,freq!$B$2:$B$40,0),_xlfn.XLOOKUP(V1561,freq!$A$2:$A$40,freq!$B$2:$B$40,0))</f>
        <v>41.9</v>
      </c>
    </row>
    <row r="1562" spans="1:23" hidden="1" x14ac:dyDescent="0.35">
      <c r="A1562" s="32" t="s">
        <v>1287</v>
      </c>
      <c r="B1562" s="32" t="s">
        <v>0</v>
      </c>
      <c r="C1562" s="32" t="s">
        <v>56</v>
      </c>
      <c r="D1562" s="32">
        <v>9</v>
      </c>
      <c r="E1562" s="32" t="s">
        <v>50</v>
      </c>
      <c r="F1562" s="32" t="s">
        <v>44</v>
      </c>
      <c r="G1562" s="32">
        <v>4</v>
      </c>
      <c r="H1562" s="32" t="s">
        <v>36</v>
      </c>
      <c r="I1562" s="32" t="s">
        <v>44</v>
      </c>
      <c r="J1562" s="32" t="s">
        <v>43</v>
      </c>
      <c r="K1562" s="32" t="s">
        <v>50</v>
      </c>
      <c r="L1562" s="32" t="s">
        <v>45</v>
      </c>
      <c r="M1562" s="32" t="s">
        <v>36</v>
      </c>
      <c r="N1562" s="32">
        <v>5</v>
      </c>
      <c r="O1562" s="32" t="s">
        <v>29</v>
      </c>
      <c r="P1562" s="32" t="s">
        <v>42</v>
      </c>
      <c r="Q1562" s="32" t="s">
        <v>1</v>
      </c>
      <c r="R1562" s="32">
        <v>1</v>
      </c>
      <c r="S1562" s="32" t="s">
        <v>49</v>
      </c>
      <c r="T1562" s="32" t="s">
        <v>42</v>
      </c>
      <c r="U1562" s="32" t="s">
        <v>42</v>
      </c>
      <c r="V1562" s="32">
        <v>2</v>
      </c>
      <c r="W1562" s="32">
        <f>SUM(_xlfn.XLOOKUP(B1562,freq!$A$2:$A$40,freq!$B$2:$B$40,0),_xlfn.XLOOKUP(C1562,freq!$A$2:$A$40,freq!$B$2:$B$40,0),_xlfn.XLOOKUP(D1562,freq!$A$2:$A$40,freq!$B$2:$B$40,0),_xlfn.XLOOKUP(E1562,freq!$A$2:$A$40,freq!$B$2:$B$40,0),_xlfn.XLOOKUP(F1562,freq!$A$2:$A$40,freq!$B$2:$B$40,0),_xlfn.XLOOKUP(G1562,freq!$A$2:$A$40,freq!$B$2:$B$40,0),_xlfn.XLOOKUP(H1562,freq!$A$2:$A$40,freq!$B$2:$B$40,0),_xlfn.XLOOKUP(I1562,freq!$A$2:$A$40,freq!$B$2:$B$40,0),_xlfn.XLOOKUP(J1562,freq!$A$2:$A$40,freq!$B$2:$B$40,0),_xlfn.XLOOKUP(K1562,freq!$A$2:$A$40,freq!$B$2:$B$40,0),_xlfn.XLOOKUP(L1562,freq!$A$2:$A$40,freq!$B$2:$B$40,0),_xlfn.XLOOKUP(M1562,freq!$A$2:$A$40,freq!$B$2:$B$40,0),_xlfn.XLOOKUP(N1562,freq!$A$2:$A$40,freq!$B$2:$B$40,0),_xlfn.XLOOKUP(O1562,freq!$A$2:$A$40,freq!$B$2:$B$40,0),_xlfn.XLOOKUP(P1562,freq!$A$2:$A$40,freq!$B$2:$B$40,0),_xlfn.XLOOKUP(Q1562,freq!$A$2:$A$40,freq!$B$2:$B$40,0),_xlfn.XLOOKUP(R1562,freq!$A$2:$A$40,freq!$B$2:$B$40,0),_xlfn.XLOOKUP(S1562,freq!$A$2:$A$40,freq!$B$2:$B$40,0),_xlfn.XLOOKUP(T1562,freq!$A$2:$A$40,freq!$B$2:$B$40,0),_xlfn.XLOOKUP(U1562,freq!$A$2:$A$40,freq!$B$2:$B$40,0),_xlfn.XLOOKUP(V1562,freq!$A$2:$A$40,freq!$B$2:$B$40,0))</f>
        <v>41.899999999999991</v>
      </c>
    </row>
    <row r="1563" spans="1:23" hidden="1" x14ac:dyDescent="0.35">
      <c r="A1563" s="32" t="s">
        <v>1543</v>
      </c>
      <c r="B1563" s="32">
        <v>1</v>
      </c>
      <c r="C1563" s="32" t="s">
        <v>40</v>
      </c>
      <c r="D1563" s="32">
        <v>6</v>
      </c>
      <c r="E1563" s="32" t="s">
        <v>35</v>
      </c>
      <c r="F1563" s="32">
        <v>8</v>
      </c>
      <c r="G1563" s="32" t="s">
        <v>43</v>
      </c>
      <c r="H1563" s="32">
        <v>9</v>
      </c>
      <c r="I1563" s="32" t="s">
        <v>30</v>
      </c>
      <c r="J1563" s="32" t="s">
        <v>49</v>
      </c>
      <c r="K1563" s="32" t="s">
        <v>28</v>
      </c>
      <c r="L1563" s="32" t="s">
        <v>43</v>
      </c>
      <c r="M1563" s="32" t="s">
        <v>59</v>
      </c>
      <c r="N1563" s="32" t="s">
        <v>35</v>
      </c>
      <c r="O1563" s="32">
        <v>4</v>
      </c>
      <c r="P1563" s="32">
        <v>4</v>
      </c>
      <c r="Q1563" s="32" t="s">
        <v>0</v>
      </c>
      <c r="R1563" s="32" t="s">
        <v>4</v>
      </c>
      <c r="S1563" s="32" t="s">
        <v>44</v>
      </c>
      <c r="T1563" s="32" t="s">
        <v>56</v>
      </c>
      <c r="U1563" s="32" t="s">
        <v>33</v>
      </c>
      <c r="V1563" s="32" t="s">
        <v>3</v>
      </c>
      <c r="W1563" s="32">
        <f>SUM(_xlfn.XLOOKUP(B1563,freq!$A$2:$A$40,freq!$B$2:$B$40,0),_xlfn.XLOOKUP(C1563,freq!$A$2:$A$40,freq!$B$2:$B$40,0),_xlfn.XLOOKUP(D1563,freq!$A$2:$A$40,freq!$B$2:$B$40,0),_xlfn.XLOOKUP(E1563,freq!$A$2:$A$40,freq!$B$2:$B$40,0),_xlfn.XLOOKUP(F1563,freq!$A$2:$A$40,freq!$B$2:$B$40,0),_xlfn.XLOOKUP(G1563,freq!$A$2:$A$40,freq!$B$2:$B$40,0),_xlfn.XLOOKUP(H1563,freq!$A$2:$A$40,freq!$B$2:$B$40,0),_xlfn.XLOOKUP(I1563,freq!$A$2:$A$40,freq!$B$2:$B$40,0),_xlfn.XLOOKUP(J1563,freq!$A$2:$A$40,freq!$B$2:$B$40,0),_xlfn.XLOOKUP(K1563,freq!$A$2:$A$40,freq!$B$2:$B$40,0),_xlfn.XLOOKUP(L1563,freq!$A$2:$A$40,freq!$B$2:$B$40,0),_xlfn.XLOOKUP(M1563,freq!$A$2:$A$40,freq!$B$2:$B$40,0),_xlfn.XLOOKUP(N1563,freq!$A$2:$A$40,freq!$B$2:$B$40,0),_xlfn.XLOOKUP(O1563,freq!$A$2:$A$40,freq!$B$2:$B$40,0),_xlfn.XLOOKUP(P1563,freq!$A$2:$A$40,freq!$B$2:$B$40,0),_xlfn.XLOOKUP(Q1563,freq!$A$2:$A$40,freq!$B$2:$B$40,0),_xlfn.XLOOKUP(R1563,freq!$A$2:$A$40,freq!$B$2:$B$40,0),_xlfn.XLOOKUP(S1563,freq!$A$2:$A$40,freq!$B$2:$B$40,0),_xlfn.XLOOKUP(T1563,freq!$A$2:$A$40,freq!$B$2:$B$40,0),_xlfn.XLOOKUP(U1563,freq!$A$2:$A$40,freq!$B$2:$B$40,0),_xlfn.XLOOKUP(V1563,freq!$A$2:$A$40,freq!$B$2:$B$40,0))</f>
        <v>41.88</v>
      </c>
    </row>
    <row r="1564" spans="1:23" hidden="1" x14ac:dyDescent="0.35">
      <c r="A1564" s="32" t="s">
        <v>1196</v>
      </c>
      <c r="B1564" s="32" t="s">
        <v>1</v>
      </c>
      <c r="C1564" s="32" t="s">
        <v>28</v>
      </c>
      <c r="D1564" s="32" t="s">
        <v>53</v>
      </c>
      <c r="E1564" s="32" t="s">
        <v>28</v>
      </c>
      <c r="F1564" s="32" t="s">
        <v>42</v>
      </c>
      <c r="G1564" s="32" t="s">
        <v>32</v>
      </c>
      <c r="H1564" s="32" t="s">
        <v>53</v>
      </c>
      <c r="I1564" s="32">
        <v>0</v>
      </c>
      <c r="J1564" s="32" t="s">
        <v>38</v>
      </c>
      <c r="K1564" s="32" t="s">
        <v>48</v>
      </c>
      <c r="L1564" s="32" t="s">
        <v>46</v>
      </c>
      <c r="M1564" s="32">
        <v>6</v>
      </c>
      <c r="N1564" s="32">
        <v>8</v>
      </c>
      <c r="O1564" s="32" t="s">
        <v>53</v>
      </c>
      <c r="P1564" s="32">
        <v>8</v>
      </c>
      <c r="Q1564" s="32" t="s">
        <v>38</v>
      </c>
      <c r="R1564" s="32" t="s">
        <v>32</v>
      </c>
      <c r="S1564" s="32" t="s">
        <v>1</v>
      </c>
      <c r="T1564" s="32" t="s">
        <v>40</v>
      </c>
      <c r="U1564" s="32" t="s">
        <v>29</v>
      </c>
      <c r="V1564" s="32" t="s">
        <v>0</v>
      </c>
      <c r="W1564" s="32">
        <f>SUM(_xlfn.XLOOKUP(B1564,freq!$A$2:$A$40,freq!$B$2:$B$40,0),_xlfn.XLOOKUP(C1564,freq!$A$2:$A$40,freq!$B$2:$B$40,0),_xlfn.XLOOKUP(D1564,freq!$A$2:$A$40,freq!$B$2:$B$40,0),_xlfn.XLOOKUP(E1564,freq!$A$2:$A$40,freq!$B$2:$B$40,0),_xlfn.XLOOKUP(F1564,freq!$A$2:$A$40,freq!$B$2:$B$40,0),_xlfn.XLOOKUP(G1564,freq!$A$2:$A$40,freq!$B$2:$B$40,0),_xlfn.XLOOKUP(H1564,freq!$A$2:$A$40,freq!$B$2:$B$40,0),_xlfn.XLOOKUP(I1564,freq!$A$2:$A$40,freq!$B$2:$B$40,0),_xlfn.XLOOKUP(J1564,freq!$A$2:$A$40,freq!$B$2:$B$40,0),_xlfn.XLOOKUP(K1564,freq!$A$2:$A$40,freq!$B$2:$B$40,0),_xlfn.XLOOKUP(L1564,freq!$A$2:$A$40,freq!$B$2:$B$40,0),_xlfn.XLOOKUP(M1564,freq!$A$2:$A$40,freq!$B$2:$B$40,0),_xlfn.XLOOKUP(N1564,freq!$A$2:$A$40,freq!$B$2:$B$40,0),_xlfn.XLOOKUP(O1564,freq!$A$2:$A$40,freq!$B$2:$B$40,0),_xlfn.XLOOKUP(P1564,freq!$A$2:$A$40,freq!$B$2:$B$40,0),_xlfn.XLOOKUP(Q1564,freq!$A$2:$A$40,freq!$B$2:$B$40,0),_xlfn.XLOOKUP(R1564,freq!$A$2:$A$40,freq!$B$2:$B$40,0),_xlfn.XLOOKUP(S1564,freq!$A$2:$A$40,freq!$B$2:$B$40,0),_xlfn.XLOOKUP(T1564,freq!$A$2:$A$40,freq!$B$2:$B$40,0),_xlfn.XLOOKUP(U1564,freq!$A$2:$A$40,freq!$B$2:$B$40,0),_xlfn.XLOOKUP(V1564,freq!$A$2:$A$40,freq!$B$2:$B$40,0))</f>
        <v>41.870000000000005</v>
      </c>
    </row>
    <row r="1565" spans="1:23" hidden="1" x14ac:dyDescent="0.35">
      <c r="A1565" s="32" t="s">
        <v>1590</v>
      </c>
      <c r="B1565" s="32">
        <v>6</v>
      </c>
      <c r="C1565" s="32" t="s">
        <v>4</v>
      </c>
      <c r="D1565" s="32" t="s">
        <v>38</v>
      </c>
      <c r="E1565" s="32" t="s">
        <v>30</v>
      </c>
      <c r="F1565" s="32" t="s">
        <v>32</v>
      </c>
      <c r="G1565" s="32" t="s">
        <v>56</v>
      </c>
      <c r="H1565" s="32" t="s">
        <v>43</v>
      </c>
      <c r="I1565" s="32" t="s">
        <v>36</v>
      </c>
      <c r="J1565" s="32" t="s">
        <v>40</v>
      </c>
      <c r="K1565" s="32" t="s">
        <v>48</v>
      </c>
      <c r="L1565" s="32" t="s">
        <v>49</v>
      </c>
      <c r="M1565" s="32" t="s">
        <v>38</v>
      </c>
      <c r="N1565" s="32" t="s">
        <v>49</v>
      </c>
      <c r="O1565" s="32" t="s">
        <v>42</v>
      </c>
      <c r="P1565" s="32" t="s">
        <v>4</v>
      </c>
      <c r="Q1565" s="32" t="s">
        <v>58</v>
      </c>
      <c r="R1565" s="32">
        <v>8</v>
      </c>
      <c r="S1565" s="32" t="s">
        <v>35</v>
      </c>
      <c r="T1565" s="32" t="s">
        <v>36</v>
      </c>
      <c r="U1565" s="32">
        <v>2</v>
      </c>
      <c r="V1565" s="32" t="s">
        <v>29</v>
      </c>
      <c r="W1565" s="32">
        <f>SUM(_xlfn.XLOOKUP(B1565,freq!$A$2:$A$40,freq!$B$2:$B$40,0),_xlfn.XLOOKUP(C1565,freq!$A$2:$A$40,freq!$B$2:$B$40,0),_xlfn.XLOOKUP(D1565,freq!$A$2:$A$40,freq!$B$2:$B$40,0),_xlfn.XLOOKUP(E1565,freq!$A$2:$A$40,freq!$B$2:$B$40,0),_xlfn.XLOOKUP(F1565,freq!$A$2:$A$40,freq!$B$2:$B$40,0),_xlfn.XLOOKUP(G1565,freq!$A$2:$A$40,freq!$B$2:$B$40,0),_xlfn.XLOOKUP(H1565,freq!$A$2:$A$40,freq!$B$2:$B$40,0),_xlfn.XLOOKUP(I1565,freq!$A$2:$A$40,freq!$B$2:$B$40,0),_xlfn.XLOOKUP(J1565,freq!$A$2:$A$40,freq!$B$2:$B$40,0),_xlfn.XLOOKUP(K1565,freq!$A$2:$A$40,freq!$B$2:$B$40,0),_xlfn.XLOOKUP(L1565,freq!$A$2:$A$40,freq!$B$2:$B$40,0),_xlfn.XLOOKUP(M1565,freq!$A$2:$A$40,freq!$B$2:$B$40,0),_xlfn.XLOOKUP(N1565,freq!$A$2:$A$40,freq!$B$2:$B$40,0),_xlfn.XLOOKUP(O1565,freq!$A$2:$A$40,freq!$B$2:$B$40,0),_xlfn.XLOOKUP(P1565,freq!$A$2:$A$40,freq!$B$2:$B$40,0),_xlfn.XLOOKUP(Q1565,freq!$A$2:$A$40,freq!$B$2:$B$40,0),_xlfn.XLOOKUP(R1565,freq!$A$2:$A$40,freq!$B$2:$B$40,0),_xlfn.XLOOKUP(S1565,freq!$A$2:$A$40,freq!$B$2:$B$40,0),_xlfn.XLOOKUP(T1565,freq!$A$2:$A$40,freq!$B$2:$B$40,0),_xlfn.XLOOKUP(U1565,freq!$A$2:$A$40,freq!$B$2:$B$40,0),_xlfn.XLOOKUP(V1565,freq!$A$2:$A$40,freq!$B$2:$B$40,0))</f>
        <v>41.870000000000005</v>
      </c>
    </row>
    <row r="1566" spans="1:23" hidden="1" x14ac:dyDescent="0.35">
      <c r="A1566" s="32" t="s">
        <v>627</v>
      </c>
      <c r="B1566" s="32">
        <v>5</v>
      </c>
      <c r="C1566" s="32" t="s">
        <v>42</v>
      </c>
      <c r="D1566" s="32">
        <v>7</v>
      </c>
      <c r="E1566" s="32" t="s">
        <v>4</v>
      </c>
      <c r="F1566" s="32" t="s">
        <v>30</v>
      </c>
      <c r="G1566" s="32" t="s">
        <v>1</v>
      </c>
      <c r="H1566" s="32" t="s">
        <v>56</v>
      </c>
      <c r="I1566" s="32">
        <v>6</v>
      </c>
      <c r="J1566" s="32" t="s">
        <v>29</v>
      </c>
      <c r="K1566" s="32" t="s">
        <v>28</v>
      </c>
      <c r="L1566" s="32" t="s">
        <v>36</v>
      </c>
      <c r="M1566" s="32">
        <v>3</v>
      </c>
      <c r="N1566" s="32" t="s">
        <v>28</v>
      </c>
      <c r="O1566" s="32">
        <v>0</v>
      </c>
      <c r="P1566" s="32" t="s">
        <v>42</v>
      </c>
      <c r="Q1566" s="32" t="s">
        <v>44</v>
      </c>
      <c r="R1566" s="32" t="s">
        <v>43</v>
      </c>
      <c r="S1566" s="32" t="s">
        <v>32</v>
      </c>
      <c r="T1566" s="32" t="s">
        <v>37</v>
      </c>
      <c r="U1566" s="32" t="s">
        <v>34</v>
      </c>
      <c r="V1566" s="32" t="s">
        <v>29</v>
      </c>
      <c r="W1566" s="32">
        <f>SUM(_xlfn.XLOOKUP(B1566,freq!$A$2:$A$40,freq!$B$2:$B$40,0),_xlfn.XLOOKUP(C1566,freq!$A$2:$A$40,freq!$B$2:$B$40,0),_xlfn.XLOOKUP(D1566,freq!$A$2:$A$40,freq!$B$2:$B$40,0),_xlfn.XLOOKUP(E1566,freq!$A$2:$A$40,freq!$B$2:$B$40,0),_xlfn.XLOOKUP(F1566,freq!$A$2:$A$40,freq!$B$2:$B$40,0),_xlfn.XLOOKUP(G1566,freq!$A$2:$A$40,freq!$B$2:$B$40,0),_xlfn.XLOOKUP(H1566,freq!$A$2:$A$40,freq!$B$2:$B$40,0),_xlfn.XLOOKUP(I1566,freq!$A$2:$A$40,freq!$B$2:$B$40,0),_xlfn.XLOOKUP(J1566,freq!$A$2:$A$40,freq!$B$2:$B$40,0),_xlfn.XLOOKUP(K1566,freq!$A$2:$A$40,freq!$B$2:$B$40,0),_xlfn.XLOOKUP(L1566,freq!$A$2:$A$40,freq!$B$2:$B$40,0),_xlfn.XLOOKUP(M1566,freq!$A$2:$A$40,freq!$B$2:$B$40,0),_xlfn.XLOOKUP(N1566,freq!$A$2:$A$40,freq!$B$2:$B$40,0),_xlfn.XLOOKUP(O1566,freq!$A$2:$A$40,freq!$B$2:$B$40,0),_xlfn.XLOOKUP(P1566,freq!$A$2:$A$40,freq!$B$2:$B$40,0),_xlfn.XLOOKUP(Q1566,freq!$A$2:$A$40,freq!$B$2:$B$40,0),_xlfn.XLOOKUP(R1566,freq!$A$2:$A$40,freq!$B$2:$B$40,0),_xlfn.XLOOKUP(S1566,freq!$A$2:$A$40,freq!$B$2:$B$40,0),_xlfn.XLOOKUP(T1566,freq!$A$2:$A$40,freq!$B$2:$B$40,0),_xlfn.XLOOKUP(U1566,freq!$A$2:$A$40,freq!$B$2:$B$40,0),_xlfn.XLOOKUP(V1566,freq!$A$2:$A$40,freq!$B$2:$B$40,0))</f>
        <v>41.85</v>
      </c>
    </row>
    <row r="1567" spans="1:23" hidden="1" x14ac:dyDescent="0.35">
      <c r="A1567" s="32" t="s">
        <v>722</v>
      </c>
      <c r="B1567" s="32">
        <v>1</v>
      </c>
      <c r="C1567" s="32">
        <v>8</v>
      </c>
      <c r="D1567" s="32" t="s">
        <v>58</v>
      </c>
      <c r="E1567" s="32">
        <v>0</v>
      </c>
      <c r="F1567" s="32" t="s">
        <v>48</v>
      </c>
      <c r="G1567" s="32" t="s">
        <v>59</v>
      </c>
      <c r="H1567" s="32">
        <v>8</v>
      </c>
      <c r="I1567" s="32" t="s">
        <v>3</v>
      </c>
      <c r="J1567" s="32">
        <v>3</v>
      </c>
      <c r="K1567" s="32" t="s">
        <v>34</v>
      </c>
      <c r="L1567" s="32" t="s">
        <v>33</v>
      </c>
      <c r="M1567" s="32" t="s">
        <v>4</v>
      </c>
      <c r="N1567" s="32" t="s">
        <v>32</v>
      </c>
      <c r="O1567" s="32" t="s">
        <v>48</v>
      </c>
      <c r="P1567" s="32" t="s">
        <v>41</v>
      </c>
      <c r="Q1567" s="32" t="s">
        <v>38</v>
      </c>
      <c r="R1567" s="32" t="s">
        <v>30</v>
      </c>
      <c r="S1567" s="32" t="s">
        <v>3</v>
      </c>
      <c r="T1567" s="32">
        <v>9</v>
      </c>
      <c r="U1567" s="32" t="s">
        <v>36</v>
      </c>
      <c r="V1567" s="32">
        <v>8</v>
      </c>
      <c r="W1567" s="32">
        <f>SUM(_xlfn.XLOOKUP(B1567,freq!$A$2:$A$40,freq!$B$2:$B$40,0),_xlfn.XLOOKUP(C1567,freq!$A$2:$A$40,freq!$B$2:$B$40,0),_xlfn.XLOOKUP(D1567,freq!$A$2:$A$40,freq!$B$2:$B$40,0),_xlfn.XLOOKUP(E1567,freq!$A$2:$A$40,freq!$B$2:$B$40,0),_xlfn.XLOOKUP(F1567,freq!$A$2:$A$40,freq!$B$2:$B$40,0),_xlfn.XLOOKUP(G1567,freq!$A$2:$A$40,freq!$B$2:$B$40,0),_xlfn.XLOOKUP(H1567,freq!$A$2:$A$40,freq!$B$2:$B$40,0),_xlfn.XLOOKUP(I1567,freq!$A$2:$A$40,freq!$B$2:$B$40,0),_xlfn.XLOOKUP(J1567,freq!$A$2:$A$40,freq!$B$2:$B$40,0),_xlfn.XLOOKUP(K1567,freq!$A$2:$A$40,freq!$B$2:$B$40,0),_xlfn.XLOOKUP(L1567,freq!$A$2:$A$40,freq!$B$2:$B$40,0),_xlfn.XLOOKUP(M1567,freq!$A$2:$A$40,freq!$B$2:$B$40,0),_xlfn.XLOOKUP(N1567,freq!$A$2:$A$40,freq!$B$2:$B$40,0),_xlfn.XLOOKUP(O1567,freq!$A$2:$A$40,freq!$B$2:$B$40,0),_xlfn.XLOOKUP(P1567,freq!$A$2:$A$40,freq!$B$2:$B$40,0),_xlfn.XLOOKUP(Q1567,freq!$A$2:$A$40,freq!$B$2:$B$40,0),_xlfn.XLOOKUP(R1567,freq!$A$2:$A$40,freq!$B$2:$B$40,0),_xlfn.XLOOKUP(S1567,freq!$A$2:$A$40,freq!$B$2:$B$40,0),_xlfn.XLOOKUP(T1567,freq!$A$2:$A$40,freq!$B$2:$B$40,0),_xlfn.XLOOKUP(U1567,freq!$A$2:$A$40,freq!$B$2:$B$40,0),_xlfn.XLOOKUP(V1567,freq!$A$2:$A$40,freq!$B$2:$B$40,0))</f>
        <v>41.8</v>
      </c>
    </row>
    <row r="1568" spans="1:23" hidden="1" x14ac:dyDescent="0.35">
      <c r="A1568" s="32" t="s">
        <v>1382</v>
      </c>
      <c r="B1568" s="32" t="s">
        <v>30</v>
      </c>
      <c r="C1568" s="32">
        <v>2</v>
      </c>
      <c r="D1568" s="32" t="s">
        <v>41</v>
      </c>
      <c r="E1568" s="32">
        <v>8</v>
      </c>
      <c r="F1568" s="32" t="s">
        <v>46</v>
      </c>
      <c r="G1568" s="32" t="s">
        <v>48</v>
      </c>
      <c r="H1568" s="32" t="s">
        <v>38</v>
      </c>
      <c r="I1568" s="32" t="s">
        <v>58</v>
      </c>
      <c r="J1568" s="32" t="s">
        <v>41</v>
      </c>
      <c r="K1568" s="32" t="s">
        <v>34</v>
      </c>
      <c r="L1568" s="32">
        <v>7</v>
      </c>
      <c r="M1568" s="32">
        <v>0</v>
      </c>
      <c r="N1568" s="32" t="s">
        <v>49</v>
      </c>
      <c r="O1568" s="32" t="s">
        <v>33</v>
      </c>
      <c r="P1568" s="32" t="s">
        <v>33</v>
      </c>
      <c r="Q1568" s="32" t="s">
        <v>40</v>
      </c>
      <c r="R1568" s="32" t="s">
        <v>34</v>
      </c>
      <c r="S1568" s="32" t="s">
        <v>31</v>
      </c>
      <c r="T1568" s="32" t="s">
        <v>1</v>
      </c>
      <c r="U1568" s="32">
        <v>0</v>
      </c>
      <c r="V1568" s="32" t="s">
        <v>44</v>
      </c>
      <c r="W1568" s="32">
        <f>SUM(_xlfn.XLOOKUP(B1568,freq!$A$2:$A$40,freq!$B$2:$B$40,0),_xlfn.XLOOKUP(C1568,freq!$A$2:$A$40,freq!$B$2:$B$40,0),_xlfn.XLOOKUP(D1568,freq!$A$2:$A$40,freq!$B$2:$B$40,0),_xlfn.XLOOKUP(E1568,freq!$A$2:$A$40,freq!$B$2:$B$40,0),_xlfn.XLOOKUP(F1568,freq!$A$2:$A$40,freq!$B$2:$B$40,0),_xlfn.XLOOKUP(G1568,freq!$A$2:$A$40,freq!$B$2:$B$40,0),_xlfn.XLOOKUP(H1568,freq!$A$2:$A$40,freq!$B$2:$B$40,0),_xlfn.XLOOKUP(I1568,freq!$A$2:$A$40,freq!$B$2:$B$40,0),_xlfn.XLOOKUP(J1568,freq!$A$2:$A$40,freq!$B$2:$B$40,0),_xlfn.XLOOKUP(K1568,freq!$A$2:$A$40,freq!$B$2:$B$40,0),_xlfn.XLOOKUP(L1568,freq!$A$2:$A$40,freq!$B$2:$B$40,0),_xlfn.XLOOKUP(M1568,freq!$A$2:$A$40,freq!$B$2:$B$40,0),_xlfn.XLOOKUP(N1568,freq!$A$2:$A$40,freq!$B$2:$B$40,0),_xlfn.XLOOKUP(O1568,freq!$A$2:$A$40,freq!$B$2:$B$40,0),_xlfn.XLOOKUP(P1568,freq!$A$2:$A$40,freq!$B$2:$B$40,0),_xlfn.XLOOKUP(Q1568,freq!$A$2:$A$40,freq!$B$2:$B$40,0),_xlfn.XLOOKUP(R1568,freq!$A$2:$A$40,freq!$B$2:$B$40,0),_xlfn.XLOOKUP(S1568,freq!$A$2:$A$40,freq!$B$2:$B$40,0),_xlfn.XLOOKUP(T1568,freq!$A$2:$A$40,freq!$B$2:$B$40,0),_xlfn.XLOOKUP(U1568,freq!$A$2:$A$40,freq!$B$2:$B$40,0),_xlfn.XLOOKUP(V1568,freq!$A$2:$A$40,freq!$B$2:$B$40,0))</f>
        <v>41.789999999999992</v>
      </c>
    </row>
    <row r="1569" spans="1:23" hidden="1" x14ac:dyDescent="0.35">
      <c r="A1569" s="32" t="s">
        <v>967</v>
      </c>
      <c r="B1569" s="32">
        <v>8</v>
      </c>
      <c r="C1569" s="32">
        <v>1</v>
      </c>
      <c r="D1569" s="32" t="s">
        <v>53</v>
      </c>
      <c r="E1569" s="32" t="s">
        <v>40</v>
      </c>
      <c r="F1569" s="32">
        <v>6</v>
      </c>
      <c r="G1569" s="32">
        <v>6</v>
      </c>
      <c r="H1569" s="32" t="s">
        <v>44</v>
      </c>
      <c r="I1569" s="32" t="s">
        <v>48</v>
      </c>
      <c r="J1569" s="32">
        <v>3</v>
      </c>
      <c r="K1569" s="32" t="s">
        <v>0</v>
      </c>
      <c r="L1569" s="32" t="s">
        <v>56</v>
      </c>
      <c r="M1569" s="32" t="s">
        <v>37</v>
      </c>
      <c r="N1569" s="32" t="s">
        <v>40</v>
      </c>
      <c r="O1569" s="32" t="s">
        <v>58</v>
      </c>
      <c r="P1569" s="32">
        <v>3</v>
      </c>
      <c r="Q1569" s="32" t="s">
        <v>42</v>
      </c>
      <c r="R1569" s="32" t="s">
        <v>53</v>
      </c>
      <c r="S1569" s="32" t="s">
        <v>56</v>
      </c>
      <c r="T1569" s="32" t="s">
        <v>49</v>
      </c>
      <c r="U1569" s="32" t="s">
        <v>48</v>
      </c>
      <c r="V1569" s="32" t="s">
        <v>48</v>
      </c>
      <c r="W1569" s="32">
        <f>SUM(_xlfn.XLOOKUP(B1569,freq!$A$2:$A$40,freq!$B$2:$B$40,0),_xlfn.XLOOKUP(C1569,freq!$A$2:$A$40,freq!$B$2:$B$40,0),_xlfn.XLOOKUP(D1569,freq!$A$2:$A$40,freq!$B$2:$B$40,0),_xlfn.XLOOKUP(E1569,freq!$A$2:$A$40,freq!$B$2:$B$40,0),_xlfn.XLOOKUP(F1569,freq!$A$2:$A$40,freq!$B$2:$B$40,0),_xlfn.XLOOKUP(G1569,freq!$A$2:$A$40,freq!$B$2:$B$40,0),_xlfn.XLOOKUP(H1569,freq!$A$2:$A$40,freq!$B$2:$B$40,0),_xlfn.XLOOKUP(I1569,freq!$A$2:$A$40,freq!$B$2:$B$40,0),_xlfn.XLOOKUP(J1569,freq!$A$2:$A$40,freq!$B$2:$B$40,0),_xlfn.XLOOKUP(K1569,freq!$A$2:$A$40,freq!$B$2:$B$40,0),_xlfn.XLOOKUP(L1569,freq!$A$2:$A$40,freq!$B$2:$B$40,0),_xlfn.XLOOKUP(M1569,freq!$A$2:$A$40,freq!$B$2:$B$40,0),_xlfn.XLOOKUP(N1569,freq!$A$2:$A$40,freq!$B$2:$B$40,0),_xlfn.XLOOKUP(O1569,freq!$A$2:$A$40,freq!$B$2:$B$40,0),_xlfn.XLOOKUP(P1569,freq!$A$2:$A$40,freq!$B$2:$B$40,0),_xlfn.XLOOKUP(Q1569,freq!$A$2:$A$40,freq!$B$2:$B$40,0),_xlfn.XLOOKUP(R1569,freq!$A$2:$A$40,freq!$B$2:$B$40,0),_xlfn.XLOOKUP(S1569,freq!$A$2:$A$40,freq!$B$2:$B$40,0),_xlfn.XLOOKUP(T1569,freq!$A$2:$A$40,freq!$B$2:$B$40,0),_xlfn.XLOOKUP(U1569,freq!$A$2:$A$40,freq!$B$2:$B$40,0),_xlfn.XLOOKUP(V1569,freq!$A$2:$A$40,freq!$B$2:$B$40,0))</f>
        <v>41.73</v>
      </c>
    </row>
    <row r="1570" spans="1:23" hidden="1" x14ac:dyDescent="0.35">
      <c r="A1570" s="32" t="s">
        <v>1944</v>
      </c>
      <c r="B1570" s="32">
        <v>5</v>
      </c>
      <c r="C1570" s="32" t="s">
        <v>31</v>
      </c>
      <c r="D1570" s="32" t="s">
        <v>35</v>
      </c>
      <c r="E1570" s="32" t="s">
        <v>43</v>
      </c>
      <c r="F1570" s="32">
        <v>4</v>
      </c>
      <c r="G1570" s="32" t="s">
        <v>46</v>
      </c>
      <c r="H1570" s="32">
        <v>1</v>
      </c>
      <c r="I1570" s="32" t="s">
        <v>36</v>
      </c>
      <c r="J1570" s="32">
        <v>8</v>
      </c>
      <c r="K1570" s="32" t="s">
        <v>58</v>
      </c>
      <c r="L1570" s="32" t="s">
        <v>38</v>
      </c>
      <c r="M1570" s="32" t="s">
        <v>40</v>
      </c>
      <c r="N1570" s="32" t="s">
        <v>0</v>
      </c>
      <c r="O1570" s="32">
        <v>4</v>
      </c>
      <c r="P1570" s="32" t="s">
        <v>46</v>
      </c>
      <c r="Q1570" s="32" t="s">
        <v>48</v>
      </c>
      <c r="R1570" s="32" t="s">
        <v>0</v>
      </c>
      <c r="S1570" s="32">
        <v>1</v>
      </c>
      <c r="T1570" s="32" t="s">
        <v>3</v>
      </c>
      <c r="U1570" s="32" t="s">
        <v>58</v>
      </c>
      <c r="V1570" s="32">
        <v>1</v>
      </c>
      <c r="W1570" s="32">
        <f>SUM(_xlfn.XLOOKUP(B1570,freq!$A$2:$A$40,freq!$B$2:$B$40,0),_xlfn.XLOOKUP(C1570,freq!$A$2:$A$40,freq!$B$2:$B$40,0),_xlfn.XLOOKUP(D1570,freq!$A$2:$A$40,freq!$B$2:$B$40,0),_xlfn.XLOOKUP(E1570,freq!$A$2:$A$40,freq!$B$2:$B$40,0),_xlfn.XLOOKUP(F1570,freq!$A$2:$A$40,freq!$B$2:$B$40,0),_xlfn.XLOOKUP(G1570,freq!$A$2:$A$40,freq!$B$2:$B$40,0),_xlfn.XLOOKUP(H1570,freq!$A$2:$A$40,freq!$B$2:$B$40,0),_xlfn.XLOOKUP(I1570,freq!$A$2:$A$40,freq!$B$2:$B$40,0),_xlfn.XLOOKUP(J1570,freq!$A$2:$A$40,freq!$B$2:$B$40,0),_xlfn.XLOOKUP(K1570,freq!$A$2:$A$40,freq!$B$2:$B$40,0),_xlfn.XLOOKUP(L1570,freq!$A$2:$A$40,freq!$B$2:$B$40,0),_xlfn.XLOOKUP(M1570,freq!$A$2:$A$40,freq!$B$2:$B$40,0),_xlfn.XLOOKUP(N1570,freq!$A$2:$A$40,freq!$B$2:$B$40,0),_xlfn.XLOOKUP(O1570,freq!$A$2:$A$40,freq!$B$2:$B$40,0),_xlfn.XLOOKUP(P1570,freq!$A$2:$A$40,freq!$B$2:$B$40,0),_xlfn.XLOOKUP(Q1570,freq!$A$2:$A$40,freq!$B$2:$B$40,0),_xlfn.XLOOKUP(R1570,freq!$A$2:$A$40,freq!$B$2:$B$40,0),_xlfn.XLOOKUP(S1570,freq!$A$2:$A$40,freq!$B$2:$B$40,0),_xlfn.XLOOKUP(T1570,freq!$A$2:$A$40,freq!$B$2:$B$40,0),_xlfn.XLOOKUP(U1570,freq!$A$2:$A$40,freq!$B$2:$B$40,0),_xlfn.XLOOKUP(V1570,freq!$A$2:$A$40,freq!$B$2:$B$40,0))</f>
        <v>41.7</v>
      </c>
    </row>
    <row r="1571" spans="1:23" hidden="1" x14ac:dyDescent="0.35">
      <c r="A1571" s="32" t="s">
        <v>1334</v>
      </c>
      <c r="B1571" s="32" t="s">
        <v>48</v>
      </c>
      <c r="C1571" s="32" t="s">
        <v>43</v>
      </c>
      <c r="D1571" s="32" t="s">
        <v>41</v>
      </c>
      <c r="E1571" s="32" t="s">
        <v>42</v>
      </c>
      <c r="F1571" s="32">
        <v>8</v>
      </c>
      <c r="G1571" s="32" t="s">
        <v>48</v>
      </c>
      <c r="H1571" s="32" t="s">
        <v>33</v>
      </c>
      <c r="I1571" s="32" t="s">
        <v>33</v>
      </c>
      <c r="J1571" s="32" t="s">
        <v>45</v>
      </c>
      <c r="K1571" s="32">
        <v>9</v>
      </c>
      <c r="L1571" s="32" t="s">
        <v>46</v>
      </c>
      <c r="M1571" s="32" t="s">
        <v>43</v>
      </c>
      <c r="N1571" s="32">
        <v>4</v>
      </c>
      <c r="O1571" s="32" t="s">
        <v>34</v>
      </c>
      <c r="P1571" s="32">
        <v>6</v>
      </c>
      <c r="Q1571" s="32">
        <v>8</v>
      </c>
      <c r="R1571" s="32" t="s">
        <v>40</v>
      </c>
      <c r="S1571" s="32" t="s">
        <v>40</v>
      </c>
      <c r="T1571" s="32">
        <v>2</v>
      </c>
      <c r="U1571" s="32" t="s">
        <v>37</v>
      </c>
      <c r="V1571" s="32">
        <v>1</v>
      </c>
      <c r="W1571" s="32">
        <f>SUM(_xlfn.XLOOKUP(B1571,freq!$A$2:$A$40,freq!$B$2:$B$40,0),_xlfn.XLOOKUP(C1571,freq!$A$2:$A$40,freq!$B$2:$B$40,0),_xlfn.XLOOKUP(D1571,freq!$A$2:$A$40,freq!$B$2:$B$40,0),_xlfn.XLOOKUP(E1571,freq!$A$2:$A$40,freq!$B$2:$B$40,0),_xlfn.XLOOKUP(F1571,freq!$A$2:$A$40,freq!$B$2:$B$40,0),_xlfn.XLOOKUP(G1571,freq!$A$2:$A$40,freq!$B$2:$B$40,0),_xlfn.XLOOKUP(H1571,freq!$A$2:$A$40,freq!$B$2:$B$40,0),_xlfn.XLOOKUP(I1571,freq!$A$2:$A$40,freq!$B$2:$B$40,0),_xlfn.XLOOKUP(J1571,freq!$A$2:$A$40,freq!$B$2:$B$40,0),_xlfn.XLOOKUP(K1571,freq!$A$2:$A$40,freq!$B$2:$B$40,0),_xlfn.XLOOKUP(L1571,freq!$A$2:$A$40,freq!$B$2:$B$40,0),_xlfn.XLOOKUP(M1571,freq!$A$2:$A$40,freq!$B$2:$B$40,0),_xlfn.XLOOKUP(N1571,freq!$A$2:$A$40,freq!$B$2:$B$40,0),_xlfn.XLOOKUP(O1571,freq!$A$2:$A$40,freq!$B$2:$B$40,0),_xlfn.XLOOKUP(P1571,freq!$A$2:$A$40,freq!$B$2:$B$40,0),_xlfn.XLOOKUP(Q1571,freq!$A$2:$A$40,freq!$B$2:$B$40,0),_xlfn.XLOOKUP(R1571,freq!$A$2:$A$40,freq!$B$2:$B$40,0),_xlfn.XLOOKUP(S1571,freq!$A$2:$A$40,freq!$B$2:$B$40,0),_xlfn.XLOOKUP(T1571,freq!$A$2:$A$40,freq!$B$2:$B$40,0),_xlfn.XLOOKUP(U1571,freq!$A$2:$A$40,freq!$B$2:$B$40,0),_xlfn.XLOOKUP(V1571,freq!$A$2:$A$40,freq!$B$2:$B$40,0))</f>
        <v>41.69</v>
      </c>
    </row>
    <row r="1572" spans="1:23" hidden="1" x14ac:dyDescent="0.35">
      <c r="A1572" s="32" t="s">
        <v>1309</v>
      </c>
      <c r="B1572" s="32" t="s">
        <v>56</v>
      </c>
      <c r="C1572" s="32">
        <v>5</v>
      </c>
      <c r="D1572" s="32">
        <v>4</v>
      </c>
      <c r="E1572" s="32" t="s">
        <v>38</v>
      </c>
      <c r="F1572" s="32">
        <v>8</v>
      </c>
      <c r="G1572" s="32" t="s">
        <v>34</v>
      </c>
      <c r="H1572" s="32" t="s">
        <v>33</v>
      </c>
      <c r="I1572" s="32" t="s">
        <v>41</v>
      </c>
      <c r="J1572" s="32" t="s">
        <v>53</v>
      </c>
      <c r="K1572" s="32">
        <v>7</v>
      </c>
      <c r="L1572" s="32" t="s">
        <v>41</v>
      </c>
      <c r="M1572" s="32" t="s">
        <v>35</v>
      </c>
      <c r="N1572" s="32" t="s">
        <v>58</v>
      </c>
      <c r="O1572" s="32" t="s">
        <v>50</v>
      </c>
      <c r="P1572" s="32" t="s">
        <v>33</v>
      </c>
      <c r="Q1572" s="32" t="s">
        <v>58</v>
      </c>
      <c r="R1572" s="32" t="s">
        <v>50</v>
      </c>
      <c r="S1572" s="32" t="s">
        <v>31</v>
      </c>
      <c r="T1572" s="32">
        <v>2</v>
      </c>
      <c r="U1572" s="32" t="s">
        <v>35</v>
      </c>
      <c r="V1572" s="32" t="s">
        <v>33</v>
      </c>
      <c r="W1572" s="32">
        <f>SUM(_xlfn.XLOOKUP(B1572,freq!$A$2:$A$40,freq!$B$2:$B$40,0),_xlfn.XLOOKUP(C1572,freq!$A$2:$A$40,freq!$B$2:$B$40,0),_xlfn.XLOOKUP(D1572,freq!$A$2:$A$40,freq!$B$2:$B$40,0),_xlfn.XLOOKUP(E1572,freq!$A$2:$A$40,freq!$B$2:$B$40,0),_xlfn.XLOOKUP(F1572,freq!$A$2:$A$40,freq!$B$2:$B$40,0),_xlfn.XLOOKUP(G1572,freq!$A$2:$A$40,freq!$B$2:$B$40,0),_xlfn.XLOOKUP(H1572,freq!$A$2:$A$40,freq!$B$2:$B$40,0),_xlfn.XLOOKUP(I1572,freq!$A$2:$A$40,freq!$B$2:$B$40,0),_xlfn.XLOOKUP(J1572,freq!$A$2:$A$40,freq!$B$2:$B$40,0),_xlfn.XLOOKUP(K1572,freq!$A$2:$A$40,freq!$B$2:$B$40,0),_xlfn.XLOOKUP(L1572,freq!$A$2:$A$40,freq!$B$2:$B$40,0),_xlfn.XLOOKUP(M1572,freq!$A$2:$A$40,freq!$B$2:$B$40,0),_xlfn.XLOOKUP(N1572,freq!$A$2:$A$40,freq!$B$2:$B$40,0),_xlfn.XLOOKUP(O1572,freq!$A$2:$A$40,freq!$B$2:$B$40,0),_xlfn.XLOOKUP(P1572,freq!$A$2:$A$40,freq!$B$2:$B$40,0),_xlfn.XLOOKUP(Q1572,freq!$A$2:$A$40,freq!$B$2:$B$40,0),_xlfn.XLOOKUP(R1572,freq!$A$2:$A$40,freq!$B$2:$B$40,0),_xlfn.XLOOKUP(S1572,freq!$A$2:$A$40,freq!$B$2:$B$40,0),_xlfn.XLOOKUP(T1572,freq!$A$2:$A$40,freq!$B$2:$B$40,0),_xlfn.XLOOKUP(U1572,freq!$A$2:$A$40,freq!$B$2:$B$40,0),_xlfn.XLOOKUP(V1572,freq!$A$2:$A$40,freq!$B$2:$B$40,0))</f>
        <v>41.669999999999995</v>
      </c>
    </row>
    <row r="1573" spans="1:23" hidden="1" x14ac:dyDescent="0.35">
      <c r="A1573" s="32" t="s">
        <v>2051</v>
      </c>
      <c r="B1573" s="32" t="s">
        <v>49</v>
      </c>
      <c r="C1573" s="32">
        <v>1</v>
      </c>
      <c r="D1573" s="32" t="s">
        <v>30</v>
      </c>
      <c r="E1573" s="32">
        <v>7</v>
      </c>
      <c r="F1573" s="32" t="s">
        <v>30</v>
      </c>
      <c r="G1573" s="32" t="s">
        <v>3</v>
      </c>
      <c r="H1573" s="32" t="s">
        <v>2</v>
      </c>
      <c r="I1573" s="32" t="s">
        <v>45</v>
      </c>
      <c r="J1573" s="32" t="s">
        <v>53</v>
      </c>
      <c r="K1573" s="32" t="s">
        <v>33</v>
      </c>
      <c r="L1573" s="32" t="s">
        <v>41</v>
      </c>
      <c r="M1573" s="32" t="s">
        <v>33</v>
      </c>
      <c r="N1573" s="32" t="s">
        <v>30</v>
      </c>
      <c r="O1573" s="32" t="s">
        <v>37</v>
      </c>
      <c r="P1573" s="32">
        <v>7</v>
      </c>
      <c r="Q1573" s="32" t="s">
        <v>34</v>
      </c>
      <c r="R1573" s="32">
        <v>2</v>
      </c>
      <c r="S1573" s="32">
        <v>5</v>
      </c>
      <c r="T1573" s="32">
        <v>0</v>
      </c>
      <c r="U1573" s="32" t="s">
        <v>42</v>
      </c>
      <c r="V1573" s="32" t="s">
        <v>43</v>
      </c>
      <c r="W1573" s="32">
        <f>SUM(_xlfn.XLOOKUP(B1573,freq!$A$2:$A$40,freq!$B$2:$B$40,0),_xlfn.XLOOKUP(C1573,freq!$A$2:$A$40,freq!$B$2:$B$40,0),_xlfn.XLOOKUP(D1573,freq!$A$2:$A$40,freq!$B$2:$B$40,0),_xlfn.XLOOKUP(E1573,freq!$A$2:$A$40,freq!$B$2:$B$40,0),_xlfn.XLOOKUP(F1573,freq!$A$2:$A$40,freq!$B$2:$B$40,0),_xlfn.XLOOKUP(G1573,freq!$A$2:$A$40,freq!$B$2:$B$40,0),_xlfn.XLOOKUP(H1573,freq!$A$2:$A$40,freq!$B$2:$B$40,0),_xlfn.XLOOKUP(I1573,freq!$A$2:$A$40,freq!$B$2:$B$40,0),_xlfn.XLOOKUP(J1573,freq!$A$2:$A$40,freq!$B$2:$B$40,0),_xlfn.XLOOKUP(K1573,freq!$A$2:$A$40,freq!$B$2:$B$40,0),_xlfn.XLOOKUP(L1573,freq!$A$2:$A$40,freq!$B$2:$B$40,0),_xlfn.XLOOKUP(M1573,freq!$A$2:$A$40,freq!$B$2:$B$40,0),_xlfn.XLOOKUP(N1573,freq!$A$2:$A$40,freq!$B$2:$B$40,0),_xlfn.XLOOKUP(O1573,freq!$A$2:$A$40,freq!$B$2:$B$40,0),_xlfn.XLOOKUP(P1573,freq!$A$2:$A$40,freq!$B$2:$B$40,0),_xlfn.XLOOKUP(Q1573,freq!$A$2:$A$40,freq!$B$2:$B$40,0),_xlfn.XLOOKUP(R1573,freq!$A$2:$A$40,freq!$B$2:$B$40,0),_xlfn.XLOOKUP(S1573,freq!$A$2:$A$40,freq!$B$2:$B$40,0),_xlfn.XLOOKUP(T1573,freq!$A$2:$A$40,freq!$B$2:$B$40,0),_xlfn.XLOOKUP(U1573,freq!$A$2:$A$40,freq!$B$2:$B$40,0),_xlfn.XLOOKUP(V1573,freq!$A$2:$A$40,freq!$B$2:$B$40,0))</f>
        <v>41.65</v>
      </c>
    </row>
    <row r="1574" spans="1:23" hidden="1" x14ac:dyDescent="0.35">
      <c r="A1574" s="32" t="s">
        <v>2063</v>
      </c>
      <c r="B1574" s="32" t="s">
        <v>35</v>
      </c>
      <c r="C1574" s="32" t="s">
        <v>4</v>
      </c>
      <c r="D1574" s="32">
        <v>5</v>
      </c>
      <c r="E1574" s="32" t="s">
        <v>4</v>
      </c>
      <c r="F1574" s="32" t="s">
        <v>42</v>
      </c>
      <c r="G1574" s="32" t="s">
        <v>40</v>
      </c>
      <c r="H1574" s="32" t="s">
        <v>36</v>
      </c>
      <c r="I1574" s="32" t="s">
        <v>49</v>
      </c>
      <c r="J1574" s="32">
        <v>0</v>
      </c>
      <c r="K1574" s="32" t="s">
        <v>43</v>
      </c>
      <c r="L1574" s="32" t="s">
        <v>36</v>
      </c>
      <c r="M1574" s="32">
        <v>3</v>
      </c>
      <c r="N1574" s="32" t="s">
        <v>53</v>
      </c>
      <c r="O1574" s="32" t="s">
        <v>48</v>
      </c>
      <c r="P1574" s="32">
        <v>1</v>
      </c>
      <c r="Q1574" s="32" t="s">
        <v>4</v>
      </c>
      <c r="R1574" s="32" t="s">
        <v>43</v>
      </c>
      <c r="S1574" s="32">
        <v>2</v>
      </c>
      <c r="T1574" s="32" t="s">
        <v>32</v>
      </c>
      <c r="U1574" s="32" t="s">
        <v>4</v>
      </c>
      <c r="V1574" s="32" t="s">
        <v>1</v>
      </c>
      <c r="W1574" s="32">
        <f>SUM(_xlfn.XLOOKUP(B1574,freq!$A$2:$A$40,freq!$B$2:$B$40,0),_xlfn.XLOOKUP(C1574,freq!$A$2:$A$40,freq!$B$2:$B$40,0),_xlfn.XLOOKUP(D1574,freq!$A$2:$A$40,freq!$B$2:$B$40,0),_xlfn.XLOOKUP(E1574,freq!$A$2:$A$40,freq!$B$2:$B$40,0),_xlfn.XLOOKUP(F1574,freq!$A$2:$A$40,freq!$B$2:$B$40,0),_xlfn.XLOOKUP(G1574,freq!$A$2:$A$40,freq!$B$2:$B$40,0),_xlfn.XLOOKUP(H1574,freq!$A$2:$A$40,freq!$B$2:$B$40,0),_xlfn.XLOOKUP(I1574,freq!$A$2:$A$40,freq!$B$2:$B$40,0),_xlfn.XLOOKUP(J1574,freq!$A$2:$A$40,freq!$B$2:$B$40,0),_xlfn.XLOOKUP(K1574,freq!$A$2:$A$40,freq!$B$2:$B$40,0),_xlfn.XLOOKUP(L1574,freq!$A$2:$A$40,freq!$B$2:$B$40,0),_xlfn.XLOOKUP(M1574,freq!$A$2:$A$40,freq!$B$2:$B$40,0),_xlfn.XLOOKUP(N1574,freq!$A$2:$A$40,freq!$B$2:$B$40,0),_xlfn.XLOOKUP(O1574,freq!$A$2:$A$40,freq!$B$2:$B$40,0),_xlfn.XLOOKUP(P1574,freq!$A$2:$A$40,freq!$B$2:$B$40,0),_xlfn.XLOOKUP(Q1574,freq!$A$2:$A$40,freq!$B$2:$B$40,0),_xlfn.XLOOKUP(R1574,freq!$A$2:$A$40,freq!$B$2:$B$40,0),_xlfn.XLOOKUP(S1574,freq!$A$2:$A$40,freq!$B$2:$B$40,0),_xlfn.XLOOKUP(T1574,freq!$A$2:$A$40,freq!$B$2:$B$40,0),_xlfn.XLOOKUP(U1574,freq!$A$2:$A$40,freq!$B$2:$B$40,0),_xlfn.XLOOKUP(V1574,freq!$A$2:$A$40,freq!$B$2:$B$40,0))</f>
        <v>41.639999999999993</v>
      </c>
    </row>
    <row r="1575" spans="1:23" x14ac:dyDescent="0.35">
      <c r="A1575" s="32" t="s">
        <v>1600</v>
      </c>
      <c r="B1575" s="32" t="s">
        <v>36</v>
      </c>
      <c r="C1575" s="32" t="s">
        <v>50</v>
      </c>
      <c r="D1575" s="32" t="s">
        <v>3</v>
      </c>
      <c r="E1575" s="32" t="s">
        <v>36</v>
      </c>
      <c r="F1575" s="32" t="s">
        <v>40</v>
      </c>
      <c r="G1575" s="32">
        <v>7</v>
      </c>
      <c r="H1575" s="32">
        <v>4</v>
      </c>
      <c r="I1575" s="32" t="s">
        <v>41</v>
      </c>
      <c r="J1575" s="32">
        <v>8</v>
      </c>
      <c r="K1575" s="32" t="s">
        <v>43</v>
      </c>
      <c r="L1575" s="32" t="s">
        <v>32</v>
      </c>
      <c r="M1575" s="32" t="s">
        <v>31</v>
      </c>
      <c r="N1575" s="32">
        <v>5</v>
      </c>
      <c r="O1575" s="32" t="s">
        <v>41</v>
      </c>
      <c r="P1575" s="32" t="s">
        <v>36</v>
      </c>
      <c r="Q1575" s="32" t="s">
        <v>3</v>
      </c>
      <c r="R1575" s="32">
        <v>0</v>
      </c>
      <c r="S1575" s="32" t="s">
        <v>0</v>
      </c>
      <c r="T1575" s="32" t="s">
        <v>29</v>
      </c>
      <c r="U1575" s="32" t="s">
        <v>46</v>
      </c>
      <c r="V1575" s="32" t="s">
        <v>43</v>
      </c>
      <c r="W1575" s="32">
        <f>SUM(_xlfn.XLOOKUP(B1575,freq!$A$2:$A$40,freq!$B$2:$B$40,0),_xlfn.XLOOKUP(C1575,freq!$A$2:$A$40,freq!$B$2:$B$40,0),_xlfn.XLOOKUP(D1575,freq!$A$2:$A$40,freq!$B$2:$B$40,0),_xlfn.XLOOKUP(E1575,freq!$A$2:$A$40,freq!$B$2:$B$40,0),_xlfn.XLOOKUP(F1575,freq!$A$2:$A$40,freq!$B$2:$B$40,0),_xlfn.XLOOKUP(G1575,freq!$A$2:$A$40,freq!$B$2:$B$40,0),_xlfn.XLOOKUP(H1575,freq!$A$2:$A$40,freq!$B$2:$B$40,0),_xlfn.XLOOKUP(I1575,freq!$A$2:$A$40,freq!$B$2:$B$40,0),_xlfn.XLOOKUP(J1575,freq!$A$2:$A$40,freq!$B$2:$B$40,0),_xlfn.XLOOKUP(K1575,freq!$A$2:$A$40,freq!$B$2:$B$40,0),_xlfn.XLOOKUP(L1575,freq!$A$2:$A$40,freq!$B$2:$B$40,0),_xlfn.XLOOKUP(M1575,freq!$A$2:$A$40,freq!$B$2:$B$40,0),_xlfn.XLOOKUP(N1575,freq!$A$2:$A$40,freq!$B$2:$B$40,0),_xlfn.XLOOKUP(O1575,freq!$A$2:$A$40,freq!$B$2:$B$40,0),_xlfn.XLOOKUP(P1575,freq!$A$2:$A$40,freq!$B$2:$B$40,0),_xlfn.XLOOKUP(Q1575,freq!$A$2:$A$40,freq!$B$2:$B$40,0),_xlfn.XLOOKUP(R1575,freq!$A$2:$A$40,freq!$B$2:$B$40,0),_xlfn.XLOOKUP(S1575,freq!$A$2:$A$40,freq!$B$2:$B$40,0),_xlfn.XLOOKUP(T1575,freq!$A$2:$A$40,freq!$B$2:$B$40,0),_xlfn.XLOOKUP(U1575,freq!$A$2:$A$40,freq!$B$2:$B$40,0),_xlfn.XLOOKUP(V1575,freq!$A$2:$A$40,freq!$B$2:$B$40,0))</f>
        <v>41.61</v>
      </c>
    </row>
    <row r="1576" spans="1:23" hidden="1" x14ac:dyDescent="0.35">
      <c r="A1576" s="32" t="s">
        <v>64</v>
      </c>
      <c r="B1576" s="32" t="s">
        <v>29</v>
      </c>
      <c r="C1576" s="32" t="s">
        <v>56</v>
      </c>
      <c r="D1576" s="32">
        <v>0</v>
      </c>
      <c r="E1576" s="32" t="s">
        <v>4</v>
      </c>
      <c r="F1576" s="32" t="s">
        <v>33</v>
      </c>
      <c r="G1576" s="32" t="s">
        <v>0</v>
      </c>
      <c r="H1576" s="32" t="s">
        <v>1</v>
      </c>
      <c r="I1576" s="32" t="s">
        <v>46</v>
      </c>
      <c r="J1576" s="32">
        <v>7</v>
      </c>
      <c r="K1576" s="32">
        <v>1</v>
      </c>
      <c r="L1576" s="32" t="s">
        <v>45</v>
      </c>
      <c r="M1576" s="32">
        <v>3</v>
      </c>
      <c r="N1576" s="32">
        <v>5</v>
      </c>
      <c r="O1576" s="32">
        <v>3</v>
      </c>
      <c r="P1576" s="32">
        <v>3</v>
      </c>
      <c r="Q1576" s="32" t="s">
        <v>53</v>
      </c>
      <c r="R1576" s="32">
        <v>5</v>
      </c>
      <c r="S1576" s="32" t="s">
        <v>50</v>
      </c>
      <c r="T1576" s="32" t="s">
        <v>32</v>
      </c>
      <c r="U1576" s="32" t="s">
        <v>41</v>
      </c>
      <c r="V1576" s="32" t="s">
        <v>0</v>
      </c>
      <c r="W1576" s="32">
        <f>SUM(_xlfn.XLOOKUP(B1576,freq!$A$2:$A$40,freq!$B$2:$B$40,0),_xlfn.XLOOKUP(C1576,freq!$A$2:$A$40,freq!$B$2:$B$40,0),_xlfn.XLOOKUP(D1576,freq!$A$2:$A$40,freq!$B$2:$B$40,0),_xlfn.XLOOKUP(E1576,freq!$A$2:$A$40,freq!$B$2:$B$40,0),_xlfn.XLOOKUP(F1576,freq!$A$2:$A$40,freq!$B$2:$B$40,0),_xlfn.XLOOKUP(G1576,freq!$A$2:$A$40,freq!$B$2:$B$40,0),_xlfn.XLOOKUP(H1576,freq!$A$2:$A$40,freq!$B$2:$B$40,0),_xlfn.XLOOKUP(I1576,freq!$A$2:$A$40,freq!$B$2:$B$40,0),_xlfn.XLOOKUP(J1576,freq!$A$2:$A$40,freq!$B$2:$B$40,0),_xlfn.XLOOKUP(K1576,freq!$A$2:$A$40,freq!$B$2:$B$40,0),_xlfn.XLOOKUP(L1576,freq!$A$2:$A$40,freq!$B$2:$B$40,0),_xlfn.XLOOKUP(M1576,freq!$A$2:$A$40,freq!$B$2:$B$40,0),_xlfn.XLOOKUP(N1576,freq!$A$2:$A$40,freq!$B$2:$B$40,0),_xlfn.XLOOKUP(O1576,freq!$A$2:$A$40,freq!$B$2:$B$40,0),_xlfn.XLOOKUP(P1576,freq!$A$2:$A$40,freq!$B$2:$B$40,0),_xlfn.XLOOKUP(Q1576,freq!$A$2:$A$40,freq!$B$2:$B$40,0),_xlfn.XLOOKUP(R1576,freq!$A$2:$A$40,freq!$B$2:$B$40,0),_xlfn.XLOOKUP(S1576,freq!$A$2:$A$40,freq!$B$2:$B$40,0),_xlfn.XLOOKUP(T1576,freq!$A$2:$A$40,freq!$B$2:$B$40,0),_xlfn.XLOOKUP(U1576,freq!$A$2:$A$40,freq!$B$2:$B$40,0),_xlfn.XLOOKUP(V1576,freq!$A$2:$A$40,freq!$B$2:$B$40,0))</f>
        <v>41.6</v>
      </c>
    </row>
    <row r="1577" spans="1:23" hidden="1" x14ac:dyDescent="0.35">
      <c r="A1577" s="32" t="s">
        <v>83</v>
      </c>
      <c r="B1577" s="32" t="s">
        <v>2</v>
      </c>
      <c r="C1577" s="32" t="s">
        <v>48</v>
      </c>
      <c r="D1577" s="32" t="s">
        <v>0</v>
      </c>
      <c r="E1577" s="32" t="s">
        <v>3</v>
      </c>
      <c r="F1577" s="32" t="s">
        <v>49</v>
      </c>
      <c r="G1577" s="32" t="s">
        <v>49</v>
      </c>
      <c r="H1577" s="32" t="s">
        <v>33</v>
      </c>
      <c r="I1577" s="32" t="s">
        <v>46</v>
      </c>
      <c r="J1577" s="32">
        <v>6</v>
      </c>
      <c r="K1577" s="32">
        <v>8</v>
      </c>
      <c r="L1577" s="32">
        <v>8</v>
      </c>
      <c r="M1577" s="32">
        <v>3</v>
      </c>
      <c r="N1577" s="32" t="s">
        <v>29</v>
      </c>
      <c r="O1577" s="32" t="s">
        <v>56</v>
      </c>
      <c r="P1577" s="32" t="s">
        <v>0</v>
      </c>
      <c r="Q1577" s="32">
        <v>1</v>
      </c>
      <c r="R1577" s="32" t="s">
        <v>59</v>
      </c>
      <c r="S1577" s="32">
        <v>3</v>
      </c>
      <c r="T1577" s="32">
        <v>4</v>
      </c>
      <c r="U1577" s="32" t="s">
        <v>36</v>
      </c>
      <c r="V1577" s="32">
        <v>6</v>
      </c>
      <c r="W1577" s="32">
        <f>SUM(_xlfn.XLOOKUP(B1577,freq!$A$2:$A$40,freq!$B$2:$B$40,0),_xlfn.XLOOKUP(C1577,freq!$A$2:$A$40,freq!$B$2:$B$40,0),_xlfn.XLOOKUP(D1577,freq!$A$2:$A$40,freq!$B$2:$B$40,0),_xlfn.XLOOKUP(E1577,freq!$A$2:$A$40,freq!$B$2:$B$40,0),_xlfn.XLOOKUP(F1577,freq!$A$2:$A$40,freq!$B$2:$B$40,0),_xlfn.XLOOKUP(G1577,freq!$A$2:$A$40,freq!$B$2:$B$40,0),_xlfn.XLOOKUP(H1577,freq!$A$2:$A$40,freq!$B$2:$B$40,0),_xlfn.XLOOKUP(I1577,freq!$A$2:$A$40,freq!$B$2:$B$40,0),_xlfn.XLOOKUP(J1577,freq!$A$2:$A$40,freq!$B$2:$B$40,0),_xlfn.XLOOKUP(K1577,freq!$A$2:$A$40,freq!$B$2:$B$40,0),_xlfn.XLOOKUP(L1577,freq!$A$2:$A$40,freq!$B$2:$B$40,0),_xlfn.XLOOKUP(M1577,freq!$A$2:$A$40,freq!$B$2:$B$40,0),_xlfn.XLOOKUP(N1577,freq!$A$2:$A$40,freq!$B$2:$B$40,0),_xlfn.XLOOKUP(O1577,freq!$A$2:$A$40,freq!$B$2:$B$40,0),_xlfn.XLOOKUP(P1577,freq!$A$2:$A$40,freq!$B$2:$B$40,0),_xlfn.XLOOKUP(Q1577,freq!$A$2:$A$40,freq!$B$2:$B$40,0),_xlfn.XLOOKUP(R1577,freq!$A$2:$A$40,freq!$B$2:$B$40,0),_xlfn.XLOOKUP(S1577,freq!$A$2:$A$40,freq!$B$2:$B$40,0),_xlfn.XLOOKUP(T1577,freq!$A$2:$A$40,freq!$B$2:$B$40,0),_xlfn.XLOOKUP(U1577,freq!$A$2:$A$40,freq!$B$2:$B$40,0),_xlfn.XLOOKUP(V1577,freq!$A$2:$A$40,freq!$B$2:$B$40,0))</f>
        <v>41.58</v>
      </c>
    </row>
    <row r="1578" spans="1:23" hidden="1" x14ac:dyDescent="0.35">
      <c r="A1578" s="32" t="s">
        <v>846</v>
      </c>
      <c r="B1578" s="32" t="s">
        <v>32</v>
      </c>
      <c r="C1578" s="32" t="s">
        <v>50</v>
      </c>
      <c r="D1578" s="32" t="s">
        <v>35</v>
      </c>
      <c r="E1578" s="32" t="s">
        <v>29</v>
      </c>
      <c r="F1578" s="32" t="s">
        <v>37</v>
      </c>
      <c r="G1578" s="32" t="s">
        <v>34</v>
      </c>
      <c r="H1578" s="32" t="s">
        <v>4</v>
      </c>
      <c r="I1578" s="32" t="s">
        <v>41</v>
      </c>
      <c r="J1578" s="32" t="s">
        <v>36</v>
      </c>
      <c r="K1578" s="32" t="s">
        <v>44</v>
      </c>
      <c r="L1578" s="32">
        <v>0</v>
      </c>
      <c r="M1578" s="32" t="s">
        <v>41</v>
      </c>
      <c r="N1578" s="32" t="s">
        <v>41</v>
      </c>
      <c r="O1578" s="32">
        <v>7</v>
      </c>
      <c r="P1578" s="32">
        <v>0</v>
      </c>
      <c r="Q1578" s="32" t="s">
        <v>42</v>
      </c>
      <c r="R1578" s="32" t="s">
        <v>43</v>
      </c>
      <c r="S1578" s="32">
        <v>0</v>
      </c>
      <c r="T1578" s="32" t="s">
        <v>4</v>
      </c>
      <c r="U1578" s="32" t="s">
        <v>29</v>
      </c>
      <c r="V1578" s="32">
        <v>1</v>
      </c>
      <c r="W1578" s="32">
        <f>SUM(_xlfn.XLOOKUP(B1578,freq!$A$2:$A$40,freq!$B$2:$B$40,0),_xlfn.XLOOKUP(C1578,freq!$A$2:$A$40,freq!$B$2:$B$40,0),_xlfn.XLOOKUP(D1578,freq!$A$2:$A$40,freq!$B$2:$B$40,0),_xlfn.XLOOKUP(E1578,freq!$A$2:$A$40,freq!$B$2:$B$40,0),_xlfn.XLOOKUP(F1578,freq!$A$2:$A$40,freq!$B$2:$B$40,0),_xlfn.XLOOKUP(G1578,freq!$A$2:$A$40,freq!$B$2:$B$40,0),_xlfn.XLOOKUP(H1578,freq!$A$2:$A$40,freq!$B$2:$B$40,0),_xlfn.XLOOKUP(I1578,freq!$A$2:$A$40,freq!$B$2:$B$40,0),_xlfn.XLOOKUP(J1578,freq!$A$2:$A$40,freq!$B$2:$B$40,0),_xlfn.XLOOKUP(K1578,freq!$A$2:$A$40,freq!$B$2:$B$40,0),_xlfn.XLOOKUP(L1578,freq!$A$2:$A$40,freq!$B$2:$B$40,0),_xlfn.XLOOKUP(M1578,freq!$A$2:$A$40,freq!$B$2:$B$40,0),_xlfn.XLOOKUP(N1578,freq!$A$2:$A$40,freq!$B$2:$B$40,0),_xlfn.XLOOKUP(O1578,freq!$A$2:$A$40,freq!$B$2:$B$40,0),_xlfn.XLOOKUP(P1578,freq!$A$2:$A$40,freq!$B$2:$B$40,0),_xlfn.XLOOKUP(Q1578,freq!$A$2:$A$40,freq!$B$2:$B$40,0),_xlfn.XLOOKUP(R1578,freq!$A$2:$A$40,freq!$B$2:$B$40,0),_xlfn.XLOOKUP(S1578,freq!$A$2:$A$40,freq!$B$2:$B$40,0),_xlfn.XLOOKUP(T1578,freq!$A$2:$A$40,freq!$B$2:$B$40,0),_xlfn.XLOOKUP(U1578,freq!$A$2:$A$40,freq!$B$2:$B$40,0),_xlfn.XLOOKUP(V1578,freq!$A$2:$A$40,freq!$B$2:$B$40,0))</f>
        <v>41.57</v>
      </c>
    </row>
    <row r="1579" spans="1:23" hidden="1" x14ac:dyDescent="0.35">
      <c r="A1579" s="32" t="s">
        <v>1949</v>
      </c>
      <c r="B1579" s="32" t="s">
        <v>42</v>
      </c>
      <c r="C1579" s="32" t="s">
        <v>34</v>
      </c>
      <c r="D1579" s="32" t="s">
        <v>59</v>
      </c>
      <c r="E1579" s="32" t="s">
        <v>33</v>
      </c>
      <c r="F1579" s="32" t="s">
        <v>35</v>
      </c>
      <c r="G1579" s="32" t="s">
        <v>33</v>
      </c>
      <c r="H1579" s="32" t="s">
        <v>53</v>
      </c>
      <c r="I1579" s="32">
        <v>2</v>
      </c>
      <c r="J1579" s="32">
        <v>1</v>
      </c>
      <c r="K1579" s="32" t="s">
        <v>34</v>
      </c>
      <c r="L1579" s="32" t="s">
        <v>0</v>
      </c>
      <c r="M1579" s="32" t="s">
        <v>46</v>
      </c>
      <c r="N1579" s="32" t="s">
        <v>0</v>
      </c>
      <c r="O1579" s="32">
        <v>7</v>
      </c>
      <c r="P1579" s="32" t="s">
        <v>1</v>
      </c>
      <c r="Q1579" s="32" t="s">
        <v>44</v>
      </c>
      <c r="R1579" s="32" t="s">
        <v>33</v>
      </c>
      <c r="S1579" s="32">
        <v>3</v>
      </c>
      <c r="T1579" s="32" t="s">
        <v>33</v>
      </c>
      <c r="U1579" s="32" t="s">
        <v>44</v>
      </c>
      <c r="V1579" s="32" t="s">
        <v>32</v>
      </c>
      <c r="W1579" s="32">
        <f>SUM(_xlfn.XLOOKUP(B1579,freq!$A$2:$A$40,freq!$B$2:$B$40,0),_xlfn.XLOOKUP(C1579,freq!$A$2:$A$40,freq!$B$2:$B$40,0),_xlfn.XLOOKUP(D1579,freq!$A$2:$A$40,freq!$B$2:$B$40,0),_xlfn.XLOOKUP(E1579,freq!$A$2:$A$40,freq!$B$2:$B$40,0),_xlfn.XLOOKUP(F1579,freq!$A$2:$A$40,freq!$B$2:$B$40,0),_xlfn.XLOOKUP(G1579,freq!$A$2:$A$40,freq!$B$2:$B$40,0),_xlfn.XLOOKUP(H1579,freq!$A$2:$A$40,freq!$B$2:$B$40,0),_xlfn.XLOOKUP(I1579,freq!$A$2:$A$40,freq!$B$2:$B$40,0),_xlfn.XLOOKUP(J1579,freq!$A$2:$A$40,freq!$B$2:$B$40,0),_xlfn.XLOOKUP(K1579,freq!$A$2:$A$40,freq!$B$2:$B$40,0),_xlfn.XLOOKUP(L1579,freq!$A$2:$A$40,freq!$B$2:$B$40,0),_xlfn.XLOOKUP(M1579,freq!$A$2:$A$40,freq!$B$2:$B$40,0),_xlfn.XLOOKUP(N1579,freq!$A$2:$A$40,freq!$B$2:$B$40,0),_xlfn.XLOOKUP(O1579,freq!$A$2:$A$40,freq!$B$2:$B$40,0),_xlfn.XLOOKUP(P1579,freq!$A$2:$A$40,freq!$B$2:$B$40,0),_xlfn.XLOOKUP(Q1579,freq!$A$2:$A$40,freq!$B$2:$B$40,0),_xlfn.XLOOKUP(R1579,freq!$A$2:$A$40,freq!$B$2:$B$40,0),_xlfn.XLOOKUP(S1579,freq!$A$2:$A$40,freq!$B$2:$B$40,0),_xlfn.XLOOKUP(T1579,freq!$A$2:$A$40,freq!$B$2:$B$40,0),_xlfn.XLOOKUP(U1579,freq!$A$2:$A$40,freq!$B$2:$B$40,0),_xlfn.XLOOKUP(V1579,freq!$A$2:$A$40,freq!$B$2:$B$40,0))</f>
        <v>41.57</v>
      </c>
    </row>
    <row r="1580" spans="1:23" hidden="1" x14ac:dyDescent="0.35">
      <c r="A1580" s="32" t="s">
        <v>1744</v>
      </c>
      <c r="B1580" s="32" t="s">
        <v>43</v>
      </c>
      <c r="C1580" s="32" t="s">
        <v>1</v>
      </c>
      <c r="D1580" s="32" t="s">
        <v>46</v>
      </c>
      <c r="E1580" s="32">
        <v>6</v>
      </c>
      <c r="F1580" s="32" t="s">
        <v>28</v>
      </c>
      <c r="G1580" s="32">
        <v>8</v>
      </c>
      <c r="H1580" s="32">
        <v>6</v>
      </c>
      <c r="I1580" s="32" t="s">
        <v>0</v>
      </c>
      <c r="J1580" s="32" t="s">
        <v>2</v>
      </c>
      <c r="K1580" s="32" t="s">
        <v>49</v>
      </c>
      <c r="L1580" s="32" t="s">
        <v>43</v>
      </c>
      <c r="M1580" s="32" t="s">
        <v>44</v>
      </c>
      <c r="N1580" s="32" t="s">
        <v>34</v>
      </c>
      <c r="O1580" s="32" t="s">
        <v>48</v>
      </c>
      <c r="P1580" s="32">
        <v>8</v>
      </c>
      <c r="Q1580" s="32" t="s">
        <v>3</v>
      </c>
      <c r="R1580" s="32" t="s">
        <v>30</v>
      </c>
      <c r="S1580" s="32">
        <v>3</v>
      </c>
      <c r="T1580" s="32">
        <v>7</v>
      </c>
      <c r="U1580" s="32">
        <v>7</v>
      </c>
      <c r="V1580" s="32" t="s">
        <v>0</v>
      </c>
      <c r="W1580" s="32">
        <f>SUM(_xlfn.XLOOKUP(B1580,freq!$A$2:$A$40,freq!$B$2:$B$40,0),_xlfn.XLOOKUP(C1580,freq!$A$2:$A$40,freq!$B$2:$B$40,0),_xlfn.XLOOKUP(D1580,freq!$A$2:$A$40,freq!$B$2:$B$40,0),_xlfn.XLOOKUP(E1580,freq!$A$2:$A$40,freq!$B$2:$B$40,0),_xlfn.XLOOKUP(F1580,freq!$A$2:$A$40,freq!$B$2:$B$40,0),_xlfn.XLOOKUP(G1580,freq!$A$2:$A$40,freq!$B$2:$B$40,0),_xlfn.XLOOKUP(H1580,freq!$A$2:$A$40,freq!$B$2:$B$40,0),_xlfn.XLOOKUP(I1580,freq!$A$2:$A$40,freq!$B$2:$B$40,0),_xlfn.XLOOKUP(J1580,freq!$A$2:$A$40,freq!$B$2:$B$40,0),_xlfn.XLOOKUP(K1580,freq!$A$2:$A$40,freq!$B$2:$B$40,0),_xlfn.XLOOKUP(L1580,freq!$A$2:$A$40,freq!$B$2:$B$40,0),_xlfn.XLOOKUP(M1580,freq!$A$2:$A$40,freq!$B$2:$B$40,0),_xlfn.XLOOKUP(N1580,freq!$A$2:$A$40,freq!$B$2:$B$40,0),_xlfn.XLOOKUP(O1580,freq!$A$2:$A$40,freq!$B$2:$B$40,0),_xlfn.XLOOKUP(P1580,freq!$A$2:$A$40,freq!$B$2:$B$40,0),_xlfn.XLOOKUP(Q1580,freq!$A$2:$A$40,freq!$B$2:$B$40,0),_xlfn.XLOOKUP(R1580,freq!$A$2:$A$40,freq!$B$2:$B$40,0),_xlfn.XLOOKUP(S1580,freq!$A$2:$A$40,freq!$B$2:$B$40,0),_xlfn.XLOOKUP(T1580,freq!$A$2:$A$40,freq!$B$2:$B$40,0),_xlfn.XLOOKUP(U1580,freq!$A$2:$A$40,freq!$B$2:$B$40,0),_xlfn.XLOOKUP(V1580,freq!$A$2:$A$40,freq!$B$2:$B$40,0))</f>
        <v>41.56</v>
      </c>
    </row>
    <row r="1581" spans="1:23" hidden="1" x14ac:dyDescent="0.35">
      <c r="A1581" s="32" t="s">
        <v>626</v>
      </c>
      <c r="B1581" s="32" t="s">
        <v>42</v>
      </c>
      <c r="C1581" s="32" t="s">
        <v>58</v>
      </c>
      <c r="D1581" s="32" t="s">
        <v>31</v>
      </c>
      <c r="E1581" s="32" t="s">
        <v>34</v>
      </c>
      <c r="F1581" s="32" t="s">
        <v>36</v>
      </c>
      <c r="G1581" s="32" t="s">
        <v>50</v>
      </c>
      <c r="H1581" s="32" t="s">
        <v>0</v>
      </c>
      <c r="I1581" s="32">
        <v>2</v>
      </c>
      <c r="J1581" s="32" t="s">
        <v>36</v>
      </c>
      <c r="K1581" s="32">
        <v>5</v>
      </c>
      <c r="L1581" s="32" t="s">
        <v>30</v>
      </c>
      <c r="M1581" s="32" t="s">
        <v>36</v>
      </c>
      <c r="N1581" s="32" t="s">
        <v>1</v>
      </c>
      <c r="O1581" s="32" t="s">
        <v>50</v>
      </c>
      <c r="P1581" s="32" t="s">
        <v>56</v>
      </c>
      <c r="Q1581" s="32">
        <v>0</v>
      </c>
      <c r="R1581" s="32" t="s">
        <v>38</v>
      </c>
      <c r="S1581" s="32" t="s">
        <v>36</v>
      </c>
      <c r="T1581" s="32" t="s">
        <v>59</v>
      </c>
      <c r="U1581" s="32" t="s">
        <v>46</v>
      </c>
      <c r="V1581" s="32">
        <v>7</v>
      </c>
      <c r="W1581" s="32">
        <f>SUM(_xlfn.XLOOKUP(B1581,freq!$A$2:$A$40,freq!$B$2:$B$40,0),_xlfn.XLOOKUP(C1581,freq!$A$2:$A$40,freq!$B$2:$B$40,0),_xlfn.XLOOKUP(D1581,freq!$A$2:$A$40,freq!$B$2:$B$40,0),_xlfn.XLOOKUP(E1581,freq!$A$2:$A$40,freq!$B$2:$B$40,0),_xlfn.XLOOKUP(F1581,freq!$A$2:$A$40,freq!$B$2:$B$40,0),_xlfn.XLOOKUP(G1581,freq!$A$2:$A$40,freq!$B$2:$B$40,0),_xlfn.XLOOKUP(H1581,freq!$A$2:$A$40,freq!$B$2:$B$40,0),_xlfn.XLOOKUP(I1581,freq!$A$2:$A$40,freq!$B$2:$B$40,0),_xlfn.XLOOKUP(J1581,freq!$A$2:$A$40,freq!$B$2:$B$40,0),_xlfn.XLOOKUP(K1581,freq!$A$2:$A$40,freq!$B$2:$B$40,0),_xlfn.XLOOKUP(L1581,freq!$A$2:$A$40,freq!$B$2:$B$40,0),_xlfn.XLOOKUP(M1581,freq!$A$2:$A$40,freq!$B$2:$B$40,0),_xlfn.XLOOKUP(N1581,freq!$A$2:$A$40,freq!$B$2:$B$40,0),_xlfn.XLOOKUP(O1581,freq!$A$2:$A$40,freq!$B$2:$B$40,0),_xlfn.XLOOKUP(P1581,freq!$A$2:$A$40,freq!$B$2:$B$40,0),_xlfn.XLOOKUP(Q1581,freq!$A$2:$A$40,freq!$B$2:$B$40,0),_xlfn.XLOOKUP(R1581,freq!$A$2:$A$40,freq!$B$2:$B$40,0),_xlfn.XLOOKUP(S1581,freq!$A$2:$A$40,freq!$B$2:$B$40,0),_xlfn.XLOOKUP(T1581,freq!$A$2:$A$40,freq!$B$2:$B$40,0),_xlfn.XLOOKUP(U1581,freq!$A$2:$A$40,freq!$B$2:$B$40,0),_xlfn.XLOOKUP(V1581,freq!$A$2:$A$40,freq!$B$2:$B$40,0))</f>
        <v>41.54</v>
      </c>
    </row>
    <row r="1582" spans="1:23" hidden="1" x14ac:dyDescent="0.35">
      <c r="A1582" s="32" t="s">
        <v>1652</v>
      </c>
      <c r="B1582" s="32" t="s">
        <v>58</v>
      </c>
      <c r="C1582" s="32" t="s">
        <v>48</v>
      </c>
      <c r="D1582" s="32" t="s">
        <v>43</v>
      </c>
      <c r="E1582" s="32" t="s">
        <v>36</v>
      </c>
      <c r="F1582" s="32" t="s">
        <v>49</v>
      </c>
      <c r="G1582" s="32" t="s">
        <v>43</v>
      </c>
      <c r="H1582" s="32" t="s">
        <v>3</v>
      </c>
      <c r="I1582" s="32" t="s">
        <v>46</v>
      </c>
      <c r="J1582" s="32" t="s">
        <v>49</v>
      </c>
      <c r="K1582" s="32" t="s">
        <v>32</v>
      </c>
      <c r="L1582" s="32" t="s">
        <v>36</v>
      </c>
      <c r="M1582" s="32">
        <v>0</v>
      </c>
      <c r="N1582" s="32" t="s">
        <v>34</v>
      </c>
      <c r="O1582" s="32" t="s">
        <v>42</v>
      </c>
      <c r="P1582" s="32" t="s">
        <v>42</v>
      </c>
      <c r="Q1582" s="32" t="s">
        <v>37</v>
      </c>
      <c r="R1582" s="32">
        <v>6</v>
      </c>
      <c r="S1582" s="32" t="s">
        <v>38</v>
      </c>
      <c r="T1582" s="32" t="s">
        <v>30</v>
      </c>
      <c r="U1582" s="32" t="s">
        <v>4</v>
      </c>
      <c r="V1582" s="32" t="s">
        <v>59</v>
      </c>
      <c r="W1582" s="32">
        <f>SUM(_xlfn.XLOOKUP(B1582,freq!$A$2:$A$40,freq!$B$2:$B$40,0),_xlfn.XLOOKUP(C1582,freq!$A$2:$A$40,freq!$B$2:$B$40,0),_xlfn.XLOOKUP(D1582,freq!$A$2:$A$40,freq!$B$2:$B$40,0),_xlfn.XLOOKUP(E1582,freq!$A$2:$A$40,freq!$B$2:$B$40,0),_xlfn.XLOOKUP(F1582,freq!$A$2:$A$40,freq!$B$2:$B$40,0),_xlfn.XLOOKUP(G1582,freq!$A$2:$A$40,freq!$B$2:$B$40,0),_xlfn.XLOOKUP(H1582,freq!$A$2:$A$40,freq!$B$2:$B$40,0),_xlfn.XLOOKUP(I1582,freq!$A$2:$A$40,freq!$B$2:$B$40,0),_xlfn.XLOOKUP(J1582,freq!$A$2:$A$40,freq!$B$2:$B$40,0),_xlfn.XLOOKUP(K1582,freq!$A$2:$A$40,freq!$B$2:$B$40,0),_xlfn.XLOOKUP(L1582,freq!$A$2:$A$40,freq!$B$2:$B$40,0),_xlfn.XLOOKUP(M1582,freq!$A$2:$A$40,freq!$B$2:$B$40,0),_xlfn.XLOOKUP(N1582,freq!$A$2:$A$40,freq!$B$2:$B$40,0),_xlfn.XLOOKUP(O1582,freq!$A$2:$A$40,freq!$B$2:$B$40,0),_xlfn.XLOOKUP(P1582,freq!$A$2:$A$40,freq!$B$2:$B$40,0),_xlfn.XLOOKUP(Q1582,freq!$A$2:$A$40,freq!$B$2:$B$40,0),_xlfn.XLOOKUP(R1582,freq!$A$2:$A$40,freq!$B$2:$B$40,0),_xlfn.XLOOKUP(S1582,freq!$A$2:$A$40,freq!$B$2:$B$40,0),_xlfn.XLOOKUP(T1582,freq!$A$2:$A$40,freq!$B$2:$B$40,0),_xlfn.XLOOKUP(U1582,freq!$A$2:$A$40,freq!$B$2:$B$40,0),_xlfn.XLOOKUP(V1582,freq!$A$2:$A$40,freq!$B$2:$B$40,0))</f>
        <v>41.480000000000004</v>
      </c>
    </row>
    <row r="1583" spans="1:23" hidden="1" x14ac:dyDescent="0.35">
      <c r="A1583" s="32" t="s">
        <v>2025</v>
      </c>
      <c r="B1583" s="32" t="s">
        <v>58</v>
      </c>
      <c r="C1583" s="32" t="s">
        <v>36</v>
      </c>
      <c r="D1583" s="32" t="s">
        <v>29</v>
      </c>
      <c r="E1583" s="32" t="s">
        <v>56</v>
      </c>
      <c r="F1583" s="32">
        <v>4</v>
      </c>
      <c r="G1583" s="32" t="s">
        <v>0</v>
      </c>
      <c r="H1583" s="32" t="s">
        <v>40</v>
      </c>
      <c r="I1583" s="32" t="s">
        <v>0</v>
      </c>
      <c r="J1583" s="32" t="s">
        <v>53</v>
      </c>
      <c r="K1583" s="32" t="s">
        <v>32</v>
      </c>
      <c r="L1583" s="32" t="s">
        <v>36</v>
      </c>
      <c r="M1583" s="32" t="s">
        <v>29</v>
      </c>
      <c r="N1583" s="32" t="s">
        <v>46</v>
      </c>
      <c r="O1583" s="32">
        <v>0</v>
      </c>
      <c r="P1583" s="32" t="s">
        <v>36</v>
      </c>
      <c r="Q1583" s="32" t="s">
        <v>29</v>
      </c>
      <c r="R1583" s="32" t="s">
        <v>34</v>
      </c>
      <c r="S1583" s="32" t="s">
        <v>35</v>
      </c>
      <c r="T1583" s="32" t="s">
        <v>36</v>
      </c>
      <c r="U1583" s="32">
        <v>8</v>
      </c>
      <c r="V1583" s="32" t="s">
        <v>59</v>
      </c>
      <c r="W1583" s="32">
        <f>SUM(_xlfn.XLOOKUP(B1583,freq!$A$2:$A$40,freq!$B$2:$B$40,0),_xlfn.XLOOKUP(C1583,freq!$A$2:$A$40,freq!$B$2:$B$40,0),_xlfn.XLOOKUP(D1583,freq!$A$2:$A$40,freq!$B$2:$B$40,0),_xlfn.XLOOKUP(E1583,freq!$A$2:$A$40,freq!$B$2:$B$40,0),_xlfn.XLOOKUP(F1583,freq!$A$2:$A$40,freq!$B$2:$B$40,0),_xlfn.XLOOKUP(G1583,freq!$A$2:$A$40,freq!$B$2:$B$40,0),_xlfn.XLOOKUP(H1583,freq!$A$2:$A$40,freq!$B$2:$B$40,0),_xlfn.XLOOKUP(I1583,freq!$A$2:$A$40,freq!$B$2:$B$40,0),_xlfn.XLOOKUP(J1583,freq!$A$2:$A$40,freq!$B$2:$B$40,0),_xlfn.XLOOKUP(K1583,freq!$A$2:$A$40,freq!$B$2:$B$40,0),_xlfn.XLOOKUP(L1583,freq!$A$2:$A$40,freq!$B$2:$B$40,0),_xlfn.XLOOKUP(M1583,freq!$A$2:$A$40,freq!$B$2:$B$40,0),_xlfn.XLOOKUP(N1583,freq!$A$2:$A$40,freq!$B$2:$B$40,0),_xlfn.XLOOKUP(O1583,freq!$A$2:$A$40,freq!$B$2:$B$40,0),_xlfn.XLOOKUP(P1583,freq!$A$2:$A$40,freq!$B$2:$B$40,0),_xlfn.XLOOKUP(Q1583,freq!$A$2:$A$40,freq!$B$2:$B$40,0),_xlfn.XLOOKUP(R1583,freq!$A$2:$A$40,freq!$B$2:$B$40,0),_xlfn.XLOOKUP(S1583,freq!$A$2:$A$40,freq!$B$2:$B$40,0),_xlfn.XLOOKUP(T1583,freq!$A$2:$A$40,freq!$B$2:$B$40,0),_xlfn.XLOOKUP(U1583,freq!$A$2:$A$40,freq!$B$2:$B$40,0),_xlfn.XLOOKUP(V1583,freq!$A$2:$A$40,freq!$B$2:$B$40,0))</f>
        <v>41.480000000000004</v>
      </c>
    </row>
    <row r="1584" spans="1:23" hidden="1" x14ac:dyDescent="0.35">
      <c r="A1584" s="32" t="s">
        <v>748</v>
      </c>
      <c r="B1584" s="32">
        <v>7</v>
      </c>
      <c r="C1584" s="32" t="s">
        <v>35</v>
      </c>
      <c r="D1584" s="32" t="s">
        <v>32</v>
      </c>
      <c r="E1584" s="32">
        <v>3</v>
      </c>
      <c r="F1584" s="32">
        <v>6</v>
      </c>
      <c r="G1584" s="32">
        <v>1</v>
      </c>
      <c r="H1584" s="32">
        <v>4</v>
      </c>
      <c r="I1584" s="32" t="s">
        <v>31</v>
      </c>
      <c r="J1584" s="32" t="s">
        <v>2</v>
      </c>
      <c r="K1584" s="32" t="s">
        <v>30</v>
      </c>
      <c r="L1584" s="32">
        <v>6</v>
      </c>
      <c r="M1584" s="32" t="s">
        <v>56</v>
      </c>
      <c r="N1584" s="32" t="s">
        <v>36</v>
      </c>
      <c r="O1584" s="32">
        <v>8</v>
      </c>
      <c r="P1584" s="32">
        <v>7</v>
      </c>
      <c r="Q1584" s="32" t="s">
        <v>49</v>
      </c>
      <c r="R1584" s="32" t="s">
        <v>36</v>
      </c>
      <c r="S1584" s="32" t="s">
        <v>29</v>
      </c>
      <c r="T1584" s="32">
        <v>2</v>
      </c>
      <c r="U1584" s="32">
        <v>8</v>
      </c>
      <c r="V1584" s="32" t="s">
        <v>58</v>
      </c>
      <c r="W1584" s="32">
        <f>SUM(_xlfn.XLOOKUP(B1584,freq!$A$2:$A$40,freq!$B$2:$B$40,0),_xlfn.XLOOKUP(C1584,freq!$A$2:$A$40,freq!$B$2:$B$40,0),_xlfn.XLOOKUP(D1584,freq!$A$2:$A$40,freq!$B$2:$B$40,0),_xlfn.XLOOKUP(E1584,freq!$A$2:$A$40,freq!$B$2:$B$40,0),_xlfn.XLOOKUP(F1584,freq!$A$2:$A$40,freq!$B$2:$B$40,0),_xlfn.XLOOKUP(G1584,freq!$A$2:$A$40,freq!$B$2:$B$40,0),_xlfn.XLOOKUP(H1584,freq!$A$2:$A$40,freq!$B$2:$B$40,0),_xlfn.XLOOKUP(I1584,freq!$A$2:$A$40,freq!$B$2:$B$40,0),_xlfn.XLOOKUP(J1584,freq!$A$2:$A$40,freq!$B$2:$B$40,0),_xlfn.XLOOKUP(K1584,freq!$A$2:$A$40,freq!$B$2:$B$40,0),_xlfn.XLOOKUP(L1584,freq!$A$2:$A$40,freq!$B$2:$B$40,0),_xlfn.XLOOKUP(M1584,freq!$A$2:$A$40,freq!$B$2:$B$40,0),_xlfn.XLOOKUP(N1584,freq!$A$2:$A$40,freq!$B$2:$B$40,0),_xlfn.XLOOKUP(O1584,freq!$A$2:$A$40,freq!$B$2:$B$40,0),_xlfn.XLOOKUP(P1584,freq!$A$2:$A$40,freq!$B$2:$B$40,0),_xlfn.XLOOKUP(Q1584,freq!$A$2:$A$40,freq!$B$2:$B$40,0),_xlfn.XLOOKUP(R1584,freq!$A$2:$A$40,freq!$B$2:$B$40,0),_xlfn.XLOOKUP(S1584,freq!$A$2:$A$40,freq!$B$2:$B$40,0),_xlfn.XLOOKUP(T1584,freq!$A$2:$A$40,freq!$B$2:$B$40,0),_xlfn.XLOOKUP(U1584,freq!$A$2:$A$40,freq!$B$2:$B$40,0),_xlfn.XLOOKUP(V1584,freq!$A$2:$A$40,freq!$B$2:$B$40,0))</f>
        <v>41.47</v>
      </c>
    </row>
    <row r="1585" spans="1:23" x14ac:dyDescent="0.35">
      <c r="A1585" s="32" t="s">
        <v>1182</v>
      </c>
      <c r="B1585" s="32" t="s">
        <v>36</v>
      </c>
      <c r="C1585" s="32" t="s">
        <v>41</v>
      </c>
      <c r="D1585" s="32" t="s">
        <v>40</v>
      </c>
      <c r="E1585" s="32">
        <v>6</v>
      </c>
      <c r="F1585" s="32" t="s">
        <v>48</v>
      </c>
      <c r="G1585" s="32" t="s">
        <v>36</v>
      </c>
      <c r="H1585" s="32" t="s">
        <v>1</v>
      </c>
      <c r="I1585" s="32" t="s">
        <v>0</v>
      </c>
      <c r="J1585" s="32" t="s">
        <v>4</v>
      </c>
      <c r="K1585" s="32" t="s">
        <v>3</v>
      </c>
      <c r="L1585" s="32" t="s">
        <v>46</v>
      </c>
      <c r="M1585" s="32">
        <v>4</v>
      </c>
      <c r="N1585" s="32" t="s">
        <v>36</v>
      </c>
      <c r="O1585" s="32">
        <v>3</v>
      </c>
      <c r="P1585" s="32" t="s">
        <v>29</v>
      </c>
      <c r="Q1585" s="32">
        <v>3</v>
      </c>
      <c r="R1585" s="32" t="s">
        <v>38</v>
      </c>
      <c r="S1585" s="32">
        <v>9</v>
      </c>
      <c r="T1585" s="32">
        <v>6</v>
      </c>
      <c r="U1585" s="32">
        <v>5</v>
      </c>
      <c r="V1585" s="32" t="s">
        <v>42</v>
      </c>
      <c r="W1585" s="32">
        <f>SUM(_xlfn.XLOOKUP(B1585,freq!$A$2:$A$40,freq!$B$2:$B$40,0),_xlfn.XLOOKUP(C1585,freq!$A$2:$A$40,freq!$B$2:$B$40,0),_xlfn.XLOOKUP(D1585,freq!$A$2:$A$40,freq!$B$2:$B$40,0),_xlfn.XLOOKUP(E1585,freq!$A$2:$A$40,freq!$B$2:$B$40,0),_xlfn.XLOOKUP(F1585,freq!$A$2:$A$40,freq!$B$2:$B$40,0),_xlfn.XLOOKUP(G1585,freq!$A$2:$A$40,freq!$B$2:$B$40,0),_xlfn.XLOOKUP(H1585,freq!$A$2:$A$40,freq!$B$2:$B$40,0),_xlfn.XLOOKUP(I1585,freq!$A$2:$A$40,freq!$B$2:$B$40,0),_xlfn.XLOOKUP(J1585,freq!$A$2:$A$40,freq!$B$2:$B$40,0),_xlfn.XLOOKUP(K1585,freq!$A$2:$A$40,freq!$B$2:$B$40,0),_xlfn.XLOOKUP(L1585,freq!$A$2:$A$40,freq!$B$2:$B$40,0),_xlfn.XLOOKUP(M1585,freq!$A$2:$A$40,freq!$B$2:$B$40,0),_xlfn.XLOOKUP(N1585,freq!$A$2:$A$40,freq!$B$2:$B$40,0),_xlfn.XLOOKUP(O1585,freq!$A$2:$A$40,freq!$B$2:$B$40,0),_xlfn.XLOOKUP(P1585,freq!$A$2:$A$40,freq!$B$2:$B$40,0),_xlfn.XLOOKUP(Q1585,freq!$A$2:$A$40,freq!$B$2:$B$40,0),_xlfn.XLOOKUP(R1585,freq!$A$2:$A$40,freq!$B$2:$B$40,0),_xlfn.XLOOKUP(S1585,freq!$A$2:$A$40,freq!$B$2:$B$40,0),_xlfn.XLOOKUP(T1585,freq!$A$2:$A$40,freq!$B$2:$B$40,0),_xlfn.XLOOKUP(U1585,freq!$A$2:$A$40,freq!$B$2:$B$40,0),_xlfn.XLOOKUP(V1585,freq!$A$2:$A$40,freq!$B$2:$B$40,0))</f>
        <v>41.42</v>
      </c>
    </row>
    <row r="1586" spans="1:23" hidden="1" x14ac:dyDescent="0.35">
      <c r="A1586" s="32" t="s">
        <v>443</v>
      </c>
      <c r="B1586" s="32" t="s">
        <v>59</v>
      </c>
      <c r="C1586" s="32">
        <v>7</v>
      </c>
      <c r="D1586" s="32" t="s">
        <v>28</v>
      </c>
      <c r="E1586" s="32" t="s">
        <v>42</v>
      </c>
      <c r="F1586" s="32" t="s">
        <v>43</v>
      </c>
      <c r="G1586" s="32" t="s">
        <v>0</v>
      </c>
      <c r="H1586" s="32" t="s">
        <v>37</v>
      </c>
      <c r="I1586" s="32" t="s">
        <v>34</v>
      </c>
      <c r="J1586" s="32">
        <v>9</v>
      </c>
      <c r="K1586" s="32">
        <v>6</v>
      </c>
      <c r="L1586" s="32" t="s">
        <v>4</v>
      </c>
      <c r="M1586" s="32" t="s">
        <v>41</v>
      </c>
      <c r="N1586" s="32" t="s">
        <v>43</v>
      </c>
      <c r="O1586" s="32" t="s">
        <v>37</v>
      </c>
      <c r="P1586" s="32">
        <v>8</v>
      </c>
      <c r="Q1586" s="32">
        <v>5</v>
      </c>
      <c r="R1586" s="32">
        <v>9</v>
      </c>
      <c r="S1586" s="32" t="s">
        <v>40</v>
      </c>
      <c r="T1586" s="32" t="s">
        <v>58</v>
      </c>
      <c r="U1586" s="32" t="s">
        <v>2</v>
      </c>
      <c r="V1586" s="32" t="s">
        <v>35</v>
      </c>
      <c r="W1586" s="32">
        <f>SUM(_xlfn.XLOOKUP(B1586,freq!$A$2:$A$40,freq!$B$2:$B$40,0),_xlfn.XLOOKUP(C1586,freq!$A$2:$A$40,freq!$B$2:$B$40,0),_xlfn.XLOOKUP(D1586,freq!$A$2:$A$40,freq!$B$2:$B$40,0),_xlfn.XLOOKUP(E1586,freq!$A$2:$A$40,freq!$B$2:$B$40,0),_xlfn.XLOOKUP(F1586,freq!$A$2:$A$40,freq!$B$2:$B$40,0),_xlfn.XLOOKUP(G1586,freq!$A$2:$A$40,freq!$B$2:$B$40,0),_xlfn.XLOOKUP(H1586,freq!$A$2:$A$40,freq!$B$2:$B$40,0),_xlfn.XLOOKUP(I1586,freq!$A$2:$A$40,freq!$B$2:$B$40,0),_xlfn.XLOOKUP(J1586,freq!$A$2:$A$40,freq!$B$2:$B$40,0),_xlfn.XLOOKUP(K1586,freq!$A$2:$A$40,freq!$B$2:$B$40,0),_xlfn.XLOOKUP(L1586,freq!$A$2:$A$40,freq!$B$2:$B$40,0),_xlfn.XLOOKUP(M1586,freq!$A$2:$A$40,freq!$B$2:$B$40,0),_xlfn.XLOOKUP(N1586,freq!$A$2:$A$40,freq!$B$2:$B$40,0),_xlfn.XLOOKUP(O1586,freq!$A$2:$A$40,freq!$B$2:$B$40,0),_xlfn.XLOOKUP(P1586,freq!$A$2:$A$40,freq!$B$2:$B$40,0),_xlfn.XLOOKUP(Q1586,freq!$A$2:$A$40,freq!$B$2:$B$40,0),_xlfn.XLOOKUP(R1586,freq!$A$2:$A$40,freq!$B$2:$B$40,0),_xlfn.XLOOKUP(S1586,freq!$A$2:$A$40,freq!$B$2:$B$40,0),_xlfn.XLOOKUP(T1586,freq!$A$2:$A$40,freq!$B$2:$B$40,0),_xlfn.XLOOKUP(U1586,freq!$A$2:$A$40,freq!$B$2:$B$40,0),_xlfn.XLOOKUP(V1586,freq!$A$2:$A$40,freq!$B$2:$B$40,0))</f>
        <v>41.419999999999995</v>
      </c>
    </row>
    <row r="1587" spans="1:23" hidden="1" x14ac:dyDescent="0.35">
      <c r="A1587" s="32" t="s">
        <v>1970</v>
      </c>
      <c r="B1587" s="32" t="s">
        <v>0</v>
      </c>
      <c r="C1587" s="32" t="s">
        <v>43</v>
      </c>
      <c r="D1587" s="32" t="s">
        <v>49</v>
      </c>
      <c r="E1587" s="32">
        <v>8</v>
      </c>
      <c r="F1587" s="32" t="s">
        <v>56</v>
      </c>
      <c r="G1587" s="32" t="s">
        <v>41</v>
      </c>
      <c r="H1587" s="32" t="s">
        <v>31</v>
      </c>
      <c r="I1587" s="32" t="s">
        <v>44</v>
      </c>
      <c r="J1587" s="32">
        <v>7</v>
      </c>
      <c r="K1587" s="32" t="s">
        <v>33</v>
      </c>
      <c r="L1587" s="32" t="s">
        <v>34</v>
      </c>
      <c r="M1587" s="32" t="s">
        <v>29</v>
      </c>
      <c r="N1587" s="32" t="s">
        <v>33</v>
      </c>
      <c r="O1587" s="32" t="s">
        <v>42</v>
      </c>
      <c r="P1587" s="32" t="s">
        <v>44</v>
      </c>
      <c r="Q1587" s="32">
        <v>0</v>
      </c>
      <c r="R1587" s="32">
        <v>5</v>
      </c>
      <c r="S1587" s="32" t="s">
        <v>4</v>
      </c>
      <c r="T1587" s="32">
        <v>6</v>
      </c>
      <c r="U1587" s="32" t="s">
        <v>30</v>
      </c>
      <c r="V1587" s="32" t="s">
        <v>35</v>
      </c>
      <c r="W1587" s="32">
        <f>SUM(_xlfn.XLOOKUP(B1587,freq!$A$2:$A$40,freq!$B$2:$B$40,0),_xlfn.XLOOKUP(C1587,freq!$A$2:$A$40,freq!$B$2:$B$40,0),_xlfn.XLOOKUP(D1587,freq!$A$2:$A$40,freq!$B$2:$B$40,0),_xlfn.XLOOKUP(E1587,freq!$A$2:$A$40,freq!$B$2:$B$40,0),_xlfn.XLOOKUP(F1587,freq!$A$2:$A$40,freq!$B$2:$B$40,0),_xlfn.XLOOKUP(G1587,freq!$A$2:$A$40,freq!$B$2:$B$40,0),_xlfn.XLOOKUP(H1587,freq!$A$2:$A$40,freq!$B$2:$B$40,0),_xlfn.XLOOKUP(I1587,freq!$A$2:$A$40,freq!$B$2:$B$40,0),_xlfn.XLOOKUP(J1587,freq!$A$2:$A$40,freq!$B$2:$B$40,0),_xlfn.XLOOKUP(K1587,freq!$A$2:$A$40,freq!$B$2:$B$40,0),_xlfn.XLOOKUP(L1587,freq!$A$2:$A$40,freq!$B$2:$B$40,0),_xlfn.XLOOKUP(M1587,freq!$A$2:$A$40,freq!$B$2:$B$40,0),_xlfn.XLOOKUP(N1587,freq!$A$2:$A$40,freq!$B$2:$B$40,0),_xlfn.XLOOKUP(O1587,freq!$A$2:$A$40,freq!$B$2:$B$40,0),_xlfn.XLOOKUP(P1587,freq!$A$2:$A$40,freq!$B$2:$B$40,0),_xlfn.XLOOKUP(Q1587,freq!$A$2:$A$40,freq!$B$2:$B$40,0),_xlfn.XLOOKUP(R1587,freq!$A$2:$A$40,freq!$B$2:$B$40,0),_xlfn.XLOOKUP(S1587,freq!$A$2:$A$40,freq!$B$2:$B$40,0),_xlfn.XLOOKUP(T1587,freq!$A$2:$A$40,freq!$B$2:$B$40,0),_xlfn.XLOOKUP(U1587,freq!$A$2:$A$40,freq!$B$2:$B$40,0),_xlfn.XLOOKUP(V1587,freq!$A$2:$A$40,freq!$B$2:$B$40,0))</f>
        <v>41.419999999999995</v>
      </c>
    </row>
    <row r="1588" spans="1:23" hidden="1" x14ac:dyDescent="0.35">
      <c r="A1588" s="32" t="s">
        <v>1384</v>
      </c>
      <c r="B1588" s="32" t="s">
        <v>32</v>
      </c>
      <c r="C1588" s="32" t="s">
        <v>48</v>
      </c>
      <c r="D1588" s="32" t="s">
        <v>1</v>
      </c>
      <c r="E1588" s="32" t="s">
        <v>46</v>
      </c>
      <c r="F1588" s="32" t="s">
        <v>0</v>
      </c>
      <c r="G1588" s="32">
        <v>5</v>
      </c>
      <c r="H1588" s="32">
        <v>7</v>
      </c>
      <c r="I1588" s="32" t="s">
        <v>43</v>
      </c>
      <c r="J1588" s="32" t="s">
        <v>0</v>
      </c>
      <c r="K1588" s="32" t="s">
        <v>44</v>
      </c>
      <c r="L1588" s="32">
        <v>7</v>
      </c>
      <c r="M1588" s="32">
        <v>0</v>
      </c>
      <c r="N1588" s="32" t="s">
        <v>40</v>
      </c>
      <c r="O1588" s="32" t="s">
        <v>50</v>
      </c>
      <c r="P1588" s="32" t="s">
        <v>49</v>
      </c>
      <c r="Q1588" s="32" t="s">
        <v>41</v>
      </c>
      <c r="R1588" s="32" t="s">
        <v>56</v>
      </c>
      <c r="S1588" s="32" t="s">
        <v>32</v>
      </c>
      <c r="T1588" s="32" t="s">
        <v>38</v>
      </c>
      <c r="U1588" s="32" t="s">
        <v>41</v>
      </c>
      <c r="V1588" s="32">
        <v>3</v>
      </c>
      <c r="W1588" s="32">
        <f>SUM(_xlfn.XLOOKUP(B1588,freq!$A$2:$A$40,freq!$B$2:$B$40,0),_xlfn.XLOOKUP(C1588,freq!$A$2:$A$40,freq!$B$2:$B$40,0),_xlfn.XLOOKUP(D1588,freq!$A$2:$A$40,freq!$B$2:$B$40,0),_xlfn.XLOOKUP(E1588,freq!$A$2:$A$40,freq!$B$2:$B$40,0),_xlfn.XLOOKUP(F1588,freq!$A$2:$A$40,freq!$B$2:$B$40,0),_xlfn.XLOOKUP(G1588,freq!$A$2:$A$40,freq!$B$2:$B$40,0),_xlfn.XLOOKUP(H1588,freq!$A$2:$A$40,freq!$B$2:$B$40,0),_xlfn.XLOOKUP(I1588,freq!$A$2:$A$40,freq!$B$2:$B$40,0),_xlfn.XLOOKUP(J1588,freq!$A$2:$A$40,freq!$B$2:$B$40,0),_xlfn.XLOOKUP(K1588,freq!$A$2:$A$40,freq!$B$2:$B$40,0),_xlfn.XLOOKUP(L1588,freq!$A$2:$A$40,freq!$B$2:$B$40,0),_xlfn.XLOOKUP(M1588,freq!$A$2:$A$40,freq!$B$2:$B$40,0),_xlfn.XLOOKUP(N1588,freq!$A$2:$A$40,freq!$B$2:$B$40,0),_xlfn.XLOOKUP(O1588,freq!$A$2:$A$40,freq!$B$2:$B$40,0),_xlfn.XLOOKUP(P1588,freq!$A$2:$A$40,freq!$B$2:$B$40,0),_xlfn.XLOOKUP(Q1588,freq!$A$2:$A$40,freq!$B$2:$B$40,0),_xlfn.XLOOKUP(R1588,freq!$A$2:$A$40,freq!$B$2:$B$40,0),_xlfn.XLOOKUP(S1588,freq!$A$2:$A$40,freq!$B$2:$B$40,0),_xlfn.XLOOKUP(T1588,freq!$A$2:$A$40,freq!$B$2:$B$40,0),_xlfn.XLOOKUP(U1588,freq!$A$2:$A$40,freq!$B$2:$B$40,0),_xlfn.XLOOKUP(V1588,freq!$A$2:$A$40,freq!$B$2:$B$40,0))</f>
        <v>41.410000000000004</v>
      </c>
    </row>
    <row r="1589" spans="1:23" hidden="1" x14ac:dyDescent="0.35">
      <c r="A1589" s="32" t="s">
        <v>561</v>
      </c>
      <c r="B1589" s="32" t="s">
        <v>4</v>
      </c>
      <c r="C1589" s="32" t="s">
        <v>44</v>
      </c>
      <c r="D1589" s="32" t="s">
        <v>28</v>
      </c>
      <c r="E1589" s="32" t="s">
        <v>42</v>
      </c>
      <c r="F1589" s="32" t="s">
        <v>42</v>
      </c>
      <c r="G1589" s="32" t="s">
        <v>49</v>
      </c>
      <c r="H1589" s="32" t="s">
        <v>56</v>
      </c>
      <c r="I1589" s="32" t="s">
        <v>30</v>
      </c>
      <c r="J1589" s="32" t="s">
        <v>38</v>
      </c>
      <c r="K1589" s="32">
        <v>5</v>
      </c>
      <c r="L1589" s="32" t="s">
        <v>34</v>
      </c>
      <c r="M1589" s="32" t="s">
        <v>50</v>
      </c>
      <c r="N1589" s="32" t="s">
        <v>45</v>
      </c>
      <c r="O1589" s="32" t="s">
        <v>32</v>
      </c>
      <c r="P1589" s="32" t="s">
        <v>33</v>
      </c>
      <c r="Q1589" s="32" t="s">
        <v>32</v>
      </c>
      <c r="R1589" s="32" t="s">
        <v>49</v>
      </c>
      <c r="S1589" s="32" t="s">
        <v>36</v>
      </c>
      <c r="T1589" s="32">
        <v>5</v>
      </c>
      <c r="U1589" s="32" t="s">
        <v>30</v>
      </c>
      <c r="V1589" s="32">
        <v>8</v>
      </c>
      <c r="W1589" s="32">
        <f>SUM(_xlfn.XLOOKUP(B1589,freq!$A$2:$A$40,freq!$B$2:$B$40,0),_xlfn.XLOOKUP(C1589,freq!$A$2:$A$40,freq!$B$2:$B$40,0),_xlfn.XLOOKUP(D1589,freq!$A$2:$A$40,freq!$B$2:$B$40,0),_xlfn.XLOOKUP(E1589,freq!$A$2:$A$40,freq!$B$2:$B$40,0),_xlfn.XLOOKUP(F1589,freq!$A$2:$A$40,freq!$B$2:$B$40,0),_xlfn.XLOOKUP(G1589,freq!$A$2:$A$40,freq!$B$2:$B$40,0),_xlfn.XLOOKUP(H1589,freq!$A$2:$A$40,freq!$B$2:$B$40,0),_xlfn.XLOOKUP(I1589,freq!$A$2:$A$40,freq!$B$2:$B$40,0),_xlfn.XLOOKUP(J1589,freq!$A$2:$A$40,freq!$B$2:$B$40,0),_xlfn.XLOOKUP(K1589,freq!$A$2:$A$40,freq!$B$2:$B$40,0),_xlfn.XLOOKUP(L1589,freq!$A$2:$A$40,freq!$B$2:$B$40,0),_xlfn.XLOOKUP(M1589,freq!$A$2:$A$40,freq!$B$2:$B$40,0),_xlfn.XLOOKUP(N1589,freq!$A$2:$A$40,freq!$B$2:$B$40,0),_xlfn.XLOOKUP(O1589,freq!$A$2:$A$40,freq!$B$2:$B$40,0),_xlfn.XLOOKUP(P1589,freq!$A$2:$A$40,freq!$B$2:$B$40,0),_xlfn.XLOOKUP(Q1589,freq!$A$2:$A$40,freq!$B$2:$B$40,0),_xlfn.XLOOKUP(R1589,freq!$A$2:$A$40,freq!$B$2:$B$40,0),_xlfn.XLOOKUP(S1589,freq!$A$2:$A$40,freq!$B$2:$B$40,0),_xlfn.XLOOKUP(T1589,freq!$A$2:$A$40,freq!$B$2:$B$40,0),_xlfn.XLOOKUP(U1589,freq!$A$2:$A$40,freq!$B$2:$B$40,0),_xlfn.XLOOKUP(V1589,freq!$A$2:$A$40,freq!$B$2:$B$40,0))</f>
        <v>41.4</v>
      </c>
    </row>
    <row r="1590" spans="1:23" hidden="1" x14ac:dyDescent="0.35">
      <c r="A1590" s="32" t="s">
        <v>387</v>
      </c>
      <c r="B1590" s="32" t="s">
        <v>49</v>
      </c>
      <c r="C1590" s="32">
        <v>0</v>
      </c>
      <c r="D1590" s="32" t="s">
        <v>53</v>
      </c>
      <c r="E1590" s="32">
        <v>0</v>
      </c>
      <c r="F1590" s="32" t="s">
        <v>42</v>
      </c>
      <c r="G1590" s="32">
        <v>1</v>
      </c>
      <c r="H1590" s="32">
        <v>7</v>
      </c>
      <c r="I1590" s="32" t="s">
        <v>58</v>
      </c>
      <c r="J1590" s="32" t="s">
        <v>33</v>
      </c>
      <c r="K1590" s="32" t="s">
        <v>53</v>
      </c>
      <c r="L1590" s="32">
        <v>2</v>
      </c>
      <c r="M1590" s="32" t="s">
        <v>31</v>
      </c>
      <c r="N1590" s="32" t="s">
        <v>44</v>
      </c>
      <c r="O1590" s="32" t="s">
        <v>32</v>
      </c>
      <c r="P1590" s="32">
        <v>6</v>
      </c>
      <c r="Q1590" s="32" t="s">
        <v>48</v>
      </c>
      <c r="R1590" s="32" t="s">
        <v>46</v>
      </c>
      <c r="S1590" s="32" t="s">
        <v>4</v>
      </c>
      <c r="T1590" s="32" t="s">
        <v>33</v>
      </c>
      <c r="U1590" s="32" t="s">
        <v>46</v>
      </c>
      <c r="V1590" s="32" t="s">
        <v>3</v>
      </c>
      <c r="W1590" s="32">
        <f>SUM(_xlfn.XLOOKUP(B1590,freq!$A$2:$A$40,freq!$B$2:$B$40,0),_xlfn.XLOOKUP(C1590,freq!$A$2:$A$40,freq!$B$2:$B$40,0),_xlfn.XLOOKUP(D1590,freq!$A$2:$A$40,freq!$B$2:$B$40,0),_xlfn.XLOOKUP(E1590,freq!$A$2:$A$40,freq!$B$2:$B$40,0),_xlfn.XLOOKUP(F1590,freq!$A$2:$A$40,freq!$B$2:$B$40,0),_xlfn.XLOOKUP(G1590,freq!$A$2:$A$40,freq!$B$2:$B$40,0),_xlfn.XLOOKUP(H1590,freq!$A$2:$A$40,freq!$B$2:$B$40,0),_xlfn.XLOOKUP(I1590,freq!$A$2:$A$40,freq!$B$2:$B$40,0),_xlfn.XLOOKUP(J1590,freq!$A$2:$A$40,freq!$B$2:$B$40,0),_xlfn.XLOOKUP(K1590,freq!$A$2:$A$40,freq!$B$2:$B$40,0),_xlfn.XLOOKUP(L1590,freq!$A$2:$A$40,freq!$B$2:$B$40,0),_xlfn.XLOOKUP(M1590,freq!$A$2:$A$40,freq!$B$2:$B$40,0),_xlfn.XLOOKUP(N1590,freq!$A$2:$A$40,freq!$B$2:$B$40,0),_xlfn.XLOOKUP(O1590,freq!$A$2:$A$40,freq!$B$2:$B$40,0),_xlfn.XLOOKUP(P1590,freq!$A$2:$A$40,freq!$B$2:$B$40,0),_xlfn.XLOOKUP(Q1590,freq!$A$2:$A$40,freq!$B$2:$B$40,0),_xlfn.XLOOKUP(R1590,freq!$A$2:$A$40,freq!$B$2:$B$40,0),_xlfn.XLOOKUP(S1590,freq!$A$2:$A$40,freq!$B$2:$B$40,0),_xlfn.XLOOKUP(T1590,freq!$A$2:$A$40,freq!$B$2:$B$40,0),_xlfn.XLOOKUP(U1590,freq!$A$2:$A$40,freq!$B$2:$B$40,0),_xlfn.XLOOKUP(V1590,freq!$A$2:$A$40,freq!$B$2:$B$40,0))</f>
        <v>41.39</v>
      </c>
    </row>
    <row r="1591" spans="1:23" hidden="1" x14ac:dyDescent="0.35">
      <c r="A1591" s="32" t="s">
        <v>120</v>
      </c>
      <c r="B1591" s="32">
        <v>8</v>
      </c>
      <c r="C1591" s="32">
        <v>2</v>
      </c>
      <c r="D1591" s="32">
        <v>6</v>
      </c>
      <c r="E1591" s="32">
        <v>5</v>
      </c>
      <c r="F1591" s="32">
        <v>3</v>
      </c>
      <c r="G1591" s="32" t="s">
        <v>49</v>
      </c>
      <c r="H1591" s="32" t="s">
        <v>2</v>
      </c>
      <c r="I1591" s="32">
        <v>1</v>
      </c>
      <c r="J1591" s="32">
        <v>6</v>
      </c>
      <c r="K1591" s="32" t="s">
        <v>46</v>
      </c>
      <c r="L1591" s="32" t="s">
        <v>53</v>
      </c>
      <c r="M1591" s="32">
        <v>8</v>
      </c>
      <c r="N1591" s="32" t="s">
        <v>48</v>
      </c>
      <c r="O1591" s="32">
        <v>1</v>
      </c>
      <c r="P1591" s="32" t="s">
        <v>1</v>
      </c>
      <c r="Q1591" s="32" t="s">
        <v>37</v>
      </c>
      <c r="R1591" s="32" t="s">
        <v>49</v>
      </c>
      <c r="S1591" s="32">
        <v>8</v>
      </c>
      <c r="T1591" s="32" t="s">
        <v>53</v>
      </c>
      <c r="U1591" s="32" t="s">
        <v>48</v>
      </c>
      <c r="V1591" s="32" t="s">
        <v>43</v>
      </c>
      <c r="W1591" s="32">
        <f>SUM(_xlfn.XLOOKUP(B1591,freq!$A$2:$A$40,freq!$B$2:$B$40,0),_xlfn.XLOOKUP(C1591,freq!$A$2:$A$40,freq!$B$2:$B$40,0),_xlfn.XLOOKUP(D1591,freq!$A$2:$A$40,freq!$B$2:$B$40,0),_xlfn.XLOOKUP(E1591,freq!$A$2:$A$40,freq!$B$2:$B$40,0),_xlfn.XLOOKUP(F1591,freq!$A$2:$A$40,freq!$B$2:$B$40,0),_xlfn.XLOOKUP(G1591,freq!$A$2:$A$40,freq!$B$2:$B$40,0),_xlfn.XLOOKUP(H1591,freq!$A$2:$A$40,freq!$B$2:$B$40,0),_xlfn.XLOOKUP(I1591,freq!$A$2:$A$40,freq!$B$2:$B$40,0),_xlfn.XLOOKUP(J1591,freq!$A$2:$A$40,freq!$B$2:$B$40,0),_xlfn.XLOOKUP(K1591,freq!$A$2:$A$40,freq!$B$2:$B$40,0),_xlfn.XLOOKUP(L1591,freq!$A$2:$A$40,freq!$B$2:$B$40,0),_xlfn.XLOOKUP(M1591,freq!$A$2:$A$40,freq!$B$2:$B$40,0),_xlfn.XLOOKUP(N1591,freq!$A$2:$A$40,freq!$B$2:$B$40,0),_xlfn.XLOOKUP(O1591,freq!$A$2:$A$40,freq!$B$2:$B$40,0),_xlfn.XLOOKUP(P1591,freq!$A$2:$A$40,freq!$B$2:$B$40,0),_xlfn.XLOOKUP(Q1591,freq!$A$2:$A$40,freq!$B$2:$B$40,0),_xlfn.XLOOKUP(R1591,freq!$A$2:$A$40,freq!$B$2:$B$40,0),_xlfn.XLOOKUP(S1591,freq!$A$2:$A$40,freq!$B$2:$B$40,0),_xlfn.XLOOKUP(T1591,freq!$A$2:$A$40,freq!$B$2:$B$40,0),_xlfn.XLOOKUP(U1591,freq!$A$2:$A$40,freq!$B$2:$B$40,0),_xlfn.XLOOKUP(V1591,freq!$A$2:$A$40,freq!$B$2:$B$40,0))</f>
        <v>41.38</v>
      </c>
    </row>
    <row r="1592" spans="1:23" hidden="1" x14ac:dyDescent="0.35">
      <c r="A1592" s="32" t="s">
        <v>1546</v>
      </c>
      <c r="B1592" s="32" t="s">
        <v>32</v>
      </c>
      <c r="C1592" s="32" t="s">
        <v>37</v>
      </c>
      <c r="D1592" s="32">
        <v>2</v>
      </c>
      <c r="E1592" s="32" t="s">
        <v>28</v>
      </c>
      <c r="F1592" s="32" t="s">
        <v>41</v>
      </c>
      <c r="G1592" s="32">
        <v>5</v>
      </c>
      <c r="H1592" s="32" t="s">
        <v>53</v>
      </c>
      <c r="I1592" s="32" t="s">
        <v>3</v>
      </c>
      <c r="J1592" s="32" t="s">
        <v>30</v>
      </c>
      <c r="K1592" s="32">
        <v>7</v>
      </c>
      <c r="L1592" s="32">
        <v>7</v>
      </c>
      <c r="M1592" s="32">
        <v>7</v>
      </c>
      <c r="N1592" s="32" t="s">
        <v>49</v>
      </c>
      <c r="O1592" s="32">
        <v>0</v>
      </c>
      <c r="P1592" s="32" t="s">
        <v>53</v>
      </c>
      <c r="Q1592" s="32" t="s">
        <v>4</v>
      </c>
      <c r="R1592" s="32">
        <v>4</v>
      </c>
      <c r="S1592" s="32" t="s">
        <v>56</v>
      </c>
      <c r="T1592" s="32" t="s">
        <v>4</v>
      </c>
      <c r="U1592" s="32">
        <v>7</v>
      </c>
      <c r="V1592" s="32" t="s">
        <v>2</v>
      </c>
      <c r="W1592" s="32">
        <f>SUM(_xlfn.XLOOKUP(B1592,freq!$A$2:$A$40,freq!$B$2:$B$40,0),_xlfn.XLOOKUP(C1592,freq!$A$2:$A$40,freq!$B$2:$B$40,0),_xlfn.XLOOKUP(D1592,freq!$A$2:$A$40,freq!$B$2:$B$40,0),_xlfn.XLOOKUP(E1592,freq!$A$2:$A$40,freq!$B$2:$B$40,0),_xlfn.XLOOKUP(F1592,freq!$A$2:$A$40,freq!$B$2:$B$40,0),_xlfn.XLOOKUP(G1592,freq!$A$2:$A$40,freq!$B$2:$B$40,0),_xlfn.XLOOKUP(H1592,freq!$A$2:$A$40,freq!$B$2:$B$40,0),_xlfn.XLOOKUP(I1592,freq!$A$2:$A$40,freq!$B$2:$B$40,0),_xlfn.XLOOKUP(J1592,freq!$A$2:$A$40,freq!$B$2:$B$40,0),_xlfn.XLOOKUP(K1592,freq!$A$2:$A$40,freq!$B$2:$B$40,0),_xlfn.XLOOKUP(L1592,freq!$A$2:$A$40,freq!$B$2:$B$40,0),_xlfn.XLOOKUP(M1592,freq!$A$2:$A$40,freq!$B$2:$B$40,0),_xlfn.XLOOKUP(N1592,freq!$A$2:$A$40,freq!$B$2:$B$40,0),_xlfn.XLOOKUP(O1592,freq!$A$2:$A$40,freq!$B$2:$B$40,0),_xlfn.XLOOKUP(P1592,freq!$A$2:$A$40,freq!$B$2:$B$40,0),_xlfn.XLOOKUP(Q1592,freq!$A$2:$A$40,freq!$B$2:$B$40,0),_xlfn.XLOOKUP(R1592,freq!$A$2:$A$40,freq!$B$2:$B$40,0),_xlfn.XLOOKUP(S1592,freq!$A$2:$A$40,freq!$B$2:$B$40,0),_xlfn.XLOOKUP(T1592,freq!$A$2:$A$40,freq!$B$2:$B$40,0),_xlfn.XLOOKUP(U1592,freq!$A$2:$A$40,freq!$B$2:$B$40,0),_xlfn.XLOOKUP(V1592,freq!$A$2:$A$40,freq!$B$2:$B$40,0))</f>
        <v>41.370000000000005</v>
      </c>
    </row>
    <row r="1593" spans="1:23" hidden="1" x14ac:dyDescent="0.35">
      <c r="A1593" s="32" t="s">
        <v>1489</v>
      </c>
      <c r="B1593" s="32" t="s">
        <v>38</v>
      </c>
      <c r="C1593" s="32" t="s">
        <v>29</v>
      </c>
      <c r="D1593" s="32" t="s">
        <v>43</v>
      </c>
      <c r="E1593" s="32" t="s">
        <v>50</v>
      </c>
      <c r="F1593" s="32" t="s">
        <v>49</v>
      </c>
      <c r="G1593" s="32">
        <v>5</v>
      </c>
      <c r="H1593" s="32" t="s">
        <v>59</v>
      </c>
      <c r="I1593" s="32" t="s">
        <v>30</v>
      </c>
      <c r="J1593" s="32" t="s">
        <v>28</v>
      </c>
      <c r="K1593" s="32" t="s">
        <v>44</v>
      </c>
      <c r="L1593" s="32" t="s">
        <v>4</v>
      </c>
      <c r="M1593" s="32">
        <v>0</v>
      </c>
      <c r="N1593" s="32">
        <v>0</v>
      </c>
      <c r="O1593" s="32">
        <v>0</v>
      </c>
      <c r="P1593" s="32" t="s">
        <v>32</v>
      </c>
      <c r="Q1593" s="32" t="s">
        <v>1</v>
      </c>
      <c r="R1593" s="32" t="s">
        <v>44</v>
      </c>
      <c r="S1593" s="32">
        <v>7</v>
      </c>
      <c r="T1593" s="32" t="s">
        <v>4</v>
      </c>
      <c r="U1593" s="32" t="s">
        <v>0</v>
      </c>
      <c r="V1593" s="32" t="s">
        <v>35</v>
      </c>
      <c r="W1593" s="32">
        <f>SUM(_xlfn.XLOOKUP(B1593,freq!$A$2:$A$40,freq!$B$2:$B$40,0),_xlfn.XLOOKUP(C1593,freq!$A$2:$A$40,freq!$B$2:$B$40,0),_xlfn.XLOOKUP(D1593,freq!$A$2:$A$40,freq!$B$2:$B$40,0),_xlfn.XLOOKUP(E1593,freq!$A$2:$A$40,freq!$B$2:$B$40,0),_xlfn.XLOOKUP(F1593,freq!$A$2:$A$40,freq!$B$2:$B$40,0),_xlfn.XLOOKUP(G1593,freq!$A$2:$A$40,freq!$B$2:$B$40,0),_xlfn.XLOOKUP(H1593,freq!$A$2:$A$40,freq!$B$2:$B$40,0),_xlfn.XLOOKUP(I1593,freq!$A$2:$A$40,freq!$B$2:$B$40,0),_xlfn.XLOOKUP(J1593,freq!$A$2:$A$40,freq!$B$2:$B$40,0),_xlfn.XLOOKUP(K1593,freq!$A$2:$A$40,freq!$B$2:$B$40,0),_xlfn.XLOOKUP(L1593,freq!$A$2:$A$40,freq!$B$2:$B$40,0),_xlfn.XLOOKUP(M1593,freq!$A$2:$A$40,freq!$B$2:$B$40,0),_xlfn.XLOOKUP(N1593,freq!$A$2:$A$40,freq!$B$2:$B$40,0),_xlfn.XLOOKUP(O1593,freq!$A$2:$A$40,freq!$B$2:$B$40,0),_xlfn.XLOOKUP(P1593,freq!$A$2:$A$40,freq!$B$2:$B$40,0),_xlfn.XLOOKUP(Q1593,freq!$A$2:$A$40,freq!$B$2:$B$40,0),_xlfn.XLOOKUP(R1593,freq!$A$2:$A$40,freq!$B$2:$B$40,0),_xlfn.XLOOKUP(S1593,freq!$A$2:$A$40,freq!$B$2:$B$40,0),_xlfn.XLOOKUP(T1593,freq!$A$2:$A$40,freq!$B$2:$B$40,0),_xlfn.XLOOKUP(U1593,freq!$A$2:$A$40,freq!$B$2:$B$40,0),_xlfn.XLOOKUP(V1593,freq!$A$2:$A$40,freq!$B$2:$B$40,0))</f>
        <v>41.37</v>
      </c>
    </row>
    <row r="1594" spans="1:23" hidden="1" x14ac:dyDescent="0.35">
      <c r="A1594" s="32" t="s">
        <v>1870</v>
      </c>
      <c r="B1594" s="32">
        <v>7</v>
      </c>
      <c r="C1594" s="32">
        <v>3</v>
      </c>
      <c r="D1594" s="32">
        <v>9</v>
      </c>
      <c r="E1594" s="32" t="s">
        <v>28</v>
      </c>
      <c r="F1594" s="32" t="s">
        <v>58</v>
      </c>
      <c r="G1594" s="32" t="s">
        <v>42</v>
      </c>
      <c r="H1594" s="32">
        <v>4</v>
      </c>
      <c r="I1594" s="32" t="s">
        <v>36</v>
      </c>
      <c r="J1594" s="32">
        <v>6</v>
      </c>
      <c r="K1594" s="32">
        <v>5</v>
      </c>
      <c r="L1594" s="32" t="s">
        <v>36</v>
      </c>
      <c r="M1594" s="32" t="s">
        <v>33</v>
      </c>
      <c r="N1594" s="32" t="s">
        <v>48</v>
      </c>
      <c r="O1594" s="32" t="s">
        <v>42</v>
      </c>
      <c r="P1594" s="32">
        <v>2</v>
      </c>
      <c r="Q1594" s="32" t="s">
        <v>45</v>
      </c>
      <c r="R1594" s="32" t="s">
        <v>35</v>
      </c>
      <c r="S1594" s="32" t="s">
        <v>49</v>
      </c>
      <c r="T1594" s="32" t="s">
        <v>59</v>
      </c>
      <c r="U1594" s="32" t="s">
        <v>44</v>
      </c>
      <c r="V1594" s="32">
        <v>6</v>
      </c>
      <c r="W1594" s="32">
        <f>SUM(_xlfn.XLOOKUP(B1594,freq!$A$2:$A$40,freq!$B$2:$B$40,0),_xlfn.XLOOKUP(C1594,freq!$A$2:$A$40,freq!$B$2:$B$40,0),_xlfn.XLOOKUP(D1594,freq!$A$2:$A$40,freq!$B$2:$B$40,0),_xlfn.XLOOKUP(E1594,freq!$A$2:$A$40,freq!$B$2:$B$40,0),_xlfn.XLOOKUP(F1594,freq!$A$2:$A$40,freq!$B$2:$B$40,0),_xlfn.XLOOKUP(G1594,freq!$A$2:$A$40,freq!$B$2:$B$40,0),_xlfn.XLOOKUP(H1594,freq!$A$2:$A$40,freq!$B$2:$B$40,0),_xlfn.XLOOKUP(I1594,freq!$A$2:$A$40,freq!$B$2:$B$40,0),_xlfn.XLOOKUP(J1594,freq!$A$2:$A$40,freq!$B$2:$B$40,0),_xlfn.XLOOKUP(K1594,freq!$A$2:$A$40,freq!$B$2:$B$40,0),_xlfn.XLOOKUP(L1594,freq!$A$2:$A$40,freq!$B$2:$B$40,0),_xlfn.XLOOKUP(M1594,freq!$A$2:$A$40,freq!$B$2:$B$40,0),_xlfn.XLOOKUP(N1594,freq!$A$2:$A$40,freq!$B$2:$B$40,0),_xlfn.XLOOKUP(O1594,freq!$A$2:$A$40,freq!$B$2:$B$40,0),_xlfn.XLOOKUP(P1594,freq!$A$2:$A$40,freq!$B$2:$B$40,0),_xlfn.XLOOKUP(Q1594,freq!$A$2:$A$40,freq!$B$2:$B$40,0),_xlfn.XLOOKUP(R1594,freq!$A$2:$A$40,freq!$B$2:$B$40,0),_xlfn.XLOOKUP(S1594,freq!$A$2:$A$40,freq!$B$2:$B$40,0),_xlfn.XLOOKUP(T1594,freq!$A$2:$A$40,freq!$B$2:$B$40,0),_xlfn.XLOOKUP(U1594,freq!$A$2:$A$40,freq!$B$2:$B$40,0),_xlfn.XLOOKUP(V1594,freq!$A$2:$A$40,freq!$B$2:$B$40,0))</f>
        <v>41.349999999999987</v>
      </c>
    </row>
    <row r="1595" spans="1:23" hidden="1" x14ac:dyDescent="0.35">
      <c r="A1595" s="32" t="s">
        <v>469</v>
      </c>
      <c r="B1595" s="32" t="s">
        <v>46</v>
      </c>
      <c r="C1595" s="32" t="s">
        <v>53</v>
      </c>
      <c r="D1595" s="32" t="s">
        <v>38</v>
      </c>
      <c r="E1595" s="32" t="s">
        <v>53</v>
      </c>
      <c r="F1595" s="32" t="s">
        <v>40</v>
      </c>
      <c r="G1595" s="32">
        <v>3</v>
      </c>
      <c r="H1595" s="32" t="s">
        <v>34</v>
      </c>
      <c r="I1595" s="32" t="s">
        <v>31</v>
      </c>
      <c r="J1595" s="32" t="s">
        <v>29</v>
      </c>
      <c r="K1595" s="32" t="s">
        <v>50</v>
      </c>
      <c r="L1595" s="32">
        <v>7</v>
      </c>
      <c r="M1595" s="32" t="s">
        <v>29</v>
      </c>
      <c r="N1595" s="32" t="s">
        <v>41</v>
      </c>
      <c r="O1595" s="32" t="s">
        <v>36</v>
      </c>
      <c r="P1595" s="32">
        <v>7</v>
      </c>
      <c r="Q1595" s="32">
        <v>5</v>
      </c>
      <c r="R1595" s="32" t="s">
        <v>3</v>
      </c>
      <c r="S1595" s="32" t="s">
        <v>34</v>
      </c>
      <c r="T1595" s="32" t="s">
        <v>40</v>
      </c>
      <c r="U1595" s="32" t="s">
        <v>1</v>
      </c>
      <c r="V1595" s="32" t="s">
        <v>38</v>
      </c>
      <c r="W1595" s="32">
        <f>SUM(_xlfn.XLOOKUP(B1595,freq!$A$2:$A$40,freq!$B$2:$B$40,0),_xlfn.XLOOKUP(C1595,freq!$A$2:$A$40,freq!$B$2:$B$40,0),_xlfn.XLOOKUP(D1595,freq!$A$2:$A$40,freq!$B$2:$B$40,0),_xlfn.XLOOKUP(E1595,freq!$A$2:$A$40,freq!$B$2:$B$40,0),_xlfn.XLOOKUP(F1595,freq!$A$2:$A$40,freq!$B$2:$B$40,0),_xlfn.XLOOKUP(G1595,freq!$A$2:$A$40,freq!$B$2:$B$40,0),_xlfn.XLOOKUP(H1595,freq!$A$2:$A$40,freq!$B$2:$B$40,0),_xlfn.XLOOKUP(I1595,freq!$A$2:$A$40,freq!$B$2:$B$40,0),_xlfn.XLOOKUP(J1595,freq!$A$2:$A$40,freq!$B$2:$B$40,0),_xlfn.XLOOKUP(K1595,freq!$A$2:$A$40,freq!$B$2:$B$40,0),_xlfn.XLOOKUP(L1595,freq!$A$2:$A$40,freq!$B$2:$B$40,0),_xlfn.XLOOKUP(M1595,freq!$A$2:$A$40,freq!$B$2:$B$40,0),_xlfn.XLOOKUP(N1595,freq!$A$2:$A$40,freq!$B$2:$B$40,0),_xlfn.XLOOKUP(O1595,freq!$A$2:$A$40,freq!$B$2:$B$40,0),_xlfn.XLOOKUP(P1595,freq!$A$2:$A$40,freq!$B$2:$B$40,0),_xlfn.XLOOKUP(Q1595,freq!$A$2:$A$40,freq!$B$2:$B$40,0),_xlfn.XLOOKUP(R1595,freq!$A$2:$A$40,freq!$B$2:$B$40,0),_xlfn.XLOOKUP(S1595,freq!$A$2:$A$40,freq!$B$2:$B$40,0),_xlfn.XLOOKUP(T1595,freq!$A$2:$A$40,freq!$B$2:$B$40,0),_xlfn.XLOOKUP(U1595,freq!$A$2:$A$40,freq!$B$2:$B$40,0),_xlfn.XLOOKUP(V1595,freq!$A$2:$A$40,freq!$B$2:$B$40,0))</f>
        <v>41.33</v>
      </c>
    </row>
    <row r="1596" spans="1:23" hidden="1" x14ac:dyDescent="0.35">
      <c r="A1596" s="32" t="s">
        <v>963</v>
      </c>
      <c r="B1596" s="32">
        <v>0</v>
      </c>
      <c r="C1596" s="32" t="s">
        <v>58</v>
      </c>
      <c r="D1596" s="32" t="s">
        <v>38</v>
      </c>
      <c r="E1596" s="32" t="s">
        <v>1</v>
      </c>
      <c r="F1596" s="32" t="s">
        <v>46</v>
      </c>
      <c r="G1596" s="32">
        <v>0</v>
      </c>
      <c r="H1596" s="32" t="s">
        <v>36</v>
      </c>
      <c r="I1596" s="32">
        <v>5</v>
      </c>
      <c r="J1596" s="32" t="s">
        <v>59</v>
      </c>
      <c r="K1596" s="32" t="s">
        <v>30</v>
      </c>
      <c r="L1596" s="32" t="s">
        <v>2</v>
      </c>
      <c r="M1596" s="32">
        <v>6</v>
      </c>
      <c r="N1596" s="32">
        <v>6</v>
      </c>
      <c r="O1596" s="32" t="s">
        <v>30</v>
      </c>
      <c r="P1596" s="32" t="s">
        <v>53</v>
      </c>
      <c r="Q1596" s="32" t="s">
        <v>50</v>
      </c>
      <c r="R1596" s="32" t="s">
        <v>28</v>
      </c>
      <c r="S1596" s="32" t="s">
        <v>48</v>
      </c>
      <c r="T1596" s="32" t="s">
        <v>29</v>
      </c>
      <c r="U1596" s="32" t="s">
        <v>34</v>
      </c>
      <c r="V1596" s="32" t="s">
        <v>41</v>
      </c>
      <c r="W1596" s="32">
        <f>SUM(_xlfn.XLOOKUP(B1596,freq!$A$2:$A$40,freq!$B$2:$B$40,0),_xlfn.XLOOKUP(C1596,freq!$A$2:$A$40,freq!$B$2:$B$40,0),_xlfn.XLOOKUP(D1596,freq!$A$2:$A$40,freq!$B$2:$B$40,0),_xlfn.XLOOKUP(E1596,freq!$A$2:$A$40,freq!$B$2:$B$40,0),_xlfn.XLOOKUP(F1596,freq!$A$2:$A$40,freq!$B$2:$B$40,0),_xlfn.XLOOKUP(G1596,freq!$A$2:$A$40,freq!$B$2:$B$40,0),_xlfn.XLOOKUP(H1596,freq!$A$2:$A$40,freq!$B$2:$B$40,0),_xlfn.XLOOKUP(I1596,freq!$A$2:$A$40,freq!$B$2:$B$40,0),_xlfn.XLOOKUP(J1596,freq!$A$2:$A$40,freq!$B$2:$B$40,0),_xlfn.XLOOKUP(K1596,freq!$A$2:$A$40,freq!$B$2:$B$40,0),_xlfn.XLOOKUP(L1596,freq!$A$2:$A$40,freq!$B$2:$B$40,0),_xlfn.XLOOKUP(M1596,freq!$A$2:$A$40,freq!$B$2:$B$40,0),_xlfn.XLOOKUP(N1596,freq!$A$2:$A$40,freq!$B$2:$B$40,0),_xlfn.XLOOKUP(O1596,freq!$A$2:$A$40,freq!$B$2:$B$40,0),_xlfn.XLOOKUP(P1596,freq!$A$2:$A$40,freq!$B$2:$B$40,0),_xlfn.XLOOKUP(Q1596,freq!$A$2:$A$40,freq!$B$2:$B$40,0),_xlfn.XLOOKUP(R1596,freq!$A$2:$A$40,freq!$B$2:$B$40,0),_xlfn.XLOOKUP(S1596,freq!$A$2:$A$40,freq!$B$2:$B$40,0),_xlfn.XLOOKUP(T1596,freq!$A$2:$A$40,freq!$B$2:$B$40,0),_xlfn.XLOOKUP(U1596,freq!$A$2:$A$40,freq!$B$2:$B$40,0),_xlfn.XLOOKUP(V1596,freq!$A$2:$A$40,freq!$B$2:$B$40,0))</f>
        <v>41.290000000000006</v>
      </c>
    </row>
    <row r="1597" spans="1:23" hidden="1" x14ac:dyDescent="0.35">
      <c r="A1597" s="32" t="s">
        <v>1168</v>
      </c>
      <c r="B1597" s="32" t="s">
        <v>35</v>
      </c>
      <c r="C1597" s="32" t="s">
        <v>33</v>
      </c>
      <c r="D1597" s="32" t="s">
        <v>34</v>
      </c>
      <c r="E1597" s="32" t="s">
        <v>41</v>
      </c>
      <c r="F1597" s="32">
        <v>0</v>
      </c>
      <c r="G1597" s="32" t="s">
        <v>44</v>
      </c>
      <c r="H1597" s="32" t="s">
        <v>37</v>
      </c>
      <c r="I1597" s="32" t="s">
        <v>41</v>
      </c>
      <c r="J1597" s="32" t="s">
        <v>40</v>
      </c>
      <c r="K1597" s="32" t="s">
        <v>42</v>
      </c>
      <c r="L1597" s="32">
        <v>6</v>
      </c>
      <c r="M1597" s="32" t="s">
        <v>34</v>
      </c>
      <c r="N1597" s="32" t="s">
        <v>59</v>
      </c>
      <c r="O1597" s="32">
        <v>9</v>
      </c>
      <c r="P1597" s="32">
        <v>1</v>
      </c>
      <c r="Q1597" s="32" t="s">
        <v>29</v>
      </c>
      <c r="R1597" s="32" t="s">
        <v>4</v>
      </c>
      <c r="S1597" s="32" t="s">
        <v>33</v>
      </c>
      <c r="T1597" s="32" t="s">
        <v>53</v>
      </c>
      <c r="U1597" s="32" t="s">
        <v>48</v>
      </c>
      <c r="V1597" s="32">
        <v>7</v>
      </c>
      <c r="W1597" s="32">
        <f>SUM(_xlfn.XLOOKUP(B1597,freq!$A$2:$A$40,freq!$B$2:$B$40,0),_xlfn.XLOOKUP(C1597,freq!$A$2:$A$40,freq!$B$2:$B$40,0),_xlfn.XLOOKUP(D1597,freq!$A$2:$A$40,freq!$B$2:$B$40,0),_xlfn.XLOOKUP(E1597,freq!$A$2:$A$40,freq!$B$2:$B$40,0),_xlfn.XLOOKUP(F1597,freq!$A$2:$A$40,freq!$B$2:$B$40,0),_xlfn.XLOOKUP(G1597,freq!$A$2:$A$40,freq!$B$2:$B$40,0),_xlfn.XLOOKUP(H1597,freq!$A$2:$A$40,freq!$B$2:$B$40,0),_xlfn.XLOOKUP(I1597,freq!$A$2:$A$40,freq!$B$2:$B$40,0),_xlfn.XLOOKUP(J1597,freq!$A$2:$A$40,freq!$B$2:$B$40,0),_xlfn.XLOOKUP(K1597,freq!$A$2:$A$40,freq!$B$2:$B$40,0),_xlfn.XLOOKUP(L1597,freq!$A$2:$A$40,freq!$B$2:$B$40,0),_xlfn.XLOOKUP(M1597,freq!$A$2:$A$40,freq!$B$2:$B$40,0),_xlfn.XLOOKUP(N1597,freq!$A$2:$A$40,freq!$B$2:$B$40,0),_xlfn.XLOOKUP(O1597,freq!$A$2:$A$40,freq!$B$2:$B$40,0),_xlfn.XLOOKUP(P1597,freq!$A$2:$A$40,freq!$B$2:$B$40,0),_xlfn.XLOOKUP(Q1597,freq!$A$2:$A$40,freq!$B$2:$B$40,0),_xlfn.XLOOKUP(R1597,freq!$A$2:$A$40,freq!$B$2:$B$40,0),_xlfn.XLOOKUP(S1597,freq!$A$2:$A$40,freq!$B$2:$B$40,0),_xlfn.XLOOKUP(T1597,freq!$A$2:$A$40,freq!$B$2:$B$40,0),_xlfn.XLOOKUP(U1597,freq!$A$2:$A$40,freq!$B$2:$B$40,0),_xlfn.XLOOKUP(V1597,freq!$A$2:$A$40,freq!$B$2:$B$40,0))</f>
        <v>41.29</v>
      </c>
    </row>
    <row r="1598" spans="1:23" hidden="1" x14ac:dyDescent="0.35">
      <c r="A1598" s="32" t="s">
        <v>1078</v>
      </c>
      <c r="B1598" s="32">
        <v>9</v>
      </c>
      <c r="C1598" s="32" t="s">
        <v>53</v>
      </c>
      <c r="D1598" s="32">
        <v>2</v>
      </c>
      <c r="E1598" s="32" t="s">
        <v>31</v>
      </c>
      <c r="F1598" s="32">
        <v>0</v>
      </c>
      <c r="G1598" s="32" t="s">
        <v>43</v>
      </c>
      <c r="H1598" s="32" t="s">
        <v>37</v>
      </c>
      <c r="I1598" s="32" t="s">
        <v>1</v>
      </c>
      <c r="J1598" s="32" t="s">
        <v>50</v>
      </c>
      <c r="K1598" s="32" t="s">
        <v>1</v>
      </c>
      <c r="L1598" s="32" t="s">
        <v>42</v>
      </c>
      <c r="M1598" s="32">
        <v>2</v>
      </c>
      <c r="N1598" s="32">
        <v>8</v>
      </c>
      <c r="O1598" s="32">
        <v>2</v>
      </c>
      <c r="P1598" s="32" t="s">
        <v>41</v>
      </c>
      <c r="Q1598" s="32" t="s">
        <v>37</v>
      </c>
      <c r="R1598" s="32" t="s">
        <v>58</v>
      </c>
      <c r="S1598" s="32">
        <v>1</v>
      </c>
      <c r="T1598" s="32" t="s">
        <v>38</v>
      </c>
      <c r="U1598" s="32" t="s">
        <v>0</v>
      </c>
      <c r="V1598" s="32" t="s">
        <v>42</v>
      </c>
      <c r="W1598" s="32">
        <f>SUM(_xlfn.XLOOKUP(B1598,freq!$A$2:$A$40,freq!$B$2:$B$40,0),_xlfn.XLOOKUP(C1598,freq!$A$2:$A$40,freq!$B$2:$B$40,0),_xlfn.XLOOKUP(D1598,freq!$A$2:$A$40,freq!$B$2:$B$40,0),_xlfn.XLOOKUP(E1598,freq!$A$2:$A$40,freq!$B$2:$B$40,0),_xlfn.XLOOKUP(F1598,freq!$A$2:$A$40,freq!$B$2:$B$40,0),_xlfn.XLOOKUP(G1598,freq!$A$2:$A$40,freq!$B$2:$B$40,0),_xlfn.XLOOKUP(H1598,freq!$A$2:$A$40,freq!$B$2:$B$40,0),_xlfn.XLOOKUP(I1598,freq!$A$2:$A$40,freq!$B$2:$B$40,0),_xlfn.XLOOKUP(J1598,freq!$A$2:$A$40,freq!$B$2:$B$40,0),_xlfn.XLOOKUP(K1598,freq!$A$2:$A$40,freq!$B$2:$B$40,0),_xlfn.XLOOKUP(L1598,freq!$A$2:$A$40,freq!$B$2:$B$40,0),_xlfn.XLOOKUP(M1598,freq!$A$2:$A$40,freq!$B$2:$B$40,0),_xlfn.XLOOKUP(N1598,freq!$A$2:$A$40,freq!$B$2:$B$40,0),_xlfn.XLOOKUP(O1598,freq!$A$2:$A$40,freq!$B$2:$B$40,0),_xlfn.XLOOKUP(P1598,freq!$A$2:$A$40,freq!$B$2:$B$40,0),_xlfn.XLOOKUP(Q1598,freq!$A$2:$A$40,freq!$B$2:$B$40,0),_xlfn.XLOOKUP(R1598,freq!$A$2:$A$40,freq!$B$2:$B$40,0),_xlfn.XLOOKUP(S1598,freq!$A$2:$A$40,freq!$B$2:$B$40,0),_xlfn.XLOOKUP(T1598,freq!$A$2:$A$40,freq!$B$2:$B$40,0),_xlfn.XLOOKUP(U1598,freq!$A$2:$A$40,freq!$B$2:$B$40,0),_xlfn.XLOOKUP(V1598,freq!$A$2:$A$40,freq!$B$2:$B$40,0))</f>
        <v>41.26</v>
      </c>
    </row>
    <row r="1599" spans="1:23" hidden="1" x14ac:dyDescent="0.35">
      <c r="A1599" s="32" t="s">
        <v>1960</v>
      </c>
      <c r="B1599" s="32">
        <v>8</v>
      </c>
      <c r="C1599" s="32" t="s">
        <v>50</v>
      </c>
      <c r="D1599" s="32" t="s">
        <v>42</v>
      </c>
      <c r="E1599" s="32">
        <v>8</v>
      </c>
      <c r="F1599" s="32">
        <v>3</v>
      </c>
      <c r="G1599" s="32" t="s">
        <v>43</v>
      </c>
      <c r="H1599" s="32" t="s">
        <v>33</v>
      </c>
      <c r="I1599" s="32" t="s">
        <v>58</v>
      </c>
      <c r="J1599" s="32" t="s">
        <v>58</v>
      </c>
      <c r="K1599" s="32">
        <v>7</v>
      </c>
      <c r="L1599" s="32" t="s">
        <v>36</v>
      </c>
      <c r="M1599" s="32">
        <v>6</v>
      </c>
      <c r="N1599" s="32" t="s">
        <v>46</v>
      </c>
      <c r="O1599" s="32" t="s">
        <v>35</v>
      </c>
      <c r="P1599" s="32" t="s">
        <v>35</v>
      </c>
      <c r="Q1599" s="32">
        <v>3</v>
      </c>
      <c r="R1599" s="32" t="s">
        <v>31</v>
      </c>
      <c r="S1599" s="32" t="s">
        <v>1</v>
      </c>
      <c r="T1599" s="32" t="s">
        <v>33</v>
      </c>
      <c r="U1599" s="32">
        <v>7</v>
      </c>
      <c r="V1599" s="32">
        <v>7</v>
      </c>
      <c r="W1599" s="32">
        <f>SUM(_xlfn.XLOOKUP(B1599,freq!$A$2:$A$40,freq!$B$2:$B$40,0),_xlfn.XLOOKUP(C1599,freq!$A$2:$A$40,freq!$B$2:$B$40,0),_xlfn.XLOOKUP(D1599,freq!$A$2:$A$40,freq!$B$2:$B$40,0),_xlfn.XLOOKUP(E1599,freq!$A$2:$A$40,freq!$B$2:$B$40,0),_xlfn.XLOOKUP(F1599,freq!$A$2:$A$40,freq!$B$2:$B$40,0),_xlfn.XLOOKUP(G1599,freq!$A$2:$A$40,freq!$B$2:$B$40,0),_xlfn.XLOOKUP(H1599,freq!$A$2:$A$40,freq!$B$2:$B$40,0),_xlfn.XLOOKUP(I1599,freq!$A$2:$A$40,freq!$B$2:$B$40,0),_xlfn.XLOOKUP(J1599,freq!$A$2:$A$40,freq!$B$2:$B$40,0),_xlfn.XLOOKUP(K1599,freq!$A$2:$A$40,freq!$B$2:$B$40,0),_xlfn.XLOOKUP(L1599,freq!$A$2:$A$40,freq!$B$2:$B$40,0),_xlfn.XLOOKUP(M1599,freq!$A$2:$A$40,freq!$B$2:$B$40,0),_xlfn.XLOOKUP(N1599,freq!$A$2:$A$40,freq!$B$2:$B$40,0),_xlfn.XLOOKUP(O1599,freq!$A$2:$A$40,freq!$B$2:$B$40,0),_xlfn.XLOOKUP(P1599,freq!$A$2:$A$40,freq!$B$2:$B$40,0),_xlfn.XLOOKUP(Q1599,freq!$A$2:$A$40,freq!$B$2:$B$40,0),_xlfn.XLOOKUP(R1599,freq!$A$2:$A$40,freq!$B$2:$B$40,0),_xlfn.XLOOKUP(S1599,freq!$A$2:$A$40,freq!$B$2:$B$40,0),_xlfn.XLOOKUP(T1599,freq!$A$2:$A$40,freq!$B$2:$B$40,0),_xlfn.XLOOKUP(U1599,freq!$A$2:$A$40,freq!$B$2:$B$40,0),_xlfn.XLOOKUP(V1599,freq!$A$2:$A$40,freq!$B$2:$B$40,0))</f>
        <v>41.25</v>
      </c>
    </row>
    <row r="1600" spans="1:23" hidden="1" x14ac:dyDescent="0.35">
      <c r="A1600" s="32" t="s">
        <v>81</v>
      </c>
      <c r="B1600" s="32" t="s">
        <v>38</v>
      </c>
      <c r="C1600" s="32">
        <v>3</v>
      </c>
      <c r="D1600" s="32" t="s">
        <v>37</v>
      </c>
      <c r="E1600" s="32" t="s">
        <v>32</v>
      </c>
      <c r="F1600" s="32" t="s">
        <v>36</v>
      </c>
      <c r="G1600" s="32" t="s">
        <v>53</v>
      </c>
      <c r="H1600" s="32">
        <v>8</v>
      </c>
      <c r="I1600" s="32" t="s">
        <v>33</v>
      </c>
      <c r="J1600" s="32" t="s">
        <v>45</v>
      </c>
      <c r="K1600" s="32" t="s">
        <v>50</v>
      </c>
      <c r="L1600" s="32">
        <v>8</v>
      </c>
      <c r="M1600" s="32" t="s">
        <v>28</v>
      </c>
      <c r="N1600" s="32">
        <v>0</v>
      </c>
      <c r="O1600" s="32" t="s">
        <v>50</v>
      </c>
      <c r="P1600" s="32" t="s">
        <v>32</v>
      </c>
      <c r="Q1600" s="32">
        <v>6</v>
      </c>
      <c r="R1600" s="32" t="s">
        <v>44</v>
      </c>
      <c r="S1600" s="32" t="s">
        <v>46</v>
      </c>
      <c r="T1600" s="32">
        <v>8</v>
      </c>
      <c r="U1600" s="32">
        <v>4</v>
      </c>
      <c r="V1600" s="32" t="s">
        <v>50</v>
      </c>
      <c r="W1600" s="32">
        <f>SUM(_xlfn.XLOOKUP(B1600,freq!$A$2:$A$40,freq!$B$2:$B$40,0),_xlfn.XLOOKUP(C1600,freq!$A$2:$A$40,freq!$B$2:$B$40,0),_xlfn.XLOOKUP(D1600,freq!$A$2:$A$40,freq!$B$2:$B$40,0),_xlfn.XLOOKUP(E1600,freq!$A$2:$A$40,freq!$B$2:$B$40,0),_xlfn.XLOOKUP(F1600,freq!$A$2:$A$40,freq!$B$2:$B$40,0),_xlfn.XLOOKUP(G1600,freq!$A$2:$A$40,freq!$B$2:$B$40,0),_xlfn.XLOOKUP(H1600,freq!$A$2:$A$40,freq!$B$2:$B$40,0),_xlfn.XLOOKUP(I1600,freq!$A$2:$A$40,freq!$B$2:$B$40,0),_xlfn.XLOOKUP(J1600,freq!$A$2:$A$40,freq!$B$2:$B$40,0),_xlfn.XLOOKUP(K1600,freq!$A$2:$A$40,freq!$B$2:$B$40,0),_xlfn.XLOOKUP(L1600,freq!$A$2:$A$40,freq!$B$2:$B$40,0),_xlfn.XLOOKUP(M1600,freq!$A$2:$A$40,freq!$B$2:$B$40,0),_xlfn.XLOOKUP(N1600,freq!$A$2:$A$40,freq!$B$2:$B$40,0),_xlfn.XLOOKUP(O1600,freq!$A$2:$A$40,freq!$B$2:$B$40,0),_xlfn.XLOOKUP(P1600,freq!$A$2:$A$40,freq!$B$2:$B$40,0),_xlfn.XLOOKUP(Q1600,freq!$A$2:$A$40,freq!$B$2:$B$40,0),_xlfn.XLOOKUP(R1600,freq!$A$2:$A$40,freq!$B$2:$B$40,0),_xlfn.XLOOKUP(S1600,freq!$A$2:$A$40,freq!$B$2:$B$40,0),_xlfn.XLOOKUP(T1600,freq!$A$2:$A$40,freq!$B$2:$B$40,0),_xlfn.XLOOKUP(U1600,freq!$A$2:$A$40,freq!$B$2:$B$40,0),_xlfn.XLOOKUP(V1600,freq!$A$2:$A$40,freq!$B$2:$B$40,0))</f>
        <v>41.249999999999993</v>
      </c>
    </row>
    <row r="1601" spans="1:23" hidden="1" x14ac:dyDescent="0.35">
      <c r="A1601" s="32" t="s">
        <v>487</v>
      </c>
      <c r="B1601" s="32" t="s">
        <v>41</v>
      </c>
      <c r="C1601" s="32" t="s">
        <v>32</v>
      </c>
      <c r="D1601" s="32" t="s">
        <v>44</v>
      </c>
      <c r="E1601" s="32" t="s">
        <v>29</v>
      </c>
      <c r="F1601" s="32" t="s">
        <v>41</v>
      </c>
      <c r="G1601" s="32" t="s">
        <v>0</v>
      </c>
      <c r="H1601" s="32" t="s">
        <v>31</v>
      </c>
      <c r="I1601" s="32">
        <v>3</v>
      </c>
      <c r="J1601" s="32">
        <v>7</v>
      </c>
      <c r="K1601" s="32" t="s">
        <v>58</v>
      </c>
      <c r="L1601" s="32" t="s">
        <v>35</v>
      </c>
      <c r="M1601" s="32">
        <v>4</v>
      </c>
      <c r="N1601" s="32" t="s">
        <v>42</v>
      </c>
      <c r="O1601" s="32" t="s">
        <v>40</v>
      </c>
      <c r="P1601" s="32" t="s">
        <v>43</v>
      </c>
      <c r="Q1601" s="32" t="s">
        <v>36</v>
      </c>
      <c r="R1601" s="32" t="s">
        <v>1</v>
      </c>
      <c r="S1601" s="32">
        <v>3</v>
      </c>
      <c r="T1601" s="32" t="s">
        <v>29</v>
      </c>
      <c r="U1601" s="32" t="s">
        <v>58</v>
      </c>
      <c r="V1601" s="32" t="s">
        <v>50</v>
      </c>
      <c r="W1601" s="32">
        <f>SUM(_xlfn.XLOOKUP(B1601,freq!$A$2:$A$40,freq!$B$2:$B$40,0),_xlfn.XLOOKUP(C1601,freq!$A$2:$A$40,freq!$B$2:$B$40,0),_xlfn.XLOOKUP(D1601,freq!$A$2:$A$40,freq!$B$2:$B$40,0),_xlfn.XLOOKUP(E1601,freq!$A$2:$A$40,freq!$B$2:$B$40,0),_xlfn.XLOOKUP(F1601,freq!$A$2:$A$40,freq!$B$2:$B$40,0),_xlfn.XLOOKUP(G1601,freq!$A$2:$A$40,freq!$B$2:$B$40,0),_xlfn.XLOOKUP(H1601,freq!$A$2:$A$40,freq!$B$2:$B$40,0),_xlfn.XLOOKUP(I1601,freq!$A$2:$A$40,freq!$B$2:$B$40,0),_xlfn.XLOOKUP(J1601,freq!$A$2:$A$40,freq!$B$2:$B$40,0),_xlfn.XLOOKUP(K1601,freq!$A$2:$A$40,freq!$B$2:$B$40,0),_xlfn.XLOOKUP(L1601,freq!$A$2:$A$40,freq!$B$2:$B$40,0),_xlfn.XLOOKUP(M1601,freq!$A$2:$A$40,freq!$B$2:$B$40,0),_xlfn.XLOOKUP(N1601,freq!$A$2:$A$40,freq!$B$2:$B$40,0),_xlfn.XLOOKUP(O1601,freq!$A$2:$A$40,freq!$B$2:$B$40,0),_xlfn.XLOOKUP(P1601,freq!$A$2:$A$40,freq!$B$2:$B$40,0),_xlfn.XLOOKUP(Q1601,freq!$A$2:$A$40,freq!$B$2:$B$40,0),_xlfn.XLOOKUP(R1601,freq!$A$2:$A$40,freq!$B$2:$B$40,0),_xlfn.XLOOKUP(S1601,freq!$A$2:$A$40,freq!$B$2:$B$40,0),_xlfn.XLOOKUP(T1601,freq!$A$2:$A$40,freq!$B$2:$B$40,0),_xlfn.XLOOKUP(U1601,freq!$A$2:$A$40,freq!$B$2:$B$40,0),_xlfn.XLOOKUP(V1601,freq!$A$2:$A$40,freq!$B$2:$B$40,0))</f>
        <v>41.21</v>
      </c>
    </row>
    <row r="1602" spans="1:23" hidden="1" x14ac:dyDescent="0.35">
      <c r="A1602" s="32" t="s">
        <v>1514</v>
      </c>
      <c r="B1602" s="32" t="s">
        <v>37</v>
      </c>
      <c r="C1602" s="32">
        <v>5</v>
      </c>
      <c r="D1602" s="32" t="s">
        <v>41</v>
      </c>
      <c r="E1602" s="32">
        <v>9</v>
      </c>
      <c r="F1602" s="32" t="s">
        <v>36</v>
      </c>
      <c r="G1602" s="32">
        <v>6</v>
      </c>
      <c r="H1602" s="32">
        <v>6</v>
      </c>
      <c r="I1602" s="32">
        <v>4</v>
      </c>
      <c r="J1602" s="32" t="s">
        <v>29</v>
      </c>
      <c r="K1602" s="32" t="s">
        <v>34</v>
      </c>
      <c r="L1602" s="32" t="s">
        <v>30</v>
      </c>
      <c r="M1602" s="32" t="s">
        <v>28</v>
      </c>
      <c r="N1602" s="32" t="s">
        <v>59</v>
      </c>
      <c r="O1602" s="32" t="s">
        <v>37</v>
      </c>
      <c r="P1602" s="32" t="s">
        <v>41</v>
      </c>
      <c r="Q1602" s="32">
        <v>4</v>
      </c>
      <c r="R1602" s="32" t="s">
        <v>35</v>
      </c>
      <c r="S1602" s="32" t="s">
        <v>4</v>
      </c>
      <c r="T1602" s="32" t="s">
        <v>38</v>
      </c>
      <c r="U1602" s="32" t="s">
        <v>0</v>
      </c>
      <c r="V1602" s="32">
        <v>1</v>
      </c>
      <c r="W1602" s="32">
        <f>SUM(_xlfn.XLOOKUP(B1602,freq!$A$2:$A$40,freq!$B$2:$B$40,0),_xlfn.XLOOKUP(C1602,freq!$A$2:$A$40,freq!$B$2:$B$40,0),_xlfn.XLOOKUP(D1602,freq!$A$2:$A$40,freq!$B$2:$B$40,0),_xlfn.XLOOKUP(E1602,freq!$A$2:$A$40,freq!$B$2:$B$40,0),_xlfn.XLOOKUP(F1602,freq!$A$2:$A$40,freq!$B$2:$B$40,0),_xlfn.XLOOKUP(G1602,freq!$A$2:$A$40,freq!$B$2:$B$40,0),_xlfn.XLOOKUP(H1602,freq!$A$2:$A$40,freq!$B$2:$B$40,0),_xlfn.XLOOKUP(I1602,freq!$A$2:$A$40,freq!$B$2:$B$40,0),_xlfn.XLOOKUP(J1602,freq!$A$2:$A$40,freq!$B$2:$B$40,0),_xlfn.XLOOKUP(K1602,freq!$A$2:$A$40,freq!$B$2:$B$40,0),_xlfn.XLOOKUP(L1602,freq!$A$2:$A$40,freq!$B$2:$B$40,0),_xlfn.XLOOKUP(M1602,freq!$A$2:$A$40,freq!$B$2:$B$40,0),_xlfn.XLOOKUP(N1602,freq!$A$2:$A$40,freq!$B$2:$B$40,0),_xlfn.XLOOKUP(O1602,freq!$A$2:$A$40,freq!$B$2:$B$40,0),_xlfn.XLOOKUP(P1602,freq!$A$2:$A$40,freq!$B$2:$B$40,0),_xlfn.XLOOKUP(Q1602,freq!$A$2:$A$40,freq!$B$2:$B$40,0),_xlfn.XLOOKUP(R1602,freq!$A$2:$A$40,freq!$B$2:$B$40,0),_xlfn.XLOOKUP(S1602,freq!$A$2:$A$40,freq!$B$2:$B$40,0),_xlfn.XLOOKUP(T1602,freq!$A$2:$A$40,freq!$B$2:$B$40,0),_xlfn.XLOOKUP(U1602,freq!$A$2:$A$40,freq!$B$2:$B$40,0),_xlfn.XLOOKUP(V1602,freq!$A$2:$A$40,freq!$B$2:$B$40,0))</f>
        <v>41.179999999999993</v>
      </c>
    </row>
    <row r="1603" spans="1:23" hidden="1" x14ac:dyDescent="0.35">
      <c r="A1603" s="32" t="s">
        <v>1083</v>
      </c>
      <c r="B1603" s="32">
        <v>8</v>
      </c>
      <c r="C1603" s="32" t="s">
        <v>36</v>
      </c>
      <c r="D1603" s="32" t="s">
        <v>49</v>
      </c>
      <c r="E1603" s="32" t="s">
        <v>36</v>
      </c>
      <c r="F1603" s="32">
        <v>0</v>
      </c>
      <c r="G1603" s="32" t="s">
        <v>43</v>
      </c>
      <c r="H1603" s="32" t="s">
        <v>48</v>
      </c>
      <c r="I1603" s="32" t="s">
        <v>4</v>
      </c>
      <c r="J1603" s="32" t="s">
        <v>50</v>
      </c>
      <c r="K1603" s="32">
        <v>1</v>
      </c>
      <c r="L1603" s="32" t="s">
        <v>59</v>
      </c>
      <c r="M1603" s="32">
        <v>1</v>
      </c>
      <c r="N1603" s="32" t="s">
        <v>31</v>
      </c>
      <c r="O1603" s="32" t="s">
        <v>2</v>
      </c>
      <c r="P1603" s="32" t="s">
        <v>33</v>
      </c>
      <c r="Q1603" s="32" t="s">
        <v>32</v>
      </c>
      <c r="R1603" s="32" t="s">
        <v>28</v>
      </c>
      <c r="S1603" s="32" t="s">
        <v>58</v>
      </c>
      <c r="T1603" s="32">
        <v>6</v>
      </c>
      <c r="U1603" s="32">
        <v>8</v>
      </c>
      <c r="V1603" s="32" t="s">
        <v>28</v>
      </c>
      <c r="W1603" s="32">
        <f>SUM(_xlfn.XLOOKUP(B1603,freq!$A$2:$A$40,freq!$B$2:$B$40,0),_xlfn.XLOOKUP(C1603,freq!$A$2:$A$40,freq!$B$2:$B$40,0),_xlfn.XLOOKUP(D1603,freq!$A$2:$A$40,freq!$B$2:$B$40,0),_xlfn.XLOOKUP(E1603,freq!$A$2:$A$40,freq!$B$2:$B$40,0),_xlfn.XLOOKUP(F1603,freq!$A$2:$A$40,freq!$B$2:$B$40,0),_xlfn.XLOOKUP(G1603,freq!$A$2:$A$40,freq!$B$2:$B$40,0),_xlfn.XLOOKUP(H1603,freq!$A$2:$A$40,freq!$B$2:$B$40,0),_xlfn.XLOOKUP(I1603,freq!$A$2:$A$40,freq!$B$2:$B$40,0),_xlfn.XLOOKUP(J1603,freq!$A$2:$A$40,freq!$B$2:$B$40,0),_xlfn.XLOOKUP(K1603,freq!$A$2:$A$40,freq!$B$2:$B$40,0),_xlfn.XLOOKUP(L1603,freq!$A$2:$A$40,freq!$B$2:$B$40,0),_xlfn.XLOOKUP(M1603,freq!$A$2:$A$40,freq!$B$2:$B$40,0),_xlfn.XLOOKUP(N1603,freq!$A$2:$A$40,freq!$B$2:$B$40,0),_xlfn.XLOOKUP(O1603,freq!$A$2:$A$40,freq!$B$2:$B$40,0),_xlfn.XLOOKUP(P1603,freq!$A$2:$A$40,freq!$B$2:$B$40,0),_xlfn.XLOOKUP(Q1603,freq!$A$2:$A$40,freq!$B$2:$B$40,0),_xlfn.XLOOKUP(R1603,freq!$A$2:$A$40,freq!$B$2:$B$40,0),_xlfn.XLOOKUP(S1603,freq!$A$2:$A$40,freq!$B$2:$B$40,0),_xlfn.XLOOKUP(T1603,freq!$A$2:$A$40,freq!$B$2:$B$40,0),_xlfn.XLOOKUP(U1603,freq!$A$2:$A$40,freq!$B$2:$B$40,0),_xlfn.XLOOKUP(V1603,freq!$A$2:$A$40,freq!$B$2:$B$40,0))</f>
        <v>41.160000000000004</v>
      </c>
    </row>
    <row r="1604" spans="1:23" hidden="1" x14ac:dyDescent="0.35">
      <c r="A1604" s="32" t="s">
        <v>1625</v>
      </c>
      <c r="B1604" s="32">
        <v>3</v>
      </c>
      <c r="C1604" s="32">
        <v>6</v>
      </c>
      <c r="D1604" s="32">
        <v>0</v>
      </c>
      <c r="E1604" s="32" t="s">
        <v>37</v>
      </c>
      <c r="F1604" s="32">
        <v>6</v>
      </c>
      <c r="G1604" s="32" t="s">
        <v>31</v>
      </c>
      <c r="H1604" s="32">
        <v>1</v>
      </c>
      <c r="I1604" s="32">
        <v>7</v>
      </c>
      <c r="J1604" s="32" t="s">
        <v>32</v>
      </c>
      <c r="K1604" s="32" t="s">
        <v>42</v>
      </c>
      <c r="L1604" s="32" t="s">
        <v>42</v>
      </c>
      <c r="M1604" s="32" t="s">
        <v>46</v>
      </c>
      <c r="N1604" s="32">
        <v>0</v>
      </c>
      <c r="O1604" s="32" t="s">
        <v>40</v>
      </c>
      <c r="P1604" s="32" t="s">
        <v>1</v>
      </c>
      <c r="Q1604" s="32" t="s">
        <v>35</v>
      </c>
      <c r="R1604" s="32" t="s">
        <v>58</v>
      </c>
      <c r="S1604" s="32" t="s">
        <v>41</v>
      </c>
      <c r="T1604" s="32" t="s">
        <v>0</v>
      </c>
      <c r="U1604" s="32" t="s">
        <v>42</v>
      </c>
      <c r="V1604" s="32" t="s">
        <v>33</v>
      </c>
      <c r="W1604" s="32">
        <f>SUM(_xlfn.XLOOKUP(B1604,freq!$A$2:$A$40,freq!$B$2:$B$40,0),_xlfn.XLOOKUP(C1604,freq!$A$2:$A$40,freq!$B$2:$B$40,0),_xlfn.XLOOKUP(D1604,freq!$A$2:$A$40,freq!$B$2:$B$40,0),_xlfn.XLOOKUP(E1604,freq!$A$2:$A$40,freq!$B$2:$B$40,0),_xlfn.XLOOKUP(F1604,freq!$A$2:$A$40,freq!$B$2:$B$40,0),_xlfn.XLOOKUP(G1604,freq!$A$2:$A$40,freq!$B$2:$B$40,0),_xlfn.XLOOKUP(H1604,freq!$A$2:$A$40,freq!$B$2:$B$40,0),_xlfn.XLOOKUP(I1604,freq!$A$2:$A$40,freq!$B$2:$B$40,0),_xlfn.XLOOKUP(J1604,freq!$A$2:$A$40,freq!$B$2:$B$40,0),_xlfn.XLOOKUP(K1604,freq!$A$2:$A$40,freq!$B$2:$B$40,0),_xlfn.XLOOKUP(L1604,freq!$A$2:$A$40,freq!$B$2:$B$40,0),_xlfn.XLOOKUP(M1604,freq!$A$2:$A$40,freq!$B$2:$B$40,0),_xlfn.XLOOKUP(N1604,freq!$A$2:$A$40,freq!$B$2:$B$40,0),_xlfn.XLOOKUP(O1604,freq!$A$2:$A$40,freq!$B$2:$B$40,0),_xlfn.XLOOKUP(P1604,freq!$A$2:$A$40,freq!$B$2:$B$40,0),_xlfn.XLOOKUP(Q1604,freq!$A$2:$A$40,freq!$B$2:$B$40,0),_xlfn.XLOOKUP(R1604,freq!$A$2:$A$40,freq!$B$2:$B$40,0),_xlfn.XLOOKUP(S1604,freq!$A$2:$A$40,freq!$B$2:$B$40,0),_xlfn.XLOOKUP(T1604,freq!$A$2:$A$40,freq!$B$2:$B$40,0),_xlfn.XLOOKUP(U1604,freq!$A$2:$A$40,freq!$B$2:$B$40,0),_xlfn.XLOOKUP(V1604,freq!$A$2:$A$40,freq!$B$2:$B$40,0))</f>
        <v>41.1</v>
      </c>
    </row>
    <row r="1605" spans="1:23" hidden="1" x14ac:dyDescent="0.35">
      <c r="A1605" s="32" t="s">
        <v>899</v>
      </c>
      <c r="B1605" s="32" t="s">
        <v>53</v>
      </c>
      <c r="C1605" s="32" t="s">
        <v>46</v>
      </c>
      <c r="D1605" s="32">
        <v>0</v>
      </c>
      <c r="E1605" s="32" t="s">
        <v>36</v>
      </c>
      <c r="F1605" s="32" t="s">
        <v>59</v>
      </c>
      <c r="G1605" s="32" t="s">
        <v>30</v>
      </c>
      <c r="H1605" s="32" t="s">
        <v>50</v>
      </c>
      <c r="I1605" s="32" t="s">
        <v>59</v>
      </c>
      <c r="J1605" s="32" t="s">
        <v>58</v>
      </c>
      <c r="K1605" s="32" t="s">
        <v>36</v>
      </c>
      <c r="L1605" s="32" t="s">
        <v>56</v>
      </c>
      <c r="M1605" s="32" t="s">
        <v>42</v>
      </c>
      <c r="N1605" s="32" t="s">
        <v>35</v>
      </c>
      <c r="O1605" s="32">
        <v>6</v>
      </c>
      <c r="P1605" s="32" t="s">
        <v>53</v>
      </c>
      <c r="Q1605" s="32">
        <v>1</v>
      </c>
      <c r="R1605" s="32" t="s">
        <v>42</v>
      </c>
      <c r="S1605" s="32" t="s">
        <v>38</v>
      </c>
      <c r="T1605" s="32" t="s">
        <v>35</v>
      </c>
      <c r="U1605" s="32" t="s">
        <v>36</v>
      </c>
      <c r="V1605" s="32" t="s">
        <v>30</v>
      </c>
      <c r="W1605" s="32">
        <f>SUM(_xlfn.XLOOKUP(B1605,freq!$A$2:$A$40,freq!$B$2:$B$40,0),_xlfn.XLOOKUP(C1605,freq!$A$2:$A$40,freq!$B$2:$B$40,0),_xlfn.XLOOKUP(D1605,freq!$A$2:$A$40,freq!$B$2:$B$40,0),_xlfn.XLOOKUP(E1605,freq!$A$2:$A$40,freq!$B$2:$B$40,0),_xlfn.XLOOKUP(F1605,freq!$A$2:$A$40,freq!$B$2:$B$40,0),_xlfn.XLOOKUP(G1605,freq!$A$2:$A$40,freq!$B$2:$B$40,0),_xlfn.XLOOKUP(H1605,freq!$A$2:$A$40,freq!$B$2:$B$40,0),_xlfn.XLOOKUP(I1605,freq!$A$2:$A$40,freq!$B$2:$B$40,0),_xlfn.XLOOKUP(J1605,freq!$A$2:$A$40,freq!$B$2:$B$40,0),_xlfn.XLOOKUP(K1605,freq!$A$2:$A$40,freq!$B$2:$B$40,0),_xlfn.XLOOKUP(L1605,freq!$A$2:$A$40,freq!$B$2:$B$40,0),_xlfn.XLOOKUP(M1605,freq!$A$2:$A$40,freq!$B$2:$B$40,0),_xlfn.XLOOKUP(N1605,freq!$A$2:$A$40,freq!$B$2:$B$40,0),_xlfn.XLOOKUP(O1605,freq!$A$2:$A$40,freq!$B$2:$B$40,0),_xlfn.XLOOKUP(P1605,freq!$A$2:$A$40,freq!$B$2:$B$40,0),_xlfn.XLOOKUP(Q1605,freq!$A$2:$A$40,freq!$B$2:$B$40,0),_xlfn.XLOOKUP(R1605,freq!$A$2:$A$40,freq!$B$2:$B$40,0),_xlfn.XLOOKUP(S1605,freq!$A$2:$A$40,freq!$B$2:$B$40,0),_xlfn.XLOOKUP(T1605,freq!$A$2:$A$40,freq!$B$2:$B$40,0),_xlfn.XLOOKUP(U1605,freq!$A$2:$A$40,freq!$B$2:$B$40,0),_xlfn.XLOOKUP(V1605,freq!$A$2:$A$40,freq!$B$2:$B$40,0))</f>
        <v>41.089999999999996</v>
      </c>
    </row>
    <row r="1606" spans="1:23" hidden="1" x14ac:dyDescent="0.35">
      <c r="A1606" s="32" t="s">
        <v>1928</v>
      </c>
      <c r="B1606" s="32" t="s">
        <v>4</v>
      </c>
      <c r="C1606" s="32" t="s">
        <v>40</v>
      </c>
      <c r="D1606" s="32">
        <v>3</v>
      </c>
      <c r="E1606" s="32" t="s">
        <v>40</v>
      </c>
      <c r="F1606" s="32">
        <v>6</v>
      </c>
      <c r="G1606" s="32" t="s">
        <v>33</v>
      </c>
      <c r="H1606" s="32">
        <v>8</v>
      </c>
      <c r="I1606" s="32">
        <v>4</v>
      </c>
      <c r="J1606" s="32" t="s">
        <v>2</v>
      </c>
      <c r="K1606" s="32">
        <v>8</v>
      </c>
      <c r="L1606" s="32" t="s">
        <v>35</v>
      </c>
      <c r="M1606" s="32">
        <v>9</v>
      </c>
      <c r="N1606" s="32">
        <v>6</v>
      </c>
      <c r="O1606" s="32" t="s">
        <v>1</v>
      </c>
      <c r="P1606" s="32" t="s">
        <v>28</v>
      </c>
      <c r="Q1606" s="32" t="s">
        <v>50</v>
      </c>
      <c r="R1606" s="32" t="s">
        <v>37</v>
      </c>
      <c r="S1606" s="32" t="s">
        <v>30</v>
      </c>
      <c r="T1606" s="32" t="s">
        <v>40</v>
      </c>
      <c r="U1606" s="32" t="s">
        <v>32</v>
      </c>
      <c r="V1606" s="32">
        <v>9</v>
      </c>
      <c r="W1606" s="32">
        <f>SUM(_xlfn.XLOOKUP(B1606,freq!$A$2:$A$40,freq!$B$2:$B$40,0),_xlfn.XLOOKUP(C1606,freq!$A$2:$A$40,freq!$B$2:$B$40,0),_xlfn.XLOOKUP(D1606,freq!$A$2:$A$40,freq!$B$2:$B$40,0),_xlfn.XLOOKUP(E1606,freq!$A$2:$A$40,freq!$B$2:$B$40,0),_xlfn.XLOOKUP(F1606,freq!$A$2:$A$40,freq!$B$2:$B$40,0),_xlfn.XLOOKUP(G1606,freq!$A$2:$A$40,freq!$B$2:$B$40,0),_xlfn.XLOOKUP(H1606,freq!$A$2:$A$40,freq!$B$2:$B$40,0),_xlfn.XLOOKUP(I1606,freq!$A$2:$A$40,freq!$B$2:$B$40,0),_xlfn.XLOOKUP(J1606,freq!$A$2:$A$40,freq!$B$2:$B$40,0),_xlfn.XLOOKUP(K1606,freq!$A$2:$A$40,freq!$B$2:$B$40,0),_xlfn.XLOOKUP(L1606,freq!$A$2:$A$40,freq!$B$2:$B$40,0),_xlfn.XLOOKUP(M1606,freq!$A$2:$A$40,freq!$B$2:$B$40,0),_xlfn.XLOOKUP(N1606,freq!$A$2:$A$40,freq!$B$2:$B$40,0),_xlfn.XLOOKUP(O1606,freq!$A$2:$A$40,freq!$B$2:$B$40,0),_xlfn.XLOOKUP(P1606,freq!$A$2:$A$40,freq!$B$2:$B$40,0),_xlfn.XLOOKUP(Q1606,freq!$A$2:$A$40,freq!$B$2:$B$40,0),_xlfn.XLOOKUP(R1606,freq!$A$2:$A$40,freq!$B$2:$B$40,0),_xlfn.XLOOKUP(S1606,freq!$A$2:$A$40,freq!$B$2:$B$40,0),_xlfn.XLOOKUP(T1606,freq!$A$2:$A$40,freq!$B$2:$B$40,0),_xlfn.XLOOKUP(U1606,freq!$A$2:$A$40,freq!$B$2:$B$40,0),_xlfn.XLOOKUP(V1606,freq!$A$2:$A$40,freq!$B$2:$B$40,0))</f>
        <v>41.06</v>
      </c>
    </row>
    <row r="1607" spans="1:23" hidden="1" x14ac:dyDescent="0.35">
      <c r="A1607" s="32" t="s">
        <v>2078</v>
      </c>
      <c r="B1607" s="32">
        <v>6</v>
      </c>
      <c r="C1607" s="32" t="s">
        <v>30</v>
      </c>
      <c r="D1607" s="32" t="s">
        <v>0</v>
      </c>
      <c r="E1607" s="32" t="s">
        <v>1</v>
      </c>
      <c r="F1607" s="32" t="s">
        <v>30</v>
      </c>
      <c r="G1607" s="32" t="s">
        <v>53</v>
      </c>
      <c r="H1607" s="32">
        <v>3</v>
      </c>
      <c r="I1607" s="32">
        <v>3</v>
      </c>
      <c r="J1607" s="32" t="s">
        <v>2</v>
      </c>
      <c r="K1607" s="32">
        <v>0</v>
      </c>
      <c r="L1607" s="32" t="s">
        <v>40</v>
      </c>
      <c r="M1607" s="32" t="s">
        <v>42</v>
      </c>
      <c r="N1607" s="32" t="s">
        <v>48</v>
      </c>
      <c r="O1607" s="32" t="s">
        <v>53</v>
      </c>
      <c r="P1607" s="32" t="s">
        <v>53</v>
      </c>
      <c r="Q1607" s="32" t="s">
        <v>59</v>
      </c>
      <c r="R1607" s="32" t="s">
        <v>34</v>
      </c>
      <c r="S1607" s="32" t="s">
        <v>2</v>
      </c>
      <c r="T1607" s="32" t="s">
        <v>4</v>
      </c>
      <c r="U1607" s="32" t="s">
        <v>4</v>
      </c>
      <c r="V1607" s="32" t="s">
        <v>0</v>
      </c>
      <c r="W1607" s="32">
        <f>SUM(_xlfn.XLOOKUP(B1607,freq!$A$2:$A$40,freq!$B$2:$B$40,0),_xlfn.XLOOKUP(C1607,freq!$A$2:$A$40,freq!$B$2:$B$40,0),_xlfn.XLOOKUP(D1607,freq!$A$2:$A$40,freq!$B$2:$B$40,0),_xlfn.XLOOKUP(E1607,freq!$A$2:$A$40,freq!$B$2:$B$40,0),_xlfn.XLOOKUP(F1607,freq!$A$2:$A$40,freq!$B$2:$B$40,0),_xlfn.XLOOKUP(G1607,freq!$A$2:$A$40,freq!$B$2:$B$40,0),_xlfn.XLOOKUP(H1607,freq!$A$2:$A$40,freq!$B$2:$B$40,0),_xlfn.XLOOKUP(I1607,freq!$A$2:$A$40,freq!$B$2:$B$40,0),_xlfn.XLOOKUP(J1607,freq!$A$2:$A$40,freq!$B$2:$B$40,0),_xlfn.XLOOKUP(K1607,freq!$A$2:$A$40,freq!$B$2:$B$40,0),_xlfn.XLOOKUP(L1607,freq!$A$2:$A$40,freq!$B$2:$B$40,0),_xlfn.XLOOKUP(M1607,freq!$A$2:$A$40,freq!$B$2:$B$40,0),_xlfn.XLOOKUP(N1607,freq!$A$2:$A$40,freq!$B$2:$B$40,0),_xlfn.XLOOKUP(O1607,freq!$A$2:$A$40,freq!$B$2:$B$40,0),_xlfn.XLOOKUP(P1607,freq!$A$2:$A$40,freq!$B$2:$B$40,0),_xlfn.XLOOKUP(Q1607,freq!$A$2:$A$40,freq!$B$2:$B$40,0),_xlfn.XLOOKUP(R1607,freq!$A$2:$A$40,freq!$B$2:$B$40,0),_xlfn.XLOOKUP(S1607,freq!$A$2:$A$40,freq!$B$2:$B$40,0),_xlfn.XLOOKUP(T1607,freq!$A$2:$A$40,freq!$B$2:$B$40,0),_xlfn.XLOOKUP(U1607,freq!$A$2:$A$40,freq!$B$2:$B$40,0),_xlfn.XLOOKUP(V1607,freq!$A$2:$A$40,freq!$B$2:$B$40,0))</f>
        <v>41.03</v>
      </c>
    </row>
    <row r="1608" spans="1:23" hidden="1" x14ac:dyDescent="0.35">
      <c r="A1608" s="32" t="s">
        <v>1533</v>
      </c>
      <c r="B1608" s="32">
        <v>6</v>
      </c>
      <c r="C1608" s="32">
        <v>0</v>
      </c>
      <c r="D1608" s="32">
        <v>2</v>
      </c>
      <c r="E1608" s="32" t="s">
        <v>28</v>
      </c>
      <c r="F1608" s="32" t="s">
        <v>33</v>
      </c>
      <c r="G1608" s="32" t="s">
        <v>3</v>
      </c>
      <c r="H1608" s="32" t="s">
        <v>0</v>
      </c>
      <c r="I1608" s="32">
        <v>1</v>
      </c>
      <c r="J1608" s="32" t="s">
        <v>53</v>
      </c>
      <c r="K1608" s="32">
        <v>2</v>
      </c>
      <c r="L1608" s="32" t="s">
        <v>41</v>
      </c>
      <c r="M1608" s="32" t="s">
        <v>37</v>
      </c>
      <c r="N1608" s="32">
        <v>8</v>
      </c>
      <c r="O1608" s="32" t="s">
        <v>34</v>
      </c>
      <c r="P1608" s="32">
        <v>4</v>
      </c>
      <c r="Q1608" s="32">
        <v>8</v>
      </c>
      <c r="R1608" s="32" t="s">
        <v>45</v>
      </c>
      <c r="S1608" s="32">
        <v>5</v>
      </c>
      <c r="T1608" s="32" t="s">
        <v>32</v>
      </c>
      <c r="U1608" s="32" t="s">
        <v>56</v>
      </c>
      <c r="V1608" s="32" t="s">
        <v>0</v>
      </c>
      <c r="W1608" s="32">
        <f>SUM(_xlfn.XLOOKUP(B1608,freq!$A$2:$A$40,freq!$B$2:$B$40,0),_xlfn.XLOOKUP(C1608,freq!$A$2:$A$40,freq!$B$2:$B$40,0),_xlfn.XLOOKUP(D1608,freq!$A$2:$A$40,freq!$B$2:$B$40,0),_xlfn.XLOOKUP(E1608,freq!$A$2:$A$40,freq!$B$2:$B$40,0),_xlfn.XLOOKUP(F1608,freq!$A$2:$A$40,freq!$B$2:$B$40,0),_xlfn.XLOOKUP(G1608,freq!$A$2:$A$40,freq!$B$2:$B$40,0),_xlfn.XLOOKUP(H1608,freq!$A$2:$A$40,freq!$B$2:$B$40,0),_xlfn.XLOOKUP(I1608,freq!$A$2:$A$40,freq!$B$2:$B$40,0),_xlfn.XLOOKUP(J1608,freq!$A$2:$A$40,freq!$B$2:$B$40,0),_xlfn.XLOOKUP(K1608,freq!$A$2:$A$40,freq!$B$2:$B$40,0),_xlfn.XLOOKUP(L1608,freq!$A$2:$A$40,freq!$B$2:$B$40,0),_xlfn.XLOOKUP(M1608,freq!$A$2:$A$40,freq!$B$2:$B$40,0),_xlfn.XLOOKUP(N1608,freq!$A$2:$A$40,freq!$B$2:$B$40,0),_xlfn.XLOOKUP(O1608,freq!$A$2:$A$40,freq!$B$2:$B$40,0),_xlfn.XLOOKUP(P1608,freq!$A$2:$A$40,freq!$B$2:$B$40,0),_xlfn.XLOOKUP(Q1608,freq!$A$2:$A$40,freq!$B$2:$B$40,0),_xlfn.XLOOKUP(R1608,freq!$A$2:$A$40,freq!$B$2:$B$40,0),_xlfn.XLOOKUP(S1608,freq!$A$2:$A$40,freq!$B$2:$B$40,0),_xlfn.XLOOKUP(T1608,freq!$A$2:$A$40,freq!$B$2:$B$40,0),_xlfn.XLOOKUP(U1608,freq!$A$2:$A$40,freq!$B$2:$B$40,0),_xlfn.XLOOKUP(V1608,freq!$A$2:$A$40,freq!$B$2:$B$40,0))</f>
        <v>41.019999999999996</v>
      </c>
    </row>
    <row r="1609" spans="1:23" hidden="1" x14ac:dyDescent="0.35">
      <c r="A1609" s="32" t="s">
        <v>1979</v>
      </c>
      <c r="B1609" s="32" t="s">
        <v>59</v>
      </c>
      <c r="C1609" s="32">
        <v>7</v>
      </c>
      <c r="D1609" s="32" t="s">
        <v>28</v>
      </c>
      <c r="E1609" s="32" t="s">
        <v>56</v>
      </c>
      <c r="F1609" s="32">
        <v>3</v>
      </c>
      <c r="G1609" s="32">
        <v>2</v>
      </c>
      <c r="H1609" s="32" t="s">
        <v>38</v>
      </c>
      <c r="I1609" s="32" t="s">
        <v>32</v>
      </c>
      <c r="J1609" s="32" t="s">
        <v>58</v>
      </c>
      <c r="K1609" s="32">
        <v>2</v>
      </c>
      <c r="L1609" s="32">
        <v>7</v>
      </c>
      <c r="M1609" s="32" t="s">
        <v>49</v>
      </c>
      <c r="N1609" s="32">
        <v>6</v>
      </c>
      <c r="O1609" s="32" t="s">
        <v>2</v>
      </c>
      <c r="P1609" s="32">
        <v>3</v>
      </c>
      <c r="Q1609" s="32">
        <v>5</v>
      </c>
      <c r="R1609" s="32" t="s">
        <v>32</v>
      </c>
      <c r="S1609" s="32" t="s">
        <v>34</v>
      </c>
      <c r="T1609" s="32" t="s">
        <v>42</v>
      </c>
      <c r="U1609" s="32" t="s">
        <v>40</v>
      </c>
      <c r="V1609" s="32" t="s">
        <v>45</v>
      </c>
      <c r="W1609" s="32">
        <f>SUM(_xlfn.XLOOKUP(B1609,freq!$A$2:$A$40,freq!$B$2:$B$40,0),_xlfn.XLOOKUP(C1609,freq!$A$2:$A$40,freq!$B$2:$B$40,0),_xlfn.XLOOKUP(D1609,freq!$A$2:$A$40,freq!$B$2:$B$40,0),_xlfn.XLOOKUP(E1609,freq!$A$2:$A$40,freq!$B$2:$B$40,0),_xlfn.XLOOKUP(F1609,freq!$A$2:$A$40,freq!$B$2:$B$40,0),_xlfn.XLOOKUP(G1609,freq!$A$2:$A$40,freq!$B$2:$B$40,0),_xlfn.XLOOKUP(H1609,freq!$A$2:$A$40,freq!$B$2:$B$40,0),_xlfn.XLOOKUP(I1609,freq!$A$2:$A$40,freq!$B$2:$B$40,0),_xlfn.XLOOKUP(J1609,freq!$A$2:$A$40,freq!$B$2:$B$40,0),_xlfn.XLOOKUP(K1609,freq!$A$2:$A$40,freq!$B$2:$B$40,0),_xlfn.XLOOKUP(L1609,freq!$A$2:$A$40,freq!$B$2:$B$40,0),_xlfn.XLOOKUP(M1609,freq!$A$2:$A$40,freq!$B$2:$B$40,0),_xlfn.XLOOKUP(N1609,freq!$A$2:$A$40,freq!$B$2:$B$40,0),_xlfn.XLOOKUP(O1609,freq!$A$2:$A$40,freq!$B$2:$B$40,0),_xlfn.XLOOKUP(P1609,freq!$A$2:$A$40,freq!$B$2:$B$40,0),_xlfn.XLOOKUP(Q1609,freq!$A$2:$A$40,freq!$B$2:$B$40,0),_xlfn.XLOOKUP(R1609,freq!$A$2:$A$40,freq!$B$2:$B$40,0),_xlfn.XLOOKUP(S1609,freq!$A$2:$A$40,freq!$B$2:$B$40,0),_xlfn.XLOOKUP(T1609,freq!$A$2:$A$40,freq!$B$2:$B$40,0),_xlfn.XLOOKUP(U1609,freq!$A$2:$A$40,freq!$B$2:$B$40,0),_xlfn.XLOOKUP(V1609,freq!$A$2:$A$40,freq!$B$2:$B$40,0))</f>
        <v>40.98</v>
      </c>
    </row>
    <row r="1610" spans="1:23" hidden="1" x14ac:dyDescent="0.35">
      <c r="A1610" s="32" t="s">
        <v>113</v>
      </c>
      <c r="B1610" s="32" t="s">
        <v>44</v>
      </c>
      <c r="C1610" s="32">
        <v>7</v>
      </c>
      <c r="D1610" s="32" t="s">
        <v>48</v>
      </c>
      <c r="E1610" s="32" t="s">
        <v>53</v>
      </c>
      <c r="F1610" s="32" t="s">
        <v>4</v>
      </c>
      <c r="G1610" s="32">
        <v>2</v>
      </c>
      <c r="H1610" s="32">
        <v>9</v>
      </c>
      <c r="I1610" s="32">
        <v>3</v>
      </c>
      <c r="J1610" s="32" t="s">
        <v>43</v>
      </c>
      <c r="K1610" s="32" t="s">
        <v>4</v>
      </c>
      <c r="L1610" s="32" t="s">
        <v>31</v>
      </c>
      <c r="M1610" s="32" t="s">
        <v>37</v>
      </c>
      <c r="N1610" s="32">
        <v>9</v>
      </c>
      <c r="O1610" s="32">
        <v>1</v>
      </c>
      <c r="P1610" s="32" t="s">
        <v>33</v>
      </c>
      <c r="Q1610" s="32">
        <v>8</v>
      </c>
      <c r="R1610" s="32" t="s">
        <v>49</v>
      </c>
      <c r="S1610" s="32" t="s">
        <v>58</v>
      </c>
      <c r="T1610" s="32" t="s">
        <v>3</v>
      </c>
      <c r="U1610" s="32" t="s">
        <v>4</v>
      </c>
      <c r="V1610" s="32" t="s">
        <v>43</v>
      </c>
      <c r="W1610" s="32">
        <f>SUM(_xlfn.XLOOKUP(B1610,freq!$A$2:$A$40,freq!$B$2:$B$40,0),_xlfn.XLOOKUP(C1610,freq!$A$2:$A$40,freq!$B$2:$B$40,0),_xlfn.XLOOKUP(D1610,freq!$A$2:$A$40,freq!$B$2:$B$40,0),_xlfn.XLOOKUP(E1610,freq!$A$2:$A$40,freq!$B$2:$B$40,0),_xlfn.XLOOKUP(F1610,freq!$A$2:$A$40,freq!$B$2:$B$40,0),_xlfn.XLOOKUP(G1610,freq!$A$2:$A$40,freq!$B$2:$B$40,0),_xlfn.XLOOKUP(H1610,freq!$A$2:$A$40,freq!$B$2:$B$40,0),_xlfn.XLOOKUP(I1610,freq!$A$2:$A$40,freq!$B$2:$B$40,0),_xlfn.XLOOKUP(J1610,freq!$A$2:$A$40,freq!$B$2:$B$40,0),_xlfn.XLOOKUP(K1610,freq!$A$2:$A$40,freq!$B$2:$B$40,0),_xlfn.XLOOKUP(L1610,freq!$A$2:$A$40,freq!$B$2:$B$40,0),_xlfn.XLOOKUP(M1610,freq!$A$2:$A$40,freq!$B$2:$B$40,0),_xlfn.XLOOKUP(N1610,freq!$A$2:$A$40,freq!$B$2:$B$40,0),_xlfn.XLOOKUP(O1610,freq!$A$2:$A$40,freq!$B$2:$B$40,0),_xlfn.XLOOKUP(P1610,freq!$A$2:$A$40,freq!$B$2:$B$40,0),_xlfn.XLOOKUP(Q1610,freq!$A$2:$A$40,freq!$B$2:$B$40,0),_xlfn.XLOOKUP(R1610,freq!$A$2:$A$40,freq!$B$2:$B$40,0),_xlfn.XLOOKUP(S1610,freq!$A$2:$A$40,freq!$B$2:$B$40,0),_xlfn.XLOOKUP(T1610,freq!$A$2:$A$40,freq!$B$2:$B$40,0),_xlfn.XLOOKUP(U1610,freq!$A$2:$A$40,freq!$B$2:$B$40,0),_xlfn.XLOOKUP(V1610,freq!$A$2:$A$40,freq!$B$2:$B$40,0))</f>
        <v>40.97</v>
      </c>
    </row>
    <row r="1611" spans="1:23" hidden="1" x14ac:dyDescent="0.35">
      <c r="A1611" s="32" t="s">
        <v>1582</v>
      </c>
      <c r="B1611" s="32" t="s">
        <v>59</v>
      </c>
      <c r="C1611" s="32" t="s">
        <v>59</v>
      </c>
      <c r="D1611" s="32" t="s">
        <v>59</v>
      </c>
      <c r="E1611" s="32" t="s">
        <v>50</v>
      </c>
      <c r="F1611" s="32" t="s">
        <v>4</v>
      </c>
      <c r="G1611" s="32" t="s">
        <v>53</v>
      </c>
      <c r="H1611" s="32" t="s">
        <v>43</v>
      </c>
      <c r="I1611" s="32" t="s">
        <v>0</v>
      </c>
      <c r="J1611" s="32" t="s">
        <v>30</v>
      </c>
      <c r="K1611" s="32">
        <v>5</v>
      </c>
      <c r="L1611" s="32">
        <v>3</v>
      </c>
      <c r="M1611" s="32" t="s">
        <v>3</v>
      </c>
      <c r="N1611" s="32" t="s">
        <v>32</v>
      </c>
      <c r="O1611" s="32" t="s">
        <v>50</v>
      </c>
      <c r="P1611" s="32" t="s">
        <v>3</v>
      </c>
      <c r="Q1611" s="32" t="s">
        <v>29</v>
      </c>
      <c r="R1611" s="32" t="s">
        <v>2</v>
      </c>
      <c r="S1611" s="32" t="s">
        <v>41</v>
      </c>
      <c r="T1611" s="32">
        <v>0</v>
      </c>
      <c r="U1611" s="32" t="s">
        <v>34</v>
      </c>
      <c r="V1611" s="32" t="s">
        <v>28</v>
      </c>
      <c r="W1611" s="32">
        <f>SUM(_xlfn.XLOOKUP(B1611,freq!$A$2:$A$40,freq!$B$2:$B$40,0),_xlfn.XLOOKUP(C1611,freq!$A$2:$A$40,freq!$B$2:$B$40,0),_xlfn.XLOOKUP(D1611,freq!$A$2:$A$40,freq!$B$2:$B$40,0),_xlfn.XLOOKUP(E1611,freq!$A$2:$A$40,freq!$B$2:$B$40,0),_xlfn.XLOOKUP(F1611,freq!$A$2:$A$40,freq!$B$2:$B$40,0),_xlfn.XLOOKUP(G1611,freq!$A$2:$A$40,freq!$B$2:$B$40,0),_xlfn.XLOOKUP(H1611,freq!$A$2:$A$40,freq!$B$2:$B$40,0),_xlfn.XLOOKUP(I1611,freq!$A$2:$A$40,freq!$B$2:$B$40,0),_xlfn.XLOOKUP(J1611,freq!$A$2:$A$40,freq!$B$2:$B$40,0),_xlfn.XLOOKUP(K1611,freq!$A$2:$A$40,freq!$B$2:$B$40,0),_xlfn.XLOOKUP(L1611,freq!$A$2:$A$40,freq!$B$2:$B$40,0),_xlfn.XLOOKUP(M1611,freq!$A$2:$A$40,freq!$B$2:$B$40,0),_xlfn.XLOOKUP(N1611,freq!$A$2:$A$40,freq!$B$2:$B$40,0),_xlfn.XLOOKUP(O1611,freq!$A$2:$A$40,freq!$B$2:$B$40,0),_xlfn.XLOOKUP(P1611,freq!$A$2:$A$40,freq!$B$2:$B$40,0),_xlfn.XLOOKUP(Q1611,freq!$A$2:$A$40,freq!$B$2:$B$40,0),_xlfn.XLOOKUP(R1611,freq!$A$2:$A$40,freq!$B$2:$B$40,0),_xlfn.XLOOKUP(S1611,freq!$A$2:$A$40,freq!$B$2:$B$40,0),_xlfn.XLOOKUP(T1611,freq!$A$2:$A$40,freq!$B$2:$B$40,0),_xlfn.XLOOKUP(U1611,freq!$A$2:$A$40,freq!$B$2:$B$40,0),_xlfn.XLOOKUP(V1611,freq!$A$2:$A$40,freq!$B$2:$B$40,0))</f>
        <v>40.97</v>
      </c>
    </row>
    <row r="1612" spans="1:23" hidden="1" x14ac:dyDescent="0.35">
      <c r="A1612" s="32" t="s">
        <v>623</v>
      </c>
      <c r="B1612" s="32" t="s">
        <v>59</v>
      </c>
      <c r="C1612" s="32" t="s">
        <v>53</v>
      </c>
      <c r="D1612" s="32" t="s">
        <v>36</v>
      </c>
      <c r="E1612" s="32" t="s">
        <v>58</v>
      </c>
      <c r="F1612" s="32">
        <v>2</v>
      </c>
      <c r="G1612" s="32" t="s">
        <v>49</v>
      </c>
      <c r="H1612" s="32" t="s">
        <v>36</v>
      </c>
      <c r="I1612" s="32" t="s">
        <v>41</v>
      </c>
      <c r="J1612" s="32" t="s">
        <v>48</v>
      </c>
      <c r="K1612" s="32" t="s">
        <v>34</v>
      </c>
      <c r="L1612" s="32">
        <v>9</v>
      </c>
      <c r="M1612" s="32" t="s">
        <v>53</v>
      </c>
      <c r="N1612" s="32" t="s">
        <v>31</v>
      </c>
      <c r="O1612" s="32" t="s">
        <v>44</v>
      </c>
      <c r="P1612" s="32" t="s">
        <v>40</v>
      </c>
      <c r="Q1612" s="32">
        <v>9</v>
      </c>
      <c r="R1612" s="32" t="s">
        <v>46</v>
      </c>
      <c r="S1612" s="32">
        <v>2</v>
      </c>
      <c r="T1612" s="32" t="s">
        <v>59</v>
      </c>
      <c r="U1612" s="32" t="s">
        <v>56</v>
      </c>
      <c r="V1612" s="32">
        <v>7</v>
      </c>
      <c r="W1612" s="32">
        <f>SUM(_xlfn.XLOOKUP(B1612,freq!$A$2:$A$40,freq!$B$2:$B$40,0),_xlfn.XLOOKUP(C1612,freq!$A$2:$A$40,freq!$B$2:$B$40,0),_xlfn.XLOOKUP(D1612,freq!$A$2:$A$40,freq!$B$2:$B$40,0),_xlfn.XLOOKUP(E1612,freq!$A$2:$A$40,freq!$B$2:$B$40,0),_xlfn.XLOOKUP(F1612,freq!$A$2:$A$40,freq!$B$2:$B$40,0),_xlfn.XLOOKUP(G1612,freq!$A$2:$A$40,freq!$B$2:$B$40,0),_xlfn.XLOOKUP(H1612,freq!$A$2:$A$40,freq!$B$2:$B$40,0),_xlfn.XLOOKUP(I1612,freq!$A$2:$A$40,freq!$B$2:$B$40,0),_xlfn.XLOOKUP(J1612,freq!$A$2:$A$40,freq!$B$2:$B$40,0),_xlfn.XLOOKUP(K1612,freq!$A$2:$A$40,freq!$B$2:$B$40,0),_xlfn.XLOOKUP(L1612,freq!$A$2:$A$40,freq!$B$2:$B$40,0),_xlfn.XLOOKUP(M1612,freq!$A$2:$A$40,freq!$B$2:$B$40,0),_xlfn.XLOOKUP(N1612,freq!$A$2:$A$40,freq!$B$2:$B$40,0),_xlfn.XLOOKUP(O1612,freq!$A$2:$A$40,freq!$B$2:$B$40,0),_xlfn.XLOOKUP(P1612,freq!$A$2:$A$40,freq!$B$2:$B$40,0),_xlfn.XLOOKUP(Q1612,freq!$A$2:$A$40,freq!$B$2:$B$40,0),_xlfn.XLOOKUP(R1612,freq!$A$2:$A$40,freq!$B$2:$B$40,0),_xlfn.XLOOKUP(S1612,freq!$A$2:$A$40,freq!$B$2:$B$40,0),_xlfn.XLOOKUP(T1612,freq!$A$2:$A$40,freq!$B$2:$B$40,0),_xlfn.XLOOKUP(U1612,freq!$A$2:$A$40,freq!$B$2:$B$40,0),_xlfn.XLOOKUP(V1612,freq!$A$2:$A$40,freq!$B$2:$B$40,0))</f>
        <v>40.929999999999993</v>
      </c>
    </row>
    <row r="1613" spans="1:23" hidden="1" x14ac:dyDescent="0.35">
      <c r="A1613" s="32" t="s">
        <v>1813</v>
      </c>
      <c r="B1613" s="32" t="s">
        <v>42</v>
      </c>
      <c r="C1613" s="32" t="s">
        <v>30</v>
      </c>
      <c r="D1613" s="32" t="s">
        <v>38</v>
      </c>
      <c r="E1613" s="32" t="s">
        <v>58</v>
      </c>
      <c r="F1613" s="32">
        <v>1</v>
      </c>
      <c r="G1613" s="32" t="s">
        <v>2</v>
      </c>
      <c r="H1613" s="32" t="s">
        <v>42</v>
      </c>
      <c r="I1613" s="32">
        <v>4</v>
      </c>
      <c r="J1613" s="32" t="s">
        <v>31</v>
      </c>
      <c r="K1613" s="32" t="s">
        <v>37</v>
      </c>
      <c r="L1613" s="32" t="s">
        <v>36</v>
      </c>
      <c r="M1613" s="32" t="s">
        <v>50</v>
      </c>
      <c r="N1613" s="32" t="s">
        <v>41</v>
      </c>
      <c r="O1613" s="32" t="s">
        <v>0</v>
      </c>
      <c r="P1613" s="32" t="s">
        <v>32</v>
      </c>
      <c r="Q1613" s="32" t="s">
        <v>30</v>
      </c>
      <c r="R1613" s="32" t="s">
        <v>32</v>
      </c>
      <c r="S1613" s="32">
        <v>8</v>
      </c>
      <c r="T1613" s="32">
        <v>6</v>
      </c>
      <c r="U1613" s="32" t="s">
        <v>38</v>
      </c>
      <c r="V1613" s="32" t="s">
        <v>59</v>
      </c>
      <c r="W1613" s="32">
        <f>SUM(_xlfn.XLOOKUP(B1613,freq!$A$2:$A$40,freq!$B$2:$B$40,0),_xlfn.XLOOKUP(C1613,freq!$A$2:$A$40,freq!$B$2:$B$40,0),_xlfn.XLOOKUP(D1613,freq!$A$2:$A$40,freq!$B$2:$B$40,0),_xlfn.XLOOKUP(E1613,freq!$A$2:$A$40,freq!$B$2:$B$40,0),_xlfn.XLOOKUP(F1613,freq!$A$2:$A$40,freq!$B$2:$B$40,0),_xlfn.XLOOKUP(G1613,freq!$A$2:$A$40,freq!$B$2:$B$40,0),_xlfn.XLOOKUP(H1613,freq!$A$2:$A$40,freq!$B$2:$B$40,0),_xlfn.XLOOKUP(I1613,freq!$A$2:$A$40,freq!$B$2:$B$40,0),_xlfn.XLOOKUP(J1613,freq!$A$2:$A$40,freq!$B$2:$B$40,0),_xlfn.XLOOKUP(K1613,freq!$A$2:$A$40,freq!$B$2:$B$40,0),_xlfn.XLOOKUP(L1613,freq!$A$2:$A$40,freq!$B$2:$B$40,0),_xlfn.XLOOKUP(M1613,freq!$A$2:$A$40,freq!$B$2:$B$40,0),_xlfn.XLOOKUP(N1613,freq!$A$2:$A$40,freq!$B$2:$B$40,0),_xlfn.XLOOKUP(O1613,freq!$A$2:$A$40,freq!$B$2:$B$40,0),_xlfn.XLOOKUP(P1613,freq!$A$2:$A$40,freq!$B$2:$B$40,0),_xlfn.XLOOKUP(Q1613,freq!$A$2:$A$40,freq!$B$2:$B$40,0),_xlfn.XLOOKUP(R1613,freq!$A$2:$A$40,freq!$B$2:$B$40,0),_xlfn.XLOOKUP(S1613,freq!$A$2:$A$40,freq!$B$2:$B$40,0),_xlfn.XLOOKUP(T1613,freq!$A$2:$A$40,freq!$B$2:$B$40,0),_xlfn.XLOOKUP(U1613,freq!$A$2:$A$40,freq!$B$2:$B$40,0),_xlfn.XLOOKUP(V1613,freq!$A$2:$A$40,freq!$B$2:$B$40,0))</f>
        <v>40.900000000000006</v>
      </c>
    </row>
    <row r="1614" spans="1:23" hidden="1" x14ac:dyDescent="0.35">
      <c r="A1614" s="32" t="s">
        <v>1494</v>
      </c>
      <c r="B1614" s="32">
        <v>0</v>
      </c>
      <c r="C1614" s="32" t="s">
        <v>36</v>
      </c>
      <c r="D1614" s="32" t="s">
        <v>40</v>
      </c>
      <c r="E1614" s="32" t="s">
        <v>35</v>
      </c>
      <c r="F1614" s="32" t="s">
        <v>49</v>
      </c>
      <c r="G1614" s="32">
        <v>3</v>
      </c>
      <c r="H1614" s="32">
        <v>6</v>
      </c>
      <c r="I1614" s="32" t="s">
        <v>35</v>
      </c>
      <c r="J1614" s="32" t="s">
        <v>53</v>
      </c>
      <c r="K1614" s="32" t="s">
        <v>56</v>
      </c>
      <c r="L1614" s="32" t="s">
        <v>58</v>
      </c>
      <c r="M1614" s="32" t="s">
        <v>30</v>
      </c>
      <c r="N1614" s="32" t="s">
        <v>49</v>
      </c>
      <c r="O1614" s="32" t="s">
        <v>32</v>
      </c>
      <c r="P1614" s="32" t="s">
        <v>49</v>
      </c>
      <c r="Q1614" s="32" t="s">
        <v>58</v>
      </c>
      <c r="R1614" s="32" t="s">
        <v>2</v>
      </c>
      <c r="S1614" s="32" t="s">
        <v>34</v>
      </c>
      <c r="T1614" s="32">
        <v>3</v>
      </c>
      <c r="U1614" s="32">
        <v>6</v>
      </c>
      <c r="V1614" s="32" t="s">
        <v>49</v>
      </c>
      <c r="W1614" s="32">
        <f>SUM(_xlfn.XLOOKUP(B1614,freq!$A$2:$A$40,freq!$B$2:$B$40,0),_xlfn.XLOOKUP(C1614,freq!$A$2:$A$40,freq!$B$2:$B$40,0),_xlfn.XLOOKUP(D1614,freq!$A$2:$A$40,freq!$B$2:$B$40,0),_xlfn.XLOOKUP(E1614,freq!$A$2:$A$40,freq!$B$2:$B$40,0),_xlfn.XLOOKUP(F1614,freq!$A$2:$A$40,freq!$B$2:$B$40,0),_xlfn.XLOOKUP(G1614,freq!$A$2:$A$40,freq!$B$2:$B$40,0),_xlfn.XLOOKUP(H1614,freq!$A$2:$A$40,freq!$B$2:$B$40,0),_xlfn.XLOOKUP(I1614,freq!$A$2:$A$40,freq!$B$2:$B$40,0),_xlfn.XLOOKUP(J1614,freq!$A$2:$A$40,freq!$B$2:$B$40,0),_xlfn.XLOOKUP(K1614,freq!$A$2:$A$40,freq!$B$2:$B$40,0),_xlfn.XLOOKUP(L1614,freq!$A$2:$A$40,freq!$B$2:$B$40,0),_xlfn.XLOOKUP(M1614,freq!$A$2:$A$40,freq!$B$2:$B$40,0),_xlfn.XLOOKUP(N1614,freq!$A$2:$A$40,freq!$B$2:$B$40,0),_xlfn.XLOOKUP(O1614,freq!$A$2:$A$40,freq!$B$2:$B$40,0),_xlfn.XLOOKUP(P1614,freq!$A$2:$A$40,freq!$B$2:$B$40,0),_xlfn.XLOOKUP(Q1614,freq!$A$2:$A$40,freq!$B$2:$B$40,0),_xlfn.XLOOKUP(R1614,freq!$A$2:$A$40,freq!$B$2:$B$40,0),_xlfn.XLOOKUP(S1614,freq!$A$2:$A$40,freq!$B$2:$B$40,0),_xlfn.XLOOKUP(T1614,freq!$A$2:$A$40,freq!$B$2:$B$40,0),_xlfn.XLOOKUP(U1614,freq!$A$2:$A$40,freq!$B$2:$B$40,0),_xlfn.XLOOKUP(V1614,freq!$A$2:$A$40,freq!$B$2:$B$40,0))</f>
        <v>40.89</v>
      </c>
    </row>
    <row r="1615" spans="1:23" hidden="1" x14ac:dyDescent="0.35">
      <c r="A1615" s="32" t="s">
        <v>1711</v>
      </c>
      <c r="B1615" s="32" t="s">
        <v>50</v>
      </c>
      <c r="C1615" s="32">
        <v>4</v>
      </c>
      <c r="D1615" s="32">
        <v>4</v>
      </c>
      <c r="E1615" s="32">
        <v>0</v>
      </c>
      <c r="F1615" s="32" t="s">
        <v>49</v>
      </c>
      <c r="G1615" s="32" t="s">
        <v>58</v>
      </c>
      <c r="H1615" s="32" t="s">
        <v>33</v>
      </c>
      <c r="I1615" s="32" t="s">
        <v>2</v>
      </c>
      <c r="J1615" s="32" t="s">
        <v>38</v>
      </c>
      <c r="K1615" s="32" t="s">
        <v>34</v>
      </c>
      <c r="L1615" s="32">
        <v>9</v>
      </c>
      <c r="M1615" s="32" t="s">
        <v>32</v>
      </c>
      <c r="N1615" s="32" t="s">
        <v>34</v>
      </c>
      <c r="O1615" s="32" t="s">
        <v>37</v>
      </c>
      <c r="P1615" s="32" t="s">
        <v>0</v>
      </c>
      <c r="Q1615" s="32" t="s">
        <v>31</v>
      </c>
      <c r="R1615" s="32">
        <v>9</v>
      </c>
      <c r="S1615" s="32">
        <v>8</v>
      </c>
      <c r="T1615" s="32" t="s">
        <v>3</v>
      </c>
      <c r="U1615" s="32" t="s">
        <v>53</v>
      </c>
      <c r="V1615" s="32" t="s">
        <v>33</v>
      </c>
      <c r="W1615" s="32">
        <f>SUM(_xlfn.XLOOKUP(B1615,freq!$A$2:$A$40,freq!$B$2:$B$40,0),_xlfn.XLOOKUP(C1615,freq!$A$2:$A$40,freq!$B$2:$B$40,0),_xlfn.XLOOKUP(D1615,freq!$A$2:$A$40,freq!$B$2:$B$40,0),_xlfn.XLOOKUP(E1615,freq!$A$2:$A$40,freq!$B$2:$B$40,0),_xlfn.XLOOKUP(F1615,freq!$A$2:$A$40,freq!$B$2:$B$40,0),_xlfn.XLOOKUP(G1615,freq!$A$2:$A$40,freq!$B$2:$B$40,0),_xlfn.XLOOKUP(H1615,freq!$A$2:$A$40,freq!$B$2:$B$40,0),_xlfn.XLOOKUP(I1615,freq!$A$2:$A$40,freq!$B$2:$B$40,0),_xlfn.XLOOKUP(J1615,freq!$A$2:$A$40,freq!$B$2:$B$40,0),_xlfn.XLOOKUP(K1615,freq!$A$2:$A$40,freq!$B$2:$B$40,0),_xlfn.XLOOKUP(L1615,freq!$A$2:$A$40,freq!$B$2:$B$40,0),_xlfn.XLOOKUP(M1615,freq!$A$2:$A$40,freq!$B$2:$B$40,0),_xlfn.XLOOKUP(N1615,freq!$A$2:$A$40,freq!$B$2:$B$40,0),_xlfn.XLOOKUP(O1615,freq!$A$2:$A$40,freq!$B$2:$B$40,0),_xlfn.XLOOKUP(P1615,freq!$A$2:$A$40,freq!$B$2:$B$40,0),_xlfn.XLOOKUP(Q1615,freq!$A$2:$A$40,freq!$B$2:$B$40,0),_xlfn.XLOOKUP(R1615,freq!$A$2:$A$40,freq!$B$2:$B$40,0),_xlfn.XLOOKUP(S1615,freq!$A$2:$A$40,freq!$B$2:$B$40,0),_xlfn.XLOOKUP(T1615,freq!$A$2:$A$40,freq!$B$2:$B$40,0),_xlfn.XLOOKUP(U1615,freq!$A$2:$A$40,freq!$B$2:$B$40,0),_xlfn.XLOOKUP(V1615,freq!$A$2:$A$40,freq!$B$2:$B$40,0))</f>
        <v>40.880000000000003</v>
      </c>
    </row>
    <row r="1616" spans="1:23" hidden="1" x14ac:dyDescent="0.35">
      <c r="A1616" s="32" t="s">
        <v>1800</v>
      </c>
      <c r="B1616" s="32" t="s">
        <v>58</v>
      </c>
      <c r="C1616" s="32" t="s">
        <v>46</v>
      </c>
      <c r="D1616" s="32" t="s">
        <v>30</v>
      </c>
      <c r="E1616" s="32">
        <v>4</v>
      </c>
      <c r="F1616" s="32" t="s">
        <v>30</v>
      </c>
      <c r="G1616" s="32">
        <v>2</v>
      </c>
      <c r="H1616" s="32">
        <v>6</v>
      </c>
      <c r="I1616" s="32">
        <v>2</v>
      </c>
      <c r="J1616" s="32" t="s">
        <v>46</v>
      </c>
      <c r="K1616" s="32" t="s">
        <v>53</v>
      </c>
      <c r="L1616" s="32">
        <v>8</v>
      </c>
      <c r="M1616" s="32">
        <v>9</v>
      </c>
      <c r="N1616" s="32" t="s">
        <v>4</v>
      </c>
      <c r="O1616" s="32">
        <v>7</v>
      </c>
      <c r="P1616" s="32" t="s">
        <v>29</v>
      </c>
      <c r="Q1616" s="32" t="s">
        <v>46</v>
      </c>
      <c r="R1616" s="32" t="s">
        <v>38</v>
      </c>
      <c r="S1616" s="32">
        <v>8</v>
      </c>
      <c r="T1616" s="32" t="s">
        <v>35</v>
      </c>
      <c r="U1616" s="32" t="s">
        <v>3</v>
      </c>
      <c r="V1616" s="32" t="s">
        <v>3</v>
      </c>
      <c r="W1616" s="32">
        <f>SUM(_xlfn.XLOOKUP(B1616,freq!$A$2:$A$40,freq!$B$2:$B$40,0),_xlfn.XLOOKUP(C1616,freq!$A$2:$A$40,freq!$B$2:$B$40,0),_xlfn.XLOOKUP(D1616,freq!$A$2:$A$40,freq!$B$2:$B$40,0),_xlfn.XLOOKUP(E1616,freq!$A$2:$A$40,freq!$B$2:$B$40,0),_xlfn.XLOOKUP(F1616,freq!$A$2:$A$40,freq!$B$2:$B$40,0),_xlfn.XLOOKUP(G1616,freq!$A$2:$A$40,freq!$B$2:$B$40,0),_xlfn.XLOOKUP(H1616,freq!$A$2:$A$40,freq!$B$2:$B$40,0),_xlfn.XLOOKUP(I1616,freq!$A$2:$A$40,freq!$B$2:$B$40,0),_xlfn.XLOOKUP(J1616,freq!$A$2:$A$40,freq!$B$2:$B$40,0),_xlfn.XLOOKUP(K1616,freq!$A$2:$A$40,freq!$B$2:$B$40,0),_xlfn.XLOOKUP(L1616,freq!$A$2:$A$40,freq!$B$2:$B$40,0),_xlfn.XLOOKUP(M1616,freq!$A$2:$A$40,freq!$B$2:$B$40,0),_xlfn.XLOOKUP(N1616,freq!$A$2:$A$40,freq!$B$2:$B$40,0),_xlfn.XLOOKUP(O1616,freq!$A$2:$A$40,freq!$B$2:$B$40,0),_xlfn.XLOOKUP(P1616,freq!$A$2:$A$40,freq!$B$2:$B$40,0),_xlfn.XLOOKUP(Q1616,freq!$A$2:$A$40,freq!$B$2:$B$40,0),_xlfn.XLOOKUP(R1616,freq!$A$2:$A$40,freq!$B$2:$B$40,0),_xlfn.XLOOKUP(S1616,freq!$A$2:$A$40,freq!$B$2:$B$40,0),_xlfn.XLOOKUP(T1616,freq!$A$2:$A$40,freq!$B$2:$B$40,0),_xlfn.XLOOKUP(U1616,freq!$A$2:$A$40,freq!$B$2:$B$40,0),_xlfn.XLOOKUP(V1616,freq!$A$2:$A$40,freq!$B$2:$B$40,0))</f>
        <v>40.880000000000003</v>
      </c>
    </row>
    <row r="1617" spans="1:23" hidden="1" x14ac:dyDescent="0.35">
      <c r="A1617" s="32" t="s">
        <v>836</v>
      </c>
      <c r="B1617" s="32">
        <v>7</v>
      </c>
      <c r="C1617" s="32" t="s">
        <v>41</v>
      </c>
      <c r="D1617" s="32" t="s">
        <v>28</v>
      </c>
      <c r="E1617" s="32" t="s">
        <v>2</v>
      </c>
      <c r="F1617" s="32" t="s">
        <v>53</v>
      </c>
      <c r="G1617" s="32" t="s">
        <v>29</v>
      </c>
      <c r="H1617" s="32">
        <v>4</v>
      </c>
      <c r="I1617" s="32">
        <v>4</v>
      </c>
      <c r="J1617" s="32" t="s">
        <v>49</v>
      </c>
      <c r="K1617" s="32" t="s">
        <v>58</v>
      </c>
      <c r="L1617" s="32" t="s">
        <v>49</v>
      </c>
      <c r="M1617" s="32" t="s">
        <v>45</v>
      </c>
      <c r="N1617" s="32" t="s">
        <v>33</v>
      </c>
      <c r="O1617" s="32" t="s">
        <v>46</v>
      </c>
      <c r="P1617" s="32">
        <v>7</v>
      </c>
      <c r="Q1617" s="32" t="s">
        <v>44</v>
      </c>
      <c r="R1617" s="32" t="s">
        <v>58</v>
      </c>
      <c r="S1617" s="32" t="s">
        <v>58</v>
      </c>
      <c r="T1617" s="32">
        <v>3</v>
      </c>
      <c r="U1617" s="32" t="s">
        <v>36</v>
      </c>
      <c r="V1617" s="32">
        <v>3</v>
      </c>
      <c r="W1617" s="32">
        <f>SUM(_xlfn.XLOOKUP(B1617,freq!$A$2:$A$40,freq!$B$2:$B$40,0),_xlfn.XLOOKUP(C1617,freq!$A$2:$A$40,freq!$B$2:$B$40,0),_xlfn.XLOOKUP(D1617,freq!$A$2:$A$40,freq!$B$2:$B$40,0),_xlfn.XLOOKUP(E1617,freq!$A$2:$A$40,freq!$B$2:$B$40,0),_xlfn.XLOOKUP(F1617,freq!$A$2:$A$40,freq!$B$2:$B$40,0),_xlfn.XLOOKUP(G1617,freq!$A$2:$A$40,freq!$B$2:$B$40,0),_xlfn.XLOOKUP(H1617,freq!$A$2:$A$40,freq!$B$2:$B$40,0),_xlfn.XLOOKUP(I1617,freq!$A$2:$A$40,freq!$B$2:$B$40,0),_xlfn.XLOOKUP(J1617,freq!$A$2:$A$40,freq!$B$2:$B$40,0),_xlfn.XLOOKUP(K1617,freq!$A$2:$A$40,freq!$B$2:$B$40,0),_xlfn.XLOOKUP(L1617,freq!$A$2:$A$40,freq!$B$2:$B$40,0),_xlfn.XLOOKUP(M1617,freq!$A$2:$A$40,freq!$B$2:$B$40,0),_xlfn.XLOOKUP(N1617,freq!$A$2:$A$40,freq!$B$2:$B$40,0),_xlfn.XLOOKUP(O1617,freq!$A$2:$A$40,freq!$B$2:$B$40,0),_xlfn.XLOOKUP(P1617,freq!$A$2:$A$40,freq!$B$2:$B$40,0),_xlfn.XLOOKUP(Q1617,freq!$A$2:$A$40,freq!$B$2:$B$40,0),_xlfn.XLOOKUP(R1617,freq!$A$2:$A$40,freq!$B$2:$B$40,0),_xlfn.XLOOKUP(S1617,freq!$A$2:$A$40,freq!$B$2:$B$40,0),_xlfn.XLOOKUP(T1617,freq!$A$2:$A$40,freq!$B$2:$B$40,0),_xlfn.XLOOKUP(U1617,freq!$A$2:$A$40,freq!$B$2:$B$40,0),_xlfn.XLOOKUP(V1617,freq!$A$2:$A$40,freq!$B$2:$B$40,0))</f>
        <v>40.859999999999992</v>
      </c>
    </row>
    <row r="1618" spans="1:23" hidden="1" x14ac:dyDescent="0.35">
      <c r="A1618" s="32" t="s">
        <v>1204</v>
      </c>
      <c r="B1618" s="32" t="s">
        <v>29</v>
      </c>
      <c r="C1618" s="32" t="s">
        <v>34</v>
      </c>
      <c r="D1618" s="32" t="s">
        <v>50</v>
      </c>
      <c r="E1618" s="32" t="s">
        <v>58</v>
      </c>
      <c r="F1618" s="32" t="s">
        <v>45</v>
      </c>
      <c r="G1618" s="32">
        <v>6</v>
      </c>
      <c r="H1618" s="32" t="s">
        <v>34</v>
      </c>
      <c r="I1618" s="32">
        <v>5</v>
      </c>
      <c r="J1618" s="32" t="s">
        <v>50</v>
      </c>
      <c r="K1618" s="32" t="s">
        <v>50</v>
      </c>
      <c r="L1618" s="32">
        <v>1</v>
      </c>
      <c r="M1618" s="32" t="s">
        <v>42</v>
      </c>
      <c r="N1618" s="32" t="s">
        <v>59</v>
      </c>
      <c r="O1618" s="32" t="s">
        <v>38</v>
      </c>
      <c r="P1618" s="32" t="s">
        <v>37</v>
      </c>
      <c r="Q1618" s="32" t="s">
        <v>0</v>
      </c>
      <c r="R1618" s="32" t="s">
        <v>48</v>
      </c>
      <c r="S1618" s="32" t="s">
        <v>37</v>
      </c>
      <c r="T1618" s="32">
        <v>2</v>
      </c>
      <c r="U1618" s="32" t="s">
        <v>0</v>
      </c>
      <c r="V1618" s="32">
        <v>7</v>
      </c>
      <c r="W1618" s="32">
        <f>SUM(_xlfn.XLOOKUP(B1618,freq!$A$2:$A$40,freq!$B$2:$B$40,0),_xlfn.XLOOKUP(C1618,freq!$A$2:$A$40,freq!$B$2:$B$40,0),_xlfn.XLOOKUP(D1618,freq!$A$2:$A$40,freq!$B$2:$B$40,0),_xlfn.XLOOKUP(E1618,freq!$A$2:$A$40,freq!$B$2:$B$40,0),_xlfn.XLOOKUP(F1618,freq!$A$2:$A$40,freq!$B$2:$B$40,0),_xlfn.XLOOKUP(G1618,freq!$A$2:$A$40,freq!$B$2:$B$40,0),_xlfn.XLOOKUP(H1618,freq!$A$2:$A$40,freq!$B$2:$B$40,0),_xlfn.XLOOKUP(I1618,freq!$A$2:$A$40,freq!$B$2:$B$40,0),_xlfn.XLOOKUP(J1618,freq!$A$2:$A$40,freq!$B$2:$B$40,0),_xlfn.XLOOKUP(K1618,freq!$A$2:$A$40,freq!$B$2:$B$40,0),_xlfn.XLOOKUP(L1618,freq!$A$2:$A$40,freq!$B$2:$B$40,0),_xlfn.XLOOKUP(M1618,freq!$A$2:$A$40,freq!$B$2:$B$40,0),_xlfn.XLOOKUP(N1618,freq!$A$2:$A$40,freq!$B$2:$B$40,0),_xlfn.XLOOKUP(O1618,freq!$A$2:$A$40,freq!$B$2:$B$40,0),_xlfn.XLOOKUP(P1618,freq!$A$2:$A$40,freq!$B$2:$B$40,0),_xlfn.XLOOKUP(Q1618,freq!$A$2:$A$40,freq!$B$2:$B$40,0),_xlfn.XLOOKUP(R1618,freq!$A$2:$A$40,freq!$B$2:$B$40,0),_xlfn.XLOOKUP(S1618,freq!$A$2:$A$40,freq!$B$2:$B$40,0),_xlfn.XLOOKUP(T1618,freq!$A$2:$A$40,freq!$B$2:$B$40,0),_xlfn.XLOOKUP(U1618,freq!$A$2:$A$40,freq!$B$2:$B$40,0),_xlfn.XLOOKUP(V1618,freq!$A$2:$A$40,freq!$B$2:$B$40,0))</f>
        <v>40.820000000000007</v>
      </c>
    </row>
    <row r="1619" spans="1:23" hidden="1" x14ac:dyDescent="0.35">
      <c r="A1619" s="32" t="s">
        <v>624</v>
      </c>
      <c r="B1619" s="32">
        <v>8</v>
      </c>
      <c r="C1619" s="32" t="s">
        <v>42</v>
      </c>
      <c r="D1619" s="32" t="s">
        <v>50</v>
      </c>
      <c r="E1619" s="32" t="s">
        <v>50</v>
      </c>
      <c r="F1619" s="32">
        <v>7</v>
      </c>
      <c r="G1619" s="32" t="s">
        <v>37</v>
      </c>
      <c r="H1619" s="32" t="s">
        <v>59</v>
      </c>
      <c r="I1619" s="32" t="s">
        <v>38</v>
      </c>
      <c r="J1619" s="32" t="s">
        <v>4</v>
      </c>
      <c r="K1619" s="32" t="s">
        <v>0</v>
      </c>
      <c r="L1619" s="32" t="s">
        <v>1</v>
      </c>
      <c r="M1619" s="32">
        <v>8</v>
      </c>
      <c r="N1619" s="32" t="s">
        <v>28</v>
      </c>
      <c r="O1619" s="32" t="s">
        <v>40</v>
      </c>
      <c r="P1619" s="32" t="s">
        <v>37</v>
      </c>
      <c r="Q1619" s="32" t="s">
        <v>38</v>
      </c>
      <c r="R1619" s="32" t="s">
        <v>40</v>
      </c>
      <c r="S1619" s="32">
        <v>4</v>
      </c>
      <c r="T1619" s="32" t="s">
        <v>49</v>
      </c>
      <c r="U1619" s="32" t="s">
        <v>37</v>
      </c>
      <c r="V1619" s="32" t="s">
        <v>58</v>
      </c>
      <c r="W1619" s="32">
        <f>SUM(_xlfn.XLOOKUP(B1619,freq!$A$2:$A$40,freq!$B$2:$B$40,0),_xlfn.XLOOKUP(C1619,freq!$A$2:$A$40,freq!$B$2:$B$40,0),_xlfn.XLOOKUP(D1619,freq!$A$2:$A$40,freq!$B$2:$B$40,0),_xlfn.XLOOKUP(E1619,freq!$A$2:$A$40,freq!$B$2:$B$40,0),_xlfn.XLOOKUP(F1619,freq!$A$2:$A$40,freq!$B$2:$B$40,0),_xlfn.XLOOKUP(G1619,freq!$A$2:$A$40,freq!$B$2:$B$40,0),_xlfn.XLOOKUP(H1619,freq!$A$2:$A$40,freq!$B$2:$B$40,0),_xlfn.XLOOKUP(I1619,freq!$A$2:$A$40,freq!$B$2:$B$40,0),_xlfn.XLOOKUP(J1619,freq!$A$2:$A$40,freq!$B$2:$B$40,0),_xlfn.XLOOKUP(K1619,freq!$A$2:$A$40,freq!$B$2:$B$40,0),_xlfn.XLOOKUP(L1619,freq!$A$2:$A$40,freq!$B$2:$B$40,0),_xlfn.XLOOKUP(M1619,freq!$A$2:$A$40,freq!$B$2:$B$40,0),_xlfn.XLOOKUP(N1619,freq!$A$2:$A$40,freq!$B$2:$B$40,0),_xlfn.XLOOKUP(O1619,freq!$A$2:$A$40,freq!$B$2:$B$40,0),_xlfn.XLOOKUP(P1619,freq!$A$2:$A$40,freq!$B$2:$B$40,0),_xlfn.XLOOKUP(Q1619,freq!$A$2:$A$40,freq!$B$2:$B$40,0),_xlfn.XLOOKUP(R1619,freq!$A$2:$A$40,freq!$B$2:$B$40,0),_xlfn.XLOOKUP(S1619,freq!$A$2:$A$40,freq!$B$2:$B$40,0),_xlfn.XLOOKUP(T1619,freq!$A$2:$A$40,freq!$B$2:$B$40,0),_xlfn.XLOOKUP(U1619,freq!$A$2:$A$40,freq!$B$2:$B$40,0),_xlfn.XLOOKUP(V1619,freq!$A$2:$A$40,freq!$B$2:$B$40,0))</f>
        <v>40.75</v>
      </c>
    </row>
    <row r="1620" spans="1:23" hidden="1" x14ac:dyDescent="0.35">
      <c r="A1620" s="32" t="s">
        <v>938</v>
      </c>
      <c r="B1620" s="32">
        <v>4</v>
      </c>
      <c r="C1620" s="32">
        <v>0</v>
      </c>
      <c r="D1620" s="32">
        <v>3</v>
      </c>
      <c r="E1620" s="32" t="s">
        <v>46</v>
      </c>
      <c r="F1620" s="32" t="s">
        <v>50</v>
      </c>
      <c r="G1620" s="32" t="s">
        <v>46</v>
      </c>
      <c r="H1620" s="32" t="s">
        <v>53</v>
      </c>
      <c r="I1620" s="32" t="s">
        <v>59</v>
      </c>
      <c r="J1620" s="32" t="s">
        <v>28</v>
      </c>
      <c r="K1620" s="32" t="s">
        <v>41</v>
      </c>
      <c r="L1620" s="32" t="s">
        <v>4</v>
      </c>
      <c r="M1620" s="32" t="s">
        <v>42</v>
      </c>
      <c r="N1620" s="32">
        <v>6</v>
      </c>
      <c r="O1620" s="32" t="s">
        <v>38</v>
      </c>
      <c r="P1620" s="32" t="s">
        <v>30</v>
      </c>
      <c r="Q1620" s="32" t="s">
        <v>1</v>
      </c>
      <c r="R1620" s="32" t="s">
        <v>2</v>
      </c>
      <c r="S1620" s="32" t="s">
        <v>41</v>
      </c>
      <c r="T1620" s="32" t="s">
        <v>50</v>
      </c>
      <c r="U1620" s="32" t="s">
        <v>59</v>
      </c>
      <c r="V1620" s="32" t="s">
        <v>53</v>
      </c>
      <c r="W1620" s="32">
        <f>SUM(_xlfn.XLOOKUP(B1620,freq!$A$2:$A$40,freq!$B$2:$B$40,0),_xlfn.XLOOKUP(C1620,freq!$A$2:$A$40,freq!$B$2:$B$40,0),_xlfn.XLOOKUP(D1620,freq!$A$2:$A$40,freq!$B$2:$B$40,0),_xlfn.XLOOKUP(E1620,freq!$A$2:$A$40,freq!$B$2:$B$40,0),_xlfn.XLOOKUP(F1620,freq!$A$2:$A$40,freq!$B$2:$B$40,0),_xlfn.XLOOKUP(G1620,freq!$A$2:$A$40,freq!$B$2:$B$40,0),_xlfn.XLOOKUP(H1620,freq!$A$2:$A$40,freq!$B$2:$B$40,0),_xlfn.XLOOKUP(I1620,freq!$A$2:$A$40,freq!$B$2:$B$40,0),_xlfn.XLOOKUP(J1620,freq!$A$2:$A$40,freq!$B$2:$B$40,0),_xlfn.XLOOKUP(K1620,freq!$A$2:$A$40,freq!$B$2:$B$40,0),_xlfn.XLOOKUP(L1620,freq!$A$2:$A$40,freq!$B$2:$B$40,0),_xlfn.XLOOKUP(M1620,freq!$A$2:$A$40,freq!$B$2:$B$40,0),_xlfn.XLOOKUP(N1620,freq!$A$2:$A$40,freq!$B$2:$B$40,0),_xlfn.XLOOKUP(O1620,freq!$A$2:$A$40,freq!$B$2:$B$40,0),_xlfn.XLOOKUP(P1620,freq!$A$2:$A$40,freq!$B$2:$B$40,0),_xlfn.XLOOKUP(Q1620,freq!$A$2:$A$40,freq!$B$2:$B$40,0),_xlfn.XLOOKUP(R1620,freq!$A$2:$A$40,freq!$B$2:$B$40,0),_xlfn.XLOOKUP(S1620,freq!$A$2:$A$40,freq!$B$2:$B$40,0),_xlfn.XLOOKUP(T1620,freq!$A$2:$A$40,freq!$B$2:$B$40,0),_xlfn.XLOOKUP(U1620,freq!$A$2:$A$40,freq!$B$2:$B$40,0),_xlfn.XLOOKUP(V1620,freq!$A$2:$A$40,freq!$B$2:$B$40,0))</f>
        <v>40.75</v>
      </c>
    </row>
    <row r="1621" spans="1:23" hidden="1" x14ac:dyDescent="0.35">
      <c r="A1621" s="32" t="s">
        <v>94</v>
      </c>
      <c r="B1621" s="32" t="s">
        <v>35</v>
      </c>
      <c r="C1621" s="32">
        <v>6</v>
      </c>
      <c r="D1621" s="32" t="s">
        <v>40</v>
      </c>
      <c r="E1621" s="32" t="s">
        <v>34</v>
      </c>
      <c r="F1621" s="32" t="s">
        <v>37</v>
      </c>
      <c r="G1621" s="32" t="s">
        <v>41</v>
      </c>
      <c r="H1621" s="32" t="s">
        <v>56</v>
      </c>
      <c r="I1621" s="32" t="s">
        <v>38</v>
      </c>
      <c r="J1621" s="32" t="s">
        <v>29</v>
      </c>
      <c r="K1621" s="32" t="s">
        <v>28</v>
      </c>
      <c r="L1621" s="32">
        <v>0</v>
      </c>
      <c r="M1621" s="32" t="s">
        <v>44</v>
      </c>
      <c r="N1621" s="32" t="s">
        <v>0</v>
      </c>
      <c r="O1621" s="32">
        <v>3</v>
      </c>
      <c r="P1621" s="32" t="s">
        <v>40</v>
      </c>
      <c r="Q1621" s="32">
        <v>3</v>
      </c>
      <c r="R1621" s="32">
        <v>8</v>
      </c>
      <c r="S1621" s="32">
        <v>8</v>
      </c>
      <c r="T1621" s="32" t="s">
        <v>46</v>
      </c>
      <c r="U1621" s="32" t="s">
        <v>0</v>
      </c>
      <c r="V1621" s="32" t="s">
        <v>33</v>
      </c>
      <c r="W1621" s="32">
        <f>SUM(_xlfn.XLOOKUP(B1621,freq!$A$2:$A$40,freq!$B$2:$B$40,0),_xlfn.XLOOKUP(C1621,freq!$A$2:$A$40,freq!$B$2:$B$40,0),_xlfn.XLOOKUP(D1621,freq!$A$2:$A$40,freq!$B$2:$B$40,0),_xlfn.XLOOKUP(E1621,freq!$A$2:$A$40,freq!$B$2:$B$40,0),_xlfn.XLOOKUP(F1621,freq!$A$2:$A$40,freq!$B$2:$B$40,0),_xlfn.XLOOKUP(G1621,freq!$A$2:$A$40,freq!$B$2:$B$40,0),_xlfn.XLOOKUP(H1621,freq!$A$2:$A$40,freq!$B$2:$B$40,0),_xlfn.XLOOKUP(I1621,freq!$A$2:$A$40,freq!$B$2:$B$40,0),_xlfn.XLOOKUP(J1621,freq!$A$2:$A$40,freq!$B$2:$B$40,0),_xlfn.XLOOKUP(K1621,freq!$A$2:$A$40,freq!$B$2:$B$40,0),_xlfn.XLOOKUP(L1621,freq!$A$2:$A$40,freq!$B$2:$B$40,0),_xlfn.XLOOKUP(M1621,freq!$A$2:$A$40,freq!$B$2:$B$40,0),_xlfn.XLOOKUP(N1621,freq!$A$2:$A$40,freq!$B$2:$B$40,0),_xlfn.XLOOKUP(O1621,freq!$A$2:$A$40,freq!$B$2:$B$40,0),_xlfn.XLOOKUP(P1621,freq!$A$2:$A$40,freq!$B$2:$B$40,0),_xlfn.XLOOKUP(Q1621,freq!$A$2:$A$40,freq!$B$2:$B$40,0),_xlfn.XLOOKUP(R1621,freq!$A$2:$A$40,freq!$B$2:$B$40,0),_xlfn.XLOOKUP(S1621,freq!$A$2:$A$40,freq!$B$2:$B$40,0),_xlfn.XLOOKUP(T1621,freq!$A$2:$A$40,freq!$B$2:$B$40,0),_xlfn.XLOOKUP(U1621,freq!$A$2:$A$40,freq!$B$2:$B$40,0),_xlfn.XLOOKUP(V1621,freq!$A$2:$A$40,freq!$B$2:$B$40,0))</f>
        <v>40.730000000000004</v>
      </c>
    </row>
    <row r="1622" spans="1:23" hidden="1" x14ac:dyDescent="0.35">
      <c r="A1622" s="32" t="s">
        <v>80</v>
      </c>
      <c r="B1622" s="32" t="s">
        <v>41</v>
      </c>
      <c r="C1622" s="32" t="s">
        <v>42</v>
      </c>
      <c r="D1622" s="32" t="s">
        <v>38</v>
      </c>
      <c r="E1622" s="32">
        <v>5</v>
      </c>
      <c r="F1622" s="32" t="s">
        <v>36</v>
      </c>
      <c r="G1622" s="32" t="s">
        <v>58</v>
      </c>
      <c r="H1622" s="32" t="s">
        <v>59</v>
      </c>
      <c r="I1622" s="32" t="s">
        <v>53</v>
      </c>
      <c r="J1622" s="32" t="s">
        <v>38</v>
      </c>
      <c r="K1622" s="32" t="s">
        <v>34</v>
      </c>
      <c r="L1622" s="32" t="s">
        <v>35</v>
      </c>
      <c r="M1622" s="32" t="s">
        <v>43</v>
      </c>
      <c r="N1622" s="32">
        <v>5</v>
      </c>
      <c r="O1622" s="32" t="s">
        <v>28</v>
      </c>
      <c r="P1622" s="32" t="s">
        <v>49</v>
      </c>
      <c r="Q1622" s="32" t="s">
        <v>58</v>
      </c>
      <c r="R1622" s="32" t="s">
        <v>2</v>
      </c>
      <c r="S1622" s="32" t="s">
        <v>49</v>
      </c>
      <c r="T1622" s="32" t="s">
        <v>49</v>
      </c>
      <c r="U1622" s="32">
        <v>1</v>
      </c>
      <c r="V1622" s="32" t="s">
        <v>37</v>
      </c>
      <c r="W1622" s="32">
        <f>SUM(_xlfn.XLOOKUP(B1622,freq!$A$2:$A$40,freq!$B$2:$B$40,0),_xlfn.XLOOKUP(C1622,freq!$A$2:$A$40,freq!$B$2:$B$40,0),_xlfn.XLOOKUP(D1622,freq!$A$2:$A$40,freq!$B$2:$B$40,0),_xlfn.XLOOKUP(E1622,freq!$A$2:$A$40,freq!$B$2:$B$40,0),_xlfn.XLOOKUP(F1622,freq!$A$2:$A$40,freq!$B$2:$B$40,0),_xlfn.XLOOKUP(G1622,freq!$A$2:$A$40,freq!$B$2:$B$40,0),_xlfn.XLOOKUP(H1622,freq!$A$2:$A$40,freq!$B$2:$B$40,0),_xlfn.XLOOKUP(I1622,freq!$A$2:$A$40,freq!$B$2:$B$40,0),_xlfn.XLOOKUP(J1622,freq!$A$2:$A$40,freq!$B$2:$B$40,0),_xlfn.XLOOKUP(K1622,freq!$A$2:$A$40,freq!$B$2:$B$40,0),_xlfn.XLOOKUP(L1622,freq!$A$2:$A$40,freq!$B$2:$B$40,0),_xlfn.XLOOKUP(M1622,freq!$A$2:$A$40,freq!$B$2:$B$40,0),_xlfn.XLOOKUP(N1622,freq!$A$2:$A$40,freq!$B$2:$B$40,0),_xlfn.XLOOKUP(O1622,freq!$A$2:$A$40,freq!$B$2:$B$40,0),_xlfn.XLOOKUP(P1622,freq!$A$2:$A$40,freq!$B$2:$B$40,0),_xlfn.XLOOKUP(Q1622,freq!$A$2:$A$40,freq!$B$2:$B$40,0),_xlfn.XLOOKUP(R1622,freq!$A$2:$A$40,freq!$B$2:$B$40,0),_xlfn.XLOOKUP(S1622,freq!$A$2:$A$40,freq!$B$2:$B$40,0),_xlfn.XLOOKUP(T1622,freq!$A$2:$A$40,freq!$B$2:$B$40,0),_xlfn.XLOOKUP(U1622,freq!$A$2:$A$40,freq!$B$2:$B$40,0),_xlfn.XLOOKUP(V1622,freq!$A$2:$A$40,freq!$B$2:$B$40,0))</f>
        <v>40.69</v>
      </c>
    </row>
    <row r="1623" spans="1:23" hidden="1" x14ac:dyDescent="0.35">
      <c r="A1623" s="32" t="s">
        <v>366</v>
      </c>
      <c r="B1623" s="32" t="s">
        <v>58</v>
      </c>
      <c r="C1623" s="32" t="s">
        <v>40</v>
      </c>
      <c r="D1623" s="32" t="s">
        <v>4</v>
      </c>
      <c r="E1623" s="32" t="s">
        <v>4</v>
      </c>
      <c r="F1623" s="32" t="s">
        <v>45</v>
      </c>
      <c r="G1623" s="32">
        <v>2</v>
      </c>
      <c r="H1623" s="32" t="s">
        <v>58</v>
      </c>
      <c r="I1623" s="32" t="s">
        <v>43</v>
      </c>
      <c r="J1623" s="32" t="s">
        <v>41</v>
      </c>
      <c r="K1623" s="32" t="s">
        <v>40</v>
      </c>
      <c r="L1623" s="32" t="s">
        <v>1</v>
      </c>
      <c r="M1623" s="32" t="s">
        <v>28</v>
      </c>
      <c r="N1623" s="32">
        <v>8</v>
      </c>
      <c r="O1623" s="32" t="s">
        <v>38</v>
      </c>
      <c r="P1623" s="32">
        <v>6</v>
      </c>
      <c r="Q1623" s="32" t="s">
        <v>49</v>
      </c>
      <c r="R1623" s="32" t="s">
        <v>41</v>
      </c>
      <c r="S1623" s="32">
        <v>1</v>
      </c>
      <c r="T1623" s="32">
        <v>3</v>
      </c>
      <c r="U1623" s="32" t="s">
        <v>3</v>
      </c>
      <c r="V1623" s="32">
        <v>0</v>
      </c>
      <c r="W1623" s="32">
        <f>SUM(_xlfn.XLOOKUP(B1623,freq!$A$2:$A$40,freq!$B$2:$B$40,0),_xlfn.XLOOKUP(C1623,freq!$A$2:$A$40,freq!$B$2:$B$40,0),_xlfn.XLOOKUP(D1623,freq!$A$2:$A$40,freq!$B$2:$B$40,0),_xlfn.XLOOKUP(E1623,freq!$A$2:$A$40,freq!$B$2:$B$40,0),_xlfn.XLOOKUP(F1623,freq!$A$2:$A$40,freq!$B$2:$B$40,0),_xlfn.XLOOKUP(G1623,freq!$A$2:$A$40,freq!$B$2:$B$40,0),_xlfn.XLOOKUP(H1623,freq!$A$2:$A$40,freq!$B$2:$B$40,0),_xlfn.XLOOKUP(I1623,freq!$A$2:$A$40,freq!$B$2:$B$40,0),_xlfn.XLOOKUP(J1623,freq!$A$2:$A$40,freq!$B$2:$B$40,0),_xlfn.XLOOKUP(K1623,freq!$A$2:$A$40,freq!$B$2:$B$40,0),_xlfn.XLOOKUP(L1623,freq!$A$2:$A$40,freq!$B$2:$B$40,0),_xlfn.XLOOKUP(M1623,freq!$A$2:$A$40,freq!$B$2:$B$40,0),_xlfn.XLOOKUP(N1623,freq!$A$2:$A$40,freq!$B$2:$B$40,0),_xlfn.XLOOKUP(O1623,freq!$A$2:$A$40,freq!$B$2:$B$40,0),_xlfn.XLOOKUP(P1623,freq!$A$2:$A$40,freq!$B$2:$B$40,0),_xlfn.XLOOKUP(Q1623,freq!$A$2:$A$40,freq!$B$2:$B$40,0),_xlfn.XLOOKUP(R1623,freq!$A$2:$A$40,freq!$B$2:$B$40,0),_xlfn.XLOOKUP(S1623,freq!$A$2:$A$40,freq!$B$2:$B$40,0),_xlfn.XLOOKUP(T1623,freq!$A$2:$A$40,freq!$B$2:$B$40,0),_xlfn.XLOOKUP(U1623,freq!$A$2:$A$40,freq!$B$2:$B$40,0),_xlfn.XLOOKUP(V1623,freq!$A$2:$A$40,freq!$B$2:$B$40,0))</f>
        <v>40.68</v>
      </c>
    </row>
    <row r="1624" spans="1:23" hidden="1" x14ac:dyDescent="0.35">
      <c r="A1624" s="32" t="s">
        <v>854</v>
      </c>
      <c r="B1624" s="32" t="s">
        <v>43</v>
      </c>
      <c r="C1624" s="32" t="s">
        <v>33</v>
      </c>
      <c r="D1624" s="32" t="s">
        <v>30</v>
      </c>
      <c r="E1624" s="32" t="s">
        <v>35</v>
      </c>
      <c r="F1624" s="32" t="s">
        <v>49</v>
      </c>
      <c r="G1624" s="32">
        <v>8</v>
      </c>
      <c r="H1624" s="32" t="s">
        <v>3</v>
      </c>
      <c r="I1624" s="32">
        <v>1</v>
      </c>
      <c r="J1624" s="32">
        <v>1</v>
      </c>
      <c r="K1624" s="32">
        <v>5</v>
      </c>
      <c r="L1624" s="32" t="s">
        <v>43</v>
      </c>
      <c r="M1624" s="32" t="s">
        <v>4</v>
      </c>
      <c r="N1624" s="32">
        <v>0</v>
      </c>
      <c r="O1624" s="32" t="s">
        <v>3</v>
      </c>
      <c r="P1624" s="32" t="s">
        <v>33</v>
      </c>
      <c r="Q1624" s="32" t="s">
        <v>36</v>
      </c>
      <c r="R1624" s="32" t="s">
        <v>49</v>
      </c>
      <c r="S1624" s="32">
        <v>5</v>
      </c>
      <c r="T1624" s="32" t="s">
        <v>1</v>
      </c>
      <c r="U1624" s="32" t="s">
        <v>38</v>
      </c>
      <c r="V1624" s="32">
        <v>3</v>
      </c>
      <c r="W1624" s="32">
        <f>SUM(_xlfn.XLOOKUP(B1624,freq!$A$2:$A$40,freq!$B$2:$B$40,0),_xlfn.XLOOKUP(C1624,freq!$A$2:$A$40,freq!$B$2:$B$40,0),_xlfn.XLOOKUP(D1624,freq!$A$2:$A$40,freq!$B$2:$B$40,0),_xlfn.XLOOKUP(E1624,freq!$A$2:$A$40,freq!$B$2:$B$40,0),_xlfn.XLOOKUP(F1624,freq!$A$2:$A$40,freq!$B$2:$B$40,0),_xlfn.XLOOKUP(G1624,freq!$A$2:$A$40,freq!$B$2:$B$40,0),_xlfn.XLOOKUP(H1624,freq!$A$2:$A$40,freq!$B$2:$B$40,0),_xlfn.XLOOKUP(I1624,freq!$A$2:$A$40,freq!$B$2:$B$40,0),_xlfn.XLOOKUP(J1624,freq!$A$2:$A$40,freq!$B$2:$B$40,0),_xlfn.XLOOKUP(K1624,freq!$A$2:$A$40,freq!$B$2:$B$40,0),_xlfn.XLOOKUP(L1624,freq!$A$2:$A$40,freq!$B$2:$B$40,0),_xlfn.XLOOKUP(M1624,freq!$A$2:$A$40,freq!$B$2:$B$40,0),_xlfn.XLOOKUP(N1624,freq!$A$2:$A$40,freq!$B$2:$B$40,0),_xlfn.XLOOKUP(O1624,freq!$A$2:$A$40,freq!$B$2:$B$40,0),_xlfn.XLOOKUP(P1624,freq!$A$2:$A$40,freq!$B$2:$B$40,0),_xlfn.XLOOKUP(Q1624,freq!$A$2:$A$40,freq!$B$2:$B$40,0),_xlfn.XLOOKUP(R1624,freq!$A$2:$A$40,freq!$B$2:$B$40,0),_xlfn.XLOOKUP(S1624,freq!$A$2:$A$40,freq!$B$2:$B$40,0),_xlfn.XLOOKUP(T1624,freq!$A$2:$A$40,freq!$B$2:$B$40,0),_xlfn.XLOOKUP(U1624,freq!$A$2:$A$40,freq!$B$2:$B$40,0),_xlfn.XLOOKUP(V1624,freq!$A$2:$A$40,freq!$B$2:$B$40,0))</f>
        <v>40.659999999999997</v>
      </c>
    </row>
    <row r="1625" spans="1:23" hidden="1" x14ac:dyDescent="0.35">
      <c r="A1625" s="32" t="s">
        <v>650</v>
      </c>
      <c r="B1625" s="32" t="s">
        <v>38</v>
      </c>
      <c r="C1625" s="32" t="s">
        <v>42</v>
      </c>
      <c r="D1625" s="32" t="s">
        <v>32</v>
      </c>
      <c r="E1625" s="32">
        <v>1</v>
      </c>
      <c r="F1625" s="32" t="s">
        <v>40</v>
      </c>
      <c r="G1625" s="32">
        <v>8</v>
      </c>
      <c r="H1625" s="32" t="s">
        <v>59</v>
      </c>
      <c r="I1625" s="32" t="s">
        <v>1</v>
      </c>
      <c r="J1625" s="32" t="s">
        <v>30</v>
      </c>
      <c r="K1625" s="32">
        <v>0</v>
      </c>
      <c r="L1625" s="32" t="s">
        <v>31</v>
      </c>
      <c r="M1625" s="32">
        <v>9</v>
      </c>
      <c r="N1625" s="32" t="s">
        <v>30</v>
      </c>
      <c r="O1625" s="32" t="s">
        <v>44</v>
      </c>
      <c r="P1625" s="32" t="s">
        <v>42</v>
      </c>
      <c r="Q1625" s="32" t="s">
        <v>46</v>
      </c>
      <c r="R1625" s="32" t="s">
        <v>42</v>
      </c>
      <c r="S1625" s="32">
        <v>2</v>
      </c>
      <c r="T1625" s="32" t="s">
        <v>29</v>
      </c>
      <c r="U1625" s="32" t="s">
        <v>33</v>
      </c>
      <c r="V1625" s="32" t="s">
        <v>3</v>
      </c>
      <c r="W1625" s="32">
        <f>SUM(_xlfn.XLOOKUP(B1625,freq!$A$2:$A$40,freq!$B$2:$B$40,0),_xlfn.XLOOKUP(C1625,freq!$A$2:$A$40,freq!$B$2:$B$40,0),_xlfn.XLOOKUP(D1625,freq!$A$2:$A$40,freq!$B$2:$B$40,0),_xlfn.XLOOKUP(E1625,freq!$A$2:$A$40,freq!$B$2:$B$40,0),_xlfn.XLOOKUP(F1625,freq!$A$2:$A$40,freq!$B$2:$B$40,0),_xlfn.XLOOKUP(G1625,freq!$A$2:$A$40,freq!$B$2:$B$40,0),_xlfn.XLOOKUP(H1625,freq!$A$2:$A$40,freq!$B$2:$B$40,0),_xlfn.XLOOKUP(I1625,freq!$A$2:$A$40,freq!$B$2:$B$40,0),_xlfn.XLOOKUP(J1625,freq!$A$2:$A$40,freq!$B$2:$B$40,0),_xlfn.XLOOKUP(K1625,freq!$A$2:$A$40,freq!$B$2:$B$40,0),_xlfn.XLOOKUP(L1625,freq!$A$2:$A$40,freq!$B$2:$B$40,0),_xlfn.XLOOKUP(M1625,freq!$A$2:$A$40,freq!$B$2:$B$40,0),_xlfn.XLOOKUP(N1625,freq!$A$2:$A$40,freq!$B$2:$B$40,0),_xlfn.XLOOKUP(O1625,freq!$A$2:$A$40,freq!$B$2:$B$40,0),_xlfn.XLOOKUP(P1625,freq!$A$2:$A$40,freq!$B$2:$B$40,0),_xlfn.XLOOKUP(Q1625,freq!$A$2:$A$40,freq!$B$2:$B$40,0),_xlfn.XLOOKUP(R1625,freq!$A$2:$A$40,freq!$B$2:$B$40,0),_xlfn.XLOOKUP(S1625,freq!$A$2:$A$40,freq!$B$2:$B$40,0),_xlfn.XLOOKUP(T1625,freq!$A$2:$A$40,freq!$B$2:$B$40,0),_xlfn.XLOOKUP(U1625,freq!$A$2:$A$40,freq!$B$2:$B$40,0),_xlfn.XLOOKUP(V1625,freq!$A$2:$A$40,freq!$B$2:$B$40,0))</f>
        <v>40.630000000000003</v>
      </c>
    </row>
    <row r="1626" spans="1:23" hidden="1" x14ac:dyDescent="0.35">
      <c r="A1626" s="32" t="s">
        <v>194</v>
      </c>
      <c r="B1626" s="32" t="s">
        <v>32</v>
      </c>
      <c r="C1626" s="32" t="s">
        <v>3</v>
      </c>
      <c r="D1626" s="32">
        <v>4</v>
      </c>
      <c r="E1626" s="32" t="s">
        <v>48</v>
      </c>
      <c r="F1626" s="32">
        <v>3</v>
      </c>
      <c r="G1626" s="32" t="s">
        <v>53</v>
      </c>
      <c r="H1626" s="32">
        <v>0</v>
      </c>
      <c r="I1626" s="32" t="s">
        <v>0</v>
      </c>
      <c r="J1626" s="32" t="s">
        <v>32</v>
      </c>
      <c r="K1626" s="32" t="s">
        <v>45</v>
      </c>
      <c r="L1626" s="32" t="s">
        <v>34</v>
      </c>
      <c r="M1626" s="32" t="s">
        <v>42</v>
      </c>
      <c r="N1626" s="32">
        <v>4</v>
      </c>
      <c r="O1626" s="32" t="s">
        <v>33</v>
      </c>
      <c r="P1626" s="32" t="s">
        <v>58</v>
      </c>
      <c r="Q1626" s="32" t="s">
        <v>44</v>
      </c>
      <c r="R1626" s="32" t="s">
        <v>40</v>
      </c>
      <c r="S1626" s="32">
        <v>3</v>
      </c>
      <c r="T1626" s="32">
        <v>6</v>
      </c>
      <c r="U1626" s="32" t="s">
        <v>4</v>
      </c>
      <c r="V1626" s="32" t="s">
        <v>34</v>
      </c>
      <c r="W1626" s="32">
        <f>SUM(_xlfn.XLOOKUP(B1626,freq!$A$2:$A$40,freq!$B$2:$B$40,0),_xlfn.XLOOKUP(C1626,freq!$A$2:$A$40,freq!$B$2:$B$40,0),_xlfn.XLOOKUP(D1626,freq!$A$2:$A$40,freq!$B$2:$B$40,0),_xlfn.XLOOKUP(E1626,freq!$A$2:$A$40,freq!$B$2:$B$40,0),_xlfn.XLOOKUP(F1626,freq!$A$2:$A$40,freq!$B$2:$B$40,0),_xlfn.XLOOKUP(G1626,freq!$A$2:$A$40,freq!$B$2:$B$40,0),_xlfn.XLOOKUP(H1626,freq!$A$2:$A$40,freq!$B$2:$B$40,0),_xlfn.XLOOKUP(I1626,freq!$A$2:$A$40,freq!$B$2:$B$40,0),_xlfn.XLOOKUP(J1626,freq!$A$2:$A$40,freq!$B$2:$B$40,0),_xlfn.XLOOKUP(K1626,freq!$A$2:$A$40,freq!$B$2:$B$40,0),_xlfn.XLOOKUP(L1626,freq!$A$2:$A$40,freq!$B$2:$B$40,0),_xlfn.XLOOKUP(M1626,freq!$A$2:$A$40,freq!$B$2:$B$40,0),_xlfn.XLOOKUP(N1626,freq!$A$2:$A$40,freq!$B$2:$B$40,0),_xlfn.XLOOKUP(O1626,freq!$A$2:$A$40,freq!$B$2:$B$40,0),_xlfn.XLOOKUP(P1626,freq!$A$2:$A$40,freq!$B$2:$B$40,0),_xlfn.XLOOKUP(Q1626,freq!$A$2:$A$40,freq!$B$2:$B$40,0),_xlfn.XLOOKUP(R1626,freq!$A$2:$A$40,freq!$B$2:$B$40,0),_xlfn.XLOOKUP(S1626,freq!$A$2:$A$40,freq!$B$2:$B$40,0),_xlfn.XLOOKUP(T1626,freq!$A$2:$A$40,freq!$B$2:$B$40,0),_xlfn.XLOOKUP(U1626,freq!$A$2:$A$40,freq!$B$2:$B$40,0),_xlfn.XLOOKUP(V1626,freq!$A$2:$A$40,freq!$B$2:$B$40,0))</f>
        <v>40.619999999999997</v>
      </c>
    </row>
    <row r="1627" spans="1:23" hidden="1" x14ac:dyDescent="0.35">
      <c r="A1627" s="32" t="s">
        <v>848</v>
      </c>
      <c r="B1627" s="32" t="s">
        <v>2</v>
      </c>
      <c r="C1627" s="32" t="s">
        <v>58</v>
      </c>
      <c r="D1627" s="32">
        <v>5</v>
      </c>
      <c r="E1627" s="32" t="s">
        <v>58</v>
      </c>
      <c r="F1627" s="32">
        <v>7</v>
      </c>
      <c r="G1627" s="32">
        <v>2</v>
      </c>
      <c r="H1627" s="32" t="s">
        <v>28</v>
      </c>
      <c r="I1627" s="32">
        <v>0</v>
      </c>
      <c r="J1627" s="32" t="s">
        <v>4</v>
      </c>
      <c r="K1627" s="32" t="s">
        <v>3</v>
      </c>
      <c r="L1627" s="32" t="s">
        <v>2</v>
      </c>
      <c r="M1627" s="32" t="s">
        <v>42</v>
      </c>
      <c r="N1627" s="32" t="s">
        <v>28</v>
      </c>
      <c r="O1627" s="32" t="s">
        <v>0</v>
      </c>
      <c r="P1627" s="32" t="s">
        <v>43</v>
      </c>
      <c r="Q1627" s="32" t="s">
        <v>0</v>
      </c>
      <c r="R1627" s="32" t="s">
        <v>32</v>
      </c>
      <c r="S1627" s="32" t="s">
        <v>0</v>
      </c>
      <c r="T1627" s="32" t="s">
        <v>3</v>
      </c>
      <c r="U1627" s="32" t="s">
        <v>50</v>
      </c>
      <c r="V1627" s="32">
        <v>8</v>
      </c>
      <c r="W1627" s="32">
        <f>SUM(_xlfn.XLOOKUP(B1627,freq!$A$2:$A$40,freq!$B$2:$B$40,0),_xlfn.XLOOKUP(C1627,freq!$A$2:$A$40,freq!$B$2:$B$40,0),_xlfn.XLOOKUP(D1627,freq!$A$2:$A$40,freq!$B$2:$B$40,0),_xlfn.XLOOKUP(E1627,freq!$A$2:$A$40,freq!$B$2:$B$40,0),_xlfn.XLOOKUP(F1627,freq!$A$2:$A$40,freq!$B$2:$B$40,0),_xlfn.XLOOKUP(G1627,freq!$A$2:$A$40,freq!$B$2:$B$40,0),_xlfn.XLOOKUP(H1627,freq!$A$2:$A$40,freq!$B$2:$B$40,0),_xlfn.XLOOKUP(I1627,freq!$A$2:$A$40,freq!$B$2:$B$40,0),_xlfn.XLOOKUP(J1627,freq!$A$2:$A$40,freq!$B$2:$B$40,0),_xlfn.XLOOKUP(K1627,freq!$A$2:$A$40,freq!$B$2:$B$40,0),_xlfn.XLOOKUP(L1627,freq!$A$2:$A$40,freq!$B$2:$B$40,0),_xlfn.XLOOKUP(M1627,freq!$A$2:$A$40,freq!$B$2:$B$40,0),_xlfn.XLOOKUP(N1627,freq!$A$2:$A$40,freq!$B$2:$B$40,0),_xlfn.XLOOKUP(O1627,freq!$A$2:$A$40,freq!$B$2:$B$40,0),_xlfn.XLOOKUP(P1627,freq!$A$2:$A$40,freq!$B$2:$B$40,0),_xlfn.XLOOKUP(Q1627,freq!$A$2:$A$40,freq!$B$2:$B$40,0),_xlfn.XLOOKUP(R1627,freq!$A$2:$A$40,freq!$B$2:$B$40,0),_xlfn.XLOOKUP(S1627,freq!$A$2:$A$40,freq!$B$2:$B$40,0),_xlfn.XLOOKUP(T1627,freq!$A$2:$A$40,freq!$B$2:$B$40,0),_xlfn.XLOOKUP(U1627,freq!$A$2:$A$40,freq!$B$2:$B$40,0),_xlfn.XLOOKUP(V1627,freq!$A$2:$A$40,freq!$B$2:$B$40,0))</f>
        <v>40.610000000000007</v>
      </c>
    </row>
    <row r="1628" spans="1:23" hidden="1" x14ac:dyDescent="0.35">
      <c r="A1628" s="32" t="s">
        <v>1571</v>
      </c>
      <c r="B1628" s="32" t="s">
        <v>35</v>
      </c>
      <c r="C1628" s="32" t="s">
        <v>53</v>
      </c>
      <c r="D1628" s="32" t="s">
        <v>50</v>
      </c>
      <c r="E1628" s="32">
        <v>4</v>
      </c>
      <c r="F1628" s="32" t="s">
        <v>29</v>
      </c>
      <c r="G1628" s="32" t="s">
        <v>58</v>
      </c>
      <c r="H1628" s="32" t="s">
        <v>2</v>
      </c>
      <c r="I1628" s="32" t="s">
        <v>37</v>
      </c>
      <c r="J1628" s="32">
        <v>7</v>
      </c>
      <c r="K1628" s="32">
        <v>0</v>
      </c>
      <c r="L1628" s="32" t="s">
        <v>50</v>
      </c>
      <c r="M1628" s="32" t="s">
        <v>29</v>
      </c>
      <c r="N1628" s="32" t="s">
        <v>40</v>
      </c>
      <c r="O1628" s="32" t="s">
        <v>48</v>
      </c>
      <c r="P1628" s="32" t="s">
        <v>40</v>
      </c>
      <c r="Q1628" s="32" t="s">
        <v>46</v>
      </c>
      <c r="R1628" s="32">
        <v>1</v>
      </c>
      <c r="S1628" s="32" t="s">
        <v>0</v>
      </c>
      <c r="T1628" s="32" t="s">
        <v>58</v>
      </c>
      <c r="U1628" s="32">
        <v>0</v>
      </c>
      <c r="V1628" s="32" t="s">
        <v>28</v>
      </c>
      <c r="W1628" s="32">
        <f>SUM(_xlfn.XLOOKUP(B1628,freq!$A$2:$A$40,freq!$B$2:$B$40,0),_xlfn.XLOOKUP(C1628,freq!$A$2:$A$40,freq!$B$2:$B$40,0),_xlfn.XLOOKUP(D1628,freq!$A$2:$A$40,freq!$B$2:$B$40,0),_xlfn.XLOOKUP(E1628,freq!$A$2:$A$40,freq!$B$2:$B$40,0),_xlfn.XLOOKUP(F1628,freq!$A$2:$A$40,freq!$B$2:$B$40,0),_xlfn.XLOOKUP(G1628,freq!$A$2:$A$40,freq!$B$2:$B$40,0),_xlfn.XLOOKUP(H1628,freq!$A$2:$A$40,freq!$B$2:$B$40,0),_xlfn.XLOOKUP(I1628,freq!$A$2:$A$40,freq!$B$2:$B$40,0),_xlfn.XLOOKUP(J1628,freq!$A$2:$A$40,freq!$B$2:$B$40,0),_xlfn.XLOOKUP(K1628,freq!$A$2:$A$40,freq!$B$2:$B$40,0),_xlfn.XLOOKUP(L1628,freq!$A$2:$A$40,freq!$B$2:$B$40,0),_xlfn.XLOOKUP(M1628,freq!$A$2:$A$40,freq!$B$2:$B$40,0),_xlfn.XLOOKUP(N1628,freq!$A$2:$A$40,freq!$B$2:$B$40,0),_xlfn.XLOOKUP(O1628,freq!$A$2:$A$40,freq!$B$2:$B$40,0),_xlfn.XLOOKUP(P1628,freq!$A$2:$A$40,freq!$B$2:$B$40,0),_xlfn.XLOOKUP(Q1628,freq!$A$2:$A$40,freq!$B$2:$B$40,0),_xlfn.XLOOKUP(R1628,freq!$A$2:$A$40,freq!$B$2:$B$40,0),_xlfn.XLOOKUP(S1628,freq!$A$2:$A$40,freq!$B$2:$B$40,0),_xlfn.XLOOKUP(T1628,freq!$A$2:$A$40,freq!$B$2:$B$40,0),_xlfn.XLOOKUP(U1628,freq!$A$2:$A$40,freq!$B$2:$B$40,0),_xlfn.XLOOKUP(V1628,freq!$A$2:$A$40,freq!$B$2:$B$40,0))</f>
        <v>40.6</v>
      </c>
    </row>
    <row r="1629" spans="1:23" hidden="1" x14ac:dyDescent="0.35">
      <c r="A1629" s="32" t="s">
        <v>200</v>
      </c>
      <c r="B1629" s="32" t="s">
        <v>1</v>
      </c>
      <c r="C1629" s="32" t="s">
        <v>58</v>
      </c>
      <c r="D1629" s="32" t="s">
        <v>32</v>
      </c>
      <c r="E1629" s="32" t="s">
        <v>40</v>
      </c>
      <c r="F1629" s="32" t="s">
        <v>42</v>
      </c>
      <c r="G1629" s="32" t="s">
        <v>50</v>
      </c>
      <c r="H1629" s="32" t="s">
        <v>58</v>
      </c>
      <c r="I1629" s="32" t="s">
        <v>40</v>
      </c>
      <c r="J1629" s="32" t="s">
        <v>32</v>
      </c>
      <c r="K1629" s="32">
        <v>7</v>
      </c>
      <c r="L1629" s="32" t="s">
        <v>46</v>
      </c>
      <c r="M1629" s="32">
        <v>9</v>
      </c>
      <c r="N1629" s="32" t="s">
        <v>2</v>
      </c>
      <c r="O1629" s="32">
        <v>4</v>
      </c>
      <c r="P1629" s="32">
        <v>0</v>
      </c>
      <c r="Q1629" s="32">
        <v>5</v>
      </c>
      <c r="R1629" s="32" t="s">
        <v>44</v>
      </c>
      <c r="S1629" s="32" t="s">
        <v>50</v>
      </c>
      <c r="T1629" s="32" t="s">
        <v>31</v>
      </c>
      <c r="U1629" s="32" t="s">
        <v>42</v>
      </c>
      <c r="V1629" s="32" t="s">
        <v>38</v>
      </c>
      <c r="W1629" s="32">
        <f>SUM(_xlfn.XLOOKUP(B1629,freq!$A$2:$A$40,freq!$B$2:$B$40,0),_xlfn.XLOOKUP(C1629,freq!$A$2:$A$40,freq!$B$2:$B$40,0),_xlfn.XLOOKUP(D1629,freq!$A$2:$A$40,freq!$B$2:$B$40,0),_xlfn.XLOOKUP(E1629,freq!$A$2:$A$40,freq!$B$2:$B$40,0),_xlfn.XLOOKUP(F1629,freq!$A$2:$A$40,freq!$B$2:$B$40,0),_xlfn.XLOOKUP(G1629,freq!$A$2:$A$40,freq!$B$2:$B$40,0),_xlfn.XLOOKUP(H1629,freq!$A$2:$A$40,freq!$B$2:$B$40,0),_xlfn.XLOOKUP(I1629,freq!$A$2:$A$40,freq!$B$2:$B$40,0),_xlfn.XLOOKUP(J1629,freq!$A$2:$A$40,freq!$B$2:$B$40,0),_xlfn.XLOOKUP(K1629,freq!$A$2:$A$40,freq!$B$2:$B$40,0),_xlfn.XLOOKUP(L1629,freq!$A$2:$A$40,freq!$B$2:$B$40,0),_xlfn.XLOOKUP(M1629,freq!$A$2:$A$40,freq!$B$2:$B$40,0),_xlfn.XLOOKUP(N1629,freq!$A$2:$A$40,freq!$B$2:$B$40,0),_xlfn.XLOOKUP(O1629,freq!$A$2:$A$40,freq!$B$2:$B$40,0),_xlfn.XLOOKUP(P1629,freq!$A$2:$A$40,freq!$B$2:$B$40,0),_xlfn.XLOOKUP(Q1629,freq!$A$2:$A$40,freq!$B$2:$B$40,0),_xlfn.XLOOKUP(R1629,freq!$A$2:$A$40,freq!$B$2:$B$40,0),_xlfn.XLOOKUP(S1629,freq!$A$2:$A$40,freq!$B$2:$B$40,0),_xlfn.XLOOKUP(T1629,freq!$A$2:$A$40,freq!$B$2:$B$40,0),_xlfn.XLOOKUP(U1629,freq!$A$2:$A$40,freq!$B$2:$B$40,0),_xlfn.XLOOKUP(V1629,freq!$A$2:$A$40,freq!$B$2:$B$40,0))</f>
        <v>40.589999999999996</v>
      </c>
    </row>
    <row r="1630" spans="1:23" hidden="1" x14ac:dyDescent="0.35">
      <c r="A1630" s="32" t="s">
        <v>1310</v>
      </c>
      <c r="B1630" s="32" t="s">
        <v>2</v>
      </c>
      <c r="C1630" s="32" t="s">
        <v>38</v>
      </c>
      <c r="D1630" s="32" t="s">
        <v>41</v>
      </c>
      <c r="E1630" s="32" t="s">
        <v>36</v>
      </c>
      <c r="F1630" s="32">
        <v>2</v>
      </c>
      <c r="G1630" s="32" t="s">
        <v>44</v>
      </c>
      <c r="H1630" s="32">
        <v>0</v>
      </c>
      <c r="I1630" s="32" t="s">
        <v>28</v>
      </c>
      <c r="J1630" s="32" t="s">
        <v>53</v>
      </c>
      <c r="K1630" s="32" t="s">
        <v>37</v>
      </c>
      <c r="L1630" s="32" t="s">
        <v>4</v>
      </c>
      <c r="M1630" s="32">
        <v>1</v>
      </c>
      <c r="N1630" s="32" t="s">
        <v>50</v>
      </c>
      <c r="O1630" s="32" t="s">
        <v>53</v>
      </c>
      <c r="P1630" s="32" t="s">
        <v>34</v>
      </c>
      <c r="Q1630" s="32" t="s">
        <v>42</v>
      </c>
      <c r="R1630" s="32">
        <v>2</v>
      </c>
      <c r="S1630" s="32">
        <v>9</v>
      </c>
      <c r="T1630" s="32" t="s">
        <v>59</v>
      </c>
      <c r="U1630" s="32" t="s">
        <v>28</v>
      </c>
      <c r="V1630" s="32" t="s">
        <v>44</v>
      </c>
      <c r="W1630" s="32">
        <f>SUM(_xlfn.XLOOKUP(B1630,freq!$A$2:$A$40,freq!$B$2:$B$40,0),_xlfn.XLOOKUP(C1630,freq!$A$2:$A$40,freq!$B$2:$B$40,0),_xlfn.XLOOKUP(D1630,freq!$A$2:$A$40,freq!$B$2:$B$40,0),_xlfn.XLOOKUP(E1630,freq!$A$2:$A$40,freq!$B$2:$B$40,0),_xlfn.XLOOKUP(F1630,freq!$A$2:$A$40,freq!$B$2:$B$40,0),_xlfn.XLOOKUP(G1630,freq!$A$2:$A$40,freq!$B$2:$B$40,0),_xlfn.XLOOKUP(H1630,freq!$A$2:$A$40,freq!$B$2:$B$40,0),_xlfn.XLOOKUP(I1630,freq!$A$2:$A$40,freq!$B$2:$B$40,0),_xlfn.XLOOKUP(J1630,freq!$A$2:$A$40,freq!$B$2:$B$40,0),_xlfn.XLOOKUP(K1630,freq!$A$2:$A$40,freq!$B$2:$B$40,0),_xlfn.XLOOKUP(L1630,freq!$A$2:$A$40,freq!$B$2:$B$40,0),_xlfn.XLOOKUP(M1630,freq!$A$2:$A$40,freq!$B$2:$B$40,0),_xlfn.XLOOKUP(N1630,freq!$A$2:$A$40,freq!$B$2:$B$40,0),_xlfn.XLOOKUP(O1630,freq!$A$2:$A$40,freq!$B$2:$B$40,0),_xlfn.XLOOKUP(P1630,freq!$A$2:$A$40,freq!$B$2:$B$40,0),_xlfn.XLOOKUP(Q1630,freq!$A$2:$A$40,freq!$B$2:$B$40,0),_xlfn.XLOOKUP(R1630,freq!$A$2:$A$40,freq!$B$2:$B$40,0),_xlfn.XLOOKUP(S1630,freq!$A$2:$A$40,freq!$B$2:$B$40,0),_xlfn.XLOOKUP(T1630,freq!$A$2:$A$40,freq!$B$2:$B$40,0),_xlfn.XLOOKUP(U1630,freq!$A$2:$A$40,freq!$B$2:$B$40,0),_xlfn.XLOOKUP(V1630,freq!$A$2:$A$40,freq!$B$2:$B$40,0))</f>
        <v>40.58</v>
      </c>
    </row>
    <row r="1631" spans="1:23" hidden="1" x14ac:dyDescent="0.35">
      <c r="A1631" s="32" t="s">
        <v>1360</v>
      </c>
      <c r="B1631" s="32" t="s">
        <v>46</v>
      </c>
      <c r="C1631" s="32" t="s">
        <v>50</v>
      </c>
      <c r="D1631" s="32" t="s">
        <v>56</v>
      </c>
      <c r="E1631" s="32" t="s">
        <v>59</v>
      </c>
      <c r="F1631" s="32">
        <v>1</v>
      </c>
      <c r="G1631" s="32" t="s">
        <v>59</v>
      </c>
      <c r="H1631" s="32">
        <v>3</v>
      </c>
      <c r="I1631" s="32" t="s">
        <v>46</v>
      </c>
      <c r="J1631" s="32" t="s">
        <v>59</v>
      </c>
      <c r="K1631" s="32" t="s">
        <v>37</v>
      </c>
      <c r="L1631" s="32" t="s">
        <v>36</v>
      </c>
      <c r="M1631" s="32" t="s">
        <v>36</v>
      </c>
      <c r="N1631" s="32" t="s">
        <v>42</v>
      </c>
      <c r="O1631" s="32">
        <v>1</v>
      </c>
      <c r="P1631" s="32">
        <v>7</v>
      </c>
      <c r="Q1631" s="32" t="s">
        <v>38</v>
      </c>
      <c r="R1631" s="32" t="s">
        <v>42</v>
      </c>
      <c r="S1631" s="32" t="s">
        <v>30</v>
      </c>
      <c r="T1631" s="32" t="s">
        <v>42</v>
      </c>
      <c r="U1631" s="32" t="s">
        <v>32</v>
      </c>
      <c r="V1631" s="32" t="s">
        <v>59</v>
      </c>
      <c r="W1631" s="32">
        <f>SUM(_xlfn.XLOOKUP(B1631,freq!$A$2:$A$40,freq!$B$2:$B$40,0),_xlfn.XLOOKUP(C1631,freq!$A$2:$A$40,freq!$B$2:$B$40,0),_xlfn.XLOOKUP(D1631,freq!$A$2:$A$40,freq!$B$2:$B$40,0),_xlfn.XLOOKUP(E1631,freq!$A$2:$A$40,freq!$B$2:$B$40,0),_xlfn.XLOOKUP(F1631,freq!$A$2:$A$40,freq!$B$2:$B$40,0),_xlfn.XLOOKUP(G1631,freq!$A$2:$A$40,freq!$B$2:$B$40,0),_xlfn.XLOOKUP(H1631,freq!$A$2:$A$40,freq!$B$2:$B$40,0),_xlfn.XLOOKUP(I1631,freq!$A$2:$A$40,freq!$B$2:$B$40,0),_xlfn.XLOOKUP(J1631,freq!$A$2:$A$40,freq!$B$2:$B$40,0),_xlfn.XLOOKUP(K1631,freq!$A$2:$A$40,freq!$B$2:$B$40,0),_xlfn.XLOOKUP(L1631,freq!$A$2:$A$40,freq!$B$2:$B$40,0),_xlfn.XLOOKUP(M1631,freq!$A$2:$A$40,freq!$B$2:$B$40,0),_xlfn.XLOOKUP(N1631,freq!$A$2:$A$40,freq!$B$2:$B$40,0),_xlfn.XLOOKUP(O1631,freq!$A$2:$A$40,freq!$B$2:$B$40,0),_xlfn.XLOOKUP(P1631,freq!$A$2:$A$40,freq!$B$2:$B$40,0),_xlfn.XLOOKUP(Q1631,freq!$A$2:$A$40,freq!$B$2:$B$40,0),_xlfn.XLOOKUP(R1631,freq!$A$2:$A$40,freq!$B$2:$B$40,0),_xlfn.XLOOKUP(S1631,freq!$A$2:$A$40,freq!$B$2:$B$40,0),_xlfn.XLOOKUP(T1631,freq!$A$2:$A$40,freq!$B$2:$B$40,0),_xlfn.XLOOKUP(U1631,freq!$A$2:$A$40,freq!$B$2:$B$40,0),_xlfn.XLOOKUP(V1631,freq!$A$2:$A$40,freq!$B$2:$B$40,0))</f>
        <v>40.47</v>
      </c>
    </row>
    <row r="1632" spans="1:23" hidden="1" x14ac:dyDescent="0.35">
      <c r="A1632" s="32" t="s">
        <v>139</v>
      </c>
      <c r="B1632" s="32">
        <v>0</v>
      </c>
      <c r="C1632" s="32" t="s">
        <v>4</v>
      </c>
      <c r="D1632" s="32">
        <v>4</v>
      </c>
      <c r="E1632" s="32">
        <v>5</v>
      </c>
      <c r="F1632" s="32" t="s">
        <v>36</v>
      </c>
      <c r="G1632" s="32">
        <v>1</v>
      </c>
      <c r="H1632" s="32" t="s">
        <v>38</v>
      </c>
      <c r="I1632" s="32" t="s">
        <v>37</v>
      </c>
      <c r="J1632" s="32" t="s">
        <v>53</v>
      </c>
      <c r="K1632" s="32" t="s">
        <v>59</v>
      </c>
      <c r="L1632" s="32">
        <v>8</v>
      </c>
      <c r="M1632" s="32" t="s">
        <v>37</v>
      </c>
      <c r="N1632" s="32">
        <v>0</v>
      </c>
      <c r="O1632" s="32" t="s">
        <v>56</v>
      </c>
      <c r="P1632" s="32" t="s">
        <v>40</v>
      </c>
      <c r="Q1632" s="32" t="s">
        <v>37</v>
      </c>
      <c r="R1632" s="32" t="s">
        <v>38</v>
      </c>
      <c r="S1632" s="32" t="s">
        <v>33</v>
      </c>
      <c r="T1632" s="32" t="s">
        <v>42</v>
      </c>
      <c r="U1632" s="32">
        <v>6</v>
      </c>
      <c r="V1632" s="32">
        <v>6</v>
      </c>
      <c r="W1632" s="32">
        <f>SUM(_xlfn.XLOOKUP(B1632,freq!$A$2:$A$40,freq!$B$2:$B$40,0),_xlfn.XLOOKUP(C1632,freq!$A$2:$A$40,freq!$B$2:$B$40,0),_xlfn.XLOOKUP(D1632,freq!$A$2:$A$40,freq!$B$2:$B$40,0),_xlfn.XLOOKUP(E1632,freq!$A$2:$A$40,freq!$B$2:$B$40,0),_xlfn.XLOOKUP(F1632,freq!$A$2:$A$40,freq!$B$2:$B$40,0),_xlfn.XLOOKUP(G1632,freq!$A$2:$A$40,freq!$B$2:$B$40,0),_xlfn.XLOOKUP(H1632,freq!$A$2:$A$40,freq!$B$2:$B$40,0),_xlfn.XLOOKUP(I1632,freq!$A$2:$A$40,freq!$B$2:$B$40,0),_xlfn.XLOOKUP(J1632,freq!$A$2:$A$40,freq!$B$2:$B$40,0),_xlfn.XLOOKUP(K1632,freq!$A$2:$A$40,freq!$B$2:$B$40,0),_xlfn.XLOOKUP(L1632,freq!$A$2:$A$40,freq!$B$2:$B$40,0),_xlfn.XLOOKUP(M1632,freq!$A$2:$A$40,freq!$B$2:$B$40,0),_xlfn.XLOOKUP(N1632,freq!$A$2:$A$40,freq!$B$2:$B$40,0),_xlfn.XLOOKUP(O1632,freq!$A$2:$A$40,freq!$B$2:$B$40,0),_xlfn.XLOOKUP(P1632,freq!$A$2:$A$40,freq!$B$2:$B$40,0),_xlfn.XLOOKUP(Q1632,freq!$A$2:$A$40,freq!$B$2:$B$40,0),_xlfn.XLOOKUP(R1632,freq!$A$2:$A$40,freq!$B$2:$B$40,0),_xlfn.XLOOKUP(S1632,freq!$A$2:$A$40,freq!$B$2:$B$40,0),_xlfn.XLOOKUP(T1632,freq!$A$2:$A$40,freq!$B$2:$B$40,0),_xlfn.XLOOKUP(U1632,freq!$A$2:$A$40,freq!$B$2:$B$40,0),_xlfn.XLOOKUP(V1632,freq!$A$2:$A$40,freq!$B$2:$B$40,0))</f>
        <v>40.44</v>
      </c>
    </row>
    <row r="1633" spans="1:23" hidden="1" x14ac:dyDescent="0.35">
      <c r="A1633" s="32" t="s">
        <v>291</v>
      </c>
      <c r="B1633" s="32" t="s">
        <v>35</v>
      </c>
      <c r="C1633" s="32" t="s">
        <v>4</v>
      </c>
      <c r="D1633" s="32" t="s">
        <v>45</v>
      </c>
      <c r="E1633" s="32">
        <v>3</v>
      </c>
      <c r="F1633" s="32">
        <v>0</v>
      </c>
      <c r="G1633" s="32" t="s">
        <v>48</v>
      </c>
      <c r="H1633" s="32">
        <v>8</v>
      </c>
      <c r="I1633" s="32">
        <v>5</v>
      </c>
      <c r="J1633" s="32" t="s">
        <v>4</v>
      </c>
      <c r="K1633" s="32" t="s">
        <v>44</v>
      </c>
      <c r="L1633" s="32">
        <v>2</v>
      </c>
      <c r="M1633" s="32">
        <v>8</v>
      </c>
      <c r="N1633" s="32" t="s">
        <v>40</v>
      </c>
      <c r="O1633" s="32">
        <v>9</v>
      </c>
      <c r="P1633" s="32" t="s">
        <v>32</v>
      </c>
      <c r="Q1633" s="32" t="s">
        <v>58</v>
      </c>
      <c r="R1633" s="32">
        <v>9</v>
      </c>
      <c r="S1633" s="32">
        <v>8</v>
      </c>
      <c r="T1633" s="32">
        <v>1</v>
      </c>
      <c r="U1633" s="32" t="s">
        <v>53</v>
      </c>
      <c r="V1633" s="32" t="s">
        <v>29</v>
      </c>
      <c r="W1633" s="32">
        <f>SUM(_xlfn.XLOOKUP(B1633,freq!$A$2:$A$40,freq!$B$2:$B$40,0),_xlfn.XLOOKUP(C1633,freq!$A$2:$A$40,freq!$B$2:$B$40,0),_xlfn.XLOOKUP(D1633,freq!$A$2:$A$40,freq!$B$2:$B$40,0),_xlfn.XLOOKUP(E1633,freq!$A$2:$A$40,freq!$B$2:$B$40,0),_xlfn.XLOOKUP(F1633,freq!$A$2:$A$40,freq!$B$2:$B$40,0),_xlfn.XLOOKUP(G1633,freq!$A$2:$A$40,freq!$B$2:$B$40,0),_xlfn.XLOOKUP(H1633,freq!$A$2:$A$40,freq!$B$2:$B$40,0),_xlfn.XLOOKUP(I1633,freq!$A$2:$A$40,freq!$B$2:$B$40,0),_xlfn.XLOOKUP(J1633,freq!$A$2:$A$40,freq!$B$2:$B$40,0),_xlfn.XLOOKUP(K1633,freq!$A$2:$A$40,freq!$B$2:$B$40,0),_xlfn.XLOOKUP(L1633,freq!$A$2:$A$40,freq!$B$2:$B$40,0),_xlfn.XLOOKUP(M1633,freq!$A$2:$A$40,freq!$B$2:$B$40,0),_xlfn.XLOOKUP(N1633,freq!$A$2:$A$40,freq!$B$2:$B$40,0),_xlfn.XLOOKUP(O1633,freq!$A$2:$A$40,freq!$B$2:$B$40,0),_xlfn.XLOOKUP(P1633,freq!$A$2:$A$40,freq!$B$2:$B$40,0),_xlfn.XLOOKUP(Q1633,freq!$A$2:$A$40,freq!$B$2:$B$40,0),_xlfn.XLOOKUP(R1633,freq!$A$2:$A$40,freq!$B$2:$B$40,0),_xlfn.XLOOKUP(S1633,freq!$A$2:$A$40,freq!$B$2:$B$40,0),_xlfn.XLOOKUP(T1633,freq!$A$2:$A$40,freq!$B$2:$B$40,0),_xlfn.XLOOKUP(U1633,freq!$A$2:$A$40,freq!$B$2:$B$40,0),_xlfn.XLOOKUP(V1633,freq!$A$2:$A$40,freq!$B$2:$B$40,0))</f>
        <v>40.44</v>
      </c>
    </row>
    <row r="1634" spans="1:23" hidden="1" x14ac:dyDescent="0.35">
      <c r="A1634" s="32" t="s">
        <v>888</v>
      </c>
      <c r="B1634" s="32">
        <v>4</v>
      </c>
      <c r="C1634" s="32" t="s">
        <v>56</v>
      </c>
      <c r="D1634" s="32">
        <v>1</v>
      </c>
      <c r="E1634" s="32" t="s">
        <v>40</v>
      </c>
      <c r="F1634" s="32" t="s">
        <v>33</v>
      </c>
      <c r="G1634" s="32" t="s">
        <v>29</v>
      </c>
      <c r="H1634" s="32">
        <v>2</v>
      </c>
      <c r="I1634" s="32" t="s">
        <v>43</v>
      </c>
      <c r="J1634" s="32" t="s">
        <v>35</v>
      </c>
      <c r="K1634" s="32" t="s">
        <v>49</v>
      </c>
      <c r="L1634" s="32" t="s">
        <v>48</v>
      </c>
      <c r="M1634" s="32" t="s">
        <v>29</v>
      </c>
      <c r="N1634" s="32" t="s">
        <v>53</v>
      </c>
      <c r="O1634" s="32" t="s">
        <v>0</v>
      </c>
      <c r="P1634" s="32" t="s">
        <v>4</v>
      </c>
      <c r="Q1634" s="32" t="s">
        <v>40</v>
      </c>
      <c r="R1634" s="32" t="s">
        <v>1</v>
      </c>
      <c r="S1634" s="32" t="s">
        <v>49</v>
      </c>
      <c r="T1634" s="32">
        <v>2</v>
      </c>
      <c r="U1634" s="32" t="s">
        <v>36</v>
      </c>
      <c r="V1634" s="32" t="s">
        <v>50</v>
      </c>
      <c r="W1634" s="32">
        <f>SUM(_xlfn.XLOOKUP(B1634,freq!$A$2:$A$40,freq!$B$2:$B$40,0),_xlfn.XLOOKUP(C1634,freq!$A$2:$A$40,freq!$B$2:$B$40,0),_xlfn.XLOOKUP(D1634,freq!$A$2:$A$40,freq!$B$2:$B$40,0),_xlfn.XLOOKUP(E1634,freq!$A$2:$A$40,freq!$B$2:$B$40,0),_xlfn.XLOOKUP(F1634,freq!$A$2:$A$40,freq!$B$2:$B$40,0),_xlfn.XLOOKUP(G1634,freq!$A$2:$A$40,freq!$B$2:$B$40,0),_xlfn.XLOOKUP(H1634,freq!$A$2:$A$40,freq!$B$2:$B$40,0),_xlfn.XLOOKUP(I1634,freq!$A$2:$A$40,freq!$B$2:$B$40,0),_xlfn.XLOOKUP(J1634,freq!$A$2:$A$40,freq!$B$2:$B$40,0),_xlfn.XLOOKUP(K1634,freq!$A$2:$A$40,freq!$B$2:$B$40,0),_xlfn.XLOOKUP(L1634,freq!$A$2:$A$40,freq!$B$2:$B$40,0),_xlfn.XLOOKUP(M1634,freq!$A$2:$A$40,freq!$B$2:$B$40,0),_xlfn.XLOOKUP(N1634,freq!$A$2:$A$40,freq!$B$2:$B$40,0),_xlfn.XLOOKUP(O1634,freq!$A$2:$A$40,freq!$B$2:$B$40,0),_xlfn.XLOOKUP(P1634,freq!$A$2:$A$40,freq!$B$2:$B$40,0),_xlfn.XLOOKUP(Q1634,freq!$A$2:$A$40,freq!$B$2:$B$40,0),_xlfn.XLOOKUP(R1634,freq!$A$2:$A$40,freq!$B$2:$B$40,0),_xlfn.XLOOKUP(S1634,freq!$A$2:$A$40,freq!$B$2:$B$40,0),_xlfn.XLOOKUP(T1634,freq!$A$2:$A$40,freq!$B$2:$B$40,0),_xlfn.XLOOKUP(U1634,freq!$A$2:$A$40,freq!$B$2:$B$40,0),_xlfn.XLOOKUP(V1634,freq!$A$2:$A$40,freq!$B$2:$B$40,0))</f>
        <v>40.409999999999997</v>
      </c>
    </row>
    <row r="1635" spans="1:23" hidden="1" x14ac:dyDescent="0.35">
      <c r="A1635" s="32" t="s">
        <v>1897</v>
      </c>
      <c r="B1635" s="32" t="s">
        <v>40</v>
      </c>
      <c r="C1635" s="32" t="s">
        <v>42</v>
      </c>
      <c r="D1635" s="32" t="s">
        <v>34</v>
      </c>
      <c r="E1635" s="32" t="s">
        <v>38</v>
      </c>
      <c r="F1635" s="32" t="s">
        <v>56</v>
      </c>
      <c r="G1635" s="32" t="s">
        <v>1</v>
      </c>
      <c r="H1635" s="32">
        <v>7</v>
      </c>
      <c r="I1635" s="32" t="s">
        <v>38</v>
      </c>
      <c r="J1635" s="32" t="s">
        <v>53</v>
      </c>
      <c r="K1635" s="32">
        <v>5</v>
      </c>
      <c r="L1635" s="32" t="s">
        <v>28</v>
      </c>
      <c r="M1635" s="32">
        <v>3</v>
      </c>
      <c r="N1635" s="32" t="s">
        <v>50</v>
      </c>
      <c r="O1635" s="32">
        <v>8</v>
      </c>
      <c r="P1635" s="32">
        <v>7</v>
      </c>
      <c r="Q1635" s="32">
        <v>9</v>
      </c>
      <c r="R1635" s="32" t="s">
        <v>37</v>
      </c>
      <c r="S1635" s="32">
        <v>1</v>
      </c>
      <c r="T1635" s="32" t="s">
        <v>45</v>
      </c>
      <c r="U1635" s="32" t="s">
        <v>40</v>
      </c>
      <c r="V1635" s="32" t="s">
        <v>40</v>
      </c>
      <c r="W1635" s="32">
        <f>SUM(_xlfn.XLOOKUP(B1635,freq!$A$2:$A$40,freq!$B$2:$B$40,0),_xlfn.XLOOKUP(C1635,freq!$A$2:$A$40,freq!$B$2:$B$40,0),_xlfn.XLOOKUP(D1635,freq!$A$2:$A$40,freq!$B$2:$B$40,0),_xlfn.XLOOKUP(E1635,freq!$A$2:$A$40,freq!$B$2:$B$40,0),_xlfn.XLOOKUP(F1635,freq!$A$2:$A$40,freq!$B$2:$B$40,0),_xlfn.XLOOKUP(G1635,freq!$A$2:$A$40,freq!$B$2:$B$40,0),_xlfn.XLOOKUP(H1635,freq!$A$2:$A$40,freq!$B$2:$B$40,0),_xlfn.XLOOKUP(I1635,freq!$A$2:$A$40,freq!$B$2:$B$40,0),_xlfn.XLOOKUP(J1635,freq!$A$2:$A$40,freq!$B$2:$B$40,0),_xlfn.XLOOKUP(K1635,freq!$A$2:$A$40,freq!$B$2:$B$40,0),_xlfn.XLOOKUP(L1635,freq!$A$2:$A$40,freq!$B$2:$B$40,0),_xlfn.XLOOKUP(M1635,freq!$A$2:$A$40,freq!$B$2:$B$40,0),_xlfn.XLOOKUP(N1635,freq!$A$2:$A$40,freq!$B$2:$B$40,0),_xlfn.XLOOKUP(O1635,freq!$A$2:$A$40,freq!$B$2:$B$40,0),_xlfn.XLOOKUP(P1635,freq!$A$2:$A$40,freq!$B$2:$B$40,0),_xlfn.XLOOKUP(Q1635,freq!$A$2:$A$40,freq!$B$2:$B$40,0),_xlfn.XLOOKUP(R1635,freq!$A$2:$A$40,freq!$B$2:$B$40,0),_xlfn.XLOOKUP(S1635,freq!$A$2:$A$40,freq!$B$2:$B$40,0),_xlfn.XLOOKUP(T1635,freq!$A$2:$A$40,freq!$B$2:$B$40,0),_xlfn.XLOOKUP(U1635,freq!$A$2:$A$40,freq!$B$2:$B$40,0),_xlfn.XLOOKUP(V1635,freq!$A$2:$A$40,freq!$B$2:$B$40,0))</f>
        <v>40.409999999999997</v>
      </c>
    </row>
    <row r="1636" spans="1:23" hidden="1" x14ac:dyDescent="0.35">
      <c r="A1636" s="32" t="s">
        <v>1458</v>
      </c>
      <c r="B1636" s="32" t="s">
        <v>46</v>
      </c>
      <c r="C1636" s="32" t="s">
        <v>48</v>
      </c>
      <c r="D1636" s="32" t="s">
        <v>50</v>
      </c>
      <c r="E1636" s="32" t="s">
        <v>3</v>
      </c>
      <c r="F1636" s="32" t="s">
        <v>34</v>
      </c>
      <c r="G1636" s="32" t="s">
        <v>40</v>
      </c>
      <c r="H1636" s="32" t="s">
        <v>32</v>
      </c>
      <c r="I1636" s="32" t="s">
        <v>38</v>
      </c>
      <c r="J1636" s="32" t="s">
        <v>4</v>
      </c>
      <c r="K1636" s="32" t="s">
        <v>58</v>
      </c>
      <c r="L1636" s="32" t="s">
        <v>37</v>
      </c>
      <c r="M1636" s="32" t="s">
        <v>40</v>
      </c>
      <c r="N1636" s="32" t="s">
        <v>28</v>
      </c>
      <c r="O1636" s="32" t="s">
        <v>59</v>
      </c>
      <c r="P1636" s="32" t="s">
        <v>34</v>
      </c>
      <c r="Q1636" s="32" t="s">
        <v>40</v>
      </c>
      <c r="R1636" s="32">
        <v>8</v>
      </c>
      <c r="S1636" s="32" t="s">
        <v>36</v>
      </c>
      <c r="T1636" s="32" t="s">
        <v>40</v>
      </c>
      <c r="U1636" s="32" t="s">
        <v>42</v>
      </c>
      <c r="V1636" s="32">
        <v>2</v>
      </c>
      <c r="W1636" s="32">
        <f>SUM(_xlfn.XLOOKUP(B1636,freq!$A$2:$A$40,freq!$B$2:$B$40,0),_xlfn.XLOOKUP(C1636,freq!$A$2:$A$40,freq!$B$2:$B$40,0),_xlfn.XLOOKUP(D1636,freq!$A$2:$A$40,freq!$B$2:$B$40,0),_xlfn.XLOOKUP(E1636,freq!$A$2:$A$40,freq!$B$2:$B$40,0),_xlfn.XLOOKUP(F1636,freq!$A$2:$A$40,freq!$B$2:$B$40,0),_xlfn.XLOOKUP(G1636,freq!$A$2:$A$40,freq!$B$2:$B$40,0),_xlfn.XLOOKUP(H1636,freq!$A$2:$A$40,freq!$B$2:$B$40,0),_xlfn.XLOOKUP(I1636,freq!$A$2:$A$40,freq!$B$2:$B$40,0),_xlfn.XLOOKUP(J1636,freq!$A$2:$A$40,freq!$B$2:$B$40,0),_xlfn.XLOOKUP(K1636,freq!$A$2:$A$40,freq!$B$2:$B$40,0),_xlfn.XLOOKUP(L1636,freq!$A$2:$A$40,freq!$B$2:$B$40,0),_xlfn.XLOOKUP(M1636,freq!$A$2:$A$40,freq!$B$2:$B$40,0),_xlfn.XLOOKUP(N1636,freq!$A$2:$A$40,freq!$B$2:$B$40,0),_xlfn.XLOOKUP(O1636,freq!$A$2:$A$40,freq!$B$2:$B$40,0),_xlfn.XLOOKUP(P1636,freq!$A$2:$A$40,freq!$B$2:$B$40,0),_xlfn.XLOOKUP(Q1636,freq!$A$2:$A$40,freq!$B$2:$B$40,0),_xlfn.XLOOKUP(R1636,freq!$A$2:$A$40,freq!$B$2:$B$40,0),_xlfn.XLOOKUP(S1636,freq!$A$2:$A$40,freq!$B$2:$B$40,0),_xlfn.XLOOKUP(T1636,freq!$A$2:$A$40,freq!$B$2:$B$40,0),_xlfn.XLOOKUP(U1636,freq!$A$2:$A$40,freq!$B$2:$B$40,0),_xlfn.XLOOKUP(V1636,freq!$A$2:$A$40,freq!$B$2:$B$40,0))</f>
        <v>40.379999999999995</v>
      </c>
    </row>
    <row r="1637" spans="1:23" hidden="1" x14ac:dyDescent="0.35">
      <c r="A1637" s="32" t="s">
        <v>1117</v>
      </c>
      <c r="B1637" s="32" t="s">
        <v>35</v>
      </c>
      <c r="C1637" s="32">
        <v>9</v>
      </c>
      <c r="D1637" s="32" t="s">
        <v>40</v>
      </c>
      <c r="E1637" s="32">
        <v>7</v>
      </c>
      <c r="F1637" s="32" t="s">
        <v>34</v>
      </c>
      <c r="G1637" s="32" t="s">
        <v>46</v>
      </c>
      <c r="H1637" s="32">
        <v>1</v>
      </c>
      <c r="I1637" s="32">
        <v>7</v>
      </c>
      <c r="J1637" s="32">
        <v>3</v>
      </c>
      <c r="K1637" s="32" t="s">
        <v>49</v>
      </c>
      <c r="L1637" s="32" t="s">
        <v>35</v>
      </c>
      <c r="M1637" s="32" t="s">
        <v>46</v>
      </c>
      <c r="N1637" s="32">
        <v>2</v>
      </c>
      <c r="O1637" s="32" t="s">
        <v>37</v>
      </c>
      <c r="P1637" s="32" t="s">
        <v>4</v>
      </c>
      <c r="Q1637" s="32">
        <v>3</v>
      </c>
      <c r="R1637" s="32" t="s">
        <v>29</v>
      </c>
      <c r="S1637" s="32" t="s">
        <v>28</v>
      </c>
      <c r="T1637" s="32">
        <v>5</v>
      </c>
      <c r="U1637" s="32" t="s">
        <v>43</v>
      </c>
      <c r="V1637" s="32">
        <v>6</v>
      </c>
      <c r="W1637" s="32">
        <f>SUM(_xlfn.XLOOKUP(B1637,freq!$A$2:$A$40,freq!$B$2:$B$40,0),_xlfn.XLOOKUP(C1637,freq!$A$2:$A$40,freq!$B$2:$B$40,0),_xlfn.XLOOKUP(D1637,freq!$A$2:$A$40,freq!$B$2:$B$40,0),_xlfn.XLOOKUP(E1637,freq!$A$2:$A$40,freq!$B$2:$B$40,0),_xlfn.XLOOKUP(F1637,freq!$A$2:$A$40,freq!$B$2:$B$40,0),_xlfn.XLOOKUP(G1637,freq!$A$2:$A$40,freq!$B$2:$B$40,0),_xlfn.XLOOKUP(H1637,freq!$A$2:$A$40,freq!$B$2:$B$40,0),_xlfn.XLOOKUP(I1637,freq!$A$2:$A$40,freq!$B$2:$B$40,0),_xlfn.XLOOKUP(J1637,freq!$A$2:$A$40,freq!$B$2:$B$40,0),_xlfn.XLOOKUP(K1637,freq!$A$2:$A$40,freq!$B$2:$B$40,0),_xlfn.XLOOKUP(L1637,freq!$A$2:$A$40,freq!$B$2:$B$40,0),_xlfn.XLOOKUP(M1637,freq!$A$2:$A$40,freq!$B$2:$B$40,0),_xlfn.XLOOKUP(N1637,freq!$A$2:$A$40,freq!$B$2:$B$40,0),_xlfn.XLOOKUP(O1637,freq!$A$2:$A$40,freq!$B$2:$B$40,0),_xlfn.XLOOKUP(P1637,freq!$A$2:$A$40,freq!$B$2:$B$40,0),_xlfn.XLOOKUP(Q1637,freq!$A$2:$A$40,freq!$B$2:$B$40,0),_xlfn.XLOOKUP(R1637,freq!$A$2:$A$40,freq!$B$2:$B$40,0),_xlfn.XLOOKUP(S1637,freq!$A$2:$A$40,freq!$B$2:$B$40,0),_xlfn.XLOOKUP(T1637,freq!$A$2:$A$40,freq!$B$2:$B$40,0),_xlfn.XLOOKUP(U1637,freq!$A$2:$A$40,freq!$B$2:$B$40,0),_xlfn.XLOOKUP(V1637,freq!$A$2:$A$40,freq!$B$2:$B$40,0))</f>
        <v>40.370000000000005</v>
      </c>
    </row>
    <row r="1638" spans="1:23" hidden="1" x14ac:dyDescent="0.35">
      <c r="A1638" s="32" t="s">
        <v>259</v>
      </c>
      <c r="B1638" s="32" t="s">
        <v>59</v>
      </c>
      <c r="C1638" s="32">
        <v>8</v>
      </c>
      <c r="D1638" s="32" t="s">
        <v>49</v>
      </c>
      <c r="E1638" s="32" t="s">
        <v>49</v>
      </c>
      <c r="F1638" s="32" t="s">
        <v>38</v>
      </c>
      <c r="G1638" s="32" t="s">
        <v>3</v>
      </c>
      <c r="H1638" s="32">
        <v>8</v>
      </c>
      <c r="I1638" s="32" t="s">
        <v>58</v>
      </c>
      <c r="J1638" s="32" t="s">
        <v>4</v>
      </c>
      <c r="K1638" s="32" t="s">
        <v>46</v>
      </c>
      <c r="L1638" s="32" t="s">
        <v>28</v>
      </c>
      <c r="M1638" s="32" t="s">
        <v>42</v>
      </c>
      <c r="N1638" s="32">
        <v>7</v>
      </c>
      <c r="O1638" s="32">
        <v>3</v>
      </c>
      <c r="P1638" s="32" t="s">
        <v>4</v>
      </c>
      <c r="Q1638" s="32" t="s">
        <v>31</v>
      </c>
      <c r="R1638" s="32" t="s">
        <v>38</v>
      </c>
      <c r="S1638" s="32">
        <v>7</v>
      </c>
      <c r="T1638" s="32" t="s">
        <v>46</v>
      </c>
      <c r="U1638" s="32" t="s">
        <v>30</v>
      </c>
      <c r="V1638" s="32" t="s">
        <v>4</v>
      </c>
      <c r="W1638" s="32">
        <f>SUM(_xlfn.XLOOKUP(B1638,freq!$A$2:$A$40,freq!$B$2:$B$40,0),_xlfn.XLOOKUP(C1638,freq!$A$2:$A$40,freq!$B$2:$B$40,0),_xlfn.XLOOKUP(D1638,freq!$A$2:$A$40,freq!$B$2:$B$40,0),_xlfn.XLOOKUP(E1638,freq!$A$2:$A$40,freq!$B$2:$B$40,0),_xlfn.XLOOKUP(F1638,freq!$A$2:$A$40,freq!$B$2:$B$40,0),_xlfn.XLOOKUP(G1638,freq!$A$2:$A$40,freq!$B$2:$B$40,0),_xlfn.XLOOKUP(H1638,freq!$A$2:$A$40,freq!$B$2:$B$40,0),_xlfn.XLOOKUP(I1638,freq!$A$2:$A$40,freq!$B$2:$B$40,0),_xlfn.XLOOKUP(J1638,freq!$A$2:$A$40,freq!$B$2:$B$40,0),_xlfn.XLOOKUP(K1638,freq!$A$2:$A$40,freq!$B$2:$B$40,0),_xlfn.XLOOKUP(L1638,freq!$A$2:$A$40,freq!$B$2:$B$40,0),_xlfn.XLOOKUP(M1638,freq!$A$2:$A$40,freq!$B$2:$B$40,0),_xlfn.XLOOKUP(N1638,freq!$A$2:$A$40,freq!$B$2:$B$40,0),_xlfn.XLOOKUP(O1638,freq!$A$2:$A$40,freq!$B$2:$B$40,0),_xlfn.XLOOKUP(P1638,freq!$A$2:$A$40,freq!$B$2:$B$40,0),_xlfn.XLOOKUP(Q1638,freq!$A$2:$A$40,freq!$B$2:$B$40,0),_xlfn.XLOOKUP(R1638,freq!$A$2:$A$40,freq!$B$2:$B$40,0),_xlfn.XLOOKUP(S1638,freq!$A$2:$A$40,freq!$B$2:$B$40,0),_xlfn.XLOOKUP(T1638,freq!$A$2:$A$40,freq!$B$2:$B$40,0),_xlfn.XLOOKUP(U1638,freq!$A$2:$A$40,freq!$B$2:$B$40,0),_xlfn.XLOOKUP(V1638,freq!$A$2:$A$40,freq!$B$2:$B$40,0))</f>
        <v>40.35</v>
      </c>
    </row>
    <row r="1639" spans="1:23" hidden="1" x14ac:dyDescent="0.35">
      <c r="A1639" s="32" t="s">
        <v>833</v>
      </c>
      <c r="B1639" s="32">
        <v>0</v>
      </c>
      <c r="C1639" s="32" t="s">
        <v>34</v>
      </c>
      <c r="D1639" s="32" t="s">
        <v>43</v>
      </c>
      <c r="E1639" s="32" t="s">
        <v>32</v>
      </c>
      <c r="F1639" s="32" t="s">
        <v>43</v>
      </c>
      <c r="G1639" s="32" t="s">
        <v>40</v>
      </c>
      <c r="H1639" s="32" t="s">
        <v>44</v>
      </c>
      <c r="I1639" s="32">
        <v>0</v>
      </c>
      <c r="J1639" s="32">
        <v>1</v>
      </c>
      <c r="K1639" s="32" t="s">
        <v>28</v>
      </c>
      <c r="L1639" s="32" t="s">
        <v>37</v>
      </c>
      <c r="M1639" s="32" t="s">
        <v>44</v>
      </c>
      <c r="N1639" s="32" t="s">
        <v>28</v>
      </c>
      <c r="O1639" s="32">
        <v>8</v>
      </c>
      <c r="P1639" s="32" t="s">
        <v>38</v>
      </c>
      <c r="Q1639" s="32">
        <v>0</v>
      </c>
      <c r="R1639" s="32" t="s">
        <v>28</v>
      </c>
      <c r="S1639" s="32" t="s">
        <v>43</v>
      </c>
      <c r="T1639" s="32" t="s">
        <v>44</v>
      </c>
      <c r="U1639" s="32" t="s">
        <v>43</v>
      </c>
      <c r="V1639" s="32" t="s">
        <v>2</v>
      </c>
      <c r="W1639" s="32">
        <f>SUM(_xlfn.XLOOKUP(B1639,freq!$A$2:$A$40,freq!$B$2:$B$40,0),_xlfn.XLOOKUP(C1639,freq!$A$2:$A$40,freq!$B$2:$B$40,0),_xlfn.XLOOKUP(D1639,freq!$A$2:$A$40,freq!$B$2:$B$40,0),_xlfn.XLOOKUP(E1639,freq!$A$2:$A$40,freq!$B$2:$B$40,0),_xlfn.XLOOKUP(F1639,freq!$A$2:$A$40,freq!$B$2:$B$40,0),_xlfn.XLOOKUP(G1639,freq!$A$2:$A$40,freq!$B$2:$B$40,0),_xlfn.XLOOKUP(H1639,freq!$A$2:$A$40,freq!$B$2:$B$40,0),_xlfn.XLOOKUP(I1639,freq!$A$2:$A$40,freq!$B$2:$B$40,0),_xlfn.XLOOKUP(J1639,freq!$A$2:$A$40,freq!$B$2:$B$40,0),_xlfn.XLOOKUP(K1639,freq!$A$2:$A$40,freq!$B$2:$B$40,0),_xlfn.XLOOKUP(L1639,freq!$A$2:$A$40,freq!$B$2:$B$40,0),_xlfn.XLOOKUP(M1639,freq!$A$2:$A$40,freq!$B$2:$B$40,0),_xlfn.XLOOKUP(N1639,freq!$A$2:$A$40,freq!$B$2:$B$40,0),_xlfn.XLOOKUP(O1639,freq!$A$2:$A$40,freq!$B$2:$B$40,0),_xlfn.XLOOKUP(P1639,freq!$A$2:$A$40,freq!$B$2:$B$40,0),_xlfn.XLOOKUP(Q1639,freq!$A$2:$A$40,freq!$B$2:$B$40,0),_xlfn.XLOOKUP(R1639,freq!$A$2:$A$40,freq!$B$2:$B$40,0),_xlfn.XLOOKUP(S1639,freq!$A$2:$A$40,freq!$B$2:$B$40,0),_xlfn.XLOOKUP(T1639,freq!$A$2:$A$40,freq!$B$2:$B$40,0),_xlfn.XLOOKUP(U1639,freq!$A$2:$A$40,freq!$B$2:$B$40,0),_xlfn.XLOOKUP(V1639,freq!$A$2:$A$40,freq!$B$2:$B$40,0))</f>
        <v>40.25</v>
      </c>
    </row>
    <row r="1640" spans="1:23" hidden="1" x14ac:dyDescent="0.35">
      <c r="A1640" s="32" t="s">
        <v>1865</v>
      </c>
      <c r="B1640" s="32" t="s">
        <v>33</v>
      </c>
      <c r="C1640" s="32">
        <v>6</v>
      </c>
      <c r="D1640" s="32" t="s">
        <v>41</v>
      </c>
      <c r="E1640" s="32" t="s">
        <v>40</v>
      </c>
      <c r="F1640" s="32" t="s">
        <v>41</v>
      </c>
      <c r="G1640" s="32" t="s">
        <v>2</v>
      </c>
      <c r="H1640" s="32" t="s">
        <v>48</v>
      </c>
      <c r="I1640" s="32" t="s">
        <v>38</v>
      </c>
      <c r="J1640" s="32" t="s">
        <v>30</v>
      </c>
      <c r="K1640" s="32" t="s">
        <v>41</v>
      </c>
      <c r="L1640" s="32">
        <v>2</v>
      </c>
      <c r="M1640" s="32" t="s">
        <v>48</v>
      </c>
      <c r="N1640" s="32" t="s">
        <v>59</v>
      </c>
      <c r="O1640" s="32">
        <v>9</v>
      </c>
      <c r="P1640" s="32" t="s">
        <v>50</v>
      </c>
      <c r="Q1640" s="32">
        <v>8</v>
      </c>
      <c r="R1640" s="32" t="s">
        <v>29</v>
      </c>
      <c r="S1640" s="32" t="s">
        <v>33</v>
      </c>
      <c r="T1640" s="32" t="s">
        <v>4</v>
      </c>
      <c r="U1640" s="32" t="s">
        <v>49</v>
      </c>
      <c r="V1640" s="32">
        <v>6</v>
      </c>
      <c r="W1640" s="32">
        <f>SUM(_xlfn.XLOOKUP(B1640,freq!$A$2:$A$40,freq!$B$2:$B$40,0),_xlfn.XLOOKUP(C1640,freq!$A$2:$A$40,freq!$B$2:$B$40,0),_xlfn.XLOOKUP(D1640,freq!$A$2:$A$40,freq!$B$2:$B$40,0),_xlfn.XLOOKUP(E1640,freq!$A$2:$A$40,freq!$B$2:$B$40,0),_xlfn.XLOOKUP(F1640,freq!$A$2:$A$40,freq!$B$2:$B$40,0),_xlfn.XLOOKUP(G1640,freq!$A$2:$A$40,freq!$B$2:$B$40,0),_xlfn.XLOOKUP(H1640,freq!$A$2:$A$40,freq!$B$2:$B$40,0),_xlfn.XLOOKUP(I1640,freq!$A$2:$A$40,freq!$B$2:$B$40,0),_xlfn.XLOOKUP(J1640,freq!$A$2:$A$40,freq!$B$2:$B$40,0),_xlfn.XLOOKUP(K1640,freq!$A$2:$A$40,freq!$B$2:$B$40,0),_xlfn.XLOOKUP(L1640,freq!$A$2:$A$40,freq!$B$2:$B$40,0),_xlfn.XLOOKUP(M1640,freq!$A$2:$A$40,freq!$B$2:$B$40,0),_xlfn.XLOOKUP(N1640,freq!$A$2:$A$40,freq!$B$2:$B$40,0),_xlfn.XLOOKUP(O1640,freq!$A$2:$A$40,freq!$B$2:$B$40,0),_xlfn.XLOOKUP(P1640,freq!$A$2:$A$40,freq!$B$2:$B$40,0),_xlfn.XLOOKUP(Q1640,freq!$A$2:$A$40,freq!$B$2:$B$40,0),_xlfn.XLOOKUP(R1640,freq!$A$2:$A$40,freq!$B$2:$B$40,0),_xlfn.XLOOKUP(S1640,freq!$A$2:$A$40,freq!$B$2:$B$40,0),_xlfn.XLOOKUP(T1640,freq!$A$2:$A$40,freq!$B$2:$B$40,0),_xlfn.XLOOKUP(U1640,freq!$A$2:$A$40,freq!$B$2:$B$40,0),_xlfn.XLOOKUP(V1640,freq!$A$2:$A$40,freq!$B$2:$B$40,0))</f>
        <v>40.239999999999995</v>
      </c>
    </row>
    <row r="1641" spans="1:23" hidden="1" x14ac:dyDescent="0.35">
      <c r="A1641" s="32" t="s">
        <v>332</v>
      </c>
      <c r="B1641" s="32" t="s">
        <v>31</v>
      </c>
      <c r="C1641" s="32" t="s">
        <v>34</v>
      </c>
      <c r="D1641" s="32" t="s">
        <v>36</v>
      </c>
      <c r="E1641" s="32" t="s">
        <v>42</v>
      </c>
      <c r="F1641" s="32" t="s">
        <v>50</v>
      </c>
      <c r="G1641" s="32">
        <v>2</v>
      </c>
      <c r="H1641" s="32" t="s">
        <v>3</v>
      </c>
      <c r="I1641" s="32">
        <v>2</v>
      </c>
      <c r="J1641" s="32">
        <v>6</v>
      </c>
      <c r="K1641" s="32" t="s">
        <v>38</v>
      </c>
      <c r="L1641" s="32" t="s">
        <v>42</v>
      </c>
      <c r="M1641" s="32" t="s">
        <v>37</v>
      </c>
      <c r="N1641" s="32" t="s">
        <v>53</v>
      </c>
      <c r="O1641" s="32" t="s">
        <v>53</v>
      </c>
      <c r="P1641" s="32" t="s">
        <v>58</v>
      </c>
      <c r="Q1641" s="32" t="s">
        <v>3</v>
      </c>
      <c r="R1641" s="32" t="s">
        <v>33</v>
      </c>
      <c r="S1641" s="32" t="s">
        <v>33</v>
      </c>
      <c r="T1641" s="32" t="s">
        <v>38</v>
      </c>
      <c r="U1641" s="32" t="s">
        <v>59</v>
      </c>
      <c r="V1641" s="32" t="s">
        <v>58</v>
      </c>
      <c r="W1641" s="32">
        <f>SUM(_xlfn.XLOOKUP(B1641,freq!$A$2:$A$40,freq!$B$2:$B$40,0),_xlfn.XLOOKUP(C1641,freq!$A$2:$A$40,freq!$B$2:$B$40,0),_xlfn.XLOOKUP(D1641,freq!$A$2:$A$40,freq!$B$2:$B$40,0),_xlfn.XLOOKUP(E1641,freq!$A$2:$A$40,freq!$B$2:$B$40,0),_xlfn.XLOOKUP(F1641,freq!$A$2:$A$40,freq!$B$2:$B$40,0),_xlfn.XLOOKUP(G1641,freq!$A$2:$A$40,freq!$B$2:$B$40,0),_xlfn.XLOOKUP(H1641,freq!$A$2:$A$40,freq!$B$2:$B$40,0),_xlfn.XLOOKUP(I1641,freq!$A$2:$A$40,freq!$B$2:$B$40,0),_xlfn.XLOOKUP(J1641,freq!$A$2:$A$40,freq!$B$2:$B$40,0),_xlfn.XLOOKUP(K1641,freq!$A$2:$A$40,freq!$B$2:$B$40,0),_xlfn.XLOOKUP(L1641,freq!$A$2:$A$40,freq!$B$2:$B$40,0),_xlfn.XLOOKUP(M1641,freq!$A$2:$A$40,freq!$B$2:$B$40,0),_xlfn.XLOOKUP(N1641,freq!$A$2:$A$40,freq!$B$2:$B$40,0),_xlfn.XLOOKUP(O1641,freq!$A$2:$A$40,freq!$B$2:$B$40,0),_xlfn.XLOOKUP(P1641,freq!$A$2:$A$40,freq!$B$2:$B$40,0),_xlfn.XLOOKUP(Q1641,freq!$A$2:$A$40,freq!$B$2:$B$40,0),_xlfn.XLOOKUP(R1641,freq!$A$2:$A$40,freq!$B$2:$B$40,0),_xlfn.XLOOKUP(S1641,freq!$A$2:$A$40,freq!$B$2:$B$40,0),_xlfn.XLOOKUP(T1641,freq!$A$2:$A$40,freq!$B$2:$B$40,0),_xlfn.XLOOKUP(U1641,freq!$A$2:$A$40,freq!$B$2:$B$40,0),_xlfn.XLOOKUP(V1641,freq!$A$2:$A$40,freq!$B$2:$B$40,0))</f>
        <v>40.209999999999994</v>
      </c>
    </row>
    <row r="1642" spans="1:23" hidden="1" x14ac:dyDescent="0.35">
      <c r="A1642" s="32" t="s">
        <v>1934</v>
      </c>
      <c r="B1642" s="32">
        <v>7</v>
      </c>
      <c r="C1642" s="32">
        <v>8</v>
      </c>
      <c r="D1642" s="32" t="s">
        <v>41</v>
      </c>
      <c r="E1642" s="32" t="s">
        <v>37</v>
      </c>
      <c r="F1642" s="32" t="s">
        <v>53</v>
      </c>
      <c r="G1642" s="32" t="s">
        <v>36</v>
      </c>
      <c r="H1642" s="32" t="s">
        <v>36</v>
      </c>
      <c r="I1642" s="32" t="s">
        <v>45</v>
      </c>
      <c r="J1642" s="32" t="s">
        <v>41</v>
      </c>
      <c r="K1642" s="32">
        <v>4</v>
      </c>
      <c r="L1642" s="32">
        <v>7</v>
      </c>
      <c r="M1642" s="32" t="s">
        <v>29</v>
      </c>
      <c r="N1642" s="32" t="s">
        <v>30</v>
      </c>
      <c r="O1642" s="32" t="s">
        <v>28</v>
      </c>
      <c r="P1642" s="32" t="s">
        <v>58</v>
      </c>
      <c r="Q1642" s="32" t="s">
        <v>28</v>
      </c>
      <c r="R1642" s="32" t="s">
        <v>49</v>
      </c>
      <c r="S1642" s="32">
        <v>5</v>
      </c>
      <c r="T1642" s="32" t="s">
        <v>38</v>
      </c>
      <c r="U1642" s="32" t="s">
        <v>32</v>
      </c>
      <c r="V1642" s="32" t="s">
        <v>30</v>
      </c>
      <c r="W1642" s="32">
        <f>SUM(_xlfn.XLOOKUP(B1642,freq!$A$2:$A$40,freq!$B$2:$B$40,0),_xlfn.XLOOKUP(C1642,freq!$A$2:$A$40,freq!$B$2:$B$40,0),_xlfn.XLOOKUP(D1642,freq!$A$2:$A$40,freq!$B$2:$B$40,0),_xlfn.XLOOKUP(E1642,freq!$A$2:$A$40,freq!$B$2:$B$40,0),_xlfn.XLOOKUP(F1642,freq!$A$2:$A$40,freq!$B$2:$B$40,0),_xlfn.XLOOKUP(G1642,freq!$A$2:$A$40,freq!$B$2:$B$40,0),_xlfn.XLOOKUP(H1642,freq!$A$2:$A$40,freq!$B$2:$B$40,0),_xlfn.XLOOKUP(I1642,freq!$A$2:$A$40,freq!$B$2:$B$40,0),_xlfn.XLOOKUP(J1642,freq!$A$2:$A$40,freq!$B$2:$B$40,0),_xlfn.XLOOKUP(K1642,freq!$A$2:$A$40,freq!$B$2:$B$40,0),_xlfn.XLOOKUP(L1642,freq!$A$2:$A$40,freq!$B$2:$B$40,0),_xlfn.XLOOKUP(M1642,freq!$A$2:$A$40,freq!$B$2:$B$40,0),_xlfn.XLOOKUP(N1642,freq!$A$2:$A$40,freq!$B$2:$B$40,0),_xlfn.XLOOKUP(O1642,freq!$A$2:$A$40,freq!$B$2:$B$40,0),_xlfn.XLOOKUP(P1642,freq!$A$2:$A$40,freq!$B$2:$B$40,0),_xlfn.XLOOKUP(Q1642,freq!$A$2:$A$40,freq!$B$2:$B$40,0),_xlfn.XLOOKUP(R1642,freq!$A$2:$A$40,freq!$B$2:$B$40,0),_xlfn.XLOOKUP(S1642,freq!$A$2:$A$40,freq!$B$2:$B$40,0),_xlfn.XLOOKUP(T1642,freq!$A$2:$A$40,freq!$B$2:$B$40,0),_xlfn.XLOOKUP(U1642,freq!$A$2:$A$40,freq!$B$2:$B$40,0),_xlfn.XLOOKUP(V1642,freq!$A$2:$A$40,freq!$B$2:$B$40,0))</f>
        <v>40.15</v>
      </c>
    </row>
    <row r="1643" spans="1:23" hidden="1" x14ac:dyDescent="0.35">
      <c r="A1643" s="32" t="s">
        <v>213</v>
      </c>
      <c r="B1643" s="32" t="s">
        <v>53</v>
      </c>
      <c r="C1643" s="32" t="s">
        <v>56</v>
      </c>
      <c r="D1643" s="32" t="s">
        <v>41</v>
      </c>
      <c r="E1643" s="32" t="s">
        <v>34</v>
      </c>
      <c r="F1643" s="32" t="s">
        <v>50</v>
      </c>
      <c r="G1643" s="32" t="s">
        <v>46</v>
      </c>
      <c r="H1643" s="32">
        <v>1</v>
      </c>
      <c r="I1643" s="32" t="s">
        <v>59</v>
      </c>
      <c r="J1643" s="32" t="s">
        <v>28</v>
      </c>
      <c r="K1643" s="32" t="s">
        <v>45</v>
      </c>
      <c r="L1643" s="32" t="s">
        <v>33</v>
      </c>
      <c r="M1643" s="32">
        <v>5</v>
      </c>
      <c r="N1643" s="32" t="s">
        <v>49</v>
      </c>
      <c r="O1643" s="32">
        <v>3</v>
      </c>
      <c r="P1643" s="32">
        <v>2</v>
      </c>
      <c r="Q1643" s="32">
        <v>4</v>
      </c>
      <c r="R1643" s="32" t="s">
        <v>30</v>
      </c>
      <c r="S1643" s="32">
        <v>7</v>
      </c>
      <c r="T1643" s="32" t="s">
        <v>0</v>
      </c>
      <c r="U1643" s="32" t="s">
        <v>35</v>
      </c>
      <c r="V1643" s="32">
        <v>3</v>
      </c>
      <c r="W1643" s="32">
        <f>SUM(_xlfn.XLOOKUP(B1643,freq!$A$2:$A$40,freq!$B$2:$B$40,0),_xlfn.XLOOKUP(C1643,freq!$A$2:$A$40,freq!$B$2:$B$40,0),_xlfn.XLOOKUP(D1643,freq!$A$2:$A$40,freq!$B$2:$B$40,0),_xlfn.XLOOKUP(E1643,freq!$A$2:$A$40,freq!$B$2:$B$40,0),_xlfn.XLOOKUP(F1643,freq!$A$2:$A$40,freq!$B$2:$B$40,0),_xlfn.XLOOKUP(G1643,freq!$A$2:$A$40,freq!$B$2:$B$40,0),_xlfn.XLOOKUP(H1643,freq!$A$2:$A$40,freq!$B$2:$B$40,0),_xlfn.XLOOKUP(I1643,freq!$A$2:$A$40,freq!$B$2:$B$40,0),_xlfn.XLOOKUP(J1643,freq!$A$2:$A$40,freq!$B$2:$B$40,0),_xlfn.XLOOKUP(K1643,freq!$A$2:$A$40,freq!$B$2:$B$40,0),_xlfn.XLOOKUP(L1643,freq!$A$2:$A$40,freq!$B$2:$B$40,0),_xlfn.XLOOKUP(M1643,freq!$A$2:$A$40,freq!$B$2:$B$40,0),_xlfn.XLOOKUP(N1643,freq!$A$2:$A$40,freq!$B$2:$B$40,0),_xlfn.XLOOKUP(O1643,freq!$A$2:$A$40,freq!$B$2:$B$40,0),_xlfn.XLOOKUP(P1643,freq!$A$2:$A$40,freq!$B$2:$B$40,0),_xlfn.XLOOKUP(Q1643,freq!$A$2:$A$40,freq!$B$2:$B$40,0),_xlfn.XLOOKUP(R1643,freq!$A$2:$A$40,freq!$B$2:$B$40,0),_xlfn.XLOOKUP(S1643,freq!$A$2:$A$40,freq!$B$2:$B$40,0),_xlfn.XLOOKUP(T1643,freq!$A$2:$A$40,freq!$B$2:$B$40,0),_xlfn.XLOOKUP(U1643,freq!$A$2:$A$40,freq!$B$2:$B$40,0),_xlfn.XLOOKUP(V1643,freq!$A$2:$A$40,freq!$B$2:$B$40,0))</f>
        <v>40.06</v>
      </c>
    </row>
    <row r="1644" spans="1:23" hidden="1" x14ac:dyDescent="0.35">
      <c r="A1644" s="32" t="s">
        <v>262</v>
      </c>
      <c r="B1644" s="32">
        <v>5</v>
      </c>
      <c r="C1644" s="32" t="s">
        <v>30</v>
      </c>
      <c r="D1644" s="32" t="s">
        <v>33</v>
      </c>
      <c r="E1644" s="32" t="s">
        <v>33</v>
      </c>
      <c r="F1644" s="32" t="s">
        <v>29</v>
      </c>
      <c r="G1644" s="32" t="s">
        <v>41</v>
      </c>
      <c r="H1644" s="32" t="s">
        <v>28</v>
      </c>
      <c r="I1644" s="32" t="s">
        <v>35</v>
      </c>
      <c r="J1644" s="32">
        <v>2</v>
      </c>
      <c r="K1644" s="32" t="s">
        <v>33</v>
      </c>
      <c r="L1644" s="32" t="s">
        <v>0</v>
      </c>
      <c r="M1644" s="32" t="s">
        <v>35</v>
      </c>
      <c r="N1644" s="32" t="s">
        <v>4</v>
      </c>
      <c r="O1644" s="32" t="s">
        <v>35</v>
      </c>
      <c r="P1644" s="32" t="s">
        <v>49</v>
      </c>
      <c r="Q1644" s="32">
        <v>5</v>
      </c>
      <c r="R1644" s="32" t="s">
        <v>53</v>
      </c>
      <c r="S1644" s="32" t="s">
        <v>58</v>
      </c>
      <c r="T1644" s="32" t="s">
        <v>33</v>
      </c>
      <c r="U1644" s="32" t="s">
        <v>53</v>
      </c>
      <c r="V1644" s="32" t="s">
        <v>30</v>
      </c>
      <c r="W1644" s="32">
        <f>SUM(_xlfn.XLOOKUP(B1644,freq!$A$2:$A$40,freq!$B$2:$B$40,0),_xlfn.XLOOKUP(C1644,freq!$A$2:$A$40,freq!$B$2:$B$40,0),_xlfn.XLOOKUP(D1644,freq!$A$2:$A$40,freq!$B$2:$B$40,0),_xlfn.XLOOKUP(E1644,freq!$A$2:$A$40,freq!$B$2:$B$40,0),_xlfn.XLOOKUP(F1644,freq!$A$2:$A$40,freq!$B$2:$B$40,0),_xlfn.XLOOKUP(G1644,freq!$A$2:$A$40,freq!$B$2:$B$40,0),_xlfn.XLOOKUP(H1644,freq!$A$2:$A$40,freq!$B$2:$B$40,0),_xlfn.XLOOKUP(I1644,freq!$A$2:$A$40,freq!$B$2:$B$40,0),_xlfn.XLOOKUP(J1644,freq!$A$2:$A$40,freq!$B$2:$B$40,0),_xlfn.XLOOKUP(K1644,freq!$A$2:$A$40,freq!$B$2:$B$40,0),_xlfn.XLOOKUP(L1644,freq!$A$2:$A$40,freq!$B$2:$B$40,0),_xlfn.XLOOKUP(M1644,freq!$A$2:$A$40,freq!$B$2:$B$40,0),_xlfn.XLOOKUP(N1644,freq!$A$2:$A$40,freq!$B$2:$B$40,0),_xlfn.XLOOKUP(O1644,freq!$A$2:$A$40,freq!$B$2:$B$40,0),_xlfn.XLOOKUP(P1644,freq!$A$2:$A$40,freq!$B$2:$B$40,0),_xlfn.XLOOKUP(Q1644,freq!$A$2:$A$40,freq!$B$2:$B$40,0),_xlfn.XLOOKUP(R1644,freq!$A$2:$A$40,freq!$B$2:$B$40,0),_xlfn.XLOOKUP(S1644,freq!$A$2:$A$40,freq!$B$2:$B$40,0),_xlfn.XLOOKUP(T1644,freq!$A$2:$A$40,freq!$B$2:$B$40,0),_xlfn.XLOOKUP(U1644,freq!$A$2:$A$40,freq!$B$2:$B$40,0),_xlfn.XLOOKUP(V1644,freq!$A$2:$A$40,freq!$B$2:$B$40,0))</f>
        <v>40.049999999999997</v>
      </c>
    </row>
    <row r="1645" spans="1:23" hidden="1" x14ac:dyDescent="0.35">
      <c r="A1645" s="32" t="s">
        <v>1584</v>
      </c>
      <c r="B1645" s="32">
        <v>9</v>
      </c>
      <c r="C1645" s="32" t="s">
        <v>4</v>
      </c>
      <c r="D1645" s="32" t="s">
        <v>58</v>
      </c>
      <c r="E1645" s="32" t="s">
        <v>38</v>
      </c>
      <c r="F1645" s="32" t="s">
        <v>31</v>
      </c>
      <c r="G1645" s="32">
        <v>9</v>
      </c>
      <c r="H1645" s="32" t="s">
        <v>41</v>
      </c>
      <c r="I1645" s="32">
        <v>6</v>
      </c>
      <c r="J1645" s="32" t="s">
        <v>1</v>
      </c>
      <c r="K1645" s="32" t="s">
        <v>28</v>
      </c>
      <c r="L1645" s="32">
        <v>4</v>
      </c>
      <c r="M1645" s="32">
        <v>6</v>
      </c>
      <c r="N1645" s="32" t="s">
        <v>3</v>
      </c>
      <c r="O1645" s="32" t="s">
        <v>36</v>
      </c>
      <c r="P1645" s="32">
        <v>3</v>
      </c>
      <c r="Q1645" s="32" t="s">
        <v>42</v>
      </c>
      <c r="R1645" s="32">
        <v>8</v>
      </c>
      <c r="S1645" s="32" t="s">
        <v>44</v>
      </c>
      <c r="T1645" s="32" t="s">
        <v>34</v>
      </c>
      <c r="U1645" s="32" t="s">
        <v>41</v>
      </c>
      <c r="V1645" s="32" t="s">
        <v>58</v>
      </c>
      <c r="W1645" s="32">
        <f>SUM(_xlfn.XLOOKUP(B1645,freq!$A$2:$A$40,freq!$B$2:$B$40,0),_xlfn.XLOOKUP(C1645,freq!$A$2:$A$40,freq!$B$2:$B$40,0),_xlfn.XLOOKUP(D1645,freq!$A$2:$A$40,freq!$B$2:$B$40,0),_xlfn.XLOOKUP(E1645,freq!$A$2:$A$40,freq!$B$2:$B$40,0),_xlfn.XLOOKUP(F1645,freq!$A$2:$A$40,freq!$B$2:$B$40,0),_xlfn.XLOOKUP(G1645,freq!$A$2:$A$40,freq!$B$2:$B$40,0),_xlfn.XLOOKUP(H1645,freq!$A$2:$A$40,freq!$B$2:$B$40,0),_xlfn.XLOOKUP(I1645,freq!$A$2:$A$40,freq!$B$2:$B$40,0),_xlfn.XLOOKUP(J1645,freq!$A$2:$A$40,freq!$B$2:$B$40,0),_xlfn.XLOOKUP(K1645,freq!$A$2:$A$40,freq!$B$2:$B$40,0),_xlfn.XLOOKUP(L1645,freq!$A$2:$A$40,freq!$B$2:$B$40,0),_xlfn.XLOOKUP(M1645,freq!$A$2:$A$40,freq!$B$2:$B$40,0),_xlfn.XLOOKUP(N1645,freq!$A$2:$A$40,freq!$B$2:$B$40,0),_xlfn.XLOOKUP(O1645,freq!$A$2:$A$40,freq!$B$2:$B$40,0),_xlfn.XLOOKUP(P1645,freq!$A$2:$A$40,freq!$B$2:$B$40,0),_xlfn.XLOOKUP(Q1645,freq!$A$2:$A$40,freq!$B$2:$B$40,0),_xlfn.XLOOKUP(R1645,freq!$A$2:$A$40,freq!$B$2:$B$40,0),_xlfn.XLOOKUP(S1645,freq!$A$2:$A$40,freq!$B$2:$B$40,0),_xlfn.XLOOKUP(T1645,freq!$A$2:$A$40,freq!$B$2:$B$40,0),_xlfn.XLOOKUP(U1645,freq!$A$2:$A$40,freq!$B$2:$B$40,0),_xlfn.XLOOKUP(V1645,freq!$A$2:$A$40,freq!$B$2:$B$40,0))</f>
        <v>40.019999999999996</v>
      </c>
    </row>
    <row r="1646" spans="1:23" hidden="1" x14ac:dyDescent="0.35">
      <c r="A1646" s="32" t="s">
        <v>1616</v>
      </c>
      <c r="B1646" s="32" t="s">
        <v>4</v>
      </c>
      <c r="C1646" s="32" t="s">
        <v>35</v>
      </c>
      <c r="D1646" s="32" t="s">
        <v>29</v>
      </c>
      <c r="E1646" s="32" t="s">
        <v>50</v>
      </c>
      <c r="F1646" s="32" t="s">
        <v>4</v>
      </c>
      <c r="G1646" s="32">
        <v>0</v>
      </c>
      <c r="H1646" s="32">
        <v>3</v>
      </c>
      <c r="I1646" s="32" t="s">
        <v>49</v>
      </c>
      <c r="J1646" s="32" t="s">
        <v>50</v>
      </c>
      <c r="K1646" s="32" t="s">
        <v>4</v>
      </c>
      <c r="L1646" s="32" t="s">
        <v>33</v>
      </c>
      <c r="M1646" s="32" t="s">
        <v>33</v>
      </c>
      <c r="N1646" s="32" t="s">
        <v>28</v>
      </c>
      <c r="O1646" s="32" t="s">
        <v>35</v>
      </c>
      <c r="P1646" s="32" t="s">
        <v>59</v>
      </c>
      <c r="Q1646" s="32" t="s">
        <v>48</v>
      </c>
      <c r="R1646" s="32" t="s">
        <v>53</v>
      </c>
      <c r="S1646" s="32" t="s">
        <v>43</v>
      </c>
      <c r="T1646" s="32">
        <v>1</v>
      </c>
      <c r="U1646" s="32" t="s">
        <v>50</v>
      </c>
      <c r="V1646" s="32">
        <v>2</v>
      </c>
      <c r="W1646" s="32">
        <f>SUM(_xlfn.XLOOKUP(B1646,freq!$A$2:$A$40,freq!$B$2:$B$40,0),_xlfn.XLOOKUP(C1646,freq!$A$2:$A$40,freq!$B$2:$B$40,0),_xlfn.XLOOKUP(D1646,freq!$A$2:$A$40,freq!$B$2:$B$40,0),_xlfn.XLOOKUP(E1646,freq!$A$2:$A$40,freq!$B$2:$B$40,0),_xlfn.XLOOKUP(F1646,freq!$A$2:$A$40,freq!$B$2:$B$40,0),_xlfn.XLOOKUP(G1646,freq!$A$2:$A$40,freq!$B$2:$B$40,0),_xlfn.XLOOKUP(H1646,freq!$A$2:$A$40,freq!$B$2:$B$40,0),_xlfn.XLOOKUP(I1646,freq!$A$2:$A$40,freq!$B$2:$B$40,0),_xlfn.XLOOKUP(J1646,freq!$A$2:$A$40,freq!$B$2:$B$40,0),_xlfn.XLOOKUP(K1646,freq!$A$2:$A$40,freq!$B$2:$B$40,0),_xlfn.XLOOKUP(L1646,freq!$A$2:$A$40,freq!$B$2:$B$40,0),_xlfn.XLOOKUP(M1646,freq!$A$2:$A$40,freq!$B$2:$B$40,0),_xlfn.XLOOKUP(N1646,freq!$A$2:$A$40,freq!$B$2:$B$40,0),_xlfn.XLOOKUP(O1646,freq!$A$2:$A$40,freq!$B$2:$B$40,0),_xlfn.XLOOKUP(P1646,freq!$A$2:$A$40,freq!$B$2:$B$40,0),_xlfn.XLOOKUP(Q1646,freq!$A$2:$A$40,freq!$B$2:$B$40,0),_xlfn.XLOOKUP(R1646,freq!$A$2:$A$40,freq!$B$2:$B$40,0),_xlfn.XLOOKUP(S1646,freq!$A$2:$A$40,freq!$B$2:$B$40,0),_xlfn.XLOOKUP(T1646,freq!$A$2:$A$40,freq!$B$2:$B$40,0),_xlfn.XLOOKUP(U1646,freq!$A$2:$A$40,freq!$B$2:$B$40,0),_xlfn.XLOOKUP(V1646,freq!$A$2:$A$40,freq!$B$2:$B$40,0))</f>
        <v>40.009999999999991</v>
      </c>
    </row>
    <row r="1647" spans="1:23" hidden="1" x14ac:dyDescent="0.35">
      <c r="A1647" s="32" t="s">
        <v>913</v>
      </c>
      <c r="B1647" s="32" t="s">
        <v>35</v>
      </c>
      <c r="C1647" s="32" t="s">
        <v>50</v>
      </c>
      <c r="D1647" s="32">
        <v>6</v>
      </c>
      <c r="E1647" s="32">
        <v>0</v>
      </c>
      <c r="F1647" s="32" t="s">
        <v>32</v>
      </c>
      <c r="G1647" s="32" t="s">
        <v>4</v>
      </c>
      <c r="H1647" s="32" t="s">
        <v>44</v>
      </c>
      <c r="I1647" s="32" t="s">
        <v>3</v>
      </c>
      <c r="J1647" s="32">
        <v>5</v>
      </c>
      <c r="K1647" s="32">
        <v>1</v>
      </c>
      <c r="L1647" s="32">
        <v>0</v>
      </c>
      <c r="M1647" s="32">
        <v>2</v>
      </c>
      <c r="N1647" s="32" t="s">
        <v>28</v>
      </c>
      <c r="O1647" s="32" t="s">
        <v>1</v>
      </c>
      <c r="P1647" s="32" t="s">
        <v>28</v>
      </c>
      <c r="Q1647" s="32">
        <v>9</v>
      </c>
      <c r="R1647" s="32" t="s">
        <v>36</v>
      </c>
      <c r="S1647" s="32">
        <v>7</v>
      </c>
      <c r="T1647" s="32">
        <v>9</v>
      </c>
      <c r="U1647" s="32" t="s">
        <v>59</v>
      </c>
      <c r="V1647" s="32">
        <v>1</v>
      </c>
      <c r="W1647" s="32">
        <f>SUM(_xlfn.XLOOKUP(B1647,freq!$A$2:$A$40,freq!$B$2:$B$40,0),_xlfn.XLOOKUP(C1647,freq!$A$2:$A$40,freq!$B$2:$B$40,0),_xlfn.XLOOKUP(D1647,freq!$A$2:$A$40,freq!$B$2:$B$40,0),_xlfn.XLOOKUP(E1647,freq!$A$2:$A$40,freq!$B$2:$B$40,0),_xlfn.XLOOKUP(F1647,freq!$A$2:$A$40,freq!$B$2:$B$40,0),_xlfn.XLOOKUP(G1647,freq!$A$2:$A$40,freq!$B$2:$B$40,0),_xlfn.XLOOKUP(H1647,freq!$A$2:$A$40,freq!$B$2:$B$40,0),_xlfn.XLOOKUP(I1647,freq!$A$2:$A$40,freq!$B$2:$B$40,0),_xlfn.XLOOKUP(J1647,freq!$A$2:$A$40,freq!$B$2:$B$40,0),_xlfn.XLOOKUP(K1647,freq!$A$2:$A$40,freq!$B$2:$B$40,0),_xlfn.XLOOKUP(L1647,freq!$A$2:$A$40,freq!$B$2:$B$40,0),_xlfn.XLOOKUP(M1647,freq!$A$2:$A$40,freq!$B$2:$B$40,0),_xlfn.XLOOKUP(N1647,freq!$A$2:$A$40,freq!$B$2:$B$40,0),_xlfn.XLOOKUP(O1647,freq!$A$2:$A$40,freq!$B$2:$B$40,0),_xlfn.XLOOKUP(P1647,freq!$A$2:$A$40,freq!$B$2:$B$40,0),_xlfn.XLOOKUP(Q1647,freq!$A$2:$A$40,freq!$B$2:$B$40,0),_xlfn.XLOOKUP(R1647,freq!$A$2:$A$40,freq!$B$2:$B$40,0),_xlfn.XLOOKUP(S1647,freq!$A$2:$A$40,freq!$B$2:$B$40,0),_xlfn.XLOOKUP(T1647,freq!$A$2:$A$40,freq!$B$2:$B$40,0),_xlfn.XLOOKUP(U1647,freq!$A$2:$A$40,freq!$B$2:$B$40,0),_xlfn.XLOOKUP(V1647,freq!$A$2:$A$40,freq!$B$2:$B$40,0))</f>
        <v>39.989999999999995</v>
      </c>
    </row>
    <row r="1648" spans="1:23" hidden="1" x14ac:dyDescent="0.35">
      <c r="A1648" s="32" t="s">
        <v>1789</v>
      </c>
      <c r="B1648" s="32" t="s">
        <v>34</v>
      </c>
      <c r="C1648" s="32">
        <v>5</v>
      </c>
      <c r="D1648" s="32">
        <v>3</v>
      </c>
      <c r="E1648" s="32">
        <v>6</v>
      </c>
      <c r="F1648" s="32" t="s">
        <v>0</v>
      </c>
      <c r="G1648" s="32">
        <v>7</v>
      </c>
      <c r="H1648" s="32" t="s">
        <v>45</v>
      </c>
      <c r="I1648" s="32" t="s">
        <v>48</v>
      </c>
      <c r="J1648" s="32" t="s">
        <v>38</v>
      </c>
      <c r="K1648" s="32" t="s">
        <v>53</v>
      </c>
      <c r="L1648" s="32" t="s">
        <v>0</v>
      </c>
      <c r="M1648" s="32" t="s">
        <v>33</v>
      </c>
      <c r="N1648" s="32" t="s">
        <v>44</v>
      </c>
      <c r="O1648" s="32">
        <v>8</v>
      </c>
      <c r="P1648" s="32">
        <v>4</v>
      </c>
      <c r="Q1648" s="32" t="s">
        <v>3</v>
      </c>
      <c r="R1648" s="32" t="s">
        <v>59</v>
      </c>
      <c r="S1648" s="32">
        <v>7</v>
      </c>
      <c r="T1648" s="32" t="s">
        <v>46</v>
      </c>
      <c r="U1648" s="32">
        <v>8</v>
      </c>
      <c r="V1648" s="32" t="s">
        <v>43</v>
      </c>
      <c r="W1648" s="32">
        <f>SUM(_xlfn.XLOOKUP(B1648,freq!$A$2:$A$40,freq!$B$2:$B$40,0),_xlfn.XLOOKUP(C1648,freq!$A$2:$A$40,freq!$B$2:$B$40,0),_xlfn.XLOOKUP(D1648,freq!$A$2:$A$40,freq!$B$2:$B$40,0),_xlfn.XLOOKUP(E1648,freq!$A$2:$A$40,freq!$B$2:$B$40,0),_xlfn.XLOOKUP(F1648,freq!$A$2:$A$40,freq!$B$2:$B$40,0),_xlfn.XLOOKUP(G1648,freq!$A$2:$A$40,freq!$B$2:$B$40,0),_xlfn.XLOOKUP(H1648,freq!$A$2:$A$40,freq!$B$2:$B$40,0),_xlfn.XLOOKUP(I1648,freq!$A$2:$A$40,freq!$B$2:$B$40,0),_xlfn.XLOOKUP(J1648,freq!$A$2:$A$40,freq!$B$2:$B$40,0),_xlfn.XLOOKUP(K1648,freq!$A$2:$A$40,freq!$B$2:$B$40,0),_xlfn.XLOOKUP(L1648,freq!$A$2:$A$40,freq!$B$2:$B$40,0),_xlfn.XLOOKUP(M1648,freq!$A$2:$A$40,freq!$B$2:$B$40,0),_xlfn.XLOOKUP(N1648,freq!$A$2:$A$40,freq!$B$2:$B$40,0),_xlfn.XLOOKUP(O1648,freq!$A$2:$A$40,freq!$B$2:$B$40,0),_xlfn.XLOOKUP(P1648,freq!$A$2:$A$40,freq!$B$2:$B$40,0),_xlfn.XLOOKUP(Q1648,freq!$A$2:$A$40,freq!$B$2:$B$40,0),_xlfn.XLOOKUP(R1648,freq!$A$2:$A$40,freq!$B$2:$B$40,0),_xlfn.XLOOKUP(S1648,freq!$A$2:$A$40,freq!$B$2:$B$40,0),_xlfn.XLOOKUP(T1648,freq!$A$2:$A$40,freq!$B$2:$B$40,0),_xlfn.XLOOKUP(U1648,freq!$A$2:$A$40,freq!$B$2:$B$40,0),_xlfn.XLOOKUP(V1648,freq!$A$2:$A$40,freq!$B$2:$B$40,0))</f>
        <v>39.96</v>
      </c>
    </row>
    <row r="1649" spans="1:23" x14ac:dyDescent="0.35">
      <c r="A1649" s="32" t="s">
        <v>877</v>
      </c>
      <c r="B1649" s="32" t="s">
        <v>36</v>
      </c>
      <c r="C1649" s="32" t="s">
        <v>40</v>
      </c>
      <c r="D1649" s="32">
        <v>8</v>
      </c>
      <c r="E1649" s="32">
        <v>8</v>
      </c>
      <c r="F1649" s="32">
        <v>6</v>
      </c>
      <c r="G1649" s="32" t="s">
        <v>56</v>
      </c>
      <c r="H1649" s="32" t="s">
        <v>34</v>
      </c>
      <c r="I1649" s="32">
        <v>7</v>
      </c>
      <c r="J1649" s="32">
        <v>7</v>
      </c>
      <c r="K1649" s="32" t="s">
        <v>50</v>
      </c>
      <c r="L1649" s="32" t="s">
        <v>3</v>
      </c>
      <c r="M1649" s="32" t="s">
        <v>53</v>
      </c>
      <c r="N1649" s="32">
        <v>7</v>
      </c>
      <c r="O1649" s="32">
        <v>3</v>
      </c>
      <c r="P1649" s="32" t="s">
        <v>48</v>
      </c>
      <c r="Q1649" s="32">
        <v>4</v>
      </c>
      <c r="R1649" s="32" t="s">
        <v>45</v>
      </c>
      <c r="S1649" s="32">
        <v>8</v>
      </c>
      <c r="T1649" s="32">
        <v>6</v>
      </c>
      <c r="U1649" s="32" t="s">
        <v>48</v>
      </c>
      <c r="V1649" s="32">
        <v>5</v>
      </c>
      <c r="W1649" s="32">
        <f>SUM(_xlfn.XLOOKUP(B1649,freq!$A$2:$A$40,freq!$B$2:$B$40,0),_xlfn.XLOOKUP(C1649,freq!$A$2:$A$40,freq!$B$2:$B$40,0),_xlfn.XLOOKUP(D1649,freq!$A$2:$A$40,freq!$B$2:$B$40,0),_xlfn.XLOOKUP(E1649,freq!$A$2:$A$40,freq!$B$2:$B$40,0),_xlfn.XLOOKUP(F1649,freq!$A$2:$A$40,freq!$B$2:$B$40,0),_xlfn.XLOOKUP(G1649,freq!$A$2:$A$40,freq!$B$2:$B$40,0),_xlfn.XLOOKUP(H1649,freq!$A$2:$A$40,freq!$B$2:$B$40,0),_xlfn.XLOOKUP(I1649,freq!$A$2:$A$40,freq!$B$2:$B$40,0),_xlfn.XLOOKUP(J1649,freq!$A$2:$A$40,freq!$B$2:$B$40,0),_xlfn.XLOOKUP(K1649,freq!$A$2:$A$40,freq!$B$2:$B$40,0),_xlfn.XLOOKUP(L1649,freq!$A$2:$A$40,freq!$B$2:$B$40,0),_xlfn.XLOOKUP(M1649,freq!$A$2:$A$40,freq!$B$2:$B$40,0),_xlfn.XLOOKUP(N1649,freq!$A$2:$A$40,freq!$B$2:$B$40,0),_xlfn.XLOOKUP(O1649,freq!$A$2:$A$40,freq!$B$2:$B$40,0),_xlfn.XLOOKUP(P1649,freq!$A$2:$A$40,freq!$B$2:$B$40,0),_xlfn.XLOOKUP(Q1649,freq!$A$2:$A$40,freq!$B$2:$B$40,0),_xlfn.XLOOKUP(R1649,freq!$A$2:$A$40,freq!$B$2:$B$40,0),_xlfn.XLOOKUP(S1649,freq!$A$2:$A$40,freq!$B$2:$B$40,0),_xlfn.XLOOKUP(T1649,freq!$A$2:$A$40,freq!$B$2:$B$40,0),_xlfn.XLOOKUP(U1649,freq!$A$2:$A$40,freq!$B$2:$B$40,0),_xlfn.XLOOKUP(V1649,freq!$A$2:$A$40,freq!$B$2:$B$40,0))</f>
        <v>39.950000000000003</v>
      </c>
    </row>
    <row r="1650" spans="1:23" hidden="1" x14ac:dyDescent="0.35">
      <c r="A1650" s="32" t="s">
        <v>1603</v>
      </c>
      <c r="B1650" s="32" t="s">
        <v>59</v>
      </c>
      <c r="C1650" s="32" t="s">
        <v>32</v>
      </c>
      <c r="D1650" s="32" t="s">
        <v>1</v>
      </c>
      <c r="E1650" s="32" t="s">
        <v>1</v>
      </c>
      <c r="F1650" s="32">
        <v>7</v>
      </c>
      <c r="G1650" s="32" t="s">
        <v>43</v>
      </c>
      <c r="H1650" s="32" t="s">
        <v>53</v>
      </c>
      <c r="I1650" s="32" t="s">
        <v>1</v>
      </c>
      <c r="J1650" s="32" t="s">
        <v>56</v>
      </c>
      <c r="K1650" s="32" t="s">
        <v>43</v>
      </c>
      <c r="L1650" s="32" t="s">
        <v>34</v>
      </c>
      <c r="M1650" s="32" t="s">
        <v>41</v>
      </c>
      <c r="N1650" s="32" t="s">
        <v>59</v>
      </c>
      <c r="O1650" s="32">
        <v>9</v>
      </c>
      <c r="P1650" s="32">
        <v>8</v>
      </c>
      <c r="Q1650" s="32" t="s">
        <v>0</v>
      </c>
      <c r="R1650" s="32" t="s">
        <v>30</v>
      </c>
      <c r="S1650" s="32" t="s">
        <v>40</v>
      </c>
      <c r="T1650" s="32">
        <v>0</v>
      </c>
      <c r="U1650" s="32">
        <v>0</v>
      </c>
      <c r="V1650" s="32" t="s">
        <v>58</v>
      </c>
      <c r="W1650" s="32">
        <f>SUM(_xlfn.XLOOKUP(B1650,freq!$A$2:$A$40,freq!$B$2:$B$40,0),_xlfn.XLOOKUP(C1650,freq!$A$2:$A$40,freq!$B$2:$B$40,0),_xlfn.XLOOKUP(D1650,freq!$A$2:$A$40,freq!$B$2:$B$40,0),_xlfn.XLOOKUP(E1650,freq!$A$2:$A$40,freq!$B$2:$B$40,0),_xlfn.XLOOKUP(F1650,freq!$A$2:$A$40,freq!$B$2:$B$40,0),_xlfn.XLOOKUP(G1650,freq!$A$2:$A$40,freq!$B$2:$B$40,0),_xlfn.XLOOKUP(H1650,freq!$A$2:$A$40,freq!$B$2:$B$40,0),_xlfn.XLOOKUP(I1650,freq!$A$2:$A$40,freq!$B$2:$B$40,0),_xlfn.XLOOKUP(J1650,freq!$A$2:$A$40,freq!$B$2:$B$40,0),_xlfn.XLOOKUP(K1650,freq!$A$2:$A$40,freq!$B$2:$B$40,0),_xlfn.XLOOKUP(L1650,freq!$A$2:$A$40,freq!$B$2:$B$40,0),_xlfn.XLOOKUP(M1650,freq!$A$2:$A$40,freq!$B$2:$B$40,0),_xlfn.XLOOKUP(N1650,freq!$A$2:$A$40,freq!$B$2:$B$40,0),_xlfn.XLOOKUP(O1650,freq!$A$2:$A$40,freq!$B$2:$B$40,0),_xlfn.XLOOKUP(P1650,freq!$A$2:$A$40,freq!$B$2:$B$40,0),_xlfn.XLOOKUP(Q1650,freq!$A$2:$A$40,freq!$B$2:$B$40,0),_xlfn.XLOOKUP(R1650,freq!$A$2:$A$40,freq!$B$2:$B$40,0),_xlfn.XLOOKUP(S1650,freq!$A$2:$A$40,freq!$B$2:$B$40,0),_xlfn.XLOOKUP(T1650,freq!$A$2:$A$40,freq!$B$2:$B$40,0),_xlfn.XLOOKUP(U1650,freq!$A$2:$A$40,freq!$B$2:$B$40,0),_xlfn.XLOOKUP(V1650,freq!$A$2:$A$40,freq!$B$2:$B$40,0))</f>
        <v>39.900000000000006</v>
      </c>
    </row>
    <row r="1651" spans="1:23" hidden="1" x14ac:dyDescent="0.35">
      <c r="A1651" s="32" t="s">
        <v>422</v>
      </c>
      <c r="B1651" s="32" t="s">
        <v>34</v>
      </c>
      <c r="C1651" s="32" t="s">
        <v>44</v>
      </c>
      <c r="D1651" s="32">
        <v>6</v>
      </c>
      <c r="E1651" s="32" t="s">
        <v>38</v>
      </c>
      <c r="F1651" s="32" t="s">
        <v>48</v>
      </c>
      <c r="G1651" s="32" t="s">
        <v>4</v>
      </c>
      <c r="H1651" s="32" t="s">
        <v>59</v>
      </c>
      <c r="I1651" s="32">
        <v>0</v>
      </c>
      <c r="J1651" s="32" t="s">
        <v>36</v>
      </c>
      <c r="K1651" s="32" t="s">
        <v>4</v>
      </c>
      <c r="L1651" s="32" t="s">
        <v>1</v>
      </c>
      <c r="M1651" s="32" t="s">
        <v>0</v>
      </c>
      <c r="N1651" s="32" t="s">
        <v>59</v>
      </c>
      <c r="O1651" s="32" t="s">
        <v>32</v>
      </c>
      <c r="P1651" s="32" t="s">
        <v>4</v>
      </c>
      <c r="Q1651" s="32" t="s">
        <v>40</v>
      </c>
      <c r="R1651" s="32" t="s">
        <v>0</v>
      </c>
      <c r="S1651" s="32" t="s">
        <v>49</v>
      </c>
      <c r="T1651" s="32">
        <v>4</v>
      </c>
      <c r="U1651" s="32">
        <v>9</v>
      </c>
      <c r="V1651" s="32">
        <v>4</v>
      </c>
      <c r="W1651" s="32">
        <f>SUM(_xlfn.XLOOKUP(B1651,freq!$A$2:$A$40,freq!$B$2:$B$40,0),_xlfn.XLOOKUP(C1651,freq!$A$2:$A$40,freq!$B$2:$B$40,0),_xlfn.XLOOKUP(D1651,freq!$A$2:$A$40,freq!$B$2:$B$40,0),_xlfn.XLOOKUP(E1651,freq!$A$2:$A$40,freq!$B$2:$B$40,0),_xlfn.XLOOKUP(F1651,freq!$A$2:$A$40,freq!$B$2:$B$40,0),_xlfn.XLOOKUP(G1651,freq!$A$2:$A$40,freq!$B$2:$B$40,0),_xlfn.XLOOKUP(H1651,freq!$A$2:$A$40,freq!$B$2:$B$40,0),_xlfn.XLOOKUP(I1651,freq!$A$2:$A$40,freq!$B$2:$B$40,0),_xlfn.XLOOKUP(J1651,freq!$A$2:$A$40,freq!$B$2:$B$40,0),_xlfn.XLOOKUP(K1651,freq!$A$2:$A$40,freq!$B$2:$B$40,0),_xlfn.XLOOKUP(L1651,freq!$A$2:$A$40,freq!$B$2:$B$40,0),_xlfn.XLOOKUP(M1651,freq!$A$2:$A$40,freq!$B$2:$B$40,0),_xlfn.XLOOKUP(N1651,freq!$A$2:$A$40,freq!$B$2:$B$40,0),_xlfn.XLOOKUP(O1651,freq!$A$2:$A$40,freq!$B$2:$B$40,0),_xlfn.XLOOKUP(P1651,freq!$A$2:$A$40,freq!$B$2:$B$40,0),_xlfn.XLOOKUP(Q1651,freq!$A$2:$A$40,freq!$B$2:$B$40,0),_xlfn.XLOOKUP(R1651,freq!$A$2:$A$40,freq!$B$2:$B$40,0),_xlfn.XLOOKUP(S1651,freq!$A$2:$A$40,freq!$B$2:$B$40,0),_xlfn.XLOOKUP(T1651,freq!$A$2:$A$40,freq!$B$2:$B$40,0),_xlfn.XLOOKUP(U1651,freq!$A$2:$A$40,freq!$B$2:$B$40,0),_xlfn.XLOOKUP(V1651,freq!$A$2:$A$40,freq!$B$2:$B$40,0))</f>
        <v>39.890000000000008</v>
      </c>
    </row>
    <row r="1652" spans="1:23" hidden="1" x14ac:dyDescent="0.35">
      <c r="A1652" s="32" t="s">
        <v>1612</v>
      </c>
      <c r="B1652" s="32" t="s">
        <v>31</v>
      </c>
      <c r="C1652" s="32" t="s">
        <v>42</v>
      </c>
      <c r="D1652" s="32" t="s">
        <v>58</v>
      </c>
      <c r="E1652" s="32">
        <v>4</v>
      </c>
      <c r="F1652" s="32" t="s">
        <v>43</v>
      </c>
      <c r="G1652" s="32">
        <v>7</v>
      </c>
      <c r="H1652" s="32" t="s">
        <v>45</v>
      </c>
      <c r="I1652" s="32" t="s">
        <v>58</v>
      </c>
      <c r="J1652" s="32" t="s">
        <v>40</v>
      </c>
      <c r="K1652" s="32" t="s">
        <v>46</v>
      </c>
      <c r="L1652" s="32" t="s">
        <v>28</v>
      </c>
      <c r="M1652" s="32" t="s">
        <v>28</v>
      </c>
      <c r="N1652" s="32" t="s">
        <v>28</v>
      </c>
      <c r="O1652" s="32">
        <v>7</v>
      </c>
      <c r="P1652" s="32" t="s">
        <v>29</v>
      </c>
      <c r="Q1652" s="32">
        <v>6</v>
      </c>
      <c r="R1652" s="32">
        <v>7</v>
      </c>
      <c r="S1652" s="32" t="s">
        <v>33</v>
      </c>
      <c r="T1652" s="32" t="s">
        <v>46</v>
      </c>
      <c r="U1652" s="32">
        <v>3</v>
      </c>
      <c r="V1652" s="32" t="s">
        <v>4</v>
      </c>
      <c r="W1652" s="32">
        <f>SUM(_xlfn.XLOOKUP(B1652,freq!$A$2:$A$40,freq!$B$2:$B$40,0),_xlfn.XLOOKUP(C1652,freq!$A$2:$A$40,freq!$B$2:$B$40,0),_xlfn.XLOOKUP(D1652,freq!$A$2:$A$40,freq!$B$2:$B$40,0),_xlfn.XLOOKUP(E1652,freq!$A$2:$A$40,freq!$B$2:$B$40,0),_xlfn.XLOOKUP(F1652,freq!$A$2:$A$40,freq!$B$2:$B$40,0),_xlfn.XLOOKUP(G1652,freq!$A$2:$A$40,freq!$B$2:$B$40,0),_xlfn.XLOOKUP(H1652,freq!$A$2:$A$40,freq!$B$2:$B$40,0),_xlfn.XLOOKUP(I1652,freq!$A$2:$A$40,freq!$B$2:$B$40,0),_xlfn.XLOOKUP(J1652,freq!$A$2:$A$40,freq!$B$2:$B$40,0),_xlfn.XLOOKUP(K1652,freq!$A$2:$A$40,freq!$B$2:$B$40,0),_xlfn.XLOOKUP(L1652,freq!$A$2:$A$40,freq!$B$2:$B$40,0),_xlfn.XLOOKUP(M1652,freq!$A$2:$A$40,freq!$B$2:$B$40,0),_xlfn.XLOOKUP(N1652,freq!$A$2:$A$40,freq!$B$2:$B$40,0),_xlfn.XLOOKUP(O1652,freq!$A$2:$A$40,freq!$B$2:$B$40,0),_xlfn.XLOOKUP(P1652,freq!$A$2:$A$40,freq!$B$2:$B$40,0),_xlfn.XLOOKUP(Q1652,freq!$A$2:$A$40,freq!$B$2:$B$40,0),_xlfn.XLOOKUP(R1652,freq!$A$2:$A$40,freq!$B$2:$B$40,0),_xlfn.XLOOKUP(S1652,freq!$A$2:$A$40,freq!$B$2:$B$40,0),_xlfn.XLOOKUP(T1652,freq!$A$2:$A$40,freq!$B$2:$B$40,0),_xlfn.XLOOKUP(U1652,freq!$A$2:$A$40,freq!$B$2:$B$40,0),_xlfn.XLOOKUP(V1652,freq!$A$2:$A$40,freq!$B$2:$B$40,0))</f>
        <v>39.840000000000003</v>
      </c>
    </row>
    <row r="1653" spans="1:23" hidden="1" x14ac:dyDescent="0.35">
      <c r="A1653" s="32" t="s">
        <v>1717</v>
      </c>
      <c r="B1653" s="32" t="s">
        <v>42</v>
      </c>
      <c r="C1653" s="32">
        <v>7</v>
      </c>
      <c r="D1653" s="32">
        <v>8</v>
      </c>
      <c r="E1653" s="32" t="s">
        <v>42</v>
      </c>
      <c r="F1653" s="32" t="s">
        <v>58</v>
      </c>
      <c r="G1653" s="32">
        <v>0</v>
      </c>
      <c r="H1653" s="32" t="s">
        <v>50</v>
      </c>
      <c r="I1653" s="32" t="s">
        <v>44</v>
      </c>
      <c r="J1653" s="32" t="s">
        <v>35</v>
      </c>
      <c r="K1653" s="32" t="s">
        <v>1</v>
      </c>
      <c r="L1653" s="32" t="s">
        <v>58</v>
      </c>
      <c r="M1653" s="32">
        <v>5</v>
      </c>
      <c r="N1653" s="32">
        <v>4</v>
      </c>
      <c r="O1653" s="32" t="s">
        <v>48</v>
      </c>
      <c r="P1653" s="32" t="s">
        <v>50</v>
      </c>
      <c r="Q1653" s="32" t="s">
        <v>0</v>
      </c>
      <c r="R1653" s="32">
        <v>9</v>
      </c>
      <c r="S1653" s="32">
        <v>8</v>
      </c>
      <c r="T1653" s="32">
        <v>3</v>
      </c>
      <c r="U1653" s="32" t="s">
        <v>3</v>
      </c>
      <c r="V1653" s="32" t="s">
        <v>1</v>
      </c>
      <c r="W1653" s="32">
        <f>SUM(_xlfn.XLOOKUP(B1653,freq!$A$2:$A$40,freq!$B$2:$B$40,0),_xlfn.XLOOKUP(C1653,freq!$A$2:$A$40,freq!$B$2:$B$40,0),_xlfn.XLOOKUP(D1653,freq!$A$2:$A$40,freq!$B$2:$B$40,0),_xlfn.XLOOKUP(E1653,freq!$A$2:$A$40,freq!$B$2:$B$40,0),_xlfn.XLOOKUP(F1653,freq!$A$2:$A$40,freq!$B$2:$B$40,0),_xlfn.XLOOKUP(G1653,freq!$A$2:$A$40,freq!$B$2:$B$40,0),_xlfn.XLOOKUP(H1653,freq!$A$2:$A$40,freq!$B$2:$B$40,0),_xlfn.XLOOKUP(I1653,freq!$A$2:$A$40,freq!$B$2:$B$40,0),_xlfn.XLOOKUP(J1653,freq!$A$2:$A$40,freq!$B$2:$B$40,0),_xlfn.XLOOKUP(K1653,freq!$A$2:$A$40,freq!$B$2:$B$40,0),_xlfn.XLOOKUP(L1653,freq!$A$2:$A$40,freq!$B$2:$B$40,0),_xlfn.XLOOKUP(M1653,freq!$A$2:$A$40,freq!$B$2:$B$40,0),_xlfn.XLOOKUP(N1653,freq!$A$2:$A$40,freq!$B$2:$B$40,0),_xlfn.XLOOKUP(O1653,freq!$A$2:$A$40,freq!$B$2:$B$40,0),_xlfn.XLOOKUP(P1653,freq!$A$2:$A$40,freq!$B$2:$B$40,0),_xlfn.XLOOKUP(Q1653,freq!$A$2:$A$40,freq!$B$2:$B$40,0),_xlfn.XLOOKUP(R1653,freq!$A$2:$A$40,freq!$B$2:$B$40,0),_xlfn.XLOOKUP(S1653,freq!$A$2:$A$40,freq!$B$2:$B$40,0),_xlfn.XLOOKUP(T1653,freq!$A$2:$A$40,freq!$B$2:$B$40,0),_xlfn.XLOOKUP(U1653,freq!$A$2:$A$40,freq!$B$2:$B$40,0),_xlfn.XLOOKUP(V1653,freq!$A$2:$A$40,freq!$B$2:$B$40,0))</f>
        <v>39.830000000000005</v>
      </c>
    </row>
    <row r="1654" spans="1:23" hidden="1" x14ac:dyDescent="0.35">
      <c r="A1654" s="32" t="s">
        <v>224</v>
      </c>
      <c r="B1654" s="32" t="s">
        <v>56</v>
      </c>
      <c r="C1654" s="32">
        <v>2</v>
      </c>
      <c r="D1654" s="32">
        <v>6</v>
      </c>
      <c r="E1654" s="32">
        <v>6</v>
      </c>
      <c r="F1654" s="32" t="s">
        <v>49</v>
      </c>
      <c r="G1654" s="32" t="s">
        <v>30</v>
      </c>
      <c r="H1654" s="32" t="s">
        <v>43</v>
      </c>
      <c r="I1654" s="32" t="s">
        <v>1</v>
      </c>
      <c r="J1654" s="32">
        <v>8</v>
      </c>
      <c r="K1654" s="32">
        <v>6</v>
      </c>
      <c r="L1654" s="32" t="s">
        <v>2</v>
      </c>
      <c r="M1654" s="32" t="s">
        <v>49</v>
      </c>
      <c r="N1654" s="32" t="s">
        <v>53</v>
      </c>
      <c r="O1654" s="32">
        <v>0</v>
      </c>
      <c r="P1654" s="32" t="s">
        <v>29</v>
      </c>
      <c r="Q1654" s="32" t="s">
        <v>0</v>
      </c>
      <c r="R1654" s="32" t="s">
        <v>46</v>
      </c>
      <c r="S1654" s="32" t="s">
        <v>53</v>
      </c>
      <c r="T1654" s="32" t="s">
        <v>49</v>
      </c>
      <c r="U1654" s="32" t="s">
        <v>40</v>
      </c>
      <c r="V1654" s="32" t="s">
        <v>35</v>
      </c>
      <c r="W1654" s="32">
        <f>SUM(_xlfn.XLOOKUP(B1654,freq!$A$2:$A$40,freq!$B$2:$B$40,0),_xlfn.XLOOKUP(C1654,freq!$A$2:$A$40,freq!$B$2:$B$40,0),_xlfn.XLOOKUP(D1654,freq!$A$2:$A$40,freq!$B$2:$B$40,0),_xlfn.XLOOKUP(E1654,freq!$A$2:$A$40,freq!$B$2:$B$40,0),_xlfn.XLOOKUP(F1654,freq!$A$2:$A$40,freq!$B$2:$B$40,0),_xlfn.XLOOKUP(G1654,freq!$A$2:$A$40,freq!$B$2:$B$40,0),_xlfn.XLOOKUP(H1654,freq!$A$2:$A$40,freq!$B$2:$B$40,0),_xlfn.XLOOKUP(I1654,freq!$A$2:$A$40,freq!$B$2:$B$40,0),_xlfn.XLOOKUP(J1654,freq!$A$2:$A$40,freq!$B$2:$B$40,0),_xlfn.XLOOKUP(K1654,freq!$A$2:$A$40,freq!$B$2:$B$40,0),_xlfn.XLOOKUP(L1654,freq!$A$2:$A$40,freq!$B$2:$B$40,0),_xlfn.XLOOKUP(M1654,freq!$A$2:$A$40,freq!$B$2:$B$40,0),_xlfn.XLOOKUP(N1654,freq!$A$2:$A$40,freq!$B$2:$B$40,0),_xlfn.XLOOKUP(O1654,freq!$A$2:$A$40,freq!$B$2:$B$40,0),_xlfn.XLOOKUP(P1654,freq!$A$2:$A$40,freq!$B$2:$B$40,0),_xlfn.XLOOKUP(Q1654,freq!$A$2:$A$40,freq!$B$2:$B$40,0),_xlfn.XLOOKUP(R1654,freq!$A$2:$A$40,freq!$B$2:$B$40,0),_xlfn.XLOOKUP(S1654,freq!$A$2:$A$40,freq!$B$2:$B$40,0),_xlfn.XLOOKUP(T1654,freq!$A$2:$A$40,freq!$B$2:$B$40,0),_xlfn.XLOOKUP(U1654,freq!$A$2:$A$40,freq!$B$2:$B$40,0),_xlfn.XLOOKUP(V1654,freq!$A$2:$A$40,freq!$B$2:$B$40,0))</f>
        <v>39.79</v>
      </c>
    </row>
    <row r="1655" spans="1:23" hidden="1" x14ac:dyDescent="0.35">
      <c r="A1655" s="32" t="s">
        <v>278</v>
      </c>
      <c r="B1655" s="32" t="s">
        <v>4</v>
      </c>
      <c r="C1655" s="32" t="s">
        <v>30</v>
      </c>
      <c r="D1655" s="32" t="s">
        <v>49</v>
      </c>
      <c r="E1655" s="32" t="s">
        <v>49</v>
      </c>
      <c r="F1655" s="32">
        <v>4</v>
      </c>
      <c r="G1655" s="32" t="s">
        <v>30</v>
      </c>
      <c r="H1655" s="32" t="s">
        <v>37</v>
      </c>
      <c r="I1655" s="32" t="s">
        <v>35</v>
      </c>
      <c r="J1655" s="32" t="s">
        <v>41</v>
      </c>
      <c r="K1655" s="32" t="s">
        <v>32</v>
      </c>
      <c r="L1655" s="32" t="s">
        <v>46</v>
      </c>
      <c r="M1655" s="32" t="s">
        <v>28</v>
      </c>
      <c r="N1655" s="32" t="s">
        <v>30</v>
      </c>
      <c r="O1655" s="32">
        <v>9</v>
      </c>
      <c r="P1655" s="32" t="s">
        <v>3</v>
      </c>
      <c r="Q1655" s="32" t="s">
        <v>40</v>
      </c>
      <c r="R1655" s="32">
        <v>9</v>
      </c>
      <c r="S1655" s="32" t="s">
        <v>50</v>
      </c>
      <c r="T1655" s="32" t="s">
        <v>49</v>
      </c>
      <c r="U1655" s="32" t="s">
        <v>41</v>
      </c>
      <c r="V1655" s="32">
        <v>4</v>
      </c>
      <c r="W1655" s="32">
        <f>SUM(_xlfn.XLOOKUP(B1655,freq!$A$2:$A$40,freq!$B$2:$B$40,0),_xlfn.XLOOKUP(C1655,freq!$A$2:$A$40,freq!$B$2:$B$40,0),_xlfn.XLOOKUP(D1655,freq!$A$2:$A$40,freq!$B$2:$B$40,0),_xlfn.XLOOKUP(E1655,freq!$A$2:$A$40,freq!$B$2:$B$40,0),_xlfn.XLOOKUP(F1655,freq!$A$2:$A$40,freq!$B$2:$B$40,0),_xlfn.XLOOKUP(G1655,freq!$A$2:$A$40,freq!$B$2:$B$40,0),_xlfn.XLOOKUP(H1655,freq!$A$2:$A$40,freq!$B$2:$B$40,0),_xlfn.XLOOKUP(I1655,freq!$A$2:$A$40,freq!$B$2:$B$40,0),_xlfn.XLOOKUP(J1655,freq!$A$2:$A$40,freq!$B$2:$B$40,0),_xlfn.XLOOKUP(K1655,freq!$A$2:$A$40,freq!$B$2:$B$40,0),_xlfn.XLOOKUP(L1655,freq!$A$2:$A$40,freq!$B$2:$B$40,0),_xlfn.XLOOKUP(M1655,freq!$A$2:$A$40,freq!$B$2:$B$40,0),_xlfn.XLOOKUP(N1655,freq!$A$2:$A$40,freq!$B$2:$B$40,0),_xlfn.XLOOKUP(O1655,freq!$A$2:$A$40,freq!$B$2:$B$40,0),_xlfn.XLOOKUP(P1655,freq!$A$2:$A$40,freq!$B$2:$B$40,0),_xlfn.XLOOKUP(Q1655,freq!$A$2:$A$40,freq!$B$2:$B$40,0),_xlfn.XLOOKUP(R1655,freq!$A$2:$A$40,freq!$B$2:$B$40,0),_xlfn.XLOOKUP(S1655,freq!$A$2:$A$40,freq!$B$2:$B$40,0),_xlfn.XLOOKUP(T1655,freq!$A$2:$A$40,freq!$B$2:$B$40,0),_xlfn.XLOOKUP(U1655,freq!$A$2:$A$40,freq!$B$2:$B$40,0),_xlfn.XLOOKUP(V1655,freq!$A$2:$A$40,freq!$B$2:$B$40,0))</f>
        <v>39.739999999999995</v>
      </c>
    </row>
    <row r="1656" spans="1:23" hidden="1" x14ac:dyDescent="0.35">
      <c r="A1656" s="32" t="s">
        <v>55</v>
      </c>
      <c r="B1656" s="32" t="s">
        <v>32</v>
      </c>
      <c r="C1656" s="32" t="s">
        <v>50</v>
      </c>
      <c r="D1656" s="32" t="s">
        <v>58</v>
      </c>
      <c r="E1656" s="32" t="s">
        <v>44</v>
      </c>
      <c r="F1656" s="32">
        <v>0</v>
      </c>
      <c r="G1656" s="32" t="s">
        <v>3</v>
      </c>
      <c r="H1656" s="32">
        <v>1</v>
      </c>
      <c r="I1656" s="32">
        <v>5</v>
      </c>
      <c r="J1656" s="32">
        <v>9</v>
      </c>
      <c r="K1656" s="32" t="s">
        <v>33</v>
      </c>
      <c r="L1656" s="32" t="s">
        <v>46</v>
      </c>
      <c r="M1656" s="32" t="s">
        <v>59</v>
      </c>
      <c r="N1656" s="32" t="s">
        <v>0</v>
      </c>
      <c r="O1656" s="32" t="s">
        <v>28</v>
      </c>
      <c r="P1656" s="32" t="s">
        <v>3</v>
      </c>
      <c r="Q1656" s="32" t="s">
        <v>53</v>
      </c>
      <c r="R1656" s="32" t="s">
        <v>34</v>
      </c>
      <c r="S1656" s="32" t="s">
        <v>0</v>
      </c>
      <c r="T1656" s="32">
        <v>2</v>
      </c>
      <c r="U1656" s="32">
        <v>5</v>
      </c>
      <c r="V1656" s="32" t="s">
        <v>2</v>
      </c>
      <c r="W1656" s="32">
        <f>SUM(_xlfn.XLOOKUP(B1656,freq!$A$2:$A$40,freq!$B$2:$B$40,0),_xlfn.XLOOKUP(C1656,freq!$A$2:$A$40,freq!$B$2:$B$40,0),_xlfn.XLOOKUP(D1656,freq!$A$2:$A$40,freq!$B$2:$B$40,0),_xlfn.XLOOKUP(E1656,freq!$A$2:$A$40,freq!$B$2:$B$40,0),_xlfn.XLOOKUP(F1656,freq!$A$2:$A$40,freq!$B$2:$B$40,0),_xlfn.XLOOKUP(G1656,freq!$A$2:$A$40,freq!$B$2:$B$40,0),_xlfn.XLOOKUP(H1656,freq!$A$2:$A$40,freq!$B$2:$B$40,0),_xlfn.XLOOKUP(I1656,freq!$A$2:$A$40,freq!$B$2:$B$40,0),_xlfn.XLOOKUP(J1656,freq!$A$2:$A$40,freq!$B$2:$B$40,0),_xlfn.XLOOKUP(K1656,freq!$A$2:$A$40,freq!$B$2:$B$40,0),_xlfn.XLOOKUP(L1656,freq!$A$2:$A$40,freq!$B$2:$B$40,0),_xlfn.XLOOKUP(M1656,freq!$A$2:$A$40,freq!$B$2:$B$40,0),_xlfn.XLOOKUP(N1656,freq!$A$2:$A$40,freq!$B$2:$B$40,0),_xlfn.XLOOKUP(O1656,freq!$A$2:$A$40,freq!$B$2:$B$40,0),_xlfn.XLOOKUP(P1656,freq!$A$2:$A$40,freq!$B$2:$B$40,0),_xlfn.XLOOKUP(Q1656,freq!$A$2:$A$40,freq!$B$2:$B$40,0),_xlfn.XLOOKUP(R1656,freq!$A$2:$A$40,freq!$B$2:$B$40,0),_xlfn.XLOOKUP(S1656,freq!$A$2:$A$40,freq!$B$2:$B$40,0),_xlfn.XLOOKUP(T1656,freq!$A$2:$A$40,freq!$B$2:$B$40,0),_xlfn.XLOOKUP(U1656,freq!$A$2:$A$40,freq!$B$2:$B$40,0),_xlfn.XLOOKUP(V1656,freq!$A$2:$A$40,freq!$B$2:$B$40,0))</f>
        <v>39.690000000000005</v>
      </c>
    </row>
    <row r="1657" spans="1:23" hidden="1" x14ac:dyDescent="0.35">
      <c r="A1657" s="32" t="s">
        <v>336</v>
      </c>
      <c r="B1657" s="32" t="s">
        <v>50</v>
      </c>
      <c r="C1657" s="32" t="s">
        <v>34</v>
      </c>
      <c r="D1657" s="32" t="s">
        <v>37</v>
      </c>
      <c r="E1657" s="32" t="s">
        <v>33</v>
      </c>
      <c r="F1657" s="32" t="s">
        <v>42</v>
      </c>
      <c r="G1657" s="32">
        <v>0</v>
      </c>
      <c r="H1657" s="32" t="s">
        <v>59</v>
      </c>
      <c r="I1657" s="32" t="s">
        <v>36</v>
      </c>
      <c r="J1657" s="32">
        <v>7</v>
      </c>
      <c r="K1657" s="32" t="s">
        <v>34</v>
      </c>
      <c r="L1657" s="32" t="s">
        <v>49</v>
      </c>
      <c r="M1657" s="32">
        <v>4</v>
      </c>
      <c r="N1657" s="32" t="s">
        <v>38</v>
      </c>
      <c r="O1657" s="32" t="s">
        <v>58</v>
      </c>
      <c r="P1657" s="32" t="s">
        <v>2</v>
      </c>
      <c r="Q1657" s="32" t="s">
        <v>59</v>
      </c>
      <c r="R1657" s="32" t="s">
        <v>41</v>
      </c>
      <c r="S1657" s="32">
        <v>7</v>
      </c>
      <c r="T1657" s="32" t="s">
        <v>31</v>
      </c>
      <c r="U1657" s="32">
        <v>0</v>
      </c>
      <c r="V1657" s="32" t="s">
        <v>49</v>
      </c>
      <c r="W1657" s="32">
        <f>SUM(_xlfn.XLOOKUP(B1657,freq!$A$2:$A$40,freq!$B$2:$B$40,0),_xlfn.XLOOKUP(C1657,freq!$A$2:$A$40,freq!$B$2:$B$40,0),_xlfn.XLOOKUP(D1657,freq!$A$2:$A$40,freq!$B$2:$B$40,0),_xlfn.XLOOKUP(E1657,freq!$A$2:$A$40,freq!$B$2:$B$40,0),_xlfn.XLOOKUP(F1657,freq!$A$2:$A$40,freq!$B$2:$B$40,0),_xlfn.XLOOKUP(G1657,freq!$A$2:$A$40,freq!$B$2:$B$40,0),_xlfn.XLOOKUP(H1657,freq!$A$2:$A$40,freq!$B$2:$B$40,0),_xlfn.XLOOKUP(I1657,freq!$A$2:$A$40,freq!$B$2:$B$40,0),_xlfn.XLOOKUP(J1657,freq!$A$2:$A$40,freq!$B$2:$B$40,0),_xlfn.XLOOKUP(K1657,freq!$A$2:$A$40,freq!$B$2:$B$40,0),_xlfn.XLOOKUP(L1657,freq!$A$2:$A$40,freq!$B$2:$B$40,0),_xlfn.XLOOKUP(M1657,freq!$A$2:$A$40,freq!$B$2:$B$40,0),_xlfn.XLOOKUP(N1657,freq!$A$2:$A$40,freq!$B$2:$B$40,0),_xlfn.XLOOKUP(O1657,freq!$A$2:$A$40,freq!$B$2:$B$40,0),_xlfn.XLOOKUP(P1657,freq!$A$2:$A$40,freq!$B$2:$B$40,0),_xlfn.XLOOKUP(Q1657,freq!$A$2:$A$40,freq!$B$2:$B$40,0),_xlfn.XLOOKUP(R1657,freq!$A$2:$A$40,freq!$B$2:$B$40,0),_xlfn.XLOOKUP(S1657,freq!$A$2:$A$40,freq!$B$2:$B$40,0),_xlfn.XLOOKUP(T1657,freq!$A$2:$A$40,freq!$B$2:$B$40,0),_xlfn.XLOOKUP(U1657,freq!$A$2:$A$40,freq!$B$2:$B$40,0),_xlfn.XLOOKUP(V1657,freq!$A$2:$A$40,freq!$B$2:$B$40,0))</f>
        <v>39.65</v>
      </c>
    </row>
    <row r="1658" spans="1:23" hidden="1" x14ac:dyDescent="0.35">
      <c r="A1658" s="32" t="s">
        <v>337</v>
      </c>
      <c r="B1658" s="32" t="s">
        <v>38</v>
      </c>
      <c r="C1658" s="32" t="s">
        <v>58</v>
      </c>
      <c r="D1658" s="32">
        <v>5</v>
      </c>
      <c r="E1658" s="32" t="s">
        <v>2</v>
      </c>
      <c r="F1658" s="32" t="s">
        <v>32</v>
      </c>
      <c r="G1658" s="32" t="s">
        <v>59</v>
      </c>
      <c r="H1658" s="32" t="s">
        <v>42</v>
      </c>
      <c r="I1658" s="32">
        <v>6</v>
      </c>
      <c r="J1658" s="32">
        <v>2</v>
      </c>
      <c r="K1658" s="32" t="s">
        <v>36</v>
      </c>
      <c r="L1658" s="32">
        <v>6</v>
      </c>
      <c r="M1658" s="32">
        <v>8</v>
      </c>
      <c r="N1658" s="32" t="s">
        <v>35</v>
      </c>
      <c r="O1658" s="32" t="s">
        <v>38</v>
      </c>
      <c r="P1658" s="32" t="s">
        <v>59</v>
      </c>
      <c r="Q1658" s="32">
        <v>6</v>
      </c>
      <c r="R1658" s="32" t="s">
        <v>56</v>
      </c>
      <c r="S1658" s="32" t="s">
        <v>41</v>
      </c>
      <c r="T1658" s="32" t="s">
        <v>50</v>
      </c>
      <c r="U1658" s="32">
        <v>7</v>
      </c>
      <c r="V1658" s="32" t="s">
        <v>58</v>
      </c>
      <c r="W1658" s="32">
        <f>SUM(_xlfn.XLOOKUP(B1658,freq!$A$2:$A$40,freq!$B$2:$B$40,0),_xlfn.XLOOKUP(C1658,freq!$A$2:$A$40,freq!$B$2:$B$40,0),_xlfn.XLOOKUP(D1658,freq!$A$2:$A$40,freq!$B$2:$B$40,0),_xlfn.XLOOKUP(E1658,freq!$A$2:$A$40,freq!$B$2:$B$40,0),_xlfn.XLOOKUP(F1658,freq!$A$2:$A$40,freq!$B$2:$B$40,0),_xlfn.XLOOKUP(G1658,freq!$A$2:$A$40,freq!$B$2:$B$40,0),_xlfn.XLOOKUP(H1658,freq!$A$2:$A$40,freq!$B$2:$B$40,0),_xlfn.XLOOKUP(I1658,freq!$A$2:$A$40,freq!$B$2:$B$40,0),_xlfn.XLOOKUP(J1658,freq!$A$2:$A$40,freq!$B$2:$B$40,0),_xlfn.XLOOKUP(K1658,freq!$A$2:$A$40,freq!$B$2:$B$40,0),_xlfn.XLOOKUP(L1658,freq!$A$2:$A$40,freq!$B$2:$B$40,0),_xlfn.XLOOKUP(M1658,freq!$A$2:$A$40,freq!$B$2:$B$40,0),_xlfn.XLOOKUP(N1658,freq!$A$2:$A$40,freq!$B$2:$B$40,0),_xlfn.XLOOKUP(O1658,freq!$A$2:$A$40,freq!$B$2:$B$40,0),_xlfn.XLOOKUP(P1658,freq!$A$2:$A$40,freq!$B$2:$B$40,0),_xlfn.XLOOKUP(Q1658,freq!$A$2:$A$40,freq!$B$2:$B$40,0),_xlfn.XLOOKUP(R1658,freq!$A$2:$A$40,freq!$B$2:$B$40,0),_xlfn.XLOOKUP(S1658,freq!$A$2:$A$40,freq!$B$2:$B$40,0),_xlfn.XLOOKUP(T1658,freq!$A$2:$A$40,freq!$B$2:$B$40,0),_xlfn.XLOOKUP(U1658,freq!$A$2:$A$40,freq!$B$2:$B$40,0),_xlfn.XLOOKUP(V1658,freq!$A$2:$A$40,freq!$B$2:$B$40,0))</f>
        <v>39.61999999999999</v>
      </c>
    </row>
    <row r="1659" spans="1:23" hidden="1" x14ac:dyDescent="0.35">
      <c r="A1659" s="32" t="s">
        <v>1677</v>
      </c>
      <c r="B1659" s="32" t="s">
        <v>34</v>
      </c>
      <c r="C1659" s="32" t="s">
        <v>43</v>
      </c>
      <c r="D1659" s="32">
        <v>3</v>
      </c>
      <c r="E1659" s="32" t="s">
        <v>45</v>
      </c>
      <c r="F1659" s="32" t="s">
        <v>40</v>
      </c>
      <c r="G1659" s="32" t="s">
        <v>2</v>
      </c>
      <c r="H1659" s="32" t="s">
        <v>36</v>
      </c>
      <c r="I1659" s="32" t="s">
        <v>42</v>
      </c>
      <c r="J1659" s="32">
        <v>3</v>
      </c>
      <c r="K1659" s="32" t="s">
        <v>41</v>
      </c>
      <c r="L1659" s="32" t="s">
        <v>50</v>
      </c>
      <c r="M1659" s="32" t="s">
        <v>31</v>
      </c>
      <c r="N1659" s="32" t="s">
        <v>58</v>
      </c>
      <c r="O1659" s="32" t="s">
        <v>32</v>
      </c>
      <c r="P1659" s="32">
        <v>2</v>
      </c>
      <c r="Q1659" s="32" t="s">
        <v>40</v>
      </c>
      <c r="R1659" s="32" t="s">
        <v>40</v>
      </c>
      <c r="S1659" s="32">
        <v>7</v>
      </c>
      <c r="T1659" s="32" t="s">
        <v>29</v>
      </c>
      <c r="U1659" s="32" t="s">
        <v>53</v>
      </c>
      <c r="V1659" s="32" t="s">
        <v>43</v>
      </c>
      <c r="W1659" s="32">
        <f>SUM(_xlfn.XLOOKUP(B1659,freq!$A$2:$A$40,freq!$B$2:$B$40,0),_xlfn.XLOOKUP(C1659,freq!$A$2:$A$40,freq!$B$2:$B$40,0),_xlfn.XLOOKUP(D1659,freq!$A$2:$A$40,freq!$B$2:$B$40,0),_xlfn.XLOOKUP(E1659,freq!$A$2:$A$40,freq!$B$2:$B$40,0),_xlfn.XLOOKUP(F1659,freq!$A$2:$A$40,freq!$B$2:$B$40,0),_xlfn.XLOOKUP(G1659,freq!$A$2:$A$40,freq!$B$2:$B$40,0),_xlfn.XLOOKUP(H1659,freq!$A$2:$A$40,freq!$B$2:$B$40,0),_xlfn.XLOOKUP(I1659,freq!$A$2:$A$40,freq!$B$2:$B$40,0),_xlfn.XLOOKUP(J1659,freq!$A$2:$A$40,freq!$B$2:$B$40,0),_xlfn.XLOOKUP(K1659,freq!$A$2:$A$40,freq!$B$2:$B$40,0),_xlfn.XLOOKUP(L1659,freq!$A$2:$A$40,freq!$B$2:$B$40,0),_xlfn.XLOOKUP(M1659,freq!$A$2:$A$40,freq!$B$2:$B$40,0),_xlfn.XLOOKUP(N1659,freq!$A$2:$A$40,freq!$B$2:$B$40,0),_xlfn.XLOOKUP(O1659,freq!$A$2:$A$40,freq!$B$2:$B$40,0),_xlfn.XLOOKUP(P1659,freq!$A$2:$A$40,freq!$B$2:$B$40,0),_xlfn.XLOOKUP(Q1659,freq!$A$2:$A$40,freq!$B$2:$B$40,0),_xlfn.XLOOKUP(R1659,freq!$A$2:$A$40,freq!$B$2:$B$40,0),_xlfn.XLOOKUP(S1659,freq!$A$2:$A$40,freq!$B$2:$B$40,0),_xlfn.XLOOKUP(T1659,freq!$A$2:$A$40,freq!$B$2:$B$40,0),_xlfn.XLOOKUP(U1659,freq!$A$2:$A$40,freq!$B$2:$B$40,0),_xlfn.XLOOKUP(V1659,freq!$A$2:$A$40,freq!$B$2:$B$40,0))</f>
        <v>39.6</v>
      </c>
    </row>
    <row r="1660" spans="1:23" hidden="1" x14ac:dyDescent="0.35">
      <c r="A1660" s="32" t="s">
        <v>1888</v>
      </c>
      <c r="B1660" s="32" t="s">
        <v>38</v>
      </c>
      <c r="C1660" s="32">
        <v>3</v>
      </c>
      <c r="D1660" s="32" t="s">
        <v>58</v>
      </c>
      <c r="E1660" s="32" t="s">
        <v>43</v>
      </c>
      <c r="F1660" s="32" t="s">
        <v>38</v>
      </c>
      <c r="G1660" s="32" t="s">
        <v>38</v>
      </c>
      <c r="H1660" s="32" t="s">
        <v>36</v>
      </c>
      <c r="I1660" s="32" t="s">
        <v>49</v>
      </c>
      <c r="J1660" s="32" t="s">
        <v>50</v>
      </c>
      <c r="K1660" s="32" t="s">
        <v>48</v>
      </c>
      <c r="L1660" s="32" t="s">
        <v>29</v>
      </c>
      <c r="M1660" s="32">
        <v>6</v>
      </c>
      <c r="N1660" s="32">
        <v>1</v>
      </c>
      <c r="O1660" s="32" t="s">
        <v>37</v>
      </c>
      <c r="P1660" s="32" t="s">
        <v>31</v>
      </c>
      <c r="Q1660" s="32">
        <v>0</v>
      </c>
      <c r="R1660" s="32" t="s">
        <v>43</v>
      </c>
      <c r="S1660" s="32">
        <v>8</v>
      </c>
      <c r="T1660" s="32" t="s">
        <v>37</v>
      </c>
      <c r="U1660" s="32" t="s">
        <v>42</v>
      </c>
      <c r="V1660" s="32">
        <v>4</v>
      </c>
      <c r="W1660" s="32">
        <f>SUM(_xlfn.XLOOKUP(B1660,freq!$A$2:$A$40,freq!$B$2:$B$40,0),_xlfn.XLOOKUP(C1660,freq!$A$2:$A$40,freq!$B$2:$B$40,0),_xlfn.XLOOKUP(D1660,freq!$A$2:$A$40,freq!$B$2:$B$40,0),_xlfn.XLOOKUP(E1660,freq!$A$2:$A$40,freq!$B$2:$B$40,0),_xlfn.XLOOKUP(F1660,freq!$A$2:$A$40,freq!$B$2:$B$40,0),_xlfn.XLOOKUP(G1660,freq!$A$2:$A$40,freq!$B$2:$B$40,0),_xlfn.XLOOKUP(H1660,freq!$A$2:$A$40,freq!$B$2:$B$40,0),_xlfn.XLOOKUP(I1660,freq!$A$2:$A$40,freq!$B$2:$B$40,0),_xlfn.XLOOKUP(J1660,freq!$A$2:$A$40,freq!$B$2:$B$40,0),_xlfn.XLOOKUP(K1660,freq!$A$2:$A$40,freq!$B$2:$B$40,0),_xlfn.XLOOKUP(L1660,freq!$A$2:$A$40,freq!$B$2:$B$40,0),_xlfn.XLOOKUP(M1660,freq!$A$2:$A$40,freq!$B$2:$B$40,0),_xlfn.XLOOKUP(N1660,freq!$A$2:$A$40,freq!$B$2:$B$40,0),_xlfn.XLOOKUP(O1660,freq!$A$2:$A$40,freq!$B$2:$B$40,0),_xlfn.XLOOKUP(P1660,freq!$A$2:$A$40,freq!$B$2:$B$40,0),_xlfn.XLOOKUP(Q1660,freq!$A$2:$A$40,freq!$B$2:$B$40,0),_xlfn.XLOOKUP(R1660,freq!$A$2:$A$40,freq!$B$2:$B$40,0),_xlfn.XLOOKUP(S1660,freq!$A$2:$A$40,freq!$B$2:$B$40,0),_xlfn.XLOOKUP(T1660,freq!$A$2:$A$40,freq!$B$2:$B$40,0),_xlfn.XLOOKUP(U1660,freq!$A$2:$A$40,freq!$B$2:$B$40,0),_xlfn.XLOOKUP(V1660,freq!$A$2:$A$40,freq!$B$2:$B$40,0))</f>
        <v>39.58</v>
      </c>
    </row>
    <row r="1661" spans="1:23" hidden="1" x14ac:dyDescent="0.35">
      <c r="A1661" s="32" t="s">
        <v>1308</v>
      </c>
      <c r="B1661" s="32">
        <v>1</v>
      </c>
      <c r="C1661" s="32" t="s">
        <v>48</v>
      </c>
      <c r="D1661" s="32" t="s">
        <v>42</v>
      </c>
      <c r="E1661" s="32" t="s">
        <v>37</v>
      </c>
      <c r="F1661" s="32" t="s">
        <v>59</v>
      </c>
      <c r="G1661" s="32" t="s">
        <v>33</v>
      </c>
      <c r="H1661" s="32" t="s">
        <v>34</v>
      </c>
      <c r="I1661" s="32">
        <v>2</v>
      </c>
      <c r="J1661" s="32" t="s">
        <v>59</v>
      </c>
      <c r="K1661" s="32">
        <v>1</v>
      </c>
      <c r="L1661" s="32">
        <v>5</v>
      </c>
      <c r="M1661" s="32" t="s">
        <v>32</v>
      </c>
      <c r="N1661" s="32" t="s">
        <v>4</v>
      </c>
      <c r="O1661" s="32" t="s">
        <v>3</v>
      </c>
      <c r="P1661" s="32" t="s">
        <v>56</v>
      </c>
      <c r="Q1661" s="32">
        <v>7</v>
      </c>
      <c r="R1661" s="32" t="s">
        <v>29</v>
      </c>
      <c r="S1661" s="32">
        <v>7</v>
      </c>
      <c r="T1661" s="32">
        <v>0</v>
      </c>
      <c r="U1661" s="32">
        <v>7</v>
      </c>
      <c r="V1661" s="32">
        <v>5</v>
      </c>
      <c r="W1661" s="32">
        <f>SUM(_xlfn.XLOOKUP(B1661,freq!$A$2:$A$40,freq!$B$2:$B$40,0),_xlfn.XLOOKUP(C1661,freq!$A$2:$A$40,freq!$B$2:$B$40,0),_xlfn.XLOOKUP(D1661,freq!$A$2:$A$40,freq!$B$2:$B$40,0),_xlfn.XLOOKUP(E1661,freq!$A$2:$A$40,freq!$B$2:$B$40,0),_xlfn.XLOOKUP(F1661,freq!$A$2:$A$40,freq!$B$2:$B$40,0),_xlfn.XLOOKUP(G1661,freq!$A$2:$A$40,freq!$B$2:$B$40,0),_xlfn.XLOOKUP(H1661,freq!$A$2:$A$40,freq!$B$2:$B$40,0),_xlfn.XLOOKUP(I1661,freq!$A$2:$A$40,freq!$B$2:$B$40,0),_xlfn.XLOOKUP(J1661,freq!$A$2:$A$40,freq!$B$2:$B$40,0),_xlfn.XLOOKUP(K1661,freq!$A$2:$A$40,freq!$B$2:$B$40,0),_xlfn.XLOOKUP(L1661,freq!$A$2:$A$40,freq!$B$2:$B$40,0),_xlfn.XLOOKUP(M1661,freq!$A$2:$A$40,freq!$B$2:$B$40,0),_xlfn.XLOOKUP(N1661,freq!$A$2:$A$40,freq!$B$2:$B$40,0),_xlfn.XLOOKUP(O1661,freq!$A$2:$A$40,freq!$B$2:$B$40,0),_xlfn.XLOOKUP(P1661,freq!$A$2:$A$40,freq!$B$2:$B$40,0),_xlfn.XLOOKUP(Q1661,freq!$A$2:$A$40,freq!$B$2:$B$40,0),_xlfn.XLOOKUP(R1661,freq!$A$2:$A$40,freq!$B$2:$B$40,0),_xlfn.XLOOKUP(S1661,freq!$A$2:$A$40,freq!$B$2:$B$40,0),_xlfn.XLOOKUP(T1661,freq!$A$2:$A$40,freq!$B$2:$B$40,0),_xlfn.XLOOKUP(U1661,freq!$A$2:$A$40,freq!$B$2:$B$40,0),_xlfn.XLOOKUP(V1661,freq!$A$2:$A$40,freq!$B$2:$B$40,0))</f>
        <v>39.57</v>
      </c>
    </row>
    <row r="1662" spans="1:23" hidden="1" x14ac:dyDescent="0.35">
      <c r="A1662" s="32" t="s">
        <v>311</v>
      </c>
      <c r="B1662" s="32" t="s">
        <v>33</v>
      </c>
      <c r="C1662" s="32" t="s">
        <v>28</v>
      </c>
      <c r="D1662" s="32">
        <v>1</v>
      </c>
      <c r="E1662" s="32" t="s">
        <v>32</v>
      </c>
      <c r="F1662" s="32" t="s">
        <v>3</v>
      </c>
      <c r="G1662" s="32" t="s">
        <v>58</v>
      </c>
      <c r="H1662" s="32">
        <v>1</v>
      </c>
      <c r="I1662" s="32">
        <v>3</v>
      </c>
      <c r="J1662" s="32" t="s">
        <v>40</v>
      </c>
      <c r="K1662" s="32">
        <v>6</v>
      </c>
      <c r="L1662" s="32" t="s">
        <v>58</v>
      </c>
      <c r="M1662" s="32" t="s">
        <v>2</v>
      </c>
      <c r="N1662" s="32" t="s">
        <v>38</v>
      </c>
      <c r="O1662" s="32" t="s">
        <v>4</v>
      </c>
      <c r="P1662" s="32" t="s">
        <v>43</v>
      </c>
      <c r="Q1662" s="32" t="s">
        <v>1</v>
      </c>
      <c r="R1662" s="32" t="s">
        <v>36</v>
      </c>
      <c r="S1662" s="32" t="s">
        <v>28</v>
      </c>
      <c r="T1662" s="32" t="s">
        <v>50</v>
      </c>
      <c r="U1662" s="32" t="s">
        <v>49</v>
      </c>
      <c r="V1662" s="32">
        <v>6</v>
      </c>
      <c r="W1662" s="32">
        <f>SUM(_xlfn.XLOOKUP(B1662,freq!$A$2:$A$40,freq!$B$2:$B$40,0),_xlfn.XLOOKUP(C1662,freq!$A$2:$A$40,freq!$B$2:$B$40,0),_xlfn.XLOOKUP(D1662,freq!$A$2:$A$40,freq!$B$2:$B$40,0),_xlfn.XLOOKUP(E1662,freq!$A$2:$A$40,freq!$B$2:$B$40,0),_xlfn.XLOOKUP(F1662,freq!$A$2:$A$40,freq!$B$2:$B$40,0),_xlfn.XLOOKUP(G1662,freq!$A$2:$A$40,freq!$B$2:$B$40,0),_xlfn.XLOOKUP(H1662,freq!$A$2:$A$40,freq!$B$2:$B$40,0),_xlfn.XLOOKUP(I1662,freq!$A$2:$A$40,freq!$B$2:$B$40,0),_xlfn.XLOOKUP(J1662,freq!$A$2:$A$40,freq!$B$2:$B$40,0),_xlfn.XLOOKUP(K1662,freq!$A$2:$A$40,freq!$B$2:$B$40,0),_xlfn.XLOOKUP(L1662,freq!$A$2:$A$40,freq!$B$2:$B$40,0),_xlfn.XLOOKUP(M1662,freq!$A$2:$A$40,freq!$B$2:$B$40,0),_xlfn.XLOOKUP(N1662,freq!$A$2:$A$40,freq!$B$2:$B$40,0),_xlfn.XLOOKUP(O1662,freq!$A$2:$A$40,freq!$B$2:$B$40,0),_xlfn.XLOOKUP(P1662,freq!$A$2:$A$40,freq!$B$2:$B$40,0),_xlfn.XLOOKUP(Q1662,freq!$A$2:$A$40,freq!$B$2:$B$40,0),_xlfn.XLOOKUP(R1662,freq!$A$2:$A$40,freq!$B$2:$B$40,0),_xlfn.XLOOKUP(S1662,freq!$A$2:$A$40,freq!$B$2:$B$40,0),_xlfn.XLOOKUP(T1662,freq!$A$2:$A$40,freq!$B$2:$B$40,0),_xlfn.XLOOKUP(U1662,freq!$A$2:$A$40,freq!$B$2:$B$40,0),_xlfn.XLOOKUP(V1662,freq!$A$2:$A$40,freq!$B$2:$B$40,0))</f>
        <v>39.559999999999995</v>
      </c>
    </row>
    <row r="1663" spans="1:23" hidden="1" x14ac:dyDescent="0.35">
      <c r="A1663" s="32" t="s">
        <v>1247</v>
      </c>
      <c r="B1663" s="32">
        <v>6</v>
      </c>
      <c r="C1663" s="32" t="s">
        <v>59</v>
      </c>
      <c r="D1663" s="32" t="s">
        <v>38</v>
      </c>
      <c r="E1663" s="32" t="s">
        <v>53</v>
      </c>
      <c r="F1663" s="32" t="s">
        <v>59</v>
      </c>
      <c r="G1663" s="32">
        <v>5</v>
      </c>
      <c r="H1663" s="32">
        <v>0</v>
      </c>
      <c r="I1663" s="32">
        <v>7</v>
      </c>
      <c r="J1663" s="32" t="s">
        <v>4</v>
      </c>
      <c r="K1663" s="32" t="s">
        <v>44</v>
      </c>
      <c r="L1663" s="32" t="s">
        <v>49</v>
      </c>
      <c r="M1663" s="32" t="s">
        <v>38</v>
      </c>
      <c r="N1663" s="32" t="s">
        <v>45</v>
      </c>
      <c r="O1663" s="32" t="s">
        <v>29</v>
      </c>
      <c r="P1663" s="32" t="s">
        <v>50</v>
      </c>
      <c r="Q1663" s="32" t="s">
        <v>53</v>
      </c>
      <c r="R1663" s="32" t="s">
        <v>28</v>
      </c>
      <c r="S1663" s="32" t="s">
        <v>33</v>
      </c>
      <c r="T1663" s="32" t="s">
        <v>40</v>
      </c>
      <c r="U1663" s="32" t="s">
        <v>50</v>
      </c>
      <c r="V1663" s="32" t="s">
        <v>48</v>
      </c>
      <c r="W1663" s="32">
        <f>SUM(_xlfn.XLOOKUP(B1663,freq!$A$2:$A$40,freq!$B$2:$B$40,0),_xlfn.XLOOKUP(C1663,freq!$A$2:$A$40,freq!$B$2:$B$40,0),_xlfn.XLOOKUP(D1663,freq!$A$2:$A$40,freq!$B$2:$B$40,0),_xlfn.XLOOKUP(E1663,freq!$A$2:$A$40,freq!$B$2:$B$40,0),_xlfn.XLOOKUP(F1663,freq!$A$2:$A$40,freq!$B$2:$B$40,0),_xlfn.XLOOKUP(G1663,freq!$A$2:$A$40,freq!$B$2:$B$40,0),_xlfn.XLOOKUP(H1663,freq!$A$2:$A$40,freq!$B$2:$B$40,0),_xlfn.XLOOKUP(I1663,freq!$A$2:$A$40,freq!$B$2:$B$40,0),_xlfn.XLOOKUP(J1663,freq!$A$2:$A$40,freq!$B$2:$B$40,0),_xlfn.XLOOKUP(K1663,freq!$A$2:$A$40,freq!$B$2:$B$40,0),_xlfn.XLOOKUP(L1663,freq!$A$2:$A$40,freq!$B$2:$B$40,0),_xlfn.XLOOKUP(M1663,freq!$A$2:$A$40,freq!$B$2:$B$40,0),_xlfn.XLOOKUP(N1663,freq!$A$2:$A$40,freq!$B$2:$B$40,0),_xlfn.XLOOKUP(O1663,freq!$A$2:$A$40,freq!$B$2:$B$40,0),_xlfn.XLOOKUP(P1663,freq!$A$2:$A$40,freq!$B$2:$B$40,0),_xlfn.XLOOKUP(Q1663,freq!$A$2:$A$40,freq!$B$2:$B$40,0),_xlfn.XLOOKUP(R1663,freq!$A$2:$A$40,freq!$B$2:$B$40,0),_xlfn.XLOOKUP(S1663,freq!$A$2:$A$40,freq!$B$2:$B$40,0),_xlfn.XLOOKUP(T1663,freq!$A$2:$A$40,freq!$B$2:$B$40,0),_xlfn.XLOOKUP(U1663,freq!$A$2:$A$40,freq!$B$2:$B$40,0),_xlfn.XLOOKUP(V1663,freq!$A$2:$A$40,freq!$B$2:$B$40,0))</f>
        <v>39.510000000000005</v>
      </c>
    </row>
    <row r="1664" spans="1:23" hidden="1" x14ac:dyDescent="0.35">
      <c r="A1664" s="32" t="s">
        <v>872</v>
      </c>
      <c r="B1664" s="32" t="s">
        <v>58</v>
      </c>
      <c r="C1664" s="32" t="s">
        <v>0</v>
      </c>
      <c r="D1664" s="32" t="s">
        <v>53</v>
      </c>
      <c r="E1664" s="32" t="s">
        <v>45</v>
      </c>
      <c r="F1664" s="32">
        <v>0</v>
      </c>
      <c r="G1664" s="32" t="s">
        <v>32</v>
      </c>
      <c r="H1664" s="32" t="s">
        <v>53</v>
      </c>
      <c r="I1664" s="32">
        <v>0</v>
      </c>
      <c r="J1664" s="32" t="s">
        <v>4</v>
      </c>
      <c r="K1664" s="32" t="s">
        <v>43</v>
      </c>
      <c r="L1664" s="32" t="s">
        <v>30</v>
      </c>
      <c r="M1664" s="32">
        <v>1</v>
      </c>
      <c r="N1664" s="32" t="s">
        <v>48</v>
      </c>
      <c r="O1664" s="32" t="s">
        <v>46</v>
      </c>
      <c r="P1664" s="32" t="s">
        <v>2</v>
      </c>
      <c r="Q1664" s="32">
        <v>6</v>
      </c>
      <c r="R1664" s="32" t="s">
        <v>41</v>
      </c>
      <c r="S1664" s="32">
        <v>7</v>
      </c>
      <c r="T1664" s="32">
        <v>3</v>
      </c>
      <c r="U1664" s="32">
        <v>8</v>
      </c>
      <c r="V1664" s="32" t="s">
        <v>42</v>
      </c>
      <c r="W1664" s="32">
        <f>SUM(_xlfn.XLOOKUP(B1664,freq!$A$2:$A$40,freq!$B$2:$B$40,0),_xlfn.XLOOKUP(C1664,freq!$A$2:$A$40,freq!$B$2:$B$40,0),_xlfn.XLOOKUP(D1664,freq!$A$2:$A$40,freq!$B$2:$B$40,0),_xlfn.XLOOKUP(E1664,freq!$A$2:$A$40,freq!$B$2:$B$40,0),_xlfn.XLOOKUP(F1664,freq!$A$2:$A$40,freq!$B$2:$B$40,0),_xlfn.XLOOKUP(G1664,freq!$A$2:$A$40,freq!$B$2:$B$40,0),_xlfn.XLOOKUP(H1664,freq!$A$2:$A$40,freq!$B$2:$B$40,0),_xlfn.XLOOKUP(I1664,freq!$A$2:$A$40,freq!$B$2:$B$40,0),_xlfn.XLOOKUP(J1664,freq!$A$2:$A$40,freq!$B$2:$B$40,0),_xlfn.XLOOKUP(K1664,freq!$A$2:$A$40,freq!$B$2:$B$40,0),_xlfn.XLOOKUP(L1664,freq!$A$2:$A$40,freq!$B$2:$B$40,0),_xlfn.XLOOKUP(M1664,freq!$A$2:$A$40,freq!$B$2:$B$40,0),_xlfn.XLOOKUP(N1664,freq!$A$2:$A$40,freq!$B$2:$B$40,0),_xlfn.XLOOKUP(O1664,freq!$A$2:$A$40,freq!$B$2:$B$40,0),_xlfn.XLOOKUP(P1664,freq!$A$2:$A$40,freq!$B$2:$B$40,0),_xlfn.XLOOKUP(Q1664,freq!$A$2:$A$40,freq!$B$2:$B$40,0),_xlfn.XLOOKUP(R1664,freq!$A$2:$A$40,freq!$B$2:$B$40,0),_xlfn.XLOOKUP(S1664,freq!$A$2:$A$40,freq!$B$2:$B$40,0),_xlfn.XLOOKUP(T1664,freq!$A$2:$A$40,freq!$B$2:$B$40,0),_xlfn.XLOOKUP(U1664,freq!$A$2:$A$40,freq!$B$2:$B$40,0),_xlfn.XLOOKUP(V1664,freq!$A$2:$A$40,freq!$B$2:$B$40,0))</f>
        <v>39.440000000000005</v>
      </c>
    </row>
    <row r="1665" spans="1:23" hidden="1" x14ac:dyDescent="0.35">
      <c r="A1665" s="32" t="s">
        <v>1529</v>
      </c>
      <c r="B1665" s="32" t="s">
        <v>46</v>
      </c>
      <c r="C1665" s="32" t="s">
        <v>3</v>
      </c>
      <c r="D1665" s="32" t="s">
        <v>3</v>
      </c>
      <c r="E1665" s="32">
        <v>4</v>
      </c>
      <c r="F1665" s="32">
        <v>9</v>
      </c>
      <c r="G1665" s="32" t="s">
        <v>49</v>
      </c>
      <c r="H1665" s="32" t="s">
        <v>46</v>
      </c>
      <c r="I1665" s="32" t="s">
        <v>0</v>
      </c>
      <c r="J1665" s="32" t="s">
        <v>2</v>
      </c>
      <c r="K1665" s="32" t="s">
        <v>58</v>
      </c>
      <c r="L1665" s="32">
        <v>1</v>
      </c>
      <c r="M1665" s="32" t="s">
        <v>56</v>
      </c>
      <c r="N1665" s="32" t="s">
        <v>40</v>
      </c>
      <c r="O1665" s="32" t="s">
        <v>58</v>
      </c>
      <c r="P1665" s="32">
        <v>2</v>
      </c>
      <c r="Q1665" s="32">
        <v>2</v>
      </c>
      <c r="R1665" s="32" t="s">
        <v>59</v>
      </c>
      <c r="S1665" s="32">
        <v>1</v>
      </c>
      <c r="T1665" s="32">
        <v>5</v>
      </c>
      <c r="U1665" s="32" t="s">
        <v>30</v>
      </c>
      <c r="V1665" s="32">
        <v>8</v>
      </c>
      <c r="W1665" s="32">
        <f>SUM(_xlfn.XLOOKUP(B1665,freq!$A$2:$A$40,freq!$B$2:$B$40,0),_xlfn.XLOOKUP(C1665,freq!$A$2:$A$40,freq!$B$2:$B$40,0),_xlfn.XLOOKUP(D1665,freq!$A$2:$A$40,freq!$B$2:$B$40,0),_xlfn.XLOOKUP(E1665,freq!$A$2:$A$40,freq!$B$2:$B$40,0),_xlfn.XLOOKUP(F1665,freq!$A$2:$A$40,freq!$B$2:$B$40,0),_xlfn.XLOOKUP(G1665,freq!$A$2:$A$40,freq!$B$2:$B$40,0),_xlfn.XLOOKUP(H1665,freq!$A$2:$A$40,freq!$B$2:$B$40,0),_xlfn.XLOOKUP(I1665,freq!$A$2:$A$40,freq!$B$2:$B$40,0),_xlfn.XLOOKUP(J1665,freq!$A$2:$A$40,freq!$B$2:$B$40,0),_xlfn.XLOOKUP(K1665,freq!$A$2:$A$40,freq!$B$2:$B$40,0),_xlfn.XLOOKUP(L1665,freq!$A$2:$A$40,freq!$B$2:$B$40,0),_xlfn.XLOOKUP(M1665,freq!$A$2:$A$40,freq!$B$2:$B$40,0),_xlfn.XLOOKUP(N1665,freq!$A$2:$A$40,freq!$B$2:$B$40,0),_xlfn.XLOOKUP(O1665,freq!$A$2:$A$40,freq!$B$2:$B$40,0),_xlfn.XLOOKUP(P1665,freq!$A$2:$A$40,freq!$B$2:$B$40,0),_xlfn.XLOOKUP(Q1665,freq!$A$2:$A$40,freq!$B$2:$B$40,0),_xlfn.XLOOKUP(R1665,freq!$A$2:$A$40,freq!$B$2:$B$40,0),_xlfn.XLOOKUP(S1665,freq!$A$2:$A$40,freq!$B$2:$B$40,0),_xlfn.XLOOKUP(T1665,freq!$A$2:$A$40,freq!$B$2:$B$40,0),_xlfn.XLOOKUP(U1665,freq!$A$2:$A$40,freq!$B$2:$B$40,0),_xlfn.XLOOKUP(V1665,freq!$A$2:$A$40,freq!$B$2:$B$40,0))</f>
        <v>39.440000000000005</v>
      </c>
    </row>
    <row r="1666" spans="1:23" hidden="1" x14ac:dyDescent="0.35">
      <c r="A1666" s="32" t="s">
        <v>543</v>
      </c>
      <c r="B1666" s="32" t="s">
        <v>2</v>
      </c>
      <c r="C1666" s="32" t="s">
        <v>50</v>
      </c>
      <c r="D1666" s="32" t="s">
        <v>43</v>
      </c>
      <c r="E1666" s="32" t="s">
        <v>42</v>
      </c>
      <c r="F1666" s="32">
        <v>9</v>
      </c>
      <c r="G1666" s="32" t="s">
        <v>56</v>
      </c>
      <c r="H1666" s="32" t="s">
        <v>58</v>
      </c>
      <c r="I1666" s="32" t="s">
        <v>1</v>
      </c>
      <c r="J1666" s="32" t="s">
        <v>40</v>
      </c>
      <c r="K1666" s="32" t="s">
        <v>2</v>
      </c>
      <c r="L1666" s="32">
        <v>5</v>
      </c>
      <c r="M1666" s="32">
        <v>9</v>
      </c>
      <c r="N1666" s="32" t="s">
        <v>49</v>
      </c>
      <c r="O1666" s="32" t="s">
        <v>58</v>
      </c>
      <c r="P1666" s="32" t="s">
        <v>58</v>
      </c>
      <c r="Q1666" s="32">
        <v>4</v>
      </c>
      <c r="R1666" s="32" t="s">
        <v>33</v>
      </c>
      <c r="S1666" s="32" t="s">
        <v>49</v>
      </c>
      <c r="T1666" s="32" t="s">
        <v>32</v>
      </c>
      <c r="U1666" s="32" t="s">
        <v>33</v>
      </c>
      <c r="V1666" s="32" t="s">
        <v>43</v>
      </c>
      <c r="W1666" s="32">
        <f>SUM(_xlfn.XLOOKUP(B1666,freq!$A$2:$A$40,freq!$B$2:$B$40,0),_xlfn.XLOOKUP(C1666,freq!$A$2:$A$40,freq!$B$2:$B$40,0),_xlfn.XLOOKUP(D1666,freq!$A$2:$A$40,freq!$B$2:$B$40,0),_xlfn.XLOOKUP(E1666,freq!$A$2:$A$40,freq!$B$2:$B$40,0),_xlfn.XLOOKUP(F1666,freq!$A$2:$A$40,freq!$B$2:$B$40,0),_xlfn.XLOOKUP(G1666,freq!$A$2:$A$40,freq!$B$2:$B$40,0),_xlfn.XLOOKUP(H1666,freq!$A$2:$A$40,freq!$B$2:$B$40,0),_xlfn.XLOOKUP(I1666,freq!$A$2:$A$40,freq!$B$2:$B$40,0),_xlfn.XLOOKUP(J1666,freq!$A$2:$A$40,freq!$B$2:$B$40,0),_xlfn.XLOOKUP(K1666,freq!$A$2:$A$40,freq!$B$2:$B$40,0),_xlfn.XLOOKUP(L1666,freq!$A$2:$A$40,freq!$B$2:$B$40,0),_xlfn.XLOOKUP(M1666,freq!$A$2:$A$40,freq!$B$2:$B$40,0),_xlfn.XLOOKUP(N1666,freq!$A$2:$A$40,freq!$B$2:$B$40,0),_xlfn.XLOOKUP(O1666,freq!$A$2:$A$40,freq!$B$2:$B$40,0),_xlfn.XLOOKUP(P1666,freq!$A$2:$A$40,freq!$B$2:$B$40,0),_xlfn.XLOOKUP(Q1666,freq!$A$2:$A$40,freq!$B$2:$B$40,0),_xlfn.XLOOKUP(R1666,freq!$A$2:$A$40,freq!$B$2:$B$40,0),_xlfn.XLOOKUP(S1666,freq!$A$2:$A$40,freq!$B$2:$B$40,0),_xlfn.XLOOKUP(T1666,freq!$A$2:$A$40,freq!$B$2:$B$40,0),_xlfn.XLOOKUP(U1666,freq!$A$2:$A$40,freq!$B$2:$B$40,0),_xlfn.XLOOKUP(V1666,freq!$A$2:$A$40,freq!$B$2:$B$40,0))</f>
        <v>39.43</v>
      </c>
    </row>
    <row r="1667" spans="1:23" hidden="1" x14ac:dyDescent="0.35">
      <c r="A1667" s="32" t="s">
        <v>230</v>
      </c>
      <c r="B1667" s="32">
        <v>1</v>
      </c>
      <c r="C1667" s="32" t="s">
        <v>49</v>
      </c>
      <c r="D1667" s="32" t="s">
        <v>34</v>
      </c>
      <c r="E1667" s="32" t="s">
        <v>30</v>
      </c>
      <c r="F1667" s="32" t="s">
        <v>30</v>
      </c>
      <c r="G1667" s="32">
        <v>7</v>
      </c>
      <c r="H1667" s="32">
        <v>2</v>
      </c>
      <c r="I1667" s="32">
        <v>2</v>
      </c>
      <c r="J1667" s="32">
        <v>4</v>
      </c>
      <c r="K1667" s="32" t="s">
        <v>35</v>
      </c>
      <c r="L1667" s="32" t="s">
        <v>45</v>
      </c>
      <c r="M1667" s="32" t="s">
        <v>40</v>
      </c>
      <c r="N1667" s="32" t="s">
        <v>40</v>
      </c>
      <c r="O1667" s="32" t="s">
        <v>34</v>
      </c>
      <c r="P1667" s="32" t="s">
        <v>49</v>
      </c>
      <c r="Q1667" s="32" t="s">
        <v>53</v>
      </c>
      <c r="R1667" s="32">
        <v>9</v>
      </c>
      <c r="S1667" s="32" t="s">
        <v>37</v>
      </c>
      <c r="T1667" s="32" t="s">
        <v>3</v>
      </c>
      <c r="U1667" s="32" t="s">
        <v>41</v>
      </c>
      <c r="V1667" s="32" t="s">
        <v>53</v>
      </c>
      <c r="W1667" s="32">
        <f>SUM(_xlfn.XLOOKUP(B1667,freq!$A$2:$A$40,freq!$B$2:$B$40,0),_xlfn.XLOOKUP(C1667,freq!$A$2:$A$40,freq!$B$2:$B$40,0),_xlfn.XLOOKUP(D1667,freq!$A$2:$A$40,freq!$B$2:$B$40,0),_xlfn.XLOOKUP(E1667,freq!$A$2:$A$40,freq!$B$2:$B$40,0),_xlfn.XLOOKUP(F1667,freq!$A$2:$A$40,freq!$B$2:$B$40,0),_xlfn.XLOOKUP(G1667,freq!$A$2:$A$40,freq!$B$2:$B$40,0),_xlfn.XLOOKUP(H1667,freq!$A$2:$A$40,freq!$B$2:$B$40,0),_xlfn.XLOOKUP(I1667,freq!$A$2:$A$40,freq!$B$2:$B$40,0),_xlfn.XLOOKUP(J1667,freq!$A$2:$A$40,freq!$B$2:$B$40,0),_xlfn.XLOOKUP(K1667,freq!$A$2:$A$40,freq!$B$2:$B$40,0),_xlfn.XLOOKUP(L1667,freq!$A$2:$A$40,freq!$B$2:$B$40,0),_xlfn.XLOOKUP(M1667,freq!$A$2:$A$40,freq!$B$2:$B$40,0),_xlfn.XLOOKUP(N1667,freq!$A$2:$A$40,freq!$B$2:$B$40,0),_xlfn.XLOOKUP(O1667,freq!$A$2:$A$40,freq!$B$2:$B$40,0),_xlfn.XLOOKUP(P1667,freq!$A$2:$A$40,freq!$B$2:$B$40,0),_xlfn.XLOOKUP(Q1667,freq!$A$2:$A$40,freq!$B$2:$B$40,0),_xlfn.XLOOKUP(R1667,freq!$A$2:$A$40,freq!$B$2:$B$40,0),_xlfn.XLOOKUP(S1667,freq!$A$2:$A$40,freq!$B$2:$B$40,0),_xlfn.XLOOKUP(T1667,freq!$A$2:$A$40,freq!$B$2:$B$40,0),_xlfn.XLOOKUP(U1667,freq!$A$2:$A$40,freq!$B$2:$B$40,0),_xlfn.XLOOKUP(V1667,freq!$A$2:$A$40,freq!$B$2:$B$40,0))</f>
        <v>39.42</v>
      </c>
    </row>
    <row r="1668" spans="1:23" hidden="1" x14ac:dyDescent="0.35">
      <c r="A1668" s="32" t="s">
        <v>1017</v>
      </c>
      <c r="B1668" s="32" t="s">
        <v>44</v>
      </c>
      <c r="C1668" s="32" t="s">
        <v>37</v>
      </c>
      <c r="D1668" s="32" t="s">
        <v>40</v>
      </c>
      <c r="E1668" s="32" t="s">
        <v>45</v>
      </c>
      <c r="F1668" s="32">
        <v>4</v>
      </c>
      <c r="G1668" s="32" t="s">
        <v>53</v>
      </c>
      <c r="H1668" s="32" t="s">
        <v>4</v>
      </c>
      <c r="I1668" s="32" t="s">
        <v>53</v>
      </c>
      <c r="J1668" s="32" t="s">
        <v>36</v>
      </c>
      <c r="K1668" s="32" t="s">
        <v>37</v>
      </c>
      <c r="L1668" s="32" t="s">
        <v>43</v>
      </c>
      <c r="M1668" s="32">
        <v>1</v>
      </c>
      <c r="N1668" s="32" t="s">
        <v>58</v>
      </c>
      <c r="O1668" s="32">
        <v>6</v>
      </c>
      <c r="P1668" s="32">
        <v>3</v>
      </c>
      <c r="Q1668" s="32" t="s">
        <v>49</v>
      </c>
      <c r="R1668" s="32" t="s">
        <v>43</v>
      </c>
      <c r="S1668" s="32" t="s">
        <v>41</v>
      </c>
      <c r="T1668" s="32">
        <v>4</v>
      </c>
      <c r="U1668" s="32" t="s">
        <v>34</v>
      </c>
      <c r="V1668" s="32" t="s">
        <v>53</v>
      </c>
      <c r="W1668" s="32">
        <f>SUM(_xlfn.XLOOKUP(B1668,freq!$A$2:$A$40,freq!$B$2:$B$40,0),_xlfn.XLOOKUP(C1668,freq!$A$2:$A$40,freq!$B$2:$B$40,0),_xlfn.XLOOKUP(D1668,freq!$A$2:$A$40,freq!$B$2:$B$40,0),_xlfn.XLOOKUP(E1668,freq!$A$2:$A$40,freq!$B$2:$B$40,0),_xlfn.XLOOKUP(F1668,freq!$A$2:$A$40,freq!$B$2:$B$40,0),_xlfn.XLOOKUP(G1668,freq!$A$2:$A$40,freq!$B$2:$B$40,0),_xlfn.XLOOKUP(H1668,freq!$A$2:$A$40,freq!$B$2:$B$40,0),_xlfn.XLOOKUP(I1668,freq!$A$2:$A$40,freq!$B$2:$B$40,0),_xlfn.XLOOKUP(J1668,freq!$A$2:$A$40,freq!$B$2:$B$40,0),_xlfn.XLOOKUP(K1668,freq!$A$2:$A$40,freq!$B$2:$B$40,0),_xlfn.XLOOKUP(L1668,freq!$A$2:$A$40,freq!$B$2:$B$40,0),_xlfn.XLOOKUP(M1668,freq!$A$2:$A$40,freq!$B$2:$B$40,0),_xlfn.XLOOKUP(N1668,freq!$A$2:$A$40,freq!$B$2:$B$40,0),_xlfn.XLOOKUP(O1668,freq!$A$2:$A$40,freq!$B$2:$B$40,0),_xlfn.XLOOKUP(P1668,freq!$A$2:$A$40,freq!$B$2:$B$40,0),_xlfn.XLOOKUP(Q1668,freq!$A$2:$A$40,freq!$B$2:$B$40,0),_xlfn.XLOOKUP(R1668,freq!$A$2:$A$40,freq!$B$2:$B$40,0),_xlfn.XLOOKUP(S1668,freq!$A$2:$A$40,freq!$B$2:$B$40,0),_xlfn.XLOOKUP(T1668,freq!$A$2:$A$40,freq!$B$2:$B$40,0),_xlfn.XLOOKUP(U1668,freq!$A$2:$A$40,freq!$B$2:$B$40,0),_xlfn.XLOOKUP(V1668,freq!$A$2:$A$40,freq!$B$2:$B$40,0))</f>
        <v>39.419999999999995</v>
      </c>
    </row>
    <row r="1669" spans="1:23" hidden="1" x14ac:dyDescent="0.35">
      <c r="A1669" s="32" t="s">
        <v>235</v>
      </c>
      <c r="B1669" s="32" t="s">
        <v>43</v>
      </c>
      <c r="C1669" s="32" t="s">
        <v>49</v>
      </c>
      <c r="D1669" s="32" t="s">
        <v>56</v>
      </c>
      <c r="E1669" s="32" t="s">
        <v>0</v>
      </c>
      <c r="F1669" s="32" t="s">
        <v>35</v>
      </c>
      <c r="G1669" s="32" t="s">
        <v>1</v>
      </c>
      <c r="H1669" s="32">
        <v>6</v>
      </c>
      <c r="I1669" s="32" t="s">
        <v>53</v>
      </c>
      <c r="J1669" s="32" t="s">
        <v>0</v>
      </c>
      <c r="K1669" s="32">
        <v>8</v>
      </c>
      <c r="L1669" s="32" t="s">
        <v>56</v>
      </c>
      <c r="M1669" s="32">
        <v>2</v>
      </c>
      <c r="N1669" s="32">
        <v>5</v>
      </c>
      <c r="O1669" s="32" t="s">
        <v>0</v>
      </c>
      <c r="P1669" s="32">
        <v>2</v>
      </c>
      <c r="Q1669" s="32" t="s">
        <v>44</v>
      </c>
      <c r="R1669" s="32">
        <v>8</v>
      </c>
      <c r="S1669" s="32">
        <v>9</v>
      </c>
      <c r="T1669" s="32" t="s">
        <v>3</v>
      </c>
      <c r="U1669" s="32" t="s">
        <v>42</v>
      </c>
      <c r="V1669" s="32">
        <v>7</v>
      </c>
      <c r="W1669" s="32">
        <f>SUM(_xlfn.XLOOKUP(B1669,freq!$A$2:$A$40,freq!$B$2:$B$40,0),_xlfn.XLOOKUP(C1669,freq!$A$2:$A$40,freq!$B$2:$B$40,0),_xlfn.XLOOKUP(D1669,freq!$A$2:$A$40,freq!$B$2:$B$40,0),_xlfn.XLOOKUP(E1669,freq!$A$2:$A$40,freq!$B$2:$B$40,0),_xlfn.XLOOKUP(F1669,freq!$A$2:$A$40,freq!$B$2:$B$40,0),_xlfn.XLOOKUP(G1669,freq!$A$2:$A$40,freq!$B$2:$B$40,0),_xlfn.XLOOKUP(H1669,freq!$A$2:$A$40,freq!$B$2:$B$40,0),_xlfn.XLOOKUP(I1669,freq!$A$2:$A$40,freq!$B$2:$B$40,0),_xlfn.XLOOKUP(J1669,freq!$A$2:$A$40,freq!$B$2:$B$40,0),_xlfn.XLOOKUP(K1669,freq!$A$2:$A$40,freq!$B$2:$B$40,0),_xlfn.XLOOKUP(L1669,freq!$A$2:$A$40,freq!$B$2:$B$40,0),_xlfn.XLOOKUP(M1669,freq!$A$2:$A$40,freq!$B$2:$B$40,0),_xlfn.XLOOKUP(N1669,freq!$A$2:$A$40,freq!$B$2:$B$40,0),_xlfn.XLOOKUP(O1669,freq!$A$2:$A$40,freq!$B$2:$B$40,0),_xlfn.XLOOKUP(P1669,freq!$A$2:$A$40,freq!$B$2:$B$40,0),_xlfn.XLOOKUP(Q1669,freq!$A$2:$A$40,freq!$B$2:$B$40,0),_xlfn.XLOOKUP(R1669,freq!$A$2:$A$40,freq!$B$2:$B$40,0),_xlfn.XLOOKUP(S1669,freq!$A$2:$A$40,freq!$B$2:$B$40,0),_xlfn.XLOOKUP(T1669,freq!$A$2:$A$40,freq!$B$2:$B$40,0),_xlfn.XLOOKUP(U1669,freq!$A$2:$A$40,freq!$B$2:$B$40,0),_xlfn.XLOOKUP(V1669,freq!$A$2:$A$40,freq!$B$2:$B$40,0))</f>
        <v>39.410000000000004</v>
      </c>
    </row>
    <row r="1670" spans="1:23" hidden="1" x14ac:dyDescent="0.35">
      <c r="A1670" s="32" t="s">
        <v>750</v>
      </c>
      <c r="B1670" s="32">
        <v>1</v>
      </c>
      <c r="C1670" s="32">
        <v>7</v>
      </c>
      <c r="D1670" s="32">
        <v>6</v>
      </c>
      <c r="E1670" s="32" t="s">
        <v>2</v>
      </c>
      <c r="F1670" s="32">
        <v>6</v>
      </c>
      <c r="G1670" s="32" t="s">
        <v>45</v>
      </c>
      <c r="H1670" s="32">
        <v>3</v>
      </c>
      <c r="I1670" s="32" t="s">
        <v>59</v>
      </c>
      <c r="J1670" s="32" t="s">
        <v>48</v>
      </c>
      <c r="K1670" s="32" t="s">
        <v>42</v>
      </c>
      <c r="L1670" s="32">
        <v>9</v>
      </c>
      <c r="M1670" s="32" t="s">
        <v>33</v>
      </c>
      <c r="N1670" s="32" t="s">
        <v>46</v>
      </c>
      <c r="O1670" s="32" t="s">
        <v>40</v>
      </c>
      <c r="P1670" s="32">
        <v>6</v>
      </c>
      <c r="Q1670" s="32">
        <v>1</v>
      </c>
      <c r="R1670" s="32" t="s">
        <v>29</v>
      </c>
      <c r="S1670" s="32" t="s">
        <v>38</v>
      </c>
      <c r="T1670" s="32" t="s">
        <v>50</v>
      </c>
      <c r="U1670" s="32">
        <v>3</v>
      </c>
      <c r="V1670" s="32">
        <v>4</v>
      </c>
      <c r="W1670" s="32">
        <f>SUM(_xlfn.XLOOKUP(B1670,freq!$A$2:$A$40,freq!$B$2:$B$40,0),_xlfn.XLOOKUP(C1670,freq!$A$2:$A$40,freq!$B$2:$B$40,0),_xlfn.XLOOKUP(D1670,freq!$A$2:$A$40,freq!$B$2:$B$40,0),_xlfn.XLOOKUP(E1670,freq!$A$2:$A$40,freq!$B$2:$B$40,0),_xlfn.XLOOKUP(F1670,freq!$A$2:$A$40,freq!$B$2:$B$40,0),_xlfn.XLOOKUP(G1670,freq!$A$2:$A$40,freq!$B$2:$B$40,0),_xlfn.XLOOKUP(H1670,freq!$A$2:$A$40,freq!$B$2:$B$40,0),_xlfn.XLOOKUP(I1670,freq!$A$2:$A$40,freq!$B$2:$B$40,0),_xlfn.XLOOKUP(J1670,freq!$A$2:$A$40,freq!$B$2:$B$40,0),_xlfn.XLOOKUP(K1670,freq!$A$2:$A$40,freq!$B$2:$B$40,0),_xlfn.XLOOKUP(L1670,freq!$A$2:$A$40,freq!$B$2:$B$40,0),_xlfn.XLOOKUP(M1670,freq!$A$2:$A$40,freq!$B$2:$B$40,0),_xlfn.XLOOKUP(N1670,freq!$A$2:$A$40,freq!$B$2:$B$40,0),_xlfn.XLOOKUP(O1670,freq!$A$2:$A$40,freq!$B$2:$B$40,0),_xlfn.XLOOKUP(P1670,freq!$A$2:$A$40,freq!$B$2:$B$40,0),_xlfn.XLOOKUP(Q1670,freq!$A$2:$A$40,freq!$B$2:$B$40,0),_xlfn.XLOOKUP(R1670,freq!$A$2:$A$40,freq!$B$2:$B$40,0),_xlfn.XLOOKUP(S1670,freq!$A$2:$A$40,freq!$B$2:$B$40,0),_xlfn.XLOOKUP(T1670,freq!$A$2:$A$40,freq!$B$2:$B$40,0),_xlfn.XLOOKUP(U1670,freq!$A$2:$A$40,freq!$B$2:$B$40,0),_xlfn.XLOOKUP(V1670,freq!$A$2:$A$40,freq!$B$2:$B$40,0))</f>
        <v>39.339999999999996</v>
      </c>
    </row>
    <row r="1671" spans="1:23" hidden="1" x14ac:dyDescent="0.35">
      <c r="A1671" s="32" t="s">
        <v>947</v>
      </c>
      <c r="B1671" s="32" t="s">
        <v>45</v>
      </c>
      <c r="C1671" s="32" t="s">
        <v>42</v>
      </c>
      <c r="D1671" s="32" t="s">
        <v>0</v>
      </c>
      <c r="E1671" s="32">
        <v>0</v>
      </c>
      <c r="F1671" s="32" t="s">
        <v>46</v>
      </c>
      <c r="G1671" s="32" t="s">
        <v>34</v>
      </c>
      <c r="H1671" s="32" t="s">
        <v>58</v>
      </c>
      <c r="I1671" s="32" t="s">
        <v>34</v>
      </c>
      <c r="J1671" s="32">
        <v>5</v>
      </c>
      <c r="K1671" s="32" t="s">
        <v>0</v>
      </c>
      <c r="L1671" s="32" t="s">
        <v>36</v>
      </c>
      <c r="M1671" s="32" t="s">
        <v>36</v>
      </c>
      <c r="N1671" s="32">
        <v>2</v>
      </c>
      <c r="O1671" s="32" t="s">
        <v>50</v>
      </c>
      <c r="P1671" s="32" t="s">
        <v>46</v>
      </c>
      <c r="Q1671" s="32" t="s">
        <v>36</v>
      </c>
      <c r="R1671" s="32">
        <v>2</v>
      </c>
      <c r="S1671" s="32" t="s">
        <v>35</v>
      </c>
      <c r="T1671" s="32">
        <v>5</v>
      </c>
      <c r="U1671" s="32" t="s">
        <v>0</v>
      </c>
      <c r="V1671" s="32">
        <v>4</v>
      </c>
      <c r="W1671" s="32">
        <f>SUM(_xlfn.XLOOKUP(B1671,freq!$A$2:$A$40,freq!$B$2:$B$40,0),_xlfn.XLOOKUP(C1671,freq!$A$2:$A$40,freq!$B$2:$B$40,0),_xlfn.XLOOKUP(D1671,freq!$A$2:$A$40,freq!$B$2:$B$40,0),_xlfn.XLOOKUP(E1671,freq!$A$2:$A$40,freq!$B$2:$B$40,0),_xlfn.XLOOKUP(F1671,freq!$A$2:$A$40,freq!$B$2:$B$40,0),_xlfn.XLOOKUP(G1671,freq!$A$2:$A$40,freq!$B$2:$B$40,0),_xlfn.XLOOKUP(H1671,freq!$A$2:$A$40,freq!$B$2:$B$40,0),_xlfn.XLOOKUP(I1671,freq!$A$2:$A$40,freq!$B$2:$B$40,0),_xlfn.XLOOKUP(J1671,freq!$A$2:$A$40,freq!$B$2:$B$40,0),_xlfn.XLOOKUP(K1671,freq!$A$2:$A$40,freq!$B$2:$B$40,0),_xlfn.XLOOKUP(L1671,freq!$A$2:$A$40,freq!$B$2:$B$40,0),_xlfn.XLOOKUP(M1671,freq!$A$2:$A$40,freq!$B$2:$B$40,0),_xlfn.XLOOKUP(N1671,freq!$A$2:$A$40,freq!$B$2:$B$40,0),_xlfn.XLOOKUP(O1671,freq!$A$2:$A$40,freq!$B$2:$B$40,0),_xlfn.XLOOKUP(P1671,freq!$A$2:$A$40,freq!$B$2:$B$40,0),_xlfn.XLOOKUP(Q1671,freq!$A$2:$A$40,freq!$B$2:$B$40,0),_xlfn.XLOOKUP(R1671,freq!$A$2:$A$40,freq!$B$2:$B$40,0),_xlfn.XLOOKUP(S1671,freq!$A$2:$A$40,freq!$B$2:$B$40,0),_xlfn.XLOOKUP(T1671,freq!$A$2:$A$40,freq!$B$2:$B$40,0),_xlfn.XLOOKUP(U1671,freq!$A$2:$A$40,freq!$B$2:$B$40,0),_xlfn.XLOOKUP(V1671,freq!$A$2:$A$40,freq!$B$2:$B$40,0))</f>
        <v>39.339999999999996</v>
      </c>
    </row>
    <row r="1672" spans="1:23" hidden="1" x14ac:dyDescent="0.35">
      <c r="A1672" s="32" t="s">
        <v>1169</v>
      </c>
      <c r="B1672" s="32" t="s">
        <v>41</v>
      </c>
      <c r="C1672" s="32">
        <v>8</v>
      </c>
      <c r="D1672" s="32" t="s">
        <v>53</v>
      </c>
      <c r="E1672" s="32" t="s">
        <v>40</v>
      </c>
      <c r="F1672" s="32">
        <v>1</v>
      </c>
      <c r="G1672" s="32" t="s">
        <v>50</v>
      </c>
      <c r="H1672" s="32" t="s">
        <v>48</v>
      </c>
      <c r="I1672" s="32" t="s">
        <v>37</v>
      </c>
      <c r="J1672" s="32" t="s">
        <v>38</v>
      </c>
      <c r="K1672" s="32" t="s">
        <v>2</v>
      </c>
      <c r="L1672" s="32">
        <v>6</v>
      </c>
      <c r="M1672" s="32" t="s">
        <v>36</v>
      </c>
      <c r="N1672" s="32">
        <v>2</v>
      </c>
      <c r="O1672" s="32" t="s">
        <v>49</v>
      </c>
      <c r="P1672" s="32" t="s">
        <v>50</v>
      </c>
      <c r="Q1672" s="32" t="s">
        <v>33</v>
      </c>
      <c r="R1672" s="32">
        <v>7</v>
      </c>
      <c r="S1672" s="32">
        <v>4</v>
      </c>
      <c r="T1672" s="32" t="s">
        <v>44</v>
      </c>
      <c r="U1672" s="32" t="s">
        <v>28</v>
      </c>
      <c r="V1672" s="32" t="s">
        <v>38</v>
      </c>
      <c r="W1672" s="32">
        <f>SUM(_xlfn.XLOOKUP(B1672,freq!$A$2:$A$40,freq!$B$2:$B$40,0),_xlfn.XLOOKUP(C1672,freq!$A$2:$A$40,freq!$B$2:$B$40,0),_xlfn.XLOOKUP(D1672,freq!$A$2:$A$40,freq!$B$2:$B$40,0),_xlfn.XLOOKUP(E1672,freq!$A$2:$A$40,freq!$B$2:$B$40,0),_xlfn.XLOOKUP(F1672,freq!$A$2:$A$40,freq!$B$2:$B$40,0),_xlfn.XLOOKUP(G1672,freq!$A$2:$A$40,freq!$B$2:$B$40,0),_xlfn.XLOOKUP(H1672,freq!$A$2:$A$40,freq!$B$2:$B$40,0),_xlfn.XLOOKUP(I1672,freq!$A$2:$A$40,freq!$B$2:$B$40,0),_xlfn.XLOOKUP(J1672,freq!$A$2:$A$40,freq!$B$2:$B$40,0),_xlfn.XLOOKUP(K1672,freq!$A$2:$A$40,freq!$B$2:$B$40,0),_xlfn.XLOOKUP(L1672,freq!$A$2:$A$40,freq!$B$2:$B$40,0),_xlfn.XLOOKUP(M1672,freq!$A$2:$A$40,freq!$B$2:$B$40,0),_xlfn.XLOOKUP(N1672,freq!$A$2:$A$40,freq!$B$2:$B$40,0),_xlfn.XLOOKUP(O1672,freq!$A$2:$A$40,freq!$B$2:$B$40,0),_xlfn.XLOOKUP(P1672,freq!$A$2:$A$40,freq!$B$2:$B$40,0),_xlfn.XLOOKUP(Q1672,freq!$A$2:$A$40,freq!$B$2:$B$40,0),_xlfn.XLOOKUP(R1672,freq!$A$2:$A$40,freq!$B$2:$B$40,0),_xlfn.XLOOKUP(S1672,freq!$A$2:$A$40,freq!$B$2:$B$40,0),_xlfn.XLOOKUP(T1672,freq!$A$2:$A$40,freq!$B$2:$B$40,0),_xlfn.XLOOKUP(U1672,freq!$A$2:$A$40,freq!$B$2:$B$40,0),_xlfn.XLOOKUP(V1672,freq!$A$2:$A$40,freq!$B$2:$B$40,0))</f>
        <v>39.339999999999996</v>
      </c>
    </row>
    <row r="1673" spans="1:23" hidden="1" x14ac:dyDescent="0.35">
      <c r="A1673" s="32" t="s">
        <v>690</v>
      </c>
      <c r="B1673" s="32" t="s">
        <v>29</v>
      </c>
      <c r="C1673" s="32" t="s">
        <v>44</v>
      </c>
      <c r="D1673" s="32" t="s">
        <v>29</v>
      </c>
      <c r="E1673" s="32" t="s">
        <v>30</v>
      </c>
      <c r="F1673" s="32" t="s">
        <v>49</v>
      </c>
      <c r="G1673" s="32" t="s">
        <v>34</v>
      </c>
      <c r="H1673" s="32">
        <v>7</v>
      </c>
      <c r="I1673" s="32" t="s">
        <v>43</v>
      </c>
      <c r="J1673" s="32" t="s">
        <v>2</v>
      </c>
      <c r="K1673" s="32">
        <v>0</v>
      </c>
      <c r="L1673" s="32" t="s">
        <v>4</v>
      </c>
      <c r="M1673" s="32" t="s">
        <v>58</v>
      </c>
      <c r="N1673" s="32">
        <v>8</v>
      </c>
      <c r="O1673" s="32">
        <v>2</v>
      </c>
      <c r="P1673" s="32" t="s">
        <v>42</v>
      </c>
      <c r="Q1673" s="32">
        <v>9</v>
      </c>
      <c r="R1673" s="32" t="s">
        <v>58</v>
      </c>
      <c r="S1673" s="32" t="s">
        <v>2</v>
      </c>
      <c r="T1673" s="32" t="s">
        <v>46</v>
      </c>
      <c r="U1673" s="32" t="s">
        <v>44</v>
      </c>
      <c r="V1673" s="32" t="s">
        <v>40</v>
      </c>
      <c r="W1673" s="32">
        <f>SUM(_xlfn.XLOOKUP(B1673,freq!$A$2:$A$40,freq!$B$2:$B$40,0),_xlfn.XLOOKUP(C1673,freq!$A$2:$A$40,freq!$B$2:$B$40,0),_xlfn.XLOOKUP(D1673,freq!$A$2:$A$40,freq!$B$2:$B$40,0),_xlfn.XLOOKUP(E1673,freq!$A$2:$A$40,freq!$B$2:$B$40,0),_xlfn.XLOOKUP(F1673,freq!$A$2:$A$40,freq!$B$2:$B$40,0),_xlfn.XLOOKUP(G1673,freq!$A$2:$A$40,freq!$B$2:$B$40,0),_xlfn.XLOOKUP(H1673,freq!$A$2:$A$40,freq!$B$2:$B$40,0),_xlfn.XLOOKUP(I1673,freq!$A$2:$A$40,freq!$B$2:$B$40,0),_xlfn.XLOOKUP(J1673,freq!$A$2:$A$40,freq!$B$2:$B$40,0),_xlfn.XLOOKUP(K1673,freq!$A$2:$A$40,freq!$B$2:$B$40,0),_xlfn.XLOOKUP(L1673,freq!$A$2:$A$40,freq!$B$2:$B$40,0),_xlfn.XLOOKUP(M1673,freq!$A$2:$A$40,freq!$B$2:$B$40,0),_xlfn.XLOOKUP(N1673,freq!$A$2:$A$40,freq!$B$2:$B$40,0),_xlfn.XLOOKUP(O1673,freq!$A$2:$A$40,freq!$B$2:$B$40,0),_xlfn.XLOOKUP(P1673,freq!$A$2:$A$40,freq!$B$2:$B$40,0),_xlfn.XLOOKUP(Q1673,freq!$A$2:$A$40,freq!$B$2:$B$40,0),_xlfn.XLOOKUP(R1673,freq!$A$2:$A$40,freq!$B$2:$B$40,0),_xlfn.XLOOKUP(S1673,freq!$A$2:$A$40,freq!$B$2:$B$40,0),_xlfn.XLOOKUP(T1673,freq!$A$2:$A$40,freq!$B$2:$B$40,0),_xlfn.XLOOKUP(U1673,freq!$A$2:$A$40,freq!$B$2:$B$40,0),_xlfn.XLOOKUP(V1673,freq!$A$2:$A$40,freq!$B$2:$B$40,0))</f>
        <v>39.33</v>
      </c>
    </row>
    <row r="1674" spans="1:23" hidden="1" x14ac:dyDescent="0.35">
      <c r="A1674" s="32" t="s">
        <v>1300</v>
      </c>
      <c r="B1674" s="32" t="s">
        <v>42</v>
      </c>
      <c r="C1674" s="32" t="s">
        <v>28</v>
      </c>
      <c r="D1674" s="32">
        <v>3</v>
      </c>
      <c r="E1674" s="32" t="s">
        <v>33</v>
      </c>
      <c r="F1674" s="32">
        <v>4</v>
      </c>
      <c r="G1674" s="32" t="s">
        <v>3</v>
      </c>
      <c r="H1674" s="32" t="s">
        <v>38</v>
      </c>
      <c r="I1674" s="32" t="s">
        <v>40</v>
      </c>
      <c r="J1674" s="32">
        <v>6</v>
      </c>
      <c r="K1674" s="32" t="s">
        <v>33</v>
      </c>
      <c r="L1674" s="32">
        <v>5</v>
      </c>
      <c r="M1674" s="32" t="s">
        <v>33</v>
      </c>
      <c r="N1674" s="32" t="s">
        <v>32</v>
      </c>
      <c r="O1674" s="32" t="s">
        <v>31</v>
      </c>
      <c r="P1674" s="32" t="s">
        <v>49</v>
      </c>
      <c r="Q1674" s="32" t="s">
        <v>3</v>
      </c>
      <c r="R1674" s="32">
        <v>0</v>
      </c>
      <c r="S1674" s="32" t="s">
        <v>34</v>
      </c>
      <c r="T1674" s="32">
        <v>0</v>
      </c>
      <c r="U1674" s="32" t="s">
        <v>30</v>
      </c>
      <c r="V1674" s="32" t="s">
        <v>56</v>
      </c>
      <c r="W1674" s="32">
        <f>SUM(_xlfn.XLOOKUP(B1674,freq!$A$2:$A$40,freq!$B$2:$B$40,0),_xlfn.XLOOKUP(C1674,freq!$A$2:$A$40,freq!$B$2:$B$40,0),_xlfn.XLOOKUP(D1674,freq!$A$2:$A$40,freq!$B$2:$B$40,0),_xlfn.XLOOKUP(E1674,freq!$A$2:$A$40,freq!$B$2:$B$40,0),_xlfn.XLOOKUP(F1674,freq!$A$2:$A$40,freq!$B$2:$B$40,0),_xlfn.XLOOKUP(G1674,freq!$A$2:$A$40,freq!$B$2:$B$40,0),_xlfn.XLOOKUP(H1674,freq!$A$2:$A$40,freq!$B$2:$B$40,0),_xlfn.XLOOKUP(I1674,freq!$A$2:$A$40,freq!$B$2:$B$40,0),_xlfn.XLOOKUP(J1674,freq!$A$2:$A$40,freq!$B$2:$B$40,0),_xlfn.XLOOKUP(K1674,freq!$A$2:$A$40,freq!$B$2:$B$40,0),_xlfn.XLOOKUP(L1674,freq!$A$2:$A$40,freq!$B$2:$B$40,0),_xlfn.XLOOKUP(M1674,freq!$A$2:$A$40,freq!$B$2:$B$40,0),_xlfn.XLOOKUP(N1674,freq!$A$2:$A$40,freq!$B$2:$B$40,0),_xlfn.XLOOKUP(O1674,freq!$A$2:$A$40,freq!$B$2:$B$40,0),_xlfn.XLOOKUP(P1674,freq!$A$2:$A$40,freq!$B$2:$B$40,0),_xlfn.XLOOKUP(Q1674,freq!$A$2:$A$40,freq!$B$2:$B$40,0),_xlfn.XLOOKUP(R1674,freq!$A$2:$A$40,freq!$B$2:$B$40,0),_xlfn.XLOOKUP(S1674,freq!$A$2:$A$40,freq!$B$2:$B$40,0),_xlfn.XLOOKUP(T1674,freq!$A$2:$A$40,freq!$B$2:$B$40,0),_xlfn.XLOOKUP(U1674,freq!$A$2:$A$40,freq!$B$2:$B$40,0),_xlfn.XLOOKUP(V1674,freq!$A$2:$A$40,freq!$B$2:$B$40,0))</f>
        <v>39.33</v>
      </c>
    </row>
    <row r="1675" spans="1:23" hidden="1" x14ac:dyDescent="0.35">
      <c r="A1675" s="32" t="s">
        <v>1329</v>
      </c>
      <c r="B1675" s="32" t="s">
        <v>41</v>
      </c>
      <c r="C1675" s="32">
        <v>7</v>
      </c>
      <c r="D1675" s="32">
        <v>6</v>
      </c>
      <c r="E1675" s="32" t="s">
        <v>50</v>
      </c>
      <c r="F1675" s="32" t="s">
        <v>46</v>
      </c>
      <c r="G1675" s="32">
        <v>1</v>
      </c>
      <c r="H1675" s="32" t="s">
        <v>36</v>
      </c>
      <c r="I1675" s="32" t="s">
        <v>40</v>
      </c>
      <c r="J1675" s="32" t="s">
        <v>2</v>
      </c>
      <c r="K1675" s="32" t="s">
        <v>2</v>
      </c>
      <c r="L1675" s="32" t="s">
        <v>59</v>
      </c>
      <c r="M1675" s="32" t="s">
        <v>49</v>
      </c>
      <c r="N1675" s="32">
        <v>4</v>
      </c>
      <c r="O1675" s="32" t="s">
        <v>53</v>
      </c>
      <c r="P1675" s="32" t="s">
        <v>34</v>
      </c>
      <c r="Q1675" s="32">
        <v>9</v>
      </c>
      <c r="R1675" s="32" t="s">
        <v>56</v>
      </c>
      <c r="S1675" s="32" t="s">
        <v>59</v>
      </c>
      <c r="T1675" s="32">
        <v>1</v>
      </c>
      <c r="U1675" s="32">
        <v>1</v>
      </c>
      <c r="V1675" s="32">
        <v>7</v>
      </c>
      <c r="W1675" s="32">
        <f>SUM(_xlfn.XLOOKUP(B1675,freq!$A$2:$A$40,freq!$B$2:$B$40,0),_xlfn.XLOOKUP(C1675,freq!$A$2:$A$40,freq!$B$2:$B$40,0),_xlfn.XLOOKUP(D1675,freq!$A$2:$A$40,freq!$B$2:$B$40,0),_xlfn.XLOOKUP(E1675,freq!$A$2:$A$40,freq!$B$2:$B$40,0),_xlfn.XLOOKUP(F1675,freq!$A$2:$A$40,freq!$B$2:$B$40,0),_xlfn.XLOOKUP(G1675,freq!$A$2:$A$40,freq!$B$2:$B$40,0),_xlfn.XLOOKUP(H1675,freq!$A$2:$A$40,freq!$B$2:$B$40,0),_xlfn.XLOOKUP(I1675,freq!$A$2:$A$40,freq!$B$2:$B$40,0),_xlfn.XLOOKUP(J1675,freq!$A$2:$A$40,freq!$B$2:$B$40,0),_xlfn.XLOOKUP(K1675,freq!$A$2:$A$40,freq!$B$2:$B$40,0),_xlfn.XLOOKUP(L1675,freq!$A$2:$A$40,freq!$B$2:$B$40,0),_xlfn.XLOOKUP(M1675,freq!$A$2:$A$40,freq!$B$2:$B$40,0),_xlfn.XLOOKUP(N1675,freq!$A$2:$A$40,freq!$B$2:$B$40,0),_xlfn.XLOOKUP(O1675,freq!$A$2:$A$40,freq!$B$2:$B$40,0),_xlfn.XLOOKUP(P1675,freq!$A$2:$A$40,freq!$B$2:$B$40,0),_xlfn.XLOOKUP(Q1675,freq!$A$2:$A$40,freq!$B$2:$B$40,0),_xlfn.XLOOKUP(R1675,freq!$A$2:$A$40,freq!$B$2:$B$40,0),_xlfn.XLOOKUP(S1675,freq!$A$2:$A$40,freq!$B$2:$B$40,0),_xlfn.XLOOKUP(T1675,freq!$A$2:$A$40,freq!$B$2:$B$40,0),_xlfn.XLOOKUP(U1675,freq!$A$2:$A$40,freq!$B$2:$B$40,0),_xlfn.XLOOKUP(V1675,freq!$A$2:$A$40,freq!$B$2:$B$40,0))</f>
        <v>39.31</v>
      </c>
    </row>
    <row r="1676" spans="1:23" hidden="1" x14ac:dyDescent="0.35">
      <c r="A1676" s="32" t="s">
        <v>1601</v>
      </c>
      <c r="B1676" s="32" t="s">
        <v>56</v>
      </c>
      <c r="C1676" s="32" t="s">
        <v>46</v>
      </c>
      <c r="D1676" s="32">
        <v>8</v>
      </c>
      <c r="E1676" s="32" t="s">
        <v>29</v>
      </c>
      <c r="F1676" s="32" t="s">
        <v>49</v>
      </c>
      <c r="G1676" s="32" t="s">
        <v>33</v>
      </c>
      <c r="H1676" s="32" t="s">
        <v>44</v>
      </c>
      <c r="I1676" s="32" t="s">
        <v>1</v>
      </c>
      <c r="J1676" s="32" t="s">
        <v>4</v>
      </c>
      <c r="K1676" s="32">
        <v>7</v>
      </c>
      <c r="L1676" s="32" t="s">
        <v>30</v>
      </c>
      <c r="M1676" s="32" t="s">
        <v>38</v>
      </c>
      <c r="N1676" s="32">
        <v>0</v>
      </c>
      <c r="O1676" s="32">
        <v>6</v>
      </c>
      <c r="P1676" s="32" t="s">
        <v>4</v>
      </c>
      <c r="Q1676" s="32" t="s">
        <v>28</v>
      </c>
      <c r="R1676" s="32" t="s">
        <v>40</v>
      </c>
      <c r="S1676" s="32" t="s">
        <v>41</v>
      </c>
      <c r="T1676" s="32" t="s">
        <v>34</v>
      </c>
      <c r="U1676" s="32" t="s">
        <v>40</v>
      </c>
      <c r="V1676" s="32" t="s">
        <v>30</v>
      </c>
      <c r="W1676" s="32">
        <f>SUM(_xlfn.XLOOKUP(B1676,freq!$A$2:$A$40,freq!$B$2:$B$40,0),_xlfn.XLOOKUP(C1676,freq!$A$2:$A$40,freq!$B$2:$B$40,0),_xlfn.XLOOKUP(D1676,freq!$A$2:$A$40,freq!$B$2:$B$40,0),_xlfn.XLOOKUP(E1676,freq!$A$2:$A$40,freq!$B$2:$B$40,0),_xlfn.XLOOKUP(F1676,freq!$A$2:$A$40,freq!$B$2:$B$40,0),_xlfn.XLOOKUP(G1676,freq!$A$2:$A$40,freq!$B$2:$B$40,0),_xlfn.XLOOKUP(H1676,freq!$A$2:$A$40,freq!$B$2:$B$40,0),_xlfn.XLOOKUP(I1676,freq!$A$2:$A$40,freq!$B$2:$B$40,0),_xlfn.XLOOKUP(J1676,freq!$A$2:$A$40,freq!$B$2:$B$40,0),_xlfn.XLOOKUP(K1676,freq!$A$2:$A$40,freq!$B$2:$B$40,0),_xlfn.XLOOKUP(L1676,freq!$A$2:$A$40,freq!$B$2:$B$40,0),_xlfn.XLOOKUP(M1676,freq!$A$2:$A$40,freq!$B$2:$B$40,0),_xlfn.XLOOKUP(N1676,freq!$A$2:$A$40,freq!$B$2:$B$40,0),_xlfn.XLOOKUP(O1676,freq!$A$2:$A$40,freq!$B$2:$B$40,0),_xlfn.XLOOKUP(P1676,freq!$A$2:$A$40,freq!$B$2:$B$40,0),_xlfn.XLOOKUP(Q1676,freq!$A$2:$A$40,freq!$B$2:$B$40,0),_xlfn.XLOOKUP(R1676,freq!$A$2:$A$40,freq!$B$2:$B$40,0),_xlfn.XLOOKUP(S1676,freq!$A$2:$A$40,freq!$B$2:$B$40,0),_xlfn.XLOOKUP(T1676,freq!$A$2:$A$40,freq!$B$2:$B$40,0),_xlfn.XLOOKUP(U1676,freq!$A$2:$A$40,freq!$B$2:$B$40,0),_xlfn.XLOOKUP(V1676,freq!$A$2:$A$40,freq!$B$2:$B$40,0))</f>
        <v>39.31</v>
      </c>
    </row>
    <row r="1677" spans="1:23" hidden="1" x14ac:dyDescent="0.35">
      <c r="A1677" s="32" t="s">
        <v>71</v>
      </c>
      <c r="B1677" s="32" t="s">
        <v>53</v>
      </c>
      <c r="C1677" s="32" t="s">
        <v>56</v>
      </c>
      <c r="D1677" s="32" t="s">
        <v>58</v>
      </c>
      <c r="E1677" s="32" t="s">
        <v>31</v>
      </c>
      <c r="F1677" s="32">
        <v>9</v>
      </c>
      <c r="G1677" s="32" t="s">
        <v>40</v>
      </c>
      <c r="H1677" s="32" t="s">
        <v>29</v>
      </c>
      <c r="I1677" s="32" t="s">
        <v>28</v>
      </c>
      <c r="J1677" s="32" t="s">
        <v>44</v>
      </c>
      <c r="K1677" s="32">
        <v>4</v>
      </c>
      <c r="L1677" s="32" t="s">
        <v>53</v>
      </c>
      <c r="M1677" s="32" t="s">
        <v>48</v>
      </c>
      <c r="N1677" s="32" t="s">
        <v>58</v>
      </c>
      <c r="O1677" s="32" t="s">
        <v>38</v>
      </c>
      <c r="P1677" s="32" t="s">
        <v>38</v>
      </c>
      <c r="Q1677" s="32" t="s">
        <v>43</v>
      </c>
      <c r="R1677" s="32" t="s">
        <v>41</v>
      </c>
      <c r="S1677" s="32">
        <v>9</v>
      </c>
      <c r="T1677" s="32" t="s">
        <v>36</v>
      </c>
      <c r="U1677" s="32">
        <v>3</v>
      </c>
      <c r="V1677" s="32" t="s">
        <v>4</v>
      </c>
      <c r="W1677" s="32">
        <f>SUM(_xlfn.XLOOKUP(B1677,freq!$A$2:$A$40,freq!$B$2:$B$40,0),_xlfn.XLOOKUP(C1677,freq!$A$2:$A$40,freq!$B$2:$B$40,0),_xlfn.XLOOKUP(D1677,freq!$A$2:$A$40,freq!$B$2:$B$40,0),_xlfn.XLOOKUP(E1677,freq!$A$2:$A$40,freq!$B$2:$B$40,0),_xlfn.XLOOKUP(F1677,freq!$A$2:$A$40,freq!$B$2:$B$40,0),_xlfn.XLOOKUP(G1677,freq!$A$2:$A$40,freq!$B$2:$B$40,0),_xlfn.XLOOKUP(H1677,freq!$A$2:$A$40,freq!$B$2:$B$40,0),_xlfn.XLOOKUP(I1677,freq!$A$2:$A$40,freq!$B$2:$B$40,0),_xlfn.XLOOKUP(J1677,freq!$A$2:$A$40,freq!$B$2:$B$40,0),_xlfn.XLOOKUP(K1677,freq!$A$2:$A$40,freq!$B$2:$B$40,0),_xlfn.XLOOKUP(L1677,freq!$A$2:$A$40,freq!$B$2:$B$40,0),_xlfn.XLOOKUP(M1677,freq!$A$2:$A$40,freq!$B$2:$B$40,0),_xlfn.XLOOKUP(N1677,freq!$A$2:$A$40,freq!$B$2:$B$40,0),_xlfn.XLOOKUP(O1677,freq!$A$2:$A$40,freq!$B$2:$B$40,0),_xlfn.XLOOKUP(P1677,freq!$A$2:$A$40,freq!$B$2:$B$40,0),_xlfn.XLOOKUP(Q1677,freq!$A$2:$A$40,freq!$B$2:$B$40,0),_xlfn.XLOOKUP(R1677,freq!$A$2:$A$40,freq!$B$2:$B$40,0),_xlfn.XLOOKUP(S1677,freq!$A$2:$A$40,freq!$B$2:$B$40,0),_xlfn.XLOOKUP(T1677,freq!$A$2:$A$40,freq!$B$2:$B$40,0),_xlfn.XLOOKUP(U1677,freq!$A$2:$A$40,freq!$B$2:$B$40,0),_xlfn.XLOOKUP(V1677,freq!$A$2:$A$40,freq!$B$2:$B$40,0))</f>
        <v>39.29</v>
      </c>
    </row>
    <row r="1678" spans="1:23" hidden="1" x14ac:dyDescent="0.35">
      <c r="A1678" s="32" t="s">
        <v>1026</v>
      </c>
      <c r="B1678" s="32" t="s">
        <v>44</v>
      </c>
      <c r="C1678" s="32">
        <v>9</v>
      </c>
      <c r="D1678" s="32" t="s">
        <v>1</v>
      </c>
      <c r="E1678" s="32" t="s">
        <v>3</v>
      </c>
      <c r="F1678" s="32">
        <v>5</v>
      </c>
      <c r="G1678" s="32">
        <v>3</v>
      </c>
      <c r="H1678" s="32">
        <v>4</v>
      </c>
      <c r="I1678" s="32" t="s">
        <v>56</v>
      </c>
      <c r="J1678" s="32" t="s">
        <v>50</v>
      </c>
      <c r="K1678" s="32" t="s">
        <v>53</v>
      </c>
      <c r="L1678" s="32">
        <v>5</v>
      </c>
      <c r="M1678" s="32">
        <v>8</v>
      </c>
      <c r="N1678" s="32" t="s">
        <v>42</v>
      </c>
      <c r="O1678" s="32" t="s">
        <v>46</v>
      </c>
      <c r="P1678" s="32" t="s">
        <v>0</v>
      </c>
      <c r="Q1678" s="32" t="s">
        <v>33</v>
      </c>
      <c r="R1678" s="32" t="s">
        <v>38</v>
      </c>
      <c r="S1678" s="32">
        <v>3</v>
      </c>
      <c r="T1678" s="32">
        <v>5</v>
      </c>
      <c r="U1678" s="32" t="s">
        <v>4</v>
      </c>
      <c r="V1678" s="32" t="s">
        <v>46</v>
      </c>
      <c r="W1678" s="32">
        <f>SUM(_xlfn.XLOOKUP(B1678,freq!$A$2:$A$40,freq!$B$2:$B$40,0),_xlfn.XLOOKUP(C1678,freq!$A$2:$A$40,freq!$B$2:$B$40,0),_xlfn.XLOOKUP(D1678,freq!$A$2:$A$40,freq!$B$2:$B$40,0),_xlfn.XLOOKUP(E1678,freq!$A$2:$A$40,freq!$B$2:$B$40,0),_xlfn.XLOOKUP(F1678,freq!$A$2:$A$40,freq!$B$2:$B$40,0),_xlfn.XLOOKUP(G1678,freq!$A$2:$A$40,freq!$B$2:$B$40,0),_xlfn.XLOOKUP(H1678,freq!$A$2:$A$40,freq!$B$2:$B$40,0),_xlfn.XLOOKUP(I1678,freq!$A$2:$A$40,freq!$B$2:$B$40,0),_xlfn.XLOOKUP(J1678,freq!$A$2:$A$40,freq!$B$2:$B$40,0),_xlfn.XLOOKUP(K1678,freq!$A$2:$A$40,freq!$B$2:$B$40,0),_xlfn.XLOOKUP(L1678,freq!$A$2:$A$40,freq!$B$2:$B$40,0),_xlfn.XLOOKUP(M1678,freq!$A$2:$A$40,freq!$B$2:$B$40,0),_xlfn.XLOOKUP(N1678,freq!$A$2:$A$40,freq!$B$2:$B$40,0),_xlfn.XLOOKUP(O1678,freq!$A$2:$A$40,freq!$B$2:$B$40,0),_xlfn.XLOOKUP(P1678,freq!$A$2:$A$40,freq!$B$2:$B$40,0),_xlfn.XLOOKUP(Q1678,freq!$A$2:$A$40,freq!$B$2:$B$40,0),_xlfn.XLOOKUP(R1678,freq!$A$2:$A$40,freq!$B$2:$B$40,0),_xlfn.XLOOKUP(S1678,freq!$A$2:$A$40,freq!$B$2:$B$40,0),_xlfn.XLOOKUP(T1678,freq!$A$2:$A$40,freq!$B$2:$B$40,0),_xlfn.XLOOKUP(U1678,freq!$A$2:$A$40,freq!$B$2:$B$40,0),_xlfn.XLOOKUP(V1678,freq!$A$2:$A$40,freq!$B$2:$B$40,0))</f>
        <v>39.270000000000003</v>
      </c>
    </row>
    <row r="1679" spans="1:23" hidden="1" x14ac:dyDescent="0.35">
      <c r="A1679" s="32" t="s">
        <v>1822</v>
      </c>
      <c r="B1679" s="32">
        <v>6</v>
      </c>
      <c r="C1679" s="32" t="s">
        <v>34</v>
      </c>
      <c r="D1679" s="32" t="s">
        <v>3</v>
      </c>
      <c r="E1679" s="32" t="s">
        <v>38</v>
      </c>
      <c r="F1679" s="32" t="s">
        <v>49</v>
      </c>
      <c r="G1679" s="32" t="s">
        <v>0</v>
      </c>
      <c r="H1679" s="32">
        <v>2</v>
      </c>
      <c r="I1679" s="32" t="s">
        <v>41</v>
      </c>
      <c r="J1679" s="32" t="s">
        <v>28</v>
      </c>
      <c r="K1679" s="32" t="s">
        <v>53</v>
      </c>
      <c r="L1679" s="32">
        <v>7</v>
      </c>
      <c r="M1679" s="32">
        <v>7</v>
      </c>
      <c r="N1679" s="32" t="s">
        <v>49</v>
      </c>
      <c r="O1679" s="32" t="s">
        <v>44</v>
      </c>
      <c r="P1679" s="32" t="s">
        <v>4</v>
      </c>
      <c r="Q1679" s="32">
        <v>5</v>
      </c>
      <c r="R1679" s="32" t="s">
        <v>59</v>
      </c>
      <c r="S1679" s="32" t="s">
        <v>1</v>
      </c>
      <c r="T1679" s="32" t="s">
        <v>36</v>
      </c>
      <c r="U1679" s="32" t="s">
        <v>49</v>
      </c>
      <c r="V1679" s="32" t="s">
        <v>46</v>
      </c>
      <c r="W1679" s="32">
        <f>SUM(_xlfn.XLOOKUP(B1679,freq!$A$2:$A$40,freq!$B$2:$B$40,0),_xlfn.XLOOKUP(C1679,freq!$A$2:$A$40,freq!$B$2:$B$40,0),_xlfn.XLOOKUP(D1679,freq!$A$2:$A$40,freq!$B$2:$B$40,0),_xlfn.XLOOKUP(E1679,freq!$A$2:$A$40,freq!$B$2:$B$40,0),_xlfn.XLOOKUP(F1679,freq!$A$2:$A$40,freq!$B$2:$B$40,0),_xlfn.XLOOKUP(G1679,freq!$A$2:$A$40,freq!$B$2:$B$40,0),_xlfn.XLOOKUP(H1679,freq!$A$2:$A$40,freq!$B$2:$B$40,0),_xlfn.XLOOKUP(I1679,freq!$A$2:$A$40,freq!$B$2:$B$40,0),_xlfn.XLOOKUP(J1679,freq!$A$2:$A$40,freq!$B$2:$B$40,0),_xlfn.XLOOKUP(K1679,freq!$A$2:$A$40,freq!$B$2:$B$40,0),_xlfn.XLOOKUP(L1679,freq!$A$2:$A$40,freq!$B$2:$B$40,0),_xlfn.XLOOKUP(M1679,freq!$A$2:$A$40,freq!$B$2:$B$40,0),_xlfn.XLOOKUP(N1679,freq!$A$2:$A$40,freq!$B$2:$B$40,0),_xlfn.XLOOKUP(O1679,freq!$A$2:$A$40,freq!$B$2:$B$40,0),_xlfn.XLOOKUP(P1679,freq!$A$2:$A$40,freq!$B$2:$B$40,0),_xlfn.XLOOKUP(Q1679,freq!$A$2:$A$40,freq!$B$2:$B$40,0),_xlfn.XLOOKUP(R1679,freq!$A$2:$A$40,freq!$B$2:$B$40,0),_xlfn.XLOOKUP(S1679,freq!$A$2:$A$40,freq!$B$2:$B$40,0),_xlfn.XLOOKUP(T1679,freq!$A$2:$A$40,freq!$B$2:$B$40,0),_xlfn.XLOOKUP(U1679,freq!$A$2:$A$40,freq!$B$2:$B$40,0),_xlfn.XLOOKUP(V1679,freq!$A$2:$A$40,freq!$B$2:$B$40,0))</f>
        <v>39.25</v>
      </c>
    </row>
    <row r="1680" spans="1:23" hidden="1" x14ac:dyDescent="0.35">
      <c r="A1680" s="32" t="s">
        <v>266</v>
      </c>
      <c r="B1680" s="32" t="s">
        <v>31</v>
      </c>
      <c r="C1680" s="32" t="s">
        <v>33</v>
      </c>
      <c r="D1680" s="32" t="s">
        <v>48</v>
      </c>
      <c r="E1680" s="32" t="s">
        <v>58</v>
      </c>
      <c r="F1680" s="32" t="s">
        <v>50</v>
      </c>
      <c r="G1680" s="32">
        <v>7</v>
      </c>
      <c r="H1680" s="32" t="s">
        <v>41</v>
      </c>
      <c r="I1680" s="32" t="s">
        <v>43</v>
      </c>
      <c r="J1680" s="32" t="s">
        <v>41</v>
      </c>
      <c r="K1680" s="32" t="s">
        <v>36</v>
      </c>
      <c r="L1680" s="32">
        <v>1</v>
      </c>
      <c r="M1680" s="32" t="s">
        <v>3</v>
      </c>
      <c r="N1680" s="32">
        <v>7</v>
      </c>
      <c r="O1680" s="32" t="s">
        <v>50</v>
      </c>
      <c r="P1680" s="32">
        <v>2</v>
      </c>
      <c r="Q1680" s="32" t="s">
        <v>43</v>
      </c>
      <c r="R1680" s="32" t="s">
        <v>2</v>
      </c>
      <c r="S1680" s="32">
        <v>7</v>
      </c>
      <c r="T1680" s="32">
        <v>2</v>
      </c>
      <c r="U1680" s="32">
        <v>4</v>
      </c>
      <c r="V1680" s="32" t="s">
        <v>59</v>
      </c>
      <c r="W1680" s="32">
        <f>SUM(_xlfn.XLOOKUP(B1680,freq!$A$2:$A$40,freq!$B$2:$B$40,0),_xlfn.XLOOKUP(C1680,freq!$A$2:$A$40,freq!$B$2:$B$40,0),_xlfn.XLOOKUP(D1680,freq!$A$2:$A$40,freq!$B$2:$B$40,0),_xlfn.XLOOKUP(E1680,freq!$A$2:$A$40,freq!$B$2:$B$40,0),_xlfn.XLOOKUP(F1680,freq!$A$2:$A$40,freq!$B$2:$B$40,0),_xlfn.XLOOKUP(G1680,freq!$A$2:$A$40,freq!$B$2:$B$40,0),_xlfn.XLOOKUP(H1680,freq!$A$2:$A$40,freq!$B$2:$B$40,0),_xlfn.XLOOKUP(I1680,freq!$A$2:$A$40,freq!$B$2:$B$40,0),_xlfn.XLOOKUP(J1680,freq!$A$2:$A$40,freq!$B$2:$B$40,0),_xlfn.XLOOKUP(K1680,freq!$A$2:$A$40,freq!$B$2:$B$40,0),_xlfn.XLOOKUP(L1680,freq!$A$2:$A$40,freq!$B$2:$B$40,0),_xlfn.XLOOKUP(M1680,freq!$A$2:$A$40,freq!$B$2:$B$40,0),_xlfn.XLOOKUP(N1680,freq!$A$2:$A$40,freq!$B$2:$B$40,0),_xlfn.XLOOKUP(O1680,freq!$A$2:$A$40,freq!$B$2:$B$40,0),_xlfn.XLOOKUP(P1680,freq!$A$2:$A$40,freq!$B$2:$B$40,0),_xlfn.XLOOKUP(Q1680,freq!$A$2:$A$40,freq!$B$2:$B$40,0),_xlfn.XLOOKUP(R1680,freq!$A$2:$A$40,freq!$B$2:$B$40,0),_xlfn.XLOOKUP(S1680,freq!$A$2:$A$40,freq!$B$2:$B$40,0),_xlfn.XLOOKUP(T1680,freq!$A$2:$A$40,freq!$B$2:$B$40,0),_xlfn.XLOOKUP(U1680,freq!$A$2:$A$40,freq!$B$2:$B$40,0),_xlfn.XLOOKUP(V1680,freq!$A$2:$A$40,freq!$B$2:$B$40,0))</f>
        <v>39.239999999999995</v>
      </c>
    </row>
    <row r="1681" spans="1:23" hidden="1" x14ac:dyDescent="0.35">
      <c r="A1681" s="32" t="s">
        <v>708</v>
      </c>
      <c r="B1681" s="32" t="s">
        <v>53</v>
      </c>
      <c r="C1681" s="32">
        <v>8</v>
      </c>
      <c r="D1681" s="32" t="s">
        <v>59</v>
      </c>
      <c r="E1681" s="32">
        <v>3</v>
      </c>
      <c r="F1681" s="32" t="s">
        <v>35</v>
      </c>
      <c r="G1681" s="32">
        <v>0</v>
      </c>
      <c r="H1681" s="32" t="s">
        <v>48</v>
      </c>
      <c r="I1681" s="32">
        <v>3</v>
      </c>
      <c r="J1681" s="32" t="s">
        <v>37</v>
      </c>
      <c r="K1681" s="32" t="s">
        <v>53</v>
      </c>
      <c r="L1681" s="32" t="s">
        <v>38</v>
      </c>
      <c r="M1681" s="32" t="s">
        <v>34</v>
      </c>
      <c r="N1681" s="32" t="s">
        <v>31</v>
      </c>
      <c r="O1681" s="32">
        <v>7</v>
      </c>
      <c r="P1681" s="32">
        <v>0</v>
      </c>
      <c r="Q1681" s="32">
        <v>5</v>
      </c>
      <c r="R1681" s="32" t="s">
        <v>34</v>
      </c>
      <c r="S1681" s="32" t="s">
        <v>46</v>
      </c>
      <c r="T1681" s="32">
        <v>1</v>
      </c>
      <c r="U1681" s="32">
        <v>4</v>
      </c>
      <c r="V1681" s="32">
        <v>8</v>
      </c>
      <c r="W1681" s="32">
        <f>SUM(_xlfn.XLOOKUP(B1681,freq!$A$2:$A$40,freq!$B$2:$B$40,0),_xlfn.XLOOKUP(C1681,freq!$A$2:$A$40,freq!$B$2:$B$40,0),_xlfn.XLOOKUP(D1681,freq!$A$2:$A$40,freq!$B$2:$B$40,0),_xlfn.XLOOKUP(E1681,freq!$A$2:$A$40,freq!$B$2:$B$40,0),_xlfn.XLOOKUP(F1681,freq!$A$2:$A$40,freq!$B$2:$B$40,0),_xlfn.XLOOKUP(G1681,freq!$A$2:$A$40,freq!$B$2:$B$40,0),_xlfn.XLOOKUP(H1681,freq!$A$2:$A$40,freq!$B$2:$B$40,0),_xlfn.XLOOKUP(I1681,freq!$A$2:$A$40,freq!$B$2:$B$40,0),_xlfn.XLOOKUP(J1681,freq!$A$2:$A$40,freq!$B$2:$B$40,0),_xlfn.XLOOKUP(K1681,freq!$A$2:$A$40,freq!$B$2:$B$40,0),_xlfn.XLOOKUP(L1681,freq!$A$2:$A$40,freq!$B$2:$B$40,0),_xlfn.XLOOKUP(M1681,freq!$A$2:$A$40,freq!$B$2:$B$40,0),_xlfn.XLOOKUP(N1681,freq!$A$2:$A$40,freq!$B$2:$B$40,0),_xlfn.XLOOKUP(O1681,freq!$A$2:$A$40,freq!$B$2:$B$40,0),_xlfn.XLOOKUP(P1681,freq!$A$2:$A$40,freq!$B$2:$B$40,0),_xlfn.XLOOKUP(Q1681,freq!$A$2:$A$40,freq!$B$2:$B$40,0),_xlfn.XLOOKUP(R1681,freq!$A$2:$A$40,freq!$B$2:$B$40,0),_xlfn.XLOOKUP(S1681,freq!$A$2:$A$40,freq!$B$2:$B$40,0),_xlfn.XLOOKUP(T1681,freq!$A$2:$A$40,freq!$B$2:$B$40,0),_xlfn.XLOOKUP(U1681,freq!$A$2:$A$40,freq!$B$2:$B$40,0),_xlfn.XLOOKUP(V1681,freq!$A$2:$A$40,freq!$B$2:$B$40,0))</f>
        <v>39.229999999999997</v>
      </c>
    </row>
    <row r="1682" spans="1:23" hidden="1" x14ac:dyDescent="0.35">
      <c r="A1682" s="32" t="s">
        <v>795</v>
      </c>
      <c r="B1682" s="32" t="s">
        <v>53</v>
      </c>
      <c r="C1682" s="32" t="s">
        <v>0</v>
      </c>
      <c r="D1682" s="32" t="s">
        <v>38</v>
      </c>
      <c r="E1682" s="32">
        <v>3</v>
      </c>
      <c r="F1682" s="32" t="s">
        <v>43</v>
      </c>
      <c r="G1682" s="32">
        <v>8</v>
      </c>
      <c r="H1682" s="32" t="s">
        <v>34</v>
      </c>
      <c r="I1682" s="32" t="s">
        <v>48</v>
      </c>
      <c r="J1682" s="32" t="s">
        <v>31</v>
      </c>
      <c r="K1682" s="32" t="s">
        <v>46</v>
      </c>
      <c r="L1682" s="32" t="s">
        <v>2</v>
      </c>
      <c r="M1682" s="32">
        <v>0</v>
      </c>
      <c r="N1682" s="32">
        <v>5</v>
      </c>
      <c r="O1682" s="32">
        <v>8</v>
      </c>
      <c r="P1682" s="32" t="s">
        <v>44</v>
      </c>
      <c r="Q1682" s="32" t="s">
        <v>32</v>
      </c>
      <c r="R1682" s="32">
        <v>8</v>
      </c>
      <c r="S1682" s="32" t="s">
        <v>29</v>
      </c>
      <c r="T1682" s="32">
        <v>6</v>
      </c>
      <c r="U1682" s="32">
        <v>6</v>
      </c>
      <c r="V1682" s="32">
        <v>5</v>
      </c>
      <c r="W1682" s="32">
        <f>SUM(_xlfn.XLOOKUP(B1682,freq!$A$2:$A$40,freq!$B$2:$B$40,0),_xlfn.XLOOKUP(C1682,freq!$A$2:$A$40,freq!$B$2:$B$40,0),_xlfn.XLOOKUP(D1682,freq!$A$2:$A$40,freq!$B$2:$B$40,0),_xlfn.XLOOKUP(E1682,freq!$A$2:$A$40,freq!$B$2:$B$40,0),_xlfn.XLOOKUP(F1682,freq!$A$2:$A$40,freq!$B$2:$B$40,0),_xlfn.XLOOKUP(G1682,freq!$A$2:$A$40,freq!$B$2:$B$40,0),_xlfn.XLOOKUP(H1682,freq!$A$2:$A$40,freq!$B$2:$B$40,0),_xlfn.XLOOKUP(I1682,freq!$A$2:$A$40,freq!$B$2:$B$40,0),_xlfn.XLOOKUP(J1682,freq!$A$2:$A$40,freq!$B$2:$B$40,0),_xlfn.XLOOKUP(K1682,freq!$A$2:$A$40,freq!$B$2:$B$40,0),_xlfn.XLOOKUP(L1682,freq!$A$2:$A$40,freq!$B$2:$B$40,0),_xlfn.XLOOKUP(M1682,freq!$A$2:$A$40,freq!$B$2:$B$40,0),_xlfn.XLOOKUP(N1682,freq!$A$2:$A$40,freq!$B$2:$B$40,0),_xlfn.XLOOKUP(O1682,freq!$A$2:$A$40,freq!$B$2:$B$40,0),_xlfn.XLOOKUP(P1682,freq!$A$2:$A$40,freq!$B$2:$B$40,0),_xlfn.XLOOKUP(Q1682,freq!$A$2:$A$40,freq!$B$2:$B$40,0),_xlfn.XLOOKUP(R1682,freq!$A$2:$A$40,freq!$B$2:$B$40,0),_xlfn.XLOOKUP(S1682,freq!$A$2:$A$40,freq!$B$2:$B$40,0),_xlfn.XLOOKUP(T1682,freq!$A$2:$A$40,freq!$B$2:$B$40,0),_xlfn.XLOOKUP(U1682,freq!$A$2:$A$40,freq!$B$2:$B$40,0),_xlfn.XLOOKUP(V1682,freq!$A$2:$A$40,freq!$B$2:$B$40,0))</f>
        <v>39.229999999999997</v>
      </c>
    </row>
    <row r="1683" spans="1:23" hidden="1" x14ac:dyDescent="0.35">
      <c r="A1683" s="32" t="s">
        <v>1705</v>
      </c>
      <c r="B1683" s="32" t="s">
        <v>43</v>
      </c>
      <c r="C1683" s="32" t="s">
        <v>30</v>
      </c>
      <c r="D1683" s="32" t="s">
        <v>44</v>
      </c>
      <c r="E1683" s="32" t="s">
        <v>43</v>
      </c>
      <c r="F1683" s="32" t="s">
        <v>42</v>
      </c>
      <c r="G1683" s="32" t="s">
        <v>37</v>
      </c>
      <c r="H1683" s="32" t="s">
        <v>1</v>
      </c>
      <c r="I1683" s="32">
        <v>2</v>
      </c>
      <c r="J1683" s="32">
        <v>5</v>
      </c>
      <c r="K1683" s="32" t="s">
        <v>53</v>
      </c>
      <c r="L1683" s="32" t="s">
        <v>4</v>
      </c>
      <c r="M1683" s="32" t="s">
        <v>56</v>
      </c>
      <c r="N1683" s="32">
        <v>1</v>
      </c>
      <c r="O1683" s="32" t="s">
        <v>43</v>
      </c>
      <c r="P1683" s="32" t="s">
        <v>32</v>
      </c>
      <c r="Q1683" s="32" t="s">
        <v>38</v>
      </c>
      <c r="R1683" s="32">
        <v>7</v>
      </c>
      <c r="S1683" s="32">
        <v>4</v>
      </c>
      <c r="T1683" s="32">
        <v>4</v>
      </c>
      <c r="U1683" s="32" t="s">
        <v>3</v>
      </c>
      <c r="V1683" s="32">
        <v>4</v>
      </c>
      <c r="W1683" s="32">
        <f>SUM(_xlfn.XLOOKUP(B1683,freq!$A$2:$A$40,freq!$B$2:$B$40,0),_xlfn.XLOOKUP(C1683,freq!$A$2:$A$40,freq!$B$2:$B$40,0),_xlfn.XLOOKUP(D1683,freq!$A$2:$A$40,freq!$B$2:$B$40,0),_xlfn.XLOOKUP(E1683,freq!$A$2:$A$40,freq!$B$2:$B$40,0),_xlfn.XLOOKUP(F1683,freq!$A$2:$A$40,freq!$B$2:$B$40,0),_xlfn.XLOOKUP(G1683,freq!$A$2:$A$40,freq!$B$2:$B$40,0),_xlfn.XLOOKUP(H1683,freq!$A$2:$A$40,freq!$B$2:$B$40,0),_xlfn.XLOOKUP(I1683,freq!$A$2:$A$40,freq!$B$2:$B$40,0),_xlfn.XLOOKUP(J1683,freq!$A$2:$A$40,freq!$B$2:$B$40,0),_xlfn.XLOOKUP(K1683,freq!$A$2:$A$40,freq!$B$2:$B$40,0),_xlfn.XLOOKUP(L1683,freq!$A$2:$A$40,freq!$B$2:$B$40,0),_xlfn.XLOOKUP(M1683,freq!$A$2:$A$40,freq!$B$2:$B$40,0),_xlfn.XLOOKUP(N1683,freq!$A$2:$A$40,freq!$B$2:$B$40,0),_xlfn.XLOOKUP(O1683,freq!$A$2:$A$40,freq!$B$2:$B$40,0),_xlfn.XLOOKUP(P1683,freq!$A$2:$A$40,freq!$B$2:$B$40,0),_xlfn.XLOOKUP(Q1683,freq!$A$2:$A$40,freq!$B$2:$B$40,0),_xlfn.XLOOKUP(R1683,freq!$A$2:$A$40,freq!$B$2:$B$40,0),_xlfn.XLOOKUP(S1683,freq!$A$2:$A$40,freq!$B$2:$B$40,0),_xlfn.XLOOKUP(T1683,freq!$A$2:$A$40,freq!$B$2:$B$40,0),_xlfn.XLOOKUP(U1683,freq!$A$2:$A$40,freq!$B$2:$B$40,0),_xlfn.XLOOKUP(V1683,freq!$A$2:$A$40,freq!$B$2:$B$40,0))</f>
        <v>39.229999999999997</v>
      </c>
    </row>
    <row r="1684" spans="1:23" hidden="1" x14ac:dyDescent="0.35">
      <c r="A1684" s="32" t="s">
        <v>712</v>
      </c>
      <c r="B1684" s="32" t="s">
        <v>53</v>
      </c>
      <c r="C1684" s="32" t="s">
        <v>53</v>
      </c>
      <c r="D1684" s="32" t="s">
        <v>34</v>
      </c>
      <c r="E1684" s="32" t="s">
        <v>41</v>
      </c>
      <c r="F1684" s="32" t="s">
        <v>59</v>
      </c>
      <c r="G1684" s="32" t="s">
        <v>2</v>
      </c>
      <c r="H1684" s="32" t="s">
        <v>0</v>
      </c>
      <c r="I1684" s="32" t="s">
        <v>49</v>
      </c>
      <c r="J1684" s="32" t="s">
        <v>4</v>
      </c>
      <c r="K1684" s="32" t="s">
        <v>29</v>
      </c>
      <c r="L1684" s="32" t="s">
        <v>32</v>
      </c>
      <c r="M1684" s="32">
        <v>7</v>
      </c>
      <c r="N1684" s="32" t="s">
        <v>0</v>
      </c>
      <c r="O1684" s="32" t="s">
        <v>33</v>
      </c>
      <c r="P1684" s="32" t="s">
        <v>30</v>
      </c>
      <c r="Q1684" s="32" t="s">
        <v>28</v>
      </c>
      <c r="R1684" s="32" t="s">
        <v>32</v>
      </c>
      <c r="S1684" s="32" t="s">
        <v>49</v>
      </c>
      <c r="T1684" s="32" t="s">
        <v>0</v>
      </c>
      <c r="U1684" s="32" t="s">
        <v>37</v>
      </c>
      <c r="V1684" s="32" t="s">
        <v>29</v>
      </c>
      <c r="W1684" s="32">
        <f>SUM(_xlfn.XLOOKUP(B1684,freq!$A$2:$A$40,freq!$B$2:$B$40,0),_xlfn.XLOOKUP(C1684,freq!$A$2:$A$40,freq!$B$2:$B$40,0),_xlfn.XLOOKUP(D1684,freq!$A$2:$A$40,freq!$B$2:$B$40,0),_xlfn.XLOOKUP(E1684,freq!$A$2:$A$40,freq!$B$2:$B$40,0),_xlfn.XLOOKUP(F1684,freq!$A$2:$A$40,freq!$B$2:$B$40,0),_xlfn.XLOOKUP(G1684,freq!$A$2:$A$40,freq!$B$2:$B$40,0),_xlfn.XLOOKUP(H1684,freq!$A$2:$A$40,freq!$B$2:$B$40,0),_xlfn.XLOOKUP(I1684,freq!$A$2:$A$40,freq!$B$2:$B$40,0),_xlfn.XLOOKUP(J1684,freq!$A$2:$A$40,freq!$B$2:$B$40,0),_xlfn.XLOOKUP(K1684,freq!$A$2:$A$40,freq!$B$2:$B$40,0),_xlfn.XLOOKUP(L1684,freq!$A$2:$A$40,freq!$B$2:$B$40,0),_xlfn.XLOOKUP(M1684,freq!$A$2:$A$40,freq!$B$2:$B$40,0),_xlfn.XLOOKUP(N1684,freq!$A$2:$A$40,freq!$B$2:$B$40,0),_xlfn.XLOOKUP(O1684,freq!$A$2:$A$40,freq!$B$2:$B$40,0),_xlfn.XLOOKUP(P1684,freq!$A$2:$A$40,freq!$B$2:$B$40,0),_xlfn.XLOOKUP(Q1684,freq!$A$2:$A$40,freq!$B$2:$B$40,0),_xlfn.XLOOKUP(R1684,freq!$A$2:$A$40,freq!$B$2:$B$40,0),_xlfn.XLOOKUP(S1684,freq!$A$2:$A$40,freq!$B$2:$B$40,0),_xlfn.XLOOKUP(T1684,freq!$A$2:$A$40,freq!$B$2:$B$40,0),_xlfn.XLOOKUP(U1684,freq!$A$2:$A$40,freq!$B$2:$B$40,0),_xlfn.XLOOKUP(V1684,freq!$A$2:$A$40,freq!$B$2:$B$40,0))</f>
        <v>39.190000000000005</v>
      </c>
    </row>
    <row r="1685" spans="1:23" hidden="1" x14ac:dyDescent="0.35">
      <c r="A1685" s="32" t="s">
        <v>1187</v>
      </c>
      <c r="B1685" s="32" t="s">
        <v>38</v>
      </c>
      <c r="C1685" s="32" t="s">
        <v>53</v>
      </c>
      <c r="D1685" s="32" t="s">
        <v>43</v>
      </c>
      <c r="E1685" s="32" t="s">
        <v>38</v>
      </c>
      <c r="F1685" s="32">
        <v>9</v>
      </c>
      <c r="G1685" s="32" t="s">
        <v>29</v>
      </c>
      <c r="H1685" s="32">
        <v>7</v>
      </c>
      <c r="I1685" s="32" t="s">
        <v>50</v>
      </c>
      <c r="J1685" s="32" t="s">
        <v>36</v>
      </c>
      <c r="K1685" s="32" t="s">
        <v>46</v>
      </c>
      <c r="L1685" s="32">
        <v>7</v>
      </c>
      <c r="M1685" s="32" t="s">
        <v>4</v>
      </c>
      <c r="N1685" s="32" t="s">
        <v>48</v>
      </c>
      <c r="O1685" s="32">
        <v>1</v>
      </c>
      <c r="P1685" s="32" t="s">
        <v>53</v>
      </c>
      <c r="Q1685" s="32">
        <v>5</v>
      </c>
      <c r="R1685" s="32">
        <v>0</v>
      </c>
      <c r="S1685" s="32" t="s">
        <v>1</v>
      </c>
      <c r="T1685" s="32">
        <v>8</v>
      </c>
      <c r="U1685" s="32" t="s">
        <v>2</v>
      </c>
      <c r="V1685" s="32" t="s">
        <v>30</v>
      </c>
      <c r="W1685" s="32">
        <f>SUM(_xlfn.XLOOKUP(B1685,freq!$A$2:$A$40,freq!$B$2:$B$40,0),_xlfn.XLOOKUP(C1685,freq!$A$2:$A$40,freq!$B$2:$B$40,0),_xlfn.XLOOKUP(D1685,freq!$A$2:$A$40,freq!$B$2:$B$40,0),_xlfn.XLOOKUP(E1685,freq!$A$2:$A$40,freq!$B$2:$B$40,0),_xlfn.XLOOKUP(F1685,freq!$A$2:$A$40,freq!$B$2:$B$40,0),_xlfn.XLOOKUP(G1685,freq!$A$2:$A$40,freq!$B$2:$B$40,0),_xlfn.XLOOKUP(H1685,freq!$A$2:$A$40,freq!$B$2:$B$40,0),_xlfn.XLOOKUP(I1685,freq!$A$2:$A$40,freq!$B$2:$B$40,0),_xlfn.XLOOKUP(J1685,freq!$A$2:$A$40,freq!$B$2:$B$40,0),_xlfn.XLOOKUP(K1685,freq!$A$2:$A$40,freq!$B$2:$B$40,0),_xlfn.XLOOKUP(L1685,freq!$A$2:$A$40,freq!$B$2:$B$40,0),_xlfn.XLOOKUP(M1685,freq!$A$2:$A$40,freq!$B$2:$B$40,0),_xlfn.XLOOKUP(N1685,freq!$A$2:$A$40,freq!$B$2:$B$40,0),_xlfn.XLOOKUP(O1685,freq!$A$2:$A$40,freq!$B$2:$B$40,0),_xlfn.XLOOKUP(P1685,freq!$A$2:$A$40,freq!$B$2:$B$40,0),_xlfn.XLOOKUP(Q1685,freq!$A$2:$A$40,freq!$B$2:$B$40,0),_xlfn.XLOOKUP(R1685,freq!$A$2:$A$40,freq!$B$2:$B$40,0),_xlfn.XLOOKUP(S1685,freq!$A$2:$A$40,freq!$B$2:$B$40,0),_xlfn.XLOOKUP(T1685,freq!$A$2:$A$40,freq!$B$2:$B$40,0),_xlfn.XLOOKUP(U1685,freq!$A$2:$A$40,freq!$B$2:$B$40,0),_xlfn.XLOOKUP(V1685,freq!$A$2:$A$40,freq!$B$2:$B$40,0))</f>
        <v>39.18</v>
      </c>
    </row>
    <row r="1686" spans="1:23" x14ac:dyDescent="0.35">
      <c r="A1686" s="32" t="s">
        <v>1691</v>
      </c>
      <c r="B1686" s="32" t="s">
        <v>36</v>
      </c>
      <c r="C1686" s="32" t="s">
        <v>40</v>
      </c>
      <c r="D1686" s="32" t="s">
        <v>53</v>
      </c>
      <c r="E1686" s="32" t="s">
        <v>3</v>
      </c>
      <c r="F1686" s="32" t="s">
        <v>44</v>
      </c>
      <c r="G1686" s="32">
        <v>3</v>
      </c>
      <c r="H1686" s="32" t="s">
        <v>49</v>
      </c>
      <c r="I1686" s="32" t="s">
        <v>56</v>
      </c>
      <c r="J1686" s="32" t="s">
        <v>48</v>
      </c>
      <c r="K1686" s="32">
        <v>2</v>
      </c>
      <c r="L1686" s="32">
        <v>1</v>
      </c>
      <c r="M1686" s="32" t="s">
        <v>0</v>
      </c>
      <c r="N1686" s="32">
        <v>9</v>
      </c>
      <c r="O1686" s="32" t="s">
        <v>49</v>
      </c>
      <c r="P1686" s="32">
        <v>6</v>
      </c>
      <c r="Q1686" s="32" t="s">
        <v>50</v>
      </c>
      <c r="R1686" s="32" t="s">
        <v>34</v>
      </c>
      <c r="S1686" s="32" t="s">
        <v>31</v>
      </c>
      <c r="T1686" s="32" t="s">
        <v>43</v>
      </c>
      <c r="U1686" s="32" t="s">
        <v>41</v>
      </c>
      <c r="V1686" s="32" t="s">
        <v>41</v>
      </c>
      <c r="W1686" s="32">
        <f>SUM(_xlfn.XLOOKUP(B1686,freq!$A$2:$A$40,freq!$B$2:$B$40,0),_xlfn.XLOOKUP(C1686,freq!$A$2:$A$40,freq!$B$2:$B$40,0),_xlfn.XLOOKUP(D1686,freq!$A$2:$A$40,freq!$B$2:$B$40,0),_xlfn.XLOOKUP(E1686,freq!$A$2:$A$40,freq!$B$2:$B$40,0),_xlfn.XLOOKUP(F1686,freq!$A$2:$A$40,freq!$B$2:$B$40,0),_xlfn.XLOOKUP(G1686,freq!$A$2:$A$40,freq!$B$2:$B$40,0),_xlfn.XLOOKUP(H1686,freq!$A$2:$A$40,freq!$B$2:$B$40,0),_xlfn.XLOOKUP(I1686,freq!$A$2:$A$40,freq!$B$2:$B$40,0),_xlfn.XLOOKUP(J1686,freq!$A$2:$A$40,freq!$B$2:$B$40,0),_xlfn.XLOOKUP(K1686,freq!$A$2:$A$40,freq!$B$2:$B$40,0),_xlfn.XLOOKUP(L1686,freq!$A$2:$A$40,freq!$B$2:$B$40,0),_xlfn.XLOOKUP(M1686,freq!$A$2:$A$40,freq!$B$2:$B$40,0),_xlfn.XLOOKUP(N1686,freq!$A$2:$A$40,freq!$B$2:$B$40,0),_xlfn.XLOOKUP(O1686,freq!$A$2:$A$40,freq!$B$2:$B$40,0),_xlfn.XLOOKUP(P1686,freq!$A$2:$A$40,freq!$B$2:$B$40,0),_xlfn.XLOOKUP(Q1686,freq!$A$2:$A$40,freq!$B$2:$B$40,0),_xlfn.XLOOKUP(R1686,freq!$A$2:$A$40,freq!$B$2:$B$40,0),_xlfn.XLOOKUP(S1686,freq!$A$2:$A$40,freq!$B$2:$B$40,0),_xlfn.XLOOKUP(T1686,freq!$A$2:$A$40,freq!$B$2:$B$40,0),_xlfn.XLOOKUP(U1686,freq!$A$2:$A$40,freq!$B$2:$B$40,0),_xlfn.XLOOKUP(V1686,freq!$A$2:$A$40,freq!$B$2:$B$40,0))</f>
        <v>39.18</v>
      </c>
    </row>
    <row r="1687" spans="1:23" hidden="1" x14ac:dyDescent="0.35">
      <c r="A1687" s="32" t="s">
        <v>485</v>
      </c>
      <c r="B1687" s="32">
        <v>2</v>
      </c>
      <c r="C1687" s="32">
        <v>3</v>
      </c>
      <c r="D1687" s="32" t="s">
        <v>36</v>
      </c>
      <c r="E1687" s="32">
        <v>7</v>
      </c>
      <c r="F1687" s="32" t="s">
        <v>43</v>
      </c>
      <c r="G1687" s="32">
        <v>2</v>
      </c>
      <c r="H1687" s="32" t="s">
        <v>2</v>
      </c>
      <c r="I1687" s="32" t="s">
        <v>28</v>
      </c>
      <c r="J1687" s="32" t="s">
        <v>38</v>
      </c>
      <c r="K1687" s="32">
        <v>6</v>
      </c>
      <c r="L1687" s="32" t="s">
        <v>41</v>
      </c>
      <c r="M1687" s="32" t="s">
        <v>1</v>
      </c>
      <c r="N1687" s="32" t="s">
        <v>44</v>
      </c>
      <c r="O1687" s="32" t="s">
        <v>58</v>
      </c>
      <c r="P1687" s="32" t="s">
        <v>50</v>
      </c>
      <c r="Q1687" s="32">
        <v>6</v>
      </c>
      <c r="R1687" s="32">
        <v>2</v>
      </c>
      <c r="S1687" s="32" t="s">
        <v>43</v>
      </c>
      <c r="T1687" s="32" t="s">
        <v>31</v>
      </c>
      <c r="U1687" s="32">
        <v>6</v>
      </c>
      <c r="V1687" s="32" t="s">
        <v>29</v>
      </c>
      <c r="W1687" s="32">
        <f>SUM(_xlfn.XLOOKUP(B1687,freq!$A$2:$A$40,freq!$B$2:$B$40,0),_xlfn.XLOOKUP(C1687,freq!$A$2:$A$40,freq!$B$2:$B$40,0),_xlfn.XLOOKUP(D1687,freq!$A$2:$A$40,freq!$B$2:$B$40,0),_xlfn.XLOOKUP(E1687,freq!$A$2:$A$40,freq!$B$2:$B$40,0),_xlfn.XLOOKUP(F1687,freq!$A$2:$A$40,freq!$B$2:$B$40,0),_xlfn.XLOOKUP(G1687,freq!$A$2:$A$40,freq!$B$2:$B$40,0),_xlfn.XLOOKUP(H1687,freq!$A$2:$A$40,freq!$B$2:$B$40,0),_xlfn.XLOOKUP(I1687,freq!$A$2:$A$40,freq!$B$2:$B$40,0),_xlfn.XLOOKUP(J1687,freq!$A$2:$A$40,freq!$B$2:$B$40,0),_xlfn.XLOOKUP(K1687,freq!$A$2:$A$40,freq!$B$2:$B$40,0),_xlfn.XLOOKUP(L1687,freq!$A$2:$A$40,freq!$B$2:$B$40,0),_xlfn.XLOOKUP(M1687,freq!$A$2:$A$40,freq!$B$2:$B$40,0),_xlfn.XLOOKUP(N1687,freq!$A$2:$A$40,freq!$B$2:$B$40,0),_xlfn.XLOOKUP(O1687,freq!$A$2:$A$40,freq!$B$2:$B$40,0),_xlfn.XLOOKUP(P1687,freq!$A$2:$A$40,freq!$B$2:$B$40,0),_xlfn.XLOOKUP(Q1687,freq!$A$2:$A$40,freq!$B$2:$B$40,0),_xlfn.XLOOKUP(R1687,freq!$A$2:$A$40,freq!$B$2:$B$40,0),_xlfn.XLOOKUP(S1687,freq!$A$2:$A$40,freq!$B$2:$B$40,0),_xlfn.XLOOKUP(T1687,freq!$A$2:$A$40,freq!$B$2:$B$40,0),_xlfn.XLOOKUP(U1687,freq!$A$2:$A$40,freq!$B$2:$B$40,0),_xlfn.XLOOKUP(V1687,freq!$A$2:$A$40,freq!$B$2:$B$40,0))</f>
        <v>39.160000000000004</v>
      </c>
    </row>
    <row r="1688" spans="1:23" hidden="1" x14ac:dyDescent="0.35">
      <c r="A1688" s="32" t="s">
        <v>505</v>
      </c>
      <c r="B1688" s="32" t="s">
        <v>59</v>
      </c>
      <c r="C1688" s="32" t="s">
        <v>44</v>
      </c>
      <c r="D1688" s="32" t="s">
        <v>0</v>
      </c>
      <c r="E1688" s="32">
        <v>9</v>
      </c>
      <c r="F1688" s="32" t="s">
        <v>56</v>
      </c>
      <c r="G1688" s="32">
        <v>7</v>
      </c>
      <c r="H1688" s="32" t="s">
        <v>40</v>
      </c>
      <c r="I1688" s="32" t="s">
        <v>50</v>
      </c>
      <c r="J1688" s="32" t="s">
        <v>49</v>
      </c>
      <c r="K1688" s="32" t="s">
        <v>38</v>
      </c>
      <c r="L1688" s="32" t="s">
        <v>46</v>
      </c>
      <c r="M1688" s="32" t="s">
        <v>42</v>
      </c>
      <c r="N1688" s="32" t="s">
        <v>40</v>
      </c>
      <c r="O1688" s="32" t="s">
        <v>40</v>
      </c>
      <c r="P1688" s="32">
        <v>4</v>
      </c>
      <c r="Q1688" s="32" t="s">
        <v>43</v>
      </c>
      <c r="R1688" s="32" t="s">
        <v>41</v>
      </c>
      <c r="S1688" s="32" t="s">
        <v>37</v>
      </c>
      <c r="T1688" s="32" t="s">
        <v>35</v>
      </c>
      <c r="U1688" s="32">
        <v>9</v>
      </c>
      <c r="V1688" s="32" t="s">
        <v>59</v>
      </c>
      <c r="W1688" s="32">
        <f>SUM(_xlfn.XLOOKUP(B1688,freq!$A$2:$A$40,freq!$B$2:$B$40,0),_xlfn.XLOOKUP(C1688,freq!$A$2:$A$40,freq!$B$2:$B$40,0),_xlfn.XLOOKUP(D1688,freq!$A$2:$A$40,freq!$B$2:$B$40,0),_xlfn.XLOOKUP(E1688,freq!$A$2:$A$40,freq!$B$2:$B$40,0),_xlfn.XLOOKUP(F1688,freq!$A$2:$A$40,freq!$B$2:$B$40,0),_xlfn.XLOOKUP(G1688,freq!$A$2:$A$40,freq!$B$2:$B$40,0),_xlfn.XLOOKUP(H1688,freq!$A$2:$A$40,freq!$B$2:$B$40,0),_xlfn.XLOOKUP(I1688,freq!$A$2:$A$40,freq!$B$2:$B$40,0),_xlfn.XLOOKUP(J1688,freq!$A$2:$A$40,freq!$B$2:$B$40,0),_xlfn.XLOOKUP(K1688,freq!$A$2:$A$40,freq!$B$2:$B$40,0),_xlfn.XLOOKUP(L1688,freq!$A$2:$A$40,freq!$B$2:$B$40,0),_xlfn.XLOOKUP(M1688,freq!$A$2:$A$40,freq!$B$2:$B$40,0),_xlfn.XLOOKUP(N1688,freq!$A$2:$A$40,freq!$B$2:$B$40,0),_xlfn.XLOOKUP(O1688,freq!$A$2:$A$40,freq!$B$2:$B$40,0),_xlfn.XLOOKUP(P1688,freq!$A$2:$A$40,freq!$B$2:$B$40,0),_xlfn.XLOOKUP(Q1688,freq!$A$2:$A$40,freq!$B$2:$B$40,0),_xlfn.XLOOKUP(R1688,freq!$A$2:$A$40,freq!$B$2:$B$40,0),_xlfn.XLOOKUP(S1688,freq!$A$2:$A$40,freq!$B$2:$B$40,0),_xlfn.XLOOKUP(T1688,freq!$A$2:$A$40,freq!$B$2:$B$40,0),_xlfn.XLOOKUP(U1688,freq!$A$2:$A$40,freq!$B$2:$B$40,0),_xlfn.XLOOKUP(V1688,freq!$A$2:$A$40,freq!$B$2:$B$40,0))</f>
        <v>39.159999999999997</v>
      </c>
    </row>
    <row r="1689" spans="1:23" hidden="1" x14ac:dyDescent="0.35">
      <c r="A1689" s="32" t="s">
        <v>1428</v>
      </c>
      <c r="B1689" s="32">
        <v>4</v>
      </c>
      <c r="C1689" s="32" t="s">
        <v>29</v>
      </c>
      <c r="D1689" s="32">
        <v>1</v>
      </c>
      <c r="E1689" s="32" t="s">
        <v>58</v>
      </c>
      <c r="F1689" s="32" t="s">
        <v>42</v>
      </c>
      <c r="G1689" s="32" t="s">
        <v>41</v>
      </c>
      <c r="H1689" s="32">
        <v>3</v>
      </c>
      <c r="I1689" s="32" t="s">
        <v>38</v>
      </c>
      <c r="J1689" s="32" t="s">
        <v>46</v>
      </c>
      <c r="K1689" s="32" t="s">
        <v>30</v>
      </c>
      <c r="L1689" s="32" t="s">
        <v>30</v>
      </c>
      <c r="M1689" s="32" t="s">
        <v>33</v>
      </c>
      <c r="N1689" s="32" t="s">
        <v>30</v>
      </c>
      <c r="O1689" s="32">
        <v>7</v>
      </c>
      <c r="P1689" s="32" t="s">
        <v>44</v>
      </c>
      <c r="Q1689" s="32" t="s">
        <v>48</v>
      </c>
      <c r="R1689" s="32" t="s">
        <v>56</v>
      </c>
      <c r="S1689" s="32" t="s">
        <v>1</v>
      </c>
      <c r="T1689" s="32" t="s">
        <v>43</v>
      </c>
      <c r="U1689" s="32" t="s">
        <v>32</v>
      </c>
      <c r="V1689" s="32">
        <v>0</v>
      </c>
      <c r="W1689" s="32">
        <f>SUM(_xlfn.XLOOKUP(B1689,freq!$A$2:$A$40,freq!$B$2:$B$40,0),_xlfn.XLOOKUP(C1689,freq!$A$2:$A$40,freq!$B$2:$B$40,0),_xlfn.XLOOKUP(D1689,freq!$A$2:$A$40,freq!$B$2:$B$40,0),_xlfn.XLOOKUP(E1689,freq!$A$2:$A$40,freq!$B$2:$B$40,0),_xlfn.XLOOKUP(F1689,freq!$A$2:$A$40,freq!$B$2:$B$40,0),_xlfn.XLOOKUP(G1689,freq!$A$2:$A$40,freq!$B$2:$B$40,0),_xlfn.XLOOKUP(H1689,freq!$A$2:$A$40,freq!$B$2:$B$40,0),_xlfn.XLOOKUP(I1689,freq!$A$2:$A$40,freq!$B$2:$B$40,0),_xlfn.XLOOKUP(J1689,freq!$A$2:$A$40,freq!$B$2:$B$40,0),_xlfn.XLOOKUP(K1689,freq!$A$2:$A$40,freq!$B$2:$B$40,0),_xlfn.XLOOKUP(L1689,freq!$A$2:$A$40,freq!$B$2:$B$40,0),_xlfn.XLOOKUP(M1689,freq!$A$2:$A$40,freq!$B$2:$B$40,0),_xlfn.XLOOKUP(N1689,freq!$A$2:$A$40,freq!$B$2:$B$40,0),_xlfn.XLOOKUP(O1689,freq!$A$2:$A$40,freq!$B$2:$B$40,0),_xlfn.XLOOKUP(P1689,freq!$A$2:$A$40,freq!$B$2:$B$40,0),_xlfn.XLOOKUP(Q1689,freq!$A$2:$A$40,freq!$B$2:$B$40,0),_xlfn.XLOOKUP(R1689,freq!$A$2:$A$40,freq!$B$2:$B$40,0),_xlfn.XLOOKUP(S1689,freq!$A$2:$A$40,freq!$B$2:$B$40,0),_xlfn.XLOOKUP(T1689,freq!$A$2:$A$40,freq!$B$2:$B$40,0),_xlfn.XLOOKUP(U1689,freq!$A$2:$A$40,freq!$B$2:$B$40,0),_xlfn.XLOOKUP(V1689,freq!$A$2:$A$40,freq!$B$2:$B$40,0))</f>
        <v>39.139999999999993</v>
      </c>
    </row>
    <row r="1690" spans="1:23" hidden="1" x14ac:dyDescent="0.35">
      <c r="A1690" s="32" t="s">
        <v>298</v>
      </c>
      <c r="B1690" s="32">
        <v>1</v>
      </c>
      <c r="C1690" s="32">
        <v>4</v>
      </c>
      <c r="D1690" s="32" t="s">
        <v>43</v>
      </c>
      <c r="E1690" s="32">
        <v>3</v>
      </c>
      <c r="F1690" s="32" t="s">
        <v>49</v>
      </c>
      <c r="G1690" s="32" t="s">
        <v>58</v>
      </c>
      <c r="H1690" s="32">
        <v>3</v>
      </c>
      <c r="I1690" s="32">
        <v>2</v>
      </c>
      <c r="J1690" s="32">
        <v>1</v>
      </c>
      <c r="K1690" s="32" t="s">
        <v>31</v>
      </c>
      <c r="L1690" s="32" t="s">
        <v>1</v>
      </c>
      <c r="M1690" s="32" t="s">
        <v>33</v>
      </c>
      <c r="N1690" s="32">
        <v>7</v>
      </c>
      <c r="O1690" s="32" t="s">
        <v>34</v>
      </c>
      <c r="P1690" s="32" t="s">
        <v>53</v>
      </c>
      <c r="Q1690" s="32" t="s">
        <v>44</v>
      </c>
      <c r="R1690" s="32" t="s">
        <v>35</v>
      </c>
      <c r="S1690" s="32" t="s">
        <v>46</v>
      </c>
      <c r="T1690" s="32" t="s">
        <v>50</v>
      </c>
      <c r="U1690" s="32">
        <v>3</v>
      </c>
      <c r="V1690" s="32" t="s">
        <v>46</v>
      </c>
      <c r="W1690" s="32">
        <f>SUM(_xlfn.XLOOKUP(B1690,freq!$A$2:$A$40,freq!$B$2:$B$40,0),_xlfn.XLOOKUP(C1690,freq!$A$2:$A$40,freq!$B$2:$B$40,0),_xlfn.XLOOKUP(D1690,freq!$A$2:$A$40,freq!$B$2:$B$40,0),_xlfn.XLOOKUP(E1690,freq!$A$2:$A$40,freq!$B$2:$B$40,0),_xlfn.XLOOKUP(F1690,freq!$A$2:$A$40,freq!$B$2:$B$40,0),_xlfn.XLOOKUP(G1690,freq!$A$2:$A$40,freq!$B$2:$B$40,0),_xlfn.XLOOKUP(H1690,freq!$A$2:$A$40,freq!$B$2:$B$40,0),_xlfn.XLOOKUP(I1690,freq!$A$2:$A$40,freq!$B$2:$B$40,0),_xlfn.XLOOKUP(J1690,freq!$A$2:$A$40,freq!$B$2:$B$40,0),_xlfn.XLOOKUP(K1690,freq!$A$2:$A$40,freq!$B$2:$B$40,0),_xlfn.XLOOKUP(L1690,freq!$A$2:$A$40,freq!$B$2:$B$40,0),_xlfn.XLOOKUP(M1690,freq!$A$2:$A$40,freq!$B$2:$B$40,0),_xlfn.XLOOKUP(N1690,freq!$A$2:$A$40,freq!$B$2:$B$40,0),_xlfn.XLOOKUP(O1690,freq!$A$2:$A$40,freq!$B$2:$B$40,0),_xlfn.XLOOKUP(P1690,freq!$A$2:$A$40,freq!$B$2:$B$40,0),_xlfn.XLOOKUP(Q1690,freq!$A$2:$A$40,freq!$B$2:$B$40,0),_xlfn.XLOOKUP(R1690,freq!$A$2:$A$40,freq!$B$2:$B$40,0),_xlfn.XLOOKUP(S1690,freq!$A$2:$A$40,freq!$B$2:$B$40,0),_xlfn.XLOOKUP(T1690,freq!$A$2:$A$40,freq!$B$2:$B$40,0),_xlfn.XLOOKUP(U1690,freq!$A$2:$A$40,freq!$B$2:$B$40,0),_xlfn.XLOOKUP(V1690,freq!$A$2:$A$40,freq!$B$2:$B$40,0))</f>
        <v>39.129999999999995</v>
      </c>
    </row>
    <row r="1691" spans="1:23" hidden="1" x14ac:dyDescent="0.35">
      <c r="A1691" s="32" t="s">
        <v>279</v>
      </c>
      <c r="B1691" s="32" t="s">
        <v>43</v>
      </c>
      <c r="C1691" s="32" t="s">
        <v>44</v>
      </c>
      <c r="D1691" s="32">
        <v>8</v>
      </c>
      <c r="E1691" s="32" t="s">
        <v>40</v>
      </c>
      <c r="F1691" s="32" t="s">
        <v>31</v>
      </c>
      <c r="G1691" s="32" t="s">
        <v>38</v>
      </c>
      <c r="H1691" s="32" t="s">
        <v>43</v>
      </c>
      <c r="I1691" s="32" t="s">
        <v>48</v>
      </c>
      <c r="J1691" s="32" t="s">
        <v>58</v>
      </c>
      <c r="K1691" s="32" t="s">
        <v>59</v>
      </c>
      <c r="L1691" s="32" t="s">
        <v>36</v>
      </c>
      <c r="M1691" s="32">
        <v>0</v>
      </c>
      <c r="N1691" s="32">
        <v>8</v>
      </c>
      <c r="O1691" s="32" t="s">
        <v>58</v>
      </c>
      <c r="P1691" s="32" t="s">
        <v>28</v>
      </c>
      <c r="Q1691" s="32">
        <v>6</v>
      </c>
      <c r="R1691" s="32" t="s">
        <v>58</v>
      </c>
      <c r="S1691" s="32" t="s">
        <v>45</v>
      </c>
      <c r="T1691" s="32">
        <v>0</v>
      </c>
      <c r="U1691" s="32" t="s">
        <v>40</v>
      </c>
      <c r="V1691" s="32" t="s">
        <v>49</v>
      </c>
      <c r="W1691" s="32">
        <f>SUM(_xlfn.XLOOKUP(B1691,freq!$A$2:$A$40,freq!$B$2:$B$40,0),_xlfn.XLOOKUP(C1691,freq!$A$2:$A$40,freq!$B$2:$B$40,0),_xlfn.XLOOKUP(D1691,freq!$A$2:$A$40,freq!$B$2:$B$40,0),_xlfn.XLOOKUP(E1691,freq!$A$2:$A$40,freq!$B$2:$B$40,0),_xlfn.XLOOKUP(F1691,freq!$A$2:$A$40,freq!$B$2:$B$40,0),_xlfn.XLOOKUP(G1691,freq!$A$2:$A$40,freq!$B$2:$B$40,0),_xlfn.XLOOKUP(H1691,freq!$A$2:$A$40,freq!$B$2:$B$40,0),_xlfn.XLOOKUP(I1691,freq!$A$2:$A$40,freq!$B$2:$B$40,0),_xlfn.XLOOKUP(J1691,freq!$A$2:$A$40,freq!$B$2:$B$40,0),_xlfn.XLOOKUP(K1691,freq!$A$2:$A$40,freq!$B$2:$B$40,0),_xlfn.XLOOKUP(L1691,freq!$A$2:$A$40,freq!$B$2:$B$40,0),_xlfn.XLOOKUP(M1691,freq!$A$2:$A$40,freq!$B$2:$B$40,0),_xlfn.XLOOKUP(N1691,freq!$A$2:$A$40,freq!$B$2:$B$40,0),_xlfn.XLOOKUP(O1691,freq!$A$2:$A$40,freq!$B$2:$B$40,0),_xlfn.XLOOKUP(P1691,freq!$A$2:$A$40,freq!$B$2:$B$40,0),_xlfn.XLOOKUP(Q1691,freq!$A$2:$A$40,freq!$B$2:$B$40,0),_xlfn.XLOOKUP(R1691,freq!$A$2:$A$40,freq!$B$2:$B$40,0),_xlfn.XLOOKUP(S1691,freq!$A$2:$A$40,freq!$B$2:$B$40,0),_xlfn.XLOOKUP(T1691,freq!$A$2:$A$40,freq!$B$2:$B$40,0),_xlfn.XLOOKUP(U1691,freq!$A$2:$A$40,freq!$B$2:$B$40,0),_xlfn.XLOOKUP(V1691,freq!$A$2:$A$40,freq!$B$2:$B$40,0))</f>
        <v>39.099999999999994</v>
      </c>
    </row>
    <row r="1692" spans="1:23" hidden="1" x14ac:dyDescent="0.35">
      <c r="A1692" s="32" t="s">
        <v>600</v>
      </c>
      <c r="B1692" s="32" t="s">
        <v>37</v>
      </c>
      <c r="C1692" s="32" t="s">
        <v>56</v>
      </c>
      <c r="D1692" s="32">
        <v>5</v>
      </c>
      <c r="E1692" s="32">
        <v>4</v>
      </c>
      <c r="F1692" s="32">
        <v>7</v>
      </c>
      <c r="G1692" s="32" t="s">
        <v>38</v>
      </c>
      <c r="H1692" s="32" t="s">
        <v>34</v>
      </c>
      <c r="I1692" s="32">
        <v>5</v>
      </c>
      <c r="J1692" s="32">
        <v>5</v>
      </c>
      <c r="K1692" s="32" t="s">
        <v>4</v>
      </c>
      <c r="L1692" s="32" t="s">
        <v>36</v>
      </c>
      <c r="M1692" s="32" t="s">
        <v>59</v>
      </c>
      <c r="N1692" s="32" t="s">
        <v>34</v>
      </c>
      <c r="O1692" s="32" t="s">
        <v>43</v>
      </c>
      <c r="P1692" s="32">
        <v>2</v>
      </c>
      <c r="Q1692" s="32" t="s">
        <v>34</v>
      </c>
      <c r="R1692" s="32" t="s">
        <v>56</v>
      </c>
      <c r="S1692" s="32" t="s">
        <v>36</v>
      </c>
      <c r="T1692" s="32" t="s">
        <v>53</v>
      </c>
      <c r="U1692" s="32">
        <v>5</v>
      </c>
      <c r="V1692" s="32" t="s">
        <v>46</v>
      </c>
      <c r="W1692" s="32">
        <f>SUM(_xlfn.XLOOKUP(B1692,freq!$A$2:$A$40,freq!$B$2:$B$40,0),_xlfn.XLOOKUP(C1692,freq!$A$2:$A$40,freq!$B$2:$B$40,0),_xlfn.XLOOKUP(D1692,freq!$A$2:$A$40,freq!$B$2:$B$40,0),_xlfn.XLOOKUP(E1692,freq!$A$2:$A$40,freq!$B$2:$B$40,0),_xlfn.XLOOKUP(F1692,freq!$A$2:$A$40,freq!$B$2:$B$40,0),_xlfn.XLOOKUP(G1692,freq!$A$2:$A$40,freq!$B$2:$B$40,0),_xlfn.XLOOKUP(H1692,freq!$A$2:$A$40,freq!$B$2:$B$40,0),_xlfn.XLOOKUP(I1692,freq!$A$2:$A$40,freq!$B$2:$B$40,0),_xlfn.XLOOKUP(J1692,freq!$A$2:$A$40,freq!$B$2:$B$40,0),_xlfn.XLOOKUP(K1692,freq!$A$2:$A$40,freq!$B$2:$B$40,0),_xlfn.XLOOKUP(L1692,freq!$A$2:$A$40,freq!$B$2:$B$40,0),_xlfn.XLOOKUP(M1692,freq!$A$2:$A$40,freq!$B$2:$B$40,0),_xlfn.XLOOKUP(N1692,freq!$A$2:$A$40,freq!$B$2:$B$40,0),_xlfn.XLOOKUP(O1692,freq!$A$2:$A$40,freq!$B$2:$B$40,0),_xlfn.XLOOKUP(P1692,freq!$A$2:$A$40,freq!$B$2:$B$40,0),_xlfn.XLOOKUP(Q1692,freq!$A$2:$A$40,freq!$B$2:$B$40,0),_xlfn.XLOOKUP(R1692,freq!$A$2:$A$40,freq!$B$2:$B$40,0),_xlfn.XLOOKUP(S1692,freq!$A$2:$A$40,freq!$B$2:$B$40,0),_xlfn.XLOOKUP(T1692,freq!$A$2:$A$40,freq!$B$2:$B$40,0),_xlfn.XLOOKUP(U1692,freq!$A$2:$A$40,freq!$B$2:$B$40,0),_xlfn.XLOOKUP(V1692,freq!$A$2:$A$40,freq!$B$2:$B$40,0))</f>
        <v>39.07</v>
      </c>
    </row>
    <row r="1693" spans="1:23" hidden="1" x14ac:dyDescent="0.35">
      <c r="A1693" s="32" t="s">
        <v>1796</v>
      </c>
      <c r="B1693" s="32" t="s">
        <v>45</v>
      </c>
      <c r="C1693" s="32" t="s">
        <v>28</v>
      </c>
      <c r="D1693" s="32" t="s">
        <v>46</v>
      </c>
      <c r="E1693" s="32" t="s">
        <v>53</v>
      </c>
      <c r="F1693" s="32">
        <v>7</v>
      </c>
      <c r="G1693" s="32" t="s">
        <v>29</v>
      </c>
      <c r="H1693" s="32" t="s">
        <v>49</v>
      </c>
      <c r="I1693" s="32">
        <v>7</v>
      </c>
      <c r="J1693" s="32">
        <v>9</v>
      </c>
      <c r="K1693" s="32" t="s">
        <v>40</v>
      </c>
      <c r="L1693" s="32">
        <v>6</v>
      </c>
      <c r="M1693" s="32" t="s">
        <v>29</v>
      </c>
      <c r="N1693" s="32" t="s">
        <v>2</v>
      </c>
      <c r="O1693" s="32" t="s">
        <v>42</v>
      </c>
      <c r="P1693" s="32">
        <v>9</v>
      </c>
      <c r="Q1693" s="32" t="s">
        <v>58</v>
      </c>
      <c r="R1693" s="32">
        <v>7</v>
      </c>
      <c r="S1693" s="32" t="s">
        <v>53</v>
      </c>
      <c r="T1693" s="32">
        <v>1</v>
      </c>
      <c r="U1693" s="32" t="s">
        <v>3</v>
      </c>
      <c r="V1693" s="32" t="s">
        <v>49</v>
      </c>
      <c r="W1693" s="32">
        <f>SUM(_xlfn.XLOOKUP(B1693,freq!$A$2:$A$40,freq!$B$2:$B$40,0),_xlfn.XLOOKUP(C1693,freq!$A$2:$A$40,freq!$B$2:$B$40,0),_xlfn.XLOOKUP(D1693,freq!$A$2:$A$40,freq!$B$2:$B$40,0),_xlfn.XLOOKUP(E1693,freq!$A$2:$A$40,freq!$B$2:$B$40,0),_xlfn.XLOOKUP(F1693,freq!$A$2:$A$40,freq!$B$2:$B$40,0),_xlfn.XLOOKUP(G1693,freq!$A$2:$A$40,freq!$B$2:$B$40,0),_xlfn.XLOOKUP(H1693,freq!$A$2:$A$40,freq!$B$2:$B$40,0),_xlfn.XLOOKUP(I1693,freq!$A$2:$A$40,freq!$B$2:$B$40,0),_xlfn.XLOOKUP(J1693,freq!$A$2:$A$40,freq!$B$2:$B$40,0),_xlfn.XLOOKUP(K1693,freq!$A$2:$A$40,freq!$B$2:$B$40,0),_xlfn.XLOOKUP(L1693,freq!$A$2:$A$40,freq!$B$2:$B$40,0),_xlfn.XLOOKUP(M1693,freq!$A$2:$A$40,freq!$B$2:$B$40,0),_xlfn.XLOOKUP(N1693,freq!$A$2:$A$40,freq!$B$2:$B$40,0),_xlfn.XLOOKUP(O1693,freq!$A$2:$A$40,freq!$B$2:$B$40,0),_xlfn.XLOOKUP(P1693,freq!$A$2:$A$40,freq!$B$2:$B$40,0),_xlfn.XLOOKUP(Q1693,freq!$A$2:$A$40,freq!$B$2:$B$40,0),_xlfn.XLOOKUP(R1693,freq!$A$2:$A$40,freq!$B$2:$B$40,0),_xlfn.XLOOKUP(S1693,freq!$A$2:$A$40,freq!$B$2:$B$40,0),_xlfn.XLOOKUP(T1693,freq!$A$2:$A$40,freq!$B$2:$B$40,0),_xlfn.XLOOKUP(U1693,freq!$A$2:$A$40,freq!$B$2:$B$40,0),_xlfn.XLOOKUP(V1693,freq!$A$2:$A$40,freq!$B$2:$B$40,0))</f>
        <v>39.050000000000004</v>
      </c>
    </row>
    <row r="1694" spans="1:23" hidden="1" x14ac:dyDescent="0.35">
      <c r="A1694" s="32" t="s">
        <v>1312</v>
      </c>
      <c r="B1694" s="32" t="s">
        <v>53</v>
      </c>
      <c r="C1694" s="32" t="s">
        <v>33</v>
      </c>
      <c r="D1694" s="32" t="s">
        <v>43</v>
      </c>
      <c r="E1694" s="32" t="s">
        <v>38</v>
      </c>
      <c r="F1694" s="32" t="s">
        <v>44</v>
      </c>
      <c r="G1694" s="32">
        <v>9</v>
      </c>
      <c r="H1694" s="32" t="s">
        <v>53</v>
      </c>
      <c r="I1694" s="32">
        <v>2</v>
      </c>
      <c r="J1694" s="32" t="s">
        <v>49</v>
      </c>
      <c r="K1694" s="32" t="s">
        <v>38</v>
      </c>
      <c r="L1694" s="32" t="s">
        <v>59</v>
      </c>
      <c r="M1694" s="32" t="s">
        <v>45</v>
      </c>
      <c r="N1694" s="32">
        <v>4</v>
      </c>
      <c r="O1694" s="32" t="s">
        <v>4</v>
      </c>
      <c r="P1694" s="32" t="s">
        <v>3</v>
      </c>
      <c r="Q1694" s="32" t="s">
        <v>41</v>
      </c>
      <c r="R1694" s="32">
        <v>4</v>
      </c>
      <c r="S1694" s="32" t="s">
        <v>30</v>
      </c>
      <c r="T1694" s="32" t="s">
        <v>49</v>
      </c>
      <c r="U1694" s="32" t="s">
        <v>40</v>
      </c>
      <c r="V1694" s="32" t="s">
        <v>41</v>
      </c>
      <c r="W1694" s="32">
        <f>SUM(_xlfn.XLOOKUP(B1694,freq!$A$2:$A$40,freq!$B$2:$B$40,0),_xlfn.XLOOKUP(C1694,freq!$A$2:$A$40,freq!$B$2:$B$40,0),_xlfn.XLOOKUP(D1694,freq!$A$2:$A$40,freq!$B$2:$B$40,0),_xlfn.XLOOKUP(E1694,freq!$A$2:$A$40,freq!$B$2:$B$40,0),_xlfn.XLOOKUP(F1694,freq!$A$2:$A$40,freq!$B$2:$B$40,0),_xlfn.XLOOKUP(G1694,freq!$A$2:$A$40,freq!$B$2:$B$40,0),_xlfn.XLOOKUP(H1694,freq!$A$2:$A$40,freq!$B$2:$B$40,0),_xlfn.XLOOKUP(I1694,freq!$A$2:$A$40,freq!$B$2:$B$40,0),_xlfn.XLOOKUP(J1694,freq!$A$2:$A$40,freq!$B$2:$B$40,0),_xlfn.XLOOKUP(K1694,freq!$A$2:$A$40,freq!$B$2:$B$40,0),_xlfn.XLOOKUP(L1694,freq!$A$2:$A$40,freq!$B$2:$B$40,0),_xlfn.XLOOKUP(M1694,freq!$A$2:$A$40,freq!$B$2:$B$40,0),_xlfn.XLOOKUP(N1694,freq!$A$2:$A$40,freq!$B$2:$B$40,0),_xlfn.XLOOKUP(O1694,freq!$A$2:$A$40,freq!$B$2:$B$40,0),_xlfn.XLOOKUP(P1694,freq!$A$2:$A$40,freq!$B$2:$B$40,0),_xlfn.XLOOKUP(Q1694,freq!$A$2:$A$40,freq!$B$2:$B$40,0),_xlfn.XLOOKUP(R1694,freq!$A$2:$A$40,freq!$B$2:$B$40,0),_xlfn.XLOOKUP(S1694,freq!$A$2:$A$40,freq!$B$2:$B$40,0),_xlfn.XLOOKUP(T1694,freq!$A$2:$A$40,freq!$B$2:$B$40,0),_xlfn.XLOOKUP(U1694,freq!$A$2:$A$40,freq!$B$2:$B$40,0),_xlfn.XLOOKUP(V1694,freq!$A$2:$A$40,freq!$B$2:$B$40,0))</f>
        <v>39.049999999999997</v>
      </c>
    </row>
    <row r="1695" spans="1:23" hidden="1" x14ac:dyDescent="0.35">
      <c r="A1695" s="32" t="s">
        <v>642</v>
      </c>
      <c r="B1695" s="32" t="s">
        <v>28</v>
      </c>
      <c r="C1695" s="32">
        <v>5</v>
      </c>
      <c r="D1695" s="32" t="s">
        <v>48</v>
      </c>
      <c r="E1695" s="32">
        <v>4</v>
      </c>
      <c r="F1695" s="32">
        <v>9</v>
      </c>
      <c r="G1695" s="32" t="s">
        <v>36</v>
      </c>
      <c r="H1695" s="32" t="s">
        <v>43</v>
      </c>
      <c r="I1695" s="32" t="s">
        <v>49</v>
      </c>
      <c r="J1695" s="32">
        <v>8</v>
      </c>
      <c r="K1695" s="32" t="s">
        <v>33</v>
      </c>
      <c r="L1695" s="32" t="s">
        <v>59</v>
      </c>
      <c r="M1695" s="32" t="s">
        <v>36</v>
      </c>
      <c r="N1695" s="32">
        <v>1</v>
      </c>
      <c r="O1695" s="32" t="s">
        <v>50</v>
      </c>
      <c r="P1695" s="32" t="s">
        <v>49</v>
      </c>
      <c r="Q1695" s="32" t="s">
        <v>35</v>
      </c>
      <c r="R1695" s="32">
        <v>1</v>
      </c>
      <c r="S1695" s="32" t="s">
        <v>0</v>
      </c>
      <c r="T1695" s="32" t="s">
        <v>45</v>
      </c>
      <c r="U1695" s="32">
        <v>5</v>
      </c>
      <c r="V1695" s="32" t="s">
        <v>49</v>
      </c>
      <c r="W1695" s="32">
        <f>SUM(_xlfn.XLOOKUP(B1695,freq!$A$2:$A$40,freq!$B$2:$B$40,0),_xlfn.XLOOKUP(C1695,freq!$A$2:$A$40,freq!$B$2:$B$40,0),_xlfn.XLOOKUP(D1695,freq!$A$2:$A$40,freq!$B$2:$B$40,0),_xlfn.XLOOKUP(E1695,freq!$A$2:$A$40,freq!$B$2:$B$40,0),_xlfn.XLOOKUP(F1695,freq!$A$2:$A$40,freq!$B$2:$B$40,0),_xlfn.XLOOKUP(G1695,freq!$A$2:$A$40,freq!$B$2:$B$40,0),_xlfn.XLOOKUP(H1695,freq!$A$2:$A$40,freq!$B$2:$B$40,0),_xlfn.XLOOKUP(I1695,freq!$A$2:$A$40,freq!$B$2:$B$40,0),_xlfn.XLOOKUP(J1695,freq!$A$2:$A$40,freq!$B$2:$B$40,0),_xlfn.XLOOKUP(K1695,freq!$A$2:$A$40,freq!$B$2:$B$40,0),_xlfn.XLOOKUP(L1695,freq!$A$2:$A$40,freq!$B$2:$B$40,0),_xlfn.XLOOKUP(M1695,freq!$A$2:$A$40,freq!$B$2:$B$40,0),_xlfn.XLOOKUP(N1695,freq!$A$2:$A$40,freq!$B$2:$B$40,0),_xlfn.XLOOKUP(O1695,freq!$A$2:$A$40,freq!$B$2:$B$40,0),_xlfn.XLOOKUP(P1695,freq!$A$2:$A$40,freq!$B$2:$B$40,0),_xlfn.XLOOKUP(Q1695,freq!$A$2:$A$40,freq!$B$2:$B$40,0),_xlfn.XLOOKUP(R1695,freq!$A$2:$A$40,freq!$B$2:$B$40,0),_xlfn.XLOOKUP(S1695,freq!$A$2:$A$40,freq!$B$2:$B$40,0),_xlfn.XLOOKUP(T1695,freq!$A$2:$A$40,freq!$B$2:$B$40,0),_xlfn.XLOOKUP(U1695,freq!$A$2:$A$40,freq!$B$2:$B$40,0),_xlfn.XLOOKUP(V1695,freq!$A$2:$A$40,freq!$B$2:$B$40,0))</f>
        <v>39.03</v>
      </c>
    </row>
    <row r="1696" spans="1:23" x14ac:dyDescent="0.35">
      <c r="A1696" s="32" t="s">
        <v>361</v>
      </c>
      <c r="B1696" s="32" t="s">
        <v>36</v>
      </c>
      <c r="C1696" s="32" t="s">
        <v>48</v>
      </c>
      <c r="D1696" s="32">
        <v>0</v>
      </c>
      <c r="E1696" s="32">
        <v>9</v>
      </c>
      <c r="F1696" s="32">
        <v>7</v>
      </c>
      <c r="G1696" s="32" t="s">
        <v>36</v>
      </c>
      <c r="H1696" s="32" t="s">
        <v>42</v>
      </c>
      <c r="I1696" s="32" t="s">
        <v>42</v>
      </c>
      <c r="J1696" s="32" t="s">
        <v>0</v>
      </c>
      <c r="K1696" s="32" t="s">
        <v>40</v>
      </c>
      <c r="L1696" s="32" t="s">
        <v>29</v>
      </c>
      <c r="M1696" s="32" t="s">
        <v>49</v>
      </c>
      <c r="N1696" s="32" t="s">
        <v>43</v>
      </c>
      <c r="O1696" s="32">
        <v>0</v>
      </c>
      <c r="P1696" s="32" t="s">
        <v>31</v>
      </c>
      <c r="Q1696" s="32" t="s">
        <v>44</v>
      </c>
      <c r="R1696" s="32" t="s">
        <v>33</v>
      </c>
      <c r="S1696" s="32">
        <v>1</v>
      </c>
      <c r="T1696" s="32" t="s">
        <v>45</v>
      </c>
      <c r="U1696" s="32" t="s">
        <v>50</v>
      </c>
      <c r="V1696" s="32">
        <v>1</v>
      </c>
      <c r="W1696" s="32">
        <f>SUM(_xlfn.XLOOKUP(B1696,freq!$A$2:$A$40,freq!$B$2:$B$40,0),_xlfn.XLOOKUP(C1696,freq!$A$2:$A$40,freq!$B$2:$B$40,0),_xlfn.XLOOKUP(D1696,freq!$A$2:$A$40,freq!$B$2:$B$40,0),_xlfn.XLOOKUP(E1696,freq!$A$2:$A$40,freq!$B$2:$B$40,0),_xlfn.XLOOKUP(F1696,freq!$A$2:$A$40,freq!$B$2:$B$40,0),_xlfn.XLOOKUP(G1696,freq!$A$2:$A$40,freq!$B$2:$B$40,0),_xlfn.XLOOKUP(H1696,freq!$A$2:$A$40,freq!$B$2:$B$40,0),_xlfn.XLOOKUP(I1696,freq!$A$2:$A$40,freq!$B$2:$B$40,0),_xlfn.XLOOKUP(J1696,freq!$A$2:$A$40,freq!$B$2:$B$40,0),_xlfn.XLOOKUP(K1696,freq!$A$2:$A$40,freq!$B$2:$B$40,0),_xlfn.XLOOKUP(L1696,freq!$A$2:$A$40,freq!$B$2:$B$40,0),_xlfn.XLOOKUP(M1696,freq!$A$2:$A$40,freq!$B$2:$B$40,0),_xlfn.XLOOKUP(N1696,freq!$A$2:$A$40,freq!$B$2:$B$40,0),_xlfn.XLOOKUP(O1696,freq!$A$2:$A$40,freq!$B$2:$B$40,0),_xlfn.XLOOKUP(P1696,freq!$A$2:$A$40,freq!$B$2:$B$40,0),_xlfn.XLOOKUP(Q1696,freq!$A$2:$A$40,freq!$B$2:$B$40,0),_xlfn.XLOOKUP(R1696,freq!$A$2:$A$40,freq!$B$2:$B$40,0),_xlfn.XLOOKUP(S1696,freq!$A$2:$A$40,freq!$B$2:$B$40,0),_xlfn.XLOOKUP(T1696,freq!$A$2:$A$40,freq!$B$2:$B$40,0),_xlfn.XLOOKUP(U1696,freq!$A$2:$A$40,freq!$B$2:$B$40,0),_xlfn.XLOOKUP(V1696,freq!$A$2:$A$40,freq!$B$2:$B$40,0))</f>
        <v>39.009999999999991</v>
      </c>
    </row>
    <row r="1697" spans="1:23" hidden="1" x14ac:dyDescent="0.35">
      <c r="A1697" s="32" t="s">
        <v>1665</v>
      </c>
      <c r="B1697" s="32" t="s">
        <v>49</v>
      </c>
      <c r="C1697" s="32" t="s">
        <v>32</v>
      </c>
      <c r="D1697" s="32" t="s">
        <v>45</v>
      </c>
      <c r="E1697" s="32" t="s">
        <v>53</v>
      </c>
      <c r="F1697" s="32" t="s">
        <v>0</v>
      </c>
      <c r="G1697" s="32" t="s">
        <v>36</v>
      </c>
      <c r="H1697" s="32" t="s">
        <v>37</v>
      </c>
      <c r="I1697" s="32" t="s">
        <v>43</v>
      </c>
      <c r="J1697" s="32" t="s">
        <v>0</v>
      </c>
      <c r="K1697" s="32">
        <v>7</v>
      </c>
      <c r="L1697" s="32">
        <v>5</v>
      </c>
      <c r="M1697" s="32">
        <v>2</v>
      </c>
      <c r="N1697" s="32">
        <v>2</v>
      </c>
      <c r="O1697" s="32" t="s">
        <v>29</v>
      </c>
      <c r="P1697" s="32" t="s">
        <v>56</v>
      </c>
      <c r="Q1697" s="32" t="s">
        <v>42</v>
      </c>
      <c r="R1697" s="32">
        <v>5</v>
      </c>
      <c r="S1697" s="32" t="s">
        <v>53</v>
      </c>
      <c r="T1697" s="32" t="s">
        <v>4</v>
      </c>
      <c r="U1697" s="32">
        <v>4</v>
      </c>
      <c r="V1697" s="32" t="s">
        <v>36</v>
      </c>
      <c r="W1697" s="32">
        <f>SUM(_xlfn.XLOOKUP(B1697,freq!$A$2:$A$40,freq!$B$2:$B$40,0),_xlfn.XLOOKUP(C1697,freq!$A$2:$A$40,freq!$B$2:$B$40,0),_xlfn.XLOOKUP(D1697,freq!$A$2:$A$40,freq!$B$2:$B$40,0),_xlfn.XLOOKUP(E1697,freq!$A$2:$A$40,freq!$B$2:$B$40,0),_xlfn.XLOOKUP(F1697,freq!$A$2:$A$40,freq!$B$2:$B$40,0),_xlfn.XLOOKUP(G1697,freq!$A$2:$A$40,freq!$B$2:$B$40,0),_xlfn.XLOOKUP(H1697,freq!$A$2:$A$40,freq!$B$2:$B$40,0),_xlfn.XLOOKUP(I1697,freq!$A$2:$A$40,freq!$B$2:$B$40,0),_xlfn.XLOOKUP(J1697,freq!$A$2:$A$40,freq!$B$2:$B$40,0),_xlfn.XLOOKUP(K1697,freq!$A$2:$A$40,freq!$B$2:$B$40,0),_xlfn.XLOOKUP(L1697,freq!$A$2:$A$40,freq!$B$2:$B$40,0),_xlfn.XLOOKUP(M1697,freq!$A$2:$A$40,freq!$B$2:$B$40,0),_xlfn.XLOOKUP(N1697,freq!$A$2:$A$40,freq!$B$2:$B$40,0),_xlfn.XLOOKUP(O1697,freq!$A$2:$A$40,freq!$B$2:$B$40,0),_xlfn.XLOOKUP(P1697,freq!$A$2:$A$40,freq!$B$2:$B$40,0),_xlfn.XLOOKUP(Q1697,freq!$A$2:$A$40,freq!$B$2:$B$40,0),_xlfn.XLOOKUP(R1697,freq!$A$2:$A$40,freq!$B$2:$B$40,0),_xlfn.XLOOKUP(S1697,freq!$A$2:$A$40,freq!$B$2:$B$40,0),_xlfn.XLOOKUP(T1697,freq!$A$2:$A$40,freq!$B$2:$B$40,0),_xlfn.XLOOKUP(U1697,freq!$A$2:$A$40,freq!$B$2:$B$40,0),_xlfn.XLOOKUP(V1697,freq!$A$2:$A$40,freq!$B$2:$B$40,0))</f>
        <v>38.970000000000006</v>
      </c>
    </row>
    <row r="1698" spans="1:23" hidden="1" x14ac:dyDescent="0.35">
      <c r="A1698" s="32" t="s">
        <v>1883</v>
      </c>
      <c r="B1698" s="32">
        <v>6</v>
      </c>
      <c r="C1698" s="32" t="s">
        <v>43</v>
      </c>
      <c r="D1698" s="32" t="s">
        <v>0</v>
      </c>
      <c r="E1698" s="32" t="s">
        <v>59</v>
      </c>
      <c r="F1698" s="32" t="s">
        <v>37</v>
      </c>
      <c r="G1698" s="32" t="s">
        <v>38</v>
      </c>
      <c r="H1698" s="32" t="s">
        <v>42</v>
      </c>
      <c r="I1698" s="32">
        <v>5</v>
      </c>
      <c r="J1698" s="32">
        <v>7</v>
      </c>
      <c r="K1698" s="32" t="s">
        <v>36</v>
      </c>
      <c r="L1698" s="32" t="s">
        <v>4</v>
      </c>
      <c r="M1698" s="32" t="s">
        <v>48</v>
      </c>
      <c r="N1698" s="32">
        <v>2</v>
      </c>
      <c r="O1698" s="32" t="s">
        <v>49</v>
      </c>
      <c r="P1698" s="32" t="s">
        <v>58</v>
      </c>
      <c r="Q1698" s="32" t="s">
        <v>31</v>
      </c>
      <c r="R1698" s="32" t="s">
        <v>59</v>
      </c>
      <c r="S1698" s="32">
        <v>5</v>
      </c>
      <c r="T1698" s="32" t="s">
        <v>29</v>
      </c>
      <c r="U1698" s="32" t="s">
        <v>50</v>
      </c>
      <c r="V1698" s="32" t="s">
        <v>44</v>
      </c>
      <c r="W1698" s="32">
        <f>SUM(_xlfn.XLOOKUP(B1698,freq!$A$2:$A$40,freq!$B$2:$B$40,0),_xlfn.XLOOKUP(C1698,freq!$A$2:$A$40,freq!$B$2:$B$40,0),_xlfn.XLOOKUP(D1698,freq!$A$2:$A$40,freq!$B$2:$B$40,0),_xlfn.XLOOKUP(E1698,freq!$A$2:$A$40,freq!$B$2:$B$40,0),_xlfn.XLOOKUP(F1698,freq!$A$2:$A$40,freq!$B$2:$B$40,0),_xlfn.XLOOKUP(G1698,freq!$A$2:$A$40,freq!$B$2:$B$40,0),_xlfn.XLOOKUP(H1698,freq!$A$2:$A$40,freq!$B$2:$B$40,0),_xlfn.XLOOKUP(I1698,freq!$A$2:$A$40,freq!$B$2:$B$40,0),_xlfn.XLOOKUP(J1698,freq!$A$2:$A$40,freq!$B$2:$B$40,0),_xlfn.XLOOKUP(K1698,freq!$A$2:$A$40,freq!$B$2:$B$40,0),_xlfn.XLOOKUP(L1698,freq!$A$2:$A$40,freq!$B$2:$B$40,0),_xlfn.XLOOKUP(M1698,freq!$A$2:$A$40,freq!$B$2:$B$40,0),_xlfn.XLOOKUP(N1698,freq!$A$2:$A$40,freq!$B$2:$B$40,0),_xlfn.XLOOKUP(O1698,freq!$A$2:$A$40,freq!$B$2:$B$40,0),_xlfn.XLOOKUP(P1698,freq!$A$2:$A$40,freq!$B$2:$B$40,0),_xlfn.XLOOKUP(Q1698,freq!$A$2:$A$40,freq!$B$2:$B$40,0),_xlfn.XLOOKUP(R1698,freq!$A$2:$A$40,freq!$B$2:$B$40,0),_xlfn.XLOOKUP(S1698,freq!$A$2:$A$40,freq!$B$2:$B$40,0),_xlfn.XLOOKUP(T1698,freq!$A$2:$A$40,freq!$B$2:$B$40,0),_xlfn.XLOOKUP(U1698,freq!$A$2:$A$40,freq!$B$2:$B$40,0),_xlfn.XLOOKUP(V1698,freq!$A$2:$A$40,freq!$B$2:$B$40,0))</f>
        <v>38.96</v>
      </c>
    </row>
    <row r="1699" spans="1:23" hidden="1" x14ac:dyDescent="0.35">
      <c r="A1699" s="32" t="s">
        <v>1862</v>
      </c>
      <c r="B1699" s="32" t="s">
        <v>58</v>
      </c>
      <c r="C1699" s="32" t="s">
        <v>40</v>
      </c>
      <c r="D1699" s="32" t="s">
        <v>56</v>
      </c>
      <c r="E1699" s="32" t="s">
        <v>44</v>
      </c>
      <c r="F1699" s="32" t="s">
        <v>50</v>
      </c>
      <c r="G1699" s="32" t="s">
        <v>3</v>
      </c>
      <c r="H1699" s="32" t="s">
        <v>30</v>
      </c>
      <c r="I1699" s="32" t="s">
        <v>28</v>
      </c>
      <c r="J1699" s="32" t="s">
        <v>34</v>
      </c>
      <c r="K1699" s="32" t="s">
        <v>33</v>
      </c>
      <c r="L1699" s="32" t="s">
        <v>36</v>
      </c>
      <c r="M1699" s="32" t="s">
        <v>58</v>
      </c>
      <c r="N1699" s="32">
        <v>4</v>
      </c>
      <c r="O1699" s="32" t="s">
        <v>40</v>
      </c>
      <c r="P1699" s="32" t="s">
        <v>49</v>
      </c>
      <c r="Q1699" s="32">
        <v>1</v>
      </c>
      <c r="R1699" s="32" t="s">
        <v>33</v>
      </c>
      <c r="S1699" s="32" t="s">
        <v>44</v>
      </c>
      <c r="T1699" s="32" t="s">
        <v>29</v>
      </c>
      <c r="U1699" s="32" t="s">
        <v>46</v>
      </c>
      <c r="V1699" s="32" t="s">
        <v>32</v>
      </c>
      <c r="W1699" s="32">
        <f>SUM(_xlfn.XLOOKUP(B1699,freq!$A$2:$A$40,freq!$B$2:$B$40,0),_xlfn.XLOOKUP(C1699,freq!$A$2:$A$40,freq!$B$2:$B$40,0),_xlfn.XLOOKUP(D1699,freq!$A$2:$A$40,freq!$B$2:$B$40,0),_xlfn.XLOOKUP(E1699,freq!$A$2:$A$40,freq!$B$2:$B$40,0),_xlfn.XLOOKUP(F1699,freq!$A$2:$A$40,freq!$B$2:$B$40,0),_xlfn.XLOOKUP(G1699,freq!$A$2:$A$40,freq!$B$2:$B$40,0),_xlfn.XLOOKUP(H1699,freq!$A$2:$A$40,freq!$B$2:$B$40,0),_xlfn.XLOOKUP(I1699,freq!$A$2:$A$40,freq!$B$2:$B$40,0),_xlfn.XLOOKUP(J1699,freq!$A$2:$A$40,freq!$B$2:$B$40,0),_xlfn.XLOOKUP(K1699,freq!$A$2:$A$40,freq!$B$2:$B$40,0),_xlfn.XLOOKUP(L1699,freq!$A$2:$A$40,freq!$B$2:$B$40,0),_xlfn.XLOOKUP(M1699,freq!$A$2:$A$40,freq!$B$2:$B$40,0),_xlfn.XLOOKUP(N1699,freq!$A$2:$A$40,freq!$B$2:$B$40,0),_xlfn.XLOOKUP(O1699,freq!$A$2:$A$40,freq!$B$2:$B$40,0),_xlfn.XLOOKUP(P1699,freq!$A$2:$A$40,freq!$B$2:$B$40,0),_xlfn.XLOOKUP(Q1699,freq!$A$2:$A$40,freq!$B$2:$B$40,0),_xlfn.XLOOKUP(R1699,freq!$A$2:$A$40,freq!$B$2:$B$40,0),_xlfn.XLOOKUP(S1699,freq!$A$2:$A$40,freq!$B$2:$B$40,0),_xlfn.XLOOKUP(T1699,freq!$A$2:$A$40,freq!$B$2:$B$40,0),_xlfn.XLOOKUP(U1699,freq!$A$2:$A$40,freq!$B$2:$B$40,0),_xlfn.XLOOKUP(V1699,freq!$A$2:$A$40,freq!$B$2:$B$40,0))</f>
        <v>38.940000000000005</v>
      </c>
    </row>
    <row r="1700" spans="1:23" hidden="1" x14ac:dyDescent="0.35">
      <c r="A1700" s="32" t="s">
        <v>611</v>
      </c>
      <c r="B1700" s="32" t="s">
        <v>28</v>
      </c>
      <c r="C1700" s="32" t="s">
        <v>59</v>
      </c>
      <c r="D1700" s="32" t="s">
        <v>29</v>
      </c>
      <c r="E1700" s="32" t="s">
        <v>32</v>
      </c>
      <c r="F1700" s="32" t="s">
        <v>44</v>
      </c>
      <c r="G1700" s="32" t="s">
        <v>1</v>
      </c>
      <c r="H1700" s="32">
        <v>8</v>
      </c>
      <c r="I1700" s="32" t="s">
        <v>41</v>
      </c>
      <c r="J1700" s="32" t="s">
        <v>41</v>
      </c>
      <c r="K1700" s="32">
        <v>6</v>
      </c>
      <c r="L1700" s="32">
        <v>9</v>
      </c>
      <c r="M1700" s="32" t="s">
        <v>44</v>
      </c>
      <c r="N1700" s="32" t="s">
        <v>1</v>
      </c>
      <c r="O1700" s="32" t="s">
        <v>50</v>
      </c>
      <c r="P1700" s="32">
        <v>2</v>
      </c>
      <c r="Q1700" s="32" t="s">
        <v>34</v>
      </c>
      <c r="R1700" s="32" t="s">
        <v>43</v>
      </c>
      <c r="S1700" s="32" t="s">
        <v>34</v>
      </c>
      <c r="T1700" s="32" t="s">
        <v>43</v>
      </c>
      <c r="U1700" s="32" t="s">
        <v>40</v>
      </c>
      <c r="V1700" s="32" t="s">
        <v>40</v>
      </c>
      <c r="W1700" s="32">
        <f>SUM(_xlfn.XLOOKUP(B1700,freq!$A$2:$A$40,freq!$B$2:$B$40,0),_xlfn.XLOOKUP(C1700,freq!$A$2:$A$40,freq!$B$2:$B$40,0),_xlfn.XLOOKUP(D1700,freq!$A$2:$A$40,freq!$B$2:$B$40,0),_xlfn.XLOOKUP(E1700,freq!$A$2:$A$40,freq!$B$2:$B$40,0),_xlfn.XLOOKUP(F1700,freq!$A$2:$A$40,freq!$B$2:$B$40,0),_xlfn.XLOOKUP(G1700,freq!$A$2:$A$40,freq!$B$2:$B$40,0),_xlfn.XLOOKUP(H1700,freq!$A$2:$A$40,freq!$B$2:$B$40,0),_xlfn.XLOOKUP(I1700,freq!$A$2:$A$40,freq!$B$2:$B$40,0),_xlfn.XLOOKUP(J1700,freq!$A$2:$A$40,freq!$B$2:$B$40,0),_xlfn.XLOOKUP(K1700,freq!$A$2:$A$40,freq!$B$2:$B$40,0),_xlfn.XLOOKUP(L1700,freq!$A$2:$A$40,freq!$B$2:$B$40,0),_xlfn.XLOOKUP(M1700,freq!$A$2:$A$40,freq!$B$2:$B$40,0),_xlfn.XLOOKUP(N1700,freq!$A$2:$A$40,freq!$B$2:$B$40,0),_xlfn.XLOOKUP(O1700,freq!$A$2:$A$40,freq!$B$2:$B$40,0),_xlfn.XLOOKUP(P1700,freq!$A$2:$A$40,freq!$B$2:$B$40,0),_xlfn.XLOOKUP(Q1700,freq!$A$2:$A$40,freq!$B$2:$B$40,0),_xlfn.XLOOKUP(R1700,freq!$A$2:$A$40,freq!$B$2:$B$40,0),_xlfn.XLOOKUP(S1700,freq!$A$2:$A$40,freq!$B$2:$B$40,0),_xlfn.XLOOKUP(T1700,freq!$A$2:$A$40,freq!$B$2:$B$40,0),_xlfn.XLOOKUP(U1700,freq!$A$2:$A$40,freq!$B$2:$B$40,0),_xlfn.XLOOKUP(V1700,freq!$A$2:$A$40,freq!$B$2:$B$40,0))</f>
        <v>38.94</v>
      </c>
    </row>
    <row r="1701" spans="1:23" hidden="1" x14ac:dyDescent="0.35">
      <c r="A1701" s="32" t="s">
        <v>1720</v>
      </c>
      <c r="B1701" s="32" t="s">
        <v>40</v>
      </c>
      <c r="C1701" s="32">
        <v>3</v>
      </c>
      <c r="D1701" s="32" t="s">
        <v>29</v>
      </c>
      <c r="E1701" s="32" t="s">
        <v>53</v>
      </c>
      <c r="F1701" s="32" t="s">
        <v>36</v>
      </c>
      <c r="G1701" s="32" t="s">
        <v>37</v>
      </c>
      <c r="H1701" s="32">
        <v>0</v>
      </c>
      <c r="I1701" s="32" t="s">
        <v>36</v>
      </c>
      <c r="J1701" s="32" t="s">
        <v>1</v>
      </c>
      <c r="K1701" s="32" t="s">
        <v>38</v>
      </c>
      <c r="L1701" s="32" t="s">
        <v>42</v>
      </c>
      <c r="M1701" s="32" t="s">
        <v>4</v>
      </c>
      <c r="N1701" s="32" t="s">
        <v>1</v>
      </c>
      <c r="O1701" s="32">
        <v>0</v>
      </c>
      <c r="P1701" s="32">
        <v>6</v>
      </c>
      <c r="Q1701" s="32" t="s">
        <v>59</v>
      </c>
      <c r="R1701" s="32">
        <v>5</v>
      </c>
      <c r="S1701" s="32" t="s">
        <v>41</v>
      </c>
      <c r="T1701" s="32">
        <v>7</v>
      </c>
      <c r="U1701" s="32">
        <v>7</v>
      </c>
      <c r="V1701" s="32" t="s">
        <v>53</v>
      </c>
      <c r="W1701" s="32">
        <f>SUM(_xlfn.XLOOKUP(B1701,freq!$A$2:$A$40,freq!$B$2:$B$40,0),_xlfn.XLOOKUP(C1701,freq!$A$2:$A$40,freq!$B$2:$B$40,0),_xlfn.XLOOKUP(D1701,freq!$A$2:$A$40,freq!$B$2:$B$40,0),_xlfn.XLOOKUP(E1701,freq!$A$2:$A$40,freq!$B$2:$B$40,0),_xlfn.XLOOKUP(F1701,freq!$A$2:$A$40,freq!$B$2:$B$40,0),_xlfn.XLOOKUP(G1701,freq!$A$2:$A$40,freq!$B$2:$B$40,0),_xlfn.XLOOKUP(H1701,freq!$A$2:$A$40,freq!$B$2:$B$40,0),_xlfn.XLOOKUP(I1701,freq!$A$2:$A$40,freq!$B$2:$B$40,0),_xlfn.XLOOKUP(J1701,freq!$A$2:$A$40,freq!$B$2:$B$40,0),_xlfn.XLOOKUP(K1701,freq!$A$2:$A$40,freq!$B$2:$B$40,0),_xlfn.XLOOKUP(L1701,freq!$A$2:$A$40,freq!$B$2:$B$40,0),_xlfn.XLOOKUP(M1701,freq!$A$2:$A$40,freq!$B$2:$B$40,0),_xlfn.XLOOKUP(N1701,freq!$A$2:$A$40,freq!$B$2:$B$40,0),_xlfn.XLOOKUP(O1701,freq!$A$2:$A$40,freq!$B$2:$B$40,0),_xlfn.XLOOKUP(P1701,freq!$A$2:$A$40,freq!$B$2:$B$40,0),_xlfn.XLOOKUP(Q1701,freq!$A$2:$A$40,freq!$B$2:$B$40,0),_xlfn.XLOOKUP(R1701,freq!$A$2:$A$40,freq!$B$2:$B$40,0),_xlfn.XLOOKUP(S1701,freq!$A$2:$A$40,freq!$B$2:$B$40,0),_xlfn.XLOOKUP(T1701,freq!$A$2:$A$40,freq!$B$2:$B$40,0),_xlfn.XLOOKUP(U1701,freq!$A$2:$A$40,freq!$B$2:$B$40,0),_xlfn.XLOOKUP(V1701,freq!$A$2:$A$40,freq!$B$2:$B$40,0))</f>
        <v>38.840000000000003</v>
      </c>
    </row>
    <row r="1702" spans="1:23" hidden="1" x14ac:dyDescent="0.35">
      <c r="A1702" s="32" t="s">
        <v>956</v>
      </c>
      <c r="B1702" s="32">
        <v>1</v>
      </c>
      <c r="C1702" s="32" t="s">
        <v>48</v>
      </c>
      <c r="D1702" s="32" t="s">
        <v>58</v>
      </c>
      <c r="E1702" s="32">
        <v>3</v>
      </c>
      <c r="F1702" s="32" t="s">
        <v>50</v>
      </c>
      <c r="G1702" s="32">
        <v>1</v>
      </c>
      <c r="H1702" s="32" t="s">
        <v>45</v>
      </c>
      <c r="I1702" s="32">
        <v>6</v>
      </c>
      <c r="J1702" s="32" t="s">
        <v>43</v>
      </c>
      <c r="K1702" s="32">
        <v>8</v>
      </c>
      <c r="L1702" s="32" t="s">
        <v>58</v>
      </c>
      <c r="M1702" s="32" t="s">
        <v>48</v>
      </c>
      <c r="N1702" s="32" t="s">
        <v>53</v>
      </c>
      <c r="O1702" s="32" t="s">
        <v>53</v>
      </c>
      <c r="P1702" s="32" t="s">
        <v>3</v>
      </c>
      <c r="Q1702" s="32" t="s">
        <v>29</v>
      </c>
      <c r="R1702" s="32" t="s">
        <v>53</v>
      </c>
      <c r="S1702" s="32" t="s">
        <v>43</v>
      </c>
      <c r="T1702" s="32" t="s">
        <v>50</v>
      </c>
      <c r="U1702" s="32" t="s">
        <v>41</v>
      </c>
      <c r="V1702" s="32" t="s">
        <v>46</v>
      </c>
      <c r="W1702" s="32">
        <f>SUM(_xlfn.XLOOKUP(B1702,freq!$A$2:$A$40,freq!$B$2:$B$40,0),_xlfn.XLOOKUP(C1702,freq!$A$2:$A$40,freq!$B$2:$B$40,0),_xlfn.XLOOKUP(D1702,freq!$A$2:$A$40,freq!$B$2:$B$40,0),_xlfn.XLOOKUP(E1702,freq!$A$2:$A$40,freq!$B$2:$B$40,0),_xlfn.XLOOKUP(F1702,freq!$A$2:$A$40,freq!$B$2:$B$40,0),_xlfn.XLOOKUP(G1702,freq!$A$2:$A$40,freq!$B$2:$B$40,0),_xlfn.XLOOKUP(H1702,freq!$A$2:$A$40,freq!$B$2:$B$40,0),_xlfn.XLOOKUP(I1702,freq!$A$2:$A$40,freq!$B$2:$B$40,0),_xlfn.XLOOKUP(J1702,freq!$A$2:$A$40,freq!$B$2:$B$40,0),_xlfn.XLOOKUP(K1702,freq!$A$2:$A$40,freq!$B$2:$B$40,0),_xlfn.XLOOKUP(L1702,freq!$A$2:$A$40,freq!$B$2:$B$40,0),_xlfn.XLOOKUP(M1702,freq!$A$2:$A$40,freq!$B$2:$B$40,0),_xlfn.XLOOKUP(N1702,freq!$A$2:$A$40,freq!$B$2:$B$40,0),_xlfn.XLOOKUP(O1702,freq!$A$2:$A$40,freq!$B$2:$B$40,0),_xlfn.XLOOKUP(P1702,freq!$A$2:$A$40,freq!$B$2:$B$40,0),_xlfn.XLOOKUP(Q1702,freq!$A$2:$A$40,freq!$B$2:$B$40,0),_xlfn.XLOOKUP(R1702,freq!$A$2:$A$40,freq!$B$2:$B$40,0),_xlfn.XLOOKUP(S1702,freq!$A$2:$A$40,freq!$B$2:$B$40,0),_xlfn.XLOOKUP(T1702,freq!$A$2:$A$40,freq!$B$2:$B$40,0),_xlfn.XLOOKUP(U1702,freq!$A$2:$A$40,freq!$B$2:$B$40,0),_xlfn.XLOOKUP(V1702,freq!$A$2:$A$40,freq!$B$2:$B$40,0))</f>
        <v>38.82</v>
      </c>
    </row>
    <row r="1703" spans="1:23" hidden="1" x14ac:dyDescent="0.35">
      <c r="A1703" s="32" t="s">
        <v>85</v>
      </c>
      <c r="B1703" s="32">
        <v>0</v>
      </c>
      <c r="C1703" s="32" t="s">
        <v>58</v>
      </c>
      <c r="D1703" s="32">
        <v>0</v>
      </c>
      <c r="E1703" s="32" t="s">
        <v>58</v>
      </c>
      <c r="F1703" s="32" t="s">
        <v>4</v>
      </c>
      <c r="G1703" s="32">
        <v>4</v>
      </c>
      <c r="H1703" s="32">
        <v>8</v>
      </c>
      <c r="I1703" s="32">
        <v>0</v>
      </c>
      <c r="J1703" s="32">
        <v>5</v>
      </c>
      <c r="K1703" s="32" t="s">
        <v>40</v>
      </c>
      <c r="L1703" s="32" t="s">
        <v>1</v>
      </c>
      <c r="M1703" s="32" t="s">
        <v>2</v>
      </c>
      <c r="N1703" s="32" t="s">
        <v>49</v>
      </c>
      <c r="O1703" s="32">
        <v>8</v>
      </c>
      <c r="P1703" s="32" t="s">
        <v>40</v>
      </c>
      <c r="Q1703" s="32" t="s">
        <v>4</v>
      </c>
      <c r="R1703" s="32" t="s">
        <v>45</v>
      </c>
      <c r="S1703" s="32" t="s">
        <v>36</v>
      </c>
      <c r="T1703" s="32" t="s">
        <v>42</v>
      </c>
      <c r="U1703" s="32" t="s">
        <v>50</v>
      </c>
      <c r="V1703" s="32" t="s">
        <v>34</v>
      </c>
      <c r="W1703" s="32">
        <f>SUM(_xlfn.XLOOKUP(B1703,freq!$A$2:$A$40,freq!$B$2:$B$40,0),_xlfn.XLOOKUP(C1703,freq!$A$2:$A$40,freq!$B$2:$B$40,0),_xlfn.XLOOKUP(D1703,freq!$A$2:$A$40,freq!$B$2:$B$40,0),_xlfn.XLOOKUP(E1703,freq!$A$2:$A$40,freq!$B$2:$B$40,0),_xlfn.XLOOKUP(F1703,freq!$A$2:$A$40,freq!$B$2:$B$40,0),_xlfn.XLOOKUP(G1703,freq!$A$2:$A$40,freq!$B$2:$B$40,0),_xlfn.XLOOKUP(H1703,freq!$A$2:$A$40,freq!$B$2:$B$40,0),_xlfn.XLOOKUP(I1703,freq!$A$2:$A$40,freq!$B$2:$B$40,0),_xlfn.XLOOKUP(J1703,freq!$A$2:$A$40,freq!$B$2:$B$40,0),_xlfn.XLOOKUP(K1703,freq!$A$2:$A$40,freq!$B$2:$B$40,0),_xlfn.XLOOKUP(L1703,freq!$A$2:$A$40,freq!$B$2:$B$40,0),_xlfn.XLOOKUP(M1703,freq!$A$2:$A$40,freq!$B$2:$B$40,0),_xlfn.XLOOKUP(N1703,freq!$A$2:$A$40,freq!$B$2:$B$40,0),_xlfn.XLOOKUP(O1703,freq!$A$2:$A$40,freq!$B$2:$B$40,0),_xlfn.XLOOKUP(P1703,freq!$A$2:$A$40,freq!$B$2:$B$40,0),_xlfn.XLOOKUP(Q1703,freq!$A$2:$A$40,freq!$B$2:$B$40,0),_xlfn.XLOOKUP(R1703,freq!$A$2:$A$40,freq!$B$2:$B$40,0),_xlfn.XLOOKUP(S1703,freq!$A$2:$A$40,freq!$B$2:$B$40,0),_xlfn.XLOOKUP(T1703,freq!$A$2:$A$40,freq!$B$2:$B$40,0),_xlfn.XLOOKUP(U1703,freq!$A$2:$A$40,freq!$B$2:$B$40,0),_xlfn.XLOOKUP(V1703,freq!$A$2:$A$40,freq!$B$2:$B$40,0))</f>
        <v>38.769999999999996</v>
      </c>
    </row>
    <row r="1704" spans="1:23" hidden="1" x14ac:dyDescent="0.35">
      <c r="A1704" s="32" t="s">
        <v>458</v>
      </c>
      <c r="B1704" s="32" t="s">
        <v>28</v>
      </c>
      <c r="C1704" s="32" t="s">
        <v>49</v>
      </c>
      <c r="D1704" s="32">
        <v>9</v>
      </c>
      <c r="E1704" s="32" t="s">
        <v>36</v>
      </c>
      <c r="F1704" s="32">
        <v>8</v>
      </c>
      <c r="G1704" s="32" t="s">
        <v>36</v>
      </c>
      <c r="H1704" s="32" t="s">
        <v>44</v>
      </c>
      <c r="I1704" s="32" t="s">
        <v>28</v>
      </c>
      <c r="J1704" s="32">
        <v>5</v>
      </c>
      <c r="K1704" s="32" t="s">
        <v>42</v>
      </c>
      <c r="L1704" s="32" t="s">
        <v>58</v>
      </c>
      <c r="M1704" s="32" t="s">
        <v>3</v>
      </c>
      <c r="N1704" s="32" t="s">
        <v>37</v>
      </c>
      <c r="O1704" s="32">
        <v>9</v>
      </c>
      <c r="P1704" s="32" t="s">
        <v>59</v>
      </c>
      <c r="Q1704" s="32" t="s">
        <v>50</v>
      </c>
      <c r="R1704" s="32">
        <v>1</v>
      </c>
      <c r="S1704" s="32" t="s">
        <v>29</v>
      </c>
      <c r="T1704" s="32" t="s">
        <v>30</v>
      </c>
      <c r="U1704" s="32" t="s">
        <v>3</v>
      </c>
      <c r="V1704" s="32" t="s">
        <v>33</v>
      </c>
      <c r="W1704" s="32">
        <f>SUM(_xlfn.XLOOKUP(B1704,freq!$A$2:$A$40,freq!$B$2:$B$40,0),_xlfn.XLOOKUP(C1704,freq!$A$2:$A$40,freq!$B$2:$B$40,0),_xlfn.XLOOKUP(D1704,freq!$A$2:$A$40,freq!$B$2:$B$40,0),_xlfn.XLOOKUP(E1704,freq!$A$2:$A$40,freq!$B$2:$B$40,0),_xlfn.XLOOKUP(F1704,freq!$A$2:$A$40,freq!$B$2:$B$40,0),_xlfn.XLOOKUP(G1704,freq!$A$2:$A$40,freq!$B$2:$B$40,0),_xlfn.XLOOKUP(H1704,freq!$A$2:$A$40,freq!$B$2:$B$40,0),_xlfn.XLOOKUP(I1704,freq!$A$2:$A$40,freq!$B$2:$B$40,0),_xlfn.XLOOKUP(J1704,freq!$A$2:$A$40,freq!$B$2:$B$40,0),_xlfn.XLOOKUP(K1704,freq!$A$2:$A$40,freq!$B$2:$B$40,0),_xlfn.XLOOKUP(L1704,freq!$A$2:$A$40,freq!$B$2:$B$40,0),_xlfn.XLOOKUP(M1704,freq!$A$2:$A$40,freq!$B$2:$B$40,0),_xlfn.XLOOKUP(N1704,freq!$A$2:$A$40,freq!$B$2:$B$40,0),_xlfn.XLOOKUP(O1704,freq!$A$2:$A$40,freq!$B$2:$B$40,0),_xlfn.XLOOKUP(P1704,freq!$A$2:$A$40,freq!$B$2:$B$40,0),_xlfn.XLOOKUP(Q1704,freq!$A$2:$A$40,freq!$B$2:$B$40,0),_xlfn.XLOOKUP(R1704,freq!$A$2:$A$40,freq!$B$2:$B$40,0),_xlfn.XLOOKUP(S1704,freq!$A$2:$A$40,freq!$B$2:$B$40,0),_xlfn.XLOOKUP(T1704,freq!$A$2:$A$40,freq!$B$2:$B$40,0),_xlfn.XLOOKUP(U1704,freq!$A$2:$A$40,freq!$B$2:$B$40,0),_xlfn.XLOOKUP(V1704,freq!$A$2:$A$40,freq!$B$2:$B$40,0))</f>
        <v>38.75</v>
      </c>
    </row>
    <row r="1705" spans="1:23" hidden="1" x14ac:dyDescent="0.35">
      <c r="A1705" s="32" t="s">
        <v>1468</v>
      </c>
      <c r="B1705" s="32" t="s">
        <v>37</v>
      </c>
      <c r="C1705" s="32" t="s">
        <v>4</v>
      </c>
      <c r="D1705" s="32" t="s">
        <v>3</v>
      </c>
      <c r="E1705" s="32" t="s">
        <v>40</v>
      </c>
      <c r="F1705" s="32">
        <v>1</v>
      </c>
      <c r="G1705" s="32" t="s">
        <v>33</v>
      </c>
      <c r="H1705" s="32" t="s">
        <v>33</v>
      </c>
      <c r="I1705" s="32" t="s">
        <v>44</v>
      </c>
      <c r="J1705" s="32">
        <v>1</v>
      </c>
      <c r="K1705" s="32">
        <v>8</v>
      </c>
      <c r="L1705" s="32" t="s">
        <v>1</v>
      </c>
      <c r="M1705" s="32" t="s">
        <v>58</v>
      </c>
      <c r="N1705" s="32" t="s">
        <v>31</v>
      </c>
      <c r="O1705" s="32">
        <v>8</v>
      </c>
      <c r="P1705" s="32" t="s">
        <v>53</v>
      </c>
      <c r="Q1705" s="32" t="s">
        <v>42</v>
      </c>
      <c r="R1705" s="32">
        <v>9</v>
      </c>
      <c r="S1705" s="32">
        <v>4</v>
      </c>
      <c r="T1705" s="32" t="s">
        <v>30</v>
      </c>
      <c r="U1705" s="32" t="s">
        <v>49</v>
      </c>
      <c r="V1705" s="32">
        <v>2</v>
      </c>
      <c r="W1705" s="32">
        <f>SUM(_xlfn.XLOOKUP(B1705,freq!$A$2:$A$40,freq!$B$2:$B$40,0),_xlfn.XLOOKUP(C1705,freq!$A$2:$A$40,freq!$B$2:$B$40,0),_xlfn.XLOOKUP(D1705,freq!$A$2:$A$40,freq!$B$2:$B$40,0),_xlfn.XLOOKUP(E1705,freq!$A$2:$A$40,freq!$B$2:$B$40,0),_xlfn.XLOOKUP(F1705,freq!$A$2:$A$40,freq!$B$2:$B$40,0),_xlfn.XLOOKUP(G1705,freq!$A$2:$A$40,freq!$B$2:$B$40,0),_xlfn.XLOOKUP(H1705,freq!$A$2:$A$40,freq!$B$2:$B$40,0),_xlfn.XLOOKUP(I1705,freq!$A$2:$A$40,freq!$B$2:$B$40,0),_xlfn.XLOOKUP(J1705,freq!$A$2:$A$40,freq!$B$2:$B$40,0),_xlfn.XLOOKUP(K1705,freq!$A$2:$A$40,freq!$B$2:$B$40,0),_xlfn.XLOOKUP(L1705,freq!$A$2:$A$40,freq!$B$2:$B$40,0),_xlfn.XLOOKUP(M1705,freq!$A$2:$A$40,freq!$B$2:$B$40,0),_xlfn.XLOOKUP(N1705,freq!$A$2:$A$40,freq!$B$2:$B$40,0),_xlfn.XLOOKUP(O1705,freq!$A$2:$A$40,freq!$B$2:$B$40,0),_xlfn.XLOOKUP(P1705,freq!$A$2:$A$40,freq!$B$2:$B$40,0),_xlfn.XLOOKUP(Q1705,freq!$A$2:$A$40,freq!$B$2:$B$40,0),_xlfn.XLOOKUP(R1705,freq!$A$2:$A$40,freq!$B$2:$B$40,0),_xlfn.XLOOKUP(S1705,freq!$A$2:$A$40,freq!$B$2:$B$40,0),_xlfn.XLOOKUP(T1705,freq!$A$2:$A$40,freq!$B$2:$B$40,0),_xlfn.XLOOKUP(U1705,freq!$A$2:$A$40,freq!$B$2:$B$40,0),_xlfn.XLOOKUP(V1705,freq!$A$2:$A$40,freq!$B$2:$B$40,0))</f>
        <v>38.75</v>
      </c>
    </row>
    <row r="1706" spans="1:23" x14ac:dyDescent="0.35">
      <c r="A1706" s="32" t="s">
        <v>1761</v>
      </c>
      <c r="B1706" s="32" t="s">
        <v>36</v>
      </c>
      <c r="C1706" s="32" t="s">
        <v>40</v>
      </c>
      <c r="D1706" s="32" t="s">
        <v>41</v>
      </c>
      <c r="E1706" s="32" t="s">
        <v>2</v>
      </c>
      <c r="F1706" s="32">
        <v>7</v>
      </c>
      <c r="G1706" s="32" t="s">
        <v>36</v>
      </c>
      <c r="H1706" s="32">
        <v>0</v>
      </c>
      <c r="I1706" s="32">
        <v>9</v>
      </c>
      <c r="J1706" s="32">
        <v>0</v>
      </c>
      <c r="K1706" s="32" t="s">
        <v>49</v>
      </c>
      <c r="L1706" s="32" t="s">
        <v>0</v>
      </c>
      <c r="M1706" s="32" t="s">
        <v>33</v>
      </c>
      <c r="N1706" s="32" t="s">
        <v>58</v>
      </c>
      <c r="O1706" s="32" t="s">
        <v>56</v>
      </c>
      <c r="P1706" s="32" t="s">
        <v>33</v>
      </c>
      <c r="Q1706" s="32" t="s">
        <v>30</v>
      </c>
      <c r="R1706" s="32">
        <v>0</v>
      </c>
      <c r="S1706" s="32" t="s">
        <v>41</v>
      </c>
      <c r="T1706" s="32" t="s">
        <v>35</v>
      </c>
      <c r="U1706" s="32" t="s">
        <v>29</v>
      </c>
      <c r="V1706" s="32">
        <v>8</v>
      </c>
      <c r="W1706" s="32">
        <f>SUM(_xlfn.XLOOKUP(B1706,freq!$A$2:$A$40,freq!$B$2:$B$40,0),_xlfn.XLOOKUP(C1706,freq!$A$2:$A$40,freq!$B$2:$B$40,0),_xlfn.XLOOKUP(D1706,freq!$A$2:$A$40,freq!$B$2:$B$40,0),_xlfn.XLOOKUP(E1706,freq!$A$2:$A$40,freq!$B$2:$B$40,0),_xlfn.XLOOKUP(F1706,freq!$A$2:$A$40,freq!$B$2:$B$40,0),_xlfn.XLOOKUP(G1706,freq!$A$2:$A$40,freq!$B$2:$B$40,0),_xlfn.XLOOKUP(H1706,freq!$A$2:$A$40,freq!$B$2:$B$40,0),_xlfn.XLOOKUP(I1706,freq!$A$2:$A$40,freq!$B$2:$B$40,0),_xlfn.XLOOKUP(J1706,freq!$A$2:$A$40,freq!$B$2:$B$40,0),_xlfn.XLOOKUP(K1706,freq!$A$2:$A$40,freq!$B$2:$B$40,0),_xlfn.XLOOKUP(L1706,freq!$A$2:$A$40,freq!$B$2:$B$40,0),_xlfn.XLOOKUP(M1706,freq!$A$2:$A$40,freq!$B$2:$B$40,0),_xlfn.XLOOKUP(N1706,freq!$A$2:$A$40,freq!$B$2:$B$40,0),_xlfn.XLOOKUP(O1706,freq!$A$2:$A$40,freq!$B$2:$B$40,0),_xlfn.XLOOKUP(P1706,freq!$A$2:$A$40,freq!$B$2:$B$40,0),_xlfn.XLOOKUP(Q1706,freq!$A$2:$A$40,freq!$B$2:$B$40,0),_xlfn.XLOOKUP(R1706,freq!$A$2:$A$40,freq!$B$2:$B$40,0),_xlfn.XLOOKUP(S1706,freq!$A$2:$A$40,freq!$B$2:$B$40,0),_xlfn.XLOOKUP(T1706,freq!$A$2:$A$40,freq!$B$2:$B$40,0),_xlfn.XLOOKUP(U1706,freq!$A$2:$A$40,freq!$B$2:$B$40,0),_xlfn.XLOOKUP(V1706,freq!$A$2:$A$40,freq!$B$2:$B$40,0))</f>
        <v>38.72</v>
      </c>
    </row>
    <row r="1707" spans="1:23" hidden="1" x14ac:dyDescent="0.35">
      <c r="A1707" s="32" t="s">
        <v>1111</v>
      </c>
      <c r="B1707" s="32" t="s">
        <v>40</v>
      </c>
      <c r="C1707" s="32" t="s">
        <v>41</v>
      </c>
      <c r="D1707" s="32" t="s">
        <v>41</v>
      </c>
      <c r="E1707" s="32" t="s">
        <v>48</v>
      </c>
      <c r="F1707" s="32">
        <v>4</v>
      </c>
      <c r="G1707" s="32">
        <v>2</v>
      </c>
      <c r="H1707" s="32" t="s">
        <v>28</v>
      </c>
      <c r="I1707" s="32">
        <v>5</v>
      </c>
      <c r="J1707" s="32" t="s">
        <v>29</v>
      </c>
      <c r="K1707" s="32" t="s">
        <v>40</v>
      </c>
      <c r="L1707" s="32" t="s">
        <v>50</v>
      </c>
      <c r="M1707" s="32" t="s">
        <v>29</v>
      </c>
      <c r="N1707" s="32" t="s">
        <v>32</v>
      </c>
      <c r="O1707" s="32" t="s">
        <v>0</v>
      </c>
      <c r="P1707" s="32" t="s">
        <v>4</v>
      </c>
      <c r="Q1707" s="32">
        <v>6</v>
      </c>
      <c r="R1707" s="32" t="s">
        <v>59</v>
      </c>
      <c r="S1707" s="32" t="s">
        <v>34</v>
      </c>
      <c r="T1707" s="32">
        <v>8</v>
      </c>
      <c r="U1707" s="32" t="s">
        <v>31</v>
      </c>
      <c r="V1707" s="32" t="s">
        <v>3</v>
      </c>
      <c r="W1707" s="32">
        <f>SUM(_xlfn.XLOOKUP(B1707,freq!$A$2:$A$40,freq!$B$2:$B$40,0),_xlfn.XLOOKUP(C1707,freq!$A$2:$A$40,freq!$B$2:$B$40,0),_xlfn.XLOOKUP(D1707,freq!$A$2:$A$40,freq!$B$2:$B$40,0),_xlfn.XLOOKUP(E1707,freq!$A$2:$A$40,freq!$B$2:$B$40,0),_xlfn.XLOOKUP(F1707,freq!$A$2:$A$40,freq!$B$2:$B$40,0),_xlfn.XLOOKUP(G1707,freq!$A$2:$A$40,freq!$B$2:$B$40,0),_xlfn.XLOOKUP(H1707,freq!$A$2:$A$40,freq!$B$2:$B$40,0),_xlfn.XLOOKUP(I1707,freq!$A$2:$A$40,freq!$B$2:$B$40,0),_xlfn.XLOOKUP(J1707,freq!$A$2:$A$40,freq!$B$2:$B$40,0),_xlfn.XLOOKUP(K1707,freq!$A$2:$A$40,freq!$B$2:$B$40,0),_xlfn.XLOOKUP(L1707,freq!$A$2:$A$40,freq!$B$2:$B$40,0),_xlfn.XLOOKUP(M1707,freq!$A$2:$A$40,freq!$B$2:$B$40,0),_xlfn.XLOOKUP(N1707,freq!$A$2:$A$40,freq!$B$2:$B$40,0),_xlfn.XLOOKUP(O1707,freq!$A$2:$A$40,freq!$B$2:$B$40,0),_xlfn.XLOOKUP(P1707,freq!$A$2:$A$40,freq!$B$2:$B$40,0),_xlfn.XLOOKUP(Q1707,freq!$A$2:$A$40,freq!$B$2:$B$40,0),_xlfn.XLOOKUP(R1707,freq!$A$2:$A$40,freq!$B$2:$B$40,0),_xlfn.XLOOKUP(S1707,freq!$A$2:$A$40,freq!$B$2:$B$40,0),_xlfn.XLOOKUP(T1707,freq!$A$2:$A$40,freq!$B$2:$B$40,0),_xlfn.XLOOKUP(U1707,freq!$A$2:$A$40,freq!$B$2:$B$40,0),_xlfn.XLOOKUP(V1707,freq!$A$2:$A$40,freq!$B$2:$B$40,0))</f>
        <v>38.71</v>
      </c>
    </row>
    <row r="1708" spans="1:23" hidden="1" x14ac:dyDescent="0.35">
      <c r="A1708" s="32" t="s">
        <v>121</v>
      </c>
      <c r="B1708" s="32" t="s">
        <v>42</v>
      </c>
      <c r="C1708" s="32" t="s">
        <v>44</v>
      </c>
      <c r="D1708" s="32" t="s">
        <v>53</v>
      </c>
      <c r="E1708" s="32" t="s">
        <v>3</v>
      </c>
      <c r="F1708" s="32">
        <v>1</v>
      </c>
      <c r="G1708" s="32">
        <v>9</v>
      </c>
      <c r="H1708" s="32" t="s">
        <v>4</v>
      </c>
      <c r="I1708" s="32" t="s">
        <v>33</v>
      </c>
      <c r="J1708" s="32" t="s">
        <v>50</v>
      </c>
      <c r="K1708" s="32">
        <v>7</v>
      </c>
      <c r="L1708" s="32" t="s">
        <v>56</v>
      </c>
      <c r="M1708" s="32" t="s">
        <v>33</v>
      </c>
      <c r="N1708" s="32" t="s">
        <v>1</v>
      </c>
      <c r="O1708" s="32" t="s">
        <v>48</v>
      </c>
      <c r="P1708" s="32">
        <v>5</v>
      </c>
      <c r="Q1708" s="32" t="s">
        <v>32</v>
      </c>
      <c r="R1708" s="32" t="s">
        <v>43</v>
      </c>
      <c r="S1708" s="32">
        <v>3</v>
      </c>
      <c r="T1708" s="32">
        <v>6</v>
      </c>
      <c r="U1708" s="32" t="s">
        <v>42</v>
      </c>
      <c r="V1708" s="32" t="s">
        <v>30</v>
      </c>
      <c r="W1708" s="32">
        <f>SUM(_xlfn.XLOOKUP(B1708,freq!$A$2:$A$40,freq!$B$2:$B$40,0),_xlfn.XLOOKUP(C1708,freq!$A$2:$A$40,freq!$B$2:$B$40,0),_xlfn.XLOOKUP(D1708,freq!$A$2:$A$40,freq!$B$2:$B$40,0),_xlfn.XLOOKUP(E1708,freq!$A$2:$A$40,freq!$B$2:$B$40,0),_xlfn.XLOOKUP(F1708,freq!$A$2:$A$40,freq!$B$2:$B$40,0),_xlfn.XLOOKUP(G1708,freq!$A$2:$A$40,freq!$B$2:$B$40,0),_xlfn.XLOOKUP(H1708,freq!$A$2:$A$40,freq!$B$2:$B$40,0),_xlfn.XLOOKUP(I1708,freq!$A$2:$A$40,freq!$B$2:$B$40,0),_xlfn.XLOOKUP(J1708,freq!$A$2:$A$40,freq!$B$2:$B$40,0),_xlfn.XLOOKUP(K1708,freq!$A$2:$A$40,freq!$B$2:$B$40,0),_xlfn.XLOOKUP(L1708,freq!$A$2:$A$40,freq!$B$2:$B$40,0),_xlfn.XLOOKUP(M1708,freq!$A$2:$A$40,freq!$B$2:$B$40,0),_xlfn.XLOOKUP(N1708,freq!$A$2:$A$40,freq!$B$2:$B$40,0),_xlfn.XLOOKUP(O1708,freq!$A$2:$A$40,freq!$B$2:$B$40,0),_xlfn.XLOOKUP(P1708,freq!$A$2:$A$40,freq!$B$2:$B$40,0),_xlfn.XLOOKUP(Q1708,freq!$A$2:$A$40,freq!$B$2:$B$40,0),_xlfn.XLOOKUP(R1708,freq!$A$2:$A$40,freq!$B$2:$B$40,0),_xlfn.XLOOKUP(S1708,freq!$A$2:$A$40,freq!$B$2:$B$40,0),_xlfn.XLOOKUP(T1708,freq!$A$2:$A$40,freq!$B$2:$B$40,0),_xlfn.XLOOKUP(U1708,freq!$A$2:$A$40,freq!$B$2:$B$40,0),_xlfn.XLOOKUP(V1708,freq!$A$2:$A$40,freq!$B$2:$B$40,0))</f>
        <v>38.659999999999997</v>
      </c>
    </row>
    <row r="1709" spans="1:23" hidden="1" x14ac:dyDescent="0.35">
      <c r="A1709" s="32" t="s">
        <v>338</v>
      </c>
      <c r="B1709" s="32" t="s">
        <v>28</v>
      </c>
      <c r="C1709" s="32">
        <v>2</v>
      </c>
      <c r="D1709" s="32" t="s">
        <v>1</v>
      </c>
      <c r="E1709" s="32" t="s">
        <v>30</v>
      </c>
      <c r="F1709" s="32" t="s">
        <v>38</v>
      </c>
      <c r="G1709" s="32">
        <v>8</v>
      </c>
      <c r="H1709" s="32" t="s">
        <v>50</v>
      </c>
      <c r="I1709" s="32" t="s">
        <v>53</v>
      </c>
      <c r="J1709" s="32" t="s">
        <v>58</v>
      </c>
      <c r="K1709" s="32" t="s">
        <v>29</v>
      </c>
      <c r="L1709" s="32">
        <v>8</v>
      </c>
      <c r="M1709" s="32" t="s">
        <v>45</v>
      </c>
      <c r="N1709" s="32" t="s">
        <v>50</v>
      </c>
      <c r="O1709" s="32" t="s">
        <v>44</v>
      </c>
      <c r="P1709" s="32">
        <v>0</v>
      </c>
      <c r="Q1709" s="32" t="s">
        <v>32</v>
      </c>
      <c r="R1709" s="32" t="s">
        <v>32</v>
      </c>
      <c r="S1709" s="32" t="s">
        <v>40</v>
      </c>
      <c r="T1709" s="32">
        <v>3</v>
      </c>
      <c r="U1709" s="32" t="s">
        <v>32</v>
      </c>
      <c r="V1709" s="32">
        <v>7</v>
      </c>
      <c r="W1709" s="32">
        <f>SUM(_xlfn.XLOOKUP(B1709,freq!$A$2:$A$40,freq!$B$2:$B$40,0),_xlfn.XLOOKUP(C1709,freq!$A$2:$A$40,freq!$B$2:$B$40,0),_xlfn.XLOOKUP(D1709,freq!$A$2:$A$40,freq!$B$2:$B$40,0),_xlfn.XLOOKUP(E1709,freq!$A$2:$A$40,freq!$B$2:$B$40,0),_xlfn.XLOOKUP(F1709,freq!$A$2:$A$40,freq!$B$2:$B$40,0),_xlfn.XLOOKUP(G1709,freq!$A$2:$A$40,freq!$B$2:$B$40,0),_xlfn.XLOOKUP(H1709,freq!$A$2:$A$40,freq!$B$2:$B$40,0),_xlfn.XLOOKUP(I1709,freq!$A$2:$A$40,freq!$B$2:$B$40,0),_xlfn.XLOOKUP(J1709,freq!$A$2:$A$40,freq!$B$2:$B$40,0),_xlfn.XLOOKUP(K1709,freq!$A$2:$A$40,freq!$B$2:$B$40,0),_xlfn.XLOOKUP(L1709,freq!$A$2:$A$40,freq!$B$2:$B$40,0),_xlfn.XLOOKUP(M1709,freq!$A$2:$A$40,freq!$B$2:$B$40,0),_xlfn.XLOOKUP(N1709,freq!$A$2:$A$40,freq!$B$2:$B$40,0),_xlfn.XLOOKUP(O1709,freq!$A$2:$A$40,freq!$B$2:$B$40,0),_xlfn.XLOOKUP(P1709,freq!$A$2:$A$40,freq!$B$2:$B$40,0),_xlfn.XLOOKUP(Q1709,freq!$A$2:$A$40,freq!$B$2:$B$40,0),_xlfn.XLOOKUP(R1709,freq!$A$2:$A$40,freq!$B$2:$B$40,0),_xlfn.XLOOKUP(S1709,freq!$A$2:$A$40,freq!$B$2:$B$40,0),_xlfn.XLOOKUP(T1709,freq!$A$2:$A$40,freq!$B$2:$B$40,0),_xlfn.XLOOKUP(U1709,freq!$A$2:$A$40,freq!$B$2:$B$40,0),_xlfn.XLOOKUP(V1709,freq!$A$2:$A$40,freq!$B$2:$B$40,0))</f>
        <v>38.64</v>
      </c>
    </row>
    <row r="1710" spans="1:23" hidden="1" x14ac:dyDescent="0.35">
      <c r="A1710" s="32" t="s">
        <v>402</v>
      </c>
      <c r="B1710" s="32" t="s">
        <v>42</v>
      </c>
      <c r="C1710" s="32">
        <v>5</v>
      </c>
      <c r="D1710" s="32" t="s">
        <v>2</v>
      </c>
      <c r="E1710" s="32" t="s">
        <v>46</v>
      </c>
      <c r="F1710" s="32" t="s">
        <v>28</v>
      </c>
      <c r="G1710" s="32" t="s">
        <v>4</v>
      </c>
      <c r="H1710" s="32">
        <v>6</v>
      </c>
      <c r="I1710" s="32" t="s">
        <v>29</v>
      </c>
      <c r="J1710" s="32" t="s">
        <v>32</v>
      </c>
      <c r="K1710" s="32" t="s">
        <v>40</v>
      </c>
      <c r="L1710" s="32">
        <v>1</v>
      </c>
      <c r="M1710" s="32" t="s">
        <v>33</v>
      </c>
      <c r="N1710" s="32" t="s">
        <v>4</v>
      </c>
      <c r="O1710" s="32" t="s">
        <v>41</v>
      </c>
      <c r="P1710" s="32" t="s">
        <v>0</v>
      </c>
      <c r="Q1710" s="32" t="s">
        <v>53</v>
      </c>
      <c r="R1710" s="32" t="s">
        <v>36</v>
      </c>
      <c r="S1710" s="32" t="s">
        <v>38</v>
      </c>
      <c r="T1710" s="32" t="s">
        <v>46</v>
      </c>
      <c r="U1710" s="32">
        <v>5</v>
      </c>
      <c r="V1710" s="32">
        <v>2</v>
      </c>
      <c r="W1710" s="32">
        <f>SUM(_xlfn.XLOOKUP(B1710,freq!$A$2:$A$40,freq!$B$2:$B$40,0),_xlfn.XLOOKUP(C1710,freq!$A$2:$A$40,freq!$B$2:$B$40,0),_xlfn.XLOOKUP(D1710,freq!$A$2:$A$40,freq!$B$2:$B$40,0),_xlfn.XLOOKUP(E1710,freq!$A$2:$A$40,freq!$B$2:$B$40,0),_xlfn.XLOOKUP(F1710,freq!$A$2:$A$40,freq!$B$2:$B$40,0),_xlfn.XLOOKUP(G1710,freq!$A$2:$A$40,freq!$B$2:$B$40,0),_xlfn.XLOOKUP(H1710,freq!$A$2:$A$40,freq!$B$2:$B$40,0),_xlfn.XLOOKUP(I1710,freq!$A$2:$A$40,freq!$B$2:$B$40,0),_xlfn.XLOOKUP(J1710,freq!$A$2:$A$40,freq!$B$2:$B$40,0),_xlfn.XLOOKUP(K1710,freq!$A$2:$A$40,freq!$B$2:$B$40,0),_xlfn.XLOOKUP(L1710,freq!$A$2:$A$40,freq!$B$2:$B$40,0),_xlfn.XLOOKUP(M1710,freq!$A$2:$A$40,freq!$B$2:$B$40,0),_xlfn.XLOOKUP(N1710,freq!$A$2:$A$40,freq!$B$2:$B$40,0),_xlfn.XLOOKUP(O1710,freq!$A$2:$A$40,freq!$B$2:$B$40,0),_xlfn.XLOOKUP(P1710,freq!$A$2:$A$40,freq!$B$2:$B$40,0),_xlfn.XLOOKUP(Q1710,freq!$A$2:$A$40,freq!$B$2:$B$40,0),_xlfn.XLOOKUP(R1710,freq!$A$2:$A$40,freq!$B$2:$B$40,0),_xlfn.XLOOKUP(S1710,freq!$A$2:$A$40,freq!$B$2:$B$40,0),_xlfn.XLOOKUP(T1710,freq!$A$2:$A$40,freq!$B$2:$B$40,0),_xlfn.XLOOKUP(U1710,freq!$A$2:$A$40,freq!$B$2:$B$40,0),_xlfn.XLOOKUP(V1710,freq!$A$2:$A$40,freq!$B$2:$B$40,0))</f>
        <v>38.64</v>
      </c>
    </row>
    <row r="1711" spans="1:23" hidden="1" x14ac:dyDescent="0.35">
      <c r="A1711" s="32" t="s">
        <v>447</v>
      </c>
      <c r="B1711" s="32" t="s">
        <v>44</v>
      </c>
      <c r="C1711" s="32" t="s">
        <v>46</v>
      </c>
      <c r="D1711" s="32" t="s">
        <v>4</v>
      </c>
      <c r="E1711" s="32" t="s">
        <v>50</v>
      </c>
      <c r="F1711" s="32" t="s">
        <v>59</v>
      </c>
      <c r="G1711" s="32" t="s">
        <v>3</v>
      </c>
      <c r="H1711" s="32" t="s">
        <v>38</v>
      </c>
      <c r="I1711" s="32" t="s">
        <v>4</v>
      </c>
      <c r="J1711" s="32" t="s">
        <v>59</v>
      </c>
      <c r="K1711" s="32" t="s">
        <v>48</v>
      </c>
      <c r="L1711" s="32" t="s">
        <v>42</v>
      </c>
      <c r="M1711" s="32" t="s">
        <v>40</v>
      </c>
      <c r="N1711" s="32" t="s">
        <v>53</v>
      </c>
      <c r="O1711" s="32" t="s">
        <v>42</v>
      </c>
      <c r="P1711" s="32" t="s">
        <v>41</v>
      </c>
      <c r="Q1711" s="32" t="s">
        <v>38</v>
      </c>
      <c r="R1711" s="32" t="s">
        <v>33</v>
      </c>
      <c r="S1711" s="32" t="s">
        <v>40</v>
      </c>
      <c r="T1711" s="32" t="s">
        <v>50</v>
      </c>
      <c r="U1711" s="32">
        <v>6</v>
      </c>
      <c r="V1711" s="32" t="s">
        <v>0</v>
      </c>
      <c r="W1711" s="32">
        <f>SUM(_xlfn.XLOOKUP(B1711,freq!$A$2:$A$40,freq!$B$2:$B$40,0),_xlfn.XLOOKUP(C1711,freq!$A$2:$A$40,freq!$B$2:$B$40,0),_xlfn.XLOOKUP(D1711,freq!$A$2:$A$40,freq!$B$2:$B$40,0),_xlfn.XLOOKUP(E1711,freq!$A$2:$A$40,freq!$B$2:$B$40,0),_xlfn.XLOOKUP(F1711,freq!$A$2:$A$40,freq!$B$2:$B$40,0),_xlfn.XLOOKUP(G1711,freq!$A$2:$A$40,freq!$B$2:$B$40,0),_xlfn.XLOOKUP(H1711,freq!$A$2:$A$40,freq!$B$2:$B$40,0),_xlfn.XLOOKUP(I1711,freq!$A$2:$A$40,freq!$B$2:$B$40,0),_xlfn.XLOOKUP(J1711,freq!$A$2:$A$40,freq!$B$2:$B$40,0),_xlfn.XLOOKUP(K1711,freq!$A$2:$A$40,freq!$B$2:$B$40,0),_xlfn.XLOOKUP(L1711,freq!$A$2:$A$40,freq!$B$2:$B$40,0),_xlfn.XLOOKUP(M1711,freq!$A$2:$A$40,freq!$B$2:$B$40,0),_xlfn.XLOOKUP(N1711,freq!$A$2:$A$40,freq!$B$2:$B$40,0),_xlfn.XLOOKUP(O1711,freq!$A$2:$A$40,freq!$B$2:$B$40,0),_xlfn.XLOOKUP(P1711,freq!$A$2:$A$40,freq!$B$2:$B$40,0),_xlfn.XLOOKUP(Q1711,freq!$A$2:$A$40,freq!$B$2:$B$40,0),_xlfn.XLOOKUP(R1711,freq!$A$2:$A$40,freq!$B$2:$B$40,0),_xlfn.XLOOKUP(S1711,freq!$A$2:$A$40,freq!$B$2:$B$40,0),_xlfn.XLOOKUP(T1711,freq!$A$2:$A$40,freq!$B$2:$B$40,0),_xlfn.XLOOKUP(U1711,freq!$A$2:$A$40,freq!$B$2:$B$40,0),_xlfn.XLOOKUP(V1711,freq!$A$2:$A$40,freq!$B$2:$B$40,0))</f>
        <v>38.610000000000007</v>
      </c>
    </row>
    <row r="1712" spans="1:23" hidden="1" x14ac:dyDescent="0.35">
      <c r="A1712" s="32" t="s">
        <v>780</v>
      </c>
      <c r="B1712" s="32" t="s">
        <v>59</v>
      </c>
      <c r="C1712" s="32">
        <v>7</v>
      </c>
      <c r="D1712" s="32" t="s">
        <v>43</v>
      </c>
      <c r="E1712" s="32">
        <v>0</v>
      </c>
      <c r="F1712" s="32">
        <v>4</v>
      </c>
      <c r="G1712" s="32" t="s">
        <v>33</v>
      </c>
      <c r="H1712" s="32" t="s">
        <v>30</v>
      </c>
      <c r="I1712" s="32">
        <v>1</v>
      </c>
      <c r="J1712" s="32" t="s">
        <v>31</v>
      </c>
      <c r="K1712" s="32" t="s">
        <v>41</v>
      </c>
      <c r="L1712" s="32" t="s">
        <v>50</v>
      </c>
      <c r="M1712" s="32" t="s">
        <v>36</v>
      </c>
      <c r="N1712" s="32" t="s">
        <v>37</v>
      </c>
      <c r="O1712" s="32" t="s">
        <v>37</v>
      </c>
      <c r="P1712" s="32" t="s">
        <v>36</v>
      </c>
      <c r="Q1712" s="32">
        <v>8</v>
      </c>
      <c r="R1712" s="32">
        <v>4</v>
      </c>
      <c r="S1712" s="32">
        <v>7</v>
      </c>
      <c r="T1712" s="32">
        <v>7</v>
      </c>
      <c r="U1712" s="32" t="s">
        <v>38</v>
      </c>
      <c r="V1712" s="32" t="s">
        <v>44</v>
      </c>
      <c r="W1712" s="32">
        <f>SUM(_xlfn.XLOOKUP(B1712,freq!$A$2:$A$40,freq!$B$2:$B$40,0),_xlfn.XLOOKUP(C1712,freq!$A$2:$A$40,freq!$B$2:$B$40,0),_xlfn.XLOOKUP(D1712,freq!$A$2:$A$40,freq!$B$2:$B$40,0),_xlfn.XLOOKUP(E1712,freq!$A$2:$A$40,freq!$B$2:$B$40,0),_xlfn.XLOOKUP(F1712,freq!$A$2:$A$40,freq!$B$2:$B$40,0),_xlfn.XLOOKUP(G1712,freq!$A$2:$A$40,freq!$B$2:$B$40,0),_xlfn.XLOOKUP(H1712,freq!$A$2:$A$40,freq!$B$2:$B$40,0),_xlfn.XLOOKUP(I1712,freq!$A$2:$A$40,freq!$B$2:$B$40,0),_xlfn.XLOOKUP(J1712,freq!$A$2:$A$40,freq!$B$2:$B$40,0),_xlfn.XLOOKUP(K1712,freq!$A$2:$A$40,freq!$B$2:$B$40,0),_xlfn.XLOOKUP(L1712,freq!$A$2:$A$40,freq!$B$2:$B$40,0),_xlfn.XLOOKUP(M1712,freq!$A$2:$A$40,freq!$B$2:$B$40,0),_xlfn.XLOOKUP(N1712,freq!$A$2:$A$40,freq!$B$2:$B$40,0),_xlfn.XLOOKUP(O1712,freq!$A$2:$A$40,freq!$B$2:$B$40,0),_xlfn.XLOOKUP(P1712,freq!$A$2:$A$40,freq!$B$2:$B$40,0),_xlfn.XLOOKUP(Q1712,freq!$A$2:$A$40,freq!$B$2:$B$40,0),_xlfn.XLOOKUP(R1712,freq!$A$2:$A$40,freq!$B$2:$B$40,0),_xlfn.XLOOKUP(S1712,freq!$A$2:$A$40,freq!$B$2:$B$40,0),_xlfn.XLOOKUP(T1712,freq!$A$2:$A$40,freq!$B$2:$B$40,0),_xlfn.XLOOKUP(U1712,freq!$A$2:$A$40,freq!$B$2:$B$40,0),_xlfn.XLOOKUP(V1712,freq!$A$2:$A$40,freq!$B$2:$B$40,0))</f>
        <v>38.609999999999992</v>
      </c>
    </row>
    <row r="1713" spans="1:23" hidden="1" x14ac:dyDescent="0.35">
      <c r="A1713" s="32" t="s">
        <v>1164</v>
      </c>
      <c r="B1713" s="32" t="s">
        <v>56</v>
      </c>
      <c r="C1713" s="32">
        <v>3</v>
      </c>
      <c r="D1713" s="32" t="s">
        <v>43</v>
      </c>
      <c r="E1713" s="32">
        <v>1</v>
      </c>
      <c r="F1713" s="32" t="s">
        <v>34</v>
      </c>
      <c r="G1713" s="32">
        <v>7</v>
      </c>
      <c r="H1713" s="32" t="s">
        <v>56</v>
      </c>
      <c r="I1713" s="32" t="s">
        <v>30</v>
      </c>
      <c r="J1713" s="32" t="s">
        <v>35</v>
      </c>
      <c r="K1713" s="32" t="s">
        <v>3</v>
      </c>
      <c r="L1713" s="32" t="s">
        <v>30</v>
      </c>
      <c r="M1713" s="32" t="s">
        <v>33</v>
      </c>
      <c r="N1713" s="32" t="s">
        <v>31</v>
      </c>
      <c r="O1713" s="32" t="s">
        <v>28</v>
      </c>
      <c r="P1713" s="32" t="s">
        <v>30</v>
      </c>
      <c r="Q1713" s="32">
        <v>1</v>
      </c>
      <c r="R1713" s="32" t="s">
        <v>50</v>
      </c>
      <c r="S1713" s="32">
        <v>6</v>
      </c>
      <c r="T1713" s="32" t="s">
        <v>50</v>
      </c>
      <c r="U1713" s="32">
        <v>0</v>
      </c>
      <c r="V1713" s="32">
        <v>2</v>
      </c>
      <c r="W1713" s="32">
        <f>SUM(_xlfn.XLOOKUP(B1713,freq!$A$2:$A$40,freq!$B$2:$B$40,0),_xlfn.XLOOKUP(C1713,freq!$A$2:$A$40,freq!$B$2:$B$40,0),_xlfn.XLOOKUP(D1713,freq!$A$2:$A$40,freq!$B$2:$B$40,0),_xlfn.XLOOKUP(E1713,freq!$A$2:$A$40,freq!$B$2:$B$40,0),_xlfn.XLOOKUP(F1713,freq!$A$2:$A$40,freq!$B$2:$B$40,0),_xlfn.XLOOKUP(G1713,freq!$A$2:$A$40,freq!$B$2:$B$40,0),_xlfn.XLOOKUP(H1713,freq!$A$2:$A$40,freq!$B$2:$B$40,0),_xlfn.XLOOKUP(I1713,freq!$A$2:$A$40,freq!$B$2:$B$40,0),_xlfn.XLOOKUP(J1713,freq!$A$2:$A$40,freq!$B$2:$B$40,0),_xlfn.XLOOKUP(K1713,freq!$A$2:$A$40,freq!$B$2:$B$40,0),_xlfn.XLOOKUP(L1713,freq!$A$2:$A$40,freq!$B$2:$B$40,0),_xlfn.XLOOKUP(M1713,freq!$A$2:$A$40,freq!$B$2:$B$40,0),_xlfn.XLOOKUP(N1713,freq!$A$2:$A$40,freq!$B$2:$B$40,0),_xlfn.XLOOKUP(O1713,freq!$A$2:$A$40,freq!$B$2:$B$40,0),_xlfn.XLOOKUP(P1713,freq!$A$2:$A$40,freq!$B$2:$B$40,0),_xlfn.XLOOKUP(Q1713,freq!$A$2:$A$40,freq!$B$2:$B$40,0),_xlfn.XLOOKUP(R1713,freq!$A$2:$A$40,freq!$B$2:$B$40,0),_xlfn.XLOOKUP(S1713,freq!$A$2:$A$40,freq!$B$2:$B$40,0),_xlfn.XLOOKUP(T1713,freq!$A$2:$A$40,freq!$B$2:$B$40,0),_xlfn.XLOOKUP(U1713,freq!$A$2:$A$40,freq!$B$2:$B$40,0),_xlfn.XLOOKUP(V1713,freq!$A$2:$A$40,freq!$B$2:$B$40,0))</f>
        <v>38.58</v>
      </c>
    </row>
    <row r="1714" spans="1:23" hidden="1" x14ac:dyDescent="0.35">
      <c r="A1714" s="32" t="s">
        <v>574</v>
      </c>
      <c r="B1714" s="32" t="s">
        <v>34</v>
      </c>
      <c r="C1714" s="32" t="s">
        <v>28</v>
      </c>
      <c r="D1714" s="32">
        <v>7</v>
      </c>
      <c r="E1714" s="32">
        <v>0</v>
      </c>
      <c r="F1714" s="32" t="s">
        <v>2</v>
      </c>
      <c r="G1714" s="32" t="s">
        <v>42</v>
      </c>
      <c r="H1714" s="32" t="s">
        <v>33</v>
      </c>
      <c r="I1714" s="32" t="s">
        <v>48</v>
      </c>
      <c r="J1714" s="32" t="s">
        <v>53</v>
      </c>
      <c r="K1714" s="32" t="s">
        <v>0</v>
      </c>
      <c r="L1714" s="32">
        <v>4</v>
      </c>
      <c r="M1714" s="32" t="s">
        <v>40</v>
      </c>
      <c r="N1714" s="32" t="s">
        <v>38</v>
      </c>
      <c r="O1714" s="32" t="s">
        <v>59</v>
      </c>
      <c r="P1714" s="32" t="s">
        <v>29</v>
      </c>
      <c r="Q1714" s="32" t="s">
        <v>49</v>
      </c>
      <c r="R1714" s="32" t="s">
        <v>28</v>
      </c>
      <c r="S1714" s="32">
        <v>4</v>
      </c>
      <c r="T1714" s="32" t="s">
        <v>35</v>
      </c>
      <c r="U1714" s="32">
        <v>1</v>
      </c>
      <c r="V1714" s="32" t="s">
        <v>28</v>
      </c>
      <c r="W1714" s="32">
        <f>SUM(_xlfn.XLOOKUP(B1714,freq!$A$2:$A$40,freq!$B$2:$B$40,0),_xlfn.XLOOKUP(C1714,freq!$A$2:$A$40,freq!$B$2:$B$40,0),_xlfn.XLOOKUP(D1714,freq!$A$2:$A$40,freq!$B$2:$B$40,0),_xlfn.XLOOKUP(E1714,freq!$A$2:$A$40,freq!$B$2:$B$40,0),_xlfn.XLOOKUP(F1714,freq!$A$2:$A$40,freq!$B$2:$B$40,0),_xlfn.XLOOKUP(G1714,freq!$A$2:$A$40,freq!$B$2:$B$40,0),_xlfn.XLOOKUP(H1714,freq!$A$2:$A$40,freq!$B$2:$B$40,0),_xlfn.XLOOKUP(I1714,freq!$A$2:$A$40,freq!$B$2:$B$40,0),_xlfn.XLOOKUP(J1714,freq!$A$2:$A$40,freq!$B$2:$B$40,0),_xlfn.XLOOKUP(K1714,freq!$A$2:$A$40,freq!$B$2:$B$40,0),_xlfn.XLOOKUP(L1714,freq!$A$2:$A$40,freq!$B$2:$B$40,0),_xlfn.XLOOKUP(M1714,freq!$A$2:$A$40,freq!$B$2:$B$40,0),_xlfn.XLOOKUP(N1714,freq!$A$2:$A$40,freq!$B$2:$B$40,0),_xlfn.XLOOKUP(O1714,freq!$A$2:$A$40,freq!$B$2:$B$40,0),_xlfn.XLOOKUP(P1714,freq!$A$2:$A$40,freq!$B$2:$B$40,0),_xlfn.XLOOKUP(Q1714,freq!$A$2:$A$40,freq!$B$2:$B$40,0),_xlfn.XLOOKUP(R1714,freq!$A$2:$A$40,freq!$B$2:$B$40,0),_xlfn.XLOOKUP(S1714,freq!$A$2:$A$40,freq!$B$2:$B$40,0),_xlfn.XLOOKUP(T1714,freq!$A$2:$A$40,freq!$B$2:$B$40,0),_xlfn.XLOOKUP(U1714,freq!$A$2:$A$40,freq!$B$2:$B$40,0),_xlfn.XLOOKUP(V1714,freq!$A$2:$A$40,freq!$B$2:$B$40,0))</f>
        <v>38.550000000000004</v>
      </c>
    </row>
    <row r="1715" spans="1:23" hidden="1" x14ac:dyDescent="0.35">
      <c r="A1715" s="32" t="s">
        <v>293</v>
      </c>
      <c r="B1715" s="32">
        <v>8</v>
      </c>
      <c r="C1715" s="32">
        <v>1</v>
      </c>
      <c r="D1715" s="32" t="s">
        <v>3</v>
      </c>
      <c r="E1715" s="32">
        <v>7</v>
      </c>
      <c r="F1715" s="32" t="s">
        <v>50</v>
      </c>
      <c r="G1715" s="32">
        <v>1</v>
      </c>
      <c r="H1715" s="32">
        <v>1</v>
      </c>
      <c r="I1715" s="32" t="s">
        <v>50</v>
      </c>
      <c r="J1715" s="32" t="s">
        <v>38</v>
      </c>
      <c r="K1715" s="32">
        <v>4</v>
      </c>
      <c r="L1715" s="32" t="s">
        <v>2</v>
      </c>
      <c r="M1715" s="32" t="s">
        <v>2</v>
      </c>
      <c r="N1715" s="32" t="s">
        <v>42</v>
      </c>
      <c r="O1715" s="32" t="s">
        <v>37</v>
      </c>
      <c r="P1715" s="32" t="s">
        <v>59</v>
      </c>
      <c r="Q1715" s="32" t="s">
        <v>42</v>
      </c>
      <c r="R1715" s="32" t="s">
        <v>58</v>
      </c>
      <c r="S1715" s="32">
        <v>3</v>
      </c>
      <c r="T1715" s="32">
        <v>8</v>
      </c>
      <c r="U1715" s="32" t="s">
        <v>58</v>
      </c>
      <c r="V1715" s="32" t="s">
        <v>4</v>
      </c>
      <c r="W1715" s="32">
        <f>SUM(_xlfn.XLOOKUP(B1715,freq!$A$2:$A$40,freq!$B$2:$B$40,0),_xlfn.XLOOKUP(C1715,freq!$A$2:$A$40,freq!$B$2:$B$40,0),_xlfn.XLOOKUP(D1715,freq!$A$2:$A$40,freq!$B$2:$B$40,0),_xlfn.XLOOKUP(E1715,freq!$A$2:$A$40,freq!$B$2:$B$40,0),_xlfn.XLOOKUP(F1715,freq!$A$2:$A$40,freq!$B$2:$B$40,0),_xlfn.XLOOKUP(G1715,freq!$A$2:$A$40,freq!$B$2:$B$40,0),_xlfn.XLOOKUP(H1715,freq!$A$2:$A$40,freq!$B$2:$B$40,0),_xlfn.XLOOKUP(I1715,freq!$A$2:$A$40,freq!$B$2:$B$40,0),_xlfn.XLOOKUP(J1715,freq!$A$2:$A$40,freq!$B$2:$B$40,0),_xlfn.XLOOKUP(K1715,freq!$A$2:$A$40,freq!$B$2:$B$40,0),_xlfn.XLOOKUP(L1715,freq!$A$2:$A$40,freq!$B$2:$B$40,0),_xlfn.XLOOKUP(M1715,freq!$A$2:$A$40,freq!$B$2:$B$40,0),_xlfn.XLOOKUP(N1715,freq!$A$2:$A$40,freq!$B$2:$B$40,0),_xlfn.XLOOKUP(O1715,freq!$A$2:$A$40,freq!$B$2:$B$40,0),_xlfn.XLOOKUP(P1715,freq!$A$2:$A$40,freq!$B$2:$B$40,0),_xlfn.XLOOKUP(Q1715,freq!$A$2:$A$40,freq!$B$2:$B$40,0),_xlfn.XLOOKUP(R1715,freq!$A$2:$A$40,freq!$B$2:$B$40,0),_xlfn.XLOOKUP(S1715,freq!$A$2:$A$40,freq!$B$2:$B$40,0),_xlfn.XLOOKUP(T1715,freq!$A$2:$A$40,freq!$B$2:$B$40,0),_xlfn.XLOOKUP(U1715,freq!$A$2:$A$40,freq!$B$2:$B$40,0),_xlfn.XLOOKUP(V1715,freq!$A$2:$A$40,freq!$B$2:$B$40,0))</f>
        <v>38.530000000000008</v>
      </c>
    </row>
    <row r="1716" spans="1:23" hidden="1" x14ac:dyDescent="0.35">
      <c r="A1716" s="32" t="s">
        <v>1794</v>
      </c>
      <c r="B1716" s="32">
        <v>7</v>
      </c>
      <c r="C1716" s="32" t="s">
        <v>36</v>
      </c>
      <c r="D1716" s="32">
        <v>4</v>
      </c>
      <c r="E1716" s="32">
        <v>0</v>
      </c>
      <c r="F1716" s="32" t="s">
        <v>48</v>
      </c>
      <c r="G1716" s="32">
        <v>4</v>
      </c>
      <c r="H1716" s="32">
        <v>9</v>
      </c>
      <c r="I1716" s="32">
        <v>5</v>
      </c>
      <c r="J1716" s="32" t="s">
        <v>43</v>
      </c>
      <c r="K1716" s="32">
        <v>3</v>
      </c>
      <c r="L1716" s="32" t="s">
        <v>46</v>
      </c>
      <c r="M1716" s="32" t="s">
        <v>58</v>
      </c>
      <c r="N1716" s="32" t="s">
        <v>59</v>
      </c>
      <c r="O1716" s="32" t="s">
        <v>56</v>
      </c>
      <c r="P1716" s="32" t="s">
        <v>31</v>
      </c>
      <c r="Q1716" s="32" t="s">
        <v>56</v>
      </c>
      <c r="R1716" s="32" t="s">
        <v>50</v>
      </c>
      <c r="S1716" s="32" t="s">
        <v>29</v>
      </c>
      <c r="T1716" s="32">
        <v>7</v>
      </c>
      <c r="U1716" s="32" t="s">
        <v>50</v>
      </c>
      <c r="V1716" s="32" t="s">
        <v>29</v>
      </c>
      <c r="W1716" s="32">
        <f>SUM(_xlfn.XLOOKUP(B1716,freq!$A$2:$A$40,freq!$B$2:$B$40,0),_xlfn.XLOOKUP(C1716,freq!$A$2:$A$40,freq!$B$2:$B$40,0),_xlfn.XLOOKUP(D1716,freq!$A$2:$A$40,freq!$B$2:$B$40,0),_xlfn.XLOOKUP(E1716,freq!$A$2:$A$40,freq!$B$2:$B$40,0),_xlfn.XLOOKUP(F1716,freq!$A$2:$A$40,freq!$B$2:$B$40,0),_xlfn.XLOOKUP(G1716,freq!$A$2:$A$40,freq!$B$2:$B$40,0),_xlfn.XLOOKUP(H1716,freq!$A$2:$A$40,freq!$B$2:$B$40,0),_xlfn.XLOOKUP(I1716,freq!$A$2:$A$40,freq!$B$2:$B$40,0),_xlfn.XLOOKUP(J1716,freq!$A$2:$A$40,freq!$B$2:$B$40,0),_xlfn.XLOOKUP(K1716,freq!$A$2:$A$40,freq!$B$2:$B$40,0),_xlfn.XLOOKUP(L1716,freq!$A$2:$A$40,freq!$B$2:$B$40,0),_xlfn.XLOOKUP(M1716,freq!$A$2:$A$40,freq!$B$2:$B$40,0),_xlfn.XLOOKUP(N1716,freq!$A$2:$A$40,freq!$B$2:$B$40,0),_xlfn.XLOOKUP(O1716,freq!$A$2:$A$40,freq!$B$2:$B$40,0),_xlfn.XLOOKUP(P1716,freq!$A$2:$A$40,freq!$B$2:$B$40,0),_xlfn.XLOOKUP(Q1716,freq!$A$2:$A$40,freq!$B$2:$B$40,0),_xlfn.XLOOKUP(R1716,freq!$A$2:$A$40,freq!$B$2:$B$40,0),_xlfn.XLOOKUP(S1716,freq!$A$2:$A$40,freq!$B$2:$B$40,0),_xlfn.XLOOKUP(T1716,freq!$A$2:$A$40,freq!$B$2:$B$40,0),_xlfn.XLOOKUP(U1716,freq!$A$2:$A$40,freq!$B$2:$B$40,0),_xlfn.XLOOKUP(V1716,freq!$A$2:$A$40,freq!$B$2:$B$40,0))</f>
        <v>38.46</v>
      </c>
    </row>
    <row r="1717" spans="1:23" hidden="1" x14ac:dyDescent="0.35">
      <c r="A1717" s="32" t="s">
        <v>1565</v>
      </c>
      <c r="B1717" s="32">
        <v>1</v>
      </c>
      <c r="C1717" s="32" t="s">
        <v>33</v>
      </c>
      <c r="D1717" s="32" t="s">
        <v>35</v>
      </c>
      <c r="E1717" s="32">
        <v>7</v>
      </c>
      <c r="F1717" s="32" t="s">
        <v>46</v>
      </c>
      <c r="G1717" s="32">
        <v>6</v>
      </c>
      <c r="H1717" s="32">
        <v>1</v>
      </c>
      <c r="I1717" s="32" t="s">
        <v>58</v>
      </c>
      <c r="J1717" s="32">
        <v>8</v>
      </c>
      <c r="K1717" s="32" t="s">
        <v>1</v>
      </c>
      <c r="L1717" s="32">
        <v>0</v>
      </c>
      <c r="M1717" s="32" t="s">
        <v>46</v>
      </c>
      <c r="N1717" s="32" t="s">
        <v>59</v>
      </c>
      <c r="O1717" s="32">
        <v>1</v>
      </c>
      <c r="P1717" s="32">
        <v>6</v>
      </c>
      <c r="Q1717" s="32" t="s">
        <v>41</v>
      </c>
      <c r="R1717" s="32" t="s">
        <v>38</v>
      </c>
      <c r="S1717" s="32" t="s">
        <v>30</v>
      </c>
      <c r="T1717" s="32" t="s">
        <v>48</v>
      </c>
      <c r="U1717" s="32">
        <v>8</v>
      </c>
      <c r="V1717" s="32">
        <v>8</v>
      </c>
      <c r="W1717" s="32">
        <f>SUM(_xlfn.XLOOKUP(B1717,freq!$A$2:$A$40,freq!$B$2:$B$40,0),_xlfn.XLOOKUP(C1717,freq!$A$2:$A$40,freq!$B$2:$B$40,0),_xlfn.XLOOKUP(D1717,freq!$A$2:$A$40,freq!$B$2:$B$40,0),_xlfn.XLOOKUP(E1717,freq!$A$2:$A$40,freq!$B$2:$B$40,0),_xlfn.XLOOKUP(F1717,freq!$A$2:$A$40,freq!$B$2:$B$40,0),_xlfn.XLOOKUP(G1717,freq!$A$2:$A$40,freq!$B$2:$B$40,0),_xlfn.XLOOKUP(H1717,freq!$A$2:$A$40,freq!$B$2:$B$40,0),_xlfn.XLOOKUP(I1717,freq!$A$2:$A$40,freq!$B$2:$B$40,0),_xlfn.XLOOKUP(J1717,freq!$A$2:$A$40,freq!$B$2:$B$40,0),_xlfn.XLOOKUP(K1717,freq!$A$2:$A$40,freq!$B$2:$B$40,0),_xlfn.XLOOKUP(L1717,freq!$A$2:$A$40,freq!$B$2:$B$40,0),_xlfn.XLOOKUP(M1717,freq!$A$2:$A$40,freq!$B$2:$B$40,0),_xlfn.XLOOKUP(N1717,freq!$A$2:$A$40,freq!$B$2:$B$40,0),_xlfn.XLOOKUP(O1717,freq!$A$2:$A$40,freq!$B$2:$B$40,0),_xlfn.XLOOKUP(P1717,freq!$A$2:$A$40,freq!$B$2:$B$40,0),_xlfn.XLOOKUP(Q1717,freq!$A$2:$A$40,freq!$B$2:$B$40,0),_xlfn.XLOOKUP(R1717,freq!$A$2:$A$40,freq!$B$2:$B$40,0),_xlfn.XLOOKUP(S1717,freq!$A$2:$A$40,freq!$B$2:$B$40,0),_xlfn.XLOOKUP(T1717,freq!$A$2:$A$40,freq!$B$2:$B$40,0),_xlfn.XLOOKUP(U1717,freq!$A$2:$A$40,freq!$B$2:$B$40,0),_xlfn.XLOOKUP(V1717,freq!$A$2:$A$40,freq!$B$2:$B$40,0))</f>
        <v>38.450000000000003</v>
      </c>
    </row>
    <row r="1718" spans="1:23" hidden="1" x14ac:dyDescent="0.35">
      <c r="A1718" s="32" t="s">
        <v>1477</v>
      </c>
      <c r="B1718" s="32" t="s">
        <v>37</v>
      </c>
      <c r="C1718" s="32" t="s">
        <v>30</v>
      </c>
      <c r="D1718" s="32" t="s">
        <v>49</v>
      </c>
      <c r="E1718" s="32" t="s">
        <v>53</v>
      </c>
      <c r="F1718" s="32">
        <v>4</v>
      </c>
      <c r="G1718" s="32" t="s">
        <v>34</v>
      </c>
      <c r="H1718" s="32">
        <v>7</v>
      </c>
      <c r="I1718" s="32" t="s">
        <v>1</v>
      </c>
      <c r="J1718" s="32">
        <v>5</v>
      </c>
      <c r="K1718" s="32">
        <v>7</v>
      </c>
      <c r="L1718" s="32">
        <v>2</v>
      </c>
      <c r="M1718" s="32" t="s">
        <v>36</v>
      </c>
      <c r="N1718" s="32" t="s">
        <v>34</v>
      </c>
      <c r="O1718" s="32" t="s">
        <v>49</v>
      </c>
      <c r="P1718" s="32" t="s">
        <v>35</v>
      </c>
      <c r="Q1718" s="32" t="s">
        <v>4</v>
      </c>
      <c r="R1718" s="32">
        <v>9</v>
      </c>
      <c r="S1718" s="32">
        <v>8</v>
      </c>
      <c r="T1718" s="32">
        <v>7</v>
      </c>
      <c r="U1718" s="32" t="s">
        <v>46</v>
      </c>
      <c r="V1718" s="32" t="s">
        <v>38</v>
      </c>
      <c r="W1718" s="32">
        <f>SUM(_xlfn.XLOOKUP(B1718,freq!$A$2:$A$40,freq!$B$2:$B$40,0),_xlfn.XLOOKUP(C1718,freq!$A$2:$A$40,freq!$B$2:$B$40,0),_xlfn.XLOOKUP(D1718,freq!$A$2:$A$40,freq!$B$2:$B$40,0),_xlfn.XLOOKUP(E1718,freq!$A$2:$A$40,freq!$B$2:$B$40,0),_xlfn.XLOOKUP(F1718,freq!$A$2:$A$40,freq!$B$2:$B$40,0),_xlfn.XLOOKUP(G1718,freq!$A$2:$A$40,freq!$B$2:$B$40,0),_xlfn.XLOOKUP(H1718,freq!$A$2:$A$40,freq!$B$2:$B$40,0),_xlfn.XLOOKUP(I1718,freq!$A$2:$A$40,freq!$B$2:$B$40,0),_xlfn.XLOOKUP(J1718,freq!$A$2:$A$40,freq!$B$2:$B$40,0),_xlfn.XLOOKUP(K1718,freq!$A$2:$A$40,freq!$B$2:$B$40,0),_xlfn.XLOOKUP(L1718,freq!$A$2:$A$40,freq!$B$2:$B$40,0),_xlfn.XLOOKUP(M1718,freq!$A$2:$A$40,freq!$B$2:$B$40,0),_xlfn.XLOOKUP(N1718,freq!$A$2:$A$40,freq!$B$2:$B$40,0),_xlfn.XLOOKUP(O1718,freq!$A$2:$A$40,freq!$B$2:$B$40,0),_xlfn.XLOOKUP(P1718,freq!$A$2:$A$40,freq!$B$2:$B$40,0),_xlfn.XLOOKUP(Q1718,freq!$A$2:$A$40,freq!$B$2:$B$40,0),_xlfn.XLOOKUP(R1718,freq!$A$2:$A$40,freq!$B$2:$B$40,0),_xlfn.XLOOKUP(S1718,freq!$A$2:$A$40,freq!$B$2:$B$40,0),_xlfn.XLOOKUP(T1718,freq!$A$2:$A$40,freq!$B$2:$B$40,0),_xlfn.XLOOKUP(U1718,freq!$A$2:$A$40,freq!$B$2:$B$40,0),_xlfn.XLOOKUP(V1718,freq!$A$2:$A$40,freq!$B$2:$B$40,0))</f>
        <v>38.39</v>
      </c>
    </row>
    <row r="1719" spans="1:23" hidden="1" x14ac:dyDescent="0.35">
      <c r="A1719" s="32" t="s">
        <v>376</v>
      </c>
      <c r="B1719" s="32" t="s">
        <v>40</v>
      </c>
      <c r="C1719" s="32" t="s">
        <v>44</v>
      </c>
      <c r="D1719" s="32" t="s">
        <v>31</v>
      </c>
      <c r="E1719" s="32" t="s">
        <v>28</v>
      </c>
      <c r="F1719" s="32" t="s">
        <v>53</v>
      </c>
      <c r="G1719" s="32">
        <v>2</v>
      </c>
      <c r="H1719" s="32" t="s">
        <v>48</v>
      </c>
      <c r="I1719" s="32" t="s">
        <v>56</v>
      </c>
      <c r="J1719" s="32" t="s">
        <v>38</v>
      </c>
      <c r="K1719" s="32" t="s">
        <v>42</v>
      </c>
      <c r="L1719" s="32" t="s">
        <v>43</v>
      </c>
      <c r="M1719" s="32">
        <v>7</v>
      </c>
      <c r="N1719" s="32" t="s">
        <v>49</v>
      </c>
      <c r="O1719" s="32" t="s">
        <v>43</v>
      </c>
      <c r="P1719" s="32" t="s">
        <v>42</v>
      </c>
      <c r="Q1719" s="32" t="s">
        <v>44</v>
      </c>
      <c r="R1719" s="32">
        <v>8</v>
      </c>
      <c r="S1719" s="32" t="s">
        <v>49</v>
      </c>
      <c r="T1719" s="32" t="s">
        <v>36</v>
      </c>
      <c r="U1719" s="32" t="s">
        <v>43</v>
      </c>
      <c r="V1719" s="32" t="s">
        <v>36</v>
      </c>
      <c r="W1719" s="32">
        <f>SUM(_xlfn.XLOOKUP(B1719,freq!$A$2:$A$40,freq!$B$2:$B$40,0),_xlfn.XLOOKUP(C1719,freq!$A$2:$A$40,freq!$B$2:$B$40,0),_xlfn.XLOOKUP(D1719,freq!$A$2:$A$40,freq!$B$2:$B$40,0),_xlfn.XLOOKUP(E1719,freq!$A$2:$A$40,freq!$B$2:$B$40,0),_xlfn.XLOOKUP(F1719,freq!$A$2:$A$40,freq!$B$2:$B$40,0),_xlfn.XLOOKUP(G1719,freq!$A$2:$A$40,freq!$B$2:$B$40,0),_xlfn.XLOOKUP(H1719,freq!$A$2:$A$40,freq!$B$2:$B$40,0),_xlfn.XLOOKUP(I1719,freq!$A$2:$A$40,freq!$B$2:$B$40,0),_xlfn.XLOOKUP(J1719,freq!$A$2:$A$40,freq!$B$2:$B$40,0),_xlfn.XLOOKUP(K1719,freq!$A$2:$A$40,freq!$B$2:$B$40,0),_xlfn.XLOOKUP(L1719,freq!$A$2:$A$40,freq!$B$2:$B$40,0),_xlfn.XLOOKUP(M1719,freq!$A$2:$A$40,freq!$B$2:$B$40,0),_xlfn.XLOOKUP(N1719,freq!$A$2:$A$40,freq!$B$2:$B$40,0),_xlfn.XLOOKUP(O1719,freq!$A$2:$A$40,freq!$B$2:$B$40,0),_xlfn.XLOOKUP(P1719,freq!$A$2:$A$40,freq!$B$2:$B$40,0),_xlfn.XLOOKUP(Q1719,freq!$A$2:$A$40,freq!$B$2:$B$40,0),_xlfn.XLOOKUP(R1719,freq!$A$2:$A$40,freq!$B$2:$B$40,0),_xlfn.XLOOKUP(S1719,freq!$A$2:$A$40,freq!$B$2:$B$40,0),_xlfn.XLOOKUP(T1719,freq!$A$2:$A$40,freq!$B$2:$B$40,0),_xlfn.XLOOKUP(U1719,freq!$A$2:$A$40,freq!$B$2:$B$40,0),_xlfn.XLOOKUP(V1719,freq!$A$2:$A$40,freq!$B$2:$B$40,0))</f>
        <v>38.33</v>
      </c>
    </row>
    <row r="1720" spans="1:23" hidden="1" x14ac:dyDescent="0.35">
      <c r="A1720" s="32" t="s">
        <v>403</v>
      </c>
      <c r="B1720" s="32" t="s">
        <v>2</v>
      </c>
      <c r="C1720" s="32" t="s">
        <v>58</v>
      </c>
      <c r="D1720" s="32" t="s">
        <v>33</v>
      </c>
      <c r="E1720" s="32" t="s">
        <v>33</v>
      </c>
      <c r="F1720" s="32">
        <v>2</v>
      </c>
      <c r="G1720" s="32" t="s">
        <v>49</v>
      </c>
      <c r="H1720" s="32" t="s">
        <v>1</v>
      </c>
      <c r="I1720" s="32" t="s">
        <v>30</v>
      </c>
      <c r="J1720" s="32" t="s">
        <v>42</v>
      </c>
      <c r="K1720" s="32" t="s">
        <v>0</v>
      </c>
      <c r="L1720" s="32" t="s">
        <v>40</v>
      </c>
      <c r="M1720" s="32" t="s">
        <v>58</v>
      </c>
      <c r="N1720" s="32" t="s">
        <v>4</v>
      </c>
      <c r="O1720" s="32" t="s">
        <v>31</v>
      </c>
      <c r="P1720" s="32" t="s">
        <v>48</v>
      </c>
      <c r="Q1720" s="32" t="s">
        <v>33</v>
      </c>
      <c r="R1720" s="32">
        <v>1</v>
      </c>
      <c r="S1720" s="32">
        <v>7</v>
      </c>
      <c r="T1720" s="32" t="s">
        <v>30</v>
      </c>
      <c r="U1720" s="32">
        <v>0</v>
      </c>
      <c r="V1720" s="32">
        <v>4</v>
      </c>
      <c r="W1720" s="32">
        <f>SUM(_xlfn.XLOOKUP(B1720,freq!$A$2:$A$40,freq!$B$2:$B$40,0),_xlfn.XLOOKUP(C1720,freq!$A$2:$A$40,freq!$B$2:$B$40,0),_xlfn.XLOOKUP(D1720,freq!$A$2:$A$40,freq!$B$2:$B$40,0),_xlfn.XLOOKUP(E1720,freq!$A$2:$A$40,freq!$B$2:$B$40,0),_xlfn.XLOOKUP(F1720,freq!$A$2:$A$40,freq!$B$2:$B$40,0),_xlfn.XLOOKUP(G1720,freq!$A$2:$A$40,freq!$B$2:$B$40,0),_xlfn.XLOOKUP(H1720,freq!$A$2:$A$40,freq!$B$2:$B$40,0),_xlfn.XLOOKUP(I1720,freq!$A$2:$A$40,freq!$B$2:$B$40,0),_xlfn.XLOOKUP(J1720,freq!$A$2:$A$40,freq!$B$2:$B$40,0),_xlfn.XLOOKUP(K1720,freq!$A$2:$A$40,freq!$B$2:$B$40,0),_xlfn.XLOOKUP(L1720,freq!$A$2:$A$40,freq!$B$2:$B$40,0),_xlfn.XLOOKUP(M1720,freq!$A$2:$A$40,freq!$B$2:$B$40,0),_xlfn.XLOOKUP(N1720,freq!$A$2:$A$40,freq!$B$2:$B$40,0),_xlfn.XLOOKUP(O1720,freq!$A$2:$A$40,freq!$B$2:$B$40,0),_xlfn.XLOOKUP(P1720,freq!$A$2:$A$40,freq!$B$2:$B$40,0),_xlfn.XLOOKUP(Q1720,freq!$A$2:$A$40,freq!$B$2:$B$40,0),_xlfn.XLOOKUP(R1720,freq!$A$2:$A$40,freq!$B$2:$B$40,0),_xlfn.XLOOKUP(S1720,freq!$A$2:$A$40,freq!$B$2:$B$40,0),_xlfn.XLOOKUP(T1720,freq!$A$2:$A$40,freq!$B$2:$B$40,0),_xlfn.XLOOKUP(U1720,freq!$A$2:$A$40,freq!$B$2:$B$40,0),_xlfn.XLOOKUP(V1720,freq!$A$2:$A$40,freq!$B$2:$B$40,0))</f>
        <v>38.320000000000007</v>
      </c>
    </row>
    <row r="1721" spans="1:23" hidden="1" x14ac:dyDescent="0.35">
      <c r="A1721" s="32" t="s">
        <v>1369</v>
      </c>
      <c r="B1721" s="32">
        <v>7</v>
      </c>
      <c r="C1721" s="32" t="s">
        <v>48</v>
      </c>
      <c r="D1721" s="32" t="s">
        <v>30</v>
      </c>
      <c r="E1721" s="32" t="s">
        <v>58</v>
      </c>
      <c r="F1721" s="32" t="s">
        <v>4</v>
      </c>
      <c r="G1721" s="32" t="s">
        <v>42</v>
      </c>
      <c r="H1721" s="32" t="s">
        <v>31</v>
      </c>
      <c r="I1721" s="32" t="s">
        <v>46</v>
      </c>
      <c r="J1721" s="32">
        <v>7</v>
      </c>
      <c r="K1721" s="32" t="s">
        <v>29</v>
      </c>
      <c r="L1721" s="32" t="s">
        <v>43</v>
      </c>
      <c r="M1721" s="32" t="s">
        <v>29</v>
      </c>
      <c r="N1721" s="32" t="s">
        <v>49</v>
      </c>
      <c r="O1721" s="32" t="s">
        <v>36</v>
      </c>
      <c r="P1721" s="32" t="s">
        <v>33</v>
      </c>
      <c r="Q1721" s="32" t="s">
        <v>34</v>
      </c>
      <c r="R1721" s="32" t="s">
        <v>30</v>
      </c>
      <c r="S1721" s="32" t="s">
        <v>1</v>
      </c>
      <c r="T1721" s="32">
        <v>3</v>
      </c>
      <c r="U1721" s="32">
        <v>5</v>
      </c>
      <c r="V1721" s="32" t="s">
        <v>43</v>
      </c>
      <c r="W1721" s="32">
        <f>SUM(_xlfn.XLOOKUP(B1721,freq!$A$2:$A$40,freq!$B$2:$B$40,0),_xlfn.XLOOKUP(C1721,freq!$A$2:$A$40,freq!$B$2:$B$40,0),_xlfn.XLOOKUP(D1721,freq!$A$2:$A$40,freq!$B$2:$B$40,0),_xlfn.XLOOKUP(E1721,freq!$A$2:$A$40,freq!$B$2:$B$40,0),_xlfn.XLOOKUP(F1721,freq!$A$2:$A$40,freq!$B$2:$B$40,0),_xlfn.XLOOKUP(G1721,freq!$A$2:$A$40,freq!$B$2:$B$40,0),_xlfn.XLOOKUP(H1721,freq!$A$2:$A$40,freq!$B$2:$B$40,0),_xlfn.XLOOKUP(I1721,freq!$A$2:$A$40,freq!$B$2:$B$40,0),_xlfn.XLOOKUP(J1721,freq!$A$2:$A$40,freq!$B$2:$B$40,0),_xlfn.XLOOKUP(K1721,freq!$A$2:$A$40,freq!$B$2:$B$40,0),_xlfn.XLOOKUP(L1721,freq!$A$2:$A$40,freq!$B$2:$B$40,0),_xlfn.XLOOKUP(M1721,freq!$A$2:$A$40,freq!$B$2:$B$40,0),_xlfn.XLOOKUP(N1721,freq!$A$2:$A$40,freq!$B$2:$B$40,0),_xlfn.XLOOKUP(O1721,freq!$A$2:$A$40,freq!$B$2:$B$40,0),_xlfn.XLOOKUP(P1721,freq!$A$2:$A$40,freq!$B$2:$B$40,0),_xlfn.XLOOKUP(Q1721,freq!$A$2:$A$40,freq!$B$2:$B$40,0),_xlfn.XLOOKUP(R1721,freq!$A$2:$A$40,freq!$B$2:$B$40,0),_xlfn.XLOOKUP(S1721,freq!$A$2:$A$40,freq!$B$2:$B$40,0),_xlfn.XLOOKUP(T1721,freq!$A$2:$A$40,freq!$B$2:$B$40,0),_xlfn.XLOOKUP(U1721,freq!$A$2:$A$40,freq!$B$2:$B$40,0),_xlfn.XLOOKUP(V1721,freq!$A$2:$A$40,freq!$B$2:$B$40,0))</f>
        <v>38.32</v>
      </c>
    </row>
    <row r="1722" spans="1:23" hidden="1" x14ac:dyDescent="0.35">
      <c r="A1722" s="32" t="s">
        <v>1827</v>
      </c>
      <c r="B1722" s="32" t="s">
        <v>38</v>
      </c>
      <c r="C1722" s="32">
        <v>0</v>
      </c>
      <c r="D1722" s="32" t="s">
        <v>31</v>
      </c>
      <c r="E1722" s="32">
        <v>8</v>
      </c>
      <c r="F1722" s="32" t="s">
        <v>30</v>
      </c>
      <c r="G1722" s="32">
        <v>0</v>
      </c>
      <c r="H1722" s="32">
        <v>2</v>
      </c>
      <c r="I1722" s="32" t="s">
        <v>46</v>
      </c>
      <c r="J1722" s="32">
        <v>5</v>
      </c>
      <c r="K1722" s="32">
        <v>7</v>
      </c>
      <c r="L1722" s="32" t="s">
        <v>36</v>
      </c>
      <c r="M1722" s="32" t="s">
        <v>43</v>
      </c>
      <c r="N1722" s="32">
        <v>0</v>
      </c>
      <c r="O1722" s="32" t="s">
        <v>28</v>
      </c>
      <c r="P1722" s="32">
        <v>4</v>
      </c>
      <c r="Q1722" s="32">
        <v>1</v>
      </c>
      <c r="R1722" s="32" t="s">
        <v>58</v>
      </c>
      <c r="S1722" s="32" t="s">
        <v>33</v>
      </c>
      <c r="T1722" s="32" t="s">
        <v>28</v>
      </c>
      <c r="U1722" s="32" t="s">
        <v>2</v>
      </c>
      <c r="V1722" s="32" t="s">
        <v>31</v>
      </c>
      <c r="W1722" s="32">
        <f>SUM(_xlfn.XLOOKUP(B1722,freq!$A$2:$A$40,freq!$B$2:$B$40,0),_xlfn.XLOOKUP(C1722,freq!$A$2:$A$40,freq!$B$2:$B$40,0),_xlfn.XLOOKUP(D1722,freq!$A$2:$A$40,freq!$B$2:$B$40,0),_xlfn.XLOOKUP(E1722,freq!$A$2:$A$40,freq!$B$2:$B$40,0),_xlfn.XLOOKUP(F1722,freq!$A$2:$A$40,freq!$B$2:$B$40,0),_xlfn.XLOOKUP(G1722,freq!$A$2:$A$40,freq!$B$2:$B$40,0),_xlfn.XLOOKUP(H1722,freq!$A$2:$A$40,freq!$B$2:$B$40,0),_xlfn.XLOOKUP(I1722,freq!$A$2:$A$40,freq!$B$2:$B$40,0),_xlfn.XLOOKUP(J1722,freq!$A$2:$A$40,freq!$B$2:$B$40,0),_xlfn.XLOOKUP(K1722,freq!$A$2:$A$40,freq!$B$2:$B$40,0),_xlfn.XLOOKUP(L1722,freq!$A$2:$A$40,freq!$B$2:$B$40,0),_xlfn.XLOOKUP(M1722,freq!$A$2:$A$40,freq!$B$2:$B$40,0),_xlfn.XLOOKUP(N1722,freq!$A$2:$A$40,freq!$B$2:$B$40,0),_xlfn.XLOOKUP(O1722,freq!$A$2:$A$40,freq!$B$2:$B$40,0),_xlfn.XLOOKUP(P1722,freq!$A$2:$A$40,freq!$B$2:$B$40,0),_xlfn.XLOOKUP(Q1722,freq!$A$2:$A$40,freq!$B$2:$B$40,0),_xlfn.XLOOKUP(R1722,freq!$A$2:$A$40,freq!$B$2:$B$40,0),_xlfn.XLOOKUP(S1722,freq!$A$2:$A$40,freq!$B$2:$B$40,0),_xlfn.XLOOKUP(T1722,freq!$A$2:$A$40,freq!$B$2:$B$40,0),_xlfn.XLOOKUP(U1722,freq!$A$2:$A$40,freq!$B$2:$B$40,0),_xlfn.XLOOKUP(V1722,freq!$A$2:$A$40,freq!$B$2:$B$40,0))</f>
        <v>38.29</v>
      </c>
    </row>
    <row r="1723" spans="1:23" hidden="1" x14ac:dyDescent="0.35">
      <c r="A1723" s="32" t="s">
        <v>768</v>
      </c>
      <c r="B1723" s="32" t="s">
        <v>46</v>
      </c>
      <c r="C1723" s="32" t="s">
        <v>50</v>
      </c>
      <c r="D1723" s="32" t="s">
        <v>3</v>
      </c>
      <c r="E1723" s="32">
        <v>7</v>
      </c>
      <c r="F1723" s="32" t="s">
        <v>30</v>
      </c>
      <c r="G1723" s="32" t="s">
        <v>49</v>
      </c>
      <c r="H1723" s="32" t="s">
        <v>58</v>
      </c>
      <c r="I1723" s="32">
        <v>2</v>
      </c>
      <c r="J1723" s="32">
        <v>5</v>
      </c>
      <c r="K1723" s="32" t="s">
        <v>40</v>
      </c>
      <c r="L1723" s="32" t="s">
        <v>45</v>
      </c>
      <c r="M1723" s="32" t="s">
        <v>36</v>
      </c>
      <c r="N1723" s="32" t="s">
        <v>0</v>
      </c>
      <c r="O1723" s="32" t="s">
        <v>45</v>
      </c>
      <c r="P1723" s="32" t="s">
        <v>53</v>
      </c>
      <c r="Q1723" s="32">
        <v>1</v>
      </c>
      <c r="R1723" s="32" t="s">
        <v>53</v>
      </c>
      <c r="S1723" s="32">
        <v>5</v>
      </c>
      <c r="T1723" s="32">
        <v>3</v>
      </c>
      <c r="U1723" s="32" t="s">
        <v>58</v>
      </c>
      <c r="V1723" s="32" t="s">
        <v>58</v>
      </c>
      <c r="W1723" s="32">
        <f>SUM(_xlfn.XLOOKUP(B1723,freq!$A$2:$A$40,freq!$B$2:$B$40,0),_xlfn.XLOOKUP(C1723,freq!$A$2:$A$40,freq!$B$2:$B$40,0),_xlfn.XLOOKUP(D1723,freq!$A$2:$A$40,freq!$B$2:$B$40,0),_xlfn.XLOOKUP(E1723,freq!$A$2:$A$40,freq!$B$2:$B$40,0),_xlfn.XLOOKUP(F1723,freq!$A$2:$A$40,freq!$B$2:$B$40,0),_xlfn.XLOOKUP(G1723,freq!$A$2:$A$40,freq!$B$2:$B$40,0),_xlfn.XLOOKUP(H1723,freq!$A$2:$A$40,freq!$B$2:$B$40,0),_xlfn.XLOOKUP(I1723,freq!$A$2:$A$40,freq!$B$2:$B$40,0),_xlfn.XLOOKUP(J1723,freq!$A$2:$A$40,freq!$B$2:$B$40,0),_xlfn.XLOOKUP(K1723,freq!$A$2:$A$40,freq!$B$2:$B$40,0),_xlfn.XLOOKUP(L1723,freq!$A$2:$A$40,freq!$B$2:$B$40,0),_xlfn.XLOOKUP(M1723,freq!$A$2:$A$40,freq!$B$2:$B$40,0),_xlfn.XLOOKUP(N1723,freq!$A$2:$A$40,freq!$B$2:$B$40,0),_xlfn.XLOOKUP(O1723,freq!$A$2:$A$40,freq!$B$2:$B$40,0),_xlfn.XLOOKUP(P1723,freq!$A$2:$A$40,freq!$B$2:$B$40,0),_xlfn.XLOOKUP(Q1723,freq!$A$2:$A$40,freq!$B$2:$B$40,0),_xlfn.XLOOKUP(R1723,freq!$A$2:$A$40,freq!$B$2:$B$40,0),_xlfn.XLOOKUP(S1723,freq!$A$2:$A$40,freq!$B$2:$B$40,0),_xlfn.XLOOKUP(T1723,freq!$A$2:$A$40,freq!$B$2:$B$40,0),_xlfn.XLOOKUP(U1723,freq!$A$2:$A$40,freq!$B$2:$B$40,0),_xlfn.XLOOKUP(V1723,freq!$A$2:$A$40,freq!$B$2:$B$40,0))</f>
        <v>38.28</v>
      </c>
    </row>
    <row r="1724" spans="1:23" hidden="1" x14ac:dyDescent="0.35">
      <c r="A1724" s="32" t="s">
        <v>995</v>
      </c>
      <c r="B1724" s="32" t="s">
        <v>30</v>
      </c>
      <c r="C1724" s="32" t="s">
        <v>1</v>
      </c>
      <c r="D1724" s="32" t="s">
        <v>33</v>
      </c>
      <c r="E1724" s="32" t="s">
        <v>58</v>
      </c>
      <c r="F1724" s="32" t="s">
        <v>58</v>
      </c>
      <c r="G1724" s="32" t="s">
        <v>33</v>
      </c>
      <c r="H1724" s="32" t="s">
        <v>44</v>
      </c>
      <c r="I1724" s="32">
        <v>5</v>
      </c>
      <c r="J1724" s="32" t="s">
        <v>48</v>
      </c>
      <c r="K1724" s="32">
        <v>5</v>
      </c>
      <c r="L1724" s="32">
        <v>4</v>
      </c>
      <c r="M1724" s="32" t="s">
        <v>38</v>
      </c>
      <c r="N1724" s="32" t="s">
        <v>41</v>
      </c>
      <c r="O1724" s="32" t="s">
        <v>50</v>
      </c>
      <c r="P1724" s="32" t="s">
        <v>46</v>
      </c>
      <c r="Q1724" s="32" t="s">
        <v>29</v>
      </c>
      <c r="R1724" s="32" t="s">
        <v>28</v>
      </c>
      <c r="S1724" s="32" t="s">
        <v>41</v>
      </c>
      <c r="T1724" s="32" t="s">
        <v>36</v>
      </c>
      <c r="U1724" s="32" t="s">
        <v>30</v>
      </c>
      <c r="V1724" s="32" t="s">
        <v>0</v>
      </c>
      <c r="W1724" s="32">
        <f>SUM(_xlfn.XLOOKUP(B1724,freq!$A$2:$A$40,freq!$B$2:$B$40,0),_xlfn.XLOOKUP(C1724,freq!$A$2:$A$40,freq!$B$2:$B$40,0),_xlfn.XLOOKUP(D1724,freq!$A$2:$A$40,freq!$B$2:$B$40,0),_xlfn.XLOOKUP(E1724,freq!$A$2:$A$40,freq!$B$2:$B$40,0),_xlfn.XLOOKUP(F1724,freq!$A$2:$A$40,freq!$B$2:$B$40,0),_xlfn.XLOOKUP(G1724,freq!$A$2:$A$40,freq!$B$2:$B$40,0),_xlfn.XLOOKUP(H1724,freq!$A$2:$A$40,freq!$B$2:$B$40,0),_xlfn.XLOOKUP(I1724,freq!$A$2:$A$40,freq!$B$2:$B$40,0),_xlfn.XLOOKUP(J1724,freq!$A$2:$A$40,freq!$B$2:$B$40,0),_xlfn.XLOOKUP(K1724,freq!$A$2:$A$40,freq!$B$2:$B$40,0),_xlfn.XLOOKUP(L1724,freq!$A$2:$A$40,freq!$B$2:$B$40,0),_xlfn.XLOOKUP(M1724,freq!$A$2:$A$40,freq!$B$2:$B$40,0),_xlfn.XLOOKUP(N1724,freq!$A$2:$A$40,freq!$B$2:$B$40,0),_xlfn.XLOOKUP(O1724,freq!$A$2:$A$40,freq!$B$2:$B$40,0),_xlfn.XLOOKUP(P1724,freq!$A$2:$A$40,freq!$B$2:$B$40,0),_xlfn.XLOOKUP(Q1724,freq!$A$2:$A$40,freq!$B$2:$B$40,0),_xlfn.XLOOKUP(R1724,freq!$A$2:$A$40,freq!$B$2:$B$40,0),_xlfn.XLOOKUP(S1724,freq!$A$2:$A$40,freq!$B$2:$B$40,0),_xlfn.XLOOKUP(T1724,freq!$A$2:$A$40,freq!$B$2:$B$40,0),_xlfn.XLOOKUP(U1724,freq!$A$2:$A$40,freq!$B$2:$B$40,0),_xlfn.XLOOKUP(V1724,freq!$A$2:$A$40,freq!$B$2:$B$40,0))</f>
        <v>38.230000000000004</v>
      </c>
    </row>
    <row r="1725" spans="1:23" hidden="1" x14ac:dyDescent="0.35">
      <c r="A1725" s="32" t="s">
        <v>1936</v>
      </c>
      <c r="B1725" s="32">
        <v>6</v>
      </c>
      <c r="C1725" s="32" t="s">
        <v>48</v>
      </c>
      <c r="D1725" s="32" t="s">
        <v>35</v>
      </c>
      <c r="E1725" s="32" t="s">
        <v>28</v>
      </c>
      <c r="F1725" s="32" t="s">
        <v>30</v>
      </c>
      <c r="G1725" s="32">
        <v>3</v>
      </c>
      <c r="H1725" s="32">
        <v>9</v>
      </c>
      <c r="I1725" s="32" t="s">
        <v>1</v>
      </c>
      <c r="J1725" s="32" t="s">
        <v>29</v>
      </c>
      <c r="K1725" s="32" t="s">
        <v>40</v>
      </c>
      <c r="L1725" s="32" t="s">
        <v>58</v>
      </c>
      <c r="M1725" s="32" t="s">
        <v>50</v>
      </c>
      <c r="N1725" s="32">
        <v>6</v>
      </c>
      <c r="O1725" s="32" t="s">
        <v>50</v>
      </c>
      <c r="P1725" s="32">
        <v>6</v>
      </c>
      <c r="Q1725" s="32" t="s">
        <v>31</v>
      </c>
      <c r="R1725" s="32" t="s">
        <v>40</v>
      </c>
      <c r="S1725" s="32" t="s">
        <v>32</v>
      </c>
      <c r="T1725" s="32">
        <v>0</v>
      </c>
      <c r="U1725" s="32" t="s">
        <v>43</v>
      </c>
      <c r="V1725" s="32" t="s">
        <v>41</v>
      </c>
      <c r="W1725" s="32">
        <f>SUM(_xlfn.XLOOKUP(B1725,freq!$A$2:$A$40,freq!$B$2:$B$40,0),_xlfn.XLOOKUP(C1725,freq!$A$2:$A$40,freq!$B$2:$B$40,0),_xlfn.XLOOKUP(D1725,freq!$A$2:$A$40,freq!$B$2:$B$40,0),_xlfn.XLOOKUP(E1725,freq!$A$2:$A$40,freq!$B$2:$B$40,0),_xlfn.XLOOKUP(F1725,freq!$A$2:$A$40,freq!$B$2:$B$40,0),_xlfn.XLOOKUP(G1725,freq!$A$2:$A$40,freq!$B$2:$B$40,0),_xlfn.XLOOKUP(H1725,freq!$A$2:$A$40,freq!$B$2:$B$40,0),_xlfn.XLOOKUP(I1725,freq!$A$2:$A$40,freq!$B$2:$B$40,0),_xlfn.XLOOKUP(J1725,freq!$A$2:$A$40,freq!$B$2:$B$40,0),_xlfn.XLOOKUP(K1725,freq!$A$2:$A$40,freq!$B$2:$B$40,0),_xlfn.XLOOKUP(L1725,freq!$A$2:$A$40,freq!$B$2:$B$40,0),_xlfn.XLOOKUP(M1725,freq!$A$2:$A$40,freq!$B$2:$B$40,0),_xlfn.XLOOKUP(N1725,freq!$A$2:$A$40,freq!$B$2:$B$40,0),_xlfn.XLOOKUP(O1725,freq!$A$2:$A$40,freq!$B$2:$B$40,0),_xlfn.XLOOKUP(P1725,freq!$A$2:$A$40,freq!$B$2:$B$40,0),_xlfn.XLOOKUP(Q1725,freq!$A$2:$A$40,freq!$B$2:$B$40,0),_xlfn.XLOOKUP(R1725,freq!$A$2:$A$40,freq!$B$2:$B$40,0),_xlfn.XLOOKUP(S1725,freq!$A$2:$A$40,freq!$B$2:$B$40,0),_xlfn.XLOOKUP(T1725,freq!$A$2:$A$40,freq!$B$2:$B$40,0),_xlfn.XLOOKUP(U1725,freq!$A$2:$A$40,freq!$B$2:$B$40,0),_xlfn.XLOOKUP(V1725,freq!$A$2:$A$40,freq!$B$2:$B$40,0))</f>
        <v>38.220000000000006</v>
      </c>
    </row>
    <row r="1726" spans="1:23" hidden="1" x14ac:dyDescent="0.35">
      <c r="A1726" s="32" t="s">
        <v>799</v>
      </c>
      <c r="B1726" s="32">
        <v>2</v>
      </c>
      <c r="C1726" s="32" t="s">
        <v>1</v>
      </c>
      <c r="D1726" s="32" t="s">
        <v>45</v>
      </c>
      <c r="E1726" s="32" t="s">
        <v>53</v>
      </c>
      <c r="F1726" s="32" t="s">
        <v>50</v>
      </c>
      <c r="G1726" s="32">
        <v>3</v>
      </c>
      <c r="H1726" s="32" t="s">
        <v>30</v>
      </c>
      <c r="I1726" s="32" t="s">
        <v>50</v>
      </c>
      <c r="J1726" s="32">
        <v>9</v>
      </c>
      <c r="K1726" s="32">
        <v>1</v>
      </c>
      <c r="L1726" s="32" t="s">
        <v>0</v>
      </c>
      <c r="M1726" s="32" t="s">
        <v>3</v>
      </c>
      <c r="N1726" s="32" t="s">
        <v>41</v>
      </c>
      <c r="O1726" s="32">
        <v>7</v>
      </c>
      <c r="P1726" s="32" t="s">
        <v>41</v>
      </c>
      <c r="Q1726" s="32" t="s">
        <v>59</v>
      </c>
      <c r="R1726" s="32" t="s">
        <v>28</v>
      </c>
      <c r="S1726" s="32" t="s">
        <v>33</v>
      </c>
      <c r="T1726" s="32" t="s">
        <v>43</v>
      </c>
      <c r="U1726" s="32" t="s">
        <v>41</v>
      </c>
      <c r="V1726" s="32">
        <v>3</v>
      </c>
      <c r="W1726" s="32">
        <f>SUM(_xlfn.XLOOKUP(B1726,freq!$A$2:$A$40,freq!$B$2:$B$40,0),_xlfn.XLOOKUP(C1726,freq!$A$2:$A$40,freq!$B$2:$B$40,0),_xlfn.XLOOKUP(D1726,freq!$A$2:$A$40,freq!$B$2:$B$40,0),_xlfn.XLOOKUP(E1726,freq!$A$2:$A$40,freq!$B$2:$B$40,0),_xlfn.XLOOKUP(F1726,freq!$A$2:$A$40,freq!$B$2:$B$40,0),_xlfn.XLOOKUP(G1726,freq!$A$2:$A$40,freq!$B$2:$B$40,0),_xlfn.XLOOKUP(H1726,freq!$A$2:$A$40,freq!$B$2:$B$40,0),_xlfn.XLOOKUP(I1726,freq!$A$2:$A$40,freq!$B$2:$B$40,0),_xlfn.XLOOKUP(J1726,freq!$A$2:$A$40,freq!$B$2:$B$40,0),_xlfn.XLOOKUP(K1726,freq!$A$2:$A$40,freq!$B$2:$B$40,0),_xlfn.XLOOKUP(L1726,freq!$A$2:$A$40,freq!$B$2:$B$40,0),_xlfn.XLOOKUP(M1726,freq!$A$2:$A$40,freq!$B$2:$B$40,0),_xlfn.XLOOKUP(N1726,freq!$A$2:$A$40,freq!$B$2:$B$40,0),_xlfn.XLOOKUP(O1726,freq!$A$2:$A$40,freq!$B$2:$B$40,0),_xlfn.XLOOKUP(P1726,freq!$A$2:$A$40,freq!$B$2:$B$40,0),_xlfn.XLOOKUP(Q1726,freq!$A$2:$A$40,freq!$B$2:$B$40,0),_xlfn.XLOOKUP(R1726,freq!$A$2:$A$40,freq!$B$2:$B$40,0),_xlfn.XLOOKUP(S1726,freq!$A$2:$A$40,freq!$B$2:$B$40,0),_xlfn.XLOOKUP(T1726,freq!$A$2:$A$40,freq!$B$2:$B$40,0),_xlfn.XLOOKUP(U1726,freq!$A$2:$A$40,freq!$B$2:$B$40,0),_xlfn.XLOOKUP(V1726,freq!$A$2:$A$40,freq!$B$2:$B$40,0))</f>
        <v>38.090000000000003</v>
      </c>
    </row>
    <row r="1727" spans="1:23" hidden="1" x14ac:dyDescent="0.35">
      <c r="A1727" s="32" t="s">
        <v>859</v>
      </c>
      <c r="B1727" s="32">
        <v>7</v>
      </c>
      <c r="C1727" s="32" t="s">
        <v>45</v>
      </c>
      <c r="D1727" s="32">
        <v>1</v>
      </c>
      <c r="E1727" s="32">
        <v>3</v>
      </c>
      <c r="F1727" s="32" t="s">
        <v>41</v>
      </c>
      <c r="G1727" s="32">
        <v>1</v>
      </c>
      <c r="H1727" s="32" t="s">
        <v>49</v>
      </c>
      <c r="I1727" s="32">
        <v>0</v>
      </c>
      <c r="J1727" s="32">
        <v>0</v>
      </c>
      <c r="K1727" s="32" t="s">
        <v>34</v>
      </c>
      <c r="L1727" s="32" t="s">
        <v>4</v>
      </c>
      <c r="M1727" s="32" t="s">
        <v>34</v>
      </c>
      <c r="N1727" s="32">
        <v>7</v>
      </c>
      <c r="O1727" s="32">
        <v>3</v>
      </c>
      <c r="P1727" s="32" t="s">
        <v>31</v>
      </c>
      <c r="Q1727" s="32" t="s">
        <v>30</v>
      </c>
      <c r="R1727" s="32" t="s">
        <v>28</v>
      </c>
      <c r="S1727" s="32" t="s">
        <v>49</v>
      </c>
      <c r="T1727" s="32" t="s">
        <v>34</v>
      </c>
      <c r="U1727" s="32">
        <v>9</v>
      </c>
      <c r="V1727" s="32" t="s">
        <v>31</v>
      </c>
      <c r="W1727" s="32">
        <f>SUM(_xlfn.XLOOKUP(B1727,freq!$A$2:$A$40,freq!$B$2:$B$40,0),_xlfn.XLOOKUP(C1727,freq!$A$2:$A$40,freq!$B$2:$B$40,0),_xlfn.XLOOKUP(D1727,freq!$A$2:$A$40,freq!$B$2:$B$40,0),_xlfn.XLOOKUP(E1727,freq!$A$2:$A$40,freq!$B$2:$B$40,0),_xlfn.XLOOKUP(F1727,freq!$A$2:$A$40,freq!$B$2:$B$40,0),_xlfn.XLOOKUP(G1727,freq!$A$2:$A$40,freq!$B$2:$B$40,0),_xlfn.XLOOKUP(H1727,freq!$A$2:$A$40,freq!$B$2:$B$40,0),_xlfn.XLOOKUP(I1727,freq!$A$2:$A$40,freq!$B$2:$B$40,0),_xlfn.XLOOKUP(J1727,freq!$A$2:$A$40,freq!$B$2:$B$40,0),_xlfn.XLOOKUP(K1727,freq!$A$2:$A$40,freq!$B$2:$B$40,0),_xlfn.XLOOKUP(L1727,freq!$A$2:$A$40,freq!$B$2:$B$40,0),_xlfn.XLOOKUP(M1727,freq!$A$2:$A$40,freq!$B$2:$B$40,0),_xlfn.XLOOKUP(N1727,freq!$A$2:$A$40,freq!$B$2:$B$40,0),_xlfn.XLOOKUP(O1727,freq!$A$2:$A$40,freq!$B$2:$B$40,0),_xlfn.XLOOKUP(P1727,freq!$A$2:$A$40,freq!$B$2:$B$40,0),_xlfn.XLOOKUP(Q1727,freq!$A$2:$A$40,freq!$B$2:$B$40,0),_xlfn.XLOOKUP(R1727,freq!$A$2:$A$40,freq!$B$2:$B$40,0),_xlfn.XLOOKUP(S1727,freq!$A$2:$A$40,freq!$B$2:$B$40,0),_xlfn.XLOOKUP(T1727,freq!$A$2:$A$40,freq!$B$2:$B$40,0),_xlfn.XLOOKUP(U1727,freq!$A$2:$A$40,freq!$B$2:$B$40,0),_xlfn.XLOOKUP(V1727,freq!$A$2:$A$40,freq!$B$2:$B$40,0))</f>
        <v>38.089999999999996</v>
      </c>
    </row>
    <row r="1728" spans="1:23" hidden="1" x14ac:dyDescent="0.35">
      <c r="A1728" s="32" t="s">
        <v>1326</v>
      </c>
      <c r="B1728" s="32">
        <v>9</v>
      </c>
      <c r="C1728" s="32" t="s">
        <v>37</v>
      </c>
      <c r="D1728" s="32" t="s">
        <v>41</v>
      </c>
      <c r="E1728" s="32" t="s">
        <v>45</v>
      </c>
      <c r="F1728" s="32" t="s">
        <v>32</v>
      </c>
      <c r="G1728" s="32" t="s">
        <v>0</v>
      </c>
      <c r="H1728" s="32">
        <v>7</v>
      </c>
      <c r="I1728" s="32" t="s">
        <v>4</v>
      </c>
      <c r="J1728" s="32" t="s">
        <v>40</v>
      </c>
      <c r="K1728" s="32" t="s">
        <v>28</v>
      </c>
      <c r="L1728" s="32" t="s">
        <v>43</v>
      </c>
      <c r="M1728" s="32" t="s">
        <v>32</v>
      </c>
      <c r="N1728" s="32" t="s">
        <v>30</v>
      </c>
      <c r="O1728" s="32" t="s">
        <v>44</v>
      </c>
      <c r="P1728" s="32" t="s">
        <v>53</v>
      </c>
      <c r="Q1728" s="32" t="s">
        <v>58</v>
      </c>
      <c r="R1728" s="32" t="s">
        <v>41</v>
      </c>
      <c r="S1728" s="32">
        <v>4</v>
      </c>
      <c r="T1728" s="32" t="s">
        <v>0</v>
      </c>
      <c r="U1728" s="32" t="s">
        <v>42</v>
      </c>
      <c r="V1728" s="32">
        <v>8</v>
      </c>
      <c r="W1728" s="32">
        <f>SUM(_xlfn.XLOOKUP(B1728,freq!$A$2:$A$40,freq!$B$2:$B$40,0),_xlfn.XLOOKUP(C1728,freq!$A$2:$A$40,freq!$B$2:$B$40,0),_xlfn.XLOOKUP(D1728,freq!$A$2:$A$40,freq!$B$2:$B$40,0),_xlfn.XLOOKUP(E1728,freq!$A$2:$A$40,freq!$B$2:$B$40,0),_xlfn.XLOOKUP(F1728,freq!$A$2:$A$40,freq!$B$2:$B$40,0),_xlfn.XLOOKUP(G1728,freq!$A$2:$A$40,freq!$B$2:$B$40,0),_xlfn.XLOOKUP(H1728,freq!$A$2:$A$40,freq!$B$2:$B$40,0),_xlfn.XLOOKUP(I1728,freq!$A$2:$A$40,freq!$B$2:$B$40,0),_xlfn.XLOOKUP(J1728,freq!$A$2:$A$40,freq!$B$2:$B$40,0),_xlfn.XLOOKUP(K1728,freq!$A$2:$A$40,freq!$B$2:$B$40,0),_xlfn.XLOOKUP(L1728,freq!$A$2:$A$40,freq!$B$2:$B$40,0),_xlfn.XLOOKUP(M1728,freq!$A$2:$A$40,freq!$B$2:$B$40,0),_xlfn.XLOOKUP(N1728,freq!$A$2:$A$40,freq!$B$2:$B$40,0),_xlfn.XLOOKUP(O1728,freq!$A$2:$A$40,freq!$B$2:$B$40,0),_xlfn.XLOOKUP(P1728,freq!$A$2:$A$40,freq!$B$2:$B$40,0),_xlfn.XLOOKUP(Q1728,freq!$A$2:$A$40,freq!$B$2:$B$40,0),_xlfn.XLOOKUP(R1728,freq!$A$2:$A$40,freq!$B$2:$B$40,0),_xlfn.XLOOKUP(S1728,freq!$A$2:$A$40,freq!$B$2:$B$40,0),_xlfn.XLOOKUP(T1728,freq!$A$2:$A$40,freq!$B$2:$B$40,0),_xlfn.XLOOKUP(U1728,freq!$A$2:$A$40,freq!$B$2:$B$40,0),_xlfn.XLOOKUP(V1728,freq!$A$2:$A$40,freq!$B$2:$B$40,0))</f>
        <v>38.08</v>
      </c>
    </row>
    <row r="1729" spans="1:23" hidden="1" x14ac:dyDescent="0.35">
      <c r="A1729" s="32" t="s">
        <v>289</v>
      </c>
      <c r="B1729" s="32" t="s">
        <v>4</v>
      </c>
      <c r="C1729" s="32" t="s">
        <v>36</v>
      </c>
      <c r="D1729" s="32">
        <v>5</v>
      </c>
      <c r="E1729" s="32" t="s">
        <v>38</v>
      </c>
      <c r="F1729" s="32" t="s">
        <v>31</v>
      </c>
      <c r="G1729" s="32" t="s">
        <v>36</v>
      </c>
      <c r="H1729" s="32" t="s">
        <v>56</v>
      </c>
      <c r="I1729" s="32">
        <v>0</v>
      </c>
      <c r="J1729" s="32" t="s">
        <v>50</v>
      </c>
      <c r="K1729" s="32" t="s">
        <v>36</v>
      </c>
      <c r="L1729" s="32" t="s">
        <v>33</v>
      </c>
      <c r="M1729" s="32" t="s">
        <v>58</v>
      </c>
      <c r="N1729" s="32" t="s">
        <v>43</v>
      </c>
      <c r="O1729" s="32" t="s">
        <v>43</v>
      </c>
      <c r="P1729" s="32" t="s">
        <v>46</v>
      </c>
      <c r="Q1729" s="32" t="s">
        <v>29</v>
      </c>
      <c r="R1729" s="32" t="s">
        <v>34</v>
      </c>
      <c r="S1729" s="32">
        <v>8</v>
      </c>
      <c r="T1729" s="32" t="s">
        <v>4</v>
      </c>
      <c r="U1729" s="32">
        <v>3</v>
      </c>
      <c r="V1729" s="32">
        <v>4</v>
      </c>
      <c r="W1729" s="32">
        <f>SUM(_xlfn.XLOOKUP(B1729,freq!$A$2:$A$40,freq!$B$2:$B$40,0),_xlfn.XLOOKUP(C1729,freq!$A$2:$A$40,freq!$B$2:$B$40,0),_xlfn.XLOOKUP(D1729,freq!$A$2:$A$40,freq!$B$2:$B$40,0),_xlfn.XLOOKUP(E1729,freq!$A$2:$A$40,freq!$B$2:$B$40,0),_xlfn.XLOOKUP(F1729,freq!$A$2:$A$40,freq!$B$2:$B$40,0),_xlfn.XLOOKUP(G1729,freq!$A$2:$A$40,freq!$B$2:$B$40,0),_xlfn.XLOOKUP(H1729,freq!$A$2:$A$40,freq!$B$2:$B$40,0),_xlfn.XLOOKUP(I1729,freq!$A$2:$A$40,freq!$B$2:$B$40,0),_xlfn.XLOOKUP(J1729,freq!$A$2:$A$40,freq!$B$2:$B$40,0),_xlfn.XLOOKUP(K1729,freq!$A$2:$A$40,freq!$B$2:$B$40,0),_xlfn.XLOOKUP(L1729,freq!$A$2:$A$40,freq!$B$2:$B$40,0),_xlfn.XLOOKUP(M1729,freq!$A$2:$A$40,freq!$B$2:$B$40,0),_xlfn.XLOOKUP(N1729,freq!$A$2:$A$40,freq!$B$2:$B$40,0),_xlfn.XLOOKUP(O1729,freq!$A$2:$A$40,freq!$B$2:$B$40,0),_xlfn.XLOOKUP(P1729,freq!$A$2:$A$40,freq!$B$2:$B$40,0),_xlfn.XLOOKUP(Q1729,freq!$A$2:$A$40,freq!$B$2:$B$40,0),_xlfn.XLOOKUP(R1729,freq!$A$2:$A$40,freq!$B$2:$B$40,0),_xlfn.XLOOKUP(S1729,freq!$A$2:$A$40,freq!$B$2:$B$40,0),_xlfn.XLOOKUP(T1729,freq!$A$2:$A$40,freq!$B$2:$B$40,0),_xlfn.XLOOKUP(U1729,freq!$A$2:$A$40,freq!$B$2:$B$40,0),_xlfn.XLOOKUP(V1729,freq!$A$2:$A$40,freq!$B$2:$B$40,0))</f>
        <v>38.049999999999997</v>
      </c>
    </row>
    <row r="1730" spans="1:23" hidden="1" x14ac:dyDescent="0.35">
      <c r="A1730" s="32" t="s">
        <v>347</v>
      </c>
      <c r="B1730" s="32" t="s">
        <v>34</v>
      </c>
      <c r="C1730" s="32" t="s">
        <v>43</v>
      </c>
      <c r="D1730" s="32" t="s">
        <v>29</v>
      </c>
      <c r="E1730" s="32" t="s">
        <v>58</v>
      </c>
      <c r="F1730" s="32" t="s">
        <v>37</v>
      </c>
      <c r="G1730" s="32" t="s">
        <v>34</v>
      </c>
      <c r="H1730" s="32" t="s">
        <v>4</v>
      </c>
      <c r="I1730" s="32" t="s">
        <v>49</v>
      </c>
      <c r="J1730" s="32">
        <v>8</v>
      </c>
      <c r="K1730" s="32" t="s">
        <v>43</v>
      </c>
      <c r="L1730" s="32" t="s">
        <v>29</v>
      </c>
      <c r="M1730" s="32" t="s">
        <v>37</v>
      </c>
      <c r="N1730" s="32" t="s">
        <v>0</v>
      </c>
      <c r="O1730" s="32" t="s">
        <v>43</v>
      </c>
      <c r="P1730" s="32" t="s">
        <v>48</v>
      </c>
      <c r="Q1730" s="32" t="s">
        <v>28</v>
      </c>
      <c r="R1730" s="32" t="s">
        <v>43</v>
      </c>
      <c r="S1730" s="32">
        <v>6</v>
      </c>
      <c r="T1730" s="32" t="s">
        <v>4</v>
      </c>
      <c r="U1730" s="32" t="s">
        <v>49</v>
      </c>
      <c r="V1730" s="32" t="s">
        <v>4</v>
      </c>
      <c r="W1730" s="32">
        <f>SUM(_xlfn.XLOOKUP(B1730,freq!$A$2:$A$40,freq!$B$2:$B$40,0),_xlfn.XLOOKUP(C1730,freq!$A$2:$A$40,freq!$B$2:$B$40,0),_xlfn.XLOOKUP(D1730,freq!$A$2:$A$40,freq!$B$2:$B$40,0),_xlfn.XLOOKUP(E1730,freq!$A$2:$A$40,freq!$B$2:$B$40,0),_xlfn.XLOOKUP(F1730,freq!$A$2:$A$40,freq!$B$2:$B$40,0),_xlfn.XLOOKUP(G1730,freq!$A$2:$A$40,freq!$B$2:$B$40,0),_xlfn.XLOOKUP(H1730,freq!$A$2:$A$40,freq!$B$2:$B$40,0),_xlfn.XLOOKUP(I1730,freq!$A$2:$A$40,freq!$B$2:$B$40,0),_xlfn.XLOOKUP(J1730,freq!$A$2:$A$40,freq!$B$2:$B$40,0),_xlfn.XLOOKUP(K1730,freq!$A$2:$A$40,freq!$B$2:$B$40,0),_xlfn.XLOOKUP(L1730,freq!$A$2:$A$40,freq!$B$2:$B$40,0),_xlfn.XLOOKUP(M1730,freq!$A$2:$A$40,freq!$B$2:$B$40,0),_xlfn.XLOOKUP(N1730,freq!$A$2:$A$40,freq!$B$2:$B$40,0),_xlfn.XLOOKUP(O1730,freq!$A$2:$A$40,freq!$B$2:$B$40,0),_xlfn.XLOOKUP(P1730,freq!$A$2:$A$40,freq!$B$2:$B$40,0),_xlfn.XLOOKUP(Q1730,freq!$A$2:$A$40,freq!$B$2:$B$40,0),_xlfn.XLOOKUP(R1730,freq!$A$2:$A$40,freq!$B$2:$B$40,0),_xlfn.XLOOKUP(S1730,freq!$A$2:$A$40,freq!$B$2:$B$40,0),_xlfn.XLOOKUP(T1730,freq!$A$2:$A$40,freq!$B$2:$B$40,0),_xlfn.XLOOKUP(U1730,freq!$A$2:$A$40,freq!$B$2:$B$40,0),_xlfn.XLOOKUP(V1730,freq!$A$2:$A$40,freq!$B$2:$B$40,0))</f>
        <v>38.04</v>
      </c>
    </row>
    <row r="1731" spans="1:23" hidden="1" x14ac:dyDescent="0.35">
      <c r="A1731" s="32" t="s">
        <v>703</v>
      </c>
      <c r="B1731" s="32" t="s">
        <v>53</v>
      </c>
      <c r="C1731" s="32" t="s">
        <v>53</v>
      </c>
      <c r="D1731" s="32" t="s">
        <v>28</v>
      </c>
      <c r="E1731" s="32">
        <v>4</v>
      </c>
      <c r="F1731" s="32" t="s">
        <v>28</v>
      </c>
      <c r="G1731" s="32" t="s">
        <v>30</v>
      </c>
      <c r="H1731" s="32">
        <v>6</v>
      </c>
      <c r="I1731" s="32" t="s">
        <v>33</v>
      </c>
      <c r="J1731" s="32" t="s">
        <v>34</v>
      </c>
      <c r="K1731" s="32" t="s">
        <v>3</v>
      </c>
      <c r="L1731" s="32" t="s">
        <v>34</v>
      </c>
      <c r="M1731" s="32">
        <v>8</v>
      </c>
      <c r="N1731" s="32" t="s">
        <v>29</v>
      </c>
      <c r="O1731" s="32" t="s">
        <v>34</v>
      </c>
      <c r="P1731" s="32" t="s">
        <v>45</v>
      </c>
      <c r="Q1731" s="32" t="s">
        <v>40</v>
      </c>
      <c r="R1731" s="32">
        <v>7</v>
      </c>
      <c r="S1731" s="32" t="s">
        <v>34</v>
      </c>
      <c r="T1731" s="32" t="s">
        <v>29</v>
      </c>
      <c r="U1731" s="32" t="s">
        <v>48</v>
      </c>
      <c r="V1731" s="32">
        <v>9</v>
      </c>
      <c r="W1731" s="32">
        <f>SUM(_xlfn.XLOOKUP(B1731,freq!$A$2:$A$40,freq!$B$2:$B$40,0),_xlfn.XLOOKUP(C1731,freq!$A$2:$A$40,freq!$B$2:$B$40,0),_xlfn.XLOOKUP(D1731,freq!$A$2:$A$40,freq!$B$2:$B$40,0),_xlfn.XLOOKUP(E1731,freq!$A$2:$A$40,freq!$B$2:$B$40,0),_xlfn.XLOOKUP(F1731,freq!$A$2:$A$40,freq!$B$2:$B$40,0),_xlfn.XLOOKUP(G1731,freq!$A$2:$A$40,freq!$B$2:$B$40,0),_xlfn.XLOOKUP(H1731,freq!$A$2:$A$40,freq!$B$2:$B$40,0),_xlfn.XLOOKUP(I1731,freq!$A$2:$A$40,freq!$B$2:$B$40,0),_xlfn.XLOOKUP(J1731,freq!$A$2:$A$40,freq!$B$2:$B$40,0),_xlfn.XLOOKUP(K1731,freq!$A$2:$A$40,freq!$B$2:$B$40,0),_xlfn.XLOOKUP(L1731,freq!$A$2:$A$40,freq!$B$2:$B$40,0),_xlfn.XLOOKUP(M1731,freq!$A$2:$A$40,freq!$B$2:$B$40,0),_xlfn.XLOOKUP(N1731,freq!$A$2:$A$40,freq!$B$2:$B$40,0),_xlfn.XLOOKUP(O1731,freq!$A$2:$A$40,freq!$B$2:$B$40,0),_xlfn.XLOOKUP(P1731,freq!$A$2:$A$40,freq!$B$2:$B$40,0),_xlfn.XLOOKUP(Q1731,freq!$A$2:$A$40,freq!$B$2:$B$40,0),_xlfn.XLOOKUP(R1731,freq!$A$2:$A$40,freq!$B$2:$B$40,0),_xlfn.XLOOKUP(S1731,freq!$A$2:$A$40,freq!$B$2:$B$40,0),_xlfn.XLOOKUP(T1731,freq!$A$2:$A$40,freq!$B$2:$B$40,0),_xlfn.XLOOKUP(U1731,freq!$A$2:$A$40,freq!$B$2:$B$40,0),_xlfn.XLOOKUP(V1731,freq!$A$2:$A$40,freq!$B$2:$B$40,0))</f>
        <v>38.020000000000003</v>
      </c>
    </row>
    <row r="1732" spans="1:23" hidden="1" x14ac:dyDescent="0.35">
      <c r="A1732" s="32" t="s">
        <v>484</v>
      </c>
      <c r="B1732" s="32" t="s">
        <v>44</v>
      </c>
      <c r="C1732" s="32" t="s">
        <v>56</v>
      </c>
      <c r="D1732" s="32" t="s">
        <v>50</v>
      </c>
      <c r="E1732" s="32">
        <v>8</v>
      </c>
      <c r="F1732" s="32" t="s">
        <v>0</v>
      </c>
      <c r="G1732" s="32" t="s">
        <v>41</v>
      </c>
      <c r="H1732" s="32" t="s">
        <v>58</v>
      </c>
      <c r="I1732" s="32" t="s">
        <v>30</v>
      </c>
      <c r="J1732" s="32" t="s">
        <v>34</v>
      </c>
      <c r="K1732" s="32">
        <v>0</v>
      </c>
      <c r="L1732" s="32" t="s">
        <v>58</v>
      </c>
      <c r="M1732" s="32" t="s">
        <v>31</v>
      </c>
      <c r="N1732" s="32" t="s">
        <v>43</v>
      </c>
      <c r="O1732" s="32" t="s">
        <v>38</v>
      </c>
      <c r="P1732" s="32" t="s">
        <v>37</v>
      </c>
      <c r="Q1732" s="32" t="s">
        <v>59</v>
      </c>
      <c r="R1732" s="32" t="s">
        <v>32</v>
      </c>
      <c r="S1732" s="32" t="s">
        <v>32</v>
      </c>
      <c r="T1732" s="32">
        <v>4</v>
      </c>
      <c r="U1732" s="32">
        <v>8</v>
      </c>
      <c r="V1732" s="32">
        <v>9</v>
      </c>
      <c r="W1732" s="32">
        <f>SUM(_xlfn.XLOOKUP(B1732,freq!$A$2:$A$40,freq!$B$2:$B$40,0),_xlfn.XLOOKUP(C1732,freq!$A$2:$A$40,freq!$B$2:$B$40,0),_xlfn.XLOOKUP(D1732,freq!$A$2:$A$40,freq!$B$2:$B$40,0),_xlfn.XLOOKUP(E1732,freq!$A$2:$A$40,freq!$B$2:$B$40,0),_xlfn.XLOOKUP(F1732,freq!$A$2:$A$40,freq!$B$2:$B$40,0),_xlfn.XLOOKUP(G1732,freq!$A$2:$A$40,freq!$B$2:$B$40,0),_xlfn.XLOOKUP(H1732,freq!$A$2:$A$40,freq!$B$2:$B$40,0),_xlfn.XLOOKUP(I1732,freq!$A$2:$A$40,freq!$B$2:$B$40,0),_xlfn.XLOOKUP(J1732,freq!$A$2:$A$40,freq!$B$2:$B$40,0),_xlfn.XLOOKUP(K1732,freq!$A$2:$A$40,freq!$B$2:$B$40,0),_xlfn.XLOOKUP(L1732,freq!$A$2:$A$40,freq!$B$2:$B$40,0),_xlfn.XLOOKUP(M1732,freq!$A$2:$A$40,freq!$B$2:$B$40,0),_xlfn.XLOOKUP(N1732,freq!$A$2:$A$40,freq!$B$2:$B$40,0),_xlfn.XLOOKUP(O1732,freq!$A$2:$A$40,freq!$B$2:$B$40,0),_xlfn.XLOOKUP(P1732,freq!$A$2:$A$40,freq!$B$2:$B$40,0),_xlfn.XLOOKUP(Q1732,freq!$A$2:$A$40,freq!$B$2:$B$40,0),_xlfn.XLOOKUP(R1732,freq!$A$2:$A$40,freq!$B$2:$B$40,0),_xlfn.XLOOKUP(S1732,freq!$A$2:$A$40,freq!$B$2:$B$40,0),_xlfn.XLOOKUP(T1732,freq!$A$2:$A$40,freq!$B$2:$B$40,0),_xlfn.XLOOKUP(U1732,freq!$A$2:$A$40,freq!$B$2:$B$40,0),_xlfn.XLOOKUP(V1732,freq!$A$2:$A$40,freq!$B$2:$B$40,0))</f>
        <v>38.010000000000005</v>
      </c>
    </row>
    <row r="1733" spans="1:23" hidden="1" x14ac:dyDescent="0.35">
      <c r="A1733" s="32" t="s">
        <v>1631</v>
      </c>
      <c r="B1733" s="32" t="s">
        <v>31</v>
      </c>
      <c r="C1733" s="32" t="s">
        <v>49</v>
      </c>
      <c r="D1733" s="32" t="s">
        <v>34</v>
      </c>
      <c r="E1733" s="32">
        <v>2</v>
      </c>
      <c r="F1733" s="32" t="s">
        <v>43</v>
      </c>
      <c r="G1733" s="32" t="s">
        <v>31</v>
      </c>
      <c r="H1733" s="32">
        <v>4</v>
      </c>
      <c r="I1733" s="32" t="s">
        <v>37</v>
      </c>
      <c r="J1733" s="32" t="s">
        <v>50</v>
      </c>
      <c r="K1733" s="32" t="s">
        <v>40</v>
      </c>
      <c r="L1733" s="32" t="s">
        <v>33</v>
      </c>
      <c r="M1733" s="32" t="s">
        <v>53</v>
      </c>
      <c r="N1733" s="32" t="s">
        <v>53</v>
      </c>
      <c r="O1733" s="32">
        <v>6</v>
      </c>
      <c r="P1733" s="32" t="s">
        <v>58</v>
      </c>
      <c r="Q1733" s="32">
        <v>4</v>
      </c>
      <c r="R1733" s="32" t="s">
        <v>48</v>
      </c>
      <c r="S1733" s="32" t="s">
        <v>37</v>
      </c>
      <c r="T1733" s="32">
        <v>5</v>
      </c>
      <c r="U1733" s="32" t="s">
        <v>58</v>
      </c>
      <c r="V1733" s="32" t="s">
        <v>30</v>
      </c>
      <c r="W1733" s="32">
        <f>SUM(_xlfn.XLOOKUP(B1733,freq!$A$2:$A$40,freq!$B$2:$B$40,0),_xlfn.XLOOKUP(C1733,freq!$A$2:$A$40,freq!$B$2:$B$40,0),_xlfn.XLOOKUP(D1733,freq!$A$2:$A$40,freq!$B$2:$B$40,0),_xlfn.XLOOKUP(E1733,freq!$A$2:$A$40,freq!$B$2:$B$40,0),_xlfn.XLOOKUP(F1733,freq!$A$2:$A$40,freq!$B$2:$B$40,0),_xlfn.XLOOKUP(G1733,freq!$A$2:$A$40,freq!$B$2:$B$40,0),_xlfn.XLOOKUP(H1733,freq!$A$2:$A$40,freq!$B$2:$B$40,0),_xlfn.XLOOKUP(I1733,freq!$A$2:$A$40,freq!$B$2:$B$40,0),_xlfn.XLOOKUP(J1733,freq!$A$2:$A$40,freq!$B$2:$B$40,0),_xlfn.XLOOKUP(K1733,freq!$A$2:$A$40,freq!$B$2:$B$40,0),_xlfn.XLOOKUP(L1733,freq!$A$2:$A$40,freq!$B$2:$B$40,0),_xlfn.XLOOKUP(M1733,freq!$A$2:$A$40,freq!$B$2:$B$40,0),_xlfn.XLOOKUP(N1733,freq!$A$2:$A$40,freq!$B$2:$B$40,0),_xlfn.XLOOKUP(O1733,freq!$A$2:$A$40,freq!$B$2:$B$40,0),_xlfn.XLOOKUP(P1733,freq!$A$2:$A$40,freq!$B$2:$B$40,0),_xlfn.XLOOKUP(Q1733,freq!$A$2:$A$40,freq!$B$2:$B$40,0),_xlfn.XLOOKUP(R1733,freq!$A$2:$A$40,freq!$B$2:$B$40,0),_xlfn.XLOOKUP(S1733,freq!$A$2:$A$40,freq!$B$2:$B$40,0),_xlfn.XLOOKUP(T1733,freq!$A$2:$A$40,freq!$B$2:$B$40,0),_xlfn.XLOOKUP(U1733,freq!$A$2:$A$40,freq!$B$2:$B$40,0),_xlfn.XLOOKUP(V1733,freq!$A$2:$A$40,freq!$B$2:$B$40,0))</f>
        <v>38.01</v>
      </c>
    </row>
    <row r="1734" spans="1:23" hidden="1" x14ac:dyDescent="0.35">
      <c r="A1734" s="32" t="s">
        <v>1502</v>
      </c>
      <c r="B1734" s="32" t="s">
        <v>58</v>
      </c>
      <c r="C1734" s="32" t="s">
        <v>34</v>
      </c>
      <c r="D1734" s="32">
        <v>1</v>
      </c>
      <c r="E1734" s="32" t="s">
        <v>32</v>
      </c>
      <c r="F1734" s="32" t="s">
        <v>0</v>
      </c>
      <c r="G1734" s="32">
        <v>7</v>
      </c>
      <c r="H1734" s="32" t="s">
        <v>46</v>
      </c>
      <c r="I1734" s="32" t="s">
        <v>28</v>
      </c>
      <c r="J1734" s="32">
        <v>8</v>
      </c>
      <c r="K1734" s="32" t="s">
        <v>46</v>
      </c>
      <c r="L1734" s="32">
        <v>5</v>
      </c>
      <c r="M1734" s="32" t="s">
        <v>38</v>
      </c>
      <c r="N1734" s="32" t="s">
        <v>3</v>
      </c>
      <c r="O1734" s="32" t="s">
        <v>49</v>
      </c>
      <c r="P1734" s="32">
        <v>4</v>
      </c>
      <c r="Q1734" s="32">
        <v>2</v>
      </c>
      <c r="R1734" s="32" t="s">
        <v>59</v>
      </c>
      <c r="S1734" s="32">
        <v>6</v>
      </c>
      <c r="T1734" s="32">
        <v>4</v>
      </c>
      <c r="U1734" s="32">
        <v>7</v>
      </c>
      <c r="V1734" s="32" t="s">
        <v>45</v>
      </c>
      <c r="W1734" s="32">
        <f>SUM(_xlfn.XLOOKUP(B1734,freq!$A$2:$A$40,freq!$B$2:$B$40,0),_xlfn.XLOOKUP(C1734,freq!$A$2:$A$40,freq!$B$2:$B$40,0),_xlfn.XLOOKUP(D1734,freq!$A$2:$A$40,freq!$B$2:$B$40,0),_xlfn.XLOOKUP(E1734,freq!$A$2:$A$40,freq!$B$2:$B$40,0),_xlfn.XLOOKUP(F1734,freq!$A$2:$A$40,freq!$B$2:$B$40,0),_xlfn.XLOOKUP(G1734,freq!$A$2:$A$40,freq!$B$2:$B$40,0),_xlfn.XLOOKUP(H1734,freq!$A$2:$A$40,freq!$B$2:$B$40,0),_xlfn.XLOOKUP(I1734,freq!$A$2:$A$40,freq!$B$2:$B$40,0),_xlfn.XLOOKUP(J1734,freq!$A$2:$A$40,freq!$B$2:$B$40,0),_xlfn.XLOOKUP(K1734,freq!$A$2:$A$40,freq!$B$2:$B$40,0),_xlfn.XLOOKUP(L1734,freq!$A$2:$A$40,freq!$B$2:$B$40,0),_xlfn.XLOOKUP(M1734,freq!$A$2:$A$40,freq!$B$2:$B$40,0),_xlfn.XLOOKUP(N1734,freq!$A$2:$A$40,freq!$B$2:$B$40,0),_xlfn.XLOOKUP(O1734,freq!$A$2:$A$40,freq!$B$2:$B$40,0),_xlfn.XLOOKUP(P1734,freq!$A$2:$A$40,freq!$B$2:$B$40,0),_xlfn.XLOOKUP(Q1734,freq!$A$2:$A$40,freq!$B$2:$B$40,0),_xlfn.XLOOKUP(R1734,freq!$A$2:$A$40,freq!$B$2:$B$40,0),_xlfn.XLOOKUP(S1734,freq!$A$2:$A$40,freq!$B$2:$B$40,0),_xlfn.XLOOKUP(T1734,freq!$A$2:$A$40,freq!$B$2:$B$40,0),_xlfn.XLOOKUP(U1734,freq!$A$2:$A$40,freq!$B$2:$B$40,0),_xlfn.XLOOKUP(V1734,freq!$A$2:$A$40,freq!$B$2:$B$40,0))</f>
        <v>38</v>
      </c>
    </row>
    <row r="1735" spans="1:23" hidden="1" x14ac:dyDescent="0.35">
      <c r="A1735" s="32" t="s">
        <v>229</v>
      </c>
      <c r="B1735" s="32">
        <v>5</v>
      </c>
      <c r="C1735" s="32" t="s">
        <v>33</v>
      </c>
      <c r="D1735" s="32">
        <v>3</v>
      </c>
      <c r="E1735" s="32" t="s">
        <v>50</v>
      </c>
      <c r="F1735" s="32" t="s">
        <v>1</v>
      </c>
      <c r="G1735" s="32">
        <v>5</v>
      </c>
      <c r="H1735" s="32">
        <v>2</v>
      </c>
      <c r="I1735" s="32" t="s">
        <v>44</v>
      </c>
      <c r="J1735" s="32" t="s">
        <v>46</v>
      </c>
      <c r="K1735" s="32" t="s">
        <v>30</v>
      </c>
      <c r="L1735" s="32">
        <v>9</v>
      </c>
      <c r="M1735" s="32">
        <v>1</v>
      </c>
      <c r="N1735" s="32" t="s">
        <v>49</v>
      </c>
      <c r="O1735" s="32" t="s">
        <v>49</v>
      </c>
      <c r="P1735" s="32" t="s">
        <v>38</v>
      </c>
      <c r="Q1735" s="32" t="s">
        <v>36</v>
      </c>
      <c r="R1735" s="32" t="s">
        <v>53</v>
      </c>
      <c r="S1735" s="32" t="s">
        <v>45</v>
      </c>
      <c r="T1735" s="32">
        <v>3</v>
      </c>
      <c r="U1735" s="32">
        <v>5</v>
      </c>
      <c r="V1735" s="32" t="s">
        <v>59</v>
      </c>
      <c r="W1735" s="32">
        <f>SUM(_xlfn.XLOOKUP(B1735,freq!$A$2:$A$40,freq!$B$2:$B$40,0),_xlfn.XLOOKUP(C1735,freq!$A$2:$A$40,freq!$B$2:$B$40,0),_xlfn.XLOOKUP(D1735,freq!$A$2:$A$40,freq!$B$2:$B$40,0),_xlfn.XLOOKUP(E1735,freq!$A$2:$A$40,freq!$B$2:$B$40,0),_xlfn.XLOOKUP(F1735,freq!$A$2:$A$40,freq!$B$2:$B$40,0),_xlfn.XLOOKUP(G1735,freq!$A$2:$A$40,freq!$B$2:$B$40,0),_xlfn.XLOOKUP(H1735,freq!$A$2:$A$40,freq!$B$2:$B$40,0),_xlfn.XLOOKUP(I1735,freq!$A$2:$A$40,freq!$B$2:$B$40,0),_xlfn.XLOOKUP(J1735,freq!$A$2:$A$40,freq!$B$2:$B$40,0),_xlfn.XLOOKUP(K1735,freq!$A$2:$A$40,freq!$B$2:$B$40,0),_xlfn.XLOOKUP(L1735,freq!$A$2:$A$40,freq!$B$2:$B$40,0),_xlfn.XLOOKUP(M1735,freq!$A$2:$A$40,freq!$B$2:$B$40,0),_xlfn.XLOOKUP(N1735,freq!$A$2:$A$40,freq!$B$2:$B$40,0),_xlfn.XLOOKUP(O1735,freq!$A$2:$A$40,freq!$B$2:$B$40,0),_xlfn.XLOOKUP(P1735,freq!$A$2:$A$40,freq!$B$2:$B$40,0),_xlfn.XLOOKUP(Q1735,freq!$A$2:$A$40,freq!$B$2:$B$40,0),_xlfn.XLOOKUP(R1735,freq!$A$2:$A$40,freq!$B$2:$B$40,0),_xlfn.XLOOKUP(S1735,freq!$A$2:$A$40,freq!$B$2:$B$40,0),_xlfn.XLOOKUP(T1735,freq!$A$2:$A$40,freq!$B$2:$B$40,0),_xlfn.XLOOKUP(U1735,freq!$A$2:$A$40,freq!$B$2:$B$40,0),_xlfn.XLOOKUP(V1735,freq!$A$2:$A$40,freq!$B$2:$B$40,0))</f>
        <v>37.97</v>
      </c>
    </row>
    <row r="1736" spans="1:23" hidden="1" x14ac:dyDescent="0.35">
      <c r="A1736" s="32" t="s">
        <v>683</v>
      </c>
      <c r="B1736" s="32">
        <v>0</v>
      </c>
      <c r="C1736" s="32" t="s">
        <v>4</v>
      </c>
      <c r="D1736" s="32">
        <v>3</v>
      </c>
      <c r="E1736" s="32">
        <v>5</v>
      </c>
      <c r="F1736" s="32">
        <v>4</v>
      </c>
      <c r="G1736" s="32" t="s">
        <v>49</v>
      </c>
      <c r="H1736" s="32">
        <v>8</v>
      </c>
      <c r="I1736" s="32" t="s">
        <v>50</v>
      </c>
      <c r="J1736" s="32" t="s">
        <v>31</v>
      </c>
      <c r="K1736" s="32" t="s">
        <v>32</v>
      </c>
      <c r="L1736" s="32">
        <v>8</v>
      </c>
      <c r="M1736" s="32">
        <v>5</v>
      </c>
      <c r="N1736" s="32" t="s">
        <v>31</v>
      </c>
      <c r="O1736" s="32">
        <v>5</v>
      </c>
      <c r="P1736" s="32" t="s">
        <v>34</v>
      </c>
      <c r="Q1736" s="32" t="s">
        <v>32</v>
      </c>
      <c r="R1736" s="32" t="s">
        <v>42</v>
      </c>
      <c r="S1736" s="32" t="s">
        <v>1</v>
      </c>
      <c r="T1736" s="32" t="s">
        <v>4</v>
      </c>
      <c r="U1736" s="32" t="s">
        <v>36</v>
      </c>
      <c r="V1736" s="32">
        <v>1</v>
      </c>
      <c r="W1736" s="32">
        <f>SUM(_xlfn.XLOOKUP(B1736,freq!$A$2:$A$40,freq!$B$2:$B$40,0),_xlfn.XLOOKUP(C1736,freq!$A$2:$A$40,freq!$B$2:$B$40,0),_xlfn.XLOOKUP(D1736,freq!$A$2:$A$40,freq!$B$2:$B$40,0),_xlfn.XLOOKUP(E1736,freq!$A$2:$A$40,freq!$B$2:$B$40,0),_xlfn.XLOOKUP(F1736,freq!$A$2:$A$40,freq!$B$2:$B$40,0),_xlfn.XLOOKUP(G1736,freq!$A$2:$A$40,freq!$B$2:$B$40,0),_xlfn.XLOOKUP(H1736,freq!$A$2:$A$40,freq!$B$2:$B$40,0),_xlfn.XLOOKUP(I1736,freq!$A$2:$A$40,freq!$B$2:$B$40,0),_xlfn.XLOOKUP(J1736,freq!$A$2:$A$40,freq!$B$2:$B$40,0),_xlfn.XLOOKUP(K1736,freq!$A$2:$A$40,freq!$B$2:$B$40,0),_xlfn.XLOOKUP(L1736,freq!$A$2:$A$40,freq!$B$2:$B$40,0),_xlfn.XLOOKUP(M1736,freq!$A$2:$A$40,freq!$B$2:$B$40,0),_xlfn.XLOOKUP(N1736,freq!$A$2:$A$40,freq!$B$2:$B$40,0),_xlfn.XLOOKUP(O1736,freq!$A$2:$A$40,freq!$B$2:$B$40,0),_xlfn.XLOOKUP(P1736,freq!$A$2:$A$40,freq!$B$2:$B$40,0),_xlfn.XLOOKUP(Q1736,freq!$A$2:$A$40,freq!$B$2:$B$40,0),_xlfn.XLOOKUP(R1736,freq!$A$2:$A$40,freq!$B$2:$B$40,0),_xlfn.XLOOKUP(S1736,freq!$A$2:$A$40,freq!$B$2:$B$40,0),_xlfn.XLOOKUP(T1736,freq!$A$2:$A$40,freq!$B$2:$B$40,0),_xlfn.XLOOKUP(U1736,freq!$A$2:$A$40,freq!$B$2:$B$40,0),_xlfn.XLOOKUP(V1736,freq!$A$2:$A$40,freq!$B$2:$B$40,0))</f>
        <v>37.889999999999993</v>
      </c>
    </row>
    <row r="1737" spans="1:23" hidden="1" x14ac:dyDescent="0.35">
      <c r="A1737" s="32" t="s">
        <v>1479</v>
      </c>
      <c r="B1737" s="32" t="s">
        <v>42</v>
      </c>
      <c r="C1737" s="32">
        <v>5</v>
      </c>
      <c r="D1737" s="32" t="s">
        <v>43</v>
      </c>
      <c r="E1737" s="32" t="s">
        <v>56</v>
      </c>
      <c r="F1737" s="32" t="s">
        <v>38</v>
      </c>
      <c r="G1737" s="32" t="s">
        <v>48</v>
      </c>
      <c r="H1737" s="32">
        <v>9</v>
      </c>
      <c r="I1737" s="32">
        <v>3</v>
      </c>
      <c r="J1737" s="32" t="s">
        <v>38</v>
      </c>
      <c r="K1737" s="32" t="s">
        <v>41</v>
      </c>
      <c r="L1737" s="32" t="s">
        <v>50</v>
      </c>
      <c r="M1737" s="32">
        <v>8</v>
      </c>
      <c r="N1737" s="32" t="s">
        <v>4</v>
      </c>
      <c r="O1737" s="32" t="s">
        <v>40</v>
      </c>
      <c r="P1737" s="32" t="s">
        <v>43</v>
      </c>
      <c r="Q1737" s="32" t="s">
        <v>49</v>
      </c>
      <c r="R1737" s="32" t="s">
        <v>48</v>
      </c>
      <c r="S1737" s="32" t="s">
        <v>38</v>
      </c>
      <c r="T1737" s="32" t="s">
        <v>31</v>
      </c>
      <c r="U1737" s="32">
        <v>0</v>
      </c>
      <c r="V1737" s="32" t="s">
        <v>50</v>
      </c>
      <c r="W1737" s="32">
        <f>SUM(_xlfn.XLOOKUP(B1737,freq!$A$2:$A$40,freq!$B$2:$B$40,0),_xlfn.XLOOKUP(C1737,freq!$A$2:$A$40,freq!$B$2:$B$40,0),_xlfn.XLOOKUP(D1737,freq!$A$2:$A$40,freq!$B$2:$B$40,0),_xlfn.XLOOKUP(E1737,freq!$A$2:$A$40,freq!$B$2:$B$40,0),_xlfn.XLOOKUP(F1737,freq!$A$2:$A$40,freq!$B$2:$B$40,0),_xlfn.XLOOKUP(G1737,freq!$A$2:$A$40,freq!$B$2:$B$40,0),_xlfn.XLOOKUP(H1737,freq!$A$2:$A$40,freq!$B$2:$B$40,0),_xlfn.XLOOKUP(I1737,freq!$A$2:$A$40,freq!$B$2:$B$40,0),_xlfn.XLOOKUP(J1737,freq!$A$2:$A$40,freq!$B$2:$B$40,0),_xlfn.XLOOKUP(K1737,freq!$A$2:$A$40,freq!$B$2:$B$40,0),_xlfn.XLOOKUP(L1737,freq!$A$2:$A$40,freq!$B$2:$B$40,0),_xlfn.XLOOKUP(M1737,freq!$A$2:$A$40,freq!$B$2:$B$40,0),_xlfn.XLOOKUP(N1737,freq!$A$2:$A$40,freq!$B$2:$B$40,0),_xlfn.XLOOKUP(O1737,freq!$A$2:$A$40,freq!$B$2:$B$40,0),_xlfn.XLOOKUP(P1737,freq!$A$2:$A$40,freq!$B$2:$B$40,0),_xlfn.XLOOKUP(Q1737,freq!$A$2:$A$40,freq!$B$2:$B$40,0),_xlfn.XLOOKUP(R1737,freq!$A$2:$A$40,freq!$B$2:$B$40,0),_xlfn.XLOOKUP(S1737,freq!$A$2:$A$40,freq!$B$2:$B$40,0),_xlfn.XLOOKUP(T1737,freq!$A$2:$A$40,freq!$B$2:$B$40,0),_xlfn.XLOOKUP(U1737,freq!$A$2:$A$40,freq!$B$2:$B$40,0),_xlfn.XLOOKUP(V1737,freq!$A$2:$A$40,freq!$B$2:$B$40,0))</f>
        <v>37.869999999999997</v>
      </c>
    </row>
    <row r="1738" spans="1:23" hidden="1" x14ac:dyDescent="0.35">
      <c r="A1738" s="32" t="s">
        <v>1126</v>
      </c>
      <c r="B1738" s="32" t="s">
        <v>42</v>
      </c>
      <c r="C1738" s="32" t="s">
        <v>42</v>
      </c>
      <c r="D1738" s="32" t="s">
        <v>38</v>
      </c>
      <c r="E1738" s="32" t="s">
        <v>32</v>
      </c>
      <c r="F1738" s="32" t="s">
        <v>33</v>
      </c>
      <c r="G1738" s="32" t="s">
        <v>29</v>
      </c>
      <c r="H1738" s="32" t="s">
        <v>42</v>
      </c>
      <c r="I1738" s="32" t="s">
        <v>32</v>
      </c>
      <c r="J1738" s="32" t="s">
        <v>37</v>
      </c>
      <c r="K1738" s="32" t="s">
        <v>58</v>
      </c>
      <c r="L1738" s="32">
        <v>7</v>
      </c>
      <c r="M1738" s="32" t="s">
        <v>34</v>
      </c>
      <c r="N1738" s="32" t="s">
        <v>32</v>
      </c>
      <c r="O1738" s="32" t="s">
        <v>2</v>
      </c>
      <c r="P1738" s="32" t="s">
        <v>46</v>
      </c>
      <c r="Q1738" s="32">
        <v>7</v>
      </c>
      <c r="R1738" s="32" t="s">
        <v>30</v>
      </c>
      <c r="S1738" s="32">
        <v>0</v>
      </c>
      <c r="T1738" s="32" t="s">
        <v>28</v>
      </c>
      <c r="U1738" s="32">
        <v>8</v>
      </c>
      <c r="V1738" s="32">
        <v>8</v>
      </c>
      <c r="W1738" s="32">
        <f>SUM(_xlfn.XLOOKUP(B1738,freq!$A$2:$A$40,freq!$B$2:$B$40,0),_xlfn.XLOOKUP(C1738,freq!$A$2:$A$40,freq!$B$2:$B$40,0),_xlfn.XLOOKUP(D1738,freq!$A$2:$A$40,freq!$B$2:$B$40,0),_xlfn.XLOOKUP(E1738,freq!$A$2:$A$40,freq!$B$2:$B$40,0),_xlfn.XLOOKUP(F1738,freq!$A$2:$A$40,freq!$B$2:$B$40,0),_xlfn.XLOOKUP(G1738,freq!$A$2:$A$40,freq!$B$2:$B$40,0),_xlfn.XLOOKUP(H1738,freq!$A$2:$A$40,freq!$B$2:$B$40,0),_xlfn.XLOOKUP(I1738,freq!$A$2:$A$40,freq!$B$2:$B$40,0),_xlfn.XLOOKUP(J1738,freq!$A$2:$A$40,freq!$B$2:$B$40,0),_xlfn.XLOOKUP(K1738,freq!$A$2:$A$40,freq!$B$2:$B$40,0),_xlfn.XLOOKUP(L1738,freq!$A$2:$A$40,freq!$B$2:$B$40,0),_xlfn.XLOOKUP(M1738,freq!$A$2:$A$40,freq!$B$2:$B$40,0),_xlfn.XLOOKUP(N1738,freq!$A$2:$A$40,freq!$B$2:$B$40,0),_xlfn.XLOOKUP(O1738,freq!$A$2:$A$40,freq!$B$2:$B$40,0),_xlfn.XLOOKUP(P1738,freq!$A$2:$A$40,freq!$B$2:$B$40,0),_xlfn.XLOOKUP(Q1738,freq!$A$2:$A$40,freq!$B$2:$B$40,0),_xlfn.XLOOKUP(R1738,freq!$A$2:$A$40,freq!$B$2:$B$40,0),_xlfn.XLOOKUP(S1738,freq!$A$2:$A$40,freq!$B$2:$B$40,0),_xlfn.XLOOKUP(T1738,freq!$A$2:$A$40,freq!$B$2:$B$40,0),_xlfn.XLOOKUP(U1738,freq!$A$2:$A$40,freq!$B$2:$B$40,0),_xlfn.XLOOKUP(V1738,freq!$A$2:$A$40,freq!$B$2:$B$40,0))</f>
        <v>37.86</v>
      </c>
    </row>
    <row r="1739" spans="1:23" hidden="1" x14ac:dyDescent="0.35">
      <c r="A1739" s="32" t="s">
        <v>1845</v>
      </c>
      <c r="B1739" s="32" t="s">
        <v>46</v>
      </c>
      <c r="C1739" s="32" t="s">
        <v>4</v>
      </c>
      <c r="D1739" s="32" t="s">
        <v>59</v>
      </c>
      <c r="E1739" s="32">
        <v>2</v>
      </c>
      <c r="F1739" s="32" t="s">
        <v>4</v>
      </c>
      <c r="G1739" s="32" t="s">
        <v>28</v>
      </c>
      <c r="H1739" s="32" t="s">
        <v>58</v>
      </c>
      <c r="I1739" s="32" t="s">
        <v>59</v>
      </c>
      <c r="J1739" s="32" t="s">
        <v>42</v>
      </c>
      <c r="K1739" s="32" t="s">
        <v>36</v>
      </c>
      <c r="L1739" s="32" t="s">
        <v>48</v>
      </c>
      <c r="M1739" s="32">
        <v>9</v>
      </c>
      <c r="N1739" s="32" t="s">
        <v>29</v>
      </c>
      <c r="O1739" s="32" t="s">
        <v>36</v>
      </c>
      <c r="P1739" s="32" t="s">
        <v>49</v>
      </c>
      <c r="Q1739" s="32" t="s">
        <v>43</v>
      </c>
      <c r="R1739" s="32" t="s">
        <v>46</v>
      </c>
      <c r="S1739" s="32" t="s">
        <v>4</v>
      </c>
      <c r="T1739" s="32" t="s">
        <v>42</v>
      </c>
      <c r="U1739" s="32" t="s">
        <v>34</v>
      </c>
      <c r="V1739" s="32" t="s">
        <v>42</v>
      </c>
      <c r="W1739" s="32">
        <f>SUM(_xlfn.XLOOKUP(B1739,freq!$A$2:$A$40,freq!$B$2:$B$40,0),_xlfn.XLOOKUP(C1739,freq!$A$2:$A$40,freq!$B$2:$B$40,0),_xlfn.XLOOKUP(D1739,freq!$A$2:$A$40,freq!$B$2:$B$40,0),_xlfn.XLOOKUP(E1739,freq!$A$2:$A$40,freq!$B$2:$B$40,0),_xlfn.XLOOKUP(F1739,freq!$A$2:$A$40,freq!$B$2:$B$40,0),_xlfn.XLOOKUP(G1739,freq!$A$2:$A$40,freq!$B$2:$B$40,0),_xlfn.XLOOKUP(H1739,freq!$A$2:$A$40,freq!$B$2:$B$40,0),_xlfn.XLOOKUP(I1739,freq!$A$2:$A$40,freq!$B$2:$B$40,0),_xlfn.XLOOKUP(J1739,freq!$A$2:$A$40,freq!$B$2:$B$40,0),_xlfn.XLOOKUP(K1739,freq!$A$2:$A$40,freq!$B$2:$B$40,0),_xlfn.XLOOKUP(L1739,freq!$A$2:$A$40,freq!$B$2:$B$40,0),_xlfn.XLOOKUP(M1739,freq!$A$2:$A$40,freq!$B$2:$B$40,0),_xlfn.XLOOKUP(N1739,freq!$A$2:$A$40,freq!$B$2:$B$40,0),_xlfn.XLOOKUP(O1739,freq!$A$2:$A$40,freq!$B$2:$B$40,0),_xlfn.XLOOKUP(P1739,freq!$A$2:$A$40,freq!$B$2:$B$40,0),_xlfn.XLOOKUP(Q1739,freq!$A$2:$A$40,freq!$B$2:$B$40,0),_xlfn.XLOOKUP(R1739,freq!$A$2:$A$40,freq!$B$2:$B$40,0),_xlfn.XLOOKUP(S1739,freq!$A$2:$A$40,freq!$B$2:$B$40,0),_xlfn.XLOOKUP(T1739,freq!$A$2:$A$40,freq!$B$2:$B$40,0),_xlfn.XLOOKUP(U1739,freq!$A$2:$A$40,freq!$B$2:$B$40,0),_xlfn.XLOOKUP(V1739,freq!$A$2:$A$40,freq!$B$2:$B$40,0))</f>
        <v>37.85</v>
      </c>
    </row>
    <row r="1740" spans="1:23" hidden="1" x14ac:dyDescent="0.35">
      <c r="A1740" s="32" t="s">
        <v>580</v>
      </c>
      <c r="B1740" s="32">
        <v>2</v>
      </c>
      <c r="C1740" s="32" t="s">
        <v>4</v>
      </c>
      <c r="D1740" s="32" t="s">
        <v>40</v>
      </c>
      <c r="E1740" s="32">
        <v>6</v>
      </c>
      <c r="F1740" s="32" t="s">
        <v>50</v>
      </c>
      <c r="G1740" s="32">
        <v>6</v>
      </c>
      <c r="H1740" s="32">
        <v>3</v>
      </c>
      <c r="I1740" s="32" t="s">
        <v>37</v>
      </c>
      <c r="J1740" s="32" t="s">
        <v>2</v>
      </c>
      <c r="K1740" s="32" t="s">
        <v>34</v>
      </c>
      <c r="L1740" s="32" t="s">
        <v>56</v>
      </c>
      <c r="M1740" s="32" t="s">
        <v>34</v>
      </c>
      <c r="N1740" s="32" t="s">
        <v>36</v>
      </c>
      <c r="O1740" s="32">
        <v>2</v>
      </c>
      <c r="P1740" s="32">
        <v>9</v>
      </c>
      <c r="Q1740" s="32" t="s">
        <v>53</v>
      </c>
      <c r="R1740" s="32" t="s">
        <v>42</v>
      </c>
      <c r="S1740" s="32" t="s">
        <v>53</v>
      </c>
      <c r="T1740" s="32" t="s">
        <v>56</v>
      </c>
      <c r="U1740" s="32" t="s">
        <v>41</v>
      </c>
      <c r="V1740" s="32">
        <v>8</v>
      </c>
      <c r="W1740" s="32">
        <f>SUM(_xlfn.XLOOKUP(B1740,freq!$A$2:$A$40,freq!$B$2:$B$40,0),_xlfn.XLOOKUP(C1740,freq!$A$2:$A$40,freq!$B$2:$B$40,0),_xlfn.XLOOKUP(D1740,freq!$A$2:$A$40,freq!$B$2:$B$40,0),_xlfn.XLOOKUP(E1740,freq!$A$2:$A$40,freq!$B$2:$B$40,0),_xlfn.XLOOKUP(F1740,freq!$A$2:$A$40,freq!$B$2:$B$40,0),_xlfn.XLOOKUP(G1740,freq!$A$2:$A$40,freq!$B$2:$B$40,0),_xlfn.XLOOKUP(H1740,freq!$A$2:$A$40,freq!$B$2:$B$40,0),_xlfn.XLOOKUP(I1740,freq!$A$2:$A$40,freq!$B$2:$B$40,0),_xlfn.XLOOKUP(J1740,freq!$A$2:$A$40,freq!$B$2:$B$40,0),_xlfn.XLOOKUP(K1740,freq!$A$2:$A$40,freq!$B$2:$B$40,0),_xlfn.XLOOKUP(L1740,freq!$A$2:$A$40,freq!$B$2:$B$40,0),_xlfn.XLOOKUP(M1740,freq!$A$2:$A$40,freq!$B$2:$B$40,0),_xlfn.XLOOKUP(N1740,freq!$A$2:$A$40,freq!$B$2:$B$40,0),_xlfn.XLOOKUP(O1740,freq!$A$2:$A$40,freq!$B$2:$B$40,0),_xlfn.XLOOKUP(P1740,freq!$A$2:$A$40,freq!$B$2:$B$40,0),_xlfn.XLOOKUP(Q1740,freq!$A$2:$A$40,freq!$B$2:$B$40,0),_xlfn.XLOOKUP(R1740,freq!$A$2:$A$40,freq!$B$2:$B$40,0),_xlfn.XLOOKUP(S1740,freq!$A$2:$A$40,freq!$B$2:$B$40,0),_xlfn.XLOOKUP(T1740,freq!$A$2:$A$40,freq!$B$2:$B$40,0),_xlfn.XLOOKUP(U1740,freq!$A$2:$A$40,freq!$B$2:$B$40,0),_xlfn.XLOOKUP(V1740,freq!$A$2:$A$40,freq!$B$2:$B$40,0))</f>
        <v>37.809999999999995</v>
      </c>
    </row>
    <row r="1741" spans="1:23" hidden="1" x14ac:dyDescent="0.35">
      <c r="A1741" s="32" t="s">
        <v>445</v>
      </c>
      <c r="B1741" s="32">
        <v>0</v>
      </c>
      <c r="C1741" s="32" t="s">
        <v>33</v>
      </c>
      <c r="D1741" s="32" t="s">
        <v>59</v>
      </c>
      <c r="E1741" s="32" t="s">
        <v>2</v>
      </c>
      <c r="F1741" s="32" t="s">
        <v>31</v>
      </c>
      <c r="G1741" s="32" t="s">
        <v>40</v>
      </c>
      <c r="H1741" s="32" t="s">
        <v>0</v>
      </c>
      <c r="I1741" s="32">
        <v>5</v>
      </c>
      <c r="J1741" s="32" t="s">
        <v>0</v>
      </c>
      <c r="K1741" s="32">
        <v>0</v>
      </c>
      <c r="L1741" s="32">
        <v>2</v>
      </c>
      <c r="M1741" s="32" t="s">
        <v>40</v>
      </c>
      <c r="N1741" s="32" t="s">
        <v>1</v>
      </c>
      <c r="O1741" s="32" t="s">
        <v>38</v>
      </c>
      <c r="P1741" s="32">
        <v>4</v>
      </c>
      <c r="Q1741" s="32">
        <v>6</v>
      </c>
      <c r="R1741" s="32" t="s">
        <v>38</v>
      </c>
      <c r="S1741" s="32" t="s">
        <v>49</v>
      </c>
      <c r="T1741" s="32">
        <v>8</v>
      </c>
      <c r="U1741" s="32" t="s">
        <v>46</v>
      </c>
      <c r="V1741" s="32" t="s">
        <v>42</v>
      </c>
      <c r="W1741" s="32">
        <f>SUM(_xlfn.XLOOKUP(B1741,freq!$A$2:$A$40,freq!$B$2:$B$40,0),_xlfn.XLOOKUP(C1741,freq!$A$2:$A$40,freq!$B$2:$B$40,0),_xlfn.XLOOKUP(D1741,freq!$A$2:$A$40,freq!$B$2:$B$40,0),_xlfn.XLOOKUP(E1741,freq!$A$2:$A$40,freq!$B$2:$B$40,0),_xlfn.XLOOKUP(F1741,freq!$A$2:$A$40,freq!$B$2:$B$40,0),_xlfn.XLOOKUP(G1741,freq!$A$2:$A$40,freq!$B$2:$B$40,0),_xlfn.XLOOKUP(H1741,freq!$A$2:$A$40,freq!$B$2:$B$40,0),_xlfn.XLOOKUP(I1741,freq!$A$2:$A$40,freq!$B$2:$B$40,0),_xlfn.XLOOKUP(J1741,freq!$A$2:$A$40,freq!$B$2:$B$40,0),_xlfn.XLOOKUP(K1741,freq!$A$2:$A$40,freq!$B$2:$B$40,0),_xlfn.XLOOKUP(L1741,freq!$A$2:$A$40,freq!$B$2:$B$40,0),_xlfn.XLOOKUP(M1741,freq!$A$2:$A$40,freq!$B$2:$B$40,0),_xlfn.XLOOKUP(N1741,freq!$A$2:$A$40,freq!$B$2:$B$40,0),_xlfn.XLOOKUP(O1741,freq!$A$2:$A$40,freq!$B$2:$B$40,0),_xlfn.XLOOKUP(P1741,freq!$A$2:$A$40,freq!$B$2:$B$40,0),_xlfn.XLOOKUP(Q1741,freq!$A$2:$A$40,freq!$B$2:$B$40,0),_xlfn.XLOOKUP(R1741,freq!$A$2:$A$40,freq!$B$2:$B$40,0),_xlfn.XLOOKUP(S1741,freq!$A$2:$A$40,freq!$B$2:$B$40,0),_xlfn.XLOOKUP(T1741,freq!$A$2:$A$40,freq!$B$2:$B$40,0),_xlfn.XLOOKUP(U1741,freq!$A$2:$A$40,freq!$B$2:$B$40,0),_xlfn.XLOOKUP(V1741,freq!$A$2:$A$40,freq!$B$2:$B$40,0))</f>
        <v>37.76</v>
      </c>
    </row>
    <row r="1742" spans="1:23" hidden="1" x14ac:dyDescent="0.35">
      <c r="A1742" s="32" t="s">
        <v>1488</v>
      </c>
      <c r="B1742" s="32" t="s">
        <v>30</v>
      </c>
      <c r="C1742" s="32" t="s">
        <v>45</v>
      </c>
      <c r="D1742" s="32">
        <v>9</v>
      </c>
      <c r="E1742" s="32" t="s">
        <v>42</v>
      </c>
      <c r="F1742" s="32" t="s">
        <v>42</v>
      </c>
      <c r="G1742" s="32" t="s">
        <v>56</v>
      </c>
      <c r="H1742" s="32">
        <v>5</v>
      </c>
      <c r="I1742" s="32">
        <v>1</v>
      </c>
      <c r="J1742" s="32" t="s">
        <v>46</v>
      </c>
      <c r="K1742" s="32">
        <v>6</v>
      </c>
      <c r="L1742" s="32" t="s">
        <v>33</v>
      </c>
      <c r="M1742" s="32" t="s">
        <v>30</v>
      </c>
      <c r="N1742" s="32" t="s">
        <v>59</v>
      </c>
      <c r="O1742" s="32" t="s">
        <v>53</v>
      </c>
      <c r="P1742" s="32" t="s">
        <v>1</v>
      </c>
      <c r="Q1742" s="32" t="s">
        <v>58</v>
      </c>
      <c r="R1742" s="32">
        <v>8</v>
      </c>
      <c r="S1742" s="32">
        <v>4</v>
      </c>
      <c r="T1742" s="32" t="s">
        <v>41</v>
      </c>
      <c r="U1742" s="32">
        <v>9</v>
      </c>
      <c r="V1742" s="32" t="s">
        <v>28</v>
      </c>
      <c r="W1742" s="32">
        <f>SUM(_xlfn.XLOOKUP(B1742,freq!$A$2:$A$40,freq!$B$2:$B$40,0),_xlfn.XLOOKUP(C1742,freq!$A$2:$A$40,freq!$B$2:$B$40,0),_xlfn.XLOOKUP(D1742,freq!$A$2:$A$40,freq!$B$2:$B$40,0),_xlfn.XLOOKUP(E1742,freq!$A$2:$A$40,freq!$B$2:$B$40,0),_xlfn.XLOOKUP(F1742,freq!$A$2:$A$40,freq!$B$2:$B$40,0),_xlfn.XLOOKUP(G1742,freq!$A$2:$A$40,freq!$B$2:$B$40,0),_xlfn.XLOOKUP(H1742,freq!$A$2:$A$40,freq!$B$2:$B$40,0),_xlfn.XLOOKUP(I1742,freq!$A$2:$A$40,freq!$B$2:$B$40,0),_xlfn.XLOOKUP(J1742,freq!$A$2:$A$40,freq!$B$2:$B$40,0),_xlfn.XLOOKUP(K1742,freq!$A$2:$A$40,freq!$B$2:$B$40,0),_xlfn.XLOOKUP(L1742,freq!$A$2:$A$40,freq!$B$2:$B$40,0),_xlfn.XLOOKUP(M1742,freq!$A$2:$A$40,freq!$B$2:$B$40,0),_xlfn.XLOOKUP(N1742,freq!$A$2:$A$40,freq!$B$2:$B$40,0),_xlfn.XLOOKUP(O1742,freq!$A$2:$A$40,freq!$B$2:$B$40,0),_xlfn.XLOOKUP(P1742,freq!$A$2:$A$40,freq!$B$2:$B$40,0),_xlfn.XLOOKUP(Q1742,freq!$A$2:$A$40,freq!$B$2:$B$40,0),_xlfn.XLOOKUP(R1742,freq!$A$2:$A$40,freq!$B$2:$B$40,0),_xlfn.XLOOKUP(S1742,freq!$A$2:$A$40,freq!$B$2:$B$40,0),_xlfn.XLOOKUP(T1742,freq!$A$2:$A$40,freq!$B$2:$B$40,0),_xlfn.XLOOKUP(U1742,freq!$A$2:$A$40,freq!$B$2:$B$40,0),_xlfn.XLOOKUP(V1742,freq!$A$2:$A$40,freq!$B$2:$B$40,0))</f>
        <v>37.75</v>
      </c>
    </row>
    <row r="1743" spans="1:23" hidden="1" x14ac:dyDescent="0.35">
      <c r="A1743" s="32" t="s">
        <v>236</v>
      </c>
      <c r="B1743" s="32">
        <v>0</v>
      </c>
      <c r="C1743" s="32" t="s">
        <v>37</v>
      </c>
      <c r="D1743" s="32" t="s">
        <v>59</v>
      </c>
      <c r="E1743" s="32" t="s">
        <v>1</v>
      </c>
      <c r="F1743" s="32" t="s">
        <v>43</v>
      </c>
      <c r="G1743" s="32">
        <v>3</v>
      </c>
      <c r="H1743" s="32" t="s">
        <v>56</v>
      </c>
      <c r="I1743" s="32">
        <v>2</v>
      </c>
      <c r="J1743" s="32" t="s">
        <v>59</v>
      </c>
      <c r="K1743" s="32" t="s">
        <v>53</v>
      </c>
      <c r="L1743" s="32">
        <v>4</v>
      </c>
      <c r="M1743" s="32" t="s">
        <v>44</v>
      </c>
      <c r="N1743" s="32" t="s">
        <v>42</v>
      </c>
      <c r="O1743" s="32">
        <v>7</v>
      </c>
      <c r="P1743" s="32" t="s">
        <v>40</v>
      </c>
      <c r="Q1743" s="32">
        <v>1</v>
      </c>
      <c r="R1743" s="32" t="s">
        <v>56</v>
      </c>
      <c r="S1743" s="32" t="s">
        <v>42</v>
      </c>
      <c r="T1743" s="32" t="s">
        <v>4</v>
      </c>
      <c r="U1743" s="32">
        <v>0</v>
      </c>
      <c r="V1743" s="32" t="s">
        <v>53</v>
      </c>
      <c r="W1743" s="32">
        <f>SUM(_xlfn.XLOOKUP(B1743,freq!$A$2:$A$40,freq!$B$2:$B$40,0),_xlfn.XLOOKUP(C1743,freq!$A$2:$A$40,freq!$B$2:$B$40,0),_xlfn.XLOOKUP(D1743,freq!$A$2:$A$40,freq!$B$2:$B$40,0),_xlfn.XLOOKUP(E1743,freq!$A$2:$A$40,freq!$B$2:$B$40,0),_xlfn.XLOOKUP(F1743,freq!$A$2:$A$40,freq!$B$2:$B$40,0),_xlfn.XLOOKUP(G1743,freq!$A$2:$A$40,freq!$B$2:$B$40,0),_xlfn.XLOOKUP(H1743,freq!$A$2:$A$40,freq!$B$2:$B$40,0),_xlfn.XLOOKUP(I1743,freq!$A$2:$A$40,freq!$B$2:$B$40,0),_xlfn.XLOOKUP(J1743,freq!$A$2:$A$40,freq!$B$2:$B$40,0),_xlfn.XLOOKUP(K1743,freq!$A$2:$A$40,freq!$B$2:$B$40,0),_xlfn.XLOOKUP(L1743,freq!$A$2:$A$40,freq!$B$2:$B$40,0),_xlfn.XLOOKUP(M1743,freq!$A$2:$A$40,freq!$B$2:$B$40,0),_xlfn.XLOOKUP(N1743,freq!$A$2:$A$40,freq!$B$2:$B$40,0),_xlfn.XLOOKUP(O1743,freq!$A$2:$A$40,freq!$B$2:$B$40,0),_xlfn.XLOOKUP(P1743,freq!$A$2:$A$40,freq!$B$2:$B$40,0),_xlfn.XLOOKUP(Q1743,freq!$A$2:$A$40,freq!$B$2:$B$40,0),_xlfn.XLOOKUP(R1743,freq!$A$2:$A$40,freq!$B$2:$B$40,0),_xlfn.XLOOKUP(S1743,freq!$A$2:$A$40,freq!$B$2:$B$40,0),_xlfn.XLOOKUP(T1743,freq!$A$2:$A$40,freq!$B$2:$B$40,0),_xlfn.XLOOKUP(U1743,freq!$A$2:$A$40,freq!$B$2:$B$40,0),_xlfn.XLOOKUP(V1743,freq!$A$2:$A$40,freq!$B$2:$B$40,0))</f>
        <v>37.72</v>
      </c>
    </row>
    <row r="1744" spans="1:23" hidden="1" x14ac:dyDescent="0.35">
      <c r="A1744" s="32" t="s">
        <v>1702</v>
      </c>
      <c r="B1744" s="32" t="s">
        <v>45</v>
      </c>
      <c r="C1744" s="32">
        <v>7</v>
      </c>
      <c r="D1744" s="32" t="s">
        <v>49</v>
      </c>
      <c r="E1744" s="32" t="s">
        <v>58</v>
      </c>
      <c r="F1744" s="32">
        <v>5</v>
      </c>
      <c r="G1744" s="32" t="s">
        <v>43</v>
      </c>
      <c r="H1744" s="32" t="s">
        <v>49</v>
      </c>
      <c r="I1744" s="32" t="s">
        <v>30</v>
      </c>
      <c r="J1744" s="32">
        <v>1</v>
      </c>
      <c r="K1744" s="32" t="s">
        <v>2</v>
      </c>
      <c r="L1744" s="32">
        <v>6</v>
      </c>
      <c r="M1744" s="32">
        <v>8</v>
      </c>
      <c r="N1744" s="32" t="s">
        <v>34</v>
      </c>
      <c r="O1744" s="32">
        <v>6</v>
      </c>
      <c r="P1744" s="32">
        <v>7</v>
      </c>
      <c r="Q1744" s="32" t="s">
        <v>37</v>
      </c>
      <c r="R1744" s="32" t="s">
        <v>34</v>
      </c>
      <c r="S1744" s="32" t="s">
        <v>33</v>
      </c>
      <c r="T1744" s="32" t="s">
        <v>46</v>
      </c>
      <c r="U1744" s="32" t="s">
        <v>53</v>
      </c>
      <c r="V1744" s="32" t="s">
        <v>53</v>
      </c>
      <c r="W1744" s="32">
        <f>SUM(_xlfn.XLOOKUP(B1744,freq!$A$2:$A$40,freq!$B$2:$B$40,0),_xlfn.XLOOKUP(C1744,freq!$A$2:$A$40,freq!$B$2:$B$40,0),_xlfn.XLOOKUP(D1744,freq!$A$2:$A$40,freq!$B$2:$B$40,0),_xlfn.XLOOKUP(E1744,freq!$A$2:$A$40,freq!$B$2:$B$40,0),_xlfn.XLOOKUP(F1744,freq!$A$2:$A$40,freq!$B$2:$B$40,0),_xlfn.XLOOKUP(G1744,freq!$A$2:$A$40,freq!$B$2:$B$40,0),_xlfn.XLOOKUP(H1744,freq!$A$2:$A$40,freq!$B$2:$B$40,0),_xlfn.XLOOKUP(I1744,freq!$A$2:$A$40,freq!$B$2:$B$40,0),_xlfn.XLOOKUP(J1744,freq!$A$2:$A$40,freq!$B$2:$B$40,0),_xlfn.XLOOKUP(K1744,freq!$A$2:$A$40,freq!$B$2:$B$40,0),_xlfn.XLOOKUP(L1744,freq!$A$2:$A$40,freq!$B$2:$B$40,0),_xlfn.XLOOKUP(M1744,freq!$A$2:$A$40,freq!$B$2:$B$40,0),_xlfn.XLOOKUP(N1744,freq!$A$2:$A$40,freq!$B$2:$B$40,0),_xlfn.XLOOKUP(O1744,freq!$A$2:$A$40,freq!$B$2:$B$40,0),_xlfn.XLOOKUP(P1744,freq!$A$2:$A$40,freq!$B$2:$B$40,0),_xlfn.XLOOKUP(Q1744,freq!$A$2:$A$40,freq!$B$2:$B$40,0),_xlfn.XLOOKUP(R1744,freq!$A$2:$A$40,freq!$B$2:$B$40,0),_xlfn.XLOOKUP(S1744,freq!$A$2:$A$40,freq!$B$2:$B$40,0),_xlfn.XLOOKUP(T1744,freq!$A$2:$A$40,freq!$B$2:$B$40,0),_xlfn.XLOOKUP(U1744,freq!$A$2:$A$40,freq!$B$2:$B$40,0),_xlfn.XLOOKUP(V1744,freq!$A$2:$A$40,freq!$B$2:$B$40,0))</f>
        <v>37.69</v>
      </c>
    </row>
    <row r="1745" spans="1:23" hidden="1" x14ac:dyDescent="0.35">
      <c r="A1745" s="32" t="s">
        <v>1618</v>
      </c>
      <c r="B1745" s="32" t="s">
        <v>30</v>
      </c>
      <c r="C1745" s="32">
        <v>3</v>
      </c>
      <c r="D1745" s="32">
        <v>5</v>
      </c>
      <c r="E1745" s="32">
        <v>1</v>
      </c>
      <c r="F1745" s="32" t="s">
        <v>29</v>
      </c>
      <c r="G1745" s="32" t="s">
        <v>48</v>
      </c>
      <c r="H1745" s="32" t="s">
        <v>46</v>
      </c>
      <c r="I1745" s="32" t="s">
        <v>45</v>
      </c>
      <c r="J1745" s="32" t="s">
        <v>40</v>
      </c>
      <c r="K1745" s="32" t="s">
        <v>30</v>
      </c>
      <c r="L1745" s="32" t="s">
        <v>0</v>
      </c>
      <c r="M1745" s="32" t="s">
        <v>50</v>
      </c>
      <c r="N1745" s="32">
        <v>7</v>
      </c>
      <c r="O1745" s="32" t="s">
        <v>49</v>
      </c>
      <c r="P1745" s="32" t="s">
        <v>30</v>
      </c>
      <c r="Q1745" s="32" t="s">
        <v>30</v>
      </c>
      <c r="R1745" s="32" t="s">
        <v>28</v>
      </c>
      <c r="S1745" s="32" t="s">
        <v>46</v>
      </c>
      <c r="T1745" s="32" t="s">
        <v>48</v>
      </c>
      <c r="U1745" s="32" t="s">
        <v>42</v>
      </c>
      <c r="V1745" s="32">
        <v>6</v>
      </c>
      <c r="W1745" s="32">
        <f>SUM(_xlfn.XLOOKUP(B1745,freq!$A$2:$A$40,freq!$B$2:$B$40,0),_xlfn.XLOOKUP(C1745,freq!$A$2:$A$40,freq!$B$2:$B$40,0),_xlfn.XLOOKUP(D1745,freq!$A$2:$A$40,freq!$B$2:$B$40,0),_xlfn.XLOOKUP(E1745,freq!$A$2:$A$40,freq!$B$2:$B$40,0),_xlfn.XLOOKUP(F1745,freq!$A$2:$A$40,freq!$B$2:$B$40,0),_xlfn.XLOOKUP(G1745,freq!$A$2:$A$40,freq!$B$2:$B$40,0),_xlfn.XLOOKUP(H1745,freq!$A$2:$A$40,freq!$B$2:$B$40,0),_xlfn.XLOOKUP(I1745,freq!$A$2:$A$40,freq!$B$2:$B$40,0),_xlfn.XLOOKUP(J1745,freq!$A$2:$A$40,freq!$B$2:$B$40,0),_xlfn.XLOOKUP(K1745,freq!$A$2:$A$40,freq!$B$2:$B$40,0),_xlfn.XLOOKUP(L1745,freq!$A$2:$A$40,freq!$B$2:$B$40,0),_xlfn.XLOOKUP(M1745,freq!$A$2:$A$40,freq!$B$2:$B$40,0),_xlfn.XLOOKUP(N1745,freq!$A$2:$A$40,freq!$B$2:$B$40,0),_xlfn.XLOOKUP(O1745,freq!$A$2:$A$40,freq!$B$2:$B$40,0),_xlfn.XLOOKUP(P1745,freq!$A$2:$A$40,freq!$B$2:$B$40,0),_xlfn.XLOOKUP(Q1745,freq!$A$2:$A$40,freq!$B$2:$B$40,0),_xlfn.XLOOKUP(R1745,freq!$A$2:$A$40,freq!$B$2:$B$40,0),_xlfn.XLOOKUP(S1745,freq!$A$2:$A$40,freq!$B$2:$B$40,0),_xlfn.XLOOKUP(T1745,freq!$A$2:$A$40,freq!$B$2:$B$40,0),_xlfn.XLOOKUP(U1745,freq!$A$2:$A$40,freq!$B$2:$B$40,0),_xlfn.XLOOKUP(V1745,freq!$A$2:$A$40,freq!$B$2:$B$40,0))</f>
        <v>37.680000000000007</v>
      </c>
    </row>
    <row r="1746" spans="1:23" hidden="1" x14ac:dyDescent="0.35">
      <c r="A1746" s="32" t="s">
        <v>860</v>
      </c>
      <c r="B1746" s="32" t="s">
        <v>34</v>
      </c>
      <c r="C1746" s="32" t="s">
        <v>37</v>
      </c>
      <c r="D1746" s="32">
        <v>1</v>
      </c>
      <c r="E1746" s="32">
        <v>7</v>
      </c>
      <c r="F1746" s="32" t="s">
        <v>50</v>
      </c>
      <c r="G1746" s="32" t="s">
        <v>42</v>
      </c>
      <c r="H1746" s="32" t="s">
        <v>40</v>
      </c>
      <c r="I1746" s="32" t="s">
        <v>32</v>
      </c>
      <c r="J1746" s="32" t="s">
        <v>34</v>
      </c>
      <c r="K1746" s="32">
        <v>5</v>
      </c>
      <c r="L1746" s="32">
        <v>6</v>
      </c>
      <c r="M1746" s="32" t="s">
        <v>33</v>
      </c>
      <c r="N1746" s="32">
        <v>5</v>
      </c>
      <c r="O1746" s="32">
        <v>1</v>
      </c>
      <c r="P1746" s="32">
        <v>0</v>
      </c>
      <c r="Q1746" s="32" t="s">
        <v>42</v>
      </c>
      <c r="R1746" s="32" t="s">
        <v>45</v>
      </c>
      <c r="S1746" s="32" t="s">
        <v>45</v>
      </c>
      <c r="T1746" s="32">
        <v>3</v>
      </c>
      <c r="U1746" s="32">
        <v>5</v>
      </c>
      <c r="V1746" s="32">
        <v>0</v>
      </c>
      <c r="W1746" s="32">
        <f>SUM(_xlfn.XLOOKUP(B1746,freq!$A$2:$A$40,freq!$B$2:$B$40,0),_xlfn.XLOOKUP(C1746,freq!$A$2:$A$40,freq!$B$2:$B$40,0),_xlfn.XLOOKUP(D1746,freq!$A$2:$A$40,freq!$B$2:$B$40,0),_xlfn.XLOOKUP(E1746,freq!$A$2:$A$40,freq!$B$2:$B$40,0),_xlfn.XLOOKUP(F1746,freq!$A$2:$A$40,freq!$B$2:$B$40,0),_xlfn.XLOOKUP(G1746,freq!$A$2:$A$40,freq!$B$2:$B$40,0),_xlfn.XLOOKUP(H1746,freq!$A$2:$A$40,freq!$B$2:$B$40,0),_xlfn.XLOOKUP(I1746,freq!$A$2:$A$40,freq!$B$2:$B$40,0),_xlfn.XLOOKUP(J1746,freq!$A$2:$A$40,freq!$B$2:$B$40,0),_xlfn.XLOOKUP(K1746,freq!$A$2:$A$40,freq!$B$2:$B$40,0),_xlfn.XLOOKUP(L1746,freq!$A$2:$A$40,freq!$B$2:$B$40,0),_xlfn.XLOOKUP(M1746,freq!$A$2:$A$40,freq!$B$2:$B$40,0),_xlfn.XLOOKUP(N1746,freq!$A$2:$A$40,freq!$B$2:$B$40,0),_xlfn.XLOOKUP(O1746,freq!$A$2:$A$40,freq!$B$2:$B$40,0),_xlfn.XLOOKUP(P1746,freq!$A$2:$A$40,freq!$B$2:$B$40,0),_xlfn.XLOOKUP(Q1746,freq!$A$2:$A$40,freq!$B$2:$B$40,0),_xlfn.XLOOKUP(R1746,freq!$A$2:$A$40,freq!$B$2:$B$40,0),_xlfn.XLOOKUP(S1746,freq!$A$2:$A$40,freq!$B$2:$B$40,0),_xlfn.XLOOKUP(T1746,freq!$A$2:$A$40,freq!$B$2:$B$40,0),_xlfn.XLOOKUP(U1746,freq!$A$2:$A$40,freq!$B$2:$B$40,0),_xlfn.XLOOKUP(V1746,freq!$A$2:$A$40,freq!$B$2:$B$40,0))</f>
        <v>37.650000000000006</v>
      </c>
    </row>
    <row r="1747" spans="1:23" hidden="1" x14ac:dyDescent="0.35">
      <c r="A1747" s="32" t="s">
        <v>84</v>
      </c>
      <c r="B1747" s="32" t="s">
        <v>53</v>
      </c>
      <c r="C1747" s="32">
        <v>2</v>
      </c>
      <c r="D1747" s="32" t="s">
        <v>59</v>
      </c>
      <c r="E1747" s="32">
        <v>7</v>
      </c>
      <c r="F1747" s="32" t="s">
        <v>28</v>
      </c>
      <c r="G1747" s="32">
        <v>1</v>
      </c>
      <c r="H1747" s="32" t="s">
        <v>2</v>
      </c>
      <c r="I1747" s="32" t="s">
        <v>36</v>
      </c>
      <c r="J1747" s="32" t="s">
        <v>36</v>
      </c>
      <c r="K1747" s="32" t="s">
        <v>36</v>
      </c>
      <c r="L1747" s="32" t="s">
        <v>0</v>
      </c>
      <c r="M1747" s="32">
        <v>0</v>
      </c>
      <c r="N1747" s="32">
        <v>0</v>
      </c>
      <c r="O1747" s="32" t="s">
        <v>45</v>
      </c>
      <c r="P1747" s="32" t="s">
        <v>4</v>
      </c>
      <c r="Q1747" s="32" t="s">
        <v>43</v>
      </c>
      <c r="R1747" s="32">
        <v>6</v>
      </c>
      <c r="S1747" s="32" t="s">
        <v>49</v>
      </c>
      <c r="T1747" s="32">
        <v>7</v>
      </c>
      <c r="U1747" s="32" t="s">
        <v>34</v>
      </c>
      <c r="V1747" s="32">
        <v>3</v>
      </c>
      <c r="W1747" s="32">
        <f>SUM(_xlfn.XLOOKUP(B1747,freq!$A$2:$A$40,freq!$B$2:$B$40,0),_xlfn.XLOOKUP(C1747,freq!$A$2:$A$40,freq!$B$2:$B$40,0),_xlfn.XLOOKUP(D1747,freq!$A$2:$A$40,freq!$B$2:$B$40,0),_xlfn.XLOOKUP(E1747,freq!$A$2:$A$40,freq!$B$2:$B$40,0),_xlfn.XLOOKUP(F1747,freq!$A$2:$A$40,freq!$B$2:$B$40,0),_xlfn.XLOOKUP(G1747,freq!$A$2:$A$40,freq!$B$2:$B$40,0),_xlfn.XLOOKUP(H1747,freq!$A$2:$A$40,freq!$B$2:$B$40,0),_xlfn.XLOOKUP(I1747,freq!$A$2:$A$40,freq!$B$2:$B$40,0),_xlfn.XLOOKUP(J1747,freq!$A$2:$A$40,freq!$B$2:$B$40,0),_xlfn.XLOOKUP(K1747,freq!$A$2:$A$40,freq!$B$2:$B$40,0),_xlfn.XLOOKUP(L1747,freq!$A$2:$A$40,freq!$B$2:$B$40,0),_xlfn.XLOOKUP(M1747,freq!$A$2:$A$40,freq!$B$2:$B$40,0),_xlfn.XLOOKUP(N1747,freq!$A$2:$A$40,freq!$B$2:$B$40,0),_xlfn.XLOOKUP(O1747,freq!$A$2:$A$40,freq!$B$2:$B$40,0),_xlfn.XLOOKUP(P1747,freq!$A$2:$A$40,freq!$B$2:$B$40,0),_xlfn.XLOOKUP(Q1747,freq!$A$2:$A$40,freq!$B$2:$B$40,0),_xlfn.XLOOKUP(R1747,freq!$A$2:$A$40,freq!$B$2:$B$40,0),_xlfn.XLOOKUP(S1747,freq!$A$2:$A$40,freq!$B$2:$B$40,0),_xlfn.XLOOKUP(T1747,freq!$A$2:$A$40,freq!$B$2:$B$40,0),_xlfn.XLOOKUP(U1747,freq!$A$2:$A$40,freq!$B$2:$B$40,0),_xlfn.XLOOKUP(V1747,freq!$A$2:$A$40,freq!$B$2:$B$40,0))</f>
        <v>37.65</v>
      </c>
    </row>
    <row r="1748" spans="1:23" hidden="1" x14ac:dyDescent="0.35">
      <c r="A1748" s="32" t="s">
        <v>401</v>
      </c>
      <c r="B1748" s="32" t="s">
        <v>31</v>
      </c>
      <c r="C1748" s="32">
        <v>2</v>
      </c>
      <c r="D1748" s="32" t="s">
        <v>53</v>
      </c>
      <c r="E1748" s="32" t="s">
        <v>50</v>
      </c>
      <c r="F1748" s="32" t="s">
        <v>45</v>
      </c>
      <c r="G1748" s="32" t="s">
        <v>33</v>
      </c>
      <c r="H1748" s="32" t="s">
        <v>36</v>
      </c>
      <c r="I1748" s="32" t="s">
        <v>42</v>
      </c>
      <c r="J1748" s="32" t="s">
        <v>4</v>
      </c>
      <c r="K1748" s="32" t="s">
        <v>53</v>
      </c>
      <c r="L1748" s="32">
        <v>2</v>
      </c>
      <c r="M1748" s="32" t="s">
        <v>36</v>
      </c>
      <c r="N1748" s="32" t="s">
        <v>53</v>
      </c>
      <c r="O1748" s="32" t="s">
        <v>30</v>
      </c>
      <c r="P1748" s="32" t="s">
        <v>0</v>
      </c>
      <c r="Q1748" s="32" t="s">
        <v>0</v>
      </c>
      <c r="R1748" s="32" t="s">
        <v>38</v>
      </c>
      <c r="S1748" s="32" t="s">
        <v>33</v>
      </c>
      <c r="T1748" s="32" t="s">
        <v>44</v>
      </c>
      <c r="U1748" s="32" t="s">
        <v>49</v>
      </c>
      <c r="V1748" s="32" t="s">
        <v>50</v>
      </c>
      <c r="W1748" s="32">
        <f>SUM(_xlfn.XLOOKUP(B1748,freq!$A$2:$A$40,freq!$B$2:$B$40,0),_xlfn.XLOOKUP(C1748,freq!$A$2:$A$40,freq!$B$2:$B$40,0),_xlfn.XLOOKUP(D1748,freq!$A$2:$A$40,freq!$B$2:$B$40,0),_xlfn.XLOOKUP(E1748,freq!$A$2:$A$40,freq!$B$2:$B$40,0),_xlfn.XLOOKUP(F1748,freq!$A$2:$A$40,freq!$B$2:$B$40,0),_xlfn.XLOOKUP(G1748,freq!$A$2:$A$40,freq!$B$2:$B$40,0),_xlfn.XLOOKUP(H1748,freq!$A$2:$A$40,freq!$B$2:$B$40,0),_xlfn.XLOOKUP(I1748,freq!$A$2:$A$40,freq!$B$2:$B$40,0),_xlfn.XLOOKUP(J1748,freq!$A$2:$A$40,freq!$B$2:$B$40,0),_xlfn.XLOOKUP(K1748,freq!$A$2:$A$40,freq!$B$2:$B$40,0),_xlfn.XLOOKUP(L1748,freq!$A$2:$A$40,freq!$B$2:$B$40,0),_xlfn.XLOOKUP(M1748,freq!$A$2:$A$40,freq!$B$2:$B$40,0),_xlfn.XLOOKUP(N1748,freq!$A$2:$A$40,freq!$B$2:$B$40,0),_xlfn.XLOOKUP(O1748,freq!$A$2:$A$40,freq!$B$2:$B$40,0),_xlfn.XLOOKUP(P1748,freq!$A$2:$A$40,freq!$B$2:$B$40,0),_xlfn.XLOOKUP(Q1748,freq!$A$2:$A$40,freq!$B$2:$B$40,0),_xlfn.XLOOKUP(R1748,freq!$A$2:$A$40,freq!$B$2:$B$40,0),_xlfn.XLOOKUP(S1748,freq!$A$2:$A$40,freq!$B$2:$B$40,0),_xlfn.XLOOKUP(T1748,freq!$A$2:$A$40,freq!$B$2:$B$40,0),_xlfn.XLOOKUP(U1748,freq!$A$2:$A$40,freq!$B$2:$B$40,0),_xlfn.XLOOKUP(V1748,freq!$A$2:$A$40,freq!$B$2:$B$40,0))</f>
        <v>37.65</v>
      </c>
    </row>
    <row r="1749" spans="1:23" hidden="1" x14ac:dyDescent="0.35">
      <c r="A1749" s="32" t="s">
        <v>198</v>
      </c>
      <c r="B1749" s="32">
        <v>7</v>
      </c>
      <c r="C1749" s="32" t="s">
        <v>43</v>
      </c>
      <c r="D1749" s="32" t="s">
        <v>35</v>
      </c>
      <c r="E1749" s="32" t="s">
        <v>58</v>
      </c>
      <c r="F1749" s="32">
        <v>1</v>
      </c>
      <c r="G1749" s="32" t="s">
        <v>33</v>
      </c>
      <c r="H1749" s="32" t="s">
        <v>29</v>
      </c>
      <c r="I1749" s="32" t="s">
        <v>43</v>
      </c>
      <c r="J1749" s="32">
        <v>9</v>
      </c>
      <c r="K1749" s="32">
        <v>4</v>
      </c>
      <c r="L1749" s="32" t="s">
        <v>59</v>
      </c>
      <c r="M1749" s="32">
        <v>8</v>
      </c>
      <c r="N1749" s="32" t="s">
        <v>3</v>
      </c>
      <c r="O1749" s="32">
        <v>3</v>
      </c>
      <c r="P1749" s="32" t="s">
        <v>50</v>
      </c>
      <c r="Q1749" s="32" t="s">
        <v>40</v>
      </c>
      <c r="R1749" s="32" t="s">
        <v>50</v>
      </c>
      <c r="S1749" s="32" t="s">
        <v>1</v>
      </c>
      <c r="T1749" s="32">
        <v>7</v>
      </c>
      <c r="U1749" s="32" t="s">
        <v>4</v>
      </c>
      <c r="V1749" s="32" t="s">
        <v>37</v>
      </c>
      <c r="W1749" s="32">
        <f>SUM(_xlfn.XLOOKUP(B1749,freq!$A$2:$A$40,freq!$B$2:$B$40,0),_xlfn.XLOOKUP(C1749,freq!$A$2:$A$40,freq!$B$2:$B$40,0),_xlfn.XLOOKUP(D1749,freq!$A$2:$A$40,freq!$B$2:$B$40,0),_xlfn.XLOOKUP(E1749,freq!$A$2:$A$40,freq!$B$2:$B$40,0),_xlfn.XLOOKUP(F1749,freq!$A$2:$A$40,freq!$B$2:$B$40,0),_xlfn.XLOOKUP(G1749,freq!$A$2:$A$40,freq!$B$2:$B$40,0),_xlfn.XLOOKUP(H1749,freq!$A$2:$A$40,freq!$B$2:$B$40,0),_xlfn.XLOOKUP(I1749,freq!$A$2:$A$40,freq!$B$2:$B$40,0),_xlfn.XLOOKUP(J1749,freq!$A$2:$A$40,freq!$B$2:$B$40,0),_xlfn.XLOOKUP(K1749,freq!$A$2:$A$40,freq!$B$2:$B$40,0),_xlfn.XLOOKUP(L1749,freq!$A$2:$A$40,freq!$B$2:$B$40,0),_xlfn.XLOOKUP(M1749,freq!$A$2:$A$40,freq!$B$2:$B$40,0),_xlfn.XLOOKUP(N1749,freq!$A$2:$A$40,freq!$B$2:$B$40,0),_xlfn.XLOOKUP(O1749,freq!$A$2:$A$40,freq!$B$2:$B$40,0),_xlfn.XLOOKUP(P1749,freq!$A$2:$A$40,freq!$B$2:$B$40,0),_xlfn.XLOOKUP(Q1749,freq!$A$2:$A$40,freq!$B$2:$B$40,0),_xlfn.XLOOKUP(R1749,freq!$A$2:$A$40,freq!$B$2:$B$40,0),_xlfn.XLOOKUP(S1749,freq!$A$2:$A$40,freq!$B$2:$B$40,0),_xlfn.XLOOKUP(T1749,freq!$A$2:$A$40,freq!$B$2:$B$40,0),_xlfn.XLOOKUP(U1749,freq!$A$2:$A$40,freq!$B$2:$B$40,0),_xlfn.XLOOKUP(V1749,freq!$A$2:$A$40,freq!$B$2:$B$40,0))</f>
        <v>37.64</v>
      </c>
    </row>
    <row r="1750" spans="1:23" hidden="1" x14ac:dyDescent="0.35">
      <c r="A1750" s="32" t="s">
        <v>480</v>
      </c>
      <c r="B1750" s="32">
        <v>8</v>
      </c>
      <c r="C1750" s="32" t="s">
        <v>41</v>
      </c>
      <c r="D1750" s="32" t="s">
        <v>59</v>
      </c>
      <c r="E1750" s="32" t="s">
        <v>32</v>
      </c>
      <c r="F1750" s="32" t="s">
        <v>29</v>
      </c>
      <c r="G1750" s="32">
        <v>9</v>
      </c>
      <c r="H1750" s="32">
        <v>4</v>
      </c>
      <c r="I1750" s="32" t="s">
        <v>3</v>
      </c>
      <c r="J1750" s="32" t="s">
        <v>44</v>
      </c>
      <c r="K1750" s="32" t="s">
        <v>0</v>
      </c>
      <c r="L1750" s="32">
        <v>6</v>
      </c>
      <c r="M1750" s="32" t="s">
        <v>29</v>
      </c>
      <c r="N1750" s="32">
        <v>1</v>
      </c>
      <c r="O1750" s="32" t="s">
        <v>43</v>
      </c>
      <c r="P1750" s="32" t="s">
        <v>56</v>
      </c>
      <c r="Q1750" s="32" t="s">
        <v>53</v>
      </c>
      <c r="R1750" s="32" t="s">
        <v>38</v>
      </c>
      <c r="S1750" s="32" t="s">
        <v>41</v>
      </c>
      <c r="T1750" s="32" t="s">
        <v>49</v>
      </c>
      <c r="U1750" s="32" t="s">
        <v>32</v>
      </c>
      <c r="V1750" s="32" t="s">
        <v>28</v>
      </c>
      <c r="W1750" s="32">
        <f>SUM(_xlfn.XLOOKUP(B1750,freq!$A$2:$A$40,freq!$B$2:$B$40,0),_xlfn.XLOOKUP(C1750,freq!$A$2:$A$40,freq!$B$2:$B$40,0),_xlfn.XLOOKUP(D1750,freq!$A$2:$A$40,freq!$B$2:$B$40,0),_xlfn.XLOOKUP(E1750,freq!$A$2:$A$40,freq!$B$2:$B$40,0),_xlfn.XLOOKUP(F1750,freq!$A$2:$A$40,freq!$B$2:$B$40,0),_xlfn.XLOOKUP(G1750,freq!$A$2:$A$40,freq!$B$2:$B$40,0),_xlfn.XLOOKUP(H1750,freq!$A$2:$A$40,freq!$B$2:$B$40,0),_xlfn.XLOOKUP(I1750,freq!$A$2:$A$40,freq!$B$2:$B$40,0),_xlfn.XLOOKUP(J1750,freq!$A$2:$A$40,freq!$B$2:$B$40,0),_xlfn.XLOOKUP(K1750,freq!$A$2:$A$40,freq!$B$2:$B$40,0),_xlfn.XLOOKUP(L1750,freq!$A$2:$A$40,freq!$B$2:$B$40,0),_xlfn.XLOOKUP(M1750,freq!$A$2:$A$40,freq!$B$2:$B$40,0),_xlfn.XLOOKUP(N1750,freq!$A$2:$A$40,freq!$B$2:$B$40,0),_xlfn.XLOOKUP(O1750,freq!$A$2:$A$40,freq!$B$2:$B$40,0),_xlfn.XLOOKUP(P1750,freq!$A$2:$A$40,freq!$B$2:$B$40,0),_xlfn.XLOOKUP(Q1750,freq!$A$2:$A$40,freq!$B$2:$B$40,0),_xlfn.XLOOKUP(R1750,freq!$A$2:$A$40,freq!$B$2:$B$40,0),_xlfn.XLOOKUP(S1750,freq!$A$2:$A$40,freq!$B$2:$B$40,0),_xlfn.XLOOKUP(T1750,freq!$A$2:$A$40,freq!$B$2:$B$40,0),_xlfn.XLOOKUP(U1750,freq!$A$2:$A$40,freq!$B$2:$B$40,0),_xlfn.XLOOKUP(V1750,freq!$A$2:$A$40,freq!$B$2:$B$40,0))</f>
        <v>37.500000000000007</v>
      </c>
    </row>
    <row r="1751" spans="1:23" hidden="1" x14ac:dyDescent="0.35">
      <c r="A1751" s="32" t="s">
        <v>818</v>
      </c>
      <c r="B1751" s="32" t="s">
        <v>29</v>
      </c>
      <c r="C1751" s="32">
        <v>5</v>
      </c>
      <c r="D1751" s="32" t="s">
        <v>41</v>
      </c>
      <c r="E1751" s="32">
        <v>4</v>
      </c>
      <c r="F1751" s="32" t="s">
        <v>32</v>
      </c>
      <c r="G1751" s="32" t="s">
        <v>3</v>
      </c>
      <c r="H1751" s="32">
        <v>5</v>
      </c>
      <c r="I1751" s="32" t="s">
        <v>58</v>
      </c>
      <c r="J1751" s="32">
        <v>7</v>
      </c>
      <c r="K1751" s="32" t="s">
        <v>53</v>
      </c>
      <c r="L1751" s="32">
        <v>3</v>
      </c>
      <c r="M1751" s="32" t="s">
        <v>36</v>
      </c>
      <c r="N1751" s="32" t="s">
        <v>35</v>
      </c>
      <c r="O1751" s="32" t="s">
        <v>3</v>
      </c>
      <c r="P1751" s="32" t="s">
        <v>34</v>
      </c>
      <c r="Q1751" s="32">
        <v>0</v>
      </c>
      <c r="R1751" s="32">
        <v>2</v>
      </c>
      <c r="S1751" s="32" t="s">
        <v>59</v>
      </c>
      <c r="T1751" s="32" t="s">
        <v>58</v>
      </c>
      <c r="U1751" s="32" t="s">
        <v>59</v>
      </c>
      <c r="V1751" s="32" t="s">
        <v>28</v>
      </c>
      <c r="W1751" s="32">
        <f>SUM(_xlfn.XLOOKUP(B1751,freq!$A$2:$A$40,freq!$B$2:$B$40,0),_xlfn.XLOOKUP(C1751,freq!$A$2:$A$40,freq!$B$2:$B$40,0),_xlfn.XLOOKUP(D1751,freq!$A$2:$A$40,freq!$B$2:$B$40,0),_xlfn.XLOOKUP(E1751,freq!$A$2:$A$40,freq!$B$2:$B$40,0),_xlfn.XLOOKUP(F1751,freq!$A$2:$A$40,freq!$B$2:$B$40,0),_xlfn.XLOOKUP(G1751,freq!$A$2:$A$40,freq!$B$2:$B$40,0),_xlfn.XLOOKUP(H1751,freq!$A$2:$A$40,freq!$B$2:$B$40,0),_xlfn.XLOOKUP(I1751,freq!$A$2:$A$40,freq!$B$2:$B$40,0),_xlfn.XLOOKUP(J1751,freq!$A$2:$A$40,freq!$B$2:$B$40,0),_xlfn.XLOOKUP(K1751,freq!$A$2:$A$40,freq!$B$2:$B$40,0),_xlfn.XLOOKUP(L1751,freq!$A$2:$A$40,freq!$B$2:$B$40,0),_xlfn.XLOOKUP(M1751,freq!$A$2:$A$40,freq!$B$2:$B$40,0),_xlfn.XLOOKUP(N1751,freq!$A$2:$A$40,freq!$B$2:$B$40,0),_xlfn.XLOOKUP(O1751,freq!$A$2:$A$40,freq!$B$2:$B$40,0),_xlfn.XLOOKUP(P1751,freq!$A$2:$A$40,freq!$B$2:$B$40,0),_xlfn.XLOOKUP(Q1751,freq!$A$2:$A$40,freq!$B$2:$B$40,0),_xlfn.XLOOKUP(R1751,freq!$A$2:$A$40,freq!$B$2:$B$40,0),_xlfn.XLOOKUP(S1751,freq!$A$2:$A$40,freq!$B$2:$B$40,0),_xlfn.XLOOKUP(T1751,freq!$A$2:$A$40,freq!$B$2:$B$40,0),_xlfn.XLOOKUP(U1751,freq!$A$2:$A$40,freq!$B$2:$B$40,0),_xlfn.XLOOKUP(V1751,freq!$A$2:$A$40,freq!$B$2:$B$40,0))</f>
        <v>37.420000000000009</v>
      </c>
    </row>
    <row r="1752" spans="1:23" x14ac:dyDescent="0.35">
      <c r="A1752" s="32" t="s">
        <v>1122</v>
      </c>
      <c r="B1752" s="32" t="s">
        <v>36</v>
      </c>
      <c r="C1752" s="32" t="s">
        <v>41</v>
      </c>
      <c r="D1752" s="32" t="s">
        <v>4</v>
      </c>
      <c r="E1752" s="32" t="s">
        <v>40</v>
      </c>
      <c r="F1752" s="32" t="s">
        <v>43</v>
      </c>
      <c r="G1752" s="32">
        <v>9</v>
      </c>
      <c r="H1752" s="32" t="s">
        <v>0</v>
      </c>
      <c r="I1752" s="32" t="s">
        <v>0</v>
      </c>
      <c r="J1752" s="32" t="s">
        <v>36</v>
      </c>
      <c r="K1752" s="32" t="s">
        <v>31</v>
      </c>
      <c r="L1752" s="32" t="s">
        <v>43</v>
      </c>
      <c r="M1752" s="32" t="s">
        <v>42</v>
      </c>
      <c r="N1752" s="32">
        <v>1</v>
      </c>
      <c r="O1752" s="32">
        <v>9</v>
      </c>
      <c r="P1752" s="32">
        <v>4</v>
      </c>
      <c r="Q1752" s="32">
        <v>5</v>
      </c>
      <c r="R1752" s="32" t="s">
        <v>58</v>
      </c>
      <c r="S1752" s="32" t="s">
        <v>45</v>
      </c>
      <c r="T1752" s="32" t="s">
        <v>30</v>
      </c>
      <c r="U1752" s="32" t="s">
        <v>42</v>
      </c>
      <c r="V1752" s="32" t="s">
        <v>31</v>
      </c>
      <c r="W1752" s="32">
        <f>SUM(_xlfn.XLOOKUP(B1752,freq!$A$2:$A$40,freq!$B$2:$B$40,0),_xlfn.XLOOKUP(C1752,freq!$A$2:$A$40,freq!$B$2:$B$40,0),_xlfn.XLOOKUP(D1752,freq!$A$2:$A$40,freq!$B$2:$B$40,0),_xlfn.XLOOKUP(E1752,freq!$A$2:$A$40,freq!$B$2:$B$40,0),_xlfn.XLOOKUP(F1752,freq!$A$2:$A$40,freq!$B$2:$B$40,0),_xlfn.XLOOKUP(G1752,freq!$A$2:$A$40,freq!$B$2:$B$40,0),_xlfn.XLOOKUP(H1752,freq!$A$2:$A$40,freq!$B$2:$B$40,0),_xlfn.XLOOKUP(I1752,freq!$A$2:$A$40,freq!$B$2:$B$40,0),_xlfn.XLOOKUP(J1752,freq!$A$2:$A$40,freq!$B$2:$B$40,0),_xlfn.XLOOKUP(K1752,freq!$A$2:$A$40,freq!$B$2:$B$40,0),_xlfn.XLOOKUP(L1752,freq!$A$2:$A$40,freq!$B$2:$B$40,0),_xlfn.XLOOKUP(M1752,freq!$A$2:$A$40,freq!$B$2:$B$40,0),_xlfn.XLOOKUP(N1752,freq!$A$2:$A$40,freq!$B$2:$B$40,0),_xlfn.XLOOKUP(O1752,freq!$A$2:$A$40,freq!$B$2:$B$40,0),_xlfn.XLOOKUP(P1752,freq!$A$2:$A$40,freq!$B$2:$B$40,0),_xlfn.XLOOKUP(Q1752,freq!$A$2:$A$40,freq!$B$2:$B$40,0),_xlfn.XLOOKUP(R1752,freq!$A$2:$A$40,freq!$B$2:$B$40,0),_xlfn.XLOOKUP(S1752,freq!$A$2:$A$40,freq!$B$2:$B$40,0),_xlfn.XLOOKUP(T1752,freq!$A$2:$A$40,freq!$B$2:$B$40,0),_xlfn.XLOOKUP(U1752,freq!$A$2:$A$40,freq!$B$2:$B$40,0),_xlfn.XLOOKUP(V1752,freq!$A$2:$A$40,freq!$B$2:$B$40,0))</f>
        <v>37.410000000000004</v>
      </c>
    </row>
    <row r="1753" spans="1:23" hidden="1" x14ac:dyDescent="0.35">
      <c r="A1753" s="32" t="s">
        <v>238</v>
      </c>
      <c r="B1753" s="32" t="s">
        <v>42</v>
      </c>
      <c r="C1753" s="32" t="s">
        <v>35</v>
      </c>
      <c r="D1753" s="32" t="s">
        <v>1</v>
      </c>
      <c r="E1753" s="32">
        <v>9</v>
      </c>
      <c r="F1753" s="32" t="s">
        <v>31</v>
      </c>
      <c r="G1753" s="32" t="s">
        <v>43</v>
      </c>
      <c r="H1753" s="32">
        <v>4</v>
      </c>
      <c r="I1753" s="32" t="s">
        <v>32</v>
      </c>
      <c r="J1753" s="32" t="s">
        <v>49</v>
      </c>
      <c r="K1753" s="32" t="s">
        <v>50</v>
      </c>
      <c r="L1753" s="32" t="s">
        <v>48</v>
      </c>
      <c r="M1753" s="32">
        <v>9</v>
      </c>
      <c r="N1753" s="32" t="s">
        <v>58</v>
      </c>
      <c r="O1753" s="32" t="s">
        <v>29</v>
      </c>
      <c r="P1753" s="32" t="s">
        <v>33</v>
      </c>
      <c r="Q1753" s="32" t="s">
        <v>34</v>
      </c>
      <c r="R1753" s="32">
        <v>3</v>
      </c>
      <c r="S1753" s="32">
        <v>5</v>
      </c>
      <c r="T1753" s="32">
        <v>4</v>
      </c>
      <c r="U1753" s="32">
        <v>0</v>
      </c>
      <c r="V1753" s="32" t="s">
        <v>50</v>
      </c>
      <c r="W1753" s="32">
        <f>SUM(_xlfn.XLOOKUP(B1753,freq!$A$2:$A$40,freq!$B$2:$B$40,0),_xlfn.XLOOKUP(C1753,freq!$A$2:$A$40,freq!$B$2:$B$40,0),_xlfn.XLOOKUP(D1753,freq!$A$2:$A$40,freq!$B$2:$B$40,0),_xlfn.XLOOKUP(E1753,freq!$A$2:$A$40,freq!$B$2:$B$40,0),_xlfn.XLOOKUP(F1753,freq!$A$2:$A$40,freq!$B$2:$B$40,0),_xlfn.XLOOKUP(G1753,freq!$A$2:$A$40,freq!$B$2:$B$40,0),_xlfn.XLOOKUP(H1753,freq!$A$2:$A$40,freq!$B$2:$B$40,0),_xlfn.XLOOKUP(I1753,freq!$A$2:$A$40,freq!$B$2:$B$40,0),_xlfn.XLOOKUP(J1753,freq!$A$2:$A$40,freq!$B$2:$B$40,0),_xlfn.XLOOKUP(K1753,freq!$A$2:$A$40,freq!$B$2:$B$40,0),_xlfn.XLOOKUP(L1753,freq!$A$2:$A$40,freq!$B$2:$B$40,0),_xlfn.XLOOKUP(M1753,freq!$A$2:$A$40,freq!$B$2:$B$40,0),_xlfn.XLOOKUP(N1753,freq!$A$2:$A$40,freq!$B$2:$B$40,0),_xlfn.XLOOKUP(O1753,freq!$A$2:$A$40,freq!$B$2:$B$40,0),_xlfn.XLOOKUP(P1753,freq!$A$2:$A$40,freq!$B$2:$B$40,0),_xlfn.XLOOKUP(Q1753,freq!$A$2:$A$40,freq!$B$2:$B$40,0),_xlfn.XLOOKUP(R1753,freq!$A$2:$A$40,freq!$B$2:$B$40,0),_xlfn.XLOOKUP(S1753,freq!$A$2:$A$40,freq!$B$2:$B$40,0),_xlfn.XLOOKUP(T1753,freq!$A$2:$A$40,freq!$B$2:$B$40,0),_xlfn.XLOOKUP(U1753,freq!$A$2:$A$40,freq!$B$2:$B$40,0),_xlfn.XLOOKUP(V1753,freq!$A$2:$A$40,freq!$B$2:$B$40,0))</f>
        <v>37.340000000000003</v>
      </c>
    </row>
    <row r="1754" spans="1:23" hidden="1" x14ac:dyDescent="0.35">
      <c r="A1754" s="32" t="s">
        <v>1672</v>
      </c>
      <c r="B1754" s="32" t="s">
        <v>43</v>
      </c>
      <c r="C1754" s="32">
        <v>4</v>
      </c>
      <c r="D1754" s="32">
        <v>0</v>
      </c>
      <c r="E1754" s="32">
        <v>5</v>
      </c>
      <c r="F1754" s="32" t="s">
        <v>38</v>
      </c>
      <c r="G1754" s="32" t="s">
        <v>29</v>
      </c>
      <c r="H1754" s="32">
        <v>1</v>
      </c>
      <c r="I1754" s="32" t="s">
        <v>28</v>
      </c>
      <c r="J1754" s="32" t="s">
        <v>50</v>
      </c>
      <c r="K1754" s="32" t="s">
        <v>4</v>
      </c>
      <c r="L1754" s="32" t="s">
        <v>4</v>
      </c>
      <c r="M1754" s="32">
        <v>8</v>
      </c>
      <c r="N1754" s="32">
        <v>0</v>
      </c>
      <c r="O1754" s="32" t="s">
        <v>56</v>
      </c>
      <c r="P1754" s="32" t="s">
        <v>46</v>
      </c>
      <c r="Q1754" s="32">
        <v>7</v>
      </c>
      <c r="R1754" s="32" t="s">
        <v>38</v>
      </c>
      <c r="S1754" s="32" t="s">
        <v>2</v>
      </c>
      <c r="T1754" s="32" t="s">
        <v>49</v>
      </c>
      <c r="U1754" s="32" t="s">
        <v>34</v>
      </c>
      <c r="V1754" s="32" t="s">
        <v>41</v>
      </c>
      <c r="W1754" s="32">
        <f>SUM(_xlfn.XLOOKUP(B1754,freq!$A$2:$A$40,freq!$B$2:$B$40,0),_xlfn.XLOOKUP(C1754,freq!$A$2:$A$40,freq!$B$2:$B$40,0),_xlfn.XLOOKUP(D1754,freq!$A$2:$A$40,freq!$B$2:$B$40,0),_xlfn.XLOOKUP(E1754,freq!$A$2:$A$40,freq!$B$2:$B$40,0),_xlfn.XLOOKUP(F1754,freq!$A$2:$A$40,freq!$B$2:$B$40,0),_xlfn.XLOOKUP(G1754,freq!$A$2:$A$40,freq!$B$2:$B$40,0),_xlfn.XLOOKUP(H1754,freq!$A$2:$A$40,freq!$B$2:$B$40,0),_xlfn.XLOOKUP(I1754,freq!$A$2:$A$40,freq!$B$2:$B$40,0),_xlfn.XLOOKUP(J1754,freq!$A$2:$A$40,freq!$B$2:$B$40,0),_xlfn.XLOOKUP(K1754,freq!$A$2:$A$40,freq!$B$2:$B$40,0),_xlfn.XLOOKUP(L1754,freq!$A$2:$A$40,freq!$B$2:$B$40,0),_xlfn.XLOOKUP(M1754,freq!$A$2:$A$40,freq!$B$2:$B$40,0),_xlfn.XLOOKUP(N1754,freq!$A$2:$A$40,freq!$B$2:$B$40,0),_xlfn.XLOOKUP(O1754,freq!$A$2:$A$40,freq!$B$2:$B$40,0),_xlfn.XLOOKUP(P1754,freq!$A$2:$A$40,freq!$B$2:$B$40,0),_xlfn.XLOOKUP(Q1754,freq!$A$2:$A$40,freq!$B$2:$B$40,0),_xlfn.XLOOKUP(R1754,freq!$A$2:$A$40,freq!$B$2:$B$40,0),_xlfn.XLOOKUP(S1754,freq!$A$2:$A$40,freq!$B$2:$B$40,0),_xlfn.XLOOKUP(T1754,freq!$A$2:$A$40,freq!$B$2:$B$40,0),_xlfn.XLOOKUP(U1754,freq!$A$2:$A$40,freq!$B$2:$B$40,0),_xlfn.XLOOKUP(V1754,freq!$A$2:$A$40,freq!$B$2:$B$40,0))</f>
        <v>37.33</v>
      </c>
    </row>
    <row r="1755" spans="1:23" hidden="1" x14ac:dyDescent="0.35">
      <c r="A1755" s="32" t="s">
        <v>934</v>
      </c>
      <c r="B1755" s="32" t="s">
        <v>30</v>
      </c>
      <c r="C1755" s="32" t="s">
        <v>50</v>
      </c>
      <c r="D1755" s="32">
        <v>7</v>
      </c>
      <c r="E1755" s="32" t="s">
        <v>46</v>
      </c>
      <c r="F1755" s="32" t="s">
        <v>58</v>
      </c>
      <c r="G1755" s="32" t="s">
        <v>30</v>
      </c>
      <c r="H1755" s="32" t="s">
        <v>34</v>
      </c>
      <c r="I1755" s="32">
        <v>3</v>
      </c>
      <c r="J1755" s="32" t="s">
        <v>28</v>
      </c>
      <c r="K1755" s="32">
        <v>2</v>
      </c>
      <c r="L1755" s="32" t="s">
        <v>45</v>
      </c>
      <c r="M1755" s="32" t="s">
        <v>42</v>
      </c>
      <c r="N1755" s="32" t="s">
        <v>28</v>
      </c>
      <c r="O1755" s="32" t="s">
        <v>49</v>
      </c>
      <c r="P1755" s="32" t="s">
        <v>50</v>
      </c>
      <c r="Q1755" s="32" t="s">
        <v>29</v>
      </c>
      <c r="R1755" s="32" t="s">
        <v>2</v>
      </c>
      <c r="S1755" s="32" t="s">
        <v>59</v>
      </c>
      <c r="T1755" s="32">
        <v>8</v>
      </c>
      <c r="U1755" s="32" t="s">
        <v>41</v>
      </c>
      <c r="V1755" s="32">
        <v>5</v>
      </c>
      <c r="W1755" s="32">
        <f>SUM(_xlfn.XLOOKUP(B1755,freq!$A$2:$A$40,freq!$B$2:$B$40,0),_xlfn.XLOOKUP(C1755,freq!$A$2:$A$40,freq!$B$2:$B$40,0),_xlfn.XLOOKUP(D1755,freq!$A$2:$A$40,freq!$B$2:$B$40,0),_xlfn.XLOOKUP(E1755,freq!$A$2:$A$40,freq!$B$2:$B$40,0),_xlfn.XLOOKUP(F1755,freq!$A$2:$A$40,freq!$B$2:$B$40,0),_xlfn.XLOOKUP(G1755,freq!$A$2:$A$40,freq!$B$2:$B$40,0),_xlfn.XLOOKUP(H1755,freq!$A$2:$A$40,freq!$B$2:$B$40,0),_xlfn.XLOOKUP(I1755,freq!$A$2:$A$40,freq!$B$2:$B$40,0),_xlfn.XLOOKUP(J1755,freq!$A$2:$A$40,freq!$B$2:$B$40,0),_xlfn.XLOOKUP(K1755,freq!$A$2:$A$40,freq!$B$2:$B$40,0),_xlfn.XLOOKUP(L1755,freq!$A$2:$A$40,freq!$B$2:$B$40,0),_xlfn.XLOOKUP(M1755,freq!$A$2:$A$40,freq!$B$2:$B$40,0),_xlfn.XLOOKUP(N1755,freq!$A$2:$A$40,freq!$B$2:$B$40,0),_xlfn.XLOOKUP(O1755,freq!$A$2:$A$40,freq!$B$2:$B$40,0),_xlfn.XLOOKUP(P1755,freq!$A$2:$A$40,freq!$B$2:$B$40,0),_xlfn.XLOOKUP(Q1755,freq!$A$2:$A$40,freq!$B$2:$B$40,0),_xlfn.XLOOKUP(R1755,freq!$A$2:$A$40,freq!$B$2:$B$40,0),_xlfn.XLOOKUP(S1755,freq!$A$2:$A$40,freq!$B$2:$B$40,0),_xlfn.XLOOKUP(T1755,freq!$A$2:$A$40,freq!$B$2:$B$40,0),_xlfn.XLOOKUP(U1755,freq!$A$2:$A$40,freq!$B$2:$B$40,0),_xlfn.XLOOKUP(V1755,freq!$A$2:$A$40,freq!$B$2:$B$40,0))</f>
        <v>37.31</v>
      </c>
    </row>
    <row r="1756" spans="1:23" hidden="1" x14ac:dyDescent="0.35">
      <c r="A1756" s="32" t="s">
        <v>984</v>
      </c>
      <c r="B1756" s="32" t="s">
        <v>43</v>
      </c>
      <c r="C1756" s="32" t="s">
        <v>43</v>
      </c>
      <c r="D1756" s="32" t="s">
        <v>43</v>
      </c>
      <c r="E1756" s="32" t="s">
        <v>37</v>
      </c>
      <c r="F1756" s="32" t="s">
        <v>0</v>
      </c>
      <c r="G1756" s="32" t="s">
        <v>42</v>
      </c>
      <c r="H1756" s="32" t="s">
        <v>53</v>
      </c>
      <c r="I1756" s="32" t="s">
        <v>31</v>
      </c>
      <c r="J1756" s="32" t="s">
        <v>4</v>
      </c>
      <c r="K1756" s="32" t="s">
        <v>41</v>
      </c>
      <c r="L1756" s="32" t="s">
        <v>37</v>
      </c>
      <c r="M1756" s="32" t="s">
        <v>53</v>
      </c>
      <c r="N1756" s="32">
        <v>2</v>
      </c>
      <c r="O1756" s="32" t="s">
        <v>28</v>
      </c>
      <c r="P1756" s="32" t="s">
        <v>44</v>
      </c>
      <c r="Q1756" s="32" t="s">
        <v>28</v>
      </c>
      <c r="R1756" s="32" t="s">
        <v>42</v>
      </c>
      <c r="S1756" s="32" t="s">
        <v>34</v>
      </c>
      <c r="T1756" s="32" t="s">
        <v>29</v>
      </c>
      <c r="U1756" s="32">
        <v>3</v>
      </c>
      <c r="V1756" s="32">
        <v>4</v>
      </c>
      <c r="W1756" s="32">
        <f>SUM(_xlfn.XLOOKUP(B1756,freq!$A$2:$A$40,freq!$B$2:$B$40,0),_xlfn.XLOOKUP(C1756,freq!$A$2:$A$40,freq!$B$2:$B$40,0),_xlfn.XLOOKUP(D1756,freq!$A$2:$A$40,freq!$B$2:$B$40,0),_xlfn.XLOOKUP(E1756,freq!$A$2:$A$40,freq!$B$2:$B$40,0),_xlfn.XLOOKUP(F1756,freq!$A$2:$A$40,freq!$B$2:$B$40,0),_xlfn.XLOOKUP(G1756,freq!$A$2:$A$40,freq!$B$2:$B$40,0),_xlfn.XLOOKUP(H1756,freq!$A$2:$A$40,freq!$B$2:$B$40,0),_xlfn.XLOOKUP(I1756,freq!$A$2:$A$40,freq!$B$2:$B$40,0),_xlfn.XLOOKUP(J1756,freq!$A$2:$A$40,freq!$B$2:$B$40,0),_xlfn.XLOOKUP(K1756,freq!$A$2:$A$40,freq!$B$2:$B$40,0),_xlfn.XLOOKUP(L1756,freq!$A$2:$A$40,freq!$B$2:$B$40,0),_xlfn.XLOOKUP(M1756,freq!$A$2:$A$40,freq!$B$2:$B$40,0),_xlfn.XLOOKUP(N1756,freq!$A$2:$A$40,freq!$B$2:$B$40,0),_xlfn.XLOOKUP(O1756,freq!$A$2:$A$40,freq!$B$2:$B$40,0),_xlfn.XLOOKUP(P1756,freq!$A$2:$A$40,freq!$B$2:$B$40,0),_xlfn.XLOOKUP(Q1756,freq!$A$2:$A$40,freq!$B$2:$B$40,0),_xlfn.XLOOKUP(R1756,freq!$A$2:$A$40,freq!$B$2:$B$40,0),_xlfn.XLOOKUP(S1756,freq!$A$2:$A$40,freq!$B$2:$B$40,0),_xlfn.XLOOKUP(T1756,freq!$A$2:$A$40,freq!$B$2:$B$40,0),_xlfn.XLOOKUP(U1756,freq!$A$2:$A$40,freq!$B$2:$B$40,0),_xlfn.XLOOKUP(V1756,freq!$A$2:$A$40,freq!$B$2:$B$40,0))</f>
        <v>37.29</v>
      </c>
    </row>
    <row r="1757" spans="1:23" hidden="1" x14ac:dyDescent="0.35">
      <c r="A1757" s="32" t="s">
        <v>2033</v>
      </c>
      <c r="B1757" s="32">
        <v>3</v>
      </c>
      <c r="C1757" s="32" t="s">
        <v>2</v>
      </c>
      <c r="D1757" s="32" t="s">
        <v>34</v>
      </c>
      <c r="E1757" s="32" t="s">
        <v>49</v>
      </c>
      <c r="F1757" s="32">
        <v>4</v>
      </c>
      <c r="G1757" s="32" t="s">
        <v>45</v>
      </c>
      <c r="H1757" s="32" t="s">
        <v>44</v>
      </c>
      <c r="I1757" s="32" t="s">
        <v>30</v>
      </c>
      <c r="J1757" s="32" t="s">
        <v>30</v>
      </c>
      <c r="K1757" s="32">
        <v>9</v>
      </c>
      <c r="L1757" s="32" t="s">
        <v>34</v>
      </c>
      <c r="M1757" s="32" t="s">
        <v>49</v>
      </c>
      <c r="N1757" s="32">
        <v>3</v>
      </c>
      <c r="O1757" s="32">
        <v>5</v>
      </c>
      <c r="P1757" s="32" t="s">
        <v>30</v>
      </c>
      <c r="Q1757" s="32" t="s">
        <v>48</v>
      </c>
      <c r="R1757" s="32" t="s">
        <v>38</v>
      </c>
      <c r="S1757" s="32" t="s">
        <v>58</v>
      </c>
      <c r="T1757" s="32" t="s">
        <v>58</v>
      </c>
      <c r="U1757" s="32" t="s">
        <v>40</v>
      </c>
      <c r="V1757" s="32">
        <v>5</v>
      </c>
      <c r="W1757" s="32">
        <f>SUM(_xlfn.XLOOKUP(B1757,freq!$A$2:$A$40,freq!$B$2:$B$40,0),_xlfn.XLOOKUP(C1757,freq!$A$2:$A$40,freq!$B$2:$B$40,0),_xlfn.XLOOKUP(D1757,freq!$A$2:$A$40,freq!$B$2:$B$40,0),_xlfn.XLOOKUP(E1757,freq!$A$2:$A$40,freq!$B$2:$B$40,0),_xlfn.XLOOKUP(F1757,freq!$A$2:$A$40,freq!$B$2:$B$40,0),_xlfn.XLOOKUP(G1757,freq!$A$2:$A$40,freq!$B$2:$B$40,0),_xlfn.XLOOKUP(H1757,freq!$A$2:$A$40,freq!$B$2:$B$40,0),_xlfn.XLOOKUP(I1757,freq!$A$2:$A$40,freq!$B$2:$B$40,0),_xlfn.XLOOKUP(J1757,freq!$A$2:$A$40,freq!$B$2:$B$40,0),_xlfn.XLOOKUP(K1757,freq!$A$2:$A$40,freq!$B$2:$B$40,0),_xlfn.XLOOKUP(L1757,freq!$A$2:$A$40,freq!$B$2:$B$40,0),_xlfn.XLOOKUP(M1757,freq!$A$2:$A$40,freq!$B$2:$B$40,0),_xlfn.XLOOKUP(N1757,freq!$A$2:$A$40,freq!$B$2:$B$40,0),_xlfn.XLOOKUP(O1757,freq!$A$2:$A$40,freq!$B$2:$B$40,0),_xlfn.XLOOKUP(P1757,freq!$A$2:$A$40,freq!$B$2:$B$40,0),_xlfn.XLOOKUP(Q1757,freq!$A$2:$A$40,freq!$B$2:$B$40,0),_xlfn.XLOOKUP(R1757,freq!$A$2:$A$40,freq!$B$2:$B$40,0),_xlfn.XLOOKUP(S1757,freq!$A$2:$A$40,freq!$B$2:$B$40,0),_xlfn.XLOOKUP(T1757,freq!$A$2:$A$40,freq!$B$2:$B$40,0),_xlfn.XLOOKUP(U1757,freq!$A$2:$A$40,freq!$B$2:$B$40,0),_xlfn.XLOOKUP(V1757,freq!$A$2:$A$40,freq!$B$2:$B$40,0))</f>
        <v>37.29</v>
      </c>
    </row>
    <row r="1758" spans="1:23" hidden="1" x14ac:dyDescent="0.35">
      <c r="A1758" s="32" t="s">
        <v>1998</v>
      </c>
      <c r="B1758" s="32" t="s">
        <v>49</v>
      </c>
      <c r="C1758" s="32">
        <v>8</v>
      </c>
      <c r="D1758" s="32">
        <v>1</v>
      </c>
      <c r="E1758" s="32" t="s">
        <v>4</v>
      </c>
      <c r="F1758" s="32" t="s">
        <v>42</v>
      </c>
      <c r="G1758" s="32" t="s">
        <v>48</v>
      </c>
      <c r="H1758" s="32" t="s">
        <v>43</v>
      </c>
      <c r="I1758" s="32">
        <v>8</v>
      </c>
      <c r="J1758" s="32">
        <v>0</v>
      </c>
      <c r="K1758" s="32" t="s">
        <v>43</v>
      </c>
      <c r="L1758" s="32" t="s">
        <v>59</v>
      </c>
      <c r="M1758" s="32" t="s">
        <v>32</v>
      </c>
      <c r="N1758" s="32" t="s">
        <v>32</v>
      </c>
      <c r="O1758" s="32" t="s">
        <v>34</v>
      </c>
      <c r="P1758" s="32" t="s">
        <v>41</v>
      </c>
      <c r="Q1758" s="32" t="s">
        <v>1</v>
      </c>
      <c r="R1758" s="32" t="s">
        <v>3</v>
      </c>
      <c r="S1758" s="32" t="s">
        <v>58</v>
      </c>
      <c r="T1758" s="32" t="s">
        <v>4</v>
      </c>
      <c r="U1758" s="32">
        <v>7</v>
      </c>
      <c r="V1758" s="32">
        <v>6</v>
      </c>
      <c r="W1758" s="32">
        <f>SUM(_xlfn.XLOOKUP(B1758,freq!$A$2:$A$40,freq!$B$2:$B$40,0),_xlfn.XLOOKUP(C1758,freq!$A$2:$A$40,freq!$B$2:$B$40,0),_xlfn.XLOOKUP(D1758,freq!$A$2:$A$40,freq!$B$2:$B$40,0),_xlfn.XLOOKUP(E1758,freq!$A$2:$A$40,freq!$B$2:$B$40,0),_xlfn.XLOOKUP(F1758,freq!$A$2:$A$40,freq!$B$2:$B$40,0),_xlfn.XLOOKUP(G1758,freq!$A$2:$A$40,freq!$B$2:$B$40,0),_xlfn.XLOOKUP(H1758,freq!$A$2:$A$40,freq!$B$2:$B$40,0),_xlfn.XLOOKUP(I1758,freq!$A$2:$A$40,freq!$B$2:$B$40,0),_xlfn.XLOOKUP(J1758,freq!$A$2:$A$40,freq!$B$2:$B$40,0),_xlfn.XLOOKUP(K1758,freq!$A$2:$A$40,freq!$B$2:$B$40,0),_xlfn.XLOOKUP(L1758,freq!$A$2:$A$40,freq!$B$2:$B$40,0),_xlfn.XLOOKUP(M1758,freq!$A$2:$A$40,freq!$B$2:$B$40,0),_xlfn.XLOOKUP(N1758,freq!$A$2:$A$40,freq!$B$2:$B$40,0),_xlfn.XLOOKUP(O1758,freq!$A$2:$A$40,freq!$B$2:$B$40,0),_xlfn.XLOOKUP(P1758,freq!$A$2:$A$40,freq!$B$2:$B$40,0),_xlfn.XLOOKUP(Q1758,freq!$A$2:$A$40,freq!$B$2:$B$40,0),_xlfn.XLOOKUP(R1758,freq!$A$2:$A$40,freq!$B$2:$B$40,0),_xlfn.XLOOKUP(S1758,freq!$A$2:$A$40,freq!$B$2:$B$40,0),_xlfn.XLOOKUP(T1758,freq!$A$2:$A$40,freq!$B$2:$B$40,0),_xlfn.XLOOKUP(U1758,freq!$A$2:$A$40,freq!$B$2:$B$40,0),_xlfn.XLOOKUP(V1758,freq!$A$2:$A$40,freq!$B$2:$B$40,0))</f>
        <v>37.279999999999994</v>
      </c>
    </row>
    <row r="1759" spans="1:23" hidden="1" x14ac:dyDescent="0.35">
      <c r="A1759" s="32" t="s">
        <v>1990</v>
      </c>
      <c r="B1759" s="32">
        <v>2</v>
      </c>
      <c r="C1759" s="32" t="s">
        <v>32</v>
      </c>
      <c r="D1759" s="32">
        <v>4</v>
      </c>
      <c r="E1759" s="32">
        <v>7</v>
      </c>
      <c r="F1759" s="32" t="s">
        <v>50</v>
      </c>
      <c r="G1759" s="32" t="s">
        <v>43</v>
      </c>
      <c r="H1759" s="32" t="s">
        <v>50</v>
      </c>
      <c r="I1759" s="32" t="s">
        <v>46</v>
      </c>
      <c r="J1759" s="32" t="s">
        <v>43</v>
      </c>
      <c r="K1759" s="32">
        <v>1</v>
      </c>
      <c r="L1759" s="32" t="s">
        <v>29</v>
      </c>
      <c r="M1759" s="32">
        <v>6</v>
      </c>
      <c r="N1759" s="32">
        <v>3</v>
      </c>
      <c r="O1759" s="32">
        <v>6</v>
      </c>
      <c r="P1759" s="32">
        <v>1</v>
      </c>
      <c r="Q1759" s="32" t="s">
        <v>4</v>
      </c>
      <c r="R1759" s="32" t="s">
        <v>41</v>
      </c>
      <c r="S1759" s="32" t="s">
        <v>37</v>
      </c>
      <c r="T1759" s="32" t="s">
        <v>37</v>
      </c>
      <c r="U1759" s="32" t="s">
        <v>2</v>
      </c>
      <c r="V1759" s="32">
        <v>3</v>
      </c>
      <c r="W1759" s="32">
        <f>SUM(_xlfn.XLOOKUP(B1759,freq!$A$2:$A$40,freq!$B$2:$B$40,0),_xlfn.XLOOKUP(C1759,freq!$A$2:$A$40,freq!$B$2:$B$40,0),_xlfn.XLOOKUP(D1759,freq!$A$2:$A$40,freq!$B$2:$B$40,0),_xlfn.XLOOKUP(E1759,freq!$A$2:$A$40,freq!$B$2:$B$40,0),_xlfn.XLOOKUP(F1759,freq!$A$2:$A$40,freq!$B$2:$B$40,0),_xlfn.XLOOKUP(G1759,freq!$A$2:$A$40,freq!$B$2:$B$40,0),_xlfn.XLOOKUP(H1759,freq!$A$2:$A$40,freq!$B$2:$B$40,0),_xlfn.XLOOKUP(I1759,freq!$A$2:$A$40,freq!$B$2:$B$40,0),_xlfn.XLOOKUP(J1759,freq!$A$2:$A$40,freq!$B$2:$B$40,0),_xlfn.XLOOKUP(K1759,freq!$A$2:$A$40,freq!$B$2:$B$40,0),_xlfn.XLOOKUP(L1759,freq!$A$2:$A$40,freq!$B$2:$B$40,0),_xlfn.XLOOKUP(M1759,freq!$A$2:$A$40,freq!$B$2:$B$40,0),_xlfn.XLOOKUP(N1759,freq!$A$2:$A$40,freq!$B$2:$B$40,0),_xlfn.XLOOKUP(O1759,freq!$A$2:$A$40,freq!$B$2:$B$40,0),_xlfn.XLOOKUP(P1759,freq!$A$2:$A$40,freq!$B$2:$B$40,0),_xlfn.XLOOKUP(Q1759,freq!$A$2:$A$40,freq!$B$2:$B$40,0),_xlfn.XLOOKUP(R1759,freq!$A$2:$A$40,freq!$B$2:$B$40,0),_xlfn.XLOOKUP(S1759,freq!$A$2:$A$40,freq!$B$2:$B$40,0),_xlfn.XLOOKUP(T1759,freq!$A$2:$A$40,freq!$B$2:$B$40,0),_xlfn.XLOOKUP(U1759,freq!$A$2:$A$40,freq!$B$2:$B$40,0),_xlfn.XLOOKUP(V1759,freq!$A$2:$A$40,freq!$B$2:$B$40,0))</f>
        <v>37.269999999999996</v>
      </c>
    </row>
    <row r="1760" spans="1:23" hidden="1" x14ac:dyDescent="0.35">
      <c r="A1760" s="32" t="s">
        <v>1192</v>
      </c>
      <c r="B1760" s="32">
        <v>8</v>
      </c>
      <c r="C1760" s="32" t="s">
        <v>38</v>
      </c>
      <c r="D1760" s="32">
        <v>0</v>
      </c>
      <c r="E1760" s="32" t="s">
        <v>40</v>
      </c>
      <c r="F1760" s="32" t="s">
        <v>53</v>
      </c>
      <c r="G1760" s="32" t="s">
        <v>29</v>
      </c>
      <c r="H1760" s="32" t="s">
        <v>49</v>
      </c>
      <c r="I1760" s="32" t="s">
        <v>53</v>
      </c>
      <c r="J1760" s="32" t="s">
        <v>40</v>
      </c>
      <c r="K1760" s="32" t="s">
        <v>34</v>
      </c>
      <c r="L1760" s="32" t="s">
        <v>37</v>
      </c>
      <c r="M1760" s="32" t="s">
        <v>42</v>
      </c>
      <c r="N1760" s="32" t="s">
        <v>35</v>
      </c>
      <c r="O1760" s="32">
        <v>3</v>
      </c>
      <c r="P1760" s="32" t="s">
        <v>32</v>
      </c>
      <c r="Q1760" s="32" t="s">
        <v>58</v>
      </c>
      <c r="R1760" s="32" t="s">
        <v>41</v>
      </c>
      <c r="S1760" s="32" t="s">
        <v>44</v>
      </c>
      <c r="T1760" s="32">
        <v>6</v>
      </c>
      <c r="U1760" s="32">
        <v>5</v>
      </c>
      <c r="V1760" s="32" t="s">
        <v>37</v>
      </c>
      <c r="W1760" s="32">
        <f>SUM(_xlfn.XLOOKUP(B1760,freq!$A$2:$A$40,freq!$B$2:$B$40,0),_xlfn.XLOOKUP(C1760,freq!$A$2:$A$40,freq!$B$2:$B$40,0),_xlfn.XLOOKUP(D1760,freq!$A$2:$A$40,freq!$B$2:$B$40,0),_xlfn.XLOOKUP(E1760,freq!$A$2:$A$40,freq!$B$2:$B$40,0),_xlfn.XLOOKUP(F1760,freq!$A$2:$A$40,freq!$B$2:$B$40,0),_xlfn.XLOOKUP(G1760,freq!$A$2:$A$40,freq!$B$2:$B$40,0),_xlfn.XLOOKUP(H1760,freq!$A$2:$A$40,freq!$B$2:$B$40,0),_xlfn.XLOOKUP(I1760,freq!$A$2:$A$40,freq!$B$2:$B$40,0),_xlfn.XLOOKUP(J1760,freq!$A$2:$A$40,freq!$B$2:$B$40,0),_xlfn.XLOOKUP(K1760,freq!$A$2:$A$40,freq!$B$2:$B$40,0),_xlfn.XLOOKUP(L1760,freq!$A$2:$A$40,freq!$B$2:$B$40,0),_xlfn.XLOOKUP(M1760,freq!$A$2:$A$40,freq!$B$2:$B$40,0),_xlfn.XLOOKUP(N1760,freq!$A$2:$A$40,freq!$B$2:$B$40,0),_xlfn.XLOOKUP(O1760,freq!$A$2:$A$40,freq!$B$2:$B$40,0),_xlfn.XLOOKUP(P1760,freq!$A$2:$A$40,freq!$B$2:$B$40,0),_xlfn.XLOOKUP(Q1760,freq!$A$2:$A$40,freq!$B$2:$B$40,0),_xlfn.XLOOKUP(R1760,freq!$A$2:$A$40,freq!$B$2:$B$40,0),_xlfn.XLOOKUP(S1760,freq!$A$2:$A$40,freq!$B$2:$B$40,0),_xlfn.XLOOKUP(T1760,freq!$A$2:$A$40,freq!$B$2:$B$40,0),_xlfn.XLOOKUP(U1760,freq!$A$2:$A$40,freq!$B$2:$B$40,0),_xlfn.XLOOKUP(V1760,freq!$A$2:$A$40,freq!$B$2:$B$40,0))</f>
        <v>37.26</v>
      </c>
    </row>
    <row r="1761" spans="1:23" hidden="1" x14ac:dyDescent="0.35">
      <c r="A1761" s="32" t="s">
        <v>847</v>
      </c>
      <c r="B1761" s="32">
        <v>4</v>
      </c>
      <c r="C1761" s="32" t="s">
        <v>34</v>
      </c>
      <c r="D1761" s="32" t="s">
        <v>30</v>
      </c>
      <c r="E1761" s="32" t="s">
        <v>28</v>
      </c>
      <c r="F1761" s="32">
        <v>2</v>
      </c>
      <c r="G1761" s="32" t="s">
        <v>46</v>
      </c>
      <c r="H1761" s="32" t="s">
        <v>28</v>
      </c>
      <c r="I1761" s="32" t="s">
        <v>35</v>
      </c>
      <c r="J1761" s="32" t="s">
        <v>34</v>
      </c>
      <c r="K1761" s="32" t="s">
        <v>29</v>
      </c>
      <c r="L1761" s="32" t="s">
        <v>0</v>
      </c>
      <c r="M1761" s="32" t="s">
        <v>31</v>
      </c>
      <c r="N1761" s="32">
        <v>8</v>
      </c>
      <c r="O1761" s="32" t="s">
        <v>32</v>
      </c>
      <c r="P1761" s="32">
        <v>0</v>
      </c>
      <c r="Q1761" s="32" t="s">
        <v>28</v>
      </c>
      <c r="R1761" s="32">
        <v>8</v>
      </c>
      <c r="S1761" s="32" t="s">
        <v>36</v>
      </c>
      <c r="T1761" s="32">
        <v>0</v>
      </c>
      <c r="U1761" s="32" t="s">
        <v>50</v>
      </c>
      <c r="V1761" s="32" t="s">
        <v>29</v>
      </c>
      <c r="W1761" s="32">
        <f>SUM(_xlfn.XLOOKUP(B1761,freq!$A$2:$A$40,freq!$B$2:$B$40,0),_xlfn.XLOOKUP(C1761,freq!$A$2:$A$40,freq!$B$2:$B$40,0),_xlfn.XLOOKUP(D1761,freq!$A$2:$A$40,freq!$B$2:$B$40,0),_xlfn.XLOOKUP(E1761,freq!$A$2:$A$40,freq!$B$2:$B$40,0),_xlfn.XLOOKUP(F1761,freq!$A$2:$A$40,freq!$B$2:$B$40,0),_xlfn.XLOOKUP(G1761,freq!$A$2:$A$40,freq!$B$2:$B$40,0),_xlfn.XLOOKUP(H1761,freq!$A$2:$A$40,freq!$B$2:$B$40,0),_xlfn.XLOOKUP(I1761,freq!$A$2:$A$40,freq!$B$2:$B$40,0),_xlfn.XLOOKUP(J1761,freq!$A$2:$A$40,freq!$B$2:$B$40,0),_xlfn.XLOOKUP(K1761,freq!$A$2:$A$40,freq!$B$2:$B$40,0),_xlfn.XLOOKUP(L1761,freq!$A$2:$A$40,freq!$B$2:$B$40,0),_xlfn.XLOOKUP(M1761,freq!$A$2:$A$40,freq!$B$2:$B$40,0),_xlfn.XLOOKUP(N1761,freq!$A$2:$A$40,freq!$B$2:$B$40,0),_xlfn.XLOOKUP(O1761,freq!$A$2:$A$40,freq!$B$2:$B$40,0),_xlfn.XLOOKUP(P1761,freq!$A$2:$A$40,freq!$B$2:$B$40,0),_xlfn.XLOOKUP(Q1761,freq!$A$2:$A$40,freq!$B$2:$B$40,0),_xlfn.XLOOKUP(R1761,freq!$A$2:$A$40,freq!$B$2:$B$40,0),_xlfn.XLOOKUP(S1761,freq!$A$2:$A$40,freq!$B$2:$B$40,0),_xlfn.XLOOKUP(T1761,freq!$A$2:$A$40,freq!$B$2:$B$40,0),_xlfn.XLOOKUP(U1761,freq!$A$2:$A$40,freq!$B$2:$B$40,0),_xlfn.XLOOKUP(V1761,freq!$A$2:$A$40,freq!$B$2:$B$40,0))</f>
        <v>37.25</v>
      </c>
    </row>
    <row r="1762" spans="1:23" hidden="1" x14ac:dyDescent="0.35">
      <c r="A1762" s="32" t="s">
        <v>1184</v>
      </c>
      <c r="B1762" s="32" t="s">
        <v>59</v>
      </c>
      <c r="C1762" s="32" t="s">
        <v>4</v>
      </c>
      <c r="D1762" s="32">
        <v>8</v>
      </c>
      <c r="E1762" s="32">
        <v>6</v>
      </c>
      <c r="F1762" s="32" t="s">
        <v>1</v>
      </c>
      <c r="G1762" s="32" t="s">
        <v>44</v>
      </c>
      <c r="H1762" s="32" t="s">
        <v>38</v>
      </c>
      <c r="I1762" s="32" t="s">
        <v>36</v>
      </c>
      <c r="J1762" s="32" t="s">
        <v>0</v>
      </c>
      <c r="K1762" s="32" t="s">
        <v>56</v>
      </c>
      <c r="L1762" s="32">
        <v>2</v>
      </c>
      <c r="M1762" s="32">
        <v>9</v>
      </c>
      <c r="N1762" s="32">
        <v>7</v>
      </c>
      <c r="O1762" s="32" t="s">
        <v>28</v>
      </c>
      <c r="P1762" s="32" t="s">
        <v>53</v>
      </c>
      <c r="Q1762" s="32" t="s">
        <v>48</v>
      </c>
      <c r="R1762" s="32" t="s">
        <v>53</v>
      </c>
      <c r="S1762" s="32">
        <v>5</v>
      </c>
      <c r="T1762" s="32" t="s">
        <v>28</v>
      </c>
      <c r="U1762" s="32">
        <v>6</v>
      </c>
      <c r="V1762" s="32" t="s">
        <v>40</v>
      </c>
      <c r="W1762" s="32">
        <f>SUM(_xlfn.XLOOKUP(B1762,freq!$A$2:$A$40,freq!$B$2:$B$40,0),_xlfn.XLOOKUP(C1762,freq!$A$2:$A$40,freq!$B$2:$B$40,0),_xlfn.XLOOKUP(D1762,freq!$A$2:$A$40,freq!$B$2:$B$40,0),_xlfn.XLOOKUP(E1762,freq!$A$2:$A$40,freq!$B$2:$B$40,0),_xlfn.XLOOKUP(F1762,freq!$A$2:$A$40,freq!$B$2:$B$40,0),_xlfn.XLOOKUP(G1762,freq!$A$2:$A$40,freq!$B$2:$B$40,0),_xlfn.XLOOKUP(H1762,freq!$A$2:$A$40,freq!$B$2:$B$40,0),_xlfn.XLOOKUP(I1762,freq!$A$2:$A$40,freq!$B$2:$B$40,0),_xlfn.XLOOKUP(J1762,freq!$A$2:$A$40,freq!$B$2:$B$40,0),_xlfn.XLOOKUP(K1762,freq!$A$2:$A$40,freq!$B$2:$B$40,0),_xlfn.XLOOKUP(L1762,freq!$A$2:$A$40,freq!$B$2:$B$40,0),_xlfn.XLOOKUP(M1762,freq!$A$2:$A$40,freq!$B$2:$B$40,0),_xlfn.XLOOKUP(N1762,freq!$A$2:$A$40,freq!$B$2:$B$40,0),_xlfn.XLOOKUP(O1762,freq!$A$2:$A$40,freq!$B$2:$B$40,0),_xlfn.XLOOKUP(P1762,freq!$A$2:$A$40,freq!$B$2:$B$40,0),_xlfn.XLOOKUP(Q1762,freq!$A$2:$A$40,freq!$B$2:$B$40,0),_xlfn.XLOOKUP(R1762,freq!$A$2:$A$40,freq!$B$2:$B$40,0),_xlfn.XLOOKUP(S1762,freq!$A$2:$A$40,freq!$B$2:$B$40,0),_xlfn.XLOOKUP(T1762,freq!$A$2:$A$40,freq!$B$2:$B$40,0),_xlfn.XLOOKUP(U1762,freq!$A$2:$A$40,freq!$B$2:$B$40,0),_xlfn.XLOOKUP(V1762,freq!$A$2:$A$40,freq!$B$2:$B$40,0))</f>
        <v>37.190000000000005</v>
      </c>
    </row>
    <row r="1763" spans="1:23" hidden="1" x14ac:dyDescent="0.35">
      <c r="A1763" s="32" t="s">
        <v>1632</v>
      </c>
      <c r="B1763" s="32" t="s">
        <v>3</v>
      </c>
      <c r="C1763" s="32">
        <v>1</v>
      </c>
      <c r="D1763" s="32" t="s">
        <v>59</v>
      </c>
      <c r="E1763" s="32" t="s">
        <v>3</v>
      </c>
      <c r="F1763" s="32" t="s">
        <v>1</v>
      </c>
      <c r="G1763" s="32" t="s">
        <v>42</v>
      </c>
      <c r="H1763" s="32" t="s">
        <v>33</v>
      </c>
      <c r="I1763" s="32" t="s">
        <v>4</v>
      </c>
      <c r="J1763" s="32" t="s">
        <v>38</v>
      </c>
      <c r="K1763" s="32" t="s">
        <v>50</v>
      </c>
      <c r="L1763" s="32" t="s">
        <v>40</v>
      </c>
      <c r="M1763" s="32" t="s">
        <v>33</v>
      </c>
      <c r="N1763" s="32" t="s">
        <v>33</v>
      </c>
      <c r="O1763" s="32" t="s">
        <v>43</v>
      </c>
      <c r="P1763" s="32" t="s">
        <v>32</v>
      </c>
      <c r="Q1763" s="32">
        <v>2</v>
      </c>
      <c r="R1763" s="32" t="s">
        <v>34</v>
      </c>
      <c r="S1763" s="32" t="s">
        <v>50</v>
      </c>
      <c r="T1763" s="32">
        <v>0</v>
      </c>
      <c r="U1763" s="32" t="s">
        <v>34</v>
      </c>
      <c r="V1763" s="32" t="s">
        <v>40</v>
      </c>
      <c r="W1763" s="32">
        <f>SUM(_xlfn.XLOOKUP(B1763,freq!$A$2:$A$40,freq!$B$2:$B$40,0),_xlfn.XLOOKUP(C1763,freq!$A$2:$A$40,freq!$B$2:$B$40,0),_xlfn.XLOOKUP(D1763,freq!$A$2:$A$40,freq!$B$2:$B$40,0),_xlfn.XLOOKUP(E1763,freq!$A$2:$A$40,freq!$B$2:$B$40,0),_xlfn.XLOOKUP(F1763,freq!$A$2:$A$40,freq!$B$2:$B$40,0),_xlfn.XLOOKUP(G1763,freq!$A$2:$A$40,freq!$B$2:$B$40,0),_xlfn.XLOOKUP(H1763,freq!$A$2:$A$40,freq!$B$2:$B$40,0),_xlfn.XLOOKUP(I1763,freq!$A$2:$A$40,freq!$B$2:$B$40,0),_xlfn.XLOOKUP(J1763,freq!$A$2:$A$40,freq!$B$2:$B$40,0),_xlfn.XLOOKUP(K1763,freq!$A$2:$A$40,freq!$B$2:$B$40,0),_xlfn.XLOOKUP(L1763,freq!$A$2:$A$40,freq!$B$2:$B$40,0),_xlfn.XLOOKUP(M1763,freq!$A$2:$A$40,freq!$B$2:$B$40,0),_xlfn.XLOOKUP(N1763,freq!$A$2:$A$40,freq!$B$2:$B$40,0),_xlfn.XLOOKUP(O1763,freq!$A$2:$A$40,freq!$B$2:$B$40,0),_xlfn.XLOOKUP(P1763,freq!$A$2:$A$40,freq!$B$2:$B$40,0),_xlfn.XLOOKUP(Q1763,freq!$A$2:$A$40,freq!$B$2:$B$40,0),_xlfn.XLOOKUP(R1763,freq!$A$2:$A$40,freq!$B$2:$B$40,0),_xlfn.XLOOKUP(S1763,freq!$A$2:$A$40,freq!$B$2:$B$40,0),_xlfn.XLOOKUP(T1763,freq!$A$2:$A$40,freq!$B$2:$B$40,0),_xlfn.XLOOKUP(U1763,freq!$A$2:$A$40,freq!$B$2:$B$40,0),_xlfn.XLOOKUP(V1763,freq!$A$2:$A$40,freq!$B$2:$B$40,0))</f>
        <v>37.159999999999997</v>
      </c>
    </row>
    <row r="1764" spans="1:23" hidden="1" x14ac:dyDescent="0.35">
      <c r="A1764" s="32" t="s">
        <v>1786</v>
      </c>
      <c r="B1764" s="32" t="s">
        <v>44</v>
      </c>
      <c r="C1764" s="32">
        <v>4</v>
      </c>
      <c r="D1764" s="32">
        <v>1</v>
      </c>
      <c r="E1764" s="32">
        <v>8</v>
      </c>
      <c r="F1764" s="32">
        <v>6</v>
      </c>
      <c r="G1764" s="32" t="s">
        <v>3</v>
      </c>
      <c r="H1764" s="32">
        <v>2</v>
      </c>
      <c r="I1764" s="32" t="s">
        <v>40</v>
      </c>
      <c r="J1764" s="32">
        <v>6</v>
      </c>
      <c r="K1764" s="32">
        <v>1</v>
      </c>
      <c r="L1764" s="32" t="s">
        <v>4</v>
      </c>
      <c r="M1764" s="32" t="s">
        <v>46</v>
      </c>
      <c r="N1764" s="32">
        <v>6</v>
      </c>
      <c r="O1764" s="32" t="s">
        <v>45</v>
      </c>
      <c r="P1764" s="32">
        <v>7</v>
      </c>
      <c r="Q1764" s="32" t="s">
        <v>33</v>
      </c>
      <c r="R1764" s="32">
        <v>5</v>
      </c>
      <c r="S1764" s="32" t="s">
        <v>59</v>
      </c>
      <c r="T1764" s="32">
        <v>5</v>
      </c>
      <c r="U1764" s="32" t="s">
        <v>59</v>
      </c>
      <c r="V1764" s="32" t="s">
        <v>41</v>
      </c>
      <c r="W1764" s="32">
        <f>SUM(_xlfn.XLOOKUP(B1764,freq!$A$2:$A$40,freq!$B$2:$B$40,0),_xlfn.XLOOKUP(C1764,freq!$A$2:$A$40,freq!$B$2:$B$40,0),_xlfn.XLOOKUP(D1764,freq!$A$2:$A$40,freq!$B$2:$B$40,0),_xlfn.XLOOKUP(E1764,freq!$A$2:$A$40,freq!$B$2:$B$40,0),_xlfn.XLOOKUP(F1764,freq!$A$2:$A$40,freq!$B$2:$B$40,0),_xlfn.XLOOKUP(G1764,freq!$A$2:$A$40,freq!$B$2:$B$40,0),_xlfn.XLOOKUP(H1764,freq!$A$2:$A$40,freq!$B$2:$B$40,0),_xlfn.XLOOKUP(I1764,freq!$A$2:$A$40,freq!$B$2:$B$40,0),_xlfn.XLOOKUP(J1764,freq!$A$2:$A$40,freq!$B$2:$B$40,0),_xlfn.XLOOKUP(K1764,freq!$A$2:$A$40,freq!$B$2:$B$40,0),_xlfn.XLOOKUP(L1764,freq!$A$2:$A$40,freq!$B$2:$B$40,0),_xlfn.XLOOKUP(M1764,freq!$A$2:$A$40,freq!$B$2:$B$40,0),_xlfn.XLOOKUP(N1764,freq!$A$2:$A$40,freq!$B$2:$B$40,0),_xlfn.XLOOKUP(O1764,freq!$A$2:$A$40,freq!$B$2:$B$40,0),_xlfn.XLOOKUP(P1764,freq!$A$2:$A$40,freq!$B$2:$B$40,0),_xlfn.XLOOKUP(Q1764,freq!$A$2:$A$40,freq!$B$2:$B$40,0),_xlfn.XLOOKUP(R1764,freq!$A$2:$A$40,freq!$B$2:$B$40,0),_xlfn.XLOOKUP(S1764,freq!$A$2:$A$40,freq!$B$2:$B$40,0),_xlfn.XLOOKUP(T1764,freq!$A$2:$A$40,freq!$B$2:$B$40,0),_xlfn.XLOOKUP(U1764,freq!$A$2:$A$40,freq!$B$2:$B$40,0),_xlfn.XLOOKUP(V1764,freq!$A$2:$A$40,freq!$B$2:$B$40,0))</f>
        <v>37.159999999999997</v>
      </c>
    </row>
    <row r="1765" spans="1:23" hidden="1" x14ac:dyDescent="0.35">
      <c r="A1765" s="32" t="s">
        <v>1288</v>
      </c>
      <c r="B1765" s="32" t="s">
        <v>0</v>
      </c>
      <c r="C1765" s="32">
        <v>6</v>
      </c>
      <c r="D1765" s="32" t="s">
        <v>43</v>
      </c>
      <c r="E1765" s="32" t="s">
        <v>43</v>
      </c>
      <c r="F1765" s="32" t="s">
        <v>34</v>
      </c>
      <c r="G1765" s="32" t="s">
        <v>35</v>
      </c>
      <c r="H1765" s="32" t="s">
        <v>32</v>
      </c>
      <c r="I1765" s="32">
        <v>7</v>
      </c>
      <c r="J1765" s="32" t="s">
        <v>48</v>
      </c>
      <c r="K1765" s="32" t="s">
        <v>49</v>
      </c>
      <c r="L1765" s="32" t="s">
        <v>59</v>
      </c>
      <c r="M1765" s="32" t="s">
        <v>42</v>
      </c>
      <c r="N1765" s="32">
        <v>4</v>
      </c>
      <c r="O1765" s="32">
        <v>5</v>
      </c>
      <c r="P1765" s="32" t="s">
        <v>59</v>
      </c>
      <c r="Q1765" s="32" t="s">
        <v>50</v>
      </c>
      <c r="R1765" s="32" t="s">
        <v>33</v>
      </c>
      <c r="S1765" s="32" t="s">
        <v>29</v>
      </c>
      <c r="T1765" s="32">
        <v>6</v>
      </c>
      <c r="U1765" s="32" t="s">
        <v>1</v>
      </c>
      <c r="V1765" s="32" t="s">
        <v>36</v>
      </c>
      <c r="W1765" s="32">
        <f>SUM(_xlfn.XLOOKUP(B1765,freq!$A$2:$A$40,freq!$B$2:$B$40,0),_xlfn.XLOOKUP(C1765,freq!$A$2:$A$40,freq!$B$2:$B$40,0),_xlfn.XLOOKUP(D1765,freq!$A$2:$A$40,freq!$B$2:$B$40,0),_xlfn.XLOOKUP(E1765,freq!$A$2:$A$40,freq!$B$2:$B$40,0),_xlfn.XLOOKUP(F1765,freq!$A$2:$A$40,freq!$B$2:$B$40,0),_xlfn.XLOOKUP(G1765,freq!$A$2:$A$40,freq!$B$2:$B$40,0),_xlfn.XLOOKUP(H1765,freq!$A$2:$A$40,freq!$B$2:$B$40,0),_xlfn.XLOOKUP(I1765,freq!$A$2:$A$40,freq!$B$2:$B$40,0),_xlfn.XLOOKUP(J1765,freq!$A$2:$A$40,freq!$B$2:$B$40,0),_xlfn.XLOOKUP(K1765,freq!$A$2:$A$40,freq!$B$2:$B$40,0),_xlfn.XLOOKUP(L1765,freq!$A$2:$A$40,freq!$B$2:$B$40,0),_xlfn.XLOOKUP(M1765,freq!$A$2:$A$40,freq!$B$2:$B$40,0),_xlfn.XLOOKUP(N1765,freq!$A$2:$A$40,freq!$B$2:$B$40,0),_xlfn.XLOOKUP(O1765,freq!$A$2:$A$40,freq!$B$2:$B$40,0),_xlfn.XLOOKUP(P1765,freq!$A$2:$A$40,freq!$B$2:$B$40,0),_xlfn.XLOOKUP(Q1765,freq!$A$2:$A$40,freq!$B$2:$B$40,0),_xlfn.XLOOKUP(R1765,freq!$A$2:$A$40,freq!$B$2:$B$40,0),_xlfn.XLOOKUP(S1765,freq!$A$2:$A$40,freq!$B$2:$B$40,0),_xlfn.XLOOKUP(T1765,freq!$A$2:$A$40,freq!$B$2:$B$40,0),_xlfn.XLOOKUP(U1765,freq!$A$2:$A$40,freq!$B$2:$B$40,0),_xlfn.XLOOKUP(V1765,freq!$A$2:$A$40,freq!$B$2:$B$40,0))</f>
        <v>37.1</v>
      </c>
    </row>
    <row r="1766" spans="1:23" hidden="1" x14ac:dyDescent="0.35">
      <c r="A1766" s="32" t="s">
        <v>1511</v>
      </c>
      <c r="B1766" s="32" t="s">
        <v>59</v>
      </c>
      <c r="C1766" s="32">
        <v>8</v>
      </c>
      <c r="D1766" s="32" t="s">
        <v>33</v>
      </c>
      <c r="E1766" s="32" t="s">
        <v>53</v>
      </c>
      <c r="F1766" s="32" t="s">
        <v>42</v>
      </c>
      <c r="G1766" s="32">
        <v>6</v>
      </c>
      <c r="H1766" s="32" t="s">
        <v>44</v>
      </c>
      <c r="I1766" s="32" t="s">
        <v>42</v>
      </c>
      <c r="J1766" s="32" t="s">
        <v>28</v>
      </c>
      <c r="K1766" s="32" t="s">
        <v>50</v>
      </c>
      <c r="L1766" s="32" t="s">
        <v>48</v>
      </c>
      <c r="M1766" s="32">
        <v>8</v>
      </c>
      <c r="N1766" s="32" t="s">
        <v>48</v>
      </c>
      <c r="O1766" s="32" t="s">
        <v>29</v>
      </c>
      <c r="P1766" s="32" t="s">
        <v>48</v>
      </c>
      <c r="Q1766" s="32" t="s">
        <v>49</v>
      </c>
      <c r="R1766" s="32" t="s">
        <v>40</v>
      </c>
      <c r="S1766" s="32" t="s">
        <v>29</v>
      </c>
      <c r="T1766" s="32" t="s">
        <v>34</v>
      </c>
      <c r="U1766" s="32" t="s">
        <v>44</v>
      </c>
      <c r="V1766" s="32" t="s">
        <v>53</v>
      </c>
      <c r="W1766" s="32">
        <f>SUM(_xlfn.XLOOKUP(B1766,freq!$A$2:$A$40,freq!$B$2:$B$40,0),_xlfn.XLOOKUP(C1766,freq!$A$2:$A$40,freq!$B$2:$B$40,0),_xlfn.XLOOKUP(D1766,freq!$A$2:$A$40,freq!$B$2:$B$40,0),_xlfn.XLOOKUP(E1766,freq!$A$2:$A$40,freq!$B$2:$B$40,0),_xlfn.XLOOKUP(F1766,freq!$A$2:$A$40,freq!$B$2:$B$40,0),_xlfn.XLOOKUP(G1766,freq!$A$2:$A$40,freq!$B$2:$B$40,0),_xlfn.XLOOKUP(H1766,freq!$A$2:$A$40,freq!$B$2:$B$40,0),_xlfn.XLOOKUP(I1766,freq!$A$2:$A$40,freq!$B$2:$B$40,0),_xlfn.XLOOKUP(J1766,freq!$A$2:$A$40,freq!$B$2:$B$40,0),_xlfn.XLOOKUP(K1766,freq!$A$2:$A$40,freq!$B$2:$B$40,0),_xlfn.XLOOKUP(L1766,freq!$A$2:$A$40,freq!$B$2:$B$40,0),_xlfn.XLOOKUP(M1766,freq!$A$2:$A$40,freq!$B$2:$B$40,0),_xlfn.XLOOKUP(N1766,freq!$A$2:$A$40,freq!$B$2:$B$40,0),_xlfn.XLOOKUP(O1766,freq!$A$2:$A$40,freq!$B$2:$B$40,0),_xlfn.XLOOKUP(P1766,freq!$A$2:$A$40,freq!$B$2:$B$40,0),_xlfn.XLOOKUP(Q1766,freq!$A$2:$A$40,freq!$B$2:$B$40,0),_xlfn.XLOOKUP(R1766,freq!$A$2:$A$40,freq!$B$2:$B$40,0),_xlfn.XLOOKUP(S1766,freq!$A$2:$A$40,freq!$B$2:$B$40,0),_xlfn.XLOOKUP(T1766,freq!$A$2:$A$40,freq!$B$2:$B$40,0),_xlfn.XLOOKUP(U1766,freq!$A$2:$A$40,freq!$B$2:$B$40,0),_xlfn.XLOOKUP(V1766,freq!$A$2:$A$40,freq!$B$2:$B$40,0))</f>
        <v>37.050000000000004</v>
      </c>
    </row>
    <row r="1767" spans="1:23" hidden="1" x14ac:dyDescent="0.35">
      <c r="A1767" s="32" t="s">
        <v>2052</v>
      </c>
      <c r="B1767" s="32" t="s">
        <v>53</v>
      </c>
      <c r="C1767" s="32" t="s">
        <v>37</v>
      </c>
      <c r="D1767" s="32" t="s">
        <v>37</v>
      </c>
      <c r="E1767" s="32">
        <v>7</v>
      </c>
      <c r="F1767" s="32" t="s">
        <v>50</v>
      </c>
      <c r="G1767" s="32">
        <v>4</v>
      </c>
      <c r="H1767" s="32" t="s">
        <v>36</v>
      </c>
      <c r="I1767" s="32" t="s">
        <v>43</v>
      </c>
      <c r="J1767" s="32">
        <v>4</v>
      </c>
      <c r="K1767" s="32" t="s">
        <v>50</v>
      </c>
      <c r="L1767" s="32" t="s">
        <v>41</v>
      </c>
      <c r="M1767" s="32" t="s">
        <v>45</v>
      </c>
      <c r="N1767" s="32" t="s">
        <v>42</v>
      </c>
      <c r="O1767" s="32" t="s">
        <v>34</v>
      </c>
      <c r="P1767" s="32" t="s">
        <v>30</v>
      </c>
      <c r="Q1767" s="32" t="s">
        <v>40</v>
      </c>
      <c r="R1767" s="32" t="s">
        <v>4</v>
      </c>
      <c r="S1767" s="32" t="s">
        <v>42</v>
      </c>
      <c r="T1767" s="32">
        <v>7</v>
      </c>
      <c r="U1767" s="32" t="s">
        <v>38</v>
      </c>
      <c r="V1767" s="32">
        <v>2</v>
      </c>
      <c r="W1767" s="32">
        <f>SUM(_xlfn.XLOOKUP(B1767,freq!$A$2:$A$40,freq!$B$2:$B$40,0),_xlfn.XLOOKUP(C1767,freq!$A$2:$A$40,freq!$B$2:$B$40,0),_xlfn.XLOOKUP(D1767,freq!$A$2:$A$40,freq!$B$2:$B$40,0),_xlfn.XLOOKUP(E1767,freq!$A$2:$A$40,freq!$B$2:$B$40,0),_xlfn.XLOOKUP(F1767,freq!$A$2:$A$40,freq!$B$2:$B$40,0),_xlfn.XLOOKUP(G1767,freq!$A$2:$A$40,freq!$B$2:$B$40,0),_xlfn.XLOOKUP(H1767,freq!$A$2:$A$40,freq!$B$2:$B$40,0),_xlfn.XLOOKUP(I1767,freq!$A$2:$A$40,freq!$B$2:$B$40,0),_xlfn.XLOOKUP(J1767,freq!$A$2:$A$40,freq!$B$2:$B$40,0),_xlfn.XLOOKUP(K1767,freq!$A$2:$A$40,freq!$B$2:$B$40,0),_xlfn.XLOOKUP(L1767,freq!$A$2:$A$40,freq!$B$2:$B$40,0),_xlfn.XLOOKUP(M1767,freq!$A$2:$A$40,freq!$B$2:$B$40,0),_xlfn.XLOOKUP(N1767,freq!$A$2:$A$40,freq!$B$2:$B$40,0),_xlfn.XLOOKUP(O1767,freq!$A$2:$A$40,freq!$B$2:$B$40,0),_xlfn.XLOOKUP(P1767,freq!$A$2:$A$40,freq!$B$2:$B$40,0),_xlfn.XLOOKUP(Q1767,freq!$A$2:$A$40,freq!$B$2:$B$40,0),_xlfn.XLOOKUP(R1767,freq!$A$2:$A$40,freq!$B$2:$B$40,0),_xlfn.XLOOKUP(S1767,freq!$A$2:$A$40,freq!$B$2:$B$40,0),_xlfn.XLOOKUP(T1767,freq!$A$2:$A$40,freq!$B$2:$B$40,0),_xlfn.XLOOKUP(U1767,freq!$A$2:$A$40,freq!$B$2:$B$40,0),_xlfn.XLOOKUP(V1767,freq!$A$2:$A$40,freq!$B$2:$B$40,0))</f>
        <v>37.04</v>
      </c>
    </row>
    <row r="1768" spans="1:23" x14ac:dyDescent="0.35">
      <c r="A1768" s="32" t="s">
        <v>1689</v>
      </c>
      <c r="B1768" s="32" t="s">
        <v>36</v>
      </c>
      <c r="C1768" s="32" t="s">
        <v>32</v>
      </c>
      <c r="D1768" s="32">
        <v>5</v>
      </c>
      <c r="E1768" s="32" t="s">
        <v>42</v>
      </c>
      <c r="F1768" s="32" t="s">
        <v>36</v>
      </c>
      <c r="G1768" s="32" t="s">
        <v>29</v>
      </c>
      <c r="H1768" s="32">
        <v>2</v>
      </c>
      <c r="I1768" s="32" t="s">
        <v>44</v>
      </c>
      <c r="J1768" s="32" t="s">
        <v>38</v>
      </c>
      <c r="K1768" s="32">
        <v>9</v>
      </c>
      <c r="L1768" s="32" t="s">
        <v>46</v>
      </c>
      <c r="M1768" s="32">
        <v>7</v>
      </c>
      <c r="N1768" s="32" t="s">
        <v>45</v>
      </c>
      <c r="O1768" s="32" t="s">
        <v>32</v>
      </c>
      <c r="P1768" s="32" t="s">
        <v>49</v>
      </c>
      <c r="Q1768" s="32">
        <v>4</v>
      </c>
      <c r="R1768" s="32">
        <v>2</v>
      </c>
      <c r="S1768" s="32">
        <v>8</v>
      </c>
      <c r="T1768" s="32">
        <v>6</v>
      </c>
      <c r="U1768" s="32" t="s">
        <v>53</v>
      </c>
      <c r="V1768" s="32" t="s">
        <v>49</v>
      </c>
      <c r="W1768" s="32">
        <f>SUM(_xlfn.XLOOKUP(B1768,freq!$A$2:$A$40,freq!$B$2:$B$40,0),_xlfn.XLOOKUP(C1768,freq!$A$2:$A$40,freq!$B$2:$B$40,0),_xlfn.XLOOKUP(D1768,freq!$A$2:$A$40,freq!$B$2:$B$40,0),_xlfn.XLOOKUP(E1768,freq!$A$2:$A$40,freq!$B$2:$B$40,0),_xlfn.XLOOKUP(F1768,freq!$A$2:$A$40,freq!$B$2:$B$40,0),_xlfn.XLOOKUP(G1768,freq!$A$2:$A$40,freq!$B$2:$B$40,0),_xlfn.XLOOKUP(H1768,freq!$A$2:$A$40,freq!$B$2:$B$40,0),_xlfn.XLOOKUP(I1768,freq!$A$2:$A$40,freq!$B$2:$B$40,0),_xlfn.XLOOKUP(J1768,freq!$A$2:$A$40,freq!$B$2:$B$40,0),_xlfn.XLOOKUP(K1768,freq!$A$2:$A$40,freq!$B$2:$B$40,0),_xlfn.XLOOKUP(L1768,freq!$A$2:$A$40,freq!$B$2:$B$40,0),_xlfn.XLOOKUP(M1768,freq!$A$2:$A$40,freq!$B$2:$B$40,0),_xlfn.XLOOKUP(N1768,freq!$A$2:$A$40,freq!$B$2:$B$40,0),_xlfn.XLOOKUP(O1768,freq!$A$2:$A$40,freq!$B$2:$B$40,0),_xlfn.XLOOKUP(P1768,freq!$A$2:$A$40,freq!$B$2:$B$40,0),_xlfn.XLOOKUP(Q1768,freq!$A$2:$A$40,freq!$B$2:$B$40,0),_xlfn.XLOOKUP(R1768,freq!$A$2:$A$40,freq!$B$2:$B$40,0),_xlfn.XLOOKUP(S1768,freq!$A$2:$A$40,freq!$B$2:$B$40,0),_xlfn.XLOOKUP(T1768,freq!$A$2:$A$40,freq!$B$2:$B$40,0),_xlfn.XLOOKUP(U1768,freq!$A$2:$A$40,freq!$B$2:$B$40,0),_xlfn.XLOOKUP(V1768,freq!$A$2:$A$40,freq!$B$2:$B$40,0))</f>
        <v>37.01</v>
      </c>
    </row>
    <row r="1769" spans="1:23" hidden="1" x14ac:dyDescent="0.35">
      <c r="A1769" s="32" t="s">
        <v>1619</v>
      </c>
      <c r="B1769" s="32">
        <v>3</v>
      </c>
      <c r="C1769" s="32">
        <v>5</v>
      </c>
      <c r="D1769" s="32" t="s">
        <v>58</v>
      </c>
      <c r="E1769" s="32" t="s">
        <v>0</v>
      </c>
      <c r="F1769" s="32" t="s">
        <v>34</v>
      </c>
      <c r="G1769" s="32" t="s">
        <v>3</v>
      </c>
      <c r="H1769" s="32" t="s">
        <v>28</v>
      </c>
      <c r="I1769" s="32" t="s">
        <v>40</v>
      </c>
      <c r="J1769" s="32" t="s">
        <v>31</v>
      </c>
      <c r="K1769" s="32" t="s">
        <v>32</v>
      </c>
      <c r="L1769" s="32">
        <v>1</v>
      </c>
      <c r="M1769" s="32" t="s">
        <v>33</v>
      </c>
      <c r="N1769" s="32" t="s">
        <v>41</v>
      </c>
      <c r="O1769" s="32" t="s">
        <v>28</v>
      </c>
      <c r="P1769" s="32" t="s">
        <v>4</v>
      </c>
      <c r="Q1769" s="32" t="s">
        <v>40</v>
      </c>
      <c r="R1769" s="32" t="s">
        <v>44</v>
      </c>
      <c r="S1769" s="32" t="s">
        <v>38</v>
      </c>
      <c r="T1769" s="32">
        <v>9</v>
      </c>
      <c r="U1769" s="32" t="s">
        <v>4</v>
      </c>
      <c r="V1769" s="32" t="s">
        <v>0</v>
      </c>
      <c r="W1769" s="32">
        <f>SUM(_xlfn.XLOOKUP(B1769,freq!$A$2:$A$40,freq!$B$2:$B$40,0),_xlfn.XLOOKUP(C1769,freq!$A$2:$A$40,freq!$B$2:$B$40,0),_xlfn.XLOOKUP(D1769,freq!$A$2:$A$40,freq!$B$2:$B$40,0),_xlfn.XLOOKUP(E1769,freq!$A$2:$A$40,freq!$B$2:$B$40,0),_xlfn.XLOOKUP(F1769,freq!$A$2:$A$40,freq!$B$2:$B$40,0),_xlfn.XLOOKUP(G1769,freq!$A$2:$A$40,freq!$B$2:$B$40,0),_xlfn.XLOOKUP(H1769,freq!$A$2:$A$40,freq!$B$2:$B$40,0),_xlfn.XLOOKUP(I1769,freq!$A$2:$A$40,freq!$B$2:$B$40,0),_xlfn.XLOOKUP(J1769,freq!$A$2:$A$40,freq!$B$2:$B$40,0),_xlfn.XLOOKUP(K1769,freq!$A$2:$A$40,freq!$B$2:$B$40,0),_xlfn.XLOOKUP(L1769,freq!$A$2:$A$40,freq!$B$2:$B$40,0),_xlfn.XLOOKUP(M1769,freq!$A$2:$A$40,freq!$B$2:$B$40,0),_xlfn.XLOOKUP(N1769,freq!$A$2:$A$40,freq!$B$2:$B$40,0),_xlfn.XLOOKUP(O1769,freq!$A$2:$A$40,freq!$B$2:$B$40,0),_xlfn.XLOOKUP(P1769,freq!$A$2:$A$40,freq!$B$2:$B$40,0),_xlfn.XLOOKUP(Q1769,freq!$A$2:$A$40,freq!$B$2:$B$40,0),_xlfn.XLOOKUP(R1769,freq!$A$2:$A$40,freq!$B$2:$B$40,0),_xlfn.XLOOKUP(S1769,freq!$A$2:$A$40,freq!$B$2:$B$40,0),_xlfn.XLOOKUP(T1769,freq!$A$2:$A$40,freq!$B$2:$B$40,0),_xlfn.XLOOKUP(U1769,freq!$A$2:$A$40,freq!$B$2:$B$40,0),_xlfn.XLOOKUP(V1769,freq!$A$2:$A$40,freq!$B$2:$B$40,0))</f>
        <v>37</v>
      </c>
    </row>
    <row r="1770" spans="1:23" hidden="1" x14ac:dyDescent="0.35">
      <c r="A1770" s="32" t="s">
        <v>858</v>
      </c>
      <c r="B1770" s="32" t="s">
        <v>34</v>
      </c>
      <c r="C1770" s="32" t="s">
        <v>29</v>
      </c>
      <c r="D1770" s="32" t="s">
        <v>33</v>
      </c>
      <c r="E1770" s="32">
        <v>1</v>
      </c>
      <c r="F1770" s="32">
        <v>1</v>
      </c>
      <c r="G1770" s="32" t="s">
        <v>29</v>
      </c>
      <c r="H1770" s="32" t="s">
        <v>32</v>
      </c>
      <c r="I1770" s="32" t="s">
        <v>33</v>
      </c>
      <c r="J1770" s="32" t="s">
        <v>1</v>
      </c>
      <c r="K1770" s="32" t="s">
        <v>44</v>
      </c>
      <c r="L1770" s="32" t="s">
        <v>59</v>
      </c>
      <c r="M1770" s="32">
        <v>3</v>
      </c>
      <c r="N1770" s="32" t="s">
        <v>49</v>
      </c>
      <c r="O1770" s="32" t="s">
        <v>33</v>
      </c>
      <c r="P1770" s="32">
        <v>1</v>
      </c>
      <c r="Q1770" s="32" t="s">
        <v>29</v>
      </c>
      <c r="R1770" s="32" t="s">
        <v>49</v>
      </c>
      <c r="S1770" s="32">
        <v>2</v>
      </c>
      <c r="T1770" s="32" t="s">
        <v>31</v>
      </c>
      <c r="U1770" s="32">
        <v>3</v>
      </c>
      <c r="V1770" s="32" t="s">
        <v>58</v>
      </c>
      <c r="W1770" s="32">
        <f>SUM(_xlfn.XLOOKUP(B1770,freq!$A$2:$A$40,freq!$B$2:$B$40,0),_xlfn.XLOOKUP(C1770,freq!$A$2:$A$40,freq!$B$2:$B$40,0),_xlfn.XLOOKUP(D1770,freq!$A$2:$A$40,freq!$B$2:$B$40,0),_xlfn.XLOOKUP(E1770,freq!$A$2:$A$40,freq!$B$2:$B$40,0),_xlfn.XLOOKUP(F1770,freq!$A$2:$A$40,freq!$B$2:$B$40,0),_xlfn.XLOOKUP(G1770,freq!$A$2:$A$40,freq!$B$2:$B$40,0),_xlfn.XLOOKUP(H1770,freq!$A$2:$A$40,freq!$B$2:$B$40,0),_xlfn.XLOOKUP(I1770,freq!$A$2:$A$40,freq!$B$2:$B$40,0),_xlfn.XLOOKUP(J1770,freq!$A$2:$A$40,freq!$B$2:$B$40,0),_xlfn.XLOOKUP(K1770,freq!$A$2:$A$40,freq!$B$2:$B$40,0),_xlfn.XLOOKUP(L1770,freq!$A$2:$A$40,freq!$B$2:$B$40,0),_xlfn.XLOOKUP(M1770,freq!$A$2:$A$40,freq!$B$2:$B$40,0),_xlfn.XLOOKUP(N1770,freq!$A$2:$A$40,freq!$B$2:$B$40,0),_xlfn.XLOOKUP(O1770,freq!$A$2:$A$40,freq!$B$2:$B$40,0),_xlfn.XLOOKUP(P1770,freq!$A$2:$A$40,freq!$B$2:$B$40,0),_xlfn.XLOOKUP(Q1770,freq!$A$2:$A$40,freq!$B$2:$B$40,0),_xlfn.XLOOKUP(R1770,freq!$A$2:$A$40,freq!$B$2:$B$40,0),_xlfn.XLOOKUP(S1770,freq!$A$2:$A$40,freq!$B$2:$B$40,0),_xlfn.XLOOKUP(T1770,freq!$A$2:$A$40,freq!$B$2:$B$40,0),_xlfn.XLOOKUP(U1770,freq!$A$2:$A$40,freq!$B$2:$B$40,0),_xlfn.XLOOKUP(V1770,freq!$A$2:$A$40,freq!$B$2:$B$40,0))</f>
        <v>36.99</v>
      </c>
    </row>
    <row r="1771" spans="1:23" hidden="1" x14ac:dyDescent="0.35">
      <c r="A1771" s="32" t="s">
        <v>1396</v>
      </c>
      <c r="B1771" s="32" t="s">
        <v>33</v>
      </c>
      <c r="C1771" s="32" t="s">
        <v>42</v>
      </c>
      <c r="D1771" s="32" t="s">
        <v>36</v>
      </c>
      <c r="E1771" s="32" t="s">
        <v>28</v>
      </c>
      <c r="F1771" s="32" t="s">
        <v>34</v>
      </c>
      <c r="G1771" s="32">
        <v>0</v>
      </c>
      <c r="H1771" s="32" t="s">
        <v>4</v>
      </c>
      <c r="I1771" s="32" t="s">
        <v>34</v>
      </c>
      <c r="J1771" s="32">
        <v>5</v>
      </c>
      <c r="K1771" s="32" t="s">
        <v>49</v>
      </c>
      <c r="L1771" s="32" t="s">
        <v>31</v>
      </c>
      <c r="M1771" s="32">
        <v>1</v>
      </c>
      <c r="N1771" s="32" t="s">
        <v>44</v>
      </c>
      <c r="O1771" s="32" t="s">
        <v>49</v>
      </c>
      <c r="P1771" s="32">
        <v>1</v>
      </c>
      <c r="Q1771" s="32" t="s">
        <v>36</v>
      </c>
      <c r="R1771" s="32" t="s">
        <v>38</v>
      </c>
      <c r="S1771" s="32">
        <v>3</v>
      </c>
      <c r="T1771" s="32" t="s">
        <v>37</v>
      </c>
      <c r="U1771" s="32" t="s">
        <v>43</v>
      </c>
      <c r="V1771" s="32" t="s">
        <v>33</v>
      </c>
      <c r="W1771" s="32">
        <f>SUM(_xlfn.XLOOKUP(B1771,freq!$A$2:$A$40,freq!$B$2:$B$40,0),_xlfn.XLOOKUP(C1771,freq!$A$2:$A$40,freq!$B$2:$B$40,0),_xlfn.XLOOKUP(D1771,freq!$A$2:$A$40,freq!$B$2:$B$40,0),_xlfn.XLOOKUP(E1771,freq!$A$2:$A$40,freq!$B$2:$B$40,0),_xlfn.XLOOKUP(F1771,freq!$A$2:$A$40,freq!$B$2:$B$40,0),_xlfn.XLOOKUP(G1771,freq!$A$2:$A$40,freq!$B$2:$B$40,0),_xlfn.XLOOKUP(H1771,freq!$A$2:$A$40,freq!$B$2:$B$40,0),_xlfn.XLOOKUP(I1771,freq!$A$2:$A$40,freq!$B$2:$B$40,0),_xlfn.XLOOKUP(J1771,freq!$A$2:$A$40,freq!$B$2:$B$40,0),_xlfn.XLOOKUP(K1771,freq!$A$2:$A$40,freq!$B$2:$B$40,0),_xlfn.XLOOKUP(L1771,freq!$A$2:$A$40,freq!$B$2:$B$40,0),_xlfn.XLOOKUP(M1771,freq!$A$2:$A$40,freq!$B$2:$B$40,0),_xlfn.XLOOKUP(N1771,freq!$A$2:$A$40,freq!$B$2:$B$40,0),_xlfn.XLOOKUP(O1771,freq!$A$2:$A$40,freq!$B$2:$B$40,0),_xlfn.XLOOKUP(P1771,freq!$A$2:$A$40,freq!$B$2:$B$40,0),_xlfn.XLOOKUP(Q1771,freq!$A$2:$A$40,freq!$B$2:$B$40,0),_xlfn.XLOOKUP(R1771,freq!$A$2:$A$40,freq!$B$2:$B$40,0),_xlfn.XLOOKUP(S1771,freq!$A$2:$A$40,freq!$B$2:$B$40,0),_xlfn.XLOOKUP(T1771,freq!$A$2:$A$40,freq!$B$2:$B$40,0),_xlfn.XLOOKUP(U1771,freq!$A$2:$A$40,freq!$B$2:$B$40,0),_xlfn.XLOOKUP(V1771,freq!$A$2:$A$40,freq!$B$2:$B$40,0))</f>
        <v>36.980000000000004</v>
      </c>
    </row>
    <row r="1772" spans="1:23" hidden="1" x14ac:dyDescent="0.35">
      <c r="A1772" s="32" t="s">
        <v>645</v>
      </c>
      <c r="B1772" s="32" t="s">
        <v>46</v>
      </c>
      <c r="C1772" s="32">
        <v>2</v>
      </c>
      <c r="D1772" s="32">
        <v>9</v>
      </c>
      <c r="E1772" s="32" t="s">
        <v>46</v>
      </c>
      <c r="F1772" s="32" t="s">
        <v>3</v>
      </c>
      <c r="G1772" s="32" t="s">
        <v>53</v>
      </c>
      <c r="H1772" s="32" t="s">
        <v>36</v>
      </c>
      <c r="I1772" s="32">
        <v>5</v>
      </c>
      <c r="J1772" s="32">
        <v>8</v>
      </c>
      <c r="K1772" s="32" t="s">
        <v>1</v>
      </c>
      <c r="L1772" s="32" t="s">
        <v>36</v>
      </c>
      <c r="M1772" s="32" t="s">
        <v>56</v>
      </c>
      <c r="N1772" s="32" t="s">
        <v>32</v>
      </c>
      <c r="O1772" s="32">
        <v>9</v>
      </c>
      <c r="P1772" s="32" t="s">
        <v>43</v>
      </c>
      <c r="Q1772" s="32">
        <v>7</v>
      </c>
      <c r="R1772" s="32">
        <v>0</v>
      </c>
      <c r="S1772" s="32" t="s">
        <v>30</v>
      </c>
      <c r="T1772" s="32">
        <v>7</v>
      </c>
      <c r="U1772" s="32">
        <v>4</v>
      </c>
      <c r="V1772" s="32">
        <v>9</v>
      </c>
      <c r="W1772" s="32">
        <f>SUM(_xlfn.XLOOKUP(B1772,freq!$A$2:$A$40,freq!$B$2:$B$40,0),_xlfn.XLOOKUP(C1772,freq!$A$2:$A$40,freq!$B$2:$B$40,0),_xlfn.XLOOKUP(D1772,freq!$A$2:$A$40,freq!$B$2:$B$40,0),_xlfn.XLOOKUP(E1772,freq!$A$2:$A$40,freq!$B$2:$B$40,0),_xlfn.XLOOKUP(F1772,freq!$A$2:$A$40,freq!$B$2:$B$40,0),_xlfn.XLOOKUP(G1772,freq!$A$2:$A$40,freq!$B$2:$B$40,0),_xlfn.XLOOKUP(H1772,freq!$A$2:$A$40,freq!$B$2:$B$40,0),_xlfn.XLOOKUP(I1772,freq!$A$2:$A$40,freq!$B$2:$B$40,0),_xlfn.XLOOKUP(J1772,freq!$A$2:$A$40,freq!$B$2:$B$40,0),_xlfn.XLOOKUP(K1772,freq!$A$2:$A$40,freq!$B$2:$B$40,0),_xlfn.XLOOKUP(L1772,freq!$A$2:$A$40,freq!$B$2:$B$40,0),_xlfn.XLOOKUP(M1772,freq!$A$2:$A$40,freq!$B$2:$B$40,0),_xlfn.XLOOKUP(N1772,freq!$A$2:$A$40,freq!$B$2:$B$40,0),_xlfn.XLOOKUP(O1772,freq!$A$2:$A$40,freq!$B$2:$B$40,0),_xlfn.XLOOKUP(P1772,freq!$A$2:$A$40,freq!$B$2:$B$40,0),_xlfn.XLOOKUP(Q1772,freq!$A$2:$A$40,freq!$B$2:$B$40,0),_xlfn.XLOOKUP(R1772,freq!$A$2:$A$40,freq!$B$2:$B$40,0),_xlfn.XLOOKUP(S1772,freq!$A$2:$A$40,freq!$B$2:$B$40,0),_xlfn.XLOOKUP(T1772,freq!$A$2:$A$40,freq!$B$2:$B$40,0),_xlfn.XLOOKUP(U1772,freq!$A$2:$A$40,freq!$B$2:$B$40,0),_xlfn.XLOOKUP(V1772,freq!$A$2:$A$40,freq!$B$2:$B$40,0))</f>
        <v>36.930000000000007</v>
      </c>
    </row>
    <row r="1773" spans="1:23" hidden="1" x14ac:dyDescent="0.35">
      <c r="A1773" s="32" t="s">
        <v>1127</v>
      </c>
      <c r="B1773" s="32">
        <v>2</v>
      </c>
      <c r="C1773" s="32">
        <v>8</v>
      </c>
      <c r="D1773" s="32" t="s">
        <v>29</v>
      </c>
      <c r="E1773" s="32" t="s">
        <v>1</v>
      </c>
      <c r="F1773" s="32" t="s">
        <v>59</v>
      </c>
      <c r="G1773" s="32" t="s">
        <v>42</v>
      </c>
      <c r="H1773" s="32" t="s">
        <v>28</v>
      </c>
      <c r="I1773" s="32">
        <v>4</v>
      </c>
      <c r="J1773" s="32">
        <v>5</v>
      </c>
      <c r="K1773" s="32" t="s">
        <v>33</v>
      </c>
      <c r="L1773" s="32" t="s">
        <v>46</v>
      </c>
      <c r="M1773" s="32">
        <v>4</v>
      </c>
      <c r="N1773" s="32" t="s">
        <v>28</v>
      </c>
      <c r="O1773" s="32" t="s">
        <v>4</v>
      </c>
      <c r="P1773" s="32" t="s">
        <v>4</v>
      </c>
      <c r="Q1773" s="32" t="s">
        <v>43</v>
      </c>
      <c r="R1773" s="32" t="s">
        <v>50</v>
      </c>
      <c r="S1773" s="32">
        <v>2</v>
      </c>
      <c r="T1773" s="32" t="s">
        <v>35</v>
      </c>
      <c r="U1773" s="32">
        <v>7</v>
      </c>
      <c r="V1773" s="32" t="s">
        <v>29</v>
      </c>
      <c r="W1773" s="32">
        <f>SUM(_xlfn.XLOOKUP(B1773,freq!$A$2:$A$40,freq!$B$2:$B$40,0),_xlfn.XLOOKUP(C1773,freq!$A$2:$A$40,freq!$B$2:$B$40,0),_xlfn.XLOOKUP(D1773,freq!$A$2:$A$40,freq!$B$2:$B$40,0),_xlfn.XLOOKUP(E1773,freq!$A$2:$A$40,freq!$B$2:$B$40,0),_xlfn.XLOOKUP(F1773,freq!$A$2:$A$40,freq!$B$2:$B$40,0),_xlfn.XLOOKUP(G1773,freq!$A$2:$A$40,freq!$B$2:$B$40,0),_xlfn.XLOOKUP(H1773,freq!$A$2:$A$40,freq!$B$2:$B$40,0),_xlfn.XLOOKUP(I1773,freq!$A$2:$A$40,freq!$B$2:$B$40,0),_xlfn.XLOOKUP(J1773,freq!$A$2:$A$40,freq!$B$2:$B$40,0),_xlfn.XLOOKUP(K1773,freq!$A$2:$A$40,freq!$B$2:$B$40,0),_xlfn.XLOOKUP(L1773,freq!$A$2:$A$40,freq!$B$2:$B$40,0),_xlfn.XLOOKUP(M1773,freq!$A$2:$A$40,freq!$B$2:$B$40,0),_xlfn.XLOOKUP(N1773,freq!$A$2:$A$40,freq!$B$2:$B$40,0),_xlfn.XLOOKUP(O1773,freq!$A$2:$A$40,freq!$B$2:$B$40,0),_xlfn.XLOOKUP(P1773,freq!$A$2:$A$40,freq!$B$2:$B$40,0),_xlfn.XLOOKUP(Q1773,freq!$A$2:$A$40,freq!$B$2:$B$40,0),_xlfn.XLOOKUP(R1773,freq!$A$2:$A$40,freq!$B$2:$B$40,0),_xlfn.XLOOKUP(S1773,freq!$A$2:$A$40,freq!$B$2:$B$40,0),_xlfn.XLOOKUP(T1773,freq!$A$2:$A$40,freq!$B$2:$B$40,0),_xlfn.XLOOKUP(U1773,freq!$A$2:$A$40,freq!$B$2:$B$40,0),_xlfn.XLOOKUP(V1773,freq!$A$2:$A$40,freq!$B$2:$B$40,0))</f>
        <v>36.93</v>
      </c>
    </row>
    <row r="1774" spans="1:23" hidden="1" x14ac:dyDescent="0.35">
      <c r="A1774" s="32" t="s">
        <v>65</v>
      </c>
      <c r="B1774" s="32">
        <v>7</v>
      </c>
      <c r="C1774" s="32" t="s">
        <v>43</v>
      </c>
      <c r="D1774" s="32" t="s">
        <v>30</v>
      </c>
      <c r="E1774" s="32" t="s">
        <v>59</v>
      </c>
      <c r="F1774" s="32" t="s">
        <v>36</v>
      </c>
      <c r="G1774" s="32" t="s">
        <v>53</v>
      </c>
      <c r="H1774" s="32" t="s">
        <v>34</v>
      </c>
      <c r="I1774" s="32" t="s">
        <v>0</v>
      </c>
      <c r="J1774" s="32">
        <v>7</v>
      </c>
      <c r="K1774" s="32" t="s">
        <v>30</v>
      </c>
      <c r="L1774" s="32" t="s">
        <v>35</v>
      </c>
      <c r="M1774" s="32">
        <v>5</v>
      </c>
      <c r="N1774" s="32" t="s">
        <v>40</v>
      </c>
      <c r="O1774" s="32">
        <v>2</v>
      </c>
      <c r="P1774" s="32" t="s">
        <v>0</v>
      </c>
      <c r="Q1774" s="32">
        <v>2</v>
      </c>
      <c r="R1774" s="32" t="s">
        <v>1</v>
      </c>
      <c r="S1774" s="32" t="s">
        <v>3</v>
      </c>
      <c r="T1774" s="32" t="s">
        <v>46</v>
      </c>
      <c r="U1774" s="32" t="s">
        <v>44</v>
      </c>
      <c r="V1774" s="32">
        <v>2</v>
      </c>
      <c r="W1774" s="32">
        <f>SUM(_xlfn.XLOOKUP(B1774,freq!$A$2:$A$40,freq!$B$2:$B$40,0),_xlfn.XLOOKUP(C1774,freq!$A$2:$A$40,freq!$B$2:$B$40,0),_xlfn.XLOOKUP(D1774,freq!$A$2:$A$40,freq!$B$2:$B$40,0),_xlfn.XLOOKUP(E1774,freq!$A$2:$A$40,freq!$B$2:$B$40,0),_xlfn.XLOOKUP(F1774,freq!$A$2:$A$40,freq!$B$2:$B$40,0),_xlfn.XLOOKUP(G1774,freq!$A$2:$A$40,freq!$B$2:$B$40,0),_xlfn.XLOOKUP(H1774,freq!$A$2:$A$40,freq!$B$2:$B$40,0),_xlfn.XLOOKUP(I1774,freq!$A$2:$A$40,freq!$B$2:$B$40,0),_xlfn.XLOOKUP(J1774,freq!$A$2:$A$40,freq!$B$2:$B$40,0),_xlfn.XLOOKUP(K1774,freq!$A$2:$A$40,freq!$B$2:$B$40,0),_xlfn.XLOOKUP(L1774,freq!$A$2:$A$40,freq!$B$2:$B$40,0),_xlfn.XLOOKUP(M1774,freq!$A$2:$A$40,freq!$B$2:$B$40,0),_xlfn.XLOOKUP(N1774,freq!$A$2:$A$40,freq!$B$2:$B$40,0),_xlfn.XLOOKUP(O1774,freq!$A$2:$A$40,freq!$B$2:$B$40,0),_xlfn.XLOOKUP(P1774,freq!$A$2:$A$40,freq!$B$2:$B$40,0),_xlfn.XLOOKUP(Q1774,freq!$A$2:$A$40,freq!$B$2:$B$40,0),_xlfn.XLOOKUP(R1774,freq!$A$2:$A$40,freq!$B$2:$B$40,0),_xlfn.XLOOKUP(S1774,freq!$A$2:$A$40,freq!$B$2:$B$40,0),_xlfn.XLOOKUP(T1774,freq!$A$2:$A$40,freq!$B$2:$B$40,0),_xlfn.XLOOKUP(U1774,freq!$A$2:$A$40,freq!$B$2:$B$40,0),_xlfn.XLOOKUP(V1774,freq!$A$2:$A$40,freq!$B$2:$B$40,0))</f>
        <v>36.909999999999997</v>
      </c>
    </row>
    <row r="1775" spans="1:23" hidden="1" x14ac:dyDescent="0.35">
      <c r="A1775" s="32" t="s">
        <v>88</v>
      </c>
      <c r="B1775" s="32" t="s">
        <v>43</v>
      </c>
      <c r="C1775" s="32" t="s">
        <v>4</v>
      </c>
      <c r="D1775" s="32" t="s">
        <v>50</v>
      </c>
      <c r="E1775" s="32" t="s">
        <v>48</v>
      </c>
      <c r="F1775" s="32" t="s">
        <v>41</v>
      </c>
      <c r="G1775" s="32">
        <v>9</v>
      </c>
      <c r="H1775" s="32" t="s">
        <v>49</v>
      </c>
      <c r="I1775" s="32">
        <v>1</v>
      </c>
      <c r="J1775" s="32" t="s">
        <v>48</v>
      </c>
      <c r="K1775" s="32" t="s">
        <v>33</v>
      </c>
      <c r="L1775" s="32" t="s">
        <v>30</v>
      </c>
      <c r="M1775" s="32" t="s">
        <v>48</v>
      </c>
      <c r="N1775" s="32" t="s">
        <v>43</v>
      </c>
      <c r="O1775" s="32" t="s">
        <v>29</v>
      </c>
      <c r="P1775" s="32" t="s">
        <v>43</v>
      </c>
      <c r="Q1775" s="32" t="s">
        <v>46</v>
      </c>
      <c r="R1775" s="32" t="s">
        <v>46</v>
      </c>
      <c r="S1775" s="32" t="s">
        <v>49</v>
      </c>
      <c r="T1775" s="32" t="s">
        <v>0</v>
      </c>
      <c r="U1775" s="32">
        <v>1</v>
      </c>
      <c r="V1775" s="32" t="s">
        <v>43</v>
      </c>
      <c r="W1775" s="32">
        <f>SUM(_xlfn.XLOOKUP(B1775,freq!$A$2:$A$40,freq!$B$2:$B$40,0),_xlfn.XLOOKUP(C1775,freq!$A$2:$A$40,freq!$B$2:$B$40,0),_xlfn.XLOOKUP(D1775,freq!$A$2:$A$40,freq!$B$2:$B$40,0),_xlfn.XLOOKUP(E1775,freq!$A$2:$A$40,freq!$B$2:$B$40,0),_xlfn.XLOOKUP(F1775,freq!$A$2:$A$40,freq!$B$2:$B$40,0),_xlfn.XLOOKUP(G1775,freq!$A$2:$A$40,freq!$B$2:$B$40,0),_xlfn.XLOOKUP(H1775,freq!$A$2:$A$40,freq!$B$2:$B$40,0),_xlfn.XLOOKUP(I1775,freq!$A$2:$A$40,freq!$B$2:$B$40,0),_xlfn.XLOOKUP(J1775,freq!$A$2:$A$40,freq!$B$2:$B$40,0),_xlfn.XLOOKUP(K1775,freq!$A$2:$A$40,freq!$B$2:$B$40,0),_xlfn.XLOOKUP(L1775,freq!$A$2:$A$40,freq!$B$2:$B$40,0),_xlfn.XLOOKUP(M1775,freq!$A$2:$A$40,freq!$B$2:$B$40,0),_xlfn.XLOOKUP(N1775,freq!$A$2:$A$40,freq!$B$2:$B$40,0),_xlfn.XLOOKUP(O1775,freq!$A$2:$A$40,freq!$B$2:$B$40,0),_xlfn.XLOOKUP(P1775,freq!$A$2:$A$40,freq!$B$2:$B$40,0),_xlfn.XLOOKUP(Q1775,freq!$A$2:$A$40,freq!$B$2:$B$40,0),_xlfn.XLOOKUP(R1775,freq!$A$2:$A$40,freq!$B$2:$B$40,0),_xlfn.XLOOKUP(S1775,freq!$A$2:$A$40,freq!$B$2:$B$40,0),_xlfn.XLOOKUP(T1775,freq!$A$2:$A$40,freq!$B$2:$B$40,0),_xlfn.XLOOKUP(U1775,freq!$A$2:$A$40,freq!$B$2:$B$40,0),_xlfn.XLOOKUP(V1775,freq!$A$2:$A$40,freq!$B$2:$B$40,0))</f>
        <v>36.83</v>
      </c>
    </row>
    <row r="1776" spans="1:23" hidden="1" x14ac:dyDescent="0.35">
      <c r="A1776" s="32" t="s">
        <v>525</v>
      </c>
      <c r="B1776" s="32" t="s">
        <v>56</v>
      </c>
      <c r="C1776" s="32">
        <v>5</v>
      </c>
      <c r="D1776" s="32" t="s">
        <v>0</v>
      </c>
      <c r="E1776" s="32" t="s">
        <v>43</v>
      </c>
      <c r="F1776" s="32" t="s">
        <v>2</v>
      </c>
      <c r="G1776" s="32">
        <v>6</v>
      </c>
      <c r="H1776" s="32" t="s">
        <v>30</v>
      </c>
      <c r="I1776" s="32" t="s">
        <v>49</v>
      </c>
      <c r="J1776" s="32" t="s">
        <v>53</v>
      </c>
      <c r="K1776" s="32" t="s">
        <v>36</v>
      </c>
      <c r="L1776" s="32">
        <v>7</v>
      </c>
      <c r="M1776" s="32">
        <v>6</v>
      </c>
      <c r="N1776" s="32" t="s">
        <v>4</v>
      </c>
      <c r="O1776" s="32">
        <v>7</v>
      </c>
      <c r="P1776" s="32">
        <v>9</v>
      </c>
      <c r="Q1776" s="32">
        <v>6</v>
      </c>
      <c r="R1776" s="32" t="s">
        <v>59</v>
      </c>
      <c r="S1776" s="32">
        <v>4</v>
      </c>
      <c r="T1776" s="32" t="s">
        <v>31</v>
      </c>
      <c r="U1776" s="32" t="s">
        <v>48</v>
      </c>
      <c r="V1776" s="32">
        <v>2</v>
      </c>
      <c r="W1776" s="32">
        <f>SUM(_xlfn.XLOOKUP(B1776,freq!$A$2:$A$40,freq!$B$2:$B$40,0),_xlfn.XLOOKUP(C1776,freq!$A$2:$A$40,freq!$B$2:$B$40,0),_xlfn.XLOOKUP(D1776,freq!$A$2:$A$40,freq!$B$2:$B$40,0),_xlfn.XLOOKUP(E1776,freq!$A$2:$A$40,freq!$B$2:$B$40,0),_xlfn.XLOOKUP(F1776,freq!$A$2:$A$40,freq!$B$2:$B$40,0),_xlfn.XLOOKUP(G1776,freq!$A$2:$A$40,freq!$B$2:$B$40,0),_xlfn.XLOOKUP(H1776,freq!$A$2:$A$40,freq!$B$2:$B$40,0),_xlfn.XLOOKUP(I1776,freq!$A$2:$A$40,freq!$B$2:$B$40,0),_xlfn.XLOOKUP(J1776,freq!$A$2:$A$40,freq!$B$2:$B$40,0),_xlfn.XLOOKUP(K1776,freq!$A$2:$A$40,freq!$B$2:$B$40,0),_xlfn.XLOOKUP(L1776,freq!$A$2:$A$40,freq!$B$2:$B$40,0),_xlfn.XLOOKUP(M1776,freq!$A$2:$A$40,freq!$B$2:$B$40,0),_xlfn.XLOOKUP(N1776,freq!$A$2:$A$40,freq!$B$2:$B$40,0),_xlfn.XLOOKUP(O1776,freq!$A$2:$A$40,freq!$B$2:$B$40,0),_xlfn.XLOOKUP(P1776,freq!$A$2:$A$40,freq!$B$2:$B$40,0),_xlfn.XLOOKUP(Q1776,freq!$A$2:$A$40,freq!$B$2:$B$40,0),_xlfn.XLOOKUP(R1776,freq!$A$2:$A$40,freq!$B$2:$B$40,0),_xlfn.XLOOKUP(S1776,freq!$A$2:$A$40,freq!$B$2:$B$40,0),_xlfn.XLOOKUP(T1776,freq!$A$2:$A$40,freq!$B$2:$B$40,0),_xlfn.XLOOKUP(U1776,freq!$A$2:$A$40,freq!$B$2:$B$40,0),_xlfn.XLOOKUP(V1776,freq!$A$2:$A$40,freq!$B$2:$B$40,0))</f>
        <v>36.83</v>
      </c>
    </row>
    <row r="1777" spans="1:23" hidden="1" x14ac:dyDescent="0.35">
      <c r="A1777" s="32" t="b">
        <v>1</v>
      </c>
      <c r="B1777" s="32" t="s">
        <v>31</v>
      </c>
      <c r="C1777" s="32" t="s">
        <v>30</v>
      </c>
      <c r="D1777" s="32" t="s">
        <v>44</v>
      </c>
      <c r="E1777" s="32" t="s">
        <v>50</v>
      </c>
      <c r="F1777" s="32" t="s">
        <v>37</v>
      </c>
      <c r="G1777" s="32" t="s">
        <v>1</v>
      </c>
      <c r="H1777" s="32">
        <v>9</v>
      </c>
      <c r="I1777" s="32" t="s">
        <v>43</v>
      </c>
      <c r="J1777" s="32" t="s">
        <v>40</v>
      </c>
      <c r="K1777" s="32" t="s">
        <v>28</v>
      </c>
      <c r="L1777" s="32" t="s">
        <v>56</v>
      </c>
      <c r="M1777" s="32">
        <v>6</v>
      </c>
      <c r="N1777" s="32" t="s">
        <v>50</v>
      </c>
      <c r="O1777" s="32">
        <v>3</v>
      </c>
      <c r="P1777" s="32">
        <v>4</v>
      </c>
      <c r="Q1777" s="32" t="s">
        <v>43</v>
      </c>
      <c r="R1777" s="32" t="s">
        <v>53</v>
      </c>
      <c r="S1777" s="32">
        <v>1</v>
      </c>
      <c r="T1777" s="32">
        <v>1</v>
      </c>
      <c r="U1777" s="32" t="s">
        <v>36</v>
      </c>
      <c r="V1777" s="32">
        <v>4</v>
      </c>
      <c r="W1777" s="32">
        <f>SUM(_xlfn.XLOOKUP(B1777,freq!$A$2:$A$40,freq!$B$2:$B$40,0),_xlfn.XLOOKUP(C1777,freq!$A$2:$A$40,freq!$B$2:$B$40,0),_xlfn.XLOOKUP(D1777,freq!$A$2:$A$40,freq!$B$2:$B$40,0),_xlfn.XLOOKUP(E1777,freq!$A$2:$A$40,freq!$B$2:$B$40,0),_xlfn.XLOOKUP(F1777,freq!$A$2:$A$40,freq!$B$2:$B$40,0),_xlfn.XLOOKUP(G1777,freq!$A$2:$A$40,freq!$B$2:$B$40,0),_xlfn.XLOOKUP(H1777,freq!$A$2:$A$40,freq!$B$2:$B$40,0),_xlfn.XLOOKUP(I1777,freq!$A$2:$A$40,freq!$B$2:$B$40,0),_xlfn.XLOOKUP(J1777,freq!$A$2:$A$40,freq!$B$2:$B$40,0),_xlfn.XLOOKUP(K1777,freq!$A$2:$A$40,freq!$B$2:$B$40,0),_xlfn.XLOOKUP(L1777,freq!$A$2:$A$40,freq!$B$2:$B$40,0),_xlfn.XLOOKUP(M1777,freq!$A$2:$A$40,freq!$B$2:$B$40,0),_xlfn.XLOOKUP(N1777,freq!$A$2:$A$40,freq!$B$2:$B$40,0),_xlfn.XLOOKUP(O1777,freq!$A$2:$A$40,freq!$B$2:$B$40,0),_xlfn.XLOOKUP(P1777,freq!$A$2:$A$40,freq!$B$2:$B$40,0),_xlfn.XLOOKUP(Q1777,freq!$A$2:$A$40,freq!$B$2:$B$40,0),_xlfn.XLOOKUP(R1777,freq!$A$2:$A$40,freq!$B$2:$B$40,0),_xlfn.XLOOKUP(S1777,freq!$A$2:$A$40,freq!$B$2:$B$40,0),_xlfn.XLOOKUP(T1777,freq!$A$2:$A$40,freq!$B$2:$B$40,0),_xlfn.XLOOKUP(U1777,freq!$A$2:$A$40,freq!$B$2:$B$40,0),_xlfn.XLOOKUP(V1777,freq!$A$2:$A$40,freq!$B$2:$B$40,0))</f>
        <v>36.76</v>
      </c>
    </row>
    <row r="1778" spans="1:23" hidden="1" x14ac:dyDescent="0.35">
      <c r="A1778" s="32" t="s">
        <v>2046</v>
      </c>
      <c r="B1778" s="32" t="s">
        <v>3</v>
      </c>
      <c r="C1778" s="32">
        <v>6</v>
      </c>
      <c r="D1778" s="32" t="s">
        <v>48</v>
      </c>
      <c r="E1778" s="32" t="s">
        <v>0</v>
      </c>
      <c r="F1778" s="32" t="s">
        <v>35</v>
      </c>
      <c r="G1778" s="32" t="s">
        <v>42</v>
      </c>
      <c r="H1778" s="32" t="s">
        <v>40</v>
      </c>
      <c r="I1778" s="32" t="s">
        <v>44</v>
      </c>
      <c r="J1778" s="32">
        <v>4</v>
      </c>
      <c r="K1778" s="32">
        <v>1</v>
      </c>
      <c r="L1778" s="32" t="s">
        <v>33</v>
      </c>
      <c r="M1778" s="32">
        <v>5</v>
      </c>
      <c r="N1778" s="32" t="s">
        <v>29</v>
      </c>
      <c r="O1778" s="32" t="s">
        <v>29</v>
      </c>
      <c r="P1778" s="32" t="s">
        <v>4</v>
      </c>
      <c r="Q1778" s="32">
        <v>7</v>
      </c>
      <c r="R1778" s="32">
        <v>6</v>
      </c>
      <c r="S1778" s="32" t="s">
        <v>38</v>
      </c>
      <c r="T1778" s="32" t="s">
        <v>0</v>
      </c>
      <c r="U1778" s="32" t="s">
        <v>50</v>
      </c>
      <c r="V1778" s="32" t="s">
        <v>33</v>
      </c>
      <c r="W1778" s="32">
        <f>SUM(_xlfn.XLOOKUP(B1778,freq!$A$2:$A$40,freq!$B$2:$B$40,0),_xlfn.XLOOKUP(C1778,freq!$A$2:$A$40,freq!$B$2:$B$40,0),_xlfn.XLOOKUP(D1778,freq!$A$2:$A$40,freq!$B$2:$B$40,0),_xlfn.XLOOKUP(E1778,freq!$A$2:$A$40,freq!$B$2:$B$40,0),_xlfn.XLOOKUP(F1778,freq!$A$2:$A$40,freq!$B$2:$B$40,0),_xlfn.XLOOKUP(G1778,freq!$A$2:$A$40,freq!$B$2:$B$40,0),_xlfn.XLOOKUP(H1778,freq!$A$2:$A$40,freq!$B$2:$B$40,0),_xlfn.XLOOKUP(I1778,freq!$A$2:$A$40,freq!$B$2:$B$40,0),_xlfn.XLOOKUP(J1778,freq!$A$2:$A$40,freq!$B$2:$B$40,0),_xlfn.XLOOKUP(K1778,freq!$A$2:$A$40,freq!$B$2:$B$40,0),_xlfn.XLOOKUP(L1778,freq!$A$2:$A$40,freq!$B$2:$B$40,0),_xlfn.XLOOKUP(M1778,freq!$A$2:$A$40,freq!$B$2:$B$40,0),_xlfn.XLOOKUP(N1778,freq!$A$2:$A$40,freq!$B$2:$B$40,0),_xlfn.XLOOKUP(O1778,freq!$A$2:$A$40,freq!$B$2:$B$40,0),_xlfn.XLOOKUP(P1778,freq!$A$2:$A$40,freq!$B$2:$B$40,0),_xlfn.XLOOKUP(Q1778,freq!$A$2:$A$40,freq!$B$2:$B$40,0),_xlfn.XLOOKUP(R1778,freq!$A$2:$A$40,freq!$B$2:$B$40,0),_xlfn.XLOOKUP(S1778,freq!$A$2:$A$40,freq!$B$2:$B$40,0),_xlfn.XLOOKUP(T1778,freq!$A$2:$A$40,freq!$B$2:$B$40,0),_xlfn.XLOOKUP(U1778,freq!$A$2:$A$40,freq!$B$2:$B$40,0),_xlfn.XLOOKUP(V1778,freq!$A$2:$A$40,freq!$B$2:$B$40,0))</f>
        <v>36.76</v>
      </c>
    </row>
    <row r="1779" spans="1:23" hidden="1" x14ac:dyDescent="0.35">
      <c r="A1779" s="32" t="s">
        <v>1138</v>
      </c>
      <c r="B1779" s="32" t="s">
        <v>32</v>
      </c>
      <c r="C1779" s="32" t="s">
        <v>4</v>
      </c>
      <c r="D1779" s="32" t="s">
        <v>53</v>
      </c>
      <c r="E1779" s="32" t="s">
        <v>40</v>
      </c>
      <c r="F1779" s="32" t="s">
        <v>53</v>
      </c>
      <c r="G1779" s="32">
        <v>3</v>
      </c>
      <c r="H1779" s="32">
        <v>2</v>
      </c>
      <c r="I1779" s="32" t="s">
        <v>0</v>
      </c>
      <c r="J1779" s="32" t="s">
        <v>34</v>
      </c>
      <c r="K1779" s="32" t="s">
        <v>36</v>
      </c>
      <c r="L1779" s="32" t="s">
        <v>37</v>
      </c>
      <c r="M1779" s="32" t="s">
        <v>0</v>
      </c>
      <c r="N1779" s="32">
        <v>4</v>
      </c>
      <c r="O1779" s="32">
        <v>2</v>
      </c>
      <c r="P1779" s="32" t="s">
        <v>41</v>
      </c>
      <c r="Q1779" s="32">
        <v>7</v>
      </c>
      <c r="R1779" s="32">
        <v>7</v>
      </c>
      <c r="S1779" s="32" t="s">
        <v>3</v>
      </c>
      <c r="T1779" s="32" t="s">
        <v>31</v>
      </c>
      <c r="U1779" s="32">
        <v>6</v>
      </c>
      <c r="V1779" s="32" t="s">
        <v>46</v>
      </c>
      <c r="W1779" s="32">
        <f>SUM(_xlfn.XLOOKUP(B1779,freq!$A$2:$A$40,freq!$B$2:$B$40,0),_xlfn.XLOOKUP(C1779,freq!$A$2:$A$40,freq!$B$2:$B$40,0),_xlfn.XLOOKUP(D1779,freq!$A$2:$A$40,freq!$B$2:$B$40,0),_xlfn.XLOOKUP(E1779,freq!$A$2:$A$40,freq!$B$2:$B$40,0),_xlfn.XLOOKUP(F1779,freq!$A$2:$A$40,freq!$B$2:$B$40,0),_xlfn.XLOOKUP(G1779,freq!$A$2:$A$40,freq!$B$2:$B$40,0),_xlfn.XLOOKUP(H1779,freq!$A$2:$A$40,freq!$B$2:$B$40,0),_xlfn.XLOOKUP(I1779,freq!$A$2:$A$40,freq!$B$2:$B$40,0),_xlfn.XLOOKUP(J1779,freq!$A$2:$A$40,freq!$B$2:$B$40,0),_xlfn.XLOOKUP(K1779,freq!$A$2:$A$40,freq!$B$2:$B$40,0),_xlfn.XLOOKUP(L1779,freq!$A$2:$A$40,freq!$B$2:$B$40,0),_xlfn.XLOOKUP(M1779,freq!$A$2:$A$40,freq!$B$2:$B$40,0),_xlfn.XLOOKUP(N1779,freq!$A$2:$A$40,freq!$B$2:$B$40,0),_xlfn.XLOOKUP(O1779,freq!$A$2:$A$40,freq!$B$2:$B$40,0),_xlfn.XLOOKUP(P1779,freq!$A$2:$A$40,freq!$B$2:$B$40,0),_xlfn.XLOOKUP(Q1779,freq!$A$2:$A$40,freq!$B$2:$B$40,0),_xlfn.XLOOKUP(R1779,freq!$A$2:$A$40,freq!$B$2:$B$40,0),_xlfn.XLOOKUP(S1779,freq!$A$2:$A$40,freq!$B$2:$B$40,0),_xlfn.XLOOKUP(T1779,freq!$A$2:$A$40,freq!$B$2:$B$40,0),_xlfn.XLOOKUP(U1779,freq!$A$2:$A$40,freq!$B$2:$B$40,0),_xlfn.XLOOKUP(V1779,freq!$A$2:$A$40,freq!$B$2:$B$40,0))</f>
        <v>36.690000000000005</v>
      </c>
    </row>
    <row r="1780" spans="1:23" hidden="1" x14ac:dyDescent="0.35">
      <c r="A1780" s="32" t="s">
        <v>1455</v>
      </c>
      <c r="B1780" s="32" t="s">
        <v>31</v>
      </c>
      <c r="C1780" s="32" t="s">
        <v>46</v>
      </c>
      <c r="D1780" s="32">
        <v>2</v>
      </c>
      <c r="E1780" s="32" t="s">
        <v>33</v>
      </c>
      <c r="F1780" s="32">
        <v>4</v>
      </c>
      <c r="G1780" s="32" t="s">
        <v>32</v>
      </c>
      <c r="H1780" s="32">
        <v>1</v>
      </c>
      <c r="I1780" s="32" t="s">
        <v>43</v>
      </c>
      <c r="J1780" s="32" t="s">
        <v>40</v>
      </c>
      <c r="K1780" s="32">
        <v>9</v>
      </c>
      <c r="L1780" s="32" t="s">
        <v>34</v>
      </c>
      <c r="M1780" s="32" t="s">
        <v>33</v>
      </c>
      <c r="N1780" s="32" t="s">
        <v>4</v>
      </c>
      <c r="O1780" s="32" t="s">
        <v>30</v>
      </c>
      <c r="P1780" s="32" t="s">
        <v>30</v>
      </c>
      <c r="Q1780" s="32" t="s">
        <v>44</v>
      </c>
      <c r="R1780" s="32">
        <v>6</v>
      </c>
      <c r="S1780" s="32">
        <v>2</v>
      </c>
      <c r="T1780" s="32" t="s">
        <v>49</v>
      </c>
      <c r="U1780" s="32" t="s">
        <v>34</v>
      </c>
      <c r="V1780" s="32" t="s">
        <v>2</v>
      </c>
      <c r="W1780" s="32">
        <f>SUM(_xlfn.XLOOKUP(B1780,freq!$A$2:$A$40,freq!$B$2:$B$40,0),_xlfn.XLOOKUP(C1780,freq!$A$2:$A$40,freq!$B$2:$B$40,0),_xlfn.XLOOKUP(D1780,freq!$A$2:$A$40,freq!$B$2:$B$40,0),_xlfn.XLOOKUP(E1780,freq!$A$2:$A$40,freq!$B$2:$B$40,0),_xlfn.XLOOKUP(F1780,freq!$A$2:$A$40,freq!$B$2:$B$40,0),_xlfn.XLOOKUP(G1780,freq!$A$2:$A$40,freq!$B$2:$B$40,0),_xlfn.XLOOKUP(H1780,freq!$A$2:$A$40,freq!$B$2:$B$40,0),_xlfn.XLOOKUP(I1780,freq!$A$2:$A$40,freq!$B$2:$B$40,0),_xlfn.XLOOKUP(J1780,freq!$A$2:$A$40,freq!$B$2:$B$40,0),_xlfn.XLOOKUP(K1780,freq!$A$2:$A$40,freq!$B$2:$B$40,0),_xlfn.XLOOKUP(L1780,freq!$A$2:$A$40,freq!$B$2:$B$40,0),_xlfn.XLOOKUP(M1780,freq!$A$2:$A$40,freq!$B$2:$B$40,0),_xlfn.XLOOKUP(N1780,freq!$A$2:$A$40,freq!$B$2:$B$40,0),_xlfn.XLOOKUP(O1780,freq!$A$2:$A$40,freq!$B$2:$B$40,0),_xlfn.XLOOKUP(P1780,freq!$A$2:$A$40,freq!$B$2:$B$40,0),_xlfn.XLOOKUP(Q1780,freq!$A$2:$A$40,freq!$B$2:$B$40,0),_xlfn.XLOOKUP(R1780,freq!$A$2:$A$40,freq!$B$2:$B$40,0),_xlfn.XLOOKUP(S1780,freq!$A$2:$A$40,freq!$B$2:$B$40,0),_xlfn.XLOOKUP(T1780,freq!$A$2:$A$40,freq!$B$2:$B$40,0),_xlfn.XLOOKUP(U1780,freq!$A$2:$A$40,freq!$B$2:$B$40,0),_xlfn.XLOOKUP(V1780,freq!$A$2:$A$40,freq!$B$2:$B$40,0))</f>
        <v>36.57</v>
      </c>
    </row>
    <row r="1781" spans="1:23" hidden="1" x14ac:dyDescent="0.35">
      <c r="A1781" s="32" t="s">
        <v>1234</v>
      </c>
      <c r="B1781" s="32" t="s">
        <v>49</v>
      </c>
      <c r="C1781" s="32" t="s">
        <v>44</v>
      </c>
      <c r="D1781" s="32" t="s">
        <v>37</v>
      </c>
      <c r="E1781" s="32">
        <v>7</v>
      </c>
      <c r="F1781" s="32" t="s">
        <v>48</v>
      </c>
      <c r="G1781" s="32" t="s">
        <v>53</v>
      </c>
      <c r="H1781" s="32">
        <v>9</v>
      </c>
      <c r="I1781" s="32">
        <v>7</v>
      </c>
      <c r="J1781" s="32">
        <v>5</v>
      </c>
      <c r="K1781" s="32">
        <v>7</v>
      </c>
      <c r="L1781" s="32" t="s">
        <v>42</v>
      </c>
      <c r="M1781" s="32">
        <v>4</v>
      </c>
      <c r="N1781" s="32" t="s">
        <v>1</v>
      </c>
      <c r="O1781" s="32" t="s">
        <v>33</v>
      </c>
      <c r="P1781" s="32" t="s">
        <v>53</v>
      </c>
      <c r="Q1781" s="32">
        <v>3</v>
      </c>
      <c r="R1781" s="32">
        <v>0</v>
      </c>
      <c r="S1781" s="32" t="s">
        <v>29</v>
      </c>
      <c r="T1781" s="32" t="s">
        <v>28</v>
      </c>
      <c r="U1781" s="32" t="s">
        <v>29</v>
      </c>
      <c r="V1781" s="32" t="s">
        <v>44</v>
      </c>
      <c r="W1781" s="32">
        <f>SUM(_xlfn.XLOOKUP(B1781,freq!$A$2:$A$40,freq!$B$2:$B$40,0),_xlfn.XLOOKUP(C1781,freq!$A$2:$A$40,freq!$B$2:$B$40,0),_xlfn.XLOOKUP(D1781,freq!$A$2:$A$40,freq!$B$2:$B$40,0),_xlfn.XLOOKUP(E1781,freq!$A$2:$A$40,freq!$B$2:$B$40,0),_xlfn.XLOOKUP(F1781,freq!$A$2:$A$40,freq!$B$2:$B$40,0),_xlfn.XLOOKUP(G1781,freq!$A$2:$A$40,freq!$B$2:$B$40,0),_xlfn.XLOOKUP(H1781,freq!$A$2:$A$40,freq!$B$2:$B$40,0),_xlfn.XLOOKUP(I1781,freq!$A$2:$A$40,freq!$B$2:$B$40,0),_xlfn.XLOOKUP(J1781,freq!$A$2:$A$40,freq!$B$2:$B$40,0),_xlfn.XLOOKUP(K1781,freq!$A$2:$A$40,freq!$B$2:$B$40,0),_xlfn.XLOOKUP(L1781,freq!$A$2:$A$40,freq!$B$2:$B$40,0),_xlfn.XLOOKUP(M1781,freq!$A$2:$A$40,freq!$B$2:$B$40,0),_xlfn.XLOOKUP(N1781,freq!$A$2:$A$40,freq!$B$2:$B$40,0),_xlfn.XLOOKUP(O1781,freq!$A$2:$A$40,freq!$B$2:$B$40,0),_xlfn.XLOOKUP(P1781,freq!$A$2:$A$40,freq!$B$2:$B$40,0),_xlfn.XLOOKUP(Q1781,freq!$A$2:$A$40,freq!$B$2:$B$40,0),_xlfn.XLOOKUP(R1781,freq!$A$2:$A$40,freq!$B$2:$B$40,0),_xlfn.XLOOKUP(S1781,freq!$A$2:$A$40,freq!$B$2:$B$40,0),_xlfn.XLOOKUP(T1781,freq!$A$2:$A$40,freq!$B$2:$B$40,0),_xlfn.XLOOKUP(U1781,freq!$A$2:$A$40,freq!$B$2:$B$40,0),_xlfn.XLOOKUP(V1781,freq!$A$2:$A$40,freq!$B$2:$B$40,0))</f>
        <v>36.569999999999993</v>
      </c>
    </row>
    <row r="1782" spans="1:23" hidden="1" x14ac:dyDescent="0.35">
      <c r="A1782" s="32" t="s">
        <v>1299</v>
      </c>
      <c r="B1782" s="32" t="s">
        <v>32</v>
      </c>
      <c r="C1782" s="32" t="s">
        <v>2</v>
      </c>
      <c r="D1782" s="32" t="s">
        <v>58</v>
      </c>
      <c r="E1782" s="32" t="s">
        <v>42</v>
      </c>
      <c r="F1782" s="32">
        <v>6</v>
      </c>
      <c r="G1782" s="32" t="s">
        <v>28</v>
      </c>
      <c r="H1782" s="32">
        <v>7</v>
      </c>
      <c r="I1782" s="32" t="s">
        <v>43</v>
      </c>
      <c r="J1782" s="32" t="s">
        <v>35</v>
      </c>
      <c r="K1782" s="32">
        <v>9</v>
      </c>
      <c r="L1782" s="32" t="s">
        <v>40</v>
      </c>
      <c r="M1782" s="32" t="s">
        <v>38</v>
      </c>
      <c r="N1782" s="32" t="s">
        <v>2</v>
      </c>
      <c r="O1782" s="32" t="s">
        <v>53</v>
      </c>
      <c r="P1782" s="32" t="s">
        <v>49</v>
      </c>
      <c r="Q1782" s="32" t="s">
        <v>53</v>
      </c>
      <c r="R1782" s="32" t="s">
        <v>0</v>
      </c>
      <c r="S1782" s="32" t="s">
        <v>53</v>
      </c>
      <c r="T1782" s="32" t="s">
        <v>29</v>
      </c>
      <c r="U1782" s="32">
        <v>1</v>
      </c>
      <c r="V1782" s="32" t="s">
        <v>0</v>
      </c>
      <c r="W1782" s="32">
        <f>SUM(_xlfn.XLOOKUP(B1782,freq!$A$2:$A$40,freq!$B$2:$B$40,0),_xlfn.XLOOKUP(C1782,freq!$A$2:$A$40,freq!$B$2:$B$40,0),_xlfn.XLOOKUP(D1782,freq!$A$2:$A$40,freq!$B$2:$B$40,0),_xlfn.XLOOKUP(E1782,freq!$A$2:$A$40,freq!$B$2:$B$40,0),_xlfn.XLOOKUP(F1782,freq!$A$2:$A$40,freq!$B$2:$B$40,0),_xlfn.XLOOKUP(G1782,freq!$A$2:$A$40,freq!$B$2:$B$40,0),_xlfn.XLOOKUP(H1782,freq!$A$2:$A$40,freq!$B$2:$B$40,0),_xlfn.XLOOKUP(I1782,freq!$A$2:$A$40,freq!$B$2:$B$40,0),_xlfn.XLOOKUP(J1782,freq!$A$2:$A$40,freq!$B$2:$B$40,0),_xlfn.XLOOKUP(K1782,freq!$A$2:$A$40,freq!$B$2:$B$40,0),_xlfn.XLOOKUP(L1782,freq!$A$2:$A$40,freq!$B$2:$B$40,0),_xlfn.XLOOKUP(M1782,freq!$A$2:$A$40,freq!$B$2:$B$40,0),_xlfn.XLOOKUP(N1782,freq!$A$2:$A$40,freq!$B$2:$B$40,0),_xlfn.XLOOKUP(O1782,freq!$A$2:$A$40,freq!$B$2:$B$40,0),_xlfn.XLOOKUP(P1782,freq!$A$2:$A$40,freq!$B$2:$B$40,0),_xlfn.XLOOKUP(Q1782,freq!$A$2:$A$40,freq!$B$2:$B$40,0),_xlfn.XLOOKUP(R1782,freq!$A$2:$A$40,freq!$B$2:$B$40,0),_xlfn.XLOOKUP(S1782,freq!$A$2:$A$40,freq!$B$2:$B$40,0),_xlfn.XLOOKUP(T1782,freq!$A$2:$A$40,freq!$B$2:$B$40,0),_xlfn.XLOOKUP(U1782,freq!$A$2:$A$40,freq!$B$2:$B$40,0),_xlfn.XLOOKUP(V1782,freq!$A$2:$A$40,freq!$B$2:$B$40,0))</f>
        <v>36.56</v>
      </c>
    </row>
    <row r="1783" spans="1:23" hidden="1" x14ac:dyDescent="0.35">
      <c r="A1783" s="32" t="s">
        <v>1034</v>
      </c>
      <c r="B1783" s="32" t="s">
        <v>45</v>
      </c>
      <c r="C1783" s="32" t="s">
        <v>4</v>
      </c>
      <c r="D1783" s="32" t="s">
        <v>40</v>
      </c>
      <c r="E1783" s="32" t="s">
        <v>43</v>
      </c>
      <c r="F1783" s="32" t="s">
        <v>42</v>
      </c>
      <c r="G1783" s="32" t="s">
        <v>28</v>
      </c>
      <c r="H1783" s="32">
        <v>5</v>
      </c>
      <c r="I1783" s="32" t="s">
        <v>0</v>
      </c>
      <c r="J1783" s="32" t="s">
        <v>29</v>
      </c>
      <c r="K1783" s="32">
        <v>9</v>
      </c>
      <c r="L1783" s="32" t="s">
        <v>40</v>
      </c>
      <c r="M1783" s="32" t="s">
        <v>35</v>
      </c>
      <c r="N1783" s="32" t="s">
        <v>30</v>
      </c>
      <c r="O1783" s="32" t="s">
        <v>58</v>
      </c>
      <c r="P1783" s="32" t="s">
        <v>49</v>
      </c>
      <c r="Q1783" s="32">
        <v>9</v>
      </c>
      <c r="R1783" s="32">
        <v>8</v>
      </c>
      <c r="S1783" s="32" t="s">
        <v>0</v>
      </c>
      <c r="T1783" s="32" t="s">
        <v>33</v>
      </c>
      <c r="U1783" s="32" t="s">
        <v>37</v>
      </c>
      <c r="V1783" s="32" t="s">
        <v>50</v>
      </c>
      <c r="W1783" s="32">
        <f>SUM(_xlfn.XLOOKUP(B1783,freq!$A$2:$A$40,freq!$B$2:$B$40,0),_xlfn.XLOOKUP(C1783,freq!$A$2:$A$40,freq!$B$2:$B$40,0),_xlfn.XLOOKUP(D1783,freq!$A$2:$A$40,freq!$B$2:$B$40,0),_xlfn.XLOOKUP(E1783,freq!$A$2:$A$40,freq!$B$2:$B$40,0),_xlfn.XLOOKUP(F1783,freq!$A$2:$A$40,freq!$B$2:$B$40,0),_xlfn.XLOOKUP(G1783,freq!$A$2:$A$40,freq!$B$2:$B$40,0),_xlfn.XLOOKUP(H1783,freq!$A$2:$A$40,freq!$B$2:$B$40,0),_xlfn.XLOOKUP(I1783,freq!$A$2:$A$40,freq!$B$2:$B$40,0),_xlfn.XLOOKUP(J1783,freq!$A$2:$A$40,freq!$B$2:$B$40,0),_xlfn.XLOOKUP(K1783,freq!$A$2:$A$40,freq!$B$2:$B$40,0),_xlfn.XLOOKUP(L1783,freq!$A$2:$A$40,freq!$B$2:$B$40,0),_xlfn.XLOOKUP(M1783,freq!$A$2:$A$40,freq!$B$2:$B$40,0),_xlfn.XLOOKUP(N1783,freq!$A$2:$A$40,freq!$B$2:$B$40,0),_xlfn.XLOOKUP(O1783,freq!$A$2:$A$40,freq!$B$2:$B$40,0),_xlfn.XLOOKUP(P1783,freq!$A$2:$A$40,freq!$B$2:$B$40,0),_xlfn.XLOOKUP(Q1783,freq!$A$2:$A$40,freq!$B$2:$B$40,0),_xlfn.XLOOKUP(R1783,freq!$A$2:$A$40,freq!$B$2:$B$40,0),_xlfn.XLOOKUP(S1783,freq!$A$2:$A$40,freq!$B$2:$B$40,0),_xlfn.XLOOKUP(T1783,freq!$A$2:$A$40,freq!$B$2:$B$40,0),_xlfn.XLOOKUP(U1783,freq!$A$2:$A$40,freq!$B$2:$B$40,0),_xlfn.XLOOKUP(V1783,freq!$A$2:$A$40,freq!$B$2:$B$40,0))</f>
        <v>36.52000000000001</v>
      </c>
    </row>
    <row r="1784" spans="1:23" hidden="1" x14ac:dyDescent="0.35">
      <c r="A1784" s="32" t="s">
        <v>1497</v>
      </c>
      <c r="B1784" s="32" t="s">
        <v>42</v>
      </c>
      <c r="C1784" s="32" t="s">
        <v>42</v>
      </c>
      <c r="D1784" s="32" t="s">
        <v>28</v>
      </c>
      <c r="E1784" s="32" t="s">
        <v>56</v>
      </c>
      <c r="F1784" s="32" t="s">
        <v>0</v>
      </c>
      <c r="G1784" s="32" t="s">
        <v>58</v>
      </c>
      <c r="H1784" s="32" t="s">
        <v>32</v>
      </c>
      <c r="I1784" s="32" t="s">
        <v>3</v>
      </c>
      <c r="J1784" s="32">
        <v>1</v>
      </c>
      <c r="K1784" s="32" t="s">
        <v>43</v>
      </c>
      <c r="L1784" s="32">
        <v>7</v>
      </c>
      <c r="M1784" s="32" t="s">
        <v>29</v>
      </c>
      <c r="N1784" s="32">
        <v>9</v>
      </c>
      <c r="O1784" s="32" t="s">
        <v>42</v>
      </c>
      <c r="P1784" s="32" t="s">
        <v>3</v>
      </c>
      <c r="Q1784" s="32">
        <v>7</v>
      </c>
      <c r="R1784" s="32" t="s">
        <v>37</v>
      </c>
      <c r="S1784" s="32" t="s">
        <v>44</v>
      </c>
      <c r="T1784" s="32">
        <v>5</v>
      </c>
      <c r="U1784" s="32">
        <v>4</v>
      </c>
      <c r="V1784" s="32" t="s">
        <v>42</v>
      </c>
      <c r="W1784" s="32">
        <f>SUM(_xlfn.XLOOKUP(B1784,freq!$A$2:$A$40,freq!$B$2:$B$40,0),_xlfn.XLOOKUP(C1784,freq!$A$2:$A$40,freq!$B$2:$B$40,0),_xlfn.XLOOKUP(D1784,freq!$A$2:$A$40,freq!$B$2:$B$40,0),_xlfn.XLOOKUP(E1784,freq!$A$2:$A$40,freq!$B$2:$B$40,0),_xlfn.XLOOKUP(F1784,freq!$A$2:$A$40,freq!$B$2:$B$40,0),_xlfn.XLOOKUP(G1784,freq!$A$2:$A$40,freq!$B$2:$B$40,0),_xlfn.XLOOKUP(H1784,freq!$A$2:$A$40,freq!$B$2:$B$40,0),_xlfn.XLOOKUP(I1784,freq!$A$2:$A$40,freq!$B$2:$B$40,0),_xlfn.XLOOKUP(J1784,freq!$A$2:$A$40,freq!$B$2:$B$40,0),_xlfn.XLOOKUP(K1784,freq!$A$2:$A$40,freq!$B$2:$B$40,0),_xlfn.XLOOKUP(L1784,freq!$A$2:$A$40,freq!$B$2:$B$40,0),_xlfn.XLOOKUP(M1784,freq!$A$2:$A$40,freq!$B$2:$B$40,0),_xlfn.XLOOKUP(N1784,freq!$A$2:$A$40,freq!$B$2:$B$40,0),_xlfn.XLOOKUP(O1784,freq!$A$2:$A$40,freq!$B$2:$B$40,0),_xlfn.XLOOKUP(P1784,freq!$A$2:$A$40,freq!$B$2:$B$40,0),_xlfn.XLOOKUP(Q1784,freq!$A$2:$A$40,freq!$B$2:$B$40,0),_xlfn.XLOOKUP(R1784,freq!$A$2:$A$40,freq!$B$2:$B$40,0),_xlfn.XLOOKUP(S1784,freq!$A$2:$A$40,freq!$B$2:$B$40,0),_xlfn.XLOOKUP(T1784,freq!$A$2:$A$40,freq!$B$2:$B$40,0),_xlfn.XLOOKUP(U1784,freq!$A$2:$A$40,freq!$B$2:$B$40,0),_xlfn.XLOOKUP(V1784,freq!$A$2:$A$40,freq!$B$2:$B$40,0))</f>
        <v>36.520000000000003</v>
      </c>
    </row>
    <row r="1785" spans="1:23" hidden="1" x14ac:dyDescent="0.35">
      <c r="A1785" s="32" t="s">
        <v>1746</v>
      </c>
      <c r="B1785" s="32" t="s">
        <v>34</v>
      </c>
      <c r="C1785" s="32">
        <v>9</v>
      </c>
      <c r="D1785" s="32" t="s">
        <v>29</v>
      </c>
      <c r="E1785" s="32" t="s">
        <v>30</v>
      </c>
      <c r="F1785" s="32">
        <v>5</v>
      </c>
      <c r="G1785" s="32" t="s">
        <v>29</v>
      </c>
      <c r="H1785" s="32" t="s">
        <v>46</v>
      </c>
      <c r="I1785" s="32" t="s">
        <v>53</v>
      </c>
      <c r="J1785" s="32" t="s">
        <v>4</v>
      </c>
      <c r="K1785" s="32" t="s">
        <v>56</v>
      </c>
      <c r="L1785" s="32">
        <v>1</v>
      </c>
      <c r="M1785" s="32">
        <v>9</v>
      </c>
      <c r="N1785" s="32" t="s">
        <v>48</v>
      </c>
      <c r="O1785" s="32" t="s">
        <v>40</v>
      </c>
      <c r="P1785" s="32" t="s">
        <v>49</v>
      </c>
      <c r="Q1785" s="32" t="s">
        <v>58</v>
      </c>
      <c r="R1785" s="32" t="s">
        <v>31</v>
      </c>
      <c r="S1785" s="32" t="s">
        <v>59</v>
      </c>
      <c r="T1785" s="32">
        <v>2</v>
      </c>
      <c r="U1785" s="32">
        <v>8</v>
      </c>
      <c r="V1785" s="32" t="s">
        <v>41</v>
      </c>
      <c r="W1785" s="32">
        <f>SUM(_xlfn.XLOOKUP(B1785,freq!$A$2:$A$40,freq!$B$2:$B$40,0),_xlfn.XLOOKUP(C1785,freq!$A$2:$A$40,freq!$B$2:$B$40,0),_xlfn.XLOOKUP(D1785,freq!$A$2:$A$40,freq!$B$2:$B$40,0),_xlfn.XLOOKUP(E1785,freq!$A$2:$A$40,freq!$B$2:$B$40,0),_xlfn.XLOOKUP(F1785,freq!$A$2:$A$40,freq!$B$2:$B$40,0),_xlfn.XLOOKUP(G1785,freq!$A$2:$A$40,freq!$B$2:$B$40,0),_xlfn.XLOOKUP(H1785,freq!$A$2:$A$40,freq!$B$2:$B$40,0),_xlfn.XLOOKUP(I1785,freq!$A$2:$A$40,freq!$B$2:$B$40,0),_xlfn.XLOOKUP(J1785,freq!$A$2:$A$40,freq!$B$2:$B$40,0),_xlfn.XLOOKUP(K1785,freq!$A$2:$A$40,freq!$B$2:$B$40,0),_xlfn.XLOOKUP(L1785,freq!$A$2:$A$40,freq!$B$2:$B$40,0),_xlfn.XLOOKUP(M1785,freq!$A$2:$A$40,freq!$B$2:$B$40,0),_xlfn.XLOOKUP(N1785,freq!$A$2:$A$40,freq!$B$2:$B$40,0),_xlfn.XLOOKUP(O1785,freq!$A$2:$A$40,freq!$B$2:$B$40,0),_xlfn.XLOOKUP(P1785,freq!$A$2:$A$40,freq!$B$2:$B$40,0),_xlfn.XLOOKUP(Q1785,freq!$A$2:$A$40,freq!$B$2:$B$40,0),_xlfn.XLOOKUP(R1785,freq!$A$2:$A$40,freq!$B$2:$B$40,0),_xlfn.XLOOKUP(S1785,freq!$A$2:$A$40,freq!$B$2:$B$40,0),_xlfn.XLOOKUP(T1785,freq!$A$2:$A$40,freq!$B$2:$B$40,0),_xlfn.XLOOKUP(U1785,freq!$A$2:$A$40,freq!$B$2:$B$40,0),_xlfn.XLOOKUP(V1785,freq!$A$2:$A$40,freq!$B$2:$B$40,0))</f>
        <v>36.510000000000005</v>
      </c>
    </row>
    <row r="1786" spans="1:23" hidden="1" x14ac:dyDescent="0.35">
      <c r="A1786" s="32" t="s">
        <v>743</v>
      </c>
      <c r="B1786" s="32" t="s">
        <v>29</v>
      </c>
      <c r="C1786" s="32" t="s">
        <v>59</v>
      </c>
      <c r="D1786" s="32" t="s">
        <v>0</v>
      </c>
      <c r="E1786" s="32">
        <v>7</v>
      </c>
      <c r="F1786" s="32" t="s">
        <v>41</v>
      </c>
      <c r="G1786" s="32" t="s">
        <v>38</v>
      </c>
      <c r="H1786" s="32" t="s">
        <v>49</v>
      </c>
      <c r="I1786" s="32" t="s">
        <v>58</v>
      </c>
      <c r="J1786" s="32">
        <v>9</v>
      </c>
      <c r="K1786" s="32" t="s">
        <v>49</v>
      </c>
      <c r="L1786" s="32" t="s">
        <v>56</v>
      </c>
      <c r="M1786" s="32" t="s">
        <v>49</v>
      </c>
      <c r="N1786" s="32">
        <v>4</v>
      </c>
      <c r="O1786" s="32" t="s">
        <v>38</v>
      </c>
      <c r="P1786" s="32" t="s">
        <v>59</v>
      </c>
      <c r="Q1786" s="32" t="s">
        <v>41</v>
      </c>
      <c r="R1786" s="32" t="s">
        <v>29</v>
      </c>
      <c r="S1786" s="32" t="s">
        <v>42</v>
      </c>
      <c r="T1786" s="32" t="s">
        <v>59</v>
      </c>
      <c r="U1786" s="32">
        <v>0</v>
      </c>
      <c r="V1786" s="32" t="s">
        <v>2</v>
      </c>
      <c r="W1786" s="32">
        <f>SUM(_xlfn.XLOOKUP(B1786,freq!$A$2:$A$40,freq!$B$2:$B$40,0),_xlfn.XLOOKUP(C1786,freq!$A$2:$A$40,freq!$B$2:$B$40,0),_xlfn.XLOOKUP(D1786,freq!$A$2:$A$40,freq!$B$2:$B$40,0),_xlfn.XLOOKUP(E1786,freq!$A$2:$A$40,freq!$B$2:$B$40,0),_xlfn.XLOOKUP(F1786,freq!$A$2:$A$40,freq!$B$2:$B$40,0),_xlfn.XLOOKUP(G1786,freq!$A$2:$A$40,freq!$B$2:$B$40,0),_xlfn.XLOOKUP(H1786,freq!$A$2:$A$40,freq!$B$2:$B$40,0),_xlfn.XLOOKUP(I1786,freq!$A$2:$A$40,freq!$B$2:$B$40,0),_xlfn.XLOOKUP(J1786,freq!$A$2:$A$40,freq!$B$2:$B$40,0),_xlfn.XLOOKUP(K1786,freq!$A$2:$A$40,freq!$B$2:$B$40,0),_xlfn.XLOOKUP(L1786,freq!$A$2:$A$40,freq!$B$2:$B$40,0),_xlfn.XLOOKUP(M1786,freq!$A$2:$A$40,freq!$B$2:$B$40,0),_xlfn.XLOOKUP(N1786,freq!$A$2:$A$40,freq!$B$2:$B$40,0),_xlfn.XLOOKUP(O1786,freq!$A$2:$A$40,freq!$B$2:$B$40,0),_xlfn.XLOOKUP(P1786,freq!$A$2:$A$40,freq!$B$2:$B$40,0),_xlfn.XLOOKUP(Q1786,freq!$A$2:$A$40,freq!$B$2:$B$40,0),_xlfn.XLOOKUP(R1786,freq!$A$2:$A$40,freq!$B$2:$B$40,0),_xlfn.XLOOKUP(S1786,freq!$A$2:$A$40,freq!$B$2:$B$40,0),_xlfn.XLOOKUP(T1786,freq!$A$2:$A$40,freq!$B$2:$B$40,0),_xlfn.XLOOKUP(U1786,freq!$A$2:$A$40,freq!$B$2:$B$40,0),_xlfn.XLOOKUP(V1786,freq!$A$2:$A$40,freq!$B$2:$B$40,0))</f>
        <v>36.51</v>
      </c>
    </row>
    <row r="1787" spans="1:23" hidden="1" x14ac:dyDescent="0.35">
      <c r="A1787" s="32" t="s">
        <v>152</v>
      </c>
      <c r="B1787" s="32" t="s">
        <v>28</v>
      </c>
      <c r="C1787" s="32" t="s">
        <v>58</v>
      </c>
      <c r="D1787" s="32">
        <v>9</v>
      </c>
      <c r="E1787" s="32">
        <v>5</v>
      </c>
      <c r="F1787" s="32" t="s">
        <v>43</v>
      </c>
      <c r="G1787" s="32" t="s">
        <v>42</v>
      </c>
      <c r="H1787" s="32" t="s">
        <v>53</v>
      </c>
      <c r="I1787" s="32" t="s">
        <v>37</v>
      </c>
      <c r="J1787" s="32" t="s">
        <v>32</v>
      </c>
      <c r="K1787" s="32" t="s">
        <v>48</v>
      </c>
      <c r="L1787" s="32" t="s">
        <v>49</v>
      </c>
      <c r="M1787" s="32">
        <v>9</v>
      </c>
      <c r="N1787" s="32" t="s">
        <v>1</v>
      </c>
      <c r="O1787" s="32" t="s">
        <v>50</v>
      </c>
      <c r="P1787" s="32" t="s">
        <v>56</v>
      </c>
      <c r="Q1787" s="32">
        <v>0</v>
      </c>
      <c r="R1787" s="32" t="s">
        <v>50</v>
      </c>
      <c r="S1787" s="32" t="s">
        <v>43</v>
      </c>
      <c r="T1787" s="32">
        <v>2</v>
      </c>
      <c r="U1787" s="32" t="s">
        <v>50</v>
      </c>
      <c r="V1787" s="32" t="s">
        <v>46</v>
      </c>
      <c r="W1787" s="32">
        <f>SUM(_xlfn.XLOOKUP(B1787,freq!$A$2:$A$40,freq!$B$2:$B$40,0),_xlfn.XLOOKUP(C1787,freq!$A$2:$A$40,freq!$B$2:$B$40,0),_xlfn.XLOOKUP(D1787,freq!$A$2:$A$40,freq!$B$2:$B$40,0),_xlfn.XLOOKUP(E1787,freq!$A$2:$A$40,freq!$B$2:$B$40,0),_xlfn.XLOOKUP(F1787,freq!$A$2:$A$40,freq!$B$2:$B$40,0),_xlfn.XLOOKUP(G1787,freq!$A$2:$A$40,freq!$B$2:$B$40,0),_xlfn.XLOOKUP(H1787,freq!$A$2:$A$40,freq!$B$2:$B$40,0),_xlfn.XLOOKUP(I1787,freq!$A$2:$A$40,freq!$B$2:$B$40,0),_xlfn.XLOOKUP(J1787,freq!$A$2:$A$40,freq!$B$2:$B$40,0),_xlfn.XLOOKUP(K1787,freq!$A$2:$A$40,freq!$B$2:$B$40,0),_xlfn.XLOOKUP(L1787,freq!$A$2:$A$40,freq!$B$2:$B$40,0),_xlfn.XLOOKUP(M1787,freq!$A$2:$A$40,freq!$B$2:$B$40,0),_xlfn.XLOOKUP(N1787,freq!$A$2:$A$40,freq!$B$2:$B$40,0),_xlfn.XLOOKUP(O1787,freq!$A$2:$A$40,freq!$B$2:$B$40,0),_xlfn.XLOOKUP(P1787,freq!$A$2:$A$40,freq!$B$2:$B$40,0),_xlfn.XLOOKUP(Q1787,freq!$A$2:$A$40,freq!$B$2:$B$40,0),_xlfn.XLOOKUP(R1787,freq!$A$2:$A$40,freq!$B$2:$B$40,0),_xlfn.XLOOKUP(S1787,freq!$A$2:$A$40,freq!$B$2:$B$40,0),_xlfn.XLOOKUP(T1787,freq!$A$2:$A$40,freq!$B$2:$B$40,0),_xlfn.XLOOKUP(U1787,freq!$A$2:$A$40,freq!$B$2:$B$40,0),_xlfn.XLOOKUP(V1787,freq!$A$2:$A$40,freq!$B$2:$B$40,0))</f>
        <v>36.5</v>
      </c>
    </row>
    <row r="1788" spans="1:23" hidden="1" x14ac:dyDescent="0.35">
      <c r="A1788" s="32" t="s">
        <v>297</v>
      </c>
      <c r="B1788" s="32" t="s">
        <v>56</v>
      </c>
      <c r="C1788" s="32">
        <v>8</v>
      </c>
      <c r="D1788" s="32">
        <v>0</v>
      </c>
      <c r="E1788" s="32" t="s">
        <v>30</v>
      </c>
      <c r="F1788" s="32" t="s">
        <v>46</v>
      </c>
      <c r="G1788" s="32" t="s">
        <v>56</v>
      </c>
      <c r="H1788" s="32">
        <v>0</v>
      </c>
      <c r="I1788" s="32" t="s">
        <v>29</v>
      </c>
      <c r="J1788" s="32">
        <v>8</v>
      </c>
      <c r="K1788" s="32">
        <v>2</v>
      </c>
      <c r="L1788" s="32">
        <v>5</v>
      </c>
      <c r="M1788" s="32">
        <v>9</v>
      </c>
      <c r="N1788" s="32" t="s">
        <v>33</v>
      </c>
      <c r="O1788" s="32" t="s">
        <v>59</v>
      </c>
      <c r="P1788" s="32" t="s">
        <v>42</v>
      </c>
      <c r="Q1788" s="32" t="s">
        <v>37</v>
      </c>
      <c r="R1788" s="32">
        <v>6</v>
      </c>
      <c r="S1788" s="32">
        <v>1</v>
      </c>
      <c r="T1788" s="32" t="s">
        <v>0</v>
      </c>
      <c r="U1788" s="32" t="s">
        <v>31</v>
      </c>
      <c r="V1788" s="32" t="s">
        <v>58</v>
      </c>
      <c r="W1788" s="32">
        <f>SUM(_xlfn.XLOOKUP(B1788,freq!$A$2:$A$40,freq!$B$2:$B$40,0),_xlfn.XLOOKUP(C1788,freq!$A$2:$A$40,freq!$B$2:$B$40,0),_xlfn.XLOOKUP(D1788,freq!$A$2:$A$40,freq!$B$2:$B$40,0),_xlfn.XLOOKUP(E1788,freq!$A$2:$A$40,freq!$B$2:$B$40,0),_xlfn.XLOOKUP(F1788,freq!$A$2:$A$40,freq!$B$2:$B$40,0),_xlfn.XLOOKUP(G1788,freq!$A$2:$A$40,freq!$B$2:$B$40,0),_xlfn.XLOOKUP(H1788,freq!$A$2:$A$40,freq!$B$2:$B$40,0),_xlfn.XLOOKUP(I1788,freq!$A$2:$A$40,freq!$B$2:$B$40,0),_xlfn.XLOOKUP(J1788,freq!$A$2:$A$40,freq!$B$2:$B$40,0),_xlfn.XLOOKUP(K1788,freq!$A$2:$A$40,freq!$B$2:$B$40,0),_xlfn.XLOOKUP(L1788,freq!$A$2:$A$40,freq!$B$2:$B$40,0),_xlfn.XLOOKUP(M1788,freq!$A$2:$A$40,freq!$B$2:$B$40,0),_xlfn.XLOOKUP(N1788,freq!$A$2:$A$40,freq!$B$2:$B$40,0),_xlfn.XLOOKUP(O1788,freq!$A$2:$A$40,freq!$B$2:$B$40,0),_xlfn.XLOOKUP(P1788,freq!$A$2:$A$40,freq!$B$2:$B$40,0),_xlfn.XLOOKUP(Q1788,freq!$A$2:$A$40,freq!$B$2:$B$40,0),_xlfn.XLOOKUP(R1788,freq!$A$2:$A$40,freq!$B$2:$B$40,0),_xlfn.XLOOKUP(S1788,freq!$A$2:$A$40,freq!$B$2:$B$40,0),_xlfn.XLOOKUP(T1788,freq!$A$2:$A$40,freq!$B$2:$B$40,0),_xlfn.XLOOKUP(U1788,freq!$A$2:$A$40,freq!$B$2:$B$40,0),_xlfn.XLOOKUP(V1788,freq!$A$2:$A$40,freq!$B$2:$B$40,0))</f>
        <v>36.5</v>
      </c>
    </row>
    <row r="1789" spans="1:23" hidden="1" x14ac:dyDescent="0.35">
      <c r="A1789" s="32" t="s">
        <v>1051</v>
      </c>
      <c r="B1789" s="32">
        <v>9</v>
      </c>
      <c r="C1789" s="32">
        <v>6</v>
      </c>
      <c r="D1789" s="32" t="s">
        <v>31</v>
      </c>
      <c r="E1789" s="32">
        <v>2</v>
      </c>
      <c r="F1789" s="32">
        <v>5</v>
      </c>
      <c r="G1789" s="32" t="s">
        <v>3</v>
      </c>
      <c r="H1789" s="32">
        <v>7</v>
      </c>
      <c r="I1789" s="32">
        <v>2</v>
      </c>
      <c r="J1789" s="32" t="s">
        <v>1</v>
      </c>
      <c r="K1789" s="32" t="s">
        <v>34</v>
      </c>
      <c r="L1789" s="32" t="s">
        <v>49</v>
      </c>
      <c r="M1789" s="32">
        <v>4</v>
      </c>
      <c r="N1789" s="32">
        <v>7</v>
      </c>
      <c r="O1789" s="32" t="s">
        <v>41</v>
      </c>
      <c r="P1789" s="32">
        <v>4</v>
      </c>
      <c r="Q1789" s="32" t="s">
        <v>59</v>
      </c>
      <c r="R1789" s="32" t="s">
        <v>40</v>
      </c>
      <c r="S1789" s="32">
        <v>0</v>
      </c>
      <c r="T1789" s="32" t="s">
        <v>3</v>
      </c>
      <c r="U1789" s="32" t="s">
        <v>32</v>
      </c>
      <c r="V1789" s="32">
        <v>4</v>
      </c>
      <c r="W1789" s="32">
        <f>SUM(_xlfn.XLOOKUP(B1789,freq!$A$2:$A$40,freq!$B$2:$B$40,0),_xlfn.XLOOKUP(C1789,freq!$A$2:$A$40,freq!$B$2:$B$40,0),_xlfn.XLOOKUP(D1789,freq!$A$2:$A$40,freq!$B$2:$B$40,0),_xlfn.XLOOKUP(E1789,freq!$A$2:$A$40,freq!$B$2:$B$40,0),_xlfn.XLOOKUP(F1789,freq!$A$2:$A$40,freq!$B$2:$B$40,0),_xlfn.XLOOKUP(G1789,freq!$A$2:$A$40,freq!$B$2:$B$40,0),_xlfn.XLOOKUP(H1789,freq!$A$2:$A$40,freq!$B$2:$B$40,0),_xlfn.XLOOKUP(I1789,freq!$A$2:$A$40,freq!$B$2:$B$40,0),_xlfn.XLOOKUP(J1789,freq!$A$2:$A$40,freq!$B$2:$B$40,0),_xlfn.XLOOKUP(K1789,freq!$A$2:$A$40,freq!$B$2:$B$40,0),_xlfn.XLOOKUP(L1789,freq!$A$2:$A$40,freq!$B$2:$B$40,0),_xlfn.XLOOKUP(M1789,freq!$A$2:$A$40,freq!$B$2:$B$40,0),_xlfn.XLOOKUP(N1789,freq!$A$2:$A$40,freq!$B$2:$B$40,0),_xlfn.XLOOKUP(O1789,freq!$A$2:$A$40,freq!$B$2:$B$40,0),_xlfn.XLOOKUP(P1789,freq!$A$2:$A$40,freq!$B$2:$B$40,0),_xlfn.XLOOKUP(Q1789,freq!$A$2:$A$40,freq!$B$2:$B$40,0),_xlfn.XLOOKUP(R1789,freq!$A$2:$A$40,freq!$B$2:$B$40,0),_xlfn.XLOOKUP(S1789,freq!$A$2:$A$40,freq!$B$2:$B$40,0),_xlfn.XLOOKUP(T1789,freq!$A$2:$A$40,freq!$B$2:$B$40,0),_xlfn.XLOOKUP(U1789,freq!$A$2:$A$40,freq!$B$2:$B$40,0),_xlfn.XLOOKUP(V1789,freq!$A$2:$A$40,freq!$B$2:$B$40,0))</f>
        <v>36.5</v>
      </c>
    </row>
    <row r="1790" spans="1:23" hidden="1" x14ac:dyDescent="0.35">
      <c r="A1790" s="32" t="s">
        <v>394</v>
      </c>
      <c r="B1790" s="32">
        <v>0</v>
      </c>
      <c r="C1790" s="32" t="s">
        <v>1</v>
      </c>
      <c r="D1790" s="32" t="s">
        <v>53</v>
      </c>
      <c r="E1790" s="32">
        <v>4</v>
      </c>
      <c r="F1790" s="32" t="s">
        <v>30</v>
      </c>
      <c r="G1790" s="32">
        <v>7</v>
      </c>
      <c r="H1790" s="32" t="s">
        <v>43</v>
      </c>
      <c r="I1790" s="32">
        <v>9</v>
      </c>
      <c r="J1790" s="32" t="s">
        <v>43</v>
      </c>
      <c r="K1790" s="32" t="s">
        <v>28</v>
      </c>
      <c r="L1790" s="32" t="s">
        <v>58</v>
      </c>
      <c r="M1790" s="32">
        <v>9</v>
      </c>
      <c r="N1790" s="32" t="s">
        <v>2</v>
      </c>
      <c r="O1790" s="32" t="s">
        <v>41</v>
      </c>
      <c r="P1790" s="32" t="s">
        <v>34</v>
      </c>
      <c r="Q1790" s="32">
        <v>7</v>
      </c>
      <c r="R1790" s="32" t="s">
        <v>32</v>
      </c>
      <c r="S1790" s="32" t="s">
        <v>0</v>
      </c>
      <c r="T1790" s="32">
        <v>2</v>
      </c>
      <c r="U1790" s="32" t="s">
        <v>31</v>
      </c>
      <c r="V1790" s="32" t="s">
        <v>44</v>
      </c>
      <c r="W1790" s="32">
        <f>SUM(_xlfn.XLOOKUP(B1790,freq!$A$2:$A$40,freq!$B$2:$B$40,0),_xlfn.XLOOKUP(C1790,freq!$A$2:$A$40,freq!$B$2:$B$40,0),_xlfn.XLOOKUP(D1790,freq!$A$2:$A$40,freq!$B$2:$B$40,0),_xlfn.XLOOKUP(E1790,freq!$A$2:$A$40,freq!$B$2:$B$40,0),_xlfn.XLOOKUP(F1790,freq!$A$2:$A$40,freq!$B$2:$B$40,0),_xlfn.XLOOKUP(G1790,freq!$A$2:$A$40,freq!$B$2:$B$40,0),_xlfn.XLOOKUP(H1790,freq!$A$2:$A$40,freq!$B$2:$B$40,0),_xlfn.XLOOKUP(I1790,freq!$A$2:$A$40,freq!$B$2:$B$40,0),_xlfn.XLOOKUP(J1790,freq!$A$2:$A$40,freq!$B$2:$B$40,0),_xlfn.XLOOKUP(K1790,freq!$A$2:$A$40,freq!$B$2:$B$40,0),_xlfn.XLOOKUP(L1790,freq!$A$2:$A$40,freq!$B$2:$B$40,0),_xlfn.XLOOKUP(M1790,freq!$A$2:$A$40,freq!$B$2:$B$40,0),_xlfn.XLOOKUP(N1790,freq!$A$2:$A$40,freq!$B$2:$B$40,0),_xlfn.XLOOKUP(O1790,freq!$A$2:$A$40,freq!$B$2:$B$40,0),_xlfn.XLOOKUP(P1790,freq!$A$2:$A$40,freq!$B$2:$B$40,0),_xlfn.XLOOKUP(Q1790,freq!$A$2:$A$40,freq!$B$2:$B$40,0),_xlfn.XLOOKUP(R1790,freq!$A$2:$A$40,freq!$B$2:$B$40,0),_xlfn.XLOOKUP(S1790,freq!$A$2:$A$40,freq!$B$2:$B$40,0),_xlfn.XLOOKUP(T1790,freq!$A$2:$A$40,freq!$B$2:$B$40,0),_xlfn.XLOOKUP(U1790,freq!$A$2:$A$40,freq!$B$2:$B$40,0),_xlfn.XLOOKUP(V1790,freq!$A$2:$A$40,freq!$B$2:$B$40,0))</f>
        <v>36.479999999999997</v>
      </c>
    </row>
    <row r="1791" spans="1:23" hidden="1" x14ac:dyDescent="0.35">
      <c r="A1791" s="32" t="s">
        <v>1921</v>
      </c>
      <c r="B1791" s="32">
        <v>5</v>
      </c>
      <c r="C1791" s="32" t="s">
        <v>36</v>
      </c>
      <c r="D1791" s="32">
        <v>8</v>
      </c>
      <c r="E1791" s="32">
        <v>8</v>
      </c>
      <c r="F1791" s="32">
        <v>1</v>
      </c>
      <c r="G1791" s="32" t="s">
        <v>49</v>
      </c>
      <c r="H1791" s="32" t="s">
        <v>3</v>
      </c>
      <c r="I1791" s="32" t="s">
        <v>48</v>
      </c>
      <c r="J1791" s="32" t="s">
        <v>32</v>
      </c>
      <c r="K1791" s="32" t="s">
        <v>4</v>
      </c>
      <c r="L1791" s="32" t="s">
        <v>48</v>
      </c>
      <c r="M1791" s="32" t="s">
        <v>28</v>
      </c>
      <c r="N1791" s="32" t="s">
        <v>30</v>
      </c>
      <c r="O1791" s="32">
        <v>2</v>
      </c>
      <c r="P1791" s="32" t="s">
        <v>4</v>
      </c>
      <c r="Q1791" s="32" t="s">
        <v>42</v>
      </c>
      <c r="R1791" s="32" t="s">
        <v>50</v>
      </c>
      <c r="S1791" s="32">
        <v>6</v>
      </c>
      <c r="T1791" s="32" t="s">
        <v>4</v>
      </c>
      <c r="U1791" s="32">
        <v>3</v>
      </c>
      <c r="V1791" s="32" t="s">
        <v>59</v>
      </c>
      <c r="W1791" s="32">
        <f>SUM(_xlfn.XLOOKUP(B1791,freq!$A$2:$A$40,freq!$B$2:$B$40,0),_xlfn.XLOOKUP(C1791,freq!$A$2:$A$40,freq!$B$2:$B$40,0),_xlfn.XLOOKUP(D1791,freq!$A$2:$A$40,freq!$B$2:$B$40,0),_xlfn.XLOOKUP(E1791,freq!$A$2:$A$40,freq!$B$2:$B$40,0),_xlfn.XLOOKUP(F1791,freq!$A$2:$A$40,freq!$B$2:$B$40,0),_xlfn.XLOOKUP(G1791,freq!$A$2:$A$40,freq!$B$2:$B$40,0),_xlfn.XLOOKUP(H1791,freq!$A$2:$A$40,freq!$B$2:$B$40,0),_xlfn.XLOOKUP(I1791,freq!$A$2:$A$40,freq!$B$2:$B$40,0),_xlfn.XLOOKUP(J1791,freq!$A$2:$A$40,freq!$B$2:$B$40,0),_xlfn.XLOOKUP(K1791,freq!$A$2:$A$40,freq!$B$2:$B$40,0),_xlfn.XLOOKUP(L1791,freq!$A$2:$A$40,freq!$B$2:$B$40,0),_xlfn.XLOOKUP(M1791,freq!$A$2:$A$40,freq!$B$2:$B$40,0),_xlfn.XLOOKUP(N1791,freq!$A$2:$A$40,freq!$B$2:$B$40,0),_xlfn.XLOOKUP(O1791,freq!$A$2:$A$40,freq!$B$2:$B$40,0),_xlfn.XLOOKUP(P1791,freq!$A$2:$A$40,freq!$B$2:$B$40,0),_xlfn.XLOOKUP(Q1791,freq!$A$2:$A$40,freq!$B$2:$B$40,0),_xlfn.XLOOKUP(R1791,freq!$A$2:$A$40,freq!$B$2:$B$40,0),_xlfn.XLOOKUP(S1791,freq!$A$2:$A$40,freq!$B$2:$B$40,0),_xlfn.XLOOKUP(T1791,freq!$A$2:$A$40,freq!$B$2:$B$40,0),_xlfn.XLOOKUP(U1791,freq!$A$2:$A$40,freq!$B$2:$B$40,0),_xlfn.XLOOKUP(V1791,freq!$A$2:$A$40,freq!$B$2:$B$40,0))</f>
        <v>36.44</v>
      </c>
    </row>
    <row r="1792" spans="1:23" hidden="1" x14ac:dyDescent="0.35">
      <c r="A1792" s="32" t="s">
        <v>1735</v>
      </c>
      <c r="B1792" s="32" t="s">
        <v>48</v>
      </c>
      <c r="C1792" s="32" t="s">
        <v>41</v>
      </c>
      <c r="D1792" s="32">
        <v>1</v>
      </c>
      <c r="E1792" s="32">
        <v>8</v>
      </c>
      <c r="F1792" s="32" t="s">
        <v>0</v>
      </c>
      <c r="G1792" s="32">
        <v>1</v>
      </c>
      <c r="H1792" s="32" t="s">
        <v>0</v>
      </c>
      <c r="I1792" s="32">
        <v>1</v>
      </c>
      <c r="J1792" s="32" t="s">
        <v>44</v>
      </c>
      <c r="K1792" s="32">
        <v>7</v>
      </c>
      <c r="L1792" s="32">
        <v>2</v>
      </c>
      <c r="M1792" s="32" t="s">
        <v>46</v>
      </c>
      <c r="N1792" s="32">
        <v>4</v>
      </c>
      <c r="O1792" s="32" t="s">
        <v>38</v>
      </c>
      <c r="P1792" s="32" t="s">
        <v>56</v>
      </c>
      <c r="Q1792" s="32" t="s">
        <v>35</v>
      </c>
      <c r="R1792" s="32" t="s">
        <v>28</v>
      </c>
      <c r="S1792" s="32">
        <v>9</v>
      </c>
      <c r="T1792" s="32">
        <v>9</v>
      </c>
      <c r="U1792" s="32">
        <v>9</v>
      </c>
      <c r="V1792" s="32" t="s">
        <v>33</v>
      </c>
      <c r="W1792" s="32">
        <f>SUM(_xlfn.XLOOKUP(B1792,freq!$A$2:$A$40,freq!$B$2:$B$40,0),_xlfn.XLOOKUP(C1792,freq!$A$2:$A$40,freq!$B$2:$B$40,0),_xlfn.XLOOKUP(D1792,freq!$A$2:$A$40,freq!$B$2:$B$40,0),_xlfn.XLOOKUP(E1792,freq!$A$2:$A$40,freq!$B$2:$B$40,0),_xlfn.XLOOKUP(F1792,freq!$A$2:$A$40,freq!$B$2:$B$40,0),_xlfn.XLOOKUP(G1792,freq!$A$2:$A$40,freq!$B$2:$B$40,0),_xlfn.XLOOKUP(H1792,freq!$A$2:$A$40,freq!$B$2:$B$40,0),_xlfn.XLOOKUP(I1792,freq!$A$2:$A$40,freq!$B$2:$B$40,0),_xlfn.XLOOKUP(J1792,freq!$A$2:$A$40,freq!$B$2:$B$40,0),_xlfn.XLOOKUP(K1792,freq!$A$2:$A$40,freq!$B$2:$B$40,0),_xlfn.XLOOKUP(L1792,freq!$A$2:$A$40,freq!$B$2:$B$40,0),_xlfn.XLOOKUP(M1792,freq!$A$2:$A$40,freq!$B$2:$B$40,0),_xlfn.XLOOKUP(N1792,freq!$A$2:$A$40,freq!$B$2:$B$40,0),_xlfn.XLOOKUP(O1792,freq!$A$2:$A$40,freq!$B$2:$B$40,0),_xlfn.XLOOKUP(P1792,freq!$A$2:$A$40,freq!$B$2:$B$40,0),_xlfn.XLOOKUP(Q1792,freq!$A$2:$A$40,freq!$B$2:$B$40,0),_xlfn.XLOOKUP(R1792,freq!$A$2:$A$40,freq!$B$2:$B$40,0),_xlfn.XLOOKUP(S1792,freq!$A$2:$A$40,freq!$B$2:$B$40,0),_xlfn.XLOOKUP(T1792,freq!$A$2:$A$40,freq!$B$2:$B$40,0),_xlfn.XLOOKUP(U1792,freq!$A$2:$A$40,freq!$B$2:$B$40,0),_xlfn.XLOOKUP(V1792,freq!$A$2:$A$40,freq!$B$2:$B$40,0))</f>
        <v>36.42</v>
      </c>
    </row>
    <row r="1793" spans="1:23" hidden="1" x14ac:dyDescent="0.35">
      <c r="A1793" s="32" t="s">
        <v>365</v>
      </c>
      <c r="B1793" s="32">
        <v>9</v>
      </c>
      <c r="C1793" s="32" t="s">
        <v>42</v>
      </c>
      <c r="D1793" s="32" t="s">
        <v>33</v>
      </c>
      <c r="E1793" s="32" t="s">
        <v>49</v>
      </c>
      <c r="F1793" s="32" t="s">
        <v>53</v>
      </c>
      <c r="G1793" s="32" t="s">
        <v>36</v>
      </c>
      <c r="H1793" s="32" t="s">
        <v>46</v>
      </c>
      <c r="I1793" s="32" t="s">
        <v>40</v>
      </c>
      <c r="J1793" s="32" t="s">
        <v>42</v>
      </c>
      <c r="K1793" s="32" t="s">
        <v>41</v>
      </c>
      <c r="L1793" s="32">
        <v>4</v>
      </c>
      <c r="M1793" s="32" t="s">
        <v>29</v>
      </c>
      <c r="N1793" s="32" t="s">
        <v>59</v>
      </c>
      <c r="O1793" s="32" t="s">
        <v>0</v>
      </c>
      <c r="P1793" s="32" t="s">
        <v>45</v>
      </c>
      <c r="Q1793" s="32" t="s">
        <v>4</v>
      </c>
      <c r="R1793" s="32" t="s">
        <v>56</v>
      </c>
      <c r="S1793" s="32">
        <v>0</v>
      </c>
      <c r="T1793" s="32">
        <v>7</v>
      </c>
      <c r="U1793" s="32">
        <v>8</v>
      </c>
      <c r="V1793" s="32">
        <v>5</v>
      </c>
      <c r="W1793" s="32">
        <f>SUM(_xlfn.XLOOKUP(B1793,freq!$A$2:$A$40,freq!$B$2:$B$40,0),_xlfn.XLOOKUP(C1793,freq!$A$2:$A$40,freq!$B$2:$B$40,0),_xlfn.XLOOKUP(D1793,freq!$A$2:$A$40,freq!$B$2:$B$40,0),_xlfn.XLOOKUP(E1793,freq!$A$2:$A$40,freq!$B$2:$B$40,0),_xlfn.XLOOKUP(F1793,freq!$A$2:$A$40,freq!$B$2:$B$40,0),_xlfn.XLOOKUP(G1793,freq!$A$2:$A$40,freq!$B$2:$B$40,0),_xlfn.XLOOKUP(H1793,freq!$A$2:$A$40,freq!$B$2:$B$40,0),_xlfn.XLOOKUP(I1793,freq!$A$2:$A$40,freq!$B$2:$B$40,0),_xlfn.XLOOKUP(J1793,freq!$A$2:$A$40,freq!$B$2:$B$40,0),_xlfn.XLOOKUP(K1793,freq!$A$2:$A$40,freq!$B$2:$B$40,0),_xlfn.XLOOKUP(L1793,freq!$A$2:$A$40,freq!$B$2:$B$40,0),_xlfn.XLOOKUP(M1793,freq!$A$2:$A$40,freq!$B$2:$B$40,0),_xlfn.XLOOKUP(N1793,freq!$A$2:$A$40,freq!$B$2:$B$40,0),_xlfn.XLOOKUP(O1793,freq!$A$2:$A$40,freq!$B$2:$B$40,0),_xlfn.XLOOKUP(P1793,freq!$A$2:$A$40,freq!$B$2:$B$40,0),_xlfn.XLOOKUP(Q1793,freq!$A$2:$A$40,freq!$B$2:$B$40,0),_xlfn.XLOOKUP(R1793,freq!$A$2:$A$40,freq!$B$2:$B$40,0),_xlfn.XLOOKUP(S1793,freq!$A$2:$A$40,freq!$B$2:$B$40,0),_xlfn.XLOOKUP(T1793,freq!$A$2:$A$40,freq!$B$2:$B$40,0),_xlfn.XLOOKUP(U1793,freq!$A$2:$A$40,freq!$B$2:$B$40,0),_xlfn.XLOOKUP(V1793,freq!$A$2:$A$40,freq!$B$2:$B$40,0))</f>
        <v>36.33</v>
      </c>
    </row>
    <row r="1794" spans="1:23" hidden="1" x14ac:dyDescent="0.35">
      <c r="A1794" s="32" t="s">
        <v>1390</v>
      </c>
      <c r="B1794" s="32" t="s">
        <v>50</v>
      </c>
      <c r="C1794" s="32">
        <v>9</v>
      </c>
      <c r="D1794" s="32">
        <v>4</v>
      </c>
      <c r="E1794" s="32" t="s">
        <v>49</v>
      </c>
      <c r="F1794" s="32" t="s">
        <v>59</v>
      </c>
      <c r="G1794" s="32" t="s">
        <v>45</v>
      </c>
      <c r="H1794" s="32" t="s">
        <v>53</v>
      </c>
      <c r="I1794" s="32">
        <v>2</v>
      </c>
      <c r="J1794" s="32" t="s">
        <v>29</v>
      </c>
      <c r="K1794" s="32">
        <v>1</v>
      </c>
      <c r="L1794" s="32" t="s">
        <v>3</v>
      </c>
      <c r="M1794" s="32">
        <v>6</v>
      </c>
      <c r="N1794" s="32" t="s">
        <v>41</v>
      </c>
      <c r="O1794" s="32" t="s">
        <v>48</v>
      </c>
      <c r="P1794" s="32" t="s">
        <v>32</v>
      </c>
      <c r="Q1794" s="32">
        <v>7</v>
      </c>
      <c r="R1794" s="32" t="s">
        <v>0</v>
      </c>
      <c r="S1794" s="32">
        <v>5</v>
      </c>
      <c r="T1794" s="32" t="s">
        <v>50</v>
      </c>
      <c r="U1794" s="32">
        <v>3</v>
      </c>
      <c r="V1794" s="32" t="s">
        <v>41</v>
      </c>
      <c r="W1794" s="32">
        <f>SUM(_xlfn.XLOOKUP(B1794,freq!$A$2:$A$40,freq!$B$2:$B$40,0),_xlfn.XLOOKUP(C1794,freq!$A$2:$A$40,freq!$B$2:$B$40,0),_xlfn.XLOOKUP(D1794,freq!$A$2:$A$40,freq!$B$2:$B$40,0),_xlfn.XLOOKUP(E1794,freq!$A$2:$A$40,freq!$B$2:$B$40,0),_xlfn.XLOOKUP(F1794,freq!$A$2:$A$40,freq!$B$2:$B$40,0),_xlfn.XLOOKUP(G1794,freq!$A$2:$A$40,freq!$B$2:$B$40,0),_xlfn.XLOOKUP(H1794,freq!$A$2:$A$40,freq!$B$2:$B$40,0),_xlfn.XLOOKUP(I1794,freq!$A$2:$A$40,freq!$B$2:$B$40,0),_xlfn.XLOOKUP(J1794,freq!$A$2:$A$40,freq!$B$2:$B$40,0),_xlfn.XLOOKUP(K1794,freq!$A$2:$A$40,freq!$B$2:$B$40,0),_xlfn.XLOOKUP(L1794,freq!$A$2:$A$40,freq!$B$2:$B$40,0),_xlfn.XLOOKUP(M1794,freq!$A$2:$A$40,freq!$B$2:$B$40,0),_xlfn.XLOOKUP(N1794,freq!$A$2:$A$40,freq!$B$2:$B$40,0),_xlfn.XLOOKUP(O1794,freq!$A$2:$A$40,freq!$B$2:$B$40,0),_xlfn.XLOOKUP(P1794,freq!$A$2:$A$40,freq!$B$2:$B$40,0),_xlfn.XLOOKUP(Q1794,freq!$A$2:$A$40,freq!$B$2:$B$40,0),_xlfn.XLOOKUP(R1794,freq!$A$2:$A$40,freq!$B$2:$B$40,0),_xlfn.XLOOKUP(S1794,freq!$A$2:$A$40,freq!$B$2:$B$40,0),_xlfn.XLOOKUP(T1794,freq!$A$2:$A$40,freq!$B$2:$B$40,0),_xlfn.XLOOKUP(U1794,freq!$A$2:$A$40,freq!$B$2:$B$40,0),_xlfn.XLOOKUP(V1794,freq!$A$2:$A$40,freq!$B$2:$B$40,0))</f>
        <v>36.300000000000004</v>
      </c>
    </row>
    <row r="1795" spans="1:23" hidden="1" x14ac:dyDescent="0.35">
      <c r="A1795" s="32" t="s">
        <v>862</v>
      </c>
      <c r="B1795" s="32" t="s">
        <v>44</v>
      </c>
      <c r="C1795" s="32" t="s">
        <v>38</v>
      </c>
      <c r="D1795" s="32" t="s">
        <v>29</v>
      </c>
      <c r="E1795" s="32" t="s">
        <v>30</v>
      </c>
      <c r="F1795" s="32" t="s">
        <v>3</v>
      </c>
      <c r="G1795" s="32" t="s">
        <v>46</v>
      </c>
      <c r="H1795" s="32" t="s">
        <v>32</v>
      </c>
      <c r="I1795" s="32" t="s">
        <v>4</v>
      </c>
      <c r="J1795" s="32" t="s">
        <v>4</v>
      </c>
      <c r="K1795" s="32" t="s">
        <v>29</v>
      </c>
      <c r="L1795" s="32">
        <v>1</v>
      </c>
      <c r="M1795" s="32">
        <v>1</v>
      </c>
      <c r="N1795" s="32" t="s">
        <v>43</v>
      </c>
      <c r="O1795" s="32" t="s">
        <v>4</v>
      </c>
      <c r="P1795" s="32" t="s">
        <v>58</v>
      </c>
      <c r="Q1795" s="32" t="s">
        <v>29</v>
      </c>
      <c r="R1795" s="32">
        <v>3</v>
      </c>
      <c r="S1795" s="32" t="s">
        <v>40</v>
      </c>
      <c r="T1795" s="32" t="s">
        <v>29</v>
      </c>
      <c r="U1795" s="32" t="s">
        <v>58</v>
      </c>
      <c r="V1795" s="32">
        <v>7</v>
      </c>
      <c r="W1795" s="32">
        <f>SUM(_xlfn.XLOOKUP(B1795,freq!$A$2:$A$40,freq!$B$2:$B$40,0),_xlfn.XLOOKUP(C1795,freq!$A$2:$A$40,freq!$B$2:$B$40,0),_xlfn.XLOOKUP(D1795,freq!$A$2:$A$40,freq!$B$2:$B$40,0),_xlfn.XLOOKUP(E1795,freq!$A$2:$A$40,freq!$B$2:$B$40,0),_xlfn.XLOOKUP(F1795,freq!$A$2:$A$40,freq!$B$2:$B$40,0),_xlfn.XLOOKUP(G1795,freq!$A$2:$A$40,freq!$B$2:$B$40,0),_xlfn.XLOOKUP(H1795,freq!$A$2:$A$40,freq!$B$2:$B$40,0),_xlfn.XLOOKUP(I1795,freq!$A$2:$A$40,freq!$B$2:$B$40,0),_xlfn.XLOOKUP(J1795,freq!$A$2:$A$40,freq!$B$2:$B$40,0),_xlfn.XLOOKUP(K1795,freq!$A$2:$A$40,freq!$B$2:$B$40,0),_xlfn.XLOOKUP(L1795,freq!$A$2:$A$40,freq!$B$2:$B$40,0),_xlfn.XLOOKUP(M1795,freq!$A$2:$A$40,freq!$B$2:$B$40,0),_xlfn.XLOOKUP(N1795,freq!$A$2:$A$40,freq!$B$2:$B$40,0),_xlfn.XLOOKUP(O1795,freq!$A$2:$A$40,freq!$B$2:$B$40,0),_xlfn.XLOOKUP(P1795,freq!$A$2:$A$40,freq!$B$2:$B$40,0),_xlfn.XLOOKUP(Q1795,freq!$A$2:$A$40,freq!$B$2:$B$40,0),_xlfn.XLOOKUP(R1795,freq!$A$2:$A$40,freq!$B$2:$B$40,0),_xlfn.XLOOKUP(S1795,freq!$A$2:$A$40,freq!$B$2:$B$40,0),_xlfn.XLOOKUP(T1795,freq!$A$2:$A$40,freq!$B$2:$B$40,0),_xlfn.XLOOKUP(U1795,freq!$A$2:$A$40,freq!$B$2:$B$40,0),_xlfn.XLOOKUP(V1795,freq!$A$2:$A$40,freq!$B$2:$B$40,0))</f>
        <v>36.29</v>
      </c>
    </row>
    <row r="1796" spans="1:23" hidden="1" x14ac:dyDescent="0.35">
      <c r="A1796" s="32" t="s">
        <v>153</v>
      </c>
      <c r="B1796" s="32" t="s">
        <v>53</v>
      </c>
      <c r="C1796" s="32" t="s">
        <v>49</v>
      </c>
      <c r="D1796" s="32" t="s">
        <v>40</v>
      </c>
      <c r="E1796" s="32">
        <v>5</v>
      </c>
      <c r="F1796" s="32">
        <v>4</v>
      </c>
      <c r="G1796" s="32" t="s">
        <v>37</v>
      </c>
      <c r="H1796" s="32" t="s">
        <v>31</v>
      </c>
      <c r="I1796" s="32">
        <v>9</v>
      </c>
      <c r="J1796" s="32">
        <v>5</v>
      </c>
      <c r="K1796" s="32">
        <v>0</v>
      </c>
      <c r="L1796" s="32" t="s">
        <v>2</v>
      </c>
      <c r="M1796" s="32" t="s">
        <v>30</v>
      </c>
      <c r="N1796" s="32" t="s">
        <v>50</v>
      </c>
      <c r="O1796" s="32" t="s">
        <v>50</v>
      </c>
      <c r="P1796" s="32">
        <v>0</v>
      </c>
      <c r="Q1796" s="32">
        <v>1</v>
      </c>
      <c r="R1796" s="32">
        <v>9</v>
      </c>
      <c r="S1796" s="32" t="s">
        <v>1</v>
      </c>
      <c r="T1796" s="32">
        <v>1</v>
      </c>
      <c r="U1796" s="32" t="s">
        <v>58</v>
      </c>
      <c r="V1796" s="32" t="s">
        <v>46</v>
      </c>
      <c r="W1796" s="32">
        <f>SUM(_xlfn.XLOOKUP(B1796,freq!$A$2:$A$40,freq!$B$2:$B$40,0),_xlfn.XLOOKUP(C1796,freq!$A$2:$A$40,freq!$B$2:$B$40,0),_xlfn.XLOOKUP(D1796,freq!$A$2:$A$40,freq!$B$2:$B$40,0),_xlfn.XLOOKUP(E1796,freq!$A$2:$A$40,freq!$B$2:$B$40,0),_xlfn.XLOOKUP(F1796,freq!$A$2:$A$40,freq!$B$2:$B$40,0),_xlfn.XLOOKUP(G1796,freq!$A$2:$A$40,freq!$B$2:$B$40,0),_xlfn.XLOOKUP(H1796,freq!$A$2:$A$40,freq!$B$2:$B$40,0),_xlfn.XLOOKUP(I1796,freq!$A$2:$A$40,freq!$B$2:$B$40,0),_xlfn.XLOOKUP(J1796,freq!$A$2:$A$40,freq!$B$2:$B$40,0),_xlfn.XLOOKUP(K1796,freq!$A$2:$A$40,freq!$B$2:$B$40,0),_xlfn.XLOOKUP(L1796,freq!$A$2:$A$40,freq!$B$2:$B$40,0),_xlfn.XLOOKUP(M1796,freq!$A$2:$A$40,freq!$B$2:$B$40,0),_xlfn.XLOOKUP(N1796,freq!$A$2:$A$40,freq!$B$2:$B$40,0),_xlfn.XLOOKUP(O1796,freq!$A$2:$A$40,freq!$B$2:$B$40,0),_xlfn.XLOOKUP(P1796,freq!$A$2:$A$40,freq!$B$2:$B$40,0),_xlfn.XLOOKUP(Q1796,freq!$A$2:$A$40,freq!$B$2:$B$40,0),_xlfn.XLOOKUP(R1796,freq!$A$2:$A$40,freq!$B$2:$B$40,0),_xlfn.XLOOKUP(S1796,freq!$A$2:$A$40,freq!$B$2:$B$40,0),_xlfn.XLOOKUP(T1796,freq!$A$2:$A$40,freq!$B$2:$B$40,0),_xlfn.XLOOKUP(U1796,freq!$A$2:$A$40,freq!$B$2:$B$40,0),_xlfn.XLOOKUP(V1796,freq!$A$2:$A$40,freq!$B$2:$B$40,0))</f>
        <v>36.22</v>
      </c>
    </row>
    <row r="1797" spans="1:23" hidden="1" x14ac:dyDescent="0.35">
      <c r="A1797" s="32" t="s">
        <v>1178</v>
      </c>
      <c r="B1797" s="32">
        <v>1</v>
      </c>
      <c r="C1797" s="32" t="s">
        <v>33</v>
      </c>
      <c r="D1797" s="32" t="s">
        <v>48</v>
      </c>
      <c r="E1797" s="32">
        <v>7</v>
      </c>
      <c r="F1797" s="32" t="s">
        <v>28</v>
      </c>
      <c r="G1797" s="32" t="s">
        <v>0</v>
      </c>
      <c r="H1797" s="32" t="s">
        <v>58</v>
      </c>
      <c r="I1797" s="32" t="s">
        <v>28</v>
      </c>
      <c r="J1797" s="32" t="s">
        <v>59</v>
      </c>
      <c r="K1797" s="32">
        <v>9</v>
      </c>
      <c r="L1797" s="32" t="s">
        <v>28</v>
      </c>
      <c r="M1797" s="32" t="s">
        <v>43</v>
      </c>
      <c r="N1797" s="32" t="s">
        <v>59</v>
      </c>
      <c r="O1797" s="32" t="s">
        <v>31</v>
      </c>
      <c r="P1797" s="32" t="s">
        <v>44</v>
      </c>
      <c r="Q1797" s="32">
        <v>9</v>
      </c>
      <c r="R1797" s="32" t="s">
        <v>31</v>
      </c>
      <c r="S1797" s="32">
        <v>2</v>
      </c>
      <c r="T1797" s="32" t="s">
        <v>53</v>
      </c>
      <c r="U1797" s="32" t="s">
        <v>40</v>
      </c>
      <c r="V1797" s="32" t="s">
        <v>43</v>
      </c>
      <c r="W1797" s="32">
        <f>SUM(_xlfn.XLOOKUP(B1797,freq!$A$2:$A$40,freq!$B$2:$B$40,0),_xlfn.XLOOKUP(C1797,freq!$A$2:$A$40,freq!$B$2:$B$40,0),_xlfn.XLOOKUP(D1797,freq!$A$2:$A$40,freq!$B$2:$B$40,0),_xlfn.XLOOKUP(E1797,freq!$A$2:$A$40,freq!$B$2:$B$40,0),_xlfn.XLOOKUP(F1797,freq!$A$2:$A$40,freq!$B$2:$B$40,0),_xlfn.XLOOKUP(G1797,freq!$A$2:$A$40,freq!$B$2:$B$40,0),_xlfn.XLOOKUP(H1797,freq!$A$2:$A$40,freq!$B$2:$B$40,0),_xlfn.XLOOKUP(I1797,freq!$A$2:$A$40,freq!$B$2:$B$40,0),_xlfn.XLOOKUP(J1797,freq!$A$2:$A$40,freq!$B$2:$B$40,0),_xlfn.XLOOKUP(K1797,freq!$A$2:$A$40,freq!$B$2:$B$40,0),_xlfn.XLOOKUP(L1797,freq!$A$2:$A$40,freq!$B$2:$B$40,0),_xlfn.XLOOKUP(M1797,freq!$A$2:$A$40,freq!$B$2:$B$40,0),_xlfn.XLOOKUP(N1797,freq!$A$2:$A$40,freq!$B$2:$B$40,0),_xlfn.XLOOKUP(O1797,freq!$A$2:$A$40,freq!$B$2:$B$40,0),_xlfn.XLOOKUP(P1797,freq!$A$2:$A$40,freq!$B$2:$B$40,0),_xlfn.XLOOKUP(Q1797,freq!$A$2:$A$40,freq!$B$2:$B$40,0),_xlfn.XLOOKUP(R1797,freq!$A$2:$A$40,freq!$B$2:$B$40,0),_xlfn.XLOOKUP(S1797,freq!$A$2:$A$40,freq!$B$2:$B$40,0),_xlfn.XLOOKUP(T1797,freq!$A$2:$A$40,freq!$B$2:$B$40,0),_xlfn.XLOOKUP(U1797,freq!$A$2:$A$40,freq!$B$2:$B$40,0),_xlfn.XLOOKUP(V1797,freq!$A$2:$A$40,freq!$B$2:$B$40,0))</f>
        <v>36.11</v>
      </c>
    </row>
    <row r="1798" spans="1:23" hidden="1" x14ac:dyDescent="0.35">
      <c r="A1798" s="32" t="s">
        <v>1634</v>
      </c>
      <c r="B1798" s="32" t="s">
        <v>30</v>
      </c>
      <c r="C1798" s="32" t="s">
        <v>2</v>
      </c>
      <c r="D1798" s="32" t="s">
        <v>40</v>
      </c>
      <c r="E1798" s="32" t="s">
        <v>34</v>
      </c>
      <c r="F1798" s="32">
        <v>5</v>
      </c>
      <c r="G1798" s="32" t="s">
        <v>44</v>
      </c>
      <c r="H1798" s="32" t="s">
        <v>33</v>
      </c>
      <c r="I1798" s="32" t="s">
        <v>41</v>
      </c>
      <c r="J1798" s="32" t="s">
        <v>53</v>
      </c>
      <c r="K1798" s="32">
        <v>2</v>
      </c>
      <c r="L1798" s="32">
        <v>6</v>
      </c>
      <c r="M1798" s="32">
        <v>4</v>
      </c>
      <c r="N1798" s="32" t="s">
        <v>32</v>
      </c>
      <c r="O1798" s="32" t="s">
        <v>58</v>
      </c>
      <c r="P1798" s="32" t="s">
        <v>44</v>
      </c>
      <c r="Q1798" s="32">
        <v>8</v>
      </c>
      <c r="R1798" s="32" t="s">
        <v>41</v>
      </c>
      <c r="S1798" s="32" t="s">
        <v>31</v>
      </c>
      <c r="T1798" s="32" t="s">
        <v>58</v>
      </c>
      <c r="U1798" s="32" t="s">
        <v>28</v>
      </c>
      <c r="V1798" s="32">
        <v>5</v>
      </c>
      <c r="W1798" s="32">
        <f>SUM(_xlfn.XLOOKUP(B1798,freq!$A$2:$A$40,freq!$B$2:$B$40,0),_xlfn.XLOOKUP(C1798,freq!$A$2:$A$40,freq!$B$2:$B$40,0),_xlfn.XLOOKUP(D1798,freq!$A$2:$A$40,freq!$B$2:$B$40,0),_xlfn.XLOOKUP(E1798,freq!$A$2:$A$40,freq!$B$2:$B$40,0),_xlfn.XLOOKUP(F1798,freq!$A$2:$A$40,freq!$B$2:$B$40,0),_xlfn.XLOOKUP(G1798,freq!$A$2:$A$40,freq!$B$2:$B$40,0),_xlfn.XLOOKUP(H1798,freq!$A$2:$A$40,freq!$B$2:$B$40,0),_xlfn.XLOOKUP(I1798,freq!$A$2:$A$40,freq!$B$2:$B$40,0),_xlfn.XLOOKUP(J1798,freq!$A$2:$A$40,freq!$B$2:$B$40,0),_xlfn.XLOOKUP(K1798,freq!$A$2:$A$40,freq!$B$2:$B$40,0),_xlfn.XLOOKUP(L1798,freq!$A$2:$A$40,freq!$B$2:$B$40,0),_xlfn.XLOOKUP(M1798,freq!$A$2:$A$40,freq!$B$2:$B$40,0),_xlfn.XLOOKUP(N1798,freq!$A$2:$A$40,freq!$B$2:$B$40,0),_xlfn.XLOOKUP(O1798,freq!$A$2:$A$40,freq!$B$2:$B$40,0),_xlfn.XLOOKUP(P1798,freq!$A$2:$A$40,freq!$B$2:$B$40,0),_xlfn.XLOOKUP(Q1798,freq!$A$2:$A$40,freq!$B$2:$B$40,0),_xlfn.XLOOKUP(R1798,freq!$A$2:$A$40,freq!$B$2:$B$40,0),_xlfn.XLOOKUP(S1798,freq!$A$2:$A$40,freq!$B$2:$B$40,0),_xlfn.XLOOKUP(T1798,freq!$A$2:$A$40,freq!$B$2:$B$40,0),_xlfn.XLOOKUP(U1798,freq!$A$2:$A$40,freq!$B$2:$B$40,0),_xlfn.XLOOKUP(V1798,freq!$A$2:$A$40,freq!$B$2:$B$40,0))</f>
        <v>36.06</v>
      </c>
    </row>
    <row r="1799" spans="1:23" hidden="1" x14ac:dyDescent="0.35">
      <c r="A1799" s="32" t="s">
        <v>1418</v>
      </c>
      <c r="B1799" s="32" t="s">
        <v>41</v>
      </c>
      <c r="C1799" s="32" t="s">
        <v>2</v>
      </c>
      <c r="D1799" s="32">
        <v>5</v>
      </c>
      <c r="E1799" s="32" t="s">
        <v>3</v>
      </c>
      <c r="F1799" s="32" t="s">
        <v>48</v>
      </c>
      <c r="G1799" s="32">
        <v>9</v>
      </c>
      <c r="H1799" s="32" t="s">
        <v>0</v>
      </c>
      <c r="I1799" s="32">
        <v>5</v>
      </c>
      <c r="J1799" s="32" t="s">
        <v>40</v>
      </c>
      <c r="K1799" s="32" t="s">
        <v>32</v>
      </c>
      <c r="L1799" s="32" t="s">
        <v>53</v>
      </c>
      <c r="M1799" s="32">
        <v>3</v>
      </c>
      <c r="N1799" s="32" t="s">
        <v>58</v>
      </c>
      <c r="O1799" s="32" t="s">
        <v>1</v>
      </c>
      <c r="P1799" s="32">
        <v>6</v>
      </c>
      <c r="Q1799" s="32">
        <v>3</v>
      </c>
      <c r="R1799" s="32" t="s">
        <v>42</v>
      </c>
      <c r="S1799" s="32">
        <v>9</v>
      </c>
      <c r="T1799" s="32" t="s">
        <v>28</v>
      </c>
      <c r="U1799" s="32" t="s">
        <v>50</v>
      </c>
      <c r="V1799" s="32" t="s">
        <v>42</v>
      </c>
      <c r="W1799" s="32">
        <f>SUM(_xlfn.XLOOKUP(B1799,freq!$A$2:$A$40,freq!$B$2:$B$40,0),_xlfn.XLOOKUP(C1799,freq!$A$2:$A$40,freq!$B$2:$B$40,0),_xlfn.XLOOKUP(D1799,freq!$A$2:$A$40,freq!$B$2:$B$40,0),_xlfn.XLOOKUP(E1799,freq!$A$2:$A$40,freq!$B$2:$B$40,0),_xlfn.XLOOKUP(F1799,freq!$A$2:$A$40,freq!$B$2:$B$40,0),_xlfn.XLOOKUP(G1799,freq!$A$2:$A$40,freq!$B$2:$B$40,0),_xlfn.XLOOKUP(H1799,freq!$A$2:$A$40,freq!$B$2:$B$40,0),_xlfn.XLOOKUP(I1799,freq!$A$2:$A$40,freq!$B$2:$B$40,0),_xlfn.XLOOKUP(J1799,freq!$A$2:$A$40,freq!$B$2:$B$40,0),_xlfn.XLOOKUP(K1799,freq!$A$2:$A$40,freq!$B$2:$B$40,0),_xlfn.XLOOKUP(L1799,freq!$A$2:$A$40,freq!$B$2:$B$40,0),_xlfn.XLOOKUP(M1799,freq!$A$2:$A$40,freq!$B$2:$B$40,0),_xlfn.XLOOKUP(N1799,freq!$A$2:$A$40,freq!$B$2:$B$40,0),_xlfn.XLOOKUP(O1799,freq!$A$2:$A$40,freq!$B$2:$B$40,0),_xlfn.XLOOKUP(P1799,freq!$A$2:$A$40,freq!$B$2:$B$40,0),_xlfn.XLOOKUP(Q1799,freq!$A$2:$A$40,freq!$B$2:$B$40,0),_xlfn.XLOOKUP(R1799,freq!$A$2:$A$40,freq!$B$2:$B$40,0),_xlfn.XLOOKUP(S1799,freq!$A$2:$A$40,freq!$B$2:$B$40,0),_xlfn.XLOOKUP(T1799,freq!$A$2:$A$40,freq!$B$2:$B$40,0),_xlfn.XLOOKUP(U1799,freq!$A$2:$A$40,freq!$B$2:$B$40,0),_xlfn.XLOOKUP(V1799,freq!$A$2:$A$40,freq!$B$2:$B$40,0))</f>
        <v>36.029999999999994</v>
      </c>
    </row>
    <row r="1800" spans="1:23" hidden="1" x14ac:dyDescent="0.35">
      <c r="A1800" s="32" t="s">
        <v>334</v>
      </c>
      <c r="B1800" s="32">
        <v>8</v>
      </c>
      <c r="C1800" s="32" t="s">
        <v>28</v>
      </c>
      <c r="D1800" s="32">
        <v>5</v>
      </c>
      <c r="E1800" s="32" t="s">
        <v>3</v>
      </c>
      <c r="F1800" s="32" t="s">
        <v>50</v>
      </c>
      <c r="G1800" s="32" t="s">
        <v>33</v>
      </c>
      <c r="H1800" s="32">
        <v>4</v>
      </c>
      <c r="I1800" s="32" t="s">
        <v>29</v>
      </c>
      <c r="J1800" s="32" t="s">
        <v>42</v>
      </c>
      <c r="K1800" s="32">
        <v>6</v>
      </c>
      <c r="L1800" s="32" t="s">
        <v>31</v>
      </c>
      <c r="M1800" s="32" t="s">
        <v>53</v>
      </c>
      <c r="N1800" s="32" t="s">
        <v>48</v>
      </c>
      <c r="O1800" s="32">
        <v>8</v>
      </c>
      <c r="P1800" s="32" t="s">
        <v>56</v>
      </c>
      <c r="Q1800" s="32" t="s">
        <v>50</v>
      </c>
      <c r="R1800" s="32" t="s">
        <v>0</v>
      </c>
      <c r="S1800" s="32" t="s">
        <v>59</v>
      </c>
      <c r="T1800" s="32" t="s">
        <v>32</v>
      </c>
      <c r="U1800" s="32" t="s">
        <v>53</v>
      </c>
      <c r="V1800" s="32">
        <v>2</v>
      </c>
      <c r="W1800" s="32">
        <f>SUM(_xlfn.XLOOKUP(B1800,freq!$A$2:$A$40,freq!$B$2:$B$40,0),_xlfn.XLOOKUP(C1800,freq!$A$2:$A$40,freq!$B$2:$B$40,0),_xlfn.XLOOKUP(D1800,freq!$A$2:$A$40,freq!$B$2:$B$40,0),_xlfn.XLOOKUP(E1800,freq!$A$2:$A$40,freq!$B$2:$B$40,0),_xlfn.XLOOKUP(F1800,freq!$A$2:$A$40,freq!$B$2:$B$40,0),_xlfn.XLOOKUP(G1800,freq!$A$2:$A$40,freq!$B$2:$B$40,0),_xlfn.XLOOKUP(H1800,freq!$A$2:$A$40,freq!$B$2:$B$40,0),_xlfn.XLOOKUP(I1800,freq!$A$2:$A$40,freq!$B$2:$B$40,0),_xlfn.XLOOKUP(J1800,freq!$A$2:$A$40,freq!$B$2:$B$40,0),_xlfn.XLOOKUP(K1800,freq!$A$2:$A$40,freq!$B$2:$B$40,0),_xlfn.XLOOKUP(L1800,freq!$A$2:$A$40,freq!$B$2:$B$40,0),_xlfn.XLOOKUP(M1800,freq!$A$2:$A$40,freq!$B$2:$B$40,0),_xlfn.XLOOKUP(N1800,freq!$A$2:$A$40,freq!$B$2:$B$40,0),_xlfn.XLOOKUP(O1800,freq!$A$2:$A$40,freq!$B$2:$B$40,0),_xlfn.XLOOKUP(P1800,freq!$A$2:$A$40,freq!$B$2:$B$40,0),_xlfn.XLOOKUP(Q1800,freq!$A$2:$A$40,freq!$B$2:$B$40,0),_xlfn.XLOOKUP(R1800,freq!$A$2:$A$40,freq!$B$2:$B$40,0),_xlfn.XLOOKUP(S1800,freq!$A$2:$A$40,freq!$B$2:$B$40,0),_xlfn.XLOOKUP(T1800,freq!$A$2:$A$40,freq!$B$2:$B$40,0),_xlfn.XLOOKUP(U1800,freq!$A$2:$A$40,freq!$B$2:$B$40,0),_xlfn.XLOOKUP(V1800,freq!$A$2:$A$40,freq!$B$2:$B$40,0))</f>
        <v>36.010000000000005</v>
      </c>
    </row>
    <row r="1801" spans="1:23" hidden="1" x14ac:dyDescent="0.35">
      <c r="A1801" s="32" t="s">
        <v>1832</v>
      </c>
      <c r="B1801" s="32" t="s">
        <v>0</v>
      </c>
      <c r="C1801" s="32">
        <v>3</v>
      </c>
      <c r="D1801" s="32" t="s">
        <v>2</v>
      </c>
      <c r="E1801" s="32">
        <v>6</v>
      </c>
      <c r="F1801" s="32" t="s">
        <v>36</v>
      </c>
      <c r="G1801" s="32">
        <v>1</v>
      </c>
      <c r="H1801" s="32" t="s">
        <v>32</v>
      </c>
      <c r="I1801" s="32" t="s">
        <v>36</v>
      </c>
      <c r="J1801" s="32" t="s">
        <v>0</v>
      </c>
      <c r="K1801" s="32" t="s">
        <v>33</v>
      </c>
      <c r="L1801" s="32" t="s">
        <v>4</v>
      </c>
      <c r="M1801" s="32" t="s">
        <v>28</v>
      </c>
      <c r="N1801" s="32" t="s">
        <v>43</v>
      </c>
      <c r="O1801" s="32" t="s">
        <v>2</v>
      </c>
      <c r="P1801" s="32" t="s">
        <v>0</v>
      </c>
      <c r="Q1801" s="32">
        <v>6</v>
      </c>
      <c r="R1801" s="32">
        <v>4</v>
      </c>
      <c r="S1801" s="32" t="s">
        <v>32</v>
      </c>
      <c r="T1801" s="32">
        <v>4</v>
      </c>
      <c r="U1801" s="32">
        <v>8</v>
      </c>
      <c r="V1801" s="32" t="s">
        <v>0</v>
      </c>
      <c r="W1801" s="32">
        <f>SUM(_xlfn.XLOOKUP(B1801,freq!$A$2:$A$40,freq!$B$2:$B$40,0),_xlfn.XLOOKUP(C1801,freq!$A$2:$A$40,freq!$B$2:$B$40,0),_xlfn.XLOOKUP(D1801,freq!$A$2:$A$40,freq!$B$2:$B$40,0),_xlfn.XLOOKUP(E1801,freq!$A$2:$A$40,freq!$B$2:$B$40,0),_xlfn.XLOOKUP(F1801,freq!$A$2:$A$40,freq!$B$2:$B$40,0),_xlfn.XLOOKUP(G1801,freq!$A$2:$A$40,freq!$B$2:$B$40,0),_xlfn.XLOOKUP(H1801,freq!$A$2:$A$40,freq!$B$2:$B$40,0),_xlfn.XLOOKUP(I1801,freq!$A$2:$A$40,freq!$B$2:$B$40,0),_xlfn.XLOOKUP(J1801,freq!$A$2:$A$40,freq!$B$2:$B$40,0),_xlfn.XLOOKUP(K1801,freq!$A$2:$A$40,freq!$B$2:$B$40,0),_xlfn.XLOOKUP(L1801,freq!$A$2:$A$40,freq!$B$2:$B$40,0),_xlfn.XLOOKUP(M1801,freq!$A$2:$A$40,freq!$B$2:$B$40,0),_xlfn.XLOOKUP(N1801,freq!$A$2:$A$40,freq!$B$2:$B$40,0),_xlfn.XLOOKUP(O1801,freq!$A$2:$A$40,freq!$B$2:$B$40,0),_xlfn.XLOOKUP(P1801,freq!$A$2:$A$40,freq!$B$2:$B$40,0),_xlfn.XLOOKUP(Q1801,freq!$A$2:$A$40,freq!$B$2:$B$40,0),_xlfn.XLOOKUP(R1801,freq!$A$2:$A$40,freq!$B$2:$B$40,0),_xlfn.XLOOKUP(S1801,freq!$A$2:$A$40,freq!$B$2:$B$40,0),_xlfn.XLOOKUP(T1801,freq!$A$2:$A$40,freq!$B$2:$B$40,0),_xlfn.XLOOKUP(U1801,freq!$A$2:$A$40,freq!$B$2:$B$40,0),_xlfn.XLOOKUP(V1801,freq!$A$2:$A$40,freq!$B$2:$B$40,0))</f>
        <v>35.99</v>
      </c>
    </row>
    <row r="1802" spans="1:23" hidden="1" x14ac:dyDescent="0.35">
      <c r="A1802" s="32" t="s">
        <v>168</v>
      </c>
      <c r="B1802" s="32" t="s">
        <v>56</v>
      </c>
      <c r="C1802" s="32" t="s">
        <v>32</v>
      </c>
      <c r="D1802" s="32" t="s">
        <v>38</v>
      </c>
      <c r="E1802" s="32" t="s">
        <v>33</v>
      </c>
      <c r="F1802" s="32">
        <v>2</v>
      </c>
      <c r="G1802" s="32">
        <v>5</v>
      </c>
      <c r="H1802" s="32" t="s">
        <v>46</v>
      </c>
      <c r="I1802" s="32" t="s">
        <v>1</v>
      </c>
      <c r="J1802" s="32" t="s">
        <v>30</v>
      </c>
      <c r="K1802" s="32">
        <v>5</v>
      </c>
      <c r="L1802" s="32">
        <v>3</v>
      </c>
      <c r="M1802" s="32" t="s">
        <v>58</v>
      </c>
      <c r="N1802" s="32" t="s">
        <v>28</v>
      </c>
      <c r="O1802" s="32" t="s">
        <v>43</v>
      </c>
      <c r="P1802" s="32" t="s">
        <v>43</v>
      </c>
      <c r="Q1802" s="32" t="s">
        <v>49</v>
      </c>
      <c r="R1802" s="32" t="s">
        <v>46</v>
      </c>
      <c r="S1802" s="32">
        <v>3</v>
      </c>
      <c r="T1802" s="32" t="s">
        <v>29</v>
      </c>
      <c r="U1802" s="32" t="s">
        <v>59</v>
      </c>
      <c r="V1802" s="32">
        <v>4</v>
      </c>
      <c r="W1802" s="32">
        <f>SUM(_xlfn.XLOOKUP(B1802,freq!$A$2:$A$40,freq!$B$2:$B$40,0),_xlfn.XLOOKUP(C1802,freq!$A$2:$A$40,freq!$B$2:$B$40,0),_xlfn.XLOOKUP(D1802,freq!$A$2:$A$40,freq!$B$2:$B$40,0),_xlfn.XLOOKUP(E1802,freq!$A$2:$A$40,freq!$B$2:$B$40,0),_xlfn.XLOOKUP(F1802,freq!$A$2:$A$40,freq!$B$2:$B$40,0),_xlfn.XLOOKUP(G1802,freq!$A$2:$A$40,freq!$B$2:$B$40,0),_xlfn.XLOOKUP(H1802,freq!$A$2:$A$40,freq!$B$2:$B$40,0),_xlfn.XLOOKUP(I1802,freq!$A$2:$A$40,freq!$B$2:$B$40,0),_xlfn.XLOOKUP(J1802,freq!$A$2:$A$40,freq!$B$2:$B$40,0),_xlfn.XLOOKUP(K1802,freq!$A$2:$A$40,freq!$B$2:$B$40,0),_xlfn.XLOOKUP(L1802,freq!$A$2:$A$40,freq!$B$2:$B$40,0),_xlfn.XLOOKUP(M1802,freq!$A$2:$A$40,freq!$B$2:$B$40,0),_xlfn.XLOOKUP(N1802,freq!$A$2:$A$40,freq!$B$2:$B$40,0),_xlfn.XLOOKUP(O1802,freq!$A$2:$A$40,freq!$B$2:$B$40,0),_xlfn.XLOOKUP(P1802,freq!$A$2:$A$40,freq!$B$2:$B$40,0),_xlfn.XLOOKUP(Q1802,freq!$A$2:$A$40,freq!$B$2:$B$40,0),_xlfn.XLOOKUP(R1802,freq!$A$2:$A$40,freq!$B$2:$B$40,0),_xlfn.XLOOKUP(S1802,freq!$A$2:$A$40,freq!$B$2:$B$40,0),_xlfn.XLOOKUP(T1802,freq!$A$2:$A$40,freq!$B$2:$B$40,0),_xlfn.XLOOKUP(U1802,freq!$A$2:$A$40,freq!$B$2:$B$40,0),_xlfn.XLOOKUP(V1802,freq!$A$2:$A$40,freq!$B$2:$B$40,0))</f>
        <v>35.959999999999994</v>
      </c>
    </row>
    <row r="1803" spans="1:23" hidden="1" x14ac:dyDescent="0.35">
      <c r="A1803" s="32" t="s">
        <v>406</v>
      </c>
      <c r="B1803" s="32" t="s">
        <v>38</v>
      </c>
      <c r="C1803" s="32" t="s">
        <v>42</v>
      </c>
      <c r="D1803" s="32" t="s">
        <v>40</v>
      </c>
      <c r="E1803" s="32" t="s">
        <v>2</v>
      </c>
      <c r="F1803" s="32" t="s">
        <v>29</v>
      </c>
      <c r="G1803" s="32" t="s">
        <v>33</v>
      </c>
      <c r="H1803" s="32" t="s">
        <v>58</v>
      </c>
      <c r="I1803" s="32">
        <v>5</v>
      </c>
      <c r="J1803" s="32" t="s">
        <v>29</v>
      </c>
      <c r="K1803" s="32" t="s">
        <v>4</v>
      </c>
      <c r="L1803" s="32">
        <v>3</v>
      </c>
      <c r="M1803" s="32" t="s">
        <v>33</v>
      </c>
      <c r="N1803" s="32" t="s">
        <v>33</v>
      </c>
      <c r="O1803" s="32" t="s">
        <v>59</v>
      </c>
      <c r="P1803" s="32" t="s">
        <v>42</v>
      </c>
      <c r="Q1803" s="32">
        <v>0</v>
      </c>
      <c r="R1803" s="32" t="s">
        <v>3</v>
      </c>
      <c r="S1803" s="32" t="s">
        <v>41</v>
      </c>
      <c r="T1803" s="32" t="s">
        <v>50</v>
      </c>
      <c r="U1803" s="32">
        <v>1</v>
      </c>
      <c r="V1803" s="32" t="s">
        <v>4</v>
      </c>
      <c r="W1803" s="32">
        <f>SUM(_xlfn.XLOOKUP(B1803,freq!$A$2:$A$40,freq!$B$2:$B$40,0),_xlfn.XLOOKUP(C1803,freq!$A$2:$A$40,freq!$B$2:$B$40,0),_xlfn.XLOOKUP(D1803,freq!$A$2:$A$40,freq!$B$2:$B$40,0),_xlfn.XLOOKUP(E1803,freq!$A$2:$A$40,freq!$B$2:$B$40,0),_xlfn.XLOOKUP(F1803,freq!$A$2:$A$40,freq!$B$2:$B$40,0),_xlfn.XLOOKUP(G1803,freq!$A$2:$A$40,freq!$B$2:$B$40,0),_xlfn.XLOOKUP(H1803,freq!$A$2:$A$40,freq!$B$2:$B$40,0),_xlfn.XLOOKUP(I1803,freq!$A$2:$A$40,freq!$B$2:$B$40,0),_xlfn.XLOOKUP(J1803,freq!$A$2:$A$40,freq!$B$2:$B$40,0),_xlfn.XLOOKUP(K1803,freq!$A$2:$A$40,freq!$B$2:$B$40,0),_xlfn.XLOOKUP(L1803,freq!$A$2:$A$40,freq!$B$2:$B$40,0),_xlfn.XLOOKUP(M1803,freq!$A$2:$A$40,freq!$B$2:$B$40,0),_xlfn.XLOOKUP(N1803,freq!$A$2:$A$40,freq!$B$2:$B$40,0),_xlfn.XLOOKUP(O1803,freq!$A$2:$A$40,freq!$B$2:$B$40,0),_xlfn.XLOOKUP(P1803,freq!$A$2:$A$40,freq!$B$2:$B$40,0),_xlfn.XLOOKUP(Q1803,freq!$A$2:$A$40,freq!$B$2:$B$40,0),_xlfn.XLOOKUP(R1803,freq!$A$2:$A$40,freq!$B$2:$B$40,0),_xlfn.XLOOKUP(S1803,freq!$A$2:$A$40,freq!$B$2:$B$40,0),_xlfn.XLOOKUP(T1803,freq!$A$2:$A$40,freq!$B$2:$B$40,0),_xlfn.XLOOKUP(U1803,freq!$A$2:$A$40,freq!$B$2:$B$40,0),_xlfn.XLOOKUP(V1803,freq!$A$2:$A$40,freq!$B$2:$B$40,0))</f>
        <v>35.9</v>
      </c>
    </row>
    <row r="1804" spans="1:23" hidden="1" x14ac:dyDescent="0.35">
      <c r="A1804" s="32" t="s">
        <v>1158</v>
      </c>
      <c r="B1804" s="32">
        <v>8</v>
      </c>
      <c r="C1804" s="32" t="s">
        <v>53</v>
      </c>
      <c r="D1804" s="32" t="s">
        <v>30</v>
      </c>
      <c r="E1804" s="32" t="s">
        <v>46</v>
      </c>
      <c r="F1804" s="32" t="s">
        <v>36</v>
      </c>
      <c r="G1804" s="32">
        <v>5</v>
      </c>
      <c r="H1804" s="32" t="s">
        <v>46</v>
      </c>
      <c r="I1804" s="32" t="s">
        <v>32</v>
      </c>
      <c r="J1804" s="32" t="s">
        <v>41</v>
      </c>
      <c r="K1804" s="32">
        <v>5</v>
      </c>
      <c r="L1804" s="32" t="s">
        <v>40</v>
      </c>
      <c r="M1804" s="32">
        <v>0</v>
      </c>
      <c r="N1804" s="32" t="s">
        <v>40</v>
      </c>
      <c r="O1804" s="32" t="s">
        <v>46</v>
      </c>
      <c r="P1804" s="32">
        <v>5</v>
      </c>
      <c r="Q1804" s="32" t="s">
        <v>37</v>
      </c>
      <c r="R1804" s="32">
        <v>7</v>
      </c>
      <c r="S1804" s="32">
        <v>8</v>
      </c>
      <c r="T1804" s="32" t="s">
        <v>35</v>
      </c>
      <c r="U1804" s="32">
        <v>2</v>
      </c>
      <c r="V1804" s="32">
        <v>6</v>
      </c>
      <c r="W1804" s="32">
        <f>SUM(_xlfn.XLOOKUP(B1804,freq!$A$2:$A$40,freq!$B$2:$B$40,0),_xlfn.XLOOKUP(C1804,freq!$A$2:$A$40,freq!$B$2:$B$40,0),_xlfn.XLOOKUP(D1804,freq!$A$2:$A$40,freq!$B$2:$B$40,0),_xlfn.XLOOKUP(E1804,freq!$A$2:$A$40,freq!$B$2:$B$40,0),_xlfn.XLOOKUP(F1804,freq!$A$2:$A$40,freq!$B$2:$B$40,0),_xlfn.XLOOKUP(G1804,freq!$A$2:$A$40,freq!$B$2:$B$40,0),_xlfn.XLOOKUP(H1804,freq!$A$2:$A$40,freq!$B$2:$B$40,0),_xlfn.XLOOKUP(I1804,freq!$A$2:$A$40,freq!$B$2:$B$40,0),_xlfn.XLOOKUP(J1804,freq!$A$2:$A$40,freq!$B$2:$B$40,0),_xlfn.XLOOKUP(K1804,freq!$A$2:$A$40,freq!$B$2:$B$40,0),_xlfn.XLOOKUP(L1804,freq!$A$2:$A$40,freq!$B$2:$B$40,0),_xlfn.XLOOKUP(M1804,freq!$A$2:$A$40,freq!$B$2:$B$40,0),_xlfn.XLOOKUP(N1804,freq!$A$2:$A$40,freq!$B$2:$B$40,0),_xlfn.XLOOKUP(O1804,freq!$A$2:$A$40,freq!$B$2:$B$40,0),_xlfn.XLOOKUP(P1804,freq!$A$2:$A$40,freq!$B$2:$B$40,0),_xlfn.XLOOKUP(Q1804,freq!$A$2:$A$40,freq!$B$2:$B$40,0),_xlfn.XLOOKUP(R1804,freq!$A$2:$A$40,freq!$B$2:$B$40,0),_xlfn.XLOOKUP(S1804,freq!$A$2:$A$40,freq!$B$2:$B$40,0),_xlfn.XLOOKUP(T1804,freq!$A$2:$A$40,freq!$B$2:$B$40,0),_xlfn.XLOOKUP(U1804,freq!$A$2:$A$40,freq!$B$2:$B$40,0),_xlfn.XLOOKUP(V1804,freq!$A$2:$A$40,freq!$B$2:$B$40,0))</f>
        <v>35.869999999999997</v>
      </c>
    </row>
    <row r="1805" spans="1:23" hidden="1" x14ac:dyDescent="0.35">
      <c r="A1805" s="32" t="s">
        <v>1347</v>
      </c>
      <c r="B1805" s="32" t="s">
        <v>0</v>
      </c>
      <c r="C1805" s="32">
        <v>8</v>
      </c>
      <c r="D1805" s="32" t="s">
        <v>29</v>
      </c>
      <c r="E1805" s="32" t="s">
        <v>58</v>
      </c>
      <c r="F1805" s="32" t="s">
        <v>3</v>
      </c>
      <c r="G1805" s="32" t="s">
        <v>43</v>
      </c>
      <c r="H1805" s="32" t="s">
        <v>53</v>
      </c>
      <c r="I1805" s="32">
        <v>0</v>
      </c>
      <c r="J1805" s="32" t="s">
        <v>28</v>
      </c>
      <c r="K1805" s="32" t="s">
        <v>2</v>
      </c>
      <c r="L1805" s="32" t="s">
        <v>42</v>
      </c>
      <c r="M1805" s="32" t="s">
        <v>41</v>
      </c>
      <c r="N1805" s="32">
        <v>8</v>
      </c>
      <c r="O1805" s="32" t="s">
        <v>40</v>
      </c>
      <c r="P1805" s="32">
        <v>4</v>
      </c>
      <c r="Q1805" s="32" t="s">
        <v>38</v>
      </c>
      <c r="R1805" s="32" t="s">
        <v>46</v>
      </c>
      <c r="S1805" s="32" t="s">
        <v>0</v>
      </c>
      <c r="T1805" s="32" t="s">
        <v>31</v>
      </c>
      <c r="U1805" s="32">
        <v>8</v>
      </c>
      <c r="V1805" s="32" t="s">
        <v>40</v>
      </c>
      <c r="W1805" s="32">
        <f>SUM(_xlfn.XLOOKUP(B1805,freq!$A$2:$A$40,freq!$B$2:$B$40,0),_xlfn.XLOOKUP(C1805,freq!$A$2:$A$40,freq!$B$2:$B$40,0),_xlfn.XLOOKUP(D1805,freq!$A$2:$A$40,freq!$B$2:$B$40,0),_xlfn.XLOOKUP(E1805,freq!$A$2:$A$40,freq!$B$2:$B$40,0),_xlfn.XLOOKUP(F1805,freq!$A$2:$A$40,freq!$B$2:$B$40,0),_xlfn.XLOOKUP(G1805,freq!$A$2:$A$40,freq!$B$2:$B$40,0),_xlfn.XLOOKUP(H1805,freq!$A$2:$A$40,freq!$B$2:$B$40,0),_xlfn.XLOOKUP(I1805,freq!$A$2:$A$40,freq!$B$2:$B$40,0),_xlfn.XLOOKUP(J1805,freq!$A$2:$A$40,freq!$B$2:$B$40,0),_xlfn.XLOOKUP(K1805,freq!$A$2:$A$40,freq!$B$2:$B$40,0),_xlfn.XLOOKUP(L1805,freq!$A$2:$A$40,freq!$B$2:$B$40,0),_xlfn.XLOOKUP(M1805,freq!$A$2:$A$40,freq!$B$2:$B$40,0),_xlfn.XLOOKUP(N1805,freq!$A$2:$A$40,freq!$B$2:$B$40,0),_xlfn.XLOOKUP(O1805,freq!$A$2:$A$40,freq!$B$2:$B$40,0),_xlfn.XLOOKUP(P1805,freq!$A$2:$A$40,freq!$B$2:$B$40,0),_xlfn.XLOOKUP(Q1805,freq!$A$2:$A$40,freq!$B$2:$B$40,0),_xlfn.XLOOKUP(R1805,freq!$A$2:$A$40,freq!$B$2:$B$40,0),_xlfn.XLOOKUP(S1805,freq!$A$2:$A$40,freq!$B$2:$B$40,0),_xlfn.XLOOKUP(T1805,freq!$A$2:$A$40,freq!$B$2:$B$40,0),_xlfn.XLOOKUP(U1805,freq!$A$2:$A$40,freq!$B$2:$B$40,0),_xlfn.XLOOKUP(V1805,freq!$A$2:$A$40,freq!$B$2:$B$40,0))</f>
        <v>35.86</v>
      </c>
    </row>
    <row r="1806" spans="1:23" hidden="1" x14ac:dyDescent="0.35">
      <c r="A1806" s="32" t="s">
        <v>1736</v>
      </c>
      <c r="B1806" s="32" t="s">
        <v>3</v>
      </c>
      <c r="C1806" s="32" t="s">
        <v>58</v>
      </c>
      <c r="D1806" s="32" t="s">
        <v>32</v>
      </c>
      <c r="E1806" s="32" t="s">
        <v>50</v>
      </c>
      <c r="F1806" s="32" t="s">
        <v>42</v>
      </c>
      <c r="G1806" s="32">
        <v>5</v>
      </c>
      <c r="H1806" s="32" t="s">
        <v>32</v>
      </c>
      <c r="I1806" s="32" t="s">
        <v>50</v>
      </c>
      <c r="J1806" s="32" t="s">
        <v>30</v>
      </c>
      <c r="K1806" s="32" t="s">
        <v>49</v>
      </c>
      <c r="L1806" s="32" t="s">
        <v>58</v>
      </c>
      <c r="M1806" s="32">
        <v>3</v>
      </c>
      <c r="N1806" s="32" t="s">
        <v>40</v>
      </c>
      <c r="O1806" s="32">
        <v>2</v>
      </c>
      <c r="P1806" s="32" t="s">
        <v>31</v>
      </c>
      <c r="Q1806" s="32" t="s">
        <v>42</v>
      </c>
      <c r="R1806" s="32" t="s">
        <v>43</v>
      </c>
      <c r="S1806" s="32" t="s">
        <v>30</v>
      </c>
      <c r="T1806" s="32">
        <v>8</v>
      </c>
      <c r="U1806" s="32" t="s">
        <v>31</v>
      </c>
      <c r="V1806" s="32" t="s">
        <v>35</v>
      </c>
      <c r="W1806" s="32">
        <f>SUM(_xlfn.XLOOKUP(B1806,freq!$A$2:$A$40,freq!$B$2:$B$40,0),_xlfn.XLOOKUP(C1806,freq!$A$2:$A$40,freq!$B$2:$B$40,0),_xlfn.XLOOKUP(D1806,freq!$A$2:$A$40,freq!$B$2:$B$40,0),_xlfn.XLOOKUP(E1806,freq!$A$2:$A$40,freq!$B$2:$B$40,0),_xlfn.XLOOKUP(F1806,freq!$A$2:$A$40,freq!$B$2:$B$40,0),_xlfn.XLOOKUP(G1806,freq!$A$2:$A$40,freq!$B$2:$B$40,0),_xlfn.XLOOKUP(H1806,freq!$A$2:$A$40,freq!$B$2:$B$40,0),_xlfn.XLOOKUP(I1806,freq!$A$2:$A$40,freq!$B$2:$B$40,0),_xlfn.XLOOKUP(J1806,freq!$A$2:$A$40,freq!$B$2:$B$40,0),_xlfn.XLOOKUP(K1806,freq!$A$2:$A$40,freq!$B$2:$B$40,0),_xlfn.XLOOKUP(L1806,freq!$A$2:$A$40,freq!$B$2:$B$40,0),_xlfn.XLOOKUP(M1806,freq!$A$2:$A$40,freq!$B$2:$B$40,0),_xlfn.XLOOKUP(N1806,freq!$A$2:$A$40,freq!$B$2:$B$40,0),_xlfn.XLOOKUP(O1806,freq!$A$2:$A$40,freq!$B$2:$B$40,0),_xlfn.XLOOKUP(P1806,freq!$A$2:$A$40,freq!$B$2:$B$40,0),_xlfn.XLOOKUP(Q1806,freq!$A$2:$A$40,freq!$B$2:$B$40,0),_xlfn.XLOOKUP(R1806,freq!$A$2:$A$40,freq!$B$2:$B$40,0),_xlfn.XLOOKUP(S1806,freq!$A$2:$A$40,freq!$B$2:$B$40,0),_xlfn.XLOOKUP(T1806,freq!$A$2:$A$40,freq!$B$2:$B$40,0),_xlfn.XLOOKUP(U1806,freq!$A$2:$A$40,freq!$B$2:$B$40,0),_xlfn.XLOOKUP(V1806,freq!$A$2:$A$40,freq!$B$2:$B$40,0))</f>
        <v>35.849999999999994</v>
      </c>
    </row>
    <row r="1807" spans="1:23" hidden="1" x14ac:dyDescent="0.35">
      <c r="A1807" s="32" t="s">
        <v>1799</v>
      </c>
      <c r="B1807" s="32">
        <v>3</v>
      </c>
      <c r="C1807" s="32" t="s">
        <v>53</v>
      </c>
      <c r="D1807" s="32">
        <v>2</v>
      </c>
      <c r="E1807" s="32">
        <v>6</v>
      </c>
      <c r="F1807" s="32">
        <v>3</v>
      </c>
      <c r="G1807" s="32" t="s">
        <v>46</v>
      </c>
      <c r="H1807" s="32" t="s">
        <v>42</v>
      </c>
      <c r="I1807" s="32">
        <v>0</v>
      </c>
      <c r="J1807" s="32">
        <v>9</v>
      </c>
      <c r="K1807" s="32">
        <v>5</v>
      </c>
      <c r="L1807" s="32" t="s">
        <v>37</v>
      </c>
      <c r="M1807" s="32">
        <v>5</v>
      </c>
      <c r="N1807" s="32" t="s">
        <v>1</v>
      </c>
      <c r="O1807" s="32">
        <v>6</v>
      </c>
      <c r="P1807" s="32" t="s">
        <v>46</v>
      </c>
      <c r="Q1807" s="32" t="s">
        <v>35</v>
      </c>
      <c r="R1807" s="32">
        <v>9</v>
      </c>
      <c r="S1807" s="32">
        <v>5</v>
      </c>
      <c r="T1807" s="32" t="s">
        <v>28</v>
      </c>
      <c r="U1807" s="32" t="s">
        <v>36</v>
      </c>
      <c r="V1807" s="32">
        <v>3</v>
      </c>
      <c r="W1807" s="32">
        <f>SUM(_xlfn.XLOOKUP(B1807,freq!$A$2:$A$40,freq!$B$2:$B$40,0),_xlfn.XLOOKUP(C1807,freq!$A$2:$A$40,freq!$B$2:$B$40,0),_xlfn.XLOOKUP(D1807,freq!$A$2:$A$40,freq!$B$2:$B$40,0),_xlfn.XLOOKUP(E1807,freq!$A$2:$A$40,freq!$B$2:$B$40,0),_xlfn.XLOOKUP(F1807,freq!$A$2:$A$40,freq!$B$2:$B$40,0),_xlfn.XLOOKUP(G1807,freq!$A$2:$A$40,freq!$B$2:$B$40,0),_xlfn.XLOOKUP(H1807,freq!$A$2:$A$40,freq!$B$2:$B$40,0),_xlfn.XLOOKUP(I1807,freq!$A$2:$A$40,freq!$B$2:$B$40,0),_xlfn.XLOOKUP(J1807,freq!$A$2:$A$40,freq!$B$2:$B$40,0),_xlfn.XLOOKUP(K1807,freq!$A$2:$A$40,freq!$B$2:$B$40,0),_xlfn.XLOOKUP(L1807,freq!$A$2:$A$40,freq!$B$2:$B$40,0),_xlfn.XLOOKUP(M1807,freq!$A$2:$A$40,freq!$B$2:$B$40,0),_xlfn.XLOOKUP(N1807,freq!$A$2:$A$40,freq!$B$2:$B$40,0),_xlfn.XLOOKUP(O1807,freq!$A$2:$A$40,freq!$B$2:$B$40,0),_xlfn.XLOOKUP(P1807,freq!$A$2:$A$40,freq!$B$2:$B$40,0),_xlfn.XLOOKUP(Q1807,freq!$A$2:$A$40,freq!$B$2:$B$40,0),_xlfn.XLOOKUP(R1807,freq!$A$2:$A$40,freq!$B$2:$B$40,0),_xlfn.XLOOKUP(S1807,freq!$A$2:$A$40,freq!$B$2:$B$40,0),_xlfn.XLOOKUP(T1807,freq!$A$2:$A$40,freq!$B$2:$B$40,0),_xlfn.XLOOKUP(U1807,freq!$A$2:$A$40,freq!$B$2:$B$40,0),_xlfn.XLOOKUP(V1807,freq!$A$2:$A$40,freq!$B$2:$B$40,0))</f>
        <v>35.82</v>
      </c>
    </row>
    <row r="1808" spans="1:23" hidden="1" x14ac:dyDescent="0.35">
      <c r="A1808" s="32" t="s">
        <v>479</v>
      </c>
      <c r="B1808" s="32" t="s">
        <v>45</v>
      </c>
      <c r="C1808" s="32">
        <v>2</v>
      </c>
      <c r="D1808" s="32" t="s">
        <v>49</v>
      </c>
      <c r="E1808" s="32" t="s">
        <v>50</v>
      </c>
      <c r="F1808" s="32" t="s">
        <v>34</v>
      </c>
      <c r="G1808" s="32" t="s">
        <v>1</v>
      </c>
      <c r="H1808" s="32" t="s">
        <v>49</v>
      </c>
      <c r="I1808" s="32" t="s">
        <v>2</v>
      </c>
      <c r="J1808" s="32" t="s">
        <v>33</v>
      </c>
      <c r="K1808" s="32">
        <v>7</v>
      </c>
      <c r="L1808" s="32" t="s">
        <v>58</v>
      </c>
      <c r="M1808" s="32" t="s">
        <v>36</v>
      </c>
      <c r="N1808" s="32">
        <v>8</v>
      </c>
      <c r="O1808" s="32">
        <v>6</v>
      </c>
      <c r="P1808" s="32">
        <v>5</v>
      </c>
      <c r="Q1808" s="32" t="s">
        <v>53</v>
      </c>
      <c r="R1808" s="32" t="s">
        <v>0</v>
      </c>
      <c r="S1808" s="32" t="s">
        <v>30</v>
      </c>
      <c r="T1808" s="32">
        <v>7</v>
      </c>
      <c r="U1808" s="32" t="s">
        <v>30</v>
      </c>
      <c r="V1808" s="32">
        <v>3</v>
      </c>
      <c r="W1808" s="32">
        <f>SUM(_xlfn.XLOOKUP(B1808,freq!$A$2:$A$40,freq!$B$2:$B$40,0),_xlfn.XLOOKUP(C1808,freq!$A$2:$A$40,freq!$B$2:$B$40,0),_xlfn.XLOOKUP(D1808,freq!$A$2:$A$40,freq!$B$2:$B$40,0),_xlfn.XLOOKUP(E1808,freq!$A$2:$A$40,freq!$B$2:$B$40,0),_xlfn.XLOOKUP(F1808,freq!$A$2:$A$40,freq!$B$2:$B$40,0),_xlfn.XLOOKUP(G1808,freq!$A$2:$A$40,freq!$B$2:$B$40,0),_xlfn.XLOOKUP(H1808,freq!$A$2:$A$40,freq!$B$2:$B$40,0),_xlfn.XLOOKUP(I1808,freq!$A$2:$A$40,freq!$B$2:$B$40,0),_xlfn.XLOOKUP(J1808,freq!$A$2:$A$40,freq!$B$2:$B$40,0),_xlfn.XLOOKUP(K1808,freq!$A$2:$A$40,freq!$B$2:$B$40,0),_xlfn.XLOOKUP(L1808,freq!$A$2:$A$40,freq!$B$2:$B$40,0),_xlfn.XLOOKUP(M1808,freq!$A$2:$A$40,freq!$B$2:$B$40,0),_xlfn.XLOOKUP(N1808,freq!$A$2:$A$40,freq!$B$2:$B$40,0),_xlfn.XLOOKUP(O1808,freq!$A$2:$A$40,freq!$B$2:$B$40,0),_xlfn.XLOOKUP(P1808,freq!$A$2:$A$40,freq!$B$2:$B$40,0),_xlfn.XLOOKUP(Q1808,freq!$A$2:$A$40,freq!$B$2:$B$40,0),_xlfn.XLOOKUP(R1808,freq!$A$2:$A$40,freq!$B$2:$B$40,0),_xlfn.XLOOKUP(S1808,freq!$A$2:$A$40,freq!$B$2:$B$40,0),_xlfn.XLOOKUP(T1808,freq!$A$2:$A$40,freq!$B$2:$B$40,0),_xlfn.XLOOKUP(U1808,freq!$A$2:$A$40,freq!$B$2:$B$40,0),_xlfn.XLOOKUP(V1808,freq!$A$2:$A$40,freq!$B$2:$B$40,0))</f>
        <v>35.760000000000005</v>
      </c>
    </row>
    <row r="1809" spans="1:23" hidden="1" x14ac:dyDescent="0.35">
      <c r="A1809" s="32" t="s">
        <v>1238</v>
      </c>
      <c r="B1809" s="32" t="s">
        <v>53</v>
      </c>
      <c r="C1809" s="32" t="s">
        <v>45</v>
      </c>
      <c r="D1809" s="32" t="s">
        <v>49</v>
      </c>
      <c r="E1809" s="32" t="s">
        <v>0</v>
      </c>
      <c r="F1809" s="32">
        <v>3</v>
      </c>
      <c r="G1809" s="32" t="s">
        <v>41</v>
      </c>
      <c r="H1809" s="32" t="s">
        <v>33</v>
      </c>
      <c r="I1809" s="32">
        <v>3</v>
      </c>
      <c r="J1809" s="32" t="s">
        <v>58</v>
      </c>
      <c r="K1809" s="32" t="s">
        <v>4</v>
      </c>
      <c r="L1809" s="32" t="s">
        <v>58</v>
      </c>
      <c r="M1809" s="32" t="s">
        <v>45</v>
      </c>
      <c r="N1809" s="32">
        <v>9</v>
      </c>
      <c r="O1809" s="32" t="s">
        <v>28</v>
      </c>
      <c r="P1809" s="32">
        <v>3</v>
      </c>
      <c r="Q1809" s="32" t="s">
        <v>29</v>
      </c>
      <c r="R1809" s="32" t="s">
        <v>49</v>
      </c>
      <c r="S1809" s="32">
        <v>1</v>
      </c>
      <c r="T1809" s="32" t="s">
        <v>50</v>
      </c>
      <c r="U1809" s="32">
        <v>6</v>
      </c>
      <c r="V1809" s="32">
        <v>2</v>
      </c>
      <c r="W1809" s="32">
        <f>SUM(_xlfn.XLOOKUP(B1809,freq!$A$2:$A$40,freq!$B$2:$B$40,0),_xlfn.XLOOKUP(C1809,freq!$A$2:$A$40,freq!$B$2:$B$40,0),_xlfn.XLOOKUP(D1809,freq!$A$2:$A$40,freq!$B$2:$B$40,0),_xlfn.XLOOKUP(E1809,freq!$A$2:$A$40,freq!$B$2:$B$40,0),_xlfn.XLOOKUP(F1809,freq!$A$2:$A$40,freq!$B$2:$B$40,0),_xlfn.XLOOKUP(G1809,freq!$A$2:$A$40,freq!$B$2:$B$40,0),_xlfn.XLOOKUP(H1809,freq!$A$2:$A$40,freq!$B$2:$B$40,0),_xlfn.XLOOKUP(I1809,freq!$A$2:$A$40,freq!$B$2:$B$40,0),_xlfn.XLOOKUP(J1809,freq!$A$2:$A$40,freq!$B$2:$B$40,0),_xlfn.XLOOKUP(K1809,freq!$A$2:$A$40,freq!$B$2:$B$40,0),_xlfn.XLOOKUP(L1809,freq!$A$2:$A$40,freq!$B$2:$B$40,0),_xlfn.XLOOKUP(M1809,freq!$A$2:$A$40,freq!$B$2:$B$40,0),_xlfn.XLOOKUP(N1809,freq!$A$2:$A$40,freq!$B$2:$B$40,0),_xlfn.XLOOKUP(O1809,freq!$A$2:$A$40,freq!$B$2:$B$40,0),_xlfn.XLOOKUP(P1809,freq!$A$2:$A$40,freq!$B$2:$B$40,0),_xlfn.XLOOKUP(Q1809,freq!$A$2:$A$40,freq!$B$2:$B$40,0),_xlfn.XLOOKUP(R1809,freq!$A$2:$A$40,freq!$B$2:$B$40,0),_xlfn.XLOOKUP(S1809,freq!$A$2:$A$40,freq!$B$2:$B$40,0),_xlfn.XLOOKUP(T1809,freq!$A$2:$A$40,freq!$B$2:$B$40,0),_xlfn.XLOOKUP(U1809,freq!$A$2:$A$40,freq!$B$2:$B$40,0),_xlfn.XLOOKUP(V1809,freq!$A$2:$A$40,freq!$B$2:$B$40,0))</f>
        <v>35.749999999999993</v>
      </c>
    </row>
    <row r="1810" spans="1:23" hidden="1" x14ac:dyDescent="0.35">
      <c r="A1810" s="32" t="s">
        <v>455</v>
      </c>
      <c r="B1810" s="32" t="s">
        <v>38</v>
      </c>
      <c r="C1810" s="32" t="s">
        <v>56</v>
      </c>
      <c r="D1810" s="32" t="s">
        <v>49</v>
      </c>
      <c r="E1810" s="32">
        <v>5</v>
      </c>
      <c r="F1810" s="32">
        <v>6</v>
      </c>
      <c r="G1810" s="32" t="s">
        <v>44</v>
      </c>
      <c r="H1810" s="32" t="s">
        <v>30</v>
      </c>
      <c r="I1810" s="32" t="s">
        <v>4</v>
      </c>
      <c r="J1810" s="32" t="s">
        <v>28</v>
      </c>
      <c r="K1810" s="32" t="s">
        <v>44</v>
      </c>
      <c r="L1810" s="32">
        <v>8</v>
      </c>
      <c r="M1810" s="32" t="s">
        <v>33</v>
      </c>
      <c r="N1810" s="32" t="s">
        <v>44</v>
      </c>
      <c r="O1810" s="32">
        <v>3</v>
      </c>
      <c r="P1810" s="32" t="s">
        <v>42</v>
      </c>
      <c r="Q1810" s="32">
        <v>6</v>
      </c>
      <c r="R1810" s="32">
        <v>5</v>
      </c>
      <c r="S1810" s="32" t="s">
        <v>46</v>
      </c>
      <c r="T1810" s="32" t="s">
        <v>42</v>
      </c>
      <c r="U1810" s="32">
        <v>3</v>
      </c>
      <c r="V1810" s="32" t="s">
        <v>46</v>
      </c>
      <c r="W1810" s="32">
        <f>SUM(_xlfn.XLOOKUP(B1810,freq!$A$2:$A$40,freq!$B$2:$B$40,0),_xlfn.XLOOKUP(C1810,freq!$A$2:$A$40,freq!$B$2:$B$40,0),_xlfn.XLOOKUP(D1810,freq!$A$2:$A$40,freq!$B$2:$B$40,0),_xlfn.XLOOKUP(E1810,freq!$A$2:$A$40,freq!$B$2:$B$40,0),_xlfn.XLOOKUP(F1810,freq!$A$2:$A$40,freq!$B$2:$B$40,0),_xlfn.XLOOKUP(G1810,freq!$A$2:$A$40,freq!$B$2:$B$40,0),_xlfn.XLOOKUP(H1810,freq!$A$2:$A$40,freq!$B$2:$B$40,0),_xlfn.XLOOKUP(I1810,freq!$A$2:$A$40,freq!$B$2:$B$40,0),_xlfn.XLOOKUP(J1810,freq!$A$2:$A$40,freq!$B$2:$B$40,0),_xlfn.XLOOKUP(K1810,freq!$A$2:$A$40,freq!$B$2:$B$40,0),_xlfn.XLOOKUP(L1810,freq!$A$2:$A$40,freq!$B$2:$B$40,0),_xlfn.XLOOKUP(M1810,freq!$A$2:$A$40,freq!$B$2:$B$40,0),_xlfn.XLOOKUP(N1810,freq!$A$2:$A$40,freq!$B$2:$B$40,0),_xlfn.XLOOKUP(O1810,freq!$A$2:$A$40,freq!$B$2:$B$40,0),_xlfn.XLOOKUP(P1810,freq!$A$2:$A$40,freq!$B$2:$B$40,0),_xlfn.XLOOKUP(Q1810,freq!$A$2:$A$40,freq!$B$2:$B$40,0),_xlfn.XLOOKUP(R1810,freq!$A$2:$A$40,freq!$B$2:$B$40,0),_xlfn.XLOOKUP(S1810,freq!$A$2:$A$40,freq!$B$2:$B$40,0),_xlfn.XLOOKUP(T1810,freq!$A$2:$A$40,freq!$B$2:$B$40,0),_xlfn.XLOOKUP(U1810,freq!$A$2:$A$40,freq!$B$2:$B$40,0),_xlfn.XLOOKUP(V1810,freq!$A$2:$A$40,freq!$B$2:$B$40,0))</f>
        <v>35.71</v>
      </c>
    </row>
    <row r="1811" spans="1:23" hidden="1" x14ac:dyDescent="0.35">
      <c r="A1811" s="32" t="s">
        <v>1279</v>
      </c>
      <c r="B1811" s="32" t="s">
        <v>56</v>
      </c>
      <c r="C1811" s="32">
        <v>7</v>
      </c>
      <c r="D1811" s="32" t="s">
        <v>38</v>
      </c>
      <c r="E1811" s="32">
        <v>2</v>
      </c>
      <c r="F1811" s="32">
        <v>5</v>
      </c>
      <c r="G1811" s="32" t="s">
        <v>44</v>
      </c>
      <c r="H1811" s="32">
        <v>4</v>
      </c>
      <c r="I1811" s="32" t="s">
        <v>0</v>
      </c>
      <c r="J1811" s="32" t="s">
        <v>1</v>
      </c>
      <c r="K1811" s="32" t="s">
        <v>32</v>
      </c>
      <c r="L1811" s="32" t="s">
        <v>40</v>
      </c>
      <c r="M1811" s="32">
        <v>8</v>
      </c>
      <c r="N1811" s="32">
        <v>0</v>
      </c>
      <c r="O1811" s="32" t="s">
        <v>31</v>
      </c>
      <c r="P1811" s="32">
        <v>0</v>
      </c>
      <c r="Q1811" s="32">
        <v>2</v>
      </c>
      <c r="R1811" s="32" t="s">
        <v>40</v>
      </c>
      <c r="S1811" s="32" t="s">
        <v>59</v>
      </c>
      <c r="T1811" s="32" t="s">
        <v>29</v>
      </c>
      <c r="U1811" s="32">
        <v>1</v>
      </c>
      <c r="V1811" s="32" t="s">
        <v>34</v>
      </c>
      <c r="W1811" s="32">
        <f>SUM(_xlfn.XLOOKUP(B1811,freq!$A$2:$A$40,freq!$B$2:$B$40,0),_xlfn.XLOOKUP(C1811,freq!$A$2:$A$40,freq!$B$2:$B$40,0),_xlfn.XLOOKUP(D1811,freq!$A$2:$A$40,freq!$B$2:$B$40,0),_xlfn.XLOOKUP(E1811,freq!$A$2:$A$40,freq!$B$2:$B$40,0),_xlfn.XLOOKUP(F1811,freq!$A$2:$A$40,freq!$B$2:$B$40,0),_xlfn.XLOOKUP(G1811,freq!$A$2:$A$40,freq!$B$2:$B$40,0),_xlfn.XLOOKUP(H1811,freq!$A$2:$A$40,freq!$B$2:$B$40,0),_xlfn.XLOOKUP(I1811,freq!$A$2:$A$40,freq!$B$2:$B$40,0),_xlfn.XLOOKUP(J1811,freq!$A$2:$A$40,freq!$B$2:$B$40,0),_xlfn.XLOOKUP(K1811,freq!$A$2:$A$40,freq!$B$2:$B$40,0),_xlfn.XLOOKUP(L1811,freq!$A$2:$A$40,freq!$B$2:$B$40,0),_xlfn.XLOOKUP(M1811,freq!$A$2:$A$40,freq!$B$2:$B$40,0),_xlfn.XLOOKUP(N1811,freq!$A$2:$A$40,freq!$B$2:$B$40,0),_xlfn.XLOOKUP(O1811,freq!$A$2:$A$40,freq!$B$2:$B$40,0),_xlfn.XLOOKUP(P1811,freq!$A$2:$A$40,freq!$B$2:$B$40,0),_xlfn.XLOOKUP(Q1811,freq!$A$2:$A$40,freq!$B$2:$B$40,0),_xlfn.XLOOKUP(R1811,freq!$A$2:$A$40,freq!$B$2:$B$40,0),_xlfn.XLOOKUP(S1811,freq!$A$2:$A$40,freq!$B$2:$B$40,0),_xlfn.XLOOKUP(T1811,freq!$A$2:$A$40,freq!$B$2:$B$40,0),_xlfn.XLOOKUP(U1811,freq!$A$2:$A$40,freq!$B$2:$B$40,0),_xlfn.XLOOKUP(V1811,freq!$A$2:$A$40,freq!$B$2:$B$40,0))</f>
        <v>35.709999999999994</v>
      </c>
    </row>
    <row r="1812" spans="1:23" hidden="1" x14ac:dyDescent="0.35">
      <c r="A1812" s="32" t="s">
        <v>1651</v>
      </c>
      <c r="B1812" s="32" t="s">
        <v>44</v>
      </c>
      <c r="C1812" s="32" t="s">
        <v>29</v>
      </c>
      <c r="D1812" s="32" t="s">
        <v>42</v>
      </c>
      <c r="E1812" s="32" t="s">
        <v>50</v>
      </c>
      <c r="F1812" s="32" t="s">
        <v>28</v>
      </c>
      <c r="G1812" s="32" t="s">
        <v>49</v>
      </c>
      <c r="H1812" s="32" t="s">
        <v>41</v>
      </c>
      <c r="I1812" s="32" t="s">
        <v>32</v>
      </c>
      <c r="J1812" s="32">
        <v>6</v>
      </c>
      <c r="K1812" s="32">
        <v>7</v>
      </c>
      <c r="L1812" s="32" t="s">
        <v>0</v>
      </c>
      <c r="M1812" s="32" t="s">
        <v>29</v>
      </c>
      <c r="N1812" s="32">
        <v>3</v>
      </c>
      <c r="O1812" s="32" t="s">
        <v>2</v>
      </c>
      <c r="P1812" s="32" t="s">
        <v>0</v>
      </c>
      <c r="Q1812" s="32">
        <v>8</v>
      </c>
      <c r="R1812" s="32">
        <v>8</v>
      </c>
      <c r="S1812" s="32" t="s">
        <v>38</v>
      </c>
      <c r="T1812" s="32" t="s">
        <v>31</v>
      </c>
      <c r="U1812" s="32">
        <v>2</v>
      </c>
      <c r="V1812" s="32" t="s">
        <v>34</v>
      </c>
      <c r="W1812" s="32">
        <f>SUM(_xlfn.XLOOKUP(B1812,freq!$A$2:$A$40,freq!$B$2:$B$40,0),_xlfn.XLOOKUP(C1812,freq!$A$2:$A$40,freq!$B$2:$B$40,0),_xlfn.XLOOKUP(D1812,freq!$A$2:$A$40,freq!$B$2:$B$40,0),_xlfn.XLOOKUP(E1812,freq!$A$2:$A$40,freq!$B$2:$B$40,0),_xlfn.XLOOKUP(F1812,freq!$A$2:$A$40,freq!$B$2:$B$40,0),_xlfn.XLOOKUP(G1812,freq!$A$2:$A$40,freq!$B$2:$B$40,0),_xlfn.XLOOKUP(H1812,freq!$A$2:$A$40,freq!$B$2:$B$40,0),_xlfn.XLOOKUP(I1812,freq!$A$2:$A$40,freq!$B$2:$B$40,0),_xlfn.XLOOKUP(J1812,freq!$A$2:$A$40,freq!$B$2:$B$40,0),_xlfn.XLOOKUP(K1812,freq!$A$2:$A$40,freq!$B$2:$B$40,0),_xlfn.XLOOKUP(L1812,freq!$A$2:$A$40,freq!$B$2:$B$40,0),_xlfn.XLOOKUP(M1812,freq!$A$2:$A$40,freq!$B$2:$B$40,0),_xlfn.XLOOKUP(N1812,freq!$A$2:$A$40,freq!$B$2:$B$40,0),_xlfn.XLOOKUP(O1812,freq!$A$2:$A$40,freq!$B$2:$B$40,0),_xlfn.XLOOKUP(P1812,freq!$A$2:$A$40,freq!$B$2:$B$40,0),_xlfn.XLOOKUP(Q1812,freq!$A$2:$A$40,freq!$B$2:$B$40,0),_xlfn.XLOOKUP(R1812,freq!$A$2:$A$40,freq!$B$2:$B$40,0),_xlfn.XLOOKUP(S1812,freq!$A$2:$A$40,freq!$B$2:$B$40,0),_xlfn.XLOOKUP(T1812,freq!$A$2:$A$40,freq!$B$2:$B$40,0),_xlfn.XLOOKUP(U1812,freq!$A$2:$A$40,freq!$B$2:$B$40,0),_xlfn.XLOOKUP(V1812,freq!$A$2:$A$40,freq!$B$2:$B$40,0))</f>
        <v>35.699999999999996</v>
      </c>
    </row>
    <row r="1813" spans="1:23" hidden="1" x14ac:dyDescent="0.35">
      <c r="A1813" s="32" t="s">
        <v>1407</v>
      </c>
      <c r="B1813" s="32" t="s">
        <v>29</v>
      </c>
      <c r="C1813" s="32" t="s">
        <v>46</v>
      </c>
      <c r="D1813" s="32" t="s">
        <v>34</v>
      </c>
      <c r="E1813" s="32">
        <v>0</v>
      </c>
      <c r="F1813" s="32" t="s">
        <v>48</v>
      </c>
      <c r="G1813" s="32" t="s">
        <v>58</v>
      </c>
      <c r="H1813" s="32" t="s">
        <v>40</v>
      </c>
      <c r="I1813" s="32">
        <v>1</v>
      </c>
      <c r="J1813" s="32" t="s">
        <v>50</v>
      </c>
      <c r="K1813" s="32" t="s">
        <v>32</v>
      </c>
      <c r="L1813" s="32" t="s">
        <v>28</v>
      </c>
      <c r="M1813" s="32" t="s">
        <v>30</v>
      </c>
      <c r="N1813" s="32" t="s">
        <v>58</v>
      </c>
      <c r="O1813" s="32" t="s">
        <v>56</v>
      </c>
      <c r="P1813" s="32" t="s">
        <v>32</v>
      </c>
      <c r="Q1813" s="32" t="s">
        <v>50</v>
      </c>
      <c r="R1813" s="32">
        <v>0</v>
      </c>
      <c r="S1813" s="32">
        <v>0</v>
      </c>
      <c r="T1813" s="32" t="s">
        <v>40</v>
      </c>
      <c r="U1813" s="32" t="s">
        <v>37</v>
      </c>
      <c r="V1813" s="32" t="s">
        <v>33</v>
      </c>
      <c r="W1813" s="32">
        <f>SUM(_xlfn.XLOOKUP(B1813,freq!$A$2:$A$40,freq!$B$2:$B$40,0),_xlfn.XLOOKUP(C1813,freq!$A$2:$A$40,freq!$B$2:$B$40,0),_xlfn.XLOOKUP(D1813,freq!$A$2:$A$40,freq!$B$2:$B$40,0),_xlfn.XLOOKUP(E1813,freq!$A$2:$A$40,freq!$B$2:$B$40,0),_xlfn.XLOOKUP(F1813,freq!$A$2:$A$40,freq!$B$2:$B$40,0),_xlfn.XLOOKUP(G1813,freq!$A$2:$A$40,freq!$B$2:$B$40,0),_xlfn.XLOOKUP(H1813,freq!$A$2:$A$40,freq!$B$2:$B$40,0),_xlfn.XLOOKUP(I1813,freq!$A$2:$A$40,freq!$B$2:$B$40,0),_xlfn.XLOOKUP(J1813,freq!$A$2:$A$40,freq!$B$2:$B$40,0),_xlfn.XLOOKUP(K1813,freq!$A$2:$A$40,freq!$B$2:$B$40,0),_xlfn.XLOOKUP(L1813,freq!$A$2:$A$40,freq!$B$2:$B$40,0),_xlfn.XLOOKUP(M1813,freq!$A$2:$A$40,freq!$B$2:$B$40,0),_xlfn.XLOOKUP(N1813,freq!$A$2:$A$40,freq!$B$2:$B$40,0),_xlfn.XLOOKUP(O1813,freq!$A$2:$A$40,freq!$B$2:$B$40,0),_xlfn.XLOOKUP(P1813,freq!$A$2:$A$40,freq!$B$2:$B$40,0),_xlfn.XLOOKUP(Q1813,freq!$A$2:$A$40,freq!$B$2:$B$40,0),_xlfn.XLOOKUP(R1813,freq!$A$2:$A$40,freq!$B$2:$B$40,0),_xlfn.XLOOKUP(S1813,freq!$A$2:$A$40,freq!$B$2:$B$40,0),_xlfn.XLOOKUP(T1813,freq!$A$2:$A$40,freq!$B$2:$B$40,0),_xlfn.XLOOKUP(U1813,freq!$A$2:$A$40,freq!$B$2:$B$40,0),_xlfn.XLOOKUP(V1813,freq!$A$2:$A$40,freq!$B$2:$B$40,0))</f>
        <v>35.660000000000004</v>
      </c>
    </row>
    <row r="1814" spans="1:23" hidden="1" x14ac:dyDescent="0.35">
      <c r="A1814" s="32" t="s">
        <v>1982</v>
      </c>
      <c r="B1814" s="32" t="s">
        <v>53</v>
      </c>
      <c r="C1814" s="32" t="s">
        <v>42</v>
      </c>
      <c r="D1814" s="32" t="s">
        <v>43</v>
      </c>
      <c r="E1814" s="32" t="s">
        <v>38</v>
      </c>
      <c r="F1814" s="32" t="s">
        <v>34</v>
      </c>
      <c r="G1814" s="32">
        <v>7</v>
      </c>
      <c r="H1814" s="32">
        <v>7</v>
      </c>
      <c r="I1814" s="32">
        <v>4</v>
      </c>
      <c r="J1814" s="32" t="s">
        <v>3</v>
      </c>
      <c r="K1814" s="32" t="s">
        <v>32</v>
      </c>
      <c r="L1814" s="32" t="s">
        <v>53</v>
      </c>
      <c r="M1814" s="32" t="s">
        <v>41</v>
      </c>
      <c r="N1814" s="32" t="s">
        <v>49</v>
      </c>
      <c r="O1814" s="32" t="s">
        <v>44</v>
      </c>
      <c r="P1814" s="32" t="s">
        <v>56</v>
      </c>
      <c r="Q1814" s="32" t="s">
        <v>37</v>
      </c>
      <c r="R1814" s="32">
        <v>7</v>
      </c>
      <c r="S1814" s="32" t="s">
        <v>33</v>
      </c>
      <c r="T1814" s="32">
        <v>6</v>
      </c>
      <c r="U1814" s="32" t="s">
        <v>0</v>
      </c>
      <c r="V1814" s="32" t="s">
        <v>33</v>
      </c>
      <c r="W1814" s="32">
        <f>SUM(_xlfn.XLOOKUP(B1814,freq!$A$2:$A$40,freq!$B$2:$B$40,0),_xlfn.XLOOKUP(C1814,freq!$A$2:$A$40,freq!$B$2:$B$40,0),_xlfn.XLOOKUP(D1814,freq!$A$2:$A$40,freq!$B$2:$B$40,0),_xlfn.XLOOKUP(E1814,freq!$A$2:$A$40,freq!$B$2:$B$40,0),_xlfn.XLOOKUP(F1814,freq!$A$2:$A$40,freq!$B$2:$B$40,0),_xlfn.XLOOKUP(G1814,freq!$A$2:$A$40,freq!$B$2:$B$40,0),_xlfn.XLOOKUP(H1814,freq!$A$2:$A$40,freq!$B$2:$B$40,0),_xlfn.XLOOKUP(I1814,freq!$A$2:$A$40,freq!$B$2:$B$40,0),_xlfn.XLOOKUP(J1814,freq!$A$2:$A$40,freq!$B$2:$B$40,0),_xlfn.XLOOKUP(K1814,freq!$A$2:$A$40,freq!$B$2:$B$40,0),_xlfn.XLOOKUP(L1814,freq!$A$2:$A$40,freq!$B$2:$B$40,0),_xlfn.XLOOKUP(M1814,freq!$A$2:$A$40,freq!$B$2:$B$40,0),_xlfn.XLOOKUP(N1814,freq!$A$2:$A$40,freq!$B$2:$B$40,0),_xlfn.XLOOKUP(O1814,freq!$A$2:$A$40,freq!$B$2:$B$40,0),_xlfn.XLOOKUP(P1814,freq!$A$2:$A$40,freq!$B$2:$B$40,0),_xlfn.XLOOKUP(Q1814,freq!$A$2:$A$40,freq!$B$2:$B$40,0),_xlfn.XLOOKUP(R1814,freq!$A$2:$A$40,freq!$B$2:$B$40,0),_xlfn.XLOOKUP(S1814,freq!$A$2:$A$40,freq!$B$2:$B$40,0),_xlfn.XLOOKUP(T1814,freq!$A$2:$A$40,freq!$B$2:$B$40,0),_xlfn.XLOOKUP(U1814,freq!$A$2:$A$40,freq!$B$2:$B$40,0),_xlfn.XLOOKUP(V1814,freq!$A$2:$A$40,freq!$B$2:$B$40,0))</f>
        <v>35.580000000000005</v>
      </c>
    </row>
    <row r="1815" spans="1:23" hidden="1" x14ac:dyDescent="0.35">
      <c r="A1815" s="32" t="s">
        <v>414</v>
      </c>
      <c r="B1815" s="32" t="s">
        <v>46</v>
      </c>
      <c r="C1815" s="32" t="s">
        <v>38</v>
      </c>
      <c r="D1815" s="32">
        <v>8</v>
      </c>
      <c r="E1815" s="32" t="s">
        <v>40</v>
      </c>
      <c r="F1815" s="32" t="s">
        <v>49</v>
      </c>
      <c r="G1815" s="32">
        <v>1</v>
      </c>
      <c r="H1815" s="32" t="s">
        <v>43</v>
      </c>
      <c r="I1815" s="32" t="s">
        <v>50</v>
      </c>
      <c r="J1815" s="32" t="s">
        <v>48</v>
      </c>
      <c r="K1815" s="32" t="s">
        <v>29</v>
      </c>
      <c r="L1815" s="32">
        <v>1</v>
      </c>
      <c r="M1815" s="32">
        <v>7</v>
      </c>
      <c r="N1815" s="32">
        <v>1</v>
      </c>
      <c r="O1815" s="32" t="s">
        <v>56</v>
      </c>
      <c r="P1815" s="32" t="s">
        <v>45</v>
      </c>
      <c r="Q1815" s="32">
        <v>5</v>
      </c>
      <c r="R1815" s="32" t="s">
        <v>53</v>
      </c>
      <c r="S1815" s="32">
        <v>0</v>
      </c>
      <c r="T1815" s="32" t="s">
        <v>58</v>
      </c>
      <c r="U1815" s="32">
        <v>6</v>
      </c>
      <c r="V1815" s="32" t="s">
        <v>59</v>
      </c>
      <c r="W1815" s="32">
        <f>SUM(_xlfn.XLOOKUP(B1815,freq!$A$2:$A$40,freq!$B$2:$B$40,0),_xlfn.XLOOKUP(C1815,freq!$A$2:$A$40,freq!$B$2:$B$40,0),_xlfn.XLOOKUP(D1815,freq!$A$2:$A$40,freq!$B$2:$B$40,0),_xlfn.XLOOKUP(E1815,freq!$A$2:$A$40,freq!$B$2:$B$40,0),_xlfn.XLOOKUP(F1815,freq!$A$2:$A$40,freq!$B$2:$B$40,0),_xlfn.XLOOKUP(G1815,freq!$A$2:$A$40,freq!$B$2:$B$40,0),_xlfn.XLOOKUP(H1815,freq!$A$2:$A$40,freq!$B$2:$B$40,0),_xlfn.XLOOKUP(I1815,freq!$A$2:$A$40,freq!$B$2:$B$40,0),_xlfn.XLOOKUP(J1815,freq!$A$2:$A$40,freq!$B$2:$B$40,0),_xlfn.XLOOKUP(K1815,freq!$A$2:$A$40,freq!$B$2:$B$40,0),_xlfn.XLOOKUP(L1815,freq!$A$2:$A$40,freq!$B$2:$B$40,0),_xlfn.XLOOKUP(M1815,freq!$A$2:$A$40,freq!$B$2:$B$40,0),_xlfn.XLOOKUP(N1815,freq!$A$2:$A$40,freq!$B$2:$B$40,0),_xlfn.XLOOKUP(O1815,freq!$A$2:$A$40,freq!$B$2:$B$40,0),_xlfn.XLOOKUP(P1815,freq!$A$2:$A$40,freq!$B$2:$B$40,0),_xlfn.XLOOKUP(Q1815,freq!$A$2:$A$40,freq!$B$2:$B$40,0),_xlfn.XLOOKUP(R1815,freq!$A$2:$A$40,freq!$B$2:$B$40,0),_xlfn.XLOOKUP(S1815,freq!$A$2:$A$40,freq!$B$2:$B$40,0),_xlfn.XLOOKUP(T1815,freq!$A$2:$A$40,freq!$B$2:$B$40,0),_xlfn.XLOOKUP(U1815,freq!$A$2:$A$40,freq!$B$2:$B$40,0),_xlfn.XLOOKUP(V1815,freq!$A$2:$A$40,freq!$B$2:$B$40,0))</f>
        <v>35.570000000000007</v>
      </c>
    </row>
    <row r="1816" spans="1:23" hidden="1" x14ac:dyDescent="0.35">
      <c r="A1816" s="32" t="s">
        <v>407</v>
      </c>
      <c r="B1816" s="32" t="s">
        <v>40</v>
      </c>
      <c r="C1816" s="32" t="s">
        <v>28</v>
      </c>
      <c r="D1816" s="32" t="s">
        <v>59</v>
      </c>
      <c r="E1816" s="32" t="s">
        <v>43</v>
      </c>
      <c r="F1816" s="32" t="s">
        <v>34</v>
      </c>
      <c r="G1816" s="32">
        <v>7</v>
      </c>
      <c r="H1816" s="32">
        <v>0</v>
      </c>
      <c r="I1816" s="32" t="s">
        <v>0</v>
      </c>
      <c r="J1816" s="32">
        <v>0</v>
      </c>
      <c r="K1816" s="32" t="s">
        <v>2</v>
      </c>
      <c r="L1816" s="32">
        <v>8</v>
      </c>
      <c r="M1816" s="32" t="s">
        <v>32</v>
      </c>
      <c r="N1816" s="32">
        <v>4</v>
      </c>
      <c r="O1816" s="32">
        <v>7</v>
      </c>
      <c r="P1816" s="32">
        <v>6</v>
      </c>
      <c r="Q1816" s="32" t="s">
        <v>44</v>
      </c>
      <c r="R1816" s="32">
        <v>0</v>
      </c>
      <c r="S1816" s="32" t="s">
        <v>30</v>
      </c>
      <c r="T1816" s="32" t="s">
        <v>56</v>
      </c>
      <c r="U1816" s="32" t="s">
        <v>35</v>
      </c>
      <c r="V1816" s="32" t="s">
        <v>58</v>
      </c>
      <c r="W1816" s="32">
        <f>SUM(_xlfn.XLOOKUP(B1816,freq!$A$2:$A$40,freq!$B$2:$B$40,0),_xlfn.XLOOKUP(C1816,freq!$A$2:$A$40,freq!$B$2:$B$40,0),_xlfn.XLOOKUP(D1816,freq!$A$2:$A$40,freq!$B$2:$B$40,0),_xlfn.XLOOKUP(E1816,freq!$A$2:$A$40,freq!$B$2:$B$40,0),_xlfn.XLOOKUP(F1816,freq!$A$2:$A$40,freq!$B$2:$B$40,0),_xlfn.XLOOKUP(G1816,freq!$A$2:$A$40,freq!$B$2:$B$40,0),_xlfn.XLOOKUP(H1816,freq!$A$2:$A$40,freq!$B$2:$B$40,0),_xlfn.XLOOKUP(I1816,freq!$A$2:$A$40,freq!$B$2:$B$40,0),_xlfn.XLOOKUP(J1816,freq!$A$2:$A$40,freq!$B$2:$B$40,0),_xlfn.XLOOKUP(K1816,freq!$A$2:$A$40,freq!$B$2:$B$40,0),_xlfn.XLOOKUP(L1816,freq!$A$2:$A$40,freq!$B$2:$B$40,0),_xlfn.XLOOKUP(M1816,freq!$A$2:$A$40,freq!$B$2:$B$40,0),_xlfn.XLOOKUP(N1816,freq!$A$2:$A$40,freq!$B$2:$B$40,0),_xlfn.XLOOKUP(O1816,freq!$A$2:$A$40,freq!$B$2:$B$40,0),_xlfn.XLOOKUP(P1816,freq!$A$2:$A$40,freq!$B$2:$B$40,0),_xlfn.XLOOKUP(Q1816,freq!$A$2:$A$40,freq!$B$2:$B$40,0),_xlfn.XLOOKUP(R1816,freq!$A$2:$A$40,freq!$B$2:$B$40,0),_xlfn.XLOOKUP(S1816,freq!$A$2:$A$40,freq!$B$2:$B$40,0),_xlfn.XLOOKUP(T1816,freq!$A$2:$A$40,freq!$B$2:$B$40,0),_xlfn.XLOOKUP(U1816,freq!$A$2:$A$40,freq!$B$2:$B$40,0),_xlfn.XLOOKUP(V1816,freq!$A$2:$A$40,freq!$B$2:$B$40,0))</f>
        <v>35.57</v>
      </c>
    </row>
    <row r="1817" spans="1:23" hidden="1" x14ac:dyDescent="0.35">
      <c r="A1817" s="32" t="s">
        <v>140</v>
      </c>
      <c r="B1817" s="32" t="s">
        <v>34</v>
      </c>
      <c r="C1817" s="32" t="s">
        <v>34</v>
      </c>
      <c r="D1817" s="32" t="s">
        <v>48</v>
      </c>
      <c r="E1817" s="32">
        <v>4</v>
      </c>
      <c r="F1817" s="32" t="s">
        <v>40</v>
      </c>
      <c r="G1817" s="32" t="s">
        <v>49</v>
      </c>
      <c r="H1817" s="32" t="s">
        <v>49</v>
      </c>
      <c r="I1817" s="32">
        <v>4</v>
      </c>
      <c r="J1817" s="32">
        <v>4</v>
      </c>
      <c r="K1817" s="32" t="s">
        <v>40</v>
      </c>
      <c r="L1817" s="32">
        <v>8</v>
      </c>
      <c r="M1817" s="32" t="s">
        <v>0</v>
      </c>
      <c r="N1817" s="32" t="s">
        <v>2</v>
      </c>
      <c r="O1817" s="32" t="s">
        <v>30</v>
      </c>
      <c r="P1817" s="32">
        <v>5</v>
      </c>
      <c r="Q1817" s="32" t="s">
        <v>58</v>
      </c>
      <c r="R1817" s="32" t="s">
        <v>48</v>
      </c>
      <c r="S1817" s="32" t="s">
        <v>46</v>
      </c>
      <c r="T1817" s="32" t="s">
        <v>44</v>
      </c>
      <c r="U1817" s="32">
        <v>1</v>
      </c>
      <c r="V1817" s="32" t="s">
        <v>38</v>
      </c>
      <c r="W1817" s="32">
        <f>SUM(_xlfn.XLOOKUP(B1817,freq!$A$2:$A$40,freq!$B$2:$B$40,0),_xlfn.XLOOKUP(C1817,freq!$A$2:$A$40,freq!$B$2:$B$40,0),_xlfn.XLOOKUP(D1817,freq!$A$2:$A$40,freq!$B$2:$B$40,0),_xlfn.XLOOKUP(E1817,freq!$A$2:$A$40,freq!$B$2:$B$40,0),_xlfn.XLOOKUP(F1817,freq!$A$2:$A$40,freq!$B$2:$B$40,0),_xlfn.XLOOKUP(G1817,freq!$A$2:$A$40,freq!$B$2:$B$40,0),_xlfn.XLOOKUP(H1817,freq!$A$2:$A$40,freq!$B$2:$B$40,0),_xlfn.XLOOKUP(I1817,freq!$A$2:$A$40,freq!$B$2:$B$40,0),_xlfn.XLOOKUP(J1817,freq!$A$2:$A$40,freq!$B$2:$B$40,0),_xlfn.XLOOKUP(K1817,freq!$A$2:$A$40,freq!$B$2:$B$40,0),_xlfn.XLOOKUP(L1817,freq!$A$2:$A$40,freq!$B$2:$B$40,0),_xlfn.XLOOKUP(M1817,freq!$A$2:$A$40,freq!$B$2:$B$40,0),_xlfn.XLOOKUP(N1817,freq!$A$2:$A$40,freq!$B$2:$B$40,0),_xlfn.XLOOKUP(O1817,freq!$A$2:$A$40,freq!$B$2:$B$40,0),_xlfn.XLOOKUP(P1817,freq!$A$2:$A$40,freq!$B$2:$B$40,0),_xlfn.XLOOKUP(Q1817,freq!$A$2:$A$40,freq!$B$2:$B$40,0),_xlfn.XLOOKUP(R1817,freq!$A$2:$A$40,freq!$B$2:$B$40,0),_xlfn.XLOOKUP(S1817,freq!$A$2:$A$40,freq!$B$2:$B$40,0),_xlfn.XLOOKUP(T1817,freq!$A$2:$A$40,freq!$B$2:$B$40,0),_xlfn.XLOOKUP(U1817,freq!$A$2:$A$40,freq!$B$2:$B$40,0),_xlfn.XLOOKUP(V1817,freq!$A$2:$A$40,freq!$B$2:$B$40,0))</f>
        <v>35.549999999999997</v>
      </c>
    </row>
    <row r="1818" spans="1:23" hidden="1" x14ac:dyDescent="0.35">
      <c r="A1818" s="32" t="s">
        <v>1585</v>
      </c>
      <c r="B1818" s="32" t="s">
        <v>42</v>
      </c>
      <c r="C1818" s="32" t="s">
        <v>45</v>
      </c>
      <c r="D1818" s="32" t="s">
        <v>58</v>
      </c>
      <c r="E1818" s="32">
        <v>7</v>
      </c>
      <c r="F1818" s="32" t="s">
        <v>44</v>
      </c>
      <c r="G1818" s="32" t="s">
        <v>42</v>
      </c>
      <c r="H1818" s="32">
        <v>7</v>
      </c>
      <c r="I1818" s="32">
        <v>5</v>
      </c>
      <c r="J1818" s="32" t="s">
        <v>50</v>
      </c>
      <c r="K1818" s="32" t="s">
        <v>30</v>
      </c>
      <c r="L1818" s="32" t="s">
        <v>53</v>
      </c>
      <c r="M1818" s="32">
        <v>9</v>
      </c>
      <c r="N1818" s="32" t="s">
        <v>53</v>
      </c>
      <c r="O1818" s="32" t="s">
        <v>58</v>
      </c>
      <c r="P1818" s="32" t="s">
        <v>37</v>
      </c>
      <c r="Q1818" s="32" t="s">
        <v>28</v>
      </c>
      <c r="R1818" s="32" t="s">
        <v>37</v>
      </c>
      <c r="S1818" s="32" t="s">
        <v>53</v>
      </c>
      <c r="T1818" s="32" t="s">
        <v>36</v>
      </c>
      <c r="U1818" s="32">
        <v>5</v>
      </c>
      <c r="V1818" s="32" t="s">
        <v>34</v>
      </c>
      <c r="W1818" s="32">
        <f>SUM(_xlfn.XLOOKUP(B1818,freq!$A$2:$A$40,freq!$B$2:$B$40,0),_xlfn.XLOOKUP(C1818,freq!$A$2:$A$40,freq!$B$2:$B$40,0),_xlfn.XLOOKUP(D1818,freq!$A$2:$A$40,freq!$B$2:$B$40,0),_xlfn.XLOOKUP(E1818,freq!$A$2:$A$40,freq!$B$2:$B$40,0),_xlfn.XLOOKUP(F1818,freq!$A$2:$A$40,freq!$B$2:$B$40,0),_xlfn.XLOOKUP(G1818,freq!$A$2:$A$40,freq!$B$2:$B$40,0),_xlfn.XLOOKUP(H1818,freq!$A$2:$A$40,freq!$B$2:$B$40,0),_xlfn.XLOOKUP(I1818,freq!$A$2:$A$40,freq!$B$2:$B$40,0),_xlfn.XLOOKUP(J1818,freq!$A$2:$A$40,freq!$B$2:$B$40,0),_xlfn.XLOOKUP(K1818,freq!$A$2:$A$40,freq!$B$2:$B$40,0),_xlfn.XLOOKUP(L1818,freq!$A$2:$A$40,freq!$B$2:$B$40,0),_xlfn.XLOOKUP(M1818,freq!$A$2:$A$40,freq!$B$2:$B$40,0),_xlfn.XLOOKUP(N1818,freq!$A$2:$A$40,freq!$B$2:$B$40,0),_xlfn.XLOOKUP(O1818,freq!$A$2:$A$40,freq!$B$2:$B$40,0),_xlfn.XLOOKUP(P1818,freq!$A$2:$A$40,freq!$B$2:$B$40,0),_xlfn.XLOOKUP(Q1818,freq!$A$2:$A$40,freq!$B$2:$B$40,0),_xlfn.XLOOKUP(R1818,freq!$A$2:$A$40,freq!$B$2:$B$40,0),_xlfn.XLOOKUP(S1818,freq!$A$2:$A$40,freq!$B$2:$B$40,0),_xlfn.XLOOKUP(T1818,freq!$A$2:$A$40,freq!$B$2:$B$40,0),_xlfn.XLOOKUP(U1818,freq!$A$2:$A$40,freq!$B$2:$B$40,0),_xlfn.XLOOKUP(V1818,freq!$A$2:$A$40,freq!$B$2:$B$40,0))</f>
        <v>35.54</v>
      </c>
    </row>
    <row r="1819" spans="1:23" hidden="1" x14ac:dyDescent="0.35">
      <c r="A1819" s="32" t="s">
        <v>1180</v>
      </c>
      <c r="B1819" s="32" t="s">
        <v>2</v>
      </c>
      <c r="C1819" s="32" t="s">
        <v>30</v>
      </c>
      <c r="D1819" s="32" t="s">
        <v>29</v>
      </c>
      <c r="E1819" s="32">
        <v>8</v>
      </c>
      <c r="F1819" s="32" t="s">
        <v>49</v>
      </c>
      <c r="G1819" s="32" t="s">
        <v>34</v>
      </c>
      <c r="H1819" s="32">
        <v>5</v>
      </c>
      <c r="I1819" s="32" t="s">
        <v>46</v>
      </c>
      <c r="J1819" s="32">
        <v>9</v>
      </c>
      <c r="K1819" s="32" t="s">
        <v>43</v>
      </c>
      <c r="L1819" s="32" t="s">
        <v>48</v>
      </c>
      <c r="M1819" s="32" t="s">
        <v>41</v>
      </c>
      <c r="N1819" s="32">
        <v>9</v>
      </c>
      <c r="O1819" s="32">
        <v>1</v>
      </c>
      <c r="P1819" s="32" t="s">
        <v>37</v>
      </c>
      <c r="Q1819" s="32" t="s">
        <v>32</v>
      </c>
      <c r="R1819" s="32">
        <v>7</v>
      </c>
      <c r="S1819" s="32" t="s">
        <v>0</v>
      </c>
      <c r="T1819" s="32">
        <v>6</v>
      </c>
      <c r="U1819" s="32">
        <v>7</v>
      </c>
      <c r="V1819" s="32" t="s">
        <v>42</v>
      </c>
      <c r="W1819" s="32">
        <f>SUM(_xlfn.XLOOKUP(B1819,freq!$A$2:$A$40,freq!$B$2:$B$40,0),_xlfn.XLOOKUP(C1819,freq!$A$2:$A$40,freq!$B$2:$B$40,0),_xlfn.XLOOKUP(D1819,freq!$A$2:$A$40,freq!$B$2:$B$40,0),_xlfn.XLOOKUP(E1819,freq!$A$2:$A$40,freq!$B$2:$B$40,0),_xlfn.XLOOKUP(F1819,freq!$A$2:$A$40,freq!$B$2:$B$40,0),_xlfn.XLOOKUP(G1819,freq!$A$2:$A$40,freq!$B$2:$B$40,0),_xlfn.XLOOKUP(H1819,freq!$A$2:$A$40,freq!$B$2:$B$40,0),_xlfn.XLOOKUP(I1819,freq!$A$2:$A$40,freq!$B$2:$B$40,0),_xlfn.XLOOKUP(J1819,freq!$A$2:$A$40,freq!$B$2:$B$40,0),_xlfn.XLOOKUP(K1819,freq!$A$2:$A$40,freq!$B$2:$B$40,0),_xlfn.XLOOKUP(L1819,freq!$A$2:$A$40,freq!$B$2:$B$40,0),_xlfn.XLOOKUP(M1819,freq!$A$2:$A$40,freq!$B$2:$B$40,0),_xlfn.XLOOKUP(N1819,freq!$A$2:$A$40,freq!$B$2:$B$40,0),_xlfn.XLOOKUP(O1819,freq!$A$2:$A$40,freq!$B$2:$B$40,0),_xlfn.XLOOKUP(P1819,freq!$A$2:$A$40,freq!$B$2:$B$40,0),_xlfn.XLOOKUP(Q1819,freq!$A$2:$A$40,freq!$B$2:$B$40,0),_xlfn.XLOOKUP(R1819,freq!$A$2:$A$40,freq!$B$2:$B$40,0),_xlfn.XLOOKUP(S1819,freq!$A$2:$A$40,freq!$B$2:$B$40,0),_xlfn.XLOOKUP(T1819,freq!$A$2:$A$40,freq!$B$2:$B$40,0),_xlfn.XLOOKUP(U1819,freq!$A$2:$A$40,freq!$B$2:$B$40,0),_xlfn.XLOOKUP(V1819,freq!$A$2:$A$40,freq!$B$2:$B$40,0))</f>
        <v>35.49</v>
      </c>
    </row>
    <row r="1820" spans="1:23" hidden="1" x14ac:dyDescent="0.35">
      <c r="A1820" s="32" t="s">
        <v>1143</v>
      </c>
      <c r="B1820" s="32" t="s">
        <v>30</v>
      </c>
      <c r="C1820" s="32" t="s">
        <v>38</v>
      </c>
      <c r="D1820" s="32" t="s">
        <v>32</v>
      </c>
      <c r="E1820" s="32" t="s">
        <v>58</v>
      </c>
      <c r="F1820" s="32" t="s">
        <v>33</v>
      </c>
      <c r="G1820" s="32" t="s">
        <v>29</v>
      </c>
      <c r="H1820" s="32" t="s">
        <v>42</v>
      </c>
      <c r="I1820" s="32">
        <v>5</v>
      </c>
      <c r="J1820" s="32" t="s">
        <v>42</v>
      </c>
      <c r="K1820" s="32" t="s">
        <v>45</v>
      </c>
      <c r="L1820" s="32">
        <v>4</v>
      </c>
      <c r="M1820" s="32" t="s">
        <v>36</v>
      </c>
      <c r="N1820" s="32" t="s">
        <v>30</v>
      </c>
      <c r="O1820" s="32" t="s">
        <v>29</v>
      </c>
      <c r="P1820" s="32" t="s">
        <v>44</v>
      </c>
      <c r="Q1820" s="32" t="s">
        <v>42</v>
      </c>
      <c r="R1820" s="32" t="s">
        <v>48</v>
      </c>
      <c r="S1820" s="32">
        <v>6</v>
      </c>
      <c r="T1820" s="32">
        <v>2</v>
      </c>
      <c r="U1820" s="32">
        <v>7</v>
      </c>
      <c r="V1820" s="32" t="s">
        <v>58</v>
      </c>
      <c r="W1820" s="32">
        <f>SUM(_xlfn.XLOOKUP(B1820,freq!$A$2:$A$40,freq!$B$2:$B$40,0),_xlfn.XLOOKUP(C1820,freq!$A$2:$A$40,freq!$B$2:$B$40,0),_xlfn.XLOOKUP(D1820,freq!$A$2:$A$40,freq!$B$2:$B$40,0),_xlfn.XLOOKUP(E1820,freq!$A$2:$A$40,freq!$B$2:$B$40,0),_xlfn.XLOOKUP(F1820,freq!$A$2:$A$40,freq!$B$2:$B$40,0),_xlfn.XLOOKUP(G1820,freq!$A$2:$A$40,freq!$B$2:$B$40,0),_xlfn.XLOOKUP(H1820,freq!$A$2:$A$40,freq!$B$2:$B$40,0),_xlfn.XLOOKUP(I1820,freq!$A$2:$A$40,freq!$B$2:$B$40,0),_xlfn.XLOOKUP(J1820,freq!$A$2:$A$40,freq!$B$2:$B$40,0),_xlfn.XLOOKUP(K1820,freq!$A$2:$A$40,freq!$B$2:$B$40,0),_xlfn.XLOOKUP(L1820,freq!$A$2:$A$40,freq!$B$2:$B$40,0),_xlfn.XLOOKUP(M1820,freq!$A$2:$A$40,freq!$B$2:$B$40,0),_xlfn.XLOOKUP(N1820,freq!$A$2:$A$40,freq!$B$2:$B$40,0),_xlfn.XLOOKUP(O1820,freq!$A$2:$A$40,freq!$B$2:$B$40,0),_xlfn.XLOOKUP(P1820,freq!$A$2:$A$40,freq!$B$2:$B$40,0),_xlfn.XLOOKUP(Q1820,freq!$A$2:$A$40,freq!$B$2:$B$40,0),_xlfn.XLOOKUP(R1820,freq!$A$2:$A$40,freq!$B$2:$B$40,0),_xlfn.XLOOKUP(S1820,freq!$A$2:$A$40,freq!$B$2:$B$40,0),_xlfn.XLOOKUP(T1820,freq!$A$2:$A$40,freq!$B$2:$B$40,0),_xlfn.XLOOKUP(U1820,freq!$A$2:$A$40,freq!$B$2:$B$40,0),_xlfn.XLOOKUP(V1820,freq!$A$2:$A$40,freq!$B$2:$B$40,0))</f>
        <v>35.46</v>
      </c>
    </row>
    <row r="1821" spans="1:23" hidden="1" x14ac:dyDescent="0.35">
      <c r="A1821" s="32" t="s">
        <v>910</v>
      </c>
      <c r="B1821" s="32" t="s">
        <v>42</v>
      </c>
      <c r="C1821" s="32" t="s">
        <v>36</v>
      </c>
      <c r="D1821" s="32" t="s">
        <v>40</v>
      </c>
      <c r="E1821" s="32" t="s">
        <v>49</v>
      </c>
      <c r="F1821" s="32">
        <v>5</v>
      </c>
      <c r="G1821" s="32" t="s">
        <v>43</v>
      </c>
      <c r="H1821" s="32" t="s">
        <v>48</v>
      </c>
      <c r="I1821" s="32" t="s">
        <v>43</v>
      </c>
      <c r="J1821" s="32" t="s">
        <v>56</v>
      </c>
      <c r="K1821" s="32" t="s">
        <v>34</v>
      </c>
      <c r="L1821" s="32">
        <v>8</v>
      </c>
      <c r="M1821" s="32" t="s">
        <v>34</v>
      </c>
      <c r="N1821" s="32" t="s">
        <v>58</v>
      </c>
      <c r="O1821" s="32" t="s">
        <v>29</v>
      </c>
      <c r="P1821" s="32">
        <v>3</v>
      </c>
      <c r="Q1821" s="32">
        <v>9</v>
      </c>
      <c r="R1821" s="32" t="s">
        <v>33</v>
      </c>
      <c r="S1821" s="32" t="s">
        <v>2</v>
      </c>
      <c r="T1821" s="32" t="s">
        <v>29</v>
      </c>
      <c r="U1821" s="32" t="s">
        <v>0</v>
      </c>
      <c r="V1821" s="32" t="s">
        <v>32</v>
      </c>
      <c r="W1821" s="32">
        <f>SUM(_xlfn.XLOOKUP(B1821,freq!$A$2:$A$40,freq!$B$2:$B$40,0),_xlfn.XLOOKUP(C1821,freq!$A$2:$A$40,freq!$B$2:$B$40,0),_xlfn.XLOOKUP(D1821,freq!$A$2:$A$40,freq!$B$2:$B$40,0),_xlfn.XLOOKUP(E1821,freq!$A$2:$A$40,freq!$B$2:$B$40,0),_xlfn.XLOOKUP(F1821,freq!$A$2:$A$40,freq!$B$2:$B$40,0),_xlfn.XLOOKUP(G1821,freq!$A$2:$A$40,freq!$B$2:$B$40,0),_xlfn.XLOOKUP(H1821,freq!$A$2:$A$40,freq!$B$2:$B$40,0),_xlfn.XLOOKUP(I1821,freq!$A$2:$A$40,freq!$B$2:$B$40,0),_xlfn.XLOOKUP(J1821,freq!$A$2:$A$40,freq!$B$2:$B$40,0),_xlfn.XLOOKUP(K1821,freq!$A$2:$A$40,freq!$B$2:$B$40,0),_xlfn.XLOOKUP(L1821,freq!$A$2:$A$40,freq!$B$2:$B$40,0),_xlfn.XLOOKUP(M1821,freq!$A$2:$A$40,freq!$B$2:$B$40,0),_xlfn.XLOOKUP(N1821,freq!$A$2:$A$40,freq!$B$2:$B$40,0),_xlfn.XLOOKUP(O1821,freq!$A$2:$A$40,freq!$B$2:$B$40,0),_xlfn.XLOOKUP(P1821,freq!$A$2:$A$40,freq!$B$2:$B$40,0),_xlfn.XLOOKUP(Q1821,freq!$A$2:$A$40,freq!$B$2:$B$40,0),_xlfn.XLOOKUP(R1821,freq!$A$2:$A$40,freq!$B$2:$B$40,0),_xlfn.XLOOKUP(S1821,freq!$A$2:$A$40,freq!$B$2:$B$40,0),_xlfn.XLOOKUP(T1821,freq!$A$2:$A$40,freq!$B$2:$B$40,0),_xlfn.XLOOKUP(U1821,freq!$A$2:$A$40,freq!$B$2:$B$40,0),_xlfn.XLOOKUP(V1821,freq!$A$2:$A$40,freq!$B$2:$B$40,0))</f>
        <v>35.450000000000003</v>
      </c>
    </row>
    <row r="1822" spans="1:23" hidden="1" x14ac:dyDescent="0.35">
      <c r="A1822" s="32" t="s">
        <v>300</v>
      </c>
      <c r="B1822" s="32">
        <v>0</v>
      </c>
      <c r="C1822" s="32" t="s">
        <v>41</v>
      </c>
      <c r="D1822" s="32" t="s">
        <v>50</v>
      </c>
      <c r="E1822" s="32" t="s">
        <v>59</v>
      </c>
      <c r="F1822" s="32" t="s">
        <v>32</v>
      </c>
      <c r="G1822" s="32" t="s">
        <v>50</v>
      </c>
      <c r="H1822" s="32">
        <v>5</v>
      </c>
      <c r="I1822" s="32">
        <v>2</v>
      </c>
      <c r="J1822" s="32">
        <v>7</v>
      </c>
      <c r="K1822" s="32" t="s">
        <v>2</v>
      </c>
      <c r="L1822" s="32" t="s">
        <v>44</v>
      </c>
      <c r="M1822" s="32">
        <v>9</v>
      </c>
      <c r="N1822" s="32">
        <v>4</v>
      </c>
      <c r="O1822" s="32" t="s">
        <v>0</v>
      </c>
      <c r="P1822" s="32">
        <v>2</v>
      </c>
      <c r="Q1822" s="32">
        <v>3</v>
      </c>
      <c r="R1822" s="32" t="s">
        <v>34</v>
      </c>
      <c r="S1822" s="32" t="s">
        <v>2</v>
      </c>
      <c r="T1822" s="32" t="s">
        <v>50</v>
      </c>
      <c r="U1822" s="32" t="s">
        <v>38</v>
      </c>
      <c r="V1822" s="32" t="s">
        <v>36</v>
      </c>
      <c r="W1822" s="32">
        <f>SUM(_xlfn.XLOOKUP(B1822,freq!$A$2:$A$40,freq!$B$2:$B$40,0),_xlfn.XLOOKUP(C1822,freq!$A$2:$A$40,freq!$B$2:$B$40,0),_xlfn.XLOOKUP(D1822,freq!$A$2:$A$40,freq!$B$2:$B$40,0),_xlfn.XLOOKUP(E1822,freq!$A$2:$A$40,freq!$B$2:$B$40,0),_xlfn.XLOOKUP(F1822,freq!$A$2:$A$40,freq!$B$2:$B$40,0),_xlfn.XLOOKUP(G1822,freq!$A$2:$A$40,freq!$B$2:$B$40,0),_xlfn.XLOOKUP(H1822,freq!$A$2:$A$40,freq!$B$2:$B$40,0),_xlfn.XLOOKUP(I1822,freq!$A$2:$A$40,freq!$B$2:$B$40,0),_xlfn.XLOOKUP(J1822,freq!$A$2:$A$40,freq!$B$2:$B$40,0),_xlfn.XLOOKUP(K1822,freq!$A$2:$A$40,freq!$B$2:$B$40,0),_xlfn.XLOOKUP(L1822,freq!$A$2:$A$40,freq!$B$2:$B$40,0),_xlfn.XLOOKUP(M1822,freq!$A$2:$A$40,freq!$B$2:$B$40,0),_xlfn.XLOOKUP(N1822,freq!$A$2:$A$40,freq!$B$2:$B$40,0),_xlfn.XLOOKUP(O1822,freq!$A$2:$A$40,freq!$B$2:$B$40,0),_xlfn.XLOOKUP(P1822,freq!$A$2:$A$40,freq!$B$2:$B$40,0),_xlfn.XLOOKUP(Q1822,freq!$A$2:$A$40,freq!$B$2:$B$40,0),_xlfn.XLOOKUP(R1822,freq!$A$2:$A$40,freq!$B$2:$B$40,0),_xlfn.XLOOKUP(S1822,freq!$A$2:$A$40,freq!$B$2:$B$40,0),_xlfn.XLOOKUP(T1822,freq!$A$2:$A$40,freq!$B$2:$B$40,0),_xlfn.XLOOKUP(U1822,freq!$A$2:$A$40,freq!$B$2:$B$40,0),_xlfn.XLOOKUP(V1822,freq!$A$2:$A$40,freq!$B$2:$B$40,0))</f>
        <v>35.449999999999996</v>
      </c>
    </row>
    <row r="1823" spans="1:23" hidden="1" x14ac:dyDescent="0.35">
      <c r="A1823" s="32" t="s">
        <v>1838</v>
      </c>
      <c r="B1823" s="32">
        <v>3</v>
      </c>
      <c r="C1823" s="32" t="s">
        <v>32</v>
      </c>
      <c r="D1823" s="32">
        <v>3</v>
      </c>
      <c r="E1823" s="32">
        <v>1</v>
      </c>
      <c r="F1823" s="32" t="s">
        <v>49</v>
      </c>
      <c r="G1823" s="32" t="s">
        <v>1</v>
      </c>
      <c r="H1823" s="32">
        <v>6</v>
      </c>
      <c r="I1823" s="32" t="s">
        <v>0</v>
      </c>
      <c r="J1823" s="32" t="s">
        <v>36</v>
      </c>
      <c r="K1823" s="32" t="s">
        <v>53</v>
      </c>
      <c r="L1823" s="32" t="s">
        <v>38</v>
      </c>
      <c r="M1823" s="32" t="s">
        <v>37</v>
      </c>
      <c r="N1823" s="32" t="s">
        <v>28</v>
      </c>
      <c r="O1823" s="32">
        <v>9</v>
      </c>
      <c r="P1823" s="32" t="s">
        <v>33</v>
      </c>
      <c r="Q1823" s="32">
        <v>0</v>
      </c>
      <c r="R1823" s="32" t="s">
        <v>59</v>
      </c>
      <c r="S1823" s="32">
        <v>9</v>
      </c>
      <c r="T1823" s="32" t="s">
        <v>38</v>
      </c>
      <c r="U1823" s="32" t="s">
        <v>46</v>
      </c>
      <c r="V1823" s="32" t="s">
        <v>30</v>
      </c>
      <c r="W1823" s="32">
        <f>SUM(_xlfn.XLOOKUP(B1823,freq!$A$2:$A$40,freq!$B$2:$B$40,0),_xlfn.XLOOKUP(C1823,freq!$A$2:$A$40,freq!$B$2:$B$40,0),_xlfn.XLOOKUP(D1823,freq!$A$2:$A$40,freq!$B$2:$B$40,0),_xlfn.XLOOKUP(E1823,freq!$A$2:$A$40,freq!$B$2:$B$40,0),_xlfn.XLOOKUP(F1823,freq!$A$2:$A$40,freq!$B$2:$B$40,0),_xlfn.XLOOKUP(G1823,freq!$A$2:$A$40,freq!$B$2:$B$40,0),_xlfn.XLOOKUP(H1823,freq!$A$2:$A$40,freq!$B$2:$B$40,0),_xlfn.XLOOKUP(I1823,freq!$A$2:$A$40,freq!$B$2:$B$40,0),_xlfn.XLOOKUP(J1823,freq!$A$2:$A$40,freq!$B$2:$B$40,0),_xlfn.XLOOKUP(K1823,freq!$A$2:$A$40,freq!$B$2:$B$40,0),_xlfn.XLOOKUP(L1823,freq!$A$2:$A$40,freq!$B$2:$B$40,0),_xlfn.XLOOKUP(M1823,freq!$A$2:$A$40,freq!$B$2:$B$40,0),_xlfn.XLOOKUP(N1823,freq!$A$2:$A$40,freq!$B$2:$B$40,0),_xlfn.XLOOKUP(O1823,freq!$A$2:$A$40,freq!$B$2:$B$40,0),_xlfn.XLOOKUP(P1823,freq!$A$2:$A$40,freq!$B$2:$B$40,0),_xlfn.XLOOKUP(Q1823,freq!$A$2:$A$40,freq!$B$2:$B$40,0),_xlfn.XLOOKUP(R1823,freq!$A$2:$A$40,freq!$B$2:$B$40,0),_xlfn.XLOOKUP(S1823,freq!$A$2:$A$40,freq!$B$2:$B$40,0),_xlfn.XLOOKUP(T1823,freq!$A$2:$A$40,freq!$B$2:$B$40,0),_xlfn.XLOOKUP(U1823,freq!$A$2:$A$40,freq!$B$2:$B$40,0),_xlfn.XLOOKUP(V1823,freq!$A$2:$A$40,freq!$B$2:$B$40,0))</f>
        <v>35.4</v>
      </c>
    </row>
    <row r="1824" spans="1:23" hidden="1" x14ac:dyDescent="0.35">
      <c r="A1824" s="32" t="s">
        <v>763</v>
      </c>
      <c r="B1824" s="32">
        <v>6</v>
      </c>
      <c r="C1824" s="32" t="s">
        <v>56</v>
      </c>
      <c r="D1824" s="32">
        <v>8</v>
      </c>
      <c r="E1824" s="32" t="s">
        <v>30</v>
      </c>
      <c r="F1824" s="32" t="s">
        <v>3</v>
      </c>
      <c r="G1824" s="32">
        <v>3</v>
      </c>
      <c r="H1824" s="32" t="s">
        <v>59</v>
      </c>
      <c r="I1824" s="32" t="s">
        <v>38</v>
      </c>
      <c r="J1824" s="32">
        <v>2</v>
      </c>
      <c r="K1824" s="32" t="s">
        <v>29</v>
      </c>
      <c r="L1824" s="32" t="s">
        <v>33</v>
      </c>
      <c r="M1824" s="32">
        <v>3</v>
      </c>
      <c r="N1824" s="32">
        <v>7</v>
      </c>
      <c r="O1824" s="32" t="s">
        <v>38</v>
      </c>
      <c r="P1824" s="32" t="s">
        <v>42</v>
      </c>
      <c r="Q1824" s="32">
        <v>2</v>
      </c>
      <c r="R1824" s="32" t="s">
        <v>48</v>
      </c>
      <c r="S1824" s="32" t="s">
        <v>36</v>
      </c>
      <c r="T1824" s="32" t="s">
        <v>29</v>
      </c>
      <c r="U1824" s="32" t="s">
        <v>29</v>
      </c>
      <c r="V1824" s="32" t="s">
        <v>0</v>
      </c>
      <c r="W1824" s="32">
        <f>SUM(_xlfn.XLOOKUP(B1824,freq!$A$2:$A$40,freq!$B$2:$B$40,0),_xlfn.XLOOKUP(C1824,freq!$A$2:$A$40,freq!$B$2:$B$40,0),_xlfn.XLOOKUP(D1824,freq!$A$2:$A$40,freq!$B$2:$B$40,0),_xlfn.XLOOKUP(E1824,freq!$A$2:$A$40,freq!$B$2:$B$40,0),_xlfn.XLOOKUP(F1824,freq!$A$2:$A$40,freq!$B$2:$B$40,0),_xlfn.XLOOKUP(G1824,freq!$A$2:$A$40,freq!$B$2:$B$40,0),_xlfn.XLOOKUP(H1824,freq!$A$2:$A$40,freq!$B$2:$B$40,0),_xlfn.XLOOKUP(I1824,freq!$A$2:$A$40,freq!$B$2:$B$40,0),_xlfn.XLOOKUP(J1824,freq!$A$2:$A$40,freq!$B$2:$B$40,0),_xlfn.XLOOKUP(K1824,freq!$A$2:$A$40,freq!$B$2:$B$40,0),_xlfn.XLOOKUP(L1824,freq!$A$2:$A$40,freq!$B$2:$B$40,0),_xlfn.XLOOKUP(M1824,freq!$A$2:$A$40,freq!$B$2:$B$40,0),_xlfn.XLOOKUP(N1824,freq!$A$2:$A$40,freq!$B$2:$B$40,0),_xlfn.XLOOKUP(O1824,freq!$A$2:$A$40,freq!$B$2:$B$40,0),_xlfn.XLOOKUP(P1824,freq!$A$2:$A$40,freq!$B$2:$B$40,0),_xlfn.XLOOKUP(Q1824,freq!$A$2:$A$40,freq!$B$2:$B$40,0),_xlfn.XLOOKUP(R1824,freq!$A$2:$A$40,freq!$B$2:$B$40,0),_xlfn.XLOOKUP(S1824,freq!$A$2:$A$40,freq!$B$2:$B$40,0),_xlfn.XLOOKUP(T1824,freq!$A$2:$A$40,freq!$B$2:$B$40,0),_xlfn.XLOOKUP(U1824,freq!$A$2:$A$40,freq!$B$2:$B$40,0),_xlfn.XLOOKUP(V1824,freq!$A$2:$A$40,freq!$B$2:$B$40,0))</f>
        <v>35.370000000000005</v>
      </c>
    </row>
    <row r="1825" spans="1:23" hidden="1" x14ac:dyDescent="0.35">
      <c r="A1825" s="32" t="s">
        <v>787</v>
      </c>
      <c r="B1825" s="32" t="s">
        <v>59</v>
      </c>
      <c r="C1825" s="32" t="s">
        <v>42</v>
      </c>
      <c r="D1825" s="32" t="s">
        <v>59</v>
      </c>
      <c r="E1825" s="32" t="s">
        <v>48</v>
      </c>
      <c r="F1825" s="32">
        <v>2</v>
      </c>
      <c r="G1825" s="32" t="s">
        <v>58</v>
      </c>
      <c r="H1825" s="32" t="s">
        <v>28</v>
      </c>
      <c r="I1825" s="32" t="s">
        <v>40</v>
      </c>
      <c r="J1825" s="32" t="s">
        <v>46</v>
      </c>
      <c r="K1825" s="32">
        <v>3</v>
      </c>
      <c r="L1825" s="32" t="s">
        <v>34</v>
      </c>
      <c r="M1825" s="32">
        <v>5</v>
      </c>
      <c r="N1825" s="32" t="s">
        <v>42</v>
      </c>
      <c r="O1825" s="32" t="s">
        <v>36</v>
      </c>
      <c r="P1825" s="32">
        <v>9</v>
      </c>
      <c r="Q1825" s="32" t="s">
        <v>4</v>
      </c>
      <c r="R1825" s="32" t="s">
        <v>31</v>
      </c>
      <c r="S1825" s="32" t="s">
        <v>58</v>
      </c>
      <c r="T1825" s="32" t="s">
        <v>4</v>
      </c>
      <c r="U1825" s="32">
        <v>9</v>
      </c>
      <c r="V1825" s="32" t="s">
        <v>36</v>
      </c>
      <c r="W1825" s="32">
        <f>SUM(_xlfn.XLOOKUP(B1825,freq!$A$2:$A$40,freq!$B$2:$B$40,0),_xlfn.XLOOKUP(C1825,freq!$A$2:$A$40,freq!$B$2:$B$40,0),_xlfn.XLOOKUP(D1825,freq!$A$2:$A$40,freq!$B$2:$B$40,0),_xlfn.XLOOKUP(E1825,freq!$A$2:$A$40,freq!$B$2:$B$40,0),_xlfn.XLOOKUP(F1825,freq!$A$2:$A$40,freq!$B$2:$B$40,0),_xlfn.XLOOKUP(G1825,freq!$A$2:$A$40,freq!$B$2:$B$40,0),_xlfn.XLOOKUP(H1825,freq!$A$2:$A$40,freq!$B$2:$B$40,0),_xlfn.XLOOKUP(I1825,freq!$A$2:$A$40,freq!$B$2:$B$40,0),_xlfn.XLOOKUP(J1825,freq!$A$2:$A$40,freq!$B$2:$B$40,0),_xlfn.XLOOKUP(K1825,freq!$A$2:$A$40,freq!$B$2:$B$40,0),_xlfn.XLOOKUP(L1825,freq!$A$2:$A$40,freq!$B$2:$B$40,0),_xlfn.XLOOKUP(M1825,freq!$A$2:$A$40,freq!$B$2:$B$40,0),_xlfn.XLOOKUP(N1825,freq!$A$2:$A$40,freq!$B$2:$B$40,0),_xlfn.XLOOKUP(O1825,freq!$A$2:$A$40,freq!$B$2:$B$40,0),_xlfn.XLOOKUP(P1825,freq!$A$2:$A$40,freq!$B$2:$B$40,0),_xlfn.XLOOKUP(Q1825,freq!$A$2:$A$40,freq!$B$2:$B$40,0),_xlfn.XLOOKUP(R1825,freq!$A$2:$A$40,freq!$B$2:$B$40,0),_xlfn.XLOOKUP(S1825,freq!$A$2:$A$40,freq!$B$2:$B$40,0),_xlfn.XLOOKUP(T1825,freq!$A$2:$A$40,freq!$B$2:$B$40,0),_xlfn.XLOOKUP(U1825,freq!$A$2:$A$40,freq!$B$2:$B$40,0),_xlfn.XLOOKUP(V1825,freq!$A$2:$A$40,freq!$B$2:$B$40,0))</f>
        <v>35.369999999999997</v>
      </c>
    </row>
    <row r="1826" spans="1:23" hidden="1" x14ac:dyDescent="0.35">
      <c r="A1826" s="32" t="s">
        <v>93</v>
      </c>
      <c r="B1826" s="32" t="s">
        <v>41</v>
      </c>
      <c r="C1826" s="32" t="s">
        <v>46</v>
      </c>
      <c r="D1826" s="32" t="s">
        <v>49</v>
      </c>
      <c r="E1826" s="32" t="s">
        <v>58</v>
      </c>
      <c r="F1826" s="32" t="s">
        <v>1</v>
      </c>
      <c r="G1826" s="32" t="s">
        <v>50</v>
      </c>
      <c r="H1826" s="32" t="s">
        <v>32</v>
      </c>
      <c r="I1826" s="32" t="s">
        <v>32</v>
      </c>
      <c r="J1826" s="32">
        <v>6</v>
      </c>
      <c r="K1826" s="32">
        <v>9</v>
      </c>
      <c r="L1826" s="32" t="s">
        <v>28</v>
      </c>
      <c r="M1826" s="32" t="s">
        <v>53</v>
      </c>
      <c r="N1826" s="32">
        <v>2</v>
      </c>
      <c r="O1826" s="32" t="s">
        <v>33</v>
      </c>
      <c r="P1826" s="32" t="s">
        <v>48</v>
      </c>
      <c r="Q1826" s="32">
        <v>0</v>
      </c>
      <c r="R1826" s="32" t="s">
        <v>53</v>
      </c>
      <c r="S1826" s="32" t="s">
        <v>36</v>
      </c>
      <c r="T1826" s="32">
        <v>7</v>
      </c>
      <c r="U1826" s="32" t="s">
        <v>28</v>
      </c>
      <c r="V1826" s="32" t="s">
        <v>34</v>
      </c>
      <c r="W1826" s="32">
        <f>SUM(_xlfn.XLOOKUP(B1826,freq!$A$2:$A$40,freq!$B$2:$B$40,0),_xlfn.XLOOKUP(C1826,freq!$A$2:$A$40,freq!$B$2:$B$40,0),_xlfn.XLOOKUP(D1826,freq!$A$2:$A$40,freq!$B$2:$B$40,0),_xlfn.XLOOKUP(E1826,freq!$A$2:$A$40,freq!$B$2:$B$40,0),_xlfn.XLOOKUP(F1826,freq!$A$2:$A$40,freq!$B$2:$B$40,0),_xlfn.XLOOKUP(G1826,freq!$A$2:$A$40,freq!$B$2:$B$40,0),_xlfn.XLOOKUP(H1826,freq!$A$2:$A$40,freq!$B$2:$B$40,0),_xlfn.XLOOKUP(I1826,freq!$A$2:$A$40,freq!$B$2:$B$40,0),_xlfn.XLOOKUP(J1826,freq!$A$2:$A$40,freq!$B$2:$B$40,0),_xlfn.XLOOKUP(K1826,freq!$A$2:$A$40,freq!$B$2:$B$40,0),_xlfn.XLOOKUP(L1826,freq!$A$2:$A$40,freq!$B$2:$B$40,0),_xlfn.XLOOKUP(M1826,freq!$A$2:$A$40,freq!$B$2:$B$40,0),_xlfn.XLOOKUP(N1826,freq!$A$2:$A$40,freq!$B$2:$B$40,0),_xlfn.XLOOKUP(O1826,freq!$A$2:$A$40,freq!$B$2:$B$40,0),_xlfn.XLOOKUP(P1826,freq!$A$2:$A$40,freq!$B$2:$B$40,0),_xlfn.XLOOKUP(Q1826,freq!$A$2:$A$40,freq!$B$2:$B$40,0),_xlfn.XLOOKUP(R1826,freq!$A$2:$A$40,freq!$B$2:$B$40,0),_xlfn.XLOOKUP(S1826,freq!$A$2:$A$40,freq!$B$2:$B$40,0),_xlfn.XLOOKUP(T1826,freq!$A$2:$A$40,freq!$B$2:$B$40,0),_xlfn.XLOOKUP(U1826,freq!$A$2:$A$40,freq!$B$2:$B$40,0),_xlfn.XLOOKUP(V1826,freq!$A$2:$A$40,freq!$B$2:$B$40,0))</f>
        <v>35.33</v>
      </c>
    </row>
    <row r="1827" spans="1:23" hidden="1" x14ac:dyDescent="0.35">
      <c r="A1827" s="32" t="s">
        <v>1613</v>
      </c>
      <c r="B1827" s="32" t="s">
        <v>50</v>
      </c>
      <c r="C1827" s="32" t="s">
        <v>37</v>
      </c>
      <c r="D1827" s="32" t="s">
        <v>34</v>
      </c>
      <c r="E1827" s="32" t="s">
        <v>29</v>
      </c>
      <c r="F1827" s="32" t="s">
        <v>36</v>
      </c>
      <c r="G1827" s="32">
        <v>0</v>
      </c>
      <c r="H1827" s="32">
        <v>3</v>
      </c>
      <c r="I1827" s="32">
        <v>8</v>
      </c>
      <c r="J1827" s="32" t="s">
        <v>56</v>
      </c>
      <c r="K1827" s="32" t="s">
        <v>31</v>
      </c>
      <c r="L1827" s="32">
        <v>4</v>
      </c>
      <c r="M1827" s="32">
        <v>1</v>
      </c>
      <c r="N1827" s="32" t="s">
        <v>29</v>
      </c>
      <c r="O1827" s="32">
        <v>1</v>
      </c>
      <c r="P1827" s="32" t="s">
        <v>59</v>
      </c>
      <c r="Q1827" s="32">
        <v>5</v>
      </c>
      <c r="R1827" s="32" t="s">
        <v>32</v>
      </c>
      <c r="S1827" s="32" t="s">
        <v>38</v>
      </c>
      <c r="T1827" s="32">
        <v>9</v>
      </c>
      <c r="U1827" s="32" t="s">
        <v>53</v>
      </c>
      <c r="V1827" s="32">
        <v>5</v>
      </c>
      <c r="W1827" s="32">
        <f>SUM(_xlfn.XLOOKUP(B1827,freq!$A$2:$A$40,freq!$B$2:$B$40,0),_xlfn.XLOOKUP(C1827,freq!$A$2:$A$40,freq!$B$2:$B$40,0),_xlfn.XLOOKUP(D1827,freq!$A$2:$A$40,freq!$B$2:$B$40,0),_xlfn.XLOOKUP(E1827,freq!$A$2:$A$40,freq!$B$2:$B$40,0),_xlfn.XLOOKUP(F1827,freq!$A$2:$A$40,freq!$B$2:$B$40,0),_xlfn.XLOOKUP(G1827,freq!$A$2:$A$40,freq!$B$2:$B$40,0),_xlfn.XLOOKUP(H1827,freq!$A$2:$A$40,freq!$B$2:$B$40,0),_xlfn.XLOOKUP(I1827,freq!$A$2:$A$40,freq!$B$2:$B$40,0),_xlfn.XLOOKUP(J1827,freq!$A$2:$A$40,freq!$B$2:$B$40,0),_xlfn.XLOOKUP(K1827,freq!$A$2:$A$40,freq!$B$2:$B$40,0),_xlfn.XLOOKUP(L1827,freq!$A$2:$A$40,freq!$B$2:$B$40,0),_xlfn.XLOOKUP(M1827,freq!$A$2:$A$40,freq!$B$2:$B$40,0),_xlfn.XLOOKUP(N1827,freq!$A$2:$A$40,freq!$B$2:$B$40,0),_xlfn.XLOOKUP(O1827,freq!$A$2:$A$40,freq!$B$2:$B$40,0),_xlfn.XLOOKUP(P1827,freq!$A$2:$A$40,freq!$B$2:$B$40,0),_xlfn.XLOOKUP(Q1827,freq!$A$2:$A$40,freq!$B$2:$B$40,0),_xlfn.XLOOKUP(R1827,freq!$A$2:$A$40,freq!$B$2:$B$40,0),_xlfn.XLOOKUP(S1827,freq!$A$2:$A$40,freq!$B$2:$B$40,0),_xlfn.XLOOKUP(T1827,freq!$A$2:$A$40,freq!$B$2:$B$40,0),_xlfn.XLOOKUP(U1827,freq!$A$2:$A$40,freq!$B$2:$B$40,0),_xlfn.XLOOKUP(V1827,freq!$A$2:$A$40,freq!$B$2:$B$40,0))</f>
        <v>35.33</v>
      </c>
    </row>
    <row r="1828" spans="1:23" hidden="1" x14ac:dyDescent="0.35">
      <c r="A1828" s="32" t="s">
        <v>929</v>
      </c>
      <c r="B1828" s="32">
        <v>6</v>
      </c>
      <c r="C1828" s="32" t="s">
        <v>33</v>
      </c>
      <c r="D1828" s="32" t="s">
        <v>36</v>
      </c>
      <c r="E1828" s="32" t="s">
        <v>59</v>
      </c>
      <c r="F1828" s="32">
        <v>6</v>
      </c>
      <c r="G1828" s="32">
        <v>5</v>
      </c>
      <c r="H1828" s="32" t="s">
        <v>41</v>
      </c>
      <c r="I1828" s="32" t="s">
        <v>28</v>
      </c>
      <c r="J1828" s="32" t="s">
        <v>38</v>
      </c>
      <c r="K1828" s="32" t="s">
        <v>33</v>
      </c>
      <c r="L1828" s="32" t="s">
        <v>58</v>
      </c>
      <c r="M1828" s="32" t="s">
        <v>42</v>
      </c>
      <c r="N1828" s="32">
        <v>7</v>
      </c>
      <c r="O1828" s="32">
        <v>8</v>
      </c>
      <c r="P1828" s="32" t="s">
        <v>30</v>
      </c>
      <c r="Q1828" s="32">
        <v>6</v>
      </c>
      <c r="R1828" s="32" t="s">
        <v>45</v>
      </c>
      <c r="S1828" s="32" t="s">
        <v>0</v>
      </c>
      <c r="T1828" s="32">
        <v>4</v>
      </c>
      <c r="U1828" s="32">
        <v>6</v>
      </c>
      <c r="V1828" s="32" t="s">
        <v>2</v>
      </c>
      <c r="W1828" s="32">
        <f>SUM(_xlfn.XLOOKUP(B1828,freq!$A$2:$A$40,freq!$B$2:$B$40,0),_xlfn.XLOOKUP(C1828,freq!$A$2:$A$40,freq!$B$2:$B$40,0),_xlfn.XLOOKUP(D1828,freq!$A$2:$A$40,freq!$B$2:$B$40,0),_xlfn.XLOOKUP(E1828,freq!$A$2:$A$40,freq!$B$2:$B$40,0),_xlfn.XLOOKUP(F1828,freq!$A$2:$A$40,freq!$B$2:$B$40,0),_xlfn.XLOOKUP(G1828,freq!$A$2:$A$40,freq!$B$2:$B$40,0),_xlfn.XLOOKUP(H1828,freq!$A$2:$A$40,freq!$B$2:$B$40,0),_xlfn.XLOOKUP(I1828,freq!$A$2:$A$40,freq!$B$2:$B$40,0),_xlfn.XLOOKUP(J1828,freq!$A$2:$A$40,freq!$B$2:$B$40,0),_xlfn.XLOOKUP(K1828,freq!$A$2:$A$40,freq!$B$2:$B$40,0),_xlfn.XLOOKUP(L1828,freq!$A$2:$A$40,freq!$B$2:$B$40,0),_xlfn.XLOOKUP(M1828,freq!$A$2:$A$40,freq!$B$2:$B$40,0),_xlfn.XLOOKUP(N1828,freq!$A$2:$A$40,freq!$B$2:$B$40,0),_xlfn.XLOOKUP(O1828,freq!$A$2:$A$40,freq!$B$2:$B$40,0),_xlfn.XLOOKUP(P1828,freq!$A$2:$A$40,freq!$B$2:$B$40,0),_xlfn.XLOOKUP(Q1828,freq!$A$2:$A$40,freq!$B$2:$B$40,0),_xlfn.XLOOKUP(R1828,freq!$A$2:$A$40,freq!$B$2:$B$40,0),_xlfn.XLOOKUP(S1828,freq!$A$2:$A$40,freq!$B$2:$B$40,0),_xlfn.XLOOKUP(T1828,freq!$A$2:$A$40,freq!$B$2:$B$40,0),_xlfn.XLOOKUP(U1828,freq!$A$2:$A$40,freq!$B$2:$B$40,0),_xlfn.XLOOKUP(V1828,freq!$A$2:$A$40,freq!$B$2:$B$40,0))</f>
        <v>35.299999999999997</v>
      </c>
    </row>
    <row r="1829" spans="1:23" hidden="1" x14ac:dyDescent="0.35">
      <c r="A1829" s="32" t="s">
        <v>969</v>
      </c>
      <c r="B1829" s="32">
        <v>2</v>
      </c>
      <c r="C1829" s="32">
        <v>3</v>
      </c>
      <c r="D1829" s="32">
        <v>0</v>
      </c>
      <c r="E1829" s="32" t="s">
        <v>30</v>
      </c>
      <c r="F1829" s="32">
        <v>1</v>
      </c>
      <c r="G1829" s="32" t="s">
        <v>4</v>
      </c>
      <c r="H1829" s="32">
        <v>9</v>
      </c>
      <c r="I1829" s="32" t="s">
        <v>35</v>
      </c>
      <c r="J1829" s="32" t="s">
        <v>58</v>
      </c>
      <c r="K1829" s="32" t="s">
        <v>3</v>
      </c>
      <c r="L1829" s="32">
        <v>6</v>
      </c>
      <c r="M1829" s="32" t="s">
        <v>43</v>
      </c>
      <c r="N1829" s="32" t="s">
        <v>38</v>
      </c>
      <c r="O1829" s="32" t="s">
        <v>2</v>
      </c>
      <c r="P1829" s="32">
        <v>3</v>
      </c>
      <c r="Q1829" s="32">
        <v>9</v>
      </c>
      <c r="R1829" s="32" t="s">
        <v>50</v>
      </c>
      <c r="S1829" s="32">
        <v>4</v>
      </c>
      <c r="T1829" s="32" t="s">
        <v>28</v>
      </c>
      <c r="U1829" s="32" t="s">
        <v>41</v>
      </c>
      <c r="V1829" s="32" t="s">
        <v>36</v>
      </c>
      <c r="W1829" s="32">
        <f>SUM(_xlfn.XLOOKUP(B1829,freq!$A$2:$A$40,freq!$B$2:$B$40,0),_xlfn.XLOOKUP(C1829,freq!$A$2:$A$40,freq!$B$2:$B$40,0),_xlfn.XLOOKUP(D1829,freq!$A$2:$A$40,freq!$B$2:$B$40,0),_xlfn.XLOOKUP(E1829,freq!$A$2:$A$40,freq!$B$2:$B$40,0),_xlfn.XLOOKUP(F1829,freq!$A$2:$A$40,freq!$B$2:$B$40,0),_xlfn.XLOOKUP(G1829,freq!$A$2:$A$40,freq!$B$2:$B$40,0),_xlfn.XLOOKUP(H1829,freq!$A$2:$A$40,freq!$B$2:$B$40,0),_xlfn.XLOOKUP(I1829,freq!$A$2:$A$40,freq!$B$2:$B$40,0),_xlfn.XLOOKUP(J1829,freq!$A$2:$A$40,freq!$B$2:$B$40,0),_xlfn.XLOOKUP(K1829,freq!$A$2:$A$40,freq!$B$2:$B$40,0),_xlfn.XLOOKUP(L1829,freq!$A$2:$A$40,freq!$B$2:$B$40,0),_xlfn.XLOOKUP(M1829,freq!$A$2:$A$40,freq!$B$2:$B$40,0),_xlfn.XLOOKUP(N1829,freq!$A$2:$A$40,freq!$B$2:$B$40,0),_xlfn.XLOOKUP(O1829,freq!$A$2:$A$40,freq!$B$2:$B$40,0),_xlfn.XLOOKUP(P1829,freq!$A$2:$A$40,freq!$B$2:$B$40,0),_xlfn.XLOOKUP(Q1829,freq!$A$2:$A$40,freq!$B$2:$B$40,0),_xlfn.XLOOKUP(R1829,freq!$A$2:$A$40,freq!$B$2:$B$40,0),_xlfn.XLOOKUP(S1829,freq!$A$2:$A$40,freq!$B$2:$B$40,0),_xlfn.XLOOKUP(T1829,freq!$A$2:$A$40,freq!$B$2:$B$40,0),_xlfn.XLOOKUP(U1829,freq!$A$2:$A$40,freq!$B$2:$B$40,0),_xlfn.XLOOKUP(V1829,freq!$A$2:$A$40,freq!$B$2:$B$40,0))</f>
        <v>35.26</v>
      </c>
    </row>
    <row r="1830" spans="1:23" hidden="1" x14ac:dyDescent="0.35">
      <c r="A1830" s="32" t="s">
        <v>1047</v>
      </c>
      <c r="B1830" s="32" t="s">
        <v>0</v>
      </c>
      <c r="C1830" s="32" t="s">
        <v>42</v>
      </c>
      <c r="D1830" s="32">
        <v>9</v>
      </c>
      <c r="E1830" s="32" t="s">
        <v>0</v>
      </c>
      <c r="F1830" s="32" t="s">
        <v>32</v>
      </c>
      <c r="G1830" s="32">
        <v>9</v>
      </c>
      <c r="H1830" s="32" t="s">
        <v>4</v>
      </c>
      <c r="I1830" s="32">
        <v>2</v>
      </c>
      <c r="J1830" s="32">
        <v>6</v>
      </c>
      <c r="K1830" s="32">
        <v>7</v>
      </c>
      <c r="L1830" s="32" t="s">
        <v>32</v>
      </c>
      <c r="M1830" s="32">
        <v>8</v>
      </c>
      <c r="N1830" s="32" t="s">
        <v>53</v>
      </c>
      <c r="O1830" s="32">
        <v>3</v>
      </c>
      <c r="P1830" s="32" t="s">
        <v>40</v>
      </c>
      <c r="Q1830" s="32" t="s">
        <v>46</v>
      </c>
      <c r="R1830" s="32">
        <v>5</v>
      </c>
      <c r="S1830" s="32" t="s">
        <v>31</v>
      </c>
      <c r="T1830" s="32" t="s">
        <v>45</v>
      </c>
      <c r="U1830" s="32" t="s">
        <v>4</v>
      </c>
      <c r="V1830" s="32">
        <v>3</v>
      </c>
      <c r="W1830" s="32">
        <f>SUM(_xlfn.XLOOKUP(B1830,freq!$A$2:$A$40,freq!$B$2:$B$40,0),_xlfn.XLOOKUP(C1830,freq!$A$2:$A$40,freq!$B$2:$B$40,0),_xlfn.XLOOKUP(D1830,freq!$A$2:$A$40,freq!$B$2:$B$40,0),_xlfn.XLOOKUP(E1830,freq!$A$2:$A$40,freq!$B$2:$B$40,0),_xlfn.XLOOKUP(F1830,freq!$A$2:$A$40,freq!$B$2:$B$40,0),_xlfn.XLOOKUP(G1830,freq!$A$2:$A$40,freq!$B$2:$B$40,0),_xlfn.XLOOKUP(H1830,freq!$A$2:$A$40,freq!$B$2:$B$40,0),_xlfn.XLOOKUP(I1830,freq!$A$2:$A$40,freq!$B$2:$B$40,0),_xlfn.XLOOKUP(J1830,freq!$A$2:$A$40,freq!$B$2:$B$40,0),_xlfn.XLOOKUP(K1830,freq!$A$2:$A$40,freq!$B$2:$B$40,0),_xlfn.XLOOKUP(L1830,freq!$A$2:$A$40,freq!$B$2:$B$40,0),_xlfn.XLOOKUP(M1830,freq!$A$2:$A$40,freq!$B$2:$B$40,0),_xlfn.XLOOKUP(N1830,freq!$A$2:$A$40,freq!$B$2:$B$40,0),_xlfn.XLOOKUP(O1830,freq!$A$2:$A$40,freq!$B$2:$B$40,0),_xlfn.XLOOKUP(P1830,freq!$A$2:$A$40,freq!$B$2:$B$40,0),_xlfn.XLOOKUP(Q1830,freq!$A$2:$A$40,freq!$B$2:$B$40,0),_xlfn.XLOOKUP(R1830,freq!$A$2:$A$40,freq!$B$2:$B$40,0),_xlfn.XLOOKUP(S1830,freq!$A$2:$A$40,freq!$B$2:$B$40,0),_xlfn.XLOOKUP(T1830,freq!$A$2:$A$40,freq!$B$2:$B$40,0),_xlfn.XLOOKUP(U1830,freq!$A$2:$A$40,freq!$B$2:$B$40,0),_xlfn.XLOOKUP(V1830,freq!$A$2:$A$40,freq!$B$2:$B$40,0))</f>
        <v>35.24</v>
      </c>
    </row>
    <row r="1831" spans="1:23" hidden="1" x14ac:dyDescent="0.35">
      <c r="A1831" s="32" t="s">
        <v>1060</v>
      </c>
      <c r="B1831" s="32" t="s">
        <v>29</v>
      </c>
      <c r="C1831" s="32" t="s">
        <v>36</v>
      </c>
      <c r="D1831" s="32" t="s">
        <v>43</v>
      </c>
      <c r="E1831" s="32" t="s">
        <v>32</v>
      </c>
      <c r="F1831" s="32" t="s">
        <v>49</v>
      </c>
      <c r="G1831" s="32">
        <v>3</v>
      </c>
      <c r="H1831" s="32">
        <v>4</v>
      </c>
      <c r="I1831" s="32">
        <v>7</v>
      </c>
      <c r="J1831" s="32">
        <v>6</v>
      </c>
      <c r="K1831" s="32" t="s">
        <v>43</v>
      </c>
      <c r="L1831" s="32" t="s">
        <v>50</v>
      </c>
      <c r="M1831" s="32" t="s">
        <v>1</v>
      </c>
      <c r="N1831" s="32" t="s">
        <v>0</v>
      </c>
      <c r="O1831" s="32" t="s">
        <v>34</v>
      </c>
      <c r="P1831" s="32">
        <v>6</v>
      </c>
      <c r="Q1831" s="32" t="s">
        <v>58</v>
      </c>
      <c r="R1831" s="32" t="s">
        <v>2</v>
      </c>
      <c r="S1831" s="32" t="s">
        <v>42</v>
      </c>
      <c r="T1831" s="32" t="s">
        <v>43</v>
      </c>
      <c r="U1831" s="32" t="s">
        <v>4</v>
      </c>
      <c r="V1831" s="32" t="s">
        <v>48</v>
      </c>
      <c r="W1831" s="32">
        <f>SUM(_xlfn.XLOOKUP(B1831,freq!$A$2:$A$40,freq!$B$2:$B$40,0),_xlfn.XLOOKUP(C1831,freq!$A$2:$A$40,freq!$B$2:$B$40,0),_xlfn.XLOOKUP(D1831,freq!$A$2:$A$40,freq!$B$2:$B$40,0),_xlfn.XLOOKUP(E1831,freq!$A$2:$A$40,freq!$B$2:$B$40,0),_xlfn.XLOOKUP(F1831,freq!$A$2:$A$40,freq!$B$2:$B$40,0),_xlfn.XLOOKUP(G1831,freq!$A$2:$A$40,freq!$B$2:$B$40,0),_xlfn.XLOOKUP(H1831,freq!$A$2:$A$40,freq!$B$2:$B$40,0),_xlfn.XLOOKUP(I1831,freq!$A$2:$A$40,freq!$B$2:$B$40,0),_xlfn.XLOOKUP(J1831,freq!$A$2:$A$40,freq!$B$2:$B$40,0),_xlfn.XLOOKUP(K1831,freq!$A$2:$A$40,freq!$B$2:$B$40,0),_xlfn.XLOOKUP(L1831,freq!$A$2:$A$40,freq!$B$2:$B$40,0),_xlfn.XLOOKUP(M1831,freq!$A$2:$A$40,freq!$B$2:$B$40,0),_xlfn.XLOOKUP(N1831,freq!$A$2:$A$40,freq!$B$2:$B$40,0),_xlfn.XLOOKUP(O1831,freq!$A$2:$A$40,freq!$B$2:$B$40,0),_xlfn.XLOOKUP(P1831,freq!$A$2:$A$40,freq!$B$2:$B$40,0),_xlfn.XLOOKUP(Q1831,freq!$A$2:$A$40,freq!$B$2:$B$40,0),_xlfn.XLOOKUP(R1831,freq!$A$2:$A$40,freq!$B$2:$B$40,0),_xlfn.XLOOKUP(S1831,freq!$A$2:$A$40,freq!$B$2:$B$40,0),_xlfn.XLOOKUP(T1831,freq!$A$2:$A$40,freq!$B$2:$B$40,0),_xlfn.XLOOKUP(U1831,freq!$A$2:$A$40,freq!$B$2:$B$40,0),_xlfn.XLOOKUP(V1831,freq!$A$2:$A$40,freq!$B$2:$B$40,0))</f>
        <v>35.230000000000004</v>
      </c>
    </row>
    <row r="1832" spans="1:23" hidden="1" x14ac:dyDescent="0.35">
      <c r="A1832" s="32" t="s">
        <v>1379</v>
      </c>
      <c r="B1832" s="32" t="s">
        <v>33</v>
      </c>
      <c r="C1832" s="32">
        <v>4</v>
      </c>
      <c r="D1832" s="32" t="s">
        <v>44</v>
      </c>
      <c r="E1832" s="32" t="s">
        <v>30</v>
      </c>
      <c r="F1832" s="32">
        <v>1</v>
      </c>
      <c r="G1832" s="32" t="s">
        <v>56</v>
      </c>
      <c r="H1832" s="32" t="s">
        <v>3</v>
      </c>
      <c r="I1832" s="32">
        <v>6</v>
      </c>
      <c r="J1832" s="32">
        <v>8</v>
      </c>
      <c r="K1832" s="32" t="s">
        <v>42</v>
      </c>
      <c r="L1832" s="32" t="s">
        <v>50</v>
      </c>
      <c r="M1832" s="32" t="s">
        <v>33</v>
      </c>
      <c r="N1832" s="32" t="s">
        <v>28</v>
      </c>
      <c r="O1832" s="32" t="s">
        <v>35</v>
      </c>
      <c r="P1832" s="32" t="s">
        <v>32</v>
      </c>
      <c r="Q1832" s="32" t="s">
        <v>58</v>
      </c>
      <c r="R1832" s="32">
        <v>5</v>
      </c>
      <c r="S1832" s="32" t="s">
        <v>32</v>
      </c>
      <c r="T1832" s="32" t="s">
        <v>53</v>
      </c>
      <c r="U1832" s="32" t="s">
        <v>0</v>
      </c>
      <c r="V1832" s="32" t="s">
        <v>58</v>
      </c>
      <c r="W1832" s="32">
        <f>SUM(_xlfn.XLOOKUP(B1832,freq!$A$2:$A$40,freq!$B$2:$B$40,0),_xlfn.XLOOKUP(C1832,freq!$A$2:$A$40,freq!$B$2:$B$40,0),_xlfn.XLOOKUP(D1832,freq!$A$2:$A$40,freq!$B$2:$B$40,0),_xlfn.XLOOKUP(E1832,freq!$A$2:$A$40,freq!$B$2:$B$40,0),_xlfn.XLOOKUP(F1832,freq!$A$2:$A$40,freq!$B$2:$B$40,0),_xlfn.XLOOKUP(G1832,freq!$A$2:$A$40,freq!$B$2:$B$40,0),_xlfn.XLOOKUP(H1832,freq!$A$2:$A$40,freq!$B$2:$B$40,0),_xlfn.XLOOKUP(I1832,freq!$A$2:$A$40,freq!$B$2:$B$40,0),_xlfn.XLOOKUP(J1832,freq!$A$2:$A$40,freq!$B$2:$B$40,0),_xlfn.XLOOKUP(K1832,freq!$A$2:$A$40,freq!$B$2:$B$40,0),_xlfn.XLOOKUP(L1832,freq!$A$2:$A$40,freq!$B$2:$B$40,0),_xlfn.XLOOKUP(M1832,freq!$A$2:$A$40,freq!$B$2:$B$40,0),_xlfn.XLOOKUP(N1832,freq!$A$2:$A$40,freq!$B$2:$B$40,0),_xlfn.XLOOKUP(O1832,freq!$A$2:$A$40,freq!$B$2:$B$40,0),_xlfn.XLOOKUP(P1832,freq!$A$2:$A$40,freq!$B$2:$B$40,0),_xlfn.XLOOKUP(Q1832,freq!$A$2:$A$40,freq!$B$2:$B$40,0),_xlfn.XLOOKUP(R1832,freq!$A$2:$A$40,freq!$B$2:$B$40,0),_xlfn.XLOOKUP(S1832,freq!$A$2:$A$40,freq!$B$2:$B$40,0),_xlfn.XLOOKUP(T1832,freq!$A$2:$A$40,freq!$B$2:$B$40,0),_xlfn.XLOOKUP(U1832,freq!$A$2:$A$40,freq!$B$2:$B$40,0),_xlfn.XLOOKUP(V1832,freq!$A$2:$A$40,freq!$B$2:$B$40,0))</f>
        <v>35.230000000000004</v>
      </c>
    </row>
    <row r="1833" spans="1:23" x14ac:dyDescent="0.35">
      <c r="A1833" s="32" t="s">
        <v>1927</v>
      </c>
      <c r="B1833" s="32" t="s">
        <v>36</v>
      </c>
      <c r="C1833" s="32" t="s">
        <v>43</v>
      </c>
      <c r="D1833" s="32" t="s">
        <v>46</v>
      </c>
      <c r="E1833" s="32" t="s">
        <v>42</v>
      </c>
      <c r="F1833" s="32" t="s">
        <v>46</v>
      </c>
      <c r="G1833" s="32" t="s">
        <v>53</v>
      </c>
      <c r="H1833" s="32">
        <v>5</v>
      </c>
      <c r="I1833" s="32" t="s">
        <v>37</v>
      </c>
      <c r="J1833" s="32">
        <v>3</v>
      </c>
      <c r="K1833" s="32">
        <v>4</v>
      </c>
      <c r="L1833" s="32" t="s">
        <v>56</v>
      </c>
      <c r="M1833" s="32" t="s">
        <v>33</v>
      </c>
      <c r="N1833" s="32" t="s">
        <v>32</v>
      </c>
      <c r="O1833" s="32">
        <v>0</v>
      </c>
      <c r="P1833" s="32" t="s">
        <v>33</v>
      </c>
      <c r="Q1833" s="32" t="s">
        <v>42</v>
      </c>
      <c r="R1833" s="32" t="s">
        <v>38</v>
      </c>
      <c r="S1833" s="32" t="s">
        <v>58</v>
      </c>
      <c r="T1833" s="32" t="s">
        <v>4</v>
      </c>
      <c r="U1833" s="32" t="s">
        <v>53</v>
      </c>
      <c r="V1833" s="32">
        <v>4</v>
      </c>
      <c r="W1833" s="32">
        <f>SUM(_xlfn.XLOOKUP(B1833,freq!$A$2:$A$40,freq!$B$2:$B$40,0),_xlfn.XLOOKUP(C1833,freq!$A$2:$A$40,freq!$B$2:$B$40,0),_xlfn.XLOOKUP(D1833,freq!$A$2:$A$40,freq!$B$2:$B$40,0),_xlfn.XLOOKUP(E1833,freq!$A$2:$A$40,freq!$B$2:$B$40,0),_xlfn.XLOOKUP(F1833,freq!$A$2:$A$40,freq!$B$2:$B$40,0),_xlfn.XLOOKUP(G1833,freq!$A$2:$A$40,freq!$B$2:$B$40,0),_xlfn.XLOOKUP(H1833,freq!$A$2:$A$40,freq!$B$2:$B$40,0),_xlfn.XLOOKUP(I1833,freq!$A$2:$A$40,freq!$B$2:$B$40,0),_xlfn.XLOOKUP(J1833,freq!$A$2:$A$40,freq!$B$2:$B$40,0),_xlfn.XLOOKUP(K1833,freq!$A$2:$A$40,freq!$B$2:$B$40,0),_xlfn.XLOOKUP(L1833,freq!$A$2:$A$40,freq!$B$2:$B$40,0),_xlfn.XLOOKUP(M1833,freq!$A$2:$A$40,freq!$B$2:$B$40,0),_xlfn.XLOOKUP(N1833,freq!$A$2:$A$40,freq!$B$2:$B$40,0),_xlfn.XLOOKUP(O1833,freq!$A$2:$A$40,freq!$B$2:$B$40,0),_xlfn.XLOOKUP(P1833,freq!$A$2:$A$40,freq!$B$2:$B$40,0),_xlfn.XLOOKUP(Q1833,freq!$A$2:$A$40,freq!$B$2:$B$40,0),_xlfn.XLOOKUP(R1833,freq!$A$2:$A$40,freq!$B$2:$B$40,0),_xlfn.XLOOKUP(S1833,freq!$A$2:$A$40,freq!$B$2:$B$40,0),_xlfn.XLOOKUP(T1833,freq!$A$2:$A$40,freq!$B$2:$B$40,0),_xlfn.XLOOKUP(U1833,freq!$A$2:$A$40,freq!$B$2:$B$40,0),_xlfn.XLOOKUP(V1833,freq!$A$2:$A$40,freq!$B$2:$B$40,0))</f>
        <v>35.199999999999996</v>
      </c>
    </row>
    <row r="1834" spans="1:23" hidden="1" x14ac:dyDescent="0.35">
      <c r="A1834" s="32" t="s">
        <v>2068</v>
      </c>
      <c r="B1834" s="32" t="s">
        <v>40</v>
      </c>
      <c r="C1834" s="32">
        <v>1</v>
      </c>
      <c r="D1834" s="32" t="s">
        <v>58</v>
      </c>
      <c r="E1834" s="32">
        <v>9</v>
      </c>
      <c r="F1834" s="32">
        <v>9</v>
      </c>
      <c r="G1834" s="32" t="s">
        <v>44</v>
      </c>
      <c r="H1834" s="32" t="s">
        <v>33</v>
      </c>
      <c r="I1834" s="32" t="s">
        <v>28</v>
      </c>
      <c r="J1834" s="32" t="s">
        <v>46</v>
      </c>
      <c r="K1834" s="32" t="s">
        <v>48</v>
      </c>
      <c r="L1834" s="32" t="s">
        <v>42</v>
      </c>
      <c r="M1834" s="32" t="s">
        <v>2</v>
      </c>
      <c r="N1834" s="32" t="s">
        <v>29</v>
      </c>
      <c r="O1834" s="32">
        <v>1</v>
      </c>
      <c r="P1834" s="32" t="s">
        <v>50</v>
      </c>
      <c r="Q1834" s="32" t="s">
        <v>41</v>
      </c>
      <c r="R1834" s="32" t="s">
        <v>50</v>
      </c>
      <c r="S1834" s="32" t="s">
        <v>42</v>
      </c>
      <c r="T1834" s="32">
        <v>8</v>
      </c>
      <c r="U1834" s="32" t="s">
        <v>46</v>
      </c>
      <c r="V1834" s="32">
        <v>8</v>
      </c>
      <c r="W1834" s="32">
        <f>SUM(_xlfn.XLOOKUP(B1834,freq!$A$2:$A$40,freq!$B$2:$B$40,0),_xlfn.XLOOKUP(C1834,freq!$A$2:$A$40,freq!$B$2:$B$40,0),_xlfn.XLOOKUP(D1834,freq!$A$2:$A$40,freq!$B$2:$B$40,0),_xlfn.XLOOKUP(E1834,freq!$A$2:$A$40,freq!$B$2:$B$40,0),_xlfn.XLOOKUP(F1834,freq!$A$2:$A$40,freq!$B$2:$B$40,0),_xlfn.XLOOKUP(G1834,freq!$A$2:$A$40,freq!$B$2:$B$40,0),_xlfn.XLOOKUP(H1834,freq!$A$2:$A$40,freq!$B$2:$B$40,0),_xlfn.XLOOKUP(I1834,freq!$A$2:$A$40,freq!$B$2:$B$40,0),_xlfn.XLOOKUP(J1834,freq!$A$2:$A$40,freq!$B$2:$B$40,0),_xlfn.XLOOKUP(K1834,freq!$A$2:$A$40,freq!$B$2:$B$40,0),_xlfn.XLOOKUP(L1834,freq!$A$2:$A$40,freq!$B$2:$B$40,0),_xlfn.XLOOKUP(M1834,freq!$A$2:$A$40,freq!$B$2:$B$40,0),_xlfn.XLOOKUP(N1834,freq!$A$2:$A$40,freq!$B$2:$B$40,0),_xlfn.XLOOKUP(O1834,freq!$A$2:$A$40,freq!$B$2:$B$40,0),_xlfn.XLOOKUP(P1834,freq!$A$2:$A$40,freq!$B$2:$B$40,0),_xlfn.XLOOKUP(Q1834,freq!$A$2:$A$40,freq!$B$2:$B$40,0),_xlfn.XLOOKUP(R1834,freq!$A$2:$A$40,freq!$B$2:$B$40,0),_xlfn.XLOOKUP(S1834,freq!$A$2:$A$40,freq!$B$2:$B$40,0),_xlfn.XLOOKUP(T1834,freq!$A$2:$A$40,freq!$B$2:$B$40,0),_xlfn.XLOOKUP(U1834,freq!$A$2:$A$40,freq!$B$2:$B$40,0),_xlfn.XLOOKUP(V1834,freq!$A$2:$A$40,freq!$B$2:$B$40,0))</f>
        <v>35.160000000000004</v>
      </c>
    </row>
    <row r="1835" spans="1:23" hidden="1" x14ac:dyDescent="0.35">
      <c r="A1835" s="32" t="s">
        <v>1452</v>
      </c>
      <c r="B1835" s="32" t="s">
        <v>34</v>
      </c>
      <c r="C1835" s="32">
        <v>2</v>
      </c>
      <c r="D1835" s="32" t="s">
        <v>46</v>
      </c>
      <c r="E1835" s="32" t="s">
        <v>43</v>
      </c>
      <c r="F1835" s="32" t="s">
        <v>3</v>
      </c>
      <c r="G1835" s="32" t="s">
        <v>4</v>
      </c>
      <c r="H1835" s="32" t="s">
        <v>53</v>
      </c>
      <c r="I1835" s="32" t="s">
        <v>28</v>
      </c>
      <c r="J1835" s="32">
        <v>7</v>
      </c>
      <c r="K1835" s="32">
        <v>6</v>
      </c>
      <c r="L1835" s="32">
        <v>6</v>
      </c>
      <c r="M1835" s="32" t="s">
        <v>49</v>
      </c>
      <c r="N1835" s="32" t="s">
        <v>29</v>
      </c>
      <c r="O1835" s="32" t="s">
        <v>36</v>
      </c>
      <c r="P1835" s="32" t="s">
        <v>29</v>
      </c>
      <c r="Q1835" s="32">
        <v>8</v>
      </c>
      <c r="R1835" s="32" t="s">
        <v>2</v>
      </c>
      <c r="S1835" s="32" t="s">
        <v>58</v>
      </c>
      <c r="T1835" s="32">
        <v>8</v>
      </c>
      <c r="U1835" s="32" t="s">
        <v>59</v>
      </c>
      <c r="V1835" s="32" t="s">
        <v>0</v>
      </c>
      <c r="W1835" s="32">
        <f>SUM(_xlfn.XLOOKUP(B1835,freq!$A$2:$A$40,freq!$B$2:$B$40,0),_xlfn.XLOOKUP(C1835,freq!$A$2:$A$40,freq!$B$2:$B$40,0),_xlfn.XLOOKUP(D1835,freq!$A$2:$A$40,freq!$B$2:$B$40,0),_xlfn.XLOOKUP(E1835,freq!$A$2:$A$40,freq!$B$2:$B$40,0),_xlfn.XLOOKUP(F1835,freq!$A$2:$A$40,freq!$B$2:$B$40,0),_xlfn.XLOOKUP(G1835,freq!$A$2:$A$40,freq!$B$2:$B$40,0),_xlfn.XLOOKUP(H1835,freq!$A$2:$A$40,freq!$B$2:$B$40,0),_xlfn.XLOOKUP(I1835,freq!$A$2:$A$40,freq!$B$2:$B$40,0),_xlfn.XLOOKUP(J1835,freq!$A$2:$A$40,freq!$B$2:$B$40,0),_xlfn.XLOOKUP(K1835,freq!$A$2:$A$40,freq!$B$2:$B$40,0),_xlfn.XLOOKUP(L1835,freq!$A$2:$A$40,freq!$B$2:$B$40,0),_xlfn.XLOOKUP(M1835,freq!$A$2:$A$40,freq!$B$2:$B$40,0),_xlfn.XLOOKUP(N1835,freq!$A$2:$A$40,freq!$B$2:$B$40,0),_xlfn.XLOOKUP(O1835,freq!$A$2:$A$40,freq!$B$2:$B$40,0),_xlfn.XLOOKUP(P1835,freq!$A$2:$A$40,freq!$B$2:$B$40,0),_xlfn.XLOOKUP(Q1835,freq!$A$2:$A$40,freq!$B$2:$B$40,0),_xlfn.XLOOKUP(R1835,freq!$A$2:$A$40,freq!$B$2:$B$40,0),_xlfn.XLOOKUP(S1835,freq!$A$2:$A$40,freq!$B$2:$B$40,0),_xlfn.XLOOKUP(T1835,freq!$A$2:$A$40,freq!$B$2:$B$40,0),_xlfn.XLOOKUP(U1835,freq!$A$2:$A$40,freq!$B$2:$B$40,0),_xlfn.XLOOKUP(V1835,freq!$A$2:$A$40,freq!$B$2:$B$40,0))</f>
        <v>35.070000000000007</v>
      </c>
    </row>
    <row r="1836" spans="1:23" hidden="1" x14ac:dyDescent="0.35">
      <c r="A1836" s="32" t="s">
        <v>907</v>
      </c>
      <c r="B1836" s="32" t="s">
        <v>38</v>
      </c>
      <c r="C1836" s="32" t="s">
        <v>1</v>
      </c>
      <c r="D1836" s="32" t="s">
        <v>42</v>
      </c>
      <c r="E1836" s="32">
        <v>3</v>
      </c>
      <c r="F1836" s="32" t="s">
        <v>48</v>
      </c>
      <c r="G1836" s="32" t="s">
        <v>28</v>
      </c>
      <c r="H1836" s="32" t="s">
        <v>40</v>
      </c>
      <c r="I1836" s="32" t="s">
        <v>0</v>
      </c>
      <c r="J1836" s="32" t="s">
        <v>30</v>
      </c>
      <c r="K1836" s="32" t="s">
        <v>4</v>
      </c>
      <c r="L1836" s="32" t="s">
        <v>49</v>
      </c>
      <c r="M1836" s="32" t="s">
        <v>43</v>
      </c>
      <c r="N1836" s="32" t="s">
        <v>53</v>
      </c>
      <c r="O1836" s="32" t="s">
        <v>48</v>
      </c>
      <c r="P1836" s="32" t="s">
        <v>40</v>
      </c>
      <c r="Q1836" s="32" t="s">
        <v>56</v>
      </c>
      <c r="R1836" s="32">
        <v>8</v>
      </c>
      <c r="S1836" s="32">
        <v>8</v>
      </c>
      <c r="T1836" s="32">
        <v>2</v>
      </c>
      <c r="U1836" s="32" t="s">
        <v>50</v>
      </c>
      <c r="V1836" s="32" t="s">
        <v>33</v>
      </c>
      <c r="W1836" s="32">
        <f>SUM(_xlfn.XLOOKUP(B1836,freq!$A$2:$A$40,freq!$B$2:$B$40,0),_xlfn.XLOOKUP(C1836,freq!$A$2:$A$40,freq!$B$2:$B$40,0),_xlfn.XLOOKUP(D1836,freq!$A$2:$A$40,freq!$B$2:$B$40,0),_xlfn.XLOOKUP(E1836,freq!$A$2:$A$40,freq!$B$2:$B$40,0),_xlfn.XLOOKUP(F1836,freq!$A$2:$A$40,freq!$B$2:$B$40,0),_xlfn.XLOOKUP(G1836,freq!$A$2:$A$40,freq!$B$2:$B$40,0),_xlfn.XLOOKUP(H1836,freq!$A$2:$A$40,freq!$B$2:$B$40,0),_xlfn.XLOOKUP(I1836,freq!$A$2:$A$40,freq!$B$2:$B$40,0),_xlfn.XLOOKUP(J1836,freq!$A$2:$A$40,freq!$B$2:$B$40,0),_xlfn.XLOOKUP(K1836,freq!$A$2:$A$40,freq!$B$2:$B$40,0),_xlfn.XLOOKUP(L1836,freq!$A$2:$A$40,freq!$B$2:$B$40,0),_xlfn.XLOOKUP(M1836,freq!$A$2:$A$40,freq!$B$2:$B$40,0),_xlfn.XLOOKUP(N1836,freq!$A$2:$A$40,freq!$B$2:$B$40,0),_xlfn.XLOOKUP(O1836,freq!$A$2:$A$40,freq!$B$2:$B$40,0),_xlfn.XLOOKUP(P1836,freq!$A$2:$A$40,freq!$B$2:$B$40,0),_xlfn.XLOOKUP(Q1836,freq!$A$2:$A$40,freq!$B$2:$B$40,0),_xlfn.XLOOKUP(R1836,freq!$A$2:$A$40,freq!$B$2:$B$40,0),_xlfn.XLOOKUP(S1836,freq!$A$2:$A$40,freq!$B$2:$B$40,0),_xlfn.XLOOKUP(T1836,freq!$A$2:$A$40,freq!$B$2:$B$40,0),_xlfn.XLOOKUP(U1836,freq!$A$2:$A$40,freq!$B$2:$B$40,0),_xlfn.XLOOKUP(V1836,freq!$A$2:$A$40,freq!$B$2:$B$40,0))</f>
        <v>35.07</v>
      </c>
    </row>
    <row r="1837" spans="1:23" hidden="1" x14ac:dyDescent="0.35">
      <c r="A1837" s="32" t="s">
        <v>1567</v>
      </c>
      <c r="B1837" s="32" t="s">
        <v>43</v>
      </c>
      <c r="C1837" s="32">
        <v>6</v>
      </c>
      <c r="D1837" s="32">
        <v>0</v>
      </c>
      <c r="E1837" s="32">
        <v>2</v>
      </c>
      <c r="F1837" s="32" t="s">
        <v>42</v>
      </c>
      <c r="G1837" s="32" t="s">
        <v>53</v>
      </c>
      <c r="H1837" s="32" t="s">
        <v>33</v>
      </c>
      <c r="I1837" s="32" t="s">
        <v>38</v>
      </c>
      <c r="J1837" s="32" t="s">
        <v>49</v>
      </c>
      <c r="K1837" s="32">
        <v>3</v>
      </c>
      <c r="L1837" s="32" t="s">
        <v>4</v>
      </c>
      <c r="M1837" s="32" t="s">
        <v>53</v>
      </c>
      <c r="N1837" s="32">
        <v>7</v>
      </c>
      <c r="O1837" s="32" t="s">
        <v>35</v>
      </c>
      <c r="P1837" s="32" t="s">
        <v>3</v>
      </c>
      <c r="Q1837" s="32" t="s">
        <v>48</v>
      </c>
      <c r="R1837" s="32">
        <v>1</v>
      </c>
      <c r="S1837" s="32" t="s">
        <v>36</v>
      </c>
      <c r="T1837" s="32" t="s">
        <v>41</v>
      </c>
      <c r="U1837" s="32" t="s">
        <v>36</v>
      </c>
      <c r="V1837" s="32" t="s">
        <v>30</v>
      </c>
      <c r="W1837" s="32">
        <f>SUM(_xlfn.XLOOKUP(B1837,freq!$A$2:$A$40,freq!$B$2:$B$40,0),_xlfn.XLOOKUP(C1837,freq!$A$2:$A$40,freq!$B$2:$B$40,0),_xlfn.XLOOKUP(D1837,freq!$A$2:$A$40,freq!$B$2:$B$40,0),_xlfn.XLOOKUP(E1837,freq!$A$2:$A$40,freq!$B$2:$B$40,0),_xlfn.XLOOKUP(F1837,freq!$A$2:$A$40,freq!$B$2:$B$40,0),_xlfn.XLOOKUP(G1837,freq!$A$2:$A$40,freq!$B$2:$B$40,0),_xlfn.XLOOKUP(H1837,freq!$A$2:$A$40,freq!$B$2:$B$40,0),_xlfn.XLOOKUP(I1837,freq!$A$2:$A$40,freq!$B$2:$B$40,0),_xlfn.XLOOKUP(J1837,freq!$A$2:$A$40,freq!$B$2:$B$40,0),_xlfn.XLOOKUP(K1837,freq!$A$2:$A$40,freq!$B$2:$B$40,0),_xlfn.XLOOKUP(L1837,freq!$A$2:$A$40,freq!$B$2:$B$40,0),_xlfn.XLOOKUP(M1837,freq!$A$2:$A$40,freq!$B$2:$B$40,0),_xlfn.XLOOKUP(N1837,freq!$A$2:$A$40,freq!$B$2:$B$40,0),_xlfn.XLOOKUP(O1837,freq!$A$2:$A$40,freq!$B$2:$B$40,0),_xlfn.XLOOKUP(P1837,freq!$A$2:$A$40,freq!$B$2:$B$40,0),_xlfn.XLOOKUP(Q1837,freq!$A$2:$A$40,freq!$B$2:$B$40,0),_xlfn.XLOOKUP(R1837,freq!$A$2:$A$40,freq!$B$2:$B$40,0),_xlfn.XLOOKUP(S1837,freq!$A$2:$A$40,freq!$B$2:$B$40,0),_xlfn.XLOOKUP(T1837,freq!$A$2:$A$40,freq!$B$2:$B$40,0),_xlfn.XLOOKUP(U1837,freq!$A$2:$A$40,freq!$B$2:$B$40,0),_xlfn.XLOOKUP(V1837,freq!$A$2:$A$40,freq!$B$2:$B$40,0))</f>
        <v>35.049999999999997</v>
      </c>
    </row>
    <row r="1838" spans="1:23" hidden="1" x14ac:dyDescent="0.35">
      <c r="A1838" s="32" t="s">
        <v>475</v>
      </c>
      <c r="B1838" s="32" t="s">
        <v>43</v>
      </c>
      <c r="C1838" s="32">
        <v>0</v>
      </c>
      <c r="D1838" s="32">
        <v>6</v>
      </c>
      <c r="E1838" s="32" t="s">
        <v>3</v>
      </c>
      <c r="F1838" s="32">
        <v>6</v>
      </c>
      <c r="G1838" s="32" t="s">
        <v>41</v>
      </c>
      <c r="H1838" s="32">
        <v>1</v>
      </c>
      <c r="I1838" s="32">
        <v>1</v>
      </c>
      <c r="J1838" s="32" t="s">
        <v>49</v>
      </c>
      <c r="K1838" s="32">
        <v>8</v>
      </c>
      <c r="L1838" s="32" t="s">
        <v>44</v>
      </c>
      <c r="M1838" s="32" t="s">
        <v>34</v>
      </c>
      <c r="N1838" s="32" t="s">
        <v>56</v>
      </c>
      <c r="O1838" s="32">
        <v>6</v>
      </c>
      <c r="P1838" s="32" t="s">
        <v>28</v>
      </c>
      <c r="Q1838" s="32" t="s">
        <v>59</v>
      </c>
      <c r="R1838" s="32" t="s">
        <v>30</v>
      </c>
      <c r="S1838" s="32">
        <v>7</v>
      </c>
      <c r="T1838" s="32" t="s">
        <v>59</v>
      </c>
      <c r="U1838" s="32" t="s">
        <v>3</v>
      </c>
      <c r="V1838" s="32" t="s">
        <v>38</v>
      </c>
      <c r="W1838" s="32">
        <f>SUM(_xlfn.XLOOKUP(B1838,freq!$A$2:$A$40,freq!$B$2:$B$40,0),_xlfn.XLOOKUP(C1838,freq!$A$2:$A$40,freq!$B$2:$B$40,0),_xlfn.XLOOKUP(D1838,freq!$A$2:$A$40,freq!$B$2:$B$40,0),_xlfn.XLOOKUP(E1838,freq!$A$2:$A$40,freq!$B$2:$B$40,0),_xlfn.XLOOKUP(F1838,freq!$A$2:$A$40,freq!$B$2:$B$40,0),_xlfn.XLOOKUP(G1838,freq!$A$2:$A$40,freq!$B$2:$B$40,0),_xlfn.XLOOKUP(H1838,freq!$A$2:$A$40,freq!$B$2:$B$40,0),_xlfn.XLOOKUP(I1838,freq!$A$2:$A$40,freq!$B$2:$B$40,0),_xlfn.XLOOKUP(J1838,freq!$A$2:$A$40,freq!$B$2:$B$40,0),_xlfn.XLOOKUP(K1838,freq!$A$2:$A$40,freq!$B$2:$B$40,0),_xlfn.XLOOKUP(L1838,freq!$A$2:$A$40,freq!$B$2:$B$40,0),_xlfn.XLOOKUP(M1838,freq!$A$2:$A$40,freq!$B$2:$B$40,0),_xlfn.XLOOKUP(N1838,freq!$A$2:$A$40,freq!$B$2:$B$40,0),_xlfn.XLOOKUP(O1838,freq!$A$2:$A$40,freq!$B$2:$B$40,0),_xlfn.XLOOKUP(P1838,freq!$A$2:$A$40,freq!$B$2:$B$40,0),_xlfn.XLOOKUP(Q1838,freq!$A$2:$A$40,freq!$B$2:$B$40,0),_xlfn.XLOOKUP(R1838,freq!$A$2:$A$40,freq!$B$2:$B$40,0),_xlfn.XLOOKUP(S1838,freq!$A$2:$A$40,freq!$B$2:$B$40,0),_xlfn.XLOOKUP(T1838,freq!$A$2:$A$40,freq!$B$2:$B$40,0),_xlfn.XLOOKUP(U1838,freq!$A$2:$A$40,freq!$B$2:$B$40,0),_xlfn.XLOOKUP(V1838,freq!$A$2:$A$40,freq!$B$2:$B$40,0))</f>
        <v>34.979999999999997</v>
      </c>
    </row>
    <row r="1839" spans="1:23" hidden="1" x14ac:dyDescent="0.35">
      <c r="A1839" s="32" t="s">
        <v>684</v>
      </c>
      <c r="B1839" s="32" t="s">
        <v>59</v>
      </c>
      <c r="C1839" s="32">
        <v>6</v>
      </c>
      <c r="D1839" s="32" t="s">
        <v>40</v>
      </c>
      <c r="E1839" s="32" t="s">
        <v>34</v>
      </c>
      <c r="F1839" s="32" t="s">
        <v>0</v>
      </c>
      <c r="G1839" s="32" t="s">
        <v>29</v>
      </c>
      <c r="H1839" s="32">
        <v>1</v>
      </c>
      <c r="I1839" s="32" t="s">
        <v>42</v>
      </c>
      <c r="J1839" s="32" t="s">
        <v>29</v>
      </c>
      <c r="K1839" s="32" t="s">
        <v>2</v>
      </c>
      <c r="L1839" s="32" t="s">
        <v>43</v>
      </c>
      <c r="M1839" s="32" t="s">
        <v>30</v>
      </c>
      <c r="N1839" s="32">
        <v>7</v>
      </c>
      <c r="O1839" s="32" t="s">
        <v>49</v>
      </c>
      <c r="P1839" s="32" t="s">
        <v>37</v>
      </c>
      <c r="Q1839" s="32" t="s">
        <v>41</v>
      </c>
      <c r="R1839" s="32">
        <v>0</v>
      </c>
      <c r="S1839" s="32" t="s">
        <v>42</v>
      </c>
      <c r="T1839" s="32" t="s">
        <v>46</v>
      </c>
      <c r="U1839" s="32" t="s">
        <v>44</v>
      </c>
      <c r="V1839" s="32" t="s">
        <v>43</v>
      </c>
      <c r="W1839" s="32">
        <f>SUM(_xlfn.XLOOKUP(B1839,freq!$A$2:$A$40,freq!$B$2:$B$40,0),_xlfn.XLOOKUP(C1839,freq!$A$2:$A$40,freq!$B$2:$B$40,0),_xlfn.XLOOKUP(D1839,freq!$A$2:$A$40,freq!$B$2:$B$40,0),_xlfn.XLOOKUP(E1839,freq!$A$2:$A$40,freq!$B$2:$B$40,0),_xlfn.XLOOKUP(F1839,freq!$A$2:$A$40,freq!$B$2:$B$40,0),_xlfn.XLOOKUP(G1839,freq!$A$2:$A$40,freq!$B$2:$B$40,0),_xlfn.XLOOKUP(H1839,freq!$A$2:$A$40,freq!$B$2:$B$40,0),_xlfn.XLOOKUP(I1839,freq!$A$2:$A$40,freq!$B$2:$B$40,0),_xlfn.XLOOKUP(J1839,freq!$A$2:$A$40,freq!$B$2:$B$40,0),_xlfn.XLOOKUP(K1839,freq!$A$2:$A$40,freq!$B$2:$B$40,0),_xlfn.XLOOKUP(L1839,freq!$A$2:$A$40,freq!$B$2:$B$40,0),_xlfn.XLOOKUP(M1839,freq!$A$2:$A$40,freq!$B$2:$B$40,0),_xlfn.XLOOKUP(N1839,freq!$A$2:$A$40,freq!$B$2:$B$40,0),_xlfn.XLOOKUP(O1839,freq!$A$2:$A$40,freq!$B$2:$B$40,0),_xlfn.XLOOKUP(P1839,freq!$A$2:$A$40,freq!$B$2:$B$40,0),_xlfn.XLOOKUP(Q1839,freq!$A$2:$A$40,freq!$B$2:$B$40,0),_xlfn.XLOOKUP(R1839,freq!$A$2:$A$40,freq!$B$2:$B$40,0),_xlfn.XLOOKUP(S1839,freq!$A$2:$A$40,freq!$B$2:$B$40,0),_xlfn.XLOOKUP(T1839,freq!$A$2:$A$40,freq!$B$2:$B$40,0),_xlfn.XLOOKUP(U1839,freq!$A$2:$A$40,freq!$B$2:$B$40,0),_xlfn.XLOOKUP(V1839,freq!$A$2:$A$40,freq!$B$2:$B$40,0))</f>
        <v>34.97</v>
      </c>
    </row>
    <row r="1840" spans="1:23" hidden="1" x14ac:dyDescent="0.35">
      <c r="A1840" s="32" t="s">
        <v>2086</v>
      </c>
      <c r="B1840" s="32" t="s">
        <v>42</v>
      </c>
      <c r="C1840" s="32" t="s">
        <v>42</v>
      </c>
      <c r="D1840" s="32">
        <v>4</v>
      </c>
      <c r="E1840" s="32" t="s">
        <v>50</v>
      </c>
      <c r="F1840" s="32">
        <v>1</v>
      </c>
      <c r="G1840" s="32" t="s">
        <v>41</v>
      </c>
      <c r="H1840" s="32" t="s">
        <v>28</v>
      </c>
      <c r="I1840" s="32" t="s">
        <v>33</v>
      </c>
      <c r="J1840" s="32" t="s">
        <v>48</v>
      </c>
      <c r="K1840" s="32">
        <v>8</v>
      </c>
      <c r="L1840" s="32" t="s">
        <v>59</v>
      </c>
      <c r="M1840" s="32" t="s">
        <v>59</v>
      </c>
      <c r="N1840" s="32" t="s">
        <v>31</v>
      </c>
      <c r="O1840" s="32" t="s">
        <v>53</v>
      </c>
      <c r="P1840" s="32">
        <v>9</v>
      </c>
      <c r="Q1840" s="32" t="s">
        <v>43</v>
      </c>
      <c r="R1840" s="32" t="s">
        <v>35</v>
      </c>
      <c r="S1840" s="32" t="s">
        <v>59</v>
      </c>
      <c r="T1840" s="32" t="s">
        <v>49</v>
      </c>
      <c r="U1840" s="32" t="s">
        <v>34</v>
      </c>
      <c r="V1840" s="32">
        <v>4</v>
      </c>
      <c r="W1840" s="32">
        <f>SUM(_xlfn.XLOOKUP(B1840,freq!$A$2:$A$40,freq!$B$2:$B$40,0),_xlfn.XLOOKUP(C1840,freq!$A$2:$A$40,freq!$B$2:$B$40,0),_xlfn.XLOOKUP(D1840,freq!$A$2:$A$40,freq!$B$2:$B$40,0),_xlfn.XLOOKUP(E1840,freq!$A$2:$A$40,freq!$B$2:$B$40,0),_xlfn.XLOOKUP(F1840,freq!$A$2:$A$40,freq!$B$2:$B$40,0),_xlfn.XLOOKUP(G1840,freq!$A$2:$A$40,freq!$B$2:$B$40,0),_xlfn.XLOOKUP(H1840,freq!$A$2:$A$40,freq!$B$2:$B$40,0),_xlfn.XLOOKUP(I1840,freq!$A$2:$A$40,freq!$B$2:$B$40,0),_xlfn.XLOOKUP(J1840,freq!$A$2:$A$40,freq!$B$2:$B$40,0),_xlfn.XLOOKUP(K1840,freq!$A$2:$A$40,freq!$B$2:$B$40,0),_xlfn.XLOOKUP(L1840,freq!$A$2:$A$40,freq!$B$2:$B$40,0),_xlfn.XLOOKUP(M1840,freq!$A$2:$A$40,freq!$B$2:$B$40,0),_xlfn.XLOOKUP(N1840,freq!$A$2:$A$40,freq!$B$2:$B$40,0),_xlfn.XLOOKUP(O1840,freq!$A$2:$A$40,freq!$B$2:$B$40,0),_xlfn.XLOOKUP(P1840,freq!$A$2:$A$40,freq!$B$2:$B$40,0),_xlfn.XLOOKUP(Q1840,freq!$A$2:$A$40,freq!$B$2:$B$40,0),_xlfn.XLOOKUP(R1840,freq!$A$2:$A$40,freq!$B$2:$B$40,0),_xlfn.XLOOKUP(S1840,freq!$A$2:$A$40,freq!$B$2:$B$40,0),_xlfn.XLOOKUP(T1840,freq!$A$2:$A$40,freq!$B$2:$B$40,0),_xlfn.XLOOKUP(U1840,freq!$A$2:$A$40,freq!$B$2:$B$40,0),_xlfn.XLOOKUP(V1840,freq!$A$2:$A$40,freq!$B$2:$B$40,0))</f>
        <v>34.949999999999989</v>
      </c>
    </row>
    <row r="1841" spans="1:23" hidden="1" x14ac:dyDescent="0.35">
      <c r="A1841" s="32" t="s">
        <v>1129</v>
      </c>
      <c r="B1841" s="32" t="s">
        <v>44</v>
      </c>
      <c r="C1841" s="32">
        <v>8</v>
      </c>
      <c r="D1841" s="32" t="s">
        <v>41</v>
      </c>
      <c r="E1841" s="32" t="s">
        <v>46</v>
      </c>
      <c r="F1841" s="32" t="s">
        <v>33</v>
      </c>
      <c r="G1841" s="32" t="s">
        <v>50</v>
      </c>
      <c r="H1841" s="32">
        <v>5</v>
      </c>
      <c r="I1841" s="32" t="s">
        <v>56</v>
      </c>
      <c r="J1841" s="32" t="s">
        <v>3</v>
      </c>
      <c r="K1841" s="32" t="s">
        <v>43</v>
      </c>
      <c r="L1841" s="32">
        <v>2</v>
      </c>
      <c r="M1841" s="32">
        <v>8</v>
      </c>
      <c r="N1841" s="32" t="s">
        <v>41</v>
      </c>
      <c r="O1841" s="32" t="s">
        <v>44</v>
      </c>
      <c r="P1841" s="32" t="s">
        <v>42</v>
      </c>
      <c r="Q1841" s="32" t="s">
        <v>29</v>
      </c>
      <c r="R1841" s="32">
        <v>5</v>
      </c>
      <c r="S1841" s="32" t="s">
        <v>49</v>
      </c>
      <c r="T1841" s="32" t="s">
        <v>50</v>
      </c>
      <c r="U1841" s="32" t="s">
        <v>28</v>
      </c>
      <c r="V1841" s="32">
        <v>4</v>
      </c>
      <c r="W1841" s="32">
        <f>SUM(_xlfn.XLOOKUP(B1841,freq!$A$2:$A$40,freq!$B$2:$B$40,0),_xlfn.XLOOKUP(C1841,freq!$A$2:$A$40,freq!$B$2:$B$40,0),_xlfn.XLOOKUP(D1841,freq!$A$2:$A$40,freq!$B$2:$B$40,0),_xlfn.XLOOKUP(E1841,freq!$A$2:$A$40,freq!$B$2:$B$40,0),_xlfn.XLOOKUP(F1841,freq!$A$2:$A$40,freq!$B$2:$B$40,0),_xlfn.XLOOKUP(G1841,freq!$A$2:$A$40,freq!$B$2:$B$40,0),_xlfn.XLOOKUP(H1841,freq!$A$2:$A$40,freq!$B$2:$B$40,0),_xlfn.XLOOKUP(I1841,freq!$A$2:$A$40,freq!$B$2:$B$40,0),_xlfn.XLOOKUP(J1841,freq!$A$2:$A$40,freq!$B$2:$B$40,0),_xlfn.XLOOKUP(K1841,freq!$A$2:$A$40,freq!$B$2:$B$40,0),_xlfn.XLOOKUP(L1841,freq!$A$2:$A$40,freq!$B$2:$B$40,0),_xlfn.XLOOKUP(M1841,freq!$A$2:$A$40,freq!$B$2:$B$40,0),_xlfn.XLOOKUP(N1841,freq!$A$2:$A$40,freq!$B$2:$B$40,0),_xlfn.XLOOKUP(O1841,freq!$A$2:$A$40,freq!$B$2:$B$40,0),_xlfn.XLOOKUP(P1841,freq!$A$2:$A$40,freq!$B$2:$B$40,0),_xlfn.XLOOKUP(Q1841,freq!$A$2:$A$40,freq!$B$2:$B$40,0),_xlfn.XLOOKUP(R1841,freq!$A$2:$A$40,freq!$B$2:$B$40,0),_xlfn.XLOOKUP(S1841,freq!$A$2:$A$40,freq!$B$2:$B$40,0),_xlfn.XLOOKUP(T1841,freq!$A$2:$A$40,freq!$B$2:$B$40,0),_xlfn.XLOOKUP(U1841,freq!$A$2:$A$40,freq!$B$2:$B$40,0),_xlfn.XLOOKUP(V1841,freq!$A$2:$A$40,freq!$B$2:$B$40,0))</f>
        <v>34.94</v>
      </c>
    </row>
    <row r="1842" spans="1:23" hidden="1" x14ac:dyDescent="0.35">
      <c r="A1842" s="32" t="s">
        <v>103</v>
      </c>
      <c r="B1842" s="32">
        <v>5</v>
      </c>
      <c r="C1842" s="32" t="s">
        <v>0</v>
      </c>
      <c r="D1842" s="32" t="s">
        <v>33</v>
      </c>
      <c r="E1842" s="32">
        <v>2</v>
      </c>
      <c r="F1842" s="32" t="s">
        <v>28</v>
      </c>
      <c r="G1842" s="32" t="s">
        <v>0</v>
      </c>
      <c r="H1842" s="32" t="s">
        <v>49</v>
      </c>
      <c r="I1842" s="32" t="s">
        <v>28</v>
      </c>
      <c r="J1842" s="32" t="s">
        <v>56</v>
      </c>
      <c r="K1842" s="32">
        <v>3</v>
      </c>
      <c r="L1842" s="32" t="s">
        <v>1</v>
      </c>
      <c r="M1842" s="32" t="s">
        <v>0</v>
      </c>
      <c r="N1842" s="32" t="s">
        <v>41</v>
      </c>
      <c r="O1842" s="32" t="s">
        <v>43</v>
      </c>
      <c r="P1842" s="32" t="s">
        <v>40</v>
      </c>
      <c r="Q1842" s="32">
        <v>1</v>
      </c>
      <c r="R1842" s="32">
        <v>9</v>
      </c>
      <c r="S1842" s="32" t="s">
        <v>35</v>
      </c>
      <c r="T1842" s="32" t="s">
        <v>34</v>
      </c>
      <c r="U1842" s="32" t="s">
        <v>34</v>
      </c>
      <c r="V1842" s="32" t="s">
        <v>41</v>
      </c>
      <c r="W1842" s="32">
        <f>SUM(_xlfn.XLOOKUP(B1842,freq!$A$2:$A$40,freq!$B$2:$B$40,0),_xlfn.XLOOKUP(C1842,freq!$A$2:$A$40,freq!$B$2:$B$40,0),_xlfn.XLOOKUP(D1842,freq!$A$2:$A$40,freq!$B$2:$B$40,0),_xlfn.XLOOKUP(E1842,freq!$A$2:$A$40,freq!$B$2:$B$40,0),_xlfn.XLOOKUP(F1842,freq!$A$2:$A$40,freq!$B$2:$B$40,0),_xlfn.XLOOKUP(G1842,freq!$A$2:$A$40,freq!$B$2:$B$40,0),_xlfn.XLOOKUP(H1842,freq!$A$2:$A$40,freq!$B$2:$B$40,0),_xlfn.XLOOKUP(I1842,freq!$A$2:$A$40,freq!$B$2:$B$40,0),_xlfn.XLOOKUP(J1842,freq!$A$2:$A$40,freq!$B$2:$B$40,0),_xlfn.XLOOKUP(K1842,freq!$A$2:$A$40,freq!$B$2:$B$40,0),_xlfn.XLOOKUP(L1842,freq!$A$2:$A$40,freq!$B$2:$B$40,0),_xlfn.XLOOKUP(M1842,freq!$A$2:$A$40,freq!$B$2:$B$40,0),_xlfn.XLOOKUP(N1842,freq!$A$2:$A$40,freq!$B$2:$B$40,0),_xlfn.XLOOKUP(O1842,freq!$A$2:$A$40,freq!$B$2:$B$40,0),_xlfn.XLOOKUP(P1842,freq!$A$2:$A$40,freq!$B$2:$B$40,0),_xlfn.XLOOKUP(Q1842,freq!$A$2:$A$40,freq!$B$2:$B$40,0),_xlfn.XLOOKUP(R1842,freq!$A$2:$A$40,freq!$B$2:$B$40,0),_xlfn.XLOOKUP(S1842,freq!$A$2:$A$40,freq!$B$2:$B$40,0),_xlfn.XLOOKUP(T1842,freq!$A$2:$A$40,freq!$B$2:$B$40,0),_xlfn.XLOOKUP(U1842,freq!$A$2:$A$40,freq!$B$2:$B$40,0),_xlfn.XLOOKUP(V1842,freq!$A$2:$A$40,freq!$B$2:$B$40,0))</f>
        <v>34.769999999999996</v>
      </c>
    </row>
    <row r="1843" spans="1:23" hidden="1" x14ac:dyDescent="0.35">
      <c r="A1843" s="32" t="s">
        <v>861</v>
      </c>
      <c r="B1843" s="32">
        <v>2</v>
      </c>
      <c r="C1843" s="32" t="s">
        <v>59</v>
      </c>
      <c r="D1843" s="32" t="s">
        <v>28</v>
      </c>
      <c r="E1843" s="32" t="s">
        <v>58</v>
      </c>
      <c r="F1843" s="32">
        <v>7</v>
      </c>
      <c r="G1843" s="32">
        <v>2</v>
      </c>
      <c r="H1843" s="32">
        <v>0</v>
      </c>
      <c r="I1843" s="32" t="s">
        <v>56</v>
      </c>
      <c r="J1843" s="32" t="s">
        <v>56</v>
      </c>
      <c r="K1843" s="32">
        <v>5</v>
      </c>
      <c r="L1843" s="32" t="s">
        <v>48</v>
      </c>
      <c r="M1843" s="32" t="s">
        <v>43</v>
      </c>
      <c r="N1843" s="32" t="s">
        <v>36</v>
      </c>
      <c r="O1843" s="32">
        <v>7</v>
      </c>
      <c r="P1843" s="32" t="s">
        <v>34</v>
      </c>
      <c r="Q1843" s="32">
        <v>4</v>
      </c>
      <c r="R1843" s="32">
        <v>7</v>
      </c>
      <c r="S1843" s="32" t="s">
        <v>49</v>
      </c>
      <c r="T1843" s="32" t="s">
        <v>49</v>
      </c>
      <c r="U1843" s="32" t="s">
        <v>1</v>
      </c>
      <c r="V1843" s="32" t="s">
        <v>53</v>
      </c>
      <c r="W1843" s="32">
        <f>SUM(_xlfn.XLOOKUP(B1843,freq!$A$2:$A$40,freq!$B$2:$B$40,0),_xlfn.XLOOKUP(C1843,freq!$A$2:$A$40,freq!$B$2:$B$40,0),_xlfn.XLOOKUP(D1843,freq!$A$2:$A$40,freq!$B$2:$B$40,0),_xlfn.XLOOKUP(E1843,freq!$A$2:$A$40,freq!$B$2:$B$40,0),_xlfn.XLOOKUP(F1843,freq!$A$2:$A$40,freq!$B$2:$B$40,0),_xlfn.XLOOKUP(G1843,freq!$A$2:$A$40,freq!$B$2:$B$40,0),_xlfn.XLOOKUP(H1843,freq!$A$2:$A$40,freq!$B$2:$B$40,0),_xlfn.XLOOKUP(I1843,freq!$A$2:$A$40,freq!$B$2:$B$40,0),_xlfn.XLOOKUP(J1843,freq!$A$2:$A$40,freq!$B$2:$B$40,0),_xlfn.XLOOKUP(K1843,freq!$A$2:$A$40,freq!$B$2:$B$40,0),_xlfn.XLOOKUP(L1843,freq!$A$2:$A$40,freq!$B$2:$B$40,0),_xlfn.XLOOKUP(M1843,freq!$A$2:$A$40,freq!$B$2:$B$40,0),_xlfn.XLOOKUP(N1843,freq!$A$2:$A$40,freq!$B$2:$B$40,0),_xlfn.XLOOKUP(O1843,freq!$A$2:$A$40,freq!$B$2:$B$40,0),_xlfn.XLOOKUP(P1843,freq!$A$2:$A$40,freq!$B$2:$B$40,0),_xlfn.XLOOKUP(Q1843,freq!$A$2:$A$40,freq!$B$2:$B$40,0),_xlfn.XLOOKUP(R1843,freq!$A$2:$A$40,freq!$B$2:$B$40,0),_xlfn.XLOOKUP(S1843,freq!$A$2:$A$40,freq!$B$2:$B$40,0),_xlfn.XLOOKUP(T1843,freq!$A$2:$A$40,freq!$B$2:$B$40,0),_xlfn.XLOOKUP(U1843,freq!$A$2:$A$40,freq!$B$2:$B$40,0),_xlfn.XLOOKUP(V1843,freq!$A$2:$A$40,freq!$B$2:$B$40,0))</f>
        <v>34.76</v>
      </c>
    </row>
    <row r="1844" spans="1:23" hidden="1" x14ac:dyDescent="0.35">
      <c r="A1844" s="32" t="s">
        <v>905</v>
      </c>
      <c r="B1844" s="32" t="s">
        <v>29</v>
      </c>
      <c r="C1844" s="32" t="s">
        <v>33</v>
      </c>
      <c r="D1844" s="32" t="s">
        <v>28</v>
      </c>
      <c r="E1844" s="32" t="s">
        <v>3</v>
      </c>
      <c r="F1844" s="32" t="s">
        <v>3</v>
      </c>
      <c r="G1844" s="32">
        <v>0</v>
      </c>
      <c r="H1844" s="32">
        <v>1</v>
      </c>
      <c r="I1844" s="32">
        <v>8</v>
      </c>
      <c r="J1844" s="32" t="s">
        <v>34</v>
      </c>
      <c r="K1844" s="32" t="s">
        <v>53</v>
      </c>
      <c r="L1844" s="32">
        <v>4</v>
      </c>
      <c r="M1844" s="32" t="s">
        <v>41</v>
      </c>
      <c r="N1844" s="32">
        <v>4</v>
      </c>
      <c r="O1844" s="32" t="s">
        <v>43</v>
      </c>
      <c r="P1844" s="32" t="s">
        <v>30</v>
      </c>
      <c r="Q1844" s="32" t="s">
        <v>31</v>
      </c>
      <c r="R1844" s="32" t="s">
        <v>28</v>
      </c>
      <c r="S1844" s="32" t="s">
        <v>58</v>
      </c>
      <c r="T1844" s="32" t="s">
        <v>41</v>
      </c>
      <c r="U1844" s="32" t="s">
        <v>41</v>
      </c>
      <c r="V1844" s="32" t="s">
        <v>42</v>
      </c>
      <c r="W1844" s="32">
        <f>SUM(_xlfn.XLOOKUP(B1844,freq!$A$2:$A$40,freq!$B$2:$B$40,0),_xlfn.XLOOKUP(C1844,freq!$A$2:$A$40,freq!$B$2:$B$40,0),_xlfn.XLOOKUP(D1844,freq!$A$2:$A$40,freq!$B$2:$B$40,0),_xlfn.XLOOKUP(E1844,freq!$A$2:$A$40,freq!$B$2:$B$40,0),_xlfn.XLOOKUP(F1844,freq!$A$2:$A$40,freq!$B$2:$B$40,0),_xlfn.XLOOKUP(G1844,freq!$A$2:$A$40,freq!$B$2:$B$40,0),_xlfn.XLOOKUP(H1844,freq!$A$2:$A$40,freq!$B$2:$B$40,0),_xlfn.XLOOKUP(I1844,freq!$A$2:$A$40,freq!$B$2:$B$40,0),_xlfn.XLOOKUP(J1844,freq!$A$2:$A$40,freq!$B$2:$B$40,0),_xlfn.XLOOKUP(K1844,freq!$A$2:$A$40,freq!$B$2:$B$40,0),_xlfn.XLOOKUP(L1844,freq!$A$2:$A$40,freq!$B$2:$B$40,0),_xlfn.XLOOKUP(M1844,freq!$A$2:$A$40,freq!$B$2:$B$40,0),_xlfn.XLOOKUP(N1844,freq!$A$2:$A$40,freq!$B$2:$B$40,0),_xlfn.XLOOKUP(O1844,freq!$A$2:$A$40,freq!$B$2:$B$40,0),_xlfn.XLOOKUP(P1844,freq!$A$2:$A$40,freq!$B$2:$B$40,0),_xlfn.XLOOKUP(Q1844,freq!$A$2:$A$40,freq!$B$2:$B$40,0),_xlfn.XLOOKUP(R1844,freq!$A$2:$A$40,freq!$B$2:$B$40,0),_xlfn.XLOOKUP(S1844,freq!$A$2:$A$40,freq!$B$2:$B$40,0),_xlfn.XLOOKUP(T1844,freq!$A$2:$A$40,freq!$B$2:$B$40,0),_xlfn.XLOOKUP(U1844,freq!$A$2:$A$40,freq!$B$2:$B$40,0),_xlfn.XLOOKUP(V1844,freq!$A$2:$A$40,freq!$B$2:$B$40,0))</f>
        <v>34.68</v>
      </c>
    </row>
    <row r="1845" spans="1:23" hidden="1" x14ac:dyDescent="0.35">
      <c r="A1845" s="32" t="s">
        <v>1774</v>
      </c>
      <c r="B1845" s="32" t="s">
        <v>42</v>
      </c>
      <c r="C1845" s="32">
        <v>1</v>
      </c>
      <c r="D1845" s="32" t="s">
        <v>35</v>
      </c>
      <c r="E1845" s="32">
        <v>8</v>
      </c>
      <c r="F1845" s="32">
        <v>6</v>
      </c>
      <c r="G1845" s="32" t="s">
        <v>29</v>
      </c>
      <c r="H1845" s="32">
        <v>2</v>
      </c>
      <c r="I1845" s="32" t="s">
        <v>42</v>
      </c>
      <c r="J1845" s="32" t="s">
        <v>37</v>
      </c>
      <c r="K1845" s="32" t="s">
        <v>4</v>
      </c>
      <c r="L1845" s="32" t="s">
        <v>42</v>
      </c>
      <c r="M1845" s="32" t="s">
        <v>36</v>
      </c>
      <c r="N1845" s="32" t="s">
        <v>49</v>
      </c>
      <c r="O1845" s="32" t="s">
        <v>48</v>
      </c>
      <c r="P1845" s="32" t="s">
        <v>36</v>
      </c>
      <c r="Q1845" s="32" t="s">
        <v>58</v>
      </c>
      <c r="R1845" s="32" t="s">
        <v>30</v>
      </c>
      <c r="S1845" s="32" t="s">
        <v>32</v>
      </c>
      <c r="T1845" s="32">
        <v>5</v>
      </c>
      <c r="U1845" s="32">
        <v>5</v>
      </c>
      <c r="V1845" s="32">
        <v>4</v>
      </c>
      <c r="W1845" s="32">
        <f>SUM(_xlfn.XLOOKUP(B1845,freq!$A$2:$A$40,freq!$B$2:$B$40,0),_xlfn.XLOOKUP(C1845,freq!$A$2:$A$40,freq!$B$2:$B$40,0),_xlfn.XLOOKUP(D1845,freq!$A$2:$A$40,freq!$B$2:$B$40,0),_xlfn.XLOOKUP(E1845,freq!$A$2:$A$40,freq!$B$2:$B$40,0),_xlfn.XLOOKUP(F1845,freq!$A$2:$A$40,freq!$B$2:$B$40,0),_xlfn.XLOOKUP(G1845,freq!$A$2:$A$40,freq!$B$2:$B$40,0),_xlfn.XLOOKUP(H1845,freq!$A$2:$A$40,freq!$B$2:$B$40,0),_xlfn.XLOOKUP(I1845,freq!$A$2:$A$40,freq!$B$2:$B$40,0),_xlfn.XLOOKUP(J1845,freq!$A$2:$A$40,freq!$B$2:$B$40,0),_xlfn.XLOOKUP(K1845,freq!$A$2:$A$40,freq!$B$2:$B$40,0),_xlfn.XLOOKUP(L1845,freq!$A$2:$A$40,freq!$B$2:$B$40,0),_xlfn.XLOOKUP(M1845,freq!$A$2:$A$40,freq!$B$2:$B$40,0),_xlfn.XLOOKUP(N1845,freq!$A$2:$A$40,freq!$B$2:$B$40,0),_xlfn.XLOOKUP(O1845,freq!$A$2:$A$40,freq!$B$2:$B$40,0),_xlfn.XLOOKUP(P1845,freq!$A$2:$A$40,freq!$B$2:$B$40,0),_xlfn.XLOOKUP(Q1845,freq!$A$2:$A$40,freq!$B$2:$B$40,0),_xlfn.XLOOKUP(R1845,freq!$A$2:$A$40,freq!$B$2:$B$40,0),_xlfn.XLOOKUP(S1845,freq!$A$2:$A$40,freq!$B$2:$B$40,0),_xlfn.XLOOKUP(T1845,freq!$A$2:$A$40,freq!$B$2:$B$40,0),_xlfn.XLOOKUP(U1845,freq!$A$2:$A$40,freq!$B$2:$B$40,0),_xlfn.XLOOKUP(V1845,freq!$A$2:$A$40,freq!$B$2:$B$40,0))</f>
        <v>34.620000000000005</v>
      </c>
    </row>
    <row r="1846" spans="1:23" hidden="1" x14ac:dyDescent="0.35">
      <c r="A1846" s="32" t="s">
        <v>952</v>
      </c>
      <c r="B1846" s="32" t="s">
        <v>33</v>
      </c>
      <c r="C1846" s="32" t="s">
        <v>43</v>
      </c>
      <c r="D1846" s="32">
        <v>0</v>
      </c>
      <c r="E1846" s="32">
        <v>7</v>
      </c>
      <c r="F1846" s="32" t="s">
        <v>34</v>
      </c>
      <c r="G1846" s="32" t="s">
        <v>49</v>
      </c>
      <c r="H1846" s="32" t="s">
        <v>32</v>
      </c>
      <c r="I1846" s="32" t="s">
        <v>44</v>
      </c>
      <c r="J1846" s="32" t="s">
        <v>58</v>
      </c>
      <c r="K1846" s="32" t="s">
        <v>40</v>
      </c>
      <c r="L1846" s="32">
        <v>4</v>
      </c>
      <c r="M1846" s="32" t="s">
        <v>31</v>
      </c>
      <c r="N1846" s="32">
        <v>4</v>
      </c>
      <c r="O1846" s="32" t="s">
        <v>37</v>
      </c>
      <c r="P1846" s="32" t="s">
        <v>40</v>
      </c>
      <c r="Q1846" s="32" t="s">
        <v>32</v>
      </c>
      <c r="R1846" s="32">
        <v>9</v>
      </c>
      <c r="S1846" s="32" t="s">
        <v>37</v>
      </c>
      <c r="T1846" s="32">
        <v>7</v>
      </c>
      <c r="U1846" s="32" t="s">
        <v>40</v>
      </c>
      <c r="V1846" s="32" t="s">
        <v>58</v>
      </c>
      <c r="W1846" s="32">
        <f>SUM(_xlfn.XLOOKUP(B1846,freq!$A$2:$A$40,freq!$B$2:$B$40,0),_xlfn.XLOOKUP(C1846,freq!$A$2:$A$40,freq!$B$2:$B$40,0),_xlfn.XLOOKUP(D1846,freq!$A$2:$A$40,freq!$B$2:$B$40,0),_xlfn.XLOOKUP(E1846,freq!$A$2:$A$40,freq!$B$2:$B$40,0),_xlfn.XLOOKUP(F1846,freq!$A$2:$A$40,freq!$B$2:$B$40,0),_xlfn.XLOOKUP(G1846,freq!$A$2:$A$40,freq!$B$2:$B$40,0),_xlfn.XLOOKUP(H1846,freq!$A$2:$A$40,freq!$B$2:$B$40,0),_xlfn.XLOOKUP(I1846,freq!$A$2:$A$40,freq!$B$2:$B$40,0),_xlfn.XLOOKUP(J1846,freq!$A$2:$A$40,freq!$B$2:$B$40,0),_xlfn.XLOOKUP(K1846,freq!$A$2:$A$40,freq!$B$2:$B$40,0),_xlfn.XLOOKUP(L1846,freq!$A$2:$A$40,freq!$B$2:$B$40,0),_xlfn.XLOOKUP(M1846,freq!$A$2:$A$40,freq!$B$2:$B$40,0),_xlfn.XLOOKUP(N1846,freq!$A$2:$A$40,freq!$B$2:$B$40,0),_xlfn.XLOOKUP(O1846,freq!$A$2:$A$40,freq!$B$2:$B$40,0),_xlfn.XLOOKUP(P1846,freq!$A$2:$A$40,freq!$B$2:$B$40,0),_xlfn.XLOOKUP(Q1846,freq!$A$2:$A$40,freq!$B$2:$B$40,0),_xlfn.XLOOKUP(R1846,freq!$A$2:$A$40,freq!$B$2:$B$40,0),_xlfn.XLOOKUP(S1846,freq!$A$2:$A$40,freq!$B$2:$B$40,0),_xlfn.XLOOKUP(T1846,freq!$A$2:$A$40,freq!$B$2:$B$40,0),_xlfn.XLOOKUP(U1846,freq!$A$2:$A$40,freq!$B$2:$B$40,0),_xlfn.XLOOKUP(V1846,freq!$A$2:$A$40,freq!$B$2:$B$40,0))</f>
        <v>34.56</v>
      </c>
    </row>
    <row r="1847" spans="1:23" hidden="1" x14ac:dyDescent="0.35">
      <c r="A1847" s="32" t="s">
        <v>1621</v>
      </c>
      <c r="B1847" s="32" t="s">
        <v>42</v>
      </c>
      <c r="C1847" s="32" t="s">
        <v>43</v>
      </c>
      <c r="D1847" s="32" t="s">
        <v>50</v>
      </c>
      <c r="E1847" s="32" t="s">
        <v>44</v>
      </c>
      <c r="F1847" s="32">
        <v>5</v>
      </c>
      <c r="G1847" s="32" t="s">
        <v>44</v>
      </c>
      <c r="H1847" s="32">
        <v>0</v>
      </c>
      <c r="I1847" s="32" t="s">
        <v>4</v>
      </c>
      <c r="J1847" s="32">
        <v>1</v>
      </c>
      <c r="K1847" s="32" t="s">
        <v>30</v>
      </c>
      <c r="L1847" s="32" t="s">
        <v>32</v>
      </c>
      <c r="M1847" s="32" t="s">
        <v>33</v>
      </c>
      <c r="N1847" s="32">
        <v>3</v>
      </c>
      <c r="O1847" s="32" t="s">
        <v>33</v>
      </c>
      <c r="P1847" s="32" t="s">
        <v>37</v>
      </c>
      <c r="Q1847" s="32">
        <v>9</v>
      </c>
      <c r="R1847" s="32">
        <v>9</v>
      </c>
      <c r="S1847" s="32">
        <v>7</v>
      </c>
      <c r="T1847" s="32" t="s">
        <v>4</v>
      </c>
      <c r="U1847" s="32" t="s">
        <v>58</v>
      </c>
      <c r="V1847" s="32" t="s">
        <v>35</v>
      </c>
      <c r="W1847" s="32">
        <f>SUM(_xlfn.XLOOKUP(B1847,freq!$A$2:$A$40,freq!$B$2:$B$40,0),_xlfn.XLOOKUP(C1847,freq!$A$2:$A$40,freq!$B$2:$B$40,0),_xlfn.XLOOKUP(D1847,freq!$A$2:$A$40,freq!$B$2:$B$40,0),_xlfn.XLOOKUP(E1847,freq!$A$2:$A$40,freq!$B$2:$B$40,0),_xlfn.XLOOKUP(F1847,freq!$A$2:$A$40,freq!$B$2:$B$40,0),_xlfn.XLOOKUP(G1847,freq!$A$2:$A$40,freq!$B$2:$B$40,0),_xlfn.XLOOKUP(H1847,freq!$A$2:$A$40,freq!$B$2:$B$40,0),_xlfn.XLOOKUP(I1847,freq!$A$2:$A$40,freq!$B$2:$B$40,0),_xlfn.XLOOKUP(J1847,freq!$A$2:$A$40,freq!$B$2:$B$40,0),_xlfn.XLOOKUP(K1847,freq!$A$2:$A$40,freq!$B$2:$B$40,0),_xlfn.XLOOKUP(L1847,freq!$A$2:$A$40,freq!$B$2:$B$40,0),_xlfn.XLOOKUP(M1847,freq!$A$2:$A$40,freq!$B$2:$B$40,0),_xlfn.XLOOKUP(N1847,freq!$A$2:$A$40,freq!$B$2:$B$40,0),_xlfn.XLOOKUP(O1847,freq!$A$2:$A$40,freq!$B$2:$B$40,0),_xlfn.XLOOKUP(P1847,freq!$A$2:$A$40,freq!$B$2:$B$40,0),_xlfn.XLOOKUP(Q1847,freq!$A$2:$A$40,freq!$B$2:$B$40,0),_xlfn.XLOOKUP(R1847,freq!$A$2:$A$40,freq!$B$2:$B$40,0),_xlfn.XLOOKUP(S1847,freq!$A$2:$A$40,freq!$B$2:$B$40,0),_xlfn.XLOOKUP(T1847,freq!$A$2:$A$40,freq!$B$2:$B$40,0),_xlfn.XLOOKUP(U1847,freq!$A$2:$A$40,freq!$B$2:$B$40,0),_xlfn.XLOOKUP(V1847,freq!$A$2:$A$40,freq!$B$2:$B$40,0))</f>
        <v>34.520000000000003</v>
      </c>
    </row>
    <row r="1848" spans="1:23" hidden="1" x14ac:dyDescent="0.35">
      <c r="A1848" s="32" t="s">
        <v>2014</v>
      </c>
      <c r="B1848" s="32" t="s">
        <v>32</v>
      </c>
      <c r="C1848" s="32">
        <v>6</v>
      </c>
      <c r="D1848" s="32" t="s">
        <v>41</v>
      </c>
      <c r="E1848" s="32" t="s">
        <v>44</v>
      </c>
      <c r="F1848" s="32">
        <v>7</v>
      </c>
      <c r="G1848" s="32">
        <v>4</v>
      </c>
      <c r="H1848" s="32" t="s">
        <v>43</v>
      </c>
      <c r="I1848" s="32" t="s">
        <v>33</v>
      </c>
      <c r="J1848" s="32">
        <v>2</v>
      </c>
      <c r="K1848" s="32" t="s">
        <v>38</v>
      </c>
      <c r="L1848" s="32" t="s">
        <v>41</v>
      </c>
      <c r="M1848" s="32" t="s">
        <v>44</v>
      </c>
      <c r="N1848" s="32" t="s">
        <v>44</v>
      </c>
      <c r="O1848" s="32" t="s">
        <v>28</v>
      </c>
      <c r="P1848" s="32" t="s">
        <v>36</v>
      </c>
      <c r="Q1848" s="32">
        <v>3</v>
      </c>
      <c r="R1848" s="32">
        <v>8</v>
      </c>
      <c r="S1848" s="32" t="s">
        <v>46</v>
      </c>
      <c r="T1848" s="32" t="s">
        <v>58</v>
      </c>
      <c r="U1848" s="32" t="s">
        <v>43</v>
      </c>
      <c r="V1848" s="32" t="s">
        <v>4</v>
      </c>
      <c r="W1848" s="32">
        <f>SUM(_xlfn.XLOOKUP(B1848,freq!$A$2:$A$40,freq!$B$2:$B$40,0),_xlfn.XLOOKUP(C1848,freq!$A$2:$A$40,freq!$B$2:$B$40,0),_xlfn.XLOOKUP(D1848,freq!$A$2:$A$40,freq!$B$2:$B$40,0),_xlfn.XLOOKUP(E1848,freq!$A$2:$A$40,freq!$B$2:$B$40,0),_xlfn.XLOOKUP(F1848,freq!$A$2:$A$40,freq!$B$2:$B$40,0),_xlfn.XLOOKUP(G1848,freq!$A$2:$A$40,freq!$B$2:$B$40,0),_xlfn.XLOOKUP(H1848,freq!$A$2:$A$40,freq!$B$2:$B$40,0),_xlfn.XLOOKUP(I1848,freq!$A$2:$A$40,freq!$B$2:$B$40,0),_xlfn.XLOOKUP(J1848,freq!$A$2:$A$40,freq!$B$2:$B$40,0),_xlfn.XLOOKUP(K1848,freq!$A$2:$A$40,freq!$B$2:$B$40,0),_xlfn.XLOOKUP(L1848,freq!$A$2:$A$40,freq!$B$2:$B$40,0),_xlfn.XLOOKUP(M1848,freq!$A$2:$A$40,freq!$B$2:$B$40,0),_xlfn.XLOOKUP(N1848,freq!$A$2:$A$40,freq!$B$2:$B$40,0),_xlfn.XLOOKUP(O1848,freq!$A$2:$A$40,freq!$B$2:$B$40,0),_xlfn.XLOOKUP(P1848,freq!$A$2:$A$40,freq!$B$2:$B$40,0),_xlfn.XLOOKUP(Q1848,freq!$A$2:$A$40,freq!$B$2:$B$40,0),_xlfn.XLOOKUP(R1848,freq!$A$2:$A$40,freq!$B$2:$B$40,0),_xlfn.XLOOKUP(S1848,freq!$A$2:$A$40,freq!$B$2:$B$40,0),_xlfn.XLOOKUP(T1848,freq!$A$2:$A$40,freq!$B$2:$B$40,0),_xlfn.XLOOKUP(U1848,freq!$A$2:$A$40,freq!$B$2:$B$40,0),_xlfn.XLOOKUP(V1848,freq!$A$2:$A$40,freq!$B$2:$B$40,0))</f>
        <v>34.51</v>
      </c>
    </row>
    <row r="1849" spans="1:23" hidden="1" x14ac:dyDescent="0.35">
      <c r="A1849" s="32" t="s">
        <v>633</v>
      </c>
      <c r="B1849" s="32" t="s">
        <v>33</v>
      </c>
      <c r="C1849" s="32" t="s">
        <v>42</v>
      </c>
      <c r="D1849" s="32" t="s">
        <v>32</v>
      </c>
      <c r="E1849" s="32">
        <v>5</v>
      </c>
      <c r="F1849" s="32" t="s">
        <v>44</v>
      </c>
      <c r="G1849" s="32" t="s">
        <v>58</v>
      </c>
      <c r="H1849" s="32" t="s">
        <v>41</v>
      </c>
      <c r="I1849" s="32" t="s">
        <v>37</v>
      </c>
      <c r="J1849" s="32" t="s">
        <v>29</v>
      </c>
      <c r="K1849" s="32" t="s">
        <v>36</v>
      </c>
      <c r="L1849" s="32" t="s">
        <v>41</v>
      </c>
      <c r="M1849" s="32">
        <v>8</v>
      </c>
      <c r="N1849" s="32">
        <v>0</v>
      </c>
      <c r="O1849" s="32" t="s">
        <v>56</v>
      </c>
      <c r="P1849" s="32" t="s">
        <v>34</v>
      </c>
      <c r="Q1849" s="32">
        <v>2</v>
      </c>
      <c r="R1849" s="32" t="s">
        <v>34</v>
      </c>
      <c r="S1849" s="32" t="s">
        <v>42</v>
      </c>
      <c r="T1849" s="32">
        <v>4</v>
      </c>
      <c r="U1849" s="32" t="s">
        <v>59</v>
      </c>
      <c r="V1849" s="32" t="s">
        <v>53</v>
      </c>
      <c r="W1849" s="32">
        <f>SUM(_xlfn.XLOOKUP(B1849,freq!$A$2:$A$40,freq!$B$2:$B$40,0),_xlfn.XLOOKUP(C1849,freq!$A$2:$A$40,freq!$B$2:$B$40,0),_xlfn.XLOOKUP(D1849,freq!$A$2:$A$40,freq!$B$2:$B$40,0),_xlfn.XLOOKUP(E1849,freq!$A$2:$A$40,freq!$B$2:$B$40,0),_xlfn.XLOOKUP(F1849,freq!$A$2:$A$40,freq!$B$2:$B$40,0),_xlfn.XLOOKUP(G1849,freq!$A$2:$A$40,freq!$B$2:$B$40,0),_xlfn.XLOOKUP(H1849,freq!$A$2:$A$40,freq!$B$2:$B$40,0),_xlfn.XLOOKUP(I1849,freq!$A$2:$A$40,freq!$B$2:$B$40,0),_xlfn.XLOOKUP(J1849,freq!$A$2:$A$40,freq!$B$2:$B$40,0),_xlfn.XLOOKUP(K1849,freq!$A$2:$A$40,freq!$B$2:$B$40,0),_xlfn.XLOOKUP(L1849,freq!$A$2:$A$40,freq!$B$2:$B$40,0),_xlfn.XLOOKUP(M1849,freq!$A$2:$A$40,freq!$B$2:$B$40,0),_xlfn.XLOOKUP(N1849,freq!$A$2:$A$40,freq!$B$2:$B$40,0),_xlfn.XLOOKUP(O1849,freq!$A$2:$A$40,freq!$B$2:$B$40,0),_xlfn.XLOOKUP(P1849,freq!$A$2:$A$40,freq!$B$2:$B$40,0),_xlfn.XLOOKUP(Q1849,freq!$A$2:$A$40,freq!$B$2:$B$40,0),_xlfn.XLOOKUP(R1849,freq!$A$2:$A$40,freq!$B$2:$B$40,0),_xlfn.XLOOKUP(S1849,freq!$A$2:$A$40,freq!$B$2:$B$40,0),_xlfn.XLOOKUP(T1849,freq!$A$2:$A$40,freq!$B$2:$B$40,0),_xlfn.XLOOKUP(U1849,freq!$A$2:$A$40,freq!$B$2:$B$40,0),_xlfn.XLOOKUP(V1849,freq!$A$2:$A$40,freq!$B$2:$B$40,0))</f>
        <v>34.489999999999995</v>
      </c>
    </row>
    <row r="1850" spans="1:23" hidden="1" x14ac:dyDescent="0.35">
      <c r="A1850" s="32" t="s">
        <v>1200</v>
      </c>
      <c r="B1850" s="32">
        <v>1</v>
      </c>
      <c r="C1850" s="32" t="s">
        <v>42</v>
      </c>
      <c r="D1850" s="32" t="s">
        <v>0</v>
      </c>
      <c r="E1850" s="32">
        <v>2</v>
      </c>
      <c r="F1850" s="32" t="s">
        <v>53</v>
      </c>
      <c r="G1850" s="32" t="s">
        <v>58</v>
      </c>
      <c r="H1850" s="32" t="s">
        <v>40</v>
      </c>
      <c r="I1850" s="32">
        <v>0</v>
      </c>
      <c r="J1850" s="32" t="s">
        <v>33</v>
      </c>
      <c r="K1850" s="32">
        <v>9</v>
      </c>
      <c r="L1850" s="32">
        <v>0</v>
      </c>
      <c r="M1850" s="32" t="s">
        <v>30</v>
      </c>
      <c r="N1850" s="32">
        <v>3</v>
      </c>
      <c r="O1850" s="32" t="s">
        <v>49</v>
      </c>
      <c r="P1850" s="32" t="s">
        <v>34</v>
      </c>
      <c r="Q1850" s="32" t="s">
        <v>46</v>
      </c>
      <c r="R1850" s="32" t="s">
        <v>56</v>
      </c>
      <c r="S1850" s="32" t="s">
        <v>35</v>
      </c>
      <c r="T1850" s="32" t="s">
        <v>36</v>
      </c>
      <c r="U1850" s="32" t="s">
        <v>59</v>
      </c>
      <c r="V1850" s="32" t="s">
        <v>1</v>
      </c>
      <c r="W1850" s="32">
        <f>SUM(_xlfn.XLOOKUP(B1850,freq!$A$2:$A$40,freq!$B$2:$B$40,0),_xlfn.XLOOKUP(C1850,freq!$A$2:$A$40,freq!$B$2:$B$40,0),_xlfn.XLOOKUP(D1850,freq!$A$2:$A$40,freq!$B$2:$B$40,0),_xlfn.XLOOKUP(E1850,freq!$A$2:$A$40,freq!$B$2:$B$40,0),_xlfn.XLOOKUP(F1850,freq!$A$2:$A$40,freq!$B$2:$B$40,0),_xlfn.XLOOKUP(G1850,freq!$A$2:$A$40,freq!$B$2:$B$40,0),_xlfn.XLOOKUP(H1850,freq!$A$2:$A$40,freq!$B$2:$B$40,0),_xlfn.XLOOKUP(I1850,freq!$A$2:$A$40,freq!$B$2:$B$40,0),_xlfn.XLOOKUP(J1850,freq!$A$2:$A$40,freq!$B$2:$B$40,0),_xlfn.XLOOKUP(K1850,freq!$A$2:$A$40,freq!$B$2:$B$40,0),_xlfn.XLOOKUP(L1850,freq!$A$2:$A$40,freq!$B$2:$B$40,0),_xlfn.XLOOKUP(M1850,freq!$A$2:$A$40,freq!$B$2:$B$40,0),_xlfn.XLOOKUP(N1850,freq!$A$2:$A$40,freq!$B$2:$B$40,0),_xlfn.XLOOKUP(O1850,freq!$A$2:$A$40,freq!$B$2:$B$40,0),_xlfn.XLOOKUP(P1850,freq!$A$2:$A$40,freq!$B$2:$B$40,0),_xlfn.XLOOKUP(Q1850,freq!$A$2:$A$40,freq!$B$2:$B$40,0),_xlfn.XLOOKUP(R1850,freq!$A$2:$A$40,freq!$B$2:$B$40,0),_xlfn.XLOOKUP(S1850,freq!$A$2:$A$40,freq!$B$2:$B$40,0),_xlfn.XLOOKUP(T1850,freq!$A$2:$A$40,freq!$B$2:$B$40,0),_xlfn.XLOOKUP(U1850,freq!$A$2:$A$40,freq!$B$2:$B$40,0),_xlfn.XLOOKUP(V1850,freq!$A$2:$A$40,freq!$B$2:$B$40,0))</f>
        <v>34.47</v>
      </c>
    </row>
    <row r="1851" spans="1:23" hidden="1" x14ac:dyDescent="0.35">
      <c r="A1851" s="32" t="s">
        <v>2008</v>
      </c>
      <c r="B1851" s="32" t="s">
        <v>40</v>
      </c>
      <c r="C1851" s="32" t="s">
        <v>31</v>
      </c>
      <c r="D1851" s="32" t="s">
        <v>0</v>
      </c>
      <c r="E1851" s="32" t="s">
        <v>53</v>
      </c>
      <c r="F1851" s="32" t="s">
        <v>0</v>
      </c>
      <c r="G1851" s="32">
        <v>3</v>
      </c>
      <c r="H1851" s="32">
        <v>6</v>
      </c>
      <c r="I1851" s="32">
        <v>3</v>
      </c>
      <c r="J1851" s="32" t="s">
        <v>30</v>
      </c>
      <c r="K1851" s="32" t="s">
        <v>48</v>
      </c>
      <c r="L1851" s="32" t="s">
        <v>41</v>
      </c>
      <c r="M1851" s="32">
        <v>7</v>
      </c>
      <c r="N1851" s="32" t="s">
        <v>58</v>
      </c>
      <c r="O1851" s="32">
        <v>0</v>
      </c>
      <c r="P1851" s="32" t="s">
        <v>41</v>
      </c>
      <c r="Q1851" s="32" t="s">
        <v>36</v>
      </c>
      <c r="R1851" s="32" t="s">
        <v>0</v>
      </c>
      <c r="S1851" s="32" t="s">
        <v>56</v>
      </c>
      <c r="T1851" s="32" t="s">
        <v>1</v>
      </c>
      <c r="U1851" s="32">
        <v>2</v>
      </c>
      <c r="V1851" s="32" t="s">
        <v>58</v>
      </c>
      <c r="W1851" s="32">
        <f>SUM(_xlfn.XLOOKUP(B1851,freq!$A$2:$A$40,freq!$B$2:$B$40,0),_xlfn.XLOOKUP(C1851,freq!$A$2:$A$40,freq!$B$2:$B$40,0),_xlfn.XLOOKUP(D1851,freq!$A$2:$A$40,freq!$B$2:$B$40,0),_xlfn.XLOOKUP(E1851,freq!$A$2:$A$40,freq!$B$2:$B$40,0),_xlfn.XLOOKUP(F1851,freq!$A$2:$A$40,freq!$B$2:$B$40,0),_xlfn.XLOOKUP(G1851,freq!$A$2:$A$40,freq!$B$2:$B$40,0),_xlfn.XLOOKUP(H1851,freq!$A$2:$A$40,freq!$B$2:$B$40,0),_xlfn.XLOOKUP(I1851,freq!$A$2:$A$40,freq!$B$2:$B$40,0),_xlfn.XLOOKUP(J1851,freq!$A$2:$A$40,freq!$B$2:$B$40,0),_xlfn.XLOOKUP(K1851,freq!$A$2:$A$40,freq!$B$2:$B$40,0),_xlfn.XLOOKUP(L1851,freq!$A$2:$A$40,freq!$B$2:$B$40,0),_xlfn.XLOOKUP(M1851,freq!$A$2:$A$40,freq!$B$2:$B$40,0),_xlfn.XLOOKUP(N1851,freq!$A$2:$A$40,freq!$B$2:$B$40,0),_xlfn.XLOOKUP(O1851,freq!$A$2:$A$40,freq!$B$2:$B$40,0),_xlfn.XLOOKUP(P1851,freq!$A$2:$A$40,freq!$B$2:$B$40,0),_xlfn.XLOOKUP(Q1851,freq!$A$2:$A$40,freq!$B$2:$B$40,0),_xlfn.XLOOKUP(R1851,freq!$A$2:$A$40,freq!$B$2:$B$40,0),_xlfn.XLOOKUP(S1851,freq!$A$2:$A$40,freq!$B$2:$B$40,0),_xlfn.XLOOKUP(T1851,freq!$A$2:$A$40,freq!$B$2:$B$40,0),_xlfn.XLOOKUP(U1851,freq!$A$2:$A$40,freq!$B$2:$B$40,0),_xlfn.XLOOKUP(V1851,freq!$A$2:$A$40,freq!$B$2:$B$40,0))</f>
        <v>34.44</v>
      </c>
    </row>
    <row r="1852" spans="1:23" hidden="1" x14ac:dyDescent="0.35">
      <c r="A1852" s="32" t="s">
        <v>2080</v>
      </c>
      <c r="B1852" s="32">
        <v>5</v>
      </c>
      <c r="C1852" s="32">
        <v>8</v>
      </c>
      <c r="D1852" s="32" t="s">
        <v>32</v>
      </c>
      <c r="E1852" s="32" t="s">
        <v>0</v>
      </c>
      <c r="F1852" s="32" t="s">
        <v>50</v>
      </c>
      <c r="G1852" s="32" t="s">
        <v>40</v>
      </c>
      <c r="H1852" s="32">
        <v>6</v>
      </c>
      <c r="I1852" s="32" t="s">
        <v>44</v>
      </c>
      <c r="J1852" s="32" t="s">
        <v>43</v>
      </c>
      <c r="K1852" s="32">
        <v>7</v>
      </c>
      <c r="L1852" s="32" t="s">
        <v>32</v>
      </c>
      <c r="M1852" s="32" t="s">
        <v>34</v>
      </c>
      <c r="N1852" s="32" t="s">
        <v>3</v>
      </c>
      <c r="O1852" s="32" t="s">
        <v>58</v>
      </c>
      <c r="P1852" s="32">
        <v>9</v>
      </c>
      <c r="Q1852" s="32" t="s">
        <v>1</v>
      </c>
      <c r="R1852" s="32" t="s">
        <v>59</v>
      </c>
      <c r="S1852" s="32">
        <v>2</v>
      </c>
      <c r="T1852" s="32">
        <v>1</v>
      </c>
      <c r="U1852" s="32" t="s">
        <v>0</v>
      </c>
      <c r="V1852" s="32" t="s">
        <v>37</v>
      </c>
      <c r="W1852" s="32">
        <f>SUM(_xlfn.XLOOKUP(B1852,freq!$A$2:$A$40,freq!$B$2:$B$40,0),_xlfn.XLOOKUP(C1852,freq!$A$2:$A$40,freq!$B$2:$B$40,0),_xlfn.XLOOKUP(D1852,freq!$A$2:$A$40,freq!$B$2:$B$40,0),_xlfn.XLOOKUP(E1852,freq!$A$2:$A$40,freq!$B$2:$B$40,0),_xlfn.XLOOKUP(F1852,freq!$A$2:$A$40,freq!$B$2:$B$40,0),_xlfn.XLOOKUP(G1852,freq!$A$2:$A$40,freq!$B$2:$B$40,0),_xlfn.XLOOKUP(H1852,freq!$A$2:$A$40,freq!$B$2:$B$40,0),_xlfn.XLOOKUP(I1852,freq!$A$2:$A$40,freq!$B$2:$B$40,0),_xlfn.XLOOKUP(J1852,freq!$A$2:$A$40,freq!$B$2:$B$40,0),_xlfn.XLOOKUP(K1852,freq!$A$2:$A$40,freq!$B$2:$B$40,0),_xlfn.XLOOKUP(L1852,freq!$A$2:$A$40,freq!$B$2:$B$40,0),_xlfn.XLOOKUP(M1852,freq!$A$2:$A$40,freq!$B$2:$B$40,0),_xlfn.XLOOKUP(N1852,freq!$A$2:$A$40,freq!$B$2:$B$40,0),_xlfn.XLOOKUP(O1852,freq!$A$2:$A$40,freq!$B$2:$B$40,0),_xlfn.XLOOKUP(P1852,freq!$A$2:$A$40,freq!$B$2:$B$40,0),_xlfn.XLOOKUP(Q1852,freq!$A$2:$A$40,freq!$B$2:$B$40,0),_xlfn.XLOOKUP(R1852,freq!$A$2:$A$40,freq!$B$2:$B$40,0),_xlfn.XLOOKUP(S1852,freq!$A$2:$A$40,freq!$B$2:$B$40,0),_xlfn.XLOOKUP(T1852,freq!$A$2:$A$40,freq!$B$2:$B$40,0),_xlfn.XLOOKUP(U1852,freq!$A$2:$A$40,freq!$B$2:$B$40,0),_xlfn.XLOOKUP(V1852,freq!$A$2:$A$40,freq!$B$2:$B$40,0))</f>
        <v>34.370000000000005</v>
      </c>
    </row>
    <row r="1853" spans="1:23" hidden="1" x14ac:dyDescent="0.35">
      <c r="A1853" s="32" t="s">
        <v>1768</v>
      </c>
      <c r="B1853" s="32" t="s">
        <v>38</v>
      </c>
      <c r="C1853" s="32" t="s">
        <v>46</v>
      </c>
      <c r="D1853" s="32" t="s">
        <v>42</v>
      </c>
      <c r="E1853" s="32" t="s">
        <v>42</v>
      </c>
      <c r="F1853" s="32">
        <v>8</v>
      </c>
      <c r="G1853" s="32" t="s">
        <v>35</v>
      </c>
      <c r="H1853" s="32" t="s">
        <v>50</v>
      </c>
      <c r="I1853" s="32">
        <v>6</v>
      </c>
      <c r="J1853" s="32" t="s">
        <v>43</v>
      </c>
      <c r="K1853" s="32" t="s">
        <v>41</v>
      </c>
      <c r="L1853" s="32" t="s">
        <v>44</v>
      </c>
      <c r="M1853" s="32">
        <v>3</v>
      </c>
      <c r="N1853" s="32" t="s">
        <v>43</v>
      </c>
      <c r="O1853" s="32" t="s">
        <v>41</v>
      </c>
      <c r="P1853" s="32" t="s">
        <v>50</v>
      </c>
      <c r="Q1853" s="32" t="s">
        <v>43</v>
      </c>
      <c r="R1853" s="32" t="s">
        <v>30</v>
      </c>
      <c r="S1853" s="32" t="s">
        <v>38</v>
      </c>
      <c r="T1853" s="32" t="s">
        <v>34</v>
      </c>
      <c r="U1853" s="32" t="s">
        <v>40</v>
      </c>
      <c r="V1853" s="32" t="s">
        <v>31</v>
      </c>
      <c r="W1853" s="32">
        <f>SUM(_xlfn.XLOOKUP(B1853,freq!$A$2:$A$40,freq!$B$2:$B$40,0),_xlfn.XLOOKUP(C1853,freq!$A$2:$A$40,freq!$B$2:$B$40,0),_xlfn.XLOOKUP(D1853,freq!$A$2:$A$40,freq!$B$2:$B$40,0),_xlfn.XLOOKUP(E1853,freq!$A$2:$A$40,freq!$B$2:$B$40,0),_xlfn.XLOOKUP(F1853,freq!$A$2:$A$40,freq!$B$2:$B$40,0),_xlfn.XLOOKUP(G1853,freq!$A$2:$A$40,freq!$B$2:$B$40,0),_xlfn.XLOOKUP(H1853,freq!$A$2:$A$40,freq!$B$2:$B$40,0),_xlfn.XLOOKUP(I1853,freq!$A$2:$A$40,freq!$B$2:$B$40,0),_xlfn.XLOOKUP(J1853,freq!$A$2:$A$40,freq!$B$2:$B$40,0),_xlfn.XLOOKUP(K1853,freq!$A$2:$A$40,freq!$B$2:$B$40,0),_xlfn.XLOOKUP(L1853,freq!$A$2:$A$40,freq!$B$2:$B$40,0),_xlfn.XLOOKUP(M1853,freq!$A$2:$A$40,freq!$B$2:$B$40,0),_xlfn.XLOOKUP(N1853,freq!$A$2:$A$40,freq!$B$2:$B$40,0),_xlfn.XLOOKUP(O1853,freq!$A$2:$A$40,freq!$B$2:$B$40,0),_xlfn.XLOOKUP(P1853,freq!$A$2:$A$40,freq!$B$2:$B$40,0),_xlfn.XLOOKUP(Q1853,freq!$A$2:$A$40,freq!$B$2:$B$40,0),_xlfn.XLOOKUP(R1853,freq!$A$2:$A$40,freq!$B$2:$B$40,0),_xlfn.XLOOKUP(S1853,freq!$A$2:$A$40,freq!$B$2:$B$40,0),_xlfn.XLOOKUP(T1853,freq!$A$2:$A$40,freq!$B$2:$B$40,0),_xlfn.XLOOKUP(U1853,freq!$A$2:$A$40,freq!$B$2:$B$40,0),_xlfn.XLOOKUP(V1853,freq!$A$2:$A$40,freq!$B$2:$B$40,0))</f>
        <v>34.159999999999997</v>
      </c>
    </row>
    <row r="1854" spans="1:23" hidden="1" x14ac:dyDescent="0.35">
      <c r="A1854" s="32" t="s">
        <v>784</v>
      </c>
      <c r="B1854" s="32" t="s">
        <v>44</v>
      </c>
      <c r="C1854" s="32">
        <v>8</v>
      </c>
      <c r="D1854" s="32" t="s">
        <v>59</v>
      </c>
      <c r="E1854" s="32" t="s">
        <v>36</v>
      </c>
      <c r="F1854" s="32">
        <v>7</v>
      </c>
      <c r="G1854" s="32" t="s">
        <v>43</v>
      </c>
      <c r="H1854" s="32">
        <v>5</v>
      </c>
      <c r="I1854" s="32">
        <v>0</v>
      </c>
      <c r="J1854" s="32" t="s">
        <v>59</v>
      </c>
      <c r="K1854" s="32" t="s">
        <v>58</v>
      </c>
      <c r="L1854" s="32" t="s">
        <v>28</v>
      </c>
      <c r="M1854" s="32" t="s">
        <v>46</v>
      </c>
      <c r="N1854" s="32" t="s">
        <v>0</v>
      </c>
      <c r="O1854" s="32" t="s">
        <v>4</v>
      </c>
      <c r="P1854" s="32">
        <v>3</v>
      </c>
      <c r="Q1854" s="32" t="s">
        <v>34</v>
      </c>
      <c r="R1854" s="32" t="s">
        <v>28</v>
      </c>
      <c r="S1854" s="32" t="s">
        <v>30</v>
      </c>
      <c r="T1854" s="32" t="s">
        <v>28</v>
      </c>
      <c r="U1854" s="32" t="s">
        <v>59</v>
      </c>
      <c r="V1854" s="32" t="s">
        <v>31</v>
      </c>
      <c r="W1854" s="32">
        <f>SUM(_xlfn.XLOOKUP(B1854,freq!$A$2:$A$40,freq!$B$2:$B$40,0),_xlfn.XLOOKUP(C1854,freq!$A$2:$A$40,freq!$B$2:$B$40,0),_xlfn.XLOOKUP(D1854,freq!$A$2:$A$40,freq!$B$2:$B$40,0),_xlfn.XLOOKUP(E1854,freq!$A$2:$A$40,freq!$B$2:$B$40,0),_xlfn.XLOOKUP(F1854,freq!$A$2:$A$40,freq!$B$2:$B$40,0),_xlfn.XLOOKUP(G1854,freq!$A$2:$A$40,freq!$B$2:$B$40,0),_xlfn.XLOOKUP(H1854,freq!$A$2:$A$40,freq!$B$2:$B$40,0),_xlfn.XLOOKUP(I1854,freq!$A$2:$A$40,freq!$B$2:$B$40,0),_xlfn.XLOOKUP(J1854,freq!$A$2:$A$40,freq!$B$2:$B$40,0),_xlfn.XLOOKUP(K1854,freq!$A$2:$A$40,freq!$B$2:$B$40,0),_xlfn.XLOOKUP(L1854,freq!$A$2:$A$40,freq!$B$2:$B$40,0),_xlfn.XLOOKUP(M1854,freq!$A$2:$A$40,freq!$B$2:$B$40,0),_xlfn.XLOOKUP(N1854,freq!$A$2:$A$40,freq!$B$2:$B$40,0),_xlfn.XLOOKUP(O1854,freq!$A$2:$A$40,freq!$B$2:$B$40,0),_xlfn.XLOOKUP(P1854,freq!$A$2:$A$40,freq!$B$2:$B$40,0),_xlfn.XLOOKUP(Q1854,freq!$A$2:$A$40,freq!$B$2:$B$40,0),_xlfn.XLOOKUP(R1854,freq!$A$2:$A$40,freq!$B$2:$B$40,0),_xlfn.XLOOKUP(S1854,freq!$A$2:$A$40,freq!$B$2:$B$40,0),_xlfn.XLOOKUP(T1854,freq!$A$2:$A$40,freq!$B$2:$B$40,0),_xlfn.XLOOKUP(U1854,freq!$A$2:$A$40,freq!$B$2:$B$40,0),_xlfn.XLOOKUP(V1854,freq!$A$2:$A$40,freq!$B$2:$B$40,0))</f>
        <v>34.150000000000006</v>
      </c>
    </row>
    <row r="1855" spans="1:23" hidden="1" x14ac:dyDescent="0.35">
      <c r="A1855" s="32" t="s">
        <v>817</v>
      </c>
      <c r="B1855" s="32">
        <v>0</v>
      </c>
      <c r="C1855" s="32" t="s">
        <v>43</v>
      </c>
      <c r="D1855" s="32">
        <v>1</v>
      </c>
      <c r="E1855" s="32">
        <v>4</v>
      </c>
      <c r="F1855" s="32" t="s">
        <v>33</v>
      </c>
      <c r="G1855" s="32" t="s">
        <v>1</v>
      </c>
      <c r="H1855" s="32" t="s">
        <v>42</v>
      </c>
      <c r="I1855" s="32" t="s">
        <v>0</v>
      </c>
      <c r="J1855" s="32" t="s">
        <v>40</v>
      </c>
      <c r="K1855" s="32">
        <v>1</v>
      </c>
      <c r="L1855" s="32">
        <v>9</v>
      </c>
      <c r="M1855" s="32">
        <v>9</v>
      </c>
      <c r="N1855" s="32" t="s">
        <v>35</v>
      </c>
      <c r="O1855" s="32">
        <v>2</v>
      </c>
      <c r="P1855" s="32">
        <v>1</v>
      </c>
      <c r="Q1855" s="32" t="s">
        <v>29</v>
      </c>
      <c r="R1855" s="32" t="s">
        <v>2</v>
      </c>
      <c r="S1855" s="32" t="s">
        <v>33</v>
      </c>
      <c r="T1855" s="32" t="s">
        <v>34</v>
      </c>
      <c r="U1855" s="32" t="s">
        <v>4</v>
      </c>
      <c r="V1855" s="32">
        <v>5</v>
      </c>
      <c r="W1855" s="32">
        <f>SUM(_xlfn.XLOOKUP(B1855,freq!$A$2:$A$40,freq!$B$2:$B$40,0),_xlfn.XLOOKUP(C1855,freq!$A$2:$A$40,freq!$B$2:$B$40,0),_xlfn.XLOOKUP(D1855,freq!$A$2:$A$40,freq!$B$2:$B$40,0),_xlfn.XLOOKUP(E1855,freq!$A$2:$A$40,freq!$B$2:$B$40,0),_xlfn.XLOOKUP(F1855,freq!$A$2:$A$40,freq!$B$2:$B$40,0),_xlfn.XLOOKUP(G1855,freq!$A$2:$A$40,freq!$B$2:$B$40,0),_xlfn.XLOOKUP(H1855,freq!$A$2:$A$40,freq!$B$2:$B$40,0),_xlfn.XLOOKUP(I1855,freq!$A$2:$A$40,freq!$B$2:$B$40,0),_xlfn.XLOOKUP(J1855,freq!$A$2:$A$40,freq!$B$2:$B$40,0),_xlfn.XLOOKUP(K1855,freq!$A$2:$A$40,freq!$B$2:$B$40,0),_xlfn.XLOOKUP(L1855,freq!$A$2:$A$40,freq!$B$2:$B$40,0),_xlfn.XLOOKUP(M1855,freq!$A$2:$A$40,freq!$B$2:$B$40,0),_xlfn.XLOOKUP(N1855,freq!$A$2:$A$40,freq!$B$2:$B$40,0),_xlfn.XLOOKUP(O1855,freq!$A$2:$A$40,freq!$B$2:$B$40,0),_xlfn.XLOOKUP(P1855,freq!$A$2:$A$40,freq!$B$2:$B$40,0),_xlfn.XLOOKUP(Q1855,freq!$A$2:$A$40,freq!$B$2:$B$40,0),_xlfn.XLOOKUP(R1855,freq!$A$2:$A$40,freq!$B$2:$B$40,0),_xlfn.XLOOKUP(S1855,freq!$A$2:$A$40,freq!$B$2:$B$40,0),_xlfn.XLOOKUP(T1855,freq!$A$2:$A$40,freq!$B$2:$B$40,0),_xlfn.XLOOKUP(U1855,freq!$A$2:$A$40,freq!$B$2:$B$40,0),_xlfn.XLOOKUP(V1855,freq!$A$2:$A$40,freq!$B$2:$B$40,0))</f>
        <v>34.08</v>
      </c>
    </row>
    <row r="1856" spans="1:23" hidden="1" x14ac:dyDescent="0.35">
      <c r="A1856" s="32" t="s">
        <v>343</v>
      </c>
      <c r="B1856" s="32" t="s">
        <v>44</v>
      </c>
      <c r="C1856" s="32" t="s">
        <v>49</v>
      </c>
      <c r="D1856" s="32" t="s">
        <v>38</v>
      </c>
      <c r="E1856" s="32" t="s">
        <v>30</v>
      </c>
      <c r="F1856" s="32">
        <v>4</v>
      </c>
      <c r="G1856" s="32" t="s">
        <v>34</v>
      </c>
      <c r="H1856" s="32">
        <v>3</v>
      </c>
      <c r="I1856" s="32" t="s">
        <v>30</v>
      </c>
      <c r="J1856" s="32">
        <v>3</v>
      </c>
      <c r="K1856" s="32" t="s">
        <v>30</v>
      </c>
      <c r="L1856" s="32" t="s">
        <v>37</v>
      </c>
      <c r="M1856" s="32" t="s">
        <v>38</v>
      </c>
      <c r="N1856" s="32" t="s">
        <v>4</v>
      </c>
      <c r="O1856" s="32" t="s">
        <v>46</v>
      </c>
      <c r="P1856" s="32" t="s">
        <v>41</v>
      </c>
      <c r="Q1856" s="32">
        <v>5</v>
      </c>
      <c r="R1856" s="32" t="s">
        <v>4</v>
      </c>
      <c r="S1856" s="32" t="s">
        <v>49</v>
      </c>
      <c r="T1856" s="32" t="s">
        <v>34</v>
      </c>
      <c r="U1856" s="32" t="s">
        <v>4</v>
      </c>
      <c r="V1856" s="32" t="s">
        <v>50</v>
      </c>
      <c r="W1856" s="32">
        <f>SUM(_xlfn.XLOOKUP(B1856,freq!$A$2:$A$40,freq!$B$2:$B$40,0),_xlfn.XLOOKUP(C1856,freq!$A$2:$A$40,freq!$B$2:$B$40,0),_xlfn.XLOOKUP(D1856,freq!$A$2:$A$40,freq!$B$2:$B$40,0),_xlfn.XLOOKUP(E1856,freq!$A$2:$A$40,freq!$B$2:$B$40,0),_xlfn.XLOOKUP(F1856,freq!$A$2:$A$40,freq!$B$2:$B$40,0),_xlfn.XLOOKUP(G1856,freq!$A$2:$A$40,freq!$B$2:$B$40,0),_xlfn.XLOOKUP(H1856,freq!$A$2:$A$40,freq!$B$2:$B$40,0),_xlfn.XLOOKUP(I1856,freq!$A$2:$A$40,freq!$B$2:$B$40,0),_xlfn.XLOOKUP(J1856,freq!$A$2:$A$40,freq!$B$2:$B$40,0),_xlfn.XLOOKUP(K1856,freq!$A$2:$A$40,freq!$B$2:$B$40,0),_xlfn.XLOOKUP(L1856,freq!$A$2:$A$40,freq!$B$2:$B$40,0),_xlfn.XLOOKUP(M1856,freq!$A$2:$A$40,freq!$B$2:$B$40,0),_xlfn.XLOOKUP(N1856,freq!$A$2:$A$40,freq!$B$2:$B$40,0),_xlfn.XLOOKUP(O1856,freq!$A$2:$A$40,freq!$B$2:$B$40,0),_xlfn.XLOOKUP(P1856,freq!$A$2:$A$40,freq!$B$2:$B$40,0),_xlfn.XLOOKUP(Q1856,freq!$A$2:$A$40,freq!$B$2:$B$40,0),_xlfn.XLOOKUP(R1856,freq!$A$2:$A$40,freq!$B$2:$B$40,0),_xlfn.XLOOKUP(S1856,freq!$A$2:$A$40,freq!$B$2:$B$40,0),_xlfn.XLOOKUP(T1856,freq!$A$2:$A$40,freq!$B$2:$B$40,0),_xlfn.XLOOKUP(U1856,freq!$A$2:$A$40,freq!$B$2:$B$40,0),_xlfn.XLOOKUP(V1856,freq!$A$2:$A$40,freq!$B$2:$B$40,0))</f>
        <v>33.99</v>
      </c>
    </row>
    <row r="1857" spans="1:23" hidden="1" x14ac:dyDescent="0.35">
      <c r="A1857" s="32" t="s">
        <v>1846</v>
      </c>
      <c r="B1857" s="32" t="s">
        <v>3</v>
      </c>
      <c r="C1857" s="32">
        <v>1</v>
      </c>
      <c r="D1857" s="32">
        <v>0</v>
      </c>
      <c r="E1857" s="32" t="s">
        <v>1</v>
      </c>
      <c r="F1857" s="32" t="s">
        <v>53</v>
      </c>
      <c r="G1857" s="32" t="s">
        <v>30</v>
      </c>
      <c r="H1857" s="32" t="s">
        <v>42</v>
      </c>
      <c r="I1857" s="32">
        <v>7</v>
      </c>
      <c r="J1857" s="32" t="s">
        <v>28</v>
      </c>
      <c r="K1857" s="32" t="s">
        <v>53</v>
      </c>
      <c r="L1857" s="32" t="s">
        <v>38</v>
      </c>
      <c r="M1857" s="32" t="s">
        <v>0</v>
      </c>
      <c r="N1857" s="32" t="s">
        <v>31</v>
      </c>
      <c r="O1857" s="32">
        <v>4</v>
      </c>
      <c r="P1857" s="32">
        <v>9</v>
      </c>
      <c r="Q1857" s="32" t="s">
        <v>33</v>
      </c>
      <c r="R1857" s="32" t="s">
        <v>58</v>
      </c>
      <c r="S1857" s="32" t="s">
        <v>38</v>
      </c>
      <c r="T1857" s="32">
        <v>5</v>
      </c>
      <c r="U1857" s="32" t="s">
        <v>4</v>
      </c>
      <c r="V1857" s="32" t="s">
        <v>28</v>
      </c>
      <c r="W1857" s="32">
        <f>SUM(_xlfn.XLOOKUP(B1857,freq!$A$2:$A$40,freq!$B$2:$B$40,0),_xlfn.XLOOKUP(C1857,freq!$A$2:$A$40,freq!$B$2:$B$40,0),_xlfn.XLOOKUP(D1857,freq!$A$2:$A$40,freq!$B$2:$B$40,0),_xlfn.XLOOKUP(E1857,freq!$A$2:$A$40,freq!$B$2:$B$40,0),_xlfn.XLOOKUP(F1857,freq!$A$2:$A$40,freq!$B$2:$B$40,0),_xlfn.XLOOKUP(G1857,freq!$A$2:$A$40,freq!$B$2:$B$40,0),_xlfn.XLOOKUP(H1857,freq!$A$2:$A$40,freq!$B$2:$B$40,0),_xlfn.XLOOKUP(I1857,freq!$A$2:$A$40,freq!$B$2:$B$40,0),_xlfn.XLOOKUP(J1857,freq!$A$2:$A$40,freq!$B$2:$B$40,0),_xlfn.XLOOKUP(K1857,freq!$A$2:$A$40,freq!$B$2:$B$40,0),_xlfn.XLOOKUP(L1857,freq!$A$2:$A$40,freq!$B$2:$B$40,0),_xlfn.XLOOKUP(M1857,freq!$A$2:$A$40,freq!$B$2:$B$40,0),_xlfn.XLOOKUP(N1857,freq!$A$2:$A$40,freq!$B$2:$B$40,0),_xlfn.XLOOKUP(O1857,freq!$A$2:$A$40,freq!$B$2:$B$40,0),_xlfn.XLOOKUP(P1857,freq!$A$2:$A$40,freq!$B$2:$B$40,0),_xlfn.XLOOKUP(Q1857,freq!$A$2:$A$40,freq!$B$2:$B$40,0),_xlfn.XLOOKUP(R1857,freq!$A$2:$A$40,freq!$B$2:$B$40,0),_xlfn.XLOOKUP(S1857,freq!$A$2:$A$40,freq!$B$2:$B$40,0),_xlfn.XLOOKUP(T1857,freq!$A$2:$A$40,freq!$B$2:$B$40,0),_xlfn.XLOOKUP(U1857,freq!$A$2:$A$40,freq!$B$2:$B$40,0),_xlfn.XLOOKUP(V1857,freq!$A$2:$A$40,freq!$B$2:$B$40,0))</f>
        <v>33.979999999999997</v>
      </c>
    </row>
    <row r="1858" spans="1:23" hidden="1" x14ac:dyDescent="0.35">
      <c r="A1858" s="32" t="s">
        <v>96</v>
      </c>
      <c r="B1858" s="32" t="s">
        <v>56</v>
      </c>
      <c r="C1858" s="32" t="s">
        <v>35</v>
      </c>
      <c r="D1858" s="32" t="s">
        <v>36</v>
      </c>
      <c r="E1858" s="32" t="s">
        <v>28</v>
      </c>
      <c r="F1858" s="32">
        <v>0</v>
      </c>
      <c r="G1858" s="32">
        <v>4</v>
      </c>
      <c r="H1858" s="32" t="s">
        <v>50</v>
      </c>
      <c r="I1858" s="32" t="s">
        <v>41</v>
      </c>
      <c r="J1858" s="32">
        <v>8</v>
      </c>
      <c r="K1858" s="32">
        <v>8</v>
      </c>
      <c r="L1858" s="32">
        <v>9</v>
      </c>
      <c r="M1858" s="32" t="s">
        <v>50</v>
      </c>
      <c r="N1858" s="32" t="s">
        <v>41</v>
      </c>
      <c r="O1858" s="32" t="s">
        <v>34</v>
      </c>
      <c r="P1858" s="32">
        <v>7</v>
      </c>
      <c r="Q1858" s="32" t="s">
        <v>53</v>
      </c>
      <c r="R1858" s="32" t="s">
        <v>34</v>
      </c>
      <c r="S1858" s="32" t="s">
        <v>41</v>
      </c>
      <c r="T1858" s="32" t="s">
        <v>28</v>
      </c>
      <c r="U1858" s="32" t="s">
        <v>49</v>
      </c>
      <c r="V1858" s="32" t="s">
        <v>46</v>
      </c>
      <c r="W1858" s="32">
        <f>SUM(_xlfn.XLOOKUP(B1858,freq!$A$2:$A$40,freq!$B$2:$B$40,0),_xlfn.XLOOKUP(C1858,freq!$A$2:$A$40,freq!$B$2:$B$40,0),_xlfn.XLOOKUP(D1858,freq!$A$2:$A$40,freq!$B$2:$B$40,0),_xlfn.XLOOKUP(E1858,freq!$A$2:$A$40,freq!$B$2:$B$40,0),_xlfn.XLOOKUP(F1858,freq!$A$2:$A$40,freq!$B$2:$B$40,0),_xlfn.XLOOKUP(G1858,freq!$A$2:$A$40,freq!$B$2:$B$40,0),_xlfn.XLOOKUP(H1858,freq!$A$2:$A$40,freq!$B$2:$B$40,0),_xlfn.XLOOKUP(I1858,freq!$A$2:$A$40,freq!$B$2:$B$40,0),_xlfn.XLOOKUP(J1858,freq!$A$2:$A$40,freq!$B$2:$B$40,0),_xlfn.XLOOKUP(K1858,freq!$A$2:$A$40,freq!$B$2:$B$40,0),_xlfn.XLOOKUP(L1858,freq!$A$2:$A$40,freq!$B$2:$B$40,0),_xlfn.XLOOKUP(M1858,freq!$A$2:$A$40,freq!$B$2:$B$40,0),_xlfn.XLOOKUP(N1858,freq!$A$2:$A$40,freq!$B$2:$B$40,0),_xlfn.XLOOKUP(O1858,freq!$A$2:$A$40,freq!$B$2:$B$40,0),_xlfn.XLOOKUP(P1858,freq!$A$2:$A$40,freq!$B$2:$B$40,0),_xlfn.XLOOKUP(Q1858,freq!$A$2:$A$40,freq!$B$2:$B$40,0),_xlfn.XLOOKUP(R1858,freq!$A$2:$A$40,freq!$B$2:$B$40,0),_xlfn.XLOOKUP(S1858,freq!$A$2:$A$40,freq!$B$2:$B$40,0),_xlfn.XLOOKUP(T1858,freq!$A$2:$A$40,freq!$B$2:$B$40,0),_xlfn.XLOOKUP(U1858,freq!$A$2:$A$40,freq!$B$2:$B$40,0),_xlfn.XLOOKUP(V1858,freq!$A$2:$A$40,freq!$B$2:$B$40,0))</f>
        <v>33.950000000000003</v>
      </c>
    </row>
    <row r="1859" spans="1:23" hidden="1" x14ac:dyDescent="0.35">
      <c r="A1859" s="32" t="s">
        <v>1864</v>
      </c>
      <c r="B1859" s="32">
        <v>3</v>
      </c>
      <c r="C1859" s="32" t="s">
        <v>38</v>
      </c>
      <c r="D1859" s="32" t="s">
        <v>53</v>
      </c>
      <c r="E1859" s="32" t="s">
        <v>44</v>
      </c>
      <c r="F1859" s="32">
        <v>1</v>
      </c>
      <c r="G1859" s="32" t="s">
        <v>0</v>
      </c>
      <c r="H1859" s="32" t="s">
        <v>36</v>
      </c>
      <c r="I1859" s="32" t="s">
        <v>42</v>
      </c>
      <c r="J1859" s="32">
        <v>3</v>
      </c>
      <c r="K1859" s="32" t="s">
        <v>56</v>
      </c>
      <c r="L1859" s="32">
        <v>1</v>
      </c>
      <c r="M1859" s="32" t="s">
        <v>0</v>
      </c>
      <c r="N1859" s="32" t="s">
        <v>3</v>
      </c>
      <c r="O1859" s="32" t="s">
        <v>34</v>
      </c>
      <c r="P1859" s="32" t="s">
        <v>50</v>
      </c>
      <c r="Q1859" s="32" t="s">
        <v>2</v>
      </c>
      <c r="R1859" s="32" t="s">
        <v>40</v>
      </c>
      <c r="S1859" s="32" t="s">
        <v>42</v>
      </c>
      <c r="T1859" s="32">
        <v>8</v>
      </c>
      <c r="U1859" s="32" t="s">
        <v>41</v>
      </c>
      <c r="V1859" s="32">
        <v>4</v>
      </c>
      <c r="W1859" s="32">
        <f>SUM(_xlfn.XLOOKUP(B1859,freq!$A$2:$A$40,freq!$B$2:$B$40,0),_xlfn.XLOOKUP(C1859,freq!$A$2:$A$40,freq!$B$2:$B$40,0),_xlfn.XLOOKUP(D1859,freq!$A$2:$A$40,freq!$B$2:$B$40,0),_xlfn.XLOOKUP(E1859,freq!$A$2:$A$40,freq!$B$2:$B$40,0),_xlfn.XLOOKUP(F1859,freq!$A$2:$A$40,freq!$B$2:$B$40,0),_xlfn.XLOOKUP(G1859,freq!$A$2:$A$40,freq!$B$2:$B$40,0),_xlfn.XLOOKUP(H1859,freq!$A$2:$A$40,freq!$B$2:$B$40,0),_xlfn.XLOOKUP(I1859,freq!$A$2:$A$40,freq!$B$2:$B$40,0),_xlfn.XLOOKUP(J1859,freq!$A$2:$A$40,freq!$B$2:$B$40,0),_xlfn.XLOOKUP(K1859,freq!$A$2:$A$40,freq!$B$2:$B$40,0),_xlfn.XLOOKUP(L1859,freq!$A$2:$A$40,freq!$B$2:$B$40,0),_xlfn.XLOOKUP(M1859,freq!$A$2:$A$40,freq!$B$2:$B$40,0),_xlfn.XLOOKUP(N1859,freq!$A$2:$A$40,freq!$B$2:$B$40,0),_xlfn.XLOOKUP(O1859,freq!$A$2:$A$40,freq!$B$2:$B$40,0),_xlfn.XLOOKUP(P1859,freq!$A$2:$A$40,freq!$B$2:$B$40,0),_xlfn.XLOOKUP(Q1859,freq!$A$2:$A$40,freq!$B$2:$B$40,0),_xlfn.XLOOKUP(R1859,freq!$A$2:$A$40,freq!$B$2:$B$40,0),_xlfn.XLOOKUP(S1859,freq!$A$2:$A$40,freq!$B$2:$B$40,0),_xlfn.XLOOKUP(T1859,freq!$A$2:$A$40,freq!$B$2:$B$40,0),_xlfn.XLOOKUP(U1859,freq!$A$2:$A$40,freq!$B$2:$B$40,0),_xlfn.XLOOKUP(V1859,freq!$A$2:$A$40,freq!$B$2:$B$40,0))</f>
        <v>33.919999999999995</v>
      </c>
    </row>
    <row r="1860" spans="1:23" x14ac:dyDescent="0.35">
      <c r="A1860" s="32" t="s">
        <v>1147</v>
      </c>
      <c r="B1860" s="32" t="s">
        <v>36</v>
      </c>
      <c r="C1860" s="32" t="s">
        <v>40</v>
      </c>
      <c r="D1860" s="32">
        <v>2</v>
      </c>
      <c r="E1860" s="32" t="s">
        <v>44</v>
      </c>
      <c r="F1860" s="32" t="s">
        <v>58</v>
      </c>
      <c r="G1860" s="32">
        <v>9</v>
      </c>
      <c r="H1860" s="32" t="s">
        <v>29</v>
      </c>
      <c r="I1860" s="32">
        <v>5</v>
      </c>
      <c r="J1860" s="32" t="s">
        <v>33</v>
      </c>
      <c r="K1860" s="32" t="s">
        <v>28</v>
      </c>
      <c r="L1860" s="32" t="s">
        <v>56</v>
      </c>
      <c r="M1860" s="32" t="s">
        <v>37</v>
      </c>
      <c r="N1860" s="32">
        <v>4</v>
      </c>
      <c r="O1860" s="32" t="s">
        <v>37</v>
      </c>
      <c r="P1860" s="32">
        <v>4</v>
      </c>
      <c r="Q1860" s="32">
        <v>0</v>
      </c>
      <c r="R1860" s="32" t="s">
        <v>30</v>
      </c>
      <c r="S1860" s="32" t="s">
        <v>50</v>
      </c>
      <c r="T1860" s="32">
        <v>2</v>
      </c>
      <c r="U1860" s="32" t="s">
        <v>28</v>
      </c>
      <c r="V1860" s="32" t="s">
        <v>40</v>
      </c>
      <c r="W1860" s="32">
        <f>SUM(_xlfn.XLOOKUP(B1860,freq!$A$2:$A$40,freq!$B$2:$B$40,0),_xlfn.XLOOKUP(C1860,freq!$A$2:$A$40,freq!$B$2:$B$40,0),_xlfn.XLOOKUP(D1860,freq!$A$2:$A$40,freq!$B$2:$B$40,0),_xlfn.XLOOKUP(E1860,freq!$A$2:$A$40,freq!$B$2:$B$40,0),_xlfn.XLOOKUP(F1860,freq!$A$2:$A$40,freq!$B$2:$B$40,0),_xlfn.XLOOKUP(G1860,freq!$A$2:$A$40,freq!$B$2:$B$40,0),_xlfn.XLOOKUP(H1860,freq!$A$2:$A$40,freq!$B$2:$B$40,0),_xlfn.XLOOKUP(I1860,freq!$A$2:$A$40,freq!$B$2:$B$40,0),_xlfn.XLOOKUP(J1860,freq!$A$2:$A$40,freq!$B$2:$B$40,0),_xlfn.XLOOKUP(K1860,freq!$A$2:$A$40,freq!$B$2:$B$40,0),_xlfn.XLOOKUP(L1860,freq!$A$2:$A$40,freq!$B$2:$B$40,0),_xlfn.XLOOKUP(M1860,freq!$A$2:$A$40,freq!$B$2:$B$40,0),_xlfn.XLOOKUP(N1860,freq!$A$2:$A$40,freq!$B$2:$B$40,0),_xlfn.XLOOKUP(O1860,freq!$A$2:$A$40,freq!$B$2:$B$40,0),_xlfn.XLOOKUP(P1860,freq!$A$2:$A$40,freq!$B$2:$B$40,0),_xlfn.XLOOKUP(Q1860,freq!$A$2:$A$40,freq!$B$2:$B$40,0),_xlfn.XLOOKUP(R1860,freq!$A$2:$A$40,freq!$B$2:$B$40,0),_xlfn.XLOOKUP(S1860,freq!$A$2:$A$40,freq!$B$2:$B$40,0),_xlfn.XLOOKUP(T1860,freq!$A$2:$A$40,freq!$B$2:$B$40,0),_xlfn.XLOOKUP(U1860,freq!$A$2:$A$40,freq!$B$2:$B$40,0),_xlfn.XLOOKUP(V1860,freq!$A$2:$A$40,freq!$B$2:$B$40,0))</f>
        <v>33.909999999999997</v>
      </c>
    </row>
    <row r="1861" spans="1:23" hidden="1" x14ac:dyDescent="0.35">
      <c r="A1861" s="32" t="s">
        <v>496</v>
      </c>
      <c r="B1861" s="32" t="s">
        <v>43</v>
      </c>
      <c r="C1861" s="32" t="s">
        <v>38</v>
      </c>
      <c r="D1861" s="32" t="s">
        <v>43</v>
      </c>
      <c r="E1861" s="32" t="s">
        <v>38</v>
      </c>
      <c r="F1861" s="32" t="s">
        <v>45</v>
      </c>
      <c r="G1861" s="32" t="s">
        <v>4</v>
      </c>
      <c r="H1861" s="32" t="s">
        <v>43</v>
      </c>
      <c r="I1861" s="32" t="s">
        <v>44</v>
      </c>
      <c r="J1861" s="32" t="s">
        <v>40</v>
      </c>
      <c r="K1861" s="32">
        <v>0</v>
      </c>
      <c r="L1861" s="32" t="s">
        <v>53</v>
      </c>
      <c r="M1861" s="32" t="s">
        <v>28</v>
      </c>
      <c r="N1861" s="32" t="s">
        <v>49</v>
      </c>
      <c r="O1861" s="32">
        <v>8</v>
      </c>
      <c r="P1861" s="32" t="s">
        <v>33</v>
      </c>
      <c r="Q1861" s="32">
        <v>1</v>
      </c>
      <c r="R1861" s="32">
        <v>8</v>
      </c>
      <c r="S1861" s="32">
        <v>3</v>
      </c>
      <c r="T1861" s="32" t="s">
        <v>0</v>
      </c>
      <c r="U1861" s="32" t="s">
        <v>56</v>
      </c>
      <c r="V1861" s="32" t="s">
        <v>50</v>
      </c>
      <c r="W1861" s="32">
        <f>SUM(_xlfn.XLOOKUP(B1861,freq!$A$2:$A$40,freq!$B$2:$B$40,0),_xlfn.XLOOKUP(C1861,freq!$A$2:$A$40,freq!$B$2:$B$40,0),_xlfn.XLOOKUP(D1861,freq!$A$2:$A$40,freq!$B$2:$B$40,0),_xlfn.XLOOKUP(E1861,freq!$A$2:$A$40,freq!$B$2:$B$40,0),_xlfn.XLOOKUP(F1861,freq!$A$2:$A$40,freq!$B$2:$B$40,0),_xlfn.XLOOKUP(G1861,freq!$A$2:$A$40,freq!$B$2:$B$40,0),_xlfn.XLOOKUP(H1861,freq!$A$2:$A$40,freq!$B$2:$B$40,0),_xlfn.XLOOKUP(I1861,freq!$A$2:$A$40,freq!$B$2:$B$40,0),_xlfn.XLOOKUP(J1861,freq!$A$2:$A$40,freq!$B$2:$B$40,0),_xlfn.XLOOKUP(K1861,freq!$A$2:$A$40,freq!$B$2:$B$40,0),_xlfn.XLOOKUP(L1861,freq!$A$2:$A$40,freq!$B$2:$B$40,0),_xlfn.XLOOKUP(M1861,freq!$A$2:$A$40,freq!$B$2:$B$40,0),_xlfn.XLOOKUP(N1861,freq!$A$2:$A$40,freq!$B$2:$B$40,0),_xlfn.XLOOKUP(O1861,freq!$A$2:$A$40,freq!$B$2:$B$40,0),_xlfn.XLOOKUP(P1861,freq!$A$2:$A$40,freq!$B$2:$B$40,0),_xlfn.XLOOKUP(Q1861,freq!$A$2:$A$40,freq!$B$2:$B$40,0),_xlfn.XLOOKUP(R1861,freq!$A$2:$A$40,freq!$B$2:$B$40,0),_xlfn.XLOOKUP(S1861,freq!$A$2:$A$40,freq!$B$2:$B$40,0),_xlfn.XLOOKUP(T1861,freq!$A$2:$A$40,freq!$B$2:$B$40,0),_xlfn.XLOOKUP(U1861,freq!$A$2:$A$40,freq!$B$2:$B$40,0),_xlfn.XLOOKUP(V1861,freq!$A$2:$A$40,freq!$B$2:$B$40,0))</f>
        <v>33.900000000000006</v>
      </c>
    </row>
    <row r="1862" spans="1:23" hidden="1" x14ac:dyDescent="0.35">
      <c r="A1862" s="32" t="s">
        <v>733</v>
      </c>
      <c r="B1862" s="32" t="s">
        <v>59</v>
      </c>
      <c r="C1862" s="32">
        <v>3</v>
      </c>
      <c r="D1862" s="32">
        <v>4</v>
      </c>
      <c r="E1862" s="32" t="s">
        <v>33</v>
      </c>
      <c r="F1862" s="32">
        <v>4</v>
      </c>
      <c r="G1862" s="32" t="s">
        <v>33</v>
      </c>
      <c r="H1862" s="32" t="s">
        <v>59</v>
      </c>
      <c r="I1862" s="32" t="s">
        <v>40</v>
      </c>
      <c r="J1862" s="32">
        <v>5</v>
      </c>
      <c r="K1862" s="32" t="s">
        <v>29</v>
      </c>
      <c r="L1862" s="32" t="s">
        <v>41</v>
      </c>
      <c r="M1862" s="32" t="s">
        <v>34</v>
      </c>
      <c r="N1862" s="32" t="s">
        <v>45</v>
      </c>
      <c r="O1862" s="32">
        <v>1</v>
      </c>
      <c r="P1862" s="32" t="s">
        <v>31</v>
      </c>
      <c r="Q1862" s="32" t="s">
        <v>40</v>
      </c>
      <c r="R1862" s="32">
        <v>0</v>
      </c>
      <c r="S1862" s="32" t="s">
        <v>28</v>
      </c>
      <c r="T1862" s="32">
        <v>9</v>
      </c>
      <c r="U1862" s="32">
        <v>7</v>
      </c>
      <c r="V1862" s="32" t="s">
        <v>0</v>
      </c>
      <c r="W1862" s="32">
        <f>SUM(_xlfn.XLOOKUP(B1862,freq!$A$2:$A$40,freq!$B$2:$B$40,0),_xlfn.XLOOKUP(C1862,freq!$A$2:$A$40,freq!$B$2:$B$40,0),_xlfn.XLOOKUP(D1862,freq!$A$2:$A$40,freq!$B$2:$B$40,0),_xlfn.XLOOKUP(E1862,freq!$A$2:$A$40,freq!$B$2:$B$40,0),_xlfn.XLOOKUP(F1862,freq!$A$2:$A$40,freq!$B$2:$B$40,0),_xlfn.XLOOKUP(G1862,freq!$A$2:$A$40,freq!$B$2:$B$40,0),_xlfn.XLOOKUP(H1862,freq!$A$2:$A$40,freq!$B$2:$B$40,0),_xlfn.XLOOKUP(I1862,freq!$A$2:$A$40,freq!$B$2:$B$40,0),_xlfn.XLOOKUP(J1862,freq!$A$2:$A$40,freq!$B$2:$B$40,0),_xlfn.XLOOKUP(K1862,freq!$A$2:$A$40,freq!$B$2:$B$40,0),_xlfn.XLOOKUP(L1862,freq!$A$2:$A$40,freq!$B$2:$B$40,0),_xlfn.XLOOKUP(M1862,freq!$A$2:$A$40,freq!$B$2:$B$40,0),_xlfn.XLOOKUP(N1862,freq!$A$2:$A$40,freq!$B$2:$B$40,0),_xlfn.XLOOKUP(O1862,freq!$A$2:$A$40,freq!$B$2:$B$40,0),_xlfn.XLOOKUP(P1862,freq!$A$2:$A$40,freq!$B$2:$B$40,0),_xlfn.XLOOKUP(Q1862,freq!$A$2:$A$40,freq!$B$2:$B$40,0),_xlfn.XLOOKUP(R1862,freq!$A$2:$A$40,freq!$B$2:$B$40,0),_xlfn.XLOOKUP(S1862,freq!$A$2:$A$40,freq!$B$2:$B$40,0),_xlfn.XLOOKUP(T1862,freq!$A$2:$A$40,freq!$B$2:$B$40,0),_xlfn.XLOOKUP(U1862,freq!$A$2:$A$40,freq!$B$2:$B$40,0),_xlfn.XLOOKUP(V1862,freq!$A$2:$A$40,freq!$B$2:$B$40,0))</f>
        <v>33.869999999999997</v>
      </c>
    </row>
    <row r="1863" spans="1:23" hidden="1" x14ac:dyDescent="0.35">
      <c r="A1863" s="32" t="s">
        <v>1656</v>
      </c>
      <c r="B1863" s="32">
        <v>8</v>
      </c>
      <c r="C1863" s="32">
        <v>1</v>
      </c>
      <c r="D1863" s="32" t="s">
        <v>29</v>
      </c>
      <c r="E1863" s="32" t="s">
        <v>36</v>
      </c>
      <c r="F1863" s="32" t="s">
        <v>29</v>
      </c>
      <c r="G1863" s="32" t="s">
        <v>53</v>
      </c>
      <c r="H1863" s="32" t="s">
        <v>42</v>
      </c>
      <c r="I1863" s="32">
        <v>9</v>
      </c>
      <c r="J1863" s="32" t="s">
        <v>53</v>
      </c>
      <c r="K1863" s="32" t="s">
        <v>53</v>
      </c>
      <c r="L1863" s="32">
        <v>9</v>
      </c>
      <c r="M1863" s="32" t="s">
        <v>3</v>
      </c>
      <c r="N1863" s="32" t="s">
        <v>43</v>
      </c>
      <c r="O1863" s="32" t="s">
        <v>37</v>
      </c>
      <c r="P1863" s="32" t="s">
        <v>46</v>
      </c>
      <c r="Q1863" s="32" t="s">
        <v>32</v>
      </c>
      <c r="R1863" s="32">
        <v>1</v>
      </c>
      <c r="S1863" s="32">
        <v>3</v>
      </c>
      <c r="T1863" s="32" t="s">
        <v>36</v>
      </c>
      <c r="U1863" s="32">
        <v>2</v>
      </c>
      <c r="V1863" s="32" t="s">
        <v>44</v>
      </c>
      <c r="W1863" s="32">
        <f>SUM(_xlfn.XLOOKUP(B1863,freq!$A$2:$A$40,freq!$B$2:$B$40,0),_xlfn.XLOOKUP(C1863,freq!$A$2:$A$40,freq!$B$2:$B$40,0),_xlfn.XLOOKUP(D1863,freq!$A$2:$A$40,freq!$B$2:$B$40,0),_xlfn.XLOOKUP(E1863,freq!$A$2:$A$40,freq!$B$2:$B$40,0),_xlfn.XLOOKUP(F1863,freq!$A$2:$A$40,freq!$B$2:$B$40,0),_xlfn.XLOOKUP(G1863,freq!$A$2:$A$40,freq!$B$2:$B$40,0),_xlfn.XLOOKUP(H1863,freq!$A$2:$A$40,freq!$B$2:$B$40,0),_xlfn.XLOOKUP(I1863,freq!$A$2:$A$40,freq!$B$2:$B$40,0),_xlfn.XLOOKUP(J1863,freq!$A$2:$A$40,freq!$B$2:$B$40,0),_xlfn.XLOOKUP(K1863,freq!$A$2:$A$40,freq!$B$2:$B$40,0),_xlfn.XLOOKUP(L1863,freq!$A$2:$A$40,freq!$B$2:$B$40,0),_xlfn.XLOOKUP(M1863,freq!$A$2:$A$40,freq!$B$2:$B$40,0),_xlfn.XLOOKUP(N1863,freq!$A$2:$A$40,freq!$B$2:$B$40,0),_xlfn.XLOOKUP(O1863,freq!$A$2:$A$40,freq!$B$2:$B$40,0),_xlfn.XLOOKUP(P1863,freq!$A$2:$A$40,freq!$B$2:$B$40,0),_xlfn.XLOOKUP(Q1863,freq!$A$2:$A$40,freq!$B$2:$B$40,0),_xlfn.XLOOKUP(R1863,freq!$A$2:$A$40,freq!$B$2:$B$40,0),_xlfn.XLOOKUP(S1863,freq!$A$2:$A$40,freq!$B$2:$B$40,0),_xlfn.XLOOKUP(T1863,freq!$A$2:$A$40,freq!$B$2:$B$40,0),_xlfn.XLOOKUP(U1863,freq!$A$2:$A$40,freq!$B$2:$B$40,0),_xlfn.XLOOKUP(V1863,freq!$A$2:$A$40,freq!$B$2:$B$40,0))</f>
        <v>33.799999999999997</v>
      </c>
    </row>
    <row r="1864" spans="1:23" hidden="1" x14ac:dyDescent="0.35">
      <c r="A1864" s="32" t="s">
        <v>595</v>
      </c>
      <c r="B1864" s="32">
        <v>8</v>
      </c>
      <c r="C1864" s="32" t="s">
        <v>30</v>
      </c>
      <c r="D1864" s="32" t="s">
        <v>53</v>
      </c>
      <c r="E1864" s="32" t="s">
        <v>40</v>
      </c>
      <c r="F1864" s="32" t="s">
        <v>0</v>
      </c>
      <c r="G1864" s="32" t="s">
        <v>49</v>
      </c>
      <c r="H1864" s="32" t="s">
        <v>4</v>
      </c>
      <c r="I1864" s="32" t="s">
        <v>49</v>
      </c>
      <c r="J1864" s="32" t="s">
        <v>59</v>
      </c>
      <c r="K1864" s="32" t="s">
        <v>32</v>
      </c>
      <c r="L1864" s="32" t="s">
        <v>48</v>
      </c>
      <c r="M1864" s="32" t="s">
        <v>40</v>
      </c>
      <c r="N1864" s="32" t="s">
        <v>3</v>
      </c>
      <c r="O1864" s="32" t="s">
        <v>44</v>
      </c>
      <c r="P1864" s="32">
        <v>6</v>
      </c>
      <c r="Q1864" s="32" t="s">
        <v>59</v>
      </c>
      <c r="R1864" s="32" t="s">
        <v>44</v>
      </c>
      <c r="S1864" s="32" t="s">
        <v>29</v>
      </c>
      <c r="T1864" s="32">
        <v>9</v>
      </c>
      <c r="U1864" s="32">
        <v>0</v>
      </c>
      <c r="V1864" s="32">
        <v>2</v>
      </c>
      <c r="W1864" s="32">
        <f>SUM(_xlfn.XLOOKUP(B1864,freq!$A$2:$A$40,freq!$B$2:$B$40,0),_xlfn.XLOOKUP(C1864,freq!$A$2:$A$40,freq!$B$2:$B$40,0),_xlfn.XLOOKUP(D1864,freq!$A$2:$A$40,freq!$B$2:$B$40,0),_xlfn.XLOOKUP(E1864,freq!$A$2:$A$40,freq!$B$2:$B$40,0),_xlfn.XLOOKUP(F1864,freq!$A$2:$A$40,freq!$B$2:$B$40,0),_xlfn.XLOOKUP(G1864,freq!$A$2:$A$40,freq!$B$2:$B$40,0),_xlfn.XLOOKUP(H1864,freq!$A$2:$A$40,freq!$B$2:$B$40,0),_xlfn.XLOOKUP(I1864,freq!$A$2:$A$40,freq!$B$2:$B$40,0),_xlfn.XLOOKUP(J1864,freq!$A$2:$A$40,freq!$B$2:$B$40,0),_xlfn.XLOOKUP(K1864,freq!$A$2:$A$40,freq!$B$2:$B$40,0),_xlfn.XLOOKUP(L1864,freq!$A$2:$A$40,freq!$B$2:$B$40,0),_xlfn.XLOOKUP(M1864,freq!$A$2:$A$40,freq!$B$2:$B$40,0),_xlfn.XLOOKUP(N1864,freq!$A$2:$A$40,freq!$B$2:$B$40,0),_xlfn.XLOOKUP(O1864,freq!$A$2:$A$40,freq!$B$2:$B$40,0),_xlfn.XLOOKUP(P1864,freq!$A$2:$A$40,freq!$B$2:$B$40,0),_xlfn.XLOOKUP(Q1864,freq!$A$2:$A$40,freq!$B$2:$B$40,0),_xlfn.XLOOKUP(R1864,freq!$A$2:$A$40,freq!$B$2:$B$40,0),_xlfn.XLOOKUP(S1864,freq!$A$2:$A$40,freq!$B$2:$B$40,0),_xlfn.XLOOKUP(T1864,freq!$A$2:$A$40,freq!$B$2:$B$40,0),_xlfn.XLOOKUP(U1864,freq!$A$2:$A$40,freq!$B$2:$B$40,0),_xlfn.XLOOKUP(V1864,freq!$A$2:$A$40,freq!$B$2:$B$40,0))</f>
        <v>33.75</v>
      </c>
    </row>
    <row r="1865" spans="1:23" hidden="1" x14ac:dyDescent="0.35">
      <c r="A1865" s="32" t="s">
        <v>978</v>
      </c>
      <c r="B1865" s="32">
        <v>6</v>
      </c>
      <c r="C1865" s="32" t="s">
        <v>40</v>
      </c>
      <c r="D1865" s="32" t="s">
        <v>38</v>
      </c>
      <c r="E1865" s="32" t="s">
        <v>38</v>
      </c>
      <c r="F1865" s="32" t="s">
        <v>0</v>
      </c>
      <c r="G1865" s="32">
        <v>8</v>
      </c>
      <c r="H1865" s="32" t="s">
        <v>53</v>
      </c>
      <c r="I1865" s="32">
        <v>7</v>
      </c>
      <c r="J1865" s="32">
        <v>6</v>
      </c>
      <c r="K1865" s="32" t="s">
        <v>43</v>
      </c>
      <c r="L1865" s="32" t="s">
        <v>3</v>
      </c>
      <c r="M1865" s="32" t="s">
        <v>53</v>
      </c>
      <c r="N1865" s="32">
        <v>7</v>
      </c>
      <c r="O1865" s="32" t="s">
        <v>33</v>
      </c>
      <c r="P1865" s="32" t="s">
        <v>42</v>
      </c>
      <c r="Q1865" s="32" t="s">
        <v>58</v>
      </c>
      <c r="R1865" s="32" t="s">
        <v>31</v>
      </c>
      <c r="S1865" s="32" t="s">
        <v>28</v>
      </c>
      <c r="T1865" s="32" t="s">
        <v>49</v>
      </c>
      <c r="U1865" s="32" t="s">
        <v>2</v>
      </c>
      <c r="V1865" s="32" t="s">
        <v>41</v>
      </c>
      <c r="W1865" s="32">
        <f>SUM(_xlfn.XLOOKUP(B1865,freq!$A$2:$A$40,freq!$B$2:$B$40,0),_xlfn.XLOOKUP(C1865,freq!$A$2:$A$40,freq!$B$2:$B$40,0),_xlfn.XLOOKUP(D1865,freq!$A$2:$A$40,freq!$B$2:$B$40,0),_xlfn.XLOOKUP(E1865,freq!$A$2:$A$40,freq!$B$2:$B$40,0),_xlfn.XLOOKUP(F1865,freq!$A$2:$A$40,freq!$B$2:$B$40,0),_xlfn.XLOOKUP(G1865,freq!$A$2:$A$40,freq!$B$2:$B$40,0),_xlfn.XLOOKUP(H1865,freq!$A$2:$A$40,freq!$B$2:$B$40,0),_xlfn.XLOOKUP(I1865,freq!$A$2:$A$40,freq!$B$2:$B$40,0),_xlfn.XLOOKUP(J1865,freq!$A$2:$A$40,freq!$B$2:$B$40,0),_xlfn.XLOOKUP(K1865,freq!$A$2:$A$40,freq!$B$2:$B$40,0),_xlfn.XLOOKUP(L1865,freq!$A$2:$A$40,freq!$B$2:$B$40,0),_xlfn.XLOOKUP(M1865,freq!$A$2:$A$40,freq!$B$2:$B$40,0),_xlfn.XLOOKUP(N1865,freq!$A$2:$A$40,freq!$B$2:$B$40,0),_xlfn.XLOOKUP(O1865,freq!$A$2:$A$40,freq!$B$2:$B$40,0),_xlfn.XLOOKUP(P1865,freq!$A$2:$A$40,freq!$B$2:$B$40,0),_xlfn.XLOOKUP(Q1865,freq!$A$2:$A$40,freq!$B$2:$B$40,0),_xlfn.XLOOKUP(R1865,freq!$A$2:$A$40,freq!$B$2:$B$40,0),_xlfn.XLOOKUP(S1865,freq!$A$2:$A$40,freq!$B$2:$B$40,0),_xlfn.XLOOKUP(T1865,freq!$A$2:$A$40,freq!$B$2:$B$40,0),_xlfn.XLOOKUP(U1865,freq!$A$2:$A$40,freq!$B$2:$B$40,0),_xlfn.XLOOKUP(V1865,freq!$A$2:$A$40,freq!$B$2:$B$40,0))</f>
        <v>33.75</v>
      </c>
    </row>
    <row r="1866" spans="1:23" hidden="1" x14ac:dyDescent="0.35">
      <c r="A1866" s="32" t="s">
        <v>128</v>
      </c>
      <c r="B1866" s="32" t="s">
        <v>34</v>
      </c>
      <c r="C1866" s="32" t="s">
        <v>53</v>
      </c>
      <c r="D1866" s="32" t="s">
        <v>0</v>
      </c>
      <c r="E1866" s="32" t="s">
        <v>53</v>
      </c>
      <c r="F1866" s="32">
        <v>5</v>
      </c>
      <c r="G1866" s="32" t="s">
        <v>31</v>
      </c>
      <c r="H1866" s="32" t="s">
        <v>59</v>
      </c>
      <c r="I1866" s="32" t="s">
        <v>31</v>
      </c>
      <c r="J1866" s="32">
        <v>9</v>
      </c>
      <c r="K1866" s="32" t="s">
        <v>49</v>
      </c>
      <c r="L1866" s="32">
        <v>5</v>
      </c>
      <c r="M1866" s="32" t="s">
        <v>31</v>
      </c>
      <c r="N1866" s="32" t="s">
        <v>58</v>
      </c>
      <c r="O1866" s="32">
        <v>8</v>
      </c>
      <c r="P1866" s="32">
        <v>1</v>
      </c>
      <c r="Q1866" s="32" t="s">
        <v>53</v>
      </c>
      <c r="R1866" s="32" t="s">
        <v>43</v>
      </c>
      <c r="S1866" s="32" t="s">
        <v>53</v>
      </c>
      <c r="T1866" s="32" t="s">
        <v>49</v>
      </c>
      <c r="U1866" s="32" t="s">
        <v>37</v>
      </c>
      <c r="V1866" s="32">
        <v>2</v>
      </c>
      <c r="W1866" s="32">
        <f>SUM(_xlfn.XLOOKUP(B1866,freq!$A$2:$A$40,freq!$B$2:$B$40,0),_xlfn.XLOOKUP(C1866,freq!$A$2:$A$40,freq!$B$2:$B$40,0),_xlfn.XLOOKUP(D1866,freq!$A$2:$A$40,freq!$B$2:$B$40,0),_xlfn.XLOOKUP(E1866,freq!$A$2:$A$40,freq!$B$2:$B$40,0),_xlfn.XLOOKUP(F1866,freq!$A$2:$A$40,freq!$B$2:$B$40,0),_xlfn.XLOOKUP(G1866,freq!$A$2:$A$40,freq!$B$2:$B$40,0),_xlfn.XLOOKUP(H1866,freq!$A$2:$A$40,freq!$B$2:$B$40,0),_xlfn.XLOOKUP(I1866,freq!$A$2:$A$40,freq!$B$2:$B$40,0),_xlfn.XLOOKUP(J1866,freq!$A$2:$A$40,freq!$B$2:$B$40,0),_xlfn.XLOOKUP(K1866,freq!$A$2:$A$40,freq!$B$2:$B$40,0),_xlfn.XLOOKUP(L1866,freq!$A$2:$A$40,freq!$B$2:$B$40,0),_xlfn.XLOOKUP(M1866,freq!$A$2:$A$40,freq!$B$2:$B$40,0),_xlfn.XLOOKUP(N1866,freq!$A$2:$A$40,freq!$B$2:$B$40,0),_xlfn.XLOOKUP(O1866,freq!$A$2:$A$40,freq!$B$2:$B$40,0),_xlfn.XLOOKUP(P1866,freq!$A$2:$A$40,freq!$B$2:$B$40,0),_xlfn.XLOOKUP(Q1866,freq!$A$2:$A$40,freq!$B$2:$B$40,0),_xlfn.XLOOKUP(R1866,freq!$A$2:$A$40,freq!$B$2:$B$40,0),_xlfn.XLOOKUP(S1866,freq!$A$2:$A$40,freq!$B$2:$B$40,0),_xlfn.XLOOKUP(T1866,freq!$A$2:$A$40,freq!$B$2:$B$40,0),_xlfn.XLOOKUP(U1866,freq!$A$2:$A$40,freq!$B$2:$B$40,0),_xlfn.XLOOKUP(V1866,freq!$A$2:$A$40,freq!$B$2:$B$40,0))</f>
        <v>33.74</v>
      </c>
    </row>
    <row r="1867" spans="1:23" hidden="1" x14ac:dyDescent="0.35">
      <c r="A1867" s="32" t="s">
        <v>1116</v>
      </c>
      <c r="B1867" s="32">
        <v>6</v>
      </c>
      <c r="C1867" s="32" t="s">
        <v>4</v>
      </c>
      <c r="D1867" s="32" t="s">
        <v>37</v>
      </c>
      <c r="E1867" s="32" t="s">
        <v>33</v>
      </c>
      <c r="F1867" s="32" t="s">
        <v>59</v>
      </c>
      <c r="G1867" s="32" t="s">
        <v>28</v>
      </c>
      <c r="H1867" s="32">
        <v>8</v>
      </c>
      <c r="I1867" s="32" t="s">
        <v>33</v>
      </c>
      <c r="J1867" s="32" t="s">
        <v>53</v>
      </c>
      <c r="K1867" s="32">
        <v>8</v>
      </c>
      <c r="L1867" s="32" t="s">
        <v>30</v>
      </c>
      <c r="M1867" s="32" t="s">
        <v>30</v>
      </c>
      <c r="N1867" s="32">
        <v>8</v>
      </c>
      <c r="O1867" s="32" t="s">
        <v>1</v>
      </c>
      <c r="P1867" s="32" t="s">
        <v>40</v>
      </c>
      <c r="Q1867" s="32">
        <v>5</v>
      </c>
      <c r="R1867" s="32" t="s">
        <v>30</v>
      </c>
      <c r="S1867" s="32" t="s">
        <v>4</v>
      </c>
      <c r="T1867" s="32" t="s">
        <v>3</v>
      </c>
      <c r="U1867" s="32">
        <v>1</v>
      </c>
      <c r="V1867" s="32" t="s">
        <v>43</v>
      </c>
      <c r="W1867" s="32">
        <f>SUM(_xlfn.XLOOKUP(B1867,freq!$A$2:$A$40,freq!$B$2:$B$40,0),_xlfn.XLOOKUP(C1867,freq!$A$2:$A$40,freq!$B$2:$B$40,0),_xlfn.XLOOKUP(D1867,freq!$A$2:$A$40,freq!$B$2:$B$40,0),_xlfn.XLOOKUP(E1867,freq!$A$2:$A$40,freq!$B$2:$B$40,0),_xlfn.XLOOKUP(F1867,freq!$A$2:$A$40,freq!$B$2:$B$40,0),_xlfn.XLOOKUP(G1867,freq!$A$2:$A$40,freq!$B$2:$B$40,0),_xlfn.XLOOKUP(H1867,freq!$A$2:$A$40,freq!$B$2:$B$40,0),_xlfn.XLOOKUP(I1867,freq!$A$2:$A$40,freq!$B$2:$B$40,0),_xlfn.XLOOKUP(J1867,freq!$A$2:$A$40,freq!$B$2:$B$40,0),_xlfn.XLOOKUP(K1867,freq!$A$2:$A$40,freq!$B$2:$B$40,0),_xlfn.XLOOKUP(L1867,freq!$A$2:$A$40,freq!$B$2:$B$40,0),_xlfn.XLOOKUP(M1867,freq!$A$2:$A$40,freq!$B$2:$B$40,0),_xlfn.XLOOKUP(N1867,freq!$A$2:$A$40,freq!$B$2:$B$40,0),_xlfn.XLOOKUP(O1867,freq!$A$2:$A$40,freq!$B$2:$B$40,0),_xlfn.XLOOKUP(P1867,freq!$A$2:$A$40,freq!$B$2:$B$40,0),_xlfn.XLOOKUP(Q1867,freq!$A$2:$A$40,freq!$B$2:$B$40,0),_xlfn.XLOOKUP(R1867,freq!$A$2:$A$40,freq!$B$2:$B$40,0),_xlfn.XLOOKUP(S1867,freq!$A$2:$A$40,freq!$B$2:$B$40,0),_xlfn.XLOOKUP(T1867,freq!$A$2:$A$40,freq!$B$2:$B$40,0),_xlfn.XLOOKUP(U1867,freq!$A$2:$A$40,freq!$B$2:$B$40,0),_xlfn.XLOOKUP(V1867,freq!$A$2:$A$40,freq!$B$2:$B$40,0))</f>
        <v>33.700000000000003</v>
      </c>
    </row>
    <row r="1868" spans="1:23" hidden="1" x14ac:dyDescent="0.35">
      <c r="A1868" s="32" t="s">
        <v>1211</v>
      </c>
      <c r="B1868" s="32">
        <v>2</v>
      </c>
      <c r="C1868" s="32" t="s">
        <v>2</v>
      </c>
      <c r="D1868" s="32" t="s">
        <v>33</v>
      </c>
      <c r="E1868" s="32">
        <v>7</v>
      </c>
      <c r="F1868" s="32" t="s">
        <v>28</v>
      </c>
      <c r="G1868" s="32" t="s">
        <v>41</v>
      </c>
      <c r="H1868" s="32" t="s">
        <v>49</v>
      </c>
      <c r="I1868" s="32">
        <v>4</v>
      </c>
      <c r="J1868" s="32" t="s">
        <v>0</v>
      </c>
      <c r="K1868" s="32">
        <v>0</v>
      </c>
      <c r="L1868" s="32">
        <v>0</v>
      </c>
      <c r="M1868" s="32" t="s">
        <v>29</v>
      </c>
      <c r="N1868" s="32" t="s">
        <v>58</v>
      </c>
      <c r="O1868" s="32">
        <v>5</v>
      </c>
      <c r="P1868" s="32" t="s">
        <v>0</v>
      </c>
      <c r="Q1868" s="32" t="s">
        <v>42</v>
      </c>
      <c r="R1868" s="32" t="s">
        <v>56</v>
      </c>
      <c r="S1868" s="32" t="s">
        <v>0</v>
      </c>
      <c r="T1868" s="32">
        <v>3</v>
      </c>
      <c r="U1868" s="32" t="s">
        <v>36</v>
      </c>
      <c r="V1868" s="32" t="s">
        <v>31</v>
      </c>
      <c r="W1868" s="32">
        <f>SUM(_xlfn.XLOOKUP(B1868,freq!$A$2:$A$40,freq!$B$2:$B$40,0),_xlfn.XLOOKUP(C1868,freq!$A$2:$A$40,freq!$B$2:$B$40,0),_xlfn.XLOOKUP(D1868,freq!$A$2:$A$40,freq!$B$2:$B$40,0),_xlfn.XLOOKUP(E1868,freq!$A$2:$A$40,freq!$B$2:$B$40,0),_xlfn.XLOOKUP(F1868,freq!$A$2:$A$40,freq!$B$2:$B$40,0),_xlfn.XLOOKUP(G1868,freq!$A$2:$A$40,freq!$B$2:$B$40,0),_xlfn.XLOOKUP(H1868,freq!$A$2:$A$40,freq!$B$2:$B$40,0),_xlfn.XLOOKUP(I1868,freq!$A$2:$A$40,freq!$B$2:$B$40,0),_xlfn.XLOOKUP(J1868,freq!$A$2:$A$40,freq!$B$2:$B$40,0),_xlfn.XLOOKUP(K1868,freq!$A$2:$A$40,freq!$B$2:$B$40,0),_xlfn.XLOOKUP(L1868,freq!$A$2:$A$40,freq!$B$2:$B$40,0),_xlfn.XLOOKUP(M1868,freq!$A$2:$A$40,freq!$B$2:$B$40,0),_xlfn.XLOOKUP(N1868,freq!$A$2:$A$40,freq!$B$2:$B$40,0),_xlfn.XLOOKUP(O1868,freq!$A$2:$A$40,freq!$B$2:$B$40,0),_xlfn.XLOOKUP(P1868,freq!$A$2:$A$40,freq!$B$2:$B$40,0),_xlfn.XLOOKUP(Q1868,freq!$A$2:$A$40,freq!$B$2:$B$40,0),_xlfn.XLOOKUP(R1868,freq!$A$2:$A$40,freq!$B$2:$B$40,0),_xlfn.XLOOKUP(S1868,freq!$A$2:$A$40,freq!$B$2:$B$40,0),_xlfn.XLOOKUP(T1868,freq!$A$2:$A$40,freq!$B$2:$B$40,0),_xlfn.XLOOKUP(U1868,freq!$A$2:$A$40,freq!$B$2:$B$40,0),_xlfn.XLOOKUP(V1868,freq!$A$2:$A$40,freq!$B$2:$B$40,0))</f>
        <v>33.690000000000005</v>
      </c>
    </row>
    <row r="1869" spans="1:23" hidden="1" x14ac:dyDescent="0.35">
      <c r="A1869" s="32" t="s">
        <v>1255</v>
      </c>
      <c r="B1869" s="32" t="s">
        <v>0</v>
      </c>
      <c r="C1869" s="32" t="s">
        <v>40</v>
      </c>
      <c r="D1869" s="32">
        <v>3</v>
      </c>
      <c r="E1869" s="32" t="s">
        <v>2</v>
      </c>
      <c r="F1869" s="32" t="s">
        <v>48</v>
      </c>
      <c r="G1869" s="32" t="s">
        <v>30</v>
      </c>
      <c r="H1869" s="32" t="s">
        <v>0</v>
      </c>
      <c r="I1869" s="32" t="s">
        <v>34</v>
      </c>
      <c r="J1869" s="32">
        <v>3</v>
      </c>
      <c r="K1869" s="32" t="s">
        <v>34</v>
      </c>
      <c r="L1869" s="32" t="s">
        <v>44</v>
      </c>
      <c r="M1869" s="32" t="s">
        <v>29</v>
      </c>
      <c r="N1869" s="32" t="s">
        <v>42</v>
      </c>
      <c r="O1869" s="32" t="s">
        <v>31</v>
      </c>
      <c r="P1869" s="32" t="s">
        <v>50</v>
      </c>
      <c r="Q1869" s="32" t="s">
        <v>58</v>
      </c>
      <c r="R1869" s="32">
        <v>3</v>
      </c>
      <c r="S1869" s="32">
        <v>8</v>
      </c>
      <c r="T1869" s="32" t="s">
        <v>0</v>
      </c>
      <c r="U1869" s="32" t="s">
        <v>40</v>
      </c>
      <c r="V1869" s="32" t="s">
        <v>38</v>
      </c>
      <c r="W1869" s="32">
        <f>SUM(_xlfn.XLOOKUP(B1869,freq!$A$2:$A$40,freq!$B$2:$B$40,0),_xlfn.XLOOKUP(C1869,freq!$A$2:$A$40,freq!$B$2:$B$40,0),_xlfn.XLOOKUP(D1869,freq!$A$2:$A$40,freq!$B$2:$B$40,0),_xlfn.XLOOKUP(E1869,freq!$A$2:$A$40,freq!$B$2:$B$40,0),_xlfn.XLOOKUP(F1869,freq!$A$2:$A$40,freq!$B$2:$B$40,0),_xlfn.XLOOKUP(G1869,freq!$A$2:$A$40,freq!$B$2:$B$40,0),_xlfn.XLOOKUP(H1869,freq!$A$2:$A$40,freq!$B$2:$B$40,0),_xlfn.XLOOKUP(I1869,freq!$A$2:$A$40,freq!$B$2:$B$40,0),_xlfn.XLOOKUP(J1869,freq!$A$2:$A$40,freq!$B$2:$B$40,0),_xlfn.XLOOKUP(K1869,freq!$A$2:$A$40,freq!$B$2:$B$40,0),_xlfn.XLOOKUP(L1869,freq!$A$2:$A$40,freq!$B$2:$B$40,0),_xlfn.XLOOKUP(M1869,freq!$A$2:$A$40,freq!$B$2:$B$40,0),_xlfn.XLOOKUP(N1869,freq!$A$2:$A$40,freq!$B$2:$B$40,0),_xlfn.XLOOKUP(O1869,freq!$A$2:$A$40,freq!$B$2:$B$40,0),_xlfn.XLOOKUP(P1869,freq!$A$2:$A$40,freq!$B$2:$B$40,0),_xlfn.XLOOKUP(Q1869,freq!$A$2:$A$40,freq!$B$2:$B$40,0),_xlfn.XLOOKUP(R1869,freq!$A$2:$A$40,freq!$B$2:$B$40,0),_xlfn.XLOOKUP(S1869,freq!$A$2:$A$40,freq!$B$2:$B$40,0),_xlfn.XLOOKUP(T1869,freq!$A$2:$A$40,freq!$B$2:$B$40,0),_xlfn.XLOOKUP(U1869,freq!$A$2:$A$40,freq!$B$2:$B$40,0),_xlfn.XLOOKUP(V1869,freq!$A$2:$A$40,freq!$B$2:$B$40,0))</f>
        <v>33.61</v>
      </c>
    </row>
    <row r="1870" spans="1:23" hidden="1" x14ac:dyDescent="0.35">
      <c r="A1870" s="32" t="s">
        <v>672</v>
      </c>
      <c r="B1870" s="32" t="s">
        <v>53</v>
      </c>
      <c r="C1870" s="32" t="s">
        <v>35</v>
      </c>
      <c r="D1870" s="32" t="s">
        <v>32</v>
      </c>
      <c r="E1870" s="32">
        <v>0</v>
      </c>
      <c r="F1870" s="32">
        <v>1</v>
      </c>
      <c r="G1870" s="32">
        <v>7</v>
      </c>
      <c r="H1870" s="32" t="s">
        <v>46</v>
      </c>
      <c r="I1870" s="32" t="s">
        <v>33</v>
      </c>
      <c r="J1870" s="32" t="s">
        <v>0</v>
      </c>
      <c r="K1870" s="32">
        <v>1</v>
      </c>
      <c r="L1870" s="32">
        <v>0</v>
      </c>
      <c r="M1870" s="32" t="s">
        <v>48</v>
      </c>
      <c r="N1870" s="32" t="s">
        <v>50</v>
      </c>
      <c r="O1870" s="32" t="s">
        <v>43</v>
      </c>
      <c r="P1870" s="32" t="s">
        <v>3</v>
      </c>
      <c r="Q1870" s="32" t="s">
        <v>33</v>
      </c>
      <c r="R1870" s="32">
        <v>5</v>
      </c>
      <c r="S1870" s="32" t="s">
        <v>49</v>
      </c>
      <c r="T1870" s="32" t="s">
        <v>41</v>
      </c>
      <c r="U1870" s="32">
        <v>4</v>
      </c>
      <c r="V1870" s="32" t="s">
        <v>42</v>
      </c>
      <c r="W1870" s="32">
        <f>SUM(_xlfn.XLOOKUP(B1870,freq!$A$2:$A$40,freq!$B$2:$B$40,0),_xlfn.XLOOKUP(C1870,freq!$A$2:$A$40,freq!$B$2:$B$40,0),_xlfn.XLOOKUP(D1870,freq!$A$2:$A$40,freq!$B$2:$B$40,0),_xlfn.XLOOKUP(E1870,freq!$A$2:$A$40,freq!$B$2:$B$40,0),_xlfn.XLOOKUP(F1870,freq!$A$2:$A$40,freq!$B$2:$B$40,0),_xlfn.XLOOKUP(G1870,freq!$A$2:$A$40,freq!$B$2:$B$40,0),_xlfn.XLOOKUP(H1870,freq!$A$2:$A$40,freq!$B$2:$B$40,0),_xlfn.XLOOKUP(I1870,freq!$A$2:$A$40,freq!$B$2:$B$40,0),_xlfn.XLOOKUP(J1870,freq!$A$2:$A$40,freq!$B$2:$B$40,0),_xlfn.XLOOKUP(K1870,freq!$A$2:$A$40,freq!$B$2:$B$40,0),_xlfn.XLOOKUP(L1870,freq!$A$2:$A$40,freq!$B$2:$B$40,0),_xlfn.XLOOKUP(M1870,freq!$A$2:$A$40,freq!$B$2:$B$40,0),_xlfn.XLOOKUP(N1870,freq!$A$2:$A$40,freq!$B$2:$B$40,0),_xlfn.XLOOKUP(O1870,freq!$A$2:$A$40,freq!$B$2:$B$40,0),_xlfn.XLOOKUP(P1870,freq!$A$2:$A$40,freq!$B$2:$B$40,0),_xlfn.XLOOKUP(Q1870,freq!$A$2:$A$40,freq!$B$2:$B$40,0),_xlfn.XLOOKUP(R1870,freq!$A$2:$A$40,freq!$B$2:$B$40,0),_xlfn.XLOOKUP(S1870,freq!$A$2:$A$40,freq!$B$2:$B$40,0),_xlfn.XLOOKUP(T1870,freq!$A$2:$A$40,freq!$B$2:$B$40,0),_xlfn.XLOOKUP(U1870,freq!$A$2:$A$40,freq!$B$2:$B$40,0),_xlfn.XLOOKUP(V1870,freq!$A$2:$A$40,freq!$B$2:$B$40,0))</f>
        <v>33.58</v>
      </c>
    </row>
    <row r="1871" spans="1:23" hidden="1" x14ac:dyDescent="0.35">
      <c r="A1871" s="32" t="s">
        <v>685</v>
      </c>
      <c r="B1871" s="32">
        <v>7</v>
      </c>
      <c r="C1871" s="32">
        <v>0</v>
      </c>
      <c r="D1871" s="32" t="s">
        <v>31</v>
      </c>
      <c r="E1871" s="32" t="s">
        <v>41</v>
      </c>
      <c r="F1871" s="32" t="s">
        <v>31</v>
      </c>
      <c r="G1871" s="32" t="s">
        <v>58</v>
      </c>
      <c r="H1871" s="32" t="s">
        <v>49</v>
      </c>
      <c r="I1871" s="32">
        <v>8</v>
      </c>
      <c r="J1871" s="32" t="s">
        <v>58</v>
      </c>
      <c r="K1871" s="32" t="s">
        <v>42</v>
      </c>
      <c r="L1871" s="32" t="s">
        <v>36</v>
      </c>
      <c r="M1871" s="32" t="s">
        <v>38</v>
      </c>
      <c r="N1871" s="32" t="s">
        <v>2</v>
      </c>
      <c r="O1871" s="32">
        <v>1</v>
      </c>
      <c r="P1871" s="32">
        <v>6</v>
      </c>
      <c r="Q1871" s="32" t="s">
        <v>29</v>
      </c>
      <c r="R1871" s="32">
        <v>4</v>
      </c>
      <c r="S1871" s="32" t="s">
        <v>40</v>
      </c>
      <c r="T1871" s="32">
        <v>1</v>
      </c>
      <c r="U1871" s="32">
        <v>5</v>
      </c>
      <c r="V1871" s="32">
        <v>5</v>
      </c>
      <c r="W1871" s="32">
        <f>SUM(_xlfn.XLOOKUP(B1871,freq!$A$2:$A$40,freq!$B$2:$B$40,0),_xlfn.XLOOKUP(C1871,freq!$A$2:$A$40,freq!$B$2:$B$40,0),_xlfn.XLOOKUP(D1871,freq!$A$2:$A$40,freq!$B$2:$B$40,0),_xlfn.XLOOKUP(E1871,freq!$A$2:$A$40,freq!$B$2:$B$40,0),_xlfn.XLOOKUP(F1871,freq!$A$2:$A$40,freq!$B$2:$B$40,0),_xlfn.XLOOKUP(G1871,freq!$A$2:$A$40,freq!$B$2:$B$40,0),_xlfn.XLOOKUP(H1871,freq!$A$2:$A$40,freq!$B$2:$B$40,0),_xlfn.XLOOKUP(I1871,freq!$A$2:$A$40,freq!$B$2:$B$40,0),_xlfn.XLOOKUP(J1871,freq!$A$2:$A$40,freq!$B$2:$B$40,0),_xlfn.XLOOKUP(K1871,freq!$A$2:$A$40,freq!$B$2:$B$40,0),_xlfn.XLOOKUP(L1871,freq!$A$2:$A$40,freq!$B$2:$B$40,0),_xlfn.XLOOKUP(M1871,freq!$A$2:$A$40,freq!$B$2:$B$40,0),_xlfn.XLOOKUP(N1871,freq!$A$2:$A$40,freq!$B$2:$B$40,0),_xlfn.XLOOKUP(O1871,freq!$A$2:$A$40,freq!$B$2:$B$40,0),_xlfn.XLOOKUP(P1871,freq!$A$2:$A$40,freq!$B$2:$B$40,0),_xlfn.XLOOKUP(Q1871,freq!$A$2:$A$40,freq!$B$2:$B$40,0),_xlfn.XLOOKUP(R1871,freq!$A$2:$A$40,freq!$B$2:$B$40,0),_xlfn.XLOOKUP(S1871,freq!$A$2:$A$40,freq!$B$2:$B$40,0),_xlfn.XLOOKUP(T1871,freq!$A$2:$A$40,freq!$B$2:$B$40,0),_xlfn.XLOOKUP(U1871,freq!$A$2:$A$40,freq!$B$2:$B$40,0),_xlfn.XLOOKUP(V1871,freq!$A$2:$A$40,freq!$B$2:$B$40,0))</f>
        <v>33.53</v>
      </c>
    </row>
    <row r="1872" spans="1:23" hidden="1" x14ac:dyDescent="0.35">
      <c r="A1872" s="32" t="s">
        <v>1145</v>
      </c>
      <c r="B1872" s="32" t="s">
        <v>46</v>
      </c>
      <c r="C1872" s="32">
        <v>8</v>
      </c>
      <c r="D1872" s="32">
        <v>6</v>
      </c>
      <c r="E1872" s="32" t="s">
        <v>41</v>
      </c>
      <c r="F1872" s="32" t="s">
        <v>30</v>
      </c>
      <c r="G1872" s="32">
        <v>0</v>
      </c>
      <c r="H1872" s="32" t="s">
        <v>43</v>
      </c>
      <c r="I1872" s="32">
        <v>0</v>
      </c>
      <c r="J1872" s="32" t="s">
        <v>0</v>
      </c>
      <c r="K1872" s="32" t="s">
        <v>0</v>
      </c>
      <c r="L1872" s="32" t="s">
        <v>56</v>
      </c>
      <c r="M1872" s="32" t="s">
        <v>29</v>
      </c>
      <c r="N1872" s="32" t="s">
        <v>53</v>
      </c>
      <c r="O1872" s="32" t="s">
        <v>3</v>
      </c>
      <c r="P1872" s="32" t="s">
        <v>43</v>
      </c>
      <c r="Q1872" s="32" t="s">
        <v>40</v>
      </c>
      <c r="R1872" s="32">
        <v>9</v>
      </c>
      <c r="S1872" s="32">
        <v>8</v>
      </c>
      <c r="T1872" s="32" t="s">
        <v>50</v>
      </c>
      <c r="U1872" s="32" t="s">
        <v>45</v>
      </c>
      <c r="V1872" s="32">
        <v>0</v>
      </c>
      <c r="W1872" s="32">
        <f>SUM(_xlfn.XLOOKUP(B1872,freq!$A$2:$A$40,freq!$B$2:$B$40,0),_xlfn.XLOOKUP(C1872,freq!$A$2:$A$40,freq!$B$2:$B$40,0),_xlfn.XLOOKUP(D1872,freq!$A$2:$A$40,freq!$B$2:$B$40,0),_xlfn.XLOOKUP(E1872,freq!$A$2:$A$40,freq!$B$2:$B$40,0),_xlfn.XLOOKUP(F1872,freq!$A$2:$A$40,freq!$B$2:$B$40,0),_xlfn.XLOOKUP(G1872,freq!$A$2:$A$40,freq!$B$2:$B$40,0),_xlfn.XLOOKUP(H1872,freq!$A$2:$A$40,freq!$B$2:$B$40,0),_xlfn.XLOOKUP(I1872,freq!$A$2:$A$40,freq!$B$2:$B$40,0),_xlfn.XLOOKUP(J1872,freq!$A$2:$A$40,freq!$B$2:$B$40,0),_xlfn.XLOOKUP(K1872,freq!$A$2:$A$40,freq!$B$2:$B$40,0),_xlfn.XLOOKUP(L1872,freq!$A$2:$A$40,freq!$B$2:$B$40,0),_xlfn.XLOOKUP(M1872,freq!$A$2:$A$40,freq!$B$2:$B$40,0),_xlfn.XLOOKUP(N1872,freq!$A$2:$A$40,freq!$B$2:$B$40,0),_xlfn.XLOOKUP(O1872,freq!$A$2:$A$40,freq!$B$2:$B$40,0),_xlfn.XLOOKUP(P1872,freq!$A$2:$A$40,freq!$B$2:$B$40,0),_xlfn.XLOOKUP(Q1872,freq!$A$2:$A$40,freq!$B$2:$B$40,0),_xlfn.XLOOKUP(R1872,freq!$A$2:$A$40,freq!$B$2:$B$40,0),_xlfn.XLOOKUP(S1872,freq!$A$2:$A$40,freq!$B$2:$B$40,0),_xlfn.XLOOKUP(T1872,freq!$A$2:$A$40,freq!$B$2:$B$40,0),_xlfn.XLOOKUP(U1872,freq!$A$2:$A$40,freq!$B$2:$B$40,0),_xlfn.XLOOKUP(V1872,freq!$A$2:$A$40,freq!$B$2:$B$40,0))</f>
        <v>33.51</v>
      </c>
    </row>
    <row r="1873" spans="1:23" x14ac:dyDescent="0.35">
      <c r="A1873" s="32" t="s">
        <v>1626</v>
      </c>
      <c r="B1873" s="32" t="s">
        <v>36</v>
      </c>
      <c r="C1873" s="32" t="s">
        <v>43</v>
      </c>
      <c r="D1873" s="32" t="s">
        <v>58</v>
      </c>
      <c r="E1873" s="32" t="s">
        <v>56</v>
      </c>
      <c r="F1873" s="32" t="s">
        <v>32</v>
      </c>
      <c r="G1873" s="32">
        <v>0</v>
      </c>
      <c r="H1873" s="32" t="s">
        <v>50</v>
      </c>
      <c r="I1873" s="32" t="s">
        <v>2</v>
      </c>
      <c r="J1873" s="32">
        <v>7</v>
      </c>
      <c r="K1873" s="32" t="s">
        <v>43</v>
      </c>
      <c r="L1873" s="32" t="s">
        <v>0</v>
      </c>
      <c r="M1873" s="32" t="s">
        <v>46</v>
      </c>
      <c r="N1873" s="32" t="s">
        <v>48</v>
      </c>
      <c r="O1873" s="32">
        <v>5</v>
      </c>
      <c r="P1873" s="32">
        <v>1</v>
      </c>
      <c r="Q1873" s="32" t="s">
        <v>28</v>
      </c>
      <c r="R1873" s="32" t="s">
        <v>43</v>
      </c>
      <c r="S1873" s="32">
        <v>4</v>
      </c>
      <c r="T1873" s="32" t="s">
        <v>40</v>
      </c>
      <c r="U1873" s="32" t="s">
        <v>43</v>
      </c>
      <c r="V1873" s="32" t="s">
        <v>30</v>
      </c>
      <c r="W1873" s="32">
        <f>SUM(_xlfn.XLOOKUP(B1873,freq!$A$2:$A$40,freq!$B$2:$B$40,0),_xlfn.XLOOKUP(C1873,freq!$A$2:$A$40,freq!$B$2:$B$40,0),_xlfn.XLOOKUP(D1873,freq!$A$2:$A$40,freq!$B$2:$B$40,0),_xlfn.XLOOKUP(E1873,freq!$A$2:$A$40,freq!$B$2:$B$40,0),_xlfn.XLOOKUP(F1873,freq!$A$2:$A$40,freq!$B$2:$B$40,0),_xlfn.XLOOKUP(G1873,freq!$A$2:$A$40,freq!$B$2:$B$40,0),_xlfn.XLOOKUP(H1873,freq!$A$2:$A$40,freq!$B$2:$B$40,0),_xlfn.XLOOKUP(I1873,freq!$A$2:$A$40,freq!$B$2:$B$40,0),_xlfn.XLOOKUP(J1873,freq!$A$2:$A$40,freq!$B$2:$B$40,0),_xlfn.XLOOKUP(K1873,freq!$A$2:$A$40,freq!$B$2:$B$40,0),_xlfn.XLOOKUP(L1873,freq!$A$2:$A$40,freq!$B$2:$B$40,0),_xlfn.XLOOKUP(M1873,freq!$A$2:$A$40,freq!$B$2:$B$40,0),_xlfn.XLOOKUP(N1873,freq!$A$2:$A$40,freq!$B$2:$B$40,0),_xlfn.XLOOKUP(O1873,freq!$A$2:$A$40,freq!$B$2:$B$40,0),_xlfn.XLOOKUP(P1873,freq!$A$2:$A$40,freq!$B$2:$B$40,0),_xlfn.XLOOKUP(Q1873,freq!$A$2:$A$40,freq!$B$2:$B$40,0),_xlfn.XLOOKUP(R1873,freq!$A$2:$A$40,freq!$B$2:$B$40,0),_xlfn.XLOOKUP(S1873,freq!$A$2:$A$40,freq!$B$2:$B$40,0),_xlfn.XLOOKUP(T1873,freq!$A$2:$A$40,freq!$B$2:$B$40,0),_xlfn.XLOOKUP(U1873,freq!$A$2:$A$40,freq!$B$2:$B$40,0),_xlfn.XLOOKUP(V1873,freq!$A$2:$A$40,freq!$B$2:$B$40,0))</f>
        <v>33.450000000000003</v>
      </c>
    </row>
    <row r="1874" spans="1:23" hidden="1" x14ac:dyDescent="0.35">
      <c r="A1874" s="32" t="s">
        <v>646</v>
      </c>
      <c r="B1874" s="32" t="s">
        <v>1</v>
      </c>
      <c r="C1874" s="32">
        <v>5</v>
      </c>
      <c r="D1874" s="32">
        <v>7</v>
      </c>
      <c r="E1874" s="32">
        <v>5</v>
      </c>
      <c r="F1874" s="32">
        <v>9</v>
      </c>
      <c r="G1874" s="32" t="s">
        <v>50</v>
      </c>
      <c r="H1874" s="32" t="s">
        <v>44</v>
      </c>
      <c r="I1874" s="32" t="s">
        <v>0</v>
      </c>
      <c r="J1874" s="32" t="s">
        <v>50</v>
      </c>
      <c r="K1874" s="32" t="s">
        <v>43</v>
      </c>
      <c r="L1874" s="32" t="s">
        <v>32</v>
      </c>
      <c r="M1874" s="32" t="s">
        <v>49</v>
      </c>
      <c r="N1874" s="32">
        <v>1</v>
      </c>
      <c r="O1874" s="32">
        <v>4</v>
      </c>
      <c r="P1874" s="32">
        <v>3</v>
      </c>
      <c r="Q1874" s="32" t="s">
        <v>48</v>
      </c>
      <c r="R1874" s="32" t="s">
        <v>53</v>
      </c>
      <c r="S1874" s="32" t="s">
        <v>42</v>
      </c>
      <c r="T1874" s="32" t="s">
        <v>56</v>
      </c>
      <c r="U1874" s="32" t="s">
        <v>48</v>
      </c>
      <c r="V1874" s="32" t="s">
        <v>40</v>
      </c>
      <c r="W1874" s="32">
        <f>SUM(_xlfn.XLOOKUP(B1874,freq!$A$2:$A$40,freq!$B$2:$B$40,0),_xlfn.XLOOKUP(C1874,freq!$A$2:$A$40,freq!$B$2:$B$40,0),_xlfn.XLOOKUP(D1874,freq!$A$2:$A$40,freq!$B$2:$B$40,0),_xlfn.XLOOKUP(E1874,freq!$A$2:$A$40,freq!$B$2:$B$40,0),_xlfn.XLOOKUP(F1874,freq!$A$2:$A$40,freq!$B$2:$B$40,0),_xlfn.XLOOKUP(G1874,freq!$A$2:$A$40,freq!$B$2:$B$40,0),_xlfn.XLOOKUP(H1874,freq!$A$2:$A$40,freq!$B$2:$B$40,0),_xlfn.XLOOKUP(I1874,freq!$A$2:$A$40,freq!$B$2:$B$40,0),_xlfn.XLOOKUP(J1874,freq!$A$2:$A$40,freq!$B$2:$B$40,0),_xlfn.XLOOKUP(K1874,freq!$A$2:$A$40,freq!$B$2:$B$40,0),_xlfn.XLOOKUP(L1874,freq!$A$2:$A$40,freq!$B$2:$B$40,0),_xlfn.XLOOKUP(M1874,freq!$A$2:$A$40,freq!$B$2:$B$40,0),_xlfn.XLOOKUP(N1874,freq!$A$2:$A$40,freq!$B$2:$B$40,0),_xlfn.XLOOKUP(O1874,freq!$A$2:$A$40,freq!$B$2:$B$40,0),_xlfn.XLOOKUP(P1874,freq!$A$2:$A$40,freq!$B$2:$B$40,0),_xlfn.XLOOKUP(Q1874,freq!$A$2:$A$40,freq!$B$2:$B$40,0),_xlfn.XLOOKUP(R1874,freq!$A$2:$A$40,freq!$B$2:$B$40,0),_xlfn.XLOOKUP(S1874,freq!$A$2:$A$40,freq!$B$2:$B$40,0),_xlfn.XLOOKUP(T1874,freq!$A$2:$A$40,freq!$B$2:$B$40,0),_xlfn.XLOOKUP(U1874,freq!$A$2:$A$40,freq!$B$2:$B$40,0),_xlfn.XLOOKUP(V1874,freq!$A$2:$A$40,freq!$B$2:$B$40,0))</f>
        <v>33.44</v>
      </c>
    </row>
    <row r="1875" spans="1:23" hidden="1" x14ac:dyDescent="0.35">
      <c r="A1875" s="32" t="s">
        <v>852</v>
      </c>
      <c r="B1875" s="32" t="s">
        <v>30</v>
      </c>
      <c r="C1875" s="32">
        <v>3</v>
      </c>
      <c r="D1875" s="32" t="s">
        <v>50</v>
      </c>
      <c r="E1875" s="32">
        <v>7</v>
      </c>
      <c r="F1875" s="32" t="s">
        <v>4</v>
      </c>
      <c r="G1875" s="32">
        <v>9</v>
      </c>
      <c r="H1875" s="32" t="s">
        <v>33</v>
      </c>
      <c r="I1875" s="32" t="s">
        <v>43</v>
      </c>
      <c r="J1875" s="32" t="s">
        <v>4</v>
      </c>
      <c r="K1875" s="32" t="s">
        <v>1</v>
      </c>
      <c r="L1875" s="32">
        <v>6</v>
      </c>
      <c r="M1875" s="32" t="s">
        <v>37</v>
      </c>
      <c r="N1875" s="32">
        <v>6</v>
      </c>
      <c r="O1875" s="32" t="s">
        <v>32</v>
      </c>
      <c r="P1875" s="32" t="s">
        <v>4</v>
      </c>
      <c r="Q1875" s="32" t="s">
        <v>44</v>
      </c>
      <c r="R1875" s="32" t="s">
        <v>42</v>
      </c>
      <c r="S1875" s="32">
        <v>2</v>
      </c>
      <c r="T1875" s="32">
        <v>7</v>
      </c>
      <c r="U1875" s="32" t="s">
        <v>50</v>
      </c>
      <c r="V1875" s="32" t="s">
        <v>59</v>
      </c>
      <c r="W1875" s="32">
        <f>SUM(_xlfn.XLOOKUP(B1875,freq!$A$2:$A$40,freq!$B$2:$B$40,0),_xlfn.XLOOKUP(C1875,freq!$A$2:$A$40,freq!$B$2:$B$40,0),_xlfn.XLOOKUP(D1875,freq!$A$2:$A$40,freq!$B$2:$B$40,0),_xlfn.XLOOKUP(E1875,freq!$A$2:$A$40,freq!$B$2:$B$40,0),_xlfn.XLOOKUP(F1875,freq!$A$2:$A$40,freq!$B$2:$B$40,0),_xlfn.XLOOKUP(G1875,freq!$A$2:$A$40,freq!$B$2:$B$40,0),_xlfn.XLOOKUP(H1875,freq!$A$2:$A$40,freq!$B$2:$B$40,0),_xlfn.XLOOKUP(I1875,freq!$A$2:$A$40,freq!$B$2:$B$40,0),_xlfn.XLOOKUP(J1875,freq!$A$2:$A$40,freq!$B$2:$B$40,0),_xlfn.XLOOKUP(K1875,freq!$A$2:$A$40,freq!$B$2:$B$40,0),_xlfn.XLOOKUP(L1875,freq!$A$2:$A$40,freq!$B$2:$B$40,0),_xlfn.XLOOKUP(M1875,freq!$A$2:$A$40,freq!$B$2:$B$40,0),_xlfn.XLOOKUP(N1875,freq!$A$2:$A$40,freq!$B$2:$B$40,0),_xlfn.XLOOKUP(O1875,freq!$A$2:$A$40,freq!$B$2:$B$40,0),_xlfn.XLOOKUP(P1875,freq!$A$2:$A$40,freq!$B$2:$B$40,0),_xlfn.XLOOKUP(Q1875,freq!$A$2:$A$40,freq!$B$2:$B$40,0),_xlfn.XLOOKUP(R1875,freq!$A$2:$A$40,freq!$B$2:$B$40,0),_xlfn.XLOOKUP(S1875,freq!$A$2:$A$40,freq!$B$2:$B$40,0),_xlfn.XLOOKUP(T1875,freq!$A$2:$A$40,freq!$B$2:$B$40,0),_xlfn.XLOOKUP(U1875,freq!$A$2:$A$40,freq!$B$2:$B$40,0),_xlfn.XLOOKUP(V1875,freq!$A$2:$A$40,freq!$B$2:$B$40,0))</f>
        <v>33.409999999999997</v>
      </c>
    </row>
    <row r="1876" spans="1:23" hidden="1" x14ac:dyDescent="0.35">
      <c r="A1876" s="32" t="s">
        <v>284</v>
      </c>
      <c r="B1876" s="32">
        <v>9</v>
      </c>
      <c r="C1876" s="32" t="s">
        <v>0</v>
      </c>
      <c r="D1876" s="32" t="s">
        <v>0</v>
      </c>
      <c r="E1876" s="32" t="s">
        <v>42</v>
      </c>
      <c r="F1876" s="32" t="s">
        <v>58</v>
      </c>
      <c r="G1876" s="32">
        <v>2</v>
      </c>
      <c r="H1876" s="32" t="s">
        <v>2</v>
      </c>
      <c r="I1876" s="32">
        <v>2</v>
      </c>
      <c r="J1876" s="32" t="s">
        <v>28</v>
      </c>
      <c r="K1876" s="32" t="s">
        <v>32</v>
      </c>
      <c r="L1876" s="32" t="s">
        <v>50</v>
      </c>
      <c r="M1876" s="32" t="s">
        <v>4</v>
      </c>
      <c r="N1876" s="32" t="s">
        <v>53</v>
      </c>
      <c r="O1876" s="32" t="s">
        <v>35</v>
      </c>
      <c r="P1876" s="32" t="s">
        <v>42</v>
      </c>
      <c r="Q1876" s="32" t="s">
        <v>4</v>
      </c>
      <c r="R1876" s="32" t="s">
        <v>40</v>
      </c>
      <c r="S1876" s="32" t="s">
        <v>34</v>
      </c>
      <c r="T1876" s="32" t="s">
        <v>40</v>
      </c>
      <c r="U1876" s="32" t="s">
        <v>46</v>
      </c>
      <c r="V1876" s="32" t="s">
        <v>30</v>
      </c>
      <c r="W1876" s="32">
        <f>SUM(_xlfn.XLOOKUP(B1876,freq!$A$2:$A$40,freq!$B$2:$B$40,0),_xlfn.XLOOKUP(C1876,freq!$A$2:$A$40,freq!$B$2:$B$40,0),_xlfn.XLOOKUP(D1876,freq!$A$2:$A$40,freq!$B$2:$B$40,0),_xlfn.XLOOKUP(E1876,freq!$A$2:$A$40,freq!$B$2:$B$40,0),_xlfn.XLOOKUP(F1876,freq!$A$2:$A$40,freq!$B$2:$B$40,0),_xlfn.XLOOKUP(G1876,freq!$A$2:$A$40,freq!$B$2:$B$40,0),_xlfn.XLOOKUP(H1876,freq!$A$2:$A$40,freq!$B$2:$B$40,0),_xlfn.XLOOKUP(I1876,freq!$A$2:$A$40,freq!$B$2:$B$40,0),_xlfn.XLOOKUP(J1876,freq!$A$2:$A$40,freq!$B$2:$B$40,0),_xlfn.XLOOKUP(K1876,freq!$A$2:$A$40,freq!$B$2:$B$40,0),_xlfn.XLOOKUP(L1876,freq!$A$2:$A$40,freq!$B$2:$B$40,0),_xlfn.XLOOKUP(M1876,freq!$A$2:$A$40,freq!$B$2:$B$40,0),_xlfn.XLOOKUP(N1876,freq!$A$2:$A$40,freq!$B$2:$B$40,0),_xlfn.XLOOKUP(O1876,freq!$A$2:$A$40,freq!$B$2:$B$40,0),_xlfn.XLOOKUP(P1876,freq!$A$2:$A$40,freq!$B$2:$B$40,0),_xlfn.XLOOKUP(Q1876,freq!$A$2:$A$40,freq!$B$2:$B$40,0),_xlfn.XLOOKUP(R1876,freq!$A$2:$A$40,freq!$B$2:$B$40,0),_xlfn.XLOOKUP(S1876,freq!$A$2:$A$40,freq!$B$2:$B$40,0),_xlfn.XLOOKUP(T1876,freq!$A$2:$A$40,freq!$B$2:$B$40,0),_xlfn.XLOOKUP(U1876,freq!$A$2:$A$40,freq!$B$2:$B$40,0),_xlfn.XLOOKUP(V1876,freq!$A$2:$A$40,freq!$B$2:$B$40,0))</f>
        <v>33.35</v>
      </c>
    </row>
    <row r="1877" spans="1:23" hidden="1" x14ac:dyDescent="0.35">
      <c r="A1877" s="32" t="s">
        <v>549</v>
      </c>
      <c r="B1877" s="32">
        <v>6</v>
      </c>
      <c r="C1877" s="32">
        <v>8</v>
      </c>
      <c r="D1877" s="32" t="s">
        <v>49</v>
      </c>
      <c r="E1877" s="32" t="s">
        <v>37</v>
      </c>
      <c r="F1877" s="32" t="s">
        <v>42</v>
      </c>
      <c r="G1877" s="32" t="s">
        <v>28</v>
      </c>
      <c r="H1877" s="32" t="s">
        <v>33</v>
      </c>
      <c r="I1877" s="32" t="s">
        <v>2</v>
      </c>
      <c r="J1877" s="32" t="s">
        <v>42</v>
      </c>
      <c r="K1877" s="32" t="s">
        <v>30</v>
      </c>
      <c r="L1877" s="32" t="s">
        <v>58</v>
      </c>
      <c r="M1877" s="32">
        <v>0</v>
      </c>
      <c r="N1877" s="32">
        <v>1</v>
      </c>
      <c r="O1877" s="32">
        <v>1</v>
      </c>
      <c r="P1877" s="32">
        <v>0</v>
      </c>
      <c r="Q1877" s="32" t="s">
        <v>37</v>
      </c>
      <c r="R1877" s="32" t="s">
        <v>4</v>
      </c>
      <c r="S1877" s="32" t="s">
        <v>29</v>
      </c>
      <c r="T1877" s="32" t="s">
        <v>33</v>
      </c>
      <c r="U1877" s="32" t="s">
        <v>53</v>
      </c>
      <c r="V1877" s="32">
        <v>4</v>
      </c>
      <c r="W1877" s="32">
        <f>SUM(_xlfn.XLOOKUP(B1877,freq!$A$2:$A$40,freq!$B$2:$B$40,0),_xlfn.XLOOKUP(C1877,freq!$A$2:$A$40,freq!$B$2:$B$40,0),_xlfn.XLOOKUP(D1877,freq!$A$2:$A$40,freq!$B$2:$B$40,0),_xlfn.XLOOKUP(E1877,freq!$A$2:$A$40,freq!$B$2:$B$40,0),_xlfn.XLOOKUP(F1877,freq!$A$2:$A$40,freq!$B$2:$B$40,0),_xlfn.XLOOKUP(G1877,freq!$A$2:$A$40,freq!$B$2:$B$40,0),_xlfn.XLOOKUP(H1877,freq!$A$2:$A$40,freq!$B$2:$B$40,0),_xlfn.XLOOKUP(I1877,freq!$A$2:$A$40,freq!$B$2:$B$40,0),_xlfn.XLOOKUP(J1877,freq!$A$2:$A$40,freq!$B$2:$B$40,0),_xlfn.XLOOKUP(K1877,freq!$A$2:$A$40,freq!$B$2:$B$40,0),_xlfn.XLOOKUP(L1877,freq!$A$2:$A$40,freq!$B$2:$B$40,0),_xlfn.XLOOKUP(M1877,freq!$A$2:$A$40,freq!$B$2:$B$40,0),_xlfn.XLOOKUP(N1877,freq!$A$2:$A$40,freq!$B$2:$B$40,0),_xlfn.XLOOKUP(O1877,freq!$A$2:$A$40,freq!$B$2:$B$40,0),_xlfn.XLOOKUP(P1877,freq!$A$2:$A$40,freq!$B$2:$B$40,0),_xlfn.XLOOKUP(Q1877,freq!$A$2:$A$40,freq!$B$2:$B$40,0),_xlfn.XLOOKUP(R1877,freq!$A$2:$A$40,freq!$B$2:$B$40,0),_xlfn.XLOOKUP(S1877,freq!$A$2:$A$40,freq!$B$2:$B$40,0),_xlfn.XLOOKUP(T1877,freq!$A$2:$A$40,freq!$B$2:$B$40,0),_xlfn.XLOOKUP(U1877,freq!$A$2:$A$40,freq!$B$2:$B$40,0),_xlfn.XLOOKUP(V1877,freq!$A$2:$A$40,freq!$B$2:$B$40,0))</f>
        <v>33.330000000000005</v>
      </c>
    </row>
    <row r="1878" spans="1:23" hidden="1" x14ac:dyDescent="0.35">
      <c r="A1878" s="32" t="s">
        <v>1413</v>
      </c>
      <c r="B1878" s="32" t="s">
        <v>38</v>
      </c>
      <c r="C1878" s="32">
        <v>1</v>
      </c>
      <c r="D1878" s="32" t="s">
        <v>58</v>
      </c>
      <c r="E1878" s="32" t="s">
        <v>29</v>
      </c>
      <c r="F1878" s="32">
        <v>9</v>
      </c>
      <c r="G1878" s="32">
        <v>8</v>
      </c>
      <c r="H1878" s="32" t="s">
        <v>28</v>
      </c>
      <c r="I1878" s="32" t="s">
        <v>0</v>
      </c>
      <c r="J1878" s="32" t="s">
        <v>0</v>
      </c>
      <c r="K1878" s="32" t="s">
        <v>36</v>
      </c>
      <c r="L1878" s="32">
        <v>0</v>
      </c>
      <c r="M1878" s="32">
        <v>1</v>
      </c>
      <c r="N1878" s="32" t="s">
        <v>3</v>
      </c>
      <c r="O1878" s="32">
        <v>0</v>
      </c>
      <c r="P1878" s="32" t="s">
        <v>58</v>
      </c>
      <c r="Q1878" s="32">
        <v>7</v>
      </c>
      <c r="R1878" s="32" t="s">
        <v>4</v>
      </c>
      <c r="S1878" s="32" t="s">
        <v>38</v>
      </c>
      <c r="T1878" s="32" t="s">
        <v>48</v>
      </c>
      <c r="U1878" s="32">
        <v>7</v>
      </c>
      <c r="V1878" s="32" t="s">
        <v>37</v>
      </c>
      <c r="W1878" s="32">
        <f>SUM(_xlfn.XLOOKUP(B1878,freq!$A$2:$A$40,freq!$B$2:$B$40,0),_xlfn.XLOOKUP(C1878,freq!$A$2:$A$40,freq!$B$2:$B$40,0),_xlfn.XLOOKUP(D1878,freq!$A$2:$A$40,freq!$B$2:$B$40,0),_xlfn.XLOOKUP(E1878,freq!$A$2:$A$40,freq!$B$2:$B$40,0),_xlfn.XLOOKUP(F1878,freq!$A$2:$A$40,freq!$B$2:$B$40,0),_xlfn.XLOOKUP(G1878,freq!$A$2:$A$40,freq!$B$2:$B$40,0),_xlfn.XLOOKUP(H1878,freq!$A$2:$A$40,freq!$B$2:$B$40,0),_xlfn.XLOOKUP(I1878,freq!$A$2:$A$40,freq!$B$2:$B$40,0),_xlfn.XLOOKUP(J1878,freq!$A$2:$A$40,freq!$B$2:$B$40,0),_xlfn.XLOOKUP(K1878,freq!$A$2:$A$40,freq!$B$2:$B$40,0),_xlfn.XLOOKUP(L1878,freq!$A$2:$A$40,freq!$B$2:$B$40,0),_xlfn.XLOOKUP(M1878,freq!$A$2:$A$40,freq!$B$2:$B$40,0),_xlfn.XLOOKUP(N1878,freq!$A$2:$A$40,freq!$B$2:$B$40,0),_xlfn.XLOOKUP(O1878,freq!$A$2:$A$40,freq!$B$2:$B$40,0),_xlfn.XLOOKUP(P1878,freq!$A$2:$A$40,freq!$B$2:$B$40,0),_xlfn.XLOOKUP(Q1878,freq!$A$2:$A$40,freq!$B$2:$B$40,0),_xlfn.XLOOKUP(R1878,freq!$A$2:$A$40,freq!$B$2:$B$40,0),_xlfn.XLOOKUP(S1878,freq!$A$2:$A$40,freq!$B$2:$B$40,0),_xlfn.XLOOKUP(T1878,freq!$A$2:$A$40,freq!$B$2:$B$40,0),_xlfn.XLOOKUP(U1878,freq!$A$2:$A$40,freq!$B$2:$B$40,0),_xlfn.XLOOKUP(V1878,freq!$A$2:$A$40,freq!$B$2:$B$40,0))</f>
        <v>33.260000000000005</v>
      </c>
    </row>
    <row r="1879" spans="1:23" hidden="1" x14ac:dyDescent="0.35">
      <c r="A1879" s="32" t="s">
        <v>430</v>
      </c>
      <c r="B1879" s="32">
        <v>4</v>
      </c>
      <c r="C1879" s="32" t="s">
        <v>56</v>
      </c>
      <c r="D1879" s="32" t="s">
        <v>30</v>
      </c>
      <c r="E1879" s="32" t="s">
        <v>48</v>
      </c>
      <c r="F1879" s="32" t="s">
        <v>49</v>
      </c>
      <c r="G1879" s="32" t="s">
        <v>41</v>
      </c>
      <c r="H1879" s="32">
        <v>0</v>
      </c>
      <c r="I1879" s="32" t="s">
        <v>58</v>
      </c>
      <c r="J1879" s="32" t="s">
        <v>41</v>
      </c>
      <c r="K1879" s="32" t="s">
        <v>59</v>
      </c>
      <c r="L1879" s="32" t="s">
        <v>44</v>
      </c>
      <c r="M1879" s="32" t="s">
        <v>43</v>
      </c>
      <c r="N1879" s="32" t="s">
        <v>44</v>
      </c>
      <c r="O1879" s="32" t="s">
        <v>43</v>
      </c>
      <c r="P1879" s="32" t="s">
        <v>4</v>
      </c>
      <c r="Q1879" s="32">
        <v>4</v>
      </c>
      <c r="R1879" s="32" t="s">
        <v>58</v>
      </c>
      <c r="S1879" s="32" t="s">
        <v>58</v>
      </c>
      <c r="T1879" s="32" t="s">
        <v>34</v>
      </c>
      <c r="U1879" s="32" t="s">
        <v>29</v>
      </c>
      <c r="V1879" s="32" t="s">
        <v>40</v>
      </c>
      <c r="W1879" s="32">
        <f>SUM(_xlfn.XLOOKUP(B1879,freq!$A$2:$A$40,freq!$B$2:$B$40,0),_xlfn.XLOOKUP(C1879,freq!$A$2:$A$40,freq!$B$2:$B$40,0),_xlfn.XLOOKUP(D1879,freq!$A$2:$A$40,freq!$B$2:$B$40,0),_xlfn.XLOOKUP(E1879,freq!$A$2:$A$40,freq!$B$2:$B$40,0),_xlfn.XLOOKUP(F1879,freq!$A$2:$A$40,freq!$B$2:$B$40,0),_xlfn.XLOOKUP(G1879,freq!$A$2:$A$40,freq!$B$2:$B$40,0),_xlfn.XLOOKUP(H1879,freq!$A$2:$A$40,freq!$B$2:$B$40,0),_xlfn.XLOOKUP(I1879,freq!$A$2:$A$40,freq!$B$2:$B$40,0),_xlfn.XLOOKUP(J1879,freq!$A$2:$A$40,freq!$B$2:$B$40,0),_xlfn.XLOOKUP(K1879,freq!$A$2:$A$40,freq!$B$2:$B$40,0),_xlfn.XLOOKUP(L1879,freq!$A$2:$A$40,freq!$B$2:$B$40,0),_xlfn.XLOOKUP(M1879,freq!$A$2:$A$40,freq!$B$2:$B$40,0),_xlfn.XLOOKUP(N1879,freq!$A$2:$A$40,freq!$B$2:$B$40,0),_xlfn.XLOOKUP(O1879,freq!$A$2:$A$40,freq!$B$2:$B$40,0),_xlfn.XLOOKUP(P1879,freq!$A$2:$A$40,freq!$B$2:$B$40,0),_xlfn.XLOOKUP(Q1879,freq!$A$2:$A$40,freq!$B$2:$B$40,0),_xlfn.XLOOKUP(R1879,freq!$A$2:$A$40,freq!$B$2:$B$40,0),_xlfn.XLOOKUP(S1879,freq!$A$2:$A$40,freq!$B$2:$B$40,0),_xlfn.XLOOKUP(T1879,freq!$A$2:$A$40,freq!$B$2:$B$40,0),_xlfn.XLOOKUP(U1879,freq!$A$2:$A$40,freq!$B$2:$B$40,0),_xlfn.XLOOKUP(V1879,freq!$A$2:$A$40,freq!$B$2:$B$40,0))</f>
        <v>33.14</v>
      </c>
    </row>
    <row r="1880" spans="1:23" x14ac:dyDescent="0.35">
      <c r="A1880" s="32" t="s">
        <v>1254</v>
      </c>
      <c r="B1880" s="32" t="s">
        <v>36</v>
      </c>
      <c r="C1880" s="32" t="s">
        <v>36</v>
      </c>
      <c r="D1880" s="32">
        <v>1</v>
      </c>
      <c r="E1880" s="32" t="s">
        <v>45</v>
      </c>
      <c r="F1880" s="32">
        <v>5</v>
      </c>
      <c r="G1880" s="32">
        <v>0</v>
      </c>
      <c r="H1880" s="32">
        <v>2</v>
      </c>
      <c r="I1880" s="32" t="s">
        <v>56</v>
      </c>
      <c r="J1880" s="32">
        <v>3</v>
      </c>
      <c r="K1880" s="32" t="s">
        <v>34</v>
      </c>
      <c r="L1880" s="32" t="s">
        <v>28</v>
      </c>
      <c r="M1880" s="32" t="s">
        <v>30</v>
      </c>
      <c r="N1880" s="32" t="s">
        <v>53</v>
      </c>
      <c r="O1880" s="32" t="s">
        <v>3</v>
      </c>
      <c r="P1880" s="32" t="s">
        <v>40</v>
      </c>
      <c r="Q1880" s="32">
        <v>7</v>
      </c>
      <c r="R1880" s="32" t="s">
        <v>43</v>
      </c>
      <c r="S1880" s="32" t="s">
        <v>40</v>
      </c>
      <c r="T1880" s="32" t="s">
        <v>43</v>
      </c>
      <c r="U1880" s="32" t="s">
        <v>40</v>
      </c>
      <c r="V1880" s="32">
        <v>7</v>
      </c>
      <c r="W1880" s="32">
        <f>SUM(_xlfn.XLOOKUP(B1880,freq!$A$2:$A$40,freq!$B$2:$B$40,0),_xlfn.XLOOKUP(C1880,freq!$A$2:$A$40,freq!$B$2:$B$40,0),_xlfn.XLOOKUP(D1880,freq!$A$2:$A$40,freq!$B$2:$B$40,0),_xlfn.XLOOKUP(E1880,freq!$A$2:$A$40,freq!$B$2:$B$40,0),_xlfn.XLOOKUP(F1880,freq!$A$2:$A$40,freq!$B$2:$B$40,0),_xlfn.XLOOKUP(G1880,freq!$A$2:$A$40,freq!$B$2:$B$40,0),_xlfn.XLOOKUP(H1880,freq!$A$2:$A$40,freq!$B$2:$B$40,0),_xlfn.XLOOKUP(I1880,freq!$A$2:$A$40,freq!$B$2:$B$40,0),_xlfn.XLOOKUP(J1880,freq!$A$2:$A$40,freq!$B$2:$B$40,0),_xlfn.XLOOKUP(K1880,freq!$A$2:$A$40,freq!$B$2:$B$40,0),_xlfn.XLOOKUP(L1880,freq!$A$2:$A$40,freq!$B$2:$B$40,0),_xlfn.XLOOKUP(M1880,freq!$A$2:$A$40,freq!$B$2:$B$40,0),_xlfn.XLOOKUP(N1880,freq!$A$2:$A$40,freq!$B$2:$B$40,0),_xlfn.XLOOKUP(O1880,freq!$A$2:$A$40,freq!$B$2:$B$40,0),_xlfn.XLOOKUP(P1880,freq!$A$2:$A$40,freq!$B$2:$B$40,0),_xlfn.XLOOKUP(Q1880,freq!$A$2:$A$40,freq!$B$2:$B$40,0),_xlfn.XLOOKUP(R1880,freq!$A$2:$A$40,freq!$B$2:$B$40,0),_xlfn.XLOOKUP(S1880,freq!$A$2:$A$40,freq!$B$2:$B$40,0),_xlfn.XLOOKUP(T1880,freq!$A$2:$A$40,freq!$B$2:$B$40,0),_xlfn.XLOOKUP(U1880,freq!$A$2:$A$40,freq!$B$2:$B$40,0),_xlfn.XLOOKUP(V1880,freq!$A$2:$A$40,freq!$B$2:$B$40,0))</f>
        <v>33</v>
      </c>
    </row>
    <row r="1881" spans="1:23" hidden="1" x14ac:dyDescent="0.35">
      <c r="A1881" s="32" t="s">
        <v>243</v>
      </c>
      <c r="B1881" s="32">
        <v>5</v>
      </c>
      <c r="C1881" s="32" t="s">
        <v>3</v>
      </c>
      <c r="D1881" s="32" t="s">
        <v>53</v>
      </c>
      <c r="E1881" s="32">
        <v>9</v>
      </c>
      <c r="F1881" s="32" t="s">
        <v>43</v>
      </c>
      <c r="G1881" s="32" t="s">
        <v>3</v>
      </c>
      <c r="H1881" s="32" t="s">
        <v>41</v>
      </c>
      <c r="I1881" s="32">
        <v>9</v>
      </c>
      <c r="J1881" s="32" t="s">
        <v>48</v>
      </c>
      <c r="K1881" s="32" t="s">
        <v>38</v>
      </c>
      <c r="L1881" s="32" t="s">
        <v>41</v>
      </c>
      <c r="M1881" s="32">
        <v>1</v>
      </c>
      <c r="N1881" s="32">
        <v>1</v>
      </c>
      <c r="O1881" s="32" t="s">
        <v>33</v>
      </c>
      <c r="P1881" s="32" t="s">
        <v>43</v>
      </c>
      <c r="Q1881" s="32" t="s">
        <v>41</v>
      </c>
      <c r="R1881" s="32">
        <v>9</v>
      </c>
      <c r="S1881" s="32" t="s">
        <v>0</v>
      </c>
      <c r="T1881" s="32">
        <v>4</v>
      </c>
      <c r="U1881" s="32">
        <v>7</v>
      </c>
      <c r="V1881" s="32" t="s">
        <v>44</v>
      </c>
      <c r="W1881" s="32">
        <f>SUM(_xlfn.XLOOKUP(B1881,freq!$A$2:$A$40,freq!$B$2:$B$40,0),_xlfn.XLOOKUP(C1881,freq!$A$2:$A$40,freq!$B$2:$B$40,0),_xlfn.XLOOKUP(D1881,freq!$A$2:$A$40,freq!$B$2:$B$40,0),_xlfn.XLOOKUP(E1881,freq!$A$2:$A$40,freq!$B$2:$B$40,0),_xlfn.XLOOKUP(F1881,freq!$A$2:$A$40,freq!$B$2:$B$40,0),_xlfn.XLOOKUP(G1881,freq!$A$2:$A$40,freq!$B$2:$B$40,0),_xlfn.XLOOKUP(H1881,freq!$A$2:$A$40,freq!$B$2:$B$40,0),_xlfn.XLOOKUP(I1881,freq!$A$2:$A$40,freq!$B$2:$B$40,0),_xlfn.XLOOKUP(J1881,freq!$A$2:$A$40,freq!$B$2:$B$40,0),_xlfn.XLOOKUP(K1881,freq!$A$2:$A$40,freq!$B$2:$B$40,0),_xlfn.XLOOKUP(L1881,freq!$A$2:$A$40,freq!$B$2:$B$40,0),_xlfn.XLOOKUP(M1881,freq!$A$2:$A$40,freq!$B$2:$B$40,0),_xlfn.XLOOKUP(N1881,freq!$A$2:$A$40,freq!$B$2:$B$40,0),_xlfn.XLOOKUP(O1881,freq!$A$2:$A$40,freq!$B$2:$B$40,0),_xlfn.XLOOKUP(P1881,freq!$A$2:$A$40,freq!$B$2:$B$40,0),_xlfn.XLOOKUP(Q1881,freq!$A$2:$A$40,freq!$B$2:$B$40,0),_xlfn.XLOOKUP(R1881,freq!$A$2:$A$40,freq!$B$2:$B$40,0),_xlfn.XLOOKUP(S1881,freq!$A$2:$A$40,freq!$B$2:$B$40,0),_xlfn.XLOOKUP(T1881,freq!$A$2:$A$40,freq!$B$2:$B$40,0),_xlfn.XLOOKUP(U1881,freq!$A$2:$A$40,freq!$B$2:$B$40,0),_xlfn.XLOOKUP(V1881,freq!$A$2:$A$40,freq!$B$2:$B$40,0))</f>
        <v>32.97</v>
      </c>
    </row>
    <row r="1882" spans="1:23" hidden="1" x14ac:dyDescent="0.35">
      <c r="A1882" s="32" t="s">
        <v>199</v>
      </c>
      <c r="B1882" s="32" t="s">
        <v>4</v>
      </c>
      <c r="C1882" s="32" t="s">
        <v>48</v>
      </c>
      <c r="D1882" s="32">
        <v>4</v>
      </c>
      <c r="E1882" s="32" t="s">
        <v>40</v>
      </c>
      <c r="F1882" s="32" t="s">
        <v>41</v>
      </c>
      <c r="G1882" s="32" t="s">
        <v>38</v>
      </c>
      <c r="H1882" s="32">
        <v>8</v>
      </c>
      <c r="I1882" s="32">
        <v>5</v>
      </c>
      <c r="J1882" s="32" t="s">
        <v>33</v>
      </c>
      <c r="K1882" s="32">
        <v>8</v>
      </c>
      <c r="L1882" s="32" t="s">
        <v>42</v>
      </c>
      <c r="M1882" s="32">
        <v>6</v>
      </c>
      <c r="N1882" s="32" t="s">
        <v>41</v>
      </c>
      <c r="O1882" s="32" t="s">
        <v>32</v>
      </c>
      <c r="P1882" s="32" t="s">
        <v>53</v>
      </c>
      <c r="Q1882" s="32" t="s">
        <v>33</v>
      </c>
      <c r="R1882" s="32" t="s">
        <v>43</v>
      </c>
      <c r="S1882" s="32" t="s">
        <v>2</v>
      </c>
      <c r="T1882" s="32" t="s">
        <v>42</v>
      </c>
      <c r="U1882" s="32">
        <v>1</v>
      </c>
      <c r="V1882" s="32" t="s">
        <v>36</v>
      </c>
      <c r="W1882" s="32">
        <f>SUM(_xlfn.XLOOKUP(B1882,freq!$A$2:$A$40,freq!$B$2:$B$40,0),_xlfn.XLOOKUP(C1882,freq!$A$2:$A$40,freq!$B$2:$B$40,0),_xlfn.XLOOKUP(D1882,freq!$A$2:$A$40,freq!$B$2:$B$40,0),_xlfn.XLOOKUP(E1882,freq!$A$2:$A$40,freq!$B$2:$B$40,0),_xlfn.XLOOKUP(F1882,freq!$A$2:$A$40,freq!$B$2:$B$40,0),_xlfn.XLOOKUP(G1882,freq!$A$2:$A$40,freq!$B$2:$B$40,0),_xlfn.XLOOKUP(H1882,freq!$A$2:$A$40,freq!$B$2:$B$40,0),_xlfn.XLOOKUP(I1882,freq!$A$2:$A$40,freq!$B$2:$B$40,0),_xlfn.XLOOKUP(J1882,freq!$A$2:$A$40,freq!$B$2:$B$40,0),_xlfn.XLOOKUP(K1882,freq!$A$2:$A$40,freq!$B$2:$B$40,0),_xlfn.XLOOKUP(L1882,freq!$A$2:$A$40,freq!$B$2:$B$40,0),_xlfn.XLOOKUP(M1882,freq!$A$2:$A$40,freq!$B$2:$B$40,0),_xlfn.XLOOKUP(N1882,freq!$A$2:$A$40,freq!$B$2:$B$40,0),_xlfn.XLOOKUP(O1882,freq!$A$2:$A$40,freq!$B$2:$B$40,0),_xlfn.XLOOKUP(P1882,freq!$A$2:$A$40,freq!$B$2:$B$40,0),_xlfn.XLOOKUP(Q1882,freq!$A$2:$A$40,freq!$B$2:$B$40,0),_xlfn.XLOOKUP(R1882,freq!$A$2:$A$40,freq!$B$2:$B$40,0),_xlfn.XLOOKUP(S1882,freq!$A$2:$A$40,freq!$B$2:$B$40,0),_xlfn.XLOOKUP(T1882,freq!$A$2:$A$40,freq!$B$2:$B$40,0),_xlfn.XLOOKUP(U1882,freq!$A$2:$A$40,freq!$B$2:$B$40,0),_xlfn.XLOOKUP(V1882,freq!$A$2:$A$40,freq!$B$2:$B$40,0))</f>
        <v>32.9</v>
      </c>
    </row>
    <row r="1883" spans="1:23" hidden="1" x14ac:dyDescent="0.35">
      <c r="A1883" s="32" t="s">
        <v>691</v>
      </c>
      <c r="B1883" s="32" t="s">
        <v>59</v>
      </c>
      <c r="C1883" s="32" t="s">
        <v>49</v>
      </c>
      <c r="D1883" s="32" t="s">
        <v>33</v>
      </c>
      <c r="E1883" s="32" t="s">
        <v>43</v>
      </c>
      <c r="F1883" s="32">
        <v>4</v>
      </c>
      <c r="G1883" s="32">
        <v>8</v>
      </c>
      <c r="H1883" s="32" t="s">
        <v>28</v>
      </c>
      <c r="I1883" s="32">
        <v>1</v>
      </c>
      <c r="J1883" s="32">
        <v>0</v>
      </c>
      <c r="K1883" s="32">
        <v>6</v>
      </c>
      <c r="L1883" s="32">
        <v>3</v>
      </c>
      <c r="M1883" s="32" t="s">
        <v>35</v>
      </c>
      <c r="N1883" s="32">
        <v>3</v>
      </c>
      <c r="O1883" s="32" t="s">
        <v>31</v>
      </c>
      <c r="P1883" s="32" t="s">
        <v>49</v>
      </c>
      <c r="Q1883" s="32" t="s">
        <v>40</v>
      </c>
      <c r="R1883" s="32" t="s">
        <v>43</v>
      </c>
      <c r="S1883" s="32" t="s">
        <v>4</v>
      </c>
      <c r="T1883" s="32" t="s">
        <v>1</v>
      </c>
      <c r="U1883" s="32" t="s">
        <v>50</v>
      </c>
      <c r="V1883" s="32">
        <v>1</v>
      </c>
      <c r="W1883" s="32">
        <f>SUM(_xlfn.XLOOKUP(B1883,freq!$A$2:$A$40,freq!$B$2:$B$40,0),_xlfn.XLOOKUP(C1883,freq!$A$2:$A$40,freq!$B$2:$B$40,0),_xlfn.XLOOKUP(D1883,freq!$A$2:$A$40,freq!$B$2:$B$40,0),_xlfn.XLOOKUP(E1883,freq!$A$2:$A$40,freq!$B$2:$B$40,0),_xlfn.XLOOKUP(F1883,freq!$A$2:$A$40,freq!$B$2:$B$40,0),_xlfn.XLOOKUP(G1883,freq!$A$2:$A$40,freq!$B$2:$B$40,0),_xlfn.XLOOKUP(H1883,freq!$A$2:$A$40,freq!$B$2:$B$40,0),_xlfn.XLOOKUP(I1883,freq!$A$2:$A$40,freq!$B$2:$B$40,0),_xlfn.XLOOKUP(J1883,freq!$A$2:$A$40,freq!$B$2:$B$40,0),_xlfn.XLOOKUP(K1883,freq!$A$2:$A$40,freq!$B$2:$B$40,0),_xlfn.XLOOKUP(L1883,freq!$A$2:$A$40,freq!$B$2:$B$40,0),_xlfn.XLOOKUP(M1883,freq!$A$2:$A$40,freq!$B$2:$B$40,0),_xlfn.XLOOKUP(N1883,freq!$A$2:$A$40,freq!$B$2:$B$40,0),_xlfn.XLOOKUP(O1883,freq!$A$2:$A$40,freq!$B$2:$B$40,0),_xlfn.XLOOKUP(P1883,freq!$A$2:$A$40,freq!$B$2:$B$40,0),_xlfn.XLOOKUP(Q1883,freq!$A$2:$A$40,freq!$B$2:$B$40,0),_xlfn.XLOOKUP(R1883,freq!$A$2:$A$40,freq!$B$2:$B$40,0),_xlfn.XLOOKUP(S1883,freq!$A$2:$A$40,freq!$B$2:$B$40,0),_xlfn.XLOOKUP(T1883,freq!$A$2:$A$40,freq!$B$2:$B$40,0),_xlfn.XLOOKUP(U1883,freq!$A$2:$A$40,freq!$B$2:$B$40,0),_xlfn.XLOOKUP(V1883,freq!$A$2:$A$40,freq!$B$2:$B$40,0))</f>
        <v>32.89</v>
      </c>
    </row>
    <row r="1884" spans="1:23" hidden="1" x14ac:dyDescent="0.35">
      <c r="A1884" s="32" t="s">
        <v>1648</v>
      </c>
      <c r="B1884" s="32" t="s">
        <v>2</v>
      </c>
      <c r="C1884" s="32">
        <v>9</v>
      </c>
      <c r="D1884" s="32" t="s">
        <v>58</v>
      </c>
      <c r="E1884" s="32">
        <v>3</v>
      </c>
      <c r="F1884" s="32" t="s">
        <v>28</v>
      </c>
      <c r="G1884" s="32" t="s">
        <v>44</v>
      </c>
      <c r="H1884" s="32" t="s">
        <v>0</v>
      </c>
      <c r="I1884" s="32" t="s">
        <v>1</v>
      </c>
      <c r="J1884" s="32" t="s">
        <v>58</v>
      </c>
      <c r="K1884" s="32">
        <v>5</v>
      </c>
      <c r="L1884" s="32">
        <v>4</v>
      </c>
      <c r="M1884" s="32">
        <v>5</v>
      </c>
      <c r="N1884" s="32" t="s">
        <v>28</v>
      </c>
      <c r="O1884" s="32" t="s">
        <v>42</v>
      </c>
      <c r="P1884" s="32" t="s">
        <v>38</v>
      </c>
      <c r="Q1884" s="32" t="s">
        <v>28</v>
      </c>
      <c r="R1884" s="32" t="s">
        <v>58</v>
      </c>
      <c r="S1884" s="32" t="s">
        <v>58</v>
      </c>
      <c r="T1884" s="32">
        <v>6</v>
      </c>
      <c r="U1884" s="32" t="s">
        <v>59</v>
      </c>
      <c r="V1884" s="32" t="s">
        <v>41</v>
      </c>
      <c r="W1884" s="32">
        <f>SUM(_xlfn.XLOOKUP(B1884,freq!$A$2:$A$40,freq!$B$2:$B$40,0),_xlfn.XLOOKUP(C1884,freq!$A$2:$A$40,freq!$B$2:$B$40,0),_xlfn.XLOOKUP(D1884,freq!$A$2:$A$40,freq!$B$2:$B$40,0),_xlfn.XLOOKUP(E1884,freq!$A$2:$A$40,freq!$B$2:$B$40,0),_xlfn.XLOOKUP(F1884,freq!$A$2:$A$40,freq!$B$2:$B$40,0),_xlfn.XLOOKUP(G1884,freq!$A$2:$A$40,freq!$B$2:$B$40,0),_xlfn.XLOOKUP(H1884,freq!$A$2:$A$40,freq!$B$2:$B$40,0),_xlfn.XLOOKUP(I1884,freq!$A$2:$A$40,freq!$B$2:$B$40,0),_xlfn.XLOOKUP(J1884,freq!$A$2:$A$40,freq!$B$2:$B$40,0),_xlfn.XLOOKUP(K1884,freq!$A$2:$A$40,freq!$B$2:$B$40,0),_xlfn.XLOOKUP(L1884,freq!$A$2:$A$40,freq!$B$2:$B$40,0),_xlfn.XLOOKUP(M1884,freq!$A$2:$A$40,freq!$B$2:$B$40,0),_xlfn.XLOOKUP(N1884,freq!$A$2:$A$40,freq!$B$2:$B$40,0),_xlfn.XLOOKUP(O1884,freq!$A$2:$A$40,freq!$B$2:$B$40,0),_xlfn.XLOOKUP(P1884,freq!$A$2:$A$40,freq!$B$2:$B$40,0),_xlfn.XLOOKUP(Q1884,freq!$A$2:$A$40,freq!$B$2:$B$40,0),_xlfn.XLOOKUP(R1884,freq!$A$2:$A$40,freq!$B$2:$B$40,0),_xlfn.XLOOKUP(S1884,freq!$A$2:$A$40,freq!$B$2:$B$40,0),_xlfn.XLOOKUP(T1884,freq!$A$2:$A$40,freq!$B$2:$B$40,0),_xlfn.XLOOKUP(U1884,freq!$A$2:$A$40,freq!$B$2:$B$40,0),_xlfn.XLOOKUP(V1884,freq!$A$2:$A$40,freq!$B$2:$B$40,0))</f>
        <v>32.89</v>
      </c>
    </row>
    <row r="1885" spans="1:23" hidden="1" x14ac:dyDescent="0.35">
      <c r="A1885" s="32" t="s">
        <v>363</v>
      </c>
      <c r="B1885" s="32">
        <v>7</v>
      </c>
      <c r="C1885" s="32" t="s">
        <v>3</v>
      </c>
      <c r="D1885" s="32" t="s">
        <v>49</v>
      </c>
      <c r="E1885" s="32">
        <v>6</v>
      </c>
      <c r="F1885" s="32" t="s">
        <v>50</v>
      </c>
      <c r="G1885" s="32" t="s">
        <v>59</v>
      </c>
      <c r="H1885" s="32">
        <v>7</v>
      </c>
      <c r="I1885" s="32" t="s">
        <v>30</v>
      </c>
      <c r="J1885" s="32" t="s">
        <v>28</v>
      </c>
      <c r="K1885" s="32" t="s">
        <v>33</v>
      </c>
      <c r="L1885" s="32" t="s">
        <v>43</v>
      </c>
      <c r="M1885" s="32" t="s">
        <v>28</v>
      </c>
      <c r="N1885" s="32">
        <v>3</v>
      </c>
      <c r="O1885" s="32" t="s">
        <v>48</v>
      </c>
      <c r="P1885" s="32">
        <v>3</v>
      </c>
      <c r="Q1885" s="32" t="s">
        <v>34</v>
      </c>
      <c r="R1885" s="32" t="s">
        <v>37</v>
      </c>
      <c r="S1885" s="32" t="s">
        <v>28</v>
      </c>
      <c r="T1885" s="32">
        <v>7</v>
      </c>
      <c r="U1885" s="32" t="s">
        <v>36</v>
      </c>
      <c r="V1885" s="32" t="s">
        <v>40</v>
      </c>
      <c r="W1885" s="32">
        <f>SUM(_xlfn.XLOOKUP(B1885,freq!$A$2:$A$40,freq!$B$2:$B$40,0),_xlfn.XLOOKUP(C1885,freq!$A$2:$A$40,freq!$B$2:$B$40,0),_xlfn.XLOOKUP(D1885,freq!$A$2:$A$40,freq!$B$2:$B$40,0),_xlfn.XLOOKUP(E1885,freq!$A$2:$A$40,freq!$B$2:$B$40,0),_xlfn.XLOOKUP(F1885,freq!$A$2:$A$40,freq!$B$2:$B$40,0),_xlfn.XLOOKUP(G1885,freq!$A$2:$A$40,freq!$B$2:$B$40,0),_xlfn.XLOOKUP(H1885,freq!$A$2:$A$40,freq!$B$2:$B$40,0),_xlfn.XLOOKUP(I1885,freq!$A$2:$A$40,freq!$B$2:$B$40,0),_xlfn.XLOOKUP(J1885,freq!$A$2:$A$40,freq!$B$2:$B$40,0),_xlfn.XLOOKUP(K1885,freq!$A$2:$A$40,freq!$B$2:$B$40,0),_xlfn.XLOOKUP(L1885,freq!$A$2:$A$40,freq!$B$2:$B$40,0),_xlfn.XLOOKUP(M1885,freq!$A$2:$A$40,freq!$B$2:$B$40,0),_xlfn.XLOOKUP(N1885,freq!$A$2:$A$40,freq!$B$2:$B$40,0),_xlfn.XLOOKUP(O1885,freq!$A$2:$A$40,freq!$B$2:$B$40,0),_xlfn.XLOOKUP(P1885,freq!$A$2:$A$40,freq!$B$2:$B$40,0),_xlfn.XLOOKUP(Q1885,freq!$A$2:$A$40,freq!$B$2:$B$40,0),_xlfn.XLOOKUP(R1885,freq!$A$2:$A$40,freq!$B$2:$B$40,0),_xlfn.XLOOKUP(S1885,freq!$A$2:$A$40,freq!$B$2:$B$40,0),_xlfn.XLOOKUP(T1885,freq!$A$2:$A$40,freq!$B$2:$B$40,0),_xlfn.XLOOKUP(U1885,freq!$A$2:$A$40,freq!$B$2:$B$40,0),_xlfn.XLOOKUP(V1885,freq!$A$2:$A$40,freq!$B$2:$B$40,0))</f>
        <v>32.880000000000003</v>
      </c>
    </row>
    <row r="1886" spans="1:23" hidden="1" x14ac:dyDescent="0.35">
      <c r="A1886" s="32" t="s">
        <v>316</v>
      </c>
      <c r="B1886" s="32">
        <v>3</v>
      </c>
      <c r="C1886" s="32" t="s">
        <v>0</v>
      </c>
      <c r="D1886" s="32">
        <v>8</v>
      </c>
      <c r="E1886" s="32" t="s">
        <v>58</v>
      </c>
      <c r="F1886" s="32" t="s">
        <v>43</v>
      </c>
      <c r="G1886" s="32" t="s">
        <v>32</v>
      </c>
      <c r="H1886" s="32">
        <v>9</v>
      </c>
      <c r="I1886" s="32" t="s">
        <v>35</v>
      </c>
      <c r="J1886" s="32" t="s">
        <v>30</v>
      </c>
      <c r="K1886" s="32">
        <v>1</v>
      </c>
      <c r="L1886" s="32">
        <v>4</v>
      </c>
      <c r="M1886" s="32">
        <v>9</v>
      </c>
      <c r="N1886" s="32" t="s">
        <v>50</v>
      </c>
      <c r="O1886" s="32" t="s">
        <v>36</v>
      </c>
      <c r="P1886" s="32" t="s">
        <v>45</v>
      </c>
      <c r="Q1886" s="32" t="s">
        <v>4</v>
      </c>
      <c r="R1886" s="32" t="s">
        <v>50</v>
      </c>
      <c r="S1886" s="32" t="s">
        <v>59</v>
      </c>
      <c r="T1886" s="32" t="s">
        <v>29</v>
      </c>
      <c r="U1886" s="32" t="s">
        <v>50</v>
      </c>
      <c r="V1886" s="32" t="s">
        <v>42</v>
      </c>
      <c r="W1886" s="32">
        <f>SUM(_xlfn.XLOOKUP(B1886,freq!$A$2:$A$40,freq!$B$2:$B$40,0),_xlfn.XLOOKUP(C1886,freq!$A$2:$A$40,freq!$B$2:$B$40,0),_xlfn.XLOOKUP(D1886,freq!$A$2:$A$40,freq!$B$2:$B$40,0),_xlfn.XLOOKUP(E1886,freq!$A$2:$A$40,freq!$B$2:$B$40,0),_xlfn.XLOOKUP(F1886,freq!$A$2:$A$40,freq!$B$2:$B$40,0),_xlfn.XLOOKUP(G1886,freq!$A$2:$A$40,freq!$B$2:$B$40,0),_xlfn.XLOOKUP(H1886,freq!$A$2:$A$40,freq!$B$2:$B$40,0),_xlfn.XLOOKUP(I1886,freq!$A$2:$A$40,freq!$B$2:$B$40,0),_xlfn.XLOOKUP(J1886,freq!$A$2:$A$40,freq!$B$2:$B$40,0),_xlfn.XLOOKUP(K1886,freq!$A$2:$A$40,freq!$B$2:$B$40,0),_xlfn.XLOOKUP(L1886,freq!$A$2:$A$40,freq!$B$2:$B$40,0),_xlfn.XLOOKUP(M1886,freq!$A$2:$A$40,freq!$B$2:$B$40,0),_xlfn.XLOOKUP(N1886,freq!$A$2:$A$40,freq!$B$2:$B$40,0),_xlfn.XLOOKUP(O1886,freq!$A$2:$A$40,freq!$B$2:$B$40,0),_xlfn.XLOOKUP(P1886,freq!$A$2:$A$40,freq!$B$2:$B$40,0),_xlfn.XLOOKUP(Q1886,freq!$A$2:$A$40,freq!$B$2:$B$40,0),_xlfn.XLOOKUP(R1886,freq!$A$2:$A$40,freq!$B$2:$B$40,0),_xlfn.XLOOKUP(S1886,freq!$A$2:$A$40,freq!$B$2:$B$40,0),_xlfn.XLOOKUP(T1886,freq!$A$2:$A$40,freq!$B$2:$B$40,0),_xlfn.XLOOKUP(U1886,freq!$A$2:$A$40,freq!$B$2:$B$40,0),_xlfn.XLOOKUP(V1886,freq!$A$2:$A$40,freq!$B$2:$B$40,0))</f>
        <v>32.839999999999996</v>
      </c>
    </row>
    <row r="1887" spans="1:23" hidden="1" x14ac:dyDescent="0.35">
      <c r="A1887" s="32" t="s">
        <v>1257</v>
      </c>
      <c r="B1887" s="32" t="s">
        <v>33</v>
      </c>
      <c r="C1887" s="32">
        <v>6</v>
      </c>
      <c r="D1887" s="32" t="s">
        <v>49</v>
      </c>
      <c r="E1887" s="32">
        <v>1</v>
      </c>
      <c r="F1887" s="32" t="s">
        <v>41</v>
      </c>
      <c r="G1887" s="32" t="s">
        <v>43</v>
      </c>
      <c r="H1887" s="32" t="s">
        <v>0</v>
      </c>
      <c r="I1887" s="32" t="s">
        <v>44</v>
      </c>
      <c r="J1887" s="32" t="s">
        <v>59</v>
      </c>
      <c r="K1887" s="32" t="s">
        <v>42</v>
      </c>
      <c r="L1887" s="32" t="s">
        <v>43</v>
      </c>
      <c r="M1887" s="32" t="s">
        <v>40</v>
      </c>
      <c r="N1887" s="32">
        <v>4</v>
      </c>
      <c r="O1887" s="32" t="s">
        <v>28</v>
      </c>
      <c r="P1887" s="32" t="s">
        <v>1</v>
      </c>
      <c r="Q1887" s="32" t="s">
        <v>35</v>
      </c>
      <c r="R1887" s="32">
        <v>5</v>
      </c>
      <c r="S1887" s="32" t="s">
        <v>40</v>
      </c>
      <c r="T1887" s="32" t="s">
        <v>53</v>
      </c>
      <c r="U1887" s="32" t="s">
        <v>46</v>
      </c>
      <c r="V1887" s="32">
        <v>0</v>
      </c>
      <c r="W1887" s="32">
        <f>SUM(_xlfn.XLOOKUP(B1887,freq!$A$2:$A$40,freq!$B$2:$B$40,0),_xlfn.XLOOKUP(C1887,freq!$A$2:$A$40,freq!$B$2:$B$40,0),_xlfn.XLOOKUP(D1887,freq!$A$2:$A$40,freq!$B$2:$B$40,0),_xlfn.XLOOKUP(E1887,freq!$A$2:$A$40,freq!$B$2:$B$40,0),_xlfn.XLOOKUP(F1887,freq!$A$2:$A$40,freq!$B$2:$B$40,0),_xlfn.XLOOKUP(G1887,freq!$A$2:$A$40,freq!$B$2:$B$40,0),_xlfn.XLOOKUP(H1887,freq!$A$2:$A$40,freq!$B$2:$B$40,0),_xlfn.XLOOKUP(I1887,freq!$A$2:$A$40,freq!$B$2:$B$40,0),_xlfn.XLOOKUP(J1887,freq!$A$2:$A$40,freq!$B$2:$B$40,0),_xlfn.XLOOKUP(K1887,freq!$A$2:$A$40,freq!$B$2:$B$40,0),_xlfn.XLOOKUP(L1887,freq!$A$2:$A$40,freq!$B$2:$B$40,0),_xlfn.XLOOKUP(M1887,freq!$A$2:$A$40,freq!$B$2:$B$40,0),_xlfn.XLOOKUP(N1887,freq!$A$2:$A$40,freq!$B$2:$B$40,0),_xlfn.XLOOKUP(O1887,freq!$A$2:$A$40,freq!$B$2:$B$40,0),_xlfn.XLOOKUP(P1887,freq!$A$2:$A$40,freq!$B$2:$B$40,0),_xlfn.XLOOKUP(Q1887,freq!$A$2:$A$40,freq!$B$2:$B$40,0),_xlfn.XLOOKUP(R1887,freq!$A$2:$A$40,freq!$B$2:$B$40,0),_xlfn.XLOOKUP(S1887,freq!$A$2:$A$40,freq!$B$2:$B$40,0),_xlfn.XLOOKUP(T1887,freq!$A$2:$A$40,freq!$B$2:$B$40,0),_xlfn.XLOOKUP(U1887,freq!$A$2:$A$40,freq!$B$2:$B$40,0),_xlfn.XLOOKUP(V1887,freq!$A$2:$A$40,freq!$B$2:$B$40,0))</f>
        <v>32.83</v>
      </c>
    </row>
    <row r="1888" spans="1:23" hidden="1" x14ac:dyDescent="0.35">
      <c r="A1888" s="32" t="s">
        <v>1808</v>
      </c>
      <c r="B1888" s="32">
        <v>4</v>
      </c>
      <c r="C1888" s="32" t="s">
        <v>58</v>
      </c>
      <c r="D1888" s="32">
        <v>1</v>
      </c>
      <c r="E1888" s="32">
        <v>6</v>
      </c>
      <c r="F1888" s="32" t="s">
        <v>40</v>
      </c>
      <c r="G1888" s="32" t="s">
        <v>1</v>
      </c>
      <c r="H1888" s="32" t="s">
        <v>53</v>
      </c>
      <c r="I1888" s="32" t="s">
        <v>34</v>
      </c>
      <c r="J1888" s="32" t="s">
        <v>44</v>
      </c>
      <c r="K1888" s="32" t="s">
        <v>38</v>
      </c>
      <c r="L1888" s="32" t="s">
        <v>58</v>
      </c>
      <c r="M1888" s="32">
        <v>5</v>
      </c>
      <c r="N1888" s="32">
        <v>4</v>
      </c>
      <c r="O1888" s="32" t="s">
        <v>40</v>
      </c>
      <c r="P1888" s="32" t="s">
        <v>49</v>
      </c>
      <c r="Q1888" s="32">
        <v>5</v>
      </c>
      <c r="R1888" s="32" t="s">
        <v>31</v>
      </c>
      <c r="S1888" s="32" t="s">
        <v>58</v>
      </c>
      <c r="T1888" s="32" t="s">
        <v>43</v>
      </c>
      <c r="U1888" s="32" t="s">
        <v>31</v>
      </c>
      <c r="V1888" s="32" t="s">
        <v>41</v>
      </c>
      <c r="W1888" s="32">
        <f>SUM(_xlfn.XLOOKUP(B1888,freq!$A$2:$A$40,freq!$B$2:$B$40,0),_xlfn.XLOOKUP(C1888,freq!$A$2:$A$40,freq!$B$2:$B$40,0),_xlfn.XLOOKUP(D1888,freq!$A$2:$A$40,freq!$B$2:$B$40,0),_xlfn.XLOOKUP(E1888,freq!$A$2:$A$40,freq!$B$2:$B$40,0),_xlfn.XLOOKUP(F1888,freq!$A$2:$A$40,freq!$B$2:$B$40,0),_xlfn.XLOOKUP(G1888,freq!$A$2:$A$40,freq!$B$2:$B$40,0),_xlfn.XLOOKUP(H1888,freq!$A$2:$A$40,freq!$B$2:$B$40,0),_xlfn.XLOOKUP(I1888,freq!$A$2:$A$40,freq!$B$2:$B$40,0),_xlfn.XLOOKUP(J1888,freq!$A$2:$A$40,freq!$B$2:$B$40,0),_xlfn.XLOOKUP(K1888,freq!$A$2:$A$40,freq!$B$2:$B$40,0),_xlfn.XLOOKUP(L1888,freq!$A$2:$A$40,freq!$B$2:$B$40,0),_xlfn.XLOOKUP(M1888,freq!$A$2:$A$40,freq!$B$2:$B$40,0),_xlfn.XLOOKUP(N1888,freq!$A$2:$A$40,freq!$B$2:$B$40,0),_xlfn.XLOOKUP(O1888,freq!$A$2:$A$40,freq!$B$2:$B$40,0),_xlfn.XLOOKUP(P1888,freq!$A$2:$A$40,freq!$B$2:$B$40,0),_xlfn.XLOOKUP(Q1888,freq!$A$2:$A$40,freq!$B$2:$B$40,0),_xlfn.XLOOKUP(R1888,freq!$A$2:$A$40,freq!$B$2:$B$40,0),_xlfn.XLOOKUP(S1888,freq!$A$2:$A$40,freq!$B$2:$B$40,0),_xlfn.XLOOKUP(T1888,freq!$A$2:$A$40,freq!$B$2:$B$40,0),_xlfn.XLOOKUP(U1888,freq!$A$2:$A$40,freq!$B$2:$B$40,0),_xlfn.XLOOKUP(V1888,freq!$A$2:$A$40,freq!$B$2:$B$40,0))</f>
        <v>32.74</v>
      </c>
    </row>
    <row r="1889" spans="1:23" hidden="1" x14ac:dyDescent="0.35">
      <c r="A1889" s="32" t="s">
        <v>1366</v>
      </c>
      <c r="B1889" s="32">
        <v>4</v>
      </c>
      <c r="C1889" s="32" t="s">
        <v>33</v>
      </c>
      <c r="D1889" s="32" t="s">
        <v>50</v>
      </c>
      <c r="E1889" s="32">
        <v>6</v>
      </c>
      <c r="F1889" s="32" t="s">
        <v>53</v>
      </c>
      <c r="G1889" s="32">
        <v>7</v>
      </c>
      <c r="H1889" s="32" t="s">
        <v>36</v>
      </c>
      <c r="I1889" s="32" t="s">
        <v>30</v>
      </c>
      <c r="J1889" s="32" t="s">
        <v>48</v>
      </c>
      <c r="K1889" s="32" t="s">
        <v>4</v>
      </c>
      <c r="L1889" s="32">
        <v>2</v>
      </c>
      <c r="M1889" s="32" t="s">
        <v>49</v>
      </c>
      <c r="N1889" s="32" t="s">
        <v>59</v>
      </c>
      <c r="O1889" s="32">
        <v>6</v>
      </c>
      <c r="P1889" s="32" t="s">
        <v>1</v>
      </c>
      <c r="Q1889" s="32" t="s">
        <v>34</v>
      </c>
      <c r="R1889" s="32" t="s">
        <v>30</v>
      </c>
      <c r="S1889" s="32" t="s">
        <v>35</v>
      </c>
      <c r="T1889" s="32">
        <v>6</v>
      </c>
      <c r="U1889" s="32" t="s">
        <v>30</v>
      </c>
      <c r="V1889" s="32">
        <v>7</v>
      </c>
      <c r="W1889" s="32">
        <f>SUM(_xlfn.XLOOKUP(B1889,freq!$A$2:$A$40,freq!$B$2:$B$40,0),_xlfn.XLOOKUP(C1889,freq!$A$2:$A$40,freq!$B$2:$B$40,0),_xlfn.XLOOKUP(D1889,freq!$A$2:$A$40,freq!$B$2:$B$40,0),_xlfn.XLOOKUP(E1889,freq!$A$2:$A$40,freq!$B$2:$B$40,0),_xlfn.XLOOKUP(F1889,freq!$A$2:$A$40,freq!$B$2:$B$40,0),_xlfn.XLOOKUP(G1889,freq!$A$2:$A$40,freq!$B$2:$B$40,0),_xlfn.XLOOKUP(H1889,freq!$A$2:$A$40,freq!$B$2:$B$40,0),_xlfn.XLOOKUP(I1889,freq!$A$2:$A$40,freq!$B$2:$B$40,0),_xlfn.XLOOKUP(J1889,freq!$A$2:$A$40,freq!$B$2:$B$40,0),_xlfn.XLOOKUP(K1889,freq!$A$2:$A$40,freq!$B$2:$B$40,0),_xlfn.XLOOKUP(L1889,freq!$A$2:$A$40,freq!$B$2:$B$40,0),_xlfn.XLOOKUP(M1889,freq!$A$2:$A$40,freq!$B$2:$B$40,0),_xlfn.XLOOKUP(N1889,freq!$A$2:$A$40,freq!$B$2:$B$40,0),_xlfn.XLOOKUP(O1889,freq!$A$2:$A$40,freq!$B$2:$B$40,0),_xlfn.XLOOKUP(P1889,freq!$A$2:$A$40,freq!$B$2:$B$40,0),_xlfn.XLOOKUP(Q1889,freq!$A$2:$A$40,freq!$B$2:$B$40,0),_xlfn.XLOOKUP(R1889,freq!$A$2:$A$40,freq!$B$2:$B$40,0),_xlfn.XLOOKUP(S1889,freq!$A$2:$A$40,freq!$B$2:$B$40,0),_xlfn.XLOOKUP(T1889,freq!$A$2:$A$40,freq!$B$2:$B$40,0),_xlfn.XLOOKUP(U1889,freq!$A$2:$A$40,freq!$B$2:$B$40,0),_xlfn.XLOOKUP(V1889,freq!$A$2:$A$40,freq!$B$2:$B$40,0))</f>
        <v>32.72</v>
      </c>
    </row>
    <row r="1890" spans="1:23" hidden="1" x14ac:dyDescent="0.35">
      <c r="A1890" s="32" t="s">
        <v>433</v>
      </c>
      <c r="B1890" s="32" t="s">
        <v>30</v>
      </c>
      <c r="C1890" s="32">
        <v>4</v>
      </c>
      <c r="D1890" s="32" t="s">
        <v>41</v>
      </c>
      <c r="E1890" s="32" t="s">
        <v>40</v>
      </c>
      <c r="F1890" s="32">
        <v>6</v>
      </c>
      <c r="G1890" s="32" t="s">
        <v>30</v>
      </c>
      <c r="H1890" s="32">
        <v>9</v>
      </c>
      <c r="I1890" s="32">
        <v>2</v>
      </c>
      <c r="J1890" s="32">
        <v>8</v>
      </c>
      <c r="K1890" s="32" t="s">
        <v>49</v>
      </c>
      <c r="L1890" s="32" t="s">
        <v>58</v>
      </c>
      <c r="M1890" s="32" t="s">
        <v>3</v>
      </c>
      <c r="N1890" s="32" t="s">
        <v>49</v>
      </c>
      <c r="O1890" s="32" t="s">
        <v>46</v>
      </c>
      <c r="P1890" s="32" t="s">
        <v>53</v>
      </c>
      <c r="Q1890" s="32" t="s">
        <v>31</v>
      </c>
      <c r="R1890" s="32" t="s">
        <v>36</v>
      </c>
      <c r="S1890" s="32" t="s">
        <v>3</v>
      </c>
      <c r="T1890" s="32">
        <v>9</v>
      </c>
      <c r="U1890" s="32" t="s">
        <v>59</v>
      </c>
      <c r="V1890" s="32" t="s">
        <v>58</v>
      </c>
      <c r="W1890" s="32">
        <f>SUM(_xlfn.XLOOKUP(B1890,freq!$A$2:$A$40,freq!$B$2:$B$40,0),_xlfn.XLOOKUP(C1890,freq!$A$2:$A$40,freq!$B$2:$B$40,0),_xlfn.XLOOKUP(D1890,freq!$A$2:$A$40,freq!$B$2:$B$40,0),_xlfn.XLOOKUP(E1890,freq!$A$2:$A$40,freq!$B$2:$B$40,0),_xlfn.XLOOKUP(F1890,freq!$A$2:$A$40,freq!$B$2:$B$40,0),_xlfn.XLOOKUP(G1890,freq!$A$2:$A$40,freq!$B$2:$B$40,0),_xlfn.XLOOKUP(H1890,freq!$A$2:$A$40,freq!$B$2:$B$40,0),_xlfn.XLOOKUP(I1890,freq!$A$2:$A$40,freq!$B$2:$B$40,0),_xlfn.XLOOKUP(J1890,freq!$A$2:$A$40,freq!$B$2:$B$40,0),_xlfn.XLOOKUP(K1890,freq!$A$2:$A$40,freq!$B$2:$B$40,0),_xlfn.XLOOKUP(L1890,freq!$A$2:$A$40,freq!$B$2:$B$40,0),_xlfn.XLOOKUP(M1890,freq!$A$2:$A$40,freq!$B$2:$B$40,0),_xlfn.XLOOKUP(N1890,freq!$A$2:$A$40,freq!$B$2:$B$40,0),_xlfn.XLOOKUP(O1890,freq!$A$2:$A$40,freq!$B$2:$B$40,0),_xlfn.XLOOKUP(P1890,freq!$A$2:$A$40,freq!$B$2:$B$40,0),_xlfn.XLOOKUP(Q1890,freq!$A$2:$A$40,freq!$B$2:$B$40,0),_xlfn.XLOOKUP(R1890,freq!$A$2:$A$40,freq!$B$2:$B$40,0),_xlfn.XLOOKUP(S1890,freq!$A$2:$A$40,freq!$B$2:$B$40,0),_xlfn.XLOOKUP(T1890,freq!$A$2:$A$40,freq!$B$2:$B$40,0),_xlfn.XLOOKUP(U1890,freq!$A$2:$A$40,freq!$B$2:$B$40,0),_xlfn.XLOOKUP(V1890,freq!$A$2:$A$40,freq!$B$2:$B$40,0))</f>
        <v>32.65</v>
      </c>
    </row>
    <row r="1891" spans="1:23" hidden="1" x14ac:dyDescent="0.35">
      <c r="A1891" s="32" t="s">
        <v>181</v>
      </c>
      <c r="B1891" s="32">
        <v>7</v>
      </c>
      <c r="C1891" s="32" t="s">
        <v>43</v>
      </c>
      <c r="D1891" s="32" t="s">
        <v>43</v>
      </c>
      <c r="E1891" s="32" t="s">
        <v>1</v>
      </c>
      <c r="F1891" s="32" t="s">
        <v>4</v>
      </c>
      <c r="G1891" s="32">
        <v>9</v>
      </c>
      <c r="H1891" s="32" t="s">
        <v>41</v>
      </c>
      <c r="I1891" s="32">
        <v>0</v>
      </c>
      <c r="J1891" s="32">
        <v>0</v>
      </c>
      <c r="K1891" s="32" t="s">
        <v>33</v>
      </c>
      <c r="L1891" s="32" t="s">
        <v>58</v>
      </c>
      <c r="M1891" s="32">
        <v>0</v>
      </c>
      <c r="N1891" s="32" t="s">
        <v>40</v>
      </c>
      <c r="O1891" s="32" t="s">
        <v>43</v>
      </c>
      <c r="P1891" s="32" t="s">
        <v>41</v>
      </c>
      <c r="Q1891" s="32" t="s">
        <v>56</v>
      </c>
      <c r="R1891" s="32">
        <v>6</v>
      </c>
      <c r="S1891" s="32" t="s">
        <v>33</v>
      </c>
      <c r="T1891" s="32" t="s">
        <v>36</v>
      </c>
      <c r="U1891" s="32" t="s">
        <v>56</v>
      </c>
      <c r="V1891" s="32" t="s">
        <v>58</v>
      </c>
      <c r="W1891" s="32">
        <f>SUM(_xlfn.XLOOKUP(B1891,freq!$A$2:$A$40,freq!$B$2:$B$40,0),_xlfn.XLOOKUP(C1891,freq!$A$2:$A$40,freq!$B$2:$B$40,0),_xlfn.XLOOKUP(D1891,freq!$A$2:$A$40,freq!$B$2:$B$40,0),_xlfn.XLOOKUP(E1891,freq!$A$2:$A$40,freq!$B$2:$B$40,0),_xlfn.XLOOKUP(F1891,freq!$A$2:$A$40,freq!$B$2:$B$40,0),_xlfn.XLOOKUP(G1891,freq!$A$2:$A$40,freq!$B$2:$B$40,0),_xlfn.XLOOKUP(H1891,freq!$A$2:$A$40,freq!$B$2:$B$40,0),_xlfn.XLOOKUP(I1891,freq!$A$2:$A$40,freq!$B$2:$B$40,0),_xlfn.XLOOKUP(J1891,freq!$A$2:$A$40,freq!$B$2:$B$40,0),_xlfn.XLOOKUP(K1891,freq!$A$2:$A$40,freq!$B$2:$B$40,0),_xlfn.XLOOKUP(L1891,freq!$A$2:$A$40,freq!$B$2:$B$40,0),_xlfn.XLOOKUP(M1891,freq!$A$2:$A$40,freq!$B$2:$B$40,0),_xlfn.XLOOKUP(N1891,freq!$A$2:$A$40,freq!$B$2:$B$40,0),_xlfn.XLOOKUP(O1891,freq!$A$2:$A$40,freq!$B$2:$B$40,0),_xlfn.XLOOKUP(P1891,freq!$A$2:$A$40,freq!$B$2:$B$40,0),_xlfn.XLOOKUP(Q1891,freq!$A$2:$A$40,freq!$B$2:$B$40,0),_xlfn.XLOOKUP(R1891,freq!$A$2:$A$40,freq!$B$2:$B$40,0),_xlfn.XLOOKUP(S1891,freq!$A$2:$A$40,freq!$B$2:$B$40,0),_xlfn.XLOOKUP(T1891,freq!$A$2:$A$40,freq!$B$2:$B$40,0),_xlfn.XLOOKUP(U1891,freq!$A$2:$A$40,freq!$B$2:$B$40,0),_xlfn.XLOOKUP(V1891,freq!$A$2:$A$40,freq!$B$2:$B$40,0))</f>
        <v>32.64</v>
      </c>
    </row>
    <row r="1892" spans="1:23" hidden="1" x14ac:dyDescent="0.35">
      <c r="A1892" s="32" t="s">
        <v>1015</v>
      </c>
      <c r="B1892" s="32" t="s">
        <v>32</v>
      </c>
      <c r="C1892" s="32" t="s">
        <v>44</v>
      </c>
      <c r="D1892" s="32" t="s">
        <v>58</v>
      </c>
      <c r="E1892" s="32" t="s">
        <v>38</v>
      </c>
      <c r="F1892" s="32">
        <v>5</v>
      </c>
      <c r="G1892" s="32">
        <v>0</v>
      </c>
      <c r="H1892" s="32">
        <v>2</v>
      </c>
      <c r="I1892" s="32" t="s">
        <v>45</v>
      </c>
      <c r="J1892" s="32">
        <v>7</v>
      </c>
      <c r="K1892" s="32" t="s">
        <v>53</v>
      </c>
      <c r="L1892" s="32" t="s">
        <v>38</v>
      </c>
      <c r="M1892" s="32">
        <v>1</v>
      </c>
      <c r="N1892" s="32" t="s">
        <v>43</v>
      </c>
      <c r="O1892" s="32" t="s">
        <v>29</v>
      </c>
      <c r="P1892" s="32">
        <v>1</v>
      </c>
      <c r="Q1892" s="32">
        <v>4</v>
      </c>
      <c r="R1892" s="32" t="s">
        <v>40</v>
      </c>
      <c r="S1892" s="32">
        <v>0</v>
      </c>
      <c r="T1892" s="32">
        <v>1</v>
      </c>
      <c r="U1892" s="32">
        <v>3</v>
      </c>
      <c r="V1892" s="32" t="s">
        <v>37</v>
      </c>
      <c r="W1892" s="32">
        <f>SUM(_xlfn.XLOOKUP(B1892,freq!$A$2:$A$40,freq!$B$2:$B$40,0),_xlfn.XLOOKUP(C1892,freq!$A$2:$A$40,freq!$B$2:$B$40,0),_xlfn.XLOOKUP(D1892,freq!$A$2:$A$40,freq!$B$2:$B$40,0),_xlfn.XLOOKUP(E1892,freq!$A$2:$A$40,freq!$B$2:$B$40,0),_xlfn.XLOOKUP(F1892,freq!$A$2:$A$40,freq!$B$2:$B$40,0),_xlfn.XLOOKUP(G1892,freq!$A$2:$A$40,freq!$B$2:$B$40,0),_xlfn.XLOOKUP(H1892,freq!$A$2:$A$40,freq!$B$2:$B$40,0),_xlfn.XLOOKUP(I1892,freq!$A$2:$A$40,freq!$B$2:$B$40,0),_xlfn.XLOOKUP(J1892,freq!$A$2:$A$40,freq!$B$2:$B$40,0),_xlfn.XLOOKUP(K1892,freq!$A$2:$A$40,freq!$B$2:$B$40,0),_xlfn.XLOOKUP(L1892,freq!$A$2:$A$40,freq!$B$2:$B$40,0),_xlfn.XLOOKUP(M1892,freq!$A$2:$A$40,freq!$B$2:$B$40,0),_xlfn.XLOOKUP(N1892,freq!$A$2:$A$40,freq!$B$2:$B$40,0),_xlfn.XLOOKUP(O1892,freq!$A$2:$A$40,freq!$B$2:$B$40,0),_xlfn.XLOOKUP(P1892,freq!$A$2:$A$40,freq!$B$2:$B$40,0),_xlfn.XLOOKUP(Q1892,freq!$A$2:$A$40,freq!$B$2:$B$40,0),_xlfn.XLOOKUP(R1892,freq!$A$2:$A$40,freq!$B$2:$B$40,0),_xlfn.XLOOKUP(S1892,freq!$A$2:$A$40,freq!$B$2:$B$40,0),_xlfn.XLOOKUP(T1892,freq!$A$2:$A$40,freq!$B$2:$B$40,0),_xlfn.XLOOKUP(U1892,freq!$A$2:$A$40,freq!$B$2:$B$40,0),_xlfn.XLOOKUP(V1892,freq!$A$2:$A$40,freq!$B$2:$B$40,0))</f>
        <v>32.64</v>
      </c>
    </row>
    <row r="1893" spans="1:23" hidden="1" x14ac:dyDescent="0.35">
      <c r="A1893" s="32" t="s">
        <v>501</v>
      </c>
      <c r="B1893" s="32" t="s">
        <v>49</v>
      </c>
      <c r="C1893" s="32" t="s">
        <v>48</v>
      </c>
      <c r="D1893" s="32">
        <v>2</v>
      </c>
      <c r="E1893" s="32">
        <v>3</v>
      </c>
      <c r="F1893" s="32">
        <v>0</v>
      </c>
      <c r="G1893" s="32">
        <v>2</v>
      </c>
      <c r="H1893" s="32">
        <v>7</v>
      </c>
      <c r="I1893" s="32" t="s">
        <v>0</v>
      </c>
      <c r="J1893" s="32" t="s">
        <v>29</v>
      </c>
      <c r="K1893" s="32">
        <v>3</v>
      </c>
      <c r="L1893" s="32" t="s">
        <v>43</v>
      </c>
      <c r="M1893" s="32" t="s">
        <v>37</v>
      </c>
      <c r="N1893" s="32" t="s">
        <v>50</v>
      </c>
      <c r="O1893" s="32" t="s">
        <v>50</v>
      </c>
      <c r="P1893" s="32" t="s">
        <v>49</v>
      </c>
      <c r="Q1893" s="32" t="s">
        <v>59</v>
      </c>
      <c r="R1893" s="32" t="s">
        <v>45</v>
      </c>
      <c r="S1893" s="32">
        <v>1</v>
      </c>
      <c r="T1893" s="32">
        <v>5</v>
      </c>
      <c r="U1893" s="32" t="s">
        <v>28</v>
      </c>
      <c r="V1893" s="32" t="s">
        <v>43</v>
      </c>
      <c r="W1893" s="32">
        <f>SUM(_xlfn.XLOOKUP(B1893,freq!$A$2:$A$40,freq!$B$2:$B$40,0),_xlfn.XLOOKUP(C1893,freq!$A$2:$A$40,freq!$B$2:$B$40,0),_xlfn.XLOOKUP(D1893,freq!$A$2:$A$40,freq!$B$2:$B$40,0),_xlfn.XLOOKUP(E1893,freq!$A$2:$A$40,freq!$B$2:$B$40,0),_xlfn.XLOOKUP(F1893,freq!$A$2:$A$40,freq!$B$2:$B$40,0),_xlfn.XLOOKUP(G1893,freq!$A$2:$A$40,freq!$B$2:$B$40,0),_xlfn.XLOOKUP(H1893,freq!$A$2:$A$40,freq!$B$2:$B$40,0),_xlfn.XLOOKUP(I1893,freq!$A$2:$A$40,freq!$B$2:$B$40,0),_xlfn.XLOOKUP(J1893,freq!$A$2:$A$40,freq!$B$2:$B$40,0),_xlfn.XLOOKUP(K1893,freq!$A$2:$A$40,freq!$B$2:$B$40,0),_xlfn.XLOOKUP(L1893,freq!$A$2:$A$40,freq!$B$2:$B$40,0),_xlfn.XLOOKUP(M1893,freq!$A$2:$A$40,freq!$B$2:$B$40,0),_xlfn.XLOOKUP(N1893,freq!$A$2:$A$40,freq!$B$2:$B$40,0),_xlfn.XLOOKUP(O1893,freq!$A$2:$A$40,freq!$B$2:$B$40,0),_xlfn.XLOOKUP(P1893,freq!$A$2:$A$40,freq!$B$2:$B$40,0),_xlfn.XLOOKUP(Q1893,freq!$A$2:$A$40,freq!$B$2:$B$40,0),_xlfn.XLOOKUP(R1893,freq!$A$2:$A$40,freq!$B$2:$B$40,0),_xlfn.XLOOKUP(S1893,freq!$A$2:$A$40,freq!$B$2:$B$40,0),_xlfn.XLOOKUP(T1893,freq!$A$2:$A$40,freq!$B$2:$B$40,0),_xlfn.XLOOKUP(U1893,freq!$A$2:$A$40,freq!$B$2:$B$40,0),_xlfn.XLOOKUP(V1893,freq!$A$2:$A$40,freq!$B$2:$B$40,0))</f>
        <v>32.599999999999994</v>
      </c>
    </row>
    <row r="1894" spans="1:23" hidden="1" x14ac:dyDescent="0.35">
      <c r="A1894" s="32" t="s">
        <v>424</v>
      </c>
      <c r="B1894" s="32" t="s">
        <v>49</v>
      </c>
      <c r="C1894" s="32" t="s">
        <v>30</v>
      </c>
      <c r="D1894" s="32" t="s">
        <v>53</v>
      </c>
      <c r="E1894" s="32" t="s">
        <v>4</v>
      </c>
      <c r="F1894" s="32" t="s">
        <v>29</v>
      </c>
      <c r="G1894" s="32" t="s">
        <v>34</v>
      </c>
      <c r="H1894" s="32" t="s">
        <v>59</v>
      </c>
      <c r="I1894" s="32" t="s">
        <v>42</v>
      </c>
      <c r="J1894" s="32">
        <v>5</v>
      </c>
      <c r="K1894" s="32" t="s">
        <v>41</v>
      </c>
      <c r="L1894" s="32" t="s">
        <v>46</v>
      </c>
      <c r="M1894" s="32" t="s">
        <v>40</v>
      </c>
      <c r="N1894" s="32">
        <v>7</v>
      </c>
      <c r="O1894" s="32" t="s">
        <v>34</v>
      </c>
      <c r="P1894" s="32" t="s">
        <v>35</v>
      </c>
      <c r="Q1894" s="32">
        <v>5</v>
      </c>
      <c r="R1894" s="32">
        <v>0</v>
      </c>
      <c r="S1894" s="32" t="s">
        <v>29</v>
      </c>
      <c r="T1894" s="32">
        <v>5</v>
      </c>
      <c r="U1894" s="32" t="s">
        <v>48</v>
      </c>
      <c r="V1894" s="32" t="s">
        <v>0</v>
      </c>
      <c r="W1894" s="32">
        <f>SUM(_xlfn.XLOOKUP(B1894,freq!$A$2:$A$40,freq!$B$2:$B$40,0),_xlfn.XLOOKUP(C1894,freq!$A$2:$A$40,freq!$B$2:$B$40,0),_xlfn.XLOOKUP(D1894,freq!$A$2:$A$40,freq!$B$2:$B$40,0),_xlfn.XLOOKUP(E1894,freq!$A$2:$A$40,freq!$B$2:$B$40,0),_xlfn.XLOOKUP(F1894,freq!$A$2:$A$40,freq!$B$2:$B$40,0),_xlfn.XLOOKUP(G1894,freq!$A$2:$A$40,freq!$B$2:$B$40,0),_xlfn.XLOOKUP(H1894,freq!$A$2:$A$40,freq!$B$2:$B$40,0),_xlfn.XLOOKUP(I1894,freq!$A$2:$A$40,freq!$B$2:$B$40,0),_xlfn.XLOOKUP(J1894,freq!$A$2:$A$40,freq!$B$2:$B$40,0),_xlfn.XLOOKUP(K1894,freq!$A$2:$A$40,freq!$B$2:$B$40,0),_xlfn.XLOOKUP(L1894,freq!$A$2:$A$40,freq!$B$2:$B$40,0),_xlfn.XLOOKUP(M1894,freq!$A$2:$A$40,freq!$B$2:$B$40,0),_xlfn.XLOOKUP(N1894,freq!$A$2:$A$40,freq!$B$2:$B$40,0),_xlfn.XLOOKUP(O1894,freq!$A$2:$A$40,freq!$B$2:$B$40,0),_xlfn.XLOOKUP(P1894,freq!$A$2:$A$40,freq!$B$2:$B$40,0),_xlfn.XLOOKUP(Q1894,freq!$A$2:$A$40,freq!$B$2:$B$40,0),_xlfn.XLOOKUP(R1894,freq!$A$2:$A$40,freq!$B$2:$B$40,0),_xlfn.XLOOKUP(S1894,freq!$A$2:$A$40,freq!$B$2:$B$40,0),_xlfn.XLOOKUP(T1894,freq!$A$2:$A$40,freq!$B$2:$B$40,0),_xlfn.XLOOKUP(U1894,freq!$A$2:$A$40,freq!$B$2:$B$40,0),_xlfn.XLOOKUP(V1894,freq!$A$2:$A$40,freq!$B$2:$B$40,0))</f>
        <v>32.580000000000005</v>
      </c>
    </row>
    <row r="1895" spans="1:23" hidden="1" x14ac:dyDescent="0.35">
      <c r="A1895" s="32" t="s">
        <v>162</v>
      </c>
      <c r="B1895" s="32">
        <v>3</v>
      </c>
      <c r="C1895" s="32">
        <v>7</v>
      </c>
      <c r="D1895" s="32">
        <v>0</v>
      </c>
      <c r="E1895" s="32" t="s">
        <v>30</v>
      </c>
      <c r="F1895" s="32" t="s">
        <v>44</v>
      </c>
      <c r="G1895" s="32" t="s">
        <v>2</v>
      </c>
      <c r="H1895" s="32">
        <v>9</v>
      </c>
      <c r="I1895" s="32" t="s">
        <v>44</v>
      </c>
      <c r="J1895" s="32" t="s">
        <v>0</v>
      </c>
      <c r="K1895" s="32" t="s">
        <v>38</v>
      </c>
      <c r="L1895" s="32" t="s">
        <v>58</v>
      </c>
      <c r="M1895" s="32" t="s">
        <v>49</v>
      </c>
      <c r="N1895" s="32" t="s">
        <v>41</v>
      </c>
      <c r="O1895" s="32" t="s">
        <v>38</v>
      </c>
      <c r="P1895" s="32" t="s">
        <v>28</v>
      </c>
      <c r="Q1895" s="32" t="s">
        <v>33</v>
      </c>
      <c r="R1895" s="32" t="s">
        <v>46</v>
      </c>
      <c r="S1895" s="32" t="s">
        <v>53</v>
      </c>
      <c r="T1895" s="32">
        <v>1</v>
      </c>
      <c r="U1895" s="32">
        <v>4</v>
      </c>
      <c r="V1895" s="32" t="s">
        <v>43</v>
      </c>
      <c r="W1895" s="32">
        <f>SUM(_xlfn.XLOOKUP(B1895,freq!$A$2:$A$40,freq!$B$2:$B$40,0),_xlfn.XLOOKUP(C1895,freq!$A$2:$A$40,freq!$B$2:$B$40,0),_xlfn.XLOOKUP(D1895,freq!$A$2:$A$40,freq!$B$2:$B$40,0),_xlfn.XLOOKUP(E1895,freq!$A$2:$A$40,freq!$B$2:$B$40,0),_xlfn.XLOOKUP(F1895,freq!$A$2:$A$40,freq!$B$2:$B$40,0),_xlfn.XLOOKUP(G1895,freq!$A$2:$A$40,freq!$B$2:$B$40,0),_xlfn.XLOOKUP(H1895,freq!$A$2:$A$40,freq!$B$2:$B$40,0),_xlfn.XLOOKUP(I1895,freq!$A$2:$A$40,freq!$B$2:$B$40,0),_xlfn.XLOOKUP(J1895,freq!$A$2:$A$40,freq!$B$2:$B$40,0),_xlfn.XLOOKUP(K1895,freq!$A$2:$A$40,freq!$B$2:$B$40,0),_xlfn.XLOOKUP(L1895,freq!$A$2:$A$40,freq!$B$2:$B$40,0),_xlfn.XLOOKUP(M1895,freq!$A$2:$A$40,freq!$B$2:$B$40,0),_xlfn.XLOOKUP(N1895,freq!$A$2:$A$40,freq!$B$2:$B$40,0),_xlfn.XLOOKUP(O1895,freq!$A$2:$A$40,freq!$B$2:$B$40,0),_xlfn.XLOOKUP(P1895,freq!$A$2:$A$40,freq!$B$2:$B$40,0),_xlfn.XLOOKUP(Q1895,freq!$A$2:$A$40,freq!$B$2:$B$40,0),_xlfn.XLOOKUP(R1895,freq!$A$2:$A$40,freq!$B$2:$B$40,0),_xlfn.XLOOKUP(S1895,freq!$A$2:$A$40,freq!$B$2:$B$40,0),_xlfn.XLOOKUP(T1895,freq!$A$2:$A$40,freq!$B$2:$B$40,0),_xlfn.XLOOKUP(U1895,freq!$A$2:$A$40,freq!$B$2:$B$40,0),_xlfn.XLOOKUP(V1895,freq!$A$2:$A$40,freq!$B$2:$B$40,0))</f>
        <v>32.47</v>
      </c>
    </row>
    <row r="1896" spans="1:23" hidden="1" x14ac:dyDescent="0.35">
      <c r="A1896" s="32" t="s">
        <v>1867</v>
      </c>
      <c r="B1896" s="32" t="s">
        <v>48</v>
      </c>
      <c r="C1896" s="32" t="s">
        <v>56</v>
      </c>
      <c r="D1896" s="32" t="s">
        <v>53</v>
      </c>
      <c r="E1896" s="32">
        <v>2</v>
      </c>
      <c r="F1896" s="32" t="s">
        <v>48</v>
      </c>
      <c r="G1896" s="32">
        <v>8</v>
      </c>
      <c r="H1896" s="32">
        <v>4</v>
      </c>
      <c r="I1896" s="32" t="s">
        <v>58</v>
      </c>
      <c r="J1896" s="32" t="s">
        <v>34</v>
      </c>
      <c r="K1896" s="32" t="s">
        <v>44</v>
      </c>
      <c r="L1896" s="32">
        <v>5</v>
      </c>
      <c r="M1896" s="32" t="s">
        <v>40</v>
      </c>
      <c r="N1896" s="32">
        <v>9</v>
      </c>
      <c r="O1896" s="32" t="s">
        <v>41</v>
      </c>
      <c r="P1896" s="32" t="s">
        <v>30</v>
      </c>
      <c r="Q1896" s="32" t="s">
        <v>53</v>
      </c>
      <c r="R1896" s="32" t="s">
        <v>56</v>
      </c>
      <c r="S1896" s="32" t="s">
        <v>53</v>
      </c>
      <c r="T1896" s="32" t="s">
        <v>50</v>
      </c>
      <c r="U1896" s="32">
        <v>5</v>
      </c>
      <c r="V1896" s="32" t="s">
        <v>34</v>
      </c>
      <c r="W1896" s="32">
        <f>SUM(_xlfn.XLOOKUP(B1896,freq!$A$2:$A$40,freq!$B$2:$B$40,0),_xlfn.XLOOKUP(C1896,freq!$A$2:$A$40,freq!$B$2:$B$40,0),_xlfn.XLOOKUP(D1896,freq!$A$2:$A$40,freq!$B$2:$B$40,0),_xlfn.XLOOKUP(E1896,freq!$A$2:$A$40,freq!$B$2:$B$40,0),_xlfn.XLOOKUP(F1896,freq!$A$2:$A$40,freq!$B$2:$B$40,0),_xlfn.XLOOKUP(G1896,freq!$A$2:$A$40,freq!$B$2:$B$40,0),_xlfn.XLOOKUP(H1896,freq!$A$2:$A$40,freq!$B$2:$B$40,0),_xlfn.XLOOKUP(I1896,freq!$A$2:$A$40,freq!$B$2:$B$40,0),_xlfn.XLOOKUP(J1896,freq!$A$2:$A$40,freq!$B$2:$B$40,0),_xlfn.XLOOKUP(K1896,freq!$A$2:$A$40,freq!$B$2:$B$40,0),_xlfn.XLOOKUP(L1896,freq!$A$2:$A$40,freq!$B$2:$B$40,0),_xlfn.XLOOKUP(M1896,freq!$A$2:$A$40,freq!$B$2:$B$40,0),_xlfn.XLOOKUP(N1896,freq!$A$2:$A$40,freq!$B$2:$B$40,0),_xlfn.XLOOKUP(O1896,freq!$A$2:$A$40,freq!$B$2:$B$40,0),_xlfn.XLOOKUP(P1896,freq!$A$2:$A$40,freq!$B$2:$B$40,0),_xlfn.XLOOKUP(Q1896,freq!$A$2:$A$40,freq!$B$2:$B$40,0),_xlfn.XLOOKUP(R1896,freq!$A$2:$A$40,freq!$B$2:$B$40,0),_xlfn.XLOOKUP(S1896,freq!$A$2:$A$40,freq!$B$2:$B$40,0),_xlfn.XLOOKUP(T1896,freq!$A$2:$A$40,freq!$B$2:$B$40,0),_xlfn.XLOOKUP(U1896,freq!$A$2:$A$40,freq!$B$2:$B$40,0),_xlfn.XLOOKUP(V1896,freq!$A$2:$A$40,freq!$B$2:$B$40,0))</f>
        <v>32.36</v>
      </c>
    </row>
    <row r="1897" spans="1:23" hidden="1" x14ac:dyDescent="0.35">
      <c r="A1897" s="32" t="s">
        <v>212</v>
      </c>
      <c r="B1897" s="32" t="s">
        <v>37</v>
      </c>
      <c r="C1897" s="32" t="s">
        <v>59</v>
      </c>
      <c r="D1897" s="32" t="s">
        <v>49</v>
      </c>
      <c r="E1897" s="32" t="s">
        <v>0</v>
      </c>
      <c r="F1897" s="32" t="s">
        <v>38</v>
      </c>
      <c r="G1897" s="32">
        <v>5</v>
      </c>
      <c r="H1897" s="32" t="s">
        <v>44</v>
      </c>
      <c r="I1897" s="32">
        <v>6</v>
      </c>
      <c r="J1897" s="32" t="s">
        <v>53</v>
      </c>
      <c r="K1897" s="32" t="s">
        <v>30</v>
      </c>
      <c r="L1897" s="32" t="s">
        <v>46</v>
      </c>
      <c r="M1897" s="32" t="s">
        <v>33</v>
      </c>
      <c r="N1897" s="32">
        <v>7</v>
      </c>
      <c r="O1897" s="32">
        <v>1</v>
      </c>
      <c r="P1897" s="32" t="s">
        <v>58</v>
      </c>
      <c r="Q1897" s="32" t="s">
        <v>34</v>
      </c>
      <c r="R1897" s="32" t="s">
        <v>37</v>
      </c>
      <c r="S1897" s="32">
        <v>1</v>
      </c>
      <c r="T1897" s="32" t="s">
        <v>53</v>
      </c>
      <c r="U1897" s="32" t="s">
        <v>59</v>
      </c>
      <c r="V1897" s="32" t="s">
        <v>42</v>
      </c>
      <c r="W1897" s="32">
        <f>SUM(_xlfn.XLOOKUP(B1897,freq!$A$2:$A$40,freq!$B$2:$B$40,0),_xlfn.XLOOKUP(C1897,freq!$A$2:$A$40,freq!$B$2:$B$40,0),_xlfn.XLOOKUP(D1897,freq!$A$2:$A$40,freq!$B$2:$B$40,0),_xlfn.XLOOKUP(E1897,freq!$A$2:$A$40,freq!$B$2:$B$40,0),_xlfn.XLOOKUP(F1897,freq!$A$2:$A$40,freq!$B$2:$B$40,0),_xlfn.XLOOKUP(G1897,freq!$A$2:$A$40,freq!$B$2:$B$40,0),_xlfn.XLOOKUP(H1897,freq!$A$2:$A$40,freq!$B$2:$B$40,0),_xlfn.XLOOKUP(I1897,freq!$A$2:$A$40,freq!$B$2:$B$40,0),_xlfn.XLOOKUP(J1897,freq!$A$2:$A$40,freq!$B$2:$B$40,0),_xlfn.XLOOKUP(K1897,freq!$A$2:$A$40,freq!$B$2:$B$40,0),_xlfn.XLOOKUP(L1897,freq!$A$2:$A$40,freq!$B$2:$B$40,0),_xlfn.XLOOKUP(M1897,freq!$A$2:$A$40,freq!$B$2:$B$40,0),_xlfn.XLOOKUP(N1897,freq!$A$2:$A$40,freq!$B$2:$B$40,0),_xlfn.XLOOKUP(O1897,freq!$A$2:$A$40,freq!$B$2:$B$40,0),_xlfn.XLOOKUP(P1897,freq!$A$2:$A$40,freq!$B$2:$B$40,0),_xlfn.XLOOKUP(Q1897,freq!$A$2:$A$40,freq!$B$2:$B$40,0),_xlfn.XLOOKUP(R1897,freq!$A$2:$A$40,freq!$B$2:$B$40,0),_xlfn.XLOOKUP(S1897,freq!$A$2:$A$40,freq!$B$2:$B$40,0),_xlfn.XLOOKUP(T1897,freq!$A$2:$A$40,freq!$B$2:$B$40,0),_xlfn.XLOOKUP(U1897,freq!$A$2:$A$40,freq!$B$2:$B$40,0),_xlfn.XLOOKUP(V1897,freq!$A$2:$A$40,freq!$B$2:$B$40,0))</f>
        <v>32.239999999999995</v>
      </c>
    </row>
    <row r="1898" spans="1:23" hidden="1" x14ac:dyDescent="0.35">
      <c r="A1898" s="32" t="s">
        <v>1019</v>
      </c>
      <c r="B1898" s="32">
        <v>4</v>
      </c>
      <c r="C1898" s="32" t="s">
        <v>43</v>
      </c>
      <c r="D1898" s="32">
        <v>4</v>
      </c>
      <c r="E1898" s="32" t="s">
        <v>59</v>
      </c>
      <c r="F1898" s="32">
        <v>7</v>
      </c>
      <c r="G1898" s="32" t="s">
        <v>28</v>
      </c>
      <c r="H1898" s="32" t="s">
        <v>43</v>
      </c>
      <c r="I1898" s="32" t="s">
        <v>44</v>
      </c>
      <c r="J1898" s="32" t="s">
        <v>2</v>
      </c>
      <c r="K1898" s="32" t="s">
        <v>53</v>
      </c>
      <c r="L1898" s="32" t="s">
        <v>58</v>
      </c>
      <c r="M1898" s="32" t="s">
        <v>32</v>
      </c>
      <c r="N1898" s="32" t="s">
        <v>2</v>
      </c>
      <c r="O1898" s="32" t="s">
        <v>58</v>
      </c>
      <c r="P1898" s="32" t="s">
        <v>4</v>
      </c>
      <c r="Q1898" s="32">
        <v>1</v>
      </c>
      <c r="R1898" s="32" t="s">
        <v>53</v>
      </c>
      <c r="S1898" s="32">
        <v>1</v>
      </c>
      <c r="T1898" s="32" t="s">
        <v>30</v>
      </c>
      <c r="U1898" s="32" t="s">
        <v>0</v>
      </c>
      <c r="V1898" s="32">
        <v>9</v>
      </c>
      <c r="W1898" s="32">
        <f>SUM(_xlfn.XLOOKUP(B1898,freq!$A$2:$A$40,freq!$B$2:$B$40,0),_xlfn.XLOOKUP(C1898,freq!$A$2:$A$40,freq!$B$2:$B$40,0),_xlfn.XLOOKUP(D1898,freq!$A$2:$A$40,freq!$B$2:$B$40,0),_xlfn.XLOOKUP(E1898,freq!$A$2:$A$40,freq!$B$2:$B$40,0),_xlfn.XLOOKUP(F1898,freq!$A$2:$A$40,freq!$B$2:$B$40,0),_xlfn.XLOOKUP(G1898,freq!$A$2:$A$40,freq!$B$2:$B$40,0),_xlfn.XLOOKUP(H1898,freq!$A$2:$A$40,freq!$B$2:$B$40,0),_xlfn.XLOOKUP(I1898,freq!$A$2:$A$40,freq!$B$2:$B$40,0),_xlfn.XLOOKUP(J1898,freq!$A$2:$A$40,freq!$B$2:$B$40,0),_xlfn.XLOOKUP(K1898,freq!$A$2:$A$40,freq!$B$2:$B$40,0),_xlfn.XLOOKUP(L1898,freq!$A$2:$A$40,freq!$B$2:$B$40,0),_xlfn.XLOOKUP(M1898,freq!$A$2:$A$40,freq!$B$2:$B$40,0),_xlfn.XLOOKUP(N1898,freq!$A$2:$A$40,freq!$B$2:$B$40,0),_xlfn.XLOOKUP(O1898,freq!$A$2:$A$40,freq!$B$2:$B$40,0),_xlfn.XLOOKUP(P1898,freq!$A$2:$A$40,freq!$B$2:$B$40,0),_xlfn.XLOOKUP(Q1898,freq!$A$2:$A$40,freq!$B$2:$B$40,0),_xlfn.XLOOKUP(R1898,freq!$A$2:$A$40,freq!$B$2:$B$40,0),_xlfn.XLOOKUP(S1898,freq!$A$2:$A$40,freq!$B$2:$B$40,0),_xlfn.XLOOKUP(T1898,freq!$A$2:$A$40,freq!$B$2:$B$40,0),_xlfn.XLOOKUP(U1898,freq!$A$2:$A$40,freq!$B$2:$B$40,0),_xlfn.XLOOKUP(V1898,freq!$A$2:$A$40,freq!$B$2:$B$40,0))</f>
        <v>32.17</v>
      </c>
    </row>
    <row r="1899" spans="1:23" hidden="1" x14ac:dyDescent="0.35">
      <c r="A1899" s="32" t="s">
        <v>841</v>
      </c>
      <c r="B1899" s="32">
        <v>1</v>
      </c>
      <c r="C1899" s="32" t="s">
        <v>34</v>
      </c>
      <c r="D1899" s="32" t="s">
        <v>29</v>
      </c>
      <c r="E1899" s="32">
        <v>9</v>
      </c>
      <c r="F1899" s="32" t="s">
        <v>30</v>
      </c>
      <c r="G1899" s="32">
        <v>7</v>
      </c>
      <c r="H1899" s="32" t="s">
        <v>53</v>
      </c>
      <c r="I1899" s="32" t="s">
        <v>0</v>
      </c>
      <c r="J1899" s="32" t="s">
        <v>42</v>
      </c>
      <c r="K1899" s="32" t="s">
        <v>0</v>
      </c>
      <c r="L1899" s="32">
        <v>6</v>
      </c>
      <c r="M1899" s="32">
        <v>3</v>
      </c>
      <c r="N1899" s="32" t="s">
        <v>32</v>
      </c>
      <c r="O1899" s="32" t="s">
        <v>43</v>
      </c>
      <c r="P1899" s="32" t="s">
        <v>2</v>
      </c>
      <c r="Q1899" s="32" t="s">
        <v>28</v>
      </c>
      <c r="R1899" s="32" t="s">
        <v>4</v>
      </c>
      <c r="S1899" s="32" t="s">
        <v>48</v>
      </c>
      <c r="T1899" s="32">
        <v>5</v>
      </c>
      <c r="U1899" s="32">
        <v>7</v>
      </c>
      <c r="V1899" s="32" t="s">
        <v>48</v>
      </c>
      <c r="W1899" s="32">
        <f>SUM(_xlfn.XLOOKUP(B1899,freq!$A$2:$A$40,freq!$B$2:$B$40,0),_xlfn.XLOOKUP(C1899,freq!$A$2:$A$40,freq!$B$2:$B$40,0),_xlfn.XLOOKUP(D1899,freq!$A$2:$A$40,freq!$B$2:$B$40,0),_xlfn.XLOOKUP(E1899,freq!$A$2:$A$40,freq!$B$2:$B$40,0),_xlfn.XLOOKUP(F1899,freq!$A$2:$A$40,freq!$B$2:$B$40,0),_xlfn.XLOOKUP(G1899,freq!$A$2:$A$40,freq!$B$2:$B$40,0),_xlfn.XLOOKUP(H1899,freq!$A$2:$A$40,freq!$B$2:$B$40,0),_xlfn.XLOOKUP(I1899,freq!$A$2:$A$40,freq!$B$2:$B$40,0),_xlfn.XLOOKUP(J1899,freq!$A$2:$A$40,freq!$B$2:$B$40,0),_xlfn.XLOOKUP(K1899,freq!$A$2:$A$40,freq!$B$2:$B$40,0),_xlfn.XLOOKUP(L1899,freq!$A$2:$A$40,freq!$B$2:$B$40,0),_xlfn.XLOOKUP(M1899,freq!$A$2:$A$40,freq!$B$2:$B$40,0),_xlfn.XLOOKUP(N1899,freq!$A$2:$A$40,freq!$B$2:$B$40,0),_xlfn.XLOOKUP(O1899,freq!$A$2:$A$40,freq!$B$2:$B$40,0),_xlfn.XLOOKUP(P1899,freq!$A$2:$A$40,freq!$B$2:$B$40,0),_xlfn.XLOOKUP(Q1899,freq!$A$2:$A$40,freq!$B$2:$B$40,0),_xlfn.XLOOKUP(R1899,freq!$A$2:$A$40,freq!$B$2:$B$40,0),_xlfn.XLOOKUP(S1899,freq!$A$2:$A$40,freq!$B$2:$B$40,0),_xlfn.XLOOKUP(T1899,freq!$A$2:$A$40,freq!$B$2:$B$40,0),_xlfn.XLOOKUP(U1899,freq!$A$2:$A$40,freq!$B$2:$B$40,0),_xlfn.XLOOKUP(V1899,freq!$A$2:$A$40,freq!$B$2:$B$40,0))</f>
        <v>32.04</v>
      </c>
    </row>
    <row r="1900" spans="1:23" hidden="1" x14ac:dyDescent="0.35">
      <c r="A1900" s="32" t="s">
        <v>892</v>
      </c>
      <c r="B1900" s="32">
        <v>9</v>
      </c>
      <c r="C1900" s="32">
        <v>0</v>
      </c>
      <c r="D1900" s="32" t="s">
        <v>33</v>
      </c>
      <c r="E1900" s="32" t="s">
        <v>30</v>
      </c>
      <c r="F1900" s="32">
        <v>2</v>
      </c>
      <c r="G1900" s="32" t="s">
        <v>43</v>
      </c>
      <c r="H1900" s="32" t="s">
        <v>48</v>
      </c>
      <c r="I1900" s="32" t="s">
        <v>0</v>
      </c>
      <c r="J1900" s="32" t="s">
        <v>4</v>
      </c>
      <c r="K1900" s="32" t="s">
        <v>37</v>
      </c>
      <c r="L1900" s="32" t="s">
        <v>33</v>
      </c>
      <c r="M1900" s="32">
        <v>4</v>
      </c>
      <c r="N1900" s="32">
        <v>4</v>
      </c>
      <c r="O1900" s="32" t="s">
        <v>44</v>
      </c>
      <c r="P1900" s="32" t="s">
        <v>56</v>
      </c>
      <c r="Q1900" s="32" t="s">
        <v>43</v>
      </c>
      <c r="R1900" s="32" t="s">
        <v>0</v>
      </c>
      <c r="S1900" s="32">
        <v>8</v>
      </c>
      <c r="T1900" s="32" t="s">
        <v>49</v>
      </c>
      <c r="U1900" s="32" t="s">
        <v>41</v>
      </c>
      <c r="V1900" s="32">
        <v>3</v>
      </c>
      <c r="W1900" s="32">
        <f>SUM(_xlfn.XLOOKUP(B1900,freq!$A$2:$A$40,freq!$B$2:$B$40,0),_xlfn.XLOOKUP(C1900,freq!$A$2:$A$40,freq!$B$2:$B$40,0),_xlfn.XLOOKUP(D1900,freq!$A$2:$A$40,freq!$B$2:$B$40,0),_xlfn.XLOOKUP(E1900,freq!$A$2:$A$40,freq!$B$2:$B$40,0),_xlfn.XLOOKUP(F1900,freq!$A$2:$A$40,freq!$B$2:$B$40,0),_xlfn.XLOOKUP(G1900,freq!$A$2:$A$40,freq!$B$2:$B$40,0),_xlfn.XLOOKUP(H1900,freq!$A$2:$A$40,freq!$B$2:$B$40,0),_xlfn.XLOOKUP(I1900,freq!$A$2:$A$40,freq!$B$2:$B$40,0),_xlfn.XLOOKUP(J1900,freq!$A$2:$A$40,freq!$B$2:$B$40,0),_xlfn.XLOOKUP(K1900,freq!$A$2:$A$40,freq!$B$2:$B$40,0),_xlfn.XLOOKUP(L1900,freq!$A$2:$A$40,freq!$B$2:$B$40,0),_xlfn.XLOOKUP(M1900,freq!$A$2:$A$40,freq!$B$2:$B$40,0),_xlfn.XLOOKUP(N1900,freq!$A$2:$A$40,freq!$B$2:$B$40,0),_xlfn.XLOOKUP(O1900,freq!$A$2:$A$40,freq!$B$2:$B$40,0),_xlfn.XLOOKUP(P1900,freq!$A$2:$A$40,freq!$B$2:$B$40,0),_xlfn.XLOOKUP(Q1900,freq!$A$2:$A$40,freq!$B$2:$B$40,0),_xlfn.XLOOKUP(R1900,freq!$A$2:$A$40,freq!$B$2:$B$40,0),_xlfn.XLOOKUP(S1900,freq!$A$2:$A$40,freq!$B$2:$B$40,0),_xlfn.XLOOKUP(T1900,freq!$A$2:$A$40,freq!$B$2:$B$40,0),_xlfn.XLOOKUP(U1900,freq!$A$2:$A$40,freq!$B$2:$B$40,0),_xlfn.XLOOKUP(V1900,freq!$A$2:$A$40,freq!$B$2:$B$40,0))</f>
        <v>32.020000000000003</v>
      </c>
    </row>
    <row r="1901" spans="1:23" hidden="1" x14ac:dyDescent="0.35">
      <c r="A1901" s="32" t="s">
        <v>849</v>
      </c>
      <c r="B1901" s="32" t="s">
        <v>58</v>
      </c>
      <c r="C1901" s="32">
        <v>5</v>
      </c>
      <c r="D1901" s="32">
        <v>9</v>
      </c>
      <c r="E1901" s="32" t="s">
        <v>41</v>
      </c>
      <c r="F1901" s="32" t="s">
        <v>30</v>
      </c>
      <c r="G1901" s="32" t="s">
        <v>29</v>
      </c>
      <c r="H1901" s="32" t="s">
        <v>4</v>
      </c>
      <c r="I1901" s="32" t="s">
        <v>38</v>
      </c>
      <c r="J1901" s="32">
        <v>9</v>
      </c>
      <c r="K1901" s="32">
        <v>3</v>
      </c>
      <c r="L1901" s="32" t="s">
        <v>40</v>
      </c>
      <c r="M1901" s="32" t="s">
        <v>37</v>
      </c>
      <c r="N1901" s="32" t="s">
        <v>41</v>
      </c>
      <c r="O1901" s="32" t="s">
        <v>4</v>
      </c>
      <c r="P1901" s="32" t="s">
        <v>59</v>
      </c>
      <c r="Q1901" s="32" t="s">
        <v>36</v>
      </c>
      <c r="R1901" s="32" t="s">
        <v>34</v>
      </c>
      <c r="S1901" s="32" t="s">
        <v>40</v>
      </c>
      <c r="T1901" s="32">
        <v>1</v>
      </c>
      <c r="U1901" s="32" t="s">
        <v>46</v>
      </c>
      <c r="V1901" s="32" t="s">
        <v>49</v>
      </c>
      <c r="W1901" s="32">
        <f>SUM(_xlfn.XLOOKUP(B1901,freq!$A$2:$A$40,freq!$B$2:$B$40,0),_xlfn.XLOOKUP(C1901,freq!$A$2:$A$40,freq!$B$2:$B$40,0),_xlfn.XLOOKUP(D1901,freq!$A$2:$A$40,freq!$B$2:$B$40,0),_xlfn.XLOOKUP(E1901,freq!$A$2:$A$40,freq!$B$2:$B$40,0),_xlfn.XLOOKUP(F1901,freq!$A$2:$A$40,freq!$B$2:$B$40,0),_xlfn.XLOOKUP(G1901,freq!$A$2:$A$40,freq!$B$2:$B$40,0),_xlfn.XLOOKUP(H1901,freq!$A$2:$A$40,freq!$B$2:$B$40,0),_xlfn.XLOOKUP(I1901,freq!$A$2:$A$40,freq!$B$2:$B$40,0),_xlfn.XLOOKUP(J1901,freq!$A$2:$A$40,freq!$B$2:$B$40,0),_xlfn.XLOOKUP(K1901,freq!$A$2:$A$40,freq!$B$2:$B$40,0),_xlfn.XLOOKUP(L1901,freq!$A$2:$A$40,freq!$B$2:$B$40,0),_xlfn.XLOOKUP(M1901,freq!$A$2:$A$40,freq!$B$2:$B$40,0),_xlfn.XLOOKUP(N1901,freq!$A$2:$A$40,freq!$B$2:$B$40,0),_xlfn.XLOOKUP(O1901,freq!$A$2:$A$40,freq!$B$2:$B$40,0),_xlfn.XLOOKUP(P1901,freq!$A$2:$A$40,freq!$B$2:$B$40,0),_xlfn.XLOOKUP(Q1901,freq!$A$2:$A$40,freq!$B$2:$B$40,0),_xlfn.XLOOKUP(R1901,freq!$A$2:$A$40,freq!$B$2:$B$40,0),_xlfn.XLOOKUP(S1901,freq!$A$2:$A$40,freq!$B$2:$B$40,0),_xlfn.XLOOKUP(T1901,freq!$A$2:$A$40,freq!$B$2:$B$40,0),_xlfn.XLOOKUP(U1901,freq!$A$2:$A$40,freq!$B$2:$B$40,0),_xlfn.XLOOKUP(V1901,freq!$A$2:$A$40,freq!$B$2:$B$40,0))</f>
        <v>31.98</v>
      </c>
    </row>
    <row r="1902" spans="1:23" hidden="1" x14ac:dyDescent="0.35">
      <c r="A1902" s="32" t="s">
        <v>315</v>
      </c>
      <c r="B1902" s="32" t="s">
        <v>40</v>
      </c>
      <c r="C1902" s="32" t="s">
        <v>42</v>
      </c>
      <c r="D1902" s="32" t="s">
        <v>34</v>
      </c>
      <c r="E1902" s="32" t="s">
        <v>50</v>
      </c>
      <c r="F1902" s="32" t="s">
        <v>42</v>
      </c>
      <c r="G1902" s="32" t="s">
        <v>4</v>
      </c>
      <c r="H1902" s="32" t="s">
        <v>56</v>
      </c>
      <c r="I1902" s="32" t="s">
        <v>46</v>
      </c>
      <c r="J1902" s="32" t="s">
        <v>34</v>
      </c>
      <c r="K1902" s="32" t="s">
        <v>58</v>
      </c>
      <c r="L1902" s="32">
        <v>4</v>
      </c>
      <c r="M1902" s="32" t="s">
        <v>4</v>
      </c>
      <c r="N1902" s="32">
        <v>1</v>
      </c>
      <c r="O1902" s="32" t="s">
        <v>29</v>
      </c>
      <c r="P1902" s="32" t="s">
        <v>40</v>
      </c>
      <c r="Q1902" s="32">
        <v>7</v>
      </c>
      <c r="R1902" s="32" t="s">
        <v>28</v>
      </c>
      <c r="S1902" s="32" t="s">
        <v>58</v>
      </c>
      <c r="T1902" s="32">
        <v>7</v>
      </c>
      <c r="U1902" s="32" t="s">
        <v>28</v>
      </c>
      <c r="V1902" s="32" t="s">
        <v>35</v>
      </c>
      <c r="W1902" s="32">
        <f>SUM(_xlfn.XLOOKUP(B1902,freq!$A$2:$A$40,freq!$B$2:$B$40,0),_xlfn.XLOOKUP(C1902,freq!$A$2:$A$40,freq!$B$2:$B$40,0),_xlfn.XLOOKUP(D1902,freq!$A$2:$A$40,freq!$B$2:$B$40,0),_xlfn.XLOOKUP(E1902,freq!$A$2:$A$40,freq!$B$2:$B$40,0),_xlfn.XLOOKUP(F1902,freq!$A$2:$A$40,freq!$B$2:$B$40,0),_xlfn.XLOOKUP(G1902,freq!$A$2:$A$40,freq!$B$2:$B$40,0),_xlfn.XLOOKUP(H1902,freq!$A$2:$A$40,freq!$B$2:$B$40,0),_xlfn.XLOOKUP(I1902,freq!$A$2:$A$40,freq!$B$2:$B$40,0),_xlfn.XLOOKUP(J1902,freq!$A$2:$A$40,freq!$B$2:$B$40,0),_xlfn.XLOOKUP(K1902,freq!$A$2:$A$40,freq!$B$2:$B$40,0),_xlfn.XLOOKUP(L1902,freq!$A$2:$A$40,freq!$B$2:$B$40,0),_xlfn.XLOOKUP(M1902,freq!$A$2:$A$40,freq!$B$2:$B$40,0),_xlfn.XLOOKUP(N1902,freq!$A$2:$A$40,freq!$B$2:$B$40,0),_xlfn.XLOOKUP(O1902,freq!$A$2:$A$40,freq!$B$2:$B$40,0),_xlfn.XLOOKUP(P1902,freq!$A$2:$A$40,freq!$B$2:$B$40,0),_xlfn.XLOOKUP(Q1902,freq!$A$2:$A$40,freq!$B$2:$B$40,0),_xlfn.XLOOKUP(R1902,freq!$A$2:$A$40,freq!$B$2:$B$40,0),_xlfn.XLOOKUP(S1902,freq!$A$2:$A$40,freq!$B$2:$B$40,0),_xlfn.XLOOKUP(T1902,freq!$A$2:$A$40,freq!$B$2:$B$40,0),_xlfn.XLOOKUP(U1902,freq!$A$2:$A$40,freq!$B$2:$B$40,0),_xlfn.XLOOKUP(V1902,freq!$A$2:$A$40,freq!$B$2:$B$40,0))</f>
        <v>31.910000000000004</v>
      </c>
    </row>
    <row r="1903" spans="1:23" hidden="1" x14ac:dyDescent="0.35">
      <c r="A1903" s="32" t="s">
        <v>1449</v>
      </c>
      <c r="B1903" s="32" t="s">
        <v>58</v>
      </c>
      <c r="C1903" s="32">
        <v>2</v>
      </c>
      <c r="D1903" s="32" t="s">
        <v>53</v>
      </c>
      <c r="E1903" s="32" t="s">
        <v>42</v>
      </c>
      <c r="F1903" s="32" t="s">
        <v>41</v>
      </c>
      <c r="G1903" s="32" t="s">
        <v>31</v>
      </c>
      <c r="H1903" s="32">
        <v>7</v>
      </c>
      <c r="I1903" s="32">
        <v>1</v>
      </c>
      <c r="J1903" s="32" t="s">
        <v>48</v>
      </c>
      <c r="K1903" s="32" t="s">
        <v>0</v>
      </c>
      <c r="L1903" s="32" t="s">
        <v>50</v>
      </c>
      <c r="M1903" s="32" t="s">
        <v>28</v>
      </c>
      <c r="N1903" s="32" t="s">
        <v>33</v>
      </c>
      <c r="O1903" s="32" t="s">
        <v>4</v>
      </c>
      <c r="P1903" s="32" t="s">
        <v>50</v>
      </c>
      <c r="Q1903" s="32" t="s">
        <v>38</v>
      </c>
      <c r="R1903" s="32" t="s">
        <v>40</v>
      </c>
      <c r="S1903" s="32" t="s">
        <v>48</v>
      </c>
      <c r="T1903" s="32" t="s">
        <v>59</v>
      </c>
      <c r="U1903" s="32" t="s">
        <v>50</v>
      </c>
      <c r="V1903" s="32">
        <v>8</v>
      </c>
      <c r="W1903" s="32">
        <f>SUM(_xlfn.XLOOKUP(B1903,freq!$A$2:$A$40,freq!$B$2:$B$40,0),_xlfn.XLOOKUP(C1903,freq!$A$2:$A$40,freq!$B$2:$B$40,0),_xlfn.XLOOKUP(D1903,freq!$A$2:$A$40,freq!$B$2:$B$40,0),_xlfn.XLOOKUP(E1903,freq!$A$2:$A$40,freq!$B$2:$B$40,0),_xlfn.XLOOKUP(F1903,freq!$A$2:$A$40,freq!$B$2:$B$40,0),_xlfn.XLOOKUP(G1903,freq!$A$2:$A$40,freq!$B$2:$B$40,0),_xlfn.XLOOKUP(H1903,freq!$A$2:$A$40,freq!$B$2:$B$40,0),_xlfn.XLOOKUP(I1903,freq!$A$2:$A$40,freq!$B$2:$B$40,0),_xlfn.XLOOKUP(J1903,freq!$A$2:$A$40,freq!$B$2:$B$40,0),_xlfn.XLOOKUP(K1903,freq!$A$2:$A$40,freq!$B$2:$B$40,0),_xlfn.XLOOKUP(L1903,freq!$A$2:$A$40,freq!$B$2:$B$40,0),_xlfn.XLOOKUP(M1903,freq!$A$2:$A$40,freq!$B$2:$B$40,0),_xlfn.XLOOKUP(N1903,freq!$A$2:$A$40,freq!$B$2:$B$40,0),_xlfn.XLOOKUP(O1903,freq!$A$2:$A$40,freq!$B$2:$B$40,0),_xlfn.XLOOKUP(P1903,freq!$A$2:$A$40,freq!$B$2:$B$40,0),_xlfn.XLOOKUP(Q1903,freq!$A$2:$A$40,freq!$B$2:$B$40,0),_xlfn.XLOOKUP(R1903,freq!$A$2:$A$40,freq!$B$2:$B$40,0),_xlfn.XLOOKUP(S1903,freq!$A$2:$A$40,freq!$B$2:$B$40,0),_xlfn.XLOOKUP(T1903,freq!$A$2:$A$40,freq!$B$2:$B$40,0),_xlfn.XLOOKUP(U1903,freq!$A$2:$A$40,freq!$B$2:$B$40,0),_xlfn.XLOOKUP(V1903,freq!$A$2:$A$40,freq!$B$2:$B$40,0))</f>
        <v>31.91</v>
      </c>
    </row>
    <row r="1904" spans="1:23" hidden="1" x14ac:dyDescent="0.35">
      <c r="A1904" s="32" t="s">
        <v>1946</v>
      </c>
      <c r="B1904" s="32" t="s">
        <v>50</v>
      </c>
      <c r="C1904" s="32" t="s">
        <v>40</v>
      </c>
      <c r="D1904" s="32">
        <v>0</v>
      </c>
      <c r="E1904" s="32" t="s">
        <v>3</v>
      </c>
      <c r="F1904" s="32" t="s">
        <v>30</v>
      </c>
      <c r="G1904" s="32" t="s">
        <v>42</v>
      </c>
      <c r="H1904" s="32">
        <v>6</v>
      </c>
      <c r="I1904" s="32" t="s">
        <v>40</v>
      </c>
      <c r="J1904" s="32" t="s">
        <v>37</v>
      </c>
      <c r="K1904" s="32" t="s">
        <v>33</v>
      </c>
      <c r="L1904" s="32">
        <v>6</v>
      </c>
      <c r="M1904" s="32" t="s">
        <v>29</v>
      </c>
      <c r="N1904" s="32" t="s">
        <v>50</v>
      </c>
      <c r="O1904" s="32" t="s">
        <v>29</v>
      </c>
      <c r="P1904" s="32" t="s">
        <v>45</v>
      </c>
      <c r="Q1904" s="32">
        <v>6</v>
      </c>
      <c r="R1904" s="32" t="s">
        <v>49</v>
      </c>
      <c r="S1904" s="32">
        <v>1</v>
      </c>
      <c r="T1904" s="32" t="s">
        <v>0</v>
      </c>
      <c r="U1904" s="32">
        <v>9</v>
      </c>
      <c r="V1904" s="32" t="s">
        <v>58</v>
      </c>
      <c r="W1904" s="32">
        <f>SUM(_xlfn.XLOOKUP(B1904,freq!$A$2:$A$40,freq!$B$2:$B$40,0),_xlfn.XLOOKUP(C1904,freq!$A$2:$A$40,freq!$B$2:$B$40,0),_xlfn.XLOOKUP(D1904,freq!$A$2:$A$40,freq!$B$2:$B$40,0),_xlfn.XLOOKUP(E1904,freq!$A$2:$A$40,freq!$B$2:$B$40,0),_xlfn.XLOOKUP(F1904,freq!$A$2:$A$40,freq!$B$2:$B$40,0),_xlfn.XLOOKUP(G1904,freq!$A$2:$A$40,freq!$B$2:$B$40,0),_xlfn.XLOOKUP(H1904,freq!$A$2:$A$40,freq!$B$2:$B$40,0),_xlfn.XLOOKUP(I1904,freq!$A$2:$A$40,freq!$B$2:$B$40,0),_xlfn.XLOOKUP(J1904,freq!$A$2:$A$40,freq!$B$2:$B$40,0),_xlfn.XLOOKUP(K1904,freq!$A$2:$A$40,freq!$B$2:$B$40,0),_xlfn.XLOOKUP(L1904,freq!$A$2:$A$40,freq!$B$2:$B$40,0),_xlfn.XLOOKUP(M1904,freq!$A$2:$A$40,freq!$B$2:$B$40,0),_xlfn.XLOOKUP(N1904,freq!$A$2:$A$40,freq!$B$2:$B$40,0),_xlfn.XLOOKUP(O1904,freq!$A$2:$A$40,freq!$B$2:$B$40,0),_xlfn.XLOOKUP(P1904,freq!$A$2:$A$40,freq!$B$2:$B$40,0),_xlfn.XLOOKUP(Q1904,freq!$A$2:$A$40,freq!$B$2:$B$40,0),_xlfn.XLOOKUP(R1904,freq!$A$2:$A$40,freq!$B$2:$B$40,0),_xlfn.XLOOKUP(S1904,freq!$A$2:$A$40,freq!$B$2:$B$40,0),_xlfn.XLOOKUP(T1904,freq!$A$2:$A$40,freq!$B$2:$B$40,0),_xlfn.XLOOKUP(U1904,freq!$A$2:$A$40,freq!$B$2:$B$40,0),_xlfn.XLOOKUP(V1904,freq!$A$2:$A$40,freq!$B$2:$B$40,0))</f>
        <v>31.900000000000006</v>
      </c>
    </row>
    <row r="1905" spans="1:23" hidden="1" x14ac:dyDescent="0.35">
      <c r="A1905" s="32" t="s">
        <v>1814</v>
      </c>
      <c r="B1905" s="32" t="s">
        <v>58</v>
      </c>
      <c r="C1905" s="32" t="s">
        <v>34</v>
      </c>
      <c r="D1905" s="32" t="s">
        <v>32</v>
      </c>
      <c r="E1905" s="32" t="s">
        <v>28</v>
      </c>
      <c r="F1905" s="32" t="s">
        <v>50</v>
      </c>
      <c r="G1905" s="32" t="s">
        <v>36</v>
      </c>
      <c r="H1905" s="32">
        <v>1</v>
      </c>
      <c r="I1905" s="32" t="s">
        <v>44</v>
      </c>
      <c r="J1905" s="32">
        <v>4</v>
      </c>
      <c r="K1905" s="32" t="s">
        <v>48</v>
      </c>
      <c r="L1905" s="32" t="s">
        <v>0</v>
      </c>
      <c r="M1905" s="32" t="s">
        <v>2</v>
      </c>
      <c r="N1905" s="32" t="s">
        <v>42</v>
      </c>
      <c r="O1905" s="32" t="s">
        <v>41</v>
      </c>
      <c r="P1905" s="32">
        <v>7</v>
      </c>
      <c r="Q1905" s="32">
        <v>9</v>
      </c>
      <c r="R1905" s="32" t="s">
        <v>29</v>
      </c>
      <c r="S1905" s="32">
        <v>6</v>
      </c>
      <c r="T1905" s="32" t="s">
        <v>50</v>
      </c>
      <c r="U1905" s="32">
        <v>8</v>
      </c>
      <c r="V1905" s="32" t="s">
        <v>43</v>
      </c>
      <c r="W1905" s="32">
        <f>SUM(_xlfn.XLOOKUP(B1905,freq!$A$2:$A$40,freq!$B$2:$B$40,0),_xlfn.XLOOKUP(C1905,freq!$A$2:$A$40,freq!$B$2:$B$40,0),_xlfn.XLOOKUP(D1905,freq!$A$2:$A$40,freq!$B$2:$B$40,0),_xlfn.XLOOKUP(E1905,freq!$A$2:$A$40,freq!$B$2:$B$40,0),_xlfn.XLOOKUP(F1905,freq!$A$2:$A$40,freq!$B$2:$B$40,0),_xlfn.XLOOKUP(G1905,freq!$A$2:$A$40,freq!$B$2:$B$40,0),_xlfn.XLOOKUP(H1905,freq!$A$2:$A$40,freq!$B$2:$B$40,0),_xlfn.XLOOKUP(I1905,freq!$A$2:$A$40,freq!$B$2:$B$40,0),_xlfn.XLOOKUP(J1905,freq!$A$2:$A$40,freq!$B$2:$B$40,0),_xlfn.XLOOKUP(K1905,freq!$A$2:$A$40,freq!$B$2:$B$40,0),_xlfn.XLOOKUP(L1905,freq!$A$2:$A$40,freq!$B$2:$B$40,0),_xlfn.XLOOKUP(M1905,freq!$A$2:$A$40,freq!$B$2:$B$40,0),_xlfn.XLOOKUP(N1905,freq!$A$2:$A$40,freq!$B$2:$B$40,0),_xlfn.XLOOKUP(O1905,freq!$A$2:$A$40,freq!$B$2:$B$40,0),_xlfn.XLOOKUP(P1905,freq!$A$2:$A$40,freq!$B$2:$B$40,0),_xlfn.XLOOKUP(Q1905,freq!$A$2:$A$40,freq!$B$2:$B$40,0),_xlfn.XLOOKUP(R1905,freq!$A$2:$A$40,freq!$B$2:$B$40,0),_xlfn.XLOOKUP(S1905,freq!$A$2:$A$40,freq!$B$2:$B$40,0),_xlfn.XLOOKUP(T1905,freq!$A$2:$A$40,freq!$B$2:$B$40,0),_xlfn.XLOOKUP(U1905,freq!$A$2:$A$40,freq!$B$2:$B$40,0),_xlfn.XLOOKUP(V1905,freq!$A$2:$A$40,freq!$B$2:$B$40,0))</f>
        <v>31.840000000000003</v>
      </c>
    </row>
    <row r="1906" spans="1:23" hidden="1" x14ac:dyDescent="0.35">
      <c r="A1906" s="32" t="s">
        <v>1548</v>
      </c>
      <c r="B1906" s="32" t="s">
        <v>42</v>
      </c>
      <c r="C1906" s="32" t="s">
        <v>38</v>
      </c>
      <c r="D1906" s="32" t="s">
        <v>3</v>
      </c>
      <c r="E1906" s="32">
        <v>6</v>
      </c>
      <c r="F1906" s="32" t="s">
        <v>3</v>
      </c>
      <c r="G1906" s="32" t="s">
        <v>4</v>
      </c>
      <c r="H1906" s="32">
        <v>0</v>
      </c>
      <c r="I1906" s="32">
        <v>0</v>
      </c>
      <c r="J1906" s="32" t="s">
        <v>41</v>
      </c>
      <c r="K1906" s="32" t="s">
        <v>34</v>
      </c>
      <c r="L1906" s="32" t="s">
        <v>34</v>
      </c>
      <c r="M1906" s="32" t="s">
        <v>42</v>
      </c>
      <c r="N1906" s="32" t="s">
        <v>30</v>
      </c>
      <c r="O1906" s="32" t="s">
        <v>33</v>
      </c>
      <c r="P1906" s="32" t="s">
        <v>4</v>
      </c>
      <c r="Q1906" s="32" t="s">
        <v>29</v>
      </c>
      <c r="R1906" s="32">
        <v>2</v>
      </c>
      <c r="S1906" s="32">
        <v>5</v>
      </c>
      <c r="T1906" s="32">
        <v>3</v>
      </c>
      <c r="U1906" s="32" t="s">
        <v>33</v>
      </c>
      <c r="V1906" s="32" t="s">
        <v>41</v>
      </c>
      <c r="W1906" s="32">
        <f>SUM(_xlfn.XLOOKUP(B1906,freq!$A$2:$A$40,freq!$B$2:$B$40,0),_xlfn.XLOOKUP(C1906,freq!$A$2:$A$40,freq!$B$2:$B$40,0),_xlfn.XLOOKUP(D1906,freq!$A$2:$A$40,freq!$B$2:$B$40,0),_xlfn.XLOOKUP(E1906,freq!$A$2:$A$40,freq!$B$2:$B$40,0),_xlfn.XLOOKUP(F1906,freq!$A$2:$A$40,freq!$B$2:$B$40,0),_xlfn.XLOOKUP(G1906,freq!$A$2:$A$40,freq!$B$2:$B$40,0),_xlfn.XLOOKUP(H1906,freq!$A$2:$A$40,freq!$B$2:$B$40,0),_xlfn.XLOOKUP(I1906,freq!$A$2:$A$40,freq!$B$2:$B$40,0),_xlfn.XLOOKUP(J1906,freq!$A$2:$A$40,freq!$B$2:$B$40,0),_xlfn.XLOOKUP(K1906,freq!$A$2:$A$40,freq!$B$2:$B$40,0),_xlfn.XLOOKUP(L1906,freq!$A$2:$A$40,freq!$B$2:$B$40,0),_xlfn.XLOOKUP(M1906,freq!$A$2:$A$40,freq!$B$2:$B$40,0),_xlfn.XLOOKUP(N1906,freq!$A$2:$A$40,freq!$B$2:$B$40,0),_xlfn.XLOOKUP(O1906,freq!$A$2:$A$40,freq!$B$2:$B$40,0),_xlfn.XLOOKUP(P1906,freq!$A$2:$A$40,freq!$B$2:$B$40,0),_xlfn.XLOOKUP(Q1906,freq!$A$2:$A$40,freq!$B$2:$B$40,0),_xlfn.XLOOKUP(R1906,freq!$A$2:$A$40,freq!$B$2:$B$40,0),_xlfn.XLOOKUP(S1906,freq!$A$2:$A$40,freq!$B$2:$B$40,0),_xlfn.XLOOKUP(T1906,freq!$A$2:$A$40,freq!$B$2:$B$40,0),_xlfn.XLOOKUP(U1906,freq!$A$2:$A$40,freq!$B$2:$B$40,0),_xlfn.XLOOKUP(V1906,freq!$A$2:$A$40,freq!$B$2:$B$40,0))</f>
        <v>31.83</v>
      </c>
    </row>
    <row r="1907" spans="1:23" hidden="1" x14ac:dyDescent="0.35">
      <c r="A1907" s="32" t="s">
        <v>173</v>
      </c>
      <c r="B1907" s="32" t="s">
        <v>50</v>
      </c>
      <c r="C1907" s="32" t="s">
        <v>50</v>
      </c>
      <c r="D1907" s="32" t="s">
        <v>42</v>
      </c>
      <c r="E1907" s="32" t="s">
        <v>37</v>
      </c>
      <c r="F1907" s="32">
        <v>2</v>
      </c>
      <c r="G1907" s="32">
        <v>9</v>
      </c>
      <c r="H1907" s="32" t="s">
        <v>37</v>
      </c>
      <c r="I1907" s="32" t="s">
        <v>32</v>
      </c>
      <c r="J1907" s="32">
        <v>9</v>
      </c>
      <c r="K1907" s="32" t="s">
        <v>42</v>
      </c>
      <c r="L1907" s="32" t="s">
        <v>40</v>
      </c>
      <c r="M1907" s="32">
        <v>9</v>
      </c>
      <c r="N1907" s="32" t="s">
        <v>0</v>
      </c>
      <c r="O1907" s="32" t="s">
        <v>46</v>
      </c>
      <c r="P1907" s="32" t="s">
        <v>0</v>
      </c>
      <c r="Q1907" s="32">
        <v>1</v>
      </c>
      <c r="R1907" s="32">
        <v>1</v>
      </c>
      <c r="S1907" s="32" t="s">
        <v>33</v>
      </c>
      <c r="T1907" s="32" t="s">
        <v>31</v>
      </c>
      <c r="U1907" s="32" t="s">
        <v>33</v>
      </c>
      <c r="V1907" s="32" t="s">
        <v>53</v>
      </c>
      <c r="W1907" s="32">
        <f>SUM(_xlfn.XLOOKUP(B1907,freq!$A$2:$A$40,freq!$B$2:$B$40,0),_xlfn.XLOOKUP(C1907,freq!$A$2:$A$40,freq!$B$2:$B$40,0),_xlfn.XLOOKUP(D1907,freq!$A$2:$A$40,freq!$B$2:$B$40,0),_xlfn.XLOOKUP(E1907,freq!$A$2:$A$40,freq!$B$2:$B$40,0),_xlfn.XLOOKUP(F1907,freq!$A$2:$A$40,freq!$B$2:$B$40,0),_xlfn.XLOOKUP(G1907,freq!$A$2:$A$40,freq!$B$2:$B$40,0),_xlfn.XLOOKUP(H1907,freq!$A$2:$A$40,freq!$B$2:$B$40,0),_xlfn.XLOOKUP(I1907,freq!$A$2:$A$40,freq!$B$2:$B$40,0),_xlfn.XLOOKUP(J1907,freq!$A$2:$A$40,freq!$B$2:$B$40,0),_xlfn.XLOOKUP(K1907,freq!$A$2:$A$40,freq!$B$2:$B$40,0),_xlfn.XLOOKUP(L1907,freq!$A$2:$A$40,freq!$B$2:$B$40,0),_xlfn.XLOOKUP(M1907,freq!$A$2:$A$40,freq!$B$2:$B$40,0),_xlfn.XLOOKUP(N1907,freq!$A$2:$A$40,freq!$B$2:$B$40,0),_xlfn.XLOOKUP(O1907,freq!$A$2:$A$40,freq!$B$2:$B$40,0),_xlfn.XLOOKUP(P1907,freq!$A$2:$A$40,freq!$B$2:$B$40,0),_xlfn.XLOOKUP(Q1907,freq!$A$2:$A$40,freq!$B$2:$B$40,0),_xlfn.XLOOKUP(R1907,freq!$A$2:$A$40,freq!$B$2:$B$40,0),_xlfn.XLOOKUP(S1907,freq!$A$2:$A$40,freq!$B$2:$B$40,0),_xlfn.XLOOKUP(T1907,freq!$A$2:$A$40,freq!$B$2:$B$40,0),_xlfn.XLOOKUP(U1907,freq!$A$2:$A$40,freq!$B$2:$B$40,0),_xlfn.XLOOKUP(V1907,freq!$A$2:$A$40,freq!$B$2:$B$40,0))</f>
        <v>31.8</v>
      </c>
    </row>
    <row r="1908" spans="1:23" hidden="1" x14ac:dyDescent="0.35">
      <c r="A1908" s="32" t="s">
        <v>922</v>
      </c>
      <c r="B1908" s="32" t="s">
        <v>53</v>
      </c>
      <c r="C1908" s="32" t="s">
        <v>33</v>
      </c>
      <c r="D1908" s="32" t="s">
        <v>0</v>
      </c>
      <c r="E1908" s="32">
        <v>8</v>
      </c>
      <c r="F1908" s="32">
        <v>9</v>
      </c>
      <c r="G1908" s="32">
        <v>6</v>
      </c>
      <c r="H1908" s="32" t="s">
        <v>37</v>
      </c>
      <c r="I1908" s="32">
        <v>2</v>
      </c>
      <c r="J1908" s="32">
        <v>2</v>
      </c>
      <c r="K1908" s="32">
        <v>2</v>
      </c>
      <c r="L1908" s="32">
        <v>9</v>
      </c>
      <c r="M1908" s="32">
        <v>9</v>
      </c>
      <c r="N1908" s="32" t="s">
        <v>42</v>
      </c>
      <c r="O1908" s="32" t="s">
        <v>44</v>
      </c>
      <c r="P1908" s="32">
        <v>8</v>
      </c>
      <c r="Q1908" s="32" t="s">
        <v>44</v>
      </c>
      <c r="R1908" s="32" t="s">
        <v>32</v>
      </c>
      <c r="S1908" s="32" t="s">
        <v>48</v>
      </c>
      <c r="T1908" s="32" t="s">
        <v>29</v>
      </c>
      <c r="U1908" s="32" t="s">
        <v>38</v>
      </c>
      <c r="V1908" s="32" t="s">
        <v>29</v>
      </c>
      <c r="W1908" s="32">
        <f>SUM(_xlfn.XLOOKUP(B1908,freq!$A$2:$A$40,freq!$B$2:$B$40,0),_xlfn.XLOOKUP(C1908,freq!$A$2:$A$40,freq!$B$2:$B$40,0),_xlfn.XLOOKUP(D1908,freq!$A$2:$A$40,freq!$B$2:$B$40,0),_xlfn.XLOOKUP(E1908,freq!$A$2:$A$40,freq!$B$2:$B$40,0),_xlfn.XLOOKUP(F1908,freq!$A$2:$A$40,freq!$B$2:$B$40,0),_xlfn.XLOOKUP(G1908,freq!$A$2:$A$40,freq!$B$2:$B$40,0),_xlfn.XLOOKUP(H1908,freq!$A$2:$A$40,freq!$B$2:$B$40,0),_xlfn.XLOOKUP(I1908,freq!$A$2:$A$40,freq!$B$2:$B$40,0),_xlfn.XLOOKUP(J1908,freq!$A$2:$A$40,freq!$B$2:$B$40,0),_xlfn.XLOOKUP(K1908,freq!$A$2:$A$40,freq!$B$2:$B$40,0),_xlfn.XLOOKUP(L1908,freq!$A$2:$A$40,freq!$B$2:$B$40,0),_xlfn.XLOOKUP(M1908,freq!$A$2:$A$40,freq!$B$2:$B$40,0),_xlfn.XLOOKUP(N1908,freq!$A$2:$A$40,freq!$B$2:$B$40,0),_xlfn.XLOOKUP(O1908,freq!$A$2:$A$40,freq!$B$2:$B$40,0),_xlfn.XLOOKUP(P1908,freq!$A$2:$A$40,freq!$B$2:$B$40,0),_xlfn.XLOOKUP(Q1908,freq!$A$2:$A$40,freq!$B$2:$B$40,0),_xlfn.XLOOKUP(R1908,freq!$A$2:$A$40,freq!$B$2:$B$40,0),_xlfn.XLOOKUP(S1908,freq!$A$2:$A$40,freq!$B$2:$B$40,0),_xlfn.XLOOKUP(T1908,freq!$A$2:$A$40,freq!$B$2:$B$40,0),_xlfn.XLOOKUP(U1908,freq!$A$2:$A$40,freq!$B$2:$B$40,0),_xlfn.XLOOKUP(V1908,freq!$A$2:$A$40,freq!$B$2:$B$40,0))</f>
        <v>31.73</v>
      </c>
    </row>
    <row r="1909" spans="1:23" hidden="1" x14ac:dyDescent="0.35">
      <c r="A1909" s="32" t="s">
        <v>897</v>
      </c>
      <c r="B1909" s="32">
        <v>4</v>
      </c>
      <c r="C1909" s="32" t="s">
        <v>56</v>
      </c>
      <c r="D1909" s="32" t="s">
        <v>0</v>
      </c>
      <c r="E1909" s="32" t="s">
        <v>42</v>
      </c>
      <c r="F1909" s="32" t="s">
        <v>3</v>
      </c>
      <c r="G1909" s="32" t="s">
        <v>0</v>
      </c>
      <c r="H1909" s="32" t="s">
        <v>42</v>
      </c>
      <c r="I1909" s="32">
        <v>5</v>
      </c>
      <c r="J1909" s="32" t="s">
        <v>49</v>
      </c>
      <c r="K1909" s="32" t="s">
        <v>53</v>
      </c>
      <c r="L1909" s="32" t="s">
        <v>53</v>
      </c>
      <c r="M1909" s="32" t="s">
        <v>40</v>
      </c>
      <c r="N1909" s="32">
        <v>3</v>
      </c>
      <c r="O1909" s="32">
        <v>7</v>
      </c>
      <c r="P1909" s="32" t="s">
        <v>35</v>
      </c>
      <c r="Q1909" s="32" t="s">
        <v>49</v>
      </c>
      <c r="R1909" s="32" t="s">
        <v>49</v>
      </c>
      <c r="S1909" s="32" t="s">
        <v>56</v>
      </c>
      <c r="T1909" s="32">
        <v>4</v>
      </c>
      <c r="U1909" s="32">
        <v>4</v>
      </c>
      <c r="V1909" s="32" t="s">
        <v>4</v>
      </c>
      <c r="W1909" s="32">
        <f>SUM(_xlfn.XLOOKUP(B1909,freq!$A$2:$A$40,freq!$B$2:$B$40,0),_xlfn.XLOOKUP(C1909,freq!$A$2:$A$40,freq!$B$2:$B$40,0),_xlfn.XLOOKUP(D1909,freq!$A$2:$A$40,freq!$B$2:$B$40,0),_xlfn.XLOOKUP(E1909,freq!$A$2:$A$40,freq!$B$2:$B$40,0),_xlfn.XLOOKUP(F1909,freq!$A$2:$A$40,freq!$B$2:$B$40,0),_xlfn.XLOOKUP(G1909,freq!$A$2:$A$40,freq!$B$2:$B$40,0),_xlfn.XLOOKUP(H1909,freq!$A$2:$A$40,freq!$B$2:$B$40,0),_xlfn.XLOOKUP(I1909,freq!$A$2:$A$40,freq!$B$2:$B$40,0),_xlfn.XLOOKUP(J1909,freq!$A$2:$A$40,freq!$B$2:$B$40,0),_xlfn.XLOOKUP(K1909,freq!$A$2:$A$40,freq!$B$2:$B$40,0),_xlfn.XLOOKUP(L1909,freq!$A$2:$A$40,freq!$B$2:$B$40,0),_xlfn.XLOOKUP(M1909,freq!$A$2:$A$40,freq!$B$2:$B$40,0),_xlfn.XLOOKUP(N1909,freq!$A$2:$A$40,freq!$B$2:$B$40,0),_xlfn.XLOOKUP(O1909,freq!$A$2:$A$40,freq!$B$2:$B$40,0),_xlfn.XLOOKUP(P1909,freq!$A$2:$A$40,freq!$B$2:$B$40,0),_xlfn.XLOOKUP(Q1909,freq!$A$2:$A$40,freq!$B$2:$B$40,0),_xlfn.XLOOKUP(R1909,freq!$A$2:$A$40,freq!$B$2:$B$40,0),_xlfn.XLOOKUP(S1909,freq!$A$2:$A$40,freq!$B$2:$B$40,0),_xlfn.XLOOKUP(T1909,freq!$A$2:$A$40,freq!$B$2:$B$40,0),_xlfn.XLOOKUP(U1909,freq!$A$2:$A$40,freq!$B$2:$B$40,0),_xlfn.XLOOKUP(V1909,freq!$A$2:$A$40,freq!$B$2:$B$40,0))</f>
        <v>31.63</v>
      </c>
    </row>
    <row r="1910" spans="1:23" hidden="1" x14ac:dyDescent="0.35">
      <c r="A1910" s="32" t="s">
        <v>1751</v>
      </c>
      <c r="B1910" s="32" t="s">
        <v>35</v>
      </c>
      <c r="C1910" s="32" t="s">
        <v>41</v>
      </c>
      <c r="D1910" s="32" t="s">
        <v>48</v>
      </c>
      <c r="E1910" s="32" t="s">
        <v>53</v>
      </c>
      <c r="F1910" s="32">
        <v>4</v>
      </c>
      <c r="G1910" s="32" t="s">
        <v>30</v>
      </c>
      <c r="H1910" s="32">
        <v>3</v>
      </c>
      <c r="I1910" s="32" t="s">
        <v>43</v>
      </c>
      <c r="J1910" s="32" t="s">
        <v>28</v>
      </c>
      <c r="K1910" s="32" t="s">
        <v>42</v>
      </c>
      <c r="L1910" s="32" t="s">
        <v>33</v>
      </c>
      <c r="M1910" s="32" t="s">
        <v>3</v>
      </c>
      <c r="N1910" s="32" t="s">
        <v>53</v>
      </c>
      <c r="O1910" s="32">
        <v>1</v>
      </c>
      <c r="P1910" s="32">
        <v>7</v>
      </c>
      <c r="Q1910" s="32" t="s">
        <v>59</v>
      </c>
      <c r="R1910" s="32">
        <v>6</v>
      </c>
      <c r="S1910" s="32" t="s">
        <v>59</v>
      </c>
      <c r="T1910" s="32" t="s">
        <v>33</v>
      </c>
      <c r="U1910" s="32">
        <v>3</v>
      </c>
      <c r="V1910" s="32" t="s">
        <v>50</v>
      </c>
      <c r="W1910" s="32">
        <f>SUM(_xlfn.XLOOKUP(B1910,freq!$A$2:$A$40,freq!$B$2:$B$40,0),_xlfn.XLOOKUP(C1910,freq!$A$2:$A$40,freq!$B$2:$B$40,0),_xlfn.XLOOKUP(D1910,freq!$A$2:$A$40,freq!$B$2:$B$40,0),_xlfn.XLOOKUP(E1910,freq!$A$2:$A$40,freq!$B$2:$B$40,0),_xlfn.XLOOKUP(F1910,freq!$A$2:$A$40,freq!$B$2:$B$40,0),_xlfn.XLOOKUP(G1910,freq!$A$2:$A$40,freq!$B$2:$B$40,0),_xlfn.XLOOKUP(H1910,freq!$A$2:$A$40,freq!$B$2:$B$40,0),_xlfn.XLOOKUP(I1910,freq!$A$2:$A$40,freq!$B$2:$B$40,0),_xlfn.XLOOKUP(J1910,freq!$A$2:$A$40,freq!$B$2:$B$40,0),_xlfn.XLOOKUP(K1910,freq!$A$2:$A$40,freq!$B$2:$B$40,0),_xlfn.XLOOKUP(L1910,freq!$A$2:$A$40,freq!$B$2:$B$40,0),_xlfn.XLOOKUP(M1910,freq!$A$2:$A$40,freq!$B$2:$B$40,0),_xlfn.XLOOKUP(N1910,freq!$A$2:$A$40,freq!$B$2:$B$40,0),_xlfn.XLOOKUP(O1910,freq!$A$2:$A$40,freq!$B$2:$B$40,0),_xlfn.XLOOKUP(P1910,freq!$A$2:$A$40,freq!$B$2:$B$40,0),_xlfn.XLOOKUP(Q1910,freq!$A$2:$A$40,freq!$B$2:$B$40,0),_xlfn.XLOOKUP(R1910,freq!$A$2:$A$40,freq!$B$2:$B$40,0),_xlfn.XLOOKUP(S1910,freq!$A$2:$A$40,freq!$B$2:$B$40,0),_xlfn.XLOOKUP(T1910,freq!$A$2:$A$40,freq!$B$2:$B$40,0),_xlfn.XLOOKUP(U1910,freq!$A$2:$A$40,freq!$B$2:$B$40,0),_xlfn.XLOOKUP(V1910,freq!$A$2:$A$40,freq!$B$2:$B$40,0))</f>
        <v>31.619999999999997</v>
      </c>
    </row>
    <row r="1911" spans="1:23" hidden="1" x14ac:dyDescent="0.35">
      <c r="A1911" s="32" t="s">
        <v>1913</v>
      </c>
      <c r="B1911" s="32" t="s">
        <v>46</v>
      </c>
      <c r="C1911" s="32" t="s">
        <v>33</v>
      </c>
      <c r="D1911" s="32" t="s">
        <v>58</v>
      </c>
      <c r="E1911" s="32" t="s">
        <v>38</v>
      </c>
      <c r="F1911" s="32">
        <v>6</v>
      </c>
      <c r="G1911" s="32" t="s">
        <v>38</v>
      </c>
      <c r="H1911" s="32" t="s">
        <v>32</v>
      </c>
      <c r="I1911" s="32">
        <v>9</v>
      </c>
      <c r="J1911" s="32">
        <v>9</v>
      </c>
      <c r="K1911" s="32">
        <v>7</v>
      </c>
      <c r="L1911" s="32" t="s">
        <v>44</v>
      </c>
      <c r="M1911" s="32">
        <v>9</v>
      </c>
      <c r="N1911" s="32">
        <v>3</v>
      </c>
      <c r="O1911" s="32" t="s">
        <v>42</v>
      </c>
      <c r="P1911" s="32" t="s">
        <v>32</v>
      </c>
      <c r="Q1911" s="32" t="s">
        <v>36</v>
      </c>
      <c r="R1911" s="32">
        <v>6</v>
      </c>
      <c r="S1911" s="32" t="s">
        <v>31</v>
      </c>
      <c r="T1911" s="32">
        <v>9</v>
      </c>
      <c r="U1911" s="32">
        <v>1</v>
      </c>
      <c r="V1911" s="32" t="s">
        <v>33</v>
      </c>
      <c r="W1911" s="32">
        <f>SUM(_xlfn.XLOOKUP(B1911,freq!$A$2:$A$40,freq!$B$2:$B$40,0),_xlfn.XLOOKUP(C1911,freq!$A$2:$A$40,freq!$B$2:$B$40,0),_xlfn.XLOOKUP(D1911,freq!$A$2:$A$40,freq!$B$2:$B$40,0),_xlfn.XLOOKUP(E1911,freq!$A$2:$A$40,freq!$B$2:$B$40,0),_xlfn.XLOOKUP(F1911,freq!$A$2:$A$40,freq!$B$2:$B$40,0),_xlfn.XLOOKUP(G1911,freq!$A$2:$A$40,freq!$B$2:$B$40,0),_xlfn.XLOOKUP(H1911,freq!$A$2:$A$40,freq!$B$2:$B$40,0),_xlfn.XLOOKUP(I1911,freq!$A$2:$A$40,freq!$B$2:$B$40,0),_xlfn.XLOOKUP(J1911,freq!$A$2:$A$40,freq!$B$2:$B$40,0),_xlfn.XLOOKUP(K1911,freq!$A$2:$A$40,freq!$B$2:$B$40,0),_xlfn.XLOOKUP(L1911,freq!$A$2:$A$40,freq!$B$2:$B$40,0),_xlfn.XLOOKUP(M1911,freq!$A$2:$A$40,freq!$B$2:$B$40,0),_xlfn.XLOOKUP(N1911,freq!$A$2:$A$40,freq!$B$2:$B$40,0),_xlfn.XLOOKUP(O1911,freq!$A$2:$A$40,freq!$B$2:$B$40,0),_xlfn.XLOOKUP(P1911,freq!$A$2:$A$40,freq!$B$2:$B$40,0),_xlfn.XLOOKUP(Q1911,freq!$A$2:$A$40,freq!$B$2:$B$40,0),_xlfn.XLOOKUP(R1911,freq!$A$2:$A$40,freq!$B$2:$B$40,0),_xlfn.XLOOKUP(S1911,freq!$A$2:$A$40,freq!$B$2:$B$40,0),_xlfn.XLOOKUP(T1911,freq!$A$2:$A$40,freq!$B$2:$B$40,0),_xlfn.XLOOKUP(U1911,freq!$A$2:$A$40,freq!$B$2:$B$40,0),_xlfn.XLOOKUP(V1911,freq!$A$2:$A$40,freq!$B$2:$B$40,0))</f>
        <v>31.559999999999995</v>
      </c>
    </row>
    <row r="1912" spans="1:23" hidden="1" x14ac:dyDescent="0.35">
      <c r="A1912" s="32" t="s">
        <v>959</v>
      </c>
      <c r="B1912" s="32">
        <v>8</v>
      </c>
      <c r="C1912" s="32" t="s">
        <v>0</v>
      </c>
      <c r="D1912" s="32" t="s">
        <v>46</v>
      </c>
      <c r="E1912" s="32">
        <v>2</v>
      </c>
      <c r="F1912" s="32" t="s">
        <v>30</v>
      </c>
      <c r="G1912" s="32" t="s">
        <v>56</v>
      </c>
      <c r="H1912" s="32" t="s">
        <v>29</v>
      </c>
      <c r="I1912" s="32" t="s">
        <v>33</v>
      </c>
      <c r="J1912" s="32" t="s">
        <v>50</v>
      </c>
      <c r="K1912" s="32" t="s">
        <v>40</v>
      </c>
      <c r="L1912" s="32" t="s">
        <v>33</v>
      </c>
      <c r="M1912" s="32" t="s">
        <v>50</v>
      </c>
      <c r="N1912" s="32" t="s">
        <v>41</v>
      </c>
      <c r="O1912" s="32">
        <v>2</v>
      </c>
      <c r="P1912" s="32">
        <v>7</v>
      </c>
      <c r="Q1912" s="32">
        <v>6</v>
      </c>
      <c r="R1912" s="32" t="s">
        <v>29</v>
      </c>
      <c r="S1912" s="32" t="s">
        <v>41</v>
      </c>
      <c r="T1912" s="32" t="s">
        <v>38</v>
      </c>
      <c r="U1912" s="32" t="s">
        <v>31</v>
      </c>
      <c r="V1912" s="32" t="s">
        <v>58</v>
      </c>
      <c r="W1912" s="32">
        <f>SUM(_xlfn.XLOOKUP(B1912,freq!$A$2:$A$40,freq!$B$2:$B$40,0),_xlfn.XLOOKUP(C1912,freq!$A$2:$A$40,freq!$B$2:$B$40,0),_xlfn.XLOOKUP(D1912,freq!$A$2:$A$40,freq!$B$2:$B$40,0),_xlfn.XLOOKUP(E1912,freq!$A$2:$A$40,freq!$B$2:$B$40,0),_xlfn.XLOOKUP(F1912,freq!$A$2:$A$40,freq!$B$2:$B$40,0),_xlfn.XLOOKUP(G1912,freq!$A$2:$A$40,freq!$B$2:$B$40,0),_xlfn.XLOOKUP(H1912,freq!$A$2:$A$40,freq!$B$2:$B$40,0),_xlfn.XLOOKUP(I1912,freq!$A$2:$A$40,freq!$B$2:$B$40,0),_xlfn.XLOOKUP(J1912,freq!$A$2:$A$40,freq!$B$2:$B$40,0),_xlfn.XLOOKUP(K1912,freq!$A$2:$A$40,freq!$B$2:$B$40,0),_xlfn.XLOOKUP(L1912,freq!$A$2:$A$40,freq!$B$2:$B$40,0),_xlfn.XLOOKUP(M1912,freq!$A$2:$A$40,freq!$B$2:$B$40,0),_xlfn.XLOOKUP(N1912,freq!$A$2:$A$40,freq!$B$2:$B$40,0),_xlfn.XLOOKUP(O1912,freq!$A$2:$A$40,freq!$B$2:$B$40,0),_xlfn.XLOOKUP(P1912,freq!$A$2:$A$40,freq!$B$2:$B$40,0),_xlfn.XLOOKUP(Q1912,freq!$A$2:$A$40,freq!$B$2:$B$40,0),_xlfn.XLOOKUP(R1912,freq!$A$2:$A$40,freq!$B$2:$B$40,0),_xlfn.XLOOKUP(S1912,freq!$A$2:$A$40,freq!$B$2:$B$40,0),_xlfn.XLOOKUP(T1912,freq!$A$2:$A$40,freq!$B$2:$B$40,0),_xlfn.XLOOKUP(U1912,freq!$A$2:$A$40,freq!$B$2:$B$40,0),_xlfn.XLOOKUP(V1912,freq!$A$2:$A$40,freq!$B$2:$B$40,0))</f>
        <v>31.55</v>
      </c>
    </row>
    <row r="1913" spans="1:23" hidden="1" x14ac:dyDescent="0.35">
      <c r="A1913" s="32" t="s">
        <v>390</v>
      </c>
      <c r="B1913" s="32" t="s">
        <v>59</v>
      </c>
      <c r="C1913" s="32" t="s">
        <v>53</v>
      </c>
      <c r="D1913" s="32" t="s">
        <v>50</v>
      </c>
      <c r="E1913" s="32">
        <v>7</v>
      </c>
      <c r="F1913" s="32" t="s">
        <v>29</v>
      </c>
      <c r="G1913" s="32" t="s">
        <v>45</v>
      </c>
      <c r="H1913" s="32" t="s">
        <v>43</v>
      </c>
      <c r="I1913" s="32" t="s">
        <v>58</v>
      </c>
      <c r="J1913" s="32" t="s">
        <v>34</v>
      </c>
      <c r="K1913" s="32">
        <v>5</v>
      </c>
      <c r="L1913" s="32" t="s">
        <v>58</v>
      </c>
      <c r="M1913" s="32" t="s">
        <v>32</v>
      </c>
      <c r="N1913" s="32" t="s">
        <v>32</v>
      </c>
      <c r="O1913" s="32" t="s">
        <v>49</v>
      </c>
      <c r="P1913" s="32" t="s">
        <v>28</v>
      </c>
      <c r="Q1913" s="32" t="s">
        <v>28</v>
      </c>
      <c r="R1913" s="32" t="s">
        <v>58</v>
      </c>
      <c r="S1913" s="32" t="s">
        <v>33</v>
      </c>
      <c r="T1913" s="32" t="s">
        <v>36</v>
      </c>
      <c r="U1913" s="32">
        <v>0</v>
      </c>
      <c r="V1913" s="32">
        <v>0</v>
      </c>
      <c r="W1913" s="32">
        <f>SUM(_xlfn.XLOOKUP(B1913,freq!$A$2:$A$40,freq!$B$2:$B$40,0),_xlfn.XLOOKUP(C1913,freq!$A$2:$A$40,freq!$B$2:$B$40,0),_xlfn.XLOOKUP(D1913,freq!$A$2:$A$40,freq!$B$2:$B$40,0),_xlfn.XLOOKUP(E1913,freq!$A$2:$A$40,freq!$B$2:$B$40,0),_xlfn.XLOOKUP(F1913,freq!$A$2:$A$40,freq!$B$2:$B$40,0),_xlfn.XLOOKUP(G1913,freq!$A$2:$A$40,freq!$B$2:$B$40,0),_xlfn.XLOOKUP(H1913,freq!$A$2:$A$40,freq!$B$2:$B$40,0),_xlfn.XLOOKUP(I1913,freq!$A$2:$A$40,freq!$B$2:$B$40,0),_xlfn.XLOOKUP(J1913,freq!$A$2:$A$40,freq!$B$2:$B$40,0),_xlfn.XLOOKUP(K1913,freq!$A$2:$A$40,freq!$B$2:$B$40,0),_xlfn.XLOOKUP(L1913,freq!$A$2:$A$40,freq!$B$2:$B$40,0),_xlfn.XLOOKUP(M1913,freq!$A$2:$A$40,freq!$B$2:$B$40,0),_xlfn.XLOOKUP(N1913,freq!$A$2:$A$40,freq!$B$2:$B$40,0),_xlfn.XLOOKUP(O1913,freq!$A$2:$A$40,freq!$B$2:$B$40,0),_xlfn.XLOOKUP(P1913,freq!$A$2:$A$40,freq!$B$2:$B$40,0),_xlfn.XLOOKUP(Q1913,freq!$A$2:$A$40,freq!$B$2:$B$40,0),_xlfn.XLOOKUP(R1913,freq!$A$2:$A$40,freq!$B$2:$B$40,0),_xlfn.XLOOKUP(S1913,freq!$A$2:$A$40,freq!$B$2:$B$40,0),_xlfn.XLOOKUP(T1913,freq!$A$2:$A$40,freq!$B$2:$B$40,0),_xlfn.XLOOKUP(U1913,freq!$A$2:$A$40,freq!$B$2:$B$40,0),_xlfn.XLOOKUP(V1913,freq!$A$2:$A$40,freq!$B$2:$B$40,0))</f>
        <v>31.549999999999997</v>
      </c>
    </row>
    <row r="1914" spans="1:23" hidden="1" x14ac:dyDescent="0.35">
      <c r="A1914" s="32" t="s">
        <v>875</v>
      </c>
      <c r="B1914" s="32">
        <v>7</v>
      </c>
      <c r="C1914" s="32" t="s">
        <v>41</v>
      </c>
      <c r="D1914" s="32">
        <v>3</v>
      </c>
      <c r="E1914" s="32">
        <v>9</v>
      </c>
      <c r="F1914" s="32" t="s">
        <v>44</v>
      </c>
      <c r="G1914" s="32">
        <v>6</v>
      </c>
      <c r="H1914" s="32" t="s">
        <v>38</v>
      </c>
      <c r="I1914" s="32" t="s">
        <v>38</v>
      </c>
      <c r="J1914" s="32" t="s">
        <v>33</v>
      </c>
      <c r="K1914" s="32" t="s">
        <v>30</v>
      </c>
      <c r="L1914" s="32" t="s">
        <v>59</v>
      </c>
      <c r="M1914" s="32">
        <v>6</v>
      </c>
      <c r="N1914" s="32" t="s">
        <v>34</v>
      </c>
      <c r="O1914" s="32" t="s">
        <v>34</v>
      </c>
      <c r="P1914" s="32">
        <v>6</v>
      </c>
      <c r="Q1914" s="32" t="s">
        <v>0</v>
      </c>
      <c r="R1914" s="32" t="s">
        <v>1</v>
      </c>
      <c r="S1914" s="32">
        <v>5</v>
      </c>
      <c r="T1914" s="32" t="s">
        <v>46</v>
      </c>
      <c r="U1914" s="32" t="s">
        <v>40</v>
      </c>
      <c r="V1914" s="32" t="s">
        <v>4</v>
      </c>
      <c r="W1914" s="32">
        <f>SUM(_xlfn.XLOOKUP(B1914,freq!$A$2:$A$40,freq!$B$2:$B$40,0),_xlfn.XLOOKUP(C1914,freq!$A$2:$A$40,freq!$B$2:$B$40,0),_xlfn.XLOOKUP(D1914,freq!$A$2:$A$40,freq!$B$2:$B$40,0),_xlfn.XLOOKUP(E1914,freq!$A$2:$A$40,freq!$B$2:$B$40,0),_xlfn.XLOOKUP(F1914,freq!$A$2:$A$40,freq!$B$2:$B$40,0),_xlfn.XLOOKUP(G1914,freq!$A$2:$A$40,freq!$B$2:$B$40,0),_xlfn.XLOOKUP(H1914,freq!$A$2:$A$40,freq!$B$2:$B$40,0),_xlfn.XLOOKUP(I1914,freq!$A$2:$A$40,freq!$B$2:$B$40,0),_xlfn.XLOOKUP(J1914,freq!$A$2:$A$40,freq!$B$2:$B$40,0),_xlfn.XLOOKUP(K1914,freq!$A$2:$A$40,freq!$B$2:$B$40,0),_xlfn.XLOOKUP(L1914,freq!$A$2:$A$40,freq!$B$2:$B$40,0),_xlfn.XLOOKUP(M1914,freq!$A$2:$A$40,freq!$B$2:$B$40,0),_xlfn.XLOOKUP(N1914,freq!$A$2:$A$40,freq!$B$2:$B$40,0),_xlfn.XLOOKUP(O1914,freq!$A$2:$A$40,freq!$B$2:$B$40,0),_xlfn.XLOOKUP(P1914,freq!$A$2:$A$40,freq!$B$2:$B$40,0),_xlfn.XLOOKUP(Q1914,freq!$A$2:$A$40,freq!$B$2:$B$40,0),_xlfn.XLOOKUP(R1914,freq!$A$2:$A$40,freq!$B$2:$B$40,0),_xlfn.XLOOKUP(S1914,freq!$A$2:$A$40,freq!$B$2:$B$40,0),_xlfn.XLOOKUP(T1914,freq!$A$2:$A$40,freq!$B$2:$B$40,0),_xlfn.XLOOKUP(U1914,freq!$A$2:$A$40,freq!$B$2:$B$40,0),_xlfn.XLOOKUP(V1914,freq!$A$2:$A$40,freq!$B$2:$B$40,0))</f>
        <v>31.540000000000003</v>
      </c>
    </row>
    <row r="1915" spans="1:23" hidden="1" x14ac:dyDescent="0.35">
      <c r="A1915" s="32" t="s">
        <v>256</v>
      </c>
      <c r="B1915" s="32">
        <v>0</v>
      </c>
      <c r="C1915" s="32">
        <v>7</v>
      </c>
      <c r="D1915" s="32" t="s">
        <v>38</v>
      </c>
      <c r="E1915" s="32">
        <v>1</v>
      </c>
      <c r="F1915" s="32">
        <v>4</v>
      </c>
      <c r="G1915" s="32">
        <v>9</v>
      </c>
      <c r="H1915" s="32">
        <v>0</v>
      </c>
      <c r="I1915" s="32">
        <v>9</v>
      </c>
      <c r="J1915" s="32" t="s">
        <v>35</v>
      </c>
      <c r="K1915" s="32" t="s">
        <v>33</v>
      </c>
      <c r="L1915" s="32">
        <v>8</v>
      </c>
      <c r="M1915" s="32" t="s">
        <v>40</v>
      </c>
      <c r="N1915" s="32">
        <v>3</v>
      </c>
      <c r="O1915" s="32" t="s">
        <v>28</v>
      </c>
      <c r="P1915" s="32" t="s">
        <v>33</v>
      </c>
      <c r="Q1915" s="32" t="s">
        <v>46</v>
      </c>
      <c r="R1915" s="32" t="s">
        <v>29</v>
      </c>
      <c r="S1915" s="32" t="s">
        <v>35</v>
      </c>
      <c r="T1915" s="32">
        <v>6</v>
      </c>
      <c r="U1915" s="32" t="s">
        <v>50</v>
      </c>
      <c r="V1915" s="32" t="s">
        <v>33</v>
      </c>
      <c r="W1915" s="32">
        <f>SUM(_xlfn.XLOOKUP(B1915,freq!$A$2:$A$40,freq!$B$2:$B$40,0),_xlfn.XLOOKUP(C1915,freq!$A$2:$A$40,freq!$B$2:$B$40,0),_xlfn.XLOOKUP(D1915,freq!$A$2:$A$40,freq!$B$2:$B$40,0),_xlfn.XLOOKUP(E1915,freq!$A$2:$A$40,freq!$B$2:$B$40,0),_xlfn.XLOOKUP(F1915,freq!$A$2:$A$40,freq!$B$2:$B$40,0),_xlfn.XLOOKUP(G1915,freq!$A$2:$A$40,freq!$B$2:$B$40,0),_xlfn.XLOOKUP(H1915,freq!$A$2:$A$40,freq!$B$2:$B$40,0),_xlfn.XLOOKUP(I1915,freq!$A$2:$A$40,freq!$B$2:$B$40,0),_xlfn.XLOOKUP(J1915,freq!$A$2:$A$40,freq!$B$2:$B$40,0),_xlfn.XLOOKUP(K1915,freq!$A$2:$A$40,freq!$B$2:$B$40,0),_xlfn.XLOOKUP(L1915,freq!$A$2:$A$40,freq!$B$2:$B$40,0),_xlfn.XLOOKUP(M1915,freq!$A$2:$A$40,freq!$B$2:$B$40,0),_xlfn.XLOOKUP(N1915,freq!$A$2:$A$40,freq!$B$2:$B$40,0),_xlfn.XLOOKUP(O1915,freq!$A$2:$A$40,freq!$B$2:$B$40,0),_xlfn.XLOOKUP(P1915,freq!$A$2:$A$40,freq!$B$2:$B$40,0),_xlfn.XLOOKUP(Q1915,freq!$A$2:$A$40,freq!$B$2:$B$40,0),_xlfn.XLOOKUP(R1915,freq!$A$2:$A$40,freq!$B$2:$B$40,0),_xlfn.XLOOKUP(S1915,freq!$A$2:$A$40,freq!$B$2:$B$40,0),_xlfn.XLOOKUP(T1915,freq!$A$2:$A$40,freq!$B$2:$B$40,0),_xlfn.XLOOKUP(U1915,freq!$A$2:$A$40,freq!$B$2:$B$40,0),_xlfn.XLOOKUP(V1915,freq!$A$2:$A$40,freq!$B$2:$B$40,0))</f>
        <v>31.249999999999996</v>
      </c>
    </row>
    <row r="1916" spans="1:23" hidden="1" x14ac:dyDescent="0.35">
      <c r="A1916" s="32" t="s">
        <v>1981</v>
      </c>
      <c r="B1916" s="32" t="s">
        <v>48</v>
      </c>
      <c r="C1916" s="32" t="s">
        <v>43</v>
      </c>
      <c r="D1916" s="32">
        <v>7</v>
      </c>
      <c r="E1916" s="32" t="s">
        <v>29</v>
      </c>
      <c r="F1916" s="32" t="s">
        <v>49</v>
      </c>
      <c r="G1916" s="32" t="s">
        <v>40</v>
      </c>
      <c r="H1916" s="32" t="s">
        <v>43</v>
      </c>
      <c r="I1916" s="32" t="s">
        <v>41</v>
      </c>
      <c r="J1916" s="32">
        <v>0</v>
      </c>
      <c r="K1916" s="32">
        <v>4</v>
      </c>
      <c r="L1916" s="32" t="s">
        <v>29</v>
      </c>
      <c r="M1916" s="32" t="s">
        <v>32</v>
      </c>
      <c r="N1916" s="32" t="s">
        <v>30</v>
      </c>
      <c r="O1916" s="32" t="s">
        <v>3</v>
      </c>
      <c r="P1916" s="32" t="s">
        <v>4</v>
      </c>
      <c r="Q1916" s="32">
        <v>5</v>
      </c>
      <c r="R1916" s="32" t="s">
        <v>33</v>
      </c>
      <c r="S1916" s="32" t="s">
        <v>30</v>
      </c>
      <c r="T1916" s="32" t="s">
        <v>38</v>
      </c>
      <c r="U1916" s="32" t="s">
        <v>38</v>
      </c>
      <c r="V1916" s="32">
        <v>3</v>
      </c>
      <c r="W1916" s="32">
        <f>SUM(_xlfn.XLOOKUP(B1916,freq!$A$2:$A$40,freq!$B$2:$B$40,0),_xlfn.XLOOKUP(C1916,freq!$A$2:$A$40,freq!$B$2:$B$40,0),_xlfn.XLOOKUP(D1916,freq!$A$2:$A$40,freq!$B$2:$B$40,0),_xlfn.XLOOKUP(E1916,freq!$A$2:$A$40,freq!$B$2:$B$40,0),_xlfn.XLOOKUP(F1916,freq!$A$2:$A$40,freq!$B$2:$B$40,0),_xlfn.XLOOKUP(G1916,freq!$A$2:$A$40,freq!$B$2:$B$40,0),_xlfn.XLOOKUP(H1916,freq!$A$2:$A$40,freq!$B$2:$B$40,0),_xlfn.XLOOKUP(I1916,freq!$A$2:$A$40,freq!$B$2:$B$40,0),_xlfn.XLOOKUP(J1916,freq!$A$2:$A$40,freq!$B$2:$B$40,0),_xlfn.XLOOKUP(K1916,freq!$A$2:$A$40,freq!$B$2:$B$40,0),_xlfn.XLOOKUP(L1916,freq!$A$2:$A$40,freq!$B$2:$B$40,0),_xlfn.XLOOKUP(M1916,freq!$A$2:$A$40,freq!$B$2:$B$40,0),_xlfn.XLOOKUP(N1916,freq!$A$2:$A$40,freq!$B$2:$B$40,0),_xlfn.XLOOKUP(O1916,freq!$A$2:$A$40,freq!$B$2:$B$40,0),_xlfn.XLOOKUP(P1916,freq!$A$2:$A$40,freq!$B$2:$B$40,0),_xlfn.XLOOKUP(Q1916,freq!$A$2:$A$40,freq!$B$2:$B$40,0),_xlfn.XLOOKUP(R1916,freq!$A$2:$A$40,freq!$B$2:$B$40,0),_xlfn.XLOOKUP(S1916,freq!$A$2:$A$40,freq!$B$2:$B$40,0),_xlfn.XLOOKUP(T1916,freq!$A$2:$A$40,freq!$B$2:$B$40,0),_xlfn.XLOOKUP(U1916,freq!$A$2:$A$40,freq!$B$2:$B$40,0),_xlfn.XLOOKUP(V1916,freq!$A$2:$A$40,freq!$B$2:$B$40,0))</f>
        <v>31.230000000000004</v>
      </c>
    </row>
    <row r="1917" spans="1:23" hidden="1" x14ac:dyDescent="0.35">
      <c r="A1917" s="32" t="s">
        <v>1876</v>
      </c>
      <c r="B1917" s="32">
        <v>6</v>
      </c>
      <c r="C1917" s="32" t="s">
        <v>31</v>
      </c>
      <c r="D1917" s="32" t="s">
        <v>31</v>
      </c>
      <c r="E1917" s="32" t="s">
        <v>58</v>
      </c>
      <c r="F1917" s="32" t="s">
        <v>43</v>
      </c>
      <c r="G1917" s="32" t="s">
        <v>42</v>
      </c>
      <c r="H1917" s="32">
        <v>2</v>
      </c>
      <c r="I1917" s="32">
        <v>0</v>
      </c>
      <c r="J1917" s="32">
        <v>8</v>
      </c>
      <c r="K1917" s="32" t="s">
        <v>31</v>
      </c>
      <c r="L1917" s="32" t="s">
        <v>33</v>
      </c>
      <c r="M1917" s="32" t="s">
        <v>53</v>
      </c>
      <c r="N1917" s="32" t="s">
        <v>41</v>
      </c>
      <c r="O1917" s="32" t="s">
        <v>58</v>
      </c>
      <c r="P1917" s="32">
        <v>6</v>
      </c>
      <c r="Q1917" s="32" t="s">
        <v>36</v>
      </c>
      <c r="R1917" s="32" t="s">
        <v>40</v>
      </c>
      <c r="S1917" s="32">
        <v>8</v>
      </c>
      <c r="T1917" s="32" t="s">
        <v>43</v>
      </c>
      <c r="U1917" s="32" t="s">
        <v>4</v>
      </c>
      <c r="V1917" s="32">
        <v>5</v>
      </c>
      <c r="W1917" s="32">
        <f>SUM(_xlfn.XLOOKUP(B1917,freq!$A$2:$A$40,freq!$B$2:$B$40,0),_xlfn.XLOOKUP(C1917,freq!$A$2:$A$40,freq!$B$2:$B$40,0),_xlfn.XLOOKUP(D1917,freq!$A$2:$A$40,freq!$B$2:$B$40,0),_xlfn.XLOOKUP(E1917,freq!$A$2:$A$40,freq!$B$2:$B$40,0),_xlfn.XLOOKUP(F1917,freq!$A$2:$A$40,freq!$B$2:$B$40,0),_xlfn.XLOOKUP(G1917,freq!$A$2:$A$40,freq!$B$2:$B$40,0),_xlfn.XLOOKUP(H1917,freq!$A$2:$A$40,freq!$B$2:$B$40,0),_xlfn.XLOOKUP(I1917,freq!$A$2:$A$40,freq!$B$2:$B$40,0),_xlfn.XLOOKUP(J1917,freq!$A$2:$A$40,freq!$B$2:$B$40,0),_xlfn.XLOOKUP(K1917,freq!$A$2:$A$40,freq!$B$2:$B$40,0),_xlfn.XLOOKUP(L1917,freq!$A$2:$A$40,freq!$B$2:$B$40,0),_xlfn.XLOOKUP(M1917,freq!$A$2:$A$40,freq!$B$2:$B$40,0),_xlfn.XLOOKUP(N1917,freq!$A$2:$A$40,freq!$B$2:$B$40,0),_xlfn.XLOOKUP(O1917,freq!$A$2:$A$40,freq!$B$2:$B$40,0),_xlfn.XLOOKUP(P1917,freq!$A$2:$A$40,freq!$B$2:$B$40,0),_xlfn.XLOOKUP(Q1917,freq!$A$2:$A$40,freq!$B$2:$B$40,0),_xlfn.XLOOKUP(R1917,freq!$A$2:$A$40,freq!$B$2:$B$40,0),_xlfn.XLOOKUP(S1917,freq!$A$2:$A$40,freq!$B$2:$B$40,0),_xlfn.XLOOKUP(T1917,freq!$A$2:$A$40,freq!$B$2:$B$40,0),_xlfn.XLOOKUP(U1917,freq!$A$2:$A$40,freq!$B$2:$B$40,0),_xlfn.XLOOKUP(V1917,freq!$A$2:$A$40,freq!$B$2:$B$40,0))</f>
        <v>31.139999999999997</v>
      </c>
    </row>
    <row r="1918" spans="1:23" hidden="1" x14ac:dyDescent="0.35">
      <c r="A1918" s="32" t="s">
        <v>1950</v>
      </c>
      <c r="B1918" s="32" t="s">
        <v>41</v>
      </c>
      <c r="C1918" s="32">
        <v>8</v>
      </c>
      <c r="D1918" s="32">
        <v>9</v>
      </c>
      <c r="E1918" s="32" t="s">
        <v>40</v>
      </c>
      <c r="F1918" s="32" t="s">
        <v>35</v>
      </c>
      <c r="G1918" s="32">
        <v>7</v>
      </c>
      <c r="H1918" s="32">
        <v>1</v>
      </c>
      <c r="I1918" s="32">
        <v>2</v>
      </c>
      <c r="J1918" s="32" t="s">
        <v>49</v>
      </c>
      <c r="K1918" s="32">
        <v>6</v>
      </c>
      <c r="L1918" s="32" t="s">
        <v>0</v>
      </c>
      <c r="M1918" s="32" t="s">
        <v>4</v>
      </c>
      <c r="N1918" s="32">
        <v>0</v>
      </c>
      <c r="O1918" s="32" t="s">
        <v>3</v>
      </c>
      <c r="P1918" s="32">
        <v>4</v>
      </c>
      <c r="Q1918" s="32" t="s">
        <v>35</v>
      </c>
      <c r="R1918" s="32" t="s">
        <v>43</v>
      </c>
      <c r="S1918" s="32" t="s">
        <v>43</v>
      </c>
      <c r="T1918" s="32" t="s">
        <v>58</v>
      </c>
      <c r="U1918" s="32" t="s">
        <v>36</v>
      </c>
      <c r="V1918" s="32">
        <v>5</v>
      </c>
      <c r="W1918" s="32">
        <f>SUM(_xlfn.XLOOKUP(B1918,freq!$A$2:$A$40,freq!$B$2:$B$40,0),_xlfn.XLOOKUP(C1918,freq!$A$2:$A$40,freq!$B$2:$B$40,0),_xlfn.XLOOKUP(D1918,freq!$A$2:$A$40,freq!$B$2:$B$40,0),_xlfn.XLOOKUP(E1918,freq!$A$2:$A$40,freq!$B$2:$B$40,0),_xlfn.XLOOKUP(F1918,freq!$A$2:$A$40,freq!$B$2:$B$40,0),_xlfn.XLOOKUP(G1918,freq!$A$2:$A$40,freq!$B$2:$B$40,0),_xlfn.XLOOKUP(H1918,freq!$A$2:$A$40,freq!$B$2:$B$40,0),_xlfn.XLOOKUP(I1918,freq!$A$2:$A$40,freq!$B$2:$B$40,0),_xlfn.XLOOKUP(J1918,freq!$A$2:$A$40,freq!$B$2:$B$40,0),_xlfn.XLOOKUP(K1918,freq!$A$2:$A$40,freq!$B$2:$B$40,0),_xlfn.XLOOKUP(L1918,freq!$A$2:$A$40,freq!$B$2:$B$40,0),_xlfn.XLOOKUP(M1918,freq!$A$2:$A$40,freq!$B$2:$B$40,0),_xlfn.XLOOKUP(N1918,freq!$A$2:$A$40,freq!$B$2:$B$40,0),_xlfn.XLOOKUP(O1918,freq!$A$2:$A$40,freq!$B$2:$B$40,0),_xlfn.XLOOKUP(P1918,freq!$A$2:$A$40,freq!$B$2:$B$40,0),_xlfn.XLOOKUP(Q1918,freq!$A$2:$A$40,freq!$B$2:$B$40,0),_xlfn.XLOOKUP(R1918,freq!$A$2:$A$40,freq!$B$2:$B$40,0),_xlfn.XLOOKUP(S1918,freq!$A$2:$A$40,freq!$B$2:$B$40,0),_xlfn.XLOOKUP(T1918,freq!$A$2:$A$40,freq!$B$2:$B$40,0),_xlfn.XLOOKUP(U1918,freq!$A$2:$A$40,freq!$B$2:$B$40,0),_xlfn.XLOOKUP(V1918,freq!$A$2:$A$40,freq!$B$2:$B$40,0))</f>
        <v>31.099999999999994</v>
      </c>
    </row>
    <row r="1919" spans="1:23" hidden="1" x14ac:dyDescent="0.35">
      <c r="A1919" s="32" t="s">
        <v>456</v>
      </c>
      <c r="B1919" s="32" t="s">
        <v>49</v>
      </c>
      <c r="C1919" s="32">
        <v>6</v>
      </c>
      <c r="D1919" s="32" t="s">
        <v>43</v>
      </c>
      <c r="E1919" s="32">
        <v>9</v>
      </c>
      <c r="F1919" s="32">
        <v>0</v>
      </c>
      <c r="G1919" s="32" t="s">
        <v>49</v>
      </c>
      <c r="H1919" s="32" t="s">
        <v>50</v>
      </c>
      <c r="I1919" s="32" t="s">
        <v>58</v>
      </c>
      <c r="J1919" s="32" t="s">
        <v>53</v>
      </c>
      <c r="K1919" s="32" t="s">
        <v>36</v>
      </c>
      <c r="L1919" s="32" t="s">
        <v>42</v>
      </c>
      <c r="M1919" s="32">
        <v>7</v>
      </c>
      <c r="N1919" s="32">
        <v>4</v>
      </c>
      <c r="O1919" s="32" t="s">
        <v>53</v>
      </c>
      <c r="P1919" s="32">
        <v>5</v>
      </c>
      <c r="Q1919" s="32" t="s">
        <v>46</v>
      </c>
      <c r="R1919" s="32">
        <v>0</v>
      </c>
      <c r="S1919" s="32" t="s">
        <v>28</v>
      </c>
      <c r="T1919" s="32" t="s">
        <v>49</v>
      </c>
      <c r="U1919" s="32" t="s">
        <v>45</v>
      </c>
      <c r="V1919" s="32" t="s">
        <v>35</v>
      </c>
      <c r="W1919" s="32">
        <f>SUM(_xlfn.XLOOKUP(B1919,freq!$A$2:$A$40,freq!$B$2:$B$40,0),_xlfn.XLOOKUP(C1919,freq!$A$2:$A$40,freq!$B$2:$B$40,0),_xlfn.XLOOKUP(D1919,freq!$A$2:$A$40,freq!$B$2:$B$40,0),_xlfn.XLOOKUP(E1919,freq!$A$2:$A$40,freq!$B$2:$B$40,0),_xlfn.XLOOKUP(F1919,freq!$A$2:$A$40,freq!$B$2:$B$40,0),_xlfn.XLOOKUP(G1919,freq!$A$2:$A$40,freq!$B$2:$B$40,0),_xlfn.XLOOKUP(H1919,freq!$A$2:$A$40,freq!$B$2:$B$40,0),_xlfn.XLOOKUP(I1919,freq!$A$2:$A$40,freq!$B$2:$B$40,0),_xlfn.XLOOKUP(J1919,freq!$A$2:$A$40,freq!$B$2:$B$40,0),_xlfn.XLOOKUP(K1919,freq!$A$2:$A$40,freq!$B$2:$B$40,0),_xlfn.XLOOKUP(L1919,freq!$A$2:$A$40,freq!$B$2:$B$40,0),_xlfn.XLOOKUP(M1919,freq!$A$2:$A$40,freq!$B$2:$B$40,0),_xlfn.XLOOKUP(N1919,freq!$A$2:$A$40,freq!$B$2:$B$40,0),_xlfn.XLOOKUP(O1919,freq!$A$2:$A$40,freq!$B$2:$B$40,0),_xlfn.XLOOKUP(P1919,freq!$A$2:$A$40,freq!$B$2:$B$40,0),_xlfn.XLOOKUP(Q1919,freq!$A$2:$A$40,freq!$B$2:$B$40,0),_xlfn.XLOOKUP(R1919,freq!$A$2:$A$40,freq!$B$2:$B$40,0),_xlfn.XLOOKUP(S1919,freq!$A$2:$A$40,freq!$B$2:$B$40,0),_xlfn.XLOOKUP(T1919,freq!$A$2:$A$40,freq!$B$2:$B$40,0),_xlfn.XLOOKUP(U1919,freq!$A$2:$A$40,freq!$B$2:$B$40,0),_xlfn.XLOOKUP(V1919,freq!$A$2:$A$40,freq!$B$2:$B$40,0))</f>
        <v>31.07</v>
      </c>
    </row>
    <row r="1920" spans="1:23" hidden="1" x14ac:dyDescent="0.35">
      <c r="A1920" s="32" t="s">
        <v>1895</v>
      </c>
      <c r="B1920" s="32">
        <v>6</v>
      </c>
      <c r="C1920" s="32" t="s">
        <v>50</v>
      </c>
      <c r="D1920" s="32" t="s">
        <v>29</v>
      </c>
      <c r="E1920" s="32" t="s">
        <v>42</v>
      </c>
      <c r="F1920" s="32" t="s">
        <v>28</v>
      </c>
      <c r="G1920" s="32" t="s">
        <v>41</v>
      </c>
      <c r="H1920" s="32" t="s">
        <v>43</v>
      </c>
      <c r="I1920" s="32">
        <v>8</v>
      </c>
      <c r="J1920" s="32" t="s">
        <v>36</v>
      </c>
      <c r="K1920" s="32">
        <v>0</v>
      </c>
      <c r="L1920" s="32" t="s">
        <v>59</v>
      </c>
      <c r="M1920" s="32" t="s">
        <v>41</v>
      </c>
      <c r="N1920" s="32" t="s">
        <v>46</v>
      </c>
      <c r="O1920" s="32" t="s">
        <v>56</v>
      </c>
      <c r="P1920" s="32">
        <v>2</v>
      </c>
      <c r="Q1920" s="32" t="s">
        <v>29</v>
      </c>
      <c r="R1920" s="32">
        <v>3</v>
      </c>
      <c r="S1920" s="32" t="s">
        <v>33</v>
      </c>
      <c r="T1920" s="32" t="s">
        <v>46</v>
      </c>
      <c r="U1920" s="32">
        <v>8</v>
      </c>
      <c r="V1920" s="32">
        <v>9</v>
      </c>
      <c r="W1920" s="32">
        <f>SUM(_xlfn.XLOOKUP(B1920,freq!$A$2:$A$40,freq!$B$2:$B$40,0),_xlfn.XLOOKUP(C1920,freq!$A$2:$A$40,freq!$B$2:$B$40,0),_xlfn.XLOOKUP(D1920,freq!$A$2:$A$40,freq!$B$2:$B$40,0),_xlfn.XLOOKUP(E1920,freq!$A$2:$A$40,freq!$B$2:$B$40,0),_xlfn.XLOOKUP(F1920,freq!$A$2:$A$40,freq!$B$2:$B$40,0),_xlfn.XLOOKUP(G1920,freq!$A$2:$A$40,freq!$B$2:$B$40,0),_xlfn.XLOOKUP(H1920,freq!$A$2:$A$40,freq!$B$2:$B$40,0),_xlfn.XLOOKUP(I1920,freq!$A$2:$A$40,freq!$B$2:$B$40,0),_xlfn.XLOOKUP(J1920,freq!$A$2:$A$40,freq!$B$2:$B$40,0),_xlfn.XLOOKUP(K1920,freq!$A$2:$A$40,freq!$B$2:$B$40,0),_xlfn.XLOOKUP(L1920,freq!$A$2:$A$40,freq!$B$2:$B$40,0),_xlfn.XLOOKUP(M1920,freq!$A$2:$A$40,freq!$B$2:$B$40,0),_xlfn.XLOOKUP(N1920,freq!$A$2:$A$40,freq!$B$2:$B$40,0),_xlfn.XLOOKUP(O1920,freq!$A$2:$A$40,freq!$B$2:$B$40,0),_xlfn.XLOOKUP(P1920,freq!$A$2:$A$40,freq!$B$2:$B$40,0),_xlfn.XLOOKUP(Q1920,freq!$A$2:$A$40,freq!$B$2:$B$40,0),_xlfn.XLOOKUP(R1920,freq!$A$2:$A$40,freq!$B$2:$B$40,0),_xlfn.XLOOKUP(S1920,freq!$A$2:$A$40,freq!$B$2:$B$40,0),_xlfn.XLOOKUP(T1920,freq!$A$2:$A$40,freq!$B$2:$B$40,0),_xlfn.XLOOKUP(U1920,freq!$A$2:$A$40,freq!$B$2:$B$40,0),_xlfn.XLOOKUP(V1920,freq!$A$2:$A$40,freq!$B$2:$B$40,0))</f>
        <v>31.06</v>
      </c>
    </row>
    <row r="1921" spans="1:23" hidden="1" x14ac:dyDescent="0.35">
      <c r="A1921" s="32" t="s">
        <v>1258</v>
      </c>
      <c r="B1921" s="32">
        <v>9</v>
      </c>
      <c r="C1921" s="32" t="s">
        <v>46</v>
      </c>
      <c r="D1921" s="32" t="s">
        <v>40</v>
      </c>
      <c r="E1921" s="32">
        <v>7</v>
      </c>
      <c r="F1921" s="32" t="s">
        <v>1</v>
      </c>
      <c r="G1921" s="32" t="s">
        <v>34</v>
      </c>
      <c r="H1921" s="32">
        <v>3</v>
      </c>
      <c r="I1921" s="32" t="s">
        <v>36</v>
      </c>
      <c r="J1921" s="32">
        <v>2</v>
      </c>
      <c r="K1921" s="32" t="s">
        <v>31</v>
      </c>
      <c r="L1921" s="32">
        <v>1</v>
      </c>
      <c r="M1921" s="32">
        <v>6</v>
      </c>
      <c r="N1921" s="32">
        <v>5</v>
      </c>
      <c r="O1921" s="32">
        <v>2</v>
      </c>
      <c r="P1921" s="32" t="s">
        <v>0</v>
      </c>
      <c r="Q1921" s="32" t="s">
        <v>49</v>
      </c>
      <c r="R1921" s="32" t="s">
        <v>41</v>
      </c>
      <c r="S1921" s="32" t="s">
        <v>34</v>
      </c>
      <c r="T1921" s="32" t="s">
        <v>34</v>
      </c>
      <c r="U1921" s="32">
        <v>5</v>
      </c>
      <c r="V1921" s="32" t="s">
        <v>4</v>
      </c>
      <c r="W1921" s="32">
        <f>SUM(_xlfn.XLOOKUP(B1921,freq!$A$2:$A$40,freq!$B$2:$B$40,0),_xlfn.XLOOKUP(C1921,freq!$A$2:$A$40,freq!$B$2:$B$40,0),_xlfn.XLOOKUP(D1921,freq!$A$2:$A$40,freq!$B$2:$B$40,0),_xlfn.XLOOKUP(E1921,freq!$A$2:$A$40,freq!$B$2:$B$40,0),_xlfn.XLOOKUP(F1921,freq!$A$2:$A$40,freq!$B$2:$B$40,0),_xlfn.XLOOKUP(G1921,freq!$A$2:$A$40,freq!$B$2:$B$40,0),_xlfn.XLOOKUP(H1921,freq!$A$2:$A$40,freq!$B$2:$B$40,0),_xlfn.XLOOKUP(I1921,freq!$A$2:$A$40,freq!$B$2:$B$40,0),_xlfn.XLOOKUP(J1921,freq!$A$2:$A$40,freq!$B$2:$B$40,0),_xlfn.XLOOKUP(K1921,freq!$A$2:$A$40,freq!$B$2:$B$40,0),_xlfn.XLOOKUP(L1921,freq!$A$2:$A$40,freq!$B$2:$B$40,0),_xlfn.XLOOKUP(M1921,freq!$A$2:$A$40,freq!$B$2:$B$40,0),_xlfn.XLOOKUP(N1921,freq!$A$2:$A$40,freq!$B$2:$B$40,0),_xlfn.XLOOKUP(O1921,freq!$A$2:$A$40,freq!$B$2:$B$40,0),_xlfn.XLOOKUP(P1921,freq!$A$2:$A$40,freq!$B$2:$B$40,0),_xlfn.XLOOKUP(Q1921,freq!$A$2:$A$40,freq!$B$2:$B$40,0),_xlfn.XLOOKUP(R1921,freq!$A$2:$A$40,freq!$B$2:$B$40,0),_xlfn.XLOOKUP(S1921,freq!$A$2:$A$40,freq!$B$2:$B$40,0),_xlfn.XLOOKUP(T1921,freq!$A$2:$A$40,freq!$B$2:$B$40,0),_xlfn.XLOOKUP(U1921,freq!$A$2:$A$40,freq!$B$2:$B$40,0),_xlfn.XLOOKUP(V1921,freq!$A$2:$A$40,freq!$B$2:$B$40,0))</f>
        <v>31</v>
      </c>
    </row>
    <row r="1922" spans="1:23" hidden="1" x14ac:dyDescent="0.35">
      <c r="A1922" s="32" t="s">
        <v>1841</v>
      </c>
      <c r="B1922" s="32">
        <v>5</v>
      </c>
      <c r="C1922" s="32">
        <v>7</v>
      </c>
      <c r="D1922" s="32">
        <v>4</v>
      </c>
      <c r="E1922" s="32" t="s">
        <v>45</v>
      </c>
      <c r="F1922" s="32" t="s">
        <v>28</v>
      </c>
      <c r="G1922" s="32" t="s">
        <v>40</v>
      </c>
      <c r="H1922" s="32" t="s">
        <v>42</v>
      </c>
      <c r="I1922" s="32" t="s">
        <v>30</v>
      </c>
      <c r="J1922" s="32" t="s">
        <v>4</v>
      </c>
      <c r="K1922" s="32" t="s">
        <v>46</v>
      </c>
      <c r="L1922" s="32" t="s">
        <v>34</v>
      </c>
      <c r="M1922" s="32" t="s">
        <v>34</v>
      </c>
      <c r="N1922" s="32" t="s">
        <v>43</v>
      </c>
      <c r="O1922" s="32">
        <v>6</v>
      </c>
      <c r="P1922" s="32" t="s">
        <v>40</v>
      </c>
      <c r="Q1922" s="32" t="s">
        <v>53</v>
      </c>
      <c r="R1922" s="32" t="s">
        <v>3</v>
      </c>
      <c r="S1922" s="32">
        <v>2</v>
      </c>
      <c r="T1922" s="32" t="s">
        <v>30</v>
      </c>
      <c r="U1922" s="32">
        <v>7</v>
      </c>
      <c r="V1922" s="32" t="s">
        <v>34</v>
      </c>
      <c r="W1922" s="32">
        <f>SUM(_xlfn.XLOOKUP(B1922,freq!$A$2:$A$40,freq!$B$2:$B$40,0),_xlfn.XLOOKUP(C1922,freq!$A$2:$A$40,freq!$B$2:$B$40,0),_xlfn.XLOOKUP(D1922,freq!$A$2:$A$40,freq!$B$2:$B$40,0),_xlfn.XLOOKUP(E1922,freq!$A$2:$A$40,freq!$B$2:$B$40,0),_xlfn.XLOOKUP(F1922,freq!$A$2:$A$40,freq!$B$2:$B$40,0),_xlfn.XLOOKUP(G1922,freq!$A$2:$A$40,freq!$B$2:$B$40,0),_xlfn.XLOOKUP(H1922,freq!$A$2:$A$40,freq!$B$2:$B$40,0),_xlfn.XLOOKUP(I1922,freq!$A$2:$A$40,freq!$B$2:$B$40,0),_xlfn.XLOOKUP(J1922,freq!$A$2:$A$40,freq!$B$2:$B$40,0),_xlfn.XLOOKUP(K1922,freq!$A$2:$A$40,freq!$B$2:$B$40,0),_xlfn.XLOOKUP(L1922,freq!$A$2:$A$40,freq!$B$2:$B$40,0),_xlfn.XLOOKUP(M1922,freq!$A$2:$A$40,freq!$B$2:$B$40,0),_xlfn.XLOOKUP(N1922,freq!$A$2:$A$40,freq!$B$2:$B$40,0),_xlfn.XLOOKUP(O1922,freq!$A$2:$A$40,freq!$B$2:$B$40,0),_xlfn.XLOOKUP(P1922,freq!$A$2:$A$40,freq!$B$2:$B$40,0),_xlfn.XLOOKUP(Q1922,freq!$A$2:$A$40,freq!$B$2:$B$40,0),_xlfn.XLOOKUP(R1922,freq!$A$2:$A$40,freq!$B$2:$B$40,0),_xlfn.XLOOKUP(S1922,freq!$A$2:$A$40,freq!$B$2:$B$40,0),_xlfn.XLOOKUP(T1922,freq!$A$2:$A$40,freq!$B$2:$B$40,0),_xlfn.XLOOKUP(U1922,freq!$A$2:$A$40,freq!$B$2:$B$40,0),_xlfn.XLOOKUP(V1922,freq!$A$2:$A$40,freq!$B$2:$B$40,0))</f>
        <v>30.93</v>
      </c>
    </row>
    <row r="1923" spans="1:23" hidden="1" x14ac:dyDescent="0.35">
      <c r="A1923" s="32" t="s">
        <v>1094</v>
      </c>
      <c r="B1923" s="32">
        <v>7</v>
      </c>
      <c r="C1923" s="32" t="s">
        <v>36</v>
      </c>
      <c r="D1923" s="32">
        <v>3</v>
      </c>
      <c r="E1923" s="32" t="s">
        <v>34</v>
      </c>
      <c r="F1923" s="32">
        <v>4</v>
      </c>
      <c r="G1923" s="32" t="s">
        <v>32</v>
      </c>
      <c r="H1923" s="32" t="s">
        <v>40</v>
      </c>
      <c r="I1923" s="32" t="s">
        <v>50</v>
      </c>
      <c r="J1923" s="32">
        <v>8</v>
      </c>
      <c r="K1923" s="32" t="s">
        <v>36</v>
      </c>
      <c r="L1923" s="32">
        <v>8</v>
      </c>
      <c r="M1923" s="32" t="s">
        <v>0</v>
      </c>
      <c r="N1923" s="32" t="s">
        <v>3</v>
      </c>
      <c r="O1923" s="32">
        <v>2</v>
      </c>
      <c r="P1923" s="32" t="s">
        <v>33</v>
      </c>
      <c r="Q1923" s="32" t="s">
        <v>53</v>
      </c>
      <c r="R1923" s="32" t="s">
        <v>36</v>
      </c>
      <c r="S1923" s="32" t="s">
        <v>3</v>
      </c>
      <c r="T1923" s="32" t="s">
        <v>59</v>
      </c>
      <c r="U1923" s="32">
        <v>3</v>
      </c>
      <c r="V1923" s="32" t="s">
        <v>4</v>
      </c>
      <c r="W1923" s="32">
        <f>SUM(_xlfn.XLOOKUP(B1923,freq!$A$2:$A$40,freq!$B$2:$B$40,0),_xlfn.XLOOKUP(C1923,freq!$A$2:$A$40,freq!$B$2:$B$40,0),_xlfn.XLOOKUP(D1923,freq!$A$2:$A$40,freq!$B$2:$B$40,0),_xlfn.XLOOKUP(E1923,freq!$A$2:$A$40,freq!$B$2:$B$40,0),_xlfn.XLOOKUP(F1923,freq!$A$2:$A$40,freq!$B$2:$B$40,0),_xlfn.XLOOKUP(G1923,freq!$A$2:$A$40,freq!$B$2:$B$40,0),_xlfn.XLOOKUP(H1923,freq!$A$2:$A$40,freq!$B$2:$B$40,0),_xlfn.XLOOKUP(I1923,freq!$A$2:$A$40,freq!$B$2:$B$40,0),_xlfn.XLOOKUP(J1923,freq!$A$2:$A$40,freq!$B$2:$B$40,0),_xlfn.XLOOKUP(K1923,freq!$A$2:$A$40,freq!$B$2:$B$40,0),_xlfn.XLOOKUP(L1923,freq!$A$2:$A$40,freq!$B$2:$B$40,0),_xlfn.XLOOKUP(M1923,freq!$A$2:$A$40,freq!$B$2:$B$40,0),_xlfn.XLOOKUP(N1923,freq!$A$2:$A$40,freq!$B$2:$B$40,0),_xlfn.XLOOKUP(O1923,freq!$A$2:$A$40,freq!$B$2:$B$40,0),_xlfn.XLOOKUP(P1923,freq!$A$2:$A$40,freq!$B$2:$B$40,0),_xlfn.XLOOKUP(Q1923,freq!$A$2:$A$40,freq!$B$2:$B$40,0),_xlfn.XLOOKUP(R1923,freq!$A$2:$A$40,freq!$B$2:$B$40,0),_xlfn.XLOOKUP(S1923,freq!$A$2:$A$40,freq!$B$2:$B$40,0),_xlfn.XLOOKUP(T1923,freq!$A$2:$A$40,freq!$B$2:$B$40,0),_xlfn.XLOOKUP(U1923,freq!$A$2:$A$40,freq!$B$2:$B$40,0),_xlfn.XLOOKUP(V1923,freq!$A$2:$A$40,freq!$B$2:$B$40,0))</f>
        <v>30.91</v>
      </c>
    </row>
    <row r="1924" spans="1:23" hidden="1" x14ac:dyDescent="0.35">
      <c r="A1924" s="32" t="s">
        <v>167</v>
      </c>
      <c r="B1924" s="32">
        <v>3</v>
      </c>
      <c r="C1924" s="32" t="s">
        <v>28</v>
      </c>
      <c r="D1924" s="32" t="s">
        <v>3</v>
      </c>
      <c r="E1924" s="32">
        <v>4</v>
      </c>
      <c r="F1924" s="32" t="s">
        <v>49</v>
      </c>
      <c r="G1924" s="32" t="s">
        <v>33</v>
      </c>
      <c r="H1924" s="32">
        <v>3</v>
      </c>
      <c r="I1924" s="32">
        <v>6</v>
      </c>
      <c r="J1924" s="32">
        <v>5</v>
      </c>
      <c r="K1924" s="32" t="s">
        <v>42</v>
      </c>
      <c r="L1924" s="32" t="s">
        <v>42</v>
      </c>
      <c r="M1924" s="32" t="s">
        <v>30</v>
      </c>
      <c r="N1924" s="32" t="s">
        <v>50</v>
      </c>
      <c r="O1924" s="32" t="s">
        <v>42</v>
      </c>
      <c r="P1924" s="32" t="s">
        <v>53</v>
      </c>
      <c r="Q1924" s="32" t="s">
        <v>3</v>
      </c>
      <c r="R1924" s="32" t="s">
        <v>45</v>
      </c>
      <c r="S1924" s="32" t="s">
        <v>30</v>
      </c>
      <c r="T1924" s="32" t="s">
        <v>58</v>
      </c>
      <c r="U1924" s="32">
        <v>8</v>
      </c>
      <c r="V1924" s="32" t="s">
        <v>41</v>
      </c>
      <c r="W1924" s="32">
        <f>SUM(_xlfn.XLOOKUP(B1924,freq!$A$2:$A$40,freq!$B$2:$B$40,0),_xlfn.XLOOKUP(C1924,freq!$A$2:$A$40,freq!$B$2:$B$40,0),_xlfn.XLOOKUP(D1924,freq!$A$2:$A$40,freq!$B$2:$B$40,0),_xlfn.XLOOKUP(E1924,freq!$A$2:$A$40,freq!$B$2:$B$40,0),_xlfn.XLOOKUP(F1924,freq!$A$2:$A$40,freq!$B$2:$B$40,0),_xlfn.XLOOKUP(G1924,freq!$A$2:$A$40,freq!$B$2:$B$40,0),_xlfn.XLOOKUP(H1924,freq!$A$2:$A$40,freq!$B$2:$B$40,0),_xlfn.XLOOKUP(I1924,freq!$A$2:$A$40,freq!$B$2:$B$40,0),_xlfn.XLOOKUP(J1924,freq!$A$2:$A$40,freq!$B$2:$B$40,0),_xlfn.XLOOKUP(K1924,freq!$A$2:$A$40,freq!$B$2:$B$40,0),_xlfn.XLOOKUP(L1924,freq!$A$2:$A$40,freq!$B$2:$B$40,0),_xlfn.XLOOKUP(M1924,freq!$A$2:$A$40,freq!$B$2:$B$40,0),_xlfn.XLOOKUP(N1924,freq!$A$2:$A$40,freq!$B$2:$B$40,0),_xlfn.XLOOKUP(O1924,freq!$A$2:$A$40,freq!$B$2:$B$40,0),_xlfn.XLOOKUP(P1924,freq!$A$2:$A$40,freq!$B$2:$B$40,0),_xlfn.XLOOKUP(Q1924,freq!$A$2:$A$40,freq!$B$2:$B$40,0),_xlfn.XLOOKUP(R1924,freq!$A$2:$A$40,freq!$B$2:$B$40,0),_xlfn.XLOOKUP(S1924,freq!$A$2:$A$40,freq!$B$2:$B$40,0),_xlfn.XLOOKUP(T1924,freq!$A$2:$A$40,freq!$B$2:$B$40,0),_xlfn.XLOOKUP(U1924,freq!$A$2:$A$40,freq!$B$2:$B$40,0),_xlfn.XLOOKUP(V1924,freq!$A$2:$A$40,freq!$B$2:$B$40,0))</f>
        <v>30.89</v>
      </c>
    </row>
    <row r="1925" spans="1:23" hidden="1" x14ac:dyDescent="0.35">
      <c r="A1925" s="32" t="s">
        <v>1456</v>
      </c>
      <c r="B1925" s="32" t="s">
        <v>32</v>
      </c>
      <c r="C1925" s="32" t="s">
        <v>33</v>
      </c>
      <c r="D1925" s="32">
        <v>8</v>
      </c>
      <c r="E1925" s="32">
        <v>0</v>
      </c>
      <c r="F1925" s="32" t="s">
        <v>43</v>
      </c>
      <c r="G1925" s="32" t="s">
        <v>28</v>
      </c>
      <c r="H1925" s="32" t="s">
        <v>53</v>
      </c>
      <c r="I1925" s="32" t="s">
        <v>1</v>
      </c>
      <c r="J1925" s="32">
        <v>7</v>
      </c>
      <c r="K1925" s="32" t="s">
        <v>29</v>
      </c>
      <c r="L1925" s="32" t="s">
        <v>41</v>
      </c>
      <c r="M1925" s="32" t="s">
        <v>43</v>
      </c>
      <c r="N1925" s="32">
        <v>1</v>
      </c>
      <c r="O1925" s="32" t="s">
        <v>35</v>
      </c>
      <c r="P1925" s="32">
        <v>8</v>
      </c>
      <c r="Q1925" s="32">
        <v>5</v>
      </c>
      <c r="R1925" s="32" t="s">
        <v>46</v>
      </c>
      <c r="S1925" s="32">
        <v>9</v>
      </c>
      <c r="T1925" s="32">
        <v>2</v>
      </c>
      <c r="U1925" s="32">
        <v>9</v>
      </c>
      <c r="V1925" s="32" t="s">
        <v>30</v>
      </c>
      <c r="W1925" s="32">
        <f>SUM(_xlfn.XLOOKUP(B1925,freq!$A$2:$A$40,freq!$B$2:$B$40,0),_xlfn.XLOOKUP(C1925,freq!$A$2:$A$40,freq!$B$2:$B$40,0),_xlfn.XLOOKUP(D1925,freq!$A$2:$A$40,freq!$B$2:$B$40,0),_xlfn.XLOOKUP(E1925,freq!$A$2:$A$40,freq!$B$2:$B$40,0),_xlfn.XLOOKUP(F1925,freq!$A$2:$A$40,freq!$B$2:$B$40,0),_xlfn.XLOOKUP(G1925,freq!$A$2:$A$40,freq!$B$2:$B$40,0),_xlfn.XLOOKUP(H1925,freq!$A$2:$A$40,freq!$B$2:$B$40,0),_xlfn.XLOOKUP(I1925,freq!$A$2:$A$40,freq!$B$2:$B$40,0),_xlfn.XLOOKUP(J1925,freq!$A$2:$A$40,freq!$B$2:$B$40,0),_xlfn.XLOOKUP(K1925,freq!$A$2:$A$40,freq!$B$2:$B$40,0),_xlfn.XLOOKUP(L1925,freq!$A$2:$A$40,freq!$B$2:$B$40,0),_xlfn.XLOOKUP(M1925,freq!$A$2:$A$40,freq!$B$2:$B$40,0),_xlfn.XLOOKUP(N1925,freq!$A$2:$A$40,freq!$B$2:$B$40,0),_xlfn.XLOOKUP(O1925,freq!$A$2:$A$40,freq!$B$2:$B$40,0),_xlfn.XLOOKUP(P1925,freq!$A$2:$A$40,freq!$B$2:$B$40,0),_xlfn.XLOOKUP(Q1925,freq!$A$2:$A$40,freq!$B$2:$B$40,0),_xlfn.XLOOKUP(R1925,freq!$A$2:$A$40,freq!$B$2:$B$40,0),_xlfn.XLOOKUP(S1925,freq!$A$2:$A$40,freq!$B$2:$B$40,0),_xlfn.XLOOKUP(T1925,freq!$A$2:$A$40,freq!$B$2:$B$40,0),_xlfn.XLOOKUP(U1925,freq!$A$2:$A$40,freq!$B$2:$B$40,0),_xlfn.XLOOKUP(V1925,freq!$A$2:$A$40,freq!$B$2:$B$40,0))</f>
        <v>30.770000000000003</v>
      </c>
    </row>
    <row r="1926" spans="1:23" hidden="1" x14ac:dyDescent="0.35">
      <c r="A1926" s="32" t="s">
        <v>1972</v>
      </c>
      <c r="B1926" s="32" t="s">
        <v>58</v>
      </c>
      <c r="C1926" s="32" t="s">
        <v>2</v>
      </c>
      <c r="D1926" s="32" t="s">
        <v>28</v>
      </c>
      <c r="E1926" s="32">
        <v>9</v>
      </c>
      <c r="F1926" s="32" t="s">
        <v>46</v>
      </c>
      <c r="G1926" s="32" t="s">
        <v>30</v>
      </c>
      <c r="H1926" s="32" t="s">
        <v>46</v>
      </c>
      <c r="I1926" s="32" t="s">
        <v>53</v>
      </c>
      <c r="J1926" s="32" t="s">
        <v>40</v>
      </c>
      <c r="K1926" s="32" t="s">
        <v>44</v>
      </c>
      <c r="L1926" s="32" t="s">
        <v>29</v>
      </c>
      <c r="M1926" s="32" t="s">
        <v>32</v>
      </c>
      <c r="N1926" s="32">
        <v>5</v>
      </c>
      <c r="O1926" s="32" t="s">
        <v>29</v>
      </c>
      <c r="P1926" s="32">
        <v>9</v>
      </c>
      <c r="Q1926" s="32" t="s">
        <v>50</v>
      </c>
      <c r="R1926" s="32" t="s">
        <v>58</v>
      </c>
      <c r="S1926" s="32">
        <v>2</v>
      </c>
      <c r="T1926" s="32">
        <v>8</v>
      </c>
      <c r="U1926" s="32" t="s">
        <v>43</v>
      </c>
      <c r="V1926" s="32">
        <v>7</v>
      </c>
      <c r="W1926" s="32">
        <f>SUM(_xlfn.XLOOKUP(B1926,freq!$A$2:$A$40,freq!$B$2:$B$40,0),_xlfn.XLOOKUP(C1926,freq!$A$2:$A$40,freq!$B$2:$B$40,0),_xlfn.XLOOKUP(D1926,freq!$A$2:$A$40,freq!$B$2:$B$40,0),_xlfn.XLOOKUP(E1926,freq!$A$2:$A$40,freq!$B$2:$B$40,0),_xlfn.XLOOKUP(F1926,freq!$A$2:$A$40,freq!$B$2:$B$40,0),_xlfn.XLOOKUP(G1926,freq!$A$2:$A$40,freq!$B$2:$B$40,0),_xlfn.XLOOKUP(H1926,freq!$A$2:$A$40,freq!$B$2:$B$40,0),_xlfn.XLOOKUP(I1926,freq!$A$2:$A$40,freq!$B$2:$B$40,0),_xlfn.XLOOKUP(J1926,freq!$A$2:$A$40,freq!$B$2:$B$40,0),_xlfn.XLOOKUP(K1926,freq!$A$2:$A$40,freq!$B$2:$B$40,0),_xlfn.XLOOKUP(L1926,freq!$A$2:$A$40,freq!$B$2:$B$40,0),_xlfn.XLOOKUP(M1926,freq!$A$2:$A$40,freq!$B$2:$B$40,0),_xlfn.XLOOKUP(N1926,freq!$A$2:$A$40,freq!$B$2:$B$40,0),_xlfn.XLOOKUP(O1926,freq!$A$2:$A$40,freq!$B$2:$B$40,0),_xlfn.XLOOKUP(P1926,freq!$A$2:$A$40,freq!$B$2:$B$40,0),_xlfn.XLOOKUP(Q1926,freq!$A$2:$A$40,freq!$B$2:$B$40,0),_xlfn.XLOOKUP(R1926,freq!$A$2:$A$40,freq!$B$2:$B$40,0),_xlfn.XLOOKUP(S1926,freq!$A$2:$A$40,freq!$B$2:$B$40,0),_xlfn.XLOOKUP(T1926,freq!$A$2:$A$40,freq!$B$2:$B$40,0),_xlfn.XLOOKUP(U1926,freq!$A$2:$A$40,freq!$B$2:$B$40,0),_xlfn.XLOOKUP(V1926,freq!$A$2:$A$40,freq!$B$2:$B$40,0))</f>
        <v>30.76</v>
      </c>
    </row>
    <row r="1927" spans="1:23" hidden="1" x14ac:dyDescent="0.35">
      <c r="A1927" s="32" t="s">
        <v>1763</v>
      </c>
      <c r="B1927" s="32" t="s">
        <v>34</v>
      </c>
      <c r="C1927" s="32" t="s">
        <v>49</v>
      </c>
      <c r="D1927" s="32" t="s">
        <v>49</v>
      </c>
      <c r="E1927" s="32" t="s">
        <v>50</v>
      </c>
      <c r="F1927" s="32" t="s">
        <v>48</v>
      </c>
      <c r="G1927" s="32" t="s">
        <v>53</v>
      </c>
      <c r="H1927" s="32" t="s">
        <v>4</v>
      </c>
      <c r="I1927" s="32">
        <v>2</v>
      </c>
      <c r="J1927" s="32" t="s">
        <v>4</v>
      </c>
      <c r="K1927" s="32">
        <v>0</v>
      </c>
      <c r="L1927" s="32">
        <v>7</v>
      </c>
      <c r="M1927" s="32" t="s">
        <v>28</v>
      </c>
      <c r="N1927" s="32">
        <v>8</v>
      </c>
      <c r="O1927" s="32" t="s">
        <v>33</v>
      </c>
      <c r="P1927" s="32" t="s">
        <v>38</v>
      </c>
      <c r="Q1927" s="32" t="s">
        <v>29</v>
      </c>
      <c r="R1927" s="32" t="s">
        <v>2</v>
      </c>
      <c r="S1927" s="32" t="s">
        <v>43</v>
      </c>
      <c r="T1927" s="32" t="s">
        <v>40</v>
      </c>
      <c r="U1927" s="32">
        <v>7</v>
      </c>
      <c r="V1927" s="32">
        <v>1</v>
      </c>
      <c r="W1927" s="32">
        <f>SUM(_xlfn.XLOOKUP(B1927,freq!$A$2:$A$40,freq!$B$2:$B$40,0),_xlfn.XLOOKUP(C1927,freq!$A$2:$A$40,freq!$B$2:$B$40,0),_xlfn.XLOOKUP(D1927,freq!$A$2:$A$40,freq!$B$2:$B$40,0),_xlfn.XLOOKUP(E1927,freq!$A$2:$A$40,freq!$B$2:$B$40,0),_xlfn.XLOOKUP(F1927,freq!$A$2:$A$40,freq!$B$2:$B$40,0),_xlfn.XLOOKUP(G1927,freq!$A$2:$A$40,freq!$B$2:$B$40,0),_xlfn.XLOOKUP(H1927,freq!$A$2:$A$40,freq!$B$2:$B$40,0),_xlfn.XLOOKUP(I1927,freq!$A$2:$A$40,freq!$B$2:$B$40,0),_xlfn.XLOOKUP(J1927,freq!$A$2:$A$40,freq!$B$2:$B$40,0),_xlfn.XLOOKUP(K1927,freq!$A$2:$A$40,freq!$B$2:$B$40,0),_xlfn.XLOOKUP(L1927,freq!$A$2:$A$40,freq!$B$2:$B$40,0),_xlfn.XLOOKUP(M1927,freq!$A$2:$A$40,freq!$B$2:$B$40,0),_xlfn.XLOOKUP(N1927,freq!$A$2:$A$40,freq!$B$2:$B$40,0),_xlfn.XLOOKUP(O1927,freq!$A$2:$A$40,freq!$B$2:$B$40,0),_xlfn.XLOOKUP(P1927,freq!$A$2:$A$40,freq!$B$2:$B$40,0),_xlfn.XLOOKUP(Q1927,freq!$A$2:$A$40,freq!$B$2:$B$40,0),_xlfn.XLOOKUP(R1927,freq!$A$2:$A$40,freq!$B$2:$B$40,0),_xlfn.XLOOKUP(S1927,freq!$A$2:$A$40,freq!$B$2:$B$40,0),_xlfn.XLOOKUP(T1927,freq!$A$2:$A$40,freq!$B$2:$B$40,0),_xlfn.XLOOKUP(U1927,freq!$A$2:$A$40,freq!$B$2:$B$40,0),_xlfn.XLOOKUP(V1927,freq!$A$2:$A$40,freq!$B$2:$B$40,0))</f>
        <v>30.75</v>
      </c>
    </row>
    <row r="1928" spans="1:23" hidden="1" x14ac:dyDescent="0.35">
      <c r="A1928" s="32" t="s">
        <v>2020</v>
      </c>
      <c r="B1928" s="32" t="s">
        <v>34</v>
      </c>
      <c r="C1928" s="32" t="s">
        <v>42</v>
      </c>
      <c r="D1928" s="32" t="s">
        <v>38</v>
      </c>
      <c r="E1928" s="32" t="s">
        <v>31</v>
      </c>
      <c r="F1928" s="32">
        <v>5</v>
      </c>
      <c r="G1928" s="32">
        <v>4</v>
      </c>
      <c r="H1928" s="32" t="s">
        <v>41</v>
      </c>
      <c r="I1928" s="32" t="s">
        <v>50</v>
      </c>
      <c r="J1928" s="32" t="s">
        <v>28</v>
      </c>
      <c r="K1928" s="32" t="s">
        <v>59</v>
      </c>
      <c r="L1928" s="32" t="s">
        <v>0</v>
      </c>
      <c r="M1928" s="32" t="s">
        <v>59</v>
      </c>
      <c r="N1928" s="32" t="s">
        <v>34</v>
      </c>
      <c r="O1928" s="32" t="s">
        <v>28</v>
      </c>
      <c r="P1928" s="32" t="s">
        <v>43</v>
      </c>
      <c r="Q1928" s="32">
        <v>1</v>
      </c>
      <c r="R1928" s="32" t="s">
        <v>4</v>
      </c>
      <c r="S1928" s="32" t="s">
        <v>40</v>
      </c>
      <c r="T1928" s="32" t="s">
        <v>33</v>
      </c>
      <c r="U1928" s="32" t="s">
        <v>46</v>
      </c>
      <c r="V1928" s="32">
        <v>3</v>
      </c>
      <c r="W1928" s="32">
        <f>SUM(_xlfn.XLOOKUP(B1928,freq!$A$2:$A$40,freq!$B$2:$B$40,0),_xlfn.XLOOKUP(C1928,freq!$A$2:$A$40,freq!$B$2:$B$40,0),_xlfn.XLOOKUP(D1928,freq!$A$2:$A$40,freq!$B$2:$B$40,0),_xlfn.XLOOKUP(E1928,freq!$A$2:$A$40,freq!$B$2:$B$40,0),_xlfn.XLOOKUP(F1928,freq!$A$2:$A$40,freq!$B$2:$B$40,0),_xlfn.XLOOKUP(G1928,freq!$A$2:$A$40,freq!$B$2:$B$40,0),_xlfn.XLOOKUP(H1928,freq!$A$2:$A$40,freq!$B$2:$B$40,0),_xlfn.XLOOKUP(I1928,freq!$A$2:$A$40,freq!$B$2:$B$40,0),_xlfn.XLOOKUP(J1928,freq!$A$2:$A$40,freq!$B$2:$B$40,0),_xlfn.XLOOKUP(K1928,freq!$A$2:$A$40,freq!$B$2:$B$40,0),_xlfn.XLOOKUP(L1928,freq!$A$2:$A$40,freq!$B$2:$B$40,0),_xlfn.XLOOKUP(M1928,freq!$A$2:$A$40,freq!$B$2:$B$40,0),_xlfn.XLOOKUP(N1928,freq!$A$2:$A$40,freq!$B$2:$B$40,0),_xlfn.XLOOKUP(O1928,freq!$A$2:$A$40,freq!$B$2:$B$40,0),_xlfn.XLOOKUP(P1928,freq!$A$2:$A$40,freq!$B$2:$B$40,0),_xlfn.XLOOKUP(Q1928,freq!$A$2:$A$40,freq!$B$2:$B$40,0),_xlfn.XLOOKUP(R1928,freq!$A$2:$A$40,freq!$B$2:$B$40,0),_xlfn.XLOOKUP(S1928,freq!$A$2:$A$40,freq!$B$2:$B$40,0),_xlfn.XLOOKUP(T1928,freq!$A$2:$A$40,freq!$B$2:$B$40,0),_xlfn.XLOOKUP(U1928,freq!$A$2:$A$40,freq!$B$2:$B$40,0),_xlfn.XLOOKUP(V1928,freq!$A$2:$A$40,freq!$B$2:$B$40,0))</f>
        <v>30.63</v>
      </c>
    </row>
    <row r="1929" spans="1:23" hidden="1" x14ac:dyDescent="0.35">
      <c r="A1929" s="32" t="s">
        <v>211</v>
      </c>
      <c r="B1929" s="32" t="s">
        <v>53</v>
      </c>
      <c r="C1929" s="32" t="s">
        <v>38</v>
      </c>
      <c r="D1929" s="32">
        <v>1</v>
      </c>
      <c r="E1929" s="32">
        <v>4</v>
      </c>
      <c r="F1929" s="32" t="s">
        <v>28</v>
      </c>
      <c r="G1929" s="32">
        <v>3</v>
      </c>
      <c r="H1929" s="32">
        <v>1</v>
      </c>
      <c r="I1929" s="32" t="s">
        <v>34</v>
      </c>
      <c r="J1929" s="32" t="s">
        <v>38</v>
      </c>
      <c r="K1929" s="32" t="s">
        <v>33</v>
      </c>
      <c r="L1929" s="32" t="s">
        <v>28</v>
      </c>
      <c r="M1929" s="32" t="s">
        <v>36</v>
      </c>
      <c r="N1929" s="32" t="s">
        <v>37</v>
      </c>
      <c r="O1929" s="32" t="s">
        <v>32</v>
      </c>
      <c r="P1929" s="32">
        <v>0</v>
      </c>
      <c r="Q1929" s="32" t="s">
        <v>59</v>
      </c>
      <c r="R1929" s="32">
        <v>2</v>
      </c>
      <c r="S1929" s="32">
        <v>3</v>
      </c>
      <c r="T1929" s="32" t="s">
        <v>36</v>
      </c>
      <c r="U1929" s="32" t="s">
        <v>36</v>
      </c>
      <c r="V1929" s="32">
        <v>0</v>
      </c>
      <c r="W1929" s="32">
        <f>SUM(_xlfn.XLOOKUP(B1929,freq!$A$2:$A$40,freq!$B$2:$B$40,0),_xlfn.XLOOKUP(C1929,freq!$A$2:$A$40,freq!$B$2:$B$40,0),_xlfn.XLOOKUP(D1929,freq!$A$2:$A$40,freq!$B$2:$B$40,0),_xlfn.XLOOKUP(E1929,freq!$A$2:$A$40,freq!$B$2:$B$40,0),_xlfn.XLOOKUP(F1929,freq!$A$2:$A$40,freq!$B$2:$B$40,0),_xlfn.XLOOKUP(G1929,freq!$A$2:$A$40,freq!$B$2:$B$40,0),_xlfn.XLOOKUP(H1929,freq!$A$2:$A$40,freq!$B$2:$B$40,0),_xlfn.XLOOKUP(I1929,freq!$A$2:$A$40,freq!$B$2:$B$40,0),_xlfn.XLOOKUP(J1929,freq!$A$2:$A$40,freq!$B$2:$B$40,0),_xlfn.XLOOKUP(K1929,freq!$A$2:$A$40,freq!$B$2:$B$40,0),_xlfn.XLOOKUP(L1929,freq!$A$2:$A$40,freq!$B$2:$B$40,0),_xlfn.XLOOKUP(M1929,freq!$A$2:$A$40,freq!$B$2:$B$40,0),_xlfn.XLOOKUP(N1929,freq!$A$2:$A$40,freq!$B$2:$B$40,0),_xlfn.XLOOKUP(O1929,freq!$A$2:$A$40,freq!$B$2:$B$40,0),_xlfn.XLOOKUP(P1929,freq!$A$2:$A$40,freq!$B$2:$B$40,0),_xlfn.XLOOKUP(Q1929,freq!$A$2:$A$40,freq!$B$2:$B$40,0),_xlfn.XLOOKUP(R1929,freq!$A$2:$A$40,freq!$B$2:$B$40,0),_xlfn.XLOOKUP(S1929,freq!$A$2:$A$40,freq!$B$2:$B$40,0),_xlfn.XLOOKUP(T1929,freq!$A$2:$A$40,freq!$B$2:$B$40,0),_xlfn.XLOOKUP(U1929,freq!$A$2:$A$40,freq!$B$2:$B$40,0),_xlfn.XLOOKUP(V1929,freq!$A$2:$A$40,freq!$B$2:$B$40,0))</f>
        <v>30.589999999999996</v>
      </c>
    </row>
    <row r="1930" spans="1:23" hidden="1" x14ac:dyDescent="0.35">
      <c r="A1930" s="32" t="s">
        <v>179</v>
      </c>
      <c r="B1930" s="32" t="s">
        <v>32</v>
      </c>
      <c r="C1930" s="32" t="s">
        <v>50</v>
      </c>
      <c r="D1930" s="32">
        <v>3</v>
      </c>
      <c r="E1930" s="32" t="s">
        <v>33</v>
      </c>
      <c r="F1930" s="32" t="s">
        <v>41</v>
      </c>
      <c r="G1930" s="32">
        <v>3</v>
      </c>
      <c r="H1930" s="32">
        <v>2</v>
      </c>
      <c r="I1930" s="32" t="s">
        <v>56</v>
      </c>
      <c r="J1930" s="32" t="s">
        <v>34</v>
      </c>
      <c r="K1930" s="32" t="s">
        <v>50</v>
      </c>
      <c r="L1930" s="32">
        <v>1</v>
      </c>
      <c r="M1930" s="32" t="s">
        <v>32</v>
      </c>
      <c r="N1930" s="32" t="s">
        <v>28</v>
      </c>
      <c r="O1930" s="32" t="s">
        <v>42</v>
      </c>
      <c r="P1930" s="32" t="s">
        <v>29</v>
      </c>
      <c r="Q1930" s="32">
        <v>7</v>
      </c>
      <c r="R1930" s="32" t="s">
        <v>28</v>
      </c>
      <c r="S1930" s="32" t="s">
        <v>3</v>
      </c>
      <c r="T1930" s="32">
        <v>2</v>
      </c>
      <c r="U1930" s="32" t="s">
        <v>29</v>
      </c>
      <c r="V1930" s="32">
        <v>7</v>
      </c>
      <c r="W1930" s="32">
        <f>SUM(_xlfn.XLOOKUP(B1930,freq!$A$2:$A$40,freq!$B$2:$B$40,0),_xlfn.XLOOKUP(C1930,freq!$A$2:$A$40,freq!$B$2:$B$40,0),_xlfn.XLOOKUP(D1930,freq!$A$2:$A$40,freq!$B$2:$B$40,0),_xlfn.XLOOKUP(E1930,freq!$A$2:$A$40,freq!$B$2:$B$40,0),_xlfn.XLOOKUP(F1930,freq!$A$2:$A$40,freq!$B$2:$B$40,0),_xlfn.XLOOKUP(G1930,freq!$A$2:$A$40,freq!$B$2:$B$40,0),_xlfn.XLOOKUP(H1930,freq!$A$2:$A$40,freq!$B$2:$B$40,0),_xlfn.XLOOKUP(I1930,freq!$A$2:$A$40,freq!$B$2:$B$40,0),_xlfn.XLOOKUP(J1930,freq!$A$2:$A$40,freq!$B$2:$B$40,0),_xlfn.XLOOKUP(K1930,freq!$A$2:$A$40,freq!$B$2:$B$40,0),_xlfn.XLOOKUP(L1930,freq!$A$2:$A$40,freq!$B$2:$B$40,0),_xlfn.XLOOKUP(M1930,freq!$A$2:$A$40,freq!$B$2:$B$40,0),_xlfn.XLOOKUP(N1930,freq!$A$2:$A$40,freq!$B$2:$B$40,0),_xlfn.XLOOKUP(O1930,freq!$A$2:$A$40,freq!$B$2:$B$40,0),_xlfn.XLOOKUP(P1930,freq!$A$2:$A$40,freq!$B$2:$B$40,0),_xlfn.XLOOKUP(Q1930,freq!$A$2:$A$40,freq!$B$2:$B$40,0),_xlfn.XLOOKUP(R1930,freq!$A$2:$A$40,freq!$B$2:$B$40,0),_xlfn.XLOOKUP(S1930,freq!$A$2:$A$40,freq!$B$2:$B$40,0),_xlfn.XLOOKUP(T1930,freq!$A$2:$A$40,freq!$B$2:$B$40,0),_xlfn.XLOOKUP(U1930,freq!$A$2:$A$40,freq!$B$2:$B$40,0),_xlfn.XLOOKUP(V1930,freq!$A$2:$A$40,freq!$B$2:$B$40,0))</f>
        <v>30.470000000000002</v>
      </c>
    </row>
    <row r="1931" spans="1:23" hidden="1" x14ac:dyDescent="0.35">
      <c r="A1931" s="32" t="s">
        <v>476</v>
      </c>
      <c r="B1931" s="32">
        <v>3</v>
      </c>
      <c r="C1931" s="32" t="s">
        <v>53</v>
      </c>
      <c r="D1931" s="32" t="s">
        <v>30</v>
      </c>
      <c r="E1931" s="32" t="s">
        <v>49</v>
      </c>
      <c r="F1931" s="32" t="s">
        <v>0</v>
      </c>
      <c r="G1931" s="32">
        <v>9</v>
      </c>
      <c r="H1931" s="32" t="s">
        <v>56</v>
      </c>
      <c r="I1931" s="32" t="s">
        <v>45</v>
      </c>
      <c r="J1931" s="32">
        <v>8</v>
      </c>
      <c r="K1931" s="32" t="s">
        <v>29</v>
      </c>
      <c r="L1931" s="32" t="s">
        <v>29</v>
      </c>
      <c r="M1931" s="32" t="s">
        <v>46</v>
      </c>
      <c r="N1931" s="32" t="s">
        <v>0</v>
      </c>
      <c r="O1931" s="32">
        <v>1</v>
      </c>
      <c r="P1931" s="32" t="s">
        <v>43</v>
      </c>
      <c r="Q1931" s="32">
        <v>6</v>
      </c>
      <c r="R1931" s="32">
        <v>4</v>
      </c>
      <c r="S1931" s="32">
        <v>7</v>
      </c>
      <c r="T1931" s="32">
        <v>8</v>
      </c>
      <c r="U1931" s="32" t="s">
        <v>36</v>
      </c>
      <c r="V1931" s="32" t="s">
        <v>0</v>
      </c>
      <c r="W1931" s="32">
        <f>SUM(_xlfn.XLOOKUP(B1931,freq!$A$2:$A$40,freq!$B$2:$B$40,0),_xlfn.XLOOKUP(C1931,freq!$A$2:$A$40,freq!$B$2:$B$40,0),_xlfn.XLOOKUP(D1931,freq!$A$2:$A$40,freq!$B$2:$B$40,0),_xlfn.XLOOKUP(E1931,freq!$A$2:$A$40,freq!$B$2:$B$40,0),_xlfn.XLOOKUP(F1931,freq!$A$2:$A$40,freq!$B$2:$B$40,0),_xlfn.XLOOKUP(G1931,freq!$A$2:$A$40,freq!$B$2:$B$40,0),_xlfn.XLOOKUP(H1931,freq!$A$2:$A$40,freq!$B$2:$B$40,0),_xlfn.XLOOKUP(I1931,freq!$A$2:$A$40,freq!$B$2:$B$40,0),_xlfn.XLOOKUP(J1931,freq!$A$2:$A$40,freq!$B$2:$B$40,0),_xlfn.XLOOKUP(K1931,freq!$A$2:$A$40,freq!$B$2:$B$40,0),_xlfn.XLOOKUP(L1931,freq!$A$2:$A$40,freq!$B$2:$B$40,0),_xlfn.XLOOKUP(M1931,freq!$A$2:$A$40,freq!$B$2:$B$40,0),_xlfn.XLOOKUP(N1931,freq!$A$2:$A$40,freq!$B$2:$B$40,0),_xlfn.XLOOKUP(O1931,freq!$A$2:$A$40,freq!$B$2:$B$40,0),_xlfn.XLOOKUP(P1931,freq!$A$2:$A$40,freq!$B$2:$B$40,0),_xlfn.XLOOKUP(Q1931,freq!$A$2:$A$40,freq!$B$2:$B$40,0),_xlfn.XLOOKUP(R1931,freq!$A$2:$A$40,freq!$B$2:$B$40,0),_xlfn.XLOOKUP(S1931,freq!$A$2:$A$40,freq!$B$2:$B$40,0),_xlfn.XLOOKUP(T1931,freq!$A$2:$A$40,freq!$B$2:$B$40,0),_xlfn.XLOOKUP(U1931,freq!$A$2:$A$40,freq!$B$2:$B$40,0),_xlfn.XLOOKUP(V1931,freq!$A$2:$A$40,freq!$B$2:$B$40,0))</f>
        <v>30.440000000000005</v>
      </c>
    </row>
    <row r="1932" spans="1:23" hidden="1" x14ac:dyDescent="0.35">
      <c r="A1932" s="32" t="s">
        <v>1642</v>
      </c>
      <c r="B1932" s="32" t="s">
        <v>34</v>
      </c>
      <c r="C1932" s="32">
        <v>9</v>
      </c>
      <c r="D1932" s="32" t="s">
        <v>41</v>
      </c>
      <c r="E1932" s="32">
        <v>7</v>
      </c>
      <c r="F1932" s="32" t="s">
        <v>30</v>
      </c>
      <c r="G1932" s="32" t="s">
        <v>42</v>
      </c>
      <c r="H1932" s="32" t="s">
        <v>32</v>
      </c>
      <c r="I1932" s="32">
        <v>4</v>
      </c>
      <c r="J1932" s="32" t="s">
        <v>37</v>
      </c>
      <c r="K1932" s="32">
        <v>0</v>
      </c>
      <c r="L1932" s="32" t="s">
        <v>32</v>
      </c>
      <c r="M1932" s="32" t="s">
        <v>4</v>
      </c>
      <c r="N1932" s="32">
        <v>6</v>
      </c>
      <c r="O1932" s="32" t="s">
        <v>50</v>
      </c>
      <c r="P1932" s="32" t="s">
        <v>28</v>
      </c>
      <c r="Q1932" s="32">
        <v>0</v>
      </c>
      <c r="R1932" s="32" t="s">
        <v>50</v>
      </c>
      <c r="S1932" s="32">
        <v>8</v>
      </c>
      <c r="T1932" s="32" t="s">
        <v>4</v>
      </c>
      <c r="U1932" s="32" t="s">
        <v>43</v>
      </c>
      <c r="V1932" s="32" t="s">
        <v>37</v>
      </c>
      <c r="W1932" s="32">
        <f>SUM(_xlfn.XLOOKUP(B1932,freq!$A$2:$A$40,freq!$B$2:$B$40,0),_xlfn.XLOOKUP(C1932,freq!$A$2:$A$40,freq!$B$2:$B$40,0),_xlfn.XLOOKUP(D1932,freq!$A$2:$A$40,freq!$B$2:$B$40,0),_xlfn.XLOOKUP(E1932,freq!$A$2:$A$40,freq!$B$2:$B$40,0),_xlfn.XLOOKUP(F1932,freq!$A$2:$A$40,freq!$B$2:$B$40,0),_xlfn.XLOOKUP(G1932,freq!$A$2:$A$40,freq!$B$2:$B$40,0),_xlfn.XLOOKUP(H1932,freq!$A$2:$A$40,freq!$B$2:$B$40,0),_xlfn.XLOOKUP(I1932,freq!$A$2:$A$40,freq!$B$2:$B$40,0),_xlfn.XLOOKUP(J1932,freq!$A$2:$A$40,freq!$B$2:$B$40,0),_xlfn.XLOOKUP(K1932,freq!$A$2:$A$40,freq!$B$2:$B$40,0),_xlfn.XLOOKUP(L1932,freq!$A$2:$A$40,freq!$B$2:$B$40,0),_xlfn.XLOOKUP(M1932,freq!$A$2:$A$40,freq!$B$2:$B$40,0),_xlfn.XLOOKUP(N1932,freq!$A$2:$A$40,freq!$B$2:$B$40,0),_xlfn.XLOOKUP(O1932,freq!$A$2:$A$40,freq!$B$2:$B$40,0),_xlfn.XLOOKUP(P1932,freq!$A$2:$A$40,freq!$B$2:$B$40,0),_xlfn.XLOOKUP(Q1932,freq!$A$2:$A$40,freq!$B$2:$B$40,0),_xlfn.XLOOKUP(R1932,freq!$A$2:$A$40,freq!$B$2:$B$40,0),_xlfn.XLOOKUP(S1932,freq!$A$2:$A$40,freq!$B$2:$B$40,0),_xlfn.XLOOKUP(T1932,freq!$A$2:$A$40,freq!$B$2:$B$40,0),_xlfn.XLOOKUP(U1932,freq!$A$2:$A$40,freq!$B$2:$B$40,0),_xlfn.XLOOKUP(V1932,freq!$A$2:$A$40,freq!$B$2:$B$40,0))</f>
        <v>30.33</v>
      </c>
    </row>
    <row r="1933" spans="1:23" hidden="1" x14ac:dyDescent="0.35">
      <c r="A1933" s="32" t="s">
        <v>246</v>
      </c>
      <c r="B1933" s="32">
        <v>8</v>
      </c>
      <c r="C1933" s="32" t="s">
        <v>34</v>
      </c>
      <c r="D1933" s="32">
        <v>5</v>
      </c>
      <c r="E1933" s="32" t="s">
        <v>40</v>
      </c>
      <c r="F1933" s="32">
        <v>3</v>
      </c>
      <c r="G1933" s="32" t="s">
        <v>33</v>
      </c>
      <c r="H1933" s="32" t="s">
        <v>3</v>
      </c>
      <c r="I1933" s="32" t="s">
        <v>30</v>
      </c>
      <c r="J1933" s="32" t="s">
        <v>46</v>
      </c>
      <c r="K1933" s="32">
        <v>6</v>
      </c>
      <c r="L1933" s="32">
        <v>3</v>
      </c>
      <c r="M1933" s="32" t="s">
        <v>30</v>
      </c>
      <c r="N1933" s="32" t="s">
        <v>44</v>
      </c>
      <c r="O1933" s="32">
        <v>3</v>
      </c>
      <c r="P1933" s="32" t="s">
        <v>41</v>
      </c>
      <c r="Q1933" s="32">
        <v>6</v>
      </c>
      <c r="R1933" s="32" t="s">
        <v>28</v>
      </c>
      <c r="S1933" s="32" t="s">
        <v>44</v>
      </c>
      <c r="T1933" s="32" t="s">
        <v>59</v>
      </c>
      <c r="U1933" s="32" t="s">
        <v>36</v>
      </c>
      <c r="V1933" s="32">
        <v>7</v>
      </c>
      <c r="W1933" s="32">
        <f>SUM(_xlfn.XLOOKUP(B1933,freq!$A$2:$A$40,freq!$B$2:$B$40,0),_xlfn.XLOOKUP(C1933,freq!$A$2:$A$40,freq!$B$2:$B$40,0),_xlfn.XLOOKUP(D1933,freq!$A$2:$A$40,freq!$B$2:$B$40,0),_xlfn.XLOOKUP(E1933,freq!$A$2:$A$40,freq!$B$2:$B$40,0),_xlfn.XLOOKUP(F1933,freq!$A$2:$A$40,freq!$B$2:$B$40,0),_xlfn.XLOOKUP(G1933,freq!$A$2:$A$40,freq!$B$2:$B$40,0),_xlfn.XLOOKUP(H1933,freq!$A$2:$A$40,freq!$B$2:$B$40,0),_xlfn.XLOOKUP(I1933,freq!$A$2:$A$40,freq!$B$2:$B$40,0),_xlfn.XLOOKUP(J1933,freq!$A$2:$A$40,freq!$B$2:$B$40,0),_xlfn.XLOOKUP(K1933,freq!$A$2:$A$40,freq!$B$2:$B$40,0),_xlfn.XLOOKUP(L1933,freq!$A$2:$A$40,freq!$B$2:$B$40,0),_xlfn.XLOOKUP(M1933,freq!$A$2:$A$40,freq!$B$2:$B$40,0),_xlfn.XLOOKUP(N1933,freq!$A$2:$A$40,freq!$B$2:$B$40,0),_xlfn.XLOOKUP(O1933,freq!$A$2:$A$40,freq!$B$2:$B$40,0),_xlfn.XLOOKUP(P1933,freq!$A$2:$A$40,freq!$B$2:$B$40,0),_xlfn.XLOOKUP(Q1933,freq!$A$2:$A$40,freq!$B$2:$B$40,0),_xlfn.XLOOKUP(R1933,freq!$A$2:$A$40,freq!$B$2:$B$40,0),_xlfn.XLOOKUP(S1933,freq!$A$2:$A$40,freq!$B$2:$B$40,0),_xlfn.XLOOKUP(T1933,freq!$A$2:$A$40,freq!$B$2:$B$40,0),_xlfn.XLOOKUP(U1933,freq!$A$2:$A$40,freq!$B$2:$B$40,0),_xlfn.XLOOKUP(V1933,freq!$A$2:$A$40,freq!$B$2:$B$40,0))</f>
        <v>30.06</v>
      </c>
    </row>
    <row r="1934" spans="1:23" hidden="1" x14ac:dyDescent="0.35">
      <c r="A1934" s="32" t="s">
        <v>2028</v>
      </c>
      <c r="B1934" s="32" t="s">
        <v>43</v>
      </c>
      <c r="C1934" s="32">
        <v>8</v>
      </c>
      <c r="D1934" s="32">
        <v>1</v>
      </c>
      <c r="E1934" s="32" t="s">
        <v>48</v>
      </c>
      <c r="F1934" s="32">
        <v>3</v>
      </c>
      <c r="G1934" s="32" t="s">
        <v>50</v>
      </c>
      <c r="H1934" s="32" t="s">
        <v>38</v>
      </c>
      <c r="I1934" s="32" t="s">
        <v>34</v>
      </c>
      <c r="J1934" s="32" t="s">
        <v>0</v>
      </c>
      <c r="K1934" s="32" t="s">
        <v>43</v>
      </c>
      <c r="L1934" s="32">
        <v>7</v>
      </c>
      <c r="M1934" s="32" t="s">
        <v>33</v>
      </c>
      <c r="N1934" s="32">
        <v>1</v>
      </c>
      <c r="O1934" s="32">
        <v>1</v>
      </c>
      <c r="P1934" s="32" t="s">
        <v>33</v>
      </c>
      <c r="Q1934" s="32" t="s">
        <v>36</v>
      </c>
      <c r="R1934" s="32">
        <v>0</v>
      </c>
      <c r="S1934" s="32" t="s">
        <v>56</v>
      </c>
      <c r="T1934" s="32" t="s">
        <v>3</v>
      </c>
      <c r="U1934" s="32" t="s">
        <v>38</v>
      </c>
      <c r="V1934" s="32">
        <v>4</v>
      </c>
      <c r="W1934" s="32">
        <f>SUM(_xlfn.XLOOKUP(B1934,freq!$A$2:$A$40,freq!$B$2:$B$40,0),_xlfn.XLOOKUP(C1934,freq!$A$2:$A$40,freq!$B$2:$B$40,0),_xlfn.XLOOKUP(D1934,freq!$A$2:$A$40,freq!$B$2:$B$40,0),_xlfn.XLOOKUP(E1934,freq!$A$2:$A$40,freq!$B$2:$B$40,0),_xlfn.XLOOKUP(F1934,freq!$A$2:$A$40,freq!$B$2:$B$40,0),_xlfn.XLOOKUP(G1934,freq!$A$2:$A$40,freq!$B$2:$B$40,0),_xlfn.XLOOKUP(H1934,freq!$A$2:$A$40,freq!$B$2:$B$40,0),_xlfn.XLOOKUP(I1934,freq!$A$2:$A$40,freq!$B$2:$B$40,0),_xlfn.XLOOKUP(J1934,freq!$A$2:$A$40,freq!$B$2:$B$40,0),_xlfn.XLOOKUP(K1934,freq!$A$2:$A$40,freq!$B$2:$B$40,0),_xlfn.XLOOKUP(L1934,freq!$A$2:$A$40,freq!$B$2:$B$40,0),_xlfn.XLOOKUP(M1934,freq!$A$2:$A$40,freq!$B$2:$B$40,0),_xlfn.XLOOKUP(N1934,freq!$A$2:$A$40,freq!$B$2:$B$40,0),_xlfn.XLOOKUP(O1934,freq!$A$2:$A$40,freq!$B$2:$B$40,0),_xlfn.XLOOKUP(P1934,freq!$A$2:$A$40,freq!$B$2:$B$40,0),_xlfn.XLOOKUP(Q1934,freq!$A$2:$A$40,freq!$B$2:$B$40,0),_xlfn.XLOOKUP(R1934,freq!$A$2:$A$40,freq!$B$2:$B$40,0),_xlfn.XLOOKUP(S1934,freq!$A$2:$A$40,freq!$B$2:$B$40,0),_xlfn.XLOOKUP(T1934,freq!$A$2:$A$40,freq!$B$2:$B$40,0),_xlfn.XLOOKUP(U1934,freq!$A$2:$A$40,freq!$B$2:$B$40,0),_xlfn.XLOOKUP(V1934,freq!$A$2:$A$40,freq!$B$2:$B$40,0))</f>
        <v>29.91</v>
      </c>
    </row>
    <row r="1935" spans="1:23" hidden="1" x14ac:dyDescent="0.35">
      <c r="A1935" s="32" t="s">
        <v>1377</v>
      </c>
      <c r="B1935" s="32">
        <v>6</v>
      </c>
      <c r="C1935" s="32">
        <v>8</v>
      </c>
      <c r="D1935" s="32" t="s">
        <v>0</v>
      </c>
      <c r="E1935" s="32" t="s">
        <v>53</v>
      </c>
      <c r="F1935" s="32" t="s">
        <v>50</v>
      </c>
      <c r="G1935" s="32" t="s">
        <v>2</v>
      </c>
      <c r="H1935" s="32" t="s">
        <v>56</v>
      </c>
      <c r="I1935" s="32">
        <v>6</v>
      </c>
      <c r="J1935" s="32">
        <v>8</v>
      </c>
      <c r="K1935" s="32">
        <v>0</v>
      </c>
      <c r="L1935" s="32" t="s">
        <v>38</v>
      </c>
      <c r="M1935" s="32" t="s">
        <v>4</v>
      </c>
      <c r="N1935" s="32" t="s">
        <v>0</v>
      </c>
      <c r="O1935" s="32" t="s">
        <v>0</v>
      </c>
      <c r="P1935" s="32" t="s">
        <v>34</v>
      </c>
      <c r="Q1935" s="32" t="s">
        <v>30</v>
      </c>
      <c r="R1935" s="32" t="s">
        <v>40</v>
      </c>
      <c r="S1935" s="32" t="s">
        <v>43</v>
      </c>
      <c r="T1935" s="32" t="s">
        <v>33</v>
      </c>
      <c r="U1935" s="32" t="s">
        <v>3</v>
      </c>
      <c r="V1935" s="32" t="s">
        <v>30</v>
      </c>
      <c r="W1935" s="32">
        <f>SUM(_xlfn.XLOOKUP(B1935,freq!$A$2:$A$40,freq!$B$2:$B$40,0),_xlfn.XLOOKUP(C1935,freq!$A$2:$A$40,freq!$B$2:$B$40,0),_xlfn.XLOOKUP(D1935,freq!$A$2:$A$40,freq!$B$2:$B$40,0),_xlfn.XLOOKUP(E1935,freq!$A$2:$A$40,freq!$B$2:$B$40,0),_xlfn.XLOOKUP(F1935,freq!$A$2:$A$40,freq!$B$2:$B$40,0),_xlfn.XLOOKUP(G1935,freq!$A$2:$A$40,freq!$B$2:$B$40,0),_xlfn.XLOOKUP(H1935,freq!$A$2:$A$40,freq!$B$2:$B$40,0),_xlfn.XLOOKUP(I1935,freq!$A$2:$A$40,freq!$B$2:$B$40,0),_xlfn.XLOOKUP(J1935,freq!$A$2:$A$40,freq!$B$2:$B$40,0),_xlfn.XLOOKUP(K1935,freq!$A$2:$A$40,freq!$B$2:$B$40,0),_xlfn.XLOOKUP(L1935,freq!$A$2:$A$40,freq!$B$2:$B$40,0),_xlfn.XLOOKUP(M1935,freq!$A$2:$A$40,freq!$B$2:$B$40,0),_xlfn.XLOOKUP(N1935,freq!$A$2:$A$40,freq!$B$2:$B$40,0),_xlfn.XLOOKUP(O1935,freq!$A$2:$A$40,freq!$B$2:$B$40,0),_xlfn.XLOOKUP(P1935,freq!$A$2:$A$40,freq!$B$2:$B$40,0),_xlfn.XLOOKUP(Q1935,freq!$A$2:$A$40,freq!$B$2:$B$40,0),_xlfn.XLOOKUP(R1935,freq!$A$2:$A$40,freq!$B$2:$B$40,0),_xlfn.XLOOKUP(S1935,freq!$A$2:$A$40,freq!$B$2:$B$40,0),_xlfn.XLOOKUP(T1935,freq!$A$2:$A$40,freq!$B$2:$B$40,0),_xlfn.XLOOKUP(U1935,freq!$A$2:$A$40,freq!$B$2:$B$40,0),_xlfn.XLOOKUP(V1935,freq!$A$2:$A$40,freq!$B$2:$B$40,0))</f>
        <v>29.900000000000006</v>
      </c>
    </row>
    <row r="1936" spans="1:23" hidden="1" x14ac:dyDescent="0.35">
      <c r="A1936" s="32" t="s">
        <v>2021</v>
      </c>
      <c r="B1936" s="32" t="s">
        <v>37</v>
      </c>
      <c r="C1936" s="32" t="s">
        <v>30</v>
      </c>
      <c r="D1936" s="32" t="s">
        <v>30</v>
      </c>
      <c r="E1936" s="32" t="s">
        <v>50</v>
      </c>
      <c r="F1936" s="32" t="s">
        <v>49</v>
      </c>
      <c r="G1936" s="32">
        <v>9</v>
      </c>
      <c r="H1936" s="32">
        <v>0</v>
      </c>
      <c r="I1936" s="32" t="s">
        <v>4</v>
      </c>
      <c r="J1936" s="32" t="s">
        <v>33</v>
      </c>
      <c r="K1936" s="32">
        <v>7</v>
      </c>
      <c r="L1936" s="32">
        <v>8</v>
      </c>
      <c r="M1936" s="32" t="s">
        <v>43</v>
      </c>
      <c r="N1936" s="32" t="s">
        <v>36</v>
      </c>
      <c r="O1936" s="32" t="s">
        <v>36</v>
      </c>
      <c r="P1936" s="32" t="s">
        <v>43</v>
      </c>
      <c r="Q1936" s="32">
        <v>6</v>
      </c>
      <c r="R1936" s="32" t="s">
        <v>29</v>
      </c>
      <c r="S1936" s="32" t="s">
        <v>30</v>
      </c>
      <c r="T1936" s="32" t="s">
        <v>1</v>
      </c>
      <c r="U1936" s="32" t="s">
        <v>36</v>
      </c>
      <c r="V1936" s="32" t="s">
        <v>42</v>
      </c>
      <c r="W1936" s="32">
        <f>SUM(_xlfn.XLOOKUP(B1936,freq!$A$2:$A$40,freq!$B$2:$B$40,0),_xlfn.XLOOKUP(C1936,freq!$A$2:$A$40,freq!$B$2:$B$40,0),_xlfn.XLOOKUP(D1936,freq!$A$2:$A$40,freq!$B$2:$B$40,0),_xlfn.XLOOKUP(E1936,freq!$A$2:$A$40,freq!$B$2:$B$40,0),_xlfn.XLOOKUP(F1936,freq!$A$2:$A$40,freq!$B$2:$B$40,0),_xlfn.XLOOKUP(G1936,freq!$A$2:$A$40,freq!$B$2:$B$40,0),_xlfn.XLOOKUP(H1936,freq!$A$2:$A$40,freq!$B$2:$B$40,0),_xlfn.XLOOKUP(I1936,freq!$A$2:$A$40,freq!$B$2:$B$40,0),_xlfn.XLOOKUP(J1936,freq!$A$2:$A$40,freq!$B$2:$B$40,0),_xlfn.XLOOKUP(K1936,freq!$A$2:$A$40,freq!$B$2:$B$40,0),_xlfn.XLOOKUP(L1936,freq!$A$2:$A$40,freq!$B$2:$B$40,0),_xlfn.XLOOKUP(M1936,freq!$A$2:$A$40,freq!$B$2:$B$40,0),_xlfn.XLOOKUP(N1936,freq!$A$2:$A$40,freq!$B$2:$B$40,0),_xlfn.XLOOKUP(O1936,freq!$A$2:$A$40,freq!$B$2:$B$40,0),_xlfn.XLOOKUP(P1936,freq!$A$2:$A$40,freq!$B$2:$B$40,0),_xlfn.XLOOKUP(Q1936,freq!$A$2:$A$40,freq!$B$2:$B$40,0),_xlfn.XLOOKUP(R1936,freq!$A$2:$A$40,freq!$B$2:$B$40,0),_xlfn.XLOOKUP(S1936,freq!$A$2:$A$40,freq!$B$2:$B$40,0),_xlfn.XLOOKUP(T1936,freq!$A$2:$A$40,freq!$B$2:$B$40,0),_xlfn.XLOOKUP(U1936,freq!$A$2:$A$40,freq!$B$2:$B$40,0),_xlfn.XLOOKUP(V1936,freq!$A$2:$A$40,freq!$B$2:$B$40,0))</f>
        <v>29.900000000000002</v>
      </c>
    </row>
    <row r="1937" spans="1:23" hidden="1" x14ac:dyDescent="0.35">
      <c r="A1937" s="32" t="s">
        <v>2009</v>
      </c>
      <c r="B1937" s="32" t="s">
        <v>30</v>
      </c>
      <c r="C1937" s="32" t="s">
        <v>29</v>
      </c>
      <c r="D1937" s="32" t="s">
        <v>29</v>
      </c>
      <c r="E1937" s="32" t="s">
        <v>33</v>
      </c>
      <c r="F1937" s="32">
        <v>5</v>
      </c>
      <c r="G1937" s="32" t="s">
        <v>44</v>
      </c>
      <c r="H1937" s="32" t="s">
        <v>36</v>
      </c>
      <c r="I1937" s="32" t="s">
        <v>59</v>
      </c>
      <c r="J1937" s="32" t="s">
        <v>37</v>
      </c>
      <c r="K1937" s="32" t="s">
        <v>40</v>
      </c>
      <c r="L1937" s="32" t="s">
        <v>42</v>
      </c>
      <c r="M1937" s="32">
        <v>1</v>
      </c>
      <c r="N1937" s="32" t="s">
        <v>53</v>
      </c>
      <c r="O1937" s="32">
        <v>4</v>
      </c>
      <c r="P1937" s="32" t="s">
        <v>46</v>
      </c>
      <c r="Q1937" s="32" t="s">
        <v>42</v>
      </c>
      <c r="R1937" s="32">
        <v>0</v>
      </c>
      <c r="S1937" s="32" t="s">
        <v>30</v>
      </c>
      <c r="T1937" s="32" t="s">
        <v>36</v>
      </c>
      <c r="U1937" s="32">
        <v>8</v>
      </c>
      <c r="V1937" s="32" t="s">
        <v>33</v>
      </c>
      <c r="W1937" s="32">
        <f>SUM(_xlfn.XLOOKUP(B1937,freq!$A$2:$A$40,freq!$B$2:$B$40,0),_xlfn.XLOOKUP(C1937,freq!$A$2:$A$40,freq!$B$2:$B$40,0),_xlfn.XLOOKUP(D1937,freq!$A$2:$A$40,freq!$B$2:$B$40,0),_xlfn.XLOOKUP(E1937,freq!$A$2:$A$40,freq!$B$2:$B$40,0),_xlfn.XLOOKUP(F1937,freq!$A$2:$A$40,freq!$B$2:$B$40,0),_xlfn.XLOOKUP(G1937,freq!$A$2:$A$40,freq!$B$2:$B$40,0),_xlfn.XLOOKUP(H1937,freq!$A$2:$A$40,freq!$B$2:$B$40,0),_xlfn.XLOOKUP(I1937,freq!$A$2:$A$40,freq!$B$2:$B$40,0),_xlfn.XLOOKUP(J1937,freq!$A$2:$A$40,freq!$B$2:$B$40,0),_xlfn.XLOOKUP(K1937,freq!$A$2:$A$40,freq!$B$2:$B$40,0),_xlfn.XLOOKUP(L1937,freq!$A$2:$A$40,freq!$B$2:$B$40,0),_xlfn.XLOOKUP(M1937,freq!$A$2:$A$40,freq!$B$2:$B$40,0),_xlfn.XLOOKUP(N1937,freq!$A$2:$A$40,freq!$B$2:$B$40,0),_xlfn.XLOOKUP(O1937,freq!$A$2:$A$40,freq!$B$2:$B$40,0),_xlfn.XLOOKUP(P1937,freq!$A$2:$A$40,freq!$B$2:$B$40,0),_xlfn.XLOOKUP(Q1937,freq!$A$2:$A$40,freq!$B$2:$B$40,0),_xlfn.XLOOKUP(R1937,freq!$A$2:$A$40,freq!$B$2:$B$40,0),_xlfn.XLOOKUP(S1937,freq!$A$2:$A$40,freq!$B$2:$B$40,0),_xlfn.XLOOKUP(T1937,freq!$A$2:$A$40,freq!$B$2:$B$40,0),_xlfn.XLOOKUP(U1937,freq!$A$2:$A$40,freq!$B$2:$B$40,0),_xlfn.XLOOKUP(V1937,freq!$A$2:$A$40,freq!$B$2:$B$40,0))</f>
        <v>29.87</v>
      </c>
    </row>
    <row r="1938" spans="1:23" hidden="1" x14ac:dyDescent="0.35">
      <c r="A1938" s="32" t="s">
        <v>931</v>
      </c>
      <c r="B1938" s="32">
        <v>8</v>
      </c>
      <c r="C1938" s="32">
        <v>7</v>
      </c>
      <c r="D1938" s="32" t="s">
        <v>28</v>
      </c>
      <c r="E1938" s="32" t="s">
        <v>30</v>
      </c>
      <c r="F1938" s="32">
        <v>2</v>
      </c>
      <c r="G1938" s="32" t="s">
        <v>46</v>
      </c>
      <c r="H1938" s="32" t="s">
        <v>29</v>
      </c>
      <c r="I1938" s="32">
        <v>4</v>
      </c>
      <c r="J1938" s="32">
        <v>1</v>
      </c>
      <c r="K1938" s="32">
        <v>3</v>
      </c>
      <c r="L1938" s="32" t="s">
        <v>56</v>
      </c>
      <c r="M1938" s="32">
        <v>5</v>
      </c>
      <c r="N1938" s="32" t="s">
        <v>31</v>
      </c>
      <c r="O1938" s="32" t="s">
        <v>33</v>
      </c>
      <c r="P1938" s="32" t="s">
        <v>58</v>
      </c>
      <c r="Q1938" s="32" t="s">
        <v>43</v>
      </c>
      <c r="R1938" s="32">
        <v>4</v>
      </c>
      <c r="S1938" s="32" t="s">
        <v>53</v>
      </c>
      <c r="T1938" s="32" t="s">
        <v>44</v>
      </c>
      <c r="U1938" s="32">
        <v>4</v>
      </c>
      <c r="V1938" s="32" t="s">
        <v>36</v>
      </c>
      <c r="W1938" s="32">
        <f>SUM(_xlfn.XLOOKUP(B1938,freq!$A$2:$A$40,freq!$B$2:$B$40,0),_xlfn.XLOOKUP(C1938,freq!$A$2:$A$40,freq!$B$2:$B$40,0),_xlfn.XLOOKUP(D1938,freq!$A$2:$A$40,freq!$B$2:$B$40,0),_xlfn.XLOOKUP(E1938,freq!$A$2:$A$40,freq!$B$2:$B$40,0),_xlfn.XLOOKUP(F1938,freq!$A$2:$A$40,freq!$B$2:$B$40,0),_xlfn.XLOOKUP(G1938,freq!$A$2:$A$40,freq!$B$2:$B$40,0),_xlfn.XLOOKUP(H1938,freq!$A$2:$A$40,freq!$B$2:$B$40,0),_xlfn.XLOOKUP(I1938,freq!$A$2:$A$40,freq!$B$2:$B$40,0),_xlfn.XLOOKUP(J1938,freq!$A$2:$A$40,freq!$B$2:$B$40,0),_xlfn.XLOOKUP(K1938,freq!$A$2:$A$40,freq!$B$2:$B$40,0),_xlfn.XLOOKUP(L1938,freq!$A$2:$A$40,freq!$B$2:$B$40,0),_xlfn.XLOOKUP(M1938,freq!$A$2:$A$40,freq!$B$2:$B$40,0),_xlfn.XLOOKUP(N1938,freq!$A$2:$A$40,freq!$B$2:$B$40,0),_xlfn.XLOOKUP(O1938,freq!$A$2:$A$40,freq!$B$2:$B$40,0),_xlfn.XLOOKUP(P1938,freq!$A$2:$A$40,freq!$B$2:$B$40,0),_xlfn.XLOOKUP(Q1938,freq!$A$2:$A$40,freq!$B$2:$B$40,0),_xlfn.XLOOKUP(R1938,freq!$A$2:$A$40,freq!$B$2:$B$40,0),_xlfn.XLOOKUP(S1938,freq!$A$2:$A$40,freq!$B$2:$B$40,0),_xlfn.XLOOKUP(T1938,freq!$A$2:$A$40,freq!$B$2:$B$40,0),_xlfn.XLOOKUP(U1938,freq!$A$2:$A$40,freq!$B$2:$B$40,0),_xlfn.XLOOKUP(V1938,freq!$A$2:$A$40,freq!$B$2:$B$40,0))</f>
        <v>29.789999999999996</v>
      </c>
    </row>
    <row r="1939" spans="1:23" hidden="1" x14ac:dyDescent="0.35">
      <c r="A1939" s="32" t="s">
        <v>891</v>
      </c>
      <c r="B1939" s="32" t="s">
        <v>4</v>
      </c>
      <c r="C1939" s="32" t="s">
        <v>46</v>
      </c>
      <c r="D1939" s="32" t="s">
        <v>58</v>
      </c>
      <c r="E1939" s="32" t="s">
        <v>29</v>
      </c>
      <c r="F1939" s="32">
        <v>7</v>
      </c>
      <c r="G1939" s="32" t="s">
        <v>0</v>
      </c>
      <c r="H1939" s="32" t="s">
        <v>0</v>
      </c>
      <c r="I1939" s="32">
        <v>5</v>
      </c>
      <c r="J1939" s="32" t="s">
        <v>58</v>
      </c>
      <c r="K1939" s="32">
        <v>8</v>
      </c>
      <c r="L1939" s="32" t="s">
        <v>0</v>
      </c>
      <c r="M1939" s="32" t="s">
        <v>42</v>
      </c>
      <c r="N1939" s="32">
        <v>0</v>
      </c>
      <c r="O1939" s="32" t="s">
        <v>50</v>
      </c>
      <c r="P1939" s="32" t="s">
        <v>44</v>
      </c>
      <c r="Q1939" s="32" t="s">
        <v>31</v>
      </c>
      <c r="R1939" s="32" t="s">
        <v>32</v>
      </c>
      <c r="S1939" s="32" t="s">
        <v>58</v>
      </c>
      <c r="T1939" s="32">
        <v>3</v>
      </c>
      <c r="U1939" s="32">
        <v>0</v>
      </c>
      <c r="V1939" s="32" t="s">
        <v>56</v>
      </c>
      <c r="W1939" s="32">
        <f>SUM(_xlfn.XLOOKUP(B1939,freq!$A$2:$A$40,freq!$B$2:$B$40,0),_xlfn.XLOOKUP(C1939,freq!$A$2:$A$40,freq!$B$2:$B$40,0),_xlfn.XLOOKUP(D1939,freq!$A$2:$A$40,freq!$B$2:$B$40,0),_xlfn.XLOOKUP(E1939,freq!$A$2:$A$40,freq!$B$2:$B$40,0),_xlfn.XLOOKUP(F1939,freq!$A$2:$A$40,freq!$B$2:$B$40,0),_xlfn.XLOOKUP(G1939,freq!$A$2:$A$40,freq!$B$2:$B$40,0),_xlfn.XLOOKUP(H1939,freq!$A$2:$A$40,freq!$B$2:$B$40,0),_xlfn.XLOOKUP(I1939,freq!$A$2:$A$40,freq!$B$2:$B$40,0),_xlfn.XLOOKUP(J1939,freq!$A$2:$A$40,freq!$B$2:$B$40,0),_xlfn.XLOOKUP(K1939,freq!$A$2:$A$40,freq!$B$2:$B$40,0),_xlfn.XLOOKUP(L1939,freq!$A$2:$A$40,freq!$B$2:$B$40,0),_xlfn.XLOOKUP(M1939,freq!$A$2:$A$40,freq!$B$2:$B$40,0),_xlfn.XLOOKUP(N1939,freq!$A$2:$A$40,freq!$B$2:$B$40,0),_xlfn.XLOOKUP(O1939,freq!$A$2:$A$40,freq!$B$2:$B$40,0),_xlfn.XLOOKUP(P1939,freq!$A$2:$A$40,freq!$B$2:$B$40,0),_xlfn.XLOOKUP(Q1939,freq!$A$2:$A$40,freq!$B$2:$B$40,0),_xlfn.XLOOKUP(R1939,freq!$A$2:$A$40,freq!$B$2:$B$40,0),_xlfn.XLOOKUP(S1939,freq!$A$2:$A$40,freq!$B$2:$B$40,0),_xlfn.XLOOKUP(T1939,freq!$A$2:$A$40,freq!$B$2:$B$40,0),_xlfn.XLOOKUP(U1939,freq!$A$2:$A$40,freq!$B$2:$B$40,0),_xlfn.XLOOKUP(V1939,freq!$A$2:$A$40,freq!$B$2:$B$40,0))</f>
        <v>29.759999999999998</v>
      </c>
    </row>
    <row r="1940" spans="1:23" hidden="1" x14ac:dyDescent="0.35">
      <c r="A1940" s="32" t="s">
        <v>1606</v>
      </c>
      <c r="B1940" s="32" t="s">
        <v>40</v>
      </c>
      <c r="C1940" s="32">
        <v>0</v>
      </c>
      <c r="D1940" s="32" t="s">
        <v>34</v>
      </c>
      <c r="E1940" s="32">
        <v>1</v>
      </c>
      <c r="F1940" s="32" t="s">
        <v>35</v>
      </c>
      <c r="G1940" s="32" t="s">
        <v>49</v>
      </c>
      <c r="H1940" s="32" t="s">
        <v>34</v>
      </c>
      <c r="I1940" s="32" t="s">
        <v>0</v>
      </c>
      <c r="J1940" s="32">
        <v>5</v>
      </c>
      <c r="K1940" s="32">
        <v>4</v>
      </c>
      <c r="L1940" s="32">
        <v>8</v>
      </c>
      <c r="M1940" s="32" t="s">
        <v>33</v>
      </c>
      <c r="N1940" s="32" t="s">
        <v>35</v>
      </c>
      <c r="O1940" s="32" t="s">
        <v>38</v>
      </c>
      <c r="P1940" s="32">
        <v>6</v>
      </c>
      <c r="Q1940" s="32" t="s">
        <v>30</v>
      </c>
      <c r="R1940" s="32" t="s">
        <v>33</v>
      </c>
      <c r="S1940" s="32" t="s">
        <v>32</v>
      </c>
      <c r="T1940" s="32">
        <v>0</v>
      </c>
      <c r="U1940" s="32" t="s">
        <v>41</v>
      </c>
      <c r="V1940" s="32">
        <v>3</v>
      </c>
      <c r="W1940" s="32">
        <f>SUM(_xlfn.XLOOKUP(B1940,freq!$A$2:$A$40,freq!$B$2:$B$40,0),_xlfn.XLOOKUP(C1940,freq!$A$2:$A$40,freq!$B$2:$B$40,0),_xlfn.XLOOKUP(D1940,freq!$A$2:$A$40,freq!$B$2:$B$40,0),_xlfn.XLOOKUP(E1940,freq!$A$2:$A$40,freq!$B$2:$B$40,0),_xlfn.XLOOKUP(F1940,freq!$A$2:$A$40,freq!$B$2:$B$40,0),_xlfn.XLOOKUP(G1940,freq!$A$2:$A$40,freq!$B$2:$B$40,0),_xlfn.XLOOKUP(H1940,freq!$A$2:$A$40,freq!$B$2:$B$40,0),_xlfn.XLOOKUP(I1940,freq!$A$2:$A$40,freq!$B$2:$B$40,0),_xlfn.XLOOKUP(J1940,freq!$A$2:$A$40,freq!$B$2:$B$40,0),_xlfn.XLOOKUP(K1940,freq!$A$2:$A$40,freq!$B$2:$B$40,0),_xlfn.XLOOKUP(L1940,freq!$A$2:$A$40,freq!$B$2:$B$40,0),_xlfn.XLOOKUP(M1940,freq!$A$2:$A$40,freq!$B$2:$B$40,0),_xlfn.XLOOKUP(N1940,freq!$A$2:$A$40,freq!$B$2:$B$40,0),_xlfn.XLOOKUP(O1940,freq!$A$2:$A$40,freq!$B$2:$B$40,0),_xlfn.XLOOKUP(P1940,freq!$A$2:$A$40,freq!$B$2:$B$40,0),_xlfn.XLOOKUP(Q1940,freq!$A$2:$A$40,freq!$B$2:$B$40,0),_xlfn.XLOOKUP(R1940,freq!$A$2:$A$40,freq!$B$2:$B$40,0),_xlfn.XLOOKUP(S1940,freq!$A$2:$A$40,freq!$B$2:$B$40,0),_xlfn.XLOOKUP(T1940,freq!$A$2:$A$40,freq!$B$2:$B$40,0),_xlfn.XLOOKUP(U1940,freq!$A$2:$A$40,freq!$B$2:$B$40,0),_xlfn.XLOOKUP(V1940,freq!$A$2:$A$40,freq!$B$2:$B$40,0))</f>
        <v>29.759999999999994</v>
      </c>
    </row>
    <row r="1941" spans="1:23" hidden="1" x14ac:dyDescent="0.35">
      <c r="A1941" s="32" t="s">
        <v>2067</v>
      </c>
      <c r="B1941" s="32">
        <v>3</v>
      </c>
      <c r="C1941" s="32" t="s">
        <v>28</v>
      </c>
      <c r="D1941" s="32">
        <v>0</v>
      </c>
      <c r="E1941" s="32" t="s">
        <v>41</v>
      </c>
      <c r="F1941" s="32">
        <v>8</v>
      </c>
      <c r="G1941" s="32">
        <v>9</v>
      </c>
      <c r="H1941" s="32" t="s">
        <v>3</v>
      </c>
      <c r="I1941" s="32">
        <v>7</v>
      </c>
      <c r="J1941" s="32" t="s">
        <v>30</v>
      </c>
      <c r="K1941" s="32">
        <v>3</v>
      </c>
      <c r="L1941" s="32">
        <v>8</v>
      </c>
      <c r="M1941" s="32">
        <v>9</v>
      </c>
      <c r="N1941" s="32" t="s">
        <v>4</v>
      </c>
      <c r="O1941" s="32">
        <v>9</v>
      </c>
      <c r="P1941" s="32">
        <v>8</v>
      </c>
      <c r="Q1941" s="32" t="s">
        <v>46</v>
      </c>
      <c r="R1941" s="32" t="s">
        <v>58</v>
      </c>
      <c r="S1941" s="32" t="s">
        <v>56</v>
      </c>
      <c r="T1941" s="32" t="s">
        <v>43</v>
      </c>
      <c r="U1941" s="32" t="s">
        <v>3</v>
      </c>
      <c r="V1941" s="32">
        <v>8</v>
      </c>
      <c r="W1941" s="32">
        <f>SUM(_xlfn.XLOOKUP(B1941,freq!$A$2:$A$40,freq!$B$2:$B$40,0),_xlfn.XLOOKUP(C1941,freq!$A$2:$A$40,freq!$B$2:$B$40,0),_xlfn.XLOOKUP(D1941,freq!$A$2:$A$40,freq!$B$2:$B$40,0),_xlfn.XLOOKUP(E1941,freq!$A$2:$A$40,freq!$B$2:$B$40,0),_xlfn.XLOOKUP(F1941,freq!$A$2:$A$40,freq!$B$2:$B$40,0),_xlfn.XLOOKUP(G1941,freq!$A$2:$A$40,freq!$B$2:$B$40,0),_xlfn.XLOOKUP(H1941,freq!$A$2:$A$40,freq!$B$2:$B$40,0),_xlfn.XLOOKUP(I1941,freq!$A$2:$A$40,freq!$B$2:$B$40,0),_xlfn.XLOOKUP(J1941,freq!$A$2:$A$40,freq!$B$2:$B$40,0),_xlfn.XLOOKUP(K1941,freq!$A$2:$A$40,freq!$B$2:$B$40,0),_xlfn.XLOOKUP(L1941,freq!$A$2:$A$40,freq!$B$2:$B$40,0),_xlfn.XLOOKUP(M1941,freq!$A$2:$A$40,freq!$B$2:$B$40,0),_xlfn.XLOOKUP(N1941,freq!$A$2:$A$40,freq!$B$2:$B$40,0),_xlfn.XLOOKUP(O1941,freq!$A$2:$A$40,freq!$B$2:$B$40,0),_xlfn.XLOOKUP(P1941,freq!$A$2:$A$40,freq!$B$2:$B$40,0),_xlfn.XLOOKUP(Q1941,freq!$A$2:$A$40,freq!$B$2:$B$40,0),_xlfn.XLOOKUP(R1941,freq!$A$2:$A$40,freq!$B$2:$B$40,0),_xlfn.XLOOKUP(S1941,freq!$A$2:$A$40,freq!$B$2:$B$40,0),_xlfn.XLOOKUP(T1941,freq!$A$2:$A$40,freq!$B$2:$B$40,0),_xlfn.XLOOKUP(U1941,freq!$A$2:$A$40,freq!$B$2:$B$40,0),_xlfn.XLOOKUP(V1941,freq!$A$2:$A$40,freq!$B$2:$B$40,0))</f>
        <v>29.75</v>
      </c>
    </row>
    <row r="1942" spans="1:23" hidden="1" x14ac:dyDescent="0.35">
      <c r="A1942" s="32" t="s">
        <v>1386</v>
      </c>
      <c r="B1942" s="32" t="s">
        <v>42</v>
      </c>
      <c r="C1942" s="32" t="s">
        <v>58</v>
      </c>
      <c r="D1942" s="32" t="s">
        <v>59</v>
      </c>
      <c r="E1942" s="32" t="s">
        <v>49</v>
      </c>
      <c r="F1942" s="32" t="s">
        <v>42</v>
      </c>
      <c r="G1942" s="32" t="s">
        <v>36</v>
      </c>
      <c r="H1942" s="32" t="s">
        <v>50</v>
      </c>
      <c r="I1942" s="32" t="s">
        <v>59</v>
      </c>
      <c r="J1942" s="32" t="s">
        <v>40</v>
      </c>
      <c r="K1942" s="32" t="s">
        <v>31</v>
      </c>
      <c r="L1942" s="32" t="s">
        <v>59</v>
      </c>
      <c r="M1942" s="32">
        <v>1</v>
      </c>
      <c r="N1942" s="32" t="s">
        <v>30</v>
      </c>
      <c r="O1942" s="32">
        <v>6</v>
      </c>
      <c r="P1942" s="32" t="s">
        <v>36</v>
      </c>
      <c r="Q1942" s="32" t="s">
        <v>43</v>
      </c>
      <c r="R1942" s="32" t="s">
        <v>50</v>
      </c>
      <c r="S1942" s="32" t="s">
        <v>34</v>
      </c>
      <c r="T1942" s="32" t="s">
        <v>56</v>
      </c>
      <c r="U1942" s="32" t="s">
        <v>43</v>
      </c>
      <c r="V1942" s="32" t="s">
        <v>4</v>
      </c>
      <c r="W1942" s="32">
        <f>SUM(_xlfn.XLOOKUP(B1942,freq!$A$2:$A$40,freq!$B$2:$B$40,0),_xlfn.XLOOKUP(C1942,freq!$A$2:$A$40,freq!$B$2:$B$40,0),_xlfn.XLOOKUP(D1942,freq!$A$2:$A$40,freq!$B$2:$B$40,0),_xlfn.XLOOKUP(E1942,freq!$A$2:$A$40,freq!$B$2:$B$40,0),_xlfn.XLOOKUP(F1942,freq!$A$2:$A$40,freq!$B$2:$B$40,0),_xlfn.XLOOKUP(G1942,freq!$A$2:$A$40,freq!$B$2:$B$40,0),_xlfn.XLOOKUP(H1942,freq!$A$2:$A$40,freq!$B$2:$B$40,0),_xlfn.XLOOKUP(I1942,freq!$A$2:$A$40,freq!$B$2:$B$40,0),_xlfn.XLOOKUP(J1942,freq!$A$2:$A$40,freq!$B$2:$B$40,0),_xlfn.XLOOKUP(K1942,freq!$A$2:$A$40,freq!$B$2:$B$40,0),_xlfn.XLOOKUP(L1942,freq!$A$2:$A$40,freq!$B$2:$B$40,0),_xlfn.XLOOKUP(M1942,freq!$A$2:$A$40,freq!$B$2:$B$40,0),_xlfn.XLOOKUP(N1942,freq!$A$2:$A$40,freq!$B$2:$B$40,0),_xlfn.XLOOKUP(O1942,freq!$A$2:$A$40,freq!$B$2:$B$40,0),_xlfn.XLOOKUP(P1942,freq!$A$2:$A$40,freq!$B$2:$B$40,0),_xlfn.XLOOKUP(Q1942,freq!$A$2:$A$40,freq!$B$2:$B$40,0),_xlfn.XLOOKUP(R1942,freq!$A$2:$A$40,freq!$B$2:$B$40,0),_xlfn.XLOOKUP(S1942,freq!$A$2:$A$40,freq!$B$2:$B$40,0),_xlfn.XLOOKUP(T1942,freq!$A$2:$A$40,freq!$B$2:$B$40,0),_xlfn.XLOOKUP(U1942,freq!$A$2:$A$40,freq!$B$2:$B$40,0),_xlfn.XLOOKUP(V1942,freq!$A$2:$A$40,freq!$B$2:$B$40,0))</f>
        <v>29.72</v>
      </c>
    </row>
    <row r="1943" spans="1:23" hidden="1" x14ac:dyDescent="0.35">
      <c r="A1943" s="32" t="s">
        <v>1893</v>
      </c>
      <c r="B1943" s="32" t="s">
        <v>44</v>
      </c>
      <c r="C1943" s="32" t="s">
        <v>41</v>
      </c>
      <c r="D1943" s="32">
        <v>3</v>
      </c>
      <c r="E1943" s="32" t="s">
        <v>29</v>
      </c>
      <c r="F1943" s="32" t="s">
        <v>40</v>
      </c>
      <c r="G1943" s="32" t="s">
        <v>30</v>
      </c>
      <c r="H1943" s="32" t="s">
        <v>53</v>
      </c>
      <c r="I1943" s="32" t="s">
        <v>37</v>
      </c>
      <c r="J1943" s="32">
        <v>7</v>
      </c>
      <c r="K1943" s="32">
        <v>8</v>
      </c>
      <c r="L1943" s="32" t="s">
        <v>59</v>
      </c>
      <c r="M1943" s="32">
        <v>7</v>
      </c>
      <c r="N1943" s="32" t="s">
        <v>3</v>
      </c>
      <c r="O1943" s="32" t="s">
        <v>40</v>
      </c>
      <c r="P1943" s="32" t="s">
        <v>30</v>
      </c>
      <c r="Q1943" s="32" t="s">
        <v>4</v>
      </c>
      <c r="R1943" s="32" t="s">
        <v>50</v>
      </c>
      <c r="S1943" s="32" t="s">
        <v>42</v>
      </c>
      <c r="T1943" s="32" t="s">
        <v>34</v>
      </c>
      <c r="U1943" s="32">
        <v>8</v>
      </c>
      <c r="V1943" s="32" t="s">
        <v>41</v>
      </c>
      <c r="W1943" s="32">
        <f>SUM(_xlfn.XLOOKUP(B1943,freq!$A$2:$A$40,freq!$B$2:$B$40,0),_xlfn.XLOOKUP(C1943,freq!$A$2:$A$40,freq!$B$2:$B$40,0),_xlfn.XLOOKUP(D1943,freq!$A$2:$A$40,freq!$B$2:$B$40,0),_xlfn.XLOOKUP(E1943,freq!$A$2:$A$40,freq!$B$2:$B$40,0),_xlfn.XLOOKUP(F1943,freq!$A$2:$A$40,freq!$B$2:$B$40,0),_xlfn.XLOOKUP(G1943,freq!$A$2:$A$40,freq!$B$2:$B$40,0),_xlfn.XLOOKUP(H1943,freq!$A$2:$A$40,freq!$B$2:$B$40,0),_xlfn.XLOOKUP(I1943,freq!$A$2:$A$40,freq!$B$2:$B$40,0),_xlfn.XLOOKUP(J1943,freq!$A$2:$A$40,freq!$B$2:$B$40,0),_xlfn.XLOOKUP(K1943,freq!$A$2:$A$40,freq!$B$2:$B$40,0),_xlfn.XLOOKUP(L1943,freq!$A$2:$A$40,freq!$B$2:$B$40,0),_xlfn.XLOOKUP(M1943,freq!$A$2:$A$40,freq!$B$2:$B$40,0),_xlfn.XLOOKUP(N1943,freq!$A$2:$A$40,freq!$B$2:$B$40,0),_xlfn.XLOOKUP(O1943,freq!$A$2:$A$40,freq!$B$2:$B$40,0),_xlfn.XLOOKUP(P1943,freq!$A$2:$A$40,freq!$B$2:$B$40,0),_xlfn.XLOOKUP(Q1943,freq!$A$2:$A$40,freq!$B$2:$B$40,0),_xlfn.XLOOKUP(R1943,freq!$A$2:$A$40,freq!$B$2:$B$40,0),_xlfn.XLOOKUP(S1943,freq!$A$2:$A$40,freq!$B$2:$B$40,0),_xlfn.XLOOKUP(T1943,freq!$A$2:$A$40,freq!$B$2:$B$40,0),_xlfn.XLOOKUP(U1943,freq!$A$2:$A$40,freq!$B$2:$B$40,0),_xlfn.XLOOKUP(V1943,freq!$A$2:$A$40,freq!$B$2:$B$40,0))</f>
        <v>29.71</v>
      </c>
    </row>
    <row r="1944" spans="1:23" hidden="1" x14ac:dyDescent="0.35">
      <c r="A1944" s="32" t="s">
        <v>207</v>
      </c>
      <c r="B1944" s="32" t="s">
        <v>30</v>
      </c>
      <c r="C1944" s="32" t="s">
        <v>56</v>
      </c>
      <c r="D1944" s="32">
        <v>9</v>
      </c>
      <c r="E1944" s="32">
        <v>9</v>
      </c>
      <c r="F1944" s="32">
        <v>1</v>
      </c>
      <c r="G1944" s="32" t="s">
        <v>30</v>
      </c>
      <c r="H1944" s="32" t="s">
        <v>34</v>
      </c>
      <c r="I1944" s="32" t="s">
        <v>46</v>
      </c>
      <c r="J1944" s="32" t="s">
        <v>29</v>
      </c>
      <c r="K1944" s="32">
        <v>4</v>
      </c>
      <c r="L1944" s="32" t="s">
        <v>38</v>
      </c>
      <c r="M1944" s="32">
        <v>2</v>
      </c>
      <c r="N1944" s="32">
        <v>5</v>
      </c>
      <c r="O1944" s="32" t="s">
        <v>36</v>
      </c>
      <c r="P1944" s="32" t="s">
        <v>0</v>
      </c>
      <c r="Q1944" s="32" t="s">
        <v>50</v>
      </c>
      <c r="R1944" s="32" t="s">
        <v>46</v>
      </c>
      <c r="S1944" s="32" t="s">
        <v>44</v>
      </c>
      <c r="T1944" s="32">
        <v>5</v>
      </c>
      <c r="U1944" s="32">
        <v>7</v>
      </c>
      <c r="V1944" s="32" t="s">
        <v>36</v>
      </c>
      <c r="W1944" s="32">
        <f>SUM(_xlfn.XLOOKUP(B1944,freq!$A$2:$A$40,freq!$B$2:$B$40,0),_xlfn.XLOOKUP(C1944,freq!$A$2:$A$40,freq!$B$2:$B$40,0),_xlfn.XLOOKUP(D1944,freq!$A$2:$A$40,freq!$B$2:$B$40,0),_xlfn.XLOOKUP(E1944,freq!$A$2:$A$40,freq!$B$2:$B$40,0),_xlfn.XLOOKUP(F1944,freq!$A$2:$A$40,freq!$B$2:$B$40,0),_xlfn.XLOOKUP(G1944,freq!$A$2:$A$40,freq!$B$2:$B$40,0),_xlfn.XLOOKUP(H1944,freq!$A$2:$A$40,freq!$B$2:$B$40,0),_xlfn.XLOOKUP(I1944,freq!$A$2:$A$40,freq!$B$2:$B$40,0),_xlfn.XLOOKUP(J1944,freq!$A$2:$A$40,freq!$B$2:$B$40,0),_xlfn.XLOOKUP(K1944,freq!$A$2:$A$40,freq!$B$2:$B$40,0),_xlfn.XLOOKUP(L1944,freq!$A$2:$A$40,freq!$B$2:$B$40,0),_xlfn.XLOOKUP(M1944,freq!$A$2:$A$40,freq!$B$2:$B$40,0),_xlfn.XLOOKUP(N1944,freq!$A$2:$A$40,freq!$B$2:$B$40,0),_xlfn.XLOOKUP(O1944,freq!$A$2:$A$40,freq!$B$2:$B$40,0),_xlfn.XLOOKUP(P1944,freq!$A$2:$A$40,freq!$B$2:$B$40,0),_xlfn.XLOOKUP(Q1944,freq!$A$2:$A$40,freq!$B$2:$B$40,0),_xlfn.XLOOKUP(R1944,freq!$A$2:$A$40,freq!$B$2:$B$40,0),_xlfn.XLOOKUP(S1944,freq!$A$2:$A$40,freq!$B$2:$B$40,0),_xlfn.XLOOKUP(T1944,freq!$A$2:$A$40,freq!$B$2:$B$40,0),_xlfn.XLOOKUP(U1944,freq!$A$2:$A$40,freq!$B$2:$B$40,0),_xlfn.XLOOKUP(V1944,freq!$A$2:$A$40,freq!$B$2:$B$40,0))</f>
        <v>29.669999999999998</v>
      </c>
    </row>
    <row r="1945" spans="1:23" hidden="1" x14ac:dyDescent="0.35">
      <c r="A1945" s="32" t="s">
        <v>686</v>
      </c>
      <c r="B1945" s="32">
        <v>4</v>
      </c>
      <c r="C1945" s="32" t="s">
        <v>56</v>
      </c>
      <c r="D1945" s="32">
        <v>7</v>
      </c>
      <c r="E1945" s="32" t="s">
        <v>4</v>
      </c>
      <c r="F1945" s="32">
        <v>8</v>
      </c>
      <c r="G1945" s="32" t="s">
        <v>49</v>
      </c>
      <c r="H1945" s="32">
        <v>4</v>
      </c>
      <c r="I1945" s="32">
        <v>0</v>
      </c>
      <c r="J1945" s="32">
        <v>5</v>
      </c>
      <c r="K1945" s="32">
        <v>7</v>
      </c>
      <c r="L1945" s="32" t="s">
        <v>3</v>
      </c>
      <c r="M1945" s="32">
        <v>9</v>
      </c>
      <c r="N1945" s="32" t="s">
        <v>36</v>
      </c>
      <c r="O1945" s="32">
        <v>8</v>
      </c>
      <c r="P1945" s="32" t="s">
        <v>48</v>
      </c>
      <c r="Q1945" s="32">
        <v>2</v>
      </c>
      <c r="R1945" s="32" t="s">
        <v>42</v>
      </c>
      <c r="S1945" s="32">
        <v>3</v>
      </c>
      <c r="T1945" s="32" t="s">
        <v>4</v>
      </c>
      <c r="U1945" s="32" t="s">
        <v>53</v>
      </c>
      <c r="V1945" s="32" t="s">
        <v>36</v>
      </c>
      <c r="W1945" s="32">
        <f>SUM(_xlfn.XLOOKUP(B1945,freq!$A$2:$A$40,freq!$B$2:$B$40,0),_xlfn.XLOOKUP(C1945,freq!$A$2:$A$40,freq!$B$2:$B$40,0),_xlfn.XLOOKUP(D1945,freq!$A$2:$A$40,freq!$B$2:$B$40,0),_xlfn.XLOOKUP(E1945,freq!$A$2:$A$40,freq!$B$2:$B$40,0),_xlfn.XLOOKUP(F1945,freq!$A$2:$A$40,freq!$B$2:$B$40,0),_xlfn.XLOOKUP(G1945,freq!$A$2:$A$40,freq!$B$2:$B$40,0),_xlfn.XLOOKUP(H1945,freq!$A$2:$A$40,freq!$B$2:$B$40,0),_xlfn.XLOOKUP(I1945,freq!$A$2:$A$40,freq!$B$2:$B$40,0),_xlfn.XLOOKUP(J1945,freq!$A$2:$A$40,freq!$B$2:$B$40,0),_xlfn.XLOOKUP(K1945,freq!$A$2:$A$40,freq!$B$2:$B$40,0),_xlfn.XLOOKUP(L1945,freq!$A$2:$A$40,freq!$B$2:$B$40,0),_xlfn.XLOOKUP(M1945,freq!$A$2:$A$40,freq!$B$2:$B$40,0),_xlfn.XLOOKUP(N1945,freq!$A$2:$A$40,freq!$B$2:$B$40,0),_xlfn.XLOOKUP(O1945,freq!$A$2:$A$40,freq!$B$2:$B$40,0),_xlfn.XLOOKUP(P1945,freq!$A$2:$A$40,freq!$B$2:$B$40,0),_xlfn.XLOOKUP(Q1945,freq!$A$2:$A$40,freq!$B$2:$B$40,0),_xlfn.XLOOKUP(R1945,freq!$A$2:$A$40,freq!$B$2:$B$40,0),_xlfn.XLOOKUP(S1945,freq!$A$2:$A$40,freq!$B$2:$B$40,0),_xlfn.XLOOKUP(T1945,freq!$A$2:$A$40,freq!$B$2:$B$40,0),_xlfn.XLOOKUP(U1945,freq!$A$2:$A$40,freq!$B$2:$B$40,0),_xlfn.XLOOKUP(V1945,freq!$A$2:$A$40,freq!$B$2:$B$40,0))</f>
        <v>29.549999999999997</v>
      </c>
    </row>
    <row r="1946" spans="1:23" hidden="1" x14ac:dyDescent="0.35">
      <c r="A1946" s="32" t="s">
        <v>618</v>
      </c>
      <c r="B1946" s="32">
        <v>2</v>
      </c>
      <c r="C1946" s="32" t="s">
        <v>42</v>
      </c>
      <c r="D1946" s="32" t="s">
        <v>1</v>
      </c>
      <c r="E1946" s="32" t="s">
        <v>43</v>
      </c>
      <c r="F1946" s="32" t="s">
        <v>42</v>
      </c>
      <c r="G1946" s="32">
        <v>5</v>
      </c>
      <c r="H1946" s="32">
        <v>2</v>
      </c>
      <c r="I1946" s="32" t="s">
        <v>40</v>
      </c>
      <c r="J1946" s="32" t="s">
        <v>41</v>
      </c>
      <c r="K1946" s="32" t="s">
        <v>34</v>
      </c>
      <c r="L1946" s="32" t="s">
        <v>42</v>
      </c>
      <c r="M1946" s="32" t="s">
        <v>29</v>
      </c>
      <c r="N1946" s="32" t="s">
        <v>42</v>
      </c>
      <c r="O1946" s="32">
        <v>7</v>
      </c>
      <c r="P1946" s="32" t="s">
        <v>36</v>
      </c>
      <c r="Q1946" s="32" t="s">
        <v>46</v>
      </c>
      <c r="R1946" s="32" t="s">
        <v>4</v>
      </c>
      <c r="S1946" s="32" t="s">
        <v>42</v>
      </c>
      <c r="T1946" s="32" t="s">
        <v>4</v>
      </c>
      <c r="U1946" s="32" t="s">
        <v>40</v>
      </c>
      <c r="V1946" s="32" t="s">
        <v>44</v>
      </c>
      <c r="W1946" s="32">
        <f>SUM(_xlfn.XLOOKUP(B1946,freq!$A$2:$A$40,freq!$B$2:$B$40,0),_xlfn.XLOOKUP(C1946,freq!$A$2:$A$40,freq!$B$2:$B$40,0),_xlfn.XLOOKUP(D1946,freq!$A$2:$A$40,freq!$B$2:$B$40,0),_xlfn.XLOOKUP(E1946,freq!$A$2:$A$40,freq!$B$2:$B$40,0),_xlfn.XLOOKUP(F1946,freq!$A$2:$A$40,freq!$B$2:$B$40,0),_xlfn.XLOOKUP(G1946,freq!$A$2:$A$40,freq!$B$2:$B$40,0),_xlfn.XLOOKUP(H1946,freq!$A$2:$A$40,freq!$B$2:$B$40,0),_xlfn.XLOOKUP(I1946,freq!$A$2:$A$40,freq!$B$2:$B$40,0),_xlfn.XLOOKUP(J1946,freq!$A$2:$A$40,freq!$B$2:$B$40,0),_xlfn.XLOOKUP(K1946,freq!$A$2:$A$40,freq!$B$2:$B$40,0),_xlfn.XLOOKUP(L1946,freq!$A$2:$A$40,freq!$B$2:$B$40,0),_xlfn.XLOOKUP(M1946,freq!$A$2:$A$40,freq!$B$2:$B$40,0),_xlfn.XLOOKUP(N1946,freq!$A$2:$A$40,freq!$B$2:$B$40,0),_xlfn.XLOOKUP(O1946,freq!$A$2:$A$40,freq!$B$2:$B$40,0),_xlfn.XLOOKUP(P1946,freq!$A$2:$A$40,freq!$B$2:$B$40,0),_xlfn.XLOOKUP(Q1946,freq!$A$2:$A$40,freq!$B$2:$B$40,0),_xlfn.XLOOKUP(R1946,freq!$A$2:$A$40,freq!$B$2:$B$40,0),_xlfn.XLOOKUP(S1946,freq!$A$2:$A$40,freq!$B$2:$B$40,0),_xlfn.XLOOKUP(T1946,freq!$A$2:$A$40,freq!$B$2:$B$40,0),_xlfn.XLOOKUP(U1946,freq!$A$2:$A$40,freq!$B$2:$B$40,0),_xlfn.XLOOKUP(V1946,freq!$A$2:$A$40,freq!$B$2:$B$40,0))</f>
        <v>29.51</v>
      </c>
    </row>
    <row r="1947" spans="1:23" hidden="1" x14ac:dyDescent="0.35">
      <c r="A1947" s="32" t="s">
        <v>1226</v>
      </c>
      <c r="B1947" s="32">
        <v>6</v>
      </c>
      <c r="C1947" s="32" t="s">
        <v>40</v>
      </c>
      <c r="D1947" s="32" t="s">
        <v>0</v>
      </c>
      <c r="E1947" s="32">
        <v>8</v>
      </c>
      <c r="F1947" s="32" t="s">
        <v>34</v>
      </c>
      <c r="G1947" s="32" t="s">
        <v>36</v>
      </c>
      <c r="H1947" s="32" t="s">
        <v>49</v>
      </c>
      <c r="I1947" s="32" t="s">
        <v>50</v>
      </c>
      <c r="J1947" s="32">
        <v>4</v>
      </c>
      <c r="K1947" s="32" t="s">
        <v>37</v>
      </c>
      <c r="L1947" s="32" t="s">
        <v>36</v>
      </c>
      <c r="M1947" s="32" t="s">
        <v>31</v>
      </c>
      <c r="N1947" s="32">
        <v>8</v>
      </c>
      <c r="O1947" s="32" t="s">
        <v>44</v>
      </c>
      <c r="P1947" s="32" t="s">
        <v>0</v>
      </c>
      <c r="Q1947" s="32">
        <v>6</v>
      </c>
      <c r="R1947" s="32" t="s">
        <v>33</v>
      </c>
      <c r="S1947" s="32">
        <v>6</v>
      </c>
      <c r="T1947" s="32">
        <v>4</v>
      </c>
      <c r="U1947" s="32" t="s">
        <v>49</v>
      </c>
      <c r="V1947" s="32" t="s">
        <v>33</v>
      </c>
      <c r="W1947" s="32">
        <f>SUM(_xlfn.XLOOKUP(B1947,freq!$A$2:$A$40,freq!$B$2:$B$40,0),_xlfn.XLOOKUP(C1947,freq!$A$2:$A$40,freq!$B$2:$B$40,0),_xlfn.XLOOKUP(D1947,freq!$A$2:$A$40,freq!$B$2:$B$40,0),_xlfn.XLOOKUP(E1947,freq!$A$2:$A$40,freq!$B$2:$B$40,0),_xlfn.XLOOKUP(F1947,freq!$A$2:$A$40,freq!$B$2:$B$40,0),_xlfn.XLOOKUP(G1947,freq!$A$2:$A$40,freq!$B$2:$B$40,0),_xlfn.XLOOKUP(H1947,freq!$A$2:$A$40,freq!$B$2:$B$40,0),_xlfn.XLOOKUP(I1947,freq!$A$2:$A$40,freq!$B$2:$B$40,0),_xlfn.XLOOKUP(J1947,freq!$A$2:$A$40,freq!$B$2:$B$40,0),_xlfn.XLOOKUP(K1947,freq!$A$2:$A$40,freq!$B$2:$B$40,0),_xlfn.XLOOKUP(L1947,freq!$A$2:$A$40,freq!$B$2:$B$40,0),_xlfn.XLOOKUP(M1947,freq!$A$2:$A$40,freq!$B$2:$B$40,0),_xlfn.XLOOKUP(N1947,freq!$A$2:$A$40,freq!$B$2:$B$40,0),_xlfn.XLOOKUP(O1947,freq!$A$2:$A$40,freq!$B$2:$B$40,0),_xlfn.XLOOKUP(P1947,freq!$A$2:$A$40,freq!$B$2:$B$40,0),_xlfn.XLOOKUP(Q1947,freq!$A$2:$A$40,freq!$B$2:$B$40,0),_xlfn.XLOOKUP(R1947,freq!$A$2:$A$40,freq!$B$2:$B$40,0),_xlfn.XLOOKUP(S1947,freq!$A$2:$A$40,freq!$B$2:$B$40,0),_xlfn.XLOOKUP(T1947,freq!$A$2:$A$40,freq!$B$2:$B$40,0),_xlfn.XLOOKUP(U1947,freq!$A$2:$A$40,freq!$B$2:$B$40,0),_xlfn.XLOOKUP(V1947,freq!$A$2:$A$40,freq!$B$2:$B$40,0))</f>
        <v>29.34</v>
      </c>
    </row>
    <row r="1948" spans="1:23" hidden="1" x14ac:dyDescent="0.35">
      <c r="A1948" s="32" t="s">
        <v>163</v>
      </c>
      <c r="B1948" s="32" t="s">
        <v>32</v>
      </c>
      <c r="C1948" s="32" t="s">
        <v>32</v>
      </c>
      <c r="D1948" s="32" t="s">
        <v>59</v>
      </c>
      <c r="E1948" s="32" t="s">
        <v>3</v>
      </c>
      <c r="F1948" s="32">
        <v>5</v>
      </c>
      <c r="G1948" s="32" t="s">
        <v>32</v>
      </c>
      <c r="H1948" s="32">
        <v>8</v>
      </c>
      <c r="I1948" s="32" t="s">
        <v>58</v>
      </c>
      <c r="J1948" s="32" t="s">
        <v>49</v>
      </c>
      <c r="K1948" s="32">
        <v>8</v>
      </c>
      <c r="L1948" s="32" t="s">
        <v>28</v>
      </c>
      <c r="M1948" s="32" t="s">
        <v>53</v>
      </c>
      <c r="N1948" s="32">
        <v>6</v>
      </c>
      <c r="O1948" s="32" t="s">
        <v>40</v>
      </c>
      <c r="P1948" s="32" t="s">
        <v>30</v>
      </c>
      <c r="Q1948" s="32" t="s">
        <v>34</v>
      </c>
      <c r="R1948" s="32" t="s">
        <v>59</v>
      </c>
      <c r="S1948" s="32" t="s">
        <v>0</v>
      </c>
      <c r="T1948" s="32" t="s">
        <v>44</v>
      </c>
      <c r="U1948" s="32" t="s">
        <v>42</v>
      </c>
      <c r="V1948" s="32" t="s">
        <v>41</v>
      </c>
      <c r="W1948" s="32">
        <f>SUM(_xlfn.XLOOKUP(B1948,freq!$A$2:$A$40,freq!$B$2:$B$40,0),_xlfn.XLOOKUP(C1948,freq!$A$2:$A$40,freq!$B$2:$B$40,0),_xlfn.XLOOKUP(D1948,freq!$A$2:$A$40,freq!$B$2:$B$40,0),_xlfn.XLOOKUP(E1948,freq!$A$2:$A$40,freq!$B$2:$B$40,0),_xlfn.XLOOKUP(F1948,freq!$A$2:$A$40,freq!$B$2:$B$40,0),_xlfn.XLOOKUP(G1948,freq!$A$2:$A$40,freq!$B$2:$B$40,0),_xlfn.XLOOKUP(H1948,freq!$A$2:$A$40,freq!$B$2:$B$40,0),_xlfn.XLOOKUP(I1948,freq!$A$2:$A$40,freq!$B$2:$B$40,0),_xlfn.XLOOKUP(J1948,freq!$A$2:$A$40,freq!$B$2:$B$40,0),_xlfn.XLOOKUP(K1948,freq!$A$2:$A$40,freq!$B$2:$B$40,0),_xlfn.XLOOKUP(L1948,freq!$A$2:$A$40,freq!$B$2:$B$40,0),_xlfn.XLOOKUP(M1948,freq!$A$2:$A$40,freq!$B$2:$B$40,0),_xlfn.XLOOKUP(N1948,freq!$A$2:$A$40,freq!$B$2:$B$40,0),_xlfn.XLOOKUP(O1948,freq!$A$2:$A$40,freq!$B$2:$B$40,0),_xlfn.XLOOKUP(P1948,freq!$A$2:$A$40,freq!$B$2:$B$40,0),_xlfn.XLOOKUP(Q1948,freq!$A$2:$A$40,freq!$B$2:$B$40,0),_xlfn.XLOOKUP(R1948,freq!$A$2:$A$40,freq!$B$2:$B$40,0),_xlfn.XLOOKUP(S1948,freq!$A$2:$A$40,freq!$B$2:$B$40,0),_xlfn.XLOOKUP(T1948,freq!$A$2:$A$40,freq!$B$2:$B$40,0),_xlfn.XLOOKUP(U1948,freq!$A$2:$A$40,freq!$B$2:$B$40,0),_xlfn.XLOOKUP(V1948,freq!$A$2:$A$40,freq!$B$2:$B$40,0))</f>
        <v>29.150000000000002</v>
      </c>
    </row>
    <row r="1949" spans="1:23" hidden="1" x14ac:dyDescent="0.35">
      <c r="A1949" s="32" t="s">
        <v>1931</v>
      </c>
      <c r="B1949" s="32" t="s">
        <v>0</v>
      </c>
      <c r="C1949" s="32" t="s">
        <v>43</v>
      </c>
      <c r="D1949" s="32" t="s">
        <v>48</v>
      </c>
      <c r="E1949" s="32" t="s">
        <v>36</v>
      </c>
      <c r="F1949" s="32" t="s">
        <v>34</v>
      </c>
      <c r="G1949" s="32">
        <v>9</v>
      </c>
      <c r="H1949" s="32" t="s">
        <v>53</v>
      </c>
      <c r="I1949" s="32" t="s">
        <v>40</v>
      </c>
      <c r="J1949" s="32" t="s">
        <v>42</v>
      </c>
      <c r="K1949" s="32" t="s">
        <v>0</v>
      </c>
      <c r="L1949" s="32" t="s">
        <v>35</v>
      </c>
      <c r="M1949" s="32" t="s">
        <v>59</v>
      </c>
      <c r="N1949" s="32" t="s">
        <v>49</v>
      </c>
      <c r="O1949" s="32">
        <v>6</v>
      </c>
      <c r="P1949" s="32" t="s">
        <v>0</v>
      </c>
      <c r="Q1949" s="32" t="s">
        <v>46</v>
      </c>
      <c r="R1949" s="32">
        <v>2</v>
      </c>
      <c r="S1949" s="32" t="s">
        <v>33</v>
      </c>
      <c r="T1949" s="32">
        <v>3</v>
      </c>
      <c r="U1949" s="32" t="s">
        <v>41</v>
      </c>
      <c r="V1949" s="32" t="s">
        <v>53</v>
      </c>
      <c r="W1949" s="32">
        <f>SUM(_xlfn.XLOOKUP(B1949,freq!$A$2:$A$40,freq!$B$2:$B$40,0),_xlfn.XLOOKUP(C1949,freq!$A$2:$A$40,freq!$B$2:$B$40,0),_xlfn.XLOOKUP(D1949,freq!$A$2:$A$40,freq!$B$2:$B$40,0),_xlfn.XLOOKUP(E1949,freq!$A$2:$A$40,freq!$B$2:$B$40,0),_xlfn.XLOOKUP(F1949,freq!$A$2:$A$40,freq!$B$2:$B$40,0),_xlfn.XLOOKUP(G1949,freq!$A$2:$A$40,freq!$B$2:$B$40,0),_xlfn.XLOOKUP(H1949,freq!$A$2:$A$40,freq!$B$2:$B$40,0),_xlfn.XLOOKUP(I1949,freq!$A$2:$A$40,freq!$B$2:$B$40,0),_xlfn.XLOOKUP(J1949,freq!$A$2:$A$40,freq!$B$2:$B$40,0),_xlfn.XLOOKUP(K1949,freq!$A$2:$A$40,freq!$B$2:$B$40,0),_xlfn.XLOOKUP(L1949,freq!$A$2:$A$40,freq!$B$2:$B$40,0),_xlfn.XLOOKUP(M1949,freq!$A$2:$A$40,freq!$B$2:$B$40,0),_xlfn.XLOOKUP(N1949,freq!$A$2:$A$40,freq!$B$2:$B$40,0),_xlfn.XLOOKUP(O1949,freq!$A$2:$A$40,freq!$B$2:$B$40,0),_xlfn.XLOOKUP(P1949,freq!$A$2:$A$40,freq!$B$2:$B$40,0),_xlfn.XLOOKUP(Q1949,freq!$A$2:$A$40,freq!$B$2:$B$40,0),_xlfn.XLOOKUP(R1949,freq!$A$2:$A$40,freq!$B$2:$B$40,0),_xlfn.XLOOKUP(S1949,freq!$A$2:$A$40,freq!$B$2:$B$40,0),_xlfn.XLOOKUP(T1949,freq!$A$2:$A$40,freq!$B$2:$B$40,0),_xlfn.XLOOKUP(U1949,freq!$A$2:$A$40,freq!$B$2:$B$40,0),_xlfn.XLOOKUP(V1949,freq!$A$2:$A$40,freq!$B$2:$B$40,0))</f>
        <v>29.150000000000002</v>
      </c>
    </row>
    <row r="1950" spans="1:23" hidden="1" x14ac:dyDescent="0.35">
      <c r="A1950" s="32" t="s">
        <v>1560</v>
      </c>
      <c r="B1950" s="32">
        <v>9</v>
      </c>
      <c r="C1950" s="32">
        <v>1</v>
      </c>
      <c r="D1950" s="32">
        <v>6</v>
      </c>
      <c r="E1950" s="32" t="s">
        <v>41</v>
      </c>
      <c r="F1950" s="32" t="s">
        <v>43</v>
      </c>
      <c r="G1950" s="32" t="s">
        <v>43</v>
      </c>
      <c r="H1950" s="32">
        <v>5</v>
      </c>
      <c r="I1950" s="32">
        <v>8</v>
      </c>
      <c r="J1950" s="32" t="s">
        <v>50</v>
      </c>
      <c r="K1950" s="32">
        <v>7</v>
      </c>
      <c r="L1950" s="32" t="s">
        <v>1</v>
      </c>
      <c r="M1950" s="32" t="s">
        <v>36</v>
      </c>
      <c r="N1950" s="32" t="s">
        <v>37</v>
      </c>
      <c r="O1950" s="32">
        <v>5</v>
      </c>
      <c r="P1950" s="32" t="s">
        <v>3</v>
      </c>
      <c r="Q1950" s="32" t="s">
        <v>49</v>
      </c>
      <c r="R1950" s="32" t="s">
        <v>53</v>
      </c>
      <c r="S1950" s="32" t="s">
        <v>34</v>
      </c>
      <c r="T1950" s="32" t="s">
        <v>53</v>
      </c>
      <c r="U1950" s="32" t="s">
        <v>33</v>
      </c>
      <c r="V1950" s="32" t="s">
        <v>58</v>
      </c>
      <c r="W1950" s="32">
        <f>SUM(_xlfn.XLOOKUP(B1950,freq!$A$2:$A$40,freq!$B$2:$B$40,0),_xlfn.XLOOKUP(C1950,freq!$A$2:$A$40,freq!$B$2:$B$40,0),_xlfn.XLOOKUP(D1950,freq!$A$2:$A$40,freq!$B$2:$B$40,0),_xlfn.XLOOKUP(E1950,freq!$A$2:$A$40,freq!$B$2:$B$40,0),_xlfn.XLOOKUP(F1950,freq!$A$2:$A$40,freq!$B$2:$B$40,0),_xlfn.XLOOKUP(G1950,freq!$A$2:$A$40,freq!$B$2:$B$40,0),_xlfn.XLOOKUP(H1950,freq!$A$2:$A$40,freq!$B$2:$B$40,0),_xlfn.XLOOKUP(I1950,freq!$A$2:$A$40,freq!$B$2:$B$40,0),_xlfn.XLOOKUP(J1950,freq!$A$2:$A$40,freq!$B$2:$B$40,0),_xlfn.XLOOKUP(K1950,freq!$A$2:$A$40,freq!$B$2:$B$40,0),_xlfn.XLOOKUP(L1950,freq!$A$2:$A$40,freq!$B$2:$B$40,0),_xlfn.XLOOKUP(M1950,freq!$A$2:$A$40,freq!$B$2:$B$40,0),_xlfn.XLOOKUP(N1950,freq!$A$2:$A$40,freq!$B$2:$B$40,0),_xlfn.XLOOKUP(O1950,freq!$A$2:$A$40,freq!$B$2:$B$40,0),_xlfn.XLOOKUP(P1950,freq!$A$2:$A$40,freq!$B$2:$B$40,0),_xlfn.XLOOKUP(Q1950,freq!$A$2:$A$40,freq!$B$2:$B$40,0),_xlfn.XLOOKUP(R1950,freq!$A$2:$A$40,freq!$B$2:$B$40,0),_xlfn.XLOOKUP(S1950,freq!$A$2:$A$40,freq!$B$2:$B$40,0),_xlfn.XLOOKUP(T1950,freq!$A$2:$A$40,freq!$B$2:$B$40,0),_xlfn.XLOOKUP(U1950,freq!$A$2:$A$40,freq!$B$2:$B$40,0),_xlfn.XLOOKUP(V1950,freq!$A$2:$A$40,freq!$B$2:$B$40,0))</f>
        <v>29.14</v>
      </c>
    </row>
    <row r="1951" spans="1:23" hidden="1" x14ac:dyDescent="0.35">
      <c r="A1951" s="32" t="s">
        <v>169</v>
      </c>
      <c r="B1951" s="32" t="s">
        <v>40</v>
      </c>
      <c r="C1951" s="32" t="s">
        <v>42</v>
      </c>
      <c r="D1951" s="32" t="s">
        <v>0</v>
      </c>
      <c r="E1951" s="32" t="s">
        <v>42</v>
      </c>
      <c r="F1951" s="32">
        <v>3</v>
      </c>
      <c r="G1951" s="32" t="s">
        <v>29</v>
      </c>
      <c r="H1951" s="32" t="s">
        <v>36</v>
      </c>
      <c r="I1951" s="32" t="s">
        <v>33</v>
      </c>
      <c r="J1951" s="32" t="s">
        <v>38</v>
      </c>
      <c r="K1951" s="32" t="s">
        <v>43</v>
      </c>
      <c r="L1951" s="32">
        <v>6</v>
      </c>
      <c r="M1951" s="32" t="s">
        <v>29</v>
      </c>
      <c r="N1951" s="32" t="s">
        <v>2</v>
      </c>
      <c r="O1951" s="32" t="s">
        <v>59</v>
      </c>
      <c r="P1951" s="32" t="s">
        <v>38</v>
      </c>
      <c r="Q1951" s="32" t="s">
        <v>42</v>
      </c>
      <c r="R1951" s="32" t="s">
        <v>59</v>
      </c>
      <c r="S1951" s="32" t="s">
        <v>4</v>
      </c>
      <c r="T1951" s="32">
        <v>1</v>
      </c>
      <c r="U1951" s="32">
        <v>4</v>
      </c>
      <c r="V1951" s="32">
        <v>5</v>
      </c>
      <c r="W1951" s="32">
        <f>SUM(_xlfn.XLOOKUP(B1951,freq!$A$2:$A$40,freq!$B$2:$B$40,0),_xlfn.XLOOKUP(C1951,freq!$A$2:$A$40,freq!$B$2:$B$40,0),_xlfn.XLOOKUP(D1951,freq!$A$2:$A$40,freq!$B$2:$B$40,0),_xlfn.XLOOKUP(E1951,freq!$A$2:$A$40,freq!$B$2:$B$40,0),_xlfn.XLOOKUP(F1951,freq!$A$2:$A$40,freq!$B$2:$B$40,0),_xlfn.XLOOKUP(G1951,freq!$A$2:$A$40,freq!$B$2:$B$40,0),_xlfn.XLOOKUP(H1951,freq!$A$2:$A$40,freq!$B$2:$B$40,0),_xlfn.XLOOKUP(I1951,freq!$A$2:$A$40,freq!$B$2:$B$40,0),_xlfn.XLOOKUP(J1951,freq!$A$2:$A$40,freq!$B$2:$B$40,0),_xlfn.XLOOKUP(K1951,freq!$A$2:$A$40,freq!$B$2:$B$40,0),_xlfn.XLOOKUP(L1951,freq!$A$2:$A$40,freq!$B$2:$B$40,0),_xlfn.XLOOKUP(M1951,freq!$A$2:$A$40,freq!$B$2:$B$40,0),_xlfn.XLOOKUP(N1951,freq!$A$2:$A$40,freq!$B$2:$B$40,0),_xlfn.XLOOKUP(O1951,freq!$A$2:$A$40,freq!$B$2:$B$40,0),_xlfn.XLOOKUP(P1951,freq!$A$2:$A$40,freq!$B$2:$B$40,0),_xlfn.XLOOKUP(Q1951,freq!$A$2:$A$40,freq!$B$2:$B$40,0),_xlfn.XLOOKUP(R1951,freq!$A$2:$A$40,freq!$B$2:$B$40,0),_xlfn.XLOOKUP(S1951,freq!$A$2:$A$40,freq!$B$2:$B$40,0),_xlfn.XLOOKUP(T1951,freq!$A$2:$A$40,freq!$B$2:$B$40,0),_xlfn.XLOOKUP(U1951,freq!$A$2:$A$40,freq!$B$2:$B$40,0),_xlfn.XLOOKUP(V1951,freq!$A$2:$A$40,freq!$B$2:$B$40,0))</f>
        <v>29.099999999999998</v>
      </c>
    </row>
    <row r="1952" spans="1:23" hidden="1" x14ac:dyDescent="0.35">
      <c r="A1952" s="32" t="s">
        <v>796</v>
      </c>
      <c r="B1952" s="32" t="s">
        <v>33</v>
      </c>
      <c r="C1952" s="32" t="s">
        <v>4</v>
      </c>
      <c r="D1952" s="32" t="s">
        <v>29</v>
      </c>
      <c r="E1952" s="32">
        <v>4</v>
      </c>
      <c r="F1952" s="32" t="s">
        <v>49</v>
      </c>
      <c r="G1952" s="32">
        <v>9</v>
      </c>
      <c r="H1952" s="32" t="s">
        <v>50</v>
      </c>
      <c r="I1952" s="32" t="s">
        <v>36</v>
      </c>
      <c r="J1952" s="32" t="s">
        <v>30</v>
      </c>
      <c r="K1952" s="32" t="s">
        <v>40</v>
      </c>
      <c r="L1952" s="32" t="s">
        <v>0</v>
      </c>
      <c r="M1952" s="32" t="s">
        <v>56</v>
      </c>
      <c r="N1952" s="32">
        <v>5</v>
      </c>
      <c r="O1952" s="32" t="s">
        <v>50</v>
      </c>
      <c r="P1952" s="32" t="s">
        <v>29</v>
      </c>
      <c r="Q1952" s="32" t="s">
        <v>58</v>
      </c>
      <c r="R1952" s="32" t="s">
        <v>28</v>
      </c>
      <c r="S1952" s="32" t="s">
        <v>34</v>
      </c>
      <c r="T1952" s="32" t="s">
        <v>59</v>
      </c>
      <c r="U1952" s="32" t="s">
        <v>59</v>
      </c>
      <c r="V1952" s="32" t="s">
        <v>44</v>
      </c>
      <c r="W1952" s="32">
        <f>SUM(_xlfn.XLOOKUP(B1952,freq!$A$2:$A$40,freq!$B$2:$B$40,0),_xlfn.XLOOKUP(C1952,freq!$A$2:$A$40,freq!$B$2:$B$40,0),_xlfn.XLOOKUP(D1952,freq!$A$2:$A$40,freq!$B$2:$B$40,0),_xlfn.XLOOKUP(E1952,freq!$A$2:$A$40,freq!$B$2:$B$40,0),_xlfn.XLOOKUP(F1952,freq!$A$2:$A$40,freq!$B$2:$B$40,0),_xlfn.XLOOKUP(G1952,freq!$A$2:$A$40,freq!$B$2:$B$40,0),_xlfn.XLOOKUP(H1952,freq!$A$2:$A$40,freq!$B$2:$B$40,0),_xlfn.XLOOKUP(I1952,freq!$A$2:$A$40,freq!$B$2:$B$40,0),_xlfn.XLOOKUP(J1952,freq!$A$2:$A$40,freq!$B$2:$B$40,0),_xlfn.XLOOKUP(K1952,freq!$A$2:$A$40,freq!$B$2:$B$40,0),_xlfn.XLOOKUP(L1952,freq!$A$2:$A$40,freq!$B$2:$B$40,0),_xlfn.XLOOKUP(M1952,freq!$A$2:$A$40,freq!$B$2:$B$40,0),_xlfn.XLOOKUP(N1952,freq!$A$2:$A$40,freq!$B$2:$B$40,0),_xlfn.XLOOKUP(O1952,freq!$A$2:$A$40,freq!$B$2:$B$40,0),_xlfn.XLOOKUP(P1952,freq!$A$2:$A$40,freq!$B$2:$B$40,0),_xlfn.XLOOKUP(Q1952,freq!$A$2:$A$40,freq!$B$2:$B$40,0),_xlfn.XLOOKUP(R1952,freq!$A$2:$A$40,freq!$B$2:$B$40,0),_xlfn.XLOOKUP(S1952,freq!$A$2:$A$40,freq!$B$2:$B$40,0),_xlfn.XLOOKUP(T1952,freq!$A$2:$A$40,freq!$B$2:$B$40,0),_xlfn.XLOOKUP(U1952,freq!$A$2:$A$40,freq!$B$2:$B$40,0),_xlfn.XLOOKUP(V1952,freq!$A$2:$A$40,freq!$B$2:$B$40,0))</f>
        <v>29.009999999999998</v>
      </c>
    </row>
    <row r="1953" spans="1:23" hidden="1" x14ac:dyDescent="0.35">
      <c r="A1953" s="32" t="s">
        <v>1961</v>
      </c>
      <c r="B1953" s="32">
        <v>3</v>
      </c>
      <c r="C1953" s="32" t="s">
        <v>32</v>
      </c>
      <c r="D1953" s="32" t="s">
        <v>43</v>
      </c>
      <c r="E1953" s="32">
        <v>7</v>
      </c>
      <c r="F1953" s="32" t="s">
        <v>36</v>
      </c>
      <c r="G1953" s="32" t="s">
        <v>53</v>
      </c>
      <c r="H1953" s="32" t="s">
        <v>49</v>
      </c>
      <c r="I1953" s="32" t="s">
        <v>30</v>
      </c>
      <c r="J1953" s="32" t="s">
        <v>45</v>
      </c>
      <c r="K1953" s="32" t="s">
        <v>33</v>
      </c>
      <c r="L1953" s="32">
        <v>6</v>
      </c>
      <c r="M1953" s="32" t="s">
        <v>42</v>
      </c>
      <c r="N1953" s="32">
        <v>4</v>
      </c>
      <c r="O1953" s="32">
        <v>3</v>
      </c>
      <c r="P1953" s="32" t="s">
        <v>3</v>
      </c>
      <c r="Q1953" s="32">
        <v>8</v>
      </c>
      <c r="R1953" s="32" t="s">
        <v>4</v>
      </c>
      <c r="S1953" s="32">
        <v>2</v>
      </c>
      <c r="T1953" s="32">
        <v>9</v>
      </c>
      <c r="U1953" s="32">
        <v>0</v>
      </c>
      <c r="V1953" s="32" t="s">
        <v>43</v>
      </c>
      <c r="W1953" s="32">
        <f>SUM(_xlfn.XLOOKUP(B1953,freq!$A$2:$A$40,freq!$B$2:$B$40,0),_xlfn.XLOOKUP(C1953,freq!$A$2:$A$40,freq!$B$2:$B$40,0),_xlfn.XLOOKUP(D1953,freq!$A$2:$A$40,freq!$B$2:$B$40,0),_xlfn.XLOOKUP(E1953,freq!$A$2:$A$40,freq!$B$2:$B$40,0),_xlfn.XLOOKUP(F1953,freq!$A$2:$A$40,freq!$B$2:$B$40,0),_xlfn.XLOOKUP(G1953,freq!$A$2:$A$40,freq!$B$2:$B$40,0),_xlfn.XLOOKUP(H1953,freq!$A$2:$A$40,freq!$B$2:$B$40,0),_xlfn.XLOOKUP(I1953,freq!$A$2:$A$40,freq!$B$2:$B$40,0),_xlfn.XLOOKUP(J1953,freq!$A$2:$A$40,freq!$B$2:$B$40,0),_xlfn.XLOOKUP(K1953,freq!$A$2:$A$40,freq!$B$2:$B$40,0),_xlfn.XLOOKUP(L1953,freq!$A$2:$A$40,freq!$B$2:$B$40,0),_xlfn.XLOOKUP(M1953,freq!$A$2:$A$40,freq!$B$2:$B$40,0),_xlfn.XLOOKUP(N1953,freq!$A$2:$A$40,freq!$B$2:$B$40,0),_xlfn.XLOOKUP(O1953,freq!$A$2:$A$40,freq!$B$2:$B$40,0),_xlfn.XLOOKUP(P1953,freq!$A$2:$A$40,freq!$B$2:$B$40,0),_xlfn.XLOOKUP(Q1953,freq!$A$2:$A$40,freq!$B$2:$B$40,0),_xlfn.XLOOKUP(R1953,freq!$A$2:$A$40,freq!$B$2:$B$40,0),_xlfn.XLOOKUP(S1953,freq!$A$2:$A$40,freq!$B$2:$B$40,0),_xlfn.XLOOKUP(T1953,freq!$A$2:$A$40,freq!$B$2:$B$40,0),_xlfn.XLOOKUP(U1953,freq!$A$2:$A$40,freq!$B$2:$B$40,0),_xlfn.XLOOKUP(V1953,freq!$A$2:$A$40,freq!$B$2:$B$40,0))</f>
        <v>28.999999999999996</v>
      </c>
    </row>
    <row r="1954" spans="1:23" hidden="1" x14ac:dyDescent="0.35">
      <c r="A1954" s="32" t="s">
        <v>444</v>
      </c>
      <c r="B1954" s="32">
        <v>4</v>
      </c>
      <c r="C1954" s="32">
        <v>0</v>
      </c>
      <c r="D1954" s="32" t="s">
        <v>59</v>
      </c>
      <c r="E1954" s="32" t="s">
        <v>29</v>
      </c>
      <c r="F1954" s="32" t="s">
        <v>30</v>
      </c>
      <c r="G1954" s="32" t="s">
        <v>29</v>
      </c>
      <c r="H1954" s="32" t="s">
        <v>40</v>
      </c>
      <c r="I1954" s="32" t="s">
        <v>40</v>
      </c>
      <c r="J1954" s="32" t="s">
        <v>30</v>
      </c>
      <c r="K1954" s="32" t="s">
        <v>49</v>
      </c>
      <c r="L1954" s="32" t="s">
        <v>41</v>
      </c>
      <c r="M1954" s="32">
        <v>1</v>
      </c>
      <c r="N1954" s="32">
        <v>1</v>
      </c>
      <c r="O1954" s="32" t="s">
        <v>44</v>
      </c>
      <c r="P1954" s="32" t="s">
        <v>30</v>
      </c>
      <c r="Q1954" s="32" t="s">
        <v>31</v>
      </c>
      <c r="R1954" s="32">
        <v>0</v>
      </c>
      <c r="S1954" s="32" t="s">
        <v>37</v>
      </c>
      <c r="T1954" s="32">
        <v>5</v>
      </c>
      <c r="U1954" s="32" t="s">
        <v>34</v>
      </c>
      <c r="V1954" s="32" t="s">
        <v>0</v>
      </c>
      <c r="W1954" s="32">
        <f>SUM(_xlfn.XLOOKUP(B1954,freq!$A$2:$A$40,freq!$B$2:$B$40,0),_xlfn.XLOOKUP(C1954,freq!$A$2:$A$40,freq!$B$2:$B$40,0),_xlfn.XLOOKUP(D1954,freq!$A$2:$A$40,freq!$B$2:$B$40,0),_xlfn.XLOOKUP(E1954,freq!$A$2:$A$40,freq!$B$2:$B$40,0),_xlfn.XLOOKUP(F1954,freq!$A$2:$A$40,freq!$B$2:$B$40,0),_xlfn.XLOOKUP(G1954,freq!$A$2:$A$40,freq!$B$2:$B$40,0),_xlfn.XLOOKUP(H1954,freq!$A$2:$A$40,freq!$B$2:$B$40,0),_xlfn.XLOOKUP(I1954,freq!$A$2:$A$40,freq!$B$2:$B$40,0),_xlfn.XLOOKUP(J1954,freq!$A$2:$A$40,freq!$B$2:$B$40,0),_xlfn.XLOOKUP(K1954,freq!$A$2:$A$40,freq!$B$2:$B$40,0),_xlfn.XLOOKUP(L1954,freq!$A$2:$A$40,freq!$B$2:$B$40,0),_xlfn.XLOOKUP(M1954,freq!$A$2:$A$40,freq!$B$2:$B$40,0),_xlfn.XLOOKUP(N1954,freq!$A$2:$A$40,freq!$B$2:$B$40,0),_xlfn.XLOOKUP(O1954,freq!$A$2:$A$40,freq!$B$2:$B$40,0),_xlfn.XLOOKUP(P1954,freq!$A$2:$A$40,freq!$B$2:$B$40,0),_xlfn.XLOOKUP(Q1954,freq!$A$2:$A$40,freq!$B$2:$B$40,0),_xlfn.XLOOKUP(R1954,freq!$A$2:$A$40,freq!$B$2:$B$40,0),_xlfn.XLOOKUP(S1954,freq!$A$2:$A$40,freq!$B$2:$B$40,0),_xlfn.XLOOKUP(T1954,freq!$A$2:$A$40,freq!$B$2:$B$40,0),_xlfn.XLOOKUP(U1954,freq!$A$2:$A$40,freq!$B$2:$B$40,0),_xlfn.XLOOKUP(V1954,freq!$A$2:$A$40,freq!$B$2:$B$40,0))</f>
        <v>28.909999999999997</v>
      </c>
    </row>
    <row r="1955" spans="1:23" hidden="1" x14ac:dyDescent="0.35">
      <c r="A1955" s="32" t="s">
        <v>1505</v>
      </c>
      <c r="B1955" s="32" t="s">
        <v>40</v>
      </c>
      <c r="C1955" s="32" t="s">
        <v>40</v>
      </c>
      <c r="D1955" s="32" t="s">
        <v>59</v>
      </c>
      <c r="E1955" s="32" t="s">
        <v>4</v>
      </c>
      <c r="F1955" s="32">
        <v>9</v>
      </c>
      <c r="G1955" s="32">
        <v>0</v>
      </c>
      <c r="H1955" s="32">
        <v>8</v>
      </c>
      <c r="I1955" s="32" t="s">
        <v>2</v>
      </c>
      <c r="J1955" s="32">
        <v>1</v>
      </c>
      <c r="K1955" s="32" t="s">
        <v>33</v>
      </c>
      <c r="L1955" s="32" t="s">
        <v>40</v>
      </c>
      <c r="M1955" s="32" t="s">
        <v>43</v>
      </c>
      <c r="N1955" s="32" t="s">
        <v>50</v>
      </c>
      <c r="O1955" s="32" t="s">
        <v>50</v>
      </c>
      <c r="P1955" s="32">
        <v>9</v>
      </c>
      <c r="Q1955" s="32" t="s">
        <v>37</v>
      </c>
      <c r="R1955" s="32" t="s">
        <v>41</v>
      </c>
      <c r="S1955" s="32">
        <v>2</v>
      </c>
      <c r="T1955" s="32" t="s">
        <v>44</v>
      </c>
      <c r="U1955" s="32" t="s">
        <v>58</v>
      </c>
      <c r="V1955" s="32" t="s">
        <v>42</v>
      </c>
      <c r="W1955" s="32">
        <f>SUM(_xlfn.XLOOKUP(B1955,freq!$A$2:$A$40,freq!$B$2:$B$40,0),_xlfn.XLOOKUP(C1955,freq!$A$2:$A$40,freq!$B$2:$B$40,0),_xlfn.XLOOKUP(D1955,freq!$A$2:$A$40,freq!$B$2:$B$40,0),_xlfn.XLOOKUP(E1955,freq!$A$2:$A$40,freq!$B$2:$B$40,0),_xlfn.XLOOKUP(F1955,freq!$A$2:$A$40,freq!$B$2:$B$40,0),_xlfn.XLOOKUP(G1955,freq!$A$2:$A$40,freq!$B$2:$B$40,0),_xlfn.XLOOKUP(H1955,freq!$A$2:$A$40,freq!$B$2:$B$40,0),_xlfn.XLOOKUP(I1955,freq!$A$2:$A$40,freq!$B$2:$B$40,0),_xlfn.XLOOKUP(J1955,freq!$A$2:$A$40,freq!$B$2:$B$40,0),_xlfn.XLOOKUP(K1955,freq!$A$2:$A$40,freq!$B$2:$B$40,0),_xlfn.XLOOKUP(L1955,freq!$A$2:$A$40,freq!$B$2:$B$40,0),_xlfn.XLOOKUP(M1955,freq!$A$2:$A$40,freq!$B$2:$B$40,0),_xlfn.XLOOKUP(N1955,freq!$A$2:$A$40,freq!$B$2:$B$40,0),_xlfn.XLOOKUP(O1955,freq!$A$2:$A$40,freq!$B$2:$B$40,0),_xlfn.XLOOKUP(P1955,freq!$A$2:$A$40,freq!$B$2:$B$40,0),_xlfn.XLOOKUP(Q1955,freq!$A$2:$A$40,freq!$B$2:$B$40,0),_xlfn.XLOOKUP(R1955,freq!$A$2:$A$40,freq!$B$2:$B$40,0),_xlfn.XLOOKUP(S1955,freq!$A$2:$A$40,freq!$B$2:$B$40,0),_xlfn.XLOOKUP(T1955,freq!$A$2:$A$40,freq!$B$2:$B$40,0),_xlfn.XLOOKUP(U1955,freq!$A$2:$A$40,freq!$B$2:$B$40,0),_xlfn.XLOOKUP(V1955,freq!$A$2:$A$40,freq!$B$2:$B$40,0))</f>
        <v>28.75</v>
      </c>
    </row>
    <row r="1956" spans="1:23" hidden="1" x14ac:dyDescent="0.35">
      <c r="A1956" s="32" t="s">
        <v>724</v>
      </c>
      <c r="B1956" s="32" t="s">
        <v>32</v>
      </c>
      <c r="C1956" s="32" t="s">
        <v>43</v>
      </c>
      <c r="D1956" s="32">
        <v>2</v>
      </c>
      <c r="E1956" s="32">
        <v>9</v>
      </c>
      <c r="F1956" s="32" t="s">
        <v>50</v>
      </c>
      <c r="G1956" s="32" t="s">
        <v>0</v>
      </c>
      <c r="H1956" s="32" t="s">
        <v>59</v>
      </c>
      <c r="I1956" s="32" t="s">
        <v>38</v>
      </c>
      <c r="J1956" s="32">
        <v>0</v>
      </c>
      <c r="K1956" s="32" t="s">
        <v>36</v>
      </c>
      <c r="L1956" s="32">
        <v>3</v>
      </c>
      <c r="M1956" s="32">
        <v>6</v>
      </c>
      <c r="N1956" s="32" t="s">
        <v>41</v>
      </c>
      <c r="O1956" s="32" t="s">
        <v>48</v>
      </c>
      <c r="P1956" s="32" t="s">
        <v>29</v>
      </c>
      <c r="Q1956" s="32">
        <v>4</v>
      </c>
      <c r="R1956" s="32">
        <v>1</v>
      </c>
      <c r="S1956" s="32" t="s">
        <v>31</v>
      </c>
      <c r="T1956" s="32" t="s">
        <v>34</v>
      </c>
      <c r="U1956" s="32">
        <v>4</v>
      </c>
      <c r="V1956" s="32">
        <v>3</v>
      </c>
      <c r="W1956" s="32">
        <f>SUM(_xlfn.XLOOKUP(B1956,freq!$A$2:$A$40,freq!$B$2:$B$40,0),_xlfn.XLOOKUP(C1956,freq!$A$2:$A$40,freq!$B$2:$B$40,0),_xlfn.XLOOKUP(D1956,freq!$A$2:$A$40,freq!$B$2:$B$40,0),_xlfn.XLOOKUP(E1956,freq!$A$2:$A$40,freq!$B$2:$B$40,0),_xlfn.XLOOKUP(F1956,freq!$A$2:$A$40,freq!$B$2:$B$40,0),_xlfn.XLOOKUP(G1956,freq!$A$2:$A$40,freq!$B$2:$B$40,0),_xlfn.XLOOKUP(H1956,freq!$A$2:$A$40,freq!$B$2:$B$40,0),_xlfn.XLOOKUP(I1956,freq!$A$2:$A$40,freq!$B$2:$B$40,0),_xlfn.XLOOKUP(J1956,freq!$A$2:$A$40,freq!$B$2:$B$40,0),_xlfn.XLOOKUP(K1956,freq!$A$2:$A$40,freq!$B$2:$B$40,0),_xlfn.XLOOKUP(L1956,freq!$A$2:$A$40,freq!$B$2:$B$40,0),_xlfn.XLOOKUP(M1956,freq!$A$2:$A$40,freq!$B$2:$B$40,0),_xlfn.XLOOKUP(N1956,freq!$A$2:$A$40,freq!$B$2:$B$40,0),_xlfn.XLOOKUP(O1956,freq!$A$2:$A$40,freq!$B$2:$B$40,0),_xlfn.XLOOKUP(P1956,freq!$A$2:$A$40,freq!$B$2:$B$40,0),_xlfn.XLOOKUP(Q1956,freq!$A$2:$A$40,freq!$B$2:$B$40,0),_xlfn.XLOOKUP(R1956,freq!$A$2:$A$40,freq!$B$2:$B$40,0),_xlfn.XLOOKUP(S1956,freq!$A$2:$A$40,freq!$B$2:$B$40,0),_xlfn.XLOOKUP(T1956,freq!$A$2:$A$40,freq!$B$2:$B$40,0),_xlfn.XLOOKUP(U1956,freq!$A$2:$A$40,freq!$B$2:$B$40,0),_xlfn.XLOOKUP(V1956,freq!$A$2:$A$40,freq!$B$2:$B$40,0))</f>
        <v>28.639999999999997</v>
      </c>
    </row>
    <row r="1957" spans="1:23" hidden="1" x14ac:dyDescent="0.35">
      <c r="A1957" s="32" t="s">
        <v>1314</v>
      </c>
      <c r="B1957" s="32">
        <v>9</v>
      </c>
      <c r="C1957" s="32" t="s">
        <v>30</v>
      </c>
      <c r="D1957" s="32" t="s">
        <v>50</v>
      </c>
      <c r="E1957" s="32" t="s">
        <v>50</v>
      </c>
      <c r="F1957" s="32" t="s">
        <v>44</v>
      </c>
      <c r="G1957" s="32">
        <v>1</v>
      </c>
      <c r="H1957" s="32" t="s">
        <v>44</v>
      </c>
      <c r="I1957" s="32" t="s">
        <v>0</v>
      </c>
      <c r="J1957" s="32" t="s">
        <v>40</v>
      </c>
      <c r="K1957" s="32" t="s">
        <v>49</v>
      </c>
      <c r="L1957" s="32" t="s">
        <v>30</v>
      </c>
      <c r="M1957" s="32">
        <v>7</v>
      </c>
      <c r="N1957" s="32" t="s">
        <v>41</v>
      </c>
      <c r="O1957" s="32" t="s">
        <v>48</v>
      </c>
      <c r="P1957" s="32" t="s">
        <v>32</v>
      </c>
      <c r="Q1957" s="32" t="s">
        <v>31</v>
      </c>
      <c r="R1957" s="32" t="s">
        <v>34</v>
      </c>
      <c r="S1957" s="32">
        <v>5</v>
      </c>
      <c r="T1957" s="32" t="s">
        <v>40</v>
      </c>
      <c r="U1957" s="32">
        <v>8</v>
      </c>
      <c r="V1957" s="32">
        <v>1</v>
      </c>
      <c r="W1957" s="32">
        <f>SUM(_xlfn.XLOOKUP(B1957,freq!$A$2:$A$40,freq!$B$2:$B$40,0),_xlfn.XLOOKUP(C1957,freq!$A$2:$A$40,freq!$B$2:$B$40,0),_xlfn.XLOOKUP(D1957,freq!$A$2:$A$40,freq!$B$2:$B$40,0),_xlfn.XLOOKUP(E1957,freq!$A$2:$A$40,freq!$B$2:$B$40,0),_xlfn.XLOOKUP(F1957,freq!$A$2:$A$40,freq!$B$2:$B$40,0),_xlfn.XLOOKUP(G1957,freq!$A$2:$A$40,freq!$B$2:$B$40,0),_xlfn.XLOOKUP(H1957,freq!$A$2:$A$40,freq!$B$2:$B$40,0),_xlfn.XLOOKUP(I1957,freq!$A$2:$A$40,freq!$B$2:$B$40,0),_xlfn.XLOOKUP(J1957,freq!$A$2:$A$40,freq!$B$2:$B$40,0),_xlfn.XLOOKUP(K1957,freq!$A$2:$A$40,freq!$B$2:$B$40,0),_xlfn.XLOOKUP(L1957,freq!$A$2:$A$40,freq!$B$2:$B$40,0),_xlfn.XLOOKUP(M1957,freq!$A$2:$A$40,freq!$B$2:$B$40,0),_xlfn.XLOOKUP(N1957,freq!$A$2:$A$40,freq!$B$2:$B$40,0),_xlfn.XLOOKUP(O1957,freq!$A$2:$A$40,freq!$B$2:$B$40,0),_xlfn.XLOOKUP(P1957,freq!$A$2:$A$40,freq!$B$2:$B$40,0),_xlfn.XLOOKUP(Q1957,freq!$A$2:$A$40,freq!$B$2:$B$40,0),_xlfn.XLOOKUP(R1957,freq!$A$2:$A$40,freq!$B$2:$B$40,0),_xlfn.XLOOKUP(S1957,freq!$A$2:$A$40,freq!$B$2:$B$40,0),_xlfn.XLOOKUP(T1957,freq!$A$2:$A$40,freq!$B$2:$B$40,0),_xlfn.XLOOKUP(U1957,freq!$A$2:$A$40,freq!$B$2:$B$40,0),_xlfn.XLOOKUP(V1957,freq!$A$2:$A$40,freq!$B$2:$B$40,0))</f>
        <v>28.489999999999995</v>
      </c>
    </row>
    <row r="1958" spans="1:23" hidden="1" x14ac:dyDescent="0.35">
      <c r="A1958" s="32" t="s">
        <v>2054</v>
      </c>
      <c r="B1958" s="32">
        <v>4</v>
      </c>
      <c r="C1958" s="32" t="s">
        <v>33</v>
      </c>
      <c r="D1958" s="32" t="s">
        <v>33</v>
      </c>
      <c r="E1958" s="32" t="s">
        <v>35</v>
      </c>
      <c r="F1958" s="32" t="s">
        <v>0</v>
      </c>
      <c r="G1958" s="32">
        <v>5</v>
      </c>
      <c r="H1958" s="32">
        <v>9</v>
      </c>
      <c r="I1958" s="32" t="s">
        <v>30</v>
      </c>
      <c r="J1958" s="32">
        <v>9</v>
      </c>
      <c r="K1958" s="32" t="s">
        <v>34</v>
      </c>
      <c r="L1958" s="32" t="s">
        <v>29</v>
      </c>
      <c r="M1958" s="32" t="s">
        <v>35</v>
      </c>
      <c r="N1958" s="32">
        <v>7</v>
      </c>
      <c r="O1958" s="32">
        <v>7</v>
      </c>
      <c r="P1958" s="32">
        <v>6</v>
      </c>
      <c r="Q1958" s="32">
        <v>8</v>
      </c>
      <c r="R1958" s="32" t="s">
        <v>44</v>
      </c>
      <c r="S1958" s="32">
        <v>7</v>
      </c>
      <c r="T1958" s="32" t="s">
        <v>49</v>
      </c>
      <c r="U1958" s="32" t="s">
        <v>34</v>
      </c>
      <c r="V1958" s="32">
        <v>5</v>
      </c>
      <c r="W1958" s="32">
        <f>SUM(_xlfn.XLOOKUP(B1958,freq!$A$2:$A$40,freq!$B$2:$B$40,0),_xlfn.XLOOKUP(C1958,freq!$A$2:$A$40,freq!$B$2:$B$40,0),_xlfn.XLOOKUP(D1958,freq!$A$2:$A$40,freq!$B$2:$B$40,0),_xlfn.XLOOKUP(E1958,freq!$A$2:$A$40,freq!$B$2:$B$40,0),_xlfn.XLOOKUP(F1958,freq!$A$2:$A$40,freq!$B$2:$B$40,0),_xlfn.XLOOKUP(G1958,freq!$A$2:$A$40,freq!$B$2:$B$40,0),_xlfn.XLOOKUP(H1958,freq!$A$2:$A$40,freq!$B$2:$B$40,0),_xlfn.XLOOKUP(I1958,freq!$A$2:$A$40,freq!$B$2:$B$40,0),_xlfn.XLOOKUP(J1958,freq!$A$2:$A$40,freq!$B$2:$B$40,0),_xlfn.XLOOKUP(K1958,freq!$A$2:$A$40,freq!$B$2:$B$40,0),_xlfn.XLOOKUP(L1958,freq!$A$2:$A$40,freq!$B$2:$B$40,0),_xlfn.XLOOKUP(M1958,freq!$A$2:$A$40,freq!$B$2:$B$40,0),_xlfn.XLOOKUP(N1958,freq!$A$2:$A$40,freq!$B$2:$B$40,0),_xlfn.XLOOKUP(O1958,freq!$A$2:$A$40,freq!$B$2:$B$40,0),_xlfn.XLOOKUP(P1958,freq!$A$2:$A$40,freq!$B$2:$B$40,0),_xlfn.XLOOKUP(Q1958,freq!$A$2:$A$40,freq!$B$2:$B$40,0),_xlfn.XLOOKUP(R1958,freq!$A$2:$A$40,freq!$B$2:$B$40,0),_xlfn.XLOOKUP(S1958,freq!$A$2:$A$40,freq!$B$2:$B$40,0),_xlfn.XLOOKUP(T1958,freq!$A$2:$A$40,freq!$B$2:$B$40,0),_xlfn.XLOOKUP(U1958,freq!$A$2:$A$40,freq!$B$2:$B$40,0),_xlfn.XLOOKUP(V1958,freq!$A$2:$A$40,freq!$B$2:$B$40,0))</f>
        <v>28.409999999999997</v>
      </c>
    </row>
    <row r="1959" spans="1:23" hidden="1" x14ac:dyDescent="0.35">
      <c r="A1959" s="32" t="s">
        <v>1420</v>
      </c>
      <c r="B1959" s="32" t="s">
        <v>49</v>
      </c>
      <c r="C1959" s="32">
        <v>6</v>
      </c>
      <c r="D1959" s="32">
        <v>8</v>
      </c>
      <c r="E1959" s="32" t="s">
        <v>41</v>
      </c>
      <c r="F1959" s="32" t="s">
        <v>40</v>
      </c>
      <c r="G1959" s="32" t="s">
        <v>44</v>
      </c>
      <c r="H1959" s="32">
        <v>2</v>
      </c>
      <c r="I1959" s="32" t="s">
        <v>49</v>
      </c>
      <c r="J1959" s="32" t="s">
        <v>49</v>
      </c>
      <c r="K1959" s="32">
        <v>1</v>
      </c>
      <c r="L1959" s="32" t="s">
        <v>46</v>
      </c>
      <c r="M1959" s="32" t="s">
        <v>49</v>
      </c>
      <c r="N1959" s="32" t="s">
        <v>59</v>
      </c>
      <c r="O1959" s="32">
        <v>9</v>
      </c>
      <c r="P1959" s="32" t="s">
        <v>41</v>
      </c>
      <c r="Q1959" s="32" t="s">
        <v>49</v>
      </c>
      <c r="R1959" s="32" t="s">
        <v>56</v>
      </c>
      <c r="S1959" s="32">
        <v>3</v>
      </c>
      <c r="T1959" s="32">
        <v>9</v>
      </c>
      <c r="U1959" s="32" t="s">
        <v>44</v>
      </c>
      <c r="V1959" s="32" t="s">
        <v>0</v>
      </c>
      <c r="W1959" s="32">
        <f>SUM(_xlfn.XLOOKUP(B1959,freq!$A$2:$A$40,freq!$B$2:$B$40,0),_xlfn.XLOOKUP(C1959,freq!$A$2:$A$40,freq!$B$2:$B$40,0),_xlfn.XLOOKUP(D1959,freq!$A$2:$A$40,freq!$B$2:$B$40,0),_xlfn.XLOOKUP(E1959,freq!$A$2:$A$40,freq!$B$2:$B$40,0),_xlfn.XLOOKUP(F1959,freq!$A$2:$A$40,freq!$B$2:$B$40,0),_xlfn.XLOOKUP(G1959,freq!$A$2:$A$40,freq!$B$2:$B$40,0),_xlfn.XLOOKUP(H1959,freq!$A$2:$A$40,freq!$B$2:$B$40,0),_xlfn.XLOOKUP(I1959,freq!$A$2:$A$40,freq!$B$2:$B$40,0),_xlfn.XLOOKUP(J1959,freq!$A$2:$A$40,freq!$B$2:$B$40,0),_xlfn.XLOOKUP(K1959,freq!$A$2:$A$40,freq!$B$2:$B$40,0),_xlfn.XLOOKUP(L1959,freq!$A$2:$A$40,freq!$B$2:$B$40,0),_xlfn.XLOOKUP(M1959,freq!$A$2:$A$40,freq!$B$2:$B$40,0),_xlfn.XLOOKUP(N1959,freq!$A$2:$A$40,freq!$B$2:$B$40,0),_xlfn.XLOOKUP(O1959,freq!$A$2:$A$40,freq!$B$2:$B$40,0),_xlfn.XLOOKUP(P1959,freq!$A$2:$A$40,freq!$B$2:$B$40,0),_xlfn.XLOOKUP(Q1959,freq!$A$2:$A$40,freq!$B$2:$B$40,0),_xlfn.XLOOKUP(R1959,freq!$A$2:$A$40,freq!$B$2:$B$40,0),_xlfn.XLOOKUP(S1959,freq!$A$2:$A$40,freq!$B$2:$B$40,0),_xlfn.XLOOKUP(T1959,freq!$A$2:$A$40,freq!$B$2:$B$40,0),_xlfn.XLOOKUP(U1959,freq!$A$2:$A$40,freq!$B$2:$B$40,0),_xlfn.XLOOKUP(V1959,freq!$A$2:$A$40,freq!$B$2:$B$40,0))</f>
        <v>28.3</v>
      </c>
    </row>
    <row r="1960" spans="1:23" hidden="1" x14ac:dyDescent="0.35">
      <c r="A1960" s="32" t="s">
        <v>608</v>
      </c>
      <c r="B1960" s="32" t="s">
        <v>58</v>
      </c>
      <c r="C1960" s="32">
        <v>3</v>
      </c>
      <c r="D1960" s="32" t="s">
        <v>30</v>
      </c>
      <c r="E1960" s="32" t="s">
        <v>35</v>
      </c>
      <c r="F1960" s="32" t="s">
        <v>0</v>
      </c>
      <c r="G1960" s="32">
        <v>2</v>
      </c>
      <c r="H1960" s="32">
        <v>5</v>
      </c>
      <c r="I1960" s="32">
        <v>7</v>
      </c>
      <c r="J1960" s="32" t="s">
        <v>32</v>
      </c>
      <c r="K1960" s="32" t="s">
        <v>49</v>
      </c>
      <c r="L1960" s="32" t="s">
        <v>58</v>
      </c>
      <c r="M1960" s="32" t="s">
        <v>33</v>
      </c>
      <c r="N1960" s="32" t="s">
        <v>42</v>
      </c>
      <c r="O1960" s="32" t="s">
        <v>1</v>
      </c>
      <c r="P1960" s="32" t="s">
        <v>41</v>
      </c>
      <c r="Q1960" s="32">
        <v>9</v>
      </c>
      <c r="R1960" s="32" t="s">
        <v>40</v>
      </c>
      <c r="S1960" s="32" t="s">
        <v>36</v>
      </c>
      <c r="T1960" s="32" t="s">
        <v>58</v>
      </c>
      <c r="U1960" s="32">
        <v>1</v>
      </c>
      <c r="V1960" s="32" t="s">
        <v>38</v>
      </c>
      <c r="W1960" s="32">
        <f>SUM(_xlfn.XLOOKUP(B1960,freq!$A$2:$A$40,freq!$B$2:$B$40,0),_xlfn.XLOOKUP(C1960,freq!$A$2:$A$40,freq!$B$2:$B$40,0),_xlfn.XLOOKUP(D1960,freq!$A$2:$A$40,freq!$B$2:$B$40,0),_xlfn.XLOOKUP(E1960,freq!$A$2:$A$40,freq!$B$2:$B$40,0),_xlfn.XLOOKUP(F1960,freq!$A$2:$A$40,freq!$B$2:$B$40,0),_xlfn.XLOOKUP(G1960,freq!$A$2:$A$40,freq!$B$2:$B$40,0),_xlfn.XLOOKUP(H1960,freq!$A$2:$A$40,freq!$B$2:$B$40,0),_xlfn.XLOOKUP(I1960,freq!$A$2:$A$40,freq!$B$2:$B$40,0),_xlfn.XLOOKUP(J1960,freq!$A$2:$A$40,freq!$B$2:$B$40,0),_xlfn.XLOOKUP(K1960,freq!$A$2:$A$40,freq!$B$2:$B$40,0),_xlfn.XLOOKUP(L1960,freq!$A$2:$A$40,freq!$B$2:$B$40,0),_xlfn.XLOOKUP(M1960,freq!$A$2:$A$40,freq!$B$2:$B$40,0),_xlfn.XLOOKUP(N1960,freq!$A$2:$A$40,freq!$B$2:$B$40,0),_xlfn.XLOOKUP(O1960,freq!$A$2:$A$40,freq!$B$2:$B$40,0),_xlfn.XLOOKUP(P1960,freq!$A$2:$A$40,freq!$B$2:$B$40,0),_xlfn.XLOOKUP(Q1960,freq!$A$2:$A$40,freq!$B$2:$B$40,0),_xlfn.XLOOKUP(R1960,freq!$A$2:$A$40,freq!$B$2:$B$40,0),_xlfn.XLOOKUP(S1960,freq!$A$2:$A$40,freq!$B$2:$B$40,0),_xlfn.XLOOKUP(T1960,freq!$A$2:$A$40,freq!$B$2:$B$40,0),_xlfn.XLOOKUP(U1960,freq!$A$2:$A$40,freq!$B$2:$B$40,0),_xlfn.XLOOKUP(V1960,freq!$A$2:$A$40,freq!$B$2:$B$40,0))</f>
        <v>28.22</v>
      </c>
    </row>
    <row r="1961" spans="1:23" hidden="1" x14ac:dyDescent="0.35">
      <c r="A1961" s="32" t="s">
        <v>845</v>
      </c>
      <c r="B1961" s="32">
        <v>9</v>
      </c>
      <c r="C1961" s="32" t="s">
        <v>29</v>
      </c>
      <c r="D1961" s="32" t="s">
        <v>33</v>
      </c>
      <c r="E1961" s="32" t="s">
        <v>53</v>
      </c>
      <c r="F1961" s="32">
        <v>3</v>
      </c>
      <c r="G1961" s="32">
        <v>3</v>
      </c>
      <c r="H1961" s="32">
        <v>8</v>
      </c>
      <c r="I1961" s="32" t="s">
        <v>56</v>
      </c>
      <c r="J1961" s="32" t="s">
        <v>49</v>
      </c>
      <c r="K1961" s="32" t="s">
        <v>46</v>
      </c>
      <c r="L1961" s="32" t="s">
        <v>4</v>
      </c>
      <c r="M1961" s="32">
        <v>1</v>
      </c>
      <c r="N1961" s="32">
        <v>5</v>
      </c>
      <c r="O1961" s="32" t="s">
        <v>58</v>
      </c>
      <c r="P1961" s="32" t="s">
        <v>56</v>
      </c>
      <c r="Q1961" s="32" t="s">
        <v>34</v>
      </c>
      <c r="R1961" s="32" t="s">
        <v>29</v>
      </c>
      <c r="S1961" s="32">
        <v>1</v>
      </c>
      <c r="T1961" s="32" t="s">
        <v>49</v>
      </c>
      <c r="U1961" s="32" t="s">
        <v>34</v>
      </c>
      <c r="V1961" s="32">
        <v>8</v>
      </c>
      <c r="W1961" s="32">
        <f>SUM(_xlfn.XLOOKUP(B1961,freq!$A$2:$A$40,freq!$B$2:$B$40,0),_xlfn.XLOOKUP(C1961,freq!$A$2:$A$40,freq!$B$2:$B$40,0),_xlfn.XLOOKUP(D1961,freq!$A$2:$A$40,freq!$B$2:$B$40,0),_xlfn.XLOOKUP(E1961,freq!$A$2:$A$40,freq!$B$2:$B$40,0),_xlfn.XLOOKUP(F1961,freq!$A$2:$A$40,freq!$B$2:$B$40,0),_xlfn.XLOOKUP(G1961,freq!$A$2:$A$40,freq!$B$2:$B$40,0),_xlfn.XLOOKUP(H1961,freq!$A$2:$A$40,freq!$B$2:$B$40,0),_xlfn.XLOOKUP(I1961,freq!$A$2:$A$40,freq!$B$2:$B$40,0),_xlfn.XLOOKUP(J1961,freq!$A$2:$A$40,freq!$B$2:$B$40,0),_xlfn.XLOOKUP(K1961,freq!$A$2:$A$40,freq!$B$2:$B$40,0),_xlfn.XLOOKUP(L1961,freq!$A$2:$A$40,freq!$B$2:$B$40,0),_xlfn.XLOOKUP(M1961,freq!$A$2:$A$40,freq!$B$2:$B$40,0),_xlfn.XLOOKUP(N1961,freq!$A$2:$A$40,freq!$B$2:$B$40,0),_xlfn.XLOOKUP(O1961,freq!$A$2:$A$40,freq!$B$2:$B$40,0),_xlfn.XLOOKUP(P1961,freq!$A$2:$A$40,freq!$B$2:$B$40,0),_xlfn.XLOOKUP(Q1961,freq!$A$2:$A$40,freq!$B$2:$B$40,0),_xlfn.XLOOKUP(R1961,freq!$A$2:$A$40,freq!$B$2:$B$40,0),_xlfn.XLOOKUP(S1961,freq!$A$2:$A$40,freq!$B$2:$B$40,0),_xlfn.XLOOKUP(T1961,freq!$A$2:$A$40,freq!$B$2:$B$40,0),_xlfn.XLOOKUP(U1961,freq!$A$2:$A$40,freq!$B$2:$B$40,0),_xlfn.XLOOKUP(V1961,freq!$A$2:$A$40,freq!$B$2:$B$40,0))</f>
        <v>28.22</v>
      </c>
    </row>
    <row r="1962" spans="1:23" hidden="1" x14ac:dyDescent="0.35">
      <c r="A1962" s="32" t="s">
        <v>232</v>
      </c>
      <c r="B1962" s="32">
        <v>7</v>
      </c>
      <c r="C1962" s="32" t="s">
        <v>59</v>
      </c>
      <c r="D1962" s="32" t="s">
        <v>28</v>
      </c>
      <c r="E1962" s="32">
        <v>9</v>
      </c>
      <c r="F1962" s="32">
        <v>8</v>
      </c>
      <c r="G1962" s="32" t="s">
        <v>45</v>
      </c>
      <c r="H1962" s="32">
        <v>5</v>
      </c>
      <c r="I1962" s="32" t="s">
        <v>41</v>
      </c>
      <c r="J1962" s="32">
        <v>3</v>
      </c>
      <c r="K1962" s="32">
        <v>4</v>
      </c>
      <c r="L1962" s="32" t="s">
        <v>43</v>
      </c>
      <c r="M1962" s="32" t="s">
        <v>38</v>
      </c>
      <c r="N1962" s="32" t="s">
        <v>59</v>
      </c>
      <c r="O1962" s="32" t="s">
        <v>53</v>
      </c>
      <c r="P1962" s="32">
        <v>1</v>
      </c>
      <c r="Q1962" s="32" t="s">
        <v>50</v>
      </c>
      <c r="R1962" s="32">
        <v>0</v>
      </c>
      <c r="S1962" s="32" t="s">
        <v>28</v>
      </c>
      <c r="T1962" s="32" t="s">
        <v>29</v>
      </c>
      <c r="U1962" s="32">
        <v>9</v>
      </c>
      <c r="V1962" s="32" t="s">
        <v>28</v>
      </c>
      <c r="W1962" s="32">
        <f>SUM(_xlfn.XLOOKUP(B1962,freq!$A$2:$A$40,freq!$B$2:$B$40,0),_xlfn.XLOOKUP(C1962,freq!$A$2:$A$40,freq!$B$2:$B$40,0),_xlfn.XLOOKUP(D1962,freq!$A$2:$A$40,freq!$B$2:$B$40,0),_xlfn.XLOOKUP(E1962,freq!$A$2:$A$40,freq!$B$2:$B$40,0),_xlfn.XLOOKUP(F1962,freq!$A$2:$A$40,freq!$B$2:$B$40,0),_xlfn.XLOOKUP(G1962,freq!$A$2:$A$40,freq!$B$2:$B$40,0),_xlfn.XLOOKUP(H1962,freq!$A$2:$A$40,freq!$B$2:$B$40,0),_xlfn.XLOOKUP(I1962,freq!$A$2:$A$40,freq!$B$2:$B$40,0),_xlfn.XLOOKUP(J1962,freq!$A$2:$A$40,freq!$B$2:$B$40,0),_xlfn.XLOOKUP(K1962,freq!$A$2:$A$40,freq!$B$2:$B$40,0),_xlfn.XLOOKUP(L1962,freq!$A$2:$A$40,freq!$B$2:$B$40,0),_xlfn.XLOOKUP(M1962,freq!$A$2:$A$40,freq!$B$2:$B$40,0),_xlfn.XLOOKUP(N1962,freq!$A$2:$A$40,freq!$B$2:$B$40,0),_xlfn.XLOOKUP(O1962,freq!$A$2:$A$40,freq!$B$2:$B$40,0),_xlfn.XLOOKUP(P1962,freq!$A$2:$A$40,freq!$B$2:$B$40,0),_xlfn.XLOOKUP(Q1962,freq!$A$2:$A$40,freq!$B$2:$B$40,0),_xlfn.XLOOKUP(R1962,freq!$A$2:$A$40,freq!$B$2:$B$40,0),_xlfn.XLOOKUP(S1962,freq!$A$2:$A$40,freq!$B$2:$B$40,0),_xlfn.XLOOKUP(T1962,freq!$A$2:$A$40,freq!$B$2:$B$40,0),_xlfn.XLOOKUP(U1962,freq!$A$2:$A$40,freq!$B$2:$B$40,0),_xlfn.XLOOKUP(V1962,freq!$A$2:$A$40,freq!$B$2:$B$40,0))</f>
        <v>28.21</v>
      </c>
    </row>
    <row r="1963" spans="1:23" hidden="1" x14ac:dyDescent="0.35">
      <c r="A1963" s="32" t="s">
        <v>1039</v>
      </c>
      <c r="B1963" s="32" t="s">
        <v>1</v>
      </c>
      <c r="C1963" s="32">
        <v>2</v>
      </c>
      <c r="D1963" s="32" t="s">
        <v>32</v>
      </c>
      <c r="E1963" s="32" t="s">
        <v>49</v>
      </c>
      <c r="F1963" s="32">
        <v>0</v>
      </c>
      <c r="G1963" s="32">
        <v>3</v>
      </c>
      <c r="H1963" s="32" t="s">
        <v>33</v>
      </c>
      <c r="I1963" s="32">
        <v>4</v>
      </c>
      <c r="J1963" s="32" t="s">
        <v>53</v>
      </c>
      <c r="K1963" s="32">
        <v>2</v>
      </c>
      <c r="L1963" s="32" t="s">
        <v>34</v>
      </c>
      <c r="M1963" s="32">
        <v>3</v>
      </c>
      <c r="N1963" s="32">
        <v>0</v>
      </c>
      <c r="O1963" s="32">
        <v>0</v>
      </c>
      <c r="P1963" s="32" t="s">
        <v>29</v>
      </c>
      <c r="Q1963" s="32" t="s">
        <v>53</v>
      </c>
      <c r="R1963" s="32" t="s">
        <v>56</v>
      </c>
      <c r="S1963" s="32" t="s">
        <v>41</v>
      </c>
      <c r="T1963" s="32" t="s">
        <v>44</v>
      </c>
      <c r="U1963" s="32" t="s">
        <v>0</v>
      </c>
      <c r="V1963" s="32">
        <v>3</v>
      </c>
      <c r="W1963" s="32">
        <f>SUM(_xlfn.XLOOKUP(B1963,freq!$A$2:$A$40,freq!$B$2:$B$40,0),_xlfn.XLOOKUP(C1963,freq!$A$2:$A$40,freq!$B$2:$B$40,0),_xlfn.XLOOKUP(D1963,freq!$A$2:$A$40,freq!$B$2:$B$40,0),_xlfn.XLOOKUP(E1963,freq!$A$2:$A$40,freq!$B$2:$B$40,0),_xlfn.XLOOKUP(F1963,freq!$A$2:$A$40,freq!$B$2:$B$40,0),_xlfn.XLOOKUP(G1963,freq!$A$2:$A$40,freq!$B$2:$B$40,0),_xlfn.XLOOKUP(H1963,freq!$A$2:$A$40,freq!$B$2:$B$40,0),_xlfn.XLOOKUP(I1963,freq!$A$2:$A$40,freq!$B$2:$B$40,0),_xlfn.XLOOKUP(J1963,freq!$A$2:$A$40,freq!$B$2:$B$40,0),_xlfn.XLOOKUP(K1963,freq!$A$2:$A$40,freq!$B$2:$B$40,0),_xlfn.XLOOKUP(L1963,freq!$A$2:$A$40,freq!$B$2:$B$40,0),_xlfn.XLOOKUP(M1963,freq!$A$2:$A$40,freq!$B$2:$B$40,0),_xlfn.XLOOKUP(N1963,freq!$A$2:$A$40,freq!$B$2:$B$40,0),_xlfn.XLOOKUP(O1963,freq!$A$2:$A$40,freq!$B$2:$B$40,0),_xlfn.XLOOKUP(P1963,freq!$A$2:$A$40,freq!$B$2:$B$40,0),_xlfn.XLOOKUP(Q1963,freq!$A$2:$A$40,freq!$B$2:$B$40,0),_xlfn.XLOOKUP(R1963,freq!$A$2:$A$40,freq!$B$2:$B$40,0),_xlfn.XLOOKUP(S1963,freq!$A$2:$A$40,freq!$B$2:$B$40,0),_xlfn.XLOOKUP(T1963,freq!$A$2:$A$40,freq!$B$2:$B$40,0),_xlfn.XLOOKUP(U1963,freq!$A$2:$A$40,freq!$B$2:$B$40,0),_xlfn.XLOOKUP(V1963,freq!$A$2:$A$40,freq!$B$2:$B$40,0))</f>
        <v>28.16</v>
      </c>
    </row>
    <row r="1964" spans="1:23" hidden="1" x14ac:dyDescent="0.35">
      <c r="A1964" s="32" t="s">
        <v>966</v>
      </c>
      <c r="B1964" s="32" t="s">
        <v>53</v>
      </c>
      <c r="C1964" s="32" t="s">
        <v>53</v>
      </c>
      <c r="D1964" s="32">
        <v>9</v>
      </c>
      <c r="E1964" s="32" t="s">
        <v>59</v>
      </c>
      <c r="F1964" s="32" t="s">
        <v>36</v>
      </c>
      <c r="G1964" s="32">
        <v>1</v>
      </c>
      <c r="H1964" s="32">
        <v>9</v>
      </c>
      <c r="I1964" s="32" t="s">
        <v>32</v>
      </c>
      <c r="J1964" s="32" t="s">
        <v>0</v>
      </c>
      <c r="K1964" s="32">
        <v>8</v>
      </c>
      <c r="L1964" s="32" t="s">
        <v>50</v>
      </c>
      <c r="M1964" s="32" t="s">
        <v>38</v>
      </c>
      <c r="N1964" s="32" t="s">
        <v>40</v>
      </c>
      <c r="O1964" s="32">
        <v>6</v>
      </c>
      <c r="P1964" s="32" t="s">
        <v>56</v>
      </c>
      <c r="Q1964" s="32" t="s">
        <v>36</v>
      </c>
      <c r="R1964" s="32" t="s">
        <v>41</v>
      </c>
      <c r="S1964" s="32" t="s">
        <v>38</v>
      </c>
      <c r="T1964" s="32" t="s">
        <v>41</v>
      </c>
      <c r="U1964" s="32" t="s">
        <v>32</v>
      </c>
      <c r="V1964" s="32">
        <v>5</v>
      </c>
      <c r="W1964" s="32">
        <f>SUM(_xlfn.XLOOKUP(B1964,freq!$A$2:$A$40,freq!$B$2:$B$40,0),_xlfn.XLOOKUP(C1964,freq!$A$2:$A$40,freq!$B$2:$B$40,0),_xlfn.XLOOKUP(D1964,freq!$A$2:$A$40,freq!$B$2:$B$40,0),_xlfn.XLOOKUP(E1964,freq!$A$2:$A$40,freq!$B$2:$B$40,0),_xlfn.XLOOKUP(F1964,freq!$A$2:$A$40,freq!$B$2:$B$40,0),_xlfn.XLOOKUP(G1964,freq!$A$2:$A$40,freq!$B$2:$B$40,0),_xlfn.XLOOKUP(H1964,freq!$A$2:$A$40,freq!$B$2:$B$40,0),_xlfn.XLOOKUP(I1964,freq!$A$2:$A$40,freq!$B$2:$B$40,0),_xlfn.XLOOKUP(J1964,freq!$A$2:$A$40,freq!$B$2:$B$40,0),_xlfn.XLOOKUP(K1964,freq!$A$2:$A$40,freq!$B$2:$B$40,0),_xlfn.XLOOKUP(L1964,freq!$A$2:$A$40,freq!$B$2:$B$40,0),_xlfn.XLOOKUP(M1964,freq!$A$2:$A$40,freq!$B$2:$B$40,0),_xlfn.XLOOKUP(N1964,freq!$A$2:$A$40,freq!$B$2:$B$40,0),_xlfn.XLOOKUP(O1964,freq!$A$2:$A$40,freq!$B$2:$B$40,0),_xlfn.XLOOKUP(P1964,freq!$A$2:$A$40,freq!$B$2:$B$40,0),_xlfn.XLOOKUP(Q1964,freq!$A$2:$A$40,freq!$B$2:$B$40,0),_xlfn.XLOOKUP(R1964,freq!$A$2:$A$40,freq!$B$2:$B$40,0),_xlfn.XLOOKUP(S1964,freq!$A$2:$A$40,freq!$B$2:$B$40,0),_xlfn.XLOOKUP(T1964,freq!$A$2:$A$40,freq!$B$2:$B$40,0),_xlfn.XLOOKUP(U1964,freq!$A$2:$A$40,freq!$B$2:$B$40,0),_xlfn.XLOOKUP(V1964,freq!$A$2:$A$40,freq!$B$2:$B$40,0))</f>
        <v>28.15</v>
      </c>
    </row>
    <row r="1965" spans="1:23" hidden="1" x14ac:dyDescent="0.35">
      <c r="A1965" s="32" t="s">
        <v>214</v>
      </c>
      <c r="B1965" s="32" t="s">
        <v>32</v>
      </c>
      <c r="C1965" s="32" t="s">
        <v>34</v>
      </c>
      <c r="D1965" s="32" t="s">
        <v>58</v>
      </c>
      <c r="E1965" s="32">
        <v>7</v>
      </c>
      <c r="F1965" s="32" t="s">
        <v>38</v>
      </c>
      <c r="G1965" s="32" t="s">
        <v>43</v>
      </c>
      <c r="H1965" s="32">
        <v>8</v>
      </c>
      <c r="I1965" s="32">
        <v>3</v>
      </c>
      <c r="J1965" s="32" t="s">
        <v>50</v>
      </c>
      <c r="K1965" s="32" t="s">
        <v>53</v>
      </c>
      <c r="L1965" s="32" t="s">
        <v>35</v>
      </c>
      <c r="M1965" s="32" t="s">
        <v>37</v>
      </c>
      <c r="N1965" s="32">
        <v>8</v>
      </c>
      <c r="O1965" s="32">
        <v>7</v>
      </c>
      <c r="P1965" s="32" t="s">
        <v>46</v>
      </c>
      <c r="Q1965" s="32">
        <v>7</v>
      </c>
      <c r="R1965" s="32" t="s">
        <v>30</v>
      </c>
      <c r="S1965" s="32" t="s">
        <v>30</v>
      </c>
      <c r="T1965" s="32">
        <v>8</v>
      </c>
      <c r="U1965" s="32">
        <v>0</v>
      </c>
      <c r="V1965" s="32" t="s">
        <v>59</v>
      </c>
      <c r="W1965" s="32">
        <f>SUM(_xlfn.XLOOKUP(B1965,freq!$A$2:$A$40,freq!$B$2:$B$40,0),_xlfn.XLOOKUP(C1965,freq!$A$2:$A$40,freq!$B$2:$B$40,0),_xlfn.XLOOKUP(D1965,freq!$A$2:$A$40,freq!$B$2:$B$40,0),_xlfn.XLOOKUP(E1965,freq!$A$2:$A$40,freq!$B$2:$B$40,0),_xlfn.XLOOKUP(F1965,freq!$A$2:$A$40,freq!$B$2:$B$40,0),_xlfn.XLOOKUP(G1965,freq!$A$2:$A$40,freq!$B$2:$B$40,0),_xlfn.XLOOKUP(H1965,freq!$A$2:$A$40,freq!$B$2:$B$40,0),_xlfn.XLOOKUP(I1965,freq!$A$2:$A$40,freq!$B$2:$B$40,0),_xlfn.XLOOKUP(J1965,freq!$A$2:$A$40,freq!$B$2:$B$40,0),_xlfn.XLOOKUP(K1965,freq!$A$2:$A$40,freq!$B$2:$B$40,0),_xlfn.XLOOKUP(L1965,freq!$A$2:$A$40,freq!$B$2:$B$40,0),_xlfn.XLOOKUP(M1965,freq!$A$2:$A$40,freq!$B$2:$B$40,0),_xlfn.XLOOKUP(N1965,freq!$A$2:$A$40,freq!$B$2:$B$40,0),_xlfn.XLOOKUP(O1965,freq!$A$2:$A$40,freq!$B$2:$B$40,0),_xlfn.XLOOKUP(P1965,freq!$A$2:$A$40,freq!$B$2:$B$40,0),_xlfn.XLOOKUP(Q1965,freq!$A$2:$A$40,freq!$B$2:$B$40,0),_xlfn.XLOOKUP(R1965,freq!$A$2:$A$40,freq!$B$2:$B$40,0),_xlfn.XLOOKUP(S1965,freq!$A$2:$A$40,freq!$B$2:$B$40,0),_xlfn.XLOOKUP(T1965,freq!$A$2:$A$40,freq!$B$2:$B$40,0),_xlfn.XLOOKUP(U1965,freq!$A$2:$A$40,freq!$B$2:$B$40,0),_xlfn.XLOOKUP(V1965,freq!$A$2:$A$40,freq!$B$2:$B$40,0))</f>
        <v>28.080000000000002</v>
      </c>
    </row>
    <row r="1966" spans="1:23" hidden="1" x14ac:dyDescent="0.35">
      <c r="A1966" s="32" t="s">
        <v>616</v>
      </c>
      <c r="B1966" s="32" t="s">
        <v>58</v>
      </c>
      <c r="C1966" s="32" t="s">
        <v>4</v>
      </c>
      <c r="D1966" s="32" t="s">
        <v>49</v>
      </c>
      <c r="E1966" s="32" t="s">
        <v>28</v>
      </c>
      <c r="F1966" s="32">
        <v>6</v>
      </c>
      <c r="G1966" s="32">
        <v>1</v>
      </c>
      <c r="H1966" s="32" t="s">
        <v>43</v>
      </c>
      <c r="I1966" s="32">
        <v>7</v>
      </c>
      <c r="J1966" s="32" t="s">
        <v>0</v>
      </c>
      <c r="K1966" s="32" t="s">
        <v>58</v>
      </c>
      <c r="L1966" s="32">
        <v>8</v>
      </c>
      <c r="M1966" s="32" t="s">
        <v>45</v>
      </c>
      <c r="N1966" s="32" t="s">
        <v>33</v>
      </c>
      <c r="O1966" s="32" t="s">
        <v>36</v>
      </c>
      <c r="P1966" s="32">
        <v>6</v>
      </c>
      <c r="Q1966" s="32" t="s">
        <v>30</v>
      </c>
      <c r="R1966" s="32" t="s">
        <v>38</v>
      </c>
      <c r="S1966" s="32" t="s">
        <v>49</v>
      </c>
      <c r="T1966" s="32" t="s">
        <v>33</v>
      </c>
      <c r="U1966" s="32">
        <v>6</v>
      </c>
      <c r="V1966" s="32" t="s">
        <v>28</v>
      </c>
      <c r="W1966" s="32">
        <f>SUM(_xlfn.XLOOKUP(B1966,freq!$A$2:$A$40,freq!$B$2:$B$40,0),_xlfn.XLOOKUP(C1966,freq!$A$2:$A$40,freq!$B$2:$B$40,0),_xlfn.XLOOKUP(D1966,freq!$A$2:$A$40,freq!$B$2:$B$40,0),_xlfn.XLOOKUP(E1966,freq!$A$2:$A$40,freq!$B$2:$B$40,0),_xlfn.XLOOKUP(F1966,freq!$A$2:$A$40,freq!$B$2:$B$40,0),_xlfn.XLOOKUP(G1966,freq!$A$2:$A$40,freq!$B$2:$B$40,0),_xlfn.XLOOKUP(H1966,freq!$A$2:$A$40,freq!$B$2:$B$40,0),_xlfn.XLOOKUP(I1966,freq!$A$2:$A$40,freq!$B$2:$B$40,0),_xlfn.XLOOKUP(J1966,freq!$A$2:$A$40,freq!$B$2:$B$40,0),_xlfn.XLOOKUP(K1966,freq!$A$2:$A$40,freq!$B$2:$B$40,0),_xlfn.XLOOKUP(L1966,freq!$A$2:$A$40,freq!$B$2:$B$40,0),_xlfn.XLOOKUP(M1966,freq!$A$2:$A$40,freq!$B$2:$B$40,0),_xlfn.XLOOKUP(N1966,freq!$A$2:$A$40,freq!$B$2:$B$40,0),_xlfn.XLOOKUP(O1966,freq!$A$2:$A$40,freq!$B$2:$B$40,0),_xlfn.XLOOKUP(P1966,freq!$A$2:$A$40,freq!$B$2:$B$40,0),_xlfn.XLOOKUP(Q1966,freq!$A$2:$A$40,freq!$B$2:$B$40,0),_xlfn.XLOOKUP(R1966,freq!$A$2:$A$40,freq!$B$2:$B$40,0),_xlfn.XLOOKUP(S1966,freq!$A$2:$A$40,freq!$B$2:$B$40,0),_xlfn.XLOOKUP(T1966,freq!$A$2:$A$40,freq!$B$2:$B$40,0),_xlfn.XLOOKUP(U1966,freq!$A$2:$A$40,freq!$B$2:$B$40,0),_xlfn.XLOOKUP(V1966,freq!$A$2:$A$40,freq!$B$2:$B$40,0))</f>
        <v>28.02</v>
      </c>
    </row>
    <row r="1967" spans="1:23" hidden="1" x14ac:dyDescent="0.35">
      <c r="A1967" s="32" t="s">
        <v>386</v>
      </c>
      <c r="B1967" s="32">
        <v>2</v>
      </c>
      <c r="C1967" s="32" t="s">
        <v>58</v>
      </c>
      <c r="D1967" s="32" t="s">
        <v>0</v>
      </c>
      <c r="E1967" s="32">
        <v>3</v>
      </c>
      <c r="F1967" s="32" t="s">
        <v>44</v>
      </c>
      <c r="G1967" s="32">
        <v>3</v>
      </c>
      <c r="H1967" s="32" t="s">
        <v>40</v>
      </c>
      <c r="I1967" s="32">
        <v>3</v>
      </c>
      <c r="J1967" s="32" t="s">
        <v>37</v>
      </c>
      <c r="K1967" s="32" t="s">
        <v>50</v>
      </c>
      <c r="L1967" s="32" t="s">
        <v>1</v>
      </c>
      <c r="M1967" s="32">
        <v>4</v>
      </c>
      <c r="N1967" s="32">
        <v>0</v>
      </c>
      <c r="O1967" s="32" t="s">
        <v>4</v>
      </c>
      <c r="P1967" s="32" t="s">
        <v>40</v>
      </c>
      <c r="Q1967" s="32" t="s">
        <v>59</v>
      </c>
      <c r="R1967" s="32">
        <v>6</v>
      </c>
      <c r="S1967" s="32" t="s">
        <v>40</v>
      </c>
      <c r="T1967" s="32" t="s">
        <v>59</v>
      </c>
      <c r="U1967" s="32" t="s">
        <v>30</v>
      </c>
      <c r="V1967" s="32" t="s">
        <v>29</v>
      </c>
      <c r="W1967" s="32">
        <f>SUM(_xlfn.XLOOKUP(B1967,freq!$A$2:$A$40,freq!$B$2:$B$40,0),_xlfn.XLOOKUP(C1967,freq!$A$2:$A$40,freq!$B$2:$B$40,0),_xlfn.XLOOKUP(D1967,freq!$A$2:$A$40,freq!$B$2:$B$40,0),_xlfn.XLOOKUP(E1967,freq!$A$2:$A$40,freq!$B$2:$B$40,0),_xlfn.XLOOKUP(F1967,freq!$A$2:$A$40,freq!$B$2:$B$40,0),_xlfn.XLOOKUP(G1967,freq!$A$2:$A$40,freq!$B$2:$B$40,0),_xlfn.XLOOKUP(H1967,freq!$A$2:$A$40,freq!$B$2:$B$40,0),_xlfn.XLOOKUP(I1967,freq!$A$2:$A$40,freq!$B$2:$B$40,0),_xlfn.XLOOKUP(J1967,freq!$A$2:$A$40,freq!$B$2:$B$40,0),_xlfn.XLOOKUP(K1967,freq!$A$2:$A$40,freq!$B$2:$B$40,0),_xlfn.XLOOKUP(L1967,freq!$A$2:$A$40,freq!$B$2:$B$40,0),_xlfn.XLOOKUP(M1967,freq!$A$2:$A$40,freq!$B$2:$B$40,0),_xlfn.XLOOKUP(N1967,freq!$A$2:$A$40,freq!$B$2:$B$40,0),_xlfn.XLOOKUP(O1967,freq!$A$2:$A$40,freq!$B$2:$B$40,0),_xlfn.XLOOKUP(P1967,freq!$A$2:$A$40,freq!$B$2:$B$40,0),_xlfn.XLOOKUP(Q1967,freq!$A$2:$A$40,freq!$B$2:$B$40,0),_xlfn.XLOOKUP(R1967,freq!$A$2:$A$40,freq!$B$2:$B$40,0),_xlfn.XLOOKUP(S1967,freq!$A$2:$A$40,freq!$B$2:$B$40,0),_xlfn.XLOOKUP(T1967,freq!$A$2:$A$40,freq!$B$2:$B$40,0),_xlfn.XLOOKUP(U1967,freq!$A$2:$A$40,freq!$B$2:$B$40,0),_xlfn.XLOOKUP(V1967,freq!$A$2:$A$40,freq!$B$2:$B$40,0))</f>
        <v>28.010000000000005</v>
      </c>
    </row>
    <row r="1968" spans="1:23" hidden="1" x14ac:dyDescent="0.35">
      <c r="A1968" s="32" t="s">
        <v>397</v>
      </c>
      <c r="B1968" s="32">
        <v>3</v>
      </c>
      <c r="C1968" s="32" t="s">
        <v>0</v>
      </c>
      <c r="D1968" s="32" t="s">
        <v>32</v>
      </c>
      <c r="E1968" s="32" t="s">
        <v>53</v>
      </c>
      <c r="F1968" s="32">
        <v>8</v>
      </c>
      <c r="G1968" s="32">
        <v>7</v>
      </c>
      <c r="H1968" s="32">
        <v>5</v>
      </c>
      <c r="I1968" s="32" t="s">
        <v>35</v>
      </c>
      <c r="J1968" s="32">
        <v>4</v>
      </c>
      <c r="K1968" s="32" t="s">
        <v>49</v>
      </c>
      <c r="L1968" s="32" t="s">
        <v>44</v>
      </c>
      <c r="M1968" s="32" t="s">
        <v>28</v>
      </c>
      <c r="N1968" s="32">
        <v>8</v>
      </c>
      <c r="O1968" s="32" t="s">
        <v>40</v>
      </c>
      <c r="P1968" s="32" t="s">
        <v>43</v>
      </c>
      <c r="Q1968" s="32" t="s">
        <v>59</v>
      </c>
      <c r="R1968" s="32" t="s">
        <v>28</v>
      </c>
      <c r="S1968" s="32" t="s">
        <v>42</v>
      </c>
      <c r="T1968" s="32" t="s">
        <v>28</v>
      </c>
      <c r="U1968" s="32" t="s">
        <v>46</v>
      </c>
      <c r="V1968" s="32" t="s">
        <v>40</v>
      </c>
      <c r="W1968" s="32">
        <f>SUM(_xlfn.XLOOKUP(B1968,freq!$A$2:$A$40,freq!$B$2:$B$40,0),_xlfn.XLOOKUP(C1968,freq!$A$2:$A$40,freq!$B$2:$B$40,0),_xlfn.XLOOKUP(D1968,freq!$A$2:$A$40,freq!$B$2:$B$40,0),_xlfn.XLOOKUP(E1968,freq!$A$2:$A$40,freq!$B$2:$B$40,0),_xlfn.XLOOKUP(F1968,freq!$A$2:$A$40,freq!$B$2:$B$40,0),_xlfn.XLOOKUP(G1968,freq!$A$2:$A$40,freq!$B$2:$B$40,0),_xlfn.XLOOKUP(H1968,freq!$A$2:$A$40,freq!$B$2:$B$40,0),_xlfn.XLOOKUP(I1968,freq!$A$2:$A$40,freq!$B$2:$B$40,0),_xlfn.XLOOKUP(J1968,freq!$A$2:$A$40,freq!$B$2:$B$40,0),_xlfn.XLOOKUP(K1968,freq!$A$2:$A$40,freq!$B$2:$B$40,0),_xlfn.XLOOKUP(L1968,freq!$A$2:$A$40,freq!$B$2:$B$40,0),_xlfn.XLOOKUP(M1968,freq!$A$2:$A$40,freq!$B$2:$B$40,0),_xlfn.XLOOKUP(N1968,freq!$A$2:$A$40,freq!$B$2:$B$40,0),_xlfn.XLOOKUP(O1968,freq!$A$2:$A$40,freq!$B$2:$B$40,0),_xlfn.XLOOKUP(P1968,freq!$A$2:$A$40,freq!$B$2:$B$40,0),_xlfn.XLOOKUP(Q1968,freq!$A$2:$A$40,freq!$B$2:$B$40,0),_xlfn.XLOOKUP(R1968,freq!$A$2:$A$40,freq!$B$2:$B$40,0),_xlfn.XLOOKUP(S1968,freq!$A$2:$A$40,freq!$B$2:$B$40,0),_xlfn.XLOOKUP(T1968,freq!$A$2:$A$40,freq!$B$2:$B$40,0),_xlfn.XLOOKUP(U1968,freq!$A$2:$A$40,freq!$B$2:$B$40,0),_xlfn.XLOOKUP(V1968,freq!$A$2:$A$40,freq!$B$2:$B$40,0))</f>
        <v>27.959999999999997</v>
      </c>
    </row>
    <row r="1969" spans="1:23" hidden="1" x14ac:dyDescent="0.35">
      <c r="A1969" s="32" t="s">
        <v>1440</v>
      </c>
      <c r="B1969" s="32" t="s">
        <v>4</v>
      </c>
      <c r="C1969" s="32" t="s">
        <v>40</v>
      </c>
      <c r="D1969" s="32" t="s">
        <v>53</v>
      </c>
      <c r="E1969" s="32" t="s">
        <v>2</v>
      </c>
      <c r="F1969" s="32" t="s">
        <v>53</v>
      </c>
      <c r="G1969" s="32">
        <v>8</v>
      </c>
      <c r="H1969" s="32">
        <v>4</v>
      </c>
      <c r="I1969" s="32" t="s">
        <v>29</v>
      </c>
      <c r="J1969" s="32" t="s">
        <v>45</v>
      </c>
      <c r="K1969" s="32" t="s">
        <v>42</v>
      </c>
      <c r="L1969" s="32" t="s">
        <v>58</v>
      </c>
      <c r="M1969" s="32">
        <v>9</v>
      </c>
      <c r="N1969" s="32" t="s">
        <v>53</v>
      </c>
      <c r="O1969" s="32">
        <v>9</v>
      </c>
      <c r="P1969" s="32" t="s">
        <v>28</v>
      </c>
      <c r="Q1969" s="32" t="s">
        <v>58</v>
      </c>
      <c r="R1969" s="32" t="s">
        <v>58</v>
      </c>
      <c r="S1969" s="32">
        <v>9</v>
      </c>
      <c r="T1969" s="32">
        <v>2</v>
      </c>
      <c r="U1969" s="32">
        <v>3</v>
      </c>
      <c r="V1969" s="32" t="s">
        <v>0</v>
      </c>
      <c r="W1969" s="32">
        <f>SUM(_xlfn.XLOOKUP(B1969,freq!$A$2:$A$40,freq!$B$2:$B$40,0),_xlfn.XLOOKUP(C1969,freq!$A$2:$A$40,freq!$B$2:$B$40,0),_xlfn.XLOOKUP(D1969,freq!$A$2:$A$40,freq!$B$2:$B$40,0),_xlfn.XLOOKUP(E1969,freq!$A$2:$A$40,freq!$B$2:$B$40,0),_xlfn.XLOOKUP(F1969,freq!$A$2:$A$40,freq!$B$2:$B$40,0),_xlfn.XLOOKUP(G1969,freq!$A$2:$A$40,freq!$B$2:$B$40,0),_xlfn.XLOOKUP(H1969,freq!$A$2:$A$40,freq!$B$2:$B$40,0),_xlfn.XLOOKUP(I1969,freq!$A$2:$A$40,freq!$B$2:$B$40,0),_xlfn.XLOOKUP(J1969,freq!$A$2:$A$40,freq!$B$2:$B$40,0),_xlfn.XLOOKUP(K1969,freq!$A$2:$A$40,freq!$B$2:$B$40,0),_xlfn.XLOOKUP(L1969,freq!$A$2:$A$40,freq!$B$2:$B$40,0),_xlfn.XLOOKUP(M1969,freq!$A$2:$A$40,freq!$B$2:$B$40,0),_xlfn.XLOOKUP(N1969,freq!$A$2:$A$40,freq!$B$2:$B$40,0),_xlfn.XLOOKUP(O1969,freq!$A$2:$A$40,freq!$B$2:$B$40,0),_xlfn.XLOOKUP(P1969,freq!$A$2:$A$40,freq!$B$2:$B$40,0),_xlfn.XLOOKUP(Q1969,freq!$A$2:$A$40,freq!$B$2:$B$40,0),_xlfn.XLOOKUP(R1969,freq!$A$2:$A$40,freq!$B$2:$B$40,0),_xlfn.XLOOKUP(S1969,freq!$A$2:$A$40,freq!$B$2:$B$40,0),_xlfn.XLOOKUP(T1969,freq!$A$2:$A$40,freq!$B$2:$B$40,0),_xlfn.XLOOKUP(U1969,freq!$A$2:$A$40,freq!$B$2:$B$40,0),_xlfn.XLOOKUP(V1969,freq!$A$2:$A$40,freq!$B$2:$B$40,0))</f>
        <v>27.92</v>
      </c>
    </row>
    <row r="1970" spans="1:23" hidden="1" x14ac:dyDescent="0.35">
      <c r="A1970" s="32" t="s">
        <v>1583</v>
      </c>
      <c r="B1970" s="32" t="s">
        <v>58</v>
      </c>
      <c r="C1970" s="32" t="s">
        <v>43</v>
      </c>
      <c r="D1970" s="32" t="s">
        <v>32</v>
      </c>
      <c r="E1970" s="32" t="s">
        <v>33</v>
      </c>
      <c r="F1970" s="32" t="s">
        <v>0</v>
      </c>
      <c r="G1970" s="32">
        <v>6</v>
      </c>
      <c r="H1970" s="32" t="s">
        <v>53</v>
      </c>
      <c r="I1970" s="32" t="s">
        <v>50</v>
      </c>
      <c r="J1970" s="32" t="s">
        <v>41</v>
      </c>
      <c r="K1970" s="32" t="s">
        <v>37</v>
      </c>
      <c r="L1970" s="32">
        <v>4</v>
      </c>
      <c r="M1970" s="32">
        <v>4</v>
      </c>
      <c r="N1970" s="32">
        <v>6</v>
      </c>
      <c r="O1970" s="32" t="s">
        <v>58</v>
      </c>
      <c r="P1970" s="32">
        <v>9</v>
      </c>
      <c r="Q1970" s="32" t="s">
        <v>0</v>
      </c>
      <c r="R1970" s="32" t="s">
        <v>42</v>
      </c>
      <c r="S1970" s="32">
        <v>6</v>
      </c>
      <c r="T1970" s="32" t="s">
        <v>45</v>
      </c>
      <c r="U1970" s="32" t="s">
        <v>28</v>
      </c>
      <c r="V1970" s="32" t="s">
        <v>30</v>
      </c>
      <c r="W1970" s="32">
        <f>SUM(_xlfn.XLOOKUP(B1970,freq!$A$2:$A$40,freq!$B$2:$B$40,0),_xlfn.XLOOKUP(C1970,freq!$A$2:$A$40,freq!$B$2:$B$40,0),_xlfn.XLOOKUP(D1970,freq!$A$2:$A$40,freq!$B$2:$B$40,0),_xlfn.XLOOKUP(E1970,freq!$A$2:$A$40,freq!$B$2:$B$40,0),_xlfn.XLOOKUP(F1970,freq!$A$2:$A$40,freq!$B$2:$B$40,0),_xlfn.XLOOKUP(G1970,freq!$A$2:$A$40,freq!$B$2:$B$40,0),_xlfn.XLOOKUP(H1970,freq!$A$2:$A$40,freq!$B$2:$B$40,0),_xlfn.XLOOKUP(I1970,freq!$A$2:$A$40,freq!$B$2:$B$40,0),_xlfn.XLOOKUP(J1970,freq!$A$2:$A$40,freq!$B$2:$B$40,0),_xlfn.XLOOKUP(K1970,freq!$A$2:$A$40,freq!$B$2:$B$40,0),_xlfn.XLOOKUP(L1970,freq!$A$2:$A$40,freq!$B$2:$B$40,0),_xlfn.XLOOKUP(M1970,freq!$A$2:$A$40,freq!$B$2:$B$40,0),_xlfn.XLOOKUP(N1970,freq!$A$2:$A$40,freq!$B$2:$B$40,0),_xlfn.XLOOKUP(O1970,freq!$A$2:$A$40,freq!$B$2:$B$40,0),_xlfn.XLOOKUP(P1970,freq!$A$2:$A$40,freq!$B$2:$B$40,0),_xlfn.XLOOKUP(Q1970,freq!$A$2:$A$40,freq!$B$2:$B$40,0),_xlfn.XLOOKUP(R1970,freq!$A$2:$A$40,freq!$B$2:$B$40,0),_xlfn.XLOOKUP(S1970,freq!$A$2:$A$40,freq!$B$2:$B$40,0),_xlfn.XLOOKUP(T1970,freq!$A$2:$A$40,freq!$B$2:$B$40,0),_xlfn.XLOOKUP(U1970,freq!$A$2:$A$40,freq!$B$2:$B$40,0),_xlfn.XLOOKUP(V1970,freq!$A$2:$A$40,freq!$B$2:$B$40,0))</f>
        <v>27.82</v>
      </c>
    </row>
    <row r="1971" spans="1:23" hidden="1" x14ac:dyDescent="0.35">
      <c r="A1971" s="32" t="s">
        <v>1134</v>
      </c>
      <c r="B1971" s="32" t="s">
        <v>49</v>
      </c>
      <c r="C1971" s="32">
        <v>9</v>
      </c>
      <c r="D1971" s="32" t="s">
        <v>0</v>
      </c>
      <c r="E1971" s="32" t="s">
        <v>35</v>
      </c>
      <c r="F1971" s="32">
        <v>0</v>
      </c>
      <c r="G1971" s="32" t="s">
        <v>40</v>
      </c>
      <c r="H1971" s="32">
        <v>8</v>
      </c>
      <c r="I1971" s="32" t="s">
        <v>49</v>
      </c>
      <c r="J1971" s="32">
        <v>1</v>
      </c>
      <c r="K1971" s="32" t="s">
        <v>36</v>
      </c>
      <c r="L1971" s="32" t="s">
        <v>29</v>
      </c>
      <c r="M1971" s="32">
        <v>8</v>
      </c>
      <c r="N1971" s="32" t="s">
        <v>32</v>
      </c>
      <c r="O1971" s="32" t="s">
        <v>53</v>
      </c>
      <c r="P1971" s="32">
        <v>5</v>
      </c>
      <c r="Q1971" s="32" t="s">
        <v>4</v>
      </c>
      <c r="R1971" s="32" t="s">
        <v>49</v>
      </c>
      <c r="S1971" s="32" t="s">
        <v>0</v>
      </c>
      <c r="T1971" s="32" t="s">
        <v>49</v>
      </c>
      <c r="U1971" s="32">
        <v>5</v>
      </c>
      <c r="V1971" s="32" t="s">
        <v>3</v>
      </c>
      <c r="W1971" s="32">
        <f>SUM(_xlfn.XLOOKUP(B1971,freq!$A$2:$A$40,freq!$B$2:$B$40,0),_xlfn.XLOOKUP(C1971,freq!$A$2:$A$40,freq!$B$2:$B$40,0),_xlfn.XLOOKUP(D1971,freq!$A$2:$A$40,freq!$B$2:$B$40,0),_xlfn.XLOOKUP(E1971,freq!$A$2:$A$40,freq!$B$2:$B$40,0),_xlfn.XLOOKUP(F1971,freq!$A$2:$A$40,freq!$B$2:$B$40,0),_xlfn.XLOOKUP(G1971,freq!$A$2:$A$40,freq!$B$2:$B$40,0),_xlfn.XLOOKUP(H1971,freq!$A$2:$A$40,freq!$B$2:$B$40,0),_xlfn.XLOOKUP(I1971,freq!$A$2:$A$40,freq!$B$2:$B$40,0),_xlfn.XLOOKUP(J1971,freq!$A$2:$A$40,freq!$B$2:$B$40,0),_xlfn.XLOOKUP(K1971,freq!$A$2:$A$40,freq!$B$2:$B$40,0),_xlfn.XLOOKUP(L1971,freq!$A$2:$A$40,freq!$B$2:$B$40,0),_xlfn.XLOOKUP(M1971,freq!$A$2:$A$40,freq!$B$2:$B$40,0),_xlfn.XLOOKUP(N1971,freq!$A$2:$A$40,freq!$B$2:$B$40,0),_xlfn.XLOOKUP(O1971,freq!$A$2:$A$40,freq!$B$2:$B$40,0),_xlfn.XLOOKUP(P1971,freq!$A$2:$A$40,freq!$B$2:$B$40,0),_xlfn.XLOOKUP(Q1971,freq!$A$2:$A$40,freq!$B$2:$B$40,0),_xlfn.XLOOKUP(R1971,freq!$A$2:$A$40,freq!$B$2:$B$40,0),_xlfn.XLOOKUP(S1971,freq!$A$2:$A$40,freq!$B$2:$B$40,0),_xlfn.XLOOKUP(T1971,freq!$A$2:$A$40,freq!$B$2:$B$40,0),_xlfn.XLOOKUP(U1971,freq!$A$2:$A$40,freq!$B$2:$B$40,0),_xlfn.XLOOKUP(V1971,freq!$A$2:$A$40,freq!$B$2:$B$40,0))</f>
        <v>27.800000000000004</v>
      </c>
    </row>
    <row r="1972" spans="1:23" hidden="1" x14ac:dyDescent="0.35">
      <c r="A1972" s="32" t="s">
        <v>535</v>
      </c>
      <c r="B1972" s="32">
        <v>0</v>
      </c>
      <c r="C1972" s="32" t="s">
        <v>38</v>
      </c>
      <c r="D1972" s="32" t="s">
        <v>0</v>
      </c>
      <c r="E1972" s="32" t="s">
        <v>32</v>
      </c>
      <c r="F1972" s="32">
        <v>4</v>
      </c>
      <c r="G1972" s="32" t="s">
        <v>49</v>
      </c>
      <c r="H1972" s="32" t="s">
        <v>38</v>
      </c>
      <c r="I1972" s="32">
        <v>2</v>
      </c>
      <c r="J1972" s="32" t="s">
        <v>33</v>
      </c>
      <c r="K1972" s="32">
        <v>9</v>
      </c>
      <c r="L1972" s="32" t="s">
        <v>3</v>
      </c>
      <c r="M1972" s="32" t="s">
        <v>28</v>
      </c>
      <c r="N1972" s="32" t="s">
        <v>35</v>
      </c>
      <c r="O1972" s="32">
        <v>3</v>
      </c>
      <c r="P1972" s="32">
        <v>6</v>
      </c>
      <c r="Q1972" s="32">
        <v>2</v>
      </c>
      <c r="R1972" s="32" t="s">
        <v>0</v>
      </c>
      <c r="S1972" s="32" t="s">
        <v>42</v>
      </c>
      <c r="T1972" s="32" t="s">
        <v>33</v>
      </c>
      <c r="U1972" s="32" t="s">
        <v>50</v>
      </c>
      <c r="V1972" s="32" t="s">
        <v>58</v>
      </c>
      <c r="W1972" s="32">
        <f>SUM(_xlfn.XLOOKUP(B1972,freq!$A$2:$A$40,freq!$B$2:$B$40,0),_xlfn.XLOOKUP(C1972,freq!$A$2:$A$40,freq!$B$2:$B$40,0),_xlfn.XLOOKUP(D1972,freq!$A$2:$A$40,freq!$B$2:$B$40,0),_xlfn.XLOOKUP(E1972,freq!$A$2:$A$40,freq!$B$2:$B$40,0),_xlfn.XLOOKUP(F1972,freq!$A$2:$A$40,freq!$B$2:$B$40,0),_xlfn.XLOOKUP(G1972,freq!$A$2:$A$40,freq!$B$2:$B$40,0),_xlfn.XLOOKUP(H1972,freq!$A$2:$A$40,freq!$B$2:$B$40,0),_xlfn.XLOOKUP(I1972,freq!$A$2:$A$40,freq!$B$2:$B$40,0),_xlfn.XLOOKUP(J1972,freq!$A$2:$A$40,freq!$B$2:$B$40,0),_xlfn.XLOOKUP(K1972,freq!$A$2:$A$40,freq!$B$2:$B$40,0),_xlfn.XLOOKUP(L1972,freq!$A$2:$A$40,freq!$B$2:$B$40,0),_xlfn.XLOOKUP(M1972,freq!$A$2:$A$40,freq!$B$2:$B$40,0),_xlfn.XLOOKUP(N1972,freq!$A$2:$A$40,freq!$B$2:$B$40,0),_xlfn.XLOOKUP(O1972,freq!$A$2:$A$40,freq!$B$2:$B$40,0),_xlfn.XLOOKUP(P1972,freq!$A$2:$A$40,freq!$B$2:$B$40,0),_xlfn.XLOOKUP(Q1972,freq!$A$2:$A$40,freq!$B$2:$B$40,0),_xlfn.XLOOKUP(R1972,freq!$A$2:$A$40,freq!$B$2:$B$40,0),_xlfn.XLOOKUP(S1972,freq!$A$2:$A$40,freq!$B$2:$B$40,0),_xlfn.XLOOKUP(T1972,freq!$A$2:$A$40,freq!$B$2:$B$40,0),_xlfn.XLOOKUP(U1972,freq!$A$2:$A$40,freq!$B$2:$B$40,0),_xlfn.XLOOKUP(V1972,freq!$A$2:$A$40,freq!$B$2:$B$40,0))</f>
        <v>27.709999999999997</v>
      </c>
    </row>
    <row r="1973" spans="1:23" hidden="1" x14ac:dyDescent="0.35">
      <c r="A1973" s="32" t="s">
        <v>1030</v>
      </c>
      <c r="B1973" s="32" t="s">
        <v>50</v>
      </c>
      <c r="C1973" s="32" t="s">
        <v>2</v>
      </c>
      <c r="D1973" s="32" t="s">
        <v>42</v>
      </c>
      <c r="E1973" s="32">
        <v>5</v>
      </c>
      <c r="F1973" s="32" t="s">
        <v>42</v>
      </c>
      <c r="G1973" s="32" t="s">
        <v>49</v>
      </c>
      <c r="H1973" s="32">
        <v>2</v>
      </c>
      <c r="I1973" s="32">
        <v>1</v>
      </c>
      <c r="J1973" s="32">
        <v>9</v>
      </c>
      <c r="K1973" s="32" t="s">
        <v>34</v>
      </c>
      <c r="L1973" s="32">
        <v>3</v>
      </c>
      <c r="M1973" s="32" t="s">
        <v>3</v>
      </c>
      <c r="N1973" s="32" t="s">
        <v>28</v>
      </c>
      <c r="O1973" s="32" t="s">
        <v>53</v>
      </c>
      <c r="P1973" s="32">
        <v>0</v>
      </c>
      <c r="Q1973" s="32" t="s">
        <v>0</v>
      </c>
      <c r="R1973" s="32" t="s">
        <v>40</v>
      </c>
      <c r="S1973" s="32" t="s">
        <v>29</v>
      </c>
      <c r="T1973" s="32" t="s">
        <v>40</v>
      </c>
      <c r="U1973" s="32" t="s">
        <v>58</v>
      </c>
      <c r="V1973" s="32" t="s">
        <v>3</v>
      </c>
      <c r="W1973" s="32">
        <f>SUM(_xlfn.XLOOKUP(B1973,freq!$A$2:$A$40,freq!$B$2:$B$40,0),_xlfn.XLOOKUP(C1973,freq!$A$2:$A$40,freq!$B$2:$B$40,0),_xlfn.XLOOKUP(D1973,freq!$A$2:$A$40,freq!$B$2:$B$40,0),_xlfn.XLOOKUP(E1973,freq!$A$2:$A$40,freq!$B$2:$B$40,0),_xlfn.XLOOKUP(F1973,freq!$A$2:$A$40,freq!$B$2:$B$40,0),_xlfn.XLOOKUP(G1973,freq!$A$2:$A$40,freq!$B$2:$B$40,0),_xlfn.XLOOKUP(H1973,freq!$A$2:$A$40,freq!$B$2:$B$40,0),_xlfn.XLOOKUP(I1973,freq!$A$2:$A$40,freq!$B$2:$B$40,0),_xlfn.XLOOKUP(J1973,freq!$A$2:$A$40,freq!$B$2:$B$40,0),_xlfn.XLOOKUP(K1973,freq!$A$2:$A$40,freq!$B$2:$B$40,0),_xlfn.XLOOKUP(L1973,freq!$A$2:$A$40,freq!$B$2:$B$40,0),_xlfn.XLOOKUP(M1973,freq!$A$2:$A$40,freq!$B$2:$B$40,0),_xlfn.XLOOKUP(N1973,freq!$A$2:$A$40,freq!$B$2:$B$40,0),_xlfn.XLOOKUP(O1973,freq!$A$2:$A$40,freq!$B$2:$B$40,0),_xlfn.XLOOKUP(P1973,freq!$A$2:$A$40,freq!$B$2:$B$40,0),_xlfn.XLOOKUP(Q1973,freq!$A$2:$A$40,freq!$B$2:$B$40,0),_xlfn.XLOOKUP(R1973,freq!$A$2:$A$40,freq!$B$2:$B$40,0),_xlfn.XLOOKUP(S1973,freq!$A$2:$A$40,freq!$B$2:$B$40,0),_xlfn.XLOOKUP(T1973,freq!$A$2:$A$40,freq!$B$2:$B$40,0),_xlfn.XLOOKUP(U1973,freq!$A$2:$A$40,freq!$B$2:$B$40,0),_xlfn.XLOOKUP(V1973,freq!$A$2:$A$40,freq!$B$2:$B$40,0))</f>
        <v>27.620000000000005</v>
      </c>
    </row>
    <row r="1974" spans="1:23" hidden="1" x14ac:dyDescent="0.35">
      <c r="A1974" s="32" t="s">
        <v>1365</v>
      </c>
      <c r="B1974" s="32" t="s">
        <v>29</v>
      </c>
      <c r="C1974" s="32" t="s">
        <v>40</v>
      </c>
      <c r="D1974" s="32" t="s">
        <v>1</v>
      </c>
      <c r="E1974" s="32" t="s">
        <v>42</v>
      </c>
      <c r="F1974" s="32" t="s">
        <v>29</v>
      </c>
      <c r="G1974" s="32" t="s">
        <v>49</v>
      </c>
      <c r="H1974" s="32">
        <v>9</v>
      </c>
      <c r="I1974" s="32">
        <v>9</v>
      </c>
      <c r="J1974" s="32">
        <v>2</v>
      </c>
      <c r="K1974" s="32">
        <v>2</v>
      </c>
      <c r="L1974" s="32" t="s">
        <v>0</v>
      </c>
      <c r="M1974" s="32" t="s">
        <v>33</v>
      </c>
      <c r="N1974" s="32" t="s">
        <v>41</v>
      </c>
      <c r="O1974" s="32">
        <v>9</v>
      </c>
      <c r="P1974" s="32">
        <v>8</v>
      </c>
      <c r="Q1974" s="32" t="s">
        <v>50</v>
      </c>
      <c r="R1974" s="32" t="s">
        <v>4</v>
      </c>
      <c r="S1974" s="32" t="s">
        <v>50</v>
      </c>
      <c r="T1974" s="32" t="s">
        <v>46</v>
      </c>
      <c r="U1974" s="32" t="s">
        <v>46</v>
      </c>
      <c r="V1974" s="32" t="s">
        <v>42</v>
      </c>
      <c r="W1974" s="32">
        <f>SUM(_xlfn.XLOOKUP(B1974,freq!$A$2:$A$40,freq!$B$2:$B$40,0),_xlfn.XLOOKUP(C1974,freq!$A$2:$A$40,freq!$B$2:$B$40,0),_xlfn.XLOOKUP(D1974,freq!$A$2:$A$40,freq!$B$2:$B$40,0),_xlfn.XLOOKUP(E1974,freq!$A$2:$A$40,freq!$B$2:$B$40,0),_xlfn.XLOOKUP(F1974,freq!$A$2:$A$40,freq!$B$2:$B$40,0),_xlfn.XLOOKUP(G1974,freq!$A$2:$A$40,freq!$B$2:$B$40,0),_xlfn.XLOOKUP(H1974,freq!$A$2:$A$40,freq!$B$2:$B$40,0),_xlfn.XLOOKUP(I1974,freq!$A$2:$A$40,freq!$B$2:$B$40,0),_xlfn.XLOOKUP(J1974,freq!$A$2:$A$40,freq!$B$2:$B$40,0),_xlfn.XLOOKUP(K1974,freq!$A$2:$A$40,freq!$B$2:$B$40,0),_xlfn.XLOOKUP(L1974,freq!$A$2:$A$40,freq!$B$2:$B$40,0),_xlfn.XLOOKUP(M1974,freq!$A$2:$A$40,freq!$B$2:$B$40,0),_xlfn.XLOOKUP(N1974,freq!$A$2:$A$40,freq!$B$2:$B$40,0),_xlfn.XLOOKUP(O1974,freq!$A$2:$A$40,freq!$B$2:$B$40,0),_xlfn.XLOOKUP(P1974,freq!$A$2:$A$40,freq!$B$2:$B$40,0),_xlfn.XLOOKUP(Q1974,freq!$A$2:$A$40,freq!$B$2:$B$40,0),_xlfn.XLOOKUP(R1974,freq!$A$2:$A$40,freq!$B$2:$B$40,0),_xlfn.XLOOKUP(S1974,freq!$A$2:$A$40,freq!$B$2:$B$40,0),_xlfn.XLOOKUP(T1974,freq!$A$2:$A$40,freq!$B$2:$B$40,0),_xlfn.XLOOKUP(U1974,freq!$A$2:$A$40,freq!$B$2:$B$40,0),_xlfn.XLOOKUP(V1974,freq!$A$2:$A$40,freq!$B$2:$B$40,0))</f>
        <v>27.62</v>
      </c>
    </row>
    <row r="1975" spans="1:23" hidden="1" x14ac:dyDescent="0.35">
      <c r="A1975" s="32" t="s">
        <v>552</v>
      </c>
      <c r="B1975" s="32" t="s">
        <v>58</v>
      </c>
      <c r="C1975" s="32">
        <v>1</v>
      </c>
      <c r="D1975" s="32" t="s">
        <v>48</v>
      </c>
      <c r="E1975" s="32" t="s">
        <v>58</v>
      </c>
      <c r="F1975" s="32" t="s">
        <v>34</v>
      </c>
      <c r="G1975" s="32">
        <v>2</v>
      </c>
      <c r="H1975" s="32">
        <v>9</v>
      </c>
      <c r="I1975" s="32" t="s">
        <v>28</v>
      </c>
      <c r="J1975" s="32">
        <v>1</v>
      </c>
      <c r="K1975" s="32">
        <v>3</v>
      </c>
      <c r="L1975" s="32">
        <v>4</v>
      </c>
      <c r="M1975" s="32" t="s">
        <v>28</v>
      </c>
      <c r="N1975" s="32">
        <v>2</v>
      </c>
      <c r="O1975" s="32" t="s">
        <v>4</v>
      </c>
      <c r="P1975" s="32" t="s">
        <v>58</v>
      </c>
      <c r="Q1975" s="32" t="s">
        <v>29</v>
      </c>
      <c r="R1975" s="32">
        <v>1</v>
      </c>
      <c r="S1975" s="32">
        <v>6</v>
      </c>
      <c r="T1975" s="32" t="s">
        <v>35</v>
      </c>
      <c r="U1975" s="32" t="s">
        <v>29</v>
      </c>
      <c r="V1975" s="32" t="s">
        <v>29</v>
      </c>
      <c r="W1975" s="32">
        <f>SUM(_xlfn.XLOOKUP(B1975,freq!$A$2:$A$40,freq!$B$2:$B$40,0),_xlfn.XLOOKUP(C1975,freq!$A$2:$A$40,freq!$B$2:$B$40,0),_xlfn.XLOOKUP(D1975,freq!$A$2:$A$40,freq!$B$2:$B$40,0),_xlfn.XLOOKUP(E1975,freq!$A$2:$A$40,freq!$B$2:$B$40,0),_xlfn.XLOOKUP(F1975,freq!$A$2:$A$40,freq!$B$2:$B$40,0),_xlfn.XLOOKUP(G1975,freq!$A$2:$A$40,freq!$B$2:$B$40,0),_xlfn.XLOOKUP(H1975,freq!$A$2:$A$40,freq!$B$2:$B$40,0),_xlfn.XLOOKUP(I1975,freq!$A$2:$A$40,freq!$B$2:$B$40,0),_xlfn.XLOOKUP(J1975,freq!$A$2:$A$40,freq!$B$2:$B$40,0),_xlfn.XLOOKUP(K1975,freq!$A$2:$A$40,freq!$B$2:$B$40,0),_xlfn.XLOOKUP(L1975,freq!$A$2:$A$40,freq!$B$2:$B$40,0),_xlfn.XLOOKUP(M1975,freq!$A$2:$A$40,freq!$B$2:$B$40,0),_xlfn.XLOOKUP(N1975,freq!$A$2:$A$40,freq!$B$2:$B$40,0),_xlfn.XLOOKUP(O1975,freq!$A$2:$A$40,freq!$B$2:$B$40,0),_xlfn.XLOOKUP(P1975,freq!$A$2:$A$40,freq!$B$2:$B$40,0),_xlfn.XLOOKUP(Q1975,freq!$A$2:$A$40,freq!$B$2:$B$40,0),_xlfn.XLOOKUP(R1975,freq!$A$2:$A$40,freq!$B$2:$B$40,0),_xlfn.XLOOKUP(S1975,freq!$A$2:$A$40,freq!$B$2:$B$40,0),_xlfn.XLOOKUP(T1975,freq!$A$2:$A$40,freq!$B$2:$B$40,0),_xlfn.XLOOKUP(U1975,freq!$A$2:$A$40,freq!$B$2:$B$40,0),_xlfn.XLOOKUP(V1975,freq!$A$2:$A$40,freq!$B$2:$B$40,0))</f>
        <v>27.59</v>
      </c>
    </row>
    <row r="1976" spans="1:23" hidden="1" x14ac:dyDescent="0.35">
      <c r="A1976" s="32" t="s">
        <v>1524</v>
      </c>
      <c r="B1976" s="32">
        <v>7</v>
      </c>
      <c r="C1976" s="32" t="s">
        <v>34</v>
      </c>
      <c r="D1976" s="32" t="s">
        <v>30</v>
      </c>
      <c r="E1976" s="32">
        <v>5</v>
      </c>
      <c r="F1976" s="32" t="s">
        <v>32</v>
      </c>
      <c r="G1976" s="32" t="s">
        <v>0</v>
      </c>
      <c r="H1976" s="32">
        <v>9</v>
      </c>
      <c r="I1976" s="32" t="s">
        <v>4</v>
      </c>
      <c r="J1976" s="32">
        <v>0</v>
      </c>
      <c r="K1976" s="32">
        <v>1</v>
      </c>
      <c r="L1976" s="32" t="s">
        <v>44</v>
      </c>
      <c r="M1976" s="32">
        <v>6</v>
      </c>
      <c r="N1976" s="32" t="s">
        <v>0</v>
      </c>
      <c r="O1976" s="32" t="s">
        <v>38</v>
      </c>
      <c r="P1976" s="32" t="s">
        <v>59</v>
      </c>
      <c r="Q1976" s="32" t="s">
        <v>56</v>
      </c>
      <c r="R1976" s="32" t="s">
        <v>59</v>
      </c>
      <c r="S1976" s="32">
        <v>4</v>
      </c>
      <c r="T1976" s="32">
        <v>1</v>
      </c>
      <c r="U1976" s="32" t="s">
        <v>34</v>
      </c>
      <c r="V1976" s="32" t="s">
        <v>36</v>
      </c>
      <c r="W1976" s="32">
        <f>SUM(_xlfn.XLOOKUP(B1976,freq!$A$2:$A$40,freq!$B$2:$B$40,0),_xlfn.XLOOKUP(C1976,freq!$A$2:$A$40,freq!$B$2:$B$40,0),_xlfn.XLOOKUP(D1976,freq!$A$2:$A$40,freq!$B$2:$B$40,0),_xlfn.XLOOKUP(E1976,freq!$A$2:$A$40,freq!$B$2:$B$40,0),_xlfn.XLOOKUP(F1976,freq!$A$2:$A$40,freq!$B$2:$B$40,0),_xlfn.XLOOKUP(G1976,freq!$A$2:$A$40,freq!$B$2:$B$40,0),_xlfn.XLOOKUP(H1976,freq!$A$2:$A$40,freq!$B$2:$B$40,0),_xlfn.XLOOKUP(I1976,freq!$A$2:$A$40,freq!$B$2:$B$40,0),_xlfn.XLOOKUP(J1976,freq!$A$2:$A$40,freq!$B$2:$B$40,0),_xlfn.XLOOKUP(K1976,freq!$A$2:$A$40,freq!$B$2:$B$40,0),_xlfn.XLOOKUP(L1976,freq!$A$2:$A$40,freq!$B$2:$B$40,0),_xlfn.XLOOKUP(M1976,freq!$A$2:$A$40,freq!$B$2:$B$40,0),_xlfn.XLOOKUP(N1976,freq!$A$2:$A$40,freq!$B$2:$B$40,0),_xlfn.XLOOKUP(O1976,freq!$A$2:$A$40,freq!$B$2:$B$40,0),_xlfn.XLOOKUP(P1976,freq!$A$2:$A$40,freq!$B$2:$B$40,0),_xlfn.XLOOKUP(Q1976,freq!$A$2:$A$40,freq!$B$2:$B$40,0),_xlfn.XLOOKUP(R1976,freq!$A$2:$A$40,freq!$B$2:$B$40,0),_xlfn.XLOOKUP(S1976,freq!$A$2:$A$40,freq!$B$2:$B$40,0),_xlfn.XLOOKUP(T1976,freq!$A$2:$A$40,freq!$B$2:$B$40,0),_xlfn.XLOOKUP(U1976,freq!$A$2:$A$40,freq!$B$2:$B$40,0),_xlfn.XLOOKUP(V1976,freq!$A$2:$A$40,freq!$B$2:$B$40,0))</f>
        <v>27.339999999999996</v>
      </c>
    </row>
    <row r="1977" spans="1:23" hidden="1" x14ac:dyDescent="0.35">
      <c r="A1977" s="32" t="s">
        <v>874</v>
      </c>
      <c r="B1977" s="32" t="s">
        <v>42</v>
      </c>
      <c r="C1977" s="32" t="s">
        <v>58</v>
      </c>
      <c r="D1977" s="32">
        <v>6</v>
      </c>
      <c r="E1977" s="32" t="s">
        <v>40</v>
      </c>
      <c r="F1977" s="32" t="s">
        <v>34</v>
      </c>
      <c r="G1977" s="32">
        <v>8</v>
      </c>
      <c r="H1977" s="32">
        <v>2</v>
      </c>
      <c r="I1977" s="32" t="s">
        <v>59</v>
      </c>
      <c r="J1977" s="32">
        <v>3</v>
      </c>
      <c r="K1977" s="32" t="s">
        <v>3</v>
      </c>
      <c r="L1977" s="32" t="s">
        <v>30</v>
      </c>
      <c r="M1977" s="32" t="s">
        <v>32</v>
      </c>
      <c r="N1977" s="32" t="s">
        <v>43</v>
      </c>
      <c r="O1977" s="32" t="s">
        <v>44</v>
      </c>
      <c r="P1977" s="32">
        <v>6</v>
      </c>
      <c r="Q1977" s="32" t="s">
        <v>30</v>
      </c>
      <c r="R1977" s="32">
        <v>1</v>
      </c>
      <c r="S1977" s="32">
        <v>8</v>
      </c>
      <c r="T1977" s="32" t="s">
        <v>44</v>
      </c>
      <c r="U1977" s="32" t="s">
        <v>38</v>
      </c>
      <c r="V1977" s="32" t="s">
        <v>46</v>
      </c>
      <c r="W1977" s="32">
        <f>SUM(_xlfn.XLOOKUP(B1977,freq!$A$2:$A$40,freq!$B$2:$B$40,0),_xlfn.XLOOKUP(C1977,freq!$A$2:$A$40,freq!$B$2:$B$40,0),_xlfn.XLOOKUP(D1977,freq!$A$2:$A$40,freq!$B$2:$B$40,0),_xlfn.XLOOKUP(E1977,freq!$A$2:$A$40,freq!$B$2:$B$40,0),_xlfn.XLOOKUP(F1977,freq!$A$2:$A$40,freq!$B$2:$B$40,0),_xlfn.XLOOKUP(G1977,freq!$A$2:$A$40,freq!$B$2:$B$40,0),_xlfn.XLOOKUP(H1977,freq!$A$2:$A$40,freq!$B$2:$B$40,0),_xlfn.XLOOKUP(I1977,freq!$A$2:$A$40,freq!$B$2:$B$40,0),_xlfn.XLOOKUP(J1977,freq!$A$2:$A$40,freq!$B$2:$B$40,0),_xlfn.XLOOKUP(K1977,freq!$A$2:$A$40,freq!$B$2:$B$40,0),_xlfn.XLOOKUP(L1977,freq!$A$2:$A$40,freq!$B$2:$B$40,0),_xlfn.XLOOKUP(M1977,freq!$A$2:$A$40,freq!$B$2:$B$40,0),_xlfn.XLOOKUP(N1977,freq!$A$2:$A$40,freq!$B$2:$B$40,0),_xlfn.XLOOKUP(O1977,freq!$A$2:$A$40,freq!$B$2:$B$40,0),_xlfn.XLOOKUP(P1977,freq!$A$2:$A$40,freq!$B$2:$B$40,0),_xlfn.XLOOKUP(Q1977,freq!$A$2:$A$40,freq!$B$2:$B$40,0),_xlfn.XLOOKUP(R1977,freq!$A$2:$A$40,freq!$B$2:$B$40,0),_xlfn.XLOOKUP(S1977,freq!$A$2:$A$40,freq!$B$2:$B$40,0),_xlfn.XLOOKUP(T1977,freq!$A$2:$A$40,freq!$B$2:$B$40,0),_xlfn.XLOOKUP(U1977,freq!$A$2:$A$40,freq!$B$2:$B$40,0),_xlfn.XLOOKUP(V1977,freq!$A$2:$A$40,freq!$B$2:$B$40,0))</f>
        <v>27.320000000000004</v>
      </c>
    </row>
    <row r="1978" spans="1:23" hidden="1" x14ac:dyDescent="0.35">
      <c r="A1978" s="32" t="s">
        <v>1483</v>
      </c>
      <c r="B1978" s="32" t="s">
        <v>0</v>
      </c>
      <c r="C1978" s="32">
        <v>1</v>
      </c>
      <c r="D1978" s="32" t="s">
        <v>50</v>
      </c>
      <c r="E1978" s="32" t="s">
        <v>32</v>
      </c>
      <c r="F1978" s="32" t="s">
        <v>44</v>
      </c>
      <c r="G1978" s="32" t="s">
        <v>2</v>
      </c>
      <c r="H1978" s="32" t="s">
        <v>30</v>
      </c>
      <c r="I1978" s="32">
        <v>9</v>
      </c>
      <c r="J1978" s="32" t="s">
        <v>38</v>
      </c>
      <c r="K1978" s="32" t="s">
        <v>36</v>
      </c>
      <c r="L1978" s="32">
        <v>0</v>
      </c>
      <c r="M1978" s="32">
        <v>5</v>
      </c>
      <c r="N1978" s="32">
        <v>2</v>
      </c>
      <c r="O1978" s="32" t="s">
        <v>58</v>
      </c>
      <c r="P1978" s="32" t="s">
        <v>29</v>
      </c>
      <c r="Q1978" s="32">
        <v>0</v>
      </c>
      <c r="R1978" s="32" t="s">
        <v>44</v>
      </c>
      <c r="S1978" s="32" t="s">
        <v>58</v>
      </c>
      <c r="T1978" s="32" t="s">
        <v>53</v>
      </c>
      <c r="U1978" s="32">
        <v>4</v>
      </c>
      <c r="V1978" s="32" t="s">
        <v>30</v>
      </c>
      <c r="W1978" s="32">
        <f>SUM(_xlfn.XLOOKUP(B1978,freq!$A$2:$A$40,freq!$B$2:$B$40,0),_xlfn.XLOOKUP(C1978,freq!$A$2:$A$40,freq!$B$2:$B$40,0),_xlfn.XLOOKUP(D1978,freq!$A$2:$A$40,freq!$B$2:$B$40,0),_xlfn.XLOOKUP(E1978,freq!$A$2:$A$40,freq!$B$2:$B$40,0),_xlfn.XLOOKUP(F1978,freq!$A$2:$A$40,freq!$B$2:$B$40,0),_xlfn.XLOOKUP(G1978,freq!$A$2:$A$40,freq!$B$2:$B$40,0),_xlfn.XLOOKUP(H1978,freq!$A$2:$A$40,freq!$B$2:$B$40,0),_xlfn.XLOOKUP(I1978,freq!$A$2:$A$40,freq!$B$2:$B$40,0),_xlfn.XLOOKUP(J1978,freq!$A$2:$A$40,freq!$B$2:$B$40,0),_xlfn.XLOOKUP(K1978,freq!$A$2:$A$40,freq!$B$2:$B$40,0),_xlfn.XLOOKUP(L1978,freq!$A$2:$A$40,freq!$B$2:$B$40,0),_xlfn.XLOOKUP(M1978,freq!$A$2:$A$40,freq!$B$2:$B$40,0),_xlfn.XLOOKUP(N1978,freq!$A$2:$A$40,freq!$B$2:$B$40,0),_xlfn.XLOOKUP(O1978,freq!$A$2:$A$40,freq!$B$2:$B$40,0),_xlfn.XLOOKUP(P1978,freq!$A$2:$A$40,freq!$B$2:$B$40,0),_xlfn.XLOOKUP(Q1978,freq!$A$2:$A$40,freq!$B$2:$B$40,0),_xlfn.XLOOKUP(R1978,freq!$A$2:$A$40,freq!$B$2:$B$40,0),_xlfn.XLOOKUP(S1978,freq!$A$2:$A$40,freq!$B$2:$B$40,0),_xlfn.XLOOKUP(T1978,freq!$A$2:$A$40,freq!$B$2:$B$40,0),_xlfn.XLOOKUP(U1978,freq!$A$2:$A$40,freq!$B$2:$B$40,0),_xlfn.XLOOKUP(V1978,freq!$A$2:$A$40,freq!$B$2:$B$40,0))</f>
        <v>27.250000000000004</v>
      </c>
    </row>
    <row r="1979" spans="1:23" hidden="1" x14ac:dyDescent="0.35">
      <c r="A1979" s="32" t="s">
        <v>1268</v>
      </c>
      <c r="B1979" s="32">
        <v>8</v>
      </c>
      <c r="C1979" s="32">
        <v>3</v>
      </c>
      <c r="D1979" s="32" t="s">
        <v>34</v>
      </c>
      <c r="E1979" s="32">
        <v>9</v>
      </c>
      <c r="F1979" s="32" t="s">
        <v>3</v>
      </c>
      <c r="G1979" s="32">
        <v>2</v>
      </c>
      <c r="H1979" s="32">
        <v>5</v>
      </c>
      <c r="I1979" s="32" t="s">
        <v>2</v>
      </c>
      <c r="J1979" s="32">
        <v>3</v>
      </c>
      <c r="K1979" s="32" t="s">
        <v>49</v>
      </c>
      <c r="L1979" s="32">
        <v>8</v>
      </c>
      <c r="M1979" s="32">
        <v>0</v>
      </c>
      <c r="N1979" s="32" t="s">
        <v>29</v>
      </c>
      <c r="O1979" s="32">
        <v>9</v>
      </c>
      <c r="P1979" s="32" t="s">
        <v>0</v>
      </c>
      <c r="Q1979" s="32" t="s">
        <v>28</v>
      </c>
      <c r="R1979" s="32">
        <v>6</v>
      </c>
      <c r="S1979" s="32">
        <v>5</v>
      </c>
      <c r="T1979" s="32" t="s">
        <v>56</v>
      </c>
      <c r="U1979" s="32" t="s">
        <v>42</v>
      </c>
      <c r="V1979" s="32" t="s">
        <v>53</v>
      </c>
      <c r="W1979" s="32">
        <f>SUM(_xlfn.XLOOKUP(B1979,freq!$A$2:$A$40,freq!$B$2:$B$40,0),_xlfn.XLOOKUP(C1979,freq!$A$2:$A$40,freq!$B$2:$B$40,0),_xlfn.XLOOKUP(D1979,freq!$A$2:$A$40,freq!$B$2:$B$40,0),_xlfn.XLOOKUP(E1979,freq!$A$2:$A$40,freq!$B$2:$B$40,0),_xlfn.XLOOKUP(F1979,freq!$A$2:$A$40,freq!$B$2:$B$40,0),_xlfn.XLOOKUP(G1979,freq!$A$2:$A$40,freq!$B$2:$B$40,0),_xlfn.XLOOKUP(H1979,freq!$A$2:$A$40,freq!$B$2:$B$40,0),_xlfn.XLOOKUP(I1979,freq!$A$2:$A$40,freq!$B$2:$B$40,0),_xlfn.XLOOKUP(J1979,freq!$A$2:$A$40,freq!$B$2:$B$40,0),_xlfn.XLOOKUP(K1979,freq!$A$2:$A$40,freq!$B$2:$B$40,0),_xlfn.XLOOKUP(L1979,freq!$A$2:$A$40,freq!$B$2:$B$40,0),_xlfn.XLOOKUP(M1979,freq!$A$2:$A$40,freq!$B$2:$B$40,0),_xlfn.XLOOKUP(N1979,freq!$A$2:$A$40,freq!$B$2:$B$40,0),_xlfn.XLOOKUP(O1979,freq!$A$2:$A$40,freq!$B$2:$B$40,0),_xlfn.XLOOKUP(P1979,freq!$A$2:$A$40,freq!$B$2:$B$40,0),_xlfn.XLOOKUP(Q1979,freq!$A$2:$A$40,freq!$B$2:$B$40,0),_xlfn.XLOOKUP(R1979,freq!$A$2:$A$40,freq!$B$2:$B$40,0),_xlfn.XLOOKUP(S1979,freq!$A$2:$A$40,freq!$B$2:$B$40,0),_xlfn.XLOOKUP(T1979,freq!$A$2:$A$40,freq!$B$2:$B$40,0),_xlfn.XLOOKUP(U1979,freq!$A$2:$A$40,freq!$B$2:$B$40,0),_xlfn.XLOOKUP(V1979,freq!$A$2:$A$40,freq!$B$2:$B$40,0))</f>
        <v>27.220000000000006</v>
      </c>
    </row>
    <row r="1980" spans="1:23" hidden="1" x14ac:dyDescent="0.35">
      <c r="A1980" s="32" t="s">
        <v>1670</v>
      </c>
      <c r="B1980" s="32" t="s">
        <v>33</v>
      </c>
      <c r="C1980" s="32" t="s">
        <v>31</v>
      </c>
      <c r="D1980" s="32" t="s">
        <v>50</v>
      </c>
      <c r="E1980" s="32" t="s">
        <v>43</v>
      </c>
      <c r="F1980" s="32" t="s">
        <v>32</v>
      </c>
      <c r="G1980" s="32" t="s">
        <v>43</v>
      </c>
      <c r="H1980" s="32">
        <v>3</v>
      </c>
      <c r="I1980" s="32" t="s">
        <v>33</v>
      </c>
      <c r="J1980" s="32" t="s">
        <v>40</v>
      </c>
      <c r="K1980" s="32" t="s">
        <v>49</v>
      </c>
      <c r="L1980" s="32" t="s">
        <v>36</v>
      </c>
      <c r="M1980" s="32">
        <v>2</v>
      </c>
      <c r="N1980" s="32">
        <v>2</v>
      </c>
      <c r="O1980" s="32">
        <v>2</v>
      </c>
      <c r="P1980" s="32">
        <v>1</v>
      </c>
      <c r="Q1980" s="32" t="s">
        <v>37</v>
      </c>
      <c r="R1980" s="32" t="s">
        <v>41</v>
      </c>
      <c r="S1980" s="32">
        <v>4</v>
      </c>
      <c r="T1980" s="32" t="s">
        <v>34</v>
      </c>
      <c r="U1980" s="32" t="s">
        <v>43</v>
      </c>
      <c r="V1980" s="32" t="s">
        <v>0</v>
      </c>
      <c r="W1980" s="32">
        <f>SUM(_xlfn.XLOOKUP(B1980,freq!$A$2:$A$40,freq!$B$2:$B$40,0),_xlfn.XLOOKUP(C1980,freq!$A$2:$A$40,freq!$B$2:$B$40,0),_xlfn.XLOOKUP(D1980,freq!$A$2:$A$40,freq!$B$2:$B$40,0),_xlfn.XLOOKUP(E1980,freq!$A$2:$A$40,freq!$B$2:$B$40,0),_xlfn.XLOOKUP(F1980,freq!$A$2:$A$40,freq!$B$2:$B$40,0),_xlfn.XLOOKUP(G1980,freq!$A$2:$A$40,freq!$B$2:$B$40,0),_xlfn.XLOOKUP(H1980,freq!$A$2:$A$40,freq!$B$2:$B$40,0),_xlfn.XLOOKUP(I1980,freq!$A$2:$A$40,freq!$B$2:$B$40,0),_xlfn.XLOOKUP(J1980,freq!$A$2:$A$40,freq!$B$2:$B$40,0),_xlfn.XLOOKUP(K1980,freq!$A$2:$A$40,freq!$B$2:$B$40,0),_xlfn.XLOOKUP(L1980,freq!$A$2:$A$40,freq!$B$2:$B$40,0),_xlfn.XLOOKUP(M1980,freq!$A$2:$A$40,freq!$B$2:$B$40,0),_xlfn.XLOOKUP(N1980,freq!$A$2:$A$40,freq!$B$2:$B$40,0),_xlfn.XLOOKUP(O1980,freq!$A$2:$A$40,freq!$B$2:$B$40,0),_xlfn.XLOOKUP(P1980,freq!$A$2:$A$40,freq!$B$2:$B$40,0),_xlfn.XLOOKUP(Q1980,freq!$A$2:$A$40,freq!$B$2:$B$40,0),_xlfn.XLOOKUP(R1980,freq!$A$2:$A$40,freq!$B$2:$B$40,0),_xlfn.XLOOKUP(S1980,freq!$A$2:$A$40,freq!$B$2:$B$40,0),_xlfn.XLOOKUP(T1980,freq!$A$2:$A$40,freq!$B$2:$B$40,0),_xlfn.XLOOKUP(U1980,freq!$A$2:$A$40,freq!$B$2:$B$40,0),_xlfn.XLOOKUP(V1980,freq!$A$2:$A$40,freq!$B$2:$B$40,0))</f>
        <v>27.209999999999997</v>
      </c>
    </row>
    <row r="1981" spans="1:23" x14ac:dyDescent="0.35">
      <c r="A1981" s="32" t="s">
        <v>1037</v>
      </c>
      <c r="B1981" s="32" t="s">
        <v>36</v>
      </c>
      <c r="C1981" s="32">
        <v>9</v>
      </c>
      <c r="D1981" s="32">
        <v>4</v>
      </c>
      <c r="E1981" s="32" t="s">
        <v>50</v>
      </c>
      <c r="F1981" s="32" t="s">
        <v>30</v>
      </c>
      <c r="G1981" s="32" t="s">
        <v>49</v>
      </c>
      <c r="H1981" s="32" t="s">
        <v>48</v>
      </c>
      <c r="I1981" s="32" t="s">
        <v>3</v>
      </c>
      <c r="J1981" s="32" t="s">
        <v>58</v>
      </c>
      <c r="K1981" s="32" t="s">
        <v>40</v>
      </c>
      <c r="L1981" s="32">
        <v>1</v>
      </c>
      <c r="M1981" s="32" t="s">
        <v>50</v>
      </c>
      <c r="N1981" s="32" t="s">
        <v>30</v>
      </c>
      <c r="O1981" s="32" t="s">
        <v>44</v>
      </c>
      <c r="P1981" s="32" t="s">
        <v>30</v>
      </c>
      <c r="Q1981" s="32">
        <v>7</v>
      </c>
      <c r="R1981" s="32" t="s">
        <v>58</v>
      </c>
      <c r="S1981" s="32">
        <v>2</v>
      </c>
      <c r="T1981" s="32" t="s">
        <v>44</v>
      </c>
      <c r="U1981" s="32" t="s">
        <v>33</v>
      </c>
      <c r="V1981" s="32" t="s">
        <v>28</v>
      </c>
      <c r="W1981" s="32">
        <f>SUM(_xlfn.XLOOKUP(B1981,freq!$A$2:$A$40,freq!$B$2:$B$40,0),_xlfn.XLOOKUP(C1981,freq!$A$2:$A$40,freq!$B$2:$B$40,0),_xlfn.XLOOKUP(D1981,freq!$A$2:$A$40,freq!$B$2:$B$40,0),_xlfn.XLOOKUP(E1981,freq!$A$2:$A$40,freq!$B$2:$B$40,0),_xlfn.XLOOKUP(F1981,freq!$A$2:$A$40,freq!$B$2:$B$40,0),_xlfn.XLOOKUP(G1981,freq!$A$2:$A$40,freq!$B$2:$B$40,0),_xlfn.XLOOKUP(H1981,freq!$A$2:$A$40,freq!$B$2:$B$40,0),_xlfn.XLOOKUP(I1981,freq!$A$2:$A$40,freq!$B$2:$B$40,0),_xlfn.XLOOKUP(J1981,freq!$A$2:$A$40,freq!$B$2:$B$40,0),_xlfn.XLOOKUP(K1981,freq!$A$2:$A$40,freq!$B$2:$B$40,0),_xlfn.XLOOKUP(L1981,freq!$A$2:$A$40,freq!$B$2:$B$40,0),_xlfn.XLOOKUP(M1981,freq!$A$2:$A$40,freq!$B$2:$B$40,0),_xlfn.XLOOKUP(N1981,freq!$A$2:$A$40,freq!$B$2:$B$40,0),_xlfn.XLOOKUP(O1981,freq!$A$2:$A$40,freq!$B$2:$B$40,0),_xlfn.XLOOKUP(P1981,freq!$A$2:$A$40,freq!$B$2:$B$40,0),_xlfn.XLOOKUP(Q1981,freq!$A$2:$A$40,freq!$B$2:$B$40,0),_xlfn.XLOOKUP(R1981,freq!$A$2:$A$40,freq!$B$2:$B$40,0),_xlfn.XLOOKUP(S1981,freq!$A$2:$A$40,freq!$B$2:$B$40,0),_xlfn.XLOOKUP(T1981,freq!$A$2:$A$40,freq!$B$2:$B$40,0),_xlfn.XLOOKUP(U1981,freq!$A$2:$A$40,freq!$B$2:$B$40,0),_xlfn.XLOOKUP(V1981,freq!$A$2:$A$40,freq!$B$2:$B$40,0))</f>
        <v>27.14</v>
      </c>
    </row>
    <row r="1982" spans="1:23" hidden="1" x14ac:dyDescent="0.35">
      <c r="A1982" s="32" t="s">
        <v>883</v>
      </c>
      <c r="B1982" s="32">
        <v>3</v>
      </c>
      <c r="C1982" s="32">
        <v>0</v>
      </c>
      <c r="D1982" s="32" t="s">
        <v>58</v>
      </c>
      <c r="E1982" s="32">
        <v>3</v>
      </c>
      <c r="F1982" s="32">
        <v>4</v>
      </c>
      <c r="G1982" s="32">
        <v>1</v>
      </c>
      <c r="H1982" s="32" t="s">
        <v>32</v>
      </c>
      <c r="I1982" s="32" t="s">
        <v>36</v>
      </c>
      <c r="J1982" s="32" t="s">
        <v>43</v>
      </c>
      <c r="K1982" s="32">
        <v>6</v>
      </c>
      <c r="L1982" s="32" t="s">
        <v>29</v>
      </c>
      <c r="M1982" s="32" t="s">
        <v>48</v>
      </c>
      <c r="N1982" s="32">
        <v>6</v>
      </c>
      <c r="O1982" s="32" t="s">
        <v>46</v>
      </c>
      <c r="P1982" s="32" t="s">
        <v>33</v>
      </c>
      <c r="Q1982" s="32" t="s">
        <v>49</v>
      </c>
      <c r="R1982" s="32" t="s">
        <v>29</v>
      </c>
      <c r="S1982" s="32" t="s">
        <v>30</v>
      </c>
      <c r="T1982" s="32" t="s">
        <v>41</v>
      </c>
      <c r="U1982" s="32" t="s">
        <v>40</v>
      </c>
      <c r="V1982" s="32" t="s">
        <v>4</v>
      </c>
      <c r="W1982" s="32">
        <f>SUM(_xlfn.XLOOKUP(B1982,freq!$A$2:$A$40,freq!$B$2:$B$40,0),_xlfn.XLOOKUP(C1982,freq!$A$2:$A$40,freq!$B$2:$B$40,0),_xlfn.XLOOKUP(D1982,freq!$A$2:$A$40,freq!$B$2:$B$40,0),_xlfn.XLOOKUP(E1982,freq!$A$2:$A$40,freq!$B$2:$B$40,0),_xlfn.XLOOKUP(F1982,freq!$A$2:$A$40,freq!$B$2:$B$40,0),_xlfn.XLOOKUP(G1982,freq!$A$2:$A$40,freq!$B$2:$B$40,0),_xlfn.XLOOKUP(H1982,freq!$A$2:$A$40,freq!$B$2:$B$40,0),_xlfn.XLOOKUP(I1982,freq!$A$2:$A$40,freq!$B$2:$B$40,0),_xlfn.XLOOKUP(J1982,freq!$A$2:$A$40,freq!$B$2:$B$40,0),_xlfn.XLOOKUP(K1982,freq!$A$2:$A$40,freq!$B$2:$B$40,0),_xlfn.XLOOKUP(L1982,freq!$A$2:$A$40,freq!$B$2:$B$40,0),_xlfn.XLOOKUP(M1982,freq!$A$2:$A$40,freq!$B$2:$B$40,0),_xlfn.XLOOKUP(N1982,freq!$A$2:$A$40,freq!$B$2:$B$40,0),_xlfn.XLOOKUP(O1982,freq!$A$2:$A$40,freq!$B$2:$B$40,0),_xlfn.XLOOKUP(P1982,freq!$A$2:$A$40,freq!$B$2:$B$40,0),_xlfn.XLOOKUP(Q1982,freq!$A$2:$A$40,freq!$B$2:$B$40,0),_xlfn.XLOOKUP(R1982,freq!$A$2:$A$40,freq!$B$2:$B$40,0),_xlfn.XLOOKUP(S1982,freq!$A$2:$A$40,freq!$B$2:$B$40,0),_xlfn.XLOOKUP(T1982,freq!$A$2:$A$40,freq!$B$2:$B$40,0),_xlfn.XLOOKUP(U1982,freq!$A$2:$A$40,freq!$B$2:$B$40,0),_xlfn.XLOOKUP(V1982,freq!$A$2:$A$40,freq!$B$2:$B$40,0))</f>
        <v>27.070000000000004</v>
      </c>
    </row>
    <row r="1983" spans="1:23" hidden="1" x14ac:dyDescent="0.35">
      <c r="A1983" s="32" t="s">
        <v>369</v>
      </c>
      <c r="B1983" s="32">
        <v>5</v>
      </c>
      <c r="C1983" s="32" t="s">
        <v>2</v>
      </c>
      <c r="D1983" s="32">
        <v>2</v>
      </c>
      <c r="E1983" s="32" t="s">
        <v>4</v>
      </c>
      <c r="F1983" s="32" t="s">
        <v>40</v>
      </c>
      <c r="G1983" s="32" t="s">
        <v>41</v>
      </c>
      <c r="H1983" s="32">
        <v>7</v>
      </c>
      <c r="I1983" s="32" t="s">
        <v>28</v>
      </c>
      <c r="J1983" s="32">
        <v>6</v>
      </c>
      <c r="K1983" s="32">
        <v>4</v>
      </c>
      <c r="L1983" s="32">
        <v>6</v>
      </c>
      <c r="M1983" s="32" t="s">
        <v>59</v>
      </c>
      <c r="N1983" s="32" t="s">
        <v>32</v>
      </c>
      <c r="O1983" s="32">
        <v>5</v>
      </c>
      <c r="P1983" s="32" t="s">
        <v>43</v>
      </c>
      <c r="Q1983" s="32" t="s">
        <v>43</v>
      </c>
      <c r="R1983" s="32" t="s">
        <v>48</v>
      </c>
      <c r="S1983" s="32" t="s">
        <v>30</v>
      </c>
      <c r="T1983" s="32">
        <v>2</v>
      </c>
      <c r="U1983" s="32">
        <v>0</v>
      </c>
      <c r="V1983" s="32">
        <v>9</v>
      </c>
      <c r="W1983" s="32">
        <f>SUM(_xlfn.XLOOKUP(B1983,freq!$A$2:$A$40,freq!$B$2:$B$40,0),_xlfn.XLOOKUP(C1983,freq!$A$2:$A$40,freq!$B$2:$B$40,0),_xlfn.XLOOKUP(D1983,freq!$A$2:$A$40,freq!$B$2:$B$40,0),_xlfn.XLOOKUP(E1983,freq!$A$2:$A$40,freq!$B$2:$B$40,0),_xlfn.XLOOKUP(F1983,freq!$A$2:$A$40,freq!$B$2:$B$40,0),_xlfn.XLOOKUP(G1983,freq!$A$2:$A$40,freq!$B$2:$B$40,0),_xlfn.XLOOKUP(H1983,freq!$A$2:$A$40,freq!$B$2:$B$40,0),_xlfn.XLOOKUP(I1983,freq!$A$2:$A$40,freq!$B$2:$B$40,0),_xlfn.XLOOKUP(J1983,freq!$A$2:$A$40,freq!$B$2:$B$40,0),_xlfn.XLOOKUP(K1983,freq!$A$2:$A$40,freq!$B$2:$B$40,0),_xlfn.XLOOKUP(L1983,freq!$A$2:$A$40,freq!$B$2:$B$40,0),_xlfn.XLOOKUP(M1983,freq!$A$2:$A$40,freq!$B$2:$B$40,0),_xlfn.XLOOKUP(N1983,freq!$A$2:$A$40,freq!$B$2:$B$40,0),_xlfn.XLOOKUP(O1983,freq!$A$2:$A$40,freq!$B$2:$B$40,0),_xlfn.XLOOKUP(P1983,freq!$A$2:$A$40,freq!$B$2:$B$40,0),_xlfn.XLOOKUP(Q1983,freq!$A$2:$A$40,freq!$B$2:$B$40,0),_xlfn.XLOOKUP(R1983,freq!$A$2:$A$40,freq!$B$2:$B$40,0),_xlfn.XLOOKUP(S1983,freq!$A$2:$A$40,freq!$B$2:$B$40,0),_xlfn.XLOOKUP(T1983,freq!$A$2:$A$40,freq!$B$2:$B$40,0),_xlfn.XLOOKUP(U1983,freq!$A$2:$A$40,freq!$B$2:$B$40,0),_xlfn.XLOOKUP(V1983,freq!$A$2:$A$40,freq!$B$2:$B$40,0))</f>
        <v>27.019999999999996</v>
      </c>
    </row>
    <row r="1984" spans="1:23" hidden="1" x14ac:dyDescent="0.35">
      <c r="A1984" s="32" t="s">
        <v>52</v>
      </c>
      <c r="B1984" s="32">
        <v>2</v>
      </c>
      <c r="C1984" s="32" t="s">
        <v>43</v>
      </c>
      <c r="D1984" s="32" t="s">
        <v>50</v>
      </c>
      <c r="E1984" s="32" t="s">
        <v>2</v>
      </c>
      <c r="F1984" s="32" t="s">
        <v>42</v>
      </c>
      <c r="G1984" s="32">
        <v>6</v>
      </c>
      <c r="H1984" s="32" t="s">
        <v>36</v>
      </c>
      <c r="I1984" s="32" t="s">
        <v>50</v>
      </c>
      <c r="J1984" s="32" t="s">
        <v>41</v>
      </c>
      <c r="K1984" s="32" t="s">
        <v>41</v>
      </c>
      <c r="L1984" s="32" t="s">
        <v>28</v>
      </c>
      <c r="M1984" s="32">
        <v>7</v>
      </c>
      <c r="N1984" s="32" t="s">
        <v>38</v>
      </c>
      <c r="O1984" s="32" t="s">
        <v>50</v>
      </c>
      <c r="P1984" s="32">
        <v>9</v>
      </c>
      <c r="Q1984" s="32" t="s">
        <v>30</v>
      </c>
      <c r="R1984" s="32" t="s">
        <v>40</v>
      </c>
      <c r="S1984" s="32" t="s">
        <v>40</v>
      </c>
      <c r="T1984" s="32">
        <v>3</v>
      </c>
      <c r="U1984" s="32" t="s">
        <v>44</v>
      </c>
      <c r="V1984" s="32" t="s">
        <v>36</v>
      </c>
      <c r="W1984" s="32">
        <f>SUM(_xlfn.XLOOKUP(B1984,freq!$A$2:$A$40,freq!$B$2:$B$40,0),_xlfn.XLOOKUP(C1984,freq!$A$2:$A$40,freq!$B$2:$B$40,0),_xlfn.XLOOKUP(D1984,freq!$A$2:$A$40,freq!$B$2:$B$40,0),_xlfn.XLOOKUP(E1984,freq!$A$2:$A$40,freq!$B$2:$B$40,0),_xlfn.XLOOKUP(F1984,freq!$A$2:$A$40,freq!$B$2:$B$40,0),_xlfn.XLOOKUP(G1984,freq!$A$2:$A$40,freq!$B$2:$B$40,0),_xlfn.XLOOKUP(H1984,freq!$A$2:$A$40,freq!$B$2:$B$40,0),_xlfn.XLOOKUP(I1984,freq!$A$2:$A$40,freq!$B$2:$B$40,0),_xlfn.XLOOKUP(J1984,freq!$A$2:$A$40,freq!$B$2:$B$40,0),_xlfn.XLOOKUP(K1984,freq!$A$2:$A$40,freq!$B$2:$B$40,0),_xlfn.XLOOKUP(L1984,freq!$A$2:$A$40,freq!$B$2:$B$40,0),_xlfn.XLOOKUP(M1984,freq!$A$2:$A$40,freq!$B$2:$B$40,0),_xlfn.XLOOKUP(N1984,freq!$A$2:$A$40,freq!$B$2:$B$40,0),_xlfn.XLOOKUP(O1984,freq!$A$2:$A$40,freq!$B$2:$B$40,0),_xlfn.XLOOKUP(P1984,freq!$A$2:$A$40,freq!$B$2:$B$40,0),_xlfn.XLOOKUP(Q1984,freq!$A$2:$A$40,freq!$B$2:$B$40,0),_xlfn.XLOOKUP(R1984,freq!$A$2:$A$40,freq!$B$2:$B$40,0),_xlfn.XLOOKUP(S1984,freq!$A$2:$A$40,freq!$B$2:$B$40,0),_xlfn.XLOOKUP(T1984,freq!$A$2:$A$40,freq!$B$2:$B$40,0),_xlfn.XLOOKUP(U1984,freq!$A$2:$A$40,freq!$B$2:$B$40,0),_xlfn.XLOOKUP(V1984,freq!$A$2:$A$40,freq!$B$2:$B$40,0))</f>
        <v>26.990000000000002</v>
      </c>
    </row>
    <row r="1985" spans="1:23" hidden="1" x14ac:dyDescent="0.35">
      <c r="A1985" s="32" t="s">
        <v>86</v>
      </c>
      <c r="B1985" s="32" t="s">
        <v>0</v>
      </c>
      <c r="C1985" s="32" t="s">
        <v>56</v>
      </c>
      <c r="D1985" s="32">
        <v>5</v>
      </c>
      <c r="E1985" s="32">
        <v>1</v>
      </c>
      <c r="F1985" s="32">
        <v>9</v>
      </c>
      <c r="G1985" s="32" t="s">
        <v>59</v>
      </c>
      <c r="H1985" s="32">
        <v>3</v>
      </c>
      <c r="I1985" s="32">
        <v>7</v>
      </c>
      <c r="J1985" s="32" t="s">
        <v>33</v>
      </c>
      <c r="K1985" s="32" t="s">
        <v>32</v>
      </c>
      <c r="L1985" s="32">
        <v>9</v>
      </c>
      <c r="M1985" s="32" t="s">
        <v>42</v>
      </c>
      <c r="N1985" s="32">
        <v>7</v>
      </c>
      <c r="O1985" s="32" t="s">
        <v>36</v>
      </c>
      <c r="P1985" s="32" t="s">
        <v>36</v>
      </c>
      <c r="Q1985" s="32" t="s">
        <v>40</v>
      </c>
      <c r="R1985" s="32">
        <v>1</v>
      </c>
      <c r="S1985" s="32" t="s">
        <v>4</v>
      </c>
      <c r="T1985" s="32">
        <v>8</v>
      </c>
      <c r="U1985" s="32" t="s">
        <v>3</v>
      </c>
      <c r="V1985" s="32">
        <v>3</v>
      </c>
      <c r="W1985" s="32">
        <f>SUM(_xlfn.XLOOKUP(B1985,freq!$A$2:$A$40,freq!$B$2:$B$40,0),_xlfn.XLOOKUP(C1985,freq!$A$2:$A$40,freq!$B$2:$B$40,0),_xlfn.XLOOKUP(D1985,freq!$A$2:$A$40,freq!$B$2:$B$40,0),_xlfn.XLOOKUP(E1985,freq!$A$2:$A$40,freq!$B$2:$B$40,0),_xlfn.XLOOKUP(F1985,freq!$A$2:$A$40,freq!$B$2:$B$40,0),_xlfn.XLOOKUP(G1985,freq!$A$2:$A$40,freq!$B$2:$B$40,0),_xlfn.XLOOKUP(H1985,freq!$A$2:$A$40,freq!$B$2:$B$40,0),_xlfn.XLOOKUP(I1985,freq!$A$2:$A$40,freq!$B$2:$B$40,0),_xlfn.XLOOKUP(J1985,freq!$A$2:$A$40,freq!$B$2:$B$40,0),_xlfn.XLOOKUP(K1985,freq!$A$2:$A$40,freq!$B$2:$B$40,0),_xlfn.XLOOKUP(L1985,freq!$A$2:$A$40,freq!$B$2:$B$40,0),_xlfn.XLOOKUP(M1985,freq!$A$2:$A$40,freq!$B$2:$B$40,0),_xlfn.XLOOKUP(N1985,freq!$A$2:$A$40,freq!$B$2:$B$40,0),_xlfn.XLOOKUP(O1985,freq!$A$2:$A$40,freq!$B$2:$B$40,0),_xlfn.XLOOKUP(P1985,freq!$A$2:$A$40,freq!$B$2:$B$40,0),_xlfn.XLOOKUP(Q1985,freq!$A$2:$A$40,freq!$B$2:$B$40,0),_xlfn.XLOOKUP(R1985,freq!$A$2:$A$40,freq!$B$2:$B$40,0),_xlfn.XLOOKUP(S1985,freq!$A$2:$A$40,freq!$B$2:$B$40,0),_xlfn.XLOOKUP(T1985,freq!$A$2:$A$40,freq!$B$2:$B$40,0),_xlfn.XLOOKUP(U1985,freq!$A$2:$A$40,freq!$B$2:$B$40,0),_xlfn.XLOOKUP(V1985,freq!$A$2:$A$40,freq!$B$2:$B$40,0))</f>
        <v>26.93</v>
      </c>
    </row>
    <row r="1986" spans="1:23" hidden="1" x14ac:dyDescent="0.35">
      <c r="A1986" s="32" t="s">
        <v>550</v>
      </c>
      <c r="B1986" s="32">
        <v>2</v>
      </c>
      <c r="C1986" s="32" t="s">
        <v>33</v>
      </c>
      <c r="D1986" s="32" t="s">
        <v>30</v>
      </c>
      <c r="E1986" s="32">
        <v>7</v>
      </c>
      <c r="F1986" s="32" t="s">
        <v>43</v>
      </c>
      <c r="G1986" s="32" t="s">
        <v>4</v>
      </c>
      <c r="H1986" s="32">
        <v>7</v>
      </c>
      <c r="I1986" s="32" t="s">
        <v>42</v>
      </c>
      <c r="J1986" s="32" t="s">
        <v>56</v>
      </c>
      <c r="K1986" s="32" t="s">
        <v>0</v>
      </c>
      <c r="L1986" s="32">
        <v>0</v>
      </c>
      <c r="M1986" s="32" t="s">
        <v>0</v>
      </c>
      <c r="N1986" s="32" t="s">
        <v>35</v>
      </c>
      <c r="O1986" s="32" t="s">
        <v>50</v>
      </c>
      <c r="P1986" s="32">
        <v>8</v>
      </c>
      <c r="Q1986" s="32" t="s">
        <v>40</v>
      </c>
      <c r="R1986" s="32" t="s">
        <v>1</v>
      </c>
      <c r="S1986" s="32">
        <v>0</v>
      </c>
      <c r="T1986" s="32">
        <v>9</v>
      </c>
      <c r="U1986" s="32" t="s">
        <v>0</v>
      </c>
      <c r="V1986" s="32" t="s">
        <v>42</v>
      </c>
      <c r="W1986" s="32">
        <f>SUM(_xlfn.XLOOKUP(B1986,freq!$A$2:$A$40,freq!$B$2:$B$40,0),_xlfn.XLOOKUP(C1986,freq!$A$2:$A$40,freq!$B$2:$B$40,0),_xlfn.XLOOKUP(D1986,freq!$A$2:$A$40,freq!$B$2:$B$40,0),_xlfn.XLOOKUP(E1986,freq!$A$2:$A$40,freq!$B$2:$B$40,0),_xlfn.XLOOKUP(F1986,freq!$A$2:$A$40,freq!$B$2:$B$40,0),_xlfn.XLOOKUP(G1986,freq!$A$2:$A$40,freq!$B$2:$B$40,0),_xlfn.XLOOKUP(H1986,freq!$A$2:$A$40,freq!$B$2:$B$40,0),_xlfn.XLOOKUP(I1986,freq!$A$2:$A$40,freq!$B$2:$B$40,0),_xlfn.XLOOKUP(J1986,freq!$A$2:$A$40,freq!$B$2:$B$40,0),_xlfn.XLOOKUP(K1986,freq!$A$2:$A$40,freq!$B$2:$B$40,0),_xlfn.XLOOKUP(L1986,freq!$A$2:$A$40,freq!$B$2:$B$40,0),_xlfn.XLOOKUP(M1986,freq!$A$2:$A$40,freq!$B$2:$B$40,0),_xlfn.XLOOKUP(N1986,freq!$A$2:$A$40,freq!$B$2:$B$40,0),_xlfn.XLOOKUP(O1986,freq!$A$2:$A$40,freq!$B$2:$B$40,0),_xlfn.XLOOKUP(P1986,freq!$A$2:$A$40,freq!$B$2:$B$40,0),_xlfn.XLOOKUP(Q1986,freq!$A$2:$A$40,freq!$B$2:$B$40,0),_xlfn.XLOOKUP(R1986,freq!$A$2:$A$40,freq!$B$2:$B$40,0),_xlfn.XLOOKUP(S1986,freq!$A$2:$A$40,freq!$B$2:$B$40,0),_xlfn.XLOOKUP(T1986,freq!$A$2:$A$40,freq!$B$2:$B$40,0),_xlfn.XLOOKUP(U1986,freq!$A$2:$A$40,freq!$B$2:$B$40,0),_xlfn.XLOOKUP(V1986,freq!$A$2:$A$40,freq!$B$2:$B$40,0))</f>
        <v>26.810000000000002</v>
      </c>
    </row>
    <row r="1987" spans="1:23" hidden="1" x14ac:dyDescent="0.35">
      <c r="A1987" s="32" t="s">
        <v>850</v>
      </c>
      <c r="B1987" s="32">
        <v>6</v>
      </c>
      <c r="C1987" s="32">
        <v>7</v>
      </c>
      <c r="D1987" s="32" t="s">
        <v>4</v>
      </c>
      <c r="E1987" s="32" t="s">
        <v>34</v>
      </c>
      <c r="F1987" s="32" t="s">
        <v>53</v>
      </c>
      <c r="G1987" s="32" t="s">
        <v>40</v>
      </c>
      <c r="H1987" s="32">
        <v>4</v>
      </c>
      <c r="I1987" s="32">
        <v>1</v>
      </c>
      <c r="J1987" s="32" t="s">
        <v>49</v>
      </c>
      <c r="K1987" s="32" t="s">
        <v>33</v>
      </c>
      <c r="L1987" s="32" t="s">
        <v>43</v>
      </c>
      <c r="M1987" s="32">
        <v>5</v>
      </c>
      <c r="N1987" s="32" t="s">
        <v>40</v>
      </c>
      <c r="O1987" s="32" t="s">
        <v>2</v>
      </c>
      <c r="P1987" s="32" t="s">
        <v>43</v>
      </c>
      <c r="Q1987" s="32">
        <v>1</v>
      </c>
      <c r="R1987" s="32" t="s">
        <v>34</v>
      </c>
      <c r="S1987" s="32" t="s">
        <v>50</v>
      </c>
      <c r="T1987" s="32" t="s">
        <v>59</v>
      </c>
      <c r="U1987" s="32" t="s">
        <v>35</v>
      </c>
      <c r="V1987" s="32">
        <v>7</v>
      </c>
      <c r="W1987" s="32">
        <f>SUM(_xlfn.XLOOKUP(B1987,freq!$A$2:$A$40,freq!$B$2:$B$40,0),_xlfn.XLOOKUP(C1987,freq!$A$2:$A$40,freq!$B$2:$B$40,0),_xlfn.XLOOKUP(D1987,freq!$A$2:$A$40,freq!$B$2:$B$40,0),_xlfn.XLOOKUP(E1987,freq!$A$2:$A$40,freq!$B$2:$B$40,0),_xlfn.XLOOKUP(F1987,freq!$A$2:$A$40,freq!$B$2:$B$40,0),_xlfn.XLOOKUP(G1987,freq!$A$2:$A$40,freq!$B$2:$B$40,0),_xlfn.XLOOKUP(H1987,freq!$A$2:$A$40,freq!$B$2:$B$40,0),_xlfn.XLOOKUP(I1987,freq!$A$2:$A$40,freq!$B$2:$B$40,0),_xlfn.XLOOKUP(J1987,freq!$A$2:$A$40,freq!$B$2:$B$40,0),_xlfn.XLOOKUP(K1987,freq!$A$2:$A$40,freq!$B$2:$B$40,0),_xlfn.XLOOKUP(L1987,freq!$A$2:$A$40,freq!$B$2:$B$40,0),_xlfn.XLOOKUP(M1987,freq!$A$2:$A$40,freq!$B$2:$B$40,0),_xlfn.XLOOKUP(N1987,freq!$A$2:$A$40,freq!$B$2:$B$40,0),_xlfn.XLOOKUP(O1987,freq!$A$2:$A$40,freq!$B$2:$B$40,0),_xlfn.XLOOKUP(P1987,freq!$A$2:$A$40,freq!$B$2:$B$40,0),_xlfn.XLOOKUP(Q1987,freq!$A$2:$A$40,freq!$B$2:$B$40,0),_xlfn.XLOOKUP(R1987,freq!$A$2:$A$40,freq!$B$2:$B$40,0),_xlfn.XLOOKUP(S1987,freq!$A$2:$A$40,freq!$B$2:$B$40,0),_xlfn.XLOOKUP(T1987,freq!$A$2:$A$40,freq!$B$2:$B$40,0),_xlfn.XLOOKUP(U1987,freq!$A$2:$A$40,freq!$B$2:$B$40,0),_xlfn.XLOOKUP(V1987,freq!$A$2:$A$40,freq!$B$2:$B$40,0))</f>
        <v>26.78</v>
      </c>
    </row>
    <row r="1988" spans="1:23" hidden="1" x14ac:dyDescent="0.35">
      <c r="A1988" s="32" t="s">
        <v>2048</v>
      </c>
      <c r="B1988" s="32" t="s">
        <v>44</v>
      </c>
      <c r="C1988" s="32" t="s">
        <v>45</v>
      </c>
      <c r="D1988" s="32" t="s">
        <v>30</v>
      </c>
      <c r="E1988" s="32" t="s">
        <v>29</v>
      </c>
      <c r="F1988" s="32" t="s">
        <v>58</v>
      </c>
      <c r="G1988" s="32" t="s">
        <v>36</v>
      </c>
      <c r="H1988" s="32">
        <v>1</v>
      </c>
      <c r="I1988" s="32">
        <v>3</v>
      </c>
      <c r="J1988" s="32" t="s">
        <v>58</v>
      </c>
      <c r="K1988" s="32" t="s">
        <v>28</v>
      </c>
      <c r="L1988" s="32" t="s">
        <v>30</v>
      </c>
      <c r="M1988" s="32">
        <v>1</v>
      </c>
      <c r="N1988" s="32" t="s">
        <v>41</v>
      </c>
      <c r="O1988" s="32">
        <v>7</v>
      </c>
      <c r="P1988" s="32" t="s">
        <v>28</v>
      </c>
      <c r="Q1988" s="32">
        <v>6</v>
      </c>
      <c r="R1988" s="32">
        <v>4</v>
      </c>
      <c r="S1988" s="32">
        <v>6</v>
      </c>
      <c r="T1988" s="32" t="s">
        <v>0</v>
      </c>
      <c r="U1988" s="32" t="s">
        <v>42</v>
      </c>
      <c r="V1988" s="32">
        <v>7</v>
      </c>
      <c r="W1988" s="32">
        <f>SUM(_xlfn.XLOOKUP(B1988,freq!$A$2:$A$40,freq!$B$2:$B$40,0),_xlfn.XLOOKUP(C1988,freq!$A$2:$A$40,freq!$B$2:$B$40,0),_xlfn.XLOOKUP(D1988,freq!$A$2:$A$40,freq!$B$2:$B$40,0),_xlfn.XLOOKUP(E1988,freq!$A$2:$A$40,freq!$B$2:$B$40,0),_xlfn.XLOOKUP(F1988,freq!$A$2:$A$40,freq!$B$2:$B$40,0),_xlfn.XLOOKUP(G1988,freq!$A$2:$A$40,freq!$B$2:$B$40,0),_xlfn.XLOOKUP(H1988,freq!$A$2:$A$40,freq!$B$2:$B$40,0),_xlfn.XLOOKUP(I1988,freq!$A$2:$A$40,freq!$B$2:$B$40,0),_xlfn.XLOOKUP(J1988,freq!$A$2:$A$40,freq!$B$2:$B$40,0),_xlfn.XLOOKUP(K1988,freq!$A$2:$A$40,freq!$B$2:$B$40,0),_xlfn.XLOOKUP(L1988,freq!$A$2:$A$40,freq!$B$2:$B$40,0),_xlfn.XLOOKUP(M1988,freq!$A$2:$A$40,freq!$B$2:$B$40,0),_xlfn.XLOOKUP(N1988,freq!$A$2:$A$40,freq!$B$2:$B$40,0),_xlfn.XLOOKUP(O1988,freq!$A$2:$A$40,freq!$B$2:$B$40,0),_xlfn.XLOOKUP(P1988,freq!$A$2:$A$40,freq!$B$2:$B$40,0),_xlfn.XLOOKUP(Q1988,freq!$A$2:$A$40,freq!$B$2:$B$40,0),_xlfn.XLOOKUP(R1988,freq!$A$2:$A$40,freq!$B$2:$B$40,0),_xlfn.XLOOKUP(S1988,freq!$A$2:$A$40,freq!$B$2:$B$40,0),_xlfn.XLOOKUP(T1988,freq!$A$2:$A$40,freq!$B$2:$B$40,0),_xlfn.XLOOKUP(U1988,freq!$A$2:$A$40,freq!$B$2:$B$40,0),_xlfn.XLOOKUP(V1988,freq!$A$2:$A$40,freq!$B$2:$B$40,0))</f>
        <v>26.760000000000005</v>
      </c>
    </row>
    <row r="1989" spans="1:23" hidden="1" x14ac:dyDescent="0.35">
      <c r="A1989" s="32" t="s">
        <v>1466</v>
      </c>
      <c r="B1989" s="32" t="s">
        <v>53</v>
      </c>
      <c r="C1989" s="32" t="s">
        <v>29</v>
      </c>
      <c r="D1989" s="32" t="s">
        <v>29</v>
      </c>
      <c r="E1989" s="32">
        <v>2</v>
      </c>
      <c r="F1989" s="32">
        <v>1</v>
      </c>
      <c r="G1989" s="32" t="s">
        <v>56</v>
      </c>
      <c r="H1989" s="32">
        <v>3</v>
      </c>
      <c r="I1989" s="32" t="s">
        <v>30</v>
      </c>
      <c r="J1989" s="32" t="s">
        <v>44</v>
      </c>
      <c r="K1989" s="32">
        <v>0</v>
      </c>
      <c r="L1989" s="32" t="s">
        <v>49</v>
      </c>
      <c r="M1989" s="32">
        <v>9</v>
      </c>
      <c r="N1989" s="32" t="s">
        <v>40</v>
      </c>
      <c r="O1989" s="32" t="s">
        <v>56</v>
      </c>
      <c r="P1989" s="32" t="s">
        <v>42</v>
      </c>
      <c r="Q1989" s="32" t="s">
        <v>40</v>
      </c>
      <c r="R1989" s="32" t="s">
        <v>4</v>
      </c>
      <c r="S1989" s="32">
        <v>9</v>
      </c>
      <c r="T1989" s="32" t="s">
        <v>58</v>
      </c>
      <c r="U1989" s="32" t="s">
        <v>32</v>
      </c>
      <c r="V1989" s="32" t="s">
        <v>53</v>
      </c>
      <c r="W1989" s="32">
        <f>SUM(_xlfn.XLOOKUP(B1989,freq!$A$2:$A$40,freq!$B$2:$B$40,0),_xlfn.XLOOKUP(C1989,freq!$A$2:$A$40,freq!$B$2:$B$40,0),_xlfn.XLOOKUP(D1989,freq!$A$2:$A$40,freq!$B$2:$B$40,0),_xlfn.XLOOKUP(E1989,freq!$A$2:$A$40,freq!$B$2:$B$40,0),_xlfn.XLOOKUP(F1989,freq!$A$2:$A$40,freq!$B$2:$B$40,0),_xlfn.XLOOKUP(G1989,freq!$A$2:$A$40,freq!$B$2:$B$40,0),_xlfn.XLOOKUP(H1989,freq!$A$2:$A$40,freq!$B$2:$B$40,0),_xlfn.XLOOKUP(I1989,freq!$A$2:$A$40,freq!$B$2:$B$40,0),_xlfn.XLOOKUP(J1989,freq!$A$2:$A$40,freq!$B$2:$B$40,0),_xlfn.XLOOKUP(K1989,freq!$A$2:$A$40,freq!$B$2:$B$40,0),_xlfn.XLOOKUP(L1989,freq!$A$2:$A$40,freq!$B$2:$B$40,0),_xlfn.XLOOKUP(M1989,freq!$A$2:$A$40,freq!$B$2:$B$40,0),_xlfn.XLOOKUP(N1989,freq!$A$2:$A$40,freq!$B$2:$B$40,0),_xlfn.XLOOKUP(O1989,freq!$A$2:$A$40,freq!$B$2:$B$40,0),_xlfn.XLOOKUP(P1989,freq!$A$2:$A$40,freq!$B$2:$B$40,0),_xlfn.XLOOKUP(Q1989,freq!$A$2:$A$40,freq!$B$2:$B$40,0),_xlfn.XLOOKUP(R1989,freq!$A$2:$A$40,freq!$B$2:$B$40,0),_xlfn.XLOOKUP(S1989,freq!$A$2:$A$40,freq!$B$2:$B$40,0),_xlfn.XLOOKUP(T1989,freq!$A$2:$A$40,freq!$B$2:$B$40,0),_xlfn.XLOOKUP(U1989,freq!$A$2:$A$40,freq!$B$2:$B$40,0),_xlfn.XLOOKUP(V1989,freq!$A$2:$A$40,freq!$B$2:$B$40,0))</f>
        <v>26.599999999999998</v>
      </c>
    </row>
    <row r="1990" spans="1:23" hidden="1" x14ac:dyDescent="0.35">
      <c r="A1990" s="32" t="s">
        <v>90</v>
      </c>
      <c r="B1990" s="32">
        <v>7</v>
      </c>
      <c r="C1990" s="32" t="s">
        <v>32</v>
      </c>
      <c r="D1990" s="32" t="s">
        <v>59</v>
      </c>
      <c r="E1990" s="32" t="s">
        <v>29</v>
      </c>
      <c r="F1990" s="32" t="s">
        <v>33</v>
      </c>
      <c r="G1990" s="32" t="s">
        <v>42</v>
      </c>
      <c r="H1990" s="32">
        <v>9</v>
      </c>
      <c r="I1990" s="32">
        <v>9</v>
      </c>
      <c r="J1990" s="32" t="s">
        <v>49</v>
      </c>
      <c r="K1990" s="32" t="s">
        <v>40</v>
      </c>
      <c r="L1990" s="32" t="s">
        <v>36</v>
      </c>
      <c r="M1990" s="32" t="s">
        <v>0</v>
      </c>
      <c r="N1990" s="32" t="s">
        <v>45</v>
      </c>
      <c r="O1990" s="32">
        <v>1</v>
      </c>
      <c r="P1990" s="32">
        <v>0</v>
      </c>
      <c r="Q1990" s="32" t="s">
        <v>38</v>
      </c>
      <c r="R1990" s="32">
        <v>6</v>
      </c>
      <c r="S1990" s="32">
        <v>1</v>
      </c>
      <c r="T1990" s="32" t="s">
        <v>30</v>
      </c>
      <c r="U1990" s="32">
        <v>8</v>
      </c>
      <c r="V1990" s="32">
        <v>0</v>
      </c>
      <c r="W1990" s="32">
        <f>SUM(_xlfn.XLOOKUP(B1990,freq!$A$2:$A$40,freq!$B$2:$B$40,0),_xlfn.XLOOKUP(C1990,freq!$A$2:$A$40,freq!$B$2:$B$40,0),_xlfn.XLOOKUP(D1990,freq!$A$2:$A$40,freq!$B$2:$B$40,0),_xlfn.XLOOKUP(E1990,freq!$A$2:$A$40,freq!$B$2:$B$40,0),_xlfn.XLOOKUP(F1990,freq!$A$2:$A$40,freq!$B$2:$B$40,0),_xlfn.XLOOKUP(G1990,freq!$A$2:$A$40,freq!$B$2:$B$40,0),_xlfn.XLOOKUP(H1990,freq!$A$2:$A$40,freq!$B$2:$B$40,0),_xlfn.XLOOKUP(I1990,freq!$A$2:$A$40,freq!$B$2:$B$40,0),_xlfn.XLOOKUP(J1990,freq!$A$2:$A$40,freq!$B$2:$B$40,0),_xlfn.XLOOKUP(K1990,freq!$A$2:$A$40,freq!$B$2:$B$40,0),_xlfn.XLOOKUP(L1990,freq!$A$2:$A$40,freq!$B$2:$B$40,0),_xlfn.XLOOKUP(M1990,freq!$A$2:$A$40,freq!$B$2:$B$40,0),_xlfn.XLOOKUP(N1990,freq!$A$2:$A$40,freq!$B$2:$B$40,0),_xlfn.XLOOKUP(O1990,freq!$A$2:$A$40,freq!$B$2:$B$40,0),_xlfn.XLOOKUP(P1990,freq!$A$2:$A$40,freq!$B$2:$B$40,0),_xlfn.XLOOKUP(Q1990,freq!$A$2:$A$40,freq!$B$2:$B$40,0),_xlfn.XLOOKUP(R1990,freq!$A$2:$A$40,freq!$B$2:$B$40,0),_xlfn.XLOOKUP(S1990,freq!$A$2:$A$40,freq!$B$2:$B$40,0),_xlfn.XLOOKUP(T1990,freq!$A$2:$A$40,freq!$B$2:$B$40,0),_xlfn.XLOOKUP(U1990,freq!$A$2:$A$40,freq!$B$2:$B$40,0),_xlfn.XLOOKUP(V1990,freq!$A$2:$A$40,freq!$B$2:$B$40,0))</f>
        <v>26.45</v>
      </c>
    </row>
    <row r="1991" spans="1:23" hidden="1" x14ac:dyDescent="0.35">
      <c r="A1991" s="32" t="s">
        <v>1496</v>
      </c>
      <c r="B1991" s="32" t="s">
        <v>30</v>
      </c>
      <c r="C1991" s="32" t="s">
        <v>0</v>
      </c>
      <c r="D1991" s="32" t="s">
        <v>53</v>
      </c>
      <c r="E1991" s="32">
        <v>1</v>
      </c>
      <c r="F1991" s="32" t="s">
        <v>33</v>
      </c>
      <c r="G1991" s="32" t="s">
        <v>58</v>
      </c>
      <c r="H1991" s="32" t="s">
        <v>53</v>
      </c>
      <c r="I1991" s="32" t="s">
        <v>42</v>
      </c>
      <c r="J1991" s="32" t="s">
        <v>4</v>
      </c>
      <c r="K1991" s="32" t="s">
        <v>28</v>
      </c>
      <c r="L1991" s="32" t="s">
        <v>38</v>
      </c>
      <c r="M1991" s="32" t="s">
        <v>36</v>
      </c>
      <c r="N1991" s="32">
        <v>6</v>
      </c>
      <c r="O1991" s="32">
        <v>6</v>
      </c>
      <c r="P1991" s="32" t="s">
        <v>0</v>
      </c>
      <c r="Q1991" s="32">
        <v>3</v>
      </c>
      <c r="R1991" s="32">
        <v>1</v>
      </c>
      <c r="S1991" s="32" t="s">
        <v>1</v>
      </c>
      <c r="T1991" s="32">
        <v>9</v>
      </c>
      <c r="U1991" s="32" t="s">
        <v>50</v>
      </c>
      <c r="V1991" s="32" t="s">
        <v>31</v>
      </c>
      <c r="W1991" s="32">
        <f>SUM(_xlfn.XLOOKUP(B1991,freq!$A$2:$A$40,freq!$B$2:$B$40,0),_xlfn.XLOOKUP(C1991,freq!$A$2:$A$40,freq!$B$2:$B$40,0),_xlfn.XLOOKUP(D1991,freq!$A$2:$A$40,freq!$B$2:$B$40,0),_xlfn.XLOOKUP(E1991,freq!$A$2:$A$40,freq!$B$2:$B$40,0),_xlfn.XLOOKUP(F1991,freq!$A$2:$A$40,freq!$B$2:$B$40,0),_xlfn.XLOOKUP(G1991,freq!$A$2:$A$40,freq!$B$2:$B$40,0),_xlfn.XLOOKUP(H1991,freq!$A$2:$A$40,freq!$B$2:$B$40,0),_xlfn.XLOOKUP(I1991,freq!$A$2:$A$40,freq!$B$2:$B$40,0),_xlfn.XLOOKUP(J1991,freq!$A$2:$A$40,freq!$B$2:$B$40,0),_xlfn.XLOOKUP(K1991,freq!$A$2:$A$40,freq!$B$2:$B$40,0),_xlfn.XLOOKUP(L1991,freq!$A$2:$A$40,freq!$B$2:$B$40,0),_xlfn.XLOOKUP(M1991,freq!$A$2:$A$40,freq!$B$2:$B$40,0),_xlfn.XLOOKUP(N1991,freq!$A$2:$A$40,freq!$B$2:$B$40,0),_xlfn.XLOOKUP(O1991,freq!$A$2:$A$40,freq!$B$2:$B$40,0),_xlfn.XLOOKUP(P1991,freq!$A$2:$A$40,freq!$B$2:$B$40,0),_xlfn.XLOOKUP(Q1991,freq!$A$2:$A$40,freq!$B$2:$B$40,0),_xlfn.XLOOKUP(R1991,freq!$A$2:$A$40,freq!$B$2:$B$40,0),_xlfn.XLOOKUP(S1991,freq!$A$2:$A$40,freq!$B$2:$B$40,0),_xlfn.XLOOKUP(T1991,freq!$A$2:$A$40,freq!$B$2:$B$40,0),_xlfn.XLOOKUP(U1991,freq!$A$2:$A$40,freq!$B$2:$B$40,0),_xlfn.XLOOKUP(V1991,freq!$A$2:$A$40,freq!$B$2:$B$40,0))</f>
        <v>26.359999999999996</v>
      </c>
    </row>
    <row r="1992" spans="1:23" hidden="1" x14ac:dyDescent="0.35">
      <c r="A1992" s="32" t="s">
        <v>1263</v>
      </c>
      <c r="B1992" s="32" t="s">
        <v>41</v>
      </c>
      <c r="C1992" s="32">
        <v>7</v>
      </c>
      <c r="D1992" s="32" t="s">
        <v>42</v>
      </c>
      <c r="E1992" s="32">
        <v>9</v>
      </c>
      <c r="F1992" s="32">
        <v>3</v>
      </c>
      <c r="G1992" s="32">
        <v>4</v>
      </c>
      <c r="H1992" s="32" t="s">
        <v>58</v>
      </c>
      <c r="I1992" s="32" t="s">
        <v>53</v>
      </c>
      <c r="J1992" s="32" t="s">
        <v>48</v>
      </c>
      <c r="K1992" s="32" t="s">
        <v>46</v>
      </c>
      <c r="L1992" s="32" t="s">
        <v>37</v>
      </c>
      <c r="M1992" s="32">
        <v>1</v>
      </c>
      <c r="N1992" s="32">
        <v>2</v>
      </c>
      <c r="O1992" s="32" t="s">
        <v>58</v>
      </c>
      <c r="P1992" s="32" t="s">
        <v>42</v>
      </c>
      <c r="Q1992" s="32" t="s">
        <v>49</v>
      </c>
      <c r="R1992" s="32" t="s">
        <v>56</v>
      </c>
      <c r="S1992" s="32" t="s">
        <v>58</v>
      </c>
      <c r="T1992" s="32">
        <v>5</v>
      </c>
      <c r="U1992" s="32" t="s">
        <v>0</v>
      </c>
      <c r="V1992" s="32">
        <v>1</v>
      </c>
      <c r="W1992" s="32">
        <f>SUM(_xlfn.XLOOKUP(B1992,freq!$A$2:$A$40,freq!$B$2:$B$40,0),_xlfn.XLOOKUP(C1992,freq!$A$2:$A$40,freq!$B$2:$B$40,0),_xlfn.XLOOKUP(D1992,freq!$A$2:$A$40,freq!$B$2:$B$40,0),_xlfn.XLOOKUP(E1992,freq!$A$2:$A$40,freq!$B$2:$B$40,0),_xlfn.XLOOKUP(F1992,freq!$A$2:$A$40,freq!$B$2:$B$40,0),_xlfn.XLOOKUP(G1992,freq!$A$2:$A$40,freq!$B$2:$B$40,0),_xlfn.XLOOKUP(H1992,freq!$A$2:$A$40,freq!$B$2:$B$40,0),_xlfn.XLOOKUP(I1992,freq!$A$2:$A$40,freq!$B$2:$B$40,0),_xlfn.XLOOKUP(J1992,freq!$A$2:$A$40,freq!$B$2:$B$40,0),_xlfn.XLOOKUP(K1992,freq!$A$2:$A$40,freq!$B$2:$B$40,0),_xlfn.XLOOKUP(L1992,freq!$A$2:$A$40,freq!$B$2:$B$40,0),_xlfn.XLOOKUP(M1992,freq!$A$2:$A$40,freq!$B$2:$B$40,0),_xlfn.XLOOKUP(N1992,freq!$A$2:$A$40,freq!$B$2:$B$40,0),_xlfn.XLOOKUP(O1992,freq!$A$2:$A$40,freq!$B$2:$B$40,0),_xlfn.XLOOKUP(P1992,freq!$A$2:$A$40,freq!$B$2:$B$40,0),_xlfn.XLOOKUP(Q1992,freq!$A$2:$A$40,freq!$B$2:$B$40,0),_xlfn.XLOOKUP(R1992,freq!$A$2:$A$40,freq!$B$2:$B$40,0),_xlfn.XLOOKUP(S1992,freq!$A$2:$A$40,freq!$B$2:$B$40,0),_xlfn.XLOOKUP(T1992,freq!$A$2:$A$40,freq!$B$2:$B$40,0),_xlfn.XLOOKUP(U1992,freq!$A$2:$A$40,freq!$B$2:$B$40,0),_xlfn.XLOOKUP(V1992,freq!$A$2:$A$40,freq!$B$2:$B$40,0))</f>
        <v>26.180000000000003</v>
      </c>
    </row>
    <row r="1993" spans="1:23" hidden="1" x14ac:dyDescent="0.35">
      <c r="A1993" s="32" t="s">
        <v>842</v>
      </c>
      <c r="B1993" s="32" t="s">
        <v>30</v>
      </c>
      <c r="C1993" s="32" t="s">
        <v>0</v>
      </c>
      <c r="D1993" s="32" t="s">
        <v>31</v>
      </c>
      <c r="E1993" s="32" t="s">
        <v>29</v>
      </c>
      <c r="F1993" s="32" t="s">
        <v>59</v>
      </c>
      <c r="G1993" s="32" t="s">
        <v>32</v>
      </c>
      <c r="H1993" s="32" t="s">
        <v>53</v>
      </c>
      <c r="I1993" s="32">
        <v>0</v>
      </c>
      <c r="J1993" s="32">
        <v>3</v>
      </c>
      <c r="K1993" s="32">
        <v>1</v>
      </c>
      <c r="L1993" s="32">
        <v>0</v>
      </c>
      <c r="M1993" s="32" t="s">
        <v>37</v>
      </c>
      <c r="N1993" s="32" t="s">
        <v>34</v>
      </c>
      <c r="O1993" s="32">
        <v>0</v>
      </c>
      <c r="P1993" s="32">
        <v>4</v>
      </c>
      <c r="Q1993" s="32">
        <v>1</v>
      </c>
      <c r="R1993" s="32" t="s">
        <v>49</v>
      </c>
      <c r="S1993" s="32">
        <v>7</v>
      </c>
      <c r="T1993" s="32" t="s">
        <v>4</v>
      </c>
      <c r="U1993" s="32">
        <v>7</v>
      </c>
      <c r="V1993" s="32" t="s">
        <v>30</v>
      </c>
      <c r="W1993" s="32">
        <f>SUM(_xlfn.XLOOKUP(B1993,freq!$A$2:$A$40,freq!$B$2:$B$40,0),_xlfn.XLOOKUP(C1993,freq!$A$2:$A$40,freq!$B$2:$B$40,0),_xlfn.XLOOKUP(D1993,freq!$A$2:$A$40,freq!$B$2:$B$40,0),_xlfn.XLOOKUP(E1993,freq!$A$2:$A$40,freq!$B$2:$B$40,0),_xlfn.XLOOKUP(F1993,freq!$A$2:$A$40,freq!$B$2:$B$40,0),_xlfn.XLOOKUP(G1993,freq!$A$2:$A$40,freq!$B$2:$B$40,0),_xlfn.XLOOKUP(H1993,freq!$A$2:$A$40,freq!$B$2:$B$40,0),_xlfn.XLOOKUP(I1993,freq!$A$2:$A$40,freq!$B$2:$B$40,0),_xlfn.XLOOKUP(J1993,freq!$A$2:$A$40,freq!$B$2:$B$40,0),_xlfn.XLOOKUP(K1993,freq!$A$2:$A$40,freq!$B$2:$B$40,0),_xlfn.XLOOKUP(L1993,freq!$A$2:$A$40,freq!$B$2:$B$40,0),_xlfn.XLOOKUP(M1993,freq!$A$2:$A$40,freq!$B$2:$B$40,0),_xlfn.XLOOKUP(N1993,freq!$A$2:$A$40,freq!$B$2:$B$40,0),_xlfn.XLOOKUP(O1993,freq!$A$2:$A$40,freq!$B$2:$B$40,0),_xlfn.XLOOKUP(P1993,freq!$A$2:$A$40,freq!$B$2:$B$40,0),_xlfn.XLOOKUP(Q1993,freq!$A$2:$A$40,freq!$B$2:$B$40,0),_xlfn.XLOOKUP(R1993,freq!$A$2:$A$40,freq!$B$2:$B$40,0),_xlfn.XLOOKUP(S1993,freq!$A$2:$A$40,freq!$B$2:$B$40,0),_xlfn.XLOOKUP(T1993,freq!$A$2:$A$40,freq!$B$2:$B$40,0),_xlfn.XLOOKUP(U1993,freq!$A$2:$A$40,freq!$B$2:$B$40,0),_xlfn.XLOOKUP(V1993,freq!$A$2:$A$40,freq!$B$2:$B$40,0))</f>
        <v>26.14</v>
      </c>
    </row>
    <row r="1994" spans="1:23" hidden="1" x14ac:dyDescent="0.35">
      <c r="A1994" s="32" t="s">
        <v>285</v>
      </c>
      <c r="B1994" s="32" t="s">
        <v>56</v>
      </c>
      <c r="C1994" s="32">
        <v>7</v>
      </c>
      <c r="D1994" s="32" t="s">
        <v>28</v>
      </c>
      <c r="E1994" s="32" t="s">
        <v>59</v>
      </c>
      <c r="F1994" s="32" t="s">
        <v>40</v>
      </c>
      <c r="G1994" s="32" t="s">
        <v>0</v>
      </c>
      <c r="H1994" s="32">
        <v>0</v>
      </c>
      <c r="I1994" s="32">
        <v>4</v>
      </c>
      <c r="J1994" s="32">
        <v>3</v>
      </c>
      <c r="K1994" s="32" t="s">
        <v>32</v>
      </c>
      <c r="L1994" s="32" t="s">
        <v>36</v>
      </c>
      <c r="M1994" s="32" t="s">
        <v>40</v>
      </c>
      <c r="N1994" s="32" t="s">
        <v>0</v>
      </c>
      <c r="O1994" s="32">
        <v>4</v>
      </c>
      <c r="P1994" s="32">
        <v>2</v>
      </c>
      <c r="Q1994" s="32" t="s">
        <v>33</v>
      </c>
      <c r="R1994" s="32" t="s">
        <v>29</v>
      </c>
      <c r="S1994" s="32" t="s">
        <v>46</v>
      </c>
      <c r="T1994" s="32" t="s">
        <v>42</v>
      </c>
      <c r="U1994" s="32">
        <v>6</v>
      </c>
      <c r="V1994" s="32" t="s">
        <v>41</v>
      </c>
      <c r="W1994" s="32">
        <f>SUM(_xlfn.XLOOKUP(B1994,freq!$A$2:$A$40,freq!$B$2:$B$40,0),_xlfn.XLOOKUP(C1994,freq!$A$2:$A$40,freq!$B$2:$B$40,0),_xlfn.XLOOKUP(D1994,freq!$A$2:$A$40,freq!$B$2:$B$40,0),_xlfn.XLOOKUP(E1994,freq!$A$2:$A$40,freq!$B$2:$B$40,0),_xlfn.XLOOKUP(F1994,freq!$A$2:$A$40,freq!$B$2:$B$40,0),_xlfn.XLOOKUP(G1994,freq!$A$2:$A$40,freq!$B$2:$B$40,0),_xlfn.XLOOKUP(H1994,freq!$A$2:$A$40,freq!$B$2:$B$40,0),_xlfn.XLOOKUP(I1994,freq!$A$2:$A$40,freq!$B$2:$B$40,0),_xlfn.XLOOKUP(J1994,freq!$A$2:$A$40,freq!$B$2:$B$40,0),_xlfn.XLOOKUP(K1994,freq!$A$2:$A$40,freq!$B$2:$B$40,0),_xlfn.XLOOKUP(L1994,freq!$A$2:$A$40,freq!$B$2:$B$40,0),_xlfn.XLOOKUP(M1994,freq!$A$2:$A$40,freq!$B$2:$B$40,0),_xlfn.XLOOKUP(N1994,freq!$A$2:$A$40,freq!$B$2:$B$40,0),_xlfn.XLOOKUP(O1994,freq!$A$2:$A$40,freq!$B$2:$B$40,0),_xlfn.XLOOKUP(P1994,freq!$A$2:$A$40,freq!$B$2:$B$40,0),_xlfn.XLOOKUP(Q1994,freq!$A$2:$A$40,freq!$B$2:$B$40,0),_xlfn.XLOOKUP(R1994,freq!$A$2:$A$40,freq!$B$2:$B$40,0),_xlfn.XLOOKUP(S1994,freq!$A$2:$A$40,freq!$B$2:$B$40,0),_xlfn.XLOOKUP(T1994,freq!$A$2:$A$40,freq!$B$2:$B$40,0),_xlfn.XLOOKUP(U1994,freq!$A$2:$A$40,freq!$B$2:$B$40,0),_xlfn.XLOOKUP(V1994,freq!$A$2:$A$40,freq!$B$2:$B$40,0))</f>
        <v>25.85</v>
      </c>
    </row>
    <row r="1995" spans="1:23" hidden="1" x14ac:dyDescent="0.35">
      <c r="A1995" s="32" t="s">
        <v>1518</v>
      </c>
      <c r="B1995" s="32">
        <v>8</v>
      </c>
      <c r="C1995" s="32" t="s">
        <v>4</v>
      </c>
      <c r="D1995" s="32">
        <v>8</v>
      </c>
      <c r="E1995" s="32">
        <v>2</v>
      </c>
      <c r="F1995" s="32" t="s">
        <v>36</v>
      </c>
      <c r="G1995" s="32" t="s">
        <v>28</v>
      </c>
      <c r="H1995" s="32" t="s">
        <v>44</v>
      </c>
      <c r="I1995" s="32" t="s">
        <v>32</v>
      </c>
      <c r="J1995" s="32" t="s">
        <v>29</v>
      </c>
      <c r="K1995" s="32">
        <v>0</v>
      </c>
      <c r="L1995" s="32" t="s">
        <v>42</v>
      </c>
      <c r="M1995" s="32" t="s">
        <v>33</v>
      </c>
      <c r="N1995" s="32">
        <v>7</v>
      </c>
      <c r="O1995" s="32" t="s">
        <v>36</v>
      </c>
      <c r="P1995" s="32" t="s">
        <v>42</v>
      </c>
      <c r="Q1995" s="32" t="s">
        <v>43</v>
      </c>
      <c r="R1995" s="32" t="s">
        <v>32</v>
      </c>
      <c r="S1995" s="32">
        <v>6</v>
      </c>
      <c r="T1995" s="32" t="s">
        <v>30</v>
      </c>
      <c r="U1995" s="32" t="s">
        <v>36</v>
      </c>
      <c r="V1995" s="32">
        <v>3</v>
      </c>
      <c r="W1995" s="32">
        <f>SUM(_xlfn.XLOOKUP(B1995,freq!$A$2:$A$40,freq!$B$2:$B$40,0),_xlfn.XLOOKUP(C1995,freq!$A$2:$A$40,freq!$B$2:$B$40,0),_xlfn.XLOOKUP(D1995,freq!$A$2:$A$40,freq!$B$2:$B$40,0),_xlfn.XLOOKUP(E1995,freq!$A$2:$A$40,freq!$B$2:$B$40,0),_xlfn.XLOOKUP(F1995,freq!$A$2:$A$40,freq!$B$2:$B$40,0),_xlfn.XLOOKUP(G1995,freq!$A$2:$A$40,freq!$B$2:$B$40,0),_xlfn.XLOOKUP(H1995,freq!$A$2:$A$40,freq!$B$2:$B$40,0),_xlfn.XLOOKUP(I1995,freq!$A$2:$A$40,freq!$B$2:$B$40,0),_xlfn.XLOOKUP(J1995,freq!$A$2:$A$40,freq!$B$2:$B$40,0),_xlfn.XLOOKUP(K1995,freq!$A$2:$A$40,freq!$B$2:$B$40,0),_xlfn.XLOOKUP(L1995,freq!$A$2:$A$40,freq!$B$2:$B$40,0),_xlfn.XLOOKUP(M1995,freq!$A$2:$A$40,freq!$B$2:$B$40,0),_xlfn.XLOOKUP(N1995,freq!$A$2:$A$40,freq!$B$2:$B$40,0),_xlfn.XLOOKUP(O1995,freq!$A$2:$A$40,freq!$B$2:$B$40,0),_xlfn.XLOOKUP(P1995,freq!$A$2:$A$40,freq!$B$2:$B$40,0),_xlfn.XLOOKUP(Q1995,freq!$A$2:$A$40,freq!$B$2:$B$40,0),_xlfn.XLOOKUP(R1995,freq!$A$2:$A$40,freq!$B$2:$B$40,0),_xlfn.XLOOKUP(S1995,freq!$A$2:$A$40,freq!$B$2:$B$40,0),_xlfn.XLOOKUP(T1995,freq!$A$2:$A$40,freq!$B$2:$B$40,0),_xlfn.XLOOKUP(U1995,freq!$A$2:$A$40,freq!$B$2:$B$40,0),_xlfn.XLOOKUP(V1995,freq!$A$2:$A$40,freq!$B$2:$B$40,0))</f>
        <v>25.83</v>
      </c>
    </row>
    <row r="1996" spans="1:23" hidden="1" x14ac:dyDescent="0.35">
      <c r="A1996" s="32" t="s">
        <v>1443</v>
      </c>
      <c r="B1996" s="32">
        <v>6</v>
      </c>
      <c r="C1996" s="32">
        <v>7</v>
      </c>
      <c r="D1996" s="32" t="s">
        <v>42</v>
      </c>
      <c r="E1996" s="32" t="s">
        <v>44</v>
      </c>
      <c r="F1996" s="32" t="s">
        <v>49</v>
      </c>
      <c r="G1996" s="32" t="s">
        <v>37</v>
      </c>
      <c r="H1996" s="32" t="s">
        <v>0</v>
      </c>
      <c r="I1996" s="32" t="s">
        <v>43</v>
      </c>
      <c r="J1996" s="32" t="s">
        <v>33</v>
      </c>
      <c r="K1996" s="32" t="s">
        <v>50</v>
      </c>
      <c r="L1996" s="32" t="s">
        <v>50</v>
      </c>
      <c r="M1996" s="32" t="s">
        <v>33</v>
      </c>
      <c r="N1996" s="32" t="s">
        <v>42</v>
      </c>
      <c r="O1996" s="32">
        <v>5</v>
      </c>
      <c r="P1996" s="32">
        <v>0</v>
      </c>
      <c r="Q1996" s="32">
        <v>3</v>
      </c>
      <c r="R1996" s="32" t="s">
        <v>33</v>
      </c>
      <c r="S1996" s="32" t="s">
        <v>30</v>
      </c>
      <c r="T1996" s="32" t="s">
        <v>33</v>
      </c>
      <c r="U1996" s="32" t="s">
        <v>1</v>
      </c>
      <c r="V1996" s="32">
        <v>3</v>
      </c>
      <c r="W1996" s="32">
        <f>SUM(_xlfn.XLOOKUP(B1996,freq!$A$2:$A$40,freq!$B$2:$B$40,0),_xlfn.XLOOKUP(C1996,freq!$A$2:$A$40,freq!$B$2:$B$40,0),_xlfn.XLOOKUP(D1996,freq!$A$2:$A$40,freq!$B$2:$B$40,0),_xlfn.XLOOKUP(E1996,freq!$A$2:$A$40,freq!$B$2:$B$40,0),_xlfn.XLOOKUP(F1996,freq!$A$2:$A$40,freq!$B$2:$B$40,0),_xlfn.XLOOKUP(G1996,freq!$A$2:$A$40,freq!$B$2:$B$40,0),_xlfn.XLOOKUP(H1996,freq!$A$2:$A$40,freq!$B$2:$B$40,0),_xlfn.XLOOKUP(I1996,freq!$A$2:$A$40,freq!$B$2:$B$40,0),_xlfn.XLOOKUP(J1996,freq!$A$2:$A$40,freq!$B$2:$B$40,0),_xlfn.XLOOKUP(K1996,freq!$A$2:$A$40,freq!$B$2:$B$40,0),_xlfn.XLOOKUP(L1996,freq!$A$2:$A$40,freq!$B$2:$B$40,0),_xlfn.XLOOKUP(M1996,freq!$A$2:$A$40,freq!$B$2:$B$40,0),_xlfn.XLOOKUP(N1996,freq!$A$2:$A$40,freq!$B$2:$B$40,0),_xlfn.XLOOKUP(O1996,freq!$A$2:$A$40,freq!$B$2:$B$40,0),_xlfn.XLOOKUP(P1996,freq!$A$2:$A$40,freq!$B$2:$B$40,0),_xlfn.XLOOKUP(Q1996,freq!$A$2:$A$40,freq!$B$2:$B$40,0),_xlfn.XLOOKUP(R1996,freq!$A$2:$A$40,freq!$B$2:$B$40,0),_xlfn.XLOOKUP(S1996,freq!$A$2:$A$40,freq!$B$2:$B$40,0),_xlfn.XLOOKUP(T1996,freq!$A$2:$A$40,freq!$B$2:$B$40,0),_xlfn.XLOOKUP(U1996,freq!$A$2:$A$40,freq!$B$2:$B$40,0),_xlfn.XLOOKUP(V1996,freq!$A$2:$A$40,freq!$B$2:$B$40,0))</f>
        <v>25.64</v>
      </c>
    </row>
    <row r="1997" spans="1:23" hidden="1" x14ac:dyDescent="0.35">
      <c r="A1997" s="32" t="s">
        <v>1119</v>
      </c>
      <c r="B1997" s="32">
        <v>7</v>
      </c>
      <c r="C1997" s="32" t="s">
        <v>42</v>
      </c>
      <c r="D1997" s="32">
        <v>6</v>
      </c>
      <c r="E1997" s="32" t="s">
        <v>29</v>
      </c>
      <c r="F1997" s="32" t="s">
        <v>36</v>
      </c>
      <c r="G1997" s="32">
        <v>7</v>
      </c>
      <c r="H1997" s="32" t="s">
        <v>50</v>
      </c>
      <c r="I1997" s="32">
        <v>5</v>
      </c>
      <c r="J1997" s="32" t="s">
        <v>0</v>
      </c>
      <c r="K1997" s="32">
        <v>0</v>
      </c>
      <c r="L1997" s="32">
        <v>2</v>
      </c>
      <c r="M1997" s="32" t="s">
        <v>46</v>
      </c>
      <c r="N1997" s="32" t="s">
        <v>38</v>
      </c>
      <c r="O1997" s="32" t="s">
        <v>56</v>
      </c>
      <c r="P1997" s="32">
        <v>3</v>
      </c>
      <c r="Q1997" s="32" t="s">
        <v>48</v>
      </c>
      <c r="R1997" s="32" t="s">
        <v>53</v>
      </c>
      <c r="S1997" s="32" t="s">
        <v>41</v>
      </c>
      <c r="T1997" s="32" t="s">
        <v>43</v>
      </c>
      <c r="U1997" s="32">
        <v>5</v>
      </c>
      <c r="V1997" s="32" t="s">
        <v>53</v>
      </c>
      <c r="W1997" s="32">
        <f>SUM(_xlfn.XLOOKUP(B1997,freq!$A$2:$A$40,freq!$B$2:$B$40,0),_xlfn.XLOOKUP(C1997,freq!$A$2:$A$40,freq!$B$2:$B$40,0),_xlfn.XLOOKUP(D1997,freq!$A$2:$A$40,freq!$B$2:$B$40,0),_xlfn.XLOOKUP(E1997,freq!$A$2:$A$40,freq!$B$2:$B$40,0),_xlfn.XLOOKUP(F1997,freq!$A$2:$A$40,freq!$B$2:$B$40,0),_xlfn.XLOOKUP(G1997,freq!$A$2:$A$40,freq!$B$2:$B$40,0),_xlfn.XLOOKUP(H1997,freq!$A$2:$A$40,freq!$B$2:$B$40,0),_xlfn.XLOOKUP(I1997,freq!$A$2:$A$40,freq!$B$2:$B$40,0),_xlfn.XLOOKUP(J1997,freq!$A$2:$A$40,freq!$B$2:$B$40,0),_xlfn.XLOOKUP(K1997,freq!$A$2:$A$40,freq!$B$2:$B$40,0),_xlfn.XLOOKUP(L1997,freq!$A$2:$A$40,freq!$B$2:$B$40,0),_xlfn.XLOOKUP(M1997,freq!$A$2:$A$40,freq!$B$2:$B$40,0),_xlfn.XLOOKUP(N1997,freq!$A$2:$A$40,freq!$B$2:$B$40,0),_xlfn.XLOOKUP(O1997,freq!$A$2:$A$40,freq!$B$2:$B$40,0),_xlfn.XLOOKUP(P1997,freq!$A$2:$A$40,freq!$B$2:$B$40,0),_xlfn.XLOOKUP(Q1997,freq!$A$2:$A$40,freq!$B$2:$B$40,0),_xlfn.XLOOKUP(R1997,freq!$A$2:$A$40,freq!$B$2:$B$40,0),_xlfn.XLOOKUP(S1997,freq!$A$2:$A$40,freq!$B$2:$B$40,0),_xlfn.XLOOKUP(T1997,freq!$A$2:$A$40,freq!$B$2:$B$40,0),_xlfn.XLOOKUP(U1997,freq!$A$2:$A$40,freq!$B$2:$B$40,0),_xlfn.XLOOKUP(V1997,freq!$A$2:$A$40,freq!$B$2:$B$40,0))</f>
        <v>25.589999999999996</v>
      </c>
    </row>
    <row r="1998" spans="1:23" hidden="1" x14ac:dyDescent="0.35">
      <c r="A1998" s="32" t="s">
        <v>675</v>
      </c>
      <c r="B1998" s="32" t="s">
        <v>30</v>
      </c>
      <c r="C1998" s="32">
        <v>6</v>
      </c>
      <c r="D1998" s="32" t="s">
        <v>33</v>
      </c>
      <c r="E1998" s="32">
        <v>0</v>
      </c>
      <c r="F1998" s="32">
        <v>0</v>
      </c>
      <c r="G1998" s="32">
        <v>3</v>
      </c>
      <c r="H1998" s="32">
        <v>0</v>
      </c>
      <c r="I1998" s="32" t="s">
        <v>2</v>
      </c>
      <c r="J1998" s="32" t="s">
        <v>0</v>
      </c>
      <c r="K1998" s="32" t="s">
        <v>38</v>
      </c>
      <c r="L1998" s="32">
        <v>2</v>
      </c>
      <c r="M1998" s="32">
        <v>2</v>
      </c>
      <c r="N1998" s="32" t="s">
        <v>53</v>
      </c>
      <c r="O1998" s="32" t="s">
        <v>37</v>
      </c>
      <c r="P1998" s="32" t="s">
        <v>40</v>
      </c>
      <c r="Q1998" s="32" t="s">
        <v>34</v>
      </c>
      <c r="R1998" s="32">
        <v>1</v>
      </c>
      <c r="S1998" s="32">
        <v>8</v>
      </c>
      <c r="T1998" s="32" t="s">
        <v>32</v>
      </c>
      <c r="U1998" s="32" t="s">
        <v>34</v>
      </c>
      <c r="V1998" s="32">
        <v>9</v>
      </c>
      <c r="W1998" s="32">
        <f>SUM(_xlfn.XLOOKUP(B1998,freq!$A$2:$A$40,freq!$B$2:$B$40,0),_xlfn.XLOOKUP(C1998,freq!$A$2:$A$40,freq!$B$2:$B$40,0),_xlfn.XLOOKUP(D1998,freq!$A$2:$A$40,freq!$B$2:$B$40,0),_xlfn.XLOOKUP(E1998,freq!$A$2:$A$40,freq!$B$2:$B$40,0),_xlfn.XLOOKUP(F1998,freq!$A$2:$A$40,freq!$B$2:$B$40,0),_xlfn.XLOOKUP(G1998,freq!$A$2:$A$40,freq!$B$2:$B$40,0),_xlfn.XLOOKUP(H1998,freq!$A$2:$A$40,freq!$B$2:$B$40,0),_xlfn.XLOOKUP(I1998,freq!$A$2:$A$40,freq!$B$2:$B$40,0),_xlfn.XLOOKUP(J1998,freq!$A$2:$A$40,freq!$B$2:$B$40,0),_xlfn.XLOOKUP(K1998,freq!$A$2:$A$40,freq!$B$2:$B$40,0),_xlfn.XLOOKUP(L1998,freq!$A$2:$A$40,freq!$B$2:$B$40,0),_xlfn.XLOOKUP(M1998,freq!$A$2:$A$40,freq!$B$2:$B$40,0),_xlfn.XLOOKUP(N1998,freq!$A$2:$A$40,freq!$B$2:$B$40,0),_xlfn.XLOOKUP(O1998,freq!$A$2:$A$40,freq!$B$2:$B$40,0),_xlfn.XLOOKUP(P1998,freq!$A$2:$A$40,freq!$B$2:$B$40,0),_xlfn.XLOOKUP(Q1998,freq!$A$2:$A$40,freq!$B$2:$B$40,0),_xlfn.XLOOKUP(R1998,freq!$A$2:$A$40,freq!$B$2:$B$40,0),_xlfn.XLOOKUP(S1998,freq!$A$2:$A$40,freq!$B$2:$B$40,0),_xlfn.XLOOKUP(T1998,freq!$A$2:$A$40,freq!$B$2:$B$40,0),_xlfn.XLOOKUP(U1998,freq!$A$2:$A$40,freq!$B$2:$B$40,0),_xlfn.XLOOKUP(V1998,freq!$A$2:$A$40,freq!$B$2:$B$40,0))</f>
        <v>25.279999999999998</v>
      </c>
    </row>
    <row r="1999" spans="1:23" hidden="1" x14ac:dyDescent="0.35">
      <c r="A1999" s="32" t="s">
        <v>1072</v>
      </c>
      <c r="B1999" s="32" t="s">
        <v>1</v>
      </c>
      <c r="C1999" s="32">
        <v>6</v>
      </c>
      <c r="D1999" s="32" t="s">
        <v>28</v>
      </c>
      <c r="E1999" s="32">
        <v>5</v>
      </c>
      <c r="F1999" s="32" t="s">
        <v>0</v>
      </c>
      <c r="G1999" s="32" t="s">
        <v>40</v>
      </c>
      <c r="H1999" s="32" t="s">
        <v>49</v>
      </c>
      <c r="I1999" s="32">
        <v>6</v>
      </c>
      <c r="J1999" s="32" t="s">
        <v>41</v>
      </c>
      <c r="K1999" s="32" t="s">
        <v>49</v>
      </c>
      <c r="L1999" s="32">
        <v>5</v>
      </c>
      <c r="M1999" s="32">
        <v>4</v>
      </c>
      <c r="N1999" s="32" t="s">
        <v>42</v>
      </c>
      <c r="O1999" s="32" t="s">
        <v>44</v>
      </c>
      <c r="P1999" s="32">
        <v>2</v>
      </c>
      <c r="Q1999" s="32">
        <v>2</v>
      </c>
      <c r="R1999" s="32" t="s">
        <v>0</v>
      </c>
      <c r="S1999" s="32" t="s">
        <v>28</v>
      </c>
      <c r="T1999" s="32" t="s">
        <v>42</v>
      </c>
      <c r="U1999" s="32">
        <v>3</v>
      </c>
      <c r="V1999" s="32" t="s">
        <v>56</v>
      </c>
      <c r="W1999" s="32">
        <f>SUM(_xlfn.XLOOKUP(B1999,freq!$A$2:$A$40,freq!$B$2:$B$40,0),_xlfn.XLOOKUP(C1999,freq!$A$2:$A$40,freq!$B$2:$B$40,0),_xlfn.XLOOKUP(D1999,freq!$A$2:$A$40,freq!$B$2:$B$40,0),_xlfn.XLOOKUP(E1999,freq!$A$2:$A$40,freq!$B$2:$B$40,0),_xlfn.XLOOKUP(F1999,freq!$A$2:$A$40,freq!$B$2:$B$40,0),_xlfn.XLOOKUP(G1999,freq!$A$2:$A$40,freq!$B$2:$B$40,0),_xlfn.XLOOKUP(H1999,freq!$A$2:$A$40,freq!$B$2:$B$40,0),_xlfn.XLOOKUP(I1999,freq!$A$2:$A$40,freq!$B$2:$B$40,0),_xlfn.XLOOKUP(J1999,freq!$A$2:$A$40,freq!$B$2:$B$40,0),_xlfn.XLOOKUP(K1999,freq!$A$2:$A$40,freq!$B$2:$B$40,0),_xlfn.XLOOKUP(L1999,freq!$A$2:$A$40,freq!$B$2:$B$40,0),_xlfn.XLOOKUP(M1999,freq!$A$2:$A$40,freq!$B$2:$B$40,0),_xlfn.XLOOKUP(N1999,freq!$A$2:$A$40,freq!$B$2:$B$40,0),_xlfn.XLOOKUP(O1999,freq!$A$2:$A$40,freq!$B$2:$B$40,0),_xlfn.XLOOKUP(P1999,freq!$A$2:$A$40,freq!$B$2:$B$40,0),_xlfn.XLOOKUP(Q1999,freq!$A$2:$A$40,freq!$B$2:$B$40,0),_xlfn.XLOOKUP(R1999,freq!$A$2:$A$40,freq!$B$2:$B$40,0),_xlfn.XLOOKUP(S1999,freq!$A$2:$A$40,freq!$B$2:$B$40,0),_xlfn.XLOOKUP(T1999,freq!$A$2:$A$40,freq!$B$2:$B$40,0),_xlfn.XLOOKUP(U1999,freq!$A$2:$A$40,freq!$B$2:$B$40,0),_xlfn.XLOOKUP(V1999,freq!$A$2:$A$40,freq!$B$2:$B$40,0))</f>
        <v>25.22</v>
      </c>
    </row>
    <row r="2000" spans="1:23" hidden="1" x14ac:dyDescent="0.35">
      <c r="A2000" s="32" t="s">
        <v>1346</v>
      </c>
      <c r="B2000" s="32" t="s">
        <v>34</v>
      </c>
      <c r="C2000" s="32">
        <v>2</v>
      </c>
      <c r="D2000" s="32" t="s">
        <v>40</v>
      </c>
      <c r="E2000" s="32" t="s">
        <v>58</v>
      </c>
      <c r="F2000" s="32" t="s">
        <v>35</v>
      </c>
      <c r="G2000" s="32" t="s">
        <v>33</v>
      </c>
      <c r="H2000" s="32" t="s">
        <v>40</v>
      </c>
      <c r="I2000" s="32" t="s">
        <v>44</v>
      </c>
      <c r="J2000" s="32">
        <v>3</v>
      </c>
      <c r="K2000" s="32">
        <v>4</v>
      </c>
      <c r="L2000" s="32">
        <v>3</v>
      </c>
      <c r="M2000" s="32" t="s">
        <v>29</v>
      </c>
      <c r="N2000" s="32" t="s">
        <v>0</v>
      </c>
      <c r="O2000" s="32">
        <v>5</v>
      </c>
      <c r="P2000" s="32">
        <v>5</v>
      </c>
      <c r="Q2000" s="32">
        <v>1</v>
      </c>
      <c r="R2000" s="32">
        <v>1</v>
      </c>
      <c r="S2000" s="32" t="s">
        <v>56</v>
      </c>
      <c r="T2000" s="32">
        <v>2</v>
      </c>
      <c r="U2000" s="32" t="s">
        <v>43</v>
      </c>
      <c r="V2000" s="32" t="s">
        <v>28</v>
      </c>
      <c r="W2000" s="32">
        <f>SUM(_xlfn.XLOOKUP(B2000,freq!$A$2:$A$40,freq!$B$2:$B$40,0),_xlfn.XLOOKUP(C2000,freq!$A$2:$A$40,freq!$B$2:$B$40,0),_xlfn.XLOOKUP(D2000,freq!$A$2:$A$40,freq!$B$2:$B$40,0),_xlfn.XLOOKUP(E2000,freq!$A$2:$A$40,freq!$B$2:$B$40,0),_xlfn.XLOOKUP(F2000,freq!$A$2:$A$40,freq!$B$2:$B$40,0),_xlfn.XLOOKUP(G2000,freq!$A$2:$A$40,freq!$B$2:$B$40,0),_xlfn.XLOOKUP(H2000,freq!$A$2:$A$40,freq!$B$2:$B$40,0),_xlfn.XLOOKUP(I2000,freq!$A$2:$A$40,freq!$B$2:$B$40,0),_xlfn.XLOOKUP(J2000,freq!$A$2:$A$40,freq!$B$2:$B$40,0),_xlfn.XLOOKUP(K2000,freq!$A$2:$A$40,freq!$B$2:$B$40,0),_xlfn.XLOOKUP(L2000,freq!$A$2:$A$40,freq!$B$2:$B$40,0),_xlfn.XLOOKUP(M2000,freq!$A$2:$A$40,freq!$B$2:$B$40,0),_xlfn.XLOOKUP(N2000,freq!$A$2:$A$40,freq!$B$2:$B$40,0),_xlfn.XLOOKUP(O2000,freq!$A$2:$A$40,freq!$B$2:$B$40,0),_xlfn.XLOOKUP(P2000,freq!$A$2:$A$40,freq!$B$2:$B$40,0),_xlfn.XLOOKUP(Q2000,freq!$A$2:$A$40,freq!$B$2:$B$40,0),_xlfn.XLOOKUP(R2000,freq!$A$2:$A$40,freq!$B$2:$B$40,0),_xlfn.XLOOKUP(S2000,freq!$A$2:$A$40,freq!$B$2:$B$40,0),_xlfn.XLOOKUP(T2000,freq!$A$2:$A$40,freq!$B$2:$B$40,0),_xlfn.XLOOKUP(U2000,freq!$A$2:$A$40,freq!$B$2:$B$40,0),_xlfn.XLOOKUP(V2000,freq!$A$2:$A$40,freq!$B$2:$B$40,0))</f>
        <v>24.990000000000002</v>
      </c>
    </row>
    <row r="2001" spans="1:23" hidden="1" x14ac:dyDescent="0.35">
      <c r="A2001" s="32" t="s">
        <v>2023</v>
      </c>
      <c r="B2001" s="32" t="s">
        <v>4</v>
      </c>
      <c r="C2001" s="32" t="s">
        <v>33</v>
      </c>
      <c r="D2001" s="32" t="s">
        <v>33</v>
      </c>
      <c r="E2001" s="32" t="s">
        <v>3</v>
      </c>
      <c r="F2001" s="32">
        <v>7</v>
      </c>
      <c r="G2001" s="32" t="s">
        <v>49</v>
      </c>
      <c r="H2001" s="32" t="s">
        <v>4</v>
      </c>
      <c r="I2001" s="32" t="s">
        <v>29</v>
      </c>
      <c r="J2001" s="32">
        <v>4</v>
      </c>
      <c r="K2001" s="32" t="s">
        <v>41</v>
      </c>
      <c r="L2001" s="32" t="s">
        <v>42</v>
      </c>
      <c r="M2001" s="32">
        <v>7</v>
      </c>
      <c r="N2001" s="32">
        <v>9</v>
      </c>
      <c r="O2001" s="32" t="s">
        <v>41</v>
      </c>
      <c r="P2001" s="32" t="s">
        <v>40</v>
      </c>
      <c r="Q2001" s="32" t="s">
        <v>32</v>
      </c>
      <c r="R2001" s="32" t="s">
        <v>30</v>
      </c>
      <c r="S2001" s="32" t="s">
        <v>43</v>
      </c>
      <c r="T2001" s="32">
        <v>0</v>
      </c>
      <c r="U2001" s="32">
        <v>8</v>
      </c>
      <c r="V2001" s="32" t="s">
        <v>43</v>
      </c>
      <c r="W2001" s="32">
        <f>SUM(_xlfn.XLOOKUP(B2001,freq!$A$2:$A$40,freq!$B$2:$B$40,0),_xlfn.XLOOKUP(C2001,freq!$A$2:$A$40,freq!$B$2:$B$40,0),_xlfn.XLOOKUP(D2001,freq!$A$2:$A$40,freq!$B$2:$B$40,0),_xlfn.XLOOKUP(E2001,freq!$A$2:$A$40,freq!$B$2:$B$40,0),_xlfn.XLOOKUP(F2001,freq!$A$2:$A$40,freq!$B$2:$B$40,0),_xlfn.XLOOKUP(G2001,freq!$A$2:$A$40,freq!$B$2:$B$40,0),_xlfn.XLOOKUP(H2001,freq!$A$2:$A$40,freq!$B$2:$B$40,0),_xlfn.XLOOKUP(I2001,freq!$A$2:$A$40,freq!$B$2:$B$40,0),_xlfn.XLOOKUP(J2001,freq!$A$2:$A$40,freq!$B$2:$B$40,0),_xlfn.XLOOKUP(K2001,freq!$A$2:$A$40,freq!$B$2:$B$40,0),_xlfn.XLOOKUP(L2001,freq!$A$2:$A$40,freq!$B$2:$B$40,0),_xlfn.XLOOKUP(M2001,freq!$A$2:$A$40,freq!$B$2:$B$40,0),_xlfn.XLOOKUP(N2001,freq!$A$2:$A$40,freq!$B$2:$B$40,0),_xlfn.XLOOKUP(O2001,freq!$A$2:$A$40,freq!$B$2:$B$40,0),_xlfn.XLOOKUP(P2001,freq!$A$2:$A$40,freq!$B$2:$B$40,0),_xlfn.XLOOKUP(Q2001,freq!$A$2:$A$40,freq!$B$2:$B$40,0),_xlfn.XLOOKUP(R2001,freq!$A$2:$A$40,freq!$B$2:$B$40,0),_xlfn.XLOOKUP(S2001,freq!$A$2:$A$40,freq!$B$2:$B$40,0),_xlfn.XLOOKUP(T2001,freq!$A$2:$A$40,freq!$B$2:$B$40,0),_xlfn.XLOOKUP(U2001,freq!$A$2:$A$40,freq!$B$2:$B$40,0),_xlfn.XLOOKUP(V2001,freq!$A$2:$A$40,freq!$B$2:$B$40,0))</f>
        <v>24.89</v>
      </c>
    </row>
    <row r="2002" spans="1:23" hidden="1" x14ac:dyDescent="0.35">
      <c r="A2002" s="32" t="s">
        <v>800</v>
      </c>
      <c r="B2002" s="32">
        <v>3</v>
      </c>
      <c r="C2002" s="32" t="s">
        <v>4</v>
      </c>
      <c r="D2002" s="32" t="s">
        <v>40</v>
      </c>
      <c r="E2002" s="32" t="s">
        <v>36</v>
      </c>
      <c r="F2002" s="32" t="s">
        <v>53</v>
      </c>
      <c r="G2002" s="32" t="s">
        <v>41</v>
      </c>
      <c r="H2002" s="32" t="s">
        <v>32</v>
      </c>
      <c r="I2002" s="32" t="s">
        <v>42</v>
      </c>
      <c r="J2002" s="32" t="s">
        <v>30</v>
      </c>
      <c r="K2002" s="32" t="s">
        <v>30</v>
      </c>
      <c r="L2002" s="32" t="s">
        <v>58</v>
      </c>
      <c r="M2002" s="32" t="s">
        <v>33</v>
      </c>
      <c r="N2002" s="32" t="s">
        <v>36</v>
      </c>
      <c r="O2002" s="32" t="s">
        <v>50</v>
      </c>
      <c r="P2002" s="32" t="s">
        <v>46</v>
      </c>
      <c r="Q2002" s="32" t="s">
        <v>34</v>
      </c>
      <c r="R2002" s="32">
        <v>5</v>
      </c>
      <c r="S2002" s="32" t="s">
        <v>4</v>
      </c>
      <c r="T2002" s="32">
        <v>9</v>
      </c>
      <c r="U2002" s="32" t="s">
        <v>53</v>
      </c>
      <c r="V2002" s="32" t="s">
        <v>29</v>
      </c>
      <c r="W2002" s="32">
        <f>SUM(_xlfn.XLOOKUP(B2002,freq!$A$2:$A$40,freq!$B$2:$B$40,0),_xlfn.XLOOKUP(C2002,freq!$A$2:$A$40,freq!$B$2:$B$40,0),_xlfn.XLOOKUP(D2002,freq!$A$2:$A$40,freq!$B$2:$B$40,0),_xlfn.XLOOKUP(E2002,freq!$A$2:$A$40,freq!$B$2:$B$40,0),_xlfn.XLOOKUP(F2002,freq!$A$2:$A$40,freq!$B$2:$B$40,0),_xlfn.XLOOKUP(G2002,freq!$A$2:$A$40,freq!$B$2:$B$40,0),_xlfn.XLOOKUP(H2002,freq!$A$2:$A$40,freq!$B$2:$B$40,0),_xlfn.XLOOKUP(I2002,freq!$A$2:$A$40,freq!$B$2:$B$40,0),_xlfn.XLOOKUP(J2002,freq!$A$2:$A$40,freq!$B$2:$B$40,0),_xlfn.XLOOKUP(K2002,freq!$A$2:$A$40,freq!$B$2:$B$40,0),_xlfn.XLOOKUP(L2002,freq!$A$2:$A$40,freq!$B$2:$B$40,0),_xlfn.XLOOKUP(M2002,freq!$A$2:$A$40,freq!$B$2:$B$40,0),_xlfn.XLOOKUP(N2002,freq!$A$2:$A$40,freq!$B$2:$B$40,0),_xlfn.XLOOKUP(O2002,freq!$A$2:$A$40,freq!$B$2:$B$40,0),_xlfn.XLOOKUP(P2002,freq!$A$2:$A$40,freq!$B$2:$B$40,0),_xlfn.XLOOKUP(Q2002,freq!$A$2:$A$40,freq!$B$2:$B$40,0),_xlfn.XLOOKUP(R2002,freq!$A$2:$A$40,freq!$B$2:$B$40,0),_xlfn.XLOOKUP(S2002,freq!$A$2:$A$40,freq!$B$2:$B$40,0),_xlfn.XLOOKUP(T2002,freq!$A$2:$A$40,freq!$B$2:$B$40,0),_xlfn.XLOOKUP(U2002,freq!$A$2:$A$40,freq!$B$2:$B$40,0),_xlfn.XLOOKUP(V2002,freq!$A$2:$A$40,freq!$B$2:$B$40,0))</f>
        <v>24.85</v>
      </c>
    </row>
    <row r="2003" spans="1:23" hidden="1" x14ac:dyDescent="0.35">
      <c r="A2003" s="32" t="s">
        <v>1874</v>
      </c>
      <c r="B2003" s="32" t="s">
        <v>53</v>
      </c>
      <c r="C2003" s="32" t="s">
        <v>49</v>
      </c>
      <c r="D2003" s="32">
        <v>6</v>
      </c>
      <c r="E2003" s="32" t="s">
        <v>50</v>
      </c>
      <c r="F2003" s="32">
        <v>2</v>
      </c>
      <c r="G2003" s="32">
        <v>2</v>
      </c>
      <c r="H2003" s="32">
        <v>8</v>
      </c>
      <c r="I2003" s="32" t="s">
        <v>53</v>
      </c>
      <c r="J2003" s="32" t="s">
        <v>36</v>
      </c>
      <c r="K2003" s="32" t="s">
        <v>28</v>
      </c>
      <c r="L2003" s="32">
        <v>3</v>
      </c>
      <c r="M2003" s="32" t="s">
        <v>42</v>
      </c>
      <c r="N2003" s="32" t="s">
        <v>4</v>
      </c>
      <c r="O2003" s="32">
        <v>7</v>
      </c>
      <c r="P2003" s="32" t="s">
        <v>33</v>
      </c>
      <c r="Q2003" s="32" t="s">
        <v>28</v>
      </c>
      <c r="R2003" s="32" t="s">
        <v>31</v>
      </c>
      <c r="S2003" s="32" t="s">
        <v>30</v>
      </c>
      <c r="T2003" s="32">
        <v>1</v>
      </c>
      <c r="U2003" s="32" t="s">
        <v>3</v>
      </c>
      <c r="V2003" s="32">
        <v>4</v>
      </c>
      <c r="W2003" s="32">
        <f>SUM(_xlfn.XLOOKUP(B2003,freq!$A$2:$A$40,freq!$B$2:$B$40,0),_xlfn.XLOOKUP(C2003,freq!$A$2:$A$40,freq!$B$2:$B$40,0),_xlfn.XLOOKUP(D2003,freq!$A$2:$A$40,freq!$B$2:$B$40,0),_xlfn.XLOOKUP(E2003,freq!$A$2:$A$40,freq!$B$2:$B$40,0),_xlfn.XLOOKUP(F2003,freq!$A$2:$A$40,freq!$B$2:$B$40,0),_xlfn.XLOOKUP(G2003,freq!$A$2:$A$40,freq!$B$2:$B$40,0),_xlfn.XLOOKUP(H2003,freq!$A$2:$A$40,freq!$B$2:$B$40,0),_xlfn.XLOOKUP(I2003,freq!$A$2:$A$40,freq!$B$2:$B$40,0),_xlfn.XLOOKUP(J2003,freq!$A$2:$A$40,freq!$B$2:$B$40,0),_xlfn.XLOOKUP(K2003,freq!$A$2:$A$40,freq!$B$2:$B$40,0),_xlfn.XLOOKUP(L2003,freq!$A$2:$A$40,freq!$B$2:$B$40,0),_xlfn.XLOOKUP(M2003,freq!$A$2:$A$40,freq!$B$2:$B$40,0),_xlfn.XLOOKUP(N2003,freq!$A$2:$A$40,freq!$B$2:$B$40,0),_xlfn.XLOOKUP(O2003,freq!$A$2:$A$40,freq!$B$2:$B$40,0),_xlfn.XLOOKUP(P2003,freq!$A$2:$A$40,freq!$B$2:$B$40,0),_xlfn.XLOOKUP(Q2003,freq!$A$2:$A$40,freq!$B$2:$B$40,0),_xlfn.XLOOKUP(R2003,freq!$A$2:$A$40,freq!$B$2:$B$40,0),_xlfn.XLOOKUP(S2003,freq!$A$2:$A$40,freq!$B$2:$B$40,0),_xlfn.XLOOKUP(T2003,freq!$A$2:$A$40,freq!$B$2:$B$40,0),_xlfn.XLOOKUP(U2003,freq!$A$2:$A$40,freq!$B$2:$B$40,0),_xlfn.XLOOKUP(V2003,freq!$A$2:$A$40,freq!$B$2:$B$40,0))</f>
        <v>24.830000000000002</v>
      </c>
    </row>
    <row r="2004" spans="1:23" hidden="1" x14ac:dyDescent="0.35">
      <c r="A2004" s="32" t="s">
        <v>1645</v>
      </c>
      <c r="B2004" s="32">
        <v>1</v>
      </c>
      <c r="C2004" s="32" t="s">
        <v>44</v>
      </c>
      <c r="D2004" s="32" t="s">
        <v>0</v>
      </c>
      <c r="E2004" s="32">
        <v>5</v>
      </c>
      <c r="F2004" s="32">
        <v>2</v>
      </c>
      <c r="G2004" s="32" t="s">
        <v>42</v>
      </c>
      <c r="H2004" s="32">
        <v>2</v>
      </c>
      <c r="I2004" s="32">
        <v>7</v>
      </c>
      <c r="J2004" s="32" t="s">
        <v>30</v>
      </c>
      <c r="K2004" s="32" t="s">
        <v>49</v>
      </c>
      <c r="L2004" s="32" t="s">
        <v>29</v>
      </c>
      <c r="M2004" s="32" t="s">
        <v>40</v>
      </c>
      <c r="N2004" s="32" t="s">
        <v>2</v>
      </c>
      <c r="O2004" s="32" t="s">
        <v>46</v>
      </c>
      <c r="P2004" s="32">
        <v>8</v>
      </c>
      <c r="Q2004" s="32" t="s">
        <v>49</v>
      </c>
      <c r="R2004" s="32">
        <v>7</v>
      </c>
      <c r="S2004" s="32" t="s">
        <v>49</v>
      </c>
      <c r="T2004" s="32" t="s">
        <v>41</v>
      </c>
      <c r="U2004" s="32">
        <v>8</v>
      </c>
      <c r="V2004" s="32" t="s">
        <v>49</v>
      </c>
      <c r="W2004" s="32">
        <f>SUM(_xlfn.XLOOKUP(B2004,freq!$A$2:$A$40,freq!$B$2:$B$40,0),_xlfn.XLOOKUP(C2004,freq!$A$2:$A$40,freq!$B$2:$B$40,0),_xlfn.XLOOKUP(D2004,freq!$A$2:$A$40,freq!$B$2:$B$40,0),_xlfn.XLOOKUP(E2004,freq!$A$2:$A$40,freq!$B$2:$B$40,0),_xlfn.XLOOKUP(F2004,freq!$A$2:$A$40,freq!$B$2:$B$40,0),_xlfn.XLOOKUP(G2004,freq!$A$2:$A$40,freq!$B$2:$B$40,0),_xlfn.XLOOKUP(H2004,freq!$A$2:$A$40,freq!$B$2:$B$40,0),_xlfn.XLOOKUP(I2004,freq!$A$2:$A$40,freq!$B$2:$B$40,0),_xlfn.XLOOKUP(J2004,freq!$A$2:$A$40,freq!$B$2:$B$40,0),_xlfn.XLOOKUP(K2004,freq!$A$2:$A$40,freq!$B$2:$B$40,0),_xlfn.XLOOKUP(L2004,freq!$A$2:$A$40,freq!$B$2:$B$40,0),_xlfn.XLOOKUP(M2004,freq!$A$2:$A$40,freq!$B$2:$B$40,0),_xlfn.XLOOKUP(N2004,freq!$A$2:$A$40,freq!$B$2:$B$40,0),_xlfn.XLOOKUP(O2004,freq!$A$2:$A$40,freq!$B$2:$B$40,0),_xlfn.XLOOKUP(P2004,freq!$A$2:$A$40,freq!$B$2:$B$40,0),_xlfn.XLOOKUP(Q2004,freq!$A$2:$A$40,freq!$B$2:$B$40,0),_xlfn.XLOOKUP(R2004,freq!$A$2:$A$40,freq!$B$2:$B$40,0),_xlfn.XLOOKUP(S2004,freq!$A$2:$A$40,freq!$B$2:$B$40,0),_xlfn.XLOOKUP(T2004,freq!$A$2:$A$40,freq!$B$2:$B$40,0),_xlfn.XLOOKUP(U2004,freq!$A$2:$A$40,freq!$B$2:$B$40,0),_xlfn.XLOOKUP(V2004,freq!$A$2:$A$40,freq!$B$2:$B$40,0))</f>
        <v>24.640000000000004</v>
      </c>
    </row>
    <row r="2005" spans="1:23" hidden="1" x14ac:dyDescent="0.35">
      <c r="A2005" s="32" t="s">
        <v>681</v>
      </c>
      <c r="B2005" s="32" t="s">
        <v>56</v>
      </c>
      <c r="C2005" s="32">
        <v>7</v>
      </c>
      <c r="D2005" s="32" t="s">
        <v>29</v>
      </c>
      <c r="E2005" s="32">
        <v>5</v>
      </c>
      <c r="F2005" s="32">
        <v>8</v>
      </c>
      <c r="G2005" s="32" t="s">
        <v>32</v>
      </c>
      <c r="H2005" s="32">
        <v>2</v>
      </c>
      <c r="I2005" s="32">
        <v>1</v>
      </c>
      <c r="J2005" s="32">
        <v>2</v>
      </c>
      <c r="K2005" s="32">
        <v>7</v>
      </c>
      <c r="L2005" s="32" t="s">
        <v>43</v>
      </c>
      <c r="M2005" s="32" t="s">
        <v>3</v>
      </c>
      <c r="N2005" s="32" t="s">
        <v>30</v>
      </c>
      <c r="O2005" s="32">
        <v>4</v>
      </c>
      <c r="P2005" s="32" t="s">
        <v>46</v>
      </c>
      <c r="Q2005" s="32" t="s">
        <v>36</v>
      </c>
      <c r="R2005" s="32">
        <v>5</v>
      </c>
      <c r="S2005" s="32" t="s">
        <v>0</v>
      </c>
      <c r="T2005" s="32" t="s">
        <v>53</v>
      </c>
      <c r="U2005" s="32">
        <v>1</v>
      </c>
      <c r="V2005" s="32">
        <v>1</v>
      </c>
      <c r="W2005" s="32">
        <f>SUM(_xlfn.XLOOKUP(B2005,freq!$A$2:$A$40,freq!$B$2:$B$40,0),_xlfn.XLOOKUP(C2005,freq!$A$2:$A$40,freq!$B$2:$B$40,0),_xlfn.XLOOKUP(D2005,freq!$A$2:$A$40,freq!$B$2:$B$40,0),_xlfn.XLOOKUP(E2005,freq!$A$2:$A$40,freq!$B$2:$B$40,0),_xlfn.XLOOKUP(F2005,freq!$A$2:$A$40,freq!$B$2:$B$40,0),_xlfn.XLOOKUP(G2005,freq!$A$2:$A$40,freq!$B$2:$B$40,0),_xlfn.XLOOKUP(H2005,freq!$A$2:$A$40,freq!$B$2:$B$40,0),_xlfn.XLOOKUP(I2005,freq!$A$2:$A$40,freq!$B$2:$B$40,0),_xlfn.XLOOKUP(J2005,freq!$A$2:$A$40,freq!$B$2:$B$40,0),_xlfn.XLOOKUP(K2005,freq!$A$2:$A$40,freq!$B$2:$B$40,0),_xlfn.XLOOKUP(L2005,freq!$A$2:$A$40,freq!$B$2:$B$40,0),_xlfn.XLOOKUP(M2005,freq!$A$2:$A$40,freq!$B$2:$B$40,0),_xlfn.XLOOKUP(N2005,freq!$A$2:$A$40,freq!$B$2:$B$40,0),_xlfn.XLOOKUP(O2005,freq!$A$2:$A$40,freq!$B$2:$B$40,0),_xlfn.XLOOKUP(P2005,freq!$A$2:$A$40,freq!$B$2:$B$40,0),_xlfn.XLOOKUP(Q2005,freq!$A$2:$A$40,freq!$B$2:$B$40,0),_xlfn.XLOOKUP(R2005,freq!$A$2:$A$40,freq!$B$2:$B$40,0),_xlfn.XLOOKUP(S2005,freq!$A$2:$A$40,freq!$B$2:$B$40,0),_xlfn.XLOOKUP(T2005,freq!$A$2:$A$40,freq!$B$2:$B$40,0),_xlfn.XLOOKUP(U2005,freq!$A$2:$A$40,freq!$B$2:$B$40,0),_xlfn.XLOOKUP(V2005,freq!$A$2:$A$40,freq!$B$2:$B$40,0))</f>
        <v>24.520000000000003</v>
      </c>
    </row>
    <row r="2006" spans="1:23" hidden="1" x14ac:dyDescent="0.35">
      <c r="A2006" s="32" t="s">
        <v>264</v>
      </c>
      <c r="B2006" s="32">
        <v>9</v>
      </c>
      <c r="C2006" s="32" t="s">
        <v>33</v>
      </c>
      <c r="D2006" s="32" t="s">
        <v>53</v>
      </c>
      <c r="E2006" s="32">
        <v>7</v>
      </c>
      <c r="F2006" s="32">
        <v>0</v>
      </c>
      <c r="G2006" s="32" t="s">
        <v>44</v>
      </c>
      <c r="H2006" s="32">
        <v>7</v>
      </c>
      <c r="I2006" s="32" t="s">
        <v>28</v>
      </c>
      <c r="J2006" s="32" t="s">
        <v>38</v>
      </c>
      <c r="K2006" s="32" t="s">
        <v>44</v>
      </c>
      <c r="L2006" s="32">
        <v>7</v>
      </c>
      <c r="M2006" s="32" t="s">
        <v>30</v>
      </c>
      <c r="N2006" s="32" t="s">
        <v>56</v>
      </c>
      <c r="O2006" s="32">
        <v>1</v>
      </c>
      <c r="P2006" s="32" t="s">
        <v>50</v>
      </c>
      <c r="Q2006" s="32">
        <v>3</v>
      </c>
      <c r="R2006" s="32">
        <v>6</v>
      </c>
      <c r="S2006" s="32" t="s">
        <v>38</v>
      </c>
      <c r="T2006" s="32" t="s">
        <v>53</v>
      </c>
      <c r="U2006" s="32" t="s">
        <v>42</v>
      </c>
      <c r="V2006" s="32" t="s">
        <v>41</v>
      </c>
      <c r="W2006" s="32">
        <f>SUM(_xlfn.XLOOKUP(B2006,freq!$A$2:$A$40,freq!$B$2:$B$40,0),_xlfn.XLOOKUP(C2006,freq!$A$2:$A$40,freq!$B$2:$B$40,0),_xlfn.XLOOKUP(D2006,freq!$A$2:$A$40,freq!$B$2:$B$40,0),_xlfn.XLOOKUP(E2006,freq!$A$2:$A$40,freq!$B$2:$B$40,0),_xlfn.XLOOKUP(F2006,freq!$A$2:$A$40,freq!$B$2:$B$40,0),_xlfn.XLOOKUP(G2006,freq!$A$2:$A$40,freq!$B$2:$B$40,0),_xlfn.XLOOKUP(H2006,freq!$A$2:$A$40,freq!$B$2:$B$40,0),_xlfn.XLOOKUP(I2006,freq!$A$2:$A$40,freq!$B$2:$B$40,0),_xlfn.XLOOKUP(J2006,freq!$A$2:$A$40,freq!$B$2:$B$40,0),_xlfn.XLOOKUP(K2006,freq!$A$2:$A$40,freq!$B$2:$B$40,0),_xlfn.XLOOKUP(L2006,freq!$A$2:$A$40,freq!$B$2:$B$40,0),_xlfn.XLOOKUP(M2006,freq!$A$2:$A$40,freq!$B$2:$B$40,0),_xlfn.XLOOKUP(N2006,freq!$A$2:$A$40,freq!$B$2:$B$40,0),_xlfn.XLOOKUP(O2006,freq!$A$2:$A$40,freq!$B$2:$B$40,0),_xlfn.XLOOKUP(P2006,freq!$A$2:$A$40,freq!$B$2:$B$40,0),_xlfn.XLOOKUP(Q2006,freq!$A$2:$A$40,freq!$B$2:$B$40,0),_xlfn.XLOOKUP(R2006,freq!$A$2:$A$40,freq!$B$2:$B$40,0),_xlfn.XLOOKUP(S2006,freq!$A$2:$A$40,freq!$B$2:$B$40,0),_xlfn.XLOOKUP(T2006,freq!$A$2:$A$40,freq!$B$2:$B$40,0),_xlfn.XLOOKUP(U2006,freq!$A$2:$A$40,freq!$B$2:$B$40,0),_xlfn.XLOOKUP(V2006,freq!$A$2:$A$40,freq!$B$2:$B$40,0))</f>
        <v>24.099999999999998</v>
      </c>
    </row>
    <row r="2007" spans="1:23" hidden="1" x14ac:dyDescent="0.35">
      <c r="A2007" s="32" t="s">
        <v>1887</v>
      </c>
      <c r="B2007" s="32" t="s">
        <v>43</v>
      </c>
      <c r="C2007" s="32" t="s">
        <v>30</v>
      </c>
      <c r="D2007" s="32">
        <v>3</v>
      </c>
      <c r="E2007" s="32">
        <v>4</v>
      </c>
      <c r="F2007" s="32" t="s">
        <v>33</v>
      </c>
      <c r="G2007" s="32" t="s">
        <v>59</v>
      </c>
      <c r="H2007" s="32" t="s">
        <v>53</v>
      </c>
      <c r="I2007" s="32">
        <v>7</v>
      </c>
      <c r="J2007" s="32" t="s">
        <v>3</v>
      </c>
      <c r="K2007" s="32" t="s">
        <v>29</v>
      </c>
      <c r="L2007" s="32" t="s">
        <v>30</v>
      </c>
      <c r="M2007" s="32" t="s">
        <v>46</v>
      </c>
      <c r="N2007" s="32" t="s">
        <v>49</v>
      </c>
      <c r="O2007" s="32">
        <v>5</v>
      </c>
      <c r="P2007" s="32" t="s">
        <v>40</v>
      </c>
      <c r="Q2007" s="32" t="s">
        <v>4</v>
      </c>
      <c r="R2007" s="32" t="s">
        <v>43</v>
      </c>
      <c r="S2007" s="32" t="s">
        <v>40</v>
      </c>
      <c r="T2007" s="32" t="s">
        <v>59</v>
      </c>
      <c r="U2007" s="32" t="s">
        <v>34</v>
      </c>
      <c r="V2007" s="32" t="s">
        <v>49</v>
      </c>
      <c r="W2007" s="32">
        <f>SUM(_xlfn.XLOOKUP(B2007,freq!$A$2:$A$40,freq!$B$2:$B$40,0),_xlfn.XLOOKUP(C2007,freq!$A$2:$A$40,freq!$B$2:$B$40,0),_xlfn.XLOOKUP(D2007,freq!$A$2:$A$40,freq!$B$2:$B$40,0),_xlfn.XLOOKUP(E2007,freq!$A$2:$A$40,freq!$B$2:$B$40,0),_xlfn.XLOOKUP(F2007,freq!$A$2:$A$40,freq!$B$2:$B$40,0),_xlfn.XLOOKUP(G2007,freq!$A$2:$A$40,freq!$B$2:$B$40,0),_xlfn.XLOOKUP(H2007,freq!$A$2:$A$40,freq!$B$2:$B$40,0),_xlfn.XLOOKUP(I2007,freq!$A$2:$A$40,freq!$B$2:$B$40,0),_xlfn.XLOOKUP(J2007,freq!$A$2:$A$40,freq!$B$2:$B$40,0),_xlfn.XLOOKUP(K2007,freq!$A$2:$A$40,freq!$B$2:$B$40,0),_xlfn.XLOOKUP(L2007,freq!$A$2:$A$40,freq!$B$2:$B$40,0),_xlfn.XLOOKUP(M2007,freq!$A$2:$A$40,freq!$B$2:$B$40,0),_xlfn.XLOOKUP(N2007,freq!$A$2:$A$40,freq!$B$2:$B$40,0),_xlfn.XLOOKUP(O2007,freq!$A$2:$A$40,freq!$B$2:$B$40,0),_xlfn.XLOOKUP(P2007,freq!$A$2:$A$40,freq!$B$2:$B$40,0),_xlfn.XLOOKUP(Q2007,freq!$A$2:$A$40,freq!$B$2:$B$40,0),_xlfn.XLOOKUP(R2007,freq!$A$2:$A$40,freq!$B$2:$B$40,0),_xlfn.XLOOKUP(S2007,freq!$A$2:$A$40,freq!$B$2:$B$40,0),_xlfn.XLOOKUP(T2007,freq!$A$2:$A$40,freq!$B$2:$B$40,0),_xlfn.XLOOKUP(U2007,freq!$A$2:$A$40,freq!$B$2:$B$40,0),_xlfn.XLOOKUP(V2007,freq!$A$2:$A$40,freq!$B$2:$B$40,0))</f>
        <v>24.060000000000002</v>
      </c>
    </row>
    <row r="2008" spans="1:23" hidden="1" x14ac:dyDescent="0.35">
      <c r="A2008" s="32" t="s">
        <v>1597</v>
      </c>
      <c r="B2008" s="32" t="s">
        <v>0</v>
      </c>
      <c r="C2008" s="32" t="s">
        <v>33</v>
      </c>
      <c r="D2008" s="32" t="s">
        <v>34</v>
      </c>
      <c r="E2008" s="32">
        <v>6</v>
      </c>
      <c r="F2008" s="32" t="s">
        <v>41</v>
      </c>
      <c r="G2008" s="32" t="s">
        <v>42</v>
      </c>
      <c r="H2008" s="32" t="s">
        <v>4</v>
      </c>
      <c r="I2008" s="32">
        <v>4</v>
      </c>
      <c r="J2008" s="32" t="s">
        <v>48</v>
      </c>
      <c r="K2008" s="32">
        <v>1</v>
      </c>
      <c r="L2008" s="32">
        <v>5</v>
      </c>
      <c r="M2008" s="32" t="s">
        <v>49</v>
      </c>
      <c r="N2008" s="32">
        <v>0</v>
      </c>
      <c r="O2008" s="32" t="s">
        <v>34</v>
      </c>
      <c r="P2008" s="32">
        <v>9</v>
      </c>
      <c r="Q2008" s="32" t="s">
        <v>46</v>
      </c>
      <c r="R2008" s="32">
        <v>4</v>
      </c>
      <c r="S2008" s="32" t="s">
        <v>4</v>
      </c>
      <c r="T2008" s="32" t="s">
        <v>0</v>
      </c>
      <c r="U2008" s="32" t="s">
        <v>33</v>
      </c>
      <c r="V2008" s="32">
        <v>3</v>
      </c>
      <c r="W2008" s="32">
        <f>SUM(_xlfn.XLOOKUP(B2008,freq!$A$2:$A$40,freq!$B$2:$B$40,0),_xlfn.XLOOKUP(C2008,freq!$A$2:$A$40,freq!$B$2:$B$40,0),_xlfn.XLOOKUP(D2008,freq!$A$2:$A$40,freq!$B$2:$B$40,0),_xlfn.XLOOKUP(E2008,freq!$A$2:$A$40,freq!$B$2:$B$40,0),_xlfn.XLOOKUP(F2008,freq!$A$2:$A$40,freq!$B$2:$B$40,0),_xlfn.XLOOKUP(G2008,freq!$A$2:$A$40,freq!$B$2:$B$40,0),_xlfn.XLOOKUP(H2008,freq!$A$2:$A$40,freq!$B$2:$B$40,0),_xlfn.XLOOKUP(I2008,freq!$A$2:$A$40,freq!$B$2:$B$40,0),_xlfn.XLOOKUP(J2008,freq!$A$2:$A$40,freq!$B$2:$B$40,0),_xlfn.XLOOKUP(K2008,freq!$A$2:$A$40,freq!$B$2:$B$40,0),_xlfn.XLOOKUP(L2008,freq!$A$2:$A$40,freq!$B$2:$B$40,0),_xlfn.XLOOKUP(M2008,freq!$A$2:$A$40,freq!$B$2:$B$40,0),_xlfn.XLOOKUP(N2008,freq!$A$2:$A$40,freq!$B$2:$B$40,0),_xlfn.XLOOKUP(O2008,freq!$A$2:$A$40,freq!$B$2:$B$40,0),_xlfn.XLOOKUP(P2008,freq!$A$2:$A$40,freq!$B$2:$B$40,0),_xlfn.XLOOKUP(Q2008,freq!$A$2:$A$40,freq!$B$2:$B$40,0),_xlfn.XLOOKUP(R2008,freq!$A$2:$A$40,freq!$B$2:$B$40,0),_xlfn.XLOOKUP(S2008,freq!$A$2:$A$40,freq!$B$2:$B$40,0),_xlfn.XLOOKUP(T2008,freq!$A$2:$A$40,freq!$B$2:$B$40,0),_xlfn.XLOOKUP(U2008,freq!$A$2:$A$40,freq!$B$2:$B$40,0),_xlfn.XLOOKUP(V2008,freq!$A$2:$A$40,freq!$B$2:$B$40,0))</f>
        <v>24</v>
      </c>
    </row>
    <row r="2009" spans="1:23" hidden="1" x14ac:dyDescent="0.35">
      <c r="A2009" s="32" t="s">
        <v>1843</v>
      </c>
      <c r="B2009" s="32" t="s">
        <v>42</v>
      </c>
      <c r="C2009" s="32" t="s">
        <v>41</v>
      </c>
      <c r="D2009" s="32">
        <v>3</v>
      </c>
      <c r="E2009" s="32" t="s">
        <v>53</v>
      </c>
      <c r="F2009" s="32" t="s">
        <v>43</v>
      </c>
      <c r="G2009" s="32">
        <v>7</v>
      </c>
      <c r="H2009" s="32" t="s">
        <v>4</v>
      </c>
      <c r="I2009" s="32" t="s">
        <v>40</v>
      </c>
      <c r="J2009" s="32" t="s">
        <v>35</v>
      </c>
      <c r="K2009" s="32">
        <v>6</v>
      </c>
      <c r="L2009" s="32" t="s">
        <v>4</v>
      </c>
      <c r="M2009" s="32" t="s">
        <v>30</v>
      </c>
      <c r="N2009" s="32" t="s">
        <v>0</v>
      </c>
      <c r="O2009" s="32">
        <v>7</v>
      </c>
      <c r="P2009" s="32">
        <v>9</v>
      </c>
      <c r="Q2009" s="32">
        <v>7</v>
      </c>
      <c r="R2009" s="32">
        <v>3</v>
      </c>
      <c r="S2009" s="32">
        <v>1</v>
      </c>
      <c r="T2009" s="32" t="s">
        <v>40</v>
      </c>
      <c r="U2009" s="32" t="s">
        <v>1</v>
      </c>
      <c r="V2009" s="32" t="s">
        <v>30</v>
      </c>
      <c r="W2009" s="32">
        <f>SUM(_xlfn.XLOOKUP(B2009,freq!$A$2:$A$40,freq!$B$2:$B$40,0),_xlfn.XLOOKUP(C2009,freq!$A$2:$A$40,freq!$B$2:$B$40,0),_xlfn.XLOOKUP(D2009,freq!$A$2:$A$40,freq!$B$2:$B$40,0),_xlfn.XLOOKUP(E2009,freq!$A$2:$A$40,freq!$B$2:$B$40,0),_xlfn.XLOOKUP(F2009,freq!$A$2:$A$40,freq!$B$2:$B$40,0),_xlfn.XLOOKUP(G2009,freq!$A$2:$A$40,freq!$B$2:$B$40,0),_xlfn.XLOOKUP(H2009,freq!$A$2:$A$40,freq!$B$2:$B$40,0),_xlfn.XLOOKUP(I2009,freq!$A$2:$A$40,freq!$B$2:$B$40,0),_xlfn.XLOOKUP(J2009,freq!$A$2:$A$40,freq!$B$2:$B$40,0),_xlfn.XLOOKUP(K2009,freq!$A$2:$A$40,freq!$B$2:$B$40,0),_xlfn.XLOOKUP(L2009,freq!$A$2:$A$40,freq!$B$2:$B$40,0),_xlfn.XLOOKUP(M2009,freq!$A$2:$A$40,freq!$B$2:$B$40,0),_xlfn.XLOOKUP(N2009,freq!$A$2:$A$40,freq!$B$2:$B$40,0),_xlfn.XLOOKUP(O2009,freq!$A$2:$A$40,freq!$B$2:$B$40,0),_xlfn.XLOOKUP(P2009,freq!$A$2:$A$40,freq!$B$2:$B$40,0),_xlfn.XLOOKUP(Q2009,freq!$A$2:$A$40,freq!$B$2:$B$40,0),_xlfn.XLOOKUP(R2009,freq!$A$2:$A$40,freq!$B$2:$B$40,0),_xlfn.XLOOKUP(S2009,freq!$A$2:$A$40,freq!$B$2:$B$40,0),_xlfn.XLOOKUP(T2009,freq!$A$2:$A$40,freq!$B$2:$B$40,0),_xlfn.XLOOKUP(U2009,freq!$A$2:$A$40,freq!$B$2:$B$40,0),_xlfn.XLOOKUP(V2009,freq!$A$2:$A$40,freq!$B$2:$B$40,0))</f>
        <v>23.95</v>
      </c>
    </row>
    <row r="2010" spans="1:23" hidden="1" x14ac:dyDescent="0.35">
      <c r="A2010" s="32" t="s">
        <v>1708</v>
      </c>
      <c r="B2010" s="32" t="s">
        <v>43</v>
      </c>
      <c r="C2010" s="32" t="s">
        <v>38</v>
      </c>
      <c r="D2010" s="32">
        <v>1</v>
      </c>
      <c r="E2010" s="32">
        <v>8</v>
      </c>
      <c r="F2010" s="32">
        <v>9</v>
      </c>
      <c r="G2010" s="32" t="s">
        <v>34</v>
      </c>
      <c r="H2010" s="32">
        <v>6</v>
      </c>
      <c r="I2010" s="32" t="s">
        <v>44</v>
      </c>
      <c r="J2010" s="32" t="s">
        <v>48</v>
      </c>
      <c r="K2010" s="32" t="s">
        <v>42</v>
      </c>
      <c r="L2010" s="32" t="s">
        <v>53</v>
      </c>
      <c r="M2010" s="32">
        <v>4</v>
      </c>
      <c r="N2010" s="32">
        <v>0</v>
      </c>
      <c r="O2010" s="32" t="s">
        <v>49</v>
      </c>
      <c r="P2010" s="32">
        <v>7</v>
      </c>
      <c r="Q2010" s="32" t="s">
        <v>56</v>
      </c>
      <c r="R2010" s="32" t="s">
        <v>50</v>
      </c>
      <c r="S2010" s="32">
        <v>6</v>
      </c>
      <c r="T2010" s="32" t="s">
        <v>36</v>
      </c>
      <c r="U2010" s="32">
        <v>1</v>
      </c>
      <c r="V2010" s="32" t="s">
        <v>34</v>
      </c>
      <c r="W2010" s="32">
        <f>SUM(_xlfn.XLOOKUP(B2010,freq!$A$2:$A$40,freq!$B$2:$B$40,0),_xlfn.XLOOKUP(C2010,freq!$A$2:$A$40,freq!$B$2:$B$40,0),_xlfn.XLOOKUP(D2010,freq!$A$2:$A$40,freq!$B$2:$B$40,0),_xlfn.XLOOKUP(E2010,freq!$A$2:$A$40,freq!$B$2:$B$40,0),_xlfn.XLOOKUP(F2010,freq!$A$2:$A$40,freq!$B$2:$B$40,0),_xlfn.XLOOKUP(G2010,freq!$A$2:$A$40,freq!$B$2:$B$40,0),_xlfn.XLOOKUP(H2010,freq!$A$2:$A$40,freq!$B$2:$B$40,0),_xlfn.XLOOKUP(I2010,freq!$A$2:$A$40,freq!$B$2:$B$40,0),_xlfn.XLOOKUP(J2010,freq!$A$2:$A$40,freq!$B$2:$B$40,0),_xlfn.XLOOKUP(K2010,freq!$A$2:$A$40,freq!$B$2:$B$40,0),_xlfn.XLOOKUP(L2010,freq!$A$2:$A$40,freq!$B$2:$B$40,0),_xlfn.XLOOKUP(M2010,freq!$A$2:$A$40,freq!$B$2:$B$40,0),_xlfn.XLOOKUP(N2010,freq!$A$2:$A$40,freq!$B$2:$B$40,0),_xlfn.XLOOKUP(O2010,freq!$A$2:$A$40,freq!$B$2:$B$40,0),_xlfn.XLOOKUP(P2010,freq!$A$2:$A$40,freq!$B$2:$B$40,0),_xlfn.XLOOKUP(Q2010,freq!$A$2:$A$40,freq!$B$2:$B$40,0),_xlfn.XLOOKUP(R2010,freq!$A$2:$A$40,freq!$B$2:$B$40,0),_xlfn.XLOOKUP(S2010,freq!$A$2:$A$40,freq!$B$2:$B$40,0),_xlfn.XLOOKUP(T2010,freq!$A$2:$A$40,freq!$B$2:$B$40,0),_xlfn.XLOOKUP(U2010,freq!$A$2:$A$40,freq!$B$2:$B$40,0),_xlfn.XLOOKUP(V2010,freq!$A$2:$A$40,freq!$B$2:$B$40,0))</f>
        <v>23.849999999999998</v>
      </c>
    </row>
    <row r="2011" spans="1:23" hidden="1" x14ac:dyDescent="0.35">
      <c r="A2011" s="32" t="s">
        <v>789</v>
      </c>
      <c r="B2011" s="32" t="s">
        <v>33</v>
      </c>
      <c r="C2011" s="32">
        <v>5</v>
      </c>
      <c r="D2011" s="32">
        <v>3</v>
      </c>
      <c r="E2011" s="32">
        <v>4</v>
      </c>
      <c r="F2011" s="32" t="s">
        <v>58</v>
      </c>
      <c r="G2011" s="32" t="s">
        <v>43</v>
      </c>
      <c r="H2011" s="32" t="s">
        <v>30</v>
      </c>
      <c r="I2011" s="32">
        <v>8</v>
      </c>
      <c r="J2011" s="32">
        <v>1</v>
      </c>
      <c r="K2011" s="32" t="s">
        <v>37</v>
      </c>
      <c r="L2011" s="32" t="s">
        <v>58</v>
      </c>
      <c r="M2011" s="32" t="s">
        <v>56</v>
      </c>
      <c r="N2011" s="32" t="s">
        <v>3</v>
      </c>
      <c r="O2011" s="32" t="s">
        <v>43</v>
      </c>
      <c r="P2011" s="32" t="s">
        <v>4</v>
      </c>
      <c r="Q2011" s="32">
        <v>0</v>
      </c>
      <c r="R2011" s="32">
        <v>0</v>
      </c>
      <c r="S2011" s="32">
        <v>2</v>
      </c>
      <c r="T2011" s="32">
        <v>1</v>
      </c>
      <c r="U2011" s="32" t="s">
        <v>58</v>
      </c>
      <c r="V2011" s="32">
        <v>8</v>
      </c>
      <c r="W2011" s="32">
        <f>SUM(_xlfn.XLOOKUP(B2011,freq!$A$2:$A$40,freq!$B$2:$B$40,0),_xlfn.XLOOKUP(C2011,freq!$A$2:$A$40,freq!$B$2:$B$40,0),_xlfn.XLOOKUP(D2011,freq!$A$2:$A$40,freq!$B$2:$B$40,0),_xlfn.XLOOKUP(E2011,freq!$A$2:$A$40,freq!$B$2:$B$40,0),_xlfn.XLOOKUP(F2011,freq!$A$2:$A$40,freq!$B$2:$B$40,0),_xlfn.XLOOKUP(G2011,freq!$A$2:$A$40,freq!$B$2:$B$40,0),_xlfn.XLOOKUP(H2011,freq!$A$2:$A$40,freq!$B$2:$B$40,0),_xlfn.XLOOKUP(I2011,freq!$A$2:$A$40,freq!$B$2:$B$40,0),_xlfn.XLOOKUP(J2011,freq!$A$2:$A$40,freq!$B$2:$B$40,0),_xlfn.XLOOKUP(K2011,freq!$A$2:$A$40,freq!$B$2:$B$40,0),_xlfn.XLOOKUP(L2011,freq!$A$2:$A$40,freq!$B$2:$B$40,0),_xlfn.XLOOKUP(M2011,freq!$A$2:$A$40,freq!$B$2:$B$40,0),_xlfn.XLOOKUP(N2011,freq!$A$2:$A$40,freq!$B$2:$B$40,0),_xlfn.XLOOKUP(O2011,freq!$A$2:$A$40,freq!$B$2:$B$40,0),_xlfn.XLOOKUP(P2011,freq!$A$2:$A$40,freq!$B$2:$B$40,0),_xlfn.XLOOKUP(Q2011,freq!$A$2:$A$40,freq!$B$2:$B$40,0),_xlfn.XLOOKUP(R2011,freq!$A$2:$A$40,freq!$B$2:$B$40,0),_xlfn.XLOOKUP(S2011,freq!$A$2:$A$40,freq!$B$2:$B$40,0),_xlfn.XLOOKUP(T2011,freq!$A$2:$A$40,freq!$B$2:$B$40,0),_xlfn.XLOOKUP(U2011,freq!$A$2:$A$40,freq!$B$2:$B$40,0),_xlfn.XLOOKUP(V2011,freq!$A$2:$A$40,freq!$B$2:$B$40,0))</f>
        <v>23.77</v>
      </c>
    </row>
    <row r="2012" spans="1:23" hidden="1" x14ac:dyDescent="0.35">
      <c r="A2012" s="32" t="s">
        <v>349</v>
      </c>
      <c r="B2012" s="32" t="s">
        <v>1</v>
      </c>
      <c r="C2012" s="32">
        <v>0</v>
      </c>
      <c r="D2012" s="32" t="s">
        <v>50</v>
      </c>
      <c r="E2012" s="32" t="s">
        <v>42</v>
      </c>
      <c r="F2012" s="32" t="s">
        <v>59</v>
      </c>
      <c r="G2012" s="32" t="s">
        <v>50</v>
      </c>
      <c r="H2012" s="32">
        <v>1</v>
      </c>
      <c r="I2012" s="32" t="s">
        <v>59</v>
      </c>
      <c r="J2012" s="32" t="s">
        <v>40</v>
      </c>
      <c r="K2012" s="32" t="s">
        <v>32</v>
      </c>
      <c r="L2012" s="32" t="s">
        <v>42</v>
      </c>
      <c r="M2012" s="32">
        <v>2</v>
      </c>
      <c r="N2012" s="32" t="s">
        <v>1</v>
      </c>
      <c r="O2012" s="32" t="s">
        <v>58</v>
      </c>
      <c r="P2012" s="32">
        <v>2</v>
      </c>
      <c r="Q2012" s="32">
        <v>4</v>
      </c>
      <c r="R2012" s="32">
        <v>1</v>
      </c>
      <c r="S2012" s="32" t="s">
        <v>34</v>
      </c>
      <c r="T2012" s="32" t="s">
        <v>53</v>
      </c>
      <c r="U2012" s="32">
        <v>7</v>
      </c>
      <c r="V2012" s="32" t="s">
        <v>50</v>
      </c>
      <c r="W2012" s="32">
        <f>SUM(_xlfn.XLOOKUP(B2012,freq!$A$2:$A$40,freq!$B$2:$B$40,0),_xlfn.XLOOKUP(C2012,freq!$A$2:$A$40,freq!$B$2:$B$40,0),_xlfn.XLOOKUP(D2012,freq!$A$2:$A$40,freq!$B$2:$B$40,0),_xlfn.XLOOKUP(E2012,freq!$A$2:$A$40,freq!$B$2:$B$40,0),_xlfn.XLOOKUP(F2012,freq!$A$2:$A$40,freq!$B$2:$B$40,0),_xlfn.XLOOKUP(G2012,freq!$A$2:$A$40,freq!$B$2:$B$40,0),_xlfn.XLOOKUP(H2012,freq!$A$2:$A$40,freq!$B$2:$B$40,0),_xlfn.XLOOKUP(I2012,freq!$A$2:$A$40,freq!$B$2:$B$40,0),_xlfn.XLOOKUP(J2012,freq!$A$2:$A$40,freq!$B$2:$B$40,0),_xlfn.XLOOKUP(K2012,freq!$A$2:$A$40,freq!$B$2:$B$40,0),_xlfn.XLOOKUP(L2012,freq!$A$2:$A$40,freq!$B$2:$B$40,0),_xlfn.XLOOKUP(M2012,freq!$A$2:$A$40,freq!$B$2:$B$40,0),_xlfn.XLOOKUP(N2012,freq!$A$2:$A$40,freq!$B$2:$B$40,0),_xlfn.XLOOKUP(O2012,freq!$A$2:$A$40,freq!$B$2:$B$40,0),_xlfn.XLOOKUP(P2012,freq!$A$2:$A$40,freq!$B$2:$B$40,0),_xlfn.XLOOKUP(Q2012,freq!$A$2:$A$40,freq!$B$2:$B$40,0),_xlfn.XLOOKUP(R2012,freq!$A$2:$A$40,freq!$B$2:$B$40,0),_xlfn.XLOOKUP(S2012,freq!$A$2:$A$40,freq!$B$2:$B$40,0),_xlfn.XLOOKUP(T2012,freq!$A$2:$A$40,freq!$B$2:$B$40,0),_xlfn.XLOOKUP(U2012,freq!$A$2:$A$40,freq!$B$2:$B$40,0),_xlfn.XLOOKUP(V2012,freq!$A$2:$A$40,freq!$B$2:$B$40,0))</f>
        <v>23.599999999999998</v>
      </c>
    </row>
    <row r="2013" spans="1:23" hidden="1" x14ac:dyDescent="0.35">
      <c r="A2013" s="32" t="s">
        <v>2047</v>
      </c>
      <c r="B2013" s="32" t="s">
        <v>30</v>
      </c>
      <c r="C2013" s="32">
        <v>4</v>
      </c>
      <c r="D2013" s="32">
        <v>6</v>
      </c>
      <c r="E2013" s="32">
        <v>3</v>
      </c>
      <c r="F2013" s="32" t="s">
        <v>31</v>
      </c>
      <c r="G2013" s="32" t="s">
        <v>40</v>
      </c>
      <c r="H2013" s="32">
        <v>4</v>
      </c>
      <c r="I2013" s="32">
        <v>4</v>
      </c>
      <c r="J2013" s="32" t="s">
        <v>30</v>
      </c>
      <c r="K2013" s="32" t="s">
        <v>58</v>
      </c>
      <c r="L2013" s="32" t="s">
        <v>44</v>
      </c>
      <c r="M2013" s="32">
        <v>0</v>
      </c>
      <c r="N2013" s="32">
        <v>0</v>
      </c>
      <c r="O2013" s="32" t="s">
        <v>58</v>
      </c>
      <c r="P2013" s="32" t="s">
        <v>28</v>
      </c>
      <c r="Q2013" s="32" t="s">
        <v>31</v>
      </c>
      <c r="R2013" s="32">
        <v>5</v>
      </c>
      <c r="S2013" s="32" t="s">
        <v>32</v>
      </c>
      <c r="T2013" s="32" t="s">
        <v>42</v>
      </c>
      <c r="U2013" s="32">
        <v>4</v>
      </c>
      <c r="V2013" s="32">
        <v>1</v>
      </c>
      <c r="W2013" s="32">
        <f>SUM(_xlfn.XLOOKUP(B2013,freq!$A$2:$A$40,freq!$B$2:$B$40,0),_xlfn.XLOOKUP(C2013,freq!$A$2:$A$40,freq!$B$2:$B$40,0),_xlfn.XLOOKUP(D2013,freq!$A$2:$A$40,freq!$B$2:$B$40,0),_xlfn.XLOOKUP(E2013,freq!$A$2:$A$40,freq!$B$2:$B$40,0),_xlfn.XLOOKUP(F2013,freq!$A$2:$A$40,freq!$B$2:$B$40,0),_xlfn.XLOOKUP(G2013,freq!$A$2:$A$40,freq!$B$2:$B$40,0),_xlfn.XLOOKUP(H2013,freq!$A$2:$A$40,freq!$B$2:$B$40,0),_xlfn.XLOOKUP(I2013,freq!$A$2:$A$40,freq!$B$2:$B$40,0),_xlfn.XLOOKUP(J2013,freq!$A$2:$A$40,freq!$B$2:$B$40,0),_xlfn.XLOOKUP(K2013,freq!$A$2:$A$40,freq!$B$2:$B$40,0),_xlfn.XLOOKUP(L2013,freq!$A$2:$A$40,freq!$B$2:$B$40,0),_xlfn.XLOOKUP(M2013,freq!$A$2:$A$40,freq!$B$2:$B$40,0),_xlfn.XLOOKUP(N2013,freq!$A$2:$A$40,freq!$B$2:$B$40,0),_xlfn.XLOOKUP(O2013,freq!$A$2:$A$40,freq!$B$2:$B$40,0),_xlfn.XLOOKUP(P2013,freq!$A$2:$A$40,freq!$B$2:$B$40,0),_xlfn.XLOOKUP(Q2013,freq!$A$2:$A$40,freq!$B$2:$B$40,0),_xlfn.XLOOKUP(R2013,freq!$A$2:$A$40,freq!$B$2:$B$40,0),_xlfn.XLOOKUP(S2013,freq!$A$2:$A$40,freq!$B$2:$B$40,0),_xlfn.XLOOKUP(T2013,freq!$A$2:$A$40,freq!$B$2:$B$40,0),_xlfn.XLOOKUP(U2013,freq!$A$2:$A$40,freq!$B$2:$B$40,0),_xlfn.XLOOKUP(V2013,freq!$A$2:$A$40,freq!$B$2:$B$40,0))</f>
        <v>23.569999999999997</v>
      </c>
    </row>
    <row r="2014" spans="1:23" hidden="1" x14ac:dyDescent="0.35">
      <c r="A2014" s="32" t="s">
        <v>1811</v>
      </c>
      <c r="B2014" s="32" t="s">
        <v>38</v>
      </c>
      <c r="C2014" s="32" t="s">
        <v>58</v>
      </c>
      <c r="D2014" s="32" t="s">
        <v>33</v>
      </c>
      <c r="E2014" s="32">
        <v>3</v>
      </c>
      <c r="F2014" s="32">
        <v>0</v>
      </c>
      <c r="G2014" s="32">
        <v>3</v>
      </c>
      <c r="H2014" s="32" t="s">
        <v>45</v>
      </c>
      <c r="I2014" s="32">
        <v>1</v>
      </c>
      <c r="J2014" s="32" t="s">
        <v>53</v>
      </c>
      <c r="K2014" s="32" t="s">
        <v>4</v>
      </c>
      <c r="L2014" s="32">
        <v>1</v>
      </c>
      <c r="M2014" s="32" t="s">
        <v>58</v>
      </c>
      <c r="N2014" s="32">
        <v>3</v>
      </c>
      <c r="O2014" s="32" t="s">
        <v>49</v>
      </c>
      <c r="P2014" s="32">
        <v>9</v>
      </c>
      <c r="Q2014" s="32" t="s">
        <v>41</v>
      </c>
      <c r="R2014" s="32">
        <v>4</v>
      </c>
      <c r="S2014" s="32">
        <v>5</v>
      </c>
      <c r="T2014" s="32" t="s">
        <v>30</v>
      </c>
      <c r="U2014" s="32">
        <v>1</v>
      </c>
      <c r="V2014" s="32" t="s">
        <v>41</v>
      </c>
      <c r="W2014" s="32">
        <f>SUM(_xlfn.XLOOKUP(B2014,freq!$A$2:$A$40,freq!$B$2:$B$40,0),_xlfn.XLOOKUP(C2014,freq!$A$2:$A$40,freq!$B$2:$B$40,0),_xlfn.XLOOKUP(D2014,freq!$A$2:$A$40,freq!$B$2:$B$40,0),_xlfn.XLOOKUP(E2014,freq!$A$2:$A$40,freq!$B$2:$B$40,0),_xlfn.XLOOKUP(F2014,freq!$A$2:$A$40,freq!$B$2:$B$40,0),_xlfn.XLOOKUP(G2014,freq!$A$2:$A$40,freq!$B$2:$B$40,0),_xlfn.XLOOKUP(H2014,freq!$A$2:$A$40,freq!$B$2:$B$40,0),_xlfn.XLOOKUP(I2014,freq!$A$2:$A$40,freq!$B$2:$B$40,0),_xlfn.XLOOKUP(J2014,freq!$A$2:$A$40,freq!$B$2:$B$40,0),_xlfn.XLOOKUP(K2014,freq!$A$2:$A$40,freq!$B$2:$B$40,0),_xlfn.XLOOKUP(L2014,freq!$A$2:$A$40,freq!$B$2:$B$40,0),_xlfn.XLOOKUP(M2014,freq!$A$2:$A$40,freq!$B$2:$B$40,0),_xlfn.XLOOKUP(N2014,freq!$A$2:$A$40,freq!$B$2:$B$40,0),_xlfn.XLOOKUP(O2014,freq!$A$2:$A$40,freq!$B$2:$B$40,0),_xlfn.XLOOKUP(P2014,freq!$A$2:$A$40,freq!$B$2:$B$40,0),_xlfn.XLOOKUP(Q2014,freq!$A$2:$A$40,freq!$B$2:$B$40,0),_xlfn.XLOOKUP(R2014,freq!$A$2:$A$40,freq!$B$2:$B$40,0),_xlfn.XLOOKUP(S2014,freq!$A$2:$A$40,freq!$B$2:$B$40,0),_xlfn.XLOOKUP(T2014,freq!$A$2:$A$40,freq!$B$2:$B$40,0),_xlfn.XLOOKUP(U2014,freq!$A$2:$A$40,freq!$B$2:$B$40,0),_xlfn.XLOOKUP(V2014,freq!$A$2:$A$40,freq!$B$2:$B$40,0))</f>
        <v>23.53</v>
      </c>
    </row>
    <row r="2015" spans="1:23" hidden="1" x14ac:dyDescent="0.35">
      <c r="A2015" s="32" t="s">
        <v>320</v>
      </c>
      <c r="B2015" s="32" t="s">
        <v>0</v>
      </c>
      <c r="C2015" s="32">
        <v>0</v>
      </c>
      <c r="D2015" s="32">
        <v>8</v>
      </c>
      <c r="E2015" s="32" t="s">
        <v>59</v>
      </c>
      <c r="F2015" s="32" t="s">
        <v>30</v>
      </c>
      <c r="G2015" s="32">
        <v>7</v>
      </c>
      <c r="H2015" s="32" t="s">
        <v>53</v>
      </c>
      <c r="I2015" s="32" t="s">
        <v>59</v>
      </c>
      <c r="J2015" s="32" t="s">
        <v>50</v>
      </c>
      <c r="K2015" s="32">
        <v>5</v>
      </c>
      <c r="L2015" s="32" t="s">
        <v>30</v>
      </c>
      <c r="M2015" s="32">
        <v>3</v>
      </c>
      <c r="N2015" s="32">
        <v>4</v>
      </c>
      <c r="O2015" s="32" t="s">
        <v>3</v>
      </c>
      <c r="P2015" s="32" t="s">
        <v>0</v>
      </c>
      <c r="Q2015" s="32">
        <v>4</v>
      </c>
      <c r="R2015" s="32" t="s">
        <v>48</v>
      </c>
      <c r="S2015" s="32" t="s">
        <v>58</v>
      </c>
      <c r="T2015" s="32">
        <v>9</v>
      </c>
      <c r="U2015" s="32" t="s">
        <v>44</v>
      </c>
      <c r="V2015" s="32" t="s">
        <v>36</v>
      </c>
      <c r="W2015" s="32">
        <f>SUM(_xlfn.XLOOKUP(B2015,freq!$A$2:$A$40,freq!$B$2:$B$40,0),_xlfn.XLOOKUP(C2015,freq!$A$2:$A$40,freq!$B$2:$B$40,0),_xlfn.XLOOKUP(D2015,freq!$A$2:$A$40,freq!$B$2:$B$40,0),_xlfn.XLOOKUP(E2015,freq!$A$2:$A$40,freq!$B$2:$B$40,0),_xlfn.XLOOKUP(F2015,freq!$A$2:$A$40,freq!$B$2:$B$40,0),_xlfn.XLOOKUP(G2015,freq!$A$2:$A$40,freq!$B$2:$B$40,0),_xlfn.XLOOKUP(H2015,freq!$A$2:$A$40,freq!$B$2:$B$40,0),_xlfn.XLOOKUP(I2015,freq!$A$2:$A$40,freq!$B$2:$B$40,0),_xlfn.XLOOKUP(J2015,freq!$A$2:$A$40,freq!$B$2:$B$40,0),_xlfn.XLOOKUP(K2015,freq!$A$2:$A$40,freq!$B$2:$B$40,0),_xlfn.XLOOKUP(L2015,freq!$A$2:$A$40,freq!$B$2:$B$40,0),_xlfn.XLOOKUP(M2015,freq!$A$2:$A$40,freq!$B$2:$B$40,0),_xlfn.XLOOKUP(N2015,freq!$A$2:$A$40,freq!$B$2:$B$40,0),_xlfn.XLOOKUP(O2015,freq!$A$2:$A$40,freq!$B$2:$B$40,0),_xlfn.XLOOKUP(P2015,freq!$A$2:$A$40,freq!$B$2:$B$40,0),_xlfn.XLOOKUP(Q2015,freq!$A$2:$A$40,freq!$B$2:$B$40,0),_xlfn.XLOOKUP(R2015,freq!$A$2:$A$40,freq!$B$2:$B$40,0),_xlfn.XLOOKUP(S2015,freq!$A$2:$A$40,freq!$B$2:$B$40,0),_xlfn.XLOOKUP(T2015,freq!$A$2:$A$40,freq!$B$2:$B$40,0),_xlfn.XLOOKUP(U2015,freq!$A$2:$A$40,freq!$B$2:$B$40,0),_xlfn.XLOOKUP(V2015,freq!$A$2:$A$40,freq!$B$2:$B$40,0))</f>
        <v>23.509999999999998</v>
      </c>
    </row>
    <row r="2016" spans="1:23" hidden="1" x14ac:dyDescent="0.35">
      <c r="A2016" s="32" t="s">
        <v>1042</v>
      </c>
      <c r="B2016" s="32">
        <v>1</v>
      </c>
      <c r="C2016" s="32" t="s">
        <v>0</v>
      </c>
      <c r="D2016" s="32" t="s">
        <v>33</v>
      </c>
      <c r="E2016" s="32" t="s">
        <v>4</v>
      </c>
      <c r="F2016" s="32" t="s">
        <v>30</v>
      </c>
      <c r="G2016" s="32" t="s">
        <v>56</v>
      </c>
      <c r="H2016" s="32" t="s">
        <v>32</v>
      </c>
      <c r="I2016" s="32">
        <v>7</v>
      </c>
      <c r="J2016" s="32" t="s">
        <v>58</v>
      </c>
      <c r="K2016" s="32" t="s">
        <v>4</v>
      </c>
      <c r="L2016" s="32" t="s">
        <v>38</v>
      </c>
      <c r="M2016" s="32">
        <v>6</v>
      </c>
      <c r="N2016" s="32">
        <v>1</v>
      </c>
      <c r="O2016" s="32" t="s">
        <v>28</v>
      </c>
      <c r="P2016" s="32" t="s">
        <v>40</v>
      </c>
      <c r="Q2016" s="32">
        <v>2</v>
      </c>
      <c r="R2016" s="32" t="s">
        <v>34</v>
      </c>
      <c r="S2016" s="32" t="s">
        <v>41</v>
      </c>
      <c r="T2016" s="32" t="s">
        <v>58</v>
      </c>
      <c r="U2016" s="32">
        <v>4</v>
      </c>
      <c r="V2016" s="32">
        <v>8</v>
      </c>
      <c r="W2016" s="32">
        <f>SUM(_xlfn.XLOOKUP(B2016,freq!$A$2:$A$40,freq!$B$2:$B$40,0),_xlfn.XLOOKUP(C2016,freq!$A$2:$A$40,freq!$B$2:$B$40,0),_xlfn.XLOOKUP(D2016,freq!$A$2:$A$40,freq!$B$2:$B$40,0),_xlfn.XLOOKUP(E2016,freq!$A$2:$A$40,freq!$B$2:$B$40,0),_xlfn.XLOOKUP(F2016,freq!$A$2:$A$40,freq!$B$2:$B$40,0),_xlfn.XLOOKUP(G2016,freq!$A$2:$A$40,freq!$B$2:$B$40,0),_xlfn.XLOOKUP(H2016,freq!$A$2:$A$40,freq!$B$2:$B$40,0),_xlfn.XLOOKUP(I2016,freq!$A$2:$A$40,freq!$B$2:$B$40,0),_xlfn.XLOOKUP(J2016,freq!$A$2:$A$40,freq!$B$2:$B$40,0),_xlfn.XLOOKUP(K2016,freq!$A$2:$A$40,freq!$B$2:$B$40,0),_xlfn.XLOOKUP(L2016,freq!$A$2:$A$40,freq!$B$2:$B$40,0),_xlfn.XLOOKUP(M2016,freq!$A$2:$A$40,freq!$B$2:$B$40,0),_xlfn.XLOOKUP(N2016,freq!$A$2:$A$40,freq!$B$2:$B$40,0),_xlfn.XLOOKUP(O2016,freq!$A$2:$A$40,freq!$B$2:$B$40,0),_xlfn.XLOOKUP(P2016,freq!$A$2:$A$40,freq!$B$2:$B$40,0),_xlfn.XLOOKUP(Q2016,freq!$A$2:$A$40,freq!$B$2:$B$40,0),_xlfn.XLOOKUP(R2016,freq!$A$2:$A$40,freq!$B$2:$B$40,0),_xlfn.XLOOKUP(S2016,freq!$A$2:$A$40,freq!$B$2:$B$40,0),_xlfn.XLOOKUP(T2016,freq!$A$2:$A$40,freq!$B$2:$B$40,0),_xlfn.XLOOKUP(U2016,freq!$A$2:$A$40,freq!$B$2:$B$40,0),_xlfn.XLOOKUP(V2016,freq!$A$2:$A$40,freq!$B$2:$B$40,0))</f>
        <v>23.49</v>
      </c>
    </row>
    <row r="2017" spans="1:23" hidden="1" x14ac:dyDescent="0.35">
      <c r="A2017" s="32" t="s">
        <v>117</v>
      </c>
      <c r="B2017" s="32" t="s">
        <v>29</v>
      </c>
      <c r="C2017" s="32" t="s">
        <v>29</v>
      </c>
      <c r="D2017" s="32" t="s">
        <v>36</v>
      </c>
      <c r="E2017" s="32" t="s">
        <v>48</v>
      </c>
      <c r="F2017" s="32">
        <v>6</v>
      </c>
      <c r="G2017" s="32" t="s">
        <v>42</v>
      </c>
      <c r="H2017" s="32" t="s">
        <v>43</v>
      </c>
      <c r="I2017" s="32" t="s">
        <v>50</v>
      </c>
      <c r="J2017" s="32">
        <v>7</v>
      </c>
      <c r="K2017" s="32">
        <v>0</v>
      </c>
      <c r="L2017" s="32">
        <v>7</v>
      </c>
      <c r="M2017" s="32" t="s">
        <v>34</v>
      </c>
      <c r="N2017" s="32">
        <v>0</v>
      </c>
      <c r="O2017" s="32" t="s">
        <v>41</v>
      </c>
      <c r="P2017" s="32" t="s">
        <v>46</v>
      </c>
      <c r="Q2017" s="32" t="s">
        <v>32</v>
      </c>
      <c r="R2017" s="32">
        <v>1</v>
      </c>
      <c r="S2017" s="32">
        <v>7</v>
      </c>
      <c r="T2017" s="32" t="s">
        <v>30</v>
      </c>
      <c r="U2017" s="32" t="s">
        <v>0</v>
      </c>
      <c r="V2017" s="32">
        <v>9</v>
      </c>
      <c r="W2017" s="32">
        <f>SUM(_xlfn.XLOOKUP(B2017,freq!$A$2:$A$40,freq!$B$2:$B$40,0),_xlfn.XLOOKUP(C2017,freq!$A$2:$A$40,freq!$B$2:$B$40,0),_xlfn.XLOOKUP(D2017,freq!$A$2:$A$40,freq!$B$2:$B$40,0),_xlfn.XLOOKUP(E2017,freq!$A$2:$A$40,freq!$B$2:$B$40,0),_xlfn.XLOOKUP(F2017,freq!$A$2:$A$40,freq!$B$2:$B$40,0),_xlfn.XLOOKUP(G2017,freq!$A$2:$A$40,freq!$B$2:$B$40,0),_xlfn.XLOOKUP(H2017,freq!$A$2:$A$40,freq!$B$2:$B$40,0),_xlfn.XLOOKUP(I2017,freq!$A$2:$A$40,freq!$B$2:$B$40,0),_xlfn.XLOOKUP(J2017,freq!$A$2:$A$40,freq!$B$2:$B$40,0),_xlfn.XLOOKUP(K2017,freq!$A$2:$A$40,freq!$B$2:$B$40,0),_xlfn.XLOOKUP(L2017,freq!$A$2:$A$40,freq!$B$2:$B$40,0),_xlfn.XLOOKUP(M2017,freq!$A$2:$A$40,freq!$B$2:$B$40,0),_xlfn.XLOOKUP(N2017,freq!$A$2:$A$40,freq!$B$2:$B$40,0),_xlfn.XLOOKUP(O2017,freq!$A$2:$A$40,freq!$B$2:$B$40,0),_xlfn.XLOOKUP(P2017,freq!$A$2:$A$40,freq!$B$2:$B$40,0),_xlfn.XLOOKUP(Q2017,freq!$A$2:$A$40,freq!$B$2:$B$40,0),_xlfn.XLOOKUP(R2017,freq!$A$2:$A$40,freq!$B$2:$B$40,0),_xlfn.XLOOKUP(S2017,freq!$A$2:$A$40,freq!$B$2:$B$40,0),_xlfn.XLOOKUP(T2017,freq!$A$2:$A$40,freq!$B$2:$B$40,0),_xlfn.XLOOKUP(U2017,freq!$A$2:$A$40,freq!$B$2:$B$40,0),_xlfn.XLOOKUP(V2017,freq!$A$2:$A$40,freq!$B$2:$B$40,0))</f>
        <v>23.39</v>
      </c>
    </row>
    <row r="2018" spans="1:23" x14ac:dyDescent="0.35">
      <c r="A2018" s="32" t="s">
        <v>692</v>
      </c>
      <c r="B2018" s="32" t="s">
        <v>36</v>
      </c>
      <c r="C2018" s="32">
        <v>5</v>
      </c>
      <c r="D2018" s="32" t="s">
        <v>38</v>
      </c>
      <c r="E2018" s="32" t="s">
        <v>32</v>
      </c>
      <c r="F2018" s="32">
        <v>6</v>
      </c>
      <c r="G2018" s="32">
        <v>6</v>
      </c>
      <c r="H2018" s="32" t="s">
        <v>49</v>
      </c>
      <c r="I2018" s="32" t="s">
        <v>43</v>
      </c>
      <c r="J2018" s="32" t="s">
        <v>0</v>
      </c>
      <c r="K2018" s="32" t="s">
        <v>33</v>
      </c>
      <c r="L2018" s="32">
        <v>1</v>
      </c>
      <c r="M2018" s="32" t="s">
        <v>4</v>
      </c>
      <c r="N2018" s="32" t="s">
        <v>49</v>
      </c>
      <c r="O2018" s="32" t="s">
        <v>43</v>
      </c>
      <c r="P2018" s="32">
        <v>5</v>
      </c>
      <c r="Q2018" s="32">
        <v>6</v>
      </c>
      <c r="R2018" s="32" t="s">
        <v>49</v>
      </c>
      <c r="S2018" s="32">
        <v>2</v>
      </c>
      <c r="T2018" s="32" t="s">
        <v>34</v>
      </c>
      <c r="U2018" s="32" t="s">
        <v>42</v>
      </c>
      <c r="V2018" s="32" t="s">
        <v>1</v>
      </c>
      <c r="W2018" s="32">
        <f>SUM(_xlfn.XLOOKUP(B2018,freq!$A$2:$A$40,freq!$B$2:$B$40,0),_xlfn.XLOOKUP(C2018,freq!$A$2:$A$40,freq!$B$2:$B$40,0),_xlfn.XLOOKUP(D2018,freq!$A$2:$A$40,freq!$B$2:$B$40,0),_xlfn.XLOOKUP(E2018,freq!$A$2:$A$40,freq!$B$2:$B$40,0),_xlfn.XLOOKUP(F2018,freq!$A$2:$A$40,freq!$B$2:$B$40,0),_xlfn.XLOOKUP(G2018,freq!$A$2:$A$40,freq!$B$2:$B$40,0),_xlfn.XLOOKUP(H2018,freq!$A$2:$A$40,freq!$B$2:$B$40,0),_xlfn.XLOOKUP(I2018,freq!$A$2:$A$40,freq!$B$2:$B$40,0),_xlfn.XLOOKUP(J2018,freq!$A$2:$A$40,freq!$B$2:$B$40,0),_xlfn.XLOOKUP(K2018,freq!$A$2:$A$40,freq!$B$2:$B$40,0),_xlfn.XLOOKUP(L2018,freq!$A$2:$A$40,freq!$B$2:$B$40,0),_xlfn.XLOOKUP(M2018,freq!$A$2:$A$40,freq!$B$2:$B$40,0),_xlfn.XLOOKUP(N2018,freq!$A$2:$A$40,freq!$B$2:$B$40,0),_xlfn.XLOOKUP(O2018,freq!$A$2:$A$40,freq!$B$2:$B$40,0),_xlfn.XLOOKUP(P2018,freq!$A$2:$A$40,freq!$B$2:$B$40,0),_xlfn.XLOOKUP(Q2018,freq!$A$2:$A$40,freq!$B$2:$B$40,0),_xlfn.XLOOKUP(R2018,freq!$A$2:$A$40,freq!$B$2:$B$40,0),_xlfn.XLOOKUP(S2018,freq!$A$2:$A$40,freq!$B$2:$B$40,0),_xlfn.XLOOKUP(T2018,freq!$A$2:$A$40,freq!$B$2:$B$40,0),_xlfn.XLOOKUP(U2018,freq!$A$2:$A$40,freq!$B$2:$B$40,0),_xlfn.XLOOKUP(V2018,freq!$A$2:$A$40,freq!$B$2:$B$40,0))</f>
        <v>23.24</v>
      </c>
    </row>
    <row r="2019" spans="1:23" hidden="1" x14ac:dyDescent="0.35">
      <c r="A2019" s="32" t="s">
        <v>609</v>
      </c>
      <c r="B2019" s="32" t="s">
        <v>4</v>
      </c>
      <c r="C2019" s="32" t="s">
        <v>34</v>
      </c>
      <c r="D2019" s="32" t="s">
        <v>42</v>
      </c>
      <c r="E2019" s="32" t="s">
        <v>40</v>
      </c>
      <c r="F2019" s="32" t="s">
        <v>50</v>
      </c>
      <c r="G2019" s="32" t="s">
        <v>38</v>
      </c>
      <c r="H2019" s="32" t="s">
        <v>41</v>
      </c>
      <c r="I2019" s="32">
        <v>8</v>
      </c>
      <c r="J2019" s="32" t="s">
        <v>56</v>
      </c>
      <c r="K2019" s="32" t="s">
        <v>36</v>
      </c>
      <c r="L2019" s="32">
        <v>2</v>
      </c>
      <c r="M2019" s="32">
        <v>6</v>
      </c>
      <c r="N2019" s="32">
        <v>1</v>
      </c>
      <c r="O2019" s="32" t="s">
        <v>56</v>
      </c>
      <c r="P2019" s="32" t="s">
        <v>42</v>
      </c>
      <c r="Q2019" s="32" t="s">
        <v>43</v>
      </c>
      <c r="R2019" s="32" t="s">
        <v>0</v>
      </c>
      <c r="S2019" s="32">
        <v>8</v>
      </c>
      <c r="T2019" s="32" t="s">
        <v>58</v>
      </c>
      <c r="U2019" s="32" t="s">
        <v>50</v>
      </c>
      <c r="V2019" s="32">
        <v>6</v>
      </c>
      <c r="W2019" s="32">
        <f>SUM(_xlfn.XLOOKUP(B2019,freq!$A$2:$A$40,freq!$B$2:$B$40,0),_xlfn.XLOOKUP(C2019,freq!$A$2:$A$40,freq!$B$2:$B$40,0),_xlfn.XLOOKUP(D2019,freq!$A$2:$A$40,freq!$B$2:$B$40,0),_xlfn.XLOOKUP(E2019,freq!$A$2:$A$40,freq!$B$2:$B$40,0),_xlfn.XLOOKUP(F2019,freq!$A$2:$A$40,freq!$B$2:$B$40,0),_xlfn.XLOOKUP(G2019,freq!$A$2:$A$40,freq!$B$2:$B$40,0),_xlfn.XLOOKUP(H2019,freq!$A$2:$A$40,freq!$B$2:$B$40,0),_xlfn.XLOOKUP(I2019,freq!$A$2:$A$40,freq!$B$2:$B$40,0),_xlfn.XLOOKUP(J2019,freq!$A$2:$A$40,freq!$B$2:$B$40,0),_xlfn.XLOOKUP(K2019,freq!$A$2:$A$40,freq!$B$2:$B$40,0),_xlfn.XLOOKUP(L2019,freq!$A$2:$A$40,freq!$B$2:$B$40,0),_xlfn.XLOOKUP(M2019,freq!$A$2:$A$40,freq!$B$2:$B$40,0),_xlfn.XLOOKUP(N2019,freq!$A$2:$A$40,freq!$B$2:$B$40,0),_xlfn.XLOOKUP(O2019,freq!$A$2:$A$40,freq!$B$2:$B$40,0),_xlfn.XLOOKUP(P2019,freq!$A$2:$A$40,freq!$B$2:$B$40,0),_xlfn.XLOOKUP(Q2019,freq!$A$2:$A$40,freq!$B$2:$B$40,0),_xlfn.XLOOKUP(R2019,freq!$A$2:$A$40,freq!$B$2:$B$40,0),_xlfn.XLOOKUP(S2019,freq!$A$2:$A$40,freq!$B$2:$B$40,0),_xlfn.XLOOKUP(T2019,freq!$A$2:$A$40,freq!$B$2:$B$40,0),_xlfn.XLOOKUP(U2019,freq!$A$2:$A$40,freq!$B$2:$B$40,0),_xlfn.XLOOKUP(V2019,freq!$A$2:$A$40,freq!$B$2:$B$40,0))</f>
        <v>23.23</v>
      </c>
    </row>
    <row r="2020" spans="1:23" hidden="1" x14ac:dyDescent="0.35">
      <c r="A2020" s="32" t="s">
        <v>1246</v>
      </c>
      <c r="B2020" s="32">
        <v>8</v>
      </c>
      <c r="C2020" s="32" t="s">
        <v>30</v>
      </c>
      <c r="D2020" s="32">
        <v>2</v>
      </c>
      <c r="E2020" s="32" t="s">
        <v>31</v>
      </c>
      <c r="F2020" s="32">
        <v>5</v>
      </c>
      <c r="G2020" s="32" t="s">
        <v>29</v>
      </c>
      <c r="H2020" s="32" t="s">
        <v>49</v>
      </c>
      <c r="I2020" s="32" t="s">
        <v>33</v>
      </c>
      <c r="J2020" s="32" t="s">
        <v>43</v>
      </c>
      <c r="K2020" s="32" t="s">
        <v>43</v>
      </c>
      <c r="L2020" s="32" t="s">
        <v>53</v>
      </c>
      <c r="M2020" s="32">
        <v>1</v>
      </c>
      <c r="N2020" s="32" t="s">
        <v>40</v>
      </c>
      <c r="O2020" s="32" t="s">
        <v>32</v>
      </c>
      <c r="P2020" s="32">
        <v>5</v>
      </c>
      <c r="Q2020" s="32" t="s">
        <v>37</v>
      </c>
      <c r="R2020" s="32" t="s">
        <v>58</v>
      </c>
      <c r="S2020" s="32">
        <v>9</v>
      </c>
      <c r="T2020" s="32">
        <v>2</v>
      </c>
      <c r="U2020" s="32" t="s">
        <v>33</v>
      </c>
      <c r="V2020" s="32">
        <v>6</v>
      </c>
      <c r="W2020" s="32">
        <f>SUM(_xlfn.XLOOKUP(B2020,freq!$A$2:$A$40,freq!$B$2:$B$40,0),_xlfn.XLOOKUP(C2020,freq!$A$2:$A$40,freq!$B$2:$B$40,0),_xlfn.XLOOKUP(D2020,freq!$A$2:$A$40,freq!$B$2:$B$40,0),_xlfn.XLOOKUP(E2020,freq!$A$2:$A$40,freq!$B$2:$B$40,0),_xlfn.XLOOKUP(F2020,freq!$A$2:$A$40,freq!$B$2:$B$40,0),_xlfn.XLOOKUP(G2020,freq!$A$2:$A$40,freq!$B$2:$B$40,0),_xlfn.XLOOKUP(H2020,freq!$A$2:$A$40,freq!$B$2:$B$40,0),_xlfn.XLOOKUP(I2020,freq!$A$2:$A$40,freq!$B$2:$B$40,0),_xlfn.XLOOKUP(J2020,freq!$A$2:$A$40,freq!$B$2:$B$40,0),_xlfn.XLOOKUP(K2020,freq!$A$2:$A$40,freq!$B$2:$B$40,0),_xlfn.XLOOKUP(L2020,freq!$A$2:$A$40,freq!$B$2:$B$40,0),_xlfn.XLOOKUP(M2020,freq!$A$2:$A$40,freq!$B$2:$B$40,0),_xlfn.XLOOKUP(N2020,freq!$A$2:$A$40,freq!$B$2:$B$40,0),_xlfn.XLOOKUP(O2020,freq!$A$2:$A$40,freq!$B$2:$B$40,0),_xlfn.XLOOKUP(P2020,freq!$A$2:$A$40,freq!$B$2:$B$40,0),_xlfn.XLOOKUP(Q2020,freq!$A$2:$A$40,freq!$B$2:$B$40,0),_xlfn.XLOOKUP(R2020,freq!$A$2:$A$40,freq!$B$2:$B$40,0),_xlfn.XLOOKUP(S2020,freq!$A$2:$A$40,freq!$B$2:$B$40,0),_xlfn.XLOOKUP(T2020,freq!$A$2:$A$40,freq!$B$2:$B$40,0),_xlfn.XLOOKUP(U2020,freq!$A$2:$A$40,freq!$B$2:$B$40,0),_xlfn.XLOOKUP(V2020,freq!$A$2:$A$40,freq!$B$2:$B$40,0))</f>
        <v>23.229999999999997</v>
      </c>
    </row>
    <row r="2021" spans="1:23" hidden="1" x14ac:dyDescent="0.35">
      <c r="A2021" s="32" t="s">
        <v>1451</v>
      </c>
      <c r="B2021" s="32" t="s">
        <v>33</v>
      </c>
      <c r="C2021" s="32">
        <v>6</v>
      </c>
      <c r="D2021" s="32">
        <v>5</v>
      </c>
      <c r="E2021" s="32">
        <v>7</v>
      </c>
      <c r="F2021" s="32" t="s">
        <v>0</v>
      </c>
      <c r="G2021" s="32">
        <v>4</v>
      </c>
      <c r="H2021" s="32">
        <v>3</v>
      </c>
      <c r="I2021" s="32" t="s">
        <v>30</v>
      </c>
      <c r="J2021" s="32">
        <v>4</v>
      </c>
      <c r="K2021" s="32" t="s">
        <v>42</v>
      </c>
      <c r="L2021" s="32">
        <v>4</v>
      </c>
      <c r="M2021" s="32" t="s">
        <v>58</v>
      </c>
      <c r="N2021" s="32" t="s">
        <v>30</v>
      </c>
      <c r="O2021" s="32" t="s">
        <v>3</v>
      </c>
      <c r="P2021" s="32" t="s">
        <v>59</v>
      </c>
      <c r="Q2021" s="32">
        <v>4</v>
      </c>
      <c r="R2021" s="32" t="s">
        <v>36</v>
      </c>
      <c r="S2021" s="32">
        <v>6</v>
      </c>
      <c r="T2021" s="32">
        <v>2</v>
      </c>
      <c r="U2021" s="32" t="s">
        <v>3</v>
      </c>
      <c r="V2021" s="32" t="s">
        <v>44</v>
      </c>
      <c r="W2021" s="32">
        <f>SUM(_xlfn.XLOOKUP(B2021,freq!$A$2:$A$40,freq!$B$2:$B$40,0),_xlfn.XLOOKUP(C2021,freq!$A$2:$A$40,freq!$B$2:$B$40,0),_xlfn.XLOOKUP(D2021,freq!$A$2:$A$40,freq!$B$2:$B$40,0),_xlfn.XLOOKUP(E2021,freq!$A$2:$A$40,freq!$B$2:$B$40,0),_xlfn.XLOOKUP(F2021,freq!$A$2:$A$40,freq!$B$2:$B$40,0),_xlfn.XLOOKUP(G2021,freq!$A$2:$A$40,freq!$B$2:$B$40,0),_xlfn.XLOOKUP(H2021,freq!$A$2:$A$40,freq!$B$2:$B$40,0),_xlfn.XLOOKUP(I2021,freq!$A$2:$A$40,freq!$B$2:$B$40,0),_xlfn.XLOOKUP(J2021,freq!$A$2:$A$40,freq!$B$2:$B$40,0),_xlfn.XLOOKUP(K2021,freq!$A$2:$A$40,freq!$B$2:$B$40,0),_xlfn.XLOOKUP(L2021,freq!$A$2:$A$40,freq!$B$2:$B$40,0),_xlfn.XLOOKUP(M2021,freq!$A$2:$A$40,freq!$B$2:$B$40,0),_xlfn.XLOOKUP(N2021,freq!$A$2:$A$40,freq!$B$2:$B$40,0),_xlfn.XLOOKUP(O2021,freq!$A$2:$A$40,freq!$B$2:$B$40,0),_xlfn.XLOOKUP(P2021,freq!$A$2:$A$40,freq!$B$2:$B$40,0),_xlfn.XLOOKUP(Q2021,freq!$A$2:$A$40,freq!$B$2:$B$40,0),_xlfn.XLOOKUP(R2021,freq!$A$2:$A$40,freq!$B$2:$B$40,0),_xlfn.XLOOKUP(S2021,freq!$A$2:$A$40,freq!$B$2:$B$40,0),_xlfn.XLOOKUP(T2021,freq!$A$2:$A$40,freq!$B$2:$B$40,0),_xlfn.XLOOKUP(U2021,freq!$A$2:$A$40,freq!$B$2:$B$40,0),_xlfn.XLOOKUP(V2021,freq!$A$2:$A$40,freq!$B$2:$B$40,0))</f>
        <v>23.1</v>
      </c>
    </row>
    <row r="2022" spans="1:23" hidden="1" x14ac:dyDescent="0.35">
      <c r="A2022" s="32" t="s">
        <v>2073</v>
      </c>
      <c r="B2022" s="32" t="s">
        <v>40</v>
      </c>
      <c r="C2022" s="32">
        <v>1</v>
      </c>
      <c r="D2022" s="32" t="s">
        <v>38</v>
      </c>
      <c r="E2022" s="32" t="s">
        <v>29</v>
      </c>
      <c r="F2022" s="32" t="s">
        <v>36</v>
      </c>
      <c r="G2022" s="32" t="s">
        <v>30</v>
      </c>
      <c r="H2022" s="32" t="s">
        <v>35</v>
      </c>
      <c r="I2022" s="32" t="s">
        <v>44</v>
      </c>
      <c r="J2022" s="32" t="s">
        <v>42</v>
      </c>
      <c r="K2022" s="32" t="s">
        <v>29</v>
      </c>
      <c r="L2022" s="32" t="s">
        <v>50</v>
      </c>
      <c r="M2022" s="32" t="s">
        <v>34</v>
      </c>
      <c r="N2022" s="32">
        <v>5</v>
      </c>
      <c r="O2022" s="32" t="s">
        <v>58</v>
      </c>
      <c r="P2022" s="32" t="s">
        <v>49</v>
      </c>
      <c r="Q2022" s="32" t="s">
        <v>50</v>
      </c>
      <c r="R2022" s="32">
        <v>7</v>
      </c>
      <c r="S2022" s="32" t="s">
        <v>42</v>
      </c>
      <c r="T2022" s="32">
        <v>2</v>
      </c>
      <c r="U2022" s="32">
        <v>2</v>
      </c>
      <c r="V2022" s="32" t="s">
        <v>58</v>
      </c>
      <c r="W2022" s="32">
        <f>SUM(_xlfn.XLOOKUP(B2022,freq!$A$2:$A$40,freq!$B$2:$B$40,0),_xlfn.XLOOKUP(C2022,freq!$A$2:$A$40,freq!$B$2:$B$40,0),_xlfn.XLOOKUP(D2022,freq!$A$2:$A$40,freq!$B$2:$B$40,0),_xlfn.XLOOKUP(E2022,freq!$A$2:$A$40,freq!$B$2:$B$40,0),_xlfn.XLOOKUP(F2022,freq!$A$2:$A$40,freq!$B$2:$B$40,0),_xlfn.XLOOKUP(G2022,freq!$A$2:$A$40,freq!$B$2:$B$40,0),_xlfn.XLOOKUP(H2022,freq!$A$2:$A$40,freq!$B$2:$B$40,0),_xlfn.XLOOKUP(I2022,freq!$A$2:$A$40,freq!$B$2:$B$40,0),_xlfn.XLOOKUP(J2022,freq!$A$2:$A$40,freq!$B$2:$B$40,0),_xlfn.XLOOKUP(K2022,freq!$A$2:$A$40,freq!$B$2:$B$40,0),_xlfn.XLOOKUP(L2022,freq!$A$2:$A$40,freq!$B$2:$B$40,0),_xlfn.XLOOKUP(M2022,freq!$A$2:$A$40,freq!$B$2:$B$40,0),_xlfn.XLOOKUP(N2022,freq!$A$2:$A$40,freq!$B$2:$B$40,0),_xlfn.XLOOKUP(O2022,freq!$A$2:$A$40,freq!$B$2:$B$40,0),_xlfn.XLOOKUP(P2022,freq!$A$2:$A$40,freq!$B$2:$B$40,0),_xlfn.XLOOKUP(Q2022,freq!$A$2:$A$40,freq!$B$2:$B$40,0),_xlfn.XLOOKUP(R2022,freq!$A$2:$A$40,freq!$B$2:$B$40,0),_xlfn.XLOOKUP(S2022,freq!$A$2:$A$40,freq!$B$2:$B$40,0),_xlfn.XLOOKUP(T2022,freq!$A$2:$A$40,freq!$B$2:$B$40,0),_xlfn.XLOOKUP(U2022,freq!$A$2:$A$40,freq!$B$2:$B$40,0),_xlfn.XLOOKUP(V2022,freq!$A$2:$A$40,freq!$B$2:$B$40,0))</f>
        <v>23.04</v>
      </c>
    </row>
    <row r="2023" spans="1:23" hidden="1" x14ac:dyDescent="0.35">
      <c r="A2023" s="32" t="s">
        <v>355</v>
      </c>
      <c r="B2023" s="32">
        <v>7</v>
      </c>
      <c r="C2023" s="32">
        <v>6</v>
      </c>
      <c r="D2023" s="32" t="s">
        <v>53</v>
      </c>
      <c r="E2023" s="32">
        <v>8</v>
      </c>
      <c r="F2023" s="32">
        <v>8</v>
      </c>
      <c r="G2023" s="32" t="s">
        <v>50</v>
      </c>
      <c r="H2023" s="32" t="s">
        <v>36</v>
      </c>
      <c r="I2023" s="32">
        <v>7</v>
      </c>
      <c r="J2023" s="32">
        <v>0</v>
      </c>
      <c r="K2023" s="32" t="s">
        <v>28</v>
      </c>
      <c r="L2023" s="32" t="s">
        <v>56</v>
      </c>
      <c r="M2023" s="32" t="s">
        <v>40</v>
      </c>
      <c r="N2023" s="32" t="s">
        <v>43</v>
      </c>
      <c r="O2023" s="32" t="s">
        <v>46</v>
      </c>
      <c r="P2023" s="32" t="s">
        <v>53</v>
      </c>
      <c r="Q2023" s="32" t="s">
        <v>0</v>
      </c>
      <c r="R2023" s="32">
        <v>4</v>
      </c>
      <c r="S2023" s="32" t="s">
        <v>1</v>
      </c>
      <c r="T2023" s="32">
        <v>3</v>
      </c>
      <c r="U2023" s="32" t="s">
        <v>0</v>
      </c>
      <c r="V2023" s="32">
        <v>3</v>
      </c>
      <c r="W2023" s="32">
        <f>SUM(_xlfn.XLOOKUP(B2023,freq!$A$2:$A$40,freq!$B$2:$B$40,0),_xlfn.XLOOKUP(C2023,freq!$A$2:$A$40,freq!$B$2:$B$40,0),_xlfn.XLOOKUP(D2023,freq!$A$2:$A$40,freq!$B$2:$B$40,0),_xlfn.XLOOKUP(E2023,freq!$A$2:$A$40,freq!$B$2:$B$40,0),_xlfn.XLOOKUP(F2023,freq!$A$2:$A$40,freq!$B$2:$B$40,0),_xlfn.XLOOKUP(G2023,freq!$A$2:$A$40,freq!$B$2:$B$40,0),_xlfn.XLOOKUP(H2023,freq!$A$2:$A$40,freq!$B$2:$B$40,0),_xlfn.XLOOKUP(I2023,freq!$A$2:$A$40,freq!$B$2:$B$40,0),_xlfn.XLOOKUP(J2023,freq!$A$2:$A$40,freq!$B$2:$B$40,0),_xlfn.XLOOKUP(K2023,freq!$A$2:$A$40,freq!$B$2:$B$40,0),_xlfn.XLOOKUP(L2023,freq!$A$2:$A$40,freq!$B$2:$B$40,0),_xlfn.XLOOKUP(M2023,freq!$A$2:$A$40,freq!$B$2:$B$40,0),_xlfn.XLOOKUP(N2023,freq!$A$2:$A$40,freq!$B$2:$B$40,0),_xlfn.XLOOKUP(O2023,freq!$A$2:$A$40,freq!$B$2:$B$40,0),_xlfn.XLOOKUP(P2023,freq!$A$2:$A$40,freq!$B$2:$B$40,0),_xlfn.XLOOKUP(Q2023,freq!$A$2:$A$40,freq!$B$2:$B$40,0),_xlfn.XLOOKUP(R2023,freq!$A$2:$A$40,freq!$B$2:$B$40,0),_xlfn.XLOOKUP(S2023,freq!$A$2:$A$40,freq!$B$2:$B$40,0),_xlfn.XLOOKUP(T2023,freq!$A$2:$A$40,freq!$B$2:$B$40,0),_xlfn.XLOOKUP(U2023,freq!$A$2:$A$40,freq!$B$2:$B$40,0),_xlfn.XLOOKUP(V2023,freq!$A$2:$A$40,freq!$B$2:$B$40,0))</f>
        <v>22.97</v>
      </c>
    </row>
    <row r="2024" spans="1:23" hidden="1" x14ac:dyDescent="0.35">
      <c r="A2024" s="32" t="s">
        <v>1669</v>
      </c>
      <c r="B2024" s="32" t="s">
        <v>38</v>
      </c>
      <c r="C2024" s="32">
        <v>4</v>
      </c>
      <c r="D2024" s="32" t="s">
        <v>29</v>
      </c>
      <c r="E2024" s="32" t="s">
        <v>32</v>
      </c>
      <c r="F2024" s="32">
        <v>1</v>
      </c>
      <c r="G2024" s="32">
        <v>7</v>
      </c>
      <c r="H2024" s="32">
        <v>5</v>
      </c>
      <c r="I2024" s="32" t="s">
        <v>29</v>
      </c>
      <c r="J2024" s="32">
        <v>8</v>
      </c>
      <c r="K2024" s="32" t="s">
        <v>50</v>
      </c>
      <c r="L2024" s="32" t="s">
        <v>1</v>
      </c>
      <c r="M2024" s="32">
        <v>0</v>
      </c>
      <c r="N2024" s="32" t="s">
        <v>40</v>
      </c>
      <c r="O2024" s="32">
        <v>8</v>
      </c>
      <c r="P2024" s="32" t="s">
        <v>29</v>
      </c>
      <c r="Q2024" s="32" t="s">
        <v>30</v>
      </c>
      <c r="R2024" s="32" t="s">
        <v>34</v>
      </c>
      <c r="S2024" s="32" t="s">
        <v>33</v>
      </c>
      <c r="T2024" s="32">
        <v>4</v>
      </c>
      <c r="U2024" s="32" t="s">
        <v>34</v>
      </c>
      <c r="V2024" s="32">
        <v>4</v>
      </c>
      <c r="W2024" s="32">
        <f>SUM(_xlfn.XLOOKUP(B2024,freq!$A$2:$A$40,freq!$B$2:$B$40,0),_xlfn.XLOOKUP(C2024,freq!$A$2:$A$40,freq!$B$2:$B$40,0),_xlfn.XLOOKUP(D2024,freq!$A$2:$A$40,freq!$B$2:$B$40,0),_xlfn.XLOOKUP(E2024,freq!$A$2:$A$40,freq!$B$2:$B$40,0),_xlfn.XLOOKUP(F2024,freq!$A$2:$A$40,freq!$B$2:$B$40,0),_xlfn.XLOOKUP(G2024,freq!$A$2:$A$40,freq!$B$2:$B$40,0),_xlfn.XLOOKUP(H2024,freq!$A$2:$A$40,freq!$B$2:$B$40,0),_xlfn.XLOOKUP(I2024,freq!$A$2:$A$40,freq!$B$2:$B$40,0),_xlfn.XLOOKUP(J2024,freq!$A$2:$A$40,freq!$B$2:$B$40,0),_xlfn.XLOOKUP(K2024,freq!$A$2:$A$40,freq!$B$2:$B$40,0),_xlfn.XLOOKUP(L2024,freq!$A$2:$A$40,freq!$B$2:$B$40,0),_xlfn.XLOOKUP(M2024,freq!$A$2:$A$40,freq!$B$2:$B$40,0),_xlfn.XLOOKUP(N2024,freq!$A$2:$A$40,freq!$B$2:$B$40,0),_xlfn.XLOOKUP(O2024,freq!$A$2:$A$40,freq!$B$2:$B$40,0),_xlfn.XLOOKUP(P2024,freq!$A$2:$A$40,freq!$B$2:$B$40,0),_xlfn.XLOOKUP(Q2024,freq!$A$2:$A$40,freq!$B$2:$B$40,0),_xlfn.XLOOKUP(R2024,freq!$A$2:$A$40,freq!$B$2:$B$40,0),_xlfn.XLOOKUP(S2024,freq!$A$2:$A$40,freq!$B$2:$B$40,0),_xlfn.XLOOKUP(T2024,freq!$A$2:$A$40,freq!$B$2:$B$40,0),_xlfn.XLOOKUP(U2024,freq!$A$2:$A$40,freq!$B$2:$B$40,0),_xlfn.XLOOKUP(V2024,freq!$A$2:$A$40,freq!$B$2:$B$40,0))</f>
        <v>22.830000000000002</v>
      </c>
    </row>
    <row r="2025" spans="1:23" hidden="1" x14ac:dyDescent="0.35">
      <c r="A2025" s="32" t="s">
        <v>1594</v>
      </c>
      <c r="B2025" s="32" t="s">
        <v>31</v>
      </c>
      <c r="C2025" s="32" t="s">
        <v>53</v>
      </c>
      <c r="D2025" s="32">
        <v>4</v>
      </c>
      <c r="E2025" s="32" t="s">
        <v>4</v>
      </c>
      <c r="F2025" s="32" t="s">
        <v>4</v>
      </c>
      <c r="G2025" s="32" t="s">
        <v>49</v>
      </c>
      <c r="H2025" s="32" t="s">
        <v>4</v>
      </c>
      <c r="I2025" s="32" t="s">
        <v>38</v>
      </c>
      <c r="J2025" s="32" t="s">
        <v>58</v>
      </c>
      <c r="K2025" s="32">
        <v>8</v>
      </c>
      <c r="L2025" s="32">
        <v>0</v>
      </c>
      <c r="M2025" s="32">
        <v>1</v>
      </c>
      <c r="N2025" s="32" t="s">
        <v>49</v>
      </c>
      <c r="O2025" s="32">
        <v>9</v>
      </c>
      <c r="P2025" s="32" t="s">
        <v>53</v>
      </c>
      <c r="Q2025" s="32" t="s">
        <v>42</v>
      </c>
      <c r="R2025" s="32" t="s">
        <v>53</v>
      </c>
      <c r="S2025" s="32" t="s">
        <v>33</v>
      </c>
      <c r="T2025" s="32" t="s">
        <v>41</v>
      </c>
      <c r="U2025" s="32">
        <v>2</v>
      </c>
      <c r="V2025" s="32">
        <v>9</v>
      </c>
      <c r="W2025" s="32">
        <f>SUM(_xlfn.XLOOKUP(B2025,freq!$A$2:$A$40,freq!$B$2:$B$40,0),_xlfn.XLOOKUP(C2025,freq!$A$2:$A$40,freq!$B$2:$B$40,0),_xlfn.XLOOKUP(D2025,freq!$A$2:$A$40,freq!$B$2:$B$40,0),_xlfn.XLOOKUP(E2025,freq!$A$2:$A$40,freq!$B$2:$B$40,0),_xlfn.XLOOKUP(F2025,freq!$A$2:$A$40,freq!$B$2:$B$40,0),_xlfn.XLOOKUP(G2025,freq!$A$2:$A$40,freq!$B$2:$B$40,0),_xlfn.XLOOKUP(H2025,freq!$A$2:$A$40,freq!$B$2:$B$40,0),_xlfn.XLOOKUP(I2025,freq!$A$2:$A$40,freq!$B$2:$B$40,0),_xlfn.XLOOKUP(J2025,freq!$A$2:$A$40,freq!$B$2:$B$40,0),_xlfn.XLOOKUP(K2025,freq!$A$2:$A$40,freq!$B$2:$B$40,0),_xlfn.XLOOKUP(L2025,freq!$A$2:$A$40,freq!$B$2:$B$40,0),_xlfn.XLOOKUP(M2025,freq!$A$2:$A$40,freq!$B$2:$B$40,0),_xlfn.XLOOKUP(N2025,freq!$A$2:$A$40,freq!$B$2:$B$40,0),_xlfn.XLOOKUP(O2025,freq!$A$2:$A$40,freq!$B$2:$B$40,0),_xlfn.XLOOKUP(P2025,freq!$A$2:$A$40,freq!$B$2:$B$40,0),_xlfn.XLOOKUP(Q2025,freq!$A$2:$A$40,freq!$B$2:$B$40,0),_xlfn.XLOOKUP(R2025,freq!$A$2:$A$40,freq!$B$2:$B$40,0),_xlfn.XLOOKUP(S2025,freq!$A$2:$A$40,freq!$B$2:$B$40,0),_xlfn.XLOOKUP(T2025,freq!$A$2:$A$40,freq!$B$2:$B$40,0),_xlfn.XLOOKUP(U2025,freq!$A$2:$A$40,freq!$B$2:$B$40,0),_xlfn.XLOOKUP(V2025,freq!$A$2:$A$40,freq!$B$2:$B$40,0))</f>
        <v>22.72</v>
      </c>
    </row>
    <row r="2026" spans="1:23" hidden="1" x14ac:dyDescent="0.35">
      <c r="A2026" s="32" t="s">
        <v>408</v>
      </c>
      <c r="B2026" s="32" t="s">
        <v>40</v>
      </c>
      <c r="C2026" s="32">
        <v>3</v>
      </c>
      <c r="D2026" s="32" t="s">
        <v>38</v>
      </c>
      <c r="E2026" s="32" t="s">
        <v>50</v>
      </c>
      <c r="F2026" s="32" t="s">
        <v>42</v>
      </c>
      <c r="G2026" s="32" t="s">
        <v>45</v>
      </c>
      <c r="H2026" s="32" t="s">
        <v>49</v>
      </c>
      <c r="I2026" s="32" t="s">
        <v>0</v>
      </c>
      <c r="J2026" s="32" t="s">
        <v>50</v>
      </c>
      <c r="K2026" s="32" t="s">
        <v>50</v>
      </c>
      <c r="L2026" s="32">
        <v>1</v>
      </c>
      <c r="M2026" s="32">
        <v>0</v>
      </c>
      <c r="N2026" s="32" t="s">
        <v>32</v>
      </c>
      <c r="O2026" s="32">
        <v>7</v>
      </c>
      <c r="P2026" s="32">
        <v>8</v>
      </c>
      <c r="Q2026" s="32">
        <v>3</v>
      </c>
      <c r="R2026" s="32" t="s">
        <v>0</v>
      </c>
      <c r="S2026" s="32" t="s">
        <v>38</v>
      </c>
      <c r="T2026" s="32" t="s">
        <v>42</v>
      </c>
      <c r="U2026" s="32">
        <v>8</v>
      </c>
      <c r="V2026" s="32" t="s">
        <v>29</v>
      </c>
      <c r="W2026" s="32">
        <f>SUM(_xlfn.XLOOKUP(B2026,freq!$A$2:$A$40,freq!$B$2:$B$40,0),_xlfn.XLOOKUP(C2026,freq!$A$2:$A$40,freq!$B$2:$B$40,0),_xlfn.XLOOKUP(D2026,freq!$A$2:$A$40,freq!$B$2:$B$40,0),_xlfn.XLOOKUP(E2026,freq!$A$2:$A$40,freq!$B$2:$B$40,0),_xlfn.XLOOKUP(F2026,freq!$A$2:$A$40,freq!$B$2:$B$40,0),_xlfn.XLOOKUP(G2026,freq!$A$2:$A$40,freq!$B$2:$B$40,0),_xlfn.XLOOKUP(H2026,freq!$A$2:$A$40,freq!$B$2:$B$40,0),_xlfn.XLOOKUP(I2026,freq!$A$2:$A$40,freq!$B$2:$B$40,0),_xlfn.XLOOKUP(J2026,freq!$A$2:$A$40,freq!$B$2:$B$40,0),_xlfn.XLOOKUP(K2026,freq!$A$2:$A$40,freq!$B$2:$B$40,0),_xlfn.XLOOKUP(L2026,freq!$A$2:$A$40,freq!$B$2:$B$40,0),_xlfn.XLOOKUP(M2026,freq!$A$2:$A$40,freq!$B$2:$B$40,0),_xlfn.XLOOKUP(N2026,freq!$A$2:$A$40,freq!$B$2:$B$40,0),_xlfn.XLOOKUP(O2026,freq!$A$2:$A$40,freq!$B$2:$B$40,0),_xlfn.XLOOKUP(P2026,freq!$A$2:$A$40,freq!$B$2:$B$40,0),_xlfn.XLOOKUP(Q2026,freq!$A$2:$A$40,freq!$B$2:$B$40,0),_xlfn.XLOOKUP(R2026,freq!$A$2:$A$40,freq!$B$2:$B$40,0),_xlfn.XLOOKUP(S2026,freq!$A$2:$A$40,freq!$B$2:$B$40,0),_xlfn.XLOOKUP(T2026,freq!$A$2:$A$40,freq!$B$2:$B$40,0),_xlfn.XLOOKUP(U2026,freq!$A$2:$A$40,freq!$B$2:$B$40,0),_xlfn.XLOOKUP(V2026,freq!$A$2:$A$40,freq!$B$2:$B$40,0))</f>
        <v>22.630000000000003</v>
      </c>
    </row>
    <row r="2027" spans="1:23" hidden="1" x14ac:dyDescent="0.35">
      <c r="A2027" s="32" t="s">
        <v>546</v>
      </c>
      <c r="B2027" s="32">
        <v>3</v>
      </c>
      <c r="C2027" s="32">
        <v>3</v>
      </c>
      <c r="D2027" s="32" t="s">
        <v>3</v>
      </c>
      <c r="E2027" s="32" t="s">
        <v>34</v>
      </c>
      <c r="F2027" s="32" t="s">
        <v>59</v>
      </c>
      <c r="G2027" s="32" t="s">
        <v>29</v>
      </c>
      <c r="H2027" s="32">
        <v>0</v>
      </c>
      <c r="I2027" s="32">
        <v>3</v>
      </c>
      <c r="J2027" s="32" t="s">
        <v>42</v>
      </c>
      <c r="K2027" s="32" t="s">
        <v>59</v>
      </c>
      <c r="L2027" s="32" t="s">
        <v>28</v>
      </c>
      <c r="M2027" s="32">
        <v>3</v>
      </c>
      <c r="N2027" s="32">
        <v>9</v>
      </c>
      <c r="O2027" s="32" t="s">
        <v>50</v>
      </c>
      <c r="P2027" s="32">
        <v>2</v>
      </c>
      <c r="Q2027" s="32">
        <v>7</v>
      </c>
      <c r="R2027" s="32">
        <v>7</v>
      </c>
      <c r="S2027" s="32" t="s">
        <v>37</v>
      </c>
      <c r="T2027" s="32" t="s">
        <v>42</v>
      </c>
      <c r="U2027" s="32">
        <v>9</v>
      </c>
      <c r="V2027" s="32" t="s">
        <v>0</v>
      </c>
      <c r="W2027" s="32">
        <f>SUM(_xlfn.XLOOKUP(B2027,freq!$A$2:$A$40,freq!$B$2:$B$40,0),_xlfn.XLOOKUP(C2027,freq!$A$2:$A$40,freq!$B$2:$B$40,0),_xlfn.XLOOKUP(D2027,freq!$A$2:$A$40,freq!$B$2:$B$40,0),_xlfn.XLOOKUP(E2027,freq!$A$2:$A$40,freq!$B$2:$B$40,0),_xlfn.XLOOKUP(F2027,freq!$A$2:$A$40,freq!$B$2:$B$40,0),_xlfn.XLOOKUP(G2027,freq!$A$2:$A$40,freq!$B$2:$B$40,0),_xlfn.XLOOKUP(H2027,freq!$A$2:$A$40,freq!$B$2:$B$40,0),_xlfn.XLOOKUP(I2027,freq!$A$2:$A$40,freq!$B$2:$B$40,0),_xlfn.XLOOKUP(J2027,freq!$A$2:$A$40,freq!$B$2:$B$40,0),_xlfn.XLOOKUP(K2027,freq!$A$2:$A$40,freq!$B$2:$B$40,0),_xlfn.XLOOKUP(L2027,freq!$A$2:$A$40,freq!$B$2:$B$40,0),_xlfn.XLOOKUP(M2027,freq!$A$2:$A$40,freq!$B$2:$B$40,0),_xlfn.XLOOKUP(N2027,freq!$A$2:$A$40,freq!$B$2:$B$40,0),_xlfn.XLOOKUP(O2027,freq!$A$2:$A$40,freq!$B$2:$B$40,0),_xlfn.XLOOKUP(P2027,freq!$A$2:$A$40,freq!$B$2:$B$40,0),_xlfn.XLOOKUP(Q2027,freq!$A$2:$A$40,freq!$B$2:$B$40,0),_xlfn.XLOOKUP(R2027,freq!$A$2:$A$40,freq!$B$2:$B$40,0),_xlfn.XLOOKUP(S2027,freq!$A$2:$A$40,freq!$B$2:$B$40,0),_xlfn.XLOOKUP(T2027,freq!$A$2:$A$40,freq!$B$2:$B$40,0),_xlfn.XLOOKUP(U2027,freq!$A$2:$A$40,freq!$B$2:$B$40,0),_xlfn.XLOOKUP(V2027,freq!$A$2:$A$40,freq!$B$2:$B$40,0))</f>
        <v>22.540000000000003</v>
      </c>
    </row>
    <row r="2028" spans="1:23" hidden="1" x14ac:dyDescent="0.35">
      <c r="A2028" s="32" t="s">
        <v>368</v>
      </c>
      <c r="B2028" s="32">
        <v>9</v>
      </c>
      <c r="C2028" s="32">
        <v>8</v>
      </c>
      <c r="D2028" s="32">
        <v>2</v>
      </c>
      <c r="E2028" s="32">
        <v>0</v>
      </c>
      <c r="F2028" s="32" t="s">
        <v>34</v>
      </c>
      <c r="G2028" s="32">
        <v>0</v>
      </c>
      <c r="H2028" s="32" t="s">
        <v>59</v>
      </c>
      <c r="I2028" s="32" t="s">
        <v>41</v>
      </c>
      <c r="J2028" s="32">
        <v>9</v>
      </c>
      <c r="K2028" s="32" t="s">
        <v>56</v>
      </c>
      <c r="L2028" s="32" t="s">
        <v>42</v>
      </c>
      <c r="M2028" s="32">
        <v>4</v>
      </c>
      <c r="N2028" s="32" t="s">
        <v>42</v>
      </c>
      <c r="O2028" s="32" t="s">
        <v>29</v>
      </c>
      <c r="P2028" s="32" t="s">
        <v>43</v>
      </c>
      <c r="Q2028" s="32">
        <v>7</v>
      </c>
      <c r="R2028" s="32" t="s">
        <v>59</v>
      </c>
      <c r="S2028" s="32">
        <v>6</v>
      </c>
      <c r="T2028" s="32" t="s">
        <v>46</v>
      </c>
      <c r="U2028" s="32">
        <v>9</v>
      </c>
      <c r="V2028" s="32" t="s">
        <v>36</v>
      </c>
      <c r="W2028" s="32">
        <f>SUM(_xlfn.XLOOKUP(B2028,freq!$A$2:$A$40,freq!$B$2:$B$40,0),_xlfn.XLOOKUP(C2028,freq!$A$2:$A$40,freq!$B$2:$B$40,0),_xlfn.XLOOKUP(D2028,freq!$A$2:$A$40,freq!$B$2:$B$40,0),_xlfn.XLOOKUP(E2028,freq!$A$2:$A$40,freq!$B$2:$B$40,0),_xlfn.XLOOKUP(F2028,freq!$A$2:$A$40,freq!$B$2:$B$40,0),_xlfn.XLOOKUP(G2028,freq!$A$2:$A$40,freq!$B$2:$B$40,0),_xlfn.XLOOKUP(H2028,freq!$A$2:$A$40,freq!$B$2:$B$40,0),_xlfn.XLOOKUP(I2028,freq!$A$2:$A$40,freq!$B$2:$B$40,0),_xlfn.XLOOKUP(J2028,freq!$A$2:$A$40,freq!$B$2:$B$40,0),_xlfn.XLOOKUP(K2028,freq!$A$2:$A$40,freq!$B$2:$B$40,0),_xlfn.XLOOKUP(L2028,freq!$A$2:$A$40,freq!$B$2:$B$40,0),_xlfn.XLOOKUP(M2028,freq!$A$2:$A$40,freq!$B$2:$B$40,0),_xlfn.XLOOKUP(N2028,freq!$A$2:$A$40,freq!$B$2:$B$40,0),_xlfn.XLOOKUP(O2028,freq!$A$2:$A$40,freq!$B$2:$B$40,0),_xlfn.XLOOKUP(P2028,freq!$A$2:$A$40,freq!$B$2:$B$40,0),_xlfn.XLOOKUP(Q2028,freq!$A$2:$A$40,freq!$B$2:$B$40,0),_xlfn.XLOOKUP(R2028,freq!$A$2:$A$40,freq!$B$2:$B$40,0),_xlfn.XLOOKUP(S2028,freq!$A$2:$A$40,freq!$B$2:$B$40,0),_xlfn.XLOOKUP(T2028,freq!$A$2:$A$40,freq!$B$2:$B$40,0),_xlfn.XLOOKUP(U2028,freq!$A$2:$A$40,freq!$B$2:$B$40,0),_xlfn.XLOOKUP(V2028,freq!$A$2:$A$40,freq!$B$2:$B$40,0))</f>
        <v>22.49</v>
      </c>
    </row>
    <row r="2029" spans="1:23" hidden="1" x14ac:dyDescent="0.35">
      <c r="A2029" s="32" t="s">
        <v>2037</v>
      </c>
      <c r="B2029" s="32" t="s">
        <v>29</v>
      </c>
      <c r="C2029" s="32" t="s">
        <v>31</v>
      </c>
      <c r="D2029" s="32">
        <v>7</v>
      </c>
      <c r="E2029" s="32">
        <v>3</v>
      </c>
      <c r="F2029" s="32" t="s">
        <v>40</v>
      </c>
      <c r="G2029" s="32">
        <v>1</v>
      </c>
      <c r="H2029" s="32" t="s">
        <v>42</v>
      </c>
      <c r="I2029" s="32" t="s">
        <v>56</v>
      </c>
      <c r="J2029" s="32">
        <v>3</v>
      </c>
      <c r="K2029" s="32" t="s">
        <v>43</v>
      </c>
      <c r="L2029" s="32">
        <v>4</v>
      </c>
      <c r="M2029" s="32" t="s">
        <v>40</v>
      </c>
      <c r="N2029" s="32" t="s">
        <v>50</v>
      </c>
      <c r="O2029" s="32" t="s">
        <v>40</v>
      </c>
      <c r="P2029" s="32" t="s">
        <v>43</v>
      </c>
      <c r="Q2029" s="32">
        <v>8</v>
      </c>
      <c r="R2029" s="32" t="s">
        <v>58</v>
      </c>
      <c r="S2029" s="32" t="s">
        <v>46</v>
      </c>
      <c r="T2029" s="32" t="s">
        <v>42</v>
      </c>
      <c r="U2029" s="32" t="s">
        <v>59</v>
      </c>
      <c r="V2029" s="32">
        <v>5</v>
      </c>
      <c r="W2029" s="32">
        <f>SUM(_xlfn.XLOOKUP(B2029,freq!$A$2:$A$40,freq!$B$2:$B$40,0),_xlfn.XLOOKUP(C2029,freq!$A$2:$A$40,freq!$B$2:$B$40,0),_xlfn.XLOOKUP(D2029,freq!$A$2:$A$40,freq!$B$2:$B$40,0),_xlfn.XLOOKUP(E2029,freq!$A$2:$A$40,freq!$B$2:$B$40,0),_xlfn.XLOOKUP(F2029,freq!$A$2:$A$40,freq!$B$2:$B$40,0),_xlfn.XLOOKUP(G2029,freq!$A$2:$A$40,freq!$B$2:$B$40,0),_xlfn.XLOOKUP(H2029,freq!$A$2:$A$40,freq!$B$2:$B$40,0),_xlfn.XLOOKUP(I2029,freq!$A$2:$A$40,freq!$B$2:$B$40,0),_xlfn.XLOOKUP(J2029,freq!$A$2:$A$40,freq!$B$2:$B$40,0),_xlfn.XLOOKUP(K2029,freq!$A$2:$A$40,freq!$B$2:$B$40,0),_xlfn.XLOOKUP(L2029,freq!$A$2:$A$40,freq!$B$2:$B$40,0),_xlfn.XLOOKUP(M2029,freq!$A$2:$A$40,freq!$B$2:$B$40,0),_xlfn.XLOOKUP(N2029,freq!$A$2:$A$40,freq!$B$2:$B$40,0),_xlfn.XLOOKUP(O2029,freq!$A$2:$A$40,freq!$B$2:$B$40,0),_xlfn.XLOOKUP(P2029,freq!$A$2:$A$40,freq!$B$2:$B$40,0),_xlfn.XLOOKUP(Q2029,freq!$A$2:$A$40,freq!$B$2:$B$40,0),_xlfn.XLOOKUP(R2029,freq!$A$2:$A$40,freq!$B$2:$B$40,0),_xlfn.XLOOKUP(S2029,freq!$A$2:$A$40,freq!$B$2:$B$40,0),_xlfn.XLOOKUP(T2029,freq!$A$2:$A$40,freq!$B$2:$B$40,0),_xlfn.XLOOKUP(U2029,freq!$A$2:$A$40,freq!$B$2:$B$40,0),_xlfn.XLOOKUP(V2029,freq!$A$2:$A$40,freq!$B$2:$B$40,0))</f>
        <v>22.2</v>
      </c>
    </row>
    <row r="2030" spans="1:23" hidden="1" x14ac:dyDescent="0.35">
      <c r="A2030" s="32" t="s">
        <v>994</v>
      </c>
      <c r="B2030" s="32">
        <v>8</v>
      </c>
      <c r="C2030" s="32" t="s">
        <v>36</v>
      </c>
      <c r="D2030" s="32">
        <v>9</v>
      </c>
      <c r="E2030" s="32">
        <v>2</v>
      </c>
      <c r="F2030" s="32" t="s">
        <v>33</v>
      </c>
      <c r="G2030" s="32" t="s">
        <v>40</v>
      </c>
      <c r="H2030" s="32" t="s">
        <v>58</v>
      </c>
      <c r="I2030" s="32" t="s">
        <v>48</v>
      </c>
      <c r="J2030" s="32">
        <v>3</v>
      </c>
      <c r="K2030" s="32">
        <v>5</v>
      </c>
      <c r="L2030" s="32" t="s">
        <v>0</v>
      </c>
      <c r="M2030" s="32">
        <v>8</v>
      </c>
      <c r="N2030" s="32" t="s">
        <v>58</v>
      </c>
      <c r="O2030" s="32">
        <v>0</v>
      </c>
      <c r="P2030" s="32">
        <v>1</v>
      </c>
      <c r="Q2030" s="32" t="s">
        <v>30</v>
      </c>
      <c r="R2030" s="32" t="s">
        <v>42</v>
      </c>
      <c r="S2030" s="32" t="s">
        <v>34</v>
      </c>
      <c r="T2030" s="32" t="s">
        <v>30</v>
      </c>
      <c r="U2030" s="32" t="s">
        <v>46</v>
      </c>
      <c r="V2030" s="32" t="s">
        <v>3</v>
      </c>
      <c r="W2030" s="32">
        <f>SUM(_xlfn.XLOOKUP(B2030,freq!$A$2:$A$40,freq!$B$2:$B$40,0),_xlfn.XLOOKUP(C2030,freq!$A$2:$A$40,freq!$B$2:$B$40,0),_xlfn.XLOOKUP(D2030,freq!$A$2:$A$40,freq!$B$2:$B$40,0),_xlfn.XLOOKUP(E2030,freq!$A$2:$A$40,freq!$B$2:$B$40,0),_xlfn.XLOOKUP(F2030,freq!$A$2:$A$40,freq!$B$2:$B$40,0),_xlfn.XLOOKUP(G2030,freq!$A$2:$A$40,freq!$B$2:$B$40,0),_xlfn.XLOOKUP(H2030,freq!$A$2:$A$40,freq!$B$2:$B$40,0),_xlfn.XLOOKUP(I2030,freq!$A$2:$A$40,freq!$B$2:$B$40,0),_xlfn.XLOOKUP(J2030,freq!$A$2:$A$40,freq!$B$2:$B$40,0),_xlfn.XLOOKUP(K2030,freq!$A$2:$A$40,freq!$B$2:$B$40,0),_xlfn.XLOOKUP(L2030,freq!$A$2:$A$40,freq!$B$2:$B$40,0),_xlfn.XLOOKUP(M2030,freq!$A$2:$A$40,freq!$B$2:$B$40,0),_xlfn.XLOOKUP(N2030,freq!$A$2:$A$40,freq!$B$2:$B$40,0),_xlfn.XLOOKUP(O2030,freq!$A$2:$A$40,freq!$B$2:$B$40,0),_xlfn.XLOOKUP(P2030,freq!$A$2:$A$40,freq!$B$2:$B$40,0),_xlfn.XLOOKUP(Q2030,freq!$A$2:$A$40,freq!$B$2:$B$40,0),_xlfn.XLOOKUP(R2030,freq!$A$2:$A$40,freq!$B$2:$B$40,0),_xlfn.XLOOKUP(S2030,freq!$A$2:$A$40,freq!$B$2:$B$40,0),_xlfn.XLOOKUP(T2030,freq!$A$2:$A$40,freq!$B$2:$B$40,0),_xlfn.XLOOKUP(U2030,freq!$A$2:$A$40,freq!$B$2:$B$40,0),_xlfn.XLOOKUP(V2030,freq!$A$2:$A$40,freq!$B$2:$B$40,0))</f>
        <v>22.169999999999998</v>
      </c>
    </row>
    <row r="2031" spans="1:23" hidden="1" x14ac:dyDescent="0.35">
      <c r="A2031" s="32" t="s">
        <v>1528</v>
      </c>
      <c r="B2031" s="32" t="s">
        <v>34</v>
      </c>
      <c r="C2031" s="32">
        <v>0</v>
      </c>
      <c r="D2031" s="32" t="s">
        <v>50</v>
      </c>
      <c r="E2031" s="32" t="s">
        <v>49</v>
      </c>
      <c r="F2031" s="32">
        <v>0</v>
      </c>
      <c r="G2031" s="32" t="s">
        <v>42</v>
      </c>
      <c r="H2031" s="32">
        <v>1</v>
      </c>
      <c r="I2031" s="32" t="s">
        <v>43</v>
      </c>
      <c r="J2031" s="32" t="s">
        <v>38</v>
      </c>
      <c r="K2031" s="32" t="s">
        <v>38</v>
      </c>
      <c r="L2031" s="32" t="s">
        <v>33</v>
      </c>
      <c r="M2031" s="32">
        <v>4</v>
      </c>
      <c r="N2031" s="32" t="s">
        <v>3</v>
      </c>
      <c r="O2031" s="32" t="s">
        <v>43</v>
      </c>
      <c r="P2031" s="32" t="s">
        <v>30</v>
      </c>
      <c r="Q2031" s="32">
        <v>1</v>
      </c>
      <c r="R2031" s="32" t="s">
        <v>33</v>
      </c>
      <c r="S2031" s="32">
        <v>5</v>
      </c>
      <c r="T2031" s="32">
        <v>8</v>
      </c>
      <c r="U2031" s="32" t="s">
        <v>44</v>
      </c>
      <c r="V2031" s="32" t="s">
        <v>59</v>
      </c>
      <c r="W2031" s="32">
        <f>SUM(_xlfn.XLOOKUP(B2031,freq!$A$2:$A$40,freq!$B$2:$B$40,0),_xlfn.XLOOKUP(C2031,freq!$A$2:$A$40,freq!$B$2:$B$40,0),_xlfn.XLOOKUP(D2031,freq!$A$2:$A$40,freq!$B$2:$B$40,0),_xlfn.XLOOKUP(E2031,freq!$A$2:$A$40,freq!$B$2:$B$40,0),_xlfn.XLOOKUP(F2031,freq!$A$2:$A$40,freq!$B$2:$B$40,0),_xlfn.XLOOKUP(G2031,freq!$A$2:$A$40,freq!$B$2:$B$40,0),_xlfn.XLOOKUP(H2031,freq!$A$2:$A$40,freq!$B$2:$B$40,0),_xlfn.XLOOKUP(I2031,freq!$A$2:$A$40,freq!$B$2:$B$40,0),_xlfn.XLOOKUP(J2031,freq!$A$2:$A$40,freq!$B$2:$B$40,0),_xlfn.XLOOKUP(K2031,freq!$A$2:$A$40,freq!$B$2:$B$40,0),_xlfn.XLOOKUP(L2031,freq!$A$2:$A$40,freq!$B$2:$B$40,0),_xlfn.XLOOKUP(M2031,freq!$A$2:$A$40,freq!$B$2:$B$40,0),_xlfn.XLOOKUP(N2031,freq!$A$2:$A$40,freq!$B$2:$B$40,0),_xlfn.XLOOKUP(O2031,freq!$A$2:$A$40,freq!$B$2:$B$40,0),_xlfn.XLOOKUP(P2031,freq!$A$2:$A$40,freq!$B$2:$B$40,0),_xlfn.XLOOKUP(Q2031,freq!$A$2:$A$40,freq!$B$2:$B$40,0),_xlfn.XLOOKUP(R2031,freq!$A$2:$A$40,freq!$B$2:$B$40,0),_xlfn.XLOOKUP(S2031,freq!$A$2:$A$40,freq!$B$2:$B$40,0),_xlfn.XLOOKUP(T2031,freq!$A$2:$A$40,freq!$B$2:$B$40,0),_xlfn.XLOOKUP(U2031,freq!$A$2:$A$40,freq!$B$2:$B$40,0),_xlfn.XLOOKUP(V2031,freq!$A$2:$A$40,freq!$B$2:$B$40,0))</f>
        <v>22.05</v>
      </c>
    </row>
    <row r="2032" spans="1:23" hidden="1" x14ac:dyDescent="0.35">
      <c r="A2032" s="32" t="s">
        <v>946</v>
      </c>
      <c r="B2032" s="32" t="s">
        <v>49</v>
      </c>
      <c r="C2032" s="32" t="s">
        <v>58</v>
      </c>
      <c r="D2032" s="32">
        <v>6</v>
      </c>
      <c r="E2032" s="32" t="s">
        <v>46</v>
      </c>
      <c r="F2032" s="32" t="s">
        <v>0</v>
      </c>
      <c r="G2032" s="32" t="s">
        <v>59</v>
      </c>
      <c r="H2032" s="32">
        <v>6</v>
      </c>
      <c r="I2032" s="32">
        <v>7</v>
      </c>
      <c r="J2032" s="32" t="s">
        <v>58</v>
      </c>
      <c r="K2032" s="32">
        <v>7</v>
      </c>
      <c r="L2032" s="32">
        <v>3</v>
      </c>
      <c r="M2032" s="32" t="s">
        <v>0</v>
      </c>
      <c r="N2032" s="32" t="s">
        <v>42</v>
      </c>
      <c r="O2032" s="32">
        <v>3</v>
      </c>
      <c r="P2032" s="32" t="s">
        <v>3</v>
      </c>
      <c r="Q2032" s="32">
        <v>5</v>
      </c>
      <c r="R2032" s="32" t="s">
        <v>42</v>
      </c>
      <c r="S2032" s="32" t="s">
        <v>29</v>
      </c>
      <c r="T2032" s="32" t="s">
        <v>56</v>
      </c>
      <c r="U2032" s="32">
        <v>6</v>
      </c>
      <c r="V2032" s="32">
        <v>4</v>
      </c>
      <c r="W2032" s="32">
        <f>SUM(_xlfn.XLOOKUP(B2032,freq!$A$2:$A$40,freq!$B$2:$B$40,0),_xlfn.XLOOKUP(C2032,freq!$A$2:$A$40,freq!$B$2:$B$40,0),_xlfn.XLOOKUP(D2032,freq!$A$2:$A$40,freq!$B$2:$B$40,0),_xlfn.XLOOKUP(E2032,freq!$A$2:$A$40,freq!$B$2:$B$40,0),_xlfn.XLOOKUP(F2032,freq!$A$2:$A$40,freq!$B$2:$B$40,0),_xlfn.XLOOKUP(G2032,freq!$A$2:$A$40,freq!$B$2:$B$40,0),_xlfn.XLOOKUP(H2032,freq!$A$2:$A$40,freq!$B$2:$B$40,0),_xlfn.XLOOKUP(I2032,freq!$A$2:$A$40,freq!$B$2:$B$40,0),_xlfn.XLOOKUP(J2032,freq!$A$2:$A$40,freq!$B$2:$B$40,0),_xlfn.XLOOKUP(K2032,freq!$A$2:$A$40,freq!$B$2:$B$40,0),_xlfn.XLOOKUP(L2032,freq!$A$2:$A$40,freq!$B$2:$B$40,0),_xlfn.XLOOKUP(M2032,freq!$A$2:$A$40,freq!$B$2:$B$40,0),_xlfn.XLOOKUP(N2032,freq!$A$2:$A$40,freq!$B$2:$B$40,0),_xlfn.XLOOKUP(O2032,freq!$A$2:$A$40,freq!$B$2:$B$40,0),_xlfn.XLOOKUP(P2032,freq!$A$2:$A$40,freq!$B$2:$B$40,0),_xlfn.XLOOKUP(Q2032,freq!$A$2:$A$40,freq!$B$2:$B$40,0),_xlfn.XLOOKUP(R2032,freq!$A$2:$A$40,freq!$B$2:$B$40,0),_xlfn.XLOOKUP(S2032,freq!$A$2:$A$40,freq!$B$2:$B$40,0),_xlfn.XLOOKUP(T2032,freq!$A$2:$A$40,freq!$B$2:$B$40,0),_xlfn.XLOOKUP(U2032,freq!$A$2:$A$40,freq!$B$2:$B$40,0),_xlfn.XLOOKUP(V2032,freq!$A$2:$A$40,freq!$B$2:$B$40,0))</f>
        <v>21.769999999999996</v>
      </c>
    </row>
    <row r="2033" spans="1:23" hidden="1" x14ac:dyDescent="0.35">
      <c r="A2033" s="32" t="s">
        <v>653</v>
      </c>
      <c r="B2033" s="32" t="s">
        <v>29</v>
      </c>
      <c r="C2033" s="32" t="s">
        <v>30</v>
      </c>
      <c r="D2033" s="32" t="s">
        <v>28</v>
      </c>
      <c r="E2033" s="32">
        <v>0</v>
      </c>
      <c r="F2033" s="32" t="s">
        <v>0</v>
      </c>
      <c r="G2033" s="32" t="s">
        <v>30</v>
      </c>
      <c r="H2033" s="32">
        <v>5</v>
      </c>
      <c r="I2033" s="32">
        <v>2</v>
      </c>
      <c r="J2033" s="32" t="s">
        <v>43</v>
      </c>
      <c r="K2033" s="32" t="s">
        <v>40</v>
      </c>
      <c r="L2033" s="32" t="s">
        <v>42</v>
      </c>
      <c r="M2033" s="32" t="s">
        <v>34</v>
      </c>
      <c r="N2033" s="32" t="s">
        <v>58</v>
      </c>
      <c r="O2033" s="32" t="s">
        <v>38</v>
      </c>
      <c r="P2033" s="32" t="s">
        <v>41</v>
      </c>
      <c r="Q2033" s="32">
        <v>1</v>
      </c>
      <c r="R2033" s="32" t="s">
        <v>40</v>
      </c>
      <c r="S2033" s="32" t="s">
        <v>4</v>
      </c>
      <c r="T2033" s="32">
        <v>8</v>
      </c>
      <c r="U2033" s="32" t="s">
        <v>59</v>
      </c>
      <c r="V2033" s="32" t="s">
        <v>37</v>
      </c>
      <c r="W2033" s="32">
        <f>SUM(_xlfn.XLOOKUP(B2033,freq!$A$2:$A$40,freq!$B$2:$B$40,0),_xlfn.XLOOKUP(C2033,freq!$A$2:$A$40,freq!$B$2:$B$40,0),_xlfn.XLOOKUP(D2033,freq!$A$2:$A$40,freq!$B$2:$B$40,0),_xlfn.XLOOKUP(E2033,freq!$A$2:$A$40,freq!$B$2:$B$40,0),_xlfn.XLOOKUP(F2033,freq!$A$2:$A$40,freq!$B$2:$B$40,0),_xlfn.XLOOKUP(G2033,freq!$A$2:$A$40,freq!$B$2:$B$40,0),_xlfn.XLOOKUP(H2033,freq!$A$2:$A$40,freq!$B$2:$B$40,0),_xlfn.XLOOKUP(I2033,freq!$A$2:$A$40,freq!$B$2:$B$40,0),_xlfn.XLOOKUP(J2033,freq!$A$2:$A$40,freq!$B$2:$B$40,0),_xlfn.XLOOKUP(K2033,freq!$A$2:$A$40,freq!$B$2:$B$40,0),_xlfn.XLOOKUP(L2033,freq!$A$2:$A$40,freq!$B$2:$B$40,0),_xlfn.XLOOKUP(M2033,freq!$A$2:$A$40,freq!$B$2:$B$40,0),_xlfn.XLOOKUP(N2033,freq!$A$2:$A$40,freq!$B$2:$B$40,0),_xlfn.XLOOKUP(O2033,freq!$A$2:$A$40,freq!$B$2:$B$40,0),_xlfn.XLOOKUP(P2033,freq!$A$2:$A$40,freq!$B$2:$B$40,0),_xlfn.XLOOKUP(Q2033,freq!$A$2:$A$40,freq!$B$2:$B$40,0),_xlfn.XLOOKUP(R2033,freq!$A$2:$A$40,freq!$B$2:$B$40,0),_xlfn.XLOOKUP(S2033,freq!$A$2:$A$40,freq!$B$2:$B$40,0),_xlfn.XLOOKUP(T2033,freq!$A$2:$A$40,freq!$B$2:$B$40,0),_xlfn.XLOOKUP(U2033,freq!$A$2:$A$40,freq!$B$2:$B$40,0),_xlfn.XLOOKUP(V2033,freq!$A$2:$A$40,freq!$B$2:$B$40,0))</f>
        <v>21.74</v>
      </c>
    </row>
    <row r="2034" spans="1:23" hidden="1" x14ac:dyDescent="0.35">
      <c r="A2034" s="32" t="s">
        <v>1868</v>
      </c>
      <c r="B2034" s="32">
        <v>0</v>
      </c>
      <c r="C2034" s="32" t="s">
        <v>29</v>
      </c>
      <c r="D2034" s="32">
        <v>9</v>
      </c>
      <c r="E2034" s="32">
        <v>2</v>
      </c>
      <c r="F2034" s="32" t="s">
        <v>37</v>
      </c>
      <c r="G2034" s="32" t="s">
        <v>28</v>
      </c>
      <c r="H2034" s="32">
        <v>8</v>
      </c>
      <c r="I2034" s="32">
        <v>9</v>
      </c>
      <c r="J2034" s="32" t="s">
        <v>42</v>
      </c>
      <c r="K2034" s="32" t="s">
        <v>49</v>
      </c>
      <c r="L2034" s="32" t="s">
        <v>53</v>
      </c>
      <c r="M2034" s="32">
        <v>8</v>
      </c>
      <c r="N2034" s="32">
        <v>7</v>
      </c>
      <c r="O2034" s="32" t="s">
        <v>0</v>
      </c>
      <c r="P2034" s="32" t="s">
        <v>40</v>
      </c>
      <c r="Q2034" s="32">
        <v>0</v>
      </c>
      <c r="R2034" s="32" t="s">
        <v>30</v>
      </c>
      <c r="S2034" s="32" t="s">
        <v>49</v>
      </c>
      <c r="T2034" s="32">
        <v>2</v>
      </c>
      <c r="U2034" s="32" t="s">
        <v>2</v>
      </c>
      <c r="V2034" s="32">
        <v>7</v>
      </c>
      <c r="W2034" s="32">
        <f>SUM(_xlfn.XLOOKUP(B2034,freq!$A$2:$A$40,freq!$B$2:$B$40,0),_xlfn.XLOOKUP(C2034,freq!$A$2:$A$40,freq!$B$2:$B$40,0),_xlfn.XLOOKUP(D2034,freq!$A$2:$A$40,freq!$B$2:$B$40,0),_xlfn.XLOOKUP(E2034,freq!$A$2:$A$40,freq!$B$2:$B$40,0),_xlfn.XLOOKUP(F2034,freq!$A$2:$A$40,freq!$B$2:$B$40,0),_xlfn.XLOOKUP(G2034,freq!$A$2:$A$40,freq!$B$2:$B$40,0),_xlfn.XLOOKUP(H2034,freq!$A$2:$A$40,freq!$B$2:$B$40,0),_xlfn.XLOOKUP(I2034,freq!$A$2:$A$40,freq!$B$2:$B$40,0),_xlfn.XLOOKUP(J2034,freq!$A$2:$A$40,freq!$B$2:$B$40,0),_xlfn.XLOOKUP(K2034,freq!$A$2:$A$40,freq!$B$2:$B$40,0),_xlfn.XLOOKUP(L2034,freq!$A$2:$A$40,freq!$B$2:$B$40,0),_xlfn.XLOOKUP(M2034,freq!$A$2:$A$40,freq!$B$2:$B$40,0),_xlfn.XLOOKUP(N2034,freq!$A$2:$A$40,freq!$B$2:$B$40,0),_xlfn.XLOOKUP(O2034,freq!$A$2:$A$40,freq!$B$2:$B$40,0),_xlfn.XLOOKUP(P2034,freq!$A$2:$A$40,freq!$B$2:$B$40,0),_xlfn.XLOOKUP(Q2034,freq!$A$2:$A$40,freq!$B$2:$B$40,0),_xlfn.XLOOKUP(R2034,freq!$A$2:$A$40,freq!$B$2:$B$40,0),_xlfn.XLOOKUP(S2034,freq!$A$2:$A$40,freq!$B$2:$B$40,0),_xlfn.XLOOKUP(T2034,freq!$A$2:$A$40,freq!$B$2:$B$40,0),_xlfn.XLOOKUP(U2034,freq!$A$2:$A$40,freq!$B$2:$B$40,0),_xlfn.XLOOKUP(V2034,freq!$A$2:$A$40,freq!$B$2:$B$40,0))</f>
        <v>21.619999999999997</v>
      </c>
    </row>
    <row r="2035" spans="1:23" hidden="1" x14ac:dyDescent="0.35">
      <c r="A2035" s="32" t="s">
        <v>634</v>
      </c>
      <c r="B2035" s="32">
        <v>4</v>
      </c>
      <c r="C2035" s="32">
        <v>9</v>
      </c>
      <c r="D2035" s="32">
        <v>1</v>
      </c>
      <c r="E2035" s="32" t="s">
        <v>30</v>
      </c>
      <c r="F2035" s="32" t="s">
        <v>36</v>
      </c>
      <c r="G2035" s="32" t="s">
        <v>0</v>
      </c>
      <c r="H2035" s="32">
        <v>7</v>
      </c>
      <c r="I2035" s="32" t="s">
        <v>43</v>
      </c>
      <c r="J2035" s="32" t="s">
        <v>34</v>
      </c>
      <c r="K2035" s="32">
        <v>1</v>
      </c>
      <c r="L2035" s="32" t="s">
        <v>4</v>
      </c>
      <c r="M2035" s="32" t="s">
        <v>43</v>
      </c>
      <c r="N2035" s="32" t="s">
        <v>1</v>
      </c>
      <c r="O2035" s="32" t="s">
        <v>44</v>
      </c>
      <c r="P2035" s="32">
        <v>6</v>
      </c>
      <c r="Q2035" s="32">
        <v>7</v>
      </c>
      <c r="R2035" s="32">
        <v>8</v>
      </c>
      <c r="S2035" s="32" t="s">
        <v>58</v>
      </c>
      <c r="T2035" s="32" t="s">
        <v>4</v>
      </c>
      <c r="U2035" s="32">
        <v>0</v>
      </c>
      <c r="V2035" s="32">
        <v>2</v>
      </c>
      <c r="W2035" s="32">
        <f>SUM(_xlfn.XLOOKUP(B2035,freq!$A$2:$A$40,freq!$B$2:$B$40,0),_xlfn.XLOOKUP(C2035,freq!$A$2:$A$40,freq!$B$2:$B$40,0),_xlfn.XLOOKUP(D2035,freq!$A$2:$A$40,freq!$B$2:$B$40,0),_xlfn.XLOOKUP(E2035,freq!$A$2:$A$40,freq!$B$2:$B$40,0),_xlfn.XLOOKUP(F2035,freq!$A$2:$A$40,freq!$B$2:$B$40,0),_xlfn.XLOOKUP(G2035,freq!$A$2:$A$40,freq!$B$2:$B$40,0),_xlfn.XLOOKUP(H2035,freq!$A$2:$A$40,freq!$B$2:$B$40,0),_xlfn.XLOOKUP(I2035,freq!$A$2:$A$40,freq!$B$2:$B$40,0),_xlfn.XLOOKUP(J2035,freq!$A$2:$A$40,freq!$B$2:$B$40,0),_xlfn.XLOOKUP(K2035,freq!$A$2:$A$40,freq!$B$2:$B$40,0),_xlfn.XLOOKUP(L2035,freq!$A$2:$A$40,freq!$B$2:$B$40,0),_xlfn.XLOOKUP(M2035,freq!$A$2:$A$40,freq!$B$2:$B$40,0),_xlfn.XLOOKUP(N2035,freq!$A$2:$A$40,freq!$B$2:$B$40,0),_xlfn.XLOOKUP(O2035,freq!$A$2:$A$40,freq!$B$2:$B$40,0),_xlfn.XLOOKUP(P2035,freq!$A$2:$A$40,freq!$B$2:$B$40,0),_xlfn.XLOOKUP(Q2035,freq!$A$2:$A$40,freq!$B$2:$B$40,0),_xlfn.XLOOKUP(R2035,freq!$A$2:$A$40,freq!$B$2:$B$40,0),_xlfn.XLOOKUP(S2035,freq!$A$2:$A$40,freq!$B$2:$B$40,0),_xlfn.XLOOKUP(T2035,freq!$A$2:$A$40,freq!$B$2:$B$40,0),_xlfn.XLOOKUP(U2035,freq!$A$2:$A$40,freq!$B$2:$B$40,0),_xlfn.XLOOKUP(V2035,freq!$A$2:$A$40,freq!$B$2:$B$40,0))</f>
        <v>21.29</v>
      </c>
    </row>
    <row r="2036" spans="1:23" x14ac:dyDescent="0.35">
      <c r="A2036" s="32" t="s">
        <v>1436</v>
      </c>
      <c r="B2036" s="32" t="s">
        <v>36</v>
      </c>
      <c r="C2036" s="32">
        <v>1</v>
      </c>
      <c r="D2036" s="32">
        <v>2</v>
      </c>
      <c r="E2036" s="32" t="s">
        <v>38</v>
      </c>
      <c r="F2036" s="32" t="s">
        <v>42</v>
      </c>
      <c r="G2036" s="32" t="s">
        <v>36</v>
      </c>
      <c r="H2036" s="32" t="s">
        <v>58</v>
      </c>
      <c r="I2036" s="32" t="s">
        <v>53</v>
      </c>
      <c r="J2036" s="32">
        <v>7</v>
      </c>
      <c r="K2036" s="32" t="s">
        <v>53</v>
      </c>
      <c r="L2036" s="32" t="s">
        <v>1</v>
      </c>
      <c r="M2036" s="32" t="s">
        <v>33</v>
      </c>
      <c r="N2036" s="32">
        <v>8</v>
      </c>
      <c r="O2036" s="32" t="s">
        <v>30</v>
      </c>
      <c r="P2036" s="32">
        <v>1</v>
      </c>
      <c r="Q2036" s="32">
        <v>0</v>
      </c>
      <c r="R2036" s="32" t="s">
        <v>29</v>
      </c>
      <c r="S2036" s="32" t="s">
        <v>30</v>
      </c>
      <c r="T2036" s="32" t="s">
        <v>53</v>
      </c>
      <c r="U2036" s="32" t="s">
        <v>59</v>
      </c>
      <c r="V2036" s="32" t="s">
        <v>0</v>
      </c>
      <c r="W2036" s="32">
        <f>SUM(_xlfn.XLOOKUP(B2036,freq!$A$2:$A$40,freq!$B$2:$B$40,0),_xlfn.XLOOKUP(C2036,freq!$A$2:$A$40,freq!$B$2:$B$40,0),_xlfn.XLOOKUP(D2036,freq!$A$2:$A$40,freq!$B$2:$B$40,0),_xlfn.XLOOKUP(E2036,freq!$A$2:$A$40,freq!$B$2:$B$40,0),_xlfn.XLOOKUP(F2036,freq!$A$2:$A$40,freq!$B$2:$B$40,0),_xlfn.XLOOKUP(G2036,freq!$A$2:$A$40,freq!$B$2:$B$40,0),_xlfn.XLOOKUP(H2036,freq!$A$2:$A$40,freq!$B$2:$B$40,0),_xlfn.XLOOKUP(I2036,freq!$A$2:$A$40,freq!$B$2:$B$40,0),_xlfn.XLOOKUP(J2036,freq!$A$2:$A$40,freq!$B$2:$B$40,0),_xlfn.XLOOKUP(K2036,freq!$A$2:$A$40,freq!$B$2:$B$40,0),_xlfn.XLOOKUP(L2036,freq!$A$2:$A$40,freq!$B$2:$B$40,0),_xlfn.XLOOKUP(M2036,freq!$A$2:$A$40,freq!$B$2:$B$40,0),_xlfn.XLOOKUP(N2036,freq!$A$2:$A$40,freq!$B$2:$B$40,0),_xlfn.XLOOKUP(O2036,freq!$A$2:$A$40,freq!$B$2:$B$40,0),_xlfn.XLOOKUP(P2036,freq!$A$2:$A$40,freq!$B$2:$B$40,0),_xlfn.XLOOKUP(Q2036,freq!$A$2:$A$40,freq!$B$2:$B$40,0),_xlfn.XLOOKUP(R2036,freq!$A$2:$A$40,freq!$B$2:$B$40,0),_xlfn.XLOOKUP(S2036,freq!$A$2:$A$40,freq!$B$2:$B$40,0),_xlfn.XLOOKUP(T2036,freq!$A$2:$A$40,freq!$B$2:$B$40,0),_xlfn.XLOOKUP(U2036,freq!$A$2:$A$40,freq!$B$2:$B$40,0),_xlfn.XLOOKUP(V2036,freq!$A$2:$A$40,freq!$B$2:$B$40,0))</f>
        <v>21.180000000000003</v>
      </c>
    </row>
    <row r="2037" spans="1:23" hidden="1" x14ac:dyDescent="0.35">
      <c r="A2037" s="32" t="s">
        <v>1120</v>
      </c>
      <c r="B2037" s="32" t="s">
        <v>59</v>
      </c>
      <c r="C2037" s="32" t="s">
        <v>49</v>
      </c>
      <c r="D2037" s="32" t="s">
        <v>46</v>
      </c>
      <c r="E2037" s="32" t="s">
        <v>50</v>
      </c>
      <c r="F2037" s="32" t="s">
        <v>30</v>
      </c>
      <c r="G2037" s="32">
        <v>5</v>
      </c>
      <c r="H2037" s="32" t="s">
        <v>43</v>
      </c>
      <c r="I2037" s="32" t="s">
        <v>56</v>
      </c>
      <c r="J2037" s="32">
        <v>8</v>
      </c>
      <c r="K2037" s="32">
        <v>2</v>
      </c>
      <c r="L2037" s="32" t="s">
        <v>53</v>
      </c>
      <c r="M2037" s="32">
        <v>0</v>
      </c>
      <c r="N2037" s="32">
        <v>6</v>
      </c>
      <c r="O2037" s="32" t="s">
        <v>40</v>
      </c>
      <c r="P2037" s="32" t="s">
        <v>30</v>
      </c>
      <c r="Q2037" s="32" t="s">
        <v>28</v>
      </c>
      <c r="R2037" s="32" t="s">
        <v>33</v>
      </c>
      <c r="S2037" s="32">
        <v>3</v>
      </c>
      <c r="T2037" s="32" t="s">
        <v>53</v>
      </c>
      <c r="U2037" s="32">
        <v>5</v>
      </c>
      <c r="V2037" s="32" t="s">
        <v>46</v>
      </c>
      <c r="W2037" s="32">
        <f>SUM(_xlfn.XLOOKUP(B2037,freq!$A$2:$A$40,freq!$B$2:$B$40,0),_xlfn.XLOOKUP(C2037,freq!$A$2:$A$40,freq!$B$2:$B$40,0),_xlfn.XLOOKUP(D2037,freq!$A$2:$A$40,freq!$B$2:$B$40,0),_xlfn.XLOOKUP(E2037,freq!$A$2:$A$40,freq!$B$2:$B$40,0),_xlfn.XLOOKUP(F2037,freq!$A$2:$A$40,freq!$B$2:$B$40,0),_xlfn.XLOOKUP(G2037,freq!$A$2:$A$40,freq!$B$2:$B$40,0),_xlfn.XLOOKUP(H2037,freq!$A$2:$A$40,freq!$B$2:$B$40,0),_xlfn.XLOOKUP(I2037,freq!$A$2:$A$40,freq!$B$2:$B$40,0),_xlfn.XLOOKUP(J2037,freq!$A$2:$A$40,freq!$B$2:$B$40,0),_xlfn.XLOOKUP(K2037,freq!$A$2:$A$40,freq!$B$2:$B$40,0),_xlfn.XLOOKUP(L2037,freq!$A$2:$A$40,freq!$B$2:$B$40,0),_xlfn.XLOOKUP(M2037,freq!$A$2:$A$40,freq!$B$2:$B$40,0),_xlfn.XLOOKUP(N2037,freq!$A$2:$A$40,freq!$B$2:$B$40,0),_xlfn.XLOOKUP(O2037,freq!$A$2:$A$40,freq!$B$2:$B$40,0),_xlfn.XLOOKUP(P2037,freq!$A$2:$A$40,freq!$B$2:$B$40,0),_xlfn.XLOOKUP(Q2037,freq!$A$2:$A$40,freq!$B$2:$B$40,0),_xlfn.XLOOKUP(R2037,freq!$A$2:$A$40,freq!$B$2:$B$40,0),_xlfn.XLOOKUP(S2037,freq!$A$2:$A$40,freq!$B$2:$B$40,0),_xlfn.XLOOKUP(T2037,freq!$A$2:$A$40,freq!$B$2:$B$40,0),_xlfn.XLOOKUP(U2037,freq!$A$2:$A$40,freq!$B$2:$B$40,0),_xlfn.XLOOKUP(V2037,freq!$A$2:$A$40,freq!$B$2:$B$40,0))</f>
        <v>21.13</v>
      </c>
    </row>
    <row r="2038" spans="1:23" hidden="1" x14ac:dyDescent="0.35">
      <c r="A2038" s="32" t="s">
        <v>74</v>
      </c>
      <c r="B2038" s="32">
        <v>7</v>
      </c>
      <c r="C2038" s="32" t="s">
        <v>41</v>
      </c>
      <c r="D2038" s="32" t="s">
        <v>50</v>
      </c>
      <c r="E2038" s="32" t="s">
        <v>46</v>
      </c>
      <c r="F2038" s="32">
        <v>7</v>
      </c>
      <c r="G2038" s="32" t="s">
        <v>34</v>
      </c>
      <c r="H2038" s="32">
        <v>3</v>
      </c>
      <c r="I2038" s="32" t="s">
        <v>49</v>
      </c>
      <c r="J2038" s="32">
        <v>3</v>
      </c>
      <c r="K2038" s="32" t="s">
        <v>41</v>
      </c>
      <c r="L2038" s="32" t="s">
        <v>46</v>
      </c>
      <c r="M2038" s="32">
        <v>7</v>
      </c>
      <c r="N2038" s="32" t="s">
        <v>58</v>
      </c>
      <c r="O2038" s="32" t="s">
        <v>33</v>
      </c>
      <c r="P2038" s="32" t="s">
        <v>42</v>
      </c>
      <c r="Q2038" s="32" t="s">
        <v>4</v>
      </c>
      <c r="R2038" s="32">
        <v>3</v>
      </c>
      <c r="S2038" s="32">
        <v>1</v>
      </c>
      <c r="T2038" s="32" t="s">
        <v>30</v>
      </c>
      <c r="U2038" s="32" t="s">
        <v>30</v>
      </c>
      <c r="V2038" s="32" t="s">
        <v>28</v>
      </c>
      <c r="W2038" s="32">
        <f>SUM(_xlfn.XLOOKUP(B2038,freq!$A$2:$A$40,freq!$B$2:$B$40,0),_xlfn.XLOOKUP(C2038,freq!$A$2:$A$40,freq!$B$2:$B$40,0),_xlfn.XLOOKUP(D2038,freq!$A$2:$A$40,freq!$B$2:$B$40,0),_xlfn.XLOOKUP(E2038,freq!$A$2:$A$40,freq!$B$2:$B$40,0),_xlfn.XLOOKUP(F2038,freq!$A$2:$A$40,freq!$B$2:$B$40,0),_xlfn.XLOOKUP(G2038,freq!$A$2:$A$40,freq!$B$2:$B$40,0),_xlfn.XLOOKUP(H2038,freq!$A$2:$A$40,freq!$B$2:$B$40,0),_xlfn.XLOOKUP(I2038,freq!$A$2:$A$40,freq!$B$2:$B$40,0),_xlfn.XLOOKUP(J2038,freq!$A$2:$A$40,freq!$B$2:$B$40,0),_xlfn.XLOOKUP(K2038,freq!$A$2:$A$40,freq!$B$2:$B$40,0),_xlfn.XLOOKUP(L2038,freq!$A$2:$A$40,freq!$B$2:$B$40,0),_xlfn.XLOOKUP(M2038,freq!$A$2:$A$40,freq!$B$2:$B$40,0),_xlfn.XLOOKUP(N2038,freq!$A$2:$A$40,freq!$B$2:$B$40,0),_xlfn.XLOOKUP(O2038,freq!$A$2:$A$40,freq!$B$2:$B$40,0),_xlfn.XLOOKUP(P2038,freq!$A$2:$A$40,freq!$B$2:$B$40,0),_xlfn.XLOOKUP(Q2038,freq!$A$2:$A$40,freq!$B$2:$B$40,0),_xlfn.XLOOKUP(R2038,freq!$A$2:$A$40,freq!$B$2:$B$40,0),_xlfn.XLOOKUP(S2038,freq!$A$2:$A$40,freq!$B$2:$B$40,0),_xlfn.XLOOKUP(T2038,freq!$A$2:$A$40,freq!$B$2:$B$40,0),_xlfn.XLOOKUP(U2038,freq!$A$2:$A$40,freq!$B$2:$B$40,0),_xlfn.XLOOKUP(V2038,freq!$A$2:$A$40,freq!$B$2:$B$40,0))</f>
        <v>20.880000000000003</v>
      </c>
    </row>
    <row r="2039" spans="1:23" hidden="1" x14ac:dyDescent="0.35">
      <c r="A2039" s="32" t="s">
        <v>1662</v>
      </c>
      <c r="B2039" s="32">
        <v>9</v>
      </c>
      <c r="C2039" s="32" t="s">
        <v>34</v>
      </c>
      <c r="D2039" s="32">
        <v>7</v>
      </c>
      <c r="E2039" s="32" t="s">
        <v>59</v>
      </c>
      <c r="F2039" s="32">
        <v>3</v>
      </c>
      <c r="G2039" s="32" t="s">
        <v>28</v>
      </c>
      <c r="H2039" s="32" t="s">
        <v>38</v>
      </c>
      <c r="I2039" s="32">
        <v>0</v>
      </c>
      <c r="J2039" s="32" t="s">
        <v>49</v>
      </c>
      <c r="K2039" s="32" t="s">
        <v>49</v>
      </c>
      <c r="L2039" s="32">
        <v>6</v>
      </c>
      <c r="M2039" s="32" t="s">
        <v>59</v>
      </c>
      <c r="N2039" s="32">
        <v>4</v>
      </c>
      <c r="O2039" s="32" t="s">
        <v>40</v>
      </c>
      <c r="P2039" s="32" t="s">
        <v>29</v>
      </c>
      <c r="Q2039" s="32">
        <v>6</v>
      </c>
      <c r="R2039" s="32" t="s">
        <v>32</v>
      </c>
      <c r="S2039" s="32">
        <v>0</v>
      </c>
      <c r="T2039" s="32">
        <v>9</v>
      </c>
      <c r="U2039" s="32">
        <v>1</v>
      </c>
      <c r="V2039" s="32" t="s">
        <v>44</v>
      </c>
      <c r="W2039" s="32">
        <f>SUM(_xlfn.XLOOKUP(B2039,freq!$A$2:$A$40,freq!$B$2:$B$40,0),_xlfn.XLOOKUP(C2039,freq!$A$2:$A$40,freq!$B$2:$B$40,0),_xlfn.XLOOKUP(D2039,freq!$A$2:$A$40,freq!$B$2:$B$40,0),_xlfn.XLOOKUP(E2039,freq!$A$2:$A$40,freq!$B$2:$B$40,0),_xlfn.XLOOKUP(F2039,freq!$A$2:$A$40,freq!$B$2:$B$40,0),_xlfn.XLOOKUP(G2039,freq!$A$2:$A$40,freq!$B$2:$B$40,0),_xlfn.XLOOKUP(H2039,freq!$A$2:$A$40,freq!$B$2:$B$40,0),_xlfn.XLOOKUP(I2039,freq!$A$2:$A$40,freq!$B$2:$B$40,0),_xlfn.XLOOKUP(J2039,freq!$A$2:$A$40,freq!$B$2:$B$40,0),_xlfn.XLOOKUP(K2039,freq!$A$2:$A$40,freq!$B$2:$B$40,0),_xlfn.XLOOKUP(L2039,freq!$A$2:$A$40,freq!$B$2:$B$40,0),_xlfn.XLOOKUP(M2039,freq!$A$2:$A$40,freq!$B$2:$B$40,0),_xlfn.XLOOKUP(N2039,freq!$A$2:$A$40,freq!$B$2:$B$40,0),_xlfn.XLOOKUP(O2039,freq!$A$2:$A$40,freq!$B$2:$B$40,0),_xlfn.XLOOKUP(P2039,freq!$A$2:$A$40,freq!$B$2:$B$40,0),_xlfn.XLOOKUP(Q2039,freq!$A$2:$A$40,freq!$B$2:$B$40,0),_xlfn.XLOOKUP(R2039,freq!$A$2:$A$40,freq!$B$2:$B$40,0),_xlfn.XLOOKUP(S2039,freq!$A$2:$A$40,freq!$B$2:$B$40,0),_xlfn.XLOOKUP(T2039,freq!$A$2:$A$40,freq!$B$2:$B$40,0),_xlfn.XLOOKUP(U2039,freq!$A$2:$A$40,freq!$B$2:$B$40,0),_xlfn.XLOOKUP(V2039,freq!$A$2:$A$40,freq!$B$2:$B$40,0))</f>
        <v>19.75</v>
      </c>
    </row>
    <row r="2040" spans="1:23" hidden="1" x14ac:dyDescent="0.35">
      <c r="A2040" s="32" t="s">
        <v>1715</v>
      </c>
      <c r="B2040" s="32">
        <v>6</v>
      </c>
      <c r="C2040" s="32">
        <v>7</v>
      </c>
      <c r="D2040" s="32">
        <v>6</v>
      </c>
      <c r="E2040" s="32">
        <v>6</v>
      </c>
      <c r="F2040" s="32">
        <v>9</v>
      </c>
      <c r="G2040" s="32">
        <v>4</v>
      </c>
      <c r="H2040" s="32">
        <v>1</v>
      </c>
      <c r="I2040" s="32" t="s">
        <v>58</v>
      </c>
      <c r="J2040" s="32" t="s">
        <v>34</v>
      </c>
      <c r="K2040" s="32">
        <v>9</v>
      </c>
      <c r="L2040" s="32">
        <v>2</v>
      </c>
      <c r="M2040" s="32" t="s">
        <v>3</v>
      </c>
      <c r="N2040" s="32" t="s">
        <v>46</v>
      </c>
      <c r="O2040" s="32">
        <v>7</v>
      </c>
      <c r="P2040" s="32" t="s">
        <v>42</v>
      </c>
      <c r="Q2040" s="32" t="s">
        <v>32</v>
      </c>
      <c r="R2040" s="32" t="s">
        <v>38</v>
      </c>
      <c r="S2040" s="32">
        <v>0</v>
      </c>
      <c r="T2040" s="32" t="s">
        <v>58</v>
      </c>
      <c r="U2040" s="32" t="s">
        <v>50</v>
      </c>
      <c r="V2040" s="32" t="s">
        <v>4</v>
      </c>
      <c r="W2040" s="32">
        <f>SUM(_xlfn.XLOOKUP(B2040,freq!$A$2:$A$40,freq!$B$2:$B$40,0),_xlfn.XLOOKUP(C2040,freq!$A$2:$A$40,freq!$B$2:$B$40,0),_xlfn.XLOOKUP(D2040,freq!$A$2:$A$40,freq!$B$2:$B$40,0),_xlfn.XLOOKUP(E2040,freq!$A$2:$A$40,freq!$B$2:$B$40,0),_xlfn.XLOOKUP(F2040,freq!$A$2:$A$40,freq!$B$2:$B$40,0),_xlfn.XLOOKUP(G2040,freq!$A$2:$A$40,freq!$B$2:$B$40,0),_xlfn.XLOOKUP(H2040,freq!$A$2:$A$40,freq!$B$2:$B$40,0),_xlfn.XLOOKUP(I2040,freq!$A$2:$A$40,freq!$B$2:$B$40,0),_xlfn.XLOOKUP(J2040,freq!$A$2:$A$40,freq!$B$2:$B$40,0),_xlfn.XLOOKUP(K2040,freq!$A$2:$A$40,freq!$B$2:$B$40,0),_xlfn.XLOOKUP(L2040,freq!$A$2:$A$40,freq!$B$2:$B$40,0),_xlfn.XLOOKUP(M2040,freq!$A$2:$A$40,freq!$B$2:$B$40,0),_xlfn.XLOOKUP(N2040,freq!$A$2:$A$40,freq!$B$2:$B$40,0),_xlfn.XLOOKUP(O2040,freq!$A$2:$A$40,freq!$B$2:$B$40,0),_xlfn.XLOOKUP(P2040,freq!$A$2:$A$40,freq!$B$2:$B$40,0),_xlfn.XLOOKUP(Q2040,freq!$A$2:$A$40,freq!$B$2:$B$40,0),_xlfn.XLOOKUP(R2040,freq!$A$2:$A$40,freq!$B$2:$B$40,0),_xlfn.XLOOKUP(S2040,freq!$A$2:$A$40,freq!$B$2:$B$40,0),_xlfn.XLOOKUP(T2040,freq!$A$2:$A$40,freq!$B$2:$B$40,0),_xlfn.XLOOKUP(U2040,freq!$A$2:$A$40,freq!$B$2:$B$40,0),_xlfn.XLOOKUP(V2040,freq!$A$2:$A$40,freq!$B$2:$B$40,0))</f>
        <v>19.600000000000001</v>
      </c>
    </row>
    <row r="2041" spans="1:23" hidden="1" x14ac:dyDescent="0.35">
      <c r="A2041" s="32" t="s">
        <v>1636</v>
      </c>
      <c r="B2041" s="32">
        <v>9</v>
      </c>
      <c r="C2041" s="32" t="s">
        <v>40</v>
      </c>
      <c r="D2041" s="32" t="s">
        <v>49</v>
      </c>
      <c r="E2041" s="32" t="s">
        <v>58</v>
      </c>
      <c r="F2041" s="32" t="s">
        <v>29</v>
      </c>
      <c r="G2041" s="32" t="s">
        <v>32</v>
      </c>
      <c r="H2041" s="32" t="s">
        <v>59</v>
      </c>
      <c r="I2041" s="32">
        <v>3</v>
      </c>
      <c r="J2041" s="32" t="s">
        <v>42</v>
      </c>
      <c r="K2041" s="32" t="s">
        <v>42</v>
      </c>
      <c r="L2041" s="32" t="s">
        <v>4</v>
      </c>
      <c r="M2041" s="32" t="s">
        <v>58</v>
      </c>
      <c r="N2041" s="32" t="s">
        <v>36</v>
      </c>
      <c r="O2041" s="32">
        <v>3</v>
      </c>
      <c r="P2041" s="32" t="s">
        <v>48</v>
      </c>
      <c r="Q2041" s="32">
        <v>4</v>
      </c>
      <c r="R2041" s="32">
        <v>5</v>
      </c>
      <c r="S2041" s="32" t="s">
        <v>50</v>
      </c>
      <c r="T2041" s="32">
        <v>3</v>
      </c>
      <c r="U2041" s="32">
        <v>5</v>
      </c>
      <c r="V2041" s="32" t="s">
        <v>40</v>
      </c>
      <c r="W2041" s="32">
        <f>SUM(_xlfn.XLOOKUP(B2041,freq!$A$2:$A$40,freq!$B$2:$B$40,0),_xlfn.XLOOKUP(C2041,freq!$A$2:$A$40,freq!$B$2:$B$40,0),_xlfn.XLOOKUP(D2041,freq!$A$2:$A$40,freq!$B$2:$B$40,0),_xlfn.XLOOKUP(E2041,freq!$A$2:$A$40,freq!$B$2:$B$40,0),_xlfn.XLOOKUP(F2041,freq!$A$2:$A$40,freq!$B$2:$B$40,0),_xlfn.XLOOKUP(G2041,freq!$A$2:$A$40,freq!$B$2:$B$40,0),_xlfn.XLOOKUP(H2041,freq!$A$2:$A$40,freq!$B$2:$B$40,0),_xlfn.XLOOKUP(I2041,freq!$A$2:$A$40,freq!$B$2:$B$40,0),_xlfn.XLOOKUP(J2041,freq!$A$2:$A$40,freq!$B$2:$B$40,0),_xlfn.XLOOKUP(K2041,freq!$A$2:$A$40,freq!$B$2:$B$40,0),_xlfn.XLOOKUP(L2041,freq!$A$2:$A$40,freq!$B$2:$B$40,0),_xlfn.XLOOKUP(M2041,freq!$A$2:$A$40,freq!$B$2:$B$40,0),_xlfn.XLOOKUP(N2041,freq!$A$2:$A$40,freq!$B$2:$B$40,0),_xlfn.XLOOKUP(O2041,freq!$A$2:$A$40,freq!$B$2:$B$40,0),_xlfn.XLOOKUP(P2041,freq!$A$2:$A$40,freq!$B$2:$B$40,0),_xlfn.XLOOKUP(Q2041,freq!$A$2:$A$40,freq!$B$2:$B$40,0),_xlfn.XLOOKUP(R2041,freq!$A$2:$A$40,freq!$B$2:$B$40,0),_xlfn.XLOOKUP(S2041,freq!$A$2:$A$40,freq!$B$2:$B$40,0),_xlfn.XLOOKUP(T2041,freq!$A$2:$A$40,freq!$B$2:$B$40,0),_xlfn.XLOOKUP(U2041,freq!$A$2:$A$40,freq!$B$2:$B$40,0),_xlfn.XLOOKUP(V2041,freq!$A$2:$A$40,freq!$B$2:$B$40,0))</f>
        <v>19.07</v>
      </c>
    </row>
    <row r="2042" spans="1:23" hidden="1" x14ac:dyDescent="0.35">
      <c r="A2042" s="32" t="s">
        <v>1884</v>
      </c>
      <c r="B2042" s="32">
        <v>5</v>
      </c>
      <c r="C2042" s="32">
        <v>5</v>
      </c>
      <c r="D2042" s="32">
        <v>6</v>
      </c>
      <c r="E2042" s="32">
        <v>7</v>
      </c>
      <c r="F2042" s="32" t="s">
        <v>35</v>
      </c>
      <c r="G2042" s="32">
        <v>9</v>
      </c>
      <c r="H2042" s="32">
        <v>5</v>
      </c>
      <c r="I2042" s="32" t="s">
        <v>40</v>
      </c>
      <c r="J2042" s="32">
        <v>7</v>
      </c>
      <c r="K2042" s="32" t="s">
        <v>42</v>
      </c>
      <c r="L2042" s="32">
        <v>2</v>
      </c>
      <c r="M2042" s="32">
        <v>9</v>
      </c>
      <c r="N2042" s="32" t="s">
        <v>30</v>
      </c>
      <c r="O2042" s="32" t="s">
        <v>36</v>
      </c>
      <c r="P2042" s="32" t="s">
        <v>41</v>
      </c>
      <c r="Q2042" s="32">
        <v>3</v>
      </c>
      <c r="R2042" s="32" t="s">
        <v>38</v>
      </c>
      <c r="S2042" s="32">
        <v>9</v>
      </c>
      <c r="T2042" s="32">
        <v>7</v>
      </c>
      <c r="U2042" s="32" t="s">
        <v>40</v>
      </c>
      <c r="V2042" s="32" t="s">
        <v>38</v>
      </c>
      <c r="W2042" s="32">
        <f>SUM(_xlfn.XLOOKUP(B2042,freq!$A$2:$A$40,freq!$B$2:$B$40,0),_xlfn.XLOOKUP(C2042,freq!$A$2:$A$40,freq!$B$2:$B$40,0),_xlfn.XLOOKUP(D2042,freq!$A$2:$A$40,freq!$B$2:$B$40,0),_xlfn.XLOOKUP(E2042,freq!$A$2:$A$40,freq!$B$2:$B$40,0),_xlfn.XLOOKUP(F2042,freq!$A$2:$A$40,freq!$B$2:$B$40,0),_xlfn.XLOOKUP(G2042,freq!$A$2:$A$40,freq!$B$2:$B$40,0),_xlfn.XLOOKUP(H2042,freq!$A$2:$A$40,freq!$B$2:$B$40,0),_xlfn.XLOOKUP(I2042,freq!$A$2:$A$40,freq!$B$2:$B$40,0),_xlfn.XLOOKUP(J2042,freq!$A$2:$A$40,freq!$B$2:$B$40,0),_xlfn.XLOOKUP(K2042,freq!$A$2:$A$40,freq!$B$2:$B$40,0),_xlfn.XLOOKUP(L2042,freq!$A$2:$A$40,freq!$B$2:$B$40,0),_xlfn.XLOOKUP(M2042,freq!$A$2:$A$40,freq!$B$2:$B$40,0),_xlfn.XLOOKUP(N2042,freq!$A$2:$A$40,freq!$B$2:$B$40,0),_xlfn.XLOOKUP(O2042,freq!$A$2:$A$40,freq!$B$2:$B$40,0),_xlfn.XLOOKUP(P2042,freq!$A$2:$A$40,freq!$B$2:$B$40,0),_xlfn.XLOOKUP(Q2042,freq!$A$2:$A$40,freq!$B$2:$B$40,0),_xlfn.XLOOKUP(R2042,freq!$A$2:$A$40,freq!$B$2:$B$40,0),_xlfn.XLOOKUP(S2042,freq!$A$2:$A$40,freq!$B$2:$B$40,0),_xlfn.XLOOKUP(T2042,freq!$A$2:$A$40,freq!$B$2:$B$40,0),_xlfn.XLOOKUP(U2042,freq!$A$2:$A$40,freq!$B$2:$B$40,0),_xlfn.XLOOKUP(V2042,freq!$A$2:$A$40,freq!$B$2:$B$40,0))</f>
        <v>17.68</v>
      </c>
    </row>
    <row r="2043" spans="1:23" hidden="1" x14ac:dyDescent="0.35">
      <c r="A2043" s="32" t="s">
        <v>134</v>
      </c>
      <c r="B2043" s="32" t="s">
        <v>50</v>
      </c>
      <c r="C2043" s="32">
        <v>8</v>
      </c>
      <c r="D2043" s="32" t="s">
        <v>50</v>
      </c>
      <c r="E2043" s="32" t="s">
        <v>30</v>
      </c>
      <c r="F2043" s="32">
        <v>1</v>
      </c>
      <c r="G2043" s="32">
        <v>5</v>
      </c>
      <c r="H2043" s="32" t="s">
        <v>58</v>
      </c>
      <c r="I2043" s="32">
        <v>1</v>
      </c>
      <c r="J2043" s="32" t="s">
        <v>50</v>
      </c>
      <c r="K2043" s="32" t="s">
        <v>32</v>
      </c>
      <c r="L2043" s="32" t="s">
        <v>31</v>
      </c>
      <c r="M2043" s="32">
        <v>9</v>
      </c>
      <c r="N2043" s="32">
        <v>0</v>
      </c>
      <c r="O2043" s="32" t="s">
        <v>58</v>
      </c>
      <c r="P2043" s="32" t="s">
        <v>58</v>
      </c>
      <c r="Q2043" s="32">
        <v>6</v>
      </c>
      <c r="R2043" s="32" t="s">
        <v>53</v>
      </c>
      <c r="S2043" s="32" t="s">
        <v>32</v>
      </c>
      <c r="T2043" s="32" t="s">
        <v>30</v>
      </c>
      <c r="U2043" s="32" t="s">
        <v>30</v>
      </c>
      <c r="V2043" s="32" t="s">
        <v>44</v>
      </c>
      <c r="W2043" s="32">
        <f>SUM(_xlfn.XLOOKUP(B2043,freq!$A$2:$A$40,freq!$B$2:$B$40,0),_xlfn.XLOOKUP(C2043,freq!$A$2:$A$40,freq!$B$2:$B$40,0),_xlfn.XLOOKUP(D2043,freq!$A$2:$A$40,freq!$B$2:$B$40,0),_xlfn.XLOOKUP(E2043,freq!$A$2:$A$40,freq!$B$2:$B$40,0),_xlfn.XLOOKUP(F2043,freq!$A$2:$A$40,freq!$B$2:$B$40,0),_xlfn.XLOOKUP(G2043,freq!$A$2:$A$40,freq!$B$2:$B$40,0),_xlfn.XLOOKUP(H2043,freq!$A$2:$A$40,freq!$B$2:$B$40,0),_xlfn.XLOOKUP(I2043,freq!$A$2:$A$40,freq!$B$2:$B$40,0),_xlfn.XLOOKUP(J2043,freq!$A$2:$A$40,freq!$B$2:$B$40,0),_xlfn.XLOOKUP(K2043,freq!$A$2:$A$40,freq!$B$2:$B$40,0),_xlfn.XLOOKUP(L2043,freq!$A$2:$A$40,freq!$B$2:$B$40,0),_xlfn.XLOOKUP(M2043,freq!$A$2:$A$40,freq!$B$2:$B$40,0),_xlfn.XLOOKUP(N2043,freq!$A$2:$A$40,freq!$B$2:$B$40,0),_xlfn.XLOOKUP(O2043,freq!$A$2:$A$40,freq!$B$2:$B$40,0),_xlfn.XLOOKUP(P2043,freq!$A$2:$A$40,freq!$B$2:$B$40,0),_xlfn.XLOOKUP(Q2043,freq!$A$2:$A$40,freq!$B$2:$B$40,0),_xlfn.XLOOKUP(R2043,freq!$A$2:$A$40,freq!$B$2:$B$40,0),_xlfn.XLOOKUP(S2043,freq!$A$2:$A$40,freq!$B$2:$B$40,0),_xlfn.XLOOKUP(T2043,freq!$A$2:$A$40,freq!$B$2:$B$40,0),_xlfn.XLOOKUP(U2043,freq!$A$2:$A$40,freq!$B$2:$B$40,0),_xlfn.XLOOKUP(V2043,freq!$A$2:$A$40,freq!$B$2:$B$40,0))</f>
        <v>17.349999999999998</v>
      </c>
    </row>
    <row r="2044" spans="1:23" hidden="1" x14ac:dyDescent="0.35">
      <c r="A2044" s="32" t="s">
        <v>107</v>
      </c>
      <c r="B2044" s="32" t="s">
        <v>43</v>
      </c>
      <c r="C2044" s="32" t="s">
        <v>50</v>
      </c>
      <c r="D2044" s="32" t="s">
        <v>59</v>
      </c>
      <c r="E2044" s="32">
        <v>2</v>
      </c>
      <c r="F2044" s="32">
        <v>8</v>
      </c>
      <c r="G2044" s="32" t="s">
        <v>46</v>
      </c>
      <c r="H2044" s="32">
        <v>4</v>
      </c>
      <c r="I2044" s="32">
        <v>7</v>
      </c>
      <c r="J2044" s="32">
        <v>8</v>
      </c>
      <c r="K2044" s="32">
        <v>9</v>
      </c>
      <c r="L2044" s="32" t="s">
        <v>49</v>
      </c>
      <c r="M2044" s="32">
        <v>5</v>
      </c>
      <c r="N2044" s="32" t="s">
        <v>36</v>
      </c>
      <c r="O2044" s="32">
        <v>0</v>
      </c>
      <c r="P2044" s="32" t="s">
        <v>29</v>
      </c>
      <c r="Q2044" s="32">
        <v>3</v>
      </c>
      <c r="R2044" s="32">
        <v>3</v>
      </c>
      <c r="S2044" s="32" t="s">
        <v>0</v>
      </c>
      <c r="T2044" s="32" t="s">
        <v>46</v>
      </c>
      <c r="U2044" s="32" t="s">
        <v>40</v>
      </c>
      <c r="V2044" s="32">
        <v>3</v>
      </c>
      <c r="W2044" s="32">
        <f>SUM(_xlfn.XLOOKUP(B2044,freq!$A$2:$A$40,freq!$B$2:$B$40,0),_xlfn.XLOOKUP(C2044,freq!$A$2:$A$40,freq!$B$2:$B$40,0),_xlfn.XLOOKUP(D2044,freq!$A$2:$A$40,freq!$B$2:$B$40,0),_xlfn.XLOOKUP(E2044,freq!$A$2:$A$40,freq!$B$2:$B$40,0),_xlfn.XLOOKUP(F2044,freq!$A$2:$A$40,freq!$B$2:$B$40,0),_xlfn.XLOOKUP(G2044,freq!$A$2:$A$40,freq!$B$2:$B$40,0),_xlfn.XLOOKUP(H2044,freq!$A$2:$A$40,freq!$B$2:$B$40,0),_xlfn.XLOOKUP(I2044,freq!$A$2:$A$40,freq!$B$2:$B$40,0),_xlfn.XLOOKUP(J2044,freq!$A$2:$A$40,freq!$B$2:$B$40,0),_xlfn.XLOOKUP(K2044,freq!$A$2:$A$40,freq!$B$2:$B$40,0),_xlfn.XLOOKUP(L2044,freq!$A$2:$A$40,freq!$B$2:$B$40,0),_xlfn.XLOOKUP(M2044,freq!$A$2:$A$40,freq!$B$2:$B$40,0),_xlfn.XLOOKUP(N2044,freq!$A$2:$A$40,freq!$B$2:$B$40,0),_xlfn.XLOOKUP(O2044,freq!$A$2:$A$40,freq!$B$2:$B$40,0),_xlfn.XLOOKUP(P2044,freq!$A$2:$A$40,freq!$B$2:$B$40,0),_xlfn.XLOOKUP(Q2044,freq!$A$2:$A$40,freq!$B$2:$B$40,0),_xlfn.XLOOKUP(R2044,freq!$A$2:$A$40,freq!$B$2:$B$40,0),_xlfn.XLOOKUP(S2044,freq!$A$2:$A$40,freq!$B$2:$B$40,0),_xlfn.XLOOKUP(T2044,freq!$A$2:$A$40,freq!$B$2:$B$40,0),_xlfn.XLOOKUP(U2044,freq!$A$2:$A$40,freq!$B$2:$B$40,0),_xlfn.XLOOKUP(V2044,freq!$A$2:$A$40,freq!$B$2:$B$40,0))</f>
        <v>16.409999999999997</v>
      </c>
    </row>
    <row r="2045" spans="1:23" hidden="1" x14ac:dyDescent="0.35">
      <c r="A2045" s="32" t="s">
        <v>1248</v>
      </c>
      <c r="B2045" s="32">
        <v>1</v>
      </c>
      <c r="C2045" s="32" t="s">
        <v>30</v>
      </c>
      <c r="D2045" s="32" t="s">
        <v>49</v>
      </c>
      <c r="E2045" s="32">
        <v>5</v>
      </c>
      <c r="F2045" s="32" t="s">
        <v>32</v>
      </c>
      <c r="G2045" s="32">
        <v>5</v>
      </c>
      <c r="H2045" s="32" t="s">
        <v>38</v>
      </c>
      <c r="I2045" s="32" t="s">
        <v>34</v>
      </c>
      <c r="J2045" s="32" t="s">
        <v>28</v>
      </c>
      <c r="K2045" s="32">
        <v>1</v>
      </c>
      <c r="L2045" s="32">
        <v>9</v>
      </c>
      <c r="M2045" s="32" t="s">
        <v>29</v>
      </c>
      <c r="N2045" s="32" t="s">
        <v>53</v>
      </c>
      <c r="O2045" s="32" t="s">
        <v>30</v>
      </c>
      <c r="P2045" s="32">
        <v>3</v>
      </c>
      <c r="Q2045" s="32" t="s">
        <v>53</v>
      </c>
      <c r="R2045" s="32" t="s">
        <v>44</v>
      </c>
      <c r="S2045" s="32" t="s">
        <v>53</v>
      </c>
      <c r="T2045" s="32" t="s">
        <v>40</v>
      </c>
      <c r="U2045" s="32" t="s">
        <v>49</v>
      </c>
      <c r="V2045" s="32" t="s">
        <v>0</v>
      </c>
      <c r="W2045" s="32">
        <f>SUM(_xlfn.XLOOKUP(B2045,freq!$A$2:$A$40,freq!$B$2:$B$40,0),_xlfn.XLOOKUP(C2045,freq!$A$2:$A$40,freq!$B$2:$B$40,0),_xlfn.XLOOKUP(D2045,freq!$A$2:$A$40,freq!$B$2:$B$40,0),_xlfn.XLOOKUP(E2045,freq!$A$2:$A$40,freq!$B$2:$B$40,0),_xlfn.XLOOKUP(F2045,freq!$A$2:$A$40,freq!$B$2:$B$40,0),_xlfn.XLOOKUP(G2045,freq!$A$2:$A$40,freq!$B$2:$B$40,0),_xlfn.XLOOKUP(H2045,freq!$A$2:$A$40,freq!$B$2:$B$40,0),_xlfn.XLOOKUP(I2045,freq!$A$2:$A$40,freq!$B$2:$B$40,0),_xlfn.XLOOKUP(J2045,freq!$A$2:$A$40,freq!$B$2:$B$40,0),_xlfn.XLOOKUP(K2045,freq!$A$2:$A$40,freq!$B$2:$B$40,0),_xlfn.XLOOKUP(L2045,freq!$A$2:$A$40,freq!$B$2:$B$40,0),_xlfn.XLOOKUP(M2045,freq!$A$2:$A$40,freq!$B$2:$B$40,0),_xlfn.XLOOKUP(N2045,freq!$A$2:$A$40,freq!$B$2:$B$40,0),_xlfn.XLOOKUP(O2045,freq!$A$2:$A$40,freq!$B$2:$B$40,0),_xlfn.XLOOKUP(P2045,freq!$A$2:$A$40,freq!$B$2:$B$40,0),_xlfn.XLOOKUP(Q2045,freq!$A$2:$A$40,freq!$B$2:$B$40,0),_xlfn.XLOOKUP(R2045,freq!$A$2:$A$40,freq!$B$2:$B$40,0),_xlfn.XLOOKUP(S2045,freq!$A$2:$A$40,freq!$B$2:$B$40,0),_xlfn.XLOOKUP(T2045,freq!$A$2:$A$40,freq!$B$2:$B$40,0),_xlfn.XLOOKUP(U2045,freq!$A$2:$A$40,freq!$B$2:$B$40,0),_xlfn.XLOOKUP(V2045,freq!$A$2:$A$40,freq!$B$2:$B$40,0))</f>
        <v>15.94</v>
      </c>
    </row>
    <row r="2046" spans="1:23" hidden="1" x14ac:dyDescent="0.35">
      <c r="A2046" s="32" t="s">
        <v>489</v>
      </c>
      <c r="B2046" s="32">
        <v>7</v>
      </c>
      <c r="C2046" s="32" t="s">
        <v>50</v>
      </c>
      <c r="D2046" s="32" t="s">
        <v>32</v>
      </c>
      <c r="E2046" s="32" t="s">
        <v>40</v>
      </c>
      <c r="F2046" s="32">
        <v>7</v>
      </c>
      <c r="G2046" s="32" t="s">
        <v>34</v>
      </c>
      <c r="H2046" s="32" t="s">
        <v>43</v>
      </c>
      <c r="I2046" s="32" t="s">
        <v>42</v>
      </c>
      <c r="J2046" s="32" t="s">
        <v>28</v>
      </c>
      <c r="K2046" s="32">
        <v>4</v>
      </c>
      <c r="L2046" s="32" t="s">
        <v>59</v>
      </c>
      <c r="M2046" s="32" t="s">
        <v>28</v>
      </c>
      <c r="N2046" s="32">
        <v>8</v>
      </c>
      <c r="O2046" s="32">
        <v>4</v>
      </c>
      <c r="P2046" s="32" t="s">
        <v>28</v>
      </c>
      <c r="Q2046" s="32">
        <v>3</v>
      </c>
      <c r="R2046" s="32" t="s">
        <v>38</v>
      </c>
      <c r="S2046" s="32" t="s">
        <v>43</v>
      </c>
      <c r="T2046" s="32">
        <v>7</v>
      </c>
      <c r="U2046" s="32">
        <v>3</v>
      </c>
      <c r="V2046" s="32">
        <v>4</v>
      </c>
      <c r="W2046" s="32">
        <f>SUM(_xlfn.XLOOKUP(B2046,freq!$A$2:$A$40,freq!$B$2:$B$40,0),_xlfn.XLOOKUP(C2046,freq!$A$2:$A$40,freq!$B$2:$B$40,0),_xlfn.XLOOKUP(D2046,freq!$A$2:$A$40,freq!$B$2:$B$40,0),_xlfn.XLOOKUP(E2046,freq!$A$2:$A$40,freq!$B$2:$B$40,0),_xlfn.XLOOKUP(F2046,freq!$A$2:$A$40,freq!$B$2:$B$40,0),_xlfn.XLOOKUP(G2046,freq!$A$2:$A$40,freq!$B$2:$B$40,0),_xlfn.XLOOKUP(H2046,freq!$A$2:$A$40,freq!$B$2:$B$40,0),_xlfn.XLOOKUP(I2046,freq!$A$2:$A$40,freq!$B$2:$B$40,0),_xlfn.XLOOKUP(J2046,freq!$A$2:$A$40,freq!$B$2:$B$40,0),_xlfn.XLOOKUP(K2046,freq!$A$2:$A$40,freq!$B$2:$B$40,0),_xlfn.XLOOKUP(L2046,freq!$A$2:$A$40,freq!$B$2:$B$40,0),_xlfn.XLOOKUP(M2046,freq!$A$2:$A$40,freq!$B$2:$B$40,0),_xlfn.XLOOKUP(N2046,freq!$A$2:$A$40,freq!$B$2:$B$40,0),_xlfn.XLOOKUP(O2046,freq!$A$2:$A$40,freq!$B$2:$B$40,0),_xlfn.XLOOKUP(P2046,freq!$A$2:$A$40,freq!$B$2:$B$40,0),_xlfn.XLOOKUP(Q2046,freq!$A$2:$A$40,freq!$B$2:$B$40,0),_xlfn.XLOOKUP(R2046,freq!$A$2:$A$40,freq!$B$2:$B$40,0),_xlfn.XLOOKUP(S2046,freq!$A$2:$A$40,freq!$B$2:$B$40,0),_xlfn.XLOOKUP(T2046,freq!$A$2:$A$40,freq!$B$2:$B$40,0),_xlfn.XLOOKUP(U2046,freq!$A$2:$A$40,freq!$B$2:$B$40,0),_xlfn.XLOOKUP(V2046,freq!$A$2:$A$40,freq!$B$2:$B$40,0))</f>
        <v>14.129999999999999</v>
      </c>
    </row>
    <row r="2047" spans="1:23" hidden="1" x14ac:dyDescent="0.35">
      <c r="A2047" s="32" t="s">
        <v>1487</v>
      </c>
      <c r="B2047" s="32">
        <v>4</v>
      </c>
      <c r="C2047" s="32" t="s">
        <v>29</v>
      </c>
      <c r="D2047" s="32">
        <v>8</v>
      </c>
      <c r="E2047" s="32" t="s">
        <v>42</v>
      </c>
      <c r="F2047" s="32">
        <v>8</v>
      </c>
      <c r="G2047" s="32">
        <v>8</v>
      </c>
      <c r="H2047" s="32" t="s">
        <v>43</v>
      </c>
      <c r="I2047" s="32" t="s">
        <v>30</v>
      </c>
      <c r="J2047" s="32">
        <v>7</v>
      </c>
      <c r="K2047" s="32" t="s">
        <v>33</v>
      </c>
      <c r="L2047" s="32" t="s">
        <v>49</v>
      </c>
      <c r="M2047" s="32">
        <v>7</v>
      </c>
      <c r="N2047" s="32" t="s">
        <v>29</v>
      </c>
      <c r="O2047" s="32" t="s">
        <v>32</v>
      </c>
      <c r="P2047" s="32" t="s">
        <v>40</v>
      </c>
      <c r="Q2047" s="32">
        <v>8</v>
      </c>
      <c r="R2047" s="32">
        <v>7</v>
      </c>
      <c r="S2047" s="32" t="s">
        <v>30</v>
      </c>
      <c r="T2047" s="32">
        <v>4</v>
      </c>
      <c r="U2047" s="32">
        <v>8</v>
      </c>
      <c r="V2047" s="32">
        <v>1</v>
      </c>
      <c r="W2047" s="32">
        <f>SUM(_xlfn.XLOOKUP(B2047,freq!$A$2:$A$40,freq!$B$2:$B$40,0),_xlfn.XLOOKUP(C2047,freq!$A$2:$A$40,freq!$B$2:$B$40,0),_xlfn.XLOOKUP(D2047,freq!$A$2:$A$40,freq!$B$2:$B$40,0),_xlfn.XLOOKUP(E2047,freq!$A$2:$A$40,freq!$B$2:$B$40,0),_xlfn.XLOOKUP(F2047,freq!$A$2:$A$40,freq!$B$2:$B$40,0),_xlfn.XLOOKUP(G2047,freq!$A$2:$A$40,freq!$B$2:$B$40,0),_xlfn.XLOOKUP(H2047,freq!$A$2:$A$40,freq!$B$2:$B$40,0),_xlfn.XLOOKUP(I2047,freq!$A$2:$A$40,freq!$B$2:$B$40,0),_xlfn.XLOOKUP(J2047,freq!$A$2:$A$40,freq!$B$2:$B$40,0),_xlfn.XLOOKUP(K2047,freq!$A$2:$A$40,freq!$B$2:$B$40,0),_xlfn.XLOOKUP(L2047,freq!$A$2:$A$40,freq!$B$2:$B$40,0),_xlfn.XLOOKUP(M2047,freq!$A$2:$A$40,freq!$B$2:$B$40,0),_xlfn.XLOOKUP(N2047,freq!$A$2:$A$40,freq!$B$2:$B$40,0),_xlfn.XLOOKUP(O2047,freq!$A$2:$A$40,freq!$B$2:$B$40,0),_xlfn.XLOOKUP(P2047,freq!$A$2:$A$40,freq!$B$2:$B$40,0),_xlfn.XLOOKUP(Q2047,freq!$A$2:$A$40,freq!$B$2:$B$40,0),_xlfn.XLOOKUP(R2047,freq!$A$2:$A$40,freq!$B$2:$B$40,0),_xlfn.XLOOKUP(S2047,freq!$A$2:$A$40,freq!$B$2:$B$40,0),_xlfn.XLOOKUP(T2047,freq!$A$2:$A$40,freq!$B$2:$B$40,0),_xlfn.XLOOKUP(U2047,freq!$A$2:$A$40,freq!$B$2:$B$40,0),_xlfn.XLOOKUP(V2047,freq!$A$2:$A$40,freq!$B$2:$B$40,0))</f>
        <v>9.4999999999999982</v>
      </c>
    </row>
    <row r="2048" spans="1:23" hidden="1" x14ac:dyDescent="0.35">
      <c r="A2048" s="32" t="s">
        <v>867</v>
      </c>
      <c r="B2048" s="32">
        <v>6</v>
      </c>
      <c r="C2048" s="32" t="s">
        <v>0</v>
      </c>
      <c r="D2048" s="32" t="s">
        <v>58</v>
      </c>
      <c r="E2048" s="32" t="s">
        <v>59</v>
      </c>
      <c r="F2048" s="32">
        <v>5</v>
      </c>
      <c r="G2048" s="32" t="s">
        <v>30</v>
      </c>
      <c r="H2048" s="32" t="s">
        <v>41</v>
      </c>
      <c r="I2048" s="32">
        <v>8</v>
      </c>
      <c r="J2048" s="32">
        <v>3</v>
      </c>
      <c r="K2048" s="32" t="s">
        <v>34</v>
      </c>
      <c r="L2048" s="32" t="s">
        <v>38</v>
      </c>
      <c r="M2048" s="32">
        <v>0</v>
      </c>
      <c r="N2048" s="32">
        <v>9</v>
      </c>
      <c r="O2048" s="32" t="s">
        <v>49</v>
      </c>
      <c r="P2048" s="32">
        <v>1</v>
      </c>
      <c r="Q2048" s="32">
        <v>6</v>
      </c>
      <c r="R2048" s="32" t="s">
        <v>50</v>
      </c>
      <c r="S2048" s="32" t="s">
        <v>49</v>
      </c>
      <c r="T2048" s="32">
        <v>0</v>
      </c>
      <c r="U2048" s="32">
        <v>7</v>
      </c>
      <c r="V2048" s="32">
        <v>4</v>
      </c>
      <c r="W2048" s="32">
        <f>SUM(_xlfn.XLOOKUP(B2048,freq!$A$2:$A$40,freq!$B$2:$B$40,0),_xlfn.XLOOKUP(C2048,freq!$A$2:$A$40,freq!$B$2:$B$40,0),_xlfn.XLOOKUP(D2048,freq!$A$2:$A$40,freq!$B$2:$B$40,0),_xlfn.XLOOKUP(E2048,freq!$A$2:$A$40,freq!$B$2:$B$40,0),_xlfn.XLOOKUP(F2048,freq!$A$2:$A$40,freq!$B$2:$B$40,0),_xlfn.XLOOKUP(G2048,freq!$A$2:$A$40,freq!$B$2:$B$40,0),_xlfn.XLOOKUP(H2048,freq!$A$2:$A$40,freq!$B$2:$B$40,0),_xlfn.XLOOKUP(I2048,freq!$A$2:$A$40,freq!$B$2:$B$40,0),_xlfn.XLOOKUP(J2048,freq!$A$2:$A$40,freq!$B$2:$B$40,0),_xlfn.XLOOKUP(K2048,freq!$A$2:$A$40,freq!$B$2:$B$40,0),_xlfn.XLOOKUP(L2048,freq!$A$2:$A$40,freq!$B$2:$B$40,0),_xlfn.XLOOKUP(M2048,freq!$A$2:$A$40,freq!$B$2:$B$40,0),_xlfn.XLOOKUP(N2048,freq!$A$2:$A$40,freq!$B$2:$B$40,0),_xlfn.XLOOKUP(O2048,freq!$A$2:$A$40,freq!$B$2:$B$40,0),_xlfn.XLOOKUP(P2048,freq!$A$2:$A$40,freq!$B$2:$B$40,0),_xlfn.XLOOKUP(Q2048,freq!$A$2:$A$40,freq!$B$2:$B$40,0),_xlfn.XLOOKUP(R2048,freq!$A$2:$A$40,freq!$B$2:$B$40,0),_xlfn.XLOOKUP(S2048,freq!$A$2:$A$40,freq!$B$2:$B$40,0),_xlfn.XLOOKUP(T2048,freq!$A$2:$A$40,freq!$B$2:$B$40,0),_xlfn.XLOOKUP(U2048,freq!$A$2:$A$40,freq!$B$2:$B$40,0),_xlfn.XLOOKUP(V2048,freq!$A$2:$A$40,freq!$B$2:$B$40,0))</f>
        <v>9.26</v>
      </c>
    </row>
    <row r="2049" spans="1:23" hidden="1" x14ac:dyDescent="0.35">
      <c r="A2049" s="32" t="s">
        <v>1752</v>
      </c>
      <c r="B2049" s="32" t="s">
        <v>43</v>
      </c>
      <c r="C2049" s="32">
        <v>8</v>
      </c>
      <c r="D2049" s="32">
        <v>5</v>
      </c>
      <c r="E2049" s="32">
        <v>8</v>
      </c>
      <c r="F2049" s="32">
        <v>8</v>
      </c>
      <c r="G2049" s="32" t="s">
        <v>44</v>
      </c>
      <c r="H2049" s="32">
        <v>3</v>
      </c>
      <c r="I2049" s="32" t="s">
        <v>50</v>
      </c>
      <c r="J2049" s="32" t="s">
        <v>49</v>
      </c>
      <c r="K2049" s="32">
        <v>0</v>
      </c>
      <c r="L2049" s="32">
        <v>8</v>
      </c>
      <c r="M2049" s="32" t="s">
        <v>29</v>
      </c>
      <c r="N2049" s="32" t="s">
        <v>29</v>
      </c>
      <c r="O2049" s="32" t="s">
        <v>0</v>
      </c>
      <c r="P2049" s="32">
        <v>1</v>
      </c>
      <c r="Q2049" s="32">
        <v>1</v>
      </c>
      <c r="R2049" s="32">
        <v>4</v>
      </c>
      <c r="S2049" s="32" t="s">
        <v>42</v>
      </c>
      <c r="T2049" s="32">
        <v>6</v>
      </c>
      <c r="U2049" s="32">
        <v>2</v>
      </c>
      <c r="V2049" s="32">
        <v>5</v>
      </c>
      <c r="W2049" s="32">
        <f>SUM(_xlfn.XLOOKUP(B2049,freq!$A$2:$A$40,freq!$B$2:$B$40,0),_xlfn.XLOOKUP(C2049,freq!$A$2:$A$40,freq!$B$2:$B$40,0),_xlfn.XLOOKUP(D2049,freq!$A$2:$A$40,freq!$B$2:$B$40,0),_xlfn.XLOOKUP(E2049,freq!$A$2:$A$40,freq!$B$2:$B$40,0),_xlfn.XLOOKUP(F2049,freq!$A$2:$A$40,freq!$B$2:$B$40,0),_xlfn.XLOOKUP(G2049,freq!$A$2:$A$40,freq!$B$2:$B$40,0),_xlfn.XLOOKUP(H2049,freq!$A$2:$A$40,freq!$B$2:$B$40,0),_xlfn.XLOOKUP(I2049,freq!$A$2:$A$40,freq!$B$2:$B$40,0),_xlfn.XLOOKUP(J2049,freq!$A$2:$A$40,freq!$B$2:$B$40,0),_xlfn.XLOOKUP(K2049,freq!$A$2:$A$40,freq!$B$2:$B$40,0),_xlfn.XLOOKUP(L2049,freq!$A$2:$A$40,freq!$B$2:$B$40,0),_xlfn.XLOOKUP(M2049,freq!$A$2:$A$40,freq!$B$2:$B$40,0),_xlfn.XLOOKUP(N2049,freq!$A$2:$A$40,freq!$B$2:$B$40,0),_xlfn.XLOOKUP(O2049,freq!$A$2:$A$40,freq!$B$2:$B$40,0),_xlfn.XLOOKUP(P2049,freq!$A$2:$A$40,freq!$B$2:$B$40,0),_xlfn.XLOOKUP(Q2049,freq!$A$2:$A$40,freq!$B$2:$B$40,0),_xlfn.XLOOKUP(R2049,freq!$A$2:$A$40,freq!$B$2:$B$40,0),_xlfn.XLOOKUP(S2049,freq!$A$2:$A$40,freq!$B$2:$B$40,0),_xlfn.XLOOKUP(T2049,freq!$A$2:$A$40,freq!$B$2:$B$40,0),_xlfn.XLOOKUP(U2049,freq!$A$2:$A$40,freq!$B$2:$B$40,0),_xlfn.XLOOKUP(V2049,freq!$A$2:$A$40,freq!$B$2:$B$40,0))</f>
        <v>9.009999999999998</v>
      </c>
    </row>
  </sheetData>
  <autoFilter ref="A1:W2049" xr:uid="{E3BA2EED-9908-4EC0-9C6B-B580FF166240}">
    <filterColumn colId="1">
      <filters>
        <filter val="M"/>
      </filters>
    </filterColumn>
  </autoFilter>
  <sortState xmlns:xlrd2="http://schemas.microsoft.com/office/spreadsheetml/2017/richdata2" ref="A2:W2049">
    <sortCondition descending="1" ref="W2:W204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14BF-F6A6-4422-9791-A9D8C44002C3}">
  <dimension ref="A1:B19196"/>
  <sheetViews>
    <sheetView workbookViewId="0">
      <selection sqref="A1:XFD1048576"/>
    </sheetView>
  </sheetViews>
  <sheetFormatPr defaultRowHeight="14.5" x14ac:dyDescent="0.35"/>
  <cols>
    <col min="1" max="1" width="18" bestFit="1" customWidth="1"/>
  </cols>
  <sheetData>
    <row r="1" spans="1:2" x14ac:dyDescent="0.35">
      <c r="A1" s="32" t="s">
        <v>21998</v>
      </c>
      <c r="B1" s="32" t="s">
        <v>21999</v>
      </c>
    </row>
    <row r="2" spans="1:2" x14ac:dyDescent="0.35">
      <c r="A2" s="32" t="s">
        <v>2099</v>
      </c>
      <c r="B2" s="32">
        <v>24</v>
      </c>
    </row>
    <row r="3" spans="1:2" x14ac:dyDescent="0.35">
      <c r="A3" s="32" t="s">
        <v>2100</v>
      </c>
      <c r="B3" s="32">
        <v>32</v>
      </c>
    </row>
    <row r="4" spans="1:2" x14ac:dyDescent="0.35">
      <c r="A4" s="32" t="s">
        <v>2101</v>
      </c>
      <c r="B4" s="32">
        <v>79</v>
      </c>
    </row>
    <row r="5" spans="1:2" x14ac:dyDescent="0.35">
      <c r="A5" s="32" t="s">
        <v>2102</v>
      </c>
      <c r="B5" s="32">
        <v>1</v>
      </c>
    </row>
    <row r="6" spans="1:2" x14ac:dyDescent="0.35">
      <c r="A6" s="32" t="s">
        <v>2103</v>
      </c>
      <c r="B6" s="32">
        <v>7</v>
      </c>
    </row>
    <row r="7" spans="1:2" x14ac:dyDescent="0.35">
      <c r="A7" s="32" t="s">
        <v>2104</v>
      </c>
      <c r="B7" s="32">
        <v>29</v>
      </c>
    </row>
    <row r="8" spans="1:2" x14ac:dyDescent="0.35">
      <c r="A8" s="32" t="s">
        <v>2105</v>
      </c>
      <c r="B8" s="32">
        <v>26</v>
      </c>
    </row>
    <row r="9" spans="1:2" x14ac:dyDescent="0.35">
      <c r="A9" s="32" t="s">
        <v>2106</v>
      </c>
      <c r="B9" s="32">
        <v>46</v>
      </c>
    </row>
    <row r="10" spans="1:2" x14ac:dyDescent="0.35">
      <c r="A10" s="32" t="s">
        <v>2107</v>
      </c>
      <c r="B10" s="32">
        <v>37</v>
      </c>
    </row>
    <row r="11" spans="1:2" x14ac:dyDescent="0.35">
      <c r="A11" s="32" t="s">
        <v>2108</v>
      </c>
      <c r="B11" s="32">
        <v>53</v>
      </c>
    </row>
    <row r="12" spans="1:2" x14ac:dyDescent="0.35">
      <c r="A12" s="32" t="s">
        <v>2109</v>
      </c>
      <c r="B12" s="32">
        <v>43</v>
      </c>
    </row>
    <row r="13" spans="1:2" x14ac:dyDescent="0.35">
      <c r="A13" s="32" t="s">
        <v>2110</v>
      </c>
      <c r="B13" s="32">
        <v>30</v>
      </c>
    </row>
    <row r="14" spans="1:2" x14ac:dyDescent="0.35">
      <c r="A14" s="32" t="s">
        <v>2111</v>
      </c>
      <c r="B14" s="32">
        <v>82</v>
      </c>
    </row>
    <row r="15" spans="1:2" x14ac:dyDescent="0.35">
      <c r="A15" s="32" t="s">
        <v>2112</v>
      </c>
      <c r="B15" s="32">
        <v>36</v>
      </c>
    </row>
    <row r="16" spans="1:2" x14ac:dyDescent="0.35">
      <c r="A16" s="32" t="s">
        <v>2113</v>
      </c>
      <c r="B16" s="32">
        <v>13</v>
      </c>
    </row>
    <row r="17" spans="1:2" x14ac:dyDescent="0.35">
      <c r="A17" s="32" t="s">
        <v>2114</v>
      </c>
      <c r="B17" s="32">
        <v>93</v>
      </c>
    </row>
    <row r="18" spans="1:2" x14ac:dyDescent="0.35">
      <c r="A18" s="32" t="s">
        <v>2115</v>
      </c>
      <c r="B18" s="32">
        <v>75</v>
      </c>
    </row>
    <row r="19" spans="1:2" x14ac:dyDescent="0.35">
      <c r="A19" s="32" t="s">
        <v>2116</v>
      </c>
      <c r="B19" s="32">
        <v>42</v>
      </c>
    </row>
    <row r="20" spans="1:2" x14ac:dyDescent="0.35">
      <c r="A20" s="32" t="s">
        <v>2117</v>
      </c>
      <c r="B20" s="32">
        <v>58</v>
      </c>
    </row>
    <row r="21" spans="1:2" x14ac:dyDescent="0.35">
      <c r="A21" s="32" t="s">
        <v>2118</v>
      </c>
      <c r="B21" s="32">
        <v>99</v>
      </c>
    </row>
    <row r="22" spans="1:2" x14ac:dyDescent="0.35">
      <c r="A22" s="32" t="s">
        <v>2119</v>
      </c>
      <c r="B22" s="32">
        <v>24</v>
      </c>
    </row>
    <row r="23" spans="1:2" x14ac:dyDescent="0.35">
      <c r="A23" s="32" t="s">
        <v>2120</v>
      </c>
      <c r="B23" s="32">
        <v>99</v>
      </c>
    </row>
    <row r="24" spans="1:2" x14ac:dyDescent="0.35">
      <c r="A24" s="32" t="s">
        <v>2121</v>
      </c>
      <c r="B24" s="32">
        <v>60</v>
      </c>
    </row>
    <row r="25" spans="1:2" x14ac:dyDescent="0.35">
      <c r="A25" s="32" t="s">
        <v>2122</v>
      </c>
      <c r="B25" s="32">
        <v>19</v>
      </c>
    </row>
    <row r="26" spans="1:2" x14ac:dyDescent="0.35">
      <c r="A26" s="32" t="s">
        <v>2123</v>
      </c>
      <c r="B26" s="32">
        <v>76</v>
      </c>
    </row>
    <row r="27" spans="1:2" x14ac:dyDescent="0.35">
      <c r="A27" s="32" t="s">
        <v>2124</v>
      </c>
      <c r="B27" s="32">
        <v>23</v>
      </c>
    </row>
    <row r="28" spans="1:2" x14ac:dyDescent="0.35">
      <c r="A28" s="32" t="s">
        <v>2125</v>
      </c>
      <c r="B28" s="32">
        <v>91</v>
      </c>
    </row>
    <row r="29" spans="1:2" x14ac:dyDescent="0.35">
      <c r="A29" s="32" t="s">
        <v>2126</v>
      </c>
      <c r="B29" s="32">
        <v>52</v>
      </c>
    </row>
    <row r="30" spans="1:2" x14ac:dyDescent="0.35">
      <c r="A30" s="32" t="s">
        <v>2127</v>
      </c>
      <c r="B30" s="32">
        <v>25</v>
      </c>
    </row>
    <row r="31" spans="1:2" x14ac:dyDescent="0.35">
      <c r="A31" s="32" t="s">
        <v>2128</v>
      </c>
      <c r="B31" s="32">
        <v>53</v>
      </c>
    </row>
    <row r="32" spans="1:2" x14ac:dyDescent="0.35">
      <c r="A32" s="32" t="s">
        <v>2129</v>
      </c>
      <c r="B32" s="32">
        <v>4</v>
      </c>
    </row>
    <row r="33" spans="1:2" x14ac:dyDescent="0.35">
      <c r="A33" s="32" t="s">
        <v>2130</v>
      </c>
      <c r="B33" s="32">
        <v>69</v>
      </c>
    </row>
    <row r="34" spans="1:2" x14ac:dyDescent="0.35">
      <c r="A34" s="32" t="s">
        <v>2131</v>
      </c>
      <c r="B34" s="32">
        <v>14</v>
      </c>
    </row>
    <row r="35" spans="1:2" x14ac:dyDescent="0.35">
      <c r="A35" s="32" t="s">
        <v>2132</v>
      </c>
      <c r="B35" s="32">
        <v>69</v>
      </c>
    </row>
    <row r="36" spans="1:2" x14ac:dyDescent="0.35">
      <c r="A36" s="32" t="s">
        <v>2133</v>
      </c>
      <c r="B36" s="32">
        <v>94</v>
      </c>
    </row>
    <row r="37" spans="1:2" x14ac:dyDescent="0.35">
      <c r="A37" s="32" t="s">
        <v>2134</v>
      </c>
      <c r="B37" s="32">
        <v>68</v>
      </c>
    </row>
    <row r="38" spans="1:2" x14ac:dyDescent="0.35">
      <c r="A38" s="32" t="s">
        <v>2135</v>
      </c>
      <c r="B38" s="32">
        <v>41</v>
      </c>
    </row>
    <row r="39" spans="1:2" x14ac:dyDescent="0.35">
      <c r="A39" s="32" t="s">
        <v>2136</v>
      </c>
      <c r="B39" s="32">
        <v>26</v>
      </c>
    </row>
    <row r="40" spans="1:2" x14ac:dyDescent="0.35">
      <c r="A40" s="32" t="s">
        <v>2137</v>
      </c>
      <c r="B40" s="32">
        <v>75</v>
      </c>
    </row>
    <row r="41" spans="1:2" x14ac:dyDescent="0.35">
      <c r="A41" s="32" t="s">
        <v>2138</v>
      </c>
      <c r="B41" s="32">
        <v>8</v>
      </c>
    </row>
    <row r="42" spans="1:2" x14ac:dyDescent="0.35">
      <c r="A42" s="32" t="s">
        <v>2139</v>
      </c>
      <c r="B42" s="32">
        <v>38</v>
      </c>
    </row>
    <row r="43" spans="1:2" x14ac:dyDescent="0.35">
      <c r="A43" s="32" t="s">
        <v>2140</v>
      </c>
      <c r="B43" s="32">
        <v>94</v>
      </c>
    </row>
    <row r="44" spans="1:2" x14ac:dyDescent="0.35">
      <c r="A44" s="32" t="s">
        <v>2141</v>
      </c>
      <c r="B44" s="32">
        <v>1</v>
      </c>
    </row>
    <row r="45" spans="1:2" x14ac:dyDescent="0.35">
      <c r="A45" s="32" t="s">
        <v>2142</v>
      </c>
      <c r="B45" s="32">
        <v>44</v>
      </c>
    </row>
    <row r="46" spans="1:2" x14ac:dyDescent="0.35">
      <c r="A46" s="32" t="s">
        <v>2143</v>
      </c>
      <c r="B46" s="32">
        <v>65</v>
      </c>
    </row>
    <row r="47" spans="1:2" x14ac:dyDescent="0.35">
      <c r="A47" s="32" t="s">
        <v>2144</v>
      </c>
      <c r="B47" s="32">
        <v>81</v>
      </c>
    </row>
    <row r="48" spans="1:2" x14ac:dyDescent="0.35">
      <c r="A48" s="32" t="s">
        <v>2145</v>
      </c>
      <c r="B48" s="32">
        <v>98</v>
      </c>
    </row>
    <row r="49" spans="1:2" x14ac:dyDescent="0.35">
      <c r="A49" s="32" t="s">
        <v>2146</v>
      </c>
      <c r="B49" s="32">
        <v>14</v>
      </c>
    </row>
    <row r="50" spans="1:2" x14ac:dyDescent="0.35">
      <c r="A50" s="32" t="s">
        <v>2147</v>
      </c>
      <c r="B50" s="32">
        <v>79</v>
      </c>
    </row>
    <row r="51" spans="1:2" x14ac:dyDescent="0.35">
      <c r="A51" s="32" t="s">
        <v>2148</v>
      </c>
      <c r="B51" s="32">
        <v>81</v>
      </c>
    </row>
    <row r="52" spans="1:2" x14ac:dyDescent="0.35">
      <c r="A52" s="32" t="s">
        <v>2149</v>
      </c>
      <c r="B52" s="32">
        <v>27</v>
      </c>
    </row>
    <row r="53" spans="1:2" x14ac:dyDescent="0.35">
      <c r="A53" s="32" t="s">
        <v>2150</v>
      </c>
      <c r="B53" s="32">
        <v>89</v>
      </c>
    </row>
    <row r="54" spans="1:2" x14ac:dyDescent="0.35">
      <c r="A54" s="32" t="s">
        <v>2151</v>
      </c>
      <c r="B54" s="32">
        <v>14</v>
      </c>
    </row>
    <row r="55" spans="1:2" x14ac:dyDescent="0.35">
      <c r="A55" s="32" t="s">
        <v>2152</v>
      </c>
      <c r="B55" s="32">
        <v>90</v>
      </c>
    </row>
    <row r="56" spans="1:2" x14ac:dyDescent="0.35">
      <c r="A56" s="32" t="s">
        <v>2153</v>
      </c>
      <c r="B56" s="32">
        <v>55</v>
      </c>
    </row>
    <row r="57" spans="1:2" x14ac:dyDescent="0.35">
      <c r="A57" s="32" t="s">
        <v>2154</v>
      </c>
      <c r="B57" s="32">
        <v>16</v>
      </c>
    </row>
    <row r="58" spans="1:2" x14ac:dyDescent="0.35">
      <c r="A58" s="32" t="s">
        <v>2155</v>
      </c>
      <c r="B58" s="32">
        <v>92</v>
      </c>
    </row>
    <row r="59" spans="1:2" x14ac:dyDescent="0.35">
      <c r="A59" s="32" t="s">
        <v>2156</v>
      </c>
      <c r="B59" s="32">
        <v>17</v>
      </c>
    </row>
    <row r="60" spans="1:2" x14ac:dyDescent="0.35">
      <c r="A60" s="32" t="s">
        <v>2157</v>
      </c>
      <c r="B60" s="32">
        <v>52</v>
      </c>
    </row>
    <row r="61" spans="1:2" x14ac:dyDescent="0.35">
      <c r="A61" s="32" t="s">
        <v>2158</v>
      </c>
      <c r="B61" s="32">
        <v>47</v>
      </c>
    </row>
    <row r="62" spans="1:2" x14ac:dyDescent="0.35">
      <c r="A62" s="32" t="s">
        <v>2159</v>
      </c>
      <c r="B62" s="32">
        <v>75</v>
      </c>
    </row>
    <row r="63" spans="1:2" x14ac:dyDescent="0.35">
      <c r="A63" s="32" t="s">
        <v>2160</v>
      </c>
      <c r="B63" s="32">
        <v>26</v>
      </c>
    </row>
    <row r="64" spans="1:2" x14ac:dyDescent="0.35">
      <c r="A64" s="32" t="s">
        <v>2161</v>
      </c>
      <c r="B64" s="32">
        <v>98</v>
      </c>
    </row>
    <row r="65" spans="1:2" x14ac:dyDescent="0.35">
      <c r="A65" s="32" t="s">
        <v>2162</v>
      </c>
      <c r="B65" s="32">
        <v>76</v>
      </c>
    </row>
    <row r="66" spans="1:2" x14ac:dyDescent="0.35">
      <c r="A66" s="32" t="s">
        <v>2163</v>
      </c>
      <c r="B66" s="32">
        <v>62</v>
      </c>
    </row>
    <row r="67" spans="1:2" x14ac:dyDescent="0.35">
      <c r="A67" s="32" t="s">
        <v>2164</v>
      </c>
      <c r="B67" s="32">
        <v>69</v>
      </c>
    </row>
    <row r="68" spans="1:2" x14ac:dyDescent="0.35">
      <c r="A68" s="32" t="s">
        <v>2165</v>
      </c>
      <c r="B68" s="32">
        <v>13</v>
      </c>
    </row>
    <row r="69" spans="1:2" x14ac:dyDescent="0.35">
      <c r="A69" s="32" t="s">
        <v>2166</v>
      </c>
      <c r="B69" s="32">
        <v>73</v>
      </c>
    </row>
    <row r="70" spans="1:2" x14ac:dyDescent="0.35">
      <c r="A70" s="32" t="s">
        <v>2167</v>
      </c>
      <c r="B70" s="32">
        <v>14</v>
      </c>
    </row>
    <row r="71" spans="1:2" x14ac:dyDescent="0.35">
      <c r="A71" s="32" t="s">
        <v>2168</v>
      </c>
      <c r="B71" s="32">
        <v>60</v>
      </c>
    </row>
    <row r="72" spans="1:2" x14ac:dyDescent="0.35">
      <c r="A72" s="32" t="s">
        <v>2169</v>
      </c>
      <c r="B72" s="32">
        <v>18</v>
      </c>
    </row>
    <row r="73" spans="1:2" x14ac:dyDescent="0.35">
      <c r="A73" s="32" t="s">
        <v>2170</v>
      </c>
      <c r="B73" s="32">
        <v>87</v>
      </c>
    </row>
    <row r="74" spans="1:2" x14ac:dyDescent="0.35">
      <c r="A74" s="32" t="s">
        <v>2171</v>
      </c>
      <c r="B74" s="32">
        <v>58</v>
      </c>
    </row>
    <row r="75" spans="1:2" x14ac:dyDescent="0.35">
      <c r="A75" s="32" t="s">
        <v>2172</v>
      </c>
      <c r="B75" s="32">
        <v>44</v>
      </c>
    </row>
    <row r="76" spans="1:2" x14ac:dyDescent="0.35">
      <c r="A76" s="32" t="s">
        <v>2173</v>
      </c>
      <c r="B76" s="32">
        <v>92</v>
      </c>
    </row>
    <row r="77" spans="1:2" x14ac:dyDescent="0.35">
      <c r="A77" s="32" t="s">
        <v>2174</v>
      </c>
      <c r="B77" s="32">
        <v>12</v>
      </c>
    </row>
    <row r="78" spans="1:2" x14ac:dyDescent="0.35">
      <c r="A78" s="32" t="s">
        <v>2175</v>
      </c>
      <c r="B78" s="32">
        <v>15</v>
      </c>
    </row>
    <row r="79" spans="1:2" x14ac:dyDescent="0.35">
      <c r="A79" s="32" t="s">
        <v>2176</v>
      </c>
      <c r="B79" s="32">
        <v>10</v>
      </c>
    </row>
    <row r="80" spans="1:2" x14ac:dyDescent="0.35">
      <c r="A80" s="32" t="s">
        <v>2177</v>
      </c>
      <c r="B80" s="32">
        <v>15</v>
      </c>
    </row>
    <row r="81" spans="1:2" x14ac:dyDescent="0.35">
      <c r="A81" s="32" t="s">
        <v>2178</v>
      </c>
      <c r="B81" s="32">
        <v>29</v>
      </c>
    </row>
    <row r="82" spans="1:2" x14ac:dyDescent="0.35">
      <c r="A82" s="32" t="s">
        <v>2179</v>
      </c>
      <c r="B82" s="32">
        <v>18</v>
      </c>
    </row>
    <row r="83" spans="1:2" x14ac:dyDescent="0.35">
      <c r="A83" s="32" t="s">
        <v>2180</v>
      </c>
      <c r="B83" s="32">
        <v>72</v>
      </c>
    </row>
    <row r="84" spans="1:2" x14ac:dyDescent="0.35">
      <c r="A84" s="32" t="s">
        <v>2181</v>
      </c>
      <c r="B84" s="32">
        <v>18</v>
      </c>
    </row>
    <row r="85" spans="1:2" x14ac:dyDescent="0.35">
      <c r="A85" s="32" t="s">
        <v>2182</v>
      </c>
      <c r="B85" s="32">
        <v>14</v>
      </c>
    </row>
    <row r="86" spans="1:2" x14ac:dyDescent="0.35">
      <c r="A86" s="32" t="s">
        <v>2183</v>
      </c>
      <c r="B86" s="32">
        <v>71</v>
      </c>
    </row>
    <row r="87" spans="1:2" x14ac:dyDescent="0.35">
      <c r="A87" s="32" t="s">
        <v>2184</v>
      </c>
      <c r="B87" s="32">
        <v>63</v>
      </c>
    </row>
    <row r="88" spans="1:2" x14ac:dyDescent="0.35">
      <c r="A88" s="32" t="s">
        <v>2185</v>
      </c>
      <c r="B88" s="32">
        <v>9</v>
      </c>
    </row>
    <row r="89" spans="1:2" x14ac:dyDescent="0.35">
      <c r="A89" s="32" t="s">
        <v>2186</v>
      </c>
      <c r="B89" s="32">
        <v>2</v>
      </c>
    </row>
    <row r="90" spans="1:2" x14ac:dyDescent="0.35">
      <c r="A90" s="32" t="s">
        <v>2187</v>
      </c>
      <c r="B90" s="32">
        <v>32</v>
      </c>
    </row>
    <row r="91" spans="1:2" x14ac:dyDescent="0.35">
      <c r="A91" s="32" t="s">
        <v>2188</v>
      </c>
      <c r="B91" s="32">
        <v>81</v>
      </c>
    </row>
    <row r="92" spans="1:2" x14ac:dyDescent="0.35">
      <c r="A92" s="32" t="s">
        <v>2189</v>
      </c>
      <c r="B92" s="32">
        <v>67</v>
      </c>
    </row>
    <row r="93" spans="1:2" x14ac:dyDescent="0.35">
      <c r="A93" s="32" t="s">
        <v>2190</v>
      </c>
      <c r="B93" s="32">
        <v>39</v>
      </c>
    </row>
    <row r="94" spans="1:2" x14ac:dyDescent="0.35">
      <c r="A94" s="32" t="s">
        <v>2191</v>
      </c>
      <c r="B94" s="32">
        <v>19</v>
      </c>
    </row>
    <row r="95" spans="1:2" x14ac:dyDescent="0.35">
      <c r="A95" s="32" t="s">
        <v>2192</v>
      </c>
      <c r="B95" s="32">
        <v>56</v>
      </c>
    </row>
    <row r="96" spans="1:2" x14ac:dyDescent="0.35">
      <c r="A96" s="32" t="s">
        <v>2193</v>
      </c>
      <c r="B96" s="32">
        <v>33</v>
      </c>
    </row>
    <row r="97" spans="1:2" x14ac:dyDescent="0.35">
      <c r="A97" s="32" t="s">
        <v>2194</v>
      </c>
      <c r="B97" s="32">
        <v>46</v>
      </c>
    </row>
    <row r="98" spans="1:2" x14ac:dyDescent="0.35">
      <c r="A98" s="32" t="s">
        <v>2195</v>
      </c>
      <c r="B98" s="32">
        <v>80</v>
      </c>
    </row>
    <row r="99" spans="1:2" x14ac:dyDescent="0.35">
      <c r="A99" s="32" t="s">
        <v>2196</v>
      </c>
      <c r="B99" s="32">
        <v>56</v>
      </c>
    </row>
    <row r="100" spans="1:2" x14ac:dyDescent="0.35">
      <c r="A100" s="32" t="s">
        <v>2197</v>
      </c>
      <c r="B100" s="32">
        <v>6</v>
      </c>
    </row>
    <row r="101" spans="1:2" x14ac:dyDescent="0.35">
      <c r="A101" s="32" t="s">
        <v>2198</v>
      </c>
      <c r="B101" s="32">
        <v>10</v>
      </c>
    </row>
    <row r="102" spans="1:2" x14ac:dyDescent="0.35">
      <c r="A102" s="32" t="s">
        <v>2199</v>
      </c>
      <c r="B102" s="32">
        <v>44</v>
      </c>
    </row>
    <row r="103" spans="1:2" x14ac:dyDescent="0.35">
      <c r="A103" s="32" t="s">
        <v>2200</v>
      </c>
      <c r="B103" s="32">
        <v>45</v>
      </c>
    </row>
    <row r="104" spans="1:2" x14ac:dyDescent="0.35">
      <c r="A104" s="32" t="s">
        <v>2201</v>
      </c>
      <c r="B104" s="32">
        <v>27</v>
      </c>
    </row>
    <row r="105" spans="1:2" x14ac:dyDescent="0.35">
      <c r="A105" s="32" t="s">
        <v>2202</v>
      </c>
      <c r="B105" s="32">
        <v>34</v>
      </c>
    </row>
    <row r="106" spans="1:2" x14ac:dyDescent="0.35">
      <c r="A106" s="32" t="s">
        <v>2203</v>
      </c>
      <c r="B106" s="32">
        <v>88</v>
      </c>
    </row>
    <row r="107" spans="1:2" x14ac:dyDescent="0.35">
      <c r="A107" s="32" t="s">
        <v>2204</v>
      </c>
      <c r="B107" s="32">
        <v>3</v>
      </c>
    </row>
    <row r="108" spans="1:2" x14ac:dyDescent="0.35">
      <c r="A108" s="32" t="s">
        <v>2205</v>
      </c>
      <c r="B108" s="32">
        <v>28</v>
      </c>
    </row>
    <row r="109" spans="1:2" x14ac:dyDescent="0.35">
      <c r="A109" s="32" t="s">
        <v>2206</v>
      </c>
      <c r="B109" s="32">
        <v>5</v>
      </c>
    </row>
    <row r="110" spans="1:2" x14ac:dyDescent="0.35">
      <c r="A110" s="32" t="s">
        <v>2207</v>
      </c>
      <c r="B110" s="32">
        <v>3</v>
      </c>
    </row>
    <row r="111" spans="1:2" x14ac:dyDescent="0.35">
      <c r="A111" s="32" t="s">
        <v>2208</v>
      </c>
      <c r="B111" s="32">
        <v>25</v>
      </c>
    </row>
    <row r="112" spans="1:2" x14ac:dyDescent="0.35">
      <c r="A112" s="32" t="s">
        <v>2209</v>
      </c>
      <c r="B112" s="32">
        <v>38</v>
      </c>
    </row>
    <row r="113" spans="1:2" x14ac:dyDescent="0.35">
      <c r="A113" s="32" t="s">
        <v>2210</v>
      </c>
      <c r="B113" s="32">
        <v>68</v>
      </c>
    </row>
    <row r="114" spans="1:2" x14ac:dyDescent="0.35">
      <c r="A114" s="32" t="s">
        <v>2211</v>
      </c>
      <c r="B114" s="32">
        <v>66</v>
      </c>
    </row>
    <row r="115" spans="1:2" x14ac:dyDescent="0.35">
      <c r="A115" s="32" t="s">
        <v>2212</v>
      </c>
      <c r="B115" s="32">
        <v>47</v>
      </c>
    </row>
    <row r="116" spans="1:2" x14ac:dyDescent="0.35">
      <c r="A116" s="32" t="s">
        <v>2213</v>
      </c>
      <c r="B116" s="32">
        <v>9</v>
      </c>
    </row>
    <row r="117" spans="1:2" x14ac:dyDescent="0.35">
      <c r="A117" s="32" t="s">
        <v>2214</v>
      </c>
      <c r="B117" s="32">
        <v>45</v>
      </c>
    </row>
    <row r="118" spans="1:2" x14ac:dyDescent="0.35">
      <c r="A118" s="32" t="s">
        <v>2215</v>
      </c>
      <c r="B118" s="32">
        <v>92</v>
      </c>
    </row>
    <row r="119" spans="1:2" x14ac:dyDescent="0.35">
      <c r="A119" s="32" t="s">
        <v>2216</v>
      </c>
      <c r="B119" s="32">
        <v>19</v>
      </c>
    </row>
    <row r="120" spans="1:2" x14ac:dyDescent="0.35">
      <c r="A120" s="32" t="s">
        <v>2217</v>
      </c>
      <c r="B120" s="32">
        <v>43</v>
      </c>
    </row>
    <row r="121" spans="1:2" x14ac:dyDescent="0.35">
      <c r="A121" s="32" t="s">
        <v>2218</v>
      </c>
      <c r="B121" s="32">
        <v>84</v>
      </c>
    </row>
    <row r="122" spans="1:2" x14ac:dyDescent="0.35">
      <c r="A122" s="32" t="s">
        <v>2219</v>
      </c>
      <c r="B122" s="32">
        <v>76</v>
      </c>
    </row>
    <row r="123" spans="1:2" x14ac:dyDescent="0.35">
      <c r="A123" s="32" t="s">
        <v>2220</v>
      </c>
      <c r="B123" s="32">
        <v>10</v>
      </c>
    </row>
    <row r="124" spans="1:2" x14ac:dyDescent="0.35">
      <c r="A124" s="32" t="s">
        <v>2221</v>
      </c>
      <c r="B124" s="32">
        <v>14</v>
      </c>
    </row>
    <row r="125" spans="1:2" x14ac:dyDescent="0.35">
      <c r="A125" s="32" t="s">
        <v>2222</v>
      </c>
      <c r="B125" s="32">
        <v>69</v>
      </c>
    </row>
    <row r="126" spans="1:2" x14ac:dyDescent="0.35">
      <c r="A126" s="32" t="s">
        <v>2223</v>
      </c>
      <c r="B126" s="32">
        <v>60</v>
      </c>
    </row>
    <row r="127" spans="1:2" x14ac:dyDescent="0.35">
      <c r="A127" s="32" t="s">
        <v>2224</v>
      </c>
      <c r="B127" s="32">
        <v>17</v>
      </c>
    </row>
    <row r="128" spans="1:2" x14ac:dyDescent="0.35">
      <c r="A128" s="32" t="s">
        <v>2225</v>
      </c>
      <c r="B128" s="32">
        <v>99</v>
      </c>
    </row>
    <row r="129" spans="1:2" x14ac:dyDescent="0.35">
      <c r="A129" s="32" t="s">
        <v>2226</v>
      </c>
      <c r="B129" s="32">
        <v>73</v>
      </c>
    </row>
    <row r="130" spans="1:2" x14ac:dyDescent="0.35">
      <c r="A130" s="32" t="s">
        <v>2227</v>
      </c>
      <c r="B130" s="32">
        <v>97</v>
      </c>
    </row>
    <row r="131" spans="1:2" x14ac:dyDescent="0.35">
      <c r="A131" s="32" t="s">
        <v>2228</v>
      </c>
      <c r="B131" s="32">
        <v>99</v>
      </c>
    </row>
    <row r="132" spans="1:2" x14ac:dyDescent="0.35">
      <c r="A132" s="32" t="s">
        <v>2229</v>
      </c>
      <c r="B132" s="32">
        <v>71</v>
      </c>
    </row>
    <row r="133" spans="1:2" x14ac:dyDescent="0.35">
      <c r="A133" s="32" t="s">
        <v>2230</v>
      </c>
      <c r="B133" s="32">
        <v>57</v>
      </c>
    </row>
    <row r="134" spans="1:2" x14ac:dyDescent="0.35">
      <c r="A134" s="32" t="s">
        <v>2231</v>
      </c>
      <c r="B134" s="32">
        <v>79</v>
      </c>
    </row>
    <row r="135" spans="1:2" x14ac:dyDescent="0.35">
      <c r="A135" s="32" t="s">
        <v>2232</v>
      </c>
      <c r="B135" s="32">
        <v>44</v>
      </c>
    </row>
    <row r="136" spans="1:2" x14ac:dyDescent="0.35">
      <c r="A136" s="32" t="s">
        <v>2233</v>
      </c>
      <c r="B136" s="32">
        <v>76</v>
      </c>
    </row>
    <row r="137" spans="1:2" x14ac:dyDescent="0.35">
      <c r="A137" s="32" t="s">
        <v>2234</v>
      </c>
      <c r="B137" s="32">
        <v>94</v>
      </c>
    </row>
    <row r="138" spans="1:2" x14ac:dyDescent="0.35">
      <c r="A138" s="32" t="s">
        <v>2235</v>
      </c>
      <c r="B138" s="32">
        <v>30</v>
      </c>
    </row>
    <row r="139" spans="1:2" x14ac:dyDescent="0.35">
      <c r="A139" s="32" t="s">
        <v>2236</v>
      </c>
      <c r="B139" s="32">
        <v>8</v>
      </c>
    </row>
    <row r="140" spans="1:2" x14ac:dyDescent="0.35">
      <c r="A140" s="32" t="s">
        <v>2237</v>
      </c>
      <c r="B140" s="32">
        <v>53</v>
      </c>
    </row>
    <row r="141" spans="1:2" x14ac:dyDescent="0.35">
      <c r="A141" s="32" t="s">
        <v>2238</v>
      </c>
      <c r="B141" s="32">
        <v>42</v>
      </c>
    </row>
    <row r="142" spans="1:2" x14ac:dyDescent="0.35">
      <c r="A142" s="32" t="s">
        <v>2239</v>
      </c>
      <c r="B142" s="32">
        <v>69</v>
      </c>
    </row>
    <row r="143" spans="1:2" x14ac:dyDescent="0.35">
      <c r="A143" s="32" t="s">
        <v>2240</v>
      </c>
      <c r="B143" s="32">
        <v>24</v>
      </c>
    </row>
    <row r="144" spans="1:2" x14ac:dyDescent="0.35">
      <c r="A144" s="32" t="s">
        <v>2241</v>
      </c>
      <c r="B144" s="32">
        <v>55</v>
      </c>
    </row>
    <row r="145" spans="1:2" x14ac:dyDescent="0.35">
      <c r="A145" s="32" t="s">
        <v>2242</v>
      </c>
      <c r="B145" s="32">
        <v>29</v>
      </c>
    </row>
    <row r="146" spans="1:2" x14ac:dyDescent="0.35">
      <c r="A146" s="32" t="s">
        <v>2243</v>
      </c>
      <c r="B146" s="32">
        <v>21</v>
      </c>
    </row>
    <row r="147" spans="1:2" x14ac:dyDescent="0.35">
      <c r="A147" s="32" t="s">
        <v>2244</v>
      </c>
      <c r="B147" s="32">
        <v>7</v>
      </c>
    </row>
    <row r="148" spans="1:2" x14ac:dyDescent="0.35">
      <c r="A148" s="32" t="s">
        <v>2245</v>
      </c>
      <c r="B148" s="32">
        <v>71</v>
      </c>
    </row>
    <row r="149" spans="1:2" x14ac:dyDescent="0.35">
      <c r="A149" s="32" t="s">
        <v>2246</v>
      </c>
      <c r="B149" s="32">
        <v>59</v>
      </c>
    </row>
    <row r="150" spans="1:2" x14ac:dyDescent="0.35">
      <c r="A150" s="32" t="s">
        <v>2247</v>
      </c>
      <c r="B150" s="32">
        <v>11</v>
      </c>
    </row>
    <row r="151" spans="1:2" x14ac:dyDescent="0.35">
      <c r="A151" s="32" t="s">
        <v>2248</v>
      </c>
      <c r="B151" s="32">
        <v>12</v>
      </c>
    </row>
    <row r="152" spans="1:2" x14ac:dyDescent="0.35">
      <c r="A152" s="32" t="s">
        <v>2249</v>
      </c>
      <c r="B152" s="32">
        <v>48</v>
      </c>
    </row>
    <row r="153" spans="1:2" x14ac:dyDescent="0.35">
      <c r="A153" s="32" t="s">
        <v>2250</v>
      </c>
      <c r="B153" s="32">
        <v>46</v>
      </c>
    </row>
    <row r="154" spans="1:2" x14ac:dyDescent="0.35">
      <c r="A154" s="32" t="s">
        <v>2251</v>
      </c>
      <c r="B154" s="32">
        <v>71</v>
      </c>
    </row>
    <row r="155" spans="1:2" x14ac:dyDescent="0.35">
      <c r="A155" s="32" t="s">
        <v>2252</v>
      </c>
      <c r="B155" s="32">
        <v>84</v>
      </c>
    </row>
    <row r="156" spans="1:2" x14ac:dyDescent="0.35">
      <c r="A156" s="32" t="s">
        <v>2253</v>
      </c>
      <c r="B156" s="32">
        <v>76</v>
      </c>
    </row>
    <row r="157" spans="1:2" x14ac:dyDescent="0.35">
      <c r="A157" s="32" t="s">
        <v>2254</v>
      </c>
      <c r="B157" s="32">
        <v>58</v>
      </c>
    </row>
    <row r="158" spans="1:2" x14ac:dyDescent="0.35">
      <c r="A158" s="32" t="s">
        <v>2255</v>
      </c>
      <c r="B158" s="32">
        <v>2</v>
      </c>
    </row>
    <row r="159" spans="1:2" x14ac:dyDescent="0.35">
      <c r="A159" s="32" t="s">
        <v>2256</v>
      </c>
      <c r="B159" s="32">
        <v>48</v>
      </c>
    </row>
    <row r="160" spans="1:2" x14ac:dyDescent="0.35">
      <c r="A160" s="32" t="s">
        <v>2257</v>
      </c>
      <c r="B160" s="32">
        <v>98</v>
      </c>
    </row>
    <row r="161" spans="1:2" x14ac:dyDescent="0.35">
      <c r="A161" s="32" t="s">
        <v>2258</v>
      </c>
      <c r="B161" s="32">
        <v>75</v>
      </c>
    </row>
    <row r="162" spans="1:2" x14ac:dyDescent="0.35">
      <c r="A162" s="32" t="s">
        <v>2259</v>
      </c>
      <c r="B162" s="32">
        <v>84</v>
      </c>
    </row>
    <row r="163" spans="1:2" x14ac:dyDescent="0.35">
      <c r="A163" s="32" t="s">
        <v>2260</v>
      </c>
      <c r="B163" s="32">
        <v>80</v>
      </c>
    </row>
    <row r="164" spans="1:2" x14ac:dyDescent="0.35">
      <c r="A164" s="32" t="s">
        <v>2261</v>
      </c>
      <c r="B164" s="32">
        <v>22</v>
      </c>
    </row>
    <row r="165" spans="1:2" x14ac:dyDescent="0.35">
      <c r="A165" s="32" t="s">
        <v>2262</v>
      </c>
      <c r="B165" s="32">
        <v>45</v>
      </c>
    </row>
    <row r="166" spans="1:2" x14ac:dyDescent="0.35">
      <c r="A166" s="32" t="s">
        <v>2263</v>
      </c>
      <c r="B166" s="32">
        <v>63</v>
      </c>
    </row>
    <row r="167" spans="1:2" x14ac:dyDescent="0.35">
      <c r="A167" s="32" t="s">
        <v>2264</v>
      </c>
      <c r="B167" s="32">
        <v>10</v>
      </c>
    </row>
    <row r="168" spans="1:2" x14ac:dyDescent="0.35">
      <c r="A168" s="32" t="s">
        <v>2265</v>
      </c>
      <c r="B168" s="32">
        <v>2</v>
      </c>
    </row>
    <row r="169" spans="1:2" x14ac:dyDescent="0.35">
      <c r="A169" s="32" t="s">
        <v>2266</v>
      </c>
      <c r="B169" s="32">
        <v>35</v>
      </c>
    </row>
    <row r="170" spans="1:2" x14ac:dyDescent="0.35">
      <c r="A170" s="32" t="s">
        <v>2267</v>
      </c>
      <c r="B170" s="32">
        <v>53</v>
      </c>
    </row>
    <row r="171" spans="1:2" x14ac:dyDescent="0.35">
      <c r="A171" s="32" t="s">
        <v>2268</v>
      </c>
      <c r="B171" s="32">
        <v>15</v>
      </c>
    </row>
    <row r="172" spans="1:2" x14ac:dyDescent="0.35">
      <c r="A172" s="32" t="s">
        <v>2269</v>
      </c>
      <c r="B172" s="32">
        <v>94</v>
      </c>
    </row>
    <row r="173" spans="1:2" x14ac:dyDescent="0.35">
      <c r="A173" s="32" t="s">
        <v>2270</v>
      </c>
      <c r="B173" s="32">
        <v>54</v>
      </c>
    </row>
    <row r="174" spans="1:2" x14ac:dyDescent="0.35">
      <c r="A174" s="32" t="s">
        <v>2271</v>
      </c>
      <c r="B174" s="32">
        <v>79</v>
      </c>
    </row>
    <row r="175" spans="1:2" x14ac:dyDescent="0.35">
      <c r="A175" s="32" t="s">
        <v>2272</v>
      </c>
      <c r="B175" s="32">
        <v>54</v>
      </c>
    </row>
    <row r="176" spans="1:2" x14ac:dyDescent="0.35">
      <c r="A176" s="32" t="s">
        <v>2273</v>
      </c>
      <c r="B176" s="32">
        <v>89</v>
      </c>
    </row>
    <row r="177" spans="1:2" x14ac:dyDescent="0.35">
      <c r="A177" s="32" t="s">
        <v>2274</v>
      </c>
      <c r="B177" s="32">
        <v>35</v>
      </c>
    </row>
    <row r="178" spans="1:2" x14ac:dyDescent="0.35">
      <c r="A178" s="32" t="s">
        <v>2275</v>
      </c>
      <c r="B178" s="32">
        <v>57</v>
      </c>
    </row>
    <row r="179" spans="1:2" x14ac:dyDescent="0.35">
      <c r="A179" s="32" t="s">
        <v>2276</v>
      </c>
      <c r="B179" s="32">
        <v>47</v>
      </c>
    </row>
    <row r="180" spans="1:2" x14ac:dyDescent="0.35">
      <c r="A180" s="32" t="s">
        <v>2277</v>
      </c>
      <c r="B180" s="32">
        <v>37</v>
      </c>
    </row>
    <row r="181" spans="1:2" x14ac:dyDescent="0.35">
      <c r="A181" s="32" t="s">
        <v>2278</v>
      </c>
      <c r="B181" s="32">
        <v>58</v>
      </c>
    </row>
    <row r="182" spans="1:2" x14ac:dyDescent="0.35">
      <c r="A182" s="32" t="s">
        <v>2279</v>
      </c>
      <c r="B182" s="32">
        <v>90</v>
      </c>
    </row>
    <row r="183" spans="1:2" x14ac:dyDescent="0.35">
      <c r="A183" s="32" t="s">
        <v>2280</v>
      </c>
      <c r="B183" s="32">
        <v>83</v>
      </c>
    </row>
    <row r="184" spans="1:2" x14ac:dyDescent="0.35">
      <c r="A184" s="32" t="s">
        <v>2281</v>
      </c>
      <c r="B184" s="32">
        <v>38</v>
      </c>
    </row>
    <row r="185" spans="1:2" x14ac:dyDescent="0.35">
      <c r="A185" s="32" t="s">
        <v>2282</v>
      </c>
      <c r="B185" s="32">
        <v>40</v>
      </c>
    </row>
    <row r="186" spans="1:2" x14ac:dyDescent="0.35">
      <c r="A186" s="32" t="s">
        <v>2283</v>
      </c>
      <c r="B186" s="32">
        <v>44</v>
      </c>
    </row>
    <row r="187" spans="1:2" x14ac:dyDescent="0.35">
      <c r="A187" s="32" t="s">
        <v>2284</v>
      </c>
      <c r="B187" s="32">
        <v>45</v>
      </c>
    </row>
    <row r="188" spans="1:2" x14ac:dyDescent="0.35">
      <c r="A188" s="32" t="s">
        <v>2285</v>
      </c>
      <c r="B188" s="32">
        <v>98</v>
      </c>
    </row>
    <row r="189" spans="1:2" x14ac:dyDescent="0.35">
      <c r="A189" s="32" t="s">
        <v>2286</v>
      </c>
      <c r="B189" s="32">
        <v>32</v>
      </c>
    </row>
    <row r="190" spans="1:2" x14ac:dyDescent="0.35">
      <c r="A190" s="32" t="s">
        <v>2287</v>
      </c>
      <c r="B190" s="32">
        <v>14</v>
      </c>
    </row>
    <row r="191" spans="1:2" x14ac:dyDescent="0.35">
      <c r="A191" s="32" t="s">
        <v>2288</v>
      </c>
      <c r="B191" s="32">
        <v>5</v>
      </c>
    </row>
    <row r="192" spans="1:2" x14ac:dyDescent="0.35">
      <c r="A192" s="32" t="s">
        <v>2289</v>
      </c>
      <c r="B192" s="32">
        <v>16</v>
      </c>
    </row>
    <row r="193" spans="1:2" x14ac:dyDescent="0.35">
      <c r="A193" s="32" t="s">
        <v>2290</v>
      </c>
      <c r="B193" s="32">
        <v>57</v>
      </c>
    </row>
    <row r="194" spans="1:2" x14ac:dyDescent="0.35">
      <c r="A194" s="32" t="s">
        <v>2291</v>
      </c>
      <c r="B194" s="32">
        <v>69</v>
      </c>
    </row>
    <row r="195" spans="1:2" x14ac:dyDescent="0.35">
      <c r="A195" s="32" t="s">
        <v>2292</v>
      </c>
      <c r="B195" s="32">
        <v>50</v>
      </c>
    </row>
    <row r="196" spans="1:2" x14ac:dyDescent="0.35">
      <c r="A196" s="32" t="s">
        <v>2293</v>
      </c>
      <c r="B196" s="32">
        <v>24</v>
      </c>
    </row>
    <row r="197" spans="1:2" x14ac:dyDescent="0.35">
      <c r="A197" s="32" t="s">
        <v>2294</v>
      </c>
      <c r="B197" s="32">
        <v>21</v>
      </c>
    </row>
    <row r="198" spans="1:2" x14ac:dyDescent="0.35">
      <c r="A198" s="32" t="s">
        <v>2295</v>
      </c>
      <c r="B198" s="32">
        <v>96</v>
      </c>
    </row>
    <row r="199" spans="1:2" x14ac:dyDescent="0.35">
      <c r="A199" s="32" t="s">
        <v>2296</v>
      </c>
      <c r="B199" s="32">
        <v>25</v>
      </c>
    </row>
    <row r="200" spans="1:2" x14ac:dyDescent="0.35">
      <c r="A200" s="32" t="s">
        <v>2297</v>
      </c>
      <c r="B200" s="32">
        <v>23</v>
      </c>
    </row>
    <row r="201" spans="1:2" x14ac:dyDescent="0.35">
      <c r="A201" s="32" t="s">
        <v>2298</v>
      </c>
      <c r="B201" s="32">
        <v>92</v>
      </c>
    </row>
    <row r="202" spans="1:2" x14ac:dyDescent="0.35">
      <c r="A202" s="32" t="s">
        <v>2299</v>
      </c>
      <c r="B202" s="32">
        <v>88</v>
      </c>
    </row>
    <row r="203" spans="1:2" x14ac:dyDescent="0.35">
      <c r="A203" s="32" t="s">
        <v>2300</v>
      </c>
      <c r="B203" s="32">
        <v>74</v>
      </c>
    </row>
    <row r="204" spans="1:2" x14ac:dyDescent="0.35">
      <c r="A204" s="32" t="s">
        <v>2301</v>
      </c>
      <c r="B204" s="32">
        <v>96</v>
      </c>
    </row>
    <row r="205" spans="1:2" x14ac:dyDescent="0.35">
      <c r="A205" s="32" t="s">
        <v>2302</v>
      </c>
      <c r="B205" s="32">
        <v>79</v>
      </c>
    </row>
    <row r="206" spans="1:2" x14ac:dyDescent="0.35">
      <c r="A206" s="32" t="s">
        <v>2303</v>
      </c>
      <c r="B206" s="32">
        <v>70</v>
      </c>
    </row>
    <row r="207" spans="1:2" x14ac:dyDescent="0.35">
      <c r="A207" s="32" t="s">
        <v>2304</v>
      </c>
      <c r="B207" s="32">
        <v>42</v>
      </c>
    </row>
    <row r="208" spans="1:2" x14ac:dyDescent="0.35">
      <c r="A208" s="32" t="s">
        <v>2305</v>
      </c>
      <c r="B208" s="32">
        <v>34</v>
      </c>
    </row>
    <row r="209" spans="1:2" x14ac:dyDescent="0.35">
      <c r="A209" s="32" t="s">
        <v>2306</v>
      </c>
      <c r="B209" s="32">
        <v>6</v>
      </c>
    </row>
    <row r="210" spans="1:2" x14ac:dyDescent="0.35">
      <c r="A210" s="32" t="s">
        <v>2307</v>
      </c>
      <c r="B210" s="32">
        <v>11</v>
      </c>
    </row>
    <row r="211" spans="1:2" x14ac:dyDescent="0.35">
      <c r="A211" s="32" t="s">
        <v>2308</v>
      </c>
      <c r="B211" s="32">
        <v>52</v>
      </c>
    </row>
    <row r="212" spans="1:2" x14ac:dyDescent="0.35">
      <c r="A212" s="32" t="s">
        <v>2309</v>
      </c>
      <c r="B212" s="32">
        <v>62</v>
      </c>
    </row>
    <row r="213" spans="1:2" x14ac:dyDescent="0.35">
      <c r="A213" s="32" t="s">
        <v>2310</v>
      </c>
      <c r="B213" s="32">
        <v>88</v>
      </c>
    </row>
    <row r="214" spans="1:2" x14ac:dyDescent="0.35">
      <c r="A214" s="32" t="s">
        <v>2311</v>
      </c>
      <c r="B214" s="32">
        <v>79</v>
      </c>
    </row>
    <row r="215" spans="1:2" x14ac:dyDescent="0.35">
      <c r="A215" s="32" t="s">
        <v>2312</v>
      </c>
      <c r="B215" s="32">
        <v>87</v>
      </c>
    </row>
    <row r="216" spans="1:2" x14ac:dyDescent="0.35">
      <c r="A216" s="32" t="s">
        <v>2313</v>
      </c>
      <c r="B216" s="32">
        <v>63</v>
      </c>
    </row>
    <row r="217" spans="1:2" x14ac:dyDescent="0.35">
      <c r="A217" s="32" t="s">
        <v>2314</v>
      </c>
      <c r="B217" s="32">
        <v>20</v>
      </c>
    </row>
    <row r="218" spans="1:2" x14ac:dyDescent="0.35">
      <c r="A218" s="32" t="s">
        <v>2315</v>
      </c>
      <c r="B218" s="32">
        <v>43</v>
      </c>
    </row>
    <row r="219" spans="1:2" x14ac:dyDescent="0.35">
      <c r="A219" s="32" t="s">
        <v>2316</v>
      </c>
      <c r="B219" s="32">
        <v>14</v>
      </c>
    </row>
    <row r="220" spans="1:2" x14ac:dyDescent="0.35">
      <c r="A220" s="32" t="s">
        <v>2317</v>
      </c>
      <c r="B220" s="32">
        <v>7</v>
      </c>
    </row>
    <row r="221" spans="1:2" x14ac:dyDescent="0.35">
      <c r="A221" s="32" t="s">
        <v>2318</v>
      </c>
      <c r="B221" s="32">
        <v>17</v>
      </c>
    </row>
    <row r="222" spans="1:2" x14ac:dyDescent="0.35">
      <c r="A222" s="32" t="s">
        <v>2319</v>
      </c>
      <c r="B222" s="32">
        <v>17</v>
      </c>
    </row>
    <row r="223" spans="1:2" x14ac:dyDescent="0.35">
      <c r="A223" s="32" t="s">
        <v>2320</v>
      </c>
      <c r="B223" s="32">
        <v>43</v>
      </c>
    </row>
    <row r="224" spans="1:2" x14ac:dyDescent="0.35">
      <c r="A224" s="32" t="s">
        <v>2321</v>
      </c>
      <c r="B224" s="32">
        <v>61</v>
      </c>
    </row>
    <row r="225" spans="1:2" x14ac:dyDescent="0.35">
      <c r="A225" s="32" t="s">
        <v>2322</v>
      </c>
      <c r="B225" s="32">
        <v>7</v>
      </c>
    </row>
    <row r="226" spans="1:2" x14ac:dyDescent="0.35">
      <c r="A226" s="32" t="s">
        <v>2323</v>
      </c>
      <c r="B226" s="32">
        <v>15</v>
      </c>
    </row>
    <row r="227" spans="1:2" x14ac:dyDescent="0.35">
      <c r="A227" s="32" t="s">
        <v>2324</v>
      </c>
      <c r="B227" s="32">
        <v>59</v>
      </c>
    </row>
    <row r="228" spans="1:2" x14ac:dyDescent="0.35">
      <c r="A228" s="32" t="s">
        <v>2325</v>
      </c>
      <c r="B228" s="32">
        <v>95</v>
      </c>
    </row>
    <row r="229" spans="1:2" x14ac:dyDescent="0.35">
      <c r="A229" s="32" t="s">
        <v>2326</v>
      </c>
      <c r="B229" s="32">
        <v>26</v>
      </c>
    </row>
    <row r="230" spans="1:2" x14ac:dyDescent="0.35">
      <c r="A230" s="32" t="s">
        <v>2327</v>
      </c>
      <c r="B230" s="32">
        <v>57</v>
      </c>
    </row>
    <row r="231" spans="1:2" x14ac:dyDescent="0.35">
      <c r="A231" s="32" t="s">
        <v>2328</v>
      </c>
      <c r="B231" s="32">
        <v>52</v>
      </c>
    </row>
    <row r="232" spans="1:2" x14ac:dyDescent="0.35">
      <c r="A232" s="32" t="s">
        <v>2329</v>
      </c>
      <c r="B232" s="32">
        <v>12</v>
      </c>
    </row>
    <row r="233" spans="1:2" x14ac:dyDescent="0.35">
      <c r="A233" s="32" t="s">
        <v>2330</v>
      </c>
      <c r="B233" s="32">
        <v>13</v>
      </c>
    </row>
    <row r="234" spans="1:2" x14ac:dyDescent="0.35">
      <c r="A234" s="32" t="s">
        <v>2331</v>
      </c>
      <c r="B234" s="32">
        <v>69</v>
      </c>
    </row>
    <row r="235" spans="1:2" x14ac:dyDescent="0.35">
      <c r="A235" s="32" t="s">
        <v>2332</v>
      </c>
      <c r="B235" s="32">
        <v>3</v>
      </c>
    </row>
    <row r="236" spans="1:2" x14ac:dyDescent="0.35">
      <c r="A236" s="32" t="s">
        <v>2333</v>
      </c>
      <c r="B236" s="32">
        <v>8</v>
      </c>
    </row>
    <row r="237" spans="1:2" x14ac:dyDescent="0.35">
      <c r="A237" s="32" t="s">
        <v>2334</v>
      </c>
      <c r="B237" s="32">
        <v>6</v>
      </c>
    </row>
    <row r="238" spans="1:2" x14ac:dyDescent="0.35">
      <c r="A238" s="32" t="s">
        <v>2335</v>
      </c>
      <c r="B238" s="32">
        <v>58</v>
      </c>
    </row>
    <row r="239" spans="1:2" x14ac:dyDescent="0.35">
      <c r="A239" s="32" t="s">
        <v>2336</v>
      </c>
      <c r="B239" s="32">
        <v>33</v>
      </c>
    </row>
    <row r="240" spans="1:2" x14ac:dyDescent="0.35">
      <c r="A240" s="32" t="s">
        <v>2337</v>
      </c>
      <c r="B240" s="32">
        <v>50</v>
      </c>
    </row>
    <row r="241" spans="1:2" x14ac:dyDescent="0.35">
      <c r="A241" s="32" t="s">
        <v>2338</v>
      </c>
      <c r="B241" s="32">
        <v>40</v>
      </c>
    </row>
    <row r="242" spans="1:2" x14ac:dyDescent="0.35">
      <c r="A242" s="32" t="s">
        <v>2339</v>
      </c>
      <c r="B242" s="32">
        <v>48</v>
      </c>
    </row>
    <row r="243" spans="1:2" x14ac:dyDescent="0.35">
      <c r="A243" s="32" t="s">
        <v>2340</v>
      </c>
      <c r="B243" s="32">
        <v>84</v>
      </c>
    </row>
    <row r="244" spans="1:2" x14ac:dyDescent="0.35">
      <c r="A244" s="32" t="s">
        <v>2341</v>
      </c>
      <c r="B244" s="32">
        <v>10</v>
      </c>
    </row>
    <row r="245" spans="1:2" x14ac:dyDescent="0.35">
      <c r="A245" s="32" t="s">
        <v>2342</v>
      </c>
      <c r="B245" s="32">
        <v>75</v>
      </c>
    </row>
    <row r="246" spans="1:2" x14ac:dyDescent="0.35">
      <c r="A246" s="32" t="s">
        <v>2343</v>
      </c>
      <c r="B246" s="32">
        <v>6</v>
      </c>
    </row>
    <row r="247" spans="1:2" x14ac:dyDescent="0.35">
      <c r="A247" s="32" t="s">
        <v>2344</v>
      </c>
      <c r="B247" s="32">
        <v>21</v>
      </c>
    </row>
    <row r="248" spans="1:2" x14ac:dyDescent="0.35">
      <c r="A248" s="32" t="s">
        <v>2345</v>
      </c>
      <c r="B248" s="32">
        <v>10</v>
      </c>
    </row>
    <row r="249" spans="1:2" x14ac:dyDescent="0.35">
      <c r="A249" s="32" t="s">
        <v>2346</v>
      </c>
      <c r="B249" s="32">
        <v>85</v>
      </c>
    </row>
    <row r="250" spans="1:2" x14ac:dyDescent="0.35">
      <c r="A250" s="32" t="s">
        <v>2347</v>
      </c>
      <c r="B250" s="32">
        <v>73</v>
      </c>
    </row>
    <row r="251" spans="1:2" x14ac:dyDescent="0.35">
      <c r="A251" s="32" t="s">
        <v>2348</v>
      </c>
      <c r="B251" s="32">
        <v>72</v>
      </c>
    </row>
    <row r="252" spans="1:2" x14ac:dyDescent="0.35">
      <c r="A252" s="32" t="s">
        <v>2349</v>
      </c>
      <c r="B252" s="32">
        <v>82</v>
      </c>
    </row>
    <row r="253" spans="1:2" x14ac:dyDescent="0.35">
      <c r="A253" s="32" t="s">
        <v>2350</v>
      </c>
      <c r="B253" s="32">
        <v>75</v>
      </c>
    </row>
    <row r="254" spans="1:2" x14ac:dyDescent="0.35">
      <c r="A254" s="32" t="s">
        <v>2351</v>
      </c>
      <c r="B254" s="32">
        <v>87</v>
      </c>
    </row>
    <row r="255" spans="1:2" x14ac:dyDescent="0.35">
      <c r="A255" s="32" t="s">
        <v>2352</v>
      </c>
      <c r="B255" s="32">
        <v>80</v>
      </c>
    </row>
    <row r="256" spans="1:2" x14ac:dyDescent="0.35">
      <c r="A256" s="32" t="s">
        <v>2353</v>
      </c>
      <c r="B256" s="32">
        <v>23</v>
      </c>
    </row>
    <row r="257" spans="1:2" x14ac:dyDescent="0.35">
      <c r="A257" s="32" t="s">
        <v>2354</v>
      </c>
      <c r="B257" s="32">
        <v>7</v>
      </c>
    </row>
    <row r="258" spans="1:2" x14ac:dyDescent="0.35">
      <c r="A258" s="32" t="s">
        <v>2355</v>
      </c>
      <c r="B258" s="32">
        <v>35</v>
      </c>
    </row>
    <row r="259" spans="1:2" x14ac:dyDescent="0.35">
      <c r="A259" s="32" t="s">
        <v>2356</v>
      </c>
      <c r="B259" s="32">
        <v>23</v>
      </c>
    </row>
    <row r="260" spans="1:2" x14ac:dyDescent="0.35">
      <c r="A260" s="32" t="s">
        <v>2357</v>
      </c>
      <c r="B260" s="32">
        <v>37</v>
      </c>
    </row>
    <row r="261" spans="1:2" x14ac:dyDescent="0.35">
      <c r="A261" s="32" t="s">
        <v>2358</v>
      </c>
      <c r="B261" s="32">
        <v>92</v>
      </c>
    </row>
    <row r="262" spans="1:2" x14ac:dyDescent="0.35">
      <c r="A262" s="32" t="s">
        <v>2359</v>
      </c>
      <c r="B262" s="32">
        <v>85</v>
      </c>
    </row>
    <row r="263" spans="1:2" x14ac:dyDescent="0.35">
      <c r="A263" s="32" t="s">
        <v>2360</v>
      </c>
      <c r="B263" s="32">
        <v>85</v>
      </c>
    </row>
    <row r="264" spans="1:2" x14ac:dyDescent="0.35">
      <c r="A264" s="32" t="s">
        <v>2361</v>
      </c>
      <c r="B264" s="32">
        <v>87</v>
      </c>
    </row>
    <row r="265" spans="1:2" x14ac:dyDescent="0.35">
      <c r="A265" s="32" t="s">
        <v>2362</v>
      </c>
      <c r="B265" s="32">
        <v>97</v>
      </c>
    </row>
    <row r="266" spans="1:2" x14ac:dyDescent="0.35">
      <c r="A266" s="32" t="s">
        <v>2363</v>
      </c>
      <c r="B266" s="32">
        <v>33</v>
      </c>
    </row>
    <row r="267" spans="1:2" x14ac:dyDescent="0.35">
      <c r="A267" s="32" t="s">
        <v>2364</v>
      </c>
      <c r="B267" s="32">
        <v>32</v>
      </c>
    </row>
    <row r="268" spans="1:2" x14ac:dyDescent="0.35">
      <c r="A268" s="32" t="s">
        <v>2365</v>
      </c>
      <c r="B268" s="32">
        <v>59</v>
      </c>
    </row>
    <row r="269" spans="1:2" x14ac:dyDescent="0.35">
      <c r="A269" s="32" t="s">
        <v>2366</v>
      </c>
      <c r="B269" s="32">
        <v>23</v>
      </c>
    </row>
    <row r="270" spans="1:2" x14ac:dyDescent="0.35">
      <c r="A270" s="32" t="s">
        <v>2367</v>
      </c>
      <c r="B270" s="32">
        <v>9</v>
      </c>
    </row>
    <row r="271" spans="1:2" x14ac:dyDescent="0.35">
      <c r="A271" s="32" t="s">
        <v>2368</v>
      </c>
      <c r="B271" s="32">
        <v>40</v>
      </c>
    </row>
    <row r="272" spans="1:2" x14ac:dyDescent="0.35">
      <c r="A272" s="32" t="s">
        <v>2369</v>
      </c>
      <c r="B272" s="32">
        <v>80</v>
      </c>
    </row>
    <row r="273" spans="1:2" x14ac:dyDescent="0.35">
      <c r="A273" s="32" t="s">
        <v>2370</v>
      </c>
      <c r="B273" s="32">
        <v>42</v>
      </c>
    </row>
    <row r="274" spans="1:2" x14ac:dyDescent="0.35">
      <c r="A274" s="32" t="s">
        <v>2371</v>
      </c>
      <c r="B274" s="32">
        <v>67</v>
      </c>
    </row>
    <row r="275" spans="1:2" x14ac:dyDescent="0.35">
      <c r="A275" s="32" t="s">
        <v>2372</v>
      </c>
      <c r="B275" s="32">
        <v>5</v>
      </c>
    </row>
    <row r="276" spans="1:2" x14ac:dyDescent="0.35">
      <c r="A276" s="32" t="s">
        <v>2373</v>
      </c>
      <c r="B276" s="32">
        <v>77</v>
      </c>
    </row>
    <row r="277" spans="1:2" x14ac:dyDescent="0.35">
      <c r="A277" s="32" t="s">
        <v>2374</v>
      </c>
      <c r="B277" s="32">
        <v>8</v>
      </c>
    </row>
    <row r="278" spans="1:2" x14ac:dyDescent="0.35">
      <c r="A278" s="32" t="s">
        <v>2375</v>
      </c>
      <c r="B278" s="32">
        <v>84</v>
      </c>
    </row>
    <row r="279" spans="1:2" x14ac:dyDescent="0.35">
      <c r="A279" s="32" t="s">
        <v>2376</v>
      </c>
      <c r="B279" s="32">
        <v>17</v>
      </c>
    </row>
    <row r="280" spans="1:2" x14ac:dyDescent="0.35">
      <c r="A280" s="32" t="s">
        <v>2377</v>
      </c>
      <c r="B280" s="32">
        <v>1</v>
      </c>
    </row>
    <row r="281" spans="1:2" x14ac:dyDescent="0.35">
      <c r="A281" s="32" t="s">
        <v>2378</v>
      </c>
      <c r="B281" s="32">
        <v>91</v>
      </c>
    </row>
    <row r="282" spans="1:2" x14ac:dyDescent="0.35">
      <c r="A282" s="32" t="s">
        <v>2379</v>
      </c>
      <c r="B282" s="32">
        <v>12</v>
      </c>
    </row>
    <row r="283" spans="1:2" x14ac:dyDescent="0.35">
      <c r="A283" s="32" t="s">
        <v>2380</v>
      </c>
      <c r="B283" s="32">
        <v>10</v>
      </c>
    </row>
    <row r="284" spans="1:2" x14ac:dyDescent="0.35">
      <c r="A284" s="32" t="s">
        <v>2381</v>
      </c>
      <c r="B284" s="32">
        <v>83</v>
      </c>
    </row>
    <row r="285" spans="1:2" x14ac:dyDescent="0.35">
      <c r="A285" s="32" t="s">
        <v>2382</v>
      </c>
      <c r="B285" s="32">
        <v>5</v>
      </c>
    </row>
    <row r="286" spans="1:2" x14ac:dyDescent="0.35">
      <c r="A286" s="32" t="s">
        <v>2383</v>
      </c>
      <c r="B286" s="32">
        <v>68</v>
      </c>
    </row>
    <row r="287" spans="1:2" x14ac:dyDescent="0.35">
      <c r="A287" s="32" t="s">
        <v>2384</v>
      </c>
      <c r="B287" s="32">
        <v>26</v>
      </c>
    </row>
    <row r="288" spans="1:2" x14ac:dyDescent="0.35">
      <c r="A288" s="32" t="s">
        <v>2385</v>
      </c>
      <c r="B288" s="32">
        <v>4</v>
      </c>
    </row>
    <row r="289" spans="1:2" x14ac:dyDescent="0.35">
      <c r="A289" s="32" t="s">
        <v>2386</v>
      </c>
      <c r="B289" s="32">
        <v>65</v>
      </c>
    </row>
    <row r="290" spans="1:2" x14ac:dyDescent="0.35">
      <c r="A290" s="32" t="s">
        <v>2387</v>
      </c>
      <c r="B290" s="32">
        <v>60</v>
      </c>
    </row>
    <row r="291" spans="1:2" x14ac:dyDescent="0.35">
      <c r="A291" s="32" t="s">
        <v>2388</v>
      </c>
      <c r="B291" s="32">
        <v>33</v>
      </c>
    </row>
    <row r="292" spans="1:2" x14ac:dyDescent="0.35">
      <c r="A292" s="32" t="s">
        <v>2389</v>
      </c>
      <c r="B292" s="32">
        <v>87</v>
      </c>
    </row>
    <row r="293" spans="1:2" x14ac:dyDescent="0.35">
      <c r="A293" s="32" t="s">
        <v>2390</v>
      </c>
      <c r="B293" s="32">
        <v>30</v>
      </c>
    </row>
    <row r="294" spans="1:2" x14ac:dyDescent="0.35">
      <c r="A294" s="32" t="s">
        <v>2391</v>
      </c>
      <c r="B294" s="32">
        <v>65</v>
      </c>
    </row>
    <row r="295" spans="1:2" x14ac:dyDescent="0.35">
      <c r="A295" s="32" t="s">
        <v>2392</v>
      </c>
      <c r="B295" s="32">
        <v>32</v>
      </c>
    </row>
    <row r="296" spans="1:2" x14ac:dyDescent="0.35">
      <c r="A296" s="32" t="s">
        <v>2393</v>
      </c>
      <c r="B296" s="32">
        <v>45</v>
      </c>
    </row>
    <row r="297" spans="1:2" x14ac:dyDescent="0.35">
      <c r="A297" s="32" t="s">
        <v>2394</v>
      </c>
      <c r="B297" s="32">
        <v>4</v>
      </c>
    </row>
    <row r="298" spans="1:2" x14ac:dyDescent="0.35">
      <c r="A298" s="32" t="s">
        <v>2395</v>
      </c>
      <c r="B298" s="32">
        <v>67</v>
      </c>
    </row>
    <row r="299" spans="1:2" x14ac:dyDescent="0.35">
      <c r="A299" s="32" t="s">
        <v>2396</v>
      </c>
      <c r="B299" s="32">
        <v>18</v>
      </c>
    </row>
    <row r="300" spans="1:2" x14ac:dyDescent="0.35">
      <c r="A300" s="32" t="s">
        <v>2397</v>
      </c>
      <c r="B300" s="32">
        <v>82</v>
      </c>
    </row>
    <row r="301" spans="1:2" x14ac:dyDescent="0.35">
      <c r="A301" s="32" t="s">
        <v>2398</v>
      </c>
      <c r="B301" s="32">
        <v>6</v>
      </c>
    </row>
    <row r="302" spans="1:2" x14ac:dyDescent="0.35">
      <c r="A302" s="32" t="s">
        <v>2399</v>
      </c>
      <c r="B302" s="32">
        <v>47</v>
      </c>
    </row>
    <row r="303" spans="1:2" x14ac:dyDescent="0.35">
      <c r="A303" s="32" t="s">
        <v>2400</v>
      </c>
      <c r="B303" s="32">
        <v>29</v>
      </c>
    </row>
    <row r="304" spans="1:2" x14ac:dyDescent="0.35">
      <c r="A304" s="32" t="s">
        <v>2401</v>
      </c>
      <c r="B304" s="32">
        <v>92</v>
      </c>
    </row>
    <row r="305" spans="1:2" x14ac:dyDescent="0.35">
      <c r="A305" s="32" t="s">
        <v>2402</v>
      </c>
      <c r="B305" s="32">
        <v>92</v>
      </c>
    </row>
    <row r="306" spans="1:2" x14ac:dyDescent="0.35">
      <c r="A306" s="32" t="s">
        <v>2403</v>
      </c>
      <c r="B306" s="32">
        <v>63</v>
      </c>
    </row>
    <row r="307" spans="1:2" x14ac:dyDescent="0.35">
      <c r="A307" s="32" t="s">
        <v>2404</v>
      </c>
      <c r="B307" s="32">
        <v>24</v>
      </c>
    </row>
    <row r="308" spans="1:2" x14ac:dyDescent="0.35">
      <c r="A308" s="32" t="s">
        <v>2405</v>
      </c>
      <c r="B308" s="32">
        <v>8</v>
      </c>
    </row>
    <row r="309" spans="1:2" x14ac:dyDescent="0.35">
      <c r="A309" s="32" t="s">
        <v>2406</v>
      </c>
      <c r="B309" s="32">
        <v>25</v>
      </c>
    </row>
    <row r="310" spans="1:2" x14ac:dyDescent="0.35">
      <c r="A310" s="32" t="s">
        <v>2407</v>
      </c>
      <c r="B310" s="32">
        <v>33</v>
      </c>
    </row>
    <row r="311" spans="1:2" x14ac:dyDescent="0.35">
      <c r="A311" s="32" t="s">
        <v>2408</v>
      </c>
      <c r="B311" s="32">
        <v>0</v>
      </c>
    </row>
    <row r="312" spans="1:2" x14ac:dyDescent="0.35">
      <c r="A312" s="32" t="s">
        <v>2409</v>
      </c>
      <c r="B312" s="32">
        <v>47</v>
      </c>
    </row>
    <row r="313" spans="1:2" x14ac:dyDescent="0.35">
      <c r="A313" s="32" t="s">
        <v>2410</v>
      </c>
      <c r="B313" s="32">
        <v>10</v>
      </c>
    </row>
    <row r="314" spans="1:2" x14ac:dyDescent="0.35">
      <c r="A314" s="32" t="s">
        <v>2411</v>
      </c>
      <c r="B314" s="32">
        <v>97</v>
      </c>
    </row>
    <row r="315" spans="1:2" x14ac:dyDescent="0.35">
      <c r="A315" s="32" t="s">
        <v>2412</v>
      </c>
      <c r="B315" s="32">
        <v>24</v>
      </c>
    </row>
    <row r="316" spans="1:2" x14ac:dyDescent="0.35">
      <c r="A316" s="32" t="s">
        <v>2413</v>
      </c>
      <c r="B316" s="32">
        <v>82</v>
      </c>
    </row>
    <row r="317" spans="1:2" x14ac:dyDescent="0.35">
      <c r="A317" s="32" t="s">
        <v>2414</v>
      </c>
      <c r="B317" s="32">
        <v>43</v>
      </c>
    </row>
    <row r="318" spans="1:2" x14ac:dyDescent="0.35">
      <c r="A318" s="32" t="s">
        <v>2415</v>
      </c>
      <c r="B318" s="32">
        <v>67</v>
      </c>
    </row>
    <row r="319" spans="1:2" x14ac:dyDescent="0.35">
      <c r="A319" s="32" t="s">
        <v>2416</v>
      </c>
      <c r="B319" s="32">
        <v>54</v>
      </c>
    </row>
    <row r="320" spans="1:2" x14ac:dyDescent="0.35">
      <c r="A320" s="32" t="s">
        <v>2417</v>
      </c>
      <c r="B320" s="32">
        <v>38</v>
      </c>
    </row>
    <row r="321" spans="1:2" x14ac:dyDescent="0.35">
      <c r="A321" s="32" t="s">
        <v>2418</v>
      </c>
      <c r="B321" s="32">
        <v>40</v>
      </c>
    </row>
    <row r="322" spans="1:2" x14ac:dyDescent="0.35">
      <c r="A322" s="32" t="s">
        <v>2419</v>
      </c>
      <c r="B322" s="32">
        <v>4</v>
      </c>
    </row>
    <row r="323" spans="1:2" x14ac:dyDescent="0.35">
      <c r="A323" s="32" t="s">
        <v>2420</v>
      </c>
      <c r="B323" s="32">
        <v>69</v>
      </c>
    </row>
    <row r="324" spans="1:2" x14ac:dyDescent="0.35">
      <c r="A324" s="32" t="s">
        <v>2421</v>
      </c>
      <c r="B324" s="32">
        <v>26</v>
      </c>
    </row>
    <row r="325" spans="1:2" x14ac:dyDescent="0.35">
      <c r="A325" s="32" t="s">
        <v>2422</v>
      </c>
      <c r="B325" s="32">
        <v>61</v>
      </c>
    </row>
    <row r="326" spans="1:2" x14ac:dyDescent="0.35">
      <c r="A326" s="32" t="s">
        <v>2423</v>
      </c>
      <c r="B326" s="32">
        <v>12</v>
      </c>
    </row>
    <row r="327" spans="1:2" x14ac:dyDescent="0.35">
      <c r="A327" s="32" t="s">
        <v>2424</v>
      </c>
      <c r="B327" s="32">
        <v>95</v>
      </c>
    </row>
    <row r="328" spans="1:2" x14ac:dyDescent="0.35">
      <c r="A328" s="32" t="s">
        <v>2425</v>
      </c>
      <c r="B328" s="32">
        <v>47</v>
      </c>
    </row>
    <row r="329" spans="1:2" x14ac:dyDescent="0.35">
      <c r="A329" s="32" t="s">
        <v>2426</v>
      </c>
      <c r="B329" s="32">
        <v>39</v>
      </c>
    </row>
    <row r="330" spans="1:2" x14ac:dyDescent="0.35">
      <c r="A330" s="32" t="s">
        <v>2427</v>
      </c>
      <c r="B330" s="32">
        <v>17</v>
      </c>
    </row>
    <row r="331" spans="1:2" x14ac:dyDescent="0.35">
      <c r="A331" s="32" t="s">
        <v>2428</v>
      </c>
      <c r="B331" s="32">
        <v>14</v>
      </c>
    </row>
    <row r="332" spans="1:2" x14ac:dyDescent="0.35">
      <c r="A332" s="32" t="s">
        <v>2429</v>
      </c>
      <c r="B332" s="32">
        <v>65</v>
      </c>
    </row>
    <row r="333" spans="1:2" x14ac:dyDescent="0.35">
      <c r="A333" s="32" t="s">
        <v>2430</v>
      </c>
      <c r="B333" s="32">
        <v>63</v>
      </c>
    </row>
    <row r="334" spans="1:2" x14ac:dyDescent="0.35">
      <c r="A334" s="32" t="s">
        <v>2431</v>
      </c>
      <c r="B334" s="32">
        <v>46</v>
      </c>
    </row>
    <row r="335" spans="1:2" x14ac:dyDescent="0.35">
      <c r="A335" s="32" t="s">
        <v>2432</v>
      </c>
      <c r="B335" s="32">
        <v>63</v>
      </c>
    </row>
    <row r="336" spans="1:2" x14ac:dyDescent="0.35">
      <c r="A336" s="32" t="s">
        <v>2433</v>
      </c>
      <c r="B336" s="32">
        <v>1</v>
      </c>
    </row>
    <row r="337" spans="1:2" x14ac:dyDescent="0.35">
      <c r="A337" s="32" t="s">
        <v>2434</v>
      </c>
      <c r="B337" s="32">
        <v>59</v>
      </c>
    </row>
    <row r="338" spans="1:2" x14ac:dyDescent="0.35">
      <c r="A338" s="32" t="s">
        <v>2435</v>
      </c>
      <c r="B338" s="32">
        <v>37</v>
      </c>
    </row>
    <row r="339" spans="1:2" x14ac:dyDescent="0.35">
      <c r="A339" s="32" t="s">
        <v>2436</v>
      </c>
      <c r="B339" s="32">
        <v>10</v>
      </c>
    </row>
    <row r="340" spans="1:2" x14ac:dyDescent="0.35">
      <c r="A340" s="32" t="s">
        <v>2437</v>
      </c>
      <c r="B340" s="32">
        <v>65</v>
      </c>
    </row>
    <row r="341" spans="1:2" x14ac:dyDescent="0.35">
      <c r="A341" s="32" t="s">
        <v>2438</v>
      </c>
      <c r="B341" s="32">
        <v>11</v>
      </c>
    </row>
    <row r="342" spans="1:2" x14ac:dyDescent="0.35">
      <c r="A342" s="32" t="s">
        <v>2439</v>
      </c>
      <c r="B342" s="32">
        <v>9</v>
      </c>
    </row>
    <row r="343" spans="1:2" x14ac:dyDescent="0.35">
      <c r="A343" s="32" t="s">
        <v>2440</v>
      </c>
      <c r="B343" s="32">
        <v>82</v>
      </c>
    </row>
    <row r="344" spans="1:2" x14ac:dyDescent="0.35">
      <c r="A344" s="32" t="s">
        <v>2441</v>
      </c>
      <c r="B344" s="32">
        <v>69</v>
      </c>
    </row>
    <row r="345" spans="1:2" x14ac:dyDescent="0.35">
      <c r="A345" s="32" t="s">
        <v>2442</v>
      </c>
      <c r="B345" s="32">
        <v>34</v>
      </c>
    </row>
    <row r="346" spans="1:2" x14ac:dyDescent="0.35">
      <c r="A346" s="32" t="s">
        <v>2443</v>
      </c>
      <c r="B346" s="32">
        <v>82</v>
      </c>
    </row>
    <row r="347" spans="1:2" x14ac:dyDescent="0.35">
      <c r="A347" s="32" t="s">
        <v>2444</v>
      </c>
      <c r="B347" s="32">
        <v>92</v>
      </c>
    </row>
    <row r="348" spans="1:2" x14ac:dyDescent="0.35">
      <c r="A348" s="32" t="s">
        <v>2445</v>
      </c>
      <c r="B348" s="32">
        <v>11</v>
      </c>
    </row>
    <row r="349" spans="1:2" x14ac:dyDescent="0.35">
      <c r="A349" s="32" t="s">
        <v>2446</v>
      </c>
      <c r="B349" s="32">
        <v>38</v>
      </c>
    </row>
    <row r="350" spans="1:2" x14ac:dyDescent="0.35">
      <c r="A350" s="32" t="s">
        <v>2447</v>
      </c>
      <c r="B350" s="32">
        <v>43</v>
      </c>
    </row>
    <row r="351" spans="1:2" x14ac:dyDescent="0.35">
      <c r="A351" s="32" t="s">
        <v>2448</v>
      </c>
      <c r="B351" s="32">
        <v>86</v>
      </c>
    </row>
    <row r="352" spans="1:2" x14ac:dyDescent="0.35">
      <c r="A352" s="32" t="s">
        <v>2449</v>
      </c>
      <c r="B352" s="32">
        <v>68</v>
      </c>
    </row>
    <row r="353" spans="1:2" x14ac:dyDescent="0.35">
      <c r="A353" s="32" t="s">
        <v>2450</v>
      </c>
      <c r="B353" s="32">
        <v>12</v>
      </c>
    </row>
    <row r="354" spans="1:2" x14ac:dyDescent="0.35">
      <c r="A354" s="32" t="s">
        <v>2451</v>
      </c>
      <c r="B354" s="32">
        <v>20</v>
      </c>
    </row>
    <row r="355" spans="1:2" x14ac:dyDescent="0.35">
      <c r="A355" s="32" t="s">
        <v>2452</v>
      </c>
      <c r="B355" s="32">
        <v>62</v>
      </c>
    </row>
    <row r="356" spans="1:2" x14ac:dyDescent="0.35">
      <c r="A356" s="32" t="s">
        <v>2453</v>
      </c>
      <c r="B356" s="32">
        <v>37</v>
      </c>
    </row>
    <row r="357" spans="1:2" x14ac:dyDescent="0.35">
      <c r="A357" s="32" t="s">
        <v>2454</v>
      </c>
      <c r="B357" s="32">
        <v>38</v>
      </c>
    </row>
    <row r="358" spans="1:2" x14ac:dyDescent="0.35">
      <c r="A358" s="32" t="s">
        <v>2455</v>
      </c>
      <c r="B358" s="32">
        <v>16</v>
      </c>
    </row>
    <row r="359" spans="1:2" x14ac:dyDescent="0.35">
      <c r="A359" s="32" t="s">
        <v>2456</v>
      </c>
      <c r="B359" s="32">
        <v>23</v>
      </c>
    </row>
    <row r="360" spans="1:2" x14ac:dyDescent="0.35">
      <c r="A360" s="32" t="s">
        <v>2457</v>
      </c>
      <c r="B360" s="32">
        <v>21</v>
      </c>
    </row>
    <row r="361" spans="1:2" x14ac:dyDescent="0.35">
      <c r="A361" s="32" t="s">
        <v>2458</v>
      </c>
      <c r="B361" s="32">
        <v>29</v>
      </c>
    </row>
    <row r="362" spans="1:2" x14ac:dyDescent="0.35">
      <c r="A362" s="32" t="s">
        <v>2459</v>
      </c>
      <c r="B362" s="32">
        <v>88</v>
      </c>
    </row>
    <row r="363" spans="1:2" x14ac:dyDescent="0.35">
      <c r="A363" s="32" t="s">
        <v>2460</v>
      </c>
      <c r="B363" s="32">
        <v>26</v>
      </c>
    </row>
    <row r="364" spans="1:2" x14ac:dyDescent="0.35">
      <c r="A364" s="32" t="s">
        <v>2461</v>
      </c>
      <c r="B364" s="32">
        <v>26</v>
      </c>
    </row>
    <row r="365" spans="1:2" x14ac:dyDescent="0.35">
      <c r="A365" s="32" t="s">
        <v>2462</v>
      </c>
      <c r="B365" s="32">
        <v>72</v>
      </c>
    </row>
    <row r="366" spans="1:2" x14ac:dyDescent="0.35">
      <c r="A366" s="32" t="s">
        <v>2463</v>
      </c>
      <c r="B366" s="32">
        <v>41</v>
      </c>
    </row>
    <row r="367" spans="1:2" x14ac:dyDescent="0.35">
      <c r="A367" s="32" t="s">
        <v>2464</v>
      </c>
      <c r="B367" s="32">
        <v>45</v>
      </c>
    </row>
    <row r="368" spans="1:2" x14ac:dyDescent="0.35">
      <c r="A368" s="32" t="s">
        <v>2465</v>
      </c>
      <c r="B368" s="32">
        <v>79</v>
      </c>
    </row>
    <row r="369" spans="1:2" x14ac:dyDescent="0.35">
      <c r="A369" s="32" t="s">
        <v>2466</v>
      </c>
      <c r="B369" s="32">
        <v>54</v>
      </c>
    </row>
    <row r="370" spans="1:2" x14ac:dyDescent="0.35">
      <c r="A370" s="32" t="s">
        <v>2467</v>
      </c>
      <c r="B370" s="32">
        <v>27</v>
      </c>
    </row>
    <row r="371" spans="1:2" x14ac:dyDescent="0.35">
      <c r="A371" s="32" t="s">
        <v>2468</v>
      </c>
      <c r="B371" s="32">
        <v>56</v>
      </c>
    </row>
    <row r="372" spans="1:2" x14ac:dyDescent="0.35">
      <c r="A372" s="32" t="s">
        <v>2469</v>
      </c>
      <c r="B372" s="32">
        <v>94</v>
      </c>
    </row>
    <row r="373" spans="1:2" x14ac:dyDescent="0.35">
      <c r="A373" s="32" t="s">
        <v>2470</v>
      </c>
      <c r="B373" s="32">
        <v>51</v>
      </c>
    </row>
    <row r="374" spans="1:2" x14ac:dyDescent="0.35">
      <c r="A374" s="32" t="s">
        <v>2471</v>
      </c>
      <c r="B374" s="32">
        <v>21</v>
      </c>
    </row>
    <row r="375" spans="1:2" x14ac:dyDescent="0.35">
      <c r="A375" s="32" t="s">
        <v>2472</v>
      </c>
      <c r="B375" s="32">
        <v>54</v>
      </c>
    </row>
    <row r="376" spans="1:2" x14ac:dyDescent="0.35">
      <c r="A376" s="32" t="s">
        <v>2473</v>
      </c>
      <c r="B376" s="32">
        <v>90</v>
      </c>
    </row>
    <row r="377" spans="1:2" x14ac:dyDescent="0.35">
      <c r="A377" s="32" t="s">
        <v>2474</v>
      </c>
      <c r="B377" s="32">
        <v>18</v>
      </c>
    </row>
    <row r="378" spans="1:2" x14ac:dyDescent="0.35">
      <c r="A378" s="32" t="s">
        <v>2475</v>
      </c>
      <c r="B378" s="32">
        <v>54</v>
      </c>
    </row>
    <row r="379" spans="1:2" x14ac:dyDescent="0.35">
      <c r="A379" s="32" t="s">
        <v>2476</v>
      </c>
      <c r="B379" s="32">
        <v>41</v>
      </c>
    </row>
    <row r="380" spans="1:2" x14ac:dyDescent="0.35">
      <c r="A380" s="32" t="s">
        <v>2477</v>
      </c>
      <c r="B380" s="32">
        <v>31</v>
      </c>
    </row>
    <row r="381" spans="1:2" x14ac:dyDescent="0.35">
      <c r="A381" s="32" t="s">
        <v>2478</v>
      </c>
      <c r="B381" s="32">
        <v>47</v>
      </c>
    </row>
    <row r="382" spans="1:2" x14ac:dyDescent="0.35">
      <c r="A382" s="32" t="s">
        <v>2479</v>
      </c>
      <c r="B382" s="32">
        <v>36</v>
      </c>
    </row>
    <row r="383" spans="1:2" x14ac:dyDescent="0.35">
      <c r="A383" s="32" t="s">
        <v>2480</v>
      </c>
      <c r="B383" s="32">
        <v>88</v>
      </c>
    </row>
    <row r="384" spans="1:2" x14ac:dyDescent="0.35">
      <c r="A384" s="32" t="s">
        <v>2481</v>
      </c>
      <c r="B384" s="32">
        <v>94</v>
      </c>
    </row>
    <row r="385" spans="1:2" x14ac:dyDescent="0.35">
      <c r="A385" s="32" t="s">
        <v>2482</v>
      </c>
      <c r="B385" s="32">
        <v>89</v>
      </c>
    </row>
    <row r="386" spans="1:2" x14ac:dyDescent="0.35">
      <c r="A386" s="32" t="s">
        <v>2483</v>
      </c>
      <c r="B386" s="32">
        <v>60</v>
      </c>
    </row>
    <row r="387" spans="1:2" x14ac:dyDescent="0.35">
      <c r="A387" s="32" t="s">
        <v>2484</v>
      </c>
      <c r="B387" s="32">
        <v>7</v>
      </c>
    </row>
    <row r="388" spans="1:2" x14ac:dyDescent="0.35">
      <c r="A388" s="32" t="s">
        <v>2485</v>
      </c>
      <c r="B388" s="32">
        <v>62</v>
      </c>
    </row>
    <row r="389" spans="1:2" x14ac:dyDescent="0.35">
      <c r="A389" s="32" t="s">
        <v>2486</v>
      </c>
      <c r="B389" s="32">
        <v>98</v>
      </c>
    </row>
    <row r="390" spans="1:2" x14ac:dyDescent="0.35">
      <c r="A390" s="32" t="s">
        <v>2487</v>
      </c>
      <c r="B390" s="32">
        <v>3</v>
      </c>
    </row>
    <row r="391" spans="1:2" x14ac:dyDescent="0.35">
      <c r="A391" s="32" t="s">
        <v>2488</v>
      </c>
      <c r="B391" s="32">
        <v>5</v>
      </c>
    </row>
    <row r="392" spans="1:2" x14ac:dyDescent="0.35">
      <c r="A392" s="32" t="s">
        <v>2489</v>
      </c>
      <c r="B392" s="32">
        <v>58</v>
      </c>
    </row>
    <row r="393" spans="1:2" x14ac:dyDescent="0.35">
      <c r="A393" s="32" t="s">
        <v>2490</v>
      </c>
      <c r="B393" s="32">
        <v>33</v>
      </c>
    </row>
    <row r="394" spans="1:2" x14ac:dyDescent="0.35">
      <c r="A394" s="32" t="s">
        <v>2491</v>
      </c>
      <c r="B394" s="32">
        <v>50</v>
      </c>
    </row>
    <row r="395" spans="1:2" x14ac:dyDescent="0.35">
      <c r="A395" s="32" t="s">
        <v>2492</v>
      </c>
      <c r="B395" s="32">
        <v>84</v>
      </c>
    </row>
    <row r="396" spans="1:2" x14ac:dyDescent="0.35">
      <c r="A396" s="32" t="s">
        <v>2493</v>
      </c>
      <c r="B396" s="32">
        <v>78</v>
      </c>
    </row>
    <row r="397" spans="1:2" x14ac:dyDescent="0.35">
      <c r="A397" s="32" t="s">
        <v>2494</v>
      </c>
      <c r="B397" s="32">
        <v>36</v>
      </c>
    </row>
    <row r="398" spans="1:2" x14ac:dyDescent="0.35">
      <c r="A398" s="32" t="s">
        <v>2495</v>
      </c>
      <c r="B398" s="32">
        <v>95</v>
      </c>
    </row>
    <row r="399" spans="1:2" x14ac:dyDescent="0.35">
      <c r="A399" s="32" t="s">
        <v>2496</v>
      </c>
      <c r="B399" s="32">
        <v>11</v>
      </c>
    </row>
    <row r="400" spans="1:2" x14ac:dyDescent="0.35">
      <c r="A400" s="32" t="s">
        <v>2497</v>
      </c>
      <c r="B400" s="32">
        <v>69</v>
      </c>
    </row>
    <row r="401" spans="1:2" x14ac:dyDescent="0.35">
      <c r="A401" s="32" t="s">
        <v>2498</v>
      </c>
      <c r="B401" s="32">
        <v>28</v>
      </c>
    </row>
    <row r="402" spans="1:2" x14ac:dyDescent="0.35">
      <c r="A402" s="32" t="s">
        <v>2499</v>
      </c>
      <c r="B402" s="32">
        <v>8</v>
      </c>
    </row>
    <row r="403" spans="1:2" x14ac:dyDescent="0.35">
      <c r="A403" s="32" t="s">
        <v>2500</v>
      </c>
      <c r="B403" s="32">
        <v>68</v>
      </c>
    </row>
    <row r="404" spans="1:2" x14ac:dyDescent="0.35">
      <c r="A404" s="32" t="s">
        <v>2501</v>
      </c>
      <c r="B404" s="32">
        <v>47</v>
      </c>
    </row>
    <row r="405" spans="1:2" x14ac:dyDescent="0.35">
      <c r="A405" s="32" t="s">
        <v>2502</v>
      </c>
      <c r="B405" s="32">
        <v>3</v>
      </c>
    </row>
    <row r="406" spans="1:2" x14ac:dyDescent="0.35">
      <c r="A406" s="32" t="s">
        <v>2503</v>
      </c>
      <c r="B406" s="32">
        <v>65</v>
      </c>
    </row>
    <row r="407" spans="1:2" x14ac:dyDescent="0.35">
      <c r="A407" s="32" t="s">
        <v>2504</v>
      </c>
      <c r="B407" s="32">
        <v>28</v>
      </c>
    </row>
    <row r="408" spans="1:2" x14ac:dyDescent="0.35">
      <c r="A408" s="32" t="s">
        <v>2505</v>
      </c>
      <c r="B408" s="32">
        <v>23</v>
      </c>
    </row>
    <row r="409" spans="1:2" x14ac:dyDescent="0.35">
      <c r="A409" s="32" t="s">
        <v>2506</v>
      </c>
      <c r="B409" s="32">
        <v>95</v>
      </c>
    </row>
    <row r="410" spans="1:2" x14ac:dyDescent="0.35">
      <c r="A410" s="32" t="s">
        <v>2507</v>
      </c>
      <c r="B410" s="32">
        <v>78</v>
      </c>
    </row>
    <row r="411" spans="1:2" x14ac:dyDescent="0.35">
      <c r="A411" s="32" t="s">
        <v>2508</v>
      </c>
      <c r="B411" s="32">
        <v>5</v>
      </c>
    </row>
    <row r="412" spans="1:2" x14ac:dyDescent="0.35">
      <c r="A412" s="32" t="s">
        <v>2509</v>
      </c>
      <c r="B412" s="32">
        <v>84</v>
      </c>
    </row>
    <row r="413" spans="1:2" x14ac:dyDescent="0.35">
      <c r="A413" s="32" t="s">
        <v>2510</v>
      </c>
      <c r="B413" s="32">
        <v>55</v>
      </c>
    </row>
    <row r="414" spans="1:2" x14ac:dyDescent="0.35">
      <c r="A414" s="32" t="s">
        <v>2511</v>
      </c>
      <c r="B414" s="32">
        <v>87</v>
      </c>
    </row>
    <row r="415" spans="1:2" x14ac:dyDescent="0.35">
      <c r="A415" s="32" t="s">
        <v>2512</v>
      </c>
      <c r="B415" s="32">
        <v>86</v>
      </c>
    </row>
    <row r="416" spans="1:2" x14ac:dyDescent="0.35">
      <c r="A416" s="32" t="s">
        <v>2513</v>
      </c>
      <c r="B416" s="32">
        <v>23</v>
      </c>
    </row>
    <row r="417" spans="1:2" x14ac:dyDescent="0.35">
      <c r="A417" s="32" t="s">
        <v>2514</v>
      </c>
      <c r="B417" s="32">
        <v>34</v>
      </c>
    </row>
    <row r="418" spans="1:2" x14ac:dyDescent="0.35">
      <c r="A418" s="32" t="s">
        <v>2515</v>
      </c>
      <c r="B418" s="32">
        <v>7</v>
      </c>
    </row>
    <row r="419" spans="1:2" x14ac:dyDescent="0.35">
      <c r="A419" s="32" t="s">
        <v>2516</v>
      </c>
      <c r="B419" s="32">
        <v>61</v>
      </c>
    </row>
    <row r="420" spans="1:2" x14ac:dyDescent="0.35">
      <c r="A420" s="32" t="s">
        <v>2517</v>
      </c>
      <c r="B420" s="32">
        <v>58</v>
      </c>
    </row>
    <row r="421" spans="1:2" x14ac:dyDescent="0.35">
      <c r="A421" s="32" t="s">
        <v>2518</v>
      </c>
      <c r="B421" s="32">
        <v>26</v>
      </c>
    </row>
    <row r="422" spans="1:2" x14ac:dyDescent="0.35">
      <c r="A422" s="32" t="s">
        <v>2519</v>
      </c>
      <c r="B422" s="32">
        <v>24</v>
      </c>
    </row>
    <row r="423" spans="1:2" x14ac:dyDescent="0.35">
      <c r="A423" s="32" t="s">
        <v>2520</v>
      </c>
      <c r="B423" s="32">
        <v>14</v>
      </c>
    </row>
    <row r="424" spans="1:2" x14ac:dyDescent="0.35">
      <c r="A424" s="32" t="s">
        <v>2521</v>
      </c>
      <c r="B424" s="32">
        <v>59</v>
      </c>
    </row>
    <row r="425" spans="1:2" x14ac:dyDescent="0.35">
      <c r="A425" s="32" t="s">
        <v>2522</v>
      </c>
      <c r="B425" s="32">
        <v>77</v>
      </c>
    </row>
    <row r="426" spans="1:2" x14ac:dyDescent="0.35">
      <c r="A426" s="32" t="s">
        <v>2523</v>
      </c>
      <c r="B426" s="32">
        <v>45</v>
      </c>
    </row>
    <row r="427" spans="1:2" x14ac:dyDescent="0.35">
      <c r="A427" s="32" t="s">
        <v>2524</v>
      </c>
      <c r="B427" s="32">
        <v>50</v>
      </c>
    </row>
    <row r="428" spans="1:2" x14ac:dyDescent="0.35">
      <c r="A428" s="32" t="s">
        <v>2525</v>
      </c>
      <c r="B428" s="32">
        <v>52</v>
      </c>
    </row>
    <row r="429" spans="1:2" x14ac:dyDescent="0.35">
      <c r="A429" s="32" t="s">
        <v>2526</v>
      </c>
      <c r="B429" s="32">
        <v>44</v>
      </c>
    </row>
    <row r="430" spans="1:2" x14ac:dyDescent="0.35">
      <c r="A430" s="32" t="s">
        <v>2527</v>
      </c>
      <c r="B430" s="32">
        <v>38</v>
      </c>
    </row>
    <row r="431" spans="1:2" x14ac:dyDescent="0.35">
      <c r="A431" s="32" t="s">
        <v>2528</v>
      </c>
      <c r="B431" s="32">
        <v>21</v>
      </c>
    </row>
    <row r="432" spans="1:2" x14ac:dyDescent="0.35">
      <c r="A432" s="32" t="s">
        <v>2529</v>
      </c>
      <c r="B432" s="32">
        <v>20</v>
      </c>
    </row>
    <row r="433" spans="1:2" x14ac:dyDescent="0.35">
      <c r="A433" s="32" t="s">
        <v>2530</v>
      </c>
      <c r="B433" s="32">
        <v>75</v>
      </c>
    </row>
    <row r="434" spans="1:2" x14ac:dyDescent="0.35">
      <c r="A434" s="32" t="s">
        <v>2531</v>
      </c>
      <c r="B434" s="32">
        <v>50</v>
      </c>
    </row>
    <row r="435" spans="1:2" x14ac:dyDescent="0.35">
      <c r="A435" s="32" t="s">
        <v>2532</v>
      </c>
      <c r="B435" s="32">
        <v>85</v>
      </c>
    </row>
    <row r="436" spans="1:2" x14ac:dyDescent="0.35">
      <c r="A436" s="32" t="s">
        <v>2533</v>
      </c>
      <c r="B436" s="32">
        <v>64</v>
      </c>
    </row>
    <row r="437" spans="1:2" x14ac:dyDescent="0.35">
      <c r="A437" s="32" t="s">
        <v>2534</v>
      </c>
      <c r="B437" s="32">
        <v>93</v>
      </c>
    </row>
    <row r="438" spans="1:2" x14ac:dyDescent="0.35">
      <c r="A438" s="32" t="s">
        <v>2535</v>
      </c>
      <c r="B438" s="32">
        <v>52</v>
      </c>
    </row>
    <row r="439" spans="1:2" x14ac:dyDescent="0.35">
      <c r="A439" s="32" t="s">
        <v>2536</v>
      </c>
      <c r="B439" s="32">
        <v>86</v>
      </c>
    </row>
    <row r="440" spans="1:2" x14ac:dyDescent="0.35">
      <c r="A440" s="32" t="s">
        <v>2537</v>
      </c>
      <c r="B440" s="32">
        <v>20</v>
      </c>
    </row>
    <row r="441" spans="1:2" x14ac:dyDescent="0.35">
      <c r="A441" s="32" t="s">
        <v>2538</v>
      </c>
      <c r="B441" s="32">
        <v>31</v>
      </c>
    </row>
    <row r="442" spans="1:2" x14ac:dyDescent="0.35">
      <c r="A442" s="32" t="s">
        <v>2539</v>
      </c>
      <c r="B442" s="32">
        <v>18</v>
      </c>
    </row>
    <row r="443" spans="1:2" x14ac:dyDescent="0.35">
      <c r="A443" s="32" t="s">
        <v>2540</v>
      </c>
      <c r="B443" s="32">
        <v>62</v>
      </c>
    </row>
    <row r="444" spans="1:2" x14ac:dyDescent="0.35">
      <c r="A444" s="32" t="s">
        <v>2541</v>
      </c>
      <c r="B444" s="32">
        <v>91</v>
      </c>
    </row>
    <row r="445" spans="1:2" x14ac:dyDescent="0.35">
      <c r="A445" s="32" t="s">
        <v>2542</v>
      </c>
      <c r="B445" s="32">
        <v>29</v>
      </c>
    </row>
    <row r="446" spans="1:2" x14ac:dyDescent="0.35">
      <c r="A446" s="32" t="s">
        <v>2543</v>
      </c>
      <c r="B446" s="32">
        <v>37</v>
      </c>
    </row>
    <row r="447" spans="1:2" x14ac:dyDescent="0.35">
      <c r="A447" s="32" t="s">
        <v>2544</v>
      </c>
      <c r="B447" s="32">
        <v>12</v>
      </c>
    </row>
    <row r="448" spans="1:2" x14ac:dyDescent="0.35">
      <c r="A448" s="32" t="s">
        <v>2545</v>
      </c>
      <c r="B448" s="32">
        <v>47</v>
      </c>
    </row>
    <row r="449" spans="1:2" x14ac:dyDescent="0.35">
      <c r="A449" s="32" t="s">
        <v>2546</v>
      </c>
      <c r="B449" s="32">
        <v>20</v>
      </c>
    </row>
    <row r="450" spans="1:2" x14ac:dyDescent="0.35">
      <c r="A450" s="32" t="s">
        <v>2547</v>
      </c>
      <c r="B450" s="32">
        <v>32</v>
      </c>
    </row>
    <row r="451" spans="1:2" x14ac:dyDescent="0.35">
      <c r="A451" s="32" t="s">
        <v>2548</v>
      </c>
      <c r="B451" s="32">
        <v>73</v>
      </c>
    </row>
    <row r="452" spans="1:2" x14ac:dyDescent="0.35">
      <c r="A452" s="32" t="s">
        <v>2549</v>
      </c>
      <c r="B452" s="32">
        <v>66</v>
      </c>
    </row>
    <row r="453" spans="1:2" x14ac:dyDescent="0.35">
      <c r="A453" s="32" t="s">
        <v>2550</v>
      </c>
      <c r="B453" s="32">
        <v>64</v>
      </c>
    </row>
    <row r="454" spans="1:2" x14ac:dyDescent="0.35">
      <c r="A454" s="32" t="s">
        <v>2551</v>
      </c>
      <c r="B454" s="32">
        <v>34</v>
      </c>
    </row>
    <row r="455" spans="1:2" x14ac:dyDescent="0.35">
      <c r="A455" s="32" t="s">
        <v>2552</v>
      </c>
      <c r="B455" s="32">
        <v>17</v>
      </c>
    </row>
    <row r="456" spans="1:2" x14ac:dyDescent="0.35">
      <c r="A456" s="32" t="s">
        <v>2553</v>
      </c>
      <c r="B456" s="32">
        <v>48</v>
      </c>
    </row>
    <row r="457" spans="1:2" x14ac:dyDescent="0.35">
      <c r="A457" s="32" t="s">
        <v>2554</v>
      </c>
      <c r="B457" s="32">
        <v>8</v>
      </c>
    </row>
    <row r="458" spans="1:2" x14ac:dyDescent="0.35">
      <c r="A458" s="32" t="s">
        <v>2555</v>
      </c>
      <c r="B458" s="32">
        <v>58</v>
      </c>
    </row>
    <row r="459" spans="1:2" x14ac:dyDescent="0.35">
      <c r="A459" s="32" t="s">
        <v>2556</v>
      </c>
      <c r="B459" s="32">
        <v>28</v>
      </c>
    </row>
    <row r="460" spans="1:2" x14ac:dyDescent="0.35">
      <c r="A460" s="32" t="s">
        <v>2557</v>
      </c>
      <c r="B460" s="32">
        <v>29</v>
      </c>
    </row>
    <row r="461" spans="1:2" x14ac:dyDescent="0.35">
      <c r="A461" s="32" t="s">
        <v>2558</v>
      </c>
      <c r="B461" s="32">
        <v>7</v>
      </c>
    </row>
    <row r="462" spans="1:2" x14ac:dyDescent="0.35">
      <c r="A462" s="32" t="s">
        <v>2559</v>
      </c>
      <c r="B462" s="32">
        <v>34</v>
      </c>
    </row>
    <row r="463" spans="1:2" x14ac:dyDescent="0.35">
      <c r="A463" s="32" t="s">
        <v>2560</v>
      </c>
      <c r="B463" s="32">
        <v>81</v>
      </c>
    </row>
    <row r="464" spans="1:2" x14ac:dyDescent="0.35">
      <c r="A464" s="32" t="s">
        <v>2561</v>
      </c>
      <c r="B464" s="32">
        <v>20</v>
      </c>
    </row>
    <row r="465" spans="1:2" x14ac:dyDescent="0.35">
      <c r="A465" s="32" t="s">
        <v>2562</v>
      </c>
      <c r="B465" s="32">
        <v>59</v>
      </c>
    </row>
    <row r="466" spans="1:2" x14ac:dyDescent="0.35">
      <c r="A466" s="32" t="s">
        <v>2563</v>
      </c>
      <c r="B466" s="32">
        <v>57</v>
      </c>
    </row>
    <row r="467" spans="1:2" x14ac:dyDescent="0.35">
      <c r="A467" s="32" t="s">
        <v>2564</v>
      </c>
      <c r="B467" s="32">
        <v>65</v>
      </c>
    </row>
    <row r="468" spans="1:2" x14ac:dyDescent="0.35">
      <c r="A468" s="32" t="s">
        <v>2565</v>
      </c>
      <c r="B468" s="32">
        <v>87</v>
      </c>
    </row>
    <row r="469" spans="1:2" x14ac:dyDescent="0.35">
      <c r="A469" s="32" t="s">
        <v>2566</v>
      </c>
      <c r="B469" s="32">
        <v>90</v>
      </c>
    </row>
    <row r="470" spans="1:2" x14ac:dyDescent="0.35">
      <c r="A470" s="32" t="s">
        <v>2567</v>
      </c>
      <c r="B470" s="32">
        <v>21</v>
      </c>
    </row>
    <row r="471" spans="1:2" x14ac:dyDescent="0.35">
      <c r="A471" s="32" t="s">
        <v>2568</v>
      </c>
      <c r="B471" s="32">
        <v>34</v>
      </c>
    </row>
    <row r="472" spans="1:2" x14ac:dyDescent="0.35">
      <c r="A472" s="32" t="s">
        <v>2569</v>
      </c>
      <c r="B472" s="32">
        <v>21</v>
      </c>
    </row>
    <row r="473" spans="1:2" x14ac:dyDescent="0.35">
      <c r="A473" s="32" t="s">
        <v>2570</v>
      </c>
      <c r="B473" s="32">
        <v>23</v>
      </c>
    </row>
    <row r="474" spans="1:2" x14ac:dyDescent="0.35">
      <c r="A474" s="32" t="s">
        <v>2571</v>
      </c>
      <c r="B474" s="32">
        <v>33</v>
      </c>
    </row>
    <row r="475" spans="1:2" x14ac:dyDescent="0.35">
      <c r="A475" s="32" t="s">
        <v>2572</v>
      </c>
      <c r="B475" s="32">
        <v>91</v>
      </c>
    </row>
    <row r="476" spans="1:2" x14ac:dyDescent="0.35">
      <c r="A476" s="32" t="s">
        <v>2573</v>
      </c>
      <c r="B476" s="32">
        <v>36</v>
      </c>
    </row>
    <row r="477" spans="1:2" x14ac:dyDescent="0.35">
      <c r="A477" s="32" t="s">
        <v>2574</v>
      </c>
      <c r="B477" s="32">
        <v>0</v>
      </c>
    </row>
    <row r="478" spans="1:2" x14ac:dyDescent="0.35">
      <c r="A478" s="32" t="s">
        <v>2575</v>
      </c>
      <c r="B478" s="32">
        <v>4</v>
      </c>
    </row>
    <row r="479" spans="1:2" x14ac:dyDescent="0.35">
      <c r="A479" s="32" t="s">
        <v>2576</v>
      </c>
      <c r="B479" s="32">
        <v>3</v>
      </c>
    </row>
    <row r="480" spans="1:2" x14ac:dyDescent="0.35">
      <c r="A480" s="32" t="s">
        <v>2577</v>
      </c>
      <c r="B480" s="32">
        <v>39</v>
      </c>
    </row>
    <row r="481" spans="1:2" x14ac:dyDescent="0.35">
      <c r="A481" s="32" t="s">
        <v>2578</v>
      </c>
      <c r="B481" s="32">
        <v>82</v>
      </c>
    </row>
    <row r="482" spans="1:2" x14ac:dyDescent="0.35">
      <c r="A482" s="32" t="s">
        <v>2579</v>
      </c>
      <c r="B482" s="32">
        <v>71</v>
      </c>
    </row>
    <row r="483" spans="1:2" x14ac:dyDescent="0.35">
      <c r="A483" s="32" t="s">
        <v>2580</v>
      </c>
      <c r="B483" s="32">
        <v>75</v>
      </c>
    </row>
    <row r="484" spans="1:2" x14ac:dyDescent="0.35">
      <c r="A484" s="32" t="s">
        <v>2581</v>
      </c>
      <c r="B484" s="32">
        <v>0</v>
      </c>
    </row>
    <row r="485" spans="1:2" x14ac:dyDescent="0.35">
      <c r="A485" s="32" t="s">
        <v>2582</v>
      </c>
      <c r="B485" s="32">
        <v>61</v>
      </c>
    </row>
    <row r="486" spans="1:2" x14ac:dyDescent="0.35">
      <c r="A486" s="32" t="s">
        <v>2583</v>
      </c>
      <c r="B486" s="32">
        <v>19</v>
      </c>
    </row>
    <row r="487" spans="1:2" x14ac:dyDescent="0.35">
      <c r="A487" s="32" t="s">
        <v>2584</v>
      </c>
      <c r="B487" s="32">
        <v>13</v>
      </c>
    </row>
    <row r="488" spans="1:2" x14ac:dyDescent="0.35">
      <c r="A488" s="32" t="s">
        <v>2585</v>
      </c>
      <c r="B488" s="32">
        <v>49</v>
      </c>
    </row>
    <row r="489" spans="1:2" x14ac:dyDescent="0.35">
      <c r="A489" s="32" t="s">
        <v>2586</v>
      </c>
      <c r="B489" s="32">
        <v>79</v>
      </c>
    </row>
    <row r="490" spans="1:2" x14ac:dyDescent="0.35">
      <c r="A490" s="32" t="s">
        <v>2587</v>
      </c>
      <c r="B490" s="32">
        <v>53</v>
      </c>
    </row>
    <row r="491" spans="1:2" x14ac:dyDescent="0.35">
      <c r="A491" s="32" t="s">
        <v>2588</v>
      </c>
      <c r="B491" s="32">
        <v>26</v>
      </c>
    </row>
    <row r="492" spans="1:2" x14ac:dyDescent="0.35">
      <c r="A492" s="32" t="s">
        <v>2589</v>
      </c>
      <c r="B492" s="32">
        <v>51</v>
      </c>
    </row>
    <row r="493" spans="1:2" x14ac:dyDescent="0.35">
      <c r="A493" s="32" t="s">
        <v>2590</v>
      </c>
      <c r="B493" s="32">
        <v>46</v>
      </c>
    </row>
    <row r="494" spans="1:2" x14ac:dyDescent="0.35">
      <c r="A494" s="32" t="s">
        <v>2591</v>
      </c>
      <c r="B494" s="32">
        <v>91</v>
      </c>
    </row>
    <row r="495" spans="1:2" x14ac:dyDescent="0.35">
      <c r="A495" s="32" t="s">
        <v>2592</v>
      </c>
      <c r="B495" s="32">
        <v>33</v>
      </c>
    </row>
    <row r="496" spans="1:2" x14ac:dyDescent="0.35">
      <c r="A496" s="32" t="s">
        <v>2593</v>
      </c>
      <c r="B496" s="32">
        <v>78</v>
      </c>
    </row>
    <row r="497" spans="1:2" x14ac:dyDescent="0.35">
      <c r="A497" s="32" t="s">
        <v>2594</v>
      </c>
      <c r="B497" s="32">
        <v>70</v>
      </c>
    </row>
    <row r="498" spans="1:2" x14ac:dyDescent="0.35">
      <c r="A498" s="32" t="s">
        <v>2595</v>
      </c>
      <c r="B498" s="32">
        <v>4</v>
      </c>
    </row>
    <row r="499" spans="1:2" x14ac:dyDescent="0.35">
      <c r="A499" s="32" t="s">
        <v>2596</v>
      </c>
      <c r="B499" s="32">
        <v>63</v>
      </c>
    </row>
    <row r="500" spans="1:2" x14ac:dyDescent="0.35">
      <c r="A500" s="32" t="s">
        <v>2597</v>
      </c>
      <c r="B500" s="32">
        <v>63</v>
      </c>
    </row>
    <row r="501" spans="1:2" x14ac:dyDescent="0.35">
      <c r="A501" s="32" t="s">
        <v>2598</v>
      </c>
      <c r="B501" s="32">
        <v>3</v>
      </c>
    </row>
    <row r="502" spans="1:2" x14ac:dyDescent="0.35">
      <c r="A502" s="32" t="s">
        <v>2599</v>
      </c>
      <c r="B502" s="32">
        <v>86</v>
      </c>
    </row>
    <row r="503" spans="1:2" x14ac:dyDescent="0.35">
      <c r="A503" s="32" t="s">
        <v>2600</v>
      </c>
      <c r="B503" s="32">
        <v>28</v>
      </c>
    </row>
    <row r="504" spans="1:2" x14ac:dyDescent="0.35">
      <c r="A504" s="32" t="s">
        <v>2601</v>
      </c>
      <c r="B504" s="32">
        <v>10</v>
      </c>
    </row>
    <row r="505" spans="1:2" x14ac:dyDescent="0.35">
      <c r="A505" s="32" t="s">
        <v>2602</v>
      </c>
      <c r="B505" s="32">
        <v>35</v>
      </c>
    </row>
    <row r="506" spans="1:2" x14ac:dyDescent="0.35">
      <c r="A506" s="32" t="s">
        <v>2603</v>
      </c>
      <c r="B506" s="32">
        <v>93</v>
      </c>
    </row>
    <row r="507" spans="1:2" x14ac:dyDescent="0.35">
      <c r="A507" s="32" t="s">
        <v>2604</v>
      </c>
      <c r="B507" s="32">
        <v>86</v>
      </c>
    </row>
    <row r="508" spans="1:2" x14ac:dyDescent="0.35">
      <c r="A508" s="32" t="s">
        <v>2605</v>
      </c>
      <c r="B508" s="32">
        <v>90</v>
      </c>
    </row>
    <row r="509" spans="1:2" x14ac:dyDescent="0.35">
      <c r="A509" s="32" t="s">
        <v>2606</v>
      </c>
      <c r="B509" s="32">
        <v>79</v>
      </c>
    </row>
    <row r="510" spans="1:2" x14ac:dyDescent="0.35">
      <c r="A510" s="32" t="s">
        <v>2607</v>
      </c>
      <c r="B510" s="32">
        <v>95</v>
      </c>
    </row>
    <row r="511" spans="1:2" x14ac:dyDescent="0.35">
      <c r="A511" s="32" t="s">
        <v>2608</v>
      </c>
      <c r="B511" s="32">
        <v>0</v>
      </c>
    </row>
    <row r="512" spans="1:2" x14ac:dyDescent="0.35">
      <c r="A512" s="32" t="s">
        <v>2609</v>
      </c>
      <c r="B512" s="32">
        <v>3</v>
      </c>
    </row>
    <row r="513" spans="1:2" x14ac:dyDescent="0.35">
      <c r="A513" s="32" t="s">
        <v>2610</v>
      </c>
      <c r="B513" s="32">
        <v>72</v>
      </c>
    </row>
    <row r="514" spans="1:2" x14ac:dyDescent="0.35">
      <c r="A514" s="32" t="s">
        <v>2611</v>
      </c>
      <c r="B514" s="32">
        <v>2</v>
      </c>
    </row>
    <row r="515" spans="1:2" x14ac:dyDescent="0.35">
      <c r="A515" s="32" t="s">
        <v>2612</v>
      </c>
      <c r="B515" s="32">
        <v>97</v>
      </c>
    </row>
    <row r="516" spans="1:2" x14ac:dyDescent="0.35">
      <c r="A516" s="32" t="s">
        <v>2613</v>
      </c>
      <c r="B516" s="32">
        <v>20</v>
      </c>
    </row>
    <row r="517" spans="1:2" x14ac:dyDescent="0.35">
      <c r="A517" s="32" t="s">
        <v>2614</v>
      </c>
      <c r="B517" s="32">
        <v>86</v>
      </c>
    </row>
    <row r="518" spans="1:2" x14ac:dyDescent="0.35">
      <c r="A518" s="32" t="s">
        <v>2615</v>
      </c>
      <c r="B518" s="32">
        <v>98</v>
      </c>
    </row>
    <row r="519" spans="1:2" x14ac:dyDescent="0.35">
      <c r="A519" s="32" t="s">
        <v>2616</v>
      </c>
      <c r="B519" s="32">
        <v>41</v>
      </c>
    </row>
    <row r="520" spans="1:2" x14ac:dyDescent="0.35">
      <c r="A520" s="32" t="s">
        <v>2617</v>
      </c>
      <c r="B520" s="32">
        <v>93</v>
      </c>
    </row>
    <row r="521" spans="1:2" x14ac:dyDescent="0.35">
      <c r="A521" s="32" t="s">
        <v>2618</v>
      </c>
      <c r="B521" s="32">
        <v>15</v>
      </c>
    </row>
    <row r="522" spans="1:2" x14ac:dyDescent="0.35">
      <c r="A522" s="32" t="s">
        <v>2619</v>
      </c>
      <c r="B522" s="32">
        <v>94</v>
      </c>
    </row>
    <row r="523" spans="1:2" x14ac:dyDescent="0.35">
      <c r="A523" s="32" t="s">
        <v>2620</v>
      </c>
      <c r="B523" s="32">
        <v>41</v>
      </c>
    </row>
    <row r="524" spans="1:2" x14ac:dyDescent="0.35">
      <c r="A524" s="32" t="s">
        <v>2621</v>
      </c>
      <c r="B524" s="32">
        <v>50</v>
      </c>
    </row>
    <row r="525" spans="1:2" x14ac:dyDescent="0.35">
      <c r="A525" s="32" t="s">
        <v>2622</v>
      </c>
      <c r="B525" s="32">
        <v>34</v>
      </c>
    </row>
    <row r="526" spans="1:2" x14ac:dyDescent="0.35">
      <c r="A526" s="32" t="s">
        <v>2623</v>
      </c>
      <c r="B526" s="32">
        <v>2</v>
      </c>
    </row>
    <row r="527" spans="1:2" x14ac:dyDescent="0.35">
      <c r="A527" s="32" t="s">
        <v>2624</v>
      </c>
      <c r="B527" s="32">
        <v>21</v>
      </c>
    </row>
    <row r="528" spans="1:2" x14ac:dyDescent="0.35">
      <c r="A528" s="32" t="s">
        <v>2625</v>
      </c>
      <c r="B528" s="32">
        <v>8</v>
      </c>
    </row>
    <row r="529" spans="1:2" x14ac:dyDescent="0.35">
      <c r="A529" s="32" t="s">
        <v>2626</v>
      </c>
      <c r="B529" s="32">
        <v>24</v>
      </c>
    </row>
    <row r="530" spans="1:2" x14ac:dyDescent="0.35">
      <c r="A530" s="32" t="s">
        <v>2627</v>
      </c>
      <c r="B530" s="32">
        <v>31</v>
      </c>
    </row>
    <row r="531" spans="1:2" x14ac:dyDescent="0.35">
      <c r="A531" s="32" t="s">
        <v>2628</v>
      </c>
      <c r="B531" s="32">
        <v>94</v>
      </c>
    </row>
    <row r="532" spans="1:2" x14ac:dyDescent="0.35">
      <c r="A532" s="32" t="s">
        <v>2629</v>
      </c>
      <c r="B532" s="32">
        <v>93</v>
      </c>
    </row>
    <row r="533" spans="1:2" x14ac:dyDescent="0.35">
      <c r="A533" s="32" t="s">
        <v>2630</v>
      </c>
      <c r="B533" s="32">
        <v>26</v>
      </c>
    </row>
    <row r="534" spans="1:2" x14ac:dyDescent="0.35">
      <c r="A534" s="32" t="s">
        <v>2631</v>
      </c>
      <c r="B534" s="32">
        <v>56</v>
      </c>
    </row>
    <row r="535" spans="1:2" x14ac:dyDescent="0.35">
      <c r="A535" s="32" t="s">
        <v>2632</v>
      </c>
      <c r="B535" s="32">
        <v>60</v>
      </c>
    </row>
    <row r="536" spans="1:2" x14ac:dyDescent="0.35">
      <c r="A536" s="32" t="s">
        <v>2633</v>
      </c>
      <c r="B536" s="32">
        <v>12</v>
      </c>
    </row>
    <row r="537" spans="1:2" x14ac:dyDescent="0.35">
      <c r="A537" s="32" t="s">
        <v>2634</v>
      </c>
      <c r="B537" s="32">
        <v>99</v>
      </c>
    </row>
    <row r="538" spans="1:2" x14ac:dyDescent="0.35">
      <c r="A538" s="32" t="s">
        <v>2635</v>
      </c>
      <c r="B538" s="32">
        <v>53</v>
      </c>
    </row>
    <row r="539" spans="1:2" x14ac:dyDescent="0.35">
      <c r="A539" s="32" t="s">
        <v>2636</v>
      </c>
      <c r="B539" s="32">
        <v>95</v>
      </c>
    </row>
    <row r="540" spans="1:2" x14ac:dyDescent="0.35">
      <c r="A540" s="32" t="s">
        <v>2637</v>
      </c>
      <c r="B540" s="32">
        <v>59</v>
      </c>
    </row>
    <row r="541" spans="1:2" x14ac:dyDescent="0.35">
      <c r="A541" s="32" t="s">
        <v>2638</v>
      </c>
      <c r="B541" s="32">
        <v>69</v>
      </c>
    </row>
    <row r="542" spans="1:2" x14ac:dyDescent="0.35">
      <c r="A542" s="32" t="s">
        <v>2639</v>
      </c>
      <c r="B542" s="32">
        <v>4</v>
      </c>
    </row>
    <row r="543" spans="1:2" x14ac:dyDescent="0.35">
      <c r="A543" s="32" t="s">
        <v>2640</v>
      </c>
      <c r="B543" s="32">
        <v>46</v>
      </c>
    </row>
    <row r="544" spans="1:2" x14ac:dyDescent="0.35">
      <c r="A544" s="32" t="s">
        <v>2641</v>
      </c>
      <c r="B544" s="32">
        <v>79</v>
      </c>
    </row>
    <row r="545" spans="1:2" x14ac:dyDescent="0.35">
      <c r="A545" s="32" t="s">
        <v>2642</v>
      </c>
      <c r="B545" s="32">
        <v>25</v>
      </c>
    </row>
    <row r="546" spans="1:2" x14ac:dyDescent="0.35">
      <c r="A546" s="32" t="s">
        <v>2643</v>
      </c>
      <c r="B546" s="32">
        <v>57</v>
      </c>
    </row>
    <row r="547" spans="1:2" x14ac:dyDescent="0.35">
      <c r="A547" s="32" t="s">
        <v>2644</v>
      </c>
      <c r="B547" s="32">
        <v>3</v>
      </c>
    </row>
    <row r="548" spans="1:2" x14ac:dyDescent="0.35">
      <c r="A548" s="32" t="s">
        <v>2645</v>
      </c>
      <c r="B548" s="32">
        <v>50</v>
      </c>
    </row>
    <row r="549" spans="1:2" x14ac:dyDescent="0.35">
      <c r="A549" s="32" t="s">
        <v>2646</v>
      </c>
      <c r="B549" s="32">
        <v>73</v>
      </c>
    </row>
    <row r="550" spans="1:2" x14ac:dyDescent="0.35">
      <c r="A550" s="32" t="s">
        <v>2647</v>
      </c>
      <c r="B550" s="32">
        <v>9</v>
      </c>
    </row>
    <row r="551" spans="1:2" x14ac:dyDescent="0.35">
      <c r="A551" s="32" t="s">
        <v>2648</v>
      </c>
      <c r="B551" s="32">
        <v>37</v>
      </c>
    </row>
    <row r="552" spans="1:2" x14ac:dyDescent="0.35">
      <c r="A552" s="32" t="s">
        <v>2649</v>
      </c>
      <c r="B552" s="32">
        <v>58</v>
      </c>
    </row>
    <row r="553" spans="1:2" x14ac:dyDescent="0.35">
      <c r="A553" s="32" t="s">
        <v>2650</v>
      </c>
      <c r="B553" s="32">
        <v>11</v>
      </c>
    </row>
    <row r="554" spans="1:2" x14ac:dyDescent="0.35">
      <c r="A554" s="32" t="s">
        <v>2651</v>
      </c>
      <c r="B554" s="32">
        <v>92</v>
      </c>
    </row>
    <row r="555" spans="1:2" x14ac:dyDescent="0.35">
      <c r="A555" s="32" t="s">
        <v>2652</v>
      </c>
      <c r="B555" s="32">
        <v>29</v>
      </c>
    </row>
    <row r="556" spans="1:2" x14ac:dyDescent="0.35">
      <c r="A556" s="32" t="s">
        <v>2653</v>
      </c>
      <c r="B556" s="32">
        <v>53</v>
      </c>
    </row>
    <row r="557" spans="1:2" x14ac:dyDescent="0.35">
      <c r="A557" s="32" t="s">
        <v>2654</v>
      </c>
      <c r="B557" s="32">
        <v>30</v>
      </c>
    </row>
    <row r="558" spans="1:2" x14ac:dyDescent="0.35">
      <c r="A558" s="32" t="s">
        <v>2655</v>
      </c>
      <c r="B558" s="32">
        <v>45</v>
      </c>
    </row>
    <row r="559" spans="1:2" x14ac:dyDescent="0.35">
      <c r="A559" s="32" t="s">
        <v>2656</v>
      </c>
      <c r="B559" s="32">
        <v>8</v>
      </c>
    </row>
    <row r="560" spans="1:2" x14ac:dyDescent="0.35">
      <c r="A560" s="32" t="s">
        <v>2657</v>
      </c>
      <c r="B560" s="32">
        <v>13</v>
      </c>
    </row>
    <row r="561" spans="1:2" x14ac:dyDescent="0.35">
      <c r="A561" s="32" t="s">
        <v>2658</v>
      </c>
      <c r="B561" s="32">
        <v>43</v>
      </c>
    </row>
    <row r="562" spans="1:2" x14ac:dyDescent="0.35">
      <c r="A562" s="32" t="s">
        <v>2659</v>
      </c>
      <c r="B562" s="32">
        <v>19</v>
      </c>
    </row>
    <row r="563" spans="1:2" x14ac:dyDescent="0.35">
      <c r="A563" s="32" t="s">
        <v>2660</v>
      </c>
      <c r="B563" s="32">
        <v>6</v>
      </c>
    </row>
    <row r="564" spans="1:2" x14ac:dyDescent="0.35">
      <c r="A564" s="32" t="s">
        <v>2661</v>
      </c>
      <c r="B564" s="32">
        <v>76</v>
      </c>
    </row>
    <row r="565" spans="1:2" x14ac:dyDescent="0.35">
      <c r="A565" s="32" t="s">
        <v>2662</v>
      </c>
      <c r="B565" s="32">
        <v>75</v>
      </c>
    </row>
    <row r="566" spans="1:2" x14ac:dyDescent="0.35">
      <c r="A566" s="32" t="s">
        <v>2663</v>
      </c>
      <c r="B566" s="32">
        <v>26</v>
      </c>
    </row>
    <row r="567" spans="1:2" x14ac:dyDescent="0.35">
      <c r="A567" s="32" t="s">
        <v>2664</v>
      </c>
      <c r="B567" s="32">
        <v>13</v>
      </c>
    </row>
    <row r="568" spans="1:2" x14ac:dyDescent="0.35">
      <c r="A568" s="32" t="s">
        <v>2665</v>
      </c>
      <c r="B568" s="32">
        <v>54</v>
      </c>
    </row>
    <row r="569" spans="1:2" x14ac:dyDescent="0.35">
      <c r="A569" s="32" t="s">
        <v>2666</v>
      </c>
      <c r="B569" s="32">
        <v>0</v>
      </c>
    </row>
    <row r="570" spans="1:2" x14ac:dyDescent="0.35">
      <c r="A570" s="32" t="s">
        <v>2667</v>
      </c>
      <c r="B570" s="32">
        <v>53</v>
      </c>
    </row>
    <row r="571" spans="1:2" x14ac:dyDescent="0.35">
      <c r="A571" s="32" t="s">
        <v>2668</v>
      </c>
      <c r="B571" s="32">
        <v>68</v>
      </c>
    </row>
    <row r="572" spans="1:2" x14ac:dyDescent="0.35">
      <c r="A572" s="32" t="s">
        <v>2669</v>
      </c>
      <c r="B572" s="32">
        <v>99</v>
      </c>
    </row>
    <row r="573" spans="1:2" x14ac:dyDescent="0.35">
      <c r="A573" s="32" t="s">
        <v>2670</v>
      </c>
      <c r="B573" s="32">
        <v>1</v>
      </c>
    </row>
    <row r="574" spans="1:2" x14ac:dyDescent="0.35">
      <c r="A574" s="32" t="s">
        <v>2671</v>
      </c>
      <c r="B574" s="32">
        <v>27</v>
      </c>
    </row>
    <row r="575" spans="1:2" x14ac:dyDescent="0.35">
      <c r="A575" s="32" t="s">
        <v>2672</v>
      </c>
      <c r="B575" s="32">
        <v>55</v>
      </c>
    </row>
    <row r="576" spans="1:2" x14ac:dyDescent="0.35">
      <c r="A576" s="32" t="s">
        <v>2673</v>
      </c>
      <c r="B576" s="32">
        <v>64</v>
      </c>
    </row>
    <row r="577" spans="1:2" x14ac:dyDescent="0.35">
      <c r="A577" s="32" t="s">
        <v>2674</v>
      </c>
      <c r="B577" s="32">
        <v>47</v>
      </c>
    </row>
    <row r="578" spans="1:2" x14ac:dyDescent="0.35">
      <c r="A578" s="32" t="s">
        <v>2675</v>
      </c>
      <c r="B578" s="32">
        <v>3</v>
      </c>
    </row>
    <row r="579" spans="1:2" x14ac:dyDescent="0.35">
      <c r="A579" s="32" t="s">
        <v>2676</v>
      </c>
      <c r="B579" s="32">
        <v>35</v>
      </c>
    </row>
    <row r="580" spans="1:2" x14ac:dyDescent="0.35">
      <c r="A580" s="32" t="s">
        <v>2677</v>
      </c>
      <c r="B580" s="32">
        <v>10</v>
      </c>
    </row>
    <row r="581" spans="1:2" x14ac:dyDescent="0.35">
      <c r="A581" s="32" t="s">
        <v>2678</v>
      </c>
      <c r="B581" s="32">
        <v>49</v>
      </c>
    </row>
    <row r="582" spans="1:2" x14ac:dyDescent="0.35">
      <c r="A582" s="32" t="s">
        <v>2679</v>
      </c>
      <c r="B582" s="32">
        <v>90</v>
      </c>
    </row>
    <row r="583" spans="1:2" x14ac:dyDescent="0.35">
      <c r="A583" s="32" t="s">
        <v>2680</v>
      </c>
      <c r="B583" s="32">
        <v>3</v>
      </c>
    </row>
    <row r="584" spans="1:2" x14ac:dyDescent="0.35">
      <c r="A584" s="32" t="s">
        <v>2681</v>
      </c>
      <c r="B584" s="32">
        <v>28</v>
      </c>
    </row>
    <row r="585" spans="1:2" x14ac:dyDescent="0.35">
      <c r="A585" s="32" t="s">
        <v>2682</v>
      </c>
      <c r="B585" s="32">
        <v>44</v>
      </c>
    </row>
    <row r="586" spans="1:2" x14ac:dyDescent="0.35">
      <c r="A586" s="32" t="s">
        <v>2683</v>
      </c>
      <c r="B586" s="32">
        <v>37</v>
      </c>
    </row>
    <row r="587" spans="1:2" x14ac:dyDescent="0.35">
      <c r="A587" s="32" t="s">
        <v>2684</v>
      </c>
      <c r="B587" s="32">
        <v>85</v>
      </c>
    </row>
    <row r="588" spans="1:2" x14ac:dyDescent="0.35">
      <c r="A588" s="32" t="s">
        <v>2685</v>
      </c>
      <c r="B588" s="32">
        <v>85</v>
      </c>
    </row>
    <row r="589" spans="1:2" x14ac:dyDescent="0.35">
      <c r="A589" s="32" t="s">
        <v>2686</v>
      </c>
      <c r="B589" s="32">
        <v>79</v>
      </c>
    </row>
    <row r="590" spans="1:2" x14ac:dyDescent="0.35">
      <c r="A590" s="32" t="s">
        <v>2687</v>
      </c>
      <c r="B590" s="32">
        <v>22</v>
      </c>
    </row>
    <row r="591" spans="1:2" x14ac:dyDescent="0.35">
      <c r="A591" s="32" t="s">
        <v>2688</v>
      </c>
      <c r="B591" s="32">
        <v>30</v>
      </c>
    </row>
    <row r="592" spans="1:2" x14ac:dyDescent="0.35">
      <c r="A592" s="32" t="s">
        <v>2689</v>
      </c>
      <c r="B592" s="32">
        <v>25</v>
      </c>
    </row>
    <row r="593" spans="1:2" x14ac:dyDescent="0.35">
      <c r="A593" s="32" t="s">
        <v>2690</v>
      </c>
      <c r="B593" s="32">
        <v>36</v>
      </c>
    </row>
    <row r="594" spans="1:2" x14ac:dyDescent="0.35">
      <c r="A594" s="32" t="s">
        <v>2691</v>
      </c>
      <c r="B594" s="32">
        <v>53</v>
      </c>
    </row>
    <row r="595" spans="1:2" x14ac:dyDescent="0.35">
      <c r="A595" s="32" t="s">
        <v>2692</v>
      </c>
      <c r="B595" s="32">
        <v>39</v>
      </c>
    </row>
    <row r="596" spans="1:2" x14ac:dyDescent="0.35">
      <c r="A596" s="32" t="s">
        <v>2693</v>
      </c>
      <c r="B596" s="32">
        <v>91</v>
      </c>
    </row>
    <row r="597" spans="1:2" x14ac:dyDescent="0.35">
      <c r="A597" s="32" t="s">
        <v>2694</v>
      </c>
      <c r="B597" s="32">
        <v>78</v>
      </c>
    </row>
    <row r="598" spans="1:2" x14ac:dyDescent="0.35">
      <c r="A598" s="32" t="s">
        <v>2695</v>
      </c>
      <c r="B598" s="32">
        <v>55</v>
      </c>
    </row>
    <row r="599" spans="1:2" x14ac:dyDescent="0.35">
      <c r="A599" s="32" t="s">
        <v>2696</v>
      </c>
      <c r="B599" s="32">
        <v>47</v>
      </c>
    </row>
    <row r="600" spans="1:2" x14ac:dyDescent="0.35">
      <c r="A600" s="32" t="s">
        <v>2697</v>
      </c>
      <c r="B600" s="32">
        <v>2</v>
      </c>
    </row>
    <row r="601" spans="1:2" x14ac:dyDescent="0.35">
      <c r="A601" s="32" t="s">
        <v>2698</v>
      </c>
      <c r="B601" s="32">
        <v>21</v>
      </c>
    </row>
    <row r="602" spans="1:2" x14ac:dyDescent="0.35">
      <c r="A602" s="32" t="s">
        <v>2699</v>
      </c>
      <c r="B602" s="32">
        <v>80</v>
      </c>
    </row>
    <row r="603" spans="1:2" x14ac:dyDescent="0.35">
      <c r="A603" s="32" t="s">
        <v>2700</v>
      </c>
      <c r="B603" s="32">
        <v>95</v>
      </c>
    </row>
    <row r="604" spans="1:2" x14ac:dyDescent="0.35">
      <c r="A604" s="32" t="s">
        <v>2701</v>
      </c>
      <c r="B604" s="32">
        <v>16</v>
      </c>
    </row>
    <row r="605" spans="1:2" x14ac:dyDescent="0.35">
      <c r="A605" s="32" t="s">
        <v>2702</v>
      </c>
      <c r="B605" s="32">
        <v>26</v>
      </c>
    </row>
    <row r="606" spans="1:2" x14ac:dyDescent="0.35">
      <c r="A606" s="32" t="s">
        <v>2703</v>
      </c>
      <c r="B606" s="32">
        <v>47</v>
      </c>
    </row>
    <row r="607" spans="1:2" x14ac:dyDescent="0.35">
      <c r="A607" s="32" t="s">
        <v>2704</v>
      </c>
      <c r="B607" s="32">
        <v>83</v>
      </c>
    </row>
    <row r="608" spans="1:2" x14ac:dyDescent="0.35">
      <c r="A608" s="32" t="s">
        <v>2705</v>
      </c>
      <c r="B608" s="32">
        <v>91</v>
      </c>
    </row>
    <row r="609" spans="1:2" x14ac:dyDescent="0.35">
      <c r="A609" s="32" t="s">
        <v>2706</v>
      </c>
      <c r="B609" s="32">
        <v>60</v>
      </c>
    </row>
    <row r="610" spans="1:2" x14ac:dyDescent="0.35">
      <c r="A610" s="32" t="s">
        <v>2707</v>
      </c>
      <c r="B610" s="32">
        <v>60</v>
      </c>
    </row>
    <row r="611" spans="1:2" x14ac:dyDescent="0.35">
      <c r="A611" s="32" t="s">
        <v>2708</v>
      </c>
      <c r="B611" s="32">
        <v>58</v>
      </c>
    </row>
    <row r="612" spans="1:2" x14ac:dyDescent="0.35">
      <c r="A612" s="32" t="s">
        <v>2709</v>
      </c>
      <c r="B612" s="32">
        <v>77</v>
      </c>
    </row>
    <row r="613" spans="1:2" x14ac:dyDescent="0.35">
      <c r="A613" s="32" t="s">
        <v>2710</v>
      </c>
      <c r="B613" s="32">
        <v>66</v>
      </c>
    </row>
    <row r="614" spans="1:2" x14ac:dyDescent="0.35">
      <c r="A614" s="32" t="s">
        <v>2711</v>
      </c>
      <c r="B614" s="32">
        <v>87</v>
      </c>
    </row>
    <row r="615" spans="1:2" x14ac:dyDescent="0.35">
      <c r="A615" s="32" t="s">
        <v>2712</v>
      </c>
      <c r="B615" s="32">
        <v>79</v>
      </c>
    </row>
    <row r="616" spans="1:2" x14ac:dyDescent="0.35">
      <c r="A616" s="32" t="s">
        <v>2713</v>
      </c>
      <c r="B616" s="32">
        <v>57</v>
      </c>
    </row>
    <row r="617" spans="1:2" x14ac:dyDescent="0.35">
      <c r="A617" s="32" t="s">
        <v>2714</v>
      </c>
      <c r="B617" s="32">
        <v>28</v>
      </c>
    </row>
    <row r="618" spans="1:2" x14ac:dyDescent="0.35">
      <c r="A618" s="32" t="s">
        <v>2715</v>
      </c>
      <c r="B618" s="32">
        <v>51</v>
      </c>
    </row>
    <row r="619" spans="1:2" x14ac:dyDescent="0.35">
      <c r="A619" s="32" t="s">
        <v>2716</v>
      </c>
      <c r="B619" s="32">
        <v>77</v>
      </c>
    </row>
    <row r="620" spans="1:2" x14ac:dyDescent="0.35">
      <c r="A620" s="32" t="s">
        <v>2717</v>
      </c>
      <c r="B620" s="32">
        <v>7</v>
      </c>
    </row>
    <row r="621" spans="1:2" x14ac:dyDescent="0.35">
      <c r="A621" s="32" t="s">
        <v>2718</v>
      </c>
      <c r="B621" s="32">
        <v>80</v>
      </c>
    </row>
    <row r="622" spans="1:2" x14ac:dyDescent="0.35">
      <c r="A622" s="32" t="s">
        <v>2719</v>
      </c>
      <c r="B622" s="32">
        <v>9</v>
      </c>
    </row>
    <row r="623" spans="1:2" x14ac:dyDescent="0.35">
      <c r="A623" s="32" t="s">
        <v>2720</v>
      </c>
      <c r="B623" s="32">
        <v>41</v>
      </c>
    </row>
    <row r="624" spans="1:2" x14ac:dyDescent="0.35">
      <c r="A624" s="32" t="s">
        <v>2721</v>
      </c>
      <c r="B624" s="32">
        <v>89</v>
      </c>
    </row>
    <row r="625" spans="1:2" x14ac:dyDescent="0.35">
      <c r="A625" s="32" t="s">
        <v>2722</v>
      </c>
      <c r="B625" s="32">
        <v>29</v>
      </c>
    </row>
    <row r="626" spans="1:2" x14ac:dyDescent="0.35">
      <c r="A626" s="32" t="s">
        <v>2723</v>
      </c>
      <c r="B626" s="32">
        <v>36</v>
      </c>
    </row>
    <row r="627" spans="1:2" x14ac:dyDescent="0.35">
      <c r="A627" s="32" t="s">
        <v>2724</v>
      </c>
      <c r="B627" s="32">
        <v>53</v>
      </c>
    </row>
    <row r="628" spans="1:2" x14ac:dyDescent="0.35">
      <c r="A628" s="32" t="s">
        <v>2725</v>
      </c>
      <c r="B628" s="32">
        <v>32</v>
      </c>
    </row>
    <row r="629" spans="1:2" x14ac:dyDescent="0.35">
      <c r="A629" s="32" t="s">
        <v>2726</v>
      </c>
      <c r="B629" s="32">
        <v>97</v>
      </c>
    </row>
    <row r="630" spans="1:2" x14ac:dyDescent="0.35">
      <c r="A630" s="32" t="s">
        <v>2727</v>
      </c>
      <c r="B630" s="32">
        <v>22</v>
      </c>
    </row>
    <row r="631" spans="1:2" x14ac:dyDescent="0.35">
      <c r="A631" s="32" t="s">
        <v>2728</v>
      </c>
      <c r="B631" s="32">
        <v>87</v>
      </c>
    </row>
    <row r="632" spans="1:2" x14ac:dyDescent="0.35">
      <c r="A632" s="32" t="s">
        <v>2729</v>
      </c>
      <c r="B632" s="32">
        <v>11</v>
      </c>
    </row>
    <row r="633" spans="1:2" x14ac:dyDescent="0.35">
      <c r="A633" s="32" t="s">
        <v>2730</v>
      </c>
      <c r="B633" s="32">
        <v>92</v>
      </c>
    </row>
    <row r="634" spans="1:2" x14ac:dyDescent="0.35">
      <c r="A634" s="32" t="s">
        <v>2731</v>
      </c>
      <c r="B634" s="32">
        <v>38</v>
      </c>
    </row>
    <row r="635" spans="1:2" x14ac:dyDescent="0.35">
      <c r="A635" s="32" t="s">
        <v>2732</v>
      </c>
      <c r="B635" s="32">
        <v>56</v>
      </c>
    </row>
    <row r="636" spans="1:2" x14ac:dyDescent="0.35">
      <c r="A636" s="32" t="s">
        <v>2733</v>
      </c>
      <c r="B636" s="32">
        <v>83</v>
      </c>
    </row>
    <row r="637" spans="1:2" x14ac:dyDescent="0.35">
      <c r="A637" s="32" t="s">
        <v>2734</v>
      </c>
      <c r="B637" s="32">
        <v>52</v>
      </c>
    </row>
    <row r="638" spans="1:2" x14ac:dyDescent="0.35">
      <c r="A638" s="32" t="s">
        <v>2735</v>
      </c>
      <c r="B638" s="32">
        <v>8</v>
      </c>
    </row>
    <row r="639" spans="1:2" x14ac:dyDescent="0.35">
      <c r="A639" s="32" t="s">
        <v>2736</v>
      </c>
      <c r="B639" s="32">
        <v>44</v>
      </c>
    </row>
    <row r="640" spans="1:2" x14ac:dyDescent="0.35">
      <c r="A640" s="32" t="s">
        <v>2737</v>
      </c>
      <c r="B640" s="32">
        <v>97</v>
      </c>
    </row>
    <row r="641" spans="1:2" x14ac:dyDescent="0.35">
      <c r="A641" s="32" t="s">
        <v>2738</v>
      </c>
      <c r="B641" s="32">
        <v>65</v>
      </c>
    </row>
    <row r="642" spans="1:2" x14ac:dyDescent="0.35">
      <c r="A642" s="32" t="s">
        <v>2739</v>
      </c>
      <c r="B642" s="32">
        <v>6</v>
      </c>
    </row>
    <row r="643" spans="1:2" x14ac:dyDescent="0.35">
      <c r="A643" s="32" t="s">
        <v>2740</v>
      </c>
      <c r="B643" s="32">
        <v>58</v>
      </c>
    </row>
    <row r="644" spans="1:2" x14ac:dyDescent="0.35">
      <c r="A644" s="32" t="s">
        <v>2741</v>
      </c>
      <c r="B644" s="32">
        <v>85</v>
      </c>
    </row>
    <row r="645" spans="1:2" x14ac:dyDescent="0.35">
      <c r="A645" s="32" t="s">
        <v>2742</v>
      </c>
      <c r="B645" s="32">
        <v>33</v>
      </c>
    </row>
    <row r="646" spans="1:2" x14ac:dyDescent="0.35">
      <c r="A646" s="32" t="s">
        <v>2743</v>
      </c>
      <c r="B646" s="32">
        <v>23</v>
      </c>
    </row>
    <row r="647" spans="1:2" x14ac:dyDescent="0.35">
      <c r="A647" s="32" t="s">
        <v>2744</v>
      </c>
      <c r="B647" s="32">
        <v>52</v>
      </c>
    </row>
    <row r="648" spans="1:2" x14ac:dyDescent="0.35">
      <c r="A648" s="32" t="s">
        <v>2745</v>
      </c>
      <c r="B648" s="32">
        <v>92</v>
      </c>
    </row>
    <row r="649" spans="1:2" x14ac:dyDescent="0.35">
      <c r="A649" s="32" t="s">
        <v>2746</v>
      </c>
      <c r="B649" s="32">
        <v>39</v>
      </c>
    </row>
    <row r="650" spans="1:2" x14ac:dyDescent="0.35">
      <c r="A650" s="32" t="s">
        <v>2747</v>
      </c>
      <c r="B650" s="32">
        <v>12</v>
      </c>
    </row>
    <row r="651" spans="1:2" x14ac:dyDescent="0.35">
      <c r="A651" s="32" t="s">
        <v>2748</v>
      </c>
      <c r="B651" s="32">
        <v>45</v>
      </c>
    </row>
    <row r="652" spans="1:2" x14ac:dyDescent="0.35">
      <c r="A652" s="32" t="s">
        <v>2749</v>
      </c>
      <c r="B652" s="32">
        <v>58</v>
      </c>
    </row>
    <row r="653" spans="1:2" x14ac:dyDescent="0.35">
      <c r="A653" s="32" t="s">
        <v>2750</v>
      </c>
      <c r="B653" s="32">
        <v>41</v>
      </c>
    </row>
    <row r="654" spans="1:2" x14ac:dyDescent="0.35">
      <c r="A654" s="32" t="s">
        <v>2751</v>
      </c>
      <c r="B654" s="32">
        <v>44</v>
      </c>
    </row>
    <row r="655" spans="1:2" x14ac:dyDescent="0.35">
      <c r="A655" s="32" t="s">
        <v>2752</v>
      </c>
      <c r="B655" s="32">
        <v>47</v>
      </c>
    </row>
    <row r="656" spans="1:2" x14ac:dyDescent="0.35">
      <c r="A656" s="32" t="s">
        <v>2753</v>
      </c>
      <c r="B656" s="32">
        <v>6</v>
      </c>
    </row>
    <row r="657" spans="1:2" x14ac:dyDescent="0.35">
      <c r="A657" s="32" t="s">
        <v>2754</v>
      </c>
      <c r="B657" s="32">
        <v>11</v>
      </c>
    </row>
    <row r="658" spans="1:2" x14ac:dyDescent="0.35">
      <c r="A658" s="32" t="s">
        <v>2755</v>
      </c>
      <c r="B658" s="32">
        <v>47</v>
      </c>
    </row>
    <row r="659" spans="1:2" x14ac:dyDescent="0.35">
      <c r="A659" s="32" t="s">
        <v>2756</v>
      </c>
      <c r="B659" s="32">
        <v>66</v>
      </c>
    </row>
    <row r="660" spans="1:2" x14ac:dyDescent="0.35">
      <c r="A660" s="32" t="s">
        <v>2757</v>
      </c>
      <c r="B660" s="32">
        <v>64</v>
      </c>
    </row>
    <row r="661" spans="1:2" x14ac:dyDescent="0.35">
      <c r="A661" s="32" t="s">
        <v>2758</v>
      </c>
      <c r="B661" s="32">
        <v>90</v>
      </c>
    </row>
    <row r="662" spans="1:2" x14ac:dyDescent="0.35">
      <c r="A662" s="32" t="s">
        <v>2759</v>
      </c>
      <c r="B662" s="32">
        <v>68</v>
      </c>
    </row>
    <row r="663" spans="1:2" x14ac:dyDescent="0.35">
      <c r="A663" s="32" t="s">
        <v>2760</v>
      </c>
      <c r="B663" s="32">
        <v>13</v>
      </c>
    </row>
    <row r="664" spans="1:2" x14ac:dyDescent="0.35">
      <c r="A664" s="32" t="s">
        <v>2761</v>
      </c>
      <c r="B664" s="32">
        <v>12</v>
      </c>
    </row>
    <row r="665" spans="1:2" x14ac:dyDescent="0.35">
      <c r="A665" s="32" t="s">
        <v>2762</v>
      </c>
      <c r="B665" s="32">
        <v>79</v>
      </c>
    </row>
    <row r="666" spans="1:2" x14ac:dyDescent="0.35">
      <c r="A666" s="32" t="s">
        <v>2763</v>
      </c>
      <c r="B666" s="32">
        <v>79</v>
      </c>
    </row>
    <row r="667" spans="1:2" x14ac:dyDescent="0.35">
      <c r="A667" s="32" t="s">
        <v>2764</v>
      </c>
      <c r="B667" s="32">
        <v>24</v>
      </c>
    </row>
    <row r="668" spans="1:2" x14ac:dyDescent="0.35">
      <c r="A668" s="32" t="s">
        <v>2765</v>
      </c>
      <c r="B668" s="32">
        <v>31</v>
      </c>
    </row>
    <row r="669" spans="1:2" x14ac:dyDescent="0.35">
      <c r="A669" s="32" t="s">
        <v>2766</v>
      </c>
      <c r="B669" s="32">
        <v>16</v>
      </c>
    </row>
    <row r="670" spans="1:2" x14ac:dyDescent="0.35">
      <c r="A670" s="32" t="s">
        <v>2767</v>
      </c>
      <c r="B670" s="32">
        <v>15</v>
      </c>
    </row>
    <row r="671" spans="1:2" x14ac:dyDescent="0.35">
      <c r="A671" s="32" t="s">
        <v>2768</v>
      </c>
      <c r="B671" s="32">
        <v>21</v>
      </c>
    </row>
    <row r="672" spans="1:2" x14ac:dyDescent="0.35">
      <c r="A672" s="32" t="s">
        <v>2769</v>
      </c>
      <c r="B672" s="32">
        <v>76</v>
      </c>
    </row>
    <row r="673" spans="1:2" x14ac:dyDescent="0.35">
      <c r="A673" s="32" t="s">
        <v>2770</v>
      </c>
      <c r="B673" s="32">
        <v>27</v>
      </c>
    </row>
    <row r="674" spans="1:2" x14ac:dyDescent="0.35">
      <c r="A674" s="32" t="s">
        <v>2771</v>
      </c>
      <c r="B674" s="32">
        <v>69</v>
      </c>
    </row>
    <row r="675" spans="1:2" x14ac:dyDescent="0.35">
      <c r="A675" s="32" t="s">
        <v>2772</v>
      </c>
      <c r="B675" s="32">
        <v>12</v>
      </c>
    </row>
    <row r="676" spans="1:2" x14ac:dyDescent="0.35">
      <c r="A676" s="32" t="s">
        <v>2773</v>
      </c>
      <c r="B676" s="32">
        <v>32</v>
      </c>
    </row>
    <row r="677" spans="1:2" x14ac:dyDescent="0.35">
      <c r="A677" s="32" t="s">
        <v>2774</v>
      </c>
      <c r="B677" s="32">
        <v>5</v>
      </c>
    </row>
    <row r="678" spans="1:2" x14ac:dyDescent="0.35">
      <c r="A678" s="32" t="s">
        <v>2775</v>
      </c>
      <c r="B678" s="32">
        <v>74</v>
      </c>
    </row>
    <row r="679" spans="1:2" x14ac:dyDescent="0.35">
      <c r="A679" s="32" t="s">
        <v>2776</v>
      </c>
      <c r="B679" s="32">
        <v>49</v>
      </c>
    </row>
    <row r="680" spans="1:2" x14ac:dyDescent="0.35">
      <c r="A680" s="32" t="s">
        <v>2777</v>
      </c>
      <c r="B680" s="32">
        <v>65</v>
      </c>
    </row>
    <row r="681" spans="1:2" x14ac:dyDescent="0.35">
      <c r="A681" s="32" t="s">
        <v>2778</v>
      </c>
      <c r="B681" s="32">
        <v>36</v>
      </c>
    </row>
    <row r="682" spans="1:2" x14ac:dyDescent="0.35">
      <c r="A682" s="32" t="s">
        <v>2779</v>
      </c>
      <c r="B682" s="32">
        <v>26</v>
      </c>
    </row>
    <row r="683" spans="1:2" x14ac:dyDescent="0.35">
      <c r="A683" s="32" t="s">
        <v>2780</v>
      </c>
      <c r="B683" s="32">
        <v>79</v>
      </c>
    </row>
    <row r="684" spans="1:2" x14ac:dyDescent="0.35">
      <c r="A684" s="32" t="s">
        <v>2781</v>
      </c>
      <c r="B684" s="32">
        <v>43</v>
      </c>
    </row>
    <row r="685" spans="1:2" x14ac:dyDescent="0.35">
      <c r="A685" s="32" t="s">
        <v>2782</v>
      </c>
      <c r="B685" s="32">
        <v>92</v>
      </c>
    </row>
    <row r="686" spans="1:2" x14ac:dyDescent="0.35">
      <c r="A686" s="32" t="s">
        <v>2783</v>
      </c>
      <c r="B686" s="32">
        <v>34</v>
      </c>
    </row>
    <row r="687" spans="1:2" x14ac:dyDescent="0.35">
      <c r="A687" s="32" t="s">
        <v>2784</v>
      </c>
      <c r="B687" s="32">
        <v>67</v>
      </c>
    </row>
    <row r="688" spans="1:2" x14ac:dyDescent="0.35">
      <c r="A688" s="32" t="s">
        <v>2785</v>
      </c>
      <c r="B688" s="32">
        <v>66</v>
      </c>
    </row>
    <row r="689" spans="1:2" x14ac:dyDescent="0.35">
      <c r="A689" s="32" t="s">
        <v>2786</v>
      </c>
      <c r="B689" s="32">
        <v>60</v>
      </c>
    </row>
    <row r="690" spans="1:2" x14ac:dyDescent="0.35">
      <c r="A690" s="32" t="s">
        <v>2787</v>
      </c>
      <c r="B690" s="32">
        <v>75</v>
      </c>
    </row>
    <row r="691" spans="1:2" x14ac:dyDescent="0.35">
      <c r="A691" s="32" t="s">
        <v>2788</v>
      </c>
      <c r="B691" s="32">
        <v>3</v>
      </c>
    </row>
    <row r="692" spans="1:2" x14ac:dyDescent="0.35">
      <c r="A692" s="32" t="s">
        <v>2789</v>
      </c>
      <c r="B692" s="32">
        <v>88</v>
      </c>
    </row>
    <row r="693" spans="1:2" x14ac:dyDescent="0.35">
      <c r="A693" s="32" t="s">
        <v>2790</v>
      </c>
      <c r="B693" s="32">
        <v>99</v>
      </c>
    </row>
    <row r="694" spans="1:2" x14ac:dyDescent="0.35">
      <c r="A694" s="32" t="s">
        <v>2791</v>
      </c>
      <c r="B694" s="32">
        <v>39</v>
      </c>
    </row>
    <row r="695" spans="1:2" x14ac:dyDescent="0.35">
      <c r="A695" s="32" t="s">
        <v>2792</v>
      </c>
      <c r="B695" s="32">
        <v>32</v>
      </c>
    </row>
    <row r="696" spans="1:2" x14ac:dyDescent="0.35">
      <c r="A696" s="32" t="s">
        <v>2793</v>
      </c>
      <c r="B696" s="32">
        <v>91</v>
      </c>
    </row>
    <row r="697" spans="1:2" x14ac:dyDescent="0.35">
      <c r="A697" s="32" t="s">
        <v>2794</v>
      </c>
      <c r="B697" s="32">
        <v>61</v>
      </c>
    </row>
    <row r="698" spans="1:2" x14ac:dyDescent="0.35">
      <c r="A698" s="32" t="s">
        <v>2795</v>
      </c>
      <c r="B698" s="32">
        <v>39</v>
      </c>
    </row>
    <row r="699" spans="1:2" x14ac:dyDescent="0.35">
      <c r="A699" s="32" t="s">
        <v>2796</v>
      </c>
      <c r="B699" s="32">
        <v>66</v>
      </c>
    </row>
    <row r="700" spans="1:2" x14ac:dyDescent="0.35">
      <c r="A700" s="32" t="s">
        <v>2797</v>
      </c>
      <c r="B700" s="32">
        <v>26</v>
      </c>
    </row>
    <row r="701" spans="1:2" x14ac:dyDescent="0.35">
      <c r="A701" s="32" t="s">
        <v>2798</v>
      </c>
      <c r="B701" s="32">
        <v>51</v>
      </c>
    </row>
    <row r="702" spans="1:2" x14ac:dyDescent="0.35">
      <c r="A702" s="32" t="s">
        <v>2799</v>
      </c>
      <c r="B702" s="32">
        <v>31</v>
      </c>
    </row>
    <row r="703" spans="1:2" x14ac:dyDescent="0.35">
      <c r="A703" s="32" t="s">
        <v>2800</v>
      </c>
      <c r="B703" s="32">
        <v>49</v>
      </c>
    </row>
    <row r="704" spans="1:2" x14ac:dyDescent="0.35">
      <c r="A704" s="32" t="s">
        <v>2801</v>
      </c>
      <c r="B704" s="32">
        <v>25</v>
      </c>
    </row>
    <row r="705" spans="1:2" x14ac:dyDescent="0.35">
      <c r="A705" s="32" t="s">
        <v>2802</v>
      </c>
      <c r="B705" s="32">
        <v>88</v>
      </c>
    </row>
    <row r="706" spans="1:2" x14ac:dyDescent="0.35">
      <c r="A706" s="32" t="s">
        <v>2803</v>
      </c>
      <c r="B706" s="32">
        <v>54</v>
      </c>
    </row>
    <row r="707" spans="1:2" x14ac:dyDescent="0.35">
      <c r="A707" s="32" t="s">
        <v>2804</v>
      </c>
      <c r="B707" s="32">
        <v>71</v>
      </c>
    </row>
    <row r="708" spans="1:2" x14ac:dyDescent="0.35">
      <c r="A708" s="32" t="s">
        <v>2805</v>
      </c>
      <c r="B708" s="32">
        <v>0</v>
      </c>
    </row>
    <row r="709" spans="1:2" x14ac:dyDescent="0.35">
      <c r="A709" s="32" t="s">
        <v>2806</v>
      </c>
      <c r="B709" s="32">
        <v>61</v>
      </c>
    </row>
    <row r="710" spans="1:2" x14ac:dyDescent="0.35">
      <c r="A710" s="32" t="s">
        <v>2807</v>
      </c>
      <c r="B710" s="32">
        <v>14</v>
      </c>
    </row>
    <row r="711" spans="1:2" x14ac:dyDescent="0.35">
      <c r="A711" s="32" t="s">
        <v>2808</v>
      </c>
      <c r="B711" s="32">
        <v>98</v>
      </c>
    </row>
    <row r="712" spans="1:2" x14ac:dyDescent="0.35">
      <c r="A712" s="32" t="s">
        <v>2809</v>
      </c>
      <c r="B712" s="32">
        <v>62</v>
      </c>
    </row>
    <row r="713" spans="1:2" x14ac:dyDescent="0.35">
      <c r="A713" s="32" t="s">
        <v>2810</v>
      </c>
      <c r="B713" s="32">
        <v>75</v>
      </c>
    </row>
    <row r="714" spans="1:2" x14ac:dyDescent="0.35">
      <c r="A714" s="32" t="s">
        <v>2811</v>
      </c>
      <c r="B714" s="32">
        <v>16</v>
      </c>
    </row>
    <row r="715" spans="1:2" x14ac:dyDescent="0.35">
      <c r="A715" s="32" t="s">
        <v>2812</v>
      </c>
      <c r="B715" s="32">
        <v>0</v>
      </c>
    </row>
    <row r="716" spans="1:2" x14ac:dyDescent="0.35">
      <c r="A716" s="32" t="s">
        <v>2813</v>
      </c>
      <c r="B716" s="32">
        <v>16</v>
      </c>
    </row>
    <row r="717" spans="1:2" x14ac:dyDescent="0.35">
      <c r="A717" s="32" t="s">
        <v>2814</v>
      </c>
      <c r="B717" s="32">
        <v>32</v>
      </c>
    </row>
    <row r="718" spans="1:2" x14ac:dyDescent="0.35">
      <c r="A718" s="32" t="s">
        <v>2815</v>
      </c>
      <c r="B718" s="32">
        <v>42</v>
      </c>
    </row>
    <row r="719" spans="1:2" x14ac:dyDescent="0.35">
      <c r="A719" s="32" t="s">
        <v>2816</v>
      </c>
      <c r="B719" s="32">
        <v>35</v>
      </c>
    </row>
    <row r="720" spans="1:2" x14ac:dyDescent="0.35">
      <c r="A720" s="32" t="s">
        <v>2817</v>
      </c>
      <c r="B720" s="32">
        <v>20</v>
      </c>
    </row>
    <row r="721" spans="1:2" x14ac:dyDescent="0.35">
      <c r="A721" s="32" t="s">
        <v>2818</v>
      </c>
      <c r="B721" s="32">
        <v>78</v>
      </c>
    </row>
    <row r="722" spans="1:2" x14ac:dyDescent="0.35">
      <c r="A722" s="32" t="s">
        <v>2819</v>
      </c>
      <c r="B722" s="32">
        <v>71</v>
      </c>
    </row>
    <row r="723" spans="1:2" x14ac:dyDescent="0.35">
      <c r="A723" s="32" t="s">
        <v>2820</v>
      </c>
      <c r="B723" s="32">
        <v>73</v>
      </c>
    </row>
    <row r="724" spans="1:2" x14ac:dyDescent="0.35">
      <c r="A724" s="32" t="s">
        <v>2821</v>
      </c>
      <c r="B724" s="32">
        <v>21</v>
      </c>
    </row>
    <row r="725" spans="1:2" x14ac:dyDescent="0.35">
      <c r="A725" s="32" t="s">
        <v>2822</v>
      </c>
      <c r="B725" s="32">
        <v>60</v>
      </c>
    </row>
    <row r="726" spans="1:2" x14ac:dyDescent="0.35">
      <c r="A726" s="32" t="s">
        <v>2823</v>
      </c>
      <c r="B726" s="32">
        <v>9</v>
      </c>
    </row>
    <row r="727" spans="1:2" x14ac:dyDescent="0.35">
      <c r="A727" s="32" t="s">
        <v>2824</v>
      </c>
      <c r="B727" s="32">
        <v>2</v>
      </c>
    </row>
    <row r="728" spans="1:2" x14ac:dyDescent="0.35">
      <c r="A728" s="32" t="s">
        <v>2825</v>
      </c>
      <c r="B728" s="32">
        <v>56</v>
      </c>
    </row>
    <row r="729" spans="1:2" x14ac:dyDescent="0.35">
      <c r="A729" s="32" t="s">
        <v>2826</v>
      </c>
      <c r="B729" s="32">
        <v>9</v>
      </c>
    </row>
    <row r="730" spans="1:2" x14ac:dyDescent="0.35">
      <c r="A730" s="32" t="s">
        <v>2827</v>
      </c>
      <c r="B730" s="32">
        <v>50</v>
      </c>
    </row>
    <row r="731" spans="1:2" x14ac:dyDescent="0.35">
      <c r="A731" s="32" t="s">
        <v>2828</v>
      </c>
      <c r="B731" s="32">
        <v>34</v>
      </c>
    </row>
    <row r="732" spans="1:2" x14ac:dyDescent="0.35">
      <c r="A732" s="32" t="s">
        <v>2829</v>
      </c>
      <c r="B732" s="32">
        <v>80</v>
      </c>
    </row>
    <row r="733" spans="1:2" x14ac:dyDescent="0.35">
      <c r="A733" s="32" t="s">
        <v>2830</v>
      </c>
      <c r="B733" s="32">
        <v>39</v>
      </c>
    </row>
    <row r="734" spans="1:2" x14ac:dyDescent="0.35">
      <c r="A734" s="32" t="s">
        <v>2831</v>
      </c>
      <c r="B734" s="32">
        <v>47</v>
      </c>
    </row>
    <row r="735" spans="1:2" x14ac:dyDescent="0.35">
      <c r="A735" s="32" t="s">
        <v>2832</v>
      </c>
      <c r="B735" s="32">
        <v>13</v>
      </c>
    </row>
    <row r="736" spans="1:2" x14ac:dyDescent="0.35">
      <c r="A736" s="32" t="s">
        <v>2833</v>
      </c>
      <c r="B736" s="32">
        <v>39</v>
      </c>
    </row>
    <row r="737" spans="1:2" x14ac:dyDescent="0.35">
      <c r="A737" s="32" t="s">
        <v>2834</v>
      </c>
      <c r="B737" s="32">
        <v>98</v>
      </c>
    </row>
    <row r="738" spans="1:2" x14ac:dyDescent="0.35">
      <c r="A738" s="32" t="s">
        <v>2835</v>
      </c>
      <c r="B738" s="32">
        <v>33</v>
      </c>
    </row>
    <row r="739" spans="1:2" x14ac:dyDescent="0.35">
      <c r="A739" s="32" t="s">
        <v>2836</v>
      </c>
      <c r="B739" s="32">
        <v>99</v>
      </c>
    </row>
    <row r="740" spans="1:2" x14ac:dyDescent="0.35">
      <c r="A740" s="32" t="s">
        <v>2837</v>
      </c>
      <c r="B740" s="32">
        <v>49</v>
      </c>
    </row>
    <row r="741" spans="1:2" x14ac:dyDescent="0.35">
      <c r="A741" s="32" t="s">
        <v>2838</v>
      </c>
      <c r="B741" s="32">
        <v>84</v>
      </c>
    </row>
    <row r="742" spans="1:2" x14ac:dyDescent="0.35">
      <c r="A742" s="32" t="s">
        <v>2839</v>
      </c>
      <c r="B742" s="32">
        <v>5</v>
      </c>
    </row>
    <row r="743" spans="1:2" x14ac:dyDescent="0.35">
      <c r="A743" s="32" t="s">
        <v>2840</v>
      </c>
      <c r="B743" s="32">
        <v>10</v>
      </c>
    </row>
    <row r="744" spans="1:2" x14ac:dyDescent="0.35">
      <c r="A744" s="32" t="s">
        <v>2841</v>
      </c>
      <c r="B744" s="32">
        <v>31</v>
      </c>
    </row>
    <row r="745" spans="1:2" x14ac:dyDescent="0.35">
      <c r="A745" s="32" t="s">
        <v>2842</v>
      </c>
      <c r="B745" s="32">
        <v>98</v>
      </c>
    </row>
    <row r="746" spans="1:2" x14ac:dyDescent="0.35">
      <c r="A746" s="32" t="s">
        <v>2843</v>
      </c>
      <c r="B746" s="32">
        <v>58</v>
      </c>
    </row>
    <row r="747" spans="1:2" x14ac:dyDescent="0.35">
      <c r="A747" s="32" t="s">
        <v>2844</v>
      </c>
      <c r="B747" s="32">
        <v>75</v>
      </c>
    </row>
    <row r="748" spans="1:2" x14ac:dyDescent="0.35">
      <c r="A748" s="32" t="s">
        <v>2845</v>
      </c>
      <c r="B748" s="32">
        <v>78</v>
      </c>
    </row>
    <row r="749" spans="1:2" x14ac:dyDescent="0.35">
      <c r="A749" s="32" t="s">
        <v>2846</v>
      </c>
      <c r="B749" s="32">
        <v>49</v>
      </c>
    </row>
    <row r="750" spans="1:2" x14ac:dyDescent="0.35">
      <c r="A750" s="32" t="s">
        <v>2847</v>
      </c>
      <c r="B750" s="32">
        <v>83</v>
      </c>
    </row>
    <row r="751" spans="1:2" x14ac:dyDescent="0.35">
      <c r="A751" s="32" t="s">
        <v>2848</v>
      </c>
      <c r="B751" s="32">
        <v>80</v>
      </c>
    </row>
    <row r="752" spans="1:2" x14ac:dyDescent="0.35">
      <c r="A752" s="32" t="s">
        <v>2849</v>
      </c>
      <c r="B752" s="32">
        <v>72</v>
      </c>
    </row>
    <row r="753" spans="1:2" x14ac:dyDescent="0.35">
      <c r="A753" s="32" t="s">
        <v>2850</v>
      </c>
      <c r="B753" s="32">
        <v>12</v>
      </c>
    </row>
    <row r="754" spans="1:2" x14ac:dyDescent="0.35">
      <c r="A754" s="32" t="s">
        <v>2851</v>
      </c>
      <c r="B754" s="32">
        <v>69</v>
      </c>
    </row>
    <row r="755" spans="1:2" x14ac:dyDescent="0.35">
      <c r="A755" s="32" t="s">
        <v>2852</v>
      </c>
      <c r="B755" s="32">
        <v>74</v>
      </c>
    </row>
    <row r="756" spans="1:2" x14ac:dyDescent="0.35">
      <c r="A756" s="32" t="s">
        <v>2853</v>
      </c>
      <c r="B756" s="32">
        <v>31</v>
      </c>
    </row>
    <row r="757" spans="1:2" x14ac:dyDescent="0.35">
      <c r="A757" s="32" t="s">
        <v>2854</v>
      </c>
      <c r="B757" s="32">
        <v>81</v>
      </c>
    </row>
    <row r="758" spans="1:2" x14ac:dyDescent="0.35">
      <c r="A758" s="32" t="s">
        <v>2855</v>
      </c>
      <c r="B758" s="32">
        <v>92</v>
      </c>
    </row>
    <row r="759" spans="1:2" x14ac:dyDescent="0.35">
      <c r="A759" s="32" t="s">
        <v>2856</v>
      </c>
      <c r="B759" s="32">
        <v>36</v>
      </c>
    </row>
    <row r="760" spans="1:2" x14ac:dyDescent="0.35">
      <c r="A760" s="32" t="s">
        <v>2857</v>
      </c>
      <c r="B760" s="32">
        <v>61</v>
      </c>
    </row>
    <row r="761" spans="1:2" x14ac:dyDescent="0.35">
      <c r="A761" s="32" t="s">
        <v>2858</v>
      </c>
      <c r="B761" s="32">
        <v>86</v>
      </c>
    </row>
    <row r="762" spans="1:2" x14ac:dyDescent="0.35">
      <c r="A762" s="32" t="s">
        <v>2859</v>
      </c>
      <c r="B762" s="32">
        <v>91</v>
      </c>
    </row>
    <row r="763" spans="1:2" x14ac:dyDescent="0.35">
      <c r="A763" s="32" t="s">
        <v>2860</v>
      </c>
      <c r="B763" s="32">
        <v>64</v>
      </c>
    </row>
    <row r="764" spans="1:2" x14ac:dyDescent="0.35">
      <c r="A764" s="32" t="s">
        <v>2861</v>
      </c>
      <c r="B764" s="32">
        <v>70</v>
      </c>
    </row>
    <row r="765" spans="1:2" x14ac:dyDescent="0.35">
      <c r="A765" s="32" t="s">
        <v>2862</v>
      </c>
      <c r="B765" s="32">
        <v>59</v>
      </c>
    </row>
    <row r="766" spans="1:2" x14ac:dyDescent="0.35">
      <c r="A766" s="32" t="s">
        <v>2863</v>
      </c>
      <c r="B766" s="32">
        <v>24</v>
      </c>
    </row>
    <row r="767" spans="1:2" x14ac:dyDescent="0.35">
      <c r="A767" s="32" t="s">
        <v>2864</v>
      </c>
      <c r="B767" s="32">
        <v>14</v>
      </c>
    </row>
    <row r="768" spans="1:2" x14ac:dyDescent="0.35">
      <c r="A768" s="32" t="s">
        <v>2865</v>
      </c>
      <c r="B768" s="32">
        <v>34</v>
      </c>
    </row>
    <row r="769" spans="1:2" x14ac:dyDescent="0.35">
      <c r="A769" s="32" t="s">
        <v>2866</v>
      </c>
      <c r="B769" s="32">
        <v>48</v>
      </c>
    </row>
    <row r="770" spans="1:2" x14ac:dyDescent="0.35">
      <c r="A770" s="32" t="s">
        <v>2867</v>
      </c>
      <c r="B770" s="32">
        <v>60</v>
      </c>
    </row>
    <row r="771" spans="1:2" x14ac:dyDescent="0.35">
      <c r="A771" s="32" t="s">
        <v>2868</v>
      </c>
      <c r="B771" s="32">
        <v>56</v>
      </c>
    </row>
    <row r="772" spans="1:2" x14ac:dyDescent="0.35">
      <c r="A772" s="32" t="s">
        <v>2869</v>
      </c>
      <c r="B772" s="32">
        <v>33</v>
      </c>
    </row>
    <row r="773" spans="1:2" x14ac:dyDescent="0.35">
      <c r="A773" s="32" t="s">
        <v>2870</v>
      </c>
      <c r="B773" s="32">
        <v>62</v>
      </c>
    </row>
    <row r="774" spans="1:2" x14ac:dyDescent="0.35">
      <c r="A774" s="32" t="s">
        <v>2871</v>
      </c>
      <c r="B774" s="32">
        <v>21</v>
      </c>
    </row>
    <row r="775" spans="1:2" x14ac:dyDescent="0.35">
      <c r="A775" s="32" t="s">
        <v>2872</v>
      </c>
      <c r="B775" s="32">
        <v>52</v>
      </c>
    </row>
    <row r="776" spans="1:2" x14ac:dyDescent="0.35">
      <c r="A776" s="32" t="s">
        <v>2873</v>
      </c>
      <c r="B776" s="32">
        <v>64</v>
      </c>
    </row>
    <row r="777" spans="1:2" x14ac:dyDescent="0.35">
      <c r="A777" s="32" t="s">
        <v>2874</v>
      </c>
      <c r="B777" s="32">
        <v>57</v>
      </c>
    </row>
    <row r="778" spans="1:2" x14ac:dyDescent="0.35">
      <c r="A778" s="32" t="s">
        <v>2875</v>
      </c>
      <c r="B778" s="32">
        <v>7</v>
      </c>
    </row>
    <row r="779" spans="1:2" x14ac:dyDescent="0.35">
      <c r="A779" s="32" t="s">
        <v>2876</v>
      </c>
      <c r="B779" s="32">
        <v>23</v>
      </c>
    </row>
    <row r="780" spans="1:2" x14ac:dyDescent="0.35">
      <c r="A780" s="32" t="s">
        <v>2877</v>
      </c>
      <c r="B780" s="32">
        <v>30</v>
      </c>
    </row>
    <row r="781" spans="1:2" x14ac:dyDescent="0.35">
      <c r="A781" s="32" t="s">
        <v>2878</v>
      </c>
      <c r="B781" s="32">
        <v>9</v>
      </c>
    </row>
    <row r="782" spans="1:2" x14ac:dyDescent="0.35">
      <c r="A782" s="32" t="s">
        <v>2879</v>
      </c>
      <c r="B782" s="32">
        <v>9</v>
      </c>
    </row>
    <row r="783" spans="1:2" x14ac:dyDescent="0.35">
      <c r="A783" s="32" t="s">
        <v>2880</v>
      </c>
      <c r="B783" s="32">
        <v>36</v>
      </c>
    </row>
    <row r="784" spans="1:2" x14ac:dyDescent="0.35">
      <c r="A784" s="32" t="s">
        <v>2881</v>
      </c>
      <c r="B784" s="32">
        <v>33</v>
      </c>
    </row>
    <row r="785" spans="1:2" x14ac:dyDescent="0.35">
      <c r="A785" s="32" t="s">
        <v>2882</v>
      </c>
      <c r="B785" s="32">
        <v>45</v>
      </c>
    </row>
    <row r="786" spans="1:2" x14ac:dyDescent="0.35">
      <c r="A786" s="32" t="s">
        <v>2883</v>
      </c>
      <c r="B786" s="32">
        <v>17</v>
      </c>
    </row>
    <row r="787" spans="1:2" x14ac:dyDescent="0.35">
      <c r="A787" s="32" t="s">
        <v>2884</v>
      </c>
      <c r="B787" s="32">
        <v>61</v>
      </c>
    </row>
    <row r="788" spans="1:2" x14ac:dyDescent="0.35">
      <c r="A788" s="32" t="s">
        <v>2885</v>
      </c>
      <c r="B788" s="32">
        <v>36</v>
      </c>
    </row>
    <row r="789" spans="1:2" x14ac:dyDescent="0.35">
      <c r="A789" s="32" t="s">
        <v>2886</v>
      </c>
      <c r="B789" s="32">
        <v>32</v>
      </c>
    </row>
    <row r="790" spans="1:2" x14ac:dyDescent="0.35">
      <c r="A790" s="32" t="s">
        <v>2887</v>
      </c>
      <c r="B790" s="32">
        <v>38</v>
      </c>
    </row>
    <row r="791" spans="1:2" x14ac:dyDescent="0.35">
      <c r="A791" s="32" t="s">
        <v>2888</v>
      </c>
      <c r="B791" s="32">
        <v>4</v>
      </c>
    </row>
    <row r="792" spans="1:2" x14ac:dyDescent="0.35">
      <c r="A792" s="32" t="s">
        <v>2889</v>
      </c>
      <c r="B792" s="32">
        <v>88</v>
      </c>
    </row>
    <row r="793" spans="1:2" x14ac:dyDescent="0.35">
      <c r="A793" s="32" t="s">
        <v>2890</v>
      </c>
      <c r="B793" s="32">
        <v>70</v>
      </c>
    </row>
    <row r="794" spans="1:2" x14ac:dyDescent="0.35">
      <c r="A794" s="32" t="s">
        <v>2891</v>
      </c>
      <c r="B794" s="32">
        <v>90</v>
      </c>
    </row>
    <row r="795" spans="1:2" x14ac:dyDescent="0.35">
      <c r="A795" s="32" t="s">
        <v>2892</v>
      </c>
      <c r="B795" s="32">
        <v>61</v>
      </c>
    </row>
    <row r="796" spans="1:2" x14ac:dyDescent="0.35">
      <c r="A796" s="32" t="s">
        <v>2893</v>
      </c>
      <c r="B796" s="32">
        <v>40</v>
      </c>
    </row>
    <row r="797" spans="1:2" x14ac:dyDescent="0.35">
      <c r="A797" s="32" t="s">
        <v>2894</v>
      </c>
      <c r="B797" s="32">
        <v>0</v>
      </c>
    </row>
    <row r="798" spans="1:2" x14ac:dyDescent="0.35">
      <c r="A798" s="32" t="s">
        <v>2895</v>
      </c>
      <c r="B798" s="32">
        <v>97</v>
      </c>
    </row>
    <row r="799" spans="1:2" x14ac:dyDescent="0.35">
      <c r="A799" s="32" t="s">
        <v>2896</v>
      </c>
      <c r="B799" s="32">
        <v>3</v>
      </c>
    </row>
    <row r="800" spans="1:2" x14ac:dyDescent="0.35">
      <c r="A800" s="32" t="s">
        <v>2897</v>
      </c>
      <c r="B800" s="32">
        <v>32</v>
      </c>
    </row>
    <row r="801" spans="1:2" x14ac:dyDescent="0.35">
      <c r="A801" s="32" t="s">
        <v>2898</v>
      </c>
      <c r="B801" s="32">
        <v>49</v>
      </c>
    </row>
    <row r="802" spans="1:2" x14ac:dyDescent="0.35">
      <c r="A802" s="32" t="s">
        <v>2899</v>
      </c>
      <c r="B802" s="32">
        <v>66</v>
      </c>
    </row>
    <row r="803" spans="1:2" x14ac:dyDescent="0.35">
      <c r="A803" s="32" t="s">
        <v>2900</v>
      </c>
      <c r="B803" s="32">
        <v>65</v>
      </c>
    </row>
    <row r="804" spans="1:2" x14ac:dyDescent="0.35">
      <c r="A804" s="32" t="s">
        <v>2901</v>
      </c>
      <c r="B804" s="32">
        <v>84</v>
      </c>
    </row>
    <row r="805" spans="1:2" x14ac:dyDescent="0.35">
      <c r="A805" s="32" t="s">
        <v>2902</v>
      </c>
      <c r="B805" s="32">
        <v>37</v>
      </c>
    </row>
    <row r="806" spans="1:2" x14ac:dyDescent="0.35">
      <c r="A806" s="32" t="s">
        <v>2903</v>
      </c>
      <c r="B806" s="32">
        <v>80</v>
      </c>
    </row>
    <row r="807" spans="1:2" x14ac:dyDescent="0.35">
      <c r="A807" s="32" t="s">
        <v>2904</v>
      </c>
      <c r="B807" s="32">
        <v>43</v>
      </c>
    </row>
    <row r="808" spans="1:2" x14ac:dyDescent="0.35">
      <c r="A808" s="32" t="s">
        <v>2905</v>
      </c>
      <c r="B808" s="32">
        <v>45</v>
      </c>
    </row>
    <row r="809" spans="1:2" x14ac:dyDescent="0.35">
      <c r="A809" s="32" t="s">
        <v>2906</v>
      </c>
      <c r="B809" s="32">
        <v>25</v>
      </c>
    </row>
    <row r="810" spans="1:2" x14ac:dyDescent="0.35">
      <c r="A810" s="32" t="s">
        <v>2907</v>
      </c>
      <c r="B810" s="32">
        <v>21</v>
      </c>
    </row>
    <row r="811" spans="1:2" x14ac:dyDescent="0.35">
      <c r="A811" s="32" t="s">
        <v>2908</v>
      </c>
      <c r="B811" s="32">
        <v>23</v>
      </c>
    </row>
    <row r="812" spans="1:2" x14ac:dyDescent="0.35">
      <c r="A812" s="32" t="s">
        <v>2909</v>
      </c>
      <c r="B812" s="32">
        <v>30</v>
      </c>
    </row>
    <row r="813" spans="1:2" x14ac:dyDescent="0.35">
      <c r="A813" s="32" t="s">
        <v>2910</v>
      </c>
      <c r="B813" s="32">
        <v>16</v>
      </c>
    </row>
    <row r="814" spans="1:2" x14ac:dyDescent="0.35">
      <c r="A814" s="32" t="s">
        <v>2911</v>
      </c>
      <c r="B814" s="32">
        <v>56</v>
      </c>
    </row>
    <row r="815" spans="1:2" x14ac:dyDescent="0.35">
      <c r="A815" s="32" t="s">
        <v>2912</v>
      </c>
      <c r="B815" s="32">
        <v>53</v>
      </c>
    </row>
    <row r="816" spans="1:2" x14ac:dyDescent="0.35">
      <c r="A816" s="32" t="s">
        <v>2913</v>
      </c>
      <c r="B816" s="32">
        <v>18</v>
      </c>
    </row>
    <row r="817" spans="1:2" x14ac:dyDescent="0.35">
      <c r="A817" s="32" t="s">
        <v>2914</v>
      </c>
      <c r="B817" s="32">
        <v>18</v>
      </c>
    </row>
    <row r="818" spans="1:2" x14ac:dyDescent="0.35">
      <c r="A818" s="32" t="s">
        <v>2915</v>
      </c>
      <c r="B818" s="32">
        <v>42</v>
      </c>
    </row>
    <row r="819" spans="1:2" x14ac:dyDescent="0.35">
      <c r="A819" s="32" t="s">
        <v>2916</v>
      </c>
      <c r="B819" s="32">
        <v>31</v>
      </c>
    </row>
    <row r="820" spans="1:2" x14ac:dyDescent="0.35">
      <c r="A820" s="32" t="s">
        <v>2917</v>
      </c>
      <c r="B820" s="32">
        <v>91</v>
      </c>
    </row>
    <row r="821" spans="1:2" x14ac:dyDescent="0.35">
      <c r="A821" s="32" t="s">
        <v>2918</v>
      </c>
      <c r="B821" s="32">
        <v>87</v>
      </c>
    </row>
    <row r="822" spans="1:2" x14ac:dyDescent="0.35">
      <c r="A822" s="32" t="s">
        <v>2919</v>
      </c>
      <c r="B822" s="32">
        <v>65</v>
      </c>
    </row>
    <row r="823" spans="1:2" x14ac:dyDescent="0.35">
      <c r="A823" s="32" t="s">
        <v>2920</v>
      </c>
      <c r="B823" s="32">
        <v>12</v>
      </c>
    </row>
    <row r="824" spans="1:2" x14ac:dyDescent="0.35">
      <c r="A824" s="32" t="s">
        <v>2921</v>
      </c>
      <c r="B824" s="32">
        <v>45</v>
      </c>
    </row>
    <row r="825" spans="1:2" x14ac:dyDescent="0.35">
      <c r="A825" s="32" t="s">
        <v>2922</v>
      </c>
      <c r="B825" s="32">
        <v>29</v>
      </c>
    </row>
    <row r="826" spans="1:2" x14ac:dyDescent="0.35">
      <c r="A826" s="32" t="s">
        <v>2923</v>
      </c>
      <c r="B826" s="32">
        <v>80</v>
      </c>
    </row>
    <row r="827" spans="1:2" x14ac:dyDescent="0.35">
      <c r="A827" s="32" t="s">
        <v>2924</v>
      </c>
      <c r="B827" s="32">
        <v>78</v>
      </c>
    </row>
    <row r="828" spans="1:2" x14ac:dyDescent="0.35">
      <c r="A828" s="32" t="s">
        <v>2925</v>
      </c>
      <c r="B828" s="32">
        <v>65</v>
      </c>
    </row>
    <row r="829" spans="1:2" x14ac:dyDescent="0.35">
      <c r="A829" s="32" t="s">
        <v>2926</v>
      </c>
      <c r="B829" s="32">
        <v>42</v>
      </c>
    </row>
    <row r="830" spans="1:2" x14ac:dyDescent="0.35">
      <c r="A830" s="32" t="s">
        <v>2927</v>
      </c>
      <c r="B830" s="32">
        <v>11</v>
      </c>
    </row>
    <row r="831" spans="1:2" x14ac:dyDescent="0.35">
      <c r="A831" s="32" t="s">
        <v>2928</v>
      </c>
      <c r="B831" s="32">
        <v>25</v>
      </c>
    </row>
    <row r="832" spans="1:2" x14ac:dyDescent="0.35">
      <c r="A832" s="32" t="s">
        <v>2929</v>
      </c>
      <c r="B832" s="32">
        <v>84</v>
      </c>
    </row>
    <row r="833" spans="1:2" x14ac:dyDescent="0.35">
      <c r="A833" s="32" t="s">
        <v>2930</v>
      </c>
      <c r="B833" s="32">
        <v>11</v>
      </c>
    </row>
    <row r="834" spans="1:2" x14ac:dyDescent="0.35">
      <c r="A834" s="32" t="s">
        <v>2931</v>
      </c>
      <c r="B834" s="32">
        <v>34</v>
      </c>
    </row>
    <row r="835" spans="1:2" x14ac:dyDescent="0.35">
      <c r="A835" s="32" t="s">
        <v>2932</v>
      </c>
      <c r="B835" s="32">
        <v>14</v>
      </c>
    </row>
    <row r="836" spans="1:2" x14ac:dyDescent="0.35">
      <c r="A836" s="32" t="s">
        <v>2933</v>
      </c>
      <c r="B836" s="32">
        <v>98</v>
      </c>
    </row>
    <row r="837" spans="1:2" x14ac:dyDescent="0.35">
      <c r="A837" s="32" t="s">
        <v>2934</v>
      </c>
      <c r="B837" s="32">
        <v>20</v>
      </c>
    </row>
    <row r="838" spans="1:2" x14ac:dyDescent="0.35">
      <c r="A838" s="32" t="s">
        <v>2935</v>
      </c>
      <c r="B838" s="32">
        <v>89</v>
      </c>
    </row>
    <row r="839" spans="1:2" x14ac:dyDescent="0.35">
      <c r="A839" s="32" t="s">
        <v>2936</v>
      </c>
      <c r="B839" s="32">
        <v>80</v>
      </c>
    </row>
    <row r="840" spans="1:2" x14ac:dyDescent="0.35">
      <c r="A840" s="32" t="s">
        <v>2937</v>
      </c>
      <c r="B840" s="32">
        <v>92</v>
      </c>
    </row>
    <row r="841" spans="1:2" x14ac:dyDescent="0.35">
      <c r="A841" s="32" t="s">
        <v>2938</v>
      </c>
      <c r="B841" s="32">
        <v>83</v>
      </c>
    </row>
    <row r="842" spans="1:2" x14ac:dyDescent="0.35">
      <c r="A842" s="32" t="s">
        <v>2939</v>
      </c>
      <c r="B842" s="32">
        <v>33</v>
      </c>
    </row>
    <row r="843" spans="1:2" x14ac:dyDescent="0.35">
      <c r="A843" s="32" t="s">
        <v>2940</v>
      </c>
      <c r="B843" s="32">
        <v>76</v>
      </c>
    </row>
    <row r="844" spans="1:2" x14ac:dyDescent="0.35">
      <c r="A844" s="32" t="s">
        <v>2941</v>
      </c>
      <c r="B844" s="32">
        <v>95</v>
      </c>
    </row>
    <row r="845" spans="1:2" x14ac:dyDescent="0.35">
      <c r="A845" s="32" t="s">
        <v>2942</v>
      </c>
      <c r="B845" s="32">
        <v>97</v>
      </c>
    </row>
    <row r="846" spans="1:2" x14ac:dyDescent="0.35">
      <c r="A846" s="32" t="s">
        <v>2943</v>
      </c>
      <c r="B846" s="32">
        <v>91</v>
      </c>
    </row>
    <row r="847" spans="1:2" x14ac:dyDescent="0.35">
      <c r="A847" s="32" t="s">
        <v>2944</v>
      </c>
      <c r="B847" s="32">
        <v>40</v>
      </c>
    </row>
    <row r="848" spans="1:2" x14ac:dyDescent="0.35">
      <c r="A848" s="32" t="s">
        <v>2945</v>
      </c>
      <c r="B848" s="32">
        <v>30</v>
      </c>
    </row>
    <row r="849" spans="1:2" x14ac:dyDescent="0.35">
      <c r="A849" s="32" t="s">
        <v>2946</v>
      </c>
      <c r="B849" s="32">
        <v>35</v>
      </c>
    </row>
    <row r="850" spans="1:2" x14ac:dyDescent="0.35">
      <c r="A850" s="32" t="s">
        <v>2947</v>
      </c>
      <c r="B850" s="32">
        <v>32</v>
      </c>
    </row>
    <row r="851" spans="1:2" x14ac:dyDescent="0.35">
      <c r="A851" s="32" t="s">
        <v>2948</v>
      </c>
      <c r="B851" s="32">
        <v>40</v>
      </c>
    </row>
    <row r="852" spans="1:2" x14ac:dyDescent="0.35">
      <c r="A852" s="32" t="s">
        <v>2949</v>
      </c>
      <c r="B852" s="32">
        <v>63</v>
      </c>
    </row>
    <row r="853" spans="1:2" x14ac:dyDescent="0.35">
      <c r="A853" s="32" t="s">
        <v>2950</v>
      </c>
      <c r="B853" s="32">
        <v>12</v>
      </c>
    </row>
    <row r="854" spans="1:2" x14ac:dyDescent="0.35">
      <c r="A854" s="32" t="s">
        <v>2951</v>
      </c>
      <c r="B854" s="32">
        <v>69</v>
      </c>
    </row>
    <row r="855" spans="1:2" x14ac:dyDescent="0.35">
      <c r="A855" s="32" t="s">
        <v>2952</v>
      </c>
      <c r="B855" s="32">
        <v>3</v>
      </c>
    </row>
    <row r="856" spans="1:2" x14ac:dyDescent="0.35">
      <c r="A856" s="32" t="s">
        <v>2953</v>
      </c>
      <c r="B856" s="32">
        <v>97</v>
      </c>
    </row>
    <row r="857" spans="1:2" x14ac:dyDescent="0.35">
      <c r="A857" s="32" t="s">
        <v>2954</v>
      </c>
      <c r="B857" s="32">
        <v>91</v>
      </c>
    </row>
    <row r="858" spans="1:2" x14ac:dyDescent="0.35">
      <c r="A858" s="32" t="s">
        <v>2955</v>
      </c>
      <c r="B858" s="32">
        <v>49</v>
      </c>
    </row>
    <row r="859" spans="1:2" x14ac:dyDescent="0.35">
      <c r="A859" s="32" t="s">
        <v>2956</v>
      </c>
      <c r="B859" s="32">
        <v>50</v>
      </c>
    </row>
    <row r="860" spans="1:2" x14ac:dyDescent="0.35">
      <c r="A860" s="32" t="s">
        <v>2957</v>
      </c>
      <c r="B860" s="32">
        <v>86</v>
      </c>
    </row>
    <row r="861" spans="1:2" x14ac:dyDescent="0.35">
      <c r="A861" s="32" t="s">
        <v>2958</v>
      </c>
      <c r="B861" s="32">
        <v>35</v>
      </c>
    </row>
    <row r="862" spans="1:2" x14ac:dyDescent="0.35">
      <c r="A862" s="32" t="s">
        <v>2959</v>
      </c>
      <c r="B862" s="32">
        <v>8</v>
      </c>
    </row>
    <row r="863" spans="1:2" x14ac:dyDescent="0.35">
      <c r="A863" s="32" t="s">
        <v>2960</v>
      </c>
      <c r="B863" s="32">
        <v>47</v>
      </c>
    </row>
    <row r="864" spans="1:2" x14ac:dyDescent="0.35">
      <c r="A864" s="32" t="s">
        <v>2961</v>
      </c>
      <c r="B864" s="32">
        <v>65</v>
      </c>
    </row>
    <row r="865" spans="1:2" x14ac:dyDescent="0.35">
      <c r="A865" s="32" t="s">
        <v>2962</v>
      </c>
      <c r="B865" s="32">
        <v>62</v>
      </c>
    </row>
    <row r="866" spans="1:2" x14ac:dyDescent="0.35">
      <c r="A866" s="32" t="s">
        <v>2963</v>
      </c>
      <c r="B866" s="32">
        <v>83</v>
      </c>
    </row>
    <row r="867" spans="1:2" x14ac:dyDescent="0.35">
      <c r="A867" s="32" t="s">
        <v>2964</v>
      </c>
      <c r="B867" s="32">
        <v>89</v>
      </c>
    </row>
    <row r="868" spans="1:2" x14ac:dyDescent="0.35">
      <c r="A868" s="32" t="s">
        <v>2965</v>
      </c>
      <c r="B868" s="32">
        <v>76</v>
      </c>
    </row>
    <row r="869" spans="1:2" x14ac:dyDescent="0.35">
      <c r="A869" s="32" t="s">
        <v>2966</v>
      </c>
      <c r="B869" s="32">
        <v>31</v>
      </c>
    </row>
    <row r="870" spans="1:2" x14ac:dyDescent="0.35">
      <c r="A870" s="32" t="s">
        <v>2967</v>
      </c>
      <c r="B870" s="32">
        <v>34</v>
      </c>
    </row>
    <row r="871" spans="1:2" x14ac:dyDescent="0.35">
      <c r="A871" s="32" t="s">
        <v>2968</v>
      </c>
      <c r="B871" s="32">
        <v>63</v>
      </c>
    </row>
    <row r="872" spans="1:2" x14ac:dyDescent="0.35">
      <c r="A872" s="32" t="s">
        <v>2969</v>
      </c>
      <c r="B872" s="32">
        <v>5</v>
      </c>
    </row>
    <row r="873" spans="1:2" x14ac:dyDescent="0.35">
      <c r="A873" s="32" t="s">
        <v>2970</v>
      </c>
      <c r="B873" s="32">
        <v>43</v>
      </c>
    </row>
    <row r="874" spans="1:2" x14ac:dyDescent="0.35">
      <c r="A874" s="32" t="s">
        <v>2971</v>
      </c>
      <c r="B874" s="32">
        <v>17</v>
      </c>
    </row>
    <row r="875" spans="1:2" x14ac:dyDescent="0.35">
      <c r="A875" s="32" t="s">
        <v>2972</v>
      </c>
      <c r="B875" s="32">
        <v>11</v>
      </c>
    </row>
    <row r="876" spans="1:2" x14ac:dyDescent="0.35">
      <c r="A876" s="32" t="s">
        <v>2973</v>
      </c>
      <c r="B876" s="32">
        <v>5</v>
      </c>
    </row>
    <row r="877" spans="1:2" x14ac:dyDescent="0.35">
      <c r="A877" s="32" t="s">
        <v>2974</v>
      </c>
      <c r="B877" s="32">
        <v>89</v>
      </c>
    </row>
    <row r="878" spans="1:2" x14ac:dyDescent="0.35">
      <c r="A878" s="32" t="s">
        <v>2975</v>
      </c>
      <c r="B878" s="32">
        <v>59</v>
      </c>
    </row>
    <row r="879" spans="1:2" x14ac:dyDescent="0.35">
      <c r="A879" s="32" t="s">
        <v>2976</v>
      </c>
      <c r="B879" s="32">
        <v>15</v>
      </c>
    </row>
    <row r="880" spans="1:2" x14ac:dyDescent="0.35">
      <c r="A880" s="32" t="s">
        <v>2977</v>
      </c>
      <c r="B880" s="32">
        <v>31</v>
      </c>
    </row>
    <row r="881" spans="1:2" x14ac:dyDescent="0.35">
      <c r="A881" s="32" t="s">
        <v>2978</v>
      </c>
      <c r="B881" s="32">
        <v>17</v>
      </c>
    </row>
    <row r="882" spans="1:2" x14ac:dyDescent="0.35">
      <c r="A882" s="32" t="s">
        <v>2979</v>
      </c>
      <c r="B882" s="32">
        <v>7</v>
      </c>
    </row>
    <row r="883" spans="1:2" x14ac:dyDescent="0.35">
      <c r="A883" s="32" t="s">
        <v>2980</v>
      </c>
      <c r="B883" s="32">
        <v>8</v>
      </c>
    </row>
    <row r="884" spans="1:2" x14ac:dyDescent="0.35">
      <c r="A884" s="32" t="s">
        <v>2981</v>
      </c>
      <c r="B884" s="32">
        <v>84</v>
      </c>
    </row>
    <row r="885" spans="1:2" x14ac:dyDescent="0.35">
      <c r="A885" s="32" t="s">
        <v>2982</v>
      </c>
      <c r="B885" s="32">
        <v>31</v>
      </c>
    </row>
    <row r="886" spans="1:2" x14ac:dyDescent="0.35">
      <c r="A886" s="32" t="s">
        <v>2983</v>
      </c>
      <c r="B886" s="32">
        <v>31</v>
      </c>
    </row>
    <row r="887" spans="1:2" x14ac:dyDescent="0.35">
      <c r="A887" s="32" t="s">
        <v>2984</v>
      </c>
      <c r="B887" s="32">
        <v>5</v>
      </c>
    </row>
    <row r="888" spans="1:2" x14ac:dyDescent="0.35">
      <c r="A888" s="32" t="s">
        <v>2985</v>
      </c>
      <c r="B888" s="32">
        <v>81</v>
      </c>
    </row>
    <row r="889" spans="1:2" x14ac:dyDescent="0.35">
      <c r="A889" s="32" t="s">
        <v>2986</v>
      </c>
      <c r="B889" s="32">
        <v>40</v>
      </c>
    </row>
    <row r="890" spans="1:2" x14ac:dyDescent="0.35">
      <c r="A890" s="32" t="s">
        <v>2987</v>
      </c>
      <c r="B890" s="32">
        <v>43</v>
      </c>
    </row>
    <row r="891" spans="1:2" x14ac:dyDescent="0.35">
      <c r="A891" s="32" t="s">
        <v>2988</v>
      </c>
      <c r="B891" s="32">
        <v>65</v>
      </c>
    </row>
    <row r="892" spans="1:2" x14ac:dyDescent="0.35">
      <c r="A892" s="32" t="s">
        <v>2989</v>
      </c>
      <c r="B892" s="32">
        <v>10</v>
      </c>
    </row>
    <row r="893" spans="1:2" x14ac:dyDescent="0.35">
      <c r="A893" s="32" t="s">
        <v>2990</v>
      </c>
      <c r="B893" s="32">
        <v>58</v>
      </c>
    </row>
    <row r="894" spans="1:2" x14ac:dyDescent="0.35">
      <c r="A894" s="32" t="s">
        <v>2991</v>
      </c>
      <c r="B894" s="32">
        <v>18</v>
      </c>
    </row>
    <row r="895" spans="1:2" x14ac:dyDescent="0.35">
      <c r="A895" s="32" t="s">
        <v>2992</v>
      </c>
      <c r="B895" s="32">
        <v>7</v>
      </c>
    </row>
    <row r="896" spans="1:2" x14ac:dyDescent="0.35">
      <c r="A896" s="32" t="s">
        <v>2993</v>
      </c>
      <c r="B896" s="32">
        <v>29</v>
      </c>
    </row>
    <row r="897" spans="1:2" x14ac:dyDescent="0.35">
      <c r="A897" s="32" t="s">
        <v>2994</v>
      </c>
      <c r="B897" s="32">
        <v>28</v>
      </c>
    </row>
    <row r="898" spans="1:2" x14ac:dyDescent="0.35">
      <c r="A898" s="32" t="s">
        <v>2995</v>
      </c>
      <c r="B898" s="32">
        <v>23</v>
      </c>
    </row>
    <row r="899" spans="1:2" x14ac:dyDescent="0.35">
      <c r="A899" s="32" t="s">
        <v>2996</v>
      </c>
      <c r="B899" s="32">
        <v>12</v>
      </c>
    </row>
    <row r="900" spans="1:2" x14ac:dyDescent="0.35">
      <c r="A900" s="32" t="s">
        <v>2997</v>
      </c>
      <c r="B900" s="32">
        <v>6</v>
      </c>
    </row>
    <row r="901" spans="1:2" x14ac:dyDescent="0.35">
      <c r="A901" s="32" t="s">
        <v>2998</v>
      </c>
      <c r="B901" s="32">
        <v>17</v>
      </c>
    </row>
    <row r="902" spans="1:2" x14ac:dyDescent="0.35">
      <c r="A902" s="32" t="s">
        <v>2999</v>
      </c>
      <c r="B902" s="32">
        <v>43</v>
      </c>
    </row>
    <row r="903" spans="1:2" x14ac:dyDescent="0.35">
      <c r="A903" s="32" t="s">
        <v>3000</v>
      </c>
      <c r="B903" s="32">
        <v>90</v>
      </c>
    </row>
    <row r="904" spans="1:2" x14ac:dyDescent="0.35">
      <c r="A904" s="32" t="s">
        <v>3001</v>
      </c>
      <c r="B904" s="32">
        <v>47</v>
      </c>
    </row>
    <row r="905" spans="1:2" x14ac:dyDescent="0.35">
      <c r="A905" s="32" t="s">
        <v>3002</v>
      </c>
      <c r="B905" s="32">
        <v>95</v>
      </c>
    </row>
    <row r="906" spans="1:2" x14ac:dyDescent="0.35">
      <c r="A906" s="32" t="s">
        <v>3003</v>
      </c>
      <c r="B906" s="32">
        <v>7</v>
      </c>
    </row>
    <row r="907" spans="1:2" x14ac:dyDescent="0.35">
      <c r="A907" s="32" t="s">
        <v>3004</v>
      </c>
      <c r="B907" s="32">
        <v>76</v>
      </c>
    </row>
    <row r="908" spans="1:2" x14ac:dyDescent="0.35">
      <c r="A908" s="32" t="s">
        <v>3005</v>
      </c>
      <c r="B908" s="32">
        <v>86</v>
      </c>
    </row>
    <row r="909" spans="1:2" x14ac:dyDescent="0.35">
      <c r="A909" s="32" t="s">
        <v>3006</v>
      </c>
      <c r="B909" s="32">
        <v>62</v>
      </c>
    </row>
    <row r="910" spans="1:2" x14ac:dyDescent="0.35">
      <c r="A910" s="32" t="s">
        <v>3007</v>
      </c>
      <c r="B910" s="32">
        <v>98</v>
      </c>
    </row>
    <row r="911" spans="1:2" x14ac:dyDescent="0.35">
      <c r="A911" s="32" t="s">
        <v>3008</v>
      </c>
      <c r="B911" s="32">
        <v>1</v>
      </c>
    </row>
    <row r="912" spans="1:2" x14ac:dyDescent="0.35">
      <c r="A912" s="32" t="s">
        <v>3009</v>
      </c>
      <c r="B912" s="32">
        <v>21</v>
      </c>
    </row>
    <row r="913" spans="1:2" x14ac:dyDescent="0.35">
      <c r="A913" s="32" t="s">
        <v>3010</v>
      </c>
      <c r="B913" s="32">
        <v>46</v>
      </c>
    </row>
    <row r="914" spans="1:2" x14ac:dyDescent="0.35">
      <c r="A914" s="32" t="s">
        <v>3011</v>
      </c>
      <c r="B914" s="32">
        <v>40</v>
      </c>
    </row>
    <row r="915" spans="1:2" x14ac:dyDescent="0.35">
      <c r="A915" s="32" t="s">
        <v>3012</v>
      </c>
      <c r="B915" s="32">
        <v>94</v>
      </c>
    </row>
    <row r="916" spans="1:2" x14ac:dyDescent="0.35">
      <c r="A916" s="32" t="s">
        <v>3013</v>
      </c>
      <c r="B916" s="32">
        <v>95</v>
      </c>
    </row>
    <row r="917" spans="1:2" x14ac:dyDescent="0.35">
      <c r="A917" s="32" t="s">
        <v>3014</v>
      </c>
      <c r="B917" s="32">
        <v>18</v>
      </c>
    </row>
    <row r="918" spans="1:2" x14ac:dyDescent="0.35">
      <c r="A918" s="32" t="s">
        <v>3015</v>
      </c>
      <c r="B918" s="32">
        <v>97</v>
      </c>
    </row>
    <row r="919" spans="1:2" x14ac:dyDescent="0.35">
      <c r="A919" s="32" t="s">
        <v>3016</v>
      </c>
      <c r="B919" s="32">
        <v>8</v>
      </c>
    </row>
    <row r="920" spans="1:2" x14ac:dyDescent="0.35">
      <c r="A920" s="32" t="s">
        <v>3017</v>
      </c>
      <c r="B920" s="32">
        <v>56</v>
      </c>
    </row>
    <row r="921" spans="1:2" x14ac:dyDescent="0.35">
      <c r="A921" s="32" t="s">
        <v>3018</v>
      </c>
      <c r="B921" s="32">
        <v>50</v>
      </c>
    </row>
    <row r="922" spans="1:2" x14ac:dyDescent="0.35">
      <c r="A922" s="32" t="s">
        <v>3019</v>
      </c>
      <c r="B922" s="32">
        <v>45</v>
      </c>
    </row>
    <row r="923" spans="1:2" x14ac:dyDescent="0.35">
      <c r="A923" s="32" t="s">
        <v>3020</v>
      </c>
      <c r="B923" s="32">
        <v>73</v>
      </c>
    </row>
    <row r="924" spans="1:2" x14ac:dyDescent="0.35">
      <c r="A924" s="32" t="s">
        <v>3021</v>
      </c>
      <c r="B924" s="32">
        <v>57</v>
      </c>
    </row>
    <row r="925" spans="1:2" x14ac:dyDescent="0.35">
      <c r="A925" s="32" t="s">
        <v>3022</v>
      </c>
      <c r="B925" s="32">
        <v>84</v>
      </c>
    </row>
    <row r="926" spans="1:2" x14ac:dyDescent="0.35">
      <c r="A926" s="32" t="s">
        <v>3023</v>
      </c>
      <c r="B926" s="32">
        <v>61</v>
      </c>
    </row>
    <row r="927" spans="1:2" x14ac:dyDescent="0.35">
      <c r="A927" s="32" t="s">
        <v>3024</v>
      </c>
      <c r="B927" s="32">
        <v>17</v>
      </c>
    </row>
    <row r="928" spans="1:2" x14ac:dyDescent="0.35">
      <c r="A928" s="32" t="s">
        <v>3025</v>
      </c>
      <c r="B928" s="32">
        <v>60</v>
      </c>
    </row>
    <row r="929" spans="1:2" x14ac:dyDescent="0.35">
      <c r="A929" s="32" t="s">
        <v>3026</v>
      </c>
      <c r="B929" s="32">
        <v>0</v>
      </c>
    </row>
    <row r="930" spans="1:2" x14ac:dyDescent="0.35">
      <c r="A930" s="32" t="s">
        <v>3027</v>
      </c>
      <c r="B930" s="32">
        <v>94</v>
      </c>
    </row>
    <row r="931" spans="1:2" x14ac:dyDescent="0.35">
      <c r="A931" s="32" t="s">
        <v>3028</v>
      </c>
      <c r="B931" s="32">
        <v>81</v>
      </c>
    </row>
    <row r="932" spans="1:2" x14ac:dyDescent="0.35">
      <c r="A932" s="32" t="s">
        <v>3029</v>
      </c>
      <c r="B932" s="32">
        <v>85</v>
      </c>
    </row>
    <row r="933" spans="1:2" x14ac:dyDescent="0.35">
      <c r="A933" s="32" t="s">
        <v>3030</v>
      </c>
      <c r="B933" s="32">
        <v>56</v>
      </c>
    </row>
    <row r="934" spans="1:2" x14ac:dyDescent="0.35">
      <c r="A934" s="32" t="s">
        <v>3031</v>
      </c>
      <c r="B934" s="32">
        <v>30</v>
      </c>
    </row>
    <row r="935" spans="1:2" x14ac:dyDescent="0.35">
      <c r="A935" s="32" t="s">
        <v>3032</v>
      </c>
      <c r="B935" s="32">
        <v>9</v>
      </c>
    </row>
    <row r="936" spans="1:2" x14ac:dyDescent="0.35">
      <c r="A936" s="32" t="s">
        <v>3033</v>
      </c>
      <c r="B936" s="32">
        <v>25</v>
      </c>
    </row>
    <row r="937" spans="1:2" x14ac:dyDescent="0.35">
      <c r="A937" s="32" t="s">
        <v>3034</v>
      </c>
      <c r="B937" s="32">
        <v>64</v>
      </c>
    </row>
    <row r="938" spans="1:2" x14ac:dyDescent="0.35">
      <c r="A938" s="32" t="s">
        <v>3035</v>
      </c>
      <c r="B938" s="32">
        <v>55</v>
      </c>
    </row>
    <row r="939" spans="1:2" x14ac:dyDescent="0.35">
      <c r="A939" s="32" t="s">
        <v>3036</v>
      </c>
      <c r="B939" s="32">
        <v>95</v>
      </c>
    </row>
    <row r="940" spans="1:2" x14ac:dyDescent="0.35">
      <c r="A940" s="32" t="s">
        <v>3037</v>
      </c>
      <c r="B940" s="32">
        <v>56</v>
      </c>
    </row>
    <row r="941" spans="1:2" x14ac:dyDescent="0.35">
      <c r="A941" s="32" t="s">
        <v>3038</v>
      </c>
      <c r="B941" s="32">
        <v>14</v>
      </c>
    </row>
    <row r="942" spans="1:2" x14ac:dyDescent="0.35">
      <c r="A942" s="32" t="s">
        <v>3039</v>
      </c>
      <c r="B942" s="32">
        <v>84</v>
      </c>
    </row>
    <row r="943" spans="1:2" x14ac:dyDescent="0.35">
      <c r="A943" s="32" t="s">
        <v>3040</v>
      </c>
      <c r="B943" s="32">
        <v>75</v>
      </c>
    </row>
    <row r="944" spans="1:2" x14ac:dyDescent="0.35">
      <c r="A944" s="32" t="s">
        <v>3041</v>
      </c>
      <c r="B944" s="32">
        <v>13</v>
      </c>
    </row>
    <row r="945" spans="1:2" x14ac:dyDescent="0.35">
      <c r="A945" s="32" t="s">
        <v>3042</v>
      </c>
      <c r="B945" s="32">
        <v>36</v>
      </c>
    </row>
    <row r="946" spans="1:2" x14ac:dyDescent="0.35">
      <c r="A946" s="32" t="s">
        <v>3043</v>
      </c>
      <c r="B946" s="32">
        <v>23</v>
      </c>
    </row>
    <row r="947" spans="1:2" x14ac:dyDescent="0.35">
      <c r="A947" s="32" t="s">
        <v>3044</v>
      </c>
      <c r="B947" s="32">
        <v>55</v>
      </c>
    </row>
    <row r="948" spans="1:2" x14ac:dyDescent="0.35">
      <c r="A948" s="32" t="s">
        <v>3045</v>
      </c>
      <c r="B948" s="32">
        <v>55</v>
      </c>
    </row>
    <row r="949" spans="1:2" x14ac:dyDescent="0.35">
      <c r="A949" s="32" t="s">
        <v>3046</v>
      </c>
      <c r="B949" s="32">
        <v>56</v>
      </c>
    </row>
    <row r="950" spans="1:2" x14ac:dyDescent="0.35">
      <c r="A950" s="32" t="s">
        <v>3047</v>
      </c>
      <c r="B950" s="32">
        <v>33</v>
      </c>
    </row>
    <row r="951" spans="1:2" x14ac:dyDescent="0.35">
      <c r="A951" s="32" t="s">
        <v>3048</v>
      </c>
      <c r="B951" s="32">
        <v>44</v>
      </c>
    </row>
    <row r="952" spans="1:2" x14ac:dyDescent="0.35">
      <c r="A952" s="32" t="s">
        <v>3049</v>
      </c>
      <c r="B952" s="32">
        <v>47</v>
      </c>
    </row>
    <row r="953" spans="1:2" x14ac:dyDescent="0.35">
      <c r="A953" s="32" t="s">
        <v>3050</v>
      </c>
      <c r="B953" s="32">
        <v>37</v>
      </c>
    </row>
    <row r="954" spans="1:2" x14ac:dyDescent="0.35">
      <c r="A954" s="32" t="s">
        <v>3051</v>
      </c>
      <c r="B954" s="32">
        <v>3</v>
      </c>
    </row>
    <row r="955" spans="1:2" x14ac:dyDescent="0.35">
      <c r="A955" s="32" t="s">
        <v>3052</v>
      </c>
      <c r="B955" s="32">
        <v>59</v>
      </c>
    </row>
    <row r="956" spans="1:2" x14ac:dyDescent="0.35">
      <c r="A956" s="32" t="s">
        <v>3053</v>
      </c>
      <c r="B956" s="32">
        <v>69</v>
      </c>
    </row>
    <row r="957" spans="1:2" x14ac:dyDescent="0.35">
      <c r="A957" s="32" t="s">
        <v>3054</v>
      </c>
      <c r="B957" s="32">
        <v>82</v>
      </c>
    </row>
    <row r="958" spans="1:2" x14ac:dyDescent="0.35">
      <c r="A958" s="32" t="s">
        <v>3055</v>
      </c>
      <c r="B958" s="32">
        <v>38</v>
      </c>
    </row>
    <row r="959" spans="1:2" x14ac:dyDescent="0.35">
      <c r="A959" s="32" t="s">
        <v>3056</v>
      </c>
      <c r="B959" s="32">
        <v>26</v>
      </c>
    </row>
    <row r="960" spans="1:2" x14ac:dyDescent="0.35">
      <c r="A960" s="32" t="s">
        <v>3057</v>
      </c>
      <c r="B960" s="32">
        <v>23</v>
      </c>
    </row>
    <row r="961" spans="1:2" x14ac:dyDescent="0.35">
      <c r="A961" s="32" t="s">
        <v>3058</v>
      </c>
      <c r="B961" s="32">
        <v>36</v>
      </c>
    </row>
    <row r="962" spans="1:2" x14ac:dyDescent="0.35">
      <c r="A962" s="32" t="s">
        <v>3059</v>
      </c>
      <c r="B962" s="32">
        <v>38</v>
      </c>
    </row>
    <row r="963" spans="1:2" x14ac:dyDescent="0.35">
      <c r="A963" s="32" t="s">
        <v>3060</v>
      </c>
      <c r="B963" s="32">
        <v>12</v>
      </c>
    </row>
    <row r="964" spans="1:2" x14ac:dyDescent="0.35">
      <c r="A964" s="32" t="s">
        <v>3061</v>
      </c>
      <c r="B964" s="32">
        <v>31</v>
      </c>
    </row>
    <row r="965" spans="1:2" x14ac:dyDescent="0.35">
      <c r="A965" s="32" t="s">
        <v>3062</v>
      </c>
      <c r="B965" s="32">
        <v>4</v>
      </c>
    </row>
    <row r="966" spans="1:2" x14ac:dyDescent="0.35">
      <c r="A966" s="32" t="s">
        <v>3063</v>
      </c>
      <c r="B966" s="32">
        <v>16</v>
      </c>
    </row>
    <row r="967" spans="1:2" x14ac:dyDescent="0.35">
      <c r="A967" s="32" t="s">
        <v>3064</v>
      </c>
      <c r="B967" s="32">
        <v>74</v>
      </c>
    </row>
    <row r="968" spans="1:2" x14ac:dyDescent="0.35">
      <c r="A968" s="32" t="s">
        <v>3065</v>
      </c>
      <c r="B968" s="32">
        <v>97</v>
      </c>
    </row>
    <row r="969" spans="1:2" x14ac:dyDescent="0.35">
      <c r="A969" s="32" t="s">
        <v>3066</v>
      </c>
      <c r="B969" s="32">
        <v>5</v>
      </c>
    </row>
    <row r="970" spans="1:2" x14ac:dyDescent="0.35">
      <c r="A970" s="32" t="s">
        <v>3067</v>
      </c>
      <c r="B970" s="32">
        <v>43</v>
      </c>
    </row>
    <row r="971" spans="1:2" x14ac:dyDescent="0.35">
      <c r="A971" s="32" t="s">
        <v>3068</v>
      </c>
      <c r="B971" s="32">
        <v>38</v>
      </c>
    </row>
    <row r="972" spans="1:2" x14ac:dyDescent="0.35">
      <c r="A972" s="32" t="s">
        <v>3069</v>
      </c>
      <c r="B972" s="32">
        <v>24</v>
      </c>
    </row>
    <row r="973" spans="1:2" x14ac:dyDescent="0.35">
      <c r="A973" s="32" t="s">
        <v>3070</v>
      </c>
      <c r="B973" s="32">
        <v>83</v>
      </c>
    </row>
    <row r="974" spans="1:2" x14ac:dyDescent="0.35">
      <c r="A974" s="32" t="s">
        <v>3071</v>
      </c>
      <c r="B974" s="32">
        <v>94</v>
      </c>
    </row>
    <row r="975" spans="1:2" x14ac:dyDescent="0.35">
      <c r="A975" s="32" t="s">
        <v>3072</v>
      </c>
      <c r="B975" s="32">
        <v>12</v>
      </c>
    </row>
    <row r="976" spans="1:2" x14ac:dyDescent="0.35">
      <c r="A976" s="32" t="s">
        <v>3073</v>
      </c>
      <c r="B976" s="32">
        <v>82</v>
      </c>
    </row>
    <row r="977" spans="1:2" x14ac:dyDescent="0.35">
      <c r="A977" s="32" t="s">
        <v>3074</v>
      </c>
      <c r="B977" s="32">
        <v>88</v>
      </c>
    </row>
    <row r="978" spans="1:2" x14ac:dyDescent="0.35">
      <c r="A978" s="32" t="s">
        <v>3075</v>
      </c>
      <c r="B978" s="32">
        <v>22</v>
      </c>
    </row>
    <row r="979" spans="1:2" x14ac:dyDescent="0.35">
      <c r="A979" s="32" t="s">
        <v>3076</v>
      </c>
      <c r="B979" s="32">
        <v>45</v>
      </c>
    </row>
    <row r="980" spans="1:2" x14ac:dyDescent="0.35">
      <c r="A980" s="32" t="s">
        <v>3077</v>
      </c>
      <c r="B980" s="32">
        <v>93</v>
      </c>
    </row>
    <row r="981" spans="1:2" x14ac:dyDescent="0.35">
      <c r="A981" s="32" t="s">
        <v>3078</v>
      </c>
      <c r="B981" s="32">
        <v>15</v>
      </c>
    </row>
    <row r="982" spans="1:2" x14ac:dyDescent="0.35">
      <c r="A982" s="32" t="s">
        <v>3079</v>
      </c>
      <c r="B982" s="32">
        <v>86</v>
      </c>
    </row>
    <row r="983" spans="1:2" x14ac:dyDescent="0.35">
      <c r="A983" s="32" t="s">
        <v>3080</v>
      </c>
      <c r="B983" s="32">
        <v>99</v>
      </c>
    </row>
    <row r="984" spans="1:2" x14ac:dyDescent="0.35">
      <c r="A984" s="32" t="s">
        <v>3081</v>
      </c>
      <c r="B984" s="32">
        <v>20</v>
      </c>
    </row>
    <row r="985" spans="1:2" x14ac:dyDescent="0.35">
      <c r="A985" s="32" t="s">
        <v>3082</v>
      </c>
      <c r="B985" s="32">
        <v>18</v>
      </c>
    </row>
    <row r="986" spans="1:2" x14ac:dyDescent="0.35">
      <c r="A986" s="32" t="s">
        <v>3083</v>
      </c>
      <c r="B986" s="32">
        <v>99</v>
      </c>
    </row>
    <row r="987" spans="1:2" x14ac:dyDescent="0.35">
      <c r="A987" s="32" t="s">
        <v>3084</v>
      </c>
      <c r="B987" s="32">
        <v>89</v>
      </c>
    </row>
    <row r="988" spans="1:2" x14ac:dyDescent="0.35">
      <c r="A988" s="32" t="s">
        <v>3085</v>
      </c>
      <c r="B988" s="32">
        <v>68</v>
      </c>
    </row>
    <row r="989" spans="1:2" x14ac:dyDescent="0.35">
      <c r="A989" s="32" t="s">
        <v>3086</v>
      </c>
      <c r="B989" s="32">
        <v>74</v>
      </c>
    </row>
    <row r="990" spans="1:2" x14ac:dyDescent="0.35">
      <c r="A990" s="32" t="s">
        <v>3087</v>
      </c>
      <c r="B990" s="32">
        <v>49</v>
      </c>
    </row>
    <row r="991" spans="1:2" x14ac:dyDescent="0.35">
      <c r="A991" s="32" t="s">
        <v>3088</v>
      </c>
      <c r="B991" s="32">
        <v>51</v>
      </c>
    </row>
    <row r="992" spans="1:2" x14ac:dyDescent="0.35">
      <c r="A992" s="32" t="s">
        <v>3089</v>
      </c>
      <c r="B992" s="32">
        <v>36</v>
      </c>
    </row>
    <row r="993" spans="1:2" x14ac:dyDescent="0.35">
      <c r="A993" s="32" t="s">
        <v>3090</v>
      </c>
      <c r="B993" s="32">
        <v>65</v>
      </c>
    </row>
    <row r="994" spans="1:2" x14ac:dyDescent="0.35">
      <c r="A994" s="32" t="s">
        <v>3091</v>
      </c>
      <c r="B994" s="32">
        <v>28</v>
      </c>
    </row>
    <row r="995" spans="1:2" x14ac:dyDescent="0.35">
      <c r="A995" s="32" t="s">
        <v>3092</v>
      </c>
      <c r="B995" s="32">
        <v>80</v>
      </c>
    </row>
    <row r="996" spans="1:2" x14ac:dyDescent="0.35">
      <c r="A996" s="32" t="s">
        <v>3093</v>
      </c>
      <c r="B996" s="32">
        <v>18</v>
      </c>
    </row>
    <row r="997" spans="1:2" x14ac:dyDescent="0.35">
      <c r="A997" s="32" t="s">
        <v>3094</v>
      </c>
      <c r="B997" s="32">
        <v>42</v>
      </c>
    </row>
    <row r="998" spans="1:2" x14ac:dyDescent="0.35">
      <c r="A998" s="32" t="s">
        <v>3095</v>
      </c>
      <c r="B998" s="32">
        <v>47</v>
      </c>
    </row>
    <row r="999" spans="1:2" x14ac:dyDescent="0.35">
      <c r="A999" s="32" t="s">
        <v>3096</v>
      </c>
      <c r="B999" s="32">
        <v>49</v>
      </c>
    </row>
    <row r="1000" spans="1:2" x14ac:dyDescent="0.35">
      <c r="A1000" s="32" t="s">
        <v>3097</v>
      </c>
      <c r="B1000" s="32">
        <v>78</v>
      </c>
    </row>
    <row r="1001" spans="1:2" x14ac:dyDescent="0.35">
      <c r="A1001" s="32" t="s">
        <v>3098</v>
      </c>
      <c r="B1001" s="32">
        <v>72</v>
      </c>
    </row>
    <row r="1002" spans="1:2" x14ac:dyDescent="0.35">
      <c r="A1002" s="32" t="s">
        <v>3099</v>
      </c>
      <c r="B1002" s="32">
        <v>92</v>
      </c>
    </row>
    <row r="1003" spans="1:2" x14ac:dyDescent="0.35">
      <c r="A1003" s="32" t="s">
        <v>3100</v>
      </c>
      <c r="B1003" s="32">
        <v>53</v>
      </c>
    </row>
    <row r="1004" spans="1:2" x14ac:dyDescent="0.35">
      <c r="A1004" s="32" t="s">
        <v>3101</v>
      </c>
      <c r="B1004" s="32">
        <v>86</v>
      </c>
    </row>
    <row r="1005" spans="1:2" x14ac:dyDescent="0.35">
      <c r="A1005" s="32" t="s">
        <v>3102</v>
      </c>
      <c r="B1005" s="32">
        <v>98</v>
      </c>
    </row>
    <row r="1006" spans="1:2" x14ac:dyDescent="0.35">
      <c r="A1006" s="32" t="s">
        <v>3103</v>
      </c>
      <c r="B1006" s="32">
        <v>64</v>
      </c>
    </row>
    <row r="1007" spans="1:2" x14ac:dyDescent="0.35">
      <c r="A1007" s="32" t="s">
        <v>3104</v>
      </c>
      <c r="B1007" s="32">
        <v>35</v>
      </c>
    </row>
    <row r="1008" spans="1:2" x14ac:dyDescent="0.35">
      <c r="A1008" s="32" t="s">
        <v>3105</v>
      </c>
      <c r="B1008" s="32">
        <v>48</v>
      </c>
    </row>
    <row r="1009" spans="1:2" x14ac:dyDescent="0.35">
      <c r="A1009" s="32" t="s">
        <v>3106</v>
      </c>
      <c r="B1009" s="32">
        <v>41</v>
      </c>
    </row>
    <row r="1010" spans="1:2" x14ac:dyDescent="0.35">
      <c r="A1010" s="32" t="s">
        <v>3107</v>
      </c>
      <c r="B1010" s="32">
        <v>61</v>
      </c>
    </row>
    <row r="1011" spans="1:2" x14ac:dyDescent="0.35">
      <c r="A1011" s="32" t="s">
        <v>3108</v>
      </c>
      <c r="B1011" s="32">
        <v>24</v>
      </c>
    </row>
    <row r="1012" spans="1:2" x14ac:dyDescent="0.35">
      <c r="A1012" s="32" t="s">
        <v>3109</v>
      </c>
      <c r="B1012" s="32">
        <v>49</v>
      </c>
    </row>
    <row r="1013" spans="1:2" x14ac:dyDescent="0.35">
      <c r="A1013" s="32" t="s">
        <v>3110</v>
      </c>
      <c r="B1013" s="32">
        <v>52</v>
      </c>
    </row>
    <row r="1014" spans="1:2" x14ac:dyDescent="0.35">
      <c r="A1014" s="32" t="s">
        <v>3111</v>
      </c>
      <c r="B1014" s="32">
        <v>81</v>
      </c>
    </row>
    <row r="1015" spans="1:2" x14ac:dyDescent="0.35">
      <c r="A1015" s="32" t="s">
        <v>3112</v>
      </c>
      <c r="B1015" s="32">
        <v>43</v>
      </c>
    </row>
    <row r="1016" spans="1:2" x14ac:dyDescent="0.35">
      <c r="A1016" s="32" t="s">
        <v>3113</v>
      </c>
      <c r="B1016" s="32">
        <v>78</v>
      </c>
    </row>
    <row r="1017" spans="1:2" x14ac:dyDescent="0.35">
      <c r="A1017" s="32" t="s">
        <v>3114</v>
      </c>
      <c r="B1017" s="32">
        <v>9</v>
      </c>
    </row>
    <row r="1018" spans="1:2" x14ac:dyDescent="0.35">
      <c r="A1018" s="32" t="s">
        <v>3115</v>
      </c>
      <c r="B1018" s="32">
        <v>98</v>
      </c>
    </row>
    <row r="1019" spans="1:2" x14ac:dyDescent="0.35">
      <c r="A1019" s="32" t="s">
        <v>3116</v>
      </c>
      <c r="B1019" s="32">
        <v>31</v>
      </c>
    </row>
    <row r="1020" spans="1:2" x14ac:dyDescent="0.35">
      <c r="A1020" s="32" t="s">
        <v>3117</v>
      </c>
      <c r="B1020" s="32">
        <v>95</v>
      </c>
    </row>
    <row r="1021" spans="1:2" x14ac:dyDescent="0.35">
      <c r="A1021" s="32" t="s">
        <v>3118</v>
      </c>
      <c r="B1021" s="32">
        <v>66</v>
      </c>
    </row>
    <row r="1022" spans="1:2" x14ac:dyDescent="0.35">
      <c r="A1022" s="32" t="s">
        <v>3119</v>
      </c>
      <c r="B1022" s="32">
        <v>13</v>
      </c>
    </row>
    <row r="1023" spans="1:2" x14ac:dyDescent="0.35">
      <c r="A1023" s="32" t="s">
        <v>3120</v>
      </c>
      <c r="B1023" s="32">
        <v>70</v>
      </c>
    </row>
    <row r="1024" spans="1:2" x14ac:dyDescent="0.35">
      <c r="A1024" s="32" t="s">
        <v>3121</v>
      </c>
      <c r="B1024" s="32">
        <v>97</v>
      </c>
    </row>
    <row r="1025" spans="1:2" x14ac:dyDescent="0.35">
      <c r="A1025" s="32" t="s">
        <v>3122</v>
      </c>
      <c r="B1025" s="32">
        <v>10</v>
      </c>
    </row>
    <row r="1026" spans="1:2" x14ac:dyDescent="0.35">
      <c r="A1026" s="32" t="s">
        <v>3123</v>
      </c>
      <c r="B1026" s="32">
        <v>35</v>
      </c>
    </row>
    <row r="1027" spans="1:2" x14ac:dyDescent="0.35">
      <c r="A1027" s="32" t="s">
        <v>3124</v>
      </c>
      <c r="B1027" s="32">
        <v>77</v>
      </c>
    </row>
    <row r="1028" spans="1:2" x14ac:dyDescent="0.35">
      <c r="A1028" s="32" t="s">
        <v>3125</v>
      </c>
      <c r="B1028" s="32">
        <v>63</v>
      </c>
    </row>
    <row r="1029" spans="1:2" x14ac:dyDescent="0.35">
      <c r="A1029" s="32" t="s">
        <v>3126</v>
      </c>
      <c r="B1029" s="32">
        <v>39</v>
      </c>
    </row>
    <row r="1030" spans="1:2" x14ac:dyDescent="0.35">
      <c r="A1030" s="32" t="s">
        <v>3127</v>
      </c>
      <c r="B1030" s="32">
        <v>62</v>
      </c>
    </row>
    <row r="1031" spans="1:2" x14ac:dyDescent="0.35">
      <c r="A1031" s="32" t="s">
        <v>3128</v>
      </c>
      <c r="B1031" s="32">
        <v>19</v>
      </c>
    </row>
    <row r="1032" spans="1:2" x14ac:dyDescent="0.35">
      <c r="A1032" s="32" t="s">
        <v>3129</v>
      </c>
      <c r="B1032" s="32">
        <v>11</v>
      </c>
    </row>
    <row r="1033" spans="1:2" x14ac:dyDescent="0.35">
      <c r="A1033" s="32" t="s">
        <v>3130</v>
      </c>
      <c r="B1033" s="32">
        <v>90</v>
      </c>
    </row>
    <row r="1034" spans="1:2" x14ac:dyDescent="0.35">
      <c r="A1034" s="32" t="s">
        <v>3131</v>
      </c>
      <c r="B1034" s="32">
        <v>22</v>
      </c>
    </row>
    <row r="1035" spans="1:2" x14ac:dyDescent="0.35">
      <c r="A1035" s="32" t="s">
        <v>3132</v>
      </c>
      <c r="B1035" s="32">
        <v>41</v>
      </c>
    </row>
    <row r="1036" spans="1:2" x14ac:dyDescent="0.35">
      <c r="A1036" s="32" t="s">
        <v>3133</v>
      </c>
      <c r="B1036" s="32">
        <v>48</v>
      </c>
    </row>
    <row r="1037" spans="1:2" x14ac:dyDescent="0.35">
      <c r="A1037" s="32" t="s">
        <v>3134</v>
      </c>
      <c r="B1037" s="32">
        <v>2</v>
      </c>
    </row>
    <row r="1038" spans="1:2" x14ac:dyDescent="0.35">
      <c r="A1038" s="32" t="s">
        <v>3135</v>
      </c>
      <c r="B1038" s="32">
        <v>84</v>
      </c>
    </row>
    <row r="1039" spans="1:2" x14ac:dyDescent="0.35">
      <c r="A1039" s="32" t="s">
        <v>3136</v>
      </c>
      <c r="B1039" s="32">
        <v>85</v>
      </c>
    </row>
    <row r="1040" spans="1:2" x14ac:dyDescent="0.35">
      <c r="A1040" s="32" t="s">
        <v>3137</v>
      </c>
      <c r="B1040" s="32">
        <v>0</v>
      </c>
    </row>
    <row r="1041" spans="1:2" x14ac:dyDescent="0.35">
      <c r="A1041" s="32" t="s">
        <v>3138</v>
      </c>
      <c r="B1041" s="32">
        <v>68</v>
      </c>
    </row>
    <row r="1042" spans="1:2" x14ac:dyDescent="0.35">
      <c r="A1042" s="32" t="s">
        <v>3139</v>
      </c>
      <c r="B1042" s="32">
        <v>54</v>
      </c>
    </row>
    <row r="1043" spans="1:2" x14ac:dyDescent="0.35">
      <c r="A1043" s="32" t="s">
        <v>3140</v>
      </c>
      <c r="B1043" s="32">
        <v>56</v>
      </c>
    </row>
    <row r="1044" spans="1:2" x14ac:dyDescent="0.35">
      <c r="A1044" s="32" t="s">
        <v>3141</v>
      </c>
      <c r="B1044" s="32">
        <v>10</v>
      </c>
    </row>
    <row r="1045" spans="1:2" x14ac:dyDescent="0.35">
      <c r="A1045" s="32" t="s">
        <v>3142</v>
      </c>
      <c r="B1045" s="32">
        <v>50</v>
      </c>
    </row>
    <row r="1046" spans="1:2" x14ac:dyDescent="0.35">
      <c r="A1046" s="32" t="s">
        <v>3143</v>
      </c>
      <c r="B1046" s="32">
        <v>8</v>
      </c>
    </row>
    <row r="1047" spans="1:2" x14ac:dyDescent="0.35">
      <c r="A1047" s="32" t="s">
        <v>3144</v>
      </c>
      <c r="B1047" s="32">
        <v>92</v>
      </c>
    </row>
    <row r="1048" spans="1:2" x14ac:dyDescent="0.35">
      <c r="A1048" s="32" t="s">
        <v>3145</v>
      </c>
      <c r="B1048" s="32">
        <v>8</v>
      </c>
    </row>
    <row r="1049" spans="1:2" x14ac:dyDescent="0.35">
      <c r="A1049" s="32" t="s">
        <v>3146</v>
      </c>
      <c r="B1049" s="32">
        <v>57</v>
      </c>
    </row>
    <row r="1050" spans="1:2" x14ac:dyDescent="0.35">
      <c r="A1050" s="32" t="s">
        <v>3147</v>
      </c>
      <c r="B1050" s="32">
        <v>37</v>
      </c>
    </row>
    <row r="1051" spans="1:2" x14ac:dyDescent="0.35">
      <c r="A1051" s="32" t="s">
        <v>3148</v>
      </c>
      <c r="B1051" s="32">
        <v>78</v>
      </c>
    </row>
    <row r="1052" spans="1:2" x14ac:dyDescent="0.35">
      <c r="A1052" s="32" t="s">
        <v>3149</v>
      </c>
      <c r="B1052" s="32">
        <v>68</v>
      </c>
    </row>
    <row r="1053" spans="1:2" x14ac:dyDescent="0.35">
      <c r="A1053" s="32" t="s">
        <v>3150</v>
      </c>
      <c r="B1053" s="32">
        <v>58</v>
      </c>
    </row>
    <row r="1054" spans="1:2" x14ac:dyDescent="0.35">
      <c r="A1054" s="32" t="s">
        <v>3151</v>
      </c>
      <c r="B1054" s="32">
        <v>0</v>
      </c>
    </row>
    <row r="1055" spans="1:2" x14ac:dyDescent="0.35">
      <c r="A1055" s="32" t="s">
        <v>3152</v>
      </c>
      <c r="B1055" s="32">
        <v>83</v>
      </c>
    </row>
    <row r="1056" spans="1:2" x14ac:dyDescent="0.35">
      <c r="A1056" s="32" t="s">
        <v>3153</v>
      </c>
      <c r="B1056" s="32">
        <v>43</v>
      </c>
    </row>
    <row r="1057" spans="1:2" x14ac:dyDescent="0.35">
      <c r="A1057" s="32" t="s">
        <v>3154</v>
      </c>
      <c r="B1057" s="32">
        <v>61</v>
      </c>
    </row>
    <row r="1058" spans="1:2" x14ac:dyDescent="0.35">
      <c r="A1058" s="32" t="s">
        <v>3155</v>
      </c>
      <c r="B1058" s="32">
        <v>55</v>
      </c>
    </row>
    <row r="1059" spans="1:2" x14ac:dyDescent="0.35">
      <c r="A1059" s="32" t="s">
        <v>3156</v>
      </c>
      <c r="B1059" s="32">
        <v>62</v>
      </c>
    </row>
    <row r="1060" spans="1:2" x14ac:dyDescent="0.35">
      <c r="A1060" s="32" t="s">
        <v>3157</v>
      </c>
      <c r="B1060" s="32">
        <v>73</v>
      </c>
    </row>
    <row r="1061" spans="1:2" x14ac:dyDescent="0.35">
      <c r="A1061" s="32" t="s">
        <v>3158</v>
      </c>
      <c r="B1061" s="32">
        <v>85</v>
      </c>
    </row>
    <row r="1062" spans="1:2" x14ac:dyDescent="0.35">
      <c r="A1062" s="32" t="s">
        <v>3159</v>
      </c>
      <c r="B1062" s="32">
        <v>68</v>
      </c>
    </row>
    <row r="1063" spans="1:2" x14ac:dyDescent="0.35">
      <c r="A1063" s="32" t="s">
        <v>3160</v>
      </c>
      <c r="B1063" s="32">
        <v>84</v>
      </c>
    </row>
    <row r="1064" spans="1:2" x14ac:dyDescent="0.35">
      <c r="A1064" s="32" t="s">
        <v>3161</v>
      </c>
      <c r="B1064" s="32">
        <v>39</v>
      </c>
    </row>
    <row r="1065" spans="1:2" x14ac:dyDescent="0.35">
      <c r="A1065" s="32" t="s">
        <v>3162</v>
      </c>
      <c r="B1065" s="32">
        <v>48</v>
      </c>
    </row>
    <row r="1066" spans="1:2" x14ac:dyDescent="0.35">
      <c r="A1066" s="32" t="s">
        <v>3163</v>
      </c>
      <c r="B1066" s="32">
        <v>91</v>
      </c>
    </row>
    <row r="1067" spans="1:2" x14ac:dyDescent="0.35">
      <c r="A1067" s="32" t="s">
        <v>3164</v>
      </c>
      <c r="B1067" s="32">
        <v>75</v>
      </c>
    </row>
    <row r="1068" spans="1:2" x14ac:dyDescent="0.35">
      <c r="A1068" s="32" t="s">
        <v>3165</v>
      </c>
      <c r="B1068" s="32">
        <v>93</v>
      </c>
    </row>
    <row r="1069" spans="1:2" x14ac:dyDescent="0.35">
      <c r="A1069" s="32" t="s">
        <v>3166</v>
      </c>
      <c r="B1069" s="32">
        <v>73</v>
      </c>
    </row>
    <row r="1070" spans="1:2" x14ac:dyDescent="0.35">
      <c r="A1070" s="32" t="s">
        <v>3167</v>
      </c>
      <c r="B1070" s="32">
        <v>7</v>
      </c>
    </row>
    <row r="1071" spans="1:2" x14ac:dyDescent="0.35">
      <c r="A1071" s="32" t="s">
        <v>3168</v>
      </c>
      <c r="B1071" s="32">
        <v>0</v>
      </c>
    </row>
    <row r="1072" spans="1:2" x14ac:dyDescent="0.35">
      <c r="A1072" s="32" t="s">
        <v>3169</v>
      </c>
      <c r="B1072" s="32">
        <v>82</v>
      </c>
    </row>
    <row r="1073" spans="1:2" x14ac:dyDescent="0.35">
      <c r="A1073" s="32" t="s">
        <v>3170</v>
      </c>
      <c r="B1073" s="32">
        <v>15</v>
      </c>
    </row>
    <row r="1074" spans="1:2" x14ac:dyDescent="0.35">
      <c r="A1074" s="32" t="s">
        <v>3171</v>
      </c>
      <c r="B1074" s="32">
        <v>83</v>
      </c>
    </row>
    <row r="1075" spans="1:2" x14ac:dyDescent="0.35">
      <c r="A1075" s="32" t="s">
        <v>3172</v>
      </c>
      <c r="B1075" s="32">
        <v>54</v>
      </c>
    </row>
    <row r="1076" spans="1:2" x14ac:dyDescent="0.35">
      <c r="A1076" s="32" t="s">
        <v>3173</v>
      </c>
      <c r="B1076" s="32">
        <v>45</v>
      </c>
    </row>
    <row r="1077" spans="1:2" x14ac:dyDescent="0.35">
      <c r="A1077" s="32" t="s">
        <v>3174</v>
      </c>
      <c r="B1077" s="32">
        <v>56</v>
      </c>
    </row>
    <row r="1078" spans="1:2" x14ac:dyDescent="0.35">
      <c r="A1078" s="32" t="s">
        <v>3175</v>
      </c>
      <c r="B1078" s="32">
        <v>91</v>
      </c>
    </row>
    <row r="1079" spans="1:2" x14ac:dyDescent="0.35">
      <c r="A1079" s="32" t="s">
        <v>3176</v>
      </c>
      <c r="B1079" s="32">
        <v>60</v>
      </c>
    </row>
    <row r="1080" spans="1:2" x14ac:dyDescent="0.35">
      <c r="A1080" s="32" t="s">
        <v>3177</v>
      </c>
      <c r="B1080" s="32">
        <v>77</v>
      </c>
    </row>
    <row r="1081" spans="1:2" x14ac:dyDescent="0.35">
      <c r="A1081" s="32" t="s">
        <v>3178</v>
      </c>
      <c r="B1081" s="32">
        <v>38</v>
      </c>
    </row>
    <row r="1082" spans="1:2" x14ac:dyDescent="0.35">
      <c r="A1082" s="32" t="s">
        <v>3179</v>
      </c>
      <c r="B1082" s="32">
        <v>56</v>
      </c>
    </row>
    <row r="1083" spans="1:2" x14ac:dyDescent="0.35">
      <c r="A1083" s="32" t="s">
        <v>3180</v>
      </c>
      <c r="B1083" s="32">
        <v>25</v>
      </c>
    </row>
    <row r="1084" spans="1:2" x14ac:dyDescent="0.35">
      <c r="A1084" s="32" t="s">
        <v>3181</v>
      </c>
      <c r="B1084" s="32">
        <v>48</v>
      </c>
    </row>
    <row r="1085" spans="1:2" x14ac:dyDescent="0.35">
      <c r="A1085" s="32" t="s">
        <v>3182</v>
      </c>
      <c r="B1085" s="32">
        <v>63</v>
      </c>
    </row>
    <row r="1086" spans="1:2" x14ac:dyDescent="0.35">
      <c r="A1086" s="32" t="s">
        <v>3183</v>
      </c>
      <c r="B1086" s="32">
        <v>28</v>
      </c>
    </row>
    <row r="1087" spans="1:2" x14ac:dyDescent="0.35">
      <c r="A1087" s="32" t="s">
        <v>3184</v>
      </c>
      <c r="B1087" s="32">
        <v>86</v>
      </c>
    </row>
    <row r="1088" spans="1:2" x14ac:dyDescent="0.35">
      <c r="A1088" s="32" t="s">
        <v>3185</v>
      </c>
      <c r="B1088" s="32">
        <v>52</v>
      </c>
    </row>
    <row r="1089" spans="1:2" x14ac:dyDescent="0.35">
      <c r="A1089" s="32" t="s">
        <v>3186</v>
      </c>
      <c r="B1089" s="32">
        <v>58</v>
      </c>
    </row>
    <row r="1090" spans="1:2" x14ac:dyDescent="0.35">
      <c r="A1090" s="32" t="s">
        <v>3187</v>
      </c>
      <c r="B1090" s="32">
        <v>85</v>
      </c>
    </row>
    <row r="1091" spans="1:2" x14ac:dyDescent="0.35">
      <c r="A1091" s="32" t="s">
        <v>3188</v>
      </c>
      <c r="B1091" s="32">
        <v>61</v>
      </c>
    </row>
    <row r="1092" spans="1:2" x14ac:dyDescent="0.35">
      <c r="A1092" s="32" t="s">
        <v>3189</v>
      </c>
      <c r="B1092" s="32">
        <v>29</v>
      </c>
    </row>
    <row r="1093" spans="1:2" x14ac:dyDescent="0.35">
      <c r="A1093" s="32" t="s">
        <v>3190</v>
      </c>
      <c r="B1093" s="32">
        <v>42</v>
      </c>
    </row>
    <row r="1094" spans="1:2" x14ac:dyDescent="0.35">
      <c r="A1094" s="32" t="s">
        <v>3191</v>
      </c>
      <c r="B1094" s="32">
        <v>20</v>
      </c>
    </row>
    <row r="1095" spans="1:2" x14ac:dyDescent="0.35">
      <c r="A1095" s="32" t="s">
        <v>3192</v>
      </c>
      <c r="B1095" s="32">
        <v>43</v>
      </c>
    </row>
    <row r="1096" spans="1:2" x14ac:dyDescent="0.35">
      <c r="A1096" s="32" t="s">
        <v>3193</v>
      </c>
      <c r="B1096" s="32">
        <v>44</v>
      </c>
    </row>
    <row r="1097" spans="1:2" x14ac:dyDescent="0.35">
      <c r="A1097" s="32" t="s">
        <v>3194</v>
      </c>
      <c r="B1097" s="32">
        <v>19</v>
      </c>
    </row>
    <row r="1098" spans="1:2" x14ac:dyDescent="0.35">
      <c r="A1098" s="32" t="s">
        <v>3195</v>
      </c>
      <c r="B1098" s="32">
        <v>29</v>
      </c>
    </row>
    <row r="1099" spans="1:2" x14ac:dyDescent="0.35">
      <c r="A1099" s="32" t="s">
        <v>3196</v>
      </c>
      <c r="B1099" s="32">
        <v>5</v>
      </c>
    </row>
    <row r="1100" spans="1:2" x14ac:dyDescent="0.35">
      <c r="A1100" s="32" t="s">
        <v>3197</v>
      </c>
      <c r="B1100" s="32">
        <v>5</v>
      </c>
    </row>
    <row r="1101" spans="1:2" x14ac:dyDescent="0.35">
      <c r="A1101" s="32" t="s">
        <v>3198</v>
      </c>
      <c r="B1101" s="32">
        <v>87</v>
      </c>
    </row>
    <row r="1102" spans="1:2" x14ac:dyDescent="0.35">
      <c r="A1102" s="32" t="s">
        <v>3199</v>
      </c>
      <c r="B1102" s="32">
        <v>50</v>
      </c>
    </row>
    <row r="1103" spans="1:2" x14ac:dyDescent="0.35">
      <c r="A1103" s="32" t="s">
        <v>3200</v>
      </c>
      <c r="B1103" s="32">
        <v>25</v>
      </c>
    </row>
    <row r="1104" spans="1:2" x14ac:dyDescent="0.35">
      <c r="A1104" s="32" t="s">
        <v>3201</v>
      </c>
      <c r="B1104" s="32">
        <v>56</v>
      </c>
    </row>
    <row r="1105" spans="1:2" x14ac:dyDescent="0.35">
      <c r="A1105" s="32" t="s">
        <v>3202</v>
      </c>
      <c r="B1105" s="32">
        <v>61</v>
      </c>
    </row>
    <row r="1106" spans="1:2" x14ac:dyDescent="0.35">
      <c r="A1106" s="32" t="s">
        <v>3203</v>
      </c>
      <c r="B1106" s="32">
        <v>4</v>
      </c>
    </row>
    <row r="1107" spans="1:2" x14ac:dyDescent="0.35">
      <c r="A1107" s="32" t="s">
        <v>3204</v>
      </c>
      <c r="B1107" s="32">
        <v>36</v>
      </c>
    </row>
    <row r="1108" spans="1:2" x14ac:dyDescent="0.35">
      <c r="A1108" s="32" t="s">
        <v>3205</v>
      </c>
      <c r="B1108" s="32">
        <v>33</v>
      </c>
    </row>
    <row r="1109" spans="1:2" x14ac:dyDescent="0.35">
      <c r="A1109" s="32" t="s">
        <v>3206</v>
      </c>
      <c r="B1109" s="32">
        <v>86</v>
      </c>
    </row>
    <row r="1110" spans="1:2" x14ac:dyDescent="0.35">
      <c r="A1110" s="32" t="s">
        <v>3207</v>
      </c>
      <c r="B1110" s="32">
        <v>42</v>
      </c>
    </row>
    <row r="1111" spans="1:2" x14ac:dyDescent="0.35">
      <c r="A1111" s="32" t="s">
        <v>3208</v>
      </c>
      <c r="B1111" s="32">
        <v>79</v>
      </c>
    </row>
    <row r="1112" spans="1:2" x14ac:dyDescent="0.35">
      <c r="A1112" s="32" t="s">
        <v>3209</v>
      </c>
      <c r="B1112" s="32">
        <v>61</v>
      </c>
    </row>
    <row r="1113" spans="1:2" x14ac:dyDescent="0.35">
      <c r="A1113" s="32" t="s">
        <v>3210</v>
      </c>
      <c r="B1113" s="32">
        <v>31</v>
      </c>
    </row>
    <row r="1114" spans="1:2" x14ac:dyDescent="0.35">
      <c r="A1114" s="32" t="s">
        <v>3211</v>
      </c>
      <c r="B1114" s="32">
        <v>21</v>
      </c>
    </row>
    <row r="1115" spans="1:2" x14ac:dyDescent="0.35">
      <c r="A1115" s="32" t="s">
        <v>3212</v>
      </c>
      <c r="B1115" s="32">
        <v>61</v>
      </c>
    </row>
    <row r="1116" spans="1:2" x14ac:dyDescent="0.35">
      <c r="A1116" s="32" t="s">
        <v>3213</v>
      </c>
      <c r="B1116" s="32">
        <v>57</v>
      </c>
    </row>
    <row r="1117" spans="1:2" x14ac:dyDescent="0.35">
      <c r="A1117" s="32" t="s">
        <v>3214</v>
      </c>
      <c r="B1117" s="32">
        <v>29</v>
      </c>
    </row>
    <row r="1118" spans="1:2" x14ac:dyDescent="0.35">
      <c r="A1118" s="32" t="s">
        <v>3215</v>
      </c>
      <c r="B1118" s="32">
        <v>59</v>
      </c>
    </row>
    <row r="1119" spans="1:2" x14ac:dyDescent="0.35">
      <c r="A1119" s="32" t="s">
        <v>3216</v>
      </c>
      <c r="B1119" s="32">
        <v>40</v>
      </c>
    </row>
    <row r="1120" spans="1:2" x14ac:dyDescent="0.35">
      <c r="A1120" s="32" t="s">
        <v>3217</v>
      </c>
      <c r="B1120" s="32">
        <v>52</v>
      </c>
    </row>
    <row r="1121" spans="1:2" x14ac:dyDescent="0.35">
      <c r="A1121" s="32" t="s">
        <v>3218</v>
      </c>
      <c r="B1121" s="32">
        <v>48</v>
      </c>
    </row>
    <row r="1122" spans="1:2" x14ac:dyDescent="0.35">
      <c r="A1122" s="32" t="s">
        <v>3219</v>
      </c>
      <c r="B1122" s="32">
        <v>34</v>
      </c>
    </row>
    <row r="1123" spans="1:2" x14ac:dyDescent="0.35">
      <c r="A1123" s="32" t="s">
        <v>3220</v>
      </c>
      <c r="B1123" s="32">
        <v>58</v>
      </c>
    </row>
    <row r="1124" spans="1:2" x14ac:dyDescent="0.35">
      <c r="A1124" s="32" t="s">
        <v>3221</v>
      </c>
      <c r="B1124" s="32">
        <v>76</v>
      </c>
    </row>
    <row r="1125" spans="1:2" x14ac:dyDescent="0.35">
      <c r="A1125" s="32" t="s">
        <v>3222</v>
      </c>
      <c r="B1125" s="32">
        <v>74</v>
      </c>
    </row>
    <row r="1126" spans="1:2" x14ac:dyDescent="0.35">
      <c r="A1126" s="32" t="s">
        <v>3223</v>
      </c>
      <c r="B1126" s="32">
        <v>26</v>
      </c>
    </row>
    <row r="1127" spans="1:2" x14ac:dyDescent="0.35">
      <c r="A1127" s="32" t="s">
        <v>3224</v>
      </c>
      <c r="B1127" s="32">
        <v>46</v>
      </c>
    </row>
    <row r="1128" spans="1:2" x14ac:dyDescent="0.35">
      <c r="A1128" s="32" t="s">
        <v>3225</v>
      </c>
      <c r="B1128" s="32">
        <v>46</v>
      </c>
    </row>
    <row r="1129" spans="1:2" x14ac:dyDescent="0.35">
      <c r="A1129" s="32" t="s">
        <v>3226</v>
      </c>
      <c r="B1129" s="32">
        <v>71</v>
      </c>
    </row>
    <row r="1130" spans="1:2" x14ac:dyDescent="0.35">
      <c r="A1130" s="32" t="s">
        <v>3227</v>
      </c>
      <c r="B1130" s="32">
        <v>6</v>
      </c>
    </row>
    <row r="1131" spans="1:2" x14ac:dyDescent="0.35">
      <c r="A1131" s="32" t="s">
        <v>3228</v>
      </c>
      <c r="B1131" s="32">
        <v>56</v>
      </c>
    </row>
    <row r="1132" spans="1:2" x14ac:dyDescent="0.35">
      <c r="A1132" s="32" t="s">
        <v>3229</v>
      </c>
      <c r="B1132" s="32">
        <v>2</v>
      </c>
    </row>
    <row r="1133" spans="1:2" x14ac:dyDescent="0.35">
      <c r="A1133" s="32" t="s">
        <v>3230</v>
      </c>
      <c r="B1133" s="32">
        <v>72</v>
      </c>
    </row>
    <row r="1134" spans="1:2" x14ac:dyDescent="0.35">
      <c r="A1134" s="32" t="s">
        <v>3231</v>
      </c>
      <c r="B1134" s="32">
        <v>41</v>
      </c>
    </row>
    <row r="1135" spans="1:2" x14ac:dyDescent="0.35">
      <c r="A1135" s="32" t="s">
        <v>3232</v>
      </c>
      <c r="B1135" s="32">
        <v>30</v>
      </c>
    </row>
    <row r="1136" spans="1:2" x14ac:dyDescent="0.35">
      <c r="A1136" s="32" t="s">
        <v>3233</v>
      </c>
      <c r="B1136" s="32">
        <v>2</v>
      </c>
    </row>
    <row r="1137" spans="1:2" x14ac:dyDescent="0.35">
      <c r="A1137" s="32" t="s">
        <v>3234</v>
      </c>
      <c r="B1137" s="32">
        <v>7</v>
      </c>
    </row>
    <row r="1138" spans="1:2" x14ac:dyDescent="0.35">
      <c r="A1138" s="32" t="s">
        <v>3235</v>
      </c>
      <c r="B1138" s="32">
        <v>85</v>
      </c>
    </row>
    <row r="1139" spans="1:2" x14ac:dyDescent="0.35">
      <c r="A1139" s="32" t="s">
        <v>3236</v>
      </c>
      <c r="B1139" s="32">
        <v>6</v>
      </c>
    </row>
    <row r="1140" spans="1:2" x14ac:dyDescent="0.35">
      <c r="A1140" s="32" t="s">
        <v>3237</v>
      </c>
      <c r="B1140" s="32">
        <v>33</v>
      </c>
    </row>
    <row r="1141" spans="1:2" x14ac:dyDescent="0.35">
      <c r="A1141" s="32" t="s">
        <v>3238</v>
      </c>
      <c r="B1141" s="32">
        <v>54</v>
      </c>
    </row>
    <row r="1142" spans="1:2" x14ac:dyDescent="0.35">
      <c r="A1142" s="32" t="s">
        <v>3239</v>
      </c>
      <c r="B1142" s="32">
        <v>44</v>
      </c>
    </row>
    <row r="1143" spans="1:2" x14ac:dyDescent="0.35">
      <c r="A1143" s="32" t="s">
        <v>3240</v>
      </c>
      <c r="B1143" s="32">
        <v>51</v>
      </c>
    </row>
    <row r="1144" spans="1:2" x14ac:dyDescent="0.35">
      <c r="A1144" s="32" t="s">
        <v>3241</v>
      </c>
      <c r="B1144" s="32">
        <v>21</v>
      </c>
    </row>
    <row r="1145" spans="1:2" x14ac:dyDescent="0.35">
      <c r="A1145" s="32" t="s">
        <v>3242</v>
      </c>
      <c r="B1145" s="32">
        <v>62</v>
      </c>
    </row>
    <row r="1146" spans="1:2" x14ac:dyDescent="0.35">
      <c r="A1146" s="32" t="s">
        <v>3243</v>
      </c>
      <c r="B1146" s="32">
        <v>71</v>
      </c>
    </row>
    <row r="1147" spans="1:2" x14ac:dyDescent="0.35">
      <c r="A1147" s="32" t="s">
        <v>3244</v>
      </c>
      <c r="B1147" s="32">
        <v>80</v>
      </c>
    </row>
    <row r="1148" spans="1:2" x14ac:dyDescent="0.35">
      <c r="A1148" s="32" t="s">
        <v>3245</v>
      </c>
      <c r="B1148" s="32">
        <v>10</v>
      </c>
    </row>
    <row r="1149" spans="1:2" x14ac:dyDescent="0.35">
      <c r="A1149" s="32" t="s">
        <v>3246</v>
      </c>
      <c r="B1149" s="32">
        <v>65</v>
      </c>
    </row>
    <row r="1150" spans="1:2" x14ac:dyDescent="0.35">
      <c r="A1150" s="32" t="s">
        <v>3247</v>
      </c>
      <c r="B1150" s="32">
        <v>47</v>
      </c>
    </row>
    <row r="1151" spans="1:2" x14ac:dyDescent="0.35">
      <c r="A1151" s="32" t="s">
        <v>3248</v>
      </c>
      <c r="B1151" s="32">
        <v>31</v>
      </c>
    </row>
    <row r="1152" spans="1:2" x14ac:dyDescent="0.35">
      <c r="A1152" s="32" t="s">
        <v>3249</v>
      </c>
      <c r="B1152" s="32">
        <v>14</v>
      </c>
    </row>
    <row r="1153" spans="1:2" x14ac:dyDescent="0.35">
      <c r="A1153" s="32" t="s">
        <v>3250</v>
      </c>
      <c r="B1153" s="32">
        <v>86</v>
      </c>
    </row>
    <row r="1154" spans="1:2" x14ac:dyDescent="0.35">
      <c r="A1154" s="32" t="s">
        <v>3251</v>
      </c>
      <c r="B1154" s="32">
        <v>79</v>
      </c>
    </row>
    <row r="1155" spans="1:2" x14ac:dyDescent="0.35">
      <c r="A1155" s="32" t="s">
        <v>3252</v>
      </c>
      <c r="B1155" s="32">
        <v>67</v>
      </c>
    </row>
    <row r="1156" spans="1:2" x14ac:dyDescent="0.35">
      <c r="A1156" s="32" t="s">
        <v>3253</v>
      </c>
      <c r="B1156" s="32">
        <v>12</v>
      </c>
    </row>
    <row r="1157" spans="1:2" x14ac:dyDescent="0.35">
      <c r="A1157" s="32" t="s">
        <v>3254</v>
      </c>
      <c r="B1157" s="32">
        <v>18</v>
      </c>
    </row>
    <row r="1158" spans="1:2" x14ac:dyDescent="0.35">
      <c r="A1158" s="32" t="s">
        <v>3255</v>
      </c>
      <c r="B1158" s="32">
        <v>21</v>
      </c>
    </row>
    <row r="1159" spans="1:2" x14ac:dyDescent="0.35">
      <c r="A1159" s="32" t="s">
        <v>3256</v>
      </c>
      <c r="B1159" s="32">
        <v>35</v>
      </c>
    </row>
    <row r="1160" spans="1:2" x14ac:dyDescent="0.35">
      <c r="A1160" s="32" t="s">
        <v>3257</v>
      </c>
      <c r="B1160" s="32">
        <v>32</v>
      </c>
    </row>
    <row r="1161" spans="1:2" x14ac:dyDescent="0.35">
      <c r="A1161" s="32" t="s">
        <v>3258</v>
      </c>
      <c r="B1161" s="32">
        <v>94</v>
      </c>
    </row>
    <row r="1162" spans="1:2" x14ac:dyDescent="0.35">
      <c r="A1162" s="32" t="s">
        <v>3259</v>
      </c>
      <c r="B1162" s="32">
        <v>99</v>
      </c>
    </row>
    <row r="1163" spans="1:2" x14ac:dyDescent="0.35">
      <c r="A1163" s="32" t="s">
        <v>3260</v>
      </c>
      <c r="B1163" s="32">
        <v>71</v>
      </c>
    </row>
    <row r="1164" spans="1:2" x14ac:dyDescent="0.35">
      <c r="A1164" s="32" t="s">
        <v>3261</v>
      </c>
      <c r="B1164" s="32">
        <v>58</v>
      </c>
    </row>
    <row r="1165" spans="1:2" x14ac:dyDescent="0.35">
      <c r="A1165" s="32" t="s">
        <v>3262</v>
      </c>
      <c r="B1165" s="32">
        <v>37</v>
      </c>
    </row>
    <row r="1166" spans="1:2" x14ac:dyDescent="0.35">
      <c r="A1166" s="32" t="s">
        <v>3263</v>
      </c>
      <c r="B1166" s="32">
        <v>0</v>
      </c>
    </row>
    <row r="1167" spans="1:2" x14ac:dyDescent="0.35">
      <c r="A1167" s="32" t="s">
        <v>3264</v>
      </c>
      <c r="B1167" s="32">
        <v>47</v>
      </c>
    </row>
    <row r="1168" spans="1:2" x14ac:dyDescent="0.35">
      <c r="A1168" s="32" t="s">
        <v>3265</v>
      </c>
      <c r="B1168" s="32">
        <v>53</v>
      </c>
    </row>
    <row r="1169" spans="1:2" x14ac:dyDescent="0.35">
      <c r="A1169" s="32" t="s">
        <v>3266</v>
      </c>
      <c r="B1169" s="32">
        <v>81</v>
      </c>
    </row>
    <row r="1170" spans="1:2" x14ac:dyDescent="0.35">
      <c r="A1170" s="32" t="s">
        <v>3267</v>
      </c>
      <c r="B1170" s="32">
        <v>55</v>
      </c>
    </row>
    <row r="1171" spans="1:2" x14ac:dyDescent="0.35">
      <c r="A1171" s="32" t="s">
        <v>3268</v>
      </c>
      <c r="B1171" s="32">
        <v>74</v>
      </c>
    </row>
    <row r="1172" spans="1:2" x14ac:dyDescent="0.35">
      <c r="A1172" s="32" t="s">
        <v>3269</v>
      </c>
      <c r="B1172" s="32">
        <v>83</v>
      </c>
    </row>
    <row r="1173" spans="1:2" x14ac:dyDescent="0.35">
      <c r="A1173" s="32" t="s">
        <v>3270</v>
      </c>
      <c r="B1173" s="32">
        <v>77</v>
      </c>
    </row>
    <row r="1174" spans="1:2" x14ac:dyDescent="0.35">
      <c r="A1174" s="32" t="s">
        <v>3271</v>
      </c>
      <c r="B1174" s="32">
        <v>78</v>
      </c>
    </row>
    <row r="1175" spans="1:2" x14ac:dyDescent="0.35">
      <c r="A1175" s="32" t="s">
        <v>3272</v>
      </c>
      <c r="B1175" s="32">
        <v>32</v>
      </c>
    </row>
    <row r="1176" spans="1:2" x14ac:dyDescent="0.35">
      <c r="A1176" s="32" t="s">
        <v>3273</v>
      </c>
      <c r="B1176" s="32">
        <v>53</v>
      </c>
    </row>
    <row r="1177" spans="1:2" x14ac:dyDescent="0.35">
      <c r="A1177" s="32" t="s">
        <v>3274</v>
      </c>
      <c r="B1177" s="32">
        <v>95</v>
      </c>
    </row>
    <row r="1178" spans="1:2" x14ac:dyDescent="0.35">
      <c r="A1178" s="32" t="s">
        <v>3275</v>
      </c>
      <c r="B1178" s="32">
        <v>87</v>
      </c>
    </row>
    <row r="1179" spans="1:2" x14ac:dyDescent="0.35">
      <c r="A1179" s="32" t="s">
        <v>3276</v>
      </c>
      <c r="B1179" s="32">
        <v>1</v>
      </c>
    </row>
    <row r="1180" spans="1:2" x14ac:dyDescent="0.35">
      <c r="A1180" s="32" t="s">
        <v>3277</v>
      </c>
      <c r="B1180" s="32">
        <v>75</v>
      </c>
    </row>
    <row r="1181" spans="1:2" x14ac:dyDescent="0.35">
      <c r="A1181" s="32" t="s">
        <v>3278</v>
      </c>
      <c r="B1181" s="32">
        <v>43</v>
      </c>
    </row>
    <row r="1182" spans="1:2" x14ac:dyDescent="0.35">
      <c r="A1182" s="32" t="s">
        <v>3279</v>
      </c>
      <c r="B1182" s="32">
        <v>52</v>
      </c>
    </row>
    <row r="1183" spans="1:2" x14ac:dyDescent="0.35">
      <c r="A1183" s="32" t="s">
        <v>3280</v>
      </c>
      <c r="B1183" s="32">
        <v>51</v>
      </c>
    </row>
    <row r="1184" spans="1:2" x14ac:dyDescent="0.35">
      <c r="A1184" s="32" t="s">
        <v>3281</v>
      </c>
      <c r="B1184" s="32">
        <v>84</v>
      </c>
    </row>
    <row r="1185" spans="1:2" x14ac:dyDescent="0.35">
      <c r="A1185" s="32" t="s">
        <v>3282</v>
      </c>
      <c r="B1185" s="32">
        <v>69</v>
      </c>
    </row>
    <row r="1186" spans="1:2" x14ac:dyDescent="0.35">
      <c r="A1186" s="32" t="s">
        <v>3283</v>
      </c>
      <c r="B1186" s="32">
        <v>53</v>
      </c>
    </row>
    <row r="1187" spans="1:2" x14ac:dyDescent="0.35">
      <c r="A1187" s="32" t="s">
        <v>3284</v>
      </c>
      <c r="B1187" s="32">
        <v>96</v>
      </c>
    </row>
    <row r="1188" spans="1:2" x14ac:dyDescent="0.35">
      <c r="A1188" s="32" t="s">
        <v>3285</v>
      </c>
      <c r="B1188" s="32">
        <v>71</v>
      </c>
    </row>
    <row r="1189" spans="1:2" x14ac:dyDescent="0.35">
      <c r="A1189" s="32" t="s">
        <v>3286</v>
      </c>
      <c r="B1189" s="32">
        <v>85</v>
      </c>
    </row>
    <row r="1190" spans="1:2" x14ac:dyDescent="0.35">
      <c r="A1190" s="32" t="s">
        <v>3287</v>
      </c>
      <c r="B1190" s="32">
        <v>52</v>
      </c>
    </row>
    <row r="1191" spans="1:2" x14ac:dyDescent="0.35">
      <c r="A1191" s="32" t="s">
        <v>3288</v>
      </c>
      <c r="B1191" s="32">
        <v>92</v>
      </c>
    </row>
    <row r="1192" spans="1:2" x14ac:dyDescent="0.35">
      <c r="A1192" s="32" t="s">
        <v>3289</v>
      </c>
      <c r="B1192" s="32">
        <v>48</v>
      </c>
    </row>
    <row r="1193" spans="1:2" x14ac:dyDescent="0.35">
      <c r="A1193" s="32" t="s">
        <v>3290</v>
      </c>
      <c r="B1193" s="32">
        <v>63</v>
      </c>
    </row>
    <row r="1194" spans="1:2" x14ac:dyDescent="0.35">
      <c r="A1194" s="32" t="s">
        <v>3291</v>
      </c>
      <c r="B1194" s="32">
        <v>4</v>
      </c>
    </row>
    <row r="1195" spans="1:2" x14ac:dyDescent="0.35">
      <c r="A1195" s="32" t="s">
        <v>3292</v>
      </c>
      <c r="B1195" s="32">
        <v>9</v>
      </c>
    </row>
    <row r="1196" spans="1:2" x14ac:dyDescent="0.35">
      <c r="A1196" s="32" t="s">
        <v>3293</v>
      </c>
      <c r="B1196" s="32">
        <v>49</v>
      </c>
    </row>
    <row r="1197" spans="1:2" x14ac:dyDescent="0.35">
      <c r="A1197" s="32" t="s">
        <v>3294</v>
      </c>
      <c r="B1197" s="32">
        <v>11</v>
      </c>
    </row>
    <row r="1198" spans="1:2" x14ac:dyDescent="0.35">
      <c r="A1198" s="32" t="s">
        <v>3295</v>
      </c>
      <c r="B1198" s="32">
        <v>36</v>
      </c>
    </row>
    <row r="1199" spans="1:2" x14ac:dyDescent="0.35">
      <c r="A1199" s="32" t="s">
        <v>3296</v>
      </c>
      <c r="B1199" s="32">
        <v>25</v>
      </c>
    </row>
    <row r="1200" spans="1:2" x14ac:dyDescent="0.35">
      <c r="A1200" s="32" t="s">
        <v>3297</v>
      </c>
      <c r="B1200" s="32">
        <v>47</v>
      </c>
    </row>
    <row r="1201" spans="1:2" x14ac:dyDescent="0.35">
      <c r="A1201" s="32" t="s">
        <v>3298</v>
      </c>
      <c r="B1201" s="32">
        <v>84</v>
      </c>
    </row>
    <row r="1202" spans="1:2" x14ac:dyDescent="0.35">
      <c r="A1202" s="32" t="s">
        <v>3299</v>
      </c>
      <c r="B1202" s="32">
        <v>26</v>
      </c>
    </row>
    <row r="1203" spans="1:2" x14ac:dyDescent="0.35">
      <c r="A1203" s="32" t="s">
        <v>3300</v>
      </c>
      <c r="B1203" s="32">
        <v>15</v>
      </c>
    </row>
    <row r="1204" spans="1:2" x14ac:dyDescent="0.35">
      <c r="A1204" s="32" t="s">
        <v>3301</v>
      </c>
      <c r="B1204" s="32">
        <v>27</v>
      </c>
    </row>
    <row r="1205" spans="1:2" x14ac:dyDescent="0.35">
      <c r="A1205" s="32" t="s">
        <v>3302</v>
      </c>
      <c r="B1205" s="32">
        <v>24</v>
      </c>
    </row>
    <row r="1206" spans="1:2" x14ac:dyDescent="0.35">
      <c r="A1206" s="32" t="s">
        <v>3303</v>
      </c>
      <c r="B1206" s="32">
        <v>11</v>
      </c>
    </row>
    <row r="1207" spans="1:2" x14ac:dyDescent="0.35">
      <c r="A1207" s="32" t="s">
        <v>3304</v>
      </c>
      <c r="B1207" s="32">
        <v>14</v>
      </c>
    </row>
    <row r="1208" spans="1:2" x14ac:dyDescent="0.35">
      <c r="A1208" s="32" t="s">
        <v>3305</v>
      </c>
      <c r="B1208" s="32">
        <v>55</v>
      </c>
    </row>
    <row r="1209" spans="1:2" x14ac:dyDescent="0.35">
      <c r="A1209" s="32" t="s">
        <v>3306</v>
      </c>
      <c r="B1209" s="32">
        <v>46</v>
      </c>
    </row>
    <row r="1210" spans="1:2" x14ac:dyDescent="0.35">
      <c r="A1210" s="32" t="s">
        <v>3307</v>
      </c>
      <c r="B1210" s="32">
        <v>65</v>
      </c>
    </row>
    <row r="1211" spans="1:2" x14ac:dyDescent="0.35">
      <c r="A1211" s="32" t="s">
        <v>3308</v>
      </c>
      <c r="B1211" s="32">
        <v>89</v>
      </c>
    </row>
    <row r="1212" spans="1:2" x14ac:dyDescent="0.35">
      <c r="A1212" s="32" t="s">
        <v>3309</v>
      </c>
      <c r="B1212" s="32">
        <v>89</v>
      </c>
    </row>
    <row r="1213" spans="1:2" x14ac:dyDescent="0.35">
      <c r="A1213" s="32" t="s">
        <v>3310</v>
      </c>
      <c r="B1213" s="32">
        <v>12</v>
      </c>
    </row>
    <row r="1214" spans="1:2" x14ac:dyDescent="0.35">
      <c r="A1214" s="32" t="s">
        <v>3311</v>
      </c>
      <c r="B1214" s="32">
        <v>92</v>
      </c>
    </row>
    <row r="1215" spans="1:2" x14ac:dyDescent="0.35">
      <c r="A1215" s="32" t="s">
        <v>3312</v>
      </c>
      <c r="B1215" s="32">
        <v>40</v>
      </c>
    </row>
    <row r="1216" spans="1:2" x14ac:dyDescent="0.35">
      <c r="A1216" s="32" t="s">
        <v>3313</v>
      </c>
      <c r="B1216" s="32">
        <v>74</v>
      </c>
    </row>
    <row r="1217" spans="1:2" x14ac:dyDescent="0.35">
      <c r="A1217" s="32" t="s">
        <v>3314</v>
      </c>
      <c r="B1217" s="32">
        <v>14</v>
      </c>
    </row>
    <row r="1218" spans="1:2" x14ac:dyDescent="0.35">
      <c r="A1218" s="32" t="s">
        <v>3315</v>
      </c>
      <c r="B1218" s="32">
        <v>88</v>
      </c>
    </row>
    <row r="1219" spans="1:2" x14ac:dyDescent="0.35">
      <c r="A1219" s="32" t="s">
        <v>3316</v>
      </c>
      <c r="B1219" s="32">
        <v>22</v>
      </c>
    </row>
    <row r="1220" spans="1:2" x14ac:dyDescent="0.35">
      <c r="A1220" s="32" t="s">
        <v>3317</v>
      </c>
      <c r="B1220" s="32">
        <v>89</v>
      </c>
    </row>
    <row r="1221" spans="1:2" x14ac:dyDescent="0.35">
      <c r="A1221" s="32" t="s">
        <v>3318</v>
      </c>
      <c r="B1221" s="32">
        <v>11</v>
      </c>
    </row>
    <row r="1222" spans="1:2" x14ac:dyDescent="0.35">
      <c r="A1222" s="32" t="s">
        <v>3319</v>
      </c>
      <c r="B1222" s="32">
        <v>7</v>
      </c>
    </row>
    <row r="1223" spans="1:2" x14ac:dyDescent="0.35">
      <c r="A1223" s="32" t="s">
        <v>3320</v>
      </c>
      <c r="B1223" s="32">
        <v>18</v>
      </c>
    </row>
    <row r="1224" spans="1:2" x14ac:dyDescent="0.35">
      <c r="A1224" s="32" t="s">
        <v>3321</v>
      </c>
      <c r="B1224" s="32">
        <v>97</v>
      </c>
    </row>
    <row r="1225" spans="1:2" x14ac:dyDescent="0.35">
      <c r="A1225" s="32" t="s">
        <v>3322</v>
      </c>
      <c r="B1225" s="32">
        <v>53</v>
      </c>
    </row>
    <row r="1226" spans="1:2" x14ac:dyDescent="0.35">
      <c r="A1226" s="32" t="s">
        <v>3323</v>
      </c>
      <c r="B1226" s="32">
        <v>0</v>
      </c>
    </row>
    <row r="1227" spans="1:2" x14ac:dyDescent="0.35">
      <c r="A1227" s="32" t="s">
        <v>3324</v>
      </c>
      <c r="B1227" s="32">
        <v>61</v>
      </c>
    </row>
    <row r="1228" spans="1:2" x14ac:dyDescent="0.35">
      <c r="A1228" s="32" t="s">
        <v>3325</v>
      </c>
      <c r="B1228" s="32">
        <v>38</v>
      </c>
    </row>
    <row r="1229" spans="1:2" x14ac:dyDescent="0.35">
      <c r="A1229" s="32" t="s">
        <v>3326</v>
      </c>
      <c r="B1229" s="32">
        <v>29</v>
      </c>
    </row>
    <row r="1230" spans="1:2" x14ac:dyDescent="0.35">
      <c r="A1230" s="32" t="s">
        <v>3327</v>
      </c>
      <c r="B1230" s="32">
        <v>31</v>
      </c>
    </row>
    <row r="1231" spans="1:2" x14ac:dyDescent="0.35">
      <c r="A1231" s="32" t="s">
        <v>3328</v>
      </c>
      <c r="B1231" s="32">
        <v>79</v>
      </c>
    </row>
    <row r="1232" spans="1:2" x14ac:dyDescent="0.35">
      <c r="A1232" s="32" t="s">
        <v>3329</v>
      </c>
      <c r="B1232" s="32">
        <v>46</v>
      </c>
    </row>
    <row r="1233" spans="1:2" x14ac:dyDescent="0.35">
      <c r="A1233" s="32" t="s">
        <v>3330</v>
      </c>
      <c r="B1233" s="32">
        <v>56</v>
      </c>
    </row>
    <row r="1234" spans="1:2" x14ac:dyDescent="0.35">
      <c r="A1234" s="32" t="s">
        <v>3331</v>
      </c>
      <c r="B1234" s="32">
        <v>91</v>
      </c>
    </row>
    <row r="1235" spans="1:2" x14ac:dyDescent="0.35">
      <c r="A1235" s="32" t="s">
        <v>3332</v>
      </c>
      <c r="B1235" s="32">
        <v>21</v>
      </c>
    </row>
    <row r="1236" spans="1:2" x14ac:dyDescent="0.35">
      <c r="A1236" s="32" t="s">
        <v>3333</v>
      </c>
      <c r="B1236" s="32">
        <v>39</v>
      </c>
    </row>
    <row r="1237" spans="1:2" x14ac:dyDescent="0.35">
      <c r="A1237" s="32" t="s">
        <v>3334</v>
      </c>
      <c r="B1237" s="32">
        <v>18</v>
      </c>
    </row>
    <row r="1238" spans="1:2" x14ac:dyDescent="0.35">
      <c r="A1238" s="32" t="s">
        <v>3335</v>
      </c>
      <c r="B1238" s="32">
        <v>8</v>
      </c>
    </row>
    <row r="1239" spans="1:2" x14ac:dyDescent="0.35">
      <c r="A1239" s="32" t="s">
        <v>3336</v>
      </c>
      <c r="B1239" s="32">
        <v>94</v>
      </c>
    </row>
    <row r="1240" spans="1:2" x14ac:dyDescent="0.35">
      <c r="A1240" s="32" t="s">
        <v>3337</v>
      </c>
      <c r="B1240" s="32">
        <v>10</v>
      </c>
    </row>
    <row r="1241" spans="1:2" x14ac:dyDescent="0.35">
      <c r="A1241" s="32" t="s">
        <v>3338</v>
      </c>
      <c r="B1241" s="32">
        <v>13</v>
      </c>
    </row>
    <row r="1242" spans="1:2" x14ac:dyDescent="0.35">
      <c r="A1242" s="32" t="s">
        <v>3339</v>
      </c>
      <c r="B1242" s="32">
        <v>82</v>
      </c>
    </row>
    <row r="1243" spans="1:2" x14ac:dyDescent="0.35">
      <c r="A1243" s="32" t="s">
        <v>3340</v>
      </c>
      <c r="B1243" s="32">
        <v>24</v>
      </c>
    </row>
    <row r="1244" spans="1:2" x14ac:dyDescent="0.35">
      <c r="A1244" s="32" t="s">
        <v>3341</v>
      </c>
      <c r="B1244" s="32">
        <v>86</v>
      </c>
    </row>
    <row r="1245" spans="1:2" x14ac:dyDescent="0.35">
      <c r="A1245" s="32" t="s">
        <v>3342</v>
      </c>
      <c r="B1245" s="32">
        <v>15</v>
      </c>
    </row>
    <row r="1246" spans="1:2" x14ac:dyDescent="0.35">
      <c r="A1246" s="32" t="s">
        <v>3343</v>
      </c>
      <c r="B1246" s="32">
        <v>51</v>
      </c>
    </row>
    <row r="1247" spans="1:2" x14ac:dyDescent="0.35">
      <c r="A1247" s="32" t="s">
        <v>3344</v>
      </c>
      <c r="B1247" s="32">
        <v>77</v>
      </c>
    </row>
    <row r="1248" spans="1:2" x14ac:dyDescent="0.35">
      <c r="A1248" s="32" t="s">
        <v>3345</v>
      </c>
      <c r="B1248" s="32">
        <v>62</v>
      </c>
    </row>
    <row r="1249" spans="1:2" x14ac:dyDescent="0.35">
      <c r="A1249" s="32" t="s">
        <v>3346</v>
      </c>
      <c r="B1249" s="32">
        <v>98</v>
      </c>
    </row>
    <row r="1250" spans="1:2" x14ac:dyDescent="0.35">
      <c r="A1250" s="32" t="s">
        <v>3347</v>
      </c>
      <c r="B1250" s="32">
        <v>61</v>
      </c>
    </row>
    <row r="1251" spans="1:2" x14ac:dyDescent="0.35">
      <c r="A1251" s="32" t="s">
        <v>3348</v>
      </c>
      <c r="B1251" s="32">
        <v>15</v>
      </c>
    </row>
    <row r="1252" spans="1:2" x14ac:dyDescent="0.35">
      <c r="A1252" s="32" t="s">
        <v>3349</v>
      </c>
      <c r="B1252" s="32">
        <v>88</v>
      </c>
    </row>
    <row r="1253" spans="1:2" x14ac:dyDescent="0.35">
      <c r="A1253" s="32" t="s">
        <v>3350</v>
      </c>
      <c r="B1253" s="32">
        <v>6</v>
      </c>
    </row>
    <row r="1254" spans="1:2" x14ac:dyDescent="0.35">
      <c r="A1254" s="32" t="s">
        <v>3351</v>
      </c>
      <c r="B1254" s="32">
        <v>93</v>
      </c>
    </row>
    <row r="1255" spans="1:2" x14ac:dyDescent="0.35">
      <c r="A1255" s="32" t="s">
        <v>3352</v>
      </c>
      <c r="B1255" s="32">
        <v>97</v>
      </c>
    </row>
    <row r="1256" spans="1:2" x14ac:dyDescent="0.35">
      <c r="A1256" s="32" t="s">
        <v>3353</v>
      </c>
      <c r="B1256" s="32">
        <v>43</v>
      </c>
    </row>
    <row r="1257" spans="1:2" x14ac:dyDescent="0.35">
      <c r="A1257" s="32" t="s">
        <v>3354</v>
      </c>
      <c r="B1257" s="32">
        <v>76</v>
      </c>
    </row>
    <row r="1258" spans="1:2" x14ac:dyDescent="0.35">
      <c r="A1258" s="32" t="s">
        <v>3355</v>
      </c>
      <c r="B1258" s="32">
        <v>56</v>
      </c>
    </row>
    <row r="1259" spans="1:2" x14ac:dyDescent="0.35">
      <c r="A1259" s="32" t="s">
        <v>3356</v>
      </c>
      <c r="B1259" s="32">
        <v>49</v>
      </c>
    </row>
    <row r="1260" spans="1:2" x14ac:dyDescent="0.35">
      <c r="A1260" s="32" t="s">
        <v>3357</v>
      </c>
      <c r="B1260" s="32">
        <v>32</v>
      </c>
    </row>
    <row r="1261" spans="1:2" x14ac:dyDescent="0.35">
      <c r="A1261" s="32" t="s">
        <v>3358</v>
      </c>
      <c r="B1261" s="32">
        <v>67</v>
      </c>
    </row>
    <row r="1262" spans="1:2" x14ac:dyDescent="0.35">
      <c r="A1262" s="32" t="s">
        <v>3359</v>
      </c>
      <c r="B1262" s="32">
        <v>41</v>
      </c>
    </row>
    <row r="1263" spans="1:2" x14ac:dyDescent="0.35">
      <c r="A1263" s="32" t="s">
        <v>3360</v>
      </c>
      <c r="B1263" s="32">
        <v>57</v>
      </c>
    </row>
    <row r="1264" spans="1:2" x14ac:dyDescent="0.35">
      <c r="A1264" s="32" t="s">
        <v>3361</v>
      </c>
      <c r="B1264" s="32">
        <v>85</v>
      </c>
    </row>
    <row r="1265" spans="1:2" x14ac:dyDescent="0.35">
      <c r="A1265" s="32" t="s">
        <v>3362</v>
      </c>
      <c r="B1265" s="32">
        <v>86</v>
      </c>
    </row>
    <row r="1266" spans="1:2" x14ac:dyDescent="0.35">
      <c r="A1266" s="32" t="s">
        <v>3363</v>
      </c>
      <c r="B1266" s="32">
        <v>60</v>
      </c>
    </row>
    <row r="1267" spans="1:2" x14ac:dyDescent="0.35">
      <c r="A1267" s="32" t="s">
        <v>3364</v>
      </c>
      <c r="B1267" s="32">
        <v>46</v>
      </c>
    </row>
    <row r="1268" spans="1:2" x14ac:dyDescent="0.35">
      <c r="A1268" s="32" t="s">
        <v>3365</v>
      </c>
      <c r="B1268" s="32">
        <v>98</v>
      </c>
    </row>
    <row r="1269" spans="1:2" x14ac:dyDescent="0.35">
      <c r="A1269" s="32" t="s">
        <v>3366</v>
      </c>
      <c r="B1269" s="32">
        <v>3</v>
      </c>
    </row>
    <row r="1270" spans="1:2" x14ac:dyDescent="0.35">
      <c r="A1270" s="32" t="s">
        <v>3367</v>
      </c>
      <c r="B1270" s="32">
        <v>15</v>
      </c>
    </row>
    <row r="1271" spans="1:2" x14ac:dyDescent="0.35">
      <c r="A1271" s="32" t="s">
        <v>3368</v>
      </c>
      <c r="B1271" s="32">
        <v>20</v>
      </c>
    </row>
    <row r="1272" spans="1:2" x14ac:dyDescent="0.35">
      <c r="A1272" s="32" t="s">
        <v>3369</v>
      </c>
      <c r="B1272" s="32">
        <v>88</v>
      </c>
    </row>
    <row r="1273" spans="1:2" x14ac:dyDescent="0.35">
      <c r="A1273" s="32" t="s">
        <v>3370</v>
      </c>
      <c r="B1273" s="32">
        <v>98</v>
      </c>
    </row>
    <row r="1274" spans="1:2" x14ac:dyDescent="0.35">
      <c r="A1274" s="32" t="s">
        <v>3371</v>
      </c>
      <c r="B1274" s="32">
        <v>86</v>
      </c>
    </row>
    <row r="1275" spans="1:2" x14ac:dyDescent="0.35">
      <c r="A1275" s="32" t="s">
        <v>3372</v>
      </c>
      <c r="B1275" s="32">
        <v>73</v>
      </c>
    </row>
    <row r="1276" spans="1:2" x14ac:dyDescent="0.35">
      <c r="A1276" s="32" t="s">
        <v>3373</v>
      </c>
      <c r="B1276" s="32">
        <v>24</v>
      </c>
    </row>
    <row r="1277" spans="1:2" x14ac:dyDescent="0.35">
      <c r="A1277" s="32" t="s">
        <v>3374</v>
      </c>
      <c r="B1277" s="32">
        <v>66</v>
      </c>
    </row>
    <row r="1278" spans="1:2" x14ac:dyDescent="0.35">
      <c r="A1278" s="32" t="s">
        <v>3375</v>
      </c>
      <c r="B1278" s="32">
        <v>96</v>
      </c>
    </row>
    <row r="1279" spans="1:2" x14ac:dyDescent="0.35">
      <c r="A1279" s="32" t="s">
        <v>3376</v>
      </c>
      <c r="B1279" s="32">
        <v>61</v>
      </c>
    </row>
    <row r="1280" spans="1:2" x14ac:dyDescent="0.35">
      <c r="A1280" s="32" t="s">
        <v>3377</v>
      </c>
      <c r="B1280" s="32">
        <v>15</v>
      </c>
    </row>
    <row r="1281" spans="1:2" x14ac:dyDescent="0.35">
      <c r="A1281" s="32" t="s">
        <v>3378</v>
      </c>
      <c r="B1281" s="32">
        <v>61</v>
      </c>
    </row>
    <row r="1282" spans="1:2" x14ac:dyDescent="0.35">
      <c r="A1282" s="32" t="s">
        <v>3379</v>
      </c>
      <c r="B1282" s="32">
        <v>66</v>
      </c>
    </row>
    <row r="1283" spans="1:2" x14ac:dyDescent="0.35">
      <c r="A1283" s="32" t="s">
        <v>3380</v>
      </c>
      <c r="B1283" s="32">
        <v>29</v>
      </c>
    </row>
    <row r="1284" spans="1:2" x14ac:dyDescent="0.35">
      <c r="A1284" s="32" t="s">
        <v>3381</v>
      </c>
      <c r="B1284" s="32">
        <v>83</v>
      </c>
    </row>
    <row r="1285" spans="1:2" x14ac:dyDescent="0.35">
      <c r="A1285" s="32" t="s">
        <v>3382</v>
      </c>
      <c r="B1285" s="32">
        <v>24</v>
      </c>
    </row>
    <row r="1286" spans="1:2" x14ac:dyDescent="0.35">
      <c r="A1286" s="32" t="s">
        <v>3383</v>
      </c>
      <c r="B1286" s="32">
        <v>31</v>
      </c>
    </row>
    <row r="1287" spans="1:2" x14ac:dyDescent="0.35">
      <c r="A1287" s="32" t="s">
        <v>3384</v>
      </c>
      <c r="B1287" s="32">
        <v>5</v>
      </c>
    </row>
    <row r="1288" spans="1:2" x14ac:dyDescent="0.35">
      <c r="A1288" s="32" t="s">
        <v>3385</v>
      </c>
      <c r="B1288" s="32">
        <v>42</v>
      </c>
    </row>
    <row r="1289" spans="1:2" x14ac:dyDescent="0.35">
      <c r="A1289" s="32" t="s">
        <v>3386</v>
      </c>
      <c r="B1289" s="32">
        <v>95</v>
      </c>
    </row>
    <row r="1290" spans="1:2" x14ac:dyDescent="0.35">
      <c r="A1290" s="32" t="s">
        <v>3387</v>
      </c>
      <c r="B1290" s="32">
        <v>64</v>
      </c>
    </row>
    <row r="1291" spans="1:2" x14ac:dyDescent="0.35">
      <c r="A1291" s="32" t="s">
        <v>3388</v>
      </c>
      <c r="B1291" s="32">
        <v>52</v>
      </c>
    </row>
    <row r="1292" spans="1:2" x14ac:dyDescent="0.35">
      <c r="A1292" s="32" t="s">
        <v>3389</v>
      </c>
      <c r="B1292" s="32">
        <v>99</v>
      </c>
    </row>
    <row r="1293" spans="1:2" x14ac:dyDescent="0.35">
      <c r="A1293" s="32" t="s">
        <v>3390</v>
      </c>
      <c r="B1293" s="32">
        <v>89</v>
      </c>
    </row>
    <row r="1294" spans="1:2" x14ac:dyDescent="0.35">
      <c r="A1294" s="32" t="s">
        <v>3391</v>
      </c>
      <c r="B1294" s="32">
        <v>17</v>
      </c>
    </row>
    <row r="1295" spans="1:2" x14ac:dyDescent="0.35">
      <c r="A1295" s="32" t="s">
        <v>3392</v>
      </c>
      <c r="B1295" s="32">
        <v>14</v>
      </c>
    </row>
    <row r="1296" spans="1:2" x14ac:dyDescent="0.35">
      <c r="A1296" s="32" t="s">
        <v>3393</v>
      </c>
      <c r="B1296" s="32">
        <v>98</v>
      </c>
    </row>
    <row r="1297" spans="1:2" x14ac:dyDescent="0.35">
      <c r="A1297" s="32" t="s">
        <v>3394</v>
      </c>
      <c r="B1297" s="32">
        <v>30</v>
      </c>
    </row>
    <row r="1298" spans="1:2" x14ac:dyDescent="0.35">
      <c r="A1298" s="32" t="s">
        <v>3395</v>
      </c>
      <c r="B1298" s="32">
        <v>6</v>
      </c>
    </row>
    <row r="1299" spans="1:2" x14ac:dyDescent="0.35">
      <c r="A1299" s="32" t="s">
        <v>3396</v>
      </c>
      <c r="B1299" s="32">
        <v>9</v>
      </c>
    </row>
    <row r="1300" spans="1:2" x14ac:dyDescent="0.35">
      <c r="A1300" s="32" t="s">
        <v>3397</v>
      </c>
      <c r="B1300" s="32">
        <v>80</v>
      </c>
    </row>
    <row r="1301" spans="1:2" x14ac:dyDescent="0.35">
      <c r="A1301" s="32" t="s">
        <v>3398</v>
      </c>
      <c r="B1301" s="32">
        <v>86</v>
      </c>
    </row>
    <row r="1302" spans="1:2" x14ac:dyDescent="0.35">
      <c r="A1302" s="32" t="s">
        <v>3399</v>
      </c>
      <c r="B1302" s="32">
        <v>88</v>
      </c>
    </row>
    <row r="1303" spans="1:2" x14ac:dyDescent="0.35">
      <c r="A1303" s="32" t="s">
        <v>3400</v>
      </c>
      <c r="B1303" s="32">
        <v>68</v>
      </c>
    </row>
    <row r="1304" spans="1:2" x14ac:dyDescent="0.35">
      <c r="A1304" s="32" t="s">
        <v>3401</v>
      </c>
      <c r="B1304" s="32">
        <v>2</v>
      </c>
    </row>
    <row r="1305" spans="1:2" x14ac:dyDescent="0.35">
      <c r="A1305" s="32" t="s">
        <v>3402</v>
      </c>
      <c r="B1305" s="32">
        <v>14</v>
      </c>
    </row>
    <row r="1306" spans="1:2" x14ac:dyDescent="0.35">
      <c r="A1306" s="32" t="s">
        <v>3403</v>
      </c>
      <c r="B1306" s="32">
        <v>63</v>
      </c>
    </row>
    <row r="1307" spans="1:2" x14ac:dyDescent="0.35">
      <c r="A1307" s="32" t="s">
        <v>3404</v>
      </c>
      <c r="B1307" s="32">
        <v>47</v>
      </c>
    </row>
    <row r="1308" spans="1:2" x14ac:dyDescent="0.35">
      <c r="A1308" s="32" t="s">
        <v>3405</v>
      </c>
      <c r="B1308" s="32">
        <v>20</v>
      </c>
    </row>
    <row r="1309" spans="1:2" x14ac:dyDescent="0.35">
      <c r="A1309" s="32" t="s">
        <v>3406</v>
      </c>
      <c r="B1309" s="32">
        <v>36</v>
      </c>
    </row>
    <row r="1310" spans="1:2" x14ac:dyDescent="0.35">
      <c r="A1310" s="32" t="s">
        <v>3407</v>
      </c>
      <c r="B1310" s="32">
        <v>71</v>
      </c>
    </row>
    <row r="1311" spans="1:2" x14ac:dyDescent="0.35">
      <c r="A1311" s="32" t="s">
        <v>3408</v>
      </c>
      <c r="B1311" s="32">
        <v>85</v>
      </c>
    </row>
    <row r="1312" spans="1:2" x14ac:dyDescent="0.35">
      <c r="A1312" s="32" t="s">
        <v>3409</v>
      </c>
      <c r="B1312" s="32">
        <v>59</v>
      </c>
    </row>
    <row r="1313" spans="1:2" x14ac:dyDescent="0.35">
      <c r="A1313" s="32" t="s">
        <v>3410</v>
      </c>
      <c r="B1313" s="32">
        <v>74</v>
      </c>
    </row>
    <row r="1314" spans="1:2" x14ac:dyDescent="0.35">
      <c r="A1314" s="32" t="s">
        <v>3411</v>
      </c>
      <c r="B1314" s="32">
        <v>17</v>
      </c>
    </row>
    <row r="1315" spans="1:2" x14ac:dyDescent="0.35">
      <c r="A1315" s="32" t="s">
        <v>3412</v>
      </c>
      <c r="B1315" s="32">
        <v>5</v>
      </c>
    </row>
    <row r="1316" spans="1:2" x14ac:dyDescent="0.35">
      <c r="A1316" s="32" t="s">
        <v>3413</v>
      </c>
      <c r="B1316" s="32">
        <v>30</v>
      </c>
    </row>
    <row r="1317" spans="1:2" x14ac:dyDescent="0.35">
      <c r="A1317" s="32" t="s">
        <v>3414</v>
      </c>
      <c r="B1317" s="32">
        <v>67</v>
      </c>
    </row>
    <row r="1318" spans="1:2" x14ac:dyDescent="0.35">
      <c r="A1318" s="32" t="s">
        <v>3415</v>
      </c>
      <c r="B1318" s="32">
        <v>34</v>
      </c>
    </row>
    <row r="1319" spans="1:2" x14ac:dyDescent="0.35">
      <c r="A1319" s="32" t="s">
        <v>3416</v>
      </c>
      <c r="B1319" s="32">
        <v>94</v>
      </c>
    </row>
    <row r="1320" spans="1:2" x14ac:dyDescent="0.35">
      <c r="A1320" s="32" t="s">
        <v>3417</v>
      </c>
      <c r="B1320" s="32">
        <v>27</v>
      </c>
    </row>
    <row r="1321" spans="1:2" x14ac:dyDescent="0.35">
      <c r="A1321" s="32" t="s">
        <v>3418</v>
      </c>
      <c r="B1321" s="32">
        <v>61</v>
      </c>
    </row>
    <row r="1322" spans="1:2" x14ac:dyDescent="0.35">
      <c r="A1322" s="32" t="s">
        <v>3419</v>
      </c>
      <c r="B1322" s="32">
        <v>23</v>
      </c>
    </row>
    <row r="1323" spans="1:2" x14ac:dyDescent="0.35">
      <c r="A1323" s="32" t="s">
        <v>3420</v>
      </c>
      <c r="B1323" s="32">
        <v>94</v>
      </c>
    </row>
    <row r="1324" spans="1:2" x14ac:dyDescent="0.35">
      <c r="A1324" s="32" t="s">
        <v>3421</v>
      </c>
      <c r="B1324" s="32">
        <v>8</v>
      </c>
    </row>
    <row r="1325" spans="1:2" x14ac:dyDescent="0.35">
      <c r="A1325" s="32" t="s">
        <v>3422</v>
      </c>
      <c r="B1325" s="32">
        <v>79</v>
      </c>
    </row>
    <row r="1326" spans="1:2" x14ac:dyDescent="0.35">
      <c r="A1326" s="32" t="s">
        <v>3423</v>
      </c>
      <c r="B1326" s="32">
        <v>69</v>
      </c>
    </row>
    <row r="1327" spans="1:2" x14ac:dyDescent="0.35">
      <c r="A1327" s="32" t="s">
        <v>3424</v>
      </c>
      <c r="B1327" s="32">
        <v>81</v>
      </c>
    </row>
    <row r="1328" spans="1:2" x14ac:dyDescent="0.35">
      <c r="A1328" s="32" t="s">
        <v>3425</v>
      </c>
      <c r="B1328" s="32">
        <v>57</v>
      </c>
    </row>
    <row r="1329" spans="1:2" x14ac:dyDescent="0.35">
      <c r="A1329" s="32" t="s">
        <v>3426</v>
      </c>
      <c r="B1329" s="32">
        <v>16</v>
      </c>
    </row>
    <row r="1330" spans="1:2" x14ac:dyDescent="0.35">
      <c r="A1330" s="32" t="s">
        <v>3427</v>
      </c>
      <c r="B1330" s="32">
        <v>59</v>
      </c>
    </row>
    <row r="1331" spans="1:2" x14ac:dyDescent="0.35">
      <c r="A1331" s="32" t="s">
        <v>3428</v>
      </c>
      <c r="B1331" s="32">
        <v>58</v>
      </c>
    </row>
    <row r="1332" spans="1:2" x14ac:dyDescent="0.35">
      <c r="A1332" s="32" t="s">
        <v>3429</v>
      </c>
      <c r="B1332" s="32">
        <v>5</v>
      </c>
    </row>
    <row r="1333" spans="1:2" x14ac:dyDescent="0.35">
      <c r="A1333" s="32" t="s">
        <v>3430</v>
      </c>
      <c r="B1333" s="32">
        <v>82</v>
      </c>
    </row>
    <row r="1334" spans="1:2" x14ac:dyDescent="0.35">
      <c r="A1334" s="32" t="s">
        <v>3431</v>
      </c>
      <c r="B1334" s="32">
        <v>31</v>
      </c>
    </row>
    <row r="1335" spans="1:2" x14ac:dyDescent="0.35">
      <c r="A1335" s="32" t="s">
        <v>3432</v>
      </c>
      <c r="B1335" s="32">
        <v>93</v>
      </c>
    </row>
    <row r="1336" spans="1:2" x14ac:dyDescent="0.35">
      <c r="A1336" s="32" t="s">
        <v>3433</v>
      </c>
      <c r="B1336" s="32">
        <v>26</v>
      </c>
    </row>
    <row r="1337" spans="1:2" x14ac:dyDescent="0.35">
      <c r="A1337" s="32" t="s">
        <v>3434</v>
      </c>
      <c r="B1337" s="32">
        <v>40</v>
      </c>
    </row>
    <row r="1338" spans="1:2" x14ac:dyDescent="0.35">
      <c r="A1338" s="32" t="s">
        <v>3435</v>
      </c>
      <c r="B1338" s="32">
        <v>85</v>
      </c>
    </row>
    <row r="1339" spans="1:2" x14ac:dyDescent="0.35">
      <c r="A1339" s="32" t="s">
        <v>3436</v>
      </c>
      <c r="B1339" s="32">
        <v>81</v>
      </c>
    </row>
    <row r="1340" spans="1:2" x14ac:dyDescent="0.35">
      <c r="A1340" s="32" t="s">
        <v>3437</v>
      </c>
      <c r="B1340" s="32">
        <v>62</v>
      </c>
    </row>
    <row r="1341" spans="1:2" x14ac:dyDescent="0.35">
      <c r="A1341" s="32" t="s">
        <v>3438</v>
      </c>
      <c r="B1341" s="32">
        <v>13</v>
      </c>
    </row>
    <row r="1342" spans="1:2" x14ac:dyDescent="0.35">
      <c r="A1342" s="32" t="s">
        <v>3439</v>
      </c>
      <c r="B1342" s="32">
        <v>47</v>
      </c>
    </row>
    <row r="1343" spans="1:2" x14ac:dyDescent="0.35">
      <c r="A1343" s="32" t="s">
        <v>3440</v>
      </c>
      <c r="B1343" s="32">
        <v>11</v>
      </c>
    </row>
    <row r="1344" spans="1:2" x14ac:dyDescent="0.35">
      <c r="A1344" s="32" t="s">
        <v>3441</v>
      </c>
      <c r="B1344" s="32">
        <v>60</v>
      </c>
    </row>
    <row r="1345" spans="1:2" x14ac:dyDescent="0.35">
      <c r="A1345" s="32" t="s">
        <v>3442</v>
      </c>
      <c r="B1345" s="32">
        <v>23</v>
      </c>
    </row>
    <row r="1346" spans="1:2" x14ac:dyDescent="0.35">
      <c r="A1346" s="32" t="s">
        <v>3443</v>
      </c>
      <c r="B1346" s="32">
        <v>38</v>
      </c>
    </row>
    <row r="1347" spans="1:2" x14ac:dyDescent="0.35">
      <c r="A1347" s="32" t="s">
        <v>3444</v>
      </c>
      <c r="B1347" s="32">
        <v>95</v>
      </c>
    </row>
    <row r="1348" spans="1:2" x14ac:dyDescent="0.35">
      <c r="A1348" s="32" t="s">
        <v>3445</v>
      </c>
      <c r="B1348" s="32">
        <v>52</v>
      </c>
    </row>
    <row r="1349" spans="1:2" x14ac:dyDescent="0.35">
      <c r="A1349" s="32" t="s">
        <v>3446</v>
      </c>
      <c r="B1349" s="32">
        <v>98</v>
      </c>
    </row>
    <row r="1350" spans="1:2" x14ac:dyDescent="0.35">
      <c r="A1350" s="32" t="s">
        <v>3447</v>
      </c>
      <c r="B1350" s="32">
        <v>51</v>
      </c>
    </row>
    <row r="1351" spans="1:2" x14ac:dyDescent="0.35">
      <c r="A1351" s="32" t="s">
        <v>3448</v>
      </c>
      <c r="B1351" s="32">
        <v>30</v>
      </c>
    </row>
    <row r="1352" spans="1:2" x14ac:dyDescent="0.35">
      <c r="A1352" s="32" t="s">
        <v>3449</v>
      </c>
      <c r="B1352" s="32">
        <v>74</v>
      </c>
    </row>
    <row r="1353" spans="1:2" x14ac:dyDescent="0.35">
      <c r="A1353" s="32" t="s">
        <v>3450</v>
      </c>
      <c r="B1353" s="32">
        <v>94</v>
      </c>
    </row>
    <row r="1354" spans="1:2" x14ac:dyDescent="0.35">
      <c r="A1354" s="32" t="s">
        <v>3451</v>
      </c>
      <c r="B1354" s="32">
        <v>46</v>
      </c>
    </row>
    <row r="1355" spans="1:2" x14ac:dyDescent="0.35">
      <c r="A1355" s="32" t="s">
        <v>3452</v>
      </c>
      <c r="B1355" s="32">
        <v>79</v>
      </c>
    </row>
    <row r="1356" spans="1:2" x14ac:dyDescent="0.35">
      <c r="A1356" s="32" t="s">
        <v>3453</v>
      </c>
      <c r="B1356" s="32">
        <v>75</v>
      </c>
    </row>
    <row r="1357" spans="1:2" x14ac:dyDescent="0.35">
      <c r="A1357" s="32" t="s">
        <v>3454</v>
      </c>
      <c r="B1357" s="32">
        <v>60</v>
      </c>
    </row>
    <row r="1358" spans="1:2" x14ac:dyDescent="0.35">
      <c r="A1358" s="32" t="s">
        <v>3455</v>
      </c>
      <c r="B1358" s="32">
        <v>73</v>
      </c>
    </row>
    <row r="1359" spans="1:2" x14ac:dyDescent="0.35">
      <c r="A1359" s="32" t="s">
        <v>3456</v>
      </c>
      <c r="B1359" s="32">
        <v>50</v>
      </c>
    </row>
    <row r="1360" spans="1:2" x14ac:dyDescent="0.35">
      <c r="A1360" s="32" t="s">
        <v>3457</v>
      </c>
      <c r="B1360" s="32">
        <v>13</v>
      </c>
    </row>
    <row r="1361" spans="1:2" x14ac:dyDescent="0.35">
      <c r="A1361" s="32" t="s">
        <v>3458</v>
      </c>
      <c r="B1361" s="32">
        <v>35</v>
      </c>
    </row>
    <row r="1362" spans="1:2" x14ac:dyDescent="0.35">
      <c r="A1362" s="32" t="s">
        <v>3459</v>
      </c>
      <c r="B1362" s="32">
        <v>32</v>
      </c>
    </row>
    <row r="1363" spans="1:2" x14ac:dyDescent="0.35">
      <c r="A1363" s="32" t="s">
        <v>3460</v>
      </c>
      <c r="B1363" s="32">
        <v>48</v>
      </c>
    </row>
    <row r="1364" spans="1:2" x14ac:dyDescent="0.35">
      <c r="A1364" s="32" t="s">
        <v>3461</v>
      </c>
      <c r="B1364" s="32">
        <v>66</v>
      </c>
    </row>
    <row r="1365" spans="1:2" x14ac:dyDescent="0.35">
      <c r="A1365" s="32" t="s">
        <v>3462</v>
      </c>
      <c r="B1365" s="32">
        <v>15</v>
      </c>
    </row>
    <row r="1366" spans="1:2" x14ac:dyDescent="0.35">
      <c r="A1366" s="32" t="s">
        <v>3463</v>
      </c>
      <c r="B1366" s="32">
        <v>59</v>
      </c>
    </row>
    <row r="1367" spans="1:2" x14ac:dyDescent="0.35">
      <c r="A1367" s="32" t="s">
        <v>3464</v>
      </c>
      <c r="B1367" s="32">
        <v>4</v>
      </c>
    </row>
    <row r="1368" spans="1:2" x14ac:dyDescent="0.35">
      <c r="A1368" s="32" t="s">
        <v>3465</v>
      </c>
      <c r="B1368" s="32">
        <v>81</v>
      </c>
    </row>
    <row r="1369" spans="1:2" x14ac:dyDescent="0.35">
      <c r="A1369" s="32" t="s">
        <v>3466</v>
      </c>
      <c r="B1369" s="32">
        <v>85</v>
      </c>
    </row>
    <row r="1370" spans="1:2" x14ac:dyDescent="0.35">
      <c r="A1370" s="32" t="s">
        <v>3467</v>
      </c>
      <c r="B1370" s="32">
        <v>3</v>
      </c>
    </row>
    <row r="1371" spans="1:2" x14ac:dyDescent="0.35">
      <c r="A1371" s="32" t="s">
        <v>3468</v>
      </c>
      <c r="B1371" s="32">
        <v>84</v>
      </c>
    </row>
    <row r="1372" spans="1:2" x14ac:dyDescent="0.35">
      <c r="A1372" s="32" t="s">
        <v>3469</v>
      </c>
      <c r="B1372" s="32">
        <v>17</v>
      </c>
    </row>
    <row r="1373" spans="1:2" x14ac:dyDescent="0.35">
      <c r="A1373" s="32" t="s">
        <v>3470</v>
      </c>
      <c r="B1373" s="32">
        <v>30</v>
      </c>
    </row>
    <row r="1374" spans="1:2" x14ac:dyDescent="0.35">
      <c r="A1374" s="32" t="s">
        <v>3471</v>
      </c>
      <c r="B1374" s="32">
        <v>86</v>
      </c>
    </row>
    <row r="1375" spans="1:2" x14ac:dyDescent="0.35">
      <c r="A1375" s="32" t="s">
        <v>3472</v>
      </c>
      <c r="B1375" s="32">
        <v>93</v>
      </c>
    </row>
    <row r="1376" spans="1:2" x14ac:dyDescent="0.35">
      <c r="A1376" s="32" t="s">
        <v>3473</v>
      </c>
      <c r="B1376" s="32">
        <v>16</v>
      </c>
    </row>
    <row r="1377" spans="1:2" x14ac:dyDescent="0.35">
      <c r="A1377" s="32" t="s">
        <v>3474</v>
      </c>
      <c r="B1377" s="32">
        <v>4</v>
      </c>
    </row>
    <row r="1378" spans="1:2" x14ac:dyDescent="0.35">
      <c r="A1378" s="32" t="s">
        <v>3475</v>
      </c>
      <c r="B1378" s="32">
        <v>45</v>
      </c>
    </row>
    <row r="1379" spans="1:2" x14ac:dyDescent="0.35">
      <c r="A1379" s="32" t="s">
        <v>3476</v>
      </c>
      <c r="B1379" s="32">
        <v>11</v>
      </c>
    </row>
    <row r="1380" spans="1:2" x14ac:dyDescent="0.35">
      <c r="A1380" s="32" t="s">
        <v>3477</v>
      </c>
      <c r="B1380" s="32">
        <v>96</v>
      </c>
    </row>
    <row r="1381" spans="1:2" x14ac:dyDescent="0.35">
      <c r="A1381" s="32" t="s">
        <v>3478</v>
      </c>
      <c r="B1381" s="32">
        <v>18</v>
      </c>
    </row>
    <row r="1382" spans="1:2" x14ac:dyDescent="0.35">
      <c r="A1382" s="32" t="s">
        <v>3479</v>
      </c>
      <c r="B1382" s="32">
        <v>97</v>
      </c>
    </row>
    <row r="1383" spans="1:2" x14ac:dyDescent="0.35">
      <c r="A1383" s="32" t="s">
        <v>3480</v>
      </c>
      <c r="B1383" s="32">
        <v>97</v>
      </c>
    </row>
    <row r="1384" spans="1:2" x14ac:dyDescent="0.35">
      <c r="A1384" s="32" t="s">
        <v>3481</v>
      </c>
      <c r="B1384" s="32">
        <v>28</v>
      </c>
    </row>
    <row r="1385" spans="1:2" x14ac:dyDescent="0.35">
      <c r="A1385" s="32" t="s">
        <v>3482</v>
      </c>
      <c r="B1385" s="32">
        <v>75</v>
      </c>
    </row>
    <row r="1386" spans="1:2" x14ac:dyDescent="0.35">
      <c r="A1386" s="32" t="s">
        <v>3483</v>
      </c>
      <c r="B1386" s="32">
        <v>13</v>
      </c>
    </row>
    <row r="1387" spans="1:2" x14ac:dyDescent="0.35">
      <c r="A1387" s="32" t="s">
        <v>3484</v>
      </c>
      <c r="B1387" s="32">
        <v>75</v>
      </c>
    </row>
    <row r="1388" spans="1:2" x14ac:dyDescent="0.35">
      <c r="A1388" s="32" t="s">
        <v>3485</v>
      </c>
      <c r="B1388" s="32">
        <v>38</v>
      </c>
    </row>
    <row r="1389" spans="1:2" x14ac:dyDescent="0.35">
      <c r="A1389" s="32" t="s">
        <v>3486</v>
      </c>
      <c r="B1389" s="32">
        <v>9</v>
      </c>
    </row>
    <row r="1390" spans="1:2" x14ac:dyDescent="0.35">
      <c r="A1390" s="32" t="s">
        <v>3487</v>
      </c>
      <c r="B1390" s="32">
        <v>1</v>
      </c>
    </row>
    <row r="1391" spans="1:2" x14ac:dyDescent="0.35">
      <c r="A1391" s="32" t="s">
        <v>3488</v>
      </c>
      <c r="B1391" s="32">
        <v>79</v>
      </c>
    </row>
    <row r="1392" spans="1:2" x14ac:dyDescent="0.35">
      <c r="A1392" s="32" t="s">
        <v>3489</v>
      </c>
      <c r="B1392" s="32">
        <v>4</v>
      </c>
    </row>
    <row r="1393" spans="1:2" x14ac:dyDescent="0.35">
      <c r="A1393" s="32" t="s">
        <v>3490</v>
      </c>
      <c r="B1393" s="32">
        <v>31</v>
      </c>
    </row>
    <row r="1394" spans="1:2" x14ac:dyDescent="0.35">
      <c r="A1394" s="32" t="s">
        <v>3491</v>
      </c>
      <c r="B1394" s="32">
        <v>75</v>
      </c>
    </row>
    <row r="1395" spans="1:2" x14ac:dyDescent="0.35">
      <c r="A1395" s="32" t="s">
        <v>3492</v>
      </c>
      <c r="B1395" s="32">
        <v>36</v>
      </c>
    </row>
    <row r="1396" spans="1:2" x14ac:dyDescent="0.35">
      <c r="A1396" s="32" t="s">
        <v>3493</v>
      </c>
      <c r="B1396" s="32">
        <v>13</v>
      </c>
    </row>
    <row r="1397" spans="1:2" x14ac:dyDescent="0.35">
      <c r="A1397" s="32" t="s">
        <v>3494</v>
      </c>
      <c r="B1397" s="32">
        <v>40</v>
      </c>
    </row>
    <row r="1398" spans="1:2" x14ac:dyDescent="0.35">
      <c r="A1398" s="32" t="s">
        <v>3495</v>
      </c>
      <c r="B1398" s="32">
        <v>83</v>
      </c>
    </row>
    <row r="1399" spans="1:2" x14ac:dyDescent="0.35">
      <c r="A1399" s="32" t="s">
        <v>3496</v>
      </c>
      <c r="B1399" s="32">
        <v>63</v>
      </c>
    </row>
    <row r="1400" spans="1:2" x14ac:dyDescent="0.35">
      <c r="A1400" s="32" t="s">
        <v>3497</v>
      </c>
      <c r="B1400" s="32">
        <v>73</v>
      </c>
    </row>
    <row r="1401" spans="1:2" x14ac:dyDescent="0.35">
      <c r="A1401" s="32" t="s">
        <v>3498</v>
      </c>
      <c r="B1401" s="32">
        <v>21</v>
      </c>
    </row>
    <row r="1402" spans="1:2" x14ac:dyDescent="0.35">
      <c r="A1402" s="32" t="s">
        <v>3499</v>
      </c>
      <c r="B1402" s="32">
        <v>76</v>
      </c>
    </row>
    <row r="1403" spans="1:2" x14ac:dyDescent="0.35">
      <c r="A1403" s="32" t="s">
        <v>3500</v>
      </c>
      <c r="B1403" s="32">
        <v>18</v>
      </c>
    </row>
    <row r="1404" spans="1:2" x14ac:dyDescent="0.35">
      <c r="A1404" s="32" t="s">
        <v>3501</v>
      </c>
      <c r="B1404" s="32">
        <v>75</v>
      </c>
    </row>
    <row r="1405" spans="1:2" x14ac:dyDescent="0.35">
      <c r="A1405" s="32" t="s">
        <v>3502</v>
      </c>
      <c r="B1405" s="32">
        <v>37</v>
      </c>
    </row>
    <row r="1406" spans="1:2" x14ac:dyDescent="0.35">
      <c r="A1406" s="32" t="s">
        <v>3503</v>
      </c>
      <c r="B1406" s="32">
        <v>42</v>
      </c>
    </row>
    <row r="1407" spans="1:2" x14ac:dyDescent="0.35">
      <c r="A1407" s="32" t="s">
        <v>3504</v>
      </c>
      <c r="B1407" s="32">
        <v>79</v>
      </c>
    </row>
    <row r="1408" spans="1:2" x14ac:dyDescent="0.35">
      <c r="A1408" s="32" t="s">
        <v>3505</v>
      </c>
      <c r="B1408" s="32">
        <v>23</v>
      </c>
    </row>
    <row r="1409" spans="1:2" x14ac:dyDescent="0.35">
      <c r="A1409" s="32" t="s">
        <v>3506</v>
      </c>
      <c r="B1409" s="32">
        <v>60</v>
      </c>
    </row>
    <row r="1410" spans="1:2" x14ac:dyDescent="0.35">
      <c r="A1410" s="32" t="s">
        <v>3507</v>
      </c>
      <c r="B1410" s="32">
        <v>85</v>
      </c>
    </row>
    <row r="1411" spans="1:2" x14ac:dyDescent="0.35">
      <c r="A1411" s="32" t="s">
        <v>3508</v>
      </c>
      <c r="B1411" s="32">
        <v>44</v>
      </c>
    </row>
    <row r="1412" spans="1:2" x14ac:dyDescent="0.35">
      <c r="A1412" s="32" t="s">
        <v>3509</v>
      </c>
      <c r="B1412" s="32">
        <v>91</v>
      </c>
    </row>
    <row r="1413" spans="1:2" x14ac:dyDescent="0.35">
      <c r="A1413" s="32" t="s">
        <v>3510</v>
      </c>
      <c r="B1413" s="32">
        <v>81</v>
      </c>
    </row>
    <row r="1414" spans="1:2" x14ac:dyDescent="0.35">
      <c r="A1414" s="32" t="s">
        <v>3511</v>
      </c>
      <c r="B1414" s="32">
        <v>11</v>
      </c>
    </row>
    <row r="1415" spans="1:2" x14ac:dyDescent="0.35">
      <c r="A1415" s="32" t="s">
        <v>3512</v>
      </c>
      <c r="B1415" s="32">
        <v>62</v>
      </c>
    </row>
    <row r="1416" spans="1:2" x14ac:dyDescent="0.35">
      <c r="A1416" s="32" t="s">
        <v>3513</v>
      </c>
      <c r="B1416" s="32">
        <v>23</v>
      </c>
    </row>
    <row r="1417" spans="1:2" x14ac:dyDescent="0.35">
      <c r="A1417" s="32" t="s">
        <v>3514</v>
      </c>
      <c r="B1417" s="32">
        <v>29</v>
      </c>
    </row>
    <row r="1418" spans="1:2" x14ac:dyDescent="0.35">
      <c r="A1418" s="32" t="s">
        <v>3515</v>
      </c>
      <c r="B1418" s="32">
        <v>6</v>
      </c>
    </row>
    <row r="1419" spans="1:2" x14ac:dyDescent="0.35">
      <c r="A1419" s="32" t="s">
        <v>3516</v>
      </c>
      <c r="B1419" s="32">
        <v>51</v>
      </c>
    </row>
    <row r="1420" spans="1:2" x14ac:dyDescent="0.35">
      <c r="A1420" s="32" t="s">
        <v>3517</v>
      </c>
      <c r="B1420" s="32">
        <v>99</v>
      </c>
    </row>
    <row r="1421" spans="1:2" x14ac:dyDescent="0.35">
      <c r="A1421" s="32" t="s">
        <v>3518</v>
      </c>
      <c r="B1421" s="32">
        <v>31</v>
      </c>
    </row>
    <row r="1422" spans="1:2" x14ac:dyDescent="0.35">
      <c r="A1422" s="32" t="s">
        <v>3519</v>
      </c>
      <c r="B1422" s="32">
        <v>7</v>
      </c>
    </row>
    <row r="1423" spans="1:2" x14ac:dyDescent="0.35">
      <c r="A1423" s="32" t="s">
        <v>3520</v>
      </c>
      <c r="B1423" s="32">
        <v>77</v>
      </c>
    </row>
    <row r="1424" spans="1:2" x14ac:dyDescent="0.35">
      <c r="A1424" s="32" t="s">
        <v>3521</v>
      </c>
      <c r="B1424" s="32">
        <v>13</v>
      </c>
    </row>
    <row r="1425" spans="1:2" x14ac:dyDescent="0.35">
      <c r="A1425" s="32" t="s">
        <v>3522</v>
      </c>
      <c r="B1425" s="32">
        <v>86</v>
      </c>
    </row>
    <row r="1426" spans="1:2" x14ac:dyDescent="0.35">
      <c r="A1426" s="32" t="s">
        <v>3523</v>
      </c>
      <c r="B1426" s="32">
        <v>82</v>
      </c>
    </row>
    <row r="1427" spans="1:2" x14ac:dyDescent="0.35">
      <c r="A1427" s="32" t="s">
        <v>3524</v>
      </c>
      <c r="B1427" s="32">
        <v>92</v>
      </c>
    </row>
    <row r="1428" spans="1:2" x14ac:dyDescent="0.35">
      <c r="A1428" s="32" t="s">
        <v>3525</v>
      </c>
      <c r="B1428" s="32">
        <v>8</v>
      </c>
    </row>
    <row r="1429" spans="1:2" x14ac:dyDescent="0.35">
      <c r="A1429" s="32" t="s">
        <v>3526</v>
      </c>
      <c r="B1429" s="32">
        <v>19</v>
      </c>
    </row>
    <row r="1430" spans="1:2" x14ac:dyDescent="0.35">
      <c r="A1430" s="32" t="s">
        <v>3527</v>
      </c>
      <c r="B1430" s="32">
        <v>64</v>
      </c>
    </row>
    <row r="1431" spans="1:2" x14ac:dyDescent="0.35">
      <c r="A1431" s="32" t="s">
        <v>3528</v>
      </c>
      <c r="B1431" s="32">
        <v>31</v>
      </c>
    </row>
    <row r="1432" spans="1:2" x14ac:dyDescent="0.35">
      <c r="A1432" s="32" t="s">
        <v>3529</v>
      </c>
      <c r="B1432" s="32">
        <v>50</v>
      </c>
    </row>
    <row r="1433" spans="1:2" x14ac:dyDescent="0.35">
      <c r="A1433" s="32" t="s">
        <v>3530</v>
      </c>
      <c r="B1433" s="32">
        <v>88</v>
      </c>
    </row>
    <row r="1434" spans="1:2" x14ac:dyDescent="0.35">
      <c r="A1434" s="32" t="s">
        <v>3531</v>
      </c>
      <c r="B1434" s="32">
        <v>73</v>
      </c>
    </row>
    <row r="1435" spans="1:2" x14ac:dyDescent="0.35">
      <c r="A1435" s="32" t="s">
        <v>3532</v>
      </c>
      <c r="B1435" s="32">
        <v>39</v>
      </c>
    </row>
    <row r="1436" spans="1:2" x14ac:dyDescent="0.35">
      <c r="A1436" s="32" t="s">
        <v>3533</v>
      </c>
      <c r="B1436" s="32">
        <v>83</v>
      </c>
    </row>
    <row r="1437" spans="1:2" x14ac:dyDescent="0.35">
      <c r="A1437" s="32" t="s">
        <v>3534</v>
      </c>
      <c r="B1437" s="32">
        <v>51</v>
      </c>
    </row>
    <row r="1438" spans="1:2" x14ac:dyDescent="0.35">
      <c r="A1438" s="32" t="s">
        <v>3535</v>
      </c>
      <c r="B1438" s="32">
        <v>13</v>
      </c>
    </row>
    <row r="1439" spans="1:2" x14ac:dyDescent="0.35">
      <c r="A1439" s="32" t="s">
        <v>3536</v>
      </c>
      <c r="B1439" s="32">
        <v>99</v>
      </c>
    </row>
    <row r="1440" spans="1:2" x14ac:dyDescent="0.35">
      <c r="A1440" s="32" t="s">
        <v>3537</v>
      </c>
      <c r="B1440" s="32">
        <v>51</v>
      </c>
    </row>
    <row r="1441" spans="1:2" x14ac:dyDescent="0.35">
      <c r="A1441" s="32" t="s">
        <v>3538</v>
      </c>
      <c r="B1441" s="32">
        <v>0</v>
      </c>
    </row>
    <row r="1442" spans="1:2" x14ac:dyDescent="0.35">
      <c r="A1442" s="32" t="s">
        <v>3539</v>
      </c>
      <c r="B1442" s="32">
        <v>9</v>
      </c>
    </row>
    <row r="1443" spans="1:2" x14ac:dyDescent="0.35">
      <c r="A1443" s="32" t="s">
        <v>3540</v>
      </c>
      <c r="B1443" s="32">
        <v>66</v>
      </c>
    </row>
    <row r="1444" spans="1:2" x14ac:dyDescent="0.35">
      <c r="A1444" s="32" t="s">
        <v>3541</v>
      </c>
      <c r="B1444" s="32">
        <v>99</v>
      </c>
    </row>
    <row r="1445" spans="1:2" x14ac:dyDescent="0.35">
      <c r="A1445" s="32" t="s">
        <v>3542</v>
      </c>
      <c r="B1445" s="32">
        <v>40</v>
      </c>
    </row>
    <row r="1446" spans="1:2" x14ac:dyDescent="0.35">
      <c r="A1446" s="32" t="s">
        <v>3543</v>
      </c>
      <c r="B1446" s="32">
        <v>45</v>
      </c>
    </row>
    <row r="1447" spans="1:2" x14ac:dyDescent="0.35">
      <c r="A1447" s="32" t="s">
        <v>3544</v>
      </c>
      <c r="B1447" s="32">
        <v>90</v>
      </c>
    </row>
    <row r="1448" spans="1:2" x14ac:dyDescent="0.35">
      <c r="A1448" s="32" t="s">
        <v>3545</v>
      </c>
      <c r="B1448" s="32">
        <v>62</v>
      </c>
    </row>
    <row r="1449" spans="1:2" x14ac:dyDescent="0.35">
      <c r="A1449" s="32" t="s">
        <v>3546</v>
      </c>
      <c r="B1449" s="32">
        <v>42</v>
      </c>
    </row>
    <row r="1450" spans="1:2" x14ac:dyDescent="0.35">
      <c r="A1450" s="32" t="s">
        <v>3547</v>
      </c>
      <c r="B1450" s="32">
        <v>77</v>
      </c>
    </row>
    <row r="1451" spans="1:2" x14ac:dyDescent="0.35">
      <c r="A1451" s="32" t="s">
        <v>3548</v>
      </c>
      <c r="B1451" s="32">
        <v>79</v>
      </c>
    </row>
    <row r="1452" spans="1:2" x14ac:dyDescent="0.35">
      <c r="A1452" s="32" t="s">
        <v>3549</v>
      </c>
      <c r="B1452" s="32">
        <v>98</v>
      </c>
    </row>
    <row r="1453" spans="1:2" x14ac:dyDescent="0.35">
      <c r="A1453" s="32" t="s">
        <v>3550</v>
      </c>
      <c r="B1453" s="32">
        <v>5</v>
      </c>
    </row>
    <row r="1454" spans="1:2" x14ac:dyDescent="0.35">
      <c r="A1454" s="32" t="s">
        <v>3551</v>
      </c>
      <c r="B1454" s="32">
        <v>22</v>
      </c>
    </row>
    <row r="1455" spans="1:2" x14ac:dyDescent="0.35">
      <c r="A1455" s="32" t="s">
        <v>3552</v>
      </c>
      <c r="B1455" s="32">
        <v>29</v>
      </c>
    </row>
    <row r="1456" spans="1:2" x14ac:dyDescent="0.35">
      <c r="A1456" s="32" t="s">
        <v>3553</v>
      </c>
      <c r="B1456" s="32">
        <v>78</v>
      </c>
    </row>
    <row r="1457" spans="1:2" x14ac:dyDescent="0.35">
      <c r="A1457" s="32" t="s">
        <v>3554</v>
      </c>
      <c r="B1457" s="32">
        <v>52</v>
      </c>
    </row>
    <row r="1458" spans="1:2" x14ac:dyDescent="0.35">
      <c r="A1458" s="32" t="s">
        <v>3555</v>
      </c>
      <c r="B1458" s="32">
        <v>56</v>
      </c>
    </row>
    <row r="1459" spans="1:2" x14ac:dyDescent="0.35">
      <c r="A1459" s="32" t="s">
        <v>3556</v>
      </c>
      <c r="B1459" s="32">
        <v>81</v>
      </c>
    </row>
    <row r="1460" spans="1:2" x14ac:dyDescent="0.35">
      <c r="A1460" s="32" t="s">
        <v>3557</v>
      </c>
      <c r="B1460" s="32">
        <v>31</v>
      </c>
    </row>
    <row r="1461" spans="1:2" x14ac:dyDescent="0.35">
      <c r="A1461" s="32" t="s">
        <v>3558</v>
      </c>
      <c r="B1461" s="32">
        <v>93</v>
      </c>
    </row>
    <row r="1462" spans="1:2" x14ac:dyDescent="0.35">
      <c r="A1462" s="32" t="s">
        <v>3559</v>
      </c>
      <c r="B1462" s="32">
        <v>21</v>
      </c>
    </row>
    <row r="1463" spans="1:2" x14ac:dyDescent="0.35">
      <c r="A1463" s="32" t="s">
        <v>3560</v>
      </c>
      <c r="B1463" s="32">
        <v>63</v>
      </c>
    </row>
    <row r="1464" spans="1:2" x14ac:dyDescent="0.35">
      <c r="A1464" s="32" t="s">
        <v>3561</v>
      </c>
      <c r="B1464" s="32">
        <v>54</v>
      </c>
    </row>
    <row r="1465" spans="1:2" x14ac:dyDescent="0.35">
      <c r="A1465" s="32" t="s">
        <v>3562</v>
      </c>
      <c r="B1465" s="32">
        <v>43</v>
      </c>
    </row>
    <row r="1466" spans="1:2" x14ac:dyDescent="0.35">
      <c r="A1466" s="32" t="s">
        <v>3563</v>
      </c>
      <c r="B1466" s="32">
        <v>85</v>
      </c>
    </row>
    <row r="1467" spans="1:2" x14ac:dyDescent="0.35">
      <c r="A1467" s="32" t="s">
        <v>3564</v>
      </c>
      <c r="B1467" s="32">
        <v>14</v>
      </c>
    </row>
    <row r="1468" spans="1:2" x14ac:dyDescent="0.35">
      <c r="A1468" s="32" t="s">
        <v>3565</v>
      </c>
      <c r="B1468" s="32">
        <v>4</v>
      </c>
    </row>
    <row r="1469" spans="1:2" x14ac:dyDescent="0.35">
      <c r="A1469" s="32" t="s">
        <v>3566</v>
      </c>
      <c r="B1469" s="32">
        <v>31</v>
      </c>
    </row>
    <row r="1470" spans="1:2" x14ac:dyDescent="0.35">
      <c r="A1470" s="32" t="s">
        <v>3567</v>
      </c>
      <c r="B1470" s="32">
        <v>82</v>
      </c>
    </row>
    <row r="1471" spans="1:2" x14ac:dyDescent="0.35">
      <c r="A1471" s="32" t="s">
        <v>3568</v>
      </c>
      <c r="B1471" s="32">
        <v>89</v>
      </c>
    </row>
    <row r="1472" spans="1:2" x14ac:dyDescent="0.35">
      <c r="A1472" s="32" t="s">
        <v>3569</v>
      </c>
      <c r="B1472" s="32">
        <v>95</v>
      </c>
    </row>
    <row r="1473" spans="1:2" x14ac:dyDescent="0.35">
      <c r="A1473" s="32" t="s">
        <v>3570</v>
      </c>
      <c r="B1473" s="32">
        <v>2</v>
      </c>
    </row>
    <row r="1474" spans="1:2" x14ac:dyDescent="0.35">
      <c r="A1474" s="32" t="s">
        <v>3571</v>
      </c>
      <c r="B1474" s="32">
        <v>16</v>
      </c>
    </row>
    <row r="1475" spans="1:2" x14ac:dyDescent="0.35">
      <c r="A1475" s="32" t="s">
        <v>3572</v>
      </c>
      <c r="B1475" s="32">
        <v>92</v>
      </c>
    </row>
    <row r="1476" spans="1:2" x14ac:dyDescent="0.35">
      <c r="A1476" s="32" t="s">
        <v>3573</v>
      </c>
      <c r="B1476" s="32">
        <v>36</v>
      </c>
    </row>
    <row r="1477" spans="1:2" x14ac:dyDescent="0.35">
      <c r="A1477" s="32" t="s">
        <v>3574</v>
      </c>
      <c r="B1477" s="32">
        <v>95</v>
      </c>
    </row>
    <row r="1478" spans="1:2" x14ac:dyDescent="0.35">
      <c r="A1478" s="32" t="s">
        <v>3575</v>
      </c>
      <c r="B1478" s="32">
        <v>0</v>
      </c>
    </row>
    <row r="1479" spans="1:2" x14ac:dyDescent="0.35">
      <c r="A1479" s="32" t="s">
        <v>3576</v>
      </c>
      <c r="B1479" s="32">
        <v>73</v>
      </c>
    </row>
    <row r="1480" spans="1:2" x14ac:dyDescent="0.35">
      <c r="A1480" s="32" t="s">
        <v>3577</v>
      </c>
      <c r="B1480" s="32">
        <v>70</v>
      </c>
    </row>
    <row r="1481" spans="1:2" x14ac:dyDescent="0.35">
      <c r="A1481" s="32" t="s">
        <v>3578</v>
      </c>
      <c r="B1481" s="32">
        <v>63</v>
      </c>
    </row>
    <row r="1482" spans="1:2" x14ac:dyDescent="0.35">
      <c r="A1482" s="32" t="s">
        <v>3579</v>
      </c>
      <c r="B1482" s="32">
        <v>67</v>
      </c>
    </row>
    <row r="1483" spans="1:2" x14ac:dyDescent="0.35">
      <c r="A1483" s="32" t="s">
        <v>3580</v>
      </c>
      <c r="B1483" s="32">
        <v>16</v>
      </c>
    </row>
    <row r="1484" spans="1:2" x14ac:dyDescent="0.35">
      <c r="A1484" s="32" t="s">
        <v>3581</v>
      </c>
      <c r="B1484" s="32">
        <v>35</v>
      </c>
    </row>
    <row r="1485" spans="1:2" x14ac:dyDescent="0.35">
      <c r="A1485" s="32" t="s">
        <v>3582</v>
      </c>
      <c r="B1485" s="32">
        <v>58</v>
      </c>
    </row>
    <row r="1486" spans="1:2" x14ac:dyDescent="0.35">
      <c r="A1486" s="32" t="s">
        <v>3583</v>
      </c>
      <c r="B1486" s="32">
        <v>8</v>
      </c>
    </row>
    <row r="1487" spans="1:2" x14ac:dyDescent="0.35">
      <c r="A1487" s="32" t="s">
        <v>3584</v>
      </c>
      <c r="B1487" s="32">
        <v>50</v>
      </c>
    </row>
    <row r="1488" spans="1:2" x14ac:dyDescent="0.35">
      <c r="A1488" s="32" t="s">
        <v>3585</v>
      </c>
      <c r="B1488" s="32">
        <v>67</v>
      </c>
    </row>
    <row r="1489" spans="1:2" x14ac:dyDescent="0.35">
      <c r="A1489" s="32" t="s">
        <v>3586</v>
      </c>
      <c r="B1489" s="32">
        <v>7</v>
      </c>
    </row>
    <row r="1490" spans="1:2" x14ac:dyDescent="0.35">
      <c r="A1490" s="32" t="s">
        <v>3587</v>
      </c>
      <c r="B1490" s="32">
        <v>75</v>
      </c>
    </row>
    <row r="1491" spans="1:2" x14ac:dyDescent="0.35">
      <c r="A1491" s="32" t="s">
        <v>3588</v>
      </c>
      <c r="B1491" s="32">
        <v>14</v>
      </c>
    </row>
    <row r="1492" spans="1:2" x14ac:dyDescent="0.35">
      <c r="A1492" s="32" t="s">
        <v>3589</v>
      </c>
      <c r="B1492" s="32">
        <v>99</v>
      </c>
    </row>
    <row r="1493" spans="1:2" x14ac:dyDescent="0.35">
      <c r="A1493" s="32" t="s">
        <v>3590</v>
      </c>
      <c r="B1493" s="32">
        <v>89</v>
      </c>
    </row>
    <row r="1494" spans="1:2" x14ac:dyDescent="0.35">
      <c r="A1494" s="32" t="s">
        <v>3591</v>
      </c>
      <c r="B1494" s="32">
        <v>96</v>
      </c>
    </row>
    <row r="1495" spans="1:2" x14ac:dyDescent="0.35">
      <c r="A1495" s="32" t="s">
        <v>3592</v>
      </c>
      <c r="B1495" s="32">
        <v>42</v>
      </c>
    </row>
    <row r="1496" spans="1:2" x14ac:dyDescent="0.35">
      <c r="A1496" s="32" t="s">
        <v>3593</v>
      </c>
      <c r="B1496" s="32">
        <v>36</v>
      </c>
    </row>
    <row r="1497" spans="1:2" x14ac:dyDescent="0.35">
      <c r="A1497" s="32" t="s">
        <v>3594</v>
      </c>
      <c r="B1497" s="32">
        <v>82</v>
      </c>
    </row>
    <row r="1498" spans="1:2" x14ac:dyDescent="0.35">
      <c r="A1498" s="32" t="s">
        <v>3595</v>
      </c>
      <c r="B1498" s="32">
        <v>28</v>
      </c>
    </row>
    <row r="1499" spans="1:2" x14ac:dyDescent="0.35">
      <c r="A1499" s="32" t="s">
        <v>3596</v>
      </c>
      <c r="B1499" s="32">
        <v>66</v>
      </c>
    </row>
    <row r="1500" spans="1:2" x14ac:dyDescent="0.35">
      <c r="A1500" s="32" t="s">
        <v>3597</v>
      </c>
      <c r="B1500" s="32">
        <v>58</v>
      </c>
    </row>
    <row r="1501" spans="1:2" x14ac:dyDescent="0.35">
      <c r="A1501" s="32" t="s">
        <v>3598</v>
      </c>
      <c r="B1501" s="32">
        <v>7</v>
      </c>
    </row>
    <row r="1502" spans="1:2" x14ac:dyDescent="0.35">
      <c r="A1502" s="32" t="s">
        <v>3599</v>
      </c>
      <c r="B1502" s="32">
        <v>77</v>
      </c>
    </row>
    <row r="1503" spans="1:2" x14ac:dyDescent="0.35">
      <c r="A1503" s="32" t="s">
        <v>3600</v>
      </c>
      <c r="B1503" s="32">
        <v>75</v>
      </c>
    </row>
    <row r="1504" spans="1:2" x14ac:dyDescent="0.35">
      <c r="A1504" s="32" t="s">
        <v>3601</v>
      </c>
      <c r="B1504" s="32">
        <v>67</v>
      </c>
    </row>
    <row r="1505" spans="1:2" x14ac:dyDescent="0.35">
      <c r="A1505" s="32" t="s">
        <v>3602</v>
      </c>
      <c r="B1505" s="32">
        <v>27</v>
      </c>
    </row>
    <row r="1506" spans="1:2" x14ac:dyDescent="0.35">
      <c r="A1506" s="32" t="s">
        <v>3603</v>
      </c>
      <c r="B1506" s="32">
        <v>68</v>
      </c>
    </row>
    <row r="1507" spans="1:2" x14ac:dyDescent="0.35">
      <c r="A1507" s="32" t="s">
        <v>3604</v>
      </c>
      <c r="B1507" s="32">
        <v>63</v>
      </c>
    </row>
    <row r="1508" spans="1:2" x14ac:dyDescent="0.35">
      <c r="A1508" s="32" t="s">
        <v>3605</v>
      </c>
      <c r="B1508" s="32">
        <v>21</v>
      </c>
    </row>
    <row r="1509" spans="1:2" x14ac:dyDescent="0.35">
      <c r="A1509" s="32" t="s">
        <v>3606</v>
      </c>
      <c r="B1509" s="32">
        <v>63</v>
      </c>
    </row>
    <row r="1510" spans="1:2" x14ac:dyDescent="0.35">
      <c r="A1510" s="32" t="s">
        <v>3607</v>
      </c>
      <c r="B1510" s="32">
        <v>53</v>
      </c>
    </row>
    <row r="1511" spans="1:2" x14ac:dyDescent="0.35">
      <c r="A1511" s="32" t="s">
        <v>3608</v>
      </c>
      <c r="B1511" s="32">
        <v>73</v>
      </c>
    </row>
    <row r="1512" spans="1:2" x14ac:dyDescent="0.35">
      <c r="A1512" s="32" t="s">
        <v>3609</v>
      </c>
      <c r="B1512" s="32">
        <v>15</v>
      </c>
    </row>
    <row r="1513" spans="1:2" x14ac:dyDescent="0.35">
      <c r="A1513" s="32" t="s">
        <v>3610</v>
      </c>
      <c r="B1513" s="32">
        <v>98</v>
      </c>
    </row>
    <row r="1514" spans="1:2" x14ac:dyDescent="0.35">
      <c r="A1514" s="32" t="s">
        <v>3611</v>
      </c>
      <c r="B1514" s="32">
        <v>43</v>
      </c>
    </row>
    <row r="1515" spans="1:2" x14ac:dyDescent="0.35">
      <c r="A1515" s="32" t="s">
        <v>3612</v>
      </c>
      <c r="B1515" s="32">
        <v>82</v>
      </c>
    </row>
    <row r="1516" spans="1:2" x14ac:dyDescent="0.35">
      <c r="A1516" s="32" t="s">
        <v>3613</v>
      </c>
      <c r="B1516" s="32">
        <v>74</v>
      </c>
    </row>
    <row r="1517" spans="1:2" x14ac:dyDescent="0.35">
      <c r="A1517" s="32" t="s">
        <v>3614</v>
      </c>
      <c r="B1517" s="32">
        <v>22</v>
      </c>
    </row>
    <row r="1518" spans="1:2" x14ac:dyDescent="0.35">
      <c r="A1518" s="32" t="s">
        <v>3615</v>
      </c>
      <c r="B1518" s="32">
        <v>58</v>
      </c>
    </row>
    <row r="1519" spans="1:2" x14ac:dyDescent="0.35">
      <c r="A1519" s="32" t="s">
        <v>3616</v>
      </c>
      <c r="B1519" s="32">
        <v>7</v>
      </c>
    </row>
    <row r="1520" spans="1:2" x14ac:dyDescent="0.35">
      <c r="A1520" s="32" t="s">
        <v>3617</v>
      </c>
      <c r="B1520" s="32">
        <v>96</v>
      </c>
    </row>
    <row r="1521" spans="1:2" x14ac:dyDescent="0.35">
      <c r="A1521" s="32" t="s">
        <v>3618</v>
      </c>
      <c r="B1521" s="32">
        <v>26</v>
      </c>
    </row>
    <row r="1522" spans="1:2" x14ac:dyDescent="0.35">
      <c r="A1522" s="32" t="s">
        <v>3619</v>
      </c>
      <c r="B1522" s="32">
        <v>38</v>
      </c>
    </row>
    <row r="1523" spans="1:2" x14ac:dyDescent="0.35">
      <c r="A1523" s="32" t="s">
        <v>3620</v>
      </c>
      <c r="B1523" s="32">
        <v>4</v>
      </c>
    </row>
    <row r="1524" spans="1:2" x14ac:dyDescent="0.35">
      <c r="A1524" s="32" t="s">
        <v>3621</v>
      </c>
      <c r="B1524" s="32">
        <v>3</v>
      </c>
    </row>
    <row r="1525" spans="1:2" x14ac:dyDescent="0.35">
      <c r="A1525" s="32" t="s">
        <v>3622</v>
      </c>
      <c r="B1525" s="32">
        <v>17</v>
      </c>
    </row>
    <row r="1526" spans="1:2" x14ac:dyDescent="0.35">
      <c r="A1526" s="32" t="s">
        <v>3623</v>
      </c>
      <c r="B1526" s="32">
        <v>99</v>
      </c>
    </row>
    <row r="1527" spans="1:2" x14ac:dyDescent="0.35">
      <c r="A1527" s="32" t="s">
        <v>3624</v>
      </c>
      <c r="B1527" s="32">
        <v>96</v>
      </c>
    </row>
    <row r="1528" spans="1:2" x14ac:dyDescent="0.35">
      <c r="A1528" s="32" t="s">
        <v>3625</v>
      </c>
      <c r="B1528" s="32">
        <v>77</v>
      </c>
    </row>
    <row r="1529" spans="1:2" x14ac:dyDescent="0.35">
      <c r="A1529" s="32" t="s">
        <v>3626</v>
      </c>
      <c r="B1529" s="32">
        <v>95</v>
      </c>
    </row>
    <row r="1530" spans="1:2" x14ac:dyDescent="0.35">
      <c r="A1530" s="32" t="s">
        <v>3627</v>
      </c>
      <c r="B1530" s="32">
        <v>43</v>
      </c>
    </row>
    <row r="1531" spans="1:2" x14ac:dyDescent="0.35">
      <c r="A1531" s="32" t="s">
        <v>3628</v>
      </c>
      <c r="B1531" s="32">
        <v>69</v>
      </c>
    </row>
    <row r="1532" spans="1:2" x14ac:dyDescent="0.35">
      <c r="A1532" s="32" t="s">
        <v>3629</v>
      </c>
      <c r="B1532" s="32">
        <v>65</v>
      </c>
    </row>
    <row r="1533" spans="1:2" x14ac:dyDescent="0.35">
      <c r="A1533" s="32" t="s">
        <v>3630</v>
      </c>
      <c r="B1533" s="32">
        <v>24</v>
      </c>
    </row>
    <row r="1534" spans="1:2" x14ac:dyDescent="0.35">
      <c r="A1534" s="32" t="s">
        <v>3631</v>
      </c>
      <c r="B1534" s="32">
        <v>5</v>
      </c>
    </row>
    <row r="1535" spans="1:2" x14ac:dyDescent="0.35">
      <c r="A1535" s="32" t="s">
        <v>3632</v>
      </c>
      <c r="B1535" s="32">
        <v>65</v>
      </c>
    </row>
    <row r="1536" spans="1:2" x14ac:dyDescent="0.35">
      <c r="A1536" s="32" t="s">
        <v>3633</v>
      </c>
      <c r="B1536" s="32">
        <v>86</v>
      </c>
    </row>
    <row r="1537" spans="1:2" x14ac:dyDescent="0.35">
      <c r="A1537" s="32" t="s">
        <v>3634</v>
      </c>
      <c r="B1537" s="32">
        <v>74</v>
      </c>
    </row>
    <row r="1538" spans="1:2" x14ac:dyDescent="0.35">
      <c r="A1538" s="32" t="s">
        <v>3635</v>
      </c>
      <c r="B1538" s="32">
        <v>71</v>
      </c>
    </row>
    <row r="1539" spans="1:2" x14ac:dyDescent="0.35">
      <c r="A1539" s="32" t="s">
        <v>3636</v>
      </c>
      <c r="B1539" s="32">
        <v>2</v>
      </c>
    </row>
    <row r="1540" spans="1:2" x14ac:dyDescent="0.35">
      <c r="A1540" s="32" t="s">
        <v>3637</v>
      </c>
      <c r="B1540" s="32">
        <v>71</v>
      </c>
    </row>
    <row r="1541" spans="1:2" x14ac:dyDescent="0.35">
      <c r="A1541" s="32" t="s">
        <v>3638</v>
      </c>
      <c r="B1541" s="32">
        <v>47</v>
      </c>
    </row>
    <row r="1542" spans="1:2" x14ac:dyDescent="0.35">
      <c r="A1542" s="32" t="s">
        <v>3639</v>
      </c>
      <c r="B1542" s="32">
        <v>47</v>
      </c>
    </row>
    <row r="1543" spans="1:2" x14ac:dyDescent="0.35">
      <c r="A1543" s="32" t="s">
        <v>3640</v>
      </c>
      <c r="B1543" s="32">
        <v>4</v>
      </c>
    </row>
    <row r="1544" spans="1:2" x14ac:dyDescent="0.35">
      <c r="A1544" s="32" t="s">
        <v>3641</v>
      </c>
      <c r="B1544" s="32">
        <v>1</v>
      </c>
    </row>
    <row r="1545" spans="1:2" x14ac:dyDescent="0.35">
      <c r="A1545" s="32" t="s">
        <v>3642</v>
      </c>
      <c r="B1545" s="32">
        <v>4</v>
      </c>
    </row>
    <row r="1546" spans="1:2" x14ac:dyDescent="0.35">
      <c r="A1546" s="32" t="s">
        <v>3643</v>
      </c>
      <c r="B1546" s="32">
        <v>11</v>
      </c>
    </row>
    <row r="1547" spans="1:2" x14ac:dyDescent="0.35">
      <c r="A1547" s="32" t="s">
        <v>3644</v>
      </c>
      <c r="B1547" s="32">
        <v>69</v>
      </c>
    </row>
    <row r="1548" spans="1:2" x14ac:dyDescent="0.35">
      <c r="A1548" s="32" t="s">
        <v>3645</v>
      </c>
      <c r="B1548" s="32">
        <v>30</v>
      </c>
    </row>
    <row r="1549" spans="1:2" x14ac:dyDescent="0.35">
      <c r="A1549" s="32" t="s">
        <v>3646</v>
      </c>
      <c r="B1549" s="32">
        <v>12</v>
      </c>
    </row>
    <row r="1550" spans="1:2" x14ac:dyDescent="0.35">
      <c r="A1550" s="32" t="s">
        <v>3647</v>
      </c>
      <c r="B1550" s="32">
        <v>26</v>
      </c>
    </row>
    <row r="1551" spans="1:2" x14ac:dyDescent="0.35">
      <c r="A1551" s="32" t="s">
        <v>3648</v>
      </c>
      <c r="B1551" s="32">
        <v>19</v>
      </c>
    </row>
    <row r="1552" spans="1:2" x14ac:dyDescent="0.35">
      <c r="A1552" s="32" t="s">
        <v>3649</v>
      </c>
      <c r="B1552" s="32">
        <v>17</v>
      </c>
    </row>
    <row r="1553" spans="1:2" x14ac:dyDescent="0.35">
      <c r="A1553" s="32" t="s">
        <v>3650</v>
      </c>
      <c r="B1553" s="32">
        <v>88</v>
      </c>
    </row>
    <row r="1554" spans="1:2" x14ac:dyDescent="0.35">
      <c r="A1554" s="32" t="s">
        <v>3651</v>
      </c>
      <c r="B1554" s="32">
        <v>37</v>
      </c>
    </row>
    <row r="1555" spans="1:2" x14ac:dyDescent="0.35">
      <c r="A1555" s="32" t="s">
        <v>3652</v>
      </c>
      <c r="B1555" s="32">
        <v>53</v>
      </c>
    </row>
    <row r="1556" spans="1:2" x14ac:dyDescent="0.35">
      <c r="A1556" s="32" t="s">
        <v>3653</v>
      </c>
      <c r="B1556" s="32">
        <v>88</v>
      </c>
    </row>
    <row r="1557" spans="1:2" x14ac:dyDescent="0.35">
      <c r="A1557" s="32" t="s">
        <v>3654</v>
      </c>
      <c r="B1557" s="32">
        <v>51</v>
      </c>
    </row>
    <row r="1558" spans="1:2" x14ac:dyDescent="0.35">
      <c r="A1558" s="32" t="s">
        <v>3655</v>
      </c>
      <c r="B1558" s="32">
        <v>2</v>
      </c>
    </row>
    <row r="1559" spans="1:2" x14ac:dyDescent="0.35">
      <c r="A1559" s="32" t="s">
        <v>3656</v>
      </c>
      <c r="B1559" s="32">
        <v>13</v>
      </c>
    </row>
    <row r="1560" spans="1:2" x14ac:dyDescent="0.35">
      <c r="A1560" s="32" t="s">
        <v>3657</v>
      </c>
      <c r="B1560" s="32">
        <v>19</v>
      </c>
    </row>
    <row r="1561" spans="1:2" x14ac:dyDescent="0.35">
      <c r="A1561" s="32" t="s">
        <v>3658</v>
      </c>
      <c r="B1561" s="32">
        <v>99</v>
      </c>
    </row>
    <row r="1562" spans="1:2" x14ac:dyDescent="0.35">
      <c r="A1562" s="32" t="s">
        <v>3659</v>
      </c>
      <c r="B1562" s="32">
        <v>99</v>
      </c>
    </row>
    <row r="1563" spans="1:2" x14ac:dyDescent="0.35">
      <c r="A1563" s="32" t="s">
        <v>3660</v>
      </c>
      <c r="B1563" s="32">
        <v>70</v>
      </c>
    </row>
    <row r="1564" spans="1:2" x14ac:dyDescent="0.35">
      <c r="A1564" s="32" t="s">
        <v>3661</v>
      </c>
      <c r="B1564" s="32">
        <v>44</v>
      </c>
    </row>
    <row r="1565" spans="1:2" x14ac:dyDescent="0.35">
      <c r="A1565" s="32" t="s">
        <v>3662</v>
      </c>
      <c r="B1565" s="32">
        <v>7</v>
      </c>
    </row>
    <row r="1566" spans="1:2" x14ac:dyDescent="0.35">
      <c r="A1566" s="32" t="s">
        <v>3663</v>
      </c>
      <c r="B1566" s="32">
        <v>5</v>
      </c>
    </row>
    <row r="1567" spans="1:2" x14ac:dyDescent="0.35">
      <c r="A1567" s="32" t="s">
        <v>3664</v>
      </c>
      <c r="B1567" s="32">
        <v>85</v>
      </c>
    </row>
    <row r="1568" spans="1:2" x14ac:dyDescent="0.35">
      <c r="A1568" s="32" t="s">
        <v>3665</v>
      </c>
      <c r="B1568" s="32">
        <v>77</v>
      </c>
    </row>
    <row r="1569" spans="1:2" x14ac:dyDescent="0.35">
      <c r="A1569" s="32" t="s">
        <v>3666</v>
      </c>
      <c r="B1569" s="32">
        <v>94</v>
      </c>
    </row>
    <row r="1570" spans="1:2" x14ac:dyDescent="0.35">
      <c r="A1570" s="32" t="s">
        <v>3667</v>
      </c>
      <c r="B1570" s="32">
        <v>61</v>
      </c>
    </row>
    <row r="1571" spans="1:2" x14ac:dyDescent="0.35">
      <c r="A1571" s="32" t="s">
        <v>3668</v>
      </c>
      <c r="B1571" s="32">
        <v>39</v>
      </c>
    </row>
    <row r="1572" spans="1:2" x14ac:dyDescent="0.35">
      <c r="A1572" s="32" t="s">
        <v>3669</v>
      </c>
      <c r="B1572" s="32">
        <v>99</v>
      </c>
    </row>
    <row r="1573" spans="1:2" x14ac:dyDescent="0.35">
      <c r="A1573" s="32" t="s">
        <v>3670</v>
      </c>
      <c r="B1573" s="32">
        <v>42</v>
      </c>
    </row>
    <row r="1574" spans="1:2" x14ac:dyDescent="0.35">
      <c r="A1574" s="32" t="s">
        <v>3671</v>
      </c>
      <c r="B1574" s="32">
        <v>41</v>
      </c>
    </row>
    <row r="1575" spans="1:2" x14ac:dyDescent="0.35">
      <c r="A1575" s="32" t="s">
        <v>3672</v>
      </c>
      <c r="B1575" s="32">
        <v>9</v>
      </c>
    </row>
    <row r="1576" spans="1:2" x14ac:dyDescent="0.35">
      <c r="A1576" s="32" t="s">
        <v>3673</v>
      </c>
      <c r="B1576" s="32">
        <v>70</v>
      </c>
    </row>
    <row r="1577" spans="1:2" x14ac:dyDescent="0.35">
      <c r="A1577" s="32" t="s">
        <v>3674</v>
      </c>
      <c r="B1577" s="32">
        <v>80</v>
      </c>
    </row>
    <row r="1578" spans="1:2" x14ac:dyDescent="0.35">
      <c r="A1578" s="32" t="s">
        <v>3675</v>
      </c>
      <c r="B1578" s="32">
        <v>57</v>
      </c>
    </row>
    <row r="1579" spans="1:2" x14ac:dyDescent="0.35">
      <c r="A1579" s="32" t="s">
        <v>3676</v>
      </c>
      <c r="B1579" s="32">
        <v>66</v>
      </c>
    </row>
    <row r="1580" spans="1:2" x14ac:dyDescent="0.35">
      <c r="A1580" s="32" t="s">
        <v>3677</v>
      </c>
      <c r="B1580" s="32">
        <v>24</v>
      </c>
    </row>
    <row r="1581" spans="1:2" x14ac:dyDescent="0.35">
      <c r="A1581" s="32" t="s">
        <v>3678</v>
      </c>
      <c r="B1581" s="32">
        <v>17</v>
      </c>
    </row>
    <row r="1582" spans="1:2" x14ac:dyDescent="0.35">
      <c r="A1582" s="32" t="s">
        <v>3679</v>
      </c>
      <c r="B1582" s="32">
        <v>57</v>
      </c>
    </row>
    <row r="1583" spans="1:2" x14ac:dyDescent="0.35">
      <c r="A1583" s="32" t="s">
        <v>3680</v>
      </c>
      <c r="B1583" s="32">
        <v>40</v>
      </c>
    </row>
    <row r="1584" spans="1:2" x14ac:dyDescent="0.35">
      <c r="A1584" s="32" t="s">
        <v>3681</v>
      </c>
      <c r="B1584" s="32">
        <v>19</v>
      </c>
    </row>
    <row r="1585" spans="1:2" x14ac:dyDescent="0.35">
      <c r="A1585" s="32" t="s">
        <v>3682</v>
      </c>
      <c r="B1585" s="32">
        <v>66</v>
      </c>
    </row>
    <row r="1586" spans="1:2" x14ac:dyDescent="0.35">
      <c r="A1586" s="32" t="s">
        <v>3683</v>
      </c>
      <c r="B1586" s="32">
        <v>86</v>
      </c>
    </row>
    <row r="1587" spans="1:2" x14ac:dyDescent="0.35">
      <c r="A1587" s="32" t="s">
        <v>3684</v>
      </c>
      <c r="B1587" s="32">
        <v>93</v>
      </c>
    </row>
    <row r="1588" spans="1:2" x14ac:dyDescent="0.35">
      <c r="A1588" s="32" t="s">
        <v>3685</v>
      </c>
      <c r="B1588" s="32">
        <v>18</v>
      </c>
    </row>
    <row r="1589" spans="1:2" x14ac:dyDescent="0.35">
      <c r="A1589" s="32" t="s">
        <v>3686</v>
      </c>
      <c r="B1589" s="32">
        <v>33</v>
      </c>
    </row>
    <row r="1590" spans="1:2" x14ac:dyDescent="0.35">
      <c r="A1590" s="32" t="s">
        <v>3687</v>
      </c>
      <c r="B1590" s="32">
        <v>81</v>
      </c>
    </row>
    <row r="1591" spans="1:2" x14ac:dyDescent="0.35">
      <c r="A1591" s="32" t="s">
        <v>3688</v>
      </c>
      <c r="B1591" s="32">
        <v>41</v>
      </c>
    </row>
    <row r="1592" spans="1:2" x14ac:dyDescent="0.35">
      <c r="A1592" s="32" t="s">
        <v>3689</v>
      </c>
      <c r="B1592" s="32">
        <v>97</v>
      </c>
    </row>
    <row r="1593" spans="1:2" x14ac:dyDescent="0.35">
      <c r="A1593" s="32" t="s">
        <v>3690</v>
      </c>
      <c r="B1593" s="32">
        <v>48</v>
      </c>
    </row>
    <row r="1594" spans="1:2" x14ac:dyDescent="0.35">
      <c r="A1594" s="32" t="s">
        <v>3691</v>
      </c>
      <c r="B1594" s="32">
        <v>4</v>
      </c>
    </row>
    <row r="1595" spans="1:2" x14ac:dyDescent="0.35">
      <c r="A1595" s="32" t="s">
        <v>3692</v>
      </c>
      <c r="B1595" s="32">
        <v>51</v>
      </c>
    </row>
    <row r="1596" spans="1:2" x14ac:dyDescent="0.35">
      <c r="A1596" s="32" t="s">
        <v>3693</v>
      </c>
      <c r="B1596" s="32">
        <v>43</v>
      </c>
    </row>
    <row r="1597" spans="1:2" x14ac:dyDescent="0.35">
      <c r="A1597" s="32" t="s">
        <v>3694</v>
      </c>
      <c r="B1597" s="32">
        <v>34</v>
      </c>
    </row>
    <row r="1598" spans="1:2" x14ac:dyDescent="0.35">
      <c r="A1598" s="32" t="s">
        <v>3695</v>
      </c>
      <c r="B1598" s="32">
        <v>79</v>
      </c>
    </row>
    <row r="1599" spans="1:2" x14ac:dyDescent="0.35">
      <c r="A1599" s="32" t="s">
        <v>3696</v>
      </c>
      <c r="B1599" s="32">
        <v>10</v>
      </c>
    </row>
    <row r="1600" spans="1:2" x14ac:dyDescent="0.35">
      <c r="A1600" s="32" t="s">
        <v>3697</v>
      </c>
      <c r="B1600" s="32">
        <v>65</v>
      </c>
    </row>
    <row r="1601" spans="1:2" x14ac:dyDescent="0.35">
      <c r="A1601" s="32" t="s">
        <v>3698</v>
      </c>
      <c r="B1601" s="32">
        <v>91</v>
      </c>
    </row>
    <row r="1602" spans="1:2" x14ac:dyDescent="0.35">
      <c r="A1602" s="32" t="s">
        <v>3699</v>
      </c>
      <c r="B1602" s="32">
        <v>94</v>
      </c>
    </row>
    <row r="1603" spans="1:2" x14ac:dyDescent="0.35">
      <c r="A1603" s="32" t="s">
        <v>3700</v>
      </c>
      <c r="B1603" s="32">
        <v>86</v>
      </c>
    </row>
    <row r="1604" spans="1:2" x14ac:dyDescent="0.35">
      <c r="A1604" s="32" t="s">
        <v>3701</v>
      </c>
      <c r="B1604" s="32">
        <v>34</v>
      </c>
    </row>
    <row r="1605" spans="1:2" x14ac:dyDescent="0.35">
      <c r="A1605" s="32" t="s">
        <v>3702</v>
      </c>
      <c r="B1605" s="32">
        <v>90</v>
      </c>
    </row>
    <row r="1606" spans="1:2" x14ac:dyDescent="0.35">
      <c r="A1606" s="32" t="s">
        <v>3703</v>
      </c>
      <c r="B1606" s="32">
        <v>79</v>
      </c>
    </row>
    <row r="1607" spans="1:2" x14ac:dyDescent="0.35">
      <c r="A1607" s="32" t="s">
        <v>3704</v>
      </c>
      <c r="B1607" s="32">
        <v>45</v>
      </c>
    </row>
    <row r="1608" spans="1:2" x14ac:dyDescent="0.35">
      <c r="A1608" s="32" t="s">
        <v>3705</v>
      </c>
      <c r="B1608" s="32">
        <v>54</v>
      </c>
    </row>
    <row r="1609" spans="1:2" x14ac:dyDescent="0.35">
      <c r="A1609" s="32" t="s">
        <v>3706</v>
      </c>
      <c r="B1609" s="32">
        <v>22</v>
      </c>
    </row>
    <row r="1610" spans="1:2" x14ac:dyDescent="0.35">
      <c r="A1610" s="32" t="s">
        <v>3707</v>
      </c>
      <c r="B1610" s="32">
        <v>40</v>
      </c>
    </row>
    <row r="1611" spans="1:2" x14ac:dyDescent="0.35">
      <c r="A1611" s="32" t="s">
        <v>3708</v>
      </c>
      <c r="B1611" s="32">
        <v>72</v>
      </c>
    </row>
    <row r="1612" spans="1:2" x14ac:dyDescent="0.35">
      <c r="A1612" s="32" t="s">
        <v>3709</v>
      </c>
      <c r="B1612" s="32">
        <v>7</v>
      </c>
    </row>
    <row r="1613" spans="1:2" x14ac:dyDescent="0.35">
      <c r="A1613" s="32" t="s">
        <v>3710</v>
      </c>
      <c r="B1613" s="32">
        <v>4</v>
      </c>
    </row>
    <row r="1614" spans="1:2" x14ac:dyDescent="0.35">
      <c r="A1614" s="32" t="s">
        <v>3711</v>
      </c>
      <c r="B1614" s="32">
        <v>29</v>
      </c>
    </row>
    <row r="1615" spans="1:2" x14ac:dyDescent="0.35">
      <c r="A1615" s="32" t="s">
        <v>3712</v>
      </c>
      <c r="B1615" s="32">
        <v>33</v>
      </c>
    </row>
    <row r="1616" spans="1:2" x14ac:dyDescent="0.35">
      <c r="A1616" s="32" t="s">
        <v>3713</v>
      </c>
      <c r="B1616" s="32">
        <v>64</v>
      </c>
    </row>
    <row r="1617" spans="1:2" x14ac:dyDescent="0.35">
      <c r="A1617" s="32" t="s">
        <v>3714</v>
      </c>
      <c r="B1617" s="32">
        <v>76</v>
      </c>
    </row>
    <row r="1618" spans="1:2" x14ac:dyDescent="0.35">
      <c r="A1618" s="32" t="s">
        <v>3715</v>
      </c>
      <c r="B1618" s="32">
        <v>74</v>
      </c>
    </row>
    <row r="1619" spans="1:2" x14ac:dyDescent="0.35">
      <c r="A1619" s="32" t="s">
        <v>3716</v>
      </c>
      <c r="B1619" s="32">
        <v>71</v>
      </c>
    </row>
    <row r="1620" spans="1:2" x14ac:dyDescent="0.35">
      <c r="A1620" s="32" t="s">
        <v>3717</v>
      </c>
      <c r="B1620" s="32">
        <v>1</v>
      </c>
    </row>
    <row r="1621" spans="1:2" x14ac:dyDescent="0.35">
      <c r="A1621" s="32" t="s">
        <v>3718</v>
      </c>
      <c r="B1621" s="32">
        <v>39</v>
      </c>
    </row>
    <row r="1622" spans="1:2" x14ac:dyDescent="0.35">
      <c r="A1622" s="32" t="s">
        <v>3719</v>
      </c>
      <c r="B1622" s="32">
        <v>70</v>
      </c>
    </row>
    <row r="1623" spans="1:2" x14ac:dyDescent="0.35">
      <c r="A1623" s="32" t="s">
        <v>3720</v>
      </c>
      <c r="B1623" s="32">
        <v>3</v>
      </c>
    </row>
    <row r="1624" spans="1:2" x14ac:dyDescent="0.35">
      <c r="A1624" s="32" t="s">
        <v>3721</v>
      </c>
      <c r="B1624" s="32">
        <v>35</v>
      </c>
    </row>
    <row r="1625" spans="1:2" x14ac:dyDescent="0.35">
      <c r="A1625" s="32" t="s">
        <v>3722</v>
      </c>
      <c r="B1625" s="32">
        <v>62</v>
      </c>
    </row>
    <row r="1626" spans="1:2" x14ac:dyDescent="0.35">
      <c r="A1626" s="32" t="s">
        <v>3723</v>
      </c>
      <c r="B1626" s="32">
        <v>26</v>
      </c>
    </row>
    <row r="1627" spans="1:2" x14ac:dyDescent="0.35">
      <c r="A1627" s="32" t="s">
        <v>3724</v>
      </c>
      <c r="B1627" s="32">
        <v>29</v>
      </c>
    </row>
    <row r="1628" spans="1:2" x14ac:dyDescent="0.35">
      <c r="A1628" s="32" t="s">
        <v>3725</v>
      </c>
      <c r="B1628" s="32">
        <v>19</v>
      </c>
    </row>
    <row r="1629" spans="1:2" x14ac:dyDescent="0.35">
      <c r="A1629" s="32" t="s">
        <v>3726</v>
      </c>
      <c r="B1629" s="32">
        <v>22</v>
      </c>
    </row>
    <row r="1630" spans="1:2" x14ac:dyDescent="0.35">
      <c r="A1630" s="32" t="s">
        <v>3727</v>
      </c>
      <c r="B1630" s="32">
        <v>4</v>
      </c>
    </row>
    <row r="1631" spans="1:2" x14ac:dyDescent="0.35">
      <c r="A1631" s="32" t="s">
        <v>3728</v>
      </c>
      <c r="B1631" s="32">
        <v>79</v>
      </c>
    </row>
    <row r="1632" spans="1:2" x14ac:dyDescent="0.35">
      <c r="A1632" s="32" t="s">
        <v>3729</v>
      </c>
      <c r="B1632" s="32">
        <v>49</v>
      </c>
    </row>
    <row r="1633" spans="1:2" x14ac:dyDescent="0.35">
      <c r="A1633" s="32" t="s">
        <v>3730</v>
      </c>
      <c r="B1633" s="32">
        <v>61</v>
      </c>
    </row>
    <row r="1634" spans="1:2" x14ac:dyDescent="0.35">
      <c r="A1634" s="32" t="s">
        <v>3731</v>
      </c>
      <c r="B1634" s="32">
        <v>3</v>
      </c>
    </row>
    <row r="1635" spans="1:2" x14ac:dyDescent="0.35">
      <c r="A1635" s="32" t="s">
        <v>3732</v>
      </c>
      <c r="B1635" s="32">
        <v>3</v>
      </c>
    </row>
    <row r="1636" spans="1:2" x14ac:dyDescent="0.35">
      <c r="A1636" s="32" t="s">
        <v>3733</v>
      </c>
      <c r="B1636" s="32">
        <v>26</v>
      </c>
    </row>
    <row r="1637" spans="1:2" x14ac:dyDescent="0.35">
      <c r="A1637" s="32" t="s">
        <v>3734</v>
      </c>
      <c r="B1637" s="32">
        <v>84</v>
      </c>
    </row>
    <row r="1638" spans="1:2" x14ac:dyDescent="0.35">
      <c r="A1638" s="32" t="s">
        <v>3735</v>
      </c>
      <c r="B1638" s="32">
        <v>2</v>
      </c>
    </row>
    <row r="1639" spans="1:2" x14ac:dyDescent="0.35">
      <c r="A1639" s="32" t="s">
        <v>3736</v>
      </c>
      <c r="B1639" s="32">
        <v>31</v>
      </c>
    </row>
    <row r="1640" spans="1:2" x14ac:dyDescent="0.35">
      <c r="A1640" s="32" t="s">
        <v>3737</v>
      </c>
      <c r="B1640" s="32">
        <v>47</v>
      </c>
    </row>
    <row r="1641" spans="1:2" x14ac:dyDescent="0.35">
      <c r="A1641" s="32" t="s">
        <v>3738</v>
      </c>
      <c r="B1641" s="32">
        <v>9</v>
      </c>
    </row>
    <row r="1642" spans="1:2" x14ac:dyDescent="0.35">
      <c r="A1642" s="32" t="s">
        <v>3739</v>
      </c>
      <c r="B1642" s="32">
        <v>25</v>
      </c>
    </row>
    <row r="1643" spans="1:2" x14ac:dyDescent="0.35">
      <c r="A1643" s="32" t="s">
        <v>3740</v>
      </c>
      <c r="B1643" s="32">
        <v>99</v>
      </c>
    </row>
    <row r="1644" spans="1:2" x14ac:dyDescent="0.35">
      <c r="A1644" s="32" t="s">
        <v>3741</v>
      </c>
      <c r="B1644" s="32">
        <v>96</v>
      </c>
    </row>
    <row r="1645" spans="1:2" x14ac:dyDescent="0.35">
      <c r="A1645" s="32" t="s">
        <v>3742</v>
      </c>
      <c r="B1645" s="32">
        <v>76</v>
      </c>
    </row>
    <row r="1646" spans="1:2" x14ac:dyDescent="0.35">
      <c r="A1646" s="32" t="s">
        <v>3743</v>
      </c>
      <c r="B1646" s="32">
        <v>81</v>
      </c>
    </row>
    <row r="1647" spans="1:2" x14ac:dyDescent="0.35">
      <c r="A1647" s="32" t="s">
        <v>3744</v>
      </c>
      <c r="B1647" s="32">
        <v>91</v>
      </c>
    </row>
    <row r="1648" spans="1:2" x14ac:dyDescent="0.35">
      <c r="A1648" s="32" t="s">
        <v>3745</v>
      </c>
      <c r="B1648" s="32">
        <v>43</v>
      </c>
    </row>
    <row r="1649" spans="1:2" x14ac:dyDescent="0.35">
      <c r="A1649" s="32" t="s">
        <v>3746</v>
      </c>
      <c r="B1649" s="32">
        <v>16</v>
      </c>
    </row>
    <row r="1650" spans="1:2" x14ac:dyDescent="0.35">
      <c r="A1650" s="32" t="s">
        <v>3747</v>
      </c>
      <c r="B1650" s="32">
        <v>88</v>
      </c>
    </row>
    <row r="1651" spans="1:2" x14ac:dyDescent="0.35">
      <c r="A1651" s="32" t="s">
        <v>3748</v>
      </c>
      <c r="B1651" s="32">
        <v>63</v>
      </c>
    </row>
    <row r="1652" spans="1:2" x14ac:dyDescent="0.35">
      <c r="A1652" s="32" t="s">
        <v>3749</v>
      </c>
      <c r="B1652" s="32">
        <v>36</v>
      </c>
    </row>
    <row r="1653" spans="1:2" x14ac:dyDescent="0.35">
      <c r="A1653" s="32" t="s">
        <v>3750</v>
      </c>
      <c r="B1653" s="32">
        <v>0</v>
      </c>
    </row>
    <row r="1654" spans="1:2" x14ac:dyDescent="0.35">
      <c r="A1654" s="32" t="s">
        <v>3751</v>
      </c>
      <c r="B1654" s="32">
        <v>71</v>
      </c>
    </row>
    <row r="1655" spans="1:2" x14ac:dyDescent="0.35">
      <c r="A1655" s="32" t="s">
        <v>3752</v>
      </c>
      <c r="B1655" s="32">
        <v>81</v>
      </c>
    </row>
    <row r="1656" spans="1:2" x14ac:dyDescent="0.35">
      <c r="A1656" s="32" t="s">
        <v>3753</v>
      </c>
      <c r="B1656" s="32">
        <v>56</v>
      </c>
    </row>
    <row r="1657" spans="1:2" x14ac:dyDescent="0.35">
      <c r="A1657" s="32" t="s">
        <v>3754</v>
      </c>
      <c r="B1657" s="32">
        <v>46</v>
      </c>
    </row>
    <row r="1658" spans="1:2" x14ac:dyDescent="0.35">
      <c r="A1658" s="32" t="s">
        <v>3755</v>
      </c>
      <c r="B1658" s="32">
        <v>91</v>
      </c>
    </row>
    <row r="1659" spans="1:2" x14ac:dyDescent="0.35">
      <c r="A1659" s="32" t="s">
        <v>3756</v>
      </c>
      <c r="B1659" s="32">
        <v>11</v>
      </c>
    </row>
    <row r="1660" spans="1:2" x14ac:dyDescent="0.35">
      <c r="A1660" s="32" t="s">
        <v>3757</v>
      </c>
      <c r="B1660" s="32">
        <v>0</v>
      </c>
    </row>
    <row r="1661" spans="1:2" x14ac:dyDescent="0.35">
      <c r="A1661" s="32" t="s">
        <v>3758</v>
      </c>
      <c r="B1661" s="32">
        <v>4</v>
      </c>
    </row>
    <row r="1662" spans="1:2" x14ac:dyDescent="0.35">
      <c r="A1662" s="32" t="s">
        <v>3759</v>
      </c>
      <c r="B1662" s="32">
        <v>40</v>
      </c>
    </row>
    <row r="1663" spans="1:2" x14ac:dyDescent="0.35">
      <c r="A1663" s="32" t="s">
        <v>3760</v>
      </c>
      <c r="B1663" s="32">
        <v>67</v>
      </c>
    </row>
    <row r="1664" spans="1:2" x14ac:dyDescent="0.35">
      <c r="A1664" s="32" t="s">
        <v>3761</v>
      </c>
      <c r="B1664" s="32">
        <v>23</v>
      </c>
    </row>
    <row r="1665" spans="1:2" x14ac:dyDescent="0.35">
      <c r="A1665" s="32" t="s">
        <v>3762</v>
      </c>
      <c r="B1665" s="32">
        <v>92</v>
      </c>
    </row>
    <row r="1666" spans="1:2" x14ac:dyDescent="0.35">
      <c r="A1666" s="32" t="s">
        <v>3763</v>
      </c>
      <c r="B1666" s="32">
        <v>33</v>
      </c>
    </row>
    <row r="1667" spans="1:2" x14ac:dyDescent="0.35">
      <c r="A1667" s="32" t="s">
        <v>3764</v>
      </c>
      <c r="B1667" s="32">
        <v>69</v>
      </c>
    </row>
    <row r="1668" spans="1:2" x14ac:dyDescent="0.35">
      <c r="A1668" s="32" t="s">
        <v>3765</v>
      </c>
      <c r="B1668" s="32">
        <v>0</v>
      </c>
    </row>
    <row r="1669" spans="1:2" x14ac:dyDescent="0.35">
      <c r="A1669" s="32" t="s">
        <v>3766</v>
      </c>
      <c r="B1669" s="32">
        <v>14</v>
      </c>
    </row>
    <row r="1670" spans="1:2" x14ac:dyDescent="0.35">
      <c r="A1670" s="32" t="s">
        <v>3767</v>
      </c>
      <c r="B1670" s="32">
        <v>97</v>
      </c>
    </row>
    <row r="1671" spans="1:2" x14ac:dyDescent="0.35">
      <c r="A1671" s="32" t="s">
        <v>3768</v>
      </c>
      <c r="B1671" s="32">
        <v>45</v>
      </c>
    </row>
    <row r="1672" spans="1:2" x14ac:dyDescent="0.35">
      <c r="A1672" s="32" t="s">
        <v>3769</v>
      </c>
      <c r="B1672" s="32">
        <v>4</v>
      </c>
    </row>
    <row r="1673" spans="1:2" x14ac:dyDescent="0.35">
      <c r="A1673" s="32" t="s">
        <v>3770</v>
      </c>
      <c r="B1673" s="32">
        <v>67</v>
      </c>
    </row>
    <row r="1674" spans="1:2" x14ac:dyDescent="0.35">
      <c r="A1674" s="32" t="s">
        <v>3771</v>
      </c>
      <c r="B1674" s="32">
        <v>42</v>
      </c>
    </row>
    <row r="1675" spans="1:2" x14ac:dyDescent="0.35">
      <c r="A1675" s="32" t="s">
        <v>3772</v>
      </c>
      <c r="B1675" s="32">
        <v>18</v>
      </c>
    </row>
    <row r="1676" spans="1:2" x14ac:dyDescent="0.35">
      <c r="A1676" s="32" t="s">
        <v>3773</v>
      </c>
      <c r="B1676" s="32">
        <v>81</v>
      </c>
    </row>
    <row r="1677" spans="1:2" x14ac:dyDescent="0.35">
      <c r="A1677" s="32" t="s">
        <v>3774</v>
      </c>
      <c r="B1677" s="32">
        <v>65</v>
      </c>
    </row>
    <row r="1678" spans="1:2" x14ac:dyDescent="0.35">
      <c r="A1678" s="32" t="s">
        <v>3775</v>
      </c>
      <c r="B1678" s="32">
        <v>34</v>
      </c>
    </row>
    <row r="1679" spans="1:2" x14ac:dyDescent="0.35">
      <c r="A1679" s="32" t="s">
        <v>3776</v>
      </c>
      <c r="B1679" s="32">
        <v>51</v>
      </c>
    </row>
    <row r="1680" spans="1:2" x14ac:dyDescent="0.35">
      <c r="A1680" s="32" t="s">
        <v>3777</v>
      </c>
      <c r="B1680" s="32">
        <v>49</v>
      </c>
    </row>
    <row r="1681" spans="1:2" x14ac:dyDescent="0.35">
      <c r="A1681" s="32" t="s">
        <v>3778</v>
      </c>
      <c r="B1681" s="32">
        <v>2</v>
      </c>
    </row>
    <row r="1682" spans="1:2" x14ac:dyDescent="0.35">
      <c r="A1682" s="32" t="s">
        <v>3779</v>
      </c>
      <c r="B1682" s="32">
        <v>65</v>
      </c>
    </row>
    <row r="1683" spans="1:2" x14ac:dyDescent="0.35">
      <c r="A1683" s="32" t="s">
        <v>3780</v>
      </c>
      <c r="B1683" s="32">
        <v>9</v>
      </c>
    </row>
    <row r="1684" spans="1:2" x14ac:dyDescent="0.35">
      <c r="A1684" s="32" t="s">
        <v>3781</v>
      </c>
      <c r="B1684" s="32">
        <v>70</v>
      </c>
    </row>
    <row r="1685" spans="1:2" x14ac:dyDescent="0.35">
      <c r="A1685" s="32" t="s">
        <v>3782</v>
      </c>
      <c r="B1685" s="32">
        <v>70</v>
      </c>
    </row>
    <row r="1686" spans="1:2" x14ac:dyDescent="0.35">
      <c r="A1686" s="32" t="s">
        <v>3783</v>
      </c>
      <c r="B1686" s="32">
        <v>58</v>
      </c>
    </row>
    <row r="1687" spans="1:2" x14ac:dyDescent="0.35">
      <c r="A1687" s="32" t="s">
        <v>3784</v>
      </c>
      <c r="B1687" s="32">
        <v>75</v>
      </c>
    </row>
    <row r="1688" spans="1:2" x14ac:dyDescent="0.35">
      <c r="A1688" s="32" t="s">
        <v>3785</v>
      </c>
      <c r="B1688" s="32">
        <v>40</v>
      </c>
    </row>
    <row r="1689" spans="1:2" x14ac:dyDescent="0.35">
      <c r="A1689" s="32" t="s">
        <v>3786</v>
      </c>
      <c r="B1689" s="32">
        <v>23</v>
      </c>
    </row>
    <row r="1690" spans="1:2" x14ac:dyDescent="0.35">
      <c r="A1690" s="32" t="s">
        <v>3787</v>
      </c>
      <c r="B1690" s="32">
        <v>68</v>
      </c>
    </row>
    <row r="1691" spans="1:2" x14ac:dyDescent="0.35">
      <c r="A1691" s="32" t="s">
        <v>3788</v>
      </c>
      <c r="B1691" s="32">
        <v>66</v>
      </c>
    </row>
    <row r="1692" spans="1:2" x14ac:dyDescent="0.35">
      <c r="A1692" s="32" t="s">
        <v>3789</v>
      </c>
      <c r="B1692" s="32">
        <v>94</v>
      </c>
    </row>
    <row r="1693" spans="1:2" x14ac:dyDescent="0.35">
      <c r="A1693" s="32" t="s">
        <v>3790</v>
      </c>
      <c r="B1693" s="32">
        <v>20</v>
      </c>
    </row>
    <row r="1694" spans="1:2" x14ac:dyDescent="0.35">
      <c r="A1694" s="32" t="s">
        <v>3791</v>
      </c>
      <c r="B1694" s="32">
        <v>56</v>
      </c>
    </row>
    <row r="1695" spans="1:2" x14ac:dyDescent="0.35">
      <c r="A1695" s="32" t="s">
        <v>3792</v>
      </c>
      <c r="B1695" s="32">
        <v>41</v>
      </c>
    </row>
    <row r="1696" spans="1:2" x14ac:dyDescent="0.35">
      <c r="A1696" s="32" t="s">
        <v>3793</v>
      </c>
      <c r="B1696" s="32">
        <v>14</v>
      </c>
    </row>
    <row r="1697" spans="1:2" x14ac:dyDescent="0.35">
      <c r="A1697" s="32" t="s">
        <v>3794</v>
      </c>
      <c r="B1697" s="32">
        <v>92</v>
      </c>
    </row>
    <row r="1698" spans="1:2" x14ac:dyDescent="0.35">
      <c r="A1698" s="32" t="s">
        <v>3795</v>
      </c>
      <c r="B1698" s="32">
        <v>33</v>
      </c>
    </row>
    <row r="1699" spans="1:2" x14ac:dyDescent="0.35">
      <c r="A1699" s="32" t="s">
        <v>3796</v>
      </c>
      <c r="B1699" s="32">
        <v>19</v>
      </c>
    </row>
    <row r="1700" spans="1:2" x14ac:dyDescent="0.35">
      <c r="A1700" s="32" t="s">
        <v>3797</v>
      </c>
      <c r="B1700" s="32">
        <v>73</v>
      </c>
    </row>
    <row r="1701" spans="1:2" x14ac:dyDescent="0.35">
      <c r="A1701" s="32" t="s">
        <v>3798</v>
      </c>
      <c r="B1701" s="32">
        <v>54</v>
      </c>
    </row>
    <row r="1702" spans="1:2" x14ac:dyDescent="0.35">
      <c r="A1702" s="32" t="s">
        <v>3799</v>
      </c>
      <c r="B1702" s="32">
        <v>94</v>
      </c>
    </row>
    <row r="1703" spans="1:2" x14ac:dyDescent="0.35">
      <c r="A1703" s="32" t="s">
        <v>3800</v>
      </c>
      <c r="B1703" s="32">
        <v>94</v>
      </c>
    </row>
    <row r="1704" spans="1:2" x14ac:dyDescent="0.35">
      <c r="A1704" s="32" t="s">
        <v>3801</v>
      </c>
      <c r="B1704" s="32">
        <v>35</v>
      </c>
    </row>
    <row r="1705" spans="1:2" x14ac:dyDescent="0.35">
      <c r="A1705" s="32" t="s">
        <v>3802</v>
      </c>
      <c r="B1705" s="32">
        <v>13</v>
      </c>
    </row>
    <row r="1706" spans="1:2" x14ac:dyDescent="0.35">
      <c r="A1706" s="32" t="s">
        <v>3803</v>
      </c>
      <c r="B1706" s="32">
        <v>21</v>
      </c>
    </row>
    <row r="1707" spans="1:2" x14ac:dyDescent="0.35">
      <c r="A1707" s="32" t="s">
        <v>3804</v>
      </c>
      <c r="B1707" s="32">
        <v>84</v>
      </c>
    </row>
    <row r="1708" spans="1:2" x14ac:dyDescent="0.35">
      <c r="A1708" s="32" t="s">
        <v>3805</v>
      </c>
      <c r="B1708" s="32">
        <v>86</v>
      </c>
    </row>
    <row r="1709" spans="1:2" x14ac:dyDescent="0.35">
      <c r="A1709" s="32" t="s">
        <v>3806</v>
      </c>
      <c r="B1709" s="32">
        <v>77</v>
      </c>
    </row>
    <row r="1710" spans="1:2" x14ac:dyDescent="0.35">
      <c r="A1710" s="32" t="s">
        <v>3807</v>
      </c>
      <c r="B1710" s="32">
        <v>55</v>
      </c>
    </row>
    <row r="1711" spans="1:2" x14ac:dyDescent="0.35">
      <c r="A1711" s="32" t="s">
        <v>3808</v>
      </c>
      <c r="B1711" s="32">
        <v>68</v>
      </c>
    </row>
    <row r="1712" spans="1:2" x14ac:dyDescent="0.35">
      <c r="A1712" s="32" t="s">
        <v>3809</v>
      </c>
      <c r="B1712" s="32">
        <v>42</v>
      </c>
    </row>
    <row r="1713" spans="1:2" x14ac:dyDescent="0.35">
      <c r="A1713" s="32" t="s">
        <v>3810</v>
      </c>
      <c r="B1713" s="32">
        <v>60</v>
      </c>
    </row>
    <row r="1714" spans="1:2" x14ac:dyDescent="0.35">
      <c r="A1714" s="32" t="s">
        <v>3811</v>
      </c>
      <c r="B1714" s="32">
        <v>45</v>
      </c>
    </row>
    <row r="1715" spans="1:2" x14ac:dyDescent="0.35">
      <c r="A1715" s="32" t="s">
        <v>3812</v>
      </c>
      <c r="B1715" s="32">
        <v>75</v>
      </c>
    </row>
    <row r="1716" spans="1:2" x14ac:dyDescent="0.35">
      <c r="A1716" s="32" t="s">
        <v>3813</v>
      </c>
      <c r="B1716" s="32">
        <v>98</v>
      </c>
    </row>
    <row r="1717" spans="1:2" x14ac:dyDescent="0.35">
      <c r="A1717" s="32" t="s">
        <v>3814</v>
      </c>
      <c r="B1717" s="32">
        <v>20</v>
      </c>
    </row>
    <row r="1718" spans="1:2" x14ac:dyDescent="0.35">
      <c r="A1718" s="32" t="s">
        <v>3815</v>
      </c>
      <c r="B1718" s="32">
        <v>74</v>
      </c>
    </row>
    <row r="1719" spans="1:2" x14ac:dyDescent="0.35">
      <c r="A1719" s="32" t="s">
        <v>3816</v>
      </c>
      <c r="B1719" s="32">
        <v>41</v>
      </c>
    </row>
    <row r="1720" spans="1:2" x14ac:dyDescent="0.35">
      <c r="A1720" s="32" t="s">
        <v>3817</v>
      </c>
      <c r="B1720" s="32">
        <v>62</v>
      </c>
    </row>
    <row r="1721" spans="1:2" x14ac:dyDescent="0.35">
      <c r="A1721" s="32" t="s">
        <v>3818</v>
      </c>
      <c r="B1721" s="32">
        <v>13</v>
      </c>
    </row>
    <row r="1722" spans="1:2" x14ac:dyDescent="0.35">
      <c r="A1722" s="32" t="s">
        <v>3819</v>
      </c>
      <c r="B1722" s="32">
        <v>49</v>
      </c>
    </row>
    <row r="1723" spans="1:2" x14ac:dyDescent="0.35">
      <c r="A1723" s="32" t="s">
        <v>3820</v>
      </c>
      <c r="B1723" s="32">
        <v>57</v>
      </c>
    </row>
    <row r="1724" spans="1:2" x14ac:dyDescent="0.35">
      <c r="A1724" s="32" t="s">
        <v>3821</v>
      </c>
      <c r="B1724" s="32">
        <v>70</v>
      </c>
    </row>
    <row r="1725" spans="1:2" x14ac:dyDescent="0.35">
      <c r="A1725" s="32" t="s">
        <v>3822</v>
      </c>
      <c r="B1725" s="32">
        <v>82</v>
      </c>
    </row>
    <row r="1726" spans="1:2" x14ac:dyDescent="0.35">
      <c r="A1726" s="32" t="s">
        <v>3823</v>
      </c>
      <c r="B1726" s="32">
        <v>35</v>
      </c>
    </row>
    <row r="1727" spans="1:2" x14ac:dyDescent="0.35">
      <c r="A1727" s="32" t="s">
        <v>3824</v>
      </c>
      <c r="B1727" s="32">
        <v>34</v>
      </c>
    </row>
    <row r="1728" spans="1:2" x14ac:dyDescent="0.35">
      <c r="A1728" s="32" t="s">
        <v>3825</v>
      </c>
      <c r="B1728" s="32">
        <v>32</v>
      </c>
    </row>
    <row r="1729" spans="1:2" x14ac:dyDescent="0.35">
      <c r="A1729" s="32" t="s">
        <v>3826</v>
      </c>
      <c r="B1729" s="32">
        <v>0</v>
      </c>
    </row>
    <row r="1730" spans="1:2" x14ac:dyDescent="0.35">
      <c r="A1730" s="32" t="s">
        <v>3827</v>
      </c>
      <c r="B1730" s="32">
        <v>87</v>
      </c>
    </row>
    <row r="1731" spans="1:2" x14ac:dyDescent="0.35">
      <c r="A1731" s="32" t="s">
        <v>3828</v>
      </c>
      <c r="B1731" s="32">
        <v>25</v>
      </c>
    </row>
    <row r="1732" spans="1:2" x14ac:dyDescent="0.35">
      <c r="A1732" s="32" t="s">
        <v>3829</v>
      </c>
      <c r="B1732" s="32">
        <v>16</v>
      </c>
    </row>
    <row r="1733" spans="1:2" x14ac:dyDescent="0.35">
      <c r="A1733" s="32" t="s">
        <v>3830</v>
      </c>
      <c r="B1733" s="32">
        <v>26</v>
      </c>
    </row>
    <row r="1734" spans="1:2" x14ac:dyDescent="0.35">
      <c r="A1734" s="32" t="s">
        <v>3831</v>
      </c>
      <c r="B1734" s="32">
        <v>79</v>
      </c>
    </row>
    <row r="1735" spans="1:2" x14ac:dyDescent="0.35">
      <c r="A1735" s="32" t="s">
        <v>3832</v>
      </c>
      <c r="B1735" s="32">
        <v>58</v>
      </c>
    </row>
    <row r="1736" spans="1:2" x14ac:dyDescent="0.35">
      <c r="A1736" s="32" t="s">
        <v>3833</v>
      </c>
      <c r="B1736" s="32">
        <v>1</v>
      </c>
    </row>
    <row r="1737" spans="1:2" x14ac:dyDescent="0.35">
      <c r="A1737" s="32" t="s">
        <v>3834</v>
      </c>
      <c r="B1737" s="32">
        <v>83</v>
      </c>
    </row>
    <row r="1738" spans="1:2" x14ac:dyDescent="0.35">
      <c r="A1738" s="32" t="s">
        <v>3835</v>
      </c>
      <c r="B1738" s="32">
        <v>6</v>
      </c>
    </row>
    <row r="1739" spans="1:2" x14ac:dyDescent="0.35">
      <c r="A1739" s="32" t="s">
        <v>3836</v>
      </c>
      <c r="B1739" s="32">
        <v>99</v>
      </c>
    </row>
    <row r="1740" spans="1:2" x14ac:dyDescent="0.35">
      <c r="A1740" s="32" t="s">
        <v>3837</v>
      </c>
      <c r="B1740" s="32">
        <v>72</v>
      </c>
    </row>
    <row r="1741" spans="1:2" x14ac:dyDescent="0.35">
      <c r="A1741" s="32" t="s">
        <v>3838</v>
      </c>
      <c r="B1741" s="32">
        <v>17</v>
      </c>
    </row>
    <row r="1742" spans="1:2" x14ac:dyDescent="0.35">
      <c r="A1742" s="32" t="s">
        <v>3839</v>
      </c>
      <c r="B1742" s="32">
        <v>31</v>
      </c>
    </row>
    <row r="1743" spans="1:2" x14ac:dyDescent="0.35">
      <c r="A1743" s="32" t="s">
        <v>3840</v>
      </c>
      <c r="B1743" s="32">
        <v>6</v>
      </c>
    </row>
    <row r="1744" spans="1:2" x14ac:dyDescent="0.35">
      <c r="A1744" s="32" t="s">
        <v>3841</v>
      </c>
      <c r="B1744" s="32">
        <v>63</v>
      </c>
    </row>
    <row r="1745" spans="1:2" x14ac:dyDescent="0.35">
      <c r="A1745" s="32" t="s">
        <v>3842</v>
      </c>
      <c r="B1745" s="32">
        <v>98</v>
      </c>
    </row>
    <row r="1746" spans="1:2" x14ac:dyDescent="0.35">
      <c r="A1746" s="32" t="s">
        <v>3843</v>
      </c>
      <c r="B1746" s="32">
        <v>73</v>
      </c>
    </row>
    <row r="1747" spans="1:2" x14ac:dyDescent="0.35">
      <c r="A1747" s="32" t="s">
        <v>3844</v>
      </c>
      <c r="B1747" s="32">
        <v>53</v>
      </c>
    </row>
    <row r="1748" spans="1:2" x14ac:dyDescent="0.35">
      <c r="A1748" s="32" t="s">
        <v>3845</v>
      </c>
      <c r="B1748" s="32">
        <v>25</v>
      </c>
    </row>
    <row r="1749" spans="1:2" x14ac:dyDescent="0.35">
      <c r="A1749" s="32" t="s">
        <v>3846</v>
      </c>
      <c r="B1749" s="32">
        <v>30</v>
      </c>
    </row>
    <row r="1750" spans="1:2" x14ac:dyDescent="0.35">
      <c r="A1750" s="32" t="s">
        <v>3847</v>
      </c>
      <c r="B1750" s="32">
        <v>31</v>
      </c>
    </row>
    <row r="1751" spans="1:2" x14ac:dyDescent="0.35">
      <c r="A1751" s="32" t="s">
        <v>3848</v>
      </c>
      <c r="B1751" s="32">
        <v>82</v>
      </c>
    </row>
    <row r="1752" spans="1:2" x14ac:dyDescent="0.35">
      <c r="A1752" s="32" t="s">
        <v>3849</v>
      </c>
      <c r="B1752" s="32">
        <v>88</v>
      </c>
    </row>
    <row r="1753" spans="1:2" x14ac:dyDescent="0.35">
      <c r="A1753" s="32" t="s">
        <v>3850</v>
      </c>
      <c r="B1753" s="32">
        <v>45</v>
      </c>
    </row>
    <row r="1754" spans="1:2" x14ac:dyDescent="0.35">
      <c r="A1754" s="32" t="s">
        <v>3851</v>
      </c>
      <c r="B1754" s="32">
        <v>0</v>
      </c>
    </row>
    <row r="1755" spans="1:2" x14ac:dyDescent="0.35">
      <c r="A1755" s="32" t="s">
        <v>3852</v>
      </c>
      <c r="B1755" s="32">
        <v>66</v>
      </c>
    </row>
    <row r="1756" spans="1:2" x14ac:dyDescent="0.35">
      <c r="A1756" s="32" t="s">
        <v>3853</v>
      </c>
      <c r="B1756" s="32">
        <v>23</v>
      </c>
    </row>
    <row r="1757" spans="1:2" x14ac:dyDescent="0.35">
      <c r="A1757" s="32" t="s">
        <v>3854</v>
      </c>
      <c r="B1757" s="32">
        <v>74</v>
      </c>
    </row>
    <row r="1758" spans="1:2" x14ac:dyDescent="0.35">
      <c r="A1758" s="32" t="s">
        <v>3855</v>
      </c>
      <c r="B1758" s="32">
        <v>9</v>
      </c>
    </row>
    <row r="1759" spans="1:2" x14ac:dyDescent="0.35">
      <c r="A1759" s="32" t="s">
        <v>3856</v>
      </c>
      <c r="B1759" s="32">
        <v>22</v>
      </c>
    </row>
    <row r="1760" spans="1:2" x14ac:dyDescent="0.35">
      <c r="A1760" s="32" t="s">
        <v>3857</v>
      </c>
      <c r="B1760" s="32">
        <v>63</v>
      </c>
    </row>
    <row r="1761" spans="1:2" x14ac:dyDescent="0.35">
      <c r="A1761" s="32" t="s">
        <v>3858</v>
      </c>
      <c r="B1761" s="32">
        <v>51</v>
      </c>
    </row>
    <row r="1762" spans="1:2" x14ac:dyDescent="0.35">
      <c r="A1762" s="32" t="s">
        <v>3859</v>
      </c>
      <c r="B1762" s="32">
        <v>4</v>
      </c>
    </row>
    <row r="1763" spans="1:2" x14ac:dyDescent="0.35">
      <c r="A1763" s="32" t="s">
        <v>3860</v>
      </c>
      <c r="B1763" s="32">
        <v>21</v>
      </c>
    </row>
    <row r="1764" spans="1:2" x14ac:dyDescent="0.35">
      <c r="A1764" s="32" t="s">
        <v>3861</v>
      </c>
      <c r="B1764" s="32">
        <v>34</v>
      </c>
    </row>
    <row r="1765" spans="1:2" x14ac:dyDescent="0.35">
      <c r="A1765" s="32" t="s">
        <v>3862</v>
      </c>
      <c r="B1765" s="32">
        <v>42</v>
      </c>
    </row>
    <row r="1766" spans="1:2" x14ac:dyDescent="0.35">
      <c r="A1766" s="32" t="s">
        <v>3863</v>
      </c>
      <c r="B1766" s="32">
        <v>3</v>
      </c>
    </row>
    <row r="1767" spans="1:2" x14ac:dyDescent="0.35">
      <c r="A1767" s="32" t="s">
        <v>3864</v>
      </c>
      <c r="B1767" s="32">
        <v>1</v>
      </c>
    </row>
    <row r="1768" spans="1:2" x14ac:dyDescent="0.35">
      <c r="A1768" s="32" t="s">
        <v>3865</v>
      </c>
      <c r="B1768" s="32">
        <v>19</v>
      </c>
    </row>
    <row r="1769" spans="1:2" x14ac:dyDescent="0.35">
      <c r="A1769" s="32" t="s">
        <v>3866</v>
      </c>
      <c r="B1769" s="32">
        <v>47</v>
      </c>
    </row>
    <row r="1770" spans="1:2" x14ac:dyDescent="0.35">
      <c r="A1770" s="32" t="s">
        <v>3867</v>
      </c>
      <c r="B1770" s="32">
        <v>25</v>
      </c>
    </row>
    <row r="1771" spans="1:2" x14ac:dyDescent="0.35">
      <c r="A1771" s="32" t="s">
        <v>3868</v>
      </c>
      <c r="B1771" s="32">
        <v>87</v>
      </c>
    </row>
    <row r="1772" spans="1:2" x14ac:dyDescent="0.35">
      <c r="A1772" s="32" t="s">
        <v>3869</v>
      </c>
      <c r="B1772" s="32">
        <v>3</v>
      </c>
    </row>
    <row r="1773" spans="1:2" x14ac:dyDescent="0.35">
      <c r="A1773" s="32" t="s">
        <v>3870</v>
      </c>
      <c r="B1773" s="32">
        <v>74</v>
      </c>
    </row>
    <row r="1774" spans="1:2" x14ac:dyDescent="0.35">
      <c r="A1774" s="32" t="s">
        <v>3871</v>
      </c>
      <c r="B1774" s="32">
        <v>73</v>
      </c>
    </row>
    <row r="1775" spans="1:2" x14ac:dyDescent="0.35">
      <c r="A1775" s="32" t="s">
        <v>3872</v>
      </c>
      <c r="B1775" s="32">
        <v>98</v>
      </c>
    </row>
    <row r="1776" spans="1:2" x14ac:dyDescent="0.35">
      <c r="A1776" s="32" t="s">
        <v>3873</v>
      </c>
      <c r="B1776" s="32">
        <v>8</v>
      </c>
    </row>
    <row r="1777" spans="1:2" x14ac:dyDescent="0.35">
      <c r="A1777" s="32" t="s">
        <v>3874</v>
      </c>
      <c r="B1777" s="32">
        <v>63</v>
      </c>
    </row>
    <row r="1778" spans="1:2" x14ac:dyDescent="0.35">
      <c r="A1778" s="32" t="s">
        <v>3875</v>
      </c>
      <c r="B1778" s="32">
        <v>45</v>
      </c>
    </row>
    <row r="1779" spans="1:2" x14ac:dyDescent="0.35">
      <c r="A1779" s="32" t="s">
        <v>3876</v>
      </c>
      <c r="B1779" s="32">
        <v>81</v>
      </c>
    </row>
    <row r="1780" spans="1:2" x14ac:dyDescent="0.35">
      <c r="A1780" s="32" t="s">
        <v>3877</v>
      </c>
      <c r="B1780" s="32">
        <v>94</v>
      </c>
    </row>
    <row r="1781" spans="1:2" x14ac:dyDescent="0.35">
      <c r="A1781" s="32" t="s">
        <v>3878</v>
      </c>
      <c r="B1781" s="32">
        <v>92</v>
      </c>
    </row>
    <row r="1782" spans="1:2" x14ac:dyDescent="0.35">
      <c r="A1782" s="32" t="s">
        <v>3879</v>
      </c>
      <c r="B1782" s="32">
        <v>52</v>
      </c>
    </row>
    <row r="1783" spans="1:2" x14ac:dyDescent="0.35">
      <c r="A1783" s="32" t="s">
        <v>3880</v>
      </c>
      <c r="B1783" s="32">
        <v>18</v>
      </c>
    </row>
    <row r="1784" spans="1:2" x14ac:dyDescent="0.35">
      <c r="A1784" s="32" t="s">
        <v>3881</v>
      </c>
      <c r="B1784" s="32">
        <v>6</v>
      </c>
    </row>
    <row r="1785" spans="1:2" x14ac:dyDescent="0.35">
      <c r="A1785" s="32" t="s">
        <v>3882</v>
      </c>
      <c r="B1785" s="32">
        <v>4</v>
      </c>
    </row>
    <row r="1786" spans="1:2" x14ac:dyDescent="0.35">
      <c r="A1786" s="32" t="s">
        <v>3883</v>
      </c>
      <c r="B1786" s="32">
        <v>3</v>
      </c>
    </row>
    <row r="1787" spans="1:2" x14ac:dyDescent="0.35">
      <c r="A1787" s="32" t="s">
        <v>3884</v>
      </c>
      <c r="B1787" s="32">
        <v>61</v>
      </c>
    </row>
    <row r="1788" spans="1:2" x14ac:dyDescent="0.35">
      <c r="A1788" s="32" t="s">
        <v>3885</v>
      </c>
      <c r="B1788" s="32">
        <v>70</v>
      </c>
    </row>
    <row r="1789" spans="1:2" x14ac:dyDescent="0.35">
      <c r="A1789" s="32" t="s">
        <v>3886</v>
      </c>
      <c r="B1789" s="32">
        <v>97</v>
      </c>
    </row>
    <row r="1790" spans="1:2" x14ac:dyDescent="0.35">
      <c r="A1790" s="32" t="s">
        <v>3887</v>
      </c>
      <c r="B1790" s="32">
        <v>50</v>
      </c>
    </row>
    <row r="1791" spans="1:2" x14ac:dyDescent="0.35">
      <c r="A1791" s="32" t="s">
        <v>3888</v>
      </c>
      <c r="B1791" s="32">
        <v>98</v>
      </c>
    </row>
    <row r="1792" spans="1:2" x14ac:dyDescent="0.35">
      <c r="A1792" s="32" t="s">
        <v>3889</v>
      </c>
      <c r="B1792" s="32">
        <v>7</v>
      </c>
    </row>
    <row r="1793" spans="1:2" x14ac:dyDescent="0.35">
      <c r="A1793" s="32" t="s">
        <v>3890</v>
      </c>
      <c r="B1793" s="32">
        <v>96</v>
      </c>
    </row>
    <row r="1794" spans="1:2" x14ac:dyDescent="0.35">
      <c r="A1794" s="32" t="s">
        <v>3891</v>
      </c>
      <c r="B1794" s="32">
        <v>44</v>
      </c>
    </row>
    <row r="1795" spans="1:2" x14ac:dyDescent="0.35">
      <c r="A1795" s="32" t="s">
        <v>3892</v>
      </c>
      <c r="B1795" s="32">
        <v>98</v>
      </c>
    </row>
    <row r="1796" spans="1:2" x14ac:dyDescent="0.35">
      <c r="A1796" s="32" t="s">
        <v>3893</v>
      </c>
      <c r="B1796" s="32">
        <v>21</v>
      </c>
    </row>
    <row r="1797" spans="1:2" x14ac:dyDescent="0.35">
      <c r="A1797" s="32" t="s">
        <v>3894</v>
      </c>
      <c r="B1797" s="32">
        <v>11</v>
      </c>
    </row>
    <row r="1798" spans="1:2" x14ac:dyDescent="0.35">
      <c r="A1798" s="32" t="s">
        <v>3895</v>
      </c>
      <c r="B1798" s="32">
        <v>4</v>
      </c>
    </row>
    <row r="1799" spans="1:2" x14ac:dyDescent="0.35">
      <c r="A1799" s="32" t="s">
        <v>3896</v>
      </c>
      <c r="B1799" s="32">
        <v>44</v>
      </c>
    </row>
    <row r="1800" spans="1:2" x14ac:dyDescent="0.35">
      <c r="A1800" s="32" t="s">
        <v>3897</v>
      </c>
      <c r="B1800" s="32">
        <v>25</v>
      </c>
    </row>
    <row r="1801" spans="1:2" x14ac:dyDescent="0.35">
      <c r="A1801" s="32" t="s">
        <v>3898</v>
      </c>
      <c r="B1801" s="32">
        <v>32</v>
      </c>
    </row>
    <row r="1802" spans="1:2" x14ac:dyDescent="0.35">
      <c r="A1802" s="32" t="s">
        <v>3899</v>
      </c>
      <c r="B1802" s="32">
        <v>83</v>
      </c>
    </row>
    <row r="1803" spans="1:2" x14ac:dyDescent="0.35">
      <c r="A1803" s="32" t="s">
        <v>3900</v>
      </c>
      <c r="B1803" s="32">
        <v>4</v>
      </c>
    </row>
    <row r="1804" spans="1:2" x14ac:dyDescent="0.35">
      <c r="A1804" s="32" t="s">
        <v>3901</v>
      </c>
      <c r="B1804" s="32">
        <v>16</v>
      </c>
    </row>
    <row r="1805" spans="1:2" x14ac:dyDescent="0.35">
      <c r="A1805" s="32" t="s">
        <v>3902</v>
      </c>
      <c r="B1805" s="32">
        <v>80</v>
      </c>
    </row>
    <row r="1806" spans="1:2" x14ac:dyDescent="0.35">
      <c r="A1806" s="32" t="s">
        <v>3903</v>
      </c>
      <c r="B1806" s="32">
        <v>68</v>
      </c>
    </row>
    <row r="1807" spans="1:2" x14ac:dyDescent="0.35">
      <c r="A1807" s="32" t="s">
        <v>3904</v>
      </c>
      <c r="B1807" s="32">
        <v>28</v>
      </c>
    </row>
    <row r="1808" spans="1:2" x14ac:dyDescent="0.35">
      <c r="A1808" s="32" t="s">
        <v>3905</v>
      </c>
      <c r="B1808" s="32">
        <v>37</v>
      </c>
    </row>
    <row r="1809" spans="1:2" x14ac:dyDescent="0.35">
      <c r="A1809" s="32" t="s">
        <v>3906</v>
      </c>
      <c r="B1809" s="32">
        <v>33</v>
      </c>
    </row>
    <row r="1810" spans="1:2" x14ac:dyDescent="0.35">
      <c r="A1810" s="32" t="s">
        <v>3907</v>
      </c>
      <c r="B1810" s="32">
        <v>87</v>
      </c>
    </row>
    <row r="1811" spans="1:2" x14ac:dyDescent="0.35">
      <c r="A1811" s="32" t="s">
        <v>3908</v>
      </c>
      <c r="B1811" s="32">
        <v>60</v>
      </c>
    </row>
    <row r="1812" spans="1:2" x14ac:dyDescent="0.35">
      <c r="A1812" s="32" t="s">
        <v>3909</v>
      </c>
      <c r="B1812" s="32">
        <v>78</v>
      </c>
    </row>
    <row r="1813" spans="1:2" x14ac:dyDescent="0.35">
      <c r="A1813" s="32" t="s">
        <v>3910</v>
      </c>
      <c r="B1813" s="32">
        <v>61</v>
      </c>
    </row>
    <row r="1814" spans="1:2" x14ac:dyDescent="0.35">
      <c r="A1814" s="32" t="s">
        <v>3911</v>
      </c>
      <c r="B1814" s="32">
        <v>43</v>
      </c>
    </row>
    <row r="1815" spans="1:2" x14ac:dyDescent="0.35">
      <c r="A1815" s="32" t="s">
        <v>3912</v>
      </c>
      <c r="B1815" s="32">
        <v>7</v>
      </c>
    </row>
    <row r="1816" spans="1:2" x14ac:dyDescent="0.35">
      <c r="A1816" s="32" t="s">
        <v>3913</v>
      </c>
      <c r="B1816" s="32">
        <v>42</v>
      </c>
    </row>
    <row r="1817" spans="1:2" x14ac:dyDescent="0.35">
      <c r="A1817" s="32" t="s">
        <v>3914</v>
      </c>
      <c r="B1817" s="32">
        <v>18</v>
      </c>
    </row>
    <row r="1818" spans="1:2" x14ac:dyDescent="0.35">
      <c r="A1818" s="32" t="s">
        <v>3915</v>
      </c>
      <c r="B1818" s="32">
        <v>67</v>
      </c>
    </row>
    <row r="1819" spans="1:2" x14ac:dyDescent="0.35">
      <c r="A1819" s="32" t="s">
        <v>3916</v>
      </c>
      <c r="B1819" s="32">
        <v>5</v>
      </c>
    </row>
    <row r="1820" spans="1:2" x14ac:dyDescent="0.35">
      <c r="A1820" s="32" t="s">
        <v>3917</v>
      </c>
      <c r="B1820" s="32">
        <v>96</v>
      </c>
    </row>
    <row r="1821" spans="1:2" x14ac:dyDescent="0.35">
      <c r="A1821" s="32" t="s">
        <v>3918</v>
      </c>
      <c r="B1821" s="32">
        <v>61</v>
      </c>
    </row>
    <row r="1822" spans="1:2" x14ac:dyDescent="0.35">
      <c r="A1822" s="32" t="s">
        <v>3919</v>
      </c>
      <c r="B1822" s="32">
        <v>2</v>
      </c>
    </row>
    <row r="1823" spans="1:2" x14ac:dyDescent="0.35">
      <c r="A1823" s="32" t="s">
        <v>3920</v>
      </c>
      <c r="B1823" s="32">
        <v>5</v>
      </c>
    </row>
    <row r="1824" spans="1:2" x14ac:dyDescent="0.35">
      <c r="A1824" s="32" t="s">
        <v>3921</v>
      </c>
      <c r="B1824" s="32">
        <v>20</v>
      </c>
    </row>
    <row r="1825" spans="1:2" x14ac:dyDescent="0.35">
      <c r="A1825" s="32" t="s">
        <v>3922</v>
      </c>
      <c r="B1825" s="32">
        <v>71</v>
      </c>
    </row>
    <row r="1826" spans="1:2" x14ac:dyDescent="0.35">
      <c r="A1826" s="32" t="s">
        <v>3923</v>
      </c>
      <c r="B1826" s="32">
        <v>75</v>
      </c>
    </row>
    <row r="1827" spans="1:2" x14ac:dyDescent="0.35">
      <c r="A1827" s="32" t="s">
        <v>3924</v>
      </c>
      <c r="B1827" s="32">
        <v>78</v>
      </c>
    </row>
    <row r="1828" spans="1:2" x14ac:dyDescent="0.35">
      <c r="A1828" s="32" t="s">
        <v>3925</v>
      </c>
      <c r="B1828" s="32">
        <v>23</v>
      </c>
    </row>
    <row r="1829" spans="1:2" x14ac:dyDescent="0.35">
      <c r="A1829" s="32" t="s">
        <v>3926</v>
      </c>
      <c r="B1829" s="32">
        <v>86</v>
      </c>
    </row>
    <row r="1830" spans="1:2" x14ac:dyDescent="0.35">
      <c r="A1830" s="32" t="s">
        <v>3927</v>
      </c>
      <c r="B1830" s="32">
        <v>21</v>
      </c>
    </row>
    <row r="1831" spans="1:2" x14ac:dyDescent="0.35">
      <c r="A1831" s="32" t="s">
        <v>3928</v>
      </c>
      <c r="B1831" s="32">
        <v>93</v>
      </c>
    </row>
    <row r="1832" spans="1:2" x14ac:dyDescent="0.35">
      <c r="A1832" s="32" t="s">
        <v>3929</v>
      </c>
      <c r="B1832" s="32">
        <v>4</v>
      </c>
    </row>
    <row r="1833" spans="1:2" x14ac:dyDescent="0.35">
      <c r="A1833" s="32" t="s">
        <v>3930</v>
      </c>
      <c r="B1833" s="32">
        <v>62</v>
      </c>
    </row>
    <row r="1834" spans="1:2" x14ac:dyDescent="0.35">
      <c r="A1834" s="32" t="s">
        <v>3931</v>
      </c>
      <c r="B1834" s="32">
        <v>89</v>
      </c>
    </row>
    <row r="1835" spans="1:2" x14ac:dyDescent="0.35">
      <c r="A1835" s="32" t="s">
        <v>3932</v>
      </c>
      <c r="B1835" s="32">
        <v>88</v>
      </c>
    </row>
    <row r="1836" spans="1:2" x14ac:dyDescent="0.35">
      <c r="A1836" s="32" t="s">
        <v>3933</v>
      </c>
      <c r="B1836" s="32">
        <v>82</v>
      </c>
    </row>
    <row r="1837" spans="1:2" x14ac:dyDescent="0.35">
      <c r="A1837" s="32" t="s">
        <v>3934</v>
      </c>
      <c r="B1837" s="32">
        <v>19</v>
      </c>
    </row>
    <row r="1838" spans="1:2" x14ac:dyDescent="0.35">
      <c r="A1838" s="32" t="s">
        <v>3935</v>
      </c>
      <c r="B1838" s="32">
        <v>38</v>
      </c>
    </row>
    <row r="1839" spans="1:2" x14ac:dyDescent="0.35">
      <c r="A1839" s="32" t="s">
        <v>3936</v>
      </c>
      <c r="B1839" s="32">
        <v>97</v>
      </c>
    </row>
    <row r="1840" spans="1:2" x14ac:dyDescent="0.35">
      <c r="A1840" s="32" t="s">
        <v>3937</v>
      </c>
      <c r="B1840" s="32">
        <v>87</v>
      </c>
    </row>
    <row r="1841" spans="1:2" x14ac:dyDescent="0.35">
      <c r="A1841" s="32" t="s">
        <v>3938</v>
      </c>
      <c r="B1841" s="32">
        <v>60</v>
      </c>
    </row>
    <row r="1842" spans="1:2" x14ac:dyDescent="0.35">
      <c r="A1842" s="32" t="s">
        <v>3939</v>
      </c>
      <c r="B1842" s="32">
        <v>32</v>
      </c>
    </row>
    <row r="1843" spans="1:2" x14ac:dyDescent="0.35">
      <c r="A1843" s="32" t="s">
        <v>3940</v>
      </c>
      <c r="B1843" s="32">
        <v>6</v>
      </c>
    </row>
    <row r="1844" spans="1:2" x14ac:dyDescent="0.35">
      <c r="A1844" s="32" t="s">
        <v>3941</v>
      </c>
      <c r="B1844" s="32">
        <v>53</v>
      </c>
    </row>
    <row r="1845" spans="1:2" x14ac:dyDescent="0.35">
      <c r="A1845" s="32" t="s">
        <v>3942</v>
      </c>
      <c r="B1845" s="32">
        <v>81</v>
      </c>
    </row>
    <row r="1846" spans="1:2" x14ac:dyDescent="0.35">
      <c r="A1846" s="32" t="s">
        <v>3943</v>
      </c>
      <c r="B1846" s="32">
        <v>83</v>
      </c>
    </row>
    <row r="1847" spans="1:2" x14ac:dyDescent="0.35">
      <c r="A1847" s="32" t="s">
        <v>3944</v>
      </c>
      <c r="B1847" s="32">
        <v>39</v>
      </c>
    </row>
    <row r="1848" spans="1:2" x14ac:dyDescent="0.35">
      <c r="A1848" s="32" t="s">
        <v>3945</v>
      </c>
      <c r="B1848" s="32">
        <v>94</v>
      </c>
    </row>
    <row r="1849" spans="1:2" x14ac:dyDescent="0.35">
      <c r="A1849" s="32" t="s">
        <v>3946</v>
      </c>
      <c r="B1849" s="32">
        <v>71</v>
      </c>
    </row>
    <row r="1850" spans="1:2" x14ac:dyDescent="0.35">
      <c r="A1850" s="32" t="s">
        <v>3947</v>
      </c>
      <c r="B1850" s="32">
        <v>28</v>
      </c>
    </row>
    <row r="1851" spans="1:2" x14ac:dyDescent="0.35">
      <c r="A1851" s="32" t="s">
        <v>3948</v>
      </c>
      <c r="B1851" s="32">
        <v>87</v>
      </c>
    </row>
    <row r="1852" spans="1:2" x14ac:dyDescent="0.35">
      <c r="A1852" s="32" t="s">
        <v>3949</v>
      </c>
      <c r="B1852" s="32">
        <v>79</v>
      </c>
    </row>
    <row r="1853" spans="1:2" x14ac:dyDescent="0.35">
      <c r="A1853" s="32" t="s">
        <v>3950</v>
      </c>
      <c r="B1853" s="32">
        <v>37</v>
      </c>
    </row>
    <row r="1854" spans="1:2" x14ac:dyDescent="0.35">
      <c r="A1854" s="32" t="s">
        <v>3951</v>
      </c>
      <c r="B1854" s="32">
        <v>18</v>
      </c>
    </row>
    <row r="1855" spans="1:2" x14ac:dyDescent="0.35">
      <c r="A1855" s="32" t="s">
        <v>3952</v>
      </c>
      <c r="B1855" s="32">
        <v>58</v>
      </c>
    </row>
    <row r="1856" spans="1:2" x14ac:dyDescent="0.35">
      <c r="A1856" s="32" t="s">
        <v>3953</v>
      </c>
      <c r="B1856" s="32">
        <v>29</v>
      </c>
    </row>
    <row r="1857" spans="1:2" x14ac:dyDescent="0.35">
      <c r="A1857" s="32" t="s">
        <v>3954</v>
      </c>
      <c r="B1857" s="32">
        <v>13</v>
      </c>
    </row>
    <row r="1858" spans="1:2" x14ac:dyDescent="0.35">
      <c r="A1858" s="32" t="s">
        <v>3955</v>
      </c>
      <c r="B1858" s="32">
        <v>58</v>
      </c>
    </row>
    <row r="1859" spans="1:2" x14ac:dyDescent="0.35">
      <c r="A1859" s="32" t="s">
        <v>3956</v>
      </c>
      <c r="B1859" s="32">
        <v>2</v>
      </c>
    </row>
    <row r="1860" spans="1:2" x14ac:dyDescent="0.35">
      <c r="A1860" s="32" t="s">
        <v>3957</v>
      </c>
      <c r="B1860" s="32">
        <v>17</v>
      </c>
    </row>
    <row r="1861" spans="1:2" x14ac:dyDescent="0.35">
      <c r="A1861" s="32" t="s">
        <v>3958</v>
      </c>
      <c r="B1861" s="32">
        <v>59</v>
      </c>
    </row>
    <row r="1862" spans="1:2" x14ac:dyDescent="0.35">
      <c r="A1862" s="32" t="s">
        <v>3959</v>
      </c>
      <c r="B1862" s="32">
        <v>50</v>
      </c>
    </row>
    <row r="1863" spans="1:2" x14ac:dyDescent="0.35">
      <c r="A1863" s="32" t="s">
        <v>3960</v>
      </c>
      <c r="B1863" s="32">
        <v>22</v>
      </c>
    </row>
    <row r="1864" spans="1:2" x14ac:dyDescent="0.35">
      <c r="A1864" s="32" t="s">
        <v>3961</v>
      </c>
      <c r="B1864" s="32">
        <v>24</v>
      </c>
    </row>
    <row r="1865" spans="1:2" x14ac:dyDescent="0.35">
      <c r="A1865" s="32" t="s">
        <v>3962</v>
      </c>
      <c r="B1865" s="32">
        <v>65</v>
      </c>
    </row>
    <row r="1866" spans="1:2" x14ac:dyDescent="0.35">
      <c r="A1866" s="32" t="s">
        <v>3963</v>
      </c>
      <c r="B1866" s="32">
        <v>60</v>
      </c>
    </row>
    <row r="1867" spans="1:2" x14ac:dyDescent="0.35">
      <c r="A1867" s="32" t="s">
        <v>3964</v>
      </c>
      <c r="B1867" s="32">
        <v>57</v>
      </c>
    </row>
    <row r="1868" spans="1:2" x14ac:dyDescent="0.35">
      <c r="A1868" s="32" t="s">
        <v>3965</v>
      </c>
      <c r="B1868" s="32">
        <v>5</v>
      </c>
    </row>
    <row r="1869" spans="1:2" x14ac:dyDescent="0.35">
      <c r="A1869" s="32" t="s">
        <v>3966</v>
      </c>
      <c r="B1869" s="32">
        <v>68</v>
      </c>
    </row>
    <row r="1870" spans="1:2" x14ac:dyDescent="0.35">
      <c r="A1870" s="32" t="s">
        <v>3967</v>
      </c>
      <c r="B1870" s="32">
        <v>41</v>
      </c>
    </row>
    <row r="1871" spans="1:2" x14ac:dyDescent="0.35">
      <c r="A1871" s="32" t="s">
        <v>3968</v>
      </c>
      <c r="B1871" s="32">
        <v>11</v>
      </c>
    </row>
    <row r="1872" spans="1:2" x14ac:dyDescent="0.35">
      <c r="A1872" s="32" t="s">
        <v>3969</v>
      </c>
      <c r="B1872" s="32">
        <v>73</v>
      </c>
    </row>
    <row r="1873" spans="1:2" x14ac:dyDescent="0.35">
      <c r="A1873" s="32" t="s">
        <v>3970</v>
      </c>
      <c r="B1873" s="32">
        <v>27</v>
      </c>
    </row>
    <row r="1874" spans="1:2" x14ac:dyDescent="0.35">
      <c r="A1874" s="32" t="s">
        <v>3971</v>
      </c>
      <c r="B1874" s="32">
        <v>71</v>
      </c>
    </row>
    <row r="1875" spans="1:2" x14ac:dyDescent="0.35">
      <c r="A1875" s="32" t="s">
        <v>3972</v>
      </c>
      <c r="B1875" s="32">
        <v>8</v>
      </c>
    </row>
    <row r="1876" spans="1:2" x14ac:dyDescent="0.35">
      <c r="A1876" s="32" t="s">
        <v>3973</v>
      </c>
      <c r="B1876" s="32">
        <v>40</v>
      </c>
    </row>
    <row r="1877" spans="1:2" x14ac:dyDescent="0.35">
      <c r="A1877" s="32" t="s">
        <v>3974</v>
      </c>
      <c r="B1877" s="32">
        <v>63</v>
      </c>
    </row>
    <row r="1878" spans="1:2" x14ac:dyDescent="0.35">
      <c r="A1878" s="32" t="s">
        <v>3975</v>
      </c>
      <c r="B1878" s="32">
        <v>74</v>
      </c>
    </row>
    <row r="1879" spans="1:2" x14ac:dyDescent="0.35">
      <c r="A1879" s="32" t="s">
        <v>3976</v>
      </c>
      <c r="B1879" s="32">
        <v>66</v>
      </c>
    </row>
    <row r="1880" spans="1:2" x14ac:dyDescent="0.35">
      <c r="A1880" s="32" t="s">
        <v>3977</v>
      </c>
      <c r="B1880" s="32">
        <v>40</v>
      </c>
    </row>
    <row r="1881" spans="1:2" x14ac:dyDescent="0.35">
      <c r="A1881" s="32" t="s">
        <v>3978</v>
      </c>
      <c r="B1881" s="32">
        <v>79</v>
      </c>
    </row>
    <row r="1882" spans="1:2" x14ac:dyDescent="0.35">
      <c r="A1882" s="32" t="s">
        <v>3979</v>
      </c>
      <c r="B1882" s="32">
        <v>76</v>
      </c>
    </row>
    <row r="1883" spans="1:2" x14ac:dyDescent="0.35">
      <c r="A1883" s="32" t="s">
        <v>3980</v>
      </c>
      <c r="B1883" s="32">
        <v>74</v>
      </c>
    </row>
    <row r="1884" spans="1:2" x14ac:dyDescent="0.35">
      <c r="A1884" s="32" t="s">
        <v>3981</v>
      </c>
      <c r="B1884" s="32">
        <v>7</v>
      </c>
    </row>
    <row r="1885" spans="1:2" x14ac:dyDescent="0.35">
      <c r="A1885" s="32" t="s">
        <v>3982</v>
      </c>
      <c r="B1885" s="32">
        <v>3</v>
      </c>
    </row>
    <row r="1886" spans="1:2" x14ac:dyDescent="0.35">
      <c r="A1886" s="32" t="s">
        <v>3983</v>
      </c>
      <c r="B1886" s="32">
        <v>39</v>
      </c>
    </row>
    <row r="1887" spans="1:2" x14ac:dyDescent="0.35">
      <c r="A1887" s="32" t="s">
        <v>3984</v>
      </c>
      <c r="B1887" s="32">
        <v>92</v>
      </c>
    </row>
    <row r="1888" spans="1:2" x14ac:dyDescent="0.35">
      <c r="A1888" s="32" t="s">
        <v>3985</v>
      </c>
      <c r="B1888" s="32">
        <v>6</v>
      </c>
    </row>
    <row r="1889" spans="1:2" x14ac:dyDescent="0.35">
      <c r="A1889" s="32" t="s">
        <v>3986</v>
      </c>
      <c r="B1889" s="32">
        <v>67</v>
      </c>
    </row>
    <row r="1890" spans="1:2" x14ac:dyDescent="0.35">
      <c r="A1890" s="32" t="s">
        <v>3987</v>
      </c>
      <c r="B1890" s="32">
        <v>24</v>
      </c>
    </row>
    <row r="1891" spans="1:2" x14ac:dyDescent="0.35">
      <c r="A1891" s="32" t="s">
        <v>3988</v>
      </c>
      <c r="B1891" s="32">
        <v>94</v>
      </c>
    </row>
    <row r="1892" spans="1:2" x14ac:dyDescent="0.35">
      <c r="A1892" s="32" t="s">
        <v>3989</v>
      </c>
      <c r="B1892" s="32">
        <v>36</v>
      </c>
    </row>
    <row r="1893" spans="1:2" x14ac:dyDescent="0.35">
      <c r="A1893" s="32" t="s">
        <v>3990</v>
      </c>
      <c r="B1893" s="32">
        <v>18</v>
      </c>
    </row>
    <row r="1894" spans="1:2" x14ac:dyDescent="0.35">
      <c r="A1894" s="32" t="s">
        <v>3991</v>
      </c>
      <c r="B1894" s="32">
        <v>13</v>
      </c>
    </row>
    <row r="1895" spans="1:2" x14ac:dyDescent="0.35">
      <c r="A1895" s="32" t="s">
        <v>3992</v>
      </c>
      <c r="B1895" s="32">
        <v>5</v>
      </c>
    </row>
    <row r="1896" spans="1:2" x14ac:dyDescent="0.35">
      <c r="A1896" s="32" t="s">
        <v>3993</v>
      </c>
      <c r="B1896" s="32">
        <v>25</v>
      </c>
    </row>
    <row r="1897" spans="1:2" x14ac:dyDescent="0.35">
      <c r="A1897" s="32" t="s">
        <v>3994</v>
      </c>
      <c r="B1897" s="32">
        <v>6</v>
      </c>
    </row>
    <row r="1898" spans="1:2" x14ac:dyDescent="0.35">
      <c r="A1898" s="32" t="s">
        <v>3995</v>
      </c>
      <c r="B1898" s="32">
        <v>21</v>
      </c>
    </row>
    <row r="1899" spans="1:2" x14ac:dyDescent="0.35">
      <c r="A1899" s="32" t="s">
        <v>3996</v>
      </c>
      <c r="B1899" s="32">
        <v>37</v>
      </c>
    </row>
    <row r="1900" spans="1:2" x14ac:dyDescent="0.35">
      <c r="A1900" s="32" t="s">
        <v>3997</v>
      </c>
      <c r="B1900" s="32">
        <v>62</v>
      </c>
    </row>
    <row r="1901" spans="1:2" x14ac:dyDescent="0.35">
      <c r="A1901" s="32" t="s">
        <v>3998</v>
      </c>
      <c r="B1901" s="32">
        <v>43</v>
      </c>
    </row>
    <row r="1902" spans="1:2" x14ac:dyDescent="0.35">
      <c r="A1902" s="32" t="s">
        <v>3999</v>
      </c>
      <c r="B1902" s="32">
        <v>58</v>
      </c>
    </row>
    <row r="1903" spans="1:2" x14ac:dyDescent="0.35">
      <c r="A1903" s="32" t="s">
        <v>4000</v>
      </c>
      <c r="B1903" s="32">
        <v>91</v>
      </c>
    </row>
    <row r="1904" spans="1:2" x14ac:dyDescent="0.35">
      <c r="A1904" s="32" t="s">
        <v>4001</v>
      </c>
      <c r="B1904" s="32">
        <v>3</v>
      </c>
    </row>
    <row r="1905" spans="1:2" x14ac:dyDescent="0.35">
      <c r="A1905" s="32" t="s">
        <v>4002</v>
      </c>
      <c r="B1905" s="32">
        <v>44</v>
      </c>
    </row>
    <row r="1906" spans="1:2" x14ac:dyDescent="0.35">
      <c r="A1906" s="32" t="s">
        <v>4003</v>
      </c>
      <c r="B1906" s="32">
        <v>87</v>
      </c>
    </row>
    <row r="1907" spans="1:2" x14ac:dyDescent="0.35">
      <c r="A1907" s="32" t="s">
        <v>4004</v>
      </c>
      <c r="B1907" s="32">
        <v>9</v>
      </c>
    </row>
    <row r="1908" spans="1:2" x14ac:dyDescent="0.35">
      <c r="A1908" s="32" t="s">
        <v>4005</v>
      </c>
      <c r="B1908" s="32">
        <v>23</v>
      </c>
    </row>
    <row r="1909" spans="1:2" x14ac:dyDescent="0.35">
      <c r="A1909" s="32" t="s">
        <v>4006</v>
      </c>
      <c r="B1909" s="32">
        <v>26</v>
      </c>
    </row>
    <row r="1910" spans="1:2" x14ac:dyDescent="0.35">
      <c r="A1910" s="32" t="s">
        <v>4007</v>
      </c>
      <c r="B1910" s="32">
        <v>98</v>
      </c>
    </row>
    <row r="1911" spans="1:2" x14ac:dyDescent="0.35">
      <c r="A1911" s="32" t="s">
        <v>4008</v>
      </c>
      <c r="B1911" s="32">
        <v>81</v>
      </c>
    </row>
    <row r="1912" spans="1:2" x14ac:dyDescent="0.35">
      <c r="A1912" s="32" t="s">
        <v>4009</v>
      </c>
      <c r="B1912" s="32">
        <v>42</v>
      </c>
    </row>
    <row r="1913" spans="1:2" x14ac:dyDescent="0.35">
      <c r="A1913" s="32" t="s">
        <v>4010</v>
      </c>
      <c r="B1913" s="32">
        <v>86</v>
      </c>
    </row>
    <row r="1914" spans="1:2" x14ac:dyDescent="0.35">
      <c r="A1914" s="32" t="s">
        <v>4011</v>
      </c>
      <c r="B1914" s="32">
        <v>52</v>
      </c>
    </row>
    <row r="1915" spans="1:2" x14ac:dyDescent="0.35">
      <c r="A1915" s="32" t="s">
        <v>4012</v>
      </c>
      <c r="B1915" s="32">
        <v>87</v>
      </c>
    </row>
    <row r="1916" spans="1:2" x14ac:dyDescent="0.35">
      <c r="A1916" s="32" t="s">
        <v>4013</v>
      </c>
      <c r="B1916" s="32">
        <v>80</v>
      </c>
    </row>
    <row r="1917" spans="1:2" x14ac:dyDescent="0.35">
      <c r="A1917" s="32" t="s">
        <v>4014</v>
      </c>
      <c r="B1917" s="32">
        <v>44</v>
      </c>
    </row>
    <row r="1918" spans="1:2" x14ac:dyDescent="0.35">
      <c r="A1918" s="32" t="s">
        <v>4015</v>
      </c>
      <c r="B1918" s="32">
        <v>65</v>
      </c>
    </row>
    <row r="1919" spans="1:2" x14ac:dyDescent="0.35">
      <c r="A1919" s="32" t="s">
        <v>4016</v>
      </c>
      <c r="B1919" s="32">
        <v>14</v>
      </c>
    </row>
    <row r="1920" spans="1:2" x14ac:dyDescent="0.35">
      <c r="A1920" s="32" t="s">
        <v>4017</v>
      </c>
      <c r="B1920" s="32">
        <v>13</v>
      </c>
    </row>
    <row r="1921" spans="1:2" x14ac:dyDescent="0.35">
      <c r="A1921" s="32" t="s">
        <v>4018</v>
      </c>
      <c r="B1921" s="32">
        <v>85</v>
      </c>
    </row>
    <row r="1922" spans="1:2" x14ac:dyDescent="0.35">
      <c r="A1922" s="32" t="s">
        <v>4019</v>
      </c>
      <c r="B1922" s="32">
        <v>9</v>
      </c>
    </row>
    <row r="1923" spans="1:2" x14ac:dyDescent="0.35">
      <c r="A1923" s="32" t="s">
        <v>4020</v>
      </c>
      <c r="B1923" s="32">
        <v>13</v>
      </c>
    </row>
    <row r="1924" spans="1:2" x14ac:dyDescent="0.35">
      <c r="A1924" s="32" t="s">
        <v>4021</v>
      </c>
      <c r="B1924" s="32">
        <v>54</v>
      </c>
    </row>
    <row r="1925" spans="1:2" x14ac:dyDescent="0.35">
      <c r="A1925" s="32" t="s">
        <v>4022</v>
      </c>
      <c r="B1925" s="32">
        <v>49</v>
      </c>
    </row>
    <row r="1926" spans="1:2" x14ac:dyDescent="0.35">
      <c r="A1926" s="32" t="s">
        <v>4023</v>
      </c>
      <c r="B1926" s="32">
        <v>17</v>
      </c>
    </row>
    <row r="1927" spans="1:2" x14ac:dyDescent="0.35">
      <c r="A1927" s="32" t="s">
        <v>4024</v>
      </c>
      <c r="B1927" s="32">
        <v>22</v>
      </c>
    </row>
    <row r="1928" spans="1:2" x14ac:dyDescent="0.35">
      <c r="A1928" s="32" t="s">
        <v>4025</v>
      </c>
      <c r="B1928" s="32">
        <v>68</v>
      </c>
    </row>
    <row r="1929" spans="1:2" x14ac:dyDescent="0.35">
      <c r="A1929" s="32" t="s">
        <v>4026</v>
      </c>
      <c r="B1929" s="32">
        <v>53</v>
      </c>
    </row>
    <row r="1930" spans="1:2" x14ac:dyDescent="0.35">
      <c r="A1930" s="32" t="s">
        <v>4027</v>
      </c>
      <c r="B1930" s="32">
        <v>12</v>
      </c>
    </row>
    <row r="1931" spans="1:2" x14ac:dyDescent="0.35">
      <c r="A1931" s="32" t="s">
        <v>4028</v>
      </c>
      <c r="B1931" s="32">
        <v>85</v>
      </c>
    </row>
    <row r="1932" spans="1:2" x14ac:dyDescent="0.35">
      <c r="A1932" s="32" t="s">
        <v>4029</v>
      </c>
      <c r="B1932" s="32">
        <v>47</v>
      </c>
    </row>
    <row r="1933" spans="1:2" x14ac:dyDescent="0.35">
      <c r="A1933" s="32" t="s">
        <v>4030</v>
      </c>
      <c r="B1933" s="32">
        <v>72</v>
      </c>
    </row>
    <row r="1934" spans="1:2" x14ac:dyDescent="0.35">
      <c r="A1934" s="32" t="s">
        <v>4031</v>
      </c>
      <c r="B1934" s="32">
        <v>41</v>
      </c>
    </row>
    <row r="1935" spans="1:2" x14ac:dyDescent="0.35">
      <c r="A1935" s="32" t="s">
        <v>4032</v>
      </c>
      <c r="B1935" s="32">
        <v>73</v>
      </c>
    </row>
    <row r="1936" spans="1:2" x14ac:dyDescent="0.35">
      <c r="A1936" s="32" t="s">
        <v>4033</v>
      </c>
      <c r="B1936" s="32">
        <v>44</v>
      </c>
    </row>
    <row r="1937" spans="1:2" x14ac:dyDescent="0.35">
      <c r="A1937" s="32" t="s">
        <v>4034</v>
      </c>
      <c r="B1937" s="32">
        <v>71</v>
      </c>
    </row>
    <row r="1938" spans="1:2" x14ac:dyDescent="0.35">
      <c r="A1938" s="32" t="s">
        <v>4035</v>
      </c>
      <c r="B1938" s="32">
        <v>79</v>
      </c>
    </row>
    <row r="1939" spans="1:2" x14ac:dyDescent="0.35">
      <c r="A1939" s="32" t="s">
        <v>4036</v>
      </c>
      <c r="B1939" s="32">
        <v>96</v>
      </c>
    </row>
    <row r="1940" spans="1:2" x14ac:dyDescent="0.35">
      <c r="A1940" s="32" t="s">
        <v>4037</v>
      </c>
      <c r="B1940" s="32">
        <v>62</v>
      </c>
    </row>
    <row r="1941" spans="1:2" x14ac:dyDescent="0.35">
      <c r="A1941" s="32" t="s">
        <v>4038</v>
      </c>
      <c r="B1941" s="32">
        <v>58</v>
      </c>
    </row>
    <row r="1942" spans="1:2" x14ac:dyDescent="0.35">
      <c r="A1942" s="32" t="s">
        <v>4039</v>
      </c>
      <c r="B1942" s="32">
        <v>10</v>
      </c>
    </row>
    <row r="1943" spans="1:2" x14ac:dyDescent="0.35">
      <c r="A1943" s="32" t="s">
        <v>4040</v>
      </c>
      <c r="B1943" s="32">
        <v>68</v>
      </c>
    </row>
    <row r="1944" spans="1:2" x14ac:dyDescent="0.35">
      <c r="A1944" s="32" t="s">
        <v>4041</v>
      </c>
      <c r="B1944" s="32">
        <v>44</v>
      </c>
    </row>
    <row r="1945" spans="1:2" x14ac:dyDescent="0.35">
      <c r="A1945" s="32" t="s">
        <v>4042</v>
      </c>
      <c r="B1945" s="32">
        <v>44</v>
      </c>
    </row>
    <row r="1946" spans="1:2" x14ac:dyDescent="0.35">
      <c r="A1946" s="32" t="s">
        <v>4043</v>
      </c>
      <c r="B1946" s="32">
        <v>38</v>
      </c>
    </row>
    <row r="1947" spans="1:2" x14ac:dyDescent="0.35">
      <c r="A1947" s="32" t="s">
        <v>4044</v>
      </c>
      <c r="B1947" s="32">
        <v>88</v>
      </c>
    </row>
    <row r="1948" spans="1:2" x14ac:dyDescent="0.35">
      <c r="A1948" s="32" t="s">
        <v>4045</v>
      </c>
      <c r="B1948" s="32">
        <v>83</v>
      </c>
    </row>
    <row r="1949" spans="1:2" x14ac:dyDescent="0.35">
      <c r="A1949" s="32" t="s">
        <v>4046</v>
      </c>
      <c r="B1949" s="32">
        <v>10</v>
      </c>
    </row>
    <row r="1950" spans="1:2" x14ac:dyDescent="0.35">
      <c r="A1950" s="32" t="s">
        <v>4047</v>
      </c>
      <c r="B1950" s="32">
        <v>1</v>
      </c>
    </row>
    <row r="1951" spans="1:2" x14ac:dyDescent="0.35">
      <c r="A1951" s="32" t="s">
        <v>4048</v>
      </c>
      <c r="B1951" s="32">
        <v>35</v>
      </c>
    </row>
    <row r="1952" spans="1:2" x14ac:dyDescent="0.35">
      <c r="A1952" s="32" t="s">
        <v>4049</v>
      </c>
      <c r="B1952" s="32">
        <v>19</v>
      </c>
    </row>
    <row r="1953" spans="1:2" x14ac:dyDescent="0.35">
      <c r="A1953" s="32" t="s">
        <v>4050</v>
      </c>
      <c r="B1953" s="32">
        <v>75</v>
      </c>
    </row>
    <row r="1954" spans="1:2" x14ac:dyDescent="0.35">
      <c r="A1954" s="32" t="s">
        <v>4051</v>
      </c>
      <c r="B1954" s="32">
        <v>38</v>
      </c>
    </row>
    <row r="1955" spans="1:2" x14ac:dyDescent="0.35">
      <c r="A1955" s="32" t="s">
        <v>4052</v>
      </c>
      <c r="B1955" s="32">
        <v>34</v>
      </c>
    </row>
    <row r="1956" spans="1:2" x14ac:dyDescent="0.35">
      <c r="A1956" s="32" t="s">
        <v>4053</v>
      </c>
      <c r="B1956" s="32">
        <v>49</v>
      </c>
    </row>
    <row r="1957" spans="1:2" x14ac:dyDescent="0.35">
      <c r="A1957" s="32" t="s">
        <v>4054</v>
      </c>
      <c r="B1957" s="32">
        <v>15</v>
      </c>
    </row>
    <row r="1958" spans="1:2" x14ac:dyDescent="0.35">
      <c r="A1958" s="32" t="s">
        <v>4055</v>
      </c>
      <c r="B1958" s="32">
        <v>31</v>
      </c>
    </row>
    <row r="1959" spans="1:2" x14ac:dyDescent="0.35">
      <c r="A1959" s="32" t="s">
        <v>4056</v>
      </c>
      <c r="B1959" s="32">
        <v>36</v>
      </c>
    </row>
    <row r="1960" spans="1:2" x14ac:dyDescent="0.35">
      <c r="A1960" s="32" t="s">
        <v>4057</v>
      </c>
      <c r="B1960" s="32">
        <v>62</v>
      </c>
    </row>
    <row r="1961" spans="1:2" x14ac:dyDescent="0.35">
      <c r="A1961" s="32" t="s">
        <v>4058</v>
      </c>
      <c r="B1961" s="32">
        <v>75</v>
      </c>
    </row>
    <row r="1962" spans="1:2" x14ac:dyDescent="0.35">
      <c r="A1962" s="32" t="s">
        <v>4059</v>
      </c>
      <c r="B1962" s="32">
        <v>9</v>
      </c>
    </row>
    <row r="1963" spans="1:2" x14ac:dyDescent="0.35">
      <c r="A1963" s="32" t="s">
        <v>4060</v>
      </c>
      <c r="B1963" s="32">
        <v>82</v>
      </c>
    </row>
    <row r="1964" spans="1:2" x14ac:dyDescent="0.35">
      <c r="A1964" s="32" t="s">
        <v>4061</v>
      </c>
      <c r="B1964" s="32">
        <v>37</v>
      </c>
    </row>
    <row r="1965" spans="1:2" x14ac:dyDescent="0.35">
      <c r="A1965" s="32" t="s">
        <v>4062</v>
      </c>
      <c r="B1965" s="32">
        <v>40</v>
      </c>
    </row>
    <row r="1966" spans="1:2" x14ac:dyDescent="0.35">
      <c r="A1966" s="32" t="s">
        <v>4063</v>
      </c>
      <c r="B1966" s="32">
        <v>93</v>
      </c>
    </row>
    <row r="1967" spans="1:2" x14ac:dyDescent="0.35">
      <c r="A1967" s="32" t="s">
        <v>4064</v>
      </c>
      <c r="B1967" s="32">
        <v>66</v>
      </c>
    </row>
    <row r="1968" spans="1:2" x14ac:dyDescent="0.35">
      <c r="A1968" s="32" t="s">
        <v>4065</v>
      </c>
      <c r="B1968" s="32">
        <v>54</v>
      </c>
    </row>
    <row r="1969" spans="1:2" x14ac:dyDescent="0.35">
      <c r="A1969" s="32" t="s">
        <v>4066</v>
      </c>
      <c r="B1969" s="32">
        <v>93</v>
      </c>
    </row>
    <row r="1970" spans="1:2" x14ac:dyDescent="0.35">
      <c r="A1970" s="32" t="s">
        <v>4067</v>
      </c>
      <c r="B1970" s="32">
        <v>87</v>
      </c>
    </row>
    <row r="1971" spans="1:2" x14ac:dyDescent="0.35">
      <c r="A1971" s="32" t="s">
        <v>4068</v>
      </c>
      <c r="B1971" s="32">
        <v>14</v>
      </c>
    </row>
    <row r="1972" spans="1:2" x14ac:dyDescent="0.35">
      <c r="A1972" s="32" t="s">
        <v>4069</v>
      </c>
      <c r="B1972" s="32">
        <v>25</v>
      </c>
    </row>
    <row r="1973" spans="1:2" x14ac:dyDescent="0.35">
      <c r="A1973" s="32" t="s">
        <v>4070</v>
      </c>
      <c r="B1973" s="32">
        <v>42</v>
      </c>
    </row>
    <row r="1974" spans="1:2" x14ac:dyDescent="0.35">
      <c r="A1974" s="32" t="s">
        <v>4071</v>
      </c>
      <c r="B1974" s="32">
        <v>80</v>
      </c>
    </row>
    <row r="1975" spans="1:2" x14ac:dyDescent="0.35">
      <c r="A1975" s="32" t="s">
        <v>4072</v>
      </c>
      <c r="B1975" s="32">
        <v>29</v>
      </c>
    </row>
    <row r="1976" spans="1:2" x14ac:dyDescent="0.35">
      <c r="A1976" s="32" t="s">
        <v>4073</v>
      </c>
      <c r="B1976" s="32">
        <v>75</v>
      </c>
    </row>
    <row r="1977" spans="1:2" x14ac:dyDescent="0.35">
      <c r="A1977" s="32" t="s">
        <v>4074</v>
      </c>
      <c r="B1977" s="32">
        <v>74</v>
      </c>
    </row>
    <row r="1978" spans="1:2" x14ac:dyDescent="0.35">
      <c r="A1978" s="32" t="s">
        <v>4075</v>
      </c>
      <c r="B1978" s="32">
        <v>94</v>
      </c>
    </row>
    <row r="1979" spans="1:2" x14ac:dyDescent="0.35">
      <c r="A1979" s="32" t="s">
        <v>4076</v>
      </c>
      <c r="B1979" s="32">
        <v>45</v>
      </c>
    </row>
    <row r="1980" spans="1:2" x14ac:dyDescent="0.35">
      <c r="A1980" s="32" t="s">
        <v>4077</v>
      </c>
      <c r="B1980" s="32">
        <v>93</v>
      </c>
    </row>
    <row r="1981" spans="1:2" x14ac:dyDescent="0.35">
      <c r="A1981" s="32" t="s">
        <v>4078</v>
      </c>
      <c r="B1981" s="32">
        <v>54</v>
      </c>
    </row>
    <row r="1982" spans="1:2" x14ac:dyDescent="0.35">
      <c r="A1982" s="32" t="s">
        <v>4079</v>
      </c>
      <c r="B1982" s="32">
        <v>29</v>
      </c>
    </row>
    <row r="1983" spans="1:2" x14ac:dyDescent="0.35">
      <c r="A1983" s="32" t="s">
        <v>4080</v>
      </c>
      <c r="B1983" s="32">
        <v>97</v>
      </c>
    </row>
    <row r="1984" spans="1:2" x14ac:dyDescent="0.35">
      <c r="A1984" s="32" t="s">
        <v>4081</v>
      </c>
      <c r="B1984" s="32">
        <v>76</v>
      </c>
    </row>
    <row r="1985" spans="1:2" x14ac:dyDescent="0.35">
      <c r="A1985" s="32" t="s">
        <v>4082</v>
      </c>
      <c r="B1985" s="32">
        <v>2</v>
      </c>
    </row>
    <row r="1986" spans="1:2" x14ac:dyDescent="0.35">
      <c r="A1986" s="32" t="s">
        <v>4083</v>
      </c>
      <c r="B1986" s="32">
        <v>77</v>
      </c>
    </row>
    <row r="1987" spans="1:2" x14ac:dyDescent="0.35">
      <c r="A1987" s="32" t="s">
        <v>4084</v>
      </c>
      <c r="B1987" s="32">
        <v>47</v>
      </c>
    </row>
    <row r="1988" spans="1:2" x14ac:dyDescent="0.35">
      <c r="A1988" s="32" t="s">
        <v>4085</v>
      </c>
      <c r="B1988" s="32">
        <v>39</v>
      </c>
    </row>
    <row r="1989" spans="1:2" x14ac:dyDescent="0.35">
      <c r="A1989" s="32" t="s">
        <v>4086</v>
      </c>
      <c r="B1989" s="32">
        <v>56</v>
      </c>
    </row>
    <row r="1990" spans="1:2" x14ac:dyDescent="0.35">
      <c r="A1990" s="32" t="s">
        <v>4087</v>
      </c>
      <c r="B1990" s="32">
        <v>90</v>
      </c>
    </row>
    <row r="1991" spans="1:2" x14ac:dyDescent="0.35">
      <c r="A1991" s="32" t="s">
        <v>4088</v>
      </c>
      <c r="B1991" s="32">
        <v>21</v>
      </c>
    </row>
    <row r="1992" spans="1:2" x14ac:dyDescent="0.35">
      <c r="A1992" s="32" t="s">
        <v>4089</v>
      </c>
      <c r="B1992" s="32">
        <v>17</v>
      </c>
    </row>
    <row r="1993" spans="1:2" x14ac:dyDescent="0.35">
      <c r="A1993" s="32" t="s">
        <v>4090</v>
      </c>
      <c r="B1993" s="32">
        <v>95</v>
      </c>
    </row>
    <row r="1994" spans="1:2" x14ac:dyDescent="0.35">
      <c r="A1994" s="32" t="s">
        <v>4091</v>
      </c>
      <c r="B1994" s="32">
        <v>74</v>
      </c>
    </row>
    <row r="1995" spans="1:2" x14ac:dyDescent="0.35">
      <c r="A1995" s="32" t="s">
        <v>4092</v>
      </c>
      <c r="B1995" s="32">
        <v>63</v>
      </c>
    </row>
    <row r="1996" spans="1:2" x14ac:dyDescent="0.35">
      <c r="A1996" s="32" t="s">
        <v>4093</v>
      </c>
      <c r="B1996" s="32">
        <v>10</v>
      </c>
    </row>
    <row r="1997" spans="1:2" x14ac:dyDescent="0.35">
      <c r="A1997" s="32" t="s">
        <v>4094</v>
      </c>
      <c r="B1997" s="32">
        <v>63</v>
      </c>
    </row>
    <row r="1998" spans="1:2" x14ac:dyDescent="0.35">
      <c r="A1998" s="32" t="s">
        <v>4095</v>
      </c>
      <c r="B1998" s="32">
        <v>44</v>
      </c>
    </row>
    <row r="1999" spans="1:2" x14ac:dyDescent="0.35">
      <c r="A1999" s="32" t="s">
        <v>4096</v>
      </c>
      <c r="B1999" s="32">
        <v>8</v>
      </c>
    </row>
    <row r="2000" spans="1:2" x14ac:dyDescent="0.35">
      <c r="A2000" s="32" t="s">
        <v>4097</v>
      </c>
      <c r="B2000" s="32">
        <v>8</v>
      </c>
    </row>
    <row r="2001" spans="1:2" x14ac:dyDescent="0.35">
      <c r="A2001" s="32" t="s">
        <v>4098</v>
      </c>
      <c r="B2001" s="32">
        <v>65</v>
      </c>
    </row>
    <row r="2002" spans="1:2" x14ac:dyDescent="0.35">
      <c r="A2002" s="32" t="s">
        <v>4099</v>
      </c>
      <c r="B2002" s="32">
        <v>37</v>
      </c>
    </row>
    <row r="2003" spans="1:2" x14ac:dyDescent="0.35">
      <c r="A2003" s="32" t="s">
        <v>4100</v>
      </c>
      <c r="B2003" s="32">
        <v>0</v>
      </c>
    </row>
    <row r="2004" spans="1:2" x14ac:dyDescent="0.35">
      <c r="A2004" s="32" t="s">
        <v>4101</v>
      </c>
      <c r="B2004" s="32">
        <v>83</v>
      </c>
    </row>
    <row r="2005" spans="1:2" x14ac:dyDescent="0.35">
      <c r="A2005" s="32" t="s">
        <v>4102</v>
      </c>
      <c r="B2005" s="32">
        <v>79</v>
      </c>
    </row>
    <row r="2006" spans="1:2" x14ac:dyDescent="0.35">
      <c r="A2006" s="32" t="s">
        <v>4103</v>
      </c>
      <c r="B2006" s="32">
        <v>36</v>
      </c>
    </row>
    <row r="2007" spans="1:2" x14ac:dyDescent="0.35">
      <c r="A2007" s="32" t="s">
        <v>4104</v>
      </c>
      <c r="B2007" s="32">
        <v>32</v>
      </c>
    </row>
    <row r="2008" spans="1:2" x14ac:dyDescent="0.35">
      <c r="A2008" s="32" t="s">
        <v>4105</v>
      </c>
      <c r="B2008" s="32">
        <v>42</v>
      </c>
    </row>
    <row r="2009" spans="1:2" x14ac:dyDescent="0.35">
      <c r="A2009" s="32" t="s">
        <v>4106</v>
      </c>
      <c r="B2009" s="32">
        <v>38</v>
      </c>
    </row>
    <row r="2010" spans="1:2" x14ac:dyDescent="0.35">
      <c r="A2010" s="32" t="s">
        <v>4107</v>
      </c>
      <c r="B2010" s="32">
        <v>5</v>
      </c>
    </row>
    <row r="2011" spans="1:2" x14ac:dyDescent="0.35">
      <c r="A2011" s="32" t="s">
        <v>4108</v>
      </c>
      <c r="B2011" s="32">
        <v>78</v>
      </c>
    </row>
    <row r="2012" spans="1:2" x14ac:dyDescent="0.35">
      <c r="A2012" s="32" t="s">
        <v>4109</v>
      </c>
      <c r="B2012" s="32">
        <v>67</v>
      </c>
    </row>
    <row r="2013" spans="1:2" x14ac:dyDescent="0.35">
      <c r="A2013" s="32" t="s">
        <v>4110</v>
      </c>
      <c r="B2013" s="32">
        <v>63</v>
      </c>
    </row>
    <row r="2014" spans="1:2" x14ac:dyDescent="0.35">
      <c r="A2014" s="32" t="s">
        <v>4111</v>
      </c>
      <c r="B2014" s="32">
        <v>95</v>
      </c>
    </row>
    <row r="2015" spans="1:2" x14ac:dyDescent="0.35">
      <c r="A2015" s="32" t="s">
        <v>4112</v>
      </c>
      <c r="B2015" s="32">
        <v>53</v>
      </c>
    </row>
    <row r="2016" spans="1:2" x14ac:dyDescent="0.35">
      <c r="A2016" s="32" t="s">
        <v>4113</v>
      </c>
      <c r="B2016" s="32">
        <v>7</v>
      </c>
    </row>
    <row r="2017" spans="1:2" x14ac:dyDescent="0.35">
      <c r="A2017" s="32" t="s">
        <v>4114</v>
      </c>
      <c r="B2017" s="32">
        <v>88</v>
      </c>
    </row>
    <row r="2018" spans="1:2" x14ac:dyDescent="0.35">
      <c r="A2018" s="32" t="s">
        <v>4115</v>
      </c>
      <c r="B2018" s="32">
        <v>5</v>
      </c>
    </row>
    <row r="2019" spans="1:2" x14ac:dyDescent="0.35">
      <c r="A2019" s="32" t="s">
        <v>4116</v>
      </c>
      <c r="B2019" s="32">
        <v>4</v>
      </c>
    </row>
    <row r="2020" spans="1:2" x14ac:dyDescent="0.35">
      <c r="A2020" s="32" t="s">
        <v>4117</v>
      </c>
      <c r="B2020" s="32">
        <v>35</v>
      </c>
    </row>
    <row r="2021" spans="1:2" x14ac:dyDescent="0.35">
      <c r="A2021" s="32" t="s">
        <v>4118</v>
      </c>
      <c r="B2021" s="32">
        <v>96</v>
      </c>
    </row>
    <row r="2022" spans="1:2" x14ac:dyDescent="0.35">
      <c r="A2022" s="32" t="s">
        <v>4119</v>
      </c>
      <c r="B2022" s="32">
        <v>59</v>
      </c>
    </row>
    <row r="2023" spans="1:2" x14ac:dyDescent="0.35">
      <c r="A2023" s="32" t="s">
        <v>4120</v>
      </c>
      <c r="B2023" s="32">
        <v>19</v>
      </c>
    </row>
    <row r="2024" spans="1:2" x14ac:dyDescent="0.35">
      <c r="A2024" s="32" t="s">
        <v>4121</v>
      </c>
      <c r="B2024" s="32">
        <v>43</v>
      </c>
    </row>
    <row r="2025" spans="1:2" x14ac:dyDescent="0.35">
      <c r="A2025" s="32" t="s">
        <v>4122</v>
      </c>
      <c r="B2025" s="32">
        <v>95</v>
      </c>
    </row>
    <row r="2026" spans="1:2" x14ac:dyDescent="0.35">
      <c r="A2026" s="32" t="s">
        <v>4123</v>
      </c>
      <c r="B2026" s="32">
        <v>46</v>
      </c>
    </row>
    <row r="2027" spans="1:2" x14ac:dyDescent="0.35">
      <c r="A2027" s="32" t="s">
        <v>4124</v>
      </c>
      <c r="B2027" s="32">
        <v>82</v>
      </c>
    </row>
    <row r="2028" spans="1:2" x14ac:dyDescent="0.35">
      <c r="A2028" s="32" t="s">
        <v>4125</v>
      </c>
      <c r="B2028" s="32">
        <v>20</v>
      </c>
    </row>
    <row r="2029" spans="1:2" x14ac:dyDescent="0.35">
      <c r="A2029" s="32" t="s">
        <v>4126</v>
      </c>
      <c r="B2029" s="32">
        <v>42</v>
      </c>
    </row>
    <row r="2030" spans="1:2" x14ac:dyDescent="0.35">
      <c r="A2030" s="32" t="s">
        <v>4127</v>
      </c>
      <c r="B2030" s="32">
        <v>9</v>
      </c>
    </row>
    <row r="2031" spans="1:2" x14ac:dyDescent="0.35">
      <c r="A2031" s="32" t="s">
        <v>4128</v>
      </c>
      <c r="B2031" s="32">
        <v>20</v>
      </c>
    </row>
    <row r="2032" spans="1:2" x14ac:dyDescent="0.35">
      <c r="A2032" s="32" t="s">
        <v>4129</v>
      </c>
      <c r="B2032" s="32">
        <v>63</v>
      </c>
    </row>
    <row r="2033" spans="1:2" x14ac:dyDescent="0.35">
      <c r="A2033" s="32" t="s">
        <v>4130</v>
      </c>
      <c r="B2033" s="32">
        <v>96</v>
      </c>
    </row>
    <row r="2034" spans="1:2" x14ac:dyDescent="0.35">
      <c r="A2034" s="32" t="s">
        <v>4131</v>
      </c>
      <c r="B2034" s="32">
        <v>52</v>
      </c>
    </row>
    <row r="2035" spans="1:2" x14ac:dyDescent="0.35">
      <c r="A2035" s="32" t="s">
        <v>4132</v>
      </c>
      <c r="B2035" s="32">
        <v>70</v>
      </c>
    </row>
    <row r="2036" spans="1:2" x14ac:dyDescent="0.35">
      <c r="A2036" s="32" t="s">
        <v>4133</v>
      </c>
      <c r="B2036" s="32">
        <v>70</v>
      </c>
    </row>
    <row r="2037" spans="1:2" x14ac:dyDescent="0.35">
      <c r="A2037" s="32" t="s">
        <v>4134</v>
      </c>
      <c r="B2037" s="32">
        <v>71</v>
      </c>
    </row>
    <row r="2038" spans="1:2" x14ac:dyDescent="0.35">
      <c r="A2038" s="32" t="s">
        <v>4135</v>
      </c>
      <c r="B2038" s="32">
        <v>15</v>
      </c>
    </row>
    <row r="2039" spans="1:2" x14ac:dyDescent="0.35">
      <c r="A2039" s="32" t="s">
        <v>4136</v>
      </c>
      <c r="B2039" s="32">
        <v>46</v>
      </c>
    </row>
    <row r="2040" spans="1:2" x14ac:dyDescent="0.35">
      <c r="A2040" s="32" t="s">
        <v>4137</v>
      </c>
      <c r="B2040" s="32">
        <v>34</v>
      </c>
    </row>
    <row r="2041" spans="1:2" x14ac:dyDescent="0.35">
      <c r="A2041" s="32" t="s">
        <v>4138</v>
      </c>
      <c r="B2041" s="32">
        <v>90</v>
      </c>
    </row>
    <row r="2042" spans="1:2" x14ac:dyDescent="0.35">
      <c r="A2042" s="32" t="s">
        <v>4139</v>
      </c>
      <c r="B2042" s="32">
        <v>74</v>
      </c>
    </row>
    <row r="2043" spans="1:2" x14ac:dyDescent="0.35">
      <c r="A2043" s="32" t="s">
        <v>4140</v>
      </c>
      <c r="B2043" s="32">
        <v>73</v>
      </c>
    </row>
    <row r="2044" spans="1:2" x14ac:dyDescent="0.35">
      <c r="A2044" s="32" t="s">
        <v>4141</v>
      </c>
      <c r="B2044" s="32">
        <v>99</v>
      </c>
    </row>
    <row r="2045" spans="1:2" x14ac:dyDescent="0.35">
      <c r="A2045" s="32" t="s">
        <v>4142</v>
      </c>
      <c r="B2045" s="32">
        <v>96</v>
      </c>
    </row>
    <row r="2046" spans="1:2" x14ac:dyDescent="0.35">
      <c r="A2046" s="32" t="s">
        <v>4143</v>
      </c>
      <c r="B2046" s="32">
        <v>22</v>
      </c>
    </row>
    <row r="2047" spans="1:2" x14ac:dyDescent="0.35">
      <c r="A2047" s="32" t="s">
        <v>4144</v>
      </c>
      <c r="B2047" s="32">
        <v>32</v>
      </c>
    </row>
    <row r="2048" spans="1:2" x14ac:dyDescent="0.35">
      <c r="A2048" s="32" t="s">
        <v>4145</v>
      </c>
      <c r="B2048" s="32">
        <v>13</v>
      </c>
    </row>
    <row r="2049" spans="1:2" x14ac:dyDescent="0.35">
      <c r="A2049" s="32" t="s">
        <v>4146</v>
      </c>
      <c r="B2049" s="32">
        <v>8</v>
      </c>
    </row>
    <row r="2050" spans="1:2" x14ac:dyDescent="0.35">
      <c r="A2050" s="32" t="s">
        <v>4147</v>
      </c>
      <c r="B2050" s="32">
        <v>56</v>
      </c>
    </row>
    <row r="2051" spans="1:2" x14ac:dyDescent="0.35">
      <c r="A2051" s="32" t="s">
        <v>4148</v>
      </c>
      <c r="B2051" s="32">
        <v>68</v>
      </c>
    </row>
    <row r="2052" spans="1:2" x14ac:dyDescent="0.35">
      <c r="A2052" s="32" t="s">
        <v>4149</v>
      </c>
      <c r="B2052" s="32">
        <v>27</v>
      </c>
    </row>
    <row r="2053" spans="1:2" x14ac:dyDescent="0.35">
      <c r="A2053" s="32" t="s">
        <v>4150</v>
      </c>
      <c r="B2053" s="32">
        <v>22</v>
      </c>
    </row>
    <row r="2054" spans="1:2" x14ac:dyDescent="0.35">
      <c r="A2054" s="32" t="s">
        <v>4151</v>
      </c>
      <c r="B2054" s="32">
        <v>5</v>
      </c>
    </row>
    <row r="2055" spans="1:2" x14ac:dyDescent="0.35">
      <c r="A2055" s="32" t="s">
        <v>4152</v>
      </c>
      <c r="B2055" s="32">
        <v>64</v>
      </c>
    </row>
    <row r="2056" spans="1:2" x14ac:dyDescent="0.35">
      <c r="A2056" s="32" t="s">
        <v>4153</v>
      </c>
      <c r="B2056" s="32">
        <v>29</v>
      </c>
    </row>
    <row r="2057" spans="1:2" x14ac:dyDescent="0.35">
      <c r="A2057" s="32" t="s">
        <v>4154</v>
      </c>
      <c r="B2057" s="32">
        <v>41</v>
      </c>
    </row>
    <row r="2058" spans="1:2" x14ac:dyDescent="0.35">
      <c r="A2058" s="32" t="s">
        <v>4155</v>
      </c>
      <c r="B2058" s="32">
        <v>48</v>
      </c>
    </row>
    <row r="2059" spans="1:2" x14ac:dyDescent="0.35">
      <c r="A2059" s="32" t="s">
        <v>4156</v>
      </c>
      <c r="B2059" s="32">
        <v>9</v>
      </c>
    </row>
    <row r="2060" spans="1:2" x14ac:dyDescent="0.35">
      <c r="A2060" s="32" t="s">
        <v>4157</v>
      </c>
      <c r="B2060" s="32">
        <v>52</v>
      </c>
    </row>
    <row r="2061" spans="1:2" x14ac:dyDescent="0.35">
      <c r="A2061" s="32" t="s">
        <v>4158</v>
      </c>
      <c r="B2061" s="32">
        <v>1</v>
      </c>
    </row>
    <row r="2062" spans="1:2" x14ac:dyDescent="0.35">
      <c r="A2062" s="32" t="s">
        <v>4159</v>
      </c>
      <c r="B2062" s="32">
        <v>16</v>
      </c>
    </row>
    <row r="2063" spans="1:2" x14ac:dyDescent="0.35">
      <c r="A2063" s="32" t="s">
        <v>4160</v>
      </c>
      <c r="B2063" s="32">
        <v>13</v>
      </c>
    </row>
    <row r="2064" spans="1:2" x14ac:dyDescent="0.35">
      <c r="A2064" s="32" t="s">
        <v>4161</v>
      </c>
      <c r="B2064" s="32">
        <v>2</v>
      </c>
    </row>
    <row r="2065" spans="1:2" x14ac:dyDescent="0.35">
      <c r="A2065" s="32" t="s">
        <v>4162</v>
      </c>
      <c r="B2065" s="32">
        <v>7</v>
      </c>
    </row>
    <row r="2066" spans="1:2" x14ac:dyDescent="0.35">
      <c r="A2066" s="32" t="s">
        <v>4163</v>
      </c>
      <c r="B2066" s="32">
        <v>99</v>
      </c>
    </row>
    <row r="2067" spans="1:2" x14ac:dyDescent="0.35">
      <c r="A2067" s="32" t="s">
        <v>4164</v>
      </c>
      <c r="B2067" s="32">
        <v>2</v>
      </c>
    </row>
    <row r="2068" spans="1:2" x14ac:dyDescent="0.35">
      <c r="A2068" s="32" t="s">
        <v>4165</v>
      </c>
      <c r="B2068" s="32">
        <v>83</v>
      </c>
    </row>
    <row r="2069" spans="1:2" x14ac:dyDescent="0.35">
      <c r="A2069" s="32" t="s">
        <v>4166</v>
      </c>
      <c r="B2069" s="32">
        <v>28</v>
      </c>
    </row>
    <row r="2070" spans="1:2" x14ac:dyDescent="0.35">
      <c r="A2070" s="32" t="s">
        <v>4167</v>
      </c>
      <c r="B2070" s="32">
        <v>32</v>
      </c>
    </row>
    <row r="2071" spans="1:2" x14ac:dyDescent="0.35">
      <c r="A2071" s="32" t="s">
        <v>4168</v>
      </c>
      <c r="B2071" s="32">
        <v>58</v>
      </c>
    </row>
    <row r="2072" spans="1:2" x14ac:dyDescent="0.35">
      <c r="A2072" s="32" t="s">
        <v>4169</v>
      </c>
      <c r="B2072" s="32">
        <v>90</v>
      </c>
    </row>
    <row r="2073" spans="1:2" x14ac:dyDescent="0.35">
      <c r="A2073" s="32" t="s">
        <v>4170</v>
      </c>
      <c r="B2073" s="32">
        <v>17</v>
      </c>
    </row>
    <row r="2074" spans="1:2" x14ac:dyDescent="0.35">
      <c r="A2074" s="32" t="s">
        <v>4171</v>
      </c>
      <c r="B2074" s="32">
        <v>80</v>
      </c>
    </row>
    <row r="2075" spans="1:2" x14ac:dyDescent="0.35">
      <c r="A2075" s="32" t="s">
        <v>4172</v>
      </c>
      <c r="B2075" s="32">
        <v>77</v>
      </c>
    </row>
    <row r="2076" spans="1:2" x14ac:dyDescent="0.35">
      <c r="A2076" s="32" t="s">
        <v>4173</v>
      </c>
      <c r="B2076" s="32">
        <v>32</v>
      </c>
    </row>
    <row r="2077" spans="1:2" x14ac:dyDescent="0.35">
      <c r="A2077" s="32" t="s">
        <v>4174</v>
      </c>
      <c r="B2077" s="32">
        <v>89</v>
      </c>
    </row>
    <row r="2078" spans="1:2" x14ac:dyDescent="0.35">
      <c r="A2078" s="32" t="s">
        <v>4175</v>
      </c>
      <c r="B2078" s="32">
        <v>30</v>
      </c>
    </row>
    <row r="2079" spans="1:2" x14ac:dyDescent="0.35">
      <c r="A2079" s="32" t="s">
        <v>4176</v>
      </c>
      <c r="B2079" s="32">
        <v>66</v>
      </c>
    </row>
    <row r="2080" spans="1:2" x14ac:dyDescent="0.35">
      <c r="A2080" s="32" t="s">
        <v>4177</v>
      </c>
      <c r="B2080" s="32">
        <v>43</v>
      </c>
    </row>
    <row r="2081" spans="1:2" x14ac:dyDescent="0.35">
      <c r="A2081" s="32" t="s">
        <v>4178</v>
      </c>
      <c r="B2081" s="32">
        <v>85</v>
      </c>
    </row>
    <row r="2082" spans="1:2" x14ac:dyDescent="0.35">
      <c r="A2082" s="32" t="s">
        <v>4179</v>
      </c>
      <c r="B2082" s="32">
        <v>19</v>
      </c>
    </row>
    <row r="2083" spans="1:2" x14ac:dyDescent="0.35">
      <c r="A2083" s="32" t="s">
        <v>4180</v>
      </c>
      <c r="B2083" s="32">
        <v>56</v>
      </c>
    </row>
    <row r="2084" spans="1:2" x14ac:dyDescent="0.35">
      <c r="A2084" s="32" t="s">
        <v>4181</v>
      </c>
      <c r="B2084" s="32">
        <v>90</v>
      </c>
    </row>
    <row r="2085" spans="1:2" x14ac:dyDescent="0.35">
      <c r="A2085" s="32" t="s">
        <v>4182</v>
      </c>
      <c r="B2085" s="32">
        <v>98</v>
      </c>
    </row>
    <row r="2086" spans="1:2" x14ac:dyDescent="0.35">
      <c r="A2086" s="32" t="s">
        <v>4183</v>
      </c>
      <c r="B2086" s="32">
        <v>16</v>
      </c>
    </row>
    <row r="2087" spans="1:2" x14ac:dyDescent="0.35">
      <c r="A2087" s="32" t="s">
        <v>4184</v>
      </c>
      <c r="B2087" s="32">
        <v>76</v>
      </c>
    </row>
    <row r="2088" spans="1:2" x14ac:dyDescent="0.35">
      <c r="A2088" s="32" t="s">
        <v>4185</v>
      </c>
      <c r="B2088" s="32">
        <v>74</v>
      </c>
    </row>
    <row r="2089" spans="1:2" x14ac:dyDescent="0.35">
      <c r="A2089" s="32" t="s">
        <v>4186</v>
      </c>
      <c r="B2089" s="32">
        <v>41</v>
      </c>
    </row>
    <row r="2090" spans="1:2" x14ac:dyDescent="0.35">
      <c r="A2090" s="32" t="s">
        <v>4187</v>
      </c>
      <c r="B2090" s="32">
        <v>75</v>
      </c>
    </row>
    <row r="2091" spans="1:2" x14ac:dyDescent="0.35">
      <c r="A2091" s="32" t="s">
        <v>4188</v>
      </c>
      <c r="B2091" s="32">
        <v>1</v>
      </c>
    </row>
    <row r="2092" spans="1:2" x14ac:dyDescent="0.35">
      <c r="A2092" s="32" t="s">
        <v>4189</v>
      </c>
      <c r="B2092" s="32">
        <v>82</v>
      </c>
    </row>
    <row r="2093" spans="1:2" x14ac:dyDescent="0.35">
      <c r="A2093" s="32" t="s">
        <v>4190</v>
      </c>
      <c r="B2093" s="32">
        <v>30</v>
      </c>
    </row>
    <row r="2094" spans="1:2" x14ac:dyDescent="0.35">
      <c r="A2094" s="32" t="s">
        <v>4191</v>
      </c>
      <c r="B2094" s="32">
        <v>61</v>
      </c>
    </row>
    <row r="2095" spans="1:2" x14ac:dyDescent="0.35">
      <c r="A2095" s="32" t="s">
        <v>4192</v>
      </c>
      <c r="B2095" s="32">
        <v>47</v>
      </c>
    </row>
    <row r="2096" spans="1:2" x14ac:dyDescent="0.35">
      <c r="A2096" s="32" t="s">
        <v>4193</v>
      </c>
      <c r="B2096" s="32">
        <v>45</v>
      </c>
    </row>
    <row r="2097" spans="1:2" x14ac:dyDescent="0.35">
      <c r="A2097" s="32" t="s">
        <v>4194</v>
      </c>
      <c r="B2097" s="32">
        <v>47</v>
      </c>
    </row>
    <row r="2098" spans="1:2" x14ac:dyDescent="0.35">
      <c r="A2098" s="32" t="s">
        <v>4195</v>
      </c>
      <c r="B2098" s="32">
        <v>72</v>
      </c>
    </row>
    <row r="2099" spans="1:2" x14ac:dyDescent="0.35">
      <c r="A2099" s="32" t="s">
        <v>4196</v>
      </c>
      <c r="B2099" s="32">
        <v>63</v>
      </c>
    </row>
    <row r="2100" spans="1:2" x14ac:dyDescent="0.35">
      <c r="A2100" s="32" t="s">
        <v>4197</v>
      </c>
      <c r="B2100" s="32">
        <v>91</v>
      </c>
    </row>
    <row r="2101" spans="1:2" x14ac:dyDescent="0.35">
      <c r="A2101" s="32" t="s">
        <v>4198</v>
      </c>
      <c r="B2101" s="32">
        <v>79</v>
      </c>
    </row>
    <row r="2102" spans="1:2" x14ac:dyDescent="0.35">
      <c r="A2102" s="32" t="s">
        <v>4199</v>
      </c>
      <c r="B2102" s="32">
        <v>20</v>
      </c>
    </row>
    <row r="2103" spans="1:2" x14ac:dyDescent="0.35">
      <c r="A2103" s="32" t="s">
        <v>4200</v>
      </c>
      <c r="B2103" s="32">
        <v>67</v>
      </c>
    </row>
    <row r="2104" spans="1:2" x14ac:dyDescent="0.35">
      <c r="A2104" s="32" t="s">
        <v>4201</v>
      </c>
      <c r="B2104" s="32">
        <v>45</v>
      </c>
    </row>
    <row r="2105" spans="1:2" x14ac:dyDescent="0.35">
      <c r="A2105" s="32" t="s">
        <v>4202</v>
      </c>
      <c r="B2105" s="32">
        <v>21</v>
      </c>
    </row>
    <row r="2106" spans="1:2" x14ac:dyDescent="0.35">
      <c r="A2106" s="32" t="s">
        <v>4203</v>
      </c>
      <c r="B2106" s="32">
        <v>74</v>
      </c>
    </row>
    <row r="2107" spans="1:2" x14ac:dyDescent="0.35">
      <c r="A2107" s="32" t="s">
        <v>4204</v>
      </c>
      <c r="B2107" s="32">
        <v>28</v>
      </c>
    </row>
    <row r="2108" spans="1:2" x14ac:dyDescent="0.35">
      <c r="A2108" s="32" t="s">
        <v>4205</v>
      </c>
      <c r="B2108" s="32">
        <v>80</v>
      </c>
    </row>
    <row r="2109" spans="1:2" x14ac:dyDescent="0.35">
      <c r="A2109" s="32" t="s">
        <v>4206</v>
      </c>
      <c r="B2109" s="32">
        <v>34</v>
      </c>
    </row>
    <row r="2110" spans="1:2" x14ac:dyDescent="0.35">
      <c r="A2110" s="32" t="s">
        <v>4207</v>
      </c>
      <c r="B2110" s="32">
        <v>65</v>
      </c>
    </row>
    <row r="2111" spans="1:2" x14ac:dyDescent="0.35">
      <c r="A2111" s="32" t="s">
        <v>4208</v>
      </c>
      <c r="B2111" s="32">
        <v>0</v>
      </c>
    </row>
    <row r="2112" spans="1:2" x14ac:dyDescent="0.35">
      <c r="A2112" s="32" t="s">
        <v>4209</v>
      </c>
      <c r="B2112" s="32">
        <v>53</v>
      </c>
    </row>
    <row r="2113" spans="1:2" x14ac:dyDescent="0.35">
      <c r="A2113" s="32" t="s">
        <v>4210</v>
      </c>
      <c r="B2113" s="32">
        <v>29</v>
      </c>
    </row>
    <row r="2114" spans="1:2" x14ac:dyDescent="0.35">
      <c r="A2114" s="32" t="s">
        <v>4211</v>
      </c>
      <c r="B2114" s="32">
        <v>87</v>
      </c>
    </row>
    <row r="2115" spans="1:2" x14ac:dyDescent="0.35">
      <c r="A2115" s="32" t="s">
        <v>4212</v>
      </c>
      <c r="B2115" s="32">
        <v>80</v>
      </c>
    </row>
    <row r="2116" spans="1:2" x14ac:dyDescent="0.35">
      <c r="A2116" s="32" t="s">
        <v>4213</v>
      </c>
      <c r="B2116" s="32">
        <v>90</v>
      </c>
    </row>
    <row r="2117" spans="1:2" x14ac:dyDescent="0.35">
      <c r="A2117" s="32" t="s">
        <v>4214</v>
      </c>
      <c r="B2117" s="32">
        <v>28</v>
      </c>
    </row>
    <row r="2118" spans="1:2" x14ac:dyDescent="0.35">
      <c r="A2118" s="32" t="s">
        <v>4215</v>
      </c>
      <c r="B2118" s="32">
        <v>83</v>
      </c>
    </row>
    <row r="2119" spans="1:2" x14ac:dyDescent="0.35">
      <c r="A2119" s="32" t="s">
        <v>4216</v>
      </c>
      <c r="B2119" s="32">
        <v>52</v>
      </c>
    </row>
    <row r="2120" spans="1:2" x14ac:dyDescent="0.35">
      <c r="A2120" s="32" t="s">
        <v>4217</v>
      </c>
      <c r="B2120" s="32">
        <v>17</v>
      </c>
    </row>
    <row r="2121" spans="1:2" x14ac:dyDescent="0.35">
      <c r="A2121" s="32" t="s">
        <v>4218</v>
      </c>
      <c r="B2121" s="32">
        <v>53</v>
      </c>
    </row>
    <row r="2122" spans="1:2" x14ac:dyDescent="0.35">
      <c r="A2122" s="32" t="s">
        <v>4219</v>
      </c>
      <c r="B2122" s="32">
        <v>45</v>
      </c>
    </row>
    <row r="2123" spans="1:2" x14ac:dyDescent="0.35">
      <c r="A2123" s="32" t="s">
        <v>4220</v>
      </c>
      <c r="B2123" s="32">
        <v>62</v>
      </c>
    </row>
    <row r="2124" spans="1:2" x14ac:dyDescent="0.35">
      <c r="A2124" s="32" t="s">
        <v>4221</v>
      </c>
      <c r="B2124" s="32">
        <v>20</v>
      </c>
    </row>
    <row r="2125" spans="1:2" x14ac:dyDescent="0.35">
      <c r="A2125" s="32" t="s">
        <v>4222</v>
      </c>
      <c r="B2125" s="32">
        <v>80</v>
      </c>
    </row>
    <row r="2126" spans="1:2" x14ac:dyDescent="0.35">
      <c r="A2126" s="32" t="s">
        <v>4223</v>
      </c>
      <c r="B2126" s="32">
        <v>18</v>
      </c>
    </row>
    <row r="2127" spans="1:2" x14ac:dyDescent="0.35">
      <c r="A2127" s="32" t="s">
        <v>4224</v>
      </c>
      <c r="B2127" s="32">
        <v>0</v>
      </c>
    </row>
    <row r="2128" spans="1:2" x14ac:dyDescent="0.35">
      <c r="A2128" s="32" t="s">
        <v>4225</v>
      </c>
      <c r="B2128" s="32">
        <v>1</v>
      </c>
    </row>
    <row r="2129" spans="1:2" x14ac:dyDescent="0.35">
      <c r="A2129" s="32" t="s">
        <v>4226</v>
      </c>
      <c r="B2129" s="32">
        <v>4</v>
      </c>
    </row>
    <row r="2130" spans="1:2" x14ac:dyDescent="0.35">
      <c r="A2130" s="32" t="s">
        <v>4227</v>
      </c>
      <c r="B2130" s="32">
        <v>58</v>
      </c>
    </row>
    <row r="2131" spans="1:2" x14ac:dyDescent="0.35">
      <c r="A2131" s="32" t="s">
        <v>4228</v>
      </c>
      <c r="B2131" s="32">
        <v>45</v>
      </c>
    </row>
    <row r="2132" spans="1:2" x14ac:dyDescent="0.35">
      <c r="A2132" s="32" t="s">
        <v>4229</v>
      </c>
      <c r="B2132" s="32">
        <v>68</v>
      </c>
    </row>
    <row r="2133" spans="1:2" x14ac:dyDescent="0.35">
      <c r="A2133" s="32" t="s">
        <v>4230</v>
      </c>
      <c r="B2133" s="32">
        <v>29</v>
      </c>
    </row>
    <row r="2134" spans="1:2" x14ac:dyDescent="0.35">
      <c r="A2134" s="32" t="s">
        <v>4231</v>
      </c>
      <c r="B2134" s="32">
        <v>28</v>
      </c>
    </row>
    <row r="2135" spans="1:2" x14ac:dyDescent="0.35">
      <c r="A2135" s="32" t="s">
        <v>4232</v>
      </c>
      <c r="B2135" s="32">
        <v>67</v>
      </c>
    </row>
    <row r="2136" spans="1:2" x14ac:dyDescent="0.35">
      <c r="A2136" s="32" t="s">
        <v>4233</v>
      </c>
      <c r="B2136" s="32">
        <v>86</v>
      </c>
    </row>
    <row r="2137" spans="1:2" x14ac:dyDescent="0.35">
      <c r="A2137" s="32" t="s">
        <v>4234</v>
      </c>
      <c r="B2137" s="32">
        <v>76</v>
      </c>
    </row>
    <row r="2138" spans="1:2" x14ac:dyDescent="0.35">
      <c r="A2138" s="32" t="s">
        <v>4235</v>
      </c>
      <c r="B2138" s="32">
        <v>50</v>
      </c>
    </row>
    <row r="2139" spans="1:2" x14ac:dyDescent="0.35">
      <c r="A2139" s="32" t="s">
        <v>4236</v>
      </c>
      <c r="B2139" s="32">
        <v>64</v>
      </c>
    </row>
    <row r="2140" spans="1:2" x14ac:dyDescent="0.35">
      <c r="A2140" s="32" t="s">
        <v>4237</v>
      </c>
      <c r="B2140" s="32">
        <v>86</v>
      </c>
    </row>
    <row r="2141" spans="1:2" x14ac:dyDescent="0.35">
      <c r="A2141" s="32" t="s">
        <v>4238</v>
      </c>
      <c r="B2141" s="32">
        <v>27</v>
      </c>
    </row>
    <row r="2142" spans="1:2" x14ac:dyDescent="0.35">
      <c r="A2142" s="32" t="s">
        <v>4239</v>
      </c>
      <c r="B2142" s="32">
        <v>88</v>
      </c>
    </row>
    <row r="2143" spans="1:2" x14ac:dyDescent="0.35">
      <c r="A2143" s="32" t="s">
        <v>4240</v>
      </c>
      <c r="B2143" s="32">
        <v>3</v>
      </c>
    </row>
    <row r="2144" spans="1:2" x14ac:dyDescent="0.35">
      <c r="A2144" s="32" t="s">
        <v>4241</v>
      </c>
      <c r="B2144" s="32">
        <v>96</v>
      </c>
    </row>
    <row r="2145" spans="1:2" x14ac:dyDescent="0.35">
      <c r="A2145" s="32" t="s">
        <v>4242</v>
      </c>
      <c r="B2145" s="32">
        <v>8</v>
      </c>
    </row>
    <row r="2146" spans="1:2" x14ac:dyDescent="0.35">
      <c r="A2146" s="32" t="s">
        <v>4243</v>
      </c>
      <c r="B2146" s="32">
        <v>87</v>
      </c>
    </row>
    <row r="2147" spans="1:2" x14ac:dyDescent="0.35">
      <c r="A2147" s="32" t="s">
        <v>4244</v>
      </c>
      <c r="B2147" s="32">
        <v>23</v>
      </c>
    </row>
    <row r="2148" spans="1:2" x14ac:dyDescent="0.35">
      <c r="A2148" s="32" t="s">
        <v>4245</v>
      </c>
      <c r="B2148" s="32">
        <v>36</v>
      </c>
    </row>
    <row r="2149" spans="1:2" x14ac:dyDescent="0.35">
      <c r="A2149" s="32" t="s">
        <v>4246</v>
      </c>
      <c r="B2149" s="32">
        <v>49</v>
      </c>
    </row>
    <row r="2150" spans="1:2" x14ac:dyDescent="0.35">
      <c r="A2150" s="32" t="s">
        <v>4247</v>
      </c>
      <c r="B2150" s="32">
        <v>27</v>
      </c>
    </row>
    <row r="2151" spans="1:2" x14ac:dyDescent="0.35">
      <c r="A2151" s="32" t="s">
        <v>4248</v>
      </c>
      <c r="B2151" s="32">
        <v>91</v>
      </c>
    </row>
    <row r="2152" spans="1:2" x14ac:dyDescent="0.35">
      <c r="A2152" s="32" t="s">
        <v>4249</v>
      </c>
      <c r="B2152" s="32">
        <v>26</v>
      </c>
    </row>
    <row r="2153" spans="1:2" x14ac:dyDescent="0.35">
      <c r="A2153" s="32" t="s">
        <v>4250</v>
      </c>
      <c r="B2153" s="32">
        <v>87</v>
      </c>
    </row>
    <row r="2154" spans="1:2" x14ac:dyDescent="0.35">
      <c r="A2154" s="32" t="s">
        <v>4251</v>
      </c>
      <c r="B2154" s="32">
        <v>93</v>
      </c>
    </row>
    <row r="2155" spans="1:2" x14ac:dyDescent="0.35">
      <c r="A2155" s="32" t="s">
        <v>4252</v>
      </c>
      <c r="B2155" s="32">
        <v>10</v>
      </c>
    </row>
    <row r="2156" spans="1:2" x14ac:dyDescent="0.35">
      <c r="A2156" s="32" t="s">
        <v>4253</v>
      </c>
      <c r="B2156" s="32">
        <v>28</v>
      </c>
    </row>
    <row r="2157" spans="1:2" x14ac:dyDescent="0.35">
      <c r="A2157" s="32" t="s">
        <v>4254</v>
      </c>
      <c r="B2157" s="32">
        <v>95</v>
      </c>
    </row>
    <row r="2158" spans="1:2" x14ac:dyDescent="0.35">
      <c r="A2158" s="32" t="s">
        <v>4255</v>
      </c>
      <c r="B2158" s="32">
        <v>29</v>
      </c>
    </row>
    <row r="2159" spans="1:2" x14ac:dyDescent="0.35">
      <c r="A2159" s="32" t="s">
        <v>4256</v>
      </c>
      <c r="B2159" s="32">
        <v>78</v>
      </c>
    </row>
    <row r="2160" spans="1:2" x14ac:dyDescent="0.35">
      <c r="A2160" s="32" t="s">
        <v>4257</v>
      </c>
      <c r="B2160" s="32">
        <v>19</v>
      </c>
    </row>
    <row r="2161" spans="1:2" x14ac:dyDescent="0.35">
      <c r="A2161" s="32" t="s">
        <v>4258</v>
      </c>
      <c r="B2161" s="32">
        <v>79</v>
      </c>
    </row>
    <row r="2162" spans="1:2" x14ac:dyDescent="0.35">
      <c r="A2162" s="32" t="s">
        <v>4259</v>
      </c>
      <c r="B2162" s="32">
        <v>84</v>
      </c>
    </row>
    <row r="2163" spans="1:2" x14ac:dyDescent="0.35">
      <c r="A2163" s="32" t="s">
        <v>4260</v>
      </c>
      <c r="B2163" s="32">
        <v>95</v>
      </c>
    </row>
    <row r="2164" spans="1:2" x14ac:dyDescent="0.35">
      <c r="A2164" s="32" t="s">
        <v>4261</v>
      </c>
      <c r="B2164" s="32">
        <v>80</v>
      </c>
    </row>
    <row r="2165" spans="1:2" x14ac:dyDescent="0.35">
      <c r="A2165" s="32" t="s">
        <v>4262</v>
      </c>
      <c r="B2165" s="32">
        <v>90</v>
      </c>
    </row>
    <row r="2166" spans="1:2" x14ac:dyDescent="0.35">
      <c r="A2166" s="32" t="s">
        <v>4263</v>
      </c>
      <c r="B2166" s="32">
        <v>33</v>
      </c>
    </row>
    <row r="2167" spans="1:2" x14ac:dyDescent="0.35">
      <c r="A2167" s="32" t="s">
        <v>4264</v>
      </c>
      <c r="B2167" s="32">
        <v>19</v>
      </c>
    </row>
    <row r="2168" spans="1:2" x14ac:dyDescent="0.35">
      <c r="A2168" s="32" t="s">
        <v>4265</v>
      </c>
      <c r="B2168" s="32">
        <v>25</v>
      </c>
    </row>
    <row r="2169" spans="1:2" x14ac:dyDescent="0.35">
      <c r="A2169" s="32" t="s">
        <v>4266</v>
      </c>
      <c r="B2169" s="32">
        <v>73</v>
      </c>
    </row>
    <row r="2170" spans="1:2" x14ac:dyDescent="0.35">
      <c r="A2170" s="32" t="s">
        <v>4267</v>
      </c>
      <c r="B2170" s="32">
        <v>23</v>
      </c>
    </row>
    <row r="2171" spans="1:2" x14ac:dyDescent="0.35">
      <c r="A2171" s="32" t="s">
        <v>4268</v>
      </c>
      <c r="B2171" s="32">
        <v>84</v>
      </c>
    </row>
    <row r="2172" spans="1:2" x14ac:dyDescent="0.35">
      <c r="A2172" s="32" t="s">
        <v>4269</v>
      </c>
      <c r="B2172" s="32">
        <v>62</v>
      </c>
    </row>
    <row r="2173" spans="1:2" x14ac:dyDescent="0.35">
      <c r="A2173" s="32" t="s">
        <v>4270</v>
      </c>
      <c r="B2173" s="32">
        <v>75</v>
      </c>
    </row>
    <row r="2174" spans="1:2" x14ac:dyDescent="0.35">
      <c r="A2174" s="32" t="s">
        <v>4271</v>
      </c>
      <c r="B2174" s="32">
        <v>86</v>
      </c>
    </row>
    <row r="2175" spans="1:2" x14ac:dyDescent="0.35">
      <c r="A2175" s="32" t="s">
        <v>4272</v>
      </c>
      <c r="B2175" s="32">
        <v>63</v>
      </c>
    </row>
    <row r="2176" spans="1:2" x14ac:dyDescent="0.35">
      <c r="A2176" s="32" t="s">
        <v>4273</v>
      </c>
      <c r="B2176" s="32">
        <v>65</v>
      </c>
    </row>
    <row r="2177" spans="1:2" x14ac:dyDescent="0.35">
      <c r="A2177" s="32" t="s">
        <v>4274</v>
      </c>
      <c r="B2177" s="32">
        <v>57</v>
      </c>
    </row>
    <row r="2178" spans="1:2" x14ac:dyDescent="0.35">
      <c r="A2178" s="32" t="s">
        <v>4275</v>
      </c>
      <c r="B2178" s="32">
        <v>84</v>
      </c>
    </row>
    <row r="2179" spans="1:2" x14ac:dyDescent="0.35">
      <c r="A2179" s="32" t="s">
        <v>4276</v>
      </c>
      <c r="B2179" s="32">
        <v>1</v>
      </c>
    </row>
    <row r="2180" spans="1:2" x14ac:dyDescent="0.35">
      <c r="A2180" s="32" t="s">
        <v>4277</v>
      </c>
      <c r="B2180" s="32">
        <v>95</v>
      </c>
    </row>
    <row r="2181" spans="1:2" x14ac:dyDescent="0.35">
      <c r="A2181" s="32" t="s">
        <v>4278</v>
      </c>
      <c r="B2181" s="32">
        <v>50</v>
      </c>
    </row>
    <row r="2182" spans="1:2" x14ac:dyDescent="0.35">
      <c r="A2182" s="32" t="s">
        <v>4279</v>
      </c>
      <c r="B2182" s="32">
        <v>13</v>
      </c>
    </row>
    <row r="2183" spans="1:2" x14ac:dyDescent="0.35">
      <c r="A2183" s="32" t="s">
        <v>4280</v>
      </c>
      <c r="B2183" s="32">
        <v>63</v>
      </c>
    </row>
    <row r="2184" spans="1:2" x14ac:dyDescent="0.35">
      <c r="A2184" s="32" t="s">
        <v>4281</v>
      </c>
      <c r="B2184" s="32">
        <v>62</v>
      </c>
    </row>
    <row r="2185" spans="1:2" x14ac:dyDescent="0.35">
      <c r="A2185" s="32" t="s">
        <v>4282</v>
      </c>
      <c r="B2185" s="32">
        <v>52</v>
      </c>
    </row>
    <row r="2186" spans="1:2" x14ac:dyDescent="0.35">
      <c r="A2186" s="32" t="s">
        <v>4283</v>
      </c>
      <c r="B2186" s="32">
        <v>72</v>
      </c>
    </row>
    <row r="2187" spans="1:2" x14ac:dyDescent="0.35">
      <c r="A2187" s="32" t="s">
        <v>4284</v>
      </c>
      <c r="B2187" s="32">
        <v>23</v>
      </c>
    </row>
    <row r="2188" spans="1:2" x14ac:dyDescent="0.35">
      <c r="A2188" s="32" t="s">
        <v>4285</v>
      </c>
      <c r="B2188" s="32">
        <v>27</v>
      </c>
    </row>
    <row r="2189" spans="1:2" x14ac:dyDescent="0.35">
      <c r="A2189" s="32" t="s">
        <v>4286</v>
      </c>
      <c r="B2189" s="32">
        <v>25</v>
      </c>
    </row>
    <row r="2190" spans="1:2" x14ac:dyDescent="0.35">
      <c r="A2190" s="32" t="s">
        <v>4287</v>
      </c>
      <c r="B2190" s="32">
        <v>56</v>
      </c>
    </row>
    <row r="2191" spans="1:2" x14ac:dyDescent="0.35">
      <c r="A2191" s="32" t="s">
        <v>4288</v>
      </c>
      <c r="B2191" s="32">
        <v>87</v>
      </c>
    </row>
    <row r="2192" spans="1:2" x14ac:dyDescent="0.35">
      <c r="A2192" s="32" t="s">
        <v>4289</v>
      </c>
      <c r="B2192" s="32">
        <v>54</v>
      </c>
    </row>
    <row r="2193" spans="1:2" x14ac:dyDescent="0.35">
      <c r="A2193" s="32" t="s">
        <v>4290</v>
      </c>
      <c r="B2193" s="32">
        <v>42</v>
      </c>
    </row>
    <row r="2194" spans="1:2" x14ac:dyDescent="0.35">
      <c r="A2194" s="32" t="s">
        <v>4291</v>
      </c>
      <c r="B2194" s="32">
        <v>88</v>
      </c>
    </row>
    <row r="2195" spans="1:2" x14ac:dyDescent="0.35">
      <c r="A2195" s="32" t="s">
        <v>4292</v>
      </c>
      <c r="B2195" s="32">
        <v>44</v>
      </c>
    </row>
    <row r="2196" spans="1:2" x14ac:dyDescent="0.35">
      <c r="A2196" s="32" t="s">
        <v>4293</v>
      </c>
      <c r="B2196" s="32">
        <v>57</v>
      </c>
    </row>
    <row r="2197" spans="1:2" x14ac:dyDescent="0.35">
      <c r="A2197" s="32" t="s">
        <v>4294</v>
      </c>
      <c r="B2197" s="32">
        <v>10</v>
      </c>
    </row>
    <row r="2198" spans="1:2" x14ac:dyDescent="0.35">
      <c r="A2198" s="32" t="s">
        <v>4295</v>
      </c>
      <c r="B2198" s="32">
        <v>28</v>
      </c>
    </row>
    <row r="2199" spans="1:2" x14ac:dyDescent="0.35">
      <c r="A2199" s="32" t="s">
        <v>4296</v>
      </c>
      <c r="B2199" s="32">
        <v>44</v>
      </c>
    </row>
    <row r="2200" spans="1:2" x14ac:dyDescent="0.35">
      <c r="A2200" s="32" t="s">
        <v>4297</v>
      </c>
      <c r="B2200" s="32">
        <v>38</v>
      </c>
    </row>
    <row r="2201" spans="1:2" x14ac:dyDescent="0.35">
      <c r="A2201" s="32" t="s">
        <v>4298</v>
      </c>
      <c r="B2201" s="32">
        <v>59</v>
      </c>
    </row>
    <row r="2202" spans="1:2" x14ac:dyDescent="0.35">
      <c r="A2202" s="32" t="s">
        <v>4299</v>
      </c>
      <c r="B2202" s="32">
        <v>16</v>
      </c>
    </row>
    <row r="2203" spans="1:2" x14ac:dyDescent="0.35">
      <c r="A2203" s="32" t="s">
        <v>4300</v>
      </c>
      <c r="B2203" s="32">
        <v>13</v>
      </c>
    </row>
    <row r="2204" spans="1:2" x14ac:dyDescent="0.35">
      <c r="A2204" s="32" t="s">
        <v>4301</v>
      </c>
      <c r="B2204" s="32">
        <v>72</v>
      </c>
    </row>
    <row r="2205" spans="1:2" x14ac:dyDescent="0.35">
      <c r="A2205" s="32" t="s">
        <v>4302</v>
      </c>
      <c r="B2205" s="32">
        <v>93</v>
      </c>
    </row>
    <row r="2206" spans="1:2" x14ac:dyDescent="0.35">
      <c r="A2206" s="32" t="s">
        <v>4303</v>
      </c>
      <c r="B2206" s="32">
        <v>17</v>
      </c>
    </row>
    <row r="2207" spans="1:2" x14ac:dyDescent="0.35">
      <c r="A2207" s="32" t="s">
        <v>4304</v>
      </c>
      <c r="B2207" s="32">
        <v>98</v>
      </c>
    </row>
    <row r="2208" spans="1:2" x14ac:dyDescent="0.35">
      <c r="A2208" s="32" t="s">
        <v>4305</v>
      </c>
      <c r="B2208" s="32">
        <v>0</v>
      </c>
    </row>
    <row r="2209" spans="1:2" x14ac:dyDescent="0.35">
      <c r="A2209" s="32" t="s">
        <v>4306</v>
      </c>
      <c r="B2209" s="32">
        <v>51</v>
      </c>
    </row>
    <row r="2210" spans="1:2" x14ac:dyDescent="0.35">
      <c r="A2210" s="32" t="s">
        <v>4307</v>
      </c>
      <c r="B2210" s="32">
        <v>87</v>
      </c>
    </row>
    <row r="2211" spans="1:2" x14ac:dyDescent="0.35">
      <c r="A2211" s="32" t="s">
        <v>4308</v>
      </c>
      <c r="B2211" s="32">
        <v>0</v>
      </c>
    </row>
    <row r="2212" spans="1:2" x14ac:dyDescent="0.35">
      <c r="A2212" s="32" t="s">
        <v>4309</v>
      </c>
      <c r="B2212" s="32">
        <v>47</v>
      </c>
    </row>
    <row r="2213" spans="1:2" x14ac:dyDescent="0.35">
      <c r="A2213" s="32" t="s">
        <v>4310</v>
      </c>
      <c r="B2213" s="32">
        <v>45</v>
      </c>
    </row>
    <row r="2214" spans="1:2" x14ac:dyDescent="0.35">
      <c r="A2214" s="32" t="s">
        <v>4311</v>
      </c>
      <c r="B2214" s="32">
        <v>37</v>
      </c>
    </row>
    <row r="2215" spans="1:2" x14ac:dyDescent="0.35">
      <c r="A2215" s="32" t="s">
        <v>4312</v>
      </c>
      <c r="B2215" s="32">
        <v>46</v>
      </c>
    </row>
    <row r="2216" spans="1:2" x14ac:dyDescent="0.35">
      <c r="A2216" s="32" t="s">
        <v>4313</v>
      </c>
      <c r="B2216" s="32">
        <v>50</v>
      </c>
    </row>
    <row r="2217" spans="1:2" x14ac:dyDescent="0.35">
      <c r="A2217" s="32" t="s">
        <v>4314</v>
      </c>
      <c r="B2217" s="32">
        <v>60</v>
      </c>
    </row>
    <row r="2218" spans="1:2" x14ac:dyDescent="0.35">
      <c r="A2218" s="32" t="s">
        <v>4315</v>
      </c>
      <c r="B2218" s="32">
        <v>50</v>
      </c>
    </row>
    <row r="2219" spans="1:2" x14ac:dyDescent="0.35">
      <c r="A2219" s="32" t="s">
        <v>4316</v>
      </c>
      <c r="B2219" s="32">
        <v>72</v>
      </c>
    </row>
    <row r="2220" spans="1:2" x14ac:dyDescent="0.35">
      <c r="A2220" s="32" t="s">
        <v>4317</v>
      </c>
      <c r="B2220" s="32">
        <v>23</v>
      </c>
    </row>
    <row r="2221" spans="1:2" x14ac:dyDescent="0.35">
      <c r="A2221" s="32" t="s">
        <v>4318</v>
      </c>
      <c r="B2221" s="32">
        <v>9</v>
      </c>
    </row>
    <row r="2222" spans="1:2" x14ac:dyDescent="0.35">
      <c r="A2222" s="32" t="s">
        <v>4319</v>
      </c>
      <c r="B2222" s="32">
        <v>74</v>
      </c>
    </row>
    <row r="2223" spans="1:2" x14ac:dyDescent="0.35">
      <c r="A2223" s="32" t="s">
        <v>4320</v>
      </c>
      <c r="B2223" s="32">
        <v>54</v>
      </c>
    </row>
    <row r="2224" spans="1:2" x14ac:dyDescent="0.35">
      <c r="A2224" s="32" t="s">
        <v>4321</v>
      </c>
      <c r="B2224" s="32">
        <v>89</v>
      </c>
    </row>
    <row r="2225" spans="1:2" x14ac:dyDescent="0.35">
      <c r="A2225" s="32" t="s">
        <v>4322</v>
      </c>
      <c r="B2225" s="32">
        <v>24</v>
      </c>
    </row>
    <row r="2226" spans="1:2" x14ac:dyDescent="0.35">
      <c r="A2226" s="32" t="s">
        <v>4323</v>
      </c>
      <c r="B2226" s="32">
        <v>52</v>
      </c>
    </row>
    <row r="2227" spans="1:2" x14ac:dyDescent="0.35">
      <c r="A2227" s="32" t="s">
        <v>4324</v>
      </c>
      <c r="B2227" s="32">
        <v>29</v>
      </c>
    </row>
    <row r="2228" spans="1:2" x14ac:dyDescent="0.35">
      <c r="A2228" s="32" t="s">
        <v>4325</v>
      </c>
      <c r="B2228" s="32">
        <v>31</v>
      </c>
    </row>
    <row r="2229" spans="1:2" x14ac:dyDescent="0.35">
      <c r="A2229" s="32" t="s">
        <v>4326</v>
      </c>
      <c r="B2229" s="32">
        <v>56</v>
      </c>
    </row>
    <row r="2230" spans="1:2" x14ac:dyDescent="0.35">
      <c r="A2230" s="32" t="s">
        <v>4327</v>
      </c>
      <c r="B2230" s="32">
        <v>49</v>
      </c>
    </row>
    <row r="2231" spans="1:2" x14ac:dyDescent="0.35">
      <c r="A2231" s="32" t="s">
        <v>4328</v>
      </c>
      <c r="B2231" s="32">
        <v>27</v>
      </c>
    </row>
    <row r="2232" spans="1:2" x14ac:dyDescent="0.35">
      <c r="A2232" s="32" t="s">
        <v>4329</v>
      </c>
      <c r="B2232" s="32">
        <v>44</v>
      </c>
    </row>
    <row r="2233" spans="1:2" x14ac:dyDescent="0.35">
      <c r="A2233" s="32" t="s">
        <v>4330</v>
      </c>
      <c r="B2233" s="32">
        <v>59</v>
      </c>
    </row>
    <row r="2234" spans="1:2" x14ac:dyDescent="0.35">
      <c r="A2234" s="32" t="s">
        <v>4331</v>
      </c>
      <c r="B2234" s="32">
        <v>51</v>
      </c>
    </row>
    <row r="2235" spans="1:2" x14ac:dyDescent="0.35">
      <c r="A2235" s="32" t="s">
        <v>4332</v>
      </c>
      <c r="B2235" s="32">
        <v>30</v>
      </c>
    </row>
    <row r="2236" spans="1:2" x14ac:dyDescent="0.35">
      <c r="A2236" s="32" t="s">
        <v>4333</v>
      </c>
      <c r="B2236" s="32">
        <v>60</v>
      </c>
    </row>
    <row r="2237" spans="1:2" x14ac:dyDescent="0.35">
      <c r="A2237" s="32" t="s">
        <v>4334</v>
      </c>
      <c r="B2237" s="32">
        <v>83</v>
      </c>
    </row>
    <row r="2238" spans="1:2" x14ac:dyDescent="0.35">
      <c r="A2238" s="32" t="s">
        <v>4335</v>
      </c>
      <c r="B2238" s="32">
        <v>10</v>
      </c>
    </row>
    <row r="2239" spans="1:2" x14ac:dyDescent="0.35">
      <c r="A2239" s="32" t="s">
        <v>4336</v>
      </c>
      <c r="B2239" s="32">
        <v>96</v>
      </c>
    </row>
    <row r="2240" spans="1:2" x14ac:dyDescent="0.35">
      <c r="A2240" s="32" t="s">
        <v>4337</v>
      </c>
      <c r="B2240" s="32">
        <v>28</v>
      </c>
    </row>
    <row r="2241" spans="1:2" x14ac:dyDescent="0.35">
      <c r="A2241" s="32" t="s">
        <v>4338</v>
      </c>
      <c r="B2241" s="32">
        <v>94</v>
      </c>
    </row>
    <row r="2242" spans="1:2" x14ac:dyDescent="0.35">
      <c r="A2242" s="32" t="s">
        <v>4339</v>
      </c>
      <c r="B2242" s="32">
        <v>39</v>
      </c>
    </row>
    <row r="2243" spans="1:2" x14ac:dyDescent="0.35">
      <c r="A2243" s="32" t="s">
        <v>4340</v>
      </c>
      <c r="B2243" s="32">
        <v>9</v>
      </c>
    </row>
    <row r="2244" spans="1:2" x14ac:dyDescent="0.35">
      <c r="A2244" s="32" t="s">
        <v>4341</v>
      </c>
      <c r="B2244" s="32">
        <v>61</v>
      </c>
    </row>
    <row r="2245" spans="1:2" x14ac:dyDescent="0.35">
      <c r="A2245" s="32" t="s">
        <v>4342</v>
      </c>
      <c r="B2245" s="32">
        <v>21</v>
      </c>
    </row>
    <row r="2246" spans="1:2" x14ac:dyDescent="0.35">
      <c r="A2246" s="32" t="s">
        <v>4343</v>
      </c>
      <c r="B2246" s="32">
        <v>27</v>
      </c>
    </row>
    <row r="2247" spans="1:2" x14ac:dyDescent="0.35">
      <c r="A2247" s="32" t="s">
        <v>4344</v>
      </c>
      <c r="B2247" s="32">
        <v>11</v>
      </c>
    </row>
    <row r="2248" spans="1:2" x14ac:dyDescent="0.35">
      <c r="A2248" s="32" t="s">
        <v>4345</v>
      </c>
      <c r="B2248" s="32">
        <v>48</v>
      </c>
    </row>
    <row r="2249" spans="1:2" x14ac:dyDescent="0.35">
      <c r="A2249" s="32" t="s">
        <v>4346</v>
      </c>
      <c r="B2249" s="32">
        <v>75</v>
      </c>
    </row>
    <row r="2250" spans="1:2" x14ac:dyDescent="0.35">
      <c r="A2250" s="32" t="s">
        <v>4347</v>
      </c>
      <c r="B2250" s="32">
        <v>95</v>
      </c>
    </row>
    <row r="2251" spans="1:2" x14ac:dyDescent="0.35">
      <c r="A2251" s="32" t="s">
        <v>4348</v>
      </c>
      <c r="B2251" s="32">
        <v>68</v>
      </c>
    </row>
    <row r="2252" spans="1:2" x14ac:dyDescent="0.35">
      <c r="A2252" s="32" t="s">
        <v>4349</v>
      </c>
      <c r="B2252" s="32">
        <v>78</v>
      </c>
    </row>
    <row r="2253" spans="1:2" x14ac:dyDescent="0.35">
      <c r="A2253" s="32" t="s">
        <v>4350</v>
      </c>
      <c r="B2253" s="32">
        <v>21</v>
      </c>
    </row>
    <row r="2254" spans="1:2" x14ac:dyDescent="0.35">
      <c r="A2254" s="32" t="s">
        <v>4351</v>
      </c>
      <c r="B2254" s="32">
        <v>2</v>
      </c>
    </row>
    <row r="2255" spans="1:2" x14ac:dyDescent="0.35">
      <c r="A2255" s="32" t="s">
        <v>4352</v>
      </c>
      <c r="B2255" s="32">
        <v>65</v>
      </c>
    </row>
    <row r="2256" spans="1:2" x14ac:dyDescent="0.35">
      <c r="A2256" s="32" t="s">
        <v>4353</v>
      </c>
      <c r="B2256" s="32">
        <v>19</v>
      </c>
    </row>
    <row r="2257" spans="1:2" x14ac:dyDescent="0.35">
      <c r="A2257" s="32" t="s">
        <v>4354</v>
      </c>
      <c r="B2257" s="32">
        <v>23</v>
      </c>
    </row>
    <row r="2258" spans="1:2" x14ac:dyDescent="0.35">
      <c r="A2258" s="32" t="s">
        <v>4355</v>
      </c>
      <c r="B2258" s="32">
        <v>56</v>
      </c>
    </row>
    <row r="2259" spans="1:2" x14ac:dyDescent="0.35">
      <c r="A2259" s="32" t="s">
        <v>4356</v>
      </c>
      <c r="B2259" s="32">
        <v>95</v>
      </c>
    </row>
    <row r="2260" spans="1:2" x14ac:dyDescent="0.35">
      <c r="A2260" s="32" t="s">
        <v>4357</v>
      </c>
      <c r="B2260" s="32">
        <v>11</v>
      </c>
    </row>
    <row r="2261" spans="1:2" x14ac:dyDescent="0.35">
      <c r="A2261" s="32" t="s">
        <v>4358</v>
      </c>
      <c r="B2261" s="32">
        <v>24</v>
      </c>
    </row>
    <row r="2262" spans="1:2" x14ac:dyDescent="0.35">
      <c r="A2262" s="32" t="s">
        <v>4359</v>
      </c>
      <c r="B2262" s="32">
        <v>28</v>
      </c>
    </row>
    <row r="2263" spans="1:2" x14ac:dyDescent="0.35">
      <c r="A2263" s="32" t="s">
        <v>4360</v>
      </c>
      <c r="B2263" s="32">
        <v>22</v>
      </c>
    </row>
    <row r="2264" spans="1:2" x14ac:dyDescent="0.35">
      <c r="A2264" s="32" t="s">
        <v>4361</v>
      </c>
      <c r="B2264" s="32">
        <v>93</v>
      </c>
    </row>
    <row r="2265" spans="1:2" x14ac:dyDescent="0.35">
      <c r="A2265" s="32" t="s">
        <v>4362</v>
      </c>
      <c r="B2265" s="32">
        <v>41</v>
      </c>
    </row>
    <row r="2266" spans="1:2" x14ac:dyDescent="0.35">
      <c r="A2266" s="32" t="s">
        <v>4363</v>
      </c>
      <c r="B2266" s="32">
        <v>92</v>
      </c>
    </row>
    <row r="2267" spans="1:2" x14ac:dyDescent="0.35">
      <c r="A2267" s="32" t="s">
        <v>4364</v>
      </c>
      <c r="B2267" s="32">
        <v>38</v>
      </c>
    </row>
    <row r="2268" spans="1:2" x14ac:dyDescent="0.35">
      <c r="A2268" s="32" t="s">
        <v>4365</v>
      </c>
      <c r="B2268" s="32">
        <v>78</v>
      </c>
    </row>
    <row r="2269" spans="1:2" x14ac:dyDescent="0.35">
      <c r="A2269" s="32" t="s">
        <v>4366</v>
      </c>
      <c r="B2269" s="32">
        <v>9</v>
      </c>
    </row>
    <row r="2270" spans="1:2" x14ac:dyDescent="0.35">
      <c r="A2270" s="32" t="s">
        <v>4367</v>
      </c>
      <c r="B2270" s="32">
        <v>0</v>
      </c>
    </row>
    <row r="2271" spans="1:2" x14ac:dyDescent="0.35">
      <c r="A2271" s="32" t="s">
        <v>4368</v>
      </c>
      <c r="B2271" s="32">
        <v>76</v>
      </c>
    </row>
    <row r="2272" spans="1:2" x14ac:dyDescent="0.35">
      <c r="A2272" s="32" t="s">
        <v>4369</v>
      </c>
      <c r="B2272" s="32">
        <v>19</v>
      </c>
    </row>
    <row r="2273" spans="1:2" x14ac:dyDescent="0.35">
      <c r="A2273" s="32" t="s">
        <v>4370</v>
      </c>
      <c r="B2273" s="32">
        <v>38</v>
      </c>
    </row>
    <row r="2274" spans="1:2" x14ac:dyDescent="0.35">
      <c r="A2274" s="32" t="s">
        <v>4371</v>
      </c>
      <c r="B2274" s="32">
        <v>94</v>
      </c>
    </row>
    <row r="2275" spans="1:2" x14ac:dyDescent="0.35">
      <c r="A2275" s="32" t="s">
        <v>4372</v>
      </c>
      <c r="B2275" s="32">
        <v>27</v>
      </c>
    </row>
    <row r="2276" spans="1:2" x14ac:dyDescent="0.35">
      <c r="A2276" s="32" t="s">
        <v>4373</v>
      </c>
      <c r="B2276" s="32">
        <v>38</v>
      </c>
    </row>
    <row r="2277" spans="1:2" x14ac:dyDescent="0.35">
      <c r="A2277" s="32" t="s">
        <v>4374</v>
      </c>
      <c r="B2277" s="32">
        <v>96</v>
      </c>
    </row>
    <row r="2278" spans="1:2" x14ac:dyDescent="0.35">
      <c r="A2278" s="32" t="s">
        <v>4375</v>
      </c>
      <c r="B2278" s="32">
        <v>59</v>
      </c>
    </row>
    <row r="2279" spans="1:2" x14ac:dyDescent="0.35">
      <c r="A2279" s="32" t="s">
        <v>4376</v>
      </c>
      <c r="B2279" s="32">
        <v>2</v>
      </c>
    </row>
    <row r="2280" spans="1:2" x14ac:dyDescent="0.35">
      <c r="A2280" s="32" t="s">
        <v>4377</v>
      </c>
      <c r="B2280" s="32">
        <v>30</v>
      </c>
    </row>
    <row r="2281" spans="1:2" x14ac:dyDescent="0.35">
      <c r="A2281" s="32" t="s">
        <v>4378</v>
      </c>
      <c r="B2281" s="32">
        <v>63</v>
      </c>
    </row>
    <row r="2282" spans="1:2" x14ac:dyDescent="0.35">
      <c r="A2282" s="32" t="s">
        <v>4379</v>
      </c>
      <c r="B2282" s="32">
        <v>84</v>
      </c>
    </row>
    <row r="2283" spans="1:2" x14ac:dyDescent="0.35">
      <c r="A2283" s="32" t="s">
        <v>4380</v>
      </c>
      <c r="B2283" s="32">
        <v>8</v>
      </c>
    </row>
    <row r="2284" spans="1:2" x14ac:dyDescent="0.35">
      <c r="A2284" s="32" t="s">
        <v>4381</v>
      </c>
      <c r="B2284" s="32">
        <v>76</v>
      </c>
    </row>
    <row r="2285" spans="1:2" x14ac:dyDescent="0.35">
      <c r="A2285" s="32" t="s">
        <v>4382</v>
      </c>
      <c r="B2285" s="32">
        <v>19</v>
      </c>
    </row>
    <row r="2286" spans="1:2" x14ac:dyDescent="0.35">
      <c r="A2286" s="32" t="s">
        <v>4383</v>
      </c>
      <c r="B2286" s="32">
        <v>4</v>
      </c>
    </row>
    <row r="2287" spans="1:2" x14ac:dyDescent="0.35">
      <c r="A2287" s="32" t="s">
        <v>4384</v>
      </c>
      <c r="B2287" s="32">
        <v>78</v>
      </c>
    </row>
    <row r="2288" spans="1:2" x14ac:dyDescent="0.35">
      <c r="A2288" s="32" t="s">
        <v>4385</v>
      </c>
      <c r="B2288" s="32">
        <v>25</v>
      </c>
    </row>
    <row r="2289" spans="1:2" x14ac:dyDescent="0.35">
      <c r="A2289" s="32" t="s">
        <v>4386</v>
      </c>
      <c r="B2289" s="32">
        <v>75</v>
      </c>
    </row>
    <row r="2290" spans="1:2" x14ac:dyDescent="0.35">
      <c r="A2290" s="32" t="s">
        <v>4387</v>
      </c>
      <c r="B2290" s="32">
        <v>81</v>
      </c>
    </row>
    <row r="2291" spans="1:2" x14ac:dyDescent="0.35">
      <c r="A2291" s="32" t="s">
        <v>4388</v>
      </c>
      <c r="B2291" s="32">
        <v>46</v>
      </c>
    </row>
    <row r="2292" spans="1:2" x14ac:dyDescent="0.35">
      <c r="A2292" s="32" t="s">
        <v>4389</v>
      </c>
      <c r="B2292" s="32">
        <v>59</v>
      </c>
    </row>
    <row r="2293" spans="1:2" x14ac:dyDescent="0.35">
      <c r="A2293" s="32" t="s">
        <v>4390</v>
      </c>
      <c r="B2293" s="32">
        <v>84</v>
      </c>
    </row>
    <row r="2294" spans="1:2" x14ac:dyDescent="0.35">
      <c r="A2294" s="32" t="s">
        <v>4391</v>
      </c>
      <c r="B2294" s="32">
        <v>65</v>
      </c>
    </row>
    <row r="2295" spans="1:2" x14ac:dyDescent="0.35">
      <c r="A2295" s="32" t="s">
        <v>4392</v>
      </c>
      <c r="B2295" s="32">
        <v>58</v>
      </c>
    </row>
    <row r="2296" spans="1:2" x14ac:dyDescent="0.35">
      <c r="A2296" s="32" t="s">
        <v>4393</v>
      </c>
      <c r="B2296" s="32">
        <v>4</v>
      </c>
    </row>
    <row r="2297" spans="1:2" x14ac:dyDescent="0.35">
      <c r="A2297" s="32" t="s">
        <v>4394</v>
      </c>
      <c r="B2297" s="32">
        <v>79</v>
      </c>
    </row>
    <row r="2298" spans="1:2" x14ac:dyDescent="0.35">
      <c r="A2298" s="32" t="s">
        <v>4395</v>
      </c>
      <c r="B2298" s="32">
        <v>19</v>
      </c>
    </row>
    <row r="2299" spans="1:2" x14ac:dyDescent="0.35">
      <c r="A2299" s="32" t="s">
        <v>4396</v>
      </c>
      <c r="B2299" s="32">
        <v>0</v>
      </c>
    </row>
    <row r="2300" spans="1:2" x14ac:dyDescent="0.35">
      <c r="A2300" s="32" t="s">
        <v>4397</v>
      </c>
      <c r="B2300" s="32">
        <v>34</v>
      </c>
    </row>
    <row r="2301" spans="1:2" x14ac:dyDescent="0.35">
      <c r="A2301" s="32" t="s">
        <v>4398</v>
      </c>
      <c r="B2301" s="32">
        <v>93</v>
      </c>
    </row>
    <row r="2302" spans="1:2" x14ac:dyDescent="0.35">
      <c r="A2302" s="32" t="s">
        <v>4399</v>
      </c>
      <c r="B2302" s="32">
        <v>27</v>
      </c>
    </row>
    <row r="2303" spans="1:2" x14ac:dyDescent="0.35">
      <c r="A2303" s="32" t="s">
        <v>4400</v>
      </c>
      <c r="B2303" s="32">
        <v>86</v>
      </c>
    </row>
    <row r="2304" spans="1:2" x14ac:dyDescent="0.35">
      <c r="A2304" s="32" t="s">
        <v>4401</v>
      </c>
      <c r="B2304" s="32">
        <v>23</v>
      </c>
    </row>
    <row r="2305" spans="1:2" x14ac:dyDescent="0.35">
      <c r="A2305" s="32" t="s">
        <v>4402</v>
      </c>
      <c r="B2305" s="32">
        <v>18</v>
      </c>
    </row>
    <row r="2306" spans="1:2" x14ac:dyDescent="0.35">
      <c r="A2306" s="32" t="s">
        <v>4403</v>
      </c>
      <c r="B2306" s="32">
        <v>54</v>
      </c>
    </row>
    <row r="2307" spans="1:2" x14ac:dyDescent="0.35">
      <c r="A2307" s="32" t="s">
        <v>4404</v>
      </c>
      <c r="B2307" s="32">
        <v>76</v>
      </c>
    </row>
    <row r="2308" spans="1:2" x14ac:dyDescent="0.35">
      <c r="A2308" s="32" t="s">
        <v>4405</v>
      </c>
      <c r="B2308" s="32">
        <v>2</v>
      </c>
    </row>
    <row r="2309" spans="1:2" x14ac:dyDescent="0.35">
      <c r="A2309" s="32" t="s">
        <v>4406</v>
      </c>
      <c r="B2309" s="32">
        <v>23</v>
      </c>
    </row>
    <row r="2310" spans="1:2" x14ac:dyDescent="0.35">
      <c r="A2310" s="32" t="s">
        <v>4407</v>
      </c>
      <c r="B2310" s="32">
        <v>73</v>
      </c>
    </row>
    <row r="2311" spans="1:2" x14ac:dyDescent="0.35">
      <c r="A2311" s="32" t="s">
        <v>4408</v>
      </c>
      <c r="B2311" s="32">
        <v>83</v>
      </c>
    </row>
    <row r="2312" spans="1:2" x14ac:dyDescent="0.35">
      <c r="A2312" s="32" t="s">
        <v>4409</v>
      </c>
      <c r="B2312" s="32">
        <v>3</v>
      </c>
    </row>
    <row r="2313" spans="1:2" x14ac:dyDescent="0.35">
      <c r="A2313" s="32" t="s">
        <v>4410</v>
      </c>
      <c r="B2313" s="32">
        <v>54</v>
      </c>
    </row>
    <row r="2314" spans="1:2" x14ac:dyDescent="0.35">
      <c r="A2314" s="32" t="s">
        <v>4411</v>
      </c>
      <c r="B2314" s="32">
        <v>55</v>
      </c>
    </row>
    <row r="2315" spans="1:2" x14ac:dyDescent="0.35">
      <c r="A2315" s="32" t="s">
        <v>4412</v>
      </c>
      <c r="B2315" s="32">
        <v>98</v>
      </c>
    </row>
    <row r="2316" spans="1:2" x14ac:dyDescent="0.35">
      <c r="A2316" s="32" t="s">
        <v>4413</v>
      </c>
      <c r="B2316" s="32">
        <v>2</v>
      </c>
    </row>
    <row r="2317" spans="1:2" x14ac:dyDescent="0.35">
      <c r="A2317" s="32" t="s">
        <v>4414</v>
      </c>
      <c r="B2317" s="32">
        <v>90</v>
      </c>
    </row>
    <row r="2318" spans="1:2" x14ac:dyDescent="0.35">
      <c r="A2318" s="32" t="s">
        <v>4415</v>
      </c>
      <c r="B2318" s="32">
        <v>90</v>
      </c>
    </row>
    <row r="2319" spans="1:2" x14ac:dyDescent="0.35">
      <c r="A2319" s="32" t="s">
        <v>4416</v>
      </c>
      <c r="B2319" s="32">
        <v>88</v>
      </c>
    </row>
    <row r="2320" spans="1:2" x14ac:dyDescent="0.35">
      <c r="A2320" s="32" t="s">
        <v>4417</v>
      </c>
      <c r="B2320" s="32">
        <v>45</v>
      </c>
    </row>
    <row r="2321" spans="1:2" x14ac:dyDescent="0.35">
      <c r="A2321" s="32" t="s">
        <v>4418</v>
      </c>
      <c r="B2321" s="32">
        <v>42</v>
      </c>
    </row>
    <row r="2322" spans="1:2" x14ac:dyDescent="0.35">
      <c r="A2322" s="32" t="s">
        <v>4419</v>
      </c>
      <c r="B2322" s="32">
        <v>46</v>
      </c>
    </row>
    <row r="2323" spans="1:2" x14ac:dyDescent="0.35">
      <c r="A2323" s="32" t="s">
        <v>4420</v>
      </c>
      <c r="B2323" s="32">
        <v>89</v>
      </c>
    </row>
    <row r="2324" spans="1:2" x14ac:dyDescent="0.35">
      <c r="A2324" s="32" t="s">
        <v>4421</v>
      </c>
      <c r="B2324" s="32">
        <v>91</v>
      </c>
    </row>
    <row r="2325" spans="1:2" x14ac:dyDescent="0.35">
      <c r="A2325" s="32" t="s">
        <v>4422</v>
      </c>
      <c r="B2325" s="32">
        <v>75</v>
      </c>
    </row>
    <row r="2326" spans="1:2" x14ac:dyDescent="0.35">
      <c r="A2326" s="32" t="s">
        <v>4423</v>
      </c>
      <c r="B2326" s="32">
        <v>22</v>
      </c>
    </row>
    <row r="2327" spans="1:2" x14ac:dyDescent="0.35">
      <c r="A2327" s="32" t="s">
        <v>4424</v>
      </c>
      <c r="B2327" s="32">
        <v>35</v>
      </c>
    </row>
    <row r="2328" spans="1:2" x14ac:dyDescent="0.35">
      <c r="A2328" s="32" t="s">
        <v>4425</v>
      </c>
      <c r="B2328" s="32">
        <v>64</v>
      </c>
    </row>
    <row r="2329" spans="1:2" x14ac:dyDescent="0.35">
      <c r="A2329" s="32" t="s">
        <v>4426</v>
      </c>
      <c r="B2329" s="32">
        <v>23</v>
      </c>
    </row>
    <row r="2330" spans="1:2" x14ac:dyDescent="0.35">
      <c r="A2330" s="32" t="s">
        <v>4427</v>
      </c>
      <c r="B2330" s="32">
        <v>89</v>
      </c>
    </row>
    <row r="2331" spans="1:2" x14ac:dyDescent="0.35">
      <c r="A2331" s="32" t="s">
        <v>4428</v>
      </c>
      <c r="B2331" s="32">
        <v>94</v>
      </c>
    </row>
    <row r="2332" spans="1:2" x14ac:dyDescent="0.35">
      <c r="A2332" s="32" t="s">
        <v>4429</v>
      </c>
      <c r="B2332" s="32">
        <v>4</v>
      </c>
    </row>
    <row r="2333" spans="1:2" x14ac:dyDescent="0.35">
      <c r="A2333" s="32" t="s">
        <v>4430</v>
      </c>
      <c r="B2333" s="32">
        <v>80</v>
      </c>
    </row>
    <row r="2334" spans="1:2" x14ac:dyDescent="0.35">
      <c r="A2334" s="32" t="s">
        <v>4431</v>
      </c>
      <c r="B2334" s="32">
        <v>94</v>
      </c>
    </row>
    <row r="2335" spans="1:2" x14ac:dyDescent="0.35">
      <c r="A2335" s="32" t="s">
        <v>4432</v>
      </c>
      <c r="B2335" s="32">
        <v>84</v>
      </c>
    </row>
    <row r="2336" spans="1:2" x14ac:dyDescent="0.35">
      <c r="A2336" s="32" t="s">
        <v>4433</v>
      </c>
      <c r="B2336" s="32">
        <v>62</v>
      </c>
    </row>
    <row r="2337" spans="1:2" x14ac:dyDescent="0.35">
      <c r="A2337" s="32" t="s">
        <v>4434</v>
      </c>
      <c r="B2337" s="32">
        <v>9</v>
      </c>
    </row>
    <row r="2338" spans="1:2" x14ac:dyDescent="0.35">
      <c r="A2338" s="32" t="s">
        <v>4435</v>
      </c>
      <c r="B2338" s="32">
        <v>31</v>
      </c>
    </row>
    <row r="2339" spans="1:2" x14ac:dyDescent="0.35">
      <c r="A2339" s="32" t="s">
        <v>4436</v>
      </c>
      <c r="B2339" s="32">
        <v>47</v>
      </c>
    </row>
    <row r="2340" spans="1:2" x14ac:dyDescent="0.35">
      <c r="A2340" s="32" t="s">
        <v>4437</v>
      </c>
      <c r="B2340" s="32">
        <v>47</v>
      </c>
    </row>
    <row r="2341" spans="1:2" x14ac:dyDescent="0.35">
      <c r="A2341" s="32" t="s">
        <v>4438</v>
      </c>
      <c r="B2341" s="32">
        <v>42</v>
      </c>
    </row>
    <row r="2342" spans="1:2" x14ac:dyDescent="0.35">
      <c r="A2342" s="32" t="s">
        <v>4439</v>
      </c>
      <c r="B2342" s="32">
        <v>44</v>
      </c>
    </row>
    <row r="2343" spans="1:2" x14ac:dyDescent="0.35">
      <c r="A2343" s="32" t="s">
        <v>4440</v>
      </c>
      <c r="B2343" s="32">
        <v>93</v>
      </c>
    </row>
    <row r="2344" spans="1:2" x14ac:dyDescent="0.35">
      <c r="A2344" s="32" t="s">
        <v>4441</v>
      </c>
      <c r="B2344" s="32">
        <v>52</v>
      </c>
    </row>
    <row r="2345" spans="1:2" x14ac:dyDescent="0.35">
      <c r="A2345" s="32" t="s">
        <v>4442</v>
      </c>
      <c r="B2345" s="32">
        <v>41</v>
      </c>
    </row>
    <row r="2346" spans="1:2" x14ac:dyDescent="0.35">
      <c r="A2346" s="32" t="s">
        <v>4443</v>
      </c>
      <c r="B2346" s="32">
        <v>44</v>
      </c>
    </row>
    <row r="2347" spans="1:2" x14ac:dyDescent="0.35">
      <c r="A2347" s="32" t="s">
        <v>4444</v>
      </c>
      <c r="B2347" s="32">
        <v>1</v>
      </c>
    </row>
    <row r="2348" spans="1:2" x14ac:dyDescent="0.35">
      <c r="A2348" s="32" t="s">
        <v>4445</v>
      </c>
      <c r="B2348" s="32">
        <v>56</v>
      </c>
    </row>
    <row r="2349" spans="1:2" x14ac:dyDescent="0.35">
      <c r="A2349" s="32" t="s">
        <v>4446</v>
      </c>
      <c r="B2349" s="32">
        <v>13</v>
      </c>
    </row>
    <row r="2350" spans="1:2" x14ac:dyDescent="0.35">
      <c r="A2350" s="32" t="s">
        <v>4447</v>
      </c>
      <c r="B2350" s="32">
        <v>24</v>
      </c>
    </row>
    <row r="2351" spans="1:2" x14ac:dyDescent="0.35">
      <c r="A2351" s="32" t="s">
        <v>4448</v>
      </c>
      <c r="B2351" s="32">
        <v>46</v>
      </c>
    </row>
    <row r="2352" spans="1:2" x14ac:dyDescent="0.35">
      <c r="A2352" s="32" t="s">
        <v>4449</v>
      </c>
      <c r="B2352" s="32">
        <v>13</v>
      </c>
    </row>
    <row r="2353" spans="1:2" x14ac:dyDescent="0.35">
      <c r="A2353" s="32" t="s">
        <v>4450</v>
      </c>
      <c r="B2353" s="32">
        <v>17</v>
      </c>
    </row>
    <row r="2354" spans="1:2" x14ac:dyDescent="0.35">
      <c r="A2354" s="32" t="s">
        <v>4451</v>
      </c>
      <c r="B2354" s="32">
        <v>12</v>
      </c>
    </row>
    <row r="2355" spans="1:2" x14ac:dyDescent="0.35">
      <c r="A2355" s="32" t="s">
        <v>4452</v>
      </c>
      <c r="B2355" s="32">
        <v>26</v>
      </c>
    </row>
    <row r="2356" spans="1:2" x14ac:dyDescent="0.35">
      <c r="A2356" s="32" t="s">
        <v>4453</v>
      </c>
      <c r="B2356" s="32">
        <v>63</v>
      </c>
    </row>
    <row r="2357" spans="1:2" x14ac:dyDescent="0.35">
      <c r="A2357" s="32" t="s">
        <v>4454</v>
      </c>
      <c r="B2357" s="32">
        <v>46</v>
      </c>
    </row>
    <row r="2358" spans="1:2" x14ac:dyDescent="0.35">
      <c r="A2358" s="32" t="s">
        <v>4455</v>
      </c>
      <c r="B2358" s="32">
        <v>18</v>
      </c>
    </row>
    <row r="2359" spans="1:2" x14ac:dyDescent="0.35">
      <c r="A2359" s="32" t="s">
        <v>4456</v>
      </c>
      <c r="B2359" s="32">
        <v>3</v>
      </c>
    </row>
    <row r="2360" spans="1:2" x14ac:dyDescent="0.35">
      <c r="A2360" s="32" t="s">
        <v>4457</v>
      </c>
      <c r="B2360" s="32">
        <v>23</v>
      </c>
    </row>
    <row r="2361" spans="1:2" x14ac:dyDescent="0.35">
      <c r="A2361" s="32" t="s">
        <v>4458</v>
      </c>
      <c r="B2361" s="32">
        <v>40</v>
      </c>
    </row>
    <row r="2362" spans="1:2" x14ac:dyDescent="0.35">
      <c r="A2362" s="32" t="s">
        <v>4459</v>
      </c>
      <c r="B2362" s="32">
        <v>51</v>
      </c>
    </row>
    <row r="2363" spans="1:2" x14ac:dyDescent="0.35">
      <c r="A2363" s="32" t="s">
        <v>4460</v>
      </c>
      <c r="B2363" s="32">
        <v>67</v>
      </c>
    </row>
    <row r="2364" spans="1:2" x14ac:dyDescent="0.35">
      <c r="A2364" s="32" t="s">
        <v>4461</v>
      </c>
      <c r="B2364" s="32">
        <v>45</v>
      </c>
    </row>
    <row r="2365" spans="1:2" x14ac:dyDescent="0.35">
      <c r="A2365" s="32" t="s">
        <v>4462</v>
      </c>
      <c r="B2365" s="32">
        <v>33</v>
      </c>
    </row>
    <row r="2366" spans="1:2" x14ac:dyDescent="0.35">
      <c r="A2366" s="32" t="s">
        <v>4463</v>
      </c>
      <c r="B2366" s="32">
        <v>46</v>
      </c>
    </row>
    <row r="2367" spans="1:2" x14ac:dyDescent="0.35">
      <c r="A2367" s="32" t="s">
        <v>4464</v>
      </c>
      <c r="B2367" s="32">
        <v>63</v>
      </c>
    </row>
    <row r="2368" spans="1:2" x14ac:dyDescent="0.35">
      <c r="A2368" s="32" t="s">
        <v>4465</v>
      </c>
      <c r="B2368" s="32">
        <v>11</v>
      </c>
    </row>
    <row r="2369" spans="1:2" x14ac:dyDescent="0.35">
      <c r="A2369" s="32" t="s">
        <v>4466</v>
      </c>
      <c r="B2369" s="32">
        <v>74</v>
      </c>
    </row>
    <row r="2370" spans="1:2" x14ac:dyDescent="0.35">
      <c r="A2370" s="32" t="s">
        <v>4467</v>
      </c>
      <c r="B2370" s="32">
        <v>69</v>
      </c>
    </row>
    <row r="2371" spans="1:2" x14ac:dyDescent="0.35">
      <c r="A2371" s="32" t="s">
        <v>4468</v>
      </c>
      <c r="B2371" s="32">
        <v>97</v>
      </c>
    </row>
    <row r="2372" spans="1:2" x14ac:dyDescent="0.35">
      <c r="A2372" s="32" t="s">
        <v>4469</v>
      </c>
      <c r="B2372" s="32">
        <v>45</v>
      </c>
    </row>
    <row r="2373" spans="1:2" x14ac:dyDescent="0.35">
      <c r="A2373" s="32" t="s">
        <v>4470</v>
      </c>
      <c r="B2373" s="32">
        <v>14</v>
      </c>
    </row>
    <row r="2374" spans="1:2" x14ac:dyDescent="0.35">
      <c r="A2374" s="32" t="s">
        <v>4471</v>
      </c>
      <c r="B2374" s="32">
        <v>12</v>
      </c>
    </row>
    <row r="2375" spans="1:2" x14ac:dyDescent="0.35">
      <c r="A2375" s="32" t="s">
        <v>4472</v>
      </c>
      <c r="B2375" s="32">
        <v>49</v>
      </c>
    </row>
    <row r="2376" spans="1:2" x14ac:dyDescent="0.35">
      <c r="A2376" s="32" t="s">
        <v>4473</v>
      </c>
      <c r="B2376" s="32">
        <v>83</v>
      </c>
    </row>
    <row r="2377" spans="1:2" x14ac:dyDescent="0.35">
      <c r="A2377" s="32" t="s">
        <v>4474</v>
      </c>
      <c r="B2377" s="32">
        <v>68</v>
      </c>
    </row>
    <row r="2378" spans="1:2" x14ac:dyDescent="0.35">
      <c r="A2378" s="32" t="s">
        <v>4475</v>
      </c>
      <c r="B2378" s="32">
        <v>15</v>
      </c>
    </row>
    <row r="2379" spans="1:2" x14ac:dyDescent="0.35">
      <c r="A2379" s="32" t="s">
        <v>4476</v>
      </c>
      <c r="B2379" s="32">
        <v>91</v>
      </c>
    </row>
    <row r="2380" spans="1:2" x14ac:dyDescent="0.35">
      <c r="A2380" s="32" t="s">
        <v>4477</v>
      </c>
      <c r="B2380" s="32">
        <v>56</v>
      </c>
    </row>
    <row r="2381" spans="1:2" x14ac:dyDescent="0.35">
      <c r="A2381" s="32" t="s">
        <v>4478</v>
      </c>
      <c r="B2381" s="32">
        <v>65</v>
      </c>
    </row>
    <row r="2382" spans="1:2" x14ac:dyDescent="0.35">
      <c r="A2382" s="32" t="s">
        <v>4479</v>
      </c>
      <c r="B2382" s="32">
        <v>12</v>
      </c>
    </row>
    <row r="2383" spans="1:2" x14ac:dyDescent="0.35">
      <c r="A2383" s="32" t="s">
        <v>4480</v>
      </c>
      <c r="B2383" s="32">
        <v>31</v>
      </c>
    </row>
    <row r="2384" spans="1:2" x14ac:dyDescent="0.35">
      <c r="A2384" s="32" t="s">
        <v>4481</v>
      </c>
      <c r="B2384" s="32">
        <v>47</v>
      </c>
    </row>
    <row r="2385" spans="1:2" x14ac:dyDescent="0.35">
      <c r="A2385" s="32" t="s">
        <v>4482</v>
      </c>
      <c r="B2385" s="32">
        <v>97</v>
      </c>
    </row>
    <row r="2386" spans="1:2" x14ac:dyDescent="0.35">
      <c r="A2386" s="32" t="s">
        <v>4483</v>
      </c>
      <c r="B2386" s="32">
        <v>79</v>
      </c>
    </row>
    <row r="2387" spans="1:2" x14ac:dyDescent="0.35">
      <c r="A2387" s="32" t="s">
        <v>4484</v>
      </c>
      <c r="B2387" s="32">
        <v>6</v>
      </c>
    </row>
    <row r="2388" spans="1:2" x14ac:dyDescent="0.35">
      <c r="A2388" s="32" t="s">
        <v>4485</v>
      </c>
      <c r="B2388" s="32">
        <v>96</v>
      </c>
    </row>
    <row r="2389" spans="1:2" x14ac:dyDescent="0.35">
      <c r="A2389" s="32" t="s">
        <v>4486</v>
      </c>
      <c r="B2389" s="32">
        <v>92</v>
      </c>
    </row>
    <row r="2390" spans="1:2" x14ac:dyDescent="0.35">
      <c r="A2390" s="32" t="s">
        <v>4487</v>
      </c>
      <c r="B2390" s="32">
        <v>30</v>
      </c>
    </row>
    <row r="2391" spans="1:2" x14ac:dyDescent="0.35">
      <c r="A2391" s="32" t="s">
        <v>4488</v>
      </c>
      <c r="B2391" s="32">
        <v>2</v>
      </c>
    </row>
    <row r="2392" spans="1:2" x14ac:dyDescent="0.35">
      <c r="A2392" s="32" t="s">
        <v>4489</v>
      </c>
      <c r="B2392" s="32">
        <v>74</v>
      </c>
    </row>
    <row r="2393" spans="1:2" x14ac:dyDescent="0.35">
      <c r="A2393" s="32" t="s">
        <v>4490</v>
      </c>
      <c r="B2393" s="32">
        <v>53</v>
      </c>
    </row>
    <row r="2394" spans="1:2" x14ac:dyDescent="0.35">
      <c r="A2394" s="32" t="s">
        <v>4491</v>
      </c>
      <c r="B2394" s="32">
        <v>83</v>
      </c>
    </row>
    <row r="2395" spans="1:2" x14ac:dyDescent="0.35">
      <c r="A2395" s="32" t="s">
        <v>4492</v>
      </c>
      <c r="B2395" s="32">
        <v>31</v>
      </c>
    </row>
    <row r="2396" spans="1:2" x14ac:dyDescent="0.35">
      <c r="A2396" s="32" t="s">
        <v>4493</v>
      </c>
      <c r="B2396" s="32">
        <v>17</v>
      </c>
    </row>
    <row r="2397" spans="1:2" x14ac:dyDescent="0.35">
      <c r="A2397" s="32" t="s">
        <v>4494</v>
      </c>
      <c r="B2397" s="32">
        <v>42</v>
      </c>
    </row>
    <row r="2398" spans="1:2" x14ac:dyDescent="0.35">
      <c r="A2398" s="32" t="s">
        <v>4495</v>
      </c>
      <c r="B2398" s="32">
        <v>34</v>
      </c>
    </row>
    <row r="2399" spans="1:2" x14ac:dyDescent="0.35">
      <c r="A2399" s="32" t="s">
        <v>4496</v>
      </c>
      <c r="B2399" s="32">
        <v>7</v>
      </c>
    </row>
    <row r="2400" spans="1:2" x14ac:dyDescent="0.35">
      <c r="A2400" s="32" t="s">
        <v>4497</v>
      </c>
      <c r="B2400" s="32">
        <v>39</v>
      </c>
    </row>
    <row r="2401" spans="1:2" x14ac:dyDescent="0.35">
      <c r="A2401" s="32" t="s">
        <v>4498</v>
      </c>
      <c r="B2401" s="32">
        <v>37</v>
      </c>
    </row>
    <row r="2402" spans="1:2" x14ac:dyDescent="0.35">
      <c r="A2402" s="32" t="s">
        <v>4499</v>
      </c>
      <c r="B2402" s="32">
        <v>19</v>
      </c>
    </row>
    <row r="2403" spans="1:2" x14ac:dyDescent="0.35">
      <c r="A2403" s="32" t="s">
        <v>4500</v>
      </c>
      <c r="B2403" s="32">
        <v>1</v>
      </c>
    </row>
    <row r="2404" spans="1:2" x14ac:dyDescent="0.35">
      <c r="A2404" s="32" t="s">
        <v>4501</v>
      </c>
      <c r="B2404" s="32">
        <v>20</v>
      </c>
    </row>
    <row r="2405" spans="1:2" x14ac:dyDescent="0.35">
      <c r="A2405" s="32" t="s">
        <v>4502</v>
      </c>
      <c r="B2405" s="32">
        <v>66</v>
      </c>
    </row>
    <row r="2406" spans="1:2" x14ac:dyDescent="0.35">
      <c r="A2406" s="32" t="s">
        <v>4503</v>
      </c>
      <c r="B2406" s="32">
        <v>48</v>
      </c>
    </row>
    <row r="2407" spans="1:2" x14ac:dyDescent="0.35">
      <c r="A2407" s="32" t="s">
        <v>4504</v>
      </c>
      <c r="B2407" s="32">
        <v>44</v>
      </c>
    </row>
    <row r="2408" spans="1:2" x14ac:dyDescent="0.35">
      <c r="A2408" s="32" t="s">
        <v>4505</v>
      </c>
      <c r="B2408" s="32">
        <v>94</v>
      </c>
    </row>
    <row r="2409" spans="1:2" x14ac:dyDescent="0.35">
      <c r="A2409" s="32" t="s">
        <v>4506</v>
      </c>
      <c r="B2409" s="32">
        <v>23</v>
      </c>
    </row>
    <row r="2410" spans="1:2" x14ac:dyDescent="0.35">
      <c r="A2410" s="32" t="s">
        <v>4507</v>
      </c>
      <c r="B2410" s="32">
        <v>91</v>
      </c>
    </row>
    <row r="2411" spans="1:2" x14ac:dyDescent="0.35">
      <c r="A2411" s="32" t="s">
        <v>4508</v>
      </c>
      <c r="B2411" s="32">
        <v>66</v>
      </c>
    </row>
    <row r="2412" spans="1:2" x14ac:dyDescent="0.35">
      <c r="A2412" s="32" t="s">
        <v>4509</v>
      </c>
      <c r="B2412" s="32">
        <v>96</v>
      </c>
    </row>
    <row r="2413" spans="1:2" x14ac:dyDescent="0.35">
      <c r="A2413" s="32" t="s">
        <v>4510</v>
      </c>
      <c r="B2413" s="32">
        <v>97</v>
      </c>
    </row>
    <row r="2414" spans="1:2" x14ac:dyDescent="0.35">
      <c r="A2414" s="32" t="s">
        <v>4511</v>
      </c>
      <c r="B2414" s="32">
        <v>79</v>
      </c>
    </row>
    <row r="2415" spans="1:2" x14ac:dyDescent="0.35">
      <c r="A2415" s="32" t="s">
        <v>4512</v>
      </c>
      <c r="B2415" s="32">
        <v>86</v>
      </c>
    </row>
    <row r="2416" spans="1:2" x14ac:dyDescent="0.35">
      <c r="A2416" s="32" t="s">
        <v>4513</v>
      </c>
      <c r="B2416" s="32">
        <v>35</v>
      </c>
    </row>
    <row r="2417" spans="1:2" x14ac:dyDescent="0.35">
      <c r="A2417" s="32" t="s">
        <v>4514</v>
      </c>
      <c r="B2417" s="32">
        <v>71</v>
      </c>
    </row>
    <row r="2418" spans="1:2" x14ac:dyDescent="0.35">
      <c r="A2418" s="32" t="s">
        <v>4515</v>
      </c>
      <c r="B2418" s="32">
        <v>73</v>
      </c>
    </row>
    <row r="2419" spans="1:2" x14ac:dyDescent="0.35">
      <c r="A2419" s="32" t="s">
        <v>4516</v>
      </c>
      <c r="B2419" s="32">
        <v>89</v>
      </c>
    </row>
    <row r="2420" spans="1:2" x14ac:dyDescent="0.35">
      <c r="A2420" s="32" t="s">
        <v>4517</v>
      </c>
      <c r="B2420" s="32">
        <v>11</v>
      </c>
    </row>
    <row r="2421" spans="1:2" x14ac:dyDescent="0.35">
      <c r="A2421" s="32" t="s">
        <v>4518</v>
      </c>
      <c r="B2421" s="32">
        <v>89</v>
      </c>
    </row>
    <row r="2422" spans="1:2" x14ac:dyDescent="0.35">
      <c r="A2422" s="32" t="s">
        <v>4519</v>
      </c>
      <c r="B2422" s="32">
        <v>6</v>
      </c>
    </row>
    <row r="2423" spans="1:2" x14ac:dyDescent="0.35">
      <c r="A2423" s="32" t="s">
        <v>4520</v>
      </c>
      <c r="B2423" s="32">
        <v>77</v>
      </c>
    </row>
    <row r="2424" spans="1:2" x14ac:dyDescent="0.35">
      <c r="A2424" s="32" t="s">
        <v>4521</v>
      </c>
      <c r="B2424" s="32">
        <v>8</v>
      </c>
    </row>
    <row r="2425" spans="1:2" x14ac:dyDescent="0.35">
      <c r="A2425" s="32" t="s">
        <v>4522</v>
      </c>
      <c r="B2425" s="32">
        <v>50</v>
      </c>
    </row>
    <row r="2426" spans="1:2" x14ac:dyDescent="0.35">
      <c r="A2426" s="32" t="s">
        <v>4523</v>
      </c>
      <c r="B2426" s="32">
        <v>66</v>
      </c>
    </row>
    <row r="2427" spans="1:2" x14ac:dyDescent="0.35">
      <c r="A2427" s="32" t="s">
        <v>4524</v>
      </c>
      <c r="B2427" s="32">
        <v>19</v>
      </c>
    </row>
    <row r="2428" spans="1:2" x14ac:dyDescent="0.35">
      <c r="A2428" s="32" t="s">
        <v>4525</v>
      </c>
      <c r="B2428" s="32">
        <v>33</v>
      </c>
    </row>
    <row r="2429" spans="1:2" x14ac:dyDescent="0.35">
      <c r="A2429" s="32" t="s">
        <v>4526</v>
      </c>
      <c r="B2429" s="32">
        <v>39</v>
      </c>
    </row>
    <row r="2430" spans="1:2" x14ac:dyDescent="0.35">
      <c r="A2430" s="32" t="s">
        <v>4527</v>
      </c>
      <c r="B2430" s="32">
        <v>30</v>
      </c>
    </row>
    <row r="2431" spans="1:2" x14ac:dyDescent="0.35">
      <c r="A2431" s="32" t="s">
        <v>4528</v>
      </c>
      <c r="B2431" s="32">
        <v>80</v>
      </c>
    </row>
    <row r="2432" spans="1:2" x14ac:dyDescent="0.35">
      <c r="A2432" s="32" t="s">
        <v>4529</v>
      </c>
      <c r="B2432" s="32">
        <v>78</v>
      </c>
    </row>
    <row r="2433" spans="1:2" x14ac:dyDescent="0.35">
      <c r="A2433" s="32" t="s">
        <v>4530</v>
      </c>
      <c r="B2433" s="32">
        <v>65</v>
      </c>
    </row>
    <row r="2434" spans="1:2" x14ac:dyDescent="0.35">
      <c r="A2434" s="32" t="s">
        <v>4531</v>
      </c>
      <c r="B2434" s="32">
        <v>52</v>
      </c>
    </row>
    <row r="2435" spans="1:2" x14ac:dyDescent="0.35">
      <c r="A2435" s="32" t="s">
        <v>4532</v>
      </c>
      <c r="B2435" s="32">
        <v>2</v>
      </c>
    </row>
    <row r="2436" spans="1:2" x14ac:dyDescent="0.35">
      <c r="A2436" s="32" t="s">
        <v>4533</v>
      </c>
      <c r="B2436" s="32">
        <v>73</v>
      </c>
    </row>
    <row r="2437" spans="1:2" x14ac:dyDescent="0.35">
      <c r="A2437" s="32" t="s">
        <v>4534</v>
      </c>
      <c r="B2437" s="32">
        <v>22</v>
      </c>
    </row>
    <row r="2438" spans="1:2" x14ac:dyDescent="0.35">
      <c r="A2438" s="32" t="s">
        <v>4535</v>
      </c>
      <c r="B2438" s="32">
        <v>66</v>
      </c>
    </row>
    <row r="2439" spans="1:2" x14ac:dyDescent="0.35">
      <c r="A2439" s="32" t="s">
        <v>4536</v>
      </c>
      <c r="B2439" s="32">
        <v>48</v>
      </c>
    </row>
    <row r="2440" spans="1:2" x14ac:dyDescent="0.35">
      <c r="A2440" s="32" t="s">
        <v>4537</v>
      </c>
      <c r="B2440" s="32">
        <v>85</v>
      </c>
    </row>
    <row r="2441" spans="1:2" x14ac:dyDescent="0.35">
      <c r="A2441" s="32" t="s">
        <v>4538</v>
      </c>
      <c r="B2441" s="32">
        <v>29</v>
      </c>
    </row>
    <row r="2442" spans="1:2" x14ac:dyDescent="0.35">
      <c r="A2442" s="32" t="s">
        <v>4539</v>
      </c>
      <c r="B2442" s="32">
        <v>85</v>
      </c>
    </row>
    <row r="2443" spans="1:2" x14ac:dyDescent="0.35">
      <c r="A2443" s="32" t="s">
        <v>4540</v>
      </c>
      <c r="B2443" s="32">
        <v>44</v>
      </c>
    </row>
    <row r="2444" spans="1:2" x14ac:dyDescent="0.35">
      <c r="A2444" s="32" t="s">
        <v>4541</v>
      </c>
      <c r="B2444" s="32">
        <v>74</v>
      </c>
    </row>
    <row r="2445" spans="1:2" x14ac:dyDescent="0.35">
      <c r="A2445" s="32" t="s">
        <v>4542</v>
      </c>
      <c r="B2445" s="32">
        <v>28</v>
      </c>
    </row>
    <row r="2446" spans="1:2" x14ac:dyDescent="0.35">
      <c r="A2446" s="32" t="s">
        <v>4543</v>
      </c>
      <c r="B2446" s="32">
        <v>90</v>
      </c>
    </row>
    <row r="2447" spans="1:2" x14ac:dyDescent="0.35">
      <c r="A2447" s="32" t="s">
        <v>4544</v>
      </c>
      <c r="B2447" s="32">
        <v>35</v>
      </c>
    </row>
    <row r="2448" spans="1:2" x14ac:dyDescent="0.35">
      <c r="A2448" s="32" t="s">
        <v>4545</v>
      </c>
      <c r="B2448" s="32">
        <v>5</v>
      </c>
    </row>
    <row r="2449" spans="1:2" x14ac:dyDescent="0.35">
      <c r="A2449" s="32" t="s">
        <v>4546</v>
      </c>
      <c r="B2449" s="32">
        <v>1</v>
      </c>
    </row>
    <row r="2450" spans="1:2" x14ac:dyDescent="0.35">
      <c r="A2450" s="32" t="s">
        <v>4547</v>
      </c>
      <c r="B2450" s="32">
        <v>20</v>
      </c>
    </row>
    <row r="2451" spans="1:2" x14ac:dyDescent="0.35">
      <c r="A2451" s="32" t="s">
        <v>4548</v>
      </c>
      <c r="B2451" s="32">
        <v>8</v>
      </c>
    </row>
    <row r="2452" spans="1:2" x14ac:dyDescent="0.35">
      <c r="A2452" s="32" t="s">
        <v>4549</v>
      </c>
      <c r="B2452" s="32">
        <v>3</v>
      </c>
    </row>
    <row r="2453" spans="1:2" x14ac:dyDescent="0.35">
      <c r="A2453" s="32" t="s">
        <v>4550</v>
      </c>
      <c r="B2453" s="32">
        <v>69</v>
      </c>
    </row>
    <row r="2454" spans="1:2" x14ac:dyDescent="0.35">
      <c r="A2454" s="32" t="s">
        <v>4551</v>
      </c>
      <c r="B2454" s="32">
        <v>44</v>
      </c>
    </row>
    <row r="2455" spans="1:2" x14ac:dyDescent="0.35">
      <c r="A2455" s="32" t="s">
        <v>4552</v>
      </c>
      <c r="B2455" s="32">
        <v>49</v>
      </c>
    </row>
    <row r="2456" spans="1:2" x14ac:dyDescent="0.35">
      <c r="A2456" s="32" t="s">
        <v>4553</v>
      </c>
      <c r="B2456" s="32">
        <v>25</v>
      </c>
    </row>
    <row r="2457" spans="1:2" x14ac:dyDescent="0.35">
      <c r="A2457" s="32" t="s">
        <v>4554</v>
      </c>
      <c r="B2457" s="32">
        <v>55</v>
      </c>
    </row>
    <row r="2458" spans="1:2" x14ac:dyDescent="0.35">
      <c r="A2458" s="32" t="s">
        <v>4555</v>
      </c>
      <c r="B2458" s="32">
        <v>49</v>
      </c>
    </row>
    <row r="2459" spans="1:2" x14ac:dyDescent="0.35">
      <c r="A2459" s="32" t="s">
        <v>4556</v>
      </c>
      <c r="B2459" s="32">
        <v>8</v>
      </c>
    </row>
    <row r="2460" spans="1:2" x14ac:dyDescent="0.35">
      <c r="A2460" s="32" t="s">
        <v>4557</v>
      </c>
      <c r="B2460" s="32">
        <v>76</v>
      </c>
    </row>
    <row r="2461" spans="1:2" x14ac:dyDescent="0.35">
      <c r="A2461" s="32" t="s">
        <v>4558</v>
      </c>
      <c r="B2461" s="32">
        <v>77</v>
      </c>
    </row>
    <row r="2462" spans="1:2" x14ac:dyDescent="0.35">
      <c r="A2462" s="32" t="s">
        <v>4559</v>
      </c>
      <c r="B2462" s="32">
        <v>37</v>
      </c>
    </row>
    <row r="2463" spans="1:2" x14ac:dyDescent="0.35">
      <c r="A2463" s="32" t="s">
        <v>4560</v>
      </c>
      <c r="B2463" s="32">
        <v>13</v>
      </c>
    </row>
    <row r="2464" spans="1:2" x14ac:dyDescent="0.35">
      <c r="A2464" s="32" t="s">
        <v>4561</v>
      </c>
      <c r="B2464" s="32">
        <v>41</v>
      </c>
    </row>
    <row r="2465" spans="1:2" x14ac:dyDescent="0.35">
      <c r="A2465" s="32" t="s">
        <v>4562</v>
      </c>
      <c r="B2465" s="32">
        <v>0</v>
      </c>
    </row>
    <row r="2466" spans="1:2" x14ac:dyDescent="0.35">
      <c r="A2466" s="32" t="s">
        <v>4563</v>
      </c>
      <c r="B2466" s="32">
        <v>20</v>
      </c>
    </row>
    <row r="2467" spans="1:2" x14ac:dyDescent="0.35">
      <c r="A2467" s="32" t="s">
        <v>4564</v>
      </c>
      <c r="B2467" s="32">
        <v>50</v>
      </c>
    </row>
    <row r="2468" spans="1:2" x14ac:dyDescent="0.35">
      <c r="A2468" s="32" t="s">
        <v>4565</v>
      </c>
      <c r="B2468" s="32">
        <v>33</v>
      </c>
    </row>
    <row r="2469" spans="1:2" x14ac:dyDescent="0.35">
      <c r="A2469" s="32" t="s">
        <v>4566</v>
      </c>
      <c r="B2469" s="32">
        <v>10</v>
      </c>
    </row>
    <row r="2470" spans="1:2" x14ac:dyDescent="0.35">
      <c r="A2470" s="32" t="s">
        <v>4567</v>
      </c>
      <c r="B2470" s="32">
        <v>70</v>
      </c>
    </row>
    <row r="2471" spans="1:2" x14ac:dyDescent="0.35">
      <c r="A2471" s="32" t="s">
        <v>4568</v>
      </c>
      <c r="B2471" s="32">
        <v>64</v>
      </c>
    </row>
    <row r="2472" spans="1:2" x14ac:dyDescent="0.35">
      <c r="A2472" s="32" t="s">
        <v>4569</v>
      </c>
      <c r="B2472" s="32">
        <v>37</v>
      </c>
    </row>
    <row r="2473" spans="1:2" x14ac:dyDescent="0.35">
      <c r="A2473" s="32" t="s">
        <v>4570</v>
      </c>
      <c r="B2473" s="32">
        <v>78</v>
      </c>
    </row>
    <row r="2474" spans="1:2" x14ac:dyDescent="0.35">
      <c r="A2474" s="32" t="s">
        <v>4571</v>
      </c>
      <c r="B2474" s="32">
        <v>95</v>
      </c>
    </row>
    <row r="2475" spans="1:2" x14ac:dyDescent="0.35">
      <c r="A2475" s="32" t="s">
        <v>4572</v>
      </c>
      <c r="B2475" s="32">
        <v>14</v>
      </c>
    </row>
    <row r="2476" spans="1:2" x14ac:dyDescent="0.35">
      <c r="A2476" s="32" t="s">
        <v>4573</v>
      </c>
      <c r="B2476" s="32">
        <v>34</v>
      </c>
    </row>
    <row r="2477" spans="1:2" x14ac:dyDescent="0.35">
      <c r="A2477" s="32" t="s">
        <v>4574</v>
      </c>
      <c r="B2477" s="32">
        <v>94</v>
      </c>
    </row>
    <row r="2478" spans="1:2" x14ac:dyDescent="0.35">
      <c r="A2478" s="32" t="s">
        <v>4575</v>
      </c>
      <c r="B2478" s="32">
        <v>25</v>
      </c>
    </row>
    <row r="2479" spans="1:2" x14ac:dyDescent="0.35">
      <c r="A2479" s="32" t="s">
        <v>4576</v>
      </c>
      <c r="B2479" s="32">
        <v>9</v>
      </c>
    </row>
    <row r="2480" spans="1:2" x14ac:dyDescent="0.35">
      <c r="A2480" s="32" t="s">
        <v>4577</v>
      </c>
      <c r="B2480" s="32">
        <v>3</v>
      </c>
    </row>
    <row r="2481" spans="1:2" x14ac:dyDescent="0.35">
      <c r="A2481" s="32" t="s">
        <v>4578</v>
      </c>
      <c r="B2481" s="32">
        <v>93</v>
      </c>
    </row>
    <row r="2482" spans="1:2" x14ac:dyDescent="0.35">
      <c r="A2482" s="32" t="s">
        <v>4579</v>
      </c>
      <c r="B2482" s="32">
        <v>7</v>
      </c>
    </row>
    <row r="2483" spans="1:2" x14ac:dyDescent="0.35">
      <c r="A2483" s="32" t="s">
        <v>4580</v>
      </c>
      <c r="B2483" s="32">
        <v>92</v>
      </c>
    </row>
    <row r="2484" spans="1:2" x14ac:dyDescent="0.35">
      <c r="A2484" s="32" t="s">
        <v>4581</v>
      </c>
      <c r="B2484" s="32">
        <v>30</v>
      </c>
    </row>
    <row r="2485" spans="1:2" x14ac:dyDescent="0.35">
      <c r="A2485" s="32" t="s">
        <v>4582</v>
      </c>
      <c r="B2485" s="32">
        <v>24</v>
      </c>
    </row>
    <row r="2486" spans="1:2" x14ac:dyDescent="0.35">
      <c r="A2486" s="32" t="s">
        <v>4583</v>
      </c>
      <c r="B2486" s="32">
        <v>98</v>
      </c>
    </row>
    <row r="2487" spans="1:2" x14ac:dyDescent="0.35">
      <c r="A2487" s="32" t="s">
        <v>4584</v>
      </c>
      <c r="B2487" s="32">
        <v>71</v>
      </c>
    </row>
    <row r="2488" spans="1:2" x14ac:dyDescent="0.35">
      <c r="A2488" s="32" t="s">
        <v>4585</v>
      </c>
      <c r="B2488" s="32">
        <v>54</v>
      </c>
    </row>
    <row r="2489" spans="1:2" x14ac:dyDescent="0.35">
      <c r="A2489" s="32" t="s">
        <v>4586</v>
      </c>
      <c r="B2489" s="32">
        <v>16</v>
      </c>
    </row>
    <row r="2490" spans="1:2" x14ac:dyDescent="0.35">
      <c r="A2490" s="32" t="s">
        <v>4587</v>
      </c>
      <c r="B2490" s="32">
        <v>77</v>
      </c>
    </row>
    <row r="2491" spans="1:2" x14ac:dyDescent="0.35">
      <c r="A2491" s="32" t="s">
        <v>4588</v>
      </c>
      <c r="B2491" s="32">
        <v>28</v>
      </c>
    </row>
    <row r="2492" spans="1:2" x14ac:dyDescent="0.35">
      <c r="A2492" s="32" t="s">
        <v>4589</v>
      </c>
      <c r="B2492" s="32">
        <v>31</v>
      </c>
    </row>
    <row r="2493" spans="1:2" x14ac:dyDescent="0.35">
      <c r="A2493" s="32" t="s">
        <v>4590</v>
      </c>
      <c r="B2493" s="32">
        <v>30</v>
      </c>
    </row>
    <row r="2494" spans="1:2" x14ac:dyDescent="0.35">
      <c r="A2494" s="32" t="s">
        <v>4591</v>
      </c>
      <c r="B2494" s="32">
        <v>76</v>
      </c>
    </row>
    <row r="2495" spans="1:2" x14ac:dyDescent="0.35">
      <c r="A2495" s="32" t="s">
        <v>4592</v>
      </c>
      <c r="B2495" s="32">
        <v>79</v>
      </c>
    </row>
    <row r="2496" spans="1:2" x14ac:dyDescent="0.35">
      <c r="A2496" s="32" t="s">
        <v>4593</v>
      </c>
      <c r="B2496" s="32">
        <v>42</v>
      </c>
    </row>
    <row r="2497" spans="1:2" x14ac:dyDescent="0.35">
      <c r="A2497" s="32" t="s">
        <v>4594</v>
      </c>
      <c r="B2497" s="32">
        <v>98</v>
      </c>
    </row>
    <row r="2498" spans="1:2" x14ac:dyDescent="0.35">
      <c r="A2498" s="32" t="s">
        <v>4595</v>
      </c>
      <c r="B2498" s="32">
        <v>44</v>
      </c>
    </row>
    <row r="2499" spans="1:2" x14ac:dyDescent="0.35">
      <c r="A2499" s="32" t="s">
        <v>4596</v>
      </c>
      <c r="B2499" s="32">
        <v>22</v>
      </c>
    </row>
    <row r="2500" spans="1:2" x14ac:dyDescent="0.35">
      <c r="A2500" s="32" t="s">
        <v>4597</v>
      </c>
      <c r="B2500" s="32">
        <v>4</v>
      </c>
    </row>
    <row r="2501" spans="1:2" x14ac:dyDescent="0.35">
      <c r="A2501" s="32" t="s">
        <v>4598</v>
      </c>
      <c r="B2501" s="32">
        <v>52</v>
      </c>
    </row>
    <row r="2502" spans="1:2" x14ac:dyDescent="0.35">
      <c r="A2502" s="32" t="s">
        <v>4599</v>
      </c>
      <c r="B2502" s="32">
        <v>21</v>
      </c>
    </row>
    <row r="2503" spans="1:2" x14ac:dyDescent="0.35">
      <c r="A2503" s="32" t="s">
        <v>4600</v>
      </c>
      <c r="B2503" s="32">
        <v>10</v>
      </c>
    </row>
    <row r="2504" spans="1:2" x14ac:dyDescent="0.35">
      <c r="A2504" s="32" t="s">
        <v>4601</v>
      </c>
      <c r="B2504" s="32">
        <v>20</v>
      </c>
    </row>
    <row r="2505" spans="1:2" x14ac:dyDescent="0.35">
      <c r="A2505" s="32" t="s">
        <v>4602</v>
      </c>
      <c r="B2505" s="32">
        <v>19</v>
      </c>
    </row>
    <row r="2506" spans="1:2" x14ac:dyDescent="0.35">
      <c r="A2506" s="32" t="s">
        <v>4603</v>
      </c>
      <c r="B2506" s="32">
        <v>34</v>
      </c>
    </row>
    <row r="2507" spans="1:2" x14ac:dyDescent="0.35">
      <c r="A2507" s="32" t="s">
        <v>4604</v>
      </c>
      <c r="B2507" s="32">
        <v>77</v>
      </c>
    </row>
    <row r="2508" spans="1:2" x14ac:dyDescent="0.35">
      <c r="A2508" s="32" t="s">
        <v>4605</v>
      </c>
      <c r="B2508" s="32">
        <v>59</v>
      </c>
    </row>
    <row r="2509" spans="1:2" x14ac:dyDescent="0.35">
      <c r="A2509" s="32" t="s">
        <v>4606</v>
      </c>
      <c r="B2509" s="32">
        <v>92</v>
      </c>
    </row>
    <row r="2510" spans="1:2" x14ac:dyDescent="0.35">
      <c r="A2510" s="32" t="s">
        <v>4607</v>
      </c>
      <c r="B2510" s="32">
        <v>57</v>
      </c>
    </row>
    <row r="2511" spans="1:2" x14ac:dyDescent="0.35">
      <c r="A2511" s="32" t="s">
        <v>4608</v>
      </c>
      <c r="B2511" s="32">
        <v>44</v>
      </c>
    </row>
    <row r="2512" spans="1:2" x14ac:dyDescent="0.35">
      <c r="A2512" s="32" t="s">
        <v>4609</v>
      </c>
      <c r="B2512" s="32">
        <v>79</v>
      </c>
    </row>
    <row r="2513" spans="1:2" x14ac:dyDescent="0.35">
      <c r="A2513" s="32" t="s">
        <v>4610</v>
      </c>
      <c r="B2513" s="32">
        <v>48</v>
      </c>
    </row>
    <row r="2514" spans="1:2" x14ac:dyDescent="0.35">
      <c r="A2514" s="32" t="s">
        <v>4611</v>
      </c>
      <c r="B2514" s="32">
        <v>89</v>
      </c>
    </row>
    <row r="2515" spans="1:2" x14ac:dyDescent="0.35">
      <c r="A2515" s="32" t="s">
        <v>4612</v>
      </c>
      <c r="B2515" s="32">
        <v>3</v>
      </c>
    </row>
    <row r="2516" spans="1:2" x14ac:dyDescent="0.35">
      <c r="A2516" s="32" t="s">
        <v>4613</v>
      </c>
      <c r="B2516" s="32">
        <v>92</v>
      </c>
    </row>
    <row r="2517" spans="1:2" x14ac:dyDescent="0.35">
      <c r="A2517" s="32" t="s">
        <v>4614</v>
      </c>
      <c r="B2517" s="32">
        <v>62</v>
      </c>
    </row>
    <row r="2518" spans="1:2" x14ac:dyDescent="0.35">
      <c r="A2518" s="32" t="s">
        <v>4615</v>
      </c>
      <c r="B2518" s="32">
        <v>40</v>
      </c>
    </row>
    <row r="2519" spans="1:2" x14ac:dyDescent="0.35">
      <c r="A2519" s="32" t="s">
        <v>4616</v>
      </c>
      <c r="B2519" s="32">
        <v>18</v>
      </c>
    </row>
    <row r="2520" spans="1:2" x14ac:dyDescent="0.35">
      <c r="A2520" s="32" t="s">
        <v>4617</v>
      </c>
      <c r="B2520" s="32">
        <v>31</v>
      </c>
    </row>
    <row r="2521" spans="1:2" x14ac:dyDescent="0.35">
      <c r="A2521" s="32" t="s">
        <v>4618</v>
      </c>
      <c r="B2521" s="32">
        <v>92</v>
      </c>
    </row>
    <row r="2522" spans="1:2" x14ac:dyDescent="0.35">
      <c r="A2522" s="32" t="s">
        <v>4619</v>
      </c>
      <c r="B2522" s="32">
        <v>5</v>
      </c>
    </row>
    <row r="2523" spans="1:2" x14ac:dyDescent="0.35">
      <c r="A2523" s="32" t="s">
        <v>4620</v>
      </c>
      <c r="B2523" s="32">
        <v>9</v>
      </c>
    </row>
    <row r="2524" spans="1:2" x14ac:dyDescent="0.35">
      <c r="A2524" s="32" t="s">
        <v>4621</v>
      </c>
      <c r="B2524" s="32">
        <v>15</v>
      </c>
    </row>
    <row r="2525" spans="1:2" x14ac:dyDescent="0.35">
      <c r="A2525" s="32" t="s">
        <v>4622</v>
      </c>
      <c r="B2525" s="32">
        <v>34</v>
      </c>
    </row>
    <row r="2526" spans="1:2" x14ac:dyDescent="0.35">
      <c r="A2526" s="32" t="s">
        <v>4623</v>
      </c>
      <c r="B2526" s="32">
        <v>39</v>
      </c>
    </row>
    <row r="2527" spans="1:2" x14ac:dyDescent="0.35">
      <c r="A2527" s="32" t="s">
        <v>4624</v>
      </c>
      <c r="B2527" s="32">
        <v>69</v>
      </c>
    </row>
    <row r="2528" spans="1:2" x14ac:dyDescent="0.35">
      <c r="A2528" s="32" t="s">
        <v>4625</v>
      </c>
      <c r="B2528" s="32">
        <v>10</v>
      </c>
    </row>
    <row r="2529" spans="1:2" x14ac:dyDescent="0.35">
      <c r="A2529" s="32" t="s">
        <v>4626</v>
      </c>
      <c r="B2529" s="32">
        <v>35</v>
      </c>
    </row>
    <row r="2530" spans="1:2" x14ac:dyDescent="0.35">
      <c r="A2530" s="32" t="s">
        <v>4627</v>
      </c>
      <c r="B2530" s="32">
        <v>53</v>
      </c>
    </row>
    <row r="2531" spans="1:2" x14ac:dyDescent="0.35">
      <c r="A2531" s="32" t="s">
        <v>4628</v>
      </c>
      <c r="B2531" s="32">
        <v>8</v>
      </c>
    </row>
    <row r="2532" spans="1:2" x14ac:dyDescent="0.35">
      <c r="A2532" s="32" t="s">
        <v>4629</v>
      </c>
      <c r="B2532" s="32">
        <v>30</v>
      </c>
    </row>
    <row r="2533" spans="1:2" x14ac:dyDescent="0.35">
      <c r="A2533" s="32" t="s">
        <v>4630</v>
      </c>
      <c r="B2533" s="32">
        <v>38</v>
      </c>
    </row>
    <row r="2534" spans="1:2" x14ac:dyDescent="0.35">
      <c r="A2534" s="32" t="s">
        <v>4631</v>
      </c>
      <c r="B2534" s="32">
        <v>9</v>
      </c>
    </row>
    <row r="2535" spans="1:2" x14ac:dyDescent="0.35">
      <c r="A2535" s="32" t="s">
        <v>4632</v>
      </c>
      <c r="B2535" s="32">
        <v>61</v>
      </c>
    </row>
    <row r="2536" spans="1:2" x14ac:dyDescent="0.35">
      <c r="A2536" s="32" t="s">
        <v>4633</v>
      </c>
      <c r="B2536" s="32">
        <v>1</v>
      </c>
    </row>
    <row r="2537" spans="1:2" x14ac:dyDescent="0.35">
      <c r="A2537" s="32" t="s">
        <v>4634</v>
      </c>
      <c r="B2537" s="32">
        <v>37</v>
      </c>
    </row>
    <row r="2538" spans="1:2" x14ac:dyDescent="0.35">
      <c r="A2538" s="32" t="s">
        <v>4635</v>
      </c>
      <c r="B2538" s="32">
        <v>10</v>
      </c>
    </row>
    <row r="2539" spans="1:2" x14ac:dyDescent="0.35">
      <c r="A2539" s="32" t="s">
        <v>4636</v>
      </c>
      <c r="B2539" s="32">
        <v>83</v>
      </c>
    </row>
    <row r="2540" spans="1:2" x14ac:dyDescent="0.35">
      <c r="A2540" s="32" t="s">
        <v>4637</v>
      </c>
      <c r="B2540" s="32">
        <v>53</v>
      </c>
    </row>
    <row r="2541" spans="1:2" x14ac:dyDescent="0.35">
      <c r="A2541" s="32" t="s">
        <v>4638</v>
      </c>
      <c r="B2541" s="32">
        <v>33</v>
      </c>
    </row>
    <row r="2542" spans="1:2" x14ac:dyDescent="0.35">
      <c r="A2542" s="32" t="s">
        <v>4639</v>
      </c>
      <c r="B2542" s="32">
        <v>73</v>
      </c>
    </row>
    <row r="2543" spans="1:2" x14ac:dyDescent="0.35">
      <c r="A2543" s="32" t="s">
        <v>4640</v>
      </c>
      <c r="B2543" s="32">
        <v>33</v>
      </c>
    </row>
    <row r="2544" spans="1:2" x14ac:dyDescent="0.35">
      <c r="A2544" s="32" t="s">
        <v>4641</v>
      </c>
      <c r="B2544" s="32">
        <v>1</v>
      </c>
    </row>
    <row r="2545" spans="1:2" x14ac:dyDescent="0.35">
      <c r="A2545" s="32" t="s">
        <v>4642</v>
      </c>
      <c r="B2545" s="32">
        <v>52</v>
      </c>
    </row>
    <row r="2546" spans="1:2" x14ac:dyDescent="0.35">
      <c r="A2546" s="32" t="s">
        <v>4643</v>
      </c>
      <c r="B2546" s="32">
        <v>37</v>
      </c>
    </row>
    <row r="2547" spans="1:2" x14ac:dyDescent="0.35">
      <c r="A2547" s="32" t="s">
        <v>4644</v>
      </c>
      <c r="B2547" s="32">
        <v>47</v>
      </c>
    </row>
    <row r="2548" spans="1:2" x14ac:dyDescent="0.35">
      <c r="A2548" s="32" t="s">
        <v>4645</v>
      </c>
      <c r="B2548" s="32">
        <v>18</v>
      </c>
    </row>
    <row r="2549" spans="1:2" x14ac:dyDescent="0.35">
      <c r="A2549" s="32" t="s">
        <v>4646</v>
      </c>
      <c r="B2549" s="32">
        <v>18</v>
      </c>
    </row>
    <row r="2550" spans="1:2" x14ac:dyDescent="0.35">
      <c r="A2550" s="32" t="s">
        <v>4647</v>
      </c>
      <c r="B2550" s="32">
        <v>85</v>
      </c>
    </row>
    <row r="2551" spans="1:2" x14ac:dyDescent="0.35">
      <c r="A2551" s="32" t="s">
        <v>4648</v>
      </c>
      <c r="B2551" s="32">
        <v>28</v>
      </c>
    </row>
    <row r="2552" spans="1:2" x14ac:dyDescent="0.35">
      <c r="A2552" s="32" t="s">
        <v>4649</v>
      </c>
      <c r="B2552" s="32">
        <v>82</v>
      </c>
    </row>
    <row r="2553" spans="1:2" x14ac:dyDescent="0.35">
      <c r="A2553" s="32" t="s">
        <v>4650</v>
      </c>
      <c r="B2553" s="32">
        <v>88</v>
      </c>
    </row>
    <row r="2554" spans="1:2" x14ac:dyDescent="0.35">
      <c r="A2554" s="32" t="s">
        <v>4651</v>
      </c>
      <c r="B2554" s="32">
        <v>55</v>
      </c>
    </row>
    <row r="2555" spans="1:2" x14ac:dyDescent="0.35">
      <c r="A2555" s="32" t="s">
        <v>4652</v>
      </c>
      <c r="B2555" s="32">
        <v>91</v>
      </c>
    </row>
    <row r="2556" spans="1:2" x14ac:dyDescent="0.35">
      <c r="A2556" s="32" t="s">
        <v>4653</v>
      </c>
      <c r="B2556" s="32">
        <v>61</v>
      </c>
    </row>
    <row r="2557" spans="1:2" x14ac:dyDescent="0.35">
      <c r="A2557" s="32" t="s">
        <v>4654</v>
      </c>
      <c r="B2557" s="32">
        <v>34</v>
      </c>
    </row>
    <row r="2558" spans="1:2" x14ac:dyDescent="0.35">
      <c r="A2558" s="32" t="s">
        <v>4655</v>
      </c>
      <c r="B2558" s="32">
        <v>40</v>
      </c>
    </row>
    <row r="2559" spans="1:2" x14ac:dyDescent="0.35">
      <c r="A2559" s="32" t="s">
        <v>4656</v>
      </c>
      <c r="B2559" s="32">
        <v>93</v>
      </c>
    </row>
    <row r="2560" spans="1:2" x14ac:dyDescent="0.35">
      <c r="A2560" s="32" t="s">
        <v>4657</v>
      </c>
      <c r="B2560" s="32">
        <v>74</v>
      </c>
    </row>
    <row r="2561" spans="1:2" x14ac:dyDescent="0.35">
      <c r="A2561" s="32" t="s">
        <v>4658</v>
      </c>
      <c r="B2561" s="32">
        <v>77</v>
      </c>
    </row>
    <row r="2562" spans="1:2" x14ac:dyDescent="0.35">
      <c r="A2562" s="32" t="s">
        <v>4659</v>
      </c>
      <c r="B2562" s="32">
        <v>79</v>
      </c>
    </row>
    <row r="2563" spans="1:2" x14ac:dyDescent="0.35">
      <c r="A2563" s="32" t="s">
        <v>4660</v>
      </c>
      <c r="B2563" s="32">
        <v>71</v>
      </c>
    </row>
    <row r="2564" spans="1:2" x14ac:dyDescent="0.35">
      <c r="A2564" s="32" t="s">
        <v>4661</v>
      </c>
      <c r="B2564" s="32">
        <v>75</v>
      </c>
    </row>
    <row r="2565" spans="1:2" x14ac:dyDescent="0.35">
      <c r="A2565" s="32" t="s">
        <v>4662</v>
      </c>
      <c r="B2565" s="32">
        <v>38</v>
      </c>
    </row>
    <row r="2566" spans="1:2" x14ac:dyDescent="0.35">
      <c r="A2566" s="32" t="s">
        <v>4663</v>
      </c>
      <c r="B2566" s="32">
        <v>0</v>
      </c>
    </row>
    <row r="2567" spans="1:2" x14ac:dyDescent="0.35">
      <c r="A2567" s="32" t="s">
        <v>4664</v>
      </c>
      <c r="B2567" s="32">
        <v>10</v>
      </c>
    </row>
    <row r="2568" spans="1:2" x14ac:dyDescent="0.35">
      <c r="A2568" s="32" t="s">
        <v>4665</v>
      </c>
      <c r="B2568" s="32">
        <v>73</v>
      </c>
    </row>
    <row r="2569" spans="1:2" x14ac:dyDescent="0.35">
      <c r="A2569" s="32" t="s">
        <v>4666</v>
      </c>
      <c r="B2569" s="32">
        <v>3</v>
      </c>
    </row>
    <row r="2570" spans="1:2" x14ac:dyDescent="0.35">
      <c r="A2570" s="32" t="s">
        <v>4667</v>
      </c>
      <c r="B2570" s="32">
        <v>78</v>
      </c>
    </row>
    <row r="2571" spans="1:2" x14ac:dyDescent="0.35">
      <c r="A2571" s="32" t="s">
        <v>4668</v>
      </c>
      <c r="B2571" s="32">
        <v>94</v>
      </c>
    </row>
    <row r="2572" spans="1:2" x14ac:dyDescent="0.35">
      <c r="A2572" s="32" t="s">
        <v>4669</v>
      </c>
      <c r="B2572" s="32">
        <v>80</v>
      </c>
    </row>
    <row r="2573" spans="1:2" x14ac:dyDescent="0.35">
      <c r="A2573" s="32" t="s">
        <v>4670</v>
      </c>
      <c r="B2573" s="32">
        <v>64</v>
      </c>
    </row>
    <row r="2574" spans="1:2" x14ac:dyDescent="0.35">
      <c r="A2574" s="32" t="s">
        <v>4671</v>
      </c>
      <c r="B2574" s="32">
        <v>78</v>
      </c>
    </row>
    <row r="2575" spans="1:2" x14ac:dyDescent="0.35">
      <c r="A2575" s="32" t="s">
        <v>4672</v>
      </c>
      <c r="B2575" s="32">
        <v>19</v>
      </c>
    </row>
    <row r="2576" spans="1:2" x14ac:dyDescent="0.35">
      <c r="A2576" s="32" t="s">
        <v>4673</v>
      </c>
      <c r="B2576" s="32">
        <v>93</v>
      </c>
    </row>
    <row r="2577" spans="1:2" x14ac:dyDescent="0.35">
      <c r="A2577" s="32" t="s">
        <v>4674</v>
      </c>
      <c r="B2577" s="32">
        <v>58</v>
      </c>
    </row>
    <row r="2578" spans="1:2" x14ac:dyDescent="0.35">
      <c r="A2578" s="32" t="s">
        <v>4675</v>
      </c>
      <c r="B2578" s="32">
        <v>80</v>
      </c>
    </row>
    <row r="2579" spans="1:2" x14ac:dyDescent="0.35">
      <c r="A2579" s="32" t="s">
        <v>4676</v>
      </c>
      <c r="B2579" s="32">
        <v>72</v>
      </c>
    </row>
    <row r="2580" spans="1:2" x14ac:dyDescent="0.35">
      <c r="A2580" s="32" t="s">
        <v>4677</v>
      </c>
      <c r="B2580" s="32">
        <v>96</v>
      </c>
    </row>
    <row r="2581" spans="1:2" x14ac:dyDescent="0.35">
      <c r="A2581" s="32" t="s">
        <v>4678</v>
      </c>
      <c r="B2581" s="32">
        <v>56</v>
      </c>
    </row>
    <row r="2582" spans="1:2" x14ac:dyDescent="0.35">
      <c r="A2582" s="32" t="s">
        <v>4679</v>
      </c>
      <c r="B2582" s="32">
        <v>59</v>
      </c>
    </row>
    <row r="2583" spans="1:2" x14ac:dyDescent="0.35">
      <c r="A2583" s="32" t="s">
        <v>4680</v>
      </c>
      <c r="B2583" s="32">
        <v>38</v>
      </c>
    </row>
    <row r="2584" spans="1:2" x14ac:dyDescent="0.35">
      <c r="A2584" s="32" t="s">
        <v>4681</v>
      </c>
      <c r="B2584" s="32">
        <v>54</v>
      </c>
    </row>
    <row r="2585" spans="1:2" x14ac:dyDescent="0.35">
      <c r="A2585" s="32" t="s">
        <v>4682</v>
      </c>
      <c r="B2585" s="32">
        <v>81</v>
      </c>
    </row>
    <row r="2586" spans="1:2" x14ac:dyDescent="0.35">
      <c r="A2586" s="32" t="s">
        <v>4683</v>
      </c>
      <c r="B2586" s="32">
        <v>25</v>
      </c>
    </row>
    <row r="2587" spans="1:2" x14ac:dyDescent="0.35">
      <c r="A2587" s="32" t="s">
        <v>4684</v>
      </c>
      <c r="B2587" s="32">
        <v>43</v>
      </c>
    </row>
    <row r="2588" spans="1:2" x14ac:dyDescent="0.35">
      <c r="A2588" s="32" t="s">
        <v>4685</v>
      </c>
      <c r="B2588" s="32">
        <v>97</v>
      </c>
    </row>
    <row r="2589" spans="1:2" x14ac:dyDescent="0.35">
      <c r="A2589" s="32" t="s">
        <v>4686</v>
      </c>
      <c r="B2589" s="32">
        <v>49</v>
      </c>
    </row>
    <row r="2590" spans="1:2" x14ac:dyDescent="0.35">
      <c r="A2590" s="32" t="s">
        <v>4687</v>
      </c>
      <c r="B2590" s="32">
        <v>27</v>
      </c>
    </row>
    <row r="2591" spans="1:2" x14ac:dyDescent="0.35">
      <c r="A2591" s="32" t="s">
        <v>4688</v>
      </c>
      <c r="B2591" s="32">
        <v>57</v>
      </c>
    </row>
    <row r="2592" spans="1:2" x14ac:dyDescent="0.35">
      <c r="A2592" s="32" t="s">
        <v>4689</v>
      </c>
      <c r="B2592" s="32">
        <v>40</v>
      </c>
    </row>
    <row r="2593" spans="1:2" x14ac:dyDescent="0.35">
      <c r="A2593" s="32" t="s">
        <v>4690</v>
      </c>
      <c r="B2593" s="32">
        <v>86</v>
      </c>
    </row>
    <row r="2594" spans="1:2" x14ac:dyDescent="0.35">
      <c r="A2594" s="32" t="s">
        <v>4691</v>
      </c>
      <c r="B2594" s="32">
        <v>63</v>
      </c>
    </row>
    <row r="2595" spans="1:2" x14ac:dyDescent="0.35">
      <c r="A2595" s="32" t="s">
        <v>4692</v>
      </c>
      <c r="B2595" s="32">
        <v>64</v>
      </c>
    </row>
    <row r="2596" spans="1:2" x14ac:dyDescent="0.35">
      <c r="A2596" s="32" t="s">
        <v>4693</v>
      </c>
      <c r="B2596" s="32">
        <v>11</v>
      </c>
    </row>
    <row r="2597" spans="1:2" x14ac:dyDescent="0.35">
      <c r="A2597" s="32" t="s">
        <v>4694</v>
      </c>
      <c r="B2597" s="32">
        <v>0</v>
      </c>
    </row>
    <row r="2598" spans="1:2" x14ac:dyDescent="0.35">
      <c r="A2598" s="32" t="s">
        <v>4695</v>
      </c>
      <c r="B2598" s="32">
        <v>92</v>
      </c>
    </row>
    <row r="2599" spans="1:2" x14ac:dyDescent="0.35">
      <c r="A2599" s="32" t="s">
        <v>4696</v>
      </c>
      <c r="B2599" s="32">
        <v>95</v>
      </c>
    </row>
    <row r="2600" spans="1:2" x14ac:dyDescent="0.35">
      <c r="A2600" s="32" t="s">
        <v>4697</v>
      </c>
      <c r="B2600" s="32">
        <v>96</v>
      </c>
    </row>
    <row r="2601" spans="1:2" x14ac:dyDescent="0.35">
      <c r="A2601" s="32" t="s">
        <v>4698</v>
      </c>
      <c r="B2601" s="32">
        <v>14</v>
      </c>
    </row>
    <row r="2602" spans="1:2" x14ac:dyDescent="0.35">
      <c r="A2602" s="32" t="s">
        <v>4699</v>
      </c>
      <c r="B2602" s="32">
        <v>52</v>
      </c>
    </row>
    <row r="2603" spans="1:2" x14ac:dyDescent="0.35">
      <c r="A2603" s="32" t="s">
        <v>4700</v>
      </c>
      <c r="B2603" s="32">
        <v>84</v>
      </c>
    </row>
    <row r="2604" spans="1:2" x14ac:dyDescent="0.35">
      <c r="A2604" s="32" t="s">
        <v>4701</v>
      </c>
      <c r="B2604" s="32">
        <v>26</v>
      </c>
    </row>
    <row r="2605" spans="1:2" x14ac:dyDescent="0.35">
      <c r="A2605" s="32" t="s">
        <v>4702</v>
      </c>
      <c r="B2605" s="32">
        <v>3</v>
      </c>
    </row>
    <row r="2606" spans="1:2" x14ac:dyDescent="0.35">
      <c r="A2606" s="32" t="s">
        <v>4703</v>
      </c>
      <c r="B2606" s="32">
        <v>45</v>
      </c>
    </row>
    <row r="2607" spans="1:2" x14ac:dyDescent="0.35">
      <c r="A2607" s="32" t="s">
        <v>4704</v>
      </c>
      <c r="B2607" s="32">
        <v>5</v>
      </c>
    </row>
    <row r="2608" spans="1:2" x14ac:dyDescent="0.35">
      <c r="A2608" s="32" t="s">
        <v>4705</v>
      </c>
      <c r="B2608" s="32">
        <v>81</v>
      </c>
    </row>
    <row r="2609" spans="1:2" x14ac:dyDescent="0.35">
      <c r="A2609" s="32" t="s">
        <v>4706</v>
      </c>
      <c r="B2609" s="32">
        <v>62</v>
      </c>
    </row>
    <row r="2610" spans="1:2" x14ac:dyDescent="0.35">
      <c r="A2610" s="32" t="s">
        <v>4707</v>
      </c>
      <c r="B2610" s="32">
        <v>38</v>
      </c>
    </row>
    <row r="2611" spans="1:2" x14ac:dyDescent="0.35">
      <c r="A2611" s="32" t="s">
        <v>4708</v>
      </c>
      <c r="B2611" s="32">
        <v>15</v>
      </c>
    </row>
    <row r="2612" spans="1:2" x14ac:dyDescent="0.35">
      <c r="A2612" s="32" t="s">
        <v>4709</v>
      </c>
      <c r="B2612" s="32">
        <v>81</v>
      </c>
    </row>
    <row r="2613" spans="1:2" x14ac:dyDescent="0.35">
      <c r="A2613" s="32" t="s">
        <v>4710</v>
      </c>
      <c r="B2613" s="32">
        <v>4</v>
      </c>
    </row>
    <row r="2614" spans="1:2" x14ac:dyDescent="0.35">
      <c r="A2614" s="32" t="s">
        <v>4711</v>
      </c>
      <c r="B2614" s="32">
        <v>94</v>
      </c>
    </row>
    <row r="2615" spans="1:2" x14ac:dyDescent="0.35">
      <c r="A2615" s="32" t="s">
        <v>4712</v>
      </c>
      <c r="B2615" s="32">
        <v>13</v>
      </c>
    </row>
    <row r="2616" spans="1:2" x14ac:dyDescent="0.35">
      <c r="A2616" s="32" t="s">
        <v>4713</v>
      </c>
      <c r="B2616" s="32">
        <v>55</v>
      </c>
    </row>
    <row r="2617" spans="1:2" x14ac:dyDescent="0.35">
      <c r="A2617" s="32" t="s">
        <v>4714</v>
      </c>
      <c r="B2617" s="32">
        <v>34</v>
      </c>
    </row>
    <row r="2618" spans="1:2" x14ac:dyDescent="0.35">
      <c r="A2618" s="32" t="s">
        <v>4715</v>
      </c>
      <c r="B2618" s="32">
        <v>10</v>
      </c>
    </row>
    <row r="2619" spans="1:2" x14ac:dyDescent="0.35">
      <c r="A2619" s="32" t="s">
        <v>4716</v>
      </c>
      <c r="B2619" s="32">
        <v>91</v>
      </c>
    </row>
    <row r="2620" spans="1:2" x14ac:dyDescent="0.35">
      <c r="A2620" s="32" t="s">
        <v>4717</v>
      </c>
      <c r="B2620" s="32">
        <v>93</v>
      </c>
    </row>
    <row r="2621" spans="1:2" x14ac:dyDescent="0.35">
      <c r="A2621" s="32" t="s">
        <v>4718</v>
      </c>
      <c r="B2621" s="32">
        <v>48</v>
      </c>
    </row>
    <row r="2622" spans="1:2" x14ac:dyDescent="0.35">
      <c r="A2622" s="32" t="s">
        <v>4719</v>
      </c>
      <c r="B2622" s="32">
        <v>90</v>
      </c>
    </row>
    <row r="2623" spans="1:2" x14ac:dyDescent="0.35">
      <c r="A2623" s="32" t="s">
        <v>4720</v>
      </c>
      <c r="B2623" s="32">
        <v>52</v>
      </c>
    </row>
    <row r="2624" spans="1:2" x14ac:dyDescent="0.35">
      <c r="A2624" s="32" t="s">
        <v>4721</v>
      </c>
      <c r="B2624" s="32">
        <v>45</v>
      </c>
    </row>
    <row r="2625" spans="1:2" x14ac:dyDescent="0.35">
      <c r="A2625" s="32" t="s">
        <v>4722</v>
      </c>
      <c r="B2625" s="32">
        <v>68</v>
      </c>
    </row>
    <row r="2626" spans="1:2" x14ac:dyDescent="0.35">
      <c r="A2626" s="32" t="s">
        <v>4723</v>
      </c>
      <c r="B2626" s="32">
        <v>18</v>
      </c>
    </row>
    <row r="2627" spans="1:2" x14ac:dyDescent="0.35">
      <c r="A2627" s="32" t="s">
        <v>4724</v>
      </c>
      <c r="B2627" s="32">
        <v>38</v>
      </c>
    </row>
    <row r="2628" spans="1:2" x14ac:dyDescent="0.35">
      <c r="A2628" s="32" t="s">
        <v>4725</v>
      </c>
      <c r="B2628" s="32">
        <v>20</v>
      </c>
    </row>
    <row r="2629" spans="1:2" x14ac:dyDescent="0.35">
      <c r="A2629" s="32" t="s">
        <v>4726</v>
      </c>
      <c r="B2629" s="32">
        <v>75</v>
      </c>
    </row>
    <row r="2630" spans="1:2" x14ac:dyDescent="0.35">
      <c r="A2630" s="32" t="s">
        <v>4727</v>
      </c>
      <c r="B2630" s="32">
        <v>55</v>
      </c>
    </row>
    <row r="2631" spans="1:2" x14ac:dyDescent="0.35">
      <c r="A2631" s="32" t="s">
        <v>4728</v>
      </c>
      <c r="B2631" s="32">
        <v>53</v>
      </c>
    </row>
    <row r="2632" spans="1:2" x14ac:dyDescent="0.35">
      <c r="A2632" s="32" t="s">
        <v>4729</v>
      </c>
      <c r="B2632" s="32">
        <v>53</v>
      </c>
    </row>
    <row r="2633" spans="1:2" x14ac:dyDescent="0.35">
      <c r="A2633" s="32" t="s">
        <v>4730</v>
      </c>
      <c r="B2633" s="32">
        <v>39</v>
      </c>
    </row>
    <row r="2634" spans="1:2" x14ac:dyDescent="0.35">
      <c r="A2634" s="32" t="s">
        <v>4731</v>
      </c>
      <c r="B2634" s="32">
        <v>57</v>
      </c>
    </row>
    <row r="2635" spans="1:2" x14ac:dyDescent="0.35">
      <c r="A2635" s="32" t="s">
        <v>4732</v>
      </c>
      <c r="B2635" s="32">
        <v>99</v>
      </c>
    </row>
    <row r="2636" spans="1:2" x14ac:dyDescent="0.35">
      <c r="A2636" s="32" t="s">
        <v>4733</v>
      </c>
      <c r="B2636" s="32">
        <v>74</v>
      </c>
    </row>
    <row r="2637" spans="1:2" x14ac:dyDescent="0.35">
      <c r="A2637" s="32" t="s">
        <v>4734</v>
      </c>
      <c r="B2637" s="32">
        <v>66</v>
      </c>
    </row>
    <row r="2638" spans="1:2" x14ac:dyDescent="0.35">
      <c r="A2638" s="32" t="s">
        <v>4735</v>
      </c>
      <c r="B2638" s="32">
        <v>79</v>
      </c>
    </row>
    <row r="2639" spans="1:2" x14ac:dyDescent="0.35">
      <c r="A2639" s="32" t="s">
        <v>4736</v>
      </c>
      <c r="B2639" s="32">
        <v>72</v>
      </c>
    </row>
    <row r="2640" spans="1:2" x14ac:dyDescent="0.35">
      <c r="A2640" s="32" t="s">
        <v>4737</v>
      </c>
      <c r="B2640" s="32">
        <v>6</v>
      </c>
    </row>
    <row r="2641" spans="1:2" x14ac:dyDescent="0.35">
      <c r="A2641" s="32" t="s">
        <v>4738</v>
      </c>
      <c r="B2641" s="32">
        <v>88</v>
      </c>
    </row>
    <row r="2642" spans="1:2" x14ac:dyDescent="0.35">
      <c r="A2642" s="32" t="s">
        <v>4739</v>
      </c>
      <c r="B2642" s="32">
        <v>44</v>
      </c>
    </row>
    <row r="2643" spans="1:2" x14ac:dyDescent="0.35">
      <c r="A2643" s="32" t="s">
        <v>4740</v>
      </c>
      <c r="B2643" s="32">
        <v>73</v>
      </c>
    </row>
    <row r="2644" spans="1:2" x14ac:dyDescent="0.35">
      <c r="A2644" s="32" t="s">
        <v>4741</v>
      </c>
      <c r="B2644" s="32">
        <v>72</v>
      </c>
    </row>
    <row r="2645" spans="1:2" x14ac:dyDescent="0.35">
      <c r="A2645" s="32" t="s">
        <v>4742</v>
      </c>
      <c r="B2645" s="32">
        <v>73</v>
      </c>
    </row>
    <row r="2646" spans="1:2" x14ac:dyDescent="0.35">
      <c r="A2646" s="32" t="s">
        <v>4743</v>
      </c>
      <c r="B2646" s="32">
        <v>60</v>
      </c>
    </row>
    <row r="2647" spans="1:2" x14ac:dyDescent="0.35">
      <c r="A2647" s="32" t="s">
        <v>4744</v>
      </c>
      <c r="B2647" s="32">
        <v>97</v>
      </c>
    </row>
    <row r="2648" spans="1:2" x14ac:dyDescent="0.35">
      <c r="A2648" s="32" t="s">
        <v>4745</v>
      </c>
      <c r="B2648" s="32">
        <v>30</v>
      </c>
    </row>
    <row r="2649" spans="1:2" x14ac:dyDescent="0.35">
      <c r="A2649" s="32" t="s">
        <v>4746</v>
      </c>
      <c r="B2649" s="32">
        <v>57</v>
      </c>
    </row>
    <row r="2650" spans="1:2" x14ac:dyDescent="0.35">
      <c r="A2650" s="32" t="s">
        <v>4747</v>
      </c>
      <c r="B2650" s="32">
        <v>23</v>
      </c>
    </row>
    <row r="2651" spans="1:2" x14ac:dyDescent="0.35">
      <c r="A2651" s="32" t="s">
        <v>4748</v>
      </c>
      <c r="B2651" s="32">
        <v>31</v>
      </c>
    </row>
    <row r="2652" spans="1:2" x14ac:dyDescent="0.35">
      <c r="A2652" s="32" t="s">
        <v>4749</v>
      </c>
      <c r="B2652" s="32">
        <v>56</v>
      </c>
    </row>
    <row r="2653" spans="1:2" x14ac:dyDescent="0.35">
      <c r="A2653" s="32" t="s">
        <v>4750</v>
      </c>
      <c r="B2653" s="32">
        <v>40</v>
      </c>
    </row>
    <row r="2654" spans="1:2" x14ac:dyDescent="0.35">
      <c r="A2654" s="32" t="s">
        <v>4751</v>
      </c>
      <c r="B2654" s="32">
        <v>16</v>
      </c>
    </row>
    <row r="2655" spans="1:2" x14ac:dyDescent="0.35">
      <c r="A2655" s="32" t="s">
        <v>4752</v>
      </c>
      <c r="B2655" s="32">
        <v>47</v>
      </c>
    </row>
    <row r="2656" spans="1:2" x14ac:dyDescent="0.35">
      <c r="A2656" s="32" t="s">
        <v>4753</v>
      </c>
      <c r="B2656" s="32">
        <v>67</v>
      </c>
    </row>
    <row r="2657" spans="1:2" x14ac:dyDescent="0.35">
      <c r="A2657" s="32" t="s">
        <v>4754</v>
      </c>
      <c r="B2657" s="32">
        <v>69</v>
      </c>
    </row>
    <row r="2658" spans="1:2" x14ac:dyDescent="0.35">
      <c r="A2658" s="32" t="s">
        <v>4755</v>
      </c>
      <c r="B2658" s="32">
        <v>31</v>
      </c>
    </row>
    <row r="2659" spans="1:2" x14ac:dyDescent="0.35">
      <c r="A2659" s="32" t="s">
        <v>4756</v>
      </c>
      <c r="B2659" s="32">
        <v>99</v>
      </c>
    </row>
    <row r="2660" spans="1:2" x14ac:dyDescent="0.35">
      <c r="A2660" s="32" t="s">
        <v>4757</v>
      </c>
      <c r="B2660" s="32">
        <v>47</v>
      </c>
    </row>
    <row r="2661" spans="1:2" x14ac:dyDescent="0.35">
      <c r="A2661" s="32" t="s">
        <v>4758</v>
      </c>
      <c r="B2661" s="32">
        <v>55</v>
      </c>
    </row>
    <row r="2662" spans="1:2" x14ac:dyDescent="0.35">
      <c r="A2662" s="32" t="s">
        <v>4759</v>
      </c>
      <c r="B2662" s="32">
        <v>99</v>
      </c>
    </row>
    <row r="2663" spans="1:2" x14ac:dyDescent="0.35">
      <c r="A2663" s="32" t="s">
        <v>4760</v>
      </c>
      <c r="B2663" s="32">
        <v>45</v>
      </c>
    </row>
    <row r="2664" spans="1:2" x14ac:dyDescent="0.35">
      <c r="A2664" s="32" t="s">
        <v>4761</v>
      </c>
      <c r="B2664" s="32">
        <v>98</v>
      </c>
    </row>
    <row r="2665" spans="1:2" x14ac:dyDescent="0.35">
      <c r="A2665" s="32" t="s">
        <v>4762</v>
      </c>
      <c r="B2665" s="32">
        <v>31</v>
      </c>
    </row>
    <row r="2666" spans="1:2" x14ac:dyDescent="0.35">
      <c r="A2666" s="32" t="s">
        <v>4763</v>
      </c>
      <c r="B2666" s="32">
        <v>39</v>
      </c>
    </row>
    <row r="2667" spans="1:2" x14ac:dyDescent="0.35">
      <c r="A2667" s="32" t="s">
        <v>4764</v>
      </c>
      <c r="B2667" s="32">
        <v>35</v>
      </c>
    </row>
    <row r="2668" spans="1:2" x14ac:dyDescent="0.35">
      <c r="A2668" s="32" t="s">
        <v>4765</v>
      </c>
      <c r="B2668" s="32">
        <v>47</v>
      </c>
    </row>
    <row r="2669" spans="1:2" x14ac:dyDescent="0.35">
      <c r="A2669" s="32" t="s">
        <v>4766</v>
      </c>
      <c r="B2669" s="32">
        <v>91</v>
      </c>
    </row>
    <row r="2670" spans="1:2" x14ac:dyDescent="0.35">
      <c r="A2670" s="32" t="s">
        <v>4767</v>
      </c>
      <c r="B2670" s="32">
        <v>95</v>
      </c>
    </row>
    <row r="2671" spans="1:2" x14ac:dyDescent="0.35">
      <c r="A2671" s="32" t="s">
        <v>4768</v>
      </c>
      <c r="B2671" s="32">
        <v>35</v>
      </c>
    </row>
    <row r="2672" spans="1:2" x14ac:dyDescent="0.35">
      <c r="A2672" s="32" t="s">
        <v>4769</v>
      </c>
      <c r="B2672" s="32">
        <v>21</v>
      </c>
    </row>
    <row r="2673" spans="1:2" x14ac:dyDescent="0.35">
      <c r="A2673" s="32" t="s">
        <v>4770</v>
      </c>
      <c r="B2673" s="32">
        <v>69</v>
      </c>
    </row>
    <row r="2674" spans="1:2" x14ac:dyDescent="0.35">
      <c r="A2674" s="32" t="s">
        <v>4771</v>
      </c>
      <c r="B2674" s="32">
        <v>69</v>
      </c>
    </row>
    <row r="2675" spans="1:2" x14ac:dyDescent="0.35">
      <c r="A2675" s="32" t="s">
        <v>4772</v>
      </c>
      <c r="B2675" s="32">
        <v>63</v>
      </c>
    </row>
    <row r="2676" spans="1:2" x14ac:dyDescent="0.35">
      <c r="A2676" s="32" t="s">
        <v>4773</v>
      </c>
      <c r="B2676" s="32">
        <v>94</v>
      </c>
    </row>
    <row r="2677" spans="1:2" x14ac:dyDescent="0.35">
      <c r="A2677" s="32" t="s">
        <v>4774</v>
      </c>
      <c r="B2677" s="32">
        <v>84</v>
      </c>
    </row>
    <row r="2678" spans="1:2" x14ac:dyDescent="0.35">
      <c r="A2678" s="32" t="s">
        <v>4775</v>
      </c>
      <c r="B2678" s="32">
        <v>98</v>
      </c>
    </row>
    <row r="2679" spans="1:2" x14ac:dyDescent="0.35">
      <c r="A2679" s="32" t="s">
        <v>4776</v>
      </c>
      <c r="B2679" s="32">
        <v>1</v>
      </c>
    </row>
    <row r="2680" spans="1:2" x14ac:dyDescent="0.35">
      <c r="A2680" s="32" t="s">
        <v>4777</v>
      </c>
      <c r="B2680" s="32">
        <v>95</v>
      </c>
    </row>
    <row r="2681" spans="1:2" x14ac:dyDescent="0.35">
      <c r="A2681" s="32" t="s">
        <v>4778</v>
      </c>
      <c r="B2681" s="32">
        <v>49</v>
      </c>
    </row>
    <row r="2682" spans="1:2" x14ac:dyDescent="0.35">
      <c r="A2682" s="32" t="s">
        <v>4779</v>
      </c>
      <c r="B2682" s="32">
        <v>85</v>
      </c>
    </row>
    <row r="2683" spans="1:2" x14ac:dyDescent="0.35">
      <c r="A2683" s="32" t="s">
        <v>4780</v>
      </c>
      <c r="B2683" s="32">
        <v>5</v>
      </c>
    </row>
    <row r="2684" spans="1:2" x14ac:dyDescent="0.35">
      <c r="A2684" s="32" t="s">
        <v>4781</v>
      </c>
      <c r="B2684" s="32">
        <v>49</v>
      </c>
    </row>
    <row r="2685" spans="1:2" x14ac:dyDescent="0.35">
      <c r="A2685" s="32" t="s">
        <v>4782</v>
      </c>
      <c r="B2685" s="32">
        <v>98</v>
      </c>
    </row>
    <row r="2686" spans="1:2" x14ac:dyDescent="0.35">
      <c r="A2686" s="32" t="s">
        <v>4783</v>
      </c>
      <c r="B2686" s="32">
        <v>93</v>
      </c>
    </row>
    <row r="2687" spans="1:2" x14ac:dyDescent="0.35">
      <c r="A2687" s="32" t="s">
        <v>4784</v>
      </c>
      <c r="B2687" s="32">
        <v>57</v>
      </c>
    </row>
    <row r="2688" spans="1:2" x14ac:dyDescent="0.35">
      <c r="A2688" s="32" t="s">
        <v>4785</v>
      </c>
      <c r="B2688" s="32">
        <v>18</v>
      </c>
    </row>
    <row r="2689" spans="1:2" x14ac:dyDescent="0.35">
      <c r="A2689" s="32" t="s">
        <v>4786</v>
      </c>
      <c r="B2689" s="32">
        <v>64</v>
      </c>
    </row>
    <row r="2690" spans="1:2" x14ac:dyDescent="0.35">
      <c r="A2690" s="32" t="s">
        <v>4787</v>
      </c>
      <c r="B2690" s="32">
        <v>92</v>
      </c>
    </row>
    <row r="2691" spans="1:2" x14ac:dyDescent="0.35">
      <c r="A2691" s="32" t="s">
        <v>4788</v>
      </c>
      <c r="B2691" s="32">
        <v>99</v>
      </c>
    </row>
    <row r="2692" spans="1:2" x14ac:dyDescent="0.35">
      <c r="A2692" s="32" t="s">
        <v>4789</v>
      </c>
      <c r="B2692" s="32">
        <v>88</v>
      </c>
    </row>
    <row r="2693" spans="1:2" x14ac:dyDescent="0.35">
      <c r="A2693" s="32" t="s">
        <v>4790</v>
      </c>
      <c r="B2693" s="32">
        <v>67</v>
      </c>
    </row>
    <row r="2694" spans="1:2" x14ac:dyDescent="0.35">
      <c r="A2694" s="32" t="s">
        <v>4791</v>
      </c>
      <c r="B2694" s="32">
        <v>39</v>
      </c>
    </row>
    <row r="2695" spans="1:2" x14ac:dyDescent="0.35">
      <c r="A2695" s="32" t="s">
        <v>4792</v>
      </c>
      <c r="B2695" s="32">
        <v>96</v>
      </c>
    </row>
    <row r="2696" spans="1:2" x14ac:dyDescent="0.35">
      <c r="A2696" s="32" t="s">
        <v>4793</v>
      </c>
      <c r="B2696" s="32">
        <v>85</v>
      </c>
    </row>
    <row r="2697" spans="1:2" x14ac:dyDescent="0.35">
      <c r="A2697" s="32" t="s">
        <v>4794</v>
      </c>
      <c r="B2697" s="32">
        <v>56</v>
      </c>
    </row>
    <row r="2698" spans="1:2" x14ac:dyDescent="0.35">
      <c r="A2698" s="32" t="s">
        <v>4795</v>
      </c>
      <c r="B2698" s="32">
        <v>57</v>
      </c>
    </row>
    <row r="2699" spans="1:2" x14ac:dyDescent="0.35">
      <c r="A2699" s="32" t="s">
        <v>4796</v>
      </c>
      <c r="B2699" s="32">
        <v>92</v>
      </c>
    </row>
    <row r="2700" spans="1:2" x14ac:dyDescent="0.35">
      <c r="A2700" s="32" t="s">
        <v>4797</v>
      </c>
      <c r="B2700" s="32">
        <v>56</v>
      </c>
    </row>
    <row r="2701" spans="1:2" x14ac:dyDescent="0.35">
      <c r="A2701" s="32" t="s">
        <v>4798</v>
      </c>
      <c r="B2701" s="32">
        <v>65</v>
      </c>
    </row>
    <row r="2702" spans="1:2" x14ac:dyDescent="0.35">
      <c r="A2702" s="32" t="s">
        <v>4799</v>
      </c>
      <c r="B2702" s="32">
        <v>53</v>
      </c>
    </row>
    <row r="2703" spans="1:2" x14ac:dyDescent="0.35">
      <c r="A2703" s="32" t="s">
        <v>4800</v>
      </c>
      <c r="B2703" s="32">
        <v>50</v>
      </c>
    </row>
    <row r="2704" spans="1:2" x14ac:dyDescent="0.35">
      <c r="A2704" s="32" t="s">
        <v>4801</v>
      </c>
      <c r="B2704" s="32">
        <v>46</v>
      </c>
    </row>
    <row r="2705" spans="1:2" x14ac:dyDescent="0.35">
      <c r="A2705" s="32" t="s">
        <v>4802</v>
      </c>
      <c r="B2705" s="32">
        <v>16</v>
      </c>
    </row>
    <row r="2706" spans="1:2" x14ac:dyDescent="0.35">
      <c r="A2706" s="32" t="s">
        <v>4803</v>
      </c>
      <c r="B2706" s="32">
        <v>9</v>
      </c>
    </row>
    <row r="2707" spans="1:2" x14ac:dyDescent="0.35">
      <c r="A2707" s="32" t="s">
        <v>4804</v>
      </c>
      <c r="B2707" s="32">
        <v>28</v>
      </c>
    </row>
    <row r="2708" spans="1:2" x14ac:dyDescent="0.35">
      <c r="A2708" s="32" t="s">
        <v>4805</v>
      </c>
      <c r="B2708" s="32">
        <v>6</v>
      </c>
    </row>
    <row r="2709" spans="1:2" x14ac:dyDescent="0.35">
      <c r="A2709" s="32" t="s">
        <v>4806</v>
      </c>
      <c r="B2709" s="32">
        <v>49</v>
      </c>
    </row>
    <row r="2710" spans="1:2" x14ac:dyDescent="0.35">
      <c r="A2710" s="32" t="s">
        <v>4807</v>
      </c>
      <c r="B2710" s="32">
        <v>73</v>
      </c>
    </row>
    <row r="2711" spans="1:2" x14ac:dyDescent="0.35">
      <c r="A2711" s="32" t="s">
        <v>4808</v>
      </c>
      <c r="B2711" s="32">
        <v>77</v>
      </c>
    </row>
    <row r="2712" spans="1:2" x14ac:dyDescent="0.35">
      <c r="A2712" s="32" t="s">
        <v>4809</v>
      </c>
      <c r="B2712" s="32">
        <v>25</v>
      </c>
    </row>
    <row r="2713" spans="1:2" x14ac:dyDescent="0.35">
      <c r="A2713" s="32" t="s">
        <v>4810</v>
      </c>
      <c r="B2713" s="32">
        <v>78</v>
      </c>
    </row>
    <row r="2714" spans="1:2" x14ac:dyDescent="0.35">
      <c r="A2714" s="32" t="s">
        <v>4811</v>
      </c>
      <c r="B2714" s="32">
        <v>46</v>
      </c>
    </row>
    <row r="2715" spans="1:2" x14ac:dyDescent="0.35">
      <c r="A2715" s="32" t="s">
        <v>4812</v>
      </c>
      <c r="B2715" s="32">
        <v>29</v>
      </c>
    </row>
    <row r="2716" spans="1:2" x14ac:dyDescent="0.35">
      <c r="A2716" s="32" t="s">
        <v>4813</v>
      </c>
      <c r="B2716" s="32">
        <v>81</v>
      </c>
    </row>
    <row r="2717" spans="1:2" x14ac:dyDescent="0.35">
      <c r="A2717" s="32" t="s">
        <v>4814</v>
      </c>
      <c r="B2717" s="32">
        <v>82</v>
      </c>
    </row>
    <row r="2718" spans="1:2" x14ac:dyDescent="0.35">
      <c r="A2718" s="32" t="s">
        <v>4815</v>
      </c>
      <c r="B2718" s="32">
        <v>73</v>
      </c>
    </row>
    <row r="2719" spans="1:2" x14ac:dyDescent="0.35">
      <c r="A2719" s="32" t="s">
        <v>4816</v>
      </c>
      <c r="B2719" s="32">
        <v>81</v>
      </c>
    </row>
    <row r="2720" spans="1:2" x14ac:dyDescent="0.35">
      <c r="A2720" s="32" t="s">
        <v>4817</v>
      </c>
      <c r="B2720" s="32">
        <v>6</v>
      </c>
    </row>
    <row r="2721" spans="1:2" x14ac:dyDescent="0.35">
      <c r="A2721" s="32" t="s">
        <v>4818</v>
      </c>
      <c r="B2721" s="32">
        <v>14</v>
      </c>
    </row>
    <row r="2722" spans="1:2" x14ac:dyDescent="0.35">
      <c r="A2722" s="32" t="s">
        <v>4819</v>
      </c>
      <c r="B2722" s="32">
        <v>68</v>
      </c>
    </row>
    <row r="2723" spans="1:2" x14ac:dyDescent="0.35">
      <c r="A2723" s="32" t="s">
        <v>4820</v>
      </c>
      <c r="B2723" s="32">
        <v>97</v>
      </c>
    </row>
    <row r="2724" spans="1:2" x14ac:dyDescent="0.35">
      <c r="A2724" s="32" t="s">
        <v>4821</v>
      </c>
      <c r="B2724" s="32">
        <v>76</v>
      </c>
    </row>
    <row r="2725" spans="1:2" x14ac:dyDescent="0.35">
      <c r="A2725" s="32" t="s">
        <v>4822</v>
      </c>
      <c r="B2725" s="32">
        <v>0</v>
      </c>
    </row>
    <row r="2726" spans="1:2" x14ac:dyDescent="0.35">
      <c r="A2726" s="32" t="s">
        <v>4823</v>
      </c>
      <c r="B2726" s="32">
        <v>6</v>
      </c>
    </row>
    <row r="2727" spans="1:2" x14ac:dyDescent="0.35">
      <c r="A2727" s="32" t="s">
        <v>4824</v>
      </c>
      <c r="B2727" s="32">
        <v>62</v>
      </c>
    </row>
    <row r="2728" spans="1:2" x14ac:dyDescent="0.35">
      <c r="A2728" s="32" t="s">
        <v>4825</v>
      </c>
      <c r="B2728" s="32">
        <v>88</v>
      </c>
    </row>
    <row r="2729" spans="1:2" x14ac:dyDescent="0.35">
      <c r="A2729" s="32" t="s">
        <v>4826</v>
      </c>
      <c r="B2729" s="32">
        <v>4</v>
      </c>
    </row>
    <row r="2730" spans="1:2" x14ac:dyDescent="0.35">
      <c r="A2730" s="32" t="s">
        <v>4827</v>
      </c>
      <c r="B2730" s="32">
        <v>71</v>
      </c>
    </row>
    <row r="2731" spans="1:2" x14ac:dyDescent="0.35">
      <c r="A2731" s="32" t="s">
        <v>4828</v>
      </c>
      <c r="B2731" s="32">
        <v>57</v>
      </c>
    </row>
    <row r="2732" spans="1:2" x14ac:dyDescent="0.35">
      <c r="A2732" s="32" t="s">
        <v>4829</v>
      </c>
      <c r="B2732" s="32">
        <v>73</v>
      </c>
    </row>
    <row r="2733" spans="1:2" x14ac:dyDescent="0.35">
      <c r="A2733" s="32" t="s">
        <v>4830</v>
      </c>
      <c r="B2733" s="32">
        <v>23</v>
      </c>
    </row>
    <row r="2734" spans="1:2" x14ac:dyDescent="0.35">
      <c r="A2734" s="32" t="s">
        <v>4831</v>
      </c>
      <c r="B2734" s="32">
        <v>14</v>
      </c>
    </row>
    <row r="2735" spans="1:2" x14ac:dyDescent="0.35">
      <c r="A2735" s="32" t="s">
        <v>4832</v>
      </c>
      <c r="B2735" s="32">
        <v>67</v>
      </c>
    </row>
    <row r="2736" spans="1:2" x14ac:dyDescent="0.35">
      <c r="A2736" s="32" t="s">
        <v>4833</v>
      </c>
      <c r="B2736" s="32">
        <v>45</v>
      </c>
    </row>
    <row r="2737" spans="1:2" x14ac:dyDescent="0.35">
      <c r="A2737" s="32" t="s">
        <v>4834</v>
      </c>
      <c r="B2737" s="32">
        <v>33</v>
      </c>
    </row>
    <row r="2738" spans="1:2" x14ac:dyDescent="0.35">
      <c r="A2738" s="32" t="s">
        <v>4835</v>
      </c>
      <c r="B2738" s="32">
        <v>7</v>
      </c>
    </row>
    <row r="2739" spans="1:2" x14ac:dyDescent="0.35">
      <c r="A2739" s="32" t="s">
        <v>4836</v>
      </c>
      <c r="B2739" s="32">
        <v>25</v>
      </c>
    </row>
    <row r="2740" spans="1:2" x14ac:dyDescent="0.35">
      <c r="A2740" s="32" t="s">
        <v>4837</v>
      </c>
      <c r="B2740" s="32">
        <v>0</v>
      </c>
    </row>
    <row r="2741" spans="1:2" x14ac:dyDescent="0.35">
      <c r="A2741" s="32" t="s">
        <v>4838</v>
      </c>
      <c r="B2741" s="32">
        <v>85</v>
      </c>
    </row>
    <row r="2742" spans="1:2" x14ac:dyDescent="0.35">
      <c r="A2742" s="32" t="s">
        <v>4839</v>
      </c>
      <c r="B2742" s="32">
        <v>52</v>
      </c>
    </row>
    <row r="2743" spans="1:2" x14ac:dyDescent="0.35">
      <c r="A2743" s="32" t="s">
        <v>4840</v>
      </c>
      <c r="B2743" s="32">
        <v>97</v>
      </c>
    </row>
    <row r="2744" spans="1:2" x14ac:dyDescent="0.35">
      <c r="A2744" s="32" t="s">
        <v>4841</v>
      </c>
      <c r="B2744" s="32">
        <v>87</v>
      </c>
    </row>
    <row r="2745" spans="1:2" x14ac:dyDescent="0.35">
      <c r="A2745" s="32" t="s">
        <v>4842</v>
      </c>
      <c r="B2745" s="32">
        <v>75</v>
      </c>
    </row>
    <row r="2746" spans="1:2" x14ac:dyDescent="0.35">
      <c r="A2746" s="32" t="s">
        <v>4843</v>
      </c>
      <c r="B2746" s="32">
        <v>7</v>
      </c>
    </row>
    <row r="2747" spans="1:2" x14ac:dyDescent="0.35">
      <c r="A2747" s="32" t="s">
        <v>4844</v>
      </c>
      <c r="B2747" s="32">
        <v>45</v>
      </c>
    </row>
    <row r="2748" spans="1:2" x14ac:dyDescent="0.35">
      <c r="A2748" s="32" t="s">
        <v>4845</v>
      </c>
      <c r="B2748" s="32">
        <v>95</v>
      </c>
    </row>
    <row r="2749" spans="1:2" x14ac:dyDescent="0.35">
      <c r="A2749" s="32" t="s">
        <v>4846</v>
      </c>
      <c r="B2749" s="32">
        <v>91</v>
      </c>
    </row>
    <row r="2750" spans="1:2" x14ac:dyDescent="0.35">
      <c r="A2750" s="32" t="s">
        <v>4847</v>
      </c>
      <c r="B2750" s="32">
        <v>87</v>
      </c>
    </row>
    <row r="2751" spans="1:2" x14ac:dyDescent="0.35">
      <c r="A2751" s="32" t="s">
        <v>4848</v>
      </c>
      <c r="B2751" s="32">
        <v>32</v>
      </c>
    </row>
    <row r="2752" spans="1:2" x14ac:dyDescent="0.35">
      <c r="A2752" s="32" t="s">
        <v>4849</v>
      </c>
      <c r="B2752" s="32">
        <v>2</v>
      </c>
    </row>
    <row r="2753" spans="1:2" x14ac:dyDescent="0.35">
      <c r="A2753" s="32" t="s">
        <v>4850</v>
      </c>
      <c r="B2753" s="32">
        <v>75</v>
      </c>
    </row>
    <row r="2754" spans="1:2" x14ac:dyDescent="0.35">
      <c r="A2754" s="32" t="s">
        <v>4851</v>
      </c>
      <c r="B2754" s="32">
        <v>26</v>
      </c>
    </row>
    <row r="2755" spans="1:2" x14ac:dyDescent="0.35">
      <c r="A2755" s="32" t="s">
        <v>4852</v>
      </c>
      <c r="B2755" s="32">
        <v>33</v>
      </c>
    </row>
    <row r="2756" spans="1:2" x14ac:dyDescent="0.35">
      <c r="A2756" s="32" t="s">
        <v>4853</v>
      </c>
      <c r="B2756" s="32">
        <v>68</v>
      </c>
    </row>
    <row r="2757" spans="1:2" x14ac:dyDescent="0.35">
      <c r="A2757" s="32" t="s">
        <v>4854</v>
      </c>
      <c r="B2757" s="32">
        <v>23</v>
      </c>
    </row>
    <row r="2758" spans="1:2" x14ac:dyDescent="0.35">
      <c r="A2758" s="32" t="s">
        <v>4855</v>
      </c>
      <c r="B2758" s="32">
        <v>10</v>
      </c>
    </row>
    <row r="2759" spans="1:2" x14ac:dyDescent="0.35">
      <c r="A2759" s="32" t="s">
        <v>4856</v>
      </c>
      <c r="B2759" s="32">
        <v>67</v>
      </c>
    </row>
    <row r="2760" spans="1:2" x14ac:dyDescent="0.35">
      <c r="A2760" s="32" t="s">
        <v>4857</v>
      </c>
      <c r="B2760" s="32">
        <v>14</v>
      </c>
    </row>
    <row r="2761" spans="1:2" x14ac:dyDescent="0.35">
      <c r="A2761" s="32" t="s">
        <v>4858</v>
      </c>
      <c r="B2761" s="32">
        <v>37</v>
      </c>
    </row>
    <row r="2762" spans="1:2" x14ac:dyDescent="0.35">
      <c r="A2762" s="32" t="s">
        <v>4859</v>
      </c>
      <c r="B2762" s="32">
        <v>31</v>
      </c>
    </row>
    <row r="2763" spans="1:2" x14ac:dyDescent="0.35">
      <c r="A2763" s="32" t="s">
        <v>4860</v>
      </c>
      <c r="B2763" s="32">
        <v>4</v>
      </c>
    </row>
    <row r="2764" spans="1:2" x14ac:dyDescent="0.35">
      <c r="A2764" s="32" t="s">
        <v>4861</v>
      </c>
      <c r="B2764" s="32">
        <v>99</v>
      </c>
    </row>
    <row r="2765" spans="1:2" x14ac:dyDescent="0.35">
      <c r="A2765" s="32" t="s">
        <v>4862</v>
      </c>
      <c r="B2765" s="32">
        <v>44</v>
      </c>
    </row>
    <row r="2766" spans="1:2" x14ac:dyDescent="0.35">
      <c r="A2766" s="32" t="s">
        <v>4863</v>
      </c>
      <c r="B2766" s="32">
        <v>6</v>
      </c>
    </row>
    <row r="2767" spans="1:2" x14ac:dyDescent="0.35">
      <c r="A2767" s="32" t="s">
        <v>4864</v>
      </c>
      <c r="B2767" s="32">
        <v>55</v>
      </c>
    </row>
    <row r="2768" spans="1:2" x14ac:dyDescent="0.35">
      <c r="A2768" s="32" t="s">
        <v>4865</v>
      </c>
      <c r="B2768" s="32">
        <v>12</v>
      </c>
    </row>
    <row r="2769" spans="1:2" x14ac:dyDescent="0.35">
      <c r="A2769" s="32" t="s">
        <v>4866</v>
      </c>
      <c r="B2769" s="32">
        <v>84</v>
      </c>
    </row>
    <row r="2770" spans="1:2" x14ac:dyDescent="0.35">
      <c r="A2770" s="32" t="s">
        <v>4867</v>
      </c>
      <c r="B2770" s="32">
        <v>95</v>
      </c>
    </row>
    <row r="2771" spans="1:2" x14ac:dyDescent="0.35">
      <c r="A2771" s="32" t="s">
        <v>4868</v>
      </c>
      <c r="B2771" s="32">
        <v>20</v>
      </c>
    </row>
    <row r="2772" spans="1:2" x14ac:dyDescent="0.35">
      <c r="A2772" s="32" t="s">
        <v>4869</v>
      </c>
      <c r="B2772" s="32">
        <v>28</v>
      </c>
    </row>
    <row r="2773" spans="1:2" x14ac:dyDescent="0.35">
      <c r="A2773" s="32" t="s">
        <v>4870</v>
      </c>
      <c r="B2773" s="32">
        <v>29</v>
      </c>
    </row>
    <row r="2774" spans="1:2" x14ac:dyDescent="0.35">
      <c r="A2774" s="32" t="s">
        <v>4871</v>
      </c>
      <c r="B2774" s="32">
        <v>40</v>
      </c>
    </row>
    <row r="2775" spans="1:2" x14ac:dyDescent="0.35">
      <c r="A2775" s="32" t="s">
        <v>4872</v>
      </c>
      <c r="B2775" s="32">
        <v>70</v>
      </c>
    </row>
    <row r="2776" spans="1:2" x14ac:dyDescent="0.35">
      <c r="A2776" s="32" t="s">
        <v>4873</v>
      </c>
      <c r="B2776" s="32">
        <v>86</v>
      </c>
    </row>
    <row r="2777" spans="1:2" x14ac:dyDescent="0.35">
      <c r="A2777" s="32" t="s">
        <v>4874</v>
      </c>
      <c r="B2777" s="32">
        <v>53</v>
      </c>
    </row>
    <row r="2778" spans="1:2" x14ac:dyDescent="0.35">
      <c r="A2778" s="32" t="s">
        <v>4875</v>
      </c>
      <c r="B2778" s="32">
        <v>75</v>
      </c>
    </row>
    <row r="2779" spans="1:2" x14ac:dyDescent="0.35">
      <c r="A2779" s="32" t="s">
        <v>4876</v>
      </c>
      <c r="B2779" s="32">
        <v>10</v>
      </c>
    </row>
    <row r="2780" spans="1:2" x14ac:dyDescent="0.35">
      <c r="A2780" s="32" t="s">
        <v>4877</v>
      </c>
      <c r="B2780" s="32">
        <v>62</v>
      </c>
    </row>
    <row r="2781" spans="1:2" x14ac:dyDescent="0.35">
      <c r="A2781" s="32" t="s">
        <v>4878</v>
      </c>
      <c r="B2781" s="32">
        <v>88</v>
      </c>
    </row>
    <row r="2782" spans="1:2" x14ac:dyDescent="0.35">
      <c r="A2782" s="32" t="s">
        <v>4879</v>
      </c>
      <c r="B2782" s="32">
        <v>41</v>
      </c>
    </row>
    <row r="2783" spans="1:2" x14ac:dyDescent="0.35">
      <c r="A2783" s="32" t="s">
        <v>4880</v>
      </c>
      <c r="B2783" s="32">
        <v>38</v>
      </c>
    </row>
    <row r="2784" spans="1:2" x14ac:dyDescent="0.35">
      <c r="A2784" s="32" t="s">
        <v>4881</v>
      </c>
      <c r="B2784" s="32">
        <v>46</v>
      </c>
    </row>
    <row r="2785" spans="1:2" x14ac:dyDescent="0.35">
      <c r="A2785" s="32" t="s">
        <v>4882</v>
      </c>
      <c r="B2785" s="32">
        <v>50</v>
      </c>
    </row>
    <row r="2786" spans="1:2" x14ac:dyDescent="0.35">
      <c r="A2786" s="32" t="s">
        <v>4883</v>
      </c>
      <c r="B2786" s="32">
        <v>0</v>
      </c>
    </row>
    <row r="2787" spans="1:2" x14ac:dyDescent="0.35">
      <c r="A2787" s="32" t="s">
        <v>4884</v>
      </c>
      <c r="B2787" s="32">
        <v>64</v>
      </c>
    </row>
    <row r="2788" spans="1:2" x14ac:dyDescent="0.35">
      <c r="A2788" s="32" t="s">
        <v>4885</v>
      </c>
      <c r="B2788" s="32">
        <v>97</v>
      </c>
    </row>
    <row r="2789" spans="1:2" x14ac:dyDescent="0.35">
      <c r="A2789" s="32" t="s">
        <v>4886</v>
      </c>
      <c r="B2789" s="32">
        <v>54</v>
      </c>
    </row>
    <row r="2790" spans="1:2" x14ac:dyDescent="0.35">
      <c r="A2790" s="32" t="s">
        <v>4887</v>
      </c>
      <c r="B2790" s="32">
        <v>23</v>
      </c>
    </row>
    <row r="2791" spans="1:2" x14ac:dyDescent="0.35">
      <c r="A2791" s="32" t="s">
        <v>4888</v>
      </c>
      <c r="B2791" s="32">
        <v>0</v>
      </c>
    </row>
    <row r="2792" spans="1:2" x14ac:dyDescent="0.35">
      <c r="A2792" s="32" t="s">
        <v>4889</v>
      </c>
      <c r="B2792" s="32">
        <v>93</v>
      </c>
    </row>
    <row r="2793" spans="1:2" x14ac:dyDescent="0.35">
      <c r="A2793" s="32" t="s">
        <v>4890</v>
      </c>
      <c r="B2793" s="32">
        <v>50</v>
      </c>
    </row>
    <row r="2794" spans="1:2" x14ac:dyDescent="0.35">
      <c r="A2794" s="32" t="s">
        <v>4891</v>
      </c>
      <c r="B2794" s="32">
        <v>0</v>
      </c>
    </row>
    <row r="2795" spans="1:2" x14ac:dyDescent="0.35">
      <c r="A2795" s="32" t="s">
        <v>4892</v>
      </c>
      <c r="B2795" s="32">
        <v>10</v>
      </c>
    </row>
    <row r="2796" spans="1:2" x14ac:dyDescent="0.35">
      <c r="A2796" s="32" t="s">
        <v>4893</v>
      </c>
      <c r="B2796" s="32">
        <v>4</v>
      </c>
    </row>
    <row r="2797" spans="1:2" x14ac:dyDescent="0.35">
      <c r="A2797" s="32" t="s">
        <v>4894</v>
      </c>
      <c r="B2797" s="32">
        <v>86</v>
      </c>
    </row>
    <row r="2798" spans="1:2" x14ac:dyDescent="0.35">
      <c r="A2798" s="32" t="s">
        <v>4895</v>
      </c>
      <c r="B2798" s="32">
        <v>82</v>
      </c>
    </row>
    <row r="2799" spans="1:2" x14ac:dyDescent="0.35">
      <c r="A2799" s="32" t="s">
        <v>4896</v>
      </c>
      <c r="B2799" s="32">
        <v>87</v>
      </c>
    </row>
    <row r="2800" spans="1:2" x14ac:dyDescent="0.35">
      <c r="A2800" s="32" t="s">
        <v>4897</v>
      </c>
      <c r="B2800" s="32">
        <v>41</v>
      </c>
    </row>
    <row r="2801" spans="1:2" x14ac:dyDescent="0.35">
      <c r="A2801" s="32" t="s">
        <v>4898</v>
      </c>
      <c r="B2801" s="32">
        <v>99</v>
      </c>
    </row>
    <row r="2802" spans="1:2" x14ac:dyDescent="0.35">
      <c r="A2802" s="32" t="s">
        <v>4899</v>
      </c>
      <c r="B2802" s="32">
        <v>34</v>
      </c>
    </row>
    <row r="2803" spans="1:2" x14ac:dyDescent="0.35">
      <c r="A2803" s="32" t="s">
        <v>4900</v>
      </c>
      <c r="B2803" s="32">
        <v>80</v>
      </c>
    </row>
    <row r="2804" spans="1:2" x14ac:dyDescent="0.35">
      <c r="A2804" s="32" t="s">
        <v>4901</v>
      </c>
      <c r="B2804" s="32">
        <v>82</v>
      </c>
    </row>
    <row r="2805" spans="1:2" x14ac:dyDescent="0.35">
      <c r="A2805" s="32" t="s">
        <v>4902</v>
      </c>
      <c r="B2805" s="32">
        <v>85</v>
      </c>
    </row>
    <row r="2806" spans="1:2" x14ac:dyDescent="0.35">
      <c r="A2806" s="32" t="s">
        <v>4903</v>
      </c>
      <c r="B2806" s="32">
        <v>57</v>
      </c>
    </row>
    <row r="2807" spans="1:2" x14ac:dyDescent="0.35">
      <c r="A2807" s="32" t="s">
        <v>4904</v>
      </c>
      <c r="B2807" s="32">
        <v>80</v>
      </c>
    </row>
    <row r="2808" spans="1:2" x14ac:dyDescent="0.35">
      <c r="A2808" s="32" t="s">
        <v>4905</v>
      </c>
      <c r="B2808" s="32">
        <v>55</v>
      </c>
    </row>
    <row r="2809" spans="1:2" x14ac:dyDescent="0.35">
      <c r="A2809" s="32" t="s">
        <v>4906</v>
      </c>
      <c r="B2809" s="32">
        <v>91</v>
      </c>
    </row>
    <row r="2810" spans="1:2" x14ac:dyDescent="0.35">
      <c r="A2810" s="32" t="s">
        <v>4907</v>
      </c>
      <c r="B2810" s="32">
        <v>80</v>
      </c>
    </row>
    <row r="2811" spans="1:2" x14ac:dyDescent="0.35">
      <c r="A2811" s="32" t="s">
        <v>4908</v>
      </c>
      <c r="B2811" s="32">
        <v>28</v>
      </c>
    </row>
    <row r="2812" spans="1:2" x14ac:dyDescent="0.35">
      <c r="A2812" s="32" t="s">
        <v>4909</v>
      </c>
      <c r="B2812" s="32">
        <v>77</v>
      </c>
    </row>
    <row r="2813" spans="1:2" x14ac:dyDescent="0.35">
      <c r="A2813" s="32" t="s">
        <v>4910</v>
      </c>
      <c r="B2813" s="32">
        <v>53</v>
      </c>
    </row>
    <row r="2814" spans="1:2" x14ac:dyDescent="0.35">
      <c r="A2814" s="32" t="s">
        <v>4911</v>
      </c>
      <c r="B2814" s="32">
        <v>53</v>
      </c>
    </row>
    <row r="2815" spans="1:2" x14ac:dyDescent="0.35">
      <c r="A2815" s="32" t="s">
        <v>4912</v>
      </c>
      <c r="B2815" s="32">
        <v>3</v>
      </c>
    </row>
    <row r="2816" spans="1:2" x14ac:dyDescent="0.35">
      <c r="A2816" s="32" t="s">
        <v>4913</v>
      </c>
      <c r="B2816" s="32">
        <v>98</v>
      </c>
    </row>
    <row r="2817" spans="1:2" x14ac:dyDescent="0.35">
      <c r="A2817" s="32" t="s">
        <v>4914</v>
      </c>
      <c r="B2817" s="32">
        <v>25</v>
      </c>
    </row>
    <row r="2818" spans="1:2" x14ac:dyDescent="0.35">
      <c r="A2818" s="32" t="s">
        <v>4915</v>
      </c>
      <c r="B2818" s="32">
        <v>35</v>
      </c>
    </row>
    <row r="2819" spans="1:2" x14ac:dyDescent="0.35">
      <c r="A2819" s="32" t="s">
        <v>4916</v>
      </c>
      <c r="B2819" s="32">
        <v>25</v>
      </c>
    </row>
    <row r="2820" spans="1:2" x14ac:dyDescent="0.35">
      <c r="A2820" s="32" t="s">
        <v>4917</v>
      </c>
      <c r="B2820" s="32">
        <v>94</v>
      </c>
    </row>
    <row r="2821" spans="1:2" x14ac:dyDescent="0.35">
      <c r="A2821" s="32" t="s">
        <v>4918</v>
      </c>
      <c r="B2821" s="32">
        <v>44</v>
      </c>
    </row>
    <row r="2822" spans="1:2" x14ac:dyDescent="0.35">
      <c r="A2822" s="32" t="s">
        <v>4919</v>
      </c>
      <c r="B2822" s="32">
        <v>43</v>
      </c>
    </row>
    <row r="2823" spans="1:2" x14ac:dyDescent="0.35">
      <c r="A2823" s="32" t="s">
        <v>4920</v>
      </c>
      <c r="B2823" s="32">
        <v>57</v>
      </c>
    </row>
    <row r="2824" spans="1:2" x14ac:dyDescent="0.35">
      <c r="A2824" s="32" t="s">
        <v>4921</v>
      </c>
      <c r="B2824" s="32">
        <v>21</v>
      </c>
    </row>
    <row r="2825" spans="1:2" x14ac:dyDescent="0.35">
      <c r="A2825" s="32" t="s">
        <v>4922</v>
      </c>
      <c r="B2825" s="32">
        <v>22</v>
      </c>
    </row>
    <row r="2826" spans="1:2" x14ac:dyDescent="0.35">
      <c r="A2826" s="32" t="s">
        <v>4923</v>
      </c>
      <c r="B2826" s="32">
        <v>38</v>
      </c>
    </row>
    <row r="2827" spans="1:2" x14ac:dyDescent="0.35">
      <c r="A2827" s="32" t="s">
        <v>4924</v>
      </c>
      <c r="B2827" s="32">
        <v>82</v>
      </c>
    </row>
    <row r="2828" spans="1:2" x14ac:dyDescent="0.35">
      <c r="A2828" s="32" t="s">
        <v>4925</v>
      </c>
      <c r="B2828" s="32">
        <v>22</v>
      </c>
    </row>
    <row r="2829" spans="1:2" x14ac:dyDescent="0.35">
      <c r="A2829" s="32" t="s">
        <v>4926</v>
      </c>
      <c r="B2829" s="32">
        <v>82</v>
      </c>
    </row>
    <row r="2830" spans="1:2" x14ac:dyDescent="0.35">
      <c r="A2830" s="32" t="s">
        <v>4927</v>
      </c>
      <c r="B2830" s="32">
        <v>62</v>
      </c>
    </row>
    <row r="2831" spans="1:2" x14ac:dyDescent="0.35">
      <c r="A2831" s="32" t="s">
        <v>4928</v>
      </c>
      <c r="B2831" s="32">
        <v>74</v>
      </c>
    </row>
    <row r="2832" spans="1:2" x14ac:dyDescent="0.35">
      <c r="A2832" s="32" t="s">
        <v>4929</v>
      </c>
      <c r="B2832" s="32">
        <v>39</v>
      </c>
    </row>
    <row r="2833" spans="1:2" x14ac:dyDescent="0.35">
      <c r="A2833" s="32" t="s">
        <v>4930</v>
      </c>
      <c r="B2833" s="32">
        <v>41</v>
      </c>
    </row>
    <row r="2834" spans="1:2" x14ac:dyDescent="0.35">
      <c r="A2834" s="32" t="s">
        <v>4931</v>
      </c>
      <c r="B2834" s="32">
        <v>34</v>
      </c>
    </row>
    <row r="2835" spans="1:2" x14ac:dyDescent="0.35">
      <c r="A2835" s="32" t="s">
        <v>4932</v>
      </c>
      <c r="B2835" s="32">
        <v>24</v>
      </c>
    </row>
    <row r="2836" spans="1:2" x14ac:dyDescent="0.35">
      <c r="A2836" s="32" t="s">
        <v>4933</v>
      </c>
      <c r="B2836" s="32">
        <v>64</v>
      </c>
    </row>
    <row r="2837" spans="1:2" x14ac:dyDescent="0.35">
      <c r="A2837" s="32" t="s">
        <v>4934</v>
      </c>
      <c r="B2837" s="32">
        <v>53</v>
      </c>
    </row>
    <row r="2838" spans="1:2" x14ac:dyDescent="0.35">
      <c r="A2838" s="32" t="s">
        <v>4935</v>
      </c>
      <c r="B2838" s="32">
        <v>58</v>
      </c>
    </row>
    <row r="2839" spans="1:2" x14ac:dyDescent="0.35">
      <c r="A2839" s="32" t="s">
        <v>4936</v>
      </c>
      <c r="B2839" s="32">
        <v>1</v>
      </c>
    </row>
    <row r="2840" spans="1:2" x14ac:dyDescent="0.35">
      <c r="A2840" s="32" t="s">
        <v>4937</v>
      </c>
      <c r="B2840" s="32">
        <v>60</v>
      </c>
    </row>
    <row r="2841" spans="1:2" x14ac:dyDescent="0.35">
      <c r="A2841" s="32" t="s">
        <v>4938</v>
      </c>
      <c r="B2841" s="32">
        <v>9</v>
      </c>
    </row>
    <row r="2842" spans="1:2" x14ac:dyDescent="0.35">
      <c r="A2842" s="32" t="s">
        <v>4939</v>
      </c>
      <c r="B2842" s="32">
        <v>4</v>
      </c>
    </row>
    <row r="2843" spans="1:2" x14ac:dyDescent="0.35">
      <c r="A2843" s="32" t="s">
        <v>4940</v>
      </c>
      <c r="B2843" s="32">
        <v>5</v>
      </c>
    </row>
    <row r="2844" spans="1:2" x14ac:dyDescent="0.35">
      <c r="A2844" s="32" t="s">
        <v>4941</v>
      </c>
      <c r="B2844" s="32">
        <v>93</v>
      </c>
    </row>
    <row r="2845" spans="1:2" x14ac:dyDescent="0.35">
      <c r="A2845" s="32" t="s">
        <v>4942</v>
      </c>
      <c r="B2845" s="32">
        <v>72</v>
      </c>
    </row>
    <row r="2846" spans="1:2" x14ac:dyDescent="0.35">
      <c r="A2846" s="32" t="s">
        <v>4943</v>
      </c>
      <c r="B2846" s="32">
        <v>95</v>
      </c>
    </row>
    <row r="2847" spans="1:2" x14ac:dyDescent="0.35">
      <c r="A2847" s="32" t="s">
        <v>4944</v>
      </c>
      <c r="B2847" s="32">
        <v>80</v>
      </c>
    </row>
    <row r="2848" spans="1:2" x14ac:dyDescent="0.35">
      <c r="A2848" s="32" t="s">
        <v>4945</v>
      </c>
      <c r="B2848" s="32">
        <v>92</v>
      </c>
    </row>
    <row r="2849" spans="1:2" x14ac:dyDescent="0.35">
      <c r="A2849" s="32" t="s">
        <v>4946</v>
      </c>
      <c r="B2849" s="32">
        <v>73</v>
      </c>
    </row>
    <row r="2850" spans="1:2" x14ac:dyDescent="0.35">
      <c r="A2850" s="32" t="s">
        <v>4947</v>
      </c>
      <c r="B2850" s="32">
        <v>73</v>
      </c>
    </row>
    <row r="2851" spans="1:2" x14ac:dyDescent="0.35">
      <c r="A2851" s="32" t="s">
        <v>4948</v>
      </c>
      <c r="B2851" s="32">
        <v>31</v>
      </c>
    </row>
    <row r="2852" spans="1:2" x14ac:dyDescent="0.35">
      <c r="A2852" s="32" t="s">
        <v>4949</v>
      </c>
      <c r="B2852" s="32">
        <v>90</v>
      </c>
    </row>
    <row r="2853" spans="1:2" x14ac:dyDescent="0.35">
      <c r="A2853" s="32" t="s">
        <v>4950</v>
      </c>
      <c r="B2853" s="32">
        <v>45</v>
      </c>
    </row>
    <row r="2854" spans="1:2" x14ac:dyDescent="0.35">
      <c r="A2854" s="32" t="s">
        <v>4951</v>
      </c>
      <c r="B2854" s="32">
        <v>39</v>
      </c>
    </row>
    <row r="2855" spans="1:2" x14ac:dyDescent="0.35">
      <c r="A2855" s="32" t="s">
        <v>4952</v>
      </c>
      <c r="B2855" s="32">
        <v>64</v>
      </c>
    </row>
    <row r="2856" spans="1:2" x14ac:dyDescent="0.35">
      <c r="A2856" s="32" t="s">
        <v>4953</v>
      </c>
      <c r="B2856" s="32">
        <v>7</v>
      </c>
    </row>
    <row r="2857" spans="1:2" x14ac:dyDescent="0.35">
      <c r="A2857" s="32" t="s">
        <v>4954</v>
      </c>
      <c r="B2857" s="32">
        <v>21</v>
      </c>
    </row>
    <row r="2858" spans="1:2" x14ac:dyDescent="0.35">
      <c r="A2858" s="32" t="s">
        <v>4955</v>
      </c>
      <c r="B2858" s="32">
        <v>41</v>
      </c>
    </row>
    <row r="2859" spans="1:2" x14ac:dyDescent="0.35">
      <c r="A2859" s="32" t="s">
        <v>4956</v>
      </c>
      <c r="B2859" s="32">
        <v>28</v>
      </c>
    </row>
    <row r="2860" spans="1:2" x14ac:dyDescent="0.35">
      <c r="A2860" s="32" t="s">
        <v>4957</v>
      </c>
      <c r="B2860" s="32">
        <v>84</v>
      </c>
    </row>
    <row r="2861" spans="1:2" x14ac:dyDescent="0.35">
      <c r="A2861" s="32" t="s">
        <v>4958</v>
      </c>
      <c r="B2861" s="32">
        <v>11</v>
      </c>
    </row>
    <row r="2862" spans="1:2" x14ac:dyDescent="0.35">
      <c r="A2862" s="32" t="s">
        <v>4959</v>
      </c>
      <c r="B2862" s="32">
        <v>87</v>
      </c>
    </row>
    <row r="2863" spans="1:2" x14ac:dyDescent="0.35">
      <c r="A2863" s="32" t="s">
        <v>4960</v>
      </c>
      <c r="B2863" s="32">
        <v>46</v>
      </c>
    </row>
    <row r="2864" spans="1:2" x14ac:dyDescent="0.35">
      <c r="A2864" s="32" t="s">
        <v>4961</v>
      </c>
      <c r="B2864" s="32">
        <v>80</v>
      </c>
    </row>
    <row r="2865" spans="1:2" x14ac:dyDescent="0.35">
      <c r="A2865" s="32" t="s">
        <v>4962</v>
      </c>
      <c r="B2865" s="32">
        <v>96</v>
      </c>
    </row>
    <row r="2866" spans="1:2" x14ac:dyDescent="0.35">
      <c r="A2866" s="32" t="s">
        <v>4963</v>
      </c>
      <c r="B2866" s="32">
        <v>91</v>
      </c>
    </row>
    <row r="2867" spans="1:2" x14ac:dyDescent="0.35">
      <c r="A2867" s="32" t="s">
        <v>4964</v>
      </c>
      <c r="B2867" s="32">
        <v>55</v>
      </c>
    </row>
    <row r="2868" spans="1:2" x14ac:dyDescent="0.35">
      <c r="A2868" s="32" t="s">
        <v>4965</v>
      </c>
      <c r="B2868" s="32">
        <v>10</v>
      </c>
    </row>
    <row r="2869" spans="1:2" x14ac:dyDescent="0.35">
      <c r="A2869" s="32" t="s">
        <v>4966</v>
      </c>
      <c r="B2869" s="32">
        <v>48</v>
      </c>
    </row>
    <row r="2870" spans="1:2" x14ac:dyDescent="0.35">
      <c r="A2870" s="32" t="s">
        <v>4967</v>
      </c>
      <c r="B2870" s="32">
        <v>25</v>
      </c>
    </row>
    <row r="2871" spans="1:2" x14ac:dyDescent="0.35">
      <c r="A2871" s="32" t="s">
        <v>4968</v>
      </c>
      <c r="B2871" s="32">
        <v>75</v>
      </c>
    </row>
    <row r="2872" spans="1:2" x14ac:dyDescent="0.35">
      <c r="A2872" s="32" t="s">
        <v>4969</v>
      </c>
      <c r="B2872" s="32">
        <v>18</v>
      </c>
    </row>
    <row r="2873" spans="1:2" x14ac:dyDescent="0.35">
      <c r="A2873" s="32" t="s">
        <v>4970</v>
      </c>
      <c r="B2873" s="32">
        <v>62</v>
      </c>
    </row>
    <row r="2874" spans="1:2" x14ac:dyDescent="0.35">
      <c r="A2874" s="32" t="s">
        <v>4971</v>
      </c>
      <c r="B2874" s="32">
        <v>2</v>
      </c>
    </row>
    <row r="2875" spans="1:2" x14ac:dyDescent="0.35">
      <c r="A2875" s="32" t="s">
        <v>4972</v>
      </c>
      <c r="B2875" s="32">
        <v>97</v>
      </c>
    </row>
    <row r="2876" spans="1:2" x14ac:dyDescent="0.35">
      <c r="A2876" s="32" t="s">
        <v>4973</v>
      </c>
      <c r="B2876" s="32">
        <v>89</v>
      </c>
    </row>
    <row r="2877" spans="1:2" x14ac:dyDescent="0.35">
      <c r="A2877" s="32" t="s">
        <v>4974</v>
      </c>
      <c r="B2877" s="32">
        <v>44</v>
      </c>
    </row>
    <row r="2878" spans="1:2" x14ac:dyDescent="0.35">
      <c r="A2878" s="32" t="s">
        <v>4975</v>
      </c>
      <c r="B2878" s="32">
        <v>48</v>
      </c>
    </row>
    <row r="2879" spans="1:2" x14ac:dyDescent="0.35">
      <c r="A2879" s="32" t="s">
        <v>4976</v>
      </c>
      <c r="B2879" s="32">
        <v>24</v>
      </c>
    </row>
    <row r="2880" spans="1:2" x14ac:dyDescent="0.35">
      <c r="A2880" s="32" t="s">
        <v>4977</v>
      </c>
      <c r="B2880" s="32">
        <v>73</v>
      </c>
    </row>
    <row r="2881" spans="1:2" x14ac:dyDescent="0.35">
      <c r="A2881" s="32" t="s">
        <v>4978</v>
      </c>
      <c r="B2881" s="32">
        <v>53</v>
      </c>
    </row>
    <row r="2882" spans="1:2" x14ac:dyDescent="0.35">
      <c r="A2882" s="32" t="s">
        <v>4979</v>
      </c>
      <c r="B2882" s="32">
        <v>22</v>
      </c>
    </row>
    <row r="2883" spans="1:2" x14ac:dyDescent="0.35">
      <c r="A2883" s="32" t="s">
        <v>4980</v>
      </c>
      <c r="B2883" s="32">
        <v>25</v>
      </c>
    </row>
    <row r="2884" spans="1:2" x14ac:dyDescent="0.35">
      <c r="A2884" s="32" t="s">
        <v>4981</v>
      </c>
      <c r="B2884" s="32">
        <v>78</v>
      </c>
    </row>
    <row r="2885" spans="1:2" x14ac:dyDescent="0.35">
      <c r="A2885" s="32" t="s">
        <v>4982</v>
      </c>
      <c r="B2885" s="32">
        <v>30</v>
      </c>
    </row>
    <row r="2886" spans="1:2" x14ac:dyDescent="0.35">
      <c r="A2886" s="32" t="s">
        <v>4983</v>
      </c>
      <c r="B2886" s="32">
        <v>45</v>
      </c>
    </row>
    <row r="2887" spans="1:2" x14ac:dyDescent="0.35">
      <c r="A2887" s="32" t="s">
        <v>4984</v>
      </c>
      <c r="B2887" s="32">
        <v>63</v>
      </c>
    </row>
    <row r="2888" spans="1:2" x14ac:dyDescent="0.35">
      <c r="A2888" s="32" t="s">
        <v>4985</v>
      </c>
      <c r="B2888" s="32">
        <v>15</v>
      </c>
    </row>
    <row r="2889" spans="1:2" x14ac:dyDescent="0.35">
      <c r="A2889" s="32" t="s">
        <v>4986</v>
      </c>
      <c r="B2889" s="32">
        <v>36</v>
      </c>
    </row>
    <row r="2890" spans="1:2" x14ac:dyDescent="0.35">
      <c r="A2890" s="32" t="s">
        <v>4987</v>
      </c>
      <c r="B2890" s="32">
        <v>56</v>
      </c>
    </row>
    <row r="2891" spans="1:2" x14ac:dyDescent="0.35">
      <c r="A2891" s="32" t="s">
        <v>4988</v>
      </c>
      <c r="B2891" s="32">
        <v>71</v>
      </c>
    </row>
    <row r="2892" spans="1:2" x14ac:dyDescent="0.35">
      <c r="A2892" s="32" t="s">
        <v>4989</v>
      </c>
      <c r="B2892" s="32">
        <v>97</v>
      </c>
    </row>
    <row r="2893" spans="1:2" x14ac:dyDescent="0.35">
      <c r="A2893" s="32" t="s">
        <v>4990</v>
      </c>
      <c r="B2893" s="32">
        <v>75</v>
      </c>
    </row>
    <row r="2894" spans="1:2" x14ac:dyDescent="0.35">
      <c r="A2894" s="32" t="s">
        <v>4991</v>
      </c>
      <c r="B2894" s="32">
        <v>92</v>
      </c>
    </row>
    <row r="2895" spans="1:2" x14ac:dyDescent="0.35">
      <c r="A2895" s="32" t="s">
        <v>4992</v>
      </c>
      <c r="B2895" s="32">
        <v>64</v>
      </c>
    </row>
    <row r="2896" spans="1:2" x14ac:dyDescent="0.35">
      <c r="A2896" s="32" t="s">
        <v>4993</v>
      </c>
      <c r="B2896" s="32">
        <v>36</v>
      </c>
    </row>
    <row r="2897" spans="1:2" x14ac:dyDescent="0.35">
      <c r="A2897" s="32" t="s">
        <v>4994</v>
      </c>
      <c r="B2897" s="32">
        <v>54</v>
      </c>
    </row>
    <row r="2898" spans="1:2" x14ac:dyDescent="0.35">
      <c r="A2898" s="32" t="s">
        <v>4995</v>
      </c>
      <c r="B2898" s="32">
        <v>5</v>
      </c>
    </row>
    <row r="2899" spans="1:2" x14ac:dyDescent="0.35">
      <c r="A2899" s="32" t="s">
        <v>4996</v>
      </c>
      <c r="B2899" s="32">
        <v>18</v>
      </c>
    </row>
    <row r="2900" spans="1:2" x14ac:dyDescent="0.35">
      <c r="A2900" s="32" t="s">
        <v>4997</v>
      </c>
      <c r="B2900" s="32">
        <v>77</v>
      </c>
    </row>
    <row r="2901" spans="1:2" x14ac:dyDescent="0.35">
      <c r="A2901" s="32" t="s">
        <v>4998</v>
      </c>
      <c r="B2901" s="32">
        <v>69</v>
      </c>
    </row>
    <row r="2902" spans="1:2" x14ac:dyDescent="0.35">
      <c r="A2902" s="32" t="s">
        <v>4999</v>
      </c>
      <c r="B2902" s="32">
        <v>23</v>
      </c>
    </row>
    <row r="2903" spans="1:2" x14ac:dyDescent="0.35">
      <c r="A2903" s="32" t="s">
        <v>5000</v>
      </c>
      <c r="B2903" s="32">
        <v>42</v>
      </c>
    </row>
    <row r="2904" spans="1:2" x14ac:dyDescent="0.35">
      <c r="A2904" s="32" t="s">
        <v>5001</v>
      </c>
      <c r="B2904" s="32">
        <v>16</v>
      </c>
    </row>
    <row r="2905" spans="1:2" x14ac:dyDescent="0.35">
      <c r="A2905" s="32" t="s">
        <v>5002</v>
      </c>
      <c r="B2905" s="32">
        <v>11</v>
      </c>
    </row>
    <row r="2906" spans="1:2" x14ac:dyDescent="0.35">
      <c r="A2906" s="32" t="s">
        <v>5003</v>
      </c>
      <c r="B2906" s="32">
        <v>61</v>
      </c>
    </row>
    <row r="2907" spans="1:2" x14ac:dyDescent="0.35">
      <c r="A2907" s="32" t="s">
        <v>5004</v>
      </c>
      <c r="B2907" s="32">
        <v>4</v>
      </c>
    </row>
    <row r="2908" spans="1:2" x14ac:dyDescent="0.35">
      <c r="A2908" s="32" t="s">
        <v>5005</v>
      </c>
      <c r="B2908" s="32">
        <v>7</v>
      </c>
    </row>
    <row r="2909" spans="1:2" x14ac:dyDescent="0.35">
      <c r="A2909" s="32" t="s">
        <v>5006</v>
      </c>
      <c r="B2909" s="32">
        <v>23</v>
      </c>
    </row>
    <row r="2910" spans="1:2" x14ac:dyDescent="0.35">
      <c r="A2910" s="32" t="s">
        <v>5007</v>
      </c>
      <c r="B2910" s="32">
        <v>48</v>
      </c>
    </row>
    <row r="2911" spans="1:2" x14ac:dyDescent="0.35">
      <c r="A2911" s="32" t="s">
        <v>5008</v>
      </c>
      <c r="B2911" s="32">
        <v>49</v>
      </c>
    </row>
    <row r="2912" spans="1:2" x14ac:dyDescent="0.35">
      <c r="A2912" s="32" t="s">
        <v>5009</v>
      </c>
      <c r="B2912" s="32">
        <v>26</v>
      </c>
    </row>
    <row r="2913" spans="1:2" x14ac:dyDescent="0.35">
      <c r="A2913" s="32" t="s">
        <v>5010</v>
      </c>
      <c r="B2913" s="32">
        <v>28</v>
      </c>
    </row>
    <row r="2914" spans="1:2" x14ac:dyDescent="0.35">
      <c r="A2914" s="32" t="s">
        <v>5011</v>
      </c>
      <c r="B2914" s="32">
        <v>77</v>
      </c>
    </row>
    <row r="2915" spans="1:2" x14ac:dyDescent="0.35">
      <c r="A2915" s="32" t="s">
        <v>5012</v>
      </c>
      <c r="B2915" s="32">
        <v>57</v>
      </c>
    </row>
    <row r="2916" spans="1:2" x14ac:dyDescent="0.35">
      <c r="A2916" s="32" t="s">
        <v>5013</v>
      </c>
      <c r="B2916" s="32">
        <v>79</v>
      </c>
    </row>
    <row r="2917" spans="1:2" x14ac:dyDescent="0.35">
      <c r="A2917" s="32" t="s">
        <v>5014</v>
      </c>
      <c r="B2917" s="32">
        <v>80</v>
      </c>
    </row>
    <row r="2918" spans="1:2" x14ac:dyDescent="0.35">
      <c r="A2918" s="32" t="s">
        <v>5015</v>
      </c>
      <c r="B2918" s="32">
        <v>84</v>
      </c>
    </row>
    <row r="2919" spans="1:2" x14ac:dyDescent="0.35">
      <c r="A2919" s="32" t="s">
        <v>5016</v>
      </c>
      <c r="B2919" s="32">
        <v>54</v>
      </c>
    </row>
    <row r="2920" spans="1:2" x14ac:dyDescent="0.35">
      <c r="A2920" s="32" t="s">
        <v>5017</v>
      </c>
      <c r="B2920" s="32">
        <v>6</v>
      </c>
    </row>
    <row r="2921" spans="1:2" x14ac:dyDescent="0.35">
      <c r="A2921" s="32" t="s">
        <v>5018</v>
      </c>
      <c r="B2921" s="32">
        <v>24</v>
      </c>
    </row>
    <row r="2922" spans="1:2" x14ac:dyDescent="0.35">
      <c r="A2922" s="32" t="s">
        <v>5019</v>
      </c>
      <c r="B2922" s="32">
        <v>27</v>
      </c>
    </row>
    <row r="2923" spans="1:2" x14ac:dyDescent="0.35">
      <c r="A2923" s="32" t="s">
        <v>5020</v>
      </c>
      <c r="B2923" s="32">
        <v>16</v>
      </c>
    </row>
    <row r="2924" spans="1:2" x14ac:dyDescent="0.35">
      <c r="A2924" s="32" t="s">
        <v>5021</v>
      </c>
      <c r="B2924" s="32">
        <v>27</v>
      </c>
    </row>
    <row r="2925" spans="1:2" x14ac:dyDescent="0.35">
      <c r="A2925" s="32" t="s">
        <v>5022</v>
      </c>
      <c r="B2925" s="32">
        <v>55</v>
      </c>
    </row>
    <row r="2926" spans="1:2" x14ac:dyDescent="0.35">
      <c r="A2926" s="32" t="s">
        <v>5023</v>
      </c>
      <c r="B2926" s="32">
        <v>13</v>
      </c>
    </row>
    <row r="2927" spans="1:2" x14ac:dyDescent="0.35">
      <c r="A2927" s="32" t="s">
        <v>5024</v>
      </c>
      <c r="B2927" s="32">
        <v>29</v>
      </c>
    </row>
    <row r="2928" spans="1:2" x14ac:dyDescent="0.35">
      <c r="A2928" s="32" t="s">
        <v>5025</v>
      </c>
      <c r="B2928" s="32">
        <v>71</v>
      </c>
    </row>
    <row r="2929" spans="1:2" x14ac:dyDescent="0.35">
      <c r="A2929" s="32" t="s">
        <v>5026</v>
      </c>
      <c r="B2929" s="32">
        <v>97</v>
      </c>
    </row>
    <row r="2930" spans="1:2" x14ac:dyDescent="0.35">
      <c r="A2930" s="32" t="s">
        <v>5027</v>
      </c>
      <c r="B2930" s="32">
        <v>18</v>
      </c>
    </row>
    <row r="2931" spans="1:2" x14ac:dyDescent="0.35">
      <c r="A2931" s="32" t="s">
        <v>5028</v>
      </c>
      <c r="B2931" s="32">
        <v>69</v>
      </c>
    </row>
    <row r="2932" spans="1:2" x14ac:dyDescent="0.35">
      <c r="A2932" s="32" t="s">
        <v>5029</v>
      </c>
      <c r="B2932" s="32">
        <v>23</v>
      </c>
    </row>
    <row r="2933" spans="1:2" x14ac:dyDescent="0.35">
      <c r="A2933" s="32" t="s">
        <v>5030</v>
      </c>
      <c r="B2933" s="32">
        <v>35</v>
      </c>
    </row>
    <row r="2934" spans="1:2" x14ac:dyDescent="0.35">
      <c r="A2934" s="32" t="s">
        <v>5031</v>
      </c>
      <c r="B2934" s="32">
        <v>87</v>
      </c>
    </row>
    <row r="2935" spans="1:2" x14ac:dyDescent="0.35">
      <c r="A2935" s="32" t="s">
        <v>5032</v>
      </c>
      <c r="B2935" s="32">
        <v>35</v>
      </c>
    </row>
    <row r="2936" spans="1:2" x14ac:dyDescent="0.35">
      <c r="A2936" s="32" t="s">
        <v>5033</v>
      </c>
      <c r="B2936" s="32">
        <v>41</v>
      </c>
    </row>
    <row r="2937" spans="1:2" x14ac:dyDescent="0.35">
      <c r="A2937" s="32" t="s">
        <v>5034</v>
      </c>
      <c r="B2937" s="32">
        <v>15</v>
      </c>
    </row>
    <row r="2938" spans="1:2" x14ac:dyDescent="0.35">
      <c r="A2938" s="32" t="s">
        <v>5035</v>
      </c>
      <c r="B2938" s="32">
        <v>73</v>
      </c>
    </row>
    <row r="2939" spans="1:2" x14ac:dyDescent="0.35">
      <c r="A2939" s="32" t="s">
        <v>5036</v>
      </c>
      <c r="B2939" s="32">
        <v>78</v>
      </c>
    </row>
    <row r="2940" spans="1:2" x14ac:dyDescent="0.35">
      <c r="A2940" s="32" t="s">
        <v>5037</v>
      </c>
      <c r="B2940" s="32">
        <v>64</v>
      </c>
    </row>
    <row r="2941" spans="1:2" x14ac:dyDescent="0.35">
      <c r="A2941" s="32" t="s">
        <v>5038</v>
      </c>
      <c r="B2941" s="32">
        <v>49</v>
      </c>
    </row>
    <row r="2942" spans="1:2" x14ac:dyDescent="0.35">
      <c r="A2942" s="32" t="s">
        <v>5039</v>
      </c>
      <c r="B2942" s="32">
        <v>13</v>
      </c>
    </row>
    <row r="2943" spans="1:2" x14ac:dyDescent="0.35">
      <c r="A2943" s="32" t="s">
        <v>5040</v>
      </c>
      <c r="B2943" s="32">
        <v>37</v>
      </c>
    </row>
    <row r="2944" spans="1:2" x14ac:dyDescent="0.35">
      <c r="A2944" s="32" t="s">
        <v>5041</v>
      </c>
      <c r="B2944" s="32">
        <v>87</v>
      </c>
    </row>
    <row r="2945" spans="1:2" x14ac:dyDescent="0.35">
      <c r="A2945" s="32" t="s">
        <v>5042</v>
      </c>
      <c r="B2945" s="32">
        <v>92</v>
      </c>
    </row>
    <row r="2946" spans="1:2" x14ac:dyDescent="0.35">
      <c r="A2946" s="32" t="s">
        <v>5043</v>
      </c>
      <c r="B2946" s="32">
        <v>76</v>
      </c>
    </row>
    <row r="2947" spans="1:2" x14ac:dyDescent="0.35">
      <c r="A2947" s="32" t="s">
        <v>5044</v>
      </c>
      <c r="B2947" s="32">
        <v>3</v>
      </c>
    </row>
    <row r="2948" spans="1:2" x14ac:dyDescent="0.35">
      <c r="A2948" s="32" t="s">
        <v>5045</v>
      </c>
      <c r="B2948" s="32">
        <v>91</v>
      </c>
    </row>
    <row r="2949" spans="1:2" x14ac:dyDescent="0.35">
      <c r="A2949" s="32" t="s">
        <v>5046</v>
      </c>
      <c r="B2949" s="32">
        <v>70</v>
      </c>
    </row>
    <row r="2950" spans="1:2" x14ac:dyDescent="0.35">
      <c r="A2950" s="32" t="s">
        <v>5047</v>
      </c>
      <c r="B2950" s="32">
        <v>81</v>
      </c>
    </row>
    <row r="2951" spans="1:2" x14ac:dyDescent="0.35">
      <c r="A2951" s="32" t="s">
        <v>5048</v>
      </c>
      <c r="B2951" s="32">
        <v>70</v>
      </c>
    </row>
    <row r="2952" spans="1:2" x14ac:dyDescent="0.35">
      <c r="A2952" s="32" t="s">
        <v>5049</v>
      </c>
      <c r="B2952" s="32">
        <v>3</v>
      </c>
    </row>
    <row r="2953" spans="1:2" x14ac:dyDescent="0.35">
      <c r="A2953" s="32" t="s">
        <v>5050</v>
      </c>
      <c r="B2953" s="32">
        <v>18</v>
      </c>
    </row>
    <row r="2954" spans="1:2" x14ac:dyDescent="0.35">
      <c r="A2954" s="32" t="s">
        <v>5051</v>
      </c>
      <c r="B2954" s="32">
        <v>47</v>
      </c>
    </row>
    <row r="2955" spans="1:2" x14ac:dyDescent="0.35">
      <c r="A2955" s="32" t="s">
        <v>5052</v>
      </c>
      <c r="B2955" s="32">
        <v>23</v>
      </c>
    </row>
    <row r="2956" spans="1:2" x14ac:dyDescent="0.35">
      <c r="A2956" s="32" t="s">
        <v>5053</v>
      </c>
      <c r="B2956" s="32">
        <v>58</v>
      </c>
    </row>
    <row r="2957" spans="1:2" x14ac:dyDescent="0.35">
      <c r="A2957" s="32" t="s">
        <v>5054</v>
      </c>
      <c r="B2957" s="32">
        <v>20</v>
      </c>
    </row>
    <row r="2958" spans="1:2" x14ac:dyDescent="0.35">
      <c r="A2958" s="32" t="s">
        <v>5055</v>
      </c>
      <c r="B2958" s="32">
        <v>52</v>
      </c>
    </row>
    <row r="2959" spans="1:2" x14ac:dyDescent="0.35">
      <c r="A2959" s="32" t="s">
        <v>5056</v>
      </c>
      <c r="B2959" s="32">
        <v>16</v>
      </c>
    </row>
    <row r="2960" spans="1:2" x14ac:dyDescent="0.35">
      <c r="A2960" s="32" t="s">
        <v>5057</v>
      </c>
      <c r="B2960" s="32">
        <v>2</v>
      </c>
    </row>
    <row r="2961" spans="1:2" x14ac:dyDescent="0.35">
      <c r="A2961" s="32" t="s">
        <v>5058</v>
      </c>
      <c r="B2961" s="32">
        <v>48</v>
      </c>
    </row>
    <row r="2962" spans="1:2" x14ac:dyDescent="0.35">
      <c r="A2962" s="32" t="s">
        <v>5059</v>
      </c>
      <c r="B2962" s="32">
        <v>2</v>
      </c>
    </row>
    <row r="2963" spans="1:2" x14ac:dyDescent="0.35">
      <c r="A2963" s="32" t="s">
        <v>5060</v>
      </c>
      <c r="B2963" s="32">
        <v>37</v>
      </c>
    </row>
    <row r="2964" spans="1:2" x14ac:dyDescent="0.35">
      <c r="A2964" s="32" t="s">
        <v>5061</v>
      </c>
      <c r="B2964" s="32">
        <v>22</v>
      </c>
    </row>
    <row r="2965" spans="1:2" x14ac:dyDescent="0.35">
      <c r="A2965" s="32" t="s">
        <v>5062</v>
      </c>
      <c r="B2965" s="32">
        <v>71</v>
      </c>
    </row>
    <row r="2966" spans="1:2" x14ac:dyDescent="0.35">
      <c r="A2966" s="32" t="s">
        <v>5063</v>
      </c>
      <c r="B2966" s="32">
        <v>10</v>
      </c>
    </row>
    <row r="2967" spans="1:2" x14ac:dyDescent="0.35">
      <c r="A2967" s="32" t="s">
        <v>5064</v>
      </c>
      <c r="B2967" s="32">
        <v>21</v>
      </c>
    </row>
    <row r="2968" spans="1:2" x14ac:dyDescent="0.35">
      <c r="A2968" s="32" t="s">
        <v>5065</v>
      </c>
      <c r="B2968" s="32">
        <v>67</v>
      </c>
    </row>
    <row r="2969" spans="1:2" x14ac:dyDescent="0.35">
      <c r="A2969" s="32" t="s">
        <v>5066</v>
      </c>
      <c r="B2969" s="32">
        <v>83</v>
      </c>
    </row>
    <row r="2970" spans="1:2" x14ac:dyDescent="0.35">
      <c r="A2970" s="32" t="s">
        <v>5067</v>
      </c>
      <c r="B2970" s="32">
        <v>34</v>
      </c>
    </row>
    <row r="2971" spans="1:2" x14ac:dyDescent="0.35">
      <c r="A2971" s="32" t="s">
        <v>5068</v>
      </c>
      <c r="B2971" s="32">
        <v>50</v>
      </c>
    </row>
    <row r="2972" spans="1:2" x14ac:dyDescent="0.35">
      <c r="A2972" s="32" t="s">
        <v>5069</v>
      </c>
      <c r="B2972" s="32">
        <v>56</v>
      </c>
    </row>
    <row r="2973" spans="1:2" x14ac:dyDescent="0.35">
      <c r="A2973" s="32" t="s">
        <v>5070</v>
      </c>
      <c r="B2973" s="32">
        <v>41</v>
      </c>
    </row>
    <row r="2974" spans="1:2" x14ac:dyDescent="0.35">
      <c r="A2974" s="32" t="s">
        <v>5071</v>
      </c>
      <c r="B2974" s="32">
        <v>5</v>
      </c>
    </row>
    <row r="2975" spans="1:2" x14ac:dyDescent="0.35">
      <c r="A2975" s="32" t="s">
        <v>5072</v>
      </c>
      <c r="B2975" s="32">
        <v>78</v>
      </c>
    </row>
    <row r="2976" spans="1:2" x14ac:dyDescent="0.35">
      <c r="A2976" s="32" t="s">
        <v>5073</v>
      </c>
      <c r="B2976" s="32">
        <v>22</v>
      </c>
    </row>
    <row r="2977" spans="1:2" x14ac:dyDescent="0.35">
      <c r="A2977" s="32" t="s">
        <v>5074</v>
      </c>
      <c r="B2977" s="32">
        <v>57</v>
      </c>
    </row>
    <row r="2978" spans="1:2" x14ac:dyDescent="0.35">
      <c r="A2978" s="32" t="s">
        <v>5075</v>
      </c>
      <c r="B2978" s="32">
        <v>79</v>
      </c>
    </row>
    <row r="2979" spans="1:2" x14ac:dyDescent="0.35">
      <c r="A2979" s="32" t="s">
        <v>5076</v>
      </c>
      <c r="B2979" s="32">
        <v>62</v>
      </c>
    </row>
    <row r="2980" spans="1:2" x14ac:dyDescent="0.35">
      <c r="A2980" s="32" t="s">
        <v>5077</v>
      </c>
      <c r="B2980" s="32">
        <v>75</v>
      </c>
    </row>
    <row r="2981" spans="1:2" x14ac:dyDescent="0.35">
      <c r="A2981" s="32" t="s">
        <v>5078</v>
      </c>
      <c r="B2981" s="32">
        <v>50</v>
      </c>
    </row>
    <row r="2982" spans="1:2" x14ac:dyDescent="0.35">
      <c r="A2982" s="32" t="s">
        <v>5079</v>
      </c>
      <c r="B2982" s="32">
        <v>56</v>
      </c>
    </row>
    <row r="2983" spans="1:2" x14ac:dyDescent="0.35">
      <c r="A2983" s="32" t="s">
        <v>5080</v>
      </c>
      <c r="B2983" s="32">
        <v>57</v>
      </c>
    </row>
    <row r="2984" spans="1:2" x14ac:dyDescent="0.35">
      <c r="A2984" s="32" t="s">
        <v>5081</v>
      </c>
      <c r="B2984" s="32">
        <v>16</v>
      </c>
    </row>
    <row r="2985" spans="1:2" x14ac:dyDescent="0.35">
      <c r="A2985" s="32" t="s">
        <v>5082</v>
      </c>
      <c r="B2985" s="32">
        <v>83</v>
      </c>
    </row>
    <row r="2986" spans="1:2" x14ac:dyDescent="0.35">
      <c r="A2986" s="32" t="s">
        <v>5083</v>
      </c>
      <c r="B2986" s="32">
        <v>14</v>
      </c>
    </row>
    <row r="2987" spans="1:2" x14ac:dyDescent="0.35">
      <c r="A2987" s="32" t="s">
        <v>5084</v>
      </c>
      <c r="B2987" s="32">
        <v>4</v>
      </c>
    </row>
    <row r="2988" spans="1:2" x14ac:dyDescent="0.35">
      <c r="A2988" s="32" t="s">
        <v>5085</v>
      </c>
      <c r="B2988" s="32">
        <v>0</v>
      </c>
    </row>
    <row r="2989" spans="1:2" x14ac:dyDescent="0.35">
      <c r="A2989" s="32" t="s">
        <v>5086</v>
      </c>
      <c r="B2989" s="32">
        <v>86</v>
      </c>
    </row>
    <row r="2990" spans="1:2" x14ac:dyDescent="0.35">
      <c r="A2990" s="32" t="s">
        <v>5087</v>
      </c>
      <c r="B2990" s="32">
        <v>42</v>
      </c>
    </row>
    <row r="2991" spans="1:2" x14ac:dyDescent="0.35">
      <c r="A2991" s="32" t="s">
        <v>5088</v>
      </c>
      <c r="B2991" s="32">
        <v>85</v>
      </c>
    </row>
    <row r="2992" spans="1:2" x14ac:dyDescent="0.35">
      <c r="A2992" s="32" t="s">
        <v>5089</v>
      </c>
      <c r="B2992" s="32">
        <v>76</v>
      </c>
    </row>
    <row r="2993" spans="1:2" x14ac:dyDescent="0.35">
      <c r="A2993" s="32" t="s">
        <v>5090</v>
      </c>
      <c r="B2993" s="32">
        <v>38</v>
      </c>
    </row>
    <row r="2994" spans="1:2" x14ac:dyDescent="0.35">
      <c r="A2994" s="32" t="s">
        <v>5091</v>
      </c>
      <c r="B2994" s="32">
        <v>72</v>
      </c>
    </row>
    <row r="2995" spans="1:2" x14ac:dyDescent="0.35">
      <c r="A2995" s="32" t="s">
        <v>5092</v>
      </c>
      <c r="B2995" s="32">
        <v>41</v>
      </c>
    </row>
    <row r="2996" spans="1:2" x14ac:dyDescent="0.35">
      <c r="A2996" s="32" t="s">
        <v>5093</v>
      </c>
      <c r="B2996" s="32">
        <v>59</v>
      </c>
    </row>
    <row r="2997" spans="1:2" x14ac:dyDescent="0.35">
      <c r="A2997" s="32" t="s">
        <v>5094</v>
      </c>
      <c r="B2997" s="32">
        <v>68</v>
      </c>
    </row>
    <row r="2998" spans="1:2" x14ac:dyDescent="0.35">
      <c r="A2998" s="32" t="s">
        <v>5095</v>
      </c>
      <c r="B2998" s="32">
        <v>18</v>
      </c>
    </row>
    <row r="2999" spans="1:2" x14ac:dyDescent="0.35">
      <c r="A2999" s="32" t="s">
        <v>5096</v>
      </c>
      <c r="B2999" s="32">
        <v>14</v>
      </c>
    </row>
    <row r="3000" spans="1:2" x14ac:dyDescent="0.35">
      <c r="A3000" s="32" t="s">
        <v>5097</v>
      </c>
      <c r="B3000" s="32">
        <v>50</v>
      </c>
    </row>
    <row r="3001" spans="1:2" x14ac:dyDescent="0.35">
      <c r="A3001" s="32" t="s">
        <v>5098</v>
      </c>
      <c r="B3001" s="32">
        <v>51</v>
      </c>
    </row>
    <row r="3002" spans="1:2" x14ac:dyDescent="0.35">
      <c r="A3002" s="32" t="s">
        <v>5099</v>
      </c>
      <c r="B3002" s="32">
        <v>35</v>
      </c>
    </row>
    <row r="3003" spans="1:2" x14ac:dyDescent="0.35">
      <c r="A3003" s="32" t="s">
        <v>5100</v>
      </c>
      <c r="B3003" s="32">
        <v>42</v>
      </c>
    </row>
    <row r="3004" spans="1:2" x14ac:dyDescent="0.35">
      <c r="A3004" s="32" t="s">
        <v>5101</v>
      </c>
      <c r="B3004" s="32">
        <v>32</v>
      </c>
    </row>
    <row r="3005" spans="1:2" x14ac:dyDescent="0.35">
      <c r="A3005" s="32" t="s">
        <v>5102</v>
      </c>
      <c r="B3005" s="32">
        <v>43</v>
      </c>
    </row>
    <row r="3006" spans="1:2" x14ac:dyDescent="0.35">
      <c r="A3006" s="32" t="s">
        <v>5103</v>
      </c>
      <c r="B3006" s="32">
        <v>19</v>
      </c>
    </row>
    <row r="3007" spans="1:2" x14ac:dyDescent="0.35">
      <c r="A3007" s="32" t="s">
        <v>5104</v>
      </c>
      <c r="B3007" s="32">
        <v>46</v>
      </c>
    </row>
    <row r="3008" spans="1:2" x14ac:dyDescent="0.35">
      <c r="A3008" s="32" t="s">
        <v>5105</v>
      </c>
      <c r="B3008" s="32">
        <v>76</v>
      </c>
    </row>
    <row r="3009" spans="1:2" x14ac:dyDescent="0.35">
      <c r="A3009" s="32" t="s">
        <v>5106</v>
      </c>
      <c r="B3009" s="32">
        <v>21</v>
      </c>
    </row>
    <row r="3010" spans="1:2" x14ac:dyDescent="0.35">
      <c r="A3010" s="32" t="s">
        <v>5107</v>
      </c>
      <c r="B3010" s="32">
        <v>14</v>
      </c>
    </row>
    <row r="3011" spans="1:2" x14ac:dyDescent="0.35">
      <c r="A3011" s="32" t="s">
        <v>5108</v>
      </c>
      <c r="B3011" s="32">
        <v>24</v>
      </c>
    </row>
    <row r="3012" spans="1:2" x14ac:dyDescent="0.35">
      <c r="A3012" s="32" t="s">
        <v>5109</v>
      </c>
      <c r="B3012" s="32">
        <v>38</v>
      </c>
    </row>
    <row r="3013" spans="1:2" x14ac:dyDescent="0.35">
      <c r="A3013" s="32" t="s">
        <v>5110</v>
      </c>
      <c r="B3013" s="32">
        <v>44</v>
      </c>
    </row>
    <row r="3014" spans="1:2" x14ac:dyDescent="0.35">
      <c r="A3014" s="32" t="s">
        <v>5111</v>
      </c>
      <c r="B3014" s="32">
        <v>0</v>
      </c>
    </row>
    <row r="3015" spans="1:2" x14ac:dyDescent="0.35">
      <c r="A3015" s="32" t="s">
        <v>5112</v>
      </c>
      <c r="B3015" s="32">
        <v>87</v>
      </c>
    </row>
    <row r="3016" spans="1:2" x14ac:dyDescent="0.35">
      <c r="A3016" s="32" t="s">
        <v>5113</v>
      </c>
      <c r="B3016" s="32">
        <v>95</v>
      </c>
    </row>
    <row r="3017" spans="1:2" x14ac:dyDescent="0.35">
      <c r="A3017" s="32" t="s">
        <v>5114</v>
      </c>
      <c r="B3017" s="32">
        <v>20</v>
      </c>
    </row>
    <row r="3018" spans="1:2" x14ac:dyDescent="0.35">
      <c r="A3018" s="32" t="s">
        <v>5115</v>
      </c>
      <c r="B3018" s="32">
        <v>63</v>
      </c>
    </row>
    <row r="3019" spans="1:2" x14ac:dyDescent="0.35">
      <c r="A3019" s="32" t="s">
        <v>5116</v>
      </c>
      <c r="B3019" s="32">
        <v>62</v>
      </c>
    </row>
    <row r="3020" spans="1:2" x14ac:dyDescent="0.35">
      <c r="A3020" s="32" t="s">
        <v>5117</v>
      </c>
      <c r="B3020" s="32">
        <v>16</v>
      </c>
    </row>
    <row r="3021" spans="1:2" x14ac:dyDescent="0.35">
      <c r="A3021" s="32" t="s">
        <v>5118</v>
      </c>
      <c r="B3021" s="32">
        <v>94</v>
      </c>
    </row>
    <row r="3022" spans="1:2" x14ac:dyDescent="0.35">
      <c r="A3022" s="32" t="s">
        <v>5119</v>
      </c>
      <c r="B3022" s="32">
        <v>87</v>
      </c>
    </row>
    <row r="3023" spans="1:2" x14ac:dyDescent="0.35">
      <c r="A3023" s="32" t="s">
        <v>5120</v>
      </c>
      <c r="B3023" s="32">
        <v>16</v>
      </c>
    </row>
    <row r="3024" spans="1:2" x14ac:dyDescent="0.35">
      <c r="A3024" s="32" t="s">
        <v>5121</v>
      </c>
      <c r="B3024" s="32">
        <v>56</v>
      </c>
    </row>
    <row r="3025" spans="1:2" x14ac:dyDescent="0.35">
      <c r="A3025" s="32" t="s">
        <v>5122</v>
      </c>
      <c r="B3025" s="32">
        <v>62</v>
      </c>
    </row>
    <row r="3026" spans="1:2" x14ac:dyDescent="0.35">
      <c r="A3026" s="32" t="s">
        <v>5123</v>
      </c>
      <c r="B3026" s="32">
        <v>81</v>
      </c>
    </row>
    <row r="3027" spans="1:2" x14ac:dyDescent="0.35">
      <c r="A3027" s="32" t="s">
        <v>5124</v>
      </c>
      <c r="B3027" s="32">
        <v>72</v>
      </c>
    </row>
    <row r="3028" spans="1:2" x14ac:dyDescent="0.35">
      <c r="A3028" s="32" t="s">
        <v>5125</v>
      </c>
      <c r="B3028" s="32">
        <v>78</v>
      </c>
    </row>
    <row r="3029" spans="1:2" x14ac:dyDescent="0.35">
      <c r="A3029" s="32" t="s">
        <v>5126</v>
      </c>
      <c r="B3029" s="32">
        <v>9</v>
      </c>
    </row>
    <row r="3030" spans="1:2" x14ac:dyDescent="0.35">
      <c r="A3030" s="32" t="s">
        <v>5127</v>
      </c>
      <c r="B3030" s="32">
        <v>7</v>
      </c>
    </row>
    <row r="3031" spans="1:2" x14ac:dyDescent="0.35">
      <c r="A3031" s="32" t="s">
        <v>5128</v>
      </c>
      <c r="B3031" s="32">
        <v>81</v>
      </c>
    </row>
    <row r="3032" spans="1:2" x14ac:dyDescent="0.35">
      <c r="A3032" s="32" t="s">
        <v>5129</v>
      </c>
      <c r="B3032" s="32">
        <v>23</v>
      </c>
    </row>
    <row r="3033" spans="1:2" x14ac:dyDescent="0.35">
      <c r="A3033" s="32" t="s">
        <v>5130</v>
      </c>
      <c r="B3033" s="32">
        <v>16</v>
      </c>
    </row>
    <row r="3034" spans="1:2" x14ac:dyDescent="0.35">
      <c r="A3034" s="32" t="s">
        <v>5131</v>
      </c>
      <c r="B3034" s="32">
        <v>47</v>
      </c>
    </row>
    <row r="3035" spans="1:2" x14ac:dyDescent="0.35">
      <c r="A3035" s="32" t="s">
        <v>5132</v>
      </c>
      <c r="B3035" s="32">
        <v>94</v>
      </c>
    </row>
    <row r="3036" spans="1:2" x14ac:dyDescent="0.35">
      <c r="A3036" s="32" t="s">
        <v>5133</v>
      </c>
      <c r="B3036" s="32">
        <v>88</v>
      </c>
    </row>
    <row r="3037" spans="1:2" x14ac:dyDescent="0.35">
      <c r="A3037" s="32" t="s">
        <v>5134</v>
      </c>
      <c r="B3037" s="32">
        <v>81</v>
      </c>
    </row>
    <row r="3038" spans="1:2" x14ac:dyDescent="0.35">
      <c r="A3038" s="32" t="s">
        <v>5135</v>
      </c>
      <c r="B3038" s="32">
        <v>41</v>
      </c>
    </row>
    <row r="3039" spans="1:2" x14ac:dyDescent="0.35">
      <c r="A3039" s="32" t="s">
        <v>5136</v>
      </c>
      <c r="B3039" s="32">
        <v>45</v>
      </c>
    </row>
    <row r="3040" spans="1:2" x14ac:dyDescent="0.35">
      <c r="A3040" s="32" t="s">
        <v>5137</v>
      </c>
      <c r="B3040" s="32">
        <v>87</v>
      </c>
    </row>
    <row r="3041" spans="1:2" x14ac:dyDescent="0.35">
      <c r="A3041" s="32" t="s">
        <v>5138</v>
      </c>
      <c r="B3041" s="32">
        <v>62</v>
      </c>
    </row>
    <row r="3042" spans="1:2" x14ac:dyDescent="0.35">
      <c r="A3042" s="32" t="s">
        <v>5139</v>
      </c>
      <c r="B3042" s="32">
        <v>46</v>
      </c>
    </row>
    <row r="3043" spans="1:2" x14ac:dyDescent="0.35">
      <c r="A3043" s="32" t="s">
        <v>5140</v>
      </c>
      <c r="B3043" s="32">
        <v>77</v>
      </c>
    </row>
    <row r="3044" spans="1:2" x14ac:dyDescent="0.35">
      <c r="A3044" s="32" t="s">
        <v>5141</v>
      </c>
      <c r="B3044" s="32">
        <v>33</v>
      </c>
    </row>
    <row r="3045" spans="1:2" x14ac:dyDescent="0.35">
      <c r="A3045" s="32" t="s">
        <v>5142</v>
      </c>
      <c r="B3045" s="32">
        <v>20</v>
      </c>
    </row>
    <row r="3046" spans="1:2" x14ac:dyDescent="0.35">
      <c r="A3046" s="32" t="s">
        <v>5143</v>
      </c>
      <c r="B3046" s="32">
        <v>93</v>
      </c>
    </row>
    <row r="3047" spans="1:2" x14ac:dyDescent="0.35">
      <c r="A3047" s="32" t="s">
        <v>5144</v>
      </c>
      <c r="B3047" s="32">
        <v>4</v>
      </c>
    </row>
    <row r="3048" spans="1:2" x14ac:dyDescent="0.35">
      <c r="A3048" s="32" t="s">
        <v>5145</v>
      </c>
      <c r="B3048" s="32">
        <v>54</v>
      </c>
    </row>
    <row r="3049" spans="1:2" x14ac:dyDescent="0.35">
      <c r="A3049" s="32" t="s">
        <v>5146</v>
      </c>
      <c r="B3049" s="32">
        <v>66</v>
      </c>
    </row>
    <row r="3050" spans="1:2" x14ac:dyDescent="0.35">
      <c r="A3050" s="32" t="s">
        <v>5147</v>
      </c>
      <c r="B3050" s="32">
        <v>97</v>
      </c>
    </row>
    <row r="3051" spans="1:2" x14ac:dyDescent="0.35">
      <c r="A3051" s="32" t="s">
        <v>5148</v>
      </c>
      <c r="B3051" s="32">
        <v>45</v>
      </c>
    </row>
    <row r="3052" spans="1:2" x14ac:dyDescent="0.35">
      <c r="A3052" s="32" t="s">
        <v>5149</v>
      </c>
      <c r="B3052" s="32">
        <v>18</v>
      </c>
    </row>
    <row r="3053" spans="1:2" x14ac:dyDescent="0.35">
      <c r="A3053" s="32" t="s">
        <v>5150</v>
      </c>
      <c r="B3053" s="32">
        <v>71</v>
      </c>
    </row>
    <row r="3054" spans="1:2" x14ac:dyDescent="0.35">
      <c r="A3054" s="32" t="s">
        <v>5151</v>
      </c>
      <c r="B3054" s="32">
        <v>9</v>
      </c>
    </row>
    <row r="3055" spans="1:2" x14ac:dyDescent="0.35">
      <c r="A3055" s="32" t="s">
        <v>5152</v>
      </c>
      <c r="B3055" s="32">
        <v>83</v>
      </c>
    </row>
    <row r="3056" spans="1:2" x14ac:dyDescent="0.35">
      <c r="A3056" s="32" t="s">
        <v>5153</v>
      </c>
      <c r="B3056" s="32">
        <v>13</v>
      </c>
    </row>
    <row r="3057" spans="1:2" x14ac:dyDescent="0.35">
      <c r="A3057" s="32" t="s">
        <v>5154</v>
      </c>
      <c r="B3057" s="32">
        <v>95</v>
      </c>
    </row>
    <row r="3058" spans="1:2" x14ac:dyDescent="0.35">
      <c r="A3058" s="32" t="s">
        <v>5155</v>
      </c>
      <c r="B3058" s="32">
        <v>73</v>
      </c>
    </row>
    <row r="3059" spans="1:2" x14ac:dyDescent="0.35">
      <c r="A3059" s="32" t="s">
        <v>5156</v>
      </c>
      <c r="B3059" s="32">
        <v>30</v>
      </c>
    </row>
    <row r="3060" spans="1:2" x14ac:dyDescent="0.35">
      <c r="A3060" s="32" t="s">
        <v>5157</v>
      </c>
      <c r="B3060" s="32">
        <v>71</v>
      </c>
    </row>
    <row r="3061" spans="1:2" x14ac:dyDescent="0.35">
      <c r="A3061" s="32" t="s">
        <v>5158</v>
      </c>
      <c r="B3061" s="32">
        <v>92</v>
      </c>
    </row>
    <row r="3062" spans="1:2" x14ac:dyDescent="0.35">
      <c r="A3062" s="32" t="s">
        <v>5159</v>
      </c>
      <c r="B3062" s="32">
        <v>93</v>
      </c>
    </row>
    <row r="3063" spans="1:2" x14ac:dyDescent="0.35">
      <c r="A3063" s="32" t="s">
        <v>5160</v>
      </c>
      <c r="B3063" s="32">
        <v>44</v>
      </c>
    </row>
    <row r="3064" spans="1:2" x14ac:dyDescent="0.35">
      <c r="A3064" s="32" t="s">
        <v>5161</v>
      </c>
      <c r="B3064" s="32">
        <v>30</v>
      </c>
    </row>
    <row r="3065" spans="1:2" x14ac:dyDescent="0.35">
      <c r="A3065" s="32" t="s">
        <v>5162</v>
      </c>
      <c r="B3065" s="32">
        <v>11</v>
      </c>
    </row>
    <row r="3066" spans="1:2" x14ac:dyDescent="0.35">
      <c r="A3066" s="32" t="s">
        <v>5163</v>
      </c>
      <c r="B3066" s="32">
        <v>68</v>
      </c>
    </row>
    <row r="3067" spans="1:2" x14ac:dyDescent="0.35">
      <c r="A3067" s="32" t="s">
        <v>5164</v>
      </c>
      <c r="B3067" s="32">
        <v>30</v>
      </c>
    </row>
    <row r="3068" spans="1:2" x14ac:dyDescent="0.35">
      <c r="A3068" s="32" t="s">
        <v>5165</v>
      </c>
      <c r="B3068" s="32">
        <v>83</v>
      </c>
    </row>
    <row r="3069" spans="1:2" x14ac:dyDescent="0.35">
      <c r="A3069" s="32" t="s">
        <v>5166</v>
      </c>
      <c r="B3069" s="32">
        <v>69</v>
      </c>
    </row>
    <row r="3070" spans="1:2" x14ac:dyDescent="0.35">
      <c r="A3070" s="32" t="s">
        <v>5169</v>
      </c>
      <c r="B3070" s="32">
        <v>10</v>
      </c>
    </row>
    <row r="3071" spans="1:2" x14ac:dyDescent="0.35">
      <c r="A3071" s="32" t="s">
        <v>5170</v>
      </c>
      <c r="B3071" s="32">
        <v>14</v>
      </c>
    </row>
    <row r="3072" spans="1:2" x14ac:dyDescent="0.35">
      <c r="A3072" s="32" t="s">
        <v>5171</v>
      </c>
      <c r="B3072" s="32">
        <v>33</v>
      </c>
    </row>
    <row r="3073" spans="1:2" x14ac:dyDescent="0.35">
      <c r="A3073" s="32" t="s">
        <v>5172</v>
      </c>
      <c r="B3073" s="32">
        <v>40</v>
      </c>
    </row>
    <row r="3074" spans="1:2" x14ac:dyDescent="0.35">
      <c r="A3074" s="32" t="s">
        <v>5173</v>
      </c>
      <c r="B3074" s="32">
        <v>58</v>
      </c>
    </row>
    <row r="3075" spans="1:2" x14ac:dyDescent="0.35">
      <c r="A3075" s="32" t="s">
        <v>5174</v>
      </c>
      <c r="B3075" s="32">
        <v>83</v>
      </c>
    </row>
    <row r="3076" spans="1:2" x14ac:dyDescent="0.35">
      <c r="A3076" s="32" t="s">
        <v>5175</v>
      </c>
      <c r="B3076" s="32">
        <v>42</v>
      </c>
    </row>
    <row r="3077" spans="1:2" x14ac:dyDescent="0.35">
      <c r="A3077" s="32" t="s">
        <v>5176</v>
      </c>
      <c r="B3077" s="32">
        <v>32</v>
      </c>
    </row>
    <row r="3078" spans="1:2" x14ac:dyDescent="0.35">
      <c r="A3078" s="32" t="s">
        <v>5177</v>
      </c>
      <c r="B3078" s="32">
        <v>52</v>
      </c>
    </row>
    <row r="3079" spans="1:2" x14ac:dyDescent="0.35">
      <c r="A3079" s="32" t="s">
        <v>5178</v>
      </c>
      <c r="B3079" s="32">
        <v>85</v>
      </c>
    </row>
    <row r="3080" spans="1:2" x14ac:dyDescent="0.35">
      <c r="A3080" s="32" t="s">
        <v>5179</v>
      </c>
      <c r="B3080" s="32">
        <v>33</v>
      </c>
    </row>
    <row r="3081" spans="1:2" x14ac:dyDescent="0.35">
      <c r="A3081" s="32" t="s">
        <v>5180</v>
      </c>
      <c r="B3081" s="32">
        <v>18</v>
      </c>
    </row>
    <row r="3082" spans="1:2" x14ac:dyDescent="0.35">
      <c r="A3082" s="32" t="s">
        <v>5181</v>
      </c>
      <c r="B3082" s="32">
        <v>75</v>
      </c>
    </row>
    <row r="3083" spans="1:2" x14ac:dyDescent="0.35">
      <c r="A3083" s="32" t="s">
        <v>5182</v>
      </c>
      <c r="B3083" s="32">
        <v>74</v>
      </c>
    </row>
    <row r="3084" spans="1:2" x14ac:dyDescent="0.35">
      <c r="A3084" s="32" t="s">
        <v>5183</v>
      </c>
      <c r="B3084" s="32">
        <v>33</v>
      </c>
    </row>
    <row r="3085" spans="1:2" x14ac:dyDescent="0.35">
      <c r="A3085" s="32" t="s">
        <v>5184</v>
      </c>
      <c r="B3085" s="32">
        <v>72</v>
      </c>
    </row>
    <row r="3086" spans="1:2" x14ac:dyDescent="0.35">
      <c r="A3086" s="32" t="s">
        <v>5185</v>
      </c>
      <c r="B3086" s="32">
        <v>66</v>
      </c>
    </row>
    <row r="3087" spans="1:2" x14ac:dyDescent="0.35">
      <c r="A3087" s="32" t="s">
        <v>5186</v>
      </c>
      <c r="B3087" s="32">
        <v>41</v>
      </c>
    </row>
    <row r="3088" spans="1:2" x14ac:dyDescent="0.35">
      <c r="A3088" s="32" t="s">
        <v>5187</v>
      </c>
      <c r="B3088" s="32">
        <v>71</v>
      </c>
    </row>
    <row r="3089" spans="1:2" x14ac:dyDescent="0.35">
      <c r="A3089" s="32" t="s">
        <v>5188</v>
      </c>
      <c r="B3089" s="32">
        <v>36</v>
      </c>
    </row>
    <row r="3090" spans="1:2" x14ac:dyDescent="0.35">
      <c r="A3090" s="32" t="s">
        <v>5189</v>
      </c>
      <c r="B3090" s="32">
        <v>92</v>
      </c>
    </row>
    <row r="3091" spans="1:2" x14ac:dyDescent="0.35">
      <c r="A3091" s="32" t="s">
        <v>5190</v>
      </c>
      <c r="B3091" s="32">
        <v>12</v>
      </c>
    </row>
    <row r="3092" spans="1:2" x14ac:dyDescent="0.35">
      <c r="A3092" s="32" t="s">
        <v>5191</v>
      </c>
      <c r="B3092" s="32">
        <v>31</v>
      </c>
    </row>
    <row r="3093" spans="1:2" x14ac:dyDescent="0.35">
      <c r="A3093" s="32" t="s">
        <v>5192</v>
      </c>
      <c r="B3093" s="32">
        <v>81</v>
      </c>
    </row>
    <row r="3094" spans="1:2" x14ac:dyDescent="0.35">
      <c r="A3094" s="32" t="s">
        <v>5193</v>
      </c>
      <c r="B3094" s="32">
        <v>39</v>
      </c>
    </row>
    <row r="3095" spans="1:2" x14ac:dyDescent="0.35">
      <c r="A3095" s="32" t="s">
        <v>5194</v>
      </c>
      <c r="B3095" s="32">
        <v>68</v>
      </c>
    </row>
    <row r="3096" spans="1:2" x14ac:dyDescent="0.35">
      <c r="A3096" s="32" t="s">
        <v>5195</v>
      </c>
      <c r="B3096" s="32">
        <v>17</v>
      </c>
    </row>
    <row r="3097" spans="1:2" x14ac:dyDescent="0.35">
      <c r="A3097" s="32" t="s">
        <v>5196</v>
      </c>
      <c r="B3097" s="32">
        <v>9</v>
      </c>
    </row>
    <row r="3098" spans="1:2" x14ac:dyDescent="0.35">
      <c r="A3098" s="32" t="s">
        <v>5197</v>
      </c>
      <c r="B3098" s="32">
        <v>56</v>
      </c>
    </row>
    <row r="3099" spans="1:2" x14ac:dyDescent="0.35">
      <c r="A3099" s="32" t="s">
        <v>5198</v>
      </c>
      <c r="B3099" s="32">
        <v>19</v>
      </c>
    </row>
    <row r="3100" spans="1:2" x14ac:dyDescent="0.35">
      <c r="A3100" s="32" t="s">
        <v>5199</v>
      </c>
      <c r="B3100" s="32">
        <v>45</v>
      </c>
    </row>
    <row r="3101" spans="1:2" x14ac:dyDescent="0.35">
      <c r="A3101" s="32" t="s">
        <v>5200</v>
      </c>
      <c r="B3101" s="32">
        <v>40</v>
      </c>
    </row>
    <row r="3102" spans="1:2" x14ac:dyDescent="0.35">
      <c r="A3102" s="32" t="s">
        <v>5201</v>
      </c>
      <c r="B3102" s="32">
        <v>96</v>
      </c>
    </row>
    <row r="3103" spans="1:2" x14ac:dyDescent="0.35">
      <c r="A3103" s="32" t="s">
        <v>5202</v>
      </c>
      <c r="B3103" s="32">
        <v>24</v>
      </c>
    </row>
    <row r="3104" spans="1:2" x14ac:dyDescent="0.35">
      <c r="A3104" s="32" t="s">
        <v>5203</v>
      </c>
      <c r="B3104" s="32">
        <v>88</v>
      </c>
    </row>
    <row r="3105" spans="1:2" x14ac:dyDescent="0.35">
      <c r="A3105" s="32" t="s">
        <v>5204</v>
      </c>
      <c r="B3105" s="32">
        <v>54</v>
      </c>
    </row>
    <row r="3106" spans="1:2" x14ac:dyDescent="0.35">
      <c r="A3106" s="32" t="s">
        <v>5205</v>
      </c>
      <c r="B3106" s="32">
        <v>17</v>
      </c>
    </row>
    <row r="3107" spans="1:2" x14ac:dyDescent="0.35">
      <c r="A3107" s="32" t="s">
        <v>5206</v>
      </c>
      <c r="B3107" s="32">
        <v>98</v>
      </c>
    </row>
    <row r="3108" spans="1:2" x14ac:dyDescent="0.35">
      <c r="A3108" s="32" t="s">
        <v>5207</v>
      </c>
      <c r="B3108" s="32">
        <v>15</v>
      </c>
    </row>
    <row r="3109" spans="1:2" x14ac:dyDescent="0.35">
      <c r="A3109" s="32" t="s">
        <v>5208</v>
      </c>
      <c r="B3109" s="32">
        <v>55</v>
      </c>
    </row>
    <row r="3110" spans="1:2" x14ac:dyDescent="0.35">
      <c r="A3110" s="32" t="s">
        <v>5209</v>
      </c>
      <c r="B3110" s="32">
        <v>14</v>
      </c>
    </row>
    <row r="3111" spans="1:2" x14ac:dyDescent="0.35">
      <c r="A3111" s="32" t="s">
        <v>5210</v>
      </c>
      <c r="B3111" s="32">
        <v>66</v>
      </c>
    </row>
    <row r="3112" spans="1:2" x14ac:dyDescent="0.35">
      <c r="A3112" s="32" t="s">
        <v>5211</v>
      </c>
      <c r="B3112" s="32">
        <v>69</v>
      </c>
    </row>
    <row r="3113" spans="1:2" x14ac:dyDescent="0.35">
      <c r="A3113" s="32" t="s">
        <v>5212</v>
      </c>
      <c r="B3113" s="32">
        <v>85</v>
      </c>
    </row>
    <row r="3114" spans="1:2" x14ac:dyDescent="0.35">
      <c r="A3114" s="32" t="s">
        <v>5213</v>
      </c>
      <c r="B3114" s="32">
        <v>85</v>
      </c>
    </row>
    <row r="3115" spans="1:2" x14ac:dyDescent="0.35">
      <c r="A3115" s="32" t="s">
        <v>5214</v>
      </c>
      <c r="B3115" s="32">
        <v>74</v>
      </c>
    </row>
    <row r="3116" spans="1:2" x14ac:dyDescent="0.35">
      <c r="A3116" s="32" t="s">
        <v>5215</v>
      </c>
      <c r="B3116" s="32">
        <v>95</v>
      </c>
    </row>
    <row r="3117" spans="1:2" x14ac:dyDescent="0.35">
      <c r="A3117" s="32" t="s">
        <v>5216</v>
      </c>
      <c r="B3117" s="32">
        <v>19</v>
      </c>
    </row>
    <row r="3118" spans="1:2" x14ac:dyDescent="0.35">
      <c r="A3118" s="32" t="s">
        <v>5217</v>
      </c>
      <c r="B3118" s="32">
        <v>40</v>
      </c>
    </row>
    <row r="3119" spans="1:2" x14ac:dyDescent="0.35">
      <c r="A3119" s="32" t="s">
        <v>5218</v>
      </c>
      <c r="B3119" s="32">
        <v>50</v>
      </c>
    </row>
    <row r="3120" spans="1:2" x14ac:dyDescent="0.35">
      <c r="A3120" s="32" t="s">
        <v>5219</v>
      </c>
      <c r="B3120" s="32">
        <v>35</v>
      </c>
    </row>
    <row r="3121" spans="1:2" x14ac:dyDescent="0.35">
      <c r="A3121" s="32" t="s">
        <v>5220</v>
      </c>
      <c r="B3121" s="32">
        <v>38</v>
      </c>
    </row>
    <row r="3122" spans="1:2" x14ac:dyDescent="0.35">
      <c r="A3122" s="32" t="s">
        <v>5221</v>
      </c>
      <c r="B3122" s="32">
        <v>44</v>
      </c>
    </row>
    <row r="3123" spans="1:2" x14ac:dyDescent="0.35">
      <c r="A3123" s="32" t="s">
        <v>5222</v>
      </c>
      <c r="B3123" s="32">
        <v>87</v>
      </c>
    </row>
    <row r="3124" spans="1:2" x14ac:dyDescent="0.35">
      <c r="A3124" s="32" t="s">
        <v>5223</v>
      </c>
      <c r="B3124" s="32">
        <v>57</v>
      </c>
    </row>
    <row r="3125" spans="1:2" x14ac:dyDescent="0.35">
      <c r="A3125" s="32" t="s">
        <v>5224</v>
      </c>
      <c r="B3125" s="32">
        <v>5</v>
      </c>
    </row>
    <row r="3126" spans="1:2" x14ac:dyDescent="0.35">
      <c r="A3126" s="32" t="s">
        <v>5225</v>
      </c>
      <c r="B3126" s="32">
        <v>50</v>
      </c>
    </row>
    <row r="3127" spans="1:2" x14ac:dyDescent="0.35">
      <c r="A3127" s="32" t="s">
        <v>5226</v>
      </c>
      <c r="B3127" s="32">
        <v>27</v>
      </c>
    </row>
    <row r="3128" spans="1:2" x14ac:dyDescent="0.35">
      <c r="A3128" s="32" t="s">
        <v>5227</v>
      </c>
      <c r="B3128" s="32">
        <v>91</v>
      </c>
    </row>
    <row r="3129" spans="1:2" x14ac:dyDescent="0.35">
      <c r="A3129" s="32" t="s">
        <v>5228</v>
      </c>
      <c r="B3129" s="32">
        <v>12</v>
      </c>
    </row>
    <row r="3130" spans="1:2" x14ac:dyDescent="0.35">
      <c r="A3130" s="32" t="s">
        <v>5229</v>
      </c>
      <c r="B3130" s="32">
        <v>19</v>
      </c>
    </row>
    <row r="3131" spans="1:2" x14ac:dyDescent="0.35">
      <c r="A3131" s="32" t="s">
        <v>5230</v>
      </c>
      <c r="B3131" s="32">
        <v>11</v>
      </c>
    </row>
    <row r="3132" spans="1:2" x14ac:dyDescent="0.35">
      <c r="A3132" s="32" t="s">
        <v>5231</v>
      </c>
      <c r="B3132" s="32">
        <v>94</v>
      </c>
    </row>
    <row r="3133" spans="1:2" x14ac:dyDescent="0.35">
      <c r="A3133" s="32" t="s">
        <v>5232</v>
      </c>
      <c r="B3133" s="32">
        <v>87</v>
      </c>
    </row>
    <row r="3134" spans="1:2" x14ac:dyDescent="0.35">
      <c r="A3134" s="32" t="s">
        <v>5233</v>
      </c>
      <c r="B3134" s="32">
        <v>6</v>
      </c>
    </row>
    <row r="3135" spans="1:2" x14ac:dyDescent="0.35">
      <c r="A3135" s="32" t="s">
        <v>5234</v>
      </c>
      <c r="B3135" s="32">
        <v>0</v>
      </c>
    </row>
    <row r="3136" spans="1:2" x14ac:dyDescent="0.35">
      <c r="A3136" s="32" t="s">
        <v>5235</v>
      </c>
      <c r="B3136" s="32">
        <v>28</v>
      </c>
    </row>
    <row r="3137" spans="1:2" x14ac:dyDescent="0.35">
      <c r="A3137" s="32" t="s">
        <v>5236</v>
      </c>
      <c r="B3137" s="32">
        <v>33</v>
      </c>
    </row>
    <row r="3138" spans="1:2" x14ac:dyDescent="0.35">
      <c r="A3138" s="32" t="s">
        <v>5237</v>
      </c>
      <c r="B3138" s="32">
        <v>9</v>
      </c>
    </row>
    <row r="3139" spans="1:2" x14ac:dyDescent="0.35">
      <c r="A3139" s="32" t="s">
        <v>5238</v>
      </c>
      <c r="B3139" s="32">
        <v>62</v>
      </c>
    </row>
    <row r="3140" spans="1:2" x14ac:dyDescent="0.35">
      <c r="A3140" s="32" t="s">
        <v>5239</v>
      </c>
      <c r="B3140" s="32">
        <v>67</v>
      </c>
    </row>
    <row r="3141" spans="1:2" x14ac:dyDescent="0.35">
      <c r="A3141" s="32" t="s">
        <v>5240</v>
      </c>
      <c r="B3141" s="32">
        <v>81</v>
      </c>
    </row>
    <row r="3142" spans="1:2" x14ac:dyDescent="0.35">
      <c r="A3142" s="32" t="s">
        <v>5241</v>
      </c>
      <c r="B3142" s="32">
        <v>31</v>
      </c>
    </row>
    <row r="3143" spans="1:2" x14ac:dyDescent="0.35">
      <c r="A3143" s="32" t="s">
        <v>5242</v>
      </c>
      <c r="B3143" s="32">
        <v>99</v>
      </c>
    </row>
    <row r="3144" spans="1:2" x14ac:dyDescent="0.35">
      <c r="A3144" s="32" t="s">
        <v>5243</v>
      </c>
      <c r="B3144" s="32">
        <v>49</v>
      </c>
    </row>
    <row r="3145" spans="1:2" x14ac:dyDescent="0.35">
      <c r="A3145" s="32" t="s">
        <v>5244</v>
      </c>
      <c r="B3145" s="32">
        <v>40</v>
      </c>
    </row>
    <row r="3146" spans="1:2" x14ac:dyDescent="0.35">
      <c r="A3146" s="32" t="s">
        <v>5245</v>
      </c>
      <c r="B3146" s="32">
        <v>46</v>
      </c>
    </row>
    <row r="3147" spans="1:2" x14ac:dyDescent="0.35">
      <c r="A3147" s="32" t="s">
        <v>5246</v>
      </c>
      <c r="B3147" s="32">
        <v>20</v>
      </c>
    </row>
    <row r="3148" spans="1:2" x14ac:dyDescent="0.35">
      <c r="A3148" s="32" t="s">
        <v>5247</v>
      </c>
      <c r="B3148" s="32">
        <v>62</v>
      </c>
    </row>
    <row r="3149" spans="1:2" x14ac:dyDescent="0.35">
      <c r="A3149" s="32" t="s">
        <v>5248</v>
      </c>
      <c r="B3149" s="32">
        <v>33</v>
      </c>
    </row>
    <row r="3150" spans="1:2" x14ac:dyDescent="0.35">
      <c r="A3150" s="32" t="s">
        <v>5249</v>
      </c>
      <c r="B3150" s="32">
        <v>91</v>
      </c>
    </row>
    <row r="3151" spans="1:2" x14ac:dyDescent="0.35">
      <c r="A3151" s="32" t="s">
        <v>5250</v>
      </c>
      <c r="B3151" s="32">
        <v>77</v>
      </c>
    </row>
    <row r="3152" spans="1:2" x14ac:dyDescent="0.35">
      <c r="A3152" s="32" t="s">
        <v>5251</v>
      </c>
      <c r="B3152" s="32">
        <v>2</v>
      </c>
    </row>
    <row r="3153" spans="1:2" x14ac:dyDescent="0.35">
      <c r="A3153" s="32" t="s">
        <v>5252</v>
      </c>
      <c r="B3153" s="32">
        <v>35</v>
      </c>
    </row>
    <row r="3154" spans="1:2" x14ac:dyDescent="0.35">
      <c r="A3154" s="32" t="s">
        <v>5253</v>
      </c>
      <c r="B3154" s="32">
        <v>37</v>
      </c>
    </row>
    <row r="3155" spans="1:2" x14ac:dyDescent="0.35">
      <c r="A3155" s="32" t="s">
        <v>5254</v>
      </c>
      <c r="B3155" s="32">
        <v>96</v>
      </c>
    </row>
    <row r="3156" spans="1:2" x14ac:dyDescent="0.35">
      <c r="A3156" s="32" t="s">
        <v>5255</v>
      </c>
      <c r="B3156" s="32">
        <v>63</v>
      </c>
    </row>
    <row r="3157" spans="1:2" x14ac:dyDescent="0.35">
      <c r="A3157" s="32" t="s">
        <v>5256</v>
      </c>
      <c r="B3157" s="32">
        <v>54</v>
      </c>
    </row>
    <row r="3158" spans="1:2" x14ac:dyDescent="0.35">
      <c r="A3158" s="32" t="s">
        <v>5257</v>
      </c>
      <c r="B3158" s="32">
        <v>79</v>
      </c>
    </row>
    <row r="3159" spans="1:2" x14ac:dyDescent="0.35">
      <c r="A3159" s="32" t="s">
        <v>5258</v>
      </c>
      <c r="B3159" s="32">
        <v>41</v>
      </c>
    </row>
    <row r="3160" spans="1:2" x14ac:dyDescent="0.35">
      <c r="A3160" s="32" t="s">
        <v>5259</v>
      </c>
      <c r="B3160" s="32">
        <v>94</v>
      </c>
    </row>
    <row r="3161" spans="1:2" x14ac:dyDescent="0.35">
      <c r="A3161" s="32" t="s">
        <v>5260</v>
      </c>
      <c r="B3161" s="32">
        <v>47</v>
      </c>
    </row>
    <row r="3162" spans="1:2" x14ac:dyDescent="0.35">
      <c r="A3162" s="32" t="s">
        <v>5261</v>
      </c>
      <c r="B3162" s="32">
        <v>20</v>
      </c>
    </row>
    <row r="3163" spans="1:2" x14ac:dyDescent="0.35">
      <c r="A3163" s="32" t="s">
        <v>5262</v>
      </c>
      <c r="B3163" s="32">
        <v>28</v>
      </c>
    </row>
    <row r="3164" spans="1:2" x14ac:dyDescent="0.35">
      <c r="A3164" s="32" t="s">
        <v>5263</v>
      </c>
      <c r="B3164" s="32">
        <v>14</v>
      </c>
    </row>
    <row r="3165" spans="1:2" x14ac:dyDescent="0.35">
      <c r="A3165" s="32" t="s">
        <v>5264</v>
      </c>
      <c r="B3165" s="32">
        <v>15</v>
      </c>
    </row>
    <row r="3166" spans="1:2" x14ac:dyDescent="0.35">
      <c r="A3166" s="32" t="s">
        <v>5265</v>
      </c>
      <c r="B3166" s="32">
        <v>32</v>
      </c>
    </row>
    <row r="3167" spans="1:2" x14ac:dyDescent="0.35">
      <c r="A3167" s="32" t="s">
        <v>5266</v>
      </c>
      <c r="B3167" s="32">
        <v>41</v>
      </c>
    </row>
    <row r="3168" spans="1:2" x14ac:dyDescent="0.35">
      <c r="A3168" s="32" t="s">
        <v>5267</v>
      </c>
      <c r="B3168" s="32">
        <v>6</v>
      </c>
    </row>
    <row r="3169" spans="1:2" x14ac:dyDescent="0.35">
      <c r="A3169" s="32" t="s">
        <v>5268</v>
      </c>
      <c r="B3169" s="32">
        <v>65</v>
      </c>
    </row>
    <row r="3170" spans="1:2" x14ac:dyDescent="0.35">
      <c r="A3170" s="32" t="s">
        <v>5269</v>
      </c>
      <c r="B3170" s="32">
        <v>48</v>
      </c>
    </row>
    <row r="3171" spans="1:2" x14ac:dyDescent="0.35">
      <c r="A3171" s="32" t="s">
        <v>5270</v>
      </c>
      <c r="B3171" s="32">
        <v>91</v>
      </c>
    </row>
    <row r="3172" spans="1:2" x14ac:dyDescent="0.35">
      <c r="A3172" s="32" t="s">
        <v>5271</v>
      </c>
      <c r="B3172" s="32">
        <v>61</v>
      </c>
    </row>
    <row r="3173" spans="1:2" x14ac:dyDescent="0.35">
      <c r="A3173" s="32" t="s">
        <v>5272</v>
      </c>
      <c r="B3173" s="32">
        <v>84</v>
      </c>
    </row>
    <row r="3174" spans="1:2" x14ac:dyDescent="0.35">
      <c r="A3174" s="32" t="s">
        <v>5273</v>
      </c>
      <c r="B3174" s="32">
        <v>52</v>
      </c>
    </row>
    <row r="3175" spans="1:2" x14ac:dyDescent="0.35">
      <c r="A3175" s="32" t="s">
        <v>5274</v>
      </c>
      <c r="B3175" s="32">
        <v>49</v>
      </c>
    </row>
    <row r="3176" spans="1:2" x14ac:dyDescent="0.35">
      <c r="A3176" s="32" t="s">
        <v>5275</v>
      </c>
      <c r="B3176" s="32">
        <v>88</v>
      </c>
    </row>
    <row r="3177" spans="1:2" x14ac:dyDescent="0.35">
      <c r="A3177" s="32" t="s">
        <v>5276</v>
      </c>
      <c r="B3177" s="32">
        <v>27</v>
      </c>
    </row>
    <row r="3178" spans="1:2" x14ac:dyDescent="0.35">
      <c r="A3178" s="32" t="s">
        <v>5277</v>
      </c>
      <c r="B3178" s="32">
        <v>87</v>
      </c>
    </row>
    <row r="3179" spans="1:2" x14ac:dyDescent="0.35">
      <c r="A3179" s="32" t="s">
        <v>5278</v>
      </c>
      <c r="B3179" s="32">
        <v>4</v>
      </c>
    </row>
    <row r="3180" spans="1:2" x14ac:dyDescent="0.35">
      <c r="A3180" s="32" t="s">
        <v>5279</v>
      </c>
      <c r="B3180" s="32">
        <v>1</v>
      </c>
    </row>
    <row r="3181" spans="1:2" x14ac:dyDescent="0.35">
      <c r="A3181" s="32" t="s">
        <v>5280</v>
      </c>
      <c r="B3181" s="32">
        <v>82</v>
      </c>
    </row>
    <row r="3182" spans="1:2" x14ac:dyDescent="0.35">
      <c r="A3182" s="32" t="s">
        <v>5281</v>
      </c>
      <c r="B3182" s="32">
        <v>58</v>
      </c>
    </row>
    <row r="3183" spans="1:2" x14ac:dyDescent="0.35">
      <c r="A3183" s="32" t="s">
        <v>5282</v>
      </c>
      <c r="B3183" s="32">
        <v>77</v>
      </c>
    </row>
    <row r="3184" spans="1:2" x14ac:dyDescent="0.35">
      <c r="A3184" s="32" t="s">
        <v>5283</v>
      </c>
      <c r="B3184" s="32">
        <v>44</v>
      </c>
    </row>
    <row r="3185" spans="1:2" x14ac:dyDescent="0.35">
      <c r="A3185" s="32" t="s">
        <v>5284</v>
      </c>
      <c r="B3185" s="32">
        <v>77</v>
      </c>
    </row>
    <row r="3186" spans="1:2" x14ac:dyDescent="0.35">
      <c r="A3186" s="32" t="s">
        <v>5285</v>
      </c>
      <c r="B3186" s="32">
        <v>94</v>
      </c>
    </row>
    <row r="3187" spans="1:2" x14ac:dyDescent="0.35">
      <c r="A3187" s="32" t="s">
        <v>5286</v>
      </c>
      <c r="B3187" s="32">
        <v>54</v>
      </c>
    </row>
    <row r="3188" spans="1:2" x14ac:dyDescent="0.35">
      <c r="A3188" s="32" t="s">
        <v>5287</v>
      </c>
      <c r="B3188" s="32">
        <v>71</v>
      </c>
    </row>
    <row r="3189" spans="1:2" x14ac:dyDescent="0.35">
      <c r="A3189" s="32" t="s">
        <v>5288</v>
      </c>
      <c r="B3189" s="32">
        <v>19</v>
      </c>
    </row>
    <row r="3190" spans="1:2" x14ac:dyDescent="0.35">
      <c r="A3190" s="32" t="s">
        <v>5289</v>
      </c>
      <c r="B3190" s="32">
        <v>77</v>
      </c>
    </row>
    <row r="3191" spans="1:2" x14ac:dyDescent="0.35">
      <c r="A3191" s="32" t="s">
        <v>5290</v>
      </c>
      <c r="B3191" s="32">
        <v>96</v>
      </c>
    </row>
    <row r="3192" spans="1:2" x14ac:dyDescent="0.35">
      <c r="A3192" s="32" t="s">
        <v>5291</v>
      </c>
      <c r="B3192" s="32">
        <v>10</v>
      </c>
    </row>
    <row r="3193" spans="1:2" x14ac:dyDescent="0.35">
      <c r="A3193" s="32" t="s">
        <v>5292</v>
      </c>
      <c r="B3193" s="32">
        <v>58</v>
      </c>
    </row>
    <row r="3194" spans="1:2" x14ac:dyDescent="0.35">
      <c r="A3194" s="32" t="s">
        <v>5293</v>
      </c>
      <c r="B3194" s="32">
        <v>70</v>
      </c>
    </row>
    <row r="3195" spans="1:2" x14ac:dyDescent="0.35">
      <c r="A3195" s="32" t="s">
        <v>5294</v>
      </c>
      <c r="B3195" s="32">
        <v>6</v>
      </c>
    </row>
    <row r="3196" spans="1:2" x14ac:dyDescent="0.35">
      <c r="A3196" s="32" t="s">
        <v>5295</v>
      </c>
      <c r="B3196" s="32">
        <v>64</v>
      </c>
    </row>
    <row r="3197" spans="1:2" x14ac:dyDescent="0.35">
      <c r="A3197" s="32" t="s">
        <v>5296</v>
      </c>
      <c r="B3197" s="32">
        <v>5</v>
      </c>
    </row>
    <row r="3198" spans="1:2" x14ac:dyDescent="0.35">
      <c r="A3198" s="32" t="s">
        <v>5297</v>
      </c>
      <c r="B3198" s="32">
        <v>98</v>
      </c>
    </row>
    <row r="3199" spans="1:2" x14ac:dyDescent="0.35">
      <c r="A3199" s="32" t="s">
        <v>5298</v>
      </c>
      <c r="B3199" s="32">
        <v>42</v>
      </c>
    </row>
    <row r="3200" spans="1:2" x14ac:dyDescent="0.35">
      <c r="A3200" s="32" t="s">
        <v>5299</v>
      </c>
      <c r="B3200" s="32">
        <v>14</v>
      </c>
    </row>
    <row r="3201" spans="1:2" x14ac:dyDescent="0.35">
      <c r="A3201" s="32" t="s">
        <v>5300</v>
      </c>
      <c r="B3201" s="32">
        <v>89</v>
      </c>
    </row>
    <row r="3202" spans="1:2" x14ac:dyDescent="0.35">
      <c r="A3202" s="32" t="s">
        <v>5301</v>
      </c>
      <c r="B3202" s="32">
        <v>39</v>
      </c>
    </row>
    <row r="3203" spans="1:2" x14ac:dyDescent="0.35">
      <c r="A3203" s="32" t="s">
        <v>5302</v>
      </c>
      <c r="B3203" s="32">
        <v>83</v>
      </c>
    </row>
    <row r="3204" spans="1:2" x14ac:dyDescent="0.35">
      <c r="A3204" s="32" t="s">
        <v>5303</v>
      </c>
      <c r="B3204" s="32">
        <v>54</v>
      </c>
    </row>
    <row r="3205" spans="1:2" x14ac:dyDescent="0.35">
      <c r="A3205" s="32" t="s">
        <v>5304</v>
      </c>
      <c r="B3205" s="32">
        <v>65</v>
      </c>
    </row>
    <row r="3206" spans="1:2" x14ac:dyDescent="0.35">
      <c r="A3206" s="32" t="s">
        <v>5305</v>
      </c>
      <c r="B3206" s="32">
        <v>26</v>
      </c>
    </row>
    <row r="3207" spans="1:2" x14ac:dyDescent="0.35">
      <c r="A3207" s="32" t="s">
        <v>5306</v>
      </c>
      <c r="B3207" s="32">
        <v>80</v>
      </c>
    </row>
    <row r="3208" spans="1:2" x14ac:dyDescent="0.35">
      <c r="A3208" s="32" t="s">
        <v>5307</v>
      </c>
      <c r="B3208" s="32">
        <v>16</v>
      </c>
    </row>
    <row r="3209" spans="1:2" x14ac:dyDescent="0.35">
      <c r="A3209" s="32" t="s">
        <v>5308</v>
      </c>
      <c r="B3209" s="32">
        <v>21</v>
      </c>
    </row>
    <row r="3210" spans="1:2" x14ac:dyDescent="0.35">
      <c r="A3210" s="32" t="s">
        <v>5309</v>
      </c>
      <c r="B3210" s="32">
        <v>55</v>
      </c>
    </row>
    <row r="3211" spans="1:2" x14ac:dyDescent="0.35">
      <c r="A3211" s="32" t="s">
        <v>5310</v>
      </c>
      <c r="B3211" s="32">
        <v>45</v>
      </c>
    </row>
    <row r="3212" spans="1:2" x14ac:dyDescent="0.35">
      <c r="A3212" s="32" t="s">
        <v>5311</v>
      </c>
      <c r="B3212" s="32">
        <v>50</v>
      </c>
    </row>
    <row r="3213" spans="1:2" x14ac:dyDescent="0.35">
      <c r="A3213" s="32" t="s">
        <v>5312</v>
      </c>
      <c r="B3213" s="32">
        <v>0</v>
      </c>
    </row>
    <row r="3214" spans="1:2" x14ac:dyDescent="0.35">
      <c r="A3214" s="32" t="s">
        <v>5313</v>
      </c>
      <c r="B3214" s="32">
        <v>78</v>
      </c>
    </row>
    <row r="3215" spans="1:2" x14ac:dyDescent="0.35">
      <c r="A3215" s="32" t="s">
        <v>5314</v>
      </c>
      <c r="B3215" s="32">
        <v>45</v>
      </c>
    </row>
    <row r="3216" spans="1:2" x14ac:dyDescent="0.35">
      <c r="A3216" s="32" t="s">
        <v>5315</v>
      </c>
      <c r="B3216" s="32">
        <v>27</v>
      </c>
    </row>
    <row r="3217" spans="1:2" x14ac:dyDescent="0.35">
      <c r="A3217" s="32" t="s">
        <v>5316</v>
      </c>
      <c r="B3217" s="32">
        <v>55</v>
      </c>
    </row>
    <row r="3218" spans="1:2" x14ac:dyDescent="0.35">
      <c r="A3218" s="32" t="s">
        <v>5317</v>
      </c>
      <c r="B3218" s="32">
        <v>55</v>
      </c>
    </row>
    <row r="3219" spans="1:2" x14ac:dyDescent="0.35">
      <c r="A3219" s="32" t="s">
        <v>5318</v>
      </c>
      <c r="B3219" s="32">
        <v>45</v>
      </c>
    </row>
    <row r="3220" spans="1:2" x14ac:dyDescent="0.35">
      <c r="A3220" s="32" t="s">
        <v>5319</v>
      </c>
      <c r="B3220" s="32">
        <v>60</v>
      </c>
    </row>
    <row r="3221" spans="1:2" x14ac:dyDescent="0.35">
      <c r="A3221" s="32" t="s">
        <v>5320</v>
      </c>
      <c r="B3221" s="32">
        <v>2</v>
      </c>
    </row>
    <row r="3222" spans="1:2" x14ac:dyDescent="0.35">
      <c r="A3222" s="32" t="s">
        <v>5321</v>
      </c>
      <c r="B3222" s="32">
        <v>35</v>
      </c>
    </row>
    <row r="3223" spans="1:2" x14ac:dyDescent="0.35">
      <c r="A3223" s="32" t="s">
        <v>5322</v>
      </c>
      <c r="B3223" s="32">
        <v>27</v>
      </c>
    </row>
    <row r="3224" spans="1:2" x14ac:dyDescent="0.35">
      <c r="A3224" s="32" t="s">
        <v>5323</v>
      </c>
      <c r="B3224" s="32">
        <v>80</v>
      </c>
    </row>
    <row r="3225" spans="1:2" x14ac:dyDescent="0.35">
      <c r="A3225" s="32" t="s">
        <v>5324</v>
      </c>
      <c r="B3225" s="32">
        <v>89</v>
      </c>
    </row>
    <row r="3226" spans="1:2" x14ac:dyDescent="0.35">
      <c r="A3226" s="32" t="s">
        <v>5325</v>
      </c>
      <c r="B3226" s="32">
        <v>49</v>
      </c>
    </row>
    <row r="3227" spans="1:2" x14ac:dyDescent="0.35">
      <c r="A3227" s="32" t="s">
        <v>5326</v>
      </c>
      <c r="B3227" s="32">
        <v>64</v>
      </c>
    </row>
    <row r="3228" spans="1:2" x14ac:dyDescent="0.35">
      <c r="A3228" s="32" t="s">
        <v>5327</v>
      </c>
      <c r="B3228" s="32">
        <v>34</v>
      </c>
    </row>
    <row r="3229" spans="1:2" x14ac:dyDescent="0.35">
      <c r="A3229" s="32" t="s">
        <v>5328</v>
      </c>
      <c r="B3229" s="32">
        <v>84</v>
      </c>
    </row>
    <row r="3230" spans="1:2" x14ac:dyDescent="0.35">
      <c r="A3230" s="32" t="s">
        <v>5329</v>
      </c>
      <c r="B3230" s="32">
        <v>22</v>
      </c>
    </row>
    <row r="3231" spans="1:2" x14ac:dyDescent="0.35">
      <c r="A3231" s="32" t="s">
        <v>5330</v>
      </c>
      <c r="B3231" s="32">
        <v>47</v>
      </c>
    </row>
    <row r="3232" spans="1:2" x14ac:dyDescent="0.35">
      <c r="A3232" s="32" t="s">
        <v>5331</v>
      </c>
      <c r="B3232" s="32">
        <v>54</v>
      </c>
    </row>
    <row r="3233" spans="1:2" x14ac:dyDescent="0.35">
      <c r="A3233" s="32" t="s">
        <v>5332</v>
      </c>
      <c r="B3233" s="32">
        <v>36</v>
      </c>
    </row>
    <row r="3234" spans="1:2" x14ac:dyDescent="0.35">
      <c r="A3234" s="32" t="s">
        <v>5333</v>
      </c>
      <c r="B3234" s="32">
        <v>92</v>
      </c>
    </row>
    <row r="3235" spans="1:2" x14ac:dyDescent="0.35">
      <c r="A3235" s="32" t="s">
        <v>5334</v>
      </c>
      <c r="B3235" s="32">
        <v>63</v>
      </c>
    </row>
    <row r="3236" spans="1:2" x14ac:dyDescent="0.35">
      <c r="A3236" s="32" t="s">
        <v>5335</v>
      </c>
      <c r="B3236" s="32">
        <v>56</v>
      </c>
    </row>
    <row r="3237" spans="1:2" x14ac:dyDescent="0.35">
      <c r="A3237" s="32" t="s">
        <v>5336</v>
      </c>
      <c r="B3237" s="32">
        <v>78</v>
      </c>
    </row>
    <row r="3238" spans="1:2" x14ac:dyDescent="0.35">
      <c r="A3238" s="32" t="s">
        <v>5337</v>
      </c>
      <c r="B3238" s="32">
        <v>28</v>
      </c>
    </row>
    <row r="3239" spans="1:2" x14ac:dyDescent="0.35">
      <c r="A3239" s="32" t="s">
        <v>5338</v>
      </c>
      <c r="B3239" s="32">
        <v>52</v>
      </c>
    </row>
    <row r="3240" spans="1:2" x14ac:dyDescent="0.35">
      <c r="A3240" s="32" t="s">
        <v>5339</v>
      </c>
      <c r="B3240" s="32">
        <v>88</v>
      </c>
    </row>
    <row r="3241" spans="1:2" x14ac:dyDescent="0.35">
      <c r="A3241" s="32" t="s">
        <v>5340</v>
      </c>
      <c r="B3241" s="32">
        <v>15</v>
      </c>
    </row>
    <row r="3242" spans="1:2" x14ac:dyDescent="0.35">
      <c r="A3242" s="32" t="s">
        <v>5341</v>
      </c>
      <c r="B3242" s="32">
        <v>45</v>
      </c>
    </row>
    <row r="3243" spans="1:2" x14ac:dyDescent="0.35">
      <c r="A3243" s="32" t="s">
        <v>5342</v>
      </c>
      <c r="B3243" s="32">
        <v>93</v>
      </c>
    </row>
    <row r="3244" spans="1:2" x14ac:dyDescent="0.35">
      <c r="A3244" s="32" t="s">
        <v>5343</v>
      </c>
      <c r="B3244" s="32">
        <v>59</v>
      </c>
    </row>
    <row r="3245" spans="1:2" x14ac:dyDescent="0.35">
      <c r="A3245" s="32" t="s">
        <v>5344</v>
      </c>
      <c r="B3245" s="32">
        <v>97</v>
      </c>
    </row>
    <row r="3246" spans="1:2" x14ac:dyDescent="0.35">
      <c r="A3246" s="32" t="s">
        <v>5345</v>
      </c>
      <c r="B3246" s="32">
        <v>95</v>
      </c>
    </row>
    <row r="3247" spans="1:2" x14ac:dyDescent="0.35">
      <c r="A3247" s="32" t="s">
        <v>5346</v>
      </c>
      <c r="B3247" s="32">
        <v>6</v>
      </c>
    </row>
    <row r="3248" spans="1:2" x14ac:dyDescent="0.35">
      <c r="A3248" s="32" t="s">
        <v>5347</v>
      </c>
      <c r="B3248" s="32">
        <v>14</v>
      </c>
    </row>
    <row r="3249" spans="1:2" x14ac:dyDescent="0.35">
      <c r="A3249" s="32" t="s">
        <v>5348</v>
      </c>
      <c r="B3249" s="32">
        <v>26</v>
      </c>
    </row>
    <row r="3250" spans="1:2" x14ac:dyDescent="0.35">
      <c r="A3250" s="32" t="s">
        <v>5349</v>
      </c>
      <c r="B3250" s="32">
        <v>63</v>
      </c>
    </row>
    <row r="3251" spans="1:2" x14ac:dyDescent="0.35">
      <c r="A3251" s="32" t="s">
        <v>5350</v>
      </c>
      <c r="B3251" s="32">
        <v>37</v>
      </c>
    </row>
    <row r="3252" spans="1:2" x14ac:dyDescent="0.35">
      <c r="A3252" s="32" t="s">
        <v>5351</v>
      </c>
      <c r="B3252" s="32">
        <v>50</v>
      </c>
    </row>
    <row r="3253" spans="1:2" x14ac:dyDescent="0.35">
      <c r="A3253" s="32" t="s">
        <v>5352</v>
      </c>
      <c r="B3253" s="32">
        <v>7</v>
      </c>
    </row>
    <row r="3254" spans="1:2" x14ac:dyDescent="0.35">
      <c r="A3254" s="32" t="s">
        <v>5353</v>
      </c>
      <c r="B3254" s="32">
        <v>74</v>
      </c>
    </row>
    <row r="3255" spans="1:2" x14ac:dyDescent="0.35">
      <c r="A3255" s="32" t="s">
        <v>5354</v>
      </c>
      <c r="B3255" s="32">
        <v>88</v>
      </c>
    </row>
    <row r="3256" spans="1:2" x14ac:dyDescent="0.35">
      <c r="A3256" s="32" t="s">
        <v>5355</v>
      </c>
      <c r="B3256" s="32">
        <v>53</v>
      </c>
    </row>
    <row r="3257" spans="1:2" x14ac:dyDescent="0.35">
      <c r="A3257" s="32" t="s">
        <v>5356</v>
      </c>
      <c r="B3257" s="32">
        <v>69</v>
      </c>
    </row>
    <row r="3258" spans="1:2" x14ac:dyDescent="0.35">
      <c r="A3258" s="32" t="s">
        <v>5357</v>
      </c>
      <c r="B3258" s="32">
        <v>26</v>
      </c>
    </row>
    <row r="3259" spans="1:2" x14ac:dyDescent="0.35">
      <c r="A3259" s="32" t="s">
        <v>5358</v>
      </c>
      <c r="B3259" s="32">
        <v>85</v>
      </c>
    </row>
    <row r="3260" spans="1:2" x14ac:dyDescent="0.35">
      <c r="A3260" s="32" t="s">
        <v>5359</v>
      </c>
      <c r="B3260" s="32">
        <v>80</v>
      </c>
    </row>
    <row r="3261" spans="1:2" x14ac:dyDescent="0.35">
      <c r="A3261" s="32" t="s">
        <v>5360</v>
      </c>
      <c r="B3261" s="32">
        <v>33</v>
      </c>
    </row>
    <row r="3262" spans="1:2" x14ac:dyDescent="0.35">
      <c r="A3262" s="32" t="s">
        <v>5361</v>
      </c>
      <c r="B3262" s="32">
        <v>31</v>
      </c>
    </row>
    <row r="3263" spans="1:2" x14ac:dyDescent="0.35">
      <c r="A3263" s="32" t="s">
        <v>5362</v>
      </c>
      <c r="B3263" s="32">
        <v>13</v>
      </c>
    </row>
    <row r="3264" spans="1:2" x14ac:dyDescent="0.35">
      <c r="A3264" s="32" t="s">
        <v>5363</v>
      </c>
      <c r="B3264" s="32">
        <v>62</v>
      </c>
    </row>
    <row r="3265" spans="1:2" x14ac:dyDescent="0.35">
      <c r="A3265" s="32" t="s">
        <v>5364</v>
      </c>
      <c r="B3265" s="32">
        <v>50</v>
      </c>
    </row>
    <row r="3266" spans="1:2" x14ac:dyDescent="0.35">
      <c r="A3266" s="32" t="s">
        <v>5365</v>
      </c>
      <c r="B3266" s="32">
        <v>30</v>
      </c>
    </row>
    <row r="3267" spans="1:2" x14ac:dyDescent="0.35">
      <c r="A3267" s="32" t="s">
        <v>5366</v>
      </c>
      <c r="B3267" s="32">
        <v>80</v>
      </c>
    </row>
    <row r="3268" spans="1:2" x14ac:dyDescent="0.35">
      <c r="A3268" s="32" t="s">
        <v>5367</v>
      </c>
      <c r="B3268" s="32">
        <v>71</v>
      </c>
    </row>
    <row r="3269" spans="1:2" x14ac:dyDescent="0.35">
      <c r="A3269" s="32" t="s">
        <v>5368</v>
      </c>
      <c r="B3269" s="32">
        <v>24</v>
      </c>
    </row>
    <row r="3270" spans="1:2" x14ac:dyDescent="0.35">
      <c r="A3270" s="32" t="s">
        <v>5369</v>
      </c>
      <c r="B3270" s="32">
        <v>29</v>
      </c>
    </row>
    <row r="3271" spans="1:2" x14ac:dyDescent="0.35">
      <c r="A3271" s="32" t="s">
        <v>5370</v>
      </c>
      <c r="B3271" s="32">
        <v>38</v>
      </c>
    </row>
    <row r="3272" spans="1:2" x14ac:dyDescent="0.35">
      <c r="A3272" s="32" t="s">
        <v>5371</v>
      </c>
      <c r="B3272" s="32">
        <v>24</v>
      </c>
    </row>
    <row r="3273" spans="1:2" x14ac:dyDescent="0.35">
      <c r="A3273" s="32" t="s">
        <v>5372</v>
      </c>
      <c r="B3273" s="32">
        <v>59</v>
      </c>
    </row>
    <row r="3274" spans="1:2" x14ac:dyDescent="0.35">
      <c r="A3274" s="32" t="s">
        <v>5373</v>
      </c>
      <c r="B3274" s="32">
        <v>2</v>
      </c>
    </row>
    <row r="3275" spans="1:2" x14ac:dyDescent="0.35">
      <c r="A3275" s="32" t="s">
        <v>5374</v>
      </c>
      <c r="B3275" s="32">
        <v>13</v>
      </c>
    </row>
    <row r="3276" spans="1:2" x14ac:dyDescent="0.35">
      <c r="A3276" s="32" t="s">
        <v>5375</v>
      </c>
      <c r="B3276" s="32">
        <v>30</v>
      </c>
    </row>
    <row r="3277" spans="1:2" x14ac:dyDescent="0.35">
      <c r="A3277" s="32" t="s">
        <v>5376</v>
      </c>
      <c r="B3277" s="32">
        <v>3</v>
      </c>
    </row>
    <row r="3278" spans="1:2" x14ac:dyDescent="0.35">
      <c r="A3278" s="32" t="s">
        <v>5377</v>
      </c>
      <c r="B3278" s="32">
        <v>15</v>
      </c>
    </row>
    <row r="3279" spans="1:2" x14ac:dyDescent="0.35">
      <c r="A3279" s="32" t="s">
        <v>5378</v>
      </c>
      <c r="B3279" s="32">
        <v>21</v>
      </c>
    </row>
    <row r="3280" spans="1:2" x14ac:dyDescent="0.35">
      <c r="A3280" s="32" t="s">
        <v>5379</v>
      </c>
      <c r="B3280" s="32">
        <v>96</v>
      </c>
    </row>
    <row r="3281" spans="1:2" x14ac:dyDescent="0.35">
      <c r="A3281" s="32" t="s">
        <v>5380</v>
      </c>
      <c r="B3281" s="32">
        <v>23</v>
      </c>
    </row>
    <row r="3282" spans="1:2" x14ac:dyDescent="0.35">
      <c r="A3282" s="32" t="s">
        <v>5381</v>
      </c>
      <c r="B3282" s="32">
        <v>47</v>
      </c>
    </row>
    <row r="3283" spans="1:2" x14ac:dyDescent="0.35">
      <c r="A3283" s="32" t="s">
        <v>5382</v>
      </c>
      <c r="B3283" s="32">
        <v>39</v>
      </c>
    </row>
    <row r="3284" spans="1:2" x14ac:dyDescent="0.35">
      <c r="A3284" s="32" t="s">
        <v>5383</v>
      </c>
      <c r="B3284" s="32">
        <v>26</v>
      </c>
    </row>
    <row r="3285" spans="1:2" x14ac:dyDescent="0.35">
      <c r="A3285" s="32" t="s">
        <v>5384</v>
      </c>
      <c r="B3285" s="32">
        <v>69</v>
      </c>
    </row>
    <row r="3286" spans="1:2" x14ac:dyDescent="0.35">
      <c r="A3286" s="32" t="s">
        <v>5385</v>
      </c>
      <c r="B3286" s="32">
        <v>63</v>
      </c>
    </row>
    <row r="3287" spans="1:2" x14ac:dyDescent="0.35">
      <c r="A3287" s="32" t="s">
        <v>5386</v>
      </c>
      <c r="B3287" s="32">
        <v>22</v>
      </c>
    </row>
    <row r="3288" spans="1:2" x14ac:dyDescent="0.35">
      <c r="A3288" s="32" t="s">
        <v>5387</v>
      </c>
      <c r="B3288" s="32">
        <v>84</v>
      </c>
    </row>
    <row r="3289" spans="1:2" x14ac:dyDescent="0.35">
      <c r="A3289" s="32" t="s">
        <v>5388</v>
      </c>
      <c r="B3289" s="32">
        <v>36</v>
      </c>
    </row>
    <row r="3290" spans="1:2" x14ac:dyDescent="0.35">
      <c r="A3290" s="32" t="s">
        <v>5389</v>
      </c>
      <c r="B3290" s="32">
        <v>73</v>
      </c>
    </row>
    <row r="3291" spans="1:2" x14ac:dyDescent="0.35">
      <c r="A3291" s="32" t="s">
        <v>5390</v>
      </c>
      <c r="B3291" s="32">
        <v>9</v>
      </c>
    </row>
    <row r="3292" spans="1:2" x14ac:dyDescent="0.35">
      <c r="A3292" s="32" t="s">
        <v>5391</v>
      </c>
      <c r="B3292" s="32">
        <v>10</v>
      </c>
    </row>
    <row r="3293" spans="1:2" x14ac:dyDescent="0.35">
      <c r="A3293" s="32" t="s">
        <v>5392</v>
      </c>
      <c r="B3293" s="32">
        <v>10</v>
      </c>
    </row>
    <row r="3294" spans="1:2" x14ac:dyDescent="0.35">
      <c r="A3294" s="32" t="s">
        <v>5393</v>
      </c>
      <c r="B3294" s="32">
        <v>86</v>
      </c>
    </row>
    <row r="3295" spans="1:2" x14ac:dyDescent="0.35">
      <c r="A3295" s="32" t="s">
        <v>5394</v>
      </c>
      <c r="B3295" s="32">
        <v>61</v>
      </c>
    </row>
    <row r="3296" spans="1:2" x14ac:dyDescent="0.35">
      <c r="A3296" s="32" t="s">
        <v>5395</v>
      </c>
      <c r="B3296" s="32">
        <v>88</v>
      </c>
    </row>
    <row r="3297" spans="1:2" x14ac:dyDescent="0.35">
      <c r="A3297" s="32" t="s">
        <v>5396</v>
      </c>
      <c r="B3297" s="32">
        <v>52</v>
      </c>
    </row>
    <row r="3298" spans="1:2" x14ac:dyDescent="0.35">
      <c r="A3298" s="32" t="s">
        <v>5397</v>
      </c>
      <c r="B3298" s="32">
        <v>66</v>
      </c>
    </row>
    <row r="3299" spans="1:2" x14ac:dyDescent="0.35">
      <c r="A3299" s="32" t="s">
        <v>5398</v>
      </c>
      <c r="B3299" s="32">
        <v>9</v>
      </c>
    </row>
    <row r="3300" spans="1:2" x14ac:dyDescent="0.35">
      <c r="A3300" s="32" t="s">
        <v>5399</v>
      </c>
      <c r="B3300" s="32">
        <v>89</v>
      </c>
    </row>
    <row r="3301" spans="1:2" x14ac:dyDescent="0.35">
      <c r="A3301" s="32" t="s">
        <v>5400</v>
      </c>
      <c r="B3301" s="32">
        <v>22</v>
      </c>
    </row>
    <row r="3302" spans="1:2" x14ac:dyDescent="0.35">
      <c r="A3302" s="32" t="s">
        <v>5401</v>
      </c>
      <c r="B3302" s="32">
        <v>37</v>
      </c>
    </row>
    <row r="3303" spans="1:2" x14ac:dyDescent="0.35">
      <c r="A3303" s="32" t="s">
        <v>5402</v>
      </c>
      <c r="B3303" s="32">
        <v>28</v>
      </c>
    </row>
    <row r="3304" spans="1:2" x14ac:dyDescent="0.35">
      <c r="A3304" s="32" t="s">
        <v>5403</v>
      </c>
      <c r="B3304" s="32">
        <v>89</v>
      </c>
    </row>
    <row r="3305" spans="1:2" x14ac:dyDescent="0.35">
      <c r="A3305" s="32" t="s">
        <v>5404</v>
      </c>
      <c r="B3305" s="32">
        <v>24</v>
      </c>
    </row>
    <row r="3306" spans="1:2" x14ac:dyDescent="0.35">
      <c r="A3306" s="32" t="s">
        <v>5405</v>
      </c>
      <c r="B3306" s="32">
        <v>89</v>
      </c>
    </row>
    <row r="3307" spans="1:2" x14ac:dyDescent="0.35">
      <c r="A3307" s="32" t="s">
        <v>5406</v>
      </c>
      <c r="B3307" s="32">
        <v>74</v>
      </c>
    </row>
    <row r="3308" spans="1:2" x14ac:dyDescent="0.35">
      <c r="A3308" s="32" t="s">
        <v>5407</v>
      </c>
      <c r="B3308" s="32">
        <v>67</v>
      </c>
    </row>
    <row r="3309" spans="1:2" x14ac:dyDescent="0.35">
      <c r="A3309" s="32" t="s">
        <v>5408</v>
      </c>
      <c r="B3309" s="32">
        <v>94</v>
      </c>
    </row>
    <row r="3310" spans="1:2" x14ac:dyDescent="0.35">
      <c r="A3310" s="32" t="s">
        <v>5409</v>
      </c>
      <c r="B3310" s="32">
        <v>17</v>
      </c>
    </row>
    <row r="3311" spans="1:2" x14ac:dyDescent="0.35">
      <c r="A3311" s="32" t="s">
        <v>5410</v>
      </c>
      <c r="B3311" s="32">
        <v>19</v>
      </c>
    </row>
    <row r="3312" spans="1:2" x14ac:dyDescent="0.35">
      <c r="A3312" s="32" t="s">
        <v>5411</v>
      </c>
      <c r="B3312" s="32">
        <v>36</v>
      </c>
    </row>
    <row r="3313" spans="1:2" x14ac:dyDescent="0.35">
      <c r="A3313" s="32" t="s">
        <v>5412</v>
      </c>
      <c r="B3313" s="32">
        <v>46</v>
      </c>
    </row>
    <row r="3314" spans="1:2" x14ac:dyDescent="0.35">
      <c r="A3314" s="32" t="s">
        <v>5413</v>
      </c>
      <c r="B3314" s="32">
        <v>33</v>
      </c>
    </row>
    <row r="3315" spans="1:2" x14ac:dyDescent="0.35">
      <c r="A3315" s="32" t="s">
        <v>5414</v>
      </c>
      <c r="B3315" s="32">
        <v>5</v>
      </c>
    </row>
    <row r="3316" spans="1:2" x14ac:dyDescent="0.35">
      <c r="A3316" s="32" t="s">
        <v>5415</v>
      </c>
      <c r="B3316" s="32">
        <v>34</v>
      </c>
    </row>
    <row r="3317" spans="1:2" x14ac:dyDescent="0.35">
      <c r="A3317" s="32" t="s">
        <v>5416</v>
      </c>
      <c r="B3317" s="32">
        <v>98</v>
      </c>
    </row>
    <row r="3318" spans="1:2" x14ac:dyDescent="0.35">
      <c r="A3318" s="32" t="s">
        <v>5417</v>
      </c>
      <c r="B3318" s="32">
        <v>70</v>
      </c>
    </row>
    <row r="3319" spans="1:2" x14ac:dyDescent="0.35">
      <c r="A3319" s="32" t="s">
        <v>5418</v>
      </c>
      <c r="B3319" s="32">
        <v>99</v>
      </c>
    </row>
    <row r="3320" spans="1:2" x14ac:dyDescent="0.35">
      <c r="A3320" s="32" t="s">
        <v>5419</v>
      </c>
      <c r="B3320" s="32">
        <v>15</v>
      </c>
    </row>
    <row r="3321" spans="1:2" x14ac:dyDescent="0.35">
      <c r="A3321" s="32" t="s">
        <v>5420</v>
      </c>
      <c r="B3321" s="32">
        <v>78</v>
      </c>
    </row>
    <row r="3322" spans="1:2" x14ac:dyDescent="0.35">
      <c r="A3322" s="32" t="s">
        <v>5421</v>
      </c>
      <c r="B3322" s="32">
        <v>29</v>
      </c>
    </row>
    <row r="3323" spans="1:2" x14ac:dyDescent="0.35">
      <c r="A3323" s="32" t="s">
        <v>5422</v>
      </c>
      <c r="B3323" s="32">
        <v>25</v>
      </c>
    </row>
    <row r="3324" spans="1:2" x14ac:dyDescent="0.35">
      <c r="A3324" s="32" t="s">
        <v>5423</v>
      </c>
      <c r="B3324" s="32">
        <v>7</v>
      </c>
    </row>
    <row r="3325" spans="1:2" x14ac:dyDescent="0.35">
      <c r="A3325" s="32" t="s">
        <v>5424</v>
      </c>
      <c r="B3325" s="32">
        <v>96</v>
      </c>
    </row>
    <row r="3326" spans="1:2" x14ac:dyDescent="0.35">
      <c r="A3326" s="32" t="s">
        <v>5425</v>
      </c>
      <c r="B3326" s="32">
        <v>7</v>
      </c>
    </row>
    <row r="3327" spans="1:2" x14ac:dyDescent="0.35">
      <c r="A3327" s="32" t="s">
        <v>5426</v>
      </c>
      <c r="B3327" s="32">
        <v>69</v>
      </c>
    </row>
    <row r="3328" spans="1:2" x14ac:dyDescent="0.35">
      <c r="A3328" s="32" t="s">
        <v>5427</v>
      </c>
      <c r="B3328" s="32">
        <v>99</v>
      </c>
    </row>
    <row r="3329" spans="1:2" x14ac:dyDescent="0.35">
      <c r="A3329" s="32" t="s">
        <v>5428</v>
      </c>
      <c r="B3329" s="32">
        <v>40</v>
      </c>
    </row>
    <row r="3330" spans="1:2" x14ac:dyDescent="0.35">
      <c r="A3330" s="32" t="s">
        <v>5429</v>
      </c>
      <c r="B3330" s="32">
        <v>52</v>
      </c>
    </row>
    <row r="3331" spans="1:2" x14ac:dyDescent="0.35">
      <c r="A3331" s="32" t="s">
        <v>5430</v>
      </c>
      <c r="B3331" s="32">
        <v>54</v>
      </c>
    </row>
    <row r="3332" spans="1:2" x14ac:dyDescent="0.35">
      <c r="A3332" s="32" t="s">
        <v>5431</v>
      </c>
      <c r="B3332" s="32">
        <v>49</v>
      </c>
    </row>
    <row r="3333" spans="1:2" x14ac:dyDescent="0.35">
      <c r="A3333" s="32" t="s">
        <v>5432</v>
      </c>
      <c r="B3333" s="32">
        <v>60</v>
      </c>
    </row>
    <row r="3334" spans="1:2" x14ac:dyDescent="0.35">
      <c r="A3334" s="32" t="s">
        <v>5433</v>
      </c>
      <c r="B3334" s="32">
        <v>98</v>
      </c>
    </row>
    <row r="3335" spans="1:2" x14ac:dyDescent="0.35">
      <c r="A3335" s="32" t="s">
        <v>5434</v>
      </c>
      <c r="B3335" s="32">
        <v>86</v>
      </c>
    </row>
    <row r="3336" spans="1:2" x14ac:dyDescent="0.35">
      <c r="A3336" s="32" t="s">
        <v>5435</v>
      </c>
      <c r="B3336" s="32">
        <v>81</v>
      </c>
    </row>
    <row r="3337" spans="1:2" x14ac:dyDescent="0.35">
      <c r="A3337" s="32" t="s">
        <v>5436</v>
      </c>
      <c r="B3337" s="32">
        <v>52</v>
      </c>
    </row>
    <row r="3338" spans="1:2" x14ac:dyDescent="0.35">
      <c r="A3338" s="32" t="s">
        <v>5437</v>
      </c>
      <c r="B3338" s="32">
        <v>98</v>
      </c>
    </row>
    <row r="3339" spans="1:2" x14ac:dyDescent="0.35">
      <c r="A3339" s="32" t="s">
        <v>5438</v>
      </c>
      <c r="B3339" s="32">
        <v>30</v>
      </c>
    </row>
    <row r="3340" spans="1:2" x14ac:dyDescent="0.35">
      <c r="A3340" s="32" t="s">
        <v>5439</v>
      </c>
      <c r="B3340" s="32">
        <v>95</v>
      </c>
    </row>
    <row r="3341" spans="1:2" x14ac:dyDescent="0.35">
      <c r="A3341" s="32" t="s">
        <v>5440</v>
      </c>
      <c r="B3341" s="32">
        <v>66</v>
      </c>
    </row>
    <row r="3342" spans="1:2" x14ac:dyDescent="0.35">
      <c r="A3342" s="32" t="s">
        <v>5441</v>
      </c>
      <c r="B3342" s="32">
        <v>48</v>
      </c>
    </row>
    <row r="3343" spans="1:2" x14ac:dyDescent="0.35">
      <c r="A3343" s="32" t="s">
        <v>5442</v>
      </c>
      <c r="B3343" s="32">
        <v>54</v>
      </c>
    </row>
    <row r="3344" spans="1:2" x14ac:dyDescent="0.35">
      <c r="A3344" s="32" t="s">
        <v>5443</v>
      </c>
      <c r="B3344" s="32">
        <v>84</v>
      </c>
    </row>
    <row r="3345" spans="1:2" x14ac:dyDescent="0.35">
      <c r="A3345" s="32" t="s">
        <v>5444</v>
      </c>
      <c r="B3345" s="32">
        <v>60</v>
      </c>
    </row>
    <row r="3346" spans="1:2" x14ac:dyDescent="0.35">
      <c r="A3346" s="32" t="s">
        <v>5445</v>
      </c>
      <c r="B3346" s="32">
        <v>10</v>
      </c>
    </row>
    <row r="3347" spans="1:2" x14ac:dyDescent="0.35">
      <c r="A3347" s="32" t="s">
        <v>5446</v>
      </c>
      <c r="B3347" s="32">
        <v>34</v>
      </c>
    </row>
    <row r="3348" spans="1:2" x14ac:dyDescent="0.35">
      <c r="A3348" s="32" t="s">
        <v>5447</v>
      </c>
      <c r="B3348" s="32">
        <v>76</v>
      </c>
    </row>
    <row r="3349" spans="1:2" x14ac:dyDescent="0.35">
      <c r="A3349" s="32" t="s">
        <v>5448</v>
      </c>
      <c r="B3349" s="32">
        <v>35</v>
      </c>
    </row>
    <row r="3350" spans="1:2" x14ac:dyDescent="0.35">
      <c r="A3350" s="32" t="s">
        <v>5449</v>
      </c>
      <c r="B3350" s="32">
        <v>35</v>
      </c>
    </row>
    <row r="3351" spans="1:2" x14ac:dyDescent="0.35">
      <c r="A3351" s="32" t="s">
        <v>5450</v>
      </c>
      <c r="B3351" s="32">
        <v>45</v>
      </c>
    </row>
    <row r="3352" spans="1:2" x14ac:dyDescent="0.35">
      <c r="A3352" s="32" t="s">
        <v>5451</v>
      </c>
      <c r="B3352" s="32">
        <v>99</v>
      </c>
    </row>
    <row r="3353" spans="1:2" x14ac:dyDescent="0.35">
      <c r="A3353" s="32" t="s">
        <v>5452</v>
      </c>
      <c r="B3353" s="32">
        <v>77</v>
      </c>
    </row>
    <row r="3354" spans="1:2" x14ac:dyDescent="0.35">
      <c r="A3354" s="32" t="s">
        <v>5453</v>
      </c>
      <c r="B3354" s="32">
        <v>78</v>
      </c>
    </row>
    <row r="3355" spans="1:2" x14ac:dyDescent="0.35">
      <c r="A3355" s="32" t="s">
        <v>5454</v>
      </c>
      <c r="B3355" s="32">
        <v>92</v>
      </c>
    </row>
    <row r="3356" spans="1:2" x14ac:dyDescent="0.35">
      <c r="A3356" s="32" t="s">
        <v>5455</v>
      </c>
      <c r="B3356" s="32">
        <v>57</v>
      </c>
    </row>
    <row r="3357" spans="1:2" x14ac:dyDescent="0.35">
      <c r="A3357" s="32" t="s">
        <v>5456</v>
      </c>
      <c r="B3357" s="32">
        <v>6</v>
      </c>
    </row>
    <row r="3358" spans="1:2" x14ac:dyDescent="0.35">
      <c r="A3358" s="32" t="s">
        <v>5457</v>
      </c>
      <c r="B3358" s="32">
        <v>1</v>
      </c>
    </row>
    <row r="3359" spans="1:2" x14ac:dyDescent="0.35">
      <c r="A3359" s="32" t="s">
        <v>5458</v>
      </c>
      <c r="B3359" s="32">
        <v>65</v>
      </c>
    </row>
    <row r="3360" spans="1:2" x14ac:dyDescent="0.35">
      <c r="A3360" s="32" t="s">
        <v>5459</v>
      </c>
      <c r="B3360" s="32">
        <v>71</v>
      </c>
    </row>
    <row r="3361" spans="1:2" x14ac:dyDescent="0.35">
      <c r="A3361" s="32" t="s">
        <v>5460</v>
      </c>
      <c r="B3361" s="32">
        <v>20</v>
      </c>
    </row>
    <row r="3362" spans="1:2" x14ac:dyDescent="0.35">
      <c r="A3362" s="32" t="s">
        <v>5461</v>
      </c>
      <c r="B3362" s="32">
        <v>61</v>
      </c>
    </row>
    <row r="3363" spans="1:2" x14ac:dyDescent="0.35">
      <c r="A3363" s="32" t="s">
        <v>5462</v>
      </c>
      <c r="B3363" s="32">
        <v>65</v>
      </c>
    </row>
    <row r="3364" spans="1:2" x14ac:dyDescent="0.35">
      <c r="A3364" s="32" t="s">
        <v>5463</v>
      </c>
      <c r="B3364" s="32">
        <v>77</v>
      </c>
    </row>
    <row r="3365" spans="1:2" x14ac:dyDescent="0.35">
      <c r="A3365" s="32" t="s">
        <v>5464</v>
      </c>
      <c r="B3365" s="32">
        <v>40</v>
      </c>
    </row>
    <row r="3366" spans="1:2" x14ac:dyDescent="0.35">
      <c r="A3366" s="32" t="s">
        <v>5465</v>
      </c>
      <c r="B3366" s="32">
        <v>36</v>
      </c>
    </row>
    <row r="3367" spans="1:2" x14ac:dyDescent="0.35">
      <c r="A3367" s="32" t="s">
        <v>5466</v>
      </c>
      <c r="B3367" s="32">
        <v>41</v>
      </c>
    </row>
    <row r="3368" spans="1:2" x14ac:dyDescent="0.35">
      <c r="A3368" s="32" t="s">
        <v>5467</v>
      </c>
      <c r="B3368" s="32">
        <v>39</v>
      </c>
    </row>
    <row r="3369" spans="1:2" x14ac:dyDescent="0.35">
      <c r="A3369" s="32" t="s">
        <v>5468</v>
      </c>
      <c r="B3369" s="32">
        <v>74</v>
      </c>
    </row>
    <row r="3370" spans="1:2" x14ac:dyDescent="0.35">
      <c r="A3370" s="32" t="s">
        <v>5469</v>
      </c>
      <c r="B3370" s="32">
        <v>54</v>
      </c>
    </row>
    <row r="3371" spans="1:2" x14ac:dyDescent="0.35">
      <c r="A3371" s="32" t="s">
        <v>5470</v>
      </c>
      <c r="B3371" s="32">
        <v>69</v>
      </c>
    </row>
    <row r="3372" spans="1:2" x14ac:dyDescent="0.35">
      <c r="A3372" s="32" t="s">
        <v>5471</v>
      </c>
      <c r="B3372" s="32">
        <v>10</v>
      </c>
    </row>
    <row r="3373" spans="1:2" x14ac:dyDescent="0.35">
      <c r="A3373" s="32" t="s">
        <v>5472</v>
      </c>
      <c r="B3373" s="32">
        <v>87</v>
      </c>
    </row>
    <row r="3374" spans="1:2" x14ac:dyDescent="0.35">
      <c r="A3374" s="32" t="s">
        <v>5473</v>
      </c>
      <c r="B3374" s="32">
        <v>4</v>
      </c>
    </row>
    <row r="3375" spans="1:2" x14ac:dyDescent="0.35">
      <c r="A3375" s="32" t="s">
        <v>5474</v>
      </c>
      <c r="B3375" s="32">
        <v>63</v>
      </c>
    </row>
    <row r="3376" spans="1:2" x14ac:dyDescent="0.35">
      <c r="A3376" s="32" t="s">
        <v>5475</v>
      </c>
      <c r="B3376" s="32">
        <v>54</v>
      </c>
    </row>
    <row r="3377" spans="1:2" x14ac:dyDescent="0.35">
      <c r="A3377" s="32" t="s">
        <v>5476</v>
      </c>
      <c r="B3377" s="32">
        <v>5</v>
      </c>
    </row>
    <row r="3378" spans="1:2" x14ac:dyDescent="0.35">
      <c r="A3378" s="32" t="s">
        <v>5477</v>
      </c>
      <c r="B3378" s="32">
        <v>63</v>
      </c>
    </row>
    <row r="3379" spans="1:2" x14ac:dyDescent="0.35">
      <c r="A3379" s="32" t="s">
        <v>5478</v>
      </c>
      <c r="B3379" s="32">
        <v>55</v>
      </c>
    </row>
    <row r="3380" spans="1:2" x14ac:dyDescent="0.35">
      <c r="A3380" s="32" t="s">
        <v>5479</v>
      </c>
      <c r="B3380" s="32">
        <v>92</v>
      </c>
    </row>
    <row r="3381" spans="1:2" x14ac:dyDescent="0.35">
      <c r="A3381" s="32" t="s">
        <v>5480</v>
      </c>
      <c r="B3381" s="32">
        <v>96</v>
      </c>
    </row>
    <row r="3382" spans="1:2" x14ac:dyDescent="0.35">
      <c r="A3382" s="32" t="s">
        <v>5481</v>
      </c>
      <c r="B3382" s="32">
        <v>57</v>
      </c>
    </row>
    <row r="3383" spans="1:2" x14ac:dyDescent="0.35">
      <c r="A3383" s="32" t="s">
        <v>5482</v>
      </c>
      <c r="B3383" s="32">
        <v>69</v>
      </c>
    </row>
    <row r="3384" spans="1:2" x14ac:dyDescent="0.35">
      <c r="A3384" s="32" t="s">
        <v>5483</v>
      </c>
      <c r="B3384" s="32">
        <v>75</v>
      </c>
    </row>
    <row r="3385" spans="1:2" x14ac:dyDescent="0.35">
      <c r="A3385" s="32" t="s">
        <v>5484</v>
      </c>
      <c r="B3385" s="32">
        <v>34</v>
      </c>
    </row>
    <row r="3386" spans="1:2" x14ac:dyDescent="0.35">
      <c r="A3386" s="32" t="s">
        <v>5485</v>
      </c>
      <c r="B3386" s="32">
        <v>0</v>
      </c>
    </row>
    <row r="3387" spans="1:2" x14ac:dyDescent="0.35">
      <c r="A3387" s="32" t="s">
        <v>5486</v>
      </c>
      <c r="B3387" s="32">
        <v>75</v>
      </c>
    </row>
    <row r="3388" spans="1:2" x14ac:dyDescent="0.35">
      <c r="A3388" s="32" t="s">
        <v>5487</v>
      </c>
      <c r="B3388" s="32">
        <v>27</v>
      </c>
    </row>
    <row r="3389" spans="1:2" x14ac:dyDescent="0.35">
      <c r="A3389" s="32" t="s">
        <v>5488</v>
      </c>
      <c r="B3389" s="32">
        <v>50</v>
      </c>
    </row>
    <row r="3390" spans="1:2" x14ac:dyDescent="0.35">
      <c r="A3390" s="32" t="s">
        <v>5489</v>
      </c>
      <c r="B3390" s="32">
        <v>15</v>
      </c>
    </row>
    <row r="3391" spans="1:2" x14ac:dyDescent="0.35">
      <c r="A3391" s="32" t="s">
        <v>5490</v>
      </c>
      <c r="B3391" s="32">
        <v>57</v>
      </c>
    </row>
    <row r="3392" spans="1:2" x14ac:dyDescent="0.35">
      <c r="A3392" s="32" t="s">
        <v>5491</v>
      </c>
      <c r="B3392" s="32">
        <v>84</v>
      </c>
    </row>
    <row r="3393" spans="1:2" x14ac:dyDescent="0.35">
      <c r="A3393" s="32" t="s">
        <v>5492</v>
      </c>
      <c r="B3393" s="32">
        <v>92</v>
      </c>
    </row>
    <row r="3394" spans="1:2" x14ac:dyDescent="0.35">
      <c r="A3394" s="32" t="s">
        <v>5493</v>
      </c>
      <c r="B3394" s="32">
        <v>96</v>
      </c>
    </row>
    <row r="3395" spans="1:2" x14ac:dyDescent="0.35">
      <c r="A3395" s="32" t="s">
        <v>5494</v>
      </c>
      <c r="B3395" s="32">
        <v>45</v>
      </c>
    </row>
    <row r="3396" spans="1:2" x14ac:dyDescent="0.35">
      <c r="A3396" s="32" t="s">
        <v>5495</v>
      </c>
      <c r="B3396" s="32">
        <v>84</v>
      </c>
    </row>
    <row r="3397" spans="1:2" x14ac:dyDescent="0.35">
      <c r="A3397" s="32" t="s">
        <v>5496</v>
      </c>
      <c r="B3397" s="32">
        <v>40</v>
      </c>
    </row>
    <row r="3398" spans="1:2" x14ac:dyDescent="0.35">
      <c r="A3398" s="32" t="s">
        <v>5497</v>
      </c>
      <c r="B3398" s="32">
        <v>21</v>
      </c>
    </row>
    <row r="3399" spans="1:2" x14ac:dyDescent="0.35">
      <c r="A3399" s="32" t="s">
        <v>5498</v>
      </c>
      <c r="B3399" s="32">
        <v>44</v>
      </c>
    </row>
    <row r="3400" spans="1:2" x14ac:dyDescent="0.35">
      <c r="A3400" s="32" t="s">
        <v>5499</v>
      </c>
      <c r="B3400" s="32">
        <v>73</v>
      </c>
    </row>
    <row r="3401" spans="1:2" x14ac:dyDescent="0.35">
      <c r="A3401" s="32" t="s">
        <v>5500</v>
      </c>
      <c r="B3401" s="32">
        <v>2</v>
      </c>
    </row>
    <row r="3402" spans="1:2" x14ac:dyDescent="0.35">
      <c r="A3402" s="32" t="s">
        <v>5501</v>
      </c>
      <c r="B3402" s="32">
        <v>34</v>
      </c>
    </row>
    <row r="3403" spans="1:2" x14ac:dyDescent="0.35">
      <c r="A3403" s="32" t="s">
        <v>5502</v>
      </c>
      <c r="B3403" s="32">
        <v>3</v>
      </c>
    </row>
    <row r="3404" spans="1:2" x14ac:dyDescent="0.35">
      <c r="A3404" s="32" t="s">
        <v>5503</v>
      </c>
      <c r="B3404" s="32">
        <v>95</v>
      </c>
    </row>
    <row r="3405" spans="1:2" x14ac:dyDescent="0.35">
      <c r="A3405" s="32" t="s">
        <v>5504</v>
      </c>
      <c r="B3405" s="32">
        <v>56</v>
      </c>
    </row>
    <row r="3406" spans="1:2" x14ac:dyDescent="0.35">
      <c r="A3406" s="32" t="s">
        <v>5505</v>
      </c>
      <c r="B3406" s="32">
        <v>62</v>
      </c>
    </row>
    <row r="3407" spans="1:2" x14ac:dyDescent="0.35">
      <c r="A3407" s="32" t="s">
        <v>5506</v>
      </c>
      <c r="B3407" s="32">
        <v>11</v>
      </c>
    </row>
    <row r="3408" spans="1:2" x14ac:dyDescent="0.35">
      <c r="A3408" s="32" t="s">
        <v>5507</v>
      </c>
      <c r="B3408" s="32">
        <v>20</v>
      </c>
    </row>
    <row r="3409" spans="1:2" x14ac:dyDescent="0.35">
      <c r="A3409" s="32" t="s">
        <v>5508</v>
      </c>
      <c r="B3409" s="32">
        <v>33</v>
      </c>
    </row>
    <row r="3410" spans="1:2" x14ac:dyDescent="0.35">
      <c r="A3410" s="32" t="s">
        <v>5509</v>
      </c>
      <c r="B3410" s="32">
        <v>44</v>
      </c>
    </row>
    <row r="3411" spans="1:2" x14ac:dyDescent="0.35">
      <c r="A3411" s="32" t="s">
        <v>5510</v>
      </c>
      <c r="B3411" s="32">
        <v>29</v>
      </c>
    </row>
    <row r="3412" spans="1:2" x14ac:dyDescent="0.35">
      <c r="A3412" s="32" t="s">
        <v>5511</v>
      </c>
      <c r="B3412" s="32">
        <v>40</v>
      </c>
    </row>
    <row r="3413" spans="1:2" x14ac:dyDescent="0.35">
      <c r="A3413" s="32" t="s">
        <v>5512</v>
      </c>
      <c r="B3413" s="32">
        <v>7</v>
      </c>
    </row>
    <row r="3414" spans="1:2" x14ac:dyDescent="0.35">
      <c r="A3414" s="32" t="s">
        <v>5513</v>
      </c>
      <c r="B3414" s="32">
        <v>65</v>
      </c>
    </row>
    <row r="3415" spans="1:2" x14ac:dyDescent="0.35">
      <c r="A3415" s="32" t="s">
        <v>5514</v>
      </c>
      <c r="B3415" s="32">
        <v>43</v>
      </c>
    </row>
    <row r="3416" spans="1:2" x14ac:dyDescent="0.35">
      <c r="A3416" s="32" t="s">
        <v>5515</v>
      </c>
      <c r="B3416" s="32">
        <v>25</v>
      </c>
    </row>
    <row r="3417" spans="1:2" x14ac:dyDescent="0.35">
      <c r="A3417" s="32" t="s">
        <v>5516</v>
      </c>
      <c r="B3417" s="32">
        <v>37</v>
      </c>
    </row>
    <row r="3418" spans="1:2" x14ac:dyDescent="0.35">
      <c r="A3418" s="32" t="s">
        <v>5517</v>
      </c>
      <c r="B3418" s="32">
        <v>95</v>
      </c>
    </row>
    <row r="3419" spans="1:2" x14ac:dyDescent="0.35">
      <c r="A3419" s="32" t="s">
        <v>5518</v>
      </c>
      <c r="B3419" s="32">
        <v>29</v>
      </c>
    </row>
    <row r="3420" spans="1:2" x14ac:dyDescent="0.35">
      <c r="A3420" s="32" t="s">
        <v>5519</v>
      </c>
      <c r="B3420" s="32">
        <v>43</v>
      </c>
    </row>
    <row r="3421" spans="1:2" x14ac:dyDescent="0.35">
      <c r="A3421" s="32" t="s">
        <v>5520</v>
      </c>
      <c r="B3421" s="32">
        <v>60</v>
      </c>
    </row>
    <row r="3422" spans="1:2" x14ac:dyDescent="0.35">
      <c r="A3422" s="32" t="s">
        <v>5521</v>
      </c>
      <c r="B3422" s="32">
        <v>37</v>
      </c>
    </row>
    <row r="3423" spans="1:2" x14ac:dyDescent="0.35">
      <c r="A3423" s="32" t="s">
        <v>5522</v>
      </c>
      <c r="B3423" s="32">
        <v>61</v>
      </c>
    </row>
    <row r="3424" spans="1:2" x14ac:dyDescent="0.35">
      <c r="A3424" s="32" t="s">
        <v>5523</v>
      </c>
      <c r="B3424" s="32">
        <v>42</v>
      </c>
    </row>
    <row r="3425" spans="1:2" x14ac:dyDescent="0.35">
      <c r="A3425" s="32" t="s">
        <v>5524</v>
      </c>
      <c r="B3425" s="32">
        <v>30</v>
      </c>
    </row>
    <row r="3426" spans="1:2" x14ac:dyDescent="0.35">
      <c r="A3426" s="32" t="s">
        <v>5525</v>
      </c>
      <c r="B3426" s="32">
        <v>89</v>
      </c>
    </row>
    <row r="3427" spans="1:2" x14ac:dyDescent="0.35">
      <c r="A3427" s="32" t="s">
        <v>5526</v>
      </c>
      <c r="B3427" s="32">
        <v>37</v>
      </c>
    </row>
    <row r="3428" spans="1:2" x14ac:dyDescent="0.35">
      <c r="A3428" s="32" t="s">
        <v>5527</v>
      </c>
      <c r="B3428" s="32">
        <v>15</v>
      </c>
    </row>
    <row r="3429" spans="1:2" x14ac:dyDescent="0.35">
      <c r="A3429" s="32" t="s">
        <v>5528</v>
      </c>
      <c r="B3429" s="32">
        <v>73</v>
      </c>
    </row>
    <row r="3430" spans="1:2" x14ac:dyDescent="0.35">
      <c r="A3430" s="32" t="s">
        <v>5529</v>
      </c>
      <c r="B3430" s="32">
        <v>54</v>
      </c>
    </row>
    <row r="3431" spans="1:2" x14ac:dyDescent="0.35">
      <c r="A3431" s="32" t="s">
        <v>5530</v>
      </c>
      <c r="B3431" s="32">
        <v>68</v>
      </c>
    </row>
    <row r="3432" spans="1:2" x14ac:dyDescent="0.35">
      <c r="A3432" s="32" t="s">
        <v>5531</v>
      </c>
      <c r="B3432" s="32">
        <v>84</v>
      </c>
    </row>
    <row r="3433" spans="1:2" x14ac:dyDescent="0.35">
      <c r="A3433" s="32" t="s">
        <v>5532</v>
      </c>
      <c r="B3433" s="32">
        <v>36</v>
      </c>
    </row>
    <row r="3434" spans="1:2" x14ac:dyDescent="0.35">
      <c r="A3434" s="32" t="s">
        <v>5533</v>
      </c>
      <c r="B3434" s="32">
        <v>52</v>
      </c>
    </row>
    <row r="3435" spans="1:2" x14ac:dyDescent="0.35">
      <c r="A3435" s="32" t="s">
        <v>5534</v>
      </c>
      <c r="B3435" s="32">
        <v>22</v>
      </c>
    </row>
    <row r="3436" spans="1:2" x14ac:dyDescent="0.35">
      <c r="A3436" s="32" t="s">
        <v>5535</v>
      </c>
      <c r="B3436" s="32">
        <v>2</v>
      </c>
    </row>
    <row r="3437" spans="1:2" x14ac:dyDescent="0.35">
      <c r="A3437" s="32" t="s">
        <v>5536</v>
      </c>
      <c r="B3437" s="32">
        <v>72</v>
      </c>
    </row>
    <row r="3438" spans="1:2" x14ac:dyDescent="0.35">
      <c r="A3438" s="32" t="s">
        <v>5537</v>
      </c>
      <c r="B3438" s="32">
        <v>11</v>
      </c>
    </row>
    <row r="3439" spans="1:2" x14ac:dyDescent="0.35">
      <c r="A3439" s="32" t="s">
        <v>5538</v>
      </c>
      <c r="B3439" s="32">
        <v>97</v>
      </c>
    </row>
    <row r="3440" spans="1:2" x14ac:dyDescent="0.35">
      <c r="A3440" s="32" t="s">
        <v>5539</v>
      </c>
      <c r="B3440" s="32">
        <v>2</v>
      </c>
    </row>
    <row r="3441" spans="1:2" x14ac:dyDescent="0.35">
      <c r="A3441" s="32" t="s">
        <v>5540</v>
      </c>
      <c r="B3441" s="32">
        <v>62</v>
      </c>
    </row>
    <row r="3442" spans="1:2" x14ac:dyDescent="0.35">
      <c r="A3442" s="32" t="s">
        <v>5541</v>
      </c>
      <c r="B3442" s="32">
        <v>38</v>
      </c>
    </row>
    <row r="3443" spans="1:2" x14ac:dyDescent="0.35">
      <c r="A3443" s="32" t="s">
        <v>5542</v>
      </c>
      <c r="B3443" s="32">
        <v>96</v>
      </c>
    </row>
    <row r="3444" spans="1:2" x14ac:dyDescent="0.35">
      <c r="A3444" s="32" t="s">
        <v>5543</v>
      </c>
      <c r="B3444" s="32">
        <v>25</v>
      </c>
    </row>
    <row r="3445" spans="1:2" x14ac:dyDescent="0.35">
      <c r="A3445" s="32" t="s">
        <v>5544</v>
      </c>
      <c r="B3445" s="32">
        <v>0</v>
      </c>
    </row>
    <row r="3446" spans="1:2" x14ac:dyDescent="0.35">
      <c r="A3446" s="32" t="s">
        <v>5545</v>
      </c>
      <c r="B3446" s="32">
        <v>43</v>
      </c>
    </row>
    <row r="3447" spans="1:2" x14ac:dyDescent="0.35">
      <c r="A3447" s="32" t="s">
        <v>5546</v>
      </c>
      <c r="B3447" s="32">
        <v>23</v>
      </c>
    </row>
    <row r="3448" spans="1:2" x14ac:dyDescent="0.35">
      <c r="A3448" s="32" t="s">
        <v>5547</v>
      </c>
      <c r="B3448" s="32">
        <v>47</v>
      </c>
    </row>
    <row r="3449" spans="1:2" x14ac:dyDescent="0.35">
      <c r="A3449" s="32" t="s">
        <v>5548</v>
      </c>
      <c r="B3449" s="32">
        <v>39</v>
      </c>
    </row>
    <row r="3450" spans="1:2" x14ac:dyDescent="0.35">
      <c r="A3450" s="32" t="s">
        <v>5549</v>
      </c>
      <c r="B3450" s="32">
        <v>17</v>
      </c>
    </row>
    <row r="3451" spans="1:2" x14ac:dyDescent="0.35">
      <c r="A3451" s="32" t="s">
        <v>5550</v>
      </c>
      <c r="B3451" s="32">
        <v>9</v>
      </c>
    </row>
    <row r="3452" spans="1:2" x14ac:dyDescent="0.35">
      <c r="A3452" s="32" t="s">
        <v>5551</v>
      </c>
      <c r="B3452" s="32">
        <v>35</v>
      </c>
    </row>
    <row r="3453" spans="1:2" x14ac:dyDescent="0.35">
      <c r="A3453" s="32" t="s">
        <v>5552</v>
      </c>
      <c r="B3453" s="32">
        <v>37</v>
      </c>
    </row>
    <row r="3454" spans="1:2" x14ac:dyDescent="0.35">
      <c r="A3454" s="32" t="s">
        <v>5553</v>
      </c>
      <c r="B3454" s="32">
        <v>87</v>
      </c>
    </row>
    <row r="3455" spans="1:2" x14ac:dyDescent="0.35">
      <c r="A3455" s="32" t="s">
        <v>5554</v>
      </c>
      <c r="B3455" s="32">
        <v>99</v>
      </c>
    </row>
    <row r="3456" spans="1:2" x14ac:dyDescent="0.35">
      <c r="A3456" s="32" t="s">
        <v>5555</v>
      </c>
      <c r="B3456" s="32">
        <v>60</v>
      </c>
    </row>
    <row r="3457" spans="1:2" x14ac:dyDescent="0.35">
      <c r="A3457" s="32" t="s">
        <v>5556</v>
      </c>
      <c r="B3457" s="32">
        <v>53</v>
      </c>
    </row>
    <row r="3458" spans="1:2" x14ac:dyDescent="0.35">
      <c r="A3458" s="32" t="s">
        <v>5557</v>
      </c>
      <c r="B3458" s="32">
        <v>71</v>
      </c>
    </row>
    <row r="3459" spans="1:2" x14ac:dyDescent="0.35">
      <c r="A3459" s="32" t="s">
        <v>5558</v>
      </c>
      <c r="B3459" s="32">
        <v>40</v>
      </c>
    </row>
    <row r="3460" spans="1:2" x14ac:dyDescent="0.35">
      <c r="A3460" s="32" t="s">
        <v>5559</v>
      </c>
      <c r="B3460" s="32">
        <v>28</v>
      </c>
    </row>
    <row r="3461" spans="1:2" x14ac:dyDescent="0.35">
      <c r="A3461" s="32" t="s">
        <v>5560</v>
      </c>
      <c r="B3461" s="32">
        <v>10</v>
      </c>
    </row>
    <row r="3462" spans="1:2" x14ac:dyDescent="0.35">
      <c r="A3462" s="32" t="s">
        <v>5561</v>
      </c>
      <c r="B3462" s="32">
        <v>72</v>
      </c>
    </row>
    <row r="3463" spans="1:2" x14ac:dyDescent="0.35">
      <c r="A3463" s="32" t="s">
        <v>5562</v>
      </c>
      <c r="B3463" s="32">
        <v>93</v>
      </c>
    </row>
    <row r="3464" spans="1:2" x14ac:dyDescent="0.35">
      <c r="A3464" s="32" t="s">
        <v>5563</v>
      </c>
      <c r="B3464" s="32">
        <v>83</v>
      </c>
    </row>
    <row r="3465" spans="1:2" x14ac:dyDescent="0.35">
      <c r="A3465" s="32" t="s">
        <v>5564</v>
      </c>
      <c r="B3465" s="32">
        <v>70</v>
      </c>
    </row>
    <row r="3466" spans="1:2" x14ac:dyDescent="0.35">
      <c r="A3466" s="32" t="s">
        <v>5565</v>
      </c>
      <c r="B3466" s="32">
        <v>60</v>
      </c>
    </row>
    <row r="3467" spans="1:2" x14ac:dyDescent="0.35">
      <c r="A3467" s="32" t="s">
        <v>5566</v>
      </c>
      <c r="B3467" s="32">
        <v>5</v>
      </c>
    </row>
    <row r="3468" spans="1:2" x14ac:dyDescent="0.35">
      <c r="A3468" s="32" t="s">
        <v>5567</v>
      </c>
      <c r="B3468" s="32">
        <v>79</v>
      </c>
    </row>
    <row r="3469" spans="1:2" x14ac:dyDescent="0.35">
      <c r="A3469" s="32" t="s">
        <v>5568</v>
      </c>
      <c r="B3469" s="32">
        <v>38</v>
      </c>
    </row>
    <row r="3470" spans="1:2" x14ac:dyDescent="0.35">
      <c r="A3470" s="32" t="s">
        <v>5569</v>
      </c>
      <c r="B3470" s="32">
        <v>82</v>
      </c>
    </row>
    <row r="3471" spans="1:2" x14ac:dyDescent="0.35">
      <c r="A3471" s="32" t="s">
        <v>5570</v>
      </c>
      <c r="B3471" s="32">
        <v>40</v>
      </c>
    </row>
    <row r="3472" spans="1:2" x14ac:dyDescent="0.35">
      <c r="A3472" s="32" t="s">
        <v>5571</v>
      </c>
      <c r="B3472" s="32">
        <v>41</v>
      </c>
    </row>
    <row r="3473" spans="1:2" x14ac:dyDescent="0.35">
      <c r="A3473" s="32" t="s">
        <v>5572</v>
      </c>
      <c r="B3473" s="32">
        <v>13</v>
      </c>
    </row>
    <row r="3474" spans="1:2" x14ac:dyDescent="0.35">
      <c r="A3474" s="32" t="s">
        <v>5573</v>
      </c>
      <c r="B3474" s="32">
        <v>76</v>
      </c>
    </row>
    <row r="3475" spans="1:2" x14ac:dyDescent="0.35">
      <c r="A3475" s="32" t="s">
        <v>5574</v>
      </c>
      <c r="B3475" s="32">
        <v>54</v>
      </c>
    </row>
    <row r="3476" spans="1:2" x14ac:dyDescent="0.35">
      <c r="A3476" s="32" t="s">
        <v>5575</v>
      </c>
      <c r="B3476" s="32">
        <v>36</v>
      </c>
    </row>
    <row r="3477" spans="1:2" x14ac:dyDescent="0.35">
      <c r="A3477" s="32" t="s">
        <v>5576</v>
      </c>
      <c r="B3477" s="32">
        <v>26</v>
      </c>
    </row>
    <row r="3478" spans="1:2" x14ac:dyDescent="0.35">
      <c r="A3478" s="32" t="s">
        <v>5577</v>
      </c>
      <c r="B3478" s="32">
        <v>38</v>
      </c>
    </row>
    <row r="3479" spans="1:2" x14ac:dyDescent="0.35">
      <c r="A3479" s="32" t="s">
        <v>5578</v>
      </c>
      <c r="B3479" s="32">
        <v>11</v>
      </c>
    </row>
    <row r="3480" spans="1:2" x14ac:dyDescent="0.35">
      <c r="A3480" s="32" t="s">
        <v>5579</v>
      </c>
      <c r="B3480" s="32">
        <v>14</v>
      </c>
    </row>
    <row r="3481" spans="1:2" x14ac:dyDescent="0.35">
      <c r="A3481" s="32" t="s">
        <v>5580</v>
      </c>
      <c r="B3481" s="32">
        <v>67</v>
      </c>
    </row>
    <row r="3482" spans="1:2" x14ac:dyDescent="0.35">
      <c r="A3482" s="32" t="s">
        <v>5581</v>
      </c>
      <c r="B3482" s="32">
        <v>58</v>
      </c>
    </row>
    <row r="3483" spans="1:2" x14ac:dyDescent="0.35">
      <c r="A3483" s="32" t="s">
        <v>5582</v>
      </c>
      <c r="B3483" s="32">
        <v>93</v>
      </c>
    </row>
    <row r="3484" spans="1:2" x14ac:dyDescent="0.35">
      <c r="A3484" s="32" t="s">
        <v>5583</v>
      </c>
      <c r="B3484" s="32">
        <v>37</v>
      </c>
    </row>
    <row r="3485" spans="1:2" x14ac:dyDescent="0.35">
      <c r="A3485" s="32" t="s">
        <v>5584</v>
      </c>
      <c r="B3485" s="32">
        <v>79</v>
      </c>
    </row>
    <row r="3486" spans="1:2" x14ac:dyDescent="0.35">
      <c r="A3486" s="32" t="s">
        <v>5585</v>
      </c>
      <c r="B3486" s="32">
        <v>33</v>
      </c>
    </row>
    <row r="3487" spans="1:2" x14ac:dyDescent="0.35">
      <c r="A3487" s="32" t="s">
        <v>5586</v>
      </c>
      <c r="B3487" s="32">
        <v>8</v>
      </c>
    </row>
    <row r="3488" spans="1:2" x14ac:dyDescent="0.35">
      <c r="A3488" s="32" t="s">
        <v>5587</v>
      </c>
      <c r="B3488" s="32">
        <v>27</v>
      </c>
    </row>
    <row r="3489" spans="1:2" x14ac:dyDescent="0.35">
      <c r="A3489" s="32" t="s">
        <v>5588</v>
      </c>
      <c r="B3489" s="32">
        <v>80</v>
      </c>
    </row>
    <row r="3490" spans="1:2" x14ac:dyDescent="0.35">
      <c r="A3490" s="32" t="s">
        <v>5589</v>
      </c>
      <c r="B3490" s="32">
        <v>33</v>
      </c>
    </row>
    <row r="3491" spans="1:2" x14ac:dyDescent="0.35">
      <c r="A3491" s="32" t="s">
        <v>5590</v>
      </c>
      <c r="B3491" s="32">
        <v>57</v>
      </c>
    </row>
    <row r="3492" spans="1:2" x14ac:dyDescent="0.35">
      <c r="A3492" s="32" t="s">
        <v>5591</v>
      </c>
      <c r="B3492" s="32">
        <v>55</v>
      </c>
    </row>
    <row r="3493" spans="1:2" x14ac:dyDescent="0.35">
      <c r="A3493" s="32" t="s">
        <v>5592</v>
      </c>
      <c r="B3493" s="32">
        <v>79</v>
      </c>
    </row>
    <row r="3494" spans="1:2" x14ac:dyDescent="0.35">
      <c r="A3494" s="32" t="s">
        <v>5593</v>
      </c>
      <c r="B3494" s="32">
        <v>15</v>
      </c>
    </row>
    <row r="3495" spans="1:2" x14ac:dyDescent="0.35">
      <c r="A3495" s="32" t="s">
        <v>5594</v>
      </c>
      <c r="B3495" s="32">
        <v>80</v>
      </c>
    </row>
    <row r="3496" spans="1:2" x14ac:dyDescent="0.35">
      <c r="A3496" s="32" t="s">
        <v>5595</v>
      </c>
      <c r="B3496" s="32">
        <v>27</v>
      </c>
    </row>
    <row r="3497" spans="1:2" x14ac:dyDescent="0.35">
      <c r="A3497" s="32" t="s">
        <v>5596</v>
      </c>
      <c r="B3497" s="32">
        <v>82</v>
      </c>
    </row>
    <row r="3498" spans="1:2" x14ac:dyDescent="0.35">
      <c r="A3498" s="32" t="s">
        <v>5597</v>
      </c>
      <c r="B3498" s="32">
        <v>82</v>
      </c>
    </row>
    <row r="3499" spans="1:2" x14ac:dyDescent="0.35">
      <c r="A3499" s="32" t="s">
        <v>5598</v>
      </c>
      <c r="B3499" s="32">
        <v>54</v>
      </c>
    </row>
    <row r="3500" spans="1:2" x14ac:dyDescent="0.35">
      <c r="A3500" s="32" t="s">
        <v>5599</v>
      </c>
      <c r="B3500" s="32">
        <v>87</v>
      </c>
    </row>
    <row r="3501" spans="1:2" x14ac:dyDescent="0.35">
      <c r="A3501" s="32" t="s">
        <v>5600</v>
      </c>
      <c r="B3501" s="32">
        <v>98</v>
      </c>
    </row>
    <row r="3502" spans="1:2" x14ac:dyDescent="0.35">
      <c r="A3502" s="32" t="s">
        <v>5601</v>
      </c>
      <c r="B3502" s="32">
        <v>84</v>
      </c>
    </row>
    <row r="3503" spans="1:2" x14ac:dyDescent="0.35">
      <c r="A3503" s="32" t="s">
        <v>5602</v>
      </c>
      <c r="B3503" s="32">
        <v>54</v>
      </c>
    </row>
    <row r="3504" spans="1:2" x14ac:dyDescent="0.35">
      <c r="A3504" s="32" t="s">
        <v>5603</v>
      </c>
      <c r="B3504" s="32">
        <v>29</v>
      </c>
    </row>
    <row r="3505" spans="1:2" x14ac:dyDescent="0.35">
      <c r="A3505" s="32" t="s">
        <v>5604</v>
      </c>
      <c r="B3505" s="32">
        <v>45</v>
      </c>
    </row>
    <row r="3506" spans="1:2" x14ac:dyDescent="0.35">
      <c r="A3506" s="32" t="s">
        <v>5605</v>
      </c>
      <c r="B3506" s="32">
        <v>90</v>
      </c>
    </row>
    <row r="3507" spans="1:2" x14ac:dyDescent="0.35">
      <c r="A3507" s="32" t="s">
        <v>5606</v>
      </c>
      <c r="B3507" s="32">
        <v>52</v>
      </c>
    </row>
    <row r="3508" spans="1:2" x14ac:dyDescent="0.35">
      <c r="A3508" s="32" t="s">
        <v>5607</v>
      </c>
      <c r="B3508" s="32">
        <v>14</v>
      </c>
    </row>
    <row r="3509" spans="1:2" x14ac:dyDescent="0.35">
      <c r="A3509" s="32" t="s">
        <v>5608</v>
      </c>
      <c r="B3509" s="32">
        <v>37</v>
      </c>
    </row>
    <row r="3510" spans="1:2" x14ac:dyDescent="0.35">
      <c r="A3510" s="32" t="s">
        <v>5609</v>
      </c>
      <c r="B3510" s="32">
        <v>27</v>
      </c>
    </row>
    <row r="3511" spans="1:2" x14ac:dyDescent="0.35">
      <c r="A3511" s="32" t="s">
        <v>5610</v>
      </c>
      <c r="B3511" s="32">
        <v>83</v>
      </c>
    </row>
    <row r="3512" spans="1:2" x14ac:dyDescent="0.35">
      <c r="A3512" s="32" t="s">
        <v>5611</v>
      </c>
      <c r="B3512" s="32">
        <v>63</v>
      </c>
    </row>
    <row r="3513" spans="1:2" x14ac:dyDescent="0.35">
      <c r="A3513" s="32" t="s">
        <v>5612</v>
      </c>
      <c r="B3513" s="32">
        <v>38</v>
      </c>
    </row>
    <row r="3514" spans="1:2" x14ac:dyDescent="0.35">
      <c r="A3514" s="32" t="s">
        <v>5613</v>
      </c>
      <c r="B3514" s="32">
        <v>39</v>
      </c>
    </row>
    <row r="3515" spans="1:2" x14ac:dyDescent="0.35">
      <c r="A3515" s="32" t="s">
        <v>5614</v>
      </c>
      <c r="B3515" s="32">
        <v>26</v>
      </c>
    </row>
    <row r="3516" spans="1:2" x14ac:dyDescent="0.35">
      <c r="A3516" s="32" t="s">
        <v>5615</v>
      </c>
      <c r="B3516" s="32">
        <v>12</v>
      </c>
    </row>
    <row r="3517" spans="1:2" x14ac:dyDescent="0.35">
      <c r="A3517" s="32" t="s">
        <v>5616</v>
      </c>
      <c r="B3517" s="32">
        <v>95</v>
      </c>
    </row>
    <row r="3518" spans="1:2" x14ac:dyDescent="0.35">
      <c r="A3518" s="32" t="s">
        <v>5617</v>
      </c>
      <c r="B3518" s="32">
        <v>47</v>
      </c>
    </row>
    <row r="3519" spans="1:2" x14ac:dyDescent="0.35">
      <c r="A3519" s="32" t="s">
        <v>5618</v>
      </c>
      <c r="B3519" s="32">
        <v>25</v>
      </c>
    </row>
    <row r="3520" spans="1:2" x14ac:dyDescent="0.35">
      <c r="A3520" s="32" t="s">
        <v>5619</v>
      </c>
      <c r="B3520" s="32">
        <v>41</v>
      </c>
    </row>
    <row r="3521" spans="1:2" x14ac:dyDescent="0.35">
      <c r="A3521" s="32" t="s">
        <v>5620</v>
      </c>
      <c r="B3521" s="32">
        <v>28</v>
      </c>
    </row>
    <row r="3522" spans="1:2" x14ac:dyDescent="0.35">
      <c r="A3522" s="32" t="s">
        <v>5621</v>
      </c>
      <c r="B3522" s="32">
        <v>7</v>
      </c>
    </row>
    <row r="3523" spans="1:2" x14ac:dyDescent="0.35">
      <c r="A3523" s="32" t="s">
        <v>5622</v>
      </c>
      <c r="B3523" s="32">
        <v>83</v>
      </c>
    </row>
    <row r="3524" spans="1:2" x14ac:dyDescent="0.35">
      <c r="A3524" s="32" t="s">
        <v>5623</v>
      </c>
      <c r="B3524" s="32">
        <v>89</v>
      </c>
    </row>
    <row r="3525" spans="1:2" x14ac:dyDescent="0.35">
      <c r="A3525" s="32" t="s">
        <v>5624</v>
      </c>
      <c r="B3525" s="32">
        <v>1</v>
      </c>
    </row>
    <row r="3526" spans="1:2" x14ac:dyDescent="0.35">
      <c r="A3526" s="32" t="s">
        <v>5625</v>
      </c>
      <c r="B3526" s="32">
        <v>7</v>
      </c>
    </row>
    <row r="3527" spans="1:2" x14ac:dyDescent="0.35">
      <c r="A3527" s="32" t="s">
        <v>5626</v>
      </c>
      <c r="B3527" s="32">
        <v>94</v>
      </c>
    </row>
    <row r="3528" spans="1:2" x14ac:dyDescent="0.35">
      <c r="A3528" s="32" t="s">
        <v>5627</v>
      </c>
      <c r="B3528" s="32">
        <v>26</v>
      </c>
    </row>
    <row r="3529" spans="1:2" x14ac:dyDescent="0.35">
      <c r="A3529" s="32" t="s">
        <v>5628</v>
      </c>
      <c r="B3529" s="32">
        <v>32</v>
      </c>
    </row>
    <row r="3530" spans="1:2" x14ac:dyDescent="0.35">
      <c r="A3530" s="32" t="s">
        <v>5629</v>
      </c>
      <c r="B3530" s="32">
        <v>17</v>
      </c>
    </row>
    <row r="3531" spans="1:2" x14ac:dyDescent="0.35">
      <c r="A3531" s="32" t="s">
        <v>5630</v>
      </c>
      <c r="B3531" s="32">
        <v>67</v>
      </c>
    </row>
    <row r="3532" spans="1:2" x14ac:dyDescent="0.35">
      <c r="A3532" s="32" t="s">
        <v>5631</v>
      </c>
      <c r="B3532" s="32">
        <v>96</v>
      </c>
    </row>
    <row r="3533" spans="1:2" x14ac:dyDescent="0.35">
      <c r="A3533" s="32" t="s">
        <v>5632</v>
      </c>
      <c r="B3533" s="32">
        <v>2</v>
      </c>
    </row>
    <row r="3534" spans="1:2" x14ac:dyDescent="0.35">
      <c r="A3534" s="32" t="s">
        <v>5633</v>
      </c>
      <c r="B3534" s="32">
        <v>53</v>
      </c>
    </row>
    <row r="3535" spans="1:2" x14ac:dyDescent="0.35">
      <c r="A3535" s="32" t="s">
        <v>5634</v>
      </c>
      <c r="B3535" s="32">
        <v>43</v>
      </c>
    </row>
    <row r="3536" spans="1:2" x14ac:dyDescent="0.35">
      <c r="A3536" s="32" t="s">
        <v>5635</v>
      </c>
      <c r="B3536" s="32">
        <v>62</v>
      </c>
    </row>
    <row r="3537" spans="1:2" x14ac:dyDescent="0.35">
      <c r="A3537" s="32" t="s">
        <v>5636</v>
      </c>
      <c r="B3537" s="32">
        <v>74</v>
      </c>
    </row>
    <row r="3538" spans="1:2" x14ac:dyDescent="0.35">
      <c r="A3538" s="32" t="s">
        <v>5637</v>
      </c>
      <c r="B3538" s="32">
        <v>85</v>
      </c>
    </row>
    <row r="3539" spans="1:2" x14ac:dyDescent="0.35">
      <c r="A3539" s="32" t="s">
        <v>5638</v>
      </c>
      <c r="B3539" s="32">
        <v>1</v>
      </c>
    </row>
    <row r="3540" spans="1:2" x14ac:dyDescent="0.35">
      <c r="A3540" s="32" t="s">
        <v>5639</v>
      </c>
      <c r="B3540" s="32">
        <v>5</v>
      </c>
    </row>
    <row r="3541" spans="1:2" x14ac:dyDescent="0.35">
      <c r="A3541" s="32" t="s">
        <v>5640</v>
      </c>
      <c r="B3541" s="32">
        <v>47</v>
      </c>
    </row>
    <row r="3542" spans="1:2" x14ac:dyDescent="0.35">
      <c r="A3542" s="32" t="s">
        <v>5641</v>
      </c>
      <c r="B3542" s="32">
        <v>54</v>
      </c>
    </row>
    <row r="3543" spans="1:2" x14ac:dyDescent="0.35">
      <c r="A3543" s="32" t="s">
        <v>5642</v>
      </c>
      <c r="B3543" s="32">
        <v>26</v>
      </c>
    </row>
    <row r="3544" spans="1:2" x14ac:dyDescent="0.35">
      <c r="A3544" s="32" t="s">
        <v>5643</v>
      </c>
      <c r="B3544" s="32">
        <v>91</v>
      </c>
    </row>
    <row r="3545" spans="1:2" x14ac:dyDescent="0.35">
      <c r="A3545" s="32" t="s">
        <v>5644</v>
      </c>
      <c r="B3545" s="32">
        <v>79</v>
      </c>
    </row>
    <row r="3546" spans="1:2" x14ac:dyDescent="0.35">
      <c r="A3546" s="32" t="s">
        <v>5645</v>
      </c>
      <c r="B3546" s="32">
        <v>36</v>
      </c>
    </row>
    <row r="3547" spans="1:2" x14ac:dyDescent="0.35">
      <c r="A3547" s="32" t="s">
        <v>5646</v>
      </c>
      <c r="B3547" s="32">
        <v>41</v>
      </c>
    </row>
    <row r="3548" spans="1:2" x14ac:dyDescent="0.35">
      <c r="A3548" s="32" t="s">
        <v>5647</v>
      </c>
      <c r="B3548" s="32">
        <v>77</v>
      </c>
    </row>
    <row r="3549" spans="1:2" x14ac:dyDescent="0.35">
      <c r="A3549" s="32" t="s">
        <v>5648</v>
      </c>
      <c r="B3549" s="32">
        <v>80</v>
      </c>
    </row>
    <row r="3550" spans="1:2" x14ac:dyDescent="0.35">
      <c r="A3550" s="32" t="s">
        <v>5649</v>
      </c>
      <c r="B3550" s="32">
        <v>38</v>
      </c>
    </row>
    <row r="3551" spans="1:2" x14ac:dyDescent="0.35">
      <c r="A3551" s="32" t="s">
        <v>5650</v>
      </c>
      <c r="B3551" s="32">
        <v>46</v>
      </c>
    </row>
    <row r="3552" spans="1:2" x14ac:dyDescent="0.35">
      <c r="A3552" s="32" t="s">
        <v>5651</v>
      </c>
      <c r="B3552" s="32">
        <v>20</v>
      </c>
    </row>
    <row r="3553" spans="1:2" x14ac:dyDescent="0.35">
      <c r="A3553" s="32" t="s">
        <v>5652</v>
      </c>
      <c r="B3553" s="32">
        <v>96</v>
      </c>
    </row>
    <row r="3554" spans="1:2" x14ac:dyDescent="0.35">
      <c r="A3554" s="32" t="s">
        <v>5653</v>
      </c>
      <c r="B3554" s="32">
        <v>99</v>
      </c>
    </row>
    <row r="3555" spans="1:2" x14ac:dyDescent="0.35">
      <c r="A3555" s="32" t="s">
        <v>5654</v>
      </c>
      <c r="B3555" s="32">
        <v>91</v>
      </c>
    </row>
    <row r="3556" spans="1:2" x14ac:dyDescent="0.35">
      <c r="A3556" s="32" t="s">
        <v>5655</v>
      </c>
      <c r="B3556" s="32">
        <v>5</v>
      </c>
    </row>
    <row r="3557" spans="1:2" x14ac:dyDescent="0.35">
      <c r="A3557" s="32" t="s">
        <v>5656</v>
      </c>
      <c r="B3557" s="32">
        <v>71</v>
      </c>
    </row>
    <row r="3558" spans="1:2" x14ac:dyDescent="0.35">
      <c r="A3558" s="32" t="s">
        <v>5657</v>
      </c>
      <c r="B3558" s="32">
        <v>37</v>
      </c>
    </row>
    <row r="3559" spans="1:2" x14ac:dyDescent="0.35">
      <c r="A3559" s="32" t="s">
        <v>5658</v>
      </c>
      <c r="B3559" s="32">
        <v>32</v>
      </c>
    </row>
    <row r="3560" spans="1:2" x14ac:dyDescent="0.35">
      <c r="A3560" s="32" t="s">
        <v>5659</v>
      </c>
      <c r="B3560" s="32">
        <v>74</v>
      </c>
    </row>
    <row r="3561" spans="1:2" x14ac:dyDescent="0.35">
      <c r="A3561" s="32" t="s">
        <v>5660</v>
      </c>
      <c r="B3561" s="32">
        <v>23</v>
      </c>
    </row>
    <row r="3562" spans="1:2" x14ac:dyDescent="0.35">
      <c r="A3562" s="32" t="s">
        <v>5661</v>
      </c>
      <c r="B3562" s="32">
        <v>54</v>
      </c>
    </row>
    <row r="3563" spans="1:2" x14ac:dyDescent="0.35">
      <c r="A3563" s="32" t="s">
        <v>5662</v>
      </c>
      <c r="B3563" s="32">
        <v>33</v>
      </c>
    </row>
    <row r="3564" spans="1:2" x14ac:dyDescent="0.35">
      <c r="A3564" s="32" t="s">
        <v>5663</v>
      </c>
      <c r="B3564" s="32">
        <v>17</v>
      </c>
    </row>
    <row r="3565" spans="1:2" x14ac:dyDescent="0.35">
      <c r="A3565" s="32" t="s">
        <v>5664</v>
      </c>
      <c r="B3565" s="32">
        <v>74</v>
      </c>
    </row>
    <row r="3566" spans="1:2" x14ac:dyDescent="0.35">
      <c r="A3566" s="32" t="s">
        <v>5665</v>
      </c>
      <c r="B3566" s="32">
        <v>25</v>
      </c>
    </row>
    <row r="3567" spans="1:2" x14ac:dyDescent="0.35">
      <c r="A3567" s="32" t="s">
        <v>5666</v>
      </c>
      <c r="B3567" s="32">
        <v>70</v>
      </c>
    </row>
    <row r="3568" spans="1:2" x14ac:dyDescent="0.35">
      <c r="A3568" s="32" t="s">
        <v>5667</v>
      </c>
      <c r="B3568" s="32">
        <v>62</v>
      </c>
    </row>
    <row r="3569" spans="1:2" x14ac:dyDescent="0.35">
      <c r="A3569" s="32" t="s">
        <v>5668</v>
      </c>
      <c r="B3569" s="32">
        <v>12</v>
      </c>
    </row>
    <row r="3570" spans="1:2" x14ac:dyDescent="0.35">
      <c r="A3570" s="32" t="s">
        <v>5669</v>
      </c>
      <c r="B3570" s="32">
        <v>27</v>
      </c>
    </row>
    <row r="3571" spans="1:2" x14ac:dyDescent="0.35">
      <c r="A3571" s="32" t="s">
        <v>5670</v>
      </c>
      <c r="B3571" s="32">
        <v>18</v>
      </c>
    </row>
    <row r="3572" spans="1:2" x14ac:dyDescent="0.35">
      <c r="A3572" s="32" t="s">
        <v>5671</v>
      </c>
      <c r="B3572" s="32">
        <v>56</v>
      </c>
    </row>
    <row r="3573" spans="1:2" x14ac:dyDescent="0.35">
      <c r="A3573" s="32" t="s">
        <v>5672</v>
      </c>
      <c r="B3573" s="32">
        <v>59</v>
      </c>
    </row>
    <row r="3574" spans="1:2" x14ac:dyDescent="0.35">
      <c r="A3574" s="32" t="s">
        <v>5673</v>
      </c>
      <c r="B3574" s="32">
        <v>67</v>
      </c>
    </row>
    <row r="3575" spans="1:2" x14ac:dyDescent="0.35">
      <c r="A3575" s="32" t="s">
        <v>5674</v>
      </c>
      <c r="B3575" s="32">
        <v>18</v>
      </c>
    </row>
    <row r="3576" spans="1:2" x14ac:dyDescent="0.35">
      <c r="A3576" s="32" t="s">
        <v>5675</v>
      </c>
      <c r="B3576" s="32">
        <v>4</v>
      </c>
    </row>
    <row r="3577" spans="1:2" x14ac:dyDescent="0.35">
      <c r="A3577" s="32" t="s">
        <v>5676</v>
      </c>
      <c r="B3577" s="32">
        <v>68</v>
      </c>
    </row>
    <row r="3578" spans="1:2" x14ac:dyDescent="0.35">
      <c r="A3578" s="32" t="s">
        <v>5677</v>
      </c>
      <c r="B3578" s="32">
        <v>0</v>
      </c>
    </row>
    <row r="3579" spans="1:2" x14ac:dyDescent="0.35">
      <c r="A3579" s="32" t="s">
        <v>5678</v>
      </c>
      <c r="B3579" s="32">
        <v>12</v>
      </c>
    </row>
    <row r="3580" spans="1:2" x14ac:dyDescent="0.35">
      <c r="A3580" s="32" t="s">
        <v>5679</v>
      </c>
      <c r="B3580" s="32">
        <v>10</v>
      </c>
    </row>
    <row r="3581" spans="1:2" x14ac:dyDescent="0.35">
      <c r="A3581" s="32" t="s">
        <v>5680</v>
      </c>
      <c r="B3581" s="32">
        <v>27</v>
      </c>
    </row>
    <row r="3582" spans="1:2" x14ac:dyDescent="0.35">
      <c r="A3582" s="32" t="s">
        <v>5681</v>
      </c>
      <c r="B3582" s="32">
        <v>43</v>
      </c>
    </row>
    <row r="3583" spans="1:2" x14ac:dyDescent="0.35">
      <c r="A3583" s="32" t="s">
        <v>5682</v>
      </c>
      <c r="B3583" s="32">
        <v>7</v>
      </c>
    </row>
    <row r="3584" spans="1:2" x14ac:dyDescent="0.35">
      <c r="A3584" s="32" t="s">
        <v>5683</v>
      </c>
      <c r="B3584" s="32">
        <v>43</v>
      </c>
    </row>
    <row r="3585" spans="1:2" x14ac:dyDescent="0.35">
      <c r="A3585" s="32" t="s">
        <v>5684</v>
      </c>
      <c r="B3585" s="32">
        <v>97</v>
      </c>
    </row>
    <row r="3586" spans="1:2" x14ac:dyDescent="0.35">
      <c r="A3586" s="32" t="s">
        <v>5685</v>
      </c>
      <c r="B3586" s="32">
        <v>92</v>
      </c>
    </row>
    <row r="3587" spans="1:2" x14ac:dyDescent="0.35">
      <c r="A3587" s="32" t="s">
        <v>5686</v>
      </c>
      <c r="B3587" s="32">
        <v>11</v>
      </c>
    </row>
    <row r="3588" spans="1:2" x14ac:dyDescent="0.35">
      <c r="A3588" s="32" t="s">
        <v>5687</v>
      </c>
      <c r="B3588" s="32">
        <v>49</v>
      </c>
    </row>
    <row r="3589" spans="1:2" x14ac:dyDescent="0.35">
      <c r="A3589" s="32" t="s">
        <v>5688</v>
      </c>
      <c r="B3589" s="32">
        <v>36</v>
      </c>
    </row>
    <row r="3590" spans="1:2" x14ac:dyDescent="0.35">
      <c r="A3590" s="32" t="s">
        <v>5689</v>
      </c>
      <c r="B3590" s="32">
        <v>12</v>
      </c>
    </row>
    <row r="3591" spans="1:2" x14ac:dyDescent="0.35">
      <c r="A3591" s="32" t="s">
        <v>5690</v>
      </c>
      <c r="B3591" s="32">
        <v>59</v>
      </c>
    </row>
    <row r="3592" spans="1:2" x14ac:dyDescent="0.35">
      <c r="A3592" s="32" t="s">
        <v>5691</v>
      </c>
      <c r="B3592" s="32">
        <v>46</v>
      </c>
    </row>
    <row r="3593" spans="1:2" x14ac:dyDescent="0.35">
      <c r="A3593" s="32" t="s">
        <v>5692</v>
      </c>
      <c r="B3593" s="32">
        <v>29</v>
      </c>
    </row>
    <row r="3594" spans="1:2" x14ac:dyDescent="0.35">
      <c r="A3594" s="32" t="s">
        <v>5693</v>
      </c>
      <c r="B3594" s="32">
        <v>28</v>
      </c>
    </row>
    <row r="3595" spans="1:2" x14ac:dyDescent="0.35">
      <c r="A3595" s="32" t="s">
        <v>5694</v>
      </c>
      <c r="B3595" s="32">
        <v>65</v>
      </c>
    </row>
    <row r="3596" spans="1:2" x14ac:dyDescent="0.35">
      <c r="A3596" s="32" t="s">
        <v>5695</v>
      </c>
      <c r="B3596" s="32">
        <v>97</v>
      </c>
    </row>
    <row r="3597" spans="1:2" x14ac:dyDescent="0.35">
      <c r="A3597" s="32" t="s">
        <v>5696</v>
      </c>
      <c r="B3597" s="32">
        <v>89</v>
      </c>
    </row>
    <row r="3598" spans="1:2" x14ac:dyDescent="0.35">
      <c r="A3598" s="32" t="s">
        <v>5697</v>
      </c>
      <c r="B3598" s="32">
        <v>8</v>
      </c>
    </row>
    <row r="3599" spans="1:2" x14ac:dyDescent="0.35">
      <c r="A3599" s="32" t="s">
        <v>5698</v>
      </c>
      <c r="B3599" s="32">
        <v>11</v>
      </c>
    </row>
    <row r="3600" spans="1:2" x14ac:dyDescent="0.35">
      <c r="A3600" s="32" t="s">
        <v>5699</v>
      </c>
      <c r="B3600" s="32">
        <v>77</v>
      </c>
    </row>
    <row r="3601" spans="1:2" x14ac:dyDescent="0.35">
      <c r="A3601" s="32" t="s">
        <v>5700</v>
      </c>
      <c r="B3601" s="32">
        <v>97</v>
      </c>
    </row>
    <row r="3602" spans="1:2" x14ac:dyDescent="0.35">
      <c r="A3602" s="32" t="s">
        <v>5701</v>
      </c>
      <c r="B3602" s="32">
        <v>80</v>
      </c>
    </row>
    <row r="3603" spans="1:2" x14ac:dyDescent="0.35">
      <c r="A3603" s="32" t="s">
        <v>5702</v>
      </c>
      <c r="B3603" s="32">
        <v>26</v>
      </c>
    </row>
    <row r="3604" spans="1:2" x14ac:dyDescent="0.35">
      <c r="A3604" s="32" t="s">
        <v>5703</v>
      </c>
      <c r="B3604" s="32">
        <v>17</v>
      </c>
    </row>
    <row r="3605" spans="1:2" x14ac:dyDescent="0.35">
      <c r="A3605" s="32" t="s">
        <v>5704</v>
      </c>
      <c r="B3605" s="32">
        <v>90</v>
      </c>
    </row>
    <row r="3606" spans="1:2" x14ac:dyDescent="0.35">
      <c r="A3606" s="32" t="s">
        <v>5705</v>
      </c>
      <c r="B3606" s="32">
        <v>91</v>
      </c>
    </row>
    <row r="3607" spans="1:2" x14ac:dyDescent="0.35">
      <c r="A3607" s="32" t="s">
        <v>5706</v>
      </c>
      <c r="B3607" s="32">
        <v>86</v>
      </c>
    </row>
    <row r="3608" spans="1:2" x14ac:dyDescent="0.35">
      <c r="A3608" s="32" t="s">
        <v>5707</v>
      </c>
      <c r="B3608" s="32">
        <v>74</v>
      </c>
    </row>
    <row r="3609" spans="1:2" x14ac:dyDescent="0.35">
      <c r="A3609" s="32" t="s">
        <v>5708</v>
      </c>
      <c r="B3609" s="32">
        <v>32</v>
      </c>
    </row>
    <row r="3610" spans="1:2" x14ac:dyDescent="0.35">
      <c r="A3610" s="32" t="s">
        <v>5709</v>
      </c>
      <c r="B3610" s="32">
        <v>83</v>
      </c>
    </row>
    <row r="3611" spans="1:2" x14ac:dyDescent="0.35">
      <c r="A3611" s="32" t="s">
        <v>5710</v>
      </c>
      <c r="B3611" s="32">
        <v>59</v>
      </c>
    </row>
    <row r="3612" spans="1:2" x14ac:dyDescent="0.35">
      <c r="A3612" s="32" t="s">
        <v>5711</v>
      </c>
      <c r="B3612" s="32">
        <v>71</v>
      </c>
    </row>
    <row r="3613" spans="1:2" x14ac:dyDescent="0.35">
      <c r="A3613" s="32" t="s">
        <v>5712</v>
      </c>
      <c r="B3613" s="32">
        <v>64</v>
      </c>
    </row>
    <row r="3614" spans="1:2" x14ac:dyDescent="0.35">
      <c r="A3614" s="32" t="s">
        <v>5713</v>
      </c>
      <c r="B3614" s="32">
        <v>4</v>
      </c>
    </row>
    <row r="3615" spans="1:2" x14ac:dyDescent="0.35">
      <c r="A3615" s="32" t="s">
        <v>5714</v>
      </c>
      <c r="B3615" s="32">
        <v>8</v>
      </c>
    </row>
    <row r="3616" spans="1:2" x14ac:dyDescent="0.35">
      <c r="A3616" s="32" t="s">
        <v>5715</v>
      </c>
      <c r="B3616" s="32">
        <v>61</v>
      </c>
    </row>
    <row r="3617" spans="1:2" x14ac:dyDescent="0.35">
      <c r="A3617" s="32" t="s">
        <v>5716</v>
      </c>
      <c r="B3617" s="32">
        <v>7</v>
      </c>
    </row>
    <row r="3618" spans="1:2" x14ac:dyDescent="0.35">
      <c r="A3618" s="32" t="s">
        <v>5717</v>
      </c>
      <c r="B3618" s="32">
        <v>32</v>
      </c>
    </row>
    <row r="3619" spans="1:2" x14ac:dyDescent="0.35">
      <c r="A3619" s="32" t="s">
        <v>5718</v>
      </c>
      <c r="B3619" s="32">
        <v>45</v>
      </c>
    </row>
    <row r="3620" spans="1:2" x14ac:dyDescent="0.35">
      <c r="A3620" s="32" t="s">
        <v>5719</v>
      </c>
      <c r="B3620" s="32">
        <v>41</v>
      </c>
    </row>
    <row r="3621" spans="1:2" x14ac:dyDescent="0.35">
      <c r="A3621" s="32" t="s">
        <v>5720</v>
      </c>
      <c r="B3621" s="32">
        <v>71</v>
      </c>
    </row>
    <row r="3622" spans="1:2" x14ac:dyDescent="0.35">
      <c r="A3622" s="32" t="s">
        <v>5721</v>
      </c>
      <c r="B3622" s="32">
        <v>33</v>
      </c>
    </row>
    <row r="3623" spans="1:2" x14ac:dyDescent="0.35">
      <c r="A3623" s="32" t="s">
        <v>5722</v>
      </c>
      <c r="B3623" s="32">
        <v>13</v>
      </c>
    </row>
    <row r="3624" spans="1:2" x14ac:dyDescent="0.35">
      <c r="A3624" s="32" t="s">
        <v>5723</v>
      </c>
      <c r="B3624" s="32">
        <v>5</v>
      </c>
    </row>
    <row r="3625" spans="1:2" x14ac:dyDescent="0.35">
      <c r="A3625" s="32" t="s">
        <v>5724</v>
      </c>
      <c r="B3625" s="32">
        <v>88</v>
      </c>
    </row>
    <row r="3626" spans="1:2" x14ac:dyDescent="0.35">
      <c r="A3626" s="32" t="s">
        <v>5725</v>
      </c>
      <c r="B3626" s="32">
        <v>48</v>
      </c>
    </row>
    <row r="3627" spans="1:2" x14ac:dyDescent="0.35">
      <c r="A3627" s="32" t="s">
        <v>5726</v>
      </c>
      <c r="B3627" s="32">
        <v>37</v>
      </c>
    </row>
    <row r="3628" spans="1:2" x14ac:dyDescent="0.35">
      <c r="A3628" s="32" t="s">
        <v>5727</v>
      </c>
      <c r="B3628" s="32">
        <v>16</v>
      </c>
    </row>
    <row r="3629" spans="1:2" x14ac:dyDescent="0.35">
      <c r="A3629" s="32" t="s">
        <v>5728</v>
      </c>
      <c r="B3629" s="32">
        <v>92</v>
      </c>
    </row>
    <row r="3630" spans="1:2" x14ac:dyDescent="0.35">
      <c r="A3630" s="32" t="s">
        <v>5729</v>
      </c>
      <c r="B3630" s="32">
        <v>7</v>
      </c>
    </row>
    <row r="3631" spans="1:2" x14ac:dyDescent="0.35">
      <c r="A3631" s="32" t="s">
        <v>5730</v>
      </c>
      <c r="B3631" s="32">
        <v>58</v>
      </c>
    </row>
    <row r="3632" spans="1:2" x14ac:dyDescent="0.35">
      <c r="A3632" s="32" t="s">
        <v>5731</v>
      </c>
      <c r="B3632" s="32">
        <v>91</v>
      </c>
    </row>
    <row r="3633" spans="1:2" x14ac:dyDescent="0.35">
      <c r="A3633" s="32" t="s">
        <v>5732</v>
      </c>
      <c r="B3633" s="32">
        <v>85</v>
      </c>
    </row>
    <row r="3634" spans="1:2" x14ac:dyDescent="0.35">
      <c r="A3634" s="32" t="s">
        <v>5733</v>
      </c>
      <c r="B3634" s="32">
        <v>65</v>
      </c>
    </row>
    <row r="3635" spans="1:2" x14ac:dyDescent="0.35">
      <c r="A3635" s="32" t="s">
        <v>5734</v>
      </c>
      <c r="B3635" s="32">
        <v>95</v>
      </c>
    </row>
    <row r="3636" spans="1:2" x14ac:dyDescent="0.35">
      <c r="A3636" s="32" t="s">
        <v>5735</v>
      </c>
      <c r="B3636" s="32">
        <v>26</v>
      </c>
    </row>
    <row r="3637" spans="1:2" x14ac:dyDescent="0.35">
      <c r="A3637" s="32" t="s">
        <v>5736</v>
      </c>
      <c r="B3637" s="32">
        <v>33</v>
      </c>
    </row>
    <row r="3638" spans="1:2" x14ac:dyDescent="0.35">
      <c r="A3638" s="32" t="s">
        <v>5737</v>
      </c>
      <c r="B3638" s="32">
        <v>63</v>
      </c>
    </row>
    <row r="3639" spans="1:2" x14ac:dyDescent="0.35">
      <c r="A3639" s="32" t="s">
        <v>5738</v>
      </c>
      <c r="B3639" s="32">
        <v>35</v>
      </c>
    </row>
    <row r="3640" spans="1:2" x14ac:dyDescent="0.35">
      <c r="A3640" s="32" t="s">
        <v>5739</v>
      </c>
      <c r="B3640" s="32">
        <v>94</v>
      </c>
    </row>
    <row r="3641" spans="1:2" x14ac:dyDescent="0.35">
      <c r="A3641" s="32" t="s">
        <v>5740</v>
      </c>
      <c r="B3641" s="32">
        <v>62</v>
      </c>
    </row>
    <row r="3642" spans="1:2" x14ac:dyDescent="0.35">
      <c r="A3642" s="32" t="s">
        <v>5741</v>
      </c>
      <c r="B3642" s="32">
        <v>96</v>
      </c>
    </row>
    <row r="3643" spans="1:2" x14ac:dyDescent="0.35">
      <c r="A3643" s="32" t="s">
        <v>5742</v>
      </c>
      <c r="B3643" s="32">
        <v>63</v>
      </c>
    </row>
    <row r="3644" spans="1:2" x14ac:dyDescent="0.35">
      <c r="A3644" s="32" t="s">
        <v>5743</v>
      </c>
      <c r="B3644" s="32">
        <v>17</v>
      </c>
    </row>
    <row r="3645" spans="1:2" x14ac:dyDescent="0.35">
      <c r="A3645" s="32" t="s">
        <v>5744</v>
      </c>
      <c r="B3645" s="32">
        <v>73</v>
      </c>
    </row>
    <row r="3646" spans="1:2" x14ac:dyDescent="0.35">
      <c r="A3646" s="32" t="s">
        <v>5745</v>
      </c>
      <c r="B3646" s="32">
        <v>12</v>
      </c>
    </row>
    <row r="3647" spans="1:2" x14ac:dyDescent="0.35">
      <c r="A3647" s="32" t="s">
        <v>5746</v>
      </c>
      <c r="B3647" s="32">
        <v>88</v>
      </c>
    </row>
    <row r="3648" spans="1:2" x14ac:dyDescent="0.35">
      <c r="A3648" s="32" t="s">
        <v>5747</v>
      </c>
      <c r="B3648" s="32">
        <v>85</v>
      </c>
    </row>
    <row r="3649" spans="1:2" x14ac:dyDescent="0.35">
      <c r="A3649" s="32" t="s">
        <v>5748</v>
      </c>
      <c r="B3649" s="32">
        <v>3</v>
      </c>
    </row>
    <row r="3650" spans="1:2" x14ac:dyDescent="0.35">
      <c r="A3650" s="32" t="s">
        <v>5749</v>
      </c>
      <c r="B3650" s="32">
        <v>19</v>
      </c>
    </row>
    <row r="3651" spans="1:2" x14ac:dyDescent="0.35">
      <c r="A3651" s="32" t="s">
        <v>5750</v>
      </c>
      <c r="B3651" s="32">
        <v>24</v>
      </c>
    </row>
    <row r="3652" spans="1:2" x14ac:dyDescent="0.35">
      <c r="A3652" s="32" t="s">
        <v>5751</v>
      </c>
      <c r="B3652" s="32">
        <v>59</v>
      </c>
    </row>
    <row r="3653" spans="1:2" x14ac:dyDescent="0.35">
      <c r="A3653" s="32" t="s">
        <v>5752</v>
      </c>
      <c r="B3653" s="32">
        <v>75</v>
      </c>
    </row>
    <row r="3654" spans="1:2" x14ac:dyDescent="0.35">
      <c r="A3654" s="32" t="s">
        <v>5753</v>
      </c>
      <c r="B3654" s="32">
        <v>37</v>
      </c>
    </row>
    <row r="3655" spans="1:2" x14ac:dyDescent="0.35">
      <c r="A3655" s="32" t="s">
        <v>5754</v>
      </c>
      <c r="B3655" s="32">
        <v>56</v>
      </c>
    </row>
    <row r="3656" spans="1:2" x14ac:dyDescent="0.35">
      <c r="A3656" s="32" t="s">
        <v>5755</v>
      </c>
      <c r="B3656" s="32">
        <v>51</v>
      </c>
    </row>
    <row r="3657" spans="1:2" x14ac:dyDescent="0.35">
      <c r="A3657" s="32" t="s">
        <v>5756</v>
      </c>
      <c r="B3657" s="32">
        <v>24</v>
      </c>
    </row>
    <row r="3658" spans="1:2" x14ac:dyDescent="0.35">
      <c r="A3658" s="32" t="s">
        <v>5757</v>
      </c>
      <c r="B3658" s="32">
        <v>32</v>
      </c>
    </row>
    <row r="3659" spans="1:2" x14ac:dyDescent="0.35">
      <c r="A3659" s="32" t="s">
        <v>5758</v>
      </c>
      <c r="B3659" s="32">
        <v>78</v>
      </c>
    </row>
    <row r="3660" spans="1:2" x14ac:dyDescent="0.35">
      <c r="A3660" s="32" t="s">
        <v>5759</v>
      </c>
      <c r="B3660" s="32">
        <v>49</v>
      </c>
    </row>
    <row r="3661" spans="1:2" x14ac:dyDescent="0.35">
      <c r="A3661" s="32" t="s">
        <v>5760</v>
      </c>
      <c r="B3661" s="32">
        <v>57</v>
      </c>
    </row>
    <row r="3662" spans="1:2" x14ac:dyDescent="0.35">
      <c r="A3662" s="32" t="s">
        <v>5761</v>
      </c>
      <c r="B3662" s="32">
        <v>75</v>
      </c>
    </row>
    <row r="3663" spans="1:2" x14ac:dyDescent="0.35">
      <c r="A3663" s="32" t="s">
        <v>5762</v>
      </c>
      <c r="B3663" s="32">
        <v>40</v>
      </c>
    </row>
    <row r="3664" spans="1:2" x14ac:dyDescent="0.35">
      <c r="A3664" s="32" t="s">
        <v>5763</v>
      </c>
      <c r="B3664" s="32">
        <v>71</v>
      </c>
    </row>
    <row r="3665" spans="1:2" x14ac:dyDescent="0.35">
      <c r="A3665" s="32" t="s">
        <v>5764</v>
      </c>
      <c r="B3665" s="32">
        <v>66</v>
      </c>
    </row>
    <row r="3666" spans="1:2" x14ac:dyDescent="0.35">
      <c r="A3666" s="32" t="s">
        <v>5765</v>
      </c>
      <c r="B3666" s="32">
        <v>48</v>
      </c>
    </row>
    <row r="3667" spans="1:2" x14ac:dyDescent="0.35">
      <c r="A3667" s="32" t="s">
        <v>5766</v>
      </c>
      <c r="B3667" s="32">
        <v>26</v>
      </c>
    </row>
    <row r="3668" spans="1:2" x14ac:dyDescent="0.35">
      <c r="A3668" s="32" t="s">
        <v>5767</v>
      </c>
      <c r="B3668" s="32">
        <v>31</v>
      </c>
    </row>
    <row r="3669" spans="1:2" x14ac:dyDescent="0.35">
      <c r="A3669" s="32" t="s">
        <v>5768</v>
      </c>
      <c r="B3669" s="32">
        <v>46</v>
      </c>
    </row>
    <row r="3670" spans="1:2" x14ac:dyDescent="0.35">
      <c r="A3670" s="32" t="s">
        <v>5769</v>
      </c>
      <c r="B3670" s="32">
        <v>90</v>
      </c>
    </row>
    <row r="3671" spans="1:2" x14ac:dyDescent="0.35">
      <c r="A3671" s="32" t="s">
        <v>5770</v>
      </c>
      <c r="B3671" s="32">
        <v>19</v>
      </c>
    </row>
    <row r="3672" spans="1:2" x14ac:dyDescent="0.35">
      <c r="A3672" s="32" t="s">
        <v>5771</v>
      </c>
      <c r="B3672" s="32">
        <v>89</v>
      </c>
    </row>
    <row r="3673" spans="1:2" x14ac:dyDescent="0.35">
      <c r="A3673" s="32" t="s">
        <v>5772</v>
      </c>
      <c r="B3673" s="32">
        <v>4</v>
      </c>
    </row>
    <row r="3674" spans="1:2" x14ac:dyDescent="0.35">
      <c r="A3674" s="32" t="s">
        <v>5773</v>
      </c>
      <c r="B3674" s="32">
        <v>53</v>
      </c>
    </row>
    <row r="3675" spans="1:2" x14ac:dyDescent="0.35">
      <c r="A3675" s="32" t="s">
        <v>5774</v>
      </c>
      <c r="B3675" s="32">
        <v>55</v>
      </c>
    </row>
    <row r="3676" spans="1:2" x14ac:dyDescent="0.35">
      <c r="A3676" s="32" t="s">
        <v>5775</v>
      </c>
      <c r="B3676" s="32">
        <v>18</v>
      </c>
    </row>
    <row r="3677" spans="1:2" x14ac:dyDescent="0.35">
      <c r="A3677" s="32" t="s">
        <v>5776</v>
      </c>
      <c r="B3677" s="32">
        <v>47</v>
      </c>
    </row>
    <row r="3678" spans="1:2" x14ac:dyDescent="0.35">
      <c r="A3678" s="32" t="s">
        <v>5777</v>
      </c>
      <c r="B3678" s="32">
        <v>31</v>
      </c>
    </row>
    <row r="3679" spans="1:2" x14ac:dyDescent="0.35">
      <c r="A3679" s="32" t="s">
        <v>5778</v>
      </c>
      <c r="B3679" s="32">
        <v>98</v>
      </c>
    </row>
    <row r="3680" spans="1:2" x14ac:dyDescent="0.35">
      <c r="A3680" s="32" t="s">
        <v>5779</v>
      </c>
      <c r="B3680" s="32">
        <v>63</v>
      </c>
    </row>
    <row r="3681" spans="1:2" x14ac:dyDescent="0.35">
      <c r="A3681" s="32" t="s">
        <v>5780</v>
      </c>
      <c r="B3681" s="32">
        <v>74</v>
      </c>
    </row>
    <row r="3682" spans="1:2" x14ac:dyDescent="0.35">
      <c r="A3682" s="32" t="s">
        <v>5781</v>
      </c>
      <c r="B3682" s="32">
        <v>49</v>
      </c>
    </row>
    <row r="3683" spans="1:2" x14ac:dyDescent="0.35">
      <c r="A3683" s="32" t="s">
        <v>5782</v>
      </c>
      <c r="B3683" s="32">
        <v>10</v>
      </c>
    </row>
    <row r="3684" spans="1:2" x14ac:dyDescent="0.35">
      <c r="A3684" s="32" t="s">
        <v>5783</v>
      </c>
      <c r="B3684" s="32">
        <v>67</v>
      </c>
    </row>
    <row r="3685" spans="1:2" x14ac:dyDescent="0.35">
      <c r="A3685" s="32" t="s">
        <v>5784</v>
      </c>
      <c r="B3685" s="32">
        <v>24</v>
      </c>
    </row>
    <row r="3686" spans="1:2" x14ac:dyDescent="0.35">
      <c r="A3686" s="32" t="s">
        <v>5785</v>
      </c>
      <c r="B3686" s="32">
        <v>93</v>
      </c>
    </row>
    <row r="3687" spans="1:2" x14ac:dyDescent="0.35">
      <c r="A3687" s="32" t="s">
        <v>5786</v>
      </c>
      <c r="B3687" s="32">
        <v>1</v>
      </c>
    </row>
    <row r="3688" spans="1:2" x14ac:dyDescent="0.35">
      <c r="A3688" s="32" t="s">
        <v>5787</v>
      </c>
      <c r="B3688" s="32">
        <v>15</v>
      </c>
    </row>
    <row r="3689" spans="1:2" x14ac:dyDescent="0.35">
      <c r="A3689" s="32" t="s">
        <v>5788</v>
      </c>
      <c r="B3689" s="32">
        <v>38</v>
      </c>
    </row>
    <row r="3690" spans="1:2" x14ac:dyDescent="0.35">
      <c r="A3690" s="32" t="s">
        <v>5789</v>
      </c>
      <c r="B3690" s="32">
        <v>14</v>
      </c>
    </row>
    <row r="3691" spans="1:2" x14ac:dyDescent="0.35">
      <c r="A3691" s="32" t="s">
        <v>5790</v>
      </c>
      <c r="B3691" s="32">
        <v>28</v>
      </c>
    </row>
    <row r="3692" spans="1:2" x14ac:dyDescent="0.35">
      <c r="A3692" s="32" t="s">
        <v>5791</v>
      </c>
      <c r="B3692" s="32">
        <v>37</v>
      </c>
    </row>
    <row r="3693" spans="1:2" x14ac:dyDescent="0.35">
      <c r="A3693" s="32" t="s">
        <v>5792</v>
      </c>
      <c r="B3693" s="32">
        <v>47</v>
      </c>
    </row>
    <row r="3694" spans="1:2" x14ac:dyDescent="0.35">
      <c r="A3694" s="32" t="s">
        <v>5793</v>
      </c>
      <c r="B3694" s="32">
        <v>13</v>
      </c>
    </row>
    <row r="3695" spans="1:2" x14ac:dyDescent="0.35">
      <c r="A3695" s="32" t="s">
        <v>5794</v>
      </c>
      <c r="B3695" s="32">
        <v>6</v>
      </c>
    </row>
    <row r="3696" spans="1:2" x14ac:dyDescent="0.35">
      <c r="A3696" s="32" t="s">
        <v>5795</v>
      </c>
      <c r="B3696" s="32">
        <v>83</v>
      </c>
    </row>
    <row r="3697" spans="1:2" x14ac:dyDescent="0.35">
      <c r="A3697" s="32" t="s">
        <v>5796</v>
      </c>
      <c r="B3697" s="32">
        <v>51</v>
      </c>
    </row>
    <row r="3698" spans="1:2" x14ac:dyDescent="0.35">
      <c r="A3698" s="32" t="s">
        <v>5797</v>
      </c>
      <c r="B3698" s="32">
        <v>41</v>
      </c>
    </row>
    <row r="3699" spans="1:2" x14ac:dyDescent="0.35">
      <c r="A3699" s="32" t="s">
        <v>5798</v>
      </c>
      <c r="B3699" s="32">
        <v>1</v>
      </c>
    </row>
    <row r="3700" spans="1:2" x14ac:dyDescent="0.35">
      <c r="A3700" s="32" t="s">
        <v>5799</v>
      </c>
      <c r="B3700" s="32">
        <v>11</v>
      </c>
    </row>
    <row r="3701" spans="1:2" x14ac:dyDescent="0.35">
      <c r="A3701" s="32" t="s">
        <v>5800</v>
      </c>
      <c r="B3701" s="32">
        <v>45</v>
      </c>
    </row>
    <row r="3702" spans="1:2" x14ac:dyDescent="0.35">
      <c r="A3702" s="32" t="s">
        <v>5801</v>
      </c>
      <c r="B3702" s="32">
        <v>20</v>
      </c>
    </row>
    <row r="3703" spans="1:2" x14ac:dyDescent="0.35">
      <c r="A3703" s="32" t="s">
        <v>5802</v>
      </c>
      <c r="B3703" s="32">
        <v>50</v>
      </c>
    </row>
    <row r="3704" spans="1:2" x14ac:dyDescent="0.35">
      <c r="A3704" s="32" t="s">
        <v>5803</v>
      </c>
      <c r="B3704" s="32">
        <v>12</v>
      </c>
    </row>
    <row r="3705" spans="1:2" x14ac:dyDescent="0.35">
      <c r="A3705" s="32" t="s">
        <v>5804</v>
      </c>
      <c r="B3705" s="32">
        <v>27</v>
      </c>
    </row>
    <row r="3706" spans="1:2" x14ac:dyDescent="0.35">
      <c r="A3706" s="32" t="s">
        <v>5805</v>
      </c>
      <c r="B3706" s="32">
        <v>22</v>
      </c>
    </row>
    <row r="3707" spans="1:2" x14ac:dyDescent="0.35">
      <c r="A3707" s="32" t="s">
        <v>5806</v>
      </c>
      <c r="B3707" s="32">
        <v>96</v>
      </c>
    </row>
    <row r="3708" spans="1:2" x14ac:dyDescent="0.35">
      <c r="A3708" s="32" t="s">
        <v>5807</v>
      </c>
      <c r="B3708" s="32">
        <v>36</v>
      </c>
    </row>
    <row r="3709" spans="1:2" x14ac:dyDescent="0.35">
      <c r="A3709" s="32" t="s">
        <v>5808</v>
      </c>
      <c r="B3709" s="32">
        <v>11</v>
      </c>
    </row>
    <row r="3710" spans="1:2" x14ac:dyDescent="0.35">
      <c r="A3710" s="32" t="s">
        <v>5809</v>
      </c>
      <c r="B3710" s="32">
        <v>12</v>
      </c>
    </row>
    <row r="3711" spans="1:2" x14ac:dyDescent="0.35">
      <c r="A3711" s="32" t="s">
        <v>5810</v>
      </c>
      <c r="B3711" s="32">
        <v>49</v>
      </c>
    </row>
    <row r="3712" spans="1:2" x14ac:dyDescent="0.35">
      <c r="A3712" s="32" t="s">
        <v>5811</v>
      </c>
      <c r="B3712" s="32">
        <v>4</v>
      </c>
    </row>
    <row r="3713" spans="1:2" x14ac:dyDescent="0.35">
      <c r="A3713" s="32" t="s">
        <v>5812</v>
      </c>
      <c r="B3713" s="32">
        <v>83</v>
      </c>
    </row>
    <row r="3714" spans="1:2" x14ac:dyDescent="0.35">
      <c r="A3714" s="32" t="s">
        <v>5813</v>
      </c>
      <c r="B3714" s="32">
        <v>10</v>
      </c>
    </row>
    <row r="3715" spans="1:2" x14ac:dyDescent="0.35">
      <c r="A3715" s="32" t="s">
        <v>5814</v>
      </c>
      <c r="B3715" s="32">
        <v>7</v>
      </c>
    </row>
    <row r="3716" spans="1:2" x14ac:dyDescent="0.35">
      <c r="A3716" s="32" t="s">
        <v>5815</v>
      </c>
      <c r="B3716" s="32">
        <v>6</v>
      </c>
    </row>
    <row r="3717" spans="1:2" x14ac:dyDescent="0.35">
      <c r="A3717" s="32" t="s">
        <v>5816</v>
      </c>
      <c r="B3717" s="32">
        <v>33</v>
      </c>
    </row>
    <row r="3718" spans="1:2" x14ac:dyDescent="0.35">
      <c r="A3718" s="32" t="s">
        <v>5817</v>
      </c>
      <c r="B3718" s="32">
        <v>82</v>
      </c>
    </row>
    <row r="3719" spans="1:2" x14ac:dyDescent="0.35">
      <c r="A3719" s="32" t="s">
        <v>5818</v>
      </c>
      <c r="B3719" s="32">
        <v>58</v>
      </c>
    </row>
    <row r="3720" spans="1:2" x14ac:dyDescent="0.35">
      <c r="A3720" s="32" t="s">
        <v>5819</v>
      </c>
      <c r="B3720" s="32">
        <v>0</v>
      </c>
    </row>
    <row r="3721" spans="1:2" x14ac:dyDescent="0.35">
      <c r="A3721" s="32" t="s">
        <v>5820</v>
      </c>
      <c r="B3721" s="32">
        <v>55</v>
      </c>
    </row>
    <row r="3722" spans="1:2" x14ac:dyDescent="0.35">
      <c r="A3722" s="32" t="s">
        <v>5821</v>
      </c>
      <c r="B3722" s="32">
        <v>28</v>
      </c>
    </row>
    <row r="3723" spans="1:2" x14ac:dyDescent="0.35">
      <c r="A3723" s="32" t="s">
        <v>5822</v>
      </c>
      <c r="B3723" s="32">
        <v>78</v>
      </c>
    </row>
    <row r="3724" spans="1:2" x14ac:dyDescent="0.35">
      <c r="A3724" s="32" t="s">
        <v>5823</v>
      </c>
      <c r="B3724" s="32">
        <v>91</v>
      </c>
    </row>
    <row r="3725" spans="1:2" x14ac:dyDescent="0.35">
      <c r="A3725" s="32" t="s">
        <v>5824</v>
      </c>
      <c r="B3725" s="32">
        <v>4</v>
      </c>
    </row>
    <row r="3726" spans="1:2" x14ac:dyDescent="0.35">
      <c r="A3726" s="32" t="s">
        <v>5825</v>
      </c>
      <c r="B3726" s="32">
        <v>65</v>
      </c>
    </row>
    <row r="3727" spans="1:2" x14ac:dyDescent="0.35">
      <c r="A3727" s="32" t="s">
        <v>5826</v>
      </c>
      <c r="B3727" s="32">
        <v>94</v>
      </c>
    </row>
    <row r="3728" spans="1:2" x14ac:dyDescent="0.35">
      <c r="A3728" s="32" t="s">
        <v>5827</v>
      </c>
      <c r="B3728" s="32">
        <v>20</v>
      </c>
    </row>
    <row r="3729" spans="1:2" x14ac:dyDescent="0.35">
      <c r="A3729" s="32" t="s">
        <v>5828</v>
      </c>
      <c r="B3729" s="32">
        <v>11</v>
      </c>
    </row>
    <row r="3730" spans="1:2" x14ac:dyDescent="0.35">
      <c r="A3730" s="32" t="s">
        <v>5829</v>
      </c>
      <c r="B3730" s="32">
        <v>19</v>
      </c>
    </row>
    <row r="3731" spans="1:2" x14ac:dyDescent="0.35">
      <c r="A3731" s="32" t="s">
        <v>5830</v>
      </c>
      <c r="B3731" s="32">
        <v>23</v>
      </c>
    </row>
    <row r="3732" spans="1:2" x14ac:dyDescent="0.35">
      <c r="A3732" s="32" t="s">
        <v>5831</v>
      </c>
      <c r="B3732" s="32">
        <v>75</v>
      </c>
    </row>
    <row r="3733" spans="1:2" x14ac:dyDescent="0.35">
      <c r="A3733" s="32" t="s">
        <v>5832</v>
      </c>
      <c r="B3733" s="32">
        <v>56</v>
      </c>
    </row>
    <row r="3734" spans="1:2" x14ac:dyDescent="0.35">
      <c r="A3734" s="32" t="s">
        <v>5833</v>
      </c>
      <c r="B3734" s="32">
        <v>97</v>
      </c>
    </row>
    <row r="3735" spans="1:2" x14ac:dyDescent="0.35">
      <c r="A3735" s="32" t="s">
        <v>5834</v>
      </c>
      <c r="B3735" s="32">
        <v>22</v>
      </c>
    </row>
    <row r="3736" spans="1:2" x14ac:dyDescent="0.35">
      <c r="A3736" s="32" t="s">
        <v>5835</v>
      </c>
      <c r="B3736" s="32">
        <v>11</v>
      </c>
    </row>
    <row r="3737" spans="1:2" x14ac:dyDescent="0.35">
      <c r="A3737" s="32" t="s">
        <v>5836</v>
      </c>
      <c r="B3737" s="32">
        <v>81</v>
      </c>
    </row>
    <row r="3738" spans="1:2" x14ac:dyDescent="0.35">
      <c r="A3738" s="32" t="s">
        <v>5837</v>
      </c>
      <c r="B3738" s="32">
        <v>86</v>
      </c>
    </row>
    <row r="3739" spans="1:2" x14ac:dyDescent="0.35">
      <c r="A3739" s="32" t="s">
        <v>5838</v>
      </c>
      <c r="B3739" s="32">
        <v>26</v>
      </c>
    </row>
    <row r="3740" spans="1:2" x14ac:dyDescent="0.35">
      <c r="A3740" s="32" t="s">
        <v>5839</v>
      </c>
      <c r="B3740" s="32">
        <v>67</v>
      </c>
    </row>
    <row r="3741" spans="1:2" x14ac:dyDescent="0.35">
      <c r="A3741" s="32" t="s">
        <v>5840</v>
      </c>
      <c r="B3741" s="32">
        <v>29</v>
      </c>
    </row>
    <row r="3742" spans="1:2" x14ac:dyDescent="0.35">
      <c r="A3742" s="32" t="s">
        <v>5841</v>
      </c>
      <c r="B3742" s="32">
        <v>54</v>
      </c>
    </row>
    <row r="3743" spans="1:2" x14ac:dyDescent="0.35">
      <c r="A3743" s="32" t="s">
        <v>5842</v>
      </c>
      <c r="B3743" s="32">
        <v>65</v>
      </c>
    </row>
    <row r="3744" spans="1:2" x14ac:dyDescent="0.35">
      <c r="A3744" s="32" t="s">
        <v>5843</v>
      </c>
      <c r="B3744" s="32">
        <v>3</v>
      </c>
    </row>
    <row r="3745" spans="1:2" x14ac:dyDescent="0.35">
      <c r="A3745" s="32" t="s">
        <v>5844</v>
      </c>
      <c r="B3745" s="32">
        <v>49</v>
      </c>
    </row>
    <row r="3746" spans="1:2" x14ac:dyDescent="0.35">
      <c r="A3746" s="32" t="s">
        <v>5845</v>
      </c>
      <c r="B3746" s="32">
        <v>61</v>
      </c>
    </row>
    <row r="3747" spans="1:2" x14ac:dyDescent="0.35">
      <c r="A3747" s="32" t="s">
        <v>5846</v>
      </c>
      <c r="B3747" s="32">
        <v>58</v>
      </c>
    </row>
    <row r="3748" spans="1:2" x14ac:dyDescent="0.35">
      <c r="A3748" s="32" t="s">
        <v>5847</v>
      </c>
      <c r="B3748" s="32">
        <v>24</v>
      </c>
    </row>
    <row r="3749" spans="1:2" x14ac:dyDescent="0.35">
      <c r="A3749" s="32" t="s">
        <v>5848</v>
      </c>
      <c r="B3749" s="32">
        <v>66</v>
      </c>
    </row>
    <row r="3750" spans="1:2" x14ac:dyDescent="0.35">
      <c r="A3750" s="32" t="s">
        <v>5849</v>
      </c>
      <c r="B3750" s="32">
        <v>46</v>
      </c>
    </row>
    <row r="3751" spans="1:2" x14ac:dyDescent="0.35">
      <c r="A3751" s="32" t="s">
        <v>5850</v>
      </c>
      <c r="B3751" s="32">
        <v>77</v>
      </c>
    </row>
    <row r="3752" spans="1:2" x14ac:dyDescent="0.35">
      <c r="A3752" s="32" t="s">
        <v>5851</v>
      </c>
      <c r="B3752" s="32">
        <v>2</v>
      </c>
    </row>
    <row r="3753" spans="1:2" x14ac:dyDescent="0.35">
      <c r="A3753" s="32" t="s">
        <v>5852</v>
      </c>
      <c r="B3753" s="32">
        <v>67</v>
      </c>
    </row>
    <row r="3754" spans="1:2" x14ac:dyDescent="0.35">
      <c r="A3754" s="32" t="s">
        <v>5853</v>
      </c>
      <c r="B3754" s="32">
        <v>16</v>
      </c>
    </row>
    <row r="3755" spans="1:2" x14ac:dyDescent="0.35">
      <c r="A3755" s="32" t="s">
        <v>5854</v>
      </c>
      <c r="B3755" s="32">
        <v>0</v>
      </c>
    </row>
    <row r="3756" spans="1:2" x14ac:dyDescent="0.35">
      <c r="A3756" s="32" t="s">
        <v>5855</v>
      </c>
      <c r="B3756" s="32">
        <v>53</v>
      </c>
    </row>
    <row r="3757" spans="1:2" x14ac:dyDescent="0.35">
      <c r="A3757" s="32" t="s">
        <v>5856</v>
      </c>
      <c r="B3757" s="32">
        <v>74</v>
      </c>
    </row>
    <row r="3758" spans="1:2" x14ac:dyDescent="0.35">
      <c r="A3758" s="32" t="s">
        <v>5857</v>
      </c>
      <c r="B3758" s="32">
        <v>75</v>
      </c>
    </row>
    <row r="3759" spans="1:2" x14ac:dyDescent="0.35">
      <c r="A3759" s="32" t="s">
        <v>5858</v>
      </c>
      <c r="B3759" s="32">
        <v>67</v>
      </c>
    </row>
    <row r="3760" spans="1:2" x14ac:dyDescent="0.35">
      <c r="A3760" s="32" t="s">
        <v>5859</v>
      </c>
      <c r="B3760" s="32">
        <v>20</v>
      </c>
    </row>
    <row r="3761" spans="1:2" x14ac:dyDescent="0.35">
      <c r="A3761" s="32" t="s">
        <v>5860</v>
      </c>
      <c r="B3761" s="32">
        <v>29</v>
      </c>
    </row>
    <row r="3762" spans="1:2" x14ac:dyDescent="0.35">
      <c r="A3762" s="32" t="s">
        <v>5861</v>
      </c>
      <c r="B3762" s="32">
        <v>58</v>
      </c>
    </row>
    <row r="3763" spans="1:2" x14ac:dyDescent="0.35">
      <c r="A3763" s="32" t="s">
        <v>5862</v>
      </c>
      <c r="B3763" s="32">
        <v>27</v>
      </c>
    </row>
    <row r="3764" spans="1:2" x14ac:dyDescent="0.35">
      <c r="A3764" s="32" t="s">
        <v>5863</v>
      </c>
      <c r="B3764" s="32">
        <v>16</v>
      </c>
    </row>
    <row r="3765" spans="1:2" x14ac:dyDescent="0.35">
      <c r="A3765" s="32" t="s">
        <v>5864</v>
      </c>
      <c r="B3765" s="32">
        <v>26</v>
      </c>
    </row>
    <row r="3766" spans="1:2" x14ac:dyDescent="0.35">
      <c r="A3766" s="32" t="s">
        <v>5865</v>
      </c>
      <c r="B3766" s="32">
        <v>58</v>
      </c>
    </row>
    <row r="3767" spans="1:2" x14ac:dyDescent="0.35">
      <c r="A3767" s="32" t="s">
        <v>5866</v>
      </c>
      <c r="B3767" s="32">
        <v>70</v>
      </c>
    </row>
    <row r="3768" spans="1:2" x14ac:dyDescent="0.35">
      <c r="A3768" s="32" t="s">
        <v>5867</v>
      </c>
      <c r="B3768" s="32">
        <v>14</v>
      </c>
    </row>
    <row r="3769" spans="1:2" x14ac:dyDescent="0.35">
      <c r="A3769" s="32" t="s">
        <v>5868</v>
      </c>
      <c r="B3769" s="32">
        <v>28</v>
      </c>
    </row>
    <row r="3770" spans="1:2" x14ac:dyDescent="0.35">
      <c r="A3770" s="32" t="s">
        <v>5869</v>
      </c>
      <c r="B3770" s="32">
        <v>88</v>
      </c>
    </row>
    <row r="3771" spans="1:2" x14ac:dyDescent="0.35">
      <c r="A3771" s="32" t="s">
        <v>5870</v>
      </c>
      <c r="B3771" s="32">
        <v>33</v>
      </c>
    </row>
    <row r="3772" spans="1:2" x14ac:dyDescent="0.35">
      <c r="A3772" s="32" t="s">
        <v>5871</v>
      </c>
      <c r="B3772" s="32">
        <v>48</v>
      </c>
    </row>
    <row r="3773" spans="1:2" x14ac:dyDescent="0.35">
      <c r="A3773" s="32" t="s">
        <v>5872</v>
      </c>
      <c r="B3773" s="32">
        <v>33</v>
      </c>
    </row>
    <row r="3774" spans="1:2" x14ac:dyDescent="0.35">
      <c r="A3774" s="32" t="s">
        <v>5873</v>
      </c>
      <c r="B3774" s="32">
        <v>43</v>
      </c>
    </row>
    <row r="3775" spans="1:2" x14ac:dyDescent="0.35">
      <c r="A3775" s="32" t="s">
        <v>5874</v>
      </c>
      <c r="B3775" s="32">
        <v>79</v>
      </c>
    </row>
    <row r="3776" spans="1:2" x14ac:dyDescent="0.35">
      <c r="A3776" s="32" t="s">
        <v>5875</v>
      </c>
      <c r="B3776" s="32">
        <v>96</v>
      </c>
    </row>
    <row r="3777" spans="1:2" x14ac:dyDescent="0.35">
      <c r="A3777" s="32" t="s">
        <v>5876</v>
      </c>
      <c r="B3777" s="32">
        <v>32</v>
      </c>
    </row>
    <row r="3778" spans="1:2" x14ac:dyDescent="0.35">
      <c r="A3778" s="32" t="s">
        <v>5877</v>
      </c>
      <c r="B3778" s="32">
        <v>56</v>
      </c>
    </row>
    <row r="3779" spans="1:2" x14ac:dyDescent="0.35">
      <c r="A3779" s="32" t="s">
        <v>5878</v>
      </c>
      <c r="B3779" s="32">
        <v>7</v>
      </c>
    </row>
    <row r="3780" spans="1:2" x14ac:dyDescent="0.35">
      <c r="A3780" s="32" t="s">
        <v>5879</v>
      </c>
      <c r="B3780" s="32">
        <v>42</v>
      </c>
    </row>
    <row r="3781" spans="1:2" x14ac:dyDescent="0.35">
      <c r="A3781" s="32" t="s">
        <v>5880</v>
      </c>
      <c r="B3781" s="32">
        <v>92</v>
      </c>
    </row>
    <row r="3782" spans="1:2" x14ac:dyDescent="0.35">
      <c r="A3782" s="32" t="s">
        <v>5881</v>
      </c>
      <c r="B3782" s="32">
        <v>17</v>
      </c>
    </row>
    <row r="3783" spans="1:2" x14ac:dyDescent="0.35">
      <c r="A3783" s="32" t="s">
        <v>5882</v>
      </c>
      <c r="B3783" s="32">
        <v>7</v>
      </c>
    </row>
    <row r="3784" spans="1:2" x14ac:dyDescent="0.35">
      <c r="A3784" s="32" t="s">
        <v>5883</v>
      </c>
      <c r="B3784" s="32">
        <v>0</v>
      </c>
    </row>
    <row r="3785" spans="1:2" x14ac:dyDescent="0.35">
      <c r="A3785" s="32" t="s">
        <v>5884</v>
      </c>
      <c r="B3785" s="32">
        <v>33</v>
      </c>
    </row>
    <row r="3786" spans="1:2" x14ac:dyDescent="0.35">
      <c r="A3786" s="32" t="s">
        <v>5885</v>
      </c>
      <c r="B3786" s="32">
        <v>10</v>
      </c>
    </row>
    <row r="3787" spans="1:2" x14ac:dyDescent="0.35">
      <c r="A3787" s="32" t="s">
        <v>5886</v>
      </c>
      <c r="B3787" s="32">
        <v>69</v>
      </c>
    </row>
    <row r="3788" spans="1:2" x14ac:dyDescent="0.35">
      <c r="A3788" s="32" t="s">
        <v>5887</v>
      </c>
      <c r="B3788" s="32">
        <v>51</v>
      </c>
    </row>
    <row r="3789" spans="1:2" x14ac:dyDescent="0.35">
      <c r="A3789" s="32" t="s">
        <v>5888</v>
      </c>
      <c r="B3789" s="32">
        <v>52</v>
      </c>
    </row>
    <row r="3790" spans="1:2" x14ac:dyDescent="0.35">
      <c r="A3790" s="32" t="s">
        <v>5889</v>
      </c>
      <c r="B3790" s="32">
        <v>32</v>
      </c>
    </row>
    <row r="3791" spans="1:2" x14ac:dyDescent="0.35">
      <c r="A3791" s="32" t="s">
        <v>5890</v>
      </c>
      <c r="B3791" s="32">
        <v>22</v>
      </c>
    </row>
    <row r="3792" spans="1:2" x14ac:dyDescent="0.35">
      <c r="A3792" s="32" t="s">
        <v>5891</v>
      </c>
      <c r="B3792" s="32">
        <v>81</v>
      </c>
    </row>
    <row r="3793" spans="1:2" x14ac:dyDescent="0.35">
      <c r="A3793" s="32" t="s">
        <v>5892</v>
      </c>
      <c r="B3793" s="32">
        <v>86</v>
      </c>
    </row>
    <row r="3794" spans="1:2" x14ac:dyDescent="0.35">
      <c r="A3794" s="32" t="s">
        <v>5893</v>
      </c>
      <c r="B3794" s="32">
        <v>20</v>
      </c>
    </row>
    <row r="3795" spans="1:2" x14ac:dyDescent="0.35">
      <c r="A3795" s="32" t="s">
        <v>5894</v>
      </c>
      <c r="B3795" s="32">
        <v>68</v>
      </c>
    </row>
    <row r="3796" spans="1:2" x14ac:dyDescent="0.35">
      <c r="A3796" s="32" t="s">
        <v>5895</v>
      </c>
      <c r="B3796" s="32">
        <v>20</v>
      </c>
    </row>
    <row r="3797" spans="1:2" x14ac:dyDescent="0.35">
      <c r="A3797" s="32" t="s">
        <v>5896</v>
      </c>
      <c r="B3797" s="32">
        <v>17</v>
      </c>
    </row>
    <row r="3798" spans="1:2" x14ac:dyDescent="0.35">
      <c r="A3798" s="32" t="s">
        <v>5897</v>
      </c>
      <c r="B3798" s="32">
        <v>76</v>
      </c>
    </row>
    <row r="3799" spans="1:2" x14ac:dyDescent="0.35">
      <c r="A3799" s="32" t="s">
        <v>5898</v>
      </c>
      <c r="B3799" s="32">
        <v>12</v>
      </c>
    </row>
    <row r="3800" spans="1:2" x14ac:dyDescent="0.35">
      <c r="A3800" s="32" t="s">
        <v>5899</v>
      </c>
      <c r="B3800" s="32">
        <v>11</v>
      </c>
    </row>
    <row r="3801" spans="1:2" x14ac:dyDescent="0.35">
      <c r="A3801" s="32" t="s">
        <v>5900</v>
      </c>
      <c r="B3801" s="32">
        <v>62</v>
      </c>
    </row>
    <row r="3802" spans="1:2" x14ac:dyDescent="0.35">
      <c r="A3802" s="32" t="s">
        <v>5901</v>
      </c>
      <c r="B3802" s="32">
        <v>94</v>
      </c>
    </row>
    <row r="3803" spans="1:2" x14ac:dyDescent="0.35">
      <c r="A3803" s="32" t="s">
        <v>5902</v>
      </c>
      <c r="B3803" s="32">
        <v>42</v>
      </c>
    </row>
    <row r="3804" spans="1:2" x14ac:dyDescent="0.35">
      <c r="A3804" s="32" t="s">
        <v>5903</v>
      </c>
      <c r="B3804" s="32">
        <v>37</v>
      </c>
    </row>
    <row r="3805" spans="1:2" x14ac:dyDescent="0.35">
      <c r="A3805" s="32" t="s">
        <v>5904</v>
      </c>
      <c r="B3805" s="32">
        <v>49</v>
      </c>
    </row>
    <row r="3806" spans="1:2" x14ac:dyDescent="0.35">
      <c r="A3806" s="32" t="s">
        <v>5905</v>
      </c>
      <c r="B3806" s="32">
        <v>62</v>
      </c>
    </row>
    <row r="3807" spans="1:2" x14ac:dyDescent="0.35">
      <c r="A3807" s="32" t="s">
        <v>5906</v>
      </c>
      <c r="B3807" s="32">
        <v>85</v>
      </c>
    </row>
    <row r="3808" spans="1:2" x14ac:dyDescent="0.35">
      <c r="A3808" s="32" t="s">
        <v>5907</v>
      </c>
      <c r="B3808" s="32">
        <v>8</v>
      </c>
    </row>
    <row r="3809" spans="1:2" x14ac:dyDescent="0.35">
      <c r="A3809" s="32" t="s">
        <v>5908</v>
      </c>
      <c r="B3809" s="32">
        <v>23</v>
      </c>
    </row>
    <row r="3810" spans="1:2" x14ac:dyDescent="0.35">
      <c r="A3810" s="32" t="s">
        <v>5909</v>
      </c>
      <c r="B3810" s="32">
        <v>57</v>
      </c>
    </row>
    <row r="3811" spans="1:2" x14ac:dyDescent="0.35">
      <c r="A3811" s="32" t="s">
        <v>5910</v>
      </c>
      <c r="B3811" s="32">
        <v>81</v>
      </c>
    </row>
    <row r="3812" spans="1:2" x14ac:dyDescent="0.35">
      <c r="A3812" s="32" t="s">
        <v>5911</v>
      </c>
      <c r="B3812" s="32">
        <v>75</v>
      </c>
    </row>
    <row r="3813" spans="1:2" x14ac:dyDescent="0.35">
      <c r="A3813" s="32" t="s">
        <v>5912</v>
      </c>
      <c r="B3813" s="32">
        <v>84</v>
      </c>
    </row>
    <row r="3814" spans="1:2" x14ac:dyDescent="0.35">
      <c r="A3814" s="32" t="s">
        <v>5913</v>
      </c>
      <c r="B3814" s="32">
        <v>6</v>
      </c>
    </row>
    <row r="3815" spans="1:2" x14ac:dyDescent="0.35">
      <c r="A3815" s="32" t="s">
        <v>5914</v>
      </c>
      <c r="B3815" s="32">
        <v>11</v>
      </c>
    </row>
    <row r="3816" spans="1:2" x14ac:dyDescent="0.35">
      <c r="A3816" s="32" t="s">
        <v>5915</v>
      </c>
      <c r="B3816" s="32">
        <v>11</v>
      </c>
    </row>
    <row r="3817" spans="1:2" x14ac:dyDescent="0.35">
      <c r="A3817" s="32" t="s">
        <v>5916</v>
      </c>
      <c r="B3817" s="32">
        <v>69</v>
      </c>
    </row>
    <row r="3818" spans="1:2" x14ac:dyDescent="0.35">
      <c r="A3818" s="32" t="s">
        <v>5917</v>
      </c>
      <c r="B3818" s="32">
        <v>75</v>
      </c>
    </row>
    <row r="3819" spans="1:2" x14ac:dyDescent="0.35">
      <c r="A3819" s="32" t="s">
        <v>5918</v>
      </c>
      <c r="B3819" s="32">
        <v>57</v>
      </c>
    </row>
    <row r="3820" spans="1:2" x14ac:dyDescent="0.35">
      <c r="A3820" s="32" t="s">
        <v>5919</v>
      </c>
      <c r="B3820" s="32">
        <v>23</v>
      </c>
    </row>
    <row r="3821" spans="1:2" x14ac:dyDescent="0.35">
      <c r="A3821" s="32" t="s">
        <v>5920</v>
      </c>
      <c r="B3821" s="32">
        <v>31</v>
      </c>
    </row>
    <row r="3822" spans="1:2" x14ac:dyDescent="0.35">
      <c r="A3822" s="32" t="s">
        <v>5921</v>
      </c>
      <c r="B3822" s="32">
        <v>17</v>
      </c>
    </row>
    <row r="3823" spans="1:2" x14ac:dyDescent="0.35">
      <c r="A3823" s="32" t="s">
        <v>5922</v>
      </c>
      <c r="B3823" s="32">
        <v>62</v>
      </c>
    </row>
    <row r="3824" spans="1:2" x14ac:dyDescent="0.35">
      <c r="A3824" s="32" t="s">
        <v>5923</v>
      </c>
      <c r="B3824" s="32">
        <v>1</v>
      </c>
    </row>
    <row r="3825" spans="1:2" x14ac:dyDescent="0.35">
      <c r="A3825" s="32" t="s">
        <v>5924</v>
      </c>
      <c r="B3825" s="32">
        <v>11</v>
      </c>
    </row>
    <row r="3826" spans="1:2" x14ac:dyDescent="0.35">
      <c r="A3826" s="32" t="s">
        <v>5925</v>
      </c>
      <c r="B3826" s="32">
        <v>48</v>
      </c>
    </row>
    <row r="3827" spans="1:2" x14ac:dyDescent="0.35">
      <c r="A3827" s="32" t="s">
        <v>5926</v>
      </c>
      <c r="B3827" s="32">
        <v>57</v>
      </c>
    </row>
    <row r="3828" spans="1:2" x14ac:dyDescent="0.35">
      <c r="A3828" s="32" t="s">
        <v>5927</v>
      </c>
      <c r="B3828" s="32">
        <v>7</v>
      </c>
    </row>
    <row r="3829" spans="1:2" x14ac:dyDescent="0.35">
      <c r="A3829" s="32" t="s">
        <v>5928</v>
      </c>
      <c r="B3829" s="32">
        <v>32</v>
      </c>
    </row>
    <row r="3830" spans="1:2" x14ac:dyDescent="0.35">
      <c r="A3830" s="32" t="s">
        <v>5929</v>
      </c>
      <c r="B3830" s="32">
        <v>17</v>
      </c>
    </row>
    <row r="3831" spans="1:2" x14ac:dyDescent="0.35">
      <c r="A3831" s="32" t="s">
        <v>5930</v>
      </c>
      <c r="B3831" s="32">
        <v>18</v>
      </c>
    </row>
    <row r="3832" spans="1:2" x14ac:dyDescent="0.35">
      <c r="A3832" s="32" t="s">
        <v>5931</v>
      </c>
      <c r="B3832" s="32">
        <v>18</v>
      </c>
    </row>
    <row r="3833" spans="1:2" x14ac:dyDescent="0.35">
      <c r="A3833" s="32" t="s">
        <v>5932</v>
      </c>
      <c r="B3833" s="32">
        <v>26</v>
      </c>
    </row>
    <row r="3834" spans="1:2" x14ac:dyDescent="0.35">
      <c r="A3834" s="32" t="s">
        <v>5933</v>
      </c>
      <c r="B3834" s="32">
        <v>41</v>
      </c>
    </row>
    <row r="3835" spans="1:2" x14ac:dyDescent="0.35">
      <c r="A3835" s="32" t="s">
        <v>5934</v>
      </c>
      <c r="B3835" s="32">
        <v>63</v>
      </c>
    </row>
    <row r="3836" spans="1:2" x14ac:dyDescent="0.35">
      <c r="A3836" s="32" t="s">
        <v>4</v>
      </c>
      <c r="B3836" s="32">
        <v>30</v>
      </c>
    </row>
    <row r="3837" spans="1:2" x14ac:dyDescent="0.35">
      <c r="A3837" s="32" t="s">
        <v>5935</v>
      </c>
      <c r="B3837" s="32">
        <v>29</v>
      </c>
    </row>
    <row r="3838" spans="1:2" x14ac:dyDescent="0.35">
      <c r="A3838" s="32" t="s">
        <v>5936</v>
      </c>
      <c r="B3838" s="32">
        <v>4</v>
      </c>
    </row>
    <row r="3839" spans="1:2" x14ac:dyDescent="0.35">
      <c r="A3839" s="32" t="s">
        <v>5937</v>
      </c>
      <c r="B3839" s="32">
        <v>26</v>
      </c>
    </row>
    <row r="3840" spans="1:2" x14ac:dyDescent="0.35">
      <c r="A3840" s="32" t="s">
        <v>5938</v>
      </c>
      <c r="B3840" s="32">
        <v>39</v>
      </c>
    </row>
    <row r="3841" spans="1:2" x14ac:dyDescent="0.35">
      <c r="A3841" s="32" t="s">
        <v>5939</v>
      </c>
      <c r="B3841" s="32">
        <v>26</v>
      </c>
    </row>
    <row r="3842" spans="1:2" x14ac:dyDescent="0.35">
      <c r="A3842" s="32" t="s">
        <v>5940</v>
      </c>
      <c r="B3842" s="32">
        <v>39</v>
      </c>
    </row>
    <row r="3843" spans="1:2" x14ac:dyDescent="0.35">
      <c r="A3843" s="32" t="s">
        <v>5941</v>
      </c>
      <c r="B3843" s="32">
        <v>12</v>
      </c>
    </row>
    <row r="3844" spans="1:2" x14ac:dyDescent="0.35">
      <c r="A3844" s="32" t="s">
        <v>5942</v>
      </c>
      <c r="B3844" s="32">
        <v>16</v>
      </c>
    </row>
    <row r="3845" spans="1:2" x14ac:dyDescent="0.35">
      <c r="A3845" s="32" t="s">
        <v>5943</v>
      </c>
      <c r="B3845" s="32">
        <v>56</v>
      </c>
    </row>
    <row r="3846" spans="1:2" x14ac:dyDescent="0.35">
      <c r="A3846" s="32" t="s">
        <v>5944</v>
      </c>
      <c r="B3846" s="32">
        <v>84</v>
      </c>
    </row>
    <row r="3847" spans="1:2" x14ac:dyDescent="0.35">
      <c r="A3847" s="32" t="s">
        <v>5945</v>
      </c>
      <c r="B3847" s="32">
        <v>35</v>
      </c>
    </row>
    <row r="3848" spans="1:2" x14ac:dyDescent="0.35">
      <c r="A3848" s="32" t="s">
        <v>5946</v>
      </c>
      <c r="B3848" s="32">
        <v>45</v>
      </c>
    </row>
    <row r="3849" spans="1:2" x14ac:dyDescent="0.35">
      <c r="A3849" s="32" t="s">
        <v>5947</v>
      </c>
      <c r="B3849" s="32">
        <v>46</v>
      </c>
    </row>
    <row r="3850" spans="1:2" x14ac:dyDescent="0.35">
      <c r="A3850" s="32" t="s">
        <v>5948</v>
      </c>
      <c r="B3850" s="32">
        <v>47</v>
      </c>
    </row>
    <row r="3851" spans="1:2" x14ac:dyDescent="0.35">
      <c r="A3851" s="32" t="s">
        <v>5949</v>
      </c>
      <c r="B3851" s="32">
        <v>77</v>
      </c>
    </row>
    <row r="3852" spans="1:2" x14ac:dyDescent="0.35">
      <c r="A3852" s="32" t="s">
        <v>5950</v>
      </c>
      <c r="B3852" s="32">
        <v>58</v>
      </c>
    </row>
    <row r="3853" spans="1:2" x14ac:dyDescent="0.35">
      <c r="A3853" s="32" t="s">
        <v>5951</v>
      </c>
      <c r="B3853" s="32">
        <v>17</v>
      </c>
    </row>
    <row r="3854" spans="1:2" x14ac:dyDescent="0.35">
      <c r="A3854" s="32" t="s">
        <v>5952</v>
      </c>
      <c r="B3854" s="32">
        <v>66</v>
      </c>
    </row>
    <row r="3855" spans="1:2" x14ac:dyDescent="0.35">
      <c r="A3855" s="32" t="s">
        <v>5953</v>
      </c>
      <c r="B3855" s="32">
        <v>14</v>
      </c>
    </row>
    <row r="3856" spans="1:2" x14ac:dyDescent="0.35">
      <c r="A3856" s="32" t="s">
        <v>5954</v>
      </c>
      <c r="B3856" s="32">
        <v>42</v>
      </c>
    </row>
    <row r="3857" spans="1:2" x14ac:dyDescent="0.35">
      <c r="A3857" s="32" t="s">
        <v>5955</v>
      </c>
      <c r="B3857" s="32">
        <v>93</v>
      </c>
    </row>
    <row r="3858" spans="1:2" x14ac:dyDescent="0.35">
      <c r="A3858" s="32" t="s">
        <v>5956</v>
      </c>
      <c r="B3858" s="32">
        <v>79</v>
      </c>
    </row>
    <row r="3859" spans="1:2" x14ac:dyDescent="0.35">
      <c r="A3859" s="32" t="s">
        <v>5957</v>
      </c>
      <c r="B3859" s="32">
        <v>87</v>
      </c>
    </row>
    <row r="3860" spans="1:2" x14ac:dyDescent="0.35">
      <c r="A3860" s="32" t="s">
        <v>5958</v>
      </c>
      <c r="B3860" s="32">
        <v>86</v>
      </c>
    </row>
    <row r="3861" spans="1:2" x14ac:dyDescent="0.35">
      <c r="A3861" s="32" t="s">
        <v>5959</v>
      </c>
      <c r="B3861" s="32">
        <v>73</v>
      </c>
    </row>
    <row r="3862" spans="1:2" x14ac:dyDescent="0.35">
      <c r="A3862" s="32" t="s">
        <v>5960</v>
      </c>
      <c r="B3862" s="32">
        <v>25</v>
      </c>
    </row>
    <row r="3863" spans="1:2" x14ac:dyDescent="0.35">
      <c r="A3863" s="32" t="s">
        <v>5961</v>
      </c>
      <c r="B3863" s="32">
        <v>3</v>
      </c>
    </row>
    <row r="3864" spans="1:2" x14ac:dyDescent="0.35">
      <c r="A3864" s="32" t="s">
        <v>5962</v>
      </c>
      <c r="B3864" s="32">
        <v>53</v>
      </c>
    </row>
    <row r="3865" spans="1:2" x14ac:dyDescent="0.35">
      <c r="A3865" s="32" t="s">
        <v>5963</v>
      </c>
      <c r="B3865" s="32">
        <v>19</v>
      </c>
    </row>
    <row r="3866" spans="1:2" x14ac:dyDescent="0.35">
      <c r="A3866" s="32" t="s">
        <v>5964</v>
      </c>
      <c r="B3866" s="32">
        <v>3</v>
      </c>
    </row>
    <row r="3867" spans="1:2" x14ac:dyDescent="0.35">
      <c r="A3867" s="32" t="s">
        <v>5965</v>
      </c>
      <c r="B3867" s="32">
        <v>75</v>
      </c>
    </row>
    <row r="3868" spans="1:2" x14ac:dyDescent="0.35">
      <c r="A3868" s="32" t="s">
        <v>5966</v>
      </c>
      <c r="B3868" s="32">
        <v>74</v>
      </c>
    </row>
    <row r="3869" spans="1:2" x14ac:dyDescent="0.35">
      <c r="A3869" s="32" t="s">
        <v>5967</v>
      </c>
      <c r="B3869" s="32">
        <v>35</v>
      </c>
    </row>
    <row r="3870" spans="1:2" x14ac:dyDescent="0.35">
      <c r="A3870" s="32" t="s">
        <v>5968</v>
      </c>
      <c r="B3870" s="32">
        <v>5</v>
      </c>
    </row>
    <row r="3871" spans="1:2" x14ac:dyDescent="0.35">
      <c r="A3871" s="32" t="s">
        <v>5969</v>
      </c>
      <c r="B3871" s="32">
        <v>67</v>
      </c>
    </row>
    <row r="3872" spans="1:2" x14ac:dyDescent="0.35">
      <c r="A3872" s="32" t="s">
        <v>5970</v>
      </c>
      <c r="B3872" s="32">
        <v>68</v>
      </c>
    </row>
    <row r="3873" spans="1:2" x14ac:dyDescent="0.35">
      <c r="A3873" s="32" t="s">
        <v>5971</v>
      </c>
      <c r="B3873" s="32">
        <v>66</v>
      </c>
    </row>
    <row r="3874" spans="1:2" x14ac:dyDescent="0.35">
      <c r="A3874" s="32" t="s">
        <v>5972</v>
      </c>
      <c r="B3874" s="32">
        <v>6</v>
      </c>
    </row>
    <row r="3875" spans="1:2" x14ac:dyDescent="0.35">
      <c r="A3875" s="32" t="s">
        <v>5973</v>
      </c>
      <c r="B3875" s="32">
        <v>13</v>
      </c>
    </row>
    <row r="3876" spans="1:2" x14ac:dyDescent="0.35">
      <c r="A3876" s="32" t="s">
        <v>5974</v>
      </c>
      <c r="B3876" s="32">
        <v>70</v>
      </c>
    </row>
    <row r="3877" spans="1:2" x14ac:dyDescent="0.35">
      <c r="A3877" s="32" t="s">
        <v>5975</v>
      </c>
      <c r="B3877" s="32">
        <v>19</v>
      </c>
    </row>
    <row r="3878" spans="1:2" x14ac:dyDescent="0.35">
      <c r="A3878" s="32" t="s">
        <v>5976</v>
      </c>
      <c r="B3878" s="32">
        <v>22</v>
      </c>
    </row>
    <row r="3879" spans="1:2" x14ac:dyDescent="0.35">
      <c r="A3879" s="32" t="s">
        <v>5977</v>
      </c>
      <c r="B3879" s="32">
        <v>39</v>
      </c>
    </row>
    <row r="3880" spans="1:2" x14ac:dyDescent="0.35">
      <c r="A3880" s="32" t="s">
        <v>5978</v>
      </c>
      <c r="B3880" s="32">
        <v>79</v>
      </c>
    </row>
    <row r="3881" spans="1:2" x14ac:dyDescent="0.35">
      <c r="A3881" s="32" t="s">
        <v>5979</v>
      </c>
      <c r="B3881" s="32">
        <v>9</v>
      </c>
    </row>
    <row r="3882" spans="1:2" x14ac:dyDescent="0.35">
      <c r="A3882" s="32" t="s">
        <v>5980</v>
      </c>
      <c r="B3882" s="32">
        <v>21</v>
      </c>
    </row>
    <row r="3883" spans="1:2" x14ac:dyDescent="0.35">
      <c r="A3883" s="32" t="s">
        <v>5981</v>
      </c>
      <c r="B3883" s="32">
        <v>84</v>
      </c>
    </row>
    <row r="3884" spans="1:2" x14ac:dyDescent="0.35">
      <c r="A3884" s="32" t="s">
        <v>5982</v>
      </c>
      <c r="B3884" s="32">
        <v>2</v>
      </c>
    </row>
    <row r="3885" spans="1:2" x14ac:dyDescent="0.35">
      <c r="A3885" s="32" t="s">
        <v>5983</v>
      </c>
      <c r="B3885" s="32">
        <v>57</v>
      </c>
    </row>
    <row r="3886" spans="1:2" x14ac:dyDescent="0.35">
      <c r="A3886" s="32" t="s">
        <v>5984</v>
      </c>
      <c r="B3886" s="32">
        <v>72</v>
      </c>
    </row>
    <row r="3887" spans="1:2" x14ac:dyDescent="0.35">
      <c r="A3887" s="32" t="s">
        <v>5985</v>
      </c>
      <c r="B3887" s="32">
        <v>36</v>
      </c>
    </row>
    <row r="3888" spans="1:2" x14ac:dyDescent="0.35">
      <c r="A3888" s="32" t="s">
        <v>5986</v>
      </c>
      <c r="B3888" s="32">
        <v>18</v>
      </c>
    </row>
    <row r="3889" spans="1:2" x14ac:dyDescent="0.35">
      <c r="A3889" s="32" t="s">
        <v>5987</v>
      </c>
      <c r="B3889" s="32">
        <v>96</v>
      </c>
    </row>
    <row r="3890" spans="1:2" x14ac:dyDescent="0.35">
      <c r="A3890" s="32" t="s">
        <v>5988</v>
      </c>
      <c r="B3890" s="32">
        <v>52</v>
      </c>
    </row>
    <row r="3891" spans="1:2" x14ac:dyDescent="0.35">
      <c r="A3891" s="32" t="s">
        <v>5989</v>
      </c>
      <c r="B3891" s="32">
        <v>59</v>
      </c>
    </row>
    <row r="3892" spans="1:2" x14ac:dyDescent="0.35">
      <c r="A3892" s="32" t="s">
        <v>5990</v>
      </c>
      <c r="B3892" s="32">
        <v>51</v>
      </c>
    </row>
    <row r="3893" spans="1:2" x14ac:dyDescent="0.35">
      <c r="A3893" s="32" t="s">
        <v>5991</v>
      </c>
      <c r="B3893" s="32">
        <v>71</v>
      </c>
    </row>
    <row r="3894" spans="1:2" x14ac:dyDescent="0.35">
      <c r="A3894" s="32" t="s">
        <v>5992</v>
      </c>
      <c r="B3894" s="32">
        <v>38</v>
      </c>
    </row>
    <row r="3895" spans="1:2" x14ac:dyDescent="0.35">
      <c r="A3895" s="32" t="s">
        <v>5993</v>
      </c>
      <c r="B3895" s="32">
        <v>9</v>
      </c>
    </row>
    <row r="3896" spans="1:2" x14ac:dyDescent="0.35">
      <c r="A3896" s="32" t="s">
        <v>5994</v>
      </c>
      <c r="B3896" s="32">
        <v>20</v>
      </c>
    </row>
    <row r="3897" spans="1:2" x14ac:dyDescent="0.35">
      <c r="A3897" s="32" t="s">
        <v>5995</v>
      </c>
      <c r="B3897" s="32">
        <v>50</v>
      </c>
    </row>
    <row r="3898" spans="1:2" x14ac:dyDescent="0.35">
      <c r="A3898" s="32" t="s">
        <v>5996</v>
      </c>
      <c r="B3898" s="32">
        <v>33</v>
      </c>
    </row>
    <row r="3899" spans="1:2" x14ac:dyDescent="0.35">
      <c r="A3899" s="32" t="s">
        <v>5997</v>
      </c>
      <c r="B3899" s="32">
        <v>28</v>
      </c>
    </row>
    <row r="3900" spans="1:2" x14ac:dyDescent="0.35">
      <c r="A3900" s="32" t="s">
        <v>5998</v>
      </c>
      <c r="B3900" s="32">
        <v>23</v>
      </c>
    </row>
    <row r="3901" spans="1:2" x14ac:dyDescent="0.35">
      <c r="A3901" s="32" t="s">
        <v>5999</v>
      </c>
      <c r="B3901" s="32">
        <v>51</v>
      </c>
    </row>
    <row r="3902" spans="1:2" x14ac:dyDescent="0.35">
      <c r="A3902" s="32" t="s">
        <v>6000</v>
      </c>
      <c r="B3902" s="32">
        <v>90</v>
      </c>
    </row>
    <row r="3903" spans="1:2" x14ac:dyDescent="0.35">
      <c r="A3903" s="32" t="s">
        <v>6001</v>
      </c>
      <c r="B3903" s="32">
        <v>5</v>
      </c>
    </row>
    <row r="3904" spans="1:2" x14ac:dyDescent="0.35">
      <c r="A3904" s="32" t="s">
        <v>6002</v>
      </c>
      <c r="B3904" s="32">
        <v>64</v>
      </c>
    </row>
    <row r="3905" spans="1:2" x14ac:dyDescent="0.35">
      <c r="A3905" s="32" t="s">
        <v>6003</v>
      </c>
      <c r="B3905" s="32">
        <v>90</v>
      </c>
    </row>
    <row r="3906" spans="1:2" x14ac:dyDescent="0.35">
      <c r="A3906" s="32" t="s">
        <v>6004</v>
      </c>
      <c r="B3906" s="32">
        <v>45</v>
      </c>
    </row>
    <row r="3907" spans="1:2" x14ac:dyDescent="0.35">
      <c r="A3907" s="32" t="s">
        <v>6005</v>
      </c>
      <c r="B3907" s="32">
        <v>86</v>
      </c>
    </row>
    <row r="3908" spans="1:2" x14ac:dyDescent="0.35">
      <c r="A3908" s="32" t="s">
        <v>6006</v>
      </c>
      <c r="B3908" s="32">
        <v>90</v>
      </c>
    </row>
    <row r="3909" spans="1:2" x14ac:dyDescent="0.35">
      <c r="A3909" s="32" t="s">
        <v>6007</v>
      </c>
      <c r="B3909" s="32">
        <v>29</v>
      </c>
    </row>
    <row r="3910" spans="1:2" x14ac:dyDescent="0.35">
      <c r="A3910" s="32" t="s">
        <v>6008</v>
      </c>
      <c r="B3910" s="32">
        <v>14</v>
      </c>
    </row>
    <row r="3911" spans="1:2" x14ac:dyDescent="0.35">
      <c r="A3911" s="32" t="s">
        <v>6009</v>
      </c>
      <c r="B3911" s="32">
        <v>67</v>
      </c>
    </row>
    <row r="3912" spans="1:2" x14ac:dyDescent="0.35">
      <c r="A3912" s="32" t="s">
        <v>6010</v>
      </c>
      <c r="B3912" s="32">
        <v>2</v>
      </c>
    </row>
    <row r="3913" spans="1:2" x14ac:dyDescent="0.35">
      <c r="A3913" s="32" t="s">
        <v>6011</v>
      </c>
      <c r="B3913" s="32">
        <v>36</v>
      </c>
    </row>
    <row r="3914" spans="1:2" x14ac:dyDescent="0.35">
      <c r="A3914" s="32" t="s">
        <v>6012</v>
      </c>
      <c r="B3914" s="32">
        <v>39</v>
      </c>
    </row>
    <row r="3915" spans="1:2" x14ac:dyDescent="0.35">
      <c r="A3915" s="32" t="s">
        <v>6013</v>
      </c>
      <c r="B3915" s="32">
        <v>92</v>
      </c>
    </row>
    <row r="3916" spans="1:2" x14ac:dyDescent="0.35">
      <c r="A3916" s="32" t="s">
        <v>6014</v>
      </c>
      <c r="B3916" s="32">
        <v>6</v>
      </c>
    </row>
    <row r="3917" spans="1:2" x14ac:dyDescent="0.35">
      <c r="A3917" s="32" t="s">
        <v>6015</v>
      </c>
      <c r="B3917" s="32">
        <v>36</v>
      </c>
    </row>
    <row r="3918" spans="1:2" x14ac:dyDescent="0.35">
      <c r="A3918" s="32" t="s">
        <v>6016</v>
      </c>
      <c r="B3918" s="32">
        <v>53</v>
      </c>
    </row>
    <row r="3919" spans="1:2" x14ac:dyDescent="0.35">
      <c r="A3919" s="32" t="s">
        <v>6017</v>
      </c>
      <c r="B3919" s="32">
        <v>95</v>
      </c>
    </row>
    <row r="3920" spans="1:2" x14ac:dyDescent="0.35">
      <c r="A3920" s="32" t="s">
        <v>6018</v>
      </c>
      <c r="B3920" s="32">
        <v>92</v>
      </c>
    </row>
    <row r="3921" spans="1:2" x14ac:dyDescent="0.35">
      <c r="A3921" s="32" t="s">
        <v>6019</v>
      </c>
      <c r="B3921" s="32">
        <v>64</v>
      </c>
    </row>
    <row r="3922" spans="1:2" x14ac:dyDescent="0.35">
      <c r="A3922" s="32" t="s">
        <v>6020</v>
      </c>
      <c r="B3922" s="32">
        <v>29</v>
      </c>
    </row>
    <row r="3923" spans="1:2" x14ac:dyDescent="0.35">
      <c r="A3923" s="32" t="s">
        <v>6021</v>
      </c>
      <c r="B3923" s="32">
        <v>35</v>
      </c>
    </row>
    <row r="3924" spans="1:2" x14ac:dyDescent="0.35">
      <c r="A3924" s="32" t="s">
        <v>6022</v>
      </c>
      <c r="B3924" s="32">
        <v>23</v>
      </c>
    </row>
    <row r="3925" spans="1:2" x14ac:dyDescent="0.35">
      <c r="A3925" s="32" t="s">
        <v>6023</v>
      </c>
      <c r="B3925" s="32">
        <v>89</v>
      </c>
    </row>
    <row r="3926" spans="1:2" x14ac:dyDescent="0.35">
      <c r="A3926" s="32" t="s">
        <v>6024</v>
      </c>
      <c r="B3926" s="32">
        <v>88</v>
      </c>
    </row>
    <row r="3927" spans="1:2" x14ac:dyDescent="0.35">
      <c r="A3927" s="32" t="s">
        <v>6025</v>
      </c>
      <c r="B3927" s="32">
        <v>86</v>
      </c>
    </row>
    <row r="3928" spans="1:2" x14ac:dyDescent="0.35">
      <c r="A3928" s="32" t="s">
        <v>6026</v>
      </c>
      <c r="B3928" s="32">
        <v>66</v>
      </c>
    </row>
    <row r="3929" spans="1:2" x14ac:dyDescent="0.35">
      <c r="A3929" s="32" t="s">
        <v>6027</v>
      </c>
      <c r="B3929" s="32">
        <v>38</v>
      </c>
    </row>
    <row r="3930" spans="1:2" x14ac:dyDescent="0.35">
      <c r="A3930" s="32" t="s">
        <v>6028</v>
      </c>
      <c r="B3930" s="32">
        <v>67</v>
      </c>
    </row>
    <row r="3931" spans="1:2" x14ac:dyDescent="0.35">
      <c r="A3931" s="32" t="s">
        <v>6029</v>
      </c>
      <c r="B3931" s="32">
        <v>66</v>
      </c>
    </row>
    <row r="3932" spans="1:2" x14ac:dyDescent="0.35">
      <c r="A3932" s="32" t="s">
        <v>6030</v>
      </c>
      <c r="B3932" s="32">
        <v>36</v>
      </c>
    </row>
    <row r="3933" spans="1:2" x14ac:dyDescent="0.35">
      <c r="A3933" s="32" t="s">
        <v>6031</v>
      </c>
      <c r="B3933" s="32">
        <v>16</v>
      </c>
    </row>
    <row r="3934" spans="1:2" x14ac:dyDescent="0.35">
      <c r="A3934" s="32" t="s">
        <v>6032</v>
      </c>
      <c r="B3934" s="32">
        <v>41</v>
      </c>
    </row>
    <row r="3935" spans="1:2" x14ac:dyDescent="0.35">
      <c r="A3935" s="32" t="s">
        <v>6033</v>
      </c>
      <c r="B3935" s="32">
        <v>53</v>
      </c>
    </row>
    <row r="3936" spans="1:2" x14ac:dyDescent="0.35">
      <c r="A3936" s="32" t="s">
        <v>6034</v>
      </c>
      <c r="B3936" s="32">
        <v>12</v>
      </c>
    </row>
    <row r="3937" spans="1:2" x14ac:dyDescent="0.35">
      <c r="A3937" s="32" t="s">
        <v>6035</v>
      </c>
      <c r="B3937" s="32">
        <v>92</v>
      </c>
    </row>
    <row r="3938" spans="1:2" x14ac:dyDescent="0.35">
      <c r="A3938" s="32" t="s">
        <v>6036</v>
      </c>
      <c r="B3938" s="32">
        <v>16</v>
      </c>
    </row>
    <row r="3939" spans="1:2" x14ac:dyDescent="0.35">
      <c r="A3939" s="32" t="s">
        <v>6037</v>
      </c>
      <c r="B3939" s="32">
        <v>74</v>
      </c>
    </row>
    <row r="3940" spans="1:2" x14ac:dyDescent="0.35">
      <c r="A3940" s="32" t="s">
        <v>6038</v>
      </c>
      <c r="B3940" s="32">
        <v>1</v>
      </c>
    </row>
    <row r="3941" spans="1:2" x14ac:dyDescent="0.35">
      <c r="A3941" s="32" t="s">
        <v>6039</v>
      </c>
      <c r="B3941" s="32">
        <v>67</v>
      </c>
    </row>
    <row r="3942" spans="1:2" x14ac:dyDescent="0.35">
      <c r="A3942" s="32" t="s">
        <v>6040</v>
      </c>
      <c r="B3942" s="32">
        <v>28</v>
      </c>
    </row>
    <row r="3943" spans="1:2" x14ac:dyDescent="0.35">
      <c r="A3943" s="32" t="s">
        <v>6041</v>
      </c>
      <c r="B3943" s="32">
        <v>90</v>
      </c>
    </row>
    <row r="3944" spans="1:2" x14ac:dyDescent="0.35">
      <c r="A3944" s="32" t="s">
        <v>6042</v>
      </c>
      <c r="B3944" s="32">
        <v>97</v>
      </c>
    </row>
    <row r="3945" spans="1:2" x14ac:dyDescent="0.35">
      <c r="A3945" s="32" t="s">
        <v>6043</v>
      </c>
      <c r="B3945" s="32">
        <v>11</v>
      </c>
    </row>
    <row r="3946" spans="1:2" x14ac:dyDescent="0.35">
      <c r="A3946" s="32" t="s">
        <v>6044</v>
      </c>
      <c r="B3946" s="32">
        <v>33</v>
      </c>
    </row>
    <row r="3947" spans="1:2" x14ac:dyDescent="0.35">
      <c r="A3947" s="32" t="s">
        <v>6045</v>
      </c>
      <c r="B3947" s="32">
        <v>7</v>
      </c>
    </row>
    <row r="3948" spans="1:2" x14ac:dyDescent="0.35">
      <c r="A3948" s="32" t="s">
        <v>6046</v>
      </c>
      <c r="B3948" s="32">
        <v>99</v>
      </c>
    </row>
    <row r="3949" spans="1:2" x14ac:dyDescent="0.35">
      <c r="A3949" s="32" t="s">
        <v>6047</v>
      </c>
      <c r="B3949" s="32">
        <v>26</v>
      </c>
    </row>
    <row r="3950" spans="1:2" x14ac:dyDescent="0.35">
      <c r="A3950" s="32" t="s">
        <v>6048</v>
      </c>
      <c r="B3950" s="32">
        <v>61</v>
      </c>
    </row>
    <row r="3951" spans="1:2" x14ac:dyDescent="0.35">
      <c r="A3951" s="32" t="s">
        <v>6049</v>
      </c>
      <c r="B3951" s="32">
        <v>20</v>
      </c>
    </row>
    <row r="3952" spans="1:2" x14ac:dyDescent="0.35">
      <c r="A3952" s="32" t="s">
        <v>6050</v>
      </c>
      <c r="B3952" s="32">
        <v>98</v>
      </c>
    </row>
    <row r="3953" spans="1:2" x14ac:dyDescent="0.35">
      <c r="A3953" s="32" t="s">
        <v>6051</v>
      </c>
      <c r="B3953" s="32">
        <v>82</v>
      </c>
    </row>
    <row r="3954" spans="1:2" x14ac:dyDescent="0.35">
      <c r="A3954" s="32" t="s">
        <v>6052</v>
      </c>
      <c r="B3954" s="32">
        <v>44</v>
      </c>
    </row>
    <row r="3955" spans="1:2" x14ac:dyDescent="0.35">
      <c r="A3955" s="32" t="s">
        <v>6053</v>
      </c>
      <c r="B3955" s="32">
        <v>0</v>
      </c>
    </row>
    <row r="3956" spans="1:2" x14ac:dyDescent="0.35">
      <c r="A3956" s="32" t="s">
        <v>6054</v>
      </c>
      <c r="B3956" s="32">
        <v>43</v>
      </c>
    </row>
    <row r="3957" spans="1:2" x14ac:dyDescent="0.35">
      <c r="A3957" s="32" t="s">
        <v>6055</v>
      </c>
      <c r="B3957" s="32">
        <v>87</v>
      </c>
    </row>
    <row r="3958" spans="1:2" x14ac:dyDescent="0.35">
      <c r="A3958" s="32" t="s">
        <v>6056</v>
      </c>
      <c r="B3958" s="32">
        <v>57</v>
      </c>
    </row>
    <row r="3959" spans="1:2" x14ac:dyDescent="0.35">
      <c r="A3959" s="32" t="s">
        <v>6057</v>
      </c>
      <c r="B3959" s="32">
        <v>58</v>
      </c>
    </row>
    <row r="3960" spans="1:2" x14ac:dyDescent="0.35">
      <c r="A3960" s="32" t="s">
        <v>6058</v>
      </c>
      <c r="B3960" s="32">
        <v>85</v>
      </c>
    </row>
    <row r="3961" spans="1:2" x14ac:dyDescent="0.35">
      <c r="A3961" s="32" t="s">
        <v>6059</v>
      </c>
      <c r="B3961" s="32">
        <v>5</v>
      </c>
    </row>
    <row r="3962" spans="1:2" x14ac:dyDescent="0.35">
      <c r="A3962" s="32" t="s">
        <v>6060</v>
      </c>
      <c r="B3962" s="32">
        <v>52</v>
      </c>
    </row>
    <row r="3963" spans="1:2" x14ac:dyDescent="0.35">
      <c r="A3963" s="32" t="s">
        <v>6061</v>
      </c>
      <c r="B3963" s="32">
        <v>77</v>
      </c>
    </row>
    <row r="3964" spans="1:2" x14ac:dyDescent="0.35">
      <c r="A3964" s="32" t="s">
        <v>6062</v>
      </c>
      <c r="B3964" s="32">
        <v>80</v>
      </c>
    </row>
    <row r="3965" spans="1:2" x14ac:dyDescent="0.35">
      <c r="A3965" s="32" t="s">
        <v>6063</v>
      </c>
      <c r="B3965" s="32">
        <v>89</v>
      </c>
    </row>
    <row r="3966" spans="1:2" x14ac:dyDescent="0.35">
      <c r="A3966" s="32" t="s">
        <v>6064</v>
      </c>
      <c r="B3966" s="32">
        <v>13</v>
      </c>
    </row>
    <row r="3967" spans="1:2" x14ac:dyDescent="0.35">
      <c r="A3967" s="32" t="s">
        <v>6065</v>
      </c>
      <c r="B3967" s="32">
        <v>9</v>
      </c>
    </row>
    <row r="3968" spans="1:2" x14ac:dyDescent="0.35">
      <c r="A3968" s="32" t="s">
        <v>6066</v>
      </c>
      <c r="B3968" s="32">
        <v>15</v>
      </c>
    </row>
    <row r="3969" spans="1:2" x14ac:dyDescent="0.35">
      <c r="A3969" s="32" t="s">
        <v>6067</v>
      </c>
      <c r="B3969" s="32">
        <v>80</v>
      </c>
    </row>
    <row r="3970" spans="1:2" x14ac:dyDescent="0.35">
      <c r="A3970" s="32" t="s">
        <v>6068</v>
      </c>
      <c r="B3970" s="32">
        <v>86</v>
      </c>
    </row>
    <row r="3971" spans="1:2" x14ac:dyDescent="0.35">
      <c r="A3971" s="32" t="s">
        <v>6069</v>
      </c>
      <c r="B3971" s="32">
        <v>60</v>
      </c>
    </row>
    <row r="3972" spans="1:2" x14ac:dyDescent="0.35">
      <c r="A3972" s="32" t="s">
        <v>6070</v>
      </c>
      <c r="B3972" s="32">
        <v>86</v>
      </c>
    </row>
    <row r="3973" spans="1:2" x14ac:dyDescent="0.35">
      <c r="A3973" s="32" t="s">
        <v>6071</v>
      </c>
      <c r="B3973" s="32">
        <v>14</v>
      </c>
    </row>
    <row r="3974" spans="1:2" x14ac:dyDescent="0.35">
      <c r="A3974" s="32" t="s">
        <v>6072</v>
      </c>
      <c r="B3974" s="32">
        <v>8</v>
      </c>
    </row>
    <row r="3975" spans="1:2" x14ac:dyDescent="0.35">
      <c r="A3975" s="32" t="s">
        <v>6073</v>
      </c>
      <c r="B3975" s="32">
        <v>46</v>
      </c>
    </row>
    <row r="3976" spans="1:2" x14ac:dyDescent="0.35">
      <c r="A3976" s="32" t="s">
        <v>6074</v>
      </c>
      <c r="B3976" s="32">
        <v>75</v>
      </c>
    </row>
    <row r="3977" spans="1:2" x14ac:dyDescent="0.35">
      <c r="A3977" s="32" t="s">
        <v>6075</v>
      </c>
      <c r="B3977" s="32">
        <v>63</v>
      </c>
    </row>
    <row r="3978" spans="1:2" x14ac:dyDescent="0.35">
      <c r="A3978" s="32" t="s">
        <v>6076</v>
      </c>
      <c r="B3978" s="32">
        <v>48</v>
      </c>
    </row>
    <row r="3979" spans="1:2" x14ac:dyDescent="0.35">
      <c r="A3979" s="32" t="s">
        <v>6077</v>
      </c>
      <c r="B3979" s="32">
        <v>61</v>
      </c>
    </row>
    <row r="3980" spans="1:2" x14ac:dyDescent="0.35">
      <c r="A3980" s="32" t="s">
        <v>6078</v>
      </c>
      <c r="B3980" s="32">
        <v>97</v>
      </c>
    </row>
    <row r="3981" spans="1:2" x14ac:dyDescent="0.35">
      <c r="A3981" s="32" t="s">
        <v>6079</v>
      </c>
      <c r="B3981" s="32">
        <v>9</v>
      </c>
    </row>
    <row r="3982" spans="1:2" x14ac:dyDescent="0.35">
      <c r="A3982" s="32" t="s">
        <v>6080</v>
      </c>
      <c r="B3982" s="32">
        <v>27</v>
      </c>
    </row>
    <row r="3983" spans="1:2" x14ac:dyDescent="0.35">
      <c r="A3983" s="32" t="s">
        <v>6081</v>
      </c>
      <c r="B3983" s="32">
        <v>71</v>
      </c>
    </row>
    <row r="3984" spans="1:2" x14ac:dyDescent="0.35">
      <c r="A3984" s="32" t="s">
        <v>6082</v>
      </c>
      <c r="B3984" s="32">
        <v>19</v>
      </c>
    </row>
    <row r="3985" spans="1:2" x14ac:dyDescent="0.35">
      <c r="A3985" s="32" t="s">
        <v>6083</v>
      </c>
      <c r="B3985" s="32">
        <v>76</v>
      </c>
    </row>
    <row r="3986" spans="1:2" x14ac:dyDescent="0.35">
      <c r="A3986" s="32" t="s">
        <v>6084</v>
      </c>
      <c r="B3986" s="32">
        <v>34</v>
      </c>
    </row>
    <row r="3987" spans="1:2" x14ac:dyDescent="0.35">
      <c r="A3987" s="32" t="s">
        <v>6085</v>
      </c>
      <c r="B3987" s="32">
        <v>49</v>
      </c>
    </row>
    <row r="3988" spans="1:2" x14ac:dyDescent="0.35">
      <c r="A3988" s="32" t="s">
        <v>6086</v>
      </c>
      <c r="B3988" s="32">
        <v>95</v>
      </c>
    </row>
    <row r="3989" spans="1:2" x14ac:dyDescent="0.35">
      <c r="A3989" s="32" t="s">
        <v>6087</v>
      </c>
      <c r="B3989" s="32">
        <v>63</v>
      </c>
    </row>
    <row r="3990" spans="1:2" x14ac:dyDescent="0.35">
      <c r="A3990" s="32" t="s">
        <v>6088</v>
      </c>
      <c r="B3990" s="32">
        <v>47</v>
      </c>
    </row>
    <row r="3991" spans="1:2" x14ac:dyDescent="0.35">
      <c r="A3991" s="32" t="s">
        <v>6089</v>
      </c>
      <c r="B3991" s="32">
        <v>2</v>
      </c>
    </row>
    <row r="3992" spans="1:2" x14ac:dyDescent="0.35">
      <c r="A3992" s="32" t="s">
        <v>6090</v>
      </c>
      <c r="B3992" s="32">
        <v>40</v>
      </c>
    </row>
    <row r="3993" spans="1:2" x14ac:dyDescent="0.35">
      <c r="A3993" s="32" t="s">
        <v>6091</v>
      </c>
      <c r="B3993" s="32">
        <v>63</v>
      </c>
    </row>
    <row r="3994" spans="1:2" x14ac:dyDescent="0.35">
      <c r="A3994" s="32" t="s">
        <v>6092</v>
      </c>
      <c r="B3994" s="32">
        <v>26</v>
      </c>
    </row>
    <row r="3995" spans="1:2" x14ac:dyDescent="0.35">
      <c r="A3995" s="32" t="s">
        <v>6093</v>
      </c>
      <c r="B3995" s="32">
        <v>46</v>
      </c>
    </row>
    <row r="3996" spans="1:2" x14ac:dyDescent="0.35">
      <c r="A3996" s="32" t="s">
        <v>6094</v>
      </c>
      <c r="B3996" s="32">
        <v>6</v>
      </c>
    </row>
    <row r="3997" spans="1:2" x14ac:dyDescent="0.35">
      <c r="A3997" s="32" t="s">
        <v>6095</v>
      </c>
      <c r="B3997" s="32">
        <v>59</v>
      </c>
    </row>
    <row r="3998" spans="1:2" x14ac:dyDescent="0.35">
      <c r="A3998" s="32" t="s">
        <v>6096</v>
      </c>
      <c r="B3998" s="32">
        <v>12</v>
      </c>
    </row>
    <row r="3999" spans="1:2" x14ac:dyDescent="0.35">
      <c r="A3999" s="32" t="s">
        <v>6097</v>
      </c>
      <c r="B3999" s="32">
        <v>26</v>
      </c>
    </row>
    <row r="4000" spans="1:2" x14ac:dyDescent="0.35">
      <c r="A4000" s="32" t="s">
        <v>6098</v>
      </c>
      <c r="B4000" s="32">
        <v>94</v>
      </c>
    </row>
    <row r="4001" spans="1:2" x14ac:dyDescent="0.35">
      <c r="A4001" s="32" t="s">
        <v>6099</v>
      </c>
      <c r="B4001" s="32">
        <v>92</v>
      </c>
    </row>
    <row r="4002" spans="1:2" x14ac:dyDescent="0.35">
      <c r="A4002" s="32" t="s">
        <v>6100</v>
      </c>
      <c r="B4002" s="32">
        <v>3</v>
      </c>
    </row>
    <row r="4003" spans="1:2" x14ac:dyDescent="0.35">
      <c r="A4003" s="32" t="s">
        <v>6101</v>
      </c>
      <c r="B4003" s="32">
        <v>48</v>
      </c>
    </row>
    <row r="4004" spans="1:2" x14ac:dyDescent="0.35">
      <c r="A4004" s="32" t="s">
        <v>6102</v>
      </c>
      <c r="B4004" s="32">
        <v>97</v>
      </c>
    </row>
    <row r="4005" spans="1:2" x14ac:dyDescent="0.35">
      <c r="A4005" s="32" t="s">
        <v>6103</v>
      </c>
      <c r="B4005" s="32">
        <v>55</v>
      </c>
    </row>
    <row r="4006" spans="1:2" x14ac:dyDescent="0.35">
      <c r="A4006" s="32" t="s">
        <v>6104</v>
      </c>
      <c r="B4006" s="32">
        <v>11</v>
      </c>
    </row>
    <row r="4007" spans="1:2" x14ac:dyDescent="0.35">
      <c r="A4007" s="32" t="s">
        <v>6105</v>
      </c>
      <c r="B4007" s="32">
        <v>72</v>
      </c>
    </row>
    <row r="4008" spans="1:2" x14ac:dyDescent="0.35">
      <c r="A4008" s="32" t="s">
        <v>6106</v>
      </c>
      <c r="B4008" s="32">
        <v>81</v>
      </c>
    </row>
    <row r="4009" spans="1:2" x14ac:dyDescent="0.35">
      <c r="A4009" s="32" t="s">
        <v>6107</v>
      </c>
      <c r="B4009" s="32">
        <v>35</v>
      </c>
    </row>
    <row r="4010" spans="1:2" x14ac:dyDescent="0.35">
      <c r="A4010" s="32" t="s">
        <v>6108</v>
      </c>
      <c r="B4010" s="32">
        <v>47</v>
      </c>
    </row>
    <row r="4011" spans="1:2" x14ac:dyDescent="0.35">
      <c r="A4011" s="32" t="s">
        <v>6109</v>
      </c>
      <c r="B4011" s="32">
        <v>28</v>
      </c>
    </row>
    <row r="4012" spans="1:2" x14ac:dyDescent="0.35">
      <c r="A4012" s="32" t="s">
        <v>6110</v>
      </c>
      <c r="B4012" s="32">
        <v>43</v>
      </c>
    </row>
    <row r="4013" spans="1:2" x14ac:dyDescent="0.35">
      <c r="A4013" s="32" t="s">
        <v>6111</v>
      </c>
      <c r="B4013" s="32">
        <v>41</v>
      </c>
    </row>
    <row r="4014" spans="1:2" x14ac:dyDescent="0.35">
      <c r="A4014" s="32" t="s">
        <v>6112</v>
      </c>
      <c r="B4014" s="32">
        <v>38</v>
      </c>
    </row>
    <row r="4015" spans="1:2" x14ac:dyDescent="0.35">
      <c r="A4015" s="32" t="s">
        <v>6113</v>
      </c>
      <c r="B4015" s="32">
        <v>38</v>
      </c>
    </row>
    <row r="4016" spans="1:2" x14ac:dyDescent="0.35">
      <c r="A4016" s="32" t="s">
        <v>6114</v>
      </c>
      <c r="B4016" s="32">
        <v>45</v>
      </c>
    </row>
    <row r="4017" spans="1:2" x14ac:dyDescent="0.35">
      <c r="A4017" s="32" t="s">
        <v>6115</v>
      </c>
      <c r="B4017" s="32">
        <v>92</v>
      </c>
    </row>
    <row r="4018" spans="1:2" x14ac:dyDescent="0.35">
      <c r="A4018" s="32" t="s">
        <v>6116</v>
      </c>
      <c r="B4018" s="32">
        <v>84</v>
      </c>
    </row>
    <row r="4019" spans="1:2" x14ac:dyDescent="0.35">
      <c r="A4019" s="32" t="s">
        <v>6117</v>
      </c>
      <c r="B4019" s="32">
        <v>76</v>
      </c>
    </row>
    <row r="4020" spans="1:2" x14ac:dyDescent="0.35">
      <c r="A4020" s="32" t="s">
        <v>6118</v>
      </c>
      <c r="B4020" s="32">
        <v>49</v>
      </c>
    </row>
    <row r="4021" spans="1:2" x14ac:dyDescent="0.35">
      <c r="A4021" s="32" t="s">
        <v>6119</v>
      </c>
      <c r="B4021" s="32">
        <v>1</v>
      </c>
    </row>
    <row r="4022" spans="1:2" x14ac:dyDescent="0.35">
      <c r="A4022" s="32" t="s">
        <v>6120</v>
      </c>
      <c r="B4022" s="32">
        <v>15</v>
      </c>
    </row>
    <row r="4023" spans="1:2" x14ac:dyDescent="0.35">
      <c r="A4023" s="32" t="s">
        <v>6121</v>
      </c>
      <c r="B4023" s="32">
        <v>7</v>
      </c>
    </row>
    <row r="4024" spans="1:2" x14ac:dyDescent="0.35">
      <c r="A4024" s="32" t="s">
        <v>6122</v>
      </c>
      <c r="B4024" s="32">
        <v>4</v>
      </c>
    </row>
    <row r="4025" spans="1:2" x14ac:dyDescent="0.35">
      <c r="A4025" s="32" t="s">
        <v>6123</v>
      </c>
      <c r="B4025" s="32">
        <v>6</v>
      </c>
    </row>
    <row r="4026" spans="1:2" x14ac:dyDescent="0.35">
      <c r="A4026" s="32" t="s">
        <v>6124</v>
      </c>
      <c r="B4026" s="32">
        <v>11</v>
      </c>
    </row>
    <row r="4027" spans="1:2" x14ac:dyDescent="0.35">
      <c r="A4027" s="32" t="s">
        <v>6125</v>
      </c>
      <c r="B4027" s="32">
        <v>12</v>
      </c>
    </row>
    <row r="4028" spans="1:2" x14ac:dyDescent="0.35">
      <c r="A4028" s="32" t="s">
        <v>6126</v>
      </c>
      <c r="B4028" s="32">
        <v>70</v>
      </c>
    </row>
    <row r="4029" spans="1:2" x14ac:dyDescent="0.35">
      <c r="A4029" s="32" t="s">
        <v>6127</v>
      </c>
      <c r="B4029" s="32">
        <v>48</v>
      </c>
    </row>
    <row r="4030" spans="1:2" x14ac:dyDescent="0.35">
      <c r="A4030" s="32" t="s">
        <v>6128</v>
      </c>
      <c r="B4030" s="32">
        <v>88</v>
      </c>
    </row>
    <row r="4031" spans="1:2" x14ac:dyDescent="0.35">
      <c r="A4031" s="32" t="s">
        <v>6129</v>
      </c>
      <c r="B4031" s="32">
        <v>72</v>
      </c>
    </row>
    <row r="4032" spans="1:2" x14ac:dyDescent="0.35">
      <c r="A4032" s="32" t="s">
        <v>6130</v>
      </c>
      <c r="B4032" s="32">
        <v>85</v>
      </c>
    </row>
    <row r="4033" spans="1:2" x14ac:dyDescent="0.35">
      <c r="A4033" s="32" t="s">
        <v>6131</v>
      </c>
      <c r="B4033" s="32">
        <v>74</v>
      </c>
    </row>
    <row r="4034" spans="1:2" x14ac:dyDescent="0.35">
      <c r="A4034" s="32" t="s">
        <v>6132</v>
      </c>
      <c r="B4034" s="32">
        <v>2</v>
      </c>
    </row>
    <row r="4035" spans="1:2" x14ac:dyDescent="0.35">
      <c r="A4035" s="32" t="s">
        <v>6133</v>
      </c>
      <c r="B4035" s="32">
        <v>21</v>
      </c>
    </row>
    <row r="4036" spans="1:2" x14ac:dyDescent="0.35">
      <c r="A4036" s="32" t="s">
        <v>6134</v>
      </c>
      <c r="B4036" s="32">
        <v>60</v>
      </c>
    </row>
    <row r="4037" spans="1:2" x14ac:dyDescent="0.35">
      <c r="A4037" s="32" t="s">
        <v>6135</v>
      </c>
      <c r="B4037" s="32">
        <v>38</v>
      </c>
    </row>
    <row r="4038" spans="1:2" x14ac:dyDescent="0.35">
      <c r="A4038" s="32" t="s">
        <v>6136</v>
      </c>
      <c r="B4038" s="32">
        <v>59</v>
      </c>
    </row>
    <row r="4039" spans="1:2" x14ac:dyDescent="0.35">
      <c r="A4039" s="32" t="s">
        <v>6137</v>
      </c>
      <c r="B4039" s="32">
        <v>38</v>
      </c>
    </row>
    <row r="4040" spans="1:2" x14ac:dyDescent="0.35">
      <c r="A4040" s="32" t="s">
        <v>6138</v>
      </c>
      <c r="B4040" s="32">
        <v>64</v>
      </c>
    </row>
    <row r="4041" spans="1:2" x14ac:dyDescent="0.35">
      <c r="A4041" s="32" t="s">
        <v>6139</v>
      </c>
      <c r="B4041" s="32">
        <v>78</v>
      </c>
    </row>
    <row r="4042" spans="1:2" x14ac:dyDescent="0.35">
      <c r="A4042" s="32" t="s">
        <v>6140</v>
      </c>
      <c r="B4042" s="32">
        <v>63</v>
      </c>
    </row>
    <row r="4043" spans="1:2" x14ac:dyDescent="0.35">
      <c r="A4043" s="32" t="s">
        <v>6141</v>
      </c>
      <c r="B4043" s="32">
        <v>81</v>
      </c>
    </row>
    <row r="4044" spans="1:2" x14ac:dyDescent="0.35">
      <c r="A4044" s="32" t="s">
        <v>6142</v>
      </c>
      <c r="B4044" s="32">
        <v>15</v>
      </c>
    </row>
    <row r="4045" spans="1:2" x14ac:dyDescent="0.35">
      <c r="A4045" s="32" t="s">
        <v>6143</v>
      </c>
      <c r="B4045" s="32">
        <v>16</v>
      </c>
    </row>
    <row r="4046" spans="1:2" x14ac:dyDescent="0.35">
      <c r="A4046" s="32" t="s">
        <v>6144</v>
      </c>
      <c r="B4046" s="32">
        <v>85</v>
      </c>
    </row>
    <row r="4047" spans="1:2" x14ac:dyDescent="0.35">
      <c r="A4047" s="32" t="s">
        <v>6145</v>
      </c>
      <c r="B4047" s="32">
        <v>58</v>
      </c>
    </row>
    <row r="4048" spans="1:2" x14ac:dyDescent="0.35">
      <c r="A4048" s="32" t="s">
        <v>6146</v>
      </c>
      <c r="B4048" s="32">
        <v>61</v>
      </c>
    </row>
    <row r="4049" spans="1:2" x14ac:dyDescent="0.35">
      <c r="A4049" s="32" t="s">
        <v>6147</v>
      </c>
      <c r="B4049" s="32">
        <v>36</v>
      </c>
    </row>
    <row r="4050" spans="1:2" x14ac:dyDescent="0.35">
      <c r="A4050" s="32" t="s">
        <v>6148</v>
      </c>
      <c r="B4050" s="32">
        <v>51</v>
      </c>
    </row>
    <row r="4051" spans="1:2" x14ac:dyDescent="0.35">
      <c r="A4051" s="32" t="s">
        <v>6149</v>
      </c>
      <c r="B4051" s="32">
        <v>74</v>
      </c>
    </row>
    <row r="4052" spans="1:2" x14ac:dyDescent="0.35">
      <c r="A4052" s="32" t="s">
        <v>6150</v>
      </c>
      <c r="B4052" s="32">
        <v>86</v>
      </c>
    </row>
    <row r="4053" spans="1:2" x14ac:dyDescent="0.35">
      <c r="A4053" s="32" t="s">
        <v>6151</v>
      </c>
      <c r="B4053" s="32">
        <v>15</v>
      </c>
    </row>
    <row r="4054" spans="1:2" x14ac:dyDescent="0.35">
      <c r="A4054" s="32" t="s">
        <v>6152</v>
      </c>
      <c r="B4054" s="32">
        <v>29</v>
      </c>
    </row>
    <row r="4055" spans="1:2" x14ac:dyDescent="0.35">
      <c r="A4055" s="32" t="s">
        <v>6153</v>
      </c>
      <c r="B4055" s="32">
        <v>30</v>
      </c>
    </row>
    <row r="4056" spans="1:2" x14ac:dyDescent="0.35">
      <c r="A4056" s="32" t="s">
        <v>6154</v>
      </c>
      <c r="B4056" s="32">
        <v>24</v>
      </c>
    </row>
    <row r="4057" spans="1:2" x14ac:dyDescent="0.35">
      <c r="A4057" s="32" t="s">
        <v>6155</v>
      </c>
      <c r="B4057" s="32">
        <v>35</v>
      </c>
    </row>
    <row r="4058" spans="1:2" x14ac:dyDescent="0.35">
      <c r="A4058" s="32" t="s">
        <v>6156</v>
      </c>
      <c r="B4058" s="32">
        <v>36</v>
      </c>
    </row>
    <row r="4059" spans="1:2" x14ac:dyDescent="0.35">
      <c r="A4059" s="32" t="s">
        <v>6157</v>
      </c>
      <c r="B4059" s="32">
        <v>48</v>
      </c>
    </row>
    <row r="4060" spans="1:2" x14ac:dyDescent="0.35">
      <c r="A4060" s="32" t="s">
        <v>6158</v>
      </c>
      <c r="B4060" s="32">
        <v>26</v>
      </c>
    </row>
    <row r="4061" spans="1:2" x14ac:dyDescent="0.35">
      <c r="A4061" s="32" t="s">
        <v>6159</v>
      </c>
      <c r="B4061" s="32">
        <v>8</v>
      </c>
    </row>
    <row r="4062" spans="1:2" x14ac:dyDescent="0.35">
      <c r="A4062" s="32" t="s">
        <v>6160</v>
      </c>
      <c r="B4062" s="32">
        <v>62</v>
      </c>
    </row>
    <row r="4063" spans="1:2" x14ac:dyDescent="0.35">
      <c r="A4063" s="32" t="s">
        <v>6161</v>
      </c>
      <c r="B4063" s="32">
        <v>97</v>
      </c>
    </row>
    <row r="4064" spans="1:2" x14ac:dyDescent="0.35">
      <c r="A4064" s="32" t="s">
        <v>6162</v>
      </c>
      <c r="B4064" s="32">
        <v>16</v>
      </c>
    </row>
    <row r="4065" spans="1:2" x14ac:dyDescent="0.35">
      <c r="A4065" s="32" t="s">
        <v>6163</v>
      </c>
      <c r="B4065" s="32">
        <v>49</v>
      </c>
    </row>
    <row r="4066" spans="1:2" x14ac:dyDescent="0.35">
      <c r="A4066" s="32" t="s">
        <v>6164</v>
      </c>
      <c r="B4066" s="32">
        <v>14</v>
      </c>
    </row>
    <row r="4067" spans="1:2" x14ac:dyDescent="0.35">
      <c r="A4067" s="32" t="s">
        <v>6165</v>
      </c>
      <c r="B4067" s="32">
        <v>8</v>
      </c>
    </row>
    <row r="4068" spans="1:2" x14ac:dyDescent="0.35">
      <c r="A4068" s="32" t="s">
        <v>6166</v>
      </c>
      <c r="B4068" s="32">
        <v>10</v>
      </c>
    </row>
    <row r="4069" spans="1:2" x14ac:dyDescent="0.35">
      <c r="A4069" s="32" t="s">
        <v>6167</v>
      </c>
      <c r="B4069" s="32">
        <v>83</v>
      </c>
    </row>
    <row r="4070" spans="1:2" x14ac:dyDescent="0.35">
      <c r="A4070" s="32" t="s">
        <v>6168</v>
      </c>
      <c r="B4070" s="32">
        <v>65</v>
      </c>
    </row>
    <row r="4071" spans="1:2" x14ac:dyDescent="0.35">
      <c r="A4071" s="32" t="s">
        <v>6169</v>
      </c>
      <c r="B4071" s="32">
        <v>4</v>
      </c>
    </row>
    <row r="4072" spans="1:2" x14ac:dyDescent="0.35">
      <c r="A4072" s="32" t="s">
        <v>6170</v>
      </c>
      <c r="B4072" s="32">
        <v>36</v>
      </c>
    </row>
    <row r="4073" spans="1:2" x14ac:dyDescent="0.35">
      <c r="A4073" s="32" t="s">
        <v>6171</v>
      </c>
      <c r="B4073" s="32">
        <v>47</v>
      </c>
    </row>
    <row r="4074" spans="1:2" x14ac:dyDescent="0.35">
      <c r="A4074" s="32" t="s">
        <v>6172</v>
      </c>
      <c r="B4074" s="32">
        <v>59</v>
      </c>
    </row>
    <row r="4075" spans="1:2" x14ac:dyDescent="0.35">
      <c r="A4075" s="32" t="s">
        <v>6173</v>
      </c>
      <c r="B4075" s="32">
        <v>39</v>
      </c>
    </row>
    <row r="4076" spans="1:2" x14ac:dyDescent="0.35">
      <c r="A4076" s="32" t="s">
        <v>6174</v>
      </c>
      <c r="B4076" s="32">
        <v>9</v>
      </c>
    </row>
    <row r="4077" spans="1:2" x14ac:dyDescent="0.35">
      <c r="A4077" s="32" t="s">
        <v>6175</v>
      </c>
      <c r="B4077" s="32">
        <v>5</v>
      </c>
    </row>
    <row r="4078" spans="1:2" x14ac:dyDescent="0.35">
      <c r="A4078" s="32" t="s">
        <v>6176</v>
      </c>
      <c r="B4078" s="32">
        <v>80</v>
      </c>
    </row>
    <row r="4079" spans="1:2" x14ac:dyDescent="0.35">
      <c r="A4079" s="32" t="s">
        <v>6177</v>
      </c>
      <c r="B4079" s="32">
        <v>71</v>
      </c>
    </row>
    <row r="4080" spans="1:2" x14ac:dyDescent="0.35">
      <c r="A4080" s="32" t="s">
        <v>6178</v>
      </c>
      <c r="B4080" s="32">
        <v>64</v>
      </c>
    </row>
    <row r="4081" spans="1:2" x14ac:dyDescent="0.35">
      <c r="A4081" s="32" t="s">
        <v>6179</v>
      </c>
      <c r="B4081" s="32">
        <v>66</v>
      </c>
    </row>
    <row r="4082" spans="1:2" x14ac:dyDescent="0.35">
      <c r="A4082" s="32" t="s">
        <v>6180</v>
      </c>
      <c r="B4082" s="32">
        <v>59</v>
      </c>
    </row>
    <row r="4083" spans="1:2" x14ac:dyDescent="0.35">
      <c r="A4083" s="32" t="s">
        <v>6181</v>
      </c>
      <c r="B4083" s="32">
        <v>20</v>
      </c>
    </row>
    <row r="4084" spans="1:2" x14ac:dyDescent="0.35">
      <c r="A4084" s="32" t="s">
        <v>6182</v>
      </c>
      <c r="B4084" s="32">
        <v>90</v>
      </c>
    </row>
    <row r="4085" spans="1:2" x14ac:dyDescent="0.35">
      <c r="A4085" s="32" t="s">
        <v>6183</v>
      </c>
      <c r="B4085" s="32">
        <v>12</v>
      </c>
    </row>
    <row r="4086" spans="1:2" x14ac:dyDescent="0.35">
      <c r="A4086" s="32" t="s">
        <v>6184</v>
      </c>
      <c r="B4086" s="32">
        <v>21</v>
      </c>
    </row>
    <row r="4087" spans="1:2" x14ac:dyDescent="0.35">
      <c r="A4087" s="32" t="s">
        <v>6185</v>
      </c>
      <c r="B4087" s="32">
        <v>65</v>
      </c>
    </row>
    <row r="4088" spans="1:2" x14ac:dyDescent="0.35">
      <c r="A4088" s="32" t="s">
        <v>6186</v>
      </c>
      <c r="B4088" s="32">
        <v>23</v>
      </c>
    </row>
    <row r="4089" spans="1:2" x14ac:dyDescent="0.35">
      <c r="A4089" s="32" t="s">
        <v>6187</v>
      </c>
      <c r="B4089" s="32">
        <v>0</v>
      </c>
    </row>
    <row r="4090" spans="1:2" x14ac:dyDescent="0.35">
      <c r="A4090" s="32" t="s">
        <v>6188</v>
      </c>
      <c r="B4090" s="32">
        <v>83</v>
      </c>
    </row>
    <row r="4091" spans="1:2" x14ac:dyDescent="0.35">
      <c r="A4091" s="32" t="s">
        <v>6189</v>
      </c>
      <c r="B4091" s="32">
        <v>11</v>
      </c>
    </row>
    <row r="4092" spans="1:2" x14ac:dyDescent="0.35">
      <c r="A4092" s="32" t="s">
        <v>6190</v>
      </c>
      <c r="B4092" s="32">
        <v>94</v>
      </c>
    </row>
    <row r="4093" spans="1:2" x14ac:dyDescent="0.35">
      <c r="A4093" s="32" t="s">
        <v>6191</v>
      </c>
      <c r="B4093" s="32">
        <v>95</v>
      </c>
    </row>
    <row r="4094" spans="1:2" x14ac:dyDescent="0.35">
      <c r="A4094" s="32" t="s">
        <v>6192</v>
      </c>
      <c r="B4094" s="32">
        <v>41</v>
      </c>
    </row>
    <row r="4095" spans="1:2" x14ac:dyDescent="0.35">
      <c r="A4095" s="32" t="s">
        <v>6193</v>
      </c>
      <c r="B4095" s="32">
        <v>45</v>
      </c>
    </row>
    <row r="4096" spans="1:2" x14ac:dyDescent="0.35">
      <c r="A4096" s="32" t="s">
        <v>6194</v>
      </c>
      <c r="B4096" s="32">
        <v>58</v>
      </c>
    </row>
    <row r="4097" spans="1:2" x14ac:dyDescent="0.35">
      <c r="A4097" s="32" t="s">
        <v>6195</v>
      </c>
      <c r="B4097" s="32">
        <v>87</v>
      </c>
    </row>
    <row r="4098" spans="1:2" x14ac:dyDescent="0.35">
      <c r="A4098" s="32" t="s">
        <v>6196</v>
      </c>
      <c r="B4098" s="32">
        <v>84</v>
      </c>
    </row>
    <row r="4099" spans="1:2" x14ac:dyDescent="0.35">
      <c r="A4099" s="32" t="s">
        <v>6197</v>
      </c>
      <c r="B4099" s="32">
        <v>39</v>
      </c>
    </row>
    <row r="4100" spans="1:2" x14ac:dyDescent="0.35">
      <c r="A4100" s="32" t="s">
        <v>6198</v>
      </c>
      <c r="B4100" s="32">
        <v>64</v>
      </c>
    </row>
    <row r="4101" spans="1:2" x14ac:dyDescent="0.35">
      <c r="A4101" s="32" t="s">
        <v>6199</v>
      </c>
      <c r="B4101" s="32">
        <v>75</v>
      </c>
    </row>
    <row r="4102" spans="1:2" x14ac:dyDescent="0.35">
      <c r="A4102" s="32" t="s">
        <v>6200</v>
      </c>
      <c r="B4102" s="32">
        <v>64</v>
      </c>
    </row>
    <row r="4103" spans="1:2" x14ac:dyDescent="0.35">
      <c r="A4103" s="32" t="s">
        <v>6201</v>
      </c>
      <c r="B4103" s="32">
        <v>30</v>
      </c>
    </row>
    <row r="4104" spans="1:2" x14ac:dyDescent="0.35">
      <c r="A4104" s="32" t="s">
        <v>6202</v>
      </c>
      <c r="B4104" s="32">
        <v>92</v>
      </c>
    </row>
    <row r="4105" spans="1:2" x14ac:dyDescent="0.35">
      <c r="A4105" s="32" t="s">
        <v>6203</v>
      </c>
      <c r="B4105" s="32">
        <v>42</v>
      </c>
    </row>
    <row r="4106" spans="1:2" x14ac:dyDescent="0.35">
      <c r="A4106" s="32" t="s">
        <v>6204</v>
      </c>
      <c r="B4106" s="32">
        <v>79</v>
      </c>
    </row>
    <row r="4107" spans="1:2" x14ac:dyDescent="0.35">
      <c r="A4107" s="32" t="s">
        <v>6205</v>
      </c>
      <c r="B4107" s="32">
        <v>46</v>
      </c>
    </row>
    <row r="4108" spans="1:2" x14ac:dyDescent="0.35">
      <c r="A4108" s="32" t="s">
        <v>6206</v>
      </c>
      <c r="B4108" s="32">
        <v>60</v>
      </c>
    </row>
    <row r="4109" spans="1:2" x14ac:dyDescent="0.35">
      <c r="A4109" s="32" t="s">
        <v>6207</v>
      </c>
      <c r="B4109" s="32">
        <v>69</v>
      </c>
    </row>
    <row r="4110" spans="1:2" x14ac:dyDescent="0.35">
      <c r="A4110" s="32" t="s">
        <v>6208</v>
      </c>
      <c r="B4110" s="32">
        <v>14</v>
      </c>
    </row>
    <row r="4111" spans="1:2" x14ac:dyDescent="0.35">
      <c r="A4111" s="32" t="s">
        <v>6209</v>
      </c>
      <c r="B4111" s="32">
        <v>63</v>
      </c>
    </row>
    <row r="4112" spans="1:2" x14ac:dyDescent="0.35">
      <c r="A4112" s="32" t="s">
        <v>6210</v>
      </c>
      <c r="B4112" s="32">
        <v>90</v>
      </c>
    </row>
    <row r="4113" spans="1:2" x14ac:dyDescent="0.35">
      <c r="A4113" s="32" t="s">
        <v>6211</v>
      </c>
      <c r="B4113" s="32">
        <v>54</v>
      </c>
    </row>
    <row r="4114" spans="1:2" x14ac:dyDescent="0.35">
      <c r="A4114" s="32" t="s">
        <v>6212</v>
      </c>
      <c r="B4114" s="32">
        <v>98</v>
      </c>
    </row>
    <row r="4115" spans="1:2" x14ac:dyDescent="0.35">
      <c r="A4115" s="32" t="s">
        <v>6213</v>
      </c>
      <c r="B4115" s="32">
        <v>65</v>
      </c>
    </row>
    <row r="4116" spans="1:2" x14ac:dyDescent="0.35">
      <c r="A4116" s="32" t="s">
        <v>6214</v>
      </c>
      <c r="B4116" s="32">
        <v>18</v>
      </c>
    </row>
    <row r="4117" spans="1:2" x14ac:dyDescent="0.35">
      <c r="A4117" s="32" t="s">
        <v>6215</v>
      </c>
      <c r="B4117" s="32">
        <v>75</v>
      </c>
    </row>
    <row r="4118" spans="1:2" x14ac:dyDescent="0.35">
      <c r="A4118" s="32" t="s">
        <v>6216</v>
      </c>
      <c r="B4118" s="32">
        <v>36</v>
      </c>
    </row>
    <row r="4119" spans="1:2" x14ac:dyDescent="0.35">
      <c r="A4119" s="32" t="s">
        <v>6217</v>
      </c>
      <c r="B4119" s="32">
        <v>23</v>
      </c>
    </row>
    <row r="4120" spans="1:2" x14ac:dyDescent="0.35">
      <c r="A4120" s="32" t="s">
        <v>6218</v>
      </c>
      <c r="B4120" s="32">
        <v>68</v>
      </c>
    </row>
    <row r="4121" spans="1:2" x14ac:dyDescent="0.35">
      <c r="A4121" s="32" t="s">
        <v>6219</v>
      </c>
      <c r="B4121" s="32">
        <v>97</v>
      </c>
    </row>
    <row r="4122" spans="1:2" x14ac:dyDescent="0.35">
      <c r="A4122" s="32" t="s">
        <v>6220</v>
      </c>
      <c r="B4122" s="32">
        <v>82</v>
      </c>
    </row>
    <row r="4123" spans="1:2" x14ac:dyDescent="0.35">
      <c r="A4123" s="32" t="s">
        <v>6221</v>
      </c>
      <c r="B4123" s="32">
        <v>0</v>
      </c>
    </row>
    <row r="4124" spans="1:2" x14ac:dyDescent="0.35">
      <c r="A4124" s="32" t="s">
        <v>6222</v>
      </c>
      <c r="B4124" s="32">
        <v>40</v>
      </c>
    </row>
    <row r="4125" spans="1:2" x14ac:dyDescent="0.35">
      <c r="A4125" s="32" t="s">
        <v>6223</v>
      </c>
      <c r="B4125" s="32">
        <v>21</v>
      </c>
    </row>
    <row r="4126" spans="1:2" x14ac:dyDescent="0.35">
      <c r="A4126" s="32" t="s">
        <v>6224</v>
      </c>
      <c r="B4126" s="32">
        <v>14</v>
      </c>
    </row>
    <row r="4127" spans="1:2" x14ac:dyDescent="0.35">
      <c r="A4127" s="32" t="s">
        <v>6225</v>
      </c>
      <c r="B4127" s="32">
        <v>73</v>
      </c>
    </row>
    <row r="4128" spans="1:2" x14ac:dyDescent="0.35">
      <c r="A4128" s="32" t="s">
        <v>6226</v>
      </c>
      <c r="B4128" s="32">
        <v>43</v>
      </c>
    </row>
    <row r="4129" spans="1:2" x14ac:dyDescent="0.35">
      <c r="A4129" s="32" t="s">
        <v>6227</v>
      </c>
      <c r="B4129" s="32">
        <v>37</v>
      </c>
    </row>
    <row r="4130" spans="1:2" x14ac:dyDescent="0.35">
      <c r="A4130" s="32" t="s">
        <v>6228</v>
      </c>
      <c r="B4130" s="32">
        <v>88</v>
      </c>
    </row>
    <row r="4131" spans="1:2" x14ac:dyDescent="0.35">
      <c r="A4131" s="32" t="s">
        <v>6229</v>
      </c>
      <c r="B4131" s="32">
        <v>60</v>
      </c>
    </row>
    <row r="4132" spans="1:2" x14ac:dyDescent="0.35">
      <c r="A4132" s="32" t="s">
        <v>6230</v>
      </c>
      <c r="B4132" s="32">
        <v>87</v>
      </c>
    </row>
    <row r="4133" spans="1:2" x14ac:dyDescent="0.35">
      <c r="A4133" s="32" t="s">
        <v>6231</v>
      </c>
      <c r="B4133" s="32">
        <v>12</v>
      </c>
    </row>
    <row r="4134" spans="1:2" x14ac:dyDescent="0.35">
      <c r="A4134" s="32" t="s">
        <v>6232</v>
      </c>
      <c r="B4134" s="32">
        <v>44</v>
      </c>
    </row>
    <row r="4135" spans="1:2" x14ac:dyDescent="0.35">
      <c r="A4135" s="32" t="s">
        <v>6233</v>
      </c>
      <c r="B4135" s="32">
        <v>68</v>
      </c>
    </row>
    <row r="4136" spans="1:2" x14ac:dyDescent="0.35">
      <c r="A4136" s="32" t="s">
        <v>6234</v>
      </c>
      <c r="B4136" s="32">
        <v>4</v>
      </c>
    </row>
    <row r="4137" spans="1:2" x14ac:dyDescent="0.35">
      <c r="A4137" s="32" t="s">
        <v>6235</v>
      </c>
      <c r="B4137" s="32">
        <v>80</v>
      </c>
    </row>
    <row r="4138" spans="1:2" x14ac:dyDescent="0.35">
      <c r="A4138" s="32" t="s">
        <v>6236</v>
      </c>
      <c r="B4138" s="32">
        <v>24</v>
      </c>
    </row>
    <row r="4139" spans="1:2" x14ac:dyDescent="0.35">
      <c r="A4139" s="32" t="s">
        <v>6237</v>
      </c>
      <c r="B4139" s="32">
        <v>45</v>
      </c>
    </row>
    <row r="4140" spans="1:2" x14ac:dyDescent="0.35">
      <c r="A4140" s="32" t="s">
        <v>6238</v>
      </c>
      <c r="B4140" s="32">
        <v>16</v>
      </c>
    </row>
    <row r="4141" spans="1:2" x14ac:dyDescent="0.35">
      <c r="A4141" s="32" t="s">
        <v>6239</v>
      </c>
      <c r="B4141" s="32">
        <v>32</v>
      </c>
    </row>
    <row r="4142" spans="1:2" x14ac:dyDescent="0.35">
      <c r="A4142" s="32" t="s">
        <v>6240</v>
      </c>
      <c r="B4142" s="32">
        <v>85</v>
      </c>
    </row>
    <row r="4143" spans="1:2" x14ac:dyDescent="0.35">
      <c r="A4143" s="32" t="s">
        <v>6241</v>
      </c>
      <c r="B4143" s="32">
        <v>55</v>
      </c>
    </row>
    <row r="4144" spans="1:2" x14ac:dyDescent="0.35">
      <c r="A4144" s="32" t="s">
        <v>6242</v>
      </c>
      <c r="B4144" s="32">
        <v>84</v>
      </c>
    </row>
    <row r="4145" spans="1:2" x14ac:dyDescent="0.35">
      <c r="A4145" s="32" t="s">
        <v>6243</v>
      </c>
      <c r="B4145" s="32">
        <v>62</v>
      </c>
    </row>
    <row r="4146" spans="1:2" x14ac:dyDescent="0.35">
      <c r="A4146" s="32" t="s">
        <v>6244</v>
      </c>
      <c r="B4146" s="32">
        <v>78</v>
      </c>
    </row>
    <row r="4147" spans="1:2" x14ac:dyDescent="0.35">
      <c r="A4147" s="32" t="s">
        <v>6245</v>
      </c>
      <c r="B4147" s="32">
        <v>12</v>
      </c>
    </row>
    <row r="4148" spans="1:2" x14ac:dyDescent="0.35">
      <c r="A4148" s="32" t="s">
        <v>6246</v>
      </c>
      <c r="B4148" s="32">
        <v>52</v>
      </c>
    </row>
    <row r="4149" spans="1:2" x14ac:dyDescent="0.35">
      <c r="A4149" s="32" t="s">
        <v>6247</v>
      </c>
      <c r="B4149" s="32">
        <v>89</v>
      </c>
    </row>
    <row r="4150" spans="1:2" x14ac:dyDescent="0.35">
      <c r="A4150" s="32" t="s">
        <v>6248</v>
      </c>
      <c r="B4150" s="32">
        <v>45</v>
      </c>
    </row>
    <row r="4151" spans="1:2" x14ac:dyDescent="0.35">
      <c r="A4151" s="32" t="s">
        <v>6249</v>
      </c>
      <c r="B4151" s="32">
        <v>4</v>
      </c>
    </row>
    <row r="4152" spans="1:2" x14ac:dyDescent="0.35">
      <c r="A4152" s="32" t="s">
        <v>6250</v>
      </c>
      <c r="B4152" s="32">
        <v>33</v>
      </c>
    </row>
    <row r="4153" spans="1:2" x14ac:dyDescent="0.35">
      <c r="A4153" s="32" t="s">
        <v>6251</v>
      </c>
      <c r="B4153" s="32">
        <v>7</v>
      </c>
    </row>
    <row r="4154" spans="1:2" x14ac:dyDescent="0.35">
      <c r="A4154" s="32" t="s">
        <v>6252</v>
      </c>
      <c r="B4154" s="32">
        <v>9</v>
      </c>
    </row>
    <row r="4155" spans="1:2" x14ac:dyDescent="0.35">
      <c r="A4155" s="32" t="s">
        <v>6253</v>
      </c>
      <c r="B4155" s="32">
        <v>39</v>
      </c>
    </row>
    <row r="4156" spans="1:2" x14ac:dyDescent="0.35">
      <c r="A4156" s="32" t="s">
        <v>6254</v>
      </c>
      <c r="B4156" s="32">
        <v>96</v>
      </c>
    </row>
    <row r="4157" spans="1:2" x14ac:dyDescent="0.35">
      <c r="A4157" s="32" t="s">
        <v>6255</v>
      </c>
      <c r="B4157" s="32">
        <v>33</v>
      </c>
    </row>
    <row r="4158" spans="1:2" x14ac:dyDescent="0.35">
      <c r="A4158" s="32" t="s">
        <v>6256</v>
      </c>
      <c r="B4158" s="32">
        <v>36</v>
      </c>
    </row>
    <row r="4159" spans="1:2" x14ac:dyDescent="0.35">
      <c r="A4159" s="32" t="s">
        <v>6257</v>
      </c>
      <c r="B4159" s="32">
        <v>99</v>
      </c>
    </row>
    <row r="4160" spans="1:2" x14ac:dyDescent="0.35">
      <c r="A4160" s="32" t="s">
        <v>6258</v>
      </c>
      <c r="B4160" s="32">
        <v>68</v>
      </c>
    </row>
    <row r="4161" spans="1:2" x14ac:dyDescent="0.35">
      <c r="A4161" s="32" t="s">
        <v>6259</v>
      </c>
      <c r="B4161" s="32">
        <v>17</v>
      </c>
    </row>
    <row r="4162" spans="1:2" x14ac:dyDescent="0.35">
      <c r="A4162" s="32" t="s">
        <v>6260</v>
      </c>
      <c r="B4162" s="32">
        <v>76</v>
      </c>
    </row>
    <row r="4163" spans="1:2" x14ac:dyDescent="0.35">
      <c r="A4163" s="32" t="s">
        <v>6261</v>
      </c>
      <c r="B4163" s="32">
        <v>5</v>
      </c>
    </row>
    <row r="4164" spans="1:2" x14ac:dyDescent="0.35">
      <c r="A4164" s="32" t="s">
        <v>6262</v>
      </c>
      <c r="B4164" s="32">
        <v>6</v>
      </c>
    </row>
    <row r="4165" spans="1:2" x14ac:dyDescent="0.35">
      <c r="A4165" s="32" t="s">
        <v>6263</v>
      </c>
      <c r="B4165" s="32">
        <v>56</v>
      </c>
    </row>
    <row r="4166" spans="1:2" x14ac:dyDescent="0.35">
      <c r="A4166" s="32" t="s">
        <v>6264</v>
      </c>
      <c r="B4166" s="32">
        <v>10</v>
      </c>
    </row>
    <row r="4167" spans="1:2" x14ac:dyDescent="0.35">
      <c r="A4167" s="32" t="s">
        <v>6265</v>
      </c>
      <c r="B4167" s="32">
        <v>44</v>
      </c>
    </row>
    <row r="4168" spans="1:2" x14ac:dyDescent="0.35">
      <c r="A4168" s="32" t="s">
        <v>6266</v>
      </c>
      <c r="B4168" s="32">
        <v>96</v>
      </c>
    </row>
    <row r="4169" spans="1:2" x14ac:dyDescent="0.35">
      <c r="A4169" s="32" t="s">
        <v>6267</v>
      </c>
      <c r="B4169" s="32">
        <v>80</v>
      </c>
    </row>
    <row r="4170" spans="1:2" x14ac:dyDescent="0.35">
      <c r="A4170" s="32" t="s">
        <v>6268</v>
      </c>
      <c r="B4170" s="32">
        <v>99</v>
      </c>
    </row>
    <row r="4171" spans="1:2" x14ac:dyDescent="0.35">
      <c r="A4171" s="32" t="s">
        <v>6269</v>
      </c>
      <c r="B4171" s="32">
        <v>56</v>
      </c>
    </row>
    <row r="4172" spans="1:2" x14ac:dyDescent="0.35">
      <c r="A4172" s="32" t="s">
        <v>6270</v>
      </c>
      <c r="B4172" s="32">
        <v>28</v>
      </c>
    </row>
    <row r="4173" spans="1:2" x14ac:dyDescent="0.35">
      <c r="A4173" s="32" t="s">
        <v>6271</v>
      </c>
      <c r="B4173" s="32">
        <v>49</v>
      </c>
    </row>
    <row r="4174" spans="1:2" x14ac:dyDescent="0.35">
      <c r="A4174" s="32" t="s">
        <v>6272</v>
      </c>
      <c r="B4174" s="32">
        <v>44</v>
      </c>
    </row>
    <row r="4175" spans="1:2" x14ac:dyDescent="0.35">
      <c r="A4175" s="32" t="s">
        <v>6273</v>
      </c>
      <c r="B4175" s="32">
        <v>38</v>
      </c>
    </row>
    <row r="4176" spans="1:2" x14ac:dyDescent="0.35">
      <c r="A4176" s="32" t="s">
        <v>6274</v>
      </c>
      <c r="B4176" s="32">
        <v>34</v>
      </c>
    </row>
    <row r="4177" spans="1:2" x14ac:dyDescent="0.35">
      <c r="A4177" s="32" t="s">
        <v>6275</v>
      </c>
      <c r="B4177" s="32">
        <v>90</v>
      </c>
    </row>
    <row r="4178" spans="1:2" x14ac:dyDescent="0.35">
      <c r="A4178" s="32" t="s">
        <v>6276</v>
      </c>
      <c r="B4178" s="32">
        <v>83</v>
      </c>
    </row>
    <row r="4179" spans="1:2" x14ac:dyDescent="0.35">
      <c r="A4179" s="32" t="s">
        <v>6277</v>
      </c>
      <c r="B4179" s="32">
        <v>59</v>
      </c>
    </row>
    <row r="4180" spans="1:2" x14ac:dyDescent="0.35">
      <c r="A4180" s="32" t="s">
        <v>6278</v>
      </c>
      <c r="B4180" s="32">
        <v>36</v>
      </c>
    </row>
    <row r="4181" spans="1:2" x14ac:dyDescent="0.35">
      <c r="A4181" s="32" t="s">
        <v>6279</v>
      </c>
      <c r="B4181" s="32">
        <v>0</v>
      </c>
    </row>
    <row r="4182" spans="1:2" x14ac:dyDescent="0.35">
      <c r="A4182" s="32" t="s">
        <v>6280</v>
      </c>
      <c r="B4182" s="32">
        <v>4</v>
      </c>
    </row>
    <row r="4183" spans="1:2" x14ac:dyDescent="0.35">
      <c r="A4183" s="32" t="s">
        <v>6281</v>
      </c>
      <c r="B4183" s="32">
        <v>86</v>
      </c>
    </row>
    <row r="4184" spans="1:2" x14ac:dyDescent="0.35">
      <c r="A4184" s="32" t="s">
        <v>6282</v>
      </c>
      <c r="B4184" s="32">
        <v>92</v>
      </c>
    </row>
    <row r="4185" spans="1:2" x14ac:dyDescent="0.35">
      <c r="A4185" s="32" t="s">
        <v>6283</v>
      </c>
      <c r="B4185" s="32">
        <v>54</v>
      </c>
    </row>
    <row r="4186" spans="1:2" x14ac:dyDescent="0.35">
      <c r="A4186" s="32" t="s">
        <v>6284</v>
      </c>
      <c r="B4186" s="32">
        <v>25</v>
      </c>
    </row>
    <row r="4187" spans="1:2" x14ac:dyDescent="0.35">
      <c r="A4187" s="32" t="s">
        <v>6285</v>
      </c>
      <c r="B4187" s="32">
        <v>46</v>
      </c>
    </row>
    <row r="4188" spans="1:2" x14ac:dyDescent="0.35">
      <c r="A4188" s="32" t="s">
        <v>6286</v>
      </c>
      <c r="B4188" s="32">
        <v>89</v>
      </c>
    </row>
    <row r="4189" spans="1:2" x14ac:dyDescent="0.35">
      <c r="A4189" s="32" t="s">
        <v>6287</v>
      </c>
      <c r="B4189" s="32">
        <v>41</v>
      </c>
    </row>
    <row r="4190" spans="1:2" x14ac:dyDescent="0.35">
      <c r="A4190" s="32" t="s">
        <v>6288</v>
      </c>
      <c r="B4190" s="32">
        <v>5</v>
      </c>
    </row>
    <row r="4191" spans="1:2" x14ac:dyDescent="0.35">
      <c r="A4191" s="32" t="s">
        <v>6289</v>
      </c>
      <c r="B4191" s="32">
        <v>76</v>
      </c>
    </row>
    <row r="4192" spans="1:2" x14ac:dyDescent="0.35">
      <c r="A4192" s="32" t="s">
        <v>6290</v>
      </c>
      <c r="B4192" s="32">
        <v>83</v>
      </c>
    </row>
    <row r="4193" spans="1:2" x14ac:dyDescent="0.35">
      <c r="A4193" s="32" t="s">
        <v>6291</v>
      </c>
      <c r="B4193" s="32">
        <v>85</v>
      </c>
    </row>
    <row r="4194" spans="1:2" x14ac:dyDescent="0.35">
      <c r="A4194" s="32" t="s">
        <v>6292</v>
      </c>
      <c r="B4194" s="32">
        <v>34</v>
      </c>
    </row>
    <row r="4195" spans="1:2" x14ac:dyDescent="0.35">
      <c r="A4195" s="32" t="s">
        <v>6293</v>
      </c>
      <c r="B4195" s="32">
        <v>35</v>
      </c>
    </row>
    <row r="4196" spans="1:2" x14ac:dyDescent="0.35">
      <c r="A4196" s="32" t="s">
        <v>6294</v>
      </c>
      <c r="B4196" s="32">
        <v>52</v>
      </c>
    </row>
    <row r="4197" spans="1:2" x14ac:dyDescent="0.35">
      <c r="A4197" s="32" t="s">
        <v>6295</v>
      </c>
      <c r="B4197" s="32">
        <v>53</v>
      </c>
    </row>
    <row r="4198" spans="1:2" x14ac:dyDescent="0.35">
      <c r="A4198" s="32" t="s">
        <v>6296</v>
      </c>
      <c r="B4198" s="32">
        <v>59</v>
      </c>
    </row>
    <row r="4199" spans="1:2" x14ac:dyDescent="0.35">
      <c r="A4199" s="32" t="s">
        <v>6297</v>
      </c>
      <c r="B4199" s="32">
        <v>14</v>
      </c>
    </row>
    <row r="4200" spans="1:2" x14ac:dyDescent="0.35">
      <c r="A4200" s="32" t="s">
        <v>6298</v>
      </c>
      <c r="B4200" s="32">
        <v>46</v>
      </c>
    </row>
    <row r="4201" spans="1:2" x14ac:dyDescent="0.35">
      <c r="A4201" s="32" t="s">
        <v>6299</v>
      </c>
      <c r="B4201" s="32">
        <v>0</v>
      </c>
    </row>
    <row r="4202" spans="1:2" x14ac:dyDescent="0.35">
      <c r="A4202" s="32" t="s">
        <v>6300</v>
      </c>
      <c r="B4202" s="32">
        <v>49</v>
      </c>
    </row>
    <row r="4203" spans="1:2" x14ac:dyDescent="0.35">
      <c r="A4203" s="32" t="s">
        <v>6301</v>
      </c>
      <c r="B4203" s="32">
        <v>23</v>
      </c>
    </row>
    <row r="4204" spans="1:2" x14ac:dyDescent="0.35">
      <c r="A4204" s="32" t="s">
        <v>6302</v>
      </c>
      <c r="B4204" s="32">
        <v>74</v>
      </c>
    </row>
    <row r="4205" spans="1:2" x14ac:dyDescent="0.35">
      <c r="A4205" s="32" t="s">
        <v>6303</v>
      </c>
      <c r="B4205" s="32">
        <v>39</v>
      </c>
    </row>
    <row r="4206" spans="1:2" x14ac:dyDescent="0.35">
      <c r="A4206" s="32" t="s">
        <v>6304</v>
      </c>
      <c r="B4206" s="32">
        <v>75</v>
      </c>
    </row>
    <row r="4207" spans="1:2" x14ac:dyDescent="0.35">
      <c r="A4207" s="32" t="s">
        <v>6305</v>
      </c>
      <c r="B4207" s="32">
        <v>40</v>
      </c>
    </row>
    <row r="4208" spans="1:2" x14ac:dyDescent="0.35">
      <c r="A4208" s="32" t="s">
        <v>6306</v>
      </c>
      <c r="B4208" s="32">
        <v>1</v>
      </c>
    </row>
    <row r="4209" spans="1:2" x14ac:dyDescent="0.35">
      <c r="A4209" s="32" t="s">
        <v>6307</v>
      </c>
      <c r="B4209" s="32">
        <v>95</v>
      </c>
    </row>
    <row r="4210" spans="1:2" x14ac:dyDescent="0.35">
      <c r="A4210" s="32" t="s">
        <v>6308</v>
      </c>
      <c r="B4210" s="32">
        <v>95</v>
      </c>
    </row>
    <row r="4211" spans="1:2" x14ac:dyDescent="0.35">
      <c r="A4211" s="32" t="s">
        <v>4</v>
      </c>
      <c r="B4211" s="32">
        <v>80</v>
      </c>
    </row>
    <row r="4212" spans="1:2" x14ac:dyDescent="0.35">
      <c r="A4212" s="32" t="s">
        <v>6309</v>
      </c>
      <c r="B4212" s="32">
        <v>24</v>
      </c>
    </row>
    <row r="4213" spans="1:2" x14ac:dyDescent="0.35">
      <c r="A4213" s="32" t="s">
        <v>6310</v>
      </c>
      <c r="B4213" s="32">
        <v>73</v>
      </c>
    </row>
    <row r="4214" spans="1:2" x14ac:dyDescent="0.35">
      <c r="A4214" s="32" t="s">
        <v>6311</v>
      </c>
      <c r="B4214" s="32">
        <v>14</v>
      </c>
    </row>
    <row r="4215" spans="1:2" x14ac:dyDescent="0.35">
      <c r="A4215" s="32" t="s">
        <v>6312</v>
      </c>
      <c r="B4215" s="32">
        <v>91</v>
      </c>
    </row>
    <row r="4216" spans="1:2" x14ac:dyDescent="0.35">
      <c r="A4216" s="32" t="s">
        <v>6313</v>
      </c>
      <c r="B4216" s="32">
        <v>37</v>
      </c>
    </row>
    <row r="4217" spans="1:2" x14ac:dyDescent="0.35">
      <c r="A4217" s="32" t="s">
        <v>6314</v>
      </c>
      <c r="B4217" s="32">
        <v>44</v>
      </c>
    </row>
    <row r="4218" spans="1:2" x14ac:dyDescent="0.35">
      <c r="A4218" s="32" t="s">
        <v>6315</v>
      </c>
      <c r="B4218" s="32">
        <v>11</v>
      </c>
    </row>
    <row r="4219" spans="1:2" x14ac:dyDescent="0.35">
      <c r="A4219" s="32" t="s">
        <v>6316</v>
      </c>
      <c r="B4219" s="32">
        <v>88</v>
      </c>
    </row>
    <row r="4220" spans="1:2" x14ac:dyDescent="0.35">
      <c r="A4220" s="32" t="s">
        <v>6317</v>
      </c>
      <c r="B4220" s="32">
        <v>41</v>
      </c>
    </row>
    <row r="4221" spans="1:2" x14ac:dyDescent="0.35">
      <c r="A4221" s="32" t="s">
        <v>6318</v>
      </c>
      <c r="B4221" s="32">
        <v>62</v>
      </c>
    </row>
    <row r="4222" spans="1:2" x14ac:dyDescent="0.35">
      <c r="A4222" s="32" t="s">
        <v>6319</v>
      </c>
      <c r="B4222" s="32">
        <v>35</v>
      </c>
    </row>
    <row r="4223" spans="1:2" x14ac:dyDescent="0.35">
      <c r="A4223" s="32" t="s">
        <v>6320</v>
      </c>
      <c r="B4223" s="32">
        <v>4</v>
      </c>
    </row>
    <row r="4224" spans="1:2" x14ac:dyDescent="0.35">
      <c r="A4224" s="32" t="s">
        <v>6321</v>
      </c>
      <c r="B4224" s="32">
        <v>54</v>
      </c>
    </row>
    <row r="4225" spans="1:2" x14ac:dyDescent="0.35">
      <c r="A4225" s="32" t="s">
        <v>6322</v>
      </c>
      <c r="B4225" s="32">
        <v>25</v>
      </c>
    </row>
    <row r="4226" spans="1:2" x14ac:dyDescent="0.35">
      <c r="A4226" s="32" t="s">
        <v>6323</v>
      </c>
      <c r="B4226" s="32">
        <v>67</v>
      </c>
    </row>
    <row r="4227" spans="1:2" x14ac:dyDescent="0.35">
      <c r="A4227" s="32" t="s">
        <v>6324</v>
      </c>
      <c r="B4227" s="32">
        <v>3</v>
      </c>
    </row>
    <row r="4228" spans="1:2" x14ac:dyDescent="0.35">
      <c r="A4228" s="32" t="s">
        <v>6325</v>
      </c>
      <c r="B4228" s="32">
        <v>59</v>
      </c>
    </row>
    <row r="4229" spans="1:2" x14ac:dyDescent="0.35">
      <c r="A4229" s="32" t="s">
        <v>6326</v>
      </c>
      <c r="B4229" s="32">
        <v>29</v>
      </c>
    </row>
    <row r="4230" spans="1:2" x14ac:dyDescent="0.35">
      <c r="A4230" s="32" t="s">
        <v>6327</v>
      </c>
      <c r="B4230" s="32">
        <v>4</v>
      </c>
    </row>
    <row r="4231" spans="1:2" x14ac:dyDescent="0.35">
      <c r="A4231" s="32" t="s">
        <v>6328</v>
      </c>
      <c r="B4231" s="32">
        <v>67</v>
      </c>
    </row>
    <row r="4232" spans="1:2" x14ac:dyDescent="0.35">
      <c r="A4232" s="32" t="s">
        <v>6329</v>
      </c>
      <c r="B4232" s="32">
        <v>24</v>
      </c>
    </row>
    <row r="4233" spans="1:2" x14ac:dyDescent="0.35">
      <c r="A4233" s="32" t="s">
        <v>6330</v>
      </c>
      <c r="B4233" s="32">
        <v>1</v>
      </c>
    </row>
    <row r="4234" spans="1:2" x14ac:dyDescent="0.35">
      <c r="A4234" s="32" t="s">
        <v>6331</v>
      </c>
      <c r="B4234" s="32">
        <v>98</v>
      </c>
    </row>
    <row r="4235" spans="1:2" x14ac:dyDescent="0.35">
      <c r="A4235" s="32" t="s">
        <v>6332</v>
      </c>
      <c r="B4235" s="32">
        <v>4</v>
      </c>
    </row>
    <row r="4236" spans="1:2" x14ac:dyDescent="0.35">
      <c r="A4236" s="32" t="s">
        <v>6333</v>
      </c>
      <c r="B4236" s="32">
        <v>40</v>
      </c>
    </row>
    <row r="4237" spans="1:2" x14ac:dyDescent="0.35">
      <c r="A4237" s="32" t="s">
        <v>6334</v>
      </c>
      <c r="B4237" s="32">
        <v>7</v>
      </c>
    </row>
    <row r="4238" spans="1:2" x14ac:dyDescent="0.35">
      <c r="A4238" s="32" t="s">
        <v>6335</v>
      </c>
      <c r="B4238" s="32">
        <v>83</v>
      </c>
    </row>
    <row r="4239" spans="1:2" x14ac:dyDescent="0.35">
      <c r="A4239" s="32" t="s">
        <v>6336</v>
      </c>
      <c r="B4239" s="32">
        <v>77</v>
      </c>
    </row>
    <row r="4240" spans="1:2" x14ac:dyDescent="0.35">
      <c r="A4240" s="32" t="s">
        <v>6337</v>
      </c>
      <c r="B4240" s="32">
        <v>39</v>
      </c>
    </row>
    <row r="4241" spans="1:2" x14ac:dyDescent="0.35">
      <c r="A4241" s="32" t="s">
        <v>6338</v>
      </c>
      <c r="B4241" s="32">
        <v>24</v>
      </c>
    </row>
    <row r="4242" spans="1:2" x14ac:dyDescent="0.35">
      <c r="A4242" s="32" t="s">
        <v>6339</v>
      </c>
      <c r="B4242" s="32">
        <v>61</v>
      </c>
    </row>
    <row r="4243" spans="1:2" x14ac:dyDescent="0.35">
      <c r="A4243" s="32" t="s">
        <v>6340</v>
      </c>
      <c r="B4243" s="32">
        <v>66</v>
      </c>
    </row>
    <row r="4244" spans="1:2" x14ac:dyDescent="0.35">
      <c r="A4244" s="32" t="s">
        <v>6341</v>
      </c>
      <c r="B4244" s="32">
        <v>22</v>
      </c>
    </row>
    <row r="4245" spans="1:2" x14ac:dyDescent="0.35">
      <c r="A4245" s="32" t="s">
        <v>6342</v>
      </c>
      <c r="B4245" s="32">
        <v>24</v>
      </c>
    </row>
    <row r="4246" spans="1:2" x14ac:dyDescent="0.35">
      <c r="A4246" s="32" t="s">
        <v>6343</v>
      </c>
      <c r="B4246" s="32">
        <v>81</v>
      </c>
    </row>
    <row r="4247" spans="1:2" x14ac:dyDescent="0.35">
      <c r="A4247" s="32" t="s">
        <v>6344</v>
      </c>
      <c r="B4247" s="32">
        <v>70</v>
      </c>
    </row>
    <row r="4248" spans="1:2" x14ac:dyDescent="0.35">
      <c r="A4248" s="32" t="s">
        <v>6345</v>
      </c>
      <c r="B4248" s="32">
        <v>34</v>
      </c>
    </row>
    <row r="4249" spans="1:2" x14ac:dyDescent="0.35">
      <c r="A4249" s="32" t="s">
        <v>6346</v>
      </c>
      <c r="B4249" s="32">
        <v>27</v>
      </c>
    </row>
    <row r="4250" spans="1:2" x14ac:dyDescent="0.35">
      <c r="A4250" s="32" t="s">
        <v>6347</v>
      </c>
      <c r="B4250" s="32">
        <v>23</v>
      </c>
    </row>
    <row r="4251" spans="1:2" x14ac:dyDescent="0.35">
      <c r="A4251" s="32" t="s">
        <v>6348</v>
      </c>
      <c r="B4251" s="32">
        <v>46</v>
      </c>
    </row>
    <row r="4252" spans="1:2" x14ac:dyDescent="0.35">
      <c r="A4252" s="32" t="s">
        <v>6349</v>
      </c>
      <c r="B4252" s="32">
        <v>71</v>
      </c>
    </row>
    <row r="4253" spans="1:2" x14ac:dyDescent="0.35">
      <c r="A4253" s="32" t="s">
        <v>6350</v>
      </c>
      <c r="B4253" s="32">
        <v>35</v>
      </c>
    </row>
    <row r="4254" spans="1:2" x14ac:dyDescent="0.35">
      <c r="A4254" s="32" t="s">
        <v>6351</v>
      </c>
      <c r="B4254" s="32">
        <v>25</v>
      </c>
    </row>
    <row r="4255" spans="1:2" x14ac:dyDescent="0.35">
      <c r="A4255" s="32" t="s">
        <v>6352</v>
      </c>
      <c r="B4255" s="32">
        <v>77</v>
      </c>
    </row>
    <row r="4256" spans="1:2" x14ac:dyDescent="0.35">
      <c r="A4256" s="32" t="s">
        <v>6353</v>
      </c>
      <c r="B4256" s="32">
        <v>87</v>
      </c>
    </row>
    <row r="4257" spans="1:2" x14ac:dyDescent="0.35">
      <c r="A4257" s="32" t="s">
        <v>6354</v>
      </c>
      <c r="B4257" s="32">
        <v>67</v>
      </c>
    </row>
    <row r="4258" spans="1:2" x14ac:dyDescent="0.35">
      <c r="A4258" s="32" t="s">
        <v>6355</v>
      </c>
      <c r="B4258" s="32">
        <v>58</v>
      </c>
    </row>
    <row r="4259" spans="1:2" x14ac:dyDescent="0.35">
      <c r="A4259" s="32" t="s">
        <v>6356</v>
      </c>
      <c r="B4259" s="32">
        <v>79</v>
      </c>
    </row>
    <row r="4260" spans="1:2" x14ac:dyDescent="0.35">
      <c r="A4260" s="32" t="s">
        <v>6357</v>
      </c>
      <c r="B4260" s="32">
        <v>45</v>
      </c>
    </row>
    <row r="4261" spans="1:2" x14ac:dyDescent="0.35">
      <c r="A4261" s="32" t="s">
        <v>6358</v>
      </c>
      <c r="B4261" s="32">
        <v>59</v>
      </c>
    </row>
    <row r="4262" spans="1:2" x14ac:dyDescent="0.35">
      <c r="A4262" s="32" t="s">
        <v>6359</v>
      </c>
      <c r="B4262" s="32">
        <v>92</v>
      </c>
    </row>
    <row r="4263" spans="1:2" x14ac:dyDescent="0.35">
      <c r="A4263" s="32" t="s">
        <v>6360</v>
      </c>
      <c r="B4263" s="32">
        <v>85</v>
      </c>
    </row>
    <row r="4264" spans="1:2" x14ac:dyDescent="0.35">
      <c r="A4264" s="32" t="s">
        <v>6361</v>
      </c>
      <c r="B4264" s="32">
        <v>42</v>
      </c>
    </row>
    <row r="4265" spans="1:2" x14ac:dyDescent="0.35">
      <c r="A4265" s="32" t="s">
        <v>6362</v>
      </c>
      <c r="B4265" s="32">
        <v>77</v>
      </c>
    </row>
    <row r="4266" spans="1:2" x14ac:dyDescent="0.35">
      <c r="A4266" s="32" t="s">
        <v>6363</v>
      </c>
      <c r="B4266" s="32">
        <v>22</v>
      </c>
    </row>
    <row r="4267" spans="1:2" x14ac:dyDescent="0.35">
      <c r="A4267" s="32" t="s">
        <v>6364</v>
      </c>
      <c r="B4267" s="32">
        <v>42</v>
      </c>
    </row>
    <row r="4268" spans="1:2" x14ac:dyDescent="0.35">
      <c r="A4268" s="32" t="s">
        <v>6365</v>
      </c>
      <c r="B4268" s="32">
        <v>61</v>
      </c>
    </row>
    <row r="4269" spans="1:2" x14ac:dyDescent="0.35">
      <c r="A4269" s="32" t="s">
        <v>6366</v>
      </c>
      <c r="B4269" s="32">
        <v>58</v>
      </c>
    </row>
    <row r="4270" spans="1:2" x14ac:dyDescent="0.35">
      <c r="A4270" s="32" t="s">
        <v>6367</v>
      </c>
      <c r="B4270" s="32">
        <v>22</v>
      </c>
    </row>
    <row r="4271" spans="1:2" x14ac:dyDescent="0.35">
      <c r="A4271" s="32" t="s">
        <v>6368</v>
      </c>
      <c r="B4271" s="32">
        <v>60</v>
      </c>
    </row>
    <row r="4272" spans="1:2" x14ac:dyDescent="0.35">
      <c r="A4272" s="32" t="s">
        <v>6369</v>
      </c>
      <c r="B4272" s="32">
        <v>74</v>
      </c>
    </row>
    <row r="4273" spans="1:2" x14ac:dyDescent="0.35">
      <c r="A4273" s="32" t="s">
        <v>6370</v>
      </c>
      <c r="B4273" s="32">
        <v>43</v>
      </c>
    </row>
    <row r="4274" spans="1:2" x14ac:dyDescent="0.35">
      <c r="A4274" s="32" t="s">
        <v>6371</v>
      </c>
      <c r="B4274" s="32">
        <v>25</v>
      </c>
    </row>
    <row r="4275" spans="1:2" x14ac:dyDescent="0.35">
      <c r="A4275" s="32" t="s">
        <v>6372</v>
      </c>
      <c r="B4275" s="32">
        <v>8</v>
      </c>
    </row>
    <row r="4276" spans="1:2" x14ac:dyDescent="0.35">
      <c r="A4276" s="32" t="s">
        <v>6373</v>
      </c>
      <c r="B4276" s="32">
        <v>90</v>
      </c>
    </row>
    <row r="4277" spans="1:2" x14ac:dyDescent="0.35">
      <c r="A4277" s="32" t="s">
        <v>6374</v>
      </c>
      <c r="B4277" s="32">
        <v>22</v>
      </c>
    </row>
    <row r="4278" spans="1:2" x14ac:dyDescent="0.35">
      <c r="A4278" s="32" t="s">
        <v>6375</v>
      </c>
      <c r="B4278" s="32">
        <v>10</v>
      </c>
    </row>
    <row r="4279" spans="1:2" x14ac:dyDescent="0.35">
      <c r="A4279" s="32" t="s">
        <v>6376</v>
      </c>
      <c r="B4279" s="32">
        <v>52</v>
      </c>
    </row>
    <row r="4280" spans="1:2" x14ac:dyDescent="0.35">
      <c r="A4280" s="32" t="s">
        <v>6377</v>
      </c>
      <c r="B4280" s="32">
        <v>70</v>
      </c>
    </row>
    <row r="4281" spans="1:2" x14ac:dyDescent="0.35">
      <c r="A4281" s="32" t="s">
        <v>6378</v>
      </c>
      <c r="B4281" s="32">
        <v>32</v>
      </c>
    </row>
    <row r="4282" spans="1:2" x14ac:dyDescent="0.35">
      <c r="A4282" s="32" t="s">
        <v>6379</v>
      </c>
      <c r="B4282" s="32">
        <v>24</v>
      </c>
    </row>
    <row r="4283" spans="1:2" x14ac:dyDescent="0.35">
      <c r="A4283" s="32" t="s">
        <v>6380</v>
      </c>
      <c r="B4283" s="32">
        <v>45</v>
      </c>
    </row>
    <row r="4284" spans="1:2" x14ac:dyDescent="0.35">
      <c r="A4284" s="32" t="s">
        <v>6381</v>
      </c>
      <c r="B4284" s="32">
        <v>18</v>
      </c>
    </row>
    <row r="4285" spans="1:2" x14ac:dyDescent="0.35">
      <c r="A4285" s="32" t="s">
        <v>6382</v>
      </c>
      <c r="B4285" s="32">
        <v>18</v>
      </c>
    </row>
    <row r="4286" spans="1:2" x14ac:dyDescent="0.35">
      <c r="A4286" s="32" t="s">
        <v>6383</v>
      </c>
      <c r="B4286" s="32">
        <v>22</v>
      </c>
    </row>
    <row r="4287" spans="1:2" x14ac:dyDescent="0.35">
      <c r="A4287" s="32" t="s">
        <v>6384</v>
      </c>
      <c r="B4287" s="32">
        <v>62</v>
      </c>
    </row>
    <row r="4288" spans="1:2" x14ac:dyDescent="0.35">
      <c r="A4288" s="32" t="s">
        <v>6385</v>
      </c>
      <c r="B4288" s="32">
        <v>82</v>
      </c>
    </row>
    <row r="4289" spans="1:2" x14ac:dyDescent="0.35">
      <c r="A4289" s="32" t="s">
        <v>6386</v>
      </c>
      <c r="B4289" s="32">
        <v>78</v>
      </c>
    </row>
    <row r="4290" spans="1:2" x14ac:dyDescent="0.35">
      <c r="A4290" s="32" t="s">
        <v>6387</v>
      </c>
      <c r="B4290" s="32">
        <v>50</v>
      </c>
    </row>
    <row r="4291" spans="1:2" x14ac:dyDescent="0.35">
      <c r="A4291" s="32" t="s">
        <v>6388</v>
      </c>
      <c r="B4291" s="32">
        <v>65</v>
      </c>
    </row>
    <row r="4292" spans="1:2" x14ac:dyDescent="0.35">
      <c r="A4292" s="32" t="s">
        <v>6389</v>
      </c>
      <c r="B4292" s="32">
        <v>16</v>
      </c>
    </row>
    <row r="4293" spans="1:2" x14ac:dyDescent="0.35">
      <c r="A4293" s="32" t="s">
        <v>6390</v>
      </c>
      <c r="B4293" s="32">
        <v>55</v>
      </c>
    </row>
    <row r="4294" spans="1:2" x14ac:dyDescent="0.35">
      <c r="A4294" s="32" t="s">
        <v>6391</v>
      </c>
      <c r="B4294" s="32">
        <v>66</v>
      </c>
    </row>
    <row r="4295" spans="1:2" x14ac:dyDescent="0.35">
      <c r="A4295" s="32" t="s">
        <v>6392</v>
      </c>
      <c r="B4295" s="32">
        <v>9</v>
      </c>
    </row>
    <row r="4296" spans="1:2" x14ac:dyDescent="0.35">
      <c r="A4296" s="32" t="s">
        <v>6393</v>
      </c>
      <c r="B4296" s="32">
        <v>84</v>
      </c>
    </row>
    <row r="4297" spans="1:2" x14ac:dyDescent="0.35">
      <c r="A4297" s="32" t="s">
        <v>6394</v>
      </c>
      <c r="B4297" s="32">
        <v>19</v>
      </c>
    </row>
    <row r="4298" spans="1:2" x14ac:dyDescent="0.35">
      <c r="A4298" s="32" t="s">
        <v>6395</v>
      </c>
      <c r="B4298" s="32">
        <v>20</v>
      </c>
    </row>
    <row r="4299" spans="1:2" x14ac:dyDescent="0.35">
      <c r="A4299" s="32" t="s">
        <v>6396</v>
      </c>
      <c r="B4299" s="32">
        <v>35</v>
      </c>
    </row>
    <row r="4300" spans="1:2" x14ac:dyDescent="0.35">
      <c r="A4300" s="32" t="s">
        <v>6397</v>
      </c>
      <c r="B4300" s="32">
        <v>83</v>
      </c>
    </row>
    <row r="4301" spans="1:2" x14ac:dyDescent="0.35">
      <c r="A4301" s="32" t="s">
        <v>6398</v>
      </c>
      <c r="B4301" s="32">
        <v>16</v>
      </c>
    </row>
    <row r="4302" spans="1:2" x14ac:dyDescent="0.35">
      <c r="A4302" s="32" t="s">
        <v>6399</v>
      </c>
      <c r="B4302" s="32">
        <v>28</v>
      </c>
    </row>
    <row r="4303" spans="1:2" x14ac:dyDescent="0.35">
      <c r="A4303" s="32" t="s">
        <v>6400</v>
      </c>
      <c r="B4303" s="32">
        <v>52</v>
      </c>
    </row>
    <row r="4304" spans="1:2" x14ac:dyDescent="0.35">
      <c r="A4304" s="32" t="s">
        <v>6401</v>
      </c>
      <c r="B4304" s="32">
        <v>75</v>
      </c>
    </row>
    <row r="4305" spans="1:2" x14ac:dyDescent="0.35">
      <c r="A4305" s="32" t="s">
        <v>6402</v>
      </c>
      <c r="B4305" s="32">
        <v>52</v>
      </c>
    </row>
    <row r="4306" spans="1:2" x14ac:dyDescent="0.35">
      <c r="A4306" s="32" t="s">
        <v>6403</v>
      </c>
      <c r="B4306" s="32">
        <v>23</v>
      </c>
    </row>
    <row r="4307" spans="1:2" x14ac:dyDescent="0.35">
      <c r="A4307" s="32" t="s">
        <v>6404</v>
      </c>
      <c r="B4307" s="32">
        <v>41</v>
      </c>
    </row>
    <row r="4308" spans="1:2" x14ac:dyDescent="0.35">
      <c r="A4308" s="32" t="s">
        <v>6405</v>
      </c>
      <c r="B4308" s="32">
        <v>9</v>
      </c>
    </row>
    <row r="4309" spans="1:2" x14ac:dyDescent="0.35">
      <c r="A4309" s="32" t="s">
        <v>6406</v>
      </c>
      <c r="B4309" s="32">
        <v>95</v>
      </c>
    </row>
    <row r="4310" spans="1:2" x14ac:dyDescent="0.35">
      <c r="A4310" s="32" t="s">
        <v>6407</v>
      </c>
      <c r="B4310" s="32">
        <v>33</v>
      </c>
    </row>
    <row r="4311" spans="1:2" x14ac:dyDescent="0.35">
      <c r="A4311" s="32" t="s">
        <v>6408</v>
      </c>
      <c r="B4311" s="32">
        <v>46</v>
      </c>
    </row>
    <row r="4312" spans="1:2" x14ac:dyDescent="0.35">
      <c r="A4312" s="32" t="s">
        <v>6409</v>
      </c>
      <c r="B4312" s="32">
        <v>26</v>
      </c>
    </row>
    <row r="4313" spans="1:2" x14ac:dyDescent="0.35">
      <c r="A4313" s="32" t="s">
        <v>6410</v>
      </c>
      <c r="B4313" s="32">
        <v>10</v>
      </c>
    </row>
    <row r="4314" spans="1:2" x14ac:dyDescent="0.35">
      <c r="A4314" s="32" t="s">
        <v>6411</v>
      </c>
      <c r="B4314" s="32">
        <v>46</v>
      </c>
    </row>
    <row r="4315" spans="1:2" x14ac:dyDescent="0.35">
      <c r="A4315" s="32" t="s">
        <v>6412</v>
      </c>
      <c r="B4315" s="32">
        <v>11</v>
      </c>
    </row>
    <row r="4316" spans="1:2" x14ac:dyDescent="0.35">
      <c r="A4316" s="32" t="s">
        <v>6413</v>
      </c>
      <c r="B4316" s="32">
        <v>25</v>
      </c>
    </row>
    <row r="4317" spans="1:2" x14ac:dyDescent="0.35">
      <c r="A4317" s="32" t="s">
        <v>6414</v>
      </c>
      <c r="B4317" s="32">
        <v>76</v>
      </c>
    </row>
    <row r="4318" spans="1:2" x14ac:dyDescent="0.35">
      <c r="A4318" s="32" t="s">
        <v>6415</v>
      </c>
      <c r="B4318" s="32">
        <v>99</v>
      </c>
    </row>
    <row r="4319" spans="1:2" x14ac:dyDescent="0.35">
      <c r="A4319" s="32" t="s">
        <v>6416</v>
      </c>
      <c r="B4319" s="32">
        <v>86</v>
      </c>
    </row>
    <row r="4320" spans="1:2" x14ac:dyDescent="0.35">
      <c r="A4320" s="32" t="s">
        <v>6417</v>
      </c>
      <c r="B4320" s="32">
        <v>90</v>
      </c>
    </row>
    <row r="4321" spans="1:2" x14ac:dyDescent="0.35">
      <c r="A4321" s="32" t="s">
        <v>6418</v>
      </c>
      <c r="B4321" s="32">
        <v>80</v>
      </c>
    </row>
    <row r="4322" spans="1:2" x14ac:dyDescent="0.35">
      <c r="A4322" s="32" t="s">
        <v>6419</v>
      </c>
      <c r="B4322" s="32">
        <v>7</v>
      </c>
    </row>
    <row r="4323" spans="1:2" x14ac:dyDescent="0.35">
      <c r="A4323" s="32" t="s">
        <v>6420</v>
      </c>
      <c r="B4323" s="32">
        <v>67</v>
      </c>
    </row>
    <row r="4324" spans="1:2" x14ac:dyDescent="0.35">
      <c r="A4324" s="32" t="s">
        <v>6421</v>
      </c>
      <c r="B4324" s="32">
        <v>15</v>
      </c>
    </row>
    <row r="4325" spans="1:2" x14ac:dyDescent="0.35">
      <c r="A4325" s="32" t="s">
        <v>6422</v>
      </c>
      <c r="B4325" s="32">
        <v>61</v>
      </c>
    </row>
    <row r="4326" spans="1:2" x14ac:dyDescent="0.35">
      <c r="A4326" s="32" t="s">
        <v>6423</v>
      </c>
      <c r="B4326" s="32">
        <v>93</v>
      </c>
    </row>
    <row r="4327" spans="1:2" x14ac:dyDescent="0.35">
      <c r="A4327" s="32" t="s">
        <v>6424</v>
      </c>
      <c r="B4327" s="32">
        <v>38</v>
      </c>
    </row>
    <row r="4328" spans="1:2" x14ac:dyDescent="0.35">
      <c r="A4328" s="32" t="s">
        <v>6425</v>
      </c>
      <c r="B4328" s="32">
        <v>93</v>
      </c>
    </row>
    <row r="4329" spans="1:2" x14ac:dyDescent="0.35">
      <c r="A4329" s="32" t="s">
        <v>6426</v>
      </c>
      <c r="B4329" s="32">
        <v>72</v>
      </c>
    </row>
    <row r="4330" spans="1:2" x14ac:dyDescent="0.35">
      <c r="A4330" s="32" t="s">
        <v>6427</v>
      </c>
      <c r="B4330" s="32">
        <v>28</v>
      </c>
    </row>
    <row r="4331" spans="1:2" x14ac:dyDescent="0.35">
      <c r="A4331" s="32" t="s">
        <v>6428</v>
      </c>
      <c r="B4331" s="32">
        <v>93</v>
      </c>
    </row>
    <row r="4332" spans="1:2" x14ac:dyDescent="0.35">
      <c r="A4332" s="32" t="s">
        <v>6429</v>
      </c>
      <c r="B4332" s="32">
        <v>86</v>
      </c>
    </row>
    <row r="4333" spans="1:2" x14ac:dyDescent="0.35">
      <c r="A4333" s="32" t="s">
        <v>6430</v>
      </c>
      <c r="B4333" s="32">
        <v>18</v>
      </c>
    </row>
    <row r="4334" spans="1:2" x14ac:dyDescent="0.35">
      <c r="A4334" s="32" t="s">
        <v>6431</v>
      </c>
      <c r="B4334" s="32">
        <v>73</v>
      </c>
    </row>
    <row r="4335" spans="1:2" x14ac:dyDescent="0.35">
      <c r="A4335" s="32" t="s">
        <v>6432</v>
      </c>
      <c r="B4335" s="32">
        <v>34</v>
      </c>
    </row>
    <row r="4336" spans="1:2" x14ac:dyDescent="0.35">
      <c r="A4336" s="32" t="s">
        <v>6433</v>
      </c>
      <c r="B4336" s="32">
        <v>11</v>
      </c>
    </row>
    <row r="4337" spans="1:2" x14ac:dyDescent="0.35">
      <c r="A4337" s="32" t="s">
        <v>6434</v>
      </c>
      <c r="B4337" s="32">
        <v>27</v>
      </c>
    </row>
    <row r="4338" spans="1:2" x14ac:dyDescent="0.35">
      <c r="A4338" s="32" t="s">
        <v>6435</v>
      </c>
      <c r="B4338" s="32">
        <v>37</v>
      </c>
    </row>
    <row r="4339" spans="1:2" x14ac:dyDescent="0.35">
      <c r="A4339" s="32" t="s">
        <v>6436</v>
      </c>
      <c r="B4339" s="32">
        <v>68</v>
      </c>
    </row>
    <row r="4340" spans="1:2" x14ac:dyDescent="0.35">
      <c r="A4340" s="32" t="s">
        <v>6437</v>
      </c>
      <c r="B4340" s="32">
        <v>13</v>
      </c>
    </row>
    <row r="4341" spans="1:2" x14ac:dyDescent="0.35">
      <c r="A4341" s="32" t="s">
        <v>6438</v>
      </c>
      <c r="B4341" s="32">
        <v>59</v>
      </c>
    </row>
    <row r="4342" spans="1:2" x14ac:dyDescent="0.35">
      <c r="A4342" s="32" t="s">
        <v>6439</v>
      </c>
      <c r="B4342" s="32">
        <v>56</v>
      </c>
    </row>
    <row r="4343" spans="1:2" x14ac:dyDescent="0.35">
      <c r="A4343" s="32" t="s">
        <v>6440</v>
      </c>
      <c r="B4343" s="32">
        <v>89</v>
      </c>
    </row>
    <row r="4344" spans="1:2" x14ac:dyDescent="0.35">
      <c r="A4344" s="32" t="s">
        <v>6441</v>
      </c>
      <c r="B4344" s="32">
        <v>8</v>
      </c>
    </row>
    <row r="4345" spans="1:2" x14ac:dyDescent="0.35">
      <c r="A4345" s="32" t="s">
        <v>6442</v>
      </c>
      <c r="B4345" s="32">
        <v>44</v>
      </c>
    </row>
    <row r="4346" spans="1:2" x14ac:dyDescent="0.35">
      <c r="A4346" s="32" t="s">
        <v>6443</v>
      </c>
      <c r="B4346" s="32">
        <v>84</v>
      </c>
    </row>
    <row r="4347" spans="1:2" x14ac:dyDescent="0.35">
      <c r="A4347" s="32" t="s">
        <v>6444</v>
      </c>
      <c r="B4347" s="32">
        <v>86</v>
      </c>
    </row>
    <row r="4348" spans="1:2" x14ac:dyDescent="0.35">
      <c r="A4348" s="32" t="s">
        <v>6445</v>
      </c>
      <c r="B4348" s="32">
        <v>81</v>
      </c>
    </row>
    <row r="4349" spans="1:2" x14ac:dyDescent="0.35">
      <c r="A4349" s="32" t="s">
        <v>6446</v>
      </c>
      <c r="B4349" s="32">
        <v>27</v>
      </c>
    </row>
    <row r="4350" spans="1:2" x14ac:dyDescent="0.35">
      <c r="A4350" s="32" t="s">
        <v>6447</v>
      </c>
      <c r="B4350" s="32">
        <v>49</v>
      </c>
    </row>
    <row r="4351" spans="1:2" x14ac:dyDescent="0.35">
      <c r="A4351" s="32" t="s">
        <v>6448</v>
      </c>
      <c r="B4351" s="32">
        <v>35</v>
      </c>
    </row>
    <row r="4352" spans="1:2" x14ac:dyDescent="0.35">
      <c r="A4352" s="32" t="s">
        <v>6449</v>
      </c>
      <c r="B4352" s="32">
        <v>14</v>
      </c>
    </row>
    <row r="4353" spans="1:2" x14ac:dyDescent="0.35">
      <c r="A4353" s="32" t="s">
        <v>6450</v>
      </c>
      <c r="B4353" s="32">
        <v>56</v>
      </c>
    </row>
    <row r="4354" spans="1:2" x14ac:dyDescent="0.35">
      <c r="A4354" s="32" t="s">
        <v>6451</v>
      </c>
      <c r="B4354" s="32">
        <v>23</v>
      </c>
    </row>
    <row r="4355" spans="1:2" x14ac:dyDescent="0.35">
      <c r="A4355" s="32" t="s">
        <v>6452</v>
      </c>
      <c r="B4355" s="32">
        <v>17</v>
      </c>
    </row>
    <row r="4356" spans="1:2" x14ac:dyDescent="0.35">
      <c r="A4356" s="32" t="s">
        <v>6453</v>
      </c>
      <c r="B4356" s="32">
        <v>2</v>
      </c>
    </row>
    <row r="4357" spans="1:2" x14ac:dyDescent="0.35">
      <c r="A4357" s="32" t="s">
        <v>6454</v>
      </c>
      <c r="B4357" s="32">
        <v>11</v>
      </c>
    </row>
    <row r="4358" spans="1:2" x14ac:dyDescent="0.35">
      <c r="A4358" s="32" t="s">
        <v>6455</v>
      </c>
      <c r="B4358" s="32">
        <v>87</v>
      </c>
    </row>
    <row r="4359" spans="1:2" x14ac:dyDescent="0.35">
      <c r="A4359" s="32" t="s">
        <v>6456</v>
      </c>
      <c r="B4359" s="32">
        <v>37</v>
      </c>
    </row>
    <row r="4360" spans="1:2" x14ac:dyDescent="0.35">
      <c r="A4360" s="32" t="s">
        <v>6457</v>
      </c>
      <c r="B4360" s="32">
        <v>28</v>
      </c>
    </row>
    <row r="4361" spans="1:2" x14ac:dyDescent="0.35">
      <c r="A4361" s="32" t="s">
        <v>6458</v>
      </c>
      <c r="B4361" s="32">
        <v>29</v>
      </c>
    </row>
    <row r="4362" spans="1:2" x14ac:dyDescent="0.35">
      <c r="A4362" s="32" t="s">
        <v>6459</v>
      </c>
      <c r="B4362" s="32">
        <v>28</v>
      </c>
    </row>
    <row r="4363" spans="1:2" x14ac:dyDescent="0.35">
      <c r="A4363" s="32" t="s">
        <v>6460</v>
      </c>
      <c r="B4363" s="32">
        <v>91</v>
      </c>
    </row>
    <row r="4364" spans="1:2" x14ac:dyDescent="0.35">
      <c r="A4364" s="32" t="s">
        <v>6461</v>
      </c>
      <c r="B4364" s="32">
        <v>45</v>
      </c>
    </row>
    <row r="4365" spans="1:2" x14ac:dyDescent="0.35">
      <c r="A4365" s="32" t="s">
        <v>6462</v>
      </c>
      <c r="B4365" s="32">
        <v>46</v>
      </c>
    </row>
    <row r="4366" spans="1:2" x14ac:dyDescent="0.35">
      <c r="A4366" s="32" t="s">
        <v>6463</v>
      </c>
      <c r="B4366" s="32">
        <v>53</v>
      </c>
    </row>
    <row r="4367" spans="1:2" x14ac:dyDescent="0.35">
      <c r="A4367" s="32" t="s">
        <v>6464</v>
      </c>
      <c r="B4367" s="32">
        <v>43</v>
      </c>
    </row>
    <row r="4368" spans="1:2" x14ac:dyDescent="0.35">
      <c r="A4368" s="32" t="s">
        <v>6465</v>
      </c>
      <c r="B4368" s="32">
        <v>52</v>
      </c>
    </row>
    <row r="4369" spans="1:2" x14ac:dyDescent="0.35">
      <c r="A4369" s="32" t="s">
        <v>6466</v>
      </c>
      <c r="B4369" s="32">
        <v>51</v>
      </c>
    </row>
    <row r="4370" spans="1:2" x14ac:dyDescent="0.35">
      <c r="A4370" s="32" t="s">
        <v>6467</v>
      </c>
      <c r="B4370" s="32">
        <v>63</v>
      </c>
    </row>
    <row r="4371" spans="1:2" x14ac:dyDescent="0.35">
      <c r="A4371" s="32" t="s">
        <v>6468</v>
      </c>
      <c r="B4371" s="32">
        <v>39</v>
      </c>
    </row>
    <row r="4372" spans="1:2" x14ac:dyDescent="0.35">
      <c r="A4372" s="32" t="s">
        <v>6469</v>
      </c>
      <c r="B4372" s="32">
        <v>46</v>
      </c>
    </row>
    <row r="4373" spans="1:2" x14ac:dyDescent="0.35">
      <c r="A4373" s="32" t="s">
        <v>6470</v>
      </c>
      <c r="B4373" s="32">
        <v>7</v>
      </c>
    </row>
    <row r="4374" spans="1:2" x14ac:dyDescent="0.35">
      <c r="A4374" s="32" t="s">
        <v>6471</v>
      </c>
      <c r="B4374" s="32">
        <v>18</v>
      </c>
    </row>
    <row r="4375" spans="1:2" x14ac:dyDescent="0.35">
      <c r="A4375" s="32" t="s">
        <v>6472</v>
      </c>
      <c r="B4375" s="32">
        <v>30</v>
      </c>
    </row>
    <row r="4376" spans="1:2" x14ac:dyDescent="0.35">
      <c r="A4376" s="32" t="s">
        <v>6473</v>
      </c>
      <c r="B4376" s="32">
        <v>25</v>
      </c>
    </row>
    <row r="4377" spans="1:2" x14ac:dyDescent="0.35">
      <c r="A4377" s="32" t="s">
        <v>6474</v>
      </c>
      <c r="B4377" s="32">
        <v>26</v>
      </c>
    </row>
    <row r="4378" spans="1:2" x14ac:dyDescent="0.35">
      <c r="A4378" s="32" t="s">
        <v>6475</v>
      </c>
      <c r="B4378" s="32">
        <v>68</v>
      </c>
    </row>
    <row r="4379" spans="1:2" x14ac:dyDescent="0.35">
      <c r="A4379" s="32" t="s">
        <v>6476</v>
      </c>
      <c r="B4379" s="32">
        <v>92</v>
      </c>
    </row>
    <row r="4380" spans="1:2" x14ac:dyDescent="0.35">
      <c r="A4380" s="32" t="s">
        <v>6477</v>
      </c>
      <c r="B4380" s="32">
        <v>35</v>
      </c>
    </row>
    <row r="4381" spans="1:2" x14ac:dyDescent="0.35">
      <c r="A4381" s="32" t="s">
        <v>6478</v>
      </c>
      <c r="B4381" s="32">
        <v>19</v>
      </c>
    </row>
    <row r="4382" spans="1:2" x14ac:dyDescent="0.35">
      <c r="A4382" s="32" t="s">
        <v>6479</v>
      </c>
      <c r="B4382" s="32">
        <v>45</v>
      </c>
    </row>
    <row r="4383" spans="1:2" x14ac:dyDescent="0.35">
      <c r="A4383" s="32" t="s">
        <v>6480</v>
      </c>
      <c r="B4383" s="32">
        <v>58</v>
      </c>
    </row>
    <row r="4384" spans="1:2" x14ac:dyDescent="0.35">
      <c r="A4384" s="32" t="s">
        <v>6481</v>
      </c>
      <c r="B4384" s="32">
        <v>34</v>
      </c>
    </row>
    <row r="4385" spans="1:2" x14ac:dyDescent="0.35">
      <c r="A4385" s="32" t="s">
        <v>6482</v>
      </c>
      <c r="B4385" s="32">
        <v>7</v>
      </c>
    </row>
    <row r="4386" spans="1:2" x14ac:dyDescent="0.35">
      <c r="A4386" s="32" t="s">
        <v>6483</v>
      </c>
      <c r="B4386" s="32">
        <v>8</v>
      </c>
    </row>
    <row r="4387" spans="1:2" x14ac:dyDescent="0.35">
      <c r="A4387" s="32" t="s">
        <v>6484</v>
      </c>
      <c r="B4387" s="32">
        <v>45</v>
      </c>
    </row>
    <row r="4388" spans="1:2" x14ac:dyDescent="0.35">
      <c r="A4388" s="32" t="s">
        <v>6485</v>
      </c>
      <c r="B4388" s="32">
        <v>42</v>
      </c>
    </row>
    <row r="4389" spans="1:2" x14ac:dyDescent="0.35">
      <c r="A4389" s="32" t="s">
        <v>6486</v>
      </c>
      <c r="B4389" s="32">
        <v>73</v>
      </c>
    </row>
    <row r="4390" spans="1:2" x14ac:dyDescent="0.35">
      <c r="A4390" s="32" t="s">
        <v>6487</v>
      </c>
      <c r="B4390" s="32">
        <v>68</v>
      </c>
    </row>
    <row r="4391" spans="1:2" x14ac:dyDescent="0.35">
      <c r="A4391" s="32" t="s">
        <v>6488</v>
      </c>
      <c r="B4391" s="32">
        <v>32</v>
      </c>
    </row>
    <row r="4392" spans="1:2" x14ac:dyDescent="0.35">
      <c r="A4392" s="32" t="s">
        <v>6489</v>
      </c>
      <c r="B4392" s="32">
        <v>6</v>
      </c>
    </row>
    <row r="4393" spans="1:2" x14ac:dyDescent="0.35">
      <c r="A4393" s="32" t="s">
        <v>6490</v>
      </c>
      <c r="B4393" s="32">
        <v>69</v>
      </c>
    </row>
    <row r="4394" spans="1:2" x14ac:dyDescent="0.35">
      <c r="A4394" s="32" t="s">
        <v>6491</v>
      </c>
      <c r="B4394" s="32">
        <v>18</v>
      </c>
    </row>
    <row r="4395" spans="1:2" x14ac:dyDescent="0.35">
      <c r="A4395" s="32" t="s">
        <v>6492</v>
      </c>
      <c r="B4395" s="32">
        <v>63</v>
      </c>
    </row>
    <row r="4396" spans="1:2" x14ac:dyDescent="0.35">
      <c r="A4396" s="32" t="s">
        <v>6493</v>
      </c>
      <c r="B4396" s="32">
        <v>29</v>
      </c>
    </row>
    <row r="4397" spans="1:2" x14ac:dyDescent="0.35">
      <c r="A4397" s="32" t="s">
        <v>6494</v>
      </c>
      <c r="B4397" s="32">
        <v>64</v>
      </c>
    </row>
    <row r="4398" spans="1:2" x14ac:dyDescent="0.35">
      <c r="A4398" s="32" t="s">
        <v>6495</v>
      </c>
      <c r="B4398" s="32">
        <v>16</v>
      </c>
    </row>
    <row r="4399" spans="1:2" x14ac:dyDescent="0.35">
      <c r="A4399" s="32" t="s">
        <v>6496</v>
      </c>
      <c r="B4399" s="32">
        <v>40</v>
      </c>
    </row>
    <row r="4400" spans="1:2" x14ac:dyDescent="0.35">
      <c r="A4400" s="32" t="s">
        <v>6497</v>
      </c>
      <c r="B4400" s="32">
        <v>33</v>
      </c>
    </row>
    <row r="4401" spans="1:2" x14ac:dyDescent="0.35">
      <c r="A4401" s="32" t="s">
        <v>6498</v>
      </c>
      <c r="B4401" s="32">
        <v>10</v>
      </c>
    </row>
    <row r="4402" spans="1:2" x14ac:dyDescent="0.35">
      <c r="A4402" s="32" t="s">
        <v>6499</v>
      </c>
      <c r="B4402" s="32">
        <v>74</v>
      </c>
    </row>
    <row r="4403" spans="1:2" x14ac:dyDescent="0.35">
      <c r="A4403" s="32" t="s">
        <v>6500</v>
      </c>
      <c r="B4403" s="32">
        <v>62</v>
      </c>
    </row>
    <row r="4404" spans="1:2" x14ac:dyDescent="0.35">
      <c r="A4404" s="32" t="s">
        <v>6501</v>
      </c>
      <c r="B4404" s="32">
        <v>4</v>
      </c>
    </row>
    <row r="4405" spans="1:2" x14ac:dyDescent="0.35">
      <c r="A4405" s="32" t="s">
        <v>6502</v>
      </c>
      <c r="B4405" s="32">
        <v>82</v>
      </c>
    </row>
    <row r="4406" spans="1:2" x14ac:dyDescent="0.35">
      <c r="A4406" s="32" t="s">
        <v>6503</v>
      </c>
      <c r="B4406" s="32">
        <v>2</v>
      </c>
    </row>
    <row r="4407" spans="1:2" x14ac:dyDescent="0.35">
      <c r="A4407" s="32" t="s">
        <v>6504</v>
      </c>
      <c r="B4407" s="32">
        <v>20</v>
      </c>
    </row>
    <row r="4408" spans="1:2" x14ac:dyDescent="0.35">
      <c r="A4408" s="32" t="s">
        <v>6505</v>
      </c>
      <c r="B4408" s="32">
        <v>95</v>
      </c>
    </row>
    <row r="4409" spans="1:2" x14ac:dyDescent="0.35">
      <c r="A4409" s="32" t="s">
        <v>6506</v>
      </c>
      <c r="B4409" s="32">
        <v>43</v>
      </c>
    </row>
    <row r="4410" spans="1:2" x14ac:dyDescent="0.35">
      <c r="A4410" s="32" t="s">
        <v>6507</v>
      </c>
      <c r="B4410" s="32">
        <v>75</v>
      </c>
    </row>
    <row r="4411" spans="1:2" x14ac:dyDescent="0.35">
      <c r="A4411" s="32" t="s">
        <v>6508</v>
      </c>
      <c r="B4411" s="32">
        <v>19</v>
      </c>
    </row>
    <row r="4412" spans="1:2" x14ac:dyDescent="0.35">
      <c r="A4412" s="32" t="s">
        <v>6509</v>
      </c>
      <c r="B4412" s="32">
        <v>87</v>
      </c>
    </row>
    <row r="4413" spans="1:2" x14ac:dyDescent="0.35">
      <c r="A4413" s="32" t="s">
        <v>6510</v>
      </c>
      <c r="B4413" s="32">
        <v>44</v>
      </c>
    </row>
    <row r="4414" spans="1:2" x14ac:dyDescent="0.35">
      <c r="A4414" s="32" t="s">
        <v>6511</v>
      </c>
      <c r="B4414" s="32">
        <v>77</v>
      </c>
    </row>
    <row r="4415" spans="1:2" x14ac:dyDescent="0.35">
      <c r="A4415" s="32" t="s">
        <v>6512</v>
      </c>
      <c r="B4415" s="32">
        <v>12</v>
      </c>
    </row>
    <row r="4416" spans="1:2" x14ac:dyDescent="0.35">
      <c r="A4416" s="32" t="s">
        <v>6513</v>
      </c>
      <c r="B4416" s="32">
        <v>89</v>
      </c>
    </row>
    <row r="4417" spans="1:2" x14ac:dyDescent="0.35">
      <c r="A4417" s="32" t="s">
        <v>6514</v>
      </c>
      <c r="B4417" s="32">
        <v>48</v>
      </c>
    </row>
    <row r="4418" spans="1:2" x14ac:dyDescent="0.35">
      <c r="A4418" s="32" t="s">
        <v>6515</v>
      </c>
      <c r="B4418" s="32">
        <v>44</v>
      </c>
    </row>
    <row r="4419" spans="1:2" x14ac:dyDescent="0.35">
      <c r="A4419" s="32" t="s">
        <v>6516</v>
      </c>
      <c r="B4419" s="32">
        <v>25</v>
      </c>
    </row>
    <row r="4420" spans="1:2" x14ac:dyDescent="0.35">
      <c r="A4420" s="32" t="s">
        <v>6517</v>
      </c>
      <c r="B4420" s="32">
        <v>31</v>
      </c>
    </row>
    <row r="4421" spans="1:2" x14ac:dyDescent="0.35">
      <c r="A4421" s="32" t="s">
        <v>6518</v>
      </c>
      <c r="B4421" s="32">
        <v>18</v>
      </c>
    </row>
    <row r="4422" spans="1:2" x14ac:dyDescent="0.35">
      <c r="A4422" s="32" t="s">
        <v>6519</v>
      </c>
      <c r="B4422" s="32">
        <v>23</v>
      </c>
    </row>
    <row r="4423" spans="1:2" x14ac:dyDescent="0.35">
      <c r="A4423" s="32" t="s">
        <v>6520</v>
      </c>
      <c r="B4423" s="32">
        <v>65</v>
      </c>
    </row>
    <row r="4424" spans="1:2" x14ac:dyDescent="0.35">
      <c r="A4424" s="32" t="s">
        <v>6521</v>
      </c>
      <c r="B4424" s="32">
        <v>0</v>
      </c>
    </row>
    <row r="4425" spans="1:2" x14ac:dyDescent="0.35">
      <c r="A4425" s="32" t="s">
        <v>6522</v>
      </c>
      <c r="B4425" s="32">
        <v>72</v>
      </c>
    </row>
    <row r="4426" spans="1:2" x14ac:dyDescent="0.35">
      <c r="A4426" s="32" t="s">
        <v>6523</v>
      </c>
      <c r="B4426" s="32">
        <v>53</v>
      </c>
    </row>
    <row r="4427" spans="1:2" x14ac:dyDescent="0.35">
      <c r="A4427" s="32" t="s">
        <v>6524</v>
      </c>
      <c r="B4427" s="32">
        <v>39</v>
      </c>
    </row>
    <row r="4428" spans="1:2" x14ac:dyDescent="0.35">
      <c r="A4428" s="32" t="s">
        <v>6525</v>
      </c>
      <c r="B4428" s="32">
        <v>68</v>
      </c>
    </row>
    <row r="4429" spans="1:2" x14ac:dyDescent="0.35">
      <c r="A4429" s="32" t="s">
        <v>6526</v>
      </c>
      <c r="B4429" s="32">
        <v>14</v>
      </c>
    </row>
    <row r="4430" spans="1:2" x14ac:dyDescent="0.35">
      <c r="A4430" s="32" t="s">
        <v>6527</v>
      </c>
      <c r="B4430" s="32">
        <v>31</v>
      </c>
    </row>
    <row r="4431" spans="1:2" x14ac:dyDescent="0.35">
      <c r="A4431" s="32" t="s">
        <v>6528</v>
      </c>
      <c r="B4431" s="32">
        <v>18</v>
      </c>
    </row>
    <row r="4432" spans="1:2" x14ac:dyDescent="0.35">
      <c r="A4432" s="32" t="s">
        <v>6529</v>
      </c>
      <c r="B4432" s="32">
        <v>10</v>
      </c>
    </row>
    <row r="4433" spans="1:2" x14ac:dyDescent="0.35">
      <c r="A4433" s="32" t="s">
        <v>6530</v>
      </c>
      <c r="B4433" s="32">
        <v>55</v>
      </c>
    </row>
    <row r="4434" spans="1:2" x14ac:dyDescent="0.35">
      <c r="A4434" s="32" t="s">
        <v>6531</v>
      </c>
      <c r="B4434" s="32">
        <v>14</v>
      </c>
    </row>
    <row r="4435" spans="1:2" x14ac:dyDescent="0.35">
      <c r="A4435" s="32" t="s">
        <v>6532</v>
      </c>
      <c r="B4435" s="32">
        <v>21</v>
      </c>
    </row>
    <row r="4436" spans="1:2" x14ac:dyDescent="0.35">
      <c r="A4436" s="32" t="s">
        <v>6533</v>
      </c>
      <c r="B4436" s="32">
        <v>72</v>
      </c>
    </row>
    <row r="4437" spans="1:2" x14ac:dyDescent="0.35">
      <c r="A4437" s="32" t="s">
        <v>6534</v>
      </c>
      <c r="B4437" s="32">
        <v>83</v>
      </c>
    </row>
    <row r="4438" spans="1:2" x14ac:dyDescent="0.35">
      <c r="A4438" s="32" t="s">
        <v>6535</v>
      </c>
      <c r="B4438" s="32">
        <v>26</v>
      </c>
    </row>
    <row r="4439" spans="1:2" x14ac:dyDescent="0.35">
      <c r="A4439" s="32" t="s">
        <v>6536</v>
      </c>
      <c r="B4439" s="32">
        <v>38</v>
      </c>
    </row>
    <row r="4440" spans="1:2" x14ac:dyDescent="0.35">
      <c r="A4440" s="32" t="s">
        <v>6537</v>
      </c>
      <c r="B4440" s="32">
        <v>23</v>
      </c>
    </row>
    <row r="4441" spans="1:2" x14ac:dyDescent="0.35">
      <c r="A4441" s="32" t="s">
        <v>6538</v>
      </c>
      <c r="B4441" s="32">
        <v>25</v>
      </c>
    </row>
    <row r="4442" spans="1:2" x14ac:dyDescent="0.35">
      <c r="A4442" s="32" t="s">
        <v>6539</v>
      </c>
      <c r="B4442" s="32">
        <v>42</v>
      </c>
    </row>
    <row r="4443" spans="1:2" x14ac:dyDescent="0.35">
      <c r="A4443" s="32" t="s">
        <v>6540</v>
      </c>
      <c r="B4443" s="32">
        <v>89</v>
      </c>
    </row>
    <row r="4444" spans="1:2" x14ac:dyDescent="0.35">
      <c r="A4444" s="32" t="s">
        <v>6541</v>
      </c>
      <c r="B4444" s="32">
        <v>27</v>
      </c>
    </row>
    <row r="4445" spans="1:2" x14ac:dyDescent="0.35">
      <c r="A4445" s="32" t="s">
        <v>6542</v>
      </c>
      <c r="B4445" s="32">
        <v>3</v>
      </c>
    </row>
    <row r="4446" spans="1:2" x14ac:dyDescent="0.35">
      <c r="A4446" s="32" t="s">
        <v>6543</v>
      </c>
      <c r="B4446" s="32">
        <v>90</v>
      </c>
    </row>
    <row r="4447" spans="1:2" x14ac:dyDescent="0.35">
      <c r="A4447" s="32" t="s">
        <v>6544</v>
      </c>
      <c r="B4447" s="32">
        <v>64</v>
      </c>
    </row>
    <row r="4448" spans="1:2" x14ac:dyDescent="0.35">
      <c r="A4448" s="32" t="s">
        <v>6545</v>
      </c>
      <c r="B4448" s="32">
        <v>42</v>
      </c>
    </row>
    <row r="4449" spans="1:2" x14ac:dyDescent="0.35">
      <c r="A4449" s="32" t="s">
        <v>6546</v>
      </c>
      <c r="B4449" s="32">
        <v>46</v>
      </c>
    </row>
    <row r="4450" spans="1:2" x14ac:dyDescent="0.35">
      <c r="A4450" s="32" t="s">
        <v>6547</v>
      </c>
      <c r="B4450" s="32">
        <v>33</v>
      </c>
    </row>
    <row r="4451" spans="1:2" x14ac:dyDescent="0.35">
      <c r="A4451" s="32" t="s">
        <v>6548</v>
      </c>
      <c r="B4451" s="32">
        <v>47</v>
      </c>
    </row>
    <row r="4452" spans="1:2" x14ac:dyDescent="0.35">
      <c r="A4452" s="32" t="s">
        <v>6549</v>
      </c>
      <c r="B4452" s="32">
        <v>71</v>
      </c>
    </row>
    <row r="4453" spans="1:2" x14ac:dyDescent="0.35">
      <c r="A4453" s="32" t="s">
        <v>6550</v>
      </c>
      <c r="B4453" s="32">
        <v>20</v>
      </c>
    </row>
    <row r="4454" spans="1:2" x14ac:dyDescent="0.35">
      <c r="A4454" s="32" t="s">
        <v>6551</v>
      </c>
      <c r="B4454" s="32">
        <v>77</v>
      </c>
    </row>
    <row r="4455" spans="1:2" x14ac:dyDescent="0.35">
      <c r="A4455" s="32" t="s">
        <v>6552</v>
      </c>
      <c r="B4455" s="32">
        <v>78</v>
      </c>
    </row>
    <row r="4456" spans="1:2" x14ac:dyDescent="0.35">
      <c r="A4456" s="32" t="s">
        <v>6553</v>
      </c>
      <c r="B4456" s="32">
        <v>60</v>
      </c>
    </row>
    <row r="4457" spans="1:2" x14ac:dyDescent="0.35">
      <c r="A4457" s="32" t="s">
        <v>6554</v>
      </c>
      <c r="B4457" s="32">
        <v>90</v>
      </c>
    </row>
    <row r="4458" spans="1:2" x14ac:dyDescent="0.35">
      <c r="A4458" s="32" t="s">
        <v>6555</v>
      </c>
      <c r="B4458" s="32">
        <v>77</v>
      </c>
    </row>
    <row r="4459" spans="1:2" x14ac:dyDescent="0.35">
      <c r="A4459" s="32" t="s">
        <v>6556</v>
      </c>
      <c r="B4459" s="32">
        <v>96</v>
      </c>
    </row>
    <row r="4460" spans="1:2" x14ac:dyDescent="0.35">
      <c r="A4460" s="32" t="s">
        <v>6557</v>
      </c>
      <c r="B4460" s="32">
        <v>1</v>
      </c>
    </row>
    <row r="4461" spans="1:2" x14ac:dyDescent="0.35">
      <c r="A4461" s="32" t="s">
        <v>6558</v>
      </c>
      <c r="B4461" s="32">
        <v>72</v>
      </c>
    </row>
    <row r="4462" spans="1:2" x14ac:dyDescent="0.35">
      <c r="A4462" s="32" t="s">
        <v>6559</v>
      </c>
      <c r="B4462" s="32">
        <v>67</v>
      </c>
    </row>
    <row r="4463" spans="1:2" x14ac:dyDescent="0.35">
      <c r="A4463" s="32" t="s">
        <v>6560</v>
      </c>
      <c r="B4463" s="32">
        <v>88</v>
      </c>
    </row>
    <row r="4464" spans="1:2" x14ac:dyDescent="0.35">
      <c r="A4464" s="32" t="s">
        <v>6561</v>
      </c>
      <c r="B4464" s="32">
        <v>70</v>
      </c>
    </row>
    <row r="4465" spans="1:2" x14ac:dyDescent="0.35">
      <c r="A4465" s="32" t="s">
        <v>6562</v>
      </c>
      <c r="B4465" s="32">
        <v>40</v>
      </c>
    </row>
    <row r="4466" spans="1:2" x14ac:dyDescent="0.35">
      <c r="A4466" s="32" t="s">
        <v>6563</v>
      </c>
      <c r="B4466" s="32">
        <v>6</v>
      </c>
    </row>
    <row r="4467" spans="1:2" x14ac:dyDescent="0.35">
      <c r="A4467" s="32" t="s">
        <v>6564</v>
      </c>
      <c r="B4467" s="32">
        <v>31</v>
      </c>
    </row>
    <row r="4468" spans="1:2" x14ac:dyDescent="0.35">
      <c r="A4468" s="32" t="s">
        <v>6565</v>
      </c>
      <c r="B4468" s="32">
        <v>83</v>
      </c>
    </row>
    <row r="4469" spans="1:2" x14ac:dyDescent="0.35">
      <c r="A4469" s="32" t="s">
        <v>6566</v>
      </c>
      <c r="B4469" s="32">
        <v>34</v>
      </c>
    </row>
    <row r="4470" spans="1:2" x14ac:dyDescent="0.35">
      <c r="A4470" s="32" t="s">
        <v>6567</v>
      </c>
      <c r="B4470" s="32">
        <v>16</v>
      </c>
    </row>
    <row r="4471" spans="1:2" x14ac:dyDescent="0.35">
      <c r="A4471" s="32" t="s">
        <v>6568</v>
      </c>
      <c r="B4471" s="32">
        <v>57</v>
      </c>
    </row>
    <row r="4472" spans="1:2" x14ac:dyDescent="0.35">
      <c r="A4472" s="32" t="s">
        <v>6569</v>
      </c>
      <c r="B4472" s="32">
        <v>28</v>
      </c>
    </row>
    <row r="4473" spans="1:2" x14ac:dyDescent="0.35">
      <c r="A4473" s="32" t="s">
        <v>6570</v>
      </c>
      <c r="B4473" s="32">
        <v>27</v>
      </c>
    </row>
    <row r="4474" spans="1:2" x14ac:dyDescent="0.35">
      <c r="A4474" s="32" t="s">
        <v>6571</v>
      </c>
      <c r="B4474" s="32">
        <v>66</v>
      </c>
    </row>
    <row r="4475" spans="1:2" x14ac:dyDescent="0.35">
      <c r="A4475" s="32" t="s">
        <v>6572</v>
      </c>
      <c r="B4475" s="32">
        <v>68</v>
      </c>
    </row>
    <row r="4476" spans="1:2" x14ac:dyDescent="0.35">
      <c r="A4476" s="32" t="s">
        <v>6573</v>
      </c>
      <c r="B4476" s="32">
        <v>22</v>
      </c>
    </row>
    <row r="4477" spans="1:2" x14ac:dyDescent="0.35">
      <c r="A4477" s="32" t="s">
        <v>6574</v>
      </c>
      <c r="B4477" s="32">
        <v>22</v>
      </c>
    </row>
    <row r="4478" spans="1:2" x14ac:dyDescent="0.35">
      <c r="A4478" s="32" t="s">
        <v>6575</v>
      </c>
      <c r="B4478" s="32">
        <v>34</v>
      </c>
    </row>
    <row r="4479" spans="1:2" x14ac:dyDescent="0.35">
      <c r="A4479" s="32" t="s">
        <v>6576</v>
      </c>
      <c r="B4479" s="32">
        <v>75</v>
      </c>
    </row>
    <row r="4480" spans="1:2" x14ac:dyDescent="0.35">
      <c r="A4480" s="32" t="s">
        <v>6577</v>
      </c>
      <c r="B4480" s="32">
        <v>32</v>
      </c>
    </row>
    <row r="4481" spans="1:2" x14ac:dyDescent="0.35">
      <c r="A4481" s="32" t="s">
        <v>6578</v>
      </c>
      <c r="B4481" s="32">
        <v>14</v>
      </c>
    </row>
    <row r="4482" spans="1:2" x14ac:dyDescent="0.35">
      <c r="A4482" s="32" t="s">
        <v>6579</v>
      </c>
      <c r="B4482" s="32">
        <v>37</v>
      </c>
    </row>
    <row r="4483" spans="1:2" x14ac:dyDescent="0.35">
      <c r="A4483" s="32" t="s">
        <v>6580</v>
      </c>
      <c r="B4483" s="32">
        <v>67</v>
      </c>
    </row>
    <row r="4484" spans="1:2" x14ac:dyDescent="0.35">
      <c r="A4484" s="32" t="s">
        <v>6581</v>
      </c>
      <c r="B4484" s="32">
        <v>42</v>
      </c>
    </row>
    <row r="4485" spans="1:2" x14ac:dyDescent="0.35">
      <c r="A4485" s="32" t="s">
        <v>6582</v>
      </c>
      <c r="B4485" s="32">
        <v>55</v>
      </c>
    </row>
    <row r="4486" spans="1:2" x14ac:dyDescent="0.35">
      <c r="A4486" s="32" t="s">
        <v>6583</v>
      </c>
      <c r="B4486" s="32">
        <v>19</v>
      </c>
    </row>
    <row r="4487" spans="1:2" x14ac:dyDescent="0.35">
      <c r="A4487" s="32" t="s">
        <v>6584</v>
      </c>
      <c r="B4487" s="32">
        <v>27</v>
      </c>
    </row>
    <row r="4488" spans="1:2" x14ac:dyDescent="0.35">
      <c r="A4488" s="32" t="s">
        <v>6585</v>
      </c>
      <c r="B4488" s="32">
        <v>56</v>
      </c>
    </row>
    <row r="4489" spans="1:2" x14ac:dyDescent="0.35">
      <c r="A4489" s="32" t="s">
        <v>6586</v>
      </c>
      <c r="B4489" s="32">
        <v>51</v>
      </c>
    </row>
    <row r="4490" spans="1:2" x14ac:dyDescent="0.35">
      <c r="A4490" s="32" t="s">
        <v>6587</v>
      </c>
      <c r="B4490" s="32">
        <v>95</v>
      </c>
    </row>
    <row r="4491" spans="1:2" x14ac:dyDescent="0.35">
      <c r="A4491" s="32" t="s">
        <v>6588</v>
      </c>
      <c r="B4491" s="32">
        <v>51</v>
      </c>
    </row>
    <row r="4492" spans="1:2" x14ac:dyDescent="0.35">
      <c r="A4492" s="32" t="s">
        <v>6589</v>
      </c>
      <c r="B4492" s="32">
        <v>28</v>
      </c>
    </row>
    <row r="4493" spans="1:2" x14ac:dyDescent="0.35">
      <c r="A4493" s="32" t="s">
        <v>6590</v>
      </c>
      <c r="B4493" s="32">
        <v>53</v>
      </c>
    </row>
    <row r="4494" spans="1:2" x14ac:dyDescent="0.35">
      <c r="A4494" s="32" t="s">
        <v>6591</v>
      </c>
      <c r="B4494" s="32">
        <v>29</v>
      </c>
    </row>
    <row r="4495" spans="1:2" x14ac:dyDescent="0.35">
      <c r="A4495" s="32" t="s">
        <v>6592</v>
      </c>
      <c r="B4495" s="32">
        <v>71</v>
      </c>
    </row>
    <row r="4496" spans="1:2" x14ac:dyDescent="0.35">
      <c r="A4496" s="32" t="s">
        <v>6593</v>
      </c>
      <c r="B4496" s="32">
        <v>60</v>
      </c>
    </row>
    <row r="4497" spans="1:2" x14ac:dyDescent="0.35">
      <c r="A4497" s="32" t="s">
        <v>6594</v>
      </c>
      <c r="B4497" s="32">
        <v>32</v>
      </c>
    </row>
    <row r="4498" spans="1:2" x14ac:dyDescent="0.35">
      <c r="A4498" s="32" t="s">
        <v>6595</v>
      </c>
      <c r="B4498" s="32">
        <v>22</v>
      </c>
    </row>
    <row r="4499" spans="1:2" x14ac:dyDescent="0.35">
      <c r="A4499" s="32" t="s">
        <v>6596</v>
      </c>
      <c r="B4499" s="32">
        <v>46</v>
      </c>
    </row>
    <row r="4500" spans="1:2" x14ac:dyDescent="0.35">
      <c r="A4500" s="32" t="s">
        <v>6597</v>
      </c>
      <c r="B4500" s="32">
        <v>82</v>
      </c>
    </row>
    <row r="4501" spans="1:2" x14ac:dyDescent="0.35">
      <c r="A4501" s="32" t="s">
        <v>6598</v>
      </c>
      <c r="B4501" s="32">
        <v>78</v>
      </c>
    </row>
    <row r="4502" spans="1:2" x14ac:dyDescent="0.35">
      <c r="A4502" s="32" t="s">
        <v>6599</v>
      </c>
      <c r="B4502" s="32">
        <v>89</v>
      </c>
    </row>
    <row r="4503" spans="1:2" x14ac:dyDescent="0.35">
      <c r="A4503" s="32" t="s">
        <v>6600</v>
      </c>
      <c r="B4503" s="32">
        <v>7</v>
      </c>
    </row>
    <row r="4504" spans="1:2" x14ac:dyDescent="0.35">
      <c r="A4504" s="32" t="s">
        <v>6601</v>
      </c>
      <c r="B4504" s="32">
        <v>99</v>
      </c>
    </row>
    <row r="4505" spans="1:2" x14ac:dyDescent="0.35">
      <c r="A4505" s="32" t="s">
        <v>6602</v>
      </c>
      <c r="B4505" s="32">
        <v>69</v>
      </c>
    </row>
    <row r="4506" spans="1:2" x14ac:dyDescent="0.35">
      <c r="A4506" s="32" t="s">
        <v>6603</v>
      </c>
      <c r="B4506" s="32">
        <v>54</v>
      </c>
    </row>
    <row r="4507" spans="1:2" x14ac:dyDescent="0.35">
      <c r="A4507" s="32" t="s">
        <v>6604</v>
      </c>
      <c r="B4507" s="32">
        <v>15</v>
      </c>
    </row>
    <row r="4508" spans="1:2" x14ac:dyDescent="0.35">
      <c r="A4508" s="32" t="s">
        <v>6605</v>
      </c>
      <c r="B4508" s="32">
        <v>33</v>
      </c>
    </row>
    <row r="4509" spans="1:2" x14ac:dyDescent="0.35">
      <c r="A4509" s="32" t="s">
        <v>6606</v>
      </c>
      <c r="B4509" s="32">
        <v>3</v>
      </c>
    </row>
    <row r="4510" spans="1:2" x14ac:dyDescent="0.35">
      <c r="A4510" s="32" t="s">
        <v>6607</v>
      </c>
      <c r="B4510" s="32">
        <v>99</v>
      </c>
    </row>
    <row r="4511" spans="1:2" x14ac:dyDescent="0.35">
      <c r="A4511" s="32" t="s">
        <v>6608</v>
      </c>
      <c r="B4511" s="32">
        <v>93</v>
      </c>
    </row>
    <row r="4512" spans="1:2" x14ac:dyDescent="0.35">
      <c r="A4512" s="32" t="s">
        <v>6609</v>
      </c>
      <c r="B4512" s="32">
        <v>72</v>
      </c>
    </row>
    <row r="4513" spans="1:2" x14ac:dyDescent="0.35">
      <c r="A4513" s="32" t="s">
        <v>6610</v>
      </c>
      <c r="B4513" s="32">
        <v>37</v>
      </c>
    </row>
    <row r="4514" spans="1:2" x14ac:dyDescent="0.35">
      <c r="A4514" s="32" t="s">
        <v>6611</v>
      </c>
      <c r="B4514" s="32">
        <v>27</v>
      </c>
    </row>
    <row r="4515" spans="1:2" x14ac:dyDescent="0.35">
      <c r="A4515" s="32" t="s">
        <v>6612</v>
      </c>
      <c r="B4515" s="32">
        <v>37</v>
      </c>
    </row>
    <row r="4516" spans="1:2" x14ac:dyDescent="0.35">
      <c r="A4516" s="32" t="s">
        <v>6613</v>
      </c>
      <c r="B4516" s="32">
        <v>69</v>
      </c>
    </row>
    <row r="4517" spans="1:2" x14ac:dyDescent="0.35">
      <c r="A4517" s="32" t="s">
        <v>6614</v>
      </c>
      <c r="B4517" s="32">
        <v>91</v>
      </c>
    </row>
    <row r="4518" spans="1:2" x14ac:dyDescent="0.35">
      <c r="A4518" s="32" t="s">
        <v>6615</v>
      </c>
      <c r="B4518" s="32">
        <v>4</v>
      </c>
    </row>
    <row r="4519" spans="1:2" x14ac:dyDescent="0.35">
      <c r="A4519" s="32" t="s">
        <v>6616</v>
      </c>
      <c r="B4519" s="32">
        <v>69</v>
      </c>
    </row>
    <row r="4520" spans="1:2" x14ac:dyDescent="0.35">
      <c r="A4520" s="32" t="s">
        <v>6617</v>
      </c>
      <c r="B4520" s="32">
        <v>95</v>
      </c>
    </row>
    <row r="4521" spans="1:2" x14ac:dyDescent="0.35">
      <c r="A4521" s="32" t="s">
        <v>6618</v>
      </c>
      <c r="B4521" s="32">
        <v>48</v>
      </c>
    </row>
    <row r="4522" spans="1:2" x14ac:dyDescent="0.35">
      <c r="A4522" s="32" t="s">
        <v>6619</v>
      </c>
      <c r="B4522" s="32">
        <v>76</v>
      </c>
    </row>
    <row r="4523" spans="1:2" x14ac:dyDescent="0.35">
      <c r="A4523" s="32" t="s">
        <v>6620</v>
      </c>
      <c r="B4523" s="32">
        <v>87</v>
      </c>
    </row>
    <row r="4524" spans="1:2" x14ac:dyDescent="0.35">
      <c r="A4524" s="32" t="s">
        <v>6621</v>
      </c>
      <c r="B4524" s="32">
        <v>44</v>
      </c>
    </row>
    <row r="4525" spans="1:2" x14ac:dyDescent="0.35">
      <c r="A4525" s="32" t="s">
        <v>6622</v>
      </c>
      <c r="B4525" s="32">
        <v>80</v>
      </c>
    </row>
    <row r="4526" spans="1:2" x14ac:dyDescent="0.35">
      <c r="A4526" s="32" t="s">
        <v>6623</v>
      </c>
      <c r="B4526" s="32">
        <v>68</v>
      </c>
    </row>
    <row r="4527" spans="1:2" x14ac:dyDescent="0.35">
      <c r="A4527" s="32" t="s">
        <v>6624</v>
      </c>
      <c r="B4527" s="32">
        <v>12</v>
      </c>
    </row>
    <row r="4528" spans="1:2" x14ac:dyDescent="0.35">
      <c r="A4528" s="32" t="s">
        <v>6625</v>
      </c>
      <c r="B4528" s="32">
        <v>99</v>
      </c>
    </row>
    <row r="4529" spans="1:2" x14ac:dyDescent="0.35">
      <c r="A4529" s="32" t="s">
        <v>6626</v>
      </c>
      <c r="B4529" s="32">
        <v>32</v>
      </c>
    </row>
    <row r="4530" spans="1:2" x14ac:dyDescent="0.35">
      <c r="A4530" s="32" t="s">
        <v>6627</v>
      </c>
      <c r="B4530" s="32">
        <v>51</v>
      </c>
    </row>
    <row r="4531" spans="1:2" x14ac:dyDescent="0.35">
      <c r="A4531" s="32" t="s">
        <v>6628</v>
      </c>
      <c r="B4531" s="32">
        <v>47</v>
      </c>
    </row>
    <row r="4532" spans="1:2" x14ac:dyDescent="0.35">
      <c r="A4532" s="32" t="s">
        <v>6629</v>
      </c>
      <c r="B4532" s="32">
        <v>99</v>
      </c>
    </row>
    <row r="4533" spans="1:2" x14ac:dyDescent="0.35">
      <c r="A4533" s="32" t="s">
        <v>6630</v>
      </c>
      <c r="B4533" s="32">
        <v>27</v>
      </c>
    </row>
    <row r="4534" spans="1:2" x14ac:dyDescent="0.35">
      <c r="A4534" s="32" t="s">
        <v>6631</v>
      </c>
      <c r="B4534" s="32">
        <v>90</v>
      </c>
    </row>
    <row r="4535" spans="1:2" x14ac:dyDescent="0.35">
      <c r="A4535" s="32" t="s">
        <v>6632</v>
      </c>
      <c r="B4535" s="32">
        <v>58</v>
      </c>
    </row>
    <row r="4536" spans="1:2" x14ac:dyDescent="0.35">
      <c r="A4536" s="32" t="s">
        <v>6633</v>
      </c>
      <c r="B4536" s="32">
        <v>68</v>
      </c>
    </row>
    <row r="4537" spans="1:2" x14ac:dyDescent="0.35">
      <c r="A4537" s="32" t="s">
        <v>6634</v>
      </c>
      <c r="B4537" s="32">
        <v>40</v>
      </c>
    </row>
    <row r="4538" spans="1:2" x14ac:dyDescent="0.35">
      <c r="A4538" s="32" t="s">
        <v>6635</v>
      </c>
      <c r="B4538" s="32">
        <v>46</v>
      </c>
    </row>
    <row r="4539" spans="1:2" x14ac:dyDescent="0.35">
      <c r="A4539" s="32" t="s">
        <v>6636</v>
      </c>
      <c r="B4539" s="32">
        <v>27</v>
      </c>
    </row>
    <row r="4540" spans="1:2" x14ac:dyDescent="0.35">
      <c r="A4540" s="32" t="s">
        <v>6637</v>
      </c>
      <c r="B4540" s="32">
        <v>90</v>
      </c>
    </row>
    <row r="4541" spans="1:2" x14ac:dyDescent="0.35">
      <c r="A4541" s="32" t="s">
        <v>6638</v>
      </c>
      <c r="B4541" s="32">
        <v>89</v>
      </c>
    </row>
    <row r="4542" spans="1:2" x14ac:dyDescent="0.35">
      <c r="A4542" s="32" t="s">
        <v>6639</v>
      </c>
      <c r="B4542" s="32">
        <v>54</v>
      </c>
    </row>
    <row r="4543" spans="1:2" x14ac:dyDescent="0.35">
      <c r="A4543" s="32" t="s">
        <v>6640</v>
      </c>
      <c r="B4543" s="32">
        <v>30</v>
      </c>
    </row>
    <row r="4544" spans="1:2" x14ac:dyDescent="0.35">
      <c r="A4544" s="32" t="s">
        <v>6641</v>
      </c>
      <c r="B4544" s="32">
        <v>14</v>
      </c>
    </row>
    <row r="4545" spans="1:2" x14ac:dyDescent="0.35">
      <c r="A4545" s="32" t="s">
        <v>6642</v>
      </c>
      <c r="B4545" s="32">
        <v>46</v>
      </c>
    </row>
    <row r="4546" spans="1:2" x14ac:dyDescent="0.35">
      <c r="A4546" s="32" t="s">
        <v>6643</v>
      </c>
      <c r="B4546" s="32">
        <v>5</v>
      </c>
    </row>
    <row r="4547" spans="1:2" x14ac:dyDescent="0.35">
      <c r="A4547" s="32" t="s">
        <v>6644</v>
      </c>
      <c r="B4547" s="32">
        <v>64</v>
      </c>
    </row>
    <row r="4548" spans="1:2" x14ac:dyDescent="0.35">
      <c r="A4548" s="32" t="s">
        <v>6645</v>
      </c>
      <c r="B4548" s="32">
        <v>49</v>
      </c>
    </row>
    <row r="4549" spans="1:2" x14ac:dyDescent="0.35">
      <c r="A4549" s="32" t="s">
        <v>6646</v>
      </c>
      <c r="B4549" s="32">
        <v>22</v>
      </c>
    </row>
    <row r="4550" spans="1:2" x14ac:dyDescent="0.35">
      <c r="A4550" s="32" t="s">
        <v>6647</v>
      </c>
      <c r="B4550" s="32">
        <v>41</v>
      </c>
    </row>
    <row r="4551" spans="1:2" x14ac:dyDescent="0.35">
      <c r="A4551" s="32" t="s">
        <v>6648</v>
      </c>
      <c r="B4551" s="32">
        <v>44</v>
      </c>
    </row>
    <row r="4552" spans="1:2" x14ac:dyDescent="0.35">
      <c r="A4552" s="32" t="s">
        <v>6649</v>
      </c>
      <c r="B4552" s="32">
        <v>58</v>
      </c>
    </row>
    <row r="4553" spans="1:2" x14ac:dyDescent="0.35">
      <c r="A4553" s="32" t="s">
        <v>6650</v>
      </c>
      <c r="B4553" s="32">
        <v>71</v>
      </c>
    </row>
    <row r="4554" spans="1:2" x14ac:dyDescent="0.35">
      <c r="A4554" s="32" t="s">
        <v>6651</v>
      </c>
      <c r="B4554" s="32">
        <v>58</v>
      </c>
    </row>
    <row r="4555" spans="1:2" x14ac:dyDescent="0.35">
      <c r="A4555" s="32" t="s">
        <v>6652</v>
      </c>
      <c r="B4555" s="32">
        <v>76</v>
      </c>
    </row>
    <row r="4556" spans="1:2" x14ac:dyDescent="0.35">
      <c r="A4556" s="32" t="s">
        <v>6653</v>
      </c>
      <c r="B4556" s="32">
        <v>38</v>
      </c>
    </row>
    <row r="4557" spans="1:2" x14ac:dyDescent="0.35">
      <c r="A4557" s="32" t="s">
        <v>6654</v>
      </c>
      <c r="B4557" s="32">
        <v>21</v>
      </c>
    </row>
    <row r="4558" spans="1:2" x14ac:dyDescent="0.35">
      <c r="A4558" s="32" t="s">
        <v>6655</v>
      </c>
      <c r="B4558" s="32">
        <v>43</v>
      </c>
    </row>
    <row r="4559" spans="1:2" x14ac:dyDescent="0.35">
      <c r="A4559" s="32" t="s">
        <v>6656</v>
      </c>
      <c r="B4559" s="32">
        <v>90</v>
      </c>
    </row>
    <row r="4560" spans="1:2" x14ac:dyDescent="0.35">
      <c r="A4560" s="32" t="s">
        <v>6657</v>
      </c>
      <c r="B4560" s="32">
        <v>61</v>
      </c>
    </row>
    <row r="4561" spans="1:2" x14ac:dyDescent="0.35">
      <c r="A4561" s="32" t="s">
        <v>6658</v>
      </c>
      <c r="B4561" s="32">
        <v>12</v>
      </c>
    </row>
    <row r="4562" spans="1:2" x14ac:dyDescent="0.35">
      <c r="A4562" s="32" t="s">
        <v>6659</v>
      </c>
      <c r="B4562" s="32">
        <v>11</v>
      </c>
    </row>
    <row r="4563" spans="1:2" x14ac:dyDescent="0.35">
      <c r="A4563" s="32" t="s">
        <v>6660</v>
      </c>
      <c r="B4563" s="32">
        <v>29</v>
      </c>
    </row>
    <row r="4564" spans="1:2" x14ac:dyDescent="0.35">
      <c r="A4564" s="32" t="s">
        <v>6661</v>
      </c>
      <c r="B4564" s="32">
        <v>6</v>
      </c>
    </row>
    <row r="4565" spans="1:2" x14ac:dyDescent="0.35">
      <c r="A4565" s="32" t="s">
        <v>6662</v>
      </c>
      <c r="B4565" s="32">
        <v>17</v>
      </c>
    </row>
    <row r="4566" spans="1:2" x14ac:dyDescent="0.35">
      <c r="A4566" s="32" t="s">
        <v>6663</v>
      </c>
      <c r="B4566" s="32">
        <v>65</v>
      </c>
    </row>
    <row r="4567" spans="1:2" x14ac:dyDescent="0.35">
      <c r="A4567" s="32" t="s">
        <v>6664</v>
      </c>
      <c r="B4567" s="32">
        <v>85</v>
      </c>
    </row>
    <row r="4568" spans="1:2" x14ac:dyDescent="0.35">
      <c r="A4568" s="32" t="s">
        <v>6665</v>
      </c>
      <c r="B4568" s="32">
        <v>34</v>
      </c>
    </row>
    <row r="4569" spans="1:2" x14ac:dyDescent="0.35">
      <c r="A4569" s="32" t="s">
        <v>6666</v>
      </c>
      <c r="B4569" s="32">
        <v>53</v>
      </c>
    </row>
    <row r="4570" spans="1:2" x14ac:dyDescent="0.35">
      <c r="A4570" s="32" t="s">
        <v>6667</v>
      </c>
      <c r="B4570" s="32">
        <v>41</v>
      </c>
    </row>
    <row r="4571" spans="1:2" x14ac:dyDescent="0.35">
      <c r="A4571" s="32" t="s">
        <v>6668</v>
      </c>
      <c r="B4571" s="32">
        <v>78</v>
      </c>
    </row>
    <row r="4572" spans="1:2" x14ac:dyDescent="0.35">
      <c r="A4572" s="32" t="s">
        <v>6669</v>
      </c>
      <c r="B4572" s="32">
        <v>28</v>
      </c>
    </row>
    <row r="4573" spans="1:2" x14ac:dyDescent="0.35">
      <c r="A4573" s="32" t="s">
        <v>6670</v>
      </c>
      <c r="B4573" s="32">
        <v>2</v>
      </c>
    </row>
    <row r="4574" spans="1:2" x14ac:dyDescent="0.35">
      <c r="A4574" s="32" t="s">
        <v>6671</v>
      </c>
      <c r="B4574" s="32">
        <v>76</v>
      </c>
    </row>
    <row r="4575" spans="1:2" x14ac:dyDescent="0.35">
      <c r="A4575" s="32" t="s">
        <v>6672</v>
      </c>
      <c r="B4575" s="32">
        <v>73</v>
      </c>
    </row>
    <row r="4576" spans="1:2" x14ac:dyDescent="0.35">
      <c r="A4576" s="32" t="s">
        <v>6673</v>
      </c>
      <c r="B4576" s="32">
        <v>42</v>
      </c>
    </row>
    <row r="4577" spans="1:2" x14ac:dyDescent="0.35">
      <c r="A4577" s="32" t="s">
        <v>6674</v>
      </c>
      <c r="B4577" s="32">
        <v>69</v>
      </c>
    </row>
    <row r="4578" spans="1:2" x14ac:dyDescent="0.35">
      <c r="A4578" s="32" t="s">
        <v>6675</v>
      </c>
      <c r="B4578" s="32">
        <v>83</v>
      </c>
    </row>
    <row r="4579" spans="1:2" x14ac:dyDescent="0.35">
      <c r="A4579" s="32" t="s">
        <v>6676</v>
      </c>
      <c r="B4579" s="32">
        <v>36</v>
      </c>
    </row>
    <row r="4580" spans="1:2" x14ac:dyDescent="0.35">
      <c r="A4580" s="32" t="s">
        <v>6677</v>
      </c>
      <c r="B4580" s="32">
        <v>31</v>
      </c>
    </row>
    <row r="4581" spans="1:2" x14ac:dyDescent="0.35">
      <c r="A4581" s="32" t="s">
        <v>6678</v>
      </c>
      <c r="B4581" s="32">
        <v>68</v>
      </c>
    </row>
    <row r="4582" spans="1:2" x14ac:dyDescent="0.35">
      <c r="A4582" s="32" t="s">
        <v>6679</v>
      </c>
      <c r="B4582" s="32">
        <v>33</v>
      </c>
    </row>
    <row r="4583" spans="1:2" x14ac:dyDescent="0.35">
      <c r="A4583" s="32" t="s">
        <v>6680</v>
      </c>
      <c r="B4583" s="32">
        <v>64</v>
      </c>
    </row>
    <row r="4584" spans="1:2" x14ac:dyDescent="0.35">
      <c r="A4584" s="32" t="s">
        <v>6681</v>
      </c>
      <c r="B4584" s="32">
        <v>67</v>
      </c>
    </row>
    <row r="4585" spans="1:2" x14ac:dyDescent="0.35">
      <c r="A4585" s="32" t="s">
        <v>6682</v>
      </c>
      <c r="B4585" s="32">
        <v>66</v>
      </c>
    </row>
    <row r="4586" spans="1:2" x14ac:dyDescent="0.35">
      <c r="A4586" s="32" t="s">
        <v>6683</v>
      </c>
      <c r="B4586" s="32">
        <v>41</v>
      </c>
    </row>
    <row r="4587" spans="1:2" x14ac:dyDescent="0.35">
      <c r="A4587" s="32" t="s">
        <v>6684</v>
      </c>
      <c r="B4587" s="32">
        <v>50</v>
      </c>
    </row>
    <row r="4588" spans="1:2" x14ac:dyDescent="0.35">
      <c r="A4588" s="32" t="s">
        <v>6685</v>
      </c>
      <c r="B4588" s="32">
        <v>82</v>
      </c>
    </row>
    <row r="4589" spans="1:2" x14ac:dyDescent="0.35">
      <c r="A4589" s="32" t="s">
        <v>6686</v>
      </c>
      <c r="B4589" s="32">
        <v>81</v>
      </c>
    </row>
    <row r="4590" spans="1:2" x14ac:dyDescent="0.35">
      <c r="A4590" s="32" t="s">
        <v>6687</v>
      </c>
      <c r="B4590" s="32">
        <v>4</v>
      </c>
    </row>
    <row r="4591" spans="1:2" x14ac:dyDescent="0.35">
      <c r="A4591" s="32" t="s">
        <v>6688</v>
      </c>
      <c r="B4591" s="32">
        <v>68</v>
      </c>
    </row>
    <row r="4592" spans="1:2" x14ac:dyDescent="0.35">
      <c r="A4592" s="32" t="s">
        <v>6689</v>
      </c>
      <c r="B4592" s="32">
        <v>54</v>
      </c>
    </row>
    <row r="4593" spans="1:2" x14ac:dyDescent="0.35">
      <c r="A4593" s="32" t="s">
        <v>6690</v>
      </c>
      <c r="B4593" s="32">
        <v>19</v>
      </c>
    </row>
    <row r="4594" spans="1:2" x14ac:dyDescent="0.35">
      <c r="A4594" s="32" t="s">
        <v>6691</v>
      </c>
      <c r="B4594" s="32">
        <v>12</v>
      </c>
    </row>
    <row r="4595" spans="1:2" x14ac:dyDescent="0.35">
      <c r="A4595" s="32" t="s">
        <v>6692</v>
      </c>
      <c r="B4595" s="32">
        <v>87</v>
      </c>
    </row>
    <row r="4596" spans="1:2" x14ac:dyDescent="0.35">
      <c r="A4596" s="32" t="s">
        <v>6693</v>
      </c>
      <c r="B4596" s="32">
        <v>70</v>
      </c>
    </row>
    <row r="4597" spans="1:2" x14ac:dyDescent="0.35">
      <c r="A4597" s="32" t="s">
        <v>6694</v>
      </c>
      <c r="B4597" s="32">
        <v>50</v>
      </c>
    </row>
    <row r="4598" spans="1:2" x14ac:dyDescent="0.35">
      <c r="A4598" s="32" t="s">
        <v>6695</v>
      </c>
      <c r="B4598" s="32">
        <v>77</v>
      </c>
    </row>
    <row r="4599" spans="1:2" x14ac:dyDescent="0.35">
      <c r="A4599" s="32" t="s">
        <v>6696</v>
      </c>
      <c r="B4599" s="32">
        <v>58</v>
      </c>
    </row>
    <row r="4600" spans="1:2" x14ac:dyDescent="0.35">
      <c r="A4600" s="32" t="s">
        <v>6697</v>
      </c>
      <c r="B4600" s="32">
        <v>27</v>
      </c>
    </row>
    <row r="4601" spans="1:2" x14ac:dyDescent="0.35">
      <c r="A4601" s="32" t="s">
        <v>6698</v>
      </c>
      <c r="B4601" s="32">
        <v>20</v>
      </c>
    </row>
    <row r="4602" spans="1:2" x14ac:dyDescent="0.35">
      <c r="A4602" s="32" t="s">
        <v>6699</v>
      </c>
      <c r="B4602" s="32">
        <v>89</v>
      </c>
    </row>
    <row r="4603" spans="1:2" x14ac:dyDescent="0.35">
      <c r="A4603" s="32" t="s">
        <v>6700</v>
      </c>
      <c r="B4603" s="32">
        <v>92</v>
      </c>
    </row>
    <row r="4604" spans="1:2" x14ac:dyDescent="0.35">
      <c r="A4604" s="32" t="s">
        <v>6701</v>
      </c>
      <c r="B4604" s="32">
        <v>54</v>
      </c>
    </row>
    <row r="4605" spans="1:2" x14ac:dyDescent="0.35">
      <c r="A4605" s="32" t="s">
        <v>6702</v>
      </c>
      <c r="B4605" s="32">
        <v>58</v>
      </c>
    </row>
    <row r="4606" spans="1:2" x14ac:dyDescent="0.35">
      <c r="A4606" s="32" t="s">
        <v>6703</v>
      </c>
      <c r="B4606" s="32">
        <v>88</v>
      </c>
    </row>
    <row r="4607" spans="1:2" x14ac:dyDescent="0.35">
      <c r="A4607" s="32" t="s">
        <v>6704</v>
      </c>
      <c r="B4607" s="32">
        <v>28</v>
      </c>
    </row>
    <row r="4608" spans="1:2" x14ac:dyDescent="0.35">
      <c r="A4608" s="32" t="s">
        <v>6705</v>
      </c>
      <c r="B4608" s="32">
        <v>91</v>
      </c>
    </row>
    <row r="4609" spans="1:2" x14ac:dyDescent="0.35">
      <c r="A4609" s="32" t="s">
        <v>6706</v>
      </c>
      <c r="B4609" s="32">
        <v>36</v>
      </c>
    </row>
    <row r="4610" spans="1:2" x14ac:dyDescent="0.35">
      <c r="A4610" s="32" t="s">
        <v>6707</v>
      </c>
      <c r="B4610" s="32">
        <v>30</v>
      </c>
    </row>
    <row r="4611" spans="1:2" x14ac:dyDescent="0.35">
      <c r="A4611" s="32" t="s">
        <v>6708</v>
      </c>
      <c r="B4611" s="32">
        <v>19</v>
      </c>
    </row>
    <row r="4612" spans="1:2" x14ac:dyDescent="0.35">
      <c r="A4612" s="32" t="s">
        <v>6709</v>
      </c>
      <c r="B4612" s="32">
        <v>63</v>
      </c>
    </row>
    <row r="4613" spans="1:2" x14ac:dyDescent="0.35">
      <c r="A4613" s="32" t="s">
        <v>6710</v>
      </c>
      <c r="B4613" s="32">
        <v>18</v>
      </c>
    </row>
    <row r="4614" spans="1:2" x14ac:dyDescent="0.35">
      <c r="A4614" s="32" t="s">
        <v>6711</v>
      </c>
      <c r="B4614" s="32">
        <v>92</v>
      </c>
    </row>
    <row r="4615" spans="1:2" x14ac:dyDescent="0.35">
      <c r="A4615" s="32" t="s">
        <v>6712</v>
      </c>
      <c r="B4615" s="32">
        <v>50</v>
      </c>
    </row>
    <row r="4616" spans="1:2" x14ac:dyDescent="0.35">
      <c r="A4616" s="32" t="s">
        <v>6713</v>
      </c>
      <c r="B4616" s="32">
        <v>82</v>
      </c>
    </row>
    <row r="4617" spans="1:2" x14ac:dyDescent="0.35">
      <c r="A4617" s="32" t="s">
        <v>6714</v>
      </c>
      <c r="B4617" s="32">
        <v>41</v>
      </c>
    </row>
    <row r="4618" spans="1:2" x14ac:dyDescent="0.35">
      <c r="A4618" s="32" t="s">
        <v>6715</v>
      </c>
      <c r="B4618" s="32">
        <v>88</v>
      </c>
    </row>
    <row r="4619" spans="1:2" x14ac:dyDescent="0.35">
      <c r="A4619" s="32" t="s">
        <v>6716</v>
      </c>
      <c r="B4619" s="32">
        <v>84</v>
      </c>
    </row>
    <row r="4620" spans="1:2" x14ac:dyDescent="0.35">
      <c r="A4620" s="32" t="s">
        <v>6717</v>
      </c>
      <c r="B4620" s="32">
        <v>4</v>
      </c>
    </row>
    <row r="4621" spans="1:2" x14ac:dyDescent="0.35">
      <c r="A4621" s="32" t="s">
        <v>6718</v>
      </c>
      <c r="B4621" s="32">
        <v>50</v>
      </c>
    </row>
    <row r="4622" spans="1:2" x14ac:dyDescent="0.35">
      <c r="A4622" s="32" t="s">
        <v>6719</v>
      </c>
      <c r="B4622" s="32">
        <v>75</v>
      </c>
    </row>
    <row r="4623" spans="1:2" x14ac:dyDescent="0.35">
      <c r="A4623" s="32" t="s">
        <v>6720</v>
      </c>
      <c r="B4623" s="32">
        <v>39</v>
      </c>
    </row>
    <row r="4624" spans="1:2" x14ac:dyDescent="0.35">
      <c r="A4624" s="32" t="s">
        <v>6721</v>
      </c>
      <c r="B4624" s="32">
        <v>92</v>
      </c>
    </row>
    <row r="4625" spans="1:2" x14ac:dyDescent="0.35">
      <c r="A4625" s="32" t="s">
        <v>6722</v>
      </c>
      <c r="B4625" s="32">
        <v>69</v>
      </c>
    </row>
    <row r="4626" spans="1:2" x14ac:dyDescent="0.35">
      <c r="A4626" s="32" t="s">
        <v>6723</v>
      </c>
      <c r="B4626" s="32">
        <v>53</v>
      </c>
    </row>
    <row r="4627" spans="1:2" x14ac:dyDescent="0.35">
      <c r="A4627" s="32" t="s">
        <v>6724</v>
      </c>
      <c r="B4627" s="32">
        <v>11</v>
      </c>
    </row>
    <row r="4628" spans="1:2" x14ac:dyDescent="0.35">
      <c r="A4628" s="32" t="s">
        <v>6725</v>
      </c>
      <c r="B4628" s="32">
        <v>33</v>
      </c>
    </row>
    <row r="4629" spans="1:2" x14ac:dyDescent="0.35">
      <c r="A4629" s="32" t="s">
        <v>6726</v>
      </c>
      <c r="B4629" s="32">
        <v>66</v>
      </c>
    </row>
    <row r="4630" spans="1:2" x14ac:dyDescent="0.35">
      <c r="A4630" s="32" t="s">
        <v>6727</v>
      </c>
      <c r="B4630" s="32">
        <v>29</v>
      </c>
    </row>
    <row r="4631" spans="1:2" x14ac:dyDescent="0.35">
      <c r="A4631" s="32" t="s">
        <v>6728</v>
      </c>
      <c r="B4631" s="32">
        <v>94</v>
      </c>
    </row>
    <row r="4632" spans="1:2" x14ac:dyDescent="0.35">
      <c r="A4632" s="32" t="s">
        <v>6729</v>
      </c>
      <c r="B4632" s="32">
        <v>80</v>
      </c>
    </row>
    <row r="4633" spans="1:2" x14ac:dyDescent="0.35">
      <c r="A4633" s="32" t="s">
        <v>6730</v>
      </c>
      <c r="B4633" s="32">
        <v>42</v>
      </c>
    </row>
    <row r="4634" spans="1:2" x14ac:dyDescent="0.35">
      <c r="A4634" s="32" t="s">
        <v>6731</v>
      </c>
      <c r="B4634" s="32">
        <v>87</v>
      </c>
    </row>
    <row r="4635" spans="1:2" x14ac:dyDescent="0.35">
      <c r="A4635" s="32" t="s">
        <v>6732</v>
      </c>
      <c r="B4635" s="32">
        <v>96</v>
      </c>
    </row>
    <row r="4636" spans="1:2" x14ac:dyDescent="0.35">
      <c r="A4636" s="32" t="s">
        <v>6733</v>
      </c>
      <c r="B4636" s="32">
        <v>55</v>
      </c>
    </row>
    <row r="4637" spans="1:2" x14ac:dyDescent="0.35">
      <c r="A4637" s="32" t="s">
        <v>6734</v>
      </c>
      <c r="B4637" s="32">
        <v>65</v>
      </c>
    </row>
    <row r="4638" spans="1:2" x14ac:dyDescent="0.35">
      <c r="A4638" s="32" t="s">
        <v>6735</v>
      </c>
      <c r="B4638" s="32">
        <v>79</v>
      </c>
    </row>
    <row r="4639" spans="1:2" x14ac:dyDescent="0.35">
      <c r="A4639" s="32" t="s">
        <v>6736</v>
      </c>
      <c r="B4639" s="32">
        <v>6</v>
      </c>
    </row>
    <row r="4640" spans="1:2" x14ac:dyDescent="0.35">
      <c r="A4640" s="32" t="s">
        <v>6737</v>
      </c>
      <c r="B4640" s="32">
        <v>61</v>
      </c>
    </row>
    <row r="4641" spans="1:2" x14ac:dyDescent="0.35">
      <c r="A4641" s="32" t="s">
        <v>6738</v>
      </c>
      <c r="B4641" s="32">
        <v>43</v>
      </c>
    </row>
    <row r="4642" spans="1:2" x14ac:dyDescent="0.35">
      <c r="A4642" s="32" t="s">
        <v>6739</v>
      </c>
      <c r="B4642" s="32">
        <v>79</v>
      </c>
    </row>
    <row r="4643" spans="1:2" x14ac:dyDescent="0.35">
      <c r="A4643" s="32" t="s">
        <v>6740</v>
      </c>
      <c r="B4643" s="32">
        <v>16</v>
      </c>
    </row>
    <row r="4644" spans="1:2" x14ac:dyDescent="0.35">
      <c r="A4644" s="32" t="s">
        <v>6741</v>
      </c>
      <c r="B4644" s="32">
        <v>31</v>
      </c>
    </row>
    <row r="4645" spans="1:2" x14ac:dyDescent="0.35">
      <c r="A4645" s="32" t="s">
        <v>6742</v>
      </c>
      <c r="B4645" s="32">
        <v>32</v>
      </c>
    </row>
    <row r="4646" spans="1:2" x14ac:dyDescent="0.35">
      <c r="A4646" s="32" t="s">
        <v>6743</v>
      </c>
      <c r="B4646" s="32">
        <v>83</v>
      </c>
    </row>
    <row r="4647" spans="1:2" x14ac:dyDescent="0.35">
      <c r="A4647" s="32" t="s">
        <v>6744</v>
      </c>
      <c r="B4647" s="32">
        <v>42</v>
      </c>
    </row>
    <row r="4648" spans="1:2" x14ac:dyDescent="0.35">
      <c r="A4648" s="32" t="s">
        <v>6745</v>
      </c>
      <c r="B4648" s="32">
        <v>59</v>
      </c>
    </row>
    <row r="4649" spans="1:2" x14ac:dyDescent="0.35">
      <c r="A4649" s="32" t="s">
        <v>6746</v>
      </c>
      <c r="B4649" s="32">
        <v>33</v>
      </c>
    </row>
    <row r="4650" spans="1:2" x14ac:dyDescent="0.35">
      <c r="A4650" s="32" t="s">
        <v>6747</v>
      </c>
      <c r="B4650" s="32">
        <v>45</v>
      </c>
    </row>
    <row r="4651" spans="1:2" x14ac:dyDescent="0.35">
      <c r="A4651" s="32" t="s">
        <v>6748</v>
      </c>
      <c r="B4651" s="32">
        <v>73</v>
      </c>
    </row>
    <row r="4652" spans="1:2" x14ac:dyDescent="0.35">
      <c r="A4652" s="32" t="s">
        <v>6749</v>
      </c>
      <c r="B4652" s="32">
        <v>67</v>
      </c>
    </row>
    <row r="4653" spans="1:2" x14ac:dyDescent="0.35">
      <c r="A4653" s="32" t="s">
        <v>6750</v>
      </c>
      <c r="B4653" s="32">
        <v>53</v>
      </c>
    </row>
    <row r="4654" spans="1:2" x14ac:dyDescent="0.35">
      <c r="A4654" s="32" t="s">
        <v>6751</v>
      </c>
      <c r="B4654" s="32">
        <v>99</v>
      </c>
    </row>
    <row r="4655" spans="1:2" x14ac:dyDescent="0.35">
      <c r="A4655" s="32" t="s">
        <v>6752</v>
      </c>
      <c r="B4655" s="32">
        <v>66</v>
      </c>
    </row>
    <row r="4656" spans="1:2" x14ac:dyDescent="0.35">
      <c r="A4656" s="32" t="s">
        <v>6753</v>
      </c>
      <c r="B4656" s="32">
        <v>97</v>
      </c>
    </row>
    <row r="4657" spans="1:2" x14ac:dyDescent="0.35">
      <c r="A4657" s="32" t="s">
        <v>6754</v>
      </c>
      <c r="B4657" s="32">
        <v>53</v>
      </c>
    </row>
    <row r="4658" spans="1:2" x14ac:dyDescent="0.35">
      <c r="A4658" s="32" t="s">
        <v>6755</v>
      </c>
      <c r="B4658" s="32">
        <v>95</v>
      </c>
    </row>
    <row r="4659" spans="1:2" x14ac:dyDescent="0.35">
      <c r="A4659" s="32" t="s">
        <v>6756</v>
      </c>
      <c r="B4659" s="32">
        <v>55</v>
      </c>
    </row>
    <row r="4660" spans="1:2" x14ac:dyDescent="0.35">
      <c r="A4660" s="32" t="s">
        <v>6757</v>
      </c>
      <c r="B4660" s="32">
        <v>46</v>
      </c>
    </row>
    <row r="4661" spans="1:2" x14ac:dyDescent="0.35">
      <c r="A4661" s="32" t="s">
        <v>6758</v>
      </c>
      <c r="B4661" s="32">
        <v>1</v>
      </c>
    </row>
    <row r="4662" spans="1:2" x14ac:dyDescent="0.35">
      <c r="A4662" s="32" t="s">
        <v>6759</v>
      </c>
      <c r="B4662" s="32">
        <v>93</v>
      </c>
    </row>
    <row r="4663" spans="1:2" x14ac:dyDescent="0.35">
      <c r="A4663" s="32" t="s">
        <v>6760</v>
      </c>
      <c r="B4663" s="32">
        <v>28</v>
      </c>
    </row>
    <row r="4664" spans="1:2" x14ac:dyDescent="0.35">
      <c r="A4664" s="32" t="s">
        <v>6761</v>
      </c>
      <c r="B4664" s="32">
        <v>56</v>
      </c>
    </row>
    <row r="4665" spans="1:2" x14ac:dyDescent="0.35">
      <c r="A4665" s="32" t="s">
        <v>6762</v>
      </c>
      <c r="B4665" s="32">
        <v>59</v>
      </c>
    </row>
    <row r="4666" spans="1:2" x14ac:dyDescent="0.35">
      <c r="A4666" s="32" t="s">
        <v>6763</v>
      </c>
      <c r="B4666" s="32">
        <v>52</v>
      </c>
    </row>
    <row r="4667" spans="1:2" x14ac:dyDescent="0.35">
      <c r="A4667" s="32" t="s">
        <v>6764</v>
      </c>
      <c r="B4667" s="32">
        <v>98</v>
      </c>
    </row>
    <row r="4668" spans="1:2" x14ac:dyDescent="0.35">
      <c r="A4668" s="32" t="s">
        <v>6765</v>
      </c>
      <c r="B4668" s="32">
        <v>10</v>
      </c>
    </row>
    <row r="4669" spans="1:2" x14ac:dyDescent="0.35">
      <c r="A4669" s="32" t="s">
        <v>6766</v>
      </c>
      <c r="B4669" s="32">
        <v>11</v>
      </c>
    </row>
    <row r="4670" spans="1:2" x14ac:dyDescent="0.35">
      <c r="A4670" s="32" t="s">
        <v>6767</v>
      </c>
      <c r="B4670" s="32">
        <v>83</v>
      </c>
    </row>
    <row r="4671" spans="1:2" x14ac:dyDescent="0.35">
      <c r="A4671" s="32" t="s">
        <v>6768</v>
      </c>
      <c r="B4671" s="32">
        <v>33</v>
      </c>
    </row>
    <row r="4672" spans="1:2" x14ac:dyDescent="0.35">
      <c r="A4672" s="32" t="s">
        <v>6769</v>
      </c>
      <c r="B4672" s="32">
        <v>45</v>
      </c>
    </row>
    <row r="4673" spans="1:2" x14ac:dyDescent="0.35">
      <c r="A4673" s="32" t="s">
        <v>6770</v>
      </c>
      <c r="B4673" s="32">
        <v>7</v>
      </c>
    </row>
    <row r="4674" spans="1:2" x14ac:dyDescent="0.35">
      <c r="A4674" s="32" t="s">
        <v>6771</v>
      </c>
      <c r="B4674" s="32">
        <v>17</v>
      </c>
    </row>
    <row r="4675" spans="1:2" x14ac:dyDescent="0.35">
      <c r="A4675" s="32" t="s">
        <v>6772</v>
      </c>
      <c r="B4675" s="32">
        <v>83</v>
      </c>
    </row>
    <row r="4676" spans="1:2" x14ac:dyDescent="0.35">
      <c r="A4676" s="32" t="s">
        <v>6773</v>
      </c>
      <c r="B4676" s="32">
        <v>94</v>
      </c>
    </row>
    <row r="4677" spans="1:2" x14ac:dyDescent="0.35">
      <c r="A4677" s="32" t="s">
        <v>6774</v>
      </c>
      <c r="B4677" s="32">
        <v>15</v>
      </c>
    </row>
    <row r="4678" spans="1:2" x14ac:dyDescent="0.35">
      <c r="A4678" s="32" t="s">
        <v>6775</v>
      </c>
      <c r="B4678" s="32">
        <v>47</v>
      </c>
    </row>
    <row r="4679" spans="1:2" x14ac:dyDescent="0.35">
      <c r="A4679" s="32" t="s">
        <v>6776</v>
      </c>
      <c r="B4679" s="32">
        <v>24</v>
      </c>
    </row>
    <row r="4680" spans="1:2" x14ac:dyDescent="0.35">
      <c r="A4680" s="32" t="s">
        <v>6777</v>
      </c>
      <c r="B4680" s="32">
        <v>39</v>
      </c>
    </row>
    <row r="4681" spans="1:2" x14ac:dyDescent="0.35">
      <c r="A4681" s="32" t="s">
        <v>6778</v>
      </c>
      <c r="B4681" s="32">
        <v>11</v>
      </c>
    </row>
    <row r="4682" spans="1:2" x14ac:dyDescent="0.35">
      <c r="A4682" s="32" t="s">
        <v>6779</v>
      </c>
      <c r="B4682" s="32">
        <v>6</v>
      </c>
    </row>
    <row r="4683" spans="1:2" x14ac:dyDescent="0.35">
      <c r="A4683" s="32" t="s">
        <v>6780</v>
      </c>
      <c r="B4683" s="32">
        <v>69</v>
      </c>
    </row>
    <row r="4684" spans="1:2" x14ac:dyDescent="0.35">
      <c r="A4684" s="32" t="s">
        <v>6781</v>
      </c>
      <c r="B4684" s="32">
        <v>88</v>
      </c>
    </row>
    <row r="4685" spans="1:2" x14ac:dyDescent="0.35">
      <c r="A4685" s="32" t="s">
        <v>6782</v>
      </c>
      <c r="B4685" s="32">
        <v>63</v>
      </c>
    </row>
    <row r="4686" spans="1:2" x14ac:dyDescent="0.35">
      <c r="A4686" s="32" t="s">
        <v>6783</v>
      </c>
      <c r="B4686" s="32">
        <v>61</v>
      </c>
    </row>
    <row r="4687" spans="1:2" x14ac:dyDescent="0.35">
      <c r="A4687" s="32" t="s">
        <v>6784</v>
      </c>
      <c r="B4687" s="32">
        <v>96</v>
      </c>
    </row>
    <row r="4688" spans="1:2" x14ac:dyDescent="0.35">
      <c r="A4688" s="32" t="s">
        <v>6785</v>
      </c>
      <c r="B4688" s="32">
        <v>58</v>
      </c>
    </row>
    <row r="4689" spans="1:2" x14ac:dyDescent="0.35">
      <c r="A4689" s="32" t="s">
        <v>6786</v>
      </c>
      <c r="B4689" s="32">
        <v>84</v>
      </c>
    </row>
    <row r="4690" spans="1:2" x14ac:dyDescent="0.35">
      <c r="A4690" s="32" t="s">
        <v>6787</v>
      </c>
      <c r="B4690" s="32">
        <v>4</v>
      </c>
    </row>
    <row r="4691" spans="1:2" x14ac:dyDescent="0.35">
      <c r="A4691" s="32" t="s">
        <v>6788</v>
      </c>
      <c r="B4691" s="32">
        <v>33</v>
      </c>
    </row>
    <row r="4692" spans="1:2" x14ac:dyDescent="0.35">
      <c r="A4692" s="32" t="s">
        <v>6789</v>
      </c>
      <c r="B4692" s="32">
        <v>14</v>
      </c>
    </row>
    <row r="4693" spans="1:2" x14ac:dyDescent="0.35">
      <c r="A4693" s="32" t="s">
        <v>6790</v>
      </c>
      <c r="B4693" s="32">
        <v>26</v>
      </c>
    </row>
    <row r="4694" spans="1:2" x14ac:dyDescent="0.35">
      <c r="A4694" s="32" t="s">
        <v>6791</v>
      </c>
      <c r="B4694" s="32">
        <v>93</v>
      </c>
    </row>
    <row r="4695" spans="1:2" x14ac:dyDescent="0.35">
      <c r="A4695" s="32" t="s">
        <v>6792</v>
      </c>
      <c r="B4695" s="32">
        <v>12</v>
      </c>
    </row>
    <row r="4696" spans="1:2" x14ac:dyDescent="0.35">
      <c r="A4696" s="32" t="s">
        <v>6793</v>
      </c>
      <c r="B4696" s="32">
        <v>43</v>
      </c>
    </row>
    <row r="4697" spans="1:2" x14ac:dyDescent="0.35">
      <c r="A4697" s="32" t="s">
        <v>6794</v>
      </c>
      <c r="B4697" s="32">
        <v>48</v>
      </c>
    </row>
    <row r="4698" spans="1:2" x14ac:dyDescent="0.35">
      <c r="A4698" s="32" t="s">
        <v>6795</v>
      </c>
      <c r="B4698" s="32">
        <v>99</v>
      </c>
    </row>
    <row r="4699" spans="1:2" x14ac:dyDescent="0.35">
      <c r="A4699" s="32" t="s">
        <v>6796</v>
      </c>
      <c r="B4699" s="32">
        <v>1</v>
      </c>
    </row>
    <row r="4700" spans="1:2" x14ac:dyDescent="0.35">
      <c r="A4700" s="32" t="s">
        <v>6797</v>
      </c>
      <c r="B4700" s="32">
        <v>71</v>
      </c>
    </row>
    <row r="4701" spans="1:2" x14ac:dyDescent="0.35">
      <c r="A4701" s="32" t="s">
        <v>6798</v>
      </c>
      <c r="B4701" s="32">
        <v>56</v>
      </c>
    </row>
    <row r="4702" spans="1:2" x14ac:dyDescent="0.35">
      <c r="A4702" s="32" t="s">
        <v>6799</v>
      </c>
      <c r="B4702" s="32">
        <v>74</v>
      </c>
    </row>
    <row r="4703" spans="1:2" x14ac:dyDescent="0.35">
      <c r="A4703" s="32" t="s">
        <v>6800</v>
      </c>
      <c r="B4703" s="32">
        <v>52</v>
      </c>
    </row>
    <row r="4704" spans="1:2" x14ac:dyDescent="0.35">
      <c r="A4704" s="32" t="s">
        <v>6801</v>
      </c>
      <c r="B4704" s="32">
        <v>50</v>
      </c>
    </row>
    <row r="4705" spans="1:2" x14ac:dyDescent="0.35">
      <c r="A4705" s="32" t="s">
        <v>6802</v>
      </c>
      <c r="B4705" s="32">
        <v>39</v>
      </c>
    </row>
    <row r="4706" spans="1:2" x14ac:dyDescent="0.35">
      <c r="A4706" s="32" t="s">
        <v>6803</v>
      </c>
      <c r="B4706" s="32">
        <v>52</v>
      </c>
    </row>
    <row r="4707" spans="1:2" x14ac:dyDescent="0.35">
      <c r="A4707" s="32" t="s">
        <v>6804</v>
      </c>
      <c r="B4707" s="32">
        <v>50</v>
      </c>
    </row>
    <row r="4708" spans="1:2" x14ac:dyDescent="0.35">
      <c r="A4708" s="32" t="s">
        <v>6805</v>
      </c>
      <c r="B4708" s="32">
        <v>82</v>
      </c>
    </row>
    <row r="4709" spans="1:2" x14ac:dyDescent="0.35">
      <c r="A4709" s="32" t="s">
        <v>6806</v>
      </c>
      <c r="B4709" s="32">
        <v>36</v>
      </c>
    </row>
    <row r="4710" spans="1:2" x14ac:dyDescent="0.35">
      <c r="A4710" s="32" t="s">
        <v>6807</v>
      </c>
      <c r="B4710" s="32">
        <v>49</v>
      </c>
    </row>
    <row r="4711" spans="1:2" x14ac:dyDescent="0.35">
      <c r="A4711" s="32" t="s">
        <v>6808</v>
      </c>
      <c r="B4711" s="32">
        <v>61</v>
      </c>
    </row>
    <row r="4712" spans="1:2" x14ac:dyDescent="0.35">
      <c r="A4712" s="32" t="s">
        <v>6809</v>
      </c>
      <c r="B4712" s="32">
        <v>83</v>
      </c>
    </row>
    <row r="4713" spans="1:2" x14ac:dyDescent="0.35">
      <c r="A4713" s="32" t="s">
        <v>6810</v>
      </c>
      <c r="B4713" s="32">
        <v>0</v>
      </c>
    </row>
    <row r="4714" spans="1:2" x14ac:dyDescent="0.35">
      <c r="A4714" s="32" t="s">
        <v>6811</v>
      </c>
      <c r="B4714" s="32">
        <v>62</v>
      </c>
    </row>
    <row r="4715" spans="1:2" x14ac:dyDescent="0.35">
      <c r="A4715" s="32" t="s">
        <v>6812</v>
      </c>
      <c r="B4715" s="32">
        <v>34</v>
      </c>
    </row>
    <row r="4716" spans="1:2" x14ac:dyDescent="0.35">
      <c r="A4716" s="32" t="s">
        <v>6813</v>
      </c>
      <c r="B4716" s="32">
        <v>83</v>
      </c>
    </row>
    <row r="4717" spans="1:2" x14ac:dyDescent="0.35">
      <c r="A4717" s="32" t="s">
        <v>6814</v>
      </c>
      <c r="B4717" s="32">
        <v>77</v>
      </c>
    </row>
    <row r="4718" spans="1:2" x14ac:dyDescent="0.35">
      <c r="A4718" s="32" t="s">
        <v>6815</v>
      </c>
      <c r="B4718" s="32">
        <v>44</v>
      </c>
    </row>
    <row r="4719" spans="1:2" x14ac:dyDescent="0.35">
      <c r="A4719" s="32" t="s">
        <v>6816</v>
      </c>
      <c r="B4719" s="32">
        <v>3</v>
      </c>
    </row>
    <row r="4720" spans="1:2" x14ac:dyDescent="0.35">
      <c r="A4720" s="32" t="s">
        <v>6817</v>
      </c>
      <c r="B4720" s="32">
        <v>35</v>
      </c>
    </row>
    <row r="4721" spans="1:2" x14ac:dyDescent="0.35">
      <c r="A4721" s="32" t="s">
        <v>6818</v>
      </c>
      <c r="B4721" s="32">
        <v>7</v>
      </c>
    </row>
    <row r="4722" spans="1:2" x14ac:dyDescent="0.35">
      <c r="A4722" s="32" t="s">
        <v>6819</v>
      </c>
      <c r="B4722" s="32">
        <v>32</v>
      </c>
    </row>
    <row r="4723" spans="1:2" x14ac:dyDescent="0.35">
      <c r="A4723" s="32" t="s">
        <v>6820</v>
      </c>
      <c r="B4723" s="32">
        <v>47</v>
      </c>
    </row>
    <row r="4724" spans="1:2" x14ac:dyDescent="0.35">
      <c r="A4724" s="32" t="s">
        <v>6821</v>
      </c>
      <c r="B4724" s="32">
        <v>24</v>
      </c>
    </row>
    <row r="4725" spans="1:2" x14ac:dyDescent="0.35">
      <c r="A4725" s="32" t="s">
        <v>6822</v>
      </c>
      <c r="B4725" s="32">
        <v>38</v>
      </c>
    </row>
    <row r="4726" spans="1:2" x14ac:dyDescent="0.35">
      <c r="A4726" s="32" t="s">
        <v>6823</v>
      </c>
      <c r="B4726" s="32">
        <v>66</v>
      </c>
    </row>
    <row r="4727" spans="1:2" x14ac:dyDescent="0.35">
      <c r="A4727" s="32" t="s">
        <v>6824</v>
      </c>
      <c r="B4727" s="32">
        <v>78</v>
      </c>
    </row>
    <row r="4728" spans="1:2" x14ac:dyDescent="0.35">
      <c r="A4728" s="32" t="s">
        <v>6825</v>
      </c>
      <c r="B4728" s="32">
        <v>62</v>
      </c>
    </row>
    <row r="4729" spans="1:2" x14ac:dyDescent="0.35">
      <c r="A4729" s="32" t="s">
        <v>6826</v>
      </c>
      <c r="B4729" s="32">
        <v>73</v>
      </c>
    </row>
    <row r="4730" spans="1:2" x14ac:dyDescent="0.35">
      <c r="A4730" s="32" t="s">
        <v>6827</v>
      </c>
      <c r="B4730" s="32">
        <v>11</v>
      </c>
    </row>
    <row r="4731" spans="1:2" x14ac:dyDescent="0.35">
      <c r="A4731" s="32" t="s">
        <v>6828</v>
      </c>
      <c r="B4731" s="32">
        <v>28</v>
      </c>
    </row>
    <row r="4732" spans="1:2" x14ac:dyDescent="0.35">
      <c r="A4732" s="32" t="s">
        <v>6829</v>
      </c>
      <c r="B4732" s="32">
        <v>74</v>
      </c>
    </row>
    <row r="4733" spans="1:2" x14ac:dyDescent="0.35">
      <c r="A4733" s="32" t="s">
        <v>6830</v>
      </c>
      <c r="B4733" s="32">
        <v>83</v>
      </c>
    </row>
    <row r="4734" spans="1:2" x14ac:dyDescent="0.35">
      <c r="A4734" s="32" t="s">
        <v>6831</v>
      </c>
      <c r="B4734" s="32">
        <v>27</v>
      </c>
    </row>
    <row r="4735" spans="1:2" x14ac:dyDescent="0.35">
      <c r="A4735" s="32" t="s">
        <v>6832</v>
      </c>
      <c r="B4735" s="32">
        <v>68</v>
      </c>
    </row>
    <row r="4736" spans="1:2" x14ac:dyDescent="0.35">
      <c r="A4736" s="32" t="s">
        <v>6833</v>
      </c>
      <c r="B4736" s="32">
        <v>64</v>
      </c>
    </row>
    <row r="4737" spans="1:2" x14ac:dyDescent="0.35">
      <c r="A4737" s="32" t="s">
        <v>6834</v>
      </c>
      <c r="B4737" s="32">
        <v>81</v>
      </c>
    </row>
    <row r="4738" spans="1:2" x14ac:dyDescent="0.35">
      <c r="A4738" s="32" t="s">
        <v>6835</v>
      </c>
      <c r="B4738" s="32">
        <v>45</v>
      </c>
    </row>
    <row r="4739" spans="1:2" x14ac:dyDescent="0.35">
      <c r="A4739" s="32" t="s">
        <v>6836</v>
      </c>
      <c r="B4739" s="32">
        <v>5</v>
      </c>
    </row>
    <row r="4740" spans="1:2" x14ac:dyDescent="0.35">
      <c r="A4740" s="32" t="s">
        <v>6837</v>
      </c>
      <c r="B4740" s="32">
        <v>54</v>
      </c>
    </row>
    <row r="4741" spans="1:2" x14ac:dyDescent="0.35">
      <c r="A4741" s="32" t="s">
        <v>6838</v>
      </c>
      <c r="B4741" s="32">
        <v>12</v>
      </c>
    </row>
    <row r="4742" spans="1:2" x14ac:dyDescent="0.35">
      <c r="A4742" s="32" t="s">
        <v>6839</v>
      </c>
      <c r="B4742" s="32">
        <v>74</v>
      </c>
    </row>
    <row r="4743" spans="1:2" x14ac:dyDescent="0.35">
      <c r="A4743" s="32" t="s">
        <v>6840</v>
      </c>
      <c r="B4743" s="32">
        <v>7</v>
      </c>
    </row>
    <row r="4744" spans="1:2" x14ac:dyDescent="0.35">
      <c r="A4744" s="32" t="s">
        <v>6841</v>
      </c>
      <c r="B4744" s="32">
        <v>16</v>
      </c>
    </row>
    <row r="4745" spans="1:2" x14ac:dyDescent="0.35">
      <c r="A4745" s="32" t="s">
        <v>6842</v>
      </c>
      <c r="B4745" s="32">
        <v>98</v>
      </c>
    </row>
    <row r="4746" spans="1:2" x14ac:dyDescent="0.35">
      <c r="A4746" s="32" t="s">
        <v>6843</v>
      </c>
      <c r="B4746" s="32">
        <v>20</v>
      </c>
    </row>
    <row r="4747" spans="1:2" x14ac:dyDescent="0.35">
      <c r="A4747" s="32" t="s">
        <v>6844</v>
      </c>
      <c r="B4747" s="32">
        <v>16</v>
      </c>
    </row>
    <row r="4748" spans="1:2" x14ac:dyDescent="0.35">
      <c r="A4748" s="32" t="s">
        <v>6845</v>
      </c>
      <c r="B4748" s="32">
        <v>62</v>
      </c>
    </row>
    <row r="4749" spans="1:2" x14ac:dyDescent="0.35">
      <c r="A4749" s="32" t="s">
        <v>6846</v>
      </c>
      <c r="B4749" s="32">
        <v>44</v>
      </c>
    </row>
    <row r="4750" spans="1:2" x14ac:dyDescent="0.35">
      <c r="A4750" s="32" t="s">
        <v>6847</v>
      </c>
      <c r="B4750" s="32">
        <v>3</v>
      </c>
    </row>
    <row r="4751" spans="1:2" x14ac:dyDescent="0.35">
      <c r="A4751" s="32" t="s">
        <v>6848</v>
      </c>
      <c r="B4751" s="32">
        <v>56</v>
      </c>
    </row>
    <row r="4752" spans="1:2" x14ac:dyDescent="0.35">
      <c r="A4752" s="32" t="s">
        <v>6849</v>
      </c>
      <c r="B4752" s="32">
        <v>37</v>
      </c>
    </row>
    <row r="4753" spans="1:2" x14ac:dyDescent="0.35">
      <c r="A4753" s="32" t="s">
        <v>6850</v>
      </c>
      <c r="B4753" s="32">
        <v>11</v>
      </c>
    </row>
    <row r="4754" spans="1:2" x14ac:dyDescent="0.35">
      <c r="A4754" s="32" t="s">
        <v>6851</v>
      </c>
      <c r="B4754" s="32">
        <v>13</v>
      </c>
    </row>
    <row r="4755" spans="1:2" x14ac:dyDescent="0.35">
      <c r="A4755" s="32" t="s">
        <v>6852</v>
      </c>
      <c r="B4755" s="32">
        <v>16</v>
      </c>
    </row>
    <row r="4756" spans="1:2" x14ac:dyDescent="0.35">
      <c r="A4756" s="32" t="s">
        <v>6853</v>
      </c>
      <c r="B4756" s="32">
        <v>99</v>
      </c>
    </row>
    <row r="4757" spans="1:2" x14ac:dyDescent="0.35">
      <c r="A4757" s="32" t="s">
        <v>6854</v>
      </c>
      <c r="B4757" s="32">
        <v>56</v>
      </c>
    </row>
    <row r="4758" spans="1:2" x14ac:dyDescent="0.35">
      <c r="A4758" s="32" t="s">
        <v>6855</v>
      </c>
      <c r="B4758" s="32">
        <v>39</v>
      </c>
    </row>
    <row r="4759" spans="1:2" x14ac:dyDescent="0.35">
      <c r="A4759" s="32" t="s">
        <v>6856</v>
      </c>
      <c r="B4759" s="32">
        <v>62</v>
      </c>
    </row>
    <row r="4760" spans="1:2" x14ac:dyDescent="0.35">
      <c r="A4760" s="32" t="s">
        <v>6857</v>
      </c>
      <c r="B4760" s="32">
        <v>65</v>
      </c>
    </row>
    <row r="4761" spans="1:2" x14ac:dyDescent="0.35">
      <c r="A4761" s="32" t="s">
        <v>6858</v>
      </c>
      <c r="B4761" s="32">
        <v>67</v>
      </c>
    </row>
    <row r="4762" spans="1:2" x14ac:dyDescent="0.35">
      <c r="A4762" s="32" t="s">
        <v>6859</v>
      </c>
      <c r="B4762" s="32">
        <v>77</v>
      </c>
    </row>
    <row r="4763" spans="1:2" x14ac:dyDescent="0.35">
      <c r="A4763" s="32" t="s">
        <v>6860</v>
      </c>
      <c r="B4763" s="32">
        <v>90</v>
      </c>
    </row>
    <row r="4764" spans="1:2" x14ac:dyDescent="0.35">
      <c r="A4764" s="32" t="s">
        <v>6861</v>
      </c>
      <c r="B4764" s="32">
        <v>94</v>
      </c>
    </row>
    <row r="4765" spans="1:2" x14ac:dyDescent="0.35">
      <c r="A4765" s="32" t="s">
        <v>6862</v>
      </c>
      <c r="B4765" s="32">
        <v>81</v>
      </c>
    </row>
    <row r="4766" spans="1:2" x14ac:dyDescent="0.35">
      <c r="A4766" s="32" t="s">
        <v>6863</v>
      </c>
      <c r="B4766" s="32">
        <v>84</v>
      </c>
    </row>
    <row r="4767" spans="1:2" x14ac:dyDescent="0.35">
      <c r="A4767" s="32" t="s">
        <v>6864</v>
      </c>
      <c r="B4767" s="32">
        <v>1</v>
      </c>
    </row>
    <row r="4768" spans="1:2" x14ac:dyDescent="0.35">
      <c r="A4768" s="32" t="s">
        <v>6865</v>
      </c>
      <c r="B4768" s="32">
        <v>34</v>
      </c>
    </row>
    <row r="4769" spans="1:2" x14ac:dyDescent="0.35">
      <c r="A4769" s="32" t="s">
        <v>6866</v>
      </c>
      <c r="B4769" s="32">
        <v>77</v>
      </c>
    </row>
    <row r="4770" spans="1:2" x14ac:dyDescent="0.35">
      <c r="A4770" s="32" t="s">
        <v>6867</v>
      </c>
      <c r="B4770" s="32">
        <v>57</v>
      </c>
    </row>
    <row r="4771" spans="1:2" x14ac:dyDescent="0.35">
      <c r="A4771" s="32" t="s">
        <v>6868</v>
      </c>
      <c r="B4771" s="32">
        <v>48</v>
      </c>
    </row>
    <row r="4772" spans="1:2" x14ac:dyDescent="0.35">
      <c r="A4772" s="32" t="s">
        <v>6869</v>
      </c>
      <c r="B4772" s="32">
        <v>78</v>
      </c>
    </row>
    <row r="4773" spans="1:2" x14ac:dyDescent="0.35">
      <c r="A4773" s="32" t="s">
        <v>6870</v>
      </c>
      <c r="B4773" s="32">
        <v>46</v>
      </c>
    </row>
    <row r="4774" spans="1:2" x14ac:dyDescent="0.35">
      <c r="A4774" s="32" t="s">
        <v>6871</v>
      </c>
      <c r="B4774" s="32">
        <v>67</v>
      </c>
    </row>
    <row r="4775" spans="1:2" x14ac:dyDescent="0.35">
      <c r="A4775" s="32" t="s">
        <v>6872</v>
      </c>
      <c r="B4775" s="32">
        <v>49</v>
      </c>
    </row>
    <row r="4776" spans="1:2" x14ac:dyDescent="0.35">
      <c r="A4776" s="32" t="s">
        <v>6873</v>
      </c>
      <c r="B4776" s="32">
        <v>40</v>
      </c>
    </row>
    <row r="4777" spans="1:2" x14ac:dyDescent="0.35">
      <c r="A4777" s="32" t="s">
        <v>6874</v>
      </c>
      <c r="B4777" s="32">
        <v>13</v>
      </c>
    </row>
    <row r="4778" spans="1:2" x14ac:dyDescent="0.35">
      <c r="A4778" s="32" t="s">
        <v>6875</v>
      </c>
      <c r="B4778" s="32">
        <v>19</v>
      </c>
    </row>
    <row r="4779" spans="1:2" x14ac:dyDescent="0.35">
      <c r="A4779" s="32" t="s">
        <v>6876</v>
      </c>
      <c r="B4779" s="32">
        <v>86</v>
      </c>
    </row>
    <row r="4780" spans="1:2" x14ac:dyDescent="0.35">
      <c r="A4780" s="32" t="s">
        <v>6877</v>
      </c>
      <c r="B4780" s="32">
        <v>5</v>
      </c>
    </row>
    <row r="4781" spans="1:2" x14ac:dyDescent="0.35">
      <c r="A4781" s="32" t="s">
        <v>6878</v>
      </c>
      <c r="B4781" s="32">
        <v>34</v>
      </c>
    </row>
    <row r="4782" spans="1:2" x14ac:dyDescent="0.35">
      <c r="A4782" s="32" t="s">
        <v>6879</v>
      </c>
      <c r="B4782" s="32">
        <v>78</v>
      </c>
    </row>
    <row r="4783" spans="1:2" x14ac:dyDescent="0.35">
      <c r="A4783" s="32" t="s">
        <v>6880</v>
      </c>
      <c r="B4783" s="32">
        <v>64</v>
      </c>
    </row>
    <row r="4784" spans="1:2" x14ac:dyDescent="0.35">
      <c r="A4784" s="32" t="s">
        <v>6881</v>
      </c>
      <c r="B4784" s="32">
        <v>90</v>
      </c>
    </row>
    <row r="4785" spans="1:2" x14ac:dyDescent="0.35">
      <c r="A4785" s="32" t="s">
        <v>6882</v>
      </c>
      <c r="B4785" s="32">
        <v>24</v>
      </c>
    </row>
    <row r="4786" spans="1:2" x14ac:dyDescent="0.35">
      <c r="A4786" s="32" t="s">
        <v>6883</v>
      </c>
      <c r="B4786" s="32">
        <v>31</v>
      </c>
    </row>
    <row r="4787" spans="1:2" x14ac:dyDescent="0.35">
      <c r="A4787" s="32" t="s">
        <v>6884</v>
      </c>
      <c r="B4787" s="32">
        <v>7</v>
      </c>
    </row>
    <row r="4788" spans="1:2" x14ac:dyDescent="0.35">
      <c r="A4788" s="32" t="s">
        <v>6885</v>
      </c>
      <c r="B4788" s="32">
        <v>91</v>
      </c>
    </row>
    <row r="4789" spans="1:2" x14ac:dyDescent="0.35">
      <c r="A4789" s="32" t="s">
        <v>6886</v>
      </c>
      <c r="B4789" s="32">
        <v>44</v>
      </c>
    </row>
    <row r="4790" spans="1:2" x14ac:dyDescent="0.35">
      <c r="A4790" s="32" t="s">
        <v>6887</v>
      </c>
      <c r="B4790" s="32">
        <v>66</v>
      </c>
    </row>
    <row r="4791" spans="1:2" x14ac:dyDescent="0.35">
      <c r="A4791" s="32" t="s">
        <v>6888</v>
      </c>
      <c r="B4791" s="32">
        <v>87</v>
      </c>
    </row>
    <row r="4792" spans="1:2" x14ac:dyDescent="0.35">
      <c r="A4792" s="32" t="s">
        <v>6889</v>
      </c>
      <c r="B4792" s="32">
        <v>51</v>
      </c>
    </row>
    <row r="4793" spans="1:2" x14ac:dyDescent="0.35">
      <c r="A4793" s="32" t="s">
        <v>6890</v>
      </c>
      <c r="B4793" s="32">
        <v>59</v>
      </c>
    </row>
    <row r="4794" spans="1:2" x14ac:dyDescent="0.35">
      <c r="A4794" s="32" t="s">
        <v>6891</v>
      </c>
      <c r="B4794" s="32">
        <v>20</v>
      </c>
    </row>
    <row r="4795" spans="1:2" x14ac:dyDescent="0.35">
      <c r="A4795" s="32" t="s">
        <v>6892</v>
      </c>
      <c r="B4795" s="32">
        <v>43</v>
      </c>
    </row>
    <row r="4796" spans="1:2" x14ac:dyDescent="0.35">
      <c r="A4796" s="32" t="s">
        <v>6893</v>
      </c>
      <c r="B4796" s="32">
        <v>35</v>
      </c>
    </row>
    <row r="4797" spans="1:2" x14ac:dyDescent="0.35">
      <c r="A4797" s="32" t="s">
        <v>6894</v>
      </c>
      <c r="B4797" s="32">
        <v>65</v>
      </c>
    </row>
    <row r="4798" spans="1:2" x14ac:dyDescent="0.35">
      <c r="A4798" s="32" t="s">
        <v>6895</v>
      </c>
      <c r="B4798" s="32">
        <v>95</v>
      </c>
    </row>
    <row r="4799" spans="1:2" x14ac:dyDescent="0.35">
      <c r="A4799" s="32" t="s">
        <v>6896</v>
      </c>
      <c r="B4799" s="32">
        <v>55</v>
      </c>
    </row>
    <row r="4800" spans="1:2" x14ac:dyDescent="0.35">
      <c r="A4800" s="32" t="s">
        <v>6897</v>
      </c>
      <c r="B4800" s="32">
        <v>48</v>
      </c>
    </row>
    <row r="4801" spans="1:2" x14ac:dyDescent="0.35">
      <c r="A4801" s="32" t="s">
        <v>6898</v>
      </c>
      <c r="B4801" s="32">
        <v>61</v>
      </c>
    </row>
    <row r="4802" spans="1:2" x14ac:dyDescent="0.35">
      <c r="A4802" s="32" t="s">
        <v>6899</v>
      </c>
      <c r="B4802" s="32">
        <v>42</v>
      </c>
    </row>
    <row r="4803" spans="1:2" x14ac:dyDescent="0.35">
      <c r="A4803" s="32" t="s">
        <v>6900</v>
      </c>
      <c r="B4803" s="32">
        <v>4</v>
      </c>
    </row>
    <row r="4804" spans="1:2" x14ac:dyDescent="0.35">
      <c r="A4804" s="32" t="s">
        <v>6901</v>
      </c>
      <c r="B4804" s="32">
        <v>18</v>
      </c>
    </row>
    <row r="4805" spans="1:2" x14ac:dyDescent="0.35">
      <c r="A4805" s="32" t="s">
        <v>6902</v>
      </c>
      <c r="B4805" s="32">
        <v>15</v>
      </c>
    </row>
    <row r="4806" spans="1:2" x14ac:dyDescent="0.35">
      <c r="A4806" s="32" t="s">
        <v>6903</v>
      </c>
      <c r="B4806" s="32">
        <v>62</v>
      </c>
    </row>
    <row r="4807" spans="1:2" x14ac:dyDescent="0.35">
      <c r="A4807" s="32" t="s">
        <v>6904</v>
      </c>
      <c r="B4807" s="32">
        <v>42</v>
      </c>
    </row>
    <row r="4808" spans="1:2" x14ac:dyDescent="0.35">
      <c r="A4808" s="32" t="s">
        <v>6905</v>
      </c>
      <c r="B4808" s="32">
        <v>11</v>
      </c>
    </row>
    <row r="4809" spans="1:2" x14ac:dyDescent="0.35">
      <c r="A4809" s="32" t="s">
        <v>6906</v>
      </c>
      <c r="B4809" s="32">
        <v>76</v>
      </c>
    </row>
    <row r="4810" spans="1:2" x14ac:dyDescent="0.35">
      <c r="A4810" s="32" t="s">
        <v>6907</v>
      </c>
      <c r="B4810" s="32">
        <v>48</v>
      </c>
    </row>
    <row r="4811" spans="1:2" x14ac:dyDescent="0.35">
      <c r="A4811" s="32" t="s">
        <v>6908</v>
      </c>
      <c r="B4811" s="32">
        <v>42</v>
      </c>
    </row>
    <row r="4812" spans="1:2" x14ac:dyDescent="0.35">
      <c r="A4812" s="32" t="s">
        <v>6909</v>
      </c>
      <c r="B4812" s="32">
        <v>28</v>
      </c>
    </row>
    <row r="4813" spans="1:2" x14ac:dyDescent="0.35">
      <c r="A4813" s="32" t="s">
        <v>6910</v>
      </c>
      <c r="B4813" s="32">
        <v>61</v>
      </c>
    </row>
    <row r="4814" spans="1:2" x14ac:dyDescent="0.35">
      <c r="A4814" s="32" t="s">
        <v>6911</v>
      </c>
      <c r="B4814" s="32">
        <v>81</v>
      </c>
    </row>
    <row r="4815" spans="1:2" x14ac:dyDescent="0.35">
      <c r="A4815" s="32" t="s">
        <v>6912</v>
      </c>
      <c r="B4815" s="32">
        <v>14</v>
      </c>
    </row>
    <row r="4816" spans="1:2" x14ac:dyDescent="0.35">
      <c r="A4816" s="32" t="s">
        <v>6913</v>
      </c>
      <c r="B4816" s="32">
        <v>64</v>
      </c>
    </row>
    <row r="4817" spans="1:2" x14ac:dyDescent="0.35">
      <c r="A4817" s="32" t="s">
        <v>6914</v>
      </c>
      <c r="B4817" s="32">
        <v>96</v>
      </c>
    </row>
    <row r="4818" spans="1:2" x14ac:dyDescent="0.35">
      <c r="A4818" s="32" t="s">
        <v>6915</v>
      </c>
      <c r="B4818" s="32">
        <v>93</v>
      </c>
    </row>
    <row r="4819" spans="1:2" x14ac:dyDescent="0.35">
      <c r="A4819" s="32" t="s">
        <v>6916</v>
      </c>
      <c r="B4819" s="32">
        <v>87</v>
      </c>
    </row>
    <row r="4820" spans="1:2" x14ac:dyDescent="0.35">
      <c r="A4820" s="32" t="s">
        <v>6917</v>
      </c>
      <c r="B4820" s="32">
        <v>9</v>
      </c>
    </row>
    <row r="4821" spans="1:2" x14ac:dyDescent="0.35">
      <c r="A4821" s="32" t="s">
        <v>6918</v>
      </c>
      <c r="B4821" s="32">
        <v>90</v>
      </c>
    </row>
    <row r="4822" spans="1:2" x14ac:dyDescent="0.35">
      <c r="A4822" s="32" t="s">
        <v>6919</v>
      </c>
      <c r="B4822" s="32">
        <v>61</v>
      </c>
    </row>
    <row r="4823" spans="1:2" x14ac:dyDescent="0.35">
      <c r="A4823" s="32" t="s">
        <v>6920</v>
      </c>
      <c r="B4823" s="32">
        <v>85</v>
      </c>
    </row>
    <row r="4824" spans="1:2" x14ac:dyDescent="0.35">
      <c r="A4824" s="32" t="s">
        <v>6921</v>
      </c>
      <c r="B4824" s="32">
        <v>6</v>
      </c>
    </row>
    <row r="4825" spans="1:2" x14ac:dyDescent="0.35">
      <c r="A4825" s="32" t="s">
        <v>6922</v>
      </c>
      <c r="B4825" s="32">
        <v>31</v>
      </c>
    </row>
    <row r="4826" spans="1:2" x14ac:dyDescent="0.35">
      <c r="A4826" s="32" t="s">
        <v>6923</v>
      </c>
      <c r="B4826" s="32">
        <v>2</v>
      </c>
    </row>
    <row r="4827" spans="1:2" x14ac:dyDescent="0.35">
      <c r="A4827" s="32" t="s">
        <v>6924</v>
      </c>
      <c r="B4827" s="32">
        <v>68</v>
      </c>
    </row>
    <row r="4828" spans="1:2" x14ac:dyDescent="0.35">
      <c r="A4828" s="32" t="s">
        <v>6925</v>
      </c>
      <c r="B4828" s="32">
        <v>36</v>
      </c>
    </row>
    <row r="4829" spans="1:2" x14ac:dyDescent="0.35">
      <c r="A4829" s="32" t="s">
        <v>6926</v>
      </c>
      <c r="B4829" s="32">
        <v>44</v>
      </c>
    </row>
    <row r="4830" spans="1:2" x14ac:dyDescent="0.35">
      <c r="A4830" s="32" t="s">
        <v>6927</v>
      </c>
      <c r="B4830" s="32">
        <v>76</v>
      </c>
    </row>
    <row r="4831" spans="1:2" x14ac:dyDescent="0.35">
      <c r="A4831" s="32" t="s">
        <v>6928</v>
      </c>
      <c r="B4831" s="32">
        <v>98</v>
      </c>
    </row>
    <row r="4832" spans="1:2" x14ac:dyDescent="0.35">
      <c r="A4832" s="32" t="s">
        <v>6929</v>
      </c>
      <c r="B4832" s="32">
        <v>79</v>
      </c>
    </row>
    <row r="4833" spans="1:2" x14ac:dyDescent="0.35">
      <c r="A4833" s="32" t="s">
        <v>6930</v>
      </c>
      <c r="B4833" s="32">
        <v>22</v>
      </c>
    </row>
    <row r="4834" spans="1:2" x14ac:dyDescent="0.35">
      <c r="A4834" s="32" t="s">
        <v>6931</v>
      </c>
      <c r="B4834" s="32">
        <v>49</v>
      </c>
    </row>
    <row r="4835" spans="1:2" x14ac:dyDescent="0.35">
      <c r="A4835" s="32" t="s">
        <v>6932</v>
      </c>
      <c r="B4835" s="32">
        <v>43</v>
      </c>
    </row>
    <row r="4836" spans="1:2" x14ac:dyDescent="0.35">
      <c r="A4836" s="32" t="s">
        <v>6933</v>
      </c>
      <c r="B4836" s="32">
        <v>3</v>
      </c>
    </row>
    <row r="4837" spans="1:2" x14ac:dyDescent="0.35">
      <c r="A4837" s="32" t="s">
        <v>6934</v>
      </c>
      <c r="B4837" s="32">
        <v>80</v>
      </c>
    </row>
    <row r="4838" spans="1:2" x14ac:dyDescent="0.35">
      <c r="A4838" s="32" t="s">
        <v>6935</v>
      </c>
      <c r="B4838" s="32">
        <v>42</v>
      </c>
    </row>
    <row r="4839" spans="1:2" x14ac:dyDescent="0.35">
      <c r="A4839" s="32" t="s">
        <v>6936</v>
      </c>
      <c r="B4839" s="32">
        <v>6</v>
      </c>
    </row>
    <row r="4840" spans="1:2" x14ac:dyDescent="0.35">
      <c r="A4840" s="32" t="s">
        <v>6937</v>
      </c>
      <c r="B4840" s="32">
        <v>18</v>
      </c>
    </row>
    <row r="4841" spans="1:2" x14ac:dyDescent="0.35">
      <c r="A4841" s="32" t="s">
        <v>6938</v>
      </c>
      <c r="B4841" s="32">
        <v>49</v>
      </c>
    </row>
    <row r="4842" spans="1:2" x14ac:dyDescent="0.35">
      <c r="A4842" s="32" t="s">
        <v>6939</v>
      </c>
      <c r="B4842" s="32">
        <v>69</v>
      </c>
    </row>
    <row r="4843" spans="1:2" x14ac:dyDescent="0.35">
      <c r="A4843" s="32" t="s">
        <v>6940</v>
      </c>
      <c r="B4843" s="32">
        <v>90</v>
      </c>
    </row>
    <row r="4844" spans="1:2" x14ac:dyDescent="0.35">
      <c r="A4844" s="32" t="s">
        <v>6941</v>
      </c>
      <c r="B4844" s="32">
        <v>70</v>
      </c>
    </row>
    <row r="4845" spans="1:2" x14ac:dyDescent="0.35">
      <c r="A4845" s="32" t="s">
        <v>6942</v>
      </c>
      <c r="B4845" s="32">
        <v>0</v>
      </c>
    </row>
    <row r="4846" spans="1:2" x14ac:dyDescent="0.35">
      <c r="A4846" s="32" t="s">
        <v>6943</v>
      </c>
      <c r="B4846" s="32">
        <v>80</v>
      </c>
    </row>
    <row r="4847" spans="1:2" x14ac:dyDescent="0.35">
      <c r="A4847" s="32" t="s">
        <v>6944</v>
      </c>
      <c r="B4847" s="32">
        <v>84</v>
      </c>
    </row>
    <row r="4848" spans="1:2" x14ac:dyDescent="0.35">
      <c r="A4848" s="32" t="s">
        <v>6945</v>
      </c>
      <c r="B4848" s="32">
        <v>71</v>
      </c>
    </row>
    <row r="4849" spans="1:2" x14ac:dyDescent="0.35">
      <c r="A4849" s="32" t="s">
        <v>6946</v>
      </c>
      <c r="B4849" s="32">
        <v>9</v>
      </c>
    </row>
    <row r="4850" spans="1:2" x14ac:dyDescent="0.35">
      <c r="A4850" s="32" t="s">
        <v>6947</v>
      </c>
      <c r="B4850" s="32">
        <v>6</v>
      </c>
    </row>
    <row r="4851" spans="1:2" x14ac:dyDescent="0.35">
      <c r="A4851" s="32" t="s">
        <v>6948</v>
      </c>
      <c r="B4851" s="32">
        <v>37</v>
      </c>
    </row>
    <row r="4852" spans="1:2" x14ac:dyDescent="0.35">
      <c r="A4852" s="32" t="s">
        <v>6949</v>
      </c>
      <c r="B4852" s="32">
        <v>52</v>
      </c>
    </row>
    <row r="4853" spans="1:2" x14ac:dyDescent="0.35">
      <c r="A4853" s="32" t="s">
        <v>6950</v>
      </c>
      <c r="B4853" s="32">
        <v>7</v>
      </c>
    </row>
    <row r="4854" spans="1:2" x14ac:dyDescent="0.35">
      <c r="A4854" s="32" t="s">
        <v>6951</v>
      </c>
      <c r="B4854" s="32">
        <v>95</v>
      </c>
    </row>
    <row r="4855" spans="1:2" x14ac:dyDescent="0.35">
      <c r="A4855" s="32" t="s">
        <v>6952</v>
      </c>
      <c r="B4855" s="32">
        <v>44</v>
      </c>
    </row>
    <row r="4856" spans="1:2" x14ac:dyDescent="0.35">
      <c r="A4856" s="32" t="s">
        <v>6953</v>
      </c>
      <c r="B4856" s="32">
        <v>5</v>
      </c>
    </row>
    <row r="4857" spans="1:2" x14ac:dyDescent="0.35">
      <c r="A4857" s="32" t="s">
        <v>6954</v>
      </c>
      <c r="B4857" s="32">
        <v>91</v>
      </c>
    </row>
    <row r="4858" spans="1:2" x14ac:dyDescent="0.35">
      <c r="A4858" s="32" t="s">
        <v>6955</v>
      </c>
      <c r="B4858" s="32">
        <v>9</v>
      </c>
    </row>
    <row r="4859" spans="1:2" x14ac:dyDescent="0.35">
      <c r="A4859" s="32" t="s">
        <v>6956</v>
      </c>
      <c r="B4859" s="32">
        <v>2</v>
      </c>
    </row>
    <row r="4860" spans="1:2" x14ac:dyDescent="0.35">
      <c r="A4860" s="32" t="s">
        <v>6957</v>
      </c>
      <c r="B4860" s="32">
        <v>72</v>
      </c>
    </row>
    <row r="4861" spans="1:2" x14ac:dyDescent="0.35">
      <c r="A4861" s="32" t="s">
        <v>6958</v>
      </c>
      <c r="B4861" s="32">
        <v>46</v>
      </c>
    </row>
    <row r="4862" spans="1:2" x14ac:dyDescent="0.35">
      <c r="A4862" s="32" t="s">
        <v>6959</v>
      </c>
      <c r="B4862" s="32">
        <v>92</v>
      </c>
    </row>
    <row r="4863" spans="1:2" x14ac:dyDescent="0.35">
      <c r="A4863" s="32" t="s">
        <v>6960</v>
      </c>
      <c r="B4863" s="32">
        <v>16</v>
      </c>
    </row>
    <row r="4864" spans="1:2" x14ac:dyDescent="0.35">
      <c r="A4864" s="32" t="s">
        <v>6961</v>
      </c>
      <c r="B4864" s="32">
        <v>38</v>
      </c>
    </row>
    <row r="4865" spans="1:2" x14ac:dyDescent="0.35">
      <c r="A4865" s="32" t="s">
        <v>6962</v>
      </c>
      <c r="B4865" s="32">
        <v>60</v>
      </c>
    </row>
    <row r="4866" spans="1:2" x14ac:dyDescent="0.35">
      <c r="A4866" s="32" t="s">
        <v>6963</v>
      </c>
      <c r="B4866" s="32">
        <v>32</v>
      </c>
    </row>
    <row r="4867" spans="1:2" x14ac:dyDescent="0.35">
      <c r="A4867" s="32" t="s">
        <v>6964</v>
      </c>
      <c r="B4867" s="32">
        <v>37</v>
      </c>
    </row>
    <row r="4868" spans="1:2" x14ac:dyDescent="0.35">
      <c r="A4868" s="32" t="s">
        <v>6965</v>
      </c>
      <c r="B4868" s="32">
        <v>60</v>
      </c>
    </row>
    <row r="4869" spans="1:2" x14ac:dyDescent="0.35">
      <c r="A4869" s="32" t="s">
        <v>6966</v>
      </c>
      <c r="B4869" s="32">
        <v>88</v>
      </c>
    </row>
    <row r="4870" spans="1:2" x14ac:dyDescent="0.35">
      <c r="A4870" s="32" t="s">
        <v>6967</v>
      </c>
      <c r="B4870" s="32">
        <v>20</v>
      </c>
    </row>
    <row r="4871" spans="1:2" x14ac:dyDescent="0.35">
      <c r="A4871" s="32" t="s">
        <v>6968</v>
      </c>
      <c r="B4871" s="32">
        <v>95</v>
      </c>
    </row>
    <row r="4872" spans="1:2" x14ac:dyDescent="0.35">
      <c r="A4872" s="32" t="s">
        <v>6969</v>
      </c>
      <c r="B4872" s="32">
        <v>76</v>
      </c>
    </row>
    <row r="4873" spans="1:2" x14ac:dyDescent="0.35">
      <c r="A4873" s="32" t="s">
        <v>6970</v>
      </c>
      <c r="B4873" s="32">
        <v>40</v>
      </c>
    </row>
    <row r="4874" spans="1:2" x14ac:dyDescent="0.35">
      <c r="A4874" s="32" t="s">
        <v>6971</v>
      </c>
      <c r="B4874" s="32">
        <v>82</v>
      </c>
    </row>
    <row r="4875" spans="1:2" x14ac:dyDescent="0.35">
      <c r="A4875" s="32" t="s">
        <v>6972</v>
      </c>
      <c r="B4875" s="32">
        <v>54</v>
      </c>
    </row>
    <row r="4876" spans="1:2" x14ac:dyDescent="0.35">
      <c r="A4876" s="32" t="s">
        <v>6973</v>
      </c>
      <c r="B4876" s="32">
        <v>91</v>
      </c>
    </row>
    <row r="4877" spans="1:2" x14ac:dyDescent="0.35">
      <c r="A4877" s="32" t="s">
        <v>6974</v>
      </c>
      <c r="B4877" s="32">
        <v>74</v>
      </c>
    </row>
    <row r="4878" spans="1:2" x14ac:dyDescent="0.35">
      <c r="A4878" s="32" t="s">
        <v>6975</v>
      </c>
      <c r="B4878" s="32">
        <v>62</v>
      </c>
    </row>
    <row r="4879" spans="1:2" x14ac:dyDescent="0.35">
      <c r="A4879" s="32" t="s">
        <v>6976</v>
      </c>
      <c r="B4879" s="32">
        <v>40</v>
      </c>
    </row>
    <row r="4880" spans="1:2" x14ac:dyDescent="0.35">
      <c r="A4880" s="32" t="s">
        <v>6977</v>
      </c>
      <c r="B4880" s="32">
        <v>43</v>
      </c>
    </row>
    <row r="4881" spans="1:2" x14ac:dyDescent="0.35">
      <c r="A4881" s="32" t="s">
        <v>6978</v>
      </c>
      <c r="B4881" s="32">
        <v>11</v>
      </c>
    </row>
    <row r="4882" spans="1:2" x14ac:dyDescent="0.35">
      <c r="A4882" s="32" t="s">
        <v>6979</v>
      </c>
      <c r="B4882" s="32">
        <v>52</v>
      </c>
    </row>
    <row r="4883" spans="1:2" x14ac:dyDescent="0.35">
      <c r="A4883" s="32" t="s">
        <v>6980</v>
      </c>
      <c r="B4883" s="32">
        <v>14</v>
      </c>
    </row>
    <row r="4884" spans="1:2" x14ac:dyDescent="0.35">
      <c r="A4884" s="32" t="s">
        <v>6981</v>
      </c>
      <c r="B4884" s="32">
        <v>49</v>
      </c>
    </row>
    <row r="4885" spans="1:2" x14ac:dyDescent="0.35">
      <c r="A4885" s="32" t="s">
        <v>6982</v>
      </c>
      <c r="B4885" s="32">
        <v>10</v>
      </c>
    </row>
    <row r="4886" spans="1:2" x14ac:dyDescent="0.35">
      <c r="A4886" s="32" t="s">
        <v>6983</v>
      </c>
      <c r="B4886" s="32">
        <v>98</v>
      </c>
    </row>
    <row r="4887" spans="1:2" x14ac:dyDescent="0.35">
      <c r="A4887" s="32" t="s">
        <v>6984</v>
      </c>
      <c r="B4887" s="32">
        <v>78</v>
      </c>
    </row>
    <row r="4888" spans="1:2" x14ac:dyDescent="0.35">
      <c r="A4888" s="32" t="s">
        <v>6985</v>
      </c>
      <c r="B4888" s="32">
        <v>33</v>
      </c>
    </row>
    <row r="4889" spans="1:2" x14ac:dyDescent="0.35">
      <c r="A4889" s="32" t="s">
        <v>6986</v>
      </c>
      <c r="B4889" s="32">
        <v>40</v>
      </c>
    </row>
    <row r="4890" spans="1:2" x14ac:dyDescent="0.35">
      <c r="A4890" s="32" t="s">
        <v>6987</v>
      </c>
      <c r="B4890" s="32">
        <v>85</v>
      </c>
    </row>
    <row r="4891" spans="1:2" x14ac:dyDescent="0.35">
      <c r="A4891" s="32" t="s">
        <v>6988</v>
      </c>
      <c r="B4891" s="32">
        <v>92</v>
      </c>
    </row>
    <row r="4892" spans="1:2" x14ac:dyDescent="0.35">
      <c r="A4892" s="32" t="s">
        <v>6989</v>
      </c>
      <c r="B4892" s="32">
        <v>86</v>
      </c>
    </row>
    <row r="4893" spans="1:2" x14ac:dyDescent="0.35">
      <c r="A4893" s="32" t="s">
        <v>6990</v>
      </c>
      <c r="B4893" s="32">
        <v>66</v>
      </c>
    </row>
    <row r="4894" spans="1:2" x14ac:dyDescent="0.35">
      <c r="A4894" s="32" t="s">
        <v>6991</v>
      </c>
      <c r="B4894" s="32">
        <v>44</v>
      </c>
    </row>
    <row r="4895" spans="1:2" x14ac:dyDescent="0.35">
      <c r="A4895" s="32" t="s">
        <v>6992</v>
      </c>
      <c r="B4895" s="32">
        <v>95</v>
      </c>
    </row>
    <row r="4896" spans="1:2" x14ac:dyDescent="0.35">
      <c r="A4896" s="32" t="s">
        <v>6993</v>
      </c>
      <c r="B4896" s="32">
        <v>0</v>
      </c>
    </row>
    <row r="4897" spans="1:2" x14ac:dyDescent="0.35">
      <c r="A4897" s="32" t="s">
        <v>6994</v>
      </c>
      <c r="B4897" s="32">
        <v>53</v>
      </c>
    </row>
    <row r="4898" spans="1:2" x14ac:dyDescent="0.35">
      <c r="A4898" s="32" t="s">
        <v>6995</v>
      </c>
      <c r="B4898" s="32">
        <v>55</v>
      </c>
    </row>
    <row r="4899" spans="1:2" x14ac:dyDescent="0.35">
      <c r="A4899" s="32" t="s">
        <v>6996</v>
      </c>
      <c r="B4899" s="32">
        <v>24</v>
      </c>
    </row>
    <row r="4900" spans="1:2" x14ac:dyDescent="0.35">
      <c r="A4900" s="32" t="s">
        <v>6997</v>
      </c>
      <c r="B4900" s="32">
        <v>34</v>
      </c>
    </row>
    <row r="4901" spans="1:2" x14ac:dyDescent="0.35">
      <c r="A4901" s="32" t="s">
        <v>6998</v>
      </c>
      <c r="B4901" s="32">
        <v>85</v>
      </c>
    </row>
    <row r="4902" spans="1:2" x14ac:dyDescent="0.35">
      <c r="A4902" s="32" t="s">
        <v>6999</v>
      </c>
      <c r="B4902" s="32">
        <v>18</v>
      </c>
    </row>
    <row r="4903" spans="1:2" x14ac:dyDescent="0.35">
      <c r="A4903" s="32" t="s">
        <v>7000</v>
      </c>
      <c r="B4903" s="32">
        <v>2</v>
      </c>
    </row>
    <row r="4904" spans="1:2" x14ac:dyDescent="0.35">
      <c r="A4904" s="32" t="s">
        <v>7001</v>
      </c>
      <c r="B4904" s="32">
        <v>29</v>
      </c>
    </row>
    <row r="4905" spans="1:2" x14ac:dyDescent="0.35">
      <c r="A4905" s="32" t="s">
        <v>7002</v>
      </c>
      <c r="B4905" s="32">
        <v>20</v>
      </c>
    </row>
    <row r="4906" spans="1:2" x14ac:dyDescent="0.35">
      <c r="A4906" s="32" t="s">
        <v>7003</v>
      </c>
      <c r="B4906" s="32">
        <v>83</v>
      </c>
    </row>
    <row r="4907" spans="1:2" x14ac:dyDescent="0.35">
      <c r="A4907" s="32" t="s">
        <v>7004</v>
      </c>
      <c r="B4907" s="32">
        <v>8</v>
      </c>
    </row>
    <row r="4908" spans="1:2" x14ac:dyDescent="0.35">
      <c r="A4908" s="32" t="s">
        <v>7005</v>
      </c>
      <c r="B4908" s="32">
        <v>11</v>
      </c>
    </row>
    <row r="4909" spans="1:2" x14ac:dyDescent="0.35">
      <c r="A4909" s="32" t="s">
        <v>7006</v>
      </c>
      <c r="B4909" s="32">
        <v>69</v>
      </c>
    </row>
    <row r="4910" spans="1:2" x14ac:dyDescent="0.35">
      <c r="A4910" s="32" t="s">
        <v>7007</v>
      </c>
      <c r="B4910" s="32">
        <v>27</v>
      </c>
    </row>
    <row r="4911" spans="1:2" x14ac:dyDescent="0.35">
      <c r="A4911" s="32" t="s">
        <v>7008</v>
      </c>
      <c r="B4911" s="32">
        <v>36</v>
      </c>
    </row>
    <row r="4912" spans="1:2" x14ac:dyDescent="0.35">
      <c r="A4912" s="32" t="s">
        <v>7009</v>
      </c>
      <c r="B4912" s="32">
        <v>14</v>
      </c>
    </row>
    <row r="4913" spans="1:2" x14ac:dyDescent="0.35">
      <c r="A4913" s="32" t="s">
        <v>7010</v>
      </c>
      <c r="B4913" s="32">
        <v>25</v>
      </c>
    </row>
    <row r="4914" spans="1:2" x14ac:dyDescent="0.35">
      <c r="A4914" s="32" t="s">
        <v>7011</v>
      </c>
      <c r="B4914" s="32">
        <v>41</v>
      </c>
    </row>
    <row r="4915" spans="1:2" x14ac:dyDescent="0.35">
      <c r="A4915" s="32" t="s">
        <v>7012</v>
      </c>
      <c r="B4915" s="32">
        <v>87</v>
      </c>
    </row>
    <row r="4916" spans="1:2" x14ac:dyDescent="0.35">
      <c r="A4916" s="32" t="s">
        <v>7013</v>
      </c>
      <c r="B4916" s="32">
        <v>32</v>
      </c>
    </row>
    <row r="4917" spans="1:2" x14ac:dyDescent="0.35">
      <c r="A4917" s="32" t="s">
        <v>7014</v>
      </c>
      <c r="B4917" s="32">
        <v>39</v>
      </c>
    </row>
    <row r="4918" spans="1:2" x14ac:dyDescent="0.35">
      <c r="A4918" s="32" t="s">
        <v>7015</v>
      </c>
      <c r="B4918" s="32">
        <v>66</v>
      </c>
    </row>
    <row r="4919" spans="1:2" x14ac:dyDescent="0.35">
      <c r="A4919" s="32" t="s">
        <v>7016</v>
      </c>
      <c r="B4919" s="32">
        <v>23</v>
      </c>
    </row>
    <row r="4920" spans="1:2" x14ac:dyDescent="0.35">
      <c r="A4920" s="32" t="s">
        <v>7017</v>
      </c>
      <c r="B4920" s="32">
        <v>32</v>
      </c>
    </row>
    <row r="4921" spans="1:2" x14ac:dyDescent="0.35">
      <c r="A4921" s="32" t="s">
        <v>7018</v>
      </c>
      <c r="B4921" s="32">
        <v>92</v>
      </c>
    </row>
    <row r="4922" spans="1:2" x14ac:dyDescent="0.35">
      <c r="A4922" s="32" t="s">
        <v>7019</v>
      </c>
      <c r="B4922" s="32">
        <v>22</v>
      </c>
    </row>
    <row r="4923" spans="1:2" x14ac:dyDescent="0.35">
      <c r="A4923" s="32" t="s">
        <v>7020</v>
      </c>
      <c r="B4923" s="32">
        <v>51</v>
      </c>
    </row>
    <row r="4924" spans="1:2" x14ac:dyDescent="0.35">
      <c r="A4924" s="32" t="s">
        <v>7021</v>
      </c>
      <c r="B4924" s="32">
        <v>44</v>
      </c>
    </row>
    <row r="4925" spans="1:2" x14ac:dyDescent="0.35">
      <c r="A4925" s="32" t="s">
        <v>7022</v>
      </c>
      <c r="B4925" s="32">
        <v>43</v>
      </c>
    </row>
    <row r="4926" spans="1:2" x14ac:dyDescent="0.35">
      <c r="A4926" s="32" t="s">
        <v>7023</v>
      </c>
      <c r="B4926" s="32">
        <v>67</v>
      </c>
    </row>
    <row r="4927" spans="1:2" x14ac:dyDescent="0.35">
      <c r="A4927" s="32" t="s">
        <v>7024</v>
      </c>
      <c r="B4927" s="32">
        <v>53</v>
      </c>
    </row>
    <row r="4928" spans="1:2" x14ac:dyDescent="0.35">
      <c r="A4928" s="32" t="s">
        <v>7025</v>
      </c>
      <c r="B4928" s="32">
        <v>84</v>
      </c>
    </row>
    <row r="4929" spans="1:2" x14ac:dyDescent="0.35">
      <c r="A4929" s="32" t="s">
        <v>7026</v>
      </c>
      <c r="B4929" s="32">
        <v>11</v>
      </c>
    </row>
    <row r="4930" spans="1:2" x14ac:dyDescent="0.35">
      <c r="A4930" s="32" t="s">
        <v>7027</v>
      </c>
      <c r="B4930" s="32">
        <v>35</v>
      </c>
    </row>
    <row r="4931" spans="1:2" x14ac:dyDescent="0.35">
      <c r="A4931" s="32" t="s">
        <v>7028</v>
      </c>
      <c r="B4931" s="32">
        <v>29</v>
      </c>
    </row>
    <row r="4932" spans="1:2" x14ac:dyDescent="0.35">
      <c r="A4932" s="32" t="s">
        <v>7029</v>
      </c>
      <c r="B4932" s="32">
        <v>17</v>
      </c>
    </row>
    <row r="4933" spans="1:2" x14ac:dyDescent="0.35">
      <c r="A4933" s="32" t="s">
        <v>7030</v>
      </c>
      <c r="B4933" s="32">
        <v>1</v>
      </c>
    </row>
    <row r="4934" spans="1:2" x14ac:dyDescent="0.35">
      <c r="A4934" s="32" t="s">
        <v>7031</v>
      </c>
      <c r="B4934" s="32">
        <v>3</v>
      </c>
    </row>
    <row r="4935" spans="1:2" x14ac:dyDescent="0.35">
      <c r="A4935" s="32" t="s">
        <v>7032</v>
      </c>
      <c r="B4935" s="32">
        <v>1</v>
      </c>
    </row>
    <row r="4936" spans="1:2" x14ac:dyDescent="0.35">
      <c r="A4936" s="32" t="s">
        <v>7033</v>
      </c>
      <c r="B4936" s="32">
        <v>84</v>
      </c>
    </row>
    <row r="4937" spans="1:2" x14ac:dyDescent="0.35">
      <c r="A4937" s="32" t="s">
        <v>7034</v>
      </c>
      <c r="B4937" s="32">
        <v>39</v>
      </c>
    </row>
    <row r="4938" spans="1:2" x14ac:dyDescent="0.35">
      <c r="A4938" s="32" t="s">
        <v>7035</v>
      </c>
      <c r="B4938" s="32">
        <v>46</v>
      </c>
    </row>
    <row r="4939" spans="1:2" x14ac:dyDescent="0.35">
      <c r="A4939" s="32" t="s">
        <v>7036</v>
      </c>
      <c r="B4939" s="32">
        <v>22</v>
      </c>
    </row>
    <row r="4940" spans="1:2" x14ac:dyDescent="0.35">
      <c r="A4940" s="32" t="s">
        <v>7037</v>
      </c>
      <c r="B4940" s="32">
        <v>4</v>
      </c>
    </row>
    <row r="4941" spans="1:2" x14ac:dyDescent="0.35">
      <c r="A4941" s="32" t="s">
        <v>7038</v>
      </c>
      <c r="B4941" s="32">
        <v>76</v>
      </c>
    </row>
    <row r="4942" spans="1:2" x14ac:dyDescent="0.35">
      <c r="A4942" s="32" t="s">
        <v>7039</v>
      </c>
      <c r="B4942" s="32">
        <v>77</v>
      </c>
    </row>
    <row r="4943" spans="1:2" x14ac:dyDescent="0.35">
      <c r="A4943" s="32" t="s">
        <v>7040</v>
      </c>
      <c r="B4943" s="32">
        <v>52</v>
      </c>
    </row>
    <row r="4944" spans="1:2" x14ac:dyDescent="0.35">
      <c r="A4944" s="32" t="s">
        <v>7041</v>
      </c>
      <c r="B4944" s="32">
        <v>74</v>
      </c>
    </row>
    <row r="4945" spans="1:2" x14ac:dyDescent="0.35">
      <c r="A4945" s="32" t="s">
        <v>7042</v>
      </c>
      <c r="B4945" s="32">
        <v>48</v>
      </c>
    </row>
    <row r="4946" spans="1:2" x14ac:dyDescent="0.35">
      <c r="A4946" s="32" t="s">
        <v>7043</v>
      </c>
      <c r="B4946" s="32">
        <v>51</v>
      </c>
    </row>
    <row r="4947" spans="1:2" x14ac:dyDescent="0.35">
      <c r="A4947" s="32" t="s">
        <v>7044</v>
      </c>
      <c r="B4947" s="32">
        <v>41</v>
      </c>
    </row>
    <row r="4948" spans="1:2" x14ac:dyDescent="0.35">
      <c r="A4948" s="32" t="s">
        <v>7045</v>
      </c>
      <c r="B4948" s="32">
        <v>42</v>
      </c>
    </row>
    <row r="4949" spans="1:2" x14ac:dyDescent="0.35">
      <c r="A4949" s="32" t="s">
        <v>7046</v>
      </c>
      <c r="B4949" s="32">
        <v>60</v>
      </c>
    </row>
    <row r="4950" spans="1:2" x14ac:dyDescent="0.35">
      <c r="A4950" s="32" t="s">
        <v>7047</v>
      </c>
      <c r="B4950" s="32">
        <v>85</v>
      </c>
    </row>
    <row r="4951" spans="1:2" x14ac:dyDescent="0.35">
      <c r="A4951" s="32" t="s">
        <v>7048</v>
      </c>
      <c r="B4951" s="32">
        <v>81</v>
      </c>
    </row>
    <row r="4952" spans="1:2" x14ac:dyDescent="0.35">
      <c r="A4952" s="32" t="s">
        <v>7049</v>
      </c>
      <c r="B4952" s="32">
        <v>92</v>
      </c>
    </row>
    <row r="4953" spans="1:2" x14ac:dyDescent="0.35">
      <c r="A4953" s="32" t="s">
        <v>7050</v>
      </c>
      <c r="B4953" s="32">
        <v>69</v>
      </c>
    </row>
    <row r="4954" spans="1:2" x14ac:dyDescent="0.35">
      <c r="A4954" s="32" t="s">
        <v>7051</v>
      </c>
      <c r="B4954" s="32">
        <v>63</v>
      </c>
    </row>
    <row r="4955" spans="1:2" x14ac:dyDescent="0.35">
      <c r="A4955" s="32" t="s">
        <v>7052</v>
      </c>
      <c r="B4955" s="32">
        <v>95</v>
      </c>
    </row>
    <row r="4956" spans="1:2" x14ac:dyDescent="0.35">
      <c r="A4956" s="32" t="s">
        <v>7053</v>
      </c>
      <c r="B4956" s="32">
        <v>18</v>
      </c>
    </row>
    <row r="4957" spans="1:2" x14ac:dyDescent="0.35">
      <c r="A4957" s="32" t="s">
        <v>7054</v>
      </c>
      <c r="B4957" s="32">
        <v>66</v>
      </c>
    </row>
    <row r="4958" spans="1:2" x14ac:dyDescent="0.35">
      <c r="A4958" s="32" t="s">
        <v>7055</v>
      </c>
      <c r="B4958" s="32">
        <v>36</v>
      </c>
    </row>
    <row r="4959" spans="1:2" x14ac:dyDescent="0.35">
      <c r="A4959" s="32" t="s">
        <v>7056</v>
      </c>
      <c r="B4959" s="32">
        <v>14</v>
      </c>
    </row>
    <row r="4960" spans="1:2" x14ac:dyDescent="0.35">
      <c r="A4960" s="32" t="s">
        <v>7057</v>
      </c>
      <c r="B4960" s="32">
        <v>62</v>
      </c>
    </row>
    <row r="4961" spans="1:2" x14ac:dyDescent="0.35">
      <c r="A4961" s="32" t="s">
        <v>7058</v>
      </c>
      <c r="B4961" s="32">
        <v>14</v>
      </c>
    </row>
    <row r="4962" spans="1:2" x14ac:dyDescent="0.35">
      <c r="A4962" s="32" t="s">
        <v>7059</v>
      </c>
      <c r="B4962" s="32">
        <v>28</v>
      </c>
    </row>
    <row r="4963" spans="1:2" x14ac:dyDescent="0.35">
      <c r="A4963" s="32" t="s">
        <v>7060</v>
      </c>
      <c r="B4963" s="32">
        <v>76</v>
      </c>
    </row>
    <row r="4964" spans="1:2" x14ac:dyDescent="0.35">
      <c r="A4964" s="32" t="s">
        <v>7061</v>
      </c>
      <c r="B4964" s="32">
        <v>97</v>
      </c>
    </row>
    <row r="4965" spans="1:2" x14ac:dyDescent="0.35">
      <c r="A4965" s="32" t="s">
        <v>7062</v>
      </c>
      <c r="B4965" s="32">
        <v>30</v>
      </c>
    </row>
    <row r="4966" spans="1:2" x14ac:dyDescent="0.35">
      <c r="A4966" s="32" t="s">
        <v>7063</v>
      </c>
      <c r="B4966" s="32">
        <v>45</v>
      </c>
    </row>
    <row r="4967" spans="1:2" x14ac:dyDescent="0.35">
      <c r="A4967" s="32" t="s">
        <v>7064</v>
      </c>
      <c r="B4967" s="32">
        <v>67</v>
      </c>
    </row>
    <row r="4968" spans="1:2" x14ac:dyDescent="0.35">
      <c r="A4968" s="32" t="s">
        <v>7065</v>
      </c>
      <c r="B4968" s="32">
        <v>81</v>
      </c>
    </row>
    <row r="4969" spans="1:2" x14ac:dyDescent="0.35">
      <c r="A4969" s="32" t="s">
        <v>7066</v>
      </c>
      <c r="B4969" s="32">
        <v>71</v>
      </c>
    </row>
    <row r="4970" spans="1:2" x14ac:dyDescent="0.35">
      <c r="A4970" s="32" t="s">
        <v>7067</v>
      </c>
      <c r="B4970" s="32">
        <v>44</v>
      </c>
    </row>
    <row r="4971" spans="1:2" x14ac:dyDescent="0.35">
      <c r="A4971" s="32" t="s">
        <v>7068</v>
      </c>
      <c r="B4971" s="32">
        <v>14</v>
      </c>
    </row>
    <row r="4972" spans="1:2" x14ac:dyDescent="0.35">
      <c r="A4972" s="32" t="s">
        <v>7069</v>
      </c>
      <c r="B4972" s="32">
        <v>90</v>
      </c>
    </row>
    <row r="4973" spans="1:2" x14ac:dyDescent="0.35">
      <c r="A4973" s="32" t="s">
        <v>7070</v>
      </c>
      <c r="B4973" s="32">
        <v>69</v>
      </c>
    </row>
    <row r="4974" spans="1:2" x14ac:dyDescent="0.35">
      <c r="A4974" s="32" t="s">
        <v>7071</v>
      </c>
      <c r="B4974" s="32">
        <v>3</v>
      </c>
    </row>
    <row r="4975" spans="1:2" x14ac:dyDescent="0.35">
      <c r="A4975" s="32" t="s">
        <v>7072</v>
      </c>
      <c r="B4975" s="32">
        <v>38</v>
      </c>
    </row>
    <row r="4976" spans="1:2" x14ac:dyDescent="0.35">
      <c r="A4976" s="32" t="s">
        <v>7073</v>
      </c>
      <c r="B4976" s="32">
        <v>12</v>
      </c>
    </row>
    <row r="4977" spans="1:2" x14ac:dyDescent="0.35">
      <c r="A4977" s="32" t="s">
        <v>7074</v>
      </c>
      <c r="B4977" s="32">
        <v>26</v>
      </c>
    </row>
    <row r="4978" spans="1:2" x14ac:dyDescent="0.35">
      <c r="A4978" s="32" t="s">
        <v>7075</v>
      </c>
      <c r="B4978" s="32">
        <v>54</v>
      </c>
    </row>
    <row r="4979" spans="1:2" x14ac:dyDescent="0.35">
      <c r="A4979" s="32" t="s">
        <v>7076</v>
      </c>
      <c r="B4979" s="32">
        <v>60</v>
      </c>
    </row>
    <row r="4980" spans="1:2" x14ac:dyDescent="0.35">
      <c r="A4980" s="32" t="s">
        <v>7077</v>
      </c>
      <c r="B4980" s="32">
        <v>85</v>
      </c>
    </row>
    <row r="4981" spans="1:2" x14ac:dyDescent="0.35">
      <c r="A4981" s="32" t="s">
        <v>7078</v>
      </c>
      <c r="B4981" s="32">
        <v>72</v>
      </c>
    </row>
    <row r="4982" spans="1:2" x14ac:dyDescent="0.35">
      <c r="A4982" s="32" t="s">
        <v>7079</v>
      </c>
      <c r="B4982" s="32">
        <v>51</v>
      </c>
    </row>
    <row r="4983" spans="1:2" x14ac:dyDescent="0.35">
      <c r="A4983" s="32" t="s">
        <v>7080</v>
      </c>
      <c r="B4983" s="32">
        <v>23</v>
      </c>
    </row>
    <row r="4984" spans="1:2" x14ac:dyDescent="0.35">
      <c r="A4984" s="32" t="s">
        <v>7081</v>
      </c>
      <c r="B4984" s="32">
        <v>69</v>
      </c>
    </row>
    <row r="4985" spans="1:2" x14ac:dyDescent="0.35">
      <c r="A4985" s="32" t="s">
        <v>7082</v>
      </c>
      <c r="B4985" s="32">
        <v>71</v>
      </c>
    </row>
    <row r="4986" spans="1:2" x14ac:dyDescent="0.35">
      <c r="A4986" s="32" t="s">
        <v>7083</v>
      </c>
      <c r="B4986" s="32">
        <v>69</v>
      </c>
    </row>
    <row r="4987" spans="1:2" x14ac:dyDescent="0.35">
      <c r="A4987" s="32" t="s">
        <v>7084</v>
      </c>
      <c r="B4987" s="32">
        <v>68</v>
      </c>
    </row>
    <row r="4988" spans="1:2" x14ac:dyDescent="0.35">
      <c r="A4988" s="32" t="s">
        <v>7085</v>
      </c>
      <c r="B4988" s="32">
        <v>1</v>
      </c>
    </row>
    <row r="4989" spans="1:2" x14ac:dyDescent="0.35">
      <c r="A4989" s="32" t="s">
        <v>7086</v>
      </c>
      <c r="B4989" s="32">
        <v>38</v>
      </c>
    </row>
    <row r="4990" spans="1:2" x14ac:dyDescent="0.35">
      <c r="A4990" s="32" t="s">
        <v>7087</v>
      </c>
      <c r="B4990" s="32">
        <v>94</v>
      </c>
    </row>
    <row r="4991" spans="1:2" x14ac:dyDescent="0.35">
      <c r="A4991" s="32" t="s">
        <v>7088</v>
      </c>
      <c r="B4991" s="32">
        <v>24</v>
      </c>
    </row>
    <row r="4992" spans="1:2" x14ac:dyDescent="0.35">
      <c r="A4992" s="32" t="s">
        <v>7089</v>
      </c>
      <c r="B4992" s="32">
        <v>22</v>
      </c>
    </row>
    <row r="4993" spans="1:2" x14ac:dyDescent="0.35">
      <c r="A4993" s="32" t="s">
        <v>7090</v>
      </c>
      <c r="B4993" s="32">
        <v>50</v>
      </c>
    </row>
    <row r="4994" spans="1:2" x14ac:dyDescent="0.35">
      <c r="A4994" s="32" t="s">
        <v>7091</v>
      </c>
      <c r="B4994" s="32">
        <v>49</v>
      </c>
    </row>
    <row r="4995" spans="1:2" x14ac:dyDescent="0.35">
      <c r="A4995" s="32" t="s">
        <v>7092</v>
      </c>
      <c r="B4995" s="32">
        <v>86</v>
      </c>
    </row>
    <row r="4996" spans="1:2" x14ac:dyDescent="0.35">
      <c r="A4996" s="32" t="s">
        <v>7093</v>
      </c>
      <c r="B4996" s="32">
        <v>7</v>
      </c>
    </row>
    <row r="4997" spans="1:2" x14ac:dyDescent="0.35">
      <c r="A4997" s="32" t="s">
        <v>7094</v>
      </c>
      <c r="B4997" s="32">
        <v>60</v>
      </c>
    </row>
    <row r="4998" spans="1:2" x14ac:dyDescent="0.35">
      <c r="A4998" s="32" t="s">
        <v>7095</v>
      </c>
      <c r="B4998" s="32">
        <v>92</v>
      </c>
    </row>
    <row r="4999" spans="1:2" x14ac:dyDescent="0.35">
      <c r="A4999" s="32" t="s">
        <v>7096</v>
      </c>
      <c r="B4999" s="32">
        <v>65</v>
      </c>
    </row>
    <row r="5000" spans="1:2" x14ac:dyDescent="0.35">
      <c r="A5000" s="32" t="s">
        <v>7097</v>
      </c>
      <c r="B5000" s="32">
        <v>96</v>
      </c>
    </row>
    <row r="5001" spans="1:2" x14ac:dyDescent="0.35">
      <c r="A5001" s="32" t="s">
        <v>7098</v>
      </c>
      <c r="B5001" s="32">
        <v>65</v>
      </c>
    </row>
    <row r="5002" spans="1:2" x14ac:dyDescent="0.35">
      <c r="A5002" s="32" t="s">
        <v>7099</v>
      </c>
      <c r="B5002" s="32">
        <v>5</v>
      </c>
    </row>
    <row r="5003" spans="1:2" x14ac:dyDescent="0.35">
      <c r="A5003" s="32" t="s">
        <v>7100</v>
      </c>
      <c r="B5003" s="32">
        <v>89</v>
      </c>
    </row>
    <row r="5004" spans="1:2" x14ac:dyDescent="0.35">
      <c r="A5004" s="32" t="s">
        <v>7101</v>
      </c>
      <c r="B5004" s="32">
        <v>11</v>
      </c>
    </row>
    <row r="5005" spans="1:2" x14ac:dyDescent="0.35">
      <c r="A5005" s="32" t="s">
        <v>7102</v>
      </c>
      <c r="B5005" s="32">
        <v>24</v>
      </c>
    </row>
    <row r="5006" spans="1:2" x14ac:dyDescent="0.35">
      <c r="A5006" s="32" t="s">
        <v>7103</v>
      </c>
      <c r="B5006" s="32">
        <v>9</v>
      </c>
    </row>
    <row r="5007" spans="1:2" x14ac:dyDescent="0.35">
      <c r="A5007" s="32" t="s">
        <v>7104</v>
      </c>
      <c r="B5007" s="32">
        <v>6</v>
      </c>
    </row>
    <row r="5008" spans="1:2" x14ac:dyDescent="0.35">
      <c r="A5008" s="32" t="s">
        <v>7105</v>
      </c>
      <c r="B5008" s="32">
        <v>60</v>
      </c>
    </row>
    <row r="5009" spans="1:2" x14ac:dyDescent="0.35">
      <c r="A5009" s="32" t="s">
        <v>7106</v>
      </c>
      <c r="B5009" s="32">
        <v>11</v>
      </c>
    </row>
    <row r="5010" spans="1:2" x14ac:dyDescent="0.35">
      <c r="A5010" s="32" t="s">
        <v>7107</v>
      </c>
      <c r="B5010" s="32">
        <v>40</v>
      </c>
    </row>
    <row r="5011" spans="1:2" x14ac:dyDescent="0.35">
      <c r="A5011" s="32" t="s">
        <v>7108</v>
      </c>
      <c r="B5011" s="32">
        <v>36</v>
      </c>
    </row>
    <row r="5012" spans="1:2" x14ac:dyDescent="0.35">
      <c r="A5012" s="32" t="s">
        <v>7109</v>
      </c>
      <c r="B5012" s="32">
        <v>46</v>
      </c>
    </row>
    <row r="5013" spans="1:2" x14ac:dyDescent="0.35">
      <c r="A5013" s="32" t="s">
        <v>7110</v>
      </c>
      <c r="B5013" s="32">
        <v>67</v>
      </c>
    </row>
    <row r="5014" spans="1:2" x14ac:dyDescent="0.35">
      <c r="A5014" s="32" t="s">
        <v>7111</v>
      </c>
      <c r="B5014" s="32">
        <v>76</v>
      </c>
    </row>
    <row r="5015" spans="1:2" x14ac:dyDescent="0.35">
      <c r="A5015" s="32" t="s">
        <v>7112</v>
      </c>
      <c r="B5015" s="32">
        <v>90</v>
      </c>
    </row>
    <row r="5016" spans="1:2" x14ac:dyDescent="0.35">
      <c r="A5016" s="32" t="s">
        <v>7113</v>
      </c>
      <c r="B5016" s="32">
        <v>49</v>
      </c>
    </row>
    <row r="5017" spans="1:2" x14ac:dyDescent="0.35">
      <c r="A5017" s="32" t="s">
        <v>7114</v>
      </c>
      <c r="B5017" s="32">
        <v>49</v>
      </c>
    </row>
    <row r="5018" spans="1:2" x14ac:dyDescent="0.35">
      <c r="A5018" s="32" t="s">
        <v>7115</v>
      </c>
      <c r="B5018" s="32">
        <v>8</v>
      </c>
    </row>
    <row r="5019" spans="1:2" x14ac:dyDescent="0.35">
      <c r="A5019" s="32" t="s">
        <v>7116</v>
      </c>
      <c r="B5019" s="32">
        <v>91</v>
      </c>
    </row>
    <row r="5020" spans="1:2" x14ac:dyDescent="0.35">
      <c r="A5020" s="32" t="s">
        <v>7117</v>
      </c>
      <c r="B5020" s="32">
        <v>37</v>
      </c>
    </row>
    <row r="5021" spans="1:2" x14ac:dyDescent="0.35">
      <c r="A5021" s="32" t="s">
        <v>7118</v>
      </c>
      <c r="B5021" s="32">
        <v>80</v>
      </c>
    </row>
    <row r="5022" spans="1:2" x14ac:dyDescent="0.35">
      <c r="A5022" s="32" t="s">
        <v>7119</v>
      </c>
      <c r="B5022" s="32">
        <v>57</v>
      </c>
    </row>
    <row r="5023" spans="1:2" x14ac:dyDescent="0.35">
      <c r="A5023" s="32" t="s">
        <v>7120</v>
      </c>
      <c r="B5023" s="32">
        <v>80</v>
      </c>
    </row>
    <row r="5024" spans="1:2" x14ac:dyDescent="0.35">
      <c r="A5024" s="32" t="s">
        <v>7121</v>
      </c>
      <c r="B5024" s="32">
        <v>20</v>
      </c>
    </row>
    <row r="5025" spans="1:2" x14ac:dyDescent="0.35">
      <c r="A5025" s="32" t="s">
        <v>7122</v>
      </c>
      <c r="B5025" s="32">
        <v>20</v>
      </c>
    </row>
    <row r="5026" spans="1:2" x14ac:dyDescent="0.35">
      <c r="A5026" s="32" t="s">
        <v>7123</v>
      </c>
      <c r="B5026" s="32">
        <v>1</v>
      </c>
    </row>
    <row r="5027" spans="1:2" x14ac:dyDescent="0.35">
      <c r="A5027" s="32" t="s">
        <v>7124</v>
      </c>
      <c r="B5027" s="32">
        <v>7</v>
      </c>
    </row>
    <row r="5028" spans="1:2" x14ac:dyDescent="0.35">
      <c r="A5028" s="32" t="s">
        <v>7125</v>
      </c>
      <c r="B5028" s="32">
        <v>33</v>
      </c>
    </row>
    <row r="5029" spans="1:2" x14ac:dyDescent="0.35">
      <c r="A5029" s="32" t="s">
        <v>7126</v>
      </c>
      <c r="B5029" s="32">
        <v>36</v>
      </c>
    </row>
    <row r="5030" spans="1:2" x14ac:dyDescent="0.35">
      <c r="A5030" s="32" t="s">
        <v>7127</v>
      </c>
      <c r="B5030" s="32">
        <v>15</v>
      </c>
    </row>
    <row r="5031" spans="1:2" x14ac:dyDescent="0.35">
      <c r="A5031" s="32" t="s">
        <v>7128</v>
      </c>
      <c r="B5031" s="32">
        <v>66</v>
      </c>
    </row>
    <row r="5032" spans="1:2" x14ac:dyDescent="0.35">
      <c r="A5032" s="32" t="s">
        <v>7129</v>
      </c>
      <c r="B5032" s="32">
        <v>90</v>
      </c>
    </row>
    <row r="5033" spans="1:2" x14ac:dyDescent="0.35">
      <c r="A5033" s="32" t="s">
        <v>7130</v>
      </c>
      <c r="B5033" s="32">
        <v>44</v>
      </c>
    </row>
    <row r="5034" spans="1:2" x14ac:dyDescent="0.35">
      <c r="A5034" s="32" t="s">
        <v>7131</v>
      </c>
      <c r="B5034" s="32">
        <v>96</v>
      </c>
    </row>
    <row r="5035" spans="1:2" x14ac:dyDescent="0.35">
      <c r="A5035" s="32" t="s">
        <v>7132</v>
      </c>
      <c r="B5035" s="32">
        <v>71</v>
      </c>
    </row>
    <row r="5036" spans="1:2" x14ac:dyDescent="0.35">
      <c r="A5036" s="32" t="s">
        <v>7133</v>
      </c>
      <c r="B5036" s="32">
        <v>61</v>
      </c>
    </row>
    <row r="5037" spans="1:2" x14ac:dyDescent="0.35">
      <c r="A5037" s="32" t="s">
        <v>7134</v>
      </c>
      <c r="B5037" s="32">
        <v>38</v>
      </c>
    </row>
    <row r="5038" spans="1:2" x14ac:dyDescent="0.35">
      <c r="A5038" s="32" t="s">
        <v>7135</v>
      </c>
      <c r="B5038" s="32">
        <v>33</v>
      </c>
    </row>
    <row r="5039" spans="1:2" x14ac:dyDescent="0.35">
      <c r="A5039" s="32" t="s">
        <v>7136</v>
      </c>
      <c r="B5039" s="32">
        <v>94</v>
      </c>
    </row>
    <row r="5040" spans="1:2" x14ac:dyDescent="0.35">
      <c r="A5040" s="32" t="s">
        <v>7137</v>
      </c>
      <c r="B5040" s="32">
        <v>97</v>
      </c>
    </row>
    <row r="5041" spans="1:2" x14ac:dyDescent="0.35">
      <c r="A5041" s="32" t="s">
        <v>7138</v>
      </c>
      <c r="B5041" s="32">
        <v>24</v>
      </c>
    </row>
    <row r="5042" spans="1:2" x14ac:dyDescent="0.35">
      <c r="A5042" s="32" t="s">
        <v>7139</v>
      </c>
      <c r="B5042" s="32">
        <v>38</v>
      </c>
    </row>
    <row r="5043" spans="1:2" x14ac:dyDescent="0.35">
      <c r="A5043" s="32" t="s">
        <v>7140</v>
      </c>
      <c r="B5043" s="32">
        <v>54</v>
      </c>
    </row>
    <row r="5044" spans="1:2" x14ac:dyDescent="0.35">
      <c r="A5044" s="32" t="s">
        <v>7141</v>
      </c>
      <c r="B5044" s="32">
        <v>89</v>
      </c>
    </row>
    <row r="5045" spans="1:2" x14ac:dyDescent="0.35">
      <c r="A5045" s="32" t="s">
        <v>7142</v>
      </c>
      <c r="B5045" s="32">
        <v>73</v>
      </c>
    </row>
    <row r="5046" spans="1:2" x14ac:dyDescent="0.35">
      <c r="A5046" s="32" t="s">
        <v>7143</v>
      </c>
      <c r="B5046" s="32">
        <v>29</v>
      </c>
    </row>
    <row r="5047" spans="1:2" x14ac:dyDescent="0.35">
      <c r="A5047" s="32" t="s">
        <v>7144</v>
      </c>
      <c r="B5047" s="32">
        <v>84</v>
      </c>
    </row>
    <row r="5048" spans="1:2" x14ac:dyDescent="0.35">
      <c r="A5048" s="32" t="s">
        <v>7145</v>
      </c>
      <c r="B5048" s="32">
        <v>11</v>
      </c>
    </row>
    <row r="5049" spans="1:2" x14ac:dyDescent="0.35">
      <c r="A5049" s="32" t="s">
        <v>7146</v>
      </c>
      <c r="B5049" s="32">
        <v>21</v>
      </c>
    </row>
    <row r="5050" spans="1:2" x14ac:dyDescent="0.35">
      <c r="A5050" s="32" t="s">
        <v>7147</v>
      </c>
      <c r="B5050" s="32">
        <v>79</v>
      </c>
    </row>
    <row r="5051" spans="1:2" x14ac:dyDescent="0.35">
      <c r="A5051" s="32" t="s">
        <v>7148</v>
      </c>
      <c r="B5051" s="32">
        <v>79</v>
      </c>
    </row>
    <row r="5052" spans="1:2" x14ac:dyDescent="0.35">
      <c r="A5052" s="32" t="s">
        <v>7149</v>
      </c>
      <c r="B5052" s="32">
        <v>7</v>
      </c>
    </row>
    <row r="5053" spans="1:2" x14ac:dyDescent="0.35">
      <c r="A5053" s="32" t="s">
        <v>7150</v>
      </c>
      <c r="B5053" s="32">
        <v>0</v>
      </c>
    </row>
    <row r="5054" spans="1:2" x14ac:dyDescent="0.35">
      <c r="A5054" s="32" t="s">
        <v>7151</v>
      </c>
      <c r="B5054" s="32">
        <v>29</v>
      </c>
    </row>
    <row r="5055" spans="1:2" x14ac:dyDescent="0.35">
      <c r="A5055" s="32" t="s">
        <v>7152</v>
      </c>
      <c r="B5055" s="32">
        <v>83</v>
      </c>
    </row>
    <row r="5056" spans="1:2" x14ac:dyDescent="0.35">
      <c r="A5056" s="32" t="s">
        <v>7153</v>
      </c>
      <c r="B5056" s="32">
        <v>68</v>
      </c>
    </row>
    <row r="5057" spans="1:2" x14ac:dyDescent="0.35">
      <c r="A5057" s="32" t="s">
        <v>7154</v>
      </c>
      <c r="B5057" s="32">
        <v>23</v>
      </c>
    </row>
    <row r="5058" spans="1:2" x14ac:dyDescent="0.35">
      <c r="A5058" s="32" t="s">
        <v>7155</v>
      </c>
      <c r="B5058" s="32">
        <v>38</v>
      </c>
    </row>
    <row r="5059" spans="1:2" x14ac:dyDescent="0.35">
      <c r="A5059" s="32" t="s">
        <v>7156</v>
      </c>
      <c r="B5059" s="32">
        <v>87</v>
      </c>
    </row>
    <row r="5060" spans="1:2" x14ac:dyDescent="0.35">
      <c r="A5060" s="32" t="s">
        <v>7157</v>
      </c>
      <c r="B5060" s="32">
        <v>23</v>
      </c>
    </row>
    <row r="5061" spans="1:2" x14ac:dyDescent="0.35">
      <c r="A5061" s="32" t="s">
        <v>7158</v>
      </c>
      <c r="B5061" s="32">
        <v>42</v>
      </c>
    </row>
    <row r="5062" spans="1:2" x14ac:dyDescent="0.35">
      <c r="A5062" s="32" t="s">
        <v>7159</v>
      </c>
      <c r="B5062" s="32">
        <v>99</v>
      </c>
    </row>
    <row r="5063" spans="1:2" x14ac:dyDescent="0.35">
      <c r="A5063" s="32" t="s">
        <v>7160</v>
      </c>
      <c r="B5063" s="32">
        <v>22</v>
      </c>
    </row>
    <row r="5064" spans="1:2" x14ac:dyDescent="0.35">
      <c r="A5064" s="32" t="s">
        <v>7161</v>
      </c>
      <c r="B5064" s="32">
        <v>81</v>
      </c>
    </row>
    <row r="5065" spans="1:2" x14ac:dyDescent="0.35">
      <c r="A5065" s="32" t="s">
        <v>7162</v>
      </c>
      <c r="B5065" s="32">
        <v>3</v>
      </c>
    </row>
    <row r="5066" spans="1:2" x14ac:dyDescent="0.35">
      <c r="A5066" s="32" t="s">
        <v>7163</v>
      </c>
      <c r="B5066" s="32">
        <v>91</v>
      </c>
    </row>
    <row r="5067" spans="1:2" x14ac:dyDescent="0.35">
      <c r="A5067" s="32" t="s">
        <v>7164</v>
      </c>
      <c r="B5067" s="32">
        <v>89</v>
      </c>
    </row>
    <row r="5068" spans="1:2" x14ac:dyDescent="0.35">
      <c r="A5068" s="32" t="s">
        <v>7165</v>
      </c>
      <c r="B5068" s="32">
        <v>98</v>
      </c>
    </row>
    <row r="5069" spans="1:2" x14ac:dyDescent="0.35">
      <c r="A5069" s="32" t="s">
        <v>7166</v>
      </c>
      <c r="B5069" s="32">
        <v>79</v>
      </c>
    </row>
    <row r="5070" spans="1:2" x14ac:dyDescent="0.35">
      <c r="A5070" s="32" t="s">
        <v>7167</v>
      </c>
      <c r="B5070" s="32">
        <v>39</v>
      </c>
    </row>
    <row r="5071" spans="1:2" x14ac:dyDescent="0.35">
      <c r="A5071" s="32" t="s">
        <v>7168</v>
      </c>
      <c r="B5071" s="32">
        <v>73</v>
      </c>
    </row>
    <row r="5072" spans="1:2" x14ac:dyDescent="0.35">
      <c r="A5072" s="32" t="s">
        <v>7169</v>
      </c>
      <c r="B5072" s="32">
        <v>7</v>
      </c>
    </row>
    <row r="5073" spans="1:2" x14ac:dyDescent="0.35">
      <c r="A5073" s="32" t="s">
        <v>7170</v>
      </c>
      <c r="B5073" s="32">
        <v>74</v>
      </c>
    </row>
    <row r="5074" spans="1:2" x14ac:dyDescent="0.35">
      <c r="A5074" s="32" t="s">
        <v>7171</v>
      </c>
      <c r="B5074" s="32">
        <v>49</v>
      </c>
    </row>
    <row r="5075" spans="1:2" x14ac:dyDescent="0.35">
      <c r="A5075" s="32" t="s">
        <v>7172</v>
      </c>
      <c r="B5075" s="32">
        <v>71</v>
      </c>
    </row>
    <row r="5076" spans="1:2" x14ac:dyDescent="0.35">
      <c r="A5076" s="32" t="s">
        <v>7173</v>
      </c>
      <c r="B5076" s="32">
        <v>78</v>
      </c>
    </row>
    <row r="5077" spans="1:2" x14ac:dyDescent="0.35">
      <c r="A5077" s="32" t="s">
        <v>7174</v>
      </c>
      <c r="B5077" s="32">
        <v>54</v>
      </c>
    </row>
    <row r="5078" spans="1:2" x14ac:dyDescent="0.35">
      <c r="A5078" s="32" t="s">
        <v>7175</v>
      </c>
      <c r="B5078" s="32">
        <v>57</v>
      </c>
    </row>
    <row r="5079" spans="1:2" x14ac:dyDescent="0.35">
      <c r="A5079" s="32" t="s">
        <v>7176</v>
      </c>
      <c r="B5079" s="32">
        <v>21</v>
      </c>
    </row>
    <row r="5080" spans="1:2" x14ac:dyDescent="0.35">
      <c r="A5080" s="32" t="s">
        <v>7177</v>
      </c>
      <c r="B5080" s="32">
        <v>2</v>
      </c>
    </row>
    <row r="5081" spans="1:2" x14ac:dyDescent="0.35">
      <c r="A5081" s="32" t="s">
        <v>7178</v>
      </c>
      <c r="B5081" s="32">
        <v>30</v>
      </c>
    </row>
    <row r="5082" spans="1:2" x14ac:dyDescent="0.35">
      <c r="A5082" s="32" t="s">
        <v>7179</v>
      </c>
      <c r="B5082" s="32">
        <v>13</v>
      </c>
    </row>
    <row r="5083" spans="1:2" x14ac:dyDescent="0.35">
      <c r="A5083" s="32" t="s">
        <v>7180</v>
      </c>
      <c r="B5083" s="32">
        <v>4</v>
      </c>
    </row>
    <row r="5084" spans="1:2" x14ac:dyDescent="0.35">
      <c r="A5084" s="32" t="s">
        <v>7181</v>
      </c>
      <c r="B5084" s="32">
        <v>6</v>
      </c>
    </row>
    <row r="5085" spans="1:2" x14ac:dyDescent="0.35">
      <c r="A5085" s="32" t="s">
        <v>7182</v>
      </c>
      <c r="B5085" s="32">
        <v>2</v>
      </c>
    </row>
    <row r="5086" spans="1:2" x14ac:dyDescent="0.35">
      <c r="A5086" s="32" t="s">
        <v>7183</v>
      </c>
      <c r="B5086" s="32">
        <v>43</v>
      </c>
    </row>
    <row r="5087" spans="1:2" x14ac:dyDescent="0.35">
      <c r="A5087" s="32" t="s">
        <v>7184</v>
      </c>
      <c r="B5087" s="32">
        <v>71</v>
      </c>
    </row>
    <row r="5088" spans="1:2" x14ac:dyDescent="0.35">
      <c r="A5088" s="32" t="s">
        <v>7185</v>
      </c>
      <c r="B5088" s="32">
        <v>67</v>
      </c>
    </row>
    <row r="5089" spans="1:2" x14ac:dyDescent="0.35">
      <c r="A5089" s="32" t="s">
        <v>7186</v>
      </c>
      <c r="B5089" s="32">
        <v>9</v>
      </c>
    </row>
    <row r="5090" spans="1:2" x14ac:dyDescent="0.35">
      <c r="A5090" s="32" t="s">
        <v>7187</v>
      </c>
      <c r="B5090" s="32">
        <v>93</v>
      </c>
    </row>
    <row r="5091" spans="1:2" x14ac:dyDescent="0.35">
      <c r="A5091" s="32" t="s">
        <v>7188</v>
      </c>
      <c r="B5091" s="32">
        <v>97</v>
      </c>
    </row>
    <row r="5092" spans="1:2" x14ac:dyDescent="0.35">
      <c r="A5092" s="32" t="s">
        <v>7189</v>
      </c>
      <c r="B5092" s="32">
        <v>21</v>
      </c>
    </row>
    <row r="5093" spans="1:2" x14ac:dyDescent="0.35">
      <c r="A5093" s="32" t="s">
        <v>7190</v>
      </c>
      <c r="B5093" s="32">
        <v>32</v>
      </c>
    </row>
    <row r="5094" spans="1:2" x14ac:dyDescent="0.35">
      <c r="A5094" s="32" t="s">
        <v>7191</v>
      </c>
      <c r="B5094" s="32">
        <v>85</v>
      </c>
    </row>
    <row r="5095" spans="1:2" x14ac:dyDescent="0.35">
      <c r="A5095" s="32" t="s">
        <v>7192</v>
      </c>
      <c r="B5095" s="32">
        <v>44</v>
      </c>
    </row>
    <row r="5096" spans="1:2" x14ac:dyDescent="0.35">
      <c r="A5096" s="32" t="s">
        <v>7193</v>
      </c>
      <c r="B5096" s="32">
        <v>86</v>
      </c>
    </row>
    <row r="5097" spans="1:2" x14ac:dyDescent="0.35">
      <c r="A5097" s="32" t="s">
        <v>7194</v>
      </c>
      <c r="B5097" s="32">
        <v>17</v>
      </c>
    </row>
    <row r="5098" spans="1:2" x14ac:dyDescent="0.35">
      <c r="A5098" s="32" t="s">
        <v>7195</v>
      </c>
      <c r="B5098" s="32">
        <v>41</v>
      </c>
    </row>
    <row r="5099" spans="1:2" x14ac:dyDescent="0.35">
      <c r="A5099" s="32" t="s">
        <v>7196</v>
      </c>
      <c r="B5099" s="32">
        <v>96</v>
      </c>
    </row>
    <row r="5100" spans="1:2" x14ac:dyDescent="0.35">
      <c r="A5100" s="32" t="s">
        <v>7197</v>
      </c>
      <c r="B5100" s="32">
        <v>91</v>
      </c>
    </row>
    <row r="5101" spans="1:2" x14ac:dyDescent="0.35">
      <c r="A5101" s="32" t="s">
        <v>7198</v>
      </c>
      <c r="B5101" s="32">
        <v>64</v>
      </c>
    </row>
    <row r="5102" spans="1:2" x14ac:dyDescent="0.35">
      <c r="A5102" s="32" t="s">
        <v>7199</v>
      </c>
      <c r="B5102" s="32">
        <v>89</v>
      </c>
    </row>
    <row r="5103" spans="1:2" x14ac:dyDescent="0.35">
      <c r="A5103" s="32" t="s">
        <v>7200</v>
      </c>
      <c r="B5103" s="32">
        <v>11</v>
      </c>
    </row>
    <row r="5104" spans="1:2" x14ac:dyDescent="0.35">
      <c r="A5104" s="32" t="s">
        <v>7201</v>
      </c>
      <c r="B5104" s="32">
        <v>99</v>
      </c>
    </row>
    <row r="5105" spans="1:2" x14ac:dyDescent="0.35">
      <c r="A5105" s="32" t="s">
        <v>7202</v>
      </c>
      <c r="B5105" s="32">
        <v>28</v>
      </c>
    </row>
    <row r="5106" spans="1:2" x14ac:dyDescent="0.35">
      <c r="A5106" s="32" t="s">
        <v>7203</v>
      </c>
      <c r="B5106" s="32">
        <v>87</v>
      </c>
    </row>
    <row r="5107" spans="1:2" x14ac:dyDescent="0.35">
      <c r="A5107" s="32" t="s">
        <v>7204</v>
      </c>
      <c r="B5107" s="32">
        <v>57</v>
      </c>
    </row>
    <row r="5108" spans="1:2" x14ac:dyDescent="0.35">
      <c r="A5108" s="32" t="s">
        <v>7205</v>
      </c>
      <c r="B5108" s="32">
        <v>5</v>
      </c>
    </row>
    <row r="5109" spans="1:2" x14ac:dyDescent="0.35">
      <c r="A5109" s="32" t="s">
        <v>7206</v>
      </c>
      <c r="B5109" s="32">
        <v>24</v>
      </c>
    </row>
    <row r="5110" spans="1:2" x14ac:dyDescent="0.35">
      <c r="A5110" s="32" t="s">
        <v>7207</v>
      </c>
      <c r="B5110" s="32">
        <v>42</v>
      </c>
    </row>
    <row r="5111" spans="1:2" x14ac:dyDescent="0.35">
      <c r="A5111" s="32" t="s">
        <v>7208</v>
      </c>
      <c r="B5111" s="32">
        <v>0</v>
      </c>
    </row>
    <row r="5112" spans="1:2" x14ac:dyDescent="0.35">
      <c r="A5112" s="32" t="s">
        <v>7209</v>
      </c>
      <c r="B5112" s="32">
        <v>59</v>
      </c>
    </row>
    <row r="5113" spans="1:2" x14ac:dyDescent="0.35">
      <c r="A5113" s="32" t="s">
        <v>7210</v>
      </c>
      <c r="B5113" s="32">
        <v>11</v>
      </c>
    </row>
    <row r="5114" spans="1:2" x14ac:dyDescent="0.35">
      <c r="A5114" s="32" t="s">
        <v>7211</v>
      </c>
      <c r="B5114" s="32">
        <v>77</v>
      </c>
    </row>
    <row r="5115" spans="1:2" x14ac:dyDescent="0.35">
      <c r="A5115" s="32" t="s">
        <v>7212</v>
      </c>
      <c r="B5115" s="32">
        <v>28</v>
      </c>
    </row>
    <row r="5116" spans="1:2" x14ac:dyDescent="0.35">
      <c r="A5116" s="32" t="s">
        <v>7213</v>
      </c>
      <c r="B5116" s="32">
        <v>36</v>
      </c>
    </row>
    <row r="5117" spans="1:2" x14ac:dyDescent="0.35">
      <c r="A5117" s="32" t="s">
        <v>7214</v>
      </c>
      <c r="B5117" s="32">
        <v>68</v>
      </c>
    </row>
    <row r="5118" spans="1:2" x14ac:dyDescent="0.35">
      <c r="A5118" s="32" t="s">
        <v>7215</v>
      </c>
      <c r="B5118" s="32">
        <v>86</v>
      </c>
    </row>
    <row r="5119" spans="1:2" x14ac:dyDescent="0.35">
      <c r="A5119" s="32" t="s">
        <v>7216</v>
      </c>
      <c r="B5119" s="32">
        <v>98</v>
      </c>
    </row>
    <row r="5120" spans="1:2" x14ac:dyDescent="0.35">
      <c r="A5120" s="32" t="s">
        <v>7217</v>
      </c>
      <c r="B5120" s="32">
        <v>42</v>
      </c>
    </row>
    <row r="5121" spans="1:2" x14ac:dyDescent="0.35">
      <c r="A5121" s="32" t="s">
        <v>7218</v>
      </c>
      <c r="B5121" s="32">
        <v>46</v>
      </c>
    </row>
    <row r="5122" spans="1:2" x14ac:dyDescent="0.35">
      <c r="A5122" s="32" t="s">
        <v>7219</v>
      </c>
      <c r="B5122" s="32">
        <v>81</v>
      </c>
    </row>
    <row r="5123" spans="1:2" x14ac:dyDescent="0.35">
      <c r="A5123" s="32" t="s">
        <v>7220</v>
      </c>
      <c r="B5123" s="32">
        <v>87</v>
      </c>
    </row>
    <row r="5124" spans="1:2" x14ac:dyDescent="0.35">
      <c r="A5124" s="32" t="s">
        <v>7221</v>
      </c>
      <c r="B5124" s="32">
        <v>3</v>
      </c>
    </row>
    <row r="5125" spans="1:2" x14ac:dyDescent="0.35">
      <c r="A5125" s="32" t="s">
        <v>7222</v>
      </c>
      <c r="B5125" s="32">
        <v>73</v>
      </c>
    </row>
    <row r="5126" spans="1:2" x14ac:dyDescent="0.35">
      <c r="A5126" s="32" t="s">
        <v>7223</v>
      </c>
      <c r="B5126" s="32">
        <v>41</v>
      </c>
    </row>
    <row r="5127" spans="1:2" x14ac:dyDescent="0.35">
      <c r="A5127" s="32" t="s">
        <v>7224</v>
      </c>
      <c r="B5127" s="32">
        <v>86</v>
      </c>
    </row>
    <row r="5128" spans="1:2" x14ac:dyDescent="0.35">
      <c r="A5128" s="32" t="s">
        <v>7225</v>
      </c>
      <c r="B5128" s="32">
        <v>12</v>
      </c>
    </row>
    <row r="5129" spans="1:2" x14ac:dyDescent="0.35">
      <c r="A5129" s="32" t="s">
        <v>7226</v>
      </c>
      <c r="B5129" s="32">
        <v>30</v>
      </c>
    </row>
    <row r="5130" spans="1:2" x14ac:dyDescent="0.35">
      <c r="A5130" s="32" t="s">
        <v>7227</v>
      </c>
      <c r="B5130" s="32">
        <v>64</v>
      </c>
    </row>
    <row r="5131" spans="1:2" x14ac:dyDescent="0.35">
      <c r="A5131" s="32" t="s">
        <v>7228</v>
      </c>
      <c r="B5131" s="32">
        <v>63</v>
      </c>
    </row>
    <row r="5132" spans="1:2" x14ac:dyDescent="0.35">
      <c r="A5132" s="32" t="s">
        <v>7229</v>
      </c>
      <c r="B5132" s="32">
        <v>86</v>
      </c>
    </row>
    <row r="5133" spans="1:2" x14ac:dyDescent="0.35">
      <c r="A5133" s="32" t="s">
        <v>7230</v>
      </c>
      <c r="B5133" s="32">
        <v>26</v>
      </c>
    </row>
    <row r="5134" spans="1:2" x14ac:dyDescent="0.35">
      <c r="A5134" s="32" t="s">
        <v>7231</v>
      </c>
      <c r="B5134" s="32">
        <v>42</v>
      </c>
    </row>
    <row r="5135" spans="1:2" x14ac:dyDescent="0.35">
      <c r="A5135" s="32" t="s">
        <v>7232</v>
      </c>
      <c r="B5135" s="32">
        <v>53</v>
      </c>
    </row>
    <row r="5136" spans="1:2" x14ac:dyDescent="0.35">
      <c r="A5136" s="32" t="s">
        <v>7233</v>
      </c>
      <c r="B5136" s="32">
        <v>65</v>
      </c>
    </row>
    <row r="5137" spans="1:2" x14ac:dyDescent="0.35">
      <c r="A5137" s="32" t="s">
        <v>7234</v>
      </c>
      <c r="B5137" s="32">
        <v>26</v>
      </c>
    </row>
    <row r="5138" spans="1:2" x14ac:dyDescent="0.35">
      <c r="A5138" s="32" t="s">
        <v>7235</v>
      </c>
      <c r="B5138" s="32">
        <v>68</v>
      </c>
    </row>
    <row r="5139" spans="1:2" x14ac:dyDescent="0.35">
      <c r="A5139" s="32" t="s">
        <v>7236</v>
      </c>
      <c r="B5139" s="32">
        <v>30</v>
      </c>
    </row>
    <row r="5140" spans="1:2" x14ac:dyDescent="0.35">
      <c r="A5140" s="32" t="s">
        <v>7237</v>
      </c>
      <c r="B5140" s="32">
        <v>58</v>
      </c>
    </row>
    <row r="5141" spans="1:2" x14ac:dyDescent="0.35">
      <c r="A5141" s="32" t="s">
        <v>7238</v>
      </c>
      <c r="B5141" s="32">
        <v>40</v>
      </c>
    </row>
    <row r="5142" spans="1:2" x14ac:dyDescent="0.35">
      <c r="A5142" s="32" t="s">
        <v>7239</v>
      </c>
      <c r="B5142" s="32">
        <v>80</v>
      </c>
    </row>
    <row r="5143" spans="1:2" x14ac:dyDescent="0.35">
      <c r="A5143" s="32" t="s">
        <v>7240</v>
      </c>
      <c r="B5143" s="32">
        <v>17</v>
      </c>
    </row>
    <row r="5144" spans="1:2" x14ac:dyDescent="0.35">
      <c r="A5144" s="32" t="s">
        <v>7241</v>
      </c>
      <c r="B5144" s="32">
        <v>56</v>
      </c>
    </row>
    <row r="5145" spans="1:2" x14ac:dyDescent="0.35">
      <c r="A5145" s="32" t="s">
        <v>7242</v>
      </c>
      <c r="B5145" s="32">
        <v>26</v>
      </c>
    </row>
    <row r="5146" spans="1:2" x14ac:dyDescent="0.35">
      <c r="A5146" s="32" t="s">
        <v>7243</v>
      </c>
      <c r="B5146" s="32">
        <v>21</v>
      </c>
    </row>
    <row r="5147" spans="1:2" x14ac:dyDescent="0.35">
      <c r="A5147" s="32" t="s">
        <v>7244</v>
      </c>
      <c r="B5147" s="32">
        <v>73</v>
      </c>
    </row>
    <row r="5148" spans="1:2" x14ac:dyDescent="0.35">
      <c r="A5148" s="32" t="s">
        <v>7245</v>
      </c>
      <c r="B5148" s="32">
        <v>77</v>
      </c>
    </row>
    <row r="5149" spans="1:2" x14ac:dyDescent="0.35">
      <c r="A5149" s="32" t="s">
        <v>7246</v>
      </c>
      <c r="B5149" s="32">
        <v>58</v>
      </c>
    </row>
    <row r="5150" spans="1:2" x14ac:dyDescent="0.35">
      <c r="A5150" s="32" t="s">
        <v>7247</v>
      </c>
      <c r="B5150" s="32">
        <v>46</v>
      </c>
    </row>
    <row r="5151" spans="1:2" x14ac:dyDescent="0.35">
      <c r="A5151" s="32" t="s">
        <v>7248</v>
      </c>
      <c r="B5151" s="32">
        <v>16</v>
      </c>
    </row>
    <row r="5152" spans="1:2" x14ac:dyDescent="0.35">
      <c r="A5152" s="32" t="s">
        <v>7249</v>
      </c>
      <c r="B5152" s="32">
        <v>99</v>
      </c>
    </row>
    <row r="5153" spans="1:2" x14ac:dyDescent="0.35">
      <c r="A5153" s="32" t="s">
        <v>7250</v>
      </c>
      <c r="B5153" s="32">
        <v>28</v>
      </c>
    </row>
    <row r="5154" spans="1:2" x14ac:dyDescent="0.35">
      <c r="A5154" s="32" t="s">
        <v>7251</v>
      </c>
      <c r="B5154" s="32">
        <v>41</v>
      </c>
    </row>
    <row r="5155" spans="1:2" x14ac:dyDescent="0.35">
      <c r="A5155" s="32" t="s">
        <v>7252</v>
      </c>
      <c r="B5155" s="32">
        <v>67</v>
      </c>
    </row>
    <row r="5156" spans="1:2" x14ac:dyDescent="0.35">
      <c r="A5156" s="32" t="s">
        <v>7253</v>
      </c>
      <c r="B5156" s="32">
        <v>87</v>
      </c>
    </row>
    <row r="5157" spans="1:2" x14ac:dyDescent="0.35">
      <c r="A5157" s="32" t="s">
        <v>7254</v>
      </c>
      <c r="B5157" s="32">
        <v>24</v>
      </c>
    </row>
    <row r="5158" spans="1:2" x14ac:dyDescent="0.35">
      <c r="A5158" s="32" t="s">
        <v>7255</v>
      </c>
      <c r="B5158" s="32">
        <v>76</v>
      </c>
    </row>
    <row r="5159" spans="1:2" x14ac:dyDescent="0.35">
      <c r="A5159" s="32" t="s">
        <v>7256</v>
      </c>
      <c r="B5159" s="32">
        <v>84</v>
      </c>
    </row>
    <row r="5160" spans="1:2" x14ac:dyDescent="0.35">
      <c r="A5160" s="32" t="s">
        <v>7257</v>
      </c>
      <c r="B5160" s="32">
        <v>46</v>
      </c>
    </row>
    <row r="5161" spans="1:2" x14ac:dyDescent="0.35">
      <c r="A5161" s="32" t="s">
        <v>7258</v>
      </c>
      <c r="B5161" s="32">
        <v>83</v>
      </c>
    </row>
    <row r="5162" spans="1:2" x14ac:dyDescent="0.35">
      <c r="A5162" s="32" t="s">
        <v>7259</v>
      </c>
      <c r="B5162" s="32">
        <v>20</v>
      </c>
    </row>
    <row r="5163" spans="1:2" x14ac:dyDescent="0.35">
      <c r="A5163" s="32" t="s">
        <v>7260</v>
      </c>
      <c r="B5163" s="32">
        <v>67</v>
      </c>
    </row>
    <row r="5164" spans="1:2" x14ac:dyDescent="0.35">
      <c r="A5164" s="32" t="s">
        <v>7261</v>
      </c>
      <c r="B5164" s="32">
        <v>56</v>
      </c>
    </row>
    <row r="5165" spans="1:2" x14ac:dyDescent="0.35">
      <c r="A5165" s="32" t="s">
        <v>7262</v>
      </c>
      <c r="B5165" s="32">
        <v>72</v>
      </c>
    </row>
    <row r="5166" spans="1:2" x14ac:dyDescent="0.35">
      <c r="A5166" s="32" t="s">
        <v>7263</v>
      </c>
      <c r="B5166" s="32">
        <v>50</v>
      </c>
    </row>
    <row r="5167" spans="1:2" x14ac:dyDescent="0.35">
      <c r="A5167" s="32" t="s">
        <v>7264</v>
      </c>
      <c r="B5167" s="32">
        <v>88</v>
      </c>
    </row>
    <row r="5168" spans="1:2" x14ac:dyDescent="0.35">
      <c r="A5168" s="32" t="s">
        <v>7265</v>
      </c>
      <c r="B5168" s="32">
        <v>85</v>
      </c>
    </row>
    <row r="5169" spans="1:2" x14ac:dyDescent="0.35">
      <c r="A5169" s="32" t="s">
        <v>7266</v>
      </c>
      <c r="B5169" s="32">
        <v>51</v>
      </c>
    </row>
    <row r="5170" spans="1:2" x14ac:dyDescent="0.35">
      <c r="A5170" s="32" t="s">
        <v>7267</v>
      </c>
      <c r="B5170" s="32">
        <v>54</v>
      </c>
    </row>
    <row r="5171" spans="1:2" x14ac:dyDescent="0.35">
      <c r="A5171" s="32" t="s">
        <v>7268</v>
      </c>
      <c r="B5171" s="32">
        <v>86</v>
      </c>
    </row>
    <row r="5172" spans="1:2" x14ac:dyDescent="0.35">
      <c r="A5172" s="32" t="s">
        <v>7269</v>
      </c>
      <c r="B5172" s="32">
        <v>18</v>
      </c>
    </row>
    <row r="5173" spans="1:2" x14ac:dyDescent="0.35">
      <c r="A5173" s="32" t="s">
        <v>7270</v>
      </c>
      <c r="B5173" s="32">
        <v>1</v>
      </c>
    </row>
    <row r="5174" spans="1:2" x14ac:dyDescent="0.35">
      <c r="A5174" s="32" t="s">
        <v>7271</v>
      </c>
      <c r="B5174" s="32">
        <v>12</v>
      </c>
    </row>
    <row r="5175" spans="1:2" x14ac:dyDescent="0.35">
      <c r="A5175" s="32" t="s">
        <v>7272</v>
      </c>
      <c r="B5175" s="32">
        <v>62</v>
      </c>
    </row>
    <row r="5176" spans="1:2" x14ac:dyDescent="0.35">
      <c r="A5176" s="32" t="s">
        <v>7273</v>
      </c>
      <c r="B5176" s="32">
        <v>28</v>
      </c>
    </row>
    <row r="5177" spans="1:2" x14ac:dyDescent="0.35">
      <c r="A5177" s="32" t="s">
        <v>7274</v>
      </c>
      <c r="B5177" s="32">
        <v>6</v>
      </c>
    </row>
    <row r="5178" spans="1:2" x14ac:dyDescent="0.35">
      <c r="A5178" s="32" t="s">
        <v>7275</v>
      </c>
      <c r="B5178" s="32">
        <v>69</v>
      </c>
    </row>
    <row r="5179" spans="1:2" x14ac:dyDescent="0.35">
      <c r="A5179" s="32" t="s">
        <v>7276</v>
      </c>
      <c r="B5179" s="32">
        <v>54</v>
      </c>
    </row>
    <row r="5180" spans="1:2" x14ac:dyDescent="0.35">
      <c r="A5180" s="32" t="s">
        <v>7277</v>
      </c>
      <c r="B5180" s="32">
        <v>9</v>
      </c>
    </row>
    <row r="5181" spans="1:2" x14ac:dyDescent="0.35">
      <c r="A5181" s="32" t="s">
        <v>7278</v>
      </c>
      <c r="B5181" s="32">
        <v>21</v>
      </c>
    </row>
    <row r="5182" spans="1:2" x14ac:dyDescent="0.35">
      <c r="A5182" s="32" t="s">
        <v>7279</v>
      </c>
      <c r="B5182" s="32">
        <v>72</v>
      </c>
    </row>
    <row r="5183" spans="1:2" x14ac:dyDescent="0.35">
      <c r="A5183" s="32" t="s">
        <v>7280</v>
      </c>
      <c r="B5183" s="32">
        <v>73</v>
      </c>
    </row>
    <row r="5184" spans="1:2" x14ac:dyDescent="0.35">
      <c r="A5184" s="32" t="s">
        <v>7281</v>
      </c>
      <c r="B5184" s="32">
        <v>13</v>
      </c>
    </row>
    <row r="5185" spans="1:2" x14ac:dyDescent="0.35">
      <c r="A5185" s="32" t="s">
        <v>7282</v>
      </c>
      <c r="B5185" s="32">
        <v>82</v>
      </c>
    </row>
    <row r="5186" spans="1:2" x14ac:dyDescent="0.35">
      <c r="A5186" s="32" t="s">
        <v>7283</v>
      </c>
      <c r="B5186" s="32">
        <v>86</v>
      </c>
    </row>
    <row r="5187" spans="1:2" x14ac:dyDescent="0.35">
      <c r="A5187" s="32" t="s">
        <v>7284</v>
      </c>
      <c r="B5187" s="32">
        <v>98</v>
      </c>
    </row>
    <row r="5188" spans="1:2" x14ac:dyDescent="0.35">
      <c r="A5188" s="32" t="s">
        <v>7285</v>
      </c>
      <c r="B5188" s="32">
        <v>4</v>
      </c>
    </row>
    <row r="5189" spans="1:2" x14ac:dyDescent="0.35">
      <c r="A5189" s="32" t="s">
        <v>7286</v>
      </c>
      <c r="B5189" s="32">
        <v>83</v>
      </c>
    </row>
    <row r="5190" spans="1:2" x14ac:dyDescent="0.35">
      <c r="A5190" s="32" t="s">
        <v>7287</v>
      </c>
      <c r="B5190" s="32">
        <v>72</v>
      </c>
    </row>
    <row r="5191" spans="1:2" x14ac:dyDescent="0.35">
      <c r="A5191" s="32" t="s">
        <v>7288</v>
      </c>
      <c r="B5191" s="32">
        <v>27</v>
      </c>
    </row>
    <row r="5192" spans="1:2" x14ac:dyDescent="0.35">
      <c r="A5192" s="32" t="s">
        <v>7289</v>
      </c>
      <c r="B5192" s="32">
        <v>2</v>
      </c>
    </row>
    <row r="5193" spans="1:2" x14ac:dyDescent="0.35">
      <c r="A5193" s="32" t="s">
        <v>7290</v>
      </c>
      <c r="B5193" s="32">
        <v>88</v>
      </c>
    </row>
    <row r="5194" spans="1:2" x14ac:dyDescent="0.35">
      <c r="A5194" s="32" t="s">
        <v>7291</v>
      </c>
      <c r="B5194" s="32">
        <v>49</v>
      </c>
    </row>
    <row r="5195" spans="1:2" x14ac:dyDescent="0.35">
      <c r="A5195" s="32" t="s">
        <v>7292</v>
      </c>
      <c r="B5195" s="32">
        <v>82</v>
      </c>
    </row>
    <row r="5196" spans="1:2" x14ac:dyDescent="0.35">
      <c r="A5196" s="32" t="s">
        <v>7293</v>
      </c>
      <c r="B5196" s="32">
        <v>66</v>
      </c>
    </row>
    <row r="5197" spans="1:2" x14ac:dyDescent="0.35">
      <c r="A5197" s="32" t="s">
        <v>7294</v>
      </c>
      <c r="B5197" s="32">
        <v>98</v>
      </c>
    </row>
    <row r="5198" spans="1:2" x14ac:dyDescent="0.35">
      <c r="A5198" s="32" t="s">
        <v>7295</v>
      </c>
      <c r="B5198" s="32">
        <v>96</v>
      </c>
    </row>
    <row r="5199" spans="1:2" x14ac:dyDescent="0.35">
      <c r="A5199" s="32" t="s">
        <v>7296</v>
      </c>
      <c r="B5199" s="32">
        <v>11</v>
      </c>
    </row>
    <row r="5200" spans="1:2" x14ac:dyDescent="0.35">
      <c r="A5200" s="32" t="s">
        <v>7297</v>
      </c>
      <c r="B5200" s="32">
        <v>6</v>
      </c>
    </row>
    <row r="5201" spans="1:2" x14ac:dyDescent="0.35">
      <c r="A5201" s="32" t="s">
        <v>7298</v>
      </c>
      <c r="B5201" s="32">
        <v>80</v>
      </c>
    </row>
    <row r="5202" spans="1:2" x14ac:dyDescent="0.35">
      <c r="A5202" s="32" t="s">
        <v>7299</v>
      </c>
      <c r="B5202" s="32">
        <v>8</v>
      </c>
    </row>
    <row r="5203" spans="1:2" x14ac:dyDescent="0.35">
      <c r="A5203" s="32" t="s">
        <v>7300</v>
      </c>
      <c r="B5203" s="32">
        <v>4</v>
      </c>
    </row>
    <row r="5204" spans="1:2" x14ac:dyDescent="0.35">
      <c r="A5204" s="32" t="s">
        <v>7301</v>
      </c>
      <c r="B5204" s="32">
        <v>48</v>
      </c>
    </row>
    <row r="5205" spans="1:2" x14ac:dyDescent="0.35">
      <c r="A5205" s="32" t="s">
        <v>7302</v>
      </c>
      <c r="B5205" s="32">
        <v>96</v>
      </c>
    </row>
    <row r="5206" spans="1:2" x14ac:dyDescent="0.35">
      <c r="A5206" s="32" t="s">
        <v>7303</v>
      </c>
      <c r="B5206" s="32">
        <v>90</v>
      </c>
    </row>
    <row r="5207" spans="1:2" x14ac:dyDescent="0.35">
      <c r="A5207" s="32" t="s">
        <v>7304</v>
      </c>
      <c r="B5207" s="32">
        <v>29</v>
      </c>
    </row>
    <row r="5208" spans="1:2" x14ac:dyDescent="0.35">
      <c r="A5208" s="32" t="s">
        <v>7305</v>
      </c>
      <c r="B5208" s="32">
        <v>93</v>
      </c>
    </row>
    <row r="5209" spans="1:2" x14ac:dyDescent="0.35">
      <c r="A5209" s="32" t="s">
        <v>7306</v>
      </c>
      <c r="B5209" s="32">
        <v>25</v>
      </c>
    </row>
    <row r="5210" spans="1:2" x14ac:dyDescent="0.35">
      <c r="A5210" s="32" t="s">
        <v>7307</v>
      </c>
      <c r="B5210" s="32">
        <v>25</v>
      </c>
    </row>
    <row r="5211" spans="1:2" x14ac:dyDescent="0.35">
      <c r="A5211" s="32" t="s">
        <v>7308</v>
      </c>
      <c r="B5211" s="32">
        <v>32</v>
      </c>
    </row>
    <row r="5212" spans="1:2" x14ac:dyDescent="0.35">
      <c r="A5212" s="32" t="s">
        <v>7309</v>
      </c>
      <c r="B5212" s="32">
        <v>66</v>
      </c>
    </row>
    <row r="5213" spans="1:2" x14ac:dyDescent="0.35">
      <c r="A5213" s="32" t="s">
        <v>7310</v>
      </c>
      <c r="B5213" s="32">
        <v>58</v>
      </c>
    </row>
    <row r="5214" spans="1:2" x14ac:dyDescent="0.35">
      <c r="A5214" s="32" t="s">
        <v>7311</v>
      </c>
      <c r="B5214" s="32">
        <v>33</v>
      </c>
    </row>
    <row r="5215" spans="1:2" x14ac:dyDescent="0.35">
      <c r="A5215" s="32" t="s">
        <v>7312</v>
      </c>
      <c r="B5215" s="32">
        <v>73</v>
      </c>
    </row>
    <row r="5216" spans="1:2" x14ac:dyDescent="0.35">
      <c r="A5216" s="32" t="s">
        <v>7313</v>
      </c>
      <c r="B5216" s="32">
        <v>35</v>
      </c>
    </row>
    <row r="5217" spans="1:2" x14ac:dyDescent="0.35">
      <c r="A5217" s="32" t="s">
        <v>7314</v>
      </c>
      <c r="B5217" s="32">
        <v>74</v>
      </c>
    </row>
    <row r="5218" spans="1:2" x14ac:dyDescent="0.35">
      <c r="A5218" s="32" t="s">
        <v>7315</v>
      </c>
      <c r="B5218" s="32">
        <v>43</v>
      </c>
    </row>
    <row r="5219" spans="1:2" x14ac:dyDescent="0.35">
      <c r="A5219" s="32" t="s">
        <v>7316</v>
      </c>
      <c r="B5219" s="32">
        <v>96</v>
      </c>
    </row>
    <row r="5220" spans="1:2" x14ac:dyDescent="0.35">
      <c r="A5220" s="32" t="s">
        <v>7317</v>
      </c>
      <c r="B5220" s="32">
        <v>60</v>
      </c>
    </row>
    <row r="5221" spans="1:2" x14ac:dyDescent="0.35">
      <c r="A5221" s="32" t="s">
        <v>7318</v>
      </c>
      <c r="B5221" s="32">
        <v>86</v>
      </c>
    </row>
    <row r="5222" spans="1:2" x14ac:dyDescent="0.35">
      <c r="A5222" s="32" t="s">
        <v>7319</v>
      </c>
      <c r="B5222" s="32">
        <v>18</v>
      </c>
    </row>
    <row r="5223" spans="1:2" x14ac:dyDescent="0.35">
      <c r="A5223" s="32" t="s">
        <v>7320</v>
      </c>
      <c r="B5223" s="32">
        <v>38</v>
      </c>
    </row>
    <row r="5224" spans="1:2" x14ac:dyDescent="0.35">
      <c r="A5224" s="32" t="s">
        <v>7321</v>
      </c>
      <c r="B5224" s="32">
        <v>70</v>
      </c>
    </row>
    <row r="5225" spans="1:2" x14ac:dyDescent="0.35">
      <c r="A5225" s="32" t="s">
        <v>7322</v>
      </c>
      <c r="B5225" s="32">
        <v>97</v>
      </c>
    </row>
    <row r="5226" spans="1:2" x14ac:dyDescent="0.35">
      <c r="A5226" s="32" t="s">
        <v>7323</v>
      </c>
      <c r="B5226" s="32">
        <v>91</v>
      </c>
    </row>
    <row r="5227" spans="1:2" x14ac:dyDescent="0.35">
      <c r="A5227" s="32" t="s">
        <v>7324</v>
      </c>
      <c r="B5227" s="32">
        <v>85</v>
      </c>
    </row>
    <row r="5228" spans="1:2" x14ac:dyDescent="0.35">
      <c r="A5228" s="32" t="s">
        <v>7325</v>
      </c>
      <c r="B5228" s="32">
        <v>25</v>
      </c>
    </row>
    <row r="5229" spans="1:2" x14ac:dyDescent="0.35">
      <c r="A5229" s="32" t="s">
        <v>7326</v>
      </c>
      <c r="B5229" s="32">
        <v>17</v>
      </c>
    </row>
    <row r="5230" spans="1:2" x14ac:dyDescent="0.35">
      <c r="A5230" s="32" t="s">
        <v>7327</v>
      </c>
      <c r="B5230" s="32">
        <v>10</v>
      </c>
    </row>
    <row r="5231" spans="1:2" x14ac:dyDescent="0.35">
      <c r="A5231" s="32" t="s">
        <v>7328</v>
      </c>
      <c r="B5231" s="32">
        <v>93</v>
      </c>
    </row>
    <row r="5232" spans="1:2" x14ac:dyDescent="0.35">
      <c r="A5232" s="32" t="s">
        <v>7329</v>
      </c>
      <c r="B5232" s="32">
        <v>74</v>
      </c>
    </row>
    <row r="5233" spans="1:2" x14ac:dyDescent="0.35">
      <c r="A5233" s="32" t="s">
        <v>7330</v>
      </c>
      <c r="B5233" s="32">
        <v>86</v>
      </c>
    </row>
    <row r="5234" spans="1:2" x14ac:dyDescent="0.35">
      <c r="A5234" s="32" t="s">
        <v>7331</v>
      </c>
      <c r="B5234" s="32">
        <v>92</v>
      </c>
    </row>
    <row r="5235" spans="1:2" x14ac:dyDescent="0.35">
      <c r="A5235" s="32" t="s">
        <v>7332</v>
      </c>
      <c r="B5235" s="32">
        <v>0</v>
      </c>
    </row>
    <row r="5236" spans="1:2" x14ac:dyDescent="0.35">
      <c r="A5236" s="32" t="s">
        <v>7333</v>
      </c>
      <c r="B5236" s="32">
        <v>81</v>
      </c>
    </row>
    <row r="5237" spans="1:2" x14ac:dyDescent="0.35">
      <c r="A5237" s="32" t="s">
        <v>7334</v>
      </c>
      <c r="B5237" s="32">
        <v>9</v>
      </c>
    </row>
    <row r="5238" spans="1:2" x14ac:dyDescent="0.35">
      <c r="A5238" s="32" t="s">
        <v>7335</v>
      </c>
      <c r="B5238" s="32">
        <v>70</v>
      </c>
    </row>
    <row r="5239" spans="1:2" x14ac:dyDescent="0.35">
      <c r="A5239" s="32" t="s">
        <v>7336</v>
      </c>
      <c r="B5239" s="32">
        <v>97</v>
      </c>
    </row>
    <row r="5240" spans="1:2" x14ac:dyDescent="0.35">
      <c r="A5240" s="32" t="s">
        <v>7337</v>
      </c>
      <c r="B5240" s="32">
        <v>95</v>
      </c>
    </row>
    <row r="5241" spans="1:2" x14ac:dyDescent="0.35">
      <c r="A5241" s="32" t="s">
        <v>7338</v>
      </c>
      <c r="B5241" s="32">
        <v>57</v>
      </c>
    </row>
    <row r="5242" spans="1:2" x14ac:dyDescent="0.35">
      <c r="A5242" s="32" t="s">
        <v>7339</v>
      </c>
      <c r="B5242" s="32">
        <v>27</v>
      </c>
    </row>
    <row r="5243" spans="1:2" x14ac:dyDescent="0.35">
      <c r="A5243" s="32" t="s">
        <v>7340</v>
      </c>
      <c r="B5243" s="32">
        <v>98</v>
      </c>
    </row>
    <row r="5244" spans="1:2" x14ac:dyDescent="0.35">
      <c r="A5244" s="32" t="s">
        <v>7341</v>
      </c>
      <c r="B5244" s="32">
        <v>65</v>
      </c>
    </row>
    <row r="5245" spans="1:2" x14ac:dyDescent="0.35">
      <c r="A5245" s="32" t="s">
        <v>7342</v>
      </c>
      <c r="B5245" s="32">
        <v>63</v>
      </c>
    </row>
    <row r="5246" spans="1:2" x14ac:dyDescent="0.35">
      <c r="A5246" s="32" t="s">
        <v>7343</v>
      </c>
      <c r="B5246" s="32">
        <v>3</v>
      </c>
    </row>
    <row r="5247" spans="1:2" x14ac:dyDescent="0.35">
      <c r="A5247" s="32" t="s">
        <v>7344</v>
      </c>
      <c r="B5247" s="32">
        <v>33</v>
      </c>
    </row>
    <row r="5248" spans="1:2" x14ac:dyDescent="0.35">
      <c r="A5248" s="32" t="s">
        <v>7345</v>
      </c>
      <c r="B5248" s="32">
        <v>14</v>
      </c>
    </row>
    <row r="5249" spans="1:2" x14ac:dyDescent="0.35">
      <c r="A5249" s="32" t="s">
        <v>7346</v>
      </c>
      <c r="B5249" s="32">
        <v>93</v>
      </c>
    </row>
    <row r="5250" spans="1:2" x14ac:dyDescent="0.35">
      <c r="A5250" s="32" t="s">
        <v>7347</v>
      </c>
      <c r="B5250" s="32">
        <v>21</v>
      </c>
    </row>
    <row r="5251" spans="1:2" x14ac:dyDescent="0.35">
      <c r="A5251" s="32" t="s">
        <v>7348</v>
      </c>
      <c r="B5251" s="32">
        <v>31</v>
      </c>
    </row>
    <row r="5252" spans="1:2" x14ac:dyDescent="0.35">
      <c r="A5252" s="32" t="s">
        <v>7349</v>
      </c>
      <c r="B5252" s="32">
        <v>88</v>
      </c>
    </row>
    <row r="5253" spans="1:2" x14ac:dyDescent="0.35">
      <c r="A5253" s="32" t="s">
        <v>7350</v>
      </c>
      <c r="B5253" s="32">
        <v>57</v>
      </c>
    </row>
    <row r="5254" spans="1:2" x14ac:dyDescent="0.35">
      <c r="A5254" s="32" t="s">
        <v>7351</v>
      </c>
      <c r="B5254" s="32">
        <v>60</v>
      </c>
    </row>
    <row r="5255" spans="1:2" x14ac:dyDescent="0.35">
      <c r="A5255" s="32" t="s">
        <v>7352</v>
      </c>
      <c r="B5255" s="32">
        <v>80</v>
      </c>
    </row>
    <row r="5256" spans="1:2" x14ac:dyDescent="0.35">
      <c r="A5256" s="32" t="s">
        <v>7353</v>
      </c>
      <c r="B5256" s="32">
        <v>96</v>
      </c>
    </row>
    <row r="5257" spans="1:2" x14ac:dyDescent="0.35">
      <c r="A5257" s="32" t="s">
        <v>7354</v>
      </c>
      <c r="B5257" s="32">
        <v>61</v>
      </c>
    </row>
    <row r="5258" spans="1:2" x14ac:dyDescent="0.35">
      <c r="A5258" s="32" t="s">
        <v>7355</v>
      </c>
      <c r="B5258" s="32">
        <v>52</v>
      </c>
    </row>
    <row r="5259" spans="1:2" x14ac:dyDescent="0.35">
      <c r="A5259" s="32" t="s">
        <v>7356</v>
      </c>
      <c r="B5259" s="32">
        <v>43</v>
      </c>
    </row>
    <row r="5260" spans="1:2" x14ac:dyDescent="0.35">
      <c r="A5260" s="32" t="s">
        <v>7357</v>
      </c>
      <c r="B5260" s="32">
        <v>44</v>
      </c>
    </row>
    <row r="5261" spans="1:2" x14ac:dyDescent="0.35">
      <c r="A5261" s="32" t="s">
        <v>7358</v>
      </c>
      <c r="B5261" s="32">
        <v>90</v>
      </c>
    </row>
    <row r="5262" spans="1:2" x14ac:dyDescent="0.35">
      <c r="A5262" s="32" t="s">
        <v>7359</v>
      </c>
      <c r="B5262" s="32">
        <v>47</v>
      </c>
    </row>
    <row r="5263" spans="1:2" x14ac:dyDescent="0.35">
      <c r="A5263" s="32" t="s">
        <v>7360</v>
      </c>
      <c r="B5263" s="32">
        <v>41</v>
      </c>
    </row>
    <row r="5264" spans="1:2" x14ac:dyDescent="0.35">
      <c r="A5264" s="32" t="s">
        <v>7361</v>
      </c>
      <c r="B5264" s="32">
        <v>5</v>
      </c>
    </row>
    <row r="5265" spans="1:2" x14ac:dyDescent="0.35">
      <c r="A5265" s="32" t="s">
        <v>7362</v>
      </c>
      <c r="B5265" s="32">
        <v>41</v>
      </c>
    </row>
    <row r="5266" spans="1:2" x14ac:dyDescent="0.35">
      <c r="A5266" s="32" t="s">
        <v>7363</v>
      </c>
      <c r="B5266" s="32">
        <v>31</v>
      </c>
    </row>
    <row r="5267" spans="1:2" x14ac:dyDescent="0.35">
      <c r="A5267" s="32" t="s">
        <v>7364</v>
      </c>
      <c r="B5267" s="32">
        <v>59</v>
      </c>
    </row>
    <row r="5268" spans="1:2" x14ac:dyDescent="0.35">
      <c r="A5268" s="32" t="s">
        <v>7365</v>
      </c>
      <c r="B5268" s="32">
        <v>86</v>
      </c>
    </row>
    <row r="5269" spans="1:2" x14ac:dyDescent="0.35">
      <c r="A5269" s="32" t="s">
        <v>7366</v>
      </c>
      <c r="B5269" s="32">
        <v>58</v>
      </c>
    </row>
    <row r="5270" spans="1:2" x14ac:dyDescent="0.35">
      <c r="A5270" s="32" t="s">
        <v>7367</v>
      </c>
      <c r="B5270" s="32">
        <v>25</v>
      </c>
    </row>
    <row r="5271" spans="1:2" x14ac:dyDescent="0.35">
      <c r="A5271" s="32" t="s">
        <v>7368</v>
      </c>
      <c r="B5271" s="32">
        <v>78</v>
      </c>
    </row>
    <row r="5272" spans="1:2" x14ac:dyDescent="0.35">
      <c r="A5272" s="32" t="s">
        <v>7369</v>
      </c>
      <c r="B5272" s="32">
        <v>42</v>
      </c>
    </row>
    <row r="5273" spans="1:2" x14ac:dyDescent="0.35">
      <c r="A5273" s="32" t="s">
        <v>7370</v>
      </c>
      <c r="B5273" s="32">
        <v>56</v>
      </c>
    </row>
    <row r="5274" spans="1:2" x14ac:dyDescent="0.35">
      <c r="A5274" s="32" t="s">
        <v>7371</v>
      </c>
      <c r="B5274" s="32">
        <v>79</v>
      </c>
    </row>
    <row r="5275" spans="1:2" x14ac:dyDescent="0.35">
      <c r="A5275" s="32" t="s">
        <v>7372</v>
      </c>
      <c r="B5275" s="32">
        <v>22</v>
      </c>
    </row>
    <row r="5276" spans="1:2" x14ac:dyDescent="0.35">
      <c r="A5276" s="32" t="s">
        <v>7373</v>
      </c>
      <c r="B5276" s="32">
        <v>54</v>
      </c>
    </row>
    <row r="5277" spans="1:2" x14ac:dyDescent="0.35">
      <c r="A5277" s="32" t="s">
        <v>7374</v>
      </c>
      <c r="B5277" s="32">
        <v>51</v>
      </c>
    </row>
    <row r="5278" spans="1:2" x14ac:dyDescent="0.35">
      <c r="A5278" s="32" t="s">
        <v>7375</v>
      </c>
      <c r="B5278" s="32">
        <v>0</v>
      </c>
    </row>
    <row r="5279" spans="1:2" x14ac:dyDescent="0.35">
      <c r="A5279" s="32" t="s">
        <v>7376</v>
      </c>
      <c r="B5279" s="32">
        <v>55</v>
      </c>
    </row>
    <row r="5280" spans="1:2" x14ac:dyDescent="0.35">
      <c r="A5280" s="32" t="s">
        <v>7377</v>
      </c>
      <c r="B5280" s="32">
        <v>91</v>
      </c>
    </row>
    <row r="5281" spans="1:2" x14ac:dyDescent="0.35">
      <c r="A5281" s="32" t="s">
        <v>7378</v>
      </c>
      <c r="B5281" s="32">
        <v>82</v>
      </c>
    </row>
    <row r="5282" spans="1:2" x14ac:dyDescent="0.35">
      <c r="A5282" s="32" t="s">
        <v>7379</v>
      </c>
      <c r="B5282" s="32">
        <v>57</v>
      </c>
    </row>
    <row r="5283" spans="1:2" x14ac:dyDescent="0.35">
      <c r="A5283" s="32" t="s">
        <v>7380</v>
      </c>
      <c r="B5283" s="32">
        <v>28</v>
      </c>
    </row>
    <row r="5284" spans="1:2" x14ac:dyDescent="0.35">
      <c r="A5284" s="32" t="s">
        <v>7381</v>
      </c>
      <c r="B5284" s="32">
        <v>28</v>
      </c>
    </row>
    <row r="5285" spans="1:2" x14ac:dyDescent="0.35">
      <c r="A5285" s="32" t="s">
        <v>7382</v>
      </c>
      <c r="B5285" s="32">
        <v>47</v>
      </c>
    </row>
    <row r="5286" spans="1:2" x14ac:dyDescent="0.35">
      <c r="A5286" s="32" t="s">
        <v>7383</v>
      </c>
      <c r="B5286" s="32">
        <v>50</v>
      </c>
    </row>
    <row r="5287" spans="1:2" x14ac:dyDescent="0.35">
      <c r="A5287" s="32" t="s">
        <v>7384</v>
      </c>
      <c r="B5287" s="32">
        <v>70</v>
      </c>
    </row>
    <row r="5288" spans="1:2" x14ac:dyDescent="0.35">
      <c r="A5288" s="32" t="s">
        <v>7385</v>
      </c>
      <c r="B5288" s="32">
        <v>95</v>
      </c>
    </row>
    <row r="5289" spans="1:2" x14ac:dyDescent="0.35">
      <c r="A5289" s="32" t="s">
        <v>7386</v>
      </c>
      <c r="B5289" s="32">
        <v>12</v>
      </c>
    </row>
    <row r="5290" spans="1:2" x14ac:dyDescent="0.35">
      <c r="A5290" s="32" t="s">
        <v>7387</v>
      </c>
      <c r="B5290" s="32">
        <v>79</v>
      </c>
    </row>
    <row r="5291" spans="1:2" x14ac:dyDescent="0.35">
      <c r="A5291" s="32" t="s">
        <v>7388</v>
      </c>
      <c r="B5291" s="32">
        <v>29</v>
      </c>
    </row>
    <row r="5292" spans="1:2" x14ac:dyDescent="0.35">
      <c r="A5292" s="32" t="s">
        <v>7389</v>
      </c>
      <c r="B5292" s="32">
        <v>26</v>
      </c>
    </row>
    <row r="5293" spans="1:2" x14ac:dyDescent="0.35">
      <c r="A5293" s="32" t="s">
        <v>7390</v>
      </c>
      <c r="B5293" s="32">
        <v>2</v>
      </c>
    </row>
    <row r="5294" spans="1:2" x14ac:dyDescent="0.35">
      <c r="A5294" s="32" t="s">
        <v>7391</v>
      </c>
      <c r="B5294" s="32">
        <v>54</v>
      </c>
    </row>
    <row r="5295" spans="1:2" x14ac:dyDescent="0.35">
      <c r="A5295" s="32" t="s">
        <v>7392</v>
      </c>
      <c r="B5295" s="32">
        <v>7</v>
      </c>
    </row>
    <row r="5296" spans="1:2" x14ac:dyDescent="0.35">
      <c r="A5296" s="32" t="s">
        <v>7393</v>
      </c>
      <c r="B5296" s="32">
        <v>66</v>
      </c>
    </row>
    <row r="5297" spans="1:2" x14ac:dyDescent="0.35">
      <c r="A5297" s="32" t="s">
        <v>7394</v>
      </c>
      <c r="B5297" s="32">
        <v>8</v>
      </c>
    </row>
    <row r="5298" spans="1:2" x14ac:dyDescent="0.35">
      <c r="A5298" s="32" t="s">
        <v>7395</v>
      </c>
      <c r="B5298" s="32">
        <v>83</v>
      </c>
    </row>
    <row r="5299" spans="1:2" x14ac:dyDescent="0.35">
      <c r="A5299" s="32" t="s">
        <v>7396</v>
      </c>
      <c r="B5299" s="32">
        <v>91</v>
      </c>
    </row>
    <row r="5300" spans="1:2" x14ac:dyDescent="0.35">
      <c r="A5300" s="32" t="s">
        <v>7397</v>
      </c>
      <c r="B5300" s="32">
        <v>24</v>
      </c>
    </row>
    <row r="5301" spans="1:2" x14ac:dyDescent="0.35">
      <c r="A5301" s="32" t="s">
        <v>7398</v>
      </c>
      <c r="B5301" s="32">
        <v>12</v>
      </c>
    </row>
    <row r="5302" spans="1:2" x14ac:dyDescent="0.35">
      <c r="A5302" s="32" t="s">
        <v>7399</v>
      </c>
      <c r="B5302" s="32">
        <v>68</v>
      </c>
    </row>
    <row r="5303" spans="1:2" x14ac:dyDescent="0.35">
      <c r="A5303" s="32" t="s">
        <v>7400</v>
      </c>
      <c r="B5303" s="32">
        <v>43</v>
      </c>
    </row>
    <row r="5304" spans="1:2" x14ac:dyDescent="0.35">
      <c r="A5304" s="32" t="s">
        <v>7401</v>
      </c>
      <c r="B5304" s="32">
        <v>97</v>
      </c>
    </row>
    <row r="5305" spans="1:2" x14ac:dyDescent="0.35">
      <c r="A5305" s="32" t="s">
        <v>7402</v>
      </c>
      <c r="B5305" s="32">
        <v>31</v>
      </c>
    </row>
    <row r="5306" spans="1:2" x14ac:dyDescent="0.35">
      <c r="A5306" s="32" t="s">
        <v>7403</v>
      </c>
      <c r="B5306" s="32">
        <v>40</v>
      </c>
    </row>
    <row r="5307" spans="1:2" x14ac:dyDescent="0.35">
      <c r="A5307" s="32" t="s">
        <v>7404</v>
      </c>
      <c r="B5307" s="32">
        <v>24</v>
      </c>
    </row>
    <row r="5308" spans="1:2" x14ac:dyDescent="0.35">
      <c r="A5308" s="32" t="s">
        <v>7405</v>
      </c>
      <c r="B5308" s="32">
        <v>28</v>
      </c>
    </row>
    <row r="5309" spans="1:2" x14ac:dyDescent="0.35">
      <c r="A5309" s="32" t="s">
        <v>7406</v>
      </c>
      <c r="B5309" s="32">
        <v>15</v>
      </c>
    </row>
    <row r="5310" spans="1:2" x14ac:dyDescent="0.35">
      <c r="A5310" s="32" t="s">
        <v>7407</v>
      </c>
      <c r="B5310" s="32">
        <v>26</v>
      </c>
    </row>
    <row r="5311" spans="1:2" x14ac:dyDescent="0.35">
      <c r="A5311" s="32" t="s">
        <v>7408</v>
      </c>
      <c r="B5311" s="32">
        <v>48</v>
      </c>
    </row>
    <row r="5312" spans="1:2" x14ac:dyDescent="0.35">
      <c r="A5312" s="32" t="s">
        <v>7409</v>
      </c>
      <c r="B5312" s="32">
        <v>98</v>
      </c>
    </row>
    <row r="5313" spans="1:2" x14ac:dyDescent="0.35">
      <c r="A5313" s="32" t="s">
        <v>7410</v>
      </c>
      <c r="B5313" s="32">
        <v>10</v>
      </c>
    </row>
    <row r="5314" spans="1:2" x14ac:dyDescent="0.35">
      <c r="A5314" s="32" t="s">
        <v>7411</v>
      </c>
      <c r="B5314" s="32">
        <v>3</v>
      </c>
    </row>
    <row r="5315" spans="1:2" x14ac:dyDescent="0.35">
      <c r="A5315" s="32" t="s">
        <v>7412</v>
      </c>
      <c r="B5315" s="32">
        <v>25</v>
      </c>
    </row>
    <row r="5316" spans="1:2" x14ac:dyDescent="0.35">
      <c r="A5316" s="32" t="s">
        <v>7413</v>
      </c>
      <c r="B5316" s="32">
        <v>5</v>
      </c>
    </row>
    <row r="5317" spans="1:2" x14ac:dyDescent="0.35">
      <c r="A5317" s="32" t="s">
        <v>7414</v>
      </c>
      <c r="B5317" s="32">
        <v>33</v>
      </c>
    </row>
    <row r="5318" spans="1:2" x14ac:dyDescent="0.35">
      <c r="A5318" s="32" t="s">
        <v>7415</v>
      </c>
      <c r="B5318" s="32">
        <v>65</v>
      </c>
    </row>
    <row r="5319" spans="1:2" x14ac:dyDescent="0.35">
      <c r="A5319" s="32" t="s">
        <v>7416</v>
      </c>
      <c r="B5319" s="32">
        <v>43</v>
      </c>
    </row>
    <row r="5320" spans="1:2" x14ac:dyDescent="0.35">
      <c r="A5320" s="32" t="s">
        <v>7417</v>
      </c>
      <c r="B5320" s="32">
        <v>74</v>
      </c>
    </row>
    <row r="5321" spans="1:2" x14ac:dyDescent="0.35">
      <c r="A5321" s="32" t="s">
        <v>7418</v>
      </c>
      <c r="B5321" s="32">
        <v>36</v>
      </c>
    </row>
    <row r="5322" spans="1:2" x14ac:dyDescent="0.35">
      <c r="A5322" s="32" t="s">
        <v>7419</v>
      </c>
      <c r="B5322" s="32">
        <v>32</v>
      </c>
    </row>
    <row r="5323" spans="1:2" x14ac:dyDescent="0.35">
      <c r="A5323" s="32" t="s">
        <v>7420</v>
      </c>
      <c r="B5323" s="32">
        <v>53</v>
      </c>
    </row>
    <row r="5324" spans="1:2" x14ac:dyDescent="0.35">
      <c r="A5324" s="32" t="s">
        <v>7421</v>
      </c>
      <c r="B5324" s="32">
        <v>4</v>
      </c>
    </row>
    <row r="5325" spans="1:2" x14ac:dyDescent="0.35">
      <c r="A5325" s="32" t="s">
        <v>7422</v>
      </c>
      <c r="B5325" s="32">
        <v>84</v>
      </c>
    </row>
    <row r="5326" spans="1:2" x14ac:dyDescent="0.35">
      <c r="A5326" s="32" t="s">
        <v>7423</v>
      </c>
      <c r="B5326" s="32">
        <v>40</v>
      </c>
    </row>
    <row r="5327" spans="1:2" x14ac:dyDescent="0.35">
      <c r="A5327" s="32" t="s">
        <v>7424</v>
      </c>
      <c r="B5327" s="32">
        <v>20</v>
      </c>
    </row>
    <row r="5328" spans="1:2" x14ac:dyDescent="0.35">
      <c r="A5328" s="32" t="s">
        <v>7425</v>
      </c>
      <c r="B5328" s="32">
        <v>20</v>
      </c>
    </row>
    <row r="5329" spans="1:2" x14ac:dyDescent="0.35">
      <c r="A5329" s="32" t="s">
        <v>7426</v>
      </c>
      <c r="B5329" s="32">
        <v>61</v>
      </c>
    </row>
    <row r="5330" spans="1:2" x14ac:dyDescent="0.35">
      <c r="A5330" s="32" t="s">
        <v>7427</v>
      </c>
      <c r="B5330" s="32">
        <v>57</v>
      </c>
    </row>
    <row r="5331" spans="1:2" x14ac:dyDescent="0.35">
      <c r="A5331" s="32" t="s">
        <v>7428</v>
      </c>
      <c r="B5331" s="32">
        <v>6</v>
      </c>
    </row>
    <row r="5332" spans="1:2" x14ac:dyDescent="0.35">
      <c r="A5332" s="32" t="s">
        <v>7429</v>
      </c>
      <c r="B5332" s="32">
        <v>56</v>
      </c>
    </row>
    <row r="5333" spans="1:2" x14ac:dyDescent="0.35">
      <c r="A5333" s="32" t="s">
        <v>7430</v>
      </c>
      <c r="B5333" s="32">
        <v>26</v>
      </c>
    </row>
    <row r="5334" spans="1:2" x14ac:dyDescent="0.35">
      <c r="A5334" s="32" t="s">
        <v>7431</v>
      </c>
      <c r="B5334" s="32">
        <v>7</v>
      </c>
    </row>
    <row r="5335" spans="1:2" x14ac:dyDescent="0.35">
      <c r="A5335" s="32" t="s">
        <v>7432</v>
      </c>
      <c r="B5335" s="32">
        <v>84</v>
      </c>
    </row>
    <row r="5336" spans="1:2" x14ac:dyDescent="0.35">
      <c r="A5336" s="32" t="s">
        <v>7433</v>
      </c>
      <c r="B5336" s="32">
        <v>93</v>
      </c>
    </row>
    <row r="5337" spans="1:2" x14ac:dyDescent="0.35">
      <c r="A5337" s="32" t="s">
        <v>7434</v>
      </c>
      <c r="B5337" s="32">
        <v>71</v>
      </c>
    </row>
    <row r="5338" spans="1:2" x14ac:dyDescent="0.35">
      <c r="A5338" s="32" t="s">
        <v>7435</v>
      </c>
      <c r="B5338" s="32">
        <v>7</v>
      </c>
    </row>
    <row r="5339" spans="1:2" x14ac:dyDescent="0.35">
      <c r="A5339" s="32" t="s">
        <v>7436</v>
      </c>
      <c r="B5339" s="32">
        <v>80</v>
      </c>
    </row>
    <row r="5340" spans="1:2" x14ac:dyDescent="0.35">
      <c r="A5340" s="32" t="s">
        <v>7437</v>
      </c>
      <c r="B5340" s="32">
        <v>90</v>
      </c>
    </row>
    <row r="5341" spans="1:2" x14ac:dyDescent="0.35">
      <c r="A5341" s="32" t="s">
        <v>7438</v>
      </c>
      <c r="B5341" s="32">
        <v>12</v>
      </c>
    </row>
    <row r="5342" spans="1:2" x14ac:dyDescent="0.35">
      <c r="A5342" s="32" t="s">
        <v>7439</v>
      </c>
      <c r="B5342" s="32">
        <v>6</v>
      </c>
    </row>
    <row r="5343" spans="1:2" x14ac:dyDescent="0.35">
      <c r="A5343" s="32" t="s">
        <v>7440</v>
      </c>
      <c r="B5343" s="32">
        <v>87</v>
      </c>
    </row>
    <row r="5344" spans="1:2" x14ac:dyDescent="0.35">
      <c r="A5344" s="32" t="s">
        <v>7441</v>
      </c>
      <c r="B5344" s="32">
        <v>6</v>
      </c>
    </row>
    <row r="5345" spans="1:2" x14ac:dyDescent="0.35">
      <c r="A5345" s="32" t="s">
        <v>7442</v>
      </c>
      <c r="B5345" s="32">
        <v>70</v>
      </c>
    </row>
    <row r="5346" spans="1:2" x14ac:dyDescent="0.35">
      <c r="A5346" s="32" t="s">
        <v>7443</v>
      </c>
      <c r="B5346" s="32">
        <v>65</v>
      </c>
    </row>
    <row r="5347" spans="1:2" x14ac:dyDescent="0.35">
      <c r="A5347" s="32" t="s">
        <v>7444</v>
      </c>
      <c r="B5347" s="32">
        <v>41</v>
      </c>
    </row>
    <row r="5348" spans="1:2" x14ac:dyDescent="0.35">
      <c r="A5348" s="32" t="s">
        <v>7445</v>
      </c>
      <c r="B5348" s="32">
        <v>67</v>
      </c>
    </row>
    <row r="5349" spans="1:2" x14ac:dyDescent="0.35">
      <c r="A5349" s="32" t="s">
        <v>7446</v>
      </c>
      <c r="B5349" s="32">
        <v>20</v>
      </c>
    </row>
    <row r="5350" spans="1:2" x14ac:dyDescent="0.35">
      <c r="A5350" s="32" t="s">
        <v>7447</v>
      </c>
      <c r="B5350" s="32">
        <v>44</v>
      </c>
    </row>
    <row r="5351" spans="1:2" x14ac:dyDescent="0.35">
      <c r="A5351" s="32" t="s">
        <v>7448</v>
      </c>
      <c r="B5351" s="32">
        <v>97</v>
      </c>
    </row>
    <row r="5352" spans="1:2" x14ac:dyDescent="0.35">
      <c r="A5352" s="32" t="s">
        <v>7449</v>
      </c>
      <c r="B5352" s="32">
        <v>43</v>
      </c>
    </row>
    <row r="5353" spans="1:2" x14ac:dyDescent="0.35">
      <c r="A5353" s="32" t="s">
        <v>7450</v>
      </c>
      <c r="B5353" s="32">
        <v>93</v>
      </c>
    </row>
    <row r="5354" spans="1:2" x14ac:dyDescent="0.35">
      <c r="A5354" s="32" t="s">
        <v>7451</v>
      </c>
      <c r="B5354" s="32">
        <v>86</v>
      </c>
    </row>
    <row r="5355" spans="1:2" x14ac:dyDescent="0.35">
      <c r="A5355" s="32" t="s">
        <v>7452</v>
      </c>
      <c r="B5355" s="32">
        <v>61</v>
      </c>
    </row>
    <row r="5356" spans="1:2" x14ac:dyDescent="0.35">
      <c r="A5356" s="32" t="s">
        <v>7453</v>
      </c>
      <c r="B5356" s="32">
        <v>46</v>
      </c>
    </row>
    <row r="5357" spans="1:2" x14ac:dyDescent="0.35">
      <c r="A5357" s="32" t="s">
        <v>7454</v>
      </c>
      <c r="B5357" s="32">
        <v>65</v>
      </c>
    </row>
    <row r="5358" spans="1:2" x14ac:dyDescent="0.35">
      <c r="A5358" s="32" t="s">
        <v>7455</v>
      </c>
      <c r="B5358" s="32">
        <v>61</v>
      </c>
    </row>
    <row r="5359" spans="1:2" x14ac:dyDescent="0.35">
      <c r="A5359" s="32" t="s">
        <v>7456</v>
      </c>
      <c r="B5359" s="32">
        <v>31</v>
      </c>
    </row>
    <row r="5360" spans="1:2" x14ac:dyDescent="0.35">
      <c r="A5360" s="32" t="s">
        <v>7457</v>
      </c>
      <c r="B5360" s="32">
        <v>53</v>
      </c>
    </row>
    <row r="5361" spans="1:2" x14ac:dyDescent="0.35">
      <c r="A5361" s="32" t="s">
        <v>7458</v>
      </c>
      <c r="B5361" s="32">
        <v>53</v>
      </c>
    </row>
    <row r="5362" spans="1:2" x14ac:dyDescent="0.35">
      <c r="A5362" s="32" t="s">
        <v>7459</v>
      </c>
      <c r="B5362" s="32">
        <v>32</v>
      </c>
    </row>
    <row r="5363" spans="1:2" x14ac:dyDescent="0.35">
      <c r="A5363" s="32" t="s">
        <v>7460</v>
      </c>
      <c r="B5363" s="32">
        <v>29</v>
      </c>
    </row>
    <row r="5364" spans="1:2" x14ac:dyDescent="0.35">
      <c r="A5364" s="32" t="s">
        <v>7461</v>
      </c>
      <c r="B5364" s="32">
        <v>52</v>
      </c>
    </row>
    <row r="5365" spans="1:2" x14ac:dyDescent="0.35">
      <c r="A5365" s="32" t="s">
        <v>7462</v>
      </c>
      <c r="B5365" s="32">
        <v>74</v>
      </c>
    </row>
    <row r="5366" spans="1:2" x14ac:dyDescent="0.35">
      <c r="A5366" s="32" t="s">
        <v>7463</v>
      </c>
      <c r="B5366" s="32">
        <v>60</v>
      </c>
    </row>
    <row r="5367" spans="1:2" x14ac:dyDescent="0.35">
      <c r="A5367" s="32" t="s">
        <v>7464</v>
      </c>
      <c r="B5367" s="32">
        <v>91</v>
      </c>
    </row>
    <row r="5368" spans="1:2" x14ac:dyDescent="0.35">
      <c r="A5368" s="32" t="s">
        <v>7465</v>
      </c>
      <c r="B5368" s="32">
        <v>72</v>
      </c>
    </row>
    <row r="5369" spans="1:2" x14ac:dyDescent="0.35">
      <c r="A5369" s="32" t="s">
        <v>7466</v>
      </c>
      <c r="B5369" s="32">
        <v>40</v>
      </c>
    </row>
    <row r="5370" spans="1:2" x14ac:dyDescent="0.35">
      <c r="A5370" s="32" t="s">
        <v>7467</v>
      </c>
      <c r="B5370" s="32">
        <v>31</v>
      </c>
    </row>
    <row r="5371" spans="1:2" x14ac:dyDescent="0.35">
      <c r="A5371" s="32" t="s">
        <v>7468</v>
      </c>
      <c r="B5371" s="32">
        <v>69</v>
      </c>
    </row>
    <row r="5372" spans="1:2" x14ac:dyDescent="0.35">
      <c r="A5372" s="32" t="s">
        <v>7469</v>
      </c>
      <c r="B5372" s="32">
        <v>64</v>
      </c>
    </row>
    <row r="5373" spans="1:2" x14ac:dyDescent="0.35">
      <c r="A5373" s="32" t="s">
        <v>7470</v>
      </c>
      <c r="B5373" s="32">
        <v>22</v>
      </c>
    </row>
    <row r="5374" spans="1:2" x14ac:dyDescent="0.35">
      <c r="A5374" s="32" t="s">
        <v>7471</v>
      </c>
      <c r="B5374" s="32">
        <v>60</v>
      </c>
    </row>
    <row r="5375" spans="1:2" x14ac:dyDescent="0.35">
      <c r="A5375" s="32" t="s">
        <v>7472</v>
      </c>
      <c r="B5375" s="32">
        <v>61</v>
      </c>
    </row>
    <row r="5376" spans="1:2" x14ac:dyDescent="0.35">
      <c r="A5376" s="32" t="s">
        <v>7473</v>
      </c>
      <c r="B5376" s="32">
        <v>38</v>
      </c>
    </row>
    <row r="5377" spans="1:2" x14ac:dyDescent="0.35">
      <c r="A5377" s="32" t="s">
        <v>7474</v>
      </c>
      <c r="B5377" s="32">
        <v>69</v>
      </c>
    </row>
    <row r="5378" spans="1:2" x14ac:dyDescent="0.35">
      <c r="A5378" s="32" t="s">
        <v>7475</v>
      </c>
      <c r="B5378" s="32">
        <v>45</v>
      </c>
    </row>
    <row r="5379" spans="1:2" x14ac:dyDescent="0.35">
      <c r="A5379" s="32" t="s">
        <v>7476</v>
      </c>
      <c r="B5379" s="32">
        <v>60</v>
      </c>
    </row>
    <row r="5380" spans="1:2" x14ac:dyDescent="0.35">
      <c r="A5380" s="32" t="s">
        <v>7477</v>
      </c>
      <c r="B5380" s="32">
        <v>5</v>
      </c>
    </row>
    <row r="5381" spans="1:2" x14ac:dyDescent="0.35">
      <c r="A5381" s="32" t="s">
        <v>7478</v>
      </c>
      <c r="B5381" s="32">
        <v>69</v>
      </c>
    </row>
    <row r="5382" spans="1:2" x14ac:dyDescent="0.35">
      <c r="A5382" s="32" t="s">
        <v>7479</v>
      </c>
      <c r="B5382" s="32">
        <v>2</v>
      </c>
    </row>
    <row r="5383" spans="1:2" x14ac:dyDescent="0.35">
      <c r="A5383" s="32" t="s">
        <v>7480</v>
      </c>
      <c r="B5383" s="32">
        <v>54</v>
      </c>
    </row>
    <row r="5384" spans="1:2" x14ac:dyDescent="0.35">
      <c r="A5384" s="32" t="s">
        <v>7481</v>
      </c>
      <c r="B5384" s="32">
        <v>69</v>
      </c>
    </row>
    <row r="5385" spans="1:2" x14ac:dyDescent="0.35">
      <c r="A5385" s="32" t="s">
        <v>7482</v>
      </c>
      <c r="B5385" s="32">
        <v>65</v>
      </c>
    </row>
    <row r="5386" spans="1:2" x14ac:dyDescent="0.35">
      <c r="A5386" s="32" t="s">
        <v>7483</v>
      </c>
      <c r="B5386" s="32">
        <v>16</v>
      </c>
    </row>
    <row r="5387" spans="1:2" x14ac:dyDescent="0.35">
      <c r="A5387" s="32" t="s">
        <v>7484</v>
      </c>
      <c r="B5387" s="32">
        <v>52</v>
      </c>
    </row>
    <row r="5388" spans="1:2" x14ac:dyDescent="0.35">
      <c r="A5388" s="32" t="s">
        <v>7485</v>
      </c>
      <c r="B5388" s="32">
        <v>28</v>
      </c>
    </row>
    <row r="5389" spans="1:2" x14ac:dyDescent="0.35">
      <c r="A5389" s="32" t="s">
        <v>7486</v>
      </c>
      <c r="B5389" s="32">
        <v>86</v>
      </c>
    </row>
    <row r="5390" spans="1:2" x14ac:dyDescent="0.35">
      <c r="A5390" s="32" t="s">
        <v>7487</v>
      </c>
      <c r="B5390" s="32">
        <v>83</v>
      </c>
    </row>
    <row r="5391" spans="1:2" x14ac:dyDescent="0.35">
      <c r="A5391" s="32" t="s">
        <v>7488</v>
      </c>
      <c r="B5391" s="32">
        <v>27</v>
      </c>
    </row>
    <row r="5392" spans="1:2" x14ac:dyDescent="0.35">
      <c r="A5392" s="32" t="s">
        <v>7489</v>
      </c>
      <c r="B5392" s="32">
        <v>54</v>
      </c>
    </row>
    <row r="5393" spans="1:2" x14ac:dyDescent="0.35">
      <c r="A5393" s="32" t="s">
        <v>7490</v>
      </c>
      <c r="B5393" s="32">
        <v>19</v>
      </c>
    </row>
    <row r="5394" spans="1:2" x14ac:dyDescent="0.35">
      <c r="A5394" s="32" t="s">
        <v>7491</v>
      </c>
      <c r="B5394" s="32">
        <v>67</v>
      </c>
    </row>
    <row r="5395" spans="1:2" x14ac:dyDescent="0.35">
      <c r="A5395" s="32" t="s">
        <v>7492</v>
      </c>
      <c r="B5395" s="32">
        <v>92</v>
      </c>
    </row>
    <row r="5396" spans="1:2" x14ac:dyDescent="0.35">
      <c r="A5396" s="32" t="s">
        <v>7493</v>
      </c>
      <c r="B5396" s="32">
        <v>61</v>
      </c>
    </row>
    <row r="5397" spans="1:2" x14ac:dyDescent="0.35">
      <c r="A5397" s="32" t="s">
        <v>7494</v>
      </c>
      <c r="B5397" s="32">
        <v>33</v>
      </c>
    </row>
    <row r="5398" spans="1:2" x14ac:dyDescent="0.35">
      <c r="A5398" s="32" t="s">
        <v>7495</v>
      </c>
      <c r="B5398" s="32">
        <v>45</v>
      </c>
    </row>
    <row r="5399" spans="1:2" x14ac:dyDescent="0.35">
      <c r="A5399" s="32" t="s">
        <v>7496</v>
      </c>
      <c r="B5399" s="32">
        <v>23</v>
      </c>
    </row>
    <row r="5400" spans="1:2" x14ac:dyDescent="0.35">
      <c r="A5400" s="32" t="s">
        <v>7497</v>
      </c>
      <c r="B5400" s="32">
        <v>36</v>
      </c>
    </row>
    <row r="5401" spans="1:2" x14ac:dyDescent="0.35">
      <c r="A5401" s="32" t="s">
        <v>7498</v>
      </c>
      <c r="B5401" s="32">
        <v>24</v>
      </c>
    </row>
    <row r="5402" spans="1:2" x14ac:dyDescent="0.35">
      <c r="A5402" s="32" t="s">
        <v>7499</v>
      </c>
      <c r="B5402" s="32">
        <v>83</v>
      </c>
    </row>
    <row r="5403" spans="1:2" x14ac:dyDescent="0.35">
      <c r="A5403" s="32" t="s">
        <v>7500</v>
      </c>
      <c r="B5403" s="32">
        <v>60</v>
      </c>
    </row>
    <row r="5404" spans="1:2" x14ac:dyDescent="0.35">
      <c r="A5404" s="32" t="s">
        <v>7501</v>
      </c>
      <c r="B5404" s="32">
        <v>78</v>
      </c>
    </row>
    <row r="5405" spans="1:2" x14ac:dyDescent="0.35">
      <c r="A5405" s="32" t="s">
        <v>7502</v>
      </c>
      <c r="B5405" s="32">
        <v>93</v>
      </c>
    </row>
    <row r="5406" spans="1:2" x14ac:dyDescent="0.35">
      <c r="A5406" s="32" t="s">
        <v>7503</v>
      </c>
      <c r="B5406" s="32">
        <v>81</v>
      </c>
    </row>
    <row r="5407" spans="1:2" x14ac:dyDescent="0.35">
      <c r="A5407" s="32" t="s">
        <v>7504</v>
      </c>
      <c r="B5407" s="32">
        <v>46</v>
      </c>
    </row>
    <row r="5408" spans="1:2" x14ac:dyDescent="0.35">
      <c r="A5408" s="32" t="s">
        <v>7505</v>
      </c>
      <c r="B5408" s="32">
        <v>84</v>
      </c>
    </row>
    <row r="5409" spans="1:2" x14ac:dyDescent="0.35">
      <c r="A5409" s="32" t="s">
        <v>7506</v>
      </c>
      <c r="B5409" s="32">
        <v>63</v>
      </c>
    </row>
    <row r="5410" spans="1:2" x14ac:dyDescent="0.35">
      <c r="A5410" s="32" t="s">
        <v>7507</v>
      </c>
      <c r="B5410" s="32">
        <v>6</v>
      </c>
    </row>
    <row r="5411" spans="1:2" x14ac:dyDescent="0.35">
      <c r="A5411" s="32" t="s">
        <v>7508</v>
      </c>
      <c r="B5411" s="32">
        <v>90</v>
      </c>
    </row>
    <row r="5412" spans="1:2" x14ac:dyDescent="0.35">
      <c r="A5412" s="32" t="s">
        <v>7509</v>
      </c>
      <c r="B5412" s="32">
        <v>47</v>
      </c>
    </row>
    <row r="5413" spans="1:2" x14ac:dyDescent="0.35">
      <c r="A5413" s="32" t="s">
        <v>7510</v>
      </c>
      <c r="B5413" s="32">
        <v>17</v>
      </c>
    </row>
    <row r="5414" spans="1:2" x14ac:dyDescent="0.35">
      <c r="A5414" s="32" t="s">
        <v>7511</v>
      </c>
      <c r="B5414" s="32">
        <v>69</v>
      </c>
    </row>
    <row r="5415" spans="1:2" x14ac:dyDescent="0.35">
      <c r="A5415" s="32" t="s">
        <v>7512</v>
      </c>
      <c r="B5415" s="32">
        <v>95</v>
      </c>
    </row>
    <row r="5416" spans="1:2" x14ac:dyDescent="0.35">
      <c r="A5416" s="32" t="s">
        <v>7513</v>
      </c>
      <c r="B5416" s="32">
        <v>51</v>
      </c>
    </row>
    <row r="5417" spans="1:2" x14ac:dyDescent="0.35">
      <c r="A5417" s="32" t="s">
        <v>7514</v>
      </c>
      <c r="B5417" s="32">
        <v>92</v>
      </c>
    </row>
    <row r="5418" spans="1:2" x14ac:dyDescent="0.35">
      <c r="A5418" s="32" t="s">
        <v>7515</v>
      </c>
      <c r="B5418" s="32">
        <v>76</v>
      </c>
    </row>
    <row r="5419" spans="1:2" x14ac:dyDescent="0.35">
      <c r="A5419" s="32" t="s">
        <v>7516</v>
      </c>
      <c r="B5419" s="32">
        <v>56</v>
      </c>
    </row>
    <row r="5420" spans="1:2" x14ac:dyDescent="0.35">
      <c r="A5420" s="32" t="s">
        <v>7517</v>
      </c>
      <c r="B5420" s="32">
        <v>69</v>
      </c>
    </row>
    <row r="5421" spans="1:2" x14ac:dyDescent="0.35">
      <c r="A5421" s="32" t="s">
        <v>7518</v>
      </c>
      <c r="B5421" s="32">
        <v>82</v>
      </c>
    </row>
    <row r="5422" spans="1:2" x14ac:dyDescent="0.35">
      <c r="A5422" s="32" t="s">
        <v>7519</v>
      </c>
      <c r="B5422" s="32">
        <v>47</v>
      </c>
    </row>
    <row r="5423" spans="1:2" x14ac:dyDescent="0.35">
      <c r="A5423" s="32" t="s">
        <v>7520</v>
      </c>
      <c r="B5423" s="32">
        <v>53</v>
      </c>
    </row>
    <row r="5424" spans="1:2" x14ac:dyDescent="0.35">
      <c r="A5424" s="32" t="s">
        <v>7521</v>
      </c>
      <c r="B5424" s="32">
        <v>48</v>
      </c>
    </row>
    <row r="5425" spans="1:2" x14ac:dyDescent="0.35">
      <c r="A5425" s="32" t="s">
        <v>7522</v>
      </c>
      <c r="B5425" s="32">
        <v>43</v>
      </c>
    </row>
    <row r="5426" spans="1:2" x14ac:dyDescent="0.35">
      <c r="A5426" s="32" t="s">
        <v>7523</v>
      </c>
      <c r="B5426" s="32">
        <v>51</v>
      </c>
    </row>
    <row r="5427" spans="1:2" x14ac:dyDescent="0.35">
      <c r="A5427" s="32" t="s">
        <v>7524</v>
      </c>
      <c r="B5427" s="32">
        <v>44</v>
      </c>
    </row>
    <row r="5428" spans="1:2" x14ac:dyDescent="0.35">
      <c r="A5428" s="32" t="s">
        <v>7525</v>
      </c>
      <c r="B5428" s="32">
        <v>68</v>
      </c>
    </row>
    <row r="5429" spans="1:2" x14ac:dyDescent="0.35">
      <c r="A5429" s="32" t="s">
        <v>7526</v>
      </c>
      <c r="B5429" s="32">
        <v>95</v>
      </c>
    </row>
    <row r="5430" spans="1:2" x14ac:dyDescent="0.35">
      <c r="A5430" s="32" t="s">
        <v>7527</v>
      </c>
      <c r="B5430" s="32">
        <v>73</v>
      </c>
    </row>
    <row r="5431" spans="1:2" x14ac:dyDescent="0.35">
      <c r="A5431" s="32" t="s">
        <v>7528</v>
      </c>
      <c r="B5431" s="32">
        <v>32</v>
      </c>
    </row>
    <row r="5432" spans="1:2" x14ac:dyDescent="0.35">
      <c r="A5432" s="32" t="s">
        <v>7529</v>
      </c>
      <c r="B5432" s="32">
        <v>30</v>
      </c>
    </row>
    <row r="5433" spans="1:2" x14ac:dyDescent="0.35">
      <c r="A5433" s="32" t="s">
        <v>7530</v>
      </c>
      <c r="B5433" s="32">
        <v>14</v>
      </c>
    </row>
    <row r="5434" spans="1:2" x14ac:dyDescent="0.35">
      <c r="A5434" s="32" t="s">
        <v>7531</v>
      </c>
      <c r="B5434" s="32">
        <v>0</v>
      </c>
    </row>
    <row r="5435" spans="1:2" x14ac:dyDescent="0.35">
      <c r="A5435" s="32" t="s">
        <v>7532</v>
      </c>
      <c r="B5435" s="32">
        <v>18</v>
      </c>
    </row>
    <row r="5436" spans="1:2" x14ac:dyDescent="0.35">
      <c r="A5436" s="32" t="s">
        <v>7533</v>
      </c>
      <c r="B5436" s="32">
        <v>67</v>
      </c>
    </row>
    <row r="5437" spans="1:2" x14ac:dyDescent="0.35">
      <c r="A5437" s="32" t="s">
        <v>7534</v>
      </c>
      <c r="B5437" s="32">
        <v>77</v>
      </c>
    </row>
    <row r="5438" spans="1:2" x14ac:dyDescent="0.35">
      <c r="A5438" s="32" t="s">
        <v>7535</v>
      </c>
      <c r="B5438" s="32">
        <v>30</v>
      </c>
    </row>
    <row r="5439" spans="1:2" x14ac:dyDescent="0.35">
      <c r="A5439" s="32" t="s">
        <v>7536</v>
      </c>
      <c r="B5439" s="32">
        <v>19</v>
      </c>
    </row>
    <row r="5440" spans="1:2" x14ac:dyDescent="0.35">
      <c r="A5440" s="32" t="s">
        <v>7537</v>
      </c>
      <c r="B5440" s="32">
        <v>70</v>
      </c>
    </row>
    <row r="5441" spans="1:2" x14ac:dyDescent="0.35">
      <c r="A5441" s="32" t="s">
        <v>7538</v>
      </c>
      <c r="B5441" s="32">
        <v>46</v>
      </c>
    </row>
    <row r="5442" spans="1:2" x14ac:dyDescent="0.35">
      <c r="A5442" s="32" t="s">
        <v>7539</v>
      </c>
      <c r="B5442" s="32">
        <v>86</v>
      </c>
    </row>
    <row r="5443" spans="1:2" x14ac:dyDescent="0.35">
      <c r="A5443" s="32" t="s">
        <v>7540</v>
      </c>
      <c r="B5443" s="32">
        <v>14</v>
      </c>
    </row>
    <row r="5444" spans="1:2" x14ac:dyDescent="0.35">
      <c r="A5444" s="32" t="s">
        <v>7541</v>
      </c>
      <c r="B5444" s="32">
        <v>73</v>
      </c>
    </row>
    <row r="5445" spans="1:2" x14ac:dyDescent="0.35">
      <c r="A5445" s="32" t="s">
        <v>7542</v>
      </c>
      <c r="B5445" s="32">
        <v>3</v>
      </c>
    </row>
    <row r="5446" spans="1:2" x14ac:dyDescent="0.35">
      <c r="A5446" s="32" t="s">
        <v>7543</v>
      </c>
      <c r="B5446" s="32">
        <v>31</v>
      </c>
    </row>
    <row r="5447" spans="1:2" x14ac:dyDescent="0.35">
      <c r="A5447" s="32" t="s">
        <v>7544</v>
      </c>
      <c r="B5447" s="32">
        <v>45</v>
      </c>
    </row>
    <row r="5448" spans="1:2" x14ac:dyDescent="0.35">
      <c r="A5448" s="32" t="s">
        <v>7545</v>
      </c>
      <c r="B5448" s="32">
        <v>57</v>
      </c>
    </row>
    <row r="5449" spans="1:2" x14ac:dyDescent="0.35">
      <c r="A5449" s="32" t="s">
        <v>7546</v>
      </c>
      <c r="B5449" s="32">
        <v>66</v>
      </c>
    </row>
    <row r="5450" spans="1:2" x14ac:dyDescent="0.35">
      <c r="A5450" s="32" t="s">
        <v>7547</v>
      </c>
      <c r="B5450" s="32">
        <v>2</v>
      </c>
    </row>
    <row r="5451" spans="1:2" x14ac:dyDescent="0.35">
      <c r="A5451" s="32" t="s">
        <v>7548</v>
      </c>
      <c r="B5451" s="32">
        <v>63</v>
      </c>
    </row>
    <row r="5452" spans="1:2" x14ac:dyDescent="0.35">
      <c r="A5452" s="32" t="s">
        <v>7549</v>
      </c>
      <c r="B5452" s="32">
        <v>73</v>
      </c>
    </row>
    <row r="5453" spans="1:2" x14ac:dyDescent="0.35">
      <c r="A5453" s="32" t="s">
        <v>7550</v>
      </c>
      <c r="B5453" s="32">
        <v>15</v>
      </c>
    </row>
    <row r="5454" spans="1:2" x14ac:dyDescent="0.35">
      <c r="A5454" s="32" t="s">
        <v>7551</v>
      </c>
      <c r="B5454" s="32">
        <v>1</v>
      </c>
    </row>
    <row r="5455" spans="1:2" x14ac:dyDescent="0.35">
      <c r="A5455" s="32" t="s">
        <v>7552</v>
      </c>
      <c r="B5455" s="32">
        <v>57</v>
      </c>
    </row>
    <row r="5456" spans="1:2" x14ac:dyDescent="0.35">
      <c r="A5456" s="32" t="s">
        <v>7553</v>
      </c>
      <c r="B5456" s="32">
        <v>16</v>
      </c>
    </row>
    <row r="5457" spans="1:2" x14ac:dyDescent="0.35">
      <c r="A5457" s="32" t="s">
        <v>7554</v>
      </c>
      <c r="B5457" s="32">
        <v>21</v>
      </c>
    </row>
    <row r="5458" spans="1:2" x14ac:dyDescent="0.35">
      <c r="A5458" s="32" t="s">
        <v>7555</v>
      </c>
      <c r="B5458" s="32">
        <v>96</v>
      </c>
    </row>
    <row r="5459" spans="1:2" x14ac:dyDescent="0.35">
      <c r="A5459" s="32" t="s">
        <v>7556</v>
      </c>
      <c r="B5459" s="32">
        <v>44</v>
      </c>
    </row>
    <row r="5460" spans="1:2" x14ac:dyDescent="0.35">
      <c r="A5460" s="32" t="s">
        <v>7557</v>
      </c>
      <c r="B5460" s="32">
        <v>73</v>
      </c>
    </row>
    <row r="5461" spans="1:2" x14ac:dyDescent="0.35">
      <c r="A5461" s="32" t="s">
        <v>7558</v>
      </c>
      <c r="B5461" s="32">
        <v>29</v>
      </c>
    </row>
    <row r="5462" spans="1:2" x14ac:dyDescent="0.35">
      <c r="A5462" s="32" t="s">
        <v>7559</v>
      </c>
      <c r="B5462" s="32">
        <v>72</v>
      </c>
    </row>
    <row r="5463" spans="1:2" x14ac:dyDescent="0.35">
      <c r="A5463" s="32" t="s">
        <v>7560</v>
      </c>
      <c r="B5463" s="32">
        <v>69</v>
      </c>
    </row>
    <row r="5464" spans="1:2" x14ac:dyDescent="0.35">
      <c r="A5464" s="32" t="s">
        <v>7561</v>
      </c>
      <c r="B5464" s="32">
        <v>99</v>
      </c>
    </row>
    <row r="5465" spans="1:2" x14ac:dyDescent="0.35">
      <c r="A5465" s="32" t="s">
        <v>7562</v>
      </c>
      <c r="B5465" s="32">
        <v>49</v>
      </c>
    </row>
    <row r="5466" spans="1:2" x14ac:dyDescent="0.35">
      <c r="A5466" s="32" t="s">
        <v>7563</v>
      </c>
      <c r="B5466" s="32">
        <v>47</v>
      </c>
    </row>
    <row r="5467" spans="1:2" x14ac:dyDescent="0.35">
      <c r="A5467" s="32" t="s">
        <v>7564</v>
      </c>
      <c r="B5467" s="32">
        <v>75</v>
      </c>
    </row>
    <row r="5468" spans="1:2" x14ac:dyDescent="0.35">
      <c r="A5468" s="32" t="s">
        <v>7565</v>
      </c>
      <c r="B5468" s="32">
        <v>40</v>
      </c>
    </row>
    <row r="5469" spans="1:2" x14ac:dyDescent="0.35">
      <c r="A5469" s="32" t="s">
        <v>7566</v>
      </c>
      <c r="B5469" s="32">
        <v>28</v>
      </c>
    </row>
    <row r="5470" spans="1:2" x14ac:dyDescent="0.35">
      <c r="A5470" s="32" t="s">
        <v>7567</v>
      </c>
      <c r="B5470" s="32">
        <v>87</v>
      </c>
    </row>
    <row r="5471" spans="1:2" x14ac:dyDescent="0.35">
      <c r="A5471" s="32" t="s">
        <v>7568</v>
      </c>
      <c r="B5471" s="32">
        <v>88</v>
      </c>
    </row>
    <row r="5472" spans="1:2" x14ac:dyDescent="0.35">
      <c r="A5472" s="32" t="s">
        <v>7569</v>
      </c>
      <c r="B5472" s="32">
        <v>29</v>
      </c>
    </row>
    <row r="5473" spans="1:2" x14ac:dyDescent="0.35">
      <c r="A5473" s="32" t="s">
        <v>7570</v>
      </c>
      <c r="B5473" s="32">
        <v>92</v>
      </c>
    </row>
    <row r="5474" spans="1:2" x14ac:dyDescent="0.35">
      <c r="A5474" s="32" t="s">
        <v>7571</v>
      </c>
      <c r="B5474" s="32">
        <v>37</v>
      </c>
    </row>
    <row r="5475" spans="1:2" x14ac:dyDescent="0.35">
      <c r="A5475" s="32" t="s">
        <v>7572</v>
      </c>
      <c r="B5475" s="32">
        <v>5</v>
      </c>
    </row>
    <row r="5476" spans="1:2" x14ac:dyDescent="0.35">
      <c r="A5476" s="32" t="s">
        <v>7573</v>
      </c>
      <c r="B5476" s="32">
        <v>12</v>
      </c>
    </row>
    <row r="5477" spans="1:2" x14ac:dyDescent="0.35">
      <c r="A5477" s="32" t="s">
        <v>7574</v>
      </c>
      <c r="B5477" s="32">
        <v>14</v>
      </c>
    </row>
    <row r="5478" spans="1:2" x14ac:dyDescent="0.35">
      <c r="A5478" s="32" t="s">
        <v>7575</v>
      </c>
      <c r="B5478" s="32">
        <v>46</v>
      </c>
    </row>
    <row r="5479" spans="1:2" x14ac:dyDescent="0.35">
      <c r="A5479" s="32" t="s">
        <v>7576</v>
      </c>
      <c r="B5479" s="32">
        <v>71</v>
      </c>
    </row>
    <row r="5480" spans="1:2" x14ac:dyDescent="0.35">
      <c r="A5480" s="32" t="s">
        <v>7577</v>
      </c>
      <c r="B5480" s="32">
        <v>6</v>
      </c>
    </row>
    <row r="5481" spans="1:2" x14ac:dyDescent="0.35">
      <c r="A5481" s="32" t="s">
        <v>7578</v>
      </c>
      <c r="B5481" s="32">
        <v>77</v>
      </c>
    </row>
    <row r="5482" spans="1:2" x14ac:dyDescent="0.35">
      <c r="A5482" s="32" t="s">
        <v>7579</v>
      </c>
      <c r="B5482" s="32">
        <v>2</v>
      </c>
    </row>
    <row r="5483" spans="1:2" x14ac:dyDescent="0.35">
      <c r="A5483" s="32" t="s">
        <v>7580</v>
      </c>
      <c r="B5483" s="32">
        <v>52</v>
      </c>
    </row>
    <row r="5484" spans="1:2" x14ac:dyDescent="0.35">
      <c r="A5484" s="32" t="s">
        <v>7581</v>
      </c>
      <c r="B5484" s="32">
        <v>22</v>
      </c>
    </row>
    <row r="5485" spans="1:2" x14ac:dyDescent="0.35">
      <c r="A5485" s="32" t="s">
        <v>7582</v>
      </c>
      <c r="B5485" s="32">
        <v>30</v>
      </c>
    </row>
    <row r="5486" spans="1:2" x14ac:dyDescent="0.35">
      <c r="A5486" s="32" t="s">
        <v>7583</v>
      </c>
      <c r="B5486" s="32">
        <v>86</v>
      </c>
    </row>
    <row r="5487" spans="1:2" x14ac:dyDescent="0.35">
      <c r="A5487" s="32" t="s">
        <v>7584</v>
      </c>
      <c r="B5487" s="32">
        <v>48</v>
      </c>
    </row>
    <row r="5488" spans="1:2" x14ac:dyDescent="0.35">
      <c r="A5488" s="32" t="b">
        <v>0</v>
      </c>
      <c r="B5488" s="32">
        <v>47</v>
      </c>
    </row>
    <row r="5489" spans="1:2" x14ac:dyDescent="0.35">
      <c r="A5489" s="32" t="s">
        <v>7585</v>
      </c>
      <c r="B5489" s="32">
        <v>91</v>
      </c>
    </row>
    <row r="5490" spans="1:2" x14ac:dyDescent="0.35">
      <c r="A5490" s="32" t="s">
        <v>7586</v>
      </c>
      <c r="B5490" s="32">
        <v>74</v>
      </c>
    </row>
    <row r="5491" spans="1:2" x14ac:dyDescent="0.35">
      <c r="A5491" s="32" t="s">
        <v>7587</v>
      </c>
      <c r="B5491" s="32">
        <v>24</v>
      </c>
    </row>
    <row r="5492" spans="1:2" x14ac:dyDescent="0.35">
      <c r="A5492" s="32" t="s">
        <v>7588</v>
      </c>
      <c r="B5492" s="32">
        <v>53</v>
      </c>
    </row>
    <row r="5493" spans="1:2" x14ac:dyDescent="0.35">
      <c r="A5493" s="32" t="s">
        <v>7589</v>
      </c>
      <c r="B5493" s="32">
        <v>91</v>
      </c>
    </row>
    <row r="5494" spans="1:2" x14ac:dyDescent="0.35">
      <c r="A5494" s="32" t="s">
        <v>7590</v>
      </c>
      <c r="B5494" s="32">
        <v>92</v>
      </c>
    </row>
    <row r="5495" spans="1:2" x14ac:dyDescent="0.35">
      <c r="A5495" s="32" t="s">
        <v>7591</v>
      </c>
      <c r="B5495" s="32">
        <v>25</v>
      </c>
    </row>
    <row r="5496" spans="1:2" x14ac:dyDescent="0.35">
      <c r="A5496" s="32" t="s">
        <v>7592</v>
      </c>
      <c r="B5496" s="32">
        <v>79</v>
      </c>
    </row>
    <row r="5497" spans="1:2" x14ac:dyDescent="0.35">
      <c r="A5497" s="32" t="s">
        <v>7593</v>
      </c>
      <c r="B5497" s="32">
        <v>94</v>
      </c>
    </row>
    <row r="5498" spans="1:2" x14ac:dyDescent="0.35">
      <c r="A5498" s="32" t="s">
        <v>7594</v>
      </c>
      <c r="B5498" s="32">
        <v>43</v>
      </c>
    </row>
    <row r="5499" spans="1:2" x14ac:dyDescent="0.35">
      <c r="A5499" s="32" t="s">
        <v>7595</v>
      </c>
      <c r="B5499" s="32">
        <v>70</v>
      </c>
    </row>
    <row r="5500" spans="1:2" x14ac:dyDescent="0.35">
      <c r="A5500" s="32" t="s">
        <v>7596</v>
      </c>
      <c r="B5500" s="32">
        <v>18</v>
      </c>
    </row>
    <row r="5501" spans="1:2" x14ac:dyDescent="0.35">
      <c r="A5501" s="32" t="s">
        <v>7597</v>
      </c>
      <c r="B5501" s="32">
        <v>24</v>
      </c>
    </row>
    <row r="5502" spans="1:2" x14ac:dyDescent="0.35">
      <c r="A5502" s="32" t="s">
        <v>7598</v>
      </c>
      <c r="B5502" s="32">
        <v>70</v>
      </c>
    </row>
    <row r="5503" spans="1:2" x14ac:dyDescent="0.35">
      <c r="A5503" s="32" t="s">
        <v>7599</v>
      </c>
      <c r="B5503" s="32">
        <v>47</v>
      </c>
    </row>
    <row r="5504" spans="1:2" x14ac:dyDescent="0.35">
      <c r="A5504" s="32" t="s">
        <v>7600</v>
      </c>
      <c r="B5504" s="32">
        <v>79</v>
      </c>
    </row>
    <row r="5505" spans="1:2" x14ac:dyDescent="0.35">
      <c r="A5505" s="32" t="s">
        <v>7601</v>
      </c>
      <c r="B5505" s="32">
        <v>34</v>
      </c>
    </row>
    <row r="5506" spans="1:2" x14ac:dyDescent="0.35">
      <c r="A5506" s="32" t="s">
        <v>7602</v>
      </c>
      <c r="B5506" s="32">
        <v>98</v>
      </c>
    </row>
    <row r="5507" spans="1:2" x14ac:dyDescent="0.35">
      <c r="A5507" s="32" t="s">
        <v>7603</v>
      </c>
      <c r="B5507" s="32">
        <v>16</v>
      </c>
    </row>
    <row r="5508" spans="1:2" x14ac:dyDescent="0.35">
      <c r="A5508" s="32" t="s">
        <v>7604</v>
      </c>
      <c r="B5508" s="32">
        <v>52</v>
      </c>
    </row>
    <row r="5509" spans="1:2" x14ac:dyDescent="0.35">
      <c r="A5509" s="32" t="s">
        <v>7605</v>
      </c>
      <c r="B5509" s="32">
        <v>15</v>
      </c>
    </row>
    <row r="5510" spans="1:2" x14ac:dyDescent="0.35">
      <c r="A5510" s="32" t="s">
        <v>7606</v>
      </c>
      <c r="B5510" s="32">
        <v>61</v>
      </c>
    </row>
    <row r="5511" spans="1:2" x14ac:dyDescent="0.35">
      <c r="A5511" s="32" t="s">
        <v>7607</v>
      </c>
      <c r="B5511" s="32">
        <v>7</v>
      </c>
    </row>
    <row r="5512" spans="1:2" x14ac:dyDescent="0.35">
      <c r="A5512" s="32" t="s">
        <v>7608</v>
      </c>
      <c r="B5512" s="32">
        <v>56</v>
      </c>
    </row>
    <row r="5513" spans="1:2" x14ac:dyDescent="0.35">
      <c r="A5513" s="32" t="s">
        <v>7609</v>
      </c>
      <c r="B5513" s="32">
        <v>31</v>
      </c>
    </row>
    <row r="5514" spans="1:2" x14ac:dyDescent="0.35">
      <c r="A5514" s="32" t="s">
        <v>7610</v>
      </c>
      <c r="B5514" s="32">
        <v>78</v>
      </c>
    </row>
    <row r="5515" spans="1:2" x14ac:dyDescent="0.35">
      <c r="A5515" s="32" t="s">
        <v>7611</v>
      </c>
      <c r="B5515" s="32">
        <v>22</v>
      </c>
    </row>
    <row r="5516" spans="1:2" x14ac:dyDescent="0.35">
      <c r="A5516" s="32" t="s">
        <v>7612</v>
      </c>
      <c r="B5516" s="32">
        <v>77</v>
      </c>
    </row>
    <row r="5517" spans="1:2" x14ac:dyDescent="0.35">
      <c r="A5517" s="32" t="s">
        <v>7613</v>
      </c>
      <c r="B5517" s="32">
        <v>87</v>
      </c>
    </row>
    <row r="5518" spans="1:2" x14ac:dyDescent="0.35">
      <c r="A5518" s="32" t="s">
        <v>7614</v>
      </c>
      <c r="B5518" s="32">
        <v>99</v>
      </c>
    </row>
    <row r="5519" spans="1:2" x14ac:dyDescent="0.35">
      <c r="A5519" s="32" t="s">
        <v>7615</v>
      </c>
      <c r="B5519" s="32">
        <v>86</v>
      </c>
    </row>
    <row r="5520" spans="1:2" x14ac:dyDescent="0.35">
      <c r="A5520" s="32" t="s">
        <v>7616</v>
      </c>
      <c r="B5520" s="32">
        <v>75</v>
      </c>
    </row>
    <row r="5521" spans="1:2" x14ac:dyDescent="0.35">
      <c r="A5521" s="32" t="s">
        <v>7617</v>
      </c>
      <c r="B5521" s="32">
        <v>35</v>
      </c>
    </row>
    <row r="5522" spans="1:2" x14ac:dyDescent="0.35">
      <c r="A5522" s="32" t="s">
        <v>7618</v>
      </c>
      <c r="B5522" s="32">
        <v>94</v>
      </c>
    </row>
    <row r="5523" spans="1:2" x14ac:dyDescent="0.35">
      <c r="A5523" s="32" t="s">
        <v>7619</v>
      </c>
      <c r="B5523" s="32">
        <v>76</v>
      </c>
    </row>
    <row r="5524" spans="1:2" x14ac:dyDescent="0.35">
      <c r="A5524" s="32" t="s">
        <v>7620</v>
      </c>
      <c r="B5524" s="32">
        <v>98</v>
      </c>
    </row>
    <row r="5525" spans="1:2" x14ac:dyDescent="0.35">
      <c r="A5525" s="32" t="s">
        <v>7621</v>
      </c>
      <c r="B5525" s="32">
        <v>8</v>
      </c>
    </row>
    <row r="5526" spans="1:2" x14ac:dyDescent="0.35">
      <c r="A5526" s="32" t="s">
        <v>7622</v>
      </c>
      <c r="B5526" s="32">
        <v>5</v>
      </c>
    </row>
    <row r="5527" spans="1:2" x14ac:dyDescent="0.35">
      <c r="A5527" s="32" t="s">
        <v>7623</v>
      </c>
      <c r="B5527" s="32">
        <v>92</v>
      </c>
    </row>
    <row r="5528" spans="1:2" x14ac:dyDescent="0.35">
      <c r="A5528" s="32" t="s">
        <v>7624</v>
      </c>
      <c r="B5528" s="32">
        <v>53</v>
      </c>
    </row>
    <row r="5529" spans="1:2" x14ac:dyDescent="0.35">
      <c r="A5529" s="32" t="s">
        <v>7625</v>
      </c>
      <c r="B5529" s="32">
        <v>90</v>
      </c>
    </row>
    <row r="5530" spans="1:2" x14ac:dyDescent="0.35">
      <c r="A5530" s="32" t="s">
        <v>7626</v>
      </c>
      <c r="B5530" s="32">
        <v>41</v>
      </c>
    </row>
    <row r="5531" spans="1:2" x14ac:dyDescent="0.35">
      <c r="A5531" s="32" t="s">
        <v>7627</v>
      </c>
      <c r="B5531" s="32">
        <v>73</v>
      </c>
    </row>
    <row r="5532" spans="1:2" x14ac:dyDescent="0.35">
      <c r="A5532" s="32" t="s">
        <v>7628</v>
      </c>
      <c r="B5532" s="32">
        <v>49</v>
      </c>
    </row>
    <row r="5533" spans="1:2" x14ac:dyDescent="0.35">
      <c r="A5533" s="32" t="s">
        <v>7629</v>
      </c>
      <c r="B5533" s="32">
        <v>88</v>
      </c>
    </row>
    <row r="5534" spans="1:2" x14ac:dyDescent="0.35">
      <c r="A5534" s="32" t="s">
        <v>7630</v>
      </c>
      <c r="B5534" s="32">
        <v>88</v>
      </c>
    </row>
    <row r="5535" spans="1:2" x14ac:dyDescent="0.35">
      <c r="A5535" s="32" t="s">
        <v>7631</v>
      </c>
      <c r="B5535" s="32">
        <v>88</v>
      </c>
    </row>
    <row r="5536" spans="1:2" x14ac:dyDescent="0.35">
      <c r="A5536" s="32" t="s">
        <v>7632</v>
      </c>
      <c r="B5536" s="32">
        <v>43</v>
      </c>
    </row>
    <row r="5537" spans="1:2" x14ac:dyDescent="0.35">
      <c r="A5537" s="32" t="s">
        <v>7633</v>
      </c>
      <c r="B5537" s="32">
        <v>72</v>
      </c>
    </row>
    <row r="5538" spans="1:2" x14ac:dyDescent="0.35">
      <c r="A5538" s="32" t="s">
        <v>7634</v>
      </c>
      <c r="B5538" s="32">
        <v>66</v>
      </c>
    </row>
    <row r="5539" spans="1:2" x14ac:dyDescent="0.35">
      <c r="A5539" s="32" t="s">
        <v>7635</v>
      </c>
      <c r="B5539" s="32">
        <v>37</v>
      </c>
    </row>
    <row r="5540" spans="1:2" x14ac:dyDescent="0.35">
      <c r="A5540" s="32" t="s">
        <v>7636</v>
      </c>
      <c r="B5540" s="32">
        <v>7</v>
      </c>
    </row>
    <row r="5541" spans="1:2" x14ac:dyDescent="0.35">
      <c r="A5541" s="32" t="s">
        <v>7637</v>
      </c>
      <c r="B5541" s="32">
        <v>31</v>
      </c>
    </row>
    <row r="5542" spans="1:2" x14ac:dyDescent="0.35">
      <c r="A5542" s="32" t="s">
        <v>7638</v>
      </c>
      <c r="B5542" s="32">
        <v>42</v>
      </c>
    </row>
    <row r="5543" spans="1:2" x14ac:dyDescent="0.35">
      <c r="A5543" s="32" t="s">
        <v>7639</v>
      </c>
      <c r="B5543" s="32">
        <v>69</v>
      </c>
    </row>
    <row r="5544" spans="1:2" x14ac:dyDescent="0.35">
      <c r="A5544" s="32" t="s">
        <v>7640</v>
      </c>
      <c r="B5544" s="32">
        <v>69</v>
      </c>
    </row>
    <row r="5545" spans="1:2" x14ac:dyDescent="0.35">
      <c r="A5545" s="32" t="s">
        <v>7641</v>
      </c>
      <c r="B5545" s="32">
        <v>24</v>
      </c>
    </row>
    <row r="5546" spans="1:2" x14ac:dyDescent="0.35">
      <c r="A5546" s="32" t="s">
        <v>7642</v>
      </c>
      <c r="B5546" s="32">
        <v>81</v>
      </c>
    </row>
    <row r="5547" spans="1:2" x14ac:dyDescent="0.35">
      <c r="A5547" s="32" t="s">
        <v>7643</v>
      </c>
      <c r="B5547" s="32">
        <v>93</v>
      </c>
    </row>
    <row r="5548" spans="1:2" x14ac:dyDescent="0.35">
      <c r="A5548" s="32" t="s">
        <v>7644</v>
      </c>
      <c r="B5548" s="32">
        <v>14</v>
      </c>
    </row>
    <row r="5549" spans="1:2" x14ac:dyDescent="0.35">
      <c r="A5549" s="32" t="s">
        <v>7645</v>
      </c>
      <c r="B5549" s="32">
        <v>40</v>
      </c>
    </row>
    <row r="5550" spans="1:2" x14ac:dyDescent="0.35">
      <c r="A5550" s="32" t="s">
        <v>7646</v>
      </c>
      <c r="B5550" s="32">
        <v>91</v>
      </c>
    </row>
    <row r="5551" spans="1:2" x14ac:dyDescent="0.35">
      <c r="A5551" s="32" t="s">
        <v>7647</v>
      </c>
      <c r="B5551" s="32">
        <v>75</v>
      </c>
    </row>
    <row r="5552" spans="1:2" x14ac:dyDescent="0.35">
      <c r="A5552" s="32" t="s">
        <v>7648</v>
      </c>
      <c r="B5552" s="32">
        <v>95</v>
      </c>
    </row>
    <row r="5553" spans="1:2" x14ac:dyDescent="0.35">
      <c r="A5553" s="32" t="s">
        <v>7649</v>
      </c>
      <c r="B5553" s="32">
        <v>42</v>
      </c>
    </row>
    <row r="5554" spans="1:2" x14ac:dyDescent="0.35">
      <c r="A5554" s="32" t="s">
        <v>7650</v>
      </c>
      <c r="B5554" s="32">
        <v>46</v>
      </c>
    </row>
    <row r="5555" spans="1:2" x14ac:dyDescent="0.35">
      <c r="A5555" s="32" t="s">
        <v>7651</v>
      </c>
      <c r="B5555" s="32">
        <v>3</v>
      </c>
    </row>
    <row r="5556" spans="1:2" x14ac:dyDescent="0.35">
      <c r="A5556" s="32" t="s">
        <v>7652</v>
      </c>
      <c r="B5556" s="32">
        <v>53</v>
      </c>
    </row>
    <row r="5557" spans="1:2" x14ac:dyDescent="0.35">
      <c r="A5557" s="32" t="s">
        <v>7653</v>
      </c>
      <c r="B5557" s="32">
        <v>81</v>
      </c>
    </row>
    <row r="5558" spans="1:2" x14ac:dyDescent="0.35">
      <c r="A5558" s="32" t="s">
        <v>7654</v>
      </c>
      <c r="B5558" s="32">
        <v>35</v>
      </c>
    </row>
    <row r="5559" spans="1:2" x14ac:dyDescent="0.35">
      <c r="A5559" s="32" t="s">
        <v>7655</v>
      </c>
      <c r="B5559" s="32">
        <v>43</v>
      </c>
    </row>
    <row r="5560" spans="1:2" x14ac:dyDescent="0.35">
      <c r="A5560" s="32" t="s">
        <v>7656</v>
      </c>
      <c r="B5560" s="32">
        <v>81</v>
      </c>
    </row>
    <row r="5561" spans="1:2" x14ac:dyDescent="0.35">
      <c r="A5561" s="32" t="s">
        <v>7657</v>
      </c>
      <c r="B5561" s="32">
        <v>55</v>
      </c>
    </row>
    <row r="5562" spans="1:2" x14ac:dyDescent="0.35">
      <c r="A5562" s="32" t="s">
        <v>7658</v>
      </c>
      <c r="B5562" s="32">
        <v>16</v>
      </c>
    </row>
    <row r="5563" spans="1:2" x14ac:dyDescent="0.35">
      <c r="A5563" s="32" t="s">
        <v>7659</v>
      </c>
      <c r="B5563" s="32">
        <v>33</v>
      </c>
    </row>
    <row r="5564" spans="1:2" x14ac:dyDescent="0.35">
      <c r="A5564" s="32" t="s">
        <v>7660</v>
      </c>
      <c r="B5564" s="32">
        <v>2</v>
      </c>
    </row>
    <row r="5565" spans="1:2" x14ac:dyDescent="0.35">
      <c r="A5565" s="32" t="s">
        <v>7661</v>
      </c>
      <c r="B5565" s="32">
        <v>15</v>
      </c>
    </row>
    <row r="5566" spans="1:2" x14ac:dyDescent="0.35">
      <c r="A5566" s="32" t="s">
        <v>7662</v>
      </c>
      <c r="B5566" s="32">
        <v>35</v>
      </c>
    </row>
    <row r="5567" spans="1:2" x14ac:dyDescent="0.35">
      <c r="A5567" s="32" t="s">
        <v>7663</v>
      </c>
      <c r="B5567" s="32">
        <v>48</v>
      </c>
    </row>
    <row r="5568" spans="1:2" x14ac:dyDescent="0.35">
      <c r="A5568" s="32" t="s">
        <v>7664</v>
      </c>
      <c r="B5568" s="32">
        <v>15</v>
      </c>
    </row>
    <row r="5569" spans="1:2" x14ac:dyDescent="0.35">
      <c r="A5569" s="32" t="s">
        <v>7665</v>
      </c>
      <c r="B5569" s="32">
        <v>20</v>
      </c>
    </row>
    <row r="5570" spans="1:2" x14ac:dyDescent="0.35">
      <c r="A5570" s="32" t="s">
        <v>7666</v>
      </c>
      <c r="B5570" s="32">
        <v>65</v>
      </c>
    </row>
    <row r="5571" spans="1:2" x14ac:dyDescent="0.35">
      <c r="A5571" s="32" t="s">
        <v>7667</v>
      </c>
      <c r="B5571" s="32">
        <v>88</v>
      </c>
    </row>
    <row r="5572" spans="1:2" x14ac:dyDescent="0.35">
      <c r="A5572" s="32" t="s">
        <v>7668</v>
      </c>
      <c r="B5572" s="32">
        <v>65</v>
      </c>
    </row>
    <row r="5573" spans="1:2" x14ac:dyDescent="0.35">
      <c r="A5573" s="32" t="s">
        <v>7669</v>
      </c>
      <c r="B5573" s="32">
        <v>62</v>
      </c>
    </row>
    <row r="5574" spans="1:2" x14ac:dyDescent="0.35">
      <c r="A5574" s="32" t="s">
        <v>7670</v>
      </c>
      <c r="B5574" s="32">
        <v>4</v>
      </c>
    </row>
    <row r="5575" spans="1:2" x14ac:dyDescent="0.35">
      <c r="A5575" s="32" t="s">
        <v>7671</v>
      </c>
      <c r="B5575" s="32">
        <v>54</v>
      </c>
    </row>
    <row r="5576" spans="1:2" x14ac:dyDescent="0.35">
      <c r="A5576" s="32" t="s">
        <v>7672</v>
      </c>
      <c r="B5576" s="32">
        <v>43</v>
      </c>
    </row>
    <row r="5577" spans="1:2" x14ac:dyDescent="0.35">
      <c r="A5577" s="32" t="s">
        <v>7673</v>
      </c>
      <c r="B5577" s="32">
        <v>32</v>
      </c>
    </row>
    <row r="5578" spans="1:2" x14ac:dyDescent="0.35">
      <c r="A5578" s="32" t="s">
        <v>7674</v>
      </c>
      <c r="B5578" s="32">
        <v>79</v>
      </c>
    </row>
    <row r="5579" spans="1:2" x14ac:dyDescent="0.35">
      <c r="A5579" s="32" t="s">
        <v>7675</v>
      </c>
      <c r="B5579" s="32">
        <v>40</v>
      </c>
    </row>
    <row r="5580" spans="1:2" x14ac:dyDescent="0.35">
      <c r="A5580" s="32" t="s">
        <v>7676</v>
      </c>
      <c r="B5580" s="32">
        <v>35</v>
      </c>
    </row>
    <row r="5581" spans="1:2" x14ac:dyDescent="0.35">
      <c r="A5581" s="32" t="s">
        <v>7677</v>
      </c>
      <c r="B5581" s="32">
        <v>85</v>
      </c>
    </row>
    <row r="5582" spans="1:2" x14ac:dyDescent="0.35">
      <c r="A5582" s="32" t="s">
        <v>7678</v>
      </c>
      <c r="B5582" s="32">
        <v>10</v>
      </c>
    </row>
    <row r="5583" spans="1:2" x14ac:dyDescent="0.35">
      <c r="A5583" s="32" t="s">
        <v>7679</v>
      </c>
      <c r="B5583" s="32">
        <v>9</v>
      </c>
    </row>
    <row r="5584" spans="1:2" x14ac:dyDescent="0.35">
      <c r="A5584" s="32" t="s">
        <v>7680</v>
      </c>
      <c r="B5584" s="32">
        <v>4</v>
      </c>
    </row>
    <row r="5585" spans="1:2" x14ac:dyDescent="0.35">
      <c r="A5585" s="32" t="s">
        <v>7681</v>
      </c>
      <c r="B5585" s="32">
        <v>63</v>
      </c>
    </row>
    <row r="5586" spans="1:2" x14ac:dyDescent="0.35">
      <c r="A5586" s="32" t="s">
        <v>7682</v>
      </c>
      <c r="B5586" s="32">
        <v>74</v>
      </c>
    </row>
    <row r="5587" spans="1:2" x14ac:dyDescent="0.35">
      <c r="A5587" s="32" t="s">
        <v>7683</v>
      </c>
      <c r="B5587" s="32">
        <v>60</v>
      </c>
    </row>
    <row r="5588" spans="1:2" x14ac:dyDescent="0.35">
      <c r="A5588" s="32" t="s">
        <v>7684</v>
      </c>
      <c r="B5588" s="32">
        <v>85</v>
      </c>
    </row>
    <row r="5589" spans="1:2" x14ac:dyDescent="0.35">
      <c r="A5589" s="32" t="s">
        <v>7685</v>
      </c>
      <c r="B5589" s="32">
        <v>98</v>
      </c>
    </row>
    <row r="5590" spans="1:2" x14ac:dyDescent="0.35">
      <c r="A5590" s="32" t="s">
        <v>7686</v>
      </c>
      <c r="B5590" s="32">
        <v>45</v>
      </c>
    </row>
    <row r="5591" spans="1:2" x14ac:dyDescent="0.35">
      <c r="A5591" s="32" t="s">
        <v>7687</v>
      </c>
      <c r="B5591" s="32">
        <v>97</v>
      </c>
    </row>
    <row r="5592" spans="1:2" x14ac:dyDescent="0.35">
      <c r="A5592" s="32" t="s">
        <v>7688</v>
      </c>
      <c r="B5592" s="32">
        <v>52</v>
      </c>
    </row>
    <row r="5593" spans="1:2" x14ac:dyDescent="0.35">
      <c r="A5593" s="32" t="s">
        <v>7689</v>
      </c>
      <c r="B5593" s="32">
        <v>25</v>
      </c>
    </row>
    <row r="5594" spans="1:2" x14ac:dyDescent="0.35">
      <c r="A5594" s="32" t="s">
        <v>7690</v>
      </c>
      <c r="B5594" s="32">
        <v>23</v>
      </c>
    </row>
    <row r="5595" spans="1:2" x14ac:dyDescent="0.35">
      <c r="A5595" s="32" t="s">
        <v>7691</v>
      </c>
      <c r="B5595" s="32">
        <v>21</v>
      </c>
    </row>
    <row r="5596" spans="1:2" x14ac:dyDescent="0.35">
      <c r="A5596" s="32" t="s">
        <v>7692</v>
      </c>
      <c r="B5596" s="32">
        <v>94</v>
      </c>
    </row>
    <row r="5597" spans="1:2" x14ac:dyDescent="0.35">
      <c r="A5597" s="32" t="s">
        <v>7693</v>
      </c>
      <c r="B5597" s="32">
        <v>67</v>
      </c>
    </row>
    <row r="5598" spans="1:2" x14ac:dyDescent="0.35">
      <c r="A5598" s="32" t="s">
        <v>7694</v>
      </c>
      <c r="B5598" s="32">
        <v>41</v>
      </c>
    </row>
    <row r="5599" spans="1:2" x14ac:dyDescent="0.35">
      <c r="A5599" s="32" t="s">
        <v>7695</v>
      </c>
      <c r="B5599" s="32">
        <v>77</v>
      </c>
    </row>
    <row r="5600" spans="1:2" x14ac:dyDescent="0.35">
      <c r="A5600" s="32" t="s">
        <v>7696</v>
      </c>
      <c r="B5600" s="32">
        <v>36</v>
      </c>
    </row>
    <row r="5601" spans="1:2" x14ac:dyDescent="0.35">
      <c r="A5601" s="32" t="s">
        <v>7697</v>
      </c>
      <c r="B5601" s="32">
        <v>79</v>
      </c>
    </row>
    <row r="5602" spans="1:2" x14ac:dyDescent="0.35">
      <c r="A5602" s="32" t="s">
        <v>7698</v>
      </c>
      <c r="B5602" s="32">
        <v>76</v>
      </c>
    </row>
    <row r="5603" spans="1:2" x14ac:dyDescent="0.35">
      <c r="A5603" s="32" t="s">
        <v>7699</v>
      </c>
      <c r="B5603" s="32">
        <v>82</v>
      </c>
    </row>
    <row r="5604" spans="1:2" x14ac:dyDescent="0.35">
      <c r="A5604" s="32" t="s">
        <v>7700</v>
      </c>
      <c r="B5604" s="32">
        <v>57</v>
      </c>
    </row>
    <row r="5605" spans="1:2" x14ac:dyDescent="0.35">
      <c r="A5605" s="32" t="s">
        <v>7701</v>
      </c>
      <c r="B5605" s="32">
        <v>97</v>
      </c>
    </row>
    <row r="5606" spans="1:2" x14ac:dyDescent="0.35">
      <c r="A5606" s="32" t="s">
        <v>7702</v>
      </c>
      <c r="B5606" s="32">
        <v>62</v>
      </c>
    </row>
    <row r="5607" spans="1:2" x14ac:dyDescent="0.35">
      <c r="A5607" s="32" t="s">
        <v>7703</v>
      </c>
      <c r="B5607" s="32">
        <v>24</v>
      </c>
    </row>
    <row r="5608" spans="1:2" x14ac:dyDescent="0.35">
      <c r="A5608" s="32" t="s">
        <v>7704</v>
      </c>
      <c r="B5608" s="32">
        <v>2</v>
      </c>
    </row>
    <row r="5609" spans="1:2" x14ac:dyDescent="0.35">
      <c r="A5609" s="32" t="s">
        <v>7705</v>
      </c>
      <c r="B5609" s="32">
        <v>48</v>
      </c>
    </row>
    <row r="5610" spans="1:2" x14ac:dyDescent="0.35">
      <c r="A5610" s="32" t="s">
        <v>7706</v>
      </c>
      <c r="B5610" s="32">
        <v>77</v>
      </c>
    </row>
    <row r="5611" spans="1:2" x14ac:dyDescent="0.35">
      <c r="A5611" s="32" t="s">
        <v>7707</v>
      </c>
      <c r="B5611" s="32">
        <v>69</v>
      </c>
    </row>
    <row r="5612" spans="1:2" x14ac:dyDescent="0.35">
      <c r="A5612" s="32" t="s">
        <v>7708</v>
      </c>
      <c r="B5612" s="32">
        <v>84</v>
      </c>
    </row>
    <row r="5613" spans="1:2" x14ac:dyDescent="0.35">
      <c r="A5613" s="32" t="s">
        <v>7709</v>
      </c>
      <c r="B5613" s="32">
        <v>30</v>
      </c>
    </row>
    <row r="5614" spans="1:2" x14ac:dyDescent="0.35">
      <c r="A5614" s="32" t="s">
        <v>7710</v>
      </c>
      <c r="B5614" s="32">
        <v>34</v>
      </c>
    </row>
    <row r="5615" spans="1:2" x14ac:dyDescent="0.35">
      <c r="A5615" s="32" t="s">
        <v>7711</v>
      </c>
      <c r="B5615" s="32">
        <v>28</v>
      </c>
    </row>
    <row r="5616" spans="1:2" x14ac:dyDescent="0.35">
      <c r="A5616" s="32" t="s">
        <v>7712</v>
      </c>
      <c r="B5616" s="32">
        <v>10</v>
      </c>
    </row>
    <row r="5617" spans="1:2" x14ac:dyDescent="0.35">
      <c r="A5617" s="32" t="s">
        <v>7713</v>
      </c>
      <c r="B5617" s="32">
        <v>63</v>
      </c>
    </row>
    <row r="5618" spans="1:2" x14ac:dyDescent="0.35">
      <c r="A5618" s="32" t="s">
        <v>7714</v>
      </c>
      <c r="B5618" s="32">
        <v>23</v>
      </c>
    </row>
    <row r="5619" spans="1:2" x14ac:dyDescent="0.35">
      <c r="A5619" s="32" t="s">
        <v>7715</v>
      </c>
      <c r="B5619" s="32">
        <v>33</v>
      </c>
    </row>
    <row r="5620" spans="1:2" x14ac:dyDescent="0.35">
      <c r="A5620" s="32" t="s">
        <v>7716</v>
      </c>
      <c r="B5620" s="32">
        <v>40</v>
      </c>
    </row>
    <row r="5621" spans="1:2" x14ac:dyDescent="0.35">
      <c r="A5621" s="32" t="s">
        <v>7717</v>
      </c>
      <c r="B5621" s="32">
        <v>32</v>
      </c>
    </row>
    <row r="5622" spans="1:2" x14ac:dyDescent="0.35">
      <c r="A5622" s="32" t="s">
        <v>7718</v>
      </c>
      <c r="B5622" s="32">
        <v>54</v>
      </c>
    </row>
    <row r="5623" spans="1:2" x14ac:dyDescent="0.35">
      <c r="A5623" s="32" t="s">
        <v>7719</v>
      </c>
      <c r="B5623" s="32">
        <v>4</v>
      </c>
    </row>
    <row r="5624" spans="1:2" x14ac:dyDescent="0.35">
      <c r="A5624" s="32" t="s">
        <v>7720</v>
      </c>
      <c r="B5624" s="32">
        <v>61</v>
      </c>
    </row>
    <row r="5625" spans="1:2" x14ac:dyDescent="0.35">
      <c r="A5625" s="32" t="s">
        <v>7721</v>
      </c>
      <c r="B5625" s="32">
        <v>42</v>
      </c>
    </row>
    <row r="5626" spans="1:2" x14ac:dyDescent="0.35">
      <c r="A5626" s="32" t="s">
        <v>7722</v>
      </c>
      <c r="B5626" s="32">
        <v>89</v>
      </c>
    </row>
    <row r="5627" spans="1:2" x14ac:dyDescent="0.35">
      <c r="A5627" s="32" t="s">
        <v>7723</v>
      </c>
      <c r="B5627" s="32">
        <v>56</v>
      </c>
    </row>
    <row r="5628" spans="1:2" x14ac:dyDescent="0.35">
      <c r="A5628" s="32" t="s">
        <v>7724</v>
      </c>
      <c r="B5628" s="32">
        <v>17</v>
      </c>
    </row>
    <row r="5629" spans="1:2" x14ac:dyDescent="0.35">
      <c r="A5629" s="32" t="s">
        <v>7725</v>
      </c>
      <c r="B5629" s="32">
        <v>42</v>
      </c>
    </row>
    <row r="5630" spans="1:2" x14ac:dyDescent="0.35">
      <c r="A5630" s="32" t="s">
        <v>7726</v>
      </c>
      <c r="B5630" s="32">
        <v>10</v>
      </c>
    </row>
    <row r="5631" spans="1:2" x14ac:dyDescent="0.35">
      <c r="A5631" s="32" t="s">
        <v>7727</v>
      </c>
      <c r="B5631" s="32">
        <v>52</v>
      </c>
    </row>
    <row r="5632" spans="1:2" x14ac:dyDescent="0.35">
      <c r="A5632" s="32" t="s">
        <v>7728</v>
      </c>
      <c r="B5632" s="32">
        <v>19</v>
      </c>
    </row>
    <row r="5633" spans="1:2" x14ac:dyDescent="0.35">
      <c r="A5633" s="32" t="s">
        <v>7729</v>
      </c>
      <c r="B5633" s="32">
        <v>29</v>
      </c>
    </row>
    <row r="5634" spans="1:2" x14ac:dyDescent="0.35">
      <c r="A5634" s="32" t="s">
        <v>7730</v>
      </c>
      <c r="B5634" s="32">
        <v>77</v>
      </c>
    </row>
    <row r="5635" spans="1:2" x14ac:dyDescent="0.35">
      <c r="A5635" s="32" t="s">
        <v>7731</v>
      </c>
      <c r="B5635" s="32">
        <v>6</v>
      </c>
    </row>
    <row r="5636" spans="1:2" x14ac:dyDescent="0.35">
      <c r="A5636" s="32" t="s">
        <v>7732</v>
      </c>
      <c r="B5636" s="32">
        <v>15</v>
      </c>
    </row>
    <row r="5637" spans="1:2" x14ac:dyDescent="0.35">
      <c r="A5637" s="32" t="s">
        <v>7733</v>
      </c>
      <c r="B5637" s="32">
        <v>14</v>
      </c>
    </row>
    <row r="5638" spans="1:2" x14ac:dyDescent="0.35">
      <c r="A5638" s="32" t="s">
        <v>7734</v>
      </c>
      <c r="B5638" s="32">
        <v>5</v>
      </c>
    </row>
    <row r="5639" spans="1:2" x14ac:dyDescent="0.35">
      <c r="A5639" s="32" t="s">
        <v>7735</v>
      </c>
      <c r="B5639" s="32">
        <v>44</v>
      </c>
    </row>
    <row r="5640" spans="1:2" x14ac:dyDescent="0.35">
      <c r="A5640" s="32" t="s">
        <v>7736</v>
      </c>
      <c r="B5640" s="32">
        <v>87</v>
      </c>
    </row>
    <row r="5641" spans="1:2" x14ac:dyDescent="0.35">
      <c r="A5641" s="32" t="s">
        <v>7737</v>
      </c>
      <c r="B5641" s="32">
        <v>20</v>
      </c>
    </row>
    <row r="5642" spans="1:2" x14ac:dyDescent="0.35">
      <c r="A5642" s="32" t="s">
        <v>7738</v>
      </c>
      <c r="B5642" s="32">
        <v>69</v>
      </c>
    </row>
    <row r="5643" spans="1:2" x14ac:dyDescent="0.35">
      <c r="A5643" s="32" t="s">
        <v>7739</v>
      </c>
      <c r="B5643" s="32">
        <v>73</v>
      </c>
    </row>
    <row r="5644" spans="1:2" x14ac:dyDescent="0.35">
      <c r="A5644" s="32" t="s">
        <v>7740</v>
      </c>
      <c r="B5644" s="32">
        <v>56</v>
      </c>
    </row>
    <row r="5645" spans="1:2" x14ac:dyDescent="0.35">
      <c r="A5645" s="32" t="s">
        <v>7741</v>
      </c>
      <c r="B5645" s="32">
        <v>76</v>
      </c>
    </row>
    <row r="5646" spans="1:2" x14ac:dyDescent="0.35">
      <c r="A5646" s="32" t="s">
        <v>7742</v>
      </c>
      <c r="B5646" s="32">
        <v>15</v>
      </c>
    </row>
    <row r="5647" spans="1:2" x14ac:dyDescent="0.35">
      <c r="A5647" s="32" t="s">
        <v>7743</v>
      </c>
      <c r="B5647" s="32">
        <v>50</v>
      </c>
    </row>
    <row r="5648" spans="1:2" x14ac:dyDescent="0.35">
      <c r="A5648" s="32" t="s">
        <v>7744</v>
      </c>
      <c r="B5648" s="32">
        <v>71</v>
      </c>
    </row>
    <row r="5649" spans="1:2" x14ac:dyDescent="0.35">
      <c r="A5649" s="32" t="s">
        <v>7745</v>
      </c>
      <c r="B5649" s="32">
        <v>4</v>
      </c>
    </row>
    <row r="5650" spans="1:2" x14ac:dyDescent="0.35">
      <c r="A5650" s="32" t="s">
        <v>7746</v>
      </c>
      <c r="B5650" s="32">
        <v>4</v>
      </c>
    </row>
    <row r="5651" spans="1:2" x14ac:dyDescent="0.35">
      <c r="A5651" s="32" t="s">
        <v>7747</v>
      </c>
      <c r="B5651" s="32">
        <v>29</v>
      </c>
    </row>
    <row r="5652" spans="1:2" x14ac:dyDescent="0.35">
      <c r="A5652" s="32" t="s">
        <v>7748</v>
      </c>
      <c r="B5652" s="32">
        <v>13</v>
      </c>
    </row>
    <row r="5653" spans="1:2" x14ac:dyDescent="0.35">
      <c r="A5653" s="32" t="s">
        <v>7749</v>
      </c>
      <c r="B5653" s="32">
        <v>32</v>
      </c>
    </row>
    <row r="5654" spans="1:2" x14ac:dyDescent="0.35">
      <c r="A5654" s="32" t="s">
        <v>7750</v>
      </c>
      <c r="B5654" s="32">
        <v>17</v>
      </c>
    </row>
    <row r="5655" spans="1:2" x14ac:dyDescent="0.35">
      <c r="A5655" s="32" t="s">
        <v>7751</v>
      </c>
      <c r="B5655" s="32">
        <v>23</v>
      </c>
    </row>
    <row r="5656" spans="1:2" x14ac:dyDescent="0.35">
      <c r="A5656" s="32" t="s">
        <v>7752</v>
      </c>
      <c r="B5656" s="32">
        <v>75</v>
      </c>
    </row>
    <row r="5657" spans="1:2" x14ac:dyDescent="0.35">
      <c r="A5657" s="32" t="s">
        <v>7753</v>
      </c>
      <c r="B5657" s="32">
        <v>97</v>
      </c>
    </row>
    <row r="5658" spans="1:2" x14ac:dyDescent="0.35">
      <c r="A5658" s="32" t="s">
        <v>7754</v>
      </c>
      <c r="B5658" s="32">
        <v>64</v>
      </c>
    </row>
    <row r="5659" spans="1:2" x14ac:dyDescent="0.35">
      <c r="A5659" s="32" t="s">
        <v>7755</v>
      </c>
      <c r="B5659" s="32">
        <v>98</v>
      </c>
    </row>
    <row r="5660" spans="1:2" x14ac:dyDescent="0.35">
      <c r="A5660" s="32" t="s">
        <v>7756</v>
      </c>
      <c r="B5660" s="32">
        <v>75</v>
      </c>
    </row>
    <row r="5661" spans="1:2" x14ac:dyDescent="0.35">
      <c r="A5661" s="32" t="s">
        <v>7757</v>
      </c>
      <c r="B5661" s="32">
        <v>82</v>
      </c>
    </row>
    <row r="5662" spans="1:2" x14ac:dyDescent="0.35">
      <c r="A5662" s="32" t="s">
        <v>7758</v>
      </c>
      <c r="B5662" s="32">
        <v>51</v>
      </c>
    </row>
    <row r="5663" spans="1:2" x14ac:dyDescent="0.35">
      <c r="A5663" s="32" t="s">
        <v>7759</v>
      </c>
      <c r="B5663" s="32">
        <v>59</v>
      </c>
    </row>
    <row r="5664" spans="1:2" x14ac:dyDescent="0.35">
      <c r="A5664" s="32" t="s">
        <v>7760</v>
      </c>
      <c r="B5664" s="32">
        <v>53</v>
      </c>
    </row>
    <row r="5665" spans="1:2" x14ac:dyDescent="0.35">
      <c r="A5665" s="32" t="s">
        <v>7761</v>
      </c>
      <c r="B5665" s="32">
        <v>40</v>
      </c>
    </row>
    <row r="5666" spans="1:2" x14ac:dyDescent="0.35">
      <c r="A5666" s="32" t="s">
        <v>7762</v>
      </c>
      <c r="B5666" s="32">
        <v>25</v>
      </c>
    </row>
    <row r="5667" spans="1:2" x14ac:dyDescent="0.35">
      <c r="A5667" s="32" t="s">
        <v>7763</v>
      </c>
      <c r="B5667" s="32">
        <v>33</v>
      </c>
    </row>
    <row r="5668" spans="1:2" x14ac:dyDescent="0.35">
      <c r="A5668" s="32" t="s">
        <v>7764</v>
      </c>
      <c r="B5668" s="32">
        <v>75</v>
      </c>
    </row>
    <row r="5669" spans="1:2" x14ac:dyDescent="0.35">
      <c r="A5669" s="32" t="s">
        <v>7765</v>
      </c>
      <c r="B5669" s="32">
        <v>67</v>
      </c>
    </row>
    <row r="5670" spans="1:2" x14ac:dyDescent="0.35">
      <c r="A5670" s="32" t="s">
        <v>7766</v>
      </c>
      <c r="B5670" s="32">
        <v>79</v>
      </c>
    </row>
    <row r="5671" spans="1:2" x14ac:dyDescent="0.35">
      <c r="A5671" s="32" t="s">
        <v>7767</v>
      </c>
      <c r="B5671" s="32">
        <v>85</v>
      </c>
    </row>
    <row r="5672" spans="1:2" x14ac:dyDescent="0.35">
      <c r="A5672" s="32" t="s">
        <v>7768</v>
      </c>
      <c r="B5672" s="32">
        <v>54</v>
      </c>
    </row>
    <row r="5673" spans="1:2" x14ac:dyDescent="0.35">
      <c r="A5673" s="32" t="s">
        <v>7769</v>
      </c>
      <c r="B5673" s="32">
        <v>70</v>
      </c>
    </row>
    <row r="5674" spans="1:2" x14ac:dyDescent="0.35">
      <c r="A5674" s="32" t="s">
        <v>7770</v>
      </c>
      <c r="B5674" s="32">
        <v>69</v>
      </c>
    </row>
    <row r="5675" spans="1:2" x14ac:dyDescent="0.35">
      <c r="A5675" s="32" t="s">
        <v>7771</v>
      </c>
      <c r="B5675" s="32">
        <v>6</v>
      </c>
    </row>
    <row r="5676" spans="1:2" x14ac:dyDescent="0.35">
      <c r="A5676" s="32" t="s">
        <v>7772</v>
      </c>
      <c r="B5676" s="32">
        <v>54</v>
      </c>
    </row>
    <row r="5677" spans="1:2" x14ac:dyDescent="0.35">
      <c r="A5677" s="32" t="s">
        <v>7773</v>
      </c>
      <c r="B5677" s="32">
        <v>26</v>
      </c>
    </row>
    <row r="5678" spans="1:2" x14ac:dyDescent="0.35">
      <c r="A5678" s="32" t="s">
        <v>7774</v>
      </c>
      <c r="B5678" s="32">
        <v>29</v>
      </c>
    </row>
    <row r="5679" spans="1:2" x14ac:dyDescent="0.35">
      <c r="A5679" s="32" t="s">
        <v>7775</v>
      </c>
      <c r="B5679" s="32">
        <v>86</v>
      </c>
    </row>
    <row r="5680" spans="1:2" x14ac:dyDescent="0.35">
      <c r="A5680" s="32" t="s">
        <v>7776</v>
      </c>
      <c r="B5680" s="32">
        <v>71</v>
      </c>
    </row>
    <row r="5681" spans="1:2" x14ac:dyDescent="0.35">
      <c r="A5681" s="32" t="s">
        <v>7777</v>
      </c>
      <c r="B5681" s="32">
        <v>89</v>
      </c>
    </row>
    <row r="5682" spans="1:2" x14ac:dyDescent="0.35">
      <c r="A5682" s="32" t="s">
        <v>7778</v>
      </c>
      <c r="B5682" s="32">
        <v>60</v>
      </c>
    </row>
    <row r="5683" spans="1:2" x14ac:dyDescent="0.35">
      <c r="A5683" s="32" t="s">
        <v>7779</v>
      </c>
      <c r="B5683" s="32">
        <v>82</v>
      </c>
    </row>
    <row r="5684" spans="1:2" x14ac:dyDescent="0.35">
      <c r="A5684" s="32" t="s">
        <v>7780</v>
      </c>
      <c r="B5684" s="32">
        <v>94</v>
      </c>
    </row>
    <row r="5685" spans="1:2" x14ac:dyDescent="0.35">
      <c r="A5685" s="32" t="s">
        <v>7781</v>
      </c>
      <c r="B5685" s="32">
        <v>42</v>
      </c>
    </row>
    <row r="5686" spans="1:2" x14ac:dyDescent="0.35">
      <c r="A5686" s="32" t="s">
        <v>7782</v>
      </c>
      <c r="B5686" s="32">
        <v>85</v>
      </c>
    </row>
    <row r="5687" spans="1:2" x14ac:dyDescent="0.35">
      <c r="A5687" s="32" t="s">
        <v>7783</v>
      </c>
      <c r="B5687" s="32">
        <v>88</v>
      </c>
    </row>
    <row r="5688" spans="1:2" x14ac:dyDescent="0.35">
      <c r="A5688" s="32" t="s">
        <v>7784</v>
      </c>
      <c r="B5688" s="32">
        <v>4</v>
      </c>
    </row>
    <row r="5689" spans="1:2" x14ac:dyDescent="0.35">
      <c r="A5689" s="32" t="s">
        <v>7785</v>
      </c>
      <c r="B5689" s="32">
        <v>67</v>
      </c>
    </row>
    <row r="5690" spans="1:2" x14ac:dyDescent="0.35">
      <c r="A5690" s="32" t="s">
        <v>7786</v>
      </c>
      <c r="B5690" s="32">
        <v>27</v>
      </c>
    </row>
    <row r="5691" spans="1:2" x14ac:dyDescent="0.35">
      <c r="A5691" s="32" t="s">
        <v>7787</v>
      </c>
      <c r="B5691" s="32">
        <v>97</v>
      </c>
    </row>
    <row r="5692" spans="1:2" x14ac:dyDescent="0.35">
      <c r="A5692" s="32" t="s">
        <v>7788</v>
      </c>
      <c r="B5692" s="32">
        <v>31</v>
      </c>
    </row>
    <row r="5693" spans="1:2" x14ac:dyDescent="0.35">
      <c r="A5693" s="32" t="s">
        <v>7789</v>
      </c>
      <c r="B5693" s="32">
        <v>30</v>
      </c>
    </row>
    <row r="5694" spans="1:2" x14ac:dyDescent="0.35">
      <c r="A5694" s="32" t="s">
        <v>7790</v>
      </c>
      <c r="B5694" s="32">
        <v>63</v>
      </c>
    </row>
    <row r="5695" spans="1:2" x14ac:dyDescent="0.35">
      <c r="A5695" s="32" t="s">
        <v>7791</v>
      </c>
      <c r="B5695" s="32">
        <v>24</v>
      </c>
    </row>
    <row r="5696" spans="1:2" x14ac:dyDescent="0.35">
      <c r="A5696" s="32" t="s">
        <v>7792</v>
      </c>
      <c r="B5696" s="32">
        <v>63</v>
      </c>
    </row>
    <row r="5697" spans="1:2" x14ac:dyDescent="0.35">
      <c r="A5697" s="32" t="s">
        <v>7793</v>
      </c>
      <c r="B5697" s="32">
        <v>96</v>
      </c>
    </row>
    <row r="5698" spans="1:2" x14ac:dyDescent="0.35">
      <c r="A5698" s="32" t="s">
        <v>7794</v>
      </c>
      <c r="B5698" s="32">
        <v>9</v>
      </c>
    </row>
    <row r="5699" spans="1:2" x14ac:dyDescent="0.35">
      <c r="A5699" s="32" t="s">
        <v>7795</v>
      </c>
      <c r="B5699" s="32">
        <v>35</v>
      </c>
    </row>
    <row r="5700" spans="1:2" x14ac:dyDescent="0.35">
      <c r="A5700" s="32" t="s">
        <v>7796</v>
      </c>
      <c r="B5700" s="32">
        <v>10</v>
      </c>
    </row>
    <row r="5701" spans="1:2" x14ac:dyDescent="0.35">
      <c r="A5701" s="32" t="s">
        <v>7797</v>
      </c>
      <c r="B5701" s="32">
        <v>93</v>
      </c>
    </row>
    <row r="5702" spans="1:2" x14ac:dyDescent="0.35">
      <c r="A5702" s="32" t="s">
        <v>7798</v>
      </c>
      <c r="B5702" s="32">
        <v>90</v>
      </c>
    </row>
    <row r="5703" spans="1:2" x14ac:dyDescent="0.35">
      <c r="A5703" s="32" t="s">
        <v>7799</v>
      </c>
      <c r="B5703" s="32">
        <v>85</v>
      </c>
    </row>
    <row r="5704" spans="1:2" x14ac:dyDescent="0.35">
      <c r="A5704" s="32" t="s">
        <v>7800</v>
      </c>
      <c r="B5704" s="32">
        <v>36</v>
      </c>
    </row>
    <row r="5705" spans="1:2" x14ac:dyDescent="0.35">
      <c r="A5705" s="32" t="s">
        <v>7801</v>
      </c>
      <c r="B5705" s="32">
        <v>6</v>
      </c>
    </row>
    <row r="5706" spans="1:2" x14ac:dyDescent="0.35">
      <c r="A5706" s="32" t="s">
        <v>7802</v>
      </c>
      <c r="B5706" s="32">
        <v>33</v>
      </c>
    </row>
    <row r="5707" spans="1:2" x14ac:dyDescent="0.35">
      <c r="A5707" s="32" t="s">
        <v>7803</v>
      </c>
      <c r="B5707" s="32">
        <v>61</v>
      </c>
    </row>
    <row r="5708" spans="1:2" x14ac:dyDescent="0.35">
      <c r="A5708" s="32" t="s">
        <v>7804</v>
      </c>
      <c r="B5708" s="32">
        <v>62</v>
      </c>
    </row>
    <row r="5709" spans="1:2" x14ac:dyDescent="0.35">
      <c r="A5709" s="32" t="s">
        <v>7805</v>
      </c>
      <c r="B5709" s="32">
        <v>53</v>
      </c>
    </row>
    <row r="5710" spans="1:2" x14ac:dyDescent="0.35">
      <c r="A5710" s="32" t="s">
        <v>7806</v>
      </c>
      <c r="B5710" s="32">
        <v>27</v>
      </c>
    </row>
    <row r="5711" spans="1:2" x14ac:dyDescent="0.35">
      <c r="A5711" s="32" t="s">
        <v>7807</v>
      </c>
      <c r="B5711" s="32">
        <v>66</v>
      </c>
    </row>
    <row r="5712" spans="1:2" x14ac:dyDescent="0.35">
      <c r="A5712" s="32" t="s">
        <v>7808</v>
      </c>
      <c r="B5712" s="32">
        <v>77</v>
      </c>
    </row>
    <row r="5713" spans="1:2" x14ac:dyDescent="0.35">
      <c r="A5713" s="32" t="s">
        <v>7809</v>
      </c>
      <c r="B5713" s="32">
        <v>85</v>
      </c>
    </row>
    <row r="5714" spans="1:2" x14ac:dyDescent="0.35">
      <c r="A5714" s="32" t="s">
        <v>7810</v>
      </c>
      <c r="B5714" s="32">
        <v>97</v>
      </c>
    </row>
    <row r="5715" spans="1:2" x14ac:dyDescent="0.35">
      <c r="A5715" s="32" t="s">
        <v>7811</v>
      </c>
      <c r="B5715" s="32">
        <v>76</v>
      </c>
    </row>
    <row r="5716" spans="1:2" x14ac:dyDescent="0.35">
      <c r="A5716" s="32" t="s">
        <v>7812</v>
      </c>
      <c r="B5716" s="32">
        <v>29</v>
      </c>
    </row>
    <row r="5717" spans="1:2" x14ac:dyDescent="0.35">
      <c r="A5717" s="32" t="s">
        <v>7813</v>
      </c>
      <c r="B5717" s="32">
        <v>98</v>
      </c>
    </row>
    <row r="5718" spans="1:2" x14ac:dyDescent="0.35">
      <c r="A5718" s="32" t="s">
        <v>7814</v>
      </c>
      <c r="B5718" s="32">
        <v>45</v>
      </c>
    </row>
    <row r="5719" spans="1:2" x14ac:dyDescent="0.35">
      <c r="A5719" s="32" t="s">
        <v>7815</v>
      </c>
      <c r="B5719" s="32">
        <v>1</v>
      </c>
    </row>
    <row r="5720" spans="1:2" x14ac:dyDescent="0.35">
      <c r="A5720" s="32" t="s">
        <v>7816</v>
      </c>
      <c r="B5720" s="32">
        <v>30</v>
      </c>
    </row>
    <row r="5721" spans="1:2" x14ac:dyDescent="0.35">
      <c r="A5721" s="32" t="s">
        <v>7817</v>
      </c>
      <c r="B5721" s="32">
        <v>17</v>
      </c>
    </row>
    <row r="5722" spans="1:2" x14ac:dyDescent="0.35">
      <c r="A5722" s="32" t="s">
        <v>7818</v>
      </c>
      <c r="B5722" s="32">
        <v>55</v>
      </c>
    </row>
    <row r="5723" spans="1:2" x14ac:dyDescent="0.35">
      <c r="A5723" s="32" t="s">
        <v>7819</v>
      </c>
      <c r="B5723" s="32">
        <v>95</v>
      </c>
    </row>
    <row r="5724" spans="1:2" x14ac:dyDescent="0.35">
      <c r="A5724" s="32" t="s">
        <v>7820</v>
      </c>
      <c r="B5724" s="32">
        <v>31</v>
      </c>
    </row>
    <row r="5725" spans="1:2" x14ac:dyDescent="0.35">
      <c r="A5725" s="32" t="s">
        <v>7821</v>
      </c>
      <c r="B5725" s="32">
        <v>43</v>
      </c>
    </row>
    <row r="5726" spans="1:2" x14ac:dyDescent="0.35">
      <c r="A5726" s="32" t="s">
        <v>7822</v>
      </c>
      <c r="B5726" s="32">
        <v>33</v>
      </c>
    </row>
    <row r="5727" spans="1:2" x14ac:dyDescent="0.35">
      <c r="A5727" s="32" t="s">
        <v>7823</v>
      </c>
      <c r="B5727" s="32">
        <v>88</v>
      </c>
    </row>
    <row r="5728" spans="1:2" x14ac:dyDescent="0.35">
      <c r="A5728" s="32" t="s">
        <v>7824</v>
      </c>
      <c r="B5728" s="32">
        <v>90</v>
      </c>
    </row>
    <row r="5729" spans="1:2" x14ac:dyDescent="0.35">
      <c r="A5729" s="32" t="s">
        <v>7825</v>
      </c>
      <c r="B5729" s="32">
        <v>92</v>
      </c>
    </row>
    <row r="5730" spans="1:2" x14ac:dyDescent="0.35">
      <c r="A5730" s="32" t="s">
        <v>7826</v>
      </c>
      <c r="B5730" s="32">
        <v>79</v>
      </c>
    </row>
    <row r="5731" spans="1:2" x14ac:dyDescent="0.35">
      <c r="A5731" s="32" t="s">
        <v>7827</v>
      </c>
      <c r="B5731" s="32">
        <v>98</v>
      </c>
    </row>
    <row r="5732" spans="1:2" x14ac:dyDescent="0.35">
      <c r="A5732" s="32" t="s">
        <v>7828</v>
      </c>
      <c r="B5732" s="32">
        <v>39</v>
      </c>
    </row>
    <row r="5733" spans="1:2" x14ac:dyDescent="0.35">
      <c r="A5733" s="32" t="s">
        <v>7829</v>
      </c>
      <c r="B5733" s="32">
        <v>81</v>
      </c>
    </row>
    <row r="5734" spans="1:2" x14ac:dyDescent="0.35">
      <c r="A5734" s="32" t="s">
        <v>7830</v>
      </c>
      <c r="B5734" s="32">
        <v>87</v>
      </c>
    </row>
    <row r="5735" spans="1:2" x14ac:dyDescent="0.35">
      <c r="A5735" s="32" t="s">
        <v>7831</v>
      </c>
      <c r="B5735" s="32">
        <v>59</v>
      </c>
    </row>
    <row r="5736" spans="1:2" x14ac:dyDescent="0.35">
      <c r="A5736" s="32" t="s">
        <v>7832</v>
      </c>
      <c r="B5736" s="32">
        <v>53</v>
      </c>
    </row>
    <row r="5737" spans="1:2" x14ac:dyDescent="0.35">
      <c r="A5737" s="32" t="s">
        <v>7833</v>
      </c>
      <c r="B5737" s="32">
        <v>99</v>
      </c>
    </row>
    <row r="5738" spans="1:2" x14ac:dyDescent="0.35">
      <c r="A5738" s="32" t="s">
        <v>7834</v>
      </c>
      <c r="B5738" s="32">
        <v>42</v>
      </c>
    </row>
    <row r="5739" spans="1:2" x14ac:dyDescent="0.35">
      <c r="A5739" s="32" t="s">
        <v>7835</v>
      </c>
      <c r="B5739" s="32">
        <v>59</v>
      </c>
    </row>
    <row r="5740" spans="1:2" x14ac:dyDescent="0.35">
      <c r="A5740" s="32" t="s">
        <v>7836</v>
      </c>
      <c r="B5740" s="32">
        <v>85</v>
      </c>
    </row>
    <row r="5741" spans="1:2" x14ac:dyDescent="0.35">
      <c r="A5741" s="32" t="s">
        <v>7837</v>
      </c>
      <c r="B5741" s="32">
        <v>92</v>
      </c>
    </row>
    <row r="5742" spans="1:2" x14ac:dyDescent="0.35">
      <c r="A5742" s="32" t="s">
        <v>7838</v>
      </c>
      <c r="B5742" s="32">
        <v>69</v>
      </c>
    </row>
    <row r="5743" spans="1:2" x14ac:dyDescent="0.35">
      <c r="A5743" s="32" t="s">
        <v>7839</v>
      </c>
      <c r="B5743" s="32">
        <v>78</v>
      </c>
    </row>
    <row r="5744" spans="1:2" x14ac:dyDescent="0.35">
      <c r="A5744" s="32" t="s">
        <v>7840</v>
      </c>
      <c r="B5744" s="32">
        <v>31</v>
      </c>
    </row>
    <row r="5745" spans="1:2" x14ac:dyDescent="0.35">
      <c r="A5745" s="32" t="s">
        <v>7841</v>
      </c>
      <c r="B5745" s="32">
        <v>26</v>
      </c>
    </row>
    <row r="5746" spans="1:2" x14ac:dyDescent="0.35">
      <c r="A5746" s="32" t="s">
        <v>7842</v>
      </c>
      <c r="B5746" s="32">
        <v>16</v>
      </c>
    </row>
    <row r="5747" spans="1:2" x14ac:dyDescent="0.35">
      <c r="A5747" s="32" t="s">
        <v>7843</v>
      </c>
      <c r="B5747" s="32">
        <v>43</v>
      </c>
    </row>
    <row r="5748" spans="1:2" x14ac:dyDescent="0.35">
      <c r="A5748" s="32" t="s">
        <v>7844</v>
      </c>
      <c r="B5748" s="32">
        <v>40</v>
      </c>
    </row>
    <row r="5749" spans="1:2" x14ac:dyDescent="0.35">
      <c r="A5749" s="32" t="s">
        <v>7845</v>
      </c>
      <c r="B5749" s="32">
        <v>94</v>
      </c>
    </row>
    <row r="5750" spans="1:2" x14ac:dyDescent="0.35">
      <c r="A5750" s="32" t="s">
        <v>7846</v>
      </c>
      <c r="B5750" s="32">
        <v>75</v>
      </c>
    </row>
    <row r="5751" spans="1:2" x14ac:dyDescent="0.35">
      <c r="A5751" s="32" t="s">
        <v>7847</v>
      </c>
      <c r="B5751" s="32">
        <v>23</v>
      </c>
    </row>
    <row r="5752" spans="1:2" x14ac:dyDescent="0.35">
      <c r="A5752" s="32" t="s">
        <v>7848</v>
      </c>
      <c r="B5752" s="32">
        <v>6</v>
      </c>
    </row>
    <row r="5753" spans="1:2" x14ac:dyDescent="0.35">
      <c r="A5753" s="32" t="s">
        <v>7849</v>
      </c>
      <c r="B5753" s="32">
        <v>36</v>
      </c>
    </row>
    <row r="5754" spans="1:2" x14ac:dyDescent="0.35">
      <c r="A5754" s="32" t="s">
        <v>7850</v>
      </c>
      <c r="B5754" s="32">
        <v>39</v>
      </c>
    </row>
    <row r="5755" spans="1:2" x14ac:dyDescent="0.35">
      <c r="A5755" s="32" t="s">
        <v>7851</v>
      </c>
      <c r="B5755" s="32">
        <v>14</v>
      </c>
    </row>
    <row r="5756" spans="1:2" x14ac:dyDescent="0.35">
      <c r="A5756" s="32" t="s">
        <v>7852</v>
      </c>
      <c r="B5756" s="32">
        <v>41</v>
      </c>
    </row>
    <row r="5757" spans="1:2" x14ac:dyDescent="0.35">
      <c r="A5757" s="32" t="s">
        <v>7853</v>
      </c>
      <c r="B5757" s="32">
        <v>45</v>
      </c>
    </row>
    <row r="5758" spans="1:2" x14ac:dyDescent="0.35">
      <c r="A5758" s="32" t="s">
        <v>7854</v>
      </c>
      <c r="B5758" s="32">
        <v>50</v>
      </c>
    </row>
    <row r="5759" spans="1:2" x14ac:dyDescent="0.35">
      <c r="A5759" s="32" t="s">
        <v>7855</v>
      </c>
      <c r="B5759" s="32">
        <v>60</v>
      </c>
    </row>
    <row r="5760" spans="1:2" x14ac:dyDescent="0.35">
      <c r="A5760" s="32" t="s">
        <v>7856</v>
      </c>
      <c r="B5760" s="32">
        <v>77</v>
      </c>
    </row>
    <row r="5761" spans="1:2" x14ac:dyDescent="0.35">
      <c r="A5761" s="32" t="s">
        <v>7857</v>
      </c>
      <c r="B5761" s="32">
        <v>29</v>
      </c>
    </row>
    <row r="5762" spans="1:2" x14ac:dyDescent="0.35">
      <c r="A5762" s="32" t="s">
        <v>7858</v>
      </c>
      <c r="B5762" s="32">
        <v>63</v>
      </c>
    </row>
    <row r="5763" spans="1:2" x14ac:dyDescent="0.35">
      <c r="A5763" s="32" t="s">
        <v>7859</v>
      </c>
      <c r="B5763" s="32">
        <v>32</v>
      </c>
    </row>
    <row r="5764" spans="1:2" x14ac:dyDescent="0.35">
      <c r="A5764" s="32" t="s">
        <v>7860</v>
      </c>
      <c r="B5764" s="32">
        <v>36</v>
      </c>
    </row>
    <row r="5765" spans="1:2" x14ac:dyDescent="0.35">
      <c r="A5765" s="32" t="s">
        <v>7861</v>
      </c>
      <c r="B5765" s="32">
        <v>41</v>
      </c>
    </row>
    <row r="5766" spans="1:2" x14ac:dyDescent="0.35">
      <c r="A5766" s="32" t="s">
        <v>7862</v>
      </c>
      <c r="B5766" s="32">
        <v>99</v>
      </c>
    </row>
    <row r="5767" spans="1:2" x14ac:dyDescent="0.35">
      <c r="A5767" s="32" t="s">
        <v>7863</v>
      </c>
      <c r="B5767" s="32">
        <v>35</v>
      </c>
    </row>
    <row r="5768" spans="1:2" x14ac:dyDescent="0.35">
      <c r="A5768" s="32" t="s">
        <v>7864</v>
      </c>
      <c r="B5768" s="32">
        <v>28</v>
      </c>
    </row>
    <row r="5769" spans="1:2" x14ac:dyDescent="0.35">
      <c r="A5769" s="32" t="s">
        <v>7865</v>
      </c>
      <c r="B5769" s="32">
        <v>16</v>
      </c>
    </row>
    <row r="5770" spans="1:2" x14ac:dyDescent="0.35">
      <c r="A5770" s="32" t="s">
        <v>7866</v>
      </c>
      <c r="B5770" s="32">
        <v>68</v>
      </c>
    </row>
    <row r="5771" spans="1:2" x14ac:dyDescent="0.35">
      <c r="A5771" s="32" t="s">
        <v>7867</v>
      </c>
      <c r="B5771" s="32">
        <v>93</v>
      </c>
    </row>
    <row r="5772" spans="1:2" x14ac:dyDescent="0.35">
      <c r="A5772" s="32" t="s">
        <v>7868</v>
      </c>
      <c r="B5772" s="32">
        <v>86</v>
      </c>
    </row>
    <row r="5773" spans="1:2" x14ac:dyDescent="0.35">
      <c r="A5773" s="32" t="s">
        <v>7869</v>
      </c>
      <c r="B5773" s="32">
        <v>32</v>
      </c>
    </row>
    <row r="5774" spans="1:2" x14ac:dyDescent="0.35">
      <c r="A5774" s="32" t="s">
        <v>7870</v>
      </c>
      <c r="B5774" s="32">
        <v>74</v>
      </c>
    </row>
    <row r="5775" spans="1:2" x14ac:dyDescent="0.35">
      <c r="A5775" s="32" t="s">
        <v>7871</v>
      </c>
      <c r="B5775" s="32">
        <v>41</v>
      </c>
    </row>
    <row r="5776" spans="1:2" x14ac:dyDescent="0.35">
      <c r="A5776" s="32" t="s">
        <v>7872</v>
      </c>
      <c r="B5776" s="32">
        <v>42</v>
      </c>
    </row>
    <row r="5777" spans="1:2" x14ac:dyDescent="0.35">
      <c r="A5777" s="32" t="s">
        <v>7873</v>
      </c>
      <c r="B5777" s="32">
        <v>71</v>
      </c>
    </row>
    <row r="5778" spans="1:2" x14ac:dyDescent="0.35">
      <c r="A5778" s="32" t="s">
        <v>7874</v>
      </c>
      <c r="B5778" s="32">
        <v>19</v>
      </c>
    </row>
    <row r="5779" spans="1:2" x14ac:dyDescent="0.35">
      <c r="A5779" s="32" t="s">
        <v>7875</v>
      </c>
      <c r="B5779" s="32">
        <v>5</v>
      </c>
    </row>
    <row r="5780" spans="1:2" x14ac:dyDescent="0.35">
      <c r="A5780" s="32" t="s">
        <v>7876</v>
      </c>
      <c r="B5780" s="32">
        <v>25</v>
      </c>
    </row>
    <row r="5781" spans="1:2" x14ac:dyDescent="0.35">
      <c r="A5781" s="32" t="s">
        <v>7877</v>
      </c>
      <c r="B5781" s="32">
        <v>70</v>
      </c>
    </row>
    <row r="5782" spans="1:2" x14ac:dyDescent="0.35">
      <c r="A5782" s="32" t="s">
        <v>7878</v>
      </c>
      <c r="B5782" s="32">
        <v>54</v>
      </c>
    </row>
    <row r="5783" spans="1:2" x14ac:dyDescent="0.35">
      <c r="A5783" s="32" t="s">
        <v>7879</v>
      </c>
      <c r="B5783" s="32">
        <v>17</v>
      </c>
    </row>
    <row r="5784" spans="1:2" x14ac:dyDescent="0.35">
      <c r="A5784" s="32" t="s">
        <v>7880</v>
      </c>
      <c r="B5784" s="32">
        <v>75</v>
      </c>
    </row>
    <row r="5785" spans="1:2" x14ac:dyDescent="0.35">
      <c r="A5785" s="32" t="s">
        <v>7881</v>
      </c>
      <c r="B5785" s="32">
        <v>79</v>
      </c>
    </row>
    <row r="5786" spans="1:2" x14ac:dyDescent="0.35">
      <c r="A5786" s="32" t="s">
        <v>7882</v>
      </c>
      <c r="B5786" s="32">
        <v>85</v>
      </c>
    </row>
    <row r="5787" spans="1:2" x14ac:dyDescent="0.35">
      <c r="A5787" s="32" t="s">
        <v>7883</v>
      </c>
      <c r="B5787" s="32">
        <v>4</v>
      </c>
    </row>
    <row r="5788" spans="1:2" x14ac:dyDescent="0.35">
      <c r="A5788" s="32" t="s">
        <v>7884</v>
      </c>
      <c r="B5788" s="32">
        <v>81</v>
      </c>
    </row>
    <row r="5789" spans="1:2" x14ac:dyDescent="0.35">
      <c r="A5789" s="32" t="s">
        <v>7885</v>
      </c>
      <c r="B5789" s="32">
        <v>58</v>
      </c>
    </row>
    <row r="5790" spans="1:2" x14ac:dyDescent="0.35">
      <c r="A5790" s="32" t="s">
        <v>7886</v>
      </c>
      <c r="B5790" s="32">
        <v>71</v>
      </c>
    </row>
    <row r="5791" spans="1:2" x14ac:dyDescent="0.35">
      <c r="A5791" s="32" t="s">
        <v>7887</v>
      </c>
      <c r="B5791" s="32">
        <v>11</v>
      </c>
    </row>
    <row r="5792" spans="1:2" x14ac:dyDescent="0.35">
      <c r="A5792" s="32" t="s">
        <v>7888</v>
      </c>
      <c r="B5792" s="32">
        <v>45</v>
      </c>
    </row>
    <row r="5793" spans="1:2" x14ac:dyDescent="0.35">
      <c r="A5793" s="32" t="s">
        <v>7889</v>
      </c>
      <c r="B5793" s="32">
        <v>25</v>
      </c>
    </row>
    <row r="5794" spans="1:2" x14ac:dyDescent="0.35">
      <c r="A5794" s="32" t="s">
        <v>7890</v>
      </c>
      <c r="B5794" s="32">
        <v>25</v>
      </c>
    </row>
    <row r="5795" spans="1:2" x14ac:dyDescent="0.35">
      <c r="A5795" s="32" t="s">
        <v>7891</v>
      </c>
      <c r="B5795" s="32">
        <v>60</v>
      </c>
    </row>
    <row r="5796" spans="1:2" x14ac:dyDescent="0.35">
      <c r="A5796" s="32" t="s">
        <v>7892</v>
      </c>
      <c r="B5796" s="32">
        <v>67</v>
      </c>
    </row>
    <row r="5797" spans="1:2" x14ac:dyDescent="0.35">
      <c r="A5797" s="32" t="s">
        <v>7893</v>
      </c>
      <c r="B5797" s="32">
        <v>41</v>
      </c>
    </row>
    <row r="5798" spans="1:2" x14ac:dyDescent="0.35">
      <c r="A5798" s="32" t="s">
        <v>7894</v>
      </c>
      <c r="B5798" s="32">
        <v>13</v>
      </c>
    </row>
    <row r="5799" spans="1:2" x14ac:dyDescent="0.35">
      <c r="A5799" s="32" t="s">
        <v>7895</v>
      </c>
      <c r="B5799" s="32">
        <v>24</v>
      </c>
    </row>
    <row r="5800" spans="1:2" x14ac:dyDescent="0.35">
      <c r="A5800" s="32" t="s">
        <v>7896</v>
      </c>
      <c r="B5800" s="32">
        <v>71</v>
      </c>
    </row>
    <row r="5801" spans="1:2" x14ac:dyDescent="0.35">
      <c r="A5801" s="32" t="s">
        <v>7897</v>
      </c>
      <c r="B5801" s="32">
        <v>56</v>
      </c>
    </row>
    <row r="5802" spans="1:2" x14ac:dyDescent="0.35">
      <c r="A5802" s="32" t="s">
        <v>7898</v>
      </c>
      <c r="B5802" s="32">
        <v>22</v>
      </c>
    </row>
    <row r="5803" spans="1:2" x14ac:dyDescent="0.35">
      <c r="A5803" s="32" t="s">
        <v>7899</v>
      </c>
      <c r="B5803" s="32">
        <v>53</v>
      </c>
    </row>
    <row r="5804" spans="1:2" x14ac:dyDescent="0.35">
      <c r="A5804" s="32" t="s">
        <v>7900</v>
      </c>
      <c r="B5804" s="32">
        <v>25</v>
      </c>
    </row>
    <row r="5805" spans="1:2" x14ac:dyDescent="0.35">
      <c r="A5805" s="32" t="s">
        <v>7901</v>
      </c>
      <c r="B5805" s="32">
        <v>49</v>
      </c>
    </row>
    <row r="5806" spans="1:2" x14ac:dyDescent="0.35">
      <c r="A5806" s="32" t="s">
        <v>7902</v>
      </c>
      <c r="B5806" s="32">
        <v>84</v>
      </c>
    </row>
    <row r="5807" spans="1:2" x14ac:dyDescent="0.35">
      <c r="A5807" s="32" t="s">
        <v>7903</v>
      </c>
      <c r="B5807" s="32">
        <v>58</v>
      </c>
    </row>
    <row r="5808" spans="1:2" x14ac:dyDescent="0.35">
      <c r="A5808" s="32" t="s">
        <v>7904</v>
      </c>
      <c r="B5808" s="32">
        <v>21</v>
      </c>
    </row>
    <row r="5809" spans="1:2" x14ac:dyDescent="0.35">
      <c r="A5809" s="32" t="s">
        <v>7905</v>
      </c>
      <c r="B5809" s="32">
        <v>83</v>
      </c>
    </row>
    <row r="5810" spans="1:2" x14ac:dyDescent="0.35">
      <c r="A5810" s="32" t="s">
        <v>7906</v>
      </c>
      <c r="B5810" s="32">
        <v>5</v>
      </c>
    </row>
    <row r="5811" spans="1:2" x14ac:dyDescent="0.35">
      <c r="A5811" s="32" t="s">
        <v>7907</v>
      </c>
      <c r="B5811" s="32">
        <v>8</v>
      </c>
    </row>
    <row r="5812" spans="1:2" x14ac:dyDescent="0.35">
      <c r="A5812" s="32" t="s">
        <v>7908</v>
      </c>
      <c r="B5812" s="32">
        <v>79</v>
      </c>
    </row>
    <row r="5813" spans="1:2" x14ac:dyDescent="0.35">
      <c r="A5813" s="32" t="s">
        <v>7909</v>
      </c>
      <c r="B5813" s="32">
        <v>38</v>
      </c>
    </row>
    <row r="5814" spans="1:2" x14ac:dyDescent="0.35">
      <c r="A5814" s="32" t="s">
        <v>7910</v>
      </c>
      <c r="B5814" s="32">
        <v>44</v>
      </c>
    </row>
    <row r="5815" spans="1:2" x14ac:dyDescent="0.35">
      <c r="A5815" s="32" t="s">
        <v>7911</v>
      </c>
      <c r="B5815" s="32">
        <v>61</v>
      </c>
    </row>
    <row r="5816" spans="1:2" x14ac:dyDescent="0.35">
      <c r="A5816" s="32" t="s">
        <v>7912</v>
      </c>
      <c r="B5816" s="32">
        <v>89</v>
      </c>
    </row>
    <row r="5817" spans="1:2" x14ac:dyDescent="0.35">
      <c r="A5817" s="32" t="s">
        <v>7913</v>
      </c>
      <c r="B5817" s="32">
        <v>92</v>
      </c>
    </row>
    <row r="5818" spans="1:2" x14ac:dyDescent="0.35">
      <c r="A5818" s="32" t="s">
        <v>7914</v>
      </c>
      <c r="B5818" s="32">
        <v>16</v>
      </c>
    </row>
    <row r="5819" spans="1:2" x14ac:dyDescent="0.35">
      <c r="A5819" s="32" t="s">
        <v>7915</v>
      </c>
      <c r="B5819" s="32">
        <v>69</v>
      </c>
    </row>
    <row r="5820" spans="1:2" x14ac:dyDescent="0.35">
      <c r="A5820" s="32" t="s">
        <v>7916</v>
      </c>
      <c r="B5820" s="32">
        <v>7</v>
      </c>
    </row>
    <row r="5821" spans="1:2" x14ac:dyDescent="0.35">
      <c r="A5821" s="32" t="s">
        <v>7917</v>
      </c>
      <c r="B5821" s="32">
        <v>22</v>
      </c>
    </row>
    <row r="5822" spans="1:2" x14ac:dyDescent="0.35">
      <c r="A5822" s="32" t="s">
        <v>7918</v>
      </c>
      <c r="B5822" s="32">
        <v>58</v>
      </c>
    </row>
    <row r="5823" spans="1:2" x14ac:dyDescent="0.35">
      <c r="A5823" s="32" t="s">
        <v>7919</v>
      </c>
      <c r="B5823" s="32">
        <v>26</v>
      </c>
    </row>
    <row r="5824" spans="1:2" x14ac:dyDescent="0.35">
      <c r="A5824" s="32" t="s">
        <v>7920</v>
      </c>
      <c r="B5824" s="32">
        <v>25</v>
      </c>
    </row>
    <row r="5825" spans="1:2" x14ac:dyDescent="0.35">
      <c r="A5825" s="32" t="s">
        <v>7921</v>
      </c>
      <c r="B5825" s="32">
        <v>93</v>
      </c>
    </row>
    <row r="5826" spans="1:2" x14ac:dyDescent="0.35">
      <c r="A5826" s="32" t="s">
        <v>7922</v>
      </c>
      <c r="B5826" s="32">
        <v>12</v>
      </c>
    </row>
    <row r="5827" spans="1:2" x14ac:dyDescent="0.35">
      <c r="A5827" s="32" t="s">
        <v>7923</v>
      </c>
      <c r="B5827" s="32">
        <v>42</v>
      </c>
    </row>
    <row r="5828" spans="1:2" x14ac:dyDescent="0.35">
      <c r="A5828" s="32" t="s">
        <v>7924</v>
      </c>
      <c r="B5828" s="32">
        <v>81</v>
      </c>
    </row>
    <row r="5829" spans="1:2" x14ac:dyDescent="0.35">
      <c r="A5829" s="32" t="s">
        <v>7925</v>
      </c>
      <c r="B5829" s="32">
        <v>96</v>
      </c>
    </row>
    <row r="5830" spans="1:2" x14ac:dyDescent="0.35">
      <c r="A5830" s="32" t="s">
        <v>7926</v>
      </c>
      <c r="B5830" s="32">
        <v>40</v>
      </c>
    </row>
    <row r="5831" spans="1:2" x14ac:dyDescent="0.35">
      <c r="A5831" s="32" t="s">
        <v>7927</v>
      </c>
      <c r="B5831" s="32">
        <v>14</v>
      </c>
    </row>
    <row r="5832" spans="1:2" x14ac:dyDescent="0.35">
      <c r="A5832" s="32" t="s">
        <v>7928</v>
      </c>
      <c r="B5832" s="32">
        <v>40</v>
      </c>
    </row>
    <row r="5833" spans="1:2" x14ac:dyDescent="0.35">
      <c r="A5833" s="32" t="s">
        <v>7929</v>
      </c>
      <c r="B5833" s="32">
        <v>52</v>
      </c>
    </row>
    <row r="5834" spans="1:2" x14ac:dyDescent="0.35">
      <c r="A5834" s="32" t="s">
        <v>7930</v>
      </c>
      <c r="B5834" s="32">
        <v>95</v>
      </c>
    </row>
    <row r="5835" spans="1:2" x14ac:dyDescent="0.35">
      <c r="A5835" s="32" t="s">
        <v>7931</v>
      </c>
      <c r="B5835" s="32">
        <v>54</v>
      </c>
    </row>
    <row r="5836" spans="1:2" x14ac:dyDescent="0.35">
      <c r="A5836" s="32" t="s">
        <v>7932</v>
      </c>
      <c r="B5836" s="32">
        <v>49</v>
      </c>
    </row>
    <row r="5837" spans="1:2" x14ac:dyDescent="0.35">
      <c r="A5837" s="32" t="s">
        <v>7933</v>
      </c>
      <c r="B5837" s="32">
        <v>78</v>
      </c>
    </row>
    <row r="5838" spans="1:2" x14ac:dyDescent="0.35">
      <c r="A5838" s="32" t="s">
        <v>7934</v>
      </c>
      <c r="B5838" s="32">
        <v>69</v>
      </c>
    </row>
    <row r="5839" spans="1:2" x14ac:dyDescent="0.35">
      <c r="A5839" s="32" t="s">
        <v>7935</v>
      </c>
      <c r="B5839" s="32">
        <v>63</v>
      </c>
    </row>
    <row r="5840" spans="1:2" x14ac:dyDescent="0.35">
      <c r="A5840" s="32" t="s">
        <v>7936</v>
      </c>
      <c r="B5840" s="32">
        <v>18</v>
      </c>
    </row>
    <row r="5841" spans="1:2" x14ac:dyDescent="0.35">
      <c r="A5841" s="32" t="s">
        <v>7937</v>
      </c>
      <c r="B5841" s="32">
        <v>58</v>
      </c>
    </row>
    <row r="5842" spans="1:2" x14ac:dyDescent="0.35">
      <c r="A5842" s="32" t="s">
        <v>7938</v>
      </c>
      <c r="B5842" s="32">
        <v>66</v>
      </c>
    </row>
    <row r="5843" spans="1:2" x14ac:dyDescent="0.35">
      <c r="A5843" s="32" t="s">
        <v>7939</v>
      </c>
      <c r="B5843" s="32">
        <v>50</v>
      </c>
    </row>
    <row r="5844" spans="1:2" x14ac:dyDescent="0.35">
      <c r="A5844" s="32" t="s">
        <v>7940</v>
      </c>
      <c r="B5844" s="32">
        <v>59</v>
      </c>
    </row>
    <row r="5845" spans="1:2" x14ac:dyDescent="0.35">
      <c r="A5845" s="32" t="s">
        <v>7941</v>
      </c>
      <c r="B5845" s="32">
        <v>19</v>
      </c>
    </row>
    <row r="5846" spans="1:2" x14ac:dyDescent="0.35">
      <c r="A5846" s="32" t="s">
        <v>7942</v>
      </c>
      <c r="B5846" s="32">
        <v>83</v>
      </c>
    </row>
    <row r="5847" spans="1:2" x14ac:dyDescent="0.35">
      <c r="A5847" s="32" t="s">
        <v>7943</v>
      </c>
      <c r="B5847" s="32">
        <v>88</v>
      </c>
    </row>
    <row r="5848" spans="1:2" x14ac:dyDescent="0.35">
      <c r="A5848" s="32" t="s">
        <v>7944</v>
      </c>
      <c r="B5848" s="32">
        <v>10</v>
      </c>
    </row>
    <row r="5849" spans="1:2" x14ac:dyDescent="0.35">
      <c r="A5849" s="32" t="s">
        <v>7945</v>
      </c>
      <c r="B5849" s="32">
        <v>87</v>
      </c>
    </row>
    <row r="5850" spans="1:2" x14ac:dyDescent="0.35">
      <c r="A5850" s="32" t="s">
        <v>7946</v>
      </c>
      <c r="B5850" s="32">
        <v>45</v>
      </c>
    </row>
    <row r="5851" spans="1:2" x14ac:dyDescent="0.35">
      <c r="A5851" s="32" t="s">
        <v>7947</v>
      </c>
      <c r="B5851" s="32">
        <v>56</v>
      </c>
    </row>
    <row r="5852" spans="1:2" x14ac:dyDescent="0.35">
      <c r="A5852" s="32" t="s">
        <v>7948</v>
      </c>
      <c r="B5852" s="32">
        <v>51</v>
      </c>
    </row>
    <row r="5853" spans="1:2" x14ac:dyDescent="0.35">
      <c r="A5853" s="32" t="s">
        <v>7949</v>
      </c>
      <c r="B5853" s="32">
        <v>68</v>
      </c>
    </row>
    <row r="5854" spans="1:2" x14ac:dyDescent="0.35">
      <c r="A5854" s="32" t="s">
        <v>7950</v>
      </c>
      <c r="B5854" s="32">
        <v>85</v>
      </c>
    </row>
    <row r="5855" spans="1:2" x14ac:dyDescent="0.35">
      <c r="A5855" s="32" t="s">
        <v>7951</v>
      </c>
      <c r="B5855" s="32">
        <v>49</v>
      </c>
    </row>
    <row r="5856" spans="1:2" x14ac:dyDescent="0.35">
      <c r="A5856" s="32" t="s">
        <v>7952</v>
      </c>
      <c r="B5856" s="32">
        <v>4</v>
      </c>
    </row>
    <row r="5857" spans="1:2" x14ac:dyDescent="0.35">
      <c r="A5857" s="32" t="s">
        <v>7953</v>
      </c>
      <c r="B5857" s="32">
        <v>57</v>
      </c>
    </row>
    <row r="5858" spans="1:2" x14ac:dyDescent="0.35">
      <c r="A5858" s="32" t="s">
        <v>7954</v>
      </c>
      <c r="B5858" s="32">
        <v>57</v>
      </c>
    </row>
    <row r="5859" spans="1:2" x14ac:dyDescent="0.35">
      <c r="A5859" s="32" t="s">
        <v>7955</v>
      </c>
      <c r="B5859" s="32">
        <v>59</v>
      </c>
    </row>
    <row r="5860" spans="1:2" x14ac:dyDescent="0.35">
      <c r="A5860" s="32" t="s">
        <v>7956</v>
      </c>
      <c r="B5860" s="32">
        <v>73</v>
      </c>
    </row>
    <row r="5861" spans="1:2" x14ac:dyDescent="0.35">
      <c r="A5861" s="32" t="s">
        <v>7957</v>
      </c>
      <c r="B5861" s="32">
        <v>97</v>
      </c>
    </row>
    <row r="5862" spans="1:2" x14ac:dyDescent="0.35">
      <c r="A5862" s="32" t="s">
        <v>7958</v>
      </c>
      <c r="B5862" s="32">
        <v>99</v>
      </c>
    </row>
    <row r="5863" spans="1:2" x14ac:dyDescent="0.35">
      <c r="A5863" s="32" t="s">
        <v>7959</v>
      </c>
      <c r="B5863" s="32">
        <v>41</v>
      </c>
    </row>
    <row r="5864" spans="1:2" x14ac:dyDescent="0.35">
      <c r="A5864" s="32" t="s">
        <v>7960</v>
      </c>
      <c r="B5864" s="32">
        <v>84</v>
      </c>
    </row>
    <row r="5865" spans="1:2" x14ac:dyDescent="0.35">
      <c r="A5865" s="32" t="s">
        <v>7961</v>
      </c>
      <c r="B5865" s="32">
        <v>55</v>
      </c>
    </row>
    <row r="5866" spans="1:2" x14ac:dyDescent="0.35">
      <c r="A5866" s="32" t="s">
        <v>7962</v>
      </c>
      <c r="B5866" s="32">
        <v>50</v>
      </c>
    </row>
    <row r="5867" spans="1:2" x14ac:dyDescent="0.35">
      <c r="A5867" s="32" t="s">
        <v>7963</v>
      </c>
      <c r="B5867" s="32">
        <v>85</v>
      </c>
    </row>
    <row r="5868" spans="1:2" x14ac:dyDescent="0.35">
      <c r="A5868" s="32" t="s">
        <v>7964</v>
      </c>
      <c r="B5868" s="32">
        <v>7</v>
      </c>
    </row>
    <row r="5869" spans="1:2" x14ac:dyDescent="0.35">
      <c r="A5869" s="32" t="s">
        <v>7965</v>
      </c>
      <c r="B5869" s="32">
        <v>35</v>
      </c>
    </row>
    <row r="5870" spans="1:2" x14ac:dyDescent="0.35">
      <c r="A5870" s="32" t="s">
        <v>7966</v>
      </c>
      <c r="B5870" s="32">
        <v>76</v>
      </c>
    </row>
    <row r="5871" spans="1:2" x14ac:dyDescent="0.35">
      <c r="A5871" s="32" t="s">
        <v>7967</v>
      </c>
      <c r="B5871" s="32">
        <v>42</v>
      </c>
    </row>
    <row r="5872" spans="1:2" x14ac:dyDescent="0.35">
      <c r="A5872" s="32" t="s">
        <v>7968</v>
      </c>
      <c r="B5872" s="32">
        <v>23</v>
      </c>
    </row>
    <row r="5873" spans="1:2" x14ac:dyDescent="0.35">
      <c r="A5873" s="32" t="s">
        <v>7969</v>
      </c>
      <c r="B5873" s="32">
        <v>27</v>
      </c>
    </row>
    <row r="5874" spans="1:2" x14ac:dyDescent="0.35">
      <c r="A5874" s="32" t="s">
        <v>7970</v>
      </c>
      <c r="B5874" s="32">
        <v>73</v>
      </c>
    </row>
    <row r="5875" spans="1:2" x14ac:dyDescent="0.35">
      <c r="A5875" s="32" t="s">
        <v>7971</v>
      </c>
      <c r="B5875" s="32">
        <v>41</v>
      </c>
    </row>
    <row r="5876" spans="1:2" x14ac:dyDescent="0.35">
      <c r="A5876" s="32" t="s">
        <v>7972</v>
      </c>
      <c r="B5876" s="32">
        <v>1</v>
      </c>
    </row>
    <row r="5877" spans="1:2" x14ac:dyDescent="0.35">
      <c r="A5877" s="32" t="s">
        <v>7973</v>
      </c>
      <c r="B5877" s="32">
        <v>32</v>
      </c>
    </row>
    <row r="5878" spans="1:2" x14ac:dyDescent="0.35">
      <c r="A5878" s="32" t="s">
        <v>7974</v>
      </c>
      <c r="B5878" s="32">
        <v>9</v>
      </c>
    </row>
    <row r="5879" spans="1:2" x14ac:dyDescent="0.35">
      <c r="A5879" s="32" t="s">
        <v>7975</v>
      </c>
      <c r="B5879" s="32">
        <v>71</v>
      </c>
    </row>
    <row r="5880" spans="1:2" x14ac:dyDescent="0.35">
      <c r="A5880" s="32" t="s">
        <v>7976</v>
      </c>
      <c r="B5880" s="32">
        <v>83</v>
      </c>
    </row>
    <row r="5881" spans="1:2" x14ac:dyDescent="0.35">
      <c r="A5881" s="32" t="s">
        <v>7977</v>
      </c>
      <c r="B5881" s="32">
        <v>54</v>
      </c>
    </row>
    <row r="5882" spans="1:2" x14ac:dyDescent="0.35">
      <c r="A5882" s="32" t="s">
        <v>7978</v>
      </c>
      <c r="B5882" s="32">
        <v>20</v>
      </c>
    </row>
    <row r="5883" spans="1:2" x14ac:dyDescent="0.35">
      <c r="A5883" s="32" t="s">
        <v>7979</v>
      </c>
      <c r="B5883" s="32">
        <v>62</v>
      </c>
    </row>
    <row r="5884" spans="1:2" x14ac:dyDescent="0.35">
      <c r="A5884" s="32" t="s">
        <v>7980</v>
      </c>
      <c r="B5884" s="32">
        <v>30</v>
      </c>
    </row>
    <row r="5885" spans="1:2" x14ac:dyDescent="0.35">
      <c r="A5885" s="32" t="s">
        <v>7981</v>
      </c>
      <c r="B5885" s="32">
        <v>19</v>
      </c>
    </row>
    <row r="5886" spans="1:2" x14ac:dyDescent="0.35">
      <c r="A5886" s="32" t="s">
        <v>7982</v>
      </c>
      <c r="B5886" s="32">
        <v>89</v>
      </c>
    </row>
    <row r="5887" spans="1:2" x14ac:dyDescent="0.35">
      <c r="A5887" s="32" t="s">
        <v>7983</v>
      </c>
      <c r="B5887" s="32">
        <v>98</v>
      </c>
    </row>
    <row r="5888" spans="1:2" x14ac:dyDescent="0.35">
      <c r="A5888" s="32" t="s">
        <v>7984</v>
      </c>
      <c r="B5888" s="32">
        <v>17</v>
      </c>
    </row>
    <row r="5889" spans="1:2" x14ac:dyDescent="0.35">
      <c r="A5889" s="32" t="s">
        <v>7985</v>
      </c>
      <c r="B5889" s="32">
        <v>0</v>
      </c>
    </row>
    <row r="5890" spans="1:2" x14ac:dyDescent="0.35">
      <c r="A5890" s="32" t="s">
        <v>7986</v>
      </c>
      <c r="B5890" s="32">
        <v>82</v>
      </c>
    </row>
    <row r="5891" spans="1:2" x14ac:dyDescent="0.35">
      <c r="A5891" s="32" t="s">
        <v>7987</v>
      </c>
      <c r="B5891" s="32">
        <v>64</v>
      </c>
    </row>
    <row r="5892" spans="1:2" x14ac:dyDescent="0.35">
      <c r="A5892" s="32" t="s">
        <v>7988</v>
      </c>
      <c r="B5892" s="32">
        <v>92</v>
      </c>
    </row>
    <row r="5893" spans="1:2" x14ac:dyDescent="0.35">
      <c r="A5893" s="32" t="s">
        <v>7989</v>
      </c>
      <c r="B5893" s="32">
        <v>36</v>
      </c>
    </row>
    <row r="5894" spans="1:2" x14ac:dyDescent="0.35">
      <c r="A5894" s="32" t="s">
        <v>7990</v>
      </c>
      <c r="B5894" s="32">
        <v>13</v>
      </c>
    </row>
    <row r="5895" spans="1:2" x14ac:dyDescent="0.35">
      <c r="A5895" s="32" t="s">
        <v>7991</v>
      </c>
      <c r="B5895" s="32">
        <v>78</v>
      </c>
    </row>
    <row r="5896" spans="1:2" x14ac:dyDescent="0.35">
      <c r="A5896" s="32" t="s">
        <v>7992</v>
      </c>
      <c r="B5896" s="32">
        <v>12</v>
      </c>
    </row>
    <row r="5897" spans="1:2" x14ac:dyDescent="0.35">
      <c r="A5897" s="32" t="s">
        <v>7993</v>
      </c>
      <c r="B5897" s="32">
        <v>69</v>
      </c>
    </row>
    <row r="5898" spans="1:2" x14ac:dyDescent="0.35">
      <c r="A5898" s="32" t="s">
        <v>7994</v>
      </c>
      <c r="B5898" s="32">
        <v>37</v>
      </c>
    </row>
    <row r="5899" spans="1:2" x14ac:dyDescent="0.35">
      <c r="A5899" s="32" t="s">
        <v>7995</v>
      </c>
      <c r="B5899" s="32">
        <v>35</v>
      </c>
    </row>
    <row r="5900" spans="1:2" x14ac:dyDescent="0.35">
      <c r="A5900" s="32" t="s">
        <v>7996</v>
      </c>
      <c r="B5900" s="32">
        <v>38</v>
      </c>
    </row>
    <row r="5901" spans="1:2" x14ac:dyDescent="0.35">
      <c r="A5901" s="32" t="s">
        <v>7997</v>
      </c>
      <c r="B5901" s="32">
        <v>82</v>
      </c>
    </row>
    <row r="5902" spans="1:2" x14ac:dyDescent="0.35">
      <c r="A5902" s="32" t="s">
        <v>7998</v>
      </c>
      <c r="B5902" s="32">
        <v>19</v>
      </c>
    </row>
    <row r="5903" spans="1:2" x14ac:dyDescent="0.35">
      <c r="A5903" s="32" t="s">
        <v>7999</v>
      </c>
      <c r="B5903" s="32">
        <v>75</v>
      </c>
    </row>
    <row r="5904" spans="1:2" x14ac:dyDescent="0.35">
      <c r="A5904" s="32" t="s">
        <v>8000</v>
      </c>
      <c r="B5904" s="32">
        <v>13</v>
      </c>
    </row>
    <row r="5905" spans="1:2" x14ac:dyDescent="0.35">
      <c r="A5905" s="32" t="s">
        <v>8001</v>
      </c>
      <c r="B5905" s="32">
        <v>27</v>
      </c>
    </row>
    <row r="5906" spans="1:2" x14ac:dyDescent="0.35">
      <c r="A5906" s="32" t="s">
        <v>8002</v>
      </c>
      <c r="B5906" s="32">
        <v>33</v>
      </c>
    </row>
    <row r="5907" spans="1:2" x14ac:dyDescent="0.35">
      <c r="A5907" s="32" t="s">
        <v>8003</v>
      </c>
      <c r="B5907" s="32">
        <v>25</v>
      </c>
    </row>
    <row r="5908" spans="1:2" x14ac:dyDescent="0.35">
      <c r="A5908" s="32" t="s">
        <v>8004</v>
      </c>
      <c r="B5908" s="32">
        <v>46</v>
      </c>
    </row>
    <row r="5909" spans="1:2" x14ac:dyDescent="0.35">
      <c r="A5909" s="32" t="s">
        <v>8005</v>
      </c>
      <c r="B5909" s="32">
        <v>54</v>
      </c>
    </row>
    <row r="5910" spans="1:2" x14ac:dyDescent="0.35">
      <c r="A5910" s="32" t="s">
        <v>8006</v>
      </c>
      <c r="B5910" s="32">
        <v>82</v>
      </c>
    </row>
    <row r="5911" spans="1:2" x14ac:dyDescent="0.35">
      <c r="A5911" s="32" t="s">
        <v>8007</v>
      </c>
      <c r="B5911" s="32">
        <v>92</v>
      </c>
    </row>
    <row r="5912" spans="1:2" x14ac:dyDescent="0.35">
      <c r="A5912" s="32" t="s">
        <v>8008</v>
      </c>
      <c r="B5912" s="32">
        <v>7</v>
      </c>
    </row>
    <row r="5913" spans="1:2" x14ac:dyDescent="0.35">
      <c r="A5913" s="32" t="s">
        <v>8009</v>
      </c>
      <c r="B5913" s="32">
        <v>90</v>
      </c>
    </row>
    <row r="5914" spans="1:2" x14ac:dyDescent="0.35">
      <c r="A5914" s="32" t="s">
        <v>8010</v>
      </c>
      <c r="B5914" s="32">
        <v>49</v>
      </c>
    </row>
    <row r="5915" spans="1:2" x14ac:dyDescent="0.35">
      <c r="A5915" s="32" t="s">
        <v>8011</v>
      </c>
      <c r="B5915" s="32">
        <v>79</v>
      </c>
    </row>
    <row r="5916" spans="1:2" x14ac:dyDescent="0.35">
      <c r="A5916" s="32" t="s">
        <v>8012</v>
      </c>
      <c r="B5916" s="32">
        <v>43</v>
      </c>
    </row>
    <row r="5917" spans="1:2" x14ac:dyDescent="0.35">
      <c r="A5917" s="32" t="s">
        <v>8013</v>
      </c>
      <c r="B5917" s="32">
        <v>76</v>
      </c>
    </row>
    <row r="5918" spans="1:2" x14ac:dyDescent="0.35">
      <c r="A5918" s="32" t="s">
        <v>8014</v>
      </c>
      <c r="B5918" s="32">
        <v>32</v>
      </c>
    </row>
    <row r="5919" spans="1:2" x14ac:dyDescent="0.35">
      <c r="A5919" s="32" t="s">
        <v>8015</v>
      </c>
      <c r="B5919" s="32">
        <v>1</v>
      </c>
    </row>
    <row r="5920" spans="1:2" x14ac:dyDescent="0.35">
      <c r="A5920" s="32" t="s">
        <v>8016</v>
      </c>
      <c r="B5920" s="32">
        <v>85</v>
      </c>
    </row>
    <row r="5921" spans="1:2" x14ac:dyDescent="0.35">
      <c r="A5921" s="32" t="s">
        <v>8017</v>
      </c>
      <c r="B5921" s="32">
        <v>55</v>
      </c>
    </row>
    <row r="5922" spans="1:2" x14ac:dyDescent="0.35">
      <c r="A5922" s="32" t="s">
        <v>8018</v>
      </c>
      <c r="B5922" s="32">
        <v>45</v>
      </c>
    </row>
    <row r="5923" spans="1:2" x14ac:dyDescent="0.35">
      <c r="A5923" s="32" t="s">
        <v>8019</v>
      </c>
      <c r="B5923" s="32">
        <v>20</v>
      </c>
    </row>
    <row r="5924" spans="1:2" x14ac:dyDescent="0.35">
      <c r="A5924" s="32" t="s">
        <v>8020</v>
      </c>
      <c r="B5924" s="32">
        <v>4</v>
      </c>
    </row>
    <row r="5925" spans="1:2" x14ac:dyDescent="0.35">
      <c r="A5925" s="32" t="s">
        <v>8021</v>
      </c>
      <c r="B5925" s="32">
        <v>84</v>
      </c>
    </row>
    <row r="5926" spans="1:2" x14ac:dyDescent="0.35">
      <c r="A5926" s="32" t="s">
        <v>8022</v>
      </c>
      <c r="B5926" s="32">
        <v>38</v>
      </c>
    </row>
    <row r="5927" spans="1:2" x14ac:dyDescent="0.35">
      <c r="A5927" s="32" t="s">
        <v>8023</v>
      </c>
      <c r="B5927" s="32">
        <v>83</v>
      </c>
    </row>
    <row r="5928" spans="1:2" x14ac:dyDescent="0.35">
      <c r="A5928" s="32" t="s">
        <v>8024</v>
      </c>
      <c r="B5928" s="32">
        <v>24</v>
      </c>
    </row>
    <row r="5929" spans="1:2" x14ac:dyDescent="0.35">
      <c r="A5929" s="32" t="s">
        <v>8025</v>
      </c>
      <c r="B5929" s="32">
        <v>95</v>
      </c>
    </row>
    <row r="5930" spans="1:2" x14ac:dyDescent="0.35">
      <c r="A5930" s="32" t="s">
        <v>8026</v>
      </c>
      <c r="B5930" s="32">
        <v>4</v>
      </c>
    </row>
    <row r="5931" spans="1:2" x14ac:dyDescent="0.35">
      <c r="A5931" s="32" t="s">
        <v>8027</v>
      </c>
      <c r="B5931" s="32">
        <v>63</v>
      </c>
    </row>
    <row r="5932" spans="1:2" x14ac:dyDescent="0.35">
      <c r="A5932" s="32" t="s">
        <v>8028</v>
      </c>
      <c r="B5932" s="32">
        <v>30</v>
      </c>
    </row>
    <row r="5933" spans="1:2" x14ac:dyDescent="0.35">
      <c r="A5933" s="32" t="s">
        <v>8029</v>
      </c>
      <c r="B5933" s="32">
        <v>58</v>
      </c>
    </row>
    <row r="5934" spans="1:2" x14ac:dyDescent="0.35">
      <c r="A5934" s="32" t="s">
        <v>8030</v>
      </c>
      <c r="B5934" s="32">
        <v>7</v>
      </c>
    </row>
    <row r="5935" spans="1:2" x14ac:dyDescent="0.35">
      <c r="A5935" s="32" t="s">
        <v>8031</v>
      </c>
      <c r="B5935" s="32">
        <v>36</v>
      </c>
    </row>
    <row r="5936" spans="1:2" x14ac:dyDescent="0.35">
      <c r="A5936" s="32" t="s">
        <v>8032</v>
      </c>
      <c r="B5936" s="32">
        <v>24</v>
      </c>
    </row>
    <row r="5937" spans="1:2" x14ac:dyDescent="0.35">
      <c r="A5937" s="32" t="s">
        <v>8033</v>
      </c>
      <c r="B5937" s="32">
        <v>19</v>
      </c>
    </row>
    <row r="5938" spans="1:2" x14ac:dyDescent="0.35">
      <c r="A5938" s="32" t="s">
        <v>8034</v>
      </c>
      <c r="B5938" s="32">
        <v>87</v>
      </c>
    </row>
    <row r="5939" spans="1:2" x14ac:dyDescent="0.35">
      <c r="A5939" s="32" t="s">
        <v>8035</v>
      </c>
      <c r="B5939" s="32">
        <v>42</v>
      </c>
    </row>
    <row r="5940" spans="1:2" x14ac:dyDescent="0.35">
      <c r="A5940" s="32" t="s">
        <v>8036</v>
      </c>
      <c r="B5940" s="32">
        <v>94</v>
      </c>
    </row>
    <row r="5941" spans="1:2" x14ac:dyDescent="0.35">
      <c r="A5941" s="32" t="s">
        <v>8037</v>
      </c>
      <c r="B5941" s="32">
        <v>42</v>
      </c>
    </row>
    <row r="5942" spans="1:2" x14ac:dyDescent="0.35">
      <c r="A5942" s="32" t="s">
        <v>8038</v>
      </c>
      <c r="B5942" s="32">
        <v>87</v>
      </c>
    </row>
    <row r="5943" spans="1:2" x14ac:dyDescent="0.35">
      <c r="A5943" s="32" t="s">
        <v>8039</v>
      </c>
      <c r="B5943" s="32">
        <v>20</v>
      </c>
    </row>
    <row r="5944" spans="1:2" x14ac:dyDescent="0.35">
      <c r="A5944" s="32" t="s">
        <v>8040</v>
      </c>
      <c r="B5944" s="32">
        <v>28</v>
      </c>
    </row>
    <row r="5945" spans="1:2" x14ac:dyDescent="0.35">
      <c r="A5945" s="32" t="s">
        <v>8041</v>
      </c>
      <c r="B5945" s="32">
        <v>56</v>
      </c>
    </row>
    <row r="5946" spans="1:2" x14ac:dyDescent="0.35">
      <c r="A5946" s="32" t="s">
        <v>8042</v>
      </c>
      <c r="B5946" s="32">
        <v>96</v>
      </c>
    </row>
    <row r="5947" spans="1:2" x14ac:dyDescent="0.35">
      <c r="A5947" s="32" t="s">
        <v>8043</v>
      </c>
      <c r="B5947" s="32">
        <v>19</v>
      </c>
    </row>
    <row r="5948" spans="1:2" x14ac:dyDescent="0.35">
      <c r="A5948" s="32" t="s">
        <v>8044</v>
      </c>
      <c r="B5948" s="32">
        <v>31</v>
      </c>
    </row>
    <row r="5949" spans="1:2" x14ac:dyDescent="0.35">
      <c r="A5949" s="32" t="s">
        <v>8045</v>
      </c>
      <c r="B5949" s="32">
        <v>58</v>
      </c>
    </row>
    <row r="5950" spans="1:2" x14ac:dyDescent="0.35">
      <c r="A5950" s="32" t="s">
        <v>8046</v>
      </c>
      <c r="B5950" s="32">
        <v>45</v>
      </c>
    </row>
    <row r="5951" spans="1:2" x14ac:dyDescent="0.35">
      <c r="A5951" s="32" t="s">
        <v>8047</v>
      </c>
      <c r="B5951" s="32">
        <v>5</v>
      </c>
    </row>
    <row r="5952" spans="1:2" x14ac:dyDescent="0.35">
      <c r="A5952" s="32" t="s">
        <v>8048</v>
      </c>
      <c r="B5952" s="32">
        <v>16</v>
      </c>
    </row>
    <row r="5953" spans="1:2" x14ac:dyDescent="0.35">
      <c r="A5953" s="32" t="s">
        <v>8049</v>
      </c>
      <c r="B5953" s="32">
        <v>53</v>
      </c>
    </row>
    <row r="5954" spans="1:2" x14ac:dyDescent="0.35">
      <c r="A5954" s="32" t="s">
        <v>8050</v>
      </c>
      <c r="B5954" s="32">
        <v>16</v>
      </c>
    </row>
    <row r="5955" spans="1:2" x14ac:dyDescent="0.35">
      <c r="A5955" s="32" t="s">
        <v>8051</v>
      </c>
      <c r="B5955" s="32">
        <v>18</v>
      </c>
    </row>
    <row r="5956" spans="1:2" x14ac:dyDescent="0.35">
      <c r="A5956" s="32" t="s">
        <v>8052</v>
      </c>
      <c r="B5956" s="32">
        <v>20</v>
      </c>
    </row>
    <row r="5957" spans="1:2" x14ac:dyDescent="0.35">
      <c r="A5957" s="32" t="s">
        <v>8053</v>
      </c>
      <c r="B5957" s="32">
        <v>55</v>
      </c>
    </row>
    <row r="5958" spans="1:2" x14ac:dyDescent="0.35">
      <c r="A5958" s="32" t="s">
        <v>8054</v>
      </c>
      <c r="B5958" s="32">
        <v>48</v>
      </c>
    </row>
    <row r="5959" spans="1:2" x14ac:dyDescent="0.35">
      <c r="A5959" s="32" t="s">
        <v>8055</v>
      </c>
      <c r="B5959" s="32">
        <v>36</v>
      </c>
    </row>
    <row r="5960" spans="1:2" x14ac:dyDescent="0.35">
      <c r="A5960" s="32" t="s">
        <v>8056</v>
      </c>
      <c r="B5960" s="32">
        <v>55</v>
      </c>
    </row>
    <row r="5961" spans="1:2" x14ac:dyDescent="0.35">
      <c r="A5961" s="32" t="s">
        <v>8057</v>
      </c>
      <c r="B5961" s="32">
        <v>38</v>
      </c>
    </row>
    <row r="5962" spans="1:2" x14ac:dyDescent="0.35">
      <c r="A5962" s="32" t="s">
        <v>8058</v>
      </c>
      <c r="B5962" s="32">
        <v>91</v>
      </c>
    </row>
    <row r="5963" spans="1:2" x14ac:dyDescent="0.35">
      <c r="A5963" s="32" t="s">
        <v>8059</v>
      </c>
      <c r="B5963" s="32">
        <v>75</v>
      </c>
    </row>
    <row r="5964" spans="1:2" x14ac:dyDescent="0.35">
      <c r="A5964" s="32" t="s">
        <v>8060</v>
      </c>
      <c r="B5964" s="32">
        <v>12</v>
      </c>
    </row>
    <row r="5965" spans="1:2" x14ac:dyDescent="0.35">
      <c r="A5965" s="32" t="s">
        <v>8061</v>
      </c>
      <c r="B5965" s="32">
        <v>13</v>
      </c>
    </row>
    <row r="5966" spans="1:2" x14ac:dyDescent="0.35">
      <c r="A5966" s="32" t="s">
        <v>8062</v>
      </c>
      <c r="B5966" s="32">
        <v>68</v>
      </c>
    </row>
    <row r="5967" spans="1:2" x14ac:dyDescent="0.35">
      <c r="A5967" s="32" t="s">
        <v>8063</v>
      </c>
      <c r="B5967" s="32">
        <v>46</v>
      </c>
    </row>
    <row r="5968" spans="1:2" x14ac:dyDescent="0.35">
      <c r="A5968" s="32" t="s">
        <v>8064</v>
      </c>
      <c r="B5968" s="32">
        <v>57</v>
      </c>
    </row>
    <row r="5969" spans="1:2" x14ac:dyDescent="0.35">
      <c r="A5969" s="32" t="s">
        <v>8065</v>
      </c>
      <c r="B5969" s="32">
        <v>58</v>
      </c>
    </row>
    <row r="5970" spans="1:2" x14ac:dyDescent="0.35">
      <c r="A5970" s="32" t="s">
        <v>8066</v>
      </c>
      <c r="B5970" s="32">
        <v>16</v>
      </c>
    </row>
    <row r="5971" spans="1:2" x14ac:dyDescent="0.35">
      <c r="A5971" s="32" t="s">
        <v>8067</v>
      </c>
      <c r="B5971" s="32">
        <v>70</v>
      </c>
    </row>
    <row r="5972" spans="1:2" x14ac:dyDescent="0.35">
      <c r="A5972" s="32" t="s">
        <v>8068</v>
      </c>
      <c r="B5972" s="32">
        <v>66</v>
      </c>
    </row>
    <row r="5973" spans="1:2" x14ac:dyDescent="0.35">
      <c r="A5973" s="32" t="s">
        <v>8069</v>
      </c>
      <c r="B5973" s="32">
        <v>58</v>
      </c>
    </row>
    <row r="5974" spans="1:2" x14ac:dyDescent="0.35">
      <c r="A5974" s="32" t="s">
        <v>8070</v>
      </c>
      <c r="B5974" s="32">
        <v>8</v>
      </c>
    </row>
    <row r="5975" spans="1:2" x14ac:dyDescent="0.35">
      <c r="A5975" s="32" t="s">
        <v>8071</v>
      </c>
      <c r="B5975" s="32">
        <v>95</v>
      </c>
    </row>
    <row r="5976" spans="1:2" x14ac:dyDescent="0.35">
      <c r="A5976" s="32" t="s">
        <v>8072</v>
      </c>
      <c r="B5976" s="32">
        <v>17</v>
      </c>
    </row>
    <row r="5977" spans="1:2" x14ac:dyDescent="0.35">
      <c r="A5977" s="32" t="s">
        <v>8073</v>
      </c>
      <c r="B5977" s="32">
        <v>3</v>
      </c>
    </row>
    <row r="5978" spans="1:2" x14ac:dyDescent="0.35">
      <c r="A5978" s="32" t="s">
        <v>8074</v>
      </c>
      <c r="B5978" s="32">
        <v>92</v>
      </c>
    </row>
    <row r="5979" spans="1:2" x14ac:dyDescent="0.35">
      <c r="A5979" s="32" t="s">
        <v>8075</v>
      </c>
      <c r="B5979" s="32">
        <v>93</v>
      </c>
    </row>
    <row r="5980" spans="1:2" x14ac:dyDescent="0.35">
      <c r="A5980" s="32" t="s">
        <v>8076</v>
      </c>
      <c r="B5980" s="32">
        <v>50</v>
      </c>
    </row>
    <row r="5981" spans="1:2" x14ac:dyDescent="0.35">
      <c r="A5981" s="32" t="s">
        <v>8077</v>
      </c>
      <c r="B5981" s="32">
        <v>65</v>
      </c>
    </row>
    <row r="5982" spans="1:2" x14ac:dyDescent="0.35">
      <c r="A5982" s="32" t="s">
        <v>8078</v>
      </c>
      <c r="B5982" s="32">
        <v>5</v>
      </c>
    </row>
    <row r="5983" spans="1:2" x14ac:dyDescent="0.35">
      <c r="A5983" s="32" t="s">
        <v>8079</v>
      </c>
      <c r="B5983" s="32">
        <v>69</v>
      </c>
    </row>
    <row r="5984" spans="1:2" x14ac:dyDescent="0.35">
      <c r="A5984" s="32" t="s">
        <v>8080</v>
      </c>
      <c r="B5984" s="32">
        <v>4</v>
      </c>
    </row>
    <row r="5985" spans="1:2" x14ac:dyDescent="0.35">
      <c r="A5985" s="32" t="s">
        <v>8081</v>
      </c>
      <c r="B5985" s="32">
        <v>38</v>
      </c>
    </row>
    <row r="5986" spans="1:2" x14ac:dyDescent="0.35">
      <c r="A5986" s="32" t="s">
        <v>8082</v>
      </c>
      <c r="B5986" s="32">
        <v>12</v>
      </c>
    </row>
    <row r="5987" spans="1:2" x14ac:dyDescent="0.35">
      <c r="A5987" s="32" t="s">
        <v>8083</v>
      </c>
      <c r="B5987" s="32">
        <v>42</v>
      </c>
    </row>
    <row r="5988" spans="1:2" x14ac:dyDescent="0.35">
      <c r="A5988" s="32" t="s">
        <v>8084</v>
      </c>
      <c r="B5988" s="32">
        <v>98</v>
      </c>
    </row>
    <row r="5989" spans="1:2" x14ac:dyDescent="0.35">
      <c r="A5989" s="32" t="s">
        <v>8085</v>
      </c>
      <c r="B5989" s="32">
        <v>93</v>
      </c>
    </row>
    <row r="5990" spans="1:2" x14ac:dyDescent="0.35">
      <c r="A5990" s="32" t="s">
        <v>8086</v>
      </c>
      <c r="B5990" s="32">
        <v>27</v>
      </c>
    </row>
    <row r="5991" spans="1:2" x14ac:dyDescent="0.35">
      <c r="A5991" s="32" t="s">
        <v>8087</v>
      </c>
      <c r="B5991" s="32">
        <v>81</v>
      </c>
    </row>
    <row r="5992" spans="1:2" x14ac:dyDescent="0.35">
      <c r="A5992" s="32" t="s">
        <v>8088</v>
      </c>
      <c r="B5992" s="32">
        <v>56</v>
      </c>
    </row>
    <row r="5993" spans="1:2" x14ac:dyDescent="0.35">
      <c r="A5993" s="32" t="s">
        <v>8089</v>
      </c>
      <c r="B5993" s="32">
        <v>93</v>
      </c>
    </row>
    <row r="5994" spans="1:2" x14ac:dyDescent="0.35">
      <c r="A5994" s="32" t="s">
        <v>8090</v>
      </c>
      <c r="B5994" s="32">
        <v>19</v>
      </c>
    </row>
    <row r="5995" spans="1:2" x14ac:dyDescent="0.35">
      <c r="A5995" s="32" t="s">
        <v>8091</v>
      </c>
      <c r="B5995" s="32">
        <v>47</v>
      </c>
    </row>
    <row r="5996" spans="1:2" x14ac:dyDescent="0.35">
      <c r="A5996" s="32" t="s">
        <v>8092</v>
      </c>
      <c r="B5996" s="32">
        <v>48</v>
      </c>
    </row>
    <row r="5997" spans="1:2" x14ac:dyDescent="0.35">
      <c r="A5997" s="32" t="s">
        <v>8093</v>
      </c>
      <c r="B5997" s="32">
        <v>40</v>
      </c>
    </row>
    <row r="5998" spans="1:2" x14ac:dyDescent="0.35">
      <c r="A5998" s="32" t="s">
        <v>8094</v>
      </c>
      <c r="B5998" s="32">
        <v>33</v>
      </c>
    </row>
    <row r="5999" spans="1:2" x14ac:dyDescent="0.35">
      <c r="A5999" s="32" t="s">
        <v>8095</v>
      </c>
      <c r="B5999" s="32">
        <v>35</v>
      </c>
    </row>
    <row r="6000" spans="1:2" x14ac:dyDescent="0.35">
      <c r="A6000" s="32" t="s">
        <v>8096</v>
      </c>
      <c r="B6000" s="32">
        <v>95</v>
      </c>
    </row>
    <row r="6001" spans="1:2" x14ac:dyDescent="0.35">
      <c r="A6001" s="32" t="s">
        <v>8097</v>
      </c>
      <c r="B6001" s="32">
        <v>37</v>
      </c>
    </row>
    <row r="6002" spans="1:2" x14ac:dyDescent="0.35">
      <c r="A6002" s="32" t="s">
        <v>8098</v>
      </c>
      <c r="B6002" s="32">
        <v>75</v>
      </c>
    </row>
    <row r="6003" spans="1:2" x14ac:dyDescent="0.35">
      <c r="A6003" s="32" t="s">
        <v>8099</v>
      </c>
      <c r="B6003" s="32">
        <v>66</v>
      </c>
    </row>
    <row r="6004" spans="1:2" x14ac:dyDescent="0.35">
      <c r="A6004" s="32" t="s">
        <v>8100</v>
      </c>
      <c r="B6004" s="32">
        <v>69</v>
      </c>
    </row>
    <row r="6005" spans="1:2" x14ac:dyDescent="0.35">
      <c r="A6005" s="32" t="s">
        <v>8101</v>
      </c>
      <c r="B6005" s="32">
        <v>21</v>
      </c>
    </row>
    <row r="6006" spans="1:2" x14ac:dyDescent="0.35">
      <c r="A6006" s="32" t="s">
        <v>8102</v>
      </c>
      <c r="B6006" s="32">
        <v>43</v>
      </c>
    </row>
    <row r="6007" spans="1:2" x14ac:dyDescent="0.35">
      <c r="A6007" s="32" t="s">
        <v>8103</v>
      </c>
      <c r="B6007" s="32">
        <v>85</v>
      </c>
    </row>
    <row r="6008" spans="1:2" x14ac:dyDescent="0.35">
      <c r="A6008" s="32" t="s">
        <v>8104</v>
      </c>
      <c r="B6008" s="32">
        <v>2</v>
      </c>
    </row>
    <row r="6009" spans="1:2" x14ac:dyDescent="0.35">
      <c r="A6009" s="32" t="s">
        <v>8105</v>
      </c>
      <c r="B6009" s="32">
        <v>27</v>
      </c>
    </row>
    <row r="6010" spans="1:2" x14ac:dyDescent="0.35">
      <c r="A6010" s="32" t="s">
        <v>8106</v>
      </c>
      <c r="B6010" s="32">
        <v>63</v>
      </c>
    </row>
    <row r="6011" spans="1:2" x14ac:dyDescent="0.35">
      <c r="A6011" s="32" t="s">
        <v>8107</v>
      </c>
      <c r="B6011" s="32">
        <v>38</v>
      </c>
    </row>
    <row r="6012" spans="1:2" x14ac:dyDescent="0.35">
      <c r="A6012" s="32" t="s">
        <v>8108</v>
      </c>
      <c r="B6012" s="32">
        <v>30</v>
      </c>
    </row>
    <row r="6013" spans="1:2" x14ac:dyDescent="0.35">
      <c r="A6013" s="32" t="s">
        <v>8109</v>
      </c>
      <c r="B6013" s="32">
        <v>31</v>
      </c>
    </row>
    <row r="6014" spans="1:2" x14ac:dyDescent="0.35">
      <c r="A6014" s="32" t="s">
        <v>8110</v>
      </c>
      <c r="B6014" s="32">
        <v>61</v>
      </c>
    </row>
    <row r="6015" spans="1:2" x14ac:dyDescent="0.35">
      <c r="A6015" s="32" t="s">
        <v>8111</v>
      </c>
      <c r="B6015" s="32">
        <v>77</v>
      </c>
    </row>
    <row r="6016" spans="1:2" x14ac:dyDescent="0.35">
      <c r="A6016" s="32" t="s">
        <v>8112</v>
      </c>
      <c r="B6016" s="32">
        <v>42</v>
      </c>
    </row>
    <row r="6017" spans="1:2" x14ac:dyDescent="0.35">
      <c r="A6017" s="32" t="s">
        <v>8113</v>
      </c>
      <c r="B6017" s="32">
        <v>3</v>
      </c>
    </row>
    <row r="6018" spans="1:2" x14ac:dyDescent="0.35">
      <c r="A6018" s="32" t="s">
        <v>8114</v>
      </c>
      <c r="B6018" s="32">
        <v>66</v>
      </c>
    </row>
    <row r="6019" spans="1:2" x14ac:dyDescent="0.35">
      <c r="A6019" s="32" t="s">
        <v>8115</v>
      </c>
      <c r="B6019" s="32">
        <v>48</v>
      </c>
    </row>
    <row r="6020" spans="1:2" x14ac:dyDescent="0.35">
      <c r="A6020" s="32" t="s">
        <v>8116</v>
      </c>
      <c r="B6020" s="32">
        <v>75</v>
      </c>
    </row>
    <row r="6021" spans="1:2" x14ac:dyDescent="0.35">
      <c r="A6021" s="32" t="s">
        <v>8117</v>
      </c>
      <c r="B6021" s="32">
        <v>97</v>
      </c>
    </row>
    <row r="6022" spans="1:2" x14ac:dyDescent="0.35">
      <c r="A6022" s="32" t="s">
        <v>8118</v>
      </c>
      <c r="B6022" s="32">
        <v>63</v>
      </c>
    </row>
    <row r="6023" spans="1:2" x14ac:dyDescent="0.35">
      <c r="A6023" s="32" t="s">
        <v>8119</v>
      </c>
      <c r="B6023" s="32">
        <v>85</v>
      </c>
    </row>
    <row r="6024" spans="1:2" x14ac:dyDescent="0.35">
      <c r="A6024" s="32" t="s">
        <v>8120</v>
      </c>
      <c r="B6024" s="32">
        <v>44</v>
      </c>
    </row>
    <row r="6025" spans="1:2" x14ac:dyDescent="0.35">
      <c r="A6025" s="32" t="s">
        <v>8121</v>
      </c>
      <c r="B6025" s="32">
        <v>49</v>
      </c>
    </row>
    <row r="6026" spans="1:2" x14ac:dyDescent="0.35">
      <c r="A6026" s="32" t="s">
        <v>8122</v>
      </c>
      <c r="B6026" s="32">
        <v>19</v>
      </c>
    </row>
    <row r="6027" spans="1:2" x14ac:dyDescent="0.35">
      <c r="A6027" s="32" t="s">
        <v>8123</v>
      </c>
      <c r="B6027" s="32">
        <v>26</v>
      </c>
    </row>
    <row r="6028" spans="1:2" x14ac:dyDescent="0.35">
      <c r="A6028" s="32" t="s">
        <v>8124</v>
      </c>
      <c r="B6028" s="32">
        <v>29</v>
      </c>
    </row>
    <row r="6029" spans="1:2" x14ac:dyDescent="0.35">
      <c r="A6029" s="32" t="s">
        <v>8125</v>
      </c>
      <c r="B6029" s="32">
        <v>30</v>
      </c>
    </row>
    <row r="6030" spans="1:2" x14ac:dyDescent="0.35">
      <c r="A6030" s="32" t="s">
        <v>8126</v>
      </c>
      <c r="B6030" s="32">
        <v>95</v>
      </c>
    </row>
    <row r="6031" spans="1:2" x14ac:dyDescent="0.35">
      <c r="A6031" s="32" t="s">
        <v>8127</v>
      </c>
      <c r="B6031" s="32">
        <v>86</v>
      </c>
    </row>
    <row r="6032" spans="1:2" x14ac:dyDescent="0.35">
      <c r="A6032" s="32" t="s">
        <v>8128</v>
      </c>
      <c r="B6032" s="32">
        <v>33</v>
      </c>
    </row>
    <row r="6033" spans="1:2" x14ac:dyDescent="0.35">
      <c r="A6033" s="32" t="s">
        <v>8129</v>
      </c>
      <c r="B6033" s="32">
        <v>96</v>
      </c>
    </row>
    <row r="6034" spans="1:2" x14ac:dyDescent="0.35">
      <c r="A6034" s="32" t="s">
        <v>8130</v>
      </c>
      <c r="B6034" s="32">
        <v>27</v>
      </c>
    </row>
    <row r="6035" spans="1:2" x14ac:dyDescent="0.35">
      <c r="A6035" s="32" t="s">
        <v>8131</v>
      </c>
      <c r="B6035" s="32">
        <v>26</v>
      </c>
    </row>
    <row r="6036" spans="1:2" x14ac:dyDescent="0.35">
      <c r="A6036" s="32" t="s">
        <v>8132</v>
      </c>
      <c r="B6036" s="32">
        <v>19</v>
      </c>
    </row>
    <row r="6037" spans="1:2" x14ac:dyDescent="0.35">
      <c r="A6037" s="32" t="s">
        <v>8133</v>
      </c>
      <c r="B6037" s="32">
        <v>40</v>
      </c>
    </row>
    <row r="6038" spans="1:2" x14ac:dyDescent="0.35">
      <c r="A6038" s="32" t="s">
        <v>8134</v>
      </c>
      <c r="B6038" s="32">
        <v>81</v>
      </c>
    </row>
    <row r="6039" spans="1:2" x14ac:dyDescent="0.35">
      <c r="A6039" s="32" t="s">
        <v>8135</v>
      </c>
      <c r="B6039" s="32">
        <v>45</v>
      </c>
    </row>
    <row r="6040" spans="1:2" x14ac:dyDescent="0.35">
      <c r="A6040" s="32" t="s">
        <v>8136</v>
      </c>
      <c r="B6040" s="32">
        <v>40</v>
      </c>
    </row>
    <row r="6041" spans="1:2" x14ac:dyDescent="0.35">
      <c r="A6041" s="32" t="s">
        <v>8137</v>
      </c>
      <c r="B6041" s="32">
        <v>10</v>
      </c>
    </row>
    <row r="6042" spans="1:2" x14ac:dyDescent="0.35">
      <c r="A6042" s="32" t="s">
        <v>8138</v>
      </c>
      <c r="B6042" s="32">
        <v>58</v>
      </c>
    </row>
    <row r="6043" spans="1:2" x14ac:dyDescent="0.35">
      <c r="A6043" s="32" t="s">
        <v>8139</v>
      </c>
      <c r="B6043" s="32">
        <v>92</v>
      </c>
    </row>
    <row r="6044" spans="1:2" x14ac:dyDescent="0.35">
      <c r="A6044" s="32" t="s">
        <v>8140</v>
      </c>
      <c r="B6044" s="32">
        <v>57</v>
      </c>
    </row>
    <row r="6045" spans="1:2" x14ac:dyDescent="0.35">
      <c r="A6045" s="32" t="s">
        <v>8141</v>
      </c>
      <c r="B6045" s="32">
        <v>19</v>
      </c>
    </row>
    <row r="6046" spans="1:2" x14ac:dyDescent="0.35">
      <c r="A6046" s="32" t="s">
        <v>8142</v>
      </c>
      <c r="B6046" s="32">
        <v>84</v>
      </c>
    </row>
    <row r="6047" spans="1:2" x14ac:dyDescent="0.35">
      <c r="A6047" s="32" t="s">
        <v>8143</v>
      </c>
      <c r="B6047" s="32">
        <v>28</v>
      </c>
    </row>
    <row r="6048" spans="1:2" x14ac:dyDescent="0.35">
      <c r="A6048" s="32" t="s">
        <v>8144</v>
      </c>
      <c r="B6048" s="32">
        <v>76</v>
      </c>
    </row>
    <row r="6049" spans="1:2" x14ac:dyDescent="0.35">
      <c r="A6049" s="32" t="s">
        <v>8145</v>
      </c>
      <c r="B6049" s="32">
        <v>47</v>
      </c>
    </row>
    <row r="6050" spans="1:2" x14ac:dyDescent="0.35">
      <c r="A6050" s="32" t="s">
        <v>8146</v>
      </c>
      <c r="B6050" s="32">
        <v>30</v>
      </c>
    </row>
    <row r="6051" spans="1:2" x14ac:dyDescent="0.35">
      <c r="A6051" s="32" t="s">
        <v>8147</v>
      </c>
      <c r="B6051" s="32">
        <v>40</v>
      </c>
    </row>
    <row r="6052" spans="1:2" x14ac:dyDescent="0.35">
      <c r="A6052" s="32" t="s">
        <v>8148</v>
      </c>
      <c r="B6052" s="32">
        <v>43</v>
      </c>
    </row>
    <row r="6053" spans="1:2" x14ac:dyDescent="0.35">
      <c r="A6053" s="32" t="s">
        <v>8149</v>
      </c>
      <c r="B6053" s="32">
        <v>76</v>
      </c>
    </row>
    <row r="6054" spans="1:2" x14ac:dyDescent="0.35">
      <c r="A6054" s="32" t="s">
        <v>8150</v>
      </c>
      <c r="B6054" s="32">
        <v>20</v>
      </c>
    </row>
    <row r="6055" spans="1:2" x14ac:dyDescent="0.35">
      <c r="A6055" s="32" t="s">
        <v>8151</v>
      </c>
      <c r="B6055" s="32">
        <v>21</v>
      </c>
    </row>
    <row r="6056" spans="1:2" x14ac:dyDescent="0.35">
      <c r="A6056" s="32" t="s">
        <v>8152</v>
      </c>
      <c r="B6056" s="32">
        <v>87</v>
      </c>
    </row>
    <row r="6057" spans="1:2" x14ac:dyDescent="0.35">
      <c r="A6057" s="32" t="s">
        <v>8153</v>
      </c>
      <c r="B6057" s="32">
        <v>40</v>
      </c>
    </row>
    <row r="6058" spans="1:2" x14ac:dyDescent="0.35">
      <c r="A6058" s="32" t="s">
        <v>8154</v>
      </c>
      <c r="B6058" s="32">
        <v>92</v>
      </c>
    </row>
    <row r="6059" spans="1:2" x14ac:dyDescent="0.35">
      <c r="A6059" s="32" t="s">
        <v>8155</v>
      </c>
      <c r="B6059" s="32">
        <v>72</v>
      </c>
    </row>
    <row r="6060" spans="1:2" x14ac:dyDescent="0.35">
      <c r="A6060" s="32" t="s">
        <v>8156</v>
      </c>
      <c r="B6060" s="32">
        <v>82</v>
      </c>
    </row>
    <row r="6061" spans="1:2" x14ac:dyDescent="0.35">
      <c r="A6061" s="32" t="s">
        <v>8157</v>
      </c>
      <c r="B6061" s="32">
        <v>73</v>
      </c>
    </row>
    <row r="6062" spans="1:2" x14ac:dyDescent="0.35">
      <c r="A6062" s="32" t="s">
        <v>8158</v>
      </c>
      <c r="B6062" s="32">
        <v>59</v>
      </c>
    </row>
    <row r="6063" spans="1:2" x14ac:dyDescent="0.35">
      <c r="A6063" s="32" t="s">
        <v>8159</v>
      </c>
      <c r="B6063" s="32">
        <v>0</v>
      </c>
    </row>
    <row r="6064" spans="1:2" x14ac:dyDescent="0.35">
      <c r="A6064" s="32" t="s">
        <v>8160</v>
      </c>
      <c r="B6064" s="32">
        <v>3</v>
      </c>
    </row>
    <row r="6065" spans="1:2" x14ac:dyDescent="0.35">
      <c r="A6065" s="32" t="s">
        <v>8161</v>
      </c>
      <c r="B6065" s="32">
        <v>76</v>
      </c>
    </row>
    <row r="6066" spans="1:2" x14ac:dyDescent="0.35">
      <c r="A6066" s="32" t="s">
        <v>8162</v>
      </c>
      <c r="B6066" s="32">
        <v>44</v>
      </c>
    </row>
    <row r="6067" spans="1:2" x14ac:dyDescent="0.35">
      <c r="A6067" s="32" t="s">
        <v>8163</v>
      </c>
      <c r="B6067" s="32">
        <v>11</v>
      </c>
    </row>
    <row r="6068" spans="1:2" x14ac:dyDescent="0.35">
      <c r="A6068" s="32" t="s">
        <v>8164</v>
      </c>
      <c r="B6068" s="32">
        <v>48</v>
      </c>
    </row>
    <row r="6069" spans="1:2" x14ac:dyDescent="0.35">
      <c r="A6069" s="32" t="s">
        <v>8165</v>
      </c>
      <c r="B6069" s="32">
        <v>59</v>
      </c>
    </row>
    <row r="6070" spans="1:2" x14ac:dyDescent="0.35">
      <c r="A6070" s="32" t="s">
        <v>8166</v>
      </c>
      <c r="B6070" s="32">
        <v>61</v>
      </c>
    </row>
    <row r="6071" spans="1:2" x14ac:dyDescent="0.35">
      <c r="A6071" s="32" t="s">
        <v>8167</v>
      </c>
      <c r="B6071" s="32">
        <v>42</v>
      </c>
    </row>
    <row r="6072" spans="1:2" x14ac:dyDescent="0.35">
      <c r="A6072" s="32" t="s">
        <v>8168</v>
      </c>
      <c r="B6072" s="32">
        <v>48</v>
      </c>
    </row>
    <row r="6073" spans="1:2" x14ac:dyDescent="0.35">
      <c r="A6073" s="32" t="s">
        <v>8169</v>
      </c>
      <c r="B6073" s="32">
        <v>97</v>
      </c>
    </row>
    <row r="6074" spans="1:2" x14ac:dyDescent="0.35">
      <c r="A6074" s="32" t="s">
        <v>8170</v>
      </c>
      <c r="B6074" s="32">
        <v>67</v>
      </c>
    </row>
    <row r="6075" spans="1:2" x14ac:dyDescent="0.35">
      <c r="A6075" s="32" t="s">
        <v>8171</v>
      </c>
      <c r="B6075" s="32">
        <v>87</v>
      </c>
    </row>
    <row r="6076" spans="1:2" x14ac:dyDescent="0.35">
      <c r="A6076" s="32" t="s">
        <v>8172</v>
      </c>
      <c r="B6076" s="32">
        <v>35</v>
      </c>
    </row>
    <row r="6077" spans="1:2" x14ac:dyDescent="0.35">
      <c r="A6077" s="32" t="s">
        <v>8173</v>
      </c>
      <c r="B6077" s="32">
        <v>2</v>
      </c>
    </row>
    <row r="6078" spans="1:2" x14ac:dyDescent="0.35">
      <c r="A6078" s="32" t="s">
        <v>8174</v>
      </c>
      <c r="B6078" s="32">
        <v>82</v>
      </c>
    </row>
    <row r="6079" spans="1:2" x14ac:dyDescent="0.35">
      <c r="A6079" s="32" t="s">
        <v>8175</v>
      </c>
      <c r="B6079" s="32">
        <v>91</v>
      </c>
    </row>
    <row r="6080" spans="1:2" x14ac:dyDescent="0.35">
      <c r="A6080" s="32" t="s">
        <v>8176</v>
      </c>
      <c r="B6080" s="32">
        <v>94</v>
      </c>
    </row>
    <row r="6081" spans="1:2" x14ac:dyDescent="0.35">
      <c r="A6081" s="32" t="s">
        <v>8177</v>
      </c>
      <c r="B6081" s="32">
        <v>65</v>
      </c>
    </row>
    <row r="6082" spans="1:2" x14ac:dyDescent="0.35">
      <c r="A6082" s="32" t="s">
        <v>8178</v>
      </c>
      <c r="B6082" s="32">
        <v>7</v>
      </c>
    </row>
    <row r="6083" spans="1:2" x14ac:dyDescent="0.35">
      <c r="A6083" s="32" t="s">
        <v>8179</v>
      </c>
      <c r="B6083" s="32">
        <v>43</v>
      </c>
    </row>
    <row r="6084" spans="1:2" x14ac:dyDescent="0.35">
      <c r="A6084" s="32" t="s">
        <v>8180</v>
      </c>
      <c r="B6084" s="32">
        <v>28</v>
      </c>
    </row>
    <row r="6085" spans="1:2" x14ac:dyDescent="0.35">
      <c r="A6085" s="32" t="s">
        <v>8181</v>
      </c>
      <c r="B6085" s="32">
        <v>74</v>
      </c>
    </row>
    <row r="6086" spans="1:2" x14ac:dyDescent="0.35">
      <c r="A6086" s="32" t="s">
        <v>8182</v>
      </c>
      <c r="B6086" s="32">
        <v>97</v>
      </c>
    </row>
    <row r="6087" spans="1:2" x14ac:dyDescent="0.35">
      <c r="A6087" s="32" t="s">
        <v>8183</v>
      </c>
      <c r="B6087" s="32">
        <v>7</v>
      </c>
    </row>
    <row r="6088" spans="1:2" x14ac:dyDescent="0.35">
      <c r="A6088" s="32" t="s">
        <v>8184</v>
      </c>
      <c r="B6088" s="32">
        <v>51</v>
      </c>
    </row>
    <row r="6089" spans="1:2" x14ac:dyDescent="0.35">
      <c r="A6089" s="32" t="s">
        <v>8185</v>
      </c>
      <c r="B6089" s="32">
        <v>35</v>
      </c>
    </row>
    <row r="6090" spans="1:2" x14ac:dyDescent="0.35">
      <c r="A6090" s="32" t="s">
        <v>8186</v>
      </c>
      <c r="B6090" s="32">
        <v>39</v>
      </c>
    </row>
    <row r="6091" spans="1:2" x14ac:dyDescent="0.35">
      <c r="A6091" s="32" t="s">
        <v>8187</v>
      </c>
      <c r="B6091" s="32">
        <v>15</v>
      </c>
    </row>
    <row r="6092" spans="1:2" x14ac:dyDescent="0.35">
      <c r="A6092" s="32" t="s">
        <v>8188</v>
      </c>
      <c r="B6092" s="32">
        <v>75</v>
      </c>
    </row>
    <row r="6093" spans="1:2" x14ac:dyDescent="0.35">
      <c r="A6093" s="32" t="s">
        <v>8189</v>
      </c>
      <c r="B6093" s="32">
        <v>66</v>
      </c>
    </row>
    <row r="6094" spans="1:2" x14ac:dyDescent="0.35">
      <c r="A6094" s="32" t="s">
        <v>8190</v>
      </c>
      <c r="B6094" s="32">
        <v>35</v>
      </c>
    </row>
    <row r="6095" spans="1:2" x14ac:dyDescent="0.35">
      <c r="A6095" s="32" t="s">
        <v>8191</v>
      </c>
      <c r="B6095" s="32">
        <v>80</v>
      </c>
    </row>
    <row r="6096" spans="1:2" x14ac:dyDescent="0.35">
      <c r="A6096" s="32" t="s">
        <v>8192</v>
      </c>
      <c r="B6096" s="32">
        <v>59</v>
      </c>
    </row>
    <row r="6097" spans="1:2" x14ac:dyDescent="0.35">
      <c r="A6097" s="32" t="s">
        <v>8193</v>
      </c>
      <c r="B6097" s="32">
        <v>73</v>
      </c>
    </row>
    <row r="6098" spans="1:2" x14ac:dyDescent="0.35">
      <c r="A6098" s="32" t="s">
        <v>8194</v>
      </c>
      <c r="B6098" s="32">
        <v>44</v>
      </c>
    </row>
    <row r="6099" spans="1:2" x14ac:dyDescent="0.35">
      <c r="A6099" s="32" t="s">
        <v>8195</v>
      </c>
      <c r="B6099" s="32">
        <v>8</v>
      </c>
    </row>
    <row r="6100" spans="1:2" x14ac:dyDescent="0.35">
      <c r="A6100" s="32" t="s">
        <v>8196</v>
      </c>
      <c r="B6100" s="32">
        <v>81</v>
      </c>
    </row>
    <row r="6101" spans="1:2" x14ac:dyDescent="0.35">
      <c r="A6101" s="32" t="s">
        <v>8197</v>
      </c>
      <c r="B6101" s="32">
        <v>11</v>
      </c>
    </row>
    <row r="6102" spans="1:2" x14ac:dyDescent="0.35">
      <c r="A6102" s="32" t="s">
        <v>8198</v>
      </c>
      <c r="B6102" s="32">
        <v>84</v>
      </c>
    </row>
    <row r="6103" spans="1:2" x14ac:dyDescent="0.35">
      <c r="A6103" s="32" t="s">
        <v>8199</v>
      </c>
      <c r="B6103" s="32">
        <v>83</v>
      </c>
    </row>
    <row r="6104" spans="1:2" x14ac:dyDescent="0.35">
      <c r="A6104" s="32" t="s">
        <v>8200</v>
      </c>
      <c r="B6104" s="32">
        <v>40</v>
      </c>
    </row>
    <row r="6105" spans="1:2" x14ac:dyDescent="0.35">
      <c r="A6105" s="32" t="s">
        <v>8201</v>
      </c>
      <c r="B6105" s="32">
        <v>89</v>
      </c>
    </row>
    <row r="6106" spans="1:2" x14ac:dyDescent="0.35">
      <c r="A6106" s="32" t="s">
        <v>8202</v>
      </c>
      <c r="B6106" s="32">
        <v>84</v>
      </c>
    </row>
    <row r="6107" spans="1:2" x14ac:dyDescent="0.35">
      <c r="A6107" s="32" t="s">
        <v>8203</v>
      </c>
      <c r="B6107" s="32">
        <v>44</v>
      </c>
    </row>
    <row r="6108" spans="1:2" x14ac:dyDescent="0.35">
      <c r="A6108" s="32" t="s">
        <v>8204</v>
      </c>
      <c r="B6108" s="32">
        <v>92</v>
      </c>
    </row>
    <row r="6109" spans="1:2" x14ac:dyDescent="0.35">
      <c r="A6109" s="32" t="s">
        <v>8205</v>
      </c>
      <c r="B6109" s="32">
        <v>70</v>
      </c>
    </row>
    <row r="6110" spans="1:2" x14ac:dyDescent="0.35">
      <c r="A6110" s="32" t="s">
        <v>8206</v>
      </c>
      <c r="B6110" s="32">
        <v>28</v>
      </c>
    </row>
    <row r="6111" spans="1:2" x14ac:dyDescent="0.35">
      <c r="A6111" s="32" t="s">
        <v>8207</v>
      </c>
      <c r="B6111" s="32">
        <v>28</v>
      </c>
    </row>
    <row r="6112" spans="1:2" x14ac:dyDescent="0.35">
      <c r="A6112" s="32" t="s">
        <v>8208</v>
      </c>
      <c r="B6112" s="32">
        <v>23</v>
      </c>
    </row>
    <row r="6113" spans="1:2" x14ac:dyDescent="0.35">
      <c r="A6113" s="32" t="s">
        <v>8209</v>
      </c>
      <c r="B6113" s="32">
        <v>60</v>
      </c>
    </row>
    <row r="6114" spans="1:2" x14ac:dyDescent="0.35">
      <c r="A6114" s="32" t="s">
        <v>8210</v>
      </c>
      <c r="B6114" s="32">
        <v>26</v>
      </c>
    </row>
    <row r="6115" spans="1:2" x14ac:dyDescent="0.35">
      <c r="A6115" s="32" t="s">
        <v>8211</v>
      </c>
      <c r="B6115" s="32">
        <v>0</v>
      </c>
    </row>
    <row r="6116" spans="1:2" x14ac:dyDescent="0.35">
      <c r="A6116" s="32" t="s">
        <v>8212</v>
      </c>
      <c r="B6116" s="32">
        <v>74</v>
      </c>
    </row>
    <row r="6117" spans="1:2" x14ac:dyDescent="0.35">
      <c r="A6117" s="32" t="s">
        <v>8213</v>
      </c>
      <c r="B6117" s="32">
        <v>57</v>
      </c>
    </row>
    <row r="6118" spans="1:2" x14ac:dyDescent="0.35">
      <c r="A6118" s="32" t="s">
        <v>8214</v>
      </c>
      <c r="B6118" s="32">
        <v>29</v>
      </c>
    </row>
    <row r="6119" spans="1:2" x14ac:dyDescent="0.35">
      <c r="A6119" s="32" t="s">
        <v>8215</v>
      </c>
      <c r="B6119" s="32">
        <v>5</v>
      </c>
    </row>
    <row r="6120" spans="1:2" x14ac:dyDescent="0.35">
      <c r="A6120" s="32" t="s">
        <v>8216</v>
      </c>
      <c r="B6120" s="32">
        <v>11</v>
      </c>
    </row>
    <row r="6121" spans="1:2" x14ac:dyDescent="0.35">
      <c r="A6121" s="32" t="s">
        <v>8217</v>
      </c>
      <c r="B6121" s="32">
        <v>4</v>
      </c>
    </row>
    <row r="6122" spans="1:2" x14ac:dyDescent="0.35">
      <c r="A6122" s="32" t="s">
        <v>8218</v>
      </c>
      <c r="B6122" s="32">
        <v>25</v>
      </c>
    </row>
    <row r="6123" spans="1:2" x14ac:dyDescent="0.35">
      <c r="A6123" s="32" t="s">
        <v>8219</v>
      </c>
      <c r="B6123" s="32">
        <v>60</v>
      </c>
    </row>
    <row r="6124" spans="1:2" x14ac:dyDescent="0.35">
      <c r="A6124" s="32" t="s">
        <v>8220</v>
      </c>
      <c r="B6124" s="32">
        <v>2</v>
      </c>
    </row>
    <row r="6125" spans="1:2" x14ac:dyDescent="0.35">
      <c r="A6125" s="32" t="s">
        <v>8221</v>
      </c>
      <c r="B6125" s="32">
        <v>77</v>
      </c>
    </row>
    <row r="6126" spans="1:2" x14ac:dyDescent="0.35">
      <c r="A6126" s="32" t="s">
        <v>8222</v>
      </c>
      <c r="B6126" s="32">
        <v>19</v>
      </c>
    </row>
    <row r="6127" spans="1:2" x14ac:dyDescent="0.35">
      <c r="A6127" s="32" t="s">
        <v>8223</v>
      </c>
      <c r="B6127" s="32">
        <v>31</v>
      </c>
    </row>
    <row r="6128" spans="1:2" x14ac:dyDescent="0.35">
      <c r="A6128" s="32" t="s">
        <v>8224</v>
      </c>
      <c r="B6128" s="32">
        <v>50</v>
      </c>
    </row>
    <row r="6129" spans="1:2" x14ac:dyDescent="0.35">
      <c r="A6129" s="32" t="s">
        <v>8225</v>
      </c>
      <c r="B6129" s="32">
        <v>72</v>
      </c>
    </row>
    <row r="6130" spans="1:2" x14ac:dyDescent="0.35">
      <c r="A6130" s="32" t="s">
        <v>8226</v>
      </c>
      <c r="B6130" s="32">
        <v>53</v>
      </c>
    </row>
    <row r="6131" spans="1:2" x14ac:dyDescent="0.35">
      <c r="A6131" s="32" t="s">
        <v>8227</v>
      </c>
      <c r="B6131" s="32">
        <v>28</v>
      </c>
    </row>
    <row r="6132" spans="1:2" x14ac:dyDescent="0.35">
      <c r="A6132" s="32" t="s">
        <v>8228</v>
      </c>
      <c r="B6132" s="32">
        <v>18</v>
      </c>
    </row>
    <row r="6133" spans="1:2" x14ac:dyDescent="0.35">
      <c r="A6133" s="32" t="s">
        <v>8229</v>
      </c>
      <c r="B6133" s="32">
        <v>62</v>
      </c>
    </row>
    <row r="6134" spans="1:2" x14ac:dyDescent="0.35">
      <c r="A6134" s="32" t="s">
        <v>8230</v>
      </c>
      <c r="B6134" s="32">
        <v>56</v>
      </c>
    </row>
    <row r="6135" spans="1:2" x14ac:dyDescent="0.35">
      <c r="A6135" s="32" t="s">
        <v>8231</v>
      </c>
      <c r="B6135" s="32">
        <v>48</v>
      </c>
    </row>
    <row r="6136" spans="1:2" x14ac:dyDescent="0.35">
      <c r="A6136" s="32" t="s">
        <v>8232</v>
      </c>
      <c r="B6136" s="32">
        <v>3</v>
      </c>
    </row>
    <row r="6137" spans="1:2" x14ac:dyDescent="0.35">
      <c r="A6137" s="32" t="s">
        <v>8233</v>
      </c>
      <c r="B6137" s="32">
        <v>54</v>
      </c>
    </row>
    <row r="6138" spans="1:2" x14ac:dyDescent="0.35">
      <c r="A6138" s="32" t="s">
        <v>8234</v>
      </c>
      <c r="B6138" s="32">
        <v>64</v>
      </c>
    </row>
    <row r="6139" spans="1:2" x14ac:dyDescent="0.35">
      <c r="A6139" s="32" t="s">
        <v>8235</v>
      </c>
      <c r="B6139" s="32">
        <v>10</v>
      </c>
    </row>
    <row r="6140" spans="1:2" x14ac:dyDescent="0.35">
      <c r="A6140" s="32" t="s">
        <v>8236</v>
      </c>
      <c r="B6140" s="32">
        <v>24</v>
      </c>
    </row>
    <row r="6141" spans="1:2" x14ac:dyDescent="0.35">
      <c r="A6141" s="32" t="s">
        <v>8237</v>
      </c>
      <c r="B6141" s="32">
        <v>32</v>
      </c>
    </row>
    <row r="6142" spans="1:2" x14ac:dyDescent="0.35">
      <c r="A6142" s="32" t="s">
        <v>8238</v>
      </c>
      <c r="B6142" s="32">
        <v>19</v>
      </c>
    </row>
    <row r="6143" spans="1:2" x14ac:dyDescent="0.35">
      <c r="A6143" s="32" t="s">
        <v>8239</v>
      </c>
      <c r="B6143" s="32">
        <v>46</v>
      </c>
    </row>
    <row r="6144" spans="1:2" x14ac:dyDescent="0.35">
      <c r="A6144" s="32" t="s">
        <v>8240</v>
      </c>
      <c r="B6144" s="32">
        <v>96</v>
      </c>
    </row>
    <row r="6145" spans="1:2" x14ac:dyDescent="0.35">
      <c r="A6145" s="32" t="s">
        <v>8241</v>
      </c>
      <c r="B6145" s="32">
        <v>22</v>
      </c>
    </row>
    <row r="6146" spans="1:2" x14ac:dyDescent="0.35">
      <c r="A6146" s="32" t="s">
        <v>8242</v>
      </c>
      <c r="B6146" s="32">
        <v>34</v>
      </c>
    </row>
    <row r="6147" spans="1:2" x14ac:dyDescent="0.35">
      <c r="A6147" s="32" t="s">
        <v>8243</v>
      </c>
      <c r="B6147" s="32">
        <v>23</v>
      </c>
    </row>
    <row r="6148" spans="1:2" x14ac:dyDescent="0.35">
      <c r="A6148" s="32" t="s">
        <v>8244</v>
      </c>
      <c r="B6148" s="32">
        <v>94</v>
      </c>
    </row>
    <row r="6149" spans="1:2" x14ac:dyDescent="0.35">
      <c r="A6149" s="32" t="s">
        <v>8245</v>
      </c>
      <c r="B6149" s="32">
        <v>99</v>
      </c>
    </row>
    <row r="6150" spans="1:2" x14ac:dyDescent="0.35">
      <c r="A6150" s="32" t="s">
        <v>8246</v>
      </c>
      <c r="B6150" s="32">
        <v>98</v>
      </c>
    </row>
    <row r="6151" spans="1:2" x14ac:dyDescent="0.35">
      <c r="A6151" s="32" t="s">
        <v>8247</v>
      </c>
      <c r="B6151" s="32">
        <v>11</v>
      </c>
    </row>
    <row r="6152" spans="1:2" x14ac:dyDescent="0.35">
      <c r="A6152" s="32" t="s">
        <v>8248</v>
      </c>
      <c r="B6152" s="32">
        <v>43</v>
      </c>
    </row>
    <row r="6153" spans="1:2" x14ac:dyDescent="0.35">
      <c r="A6153" s="32" t="s">
        <v>8249</v>
      </c>
      <c r="B6153" s="32">
        <v>25</v>
      </c>
    </row>
    <row r="6154" spans="1:2" x14ac:dyDescent="0.35">
      <c r="A6154" s="32" t="s">
        <v>8250</v>
      </c>
      <c r="B6154" s="32">
        <v>56</v>
      </c>
    </row>
    <row r="6155" spans="1:2" x14ac:dyDescent="0.35">
      <c r="A6155" s="32" t="s">
        <v>8251</v>
      </c>
      <c r="B6155" s="32">
        <v>60</v>
      </c>
    </row>
    <row r="6156" spans="1:2" x14ac:dyDescent="0.35">
      <c r="A6156" s="32" t="s">
        <v>8252</v>
      </c>
      <c r="B6156" s="32">
        <v>94</v>
      </c>
    </row>
    <row r="6157" spans="1:2" x14ac:dyDescent="0.35">
      <c r="A6157" s="32" t="s">
        <v>8253</v>
      </c>
      <c r="B6157" s="32">
        <v>2</v>
      </c>
    </row>
    <row r="6158" spans="1:2" x14ac:dyDescent="0.35">
      <c r="A6158" s="32" t="s">
        <v>8254</v>
      </c>
      <c r="B6158" s="32">
        <v>11</v>
      </c>
    </row>
    <row r="6159" spans="1:2" x14ac:dyDescent="0.35">
      <c r="A6159" s="32" t="s">
        <v>8255</v>
      </c>
      <c r="B6159" s="32">
        <v>34</v>
      </c>
    </row>
    <row r="6160" spans="1:2" x14ac:dyDescent="0.35">
      <c r="A6160" s="32" t="s">
        <v>8256</v>
      </c>
      <c r="B6160" s="32">
        <v>30</v>
      </c>
    </row>
    <row r="6161" spans="1:2" x14ac:dyDescent="0.35">
      <c r="A6161" s="32" t="s">
        <v>8257</v>
      </c>
      <c r="B6161" s="32">
        <v>71</v>
      </c>
    </row>
    <row r="6162" spans="1:2" x14ac:dyDescent="0.35">
      <c r="A6162" s="32" t="s">
        <v>8258</v>
      </c>
      <c r="B6162" s="32">
        <v>71</v>
      </c>
    </row>
    <row r="6163" spans="1:2" x14ac:dyDescent="0.35">
      <c r="A6163" s="32" t="s">
        <v>8259</v>
      </c>
      <c r="B6163" s="32">
        <v>99</v>
      </c>
    </row>
    <row r="6164" spans="1:2" x14ac:dyDescent="0.35">
      <c r="A6164" s="32" t="s">
        <v>8260</v>
      </c>
      <c r="B6164" s="32">
        <v>28</v>
      </c>
    </row>
    <row r="6165" spans="1:2" x14ac:dyDescent="0.35">
      <c r="A6165" s="32" t="s">
        <v>8261</v>
      </c>
      <c r="B6165" s="32">
        <v>44</v>
      </c>
    </row>
    <row r="6166" spans="1:2" x14ac:dyDescent="0.35">
      <c r="A6166" s="32" t="s">
        <v>8262</v>
      </c>
      <c r="B6166" s="32">
        <v>16</v>
      </c>
    </row>
    <row r="6167" spans="1:2" x14ac:dyDescent="0.35">
      <c r="A6167" s="32" t="s">
        <v>8263</v>
      </c>
      <c r="B6167" s="32">
        <v>17</v>
      </c>
    </row>
    <row r="6168" spans="1:2" x14ac:dyDescent="0.35">
      <c r="A6168" s="32" t="s">
        <v>8264</v>
      </c>
      <c r="B6168" s="32">
        <v>50</v>
      </c>
    </row>
    <row r="6169" spans="1:2" x14ac:dyDescent="0.35">
      <c r="A6169" s="32" t="s">
        <v>8265</v>
      </c>
      <c r="B6169" s="32">
        <v>75</v>
      </c>
    </row>
    <row r="6170" spans="1:2" x14ac:dyDescent="0.35">
      <c r="A6170" s="32" t="s">
        <v>8266</v>
      </c>
      <c r="B6170" s="32">
        <v>83</v>
      </c>
    </row>
    <row r="6171" spans="1:2" x14ac:dyDescent="0.35">
      <c r="A6171" s="32" t="s">
        <v>8267</v>
      </c>
      <c r="B6171" s="32">
        <v>97</v>
      </c>
    </row>
    <row r="6172" spans="1:2" x14ac:dyDescent="0.35">
      <c r="A6172" s="32" t="s">
        <v>8268</v>
      </c>
      <c r="B6172" s="32">
        <v>75</v>
      </c>
    </row>
    <row r="6173" spans="1:2" x14ac:dyDescent="0.35">
      <c r="A6173" s="32" t="s">
        <v>8269</v>
      </c>
      <c r="B6173" s="32">
        <v>90</v>
      </c>
    </row>
    <row r="6174" spans="1:2" x14ac:dyDescent="0.35">
      <c r="A6174" s="32" t="s">
        <v>8270</v>
      </c>
      <c r="B6174" s="32">
        <v>32</v>
      </c>
    </row>
    <row r="6175" spans="1:2" x14ac:dyDescent="0.35">
      <c r="A6175" s="32" t="s">
        <v>8271</v>
      </c>
      <c r="B6175" s="32">
        <v>5</v>
      </c>
    </row>
    <row r="6176" spans="1:2" x14ac:dyDescent="0.35">
      <c r="A6176" s="32" t="s">
        <v>8272</v>
      </c>
      <c r="B6176" s="32">
        <v>60</v>
      </c>
    </row>
    <row r="6177" spans="1:2" x14ac:dyDescent="0.35">
      <c r="A6177" s="32" t="s">
        <v>8273</v>
      </c>
      <c r="B6177" s="32">
        <v>23</v>
      </c>
    </row>
    <row r="6178" spans="1:2" x14ac:dyDescent="0.35">
      <c r="A6178" s="32" t="s">
        <v>8274</v>
      </c>
      <c r="B6178" s="32">
        <v>25</v>
      </c>
    </row>
    <row r="6179" spans="1:2" x14ac:dyDescent="0.35">
      <c r="A6179" s="32" t="s">
        <v>8275</v>
      </c>
      <c r="B6179" s="32">
        <v>50</v>
      </c>
    </row>
    <row r="6180" spans="1:2" x14ac:dyDescent="0.35">
      <c r="A6180" s="32" t="s">
        <v>8276</v>
      </c>
      <c r="B6180" s="32">
        <v>92</v>
      </c>
    </row>
    <row r="6181" spans="1:2" x14ac:dyDescent="0.35">
      <c r="A6181" s="32" t="s">
        <v>8277</v>
      </c>
      <c r="B6181" s="32">
        <v>31</v>
      </c>
    </row>
    <row r="6182" spans="1:2" x14ac:dyDescent="0.35">
      <c r="A6182" s="32" t="s">
        <v>8278</v>
      </c>
      <c r="B6182" s="32">
        <v>22</v>
      </c>
    </row>
    <row r="6183" spans="1:2" x14ac:dyDescent="0.35">
      <c r="A6183" s="32" t="s">
        <v>8279</v>
      </c>
      <c r="B6183" s="32">
        <v>51</v>
      </c>
    </row>
    <row r="6184" spans="1:2" x14ac:dyDescent="0.35">
      <c r="A6184" s="32" t="s">
        <v>8280</v>
      </c>
      <c r="B6184" s="32">
        <v>56</v>
      </c>
    </row>
    <row r="6185" spans="1:2" x14ac:dyDescent="0.35">
      <c r="A6185" s="32" t="s">
        <v>8281</v>
      </c>
      <c r="B6185" s="32">
        <v>36</v>
      </c>
    </row>
    <row r="6186" spans="1:2" x14ac:dyDescent="0.35">
      <c r="A6186" s="32" t="s">
        <v>8282</v>
      </c>
      <c r="B6186" s="32">
        <v>80</v>
      </c>
    </row>
    <row r="6187" spans="1:2" x14ac:dyDescent="0.35">
      <c r="A6187" s="32" t="s">
        <v>8283</v>
      </c>
      <c r="B6187" s="32">
        <v>54</v>
      </c>
    </row>
    <row r="6188" spans="1:2" x14ac:dyDescent="0.35">
      <c r="A6188" s="32" t="s">
        <v>8284</v>
      </c>
      <c r="B6188" s="32">
        <v>24</v>
      </c>
    </row>
    <row r="6189" spans="1:2" x14ac:dyDescent="0.35">
      <c r="A6189" s="32" t="s">
        <v>8285</v>
      </c>
      <c r="B6189" s="32">
        <v>44</v>
      </c>
    </row>
    <row r="6190" spans="1:2" x14ac:dyDescent="0.35">
      <c r="A6190" s="32" t="s">
        <v>8286</v>
      </c>
      <c r="B6190" s="32">
        <v>2</v>
      </c>
    </row>
    <row r="6191" spans="1:2" x14ac:dyDescent="0.35">
      <c r="A6191" s="32" t="s">
        <v>8287</v>
      </c>
      <c r="B6191" s="32">
        <v>66</v>
      </c>
    </row>
    <row r="6192" spans="1:2" x14ac:dyDescent="0.35">
      <c r="A6192" s="32" t="s">
        <v>8288</v>
      </c>
      <c r="B6192" s="32">
        <v>65</v>
      </c>
    </row>
    <row r="6193" spans="1:2" x14ac:dyDescent="0.35">
      <c r="A6193" s="32" t="s">
        <v>8289</v>
      </c>
      <c r="B6193" s="32">
        <v>86</v>
      </c>
    </row>
    <row r="6194" spans="1:2" x14ac:dyDescent="0.35">
      <c r="A6194" s="32" t="s">
        <v>8290</v>
      </c>
      <c r="B6194" s="32">
        <v>93</v>
      </c>
    </row>
    <row r="6195" spans="1:2" x14ac:dyDescent="0.35">
      <c r="A6195" s="32" t="s">
        <v>8291</v>
      </c>
      <c r="B6195" s="32">
        <v>12</v>
      </c>
    </row>
    <row r="6196" spans="1:2" x14ac:dyDescent="0.35">
      <c r="A6196" s="32" t="s">
        <v>8292</v>
      </c>
      <c r="B6196" s="32">
        <v>5</v>
      </c>
    </row>
    <row r="6197" spans="1:2" x14ac:dyDescent="0.35">
      <c r="A6197" s="32" t="s">
        <v>8293</v>
      </c>
      <c r="B6197" s="32">
        <v>35</v>
      </c>
    </row>
    <row r="6198" spans="1:2" x14ac:dyDescent="0.35">
      <c r="A6198" s="32" t="s">
        <v>8294</v>
      </c>
      <c r="B6198" s="32">
        <v>77</v>
      </c>
    </row>
    <row r="6199" spans="1:2" x14ac:dyDescent="0.35">
      <c r="A6199" s="32" t="s">
        <v>8295</v>
      </c>
      <c r="B6199" s="32">
        <v>62</v>
      </c>
    </row>
    <row r="6200" spans="1:2" x14ac:dyDescent="0.35">
      <c r="A6200" s="32" t="s">
        <v>8296</v>
      </c>
      <c r="B6200" s="32">
        <v>75</v>
      </c>
    </row>
    <row r="6201" spans="1:2" x14ac:dyDescent="0.35">
      <c r="A6201" s="32" t="s">
        <v>8297</v>
      </c>
      <c r="B6201" s="32">
        <v>45</v>
      </c>
    </row>
    <row r="6202" spans="1:2" x14ac:dyDescent="0.35">
      <c r="A6202" s="32" t="s">
        <v>8298</v>
      </c>
      <c r="B6202" s="32">
        <v>63</v>
      </c>
    </row>
    <row r="6203" spans="1:2" x14ac:dyDescent="0.35">
      <c r="A6203" s="32" t="s">
        <v>8299</v>
      </c>
      <c r="B6203" s="32">
        <v>94</v>
      </c>
    </row>
    <row r="6204" spans="1:2" x14ac:dyDescent="0.35">
      <c r="A6204" s="32" t="s">
        <v>8300</v>
      </c>
      <c r="B6204" s="32">
        <v>72</v>
      </c>
    </row>
    <row r="6205" spans="1:2" x14ac:dyDescent="0.35">
      <c r="A6205" s="32" t="s">
        <v>8301</v>
      </c>
      <c r="B6205" s="32">
        <v>54</v>
      </c>
    </row>
    <row r="6206" spans="1:2" x14ac:dyDescent="0.35">
      <c r="A6206" s="32" t="s">
        <v>8302</v>
      </c>
      <c r="B6206" s="32">
        <v>21</v>
      </c>
    </row>
    <row r="6207" spans="1:2" x14ac:dyDescent="0.35">
      <c r="A6207" s="32" t="s">
        <v>8303</v>
      </c>
      <c r="B6207" s="32">
        <v>95</v>
      </c>
    </row>
    <row r="6208" spans="1:2" x14ac:dyDescent="0.35">
      <c r="A6208" s="32" t="s">
        <v>8304</v>
      </c>
      <c r="B6208" s="32">
        <v>98</v>
      </c>
    </row>
    <row r="6209" spans="1:2" x14ac:dyDescent="0.35">
      <c r="A6209" s="32" t="s">
        <v>8305</v>
      </c>
      <c r="B6209" s="32">
        <v>90</v>
      </c>
    </row>
    <row r="6210" spans="1:2" x14ac:dyDescent="0.35">
      <c r="A6210" s="32" t="s">
        <v>8306</v>
      </c>
      <c r="B6210" s="32">
        <v>84</v>
      </c>
    </row>
    <row r="6211" spans="1:2" x14ac:dyDescent="0.35">
      <c r="A6211" s="32" t="s">
        <v>8307</v>
      </c>
      <c r="B6211" s="32">
        <v>70</v>
      </c>
    </row>
    <row r="6212" spans="1:2" x14ac:dyDescent="0.35">
      <c r="A6212" s="32" t="s">
        <v>8308</v>
      </c>
      <c r="B6212" s="32">
        <v>15</v>
      </c>
    </row>
    <row r="6213" spans="1:2" x14ac:dyDescent="0.35">
      <c r="A6213" s="32" t="s">
        <v>8309</v>
      </c>
      <c r="B6213" s="32">
        <v>18</v>
      </c>
    </row>
    <row r="6214" spans="1:2" x14ac:dyDescent="0.35">
      <c r="A6214" s="32" t="s">
        <v>8310</v>
      </c>
      <c r="B6214" s="32">
        <v>70</v>
      </c>
    </row>
    <row r="6215" spans="1:2" x14ac:dyDescent="0.35">
      <c r="A6215" s="32" t="s">
        <v>8311</v>
      </c>
      <c r="B6215" s="32">
        <v>98</v>
      </c>
    </row>
    <row r="6216" spans="1:2" x14ac:dyDescent="0.35">
      <c r="A6216" s="32" t="s">
        <v>8312</v>
      </c>
      <c r="B6216" s="32">
        <v>37</v>
      </c>
    </row>
    <row r="6217" spans="1:2" x14ac:dyDescent="0.35">
      <c r="A6217" s="32" t="s">
        <v>8313</v>
      </c>
      <c r="B6217" s="32">
        <v>20</v>
      </c>
    </row>
    <row r="6218" spans="1:2" x14ac:dyDescent="0.35">
      <c r="A6218" s="32" t="s">
        <v>8314</v>
      </c>
      <c r="B6218" s="32">
        <v>30</v>
      </c>
    </row>
    <row r="6219" spans="1:2" x14ac:dyDescent="0.35">
      <c r="A6219" s="32" t="s">
        <v>8315</v>
      </c>
      <c r="B6219" s="32">
        <v>19</v>
      </c>
    </row>
    <row r="6220" spans="1:2" x14ac:dyDescent="0.35">
      <c r="A6220" s="32" t="s">
        <v>8316</v>
      </c>
      <c r="B6220" s="32">
        <v>9</v>
      </c>
    </row>
    <row r="6221" spans="1:2" x14ac:dyDescent="0.35">
      <c r="A6221" s="32" t="s">
        <v>8317</v>
      </c>
      <c r="B6221" s="32">
        <v>17</v>
      </c>
    </row>
    <row r="6222" spans="1:2" x14ac:dyDescent="0.35">
      <c r="A6222" s="32" t="s">
        <v>8318</v>
      </c>
      <c r="B6222" s="32">
        <v>44</v>
      </c>
    </row>
    <row r="6223" spans="1:2" x14ac:dyDescent="0.35">
      <c r="A6223" s="32" t="s">
        <v>8319</v>
      </c>
      <c r="B6223" s="32">
        <v>4</v>
      </c>
    </row>
    <row r="6224" spans="1:2" x14ac:dyDescent="0.35">
      <c r="A6224" s="32" t="s">
        <v>8320</v>
      </c>
      <c r="B6224" s="32">
        <v>77</v>
      </c>
    </row>
    <row r="6225" spans="1:2" x14ac:dyDescent="0.35">
      <c r="A6225" s="32" t="s">
        <v>8321</v>
      </c>
      <c r="B6225" s="32">
        <v>38</v>
      </c>
    </row>
    <row r="6226" spans="1:2" x14ac:dyDescent="0.35">
      <c r="A6226" s="32" t="s">
        <v>8322</v>
      </c>
      <c r="B6226" s="32">
        <v>7</v>
      </c>
    </row>
    <row r="6227" spans="1:2" x14ac:dyDescent="0.35">
      <c r="A6227" s="32" t="s">
        <v>8323</v>
      </c>
      <c r="B6227" s="32">
        <v>95</v>
      </c>
    </row>
    <row r="6228" spans="1:2" x14ac:dyDescent="0.35">
      <c r="A6228" s="32" t="s">
        <v>8324</v>
      </c>
      <c r="B6228" s="32">
        <v>29</v>
      </c>
    </row>
    <row r="6229" spans="1:2" x14ac:dyDescent="0.35">
      <c r="A6229" s="32" t="s">
        <v>8325</v>
      </c>
      <c r="B6229" s="32">
        <v>31</v>
      </c>
    </row>
    <row r="6230" spans="1:2" x14ac:dyDescent="0.35">
      <c r="A6230" s="32" t="s">
        <v>8326</v>
      </c>
      <c r="B6230" s="32">
        <v>89</v>
      </c>
    </row>
    <row r="6231" spans="1:2" x14ac:dyDescent="0.35">
      <c r="A6231" s="32" t="s">
        <v>8327</v>
      </c>
      <c r="B6231" s="32">
        <v>37</v>
      </c>
    </row>
    <row r="6232" spans="1:2" x14ac:dyDescent="0.35">
      <c r="A6232" s="32" t="s">
        <v>8328</v>
      </c>
      <c r="B6232" s="32">
        <v>1</v>
      </c>
    </row>
    <row r="6233" spans="1:2" x14ac:dyDescent="0.35">
      <c r="A6233" s="32" t="s">
        <v>8329</v>
      </c>
      <c r="B6233" s="32">
        <v>81</v>
      </c>
    </row>
    <row r="6234" spans="1:2" x14ac:dyDescent="0.35">
      <c r="A6234" s="32" t="s">
        <v>8330</v>
      </c>
      <c r="B6234" s="32">
        <v>49</v>
      </c>
    </row>
    <row r="6235" spans="1:2" x14ac:dyDescent="0.35">
      <c r="A6235" s="32" t="s">
        <v>8331</v>
      </c>
      <c r="B6235" s="32">
        <v>97</v>
      </c>
    </row>
    <row r="6236" spans="1:2" x14ac:dyDescent="0.35">
      <c r="A6236" s="32" t="s">
        <v>8332</v>
      </c>
      <c r="B6236" s="32">
        <v>47</v>
      </c>
    </row>
    <row r="6237" spans="1:2" x14ac:dyDescent="0.35">
      <c r="A6237" s="32" t="s">
        <v>8333</v>
      </c>
      <c r="B6237" s="32">
        <v>88</v>
      </c>
    </row>
    <row r="6238" spans="1:2" x14ac:dyDescent="0.35">
      <c r="A6238" s="32" t="s">
        <v>8334</v>
      </c>
      <c r="B6238" s="32">
        <v>6</v>
      </c>
    </row>
    <row r="6239" spans="1:2" x14ac:dyDescent="0.35">
      <c r="A6239" s="32" t="s">
        <v>8335</v>
      </c>
      <c r="B6239" s="32">
        <v>14</v>
      </c>
    </row>
    <row r="6240" spans="1:2" x14ac:dyDescent="0.35">
      <c r="A6240" s="32" t="s">
        <v>8336</v>
      </c>
      <c r="B6240" s="32">
        <v>66</v>
      </c>
    </row>
    <row r="6241" spans="1:2" x14ac:dyDescent="0.35">
      <c r="A6241" s="32" t="s">
        <v>8337</v>
      </c>
      <c r="B6241" s="32">
        <v>34</v>
      </c>
    </row>
    <row r="6242" spans="1:2" x14ac:dyDescent="0.35">
      <c r="A6242" s="32" t="s">
        <v>8338</v>
      </c>
      <c r="B6242" s="32">
        <v>63</v>
      </c>
    </row>
    <row r="6243" spans="1:2" x14ac:dyDescent="0.35">
      <c r="A6243" s="32" t="s">
        <v>8339</v>
      </c>
      <c r="B6243" s="32">
        <v>73</v>
      </c>
    </row>
    <row r="6244" spans="1:2" x14ac:dyDescent="0.35">
      <c r="A6244" s="32" t="s">
        <v>8340</v>
      </c>
      <c r="B6244" s="32">
        <v>85</v>
      </c>
    </row>
    <row r="6245" spans="1:2" x14ac:dyDescent="0.35">
      <c r="A6245" s="32" t="s">
        <v>8341</v>
      </c>
      <c r="B6245" s="32">
        <v>28</v>
      </c>
    </row>
    <row r="6246" spans="1:2" x14ac:dyDescent="0.35">
      <c r="A6246" s="32" t="s">
        <v>8342</v>
      </c>
      <c r="B6246" s="32">
        <v>89</v>
      </c>
    </row>
    <row r="6247" spans="1:2" x14ac:dyDescent="0.35">
      <c r="A6247" s="32" t="s">
        <v>8343</v>
      </c>
      <c r="B6247" s="32">
        <v>86</v>
      </c>
    </row>
    <row r="6248" spans="1:2" x14ac:dyDescent="0.35">
      <c r="A6248" s="32" t="s">
        <v>8344</v>
      </c>
      <c r="B6248" s="32">
        <v>65</v>
      </c>
    </row>
    <row r="6249" spans="1:2" x14ac:dyDescent="0.35">
      <c r="A6249" s="32" t="s">
        <v>8345</v>
      </c>
      <c r="B6249" s="32">
        <v>99</v>
      </c>
    </row>
    <row r="6250" spans="1:2" x14ac:dyDescent="0.35">
      <c r="A6250" s="32" t="s">
        <v>8346</v>
      </c>
      <c r="B6250" s="32">
        <v>18</v>
      </c>
    </row>
    <row r="6251" spans="1:2" x14ac:dyDescent="0.35">
      <c r="A6251" s="32" t="s">
        <v>8347</v>
      </c>
      <c r="B6251" s="32">
        <v>68</v>
      </c>
    </row>
    <row r="6252" spans="1:2" x14ac:dyDescent="0.35">
      <c r="A6252" s="32" t="s">
        <v>8348</v>
      </c>
      <c r="B6252" s="32">
        <v>95</v>
      </c>
    </row>
    <row r="6253" spans="1:2" x14ac:dyDescent="0.35">
      <c r="A6253" s="32" t="s">
        <v>8349</v>
      </c>
      <c r="B6253" s="32">
        <v>20</v>
      </c>
    </row>
    <row r="6254" spans="1:2" x14ac:dyDescent="0.35">
      <c r="A6254" s="32" t="s">
        <v>8350</v>
      </c>
      <c r="B6254" s="32">
        <v>6</v>
      </c>
    </row>
    <row r="6255" spans="1:2" x14ac:dyDescent="0.35">
      <c r="A6255" s="32" t="s">
        <v>8351</v>
      </c>
      <c r="B6255" s="32">
        <v>30</v>
      </c>
    </row>
    <row r="6256" spans="1:2" x14ac:dyDescent="0.35">
      <c r="A6256" s="32" t="s">
        <v>8352</v>
      </c>
      <c r="B6256" s="32">
        <v>39</v>
      </c>
    </row>
    <row r="6257" spans="1:2" x14ac:dyDescent="0.35">
      <c r="A6257" s="32" t="s">
        <v>8353</v>
      </c>
      <c r="B6257" s="32">
        <v>46</v>
      </c>
    </row>
    <row r="6258" spans="1:2" x14ac:dyDescent="0.35">
      <c r="A6258" s="32" t="s">
        <v>8354</v>
      </c>
      <c r="B6258" s="32">
        <v>36</v>
      </c>
    </row>
    <row r="6259" spans="1:2" x14ac:dyDescent="0.35">
      <c r="A6259" s="32" t="s">
        <v>8355</v>
      </c>
      <c r="B6259" s="32">
        <v>83</v>
      </c>
    </row>
    <row r="6260" spans="1:2" x14ac:dyDescent="0.35">
      <c r="A6260" s="32" t="s">
        <v>8356</v>
      </c>
      <c r="B6260" s="32">
        <v>0</v>
      </c>
    </row>
    <row r="6261" spans="1:2" x14ac:dyDescent="0.35">
      <c r="A6261" s="32" t="s">
        <v>8357</v>
      </c>
      <c r="B6261" s="32">
        <v>90</v>
      </c>
    </row>
    <row r="6262" spans="1:2" x14ac:dyDescent="0.35">
      <c r="A6262" s="32" t="s">
        <v>8358</v>
      </c>
      <c r="B6262" s="32">
        <v>79</v>
      </c>
    </row>
    <row r="6263" spans="1:2" x14ac:dyDescent="0.35">
      <c r="A6263" s="32" t="s">
        <v>8359</v>
      </c>
      <c r="B6263" s="32">
        <v>29</v>
      </c>
    </row>
    <row r="6264" spans="1:2" x14ac:dyDescent="0.35">
      <c r="A6264" s="32" t="s">
        <v>8360</v>
      </c>
      <c r="B6264" s="32">
        <v>25</v>
      </c>
    </row>
    <row r="6265" spans="1:2" x14ac:dyDescent="0.35">
      <c r="A6265" s="32" t="s">
        <v>8361</v>
      </c>
      <c r="B6265" s="32">
        <v>84</v>
      </c>
    </row>
    <row r="6266" spans="1:2" x14ac:dyDescent="0.35">
      <c r="A6266" s="32" t="s">
        <v>8362</v>
      </c>
      <c r="B6266" s="32">
        <v>93</v>
      </c>
    </row>
    <row r="6267" spans="1:2" x14ac:dyDescent="0.35">
      <c r="A6267" s="32" t="s">
        <v>8363</v>
      </c>
      <c r="B6267" s="32">
        <v>51</v>
      </c>
    </row>
    <row r="6268" spans="1:2" x14ac:dyDescent="0.35">
      <c r="A6268" s="32" t="s">
        <v>8364</v>
      </c>
      <c r="B6268" s="32">
        <v>1</v>
      </c>
    </row>
    <row r="6269" spans="1:2" x14ac:dyDescent="0.35">
      <c r="A6269" s="32" t="s">
        <v>8365</v>
      </c>
      <c r="B6269" s="32">
        <v>97</v>
      </c>
    </row>
    <row r="6270" spans="1:2" x14ac:dyDescent="0.35">
      <c r="A6270" s="32" t="s">
        <v>8366</v>
      </c>
      <c r="B6270" s="32">
        <v>77</v>
      </c>
    </row>
    <row r="6271" spans="1:2" x14ac:dyDescent="0.35">
      <c r="A6271" s="32" t="s">
        <v>8367</v>
      </c>
      <c r="B6271" s="32">
        <v>60</v>
      </c>
    </row>
    <row r="6272" spans="1:2" x14ac:dyDescent="0.35">
      <c r="A6272" s="32" t="s">
        <v>8368</v>
      </c>
      <c r="B6272" s="32">
        <v>62</v>
      </c>
    </row>
    <row r="6273" spans="1:2" x14ac:dyDescent="0.35">
      <c r="A6273" s="32" t="s">
        <v>8369</v>
      </c>
      <c r="B6273" s="32">
        <v>42</v>
      </c>
    </row>
    <row r="6274" spans="1:2" x14ac:dyDescent="0.35">
      <c r="A6274" s="32" t="s">
        <v>8370</v>
      </c>
      <c r="B6274" s="32">
        <v>18</v>
      </c>
    </row>
    <row r="6275" spans="1:2" x14ac:dyDescent="0.35">
      <c r="A6275" s="32" t="s">
        <v>8371</v>
      </c>
      <c r="B6275" s="32">
        <v>98</v>
      </c>
    </row>
    <row r="6276" spans="1:2" x14ac:dyDescent="0.35">
      <c r="A6276" s="32" t="s">
        <v>8372</v>
      </c>
      <c r="B6276" s="32">
        <v>53</v>
      </c>
    </row>
    <row r="6277" spans="1:2" x14ac:dyDescent="0.35">
      <c r="A6277" s="32" t="s">
        <v>8373</v>
      </c>
      <c r="B6277" s="32">
        <v>35</v>
      </c>
    </row>
    <row r="6278" spans="1:2" x14ac:dyDescent="0.35">
      <c r="A6278" s="32" t="s">
        <v>8374</v>
      </c>
      <c r="B6278" s="32">
        <v>89</v>
      </c>
    </row>
    <row r="6279" spans="1:2" x14ac:dyDescent="0.35">
      <c r="A6279" s="32" t="s">
        <v>8375</v>
      </c>
      <c r="B6279" s="32">
        <v>47</v>
      </c>
    </row>
    <row r="6280" spans="1:2" x14ac:dyDescent="0.35">
      <c r="A6280" s="32" t="s">
        <v>8376</v>
      </c>
      <c r="B6280" s="32">
        <v>30</v>
      </c>
    </row>
    <row r="6281" spans="1:2" x14ac:dyDescent="0.35">
      <c r="A6281" s="32" t="s">
        <v>8377</v>
      </c>
      <c r="B6281" s="32">
        <v>73</v>
      </c>
    </row>
    <row r="6282" spans="1:2" x14ac:dyDescent="0.35">
      <c r="A6282" s="32" t="s">
        <v>8378</v>
      </c>
      <c r="B6282" s="32">
        <v>58</v>
      </c>
    </row>
    <row r="6283" spans="1:2" x14ac:dyDescent="0.35">
      <c r="A6283" s="32" t="s">
        <v>8379</v>
      </c>
      <c r="B6283" s="32">
        <v>59</v>
      </c>
    </row>
    <row r="6284" spans="1:2" x14ac:dyDescent="0.35">
      <c r="A6284" s="32" t="s">
        <v>8380</v>
      </c>
      <c r="B6284" s="32">
        <v>15</v>
      </c>
    </row>
    <row r="6285" spans="1:2" x14ac:dyDescent="0.35">
      <c r="A6285" s="32" t="s">
        <v>8381</v>
      </c>
      <c r="B6285" s="32">
        <v>2</v>
      </c>
    </row>
    <row r="6286" spans="1:2" x14ac:dyDescent="0.35">
      <c r="A6286" s="32" t="s">
        <v>8382</v>
      </c>
      <c r="B6286" s="32">
        <v>12</v>
      </c>
    </row>
    <row r="6287" spans="1:2" x14ac:dyDescent="0.35">
      <c r="A6287" s="32" t="s">
        <v>8383</v>
      </c>
      <c r="B6287" s="32">
        <v>4</v>
      </c>
    </row>
    <row r="6288" spans="1:2" x14ac:dyDescent="0.35">
      <c r="A6288" s="32" t="s">
        <v>8384</v>
      </c>
      <c r="B6288" s="32">
        <v>76</v>
      </c>
    </row>
    <row r="6289" spans="1:2" x14ac:dyDescent="0.35">
      <c r="A6289" s="32" t="s">
        <v>8385</v>
      </c>
      <c r="B6289" s="32">
        <v>30</v>
      </c>
    </row>
    <row r="6290" spans="1:2" x14ac:dyDescent="0.35">
      <c r="A6290" s="32" t="s">
        <v>8386</v>
      </c>
      <c r="B6290" s="32">
        <v>45</v>
      </c>
    </row>
    <row r="6291" spans="1:2" x14ac:dyDescent="0.35">
      <c r="A6291" s="32" t="s">
        <v>8387</v>
      </c>
      <c r="B6291" s="32">
        <v>55</v>
      </c>
    </row>
    <row r="6292" spans="1:2" x14ac:dyDescent="0.35">
      <c r="A6292" s="32" t="s">
        <v>8388</v>
      </c>
      <c r="B6292" s="32">
        <v>87</v>
      </c>
    </row>
    <row r="6293" spans="1:2" x14ac:dyDescent="0.35">
      <c r="A6293" s="32" t="s">
        <v>8389</v>
      </c>
      <c r="B6293" s="32">
        <v>55</v>
      </c>
    </row>
    <row r="6294" spans="1:2" x14ac:dyDescent="0.35">
      <c r="A6294" s="32" t="s">
        <v>8390</v>
      </c>
      <c r="B6294" s="32">
        <v>79</v>
      </c>
    </row>
    <row r="6295" spans="1:2" x14ac:dyDescent="0.35">
      <c r="A6295" s="32" t="s">
        <v>8391</v>
      </c>
      <c r="B6295" s="32">
        <v>81</v>
      </c>
    </row>
    <row r="6296" spans="1:2" x14ac:dyDescent="0.35">
      <c r="A6296" s="32" t="s">
        <v>8392</v>
      </c>
      <c r="B6296" s="32">
        <v>58</v>
      </c>
    </row>
    <row r="6297" spans="1:2" x14ac:dyDescent="0.35">
      <c r="A6297" s="32" t="s">
        <v>8393</v>
      </c>
      <c r="B6297" s="32">
        <v>92</v>
      </c>
    </row>
    <row r="6298" spans="1:2" x14ac:dyDescent="0.35">
      <c r="A6298" s="32" t="s">
        <v>8394</v>
      </c>
      <c r="B6298" s="32">
        <v>29</v>
      </c>
    </row>
    <row r="6299" spans="1:2" x14ac:dyDescent="0.35">
      <c r="A6299" s="32" t="s">
        <v>8395</v>
      </c>
      <c r="B6299" s="32">
        <v>41</v>
      </c>
    </row>
    <row r="6300" spans="1:2" x14ac:dyDescent="0.35">
      <c r="A6300" s="32" t="s">
        <v>8396</v>
      </c>
      <c r="B6300" s="32">
        <v>58</v>
      </c>
    </row>
    <row r="6301" spans="1:2" x14ac:dyDescent="0.35">
      <c r="A6301" s="32" t="s">
        <v>8397</v>
      </c>
      <c r="B6301" s="32">
        <v>35</v>
      </c>
    </row>
    <row r="6302" spans="1:2" x14ac:dyDescent="0.35">
      <c r="A6302" s="32" t="s">
        <v>8398</v>
      </c>
      <c r="B6302" s="32">
        <v>54</v>
      </c>
    </row>
    <row r="6303" spans="1:2" x14ac:dyDescent="0.35">
      <c r="A6303" s="32" t="s">
        <v>8399</v>
      </c>
      <c r="B6303" s="32">
        <v>51</v>
      </c>
    </row>
    <row r="6304" spans="1:2" x14ac:dyDescent="0.35">
      <c r="A6304" s="32" t="s">
        <v>8400</v>
      </c>
      <c r="B6304" s="32">
        <v>18</v>
      </c>
    </row>
    <row r="6305" spans="1:2" x14ac:dyDescent="0.35">
      <c r="A6305" s="32" t="s">
        <v>8401</v>
      </c>
      <c r="B6305" s="32">
        <v>75</v>
      </c>
    </row>
    <row r="6306" spans="1:2" x14ac:dyDescent="0.35">
      <c r="A6306" s="32" t="s">
        <v>8402</v>
      </c>
      <c r="B6306" s="32">
        <v>41</v>
      </c>
    </row>
    <row r="6307" spans="1:2" x14ac:dyDescent="0.35">
      <c r="A6307" s="32" t="s">
        <v>8403</v>
      </c>
      <c r="B6307" s="32">
        <v>43</v>
      </c>
    </row>
    <row r="6308" spans="1:2" x14ac:dyDescent="0.35">
      <c r="A6308" s="32" t="s">
        <v>8404</v>
      </c>
      <c r="B6308" s="32">
        <v>70</v>
      </c>
    </row>
    <row r="6309" spans="1:2" x14ac:dyDescent="0.35">
      <c r="A6309" s="32" t="s">
        <v>8405</v>
      </c>
      <c r="B6309" s="32">
        <v>84</v>
      </c>
    </row>
    <row r="6310" spans="1:2" x14ac:dyDescent="0.35">
      <c r="A6310" s="32" t="s">
        <v>8406</v>
      </c>
      <c r="B6310" s="32">
        <v>61</v>
      </c>
    </row>
    <row r="6311" spans="1:2" x14ac:dyDescent="0.35">
      <c r="A6311" s="32" t="s">
        <v>8407</v>
      </c>
      <c r="B6311" s="32">
        <v>34</v>
      </c>
    </row>
    <row r="6312" spans="1:2" x14ac:dyDescent="0.35">
      <c r="A6312" s="32" t="s">
        <v>8408</v>
      </c>
      <c r="B6312" s="32">
        <v>41</v>
      </c>
    </row>
    <row r="6313" spans="1:2" x14ac:dyDescent="0.35">
      <c r="A6313" s="32" t="s">
        <v>8409</v>
      </c>
      <c r="B6313" s="32">
        <v>32</v>
      </c>
    </row>
    <row r="6314" spans="1:2" x14ac:dyDescent="0.35">
      <c r="A6314" s="32" t="s">
        <v>8410</v>
      </c>
      <c r="B6314" s="32">
        <v>68</v>
      </c>
    </row>
    <row r="6315" spans="1:2" x14ac:dyDescent="0.35">
      <c r="A6315" s="32" t="s">
        <v>8411</v>
      </c>
      <c r="B6315" s="32">
        <v>95</v>
      </c>
    </row>
    <row r="6316" spans="1:2" x14ac:dyDescent="0.35">
      <c r="A6316" s="32" t="s">
        <v>8412</v>
      </c>
      <c r="B6316" s="32">
        <v>54</v>
      </c>
    </row>
    <row r="6317" spans="1:2" x14ac:dyDescent="0.35">
      <c r="A6317" s="32" t="s">
        <v>8413</v>
      </c>
      <c r="B6317" s="32">
        <v>99</v>
      </c>
    </row>
    <row r="6318" spans="1:2" x14ac:dyDescent="0.35">
      <c r="A6318" s="32" t="s">
        <v>8414</v>
      </c>
      <c r="B6318" s="32">
        <v>32</v>
      </c>
    </row>
    <row r="6319" spans="1:2" x14ac:dyDescent="0.35">
      <c r="A6319" s="32" t="s">
        <v>8415</v>
      </c>
      <c r="B6319" s="32">
        <v>63</v>
      </c>
    </row>
    <row r="6320" spans="1:2" x14ac:dyDescent="0.35">
      <c r="A6320" s="32" t="s">
        <v>8416</v>
      </c>
      <c r="B6320" s="32">
        <v>82</v>
      </c>
    </row>
    <row r="6321" spans="1:2" x14ac:dyDescent="0.35">
      <c r="A6321" s="32" t="s">
        <v>8417</v>
      </c>
      <c r="B6321" s="32">
        <v>2</v>
      </c>
    </row>
    <row r="6322" spans="1:2" x14ac:dyDescent="0.35">
      <c r="A6322" s="32" t="s">
        <v>8418</v>
      </c>
      <c r="B6322" s="32">
        <v>10</v>
      </c>
    </row>
    <row r="6323" spans="1:2" x14ac:dyDescent="0.35">
      <c r="A6323" s="32" t="s">
        <v>8419</v>
      </c>
      <c r="B6323" s="32">
        <v>72</v>
      </c>
    </row>
    <row r="6324" spans="1:2" x14ac:dyDescent="0.35">
      <c r="A6324" s="32" t="s">
        <v>8420</v>
      </c>
      <c r="B6324" s="32">
        <v>20</v>
      </c>
    </row>
    <row r="6325" spans="1:2" x14ac:dyDescent="0.35">
      <c r="A6325" s="32" t="s">
        <v>8421</v>
      </c>
      <c r="B6325" s="32">
        <v>72</v>
      </c>
    </row>
    <row r="6326" spans="1:2" x14ac:dyDescent="0.35">
      <c r="A6326" s="32" t="s">
        <v>8422</v>
      </c>
      <c r="B6326" s="32">
        <v>89</v>
      </c>
    </row>
    <row r="6327" spans="1:2" x14ac:dyDescent="0.35">
      <c r="A6327" s="32" t="s">
        <v>8423</v>
      </c>
      <c r="B6327" s="32">
        <v>58</v>
      </c>
    </row>
    <row r="6328" spans="1:2" x14ac:dyDescent="0.35">
      <c r="A6328" s="32" t="s">
        <v>8424</v>
      </c>
      <c r="B6328" s="32">
        <v>84</v>
      </c>
    </row>
    <row r="6329" spans="1:2" x14ac:dyDescent="0.35">
      <c r="A6329" s="32" t="s">
        <v>8425</v>
      </c>
      <c r="B6329" s="32">
        <v>32</v>
      </c>
    </row>
    <row r="6330" spans="1:2" x14ac:dyDescent="0.35">
      <c r="A6330" s="32" t="s">
        <v>8426</v>
      </c>
      <c r="B6330" s="32">
        <v>29</v>
      </c>
    </row>
    <row r="6331" spans="1:2" x14ac:dyDescent="0.35">
      <c r="A6331" s="32" t="s">
        <v>8427</v>
      </c>
      <c r="B6331" s="32">
        <v>51</v>
      </c>
    </row>
    <row r="6332" spans="1:2" x14ac:dyDescent="0.35">
      <c r="A6332" s="32" t="s">
        <v>8428</v>
      </c>
      <c r="B6332" s="32">
        <v>8</v>
      </c>
    </row>
    <row r="6333" spans="1:2" x14ac:dyDescent="0.35">
      <c r="A6333" s="32" t="s">
        <v>8429</v>
      </c>
      <c r="B6333" s="32">
        <v>60</v>
      </c>
    </row>
    <row r="6334" spans="1:2" x14ac:dyDescent="0.35">
      <c r="A6334" s="32" t="s">
        <v>8430</v>
      </c>
      <c r="B6334" s="32">
        <v>10</v>
      </c>
    </row>
    <row r="6335" spans="1:2" x14ac:dyDescent="0.35">
      <c r="A6335" s="32" t="s">
        <v>8431</v>
      </c>
      <c r="B6335" s="32">
        <v>83</v>
      </c>
    </row>
    <row r="6336" spans="1:2" x14ac:dyDescent="0.35">
      <c r="A6336" s="32" t="s">
        <v>8432</v>
      </c>
      <c r="B6336" s="32">
        <v>90</v>
      </c>
    </row>
    <row r="6337" spans="1:2" x14ac:dyDescent="0.35">
      <c r="A6337" s="32" t="s">
        <v>8433</v>
      </c>
      <c r="B6337" s="32">
        <v>4</v>
      </c>
    </row>
    <row r="6338" spans="1:2" x14ac:dyDescent="0.35">
      <c r="A6338" s="32" t="s">
        <v>8434</v>
      </c>
      <c r="B6338" s="32">
        <v>22</v>
      </c>
    </row>
    <row r="6339" spans="1:2" x14ac:dyDescent="0.35">
      <c r="A6339" s="32" t="s">
        <v>8435</v>
      </c>
      <c r="B6339" s="32">
        <v>94</v>
      </c>
    </row>
    <row r="6340" spans="1:2" x14ac:dyDescent="0.35">
      <c r="A6340" s="32" t="s">
        <v>8436</v>
      </c>
      <c r="B6340" s="32">
        <v>8</v>
      </c>
    </row>
    <row r="6341" spans="1:2" x14ac:dyDescent="0.35">
      <c r="A6341" s="32" t="s">
        <v>8437</v>
      </c>
      <c r="B6341" s="32">
        <v>89</v>
      </c>
    </row>
    <row r="6342" spans="1:2" x14ac:dyDescent="0.35">
      <c r="A6342" s="32" t="s">
        <v>8438</v>
      </c>
      <c r="B6342" s="32">
        <v>43</v>
      </c>
    </row>
    <row r="6343" spans="1:2" x14ac:dyDescent="0.35">
      <c r="A6343" s="32" t="s">
        <v>8439</v>
      </c>
      <c r="B6343" s="32">
        <v>70</v>
      </c>
    </row>
    <row r="6344" spans="1:2" x14ac:dyDescent="0.35">
      <c r="A6344" s="32" t="s">
        <v>8440</v>
      </c>
      <c r="B6344" s="32">
        <v>27</v>
      </c>
    </row>
    <row r="6345" spans="1:2" x14ac:dyDescent="0.35">
      <c r="A6345" s="32" t="s">
        <v>8441</v>
      </c>
      <c r="B6345" s="32">
        <v>31</v>
      </c>
    </row>
    <row r="6346" spans="1:2" x14ac:dyDescent="0.35">
      <c r="A6346" s="32" t="s">
        <v>8442</v>
      </c>
      <c r="B6346" s="32">
        <v>2</v>
      </c>
    </row>
    <row r="6347" spans="1:2" x14ac:dyDescent="0.35">
      <c r="A6347" s="32" t="s">
        <v>8443</v>
      </c>
      <c r="B6347" s="32">
        <v>33</v>
      </c>
    </row>
    <row r="6348" spans="1:2" x14ac:dyDescent="0.35">
      <c r="A6348" s="32" t="s">
        <v>8444</v>
      </c>
      <c r="B6348" s="32">
        <v>80</v>
      </c>
    </row>
    <row r="6349" spans="1:2" x14ac:dyDescent="0.35">
      <c r="A6349" s="32" t="s">
        <v>8445</v>
      </c>
      <c r="B6349" s="32">
        <v>81</v>
      </c>
    </row>
    <row r="6350" spans="1:2" x14ac:dyDescent="0.35">
      <c r="A6350" s="32" t="s">
        <v>8446</v>
      </c>
      <c r="B6350" s="32">
        <v>84</v>
      </c>
    </row>
    <row r="6351" spans="1:2" x14ac:dyDescent="0.35">
      <c r="A6351" s="32" t="s">
        <v>8447</v>
      </c>
      <c r="B6351" s="32">
        <v>81</v>
      </c>
    </row>
    <row r="6352" spans="1:2" x14ac:dyDescent="0.35">
      <c r="A6352" s="32" t="s">
        <v>8448</v>
      </c>
      <c r="B6352" s="32">
        <v>17</v>
      </c>
    </row>
    <row r="6353" spans="1:2" x14ac:dyDescent="0.35">
      <c r="A6353" s="32" t="s">
        <v>8449</v>
      </c>
      <c r="B6353" s="32">
        <v>43</v>
      </c>
    </row>
    <row r="6354" spans="1:2" x14ac:dyDescent="0.35">
      <c r="A6354" s="32" t="s">
        <v>8450</v>
      </c>
      <c r="B6354" s="32">
        <v>64</v>
      </c>
    </row>
    <row r="6355" spans="1:2" x14ac:dyDescent="0.35">
      <c r="A6355" s="32" t="s">
        <v>8451</v>
      </c>
      <c r="B6355" s="32">
        <v>77</v>
      </c>
    </row>
    <row r="6356" spans="1:2" x14ac:dyDescent="0.35">
      <c r="A6356" s="32" t="s">
        <v>8452</v>
      </c>
      <c r="B6356" s="32">
        <v>45</v>
      </c>
    </row>
    <row r="6357" spans="1:2" x14ac:dyDescent="0.35">
      <c r="A6357" s="32" t="s">
        <v>8453</v>
      </c>
      <c r="B6357" s="32">
        <v>49</v>
      </c>
    </row>
    <row r="6358" spans="1:2" x14ac:dyDescent="0.35">
      <c r="A6358" s="32" t="s">
        <v>8454</v>
      </c>
      <c r="B6358" s="32">
        <v>26</v>
      </c>
    </row>
    <row r="6359" spans="1:2" x14ac:dyDescent="0.35">
      <c r="A6359" s="32" t="s">
        <v>8455</v>
      </c>
      <c r="B6359" s="32">
        <v>86</v>
      </c>
    </row>
    <row r="6360" spans="1:2" x14ac:dyDescent="0.35">
      <c r="A6360" s="32" t="s">
        <v>8456</v>
      </c>
      <c r="B6360" s="32">
        <v>70</v>
      </c>
    </row>
    <row r="6361" spans="1:2" x14ac:dyDescent="0.35">
      <c r="A6361" s="32" t="s">
        <v>8457</v>
      </c>
      <c r="B6361" s="32">
        <v>64</v>
      </c>
    </row>
    <row r="6362" spans="1:2" x14ac:dyDescent="0.35">
      <c r="A6362" s="32" t="s">
        <v>8458</v>
      </c>
      <c r="B6362" s="32">
        <v>46</v>
      </c>
    </row>
    <row r="6363" spans="1:2" x14ac:dyDescent="0.35">
      <c r="A6363" s="32" t="s">
        <v>8459</v>
      </c>
      <c r="B6363" s="32">
        <v>17</v>
      </c>
    </row>
    <row r="6364" spans="1:2" x14ac:dyDescent="0.35">
      <c r="A6364" s="32" t="s">
        <v>8460</v>
      </c>
      <c r="B6364" s="32">
        <v>32</v>
      </c>
    </row>
    <row r="6365" spans="1:2" x14ac:dyDescent="0.35">
      <c r="A6365" s="32" t="s">
        <v>8461</v>
      </c>
      <c r="B6365" s="32">
        <v>22</v>
      </c>
    </row>
    <row r="6366" spans="1:2" x14ac:dyDescent="0.35">
      <c r="A6366" s="32" t="s">
        <v>8462</v>
      </c>
      <c r="B6366" s="32">
        <v>88</v>
      </c>
    </row>
    <row r="6367" spans="1:2" x14ac:dyDescent="0.35">
      <c r="A6367" s="32" t="s">
        <v>8463</v>
      </c>
      <c r="B6367" s="32">
        <v>93</v>
      </c>
    </row>
    <row r="6368" spans="1:2" x14ac:dyDescent="0.35">
      <c r="A6368" s="32" t="s">
        <v>8464</v>
      </c>
      <c r="B6368" s="32">
        <v>92</v>
      </c>
    </row>
    <row r="6369" spans="1:2" x14ac:dyDescent="0.35">
      <c r="A6369" s="32" t="s">
        <v>8465</v>
      </c>
      <c r="B6369" s="32">
        <v>38</v>
      </c>
    </row>
    <row r="6370" spans="1:2" x14ac:dyDescent="0.35">
      <c r="A6370" s="32" t="s">
        <v>8466</v>
      </c>
      <c r="B6370" s="32">
        <v>8</v>
      </c>
    </row>
    <row r="6371" spans="1:2" x14ac:dyDescent="0.35">
      <c r="A6371" s="32" t="s">
        <v>8467</v>
      </c>
      <c r="B6371" s="32">
        <v>77</v>
      </c>
    </row>
    <row r="6372" spans="1:2" x14ac:dyDescent="0.35">
      <c r="A6372" s="32" t="s">
        <v>8468</v>
      </c>
      <c r="B6372" s="32">
        <v>89</v>
      </c>
    </row>
    <row r="6373" spans="1:2" x14ac:dyDescent="0.35">
      <c r="A6373" s="32" t="s">
        <v>8469</v>
      </c>
      <c r="B6373" s="32">
        <v>88</v>
      </c>
    </row>
    <row r="6374" spans="1:2" x14ac:dyDescent="0.35">
      <c r="A6374" s="32" t="s">
        <v>8470</v>
      </c>
      <c r="B6374" s="32">
        <v>92</v>
      </c>
    </row>
    <row r="6375" spans="1:2" x14ac:dyDescent="0.35">
      <c r="A6375" s="32" t="s">
        <v>8471</v>
      </c>
      <c r="B6375" s="32">
        <v>23</v>
      </c>
    </row>
    <row r="6376" spans="1:2" x14ac:dyDescent="0.35">
      <c r="A6376" s="32" t="s">
        <v>8472</v>
      </c>
      <c r="B6376" s="32">
        <v>88</v>
      </c>
    </row>
    <row r="6377" spans="1:2" x14ac:dyDescent="0.35">
      <c r="A6377" s="32" t="s">
        <v>8473</v>
      </c>
      <c r="B6377" s="32">
        <v>62</v>
      </c>
    </row>
    <row r="6378" spans="1:2" x14ac:dyDescent="0.35">
      <c r="A6378" s="32" t="s">
        <v>8474</v>
      </c>
      <c r="B6378" s="32">
        <v>43</v>
      </c>
    </row>
    <row r="6379" spans="1:2" x14ac:dyDescent="0.35">
      <c r="A6379" s="32" t="s">
        <v>8475</v>
      </c>
      <c r="B6379" s="32">
        <v>51</v>
      </c>
    </row>
    <row r="6380" spans="1:2" x14ac:dyDescent="0.35">
      <c r="A6380" s="32" t="s">
        <v>8476</v>
      </c>
      <c r="B6380" s="32">
        <v>85</v>
      </c>
    </row>
    <row r="6381" spans="1:2" x14ac:dyDescent="0.35">
      <c r="A6381" s="32" t="s">
        <v>8477</v>
      </c>
      <c r="B6381" s="32">
        <v>47</v>
      </c>
    </row>
    <row r="6382" spans="1:2" x14ac:dyDescent="0.35">
      <c r="A6382" s="32" t="s">
        <v>8478</v>
      </c>
      <c r="B6382" s="32">
        <v>51</v>
      </c>
    </row>
    <row r="6383" spans="1:2" x14ac:dyDescent="0.35">
      <c r="A6383" s="32" t="s">
        <v>8479</v>
      </c>
      <c r="B6383" s="32">
        <v>66</v>
      </c>
    </row>
    <row r="6384" spans="1:2" x14ac:dyDescent="0.35">
      <c r="A6384" s="32" t="s">
        <v>8480</v>
      </c>
      <c r="B6384" s="32">
        <v>26</v>
      </c>
    </row>
    <row r="6385" spans="1:2" x14ac:dyDescent="0.35">
      <c r="A6385" s="32" t="s">
        <v>8481</v>
      </c>
      <c r="B6385" s="32">
        <v>15</v>
      </c>
    </row>
    <row r="6386" spans="1:2" x14ac:dyDescent="0.35">
      <c r="A6386" s="32" t="s">
        <v>8482</v>
      </c>
      <c r="B6386" s="32">
        <v>38</v>
      </c>
    </row>
    <row r="6387" spans="1:2" x14ac:dyDescent="0.35">
      <c r="A6387" s="32" t="s">
        <v>8483</v>
      </c>
      <c r="B6387" s="32">
        <v>49</v>
      </c>
    </row>
    <row r="6388" spans="1:2" x14ac:dyDescent="0.35">
      <c r="A6388" s="32" t="s">
        <v>8484</v>
      </c>
      <c r="B6388" s="32">
        <v>41</v>
      </c>
    </row>
    <row r="6389" spans="1:2" x14ac:dyDescent="0.35">
      <c r="A6389" s="32" t="s">
        <v>8485</v>
      </c>
      <c r="B6389" s="32">
        <v>30</v>
      </c>
    </row>
    <row r="6390" spans="1:2" x14ac:dyDescent="0.35">
      <c r="A6390" s="32" t="s">
        <v>8486</v>
      </c>
      <c r="B6390" s="32">
        <v>61</v>
      </c>
    </row>
    <row r="6391" spans="1:2" x14ac:dyDescent="0.35">
      <c r="A6391" s="32" t="s">
        <v>8487</v>
      </c>
      <c r="B6391" s="32">
        <v>40</v>
      </c>
    </row>
    <row r="6392" spans="1:2" x14ac:dyDescent="0.35">
      <c r="A6392" s="32" t="s">
        <v>8488</v>
      </c>
      <c r="B6392" s="32">
        <v>14</v>
      </c>
    </row>
    <row r="6393" spans="1:2" x14ac:dyDescent="0.35">
      <c r="A6393" s="32" t="s">
        <v>8489</v>
      </c>
      <c r="B6393" s="32">
        <v>70</v>
      </c>
    </row>
    <row r="6394" spans="1:2" x14ac:dyDescent="0.35">
      <c r="A6394" s="32" t="s">
        <v>8490</v>
      </c>
      <c r="B6394" s="32">
        <v>39</v>
      </c>
    </row>
    <row r="6395" spans="1:2" x14ac:dyDescent="0.35">
      <c r="A6395" s="32" t="s">
        <v>8491</v>
      </c>
      <c r="B6395" s="32">
        <v>17</v>
      </c>
    </row>
    <row r="6396" spans="1:2" x14ac:dyDescent="0.35">
      <c r="A6396" s="32" t="s">
        <v>8492</v>
      </c>
      <c r="B6396" s="32">
        <v>62</v>
      </c>
    </row>
    <row r="6397" spans="1:2" x14ac:dyDescent="0.35">
      <c r="A6397" s="32" t="s">
        <v>8493</v>
      </c>
      <c r="B6397" s="32">
        <v>96</v>
      </c>
    </row>
    <row r="6398" spans="1:2" x14ac:dyDescent="0.35">
      <c r="A6398" s="32" t="s">
        <v>8494</v>
      </c>
      <c r="B6398" s="32">
        <v>73</v>
      </c>
    </row>
    <row r="6399" spans="1:2" x14ac:dyDescent="0.35">
      <c r="A6399" s="32" t="s">
        <v>8495</v>
      </c>
      <c r="B6399" s="32">
        <v>97</v>
      </c>
    </row>
    <row r="6400" spans="1:2" x14ac:dyDescent="0.35">
      <c r="A6400" s="32" t="s">
        <v>8496</v>
      </c>
      <c r="B6400" s="32">
        <v>59</v>
      </c>
    </row>
    <row r="6401" spans="1:2" x14ac:dyDescent="0.35">
      <c r="A6401" s="32" t="s">
        <v>8497</v>
      </c>
      <c r="B6401" s="32">
        <v>37</v>
      </c>
    </row>
    <row r="6402" spans="1:2" x14ac:dyDescent="0.35">
      <c r="A6402" s="32" t="s">
        <v>8498</v>
      </c>
      <c r="B6402" s="32">
        <v>83</v>
      </c>
    </row>
    <row r="6403" spans="1:2" x14ac:dyDescent="0.35">
      <c r="A6403" s="32" t="s">
        <v>8499</v>
      </c>
      <c r="B6403" s="32">
        <v>19</v>
      </c>
    </row>
    <row r="6404" spans="1:2" x14ac:dyDescent="0.35">
      <c r="A6404" s="32" t="s">
        <v>8500</v>
      </c>
      <c r="B6404" s="32">
        <v>69</v>
      </c>
    </row>
    <row r="6405" spans="1:2" x14ac:dyDescent="0.35">
      <c r="A6405" s="32" t="s">
        <v>8501</v>
      </c>
      <c r="B6405" s="32">
        <v>53</v>
      </c>
    </row>
    <row r="6406" spans="1:2" x14ac:dyDescent="0.35">
      <c r="A6406" s="32" t="s">
        <v>8502</v>
      </c>
      <c r="B6406" s="32">
        <v>99</v>
      </c>
    </row>
    <row r="6407" spans="1:2" x14ac:dyDescent="0.35">
      <c r="A6407" s="32" t="s">
        <v>8503</v>
      </c>
      <c r="B6407" s="32">
        <v>39</v>
      </c>
    </row>
    <row r="6408" spans="1:2" x14ac:dyDescent="0.35">
      <c r="A6408" s="32" t="s">
        <v>8504</v>
      </c>
      <c r="B6408" s="32">
        <v>19</v>
      </c>
    </row>
    <row r="6409" spans="1:2" x14ac:dyDescent="0.35">
      <c r="A6409" s="32" t="s">
        <v>8505</v>
      </c>
      <c r="B6409" s="32">
        <v>66</v>
      </c>
    </row>
    <row r="6410" spans="1:2" x14ac:dyDescent="0.35">
      <c r="A6410" s="32" t="s">
        <v>8506</v>
      </c>
      <c r="B6410" s="32">
        <v>97</v>
      </c>
    </row>
    <row r="6411" spans="1:2" x14ac:dyDescent="0.35">
      <c r="A6411" s="32" t="s">
        <v>8507</v>
      </c>
      <c r="B6411" s="32">
        <v>36</v>
      </c>
    </row>
    <row r="6412" spans="1:2" x14ac:dyDescent="0.35">
      <c r="A6412" s="32" t="s">
        <v>8508</v>
      </c>
      <c r="B6412" s="32">
        <v>0</v>
      </c>
    </row>
    <row r="6413" spans="1:2" x14ac:dyDescent="0.35">
      <c r="A6413" s="32" t="s">
        <v>8509</v>
      </c>
      <c r="B6413" s="32">
        <v>27</v>
      </c>
    </row>
    <row r="6414" spans="1:2" x14ac:dyDescent="0.35">
      <c r="A6414" s="32" t="s">
        <v>8510</v>
      </c>
      <c r="B6414" s="32">
        <v>6</v>
      </c>
    </row>
    <row r="6415" spans="1:2" x14ac:dyDescent="0.35">
      <c r="A6415" s="32" t="s">
        <v>8511</v>
      </c>
      <c r="B6415" s="32">
        <v>55</v>
      </c>
    </row>
    <row r="6416" spans="1:2" x14ac:dyDescent="0.35">
      <c r="A6416" s="32" t="s">
        <v>8512</v>
      </c>
      <c r="B6416" s="32">
        <v>90</v>
      </c>
    </row>
    <row r="6417" spans="1:2" x14ac:dyDescent="0.35">
      <c r="A6417" s="32" t="s">
        <v>8513</v>
      </c>
      <c r="B6417" s="32">
        <v>26</v>
      </c>
    </row>
    <row r="6418" spans="1:2" x14ac:dyDescent="0.35">
      <c r="A6418" s="32" t="s">
        <v>8514</v>
      </c>
      <c r="B6418" s="32">
        <v>27</v>
      </c>
    </row>
    <row r="6419" spans="1:2" x14ac:dyDescent="0.35">
      <c r="A6419" s="32" t="s">
        <v>8515</v>
      </c>
      <c r="B6419" s="32">
        <v>30</v>
      </c>
    </row>
    <row r="6420" spans="1:2" x14ac:dyDescent="0.35">
      <c r="A6420" s="32" t="s">
        <v>8516</v>
      </c>
      <c r="B6420" s="32">
        <v>15</v>
      </c>
    </row>
    <row r="6421" spans="1:2" x14ac:dyDescent="0.35">
      <c r="A6421" s="32" t="s">
        <v>8517</v>
      </c>
      <c r="B6421" s="32">
        <v>86</v>
      </c>
    </row>
    <row r="6422" spans="1:2" x14ac:dyDescent="0.35">
      <c r="A6422" s="32" t="s">
        <v>8518</v>
      </c>
      <c r="B6422" s="32">
        <v>8</v>
      </c>
    </row>
    <row r="6423" spans="1:2" x14ac:dyDescent="0.35">
      <c r="A6423" s="32" t="s">
        <v>8519</v>
      </c>
      <c r="B6423" s="32">
        <v>93</v>
      </c>
    </row>
    <row r="6424" spans="1:2" x14ac:dyDescent="0.35">
      <c r="A6424" s="32" t="s">
        <v>8520</v>
      </c>
      <c r="B6424" s="32">
        <v>65</v>
      </c>
    </row>
    <row r="6425" spans="1:2" x14ac:dyDescent="0.35">
      <c r="A6425" s="32" t="s">
        <v>8521</v>
      </c>
      <c r="B6425" s="32">
        <v>84</v>
      </c>
    </row>
    <row r="6426" spans="1:2" x14ac:dyDescent="0.35">
      <c r="A6426" s="32" t="s">
        <v>8522</v>
      </c>
      <c r="B6426" s="32">
        <v>41</v>
      </c>
    </row>
    <row r="6427" spans="1:2" x14ac:dyDescent="0.35">
      <c r="A6427" s="32" t="s">
        <v>8523</v>
      </c>
      <c r="B6427" s="32">
        <v>54</v>
      </c>
    </row>
    <row r="6428" spans="1:2" x14ac:dyDescent="0.35">
      <c r="A6428" s="32" t="s">
        <v>8524</v>
      </c>
      <c r="B6428" s="32">
        <v>36</v>
      </c>
    </row>
    <row r="6429" spans="1:2" x14ac:dyDescent="0.35">
      <c r="A6429" s="32" t="s">
        <v>8525</v>
      </c>
      <c r="B6429" s="32">
        <v>71</v>
      </c>
    </row>
    <row r="6430" spans="1:2" x14ac:dyDescent="0.35">
      <c r="A6430" s="32" t="s">
        <v>8526</v>
      </c>
      <c r="B6430" s="32">
        <v>42</v>
      </c>
    </row>
    <row r="6431" spans="1:2" x14ac:dyDescent="0.35">
      <c r="A6431" s="32" t="s">
        <v>8527</v>
      </c>
      <c r="B6431" s="32">
        <v>50</v>
      </c>
    </row>
    <row r="6432" spans="1:2" x14ac:dyDescent="0.35">
      <c r="A6432" s="32" t="s">
        <v>8528</v>
      </c>
      <c r="B6432" s="32">
        <v>91</v>
      </c>
    </row>
    <row r="6433" spans="1:2" x14ac:dyDescent="0.35">
      <c r="A6433" s="32" t="s">
        <v>8529</v>
      </c>
      <c r="B6433" s="32">
        <v>26</v>
      </c>
    </row>
    <row r="6434" spans="1:2" x14ac:dyDescent="0.35">
      <c r="A6434" s="32" t="s">
        <v>8530</v>
      </c>
      <c r="B6434" s="32">
        <v>71</v>
      </c>
    </row>
    <row r="6435" spans="1:2" x14ac:dyDescent="0.35">
      <c r="A6435" s="32" t="s">
        <v>8531</v>
      </c>
      <c r="B6435" s="32">
        <v>57</v>
      </c>
    </row>
    <row r="6436" spans="1:2" x14ac:dyDescent="0.35">
      <c r="A6436" s="32" t="s">
        <v>8532</v>
      </c>
      <c r="B6436" s="32">
        <v>36</v>
      </c>
    </row>
    <row r="6437" spans="1:2" x14ac:dyDescent="0.35">
      <c r="A6437" s="32" t="s">
        <v>8533</v>
      </c>
      <c r="B6437" s="32">
        <v>14</v>
      </c>
    </row>
    <row r="6438" spans="1:2" x14ac:dyDescent="0.35">
      <c r="A6438" s="32" t="s">
        <v>8534</v>
      </c>
      <c r="B6438" s="32">
        <v>48</v>
      </c>
    </row>
    <row r="6439" spans="1:2" x14ac:dyDescent="0.35">
      <c r="A6439" s="32" t="s">
        <v>8535</v>
      </c>
      <c r="B6439" s="32">
        <v>44</v>
      </c>
    </row>
    <row r="6440" spans="1:2" x14ac:dyDescent="0.35">
      <c r="A6440" s="32" t="s">
        <v>8536</v>
      </c>
      <c r="B6440" s="32">
        <v>21</v>
      </c>
    </row>
    <row r="6441" spans="1:2" x14ac:dyDescent="0.35">
      <c r="A6441" s="32" t="s">
        <v>8537</v>
      </c>
      <c r="B6441" s="32">
        <v>3</v>
      </c>
    </row>
    <row r="6442" spans="1:2" x14ac:dyDescent="0.35">
      <c r="A6442" s="32" t="s">
        <v>8538</v>
      </c>
      <c r="B6442" s="32">
        <v>86</v>
      </c>
    </row>
    <row r="6443" spans="1:2" x14ac:dyDescent="0.35">
      <c r="A6443" s="32" t="s">
        <v>8539</v>
      </c>
      <c r="B6443" s="32">
        <v>33</v>
      </c>
    </row>
    <row r="6444" spans="1:2" x14ac:dyDescent="0.35">
      <c r="A6444" s="32" t="s">
        <v>8540</v>
      </c>
      <c r="B6444" s="32">
        <v>88</v>
      </c>
    </row>
    <row r="6445" spans="1:2" x14ac:dyDescent="0.35">
      <c r="A6445" s="32" t="s">
        <v>8541</v>
      </c>
      <c r="B6445" s="32">
        <v>84</v>
      </c>
    </row>
    <row r="6446" spans="1:2" x14ac:dyDescent="0.35">
      <c r="A6446" s="32" t="s">
        <v>8542</v>
      </c>
      <c r="B6446" s="32">
        <v>73</v>
      </c>
    </row>
    <row r="6447" spans="1:2" x14ac:dyDescent="0.35">
      <c r="A6447" s="32" t="s">
        <v>8543</v>
      </c>
      <c r="B6447" s="32">
        <v>33</v>
      </c>
    </row>
    <row r="6448" spans="1:2" x14ac:dyDescent="0.35">
      <c r="A6448" s="32" t="s">
        <v>8544</v>
      </c>
      <c r="B6448" s="32">
        <v>67</v>
      </c>
    </row>
    <row r="6449" spans="1:2" x14ac:dyDescent="0.35">
      <c r="A6449" s="32" t="s">
        <v>8545</v>
      </c>
      <c r="B6449" s="32">
        <v>33</v>
      </c>
    </row>
    <row r="6450" spans="1:2" x14ac:dyDescent="0.35">
      <c r="A6450" s="32" t="s">
        <v>8546</v>
      </c>
      <c r="B6450" s="32">
        <v>91</v>
      </c>
    </row>
    <row r="6451" spans="1:2" x14ac:dyDescent="0.35">
      <c r="A6451" s="32" t="s">
        <v>8547</v>
      </c>
      <c r="B6451" s="32">
        <v>14</v>
      </c>
    </row>
    <row r="6452" spans="1:2" x14ac:dyDescent="0.35">
      <c r="A6452" s="32" t="s">
        <v>8548</v>
      </c>
      <c r="B6452" s="32">
        <v>59</v>
      </c>
    </row>
    <row r="6453" spans="1:2" x14ac:dyDescent="0.35">
      <c r="A6453" s="32" t="s">
        <v>8549</v>
      </c>
      <c r="B6453" s="32">
        <v>40</v>
      </c>
    </row>
    <row r="6454" spans="1:2" x14ac:dyDescent="0.35">
      <c r="A6454" s="32" t="s">
        <v>8550</v>
      </c>
      <c r="B6454" s="32">
        <v>79</v>
      </c>
    </row>
    <row r="6455" spans="1:2" x14ac:dyDescent="0.35">
      <c r="A6455" s="32" t="s">
        <v>8551</v>
      </c>
      <c r="B6455" s="32">
        <v>58</v>
      </c>
    </row>
    <row r="6456" spans="1:2" x14ac:dyDescent="0.35">
      <c r="A6456" s="32" t="s">
        <v>8552</v>
      </c>
      <c r="B6456" s="32">
        <v>29</v>
      </c>
    </row>
    <row r="6457" spans="1:2" x14ac:dyDescent="0.35">
      <c r="A6457" s="32" t="s">
        <v>8553</v>
      </c>
      <c r="B6457" s="32">
        <v>48</v>
      </c>
    </row>
    <row r="6458" spans="1:2" x14ac:dyDescent="0.35">
      <c r="A6458" s="32" t="s">
        <v>8554</v>
      </c>
      <c r="B6458" s="32">
        <v>26</v>
      </c>
    </row>
    <row r="6459" spans="1:2" x14ac:dyDescent="0.35">
      <c r="A6459" s="32" t="s">
        <v>8555</v>
      </c>
      <c r="B6459" s="32">
        <v>75</v>
      </c>
    </row>
    <row r="6460" spans="1:2" x14ac:dyDescent="0.35">
      <c r="A6460" s="32" t="s">
        <v>8556</v>
      </c>
      <c r="B6460" s="32">
        <v>59</v>
      </c>
    </row>
    <row r="6461" spans="1:2" x14ac:dyDescent="0.35">
      <c r="A6461" s="32" t="s">
        <v>8557</v>
      </c>
      <c r="B6461" s="32">
        <v>19</v>
      </c>
    </row>
    <row r="6462" spans="1:2" x14ac:dyDescent="0.35">
      <c r="A6462" s="32" t="s">
        <v>8558</v>
      </c>
      <c r="B6462" s="32">
        <v>12</v>
      </c>
    </row>
    <row r="6463" spans="1:2" x14ac:dyDescent="0.35">
      <c r="A6463" s="32" t="s">
        <v>8559</v>
      </c>
      <c r="B6463" s="32">
        <v>74</v>
      </c>
    </row>
    <row r="6464" spans="1:2" x14ac:dyDescent="0.35">
      <c r="A6464" s="32" t="s">
        <v>8560</v>
      </c>
      <c r="B6464" s="32">
        <v>75</v>
      </c>
    </row>
    <row r="6465" spans="1:2" x14ac:dyDescent="0.35">
      <c r="A6465" s="32" t="s">
        <v>8561</v>
      </c>
      <c r="B6465" s="32">
        <v>95</v>
      </c>
    </row>
    <row r="6466" spans="1:2" x14ac:dyDescent="0.35">
      <c r="A6466" s="32" t="s">
        <v>8562</v>
      </c>
      <c r="B6466" s="32">
        <v>74</v>
      </c>
    </row>
    <row r="6467" spans="1:2" x14ac:dyDescent="0.35">
      <c r="A6467" s="32" t="s">
        <v>8563</v>
      </c>
      <c r="B6467" s="32">
        <v>6</v>
      </c>
    </row>
    <row r="6468" spans="1:2" x14ac:dyDescent="0.35">
      <c r="A6468" s="32" t="s">
        <v>8564</v>
      </c>
      <c r="B6468" s="32">
        <v>1</v>
      </c>
    </row>
    <row r="6469" spans="1:2" x14ac:dyDescent="0.35">
      <c r="A6469" s="32" t="s">
        <v>8565</v>
      </c>
      <c r="B6469" s="32">
        <v>0</v>
      </c>
    </row>
    <row r="6470" spans="1:2" x14ac:dyDescent="0.35">
      <c r="A6470" s="32" t="s">
        <v>8566</v>
      </c>
      <c r="B6470" s="32">
        <v>10</v>
      </c>
    </row>
    <row r="6471" spans="1:2" x14ac:dyDescent="0.35">
      <c r="A6471" s="32" t="s">
        <v>8567</v>
      </c>
      <c r="B6471" s="32">
        <v>36</v>
      </c>
    </row>
    <row r="6472" spans="1:2" x14ac:dyDescent="0.35">
      <c r="A6472" s="32" t="s">
        <v>8568</v>
      </c>
      <c r="B6472" s="32">
        <v>28</v>
      </c>
    </row>
    <row r="6473" spans="1:2" x14ac:dyDescent="0.35">
      <c r="A6473" s="32" t="s">
        <v>8569</v>
      </c>
      <c r="B6473" s="32">
        <v>50</v>
      </c>
    </row>
    <row r="6474" spans="1:2" x14ac:dyDescent="0.35">
      <c r="A6474" s="32" t="s">
        <v>8570</v>
      </c>
      <c r="B6474" s="32">
        <v>57</v>
      </c>
    </row>
    <row r="6475" spans="1:2" x14ac:dyDescent="0.35">
      <c r="A6475" s="32" t="s">
        <v>8571</v>
      </c>
      <c r="B6475" s="32">
        <v>17</v>
      </c>
    </row>
    <row r="6476" spans="1:2" x14ac:dyDescent="0.35">
      <c r="A6476" s="32" t="s">
        <v>8572</v>
      </c>
      <c r="B6476" s="32">
        <v>88</v>
      </c>
    </row>
    <row r="6477" spans="1:2" x14ac:dyDescent="0.35">
      <c r="A6477" s="32" t="s">
        <v>8573</v>
      </c>
      <c r="B6477" s="32">
        <v>90</v>
      </c>
    </row>
    <row r="6478" spans="1:2" x14ac:dyDescent="0.35">
      <c r="A6478" s="32" t="s">
        <v>8574</v>
      </c>
      <c r="B6478" s="32">
        <v>81</v>
      </c>
    </row>
    <row r="6479" spans="1:2" x14ac:dyDescent="0.35">
      <c r="A6479" s="32" t="s">
        <v>8575</v>
      </c>
      <c r="B6479" s="32">
        <v>25</v>
      </c>
    </row>
    <row r="6480" spans="1:2" x14ac:dyDescent="0.35">
      <c r="A6480" s="32" t="s">
        <v>8576</v>
      </c>
      <c r="B6480" s="32">
        <v>81</v>
      </c>
    </row>
    <row r="6481" spans="1:2" x14ac:dyDescent="0.35">
      <c r="A6481" s="32" t="s">
        <v>8577</v>
      </c>
      <c r="B6481" s="32">
        <v>41</v>
      </c>
    </row>
    <row r="6482" spans="1:2" x14ac:dyDescent="0.35">
      <c r="A6482" s="32" t="s">
        <v>8578</v>
      </c>
      <c r="B6482" s="32">
        <v>88</v>
      </c>
    </row>
    <row r="6483" spans="1:2" x14ac:dyDescent="0.35">
      <c r="A6483" s="32" t="s">
        <v>8579</v>
      </c>
      <c r="B6483" s="32">
        <v>77</v>
      </c>
    </row>
    <row r="6484" spans="1:2" x14ac:dyDescent="0.35">
      <c r="A6484" s="32" t="s">
        <v>8580</v>
      </c>
      <c r="B6484" s="32">
        <v>47</v>
      </c>
    </row>
    <row r="6485" spans="1:2" x14ac:dyDescent="0.35">
      <c r="A6485" s="32" t="s">
        <v>8581</v>
      </c>
      <c r="B6485" s="32">
        <v>87</v>
      </c>
    </row>
    <row r="6486" spans="1:2" x14ac:dyDescent="0.35">
      <c r="A6486" s="32" t="s">
        <v>8582</v>
      </c>
      <c r="B6486" s="32">
        <v>26</v>
      </c>
    </row>
    <row r="6487" spans="1:2" x14ac:dyDescent="0.35">
      <c r="A6487" s="32" t="s">
        <v>8583</v>
      </c>
      <c r="B6487" s="32">
        <v>6</v>
      </c>
    </row>
    <row r="6488" spans="1:2" x14ac:dyDescent="0.35">
      <c r="A6488" s="32" t="s">
        <v>8584</v>
      </c>
      <c r="B6488" s="32">
        <v>4</v>
      </c>
    </row>
    <row r="6489" spans="1:2" x14ac:dyDescent="0.35">
      <c r="A6489" s="32" t="s">
        <v>8585</v>
      </c>
      <c r="B6489" s="32">
        <v>83</v>
      </c>
    </row>
    <row r="6490" spans="1:2" x14ac:dyDescent="0.35">
      <c r="A6490" s="32" t="s">
        <v>8586</v>
      </c>
      <c r="B6490" s="32">
        <v>39</v>
      </c>
    </row>
    <row r="6491" spans="1:2" x14ac:dyDescent="0.35">
      <c r="A6491" s="32" t="s">
        <v>8587</v>
      </c>
      <c r="B6491" s="32">
        <v>66</v>
      </c>
    </row>
    <row r="6492" spans="1:2" x14ac:dyDescent="0.35">
      <c r="A6492" s="32" t="s">
        <v>8588</v>
      </c>
      <c r="B6492" s="32">
        <v>48</v>
      </c>
    </row>
    <row r="6493" spans="1:2" x14ac:dyDescent="0.35">
      <c r="A6493" s="32" t="s">
        <v>8589</v>
      </c>
      <c r="B6493" s="32">
        <v>42</v>
      </c>
    </row>
    <row r="6494" spans="1:2" x14ac:dyDescent="0.35">
      <c r="A6494" s="32" t="s">
        <v>8590</v>
      </c>
      <c r="B6494" s="32">
        <v>67</v>
      </c>
    </row>
    <row r="6495" spans="1:2" x14ac:dyDescent="0.35">
      <c r="A6495" s="32" t="s">
        <v>8591</v>
      </c>
      <c r="B6495" s="32">
        <v>35</v>
      </c>
    </row>
    <row r="6496" spans="1:2" x14ac:dyDescent="0.35">
      <c r="A6496" s="32" t="s">
        <v>8592</v>
      </c>
      <c r="B6496" s="32">
        <v>48</v>
      </c>
    </row>
    <row r="6497" spans="1:2" x14ac:dyDescent="0.35">
      <c r="A6497" s="32" t="s">
        <v>8593</v>
      </c>
      <c r="B6497" s="32">
        <v>91</v>
      </c>
    </row>
    <row r="6498" spans="1:2" x14ac:dyDescent="0.35">
      <c r="A6498" s="32" t="s">
        <v>8594</v>
      </c>
      <c r="B6498" s="32">
        <v>78</v>
      </c>
    </row>
    <row r="6499" spans="1:2" x14ac:dyDescent="0.35">
      <c r="A6499" s="32" t="s">
        <v>8595</v>
      </c>
      <c r="B6499" s="32">
        <v>90</v>
      </c>
    </row>
    <row r="6500" spans="1:2" x14ac:dyDescent="0.35">
      <c r="A6500" s="32" t="s">
        <v>8596</v>
      </c>
      <c r="B6500" s="32">
        <v>51</v>
      </c>
    </row>
    <row r="6501" spans="1:2" x14ac:dyDescent="0.35">
      <c r="A6501" s="32" t="s">
        <v>8597</v>
      </c>
      <c r="B6501" s="32">
        <v>13</v>
      </c>
    </row>
    <row r="6502" spans="1:2" x14ac:dyDescent="0.35">
      <c r="A6502" s="32" t="s">
        <v>8598</v>
      </c>
      <c r="B6502" s="32">
        <v>63</v>
      </c>
    </row>
    <row r="6503" spans="1:2" x14ac:dyDescent="0.35">
      <c r="A6503" s="32" t="s">
        <v>8599</v>
      </c>
      <c r="B6503" s="32">
        <v>95</v>
      </c>
    </row>
    <row r="6504" spans="1:2" x14ac:dyDescent="0.35">
      <c r="A6504" s="32" t="s">
        <v>8600</v>
      </c>
      <c r="B6504" s="32">
        <v>43</v>
      </c>
    </row>
    <row r="6505" spans="1:2" x14ac:dyDescent="0.35">
      <c r="A6505" s="32" t="s">
        <v>8601</v>
      </c>
      <c r="B6505" s="32">
        <v>7</v>
      </c>
    </row>
    <row r="6506" spans="1:2" x14ac:dyDescent="0.35">
      <c r="A6506" s="32" t="s">
        <v>8602</v>
      </c>
      <c r="B6506" s="32">
        <v>5</v>
      </c>
    </row>
    <row r="6507" spans="1:2" x14ac:dyDescent="0.35">
      <c r="A6507" s="32" t="s">
        <v>8603</v>
      </c>
      <c r="B6507" s="32">
        <v>57</v>
      </c>
    </row>
    <row r="6508" spans="1:2" x14ac:dyDescent="0.35">
      <c r="A6508" s="32" t="s">
        <v>8604</v>
      </c>
      <c r="B6508" s="32">
        <v>41</v>
      </c>
    </row>
    <row r="6509" spans="1:2" x14ac:dyDescent="0.35">
      <c r="A6509" s="32" t="s">
        <v>8605</v>
      </c>
      <c r="B6509" s="32">
        <v>27</v>
      </c>
    </row>
    <row r="6510" spans="1:2" x14ac:dyDescent="0.35">
      <c r="A6510" s="32" t="s">
        <v>8606</v>
      </c>
      <c r="B6510" s="32">
        <v>57</v>
      </c>
    </row>
    <row r="6511" spans="1:2" x14ac:dyDescent="0.35">
      <c r="A6511" s="32" t="s">
        <v>8607</v>
      </c>
      <c r="B6511" s="32">
        <v>52</v>
      </c>
    </row>
    <row r="6512" spans="1:2" x14ac:dyDescent="0.35">
      <c r="A6512" s="32" t="s">
        <v>8608</v>
      </c>
      <c r="B6512" s="32">
        <v>75</v>
      </c>
    </row>
    <row r="6513" spans="1:2" x14ac:dyDescent="0.35">
      <c r="A6513" s="32" t="s">
        <v>8609</v>
      </c>
      <c r="B6513" s="32">
        <v>1</v>
      </c>
    </row>
    <row r="6514" spans="1:2" x14ac:dyDescent="0.35">
      <c r="A6514" s="32" t="s">
        <v>8610</v>
      </c>
      <c r="B6514" s="32">
        <v>45</v>
      </c>
    </row>
    <row r="6515" spans="1:2" x14ac:dyDescent="0.35">
      <c r="A6515" s="32" t="s">
        <v>8611</v>
      </c>
      <c r="B6515" s="32">
        <v>67</v>
      </c>
    </row>
    <row r="6516" spans="1:2" x14ac:dyDescent="0.35">
      <c r="A6516" s="32" t="s">
        <v>8612</v>
      </c>
      <c r="B6516" s="32">
        <v>17</v>
      </c>
    </row>
    <row r="6517" spans="1:2" x14ac:dyDescent="0.35">
      <c r="A6517" s="32" t="s">
        <v>8613</v>
      </c>
      <c r="B6517" s="32">
        <v>30</v>
      </c>
    </row>
    <row r="6518" spans="1:2" x14ac:dyDescent="0.35">
      <c r="A6518" s="32" t="s">
        <v>8614</v>
      </c>
      <c r="B6518" s="32">
        <v>39</v>
      </c>
    </row>
    <row r="6519" spans="1:2" x14ac:dyDescent="0.35">
      <c r="A6519" s="32" t="s">
        <v>8615</v>
      </c>
      <c r="B6519" s="32">
        <v>5</v>
      </c>
    </row>
    <row r="6520" spans="1:2" x14ac:dyDescent="0.35">
      <c r="A6520" s="32" t="s">
        <v>8616</v>
      </c>
      <c r="B6520" s="32">
        <v>96</v>
      </c>
    </row>
    <row r="6521" spans="1:2" x14ac:dyDescent="0.35">
      <c r="A6521" s="32" t="s">
        <v>8617</v>
      </c>
      <c r="B6521" s="32">
        <v>61</v>
      </c>
    </row>
    <row r="6522" spans="1:2" x14ac:dyDescent="0.35">
      <c r="A6522" s="32" t="s">
        <v>8618</v>
      </c>
      <c r="B6522" s="32">
        <v>18</v>
      </c>
    </row>
    <row r="6523" spans="1:2" x14ac:dyDescent="0.35">
      <c r="A6523" s="32" t="s">
        <v>8619</v>
      </c>
      <c r="B6523" s="32">
        <v>28</v>
      </c>
    </row>
    <row r="6524" spans="1:2" x14ac:dyDescent="0.35">
      <c r="A6524" s="32" t="s">
        <v>8620</v>
      </c>
      <c r="B6524" s="32">
        <v>2</v>
      </c>
    </row>
    <row r="6525" spans="1:2" x14ac:dyDescent="0.35">
      <c r="A6525" s="32" t="s">
        <v>8621</v>
      </c>
      <c r="B6525" s="32">
        <v>21</v>
      </c>
    </row>
    <row r="6526" spans="1:2" x14ac:dyDescent="0.35">
      <c r="A6526" s="32" t="s">
        <v>8622</v>
      </c>
      <c r="B6526" s="32">
        <v>8</v>
      </c>
    </row>
    <row r="6527" spans="1:2" x14ac:dyDescent="0.35">
      <c r="A6527" s="32" t="s">
        <v>8623</v>
      </c>
      <c r="B6527" s="32">
        <v>7</v>
      </c>
    </row>
    <row r="6528" spans="1:2" x14ac:dyDescent="0.35">
      <c r="A6528" s="32" t="s">
        <v>8624</v>
      </c>
      <c r="B6528" s="32">
        <v>62</v>
      </c>
    </row>
    <row r="6529" spans="1:2" x14ac:dyDescent="0.35">
      <c r="A6529" s="32" t="s">
        <v>8625</v>
      </c>
      <c r="B6529" s="32">
        <v>8</v>
      </c>
    </row>
    <row r="6530" spans="1:2" x14ac:dyDescent="0.35">
      <c r="A6530" s="32" t="s">
        <v>8626</v>
      </c>
      <c r="B6530" s="32">
        <v>92</v>
      </c>
    </row>
    <row r="6531" spans="1:2" x14ac:dyDescent="0.35">
      <c r="A6531" s="32" t="s">
        <v>8627</v>
      </c>
      <c r="B6531" s="32">
        <v>88</v>
      </c>
    </row>
    <row r="6532" spans="1:2" x14ac:dyDescent="0.35">
      <c r="A6532" s="32" t="s">
        <v>8628</v>
      </c>
      <c r="B6532" s="32">
        <v>16</v>
      </c>
    </row>
    <row r="6533" spans="1:2" x14ac:dyDescent="0.35">
      <c r="A6533" s="32" t="s">
        <v>8629</v>
      </c>
      <c r="B6533" s="32">
        <v>95</v>
      </c>
    </row>
    <row r="6534" spans="1:2" x14ac:dyDescent="0.35">
      <c r="A6534" s="32" t="s">
        <v>8630</v>
      </c>
      <c r="B6534" s="32">
        <v>19</v>
      </c>
    </row>
    <row r="6535" spans="1:2" x14ac:dyDescent="0.35">
      <c r="A6535" s="32" t="s">
        <v>8631</v>
      </c>
      <c r="B6535" s="32">
        <v>24</v>
      </c>
    </row>
    <row r="6536" spans="1:2" x14ac:dyDescent="0.35">
      <c r="A6536" s="32" t="s">
        <v>8632</v>
      </c>
      <c r="B6536" s="32">
        <v>37</v>
      </c>
    </row>
    <row r="6537" spans="1:2" x14ac:dyDescent="0.35">
      <c r="A6537" s="32" t="s">
        <v>8633</v>
      </c>
      <c r="B6537" s="32">
        <v>1</v>
      </c>
    </row>
    <row r="6538" spans="1:2" x14ac:dyDescent="0.35">
      <c r="A6538" s="32" t="s">
        <v>8634</v>
      </c>
      <c r="B6538" s="32">
        <v>22</v>
      </c>
    </row>
    <row r="6539" spans="1:2" x14ac:dyDescent="0.35">
      <c r="A6539" s="32" t="s">
        <v>8635</v>
      </c>
      <c r="B6539" s="32">
        <v>66</v>
      </c>
    </row>
    <row r="6540" spans="1:2" x14ac:dyDescent="0.35">
      <c r="A6540" s="32" t="s">
        <v>8636</v>
      </c>
      <c r="B6540" s="32">
        <v>5</v>
      </c>
    </row>
    <row r="6541" spans="1:2" x14ac:dyDescent="0.35">
      <c r="A6541" s="32" t="s">
        <v>8637</v>
      </c>
      <c r="B6541" s="32">
        <v>47</v>
      </c>
    </row>
    <row r="6542" spans="1:2" x14ac:dyDescent="0.35">
      <c r="A6542" s="32" t="s">
        <v>8638</v>
      </c>
      <c r="B6542" s="32">
        <v>60</v>
      </c>
    </row>
    <row r="6543" spans="1:2" x14ac:dyDescent="0.35">
      <c r="A6543" s="32" t="s">
        <v>8639</v>
      </c>
      <c r="B6543" s="32">
        <v>31</v>
      </c>
    </row>
    <row r="6544" spans="1:2" x14ac:dyDescent="0.35">
      <c r="A6544" s="32" t="s">
        <v>8640</v>
      </c>
      <c r="B6544" s="32">
        <v>26</v>
      </c>
    </row>
    <row r="6545" spans="1:2" x14ac:dyDescent="0.35">
      <c r="A6545" s="32" t="s">
        <v>8641</v>
      </c>
      <c r="B6545" s="32">
        <v>81</v>
      </c>
    </row>
    <row r="6546" spans="1:2" x14ac:dyDescent="0.35">
      <c r="A6546" s="32" t="s">
        <v>8642</v>
      </c>
      <c r="B6546" s="32">
        <v>8</v>
      </c>
    </row>
    <row r="6547" spans="1:2" x14ac:dyDescent="0.35">
      <c r="A6547" s="32" t="s">
        <v>8643</v>
      </c>
      <c r="B6547" s="32">
        <v>85</v>
      </c>
    </row>
    <row r="6548" spans="1:2" x14ac:dyDescent="0.35">
      <c r="A6548" s="32" t="s">
        <v>8644</v>
      </c>
      <c r="B6548" s="32">
        <v>36</v>
      </c>
    </row>
    <row r="6549" spans="1:2" x14ac:dyDescent="0.35">
      <c r="A6549" s="32" t="s">
        <v>8645</v>
      </c>
      <c r="B6549" s="32">
        <v>29</v>
      </c>
    </row>
    <row r="6550" spans="1:2" x14ac:dyDescent="0.35">
      <c r="A6550" s="32" t="s">
        <v>8646</v>
      </c>
      <c r="B6550" s="32">
        <v>38</v>
      </c>
    </row>
    <row r="6551" spans="1:2" x14ac:dyDescent="0.35">
      <c r="A6551" s="32" t="s">
        <v>8647</v>
      </c>
      <c r="B6551" s="32">
        <v>4</v>
      </c>
    </row>
    <row r="6552" spans="1:2" x14ac:dyDescent="0.35">
      <c r="A6552" s="32" t="s">
        <v>8648</v>
      </c>
      <c r="B6552" s="32">
        <v>99</v>
      </c>
    </row>
    <row r="6553" spans="1:2" x14ac:dyDescent="0.35">
      <c r="A6553" s="32" t="s">
        <v>8649</v>
      </c>
      <c r="B6553" s="32">
        <v>10</v>
      </c>
    </row>
    <row r="6554" spans="1:2" x14ac:dyDescent="0.35">
      <c r="A6554" s="32" t="s">
        <v>8650</v>
      </c>
      <c r="B6554" s="32">
        <v>12</v>
      </c>
    </row>
    <row r="6555" spans="1:2" x14ac:dyDescent="0.35">
      <c r="A6555" s="32" t="s">
        <v>8651</v>
      </c>
      <c r="B6555" s="32">
        <v>45</v>
      </c>
    </row>
    <row r="6556" spans="1:2" x14ac:dyDescent="0.35">
      <c r="A6556" s="32" t="s">
        <v>8652</v>
      </c>
      <c r="B6556" s="32">
        <v>16</v>
      </c>
    </row>
    <row r="6557" spans="1:2" x14ac:dyDescent="0.35">
      <c r="A6557" s="32" t="s">
        <v>8653</v>
      </c>
      <c r="B6557" s="32">
        <v>42</v>
      </c>
    </row>
    <row r="6558" spans="1:2" x14ac:dyDescent="0.35">
      <c r="A6558" s="32" t="s">
        <v>8654</v>
      </c>
      <c r="B6558" s="32">
        <v>85</v>
      </c>
    </row>
    <row r="6559" spans="1:2" x14ac:dyDescent="0.35">
      <c r="A6559" s="32" t="s">
        <v>8655</v>
      </c>
      <c r="B6559" s="32">
        <v>29</v>
      </c>
    </row>
    <row r="6560" spans="1:2" x14ac:dyDescent="0.35">
      <c r="A6560" s="32" t="s">
        <v>8656</v>
      </c>
      <c r="B6560" s="32">
        <v>97</v>
      </c>
    </row>
    <row r="6561" spans="1:2" x14ac:dyDescent="0.35">
      <c r="A6561" s="32" t="s">
        <v>8657</v>
      </c>
      <c r="B6561" s="32">
        <v>85</v>
      </c>
    </row>
    <row r="6562" spans="1:2" x14ac:dyDescent="0.35">
      <c r="A6562" s="32" t="s">
        <v>8658</v>
      </c>
      <c r="B6562" s="32">
        <v>29</v>
      </c>
    </row>
    <row r="6563" spans="1:2" x14ac:dyDescent="0.35">
      <c r="A6563" s="32" t="s">
        <v>8659</v>
      </c>
      <c r="B6563" s="32">
        <v>91</v>
      </c>
    </row>
    <row r="6564" spans="1:2" x14ac:dyDescent="0.35">
      <c r="A6564" s="32" t="s">
        <v>8660</v>
      </c>
      <c r="B6564" s="32">
        <v>37</v>
      </c>
    </row>
    <row r="6565" spans="1:2" x14ac:dyDescent="0.35">
      <c r="A6565" s="32" t="s">
        <v>8661</v>
      </c>
      <c r="B6565" s="32">
        <v>17</v>
      </c>
    </row>
    <row r="6566" spans="1:2" x14ac:dyDescent="0.35">
      <c r="A6566" s="32" t="s">
        <v>8662</v>
      </c>
      <c r="B6566" s="32">
        <v>17</v>
      </c>
    </row>
    <row r="6567" spans="1:2" x14ac:dyDescent="0.35">
      <c r="A6567" s="32" t="s">
        <v>8663</v>
      </c>
      <c r="B6567" s="32">
        <v>76</v>
      </c>
    </row>
    <row r="6568" spans="1:2" x14ac:dyDescent="0.35">
      <c r="A6568" s="32" t="s">
        <v>8664</v>
      </c>
      <c r="B6568" s="32">
        <v>79</v>
      </c>
    </row>
    <row r="6569" spans="1:2" x14ac:dyDescent="0.35">
      <c r="A6569" s="32" t="s">
        <v>8665</v>
      </c>
      <c r="B6569" s="32">
        <v>29</v>
      </c>
    </row>
    <row r="6570" spans="1:2" x14ac:dyDescent="0.35">
      <c r="A6570" s="32" t="s">
        <v>8666</v>
      </c>
      <c r="B6570" s="32">
        <v>94</v>
      </c>
    </row>
    <row r="6571" spans="1:2" x14ac:dyDescent="0.35">
      <c r="A6571" s="32" t="s">
        <v>8667</v>
      </c>
      <c r="B6571" s="32">
        <v>92</v>
      </c>
    </row>
    <row r="6572" spans="1:2" x14ac:dyDescent="0.35">
      <c r="A6572" s="32" t="s">
        <v>8668</v>
      </c>
      <c r="B6572" s="32">
        <v>37</v>
      </c>
    </row>
    <row r="6573" spans="1:2" x14ac:dyDescent="0.35">
      <c r="A6573" s="32" t="s">
        <v>8669</v>
      </c>
      <c r="B6573" s="32">
        <v>3</v>
      </c>
    </row>
    <row r="6574" spans="1:2" x14ac:dyDescent="0.35">
      <c r="A6574" s="32" t="s">
        <v>8670</v>
      </c>
      <c r="B6574" s="32">
        <v>63</v>
      </c>
    </row>
    <row r="6575" spans="1:2" x14ac:dyDescent="0.35">
      <c r="A6575" s="32" t="s">
        <v>8671</v>
      </c>
      <c r="B6575" s="32">
        <v>6</v>
      </c>
    </row>
    <row r="6576" spans="1:2" x14ac:dyDescent="0.35">
      <c r="A6576" s="32" t="s">
        <v>8672</v>
      </c>
      <c r="B6576" s="32">
        <v>87</v>
      </c>
    </row>
    <row r="6577" spans="1:2" x14ac:dyDescent="0.35">
      <c r="A6577" s="32" t="s">
        <v>8673</v>
      </c>
      <c r="B6577" s="32">
        <v>60</v>
      </c>
    </row>
    <row r="6578" spans="1:2" x14ac:dyDescent="0.35">
      <c r="A6578" s="32" t="s">
        <v>8674</v>
      </c>
      <c r="B6578" s="32">
        <v>19</v>
      </c>
    </row>
    <row r="6579" spans="1:2" x14ac:dyDescent="0.35">
      <c r="A6579" s="32" t="s">
        <v>8675</v>
      </c>
      <c r="B6579" s="32">
        <v>58</v>
      </c>
    </row>
    <row r="6580" spans="1:2" x14ac:dyDescent="0.35">
      <c r="A6580" s="32" t="s">
        <v>8676</v>
      </c>
      <c r="B6580" s="32">
        <v>12</v>
      </c>
    </row>
    <row r="6581" spans="1:2" x14ac:dyDescent="0.35">
      <c r="A6581" s="32" t="s">
        <v>8677</v>
      </c>
      <c r="B6581" s="32">
        <v>43</v>
      </c>
    </row>
    <row r="6582" spans="1:2" x14ac:dyDescent="0.35">
      <c r="A6582" s="32" t="s">
        <v>8678</v>
      </c>
      <c r="B6582" s="32">
        <v>94</v>
      </c>
    </row>
    <row r="6583" spans="1:2" x14ac:dyDescent="0.35">
      <c r="A6583" s="32" t="s">
        <v>8679</v>
      </c>
      <c r="B6583" s="32">
        <v>46</v>
      </c>
    </row>
    <row r="6584" spans="1:2" x14ac:dyDescent="0.35">
      <c r="A6584" s="32" t="s">
        <v>8680</v>
      </c>
      <c r="B6584" s="32">
        <v>39</v>
      </c>
    </row>
    <row r="6585" spans="1:2" x14ac:dyDescent="0.35">
      <c r="A6585" s="32" t="s">
        <v>8681</v>
      </c>
      <c r="B6585" s="32">
        <v>65</v>
      </c>
    </row>
    <row r="6586" spans="1:2" x14ac:dyDescent="0.35">
      <c r="A6586" s="32" t="s">
        <v>8682</v>
      </c>
      <c r="B6586" s="32">
        <v>21</v>
      </c>
    </row>
    <row r="6587" spans="1:2" x14ac:dyDescent="0.35">
      <c r="A6587" s="32" t="s">
        <v>8683</v>
      </c>
      <c r="B6587" s="32">
        <v>81</v>
      </c>
    </row>
    <row r="6588" spans="1:2" x14ac:dyDescent="0.35">
      <c r="A6588" s="32" t="s">
        <v>8684</v>
      </c>
      <c r="B6588" s="32">
        <v>6</v>
      </c>
    </row>
    <row r="6589" spans="1:2" x14ac:dyDescent="0.35">
      <c r="A6589" s="32" t="s">
        <v>8685</v>
      </c>
      <c r="B6589" s="32">
        <v>5</v>
      </c>
    </row>
    <row r="6590" spans="1:2" x14ac:dyDescent="0.35">
      <c r="A6590" s="32" t="s">
        <v>8686</v>
      </c>
      <c r="B6590" s="32">
        <v>10</v>
      </c>
    </row>
    <row r="6591" spans="1:2" x14ac:dyDescent="0.35">
      <c r="A6591" s="32" t="s">
        <v>8687</v>
      </c>
      <c r="B6591" s="32">
        <v>50</v>
      </c>
    </row>
    <row r="6592" spans="1:2" x14ac:dyDescent="0.35">
      <c r="A6592" s="32" t="s">
        <v>8688</v>
      </c>
      <c r="B6592" s="32">
        <v>5</v>
      </c>
    </row>
    <row r="6593" spans="1:2" x14ac:dyDescent="0.35">
      <c r="A6593" s="32" t="s">
        <v>8689</v>
      </c>
      <c r="B6593" s="32">
        <v>66</v>
      </c>
    </row>
    <row r="6594" spans="1:2" x14ac:dyDescent="0.35">
      <c r="A6594" s="32" t="s">
        <v>8690</v>
      </c>
      <c r="B6594" s="32">
        <v>88</v>
      </c>
    </row>
    <row r="6595" spans="1:2" x14ac:dyDescent="0.35">
      <c r="A6595" s="32" t="s">
        <v>8691</v>
      </c>
      <c r="B6595" s="32">
        <v>27</v>
      </c>
    </row>
    <row r="6596" spans="1:2" x14ac:dyDescent="0.35">
      <c r="A6596" s="32" t="s">
        <v>8692</v>
      </c>
      <c r="B6596" s="32">
        <v>22</v>
      </c>
    </row>
    <row r="6597" spans="1:2" x14ac:dyDescent="0.35">
      <c r="A6597" s="32" t="s">
        <v>8693</v>
      </c>
      <c r="B6597" s="32">
        <v>74</v>
      </c>
    </row>
    <row r="6598" spans="1:2" x14ac:dyDescent="0.35">
      <c r="A6598" s="32" t="s">
        <v>8694</v>
      </c>
      <c r="B6598" s="32">
        <v>78</v>
      </c>
    </row>
    <row r="6599" spans="1:2" x14ac:dyDescent="0.35">
      <c r="A6599" s="32" t="s">
        <v>8695</v>
      </c>
      <c r="B6599" s="32">
        <v>18</v>
      </c>
    </row>
    <row r="6600" spans="1:2" x14ac:dyDescent="0.35">
      <c r="A6600" s="32" t="s">
        <v>8696</v>
      </c>
      <c r="B6600" s="32">
        <v>21</v>
      </c>
    </row>
    <row r="6601" spans="1:2" x14ac:dyDescent="0.35">
      <c r="A6601" s="32" t="s">
        <v>8697</v>
      </c>
      <c r="B6601" s="32">
        <v>25</v>
      </c>
    </row>
    <row r="6602" spans="1:2" x14ac:dyDescent="0.35">
      <c r="A6602" s="32" t="s">
        <v>8698</v>
      </c>
      <c r="B6602" s="32">
        <v>10</v>
      </c>
    </row>
    <row r="6603" spans="1:2" x14ac:dyDescent="0.35">
      <c r="A6603" s="32" t="s">
        <v>8699</v>
      </c>
      <c r="B6603" s="32">
        <v>11</v>
      </c>
    </row>
    <row r="6604" spans="1:2" x14ac:dyDescent="0.35">
      <c r="A6604" s="32" t="s">
        <v>8700</v>
      </c>
      <c r="B6604" s="32">
        <v>41</v>
      </c>
    </row>
    <row r="6605" spans="1:2" x14ac:dyDescent="0.35">
      <c r="A6605" s="32" t="s">
        <v>8701</v>
      </c>
      <c r="B6605" s="32">
        <v>28</v>
      </c>
    </row>
    <row r="6606" spans="1:2" x14ac:dyDescent="0.35">
      <c r="A6606" s="32" t="s">
        <v>8702</v>
      </c>
      <c r="B6606" s="32">
        <v>42</v>
      </c>
    </row>
    <row r="6607" spans="1:2" x14ac:dyDescent="0.35">
      <c r="A6607" s="32" t="s">
        <v>8703</v>
      </c>
      <c r="B6607" s="32">
        <v>62</v>
      </c>
    </row>
    <row r="6608" spans="1:2" x14ac:dyDescent="0.35">
      <c r="A6608" s="32" t="s">
        <v>8704</v>
      </c>
      <c r="B6608" s="32">
        <v>68</v>
      </c>
    </row>
    <row r="6609" spans="1:2" x14ac:dyDescent="0.35">
      <c r="A6609" s="32" t="s">
        <v>8705</v>
      </c>
      <c r="B6609" s="32">
        <v>38</v>
      </c>
    </row>
    <row r="6610" spans="1:2" x14ac:dyDescent="0.35">
      <c r="A6610" s="32" t="s">
        <v>8706</v>
      </c>
      <c r="B6610" s="32">
        <v>22</v>
      </c>
    </row>
    <row r="6611" spans="1:2" x14ac:dyDescent="0.35">
      <c r="A6611" s="32" t="s">
        <v>8707</v>
      </c>
      <c r="B6611" s="32">
        <v>94</v>
      </c>
    </row>
    <row r="6612" spans="1:2" x14ac:dyDescent="0.35">
      <c r="A6612" s="32" t="s">
        <v>8708</v>
      </c>
      <c r="B6612" s="32">
        <v>66</v>
      </c>
    </row>
    <row r="6613" spans="1:2" x14ac:dyDescent="0.35">
      <c r="A6613" s="32" t="s">
        <v>8709</v>
      </c>
      <c r="B6613" s="32">
        <v>40</v>
      </c>
    </row>
    <row r="6614" spans="1:2" x14ac:dyDescent="0.35">
      <c r="A6614" s="32" t="s">
        <v>8710</v>
      </c>
      <c r="B6614" s="32">
        <v>78</v>
      </c>
    </row>
    <row r="6615" spans="1:2" x14ac:dyDescent="0.35">
      <c r="A6615" s="32" t="s">
        <v>8711</v>
      </c>
      <c r="B6615" s="32">
        <v>69</v>
      </c>
    </row>
    <row r="6616" spans="1:2" x14ac:dyDescent="0.35">
      <c r="A6616" s="32" t="s">
        <v>8712</v>
      </c>
      <c r="B6616" s="32">
        <v>22</v>
      </c>
    </row>
    <row r="6617" spans="1:2" x14ac:dyDescent="0.35">
      <c r="A6617" s="32" t="s">
        <v>8713</v>
      </c>
      <c r="B6617" s="32">
        <v>92</v>
      </c>
    </row>
    <row r="6618" spans="1:2" x14ac:dyDescent="0.35">
      <c r="A6618" s="32" t="s">
        <v>8714</v>
      </c>
      <c r="B6618" s="32">
        <v>70</v>
      </c>
    </row>
    <row r="6619" spans="1:2" x14ac:dyDescent="0.35">
      <c r="A6619" s="32" t="s">
        <v>8715</v>
      </c>
      <c r="B6619" s="32">
        <v>0</v>
      </c>
    </row>
    <row r="6620" spans="1:2" x14ac:dyDescent="0.35">
      <c r="A6620" s="32" t="s">
        <v>8716</v>
      </c>
      <c r="B6620" s="32">
        <v>92</v>
      </c>
    </row>
    <row r="6621" spans="1:2" x14ac:dyDescent="0.35">
      <c r="A6621" s="32" t="s">
        <v>8717</v>
      </c>
      <c r="B6621" s="32">
        <v>10</v>
      </c>
    </row>
    <row r="6622" spans="1:2" x14ac:dyDescent="0.35">
      <c r="A6622" s="32" t="s">
        <v>8718</v>
      </c>
      <c r="B6622" s="32">
        <v>48</v>
      </c>
    </row>
    <row r="6623" spans="1:2" x14ac:dyDescent="0.35">
      <c r="A6623" s="32" t="s">
        <v>8719</v>
      </c>
      <c r="B6623" s="32">
        <v>61</v>
      </c>
    </row>
    <row r="6624" spans="1:2" x14ac:dyDescent="0.35">
      <c r="A6624" s="32" t="s">
        <v>8720</v>
      </c>
      <c r="B6624" s="32">
        <v>52</v>
      </c>
    </row>
    <row r="6625" spans="1:2" x14ac:dyDescent="0.35">
      <c r="A6625" s="32" t="s">
        <v>8721</v>
      </c>
      <c r="B6625" s="32">
        <v>89</v>
      </c>
    </row>
    <row r="6626" spans="1:2" x14ac:dyDescent="0.35">
      <c r="A6626" s="32" t="s">
        <v>8722</v>
      </c>
      <c r="B6626" s="32">
        <v>58</v>
      </c>
    </row>
    <row r="6627" spans="1:2" x14ac:dyDescent="0.35">
      <c r="A6627" s="32" t="s">
        <v>8723</v>
      </c>
      <c r="B6627" s="32">
        <v>31</v>
      </c>
    </row>
    <row r="6628" spans="1:2" x14ac:dyDescent="0.35">
      <c r="A6628" s="32" t="s">
        <v>8724</v>
      </c>
      <c r="B6628" s="32">
        <v>14</v>
      </c>
    </row>
    <row r="6629" spans="1:2" x14ac:dyDescent="0.35">
      <c r="A6629" s="32" t="s">
        <v>8725</v>
      </c>
      <c r="B6629" s="32">
        <v>83</v>
      </c>
    </row>
    <row r="6630" spans="1:2" x14ac:dyDescent="0.35">
      <c r="A6630" s="32" t="s">
        <v>8726</v>
      </c>
      <c r="B6630" s="32">
        <v>82</v>
      </c>
    </row>
    <row r="6631" spans="1:2" x14ac:dyDescent="0.35">
      <c r="A6631" s="32" t="s">
        <v>8727</v>
      </c>
      <c r="B6631" s="32">
        <v>75</v>
      </c>
    </row>
    <row r="6632" spans="1:2" x14ac:dyDescent="0.35">
      <c r="A6632" s="32" t="s">
        <v>8728</v>
      </c>
      <c r="B6632" s="32">
        <v>28</v>
      </c>
    </row>
    <row r="6633" spans="1:2" x14ac:dyDescent="0.35">
      <c r="A6633" s="32" t="s">
        <v>8729</v>
      </c>
      <c r="B6633" s="32">
        <v>6</v>
      </c>
    </row>
    <row r="6634" spans="1:2" x14ac:dyDescent="0.35">
      <c r="A6634" s="32" t="s">
        <v>8730</v>
      </c>
      <c r="B6634" s="32">
        <v>65</v>
      </c>
    </row>
    <row r="6635" spans="1:2" x14ac:dyDescent="0.35">
      <c r="A6635" s="32" t="s">
        <v>8731</v>
      </c>
      <c r="B6635" s="32">
        <v>86</v>
      </c>
    </row>
    <row r="6636" spans="1:2" x14ac:dyDescent="0.35">
      <c r="A6636" s="32" t="s">
        <v>8732</v>
      </c>
      <c r="B6636" s="32">
        <v>75</v>
      </c>
    </row>
    <row r="6637" spans="1:2" x14ac:dyDescent="0.35">
      <c r="A6637" s="32" t="s">
        <v>8733</v>
      </c>
      <c r="B6637" s="32">
        <v>93</v>
      </c>
    </row>
    <row r="6638" spans="1:2" x14ac:dyDescent="0.35">
      <c r="A6638" s="32" t="s">
        <v>8734</v>
      </c>
      <c r="B6638" s="32">
        <v>71</v>
      </c>
    </row>
    <row r="6639" spans="1:2" x14ac:dyDescent="0.35">
      <c r="A6639" s="32" t="s">
        <v>8735</v>
      </c>
      <c r="B6639" s="32">
        <v>10</v>
      </c>
    </row>
    <row r="6640" spans="1:2" x14ac:dyDescent="0.35">
      <c r="A6640" s="32" t="s">
        <v>8736</v>
      </c>
      <c r="B6640" s="32">
        <v>51</v>
      </c>
    </row>
    <row r="6641" spans="1:2" x14ac:dyDescent="0.35">
      <c r="A6641" s="32" t="s">
        <v>8737</v>
      </c>
      <c r="B6641" s="32">
        <v>89</v>
      </c>
    </row>
    <row r="6642" spans="1:2" x14ac:dyDescent="0.35">
      <c r="A6642" s="32" t="s">
        <v>8738</v>
      </c>
      <c r="B6642" s="32">
        <v>72</v>
      </c>
    </row>
    <row r="6643" spans="1:2" x14ac:dyDescent="0.35">
      <c r="A6643" s="32" t="s">
        <v>8739</v>
      </c>
      <c r="B6643" s="32">
        <v>99</v>
      </c>
    </row>
    <row r="6644" spans="1:2" x14ac:dyDescent="0.35">
      <c r="A6644" s="32" t="s">
        <v>8740</v>
      </c>
      <c r="B6644" s="32">
        <v>36</v>
      </c>
    </row>
    <row r="6645" spans="1:2" x14ac:dyDescent="0.35">
      <c r="A6645" s="32" t="s">
        <v>8741</v>
      </c>
      <c r="B6645" s="32">
        <v>7</v>
      </c>
    </row>
    <row r="6646" spans="1:2" x14ac:dyDescent="0.35">
      <c r="A6646" s="32" t="s">
        <v>8742</v>
      </c>
      <c r="B6646" s="32">
        <v>76</v>
      </c>
    </row>
    <row r="6647" spans="1:2" x14ac:dyDescent="0.35">
      <c r="A6647" s="32" t="s">
        <v>8743</v>
      </c>
      <c r="B6647" s="32">
        <v>57</v>
      </c>
    </row>
    <row r="6648" spans="1:2" x14ac:dyDescent="0.35">
      <c r="A6648" s="32" t="s">
        <v>8744</v>
      </c>
      <c r="B6648" s="32">
        <v>70</v>
      </c>
    </row>
    <row r="6649" spans="1:2" x14ac:dyDescent="0.35">
      <c r="A6649" s="32" t="s">
        <v>8745</v>
      </c>
      <c r="B6649" s="32">
        <v>46</v>
      </c>
    </row>
    <row r="6650" spans="1:2" x14ac:dyDescent="0.35">
      <c r="A6650" s="32" t="s">
        <v>8746</v>
      </c>
      <c r="B6650" s="32">
        <v>73</v>
      </c>
    </row>
    <row r="6651" spans="1:2" x14ac:dyDescent="0.35">
      <c r="A6651" s="32" t="s">
        <v>8747</v>
      </c>
      <c r="B6651" s="32">
        <v>1</v>
      </c>
    </row>
    <row r="6652" spans="1:2" x14ac:dyDescent="0.35">
      <c r="A6652" s="32" t="s">
        <v>8748</v>
      </c>
      <c r="B6652" s="32">
        <v>44</v>
      </c>
    </row>
    <row r="6653" spans="1:2" x14ac:dyDescent="0.35">
      <c r="A6653" s="32" t="s">
        <v>8749</v>
      </c>
      <c r="B6653" s="32">
        <v>14</v>
      </c>
    </row>
    <row r="6654" spans="1:2" x14ac:dyDescent="0.35">
      <c r="A6654" s="32" t="s">
        <v>8750</v>
      </c>
      <c r="B6654" s="32">
        <v>78</v>
      </c>
    </row>
    <row r="6655" spans="1:2" x14ac:dyDescent="0.35">
      <c r="A6655" s="32" t="s">
        <v>8751</v>
      </c>
      <c r="B6655" s="32">
        <v>36</v>
      </c>
    </row>
    <row r="6656" spans="1:2" x14ac:dyDescent="0.35">
      <c r="A6656" s="32" t="s">
        <v>8752</v>
      </c>
      <c r="B6656" s="32">
        <v>75</v>
      </c>
    </row>
    <row r="6657" spans="1:2" x14ac:dyDescent="0.35">
      <c r="A6657" s="32" t="s">
        <v>8753</v>
      </c>
      <c r="B6657" s="32">
        <v>13</v>
      </c>
    </row>
    <row r="6658" spans="1:2" x14ac:dyDescent="0.35">
      <c r="A6658" s="32" t="s">
        <v>8754</v>
      </c>
      <c r="B6658" s="32">
        <v>60</v>
      </c>
    </row>
    <row r="6659" spans="1:2" x14ac:dyDescent="0.35">
      <c r="A6659" s="32" t="s">
        <v>8755</v>
      </c>
      <c r="B6659" s="32">
        <v>55</v>
      </c>
    </row>
    <row r="6660" spans="1:2" x14ac:dyDescent="0.35">
      <c r="A6660" s="32" t="s">
        <v>8756</v>
      </c>
      <c r="B6660" s="32">
        <v>56</v>
      </c>
    </row>
    <row r="6661" spans="1:2" x14ac:dyDescent="0.35">
      <c r="A6661" s="32" t="s">
        <v>8757</v>
      </c>
      <c r="B6661" s="32">
        <v>88</v>
      </c>
    </row>
    <row r="6662" spans="1:2" x14ac:dyDescent="0.35">
      <c r="A6662" s="32" t="s">
        <v>8758</v>
      </c>
      <c r="B6662" s="32">
        <v>5</v>
      </c>
    </row>
    <row r="6663" spans="1:2" x14ac:dyDescent="0.35">
      <c r="A6663" s="32" t="s">
        <v>8759</v>
      </c>
      <c r="B6663" s="32">
        <v>18</v>
      </c>
    </row>
    <row r="6664" spans="1:2" x14ac:dyDescent="0.35">
      <c r="A6664" s="32" t="s">
        <v>8760</v>
      </c>
      <c r="B6664" s="32">
        <v>40</v>
      </c>
    </row>
    <row r="6665" spans="1:2" x14ac:dyDescent="0.35">
      <c r="A6665" s="32" t="s">
        <v>8761</v>
      </c>
      <c r="B6665" s="32">
        <v>59</v>
      </c>
    </row>
    <row r="6666" spans="1:2" x14ac:dyDescent="0.35">
      <c r="A6666" s="32" t="s">
        <v>8762</v>
      </c>
      <c r="B6666" s="32">
        <v>89</v>
      </c>
    </row>
    <row r="6667" spans="1:2" x14ac:dyDescent="0.35">
      <c r="A6667" s="32" t="s">
        <v>8763</v>
      </c>
      <c r="B6667" s="32">
        <v>85</v>
      </c>
    </row>
    <row r="6668" spans="1:2" x14ac:dyDescent="0.35">
      <c r="A6668" s="32" t="s">
        <v>8764</v>
      </c>
      <c r="B6668" s="32">
        <v>49</v>
      </c>
    </row>
    <row r="6669" spans="1:2" x14ac:dyDescent="0.35">
      <c r="A6669" s="32" t="s">
        <v>8765</v>
      </c>
      <c r="B6669" s="32">
        <v>13</v>
      </c>
    </row>
    <row r="6670" spans="1:2" x14ac:dyDescent="0.35">
      <c r="A6670" s="32" t="s">
        <v>8766</v>
      </c>
      <c r="B6670" s="32">
        <v>77</v>
      </c>
    </row>
    <row r="6671" spans="1:2" x14ac:dyDescent="0.35">
      <c r="A6671" s="32" t="s">
        <v>8767</v>
      </c>
      <c r="B6671" s="32">
        <v>63</v>
      </c>
    </row>
    <row r="6672" spans="1:2" x14ac:dyDescent="0.35">
      <c r="A6672" s="32" t="s">
        <v>8768</v>
      </c>
      <c r="B6672" s="32">
        <v>93</v>
      </c>
    </row>
    <row r="6673" spans="1:2" x14ac:dyDescent="0.35">
      <c r="A6673" s="32" t="s">
        <v>8769</v>
      </c>
      <c r="B6673" s="32">
        <v>72</v>
      </c>
    </row>
    <row r="6674" spans="1:2" x14ac:dyDescent="0.35">
      <c r="A6674" s="32" t="s">
        <v>8770</v>
      </c>
      <c r="B6674" s="32">
        <v>39</v>
      </c>
    </row>
    <row r="6675" spans="1:2" x14ac:dyDescent="0.35">
      <c r="A6675" s="32" t="s">
        <v>8771</v>
      </c>
      <c r="B6675" s="32">
        <v>21</v>
      </c>
    </row>
    <row r="6676" spans="1:2" x14ac:dyDescent="0.35">
      <c r="A6676" s="32" t="s">
        <v>8772</v>
      </c>
      <c r="B6676" s="32">
        <v>12</v>
      </c>
    </row>
    <row r="6677" spans="1:2" x14ac:dyDescent="0.35">
      <c r="A6677" s="32" t="s">
        <v>8773</v>
      </c>
      <c r="B6677" s="32">
        <v>54</v>
      </c>
    </row>
    <row r="6678" spans="1:2" x14ac:dyDescent="0.35">
      <c r="A6678" s="32" t="s">
        <v>8774</v>
      </c>
      <c r="B6678" s="32">
        <v>18</v>
      </c>
    </row>
    <row r="6679" spans="1:2" x14ac:dyDescent="0.35">
      <c r="A6679" s="32" t="s">
        <v>8775</v>
      </c>
      <c r="B6679" s="32">
        <v>67</v>
      </c>
    </row>
    <row r="6680" spans="1:2" x14ac:dyDescent="0.35">
      <c r="A6680" s="32" t="s">
        <v>8776</v>
      </c>
      <c r="B6680" s="32">
        <v>17</v>
      </c>
    </row>
    <row r="6681" spans="1:2" x14ac:dyDescent="0.35">
      <c r="A6681" s="32" t="s">
        <v>8777</v>
      </c>
      <c r="B6681" s="32">
        <v>57</v>
      </c>
    </row>
    <row r="6682" spans="1:2" x14ac:dyDescent="0.35">
      <c r="A6682" s="32" t="s">
        <v>8778</v>
      </c>
      <c r="B6682" s="32">
        <v>95</v>
      </c>
    </row>
    <row r="6683" spans="1:2" x14ac:dyDescent="0.35">
      <c r="A6683" s="32" t="s">
        <v>8779</v>
      </c>
      <c r="B6683" s="32">
        <v>27</v>
      </c>
    </row>
    <row r="6684" spans="1:2" x14ac:dyDescent="0.35">
      <c r="A6684" s="32" t="s">
        <v>8780</v>
      </c>
      <c r="B6684" s="32">
        <v>28</v>
      </c>
    </row>
    <row r="6685" spans="1:2" x14ac:dyDescent="0.35">
      <c r="A6685" s="32" t="s">
        <v>8781</v>
      </c>
      <c r="B6685" s="32">
        <v>19</v>
      </c>
    </row>
    <row r="6686" spans="1:2" x14ac:dyDescent="0.35">
      <c r="A6686" s="32" t="s">
        <v>8782</v>
      </c>
      <c r="B6686" s="32">
        <v>0</v>
      </c>
    </row>
    <row r="6687" spans="1:2" x14ac:dyDescent="0.35">
      <c r="A6687" s="32" t="s">
        <v>8783</v>
      </c>
      <c r="B6687" s="32">
        <v>23</v>
      </c>
    </row>
    <row r="6688" spans="1:2" x14ac:dyDescent="0.35">
      <c r="A6688" s="32" t="s">
        <v>8784</v>
      </c>
      <c r="B6688" s="32">
        <v>93</v>
      </c>
    </row>
    <row r="6689" spans="1:2" x14ac:dyDescent="0.35">
      <c r="A6689" s="32" t="s">
        <v>8785</v>
      </c>
      <c r="B6689" s="32">
        <v>43</v>
      </c>
    </row>
    <row r="6690" spans="1:2" x14ac:dyDescent="0.35">
      <c r="A6690" s="32" t="s">
        <v>8786</v>
      </c>
      <c r="B6690" s="32">
        <v>15</v>
      </c>
    </row>
    <row r="6691" spans="1:2" x14ac:dyDescent="0.35">
      <c r="A6691" s="32" t="s">
        <v>8787</v>
      </c>
      <c r="B6691" s="32">
        <v>20</v>
      </c>
    </row>
    <row r="6692" spans="1:2" x14ac:dyDescent="0.35">
      <c r="A6692" s="32" t="s">
        <v>8788</v>
      </c>
      <c r="B6692" s="32">
        <v>73</v>
      </c>
    </row>
    <row r="6693" spans="1:2" x14ac:dyDescent="0.35">
      <c r="A6693" s="32" t="s">
        <v>8789</v>
      </c>
      <c r="B6693" s="32">
        <v>43</v>
      </c>
    </row>
    <row r="6694" spans="1:2" x14ac:dyDescent="0.35">
      <c r="A6694" s="32" t="s">
        <v>8790</v>
      </c>
      <c r="B6694" s="32">
        <v>22</v>
      </c>
    </row>
    <row r="6695" spans="1:2" x14ac:dyDescent="0.35">
      <c r="A6695" s="32" t="s">
        <v>8791</v>
      </c>
      <c r="B6695" s="32">
        <v>59</v>
      </c>
    </row>
    <row r="6696" spans="1:2" x14ac:dyDescent="0.35">
      <c r="A6696" s="32" t="s">
        <v>8792</v>
      </c>
      <c r="B6696" s="32">
        <v>74</v>
      </c>
    </row>
    <row r="6697" spans="1:2" x14ac:dyDescent="0.35">
      <c r="A6697" s="32" t="s">
        <v>8793</v>
      </c>
      <c r="B6697" s="32">
        <v>47</v>
      </c>
    </row>
    <row r="6698" spans="1:2" x14ac:dyDescent="0.35">
      <c r="A6698" s="32" t="s">
        <v>8794</v>
      </c>
      <c r="B6698" s="32">
        <v>41</v>
      </c>
    </row>
    <row r="6699" spans="1:2" x14ac:dyDescent="0.35">
      <c r="A6699" s="32" t="s">
        <v>8795</v>
      </c>
      <c r="B6699" s="32">
        <v>4</v>
      </c>
    </row>
    <row r="6700" spans="1:2" x14ac:dyDescent="0.35">
      <c r="A6700" s="32" t="s">
        <v>8796</v>
      </c>
      <c r="B6700" s="32">
        <v>99</v>
      </c>
    </row>
    <row r="6701" spans="1:2" x14ac:dyDescent="0.35">
      <c r="A6701" s="32" t="s">
        <v>8797</v>
      </c>
      <c r="B6701" s="32">
        <v>47</v>
      </c>
    </row>
    <row r="6702" spans="1:2" x14ac:dyDescent="0.35">
      <c r="A6702" s="32" t="s">
        <v>8798</v>
      </c>
      <c r="B6702" s="32">
        <v>22</v>
      </c>
    </row>
    <row r="6703" spans="1:2" x14ac:dyDescent="0.35">
      <c r="A6703" s="32" t="s">
        <v>8799</v>
      </c>
      <c r="B6703" s="32">
        <v>95</v>
      </c>
    </row>
    <row r="6704" spans="1:2" x14ac:dyDescent="0.35">
      <c r="A6704" s="32" t="s">
        <v>8800</v>
      </c>
      <c r="B6704" s="32">
        <v>87</v>
      </c>
    </row>
    <row r="6705" spans="1:2" x14ac:dyDescent="0.35">
      <c r="A6705" s="32" t="s">
        <v>8801</v>
      </c>
      <c r="B6705" s="32">
        <v>24</v>
      </c>
    </row>
    <row r="6706" spans="1:2" x14ac:dyDescent="0.35">
      <c r="A6706" s="32" t="s">
        <v>8802</v>
      </c>
      <c r="B6706" s="32">
        <v>40</v>
      </c>
    </row>
    <row r="6707" spans="1:2" x14ac:dyDescent="0.35">
      <c r="A6707" s="32" t="s">
        <v>8803</v>
      </c>
      <c r="B6707" s="32">
        <v>68</v>
      </c>
    </row>
    <row r="6708" spans="1:2" x14ac:dyDescent="0.35">
      <c r="A6708" s="32" t="s">
        <v>8804</v>
      </c>
      <c r="B6708" s="32">
        <v>33</v>
      </c>
    </row>
    <row r="6709" spans="1:2" x14ac:dyDescent="0.35">
      <c r="A6709" s="32" t="s">
        <v>8805</v>
      </c>
      <c r="B6709" s="32">
        <v>81</v>
      </c>
    </row>
    <row r="6710" spans="1:2" x14ac:dyDescent="0.35">
      <c r="A6710" s="32" t="s">
        <v>8806</v>
      </c>
      <c r="B6710" s="32">
        <v>34</v>
      </c>
    </row>
    <row r="6711" spans="1:2" x14ac:dyDescent="0.35">
      <c r="A6711" s="32" t="s">
        <v>8807</v>
      </c>
      <c r="B6711" s="32">
        <v>81</v>
      </c>
    </row>
    <row r="6712" spans="1:2" x14ac:dyDescent="0.35">
      <c r="A6712" s="32" t="s">
        <v>8808</v>
      </c>
      <c r="B6712" s="32">
        <v>32</v>
      </c>
    </row>
    <row r="6713" spans="1:2" x14ac:dyDescent="0.35">
      <c r="A6713" s="32" t="s">
        <v>8809</v>
      </c>
      <c r="B6713" s="32">
        <v>23</v>
      </c>
    </row>
    <row r="6714" spans="1:2" x14ac:dyDescent="0.35">
      <c r="A6714" s="32" t="s">
        <v>8810</v>
      </c>
      <c r="B6714" s="32">
        <v>1</v>
      </c>
    </row>
    <row r="6715" spans="1:2" x14ac:dyDescent="0.35">
      <c r="A6715" s="32" t="s">
        <v>8811</v>
      </c>
      <c r="B6715" s="32">
        <v>86</v>
      </c>
    </row>
    <row r="6716" spans="1:2" x14ac:dyDescent="0.35">
      <c r="A6716" s="32" t="s">
        <v>8812</v>
      </c>
      <c r="B6716" s="32">
        <v>52</v>
      </c>
    </row>
    <row r="6717" spans="1:2" x14ac:dyDescent="0.35">
      <c r="A6717" s="32" t="s">
        <v>8813</v>
      </c>
      <c r="B6717" s="32">
        <v>9</v>
      </c>
    </row>
    <row r="6718" spans="1:2" x14ac:dyDescent="0.35">
      <c r="A6718" s="32" t="s">
        <v>8814</v>
      </c>
      <c r="B6718" s="32">
        <v>46</v>
      </c>
    </row>
    <row r="6719" spans="1:2" x14ac:dyDescent="0.35">
      <c r="A6719" s="32" t="s">
        <v>8815</v>
      </c>
      <c r="B6719" s="32">
        <v>33</v>
      </c>
    </row>
    <row r="6720" spans="1:2" x14ac:dyDescent="0.35">
      <c r="A6720" s="32" t="s">
        <v>8816</v>
      </c>
      <c r="B6720" s="32">
        <v>0</v>
      </c>
    </row>
    <row r="6721" spans="1:2" x14ac:dyDescent="0.35">
      <c r="A6721" s="32" t="s">
        <v>8817</v>
      </c>
      <c r="B6721" s="32">
        <v>87</v>
      </c>
    </row>
    <row r="6722" spans="1:2" x14ac:dyDescent="0.35">
      <c r="A6722" s="32" t="s">
        <v>8818</v>
      </c>
      <c r="B6722" s="32">
        <v>4</v>
      </c>
    </row>
    <row r="6723" spans="1:2" x14ac:dyDescent="0.35">
      <c r="A6723" s="32" t="s">
        <v>8819</v>
      </c>
      <c r="B6723" s="32">
        <v>19</v>
      </c>
    </row>
    <row r="6724" spans="1:2" x14ac:dyDescent="0.35">
      <c r="A6724" s="32" t="s">
        <v>8820</v>
      </c>
      <c r="B6724" s="32">
        <v>81</v>
      </c>
    </row>
    <row r="6725" spans="1:2" x14ac:dyDescent="0.35">
      <c r="A6725" s="32" t="s">
        <v>8821</v>
      </c>
      <c r="B6725" s="32">
        <v>82</v>
      </c>
    </row>
    <row r="6726" spans="1:2" x14ac:dyDescent="0.35">
      <c r="A6726" s="32" t="s">
        <v>8822</v>
      </c>
      <c r="B6726" s="32">
        <v>49</v>
      </c>
    </row>
    <row r="6727" spans="1:2" x14ac:dyDescent="0.35">
      <c r="A6727" s="32" t="s">
        <v>8823</v>
      </c>
      <c r="B6727" s="32">
        <v>2</v>
      </c>
    </row>
    <row r="6728" spans="1:2" x14ac:dyDescent="0.35">
      <c r="A6728" s="32" t="s">
        <v>8824</v>
      </c>
      <c r="B6728" s="32">
        <v>0</v>
      </c>
    </row>
    <row r="6729" spans="1:2" x14ac:dyDescent="0.35">
      <c r="A6729" s="32" t="s">
        <v>8825</v>
      </c>
      <c r="B6729" s="32">
        <v>51</v>
      </c>
    </row>
    <row r="6730" spans="1:2" x14ac:dyDescent="0.35">
      <c r="A6730" s="32" t="s">
        <v>8826</v>
      </c>
      <c r="B6730" s="32">
        <v>14</v>
      </c>
    </row>
    <row r="6731" spans="1:2" x14ac:dyDescent="0.35">
      <c r="A6731" s="32" t="s">
        <v>8827</v>
      </c>
      <c r="B6731" s="32">
        <v>14</v>
      </c>
    </row>
    <row r="6732" spans="1:2" x14ac:dyDescent="0.35">
      <c r="A6732" s="32" t="s">
        <v>8828</v>
      </c>
      <c r="B6732" s="32">
        <v>31</v>
      </c>
    </row>
    <row r="6733" spans="1:2" x14ac:dyDescent="0.35">
      <c r="A6733" s="32" t="s">
        <v>8829</v>
      </c>
      <c r="B6733" s="32">
        <v>95</v>
      </c>
    </row>
    <row r="6734" spans="1:2" x14ac:dyDescent="0.35">
      <c r="A6734" s="32" t="s">
        <v>8830</v>
      </c>
      <c r="B6734" s="32">
        <v>47</v>
      </c>
    </row>
    <row r="6735" spans="1:2" x14ac:dyDescent="0.35">
      <c r="A6735" s="32" t="s">
        <v>8831</v>
      </c>
      <c r="B6735" s="32">
        <v>12</v>
      </c>
    </row>
    <row r="6736" spans="1:2" x14ac:dyDescent="0.35">
      <c r="A6736" s="32" t="s">
        <v>8832</v>
      </c>
      <c r="B6736" s="32">
        <v>67</v>
      </c>
    </row>
    <row r="6737" spans="1:2" x14ac:dyDescent="0.35">
      <c r="A6737" s="32" t="s">
        <v>8833</v>
      </c>
      <c r="B6737" s="32">
        <v>15</v>
      </c>
    </row>
    <row r="6738" spans="1:2" x14ac:dyDescent="0.35">
      <c r="A6738" s="32" t="s">
        <v>8834</v>
      </c>
      <c r="B6738" s="32">
        <v>54</v>
      </c>
    </row>
    <row r="6739" spans="1:2" x14ac:dyDescent="0.35">
      <c r="A6739" s="32" t="s">
        <v>8835</v>
      </c>
      <c r="B6739" s="32">
        <v>80</v>
      </c>
    </row>
    <row r="6740" spans="1:2" x14ac:dyDescent="0.35">
      <c r="A6740" s="32" t="s">
        <v>8836</v>
      </c>
      <c r="B6740" s="32">
        <v>48</v>
      </c>
    </row>
    <row r="6741" spans="1:2" x14ac:dyDescent="0.35">
      <c r="A6741" s="32" t="s">
        <v>8837</v>
      </c>
      <c r="B6741" s="32">
        <v>81</v>
      </c>
    </row>
    <row r="6742" spans="1:2" x14ac:dyDescent="0.35">
      <c r="A6742" s="32" t="s">
        <v>8838</v>
      </c>
      <c r="B6742" s="32">
        <v>28</v>
      </c>
    </row>
    <row r="6743" spans="1:2" x14ac:dyDescent="0.35">
      <c r="A6743" s="32" t="s">
        <v>8839</v>
      </c>
      <c r="B6743" s="32">
        <v>62</v>
      </c>
    </row>
    <row r="6744" spans="1:2" x14ac:dyDescent="0.35">
      <c r="A6744" s="32" t="s">
        <v>8840</v>
      </c>
      <c r="B6744" s="32">
        <v>47</v>
      </c>
    </row>
    <row r="6745" spans="1:2" x14ac:dyDescent="0.35">
      <c r="A6745" s="32" t="s">
        <v>8841</v>
      </c>
      <c r="B6745" s="32">
        <v>61</v>
      </c>
    </row>
    <row r="6746" spans="1:2" x14ac:dyDescent="0.35">
      <c r="A6746" s="32" t="s">
        <v>8842</v>
      </c>
      <c r="B6746" s="32">
        <v>71</v>
      </c>
    </row>
    <row r="6747" spans="1:2" x14ac:dyDescent="0.35">
      <c r="A6747" s="32" t="s">
        <v>8843</v>
      </c>
      <c r="B6747" s="32">
        <v>68</v>
      </c>
    </row>
    <row r="6748" spans="1:2" x14ac:dyDescent="0.35">
      <c r="A6748" s="32" t="s">
        <v>8844</v>
      </c>
      <c r="B6748" s="32">
        <v>57</v>
      </c>
    </row>
    <row r="6749" spans="1:2" x14ac:dyDescent="0.35">
      <c r="A6749" s="32" t="s">
        <v>8845</v>
      </c>
      <c r="B6749" s="32">
        <v>53</v>
      </c>
    </row>
    <row r="6750" spans="1:2" x14ac:dyDescent="0.35">
      <c r="A6750" s="32" t="s">
        <v>8846</v>
      </c>
      <c r="B6750" s="32">
        <v>95</v>
      </c>
    </row>
    <row r="6751" spans="1:2" x14ac:dyDescent="0.35">
      <c r="A6751" s="32" t="s">
        <v>8847</v>
      </c>
      <c r="B6751" s="32">
        <v>25</v>
      </c>
    </row>
    <row r="6752" spans="1:2" x14ac:dyDescent="0.35">
      <c r="A6752" s="32" t="s">
        <v>8848</v>
      </c>
      <c r="B6752" s="32">
        <v>89</v>
      </c>
    </row>
    <row r="6753" spans="1:2" x14ac:dyDescent="0.35">
      <c r="A6753" s="32" t="s">
        <v>8849</v>
      </c>
      <c r="B6753" s="32">
        <v>79</v>
      </c>
    </row>
    <row r="6754" spans="1:2" x14ac:dyDescent="0.35">
      <c r="A6754" s="32" t="s">
        <v>8850</v>
      </c>
      <c r="B6754" s="32">
        <v>21</v>
      </c>
    </row>
    <row r="6755" spans="1:2" x14ac:dyDescent="0.35">
      <c r="A6755" s="32" t="s">
        <v>8851</v>
      </c>
      <c r="B6755" s="32">
        <v>0</v>
      </c>
    </row>
    <row r="6756" spans="1:2" x14ac:dyDescent="0.35">
      <c r="A6756" s="32" t="s">
        <v>8852</v>
      </c>
      <c r="B6756" s="32">
        <v>99</v>
      </c>
    </row>
    <row r="6757" spans="1:2" x14ac:dyDescent="0.35">
      <c r="A6757" s="32" t="s">
        <v>8853</v>
      </c>
      <c r="B6757" s="32">
        <v>10</v>
      </c>
    </row>
    <row r="6758" spans="1:2" x14ac:dyDescent="0.35">
      <c r="A6758" s="32" t="s">
        <v>8854</v>
      </c>
      <c r="B6758" s="32">
        <v>38</v>
      </c>
    </row>
    <row r="6759" spans="1:2" x14ac:dyDescent="0.35">
      <c r="A6759" s="32" t="s">
        <v>8855</v>
      </c>
      <c r="B6759" s="32">
        <v>72</v>
      </c>
    </row>
    <row r="6760" spans="1:2" x14ac:dyDescent="0.35">
      <c r="A6760" s="32" t="s">
        <v>8856</v>
      </c>
      <c r="B6760" s="32">
        <v>5</v>
      </c>
    </row>
    <row r="6761" spans="1:2" x14ac:dyDescent="0.35">
      <c r="A6761" s="32" t="s">
        <v>8857</v>
      </c>
      <c r="B6761" s="32">
        <v>1</v>
      </c>
    </row>
    <row r="6762" spans="1:2" x14ac:dyDescent="0.35">
      <c r="A6762" s="32" t="s">
        <v>8858</v>
      </c>
      <c r="B6762" s="32">
        <v>54</v>
      </c>
    </row>
    <row r="6763" spans="1:2" x14ac:dyDescent="0.35">
      <c r="A6763" s="32" t="s">
        <v>8859</v>
      </c>
      <c r="B6763" s="32">
        <v>69</v>
      </c>
    </row>
    <row r="6764" spans="1:2" x14ac:dyDescent="0.35">
      <c r="A6764" s="32" t="s">
        <v>8860</v>
      </c>
      <c r="B6764" s="32">
        <v>54</v>
      </c>
    </row>
    <row r="6765" spans="1:2" x14ac:dyDescent="0.35">
      <c r="A6765" s="32" t="s">
        <v>8861</v>
      </c>
      <c r="B6765" s="32">
        <v>32</v>
      </c>
    </row>
    <row r="6766" spans="1:2" x14ac:dyDescent="0.35">
      <c r="A6766" s="32" t="s">
        <v>8862</v>
      </c>
      <c r="B6766" s="32">
        <v>67</v>
      </c>
    </row>
    <row r="6767" spans="1:2" x14ac:dyDescent="0.35">
      <c r="A6767" s="32" t="s">
        <v>8863</v>
      </c>
      <c r="B6767" s="32">
        <v>22</v>
      </c>
    </row>
    <row r="6768" spans="1:2" x14ac:dyDescent="0.35">
      <c r="A6768" s="32" t="s">
        <v>8864</v>
      </c>
      <c r="B6768" s="32">
        <v>5</v>
      </c>
    </row>
    <row r="6769" spans="1:2" x14ac:dyDescent="0.35">
      <c r="A6769" s="32" t="s">
        <v>8865</v>
      </c>
      <c r="B6769" s="32">
        <v>43</v>
      </c>
    </row>
    <row r="6770" spans="1:2" x14ac:dyDescent="0.35">
      <c r="A6770" s="32" t="s">
        <v>8866</v>
      </c>
      <c r="B6770" s="32">
        <v>65</v>
      </c>
    </row>
    <row r="6771" spans="1:2" x14ac:dyDescent="0.35">
      <c r="A6771" s="32" t="s">
        <v>8867</v>
      </c>
      <c r="B6771" s="32">
        <v>77</v>
      </c>
    </row>
    <row r="6772" spans="1:2" x14ac:dyDescent="0.35">
      <c r="A6772" s="32" t="s">
        <v>8868</v>
      </c>
      <c r="B6772" s="32">
        <v>52</v>
      </c>
    </row>
    <row r="6773" spans="1:2" x14ac:dyDescent="0.35">
      <c r="A6773" s="32" t="s">
        <v>8869</v>
      </c>
      <c r="B6773" s="32">
        <v>53</v>
      </c>
    </row>
    <row r="6774" spans="1:2" x14ac:dyDescent="0.35">
      <c r="A6774" s="32" t="s">
        <v>8870</v>
      </c>
      <c r="B6774" s="32">
        <v>52</v>
      </c>
    </row>
    <row r="6775" spans="1:2" x14ac:dyDescent="0.35">
      <c r="A6775" s="32" t="s">
        <v>8871</v>
      </c>
      <c r="B6775" s="32">
        <v>51</v>
      </c>
    </row>
    <row r="6776" spans="1:2" x14ac:dyDescent="0.35">
      <c r="A6776" s="32" t="s">
        <v>8872</v>
      </c>
      <c r="B6776" s="32">
        <v>22</v>
      </c>
    </row>
    <row r="6777" spans="1:2" x14ac:dyDescent="0.35">
      <c r="A6777" s="32" t="s">
        <v>8873</v>
      </c>
      <c r="B6777" s="32">
        <v>95</v>
      </c>
    </row>
    <row r="6778" spans="1:2" x14ac:dyDescent="0.35">
      <c r="A6778" s="32" t="s">
        <v>8874</v>
      </c>
      <c r="B6778" s="32">
        <v>74</v>
      </c>
    </row>
    <row r="6779" spans="1:2" x14ac:dyDescent="0.35">
      <c r="A6779" s="32" t="s">
        <v>8875</v>
      </c>
      <c r="B6779" s="32">
        <v>54</v>
      </c>
    </row>
    <row r="6780" spans="1:2" x14ac:dyDescent="0.35">
      <c r="A6780" s="32" t="s">
        <v>8876</v>
      </c>
      <c r="B6780" s="32">
        <v>54</v>
      </c>
    </row>
    <row r="6781" spans="1:2" x14ac:dyDescent="0.35">
      <c r="A6781" s="32" t="s">
        <v>8877</v>
      </c>
      <c r="B6781" s="32">
        <v>28</v>
      </c>
    </row>
    <row r="6782" spans="1:2" x14ac:dyDescent="0.35">
      <c r="A6782" s="32" t="s">
        <v>8878</v>
      </c>
      <c r="B6782" s="32">
        <v>48</v>
      </c>
    </row>
    <row r="6783" spans="1:2" x14ac:dyDescent="0.35">
      <c r="A6783" s="32" t="s">
        <v>8879</v>
      </c>
      <c r="B6783" s="32">
        <v>64</v>
      </c>
    </row>
    <row r="6784" spans="1:2" x14ac:dyDescent="0.35">
      <c r="A6784" s="32" t="s">
        <v>8880</v>
      </c>
      <c r="B6784" s="32">
        <v>87</v>
      </c>
    </row>
    <row r="6785" spans="1:2" x14ac:dyDescent="0.35">
      <c r="A6785" s="32" t="s">
        <v>8881</v>
      </c>
      <c r="B6785" s="32">
        <v>77</v>
      </c>
    </row>
    <row r="6786" spans="1:2" x14ac:dyDescent="0.35">
      <c r="A6786" s="32" t="s">
        <v>8882</v>
      </c>
      <c r="B6786" s="32">
        <v>22</v>
      </c>
    </row>
    <row r="6787" spans="1:2" x14ac:dyDescent="0.35">
      <c r="A6787" s="32" t="s">
        <v>8883</v>
      </c>
      <c r="B6787" s="32">
        <v>89</v>
      </c>
    </row>
    <row r="6788" spans="1:2" x14ac:dyDescent="0.35">
      <c r="A6788" s="32" t="s">
        <v>8884</v>
      </c>
      <c r="B6788" s="32">
        <v>7</v>
      </c>
    </row>
    <row r="6789" spans="1:2" x14ac:dyDescent="0.35">
      <c r="A6789" s="32" t="s">
        <v>8885</v>
      </c>
      <c r="B6789" s="32">
        <v>3</v>
      </c>
    </row>
    <row r="6790" spans="1:2" x14ac:dyDescent="0.35">
      <c r="A6790" s="32" t="s">
        <v>8886</v>
      </c>
      <c r="B6790" s="32">
        <v>98</v>
      </c>
    </row>
    <row r="6791" spans="1:2" x14ac:dyDescent="0.35">
      <c r="A6791" s="32" t="s">
        <v>8887</v>
      </c>
      <c r="B6791" s="32">
        <v>45</v>
      </c>
    </row>
    <row r="6792" spans="1:2" x14ac:dyDescent="0.35">
      <c r="A6792" s="32" t="s">
        <v>8888</v>
      </c>
      <c r="B6792" s="32">
        <v>31</v>
      </c>
    </row>
    <row r="6793" spans="1:2" x14ac:dyDescent="0.35">
      <c r="A6793" s="32" t="s">
        <v>8889</v>
      </c>
      <c r="B6793" s="32">
        <v>25</v>
      </c>
    </row>
    <row r="6794" spans="1:2" x14ac:dyDescent="0.35">
      <c r="A6794" s="32" t="s">
        <v>8890</v>
      </c>
      <c r="B6794" s="32">
        <v>65</v>
      </c>
    </row>
    <row r="6795" spans="1:2" x14ac:dyDescent="0.35">
      <c r="A6795" s="32" t="s">
        <v>8891</v>
      </c>
      <c r="B6795" s="32">
        <v>37</v>
      </c>
    </row>
    <row r="6796" spans="1:2" x14ac:dyDescent="0.35">
      <c r="A6796" s="32" t="s">
        <v>8892</v>
      </c>
      <c r="B6796" s="32">
        <v>16</v>
      </c>
    </row>
    <row r="6797" spans="1:2" x14ac:dyDescent="0.35">
      <c r="A6797" s="32" t="s">
        <v>8893</v>
      </c>
      <c r="B6797" s="32">
        <v>85</v>
      </c>
    </row>
    <row r="6798" spans="1:2" x14ac:dyDescent="0.35">
      <c r="A6798" s="32" t="s">
        <v>8894</v>
      </c>
      <c r="B6798" s="32">
        <v>37</v>
      </c>
    </row>
    <row r="6799" spans="1:2" x14ac:dyDescent="0.35">
      <c r="A6799" s="32" t="s">
        <v>8895</v>
      </c>
      <c r="B6799" s="32">
        <v>51</v>
      </c>
    </row>
    <row r="6800" spans="1:2" x14ac:dyDescent="0.35">
      <c r="A6800" s="32" t="s">
        <v>8896</v>
      </c>
      <c r="B6800" s="32">
        <v>12</v>
      </c>
    </row>
    <row r="6801" spans="1:2" x14ac:dyDescent="0.35">
      <c r="A6801" s="32" t="s">
        <v>8897</v>
      </c>
      <c r="B6801" s="32">
        <v>68</v>
      </c>
    </row>
    <row r="6802" spans="1:2" x14ac:dyDescent="0.35">
      <c r="A6802" s="32" t="s">
        <v>8898</v>
      </c>
      <c r="B6802" s="32">
        <v>37</v>
      </c>
    </row>
    <row r="6803" spans="1:2" x14ac:dyDescent="0.35">
      <c r="A6803" s="32" t="s">
        <v>8899</v>
      </c>
      <c r="B6803" s="32">
        <v>82</v>
      </c>
    </row>
    <row r="6804" spans="1:2" x14ac:dyDescent="0.35">
      <c r="A6804" s="32" t="s">
        <v>8900</v>
      </c>
      <c r="B6804" s="32">
        <v>40</v>
      </c>
    </row>
    <row r="6805" spans="1:2" x14ac:dyDescent="0.35">
      <c r="A6805" s="32" t="s">
        <v>8901</v>
      </c>
      <c r="B6805" s="32">
        <v>85</v>
      </c>
    </row>
    <row r="6806" spans="1:2" x14ac:dyDescent="0.35">
      <c r="A6806" s="32" t="s">
        <v>8902</v>
      </c>
      <c r="B6806" s="32">
        <v>32</v>
      </c>
    </row>
    <row r="6807" spans="1:2" x14ac:dyDescent="0.35">
      <c r="A6807" s="32" t="s">
        <v>8903</v>
      </c>
      <c r="B6807" s="32">
        <v>8</v>
      </c>
    </row>
    <row r="6808" spans="1:2" x14ac:dyDescent="0.35">
      <c r="A6808" s="32" t="s">
        <v>8904</v>
      </c>
      <c r="B6808" s="32">
        <v>20</v>
      </c>
    </row>
    <row r="6809" spans="1:2" x14ac:dyDescent="0.35">
      <c r="A6809" s="32" t="s">
        <v>8905</v>
      </c>
      <c r="B6809" s="32">
        <v>32</v>
      </c>
    </row>
    <row r="6810" spans="1:2" x14ac:dyDescent="0.35">
      <c r="A6810" s="32" t="s">
        <v>8906</v>
      </c>
      <c r="B6810" s="32">
        <v>89</v>
      </c>
    </row>
    <row r="6811" spans="1:2" x14ac:dyDescent="0.35">
      <c r="A6811" s="32" t="s">
        <v>8907</v>
      </c>
      <c r="B6811" s="32">
        <v>9</v>
      </c>
    </row>
    <row r="6812" spans="1:2" x14ac:dyDescent="0.35">
      <c r="A6812" s="32" t="s">
        <v>8908</v>
      </c>
      <c r="B6812" s="32">
        <v>39</v>
      </c>
    </row>
    <row r="6813" spans="1:2" x14ac:dyDescent="0.35">
      <c r="A6813" s="32" t="s">
        <v>8909</v>
      </c>
      <c r="B6813" s="32">
        <v>47</v>
      </c>
    </row>
    <row r="6814" spans="1:2" x14ac:dyDescent="0.35">
      <c r="A6814" s="32" t="s">
        <v>8910</v>
      </c>
      <c r="B6814" s="32">
        <v>64</v>
      </c>
    </row>
    <row r="6815" spans="1:2" x14ac:dyDescent="0.35">
      <c r="A6815" s="32" t="s">
        <v>8911</v>
      </c>
      <c r="B6815" s="32">
        <v>55</v>
      </c>
    </row>
    <row r="6816" spans="1:2" x14ac:dyDescent="0.35">
      <c r="A6816" s="32" t="s">
        <v>8912</v>
      </c>
      <c r="B6816" s="32">
        <v>98</v>
      </c>
    </row>
    <row r="6817" spans="1:2" x14ac:dyDescent="0.35">
      <c r="A6817" s="32" t="s">
        <v>8913</v>
      </c>
      <c r="B6817" s="32">
        <v>90</v>
      </c>
    </row>
    <row r="6818" spans="1:2" x14ac:dyDescent="0.35">
      <c r="A6818" s="32" t="s">
        <v>8914</v>
      </c>
      <c r="B6818" s="32">
        <v>10</v>
      </c>
    </row>
    <row r="6819" spans="1:2" x14ac:dyDescent="0.35">
      <c r="A6819" s="32" t="s">
        <v>8915</v>
      </c>
      <c r="B6819" s="32">
        <v>17</v>
      </c>
    </row>
    <row r="6820" spans="1:2" x14ac:dyDescent="0.35">
      <c r="A6820" s="32" t="s">
        <v>8916</v>
      </c>
      <c r="B6820" s="32">
        <v>67</v>
      </c>
    </row>
    <row r="6821" spans="1:2" x14ac:dyDescent="0.35">
      <c r="A6821" s="32" t="s">
        <v>8917</v>
      </c>
      <c r="B6821" s="32">
        <v>20</v>
      </c>
    </row>
    <row r="6822" spans="1:2" x14ac:dyDescent="0.35">
      <c r="A6822" s="32" t="s">
        <v>8918</v>
      </c>
      <c r="B6822" s="32">
        <v>39</v>
      </c>
    </row>
    <row r="6823" spans="1:2" x14ac:dyDescent="0.35">
      <c r="A6823" s="32" t="s">
        <v>8919</v>
      </c>
      <c r="B6823" s="32">
        <v>10</v>
      </c>
    </row>
    <row r="6824" spans="1:2" x14ac:dyDescent="0.35">
      <c r="A6824" s="32" t="s">
        <v>8920</v>
      </c>
      <c r="B6824" s="32">
        <v>63</v>
      </c>
    </row>
    <row r="6825" spans="1:2" x14ac:dyDescent="0.35">
      <c r="A6825" s="32" t="s">
        <v>8921</v>
      </c>
      <c r="B6825" s="32">
        <v>57</v>
      </c>
    </row>
    <row r="6826" spans="1:2" x14ac:dyDescent="0.35">
      <c r="A6826" s="32" t="s">
        <v>8922</v>
      </c>
      <c r="B6826" s="32">
        <v>83</v>
      </c>
    </row>
    <row r="6827" spans="1:2" x14ac:dyDescent="0.35">
      <c r="A6827" s="32" t="s">
        <v>8923</v>
      </c>
      <c r="B6827" s="32">
        <v>36</v>
      </c>
    </row>
    <row r="6828" spans="1:2" x14ac:dyDescent="0.35">
      <c r="A6828" s="32" t="s">
        <v>8924</v>
      </c>
      <c r="B6828" s="32">
        <v>48</v>
      </c>
    </row>
    <row r="6829" spans="1:2" x14ac:dyDescent="0.35">
      <c r="A6829" s="32" t="s">
        <v>8925</v>
      </c>
      <c r="B6829" s="32">
        <v>59</v>
      </c>
    </row>
    <row r="6830" spans="1:2" x14ac:dyDescent="0.35">
      <c r="A6830" s="32" t="s">
        <v>8926</v>
      </c>
      <c r="B6830" s="32">
        <v>63</v>
      </c>
    </row>
    <row r="6831" spans="1:2" x14ac:dyDescent="0.35">
      <c r="A6831" s="32" t="s">
        <v>8927</v>
      </c>
      <c r="B6831" s="32">
        <v>19</v>
      </c>
    </row>
    <row r="6832" spans="1:2" x14ac:dyDescent="0.35">
      <c r="A6832" s="32" t="s">
        <v>8928</v>
      </c>
      <c r="B6832" s="32">
        <v>64</v>
      </c>
    </row>
    <row r="6833" spans="1:2" x14ac:dyDescent="0.35">
      <c r="A6833" s="32" t="s">
        <v>8929</v>
      </c>
      <c r="B6833" s="32">
        <v>35</v>
      </c>
    </row>
    <row r="6834" spans="1:2" x14ac:dyDescent="0.35">
      <c r="A6834" s="32" t="s">
        <v>8930</v>
      </c>
      <c r="B6834" s="32">
        <v>42</v>
      </c>
    </row>
    <row r="6835" spans="1:2" x14ac:dyDescent="0.35">
      <c r="A6835" s="32" t="s">
        <v>8931</v>
      </c>
      <c r="B6835" s="32">
        <v>60</v>
      </c>
    </row>
    <row r="6836" spans="1:2" x14ac:dyDescent="0.35">
      <c r="A6836" s="32" t="s">
        <v>8932</v>
      </c>
      <c r="B6836" s="32">
        <v>72</v>
      </c>
    </row>
    <row r="6837" spans="1:2" x14ac:dyDescent="0.35">
      <c r="A6837" s="32" t="s">
        <v>8933</v>
      </c>
      <c r="B6837" s="32">
        <v>77</v>
      </c>
    </row>
    <row r="6838" spans="1:2" x14ac:dyDescent="0.35">
      <c r="A6838" s="32" t="s">
        <v>8934</v>
      </c>
      <c r="B6838" s="32">
        <v>52</v>
      </c>
    </row>
    <row r="6839" spans="1:2" x14ac:dyDescent="0.35">
      <c r="A6839" s="32" t="s">
        <v>8935</v>
      </c>
      <c r="B6839" s="32">
        <v>8</v>
      </c>
    </row>
    <row r="6840" spans="1:2" x14ac:dyDescent="0.35">
      <c r="A6840" s="32" t="s">
        <v>8936</v>
      </c>
      <c r="B6840" s="32">
        <v>8</v>
      </c>
    </row>
    <row r="6841" spans="1:2" x14ac:dyDescent="0.35">
      <c r="A6841" s="32" t="s">
        <v>8937</v>
      </c>
      <c r="B6841" s="32">
        <v>57</v>
      </c>
    </row>
    <row r="6842" spans="1:2" x14ac:dyDescent="0.35">
      <c r="A6842" s="32" t="s">
        <v>8938</v>
      </c>
      <c r="B6842" s="32">
        <v>98</v>
      </c>
    </row>
    <row r="6843" spans="1:2" x14ac:dyDescent="0.35">
      <c r="A6843" s="32" t="s">
        <v>8939</v>
      </c>
      <c r="B6843" s="32">
        <v>12</v>
      </c>
    </row>
    <row r="6844" spans="1:2" x14ac:dyDescent="0.35">
      <c r="A6844" s="32" t="s">
        <v>8940</v>
      </c>
      <c r="B6844" s="32">
        <v>16</v>
      </c>
    </row>
    <row r="6845" spans="1:2" x14ac:dyDescent="0.35">
      <c r="A6845" s="32" t="s">
        <v>8941</v>
      </c>
      <c r="B6845" s="32">
        <v>5</v>
      </c>
    </row>
    <row r="6846" spans="1:2" x14ac:dyDescent="0.35">
      <c r="A6846" s="32" t="s">
        <v>8942</v>
      </c>
      <c r="B6846" s="32">
        <v>33</v>
      </c>
    </row>
    <row r="6847" spans="1:2" x14ac:dyDescent="0.35">
      <c r="A6847" s="32" t="s">
        <v>8943</v>
      </c>
      <c r="B6847" s="32">
        <v>88</v>
      </c>
    </row>
    <row r="6848" spans="1:2" x14ac:dyDescent="0.35">
      <c r="A6848" s="32" t="s">
        <v>8944</v>
      </c>
      <c r="B6848" s="32">
        <v>28</v>
      </c>
    </row>
    <row r="6849" spans="1:2" x14ac:dyDescent="0.35">
      <c r="A6849" s="32" t="s">
        <v>8945</v>
      </c>
      <c r="B6849" s="32">
        <v>71</v>
      </c>
    </row>
    <row r="6850" spans="1:2" x14ac:dyDescent="0.35">
      <c r="A6850" s="32" t="s">
        <v>8946</v>
      </c>
      <c r="B6850" s="32">
        <v>6</v>
      </c>
    </row>
    <row r="6851" spans="1:2" x14ac:dyDescent="0.35">
      <c r="A6851" s="32" t="s">
        <v>8947</v>
      </c>
      <c r="B6851" s="32">
        <v>66</v>
      </c>
    </row>
    <row r="6852" spans="1:2" x14ac:dyDescent="0.35">
      <c r="A6852" s="32" t="s">
        <v>8948</v>
      </c>
      <c r="B6852" s="32">
        <v>79</v>
      </c>
    </row>
    <row r="6853" spans="1:2" x14ac:dyDescent="0.35">
      <c r="A6853" s="32" t="s">
        <v>8949</v>
      </c>
      <c r="B6853" s="32">
        <v>95</v>
      </c>
    </row>
    <row r="6854" spans="1:2" x14ac:dyDescent="0.35">
      <c r="A6854" s="32" t="s">
        <v>8950</v>
      </c>
      <c r="B6854" s="32">
        <v>15</v>
      </c>
    </row>
    <row r="6855" spans="1:2" x14ac:dyDescent="0.35">
      <c r="A6855" s="32" t="s">
        <v>8951</v>
      </c>
      <c r="B6855" s="32">
        <v>64</v>
      </c>
    </row>
    <row r="6856" spans="1:2" x14ac:dyDescent="0.35">
      <c r="A6856" s="32" t="s">
        <v>8952</v>
      </c>
      <c r="B6856" s="32">
        <v>50</v>
      </c>
    </row>
    <row r="6857" spans="1:2" x14ac:dyDescent="0.35">
      <c r="A6857" s="32" t="s">
        <v>8953</v>
      </c>
      <c r="B6857" s="32">
        <v>91</v>
      </c>
    </row>
    <row r="6858" spans="1:2" x14ac:dyDescent="0.35">
      <c r="A6858" s="32" t="s">
        <v>8954</v>
      </c>
      <c r="B6858" s="32">
        <v>87</v>
      </c>
    </row>
    <row r="6859" spans="1:2" x14ac:dyDescent="0.35">
      <c r="A6859" s="32" t="s">
        <v>8955</v>
      </c>
      <c r="B6859" s="32">
        <v>22</v>
      </c>
    </row>
    <row r="6860" spans="1:2" x14ac:dyDescent="0.35">
      <c r="A6860" s="32" t="s">
        <v>8956</v>
      </c>
      <c r="B6860" s="32">
        <v>6</v>
      </c>
    </row>
    <row r="6861" spans="1:2" x14ac:dyDescent="0.35">
      <c r="A6861" s="32" t="s">
        <v>8957</v>
      </c>
      <c r="B6861" s="32">
        <v>67</v>
      </c>
    </row>
    <row r="6862" spans="1:2" x14ac:dyDescent="0.35">
      <c r="A6862" s="32" t="s">
        <v>8958</v>
      </c>
      <c r="B6862" s="32">
        <v>93</v>
      </c>
    </row>
    <row r="6863" spans="1:2" x14ac:dyDescent="0.35">
      <c r="A6863" s="32" t="s">
        <v>8959</v>
      </c>
      <c r="B6863" s="32">
        <v>95</v>
      </c>
    </row>
    <row r="6864" spans="1:2" x14ac:dyDescent="0.35">
      <c r="A6864" s="32" t="s">
        <v>8960</v>
      </c>
      <c r="B6864" s="32">
        <v>50</v>
      </c>
    </row>
    <row r="6865" spans="1:2" x14ac:dyDescent="0.35">
      <c r="A6865" s="32" t="s">
        <v>8961</v>
      </c>
      <c r="B6865" s="32">
        <v>85</v>
      </c>
    </row>
    <row r="6866" spans="1:2" x14ac:dyDescent="0.35">
      <c r="A6866" s="32" t="s">
        <v>8962</v>
      </c>
      <c r="B6866" s="32">
        <v>73</v>
      </c>
    </row>
    <row r="6867" spans="1:2" x14ac:dyDescent="0.35">
      <c r="A6867" s="32" t="s">
        <v>8963</v>
      </c>
      <c r="B6867" s="32">
        <v>42</v>
      </c>
    </row>
    <row r="6868" spans="1:2" x14ac:dyDescent="0.35">
      <c r="A6868" s="32" t="s">
        <v>8964</v>
      </c>
      <c r="B6868" s="32">
        <v>70</v>
      </c>
    </row>
    <row r="6869" spans="1:2" x14ac:dyDescent="0.35">
      <c r="A6869" s="32" t="s">
        <v>8965</v>
      </c>
      <c r="B6869" s="32">
        <v>96</v>
      </c>
    </row>
    <row r="6870" spans="1:2" x14ac:dyDescent="0.35">
      <c r="A6870" s="32" t="s">
        <v>8966</v>
      </c>
      <c r="B6870" s="32">
        <v>35</v>
      </c>
    </row>
    <row r="6871" spans="1:2" x14ac:dyDescent="0.35">
      <c r="A6871" s="32" t="s">
        <v>8967</v>
      </c>
      <c r="B6871" s="32">
        <v>50</v>
      </c>
    </row>
    <row r="6872" spans="1:2" x14ac:dyDescent="0.35">
      <c r="A6872" s="32" t="s">
        <v>8968</v>
      </c>
      <c r="B6872" s="32">
        <v>37</v>
      </c>
    </row>
    <row r="6873" spans="1:2" x14ac:dyDescent="0.35">
      <c r="A6873" s="32" t="s">
        <v>8969</v>
      </c>
      <c r="B6873" s="32">
        <v>8</v>
      </c>
    </row>
    <row r="6874" spans="1:2" x14ac:dyDescent="0.35">
      <c r="A6874" s="32" t="s">
        <v>8970</v>
      </c>
      <c r="B6874" s="32">
        <v>41</v>
      </c>
    </row>
    <row r="6875" spans="1:2" x14ac:dyDescent="0.35">
      <c r="A6875" s="32" t="s">
        <v>8971</v>
      </c>
      <c r="B6875" s="32">
        <v>99</v>
      </c>
    </row>
    <row r="6876" spans="1:2" x14ac:dyDescent="0.35">
      <c r="A6876" s="32" t="s">
        <v>8972</v>
      </c>
      <c r="B6876" s="32">
        <v>99</v>
      </c>
    </row>
    <row r="6877" spans="1:2" x14ac:dyDescent="0.35">
      <c r="A6877" s="32" t="s">
        <v>8973</v>
      </c>
      <c r="B6877" s="32">
        <v>12</v>
      </c>
    </row>
    <row r="6878" spans="1:2" x14ac:dyDescent="0.35">
      <c r="A6878" s="32" t="s">
        <v>8974</v>
      </c>
      <c r="B6878" s="32">
        <v>9</v>
      </c>
    </row>
    <row r="6879" spans="1:2" x14ac:dyDescent="0.35">
      <c r="A6879" s="32" t="s">
        <v>8975</v>
      </c>
      <c r="B6879" s="32">
        <v>72</v>
      </c>
    </row>
    <row r="6880" spans="1:2" x14ac:dyDescent="0.35">
      <c r="A6880" s="32" t="s">
        <v>8976</v>
      </c>
      <c r="B6880" s="32">
        <v>4</v>
      </c>
    </row>
    <row r="6881" spans="1:2" x14ac:dyDescent="0.35">
      <c r="A6881" s="32" t="s">
        <v>8977</v>
      </c>
      <c r="B6881" s="32">
        <v>27</v>
      </c>
    </row>
    <row r="6882" spans="1:2" x14ac:dyDescent="0.35">
      <c r="A6882" s="32" t="s">
        <v>8978</v>
      </c>
      <c r="B6882" s="32">
        <v>31</v>
      </c>
    </row>
    <row r="6883" spans="1:2" x14ac:dyDescent="0.35">
      <c r="A6883" s="32" t="s">
        <v>8979</v>
      </c>
      <c r="B6883" s="32">
        <v>28</v>
      </c>
    </row>
    <row r="6884" spans="1:2" x14ac:dyDescent="0.35">
      <c r="A6884" s="32" t="s">
        <v>8980</v>
      </c>
      <c r="B6884" s="32">
        <v>56</v>
      </c>
    </row>
    <row r="6885" spans="1:2" x14ac:dyDescent="0.35">
      <c r="A6885" s="32" t="s">
        <v>8981</v>
      </c>
      <c r="B6885" s="32">
        <v>5</v>
      </c>
    </row>
    <row r="6886" spans="1:2" x14ac:dyDescent="0.35">
      <c r="A6886" s="32" t="s">
        <v>8982</v>
      </c>
      <c r="B6886" s="32">
        <v>89</v>
      </c>
    </row>
    <row r="6887" spans="1:2" x14ac:dyDescent="0.35">
      <c r="A6887" s="32" t="s">
        <v>8983</v>
      </c>
      <c r="B6887" s="32">
        <v>24</v>
      </c>
    </row>
    <row r="6888" spans="1:2" x14ac:dyDescent="0.35">
      <c r="A6888" s="32" t="s">
        <v>8984</v>
      </c>
      <c r="B6888" s="32">
        <v>27</v>
      </c>
    </row>
    <row r="6889" spans="1:2" x14ac:dyDescent="0.35">
      <c r="A6889" s="32" t="s">
        <v>8985</v>
      </c>
      <c r="B6889" s="32">
        <v>33</v>
      </c>
    </row>
    <row r="6890" spans="1:2" x14ac:dyDescent="0.35">
      <c r="A6890" s="32" t="s">
        <v>8986</v>
      </c>
      <c r="B6890" s="32">
        <v>89</v>
      </c>
    </row>
    <row r="6891" spans="1:2" x14ac:dyDescent="0.35">
      <c r="A6891" s="32" t="s">
        <v>8987</v>
      </c>
      <c r="B6891" s="32">
        <v>21</v>
      </c>
    </row>
    <row r="6892" spans="1:2" x14ac:dyDescent="0.35">
      <c r="A6892" s="32" t="s">
        <v>8988</v>
      </c>
      <c r="B6892" s="32">
        <v>34</v>
      </c>
    </row>
    <row r="6893" spans="1:2" x14ac:dyDescent="0.35">
      <c r="A6893" s="32" t="s">
        <v>8989</v>
      </c>
      <c r="B6893" s="32">
        <v>46</v>
      </c>
    </row>
    <row r="6894" spans="1:2" x14ac:dyDescent="0.35">
      <c r="A6894" s="32" t="s">
        <v>8990</v>
      </c>
      <c r="B6894" s="32">
        <v>68</v>
      </c>
    </row>
    <row r="6895" spans="1:2" x14ac:dyDescent="0.35">
      <c r="A6895" s="32" t="s">
        <v>8991</v>
      </c>
      <c r="B6895" s="32">
        <v>93</v>
      </c>
    </row>
    <row r="6896" spans="1:2" x14ac:dyDescent="0.35">
      <c r="A6896" s="32" t="s">
        <v>8992</v>
      </c>
      <c r="B6896" s="32">
        <v>86</v>
      </c>
    </row>
    <row r="6897" spans="1:2" x14ac:dyDescent="0.35">
      <c r="A6897" s="32" t="s">
        <v>8993</v>
      </c>
      <c r="B6897" s="32">
        <v>58</v>
      </c>
    </row>
    <row r="6898" spans="1:2" x14ac:dyDescent="0.35">
      <c r="A6898" s="32" t="s">
        <v>8994</v>
      </c>
      <c r="B6898" s="32">
        <v>65</v>
      </c>
    </row>
    <row r="6899" spans="1:2" x14ac:dyDescent="0.35">
      <c r="A6899" s="32" t="s">
        <v>8995</v>
      </c>
      <c r="B6899" s="32">
        <v>17</v>
      </c>
    </row>
    <row r="6900" spans="1:2" x14ac:dyDescent="0.35">
      <c r="A6900" s="32" t="s">
        <v>8996</v>
      </c>
      <c r="B6900" s="32">
        <v>46</v>
      </c>
    </row>
    <row r="6901" spans="1:2" x14ac:dyDescent="0.35">
      <c r="A6901" s="32" t="s">
        <v>8997</v>
      </c>
      <c r="B6901" s="32">
        <v>63</v>
      </c>
    </row>
    <row r="6902" spans="1:2" x14ac:dyDescent="0.35">
      <c r="A6902" s="32" t="s">
        <v>8998</v>
      </c>
      <c r="B6902" s="32">
        <v>20</v>
      </c>
    </row>
    <row r="6903" spans="1:2" x14ac:dyDescent="0.35">
      <c r="A6903" s="32" t="s">
        <v>8999</v>
      </c>
      <c r="B6903" s="32">
        <v>20</v>
      </c>
    </row>
    <row r="6904" spans="1:2" x14ac:dyDescent="0.35">
      <c r="A6904" s="32" t="s">
        <v>9000</v>
      </c>
      <c r="B6904" s="32">
        <v>21</v>
      </c>
    </row>
    <row r="6905" spans="1:2" x14ac:dyDescent="0.35">
      <c r="A6905" s="32" t="s">
        <v>9001</v>
      </c>
      <c r="B6905" s="32">
        <v>5</v>
      </c>
    </row>
    <row r="6906" spans="1:2" x14ac:dyDescent="0.35">
      <c r="A6906" s="32" t="s">
        <v>9002</v>
      </c>
      <c r="B6906" s="32">
        <v>49</v>
      </c>
    </row>
    <row r="6907" spans="1:2" x14ac:dyDescent="0.35">
      <c r="A6907" s="32" t="s">
        <v>9003</v>
      </c>
      <c r="B6907" s="32">
        <v>71</v>
      </c>
    </row>
    <row r="6908" spans="1:2" x14ac:dyDescent="0.35">
      <c r="A6908" s="32" t="s">
        <v>9004</v>
      </c>
      <c r="B6908" s="32">
        <v>95</v>
      </c>
    </row>
    <row r="6909" spans="1:2" x14ac:dyDescent="0.35">
      <c r="A6909" s="32" t="s">
        <v>9005</v>
      </c>
      <c r="B6909" s="32">
        <v>40</v>
      </c>
    </row>
    <row r="6910" spans="1:2" x14ac:dyDescent="0.35">
      <c r="A6910" s="32" t="s">
        <v>9006</v>
      </c>
      <c r="B6910" s="32">
        <v>34</v>
      </c>
    </row>
    <row r="6911" spans="1:2" x14ac:dyDescent="0.35">
      <c r="A6911" s="32" t="s">
        <v>9007</v>
      </c>
      <c r="B6911" s="32">
        <v>99</v>
      </c>
    </row>
    <row r="6912" spans="1:2" x14ac:dyDescent="0.35">
      <c r="A6912" s="32" t="s">
        <v>9008</v>
      </c>
      <c r="B6912" s="32">
        <v>31</v>
      </c>
    </row>
    <row r="6913" spans="1:2" x14ac:dyDescent="0.35">
      <c r="A6913" s="32" t="s">
        <v>9009</v>
      </c>
      <c r="B6913" s="32">
        <v>92</v>
      </c>
    </row>
    <row r="6914" spans="1:2" x14ac:dyDescent="0.35">
      <c r="A6914" s="32" t="s">
        <v>9010</v>
      </c>
      <c r="B6914" s="32">
        <v>64</v>
      </c>
    </row>
    <row r="6915" spans="1:2" x14ac:dyDescent="0.35">
      <c r="A6915" s="32" t="s">
        <v>9011</v>
      </c>
      <c r="B6915" s="32">
        <v>73</v>
      </c>
    </row>
    <row r="6916" spans="1:2" x14ac:dyDescent="0.35">
      <c r="A6916" s="32" t="s">
        <v>9012</v>
      </c>
      <c r="B6916" s="32">
        <v>39</v>
      </c>
    </row>
    <row r="6917" spans="1:2" x14ac:dyDescent="0.35">
      <c r="A6917" s="32" t="s">
        <v>9013</v>
      </c>
      <c r="B6917" s="32">
        <v>33</v>
      </c>
    </row>
    <row r="6918" spans="1:2" x14ac:dyDescent="0.35">
      <c r="A6918" s="32" t="s">
        <v>9014</v>
      </c>
      <c r="B6918" s="32">
        <v>19</v>
      </c>
    </row>
    <row r="6919" spans="1:2" x14ac:dyDescent="0.35">
      <c r="A6919" s="32" t="s">
        <v>9015</v>
      </c>
      <c r="B6919" s="32">
        <v>59</v>
      </c>
    </row>
    <row r="6920" spans="1:2" x14ac:dyDescent="0.35">
      <c r="A6920" s="32" t="s">
        <v>9016</v>
      </c>
      <c r="B6920" s="32">
        <v>26</v>
      </c>
    </row>
    <row r="6921" spans="1:2" x14ac:dyDescent="0.35">
      <c r="A6921" s="32" t="s">
        <v>9017</v>
      </c>
      <c r="B6921" s="32">
        <v>37</v>
      </c>
    </row>
    <row r="6922" spans="1:2" x14ac:dyDescent="0.35">
      <c r="A6922" s="32" t="s">
        <v>9018</v>
      </c>
      <c r="B6922" s="32">
        <v>52</v>
      </c>
    </row>
    <row r="6923" spans="1:2" x14ac:dyDescent="0.35">
      <c r="A6923" s="32" t="s">
        <v>9019</v>
      </c>
      <c r="B6923" s="32">
        <v>14</v>
      </c>
    </row>
    <row r="6924" spans="1:2" x14ac:dyDescent="0.35">
      <c r="A6924" s="32" t="s">
        <v>9020</v>
      </c>
      <c r="B6924" s="32">
        <v>74</v>
      </c>
    </row>
    <row r="6925" spans="1:2" x14ac:dyDescent="0.35">
      <c r="A6925" s="32" t="s">
        <v>9021</v>
      </c>
      <c r="B6925" s="32">
        <v>84</v>
      </c>
    </row>
    <row r="6926" spans="1:2" x14ac:dyDescent="0.35">
      <c r="A6926" s="32" t="s">
        <v>9022</v>
      </c>
      <c r="B6926" s="32">
        <v>19</v>
      </c>
    </row>
    <row r="6927" spans="1:2" x14ac:dyDescent="0.35">
      <c r="A6927" s="32" t="s">
        <v>9023</v>
      </c>
      <c r="B6927" s="32">
        <v>57</v>
      </c>
    </row>
    <row r="6928" spans="1:2" x14ac:dyDescent="0.35">
      <c r="A6928" s="32" t="s">
        <v>9024</v>
      </c>
      <c r="B6928" s="32">
        <v>4</v>
      </c>
    </row>
    <row r="6929" spans="1:2" x14ac:dyDescent="0.35">
      <c r="A6929" s="32" t="s">
        <v>9025</v>
      </c>
      <c r="B6929" s="32">
        <v>70</v>
      </c>
    </row>
    <row r="6930" spans="1:2" x14ac:dyDescent="0.35">
      <c r="A6930" s="32" t="s">
        <v>9026</v>
      </c>
      <c r="B6930" s="32">
        <v>0</v>
      </c>
    </row>
    <row r="6931" spans="1:2" x14ac:dyDescent="0.35">
      <c r="A6931" s="32" t="s">
        <v>9027</v>
      </c>
      <c r="B6931" s="32">
        <v>36</v>
      </c>
    </row>
    <row r="6932" spans="1:2" x14ac:dyDescent="0.35">
      <c r="A6932" s="32" t="s">
        <v>9028</v>
      </c>
      <c r="B6932" s="32">
        <v>2</v>
      </c>
    </row>
    <row r="6933" spans="1:2" x14ac:dyDescent="0.35">
      <c r="A6933" s="32" t="s">
        <v>9029</v>
      </c>
      <c r="B6933" s="32">
        <v>5</v>
      </c>
    </row>
    <row r="6934" spans="1:2" x14ac:dyDescent="0.35">
      <c r="A6934" s="32" t="s">
        <v>9030</v>
      </c>
      <c r="B6934" s="32">
        <v>16</v>
      </c>
    </row>
    <row r="6935" spans="1:2" x14ac:dyDescent="0.35">
      <c r="A6935" s="32" t="s">
        <v>9031</v>
      </c>
      <c r="B6935" s="32">
        <v>22</v>
      </c>
    </row>
    <row r="6936" spans="1:2" x14ac:dyDescent="0.35">
      <c r="A6936" s="32" t="s">
        <v>9032</v>
      </c>
      <c r="B6936" s="32">
        <v>12</v>
      </c>
    </row>
    <row r="6937" spans="1:2" x14ac:dyDescent="0.35">
      <c r="A6937" s="32" t="s">
        <v>9033</v>
      </c>
      <c r="B6937" s="32">
        <v>38</v>
      </c>
    </row>
    <row r="6938" spans="1:2" x14ac:dyDescent="0.35">
      <c r="A6938" s="32" t="s">
        <v>9034</v>
      </c>
      <c r="B6938" s="32">
        <v>86</v>
      </c>
    </row>
    <row r="6939" spans="1:2" x14ac:dyDescent="0.35">
      <c r="A6939" s="32" t="s">
        <v>9035</v>
      </c>
      <c r="B6939" s="32">
        <v>88</v>
      </c>
    </row>
    <row r="6940" spans="1:2" x14ac:dyDescent="0.35">
      <c r="A6940" s="32" t="s">
        <v>9036</v>
      </c>
      <c r="B6940" s="32">
        <v>48</v>
      </c>
    </row>
    <row r="6941" spans="1:2" x14ac:dyDescent="0.35">
      <c r="A6941" s="32" t="s">
        <v>9037</v>
      </c>
      <c r="B6941" s="32">
        <v>43</v>
      </c>
    </row>
    <row r="6942" spans="1:2" x14ac:dyDescent="0.35">
      <c r="A6942" s="32" t="s">
        <v>9038</v>
      </c>
      <c r="B6942" s="32">
        <v>90</v>
      </c>
    </row>
    <row r="6943" spans="1:2" x14ac:dyDescent="0.35">
      <c r="A6943" s="32" t="s">
        <v>9039</v>
      </c>
      <c r="B6943" s="32">
        <v>36</v>
      </c>
    </row>
    <row r="6944" spans="1:2" x14ac:dyDescent="0.35">
      <c r="A6944" s="32" t="s">
        <v>9040</v>
      </c>
      <c r="B6944" s="32">
        <v>31</v>
      </c>
    </row>
    <row r="6945" spans="1:2" x14ac:dyDescent="0.35">
      <c r="A6945" s="32" t="s">
        <v>9041</v>
      </c>
      <c r="B6945" s="32">
        <v>90</v>
      </c>
    </row>
    <row r="6946" spans="1:2" x14ac:dyDescent="0.35">
      <c r="A6946" s="32" t="s">
        <v>9042</v>
      </c>
      <c r="B6946" s="32">
        <v>20</v>
      </c>
    </row>
    <row r="6947" spans="1:2" x14ac:dyDescent="0.35">
      <c r="A6947" s="32" t="s">
        <v>9043</v>
      </c>
      <c r="B6947" s="32">
        <v>28</v>
      </c>
    </row>
    <row r="6948" spans="1:2" x14ac:dyDescent="0.35">
      <c r="A6948" s="32" t="s">
        <v>9044</v>
      </c>
      <c r="B6948" s="32">
        <v>41</v>
      </c>
    </row>
    <row r="6949" spans="1:2" x14ac:dyDescent="0.35">
      <c r="A6949" s="32" t="s">
        <v>9045</v>
      </c>
      <c r="B6949" s="32">
        <v>34</v>
      </c>
    </row>
    <row r="6950" spans="1:2" x14ac:dyDescent="0.35">
      <c r="A6950" s="32" t="s">
        <v>9046</v>
      </c>
      <c r="B6950" s="32">
        <v>53</v>
      </c>
    </row>
    <row r="6951" spans="1:2" x14ac:dyDescent="0.35">
      <c r="A6951" s="32" t="s">
        <v>9047</v>
      </c>
      <c r="B6951" s="32">
        <v>17</v>
      </c>
    </row>
    <row r="6952" spans="1:2" x14ac:dyDescent="0.35">
      <c r="A6952" s="32" t="s">
        <v>9048</v>
      </c>
      <c r="B6952" s="32">
        <v>12</v>
      </c>
    </row>
    <row r="6953" spans="1:2" x14ac:dyDescent="0.35">
      <c r="A6953" s="32" t="s">
        <v>9049</v>
      </c>
      <c r="B6953" s="32">
        <v>36</v>
      </c>
    </row>
    <row r="6954" spans="1:2" x14ac:dyDescent="0.35">
      <c r="A6954" s="32" t="s">
        <v>9050</v>
      </c>
      <c r="B6954" s="32">
        <v>90</v>
      </c>
    </row>
    <row r="6955" spans="1:2" x14ac:dyDescent="0.35">
      <c r="A6955" s="32" t="s">
        <v>9051</v>
      </c>
      <c r="B6955" s="32">
        <v>92</v>
      </c>
    </row>
    <row r="6956" spans="1:2" x14ac:dyDescent="0.35">
      <c r="A6956" s="32" t="s">
        <v>9052</v>
      </c>
      <c r="B6956" s="32">
        <v>36</v>
      </c>
    </row>
    <row r="6957" spans="1:2" x14ac:dyDescent="0.35">
      <c r="A6957" s="32" t="s">
        <v>9053</v>
      </c>
      <c r="B6957" s="32">
        <v>23</v>
      </c>
    </row>
    <row r="6958" spans="1:2" x14ac:dyDescent="0.35">
      <c r="A6958" s="32" t="s">
        <v>9054</v>
      </c>
      <c r="B6958" s="32">
        <v>32</v>
      </c>
    </row>
    <row r="6959" spans="1:2" x14ac:dyDescent="0.35">
      <c r="A6959" s="32" t="s">
        <v>9055</v>
      </c>
      <c r="B6959" s="32">
        <v>58</v>
      </c>
    </row>
    <row r="6960" spans="1:2" x14ac:dyDescent="0.35">
      <c r="A6960" s="32" t="s">
        <v>9056</v>
      </c>
      <c r="B6960" s="32">
        <v>85</v>
      </c>
    </row>
    <row r="6961" spans="1:2" x14ac:dyDescent="0.35">
      <c r="A6961" s="32" t="s">
        <v>9057</v>
      </c>
      <c r="B6961" s="32">
        <v>48</v>
      </c>
    </row>
    <row r="6962" spans="1:2" x14ac:dyDescent="0.35">
      <c r="A6962" s="32" t="s">
        <v>9058</v>
      </c>
      <c r="B6962" s="32">
        <v>45</v>
      </c>
    </row>
    <row r="6963" spans="1:2" x14ac:dyDescent="0.35">
      <c r="A6963" s="32" t="s">
        <v>9059</v>
      </c>
      <c r="B6963" s="32">
        <v>54</v>
      </c>
    </row>
    <row r="6964" spans="1:2" x14ac:dyDescent="0.35">
      <c r="A6964" s="32" t="s">
        <v>9060</v>
      </c>
      <c r="B6964" s="32">
        <v>13</v>
      </c>
    </row>
    <row r="6965" spans="1:2" x14ac:dyDescent="0.35">
      <c r="A6965" s="32" t="s">
        <v>9061</v>
      </c>
      <c r="B6965" s="32">
        <v>7</v>
      </c>
    </row>
    <row r="6966" spans="1:2" x14ac:dyDescent="0.35">
      <c r="A6966" s="32" t="s">
        <v>9062</v>
      </c>
      <c r="B6966" s="32">
        <v>96</v>
      </c>
    </row>
    <row r="6967" spans="1:2" x14ac:dyDescent="0.35">
      <c r="A6967" s="32" t="s">
        <v>9063</v>
      </c>
      <c r="B6967" s="32">
        <v>88</v>
      </c>
    </row>
    <row r="6968" spans="1:2" x14ac:dyDescent="0.35">
      <c r="A6968" s="32" t="s">
        <v>9064</v>
      </c>
      <c r="B6968" s="32">
        <v>55</v>
      </c>
    </row>
    <row r="6969" spans="1:2" x14ac:dyDescent="0.35">
      <c r="A6969" s="32" t="s">
        <v>9065</v>
      </c>
      <c r="B6969" s="32">
        <v>97</v>
      </c>
    </row>
    <row r="6970" spans="1:2" x14ac:dyDescent="0.35">
      <c r="A6970" s="32" t="s">
        <v>9066</v>
      </c>
      <c r="B6970" s="32">
        <v>4</v>
      </c>
    </row>
    <row r="6971" spans="1:2" x14ac:dyDescent="0.35">
      <c r="A6971" s="32" t="s">
        <v>9067</v>
      </c>
      <c r="B6971" s="32">
        <v>51</v>
      </c>
    </row>
    <row r="6972" spans="1:2" x14ac:dyDescent="0.35">
      <c r="A6972" s="32" t="s">
        <v>9068</v>
      </c>
      <c r="B6972" s="32">
        <v>12</v>
      </c>
    </row>
    <row r="6973" spans="1:2" x14ac:dyDescent="0.35">
      <c r="A6973" s="32" t="s">
        <v>9069</v>
      </c>
      <c r="B6973" s="32">
        <v>75</v>
      </c>
    </row>
    <row r="6974" spans="1:2" x14ac:dyDescent="0.35">
      <c r="A6974" s="32" t="s">
        <v>9070</v>
      </c>
      <c r="B6974" s="32">
        <v>23</v>
      </c>
    </row>
    <row r="6975" spans="1:2" x14ac:dyDescent="0.35">
      <c r="A6975" s="32" t="s">
        <v>9071</v>
      </c>
      <c r="B6975" s="32">
        <v>59</v>
      </c>
    </row>
    <row r="6976" spans="1:2" x14ac:dyDescent="0.35">
      <c r="A6976" s="32" t="s">
        <v>9072</v>
      </c>
      <c r="B6976" s="32">
        <v>68</v>
      </c>
    </row>
    <row r="6977" spans="1:2" x14ac:dyDescent="0.35">
      <c r="A6977" s="32" t="s">
        <v>9073</v>
      </c>
      <c r="B6977" s="32">
        <v>16</v>
      </c>
    </row>
    <row r="6978" spans="1:2" x14ac:dyDescent="0.35">
      <c r="A6978" s="32" t="s">
        <v>9074</v>
      </c>
      <c r="B6978" s="32">
        <v>56</v>
      </c>
    </row>
    <row r="6979" spans="1:2" x14ac:dyDescent="0.35">
      <c r="A6979" s="32" t="s">
        <v>9075</v>
      </c>
      <c r="B6979" s="32">
        <v>94</v>
      </c>
    </row>
    <row r="6980" spans="1:2" x14ac:dyDescent="0.35">
      <c r="A6980" s="32" t="s">
        <v>9076</v>
      </c>
      <c r="B6980" s="32">
        <v>53</v>
      </c>
    </row>
    <row r="6981" spans="1:2" x14ac:dyDescent="0.35">
      <c r="A6981" s="32" t="s">
        <v>9077</v>
      </c>
      <c r="B6981" s="32">
        <v>80</v>
      </c>
    </row>
    <row r="6982" spans="1:2" x14ac:dyDescent="0.35">
      <c r="A6982" s="32" t="s">
        <v>9078</v>
      </c>
      <c r="B6982" s="32">
        <v>52</v>
      </c>
    </row>
    <row r="6983" spans="1:2" x14ac:dyDescent="0.35">
      <c r="A6983" s="32" t="s">
        <v>9079</v>
      </c>
      <c r="B6983" s="32">
        <v>53</v>
      </c>
    </row>
    <row r="6984" spans="1:2" x14ac:dyDescent="0.35">
      <c r="A6984" s="32" t="s">
        <v>9080</v>
      </c>
      <c r="B6984" s="32">
        <v>88</v>
      </c>
    </row>
    <row r="6985" spans="1:2" x14ac:dyDescent="0.35">
      <c r="A6985" s="32" t="s">
        <v>9081</v>
      </c>
      <c r="B6985" s="32">
        <v>36</v>
      </c>
    </row>
    <row r="6986" spans="1:2" x14ac:dyDescent="0.35">
      <c r="A6986" s="32" t="s">
        <v>9082</v>
      </c>
      <c r="B6986" s="32">
        <v>94</v>
      </c>
    </row>
    <row r="6987" spans="1:2" x14ac:dyDescent="0.35">
      <c r="A6987" s="32" t="s">
        <v>9083</v>
      </c>
      <c r="B6987" s="32">
        <v>91</v>
      </c>
    </row>
    <row r="6988" spans="1:2" x14ac:dyDescent="0.35">
      <c r="A6988" s="32" t="s">
        <v>9084</v>
      </c>
      <c r="B6988" s="32">
        <v>85</v>
      </c>
    </row>
    <row r="6989" spans="1:2" x14ac:dyDescent="0.35">
      <c r="A6989" s="32" t="s">
        <v>9085</v>
      </c>
      <c r="B6989" s="32">
        <v>43</v>
      </c>
    </row>
    <row r="6990" spans="1:2" x14ac:dyDescent="0.35">
      <c r="A6990" s="32" t="s">
        <v>9086</v>
      </c>
      <c r="B6990" s="32">
        <v>85</v>
      </c>
    </row>
    <row r="6991" spans="1:2" x14ac:dyDescent="0.35">
      <c r="A6991" s="32" t="s">
        <v>9087</v>
      </c>
      <c r="B6991" s="32">
        <v>42</v>
      </c>
    </row>
    <row r="6992" spans="1:2" x14ac:dyDescent="0.35">
      <c r="A6992" s="32" t="s">
        <v>9088</v>
      </c>
      <c r="B6992" s="32">
        <v>62</v>
      </c>
    </row>
    <row r="6993" spans="1:2" x14ac:dyDescent="0.35">
      <c r="A6993" s="32" t="s">
        <v>9089</v>
      </c>
      <c r="B6993" s="32">
        <v>30</v>
      </c>
    </row>
    <row r="6994" spans="1:2" x14ac:dyDescent="0.35">
      <c r="A6994" s="32" t="s">
        <v>9090</v>
      </c>
      <c r="B6994" s="32">
        <v>74</v>
      </c>
    </row>
    <row r="6995" spans="1:2" x14ac:dyDescent="0.35">
      <c r="A6995" s="32" t="s">
        <v>9091</v>
      </c>
      <c r="B6995" s="32">
        <v>59</v>
      </c>
    </row>
    <row r="6996" spans="1:2" x14ac:dyDescent="0.35">
      <c r="A6996" s="32" t="s">
        <v>9092</v>
      </c>
      <c r="B6996" s="32">
        <v>58</v>
      </c>
    </row>
    <row r="6997" spans="1:2" x14ac:dyDescent="0.35">
      <c r="A6997" s="32" t="s">
        <v>9093</v>
      </c>
      <c r="B6997" s="32">
        <v>80</v>
      </c>
    </row>
    <row r="6998" spans="1:2" x14ac:dyDescent="0.35">
      <c r="A6998" s="32" t="s">
        <v>9094</v>
      </c>
      <c r="B6998" s="32">
        <v>35</v>
      </c>
    </row>
    <row r="6999" spans="1:2" x14ac:dyDescent="0.35">
      <c r="A6999" s="32" t="s">
        <v>9095</v>
      </c>
      <c r="B6999" s="32">
        <v>5</v>
      </c>
    </row>
    <row r="7000" spans="1:2" x14ac:dyDescent="0.35">
      <c r="A7000" s="32" t="s">
        <v>9096</v>
      </c>
      <c r="B7000" s="32">
        <v>55</v>
      </c>
    </row>
    <row r="7001" spans="1:2" x14ac:dyDescent="0.35">
      <c r="A7001" s="32" t="s">
        <v>9097</v>
      </c>
      <c r="B7001" s="32">
        <v>42</v>
      </c>
    </row>
    <row r="7002" spans="1:2" x14ac:dyDescent="0.35">
      <c r="A7002" s="32" t="s">
        <v>9098</v>
      </c>
      <c r="B7002" s="32">
        <v>52</v>
      </c>
    </row>
    <row r="7003" spans="1:2" x14ac:dyDescent="0.35">
      <c r="A7003" s="32" t="s">
        <v>9099</v>
      </c>
      <c r="B7003" s="32">
        <v>24</v>
      </c>
    </row>
    <row r="7004" spans="1:2" x14ac:dyDescent="0.35">
      <c r="A7004" s="32" t="s">
        <v>9100</v>
      </c>
      <c r="B7004" s="32">
        <v>91</v>
      </c>
    </row>
    <row r="7005" spans="1:2" x14ac:dyDescent="0.35">
      <c r="A7005" s="32" t="s">
        <v>9101</v>
      </c>
      <c r="B7005" s="32">
        <v>85</v>
      </c>
    </row>
    <row r="7006" spans="1:2" x14ac:dyDescent="0.35">
      <c r="A7006" s="32" t="s">
        <v>9102</v>
      </c>
      <c r="B7006" s="32">
        <v>88</v>
      </c>
    </row>
    <row r="7007" spans="1:2" x14ac:dyDescent="0.35">
      <c r="A7007" s="32" t="s">
        <v>9103</v>
      </c>
      <c r="B7007" s="32">
        <v>20</v>
      </c>
    </row>
    <row r="7008" spans="1:2" x14ac:dyDescent="0.35">
      <c r="A7008" s="32" t="s">
        <v>9104</v>
      </c>
      <c r="B7008" s="32">
        <v>22</v>
      </c>
    </row>
    <row r="7009" spans="1:2" x14ac:dyDescent="0.35">
      <c r="A7009" s="32" t="s">
        <v>9105</v>
      </c>
      <c r="B7009" s="32">
        <v>57</v>
      </c>
    </row>
    <row r="7010" spans="1:2" x14ac:dyDescent="0.35">
      <c r="A7010" s="32" t="s">
        <v>9106</v>
      </c>
      <c r="B7010" s="32">
        <v>64</v>
      </c>
    </row>
    <row r="7011" spans="1:2" x14ac:dyDescent="0.35">
      <c r="A7011" s="32" t="s">
        <v>9107</v>
      </c>
      <c r="B7011" s="32">
        <v>6</v>
      </c>
    </row>
    <row r="7012" spans="1:2" x14ac:dyDescent="0.35">
      <c r="A7012" s="32" t="s">
        <v>9108</v>
      </c>
      <c r="B7012" s="32">
        <v>88</v>
      </c>
    </row>
    <row r="7013" spans="1:2" x14ac:dyDescent="0.35">
      <c r="A7013" s="32" t="s">
        <v>9109</v>
      </c>
      <c r="B7013" s="32">
        <v>39</v>
      </c>
    </row>
    <row r="7014" spans="1:2" x14ac:dyDescent="0.35">
      <c r="A7014" s="32" t="s">
        <v>9110</v>
      </c>
      <c r="B7014" s="32">
        <v>96</v>
      </c>
    </row>
    <row r="7015" spans="1:2" x14ac:dyDescent="0.35">
      <c r="A7015" s="32" t="s">
        <v>9111</v>
      </c>
      <c r="B7015" s="32">
        <v>61</v>
      </c>
    </row>
    <row r="7016" spans="1:2" x14ac:dyDescent="0.35">
      <c r="A7016" s="32" t="s">
        <v>9112</v>
      </c>
      <c r="B7016" s="32">
        <v>77</v>
      </c>
    </row>
    <row r="7017" spans="1:2" x14ac:dyDescent="0.35">
      <c r="A7017" s="32" t="s">
        <v>9113</v>
      </c>
      <c r="B7017" s="32">
        <v>90</v>
      </c>
    </row>
    <row r="7018" spans="1:2" x14ac:dyDescent="0.35">
      <c r="A7018" s="32" t="s">
        <v>9114</v>
      </c>
      <c r="B7018" s="32">
        <v>82</v>
      </c>
    </row>
    <row r="7019" spans="1:2" x14ac:dyDescent="0.35">
      <c r="A7019" s="32" t="s">
        <v>9115</v>
      </c>
      <c r="B7019" s="32">
        <v>38</v>
      </c>
    </row>
    <row r="7020" spans="1:2" x14ac:dyDescent="0.35">
      <c r="A7020" s="32" t="s">
        <v>9116</v>
      </c>
      <c r="B7020" s="32">
        <v>18</v>
      </c>
    </row>
    <row r="7021" spans="1:2" x14ac:dyDescent="0.35">
      <c r="A7021" s="32" t="s">
        <v>9117</v>
      </c>
      <c r="B7021" s="32">
        <v>1</v>
      </c>
    </row>
    <row r="7022" spans="1:2" x14ac:dyDescent="0.35">
      <c r="A7022" s="32" t="s">
        <v>9118</v>
      </c>
      <c r="B7022" s="32">
        <v>92</v>
      </c>
    </row>
    <row r="7023" spans="1:2" x14ac:dyDescent="0.35">
      <c r="A7023" s="32" t="s">
        <v>9119</v>
      </c>
      <c r="B7023" s="32">
        <v>10</v>
      </c>
    </row>
    <row r="7024" spans="1:2" x14ac:dyDescent="0.35">
      <c r="A7024" s="32" t="s">
        <v>9120</v>
      </c>
      <c r="B7024" s="32">
        <v>61</v>
      </c>
    </row>
    <row r="7025" spans="1:2" x14ac:dyDescent="0.35">
      <c r="A7025" s="32" t="s">
        <v>9121</v>
      </c>
      <c r="B7025" s="32">
        <v>70</v>
      </c>
    </row>
    <row r="7026" spans="1:2" x14ac:dyDescent="0.35">
      <c r="A7026" s="32" t="s">
        <v>9122</v>
      </c>
      <c r="B7026" s="32">
        <v>29</v>
      </c>
    </row>
    <row r="7027" spans="1:2" x14ac:dyDescent="0.35">
      <c r="A7027" s="32" t="s">
        <v>9123</v>
      </c>
      <c r="B7027" s="32">
        <v>31</v>
      </c>
    </row>
    <row r="7028" spans="1:2" x14ac:dyDescent="0.35">
      <c r="A7028" s="32" t="s">
        <v>9124</v>
      </c>
      <c r="B7028" s="32">
        <v>69</v>
      </c>
    </row>
    <row r="7029" spans="1:2" x14ac:dyDescent="0.35">
      <c r="A7029" s="32" t="s">
        <v>9125</v>
      </c>
      <c r="B7029" s="32">
        <v>16</v>
      </c>
    </row>
    <row r="7030" spans="1:2" x14ac:dyDescent="0.35">
      <c r="A7030" s="32" t="s">
        <v>9126</v>
      </c>
      <c r="B7030" s="32">
        <v>1</v>
      </c>
    </row>
    <row r="7031" spans="1:2" x14ac:dyDescent="0.35">
      <c r="A7031" s="32" t="s">
        <v>9127</v>
      </c>
      <c r="B7031" s="32">
        <v>94</v>
      </c>
    </row>
    <row r="7032" spans="1:2" x14ac:dyDescent="0.35">
      <c r="A7032" s="32" t="s">
        <v>9128</v>
      </c>
      <c r="B7032" s="32">
        <v>3</v>
      </c>
    </row>
    <row r="7033" spans="1:2" x14ac:dyDescent="0.35">
      <c r="A7033" s="32" t="s">
        <v>9129</v>
      </c>
      <c r="B7033" s="32">
        <v>91</v>
      </c>
    </row>
    <row r="7034" spans="1:2" x14ac:dyDescent="0.35">
      <c r="A7034" s="32" t="s">
        <v>9130</v>
      </c>
      <c r="B7034" s="32">
        <v>39</v>
      </c>
    </row>
    <row r="7035" spans="1:2" x14ac:dyDescent="0.35">
      <c r="A7035" s="32" t="s">
        <v>9131</v>
      </c>
      <c r="B7035" s="32">
        <v>91</v>
      </c>
    </row>
    <row r="7036" spans="1:2" x14ac:dyDescent="0.35">
      <c r="A7036" s="32" t="s">
        <v>9132</v>
      </c>
      <c r="B7036" s="32">
        <v>40</v>
      </c>
    </row>
    <row r="7037" spans="1:2" x14ac:dyDescent="0.35">
      <c r="A7037" s="32" t="s">
        <v>9133</v>
      </c>
      <c r="B7037" s="32">
        <v>65</v>
      </c>
    </row>
    <row r="7038" spans="1:2" x14ac:dyDescent="0.35">
      <c r="A7038" s="32" t="s">
        <v>9134</v>
      </c>
      <c r="B7038" s="32">
        <v>15</v>
      </c>
    </row>
    <row r="7039" spans="1:2" x14ac:dyDescent="0.35">
      <c r="A7039" s="32" t="s">
        <v>9135</v>
      </c>
      <c r="B7039" s="32">
        <v>94</v>
      </c>
    </row>
    <row r="7040" spans="1:2" x14ac:dyDescent="0.35">
      <c r="A7040" s="32" t="s">
        <v>9136</v>
      </c>
      <c r="B7040" s="32">
        <v>59</v>
      </c>
    </row>
    <row r="7041" spans="1:2" x14ac:dyDescent="0.35">
      <c r="A7041" s="32" t="s">
        <v>9137</v>
      </c>
      <c r="B7041" s="32">
        <v>53</v>
      </c>
    </row>
    <row r="7042" spans="1:2" x14ac:dyDescent="0.35">
      <c r="A7042" s="32" t="s">
        <v>9138</v>
      </c>
      <c r="B7042" s="32">
        <v>26</v>
      </c>
    </row>
    <row r="7043" spans="1:2" x14ac:dyDescent="0.35">
      <c r="A7043" s="32" t="s">
        <v>9139</v>
      </c>
      <c r="B7043" s="32">
        <v>0</v>
      </c>
    </row>
    <row r="7044" spans="1:2" x14ac:dyDescent="0.35">
      <c r="A7044" s="32" t="s">
        <v>9140</v>
      </c>
      <c r="B7044" s="32">
        <v>40</v>
      </c>
    </row>
    <row r="7045" spans="1:2" x14ac:dyDescent="0.35">
      <c r="A7045" s="32" t="s">
        <v>9141</v>
      </c>
      <c r="B7045" s="32">
        <v>2</v>
      </c>
    </row>
    <row r="7046" spans="1:2" x14ac:dyDescent="0.35">
      <c r="A7046" s="32" t="s">
        <v>9142</v>
      </c>
      <c r="B7046" s="32">
        <v>54</v>
      </c>
    </row>
    <row r="7047" spans="1:2" x14ac:dyDescent="0.35">
      <c r="A7047" s="32" t="s">
        <v>9143</v>
      </c>
      <c r="B7047" s="32">
        <v>27</v>
      </c>
    </row>
    <row r="7048" spans="1:2" x14ac:dyDescent="0.35">
      <c r="A7048" s="32" t="s">
        <v>9144</v>
      </c>
      <c r="B7048" s="32">
        <v>58</v>
      </c>
    </row>
    <row r="7049" spans="1:2" x14ac:dyDescent="0.35">
      <c r="A7049" s="32" t="s">
        <v>9145</v>
      </c>
      <c r="B7049" s="32">
        <v>83</v>
      </c>
    </row>
    <row r="7050" spans="1:2" x14ac:dyDescent="0.35">
      <c r="A7050" s="32" t="s">
        <v>9146</v>
      </c>
      <c r="B7050" s="32">
        <v>23</v>
      </c>
    </row>
    <row r="7051" spans="1:2" x14ac:dyDescent="0.35">
      <c r="A7051" s="32" t="s">
        <v>9147</v>
      </c>
      <c r="B7051" s="32">
        <v>16</v>
      </c>
    </row>
    <row r="7052" spans="1:2" x14ac:dyDescent="0.35">
      <c r="A7052" s="32" t="s">
        <v>9148</v>
      </c>
      <c r="B7052" s="32">
        <v>6</v>
      </c>
    </row>
    <row r="7053" spans="1:2" x14ac:dyDescent="0.35">
      <c r="A7053" s="32" t="s">
        <v>9149</v>
      </c>
      <c r="B7053" s="32">
        <v>30</v>
      </c>
    </row>
    <row r="7054" spans="1:2" x14ac:dyDescent="0.35">
      <c r="A7054" s="32" t="s">
        <v>9150</v>
      </c>
      <c r="B7054" s="32">
        <v>83</v>
      </c>
    </row>
    <row r="7055" spans="1:2" x14ac:dyDescent="0.35">
      <c r="A7055" s="32" t="s">
        <v>9151</v>
      </c>
      <c r="B7055" s="32">
        <v>38</v>
      </c>
    </row>
    <row r="7056" spans="1:2" x14ac:dyDescent="0.35">
      <c r="A7056" s="32" t="s">
        <v>9152</v>
      </c>
      <c r="B7056" s="32">
        <v>23</v>
      </c>
    </row>
    <row r="7057" spans="1:2" x14ac:dyDescent="0.35">
      <c r="A7057" s="32" t="s">
        <v>9153</v>
      </c>
      <c r="B7057" s="32">
        <v>74</v>
      </c>
    </row>
    <row r="7058" spans="1:2" x14ac:dyDescent="0.35">
      <c r="A7058" s="32" t="s">
        <v>9154</v>
      </c>
      <c r="B7058" s="32">
        <v>18</v>
      </c>
    </row>
    <row r="7059" spans="1:2" x14ac:dyDescent="0.35">
      <c r="A7059" s="32" t="s">
        <v>9155</v>
      </c>
      <c r="B7059" s="32">
        <v>95</v>
      </c>
    </row>
    <row r="7060" spans="1:2" x14ac:dyDescent="0.35">
      <c r="A7060" s="32" t="s">
        <v>9156</v>
      </c>
      <c r="B7060" s="32">
        <v>54</v>
      </c>
    </row>
    <row r="7061" spans="1:2" x14ac:dyDescent="0.35">
      <c r="A7061" s="32" t="s">
        <v>9157</v>
      </c>
      <c r="B7061" s="32">
        <v>56</v>
      </c>
    </row>
    <row r="7062" spans="1:2" x14ac:dyDescent="0.35">
      <c r="A7062" s="32" t="s">
        <v>9158</v>
      </c>
      <c r="B7062" s="32">
        <v>24</v>
      </c>
    </row>
    <row r="7063" spans="1:2" x14ac:dyDescent="0.35">
      <c r="A7063" s="32" t="s">
        <v>9159</v>
      </c>
      <c r="B7063" s="32">
        <v>74</v>
      </c>
    </row>
    <row r="7064" spans="1:2" x14ac:dyDescent="0.35">
      <c r="A7064" s="32" t="s">
        <v>9160</v>
      </c>
      <c r="B7064" s="32">
        <v>43</v>
      </c>
    </row>
    <row r="7065" spans="1:2" x14ac:dyDescent="0.35">
      <c r="A7065" s="32" t="s">
        <v>9161</v>
      </c>
      <c r="B7065" s="32">
        <v>18</v>
      </c>
    </row>
    <row r="7066" spans="1:2" x14ac:dyDescent="0.35">
      <c r="A7066" s="32" t="s">
        <v>9162</v>
      </c>
      <c r="B7066" s="32">
        <v>47</v>
      </c>
    </row>
    <row r="7067" spans="1:2" x14ac:dyDescent="0.35">
      <c r="A7067" s="32" t="s">
        <v>9163</v>
      </c>
      <c r="B7067" s="32">
        <v>97</v>
      </c>
    </row>
    <row r="7068" spans="1:2" x14ac:dyDescent="0.35">
      <c r="A7068" s="32" t="s">
        <v>9164</v>
      </c>
      <c r="B7068" s="32">
        <v>83</v>
      </c>
    </row>
    <row r="7069" spans="1:2" x14ac:dyDescent="0.35">
      <c r="A7069" s="32" t="s">
        <v>9165</v>
      </c>
      <c r="B7069" s="32">
        <v>3</v>
      </c>
    </row>
    <row r="7070" spans="1:2" x14ac:dyDescent="0.35">
      <c r="A7070" s="32" t="s">
        <v>9166</v>
      </c>
      <c r="B7070" s="32">
        <v>54</v>
      </c>
    </row>
    <row r="7071" spans="1:2" x14ac:dyDescent="0.35">
      <c r="A7071" s="32" t="s">
        <v>9167</v>
      </c>
      <c r="B7071" s="32">
        <v>56</v>
      </c>
    </row>
    <row r="7072" spans="1:2" x14ac:dyDescent="0.35">
      <c r="A7072" s="32" t="s">
        <v>9168</v>
      </c>
      <c r="B7072" s="32">
        <v>30</v>
      </c>
    </row>
    <row r="7073" spans="1:2" x14ac:dyDescent="0.35">
      <c r="A7073" s="32" t="s">
        <v>9169</v>
      </c>
      <c r="B7073" s="32">
        <v>45</v>
      </c>
    </row>
    <row r="7074" spans="1:2" x14ac:dyDescent="0.35">
      <c r="A7074" s="32" t="s">
        <v>9170</v>
      </c>
      <c r="B7074" s="32">
        <v>67</v>
      </c>
    </row>
    <row r="7075" spans="1:2" x14ac:dyDescent="0.35">
      <c r="A7075" s="32" t="s">
        <v>9171</v>
      </c>
      <c r="B7075" s="32">
        <v>40</v>
      </c>
    </row>
    <row r="7076" spans="1:2" x14ac:dyDescent="0.35">
      <c r="A7076" s="32" t="s">
        <v>9172</v>
      </c>
      <c r="B7076" s="32">
        <v>16</v>
      </c>
    </row>
    <row r="7077" spans="1:2" x14ac:dyDescent="0.35">
      <c r="A7077" s="32" t="s">
        <v>9173</v>
      </c>
      <c r="B7077" s="32">
        <v>31</v>
      </c>
    </row>
    <row r="7078" spans="1:2" x14ac:dyDescent="0.35">
      <c r="A7078" s="32" t="s">
        <v>9174</v>
      </c>
      <c r="B7078" s="32">
        <v>22</v>
      </c>
    </row>
    <row r="7079" spans="1:2" x14ac:dyDescent="0.35">
      <c r="A7079" s="32" t="s">
        <v>9175</v>
      </c>
      <c r="B7079" s="32">
        <v>68</v>
      </c>
    </row>
    <row r="7080" spans="1:2" x14ac:dyDescent="0.35">
      <c r="A7080" s="32" t="s">
        <v>9176</v>
      </c>
      <c r="B7080" s="32">
        <v>42</v>
      </c>
    </row>
    <row r="7081" spans="1:2" x14ac:dyDescent="0.35">
      <c r="A7081" s="32" t="s">
        <v>9177</v>
      </c>
      <c r="B7081" s="32">
        <v>68</v>
      </c>
    </row>
    <row r="7082" spans="1:2" x14ac:dyDescent="0.35">
      <c r="A7082" s="32" t="s">
        <v>9178</v>
      </c>
      <c r="B7082" s="32">
        <v>3</v>
      </c>
    </row>
    <row r="7083" spans="1:2" x14ac:dyDescent="0.35">
      <c r="A7083" s="32" t="s">
        <v>9179</v>
      </c>
      <c r="B7083" s="32">
        <v>11</v>
      </c>
    </row>
    <row r="7084" spans="1:2" x14ac:dyDescent="0.35">
      <c r="A7084" s="32" t="s">
        <v>9180</v>
      </c>
      <c r="B7084" s="32">
        <v>90</v>
      </c>
    </row>
    <row r="7085" spans="1:2" x14ac:dyDescent="0.35">
      <c r="A7085" s="32" t="s">
        <v>9181</v>
      </c>
      <c r="B7085" s="32">
        <v>65</v>
      </c>
    </row>
    <row r="7086" spans="1:2" x14ac:dyDescent="0.35">
      <c r="A7086" s="32" t="s">
        <v>9182</v>
      </c>
      <c r="B7086" s="32">
        <v>95</v>
      </c>
    </row>
    <row r="7087" spans="1:2" x14ac:dyDescent="0.35">
      <c r="A7087" s="32" t="s">
        <v>9183</v>
      </c>
      <c r="B7087" s="32">
        <v>2</v>
      </c>
    </row>
    <row r="7088" spans="1:2" x14ac:dyDescent="0.35">
      <c r="A7088" s="32" t="s">
        <v>9184</v>
      </c>
      <c r="B7088" s="32">
        <v>86</v>
      </c>
    </row>
    <row r="7089" spans="1:2" x14ac:dyDescent="0.35">
      <c r="A7089" s="32" t="s">
        <v>9185</v>
      </c>
      <c r="B7089" s="32">
        <v>82</v>
      </c>
    </row>
    <row r="7090" spans="1:2" x14ac:dyDescent="0.35">
      <c r="A7090" s="32" t="s">
        <v>9186</v>
      </c>
      <c r="B7090" s="32">
        <v>69</v>
      </c>
    </row>
    <row r="7091" spans="1:2" x14ac:dyDescent="0.35">
      <c r="A7091" s="32" t="s">
        <v>9187</v>
      </c>
      <c r="B7091" s="32">
        <v>43</v>
      </c>
    </row>
    <row r="7092" spans="1:2" x14ac:dyDescent="0.35">
      <c r="A7092" s="32" t="s">
        <v>9188</v>
      </c>
      <c r="B7092" s="32">
        <v>84</v>
      </c>
    </row>
    <row r="7093" spans="1:2" x14ac:dyDescent="0.35">
      <c r="A7093" s="32" t="s">
        <v>9189</v>
      </c>
      <c r="B7093" s="32">
        <v>63</v>
      </c>
    </row>
    <row r="7094" spans="1:2" x14ac:dyDescent="0.35">
      <c r="A7094" s="32" t="s">
        <v>9190</v>
      </c>
      <c r="B7094" s="32">
        <v>53</v>
      </c>
    </row>
    <row r="7095" spans="1:2" x14ac:dyDescent="0.35">
      <c r="A7095" s="32" t="s">
        <v>9191</v>
      </c>
      <c r="B7095" s="32">
        <v>39</v>
      </c>
    </row>
    <row r="7096" spans="1:2" x14ac:dyDescent="0.35">
      <c r="A7096" s="32" t="s">
        <v>9192</v>
      </c>
      <c r="B7096" s="32">
        <v>80</v>
      </c>
    </row>
    <row r="7097" spans="1:2" x14ac:dyDescent="0.35">
      <c r="A7097" s="32" t="s">
        <v>9193</v>
      </c>
      <c r="B7097" s="32">
        <v>93</v>
      </c>
    </row>
    <row r="7098" spans="1:2" x14ac:dyDescent="0.35">
      <c r="A7098" s="32" t="s">
        <v>9194</v>
      </c>
      <c r="B7098" s="32">
        <v>44</v>
      </c>
    </row>
    <row r="7099" spans="1:2" x14ac:dyDescent="0.35">
      <c r="A7099" s="32" t="s">
        <v>9195</v>
      </c>
      <c r="B7099" s="32">
        <v>23</v>
      </c>
    </row>
    <row r="7100" spans="1:2" x14ac:dyDescent="0.35">
      <c r="A7100" s="32" t="s">
        <v>9196</v>
      </c>
      <c r="B7100" s="32">
        <v>30</v>
      </c>
    </row>
    <row r="7101" spans="1:2" x14ac:dyDescent="0.35">
      <c r="A7101" s="32" t="s">
        <v>9197</v>
      </c>
      <c r="B7101" s="32">
        <v>94</v>
      </c>
    </row>
    <row r="7102" spans="1:2" x14ac:dyDescent="0.35">
      <c r="A7102" s="32" t="s">
        <v>9198</v>
      </c>
      <c r="B7102" s="32">
        <v>60</v>
      </c>
    </row>
    <row r="7103" spans="1:2" x14ac:dyDescent="0.35">
      <c r="A7103" s="32" t="s">
        <v>9199</v>
      </c>
      <c r="B7103" s="32">
        <v>88</v>
      </c>
    </row>
    <row r="7104" spans="1:2" x14ac:dyDescent="0.35">
      <c r="A7104" s="32" t="s">
        <v>9200</v>
      </c>
      <c r="B7104" s="32">
        <v>5</v>
      </c>
    </row>
    <row r="7105" spans="1:2" x14ac:dyDescent="0.35">
      <c r="A7105" s="32" t="s">
        <v>9201</v>
      </c>
      <c r="B7105" s="32">
        <v>68</v>
      </c>
    </row>
    <row r="7106" spans="1:2" x14ac:dyDescent="0.35">
      <c r="A7106" s="32" t="s">
        <v>9202</v>
      </c>
      <c r="B7106" s="32">
        <v>53</v>
      </c>
    </row>
    <row r="7107" spans="1:2" x14ac:dyDescent="0.35">
      <c r="A7107" s="32" t="s">
        <v>9203</v>
      </c>
      <c r="B7107" s="32">
        <v>36</v>
      </c>
    </row>
    <row r="7108" spans="1:2" x14ac:dyDescent="0.35">
      <c r="A7108" s="32" t="s">
        <v>9204</v>
      </c>
      <c r="B7108" s="32">
        <v>27</v>
      </c>
    </row>
    <row r="7109" spans="1:2" x14ac:dyDescent="0.35">
      <c r="A7109" s="32" t="s">
        <v>9205</v>
      </c>
      <c r="B7109" s="32">
        <v>65</v>
      </c>
    </row>
    <row r="7110" spans="1:2" x14ac:dyDescent="0.35">
      <c r="A7110" s="32" t="s">
        <v>9206</v>
      </c>
      <c r="B7110" s="32">
        <v>38</v>
      </c>
    </row>
    <row r="7111" spans="1:2" x14ac:dyDescent="0.35">
      <c r="A7111" s="32" t="s">
        <v>9207</v>
      </c>
      <c r="B7111" s="32">
        <v>54</v>
      </c>
    </row>
    <row r="7112" spans="1:2" x14ac:dyDescent="0.35">
      <c r="A7112" s="32" t="s">
        <v>9208</v>
      </c>
      <c r="B7112" s="32">
        <v>7</v>
      </c>
    </row>
    <row r="7113" spans="1:2" x14ac:dyDescent="0.35">
      <c r="A7113" s="32" t="s">
        <v>9209</v>
      </c>
      <c r="B7113" s="32">
        <v>74</v>
      </c>
    </row>
    <row r="7114" spans="1:2" x14ac:dyDescent="0.35">
      <c r="A7114" s="32" t="s">
        <v>9210</v>
      </c>
      <c r="B7114" s="32">
        <v>89</v>
      </c>
    </row>
    <row r="7115" spans="1:2" x14ac:dyDescent="0.35">
      <c r="A7115" s="32" t="s">
        <v>9211</v>
      </c>
      <c r="B7115" s="32">
        <v>9</v>
      </c>
    </row>
    <row r="7116" spans="1:2" x14ac:dyDescent="0.35">
      <c r="A7116" s="32" t="s">
        <v>9212</v>
      </c>
      <c r="B7116" s="32">
        <v>17</v>
      </c>
    </row>
    <row r="7117" spans="1:2" x14ac:dyDescent="0.35">
      <c r="A7117" s="32" t="s">
        <v>9213</v>
      </c>
      <c r="B7117" s="32">
        <v>46</v>
      </c>
    </row>
    <row r="7118" spans="1:2" x14ac:dyDescent="0.35">
      <c r="A7118" s="32" t="s">
        <v>9214</v>
      </c>
      <c r="B7118" s="32">
        <v>35</v>
      </c>
    </row>
    <row r="7119" spans="1:2" x14ac:dyDescent="0.35">
      <c r="A7119" s="32" t="s">
        <v>9215</v>
      </c>
      <c r="B7119" s="32">
        <v>46</v>
      </c>
    </row>
    <row r="7120" spans="1:2" x14ac:dyDescent="0.35">
      <c r="A7120" s="32" t="s">
        <v>9216</v>
      </c>
      <c r="B7120" s="32">
        <v>28</v>
      </c>
    </row>
    <row r="7121" spans="1:2" x14ac:dyDescent="0.35">
      <c r="A7121" s="32" t="s">
        <v>9217</v>
      </c>
      <c r="B7121" s="32">
        <v>90</v>
      </c>
    </row>
    <row r="7122" spans="1:2" x14ac:dyDescent="0.35">
      <c r="A7122" s="32" t="s">
        <v>9218</v>
      </c>
      <c r="B7122" s="32">
        <v>79</v>
      </c>
    </row>
    <row r="7123" spans="1:2" x14ac:dyDescent="0.35">
      <c r="A7123" s="32" t="s">
        <v>9219</v>
      </c>
      <c r="B7123" s="32">
        <v>73</v>
      </c>
    </row>
    <row r="7124" spans="1:2" x14ac:dyDescent="0.35">
      <c r="A7124" s="32" t="s">
        <v>9220</v>
      </c>
      <c r="B7124" s="32">
        <v>39</v>
      </c>
    </row>
    <row r="7125" spans="1:2" x14ac:dyDescent="0.35">
      <c r="A7125" s="32" t="s">
        <v>9221</v>
      </c>
      <c r="B7125" s="32">
        <v>10</v>
      </c>
    </row>
    <row r="7126" spans="1:2" x14ac:dyDescent="0.35">
      <c r="A7126" s="32" t="s">
        <v>9222</v>
      </c>
      <c r="B7126" s="32">
        <v>55</v>
      </c>
    </row>
    <row r="7127" spans="1:2" x14ac:dyDescent="0.35">
      <c r="A7127" s="32" t="s">
        <v>9223</v>
      </c>
      <c r="B7127" s="32">
        <v>36</v>
      </c>
    </row>
    <row r="7128" spans="1:2" x14ac:dyDescent="0.35">
      <c r="A7128" s="32" t="s">
        <v>9224</v>
      </c>
      <c r="B7128" s="32">
        <v>43</v>
      </c>
    </row>
    <row r="7129" spans="1:2" x14ac:dyDescent="0.35">
      <c r="A7129" s="32" t="s">
        <v>9225</v>
      </c>
      <c r="B7129" s="32">
        <v>51</v>
      </c>
    </row>
    <row r="7130" spans="1:2" x14ac:dyDescent="0.35">
      <c r="A7130" s="32" t="s">
        <v>9226</v>
      </c>
      <c r="B7130" s="32">
        <v>25</v>
      </c>
    </row>
    <row r="7131" spans="1:2" x14ac:dyDescent="0.35">
      <c r="A7131" s="32" t="s">
        <v>9227</v>
      </c>
      <c r="B7131" s="32">
        <v>67</v>
      </c>
    </row>
    <row r="7132" spans="1:2" x14ac:dyDescent="0.35">
      <c r="A7132" s="32" t="s">
        <v>9228</v>
      </c>
      <c r="B7132" s="32">
        <v>65</v>
      </c>
    </row>
    <row r="7133" spans="1:2" x14ac:dyDescent="0.35">
      <c r="A7133" s="32" t="s">
        <v>9229</v>
      </c>
      <c r="B7133" s="32">
        <v>76</v>
      </c>
    </row>
    <row r="7134" spans="1:2" x14ac:dyDescent="0.35">
      <c r="A7134" s="32" t="s">
        <v>9230</v>
      </c>
      <c r="B7134" s="32">
        <v>13</v>
      </c>
    </row>
    <row r="7135" spans="1:2" x14ac:dyDescent="0.35">
      <c r="A7135" s="32" t="s">
        <v>9231</v>
      </c>
      <c r="B7135" s="32">
        <v>93</v>
      </c>
    </row>
    <row r="7136" spans="1:2" x14ac:dyDescent="0.35">
      <c r="A7136" s="32" t="s">
        <v>9232</v>
      </c>
      <c r="B7136" s="32">
        <v>99</v>
      </c>
    </row>
    <row r="7137" spans="1:2" x14ac:dyDescent="0.35">
      <c r="A7137" s="32" t="s">
        <v>9233</v>
      </c>
      <c r="B7137" s="32">
        <v>39</v>
      </c>
    </row>
    <row r="7138" spans="1:2" x14ac:dyDescent="0.35">
      <c r="A7138" s="32" t="s">
        <v>9234</v>
      </c>
      <c r="B7138" s="32">
        <v>89</v>
      </c>
    </row>
    <row r="7139" spans="1:2" x14ac:dyDescent="0.35">
      <c r="A7139" s="32" t="s">
        <v>9235</v>
      </c>
      <c r="B7139" s="32">
        <v>32</v>
      </c>
    </row>
    <row r="7140" spans="1:2" x14ac:dyDescent="0.35">
      <c r="A7140" s="32" t="s">
        <v>9236</v>
      </c>
      <c r="B7140" s="32">
        <v>74</v>
      </c>
    </row>
    <row r="7141" spans="1:2" x14ac:dyDescent="0.35">
      <c r="A7141" s="32" t="s">
        <v>9237</v>
      </c>
      <c r="B7141" s="32">
        <v>83</v>
      </c>
    </row>
    <row r="7142" spans="1:2" x14ac:dyDescent="0.35">
      <c r="A7142" s="32" t="s">
        <v>9238</v>
      </c>
      <c r="B7142" s="32">
        <v>39</v>
      </c>
    </row>
    <row r="7143" spans="1:2" x14ac:dyDescent="0.35">
      <c r="A7143" s="32" t="s">
        <v>9239</v>
      </c>
      <c r="B7143" s="32">
        <v>54</v>
      </c>
    </row>
    <row r="7144" spans="1:2" x14ac:dyDescent="0.35">
      <c r="A7144" s="32" t="s">
        <v>9240</v>
      </c>
      <c r="B7144" s="32">
        <v>42</v>
      </c>
    </row>
    <row r="7145" spans="1:2" x14ac:dyDescent="0.35">
      <c r="A7145" s="32" t="s">
        <v>9241</v>
      </c>
      <c r="B7145" s="32">
        <v>80</v>
      </c>
    </row>
    <row r="7146" spans="1:2" x14ac:dyDescent="0.35">
      <c r="A7146" s="32" t="s">
        <v>9242</v>
      </c>
      <c r="B7146" s="32">
        <v>90</v>
      </c>
    </row>
    <row r="7147" spans="1:2" x14ac:dyDescent="0.35">
      <c r="A7147" s="32" t="s">
        <v>9243</v>
      </c>
      <c r="B7147" s="32">
        <v>48</v>
      </c>
    </row>
    <row r="7148" spans="1:2" x14ac:dyDescent="0.35">
      <c r="A7148" s="32" t="s">
        <v>9244</v>
      </c>
      <c r="B7148" s="32">
        <v>57</v>
      </c>
    </row>
    <row r="7149" spans="1:2" x14ac:dyDescent="0.35">
      <c r="A7149" s="32" t="s">
        <v>9245</v>
      </c>
      <c r="B7149" s="32">
        <v>9</v>
      </c>
    </row>
    <row r="7150" spans="1:2" x14ac:dyDescent="0.35">
      <c r="A7150" s="32" t="s">
        <v>9246</v>
      </c>
      <c r="B7150" s="32">
        <v>35</v>
      </c>
    </row>
    <row r="7151" spans="1:2" x14ac:dyDescent="0.35">
      <c r="A7151" s="32" t="s">
        <v>9247</v>
      </c>
      <c r="B7151" s="32">
        <v>57</v>
      </c>
    </row>
    <row r="7152" spans="1:2" x14ac:dyDescent="0.35">
      <c r="A7152" s="32" t="s">
        <v>9248</v>
      </c>
      <c r="B7152" s="32">
        <v>46</v>
      </c>
    </row>
    <row r="7153" spans="1:2" x14ac:dyDescent="0.35">
      <c r="A7153" s="32" t="s">
        <v>9249</v>
      </c>
      <c r="B7153" s="32">
        <v>45</v>
      </c>
    </row>
    <row r="7154" spans="1:2" x14ac:dyDescent="0.35">
      <c r="A7154" s="32" t="s">
        <v>9250</v>
      </c>
      <c r="B7154" s="32">
        <v>22</v>
      </c>
    </row>
    <row r="7155" spans="1:2" x14ac:dyDescent="0.35">
      <c r="A7155" s="32" t="s">
        <v>9251</v>
      </c>
      <c r="B7155" s="32">
        <v>91</v>
      </c>
    </row>
    <row r="7156" spans="1:2" x14ac:dyDescent="0.35">
      <c r="A7156" s="32" t="s">
        <v>9252</v>
      </c>
      <c r="B7156" s="32">
        <v>58</v>
      </c>
    </row>
    <row r="7157" spans="1:2" x14ac:dyDescent="0.35">
      <c r="A7157" s="32" t="s">
        <v>9253</v>
      </c>
      <c r="B7157" s="32">
        <v>23</v>
      </c>
    </row>
    <row r="7158" spans="1:2" x14ac:dyDescent="0.35">
      <c r="A7158" s="32" t="s">
        <v>9254</v>
      </c>
      <c r="B7158" s="32">
        <v>73</v>
      </c>
    </row>
    <row r="7159" spans="1:2" x14ac:dyDescent="0.35">
      <c r="A7159" s="32" t="s">
        <v>9255</v>
      </c>
      <c r="B7159" s="32">
        <v>49</v>
      </c>
    </row>
    <row r="7160" spans="1:2" x14ac:dyDescent="0.35">
      <c r="A7160" s="32" t="s">
        <v>9256</v>
      </c>
      <c r="B7160" s="32">
        <v>90</v>
      </c>
    </row>
    <row r="7161" spans="1:2" x14ac:dyDescent="0.35">
      <c r="A7161" s="32" t="s">
        <v>9257</v>
      </c>
      <c r="B7161" s="32">
        <v>54</v>
      </c>
    </row>
    <row r="7162" spans="1:2" x14ac:dyDescent="0.35">
      <c r="A7162" s="32" t="s">
        <v>9258</v>
      </c>
      <c r="B7162" s="32">
        <v>41</v>
      </c>
    </row>
    <row r="7163" spans="1:2" x14ac:dyDescent="0.35">
      <c r="A7163" s="32" t="s">
        <v>9259</v>
      </c>
      <c r="B7163" s="32">
        <v>21</v>
      </c>
    </row>
    <row r="7164" spans="1:2" x14ac:dyDescent="0.35">
      <c r="A7164" s="32" t="s">
        <v>9260</v>
      </c>
      <c r="B7164" s="32">
        <v>21</v>
      </c>
    </row>
    <row r="7165" spans="1:2" x14ac:dyDescent="0.35">
      <c r="A7165" s="32" t="s">
        <v>9261</v>
      </c>
      <c r="B7165" s="32">
        <v>85</v>
      </c>
    </row>
    <row r="7166" spans="1:2" x14ac:dyDescent="0.35">
      <c r="A7166" s="32" t="s">
        <v>9262</v>
      </c>
      <c r="B7166" s="32">
        <v>29</v>
      </c>
    </row>
    <row r="7167" spans="1:2" x14ac:dyDescent="0.35">
      <c r="A7167" s="32" t="s">
        <v>9263</v>
      </c>
      <c r="B7167" s="32">
        <v>19</v>
      </c>
    </row>
    <row r="7168" spans="1:2" x14ac:dyDescent="0.35">
      <c r="A7168" s="32" t="s">
        <v>9264</v>
      </c>
      <c r="B7168" s="32">
        <v>39</v>
      </c>
    </row>
    <row r="7169" spans="1:2" x14ac:dyDescent="0.35">
      <c r="A7169" s="32" t="s">
        <v>9265</v>
      </c>
      <c r="B7169" s="32">
        <v>59</v>
      </c>
    </row>
    <row r="7170" spans="1:2" x14ac:dyDescent="0.35">
      <c r="A7170" s="32" t="s">
        <v>9266</v>
      </c>
      <c r="B7170" s="32">
        <v>47</v>
      </c>
    </row>
    <row r="7171" spans="1:2" x14ac:dyDescent="0.35">
      <c r="A7171" s="32" t="s">
        <v>9267</v>
      </c>
      <c r="B7171" s="32">
        <v>64</v>
      </c>
    </row>
    <row r="7172" spans="1:2" x14ac:dyDescent="0.35">
      <c r="A7172" s="32" t="s">
        <v>9268</v>
      </c>
      <c r="B7172" s="32">
        <v>19</v>
      </c>
    </row>
    <row r="7173" spans="1:2" x14ac:dyDescent="0.35">
      <c r="A7173" s="32" t="s">
        <v>9269</v>
      </c>
      <c r="B7173" s="32">
        <v>93</v>
      </c>
    </row>
    <row r="7174" spans="1:2" x14ac:dyDescent="0.35">
      <c r="A7174" s="32" t="s">
        <v>9270</v>
      </c>
      <c r="B7174" s="32">
        <v>29</v>
      </c>
    </row>
    <row r="7175" spans="1:2" x14ac:dyDescent="0.35">
      <c r="A7175" s="32" t="s">
        <v>9271</v>
      </c>
      <c r="B7175" s="32">
        <v>36</v>
      </c>
    </row>
    <row r="7176" spans="1:2" x14ac:dyDescent="0.35">
      <c r="A7176" s="32" t="s">
        <v>9272</v>
      </c>
      <c r="B7176" s="32">
        <v>35</v>
      </c>
    </row>
    <row r="7177" spans="1:2" x14ac:dyDescent="0.35">
      <c r="A7177" s="32" t="s">
        <v>9273</v>
      </c>
      <c r="B7177" s="32">
        <v>27</v>
      </c>
    </row>
    <row r="7178" spans="1:2" x14ac:dyDescent="0.35">
      <c r="A7178" s="32" t="s">
        <v>9274</v>
      </c>
      <c r="B7178" s="32">
        <v>36</v>
      </c>
    </row>
    <row r="7179" spans="1:2" x14ac:dyDescent="0.35">
      <c r="A7179" s="32" t="s">
        <v>9275</v>
      </c>
      <c r="B7179" s="32">
        <v>6</v>
      </c>
    </row>
    <row r="7180" spans="1:2" x14ac:dyDescent="0.35">
      <c r="A7180" s="32" t="s">
        <v>9276</v>
      </c>
      <c r="B7180" s="32">
        <v>87</v>
      </c>
    </row>
    <row r="7181" spans="1:2" x14ac:dyDescent="0.35">
      <c r="A7181" s="32" t="s">
        <v>9277</v>
      </c>
      <c r="B7181" s="32">
        <v>59</v>
      </c>
    </row>
    <row r="7182" spans="1:2" x14ac:dyDescent="0.35">
      <c r="A7182" s="32" t="s">
        <v>9278</v>
      </c>
      <c r="B7182" s="32">
        <v>72</v>
      </c>
    </row>
    <row r="7183" spans="1:2" x14ac:dyDescent="0.35">
      <c r="A7183" s="32" t="s">
        <v>9279</v>
      </c>
      <c r="B7183" s="32">
        <v>18</v>
      </c>
    </row>
    <row r="7184" spans="1:2" x14ac:dyDescent="0.35">
      <c r="A7184" s="32" t="s">
        <v>9280</v>
      </c>
      <c r="B7184" s="32">
        <v>81</v>
      </c>
    </row>
    <row r="7185" spans="1:2" x14ac:dyDescent="0.35">
      <c r="A7185" s="32" t="s">
        <v>9281</v>
      </c>
      <c r="B7185" s="32">
        <v>78</v>
      </c>
    </row>
    <row r="7186" spans="1:2" x14ac:dyDescent="0.35">
      <c r="A7186" s="32" t="s">
        <v>9282</v>
      </c>
      <c r="B7186" s="32">
        <v>39</v>
      </c>
    </row>
    <row r="7187" spans="1:2" x14ac:dyDescent="0.35">
      <c r="A7187" s="32" t="s">
        <v>9283</v>
      </c>
      <c r="B7187" s="32">
        <v>80</v>
      </c>
    </row>
    <row r="7188" spans="1:2" x14ac:dyDescent="0.35">
      <c r="A7188" s="32" t="s">
        <v>9284</v>
      </c>
      <c r="B7188" s="32">
        <v>44</v>
      </c>
    </row>
    <row r="7189" spans="1:2" x14ac:dyDescent="0.35">
      <c r="A7189" s="32" t="s">
        <v>9285</v>
      </c>
      <c r="B7189" s="32">
        <v>10</v>
      </c>
    </row>
    <row r="7190" spans="1:2" x14ac:dyDescent="0.35">
      <c r="A7190" s="32" t="s">
        <v>9286</v>
      </c>
      <c r="B7190" s="32">
        <v>55</v>
      </c>
    </row>
    <row r="7191" spans="1:2" x14ac:dyDescent="0.35">
      <c r="A7191" s="32" t="s">
        <v>9287</v>
      </c>
      <c r="B7191" s="32">
        <v>85</v>
      </c>
    </row>
    <row r="7192" spans="1:2" x14ac:dyDescent="0.35">
      <c r="A7192" s="32" t="s">
        <v>9288</v>
      </c>
      <c r="B7192" s="32">
        <v>56</v>
      </c>
    </row>
    <row r="7193" spans="1:2" x14ac:dyDescent="0.35">
      <c r="A7193" s="32" t="s">
        <v>9289</v>
      </c>
      <c r="B7193" s="32">
        <v>82</v>
      </c>
    </row>
    <row r="7194" spans="1:2" x14ac:dyDescent="0.35">
      <c r="A7194" s="32" t="s">
        <v>9290</v>
      </c>
      <c r="B7194" s="32">
        <v>74</v>
      </c>
    </row>
    <row r="7195" spans="1:2" x14ac:dyDescent="0.35">
      <c r="A7195" s="32" t="s">
        <v>9291</v>
      </c>
      <c r="B7195" s="32">
        <v>29</v>
      </c>
    </row>
    <row r="7196" spans="1:2" x14ac:dyDescent="0.35">
      <c r="A7196" s="32" t="s">
        <v>9292</v>
      </c>
      <c r="B7196" s="32">
        <v>33</v>
      </c>
    </row>
    <row r="7197" spans="1:2" x14ac:dyDescent="0.35">
      <c r="A7197" s="32" t="s">
        <v>9293</v>
      </c>
      <c r="B7197" s="32">
        <v>14</v>
      </c>
    </row>
    <row r="7198" spans="1:2" x14ac:dyDescent="0.35">
      <c r="A7198" s="32" t="s">
        <v>9294</v>
      </c>
      <c r="B7198" s="32">
        <v>19</v>
      </c>
    </row>
    <row r="7199" spans="1:2" x14ac:dyDescent="0.35">
      <c r="A7199" s="32" t="s">
        <v>9295</v>
      </c>
      <c r="B7199" s="32">
        <v>61</v>
      </c>
    </row>
    <row r="7200" spans="1:2" x14ac:dyDescent="0.35">
      <c r="A7200" s="32" t="s">
        <v>9296</v>
      </c>
      <c r="B7200" s="32">
        <v>80</v>
      </c>
    </row>
    <row r="7201" spans="1:2" x14ac:dyDescent="0.35">
      <c r="A7201" s="32" t="s">
        <v>9297</v>
      </c>
      <c r="B7201" s="32">
        <v>20</v>
      </c>
    </row>
    <row r="7202" spans="1:2" x14ac:dyDescent="0.35">
      <c r="A7202" s="32" t="s">
        <v>9298</v>
      </c>
      <c r="B7202" s="32">
        <v>4</v>
      </c>
    </row>
    <row r="7203" spans="1:2" x14ac:dyDescent="0.35">
      <c r="A7203" s="32" t="s">
        <v>9299</v>
      </c>
      <c r="B7203" s="32">
        <v>56</v>
      </c>
    </row>
    <row r="7204" spans="1:2" x14ac:dyDescent="0.35">
      <c r="A7204" s="32" t="s">
        <v>9300</v>
      </c>
      <c r="B7204" s="32">
        <v>83</v>
      </c>
    </row>
    <row r="7205" spans="1:2" x14ac:dyDescent="0.35">
      <c r="A7205" s="32" t="s">
        <v>9301</v>
      </c>
      <c r="B7205" s="32">
        <v>98</v>
      </c>
    </row>
    <row r="7206" spans="1:2" x14ac:dyDescent="0.35">
      <c r="A7206" s="32" t="s">
        <v>9302</v>
      </c>
      <c r="B7206" s="32">
        <v>54</v>
      </c>
    </row>
    <row r="7207" spans="1:2" x14ac:dyDescent="0.35">
      <c r="A7207" s="32" t="s">
        <v>9303</v>
      </c>
      <c r="B7207" s="32">
        <v>8</v>
      </c>
    </row>
    <row r="7208" spans="1:2" x14ac:dyDescent="0.35">
      <c r="A7208" s="32" t="s">
        <v>9304</v>
      </c>
      <c r="B7208" s="32">
        <v>86</v>
      </c>
    </row>
    <row r="7209" spans="1:2" x14ac:dyDescent="0.35">
      <c r="A7209" s="32" t="s">
        <v>9305</v>
      </c>
      <c r="B7209" s="32">
        <v>10</v>
      </c>
    </row>
    <row r="7210" spans="1:2" x14ac:dyDescent="0.35">
      <c r="A7210" s="32" t="s">
        <v>9306</v>
      </c>
      <c r="B7210" s="32">
        <v>32</v>
      </c>
    </row>
    <row r="7211" spans="1:2" x14ac:dyDescent="0.35">
      <c r="A7211" s="32" t="s">
        <v>9307</v>
      </c>
      <c r="B7211" s="32">
        <v>50</v>
      </c>
    </row>
    <row r="7212" spans="1:2" x14ac:dyDescent="0.35">
      <c r="A7212" s="32" t="s">
        <v>9308</v>
      </c>
      <c r="B7212" s="32">
        <v>63</v>
      </c>
    </row>
    <row r="7213" spans="1:2" x14ac:dyDescent="0.35">
      <c r="A7213" s="32" t="s">
        <v>9309</v>
      </c>
      <c r="B7213" s="32">
        <v>75</v>
      </c>
    </row>
    <row r="7214" spans="1:2" x14ac:dyDescent="0.35">
      <c r="A7214" s="32" t="s">
        <v>9310</v>
      </c>
      <c r="B7214" s="32">
        <v>12</v>
      </c>
    </row>
    <row r="7215" spans="1:2" x14ac:dyDescent="0.35">
      <c r="A7215" s="32" t="s">
        <v>9311</v>
      </c>
      <c r="B7215" s="32">
        <v>56</v>
      </c>
    </row>
    <row r="7216" spans="1:2" x14ac:dyDescent="0.35">
      <c r="A7216" s="32" t="s">
        <v>9312</v>
      </c>
      <c r="B7216" s="32">
        <v>16</v>
      </c>
    </row>
    <row r="7217" spans="1:2" x14ac:dyDescent="0.35">
      <c r="A7217" s="32" t="s">
        <v>9313</v>
      </c>
      <c r="B7217" s="32">
        <v>63</v>
      </c>
    </row>
    <row r="7218" spans="1:2" x14ac:dyDescent="0.35">
      <c r="A7218" s="32" t="s">
        <v>9314</v>
      </c>
      <c r="B7218" s="32">
        <v>80</v>
      </c>
    </row>
    <row r="7219" spans="1:2" x14ac:dyDescent="0.35">
      <c r="A7219" s="32" t="s">
        <v>9315</v>
      </c>
      <c r="B7219" s="32">
        <v>64</v>
      </c>
    </row>
    <row r="7220" spans="1:2" x14ac:dyDescent="0.35">
      <c r="A7220" s="32" t="s">
        <v>9316</v>
      </c>
      <c r="B7220" s="32">
        <v>65</v>
      </c>
    </row>
    <row r="7221" spans="1:2" x14ac:dyDescent="0.35">
      <c r="A7221" s="32" t="s">
        <v>9317</v>
      </c>
      <c r="B7221" s="32">
        <v>34</v>
      </c>
    </row>
    <row r="7222" spans="1:2" x14ac:dyDescent="0.35">
      <c r="A7222" s="32" t="s">
        <v>9318</v>
      </c>
      <c r="B7222" s="32">
        <v>9</v>
      </c>
    </row>
    <row r="7223" spans="1:2" x14ac:dyDescent="0.35">
      <c r="A7223" s="32" t="s">
        <v>9319</v>
      </c>
      <c r="B7223" s="32">
        <v>32</v>
      </c>
    </row>
    <row r="7224" spans="1:2" x14ac:dyDescent="0.35">
      <c r="A7224" s="32" t="s">
        <v>9320</v>
      </c>
      <c r="B7224" s="32">
        <v>23</v>
      </c>
    </row>
    <row r="7225" spans="1:2" x14ac:dyDescent="0.35">
      <c r="A7225" s="32" t="s">
        <v>9321</v>
      </c>
      <c r="B7225" s="32">
        <v>29</v>
      </c>
    </row>
    <row r="7226" spans="1:2" x14ac:dyDescent="0.35">
      <c r="A7226" s="32" t="s">
        <v>9322</v>
      </c>
      <c r="B7226" s="32">
        <v>73</v>
      </c>
    </row>
    <row r="7227" spans="1:2" x14ac:dyDescent="0.35">
      <c r="A7227" s="32" t="s">
        <v>9323</v>
      </c>
      <c r="B7227" s="32">
        <v>10</v>
      </c>
    </row>
    <row r="7228" spans="1:2" x14ac:dyDescent="0.35">
      <c r="A7228" s="32" t="s">
        <v>9324</v>
      </c>
      <c r="B7228" s="32">
        <v>88</v>
      </c>
    </row>
    <row r="7229" spans="1:2" x14ac:dyDescent="0.35">
      <c r="A7229" s="32" t="s">
        <v>9325</v>
      </c>
      <c r="B7229" s="32">
        <v>98</v>
      </c>
    </row>
    <row r="7230" spans="1:2" x14ac:dyDescent="0.35">
      <c r="A7230" s="32" t="s">
        <v>9326</v>
      </c>
      <c r="B7230" s="32">
        <v>36</v>
      </c>
    </row>
    <row r="7231" spans="1:2" x14ac:dyDescent="0.35">
      <c r="A7231" s="32" t="s">
        <v>9327</v>
      </c>
      <c r="B7231" s="32">
        <v>77</v>
      </c>
    </row>
    <row r="7232" spans="1:2" x14ac:dyDescent="0.35">
      <c r="A7232" s="32" t="s">
        <v>9328</v>
      </c>
      <c r="B7232" s="32">
        <v>28</v>
      </c>
    </row>
    <row r="7233" spans="1:2" x14ac:dyDescent="0.35">
      <c r="A7233" s="32" t="s">
        <v>9329</v>
      </c>
      <c r="B7233" s="32">
        <v>21</v>
      </c>
    </row>
    <row r="7234" spans="1:2" x14ac:dyDescent="0.35">
      <c r="A7234" s="32" t="s">
        <v>9330</v>
      </c>
      <c r="B7234" s="32">
        <v>48</v>
      </c>
    </row>
    <row r="7235" spans="1:2" x14ac:dyDescent="0.35">
      <c r="A7235" s="32" t="s">
        <v>9331</v>
      </c>
      <c r="B7235" s="32">
        <v>23</v>
      </c>
    </row>
    <row r="7236" spans="1:2" x14ac:dyDescent="0.35">
      <c r="A7236" s="32" t="s">
        <v>9332</v>
      </c>
      <c r="B7236" s="32">
        <v>42</v>
      </c>
    </row>
    <row r="7237" spans="1:2" x14ac:dyDescent="0.35">
      <c r="A7237" s="32" t="s">
        <v>9333</v>
      </c>
      <c r="B7237" s="32">
        <v>96</v>
      </c>
    </row>
    <row r="7238" spans="1:2" x14ac:dyDescent="0.35">
      <c r="A7238" s="32" t="s">
        <v>9334</v>
      </c>
      <c r="B7238" s="32">
        <v>38</v>
      </c>
    </row>
    <row r="7239" spans="1:2" x14ac:dyDescent="0.35">
      <c r="A7239" s="32" t="s">
        <v>9335</v>
      </c>
      <c r="B7239" s="32">
        <v>6</v>
      </c>
    </row>
    <row r="7240" spans="1:2" x14ac:dyDescent="0.35">
      <c r="A7240" s="32" t="s">
        <v>9336</v>
      </c>
      <c r="B7240" s="32">
        <v>12</v>
      </c>
    </row>
    <row r="7241" spans="1:2" x14ac:dyDescent="0.35">
      <c r="A7241" s="32" t="s">
        <v>9337</v>
      </c>
      <c r="B7241" s="32">
        <v>34</v>
      </c>
    </row>
    <row r="7242" spans="1:2" x14ac:dyDescent="0.35">
      <c r="A7242" s="32" t="s">
        <v>9338</v>
      </c>
      <c r="B7242" s="32">
        <v>72</v>
      </c>
    </row>
    <row r="7243" spans="1:2" x14ac:dyDescent="0.35">
      <c r="A7243" s="32" t="s">
        <v>9339</v>
      </c>
      <c r="B7243" s="32">
        <v>18</v>
      </c>
    </row>
    <row r="7244" spans="1:2" x14ac:dyDescent="0.35">
      <c r="A7244" s="32" t="s">
        <v>9340</v>
      </c>
      <c r="B7244" s="32">
        <v>13</v>
      </c>
    </row>
    <row r="7245" spans="1:2" x14ac:dyDescent="0.35">
      <c r="A7245" s="32" t="s">
        <v>9341</v>
      </c>
      <c r="B7245" s="32">
        <v>31</v>
      </c>
    </row>
    <row r="7246" spans="1:2" x14ac:dyDescent="0.35">
      <c r="A7246" s="32" t="s">
        <v>9342</v>
      </c>
      <c r="B7246" s="32">
        <v>51</v>
      </c>
    </row>
    <row r="7247" spans="1:2" x14ac:dyDescent="0.35">
      <c r="A7247" s="32" t="s">
        <v>9343</v>
      </c>
      <c r="B7247" s="32">
        <v>88</v>
      </c>
    </row>
    <row r="7248" spans="1:2" x14ac:dyDescent="0.35">
      <c r="A7248" s="32" t="s">
        <v>9344</v>
      </c>
      <c r="B7248" s="32">
        <v>77</v>
      </c>
    </row>
    <row r="7249" spans="1:2" x14ac:dyDescent="0.35">
      <c r="A7249" s="32" t="s">
        <v>9345</v>
      </c>
      <c r="B7249" s="32">
        <v>36</v>
      </c>
    </row>
    <row r="7250" spans="1:2" x14ac:dyDescent="0.35">
      <c r="A7250" s="32" t="s">
        <v>9346</v>
      </c>
      <c r="B7250" s="32">
        <v>49</v>
      </c>
    </row>
    <row r="7251" spans="1:2" x14ac:dyDescent="0.35">
      <c r="A7251" s="32" t="s">
        <v>9347</v>
      </c>
      <c r="B7251" s="32">
        <v>91</v>
      </c>
    </row>
    <row r="7252" spans="1:2" x14ac:dyDescent="0.35">
      <c r="A7252" s="32" t="s">
        <v>9348</v>
      </c>
      <c r="B7252" s="32">
        <v>91</v>
      </c>
    </row>
    <row r="7253" spans="1:2" x14ac:dyDescent="0.35">
      <c r="A7253" s="32" t="s">
        <v>9349</v>
      </c>
      <c r="B7253" s="32">
        <v>76</v>
      </c>
    </row>
    <row r="7254" spans="1:2" x14ac:dyDescent="0.35">
      <c r="A7254" s="32" t="s">
        <v>9350</v>
      </c>
      <c r="B7254" s="32">
        <v>65</v>
      </c>
    </row>
    <row r="7255" spans="1:2" x14ac:dyDescent="0.35">
      <c r="A7255" s="32" t="s">
        <v>9351</v>
      </c>
      <c r="B7255" s="32">
        <v>81</v>
      </c>
    </row>
    <row r="7256" spans="1:2" x14ac:dyDescent="0.35">
      <c r="A7256" s="32" t="s">
        <v>9352</v>
      </c>
      <c r="B7256" s="32">
        <v>4</v>
      </c>
    </row>
    <row r="7257" spans="1:2" x14ac:dyDescent="0.35">
      <c r="A7257" s="32" t="s">
        <v>9353</v>
      </c>
      <c r="B7257" s="32">
        <v>58</v>
      </c>
    </row>
    <row r="7258" spans="1:2" x14ac:dyDescent="0.35">
      <c r="A7258" s="32" t="s">
        <v>9354</v>
      </c>
      <c r="B7258" s="32">
        <v>8</v>
      </c>
    </row>
    <row r="7259" spans="1:2" x14ac:dyDescent="0.35">
      <c r="A7259" s="32" t="s">
        <v>9355</v>
      </c>
      <c r="B7259" s="32">
        <v>10</v>
      </c>
    </row>
    <row r="7260" spans="1:2" x14ac:dyDescent="0.35">
      <c r="A7260" s="32" t="s">
        <v>9356</v>
      </c>
      <c r="B7260" s="32">
        <v>14</v>
      </c>
    </row>
    <row r="7261" spans="1:2" x14ac:dyDescent="0.35">
      <c r="A7261" s="32" t="s">
        <v>9357</v>
      </c>
      <c r="B7261" s="32">
        <v>19</v>
      </c>
    </row>
    <row r="7262" spans="1:2" x14ac:dyDescent="0.35">
      <c r="A7262" s="32" t="s">
        <v>9358</v>
      </c>
      <c r="B7262" s="32">
        <v>5</v>
      </c>
    </row>
    <row r="7263" spans="1:2" x14ac:dyDescent="0.35">
      <c r="A7263" s="32" t="s">
        <v>9359</v>
      </c>
      <c r="B7263" s="32">
        <v>61</v>
      </c>
    </row>
    <row r="7264" spans="1:2" x14ac:dyDescent="0.35">
      <c r="A7264" s="32" t="s">
        <v>9360</v>
      </c>
      <c r="B7264" s="32">
        <v>17</v>
      </c>
    </row>
    <row r="7265" spans="1:2" x14ac:dyDescent="0.35">
      <c r="A7265" s="32" t="s">
        <v>9361</v>
      </c>
      <c r="B7265" s="32">
        <v>6</v>
      </c>
    </row>
    <row r="7266" spans="1:2" x14ac:dyDescent="0.35">
      <c r="A7266" s="32" t="s">
        <v>9362</v>
      </c>
      <c r="B7266" s="32">
        <v>33</v>
      </c>
    </row>
    <row r="7267" spans="1:2" x14ac:dyDescent="0.35">
      <c r="A7267" s="32" t="s">
        <v>9363</v>
      </c>
      <c r="B7267" s="32">
        <v>60</v>
      </c>
    </row>
    <row r="7268" spans="1:2" x14ac:dyDescent="0.35">
      <c r="A7268" s="32" t="s">
        <v>9364</v>
      </c>
      <c r="B7268" s="32">
        <v>44</v>
      </c>
    </row>
    <row r="7269" spans="1:2" x14ac:dyDescent="0.35">
      <c r="A7269" s="32" t="s">
        <v>9365</v>
      </c>
      <c r="B7269" s="32">
        <v>81</v>
      </c>
    </row>
    <row r="7270" spans="1:2" x14ac:dyDescent="0.35">
      <c r="A7270" s="32" t="s">
        <v>9366</v>
      </c>
      <c r="B7270" s="32">
        <v>17</v>
      </c>
    </row>
    <row r="7271" spans="1:2" x14ac:dyDescent="0.35">
      <c r="A7271" s="32" t="s">
        <v>9367</v>
      </c>
      <c r="B7271" s="32">
        <v>95</v>
      </c>
    </row>
    <row r="7272" spans="1:2" x14ac:dyDescent="0.35">
      <c r="A7272" s="32" t="s">
        <v>9368</v>
      </c>
      <c r="B7272" s="32">
        <v>74</v>
      </c>
    </row>
    <row r="7273" spans="1:2" x14ac:dyDescent="0.35">
      <c r="A7273" s="32" t="s">
        <v>9369</v>
      </c>
      <c r="B7273" s="32">
        <v>22</v>
      </c>
    </row>
    <row r="7274" spans="1:2" x14ac:dyDescent="0.35">
      <c r="A7274" s="32" t="s">
        <v>9370</v>
      </c>
      <c r="B7274" s="32">
        <v>34</v>
      </c>
    </row>
    <row r="7275" spans="1:2" x14ac:dyDescent="0.35">
      <c r="A7275" s="32" t="s">
        <v>9371</v>
      </c>
      <c r="B7275" s="32">
        <v>56</v>
      </c>
    </row>
    <row r="7276" spans="1:2" x14ac:dyDescent="0.35">
      <c r="A7276" s="32" t="s">
        <v>9372</v>
      </c>
      <c r="B7276" s="32">
        <v>72</v>
      </c>
    </row>
    <row r="7277" spans="1:2" x14ac:dyDescent="0.35">
      <c r="A7277" s="32" t="s">
        <v>9373</v>
      </c>
      <c r="B7277" s="32">
        <v>81</v>
      </c>
    </row>
    <row r="7278" spans="1:2" x14ac:dyDescent="0.35">
      <c r="A7278" s="32" t="s">
        <v>9374</v>
      </c>
      <c r="B7278" s="32">
        <v>36</v>
      </c>
    </row>
    <row r="7279" spans="1:2" x14ac:dyDescent="0.35">
      <c r="A7279" s="32" t="s">
        <v>9375</v>
      </c>
      <c r="B7279" s="32">
        <v>43</v>
      </c>
    </row>
    <row r="7280" spans="1:2" x14ac:dyDescent="0.35">
      <c r="A7280" s="32" t="s">
        <v>9376</v>
      </c>
      <c r="B7280" s="32">
        <v>24</v>
      </c>
    </row>
    <row r="7281" spans="1:2" x14ac:dyDescent="0.35">
      <c r="A7281" s="32" t="s">
        <v>9377</v>
      </c>
      <c r="B7281" s="32">
        <v>11</v>
      </c>
    </row>
    <row r="7282" spans="1:2" x14ac:dyDescent="0.35">
      <c r="A7282" s="32" t="s">
        <v>9378</v>
      </c>
      <c r="B7282" s="32">
        <v>89</v>
      </c>
    </row>
    <row r="7283" spans="1:2" x14ac:dyDescent="0.35">
      <c r="A7283" s="32" t="s">
        <v>9379</v>
      </c>
      <c r="B7283" s="32">
        <v>75</v>
      </c>
    </row>
    <row r="7284" spans="1:2" x14ac:dyDescent="0.35">
      <c r="A7284" s="32" t="s">
        <v>9380</v>
      </c>
      <c r="B7284" s="32">
        <v>19</v>
      </c>
    </row>
    <row r="7285" spans="1:2" x14ac:dyDescent="0.35">
      <c r="A7285" s="32" t="s">
        <v>9381</v>
      </c>
      <c r="B7285" s="32">
        <v>38</v>
      </c>
    </row>
    <row r="7286" spans="1:2" x14ac:dyDescent="0.35">
      <c r="A7286" s="32" t="s">
        <v>9382</v>
      </c>
      <c r="B7286" s="32">
        <v>53</v>
      </c>
    </row>
    <row r="7287" spans="1:2" x14ac:dyDescent="0.35">
      <c r="A7287" s="32" t="s">
        <v>9383</v>
      </c>
      <c r="B7287" s="32">
        <v>37</v>
      </c>
    </row>
    <row r="7288" spans="1:2" x14ac:dyDescent="0.35">
      <c r="A7288" s="32" t="s">
        <v>9384</v>
      </c>
      <c r="B7288" s="32">
        <v>12</v>
      </c>
    </row>
    <row r="7289" spans="1:2" x14ac:dyDescent="0.35">
      <c r="A7289" s="32" t="s">
        <v>9385</v>
      </c>
      <c r="B7289" s="32">
        <v>10</v>
      </c>
    </row>
    <row r="7290" spans="1:2" x14ac:dyDescent="0.35">
      <c r="A7290" s="32" t="s">
        <v>9386</v>
      </c>
      <c r="B7290" s="32">
        <v>29</v>
      </c>
    </row>
    <row r="7291" spans="1:2" x14ac:dyDescent="0.35">
      <c r="A7291" s="32" t="s">
        <v>9387</v>
      </c>
      <c r="B7291" s="32">
        <v>85</v>
      </c>
    </row>
    <row r="7292" spans="1:2" x14ac:dyDescent="0.35">
      <c r="A7292" s="32" t="s">
        <v>9388</v>
      </c>
      <c r="B7292" s="32">
        <v>12</v>
      </c>
    </row>
    <row r="7293" spans="1:2" x14ac:dyDescent="0.35">
      <c r="A7293" s="32" t="s">
        <v>9389</v>
      </c>
      <c r="B7293" s="32">
        <v>26</v>
      </c>
    </row>
    <row r="7294" spans="1:2" x14ac:dyDescent="0.35">
      <c r="A7294" s="32" t="s">
        <v>9390</v>
      </c>
      <c r="B7294" s="32">
        <v>85</v>
      </c>
    </row>
    <row r="7295" spans="1:2" x14ac:dyDescent="0.35">
      <c r="A7295" s="32" t="s">
        <v>9391</v>
      </c>
      <c r="B7295" s="32">
        <v>24</v>
      </c>
    </row>
    <row r="7296" spans="1:2" x14ac:dyDescent="0.35">
      <c r="A7296" s="32" t="s">
        <v>9392</v>
      </c>
      <c r="B7296" s="32">
        <v>38</v>
      </c>
    </row>
    <row r="7297" spans="1:2" x14ac:dyDescent="0.35">
      <c r="A7297" s="32" t="s">
        <v>9393</v>
      </c>
      <c r="B7297" s="32">
        <v>15</v>
      </c>
    </row>
    <row r="7298" spans="1:2" x14ac:dyDescent="0.35">
      <c r="A7298" s="32" t="s">
        <v>9394</v>
      </c>
      <c r="B7298" s="32">
        <v>45</v>
      </c>
    </row>
    <row r="7299" spans="1:2" x14ac:dyDescent="0.35">
      <c r="A7299" s="32" t="s">
        <v>9395</v>
      </c>
      <c r="B7299" s="32">
        <v>3</v>
      </c>
    </row>
    <row r="7300" spans="1:2" x14ac:dyDescent="0.35">
      <c r="A7300" s="32" t="s">
        <v>9396</v>
      </c>
      <c r="B7300" s="32">
        <v>66</v>
      </c>
    </row>
    <row r="7301" spans="1:2" x14ac:dyDescent="0.35">
      <c r="A7301" s="32" t="s">
        <v>9397</v>
      </c>
      <c r="B7301" s="32">
        <v>40</v>
      </c>
    </row>
    <row r="7302" spans="1:2" x14ac:dyDescent="0.35">
      <c r="A7302" s="32" t="s">
        <v>9398</v>
      </c>
      <c r="B7302" s="32">
        <v>7</v>
      </c>
    </row>
    <row r="7303" spans="1:2" x14ac:dyDescent="0.35">
      <c r="A7303" s="32" t="s">
        <v>9399</v>
      </c>
      <c r="B7303" s="32">
        <v>88</v>
      </c>
    </row>
    <row r="7304" spans="1:2" x14ac:dyDescent="0.35">
      <c r="A7304" s="32" t="s">
        <v>9400</v>
      </c>
      <c r="B7304" s="32">
        <v>64</v>
      </c>
    </row>
    <row r="7305" spans="1:2" x14ac:dyDescent="0.35">
      <c r="A7305" s="32" t="s">
        <v>9401</v>
      </c>
      <c r="B7305" s="32">
        <v>54</v>
      </c>
    </row>
    <row r="7306" spans="1:2" x14ac:dyDescent="0.35">
      <c r="A7306" s="32" t="s">
        <v>9402</v>
      </c>
      <c r="B7306" s="32">
        <v>65</v>
      </c>
    </row>
    <row r="7307" spans="1:2" x14ac:dyDescent="0.35">
      <c r="A7307" s="32" t="s">
        <v>9403</v>
      </c>
      <c r="B7307" s="32">
        <v>73</v>
      </c>
    </row>
    <row r="7308" spans="1:2" x14ac:dyDescent="0.35">
      <c r="A7308" s="32" t="s">
        <v>9404</v>
      </c>
      <c r="B7308" s="32">
        <v>95</v>
      </c>
    </row>
    <row r="7309" spans="1:2" x14ac:dyDescent="0.35">
      <c r="A7309" s="32" t="s">
        <v>9405</v>
      </c>
      <c r="B7309" s="32">
        <v>9</v>
      </c>
    </row>
    <row r="7310" spans="1:2" x14ac:dyDescent="0.35">
      <c r="A7310" s="32" t="s">
        <v>9406</v>
      </c>
      <c r="B7310" s="32">
        <v>66</v>
      </c>
    </row>
    <row r="7311" spans="1:2" x14ac:dyDescent="0.35">
      <c r="A7311" s="32" t="s">
        <v>9407</v>
      </c>
      <c r="B7311" s="32">
        <v>26</v>
      </c>
    </row>
    <row r="7312" spans="1:2" x14ac:dyDescent="0.35">
      <c r="A7312" s="32" t="s">
        <v>9408</v>
      </c>
      <c r="B7312" s="32">
        <v>41</v>
      </c>
    </row>
    <row r="7313" spans="1:2" x14ac:dyDescent="0.35">
      <c r="A7313" s="32" t="s">
        <v>9409</v>
      </c>
      <c r="B7313" s="32">
        <v>13</v>
      </c>
    </row>
    <row r="7314" spans="1:2" x14ac:dyDescent="0.35">
      <c r="A7314" s="32" t="s">
        <v>9410</v>
      </c>
      <c r="B7314" s="32">
        <v>63</v>
      </c>
    </row>
    <row r="7315" spans="1:2" x14ac:dyDescent="0.35">
      <c r="A7315" s="32" t="s">
        <v>9411</v>
      </c>
      <c r="B7315" s="32">
        <v>84</v>
      </c>
    </row>
    <row r="7316" spans="1:2" x14ac:dyDescent="0.35">
      <c r="A7316" s="32" t="s">
        <v>9412</v>
      </c>
      <c r="B7316" s="32">
        <v>89</v>
      </c>
    </row>
    <row r="7317" spans="1:2" x14ac:dyDescent="0.35">
      <c r="A7317" s="32" t="s">
        <v>9413</v>
      </c>
      <c r="B7317" s="32">
        <v>62</v>
      </c>
    </row>
    <row r="7318" spans="1:2" x14ac:dyDescent="0.35">
      <c r="A7318" s="32" t="s">
        <v>9414</v>
      </c>
      <c r="B7318" s="32">
        <v>48</v>
      </c>
    </row>
    <row r="7319" spans="1:2" x14ac:dyDescent="0.35">
      <c r="A7319" s="32" t="s">
        <v>9415</v>
      </c>
      <c r="B7319" s="32">
        <v>78</v>
      </c>
    </row>
    <row r="7320" spans="1:2" x14ac:dyDescent="0.35">
      <c r="A7320" s="32" t="s">
        <v>9416</v>
      </c>
      <c r="B7320" s="32">
        <v>30</v>
      </c>
    </row>
    <row r="7321" spans="1:2" x14ac:dyDescent="0.35">
      <c r="A7321" s="32" t="s">
        <v>9417</v>
      </c>
      <c r="B7321" s="32">
        <v>29</v>
      </c>
    </row>
    <row r="7322" spans="1:2" x14ac:dyDescent="0.35">
      <c r="A7322" s="32" t="s">
        <v>9418</v>
      </c>
      <c r="B7322" s="32">
        <v>57</v>
      </c>
    </row>
    <row r="7323" spans="1:2" x14ac:dyDescent="0.35">
      <c r="A7323" s="32" t="s">
        <v>9419</v>
      </c>
      <c r="B7323" s="32">
        <v>73</v>
      </c>
    </row>
    <row r="7324" spans="1:2" x14ac:dyDescent="0.35">
      <c r="A7324" s="32" t="s">
        <v>9420</v>
      </c>
      <c r="B7324" s="32">
        <v>59</v>
      </c>
    </row>
    <row r="7325" spans="1:2" x14ac:dyDescent="0.35">
      <c r="A7325" s="32" t="s">
        <v>9421</v>
      </c>
      <c r="B7325" s="32">
        <v>60</v>
      </c>
    </row>
    <row r="7326" spans="1:2" x14ac:dyDescent="0.35">
      <c r="A7326" s="32" t="s">
        <v>9422</v>
      </c>
      <c r="B7326" s="32">
        <v>3</v>
      </c>
    </row>
    <row r="7327" spans="1:2" x14ac:dyDescent="0.35">
      <c r="A7327" s="32" t="s">
        <v>9423</v>
      </c>
      <c r="B7327" s="32">
        <v>92</v>
      </c>
    </row>
    <row r="7328" spans="1:2" x14ac:dyDescent="0.35">
      <c r="A7328" s="32" t="s">
        <v>9424</v>
      </c>
      <c r="B7328" s="32">
        <v>31</v>
      </c>
    </row>
    <row r="7329" spans="1:2" x14ac:dyDescent="0.35">
      <c r="A7329" s="32" t="s">
        <v>9425</v>
      </c>
      <c r="B7329" s="32">
        <v>57</v>
      </c>
    </row>
    <row r="7330" spans="1:2" x14ac:dyDescent="0.35">
      <c r="A7330" s="32" t="s">
        <v>9426</v>
      </c>
      <c r="B7330" s="32">
        <v>27</v>
      </c>
    </row>
    <row r="7331" spans="1:2" x14ac:dyDescent="0.35">
      <c r="A7331" s="32" t="s">
        <v>9427</v>
      </c>
      <c r="B7331" s="32">
        <v>15</v>
      </c>
    </row>
    <row r="7332" spans="1:2" x14ac:dyDescent="0.35">
      <c r="A7332" s="32" t="s">
        <v>9428</v>
      </c>
      <c r="B7332" s="32">
        <v>50</v>
      </c>
    </row>
    <row r="7333" spans="1:2" x14ac:dyDescent="0.35">
      <c r="A7333" s="32" t="s">
        <v>9429</v>
      </c>
      <c r="B7333" s="32">
        <v>50</v>
      </c>
    </row>
    <row r="7334" spans="1:2" x14ac:dyDescent="0.35">
      <c r="A7334" s="32" t="s">
        <v>9430</v>
      </c>
      <c r="B7334" s="32">
        <v>11</v>
      </c>
    </row>
    <row r="7335" spans="1:2" x14ac:dyDescent="0.35">
      <c r="A7335" s="32" t="s">
        <v>9431</v>
      </c>
      <c r="B7335" s="32">
        <v>28</v>
      </c>
    </row>
    <row r="7336" spans="1:2" x14ac:dyDescent="0.35">
      <c r="A7336" s="32" t="s">
        <v>9432</v>
      </c>
      <c r="B7336" s="32">
        <v>17</v>
      </c>
    </row>
    <row r="7337" spans="1:2" x14ac:dyDescent="0.35">
      <c r="A7337" s="32" t="s">
        <v>9433</v>
      </c>
      <c r="B7337" s="32">
        <v>17</v>
      </c>
    </row>
    <row r="7338" spans="1:2" x14ac:dyDescent="0.35">
      <c r="A7338" s="32" t="s">
        <v>9434</v>
      </c>
      <c r="B7338" s="32">
        <v>68</v>
      </c>
    </row>
    <row r="7339" spans="1:2" x14ac:dyDescent="0.35">
      <c r="A7339" s="32" t="s">
        <v>9435</v>
      </c>
      <c r="B7339" s="32">
        <v>36</v>
      </c>
    </row>
    <row r="7340" spans="1:2" x14ac:dyDescent="0.35">
      <c r="A7340" s="32" t="s">
        <v>9436</v>
      </c>
      <c r="B7340" s="32">
        <v>42</v>
      </c>
    </row>
    <row r="7341" spans="1:2" x14ac:dyDescent="0.35">
      <c r="A7341" s="32" t="s">
        <v>9437</v>
      </c>
      <c r="B7341" s="32">
        <v>72</v>
      </c>
    </row>
    <row r="7342" spans="1:2" x14ac:dyDescent="0.35">
      <c r="A7342" s="32" t="s">
        <v>9438</v>
      </c>
      <c r="B7342" s="32">
        <v>26</v>
      </c>
    </row>
    <row r="7343" spans="1:2" x14ac:dyDescent="0.35">
      <c r="A7343" s="32" t="s">
        <v>9439</v>
      </c>
      <c r="B7343" s="32">
        <v>28</v>
      </c>
    </row>
    <row r="7344" spans="1:2" x14ac:dyDescent="0.35">
      <c r="A7344" s="32" t="s">
        <v>9440</v>
      </c>
      <c r="B7344" s="32">
        <v>62</v>
      </c>
    </row>
    <row r="7345" spans="1:2" x14ac:dyDescent="0.35">
      <c r="A7345" s="32" t="s">
        <v>9441</v>
      </c>
      <c r="B7345" s="32">
        <v>90</v>
      </c>
    </row>
    <row r="7346" spans="1:2" x14ac:dyDescent="0.35">
      <c r="A7346" s="32" t="s">
        <v>9442</v>
      </c>
      <c r="B7346" s="32">
        <v>31</v>
      </c>
    </row>
    <row r="7347" spans="1:2" x14ac:dyDescent="0.35">
      <c r="A7347" s="32" t="s">
        <v>9443</v>
      </c>
      <c r="B7347" s="32">
        <v>47</v>
      </c>
    </row>
    <row r="7348" spans="1:2" x14ac:dyDescent="0.35">
      <c r="A7348" s="32" t="s">
        <v>9444</v>
      </c>
      <c r="B7348" s="32">
        <v>40</v>
      </c>
    </row>
    <row r="7349" spans="1:2" x14ac:dyDescent="0.35">
      <c r="A7349" s="32" t="s">
        <v>9445</v>
      </c>
      <c r="B7349" s="32">
        <v>22</v>
      </c>
    </row>
    <row r="7350" spans="1:2" x14ac:dyDescent="0.35">
      <c r="A7350" s="32" t="s">
        <v>9446</v>
      </c>
      <c r="B7350" s="32">
        <v>61</v>
      </c>
    </row>
    <row r="7351" spans="1:2" x14ac:dyDescent="0.35">
      <c r="A7351" s="32" t="s">
        <v>9447</v>
      </c>
      <c r="B7351" s="32">
        <v>84</v>
      </c>
    </row>
    <row r="7352" spans="1:2" x14ac:dyDescent="0.35">
      <c r="A7352" s="32" t="s">
        <v>9448</v>
      </c>
      <c r="B7352" s="32">
        <v>79</v>
      </c>
    </row>
    <row r="7353" spans="1:2" x14ac:dyDescent="0.35">
      <c r="A7353" s="32" t="s">
        <v>9449</v>
      </c>
      <c r="B7353" s="32">
        <v>85</v>
      </c>
    </row>
    <row r="7354" spans="1:2" x14ac:dyDescent="0.35">
      <c r="A7354" s="32" t="s">
        <v>48</v>
      </c>
      <c r="B7354" s="32">
        <v>40</v>
      </c>
    </row>
    <row r="7355" spans="1:2" x14ac:dyDescent="0.35">
      <c r="A7355" s="32" t="s">
        <v>9450</v>
      </c>
      <c r="B7355" s="32">
        <v>95</v>
      </c>
    </row>
    <row r="7356" spans="1:2" x14ac:dyDescent="0.35">
      <c r="A7356" s="32" t="s">
        <v>9451</v>
      </c>
      <c r="B7356" s="32">
        <v>51</v>
      </c>
    </row>
    <row r="7357" spans="1:2" x14ac:dyDescent="0.35">
      <c r="A7357" s="32" t="s">
        <v>9452</v>
      </c>
      <c r="B7357" s="32">
        <v>97</v>
      </c>
    </row>
    <row r="7358" spans="1:2" x14ac:dyDescent="0.35">
      <c r="A7358" s="32" t="s">
        <v>9453</v>
      </c>
      <c r="B7358" s="32">
        <v>59</v>
      </c>
    </row>
    <row r="7359" spans="1:2" x14ac:dyDescent="0.35">
      <c r="A7359" s="32" t="s">
        <v>9454</v>
      </c>
      <c r="B7359" s="32">
        <v>0</v>
      </c>
    </row>
    <row r="7360" spans="1:2" x14ac:dyDescent="0.35">
      <c r="A7360" s="32" t="s">
        <v>9455</v>
      </c>
      <c r="B7360" s="32">
        <v>78</v>
      </c>
    </row>
    <row r="7361" spans="1:2" x14ac:dyDescent="0.35">
      <c r="A7361" s="32" t="s">
        <v>9456</v>
      </c>
      <c r="B7361" s="32">
        <v>68</v>
      </c>
    </row>
    <row r="7362" spans="1:2" x14ac:dyDescent="0.35">
      <c r="A7362" s="32" t="s">
        <v>9457</v>
      </c>
      <c r="B7362" s="32">
        <v>54</v>
      </c>
    </row>
    <row r="7363" spans="1:2" x14ac:dyDescent="0.35">
      <c r="A7363" s="32" t="s">
        <v>9458</v>
      </c>
      <c r="B7363" s="32">
        <v>8</v>
      </c>
    </row>
    <row r="7364" spans="1:2" x14ac:dyDescent="0.35">
      <c r="A7364" s="32" t="s">
        <v>9459</v>
      </c>
      <c r="B7364" s="32">
        <v>88</v>
      </c>
    </row>
    <row r="7365" spans="1:2" x14ac:dyDescent="0.35">
      <c r="A7365" s="32" t="s">
        <v>9460</v>
      </c>
      <c r="B7365" s="32">
        <v>63</v>
      </c>
    </row>
    <row r="7366" spans="1:2" x14ac:dyDescent="0.35">
      <c r="A7366" s="32" t="s">
        <v>9461</v>
      </c>
      <c r="B7366" s="32">
        <v>41</v>
      </c>
    </row>
    <row r="7367" spans="1:2" x14ac:dyDescent="0.35">
      <c r="A7367" s="32" t="s">
        <v>9462</v>
      </c>
      <c r="B7367" s="32">
        <v>33</v>
      </c>
    </row>
    <row r="7368" spans="1:2" x14ac:dyDescent="0.35">
      <c r="A7368" s="32" t="s">
        <v>9463</v>
      </c>
      <c r="B7368" s="32">
        <v>67</v>
      </c>
    </row>
    <row r="7369" spans="1:2" x14ac:dyDescent="0.35">
      <c r="A7369" s="32" t="s">
        <v>9464</v>
      </c>
      <c r="B7369" s="32">
        <v>0</v>
      </c>
    </row>
    <row r="7370" spans="1:2" x14ac:dyDescent="0.35">
      <c r="A7370" s="32" t="s">
        <v>9465</v>
      </c>
      <c r="B7370" s="32">
        <v>67</v>
      </c>
    </row>
    <row r="7371" spans="1:2" x14ac:dyDescent="0.35">
      <c r="A7371" s="32" t="s">
        <v>9466</v>
      </c>
      <c r="B7371" s="32">
        <v>30</v>
      </c>
    </row>
    <row r="7372" spans="1:2" x14ac:dyDescent="0.35">
      <c r="A7372" s="32" t="s">
        <v>9467</v>
      </c>
      <c r="B7372" s="32">
        <v>64</v>
      </c>
    </row>
    <row r="7373" spans="1:2" x14ac:dyDescent="0.35">
      <c r="A7373" s="32" t="s">
        <v>9468</v>
      </c>
      <c r="B7373" s="32">
        <v>49</v>
      </c>
    </row>
    <row r="7374" spans="1:2" x14ac:dyDescent="0.35">
      <c r="A7374" s="32" t="s">
        <v>9469</v>
      </c>
      <c r="B7374" s="32">
        <v>21</v>
      </c>
    </row>
    <row r="7375" spans="1:2" x14ac:dyDescent="0.35">
      <c r="A7375" s="32" t="s">
        <v>9470</v>
      </c>
      <c r="B7375" s="32">
        <v>53</v>
      </c>
    </row>
    <row r="7376" spans="1:2" x14ac:dyDescent="0.35">
      <c r="A7376" s="32" t="s">
        <v>9471</v>
      </c>
      <c r="B7376" s="32">
        <v>16</v>
      </c>
    </row>
    <row r="7377" spans="1:2" x14ac:dyDescent="0.35">
      <c r="A7377" s="32" t="s">
        <v>9472</v>
      </c>
      <c r="B7377" s="32">
        <v>33</v>
      </c>
    </row>
    <row r="7378" spans="1:2" x14ac:dyDescent="0.35">
      <c r="A7378" s="32" t="s">
        <v>9473</v>
      </c>
      <c r="B7378" s="32">
        <v>57</v>
      </c>
    </row>
    <row r="7379" spans="1:2" x14ac:dyDescent="0.35">
      <c r="A7379" s="32" t="s">
        <v>9474</v>
      </c>
      <c r="B7379" s="32">
        <v>43</v>
      </c>
    </row>
    <row r="7380" spans="1:2" x14ac:dyDescent="0.35">
      <c r="A7380" s="32" t="s">
        <v>9475</v>
      </c>
      <c r="B7380" s="32">
        <v>40</v>
      </c>
    </row>
    <row r="7381" spans="1:2" x14ac:dyDescent="0.35">
      <c r="A7381" s="32" t="s">
        <v>9476</v>
      </c>
      <c r="B7381" s="32">
        <v>21</v>
      </c>
    </row>
    <row r="7382" spans="1:2" x14ac:dyDescent="0.35">
      <c r="A7382" s="32" t="s">
        <v>9477</v>
      </c>
      <c r="B7382" s="32">
        <v>77</v>
      </c>
    </row>
    <row r="7383" spans="1:2" x14ac:dyDescent="0.35">
      <c r="A7383" s="32" t="s">
        <v>9478</v>
      </c>
      <c r="B7383" s="32">
        <v>24</v>
      </c>
    </row>
    <row r="7384" spans="1:2" x14ac:dyDescent="0.35">
      <c r="A7384" s="32" t="s">
        <v>9479</v>
      </c>
      <c r="B7384" s="32">
        <v>20</v>
      </c>
    </row>
    <row r="7385" spans="1:2" x14ac:dyDescent="0.35">
      <c r="A7385" s="32" t="s">
        <v>9480</v>
      </c>
      <c r="B7385" s="32">
        <v>28</v>
      </c>
    </row>
    <row r="7386" spans="1:2" x14ac:dyDescent="0.35">
      <c r="A7386" s="32" t="s">
        <v>9481</v>
      </c>
      <c r="B7386" s="32">
        <v>46</v>
      </c>
    </row>
    <row r="7387" spans="1:2" x14ac:dyDescent="0.35">
      <c r="A7387" s="32" t="s">
        <v>9482</v>
      </c>
      <c r="B7387" s="32">
        <v>93</v>
      </c>
    </row>
    <row r="7388" spans="1:2" x14ac:dyDescent="0.35">
      <c r="A7388" s="32" t="s">
        <v>9483</v>
      </c>
      <c r="B7388" s="32">
        <v>17</v>
      </c>
    </row>
    <row r="7389" spans="1:2" x14ac:dyDescent="0.35">
      <c r="A7389" s="32" t="s">
        <v>9484</v>
      </c>
      <c r="B7389" s="32">
        <v>38</v>
      </c>
    </row>
    <row r="7390" spans="1:2" x14ac:dyDescent="0.35">
      <c r="A7390" s="32" t="s">
        <v>9485</v>
      </c>
      <c r="B7390" s="32">
        <v>69</v>
      </c>
    </row>
    <row r="7391" spans="1:2" x14ac:dyDescent="0.35">
      <c r="A7391" s="32" t="s">
        <v>9486</v>
      </c>
      <c r="B7391" s="32">
        <v>59</v>
      </c>
    </row>
    <row r="7392" spans="1:2" x14ac:dyDescent="0.35">
      <c r="A7392" s="32" t="s">
        <v>9487</v>
      </c>
      <c r="B7392" s="32">
        <v>93</v>
      </c>
    </row>
    <row r="7393" spans="1:2" x14ac:dyDescent="0.35">
      <c r="A7393" s="32" t="s">
        <v>9488</v>
      </c>
      <c r="B7393" s="32">
        <v>49</v>
      </c>
    </row>
    <row r="7394" spans="1:2" x14ac:dyDescent="0.35">
      <c r="A7394" s="32" t="s">
        <v>9489</v>
      </c>
      <c r="B7394" s="32">
        <v>44</v>
      </c>
    </row>
    <row r="7395" spans="1:2" x14ac:dyDescent="0.35">
      <c r="A7395" s="32" t="s">
        <v>9490</v>
      </c>
      <c r="B7395" s="32">
        <v>19</v>
      </c>
    </row>
    <row r="7396" spans="1:2" x14ac:dyDescent="0.35">
      <c r="A7396" s="32" t="s">
        <v>9491</v>
      </c>
      <c r="B7396" s="32">
        <v>30</v>
      </c>
    </row>
    <row r="7397" spans="1:2" x14ac:dyDescent="0.35">
      <c r="A7397" s="32" t="s">
        <v>9492</v>
      </c>
      <c r="B7397" s="32">
        <v>66</v>
      </c>
    </row>
    <row r="7398" spans="1:2" x14ac:dyDescent="0.35">
      <c r="A7398" s="32" t="s">
        <v>9493</v>
      </c>
      <c r="B7398" s="32">
        <v>25</v>
      </c>
    </row>
    <row r="7399" spans="1:2" x14ac:dyDescent="0.35">
      <c r="A7399" s="32" t="s">
        <v>9494</v>
      </c>
      <c r="B7399" s="32">
        <v>74</v>
      </c>
    </row>
    <row r="7400" spans="1:2" x14ac:dyDescent="0.35">
      <c r="A7400" s="32" t="s">
        <v>9495</v>
      </c>
      <c r="B7400" s="32">
        <v>45</v>
      </c>
    </row>
    <row r="7401" spans="1:2" x14ac:dyDescent="0.35">
      <c r="A7401" s="32" t="s">
        <v>9496</v>
      </c>
      <c r="B7401" s="32">
        <v>17</v>
      </c>
    </row>
    <row r="7402" spans="1:2" x14ac:dyDescent="0.35">
      <c r="A7402" s="32" t="s">
        <v>9497</v>
      </c>
      <c r="B7402" s="32">
        <v>20</v>
      </c>
    </row>
    <row r="7403" spans="1:2" x14ac:dyDescent="0.35">
      <c r="A7403" s="32" t="s">
        <v>9498</v>
      </c>
      <c r="B7403" s="32">
        <v>31</v>
      </c>
    </row>
    <row r="7404" spans="1:2" x14ac:dyDescent="0.35">
      <c r="A7404" s="32" t="s">
        <v>9499</v>
      </c>
      <c r="B7404" s="32">
        <v>35</v>
      </c>
    </row>
    <row r="7405" spans="1:2" x14ac:dyDescent="0.35">
      <c r="A7405" s="32" t="s">
        <v>9500</v>
      </c>
      <c r="B7405" s="32">
        <v>69</v>
      </c>
    </row>
    <row r="7406" spans="1:2" x14ac:dyDescent="0.35">
      <c r="A7406" s="32" t="s">
        <v>9501</v>
      </c>
      <c r="B7406" s="32">
        <v>69</v>
      </c>
    </row>
    <row r="7407" spans="1:2" x14ac:dyDescent="0.35">
      <c r="A7407" s="32" t="s">
        <v>9502</v>
      </c>
      <c r="B7407" s="32">
        <v>76</v>
      </c>
    </row>
    <row r="7408" spans="1:2" x14ac:dyDescent="0.35">
      <c r="A7408" s="32" t="s">
        <v>9503</v>
      </c>
      <c r="B7408" s="32">
        <v>53</v>
      </c>
    </row>
    <row r="7409" spans="1:2" x14ac:dyDescent="0.35">
      <c r="A7409" s="32" t="s">
        <v>9504</v>
      </c>
      <c r="B7409" s="32">
        <v>38</v>
      </c>
    </row>
    <row r="7410" spans="1:2" x14ac:dyDescent="0.35">
      <c r="A7410" s="32" t="s">
        <v>9505</v>
      </c>
      <c r="B7410" s="32">
        <v>98</v>
      </c>
    </row>
    <row r="7411" spans="1:2" x14ac:dyDescent="0.35">
      <c r="A7411" s="32" t="s">
        <v>9506</v>
      </c>
      <c r="B7411" s="32">
        <v>54</v>
      </c>
    </row>
    <row r="7412" spans="1:2" x14ac:dyDescent="0.35">
      <c r="A7412" s="32" t="s">
        <v>9507</v>
      </c>
      <c r="B7412" s="32">
        <v>13</v>
      </c>
    </row>
    <row r="7413" spans="1:2" x14ac:dyDescent="0.35">
      <c r="A7413" s="32" t="s">
        <v>9508</v>
      </c>
      <c r="B7413" s="32">
        <v>69</v>
      </c>
    </row>
    <row r="7414" spans="1:2" x14ac:dyDescent="0.35">
      <c r="A7414" s="32" t="s">
        <v>9509</v>
      </c>
      <c r="B7414" s="32">
        <v>12</v>
      </c>
    </row>
    <row r="7415" spans="1:2" x14ac:dyDescent="0.35">
      <c r="A7415" s="32" t="s">
        <v>9510</v>
      </c>
      <c r="B7415" s="32">
        <v>17</v>
      </c>
    </row>
    <row r="7416" spans="1:2" x14ac:dyDescent="0.35">
      <c r="A7416" s="32" t="s">
        <v>9511</v>
      </c>
      <c r="B7416" s="32">
        <v>44</v>
      </c>
    </row>
    <row r="7417" spans="1:2" x14ac:dyDescent="0.35">
      <c r="A7417" s="32" t="s">
        <v>9512</v>
      </c>
      <c r="B7417" s="32">
        <v>74</v>
      </c>
    </row>
    <row r="7418" spans="1:2" x14ac:dyDescent="0.35">
      <c r="A7418" s="32" t="s">
        <v>9513</v>
      </c>
      <c r="B7418" s="32">
        <v>67</v>
      </c>
    </row>
    <row r="7419" spans="1:2" x14ac:dyDescent="0.35">
      <c r="A7419" s="32" t="s">
        <v>9514</v>
      </c>
      <c r="B7419" s="32">
        <v>41</v>
      </c>
    </row>
    <row r="7420" spans="1:2" x14ac:dyDescent="0.35">
      <c r="A7420" s="32" t="s">
        <v>9515</v>
      </c>
      <c r="B7420" s="32">
        <v>11</v>
      </c>
    </row>
    <row r="7421" spans="1:2" x14ac:dyDescent="0.35">
      <c r="A7421" s="32" t="s">
        <v>9516</v>
      </c>
      <c r="B7421" s="32">
        <v>48</v>
      </c>
    </row>
    <row r="7422" spans="1:2" x14ac:dyDescent="0.35">
      <c r="A7422" s="32" t="s">
        <v>9517</v>
      </c>
      <c r="B7422" s="32">
        <v>7</v>
      </c>
    </row>
    <row r="7423" spans="1:2" x14ac:dyDescent="0.35">
      <c r="A7423" s="32" t="s">
        <v>9518</v>
      </c>
      <c r="B7423" s="32">
        <v>20</v>
      </c>
    </row>
    <row r="7424" spans="1:2" x14ac:dyDescent="0.35">
      <c r="A7424" s="32" t="s">
        <v>9519</v>
      </c>
      <c r="B7424" s="32">
        <v>40</v>
      </c>
    </row>
    <row r="7425" spans="1:2" x14ac:dyDescent="0.35">
      <c r="A7425" s="32" t="s">
        <v>9520</v>
      </c>
      <c r="B7425" s="32">
        <v>59</v>
      </c>
    </row>
    <row r="7426" spans="1:2" x14ac:dyDescent="0.35">
      <c r="A7426" s="32" t="s">
        <v>9521</v>
      </c>
      <c r="B7426" s="32">
        <v>29</v>
      </c>
    </row>
    <row r="7427" spans="1:2" x14ac:dyDescent="0.35">
      <c r="A7427" s="32" t="s">
        <v>9522</v>
      </c>
      <c r="B7427" s="32">
        <v>94</v>
      </c>
    </row>
    <row r="7428" spans="1:2" x14ac:dyDescent="0.35">
      <c r="A7428" s="32" t="s">
        <v>9523</v>
      </c>
      <c r="B7428" s="32">
        <v>16</v>
      </c>
    </row>
    <row r="7429" spans="1:2" x14ac:dyDescent="0.35">
      <c r="A7429" s="32" t="s">
        <v>9524</v>
      </c>
      <c r="B7429" s="32">
        <v>13</v>
      </c>
    </row>
    <row r="7430" spans="1:2" x14ac:dyDescent="0.35">
      <c r="A7430" s="32" t="s">
        <v>9525</v>
      </c>
      <c r="B7430" s="32">
        <v>0</v>
      </c>
    </row>
    <row r="7431" spans="1:2" x14ac:dyDescent="0.35">
      <c r="A7431" s="32" t="s">
        <v>9526</v>
      </c>
      <c r="B7431" s="32">
        <v>75</v>
      </c>
    </row>
    <row r="7432" spans="1:2" x14ac:dyDescent="0.35">
      <c r="A7432" s="32" t="s">
        <v>9527</v>
      </c>
      <c r="B7432" s="32">
        <v>32</v>
      </c>
    </row>
    <row r="7433" spans="1:2" x14ac:dyDescent="0.35">
      <c r="A7433" s="32" t="s">
        <v>9528</v>
      </c>
      <c r="B7433" s="32">
        <v>87</v>
      </c>
    </row>
    <row r="7434" spans="1:2" x14ac:dyDescent="0.35">
      <c r="A7434" s="32" t="s">
        <v>9529</v>
      </c>
      <c r="B7434" s="32">
        <v>23</v>
      </c>
    </row>
    <row r="7435" spans="1:2" x14ac:dyDescent="0.35">
      <c r="A7435" s="32" t="s">
        <v>9530</v>
      </c>
      <c r="B7435" s="32">
        <v>41</v>
      </c>
    </row>
    <row r="7436" spans="1:2" x14ac:dyDescent="0.35">
      <c r="A7436" s="32" t="s">
        <v>9531</v>
      </c>
      <c r="B7436" s="32">
        <v>97</v>
      </c>
    </row>
    <row r="7437" spans="1:2" x14ac:dyDescent="0.35">
      <c r="A7437" s="32" t="s">
        <v>9532</v>
      </c>
      <c r="B7437" s="32">
        <v>85</v>
      </c>
    </row>
    <row r="7438" spans="1:2" x14ac:dyDescent="0.35">
      <c r="A7438" s="32" t="s">
        <v>9533</v>
      </c>
      <c r="B7438" s="32">
        <v>23</v>
      </c>
    </row>
    <row r="7439" spans="1:2" x14ac:dyDescent="0.35">
      <c r="A7439" s="32" t="s">
        <v>9534</v>
      </c>
      <c r="B7439" s="32">
        <v>51</v>
      </c>
    </row>
    <row r="7440" spans="1:2" x14ac:dyDescent="0.35">
      <c r="A7440" s="32" t="s">
        <v>9535</v>
      </c>
      <c r="B7440" s="32">
        <v>24</v>
      </c>
    </row>
    <row r="7441" spans="1:2" x14ac:dyDescent="0.35">
      <c r="A7441" s="32" t="s">
        <v>9536</v>
      </c>
      <c r="B7441" s="32">
        <v>71</v>
      </c>
    </row>
    <row r="7442" spans="1:2" x14ac:dyDescent="0.35">
      <c r="A7442" s="32" t="s">
        <v>9537</v>
      </c>
      <c r="B7442" s="32">
        <v>5</v>
      </c>
    </row>
    <row r="7443" spans="1:2" x14ac:dyDescent="0.35">
      <c r="A7443" s="32" t="s">
        <v>9538</v>
      </c>
      <c r="B7443" s="32">
        <v>50</v>
      </c>
    </row>
    <row r="7444" spans="1:2" x14ac:dyDescent="0.35">
      <c r="A7444" s="32" t="s">
        <v>9539</v>
      </c>
      <c r="B7444" s="32">
        <v>82</v>
      </c>
    </row>
    <row r="7445" spans="1:2" x14ac:dyDescent="0.35">
      <c r="A7445" s="32" t="s">
        <v>9540</v>
      </c>
      <c r="B7445" s="32">
        <v>29</v>
      </c>
    </row>
    <row r="7446" spans="1:2" x14ac:dyDescent="0.35">
      <c r="A7446" s="32" t="s">
        <v>9541</v>
      </c>
      <c r="B7446" s="32">
        <v>38</v>
      </c>
    </row>
    <row r="7447" spans="1:2" x14ac:dyDescent="0.35">
      <c r="A7447" s="32" t="s">
        <v>9542</v>
      </c>
      <c r="B7447" s="32">
        <v>79</v>
      </c>
    </row>
    <row r="7448" spans="1:2" x14ac:dyDescent="0.35">
      <c r="A7448" s="32" t="s">
        <v>9543</v>
      </c>
      <c r="B7448" s="32">
        <v>36</v>
      </c>
    </row>
    <row r="7449" spans="1:2" x14ac:dyDescent="0.35">
      <c r="A7449" s="32" t="s">
        <v>9544</v>
      </c>
      <c r="B7449" s="32">
        <v>66</v>
      </c>
    </row>
    <row r="7450" spans="1:2" x14ac:dyDescent="0.35">
      <c r="A7450" s="32" t="s">
        <v>9545</v>
      </c>
      <c r="B7450" s="32">
        <v>99</v>
      </c>
    </row>
    <row r="7451" spans="1:2" x14ac:dyDescent="0.35">
      <c r="A7451" s="32" t="s">
        <v>9546</v>
      </c>
      <c r="B7451" s="32">
        <v>38</v>
      </c>
    </row>
    <row r="7452" spans="1:2" x14ac:dyDescent="0.35">
      <c r="A7452" s="32" t="s">
        <v>9547</v>
      </c>
      <c r="B7452" s="32">
        <v>79</v>
      </c>
    </row>
    <row r="7453" spans="1:2" x14ac:dyDescent="0.35">
      <c r="A7453" s="32" t="s">
        <v>9548</v>
      </c>
      <c r="B7453" s="32">
        <v>17</v>
      </c>
    </row>
    <row r="7454" spans="1:2" x14ac:dyDescent="0.35">
      <c r="A7454" s="32" t="s">
        <v>9549</v>
      </c>
      <c r="B7454" s="32">
        <v>94</v>
      </c>
    </row>
    <row r="7455" spans="1:2" x14ac:dyDescent="0.35">
      <c r="A7455" s="32" t="s">
        <v>9550</v>
      </c>
      <c r="B7455" s="32">
        <v>52</v>
      </c>
    </row>
    <row r="7456" spans="1:2" x14ac:dyDescent="0.35">
      <c r="A7456" s="32" t="s">
        <v>9551</v>
      </c>
      <c r="B7456" s="32">
        <v>75</v>
      </c>
    </row>
    <row r="7457" spans="1:2" x14ac:dyDescent="0.35">
      <c r="A7457" s="32" t="s">
        <v>9552</v>
      </c>
      <c r="B7457" s="32">
        <v>29</v>
      </c>
    </row>
    <row r="7458" spans="1:2" x14ac:dyDescent="0.35">
      <c r="A7458" s="32" t="s">
        <v>9553</v>
      </c>
      <c r="B7458" s="32">
        <v>50</v>
      </c>
    </row>
    <row r="7459" spans="1:2" x14ac:dyDescent="0.35">
      <c r="A7459" s="32" t="s">
        <v>9554</v>
      </c>
      <c r="B7459" s="32">
        <v>78</v>
      </c>
    </row>
    <row r="7460" spans="1:2" x14ac:dyDescent="0.35">
      <c r="A7460" s="32" t="s">
        <v>9555</v>
      </c>
      <c r="B7460" s="32">
        <v>21</v>
      </c>
    </row>
    <row r="7461" spans="1:2" x14ac:dyDescent="0.35">
      <c r="A7461" s="32" t="s">
        <v>9556</v>
      </c>
      <c r="B7461" s="32">
        <v>61</v>
      </c>
    </row>
    <row r="7462" spans="1:2" x14ac:dyDescent="0.35">
      <c r="A7462" s="32" t="s">
        <v>9557</v>
      </c>
      <c r="B7462" s="32">
        <v>71</v>
      </c>
    </row>
    <row r="7463" spans="1:2" x14ac:dyDescent="0.35">
      <c r="A7463" s="32" t="s">
        <v>9558</v>
      </c>
      <c r="B7463" s="32">
        <v>67</v>
      </c>
    </row>
    <row r="7464" spans="1:2" x14ac:dyDescent="0.35">
      <c r="A7464" s="32" t="s">
        <v>9559</v>
      </c>
      <c r="B7464" s="32">
        <v>51</v>
      </c>
    </row>
    <row r="7465" spans="1:2" x14ac:dyDescent="0.35">
      <c r="A7465" s="32" t="s">
        <v>9560</v>
      </c>
      <c r="B7465" s="32">
        <v>30</v>
      </c>
    </row>
    <row r="7466" spans="1:2" x14ac:dyDescent="0.35">
      <c r="A7466" s="32" t="s">
        <v>9561</v>
      </c>
      <c r="B7466" s="32">
        <v>24</v>
      </c>
    </row>
    <row r="7467" spans="1:2" x14ac:dyDescent="0.35">
      <c r="A7467" s="32" t="s">
        <v>9562</v>
      </c>
      <c r="B7467" s="32">
        <v>61</v>
      </c>
    </row>
    <row r="7468" spans="1:2" x14ac:dyDescent="0.35">
      <c r="A7468" s="32" t="s">
        <v>9563</v>
      </c>
      <c r="B7468" s="32">
        <v>62</v>
      </c>
    </row>
    <row r="7469" spans="1:2" x14ac:dyDescent="0.35">
      <c r="A7469" s="32" t="s">
        <v>9564</v>
      </c>
      <c r="B7469" s="32">
        <v>68</v>
      </c>
    </row>
    <row r="7470" spans="1:2" x14ac:dyDescent="0.35">
      <c r="A7470" s="32" t="s">
        <v>9565</v>
      </c>
      <c r="B7470" s="32">
        <v>66</v>
      </c>
    </row>
    <row r="7471" spans="1:2" x14ac:dyDescent="0.35">
      <c r="A7471" s="32" t="s">
        <v>9566</v>
      </c>
      <c r="B7471" s="32">
        <v>78</v>
      </c>
    </row>
    <row r="7472" spans="1:2" x14ac:dyDescent="0.35">
      <c r="A7472" s="32" t="s">
        <v>9567</v>
      </c>
      <c r="B7472" s="32">
        <v>78</v>
      </c>
    </row>
    <row r="7473" spans="1:2" x14ac:dyDescent="0.35">
      <c r="A7473" s="32" t="s">
        <v>9568</v>
      </c>
      <c r="B7473" s="32">
        <v>82</v>
      </c>
    </row>
    <row r="7474" spans="1:2" x14ac:dyDescent="0.35">
      <c r="A7474" s="32" t="s">
        <v>9569</v>
      </c>
      <c r="B7474" s="32">
        <v>56</v>
      </c>
    </row>
    <row r="7475" spans="1:2" x14ac:dyDescent="0.35">
      <c r="A7475" s="32" t="s">
        <v>9570</v>
      </c>
      <c r="B7475" s="32">
        <v>0</v>
      </c>
    </row>
    <row r="7476" spans="1:2" x14ac:dyDescent="0.35">
      <c r="A7476" s="32" t="s">
        <v>9571</v>
      </c>
      <c r="B7476" s="32">
        <v>85</v>
      </c>
    </row>
    <row r="7477" spans="1:2" x14ac:dyDescent="0.35">
      <c r="A7477" s="32" t="s">
        <v>9572</v>
      </c>
      <c r="B7477" s="32">
        <v>23</v>
      </c>
    </row>
    <row r="7478" spans="1:2" x14ac:dyDescent="0.35">
      <c r="A7478" s="32" t="s">
        <v>9573</v>
      </c>
      <c r="B7478" s="32">
        <v>97</v>
      </c>
    </row>
    <row r="7479" spans="1:2" x14ac:dyDescent="0.35">
      <c r="A7479" s="32" t="s">
        <v>9574</v>
      </c>
      <c r="B7479" s="32">
        <v>17</v>
      </c>
    </row>
    <row r="7480" spans="1:2" x14ac:dyDescent="0.35">
      <c r="A7480" s="32" t="s">
        <v>9575</v>
      </c>
      <c r="B7480" s="32">
        <v>19</v>
      </c>
    </row>
    <row r="7481" spans="1:2" x14ac:dyDescent="0.35">
      <c r="A7481" s="32" t="s">
        <v>9576</v>
      </c>
      <c r="B7481" s="32">
        <v>48</v>
      </c>
    </row>
    <row r="7482" spans="1:2" x14ac:dyDescent="0.35">
      <c r="A7482" s="32" t="s">
        <v>9577</v>
      </c>
      <c r="B7482" s="32">
        <v>82</v>
      </c>
    </row>
    <row r="7483" spans="1:2" x14ac:dyDescent="0.35">
      <c r="A7483" s="32" t="s">
        <v>9578</v>
      </c>
      <c r="B7483" s="32">
        <v>27</v>
      </c>
    </row>
    <row r="7484" spans="1:2" x14ac:dyDescent="0.35">
      <c r="A7484" s="32" t="s">
        <v>9579</v>
      </c>
      <c r="B7484" s="32">
        <v>79</v>
      </c>
    </row>
    <row r="7485" spans="1:2" x14ac:dyDescent="0.35">
      <c r="A7485" s="32" t="s">
        <v>9580</v>
      </c>
      <c r="B7485" s="32">
        <v>47</v>
      </c>
    </row>
    <row r="7486" spans="1:2" x14ac:dyDescent="0.35">
      <c r="A7486" s="32" t="s">
        <v>9581</v>
      </c>
      <c r="B7486" s="32">
        <v>82</v>
      </c>
    </row>
    <row r="7487" spans="1:2" x14ac:dyDescent="0.35">
      <c r="A7487" s="32" t="s">
        <v>9582</v>
      </c>
      <c r="B7487" s="32">
        <v>29</v>
      </c>
    </row>
    <row r="7488" spans="1:2" x14ac:dyDescent="0.35">
      <c r="A7488" s="32" t="s">
        <v>9583</v>
      </c>
      <c r="B7488" s="32">
        <v>78</v>
      </c>
    </row>
    <row r="7489" spans="1:2" x14ac:dyDescent="0.35">
      <c r="A7489" s="32" t="s">
        <v>9584</v>
      </c>
      <c r="B7489" s="32">
        <v>66</v>
      </c>
    </row>
    <row r="7490" spans="1:2" x14ac:dyDescent="0.35">
      <c r="A7490" s="32" t="s">
        <v>9585</v>
      </c>
      <c r="B7490" s="32">
        <v>18</v>
      </c>
    </row>
    <row r="7491" spans="1:2" x14ac:dyDescent="0.35">
      <c r="A7491" s="32" t="s">
        <v>9586</v>
      </c>
      <c r="B7491" s="32">
        <v>46</v>
      </c>
    </row>
    <row r="7492" spans="1:2" x14ac:dyDescent="0.35">
      <c r="A7492" s="32" t="s">
        <v>9587</v>
      </c>
      <c r="B7492" s="32">
        <v>6</v>
      </c>
    </row>
    <row r="7493" spans="1:2" x14ac:dyDescent="0.35">
      <c r="A7493" s="32" t="s">
        <v>9588</v>
      </c>
      <c r="B7493" s="32">
        <v>69</v>
      </c>
    </row>
    <row r="7494" spans="1:2" x14ac:dyDescent="0.35">
      <c r="A7494" s="32" t="s">
        <v>9589</v>
      </c>
      <c r="B7494" s="32">
        <v>98</v>
      </c>
    </row>
    <row r="7495" spans="1:2" x14ac:dyDescent="0.35">
      <c r="A7495" s="32" t="s">
        <v>9590</v>
      </c>
      <c r="B7495" s="32">
        <v>17</v>
      </c>
    </row>
    <row r="7496" spans="1:2" x14ac:dyDescent="0.35">
      <c r="A7496" s="32" t="s">
        <v>9591</v>
      </c>
      <c r="B7496" s="32">
        <v>43</v>
      </c>
    </row>
    <row r="7497" spans="1:2" x14ac:dyDescent="0.35">
      <c r="A7497" s="32" t="s">
        <v>9592</v>
      </c>
      <c r="B7497" s="32">
        <v>73</v>
      </c>
    </row>
    <row r="7498" spans="1:2" x14ac:dyDescent="0.35">
      <c r="A7498" s="32" t="s">
        <v>9593</v>
      </c>
      <c r="B7498" s="32">
        <v>25</v>
      </c>
    </row>
    <row r="7499" spans="1:2" x14ac:dyDescent="0.35">
      <c r="A7499" s="32" t="s">
        <v>9594</v>
      </c>
      <c r="B7499" s="32">
        <v>75</v>
      </c>
    </row>
    <row r="7500" spans="1:2" x14ac:dyDescent="0.35">
      <c r="A7500" s="32" t="s">
        <v>9595</v>
      </c>
      <c r="B7500" s="32">
        <v>9</v>
      </c>
    </row>
    <row r="7501" spans="1:2" x14ac:dyDescent="0.35">
      <c r="A7501" s="32" t="s">
        <v>9596</v>
      </c>
      <c r="B7501" s="32">
        <v>83</v>
      </c>
    </row>
    <row r="7502" spans="1:2" x14ac:dyDescent="0.35">
      <c r="A7502" s="32" t="s">
        <v>9597</v>
      </c>
      <c r="B7502" s="32">
        <v>82</v>
      </c>
    </row>
    <row r="7503" spans="1:2" x14ac:dyDescent="0.35">
      <c r="A7503" s="32" t="s">
        <v>9598</v>
      </c>
      <c r="B7503" s="32">
        <v>1</v>
      </c>
    </row>
    <row r="7504" spans="1:2" x14ac:dyDescent="0.35">
      <c r="A7504" s="32" t="s">
        <v>9599</v>
      </c>
      <c r="B7504" s="32">
        <v>41</v>
      </c>
    </row>
    <row r="7505" spans="1:2" x14ac:dyDescent="0.35">
      <c r="A7505" s="32" t="s">
        <v>9600</v>
      </c>
      <c r="B7505" s="32">
        <v>29</v>
      </c>
    </row>
    <row r="7506" spans="1:2" x14ac:dyDescent="0.35">
      <c r="A7506" s="32" t="s">
        <v>9601</v>
      </c>
      <c r="B7506" s="32">
        <v>27</v>
      </c>
    </row>
    <row r="7507" spans="1:2" x14ac:dyDescent="0.35">
      <c r="A7507" s="32" t="s">
        <v>9602</v>
      </c>
      <c r="B7507" s="32">
        <v>99</v>
      </c>
    </row>
    <row r="7508" spans="1:2" x14ac:dyDescent="0.35">
      <c r="A7508" s="32" t="s">
        <v>9603</v>
      </c>
      <c r="B7508" s="32">
        <v>71</v>
      </c>
    </row>
    <row r="7509" spans="1:2" x14ac:dyDescent="0.35">
      <c r="A7509" s="32" t="s">
        <v>9604</v>
      </c>
      <c r="B7509" s="32">
        <v>87</v>
      </c>
    </row>
    <row r="7510" spans="1:2" x14ac:dyDescent="0.35">
      <c r="A7510" s="32" t="s">
        <v>9605</v>
      </c>
      <c r="B7510" s="32">
        <v>25</v>
      </c>
    </row>
    <row r="7511" spans="1:2" x14ac:dyDescent="0.35">
      <c r="A7511" s="32" t="s">
        <v>9606</v>
      </c>
      <c r="B7511" s="32">
        <v>60</v>
      </c>
    </row>
    <row r="7512" spans="1:2" x14ac:dyDescent="0.35">
      <c r="A7512" s="32" t="s">
        <v>9607</v>
      </c>
      <c r="B7512" s="32">
        <v>25</v>
      </c>
    </row>
    <row r="7513" spans="1:2" x14ac:dyDescent="0.35">
      <c r="A7513" s="32" t="s">
        <v>9608</v>
      </c>
      <c r="B7513" s="32">
        <v>93</v>
      </c>
    </row>
    <row r="7514" spans="1:2" x14ac:dyDescent="0.35">
      <c r="A7514" s="32" t="s">
        <v>9609</v>
      </c>
      <c r="B7514" s="32">
        <v>31</v>
      </c>
    </row>
    <row r="7515" spans="1:2" x14ac:dyDescent="0.35">
      <c r="A7515" s="32" t="s">
        <v>9610</v>
      </c>
      <c r="B7515" s="32">
        <v>38</v>
      </c>
    </row>
    <row r="7516" spans="1:2" x14ac:dyDescent="0.35">
      <c r="A7516" s="32" t="s">
        <v>9611</v>
      </c>
      <c r="B7516" s="32">
        <v>33</v>
      </c>
    </row>
    <row r="7517" spans="1:2" x14ac:dyDescent="0.35">
      <c r="A7517" s="32" t="s">
        <v>9612</v>
      </c>
      <c r="B7517" s="32">
        <v>89</v>
      </c>
    </row>
    <row r="7518" spans="1:2" x14ac:dyDescent="0.35">
      <c r="A7518" s="32" t="s">
        <v>9613</v>
      </c>
      <c r="B7518" s="32">
        <v>59</v>
      </c>
    </row>
    <row r="7519" spans="1:2" x14ac:dyDescent="0.35">
      <c r="A7519" s="32" t="s">
        <v>9614</v>
      </c>
      <c r="B7519" s="32">
        <v>15</v>
      </c>
    </row>
    <row r="7520" spans="1:2" x14ac:dyDescent="0.35">
      <c r="A7520" s="32" t="s">
        <v>9615</v>
      </c>
      <c r="B7520" s="32">
        <v>95</v>
      </c>
    </row>
    <row r="7521" spans="1:2" x14ac:dyDescent="0.35">
      <c r="A7521" s="32" t="s">
        <v>9616</v>
      </c>
      <c r="B7521" s="32">
        <v>44</v>
      </c>
    </row>
    <row r="7522" spans="1:2" x14ac:dyDescent="0.35">
      <c r="A7522" s="32" t="s">
        <v>9617</v>
      </c>
      <c r="B7522" s="32">
        <v>22</v>
      </c>
    </row>
    <row r="7523" spans="1:2" x14ac:dyDescent="0.35">
      <c r="A7523" s="32" t="s">
        <v>9618</v>
      </c>
      <c r="B7523" s="32">
        <v>33</v>
      </c>
    </row>
    <row r="7524" spans="1:2" x14ac:dyDescent="0.35">
      <c r="A7524" s="32" t="s">
        <v>9619</v>
      </c>
      <c r="B7524" s="32">
        <v>47</v>
      </c>
    </row>
    <row r="7525" spans="1:2" x14ac:dyDescent="0.35">
      <c r="A7525" s="32" t="s">
        <v>9620</v>
      </c>
      <c r="B7525" s="32">
        <v>52</v>
      </c>
    </row>
    <row r="7526" spans="1:2" x14ac:dyDescent="0.35">
      <c r="A7526" s="32" t="s">
        <v>9621</v>
      </c>
      <c r="B7526" s="32">
        <v>95</v>
      </c>
    </row>
    <row r="7527" spans="1:2" x14ac:dyDescent="0.35">
      <c r="A7527" s="32" t="s">
        <v>9622</v>
      </c>
      <c r="B7527" s="32">
        <v>11</v>
      </c>
    </row>
    <row r="7528" spans="1:2" x14ac:dyDescent="0.35">
      <c r="A7528" s="32" t="s">
        <v>9623</v>
      </c>
      <c r="B7528" s="32">
        <v>94</v>
      </c>
    </row>
    <row r="7529" spans="1:2" x14ac:dyDescent="0.35">
      <c r="A7529" s="32" t="s">
        <v>9624</v>
      </c>
      <c r="B7529" s="32">
        <v>17</v>
      </c>
    </row>
    <row r="7530" spans="1:2" x14ac:dyDescent="0.35">
      <c r="A7530" s="32" t="s">
        <v>9625</v>
      </c>
      <c r="B7530" s="32">
        <v>22</v>
      </c>
    </row>
    <row r="7531" spans="1:2" x14ac:dyDescent="0.35">
      <c r="A7531" s="32" t="s">
        <v>9626</v>
      </c>
      <c r="B7531" s="32">
        <v>89</v>
      </c>
    </row>
    <row r="7532" spans="1:2" x14ac:dyDescent="0.35">
      <c r="A7532" s="32" t="s">
        <v>9627</v>
      </c>
      <c r="B7532" s="32">
        <v>29</v>
      </c>
    </row>
    <row r="7533" spans="1:2" x14ac:dyDescent="0.35">
      <c r="A7533" s="32" t="s">
        <v>9628</v>
      </c>
      <c r="B7533" s="32">
        <v>19</v>
      </c>
    </row>
    <row r="7534" spans="1:2" x14ac:dyDescent="0.35">
      <c r="A7534" s="32" t="s">
        <v>9629</v>
      </c>
      <c r="B7534" s="32">
        <v>33</v>
      </c>
    </row>
    <row r="7535" spans="1:2" x14ac:dyDescent="0.35">
      <c r="A7535" s="32" t="s">
        <v>9630</v>
      </c>
      <c r="B7535" s="32">
        <v>97</v>
      </c>
    </row>
    <row r="7536" spans="1:2" x14ac:dyDescent="0.35">
      <c r="A7536" s="32" t="s">
        <v>9631</v>
      </c>
      <c r="B7536" s="32">
        <v>90</v>
      </c>
    </row>
    <row r="7537" spans="1:2" x14ac:dyDescent="0.35">
      <c r="A7537" s="32" t="s">
        <v>9632</v>
      </c>
      <c r="B7537" s="32">
        <v>43</v>
      </c>
    </row>
    <row r="7538" spans="1:2" x14ac:dyDescent="0.35">
      <c r="A7538" s="32" t="s">
        <v>9633</v>
      </c>
      <c r="B7538" s="32">
        <v>16</v>
      </c>
    </row>
    <row r="7539" spans="1:2" x14ac:dyDescent="0.35">
      <c r="A7539" s="32" t="s">
        <v>9634</v>
      </c>
      <c r="B7539" s="32">
        <v>21</v>
      </c>
    </row>
    <row r="7540" spans="1:2" x14ac:dyDescent="0.35">
      <c r="A7540" s="32" t="s">
        <v>9635</v>
      </c>
      <c r="B7540" s="32">
        <v>34</v>
      </c>
    </row>
    <row r="7541" spans="1:2" x14ac:dyDescent="0.35">
      <c r="A7541" s="32" t="s">
        <v>9636</v>
      </c>
      <c r="B7541" s="32">
        <v>9</v>
      </c>
    </row>
    <row r="7542" spans="1:2" x14ac:dyDescent="0.35">
      <c r="A7542" s="32" t="s">
        <v>9637</v>
      </c>
      <c r="B7542" s="32">
        <v>39</v>
      </c>
    </row>
    <row r="7543" spans="1:2" x14ac:dyDescent="0.35">
      <c r="A7543" s="32" t="s">
        <v>9638</v>
      </c>
      <c r="B7543" s="32">
        <v>61</v>
      </c>
    </row>
    <row r="7544" spans="1:2" x14ac:dyDescent="0.35">
      <c r="A7544" s="32" t="s">
        <v>9639</v>
      </c>
      <c r="B7544" s="32">
        <v>32</v>
      </c>
    </row>
    <row r="7545" spans="1:2" x14ac:dyDescent="0.35">
      <c r="A7545" s="32" t="s">
        <v>9640</v>
      </c>
      <c r="B7545" s="32">
        <v>32</v>
      </c>
    </row>
    <row r="7546" spans="1:2" x14ac:dyDescent="0.35">
      <c r="A7546" s="32" t="s">
        <v>9641</v>
      </c>
      <c r="B7546" s="32">
        <v>27</v>
      </c>
    </row>
    <row r="7547" spans="1:2" x14ac:dyDescent="0.35">
      <c r="A7547" s="32" t="s">
        <v>9642</v>
      </c>
      <c r="B7547" s="32">
        <v>26</v>
      </c>
    </row>
    <row r="7548" spans="1:2" x14ac:dyDescent="0.35">
      <c r="A7548" s="32" t="s">
        <v>9643</v>
      </c>
      <c r="B7548" s="32">
        <v>51</v>
      </c>
    </row>
    <row r="7549" spans="1:2" x14ac:dyDescent="0.35">
      <c r="A7549" s="32" t="s">
        <v>9644</v>
      </c>
      <c r="B7549" s="32">
        <v>95</v>
      </c>
    </row>
    <row r="7550" spans="1:2" x14ac:dyDescent="0.35">
      <c r="A7550" s="32" t="s">
        <v>9645</v>
      </c>
      <c r="B7550" s="32">
        <v>1</v>
      </c>
    </row>
    <row r="7551" spans="1:2" x14ac:dyDescent="0.35">
      <c r="A7551" s="32" t="s">
        <v>48</v>
      </c>
      <c r="B7551" s="32">
        <v>19</v>
      </c>
    </row>
    <row r="7552" spans="1:2" x14ac:dyDescent="0.35">
      <c r="A7552" s="32" t="s">
        <v>9646</v>
      </c>
      <c r="B7552" s="32">
        <v>12</v>
      </c>
    </row>
    <row r="7553" spans="1:2" x14ac:dyDescent="0.35">
      <c r="A7553" s="32" t="s">
        <v>9647</v>
      </c>
      <c r="B7553" s="32">
        <v>17</v>
      </c>
    </row>
    <row r="7554" spans="1:2" x14ac:dyDescent="0.35">
      <c r="A7554" s="32" t="s">
        <v>9648</v>
      </c>
      <c r="B7554" s="32">
        <v>10</v>
      </c>
    </row>
    <row r="7555" spans="1:2" x14ac:dyDescent="0.35">
      <c r="A7555" s="32" t="s">
        <v>9649</v>
      </c>
      <c r="B7555" s="32">
        <v>54</v>
      </c>
    </row>
    <row r="7556" spans="1:2" x14ac:dyDescent="0.35">
      <c r="A7556" s="32" t="s">
        <v>9650</v>
      </c>
      <c r="B7556" s="32">
        <v>7</v>
      </c>
    </row>
    <row r="7557" spans="1:2" x14ac:dyDescent="0.35">
      <c r="A7557" s="32" t="s">
        <v>9651</v>
      </c>
      <c r="B7557" s="32">
        <v>7</v>
      </c>
    </row>
    <row r="7558" spans="1:2" x14ac:dyDescent="0.35">
      <c r="A7558" s="32" t="s">
        <v>9652</v>
      </c>
      <c r="B7558" s="32">
        <v>13</v>
      </c>
    </row>
    <row r="7559" spans="1:2" x14ac:dyDescent="0.35">
      <c r="A7559" s="32" t="s">
        <v>9653</v>
      </c>
      <c r="B7559" s="32">
        <v>52</v>
      </c>
    </row>
    <row r="7560" spans="1:2" x14ac:dyDescent="0.35">
      <c r="A7560" s="32" t="s">
        <v>912</v>
      </c>
      <c r="B7560" s="32">
        <v>82</v>
      </c>
    </row>
    <row r="7561" spans="1:2" x14ac:dyDescent="0.35">
      <c r="A7561" s="32" t="s">
        <v>9654</v>
      </c>
      <c r="B7561" s="32">
        <v>29</v>
      </c>
    </row>
    <row r="7562" spans="1:2" x14ac:dyDescent="0.35">
      <c r="A7562" s="32" t="s">
        <v>9655</v>
      </c>
      <c r="B7562" s="32">
        <v>16</v>
      </c>
    </row>
    <row r="7563" spans="1:2" x14ac:dyDescent="0.35">
      <c r="A7563" s="32" t="s">
        <v>9656</v>
      </c>
      <c r="B7563" s="32">
        <v>60</v>
      </c>
    </row>
    <row r="7564" spans="1:2" x14ac:dyDescent="0.35">
      <c r="A7564" s="32" t="s">
        <v>9657</v>
      </c>
      <c r="B7564" s="32">
        <v>88</v>
      </c>
    </row>
    <row r="7565" spans="1:2" x14ac:dyDescent="0.35">
      <c r="A7565" s="32" t="s">
        <v>9658</v>
      </c>
      <c r="B7565" s="32">
        <v>48</v>
      </c>
    </row>
    <row r="7566" spans="1:2" x14ac:dyDescent="0.35">
      <c r="A7566" s="32" t="s">
        <v>9659</v>
      </c>
      <c r="B7566" s="32">
        <v>60</v>
      </c>
    </row>
    <row r="7567" spans="1:2" x14ac:dyDescent="0.35">
      <c r="A7567" s="32" t="s">
        <v>9660</v>
      </c>
      <c r="B7567" s="32">
        <v>48</v>
      </c>
    </row>
    <row r="7568" spans="1:2" x14ac:dyDescent="0.35">
      <c r="A7568" s="32" t="s">
        <v>9661</v>
      </c>
      <c r="B7568" s="32">
        <v>7</v>
      </c>
    </row>
    <row r="7569" spans="1:2" x14ac:dyDescent="0.35">
      <c r="A7569" s="32" t="s">
        <v>9662</v>
      </c>
      <c r="B7569" s="32">
        <v>51</v>
      </c>
    </row>
    <row r="7570" spans="1:2" x14ac:dyDescent="0.35">
      <c r="A7570" s="32" t="s">
        <v>9663</v>
      </c>
      <c r="B7570" s="32">
        <v>39</v>
      </c>
    </row>
    <row r="7571" spans="1:2" x14ac:dyDescent="0.35">
      <c r="A7571" s="32" t="s">
        <v>9664</v>
      </c>
      <c r="B7571" s="32">
        <v>49</v>
      </c>
    </row>
    <row r="7572" spans="1:2" x14ac:dyDescent="0.35">
      <c r="A7572" s="32" t="s">
        <v>9665</v>
      </c>
      <c r="B7572" s="32">
        <v>30</v>
      </c>
    </row>
    <row r="7573" spans="1:2" x14ac:dyDescent="0.35">
      <c r="A7573" s="32" t="s">
        <v>9666</v>
      </c>
      <c r="B7573" s="32">
        <v>10</v>
      </c>
    </row>
    <row r="7574" spans="1:2" x14ac:dyDescent="0.35">
      <c r="A7574" s="32" t="s">
        <v>9667</v>
      </c>
      <c r="B7574" s="32">
        <v>65</v>
      </c>
    </row>
    <row r="7575" spans="1:2" x14ac:dyDescent="0.35">
      <c r="A7575" s="32" t="s">
        <v>9668</v>
      </c>
      <c r="B7575" s="32">
        <v>96</v>
      </c>
    </row>
    <row r="7576" spans="1:2" x14ac:dyDescent="0.35">
      <c r="A7576" s="32" t="s">
        <v>9669</v>
      </c>
      <c r="B7576" s="32">
        <v>48</v>
      </c>
    </row>
    <row r="7577" spans="1:2" x14ac:dyDescent="0.35">
      <c r="A7577" s="32" t="s">
        <v>9670</v>
      </c>
      <c r="B7577" s="32">
        <v>0</v>
      </c>
    </row>
    <row r="7578" spans="1:2" x14ac:dyDescent="0.35">
      <c r="A7578" s="32" t="s">
        <v>9671</v>
      </c>
      <c r="B7578" s="32">
        <v>36</v>
      </c>
    </row>
    <row r="7579" spans="1:2" x14ac:dyDescent="0.35">
      <c r="A7579" s="32" t="s">
        <v>9672</v>
      </c>
      <c r="B7579" s="32">
        <v>71</v>
      </c>
    </row>
    <row r="7580" spans="1:2" x14ac:dyDescent="0.35">
      <c r="A7580" s="32" t="s">
        <v>9673</v>
      </c>
      <c r="B7580" s="32">
        <v>76</v>
      </c>
    </row>
    <row r="7581" spans="1:2" x14ac:dyDescent="0.35">
      <c r="A7581" s="32" t="s">
        <v>9674</v>
      </c>
      <c r="B7581" s="32">
        <v>11</v>
      </c>
    </row>
    <row r="7582" spans="1:2" x14ac:dyDescent="0.35">
      <c r="A7582" s="32" t="s">
        <v>9675</v>
      </c>
      <c r="B7582" s="32">
        <v>43</v>
      </c>
    </row>
    <row r="7583" spans="1:2" x14ac:dyDescent="0.35">
      <c r="A7583" s="32" t="s">
        <v>9676</v>
      </c>
      <c r="B7583" s="32">
        <v>23</v>
      </c>
    </row>
    <row r="7584" spans="1:2" x14ac:dyDescent="0.35">
      <c r="A7584" s="32" t="s">
        <v>9677</v>
      </c>
      <c r="B7584" s="32">
        <v>90</v>
      </c>
    </row>
    <row r="7585" spans="1:2" x14ac:dyDescent="0.35">
      <c r="A7585" s="32" t="s">
        <v>9678</v>
      </c>
      <c r="B7585" s="32">
        <v>61</v>
      </c>
    </row>
    <row r="7586" spans="1:2" x14ac:dyDescent="0.35">
      <c r="A7586" s="32" t="s">
        <v>9679</v>
      </c>
      <c r="B7586" s="32">
        <v>14</v>
      </c>
    </row>
    <row r="7587" spans="1:2" x14ac:dyDescent="0.35">
      <c r="A7587" s="32" t="s">
        <v>9680</v>
      </c>
      <c r="B7587" s="32">
        <v>28</v>
      </c>
    </row>
    <row r="7588" spans="1:2" x14ac:dyDescent="0.35">
      <c r="A7588" s="32" t="s">
        <v>9681</v>
      </c>
      <c r="B7588" s="32">
        <v>45</v>
      </c>
    </row>
    <row r="7589" spans="1:2" x14ac:dyDescent="0.35">
      <c r="A7589" s="32" t="s">
        <v>9682</v>
      </c>
      <c r="B7589" s="32">
        <v>29</v>
      </c>
    </row>
    <row r="7590" spans="1:2" x14ac:dyDescent="0.35">
      <c r="A7590" s="32" t="s">
        <v>9683</v>
      </c>
      <c r="B7590" s="32">
        <v>69</v>
      </c>
    </row>
    <row r="7591" spans="1:2" x14ac:dyDescent="0.35">
      <c r="A7591" s="32" t="s">
        <v>9684</v>
      </c>
      <c r="B7591" s="32">
        <v>88</v>
      </c>
    </row>
    <row r="7592" spans="1:2" x14ac:dyDescent="0.35">
      <c r="A7592" s="32" t="s">
        <v>9685</v>
      </c>
      <c r="B7592" s="32">
        <v>92</v>
      </c>
    </row>
    <row r="7593" spans="1:2" x14ac:dyDescent="0.35">
      <c r="A7593" s="32" t="s">
        <v>9686</v>
      </c>
      <c r="B7593" s="32">
        <v>8</v>
      </c>
    </row>
    <row r="7594" spans="1:2" x14ac:dyDescent="0.35">
      <c r="A7594" s="32" t="s">
        <v>9687</v>
      </c>
      <c r="B7594" s="32">
        <v>39</v>
      </c>
    </row>
    <row r="7595" spans="1:2" x14ac:dyDescent="0.35">
      <c r="A7595" s="32" t="s">
        <v>9688</v>
      </c>
      <c r="B7595" s="32">
        <v>57</v>
      </c>
    </row>
    <row r="7596" spans="1:2" x14ac:dyDescent="0.35">
      <c r="A7596" s="32" t="s">
        <v>9689</v>
      </c>
      <c r="B7596" s="32">
        <v>88</v>
      </c>
    </row>
    <row r="7597" spans="1:2" x14ac:dyDescent="0.35">
      <c r="A7597" s="32" t="s">
        <v>9690</v>
      </c>
      <c r="B7597" s="32">
        <v>78</v>
      </c>
    </row>
    <row r="7598" spans="1:2" x14ac:dyDescent="0.35">
      <c r="A7598" s="32" t="s">
        <v>9691</v>
      </c>
      <c r="B7598" s="32">
        <v>46</v>
      </c>
    </row>
    <row r="7599" spans="1:2" x14ac:dyDescent="0.35">
      <c r="A7599" s="32" t="s">
        <v>9692</v>
      </c>
      <c r="B7599" s="32">
        <v>55</v>
      </c>
    </row>
    <row r="7600" spans="1:2" x14ac:dyDescent="0.35">
      <c r="A7600" s="32" t="s">
        <v>9693</v>
      </c>
      <c r="B7600" s="32">
        <v>1</v>
      </c>
    </row>
    <row r="7601" spans="1:2" x14ac:dyDescent="0.35">
      <c r="A7601" s="32" t="s">
        <v>9694</v>
      </c>
      <c r="B7601" s="32">
        <v>70</v>
      </c>
    </row>
    <row r="7602" spans="1:2" x14ac:dyDescent="0.35">
      <c r="A7602" s="32" t="s">
        <v>9695</v>
      </c>
      <c r="B7602" s="32">
        <v>60</v>
      </c>
    </row>
    <row r="7603" spans="1:2" x14ac:dyDescent="0.35">
      <c r="A7603" s="32" t="s">
        <v>9696</v>
      </c>
      <c r="B7603" s="32">
        <v>81</v>
      </c>
    </row>
    <row r="7604" spans="1:2" x14ac:dyDescent="0.35">
      <c r="A7604" s="32" t="s">
        <v>9697</v>
      </c>
      <c r="B7604" s="32">
        <v>0</v>
      </c>
    </row>
    <row r="7605" spans="1:2" x14ac:dyDescent="0.35">
      <c r="A7605" s="32" t="s">
        <v>9698</v>
      </c>
      <c r="B7605" s="32">
        <v>35</v>
      </c>
    </row>
    <row r="7606" spans="1:2" x14ac:dyDescent="0.35">
      <c r="A7606" s="32" t="s">
        <v>9699</v>
      </c>
      <c r="B7606" s="32">
        <v>36</v>
      </c>
    </row>
    <row r="7607" spans="1:2" x14ac:dyDescent="0.35">
      <c r="A7607" s="32" t="s">
        <v>9700</v>
      </c>
      <c r="B7607" s="32">
        <v>59</v>
      </c>
    </row>
    <row r="7608" spans="1:2" x14ac:dyDescent="0.35">
      <c r="A7608" s="32" t="s">
        <v>9701</v>
      </c>
      <c r="B7608" s="32">
        <v>96</v>
      </c>
    </row>
    <row r="7609" spans="1:2" x14ac:dyDescent="0.35">
      <c r="A7609" s="32" t="s">
        <v>9702</v>
      </c>
      <c r="B7609" s="32">
        <v>11</v>
      </c>
    </row>
    <row r="7610" spans="1:2" x14ac:dyDescent="0.35">
      <c r="A7610" s="32" t="s">
        <v>9703</v>
      </c>
      <c r="B7610" s="32">
        <v>78</v>
      </c>
    </row>
    <row r="7611" spans="1:2" x14ac:dyDescent="0.35">
      <c r="A7611" s="32" t="s">
        <v>9704</v>
      </c>
      <c r="B7611" s="32">
        <v>47</v>
      </c>
    </row>
    <row r="7612" spans="1:2" x14ac:dyDescent="0.35">
      <c r="A7612" s="32" t="s">
        <v>9705</v>
      </c>
      <c r="B7612" s="32">
        <v>65</v>
      </c>
    </row>
    <row r="7613" spans="1:2" x14ac:dyDescent="0.35">
      <c r="A7613" s="32" t="s">
        <v>9706</v>
      </c>
      <c r="B7613" s="32">
        <v>47</v>
      </c>
    </row>
    <row r="7614" spans="1:2" x14ac:dyDescent="0.35">
      <c r="A7614" s="32" t="s">
        <v>9707</v>
      </c>
      <c r="B7614" s="32">
        <v>73</v>
      </c>
    </row>
    <row r="7615" spans="1:2" x14ac:dyDescent="0.35">
      <c r="A7615" s="32" t="s">
        <v>9708</v>
      </c>
      <c r="B7615" s="32">
        <v>4</v>
      </c>
    </row>
    <row r="7616" spans="1:2" x14ac:dyDescent="0.35">
      <c r="A7616" s="32" t="s">
        <v>9709</v>
      </c>
      <c r="B7616" s="32">
        <v>46</v>
      </c>
    </row>
    <row r="7617" spans="1:2" x14ac:dyDescent="0.35">
      <c r="A7617" s="32" t="s">
        <v>9710</v>
      </c>
      <c r="B7617" s="32">
        <v>29</v>
      </c>
    </row>
    <row r="7618" spans="1:2" x14ac:dyDescent="0.35">
      <c r="A7618" s="32" t="s">
        <v>9711</v>
      </c>
      <c r="B7618" s="32">
        <v>76</v>
      </c>
    </row>
    <row r="7619" spans="1:2" x14ac:dyDescent="0.35">
      <c r="A7619" s="32" t="s">
        <v>9712</v>
      </c>
      <c r="B7619" s="32">
        <v>44</v>
      </c>
    </row>
    <row r="7620" spans="1:2" x14ac:dyDescent="0.35">
      <c r="A7620" s="32" t="s">
        <v>9713</v>
      </c>
      <c r="B7620" s="32">
        <v>77</v>
      </c>
    </row>
    <row r="7621" spans="1:2" x14ac:dyDescent="0.35">
      <c r="A7621" s="32" t="s">
        <v>9714</v>
      </c>
      <c r="B7621" s="32">
        <v>12</v>
      </c>
    </row>
    <row r="7622" spans="1:2" x14ac:dyDescent="0.35">
      <c r="A7622" s="32" t="s">
        <v>9715</v>
      </c>
      <c r="B7622" s="32">
        <v>22</v>
      </c>
    </row>
    <row r="7623" spans="1:2" x14ac:dyDescent="0.35">
      <c r="A7623" s="32" t="s">
        <v>9716</v>
      </c>
      <c r="B7623" s="32">
        <v>54</v>
      </c>
    </row>
    <row r="7624" spans="1:2" x14ac:dyDescent="0.35">
      <c r="A7624" s="32" t="s">
        <v>9717</v>
      </c>
      <c r="B7624" s="32">
        <v>73</v>
      </c>
    </row>
    <row r="7625" spans="1:2" x14ac:dyDescent="0.35">
      <c r="A7625" s="32" t="s">
        <v>9718</v>
      </c>
      <c r="B7625" s="32">
        <v>16</v>
      </c>
    </row>
    <row r="7626" spans="1:2" x14ac:dyDescent="0.35">
      <c r="A7626" s="32" t="s">
        <v>9719</v>
      </c>
      <c r="B7626" s="32">
        <v>55</v>
      </c>
    </row>
    <row r="7627" spans="1:2" x14ac:dyDescent="0.35">
      <c r="A7627" s="32" t="s">
        <v>9720</v>
      </c>
      <c r="B7627" s="32">
        <v>78</v>
      </c>
    </row>
    <row r="7628" spans="1:2" x14ac:dyDescent="0.35">
      <c r="A7628" s="32" t="s">
        <v>9721</v>
      </c>
      <c r="B7628" s="32">
        <v>49</v>
      </c>
    </row>
    <row r="7629" spans="1:2" x14ac:dyDescent="0.35">
      <c r="A7629" s="32" t="s">
        <v>9722</v>
      </c>
      <c r="B7629" s="32">
        <v>76</v>
      </c>
    </row>
    <row r="7630" spans="1:2" x14ac:dyDescent="0.35">
      <c r="A7630" s="32" t="s">
        <v>9723</v>
      </c>
      <c r="B7630" s="32">
        <v>77</v>
      </c>
    </row>
    <row r="7631" spans="1:2" x14ac:dyDescent="0.35">
      <c r="A7631" s="32" t="s">
        <v>9724</v>
      </c>
      <c r="B7631" s="32">
        <v>1</v>
      </c>
    </row>
    <row r="7632" spans="1:2" x14ac:dyDescent="0.35">
      <c r="A7632" s="32" t="s">
        <v>9725</v>
      </c>
      <c r="B7632" s="32">
        <v>20</v>
      </c>
    </row>
    <row r="7633" spans="1:2" x14ac:dyDescent="0.35">
      <c r="A7633" s="32" t="s">
        <v>9726</v>
      </c>
      <c r="B7633" s="32">
        <v>35</v>
      </c>
    </row>
    <row r="7634" spans="1:2" x14ac:dyDescent="0.35">
      <c r="A7634" s="32" t="s">
        <v>9727</v>
      </c>
      <c r="B7634" s="32">
        <v>18</v>
      </c>
    </row>
    <row r="7635" spans="1:2" x14ac:dyDescent="0.35">
      <c r="A7635" s="32" t="s">
        <v>9728</v>
      </c>
      <c r="B7635" s="32">
        <v>68</v>
      </c>
    </row>
    <row r="7636" spans="1:2" x14ac:dyDescent="0.35">
      <c r="A7636" s="32" t="s">
        <v>9729</v>
      </c>
      <c r="B7636" s="32">
        <v>61</v>
      </c>
    </row>
    <row r="7637" spans="1:2" x14ac:dyDescent="0.35">
      <c r="A7637" s="32" t="s">
        <v>9730</v>
      </c>
      <c r="B7637" s="32">
        <v>39</v>
      </c>
    </row>
    <row r="7638" spans="1:2" x14ac:dyDescent="0.35">
      <c r="A7638" s="32" t="s">
        <v>9731</v>
      </c>
      <c r="B7638" s="32">
        <v>18</v>
      </c>
    </row>
    <row r="7639" spans="1:2" x14ac:dyDescent="0.35">
      <c r="A7639" s="32" t="s">
        <v>9732</v>
      </c>
      <c r="B7639" s="32">
        <v>64</v>
      </c>
    </row>
    <row r="7640" spans="1:2" x14ac:dyDescent="0.35">
      <c r="A7640" s="32" t="s">
        <v>9733</v>
      </c>
      <c r="B7640" s="32">
        <v>85</v>
      </c>
    </row>
    <row r="7641" spans="1:2" x14ac:dyDescent="0.35">
      <c r="A7641" s="32" t="s">
        <v>9734</v>
      </c>
      <c r="B7641" s="32">
        <v>96</v>
      </c>
    </row>
    <row r="7642" spans="1:2" x14ac:dyDescent="0.35">
      <c r="A7642" s="32" t="s">
        <v>9735</v>
      </c>
      <c r="B7642" s="32">
        <v>87</v>
      </c>
    </row>
    <row r="7643" spans="1:2" x14ac:dyDescent="0.35">
      <c r="A7643" s="32" t="s">
        <v>9736</v>
      </c>
      <c r="B7643" s="32">
        <v>84</v>
      </c>
    </row>
    <row r="7644" spans="1:2" x14ac:dyDescent="0.35">
      <c r="A7644" s="32" t="s">
        <v>9737</v>
      </c>
      <c r="B7644" s="32">
        <v>13</v>
      </c>
    </row>
    <row r="7645" spans="1:2" x14ac:dyDescent="0.35">
      <c r="A7645" s="32" t="s">
        <v>9738</v>
      </c>
      <c r="B7645" s="32">
        <v>92</v>
      </c>
    </row>
    <row r="7646" spans="1:2" x14ac:dyDescent="0.35">
      <c r="A7646" s="32" t="s">
        <v>9739</v>
      </c>
      <c r="B7646" s="32">
        <v>31</v>
      </c>
    </row>
    <row r="7647" spans="1:2" x14ac:dyDescent="0.35">
      <c r="A7647" s="32" t="s">
        <v>9740</v>
      </c>
      <c r="B7647" s="32">
        <v>32</v>
      </c>
    </row>
    <row r="7648" spans="1:2" x14ac:dyDescent="0.35">
      <c r="A7648" s="32" t="s">
        <v>9741</v>
      </c>
      <c r="B7648" s="32">
        <v>88</v>
      </c>
    </row>
    <row r="7649" spans="1:2" x14ac:dyDescent="0.35">
      <c r="A7649" s="32" t="s">
        <v>9742</v>
      </c>
      <c r="B7649" s="32">
        <v>35</v>
      </c>
    </row>
    <row r="7650" spans="1:2" x14ac:dyDescent="0.35">
      <c r="A7650" s="32" t="s">
        <v>9743</v>
      </c>
      <c r="B7650" s="32">
        <v>88</v>
      </c>
    </row>
    <row r="7651" spans="1:2" x14ac:dyDescent="0.35">
      <c r="A7651" s="32" t="s">
        <v>9744</v>
      </c>
      <c r="B7651" s="32">
        <v>79</v>
      </c>
    </row>
    <row r="7652" spans="1:2" x14ac:dyDescent="0.35">
      <c r="A7652" s="32" t="s">
        <v>9745</v>
      </c>
      <c r="B7652" s="32">
        <v>64</v>
      </c>
    </row>
    <row r="7653" spans="1:2" x14ac:dyDescent="0.35">
      <c r="A7653" s="32" t="s">
        <v>9746</v>
      </c>
      <c r="B7653" s="32">
        <v>98</v>
      </c>
    </row>
    <row r="7654" spans="1:2" x14ac:dyDescent="0.35">
      <c r="A7654" s="32" t="s">
        <v>9747</v>
      </c>
      <c r="B7654" s="32">
        <v>97</v>
      </c>
    </row>
    <row r="7655" spans="1:2" x14ac:dyDescent="0.35">
      <c r="A7655" s="32" t="s">
        <v>9748</v>
      </c>
      <c r="B7655" s="32">
        <v>39</v>
      </c>
    </row>
    <row r="7656" spans="1:2" x14ac:dyDescent="0.35">
      <c r="A7656" s="32" t="s">
        <v>9749</v>
      </c>
      <c r="B7656" s="32">
        <v>84</v>
      </c>
    </row>
    <row r="7657" spans="1:2" x14ac:dyDescent="0.35">
      <c r="A7657" s="32" t="s">
        <v>9750</v>
      </c>
      <c r="B7657" s="32">
        <v>65</v>
      </c>
    </row>
    <row r="7658" spans="1:2" x14ac:dyDescent="0.35">
      <c r="A7658" s="32" t="s">
        <v>9751</v>
      </c>
      <c r="B7658" s="32">
        <v>25</v>
      </c>
    </row>
    <row r="7659" spans="1:2" x14ac:dyDescent="0.35">
      <c r="A7659" s="32" t="s">
        <v>9752</v>
      </c>
      <c r="B7659" s="32">
        <v>46</v>
      </c>
    </row>
    <row r="7660" spans="1:2" x14ac:dyDescent="0.35">
      <c r="A7660" s="32" t="s">
        <v>9753</v>
      </c>
      <c r="B7660" s="32">
        <v>36</v>
      </c>
    </row>
    <row r="7661" spans="1:2" x14ac:dyDescent="0.35">
      <c r="A7661" s="32" t="s">
        <v>9754</v>
      </c>
      <c r="B7661" s="32">
        <v>52</v>
      </c>
    </row>
    <row r="7662" spans="1:2" x14ac:dyDescent="0.35">
      <c r="A7662" s="32" t="s">
        <v>9755</v>
      </c>
      <c r="B7662" s="32">
        <v>54</v>
      </c>
    </row>
    <row r="7663" spans="1:2" x14ac:dyDescent="0.35">
      <c r="A7663" s="32" t="s">
        <v>9756</v>
      </c>
      <c r="B7663" s="32">
        <v>29</v>
      </c>
    </row>
    <row r="7664" spans="1:2" x14ac:dyDescent="0.35">
      <c r="A7664" s="32" t="s">
        <v>9757</v>
      </c>
      <c r="B7664" s="32">
        <v>71</v>
      </c>
    </row>
    <row r="7665" spans="1:2" x14ac:dyDescent="0.35">
      <c r="A7665" s="32" t="s">
        <v>9758</v>
      </c>
      <c r="B7665" s="32">
        <v>91</v>
      </c>
    </row>
    <row r="7666" spans="1:2" x14ac:dyDescent="0.35">
      <c r="A7666" s="32" t="s">
        <v>9759</v>
      </c>
      <c r="B7666" s="32">
        <v>44</v>
      </c>
    </row>
    <row r="7667" spans="1:2" x14ac:dyDescent="0.35">
      <c r="A7667" s="32" t="s">
        <v>9760</v>
      </c>
      <c r="B7667" s="32">
        <v>20</v>
      </c>
    </row>
    <row r="7668" spans="1:2" x14ac:dyDescent="0.35">
      <c r="A7668" s="32" t="s">
        <v>9761</v>
      </c>
      <c r="B7668" s="32">
        <v>63</v>
      </c>
    </row>
    <row r="7669" spans="1:2" x14ac:dyDescent="0.35">
      <c r="A7669" s="32" t="s">
        <v>9762</v>
      </c>
      <c r="B7669" s="32">
        <v>18</v>
      </c>
    </row>
    <row r="7670" spans="1:2" x14ac:dyDescent="0.35">
      <c r="A7670" s="32" t="s">
        <v>9763</v>
      </c>
      <c r="B7670" s="32">
        <v>46</v>
      </c>
    </row>
    <row r="7671" spans="1:2" x14ac:dyDescent="0.35">
      <c r="A7671" s="32" t="s">
        <v>9764</v>
      </c>
      <c r="B7671" s="32">
        <v>5</v>
      </c>
    </row>
    <row r="7672" spans="1:2" x14ac:dyDescent="0.35">
      <c r="A7672" s="32" t="s">
        <v>9765</v>
      </c>
      <c r="B7672" s="32">
        <v>56</v>
      </c>
    </row>
    <row r="7673" spans="1:2" x14ac:dyDescent="0.35">
      <c r="A7673" s="32" t="s">
        <v>9766</v>
      </c>
      <c r="B7673" s="32">
        <v>63</v>
      </c>
    </row>
    <row r="7674" spans="1:2" x14ac:dyDescent="0.35">
      <c r="A7674" s="32" t="s">
        <v>9767</v>
      </c>
      <c r="B7674" s="32">
        <v>43</v>
      </c>
    </row>
    <row r="7675" spans="1:2" x14ac:dyDescent="0.35">
      <c r="A7675" s="32" t="s">
        <v>9768</v>
      </c>
      <c r="B7675" s="32">
        <v>1</v>
      </c>
    </row>
    <row r="7676" spans="1:2" x14ac:dyDescent="0.35">
      <c r="A7676" s="32" t="s">
        <v>9769</v>
      </c>
      <c r="B7676" s="32">
        <v>74</v>
      </c>
    </row>
    <row r="7677" spans="1:2" x14ac:dyDescent="0.35">
      <c r="A7677" s="32" t="s">
        <v>9770</v>
      </c>
      <c r="B7677" s="32">
        <v>63</v>
      </c>
    </row>
    <row r="7678" spans="1:2" x14ac:dyDescent="0.35">
      <c r="A7678" s="32" t="s">
        <v>9771</v>
      </c>
      <c r="B7678" s="32">
        <v>4</v>
      </c>
    </row>
    <row r="7679" spans="1:2" x14ac:dyDescent="0.35">
      <c r="A7679" s="32" t="s">
        <v>9772</v>
      </c>
      <c r="B7679" s="32">
        <v>70</v>
      </c>
    </row>
    <row r="7680" spans="1:2" x14ac:dyDescent="0.35">
      <c r="A7680" s="32" t="s">
        <v>9773</v>
      </c>
      <c r="B7680" s="32">
        <v>55</v>
      </c>
    </row>
    <row r="7681" spans="1:2" x14ac:dyDescent="0.35">
      <c r="A7681" s="32" t="s">
        <v>9774</v>
      </c>
      <c r="B7681" s="32">
        <v>29</v>
      </c>
    </row>
    <row r="7682" spans="1:2" x14ac:dyDescent="0.35">
      <c r="A7682" s="32" t="s">
        <v>9775</v>
      </c>
      <c r="B7682" s="32">
        <v>98</v>
      </c>
    </row>
    <row r="7683" spans="1:2" x14ac:dyDescent="0.35">
      <c r="A7683" s="32" t="s">
        <v>9776</v>
      </c>
      <c r="B7683" s="32">
        <v>72</v>
      </c>
    </row>
    <row r="7684" spans="1:2" x14ac:dyDescent="0.35">
      <c r="A7684" s="32" t="s">
        <v>9777</v>
      </c>
      <c r="B7684" s="32">
        <v>94</v>
      </c>
    </row>
    <row r="7685" spans="1:2" x14ac:dyDescent="0.35">
      <c r="A7685" s="32" t="s">
        <v>9778</v>
      </c>
      <c r="B7685" s="32">
        <v>7</v>
      </c>
    </row>
    <row r="7686" spans="1:2" x14ac:dyDescent="0.35">
      <c r="A7686" s="32" t="s">
        <v>9779</v>
      </c>
      <c r="B7686" s="32">
        <v>39</v>
      </c>
    </row>
    <row r="7687" spans="1:2" x14ac:dyDescent="0.35">
      <c r="A7687" s="32" t="s">
        <v>9780</v>
      </c>
      <c r="B7687" s="32">
        <v>36</v>
      </c>
    </row>
    <row r="7688" spans="1:2" x14ac:dyDescent="0.35">
      <c r="A7688" s="32" t="s">
        <v>9781</v>
      </c>
      <c r="B7688" s="32">
        <v>78</v>
      </c>
    </row>
    <row r="7689" spans="1:2" x14ac:dyDescent="0.35">
      <c r="A7689" s="32" t="s">
        <v>9782</v>
      </c>
      <c r="B7689" s="32">
        <v>6</v>
      </c>
    </row>
    <row r="7690" spans="1:2" x14ac:dyDescent="0.35">
      <c r="A7690" s="32" t="s">
        <v>9783</v>
      </c>
      <c r="B7690" s="32">
        <v>3</v>
      </c>
    </row>
    <row r="7691" spans="1:2" x14ac:dyDescent="0.35">
      <c r="A7691" s="32" t="s">
        <v>9784</v>
      </c>
      <c r="B7691" s="32">
        <v>84</v>
      </c>
    </row>
    <row r="7692" spans="1:2" x14ac:dyDescent="0.35">
      <c r="A7692" s="32" t="s">
        <v>9785</v>
      </c>
      <c r="B7692" s="32">
        <v>5</v>
      </c>
    </row>
    <row r="7693" spans="1:2" x14ac:dyDescent="0.35">
      <c r="A7693" s="32" t="s">
        <v>9786</v>
      </c>
      <c r="B7693" s="32">
        <v>57</v>
      </c>
    </row>
    <row r="7694" spans="1:2" x14ac:dyDescent="0.35">
      <c r="A7694" s="32" t="s">
        <v>9787</v>
      </c>
      <c r="B7694" s="32">
        <v>88</v>
      </c>
    </row>
    <row r="7695" spans="1:2" x14ac:dyDescent="0.35">
      <c r="A7695" s="32" t="s">
        <v>9788</v>
      </c>
      <c r="B7695" s="32">
        <v>18</v>
      </c>
    </row>
    <row r="7696" spans="1:2" x14ac:dyDescent="0.35">
      <c r="A7696" s="32" t="s">
        <v>9789</v>
      </c>
      <c r="B7696" s="32">
        <v>6</v>
      </c>
    </row>
    <row r="7697" spans="1:2" x14ac:dyDescent="0.35">
      <c r="A7697" s="32" t="s">
        <v>9790</v>
      </c>
      <c r="B7697" s="32">
        <v>8</v>
      </c>
    </row>
    <row r="7698" spans="1:2" x14ac:dyDescent="0.35">
      <c r="A7698" s="32" t="s">
        <v>9791</v>
      </c>
      <c r="B7698" s="32">
        <v>32</v>
      </c>
    </row>
    <row r="7699" spans="1:2" x14ac:dyDescent="0.35">
      <c r="A7699" s="32" t="s">
        <v>9792</v>
      </c>
      <c r="B7699" s="32">
        <v>64</v>
      </c>
    </row>
    <row r="7700" spans="1:2" x14ac:dyDescent="0.35">
      <c r="A7700" s="32" t="s">
        <v>9793</v>
      </c>
      <c r="B7700" s="32">
        <v>49</v>
      </c>
    </row>
    <row r="7701" spans="1:2" x14ac:dyDescent="0.35">
      <c r="A7701" s="32" t="s">
        <v>9794</v>
      </c>
      <c r="B7701" s="32">
        <v>58</v>
      </c>
    </row>
    <row r="7702" spans="1:2" x14ac:dyDescent="0.35">
      <c r="A7702" s="32" t="s">
        <v>9795</v>
      </c>
      <c r="B7702" s="32">
        <v>31</v>
      </c>
    </row>
    <row r="7703" spans="1:2" x14ac:dyDescent="0.35">
      <c r="A7703" s="32" t="s">
        <v>9796</v>
      </c>
      <c r="B7703" s="32">
        <v>73</v>
      </c>
    </row>
    <row r="7704" spans="1:2" x14ac:dyDescent="0.35">
      <c r="A7704" s="32" t="s">
        <v>9797</v>
      </c>
      <c r="B7704" s="32">
        <v>5</v>
      </c>
    </row>
    <row r="7705" spans="1:2" x14ac:dyDescent="0.35">
      <c r="A7705" s="32" t="s">
        <v>9798</v>
      </c>
      <c r="B7705" s="32">
        <v>67</v>
      </c>
    </row>
    <row r="7706" spans="1:2" x14ac:dyDescent="0.35">
      <c r="A7706" s="32" t="s">
        <v>9799</v>
      </c>
      <c r="B7706" s="32">
        <v>21</v>
      </c>
    </row>
    <row r="7707" spans="1:2" x14ac:dyDescent="0.35">
      <c r="A7707" s="32" t="s">
        <v>9800</v>
      </c>
      <c r="B7707" s="32">
        <v>58</v>
      </c>
    </row>
    <row r="7708" spans="1:2" x14ac:dyDescent="0.35">
      <c r="A7708" s="32" t="s">
        <v>9801</v>
      </c>
      <c r="B7708" s="32">
        <v>26</v>
      </c>
    </row>
    <row r="7709" spans="1:2" x14ac:dyDescent="0.35">
      <c r="A7709" s="32" t="s">
        <v>9802</v>
      </c>
      <c r="B7709" s="32">
        <v>29</v>
      </c>
    </row>
    <row r="7710" spans="1:2" x14ac:dyDescent="0.35">
      <c r="A7710" s="32" t="s">
        <v>9803</v>
      </c>
      <c r="B7710" s="32">
        <v>50</v>
      </c>
    </row>
    <row r="7711" spans="1:2" x14ac:dyDescent="0.35">
      <c r="A7711" s="32" t="s">
        <v>9804</v>
      </c>
      <c r="B7711" s="32">
        <v>43</v>
      </c>
    </row>
    <row r="7712" spans="1:2" x14ac:dyDescent="0.35">
      <c r="A7712" s="32" t="s">
        <v>9805</v>
      </c>
      <c r="B7712" s="32">
        <v>38</v>
      </c>
    </row>
    <row r="7713" spans="1:2" x14ac:dyDescent="0.35">
      <c r="A7713" s="32" t="s">
        <v>9806</v>
      </c>
      <c r="B7713" s="32">
        <v>91</v>
      </c>
    </row>
    <row r="7714" spans="1:2" x14ac:dyDescent="0.35">
      <c r="A7714" s="32" t="s">
        <v>9807</v>
      </c>
      <c r="B7714" s="32">
        <v>29</v>
      </c>
    </row>
    <row r="7715" spans="1:2" x14ac:dyDescent="0.35">
      <c r="A7715" s="32" t="s">
        <v>9808</v>
      </c>
      <c r="B7715" s="32">
        <v>63</v>
      </c>
    </row>
    <row r="7716" spans="1:2" x14ac:dyDescent="0.35">
      <c r="A7716" s="32" t="s">
        <v>9809</v>
      </c>
      <c r="B7716" s="32">
        <v>25</v>
      </c>
    </row>
    <row r="7717" spans="1:2" x14ac:dyDescent="0.35">
      <c r="A7717" s="32" t="s">
        <v>9810</v>
      </c>
      <c r="B7717" s="32">
        <v>24</v>
      </c>
    </row>
    <row r="7718" spans="1:2" x14ac:dyDescent="0.35">
      <c r="A7718" s="32" t="s">
        <v>9811</v>
      </c>
      <c r="B7718" s="32">
        <v>87</v>
      </c>
    </row>
    <row r="7719" spans="1:2" x14ac:dyDescent="0.35">
      <c r="A7719" s="32" t="s">
        <v>9812</v>
      </c>
      <c r="B7719" s="32">
        <v>1</v>
      </c>
    </row>
    <row r="7720" spans="1:2" x14ac:dyDescent="0.35">
      <c r="A7720" s="32" t="s">
        <v>9813</v>
      </c>
      <c r="B7720" s="32">
        <v>12</v>
      </c>
    </row>
    <row r="7721" spans="1:2" x14ac:dyDescent="0.35">
      <c r="A7721" s="32" t="s">
        <v>9814</v>
      </c>
      <c r="B7721" s="32">
        <v>17</v>
      </c>
    </row>
    <row r="7722" spans="1:2" x14ac:dyDescent="0.35">
      <c r="A7722" s="32" t="s">
        <v>9815</v>
      </c>
      <c r="B7722" s="32">
        <v>30</v>
      </c>
    </row>
    <row r="7723" spans="1:2" x14ac:dyDescent="0.35">
      <c r="A7723" s="32" t="s">
        <v>9816</v>
      </c>
      <c r="B7723" s="32">
        <v>54</v>
      </c>
    </row>
    <row r="7724" spans="1:2" x14ac:dyDescent="0.35">
      <c r="A7724" s="32" t="s">
        <v>9817</v>
      </c>
      <c r="B7724" s="32">
        <v>5</v>
      </c>
    </row>
    <row r="7725" spans="1:2" x14ac:dyDescent="0.35">
      <c r="A7725" s="32" t="s">
        <v>9818</v>
      </c>
      <c r="B7725" s="32">
        <v>44</v>
      </c>
    </row>
    <row r="7726" spans="1:2" x14ac:dyDescent="0.35">
      <c r="A7726" s="32" t="s">
        <v>9819</v>
      </c>
      <c r="B7726" s="32">
        <v>89</v>
      </c>
    </row>
    <row r="7727" spans="1:2" x14ac:dyDescent="0.35">
      <c r="A7727" s="32" t="s">
        <v>9820</v>
      </c>
      <c r="B7727" s="32">
        <v>94</v>
      </c>
    </row>
    <row r="7728" spans="1:2" x14ac:dyDescent="0.35">
      <c r="A7728" s="32" t="s">
        <v>9821</v>
      </c>
      <c r="B7728" s="32">
        <v>77</v>
      </c>
    </row>
    <row r="7729" spans="1:2" x14ac:dyDescent="0.35">
      <c r="A7729" s="32" t="s">
        <v>9822</v>
      </c>
      <c r="B7729" s="32">
        <v>32</v>
      </c>
    </row>
    <row r="7730" spans="1:2" x14ac:dyDescent="0.35">
      <c r="A7730" s="32" t="s">
        <v>9823</v>
      </c>
      <c r="B7730" s="32">
        <v>72</v>
      </c>
    </row>
    <row r="7731" spans="1:2" x14ac:dyDescent="0.35">
      <c r="A7731" s="32" t="s">
        <v>9824</v>
      </c>
      <c r="B7731" s="32">
        <v>45</v>
      </c>
    </row>
    <row r="7732" spans="1:2" x14ac:dyDescent="0.35">
      <c r="A7732" s="32" t="s">
        <v>9825</v>
      </c>
      <c r="B7732" s="32">
        <v>48</v>
      </c>
    </row>
    <row r="7733" spans="1:2" x14ac:dyDescent="0.35">
      <c r="A7733" s="32" t="s">
        <v>9826</v>
      </c>
      <c r="B7733" s="32">
        <v>83</v>
      </c>
    </row>
    <row r="7734" spans="1:2" x14ac:dyDescent="0.35">
      <c r="A7734" s="32" t="s">
        <v>9827</v>
      </c>
      <c r="B7734" s="32">
        <v>73</v>
      </c>
    </row>
    <row r="7735" spans="1:2" x14ac:dyDescent="0.35">
      <c r="A7735" s="32" t="s">
        <v>9828</v>
      </c>
      <c r="B7735" s="32">
        <v>45</v>
      </c>
    </row>
    <row r="7736" spans="1:2" x14ac:dyDescent="0.35">
      <c r="A7736" s="32" t="s">
        <v>9829</v>
      </c>
      <c r="B7736" s="32">
        <v>83</v>
      </c>
    </row>
    <row r="7737" spans="1:2" x14ac:dyDescent="0.35">
      <c r="A7737" s="32" t="s">
        <v>9830</v>
      </c>
      <c r="B7737" s="32">
        <v>3</v>
      </c>
    </row>
    <row r="7738" spans="1:2" x14ac:dyDescent="0.35">
      <c r="A7738" s="32" t="s">
        <v>9831</v>
      </c>
      <c r="B7738" s="32">
        <v>70</v>
      </c>
    </row>
    <row r="7739" spans="1:2" x14ac:dyDescent="0.35">
      <c r="A7739" s="32" t="s">
        <v>9832</v>
      </c>
      <c r="B7739" s="32">
        <v>90</v>
      </c>
    </row>
    <row r="7740" spans="1:2" x14ac:dyDescent="0.35">
      <c r="A7740" s="32" t="s">
        <v>9833</v>
      </c>
      <c r="B7740" s="32">
        <v>40</v>
      </c>
    </row>
    <row r="7741" spans="1:2" x14ac:dyDescent="0.35">
      <c r="A7741" s="32" t="s">
        <v>9834</v>
      </c>
      <c r="B7741" s="32">
        <v>82</v>
      </c>
    </row>
    <row r="7742" spans="1:2" x14ac:dyDescent="0.35">
      <c r="A7742" s="32" t="s">
        <v>9835</v>
      </c>
      <c r="B7742" s="32">
        <v>57</v>
      </c>
    </row>
    <row r="7743" spans="1:2" x14ac:dyDescent="0.35">
      <c r="A7743" s="32" t="s">
        <v>9836</v>
      </c>
      <c r="B7743" s="32">
        <v>38</v>
      </c>
    </row>
    <row r="7744" spans="1:2" x14ac:dyDescent="0.35">
      <c r="A7744" s="32" t="s">
        <v>9837</v>
      </c>
      <c r="B7744" s="32">
        <v>56</v>
      </c>
    </row>
    <row r="7745" spans="1:2" x14ac:dyDescent="0.35">
      <c r="A7745" s="32" t="s">
        <v>9838</v>
      </c>
      <c r="B7745" s="32">
        <v>88</v>
      </c>
    </row>
    <row r="7746" spans="1:2" x14ac:dyDescent="0.35">
      <c r="A7746" s="32" t="s">
        <v>9839</v>
      </c>
      <c r="B7746" s="32">
        <v>31</v>
      </c>
    </row>
    <row r="7747" spans="1:2" x14ac:dyDescent="0.35">
      <c r="A7747" s="32" t="s">
        <v>9840</v>
      </c>
      <c r="B7747" s="32">
        <v>22</v>
      </c>
    </row>
    <row r="7748" spans="1:2" x14ac:dyDescent="0.35">
      <c r="A7748" s="32" t="s">
        <v>9841</v>
      </c>
      <c r="B7748" s="32">
        <v>51</v>
      </c>
    </row>
    <row r="7749" spans="1:2" x14ac:dyDescent="0.35">
      <c r="A7749" s="32" t="s">
        <v>9842</v>
      </c>
      <c r="B7749" s="32">
        <v>23</v>
      </c>
    </row>
    <row r="7750" spans="1:2" x14ac:dyDescent="0.35">
      <c r="A7750" s="32" t="s">
        <v>9843</v>
      </c>
      <c r="B7750" s="32">
        <v>39</v>
      </c>
    </row>
    <row r="7751" spans="1:2" x14ac:dyDescent="0.35">
      <c r="A7751" s="32" t="s">
        <v>9844</v>
      </c>
      <c r="B7751" s="32">
        <v>8</v>
      </c>
    </row>
    <row r="7752" spans="1:2" x14ac:dyDescent="0.35">
      <c r="A7752" s="32" t="s">
        <v>9845</v>
      </c>
      <c r="B7752" s="32">
        <v>58</v>
      </c>
    </row>
    <row r="7753" spans="1:2" x14ac:dyDescent="0.35">
      <c r="A7753" s="32" t="s">
        <v>9846</v>
      </c>
      <c r="B7753" s="32">
        <v>82</v>
      </c>
    </row>
    <row r="7754" spans="1:2" x14ac:dyDescent="0.35">
      <c r="A7754" s="32" t="s">
        <v>9847</v>
      </c>
      <c r="B7754" s="32">
        <v>28</v>
      </c>
    </row>
    <row r="7755" spans="1:2" x14ac:dyDescent="0.35">
      <c r="A7755" s="32" t="s">
        <v>9848</v>
      </c>
      <c r="B7755" s="32">
        <v>32</v>
      </c>
    </row>
    <row r="7756" spans="1:2" x14ac:dyDescent="0.35">
      <c r="A7756" s="32" t="s">
        <v>9849</v>
      </c>
      <c r="B7756" s="32">
        <v>81</v>
      </c>
    </row>
    <row r="7757" spans="1:2" x14ac:dyDescent="0.35">
      <c r="A7757" s="32" t="s">
        <v>9850</v>
      </c>
      <c r="B7757" s="32">
        <v>52</v>
      </c>
    </row>
    <row r="7758" spans="1:2" x14ac:dyDescent="0.35">
      <c r="A7758" s="32" t="s">
        <v>9851</v>
      </c>
      <c r="B7758" s="32">
        <v>51</v>
      </c>
    </row>
    <row r="7759" spans="1:2" x14ac:dyDescent="0.35">
      <c r="A7759" s="32" t="s">
        <v>9852</v>
      </c>
      <c r="B7759" s="32">
        <v>89</v>
      </c>
    </row>
    <row r="7760" spans="1:2" x14ac:dyDescent="0.35">
      <c r="A7760" s="32" t="s">
        <v>9853</v>
      </c>
      <c r="B7760" s="32">
        <v>76</v>
      </c>
    </row>
    <row r="7761" spans="1:2" x14ac:dyDescent="0.35">
      <c r="A7761" s="32" t="s">
        <v>9854</v>
      </c>
      <c r="B7761" s="32">
        <v>28</v>
      </c>
    </row>
    <row r="7762" spans="1:2" x14ac:dyDescent="0.35">
      <c r="A7762" s="32" t="s">
        <v>9855</v>
      </c>
      <c r="B7762" s="32">
        <v>86</v>
      </c>
    </row>
    <row r="7763" spans="1:2" x14ac:dyDescent="0.35">
      <c r="A7763" s="32" t="s">
        <v>9856</v>
      </c>
      <c r="B7763" s="32">
        <v>20</v>
      </c>
    </row>
    <row r="7764" spans="1:2" x14ac:dyDescent="0.35">
      <c r="A7764" s="32" t="s">
        <v>9857</v>
      </c>
      <c r="B7764" s="32">
        <v>65</v>
      </c>
    </row>
    <row r="7765" spans="1:2" x14ac:dyDescent="0.35">
      <c r="A7765" s="32" t="s">
        <v>9858</v>
      </c>
      <c r="B7765" s="32">
        <v>30</v>
      </c>
    </row>
    <row r="7766" spans="1:2" x14ac:dyDescent="0.35">
      <c r="A7766" s="32" t="s">
        <v>9859</v>
      </c>
      <c r="B7766" s="32">
        <v>67</v>
      </c>
    </row>
    <row r="7767" spans="1:2" x14ac:dyDescent="0.35">
      <c r="A7767" s="32" t="s">
        <v>9860</v>
      </c>
      <c r="B7767" s="32">
        <v>52</v>
      </c>
    </row>
    <row r="7768" spans="1:2" x14ac:dyDescent="0.35">
      <c r="A7768" s="32" t="s">
        <v>9861</v>
      </c>
      <c r="B7768" s="32">
        <v>59</v>
      </c>
    </row>
    <row r="7769" spans="1:2" x14ac:dyDescent="0.35">
      <c r="A7769" s="32" t="s">
        <v>9862</v>
      </c>
      <c r="B7769" s="32">
        <v>30</v>
      </c>
    </row>
    <row r="7770" spans="1:2" x14ac:dyDescent="0.35">
      <c r="A7770" s="32" t="s">
        <v>9863</v>
      </c>
      <c r="B7770" s="32">
        <v>38</v>
      </c>
    </row>
    <row r="7771" spans="1:2" x14ac:dyDescent="0.35">
      <c r="A7771" s="32" t="s">
        <v>9864</v>
      </c>
      <c r="B7771" s="32">
        <v>93</v>
      </c>
    </row>
    <row r="7772" spans="1:2" x14ac:dyDescent="0.35">
      <c r="A7772" s="32" t="s">
        <v>9865</v>
      </c>
      <c r="B7772" s="32">
        <v>30</v>
      </c>
    </row>
    <row r="7773" spans="1:2" x14ac:dyDescent="0.35">
      <c r="A7773" s="32" t="s">
        <v>9866</v>
      </c>
      <c r="B7773" s="32">
        <v>14</v>
      </c>
    </row>
    <row r="7774" spans="1:2" x14ac:dyDescent="0.35">
      <c r="A7774" s="32" t="s">
        <v>9867</v>
      </c>
      <c r="B7774" s="32">
        <v>77</v>
      </c>
    </row>
    <row r="7775" spans="1:2" x14ac:dyDescent="0.35">
      <c r="A7775" s="32" t="s">
        <v>9868</v>
      </c>
      <c r="B7775" s="32">
        <v>7</v>
      </c>
    </row>
    <row r="7776" spans="1:2" x14ac:dyDescent="0.35">
      <c r="A7776" s="32" t="s">
        <v>9869</v>
      </c>
      <c r="B7776" s="32">
        <v>26</v>
      </c>
    </row>
    <row r="7777" spans="1:2" x14ac:dyDescent="0.35">
      <c r="A7777" s="32" t="s">
        <v>9870</v>
      </c>
      <c r="B7777" s="32">
        <v>97</v>
      </c>
    </row>
    <row r="7778" spans="1:2" x14ac:dyDescent="0.35">
      <c r="A7778" s="32" t="s">
        <v>9871</v>
      </c>
      <c r="B7778" s="32">
        <v>91</v>
      </c>
    </row>
    <row r="7779" spans="1:2" x14ac:dyDescent="0.35">
      <c r="A7779" s="32" t="s">
        <v>9872</v>
      </c>
      <c r="B7779" s="32">
        <v>60</v>
      </c>
    </row>
    <row r="7780" spans="1:2" x14ac:dyDescent="0.35">
      <c r="A7780" s="32" t="s">
        <v>9873</v>
      </c>
      <c r="B7780" s="32">
        <v>55</v>
      </c>
    </row>
    <row r="7781" spans="1:2" x14ac:dyDescent="0.35">
      <c r="A7781" s="32" t="s">
        <v>9874</v>
      </c>
      <c r="B7781" s="32">
        <v>33</v>
      </c>
    </row>
    <row r="7782" spans="1:2" x14ac:dyDescent="0.35">
      <c r="A7782" s="32" t="s">
        <v>9875</v>
      </c>
      <c r="B7782" s="32">
        <v>18</v>
      </c>
    </row>
    <row r="7783" spans="1:2" x14ac:dyDescent="0.35">
      <c r="A7783" s="32" t="s">
        <v>9876</v>
      </c>
      <c r="B7783" s="32">
        <v>94</v>
      </c>
    </row>
    <row r="7784" spans="1:2" x14ac:dyDescent="0.35">
      <c r="A7784" s="32" t="s">
        <v>9877</v>
      </c>
      <c r="B7784" s="32">
        <v>67</v>
      </c>
    </row>
    <row r="7785" spans="1:2" x14ac:dyDescent="0.35">
      <c r="A7785" s="32" t="s">
        <v>9878</v>
      </c>
      <c r="B7785" s="32">
        <v>23</v>
      </c>
    </row>
    <row r="7786" spans="1:2" x14ac:dyDescent="0.35">
      <c r="A7786" s="32" t="s">
        <v>9879</v>
      </c>
      <c r="B7786" s="32">
        <v>13</v>
      </c>
    </row>
    <row r="7787" spans="1:2" x14ac:dyDescent="0.35">
      <c r="A7787" s="32" t="s">
        <v>9880</v>
      </c>
      <c r="B7787" s="32">
        <v>26</v>
      </c>
    </row>
    <row r="7788" spans="1:2" x14ac:dyDescent="0.35">
      <c r="A7788" s="32" t="s">
        <v>9881</v>
      </c>
      <c r="B7788" s="32">
        <v>75</v>
      </c>
    </row>
    <row r="7789" spans="1:2" x14ac:dyDescent="0.35">
      <c r="A7789" s="32" t="s">
        <v>9882</v>
      </c>
      <c r="B7789" s="32">
        <v>59</v>
      </c>
    </row>
    <row r="7790" spans="1:2" x14ac:dyDescent="0.35">
      <c r="A7790" s="32" t="s">
        <v>9883</v>
      </c>
      <c r="B7790" s="32">
        <v>97</v>
      </c>
    </row>
    <row r="7791" spans="1:2" x14ac:dyDescent="0.35">
      <c r="A7791" s="32" t="s">
        <v>9884</v>
      </c>
      <c r="B7791" s="32">
        <v>51</v>
      </c>
    </row>
    <row r="7792" spans="1:2" x14ac:dyDescent="0.35">
      <c r="A7792" s="32" t="s">
        <v>9885</v>
      </c>
      <c r="B7792" s="32">
        <v>98</v>
      </c>
    </row>
    <row r="7793" spans="1:2" x14ac:dyDescent="0.35">
      <c r="A7793" s="32" t="s">
        <v>9886</v>
      </c>
      <c r="B7793" s="32">
        <v>52</v>
      </c>
    </row>
    <row r="7794" spans="1:2" x14ac:dyDescent="0.35">
      <c r="A7794" s="32" t="s">
        <v>9887</v>
      </c>
      <c r="B7794" s="32">
        <v>10</v>
      </c>
    </row>
    <row r="7795" spans="1:2" x14ac:dyDescent="0.35">
      <c r="A7795" s="32" t="s">
        <v>9888</v>
      </c>
      <c r="B7795" s="32">
        <v>5</v>
      </c>
    </row>
    <row r="7796" spans="1:2" x14ac:dyDescent="0.35">
      <c r="A7796" s="32" t="s">
        <v>9889</v>
      </c>
      <c r="B7796" s="32">
        <v>96</v>
      </c>
    </row>
    <row r="7797" spans="1:2" x14ac:dyDescent="0.35">
      <c r="A7797" s="32" t="s">
        <v>9890</v>
      </c>
      <c r="B7797" s="32">
        <v>67</v>
      </c>
    </row>
    <row r="7798" spans="1:2" x14ac:dyDescent="0.35">
      <c r="A7798" s="32" t="s">
        <v>9891</v>
      </c>
      <c r="B7798" s="32">
        <v>43</v>
      </c>
    </row>
    <row r="7799" spans="1:2" x14ac:dyDescent="0.35">
      <c r="A7799" s="32" t="s">
        <v>9892</v>
      </c>
      <c r="B7799" s="32">
        <v>58</v>
      </c>
    </row>
    <row r="7800" spans="1:2" x14ac:dyDescent="0.35">
      <c r="A7800" s="32" t="s">
        <v>9893</v>
      </c>
      <c r="B7800" s="32">
        <v>9</v>
      </c>
    </row>
    <row r="7801" spans="1:2" x14ac:dyDescent="0.35">
      <c r="A7801" s="32" t="s">
        <v>9894</v>
      </c>
      <c r="B7801" s="32">
        <v>30</v>
      </c>
    </row>
    <row r="7802" spans="1:2" x14ac:dyDescent="0.35">
      <c r="A7802" s="32" t="s">
        <v>9895</v>
      </c>
      <c r="B7802" s="32">
        <v>99</v>
      </c>
    </row>
    <row r="7803" spans="1:2" x14ac:dyDescent="0.35">
      <c r="A7803" s="32" t="s">
        <v>9896</v>
      </c>
      <c r="B7803" s="32">
        <v>1</v>
      </c>
    </row>
    <row r="7804" spans="1:2" x14ac:dyDescent="0.35">
      <c r="A7804" s="32" t="s">
        <v>9897</v>
      </c>
      <c r="B7804" s="32">
        <v>54</v>
      </c>
    </row>
    <row r="7805" spans="1:2" x14ac:dyDescent="0.35">
      <c r="A7805" s="32" t="s">
        <v>9898</v>
      </c>
      <c r="B7805" s="32">
        <v>99</v>
      </c>
    </row>
    <row r="7806" spans="1:2" x14ac:dyDescent="0.35">
      <c r="A7806" s="32" t="s">
        <v>9899</v>
      </c>
      <c r="B7806" s="32">
        <v>15</v>
      </c>
    </row>
    <row r="7807" spans="1:2" x14ac:dyDescent="0.35">
      <c r="A7807" s="32" t="s">
        <v>9900</v>
      </c>
      <c r="B7807" s="32">
        <v>13</v>
      </c>
    </row>
    <row r="7808" spans="1:2" x14ac:dyDescent="0.35">
      <c r="A7808" s="32" t="s">
        <v>9901</v>
      </c>
      <c r="B7808" s="32">
        <v>87</v>
      </c>
    </row>
    <row r="7809" spans="1:2" x14ac:dyDescent="0.35">
      <c r="A7809" s="32" t="s">
        <v>9902</v>
      </c>
      <c r="B7809" s="32">
        <v>86</v>
      </c>
    </row>
    <row r="7810" spans="1:2" x14ac:dyDescent="0.35">
      <c r="A7810" s="32" t="s">
        <v>9903</v>
      </c>
      <c r="B7810" s="32">
        <v>90</v>
      </c>
    </row>
    <row r="7811" spans="1:2" x14ac:dyDescent="0.35">
      <c r="A7811" s="32" t="s">
        <v>9904</v>
      </c>
      <c r="B7811" s="32">
        <v>37</v>
      </c>
    </row>
    <row r="7812" spans="1:2" x14ac:dyDescent="0.35">
      <c r="A7812" s="32" t="s">
        <v>9905</v>
      </c>
      <c r="B7812" s="32">
        <v>62</v>
      </c>
    </row>
    <row r="7813" spans="1:2" x14ac:dyDescent="0.35">
      <c r="A7813" s="32" t="s">
        <v>9906</v>
      </c>
      <c r="B7813" s="32">
        <v>56</v>
      </c>
    </row>
    <row r="7814" spans="1:2" x14ac:dyDescent="0.35">
      <c r="A7814" s="32" t="s">
        <v>9907</v>
      </c>
      <c r="B7814" s="32">
        <v>56</v>
      </c>
    </row>
    <row r="7815" spans="1:2" x14ac:dyDescent="0.35">
      <c r="A7815" s="32" t="s">
        <v>9908</v>
      </c>
      <c r="B7815" s="32">
        <v>29</v>
      </c>
    </row>
    <row r="7816" spans="1:2" x14ac:dyDescent="0.35">
      <c r="A7816" s="32" t="s">
        <v>9909</v>
      </c>
      <c r="B7816" s="32">
        <v>17</v>
      </c>
    </row>
    <row r="7817" spans="1:2" x14ac:dyDescent="0.35">
      <c r="A7817" s="32" t="s">
        <v>9910</v>
      </c>
      <c r="B7817" s="32">
        <v>73</v>
      </c>
    </row>
    <row r="7818" spans="1:2" x14ac:dyDescent="0.35">
      <c r="A7818" s="32" t="s">
        <v>9911</v>
      </c>
      <c r="B7818" s="32">
        <v>14</v>
      </c>
    </row>
    <row r="7819" spans="1:2" x14ac:dyDescent="0.35">
      <c r="A7819" s="32" t="s">
        <v>9912</v>
      </c>
      <c r="B7819" s="32">
        <v>50</v>
      </c>
    </row>
    <row r="7820" spans="1:2" x14ac:dyDescent="0.35">
      <c r="A7820" s="32" t="s">
        <v>9913</v>
      </c>
      <c r="B7820" s="32">
        <v>57</v>
      </c>
    </row>
    <row r="7821" spans="1:2" x14ac:dyDescent="0.35">
      <c r="A7821" s="32" t="s">
        <v>9914</v>
      </c>
      <c r="B7821" s="32">
        <v>86</v>
      </c>
    </row>
    <row r="7822" spans="1:2" x14ac:dyDescent="0.35">
      <c r="A7822" s="32" t="s">
        <v>9915</v>
      </c>
      <c r="B7822" s="32">
        <v>45</v>
      </c>
    </row>
    <row r="7823" spans="1:2" x14ac:dyDescent="0.35">
      <c r="A7823" s="32" t="s">
        <v>9916</v>
      </c>
      <c r="B7823" s="32">
        <v>84</v>
      </c>
    </row>
    <row r="7824" spans="1:2" x14ac:dyDescent="0.35">
      <c r="A7824" s="32" t="s">
        <v>9917</v>
      </c>
      <c r="B7824" s="32">
        <v>40</v>
      </c>
    </row>
    <row r="7825" spans="1:2" x14ac:dyDescent="0.35">
      <c r="A7825" s="32" t="s">
        <v>9918</v>
      </c>
      <c r="B7825" s="32">
        <v>11</v>
      </c>
    </row>
    <row r="7826" spans="1:2" x14ac:dyDescent="0.35">
      <c r="A7826" s="32" t="s">
        <v>9919</v>
      </c>
      <c r="B7826" s="32">
        <v>26</v>
      </c>
    </row>
    <row r="7827" spans="1:2" x14ac:dyDescent="0.35">
      <c r="A7827" s="32" t="s">
        <v>9920</v>
      </c>
      <c r="B7827" s="32">
        <v>56</v>
      </c>
    </row>
    <row r="7828" spans="1:2" x14ac:dyDescent="0.35">
      <c r="A7828" s="32" t="s">
        <v>9921</v>
      </c>
      <c r="B7828" s="32">
        <v>64</v>
      </c>
    </row>
    <row r="7829" spans="1:2" x14ac:dyDescent="0.35">
      <c r="A7829" s="32" t="s">
        <v>9922</v>
      </c>
      <c r="B7829" s="32">
        <v>79</v>
      </c>
    </row>
    <row r="7830" spans="1:2" x14ac:dyDescent="0.35">
      <c r="A7830" s="32" t="s">
        <v>9923</v>
      </c>
      <c r="B7830" s="32">
        <v>65</v>
      </c>
    </row>
    <row r="7831" spans="1:2" x14ac:dyDescent="0.35">
      <c r="A7831" s="32" t="s">
        <v>9924</v>
      </c>
      <c r="B7831" s="32">
        <v>72</v>
      </c>
    </row>
    <row r="7832" spans="1:2" x14ac:dyDescent="0.35">
      <c r="A7832" s="32" t="s">
        <v>9925</v>
      </c>
      <c r="B7832" s="32">
        <v>98</v>
      </c>
    </row>
    <row r="7833" spans="1:2" x14ac:dyDescent="0.35">
      <c r="A7833" s="32" t="s">
        <v>9926</v>
      </c>
      <c r="B7833" s="32">
        <v>23</v>
      </c>
    </row>
    <row r="7834" spans="1:2" x14ac:dyDescent="0.35">
      <c r="A7834" s="32" t="s">
        <v>9927</v>
      </c>
      <c r="B7834" s="32">
        <v>22</v>
      </c>
    </row>
    <row r="7835" spans="1:2" x14ac:dyDescent="0.35">
      <c r="A7835" s="32" t="s">
        <v>9928</v>
      </c>
      <c r="B7835" s="32">
        <v>11</v>
      </c>
    </row>
    <row r="7836" spans="1:2" x14ac:dyDescent="0.35">
      <c r="A7836" s="32" t="s">
        <v>9929</v>
      </c>
      <c r="B7836" s="32">
        <v>67</v>
      </c>
    </row>
    <row r="7837" spans="1:2" x14ac:dyDescent="0.35">
      <c r="A7837" s="32" t="s">
        <v>9930</v>
      </c>
      <c r="B7837" s="32">
        <v>95</v>
      </c>
    </row>
    <row r="7838" spans="1:2" x14ac:dyDescent="0.35">
      <c r="A7838" s="32" t="s">
        <v>9931</v>
      </c>
      <c r="B7838" s="32">
        <v>53</v>
      </c>
    </row>
    <row r="7839" spans="1:2" x14ac:dyDescent="0.35">
      <c r="A7839" s="32" t="s">
        <v>9932</v>
      </c>
      <c r="B7839" s="32">
        <v>56</v>
      </c>
    </row>
    <row r="7840" spans="1:2" x14ac:dyDescent="0.35">
      <c r="A7840" s="32" t="s">
        <v>9933</v>
      </c>
      <c r="B7840" s="32">
        <v>25</v>
      </c>
    </row>
    <row r="7841" spans="1:2" x14ac:dyDescent="0.35">
      <c r="A7841" s="32" t="s">
        <v>9934</v>
      </c>
      <c r="B7841" s="32">
        <v>5</v>
      </c>
    </row>
    <row r="7842" spans="1:2" x14ac:dyDescent="0.35">
      <c r="A7842" s="32" t="s">
        <v>9935</v>
      </c>
      <c r="B7842" s="32">
        <v>28</v>
      </c>
    </row>
    <row r="7843" spans="1:2" x14ac:dyDescent="0.35">
      <c r="A7843" s="32" t="s">
        <v>9936</v>
      </c>
      <c r="B7843" s="32">
        <v>35</v>
      </c>
    </row>
    <row r="7844" spans="1:2" x14ac:dyDescent="0.35">
      <c r="A7844" s="32" t="s">
        <v>9937</v>
      </c>
      <c r="B7844" s="32">
        <v>48</v>
      </c>
    </row>
    <row r="7845" spans="1:2" x14ac:dyDescent="0.35">
      <c r="A7845" s="32" t="s">
        <v>9938</v>
      </c>
      <c r="B7845" s="32">
        <v>53</v>
      </c>
    </row>
    <row r="7846" spans="1:2" x14ac:dyDescent="0.35">
      <c r="A7846" s="32" t="s">
        <v>9939</v>
      </c>
      <c r="B7846" s="32">
        <v>0</v>
      </c>
    </row>
    <row r="7847" spans="1:2" x14ac:dyDescent="0.35">
      <c r="A7847" s="32" t="s">
        <v>9940</v>
      </c>
      <c r="B7847" s="32">
        <v>42</v>
      </c>
    </row>
    <row r="7848" spans="1:2" x14ac:dyDescent="0.35">
      <c r="A7848" s="32" t="s">
        <v>9941</v>
      </c>
      <c r="B7848" s="32">
        <v>22</v>
      </c>
    </row>
    <row r="7849" spans="1:2" x14ac:dyDescent="0.35">
      <c r="A7849" s="32" t="s">
        <v>9942</v>
      </c>
      <c r="B7849" s="32">
        <v>34</v>
      </c>
    </row>
    <row r="7850" spans="1:2" x14ac:dyDescent="0.35">
      <c r="A7850" s="32" t="s">
        <v>9943</v>
      </c>
      <c r="B7850" s="32">
        <v>75</v>
      </c>
    </row>
    <row r="7851" spans="1:2" x14ac:dyDescent="0.35">
      <c r="A7851" s="32" t="s">
        <v>9944</v>
      </c>
      <c r="B7851" s="32">
        <v>55</v>
      </c>
    </row>
    <row r="7852" spans="1:2" x14ac:dyDescent="0.35">
      <c r="A7852" s="32" t="s">
        <v>9945</v>
      </c>
      <c r="B7852" s="32">
        <v>61</v>
      </c>
    </row>
    <row r="7853" spans="1:2" x14ac:dyDescent="0.35">
      <c r="A7853" s="32" t="s">
        <v>9946</v>
      </c>
      <c r="B7853" s="32">
        <v>22</v>
      </c>
    </row>
    <row r="7854" spans="1:2" x14ac:dyDescent="0.35">
      <c r="A7854" s="32" t="s">
        <v>9947</v>
      </c>
      <c r="B7854" s="32">
        <v>59</v>
      </c>
    </row>
    <row r="7855" spans="1:2" x14ac:dyDescent="0.35">
      <c r="A7855" s="32" t="s">
        <v>9948</v>
      </c>
      <c r="B7855" s="32">
        <v>77</v>
      </c>
    </row>
    <row r="7856" spans="1:2" x14ac:dyDescent="0.35">
      <c r="A7856" s="32" t="s">
        <v>9949</v>
      </c>
      <c r="B7856" s="32">
        <v>63</v>
      </c>
    </row>
    <row r="7857" spans="1:2" x14ac:dyDescent="0.35">
      <c r="A7857" s="32" t="s">
        <v>9950</v>
      </c>
      <c r="B7857" s="32">
        <v>71</v>
      </c>
    </row>
    <row r="7858" spans="1:2" x14ac:dyDescent="0.35">
      <c r="A7858" s="32" t="s">
        <v>9951</v>
      </c>
      <c r="B7858" s="32">
        <v>9</v>
      </c>
    </row>
    <row r="7859" spans="1:2" x14ac:dyDescent="0.35">
      <c r="A7859" s="32" t="s">
        <v>9952</v>
      </c>
      <c r="B7859" s="32">
        <v>14</v>
      </c>
    </row>
    <row r="7860" spans="1:2" x14ac:dyDescent="0.35">
      <c r="A7860" s="32" t="s">
        <v>9953</v>
      </c>
      <c r="B7860" s="32">
        <v>58</v>
      </c>
    </row>
    <row r="7861" spans="1:2" x14ac:dyDescent="0.35">
      <c r="A7861" s="32" t="s">
        <v>9954</v>
      </c>
      <c r="B7861" s="32">
        <v>45</v>
      </c>
    </row>
    <row r="7862" spans="1:2" x14ac:dyDescent="0.35">
      <c r="A7862" s="32" t="s">
        <v>9955</v>
      </c>
      <c r="B7862" s="32">
        <v>84</v>
      </c>
    </row>
    <row r="7863" spans="1:2" x14ac:dyDescent="0.35">
      <c r="A7863" s="32" t="s">
        <v>9956</v>
      </c>
      <c r="B7863" s="32">
        <v>34</v>
      </c>
    </row>
    <row r="7864" spans="1:2" x14ac:dyDescent="0.35">
      <c r="A7864" s="32" t="s">
        <v>9957</v>
      </c>
      <c r="B7864" s="32">
        <v>33</v>
      </c>
    </row>
    <row r="7865" spans="1:2" x14ac:dyDescent="0.35">
      <c r="A7865" s="32" t="s">
        <v>9958</v>
      </c>
      <c r="B7865" s="32">
        <v>70</v>
      </c>
    </row>
    <row r="7866" spans="1:2" x14ac:dyDescent="0.35">
      <c r="A7866" s="32" t="s">
        <v>9959</v>
      </c>
      <c r="B7866" s="32">
        <v>18</v>
      </c>
    </row>
    <row r="7867" spans="1:2" x14ac:dyDescent="0.35">
      <c r="A7867" s="32" t="s">
        <v>9960</v>
      </c>
      <c r="B7867" s="32">
        <v>53</v>
      </c>
    </row>
    <row r="7868" spans="1:2" x14ac:dyDescent="0.35">
      <c r="A7868" s="32" t="s">
        <v>9961</v>
      </c>
      <c r="B7868" s="32">
        <v>75</v>
      </c>
    </row>
    <row r="7869" spans="1:2" x14ac:dyDescent="0.35">
      <c r="A7869" s="32" t="s">
        <v>9962</v>
      </c>
      <c r="B7869" s="32">
        <v>68</v>
      </c>
    </row>
    <row r="7870" spans="1:2" x14ac:dyDescent="0.35">
      <c r="A7870" s="32" t="s">
        <v>9963</v>
      </c>
      <c r="B7870" s="32">
        <v>39</v>
      </c>
    </row>
    <row r="7871" spans="1:2" x14ac:dyDescent="0.35">
      <c r="A7871" s="32" t="s">
        <v>9964</v>
      </c>
      <c r="B7871" s="32">
        <v>0</v>
      </c>
    </row>
    <row r="7872" spans="1:2" x14ac:dyDescent="0.35">
      <c r="A7872" s="32" t="s">
        <v>9965</v>
      </c>
      <c r="B7872" s="32">
        <v>53</v>
      </c>
    </row>
    <row r="7873" spans="1:2" x14ac:dyDescent="0.35">
      <c r="A7873" s="32" t="s">
        <v>9966</v>
      </c>
      <c r="B7873" s="32">
        <v>37</v>
      </c>
    </row>
    <row r="7874" spans="1:2" x14ac:dyDescent="0.35">
      <c r="A7874" s="32" t="s">
        <v>9967</v>
      </c>
      <c r="B7874" s="32">
        <v>77</v>
      </c>
    </row>
    <row r="7875" spans="1:2" x14ac:dyDescent="0.35">
      <c r="A7875" s="32" t="s">
        <v>9968</v>
      </c>
      <c r="B7875" s="32">
        <v>34</v>
      </c>
    </row>
    <row r="7876" spans="1:2" x14ac:dyDescent="0.35">
      <c r="A7876" s="32" t="s">
        <v>9969</v>
      </c>
      <c r="B7876" s="32">
        <v>36</v>
      </c>
    </row>
    <row r="7877" spans="1:2" x14ac:dyDescent="0.35">
      <c r="A7877" s="32" t="s">
        <v>9970</v>
      </c>
      <c r="B7877" s="32">
        <v>55</v>
      </c>
    </row>
    <row r="7878" spans="1:2" x14ac:dyDescent="0.35">
      <c r="A7878" s="32" t="s">
        <v>9971</v>
      </c>
      <c r="B7878" s="32">
        <v>74</v>
      </c>
    </row>
    <row r="7879" spans="1:2" x14ac:dyDescent="0.35">
      <c r="A7879" s="32" t="s">
        <v>9972</v>
      </c>
      <c r="B7879" s="32">
        <v>91</v>
      </c>
    </row>
    <row r="7880" spans="1:2" x14ac:dyDescent="0.35">
      <c r="A7880" s="32" t="s">
        <v>9973</v>
      </c>
      <c r="B7880" s="32">
        <v>78</v>
      </c>
    </row>
    <row r="7881" spans="1:2" x14ac:dyDescent="0.35">
      <c r="A7881" s="32" t="s">
        <v>9974</v>
      </c>
      <c r="B7881" s="32">
        <v>29</v>
      </c>
    </row>
    <row r="7882" spans="1:2" x14ac:dyDescent="0.35">
      <c r="A7882" s="32" t="s">
        <v>9975</v>
      </c>
      <c r="B7882" s="32">
        <v>1</v>
      </c>
    </row>
    <row r="7883" spans="1:2" x14ac:dyDescent="0.35">
      <c r="A7883" s="32" t="s">
        <v>9976</v>
      </c>
      <c r="B7883" s="32">
        <v>37</v>
      </c>
    </row>
    <row r="7884" spans="1:2" x14ac:dyDescent="0.35">
      <c r="A7884" s="32" t="s">
        <v>9977</v>
      </c>
      <c r="B7884" s="32">
        <v>7</v>
      </c>
    </row>
    <row r="7885" spans="1:2" x14ac:dyDescent="0.35">
      <c r="A7885" s="32" t="s">
        <v>9978</v>
      </c>
      <c r="B7885" s="32">
        <v>82</v>
      </c>
    </row>
    <row r="7886" spans="1:2" x14ac:dyDescent="0.35">
      <c r="A7886" s="32" t="s">
        <v>9979</v>
      </c>
      <c r="B7886" s="32">
        <v>83</v>
      </c>
    </row>
    <row r="7887" spans="1:2" x14ac:dyDescent="0.35">
      <c r="A7887" s="32" t="s">
        <v>9980</v>
      </c>
      <c r="B7887" s="32">
        <v>22</v>
      </c>
    </row>
    <row r="7888" spans="1:2" x14ac:dyDescent="0.35">
      <c r="A7888" s="32" t="s">
        <v>9981</v>
      </c>
      <c r="B7888" s="32">
        <v>87</v>
      </c>
    </row>
    <row r="7889" spans="1:2" x14ac:dyDescent="0.35">
      <c r="A7889" s="32" t="s">
        <v>9982</v>
      </c>
      <c r="B7889" s="32">
        <v>27</v>
      </c>
    </row>
    <row r="7890" spans="1:2" x14ac:dyDescent="0.35">
      <c r="A7890" s="32" t="s">
        <v>9983</v>
      </c>
      <c r="B7890" s="32">
        <v>10</v>
      </c>
    </row>
    <row r="7891" spans="1:2" x14ac:dyDescent="0.35">
      <c r="A7891" s="32" t="s">
        <v>9984</v>
      </c>
      <c r="B7891" s="32">
        <v>57</v>
      </c>
    </row>
    <row r="7892" spans="1:2" x14ac:dyDescent="0.35">
      <c r="A7892" s="32" t="s">
        <v>9985</v>
      </c>
      <c r="B7892" s="32">
        <v>61</v>
      </c>
    </row>
    <row r="7893" spans="1:2" x14ac:dyDescent="0.35">
      <c r="A7893" s="32" t="s">
        <v>9986</v>
      </c>
      <c r="B7893" s="32">
        <v>89</v>
      </c>
    </row>
    <row r="7894" spans="1:2" x14ac:dyDescent="0.35">
      <c r="A7894" s="32" t="s">
        <v>9987</v>
      </c>
      <c r="B7894" s="32">
        <v>81</v>
      </c>
    </row>
    <row r="7895" spans="1:2" x14ac:dyDescent="0.35">
      <c r="A7895" s="32" t="s">
        <v>9988</v>
      </c>
      <c r="B7895" s="32">
        <v>91</v>
      </c>
    </row>
    <row r="7896" spans="1:2" x14ac:dyDescent="0.35">
      <c r="A7896" s="32" t="s">
        <v>9989</v>
      </c>
      <c r="B7896" s="32">
        <v>95</v>
      </c>
    </row>
    <row r="7897" spans="1:2" x14ac:dyDescent="0.35">
      <c r="A7897" s="32" t="s">
        <v>9990</v>
      </c>
      <c r="B7897" s="32">
        <v>41</v>
      </c>
    </row>
    <row r="7898" spans="1:2" x14ac:dyDescent="0.35">
      <c r="A7898" s="32" t="s">
        <v>9991</v>
      </c>
      <c r="B7898" s="32">
        <v>62</v>
      </c>
    </row>
    <row r="7899" spans="1:2" x14ac:dyDescent="0.35">
      <c r="A7899" s="32" t="s">
        <v>9992</v>
      </c>
      <c r="B7899" s="32">
        <v>54</v>
      </c>
    </row>
    <row r="7900" spans="1:2" x14ac:dyDescent="0.35">
      <c r="A7900" s="32" t="s">
        <v>9993</v>
      </c>
      <c r="B7900" s="32">
        <v>26</v>
      </c>
    </row>
    <row r="7901" spans="1:2" x14ac:dyDescent="0.35">
      <c r="A7901" s="32" t="s">
        <v>9994</v>
      </c>
      <c r="B7901" s="32">
        <v>22</v>
      </c>
    </row>
    <row r="7902" spans="1:2" x14ac:dyDescent="0.35">
      <c r="A7902" s="32" t="s">
        <v>9995</v>
      </c>
      <c r="B7902" s="32">
        <v>83</v>
      </c>
    </row>
    <row r="7903" spans="1:2" x14ac:dyDescent="0.35">
      <c r="A7903" s="32" t="s">
        <v>9996</v>
      </c>
      <c r="B7903" s="32">
        <v>79</v>
      </c>
    </row>
    <row r="7904" spans="1:2" x14ac:dyDescent="0.35">
      <c r="A7904" s="32" t="s">
        <v>9997</v>
      </c>
      <c r="B7904" s="32">
        <v>76</v>
      </c>
    </row>
    <row r="7905" spans="1:2" x14ac:dyDescent="0.35">
      <c r="A7905" s="32" t="s">
        <v>9998</v>
      </c>
      <c r="B7905" s="32">
        <v>24</v>
      </c>
    </row>
    <row r="7906" spans="1:2" x14ac:dyDescent="0.35">
      <c r="A7906" s="32" t="s">
        <v>9999</v>
      </c>
      <c r="B7906" s="32">
        <v>54</v>
      </c>
    </row>
    <row r="7907" spans="1:2" x14ac:dyDescent="0.35">
      <c r="A7907" s="32" t="s">
        <v>10000</v>
      </c>
      <c r="B7907" s="32">
        <v>86</v>
      </c>
    </row>
    <row r="7908" spans="1:2" x14ac:dyDescent="0.35">
      <c r="A7908" s="32" t="s">
        <v>10001</v>
      </c>
      <c r="B7908" s="32">
        <v>58</v>
      </c>
    </row>
    <row r="7909" spans="1:2" x14ac:dyDescent="0.35">
      <c r="A7909" s="32" t="s">
        <v>10002</v>
      </c>
      <c r="B7909" s="32">
        <v>92</v>
      </c>
    </row>
    <row r="7910" spans="1:2" x14ac:dyDescent="0.35">
      <c r="A7910" s="32" t="s">
        <v>10003</v>
      </c>
      <c r="B7910" s="32">
        <v>39</v>
      </c>
    </row>
    <row r="7911" spans="1:2" x14ac:dyDescent="0.35">
      <c r="A7911" s="32" t="s">
        <v>10004</v>
      </c>
      <c r="B7911" s="32">
        <v>49</v>
      </c>
    </row>
    <row r="7912" spans="1:2" x14ac:dyDescent="0.35">
      <c r="A7912" s="32" t="s">
        <v>10005</v>
      </c>
      <c r="B7912" s="32">
        <v>12</v>
      </c>
    </row>
    <row r="7913" spans="1:2" x14ac:dyDescent="0.35">
      <c r="A7913" s="32" t="s">
        <v>10006</v>
      </c>
      <c r="B7913" s="32">
        <v>44</v>
      </c>
    </row>
    <row r="7914" spans="1:2" x14ac:dyDescent="0.35">
      <c r="A7914" s="32" t="s">
        <v>10007</v>
      </c>
      <c r="B7914" s="32">
        <v>62</v>
      </c>
    </row>
    <row r="7915" spans="1:2" x14ac:dyDescent="0.35">
      <c r="A7915" s="32" t="s">
        <v>10008</v>
      </c>
      <c r="B7915" s="32">
        <v>91</v>
      </c>
    </row>
    <row r="7916" spans="1:2" x14ac:dyDescent="0.35">
      <c r="A7916" s="32" t="s">
        <v>10009</v>
      </c>
      <c r="B7916" s="32">
        <v>87</v>
      </c>
    </row>
    <row r="7917" spans="1:2" x14ac:dyDescent="0.35">
      <c r="A7917" s="32" t="s">
        <v>10010</v>
      </c>
      <c r="B7917" s="32">
        <v>2</v>
      </c>
    </row>
    <row r="7918" spans="1:2" x14ac:dyDescent="0.35">
      <c r="A7918" s="32" t="s">
        <v>10011</v>
      </c>
      <c r="B7918" s="32">
        <v>44</v>
      </c>
    </row>
    <row r="7919" spans="1:2" x14ac:dyDescent="0.35">
      <c r="A7919" s="32" t="s">
        <v>10012</v>
      </c>
      <c r="B7919" s="32">
        <v>77</v>
      </c>
    </row>
    <row r="7920" spans="1:2" x14ac:dyDescent="0.35">
      <c r="A7920" s="32" t="s">
        <v>10013</v>
      </c>
      <c r="B7920" s="32">
        <v>64</v>
      </c>
    </row>
    <row r="7921" spans="1:2" x14ac:dyDescent="0.35">
      <c r="A7921" s="32" t="s">
        <v>10014</v>
      </c>
      <c r="B7921" s="32">
        <v>65</v>
      </c>
    </row>
    <row r="7922" spans="1:2" x14ac:dyDescent="0.35">
      <c r="A7922" s="32" t="s">
        <v>10015</v>
      </c>
      <c r="B7922" s="32">
        <v>1</v>
      </c>
    </row>
    <row r="7923" spans="1:2" x14ac:dyDescent="0.35">
      <c r="A7923" s="32" t="s">
        <v>10016</v>
      </c>
      <c r="B7923" s="32">
        <v>37</v>
      </c>
    </row>
    <row r="7924" spans="1:2" x14ac:dyDescent="0.35">
      <c r="A7924" s="32" t="s">
        <v>10017</v>
      </c>
      <c r="B7924" s="32">
        <v>62</v>
      </c>
    </row>
    <row r="7925" spans="1:2" x14ac:dyDescent="0.35">
      <c r="A7925" s="32" t="s">
        <v>10018</v>
      </c>
      <c r="B7925" s="32">
        <v>37</v>
      </c>
    </row>
    <row r="7926" spans="1:2" x14ac:dyDescent="0.35">
      <c r="A7926" s="32" t="s">
        <v>10019</v>
      </c>
      <c r="B7926" s="32">
        <v>49</v>
      </c>
    </row>
    <row r="7927" spans="1:2" x14ac:dyDescent="0.35">
      <c r="A7927" s="32" t="s">
        <v>10020</v>
      </c>
      <c r="B7927" s="32">
        <v>67</v>
      </c>
    </row>
    <row r="7928" spans="1:2" x14ac:dyDescent="0.35">
      <c r="A7928" s="32" t="s">
        <v>10021</v>
      </c>
      <c r="B7928" s="32">
        <v>67</v>
      </c>
    </row>
    <row r="7929" spans="1:2" x14ac:dyDescent="0.35">
      <c r="A7929" s="32" t="s">
        <v>10022</v>
      </c>
      <c r="B7929" s="32">
        <v>34</v>
      </c>
    </row>
    <row r="7930" spans="1:2" x14ac:dyDescent="0.35">
      <c r="A7930" s="32" t="s">
        <v>10023</v>
      </c>
      <c r="B7930" s="32">
        <v>29</v>
      </c>
    </row>
    <row r="7931" spans="1:2" x14ac:dyDescent="0.35">
      <c r="A7931" s="32" t="s">
        <v>10024</v>
      </c>
      <c r="B7931" s="32">
        <v>5</v>
      </c>
    </row>
    <row r="7932" spans="1:2" x14ac:dyDescent="0.35">
      <c r="A7932" s="32" t="s">
        <v>10025</v>
      </c>
      <c r="B7932" s="32">
        <v>94</v>
      </c>
    </row>
    <row r="7933" spans="1:2" x14ac:dyDescent="0.35">
      <c r="A7933" s="32" t="s">
        <v>10026</v>
      </c>
      <c r="B7933" s="32">
        <v>44</v>
      </c>
    </row>
    <row r="7934" spans="1:2" x14ac:dyDescent="0.35">
      <c r="A7934" s="32" t="s">
        <v>10027</v>
      </c>
      <c r="B7934" s="32">
        <v>17</v>
      </c>
    </row>
    <row r="7935" spans="1:2" x14ac:dyDescent="0.35">
      <c r="A7935" s="32" t="s">
        <v>10028</v>
      </c>
      <c r="B7935" s="32">
        <v>39</v>
      </c>
    </row>
    <row r="7936" spans="1:2" x14ac:dyDescent="0.35">
      <c r="A7936" s="32" t="s">
        <v>10029</v>
      </c>
      <c r="B7936" s="32">
        <v>42</v>
      </c>
    </row>
    <row r="7937" spans="1:2" x14ac:dyDescent="0.35">
      <c r="A7937" s="32" t="s">
        <v>10030</v>
      </c>
      <c r="B7937" s="32">
        <v>63</v>
      </c>
    </row>
    <row r="7938" spans="1:2" x14ac:dyDescent="0.35">
      <c r="A7938" s="32" t="s">
        <v>10031</v>
      </c>
      <c r="B7938" s="32">
        <v>4</v>
      </c>
    </row>
    <row r="7939" spans="1:2" x14ac:dyDescent="0.35">
      <c r="A7939" s="32" t="s">
        <v>10032</v>
      </c>
      <c r="B7939" s="32">
        <v>15</v>
      </c>
    </row>
    <row r="7940" spans="1:2" x14ac:dyDescent="0.35">
      <c r="A7940" s="32" t="s">
        <v>10033</v>
      </c>
      <c r="B7940" s="32">
        <v>79</v>
      </c>
    </row>
    <row r="7941" spans="1:2" x14ac:dyDescent="0.35">
      <c r="A7941" s="32" t="s">
        <v>10034</v>
      </c>
      <c r="B7941" s="32">
        <v>0</v>
      </c>
    </row>
    <row r="7942" spans="1:2" x14ac:dyDescent="0.35">
      <c r="A7942" s="32" t="s">
        <v>10035</v>
      </c>
      <c r="B7942" s="32">
        <v>58</v>
      </c>
    </row>
    <row r="7943" spans="1:2" x14ac:dyDescent="0.35">
      <c r="A7943" s="32" t="s">
        <v>10036</v>
      </c>
      <c r="B7943" s="32">
        <v>57</v>
      </c>
    </row>
    <row r="7944" spans="1:2" x14ac:dyDescent="0.35">
      <c r="A7944" s="32" t="s">
        <v>10037</v>
      </c>
      <c r="B7944" s="32">
        <v>19</v>
      </c>
    </row>
    <row r="7945" spans="1:2" x14ac:dyDescent="0.35">
      <c r="A7945" s="32" t="s">
        <v>10038</v>
      </c>
      <c r="B7945" s="32">
        <v>55</v>
      </c>
    </row>
    <row r="7946" spans="1:2" x14ac:dyDescent="0.35">
      <c r="A7946" s="32" t="s">
        <v>10039</v>
      </c>
      <c r="B7946" s="32">
        <v>40</v>
      </c>
    </row>
    <row r="7947" spans="1:2" x14ac:dyDescent="0.35">
      <c r="A7947" s="32" t="s">
        <v>10040</v>
      </c>
      <c r="B7947" s="32">
        <v>53</v>
      </c>
    </row>
    <row r="7948" spans="1:2" x14ac:dyDescent="0.35">
      <c r="A7948" s="32" t="s">
        <v>10041</v>
      </c>
      <c r="B7948" s="32">
        <v>73</v>
      </c>
    </row>
    <row r="7949" spans="1:2" x14ac:dyDescent="0.35">
      <c r="A7949" s="32" t="s">
        <v>10042</v>
      </c>
      <c r="B7949" s="32">
        <v>66</v>
      </c>
    </row>
    <row r="7950" spans="1:2" x14ac:dyDescent="0.35">
      <c r="A7950" s="32" t="s">
        <v>10043</v>
      </c>
      <c r="B7950" s="32">
        <v>41</v>
      </c>
    </row>
    <row r="7951" spans="1:2" x14ac:dyDescent="0.35">
      <c r="A7951" s="32" t="s">
        <v>10044</v>
      </c>
      <c r="B7951" s="32">
        <v>36</v>
      </c>
    </row>
    <row r="7952" spans="1:2" x14ac:dyDescent="0.35">
      <c r="A7952" s="32" t="s">
        <v>10045</v>
      </c>
      <c r="B7952" s="32">
        <v>75</v>
      </c>
    </row>
    <row r="7953" spans="1:2" x14ac:dyDescent="0.35">
      <c r="A7953" s="32" t="s">
        <v>10046</v>
      </c>
      <c r="B7953" s="32">
        <v>45</v>
      </c>
    </row>
    <row r="7954" spans="1:2" x14ac:dyDescent="0.35">
      <c r="A7954" s="32" t="s">
        <v>10047</v>
      </c>
      <c r="B7954" s="32">
        <v>24</v>
      </c>
    </row>
    <row r="7955" spans="1:2" x14ac:dyDescent="0.35">
      <c r="A7955" s="32" t="s">
        <v>10048</v>
      </c>
      <c r="B7955" s="32">
        <v>2</v>
      </c>
    </row>
    <row r="7956" spans="1:2" x14ac:dyDescent="0.35">
      <c r="A7956" s="32" t="s">
        <v>10049</v>
      </c>
      <c r="B7956" s="32">
        <v>13</v>
      </c>
    </row>
    <row r="7957" spans="1:2" x14ac:dyDescent="0.35">
      <c r="A7957" s="32" t="s">
        <v>10050</v>
      </c>
      <c r="B7957" s="32">
        <v>67</v>
      </c>
    </row>
    <row r="7958" spans="1:2" x14ac:dyDescent="0.35">
      <c r="A7958" s="32" t="s">
        <v>10051</v>
      </c>
      <c r="B7958" s="32">
        <v>79</v>
      </c>
    </row>
    <row r="7959" spans="1:2" x14ac:dyDescent="0.35">
      <c r="A7959" s="32" t="s">
        <v>10052</v>
      </c>
      <c r="B7959" s="32">
        <v>58</v>
      </c>
    </row>
    <row r="7960" spans="1:2" x14ac:dyDescent="0.35">
      <c r="A7960" s="32" t="s">
        <v>10053</v>
      </c>
      <c r="B7960" s="32">
        <v>51</v>
      </c>
    </row>
    <row r="7961" spans="1:2" x14ac:dyDescent="0.35">
      <c r="A7961" s="32" t="s">
        <v>10054</v>
      </c>
      <c r="B7961" s="32">
        <v>62</v>
      </c>
    </row>
    <row r="7962" spans="1:2" x14ac:dyDescent="0.35">
      <c r="A7962" s="32" t="s">
        <v>10055</v>
      </c>
      <c r="B7962" s="32">
        <v>91</v>
      </c>
    </row>
    <row r="7963" spans="1:2" x14ac:dyDescent="0.35">
      <c r="A7963" s="32" t="s">
        <v>10056</v>
      </c>
      <c r="B7963" s="32">
        <v>68</v>
      </c>
    </row>
    <row r="7964" spans="1:2" x14ac:dyDescent="0.35">
      <c r="A7964" s="32" t="s">
        <v>10057</v>
      </c>
      <c r="B7964" s="32">
        <v>93</v>
      </c>
    </row>
    <row r="7965" spans="1:2" x14ac:dyDescent="0.35">
      <c r="A7965" s="32" t="s">
        <v>10058</v>
      </c>
      <c r="B7965" s="32">
        <v>22</v>
      </c>
    </row>
    <row r="7966" spans="1:2" x14ac:dyDescent="0.35">
      <c r="A7966" s="32" t="s">
        <v>10059</v>
      </c>
      <c r="B7966" s="32">
        <v>21</v>
      </c>
    </row>
    <row r="7967" spans="1:2" x14ac:dyDescent="0.35">
      <c r="A7967" s="32" t="s">
        <v>10060</v>
      </c>
      <c r="B7967" s="32">
        <v>72</v>
      </c>
    </row>
    <row r="7968" spans="1:2" x14ac:dyDescent="0.35">
      <c r="A7968" s="32" t="s">
        <v>10061</v>
      </c>
      <c r="B7968" s="32">
        <v>89</v>
      </c>
    </row>
    <row r="7969" spans="1:2" x14ac:dyDescent="0.35">
      <c r="A7969" s="32" t="s">
        <v>10062</v>
      </c>
      <c r="B7969" s="32">
        <v>35</v>
      </c>
    </row>
    <row r="7970" spans="1:2" x14ac:dyDescent="0.35">
      <c r="A7970" s="32" t="s">
        <v>10063</v>
      </c>
      <c r="B7970" s="32">
        <v>87</v>
      </c>
    </row>
    <row r="7971" spans="1:2" x14ac:dyDescent="0.35">
      <c r="A7971" s="32" t="s">
        <v>10064</v>
      </c>
      <c r="B7971" s="32">
        <v>19</v>
      </c>
    </row>
    <row r="7972" spans="1:2" x14ac:dyDescent="0.35">
      <c r="A7972" s="32" t="s">
        <v>10065</v>
      </c>
      <c r="B7972" s="32">
        <v>26</v>
      </c>
    </row>
    <row r="7973" spans="1:2" x14ac:dyDescent="0.35">
      <c r="A7973" s="32" t="s">
        <v>10066</v>
      </c>
      <c r="B7973" s="32">
        <v>48</v>
      </c>
    </row>
    <row r="7974" spans="1:2" x14ac:dyDescent="0.35">
      <c r="A7974" s="32" t="s">
        <v>10067</v>
      </c>
      <c r="B7974" s="32">
        <v>8</v>
      </c>
    </row>
    <row r="7975" spans="1:2" x14ac:dyDescent="0.35">
      <c r="A7975" s="32" t="s">
        <v>10068</v>
      </c>
      <c r="B7975" s="32">
        <v>85</v>
      </c>
    </row>
    <row r="7976" spans="1:2" x14ac:dyDescent="0.35">
      <c r="A7976" s="32" t="s">
        <v>10069</v>
      </c>
      <c r="B7976" s="32">
        <v>73</v>
      </c>
    </row>
    <row r="7977" spans="1:2" x14ac:dyDescent="0.35">
      <c r="A7977" s="32" t="s">
        <v>10070</v>
      </c>
      <c r="B7977" s="32">
        <v>82</v>
      </c>
    </row>
    <row r="7978" spans="1:2" x14ac:dyDescent="0.35">
      <c r="A7978" s="32" t="s">
        <v>10071</v>
      </c>
      <c r="B7978" s="32">
        <v>24</v>
      </c>
    </row>
    <row r="7979" spans="1:2" x14ac:dyDescent="0.35">
      <c r="A7979" s="32" t="s">
        <v>10072</v>
      </c>
      <c r="B7979" s="32">
        <v>19</v>
      </c>
    </row>
    <row r="7980" spans="1:2" x14ac:dyDescent="0.35">
      <c r="A7980" s="32" t="s">
        <v>10073</v>
      </c>
      <c r="B7980" s="32">
        <v>84</v>
      </c>
    </row>
    <row r="7981" spans="1:2" x14ac:dyDescent="0.35">
      <c r="A7981" s="32" t="s">
        <v>10074</v>
      </c>
      <c r="B7981" s="32">
        <v>71</v>
      </c>
    </row>
    <row r="7982" spans="1:2" x14ac:dyDescent="0.35">
      <c r="A7982" s="32" t="s">
        <v>10075</v>
      </c>
      <c r="B7982" s="32">
        <v>5</v>
      </c>
    </row>
    <row r="7983" spans="1:2" x14ac:dyDescent="0.35">
      <c r="A7983" s="32" t="s">
        <v>10076</v>
      </c>
      <c r="B7983" s="32">
        <v>84</v>
      </c>
    </row>
    <row r="7984" spans="1:2" x14ac:dyDescent="0.35">
      <c r="A7984" s="32" t="s">
        <v>10077</v>
      </c>
      <c r="B7984" s="32">
        <v>97</v>
      </c>
    </row>
    <row r="7985" spans="1:2" x14ac:dyDescent="0.35">
      <c r="A7985" s="32" t="s">
        <v>10078</v>
      </c>
      <c r="B7985" s="32">
        <v>5</v>
      </c>
    </row>
    <row r="7986" spans="1:2" x14ac:dyDescent="0.35">
      <c r="A7986" s="32" t="s">
        <v>10079</v>
      </c>
      <c r="B7986" s="32">
        <v>72</v>
      </c>
    </row>
    <row r="7987" spans="1:2" x14ac:dyDescent="0.35">
      <c r="A7987" s="32" t="s">
        <v>10080</v>
      </c>
      <c r="B7987" s="32">
        <v>27</v>
      </c>
    </row>
    <row r="7988" spans="1:2" x14ac:dyDescent="0.35">
      <c r="A7988" s="32" t="s">
        <v>10081</v>
      </c>
      <c r="B7988" s="32">
        <v>10</v>
      </c>
    </row>
    <row r="7989" spans="1:2" x14ac:dyDescent="0.35">
      <c r="A7989" s="32" t="s">
        <v>10082</v>
      </c>
      <c r="B7989" s="32">
        <v>33</v>
      </c>
    </row>
    <row r="7990" spans="1:2" x14ac:dyDescent="0.35">
      <c r="A7990" s="32" t="s">
        <v>10083</v>
      </c>
      <c r="B7990" s="32">
        <v>91</v>
      </c>
    </row>
    <row r="7991" spans="1:2" x14ac:dyDescent="0.35">
      <c r="A7991" s="32" t="s">
        <v>10084</v>
      </c>
      <c r="B7991" s="32">
        <v>27</v>
      </c>
    </row>
    <row r="7992" spans="1:2" x14ac:dyDescent="0.35">
      <c r="A7992" s="32" t="s">
        <v>10085</v>
      </c>
      <c r="B7992" s="32">
        <v>36</v>
      </c>
    </row>
    <row r="7993" spans="1:2" x14ac:dyDescent="0.35">
      <c r="A7993" s="32" t="s">
        <v>10086</v>
      </c>
      <c r="B7993" s="32">
        <v>19</v>
      </c>
    </row>
    <row r="7994" spans="1:2" x14ac:dyDescent="0.35">
      <c r="A7994" s="32" t="s">
        <v>10087</v>
      </c>
      <c r="B7994" s="32">
        <v>47</v>
      </c>
    </row>
    <row r="7995" spans="1:2" x14ac:dyDescent="0.35">
      <c r="A7995" s="32" t="s">
        <v>10088</v>
      </c>
      <c r="B7995" s="32">
        <v>5</v>
      </c>
    </row>
    <row r="7996" spans="1:2" x14ac:dyDescent="0.35">
      <c r="A7996" s="32" t="s">
        <v>10089</v>
      </c>
      <c r="B7996" s="32">
        <v>81</v>
      </c>
    </row>
    <row r="7997" spans="1:2" x14ac:dyDescent="0.35">
      <c r="A7997" s="32" t="s">
        <v>10090</v>
      </c>
      <c r="B7997" s="32">
        <v>10</v>
      </c>
    </row>
    <row r="7998" spans="1:2" x14ac:dyDescent="0.35">
      <c r="A7998" s="32" t="s">
        <v>10091</v>
      </c>
      <c r="B7998" s="32">
        <v>99</v>
      </c>
    </row>
    <row r="7999" spans="1:2" x14ac:dyDescent="0.35">
      <c r="A7999" s="32" t="s">
        <v>10092</v>
      </c>
      <c r="B7999" s="32">
        <v>53</v>
      </c>
    </row>
    <row r="8000" spans="1:2" x14ac:dyDescent="0.35">
      <c r="A8000" s="32" t="s">
        <v>10093</v>
      </c>
      <c r="B8000" s="32">
        <v>60</v>
      </c>
    </row>
    <row r="8001" spans="1:2" x14ac:dyDescent="0.35">
      <c r="A8001" s="32" t="s">
        <v>10094</v>
      </c>
      <c r="B8001" s="32">
        <v>24</v>
      </c>
    </row>
    <row r="8002" spans="1:2" x14ac:dyDescent="0.35">
      <c r="A8002" s="32" t="s">
        <v>10095</v>
      </c>
      <c r="B8002" s="32">
        <v>19</v>
      </c>
    </row>
    <row r="8003" spans="1:2" x14ac:dyDescent="0.35">
      <c r="A8003" s="32" t="s">
        <v>10096</v>
      </c>
      <c r="B8003" s="32">
        <v>92</v>
      </c>
    </row>
    <row r="8004" spans="1:2" x14ac:dyDescent="0.35">
      <c r="A8004" s="32" t="s">
        <v>10097</v>
      </c>
      <c r="B8004" s="32">
        <v>25</v>
      </c>
    </row>
    <row r="8005" spans="1:2" x14ac:dyDescent="0.35">
      <c r="A8005" s="32" t="s">
        <v>10098</v>
      </c>
      <c r="B8005" s="32">
        <v>28</v>
      </c>
    </row>
    <row r="8006" spans="1:2" x14ac:dyDescent="0.35">
      <c r="A8006" s="32" t="s">
        <v>10099</v>
      </c>
      <c r="B8006" s="32">
        <v>69</v>
      </c>
    </row>
    <row r="8007" spans="1:2" x14ac:dyDescent="0.35">
      <c r="A8007" s="32" t="s">
        <v>10100</v>
      </c>
      <c r="B8007" s="32">
        <v>49</v>
      </c>
    </row>
    <row r="8008" spans="1:2" x14ac:dyDescent="0.35">
      <c r="A8008" s="32" t="s">
        <v>10101</v>
      </c>
      <c r="B8008" s="32">
        <v>22</v>
      </c>
    </row>
    <row r="8009" spans="1:2" x14ac:dyDescent="0.35">
      <c r="A8009" s="32" t="s">
        <v>10102</v>
      </c>
      <c r="B8009" s="32">
        <v>44</v>
      </c>
    </row>
    <row r="8010" spans="1:2" x14ac:dyDescent="0.35">
      <c r="A8010" s="32" t="s">
        <v>10103</v>
      </c>
      <c r="B8010" s="32">
        <v>2</v>
      </c>
    </row>
    <row r="8011" spans="1:2" x14ac:dyDescent="0.35">
      <c r="A8011" s="32" t="s">
        <v>10104</v>
      </c>
      <c r="B8011" s="32">
        <v>64</v>
      </c>
    </row>
    <row r="8012" spans="1:2" x14ac:dyDescent="0.35">
      <c r="A8012" s="32" t="s">
        <v>10105</v>
      </c>
      <c r="B8012" s="32">
        <v>44</v>
      </c>
    </row>
    <row r="8013" spans="1:2" x14ac:dyDescent="0.35">
      <c r="A8013" s="32" t="s">
        <v>10106</v>
      </c>
      <c r="B8013" s="32">
        <v>69</v>
      </c>
    </row>
    <row r="8014" spans="1:2" x14ac:dyDescent="0.35">
      <c r="A8014" s="32" t="s">
        <v>10107</v>
      </c>
      <c r="B8014" s="32">
        <v>88</v>
      </c>
    </row>
    <row r="8015" spans="1:2" x14ac:dyDescent="0.35">
      <c r="A8015" s="32" t="s">
        <v>10108</v>
      </c>
      <c r="B8015" s="32">
        <v>82</v>
      </c>
    </row>
    <row r="8016" spans="1:2" x14ac:dyDescent="0.35">
      <c r="A8016" s="32" t="s">
        <v>10109</v>
      </c>
      <c r="B8016" s="32">
        <v>13</v>
      </c>
    </row>
    <row r="8017" spans="1:2" x14ac:dyDescent="0.35">
      <c r="A8017" s="32" t="s">
        <v>10110</v>
      </c>
      <c r="B8017" s="32">
        <v>46</v>
      </c>
    </row>
    <row r="8018" spans="1:2" x14ac:dyDescent="0.35">
      <c r="A8018" s="32" t="s">
        <v>10111</v>
      </c>
      <c r="B8018" s="32">
        <v>30</v>
      </c>
    </row>
    <row r="8019" spans="1:2" x14ac:dyDescent="0.35">
      <c r="A8019" s="32" t="s">
        <v>10112</v>
      </c>
      <c r="B8019" s="32">
        <v>68</v>
      </c>
    </row>
    <row r="8020" spans="1:2" x14ac:dyDescent="0.35">
      <c r="A8020" s="32" t="s">
        <v>10113</v>
      </c>
      <c r="B8020" s="32">
        <v>85</v>
      </c>
    </row>
    <row r="8021" spans="1:2" x14ac:dyDescent="0.35">
      <c r="A8021" s="32" t="s">
        <v>10114</v>
      </c>
      <c r="B8021" s="32">
        <v>97</v>
      </c>
    </row>
    <row r="8022" spans="1:2" x14ac:dyDescent="0.35">
      <c r="A8022" s="32" t="s">
        <v>10115</v>
      </c>
      <c r="B8022" s="32">
        <v>87</v>
      </c>
    </row>
    <row r="8023" spans="1:2" x14ac:dyDescent="0.35">
      <c r="A8023" s="32" t="s">
        <v>10116</v>
      </c>
      <c r="B8023" s="32">
        <v>69</v>
      </c>
    </row>
    <row r="8024" spans="1:2" x14ac:dyDescent="0.35">
      <c r="A8024" s="32" t="s">
        <v>10117</v>
      </c>
      <c r="B8024" s="32">
        <v>72</v>
      </c>
    </row>
    <row r="8025" spans="1:2" x14ac:dyDescent="0.35">
      <c r="A8025" s="32" t="s">
        <v>10118</v>
      </c>
      <c r="B8025" s="32">
        <v>79</v>
      </c>
    </row>
    <row r="8026" spans="1:2" x14ac:dyDescent="0.35">
      <c r="A8026" s="32" t="s">
        <v>10119</v>
      </c>
      <c r="B8026" s="32">
        <v>29</v>
      </c>
    </row>
    <row r="8027" spans="1:2" x14ac:dyDescent="0.35">
      <c r="A8027" s="32" t="s">
        <v>10120</v>
      </c>
      <c r="B8027" s="32">
        <v>96</v>
      </c>
    </row>
    <row r="8028" spans="1:2" x14ac:dyDescent="0.35">
      <c r="A8028" s="32" t="s">
        <v>10121</v>
      </c>
      <c r="B8028" s="32">
        <v>69</v>
      </c>
    </row>
    <row r="8029" spans="1:2" x14ac:dyDescent="0.35">
      <c r="A8029" s="32" t="s">
        <v>10122</v>
      </c>
      <c r="B8029" s="32">
        <v>2</v>
      </c>
    </row>
    <row r="8030" spans="1:2" x14ac:dyDescent="0.35">
      <c r="A8030" s="32" t="s">
        <v>10123</v>
      </c>
      <c r="B8030" s="32">
        <v>22</v>
      </c>
    </row>
    <row r="8031" spans="1:2" x14ac:dyDescent="0.35">
      <c r="A8031" s="32" t="s">
        <v>10124</v>
      </c>
      <c r="B8031" s="32">
        <v>53</v>
      </c>
    </row>
    <row r="8032" spans="1:2" x14ac:dyDescent="0.35">
      <c r="A8032" s="32" t="s">
        <v>10125</v>
      </c>
      <c r="B8032" s="32">
        <v>18</v>
      </c>
    </row>
    <row r="8033" spans="1:2" x14ac:dyDescent="0.35">
      <c r="A8033" s="32" t="s">
        <v>10126</v>
      </c>
      <c r="B8033" s="32">
        <v>35</v>
      </c>
    </row>
    <row r="8034" spans="1:2" x14ac:dyDescent="0.35">
      <c r="A8034" s="32" t="s">
        <v>10127</v>
      </c>
      <c r="B8034" s="32">
        <v>44</v>
      </c>
    </row>
    <row r="8035" spans="1:2" x14ac:dyDescent="0.35">
      <c r="A8035" s="32" t="s">
        <v>10128</v>
      </c>
      <c r="B8035" s="32">
        <v>4</v>
      </c>
    </row>
    <row r="8036" spans="1:2" x14ac:dyDescent="0.35">
      <c r="A8036" s="32" t="s">
        <v>10129</v>
      </c>
      <c r="B8036" s="32">
        <v>33</v>
      </c>
    </row>
    <row r="8037" spans="1:2" x14ac:dyDescent="0.35">
      <c r="A8037" s="32" t="s">
        <v>10130</v>
      </c>
      <c r="B8037" s="32">
        <v>29</v>
      </c>
    </row>
    <row r="8038" spans="1:2" x14ac:dyDescent="0.35">
      <c r="A8038" s="32" t="s">
        <v>10131</v>
      </c>
      <c r="B8038" s="32">
        <v>78</v>
      </c>
    </row>
    <row r="8039" spans="1:2" x14ac:dyDescent="0.35">
      <c r="A8039" s="32" t="s">
        <v>10132</v>
      </c>
      <c r="B8039" s="32">
        <v>63</v>
      </c>
    </row>
    <row r="8040" spans="1:2" x14ac:dyDescent="0.35">
      <c r="A8040" s="32" t="s">
        <v>10133</v>
      </c>
      <c r="B8040" s="32">
        <v>15</v>
      </c>
    </row>
    <row r="8041" spans="1:2" x14ac:dyDescent="0.35">
      <c r="A8041" s="32" t="s">
        <v>10134</v>
      </c>
      <c r="B8041" s="32">
        <v>19</v>
      </c>
    </row>
    <row r="8042" spans="1:2" x14ac:dyDescent="0.35">
      <c r="A8042" s="32" t="s">
        <v>10135</v>
      </c>
      <c r="B8042" s="32">
        <v>57</v>
      </c>
    </row>
    <row r="8043" spans="1:2" x14ac:dyDescent="0.35">
      <c r="A8043" s="32" t="s">
        <v>10136</v>
      </c>
      <c r="B8043" s="32">
        <v>8</v>
      </c>
    </row>
    <row r="8044" spans="1:2" x14ac:dyDescent="0.35">
      <c r="A8044" s="32" t="s">
        <v>10137</v>
      </c>
      <c r="B8044" s="32">
        <v>4</v>
      </c>
    </row>
    <row r="8045" spans="1:2" x14ac:dyDescent="0.35">
      <c r="A8045" s="32" t="s">
        <v>10138</v>
      </c>
      <c r="B8045" s="32">
        <v>36</v>
      </c>
    </row>
    <row r="8046" spans="1:2" x14ac:dyDescent="0.35">
      <c r="A8046" s="32" t="s">
        <v>10139</v>
      </c>
      <c r="B8046" s="32">
        <v>6</v>
      </c>
    </row>
    <row r="8047" spans="1:2" x14ac:dyDescent="0.35">
      <c r="A8047" s="32" t="s">
        <v>10140</v>
      </c>
      <c r="B8047" s="32">
        <v>9</v>
      </c>
    </row>
    <row r="8048" spans="1:2" x14ac:dyDescent="0.35">
      <c r="A8048" s="32" t="s">
        <v>10141</v>
      </c>
      <c r="B8048" s="32">
        <v>27</v>
      </c>
    </row>
    <row r="8049" spans="1:2" x14ac:dyDescent="0.35">
      <c r="A8049" s="32" t="s">
        <v>10142</v>
      </c>
      <c r="B8049" s="32">
        <v>82</v>
      </c>
    </row>
    <row r="8050" spans="1:2" x14ac:dyDescent="0.35">
      <c r="A8050" s="32" t="s">
        <v>10143</v>
      </c>
      <c r="B8050" s="32">
        <v>54</v>
      </c>
    </row>
    <row r="8051" spans="1:2" x14ac:dyDescent="0.35">
      <c r="A8051" s="32" t="s">
        <v>10144</v>
      </c>
      <c r="B8051" s="32">
        <v>72</v>
      </c>
    </row>
    <row r="8052" spans="1:2" x14ac:dyDescent="0.35">
      <c r="A8052" s="32" t="s">
        <v>10145</v>
      </c>
      <c r="B8052" s="32">
        <v>47</v>
      </c>
    </row>
    <row r="8053" spans="1:2" x14ac:dyDescent="0.35">
      <c r="A8053" s="32" t="s">
        <v>10146</v>
      </c>
      <c r="B8053" s="32">
        <v>79</v>
      </c>
    </row>
    <row r="8054" spans="1:2" x14ac:dyDescent="0.35">
      <c r="A8054" s="32" t="s">
        <v>10147</v>
      </c>
      <c r="B8054" s="32">
        <v>22</v>
      </c>
    </row>
    <row r="8055" spans="1:2" x14ac:dyDescent="0.35">
      <c r="A8055" s="32" t="s">
        <v>10148</v>
      </c>
      <c r="B8055" s="32">
        <v>62</v>
      </c>
    </row>
    <row r="8056" spans="1:2" x14ac:dyDescent="0.35">
      <c r="A8056" s="32" t="s">
        <v>10149</v>
      </c>
      <c r="B8056" s="32">
        <v>96</v>
      </c>
    </row>
    <row r="8057" spans="1:2" x14ac:dyDescent="0.35">
      <c r="A8057" s="32" t="s">
        <v>10150</v>
      </c>
      <c r="B8057" s="32">
        <v>27</v>
      </c>
    </row>
    <row r="8058" spans="1:2" x14ac:dyDescent="0.35">
      <c r="A8058" s="32" t="s">
        <v>10151</v>
      </c>
      <c r="B8058" s="32">
        <v>22</v>
      </c>
    </row>
    <row r="8059" spans="1:2" x14ac:dyDescent="0.35">
      <c r="A8059" s="32" t="s">
        <v>10152</v>
      </c>
      <c r="B8059" s="32">
        <v>82</v>
      </c>
    </row>
    <row r="8060" spans="1:2" x14ac:dyDescent="0.35">
      <c r="A8060" s="32" t="s">
        <v>10153</v>
      </c>
      <c r="B8060" s="32">
        <v>13</v>
      </c>
    </row>
    <row r="8061" spans="1:2" x14ac:dyDescent="0.35">
      <c r="A8061" s="32" t="s">
        <v>10154</v>
      </c>
      <c r="B8061" s="32">
        <v>24</v>
      </c>
    </row>
    <row r="8062" spans="1:2" x14ac:dyDescent="0.35">
      <c r="A8062" s="32" t="s">
        <v>10155</v>
      </c>
      <c r="B8062" s="32">
        <v>26</v>
      </c>
    </row>
    <row r="8063" spans="1:2" x14ac:dyDescent="0.35">
      <c r="A8063" s="32" t="s">
        <v>10156</v>
      </c>
      <c r="B8063" s="32">
        <v>30</v>
      </c>
    </row>
    <row r="8064" spans="1:2" x14ac:dyDescent="0.35">
      <c r="A8064" s="32" t="s">
        <v>10157</v>
      </c>
      <c r="B8064" s="32">
        <v>19</v>
      </c>
    </row>
    <row r="8065" spans="1:2" x14ac:dyDescent="0.35">
      <c r="A8065" s="32" t="s">
        <v>10158</v>
      </c>
      <c r="B8065" s="32">
        <v>86</v>
      </c>
    </row>
    <row r="8066" spans="1:2" x14ac:dyDescent="0.35">
      <c r="A8066" s="32" t="s">
        <v>10159</v>
      </c>
      <c r="B8066" s="32">
        <v>11</v>
      </c>
    </row>
    <row r="8067" spans="1:2" x14ac:dyDescent="0.35">
      <c r="A8067" s="32" t="s">
        <v>10160</v>
      </c>
      <c r="B8067" s="32">
        <v>93</v>
      </c>
    </row>
    <row r="8068" spans="1:2" x14ac:dyDescent="0.35">
      <c r="A8068" s="32" t="s">
        <v>10161</v>
      </c>
      <c r="B8068" s="32">
        <v>94</v>
      </c>
    </row>
    <row r="8069" spans="1:2" x14ac:dyDescent="0.35">
      <c r="A8069" s="32" t="s">
        <v>10162</v>
      </c>
      <c r="B8069" s="32">
        <v>57</v>
      </c>
    </row>
    <row r="8070" spans="1:2" x14ac:dyDescent="0.35">
      <c r="A8070" s="32" t="s">
        <v>10163</v>
      </c>
      <c r="B8070" s="32">
        <v>79</v>
      </c>
    </row>
    <row r="8071" spans="1:2" x14ac:dyDescent="0.35">
      <c r="A8071" s="32" t="s">
        <v>10164</v>
      </c>
      <c r="B8071" s="32">
        <v>5</v>
      </c>
    </row>
    <row r="8072" spans="1:2" x14ac:dyDescent="0.35">
      <c r="A8072" s="32" t="s">
        <v>10165</v>
      </c>
      <c r="B8072" s="32">
        <v>68</v>
      </c>
    </row>
    <row r="8073" spans="1:2" x14ac:dyDescent="0.35">
      <c r="A8073" s="32" t="s">
        <v>10166</v>
      </c>
      <c r="B8073" s="32">
        <v>71</v>
      </c>
    </row>
    <row r="8074" spans="1:2" x14ac:dyDescent="0.35">
      <c r="A8074" s="32" t="s">
        <v>10167</v>
      </c>
      <c r="B8074" s="32">
        <v>16</v>
      </c>
    </row>
    <row r="8075" spans="1:2" x14ac:dyDescent="0.35">
      <c r="A8075" s="32" t="s">
        <v>10168</v>
      </c>
      <c r="B8075" s="32">
        <v>7</v>
      </c>
    </row>
    <row r="8076" spans="1:2" x14ac:dyDescent="0.35">
      <c r="A8076" s="32" t="s">
        <v>10169</v>
      </c>
      <c r="B8076" s="32">
        <v>63</v>
      </c>
    </row>
    <row r="8077" spans="1:2" x14ac:dyDescent="0.35">
      <c r="A8077" s="32" t="s">
        <v>10170</v>
      </c>
      <c r="B8077" s="32">
        <v>87</v>
      </c>
    </row>
    <row r="8078" spans="1:2" x14ac:dyDescent="0.35">
      <c r="A8078" s="32" t="s">
        <v>10171</v>
      </c>
      <c r="B8078" s="32">
        <v>22</v>
      </c>
    </row>
    <row r="8079" spans="1:2" x14ac:dyDescent="0.35">
      <c r="A8079" s="32" t="s">
        <v>10172</v>
      </c>
      <c r="B8079" s="32">
        <v>70</v>
      </c>
    </row>
    <row r="8080" spans="1:2" x14ac:dyDescent="0.35">
      <c r="A8080" s="32" t="s">
        <v>10173</v>
      </c>
      <c r="B8080" s="32">
        <v>88</v>
      </c>
    </row>
    <row r="8081" spans="1:2" x14ac:dyDescent="0.35">
      <c r="A8081" s="32" t="s">
        <v>10174</v>
      </c>
      <c r="B8081" s="32">
        <v>50</v>
      </c>
    </row>
    <row r="8082" spans="1:2" x14ac:dyDescent="0.35">
      <c r="A8082" s="32" t="s">
        <v>10175</v>
      </c>
      <c r="B8082" s="32">
        <v>56</v>
      </c>
    </row>
    <row r="8083" spans="1:2" x14ac:dyDescent="0.35">
      <c r="A8083" s="32" t="s">
        <v>10176</v>
      </c>
      <c r="B8083" s="32">
        <v>57</v>
      </c>
    </row>
    <row r="8084" spans="1:2" x14ac:dyDescent="0.35">
      <c r="A8084" s="32" t="s">
        <v>10177</v>
      </c>
      <c r="B8084" s="32">
        <v>15</v>
      </c>
    </row>
    <row r="8085" spans="1:2" x14ac:dyDescent="0.35">
      <c r="A8085" s="32" t="s">
        <v>10178</v>
      </c>
      <c r="B8085" s="32">
        <v>12</v>
      </c>
    </row>
    <row r="8086" spans="1:2" x14ac:dyDescent="0.35">
      <c r="A8086" s="32" t="s">
        <v>10179</v>
      </c>
      <c r="B8086" s="32">
        <v>72</v>
      </c>
    </row>
    <row r="8087" spans="1:2" x14ac:dyDescent="0.35">
      <c r="A8087" s="32" t="s">
        <v>10180</v>
      </c>
      <c r="B8087" s="32">
        <v>51</v>
      </c>
    </row>
    <row r="8088" spans="1:2" x14ac:dyDescent="0.35">
      <c r="A8088" s="32" t="s">
        <v>10181</v>
      </c>
      <c r="B8088" s="32">
        <v>13</v>
      </c>
    </row>
    <row r="8089" spans="1:2" x14ac:dyDescent="0.35">
      <c r="A8089" s="32" t="s">
        <v>10182</v>
      </c>
      <c r="B8089" s="32">
        <v>57</v>
      </c>
    </row>
    <row r="8090" spans="1:2" x14ac:dyDescent="0.35">
      <c r="A8090" s="32" t="s">
        <v>10183</v>
      </c>
      <c r="B8090" s="32">
        <v>11</v>
      </c>
    </row>
    <row r="8091" spans="1:2" x14ac:dyDescent="0.35">
      <c r="A8091" s="32" t="s">
        <v>10184</v>
      </c>
      <c r="B8091" s="32">
        <v>82</v>
      </c>
    </row>
    <row r="8092" spans="1:2" x14ac:dyDescent="0.35">
      <c r="A8092" s="32" t="s">
        <v>10185</v>
      </c>
      <c r="B8092" s="32">
        <v>57</v>
      </c>
    </row>
    <row r="8093" spans="1:2" x14ac:dyDescent="0.35">
      <c r="A8093" s="32" t="s">
        <v>10186</v>
      </c>
      <c r="B8093" s="32">
        <v>47</v>
      </c>
    </row>
    <row r="8094" spans="1:2" x14ac:dyDescent="0.35">
      <c r="A8094" s="32" t="s">
        <v>10187</v>
      </c>
      <c r="B8094" s="32">
        <v>10</v>
      </c>
    </row>
    <row r="8095" spans="1:2" x14ac:dyDescent="0.35">
      <c r="A8095" s="32" t="s">
        <v>10188</v>
      </c>
      <c r="B8095" s="32">
        <v>34</v>
      </c>
    </row>
    <row r="8096" spans="1:2" x14ac:dyDescent="0.35">
      <c r="A8096" s="32" t="s">
        <v>10189</v>
      </c>
      <c r="B8096" s="32">
        <v>98</v>
      </c>
    </row>
    <row r="8097" spans="1:2" x14ac:dyDescent="0.35">
      <c r="A8097" s="32" t="s">
        <v>10190</v>
      </c>
      <c r="B8097" s="32">
        <v>17</v>
      </c>
    </row>
    <row r="8098" spans="1:2" x14ac:dyDescent="0.35">
      <c r="A8098" s="32" t="s">
        <v>10191</v>
      </c>
      <c r="B8098" s="32">
        <v>16</v>
      </c>
    </row>
    <row r="8099" spans="1:2" x14ac:dyDescent="0.35">
      <c r="A8099" s="32" t="s">
        <v>10192</v>
      </c>
      <c r="B8099" s="32">
        <v>34</v>
      </c>
    </row>
    <row r="8100" spans="1:2" x14ac:dyDescent="0.35">
      <c r="A8100" s="32" t="s">
        <v>10193</v>
      </c>
      <c r="B8100" s="32">
        <v>49</v>
      </c>
    </row>
    <row r="8101" spans="1:2" x14ac:dyDescent="0.35">
      <c r="A8101" s="32" t="s">
        <v>10194</v>
      </c>
      <c r="B8101" s="32">
        <v>23</v>
      </c>
    </row>
    <row r="8102" spans="1:2" x14ac:dyDescent="0.35">
      <c r="A8102" s="32" t="s">
        <v>10195</v>
      </c>
      <c r="B8102" s="32">
        <v>61</v>
      </c>
    </row>
    <row r="8103" spans="1:2" x14ac:dyDescent="0.35">
      <c r="A8103" s="32" t="s">
        <v>10196</v>
      </c>
      <c r="B8103" s="32">
        <v>75</v>
      </c>
    </row>
    <row r="8104" spans="1:2" x14ac:dyDescent="0.35">
      <c r="A8104" s="32" t="s">
        <v>10197</v>
      </c>
      <c r="B8104" s="32">
        <v>60</v>
      </c>
    </row>
    <row r="8105" spans="1:2" x14ac:dyDescent="0.35">
      <c r="A8105" s="32" t="s">
        <v>10198</v>
      </c>
      <c r="B8105" s="32">
        <v>94</v>
      </c>
    </row>
    <row r="8106" spans="1:2" x14ac:dyDescent="0.35">
      <c r="A8106" s="32" t="s">
        <v>10199</v>
      </c>
      <c r="B8106" s="32">
        <v>40</v>
      </c>
    </row>
    <row r="8107" spans="1:2" x14ac:dyDescent="0.35">
      <c r="A8107" s="32" t="s">
        <v>10200</v>
      </c>
      <c r="B8107" s="32">
        <v>77</v>
      </c>
    </row>
    <row r="8108" spans="1:2" x14ac:dyDescent="0.35">
      <c r="A8108" s="32" t="s">
        <v>10201</v>
      </c>
      <c r="B8108" s="32">
        <v>28</v>
      </c>
    </row>
    <row r="8109" spans="1:2" x14ac:dyDescent="0.35">
      <c r="A8109" s="32" t="s">
        <v>10202</v>
      </c>
      <c r="B8109" s="32">
        <v>91</v>
      </c>
    </row>
    <row r="8110" spans="1:2" x14ac:dyDescent="0.35">
      <c r="A8110" s="32" t="s">
        <v>10203</v>
      </c>
      <c r="B8110" s="32">
        <v>93</v>
      </c>
    </row>
    <row r="8111" spans="1:2" x14ac:dyDescent="0.35">
      <c r="A8111" s="32" t="s">
        <v>10204</v>
      </c>
      <c r="B8111" s="32">
        <v>29</v>
      </c>
    </row>
    <row r="8112" spans="1:2" x14ac:dyDescent="0.35">
      <c r="A8112" s="32" t="s">
        <v>10205</v>
      </c>
      <c r="B8112" s="32">
        <v>36</v>
      </c>
    </row>
    <row r="8113" spans="1:2" x14ac:dyDescent="0.35">
      <c r="A8113" s="32" t="s">
        <v>10206</v>
      </c>
      <c r="B8113" s="32">
        <v>72</v>
      </c>
    </row>
    <row r="8114" spans="1:2" x14ac:dyDescent="0.35">
      <c r="A8114" s="32" t="s">
        <v>10207</v>
      </c>
      <c r="B8114" s="32">
        <v>14</v>
      </c>
    </row>
    <row r="8115" spans="1:2" x14ac:dyDescent="0.35">
      <c r="A8115" s="32" t="s">
        <v>10208</v>
      </c>
      <c r="B8115" s="32">
        <v>68</v>
      </c>
    </row>
    <row r="8116" spans="1:2" x14ac:dyDescent="0.35">
      <c r="A8116" s="32" t="s">
        <v>10209</v>
      </c>
      <c r="B8116" s="32">
        <v>78</v>
      </c>
    </row>
    <row r="8117" spans="1:2" x14ac:dyDescent="0.35">
      <c r="A8117" s="32" t="s">
        <v>10210</v>
      </c>
      <c r="B8117" s="32">
        <v>9</v>
      </c>
    </row>
    <row r="8118" spans="1:2" x14ac:dyDescent="0.35">
      <c r="A8118" s="32" t="s">
        <v>10211</v>
      </c>
      <c r="B8118" s="32">
        <v>0</v>
      </c>
    </row>
    <row r="8119" spans="1:2" x14ac:dyDescent="0.35">
      <c r="A8119" s="32" t="s">
        <v>10212</v>
      </c>
      <c r="B8119" s="32">
        <v>57</v>
      </c>
    </row>
    <row r="8120" spans="1:2" x14ac:dyDescent="0.35">
      <c r="A8120" s="32" t="s">
        <v>10213</v>
      </c>
      <c r="B8120" s="32">
        <v>74</v>
      </c>
    </row>
    <row r="8121" spans="1:2" x14ac:dyDescent="0.35">
      <c r="A8121" s="32" t="s">
        <v>10214</v>
      </c>
      <c r="B8121" s="32">
        <v>44</v>
      </c>
    </row>
    <row r="8122" spans="1:2" x14ac:dyDescent="0.35">
      <c r="A8122" s="32" t="s">
        <v>10215</v>
      </c>
      <c r="B8122" s="32">
        <v>40</v>
      </c>
    </row>
    <row r="8123" spans="1:2" x14ac:dyDescent="0.35">
      <c r="A8123" s="32" t="s">
        <v>10216</v>
      </c>
      <c r="B8123" s="32">
        <v>9</v>
      </c>
    </row>
    <row r="8124" spans="1:2" x14ac:dyDescent="0.35">
      <c r="A8124" s="32" t="s">
        <v>10217</v>
      </c>
      <c r="B8124" s="32">
        <v>71</v>
      </c>
    </row>
    <row r="8125" spans="1:2" x14ac:dyDescent="0.35">
      <c r="A8125" s="32" t="s">
        <v>10218</v>
      </c>
      <c r="B8125" s="32">
        <v>19</v>
      </c>
    </row>
    <row r="8126" spans="1:2" x14ac:dyDescent="0.35">
      <c r="A8126" s="32" t="s">
        <v>10219</v>
      </c>
      <c r="B8126" s="32">
        <v>47</v>
      </c>
    </row>
    <row r="8127" spans="1:2" x14ac:dyDescent="0.35">
      <c r="A8127" s="32" t="s">
        <v>10220</v>
      </c>
      <c r="B8127" s="32">
        <v>34</v>
      </c>
    </row>
    <row r="8128" spans="1:2" x14ac:dyDescent="0.35">
      <c r="A8128" s="32" t="s">
        <v>10221</v>
      </c>
      <c r="B8128" s="32">
        <v>5</v>
      </c>
    </row>
    <row r="8129" spans="1:2" x14ac:dyDescent="0.35">
      <c r="A8129" s="32" t="s">
        <v>10222</v>
      </c>
      <c r="B8129" s="32">
        <v>0</v>
      </c>
    </row>
    <row r="8130" spans="1:2" x14ac:dyDescent="0.35">
      <c r="A8130" s="32" t="s">
        <v>10223</v>
      </c>
      <c r="B8130" s="32">
        <v>94</v>
      </c>
    </row>
    <row r="8131" spans="1:2" x14ac:dyDescent="0.35">
      <c r="A8131" s="32" t="s">
        <v>10224</v>
      </c>
      <c r="B8131" s="32">
        <v>89</v>
      </c>
    </row>
    <row r="8132" spans="1:2" x14ac:dyDescent="0.35">
      <c r="A8132" s="32" t="s">
        <v>10225</v>
      </c>
      <c r="B8132" s="32">
        <v>35</v>
      </c>
    </row>
    <row r="8133" spans="1:2" x14ac:dyDescent="0.35">
      <c r="A8133" s="32" t="s">
        <v>10226</v>
      </c>
      <c r="B8133" s="32">
        <v>85</v>
      </c>
    </row>
    <row r="8134" spans="1:2" x14ac:dyDescent="0.35">
      <c r="A8134" s="32" t="s">
        <v>10227</v>
      </c>
      <c r="B8134" s="32">
        <v>56</v>
      </c>
    </row>
    <row r="8135" spans="1:2" x14ac:dyDescent="0.35">
      <c r="A8135" s="32" t="s">
        <v>10228</v>
      </c>
      <c r="B8135" s="32">
        <v>92</v>
      </c>
    </row>
    <row r="8136" spans="1:2" x14ac:dyDescent="0.35">
      <c r="A8136" s="32" t="s">
        <v>10229</v>
      </c>
      <c r="B8136" s="32">
        <v>33</v>
      </c>
    </row>
    <row r="8137" spans="1:2" x14ac:dyDescent="0.35">
      <c r="A8137" s="32" t="s">
        <v>10230</v>
      </c>
      <c r="B8137" s="32">
        <v>98</v>
      </c>
    </row>
    <row r="8138" spans="1:2" x14ac:dyDescent="0.35">
      <c r="A8138" s="32" t="s">
        <v>10231</v>
      </c>
      <c r="B8138" s="32">
        <v>28</v>
      </c>
    </row>
    <row r="8139" spans="1:2" x14ac:dyDescent="0.35">
      <c r="A8139" s="32" t="s">
        <v>10232</v>
      </c>
      <c r="B8139" s="32">
        <v>37</v>
      </c>
    </row>
    <row r="8140" spans="1:2" x14ac:dyDescent="0.35">
      <c r="A8140" s="32" t="s">
        <v>10233</v>
      </c>
      <c r="B8140" s="32">
        <v>49</v>
      </c>
    </row>
    <row r="8141" spans="1:2" x14ac:dyDescent="0.35">
      <c r="A8141" s="32" t="s">
        <v>10234</v>
      </c>
      <c r="B8141" s="32">
        <v>19</v>
      </c>
    </row>
    <row r="8142" spans="1:2" x14ac:dyDescent="0.35">
      <c r="A8142" s="32" t="s">
        <v>10235</v>
      </c>
      <c r="B8142" s="32">
        <v>80</v>
      </c>
    </row>
    <row r="8143" spans="1:2" x14ac:dyDescent="0.35">
      <c r="A8143" s="32" t="s">
        <v>10236</v>
      </c>
      <c r="B8143" s="32">
        <v>64</v>
      </c>
    </row>
    <row r="8144" spans="1:2" x14ac:dyDescent="0.35">
      <c r="A8144" s="32" t="s">
        <v>10237</v>
      </c>
      <c r="B8144" s="32">
        <v>51</v>
      </c>
    </row>
    <row r="8145" spans="1:2" x14ac:dyDescent="0.35">
      <c r="A8145" s="32" t="s">
        <v>10238</v>
      </c>
      <c r="B8145" s="32">
        <v>35</v>
      </c>
    </row>
    <row r="8146" spans="1:2" x14ac:dyDescent="0.35">
      <c r="A8146" s="32" t="s">
        <v>10239</v>
      </c>
      <c r="B8146" s="32">
        <v>80</v>
      </c>
    </row>
    <row r="8147" spans="1:2" x14ac:dyDescent="0.35">
      <c r="A8147" s="32" t="s">
        <v>10240</v>
      </c>
      <c r="B8147" s="32">
        <v>96</v>
      </c>
    </row>
    <row r="8148" spans="1:2" x14ac:dyDescent="0.35">
      <c r="A8148" s="32" t="s">
        <v>10241</v>
      </c>
      <c r="B8148" s="32">
        <v>61</v>
      </c>
    </row>
    <row r="8149" spans="1:2" x14ac:dyDescent="0.35">
      <c r="A8149" s="32" t="s">
        <v>10242</v>
      </c>
      <c r="B8149" s="32">
        <v>99</v>
      </c>
    </row>
    <row r="8150" spans="1:2" x14ac:dyDescent="0.35">
      <c r="A8150" s="32" t="s">
        <v>10243</v>
      </c>
      <c r="B8150" s="32">
        <v>41</v>
      </c>
    </row>
    <row r="8151" spans="1:2" x14ac:dyDescent="0.35">
      <c r="A8151" s="32" t="s">
        <v>10244</v>
      </c>
      <c r="B8151" s="32">
        <v>44</v>
      </c>
    </row>
    <row r="8152" spans="1:2" x14ac:dyDescent="0.35">
      <c r="A8152" s="32" t="s">
        <v>10245</v>
      </c>
      <c r="B8152" s="32">
        <v>87</v>
      </c>
    </row>
    <row r="8153" spans="1:2" x14ac:dyDescent="0.35">
      <c r="A8153" s="32" t="s">
        <v>10246</v>
      </c>
      <c r="B8153" s="32">
        <v>99</v>
      </c>
    </row>
    <row r="8154" spans="1:2" x14ac:dyDescent="0.35">
      <c r="A8154" s="32" t="s">
        <v>10247</v>
      </c>
      <c r="B8154" s="32">
        <v>3</v>
      </c>
    </row>
    <row r="8155" spans="1:2" x14ac:dyDescent="0.35">
      <c r="A8155" s="32" t="s">
        <v>10248</v>
      </c>
      <c r="B8155" s="32">
        <v>58</v>
      </c>
    </row>
    <row r="8156" spans="1:2" x14ac:dyDescent="0.35">
      <c r="A8156" s="32" t="s">
        <v>10249</v>
      </c>
      <c r="B8156" s="32">
        <v>20</v>
      </c>
    </row>
    <row r="8157" spans="1:2" x14ac:dyDescent="0.35">
      <c r="A8157" s="32" t="s">
        <v>10250</v>
      </c>
      <c r="B8157" s="32">
        <v>42</v>
      </c>
    </row>
    <row r="8158" spans="1:2" x14ac:dyDescent="0.35">
      <c r="A8158" s="32" t="s">
        <v>10251</v>
      </c>
      <c r="B8158" s="32">
        <v>2</v>
      </c>
    </row>
    <row r="8159" spans="1:2" x14ac:dyDescent="0.35">
      <c r="A8159" s="32" t="s">
        <v>10252</v>
      </c>
      <c r="B8159" s="32">
        <v>46</v>
      </c>
    </row>
    <row r="8160" spans="1:2" x14ac:dyDescent="0.35">
      <c r="A8160" s="32" t="s">
        <v>10253</v>
      </c>
      <c r="B8160" s="32">
        <v>64</v>
      </c>
    </row>
    <row r="8161" spans="1:2" x14ac:dyDescent="0.35">
      <c r="A8161" s="32" t="s">
        <v>10254</v>
      </c>
      <c r="B8161" s="32">
        <v>28</v>
      </c>
    </row>
    <row r="8162" spans="1:2" x14ac:dyDescent="0.35">
      <c r="A8162" s="32" t="s">
        <v>10255</v>
      </c>
      <c r="B8162" s="32">
        <v>47</v>
      </c>
    </row>
    <row r="8163" spans="1:2" x14ac:dyDescent="0.35">
      <c r="A8163" s="32" t="s">
        <v>10256</v>
      </c>
      <c r="B8163" s="32">
        <v>73</v>
      </c>
    </row>
    <row r="8164" spans="1:2" x14ac:dyDescent="0.35">
      <c r="A8164" s="32" t="s">
        <v>10257</v>
      </c>
      <c r="B8164" s="32">
        <v>44</v>
      </c>
    </row>
    <row r="8165" spans="1:2" x14ac:dyDescent="0.35">
      <c r="A8165" s="32" t="s">
        <v>10258</v>
      </c>
      <c r="B8165" s="32">
        <v>3</v>
      </c>
    </row>
    <row r="8166" spans="1:2" x14ac:dyDescent="0.35">
      <c r="A8166" s="32" t="s">
        <v>10259</v>
      </c>
      <c r="B8166" s="32">
        <v>65</v>
      </c>
    </row>
    <row r="8167" spans="1:2" x14ac:dyDescent="0.35">
      <c r="A8167" s="32" t="s">
        <v>10260</v>
      </c>
      <c r="B8167" s="32">
        <v>93</v>
      </c>
    </row>
    <row r="8168" spans="1:2" x14ac:dyDescent="0.35">
      <c r="A8168" s="32" t="s">
        <v>10261</v>
      </c>
      <c r="B8168" s="32">
        <v>83</v>
      </c>
    </row>
    <row r="8169" spans="1:2" x14ac:dyDescent="0.35">
      <c r="A8169" s="32" t="s">
        <v>10262</v>
      </c>
      <c r="B8169" s="32">
        <v>64</v>
      </c>
    </row>
    <row r="8170" spans="1:2" x14ac:dyDescent="0.35">
      <c r="A8170" s="32" t="s">
        <v>10263</v>
      </c>
      <c r="B8170" s="32">
        <v>55</v>
      </c>
    </row>
    <row r="8171" spans="1:2" x14ac:dyDescent="0.35">
      <c r="A8171" s="32" t="s">
        <v>10264</v>
      </c>
      <c r="B8171" s="32">
        <v>28</v>
      </c>
    </row>
    <row r="8172" spans="1:2" x14ac:dyDescent="0.35">
      <c r="A8172" s="32" t="s">
        <v>10265</v>
      </c>
      <c r="B8172" s="32">
        <v>50</v>
      </c>
    </row>
    <row r="8173" spans="1:2" x14ac:dyDescent="0.35">
      <c r="A8173" s="32" t="s">
        <v>10266</v>
      </c>
      <c r="B8173" s="32">
        <v>18</v>
      </c>
    </row>
    <row r="8174" spans="1:2" x14ac:dyDescent="0.35">
      <c r="A8174" s="32" t="s">
        <v>10267</v>
      </c>
      <c r="B8174" s="32">
        <v>62</v>
      </c>
    </row>
    <row r="8175" spans="1:2" x14ac:dyDescent="0.35">
      <c r="A8175" s="32" t="s">
        <v>10268</v>
      </c>
      <c r="B8175" s="32">
        <v>57</v>
      </c>
    </row>
    <row r="8176" spans="1:2" x14ac:dyDescent="0.35">
      <c r="A8176" s="32" t="s">
        <v>10269</v>
      </c>
      <c r="B8176" s="32">
        <v>93</v>
      </c>
    </row>
    <row r="8177" spans="1:2" x14ac:dyDescent="0.35">
      <c r="A8177" s="32" t="s">
        <v>10270</v>
      </c>
      <c r="B8177" s="32">
        <v>26</v>
      </c>
    </row>
    <row r="8178" spans="1:2" x14ac:dyDescent="0.35">
      <c r="A8178" s="32" t="s">
        <v>10271</v>
      </c>
      <c r="B8178" s="32">
        <v>18</v>
      </c>
    </row>
    <row r="8179" spans="1:2" x14ac:dyDescent="0.35">
      <c r="A8179" s="32" t="s">
        <v>10272</v>
      </c>
      <c r="B8179" s="32">
        <v>6</v>
      </c>
    </row>
    <row r="8180" spans="1:2" x14ac:dyDescent="0.35">
      <c r="A8180" s="32" t="s">
        <v>10273</v>
      </c>
      <c r="B8180" s="32">
        <v>67</v>
      </c>
    </row>
    <row r="8181" spans="1:2" x14ac:dyDescent="0.35">
      <c r="A8181" s="32" t="s">
        <v>10274</v>
      </c>
      <c r="B8181" s="32">
        <v>66</v>
      </c>
    </row>
    <row r="8182" spans="1:2" x14ac:dyDescent="0.35">
      <c r="A8182" s="32" t="s">
        <v>10275</v>
      </c>
      <c r="B8182" s="32">
        <v>96</v>
      </c>
    </row>
    <row r="8183" spans="1:2" x14ac:dyDescent="0.35">
      <c r="A8183" s="32" t="s">
        <v>10276</v>
      </c>
      <c r="B8183" s="32">
        <v>89</v>
      </c>
    </row>
    <row r="8184" spans="1:2" x14ac:dyDescent="0.35">
      <c r="A8184" s="32" t="s">
        <v>10277</v>
      </c>
      <c r="B8184" s="32">
        <v>10</v>
      </c>
    </row>
    <row r="8185" spans="1:2" x14ac:dyDescent="0.35">
      <c r="A8185" s="32" t="s">
        <v>10278</v>
      </c>
      <c r="B8185" s="32">
        <v>17</v>
      </c>
    </row>
    <row r="8186" spans="1:2" x14ac:dyDescent="0.35">
      <c r="A8186" s="32" t="s">
        <v>10279</v>
      </c>
      <c r="B8186" s="32">
        <v>64</v>
      </c>
    </row>
    <row r="8187" spans="1:2" x14ac:dyDescent="0.35">
      <c r="A8187" s="32" t="s">
        <v>10280</v>
      </c>
      <c r="B8187" s="32">
        <v>59</v>
      </c>
    </row>
    <row r="8188" spans="1:2" x14ac:dyDescent="0.35">
      <c r="A8188" s="32" t="s">
        <v>10281</v>
      </c>
      <c r="B8188" s="32">
        <v>64</v>
      </c>
    </row>
    <row r="8189" spans="1:2" x14ac:dyDescent="0.35">
      <c r="A8189" s="32" t="s">
        <v>10282</v>
      </c>
      <c r="B8189" s="32">
        <v>50</v>
      </c>
    </row>
    <row r="8190" spans="1:2" x14ac:dyDescent="0.35">
      <c r="A8190" s="32" t="s">
        <v>10283</v>
      </c>
      <c r="B8190" s="32">
        <v>75</v>
      </c>
    </row>
    <row r="8191" spans="1:2" x14ac:dyDescent="0.35">
      <c r="A8191" s="32" t="s">
        <v>10284</v>
      </c>
      <c r="B8191" s="32">
        <v>53</v>
      </c>
    </row>
    <row r="8192" spans="1:2" x14ac:dyDescent="0.35">
      <c r="A8192" s="32" t="s">
        <v>10285</v>
      </c>
      <c r="B8192" s="32">
        <v>52</v>
      </c>
    </row>
    <row r="8193" spans="1:2" x14ac:dyDescent="0.35">
      <c r="A8193" s="32" t="s">
        <v>10286</v>
      </c>
      <c r="B8193" s="32">
        <v>7</v>
      </c>
    </row>
    <row r="8194" spans="1:2" x14ac:dyDescent="0.35">
      <c r="A8194" s="32" t="s">
        <v>10287</v>
      </c>
      <c r="B8194" s="32">
        <v>66</v>
      </c>
    </row>
    <row r="8195" spans="1:2" x14ac:dyDescent="0.35">
      <c r="A8195" s="32" t="s">
        <v>10288</v>
      </c>
      <c r="B8195" s="32">
        <v>89</v>
      </c>
    </row>
    <row r="8196" spans="1:2" x14ac:dyDescent="0.35">
      <c r="A8196" s="32" t="s">
        <v>10289</v>
      </c>
      <c r="B8196" s="32">
        <v>17</v>
      </c>
    </row>
    <row r="8197" spans="1:2" x14ac:dyDescent="0.35">
      <c r="A8197" s="32" t="s">
        <v>10290</v>
      </c>
      <c r="B8197" s="32">
        <v>44</v>
      </c>
    </row>
    <row r="8198" spans="1:2" x14ac:dyDescent="0.35">
      <c r="A8198" s="32" t="s">
        <v>10291</v>
      </c>
      <c r="B8198" s="32">
        <v>11</v>
      </c>
    </row>
    <row r="8199" spans="1:2" x14ac:dyDescent="0.35">
      <c r="A8199" s="32" t="s">
        <v>10292</v>
      </c>
      <c r="B8199" s="32">
        <v>0</v>
      </c>
    </row>
    <row r="8200" spans="1:2" x14ac:dyDescent="0.35">
      <c r="A8200" s="32" t="s">
        <v>10293</v>
      </c>
      <c r="B8200" s="32">
        <v>80</v>
      </c>
    </row>
    <row r="8201" spans="1:2" x14ac:dyDescent="0.35">
      <c r="A8201" s="32" t="s">
        <v>10294</v>
      </c>
      <c r="B8201" s="32">
        <v>14</v>
      </c>
    </row>
    <row r="8202" spans="1:2" x14ac:dyDescent="0.35">
      <c r="A8202" s="32" t="s">
        <v>10295</v>
      </c>
      <c r="B8202" s="32">
        <v>9</v>
      </c>
    </row>
    <row r="8203" spans="1:2" x14ac:dyDescent="0.35">
      <c r="A8203" s="32" t="s">
        <v>10296</v>
      </c>
      <c r="B8203" s="32">
        <v>54</v>
      </c>
    </row>
    <row r="8204" spans="1:2" x14ac:dyDescent="0.35">
      <c r="A8204" s="32" t="s">
        <v>10297</v>
      </c>
      <c r="B8204" s="32">
        <v>70</v>
      </c>
    </row>
    <row r="8205" spans="1:2" x14ac:dyDescent="0.35">
      <c r="A8205" s="32" t="s">
        <v>10298</v>
      </c>
      <c r="B8205" s="32">
        <v>30</v>
      </c>
    </row>
    <row r="8206" spans="1:2" x14ac:dyDescent="0.35">
      <c r="A8206" s="32" t="s">
        <v>10299</v>
      </c>
      <c r="B8206" s="32">
        <v>1</v>
      </c>
    </row>
    <row r="8207" spans="1:2" x14ac:dyDescent="0.35">
      <c r="A8207" s="32" t="s">
        <v>10300</v>
      </c>
      <c r="B8207" s="32">
        <v>73</v>
      </c>
    </row>
    <row r="8208" spans="1:2" x14ac:dyDescent="0.35">
      <c r="A8208" s="32" t="s">
        <v>10301</v>
      </c>
      <c r="B8208" s="32">
        <v>48</v>
      </c>
    </row>
    <row r="8209" spans="1:2" x14ac:dyDescent="0.35">
      <c r="A8209" s="32" t="s">
        <v>10302</v>
      </c>
      <c r="B8209" s="32">
        <v>49</v>
      </c>
    </row>
    <row r="8210" spans="1:2" x14ac:dyDescent="0.35">
      <c r="A8210" s="32" t="s">
        <v>10303</v>
      </c>
      <c r="B8210" s="32">
        <v>66</v>
      </c>
    </row>
    <row r="8211" spans="1:2" x14ac:dyDescent="0.35">
      <c r="A8211" s="32" t="s">
        <v>10304</v>
      </c>
      <c r="B8211" s="32">
        <v>99</v>
      </c>
    </row>
    <row r="8212" spans="1:2" x14ac:dyDescent="0.35">
      <c r="A8212" s="32" t="s">
        <v>10305</v>
      </c>
      <c r="B8212" s="32">
        <v>73</v>
      </c>
    </row>
    <row r="8213" spans="1:2" x14ac:dyDescent="0.35">
      <c r="A8213" s="32" t="s">
        <v>10306</v>
      </c>
      <c r="B8213" s="32">
        <v>13</v>
      </c>
    </row>
    <row r="8214" spans="1:2" x14ac:dyDescent="0.35">
      <c r="A8214" s="32" t="s">
        <v>10307</v>
      </c>
      <c r="B8214" s="32">
        <v>58</v>
      </c>
    </row>
    <row r="8215" spans="1:2" x14ac:dyDescent="0.35">
      <c r="A8215" s="32" t="s">
        <v>10308</v>
      </c>
      <c r="B8215" s="32">
        <v>43</v>
      </c>
    </row>
    <row r="8216" spans="1:2" x14ac:dyDescent="0.35">
      <c r="A8216" s="32" t="s">
        <v>10309</v>
      </c>
      <c r="B8216" s="32">
        <v>41</v>
      </c>
    </row>
    <row r="8217" spans="1:2" x14ac:dyDescent="0.35">
      <c r="A8217" s="32" t="s">
        <v>10310</v>
      </c>
      <c r="B8217" s="32">
        <v>47</v>
      </c>
    </row>
    <row r="8218" spans="1:2" x14ac:dyDescent="0.35">
      <c r="A8218" s="32" t="s">
        <v>10311</v>
      </c>
      <c r="B8218" s="32">
        <v>58</v>
      </c>
    </row>
    <row r="8219" spans="1:2" x14ac:dyDescent="0.35">
      <c r="A8219" s="32" t="s">
        <v>10312</v>
      </c>
      <c r="B8219" s="32">
        <v>45</v>
      </c>
    </row>
    <row r="8220" spans="1:2" x14ac:dyDescent="0.35">
      <c r="A8220" s="32" t="s">
        <v>10313</v>
      </c>
      <c r="B8220" s="32">
        <v>22</v>
      </c>
    </row>
    <row r="8221" spans="1:2" x14ac:dyDescent="0.35">
      <c r="A8221" s="32" t="s">
        <v>10314</v>
      </c>
      <c r="B8221" s="32">
        <v>82</v>
      </c>
    </row>
    <row r="8222" spans="1:2" x14ac:dyDescent="0.35">
      <c r="A8222" s="32" t="s">
        <v>10315</v>
      </c>
      <c r="B8222" s="32">
        <v>77</v>
      </c>
    </row>
    <row r="8223" spans="1:2" x14ac:dyDescent="0.35">
      <c r="A8223" s="32" t="s">
        <v>10316</v>
      </c>
      <c r="B8223" s="32">
        <v>95</v>
      </c>
    </row>
    <row r="8224" spans="1:2" x14ac:dyDescent="0.35">
      <c r="A8224" s="32" t="s">
        <v>10317</v>
      </c>
      <c r="B8224" s="32">
        <v>84</v>
      </c>
    </row>
    <row r="8225" spans="1:2" x14ac:dyDescent="0.35">
      <c r="A8225" s="32" t="s">
        <v>10318</v>
      </c>
      <c r="B8225" s="32">
        <v>95</v>
      </c>
    </row>
    <row r="8226" spans="1:2" x14ac:dyDescent="0.35">
      <c r="A8226" s="32" t="s">
        <v>10319</v>
      </c>
      <c r="B8226" s="32">
        <v>23</v>
      </c>
    </row>
    <row r="8227" spans="1:2" x14ac:dyDescent="0.35">
      <c r="A8227" s="32" t="s">
        <v>10320</v>
      </c>
      <c r="B8227" s="32">
        <v>46</v>
      </c>
    </row>
    <row r="8228" spans="1:2" x14ac:dyDescent="0.35">
      <c r="A8228" s="32" t="s">
        <v>10321</v>
      </c>
      <c r="B8228" s="32">
        <v>81</v>
      </c>
    </row>
    <row r="8229" spans="1:2" x14ac:dyDescent="0.35">
      <c r="A8229" s="32" t="s">
        <v>10322</v>
      </c>
      <c r="B8229" s="32">
        <v>55</v>
      </c>
    </row>
    <row r="8230" spans="1:2" x14ac:dyDescent="0.35">
      <c r="A8230" s="32" t="s">
        <v>10323</v>
      </c>
      <c r="B8230" s="32">
        <v>22</v>
      </c>
    </row>
    <row r="8231" spans="1:2" x14ac:dyDescent="0.35">
      <c r="A8231" s="32" t="s">
        <v>10324</v>
      </c>
      <c r="B8231" s="32">
        <v>98</v>
      </c>
    </row>
    <row r="8232" spans="1:2" x14ac:dyDescent="0.35">
      <c r="A8232" s="32" t="s">
        <v>10325</v>
      </c>
      <c r="B8232" s="32">
        <v>4</v>
      </c>
    </row>
    <row r="8233" spans="1:2" x14ac:dyDescent="0.35">
      <c r="A8233" s="32" t="s">
        <v>10326</v>
      </c>
      <c r="B8233" s="32">
        <v>66</v>
      </c>
    </row>
    <row r="8234" spans="1:2" x14ac:dyDescent="0.35">
      <c r="A8234" s="32" t="s">
        <v>10327</v>
      </c>
      <c r="B8234" s="32">
        <v>37</v>
      </c>
    </row>
    <row r="8235" spans="1:2" x14ac:dyDescent="0.35">
      <c r="A8235" s="32" t="s">
        <v>10328</v>
      </c>
      <c r="B8235" s="32">
        <v>9</v>
      </c>
    </row>
    <row r="8236" spans="1:2" x14ac:dyDescent="0.35">
      <c r="A8236" s="32" t="s">
        <v>10329</v>
      </c>
      <c r="B8236" s="32">
        <v>12</v>
      </c>
    </row>
    <row r="8237" spans="1:2" x14ac:dyDescent="0.35">
      <c r="A8237" s="32" t="s">
        <v>10330</v>
      </c>
      <c r="B8237" s="32">
        <v>94</v>
      </c>
    </row>
    <row r="8238" spans="1:2" x14ac:dyDescent="0.35">
      <c r="A8238" s="32" t="s">
        <v>10331</v>
      </c>
      <c r="B8238" s="32">
        <v>19</v>
      </c>
    </row>
    <row r="8239" spans="1:2" x14ac:dyDescent="0.35">
      <c r="A8239" s="32" t="s">
        <v>10332</v>
      </c>
      <c r="B8239" s="32">
        <v>41</v>
      </c>
    </row>
    <row r="8240" spans="1:2" x14ac:dyDescent="0.35">
      <c r="A8240" s="32" t="s">
        <v>10333</v>
      </c>
      <c r="B8240" s="32">
        <v>51</v>
      </c>
    </row>
    <row r="8241" spans="1:2" x14ac:dyDescent="0.35">
      <c r="A8241" s="32" t="s">
        <v>10334</v>
      </c>
      <c r="B8241" s="32">
        <v>91</v>
      </c>
    </row>
    <row r="8242" spans="1:2" x14ac:dyDescent="0.35">
      <c r="A8242" s="32" t="s">
        <v>10335</v>
      </c>
      <c r="B8242" s="32">
        <v>5</v>
      </c>
    </row>
    <row r="8243" spans="1:2" x14ac:dyDescent="0.35">
      <c r="A8243" s="32" t="s">
        <v>10336</v>
      </c>
      <c r="B8243" s="32">
        <v>53</v>
      </c>
    </row>
    <row r="8244" spans="1:2" x14ac:dyDescent="0.35">
      <c r="A8244" s="32" t="s">
        <v>10337</v>
      </c>
      <c r="B8244" s="32">
        <v>0</v>
      </c>
    </row>
    <row r="8245" spans="1:2" x14ac:dyDescent="0.35">
      <c r="A8245" s="32" t="s">
        <v>10338</v>
      </c>
      <c r="B8245" s="32">
        <v>41</v>
      </c>
    </row>
    <row r="8246" spans="1:2" x14ac:dyDescent="0.35">
      <c r="A8246" s="32" t="s">
        <v>10339</v>
      </c>
      <c r="B8246" s="32">
        <v>56</v>
      </c>
    </row>
    <row r="8247" spans="1:2" x14ac:dyDescent="0.35">
      <c r="A8247" s="32" t="s">
        <v>10340</v>
      </c>
      <c r="B8247" s="32">
        <v>70</v>
      </c>
    </row>
    <row r="8248" spans="1:2" x14ac:dyDescent="0.35">
      <c r="A8248" s="32" t="s">
        <v>10341</v>
      </c>
      <c r="B8248" s="32">
        <v>16</v>
      </c>
    </row>
    <row r="8249" spans="1:2" x14ac:dyDescent="0.35">
      <c r="A8249" s="32" t="s">
        <v>10342</v>
      </c>
      <c r="B8249" s="32">
        <v>10</v>
      </c>
    </row>
    <row r="8250" spans="1:2" x14ac:dyDescent="0.35">
      <c r="A8250" s="32" t="s">
        <v>10343</v>
      </c>
      <c r="B8250" s="32">
        <v>74</v>
      </c>
    </row>
    <row r="8251" spans="1:2" x14ac:dyDescent="0.35">
      <c r="A8251" s="32" t="s">
        <v>10344</v>
      </c>
      <c r="B8251" s="32">
        <v>27</v>
      </c>
    </row>
    <row r="8252" spans="1:2" x14ac:dyDescent="0.35">
      <c r="A8252" s="32" t="s">
        <v>10345</v>
      </c>
      <c r="B8252" s="32">
        <v>26</v>
      </c>
    </row>
    <row r="8253" spans="1:2" x14ac:dyDescent="0.35">
      <c r="A8253" s="32" t="s">
        <v>10346</v>
      </c>
      <c r="B8253" s="32">
        <v>33</v>
      </c>
    </row>
    <row r="8254" spans="1:2" x14ac:dyDescent="0.35">
      <c r="A8254" s="32" t="s">
        <v>10347</v>
      </c>
      <c r="B8254" s="32">
        <v>38</v>
      </c>
    </row>
    <row r="8255" spans="1:2" x14ac:dyDescent="0.35">
      <c r="A8255" s="32" t="s">
        <v>10348</v>
      </c>
      <c r="B8255" s="32">
        <v>74</v>
      </c>
    </row>
    <row r="8256" spans="1:2" x14ac:dyDescent="0.35">
      <c r="A8256" s="32" t="s">
        <v>10349</v>
      </c>
      <c r="B8256" s="32">
        <v>33</v>
      </c>
    </row>
    <row r="8257" spans="1:2" x14ac:dyDescent="0.35">
      <c r="A8257" s="32" t="s">
        <v>10350</v>
      </c>
      <c r="B8257" s="32">
        <v>70</v>
      </c>
    </row>
    <row r="8258" spans="1:2" x14ac:dyDescent="0.35">
      <c r="A8258" s="32" t="s">
        <v>10351</v>
      </c>
      <c r="B8258" s="32">
        <v>19</v>
      </c>
    </row>
    <row r="8259" spans="1:2" x14ac:dyDescent="0.35">
      <c r="A8259" s="32" t="s">
        <v>10352</v>
      </c>
      <c r="B8259" s="32">
        <v>41</v>
      </c>
    </row>
    <row r="8260" spans="1:2" x14ac:dyDescent="0.35">
      <c r="A8260" s="32" t="s">
        <v>10353</v>
      </c>
      <c r="B8260" s="32">
        <v>39</v>
      </c>
    </row>
    <row r="8261" spans="1:2" x14ac:dyDescent="0.35">
      <c r="A8261" s="32" t="s">
        <v>10354</v>
      </c>
      <c r="B8261" s="32">
        <v>52</v>
      </c>
    </row>
    <row r="8262" spans="1:2" x14ac:dyDescent="0.35">
      <c r="A8262" s="32" t="s">
        <v>10355</v>
      </c>
      <c r="B8262" s="32">
        <v>10</v>
      </c>
    </row>
    <row r="8263" spans="1:2" x14ac:dyDescent="0.35">
      <c r="A8263" s="32" t="s">
        <v>10356</v>
      </c>
      <c r="B8263" s="32">
        <v>50</v>
      </c>
    </row>
    <row r="8264" spans="1:2" x14ac:dyDescent="0.35">
      <c r="A8264" s="32" t="s">
        <v>10357</v>
      </c>
      <c r="B8264" s="32">
        <v>7</v>
      </c>
    </row>
    <row r="8265" spans="1:2" x14ac:dyDescent="0.35">
      <c r="A8265" s="32" t="s">
        <v>10358</v>
      </c>
      <c r="B8265" s="32">
        <v>82</v>
      </c>
    </row>
    <row r="8266" spans="1:2" x14ac:dyDescent="0.35">
      <c r="A8266" s="32" t="s">
        <v>10359</v>
      </c>
      <c r="B8266" s="32">
        <v>53</v>
      </c>
    </row>
    <row r="8267" spans="1:2" x14ac:dyDescent="0.35">
      <c r="A8267" s="32" t="s">
        <v>10360</v>
      </c>
      <c r="B8267" s="32">
        <v>39</v>
      </c>
    </row>
    <row r="8268" spans="1:2" x14ac:dyDescent="0.35">
      <c r="A8268" s="32" t="s">
        <v>10361</v>
      </c>
      <c r="B8268" s="32">
        <v>1</v>
      </c>
    </row>
    <row r="8269" spans="1:2" x14ac:dyDescent="0.35">
      <c r="A8269" s="32" t="s">
        <v>10362</v>
      </c>
      <c r="B8269" s="32">
        <v>63</v>
      </c>
    </row>
    <row r="8270" spans="1:2" x14ac:dyDescent="0.35">
      <c r="A8270" s="32" t="s">
        <v>10363</v>
      </c>
      <c r="B8270" s="32">
        <v>47</v>
      </c>
    </row>
    <row r="8271" spans="1:2" x14ac:dyDescent="0.35">
      <c r="A8271" s="32" t="s">
        <v>10364</v>
      </c>
      <c r="B8271" s="32">
        <v>51</v>
      </c>
    </row>
    <row r="8272" spans="1:2" x14ac:dyDescent="0.35">
      <c r="A8272" s="32" t="s">
        <v>10365</v>
      </c>
      <c r="B8272" s="32">
        <v>47</v>
      </c>
    </row>
    <row r="8273" spans="1:2" x14ac:dyDescent="0.35">
      <c r="A8273" s="32" t="s">
        <v>10366</v>
      </c>
      <c r="B8273" s="32">
        <v>40</v>
      </c>
    </row>
    <row r="8274" spans="1:2" x14ac:dyDescent="0.35">
      <c r="A8274" s="32" t="s">
        <v>10367</v>
      </c>
      <c r="B8274" s="32">
        <v>84</v>
      </c>
    </row>
    <row r="8275" spans="1:2" x14ac:dyDescent="0.35">
      <c r="A8275" s="32" t="s">
        <v>10368</v>
      </c>
      <c r="B8275" s="32">
        <v>92</v>
      </c>
    </row>
    <row r="8276" spans="1:2" x14ac:dyDescent="0.35">
      <c r="A8276" s="32" t="s">
        <v>10369</v>
      </c>
      <c r="B8276" s="32">
        <v>6</v>
      </c>
    </row>
    <row r="8277" spans="1:2" x14ac:dyDescent="0.35">
      <c r="A8277" s="32" t="s">
        <v>10370</v>
      </c>
      <c r="B8277" s="32">
        <v>92</v>
      </c>
    </row>
    <row r="8278" spans="1:2" x14ac:dyDescent="0.35">
      <c r="A8278" s="32" t="s">
        <v>10371</v>
      </c>
      <c r="B8278" s="32">
        <v>95</v>
      </c>
    </row>
    <row r="8279" spans="1:2" x14ac:dyDescent="0.35">
      <c r="A8279" s="32" t="s">
        <v>10372</v>
      </c>
      <c r="B8279" s="32">
        <v>82</v>
      </c>
    </row>
    <row r="8280" spans="1:2" x14ac:dyDescent="0.35">
      <c r="A8280" s="32" t="s">
        <v>10373</v>
      </c>
      <c r="B8280" s="32">
        <v>4</v>
      </c>
    </row>
    <row r="8281" spans="1:2" x14ac:dyDescent="0.35">
      <c r="A8281" s="32" t="s">
        <v>10374</v>
      </c>
      <c r="B8281" s="32">
        <v>41</v>
      </c>
    </row>
    <row r="8282" spans="1:2" x14ac:dyDescent="0.35">
      <c r="A8282" s="32" t="s">
        <v>10375</v>
      </c>
      <c r="B8282" s="32">
        <v>89</v>
      </c>
    </row>
    <row r="8283" spans="1:2" x14ac:dyDescent="0.35">
      <c r="A8283" s="32" t="s">
        <v>10376</v>
      </c>
      <c r="B8283" s="32">
        <v>62</v>
      </c>
    </row>
    <row r="8284" spans="1:2" x14ac:dyDescent="0.35">
      <c r="A8284" s="32" t="s">
        <v>10377</v>
      </c>
      <c r="B8284" s="32">
        <v>17</v>
      </c>
    </row>
    <row r="8285" spans="1:2" x14ac:dyDescent="0.35">
      <c r="A8285" s="32" t="s">
        <v>10378</v>
      </c>
      <c r="B8285" s="32">
        <v>85</v>
      </c>
    </row>
    <row r="8286" spans="1:2" x14ac:dyDescent="0.35">
      <c r="A8286" s="32" t="s">
        <v>10379</v>
      </c>
      <c r="B8286" s="32">
        <v>69</v>
      </c>
    </row>
    <row r="8287" spans="1:2" x14ac:dyDescent="0.35">
      <c r="A8287" s="32" t="s">
        <v>10380</v>
      </c>
      <c r="B8287" s="32">
        <v>5</v>
      </c>
    </row>
    <row r="8288" spans="1:2" x14ac:dyDescent="0.35">
      <c r="A8288" s="32" t="s">
        <v>10381</v>
      </c>
      <c r="B8288" s="32">
        <v>32</v>
      </c>
    </row>
    <row r="8289" spans="1:2" x14ac:dyDescent="0.35">
      <c r="A8289" s="32" t="s">
        <v>10382</v>
      </c>
      <c r="B8289" s="32">
        <v>50</v>
      </c>
    </row>
    <row r="8290" spans="1:2" x14ac:dyDescent="0.35">
      <c r="A8290" s="32" t="s">
        <v>10383</v>
      </c>
      <c r="B8290" s="32">
        <v>43</v>
      </c>
    </row>
    <row r="8291" spans="1:2" x14ac:dyDescent="0.35">
      <c r="A8291" s="32" t="s">
        <v>10384</v>
      </c>
      <c r="B8291" s="32">
        <v>48</v>
      </c>
    </row>
    <row r="8292" spans="1:2" x14ac:dyDescent="0.35">
      <c r="A8292" s="32" t="s">
        <v>10385</v>
      </c>
      <c r="B8292" s="32">
        <v>64</v>
      </c>
    </row>
    <row r="8293" spans="1:2" x14ac:dyDescent="0.35">
      <c r="A8293" s="32" t="s">
        <v>10386</v>
      </c>
      <c r="B8293" s="32">
        <v>42</v>
      </c>
    </row>
    <row r="8294" spans="1:2" x14ac:dyDescent="0.35">
      <c r="A8294" s="32" t="s">
        <v>10387</v>
      </c>
      <c r="B8294" s="32">
        <v>97</v>
      </c>
    </row>
    <row r="8295" spans="1:2" x14ac:dyDescent="0.35">
      <c r="A8295" s="32" t="s">
        <v>10388</v>
      </c>
      <c r="B8295" s="32">
        <v>72</v>
      </c>
    </row>
    <row r="8296" spans="1:2" x14ac:dyDescent="0.35">
      <c r="A8296" s="32" t="s">
        <v>10389</v>
      </c>
      <c r="B8296" s="32">
        <v>28</v>
      </c>
    </row>
    <row r="8297" spans="1:2" x14ac:dyDescent="0.35">
      <c r="A8297" s="32" t="s">
        <v>10390</v>
      </c>
      <c r="B8297" s="32">
        <v>0</v>
      </c>
    </row>
    <row r="8298" spans="1:2" x14ac:dyDescent="0.35">
      <c r="A8298" s="32" t="s">
        <v>10391</v>
      </c>
      <c r="B8298" s="32">
        <v>94</v>
      </c>
    </row>
    <row r="8299" spans="1:2" x14ac:dyDescent="0.35">
      <c r="A8299" s="32" t="s">
        <v>10392</v>
      </c>
      <c r="B8299" s="32">
        <v>35</v>
      </c>
    </row>
    <row r="8300" spans="1:2" x14ac:dyDescent="0.35">
      <c r="A8300" s="32" t="s">
        <v>10393</v>
      </c>
      <c r="B8300" s="32">
        <v>45</v>
      </c>
    </row>
    <row r="8301" spans="1:2" x14ac:dyDescent="0.35">
      <c r="A8301" s="32" t="s">
        <v>10394</v>
      </c>
      <c r="B8301" s="32">
        <v>17</v>
      </c>
    </row>
    <row r="8302" spans="1:2" x14ac:dyDescent="0.35">
      <c r="A8302" s="32" t="s">
        <v>10395</v>
      </c>
      <c r="B8302" s="32">
        <v>98</v>
      </c>
    </row>
    <row r="8303" spans="1:2" x14ac:dyDescent="0.35">
      <c r="A8303" s="32" t="s">
        <v>10396</v>
      </c>
      <c r="B8303" s="32">
        <v>40</v>
      </c>
    </row>
    <row r="8304" spans="1:2" x14ac:dyDescent="0.35">
      <c r="A8304" s="32" t="s">
        <v>10397</v>
      </c>
      <c r="B8304" s="32">
        <v>91</v>
      </c>
    </row>
    <row r="8305" spans="1:2" x14ac:dyDescent="0.35">
      <c r="A8305" s="32" t="s">
        <v>10398</v>
      </c>
      <c r="B8305" s="32">
        <v>63</v>
      </c>
    </row>
    <row r="8306" spans="1:2" x14ac:dyDescent="0.35">
      <c r="A8306" s="32" t="s">
        <v>10399</v>
      </c>
      <c r="B8306" s="32">
        <v>47</v>
      </c>
    </row>
    <row r="8307" spans="1:2" x14ac:dyDescent="0.35">
      <c r="A8307" s="32" t="s">
        <v>10400</v>
      </c>
      <c r="B8307" s="32">
        <v>1</v>
      </c>
    </row>
    <row r="8308" spans="1:2" x14ac:dyDescent="0.35">
      <c r="A8308" s="32" t="s">
        <v>10401</v>
      </c>
      <c r="B8308" s="32">
        <v>17</v>
      </c>
    </row>
    <row r="8309" spans="1:2" x14ac:dyDescent="0.35">
      <c r="A8309" s="32" t="s">
        <v>10402</v>
      </c>
      <c r="B8309" s="32">
        <v>76</v>
      </c>
    </row>
    <row r="8310" spans="1:2" x14ac:dyDescent="0.35">
      <c r="A8310" s="32" t="s">
        <v>10403</v>
      </c>
      <c r="B8310" s="32">
        <v>60</v>
      </c>
    </row>
    <row r="8311" spans="1:2" x14ac:dyDescent="0.35">
      <c r="A8311" s="32" t="s">
        <v>10404</v>
      </c>
      <c r="B8311" s="32">
        <v>28</v>
      </c>
    </row>
    <row r="8312" spans="1:2" x14ac:dyDescent="0.35">
      <c r="A8312" s="32" t="s">
        <v>10405</v>
      </c>
      <c r="B8312" s="32">
        <v>79</v>
      </c>
    </row>
    <row r="8313" spans="1:2" x14ac:dyDescent="0.35">
      <c r="A8313" s="32" t="s">
        <v>10406</v>
      </c>
      <c r="B8313" s="32">
        <v>64</v>
      </c>
    </row>
    <row r="8314" spans="1:2" x14ac:dyDescent="0.35">
      <c r="A8314" s="32" t="s">
        <v>10407</v>
      </c>
      <c r="B8314" s="32">
        <v>31</v>
      </c>
    </row>
    <row r="8315" spans="1:2" x14ac:dyDescent="0.35">
      <c r="A8315" s="32" t="s">
        <v>10408</v>
      </c>
      <c r="B8315" s="32">
        <v>60</v>
      </c>
    </row>
    <row r="8316" spans="1:2" x14ac:dyDescent="0.35">
      <c r="A8316" s="32" t="s">
        <v>10409</v>
      </c>
      <c r="B8316" s="32">
        <v>99</v>
      </c>
    </row>
    <row r="8317" spans="1:2" x14ac:dyDescent="0.35">
      <c r="A8317" s="32" t="s">
        <v>10410</v>
      </c>
      <c r="B8317" s="32">
        <v>92</v>
      </c>
    </row>
    <row r="8318" spans="1:2" x14ac:dyDescent="0.35">
      <c r="A8318" s="32" t="s">
        <v>10411</v>
      </c>
      <c r="B8318" s="32">
        <v>75</v>
      </c>
    </row>
    <row r="8319" spans="1:2" x14ac:dyDescent="0.35">
      <c r="A8319" s="32" t="s">
        <v>10412</v>
      </c>
      <c r="B8319" s="32">
        <v>51</v>
      </c>
    </row>
    <row r="8320" spans="1:2" x14ac:dyDescent="0.35">
      <c r="A8320" s="32" t="s">
        <v>10413</v>
      </c>
      <c r="B8320" s="32">
        <v>20</v>
      </c>
    </row>
    <row r="8321" spans="1:2" x14ac:dyDescent="0.35">
      <c r="A8321" s="32" t="s">
        <v>10414</v>
      </c>
      <c r="B8321" s="32">
        <v>37</v>
      </c>
    </row>
    <row r="8322" spans="1:2" x14ac:dyDescent="0.35">
      <c r="A8322" s="32" t="s">
        <v>10415</v>
      </c>
      <c r="B8322" s="32">
        <v>62</v>
      </c>
    </row>
    <row r="8323" spans="1:2" x14ac:dyDescent="0.35">
      <c r="A8323" s="32" t="s">
        <v>10416</v>
      </c>
      <c r="B8323" s="32">
        <v>68</v>
      </c>
    </row>
    <row r="8324" spans="1:2" x14ac:dyDescent="0.35">
      <c r="A8324" s="32" t="s">
        <v>10417</v>
      </c>
      <c r="B8324" s="32">
        <v>3</v>
      </c>
    </row>
    <row r="8325" spans="1:2" x14ac:dyDescent="0.35">
      <c r="A8325" s="32" t="s">
        <v>10418</v>
      </c>
      <c r="B8325" s="32">
        <v>71</v>
      </c>
    </row>
    <row r="8326" spans="1:2" x14ac:dyDescent="0.35">
      <c r="A8326" s="32" t="s">
        <v>10419</v>
      </c>
      <c r="B8326" s="32">
        <v>13</v>
      </c>
    </row>
    <row r="8327" spans="1:2" x14ac:dyDescent="0.35">
      <c r="A8327" s="32" t="s">
        <v>10420</v>
      </c>
      <c r="B8327" s="32">
        <v>5</v>
      </c>
    </row>
    <row r="8328" spans="1:2" x14ac:dyDescent="0.35">
      <c r="A8328" s="32" t="s">
        <v>10421</v>
      </c>
      <c r="B8328" s="32">
        <v>31</v>
      </c>
    </row>
    <row r="8329" spans="1:2" x14ac:dyDescent="0.35">
      <c r="A8329" s="32" t="s">
        <v>10422</v>
      </c>
      <c r="B8329" s="32">
        <v>16</v>
      </c>
    </row>
    <row r="8330" spans="1:2" x14ac:dyDescent="0.35">
      <c r="A8330" s="32" t="s">
        <v>10423</v>
      </c>
      <c r="B8330" s="32">
        <v>93</v>
      </c>
    </row>
    <row r="8331" spans="1:2" x14ac:dyDescent="0.35">
      <c r="A8331" s="32" t="s">
        <v>10424</v>
      </c>
      <c r="B8331" s="32">
        <v>69</v>
      </c>
    </row>
    <row r="8332" spans="1:2" x14ac:dyDescent="0.35">
      <c r="A8332" s="32" t="s">
        <v>10425</v>
      </c>
      <c r="B8332" s="32">
        <v>77</v>
      </c>
    </row>
    <row r="8333" spans="1:2" x14ac:dyDescent="0.35">
      <c r="A8333" s="32" t="s">
        <v>10426</v>
      </c>
      <c r="B8333" s="32">
        <v>19</v>
      </c>
    </row>
    <row r="8334" spans="1:2" x14ac:dyDescent="0.35">
      <c r="A8334" s="32" t="s">
        <v>10427</v>
      </c>
      <c r="B8334" s="32">
        <v>65</v>
      </c>
    </row>
    <row r="8335" spans="1:2" x14ac:dyDescent="0.35">
      <c r="A8335" s="32" t="s">
        <v>10428</v>
      </c>
      <c r="B8335" s="32">
        <v>67</v>
      </c>
    </row>
    <row r="8336" spans="1:2" x14ac:dyDescent="0.35">
      <c r="A8336" s="32" t="s">
        <v>10429</v>
      </c>
      <c r="B8336" s="32">
        <v>81</v>
      </c>
    </row>
    <row r="8337" spans="1:2" x14ac:dyDescent="0.35">
      <c r="A8337" s="32" t="s">
        <v>10430</v>
      </c>
      <c r="B8337" s="32">
        <v>72</v>
      </c>
    </row>
    <row r="8338" spans="1:2" x14ac:dyDescent="0.35">
      <c r="A8338" s="32" t="s">
        <v>10431</v>
      </c>
      <c r="B8338" s="32">
        <v>64</v>
      </c>
    </row>
    <row r="8339" spans="1:2" x14ac:dyDescent="0.35">
      <c r="A8339" s="32" t="s">
        <v>10432</v>
      </c>
      <c r="B8339" s="32">
        <v>73</v>
      </c>
    </row>
    <row r="8340" spans="1:2" x14ac:dyDescent="0.35">
      <c r="A8340" s="32" t="s">
        <v>10433</v>
      </c>
      <c r="B8340" s="32">
        <v>96</v>
      </c>
    </row>
    <row r="8341" spans="1:2" x14ac:dyDescent="0.35">
      <c r="A8341" s="32" t="s">
        <v>10434</v>
      </c>
      <c r="B8341" s="32">
        <v>82</v>
      </c>
    </row>
    <row r="8342" spans="1:2" x14ac:dyDescent="0.35">
      <c r="A8342" s="32" t="s">
        <v>10435</v>
      </c>
      <c r="B8342" s="32">
        <v>83</v>
      </c>
    </row>
    <row r="8343" spans="1:2" x14ac:dyDescent="0.35">
      <c r="A8343" s="32" t="s">
        <v>10436</v>
      </c>
      <c r="B8343" s="32">
        <v>54</v>
      </c>
    </row>
    <row r="8344" spans="1:2" x14ac:dyDescent="0.35">
      <c r="A8344" s="32" t="s">
        <v>10437</v>
      </c>
      <c r="B8344" s="32">
        <v>57</v>
      </c>
    </row>
    <row r="8345" spans="1:2" x14ac:dyDescent="0.35">
      <c r="A8345" s="32" t="s">
        <v>10438</v>
      </c>
      <c r="B8345" s="32">
        <v>69</v>
      </c>
    </row>
    <row r="8346" spans="1:2" x14ac:dyDescent="0.35">
      <c r="A8346" s="32" t="s">
        <v>10439</v>
      </c>
      <c r="B8346" s="32">
        <v>20</v>
      </c>
    </row>
    <row r="8347" spans="1:2" x14ac:dyDescent="0.35">
      <c r="A8347" s="32" t="s">
        <v>10440</v>
      </c>
      <c r="B8347" s="32">
        <v>99</v>
      </c>
    </row>
    <row r="8348" spans="1:2" x14ac:dyDescent="0.35">
      <c r="A8348" s="32" t="s">
        <v>10441</v>
      </c>
      <c r="B8348" s="32">
        <v>10</v>
      </c>
    </row>
    <row r="8349" spans="1:2" x14ac:dyDescent="0.35">
      <c r="A8349" s="32" t="s">
        <v>10442</v>
      </c>
      <c r="B8349" s="32">
        <v>78</v>
      </c>
    </row>
    <row r="8350" spans="1:2" x14ac:dyDescent="0.35">
      <c r="A8350" s="32" t="s">
        <v>10443</v>
      </c>
      <c r="B8350" s="32">
        <v>84</v>
      </c>
    </row>
    <row r="8351" spans="1:2" x14ac:dyDescent="0.35">
      <c r="A8351" s="32" t="s">
        <v>10444</v>
      </c>
      <c r="B8351" s="32">
        <v>64</v>
      </c>
    </row>
    <row r="8352" spans="1:2" x14ac:dyDescent="0.35">
      <c r="A8352" s="32" t="s">
        <v>10445</v>
      </c>
      <c r="B8352" s="32">
        <v>88</v>
      </c>
    </row>
    <row r="8353" spans="1:2" x14ac:dyDescent="0.35">
      <c r="A8353" s="32" t="s">
        <v>10446</v>
      </c>
      <c r="B8353" s="32">
        <v>10</v>
      </c>
    </row>
    <row r="8354" spans="1:2" x14ac:dyDescent="0.35">
      <c r="A8354" s="32" t="s">
        <v>10447</v>
      </c>
      <c r="B8354" s="32">
        <v>20</v>
      </c>
    </row>
    <row r="8355" spans="1:2" x14ac:dyDescent="0.35">
      <c r="A8355" s="32" t="s">
        <v>10448</v>
      </c>
      <c r="B8355" s="32">
        <v>90</v>
      </c>
    </row>
    <row r="8356" spans="1:2" x14ac:dyDescent="0.35">
      <c r="A8356" s="32" t="s">
        <v>10449</v>
      </c>
      <c r="B8356" s="32">
        <v>28</v>
      </c>
    </row>
    <row r="8357" spans="1:2" x14ac:dyDescent="0.35">
      <c r="A8357" s="32" t="s">
        <v>10450</v>
      </c>
      <c r="B8357" s="32">
        <v>28</v>
      </c>
    </row>
    <row r="8358" spans="1:2" x14ac:dyDescent="0.35">
      <c r="A8358" s="32" t="s">
        <v>10451</v>
      </c>
      <c r="B8358" s="32">
        <v>89</v>
      </c>
    </row>
    <row r="8359" spans="1:2" x14ac:dyDescent="0.35">
      <c r="A8359" s="32" t="s">
        <v>10452</v>
      </c>
      <c r="B8359" s="32">
        <v>66</v>
      </c>
    </row>
    <row r="8360" spans="1:2" x14ac:dyDescent="0.35">
      <c r="A8360" s="32" t="s">
        <v>10453</v>
      </c>
      <c r="B8360" s="32">
        <v>99</v>
      </c>
    </row>
    <row r="8361" spans="1:2" x14ac:dyDescent="0.35">
      <c r="A8361" s="32" t="s">
        <v>10454</v>
      </c>
      <c r="B8361" s="32">
        <v>91</v>
      </c>
    </row>
    <row r="8362" spans="1:2" x14ac:dyDescent="0.35">
      <c r="A8362" s="32" t="s">
        <v>10455</v>
      </c>
      <c r="B8362" s="32">
        <v>23</v>
      </c>
    </row>
    <row r="8363" spans="1:2" x14ac:dyDescent="0.35">
      <c r="A8363" s="32" t="s">
        <v>10456</v>
      </c>
      <c r="B8363" s="32">
        <v>65</v>
      </c>
    </row>
    <row r="8364" spans="1:2" x14ac:dyDescent="0.35">
      <c r="A8364" s="32" t="s">
        <v>10457</v>
      </c>
      <c r="B8364" s="32">
        <v>60</v>
      </c>
    </row>
    <row r="8365" spans="1:2" x14ac:dyDescent="0.35">
      <c r="A8365" s="32" t="s">
        <v>10458</v>
      </c>
      <c r="B8365" s="32">
        <v>37</v>
      </c>
    </row>
    <row r="8366" spans="1:2" x14ac:dyDescent="0.35">
      <c r="A8366" s="32" t="s">
        <v>10459</v>
      </c>
      <c r="B8366" s="32">
        <v>35</v>
      </c>
    </row>
    <row r="8367" spans="1:2" x14ac:dyDescent="0.35">
      <c r="A8367" s="32" t="s">
        <v>10460</v>
      </c>
      <c r="B8367" s="32">
        <v>59</v>
      </c>
    </row>
    <row r="8368" spans="1:2" x14ac:dyDescent="0.35">
      <c r="A8368" s="32" t="s">
        <v>10461</v>
      </c>
      <c r="B8368" s="32">
        <v>39</v>
      </c>
    </row>
    <row r="8369" spans="1:2" x14ac:dyDescent="0.35">
      <c r="A8369" s="32" t="s">
        <v>10462</v>
      </c>
      <c r="B8369" s="32">
        <v>89</v>
      </c>
    </row>
    <row r="8370" spans="1:2" x14ac:dyDescent="0.35">
      <c r="A8370" s="32" t="s">
        <v>10463</v>
      </c>
      <c r="B8370" s="32">
        <v>37</v>
      </c>
    </row>
    <row r="8371" spans="1:2" x14ac:dyDescent="0.35">
      <c r="A8371" s="32" t="s">
        <v>10464</v>
      </c>
      <c r="B8371" s="32">
        <v>93</v>
      </c>
    </row>
    <row r="8372" spans="1:2" x14ac:dyDescent="0.35">
      <c r="A8372" s="32" t="s">
        <v>10465</v>
      </c>
      <c r="B8372" s="32">
        <v>16</v>
      </c>
    </row>
    <row r="8373" spans="1:2" x14ac:dyDescent="0.35">
      <c r="A8373" s="32" t="s">
        <v>10466</v>
      </c>
      <c r="B8373" s="32">
        <v>39</v>
      </c>
    </row>
    <row r="8374" spans="1:2" x14ac:dyDescent="0.35">
      <c r="A8374" s="32" t="s">
        <v>10467</v>
      </c>
      <c r="B8374" s="32">
        <v>56</v>
      </c>
    </row>
    <row r="8375" spans="1:2" x14ac:dyDescent="0.35">
      <c r="A8375" s="32" t="s">
        <v>10468</v>
      </c>
      <c r="B8375" s="32">
        <v>69</v>
      </c>
    </row>
    <row r="8376" spans="1:2" x14ac:dyDescent="0.35">
      <c r="A8376" s="32" t="s">
        <v>10469</v>
      </c>
      <c r="B8376" s="32">
        <v>54</v>
      </c>
    </row>
    <row r="8377" spans="1:2" x14ac:dyDescent="0.35">
      <c r="A8377" s="32" t="s">
        <v>10470</v>
      </c>
      <c r="B8377" s="32">
        <v>87</v>
      </c>
    </row>
    <row r="8378" spans="1:2" x14ac:dyDescent="0.35">
      <c r="A8378" s="32" t="s">
        <v>10471</v>
      </c>
      <c r="B8378" s="32">
        <v>82</v>
      </c>
    </row>
    <row r="8379" spans="1:2" x14ac:dyDescent="0.35">
      <c r="A8379" s="32" t="s">
        <v>10472</v>
      </c>
      <c r="B8379" s="32">
        <v>76</v>
      </c>
    </row>
    <row r="8380" spans="1:2" x14ac:dyDescent="0.35">
      <c r="A8380" s="32" t="s">
        <v>10473</v>
      </c>
      <c r="B8380" s="32">
        <v>65</v>
      </c>
    </row>
    <row r="8381" spans="1:2" x14ac:dyDescent="0.35">
      <c r="A8381" s="32" t="s">
        <v>10474</v>
      </c>
      <c r="B8381" s="32">
        <v>1</v>
      </c>
    </row>
    <row r="8382" spans="1:2" x14ac:dyDescent="0.35">
      <c r="A8382" s="32" t="s">
        <v>10475</v>
      </c>
      <c r="B8382" s="32">
        <v>90</v>
      </c>
    </row>
    <row r="8383" spans="1:2" x14ac:dyDescent="0.35">
      <c r="A8383" s="32" t="s">
        <v>10476</v>
      </c>
      <c r="B8383" s="32">
        <v>46</v>
      </c>
    </row>
    <row r="8384" spans="1:2" x14ac:dyDescent="0.35">
      <c r="A8384" s="32" t="s">
        <v>10477</v>
      </c>
      <c r="B8384" s="32">
        <v>3</v>
      </c>
    </row>
    <row r="8385" spans="1:2" x14ac:dyDescent="0.35">
      <c r="A8385" s="32" t="s">
        <v>10478</v>
      </c>
      <c r="B8385" s="32">
        <v>88</v>
      </c>
    </row>
    <row r="8386" spans="1:2" x14ac:dyDescent="0.35">
      <c r="A8386" s="32" t="s">
        <v>10479</v>
      </c>
      <c r="B8386" s="32">
        <v>17</v>
      </c>
    </row>
    <row r="8387" spans="1:2" x14ac:dyDescent="0.35">
      <c r="A8387" s="32" t="s">
        <v>10480</v>
      </c>
      <c r="B8387" s="32">
        <v>13</v>
      </c>
    </row>
    <row r="8388" spans="1:2" x14ac:dyDescent="0.35">
      <c r="A8388" s="32" t="s">
        <v>10481</v>
      </c>
      <c r="B8388" s="32">
        <v>10</v>
      </c>
    </row>
    <row r="8389" spans="1:2" x14ac:dyDescent="0.35">
      <c r="A8389" s="32" t="s">
        <v>10482</v>
      </c>
      <c r="B8389" s="32">
        <v>80</v>
      </c>
    </row>
    <row r="8390" spans="1:2" x14ac:dyDescent="0.35">
      <c r="A8390" s="32" t="s">
        <v>10483</v>
      </c>
      <c r="B8390" s="32">
        <v>60</v>
      </c>
    </row>
    <row r="8391" spans="1:2" x14ac:dyDescent="0.35">
      <c r="A8391" s="32" t="s">
        <v>10484</v>
      </c>
      <c r="B8391" s="32">
        <v>1</v>
      </c>
    </row>
    <row r="8392" spans="1:2" x14ac:dyDescent="0.35">
      <c r="A8392" s="32" t="s">
        <v>10485</v>
      </c>
      <c r="B8392" s="32">
        <v>10</v>
      </c>
    </row>
    <row r="8393" spans="1:2" x14ac:dyDescent="0.35">
      <c r="A8393" s="32" t="s">
        <v>10486</v>
      </c>
      <c r="B8393" s="32">
        <v>24</v>
      </c>
    </row>
    <row r="8394" spans="1:2" x14ac:dyDescent="0.35">
      <c r="A8394" s="32" t="s">
        <v>10487</v>
      </c>
      <c r="B8394" s="32">
        <v>68</v>
      </c>
    </row>
    <row r="8395" spans="1:2" x14ac:dyDescent="0.35">
      <c r="A8395" s="32" t="s">
        <v>10488</v>
      </c>
      <c r="B8395" s="32">
        <v>41</v>
      </c>
    </row>
    <row r="8396" spans="1:2" x14ac:dyDescent="0.35">
      <c r="A8396" s="32" t="s">
        <v>10489</v>
      </c>
      <c r="B8396" s="32">
        <v>45</v>
      </c>
    </row>
    <row r="8397" spans="1:2" x14ac:dyDescent="0.35">
      <c r="A8397" s="32" t="s">
        <v>10490</v>
      </c>
      <c r="B8397" s="32">
        <v>9</v>
      </c>
    </row>
    <row r="8398" spans="1:2" x14ac:dyDescent="0.35">
      <c r="A8398" s="32" t="s">
        <v>10491</v>
      </c>
      <c r="B8398" s="32">
        <v>91</v>
      </c>
    </row>
    <row r="8399" spans="1:2" x14ac:dyDescent="0.35">
      <c r="A8399" s="32" t="s">
        <v>10492</v>
      </c>
      <c r="B8399" s="32">
        <v>59</v>
      </c>
    </row>
    <row r="8400" spans="1:2" x14ac:dyDescent="0.35">
      <c r="A8400" s="32" t="s">
        <v>10493</v>
      </c>
      <c r="B8400" s="32">
        <v>85</v>
      </c>
    </row>
    <row r="8401" spans="1:2" x14ac:dyDescent="0.35">
      <c r="A8401" s="32" t="s">
        <v>10494</v>
      </c>
      <c r="B8401" s="32">
        <v>12</v>
      </c>
    </row>
    <row r="8402" spans="1:2" x14ac:dyDescent="0.35">
      <c r="A8402" s="32" t="s">
        <v>10495</v>
      </c>
      <c r="B8402" s="32">
        <v>14</v>
      </c>
    </row>
    <row r="8403" spans="1:2" x14ac:dyDescent="0.35">
      <c r="A8403" s="32" t="s">
        <v>10496</v>
      </c>
      <c r="B8403" s="32">
        <v>92</v>
      </c>
    </row>
    <row r="8404" spans="1:2" x14ac:dyDescent="0.35">
      <c r="A8404" s="32" t="s">
        <v>10497</v>
      </c>
      <c r="B8404" s="32">
        <v>25</v>
      </c>
    </row>
    <row r="8405" spans="1:2" x14ac:dyDescent="0.35">
      <c r="A8405" s="32" t="s">
        <v>10498</v>
      </c>
      <c r="B8405" s="32">
        <v>18</v>
      </c>
    </row>
    <row r="8406" spans="1:2" x14ac:dyDescent="0.35">
      <c r="A8406" s="32" t="s">
        <v>10499</v>
      </c>
      <c r="B8406" s="32">
        <v>97</v>
      </c>
    </row>
    <row r="8407" spans="1:2" x14ac:dyDescent="0.35">
      <c r="A8407" s="32" t="s">
        <v>10500</v>
      </c>
      <c r="B8407" s="32">
        <v>68</v>
      </c>
    </row>
    <row r="8408" spans="1:2" x14ac:dyDescent="0.35">
      <c r="A8408" s="32" t="s">
        <v>10501</v>
      </c>
      <c r="B8408" s="32">
        <v>39</v>
      </c>
    </row>
    <row r="8409" spans="1:2" x14ac:dyDescent="0.35">
      <c r="A8409" s="32" t="s">
        <v>10502</v>
      </c>
      <c r="B8409" s="32">
        <v>12</v>
      </c>
    </row>
    <row r="8410" spans="1:2" x14ac:dyDescent="0.35">
      <c r="A8410" s="32" t="s">
        <v>10503</v>
      </c>
      <c r="B8410" s="32">
        <v>42</v>
      </c>
    </row>
    <row r="8411" spans="1:2" x14ac:dyDescent="0.35">
      <c r="A8411" s="32" t="s">
        <v>10504</v>
      </c>
      <c r="B8411" s="32">
        <v>39</v>
      </c>
    </row>
    <row r="8412" spans="1:2" x14ac:dyDescent="0.35">
      <c r="A8412" s="32" t="s">
        <v>10505</v>
      </c>
      <c r="B8412" s="32">
        <v>31</v>
      </c>
    </row>
    <row r="8413" spans="1:2" x14ac:dyDescent="0.35">
      <c r="A8413" s="32" t="s">
        <v>10506</v>
      </c>
      <c r="B8413" s="32">
        <v>3</v>
      </c>
    </row>
    <row r="8414" spans="1:2" x14ac:dyDescent="0.35">
      <c r="A8414" s="32" t="s">
        <v>10507</v>
      </c>
      <c r="B8414" s="32">
        <v>51</v>
      </c>
    </row>
    <row r="8415" spans="1:2" x14ac:dyDescent="0.35">
      <c r="A8415" s="32" t="s">
        <v>10508</v>
      </c>
      <c r="B8415" s="32">
        <v>94</v>
      </c>
    </row>
    <row r="8416" spans="1:2" x14ac:dyDescent="0.35">
      <c r="A8416" s="32" t="s">
        <v>10509</v>
      </c>
      <c r="B8416" s="32">
        <v>16</v>
      </c>
    </row>
    <row r="8417" spans="1:2" x14ac:dyDescent="0.35">
      <c r="A8417" s="32" t="s">
        <v>10510</v>
      </c>
      <c r="B8417" s="32">
        <v>51</v>
      </c>
    </row>
    <row r="8418" spans="1:2" x14ac:dyDescent="0.35">
      <c r="A8418" s="32" t="s">
        <v>10511</v>
      </c>
      <c r="B8418" s="32">
        <v>8</v>
      </c>
    </row>
    <row r="8419" spans="1:2" x14ac:dyDescent="0.35">
      <c r="A8419" s="32" t="s">
        <v>10512</v>
      </c>
      <c r="B8419" s="32">
        <v>13</v>
      </c>
    </row>
    <row r="8420" spans="1:2" x14ac:dyDescent="0.35">
      <c r="A8420" s="32" t="s">
        <v>10513</v>
      </c>
      <c r="B8420" s="32">
        <v>7</v>
      </c>
    </row>
    <row r="8421" spans="1:2" x14ac:dyDescent="0.35">
      <c r="A8421" s="32" t="s">
        <v>10514</v>
      </c>
      <c r="B8421" s="32">
        <v>73</v>
      </c>
    </row>
    <row r="8422" spans="1:2" x14ac:dyDescent="0.35">
      <c r="A8422" s="32" t="s">
        <v>10515</v>
      </c>
      <c r="B8422" s="32">
        <v>44</v>
      </c>
    </row>
    <row r="8423" spans="1:2" x14ac:dyDescent="0.35">
      <c r="A8423" s="32" t="s">
        <v>10516</v>
      </c>
      <c r="B8423" s="32">
        <v>77</v>
      </c>
    </row>
    <row r="8424" spans="1:2" x14ac:dyDescent="0.35">
      <c r="A8424" s="32" t="s">
        <v>10517</v>
      </c>
      <c r="B8424" s="32">
        <v>77</v>
      </c>
    </row>
    <row r="8425" spans="1:2" x14ac:dyDescent="0.35">
      <c r="A8425" s="32" t="s">
        <v>10518</v>
      </c>
      <c r="B8425" s="32">
        <v>73</v>
      </c>
    </row>
    <row r="8426" spans="1:2" x14ac:dyDescent="0.35">
      <c r="A8426" s="32" t="s">
        <v>10519</v>
      </c>
      <c r="B8426" s="32">
        <v>41</v>
      </c>
    </row>
    <row r="8427" spans="1:2" x14ac:dyDescent="0.35">
      <c r="A8427" s="32" t="s">
        <v>10520</v>
      </c>
      <c r="B8427" s="32">
        <v>89</v>
      </c>
    </row>
    <row r="8428" spans="1:2" x14ac:dyDescent="0.35">
      <c r="A8428" s="32" t="s">
        <v>10521</v>
      </c>
      <c r="B8428" s="32">
        <v>35</v>
      </c>
    </row>
    <row r="8429" spans="1:2" x14ac:dyDescent="0.35">
      <c r="A8429" s="32" t="s">
        <v>10522</v>
      </c>
      <c r="B8429" s="32">
        <v>58</v>
      </c>
    </row>
    <row r="8430" spans="1:2" x14ac:dyDescent="0.35">
      <c r="A8430" s="32" t="s">
        <v>10523</v>
      </c>
      <c r="B8430" s="32">
        <v>20</v>
      </c>
    </row>
    <row r="8431" spans="1:2" x14ac:dyDescent="0.35">
      <c r="A8431" s="32" t="s">
        <v>10524</v>
      </c>
      <c r="B8431" s="32">
        <v>91</v>
      </c>
    </row>
    <row r="8432" spans="1:2" x14ac:dyDescent="0.35">
      <c r="A8432" s="32" t="s">
        <v>10525</v>
      </c>
      <c r="B8432" s="32">
        <v>64</v>
      </c>
    </row>
    <row r="8433" spans="1:2" x14ac:dyDescent="0.35">
      <c r="A8433" s="32" t="s">
        <v>10526</v>
      </c>
      <c r="B8433" s="32">
        <v>99</v>
      </c>
    </row>
    <row r="8434" spans="1:2" x14ac:dyDescent="0.35">
      <c r="A8434" s="32" t="s">
        <v>10527</v>
      </c>
      <c r="B8434" s="32">
        <v>28</v>
      </c>
    </row>
    <row r="8435" spans="1:2" x14ac:dyDescent="0.35">
      <c r="A8435" s="32" t="s">
        <v>10528</v>
      </c>
      <c r="B8435" s="32">
        <v>82</v>
      </c>
    </row>
    <row r="8436" spans="1:2" x14ac:dyDescent="0.35">
      <c r="A8436" s="32" t="s">
        <v>10529</v>
      </c>
      <c r="B8436" s="32">
        <v>1</v>
      </c>
    </row>
    <row r="8437" spans="1:2" x14ac:dyDescent="0.35">
      <c r="A8437" s="32" t="s">
        <v>10530</v>
      </c>
      <c r="B8437" s="32">
        <v>19</v>
      </c>
    </row>
    <row r="8438" spans="1:2" x14ac:dyDescent="0.35">
      <c r="A8438" s="32" t="s">
        <v>10531</v>
      </c>
      <c r="B8438" s="32">
        <v>83</v>
      </c>
    </row>
    <row r="8439" spans="1:2" x14ac:dyDescent="0.35">
      <c r="A8439" s="32" t="s">
        <v>10532</v>
      </c>
      <c r="B8439" s="32">
        <v>60</v>
      </c>
    </row>
    <row r="8440" spans="1:2" x14ac:dyDescent="0.35">
      <c r="A8440" s="32" t="s">
        <v>10533</v>
      </c>
      <c r="B8440" s="32">
        <v>96</v>
      </c>
    </row>
    <row r="8441" spans="1:2" x14ac:dyDescent="0.35">
      <c r="A8441" s="32" t="s">
        <v>10534</v>
      </c>
      <c r="B8441" s="32">
        <v>79</v>
      </c>
    </row>
    <row r="8442" spans="1:2" x14ac:dyDescent="0.35">
      <c r="A8442" s="32" t="s">
        <v>10535</v>
      </c>
      <c r="B8442" s="32">
        <v>20</v>
      </c>
    </row>
    <row r="8443" spans="1:2" x14ac:dyDescent="0.35">
      <c r="A8443" s="32" t="s">
        <v>10536</v>
      </c>
      <c r="B8443" s="32">
        <v>29</v>
      </c>
    </row>
    <row r="8444" spans="1:2" x14ac:dyDescent="0.35">
      <c r="A8444" s="32" t="s">
        <v>10537</v>
      </c>
      <c r="B8444" s="32">
        <v>34</v>
      </c>
    </row>
    <row r="8445" spans="1:2" x14ac:dyDescent="0.35">
      <c r="A8445" s="32" t="s">
        <v>10538</v>
      </c>
      <c r="B8445" s="32">
        <v>7</v>
      </c>
    </row>
    <row r="8446" spans="1:2" x14ac:dyDescent="0.35">
      <c r="A8446" s="32" t="s">
        <v>10539</v>
      </c>
      <c r="B8446" s="32">
        <v>62</v>
      </c>
    </row>
    <row r="8447" spans="1:2" x14ac:dyDescent="0.35">
      <c r="A8447" s="32" t="s">
        <v>10540</v>
      </c>
      <c r="B8447" s="32">
        <v>40</v>
      </c>
    </row>
    <row r="8448" spans="1:2" x14ac:dyDescent="0.35">
      <c r="A8448" s="32" t="s">
        <v>10541</v>
      </c>
      <c r="B8448" s="32">
        <v>83</v>
      </c>
    </row>
    <row r="8449" spans="1:2" x14ac:dyDescent="0.35">
      <c r="A8449" s="32" t="s">
        <v>10542</v>
      </c>
      <c r="B8449" s="32">
        <v>84</v>
      </c>
    </row>
    <row r="8450" spans="1:2" x14ac:dyDescent="0.35">
      <c r="A8450" s="32" t="s">
        <v>10543</v>
      </c>
      <c r="B8450" s="32">
        <v>62</v>
      </c>
    </row>
    <row r="8451" spans="1:2" x14ac:dyDescent="0.35">
      <c r="A8451" s="32" t="s">
        <v>10544</v>
      </c>
      <c r="B8451" s="32">
        <v>53</v>
      </c>
    </row>
    <row r="8452" spans="1:2" x14ac:dyDescent="0.35">
      <c r="A8452" s="32" t="s">
        <v>10545</v>
      </c>
      <c r="B8452" s="32">
        <v>72</v>
      </c>
    </row>
    <row r="8453" spans="1:2" x14ac:dyDescent="0.35">
      <c r="A8453" s="32" t="s">
        <v>10546</v>
      </c>
      <c r="B8453" s="32">
        <v>72</v>
      </c>
    </row>
    <row r="8454" spans="1:2" x14ac:dyDescent="0.35">
      <c r="A8454" s="32" t="s">
        <v>10547</v>
      </c>
      <c r="B8454" s="32">
        <v>8</v>
      </c>
    </row>
    <row r="8455" spans="1:2" x14ac:dyDescent="0.35">
      <c r="A8455" s="32" t="s">
        <v>10548</v>
      </c>
      <c r="B8455" s="32">
        <v>80</v>
      </c>
    </row>
    <row r="8456" spans="1:2" x14ac:dyDescent="0.35">
      <c r="A8456" s="32" t="s">
        <v>10549</v>
      </c>
      <c r="B8456" s="32">
        <v>89</v>
      </c>
    </row>
    <row r="8457" spans="1:2" x14ac:dyDescent="0.35">
      <c r="A8457" s="32" t="s">
        <v>10550</v>
      </c>
      <c r="B8457" s="32">
        <v>6</v>
      </c>
    </row>
    <row r="8458" spans="1:2" x14ac:dyDescent="0.35">
      <c r="A8458" s="32" t="s">
        <v>10551</v>
      </c>
      <c r="B8458" s="32">
        <v>82</v>
      </c>
    </row>
    <row r="8459" spans="1:2" x14ac:dyDescent="0.35">
      <c r="A8459" s="32" t="s">
        <v>10552</v>
      </c>
      <c r="B8459" s="32">
        <v>60</v>
      </c>
    </row>
    <row r="8460" spans="1:2" x14ac:dyDescent="0.35">
      <c r="A8460" s="32" t="s">
        <v>10553</v>
      </c>
      <c r="B8460" s="32">
        <v>28</v>
      </c>
    </row>
    <row r="8461" spans="1:2" x14ac:dyDescent="0.35">
      <c r="A8461" s="32" t="s">
        <v>10554</v>
      </c>
      <c r="B8461" s="32">
        <v>39</v>
      </c>
    </row>
    <row r="8462" spans="1:2" x14ac:dyDescent="0.35">
      <c r="A8462" s="32" t="s">
        <v>10555</v>
      </c>
      <c r="B8462" s="32">
        <v>23</v>
      </c>
    </row>
    <row r="8463" spans="1:2" x14ac:dyDescent="0.35">
      <c r="A8463" s="32" t="s">
        <v>10556</v>
      </c>
      <c r="B8463" s="32">
        <v>15</v>
      </c>
    </row>
    <row r="8464" spans="1:2" x14ac:dyDescent="0.35">
      <c r="A8464" s="32" t="s">
        <v>10557</v>
      </c>
      <c r="B8464" s="32">
        <v>88</v>
      </c>
    </row>
    <row r="8465" spans="1:2" x14ac:dyDescent="0.35">
      <c r="A8465" s="32" t="s">
        <v>10558</v>
      </c>
      <c r="B8465" s="32">
        <v>26</v>
      </c>
    </row>
    <row r="8466" spans="1:2" x14ac:dyDescent="0.35">
      <c r="A8466" s="32" t="s">
        <v>10559</v>
      </c>
      <c r="B8466" s="32">
        <v>75</v>
      </c>
    </row>
    <row r="8467" spans="1:2" x14ac:dyDescent="0.35">
      <c r="A8467" s="32" t="s">
        <v>10560</v>
      </c>
      <c r="B8467" s="32">
        <v>68</v>
      </c>
    </row>
    <row r="8468" spans="1:2" x14ac:dyDescent="0.35">
      <c r="A8468" s="32" t="s">
        <v>10561</v>
      </c>
      <c r="B8468" s="32">
        <v>64</v>
      </c>
    </row>
    <row r="8469" spans="1:2" x14ac:dyDescent="0.35">
      <c r="A8469" s="32" t="s">
        <v>10562</v>
      </c>
      <c r="B8469" s="32">
        <v>41</v>
      </c>
    </row>
    <row r="8470" spans="1:2" x14ac:dyDescent="0.35">
      <c r="A8470" s="32" t="s">
        <v>10563</v>
      </c>
      <c r="B8470" s="32">
        <v>88</v>
      </c>
    </row>
    <row r="8471" spans="1:2" x14ac:dyDescent="0.35">
      <c r="A8471" s="32" t="s">
        <v>10564</v>
      </c>
      <c r="B8471" s="32">
        <v>6</v>
      </c>
    </row>
    <row r="8472" spans="1:2" x14ac:dyDescent="0.35">
      <c r="A8472" s="32" t="s">
        <v>10565</v>
      </c>
      <c r="B8472" s="32">
        <v>1</v>
      </c>
    </row>
    <row r="8473" spans="1:2" x14ac:dyDescent="0.35">
      <c r="A8473" s="32" t="s">
        <v>10566</v>
      </c>
      <c r="B8473" s="32">
        <v>9</v>
      </c>
    </row>
    <row r="8474" spans="1:2" x14ac:dyDescent="0.35">
      <c r="A8474" s="32" t="s">
        <v>10567</v>
      </c>
      <c r="B8474" s="32">
        <v>91</v>
      </c>
    </row>
    <row r="8475" spans="1:2" x14ac:dyDescent="0.35">
      <c r="A8475" s="32" t="s">
        <v>10568</v>
      </c>
      <c r="B8475" s="32">
        <v>98</v>
      </c>
    </row>
    <row r="8476" spans="1:2" x14ac:dyDescent="0.35">
      <c r="A8476" s="32" t="s">
        <v>10569</v>
      </c>
      <c r="B8476" s="32">
        <v>47</v>
      </c>
    </row>
    <row r="8477" spans="1:2" x14ac:dyDescent="0.35">
      <c r="A8477" s="32" t="s">
        <v>10570</v>
      </c>
      <c r="B8477" s="32">
        <v>57</v>
      </c>
    </row>
    <row r="8478" spans="1:2" x14ac:dyDescent="0.35">
      <c r="A8478" s="32" t="s">
        <v>10571</v>
      </c>
      <c r="B8478" s="32">
        <v>2</v>
      </c>
    </row>
    <row r="8479" spans="1:2" x14ac:dyDescent="0.35">
      <c r="A8479" s="32" t="s">
        <v>10572</v>
      </c>
      <c r="B8479" s="32">
        <v>27</v>
      </c>
    </row>
    <row r="8480" spans="1:2" x14ac:dyDescent="0.35">
      <c r="A8480" s="32" t="s">
        <v>10573</v>
      </c>
      <c r="B8480" s="32">
        <v>90</v>
      </c>
    </row>
    <row r="8481" spans="1:2" x14ac:dyDescent="0.35">
      <c r="A8481" s="32" t="s">
        <v>10574</v>
      </c>
      <c r="B8481" s="32">
        <v>27</v>
      </c>
    </row>
    <row r="8482" spans="1:2" x14ac:dyDescent="0.35">
      <c r="A8482" s="32" t="s">
        <v>10575</v>
      </c>
      <c r="B8482" s="32">
        <v>44</v>
      </c>
    </row>
    <row r="8483" spans="1:2" x14ac:dyDescent="0.35">
      <c r="A8483" s="32" t="s">
        <v>10576</v>
      </c>
      <c r="B8483" s="32">
        <v>63</v>
      </c>
    </row>
    <row r="8484" spans="1:2" x14ac:dyDescent="0.35">
      <c r="A8484" s="32" t="s">
        <v>10577</v>
      </c>
      <c r="B8484" s="32">
        <v>66</v>
      </c>
    </row>
    <row r="8485" spans="1:2" x14ac:dyDescent="0.35">
      <c r="A8485" s="32" t="s">
        <v>10578</v>
      </c>
      <c r="B8485" s="32">
        <v>65</v>
      </c>
    </row>
    <row r="8486" spans="1:2" x14ac:dyDescent="0.35">
      <c r="A8486" s="32" t="s">
        <v>10579</v>
      </c>
      <c r="B8486" s="32">
        <v>23</v>
      </c>
    </row>
    <row r="8487" spans="1:2" x14ac:dyDescent="0.35">
      <c r="A8487" s="32" t="s">
        <v>10580</v>
      </c>
      <c r="B8487" s="32">
        <v>13</v>
      </c>
    </row>
    <row r="8488" spans="1:2" x14ac:dyDescent="0.35">
      <c r="A8488" s="32" t="s">
        <v>10581</v>
      </c>
      <c r="B8488" s="32">
        <v>58</v>
      </c>
    </row>
    <row r="8489" spans="1:2" x14ac:dyDescent="0.35">
      <c r="A8489" s="32" t="s">
        <v>10582</v>
      </c>
      <c r="B8489" s="32">
        <v>43</v>
      </c>
    </row>
    <row r="8490" spans="1:2" x14ac:dyDescent="0.35">
      <c r="A8490" s="32" t="s">
        <v>10583</v>
      </c>
      <c r="B8490" s="32">
        <v>11</v>
      </c>
    </row>
    <row r="8491" spans="1:2" x14ac:dyDescent="0.35">
      <c r="A8491" s="32" t="s">
        <v>10584</v>
      </c>
      <c r="B8491" s="32">
        <v>88</v>
      </c>
    </row>
    <row r="8492" spans="1:2" x14ac:dyDescent="0.35">
      <c r="A8492" s="32" t="s">
        <v>10585</v>
      </c>
      <c r="B8492" s="32">
        <v>67</v>
      </c>
    </row>
    <row r="8493" spans="1:2" x14ac:dyDescent="0.35">
      <c r="A8493" s="32" t="s">
        <v>10586</v>
      </c>
      <c r="B8493" s="32">
        <v>0</v>
      </c>
    </row>
    <row r="8494" spans="1:2" x14ac:dyDescent="0.35">
      <c r="A8494" s="32" t="s">
        <v>10587</v>
      </c>
      <c r="B8494" s="32">
        <v>55</v>
      </c>
    </row>
    <row r="8495" spans="1:2" x14ac:dyDescent="0.35">
      <c r="A8495" s="32" t="s">
        <v>10588</v>
      </c>
      <c r="B8495" s="32">
        <v>55</v>
      </c>
    </row>
    <row r="8496" spans="1:2" x14ac:dyDescent="0.35">
      <c r="A8496" s="32" t="s">
        <v>10589</v>
      </c>
      <c r="B8496" s="32">
        <v>0</v>
      </c>
    </row>
    <row r="8497" spans="1:2" x14ac:dyDescent="0.35">
      <c r="A8497" s="32" t="s">
        <v>10590</v>
      </c>
      <c r="B8497" s="32">
        <v>58</v>
      </c>
    </row>
    <row r="8498" spans="1:2" x14ac:dyDescent="0.35">
      <c r="A8498" s="32" t="s">
        <v>10591</v>
      </c>
      <c r="B8498" s="32">
        <v>2</v>
      </c>
    </row>
    <row r="8499" spans="1:2" x14ac:dyDescent="0.35">
      <c r="A8499" s="32" t="s">
        <v>10592</v>
      </c>
      <c r="B8499" s="32">
        <v>71</v>
      </c>
    </row>
    <row r="8500" spans="1:2" x14ac:dyDescent="0.35">
      <c r="A8500" s="32" t="s">
        <v>10593</v>
      </c>
      <c r="B8500" s="32">
        <v>86</v>
      </c>
    </row>
    <row r="8501" spans="1:2" x14ac:dyDescent="0.35">
      <c r="A8501" s="32" t="s">
        <v>10594</v>
      </c>
      <c r="B8501" s="32">
        <v>37</v>
      </c>
    </row>
    <row r="8502" spans="1:2" x14ac:dyDescent="0.35">
      <c r="A8502" s="32" t="s">
        <v>10595</v>
      </c>
      <c r="B8502" s="32">
        <v>88</v>
      </c>
    </row>
    <row r="8503" spans="1:2" x14ac:dyDescent="0.35">
      <c r="A8503" s="32" t="s">
        <v>10596</v>
      </c>
      <c r="B8503" s="32">
        <v>83</v>
      </c>
    </row>
    <row r="8504" spans="1:2" x14ac:dyDescent="0.35">
      <c r="A8504" s="32" t="s">
        <v>10597</v>
      </c>
      <c r="B8504" s="32">
        <v>78</v>
      </c>
    </row>
    <row r="8505" spans="1:2" x14ac:dyDescent="0.35">
      <c r="A8505" s="32" t="s">
        <v>10598</v>
      </c>
      <c r="B8505" s="32">
        <v>87</v>
      </c>
    </row>
    <row r="8506" spans="1:2" x14ac:dyDescent="0.35">
      <c r="A8506" s="32" t="s">
        <v>10599</v>
      </c>
      <c r="B8506" s="32">
        <v>50</v>
      </c>
    </row>
    <row r="8507" spans="1:2" x14ac:dyDescent="0.35">
      <c r="A8507" s="32" t="s">
        <v>10600</v>
      </c>
      <c r="B8507" s="32">
        <v>74</v>
      </c>
    </row>
    <row r="8508" spans="1:2" x14ac:dyDescent="0.35">
      <c r="A8508" s="32" t="s">
        <v>10601</v>
      </c>
      <c r="B8508" s="32">
        <v>15</v>
      </c>
    </row>
    <row r="8509" spans="1:2" x14ac:dyDescent="0.35">
      <c r="A8509" s="32" t="s">
        <v>10602</v>
      </c>
      <c r="B8509" s="32">
        <v>53</v>
      </c>
    </row>
    <row r="8510" spans="1:2" x14ac:dyDescent="0.35">
      <c r="A8510" s="32" t="s">
        <v>10603</v>
      </c>
      <c r="B8510" s="32">
        <v>26</v>
      </c>
    </row>
    <row r="8511" spans="1:2" x14ac:dyDescent="0.35">
      <c r="A8511" s="32" t="s">
        <v>10604</v>
      </c>
      <c r="B8511" s="32">
        <v>94</v>
      </c>
    </row>
    <row r="8512" spans="1:2" x14ac:dyDescent="0.35">
      <c r="A8512" s="32" t="s">
        <v>10605</v>
      </c>
      <c r="B8512" s="32">
        <v>45</v>
      </c>
    </row>
    <row r="8513" spans="1:2" x14ac:dyDescent="0.35">
      <c r="A8513" s="32" t="s">
        <v>10606</v>
      </c>
      <c r="B8513" s="32">
        <v>12</v>
      </c>
    </row>
    <row r="8514" spans="1:2" x14ac:dyDescent="0.35">
      <c r="A8514" s="32" t="s">
        <v>10607</v>
      </c>
      <c r="B8514" s="32">
        <v>97</v>
      </c>
    </row>
    <row r="8515" spans="1:2" x14ac:dyDescent="0.35">
      <c r="A8515" s="32" t="s">
        <v>10608</v>
      </c>
      <c r="B8515" s="32">
        <v>58</v>
      </c>
    </row>
    <row r="8516" spans="1:2" x14ac:dyDescent="0.35">
      <c r="A8516" s="32" t="s">
        <v>10609</v>
      </c>
      <c r="B8516" s="32">
        <v>33</v>
      </c>
    </row>
    <row r="8517" spans="1:2" x14ac:dyDescent="0.35">
      <c r="A8517" s="32" t="s">
        <v>10610</v>
      </c>
      <c r="B8517" s="32">
        <v>35</v>
      </c>
    </row>
    <row r="8518" spans="1:2" x14ac:dyDescent="0.35">
      <c r="A8518" s="32" t="s">
        <v>10611</v>
      </c>
      <c r="B8518" s="32">
        <v>3</v>
      </c>
    </row>
    <row r="8519" spans="1:2" x14ac:dyDescent="0.35">
      <c r="A8519" s="32" t="s">
        <v>10612</v>
      </c>
      <c r="B8519" s="32">
        <v>30</v>
      </c>
    </row>
    <row r="8520" spans="1:2" x14ac:dyDescent="0.35">
      <c r="A8520" s="32" t="s">
        <v>10613</v>
      </c>
      <c r="B8520" s="32">
        <v>88</v>
      </c>
    </row>
    <row r="8521" spans="1:2" x14ac:dyDescent="0.35">
      <c r="A8521" s="32" t="s">
        <v>10614</v>
      </c>
      <c r="B8521" s="32">
        <v>18</v>
      </c>
    </row>
    <row r="8522" spans="1:2" x14ac:dyDescent="0.35">
      <c r="A8522" s="32" t="s">
        <v>10615</v>
      </c>
      <c r="B8522" s="32">
        <v>23</v>
      </c>
    </row>
    <row r="8523" spans="1:2" x14ac:dyDescent="0.35">
      <c r="A8523" s="32" t="s">
        <v>10616</v>
      </c>
      <c r="B8523" s="32">
        <v>54</v>
      </c>
    </row>
    <row r="8524" spans="1:2" x14ac:dyDescent="0.35">
      <c r="A8524" s="32" t="s">
        <v>10617</v>
      </c>
      <c r="B8524" s="32">
        <v>46</v>
      </c>
    </row>
    <row r="8525" spans="1:2" x14ac:dyDescent="0.35">
      <c r="A8525" s="32" t="s">
        <v>10618</v>
      </c>
      <c r="B8525" s="32">
        <v>6</v>
      </c>
    </row>
    <row r="8526" spans="1:2" x14ac:dyDescent="0.35">
      <c r="A8526" s="32" t="s">
        <v>10619</v>
      </c>
      <c r="B8526" s="32">
        <v>67</v>
      </c>
    </row>
    <row r="8527" spans="1:2" x14ac:dyDescent="0.35">
      <c r="A8527" s="32" t="s">
        <v>10620</v>
      </c>
      <c r="B8527" s="32">
        <v>81</v>
      </c>
    </row>
    <row r="8528" spans="1:2" x14ac:dyDescent="0.35">
      <c r="A8528" s="32" t="s">
        <v>10621</v>
      </c>
      <c r="B8528" s="32">
        <v>85</v>
      </c>
    </row>
    <row r="8529" spans="1:2" x14ac:dyDescent="0.35">
      <c r="A8529" s="32" t="s">
        <v>10622</v>
      </c>
      <c r="B8529" s="32">
        <v>80</v>
      </c>
    </row>
    <row r="8530" spans="1:2" x14ac:dyDescent="0.35">
      <c r="A8530" s="32" t="s">
        <v>10623</v>
      </c>
      <c r="B8530" s="32">
        <v>89</v>
      </c>
    </row>
    <row r="8531" spans="1:2" x14ac:dyDescent="0.35">
      <c r="A8531" s="32" t="s">
        <v>10624</v>
      </c>
      <c r="B8531" s="32">
        <v>27</v>
      </c>
    </row>
    <row r="8532" spans="1:2" x14ac:dyDescent="0.35">
      <c r="A8532" s="32" t="s">
        <v>10625</v>
      </c>
      <c r="B8532" s="32">
        <v>37</v>
      </c>
    </row>
    <row r="8533" spans="1:2" x14ac:dyDescent="0.35">
      <c r="A8533" s="32" t="s">
        <v>10626</v>
      </c>
      <c r="B8533" s="32">
        <v>21</v>
      </c>
    </row>
    <row r="8534" spans="1:2" x14ac:dyDescent="0.35">
      <c r="A8534" s="32" t="s">
        <v>10627</v>
      </c>
      <c r="B8534" s="32">
        <v>43</v>
      </c>
    </row>
    <row r="8535" spans="1:2" x14ac:dyDescent="0.35">
      <c r="A8535" s="32" t="s">
        <v>10628</v>
      </c>
      <c r="B8535" s="32">
        <v>87</v>
      </c>
    </row>
    <row r="8536" spans="1:2" x14ac:dyDescent="0.35">
      <c r="A8536" s="32" t="s">
        <v>10629</v>
      </c>
      <c r="B8536" s="32">
        <v>23</v>
      </c>
    </row>
    <row r="8537" spans="1:2" x14ac:dyDescent="0.35">
      <c r="A8537" s="32" t="s">
        <v>10630</v>
      </c>
      <c r="B8537" s="32">
        <v>68</v>
      </c>
    </row>
    <row r="8538" spans="1:2" x14ac:dyDescent="0.35">
      <c r="A8538" s="32" t="s">
        <v>10631</v>
      </c>
      <c r="B8538" s="32">
        <v>69</v>
      </c>
    </row>
    <row r="8539" spans="1:2" x14ac:dyDescent="0.35">
      <c r="A8539" s="32" t="s">
        <v>10632</v>
      </c>
      <c r="B8539" s="32">
        <v>46</v>
      </c>
    </row>
    <row r="8540" spans="1:2" x14ac:dyDescent="0.35">
      <c r="A8540" s="32" t="s">
        <v>10633</v>
      </c>
      <c r="B8540" s="32">
        <v>20</v>
      </c>
    </row>
    <row r="8541" spans="1:2" x14ac:dyDescent="0.35">
      <c r="A8541" s="32" t="s">
        <v>10634</v>
      </c>
      <c r="B8541" s="32">
        <v>5</v>
      </c>
    </row>
    <row r="8542" spans="1:2" x14ac:dyDescent="0.35">
      <c r="A8542" s="32" t="s">
        <v>10635</v>
      </c>
      <c r="B8542" s="32">
        <v>60</v>
      </c>
    </row>
    <row r="8543" spans="1:2" x14ac:dyDescent="0.35">
      <c r="A8543" s="32" t="s">
        <v>10636</v>
      </c>
      <c r="B8543" s="32">
        <v>4</v>
      </c>
    </row>
    <row r="8544" spans="1:2" x14ac:dyDescent="0.35">
      <c r="A8544" s="32" t="s">
        <v>10637</v>
      </c>
      <c r="B8544" s="32">
        <v>85</v>
      </c>
    </row>
    <row r="8545" spans="1:2" x14ac:dyDescent="0.35">
      <c r="A8545" s="32" t="s">
        <v>10638</v>
      </c>
      <c r="B8545" s="32">
        <v>18</v>
      </c>
    </row>
    <row r="8546" spans="1:2" x14ac:dyDescent="0.35">
      <c r="A8546" s="32" t="s">
        <v>10639</v>
      </c>
      <c r="B8546" s="32">
        <v>21</v>
      </c>
    </row>
    <row r="8547" spans="1:2" x14ac:dyDescent="0.35">
      <c r="A8547" s="32" t="s">
        <v>10640</v>
      </c>
      <c r="B8547" s="32">
        <v>5</v>
      </c>
    </row>
    <row r="8548" spans="1:2" x14ac:dyDescent="0.35">
      <c r="A8548" s="32" t="s">
        <v>10641</v>
      </c>
      <c r="B8548" s="32">
        <v>87</v>
      </c>
    </row>
    <row r="8549" spans="1:2" x14ac:dyDescent="0.35">
      <c r="A8549" s="32" t="s">
        <v>10642</v>
      </c>
      <c r="B8549" s="32">
        <v>27</v>
      </c>
    </row>
    <row r="8550" spans="1:2" x14ac:dyDescent="0.35">
      <c r="A8550" s="32" t="s">
        <v>10643</v>
      </c>
      <c r="B8550" s="32">
        <v>57</v>
      </c>
    </row>
    <row r="8551" spans="1:2" x14ac:dyDescent="0.35">
      <c r="A8551" s="32" t="s">
        <v>10644</v>
      </c>
      <c r="B8551" s="32">
        <v>21</v>
      </c>
    </row>
    <row r="8552" spans="1:2" x14ac:dyDescent="0.35">
      <c r="A8552" s="32" t="s">
        <v>10645</v>
      </c>
      <c r="B8552" s="32">
        <v>33</v>
      </c>
    </row>
    <row r="8553" spans="1:2" x14ac:dyDescent="0.35">
      <c r="A8553" s="32" t="s">
        <v>10646</v>
      </c>
      <c r="B8553" s="32">
        <v>84</v>
      </c>
    </row>
    <row r="8554" spans="1:2" x14ac:dyDescent="0.35">
      <c r="A8554" s="32" t="s">
        <v>10647</v>
      </c>
      <c r="B8554" s="32">
        <v>15</v>
      </c>
    </row>
    <row r="8555" spans="1:2" x14ac:dyDescent="0.35">
      <c r="A8555" s="32" t="s">
        <v>10648</v>
      </c>
      <c r="B8555" s="32">
        <v>81</v>
      </c>
    </row>
    <row r="8556" spans="1:2" x14ac:dyDescent="0.35">
      <c r="A8556" s="32" t="s">
        <v>10649</v>
      </c>
      <c r="B8556" s="32">
        <v>94</v>
      </c>
    </row>
    <row r="8557" spans="1:2" x14ac:dyDescent="0.35">
      <c r="A8557" s="32" t="s">
        <v>10650</v>
      </c>
      <c r="B8557" s="32">
        <v>29</v>
      </c>
    </row>
    <row r="8558" spans="1:2" x14ac:dyDescent="0.35">
      <c r="A8558" s="32" t="s">
        <v>10651</v>
      </c>
      <c r="B8558" s="32">
        <v>39</v>
      </c>
    </row>
    <row r="8559" spans="1:2" x14ac:dyDescent="0.35">
      <c r="A8559" s="32" t="s">
        <v>10652</v>
      </c>
      <c r="B8559" s="32">
        <v>78</v>
      </c>
    </row>
    <row r="8560" spans="1:2" x14ac:dyDescent="0.35">
      <c r="A8560" s="32" t="s">
        <v>10653</v>
      </c>
      <c r="B8560" s="32">
        <v>55</v>
      </c>
    </row>
    <row r="8561" spans="1:2" x14ac:dyDescent="0.35">
      <c r="A8561" s="32" t="s">
        <v>10654</v>
      </c>
      <c r="B8561" s="32">
        <v>47</v>
      </c>
    </row>
    <row r="8562" spans="1:2" x14ac:dyDescent="0.35">
      <c r="A8562" s="32" t="s">
        <v>10655</v>
      </c>
      <c r="B8562" s="32">
        <v>81</v>
      </c>
    </row>
    <row r="8563" spans="1:2" x14ac:dyDescent="0.35">
      <c r="A8563" s="32" t="s">
        <v>10656</v>
      </c>
      <c r="B8563" s="32">
        <v>95</v>
      </c>
    </row>
    <row r="8564" spans="1:2" x14ac:dyDescent="0.35">
      <c r="A8564" s="32" t="s">
        <v>10657</v>
      </c>
      <c r="B8564" s="32">
        <v>63</v>
      </c>
    </row>
    <row r="8565" spans="1:2" x14ac:dyDescent="0.35">
      <c r="A8565" s="32" t="s">
        <v>10658</v>
      </c>
      <c r="B8565" s="32">
        <v>27</v>
      </c>
    </row>
    <row r="8566" spans="1:2" x14ac:dyDescent="0.35">
      <c r="A8566" s="32" t="s">
        <v>10659</v>
      </c>
      <c r="B8566" s="32">
        <v>5</v>
      </c>
    </row>
    <row r="8567" spans="1:2" x14ac:dyDescent="0.35">
      <c r="A8567" s="32" t="s">
        <v>10660</v>
      </c>
      <c r="B8567" s="32">
        <v>90</v>
      </c>
    </row>
    <row r="8568" spans="1:2" x14ac:dyDescent="0.35">
      <c r="A8568" s="32" t="s">
        <v>10661</v>
      </c>
      <c r="B8568" s="32">
        <v>64</v>
      </c>
    </row>
    <row r="8569" spans="1:2" x14ac:dyDescent="0.35">
      <c r="A8569" s="32" t="s">
        <v>10662</v>
      </c>
      <c r="B8569" s="32">
        <v>52</v>
      </c>
    </row>
    <row r="8570" spans="1:2" x14ac:dyDescent="0.35">
      <c r="A8570" s="32" t="s">
        <v>10663</v>
      </c>
      <c r="B8570" s="32">
        <v>78</v>
      </c>
    </row>
    <row r="8571" spans="1:2" x14ac:dyDescent="0.35">
      <c r="A8571" s="32" t="s">
        <v>10664</v>
      </c>
      <c r="B8571" s="32">
        <v>12</v>
      </c>
    </row>
    <row r="8572" spans="1:2" x14ac:dyDescent="0.35">
      <c r="A8572" s="32" t="s">
        <v>10665</v>
      </c>
      <c r="B8572" s="32">
        <v>23</v>
      </c>
    </row>
    <row r="8573" spans="1:2" x14ac:dyDescent="0.35">
      <c r="A8573" s="32" t="s">
        <v>10666</v>
      </c>
      <c r="B8573" s="32">
        <v>58</v>
      </c>
    </row>
    <row r="8574" spans="1:2" x14ac:dyDescent="0.35">
      <c r="A8574" s="32" t="s">
        <v>10667</v>
      </c>
      <c r="B8574" s="32">
        <v>55</v>
      </c>
    </row>
    <row r="8575" spans="1:2" x14ac:dyDescent="0.35">
      <c r="A8575" s="32" t="s">
        <v>10668</v>
      </c>
      <c r="B8575" s="32">
        <v>4</v>
      </c>
    </row>
    <row r="8576" spans="1:2" x14ac:dyDescent="0.35">
      <c r="A8576" s="32" t="s">
        <v>10669</v>
      </c>
      <c r="B8576" s="32">
        <v>77</v>
      </c>
    </row>
    <row r="8577" spans="1:2" x14ac:dyDescent="0.35">
      <c r="A8577" s="32" t="s">
        <v>10670</v>
      </c>
      <c r="B8577" s="32">
        <v>67</v>
      </c>
    </row>
    <row r="8578" spans="1:2" x14ac:dyDescent="0.35">
      <c r="A8578" s="32" t="s">
        <v>10671</v>
      </c>
      <c r="B8578" s="32">
        <v>57</v>
      </c>
    </row>
    <row r="8579" spans="1:2" x14ac:dyDescent="0.35">
      <c r="A8579" s="32" t="s">
        <v>10672</v>
      </c>
      <c r="B8579" s="32">
        <v>93</v>
      </c>
    </row>
    <row r="8580" spans="1:2" x14ac:dyDescent="0.35">
      <c r="A8580" s="32" t="s">
        <v>10673</v>
      </c>
      <c r="B8580" s="32">
        <v>98</v>
      </c>
    </row>
    <row r="8581" spans="1:2" x14ac:dyDescent="0.35">
      <c r="A8581" s="32" t="s">
        <v>10674</v>
      </c>
      <c r="B8581" s="32">
        <v>98</v>
      </c>
    </row>
    <row r="8582" spans="1:2" x14ac:dyDescent="0.35">
      <c r="A8582" s="32" t="s">
        <v>10675</v>
      </c>
      <c r="B8582" s="32">
        <v>30</v>
      </c>
    </row>
    <row r="8583" spans="1:2" x14ac:dyDescent="0.35">
      <c r="A8583" s="32" t="s">
        <v>10676</v>
      </c>
      <c r="B8583" s="32">
        <v>82</v>
      </c>
    </row>
    <row r="8584" spans="1:2" x14ac:dyDescent="0.35">
      <c r="A8584" s="32" t="s">
        <v>10677</v>
      </c>
      <c r="B8584" s="32">
        <v>19</v>
      </c>
    </row>
    <row r="8585" spans="1:2" x14ac:dyDescent="0.35">
      <c r="A8585" s="32" t="s">
        <v>10678</v>
      </c>
      <c r="B8585" s="32">
        <v>86</v>
      </c>
    </row>
    <row r="8586" spans="1:2" x14ac:dyDescent="0.35">
      <c r="A8586" s="32" t="s">
        <v>10679</v>
      </c>
      <c r="B8586" s="32">
        <v>51</v>
      </c>
    </row>
    <row r="8587" spans="1:2" x14ac:dyDescent="0.35">
      <c r="A8587" s="32" t="s">
        <v>10680</v>
      </c>
      <c r="B8587" s="32">
        <v>26</v>
      </c>
    </row>
    <row r="8588" spans="1:2" x14ac:dyDescent="0.35">
      <c r="A8588" s="32" t="s">
        <v>10681</v>
      </c>
      <c r="B8588" s="32">
        <v>32</v>
      </c>
    </row>
    <row r="8589" spans="1:2" x14ac:dyDescent="0.35">
      <c r="A8589" s="32" t="s">
        <v>10682</v>
      </c>
      <c r="B8589" s="32">
        <v>97</v>
      </c>
    </row>
    <row r="8590" spans="1:2" x14ac:dyDescent="0.35">
      <c r="A8590" s="32" t="s">
        <v>10683</v>
      </c>
      <c r="B8590" s="32">
        <v>71</v>
      </c>
    </row>
    <row r="8591" spans="1:2" x14ac:dyDescent="0.35">
      <c r="A8591" s="32" t="s">
        <v>10684</v>
      </c>
      <c r="B8591" s="32">
        <v>33</v>
      </c>
    </row>
    <row r="8592" spans="1:2" x14ac:dyDescent="0.35">
      <c r="A8592" s="32" t="s">
        <v>10685</v>
      </c>
      <c r="B8592" s="32">
        <v>85</v>
      </c>
    </row>
    <row r="8593" spans="1:2" x14ac:dyDescent="0.35">
      <c r="A8593" s="32" t="s">
        <v>10686</v>
      </c>
      <c r="B8593" s="32">
        <v>81</v>
      </c>
    </row>
    <row r="8594" spans="1:2" x14ac:dyDescent="0.35">
      <c r="A8594" s="32" t="s">
        <v>10687</v>
      </c>
      <c r="B8594" s="32">
        <v>17</v>
      </c>
    </row>
    <row r="8595" spans="1:2" x14ac:dyDescent="0.35">
      <c r="A8595" s="32" t="s">
        <v>10688</v>
      </c>
      <c r="B8595" s="32">
        <v>92</v>
      </c>
    </row>
    <row r="8596" spans="1:2" x14ac:dyDescent="0.35">
      <c r="A8596" s="32" t="s">
        <v>10689</v>
      </c>
      <c r="B8596" s="32">
        <v>26</v>
      </c>
    </row>
    <row r="8597" spans="1:2" x14ac:dyDescent="0.35">
      <c r="A8597" s="32" t="s">
        <v>10690</v>
      </c>
      <c r="B8597" s="32">
        <v>57</v>
      </c>
    </row>
    <row r="8598" spans="1:2" x14ac:dyDescent="0.35">
      <c r="A8598" s="32" t="s">
        <v>10691</v>
      </c>
      <c r="B8598" s="32">
        <v>25</v>
      </c>
    </row>
    <row r="8599" spans="1:2" x14ac:dyDescent="0.35">
      <c r="A8599" s="32" t="s">
        <v>10692</v>
      </c>
      <c r="B8599" s="32">
        <v>29</v>
      </c>
    </row>
    <row r="8600" spans="1:2" x14ac:dyDescent="0.35">
      <c r="A8600" s="32" t="s">
        <v>10693</v>
      </c>
      <c r="B8600" s="32">
        <v>2</v>
      </c>
    </row>
    <row r="8601" spans="1:2" x14ac:dyDescent="0.35">
      <c r="A8601" s="32" t="s">
        <v>10694</v>
      </c>
      <c r="B8601" s="32">
        <v>4</v>
      </c>
    </row>
    <row r="8602" spans="1:2" x14ac:dyDescent="0.35">
      <c r="A8602" s="32" t="s">
        <v>10695</v>
      </c>
      <c r="B8602" s="32">
        <v>41</v>
      </c>
    </row>
    <row r="8603" spans="1:2" x14ac:dyDescent="0.35">
      <c r="A8603" s="32" t="s">
        <v>10696</v>
      </c>
      <c r="B8603" s="32">
        <v>41</v>
      </c>
    </row>
    <row r="8604" spans="1:2" x14ac:dyDescent="0.35">
      <c r="A8604" s="32" t="s">
        <v>10697</v>
      </c>
      <c r="B8604" s="32">
        <v>68</v>
      </c>
    </row>
    <row r="8605" spans="1:2" x14ac:dyDescent="0.35">
      <c r="A8605" s="32" t="s">
        <v>10698</v>
      </c>
      <c r="B8605" s="32">
        <v>79</v>
      </c>
    </row>
    <row r="8606" spans="1:2" x14ac:dyDescent="0.35">
      <c r="A8606" s="32" t="s">
        <v>10699</v>
      </c>
      <c r="B8606" s="32">
        <v>81</v>
      </c>
    </row>
    <row r="8607" spans="1:2" x14ac:dyDescent="0.35">
      <c r="A8607" s="32" t="s">
        <v>10700</v>
      </c>
      <c r="B8607" s="32">
        <v>44</v>
      </c>
    </row>
    <row r="8608" spans="1:2" x14ac:dyDescent="0.35">
      <c r="A8608" s="32" t="s">
        <v>10701</v>
      </c>
      <c r="B8608" s="32">
        <v>33</v>
      </c>
    </row>
    <row r="8609" spans="1:2" x14ac:dyDescent="0.35">
      <c r="A8609" s="32" t="s">
        <v>10702</v>
      </c>
      <c r="B8609" s="32">
        <v>86</v>
      </c>
    </row>
    <row r="8610" spans="1:2" x14ac:dyDescent="0.35">
      <c r="A8610" s="32" t="s">
        <v>10703</v>
      </c>
      <c r="B8610" s="32">
        <v>33</v>
      </c>
    </row>
    <row r="8611" spans="1:2" x14ac:dyDescent="0.35">
      <c r="A8611" s="32" t="s">
        <v>10704</v>
      </c>
      <c r="B8611" s="32">
        <v>81</v>
      </c>
    </row>
    <row r="8612" spans="1:2" x14ac:dyDescent="0.35">
      <c r="A8612" s="32" t="s">
        <v>10705</v>
      </c>
      <c r="B8612" s="32">
        <v>51</v>
      </c>
    </row>
    <row r="8613" spans="1:2" x14ac:dyDescent="0.35">
      <c r="A8613" s="32" t="s">
        <v>10706</v>
      </c>
      <c r="B8613" s="32">
        <v>95</v>
      </c>
    </row>
    <row r="8614" spans="1:2" x14ac:dyDescent="0.35">
      <c r="A8614" s="32" t="s">
        <v>10707</v>
      </c>
      <c r="B8614" s="32">
        <v>27</v>
      </c>
    </row>
    <row r="8615" spans="1:2" x14ac:dyDescent="0.35">
      <c r="A8615" s="32" t="s">
        <v>10708</v>
      </c>
      <c r="B8615" s="32">
        <v>77</v>
      </c>
    </row>
    <row r="8616" spans="1:2" x14ac:dyDescent="0.35">
      <c r="A8616" s="32" t="s">
        <v>10709</v>
      </c>
      <c r="B8616" s="32">
        <v>72</v>
      </c>
    </row>
    <row r="8617" spans="1:2" x14ac:dyDescent="0.35">
      <c r="A8617" s="32" t="s">
        <v>10710</v>
      </c>
      <c r="B8617" s="32">
        <v>84</v>
      </c>
    </row>
    <row r="8618" spans="1:2" x14ac:dyDescent="0.35">
      <c r="A8618" s="32" t="s">
        <v>10711</v>
      </c>
      <c r="B8618" s="32">
        <v>16</v>
      </c>
    </row>
    <row r="8619" spans="1:2" x14ac:dyDescent="0.35">
      <c r="A8619" s="32" t="s">
        <v>10712</v>
      </c>
      <c r="B8619" s="32">
        <v>4</v>
      </c>
    </row>
    <row r="8620" spans="1:2" x14ac:dyDescent="0.35">
      <c r="A8620" s="32" t="s">
        <v>10713</v>
      </c>
      <c r="B8620" s="32">
        <v>61</v>
      </c>
    </row>
    <row r="8621" spans="1:2" x14ac:dyDescent="0.35">
      <c r="A8621" s="32" t="s">
        <v>10714</v>
      </c>
      <c r="B8621" s="32">
        <v>90</v>
      </c>
    </row>
    <row r="8622" spans="1:2" x14ac:dyDescent="0.35">
      <c r="A8622" s="32" t="s">
        <v>10715</v>
      </c>
      <c r="B8622" s="32">
        <v>48</v>
      </c>
    </row>
    <row r="8623" spans="1:2" x14ac:dyDescent="0.35">
      <c r="A8623" s="32" t="s">
        <v>10716</v>
      </c>
      <c r="B8623" s="32">
        <v>13</v>
      </c>
    </row>
    <row r="8624" spans="1:2" x14ac:dyDescent="0.35">
      <c r="A8624" s="32" t="s">
        <v>10717</v>
      </c>
      <c r="B8624" s="32">
        <v>76</v>
      </c>
    </row>
    <row r="8625" spans="1:2" x14ac:dyDescent="0.35">
      <c r="A8625" s="32" t="s">
        <v>10718</v>
      </c>
      <c r="B8625" s="32">
        <v>58</v>
      </c>
    </row>
    <row r="8626" spans="1:2" x14ac:dyDescent="0.35">
      <c r="A8626" s="32" t="s">
        <v>10719</v>
      </c>
      <c r="B8626" s="32">
        <v>4</v>
      </c>
    </row>
    <row r="8627" spans="1:2" x14ac:dyDescent="0.35">
      <c r="A8627" s="32" t="s">
        <v>10720</v>
      </c>
      <c r="B8627" s="32">
        <v>80</v>
      </c>
    </row>
    <row r="8628" spans="1:2" x14ac:dyDescent="0.35">
      <c r="A8628" s="32" t="s">
        <v>10721</v>
      </c>
      <c r="B8628" s="32">
        <v>73</v>
      </c>
    </row>
    <row r="8629" spans="1:2" x14ac:dyDescent="0.35">
      <c r="A8629" s="32" t="s">
        <v>10722</v>
      </c>
      <c r="B8629" s="32">
        <v>51</v>
      </c>
    </row>
    <row r="8630" spans="1:2" x14ac:dyDescent="0.35">
      <c r="A8630" s="32" t="s">
        <v>10723</v>
      </c>
      <c r="B8630" s="32">
        <v>92</v>
      </c>
    </row>
    <row r="8631" spans="1:2" x14ac:dyDescent="0.35">
      <c r="A8631" s="32" t="s">
        <v>10724</v>
      </c>
      <c r="B8631" s="32">
        <v>19</v>
      </c>
    </row>
    <row r="8632" spans="1:2" x14ac:dyDescent="0.35">
      <c r="A8632" s="32" t="s">
        <v>10725</v>
      </c>
      <c r="B8632" s="32">
        <v>85</v>
      </c>
    </row>
    <row r="8633" spans="1:2" x14ac:dyDescent="0.35">
      <c r="A8633" s="32" t="s">
        <v>10726</v>
      </c>
      <c r="B8633" s="32">
        <v>62</v>
      </c>
    </row>
    <row r="8634" spans="1:2" x14ac:dyDescent="0.35">
      <c r="A8634" s="32" t="s">
        <v>10727</v>
      </c>
      <c r="B8634" s="32">
        <v>61</v>
      </c>
    </row>
    <row r="8635" spans="1:2" x14ac:dyDescent="0.35">
      <c r="A8635" s="32" t="s">
        <v>10728</v>
      </c>
      <c r="B8635" s="32">
        <v>99</v>
      </c>
    </row>
    <row r="8636" spans="1:2" x14ac:dyDescent="0.35">
      <c r="A8636" s="32" t="s">
        <v>10729</v>
      </c>
      <c r="B8636" s="32">
        <v>34</v>
      </c>
    </row>
    <row r="8637" spans="1:2" x14ac:dyDescent="0.35">
      <c r="A8637" s="32" t="s">
        <v>10730</v>
      </c>
      <c r="B8637" s="32">
        <v>95</v>
      </c>
    </row>
    <row r="8638" spans="1:2" x14ac:dyDescent="0.35">
      <c r="A8638" s="32" t="s">
        <v>10731</v>
      </c>
      <c r="B8638" s="32">
        <v>88</v>
      </c>
    </row>
    <row r="8639" spans="1:2" x14ac:dyDescent="0.35">
      <c r="A8639" s="32" t="s">
        <v>10732</v>
      </c>
      <c r="B8639" s="32">
        <v>13</v>
      </c>
    </row>
    <row r="8640" spans="1:2" x14ac:dyDescent="0.35">
      <c r="A8640" s="32" t="s">
        <v>10733</v>
      </c>
      <c r="B8640" s="32">
        <v>85</v>
      </c>
    </row>
    <row r="8641" spans="1:2" x14ac:dyDescent="0.35">
      <c r="A8641" s="32" t="s">
        <v>10734</v>
      </c>
      <c r="B8641" s="32">
        <v>79</v>
      </c>
    </row>
    <row r="8642" spans="1:2" x14ac:dyDescent="0.35">
      <c r="A8642" s="32" t="s">
        <v>10735</v>
      </c>
      <c r="B8642" s="32">
        <v>70</v>
      </c>
    </row>
    <row r="8643" spans="1:2" x14ac:dyDescent="0.35">
      <c r="A8643" s="32" t="s">
        <v>10736</v>
      </c>
      <c r="B8643" s="32">
        <v>24</v>
      </c>
    </row>
    <row r="8644" spans="1:2" x14ac:dyDescent="0.35">
      <c r="A8644" s="32" t="s">
        <v>10737</v>
      </c>
      <c r="B8644" s="32">
        <v>87</v>
      </c>
    </row>
    <row r="8645" spans="1:2" x14ac:dyDescent="0.35">
      <c r="A8645" s="32" t="s">
        <v>10738</v>
      </c>
      <c r="B8645" s="32">
        <v>68</v>
      </c>
    </row>
    <row r="8646" spans="1:2" x14ac:dyDescent="0.35">
      <c r="A8646" s="32" t="s">
        <v>10739</v>
      </c>
      <c r="B8646" s="32">
        <v>85</v>
      </c>
    </row>
    <row r="8647" spans="1:2" x14ac:dyDescent="0.35">
      <c r="A8647" s="32" t="s">
        <v>10740</v>
      </c>
      <c r="B8647" s="32">
        <v>45</v>
      </c>
    </row>
    <row r="8648" spans="1:2" x14ac:dyDescent="0.35">
      <c r="A8648" s="32" t="s">
        <v>10741</v>
      </c>
      <c r="B8648" s="32">
        <v>74</v>
      </c>
    </row>
    <row r="8649" spans="1:2" x14ac:dyDescent="0.35">
      <c r="A8649" s="32" t="s">
        <v>10742</v>
      </c>
      <c r="B8649" s="32">
        <v>27</v>
      </c>
    </row>
    <row r="8650" spans="1:2" x14ac:dyDescent="0.35">
      <c r="A8650" s="32" t="s">
        <v>10743</v>
      </c>
      <c r="B8650" s="32">
        <v>37</v>
      </c>
    </row>
    <row r="8651" spans="1:2" x14ac:dyDescent="0.35">
      <c r="A8651" s="32" t="s">
        <v>10744</v>
      </c>
      <c r="B8651" s="32">
        <v>70</v>
      </c>
    </row>
    <row r="8652" spans="1:2" x14ac:dyDescent="0.35">
      <c r="A8652" s="32" t="s">
        <v>10745</v>
      </c>
      <c r="B8652" s="32">
        <v>73</v>
      </c>
    </row>
    <row r="8653" spans="1:2" x14ac:dyDescent="0.35">
      <c r="A8653" s="32" t="s">
        <v>10746</v>
      </c>
      <c r="B8653" s="32">
        <v>37</v>
      </c>
    </row>
    <row r="8654" spans="1:2" x14ac:dyDescent="0.35">
      <c r="A8654" s="32" t="s">
        <v>10747</v>
      </c>
      <c r="B8654" s="32">
        <v>81</v>
      </c>
    </row>
    <row r="8655" spans="1:2" x14ac:dyDescent="0.35">
      <c r="A8655" s="32" t="s">
        <v>10748</v>
      </c>
      <c r="B8655" s="32">
        <v>71</v>
      </c>
    </row>
    <row r="8656" spans="1:2" x14ac:dyDescent="0.35">
      <c r="A8656" s="32" t="s">
        <v>10749</v>
      </c>
      <c r="B8656" s="32">
        <v>22</v>
      </c>
    </row>
    <row r="8657" spans="1:2" x14ac:dyDescent="0.35">
      <c r="A8657" s="32" t="s">
        <v>10750</v>
      </c>
      <c r="B8657" s="32">
        <v>1</v>
      </c>
    </row>
    <row r="8658" spans="1:2" x14ac:dyDescent="0.35">
      <c r="A8658" s="32" t="s">
        <v>10751</v>
      </c>
      <c r="B8658" s="32">
        <v>26</v>
      </c>
    </row>
    <row r="8659" spans="1:2" x14ac:dyDescent="0.35">
      <c r="A8659" s="32" t="s">
        <v>10752</v>
      </c>
      <c r="B8659" s="32">
        <v>73</v>
      </c>
    </row>
    <row r="8660" spans="1:2" x14ac:dyDescent="0.35">
      <c r="A8660" s="32" t="s">
        <v>10753</v>
      </c>
      <c r="B8660" s="32">
        <v>32</v>
      </c>
    </row>
    <row r="8661" spans="1:2" x14ac:dyDescent="0.35">
      <c r="A8661" s="32" t="s">
        <v>10754</v>
      </c>
      <c r="B8661" s="32">
        <v>61</v>
      </c>
    </row>
    <row r="8662" spans="1:2" x14ac:dyDescent="0.35">
      <c r="A8662" s="32" t="s">
        <v>10755</v>
      </c>
      <c r="B8662" s="32">
        <v>30</v>
      </c>
    </row>
    <row r="8663" spans="1:2" x14ac:dyDescent="0.35">
      <c r="A8663" s="32" t="s">
        <v>10756</v>
      </c>
      <c r="B8663" s="32">
        <v>70</v>
      </c>
    </row>
    <row r="8664" spans="1:2" x14ac:dyDescent="0.35">
      <c r="A8664" s="32" t="s">
        <v>10757</v>
      </c>
      <c r="B8664" s="32">
        <v>11</v>
      </c>
    </row>
    <row r="8665" spans="1:2" x14ac:dyDescent="0.35">
      <c r="A8665" s="32" t="s">
        <v>10758</v>
      </c>
      <c r="B8665" s="32">
        <v>4</v>
      </c>
    </row>
    <row r="8666" spans="1:2" x14ac:dyDescent="0.35">
      <c r="A8666" s="32" t="s">
        <v>10759</v>
      </c>
      <c r="B8666" s="32">
        <v>24</v>
      </c>
    </row>
    <row r="8667" spans="1:2" x14ac:dyDescent="0.35">
      <c r="A8667" s="32" t="s">
        <v>10760</v>
      </c>
      <c r="B8667" s="32">
        <v>41</v>
      </c>
    </row>
    <row r="8668" spans="1:2" x14ac:dyDescent="0.35">
      <c r="A8668" s="32" t="s">
        <v>10761</v>
      </c>
      <c r="B8668" s="32">
        <v>54</v>
      </c>
    </row>
    <row r="8669" spans="1:2" x14ac:dyDescent="0.35">
      <c r="A8669" s="32" t="s">
        <v>10762</v>
      </c>
      <c r="B8669" s="32">
        <v>19</v>
      </c>
    </row>
    <row r="8670" spans="1:2" x14ac:dyDescent="0.35">
      <c r="A8670" s="32" t="s">
        <v>10763</v>
      </c>
      <c r="B8670" s="32">
        <v>11</v>
      </c>
    </row>
    <row r="8671" spans="1:2" x14ac:dyDescent="0.35">
      <c r="A8671" s="32" t="s">
        <v>10764</v>
      </c>
      <c r="B8671" s="32">
        <v>78</v>
      </c>
    </row>
    <row r="8672" spans="1:2" x14ac:dyDescent="0.35">
      <c r="A8672" s="32" t="s">
        <v>10765</v>
      </c>
      <c r="B8672" s="32">
        <v>52</v>
      </c>
    </row>
    <row r="8673" spans="1:2" x14ac:dyDescent="0.35">
      <c r="A8673" s="32" t="s">
        <v>10766</v>
      </c>
      <c r="B8673" s="32">
        <v>10</v>
      </c>
    </row>
    <row r="8674" spans="1:2" x14ac:dyDescent="0.35">
      <c r="A8674" s="32" t="s">
        <v>10767</v>
      </c>
      <c r="B8674" s="32">
        <v>45</v>
      </c>
    </row>
    <row r="8675" spans="1:2" x14ac:dyDescent="0.35">
      <c r="A8675" s="32" t="s">
        <v>10768</v>
      </c>
      <c r="B8675" s="32">
        <v>47</v>
      </c>
    </row>
    <row r="8676" spans="1:2" x14ac:dyDescent="0.35">
      <c r="A8676" s="32" t="s">
        <v>10769</v>
      </c>
      <c r="B8676" s="32">
        <v>7</v>
      </c>
    </row>
    <row r="8677" spans="1:2" x14ac:dyDescent="0.35">
      <c r="A8677" s="32" t="s">
        <v>10770</v>
      </c>
      <c r="B8677" s="32">
        <v>1</v>
      </c>
    </row>
    <row r="8678" spans="1:2" x14ac:dyDescent="0.35">
      <c r="A8678" s="32" t="s">
        <v>10771</v>
      </c>
      <c r="B8678" s="32">
        <v>46</v>
      </c>
    </row>
    <row r="8679" spans="1:2" x14ac:dyDescent="0.35">
      <c r="A8679" s="32" t="s">
        <v>10772</v>
      </c>
      <c r="B8679" s="32">
        <v>9</v>
      </c>
    </row>
    <row r="8680" spans="1:2" x14ac:dyDescent="0.35">
      <c r="A8680" s="32" t="s">
        <v>10773</v>
      </c>
      <c r="B8680" s="32">
        <v>59</v>
      </c>
    </row>
    <row r="8681" spans="1:2" x14ac:dyDescent="0.35">
      <c r="A8681" s="32" t="s">
        <v>10774</v>
      </c>
      <c r="B8681" s="32">
        <v>22</v>
      </c>
    </row>
    <row r="8682" spans="1:2" x14ac:dyDescent="0.35">
      <c r="A8682" s="32" t="s">
        <v>10775</v>
      </c>
      <c r="B8682" s="32">
        <v>24</v>
      </c>
    </row>
    <row r="8683" spans="1:2" x14ac:dyDescent="0.35">
      <c r="A8683" s="32" t="s">
        <v>10776</v>
      </c>
      <c r="B8683" s="32">
        <v>53</v>
      </c>
    </row>
    <row r="8684" spans="1:2" x14ac:dyDescent="0.35">
      <c r="A8684" s="32" t="s">
        <v>10777</v>
      </c>
      <c r="B8684" s="32">
        <v>10</v>
      </c>
    </row>
    <row r="8685" spans="1:2" x14ac:dyDescent="0.35">
      <c r="A8685" s="32" t="s">
        <v>10778</v>
      </c>
      <c r="B8685" s="32">
        <v>95</v>
      </c>
    </row>
    <row r="8686" spans="1:2" x14ac:dyDescent="0.35">
      <c r="A8686" s="32" t="s">
        <v>10779</v>
      </c>
      <c r="B8686" s="32">
        <v>8</v>
      </c>
    </row>
    <row r="8687" spans="1:2" x14ac:dyDescent="0.35">
      <c r="A8687" s="32" t="s">
        <v>10780</v>
      </c>
      <c r="B8687" s="32">
        <v>96</v>
      </c>
    </row>
    <row r="8688" spans="1:2" x14ac:dyDescent="0.35">
      <c r="A8688" s="32" t="s">
        <v>10781</v>
      </c>
      <c r="B8688" s="32">
        <v>90</v>
      </c>
    </row>
    <row r="8689" spans="1:2" x14ac:dyDescent="0.35">
      <c r="A8689" s="32" t="s">
        <v>10782</v>
      </c>
      <c r="B8689" s="32">
        <v>57</v>
      </c>
    </row>
    <row r="8690" spans="1:2" x14ac:dyDescent="0.35">
      <c r="A8690" s="32" t="s">
        <v>10783</v>
      </c>
      <c r="B8690" s="32">
        <v>21</v>
      </c>
    </row>
    <row r="8691" spans="1:2" x14ac:dyDescent="0.35">
      <c r="A8691" s="32" t="s">
        <v>10784</v>
      </c>
      <c r="B8691" s="32">
        <v>16</v>
      </c>
    </row>
    <row r="8692" spans="1:2" x14ac:dyDescent="0.35">
      <c r="A8692" s="32" t="s">
        <v>10785</v>
      </c>
      <c r="B8692" s="32">
        <v>60</v>
      </c>
    </row>
    <row r="8693" spans="1:2" x14ac:dyDescent="0.35">
      <c r="A8693" s="32" t="s">
        <v>10786</v>
      </c>
      <c r="B8693" s="32">
        <v>26</v>
      </c>
    </row>
    <row r="8694" spans="1:2" x14ac:dyDescent="0.35">
      <c r="A8694" s="32" t="s">
        <v>10787</v>
      </c>
      <c r="B8694" s="32">
        <v>0</v>
      </c>
    </row>
    <row r="8695" spans="1:2" x14ac:dyDescent="0.35">
      <c r="A8695" s="32" t="s">
        <v>10788</v>
      </c>
      <c r="B8695" s="32">
        <v>55</v>
      </c>
    </row>
    <row r="8696" spans="1:2" x14ac:dyDescent="0.35">
      <c r="A8696" s="32" t="s">
        <v>10789</v>
      </c>
      <c r="B8696" s="32">
        <v>54</v>
      </c>
    </row>
    <row r="8697" spans="1:2" x14ac:dyDescent="0.35">
      <c r="A8697" s="32" t="s">
        <v>10790</v>
      </c>
      <c r="B8697" s="32">
        <v>53</v>
      </c>
    </row>
    <row r="8698" spans="1:2" x14ac:dyDescent="0.35">
      <c r="A8698" s="32" t="s">
        <v>10791</v>
      </c>
      <c r="B8698" s="32">
        <v>8</v>
      </c>
    </row>
    <row r="8699" spans="1:2" x14ac:dyDescent="0.35">
      <c r="A8699" s="32" t="s">
        <v>10792</v>
      </c>
      <c r="B8699" s="32">
        <v>57</v>
      </c>
    </row>
    <row r="8700" spans="1:2" x14ac:dyDescent="0.35">
      <c r="A8700" s="32" t="s">
        <v>10793</v>
      </c>
      <c r="B8700" s="32">
        <v>12</v>
      </c>
    </row>
    <row r="8701" spans="1:2" x14ac:dyDescent="0.35">
      <c r="A8701" s="32" t="s">
        <v>10794</v>
      </c>
      <c r="B8701" s="32">
        <v>22</v>
      </c>
    </row>
    <row r="8702" spans="1:2" x14ac:dyDescent="0.35">
      <c r="A8702" s="32" t="s">
        <v>10795</v>
      </c>
      <c r="B8702" s="32">
        <v>66</v>
      </c>
    </row>
    <row r="8703" spans="1:2" x14ac:dyDescent="0.35">
      <c r="A8703" s="32" t="s">
        <v>10796</v>
      </c>
      <c r="B8703" s="32">
        <v>65</v>
      </c>
    </row>
    <row r="8704" spans="1:2" x14ac:dyDescent="0.35">
      <c r="A8704" s="32" t="s">
        <v>10797</v>
      </c>
      <c r="B8704" s="32">
        <v>59</v>
      </c>
    </row>
    <row r="8705" spans="1:2" x14ac:dyDescent="0.35">
      <c r="A8705" s="32" t="s">
        <v>10798</v>
      </c>
      <c r="B8705" s="32">
        <v>0</v>
      </c>
    </row>
    <row r="8706" spans="1:2" x14ac:dyDescent="0.35">
      <c r="A8706" s="32" t="s">
        <v>10799</v>
      </c>
      <c r="B8706" s="32">
        <v>65</v>
      </c>
    </row>
    <row r="8707" spans="1:2" x14ac:dyDescent="0.35">
      <c r="A8707" s="32" t="s">
        <v>10800</v>
      </c>
      <c r="B8707" s="32">
        <v>49</v>
      </c>
    </row>
    <row r="8708" spans="1:2" x14ac:dyDescent="0.35">
      <c r="A8708" s="32" t="s">
        <v>10801</v>
      </c>
      <c r="B8708" s="32">
        <v>4</v>
      </c>
    </row>
    <row r="8709" spans="1:2" x14ac:dyDescent="0.35">
      <c r="A8709" s="32" t="s">
        <v>10802</v>
      </c>
      <c r="B8709" s="32">
        <v>13</v>
      </c>
    </row>
    <row r="8710" spans="1:2" x14ac:dyDescent="0.35">
      <c r="A8710" s="32" t="s">
        <v>10803</v>
      </c>
      <c r="B8710" s="32">
        <v>69</v>
      </c>
    </row>
    <row r="8711" spans="1:2" x14ac:dyDescent="0.35">
      <c r="A8711" s="32" t="s">
        <v>10804</v>
      </c>
      <c r="B8711" s="32">
        <v>76</v>
      </c>
    </row>
    <row r="8712" spans="1:2" x14ac:dyDescent="0.35">
      <c r="A8712" s="32" t="s">
        <v>10805</v>
      </c>
      <c r="B8712" s="32">
        <v>64</v>
      </c>
    </row>
    <row r="8713" spans="1:2" x14ac:dyDescent="0.35">
      <c r="A8713" s="32" t="s">
        <v>10806</v>
      </c>
      <c r="B8713" s="32">
        <v>6</v>
      </c>
    </row>
    <row r="8714" spans="1:2" x14ac:dyDescent="0.35">
      <c r="A8714" s="32" t="s">
        <v>10807</v>
      </c>
      <c r="B8714" s="32">
        <v>32</v>
      </c>
    </row>
    <row r="8715" spans="1:2" x14ac:dyDescent="0.35">
      <c r="A8715" s="32" t="s">
        <v>10808</v>
      </c>
      <c r="B8715" s="32">
        <v>18</v>
      </c>
    </row>
    <row r="8716" spans="1:2" x14ac:dyDescent="0.35">
      <c r="A8716" s="32" t="s">
        <v>10809</v>
      </c>
      <c r="B8716" s="32">
        <v>73</v>
      </c>
    </row>
    <row r="8717" spans="1:2" x14ac:dyDescent="0.35">
      <c r="A8717" s="32" t="s">
        <v>10810</v>
      </c>
      <c r="B8717" s="32">
        <v>6</v>
      </c>
    </row>
    <row r="8718" spans="1:2" x14ac:dyDescent="0.35">
      <c r="A8718" s="32" t="s">
        <v>10811</v>
      </c>
      <c r="B8718" s="32">
        <v>48</v>
      </c>
    </row>
    <row r="8719" spans="1:2" x14ac:dyDescent="0.35">
      <c r="A8719" s="32" t="s">
        <v>10812</v>
      </c>
      <c r="B8719" s="32">
        <v>78</v>
      </c>
    </row>
    <row r="8720" spans="1:2" x14ac:dyDescent="0.35">
      <c r="A8720" s="32" t="s">
        <v>10813</v>
      </c>
      <c r="B8720" s="32">
        <v>42</v>
      </c>
    </row>
    <row r="8721" spans="1:2" x14ac:dyDescent="0.35">
      <c r="A8721" s="32" t="s">
        <v>10814</v>
      </c>
      <c r="B8721" s="32">
        <v>10</v>
      </c>
    </row>
    <row r="8722" spans="1:2" x14ac:dyDescent="0.35">
      <c r="A8722" s="32" t="s">
        <v>10815</v>
      </c>
      <c r="B8722" s="32">
        <v>78</v>
      </c>
    </row>
    <row r="8723" spans="1:2" x14ac:dyDescent="0.35">
      <c r="A8723" s="32" t="s">
        <v>10816</v>
      </c>
      <c r="B8723" s="32">
        <v>51</v>
      </c>
    </row>
    <row r="8724" spans="1:2" x14ac:dyDescent="0.35">
      <c r="A8724" s="32" t="s">
        <v>10817</v>
      </c>
      <c r="B8724" s="32">
        <v>88</v>
      </c>
    </row>
    <row r="8725" spans="1:2" x14ac:dyDescent="0.35">
      <c r="A8725" s="32" t="s">
        <v>10818</v>
      </c>
      <c r="B8725" s="32">
        <v>64</v>
      </c>
    </row>
    <row r="8726" spans="1:2" x14ac:dyDescent="0.35">
      <c r="A8726" s="32" t="s">
        <v>10819</v>
      </c>
      <c r="B8726" s="32">
        <v>61</v>
      </c>
    </row>
    <row r="8727" spans="1:2" x14ac:dyDescent="0.35">
      <c r="A8727" s="32" t="s">
        <v>10820</v>
      </c>
      <c r="B8727" s="32">
        <v>50</v>
      </c>
    </row>
    <row r="8728" spans="1:2" x14ac:dyDescent="0.35">
      <c r="A8728" s="32" t="s">
        <v>10821</v>
      </c>
      <c r="B8728" s="32">
        <v>67</v>
      </c>
    </row>
    <row r="8729" spans="1:2" x14ac:dyDescent="0.35">
      <c r="A8729" s="32" t="s">
        <v>10822</v>
      </c>
      <c r="B8729" s="32">
        <v>35</v>
      </c>
    </row>
    <row r="8730" spans="1:2" x14ac:dyDescent="0.35">
      <c r="A8730" s="32" t="s">
        <v>10823</v>
      </c>
      <c r="B8730" s="32">
        <v>93</v>
      </c>
    </row>
    <row r="8731" spans="1:2" x14ac:dyDescent="0.35">
      <c r="A8731" s="32" t="s">
        <v>10824</v>
      </c>
      <c r="B8731" s="32">
        <v>70</v>
      </c>
    </row>
    <row r="8732" spans="1:2" x14ac:dyDescent="0.35">
      <c r="A8732" s="32" t="s">
        <v>10825</v>
      </c>
      <c r="B8732" s="32">
        <v>52</v>
      </c>
    </row>
    <row r="8733" spans="1:2" x14ac:dyDescent="0.35">
      <c r="A8733" s="32" t="s">
        <v>10826</v>
      </c>
      <c r="B8733" s="32">
        <v>25</v>
      </c>
    </row>
    <row r="8734" spans="1:2" x14ac:dyDescent="0.35">
      <c r="A8734" s="32" t="s">
        <v>10827</v>
      </c>
      <c r="B8734" s="32">
        <v>38</v>
      </c>
    </row>
    <row r="8735" spans="1:2" x14ac:dyDescent="0.35">
      <c r="A8735" s="32" t="s">
        <v>10828</v>
      </c>
      <c r="B8735" s="32">
        <v>13</v>
      </c>
    </row>
    <row r="8736" spans="1:2" x14ac:dyDescent="0.35">
      <c r="A8736" s="32" t="s">
        <v>10829</v>
      </c>
      <c r="B8736" s="32">
        <v>72</v>
      </c>
    </row>
    <row r="8737" spans="1:2" x14ac:dyDescent="0.35">
      <c r="A8737" s="32" t="s">
        <v>10830</v>
      </c>
      <c r="B8737" s="32">
        <v>18</v>
      </c>
    </row>
    <row r="8738" spans="1:2" x14ac:dyDescent="0.35">
      <c r="A8738" s="32" t="s">
        <v>10831</v>
      </c>
      <c r="B8738" s="32">
        <v>7</v>
      </c>
    </row>
    <row r="8739" spans="1:2" x14ac:dyDescent="0.35">
      <c r="A8739" s="32" t="s">
        <v>10832</v>
      </c>
      <c r="B8739" s="32">
        <v>87</v>
      </c>
    </row>
    <row r="8740" spans="1:2" x14ac:dyDescent="0.35">
      <c r="A8740" s="32" t="s">
        <v>10833</v>
      </c>
      <c r="B8740" s="32">
        <v>48</v>
      </c>
    </row>
    <row r="8741" spans="1:2" x14ac:dyDescent="0.35">
      <c r="A8741" s="32" t="s">
        <v>10834</v>
      </c>
      <c r="B8741" s="32">
        <v>46</v>
      </c>
    </row>
    <row r="8742" spans="1:2" x14ac:dyDescent="0.35">
      <c r="A8742" s="32" t="s">
        <v>10835</v>
      </c>
      <c r="B8742" s="32">
        <v>17</v>
      </c>
    </row>
    <row r="8743" spans="1:2" x14ac:dyDescent="0.35">
      <c r="A8743" s="32" t="s">
        <v>10836</v>
      </c>
      <c r="B8743" s="32">
        <v>1</v>
      </c>
    </row>
    <row r="8744" spans="1:2" x14ac:dyDescent="0.35">
      <c r="A8744" s="32" t="s">
        <v>10837</v>
      </c>
      <c r="B8744" s="32">
        <v>17</v>
      </c>
    </row>
    <row r="8745" spans="1:2" x14ac:dyDescent="0.35">
      <c r="A8745" s="32" t="s">
        <v>10838</v>
      </c>
      <c r="B8745" s="32">
        <v>60</v>
      </c>
    </row>
    <row r="8746" spans="1:2" x14ac:dyDescent="0.35">
      <c r="A8746" s="32" t="s">
        <v>10839</v>
      </c>
      <c r="B8746" s="32">
        <v>79</v>
      </c>
    </row>
    <row r="8747" spans="1:2" x14ac:dyDescent="0.35">
      <c r="A8747" s="32" t="s">
        <v>10840</v>
      </c>
      <c r="B8747" s="32">
        <v>25</v>
      </c>
    </row>
    <row r="8748" spans="1:2" x14ac:dyDescent="0.35">
      <c r="A8748" s="32" t="s">
        <v>10841</v>
      </c>
      <c r="B8748" s="32">
        <v>89</v>
      </c>
    </row>
    <row r="8749" spans="1:2" x14ac:dyDescent="0.35">
      <c r="A8749" s="32" t="s">
        <v>10842</v>
      </c>
      <c r="B8749" s="32">
        <v>59</v>
      </c>
    </row>
    <row r="8750" spans="1:2" x14ac:dyDescent="0.35">
      <c r="A8750" s="32" t="s">
        <v>10843</v>
      </c>
      <c r="B8750" s="32">
        <v>17</v>
      </c>
    </row>
    <row r="8751" spans="1:2" x14ac:dyDescent="0.35">
      <c r="A8751" s="32" t="s">
        <v>10844</v>
      </c>
      <c r="B8751" s="32">
        <v>3</v>
      </c>
    </row>
    <row r="8752" spans="1:2" x14ac:dyDescent="0.35">
      <c r="A8752" s="32" t="s">
        <v>10845</v>
      </c>
      <c r="B8752" s="32">
        <v>64</v>
      </c>
    </row>
    <row r="8753" spans="1:2" x14ac:dyDescent="0.35">
      <c r="A8753" s="32" t="s">
        <v>10846</v>
      </c>
      <c r="B8753" s="32">
        <v>70</v>
      </c>
    </row>
    <row r="8754" spans="1:2" x14ac:dyDescent="0.35">
      <c r="A8754" s="32" t="s">
        <v>10847</v>
      </c>
      <c r="B8754" s="32">
        <v>88</v>
      </c>
    </row>
    <row r="8755" spans="1:2" x14ac:dyDescent="0.35">
      <c r="A8755" s="32" t="s">
        <v>10848</v>
      </c>
      <c r="B8755" s="32">
        <v>34</v>
      </c>
    </row>
    <row r="8756" spans="1:2" x14ac:dyDescent="0.35">
      <c r="A8756" s="32" t="s">
        <v>10849</v>
      </c>
      <c r="B8756" s="32">
        <v>19</v>
      </c>
    </row>
    <row r="8757" spans="1:2" x14ac:dyDescent="0.35">
      <c r="A8757" s="32" t="s">
        <v>10850</v>
      </c>
      <c r="B8757" s="32">
        <v>21</v>
      </c>
    </row>
    <row r="8758" spans="1:2" x14ac:dyDescent="0.35">
      <c r="A8758" s="32" t="s">
        <v>10851</v>
      </c>
      <c r="B8758" s="32">
        <v>90</v>
      </c>
    </row>
    <row r="8759" spans="1:2" x14ac:dyDescent="0.35">
      <c r="A8759" s="32" t="s">
        <v>10852</v>
      </c>
      <c r="B8759" s="32">
        <v>88</v>
      </c>
    </row>
    <row r="8760" spans="1:2" x14ac:dyDescent="0.35">
      <c r="A8760" s="32" t="s">
        <v>10853</v>
      </c>
      <c r="B8760" s="32">
        <v>26</v>
      </c>
    </row>
    <row r="8761" spans="1:2" x14ac:dyDescent="0.35">
      <c r="A8761" s="32" t="s">
        <v>10854</v>
      </c>
      <c r="B8761" s="32">
        <v>53</v>
      </c>
    </row>
    <row r="8762" spans="1:2" x14ac:dyDescent="0.35">
      <c r="A8762" s="32" t="s">
        <v>10855</v>
      </c>
      <c r="B8762" s="32">
        <v>38</v>
      </c>
    </row>
    <row r="8763" spans="1:2" x14ac:dyDescent="0.35">
      <c r="A8763" s="32" t="s">
        <v>10856</v>
      </c>
      <c r="B8763" s="32">
        <v>18</v>
      </c>
    </row>
    <row r="8764" spans="1:2" x14ac:dyDescent="0.35">
      <c r="A8764" s="32" t="s">
        <v>10857</v>
      </c>
      <c r="B8764" s="32">
        <v>74</v>
      </c>
    </row>
    <row r="8765" spans="1:2" x14ac:dyDescent="0.35">
      <c r="A8765" s="32" t="s">
        <v>10858</v>
      </c>
      <c r="B8765" s="32">
        <v>76</v>
      </c>
    </row>
    <row r="8766" spans="1:2" x14ac:dyDescent="0.35">
      <c r="A8766" s="32" t="s">
        <v>10859</v>
      </c>
      <c r="B8766" s="32">
        <v>63</v>
      </c>
    </row>
    <row r="8767" spans="1:2" x14ac:dyDescent="0.35">
      <c r="A8767" s="32" t="s">
        <v>10860</v>
      </c>
      <c r="B8767" s="32">
        <v>91</v>
      </c>
    </row>
    <row r="8768" spans="1:2" x14ac:dyDescent="0.35">
      <c r="A8768" s="32" t="s">
        <v>10861</v>
      </c>
      <c r="B8768" s="32">
        <v>6</v>
      </c>
    </row>
    <row r="8769" spans="1:2" x14ac:dyDescent="0.35">
      <c r="A8769" s="32" t="s">
        <v>10862</v>
      </c>
      <c r="B8769" s="32">
        <v>39</v>
      </c>
    </row>
    <row r="8770" spans="1:2" x14ac:dyDescent="0.35">
      <c r="A8770" s="32" t="s">
        <v>10863</v>
      </c>
      <c r="B8770" s="32">
        <v>34</v>
      </c>
    </row>
    <row r="8771" spans="1:2" x14ac:dyDescent="0.35">
      <c r="A8771" s="32" t="s">
        <v>10864</v>
      </c>
      <c r="B8771" s="32">
        <v>3</v>
      </c>
    </row>
    <row r="8772" spans="1:2" x14ac:dyDescent="0.35">
      <c r="A8772" s="32" t="s">
        <v>10865</v>
      </c>
      <c r="B8772" s="32">
        <v>67</v>
      </c>
    </row>
    <row r="8773" spans="1:2" x14ac:dyDescent="0.35">
      <c r="A8773" s="32" t="s">
        <v>10866</v>
      </c>
      <c r="B8773" s="32">
        <v>71</v>
      </c>
    </row>
    <row r="8774" spans="1:2" x14ac:dyDescent="0.35">
      <c r="A8774" s="32" t="s">
        <v>10867</v>
      </c>
      <c r="B8774" s="32">
        <v>91</v>
      </c>
    </row>
    <row r="8775" spans="1:2" x14ac:dyDescent="0.35">
      <c r="A8775" s="32" t="s">
        <v>10868</v>
      </c>
      <c r="B8775" s="32">
        <v>53</v>
      </c>
    </row>
    <row r="8776" spans="1:2" x14ac:dyDescent="0.35">
      <c r="A8776" s="32" t="s">
        <v>10869</v>
      </c>
      <c r="B8776" s="32">
        <v>23</v>
      </c>
    </row>
    <row r="8777" spans="1:2" x14ac:dyDescent="0.35">
      <c r="A8777" s="32" t="s">
        <v>10870</v>
      </c>
      <c r="B8777" s="32">
        <v>94</v>
      </c>
    </row>
    <row r="8778" spans="1:2" x14ac:dyDescent="0.35">
      <c r="A8778" s="32" t="s">
        <v>10871</v>
      </c>
      <c r="B8778" s="32">
        <v>96</v>
      </c>
    </row>
    <row r="8779" spans="1:2" x14ac:dyDescent="0.35">
      <c r="A8779" s="32" t="s">
        <v>10872</v>
      </c>
      <c r="B8779" s="32">
        <v>39</v>
      </c>
    </row>
    <row r="8780" spans="1:2" x14ac:dyDescent="0.35">
      <c r="A8780" s="32" t="s">
        <v>10873</v>
      </c>
      <c r="B8780" s="32">
        <v>66</v>
      </c>
    </row>
    <row r="8781" spans="1:2" x14ac:dyDescent="0.35">
      <c r="A8781" s="32" t="s">
        <v>10874</v>
      </c>
      <c r="B8781" s="32">
        <v>14</v>
      </c>
    </row>
    <row r="8782" spans="1:2" x14ac:dyDescent="0.35">
      <c r="A8782" s="32" t="s">
        <v>10875</v>
      </c>
      <c r="B8782" s="32">
        <v>46</v>
      </c>
    </row>
    <row r="8783" spans="1:2" x14ac:dyDescent="0.35">
      <c r="A8783" s="32" t="s">
        <v>10876</v>
      </c>
      <c r="B8783" s="32">
        <v>50</v>
      </c>
    </row>
    <row r="8784" spans="1:2" x14ac:dyDescent="0.35">
      <c r="A8784" s="32" t="s">
        <v>10877</v>
      </c>
      <c r="B8784" s="32">
        <v>15</v>
      </c>
    </row>
    <row r="8785" spans="1:2" x14ac:dyDescent="0.35">
      <c r="A8785" s="32" t="s">
        <v>10878</v>
      </c>
      <c r="B8785" s="32">
        <v>32</v>
      </c>
    </row>
    <row r="8786" spans="1:2" x14ac:dyDescent="0.35">
      <c r="A8786" s="32" t="s">
        <v>10879</v>
      </c>
      <c r="B8786" s="32">
        <v>46</v>
      </c>
    </row>
    <row r="8787" spans="1:2" x14ac:dyDescent="0.35">
      <c r="A8787" s="32" t="s">
        <v>10880</v>
      </c>
      <c r="B8787" s="32">
        <v>34</v>
      </c>
    </row>
    <row r="8788" spans="1:2" x14ac:dyDescent="0.35">
      <c r="A8788" s="32" t="s">
        <v>10881</v>
      </c>
      <c r="B8788" s="32">
        <v>24</v>
      </c>
    </row>
    <row r="8789" spans="1:2" x14ac:dyDescent="0.35">
      <c r="A8789" s="32" t="s">
        <v>10882</v>
      </c>
      <c r="B8789" s="32">
        <v>98</v>
      </c>
    </row>
    <row r="8790" spans="1:2" x14ac:dyDescent="0.35">
      <c r="A8790" s="32" t="s">
        <v>10883</v>
      </c>
      <c r="B8790" s="32">
        <v>80</v>
      </c>
    </row>
    <row r="8791" spans="1:2" x14ac:dyDescent="0.35">
      <c r="A8791" s="32" t="s">
        <v>10884</v>
      </c>
      <c r="B8791" s="32">
        <v>25</v>
      </c>
    </row>
    <row r="8792" spans="1:2" x14ac:dyDescent="0.35">
      <c r="A8792" s="32" t="s">
        <v>10885</v>
      </c>
      <c r="B8792" s="32">
        <v>82</v>
      </c>
    </row>
    <row r="8793" spans="1:2" x14ac:dyDescent="0.35">
      <c r="A8793" s="32" t="s">
        <v>10886</v>
      </c>
      <c r="B8793" s="32">
        <v>8</v>
      </c>
    </row>
    <row r="8794" spans="1:2" x14ac:dyDescent="0.35">
      <c r="A8794" s="32" t="s">
        <v>10887</v>
      </c>
      <c r="B8794" s="32">
        <v>5</v>
      </c>
    </row>
    <row r="8795" spans="1:2" x14ac:dyDescent="0.35">
      <c r="A8795" s="32" t="s">
        <v>10888</v>
      </c>
      <c r="B8795" s="32">
        <v>68</v>
      </c>
    </row>
    <row r="8796" spans="1:2" x14ac:dyDescent="0.35">
      <c r="A8796" s="32" t="s">
        <v>10889</v>
      </c>
      <c r="B8796" s="32">
        <v>39</v>
      </c>
    </row>
    <row r="8797" spans="1:2" x14ac:dyDescent="0.35">
      <c r="A8797" s="32" t="s">
        <v>10890</v>
      </c>
      <c r="B8797" s="32">
        <v>60</v>
      </c>
    </row>
    <row r="8798" spans="1:2" x14ac:dyDescent="0.35">
      <c r="A8798" s="32" t="s">
        <v>10891</v>
      </c>
      <c r="B8798" s="32">
        <v>74</v>
      </c>
    </row>
    <row r="8799" spans="1:2" x14ac:dyDescent="0.35">
      <c r="A8799" s="32" t="s">
        <v>10892</v>
      </c>
      <c r="B8799" s="32">
        <v>3</v>
      </c>
    </row>
    <row r="8800" spans="1:2" x14ac:dyDescent="0.35">
      <c r="A8800" s="32" t="s">
        <v>10893</v>
      </c>
      <c r="B8800" s="32">
        <v>96</v>
      </c>
    </row>
    <row r="8801" spans="1:2" x14ac:dyDescent="0.35">
      <c r="A8801" s="32" t="s">
        <v>10894</v>
      </c>
      <c r="B8801" s="32">
        <v>46</v>
      </c>
    </row>
    <row r="8802" spans="1:2" x14ac:dyDescent="0.35">
      <c r="A8802" s="32" t="s">
        <v>10895</v>
      </c>
      <c r="B8802" s="32">
        <v>79</v>
      </c>
    </row>
    <row r="8803" spans="1:2" x14ac:dyDescent="0.35">
      <c r="A8803" s="32" t="s">
        <v>10896</v>
      </c>
      <c r="B8803" s="32">
        <v>70</v>
      </c>
    </row>
    <row r="8804" spans="1:2" x14ac:dyDescent="0.35">
      <c r="A8804" s="32" t="s">
        <v>10897</v>
      </c>
      <c r="B8804" s="32">
        <v>11</v>
      </c>
    </row>
    <row r="8805" spans="1:2" x14ac:dyDescent="0.35">
      <c r="A8805" s="32" t="s">
        <v>10898</v>
      </c>
      <c r="B8805" s="32">
        <v>89</v>
      </c>
    </row>
    <row r="8806" spans="1:2" x14ac:dyDescent="0.35">
      <c r="A8806" s="32" t="s">
        <v>10899</v>
      </c>
      <c r="B8806" s="32">
        <v>66</v>
      </c>
    </row>
    <row r="8807" spans="1:2" x14ac:dyDescent="0.35">
      <c r="A8807" s="32" t="s">
        <v>10900</v>
      </c>
      <c r="B8807" s="32">
        <v>15</v>
      </c>
    </row>
    <row r="8808" spans="1:2" x14ac:dyDescent="0.35">
      <c r="A8808" s="32" t="s">
        <v>10901</v>
      </c>
      <c r="B8808" s="32">
        <v>1</v>
      </c>
    </row>
    <row r="8809" spans="1:2" x14ac:dyDescent="0.35">
      <c r="A8809" s="32" t="s">
        <v>10902</v>
      </c>
      <c r="B8809" s="32">
        <v>48</v>
      </c>
    </row>
    <row r="8810" spans="1:2" x14ac:dyDescent="0.35">
      <c r="A8810" s="32" t="s">
        <v>10903</v>
      </c>
      <c r="B8810" s="32">
        <v>27</v>
      </c>
    </row>
    <row r="8811" spans="1:2" x14ac:dyDescent="0.35">
      <c r="A8811" s="32" t="s">
        <v>10904</v>
      </c>
      <c r="B8811" s="32">
        <v>49</v>
      </c>
    </row>
    <row r="8812" spans="1:2" x14ac:dyDescent="0.35">
      <c r="A8812" s="32" t="s">
        <v>10905</v>
      </c>
      <c r="B8812" s="32">
        <v>64</v>
      </c>
    </row>
    <row r="8813" spans="1:2" x14ac:dyDescent="0.35">
      <c r="A8813" s="32" t="s">
        <v>10906</v>
      </c>
      <c r="B8813" s="32">
        <v>35</v>
      </c>
    </row>
    <row r="8814" spans="1:2" x14ac:dyDescent="0.35">
      <c r="A8814" s="32" t="s">
        <v>10907</v>
      </c>
      <c r="B8814" s="32">
        <v>7</v>
      </c>
    </row>
    <row r="8815" spans="1:2" x14ac:dyDescent="0.35">
      <c r="A8815" s="32" t="s">
        <v>10908</v>
      </c>
      <c r="B8815" s="32">
        <v>24</v>
      </c>
    </row>
    <row r="8816" spans="1:2" x14ac:dyDescent="0.35">
      <c r="A8816" s="32" t="s">
        <v>10909</v>
      </c>
      <c r="B8816" s="32">
        <v>76</v>
      </c>
    </row>
    <row r="8817" spans="1:2" x14ac:dyDescent="0.35">
      <c r="A8817" s="32" t="s">
        <v>10910</v>
      </c>
      <c r="B8817" s="32">
        <v>71</v>
      </c>
    </row>
    <row r="8818" spans="1:2" x14ac:dyDescent="0.35">
      <c r="A8818" s="32" t="s">
        <v>10911</v>
      </c>
      <c r="B8818" s="32">
        <v>63</v>
      </c>
    </row>
    <row r="8819" spans="1:2" x14ac:dyDescent="0.35">
      <c r="A8819" s="32" t="s">
        <v>10912</v>
      </c>
      <c r="B8819" s="32">
        <v>16</v>
      </c>
    </row>
    <row r="8820" spans="1:2" x14ac:dyDescent="0.35">
      <c r="A8820" s="32" t="s">
        <v>10913</v>
      </c>
      <c r="B8820" s="32">
        <v>43</v>
      </c>
    </row>
    <row r="8821" spans="1:2" x14ac:dyDescent="0.35">
      <c r="A8821" s="32" t="s">
        <v>10914</v>
      </c>
      <c r="B8821" s="32">
        <v>14</v>
      </c>
    </row>
    <row r="8822" spans="1:2" x14ac:dyDescent="0.35">
      <c r="A8822" s="32" t="s">
        <v>10915</v>
      </c>
      <c r="B8822" s="32">
        <v>96</v>
      </c>
    </row>
    <row r="8823" spans="1:2" x14ac:dyDescent="0.35">
      <c r="A8823" s="32" t="s">
        <v>10916</v>
      </c>
      <c r="B8823" s="32">
        <v>18</v>
      </c>
    </row>
    <row r="8824" spans="1:2" x14ac:dyDescent="0.35">
      <c r="A8824" s="32" t="s">
        <v>10917</v>
      </c>
      <c r="B8824" s="32">
        <v>13</v>
      </c>
    </row>
    <row r="8825" spans="1:2" x14ac:dyDescent="0.35">
      <c r="A8825" s="32" t="s">
        <v>10918</v>
      </c>
      <c r="B8825" s="32">
        <v>59</v>
      </c>
    </row>
    <row r="8826" spans="1:2" x14ac:dyDescent="0.35">
      <c r="A8826" s="32" t="s">
        <v>10919</v>
      </c>
      <c r="B8826" s="32">
        <v>42</v>
      </c>
    </row>
    <row r="8827" spans="1:2" x14ac:dyDescent="0.35">
      <c r="A8827" s="32" t="s">
        <v>10920</v>
      </c>
      <c r="B8827" s="32">
        <v>98</v>
      </c>
    </row>
    <row r="8828" spans="1:2" x14ac:dyDescent="0.35">
      <c r="A8828" s="32" t="s">
        <v>10921</v>
      </c>
      <c r="B8828" s="32">
        <v>0</v>
      </c>
    </row>
    <row r="8829" spans="1:2" x14ac:dyDescent="0.35">
      <c r="A8829" s="32" t="s">
        <v>10922</v>
      </c>
      <c r="B8829" s="32">
        <v>14</v>
      </c>
    </row>
    <row r="8830" spans="1:2" x14ac:dyDescent="0.35">
      <c r="A8830" s="32" t="s">
        <v>10923</v>
      </c>
      <c r="B8830" s="32">
        <v>37</v>
      </c>
    </row>
    <row r="8831" spans="1:2" x14ac:dyDescent="0.35">
      <c r="A8831" s="32" t="s">
        <v>10924</v>
      </c>
      <c r="B8831" s="32">
        <v>85</v>
      </c>
    </row>
    <row r="8832" spans="1:2" x14ac:dyDescent="0.35">
      <c r="A8832" s="32" t="s">
        <v>10925</v>
      </c>
      <c r="B8832" s="32">
        <v>3</v>
      </c>
    </row>
    <row r="8833" spans="1:2" x14ac:dyDescent="0.35">
      <c r="A8833" s="32" t="s">
        <v>10926</v>
      </c>
      <c r="B8833" s="32">
        <v>86</v>
      </c>
    </row>
    <row r="8834" spans="1:2" x14ac:dyDescent="0.35">
      <c r="A8834" s="32" t="s">
        <v>10927</v>
      </c>
      <c r="B8834" s="32">
        <v>33</v>
      </c>
    </row>
    <row r="8835" spans="1:2" x14ac:dyDescent="0.35">
      <c r="A8835" s="32" t="s">
        <v>10928</v>
      </c>
      <c r="B8835" s="32">
        <v>29</v>
      </c>
    </row>
    <row r="8836" spans="1:2" x14ac:dyDescent="0.35">
      <c r="A8836" s="32" t="s">
        <v>10929</v>
      </c>
      <c r="B8836" s="32">
        <v>50</v>
      </c>
    </row>
    <row r="8837" spans="1:2" x14ac:dyDescent="0.35">
      <c r="A8837" s="32" t="s">
        <v>10930</v>
      </c>
      <c r="B8837" s="32">
        <v>75</v>
      </c>
    </row>
    <row r="8838" spans="1:2" x14ac:dyDescent="0.35">
      <c r="A8838" s="32" t="s">
        <v>10931</v>
      </c>
      <c r="B8838" s="32">
        <v>14</v>
      </c>
    </row>
    <row r="8839" spans="1:2" x14ac:dyDescent="0.35">
      <c r="A8839" s="32" t="s">
        <v>10932</v>
      </c>
      <c r="B8839" s="32">
        <v>7</v>
      </c>
    </row>
    <row r="8840" spans="1:2" x14ac:dyDescent="0.35">
      <c r="A8840" s="32" t="s">
        <v>10933</v>
      </c>
      <c r="B8840" s="32">
        <v>97</v>
      </c>
    </row>
    <row r="8841" spans="1:2" x14ac:dyDescent="0.35">
      <c r="A8841" s="32" t="s">
        <v>10934</v>
      </c>
      <c r="B8841" s="32">
        <v>47</v>
      </c>
    </row>
    <row r="8842" spans="1:2" x14ac:dyDescent="0.35">
      <c r="A8842" s="32" t="s">
        <v>10935</v>
      </c>
      <c r="B8842" s="32">
        <v>64</v>
      </c>
    </row>
    <row r="8843" spans="1:2" x14ac:dyDescent="0.35">
      <c r="A8843" s="32" t="s">
        <v>10936</v>
      </c>
      <c r="B8843" s="32">
        <v>56</v>
      </c>
    </row>
    <row r="8844" spans="1:2" x14ac:dyDescent="0.35">
      <c r="A8844" s="32" t="s">
        <v>10937</v>
      </c>
      <c r="B8844" s="32">
        <v>45</v>
      </c>
    </row>
    <row r="8845" spans="1:2" x14ac:dyDescent="0.35">
      <c r="A8845" s="32" t="s">
        <v>10938</v>
      </c>
      <c r="B8845" s="32">
        <v>22</v>
      </c>
    </row>
    <row r="8846" spans="1:2" x14ac:dyDescent="0.35">
      <c r="A8846" s="32" t="s">
        <v>10939</v>
      </c>
      <c r="B8846" s="32">
        <v>56</v>
      </c>
    </row>
    <row r="8847" spans="1:2" x14ac:dyDescent="0.35">
      <c r="A8847" s="32" t="s">
        <v>10940</v>
      </c>
      <c r="B8847" s="32">
        <v>64</v>
      </c>
    </row>
    <row r="8848" spans="1:2" x14ac:dyDescent="0.35">
      <c r="A8848" s="32" t="s">
        <v>10941</v>
      </c>
      <c r="B8848" s="32">
        <v>61</v>
      </c>
    </row>
    <row r="8849" spans="1:2" x14ac:dyDescent="0.35">
      <c r="A8849" s="32" t="s">
        <v>10942</v>
      </c>
      <c r="B8849" s="32">
        <v>30</v>
      </c>
    </row>
    <row r="8850" spans="1:2" x14ac:dyDescent="0.35">
      <c r="A8850" s="32" t="s">
        <v>10943</v>
      </c>
      <c r="B8850" s="32">
        <v>4</v>
      </c>
    </row>
    <row r="8851" spans="1:2" x14ac:dyDescent="0.35">
      <c r="A8851" s="32" t="s">
        <v>10944</v>
      </c>
      <c r="B8851" s="32">
        <v>8</v>
      </c>
    </row>
    <row r="8852" spans="1:2" x14ac:dyDescent="0.35">
      <c r="A8852" s="32" t="s">
        <v>10945</v>
      </c>
      <c r="B8852" s="32">
        <v>55</v>
      </c>
    </row>
    <row r="8853" spans="1:2" x14ac:dyDescent="0.35">
      <c r="A8853" s="32" t="s">
        <v>10946</v>
      </c>
      <c r="B8853" s="32">
        <v>9</v>
      </c>
    </row>
    <row r="8854" spans="1:2" x14ac:dyDescent="0.35">
      <c r="A8854" s="32" t="s">
        <v>10947</v>
      </c>
      <c r="B8854" s="32">
        <v>52</v>
      </c>
    </row>
    <row r="8855" spans="1:2" x14ac:dyDescent="0.35">
      <c r="A8855" s="32" t="s">
        <v>10948</v>
      </c>
      <c r="B8855" s="32">
        <v>34</v>
      </c>
    </row>
    <row r="8856" spans="1:2" x14ac:dyDescent="0.35">
      <c r="A8856" s="32" t="s">
        <v>10949</v>
      </c>
      <c r="B8856" s="32">
        <v>93</v>
      </c>
    </row>
    <row r="8857" spans="1:2" x14ac:dyDescent="0.35">
      <c r="A8857" s="32" t="s">
        <v>10950</v>
      </c>
      <c r="B8857" s="32">
        <v>23</v>
      </c>
    </row>
    <row r="8858" spans="1:2" x14ac:dyDescent="0.35">
      <c r="A8858" s="32" t="s">
        <v>10951</v>
      </c>
      <c r="B8858" s="32">
        <v>92</v>
      </c>
    </row>
    <row r="8859" spans="1:2" x14ac:dyDescent="0.35">
      <c r="A8859" s="32" t="s">
        <v>10952</v>
      </c>
      <c r="B8859" s="32">
        <v>51</v>
      </c>
    </row>
    <row r="8860" spans="1:2" x14ac:dyDescent="0.35">
      <c r="A8860" s="32" t="s">
        <v>10953</v>
      </c>
      <c r="B8860" s="32">
        <v>60</v>
      </c>
    </row>
    <row r="8861" spans="1:2" x14ac:dyDescent="0.35">
      <c r="A8861" s="32" t="s">
        <v>10954</v>
      </c>
      <c r="B8861" s="32">
        <v>14</v>
      </c>
    </row>
    <row r="8862" spans="1:2" x14ac:dyDescent="0.35">
      <c r="A8862" s="32" t="s">
        <v>10955</v>
      </c>
      <c r="B8862" s="32">
        <v>72</v>
      </c>
    </row>
    <row r="8863" spans="1:2" x14ac:dyDescent="0.35">
      <c r="A8863" s="32" t="s">
        <v>10956</v>
      </c>
      <c r="B8863" s="32">
        <v>85</v>
      </c>
    </row>
    <row r="8864" spans="1:2" x14ac:dyDescent="0.35">
      <c r="A8864" s="32" t="s">
        <v>10957</v>
      </c>
      <c r="B8864" s="32">
        <v>48</v>
      </c>
    </row>
    <row r="8865" spans="1:2" x14ac:dyDescent="0.35">
      <c r="A8865" s="32" t="s">
        <v>10958</v>
      </c>
      <c r="B8865" s="32">
        <v>22</v>
      </c>
    </row>
    <row r="8866" spans="1:2" x14ac:dyDescent="0.35">
      <c r="A8866" s="32" t="s">
        <v>10959</v>
      </c>
      <c r="B8866" s="32">
        <v>9</v>
      </c>
    </row>
    <row r="8867" spans="1:2" x14ac:dyDescent="0.35">
      <c r="A8867" s="32" t="s">
        <v>10960</v>
      </c>
      <c r="B8867" s="32">
        <v>99</v>
      </c>
    </row>
    <row r="8868" spans="1:2" x14ac:dyDescent="0.35">
      <c r="A8868" s="32" t="s">
        <v>10961</v>
      </c>
      <c r="B8868" s="32">
        <v>36</v>
      </c>
    </row>
    <row r="8869" spans="1:2" x14ac:dyDescent="0.35">
      <c r="A8869" s="32" t="s">
        <v>10962</v>
      </c>
      <c r="B8869" s="32">
        <v>25</v>
      </c>
    </row>
    <row r="8870" spans="1:2" x14ac:dyDescent="0.35">
      <c r="A8870" s="32" t="s">
        <v>10963</v>
      </c>
      <c r="B8870" s="32">
        <v>42</v>
      </c>
    </row>
    <row r="8871" spans="1:2" x14ac:dyDescent="0.35">
      <c r="A8871" s="32" t="s">
        <v>10964</v>
      </c>
      <c r="B8871" s="32">
        <v>78</v>
      </c>
    </row>
    <row r="8872" spans="1:2" x14ac:dyDescent="0.35">
      <c r="A8872" s="32" t="s">
        <v>10965</v>
      </c>
      <c r="B8872" s="32">
        <v>25</v>
      </c>
    </row>
    <row r="8873" spans="1:2" x14ac:dyDescent="0.35">
      <c r="A8873" s="32" t="s">
        <v>10966</v>
      </c>
      <c r="B8873" s="32">
        <v>62</v>
      </c>
    </row>
    <row r="8874" spans="1:2" x14ac:dyDescent="0.35">
      <c r="A8874" s="32" t="s">
        <v>10967</v>
      </c>
      <c r="B8874" s="32">
        <v>57</v>
      </c>
    </row>
    <row r="8875" spans="1:2" x14ac:dyDescent="0.35">
      <c r="A8875" s="32" t="s">
        <v>10968</v>
      </c>
      <c r="B8875" s="32">
        <v>38</v>
      </c>
    </row>
    <row r="8876" spans="1:2" x14ac:dyDescent="0.35">
      <c r="A8876" s="32" t="s">
        <v>10969</v>
      </c>
      <c r="B8876" s="32">
        <v>54</v>
      </c>
    </row>
    <row r="8877" spans="1:2" x14ac:dyDescent="0.35">
      <c r="A8877" s="32" t="s">
        <v>10970</v>
      </c>
      <c r="B8877" s="32">
        <v>51</v>
      </c>
    </row>
    <row r="8878" spans="1:2" x14ac:dyDescent="0.35">
      <c r="A8878" s="32" t="s">
        <v>10971</v>
      </c>
      <c r="B8878" s="32">
        <v>3</v>
      </c>
    </row>
    <row r="8879" spans="1:2" x14ac:dyDescent="0.35">
      <c r="A8879" s="32" t="s">
        <v>10972</v>
      </c>
      <c r="B8879" s="32">
        <v>42</v>
      </c>
    </row>
    <row r="8880" spans="1:2" x14ac:dyDescent="0.35">
      <c r="A8880" s="32" t="s">
        <v>10973</v>
      </c>
      <c r="B8880" s="32">
        <v>82</v>
      </c>
    </row>
    <row r="8881" spans="1:2" x14ac:dyDescent="0.35">
      <c r="A8881" s="32" t="s">
        <v>10974</v>
      </c>
      <c r="B8881" s="32">
        <v>72</v>
      </c>
    </row>
    <row r="8882" spans="1:2" x14ac:dyDescent="0.35">
      <c r="A8882" s="32" t="s">
        <v>10975</v>
      </c>
      <c r="B8882" s="32">
        <v>74</v>
      </c>
    </row>
    <row r="8883" spans="1:2" x14ac:dyDescent="0.35">
      <c r="A8883" s="32" t="s">
        <v>10976</v>
      </c>
      <c r="B8883" s="32">
        <v>92</v>
      </c>
    </row>
    <row r="8884" spans="1:2" x14ac:dyDescent="0.35">
      <c r="A8884" s="32" t="s">
        <v>10977</v>
      </c>
      <c r="B8884" s="32">
        <v>42</v>
      </c>
    </row>
    <row r="8885" spans="1:2" x14ac:dyDescent="0.35">
      <c r="A8885" s="32" t="s">
        <v>10978</v>
      </c>
      <c r="B8885" s="32">
        <v>32</v>
      </c>
    </row>
    <row r="8886" spans="1:2" x14ac:dyDescent="0.35">
      <c r="A8886" s="32" t="s">
        <v>10979</v>
      </c>
      <c r="B8886" s="32">
        <v>5</v>
      </c>
    </row>
    <row r="8887" spans="1:2" x14ac:dyDescent="0.35">
      <c r="A8887" s="32" t="s">
        <v>10980</v>
      </c>
      <c r="B8887" s="32">
        <v>46</v>
      </c>
    </row>
    <row r="8888" spans="1:2" x14ac:dyDescent="0.35">
      <c r="A8888" s="32" t="s">
        <v>10981</v>
      </c>
      <c r="B8888" s="32">
        <v>88</v>
      </c>
    </row>
    <row r="8889" spans="1:2" x14ac:dyDescent="0.35">
      <c r="A8889" s="32" t="s">
        <v>10982</v>
      </c>
      <c r="B8889" s="32">
        <v>60</v>
      </c>
    </row>
    <row r="8890" spans="1:2" x14ac:dyDescent="0.35">
      <c r="A8890" s="32" t="s">
        <v>10983</v>
      </c>
      <c r="B8890" s="32">
        <v>9</v>
      </c>
    </row>
    <row r="8891" spans="1:2" x14ac:dyDescent="0.35">
      <c r="A8891" s="32" t="s">
        <v>10984</v>
      </c>
      <c r="B8891" s="32">
        <v>87</v>
      </c>
    </row>
    <row r="8892" spans="1:2" x14ac:dyDescent="0.35">
      <c r="A8892" s="32" t="s">
        <v>10985</v>
      </c>
      <c r="B8892" s="32">
        <v>71</v>
      </c>
    </row>
    <row r="8893" spans="1:2" x14ac:dyDescent="0.35">
      <c r="A8893" s="32" t="s">
        <v>10986</v>
      </c>
      <c r="B8893" s="32">
        <v>25</v>
      </c>
    </row>
    <row r="8894" spans="1:2" x14ac:dyDescent="0.35">
      <c r="A8894" s="32" t="s">
        <v>10987</v>
      </c>
      <c r="B8894" s="32">
        <v>50</v>
      </c>
    </row>
    <row r="8895" spans="1:2" x14ac:dyDescent="0.35">
      <c r="A8895" s="32" t="s">
        <v>10988</v>
      </c>
      <c r="B8895" s="32">
        <v>74</v>
      </c>
    </row>
    <row r="8896" spans="1:2" x14ac:dyDescent="0.35">
      <c r="A8896" s="32" t="s">
        <v>10989</v>
      </c>
      <c r="B8896" s="32">
        <v>30</v>
      </c>
    </row>
    <row r="8897" spans="1:2" x14ac:dyDescent="0.35">
      <c r="A8897" s="32" t="s">
        <v>10990</v>
      </c>
      <c r="B8897" s="32">
        <v>7</v>
      </c>
    </row>
    <row r="8898" spans="1:2" x14ac:dyDescent="0.35">
      <c r="A8898" s="32" t="s">
        <v>10991</v>
      </c>
      <c r="B8898" s="32">
        <v>0</v>
      </c>
    </row>
    <row r="8899" spans="1:2" x14ac:dyDescent="0.35">
      <c r="A8899" s="32" t="s">
        <v>10992</v>
      </c>
      <c r="B8899" s="32">
        <v>45</v>
      </c>
    </row>
    <row r="8900" spans="1:2" x14ac:dyDescent="0.35">
      <c r="A8900" s="32" t="s">
        <v>10993</v>
      </c>
      <c r="B8900" s="32">
        <v>1</v>
      </c>
    </row>
    <row r="8901" spans="1:2" x14ac:dyDescent="0.35">
      <c r="A8901" s="32" t="s">
        <v>10994</v>
      </c>
      <c r="B8901" s="32">
        <v>36</v>
      </c>
    </row>
    <row r="8902" spans="1:2" x14ac:dyDescent="0.35">
      <c r="A8902" s="32" t="s">
        <v>10995</v>
      </c>
      <c r="B8902" s="32">
        <v>50</v>
      </c>
    </row>
    <row r="8903" spans="1:2" x14ac:dyDescent="0.35">
      <c r="A8903" s="32" t="s">
        <v>10996</v>
      </c>
      <c r="B8903" s="32">
        <v>71</v>
      </c>
    </row>
    <row r="8904" spans="1:2" x14ac:dyDescent="0.35">
      <c r="A8904" s="32" t="s">
        <v>10997</v>
      </c>
      <c r="B8904" s="32">
        <v>73</v>
      </c>
    </row>
    <row r="8905" spans="1:2" x14ac:dyDescent="0.35">
      <c r="A8905" s="32" t="s">
        <v>10998</v>
      </c>
      <c r="B8905" s="32">
        <v>87</v>
      </c>
    </row>
    <row r="8906" spans="1:2" x14ac:dyDescent="0.35">
      <c r="A8906" s="32" t="s">
        <v>10999</v>
      </c>
      <c r="B8906" s="32">
        <v>22</v>
      </c>
    </row>
    <row r="8907" spans="1:2" x14ac:dyDescent="0.35">
      <c r="A8907" s="32" t="s">
        <v>11000</v>
      </c>
      <c r="B8907" s="32">
        <v>77</v>
      </c>
    </row>
    <row r="8908" spans="1:2" x14ac:dyDescent="0.35">
      <c r="A8908" s="32" t="s">
        <v>11001</v>
      </c>
      <c r="B8908" s="32">
        <v>34</v>
      </c>
    </row>
    <row r="8909" spans="1:2" x14ac:dyDescent="0.35">
      <c r="A8909" s="32" t="s">
        <v>11002</v>
      </c>
      <c r="B8909" s="32">
        <v>64</v>
      </c>
    </row>
    <row r="8910" spans="1:2" x14ac:dyDescent="0.35">
      <c r="A8910" s="32" t="s">
        <v>11003</v>
      </c>
      <c r="B8910" s="32">
        <v>30</v>
      </c>
    </row>
    <row r="8911" spans="1:2" x14ac:dyDescent="0.35">
      <c r="A8911" s="32" t="s">
        <v>11004</v>
      </c>
      <c r="B8911" s="32">
        <v>93</v>
      </c>
    </row>
    <row r="8912" spans="1:2" x14ac:dyDescent="0.35">
      <c r="A8912" s="32" t="s">
        <v>11005</v>
      </c>
      <c r="B8912" s="32">
        <v>29</v>
      </c>
    </row>
    <row r="8913" spans="1:2" x14ac:dyDescent="0.35">
      <c r="A8913" s="32" t="s">
        <v>11006</v>
      </c>
      <c r="B8913" s="32">
        <v>36</v>
      </c>
    </row>
    <row r="8914" spans="1:2" x14ac:dyDescent="0.35">
      <c r="A8914" s="32" t="s">
        <v>11007</v>
      </c>
      <c r="B8914" s="32">
        <v>84</v>
      </c>
    </row>
    <row r="8915" spans="1:2" x14ac:dyDescent="0.35">
      <c r="A8915" s="32" t="s">
        <v>11008</v>
      </c>
      <c r="B8915" s="32">
        <v>1</v>
      </c>
    </row>
    <row r="8916" spans="1:2" x14ac:dyDescent="0.35">
      <c r="A8916" s="32" t="s">
        <v>11009</v>
      </c>
      <c r="B8916" s="32">
        <v>40</v>
      </c>
    </row>
    <row r="8917" spans="1:2" x14ac:dyDescent="0.35">
      <c r="A8917" s="32" t="s">
        <v>11010</v>
      </c>
      <c r="B8917" s="32">
        <v>70</v>
      </c>
    </row>
    <row r="8918" spans="1:2" x14ac:dyDescent="0.35">
      <c r="A8918" s="32" t="s">
        <v>11011</v>
      </c>
      <c r="B8918" s="32">
        <v>67</v>
      </c>
    </row>
    <row r="8919" spans="1:2" x14ac:dyDescent="0.35">
      <c r="A8919" s="32" t="s">
        <v>11012</v>
      </c>
      <c r="B8919" s="32">
        <v>14</v>
      </c>
    </row>
    <row r="8920" spans="1:2" x14ac:dyDescent="0.35">
      <c r="A8920" s="32" t="s">
        <v>11013</v>
      </c>
      <c r="B8920" s="32">
        <v>22</v>
      </c>
    </row>
    <row r="8921" spans="1:2" x14ac:dyDescent="0.35">
      <c r="A8921" s="32" t="s">
        <v>11014</v>
      </c>
      <c r="B8921" s="32">
        <v>97</v>
      </c>
    </row>
    <row r="8922" spans="1:2" x14ac:dyDescent="0.35">
      <c r="A8922" s="32" t="s">
        <v>11015</v>
      </c>
      <c r="B8922" s="32">
        <v>37</v>
      </c>
    </row>
    <row r="8923" spans="1:2" x14ac:dyDescent="0.35">
      <c r="A8923" s="32" t="s">
        <v>11016</v>
      </c>
      <c r="B8923" s="32">
        <v>84</v>
      </c>
    </row>
    <row r="8924" spans="1:2" x14ac:dyDescent="0.35">
      <c r="A8924" s="32" t="s">
        <v>11017</v>
      </c>
      <c r="B8924" s="32">
        <v>7</v>
      </c>
    </row>
    <row r="8925" spans="1:2" x14ac:dyDescent="0.35">
      <c r="A8925" s="32" t="s">
        <v>11018</v>
      </c>
      <c r="B8925" s="32">
        <v>45</v>
      </c>
    </row>
    <row r="8926" spans="1:2" x14ac:dyDescent="0.35">
      <c r="A8926" s="32" t="s">
        <v>11019</v>
      </c>
      <c r="B8926" s="32">
        <v>68</v>
      </c>
    </row>
    <row r="8927" spans="1:2" x14ac:dyDescent="0.35">
      <c r="A8927" s="32" t="s">
        <v>11020</v>
      </c>
      <c r="B8927" s="32">
        <v>34</v>
      </c>
    </row>
    <row r="8928" spans="1:2" x14ac:dyDescent="0.35">
      <c r="A8928" s="32" t="s">
        <v>11021</v>
      </c>
      <c r="B8928" s="32">
        <v>42</v>
      </c>
    </row>
    <row r="8929" spans="1:2" x14ac:dyDescent="0.35">
      <c r="A8929" s="32" t="s">
        <v>11022</v>
      </c>
      <c r="B8929" s="32">
        <v>80</v>
      </c>
    </row>
    <row r="8930" spans="1:2" x14ac:dyDescent="0.35">
      <c r="A8930" s="32" t="s">
        <v>11023</v>
      </c>
      <c r="B8930" s="32">
        <v>75</v>
      </c>
    </row>
    <row r="8931" spans="1:2" x14ac:dyDescent="0.35">
      <c r="A8931" s="32" t="s">
        <v>11024</v>
      </c>
      <c r="B8931" s="32">
        <v>75</v>
      </c>
    </row>
    <row r="8932" spans="1:2" x14ac:dyDescent="0.35">
      <c r="A8932" s="32" t="s">
        <v>11025</v>
      </c>
      <c r="B8932" s="32">
        <v>53</v>
      </c>
    </row>
    <row r="8933" spans="1:2" x14ac:dyDescent="0.35">
      <c r="A8933" s="32" t="s">
        <v>11026</v>
      </c>
      <c r="B8933" s="32">
        <v>29</v>
      </c>
    </row>
    <row r="8934" spans="1:2" x14ac:dyDescent="0.35">
      <c r="A8934" s="32" t="s">
        <v>11027</v>
      </c>
      <c r="B8934" s="32">
        <v>72</v>
      </c>
    </row>
    <row r="8935" spans="1:2" x14ac:dyDescent="0.35">
      <c r="A8935" s="32" t="s">
        <v>11028</v>
      </c>
      <c r="B8935" s="32">
        <v>56</v>
      </c>
    </row>
    <row r="8936" spans="1:2" x14ac:dyDescent="0.35">
      <c r="A8936" s="32" t="s">
        <v>11029</v>
      </c>
      <c r="B8936" s="32">
        <v>55</v>
      </c>
    </row>
    <row r="8937" spans="1:2" x14ac:dyDescent="0.35">
      <c r="A8937" s="32" t="s">
        <v>11030</v>
      </c>
      <c r="B8937" s="32">
        <v>8</v>
      </c>
    </row>
    <row r="8938" spans="1:2" x14ac:dyDescent="0.35">
      <c r="A8938" s="32" t="s">
        <v>11031</v>
      </c>
      <c r="B8938" s="32">
        <v>88</v>
      </c>
    </row>
    <row r="8939" spans="1:2" x14ac:dyDescent="0.35">
      <c r="A8939" s="32" t="s">
        <v>11032</v>
      </c>
      <c r="B8939" s="32">
        <v>65</v>
      </c>
    </row>
    <row r="8940" spans="1:2" x14ac:dyDescent="0.35">
      <c r="A8940" s="32" t="s">
        <v>11033</v>
      </c>
      <c r="B8940" s="32">
        <v>89</v>
      </c>
    </row>
    <row r="8941" spans="1:2" x14ac:dyDescent="0.35">
      <c r="A8941" s="32" t="s">
        <v>11034</v>
      </c>
      <c r="B8941" s="32">
        <v>58</v>
      </c>
    </row>
    <row r="8942" spans="1:2" x14ac:dyDescent="0.35">
      <c r="A8942" s="32" t="s">
        <v>11035</v>
      </c>
      <c r="B8942" s="32">
        <v>13</v>
      </c>
    </row>
    <row r="8943" spans="1:2" x14ac:dyDescent="0.35">
      <c r="A8943" s="32" t="s">
        <v>11036</v>
      </c>
      <c r="B8943" s="32">
        <v>97</v>
      </c>
    </row>
    <row r="8944" spans="1:2" x14ac:dyDescent="0.35">
      <c r="A8944" s="32" t="s">
        <v>11037</v>
      </c>
      <c r="B8944" s="32">
        <v>45</v>
      </c>
    </row>
    <row r="8945" spans="1:2" x14ac:dyDescent="0.35">
      <c r="A8945" s="32" t="s">
        <v>11038</v>
      </c>
      <c r="B8945" s="32">
        <v>39</v>
      </c>
    </row>
    <row r="8946" spans="1:2" x14ac:dyDescent="0.35">
      <c r="A8946" s="32" t="s">
        <v>11039</v>
      </c>
      <c r="B8946" s="32">
        <v>77</v>
      </c>
    </row>
    <row r="8947" spans="1:2" x14ac:dyDescent="0.35">
      <c r="A8947" s="32" t="s">
        <v>11040</v>
      </c>
      <c r="B8947" s="32">
        <v>46</v>
      </c>
    </row>
    <row r="8948" spans="1:2" x14ac:dyDescent="0.35">
      <c r="A8948" s="32" t="s">
        <v>11041</v>
      </c>
      <c r="B8948" s="32">
        <v>96</v>
      </c>
    </row>
    <row r="8949" spans="1:2" x14ac:dyDescent="0.35">
      <c r="A8949" s="32" t="s">
        <v>11042</v>
      </c>
      <c r="B8949" s="32">
        <v>22</v>
      </c>
    </row>
    <row r="8950" spans="1:2" x14ac:dyDescent="0.35">
      <c r="A8950" s="32" t="s">
        <v>11043</v>
      </c>
      <c r="B8950" s="32">
        <v>25</v>
      </c>
    </row>
    <row r="8951" spans="1:2" x14ac:dyDescent="0.35">
      <c r="A8951" s="32" t="s">
        <v>11044</v>
      </c>
      <c r="B8951" s="32">
        <v>55</v>
      </c>
    </row>
    <row r="8952" spans="1:2" x14ac:dyDescent="0.35">
      <c r="A8952" s="32" t="s">
        <v>11045</v>
      </c>
      <c r="B8952" s="32">
        <v>11</v>
      </c>
    </row>
    <row r="8953" spans="1:2" x14ac:dyDescent="0.35">
      <c r="A8953" s="32" t="s">
        <v>11046</v>
      </c>
      <c r="B8953" s="32">
        <v>41</v>
      </c>
    </row>
    <row r="8954" spans="1:2" x14ac:dyDescent="0.35">
      <c r="A8954" s="32" t="s">
        <v>11047</v>
      </c>
      <c r="B8954" s="32">
        <v>21</v>
      </c>
    </row>
    <row r="8955" spans="1:2" x14ac:dyDescent="0.35">
      <c r="A8955" s="32" t="s">
        <v>11048</v>
      </c>
      <c r="B8955" s="32">
        <v>64</v>
      </c>
    </row>
    <row r="8956" spans="1:2" x14ac:dyDescent="0.35">
      <c r="A8956" s="32" t="s">
        <v>11049</v>
      </c>
      <c r="B8956" s="32">
        <v>99</v>
      </c>
    </row>
    <row r="8957" spans="1:2" x14ac:dyDescent="0.35">
      <c r="A8957" s="32" t="s">
        <v>11050</v>
      </c>
      <c r="B8957" s="32">
        <v>15</v>
      </c>
    </row>
    <row r="8958" spans="1:2" x14ac:dyDescent="0.35">
      <c r="A8958" s="32" t="s">
        <v>11051</v>
      </c>
      <c r="B8958" s="32">
        <v>25</v>
      </c>
    </row>
    <row r="8959" spans="1:2" x14ac:dyDescent="0.35">
      <c r="A8959" s="32" t="s">
        <v>11052</v>
      </c>
      <c r="B8959" s="32">
        <v>54</v>
      </c>
    </row>
    <row r="8960" spans="1:2" x14ac:dyDescent="0.35">
      <c r="A8960" s="32" t="s">
        <v>11053</v>
      </c>
      <c r="B8960" s="32">
        <v>98</v>
      </c>
    </row>
    <row r="8961" spans="1:2" x14ac:dyDescent="0.35">
      <c r="A8961" s="32" t="s">
        <v>11054</v>
      </c>
      <c r="B8961" s="32">
        <v>22</v>
      </c>
    </row>
    <row r="8962" spans="1:2" x14ac:dyDescent="0.35">
      <c r="A8962" s="32" t="s">
        <v>11055</v>
      </c>
      <c r="B8962" s="32">
        <v>25</v>
      </c>
    </row>
    <row r="8963" spans="1:2" x14ac:dyDescent="0.35">
      <c r="A8963" s="32" t="s">
        <v>11056</v>
      </c>
      <c r="B8963" s="32">
        <v>4</v>
      </c>
    </row>
    <row r="8964" spans="1:2" x14ac:dyDescent="0.35">
      <c r="A8964" s="32" t="s">
        <v>11057</v>
      </c>
      <c r="B8964" s="32">
        <v>41</v>
      </c>
    </row>
    <row r="8965" spans="1:2" x14ac:dyDescent="0.35">
      <c r="A8965" s="32" t="s">
        <v>11058</v>
      </c>
      <c r="B8965" s="32">
        <v>56</v>
      </c>
    </row>
    <row r="8966" spans="1:2" x14ac:dyDescent="0.35">
      <c r="A8966" s="32" t="s">
        <v>11059</v>
      </c>
      <c r="B8966" s="32">
        <v>88</v>
      </c>
    </row>
    <row r="8967" spans="1:2" x14ac:dyDescent="0.35">
      <c r="A8967" s="32" t="s">
        <v>11060</v>
      </c>
      <c r="B8967" s="32">
        <v>3</v>
      </c>
    </row>
    <row r="8968" spans="1:2" x14ac:dyDescent="0.35">
      <c r="A8968" s="32" t="s">
        <v>11061</v>
      </c>
      <c r="B8968" s="32">
        <v>65</v>
      </c>
    </row>
    <row r="8969" spans="1:2" x14ac:dyDescent="0.35">
      <c r="A8969" s="32" t="s">
        <v>11062</v>
      </c>
      <c r="B8969" s="32">
        <v>32</v>
      </c>
    </row>
    <row r="8970" spans="1:2" x14ac:dyDescent="0.35">
      <c r="A8970" s="32" t="s">
        <v>11063</v>
      </c>
      <c r="B8970" s="32">
        <v>45</v>
      </c>
    </row>
    <row r="8971" spans="1:2" x14ac:dyDescent="0.35">
      <c r="A8971" s="32" t="s">
        <v>11064</v>
      </c>
      <c r="B8971" s="32">
        <v>56</v>
      </c>
    </row>
    <row r="8972" spans="1:2" x14ac:dyDescent="0.35">
      <c r="A8972" s="32" t="s">
        <v>11065</v>
      </c>
      <c r="B8972" s="32">
        <v>50</v>
      </c>
    </row>
    <row r="8973" spans="1:2" x14ac:dyDescent="0.35">
      <c r="A8973" s="32" t="s">
        <v>11066</v>
      </c>
      <c r="B8973" s="32">
        <v>72</v>
      </c>
    </row>
    <row r="8974" spans="1:2" x14ac:dyDescent="0.35">
      <c r="A8974" s="32" t="s">
        <v>11067</v>
      </c>
      <c r="B8974" s="32">
        <v>62</v>
      </c>
    </row>
    <row r="8975" spans="1:2" x14ac:dyDescent="0.35">
      <c r="A8975" s="32" t="s">
        <v>11068</v>
      </c>
      <c r="B8975" s="32">
        <v>75</v>
      </c>
    </row>
    <row r="8976" spans="1:2" x14ac:dyDescent="0.35">
      <c r="A8976" s="32" t="s">
        <v>11069</v>
      </c>
      <c r="B8976" s="32">
        <v>76</v>
      </c>
    </row>
    <row r="8977" spans="1:2" x14ac:dyDescent="0.35">
      <c r="A8977" s="32" t="s">
        <v>11070</v>
      </c>
      <c r="B8977" s="32">
        <v>54</v>
      </c>
    </row>
    <row r="8978" spans="1:2" x14ac:dyDescent="0.35">
      <c r="A8978" s="32" t="s">
        <v>11071</v>
      </c>
      <c r="B8978" s="32">
        <v>50</v>
      </c>
    </row>
    <row r="8979" spans="1:2" x14ac:dyDescent="0.35">
      <c r="A8979" s="32" t="s">
        <v>11072</v>
      </c>
      <c r="B8979" s="32">
        <v>56</v>
      </c>
    </row>
    <row r="8980" spans="1:2" x14ac:dyDescent="0.35">
      <c r="A8980" s="32" t="s">
        <v>11073</v>
      </c>
      <c r="B8980" s="32">
        <v>34</v>
      </c>
    </row>
    <row r="8981" spans="1:2" x14ac:dyDescent="0.35">
      <c r="A8981" s="32" t="s">
        <v>11074</v>
      </c>
      <c r="B8981" s="32">
        <v>89</v>
      </c>
    </row>
    <row r="8982" spans="1:2" x14ac:dyDescent="0.35">
      <c r="A8982" s="32" t="s">
        <v>11075</v>
      </c>
      <c r="B8982" s="32">
        <v>75</v>
      </c>
    </row>
    <row r="8983" spans="1:2" x14ac:dyDescent="0.35">
      <c r="A8983" s="32" t="s">
        <v>11076</v>
      </c>
      <c r="B8983" s="32">
        <v>18</v>
      </c>
    </row>
    <row r="8984" spans="1:2" x14ac:dyDescent="0.35">
      <c r="A8984" s="32" t="s">
        <v>11077</v>
      </c>
      <c r="B8984" s="32">
        <v>57</v>
      </c>
    </row>
    <row r="8985" spans="1:2" x14ac:dyDescent="0.35">
      <c r="A8985" s="32" t="s">
        <v>11078</v>
      </c>
      <c r="B8985" s="32">
        <v>21</v>
      </c>
    </row>
    <row r="8986" spans="1:2" x14ac:dyDescent="0.35">
      <c r="A8986" s="32" t="s">
        <v>11079</v>
      </c>
      <c r="B8986" s="32">
        <v>80</v>
      </c>
    </row>
    <row r="8987" spans="1:2" x14ac:dyDescent="0.35">
      <c r="A8987" s="32" t="s">
        <v>11080</v>
      </c>
      <c r="B8987" s="32">
        <v>94</v>
      </c>
    </row>
    <row r="8988" spans="1:2" x14ac:dyDescent="0.35">
      <c r="A8988" s="32" t="s">
        <v>11081</v>
      </c>
      <c r="B8988" s="32">
        <v>73</v>
      </c>
    </row>
    <row r="8989" spans="1:2" x14ac:dyDescent="0.35">
      <c r="A8989" s="32" t="s">
        <v>11082</v>
      </c>
      <c r="B8989" s="32">
        <v>96</v>
      </c>
    </row>
    <row r="8990" spans="1:2" x14ac:dyDescent="0.35">
      <c r="A8990" s="32" t="s">
        <v>11083</v>
      </c>
      <c r="B8990" s="32">
        <v>70</v>
      </c>
    </row>
    <row r="8991" spans="1:2" x14ac:dyDescent="0.35">
      <c r="A8991" s="32" t="s">
        <v>11084</v>
      </c>
      <c r="B8991" s="32">
        <v>17</v>
      </c>
    </row>
    <row r="8992" spans="1:2" x14ac:dyDescent="0.35">
      <c r="A8992" s="32" t="s">
        <v>11085</v>
      </c>
      <c r="B8992" s="32">
        <v>72</v>
      </c>
    </row>
    <row r="8993" spans="1:2" x14ac:dyDescent="0.35">
      <c r="A8993" s="32" t="s">
        <v>11086</v>
      </c>
      <c r="B8993" s="32">
        <v>48</v>
      </c>
    </row>
    <row r="8994" spans="1:2" x14ac:dyDescent="0.35">
      <c r="A8994" s="32" t="s">
        <v>11087</v>
      </c>
      <c r="B8994" s="32">
        <v>70</v>
      </c>
    </row>
    <row r="8995" spans="1:2" x14ac:dyDescent="0.35">
      <c r="A8995" s="32" t="s">
        <v>11088</v>
      </c>
      <c r="B8995" s="32">
        <v>0</v>
      </c>
    </row>
    <row r="8996" spans="1:2" x14ac:dyDescent="0.35">
      <c r="A8996" s="32" t="s">
        <v>11089</v>
      </c>
      <c r="B8996" s="32">
        <v>92</v>
      </c>
    </row>
    <row r="8997" spans="1:2" x14ac:dyDescent="0.35">
      <c r="A8997" s="32" t="s">
        <v>49</v>
      </c>
      <c r="B8997" s="32">
        <v>82</v>
      </c>
    </row>
    <row r="8998" spans="1:2" x14ac:dyDescent="0.35">
      <c r="A8998" s="32" t="s">
        <v>11090</v>
      </c>
      <c r="B8998" s="32">
        <v>12</v>
      </c>
    </row>
    <row r="8999" spans="1:2" x14ac:dyDescent="0.35">
      <c r="A8999" s="32" t="s">
        <v>49</v>
      </c>
      <c r="B8999" s="32">
        <v>23</v>
      </c>
    </row>
    <row r="9000" spans="1:2" x14ac:dyDescent="0.35">
      <c r="A9000" s="32" t="s">
        <v>11091</v>
      </c>
      <c r="B9000" s="32">
        <v>0</v>
      </c>
    </row>
    <row r="9001" spans="1:2" x14ac:dyDescent="0.35">
      <c r="A9001" s="32" t="s">
        <v>11092</v>
      </c>
      <c r="B9001" s="32">
        <v>67</v>
      </c>
    </row>
    <row r="9002" spans="1:2" x14ac:dyDescent="0.35">
      <c r="A9002" s="32" t="s">
        <v>11093</v>
      </c>
      <c r="B9002" s="32">
        <v>1</v>
      </c>
    </row>
    <row r="9003" spans="1:2" x14ac:dyDescent="0.35">
      <c r="A9003" s="32" t="s">
        <v>11094</v>
      </c>
      <c r="B9003" s="32">
        <v>54</v>
      </c>
    </row>
    <row r="9004" spans="1:2" x14ac:dyDescent="0.35">
      <c r="A9004" s="32" t="s">
        <v>11095</v>
      </c>
      <c r="B9004" s="32">
        <v>52</v>
      </c>
    </row>
    <row r="9005" spans="1:2" x14ac:dyDescent="0.35">
      <c r="A9005" s="32" t="s">
        <v>11096</v>
      </c>
      <c r="B9005" s="32">
        <v>65</v>
      </c>
    </row>
    <row r="9006" spans="1:2" x14ac:dyDescent="0.35">
      <c r="A9006" s="32" t="s">
        <v>11097</v>
      </c>
      <c r="B9006" s="32">
        <v>62</v>
      </c>
    </row>
    <row r="9007" spans="1:2" x14ac:dyDescent="0.35">
      <c r="A9007" s="32" t="s">
        <v>49</v>
      </c>
      <c r="B9007" s="32">
        <v>10</v>
      </c>
    </row>
    <row r="9008" spans="1:2" x14ac:dyDescent="0.35">
      <c r="A9008" s="32" t="s">
        <v>11098</v>
      </c>
      <c r="B9008" s="32">
        <v>77</v>
      </c>
    </row>
    <row r="9009" spans="1:2" x14ac:dyDescent="0.35">
      <c r="A9009" s="32" t="s">
        <v>11099</v>
      </c>
      <c r="B9009" s="32">
        <v>74</v>
      </c>
    </row>
    <row r="9010" spans="1:2" x14ac:dyDescent="0.35">
      <c r="A9010" s="32" t="s">
        <v>11100</v>
      </c>
      <c r="B9010" s="32">
        <v>62</v>
      </c>
    </row>
    <row r="9011" spans="1:2" x14ac:dyDescent="0.35">
      <c r="A9011" s="32" t="s">
        <v>11101</v>
      </c>
      <c r="B9011" s="32">
        <v>78</v>
      </c>
    </row>
    <row r="9012" spans="1:2" x14ac:dyDescent="0.35">
      <c r="A9012" s="32" t="s">
        <v>11102</v>
      </c>
      <c r="B9012" s="32">
        <v>73</v>
      </c>
    </row>
    <row r="9013" spans="1:2" x14ac:dyDescent="0.35">
      <c r="A9013" s="32" t="s">
        <v>11103</v>
      </c>
      <c r="B9013" s="32">
        <v>20</v>
      </c>
    </row>
    <row r="9014" spans="1:2" x14ac:dyDescent="0.35">
      <c r="A9014" s="32" t="s">
        <v>11104</v>
      </c>
      <c r="B9014" s="32">
        <v>28</v>
      </c>
    </row>
    <row r="9015" spans="1:2" x14ac:dyDescent="0.35">
      <c r="A9015" s="32" t="s">
        <v>11105</v>
      </c>
      <c r="B9015" s="32">
        <v>75</v>
      </c>
    </row>
    <row r="9016" spans="1:2" x14ac:dyDescent="0.35">
      <c r="A9016" s="32" t="s">
        <v>11106</v>
      </c>
      <c r="B9016" s="32">
        <v>27</v>
      </c>
    </row>
    <row r="9017" spans="1:2" x14ac:dyDescent="0.35">
      <c r="A9017" s="32" t="s">
        <v>11107</v>
      </c>
      <c r="B9017" s="32">
        <v>73</v>
      </c>
    </row>
    <row r="9018" spans="1:2" x14ac:dyDescent="0.35">
      <c r="A9018" s="32" t="s">
        <v>11108</v>
      </c>
      <c r="B9018" s="32">
        <v>73</v>
      </c>
    </row>
    <row r="9019" spans="1:2" x14ac:dyDescent="0.35">
      <c r="A9019" s="32" t="s">
        <v>11109</v>
      </c>
      <c r="B9019" s="32">
        <v>40</v>
      </c>
    </row>
    <row r="9020" spans="1:2" x14ac:dyDescent="0.35">
      <c r="A9020" s="32" t="s">
        <v>11110</v>
      </c>
      <c r="B9020" s="32">
        <v>39</v>
      </c>
    </row>
    <row r="9021" spans="1:2" x14ac:dyDescent="0.35">
      <c r="A9021" s="32" t="s">
        <v>11111</v>
      </c>
      <c r="B9021" s="32">
        <v>44</v>
      </c>
    </row>
    <row r="9022" spans="1:2" x14ac:dyDescent="0.35">
      <c r="A9022" s="32" t="s">
        <v>11112</v>
      </c>
      <c r="B9022" s="32">
        <v>45</v>
      </c>
    </row>
    <row r="9023" spans="1:2" x14ac:dyDescent="0.35">
      <c r="A9023" s="32" t="s">
        <v>11113</v>
      </c>
      <c r="B9023" s="32">
        <v>5</v>
      </c>
    </row>
    <row r="9024" spans="1:2" x14ac:dyDescent="0.35">
      <c r="A9024" s="32" t="s">
        <v>11114</v>
      </c>
      <c r="B9024" s="32">
        <v>3</v>
      </c>
    </row>
    <row r="9025" spans="1:2" x14ac:dyDescent="0.35">
      <c r="A9025" s="32" t="s">
        <v>11115</v>
      </c>
      <c r="B9025" s="32">
        <v>18</v>
      </c>
    </row>
    <row r="9026" spans="1:2" x14ac:dyDescent="0.35">
      <c r="A9026" s="32" t="s">
        <v>11116</v>
      </c>
      <c r="B9026" s="32">
        <v>64</v>
      </c>
    </row>
    <row r="9027" spans="1:2" x14ac:dyDescent="0.35">
      <c r="A9027" s="32" t="s">
        <v>11117</v>
      </c>
      <c r="B9027" s="32">
        <v>26</v>
      </c>
    </row>
    <row r="9028" spans="1:2" x14ac:dyDescent="0.35">
      <c r="A9028" s="32" t="s">
        <v>49</v>
      </c>
      <c r="B9028" s="32">
        <v>52</v>
      </c>
    </row>
    <row r="9029" spans="1:2" x14ac:dyDescent="0.35">
      <c r="A9029" s="32" t="s">
        <v>11118</v>
      </c>
      <c r="B9029" s="32">
        <v>3</v>
      </c>
    </row>
    <row r="9030" spans="1:2" x14ac:dyDescent="0.35">
      <c r="A9030" s="32" t="s">
        <v>11119</v>
      </c>
      <c r="B9030" s="32">
        <v>35</v>
      </c>
    </row>
    <row r="9031" spans="1:2" x14ac:dyDescent="0.35">
      <c r="A9031" s="32" t="s">
        <v>11120</v>
      </c>
      <c r="B9031" s="32">
        <v>8</v>
      </c>
    </row>
    <row r="9032" spans="1:2" x14ac:dyDescent="0.35">
      <c r="A9032" s="32" t="s">
        <v>11121</v>
      </c>
      <c r="B9032" s="32">
        <v>87</v>
      </c>
    </row>
    <row r="9033" spans="1:2" x14ac:dyDescent="0.35">
      <c r="A9033" s="32" t="s">
        <v>11122</v>
      </c>
      <c r="B9033" s="32">
        <v>30</v>
      </c>
    </row>
    <row r="9034" spans="1:2" x14ac:dyDescent="0.35">
      <c r="A9034" s="32" t="s">
        <v>11123</v>
      </c>
      <c r="B9034" s="32">
        <v>59</v>
      </c>
    </row>
    <row r="9035" spans="1:2" x14ac:dyDescent="0.35">
      <c r="A9035" s="32" t="s">
        <v>11124</v>
      </c>
      <c r="B9035" s="32">
        <v>95</v>
      </c>
    </row>
    <row r="9036" spans="1:2" x14ac:dyDescent="0.35">
      <c r="A9036" s="32" t="s">
        <v>11125</v>
      </c>
      <c r="B9036" s="32">
        <v>4</v>
      </c>
    </row>
    <row r="9037" spans="1:2" x14ac:dyDescent="0.35">
      <c r="A9037" s="32" t="s">
        <v>11126</v>
      </c>
      <c r="B9037" s="32">
        <v>60</v>
      </c>
    </row>
    <row r="9038" spans="1:2" x14ac:dyDescent="0.35">
      <c r="A9038" s="32" t="s">
        <v>11127</v>
      </c>
      <c r="B9038" s="32">
        <v>65</v>
      </c>
    </row>
    <row r="9039" spans="1:2" x14ac:dyDescent="0.35">
      <c r="A9039" s="32" t="s">
        <v>11128</v>
      </c>
      <c r="B9039" s="32">
        <v>38</v>
      </c>
    </row>
    <row r="9040" spans="1:2" x14ac:dyDescent="0.35">
      <c r="A9040" s="32" t="s">
        <v>11129</v>
      </c>
      <c r="B9040" s="32">
        <v>80</v>
      </c>
    </row>
    <row r="9041" spans="1:2" x14ac:dyDescent="0.35">
      <c r="A9041" s="32" t="s">
        <v>11130</v>
      </c>
      <c r="B9041" s="32">
        <v>40</v>
      </c>
    </row>
    <row r="9042" spans="1:2" x14ac:dyDescent="0.35">
      <c r="A9042" s="32" t="s">
        <v>11131</v>
      </c>
      <c r="B9042" s="32">
        <v>47</v>
      </c>
    </row>
    <row r="9043" spans="1:2" x14ac:dyDescent="0.35">
      <c r="A9043" s="32" t="s">
        <v>11132</v>
      </c>
      <c r="B9043" s="32">
        <v>56</v>
      </c>
    </row>
    <row r="9044" spans="1:2" x14ac:dyDescent="0.35">
      <c r="A9044" s="32" t="s">
        <v>11133</v>
      </c>
      <c r="B9044" s="32">
        <v>91</v>
      </c>
    </row>
    <row r="9045" spans="1:2" x14ac:dyDescent="0.35">
      <c r="A9045" s="32" t="s">
        <v>11134</v>
      </c>
      <c r="B9045" s="32">
        <v>34</v>
      </c>
    </row>
    <row r="9046" spans="1:2" x14ac:dyDescent="0.35">
      <c r="A9046" s="32" t="s">
        <v>11135</v>
      </c>
      <c r="B9046" s="32">
        <v>17</v>
      </c>
    </row>
    <row r="9047" spans="1:2" x14ac:dyDescent="0.35">
      <c r="A9047" s="32" t="s">
        <v>11136</v>
      </c>
      <c r="B9047" s="32">
        <v>58</v>
      </c>
    </row>
    <row r="9048" spans="1:2" x14ac:dyDescent="0.35">
      <c r="A9048" s="32" t="s">
        <v>11137</v>
      </c>
      <c r="B9048" s="32">
        <v>80</v>
      </c>
    </row>
    <row r="9049" spans="1:2" x14ac:dyDescent="0.35">
      <c r="A9049" s="32" t="s">
        <v>11138</v>
      </c>
      <c r="B9049" s="32">
        <v>53</v>
      </c>
    </row>
    <row r="9050" spans="1:2" x14ac:dyDescent="0.35">
      <c r="A9050" s="32" t="s">
        <v>11139</v>
      </c>
      <c r="B9050" s="32">
        <v>10</v>
      </c>
    </row>
    <row r="9051" spans="1:2" x14ac:dyDescent="0.35">
      <c r="A9051" s="32" t="s">
        <v>11140</v>
      </c>
      <c r="B9051" s="32">
        <v>8</v>
      </c>
    </row>
    <row r="9052" spans="1:2" x14ac:dyDescent="0.35">
      <c r="A9052" s="32" t="s">
        <v>11141</v>
      </c>
      <c r="B9052" s="32">
        <v>62</v>
      </c>
    </row>
    <row r="9053" spans="1:2" x14ac:dyDescent="0.35">
      <c r="A9053" s="32" t="s">
        <v>11142</v>
      </c>
      <c r="B9053" s="32">
        <v>22</v>
      </c>
    </row>
    <row r="9054" spans="1:2" x14ac:dyDescent="0.35">
      <c r="A9054" s="32" t="s">
        <v>11143</v>
      </c>
      <c r="B9054" s="32">
        <v>65</v>
      </c>
    </row>
    <row r="9055" spans="1:2" x14ac:dyDescent="0.35">
      <c r="A9055" s="32" t="s">
        <v>11144</v>
      </c>
      <c r="B9055" s="32">
        <v>42</v>
      </c>
    </row>
    <row r="9056" spans="1:2" x14ac:dyDescent="0.35">
      <c r="A9056" s="32" t="s">
        <v>11145</v>
      </c>
      <c r="B9056" s="32">
        <v>38</v>
      </c>
    </row>
    <row r="9057" spans="1:2" x14ac:dyDescent="0.35">
      <c r="A9057" s="32" t="s">
        <v>11146</v>
      </c>
      <c r="B9057" s="32">
        <v>2</v>
      </c>
    </row>
    <row r="9058" spans="1:2" x14ac:dyDescent="0.35">
      <c r="A9058" s="32" t="s">
        <v>11147</v>
      </c>
      <c r="B9058" s="32">
        <v>74</v>
      </c>
    </row>
    <row r="9059" spans="1:2" x14ac:dyDescent="0.35">
      <c r="A9059" s="32" t="s">
        <v>11148</v>
      </c>
      <c r="B9059" s="32">
        <v>82</v>
      </c>
    </row>
    <row r="9060" spans="1:2" x14ac:dyDescent="0.35">
      <c r="A9060" s="32" t="s">
        <v>11149</v>
      </c>
      <c r="B9060" s="32">
        <v>23</v>
      </c>
    </row>
    <row r="9061" spans="1:2" x14ac:dyDescent="0.35">
      <c r="A9061" s="32" t="s">
        <v>11150</v>
      </c>
      <c r="B9061" s="32">
        <v>18</v>
      </c>
    </row>
    <row r="9062" spans="1:2" x14ac:dyDescent="0.35">
      <c r="A9062" s="32" t="s">
        <v>11151</v>
      </c>
      <c r="B9062" s="32">
        <v>75</v>
      </c>
    </row>
    <row r="9063" spans="1:2" x14ac:dyDescent="0.35">
      <c r="A9063" s="32" t="s">
        <v>11152</v>
      </c>
      <c r="B9063" s="32">
        <v>38</v>
      </c>
    </row>
    <row r="9064" spans="1:2" x14ac:dyDescent="0.35">
      <c r="A9064" s="32" t="s">
        <v>11153</v>
      </c>
      <c r="B9064" s="32">
        <v>22</v>
      </c>
    </row>
    <row r="9065" spans="1:2" x14ac:dyDescent="0.35">
      <c r="A9065" s="32" t="s">
        <v>11154</v>
      </c>
      <c r="B9065" s="32">
        <v>34</v>
      </c>
    </row>
    <row r="9066" spans="1:2" x14ac:dyDescent="0.35">
      <c r="A9066" s="32" t="s">
        <v>11155</v>
      </c>
      <c r="B9066" s="32">
        <v>82</v>
      </c>
    </row>
    <row r="9067" spans="1:2" x14ac:dyDescent="0.35">
      <c r="A9067" s="32" t="s">
        <v>11156</v>
      </c>
      <c r="B9067" s="32">
        <v>66</v>
      </c>
    </row>
    <row r="9068" spans="1:2" x14ac:dyDescent="0.35">
      <c r="A9068" s="32" t="s">
        <v>11157</v>
      </c>
      <c r="B9068" s="32">
        <v>87</v>
      </c>
    </row>
    <row r="9069" spans="1:2" x14ac:dyDescent="0.35">
      <c r="A9069" s="32" t="s">
        <v>11158</v>
      </c>
      <c r="B9069" s="32">
        <v>94</v>
      </c>
    </row>
    <row r="9070" spans="1:2" x14ac:dyDescent="0.35">
      <c r="A9070" s="32" t="s">
        <v>11159</v>
      </c>
      <c r="B9070" s="32">
        <v>46</v>
      </c>
    </row>
    <row r="9071" spans="1:2" x14ac:dyDescent="0.35">
      <c r="A9071" s="32" t="s">
        <v>11160</v>
      </c>
      <c r="B9071" s="32">
        <v>26</v>
      </c>
    </row>
    <row r="9072" spans="1:2" x14ac:dyDescent="0.35">
      <c r="A9072" s="32" t="s">
        <v>11161</v>
      </c>
      <c r="B9072" s="32">
        <v>59</v>
      </c>
    </row>
    <row r="9073" spans="1:2" x14ac:dyDescent="0.35">
      <c r="A9073" s="32" t="s">
        <v>11162</v>
      </c>
      <c r="B9073" s="32">
        <v>71</v>
      </c>
    </row>
    <row r="9074" spans="1:2" x14ac:dyDescent="0.35">
      <c r="A9074" s="32" t="s">
        <v>11163</v>
      </c>
      <c r="B9074" s="32">
        <v>48</v>
      </c>
    </row>
    <row r="9075" spans="1:2" x14ac:dyDescent="0.35">
      <c r="A9075" s="32" t="s">
        <v>11164</v>
      </c>
      <c r="B9075" s="32">
        <v>75</v>
      </c>
    </row>
    <row r="9076" spans="1:2" x14ac:dyDescent="0.35">
      <c r="A9076" s="32" t="s">
        <v>11165</v>
      </c>
      <c r="B9076" s="32">
        <v>51</v>
      </c>
    </row>
    <row r="9077" spans="1:2" x14ac:dyDescent="0.35">
      <c r="A9077" s="32" t="s">
        <v>11166</v>
      </c>
      <c r="B9077" s="32">
        <v>99</v>
      </c>
    </row>
    <row r="9078" spans="1:2" x14ac:dyDescent="0.35">
      <c r="A9078" s="32" t="s">
        <v>11167</v>
      </c>
      <c r="B9078" s="32">
        <v>83</v>
      </c>
    </row>
    <row r="9079" spans="1:2" x14ac:dyDescent="0.35">
      <c r="A9079" s="32" t="s">
        <v>11168</v>
      </c>
      <c r="B9079" s="32">
        <v>74</v>
      </c>
    </row>
    <row r="9080" spans="1:2" x14ac:dyDescent="0.35">
      <c r="A9080" s="32" t="s">
        <v>11169</v>
      </c>
      <c r="B9080" s="32">
        <v>4</v>
      </c>
    </row>
    <row r="9081" spans="1:2" x14ac:dyDescent="0.35">
      <c r="A9081" s="32" t="s">
        <v>11170</v>
      </c>
      <c r="B9081" s="32">
        <v>88</v>
      </c>
    </row>
    <row r="9082" spans="1:2" x14ac:dyDescent="0.35">
      <c r="A9082" s="32" t="s">
        <v>11171</v>
      </c>
      <c r="B9082" s="32">
        <v>31</v>
      </c>
    </row>
    <row r="9083" spans="1:2" x14ac:dyDescent="0.35">
      <c r="A9083" s="32" t="s">
        <v>11172</v>
      </c>
      <c r="B9083" s="32">
        <v>95</v>
      </c>
    </row>
    <row r="9084" spans="1:2" x14ac:dyDescent="0.35">
      <c r="A9084" s="32" t="s">
        <v>11173</v>
      </c>
      <c r="B9084" s="32">
        <v>84</v>
      </c>
    </row>
    <row r="9085" spans="1:2" x14ac:dyDescent="0.35">
      <c r="A9085" s="32" t="s">
        <v>11174</v>
      </c>
      <c r="B9085" s="32">
        <v>51</v>
      </c>
    </row>
    <row r="9086" spans="1:2" x14ac:dyDescent="0.35">
      <c r="A9086" s="32" t="s">
        <v>11175</v>
      </c>
      <c r="B9086" s="32">
        <v>34</v>
      </c>
    </row>
    <row r="9087" spans="1:2" x14ac:dyDescent="0.35">
      <c r="A9087" s="32" t="s">
        <v>11176</v>
      </c>
      <c r="B9087" s="32">
        <v>88</v>
      </c>
    </row>
    <row r="9088" spans="1:2" x14ac:dyDescent="0.35">
      <c r="A9088" s="32" t="s">
        <v>11177</v>
      </c>
      <c r="B9088" s="32">
        <v>80</v>
      </c>
    </row>
    <row r="9089" spans="1:2" x14ac:dyDescent="0.35">
      <c r="A9089" s="32" t="s">
        <v>11178</v>
      </c>
      <c r="B9089" s="32">
        <v>24</v>
      </c>
    </row>
    <row r="9090" spans="1:2" x14ac:dyDescent="0.35">
      <c r="A9090" s="32" t="s">
        <v>11179</v>
      </c>
      <c r="B9090" s="32">
        <v>72</v>
      </c>
    </row>
    <row r="9091" spans="1:2" x14ac:dyDescent="0.35">
      <c r="A9091" s="32" t="s">
        <v>11180</v>
      </c>
      <c r="B9091" s="32">
        <v>77</v>
      </c>
    </row>
    <row r="9092" spans="1:2" x14ac:dyDescent="0.35">
      <c r="A9092" s="32" t="s">
        <v>11181</v>
      </c>
      <c r="B9092" s="32">
        <v>51</v>
      </c>
    </row>
    <row r="9093" spans="1:2" x14ac:dyDescent="0.35">
      <c r="A9093" s="32" t="s">
        <v>11182</v>
      </c>
      <c r="B9093" s="32">
        <v>55</v>
      </c>
    </row>
    <row r="9094" spans="1:2" x14ac:dyDescent="0.35">
      <c r="A9094" s="32" t="s">
        <v>11183</v>
      </c>
      <c r="B9094" s="32">
        <v>56</v>
      </c>
    </row>
    <row r="9095" spans="1:2" x14ac:dyDescent="0.35">
      <c r="A9095" s="32" t="s">
        <v>11184</v>
      </c>
      <c r="B9095" s="32">
        <v>86</v>
      </c>
    </row>
    <row r="9096" spans="1:2" x14ac:dyDescent="0.35">
      <c r="A9096" s="32" t="s">
        <v>11185</v>
      </c>
      <c r="B9096" s="32">
        <v>76</v>
      </c>
    </row>
    <row r="9097" spans="1:2" x14ac:dyDescent="0.35">
      <c r="A9097" s="32" t="s">
        <v>11186</v>
      </c>
      <c r="B9097" s="32">
        <v>10</v>
      </c>
    </row>
    <row r="9098" spans="1:2" x14ac:dyDescent="0.35">
      <c r="A9098" s="32" t="s">
        <v>11187</v>
      </c>
      <c r="B9098" s="32">
        <v>7</v>
      </c>
    </row>
    <row r="9099" spans="1:2" x14ac:dyDescent="0.35">
      <c r="A9099" s="32" t="s">
        <v>11188</v>
      </c>
      <c r="B9099" s="32">
        <v>40</v>
      </c>
    </row>
    <row r="9100" spans="1:2" x14ac:dyDescent="0.35">
      <c r="A9100" s="32" t="s">
        <v>11189</v>
      </c>
      <c r="B9100" s="32">
        <v>44</v>
      </c>
    </row>
    <row r="9101" spans="1:2" x14ac:dyDescent="0.35">
      <c r="A9101" s="32" t="s">
        <v>11190</v>
      </c>
      <c r="B9101" s="32">
        <v>14</v>
      </c>
    </row>
    <row r="9102" spans="1:2" x14ac:dyDescent="0.35">
      <c r="A9102" s="32" t="s">
        <v>11191</v>
      </c>
      <c r="B9102" s="32">
        <v>34</v>
      </c>
    </row>
    <row r="9103" spans="1:2" x14ac:dyDescent="0.35">
      <c r="A9103" s="32" t="s">
        <v>11192</v>
      </c>
      <c r="B9103" s="32">
        <v>29</v>
      </c>
    </row>
    <row r="9104" spans="1:2" x14ac:dyDescent="0.35">
      <c r="A9104" s="32" t="s">
        <v>11193</v>
      </c>
      <c r="B9104" s="32">
        <v>65</v>
      </c>
    </row>
    <row r="9105" spans="1:2" x14ac:dyDescent="0.35">
      <c r="A9105" s="32" t="s">
        <v>11194</v>
      </c>
      <c r="B9105" s="32">
        <v>81</v>
      </c>
    </row>
    <row r="9106" spans="1:2" x14ac:dyDescent="0.35">
      <c r="A9106" s="32" t="s">
        <v>11195</v>
      </c>
      <c r="B9106" s="32">
        <v>25</v>
      </c>
    </row>
    <row r="9107" spans="1:2" x14ac:dyDescent="0.35">
      <c r="A9107" s="32" t="s">
        <v>11196</v>
      </c>
      <c r="B9107" s="32">
        <v>93</v>
      </c>
    </row>
    <row r="9108" spans="1:2" x14ac:dyDescent="0.35">
      <c r="A9108" s="32" t="s">
        <v>11197</v>
      </c>
      <c r="B9108" s="32">
        <v>30</v>
      </c>
    </row>
    <row r="9109" spans="1:2" x14ac:dyDescent="0.35">
      <c r="A9109" s="32" t="s">
        <v>11198</v>
      </c>
      <c r="B9109" s="32">
        <v>93</v>
      </c>
    </row>
    <row r="9110" spans="1:2" x14ac:dyDescent="0.35">
      <c r="A9110" s="32" t="s">
        <v>11199</v>
      </c>
      <c r="B9110" s="32">
        <v>43</v>
      </c>
    </row>
    <row r="9111" spans="1:2" x14ac:dyDescent="0.35">
      <c r="A9111" s="32" t="s">
        <v>11200</v>
      </c>
      <c r="B9111" s="32">
        <v>44</v>
      </c>
    </row>
    <row r="9112" spans="1:2" x14ac:dyDescent="0.35">
      <c r="A9112" s="32" t="s">
        <v>11201</v>
      </c>
      <c r="B9112" s="32">
        <v>1</v>
      </c>
    </row>
    <row r="9113" spans="1:2" x14ac:dyDescent="0.35">
      <c r="A9113" s="32" t="s">
        <v>11202</v>
      </c>
      <c r="B9113" s="32">
        <v>84</v>
      </c>
    </row>
    <row r="9114" spans="1:2" x14ac:dyDescent="0.35">
      <c r="A9114" s="32" t="s">
        <v>11203</v>
      </c>
      <c r="B9114" s="32">
        <v>78</v>
      </c>
    </row>
    <row r="9115" spans="1:2" x14ac:dyDescent="0.35">
      <c r="A9115" s="32" t="s">
        <v>11204</v>
      </c>
      <c r="B9115" s="32">
        <v>98</v>
      </c>
    </row>
    <row r="9116" spans="1:2" x14ac:dyDescent="0.35">
      <c r="A9116" s="32" t="s">
        <v>11205</v>
      </c>
      <c r="B9116" s="32">
        <v>64</v>
      </c>
    </row>
    <row r="9117" spans="1:2" x14ac:dyDescent="0.35">
      <c r="A9117" s="32" t="s">
        <v>11206</v>
      </c>
      <c r="B9117" s="32">
        <v>31</v>
      </c>
    </row>
    <row r="9118" spans="1:2" x14ac:dyDescent="0.35">
      <c r="A9118" s="32" t="s">
        <v>11207</v>
      </c>
      <c r="B9118" s="32">
        <v>41</v>
      </c>
    </row>
    <row r="9119" spans="1:2" x14ac:dyDescent="0.35">
      <c r="A9119" s="32" t="s">
        <v>11208</v>
      </c>
      <c r="B9119" s="32">
        <v>36</v>
      </c>
    </row>
    <row r="9120" spans="1:2" x14ac:dyDescent="0.35">
      <c r="A9120" s="32" t="s">
        <v>11209</v>
      </c>
      <c r="B9120" s="32">
        <v>24</v>
      </c>
    </row>
    <row r="9121" spans="1:2" x14ac:dyDescent="0.35">
      <c r="A9121" s="32" t="s">
        <v>11210</v>
      </c>
      <c r="B9121" s="32">
        <v>4</v>
      </c>
    </row>
    <row r="9122" spans="1:2" x14ac:dyDescent="0.35">
      <c r="A9122" s="32" t="s">
        <v>11211</v>
      </c>
      <c r="B9122" s="32">
        <v>25</v>
      </c>
    </row>
    <row r="9123" spans="1:2" x14ac:dyDescent="0.35">
      <c r="A9123" s="32" t="s">
        <v>11212</v>
      </c>
      <c r="B9123" s="32">
        <v>6</v>
      </c>
    </row>
    <row r="9124" spans="1:2" x14ac:dyDescent="0.35">
      <c r="A9124" s="32" t="s">
        <v>11213</v>
      </c>
      <c r="B9124" s="32">
        <v>83</v>
      </c>
    </row>
    <row r="9125" spans="1:2" x14ac:dyDescent="0.35">
      <c r="A9125" s="32" t="s">
        <v>11214</v>
      </c>
      <c r="B9125" s="32">
        <v>5</v>
      </c>
    </row>
    <row r="9126" spans="1:2" x14ac:dyDescent="0.35">
      <c r="A9126" s="32" t="s">
        <v>11215</v>
      </c>
      <c r="B9126" s="32">
        <v>0</v>
      </c>
    </row>
    <row r="9127" spans="1:2" x14ac:dyDescent="0.35">
      <c r="A9127" s="32" t="s">
        <v>11216</v>
      </c>
      <c r="B9127" s="32">
        <v>84</v>
      </c>
    </row>
    <row r="9128" spans="1:2" x14ac:dyDescent="0.35">
      <c r="A9128" s="32" t="s">
        <v>11217</v>
      </c>
      <c r="B9128" s="32">
        <v>91</v>
      </c>
    </row>
    <row r="9129" spans="1:2" x14ac:dyDescent="0.35">
      <c r="A9129" s="32" t="s">
        <v>11218</v>
      </c>
      <c r="B9129" s="32">
        <v>27</v>
      </c>
    </row>
    <row r="9130" spans="1:2" x14ac:dyDescent="0.35">
      <c r="A9130" s="32" t="s">
        <v>11219</v>
      </c>
      <c r="B9130" s="32">
        <v>37</v>
      </c>
    </row>
    <row r="9131" spans="1:2" x14ac:dyDescent="0.35">
      <c r="A9131" s="32" t="s">
        <v>11220</v>
      </c>
      <c r="B9131" s="32">
        <v>75</v>
      </c>
    </row>
    <row r="9132" spans="1:2" x14ac:dyDescent="0.35">
      <c r="A9132" s="32" t="s">
        <v>11221</v>
      </c>
      <c r="B9132" s="32">
        <v>38</v>
      </c>
    </row>
    <row r="9133" spans="1:2" x14ac:dyDescent="0.35">
      <c r="A9133" s="32" t="s">
        <v>11222</v>
      </c>
      <c r="B9133" s="32">
        <v>16</v>
      </c>
    </row>
    <row r="9134" spans="1:2" x14ac:dyDescent="0.35">
      <c r="A9134" s="32" t="s">
        <v>11223</v>
      </c>
      <c r="B9134" s="32">
        <v>95</v>
      </c>
    </row>
    <row r="9135" spans="1:2" x14ac:dyDescent="0.35">
      <c r="A9135" s="32" t="s">
        <v>11224</v>
      </c>
      <c r="B9135" s="32">
        <v>83</v>
      </c>
    </row>
    <row r="9136" spans="1:2" x14ac:dyDescent="0.35">
      <c r="A9136" s="32" t="s">
        <v>11225</v>
      </c>
      <c r="B9136" s="32">
        <v>20</v>
      </c>
    </row>
    <row r="9137" spans="1:2" x14ac:dyDescent="0.35">
      <c r="A9137" s="32" t="s">
        <v>11226</v>
      </c>
      <c r="B9137" s="32">
        <v>84</v>
      </c>
    </row>
    <row r="9138" spans="1:2" x14ac:dyDescent="0.35">
      <c r="A9138" s="32" t="s">
        <v>11227</v>
      </c>
      <c r="B9138" s="32">
        <v>76</v>
      </c>
    </row>
    <row r="9139" spans="1:2" x14ac:dyDescent="0.35">
      <c r="A9139" s="32" t="s">
        <v>11228</v>
      </c>
      <c r="B9139" s="32">
        <v>56</v>
      </c>
    </row>
    <row r="9140" spans="1:2" x14ac:dyDescent="0.35">
      <c r="A9140" s="32" t="s">
        <v>11229</v>
      </c>
      <c r="B9140" s="32">
        <v>78</v>
      </c>
    </row>
    <row r="9141" spans="1:2" x14ac:dyDescent="0.35">
      <c r="A9141" s="32" t="s">
        <v>11230</v>
      </c>
      <c r="B9141" s="32">
        <v>78</v>
      </c>
    </row>
    <row r="9142" spans="1:2" x14ac:dyDescent="0.35">
      <c r="A9142" s="32" t="s">
        <v>11231</v>
      </c>
      <c r="B9142" s="32">
        <v>91</v>
      </c>
    </row>
    <row r="9143" spans="1:2" x14ac:dyDescent="0.35">
      <c r="A9143" s="32" t="s">
        <v>11232</v>
      </c>
      <c r="B9143" s="32">
        <v>7</v>
      </c>
    </row>
    <row r="9144" spans="1:2" x14ac:dyDescent="0.35">
      <c r="A9144" s="32" t="s">
        <v>11233</v>
      </c>
      <c r="B9144" s="32">
        <v>58</v>
      </c>
    </row>
    <row r="9145" spans="1:2" x14ac:dyDescent="0.35">
      <c r="A9145" s="32" t="s">
        <v>11234</v>
      </c>
      <c r="B9145" s="32">
        <v>26</v>
      </c>
    </row>
    <row r="9146" spans="1:2" x14ac:dyDescent="0.35">
      <c r="A9146" s="32" t="s">
        <v>11235</v>
      </c>
      <c r="B9146" s="32">
        <v>37</v>
      </c>
    </row>
    <row r="9147" spans="1:2" x14ac:dyDescent="0.35">
      <c r="A9147" s="32" t="s">
        <v>11236</v>
      </c>
      <c r="B9147" s="32">
        <v>60</v>
      </c>
    </row>
    <row r="9148" spans="1:2" x14ac:dyDescent="0.35">
      <c r="A9148" s="32" t="s">
        <v>11237</v>
      </c>
      <c r="B9148" s="32">
        <v>15</v>
      </c>
    </row>
    <row r="9149" spans="1:2" x14ac:dyDescent="0.35">
      <c r="A9149" s="32" t="s">
        <v>11238</v>
      </c>
      <c r="B9149" s="32">
        <v>51</v>
      </c>
    </row>
    <row r="9150" spans="1:2" x14ac:dyDescent="0.35">
      <c r="A9150" s="32" t="s">
        <v>11239</v>
      </c>
      <c r="B9150" s="32">
        <v>15</v>
      </c>
    </row>
    <row r="9151" spans="1:2" x14ac:dyDescent="0.35">
      <c r="A9151" s="32" t="s">
        <v>11240</v>
      </c>
      <c r="B9151" s="32">
        <v>14</v>
      </c>
    </row>
    <row r="9152" spans="1:2" x14ac:dyDescent="0.35">
      <c r="A9152" s="32" t="s">
        <v>11241</v>
      </c>
      <c r="B9152" s="32">
        <v>39</v>
      </c>
    </row>
    <row r="9153" spans="1:2" x14ac:dyDescent="0.35">
      <c r="A9153" s="32" t="s">
        <v>11242</v>
      </c>
      <c r="B9153" s="32">
        <v>86</v>
      </c>
    </row>
    <row r="9154" spans="1:2" x14ac:dyDescent="0.35">
      <c r="A9154" s="32" t="s">
        <v>11243</v>
      </c>
      <c r="B9154" s="32">
        <v>75</v>
      </c>
    </row>
    <row r="9155" spans="1:2" x14ac:dyDescent="0.35">
      <c r="A9155" s="32" t="s">
        <v>11244</v>
      </c>
      <c r="B9155" s="32">
        <v>4</v>
      </c>
    </row>
    <row r="9156" spans="1:2" x14ac:dyDescent="0.35">
      <c r="A9156" s="32" t="s">
        <v>11245</v>
      </c>
      <c r="B9156" s="32">
        <v>56</v>
      </c>
    </row>
    <row r="9157" spans="1:2" x14ac:dyDescent="0.35">
      <c r="A9157" s="32" t="s">
        <v>11246</v>
      </c>
      <c r="B9157" s="32">
        <v>66</v>
      </c>
    </row>
    <row r="9158" spans="1:2" x14ac:dyDescent="0.35">
      <c r="A9158" s="32" t="s">
        <v>11247</v>
      </c>
      <c r="B9158" s="32">
        <v>55</v>
      </c>
    </row>
    <row r="9159" spans="1:2" x14ac:dyDescent="0.35">
      <c r="A9159" s="32" t="s">
        <v>11248</v>
      </c>
      <c r="B9159" s="32">
        <v>79</v>
      </c>
    </row>
    <row r="9160" spans="1:2" x14ac:dyDescent="0.35">
      <c r="A9160" s="32" t="s">
        <v>11249</v>
      </c>
      <c r="B9160" s="32">
        <v>15</v>
      </c>
    </row>
    <row r="9161" spans="1:2" x14ac:dyDescent="0.35">
      <c r="A9161" s="32" t="s">
        <v>11250</v>
      </c>
      <c r="B9161" s="32">
        <v>53</v>
      </c>
    </row>
    <row r="9162" spans="1:2" x14ac:dyDescent="0.35">
      <c r="A9162" s="32" t="s">
        <v>11251</v>
      </c>
      <c r="B9162" s="32">
        <v>36</v>
      </c>
    </row>
    <row r="9163" spans="1:2" x14ac:dyDescent="0.35">
      <c r="A9163" s="32" t="s">
        <v>11252</v>
      </c>
      <c r="B9163" s="32">
        <v>92</v>
      </c>
    </row>
    <row r="9164" spans="1:2" x14ac:dyDescent="0.35">
      <c r="A9164" s="32" t="s">
        <v>11253</v>
      </c>
      <c r="B9164" s="32">
        <v>68</v>
      </c>
    </row>
    <row r="9165" spans="1:2" x14ac:dyDescent="0.35">
      <c r="A9165" s="32" t="s">
        <v>11254</v>
      </c>
      <c r="B9165" s="32">
        <v>82</v>
      </c>
    </row>
    <row r="9166" spans="1:2" x14ac:dyDescent="0.35">
      <c r="A9166" s="32" t="s">
        <v>11255</v>
      </c>
      <c r="B9166" s="32">
        <v>5</v>
      </c>
    </row>
    <row r="9167" spans="1:2" x14ac:dyDescent="0.35">
      <c r="A9167" s="32" t="s">
        <v>11256</v>
      </c>
      <c r="B9167" s="32">
        <v>47</v>
      </c>
    </row>
    <row r="9168" spans="1:2" x14ac:dyDescent="0.35">
      <c r="A9168" s="32" t="s">
        <v>11257</v>
      </c>
      <c r="B9168" s="32">
        <v>10</v>
      </c>
    </row>
    <row r="9169" spans="1:2" x14ac:dyDescent="0.35">
      <c r="A9169" s="32" t="s">
        <v>11258</v>
      </c>
      <c r="B9169" s="32">
        <v>53</v>
      </c>
    </row>
    <row r="9170" spans="1:2" x14ac:dyDescent="0.35">
      <c r="A9170" s="32" t="s">
        <v>11259</v>
      </c>
      <c r="B9170" s="32">
        <v>78</v>
      </c>
    </row>
    <row r="9171" spans="1:2" x14ac:dyDescent="0.35">
      <c r="A9171" s="32" t="s">
        <v>11260</v>
      </c>
      <c r="B9171" s="32">
        <v>65</v>
      </c>
    </row>
    <row r="9172" spans="1:2" x14ac:dyDescent="0.35">
      <c r="A9172" s="32" t="s">
        <v>11261</v>
      </c>
      <c r="B9172" s="32">
        <v>31</v>
      </c>
    </row>
    <row r="9173" spans="1:2" x14ac:dyDescent="0.35">
      <c r="A9173" s="32" t="s">
        <v>11262</v>
      </c>
      <c r="B9173" s="32">
        <v>43</v>
      </c>
    </row>
    <row r="9174" spans="1:2" x14ac:dyDescent="0.35">
      <c r="A9174" s="32" t="s">
        <v>11263</v>
      </c>
      <c r="B9174" s="32">
        <v>16</v>
      </c>
    </row>
    <row r="9175" spans="1:2" x14ac:dyDescent="0.35">
      <c r="A9175" s="32" t="s">
        <v>11264</v>
      </c>
      <c r="B9175" s="32">
        <v>68</v>
      </c>
    </row>
    <row r="9176" spans="1:2" x14ac:dyDescent="0.35">
      <c r="A9176" s="32" t="s">
        <v>11265</v>
      </c>
      <c r="B9176" s="32">
        <v>35</v>
      </c>
    </row>
    <row r="9177" spans="1:2" x14ac:dyDescent="0.35">
      <c r="A9177" s="32" t="s">
        <v>11266</v>
      </c>
      <c r="B9177" s="32">
        <v>65</v>
      </c>
    </row>
    <row r="9178" spans="1:2" x14ac:dyDescent="0.35">
      <c r="A9178" s="32" t="s">
        <v>11267</v>
      </c>
      <c r="B9178" s="32">
        <v>38</v>
      </c>
    </row>
    <row r="9179" spans="1:2" x14ac:dyDescent="0.35">
      <c r="A9179" s="32" t="s">
        <v>11268</v>
      </c>
      <c r="B9179" s="32">
        <v>28</v>
      </c>
    </row>
    <row r="9180" spans="1:2" x14ac:dyDescent="0.35">
      <c r="A9180" s="32" t="s">
        <v>11269</v>
      </c>
      <c r="B9180" s="32">
        <v>53</v>
      </c>
    </row>
    <row r="9181" spans="1:2" x14ac:dyDescent="0.35">
      <c r="A9181" s="32" t="s">
        <v>11270</v>
      </c>
      <c r="B9181" s="32">
        <v>71</v>
      </c>
    </row>
    <row r="9182" spans="1:2" x14ac:dyDescent="0.35">
      <c r="A9182" s="32" t="s">
        <v>11271</v>
      </c>
      <c r="B9182" s="32">
        <v>65</v>
      </c>
    </row>
    <row r="9183" spans="1:2" x14ac:dyDescent="0.35">
      <c r="A9183" s="32" t="s">
        <v>11272</v>
      </c>
      <c r="B9183" s="32">
        <v>9</v>
      </c>
    </row>
    <row r="9184" spans="1:2" x14ac:dyDescent="0.35">
      <c r="A9184" s="32" t="s">
        <v>11273</v>
      </c>
      <c r="B9184" s="32">
        <v>90</v>
      </c>
    </row>
    <row r="9185" spans="1:2" x14ac:dyDescent="0.35">
      <c r="A9185" s="32" t="s">
        <v>11274</v>
      </c>
      <c r="B9185" s="32">
        <v>51</v>
      </c>
    </row>
    <row r="9186" spans="1:2" x14ac:dyDescent="0.35">
      <c r="A9186" s="32" t="s">
        <v>11275</v>
      </c>
      <c r="B9186" s="32">
        <v>71</v>
      </c>
    </row>
    <row r="9187" spans="1:2" x14ac:dyDescent="0.35">
      <c r="A9187" s="32" t="s">
        <v>11276</v>
      </c>
      <c r="B9187" s="32">
        <v>36</v>
      </c>
    </row>
    <row r="9188" spans="1:2" x14ac:dyDescent="0.35">
      <c r="A9188" s="32" t="s">
        <v>11277</v>
      </c>
      <c r="B9188" s="32">
        <v>74</v>
      </c>
    </row>
    <row r="9189" spans="1:2" x14ac:dyDescent="0.35">
      <c r="A9189" s="32" t="s">
        <v>11278</v>
      </c>
      <c r="B9189" s="32">
        <v>30</v>
      </c>
    </row>
    <row r="9190" spans="1:2" x14ac:dyDescent="0.35">
      <c r="A9190" s="32" t="s">
        <v>11279</v>
      </c>
      <c r="B9190" s="32">
        <v>11</v>
      </c>
    </row>
    <row r="9191" spans="1:2" x14ac:dyDescent="0.35">
      <c r="A9191" s="32" t="s">
        <v>11280</v>
      </c>
      <c r="B9191" s="32">
        <v>37</v>
      </c>
    </row>
    <row r="9192" spans="1:2" x14ac:dyDescent="0.35">
      <c r="A9192" s="32" t="s">
        <v>11281</v>
      </c>
      <c r="B9192" s="32">
        <v>21</v>
      </c>
    </row>
    <row r="9193" spans="1:2" x14ac:dyDescent="0.35">
      <c r="A9193" s="32" t="s">
        <v>11282</v>
      </c>
      <c r="B9193" s="32">
        <v>80</v>
      </c>
    </row>
    <row r="9194" spans="1:2" x14ac:dyDescent="0.35">
      <c r="A9194" s="32" t="s">
        <v>11283</v>
      </c>
      <c r="B9194" s="32">
        <v>77</v>
      </c>
    </row>
    <row r="9195" spans="1:2" x14ac:dyDescent="0.35">
      <c r="A9195" s="32" t="s">
        <v>11284</v>
      </c>
      <c r="B9195" s="32">
        <v>15</v>
      </c>
    </row>
    <row r="9196" spans="1:2" x14ac:dyDescent="0.35">
      <c r="A9196" s="32" t="s">
        <v>11285</v>
      </c>
      <c r="B9196" s="32">
        <v>56</v>
      </c>
    </row>
    <row r="9197" spans="1:2" x14ac:dyDescent="0.35">
      <c r="A9197" s="32" t="s">
        <v>11286</v>
      </c>
      <c r="B9197" s="32">
        <v>79</v>
      </c>
    </row>
    <row r="9198" spans="1:2" x14ac:dyDescent="0.35">
      <c r="A9198" s="32" t="s">
        <v>11287</v>
      </c>
      <c r="B9198" s="32">
        <v>74</v>
      </c>
    </row>
    <row r="9199" spans="1:2" x14ac:dyDescent="0.35">
      <c r="A9199" s="32" t="s">
        <v>11288</v>
      </c>
      <c r="B9199" s="32">
        <v>56</v>
      </c>
    </row>
    <row r="9200" spans="1:2" x14ac:dyDescent="0.35">
      <c r="A9200" s="32" t="s">
        <v>11289</v>
      </c>
      <c r="B9200" s="32">
        <v>10</v>
      </c>
    </row>
    <row r="9201" spans="1:2" x14ac:dyDescent="0.35">
      <c r="A9201" s="32" t="s">
        <v>11290</v>
      </c>
      <c r="B9201" s="32">
        <v>57</v>
      </c>
    </row>
    <row r="9202" spans="1:2" x14ac:dyDescent="0.35">
      <c r="A9202" s="32" t="s">
        <v>11291</v>
      </c>
      <c r="B9202" s="32">
        <v>73</v>
      </c>
    </row>
    <row r="9203" spans="1:2" x14ac:dyDescent="0.35">
      <c r="A9203" s="32" t="s">
        <v>11292</v>
      </c>
      <c r="B9203" s="32">
        <v>58</v>
      </c>
    </row>
    <row r="9204" spans="1:2" x14ac:dyDescent="0.35">
      <c r="A9204" s="32" t="s">
        <v>11293</v>
      </c>
      <c r="B9204" s="32">
        <v>6</v>
      </c>
    </row>
    <row r="9205" spans="1:2" x14ac:dyDescent="0.35">
      <c r="A9205" s="32" t="s">
        <v>11294</v>
      </c>
      <c r="B9205" s="32">
        <v>70</v>
      </c>
    </row>
    <row r="9206" spans="1:2" x14ac:dyDescent="0.35">
      <c r="A9206" s="32" t="s">
        <v>11295</v>
      </c>
      <c r="B9206" s="32">
        <v>42</v>
      </c>
    </row>
    <row r="9207" spans="1:2" x14ac:dyDescent="0.35">
      <c r="A9207" s="32" t="s">
        <v>11296</v>
      </c>
      <c r="B9207" s="32">
        <v>52</v>
      </c>
    </row>
    <row r="9208" spans="1:2" x14ac:dyDescent="0.35">
      <c r="A9208" s="32" t="s">
        <v>11297</v>
      </c>
      <c r="B9208" s="32">
        <v>87</v>
      </c>
    </row>
    <row r="9209" spans="1:2" x14ac:dyDescent="0.35">
      <c r="A9209" s="32" t="s">
        <v>11298</v>
      </c>
      <c r="B9209" s="32">
        <v>75</v>
      </c>
    </row>
    <row r="9210" spans="1:2" x14ac:dyDescent="0.35">
      <c r="A9210" s="32" t="s">
        <v>11299</v>
      </c>
      <c r="B9210" s="32">
        <v>65</v>
      </c>
    </row>
    <row r="9211" spans="1:2" x14ac:dyDescent="0.35">
      <c r="A9211" s="32" t="s">
        <v>11300</v>
      </c>
      <c r="B9211" s="32">
        <v>48</v>
      </c>
    </row>
    <row r="9212" spans="1:2" x14ac:dyDescent="0.35">
      <c r="A9212" s="32" t="s">
        <v>11301</v>
      </c>
      <c r="B9212" s="32">
        <v>22</v>
      </c>
    </row>
    <row r="9213" spans="1:2" x14ac:dyDescent="0.35">
      <c r="A9213" s="32" t="s">
        <v>11302</v>
      </c>
      <c r="B9213" s="32">
        <v>54</v>
      </c>
    </row>
    <row r="9214" spans="1:2" x14ac:dyDescent="0.35">
      <c r="A9214" s="32" t="s">
        <v>11303</v>
      </c>
      <c r="B9214" s="32">
        <v>41</v>
      </c>
    </row>
    <row r="9215" spans="1:2" x14ac:dyDescent="0.35">
      <c r="A9215" s="32" t="s">
        <v>11304</v>
      </c>
      <c r="B9215" s="32">
        <v>22</v>
      </c>
    </row>
    <row r="9216" spans="1:2" x14ac:dyDescent="0.35">
      <c r="A9216" s="32" t="s">
        <v>11305</v>
      </c>
      <c r="B9216" s="32">
        <v>7</v>
      </c>
    </row>
    <row r="9217" spans="1:2" x14ac:dyDescent="0.35">
      <c r="A9217" s="32" t="s">
        <v>11306</v>
      </c>
      <c r="B9217" s="32">
        <v>4</v>
      </c>
    </row>
    <row r="9218" spans="1:2" x14ac:dyDescent="0.35">
      <c r="A9218" s="32" t="s">
        <v>11307</v>
      </c>
      <c r="B9218" s="32">
        <v>31</v>
      </c>
    </row>
    <row r="9219" spans="1:2" x14ac:dyDescent="0.35">
      <c r="A9219" s="32" t="s">
        <v>11308</v>
      </c>
      <c r="B9219" s="32">
        <v>62</v>
      </c>
    </row>
    <row r="9220" spans="1:2" x14ac:dyDescent="0.35">
      <c r="A9220" s="32" t="s">
        <v>11309</v>
      </c>
      <c r="B9220" s="32">
        <v>11</v>
      </c>
    </row>
    <row r="9221" spans="1:2" x14ac:dyDescent="0.35">
      <c r="A9221" s="32" t="s">
        <v>11310</v>
      </c>
      <c r="B9221" s="32">
        <v>65</v>
      </c>
    </row>
    <row r="9222" spans="1:2" x14ac:dyDescent="0.35">
      <c r="A9222" s="32" t="s">
        <v>11311</v>
      </c>
      <c r="B9222" s="32">
        <v>54</v>
      </c>
    </row>
    <row r="9223" spans="1:2" x14ac:dyDescent="0.35">
      <c r="A9223" s="32" t="s">
        <v>11312</v>
      </c>
      <c r="B9223" s="32">
        <v>70</v>
      </c>
    </row>
    <row r="9224" spans="1:2" x14ac:dyDescent="0.35">
      <c r="A9224" s="32" t="s">
        <v>11313</v>
      </c>
      <c r="B9224" s="32">
        <v>70</v>
      </c>
    </row>
    <row r="9225" spans="1:2" x14ac:dyDescent="0.35">
      <c r="A9225" s="32" t="s">
        <v>11314</v>
      </c>
      <c r="B9225" s="32">
        <v>66</v>
      </c>
    </row>
    <row r="9226" spans="1:2" x14ac:dyDescent="0.35">
      <c r="A9226" s="32" t="s">
        <v>11315</v>
      </c>
      <c r="B9226" s="32">
        <v>84</v>
      </c>
    </row>
    <row r="9227" spans="1:2" x14ac:dyDescent="0.35">
      <c r="A9227" s="32" t="s">
        <v>11316</v>
      </c>
      <c r="B9227" s="32">
        <v>3</v>
      </c>
    </row>
    <row r="9228" spans="1:2" x14ac:dyDescent="0.35">
      <c r="A9228" s="32" t="s">
        <v>11317</v>
      </c>
      <c r="B9228" s="32">
        <v>82</v>
      </c>
    </row>
    <row r="9229" spans="1:2" x14ac:dyDescent="0.35">
      <c r="A9229" s="32" t="s">
        <v>11318</v>
      </c>
      <c r="B9229" s="32">
        <v>72</v>
      </c>
    </row>
    <row r="9230" spans="1:2" x14ac:dyDescent="0.35">
      <c r="A9230" s="32" t="s">
        <v>11319</v>
      </c>
      <c r="B9230" s="32">
        <v>82</v>
      </c>
    </row>
    <row r="9231" spans="1:2" x14ac:dyDescent="0.35">
      <c r="A9231" s="32" t="s">
        <v>11320</v>
      </c>
      <c r="B9231" s="32">
        <v>37</v>
      </c>
    </row>
    <row r="9232" spans="1:2" x14ac:dyDescent="0.35">
      <c r="A9232" s="32" t="s">
        <v>11321</v>
      </c>
      <c r="B9232" s="32">
        <v>64</v>
      </c>
    </row>
    <row r="9233" spans="1:2" x14ac:dyDescent="0.35">
      <c r="A9233" s="32" t="s">
        <v>11322</v>
      </c>
      <c r="B9233" s="32">
        <v>41</v>
      </c>
    </row>
    <row r="9234" spans="1:2" x14ac:dyDescent="0.35">
      <c r="A9234" s="32" t="s">
        <v>11323</v>
      </c>
      <c r="B9234" s="32">
        <v>90</v>
      </c>
    </row>
    <row r="9235" spans="1:2" x14ac:dyDescent="0.35">
      <c r="A9235" s="32" t="s">
        <v>11324</v>
      </c>
      <c r="B9235" s="32">
        <v>25</v>
      </c>
    </row>
    <row r="9236" spans="1:2" x14ac:dyDescent="0.35">
      <c r="A9236" s="32" t="s">
        <v>11325</v>
      </c>
      <c r="B9236" s="32">
        <v>20</v>
      </c>
    </row>
    <row r="9237" spans="1:2" x14ac:dyDescent="0.35">
      <c r="A9237" s="32" t="s">
        <v>11326</v>
      </c>
      <c r="B9237" s="32">
        <v>25</v>
      </c>
    </row>
    <row r="9238" spans="1:2" x14ac:dyDescent="0.35">
      <c r="A9238" s="32" t="s">
        <v>11327</v>
      </c>
      <c r="B9238" s="32">
        <v>43</v>
      </c>
    </row>
    <row r="9239" spans="1:2" x14ac:dyDescent="0.35">
      <c r="A9239" s="32" t="s">
        <v>11328</v>
      </c>
      <c r="B9239" s="32">
        <v>4</v>
      </c>
    </row>
    <row r="9240" spans="1:2" x14ac:dyDescent="0.35">
      <c r="A9240" s="32" t="s">
        <v>11329</v>
      </c>
      <c r="B9240" s="32">
        <v>51</v>
      </c>
    </row>
    <row r="9241" spans="1:2" x14ac:dyDescent="0.35">
      <c r="A9241" s="32" t="s">
        <v>11330</v>
      </c>
      <c r="B9241" s="32">
        <v>16</v>
      </c>
    </row>
    <row r="9242" spans="1:2" x14ac:dyDescent="0.35">
      <c r="A9242" s="32" t="s">
        <v>11331</v>
      </c>
      <c r="B9242" s="32">
        <v>13</v>
      </c>
    </row>
    <row r="9243" spans="1:2" x14ac:dyDescent="0.35">
      <c r="A9243" s="32" t="s">
        <v>11332</v>
      </c>
      <c r="B9243" s="32">
        <v>62</v>
      </c>
    </row>
    <row r="9244" spans="1:2" x14ac:dyDescent="0.35">
      <c r="A9244" s="32" t="s">
        <v>11333</v>
      </c>
      <c r="B9244" s="32">
        <v>33</v>
      </c>
    </row>
    <row r="9245" spans="1:2" x14ac:dyDescent="0.35">
      <c r="A9245" s="32" t="s">
        <v>11334</v>
      </c>
      <c r="B9245" s="32">
        <v>37</v>
      </c>
    </row>
    <row r="9246" spans="1:2" x14ac:dyDescent="0.35">
      <c r="A9246" s="32" t="s">
        <v>11335</v>
      </c>
      <c r="B9246" s="32">
        <v>6</v>
      </c>
    </row>
    <row r="9247" spans="1:2" x14ac:dyDescent="0.35">
      <c r="A9247" s="32" t="s">
        <v>11336</v>
      </c>
      <c r="B9247" s="32">
        <v>54</v>
      </c>
    </row>
    <row r="9248" spans="1:2" x14ac:dyDescent="0.35">
      <c r="A9248" s="32" t="s">
        <v>11337</v>
      </c>
      <c r="B9248" s="32">
        <v>6</v>
      </c>
    </row>
    <row r="9249" spans="1:2" x14ac:dyDescent="0.35">
      <c r="A9249" s="32" t="s">
        <v>11338</v>
      </c>
      <c r="B9249" s="32">
        <v>67</v>
      </c>
    </row>
    <row r="9250" spans="1:2" x14ac:dyDescent="0.35">
      <c r="A9250" s="32" t="s">
        <v>11339</v>
      </c>
      <c r="B9250" s="32">
        <v>43</v>
      </c>
    </row>
    <row r="9251" spans="1:2" x14ac:dyDescent="0.35">
      <c r="A9251" s="32" t="s">
        <v>11340</v>
      </c>
      <c r="B9251" s="32">
        <v>65</v>
      </c>
    </row>
    <row r="9252" spans="1:2" x14ac:dyDescent="0.35">
      <c r="A9252" s="32" t="s">
        <v>11341</v>
      </c>
      <c r="B9252" s="32">
        <v>9</v>
      </c>
    </row>
    <row r="9253" spans="1:2" x14ac:dyDescent="0.35">
      <c r="A9253" s="32" t="s">
        <v>11342</v>
      </c>
      <c r="B9253" s="32">
        <v>33</v>
      </c>
    </row>
    <row r="9254" spans="1:2" x14ac:dyDescent="0.35">
      <c r="A9254" s="32" t="s">
        <v>11343</v>
      </c>
      <c r="B9254" s="32">
        <v>92</v>
      </c>
    </row>
    <row r="9255" spans="1:2" x14ac:dyDescent="0.35">
      <c r="A9255" s="32" t="s">
        <v>11344</v>
      </c>
      <c r="B9255" s="32">
        <v>54</v>
      </c>
    </row>
    <row r="9256" spans="1:2" x14ac:dyDescent="0.35">
      <c r="A9256" s="32" t="s">
        <v>11345</v>
      </c>
      <c r="B9256" s="32">
        <v>33</v>
      </c>
    </row>
    <row r="9257" spans="1:2" x14ac:dyDescent="0.35">
      <c r="A9257" s="32" t="s">
        <v>11346</v>
      </c>
      <c r="B9257" s="32">
        <v>97</v>
      </c>
    </row>
    <row r="9258" spans="1:2" x14ac:dyDescent="0.35">
      <c r="A9258" s="32" t="s">
        <v>11347</v>
      </c>
      <c r="B9258" s="32">
        <v>23</v>
      </c>
    </row>
    <row r="9259" spans="1:2" x14ac:dyDescent="0.35">
      <c r="A9259" s="32" t="s">
        <v>11348</v>
      </c>
      <c r="B9259" s="32">
        <v>61</v>
      </c>
    </row>
    <row r="9260" spans="1:2" x14ac:dyDescent="0.35">
      <c r="A9260" s="32" t="s">
        <v>11349</v>
      </c>
      <c r="B9260" s="32">
        <v>61</v>
      </c>
    </row>
    <row r="9261" spans="1:2" x14ac:dyDescent="0.35">
      <c r="A9261" s="32" t="s">
        <v>11350</v>
      </c>
      <c r="B9261" s="32">
        <v>2</v>
      </c>
    </row>
    <row r="9262" spans="1:2" x14ac:dyDescent="0.35">
      <c r="A9262" s="32" t="s">
        <v>11351</v>
      </c>
      <c r="B9262" s="32">
        <v>23</v>
      </c>
    </row>
    <row r="9263" spans="1:2" x14ac:dyDescent="0.35">
      <c r="A9263" s="32" t="s">
        <v>11352</v>
      </c>
      <c r="B9263" s="32">
        <v>95</v>
      </c>
    </row>
    <row r="9264" spans="1:2" x14ac:dyDescent="0.35">
      <c r="A9264" s="32" t="s">
        <v>11353</v>
      </c>
      <c r="B9264" s="32">
        <v>41</v>
      </c>
    </row>
    <row r="9265" spans="1:2" x14ac:dyDescent="0.35">
      <c r="A9265" s="32" t="s">
        <v>11354</v>
      </c>
      <c r="B9265" s="32">
        <v>82</v>
      </c>
    </row>
    <row r="9266" spans="1:2" x14ac:dyDescent="0.35">
      <c r="A9266" s="32" t="s">
        <v>11355</v>
      </c>
      <c r="B9266" s="32">
        <v>65</v>
      </c>
    </row>
    <row r="9267" spans="1:2" x14ac:dyDescent="0.35">
      <c r="A9267" s="32" t="s">
        <v>11356</v>
      </c>
      <c r="B9267" s="32">
        <v>39</v>
      </c>
    </row>
    <row r="9268" spans="1:2" x14ac:dyDescent="0.35">
      <c r="A9268" s="32" t="s">
        <v>11357</v>
      </c>
      <c r="B9268" s="32">
        <v>19</v>
      </c>
    </row>
    <row r="9269" spans="1:2" x14ac:dyDescent="0.35">
      <c r="A9269" s="32" t="s">
        <v>11358</v>
      </c>
      <c r="B9269" s="32">
        <v>18</v>
      </c>
    </row>
    <row r="9270" spans="1:2" x14ac:dyDescent="0.35">
      <c r="A9270" s="32" t="s">
        <v>11359</v>
      </c>
      <c r="B9270" s="32">
        <v>0</v>
      </c>
    </row>
    <row r="9271" spans="1:2" x14ac:dyDescent="0.35">
      <c r="A9271" s="32" t="s">
        <v>11360</v>
      </c>
      <c r="B9271" s="32">
        <v>23</v>
      </c>
    </row>
    <row r="9272" spans="1:2" x14ac:dyDescent="0.35">
      <c r="A9272" s="32" t="s">
        <v>11361</v>
      </c>
      <c r="B9272" s="32">
        <v>52</v>
      </c>
    </row>
    <row r="9273" spans="1:2" x14ac:dyDescent="0.35">
      <c r="A9273" s="32" t="s">
        <v>11362</v>
      </c>
      <c r="B9273" s="32">
        <v>83</v>
      </c>
    </row>
    <row r="9274" spans="1:2" x14ac:dyDescent="0.35">
      <c r="A9274" s="32" t="s">
        <v>11363</v>
      </c>
      <c r="B9274" s="32">
        <v>25</v>
      </c>
    </row>
    <row r="9275" spans="1:2" x14ac:dyDescent="0.35">
      <c r="A9275" s="32" t="s">
        <v>11364</v>
      </c>
      <c r="B9275" s="32">
        <v>17</v>
      </c>
    </row>
    <row r="9276" spans="1:2" x14ac:dyDescent="0.35">
      <c r="A9276" s="32" t="s">
        <v>11365</v>
      </c>
      <c r="B9276" s="32">
        <v>50</v>
      </c>
    </row>
    <row r="9277" spans="1:2" x14ac:dyDescent="0.35">
      <c r="A9277" s="32" t="s">
        <v>11366</v>
      </c>
      <c r="B9277" s="32">
        <v>40</v>
      </c>
    </row>
    <row r="9278" spans="1:2" x14ac:dyDescent="0.35">
      <c r="A9278" s="32" t="s">
        <v>11367</v>
      </c>
      <c r="B9278" s="32">
        <v>70</v>
      </c>
    </row>
    <row r="9279" spans="1:2" x14ac:dyDescent="0.35">
      <c r="A9279" s="32" t="s">
        <v>11368</v>
      </c>
      <c r="B9279" s="32">
        <v>54</v>
      </c>
    </row>
    <row r="9280" spans="1:2" x14ac:dyDescent="0.35">
      <c r="A9280" s="32" t="s">
        <v>11369</v>
      </c>
      <c r="B9280" s="32">
        <v>84</v>
      </c>
    </row>
    <row r="9281" spans="1:2" x14ac:dyDescent="0.35">
      <c r="A9281" s="32" t="s">
        <v>11370</v>
      </c>
      <c r="B9281" s="32">
        <v>96</v>
      </c>
    </row>
    <row r="9282" spans="1:2" x14ac:dyDescent="0.35">
      <c r="A9282" s="32" t="s">
        <v>11371</v>
      </c>
      <c r="B9282" s="32">
        <v>45</v>
      </c>
    </row>
    <row r="9283" spans="1:2" x14ac:dyDescent="0.35">
      <c r="A9283" s="32" t="s">
        <v>11372</v>
      </c>
      <c r="B9283" s="32">
        <v>76</v>
      </c>
    </row>
    <row r="9284" spans="1:2" x14ac:dyDescent="0.35">
      <c r="A9284" s="32" t="s">
        <v>11373</v>
      </c>
      <c r="B9284" s="32">
        <v>87</v>
      </c>
    </row>
    <row r="9285" spans="1:2" x14ac:dyDescent="0.35">
      <c r="A9285" s="32" t="s">
        <v>11374</v>
      </c>
      <c r="B9285" s="32">
        <v>84</v>
      </c>
    </row>
    <row r="9286" spans="1:2" x14ac:dyDescent="0.35">
      <c r="A9286" s="32" t="s">
        <v>11375</v>
      </c>
      <c r="B9286" s="32">
        <v>49</v>
      </c>
    </row>
    <row r="9287" spans="1:2" x14ac:dyDescent="0.35">
      <c r="A9287" s="32" t="s">
        <v>11376</v>
      </c>
      <c r="B9287" s="32">
        <v>75</v>
      </c>
    </row>
    <row r="9288" spans="1:2" x14ac:dyDescent="0.35">
      <c r="A9288" s="32" t="s">
        <v>11377</v>
      </c>
      <c r="B9288" s="32">
        <v>44</v>
      </c>
    </row>
    <row r="9289" spans="1:2" x14ac:dyDescent="0.35">
      <c r="A9289" s="32" t="s">
        <v>11378</v>
      </c>
      <c r="B9289" s="32">
        <v>19</v>
      </c>
    </row>
    <row r="9290" spans="1:2" x14ac:dyDescent="0.35">
      <c r="A9290" s="32" t="s">
        <v>11379</v>
      </c>
      <c r="B9290" s="32">
        <v>36</v>
      </c>
    </row>
    <row r="9291" spans="1:2" x14ac:dyDescent="0.35">
      <c r="A9291" s="32" t="s">
        <v>11380</v>
      </c>
      <c r="B9291" s="32">
        <v>67</v>
      </c>
    </row>
    <row r="9292" spans="1:2" x14ac:dyDescent="0.35">
      <c r="A9292" s="32" t="s">
        <v>11381</v>
      </c>
      <c r="B9292" s="32">
        <v>82</v>
      </c>
    </row>
    <row r="9293" spans="1:2" x14ac:dyDescent="0.35">
      <c r="A9293" s="32" t="s">
        <v>11382</v>
      </c>
      <c r="B9293" s="32">
        <v>78</v>
      </c>
    </row>
    <row r="9294" spans="1:2" x14ac:dyDescent="0.35">
      <c r="A9294" s="32" t="s">
        <v>11383</v>
      </c>
      <c r="B9294" s="32">
        <v>35</v>
      </c>
    </row>
    <row r="9295" spans="1:2" x14ac:dyDescent="0.35">
      <c r="A9295" s="32" t="s">
        <v>11384</v>
      </c>
      <c r="B9295" s="32">
        <v>29</v>
      </c>
    </row>
    <row r="9296" spans="1:2" x14ac:dyDescent="0.35">
      <c r="A9296" s="32" t="s">
        <v>11385</v>
      </c>
      <c r="B9296" s="32">
        <v>42</v>
      </c>
    </row>
    <row r="9297" spans="1:2" x14ac:dyDescent="0.35">
      <c r="A9297" s="32" t="s">
        <v>11386</v>
      </c>
      <c r="B9297" s="32">
        <v>54</v>
      </c>
    </row>
    <row r="9298" spans="1:2" x14ac:dyDescent="0.35">
      <c r="A9298" s="32" t="s">
        <v>11387</v>
      </c>
      <c r="B9298" s="32">
        <v>97</v>
      </c>
    </row>
    <row r="9299" spans="1:2" x14ac:dyDescent="0.35">
      <c r="A9299" s="32" t="s">
        <v>11388</v>
      </c>
      <c r="B9299" s="32">
        <v>40</v>
      </c>
    </row>
    <row r="9300" spans="1:2" x14ac:dyDescent="0.35">
      <c r="A9300" s="32" t="s">
        <v>11389</v>
      </c>
      <c r="B9300" s="32">
        <v>40</v>
      </c>
    </row>
    <row r="9301" spans="1:2" x14ac:dyDescent="0.35">
      <c r="A9301" s="32" t="s">
        <v>11390</v>
      </c>
      <c r="B9301" s="32">
        <v>29</v>
      </c>
    </row>
    <row r="9302" spans="1:2" x14ac:dyDescent="0.35">
      <c r="A9302" s="32" t="s">
        <v>11391</v>
      </c>
      <c r="B9302" s="32">
        <v>22</v>
      </c>
    </row>
    <row r="9303" spans="1:2" x14ac:dyDescent="0.35">
      <c r="A9303" s="32" t="s">
        <v>11392</v>
      </c>
      <c r="B9303" s="32">
        <v>7</v>
      </c>
    </row>
    <row r="9304" spans="1:2" x14ac:dyDescent="0.35">
      <c r="A9304" s="32" t="s">
        <v>11393</v>
      </c>
      <c r="B9304" s="32">
        <v>14</v>
      </c>
    </row>
    <row r="9305" spans="1:2" x14ac:dyDescent="0.35">
      <c r="A9305" s="32" t="s">
        <v>11394</v>
      </c>
      <c r="B9305" s="32">
        <v>60</v>
      </c>
    </row>
    <row r="9306" spans="1:2" x14ac:dyDescent="0.35">
      <c r="A9306" s="32" t="s">
        <v>11395</v>
      </c>
      <c r="B9306" s="32">
        <v>10</v>
      </c>
    </row>
    <row r="9307" spans="1:2" x14ac:dyDescent="0.35">
      <c r="A9307" s="32" t="s">
        <v>11396</v>
      </c>
      <c r="B9307" s="32">
        <v>81</v>
      </c>
    </row>
    <row r="9308" spans="1:2" x14ac:dyDescent="0.35">
      <c r="A9308" s="32" t="s">
        <v>11397</v>
      </c>
      <c r="B9308" s="32">
        <v>81</v>
      </c>
    </row>
    <row r="9309" spans="1:2" x14ac:dyDescent="0.35">
      <c r="A9309" s="32" t="s">
        <v>11398</v>
      </c>
      <c r="B9309" s="32">
        <v>16</v>
      </c>
    </row>
    <row r="9310" spans="1:2" x14ac:dyDescent="0.35">
      <c r="A9310" s="32" t="s">
        <v>11399</v>
      </c>
      <c r="B9310" s="32">
        <v>51</v>
      </c>
    </row>
    <row r="9311" spans="1:2" x14ac:dyDescent="0.35">
      <c r="A9311" s="32" t="s">
        <v>11400</v>
      </c>
      <c r="B9311" s="32">
        <v>39</v>
      </c>
    </row>
    <row r="9312" spans="1:2" x14ac:dyDescent="0.35">
      <c r="A9312" s="32" t="s">
        <v>11401</v>
      </c>
      <c r="B9312" s="32">
        <v>27</v>
      </c>
    </row>
    <row r="9313" spans="1:2" x14ac:dyDescent="0.35">
      <c r="A9313" s="32" t="s">
        <v>11402</v>
      </c>
      <c r="B9313" s="32">
        <v>68</v>
      </c>
    </row>
    <row r="9314" spans="1:2" x14ac:dyDescent="0.35">
      <c r="A9314" s="32" t="s">
        <v>11403</v>
      </c>
      <c r="B9314" s="32">
        <v>23</v>
      </c>
    </row>
    <row r="9315" spans="1:2" x14ac:dyDescent="0.35">
      <c r="A9315" s="32" t="s">
        <v>11404</v>
      </c>
      <c r="B9315" s="32">
        <v>91</v>
      </c>
    </row>
    <row r="9316" spans="1:2" x14ac:dyDescent="0.35">
      <c r="A9316" s="32" t="s">
        <v>11405</v>
      </c>
      <c r="B9316" s="32">
        <v>24</v>
      </c>
    </row>
    <row r="9317" spans="1:2" x14ac:dyDescent="0.35">
      <c r="A9317" s="32" t="s">
        <v>11406</v>
      </c>
      <c r="B9317" s="32">
        <v>9</v>
      </c>
    </row>
    <row r="9318" spans="1:2" x14ac:dyDescent="0.35">
      <c r="A9318" s="32" t="s">
        <v>11407</v>
      </c>
      <c r="B9318" s="32">
        <v>55</v>
      </c>
    </row>
    <row r="9319" spans="1:2" x14ac:dyDescent="0.35">
      <c r="A9319" s="32" t="s">
        <v>11408</v>
      </c>
      <c r="B9319" s="32">
        <v>48</v>
      </c>
    </row>
    <row r="9320" spans="1:2" x14ac:dyDescent="0.35">
      <c r="A9320" s="32" t="s">
        <v>11409</v>
      </c>
      <c r="B9320" s="32">
        <v>65</v>
      </c>
    </row>
    <row r="9321" spans="1:2" x14ac:dyDescent="0.35">
      <c r="A9321" s="32" t="s">
        <v>11410</v>
      </c>
      <c r="B9321" s="32">
        <v>73</v>
      </c>
    </row>
    <row r="9322" spans="1:2" x14ac:dyDescent="0.35">
      <c r="A9322" s="32" t="s">
        <v>11411</v>
      </c>
      <c r="B9322" s="32">
        <v>41</v>
      </c>
    </row>
    <row r="9323" spans="1:2" x14ac:dyDescent="0.35">
      <c r="A9323" s="32" t="s">
        <v>11412</v>
      </c>
      <c r="B9323" s="32">
        <v>81</v>
      </c>
    </row>
    <row r="9324" spans="1:2" x14ac:dyDescent="0.35">
      <c r="A9324" s="32" t="s">
        <v>11413</v>
      </c>
      <c r="B9324" s="32">
        <v>97</v>
      </c>
    </row>
    <row r="9325" spans="1:2" x14ac:dyDescent="0.35">
      <c r="A9325" s="32" t="s">
        <v>11414</v>
      </c>
      <c r="B9325" s="32">
        <v>11</v>
      </c>
    </row>
    <row r="9326" spans="1:2" x14ac:dyDescent="0.35">
      <c r="A9326" s="32" t="s">
        <v>11415</v>
      </c>
      <c r="B9326" s="32">
        <v>55</v>
      </c>
    </row>
    <row r="9327" spans="1:2" x14ac:dyDescent="0.35">
      <c r="A9327" s="32" t="s">
        <v>11416</v>
      </c>
      <c r="B9327" s="32">
        <v>29</v>
      </c>
    </row>
    <row r="9328" spans="1:2" x14ac:dyDescent="0.35">
      <c r="A9328" s="32" t="s">
        <v>11417</v>
      </c>
      <c r="B9328" s="32">
        <v>58</v>
      </c>
    </row>
    <row r="9329" spans="1:2" x14ac:dyDescent="0.35">
      <c r="A9329" s="32" t="s">
        <v>11418</v>
      </c>
      <c r="B9329" s="32">
        <v>10</v>
      </c>
    </row>
    <row r="9330" spans="1:2" x14ac:dyDescent="0.35">
      <c r="A9330" s="32" t="s">
        <v>11419</v>
      </c>
      <c r="B9330" s="32">
        <v>22</v>
      </c>
    </row>
    <row r="9331" spans="1:2" x14ac:dyDescent="0.35">
      <c r="A9331" s="32" t="s">
        <v>11420</v>
      </c>
      <c r="B9331" s="32">
        <v>10</v>
      </c>
    </row>
    <row r="9332" spans="1:2" x14ac:dyDescent="0.35">
      <c r="A9332" s="32" t="s">
        <v>11421</v>
      </c>
      <c r="B9332" s="32">
        <v>60</v>
      </c>
    </row>
    <row r="9333" spans="1:2" x14ac:dyDescent="0.35">
      <c r="A9333" s="32" t="s">
        <v>11422</v>
      </c>
      <c r="B9333" s="32">
        <v>45</v>
      </c>
    </row>
    <row r="9334" spans="1:2" x14ac:dyDescent="0.35">
      <c r="A9334" s="32" t="s">
        <v>11423</v>
      </c>
      <c r="B9334" s="32">
        <v>10</v>
      </c>
    </row>
    <row r="9335" spans="1:2" x14ac:dyDescent="0.35">
      <c r="A9335" s="32" t="s">
        <v>11424</v>
      </c>
      <c r="B9335" s="32">
        <v>82</v>
      </c>
    </row>
    <row r="9336" spans="1:2" x14ac:dyDescent="0.35">
      <c r="A9336" s="32" t="s">
        <v>11425</v>
      </c>
      <c r="B9336" s="32">
        <v>83</v>
      </c>
    </row>
    <row r="9337" spans="1:2" x14ac:dyDescent="0.35">
      <c r="A9337" s="32" t="s">
        <v>11426</v>
      </c>
      <c r="B9337" s="32">
        <v>34</v>
      </c>
    </row>
    <row r="9338" spans="1:2" x14ac:dyDescent="0.35">
      <c r="A9338" s="32" t="s">
        <v>11427</v>
      </c>
      <c r="B9338" s="32">
        <v>36</v>
      </c>
    </row>
    <row r="9339" spans="1:2" x14ac:dyDescent="0.35">
      <c r="A9339" s="32" t="s">
        <v>11428</v>
      </c>
      <c r="B9339" s="32">
        <v>74</v>
      </c>
    </row>
    <row r="9340" spans="1:2" x14ac:dyDescent="0.35">
      <c r="A9340" s="32" t="s">
        <v>11429</v>
      </c>
      <c r="B9340" s="32">
        <v>96</v>
      </c>
    </row>
    <row r="9341" spans="1:2" x14ac:dyDescent="0.35">
      <c r="A9341" s="32" t="s">
        <v>11430</v>
      </c>
      <c r="B9341" s="32">
        <v>66</v>
      </c>
    </row>
    <row r="9342" spans="1:2" x14ac:dyDescent="0.35">
      <c r="A9342" s="32" t="s">
        <v>11431</v>
      </c>
      <c r="B9342" s="32">
        <v>49</v>
      </c>
    </row>
    <row r="9343" spans="1:2" x14ac:dyDescent="0.35">
      <c r="A9343" s="32" t="s">
        <v>11432</v>
      </c>
      <c r="B9343" s="32">
        <v>5</v>
      </c>
    </row>
    <row r="9344" spans="1:2" x14ac:dyDescent="0.35">
      <c r="A9344" s="32" t="s">
        <v>11433</v>
      </c>
      <c r="B9344" s="32">
        <v>2</v>
      </c>
    </row>
    <row r="9345" spans="1:2" x14ac:dyDescent="0.35">
      <c r="A9345" s="32" t="s">
        <v>11434</v>
      </c>
      <c r="B9345" s="32">
        <v>84</v>
      </c>
    </row>
    <row r="9346" spans="1:2" x14ac:dyDescent="0.35">
      <c r="A9346" s="32" t="s">
        <v>11435</v>
      </c>
      <c r="B9346" s="32">
        <v>94</v>
      </c>
    </row>
    <row r="9347" spans="1:2" x14ac:dyDescent="0.35">
      <c r="A9347" s="32" t="s">
        <v>11436</v>
      </c>
      <c r="B9347" s="32">
        <v>29</v>
      </c>
    </row>
    <row r="9348" spans="1:2" x14ac:dyDescent="0.35">
      <c r="A9348" s="32" t="s">
        <v>11437</v>
      </c>
      <c r="B9348" s="32">
        <v>75</v>
      </c>
    </row>
    <row r="9349" spans="1:2" x14ac:dyDescent="0.35">
      <c r="A9349" s="32" t="s">
        <v>11438</v>
      </c>
      <c r="B9349" s="32">
        <v>56</v>
      </c>
    </row>
    <row r="9350" spans="1:2" x14ac:dyDescent="0.35">
      <c r="A9350" s="32" t="s">
        <v>11439</v>
      </c>
      <c r="B9350" s="32">
        <v>7</v>
      </c>
    </row>
    <row r="9351" spans="1:2" x14ac:dyDescent="0.35">
      <c r="A9351" s="32" t="s">
        <v>11440</v>
      </c>
      <c r="B9351" s="32">
        <v>52</v>
      </c>
    </row>
    <row r="9352" spans="1:2" x14ac:dyDescent="0.35">
      <c r="A9352" s="32" t="s">
        <v>11441</v>
      </c>
      <c r="B9352" s="32">
        <v>79</v>
      </c>
    </row>
    <row r="9353" spans="1:2" x14ac:dyDescent="0.35">
      <c r="A9353" s="32" t="s">
        <v>11442</v>
      </c>
      <c r="B9353" s="32">
        <v>84</v>
      </c>
    </row>
    <row r="9354" spans="1:2" x14ac:dyDescent="0.35">
      <c r="A9354" s="32" t="s">
        <v>11443</v>
      </c>
      <c r="B9354" s="32">
        <v>13</v>
      </c>
    </row>
    <row r="9355" spans="1:2" x14ac:dyDescent="0.35">
      <c r="A9355" s="32" t="s">
        <v>11444</v>
      </c>
      <c r="B9355" s="32">
        <v>25</v>
      </c>
    </row>
    <row r="9356" spans="1:2" x14ac:dyDescent="0.35">
      <c r="A9356" s="32" t="s">
        <v>11445</v>
      </c>
      <c r="B9356" s="32">
        <v>53</v>
      </c>
    </row>
    <row r="9357" spans="1:2" x14ac:dyDescent="0.35">
      <c r="A9357" s="32" t="s">
        <v>11446</v>
      </c>
      <c r="B9357" s="32">
        <v>14</v>
      </c>
    </row>
    <row r="9358" spans="1:2" x14ac:dyDescent="0.35">
      <c r="A9358" s="32" t="s">
        <v>11447</v>
      </c>
      <c r="B9358" s="32">
        <v>57</v>
      </c>
    </row>
    <row r="9359" spans="1:2" x14ac:dyDescent="0.35">
      <c r="A9359" s="32" t="s">
        <v>49</v>
      </c>
      <c r="B9359" s="32">
        <v>75</v>
      </c>
    </row>
    <row r="9360" spans="1:2" x14ac:dyDescent="0.35">
      <c r="A9360" s="32" t="s">
        <v>11448</v>
      </c>
      <c r="B9360" s="32">
        <v>3</v>
      </c>
    </row>
    <row r="9361" spans="1:2" x14ac:dyDescent="0.35">
      <c r="A9361" s="32" t="s">
        <v>11449</v>
      </c>
      <c r="B9361" s="32">
        <v>69</v>
      </c>
    </row>
    <row r="9362" spans="1:2" x14ac:dyDescent="0.35">
      <c r="A9362" s="32" t="s">
        <v>11450</v>
      </c>
      <c r="B9362" s="32">
        <v>95</v>
      </c>
    </row>
    <row r="9363" spans="1:2" x14ac:dyDescent="0.35">
      <c r="A9363" s="32" t="s">
        <v>11451</v>
      </c>
      <c r="B9363" s="32">
        <v>38</v>
      </c>
    </row>
    <row r="9364" spans="1:2" x14ac:dyDescent="0.35">
      <c r="A9364" s="32" t="s">
        <v>11452</v>
      </c>
      <c r="B9364" s="32">
        <v>82</v>
      </c>
    </row>
    <row r="9365" spans="1:2" x14ac:dyDescent="0.35">
      <c r="A9365" s="32" t="s">
        <v>11453</v>
      </c>
      <c r="B9365" s="32">
        <v>77</v>
      </c>
    </row>
    <row r="9366" spans="1:2" x14ac:dyDescent="0.35">
      <c r="A9366" s="32" t="s">
        <v>11454</v>
      </c>
      <c r="B9366" s="32">
        <v>40</v>
      </c>
    </row>
    <row r="9367" spans="1:2" x14ac:dyDescent="0.35">
      <c r="A9367" s="32" t="s">
        <v>11455</v>
      </c>
      <c r="B9367" s="32">
        <v>54</v>
      </c>
    </row>
    <row r="9368" spans="1:2" x14ac:dyDescent="0.35">
      <c r="A9368" s="32" t="s">
        <v>11456</v>
      </c>
      <c r="B9368" s="32">
        <v>95</v>
      </c>
    </row>
    <row r="9369" spans="1:2" x14ac:dyDescent="0.35">
      <c r="A9369" s="32" t="s">
        <v>11457</v>
      </c>
      <c r="B9369" s="32">
        <v>40</v>
      </c>
    </row>
    <row r="9370" spans="1:2" x14ac:dyDescent="0.35">
      <c r="A9370" s="32" t="s">
        <v>11458</v>
      </c>
      <c r="B9370" s="32">
        <v>89</v>
      </c>
    </row>
    <row r="9371" spans="1:2" x14ac:dyDescent="0.35">
      <c r="A9371" s="32" t="s">
        <v>11459</v>
      </c>
      <c r="B9371" s="32">
        <v>1</v>
      </c>
    </row>
    <row r="9372" spans="1:2" x14ac:dyDescent="0.35">
      <c r="A9372" s="32" t="s">
        <v>11460</v>
      </c>
      <c r="B9372" s="32">
        <v>57</v>
      </c>
    </row>
    <row r="9373" spans="1:2" x14ac:dyDescent="0.35">
      <c r="A9373" s="32" t="s">
        <v>11461</v>
      </c>
      <c r="B9373" s="32">
        <v>45</v>
      </c>
    </row>
    <row r="9374" spans="1:2" x14ac:dyDescent="0.35">
      <c r="A9374" s="32" t="s">
        <v>11462</v>
      </c>
      <c r="B9374" s="32">
        <v>45</v>
      </c>
    </row>
    <row r="9375" spans="1:2" x14ac:dyDescent="0.35">
      <c r="A9375" s="32" t="s">
        <v>11463</v>
      </c>
      <c r="B9375" s="32">
        <v>89</v>
      </c>
    </row>
    <row r="9376" spans="1:2" x14ac:dyDescent="0.35">
      <c r="A9376" s="32" t="s">
        <v>11464</v>
      </c>
      <c r="B9376" s="32">
        <v>44</v>
      </c>
    </row>
    <row r="9377" spans="1:2" x14ac:dyDescent="0.35">
      <c r="A9377" s="32" t="s">
        <v>11465</v>
      </c>
      <c r="B9377" s="32">
        <v>63</v>
      </c>
    </row>
    <row r="9378" spans="1:2" x14ac:dyDescent="0.35">
      <c r="A9378" s="32" t="s">
        <v>11466</v>
      </c>
      <c r="B9378" s="32">
        <v>50</v>
      </c>
    </row>
    <row r="9379" spans="1:2" x14ac:dyDescent="0.35">
      <c r="A9379" s="32" t="s">
        <v>11467</v>
      </c>
      <c r="B9379" s="32">
        <v>16</v>
      </c>
    </row>
    <row r="9380" spans="1:2" x14ac:dyDescent="0.35">
      <c r="A9380" s="32" t="s">
        <v>11468</v>
      </c>
      <c r="B9380" s="32">
        <v>50</v>
      </c>
    </row>
    <row r="9381" spans="1:2" x14ac:dyDescent="0.35">
      <c r="A9381" s="32" t="s">
        <v>11469</v>
      </c>
      <c r="B9381" s="32">
        <v>5</v>
      </c>
    </row>
    <row r="9382" spans="1:2" x14ac:dyDescent="0.35">
      <c r="A9382" s="32" t="s">
        <v>11470</v>
      </c>
      <c r="B9382" s="32">
        <v>66</v>
      </c>
    </row>
    <row r="9383" spans="1:2" x14ac:dyDescent="0.35">
      <c r="A9383" s="32" t="s">
        <v>11471</v>
      </c>
      <c r="B9383" s="32">
        <v>62</v>
      </c>
    </row>
    <row r="9384" spans="1:2" x14ac:dyDescent="0.35">
      <c r="A9384" s="32" t="s">
        <v>11472</v>
      </c>
      <c r="B9384" s="32">
        <v>6</v>
      </c>
    </row>
    <row r="9385" spans="1:2" x14ac:dyDescent="0.35">
      <c r="A9385" s="32" t="s">
        <v>11473</v>
      </c>
      <c r="B9385" s="32">
        <v>15</v>
      </c>
    </row>
    <row r="9386" spans="1:2" x14ac:dyDescent="0.35">
      <c r="A9386" s="32" t="s">
        <v>11474</v>
      </c>
      <c r="B9386" s="32">
        <v>63</v>
      </c>
    </row>
    <row r="9387" spans="1:2" x14ac:dyDescent="0.35">
      <c r="A9387" s="32" t="s">
        <v>11475</v>
      </c>
      <c r="B9387" s="32">
        <v>45</v>
      </c>
    </row>
    <row r="9388" spans="1:2" x14ac:dyDescent="0.35">
      <c r="A9388" s="32" t="s">
        <v>11476</v>
      </c>
      <c r="B9388" s="32">
        <v>3</v>
      </c>
    </row>
    <row r="9389" spans="1:2" x14ac:dyDescent="0.35">
      <c r="A9389" s="32" t="s">
        <v>11477</v>
      </c>
      <c r="B9389" s="32">
        <v>68</v>
      </c>
    </row>
    <row r="9390" spans="1:2" x14ac:dyDescent="0.35">
      <c r="A9390" s="32" t="s">
        <v>11478</v>
      </c>
      <c r="B9390" s="32">
        <v>20</v>
      </c>
    </row>
    <row r="9391" spans="1:2" x14ac:dyDescent="0.35">
      <c r="A9391" s="32" t="s">
        <v>11479</v>
      </c>
      <c r="B9391" s="32">
        <v>8</v>
      </c>
    </row>
    <row r="9392" spans="1:2" x14ac:dyDescent="0.35">
      <c r="A9392" s="32" t="s">
        <v>11480</v>
      </c>
      <c r="B9392" s="32">
        <v>39</v>
      </c>
    </row>
    <row r="9393" spans="1:2" x14ac:dyDescent="0.35">
      <c r="A9393" s="32" t="s">
        <v>11481</v>
      </c>
      <c r="B9393" s="32">
        <v>45</v>
      </c>
    </row>
    <row r="9394" spans="1:2" x14ac:dyDescent="0.35">
      <c r="A9394" s="32" t="s">
        <v>11482</v>
      </c>
      <c r="B9394" s="32">
        <v>72</v>
      </c>
    </row>
    <row r="9395" spans="1:2" x14ac:dyDescent="0.35">
      <c r="A9395" s="32" t="s">
        <v>11483</v>
      </c>
      <c r="B9395" s="32">
        <v>93</v>
      </c>
    </row>
    <row r="9396" spans="1:2" x14ac:dyDescent="0.35">
      <c r="A9396" s="32" t="s">
        <v>11484</v>
      </c>
      <c r="B9396" s="32">
        <v>92</v>
      </c>
    </row>
    <row r="9397" spans="1:2" x14ac:dyDescent="0.35">
      <c r="A9397" s="32" t="s">
        <v>11485</v>
      </c>
      <c r="B9397" s="32">
        <v>15</v>
      </c>
    </row>
    <row r="9398" spans="1:2" x14ac:dyDescent="0.35">
      <c r="A9398" s="32" t="s">
        <v>11486</v>
      </c>
      <c r="B9398" s="32">
        <v>18</v>
      </c>
    </row>
    <row r="9399" spans="1:2" x14ac:dyDescent="0.35">
      <c r="A9399" s="32" t="s">
        <v>11487</v>
      </c>
      <c r="B9399" s="32">
        <v>50</v>
      </c>
    </row>
    <row r="9400" spans="1:2" x14ac:dyDescent="0.35">
      <c r="A9400" s="32" t="s">
        <v>11488</v>
      </c>
      <c r="B9400" s="32">
        <v>80</v>
      </c>
    </row>
    <row r="9401" spans="1:2" x14ac:dyDescent="0.35">
      <c r="A9401" s="32" t="s">
        <v>11489</v>
      </c>
      <c r="B9401" s="32">
        <v>51</v>
      </c>
    </row>
    <row r="9402" spans="1:2" x14ac:dyDescent="0.35">
      <c r="A9402" s="32" t="s">
        <v>11490</v>
      </c>
      <c r="B9402" s="32">
        <v>20</v>
      </c>
    </row>
    <row r="9403" spans="1:2" x14ac:dyDescent="0.35">
      <c r="A9403" s="32" t="s">
        <v>11491</v>
      </c>
      <c r="B9403" s="32">
        <v>15</v>
      </c>
    </row>
    <row r="9404" spans="1:2" x14ac:dyDescent="0.35">
      <c r="A9404" s="32" t="s">
        <v>11492</v>
      </c>
      <c r="B9404" s="32">
        <v>31</v>
      </c>
    </row>
    <row r="9405" spans="1:2" x14ac:dyDescent="0.35">
      <c r="A9405" s="32" t="s">
        <v>11493</v>
      </c>
      <c r="B9405" s="32">
        <v>41</v>
      </c>
    </row>
    <row r="9406" spans="1:2" x14ac:dyDescent="0.35">
      <c r="A9406" s="32" t="s">
        <v>11494</v>
      </c>
      <c r="B9406" s="32">
        <v>84</v>
      </c>
    </row>
    <row r="9407" spans="1:2" x14ac:dyDescent="0.35">
      <c r="A9407" s="32" t="s">
        <v>11495</v>
      </c>
      <c r="B9407" s="32">
        <v>20</v>
      </c>
    </row>
    <row r="9408" spans="1:2" x14ac:dyDescent="0.35">
      <c r="A9408" s="32" t="s">
        <v>11496</v>
      </c>
      <c r="B9408" s="32">
        <v>16</v>
      </c>
    </row>
    <row r="9409" spans="1:2" x14ac:dyDescent="0.35">
      <c r="A9409" s="32" t="s">
        <v>11497</v>
      </c>
      <c r="B9409" s="32">
        <v>70</v>
      </c>
    </row>
    <row r="9410" spans="1:2" x14ac:dyDescent="0.35">
      <c r="A9410" s="32" t="s">
        <v>11498</v>
      </c>
      <c r="B9410" s="32">
        <v>29</v>
      </c>
    </row>
    <row r="9411" spans="1:2" x14ac:dyDescent="0.35">
      <c r="A9411" s="32" t="s">
        <v>11499</v>
      </c>
      <c r="B9411" s="32">
        <v>15</v>
      </c>
    </row>
    <row r="9412" spans="1:2" x14ac:dyDescent="0.35">
      <c r="A9412" s="32" t="s">
        <v>11500</v>
      </c>
      <c r="B9412" s="32">
        <v>24</v>
      </c>
    </row>
    <row r="9413" spans="1:2" x14ac:dyDescent="0.35">
      <c r="A9413" s="32" t="s">
        <v>11501</v>
      </c>
      <c r="B9413" s="32">
        <v>26</v>
      </c>
    </row>
    <row r="9414" spans="1:2" x14ac:dyDescent="0.35">
      <c r="A9414" s="32" t="s">
        <v>11502</v>
      </c>
      <c r="B9414" s="32">
        <v>91</v>
      </c>
    </row>
    <row r="9415" spans="1:2" x14ac:dyDescent="0.35">
      <c r="A9415" s="32" t="s">
        <v>11503</v>
      </c>
      <c r="B9415" s="32">
        <v>70</v>
      </c>
    </row>
    <row r="9416" spans="1:2" x14ac:dyDescent="0.35">
      <c r="A9416" s="32" t="s">
        <v>11504</v>
      </c>
      <c r="B9416" s="32">
        <v>12</v>
      </c>
    </row>
    <row r="9417" spans="1:2" x14ac:dyDescent="0.35">
      <c r="A9417" s="32" t="s">
        <v>11505</v>
      </c>
      <c r="B9417" s="32">
        <v>70</v>
      </c>
    </row>
    <row r="9418" spans="1:2" x14ac:dyDescent="0.35">
      <c r="A9418" s="32" t="s">
        <v>11506</v>
      </c>
      <c r="B9418" s="32">
        <v>35</v>
      </c>
    </row>
    <row r="9419" spans="1:2" x14ac:dyDescent="0.35">
      <c r="A9419" s="32" t="s">
        <v>11507</v>
      </c>
      <c r="B9419" s="32">
        <v>74</v>
      </c>
    </row>
    <row r="9420" spans="1:2" x14ac:dyDescent="0.35">
      <c r="A9420" s="32" t="s">
        <v>11508</v>
      </c>
      <c r="B9420" s="32">
        <v>41</v>
      </c>
    </row>
    <row r="9421" spans="1:2" x14ac:dyDescent="0.35">
      <c r="A9421" s="32" t="s">
        <v>11509</v>
      </c>
      <c r="B9421" s="32">
        <v>34</v>
      </c>
    </row>
    <row r="9422" spans="1:2" x14ac:dyDescent="0.35">
      <c r="A9422" s="32" t="s">
        <v>11510</v>
      </c>
      <c r="B9422" s="32">
        <v>52</v>
      </c>
    </row>
    <row r="9423" spans="1:2" x14ac:dyDescent="0.35">
      <c r="A9423" s="32" t="s">
        <v>11511</v>
      </c>
      <c r="B9423" s="32">
        <v>39</v>
      </c>
    </row>
    <row r="9424" spans="1:2" x14ac:dyDescent="0.35">
      <c r="A9424" s="32" t="s">
        <v>11512</v>
      </c>
      <c r="B9424" s="32">
        <v>80</v>
      </c>
    </row>
    <row r="9425" spans="1:2" x14ac:dyDescent="0.35">
      <c r="A9425" s="32" t="s">
        <v>11513</v>
      </c>
      <c r="B9425" s="32">
        <v>93</v>
      </c>
    </row>
    <row r="9426" spans="1:2" x14ac:dyDescent="0.35">
      <c r="A9426" s="32" t="s">
        <v>11514</v>
      </c>
      <c r="B9426" s="32">
        <v>41</v>
      </c>
    </row>
    <row r="9427" spans="1:2" x14ac:dyDescent="0.35">
      <c r="A9427" s="32" t="s">
        <v>11515</v>
      </c>
      <c r="B9427" s="32">
        <v>30</v>
      </c>
    </row>
    <row r="9428" spans="1:2" x14ac:dyDescent="0.35">
      <c r="A9428" s="32" t="s">
        <v>11516</v>
      </c>
      <c r="B9428" s="32">
        <v>51</v>
      </c>
    </row>
    <row r="9429" spans="1:2" x14ac:dyDescent="0.35">
      <c r="A9429" s="32" t="s">
        <v>11517</v>
      </c>
      <c r="B9429" s="32">
        <v>67</v>
      </c>
    </row>
    <row r="9430" spans="1:2" x14ac:dyDescent="0.35">
      <c r="A9430" s="32" t="s">
        <v>11518</v>
      </c>
      <c r="B9430" s="32">
        <v>5</v>
      </c>
    </row>
    <row r="9431" spans="1:2" x14ac:dyDescent="0.35">
      <c r="A9431" s="32" t="s">
        <v>11519</v>
      </c>
      <c r="B9431" s="32">
        <v>18</v>
      </c>
    </row>
    <row r="9432" spans="1:2" x14ac:dyDescent="0.35">
      <c r="A9432" s="32" t="s">
        <v>11520</v>
      </c>
      <c r="B9432" s="32">
        <v>81</v>
      </c>
    </row>
    <row r="9433" spans="1:2" x14ac:dyDescent="0.35">
      <c r="A9433" s="32" t="s">
        <v>11521</v>
      </c>
      <c r="B9433" s="32">
        <v>60</v>
      </c>
    </row>
    <row r="9434" spans="1:2" x14ac:dyDescent="0.35">
      <c r="A9434" s="32" t="s">
        <v>11522</v>
      </c>
      <c r="B9434" s="32">
        <v>99</v>
      </c>
    </row>
    <row r="9435" spans="1:2" x14ac:dyDescent="0.35">
      <c r="A9435" s="32" t="s">
        <v>11523</v>
      </c>
      <c r="B9435" s="32">
        <v>39</v>
      </c>
    </row>
    <row r="9436" spans="1:2" x14ac:dyDescent="0.35">
      <c r="A9436" s="32" t="s">
        <v>11524</v>
      </c>
      <c r="B9436" s="32">
        <v>90</v>
      </c>
    </row>
    <row r="9437" spans="1:2" x14ac:dyDescent="0.35">
      <c r="A9437" s="32" t="s">
        <v>11525</v>
      </c>
      <c r="B9437" s="32">
        <v>45</v>
      </c>
    </row>
    <row r="9438" spans="1:2" x14ac:dyDescent="0.35">
      <c r="A9438" s="32" t="s">
        <v>11526</v>
      </c>
      <c r="B9438" s="32">
        <v>90</v>
      </c>
    </row>
    <row r="9439" spans="1:2" x14ac:dyDescent="0.35">
      <c r="A9439" s="32" t="s">
        <v>11527</v>
      </c>
      <c r="B9439" s="32">
        <v>78</v>
      </c>
    </row>
    <row r="9440" spans="1:2" x14ac:dyDescent="0.35">
      <c r="A9440" s="32" t="s">
        <v>11528</v>
      </c>
      <c r="B9440" s="32">
        <v>11</v>
      </c>
    </row>
    <row r="9441" spans="1:2" x14ac:dyDescent="0.35">
      <c r="A9441" s="32" t="s">
        <v>11529</v>
      </c>
      <c r="B9441" s="32">
        <v>52</v>
      </c>
    </row>
    <row r="9442" spans="1:2" x14ac:dyDescent="0.35">
      <c r="A9442" s="32" t="s">
        <v>11530</v>
      </c>
      <c r="B9442" s="32">
        <v>14</v>
      </c>
    </row>
    <row r="9443" spans="1:2" x14ac:dyDescent="0.35">
      <c r="A9443" s="32" t="s">
        <v>11531</v>
      </c>
      <c r="B9443" s="32">
        <v>62</v>
      </c>
    </row>
    <row r="9444" spans="1:2" x14ac:dyDescent="0.35">
      <c r="A9444" s="32" t="s">
        <v>11532</v>
      </c>
      <c r="B9444" s="32">
        <v>6</v>
      </c>
    </row>
    <row r="9445" spans="1:2" x14ac:dyDescent="0.35">
      <c r="A9445" s="32" t="s">
        <v>11533</v>
      </c>
      <c r="B9445" s="32">
        <v>43</v>
      </c>
    </row>
    <row r="9446" spans="1:2" x14ac:dyDescent="0.35">
      <c r="A9446" s="32" t="s">
        <v>11534</v>
      </c>
      <c r="B9446" s="32">
        <v>13</v>
      </c>
    </row>
    <row r="9447" spans="1:2" x14ac:dyDescent="0.35">
      <c r="A9447" s="32" t="s">
        <v>11535</v>
      </c>
      <c r="B9447" s="32">
        <v>10</v>
      </c>
    </row>
    <row r="9448" spans="1:2" x14ac:dyDescent="0.35">
      <c r="A9448" s="32" t="s">
        <v>11536</v>
      </c>
      <c r="B9448" s="32">
        <v>75</v>
      </c>
    </row>
    <row r="9449" spans="1:2" x14ac:dyDescent="0.35">
      <c r="A9449" s="32" t="s">
        <v>11537</v>
      </c>
      <c r="B9449" s="32">
        <v>53</v>
      </c>
    </row>
    <row r="9450" spans="1:2" x14ac:dyDescent="0.35">
      <c r="A9450" s="32" t="s">
        <v>11538</v>
      </c>
      <c r="B9450" s="32">
        <v>3</v>
      </c>
    </row>
    <row r="9451" spans="1:2" x14ac:dyDescent="0.35">
      <c r="A9451" s="32" t="s">
        <v>11539</v>
      </c>
      <c r="B9451" s="32">
        <v>37</v>
      </c>
    </row>
    <row r="9452" spans="1:2" x14ac:dyDescent="0.35">
      <c r="A9452" s="32" t="s">
        <v>11540</v>
      </c>
      <c r="B9452" s="32">
        <v>4</v>
      </c>
    </row>
    <row r="9453" spans="1:2" x14ac:dyDescent="0.35">
      <c r="A9453" s="32" t="s">
        <v>11541</v>
      </c>
      <c r="B9453" s="32">
        <v>42</v>
      </c>
    </row>
    <row r="9454" spans="1:2" x14ac:dyDescent="0.35">
      <c r="A9454" s="32" t="s">
        <v>11542</v>
      </c>
      <c r="B9454" s="32">
        <v>71</v>
      </c>
    </row>
    <row r="9455" spans="1:2" x14ac:dyDescent="0.35">
      <c r="A9455" s="32" t="s">
        <v>11543</v>
      </c>
      <c r="B9455" s="32">
        <v>8</v>
      </c>
    </row>
    <row r="9456" spans="1:2" x14ac:dyDescent="0.35">
      <c r="A9456" s="32" t="s">
        <v>11544</v>
      </c>
      <c r="B9456" s="32">
        <v>14</v>
      </c>
    </row>
    <row r="9457" spans="1:2" x14ac:dyDescent="0.35">
      <c r="A9457" s="32" t="s">
        <v>11545</v>
      </c>
      <c r="B9457" s="32">
        <v>3</v>
      </c>
    </row>
    <row r="9458" spans="1:2" x14ac:dyDescent="0.35">
      <c r="A9458" s="32" t="s">
        <v>11546</v>
      </c>
      <c r="B9458" s="32">
        <v>63</v>
      </c>
    </row>
    <row r="9459" spans="1:2" x14ac:dyDescent="0.35">
      <c r="A9459" s="32" t="s">
        <v>11547</v>
      </c>
      <c r="B9459" s="32">
        <v>24</v>
      </c>
    </row>
    <row r="9460" spans="1:2" x14ac:dyDescent="0.35">
      <c r="A9460" s="32" t="s">
        <v>11548</v>
      </c>
      <c r="B9460" s="32">
        <v>71</v>
      </c>
    </row>
    <row r="9461" spans="1:2" x14ac:dyDescent="0.35">
      <c r="A9461" s="32" t="s">
        <v>11549</v>
      </c>
      <c r="B9461" s="32">
        <v>97</v>
      </c>
    </row>
    <row r="9462" spans="1:2" x14ac:dyDescent="0.35">
      <c r="A9462" s="32" t="s">
        <v>11550</v>
      </c>
      <c r="B9462" s="32">
        <v>69</v>
      </c>
    </row>
    <row r="9463" spans="1:2" x14ac:dyDescent="0.35">
      <c r="A9463" s="32" t="s">
        <v>11551</v>
      </c>
      <c r="B9463" s="32">
        <v>27</v>
      </c>
    </row>
    <row r="9464" spans="1:2" x14ac:dyDescent="0.35">
      <c r="A9464" s="32" t="s">
        <v>11552</v>
      </c>
      <c r="B9464" s="32">
        <v>45</v>
      </c>
    </row>
    <row r="9465" spans="1:2" x14ac:dyDescent="0.35">
      <c r="A9465" s="32" t="s">
        <v>11553</v>
      </c>
      <c r="B9465" s="32">
        <v>77</v>
      </c>
    </row>
    <row r="9466" spans="1:2" x14ac:dyDescent="0.35">
      <c r="A9466" s="32" t="s">
        <v>11554</v>
      </c>
      <c r="B9466" s="32">
        <v>14</v>
      </c>
    </row>
    <row r="9467" spans="1:2" x14ac:dyDescent="0.35">
      <c r="A9467" s="32" t="s">
        <v>11555</v>
      </c>
      <c r="B9467" s="32">
        <v>14</v>
      </c>
    </row>
    <row r="9468" spans="1:2" x14ac:dyDescent="0.35">
      <c r="A9468" s="32" t="s">
        <v>11556</v>
      </c>
      <c r="B9468" s="32">
        <v>43</v>
      </c>
    </row>
    <row r="9469" spans="1:2" x14ac:dyDescent="0.35">
      <c r="A9469" s="32" t="s">
        <v>11557</v>
      </c>
      <c r="B9469" s="32">
        <v>99</v>
      </c>
    </row>
    <row r="9470" spans="1:2" x14ac:dyDescent="0.35">
      <c r="A9470" s="32" t="s">
        <v>11558</v>
      </c>
      <c r="B9470" s="32">
        <v>1</v>
      </c>
    </row>
    <row r="9471" spans="1:2" x14ac:dyDescent="0.35">
      <c r="A9471" s="32" t="s">
        <v>11559</v>
      </c>
      <c r="B9471" s="32">
        <v>86</v>
      </c>
    </row>
    <row r="9472" spans="1:2" x14ac:dyDescent="0.35">
      <c r="A9472" s="32" t="s">
        <v>11560</v>
      </c>
      <c r="B9472" s="32">
        <v>12</v>
      </c>
    </row>
    <row r="9473" spans="1:2" x14ac:dyDescent="0.35">
      <c r="A9473" s="32" t="s">
        <v>11561</v>
      </c>
      <c r="B9473" s="32">
        <v>84</v>
      </c>
    </row>
    <row r="9474" spans="1:2" x14ac:dyDescent="0.35">
      <c r="A9474" s="32" t="s">
        <v>11562</v>
      </c>
      <c r="B9474" s="32">
        <v>82</v>
      </c>
    </row>
    <row r="9475" spans="1:2" x14ac:dyDescent="0.35">
      <c r="A9475" s="32" t="s">
        <v>11563</v>
      </c>
      <c r="B9475" s="32">
        <v>44</v>
      </c>
    </row>
    <row r="9476" spans="1:2" x14ac:dyDescent="0.35">
      <c r="A9476" s="32" t="s">
        <v>11564</v>
      </c>
      <c r="B9476" s="32">
        <v>73</v>
      </c>
    </row>
    <row r="9477" spans="1:2" x14ac:dyDescent="0.35">
      <c r="A9477" s="32" t="s">
        <v>11565</v>
      </c>
      <c r="B9477" s="32">
        <v>80</v>
      </c>
    </row>
    <row r="9478" spans="1:2" x14ac:dyDescent="0.35">
      <c r="A9478" s="32" t="s">
        <v>11566</v>
      </c>
      <c r="B9478" s="32">
        <v>82</v>
      </c>
    </row>
    <row r="9479" spans="1:2" x14ac:dyDescent="0.35">
      <c r="A9479" s="32" t="s">
        <v>11567</v>
      </c>
      <c r="B9479" s="32">
        <v>80</v>
      </c>
    </row>
    <row r="9480" spans="1:2" x14ac:dyDescent="0.35">
      <c r="A9480" s="32" t="s">
        <v>11568</v>
      </c>
      <c r="B9480" s="32">
        <v>54</v>
      </c>
    </row>
    <row r="9481" spans="1:2" x14ac:dyDescent="0.35">
      <c r="A9481" s="32" t="s">
        <v>11569</v>
      </c>
      <c r="B9481" s="32">
        <v>41</v>
      </c>
    </row>
    <row r="9482" spans="1:2" x14ac:dyDescent="0.35">
      <c r="A9482" s="32" t="s">
        <v>11570</v>
      </c>
      <c r="B9482" s="32">
        <v>5</v>
      </c>
    </row>
    <row r="9483" spans="1:2" x14ac:dyDescent="0.35">
      <c r="A9483" s="32" t="s">
        <v>11571</v>
      </c>
      <c r="B9483" s="32">
        <v>51</v>
      </c>
    </row>
    <row r="9484" spans="1:2" x14ac:dyDescent="0.35">
      <c r="A9484" s="32" t="s">
        <v>11572</v>
      </c>
      <c r="B9484" s="32">
        <v>6</v>
      </c>
    </row>
    <row r="9485" spans="1:2" x14ac:dyDescent="0.35">
      <c r="A9485" s="32" t="s">
        <v>11573</v>
      </c>
      <c r="B9485" s="32">
        <v>7</v>
      </c>
    </row>
    <row r="9486" spans="1:2" x14ac:dyDescent="0.35">
      <c r="A9486" s="32" t="s">
        <v>11574</v>
      </c>
      <c r="B9486" s="32">
        <v>88</v>
      </c>
    </row>
    <row r="9487" spans="1:2" x14ac:dyDescent="0.35">
      <c r="A9487" s="32" t="s">
        <v>11575</v>
      </c>
      <c r="B9487" s="32">
        <v>59</v>
      </c>
    </row>
    <row r="9488" spans="1:2" x14ac:dyDescent="0.35">
      <c r="A9488" s="32" t="s">
        <v>11576</v>
      </c>
      <c r="B9488" s="32">
        <v>14</v>
      </c>
    </row>
    <row r="9489" spans="1:2" x14ac:dyDescent="0.35">
      <c r="A9489" s="32" t="s">
        <v>11577</v>
      </c>
      <c r="B9489" s="32">
        <v>91</v>
      </c>
    </row>
    <row r="9490" spans="1:2" x14ac:dyDescent="0.35">
      <c r="A9490" s="32" t="s">
        <v>11578</v>
      </c>
      <c r="B9490" s="32">
        <v>96</v>
      </c>
    </row>
    <row r="9491" spans="1:2" x14ac:dyDescent="0.35">
      <c r="A9491" s="32" t="s">
        <v>11579</v>
      </c>
      <c r="B9491" s="32">
        <v>39</v>
      </c>
    </row>
    <row r="9492" spans="1:2" x14ac:dyDescent="0.35">
      <c r="A9492" s="32" t="s">
        <v>11580</v>
      </c>
      <c r="B9492" s="32">
        <v>41</v>
      </c>
    </row>
    <row r="9493" spans="1:2" x14ac:dyDescent="0.35">
      <c r="A9493" s="32" t="s">
        <v>11581</v>
      </c>
      <c r="B9493" s="32">
        <v>24</v>
      </c>
    </row>
    <row r="9494" spans="1:2" x14ac:dyDescent="0.35">
      <c r="A9494" s="32" t="s">
        <v>11582</v>
      </c>
      <c r="B9494" s="32">
        <v>47</v>
      </c>
    </row>
    <row r="9495" spans="1:2" x14ac:dyDescent="0.35">
      <c r="A9495" s="32" t="s">
        <v>11583</v>
      </c>
      <c r="B9495" s="32">
        <v>32</v>
      </c>
    </row>
    <row r="9496" spans="1:2" x14ac:dyDescent="0.35">
      <c r="A9496" s="32" t="s">
        <v>11584</v>
      </c>
      <c r="B9496" s="32">
        <v>35</v>
      </c>
    </row>
    <row r="9497" spans="1:2" x14ac:dyDescent="0.35">
      <c r="A9497" s="32" t="s">
        <v>11585</v>
      </c>
      <c r="B9497" s="32">
        <v>46</v>
      </c>
    </row>
    <row r="9498" spans="1:2" x14ac:dyDescent="0.35">
      <c r="A9498" s="32" t="s">
        <v>11586</v>
      </c>
      <c r="B9498" s="32">
        <v>31</v>
      </c>
    </row>
    <row r="9499" spans="1:2" x14ac:dyDescent="0.35">
      <c r="A9499" s="32" t="s">
        <v>11587</v>
      </c>
      <c r="B9499" s="32">
        <v>74</v>
      </c>
    </row>
    <row r="9500" spans="1:2" x14ac:dyDescent="0.35">
      <c r="A9500" s="32" t="s">
        <v>11588</v>
      </c>
      <c r="B9500" s="32">
        <v>38</v>
      </c>
    </row>
    <row r="9501" spans="1:2" x14ac:dyDescent="0.35">
      <c r="A9501" s="32" t="s">
        <v>11589</v>
      </c>
      <c r="B9501" s="32">
        <v>62</v>
      </c>
    </row>
    <row r="9502" spans="1:2" x14ac:dyDescent="0.35">
      <c r="A9502" s="32" t="s">
        <v>11590</v>
      </c>
      <c r="B9502" s="32">
        <v>35</v>
      </c>
    </row>
    <row r="9503" spans="1:2" x14ac:dyDescent="0.35">
      <c r="A9503" s="32" t="s">
        <v>11591</v>
      </c>
      <c r="B9503" s="32">
        <v>33</v>
      </c>
    </row>
    <row r="9504" spans="1:2" x14ac:dyDescent="0.35">
      <c r="A9504" s="32" t="s">
        <v>11592</v>
      </c>
      <c r="B9504" s="32">
        <v>61</v>
      </c>
    </row>
    <row r="9505" spans="1:2" x14ac:dyDescent="0.35">
      <c r="A9505" s="32" t="s">
        <v>11593</v>
      </c>
      <c r="B9505" s="32">
        <v>94</v>
      </c>
    </row>
    <row r="9506" spans="1:2" x14ac:dyDescent="0.35">
      <c r="A9506" s="32" t="s">
        <v>11594</v>
      </c>
      <c r="B9506" s="32">
        <v>7</v>
      </c>
    </row>
    <row r="9507" spans="1:2" x14ac:dyDescent="0.35">
      <c r="A9507" s="32" t="s">
        <v>11595</v>
      </c>
      <c r="B9507" s="32">
        <v>49</v>
      </c>
    </row>
    <row r="9508" spans="1:2" x14ac:dyDescent="0.35">
      <c r="A9508" s="32" t="s">
        <v>11596</v>
      </c>
      <c r="B9508" s="32">
        <v>68</v>
      </c>
    </row>
    <row r="9509" spans="1:2" x14ac:dyDescent="0.35">
      <c r="A9509" s="32" t="s">
        <v>11597</v>
      </c>
      <c r="B9509" s="32">
        <v>11</v>
      </c>
    </row>
    <row r="9510" spans="1:2" x14ac:dyDescent="0.35">
      <c r="A9510" s="32" t="s">
        <v>11598</v>
      </c>
      <c r="B9510" s="32">
        <v>36</v>
      </c>
    </row>
    <row r="9511" spans="1:2" x14ac:dyDescent="0.35">
      <c r="A9511" s="32" t="s">
        <v>11599</v>
      </c>
      <c r="B9511" s="32">
        <v>39</v>
      </c>
    </row>
    <row r="9512" spans="1:2" x14ac:dyDescent="0.35">
      <c r="A9512" s="32" t="s">
        <v>11600</v>
      </c>
      <c r="B9512" s="32">
        <v>15</v>
      </c>
    </row>
    <row r="9513" spans="1:2" x14ac:dyDescent="0.35">
      <c r="A9513" s="32" t="s">
        <v>11601</v>
      </c>
      <c r="B9513" s="32">
        <v>85</v>
      </c>
    </row>
    <row r="9514" spans="1:2" x14ac:dyDescent="0.35">
      <c r="A9514" s="32" t="s">
        <v>11602</v>
      </c>
      <c r="B9514" s="32">
        <v>56</v>
      </c>
    </row>
    <row r="9515" spans="1:2" x14ac:dyDescent="0.35">
      <c r="A9515" s="32" t="s">
        <v>11603</v>
      </c>
      <c r="B9515" s="32">
        <v>69</v>
      </c>
    </row>
    <row r="9516" spans="1:2" x14ac:dyDescent="0.35">
      <c r="A9516" s="32" t="s">
        <v>11604</v>
      </c>
      <c r="B9516" s="32">
        <v>54</v>
      </c>
    </row>
    <row r="9517" spans="1:2" x14ac:dyDescent="0.35">
      <c r="A9517" s="32" t="s">
        <v>11605</v>
      </c>
      <c r="B9517" s="32">
        <v>24</v>
      </c>
    </row>
    <row r="9518" spans="1:2" x14ac:dyDescent="0.35">
      <c r="A9518" s="32" t="s">
        <v>11606</v>
      </c>
      <c r="B9518" s="32">
        <v>24</v>
      </c>
    </row>
    <row r="9519" spans="1:2" x14ac:dyDescent="0.35">
      <c r="A9519" s="32" t="s">
        <v>11607</v>
      </c>
      <c r="B9519" s="32">
        <v>60</v>
      </c>
    </row>
    <row r="9520" spans="1:2" x14ac:dyDescent="0.35">
      <c r="A9520" s="32" t="s">
        <v>11608</v>
      </c>
      <c r="B9520" s="32">
        <v>47</v>
      </c>
    </row>
    <row r="9521" spans="1:2" x14ac:dyDescent="0.35">
      <c r="A9521" s="32" t="s">
        <v>11609</v>
      </c>
      <c r="B9521" s="32">
        <v>59</v>
      </c>
    </row>
    <row r="9522" spans="1:2" x14ac:dyDescent="0.35">
      <c r="A9522" s="32" t="s">
        <v>11610</v>
      </c>
      <c r="B9522" s="32">
        <v>53</v>
      </c>
    </row>
    <row r="9523" spans="1:2" x14ac:dyDescent="0.35">
      <c r="A9523" s="32" t="s">
        <v>11611</v>
      </c>
      <c r="B9523" s="32">
        <v>2</v>
      </c>
    </row>
    <row r="9524" spans="1:2" x14ac:dyDescent="0.35">
      <c r="A9524" s="32" t="s">
        <v>11612</v>
      </c>
      <c r="B9524" s="32">
        <v>37</v>
      </c>
    </row>
    <row r="9525" spans="1:2" x14ac:dyDescent="0.35">
      <c r="A9525" s="32" t="s">
        <v>11613</v>
      </c>
      <c r="B9525" s="32">
        <v>31</v>
      </c>
    </row>
    <row r="9526" spans="1:2" x14ac:dyDescent="0.35">
      <c r="A9526" s="32" t="s">
        <v>11614</v>
      </c>
      <c r="B9526" s="32">
        <v>6</v>
      </c>
    </row>
    <row r="9527" spans="1:2" x14ac:dyDescent="0.35">
      <c r="A9527" s="32" t="s">
        <v>11615</v>
      </c>
      <c r="B9527" s="32">
        <v>86</v>
      </c>
    </row>
    <row r="9528" spans="1:2" x14ac:dyDescent="0.35">
      <c r="A9528" s="32" t="s">
        <v>11616</v>
      </c>
      <c r="B9528" s="32">
        <v>95</v>
      </c>
    </row>
    <row r="9529" spans="1:2" x14ac:dyDescent="0.35">
      <c r="A9529" s="32" t="s">
        <v>11617</v>
      </c>
      <c r="B9529" s="32">
        <v>65</v>
      </c>
    </row>
    <row r="9530" spans="1:2" x14ac:dyDescent="0.35">
      <c r="A9530" s="32" t="s">
        <v>11618</v>
      </c>
      <c r="B9530" s="32">
        <v>1</v>
      </c>
    </row>
    <row r="9531" spans="1:2" x14ac:dyDescent="0.35">
      <c r="A9531" s="32" t="s">
        <v>11619</v>
      </c>
      <c r="B9531" s="32">
        <v>48</v>
      </c>
    </row>
    <row r="9532" spans="1:2" x14ac:dyDescent="0.35">
      <c r="A9532" s="32" t="s">
        <v>11620</v>
      </c>
      <c r="B9532" s="32">
        <v>7</v>
      </c>
    </row>
    <row r="9533" spans="1:2" x14ac:dyDescent="0.35">
      <c r="A9533" s="32" t="s">
        <v>11621</v>
      </c>
      <c r="B9533" s="32">
        <v>91</v>
      </c>
    </row>
    <row r="9534" spans="1:2" x14ac:dyDescent="0.35">
      <c r="A9534" s="32" t="s">
        <v>11622</v>
      </c>
      <c r="B9534" s="32">
        <v>83</v>
      </c>
    </row>
    <row r="9535" spans="1:2" x14ac:dyDescent="0.35">
      <c r="A9535" s="32" t="s">
        <v>11623</v>
      </c>
      <c r="B9535" s="32">
        <v>43</v>
      </c>
    </row>
    <row r="9536" spans="1:2" x14ac:dyDescent="0.35">
      <c r="A9536" s="32" t="s">
        <v>11624</v>
      </c>
      <c r="B9536" s="32">
        <v>30</v>
      </c>
    </row>
    <row r="9537" spans="1:2" x14ac:dyDescent="0.35">
      <c r="A9537" s="32" t="s">
        <v>11625</v>
      </c>
      <c r="B9537" s="32">
        <v>34</v>
      </c>
    </row>
    <row r="9538" spans="1:2" x14ac:dyDescent="0.35">
      <c r="A9538" s="32" t="s">
        <v>11626</v>
      </c>
      <c r="B9538" s="32">
        <v>53</v>
      </c>
    </row>
    <row r="9539" spans="1:2" x14ac:dyDescent="0.35">
      <c r="A9539" s="32" t="s">
        <v>11627</v>
      </c>
      <c r="B9539" s="32">
        <v>54</v>
      </c>
    </row>
    <row r="9540" spans="1:2" x14ac:dyDescent="0.35">
      <c r="A9540" s="32" t="s">
        <v>11628</v>
      </c>
      <c r="B9540" s="32">
        <v>88</v>
      </c>
    </row>
    <row r="9541" spans="1:2" x14ac:dyDescent="0.35">
      <c r="A9541" s="32" t="s">
        <v>11629</v>
      </c>
      <c r="B9541" s="32">
        <v>30</v>
      </c>
    </row>
    <row r="9542" spans="1:2" x14ac:dyDescent="0.35">
      <c r="A9542" s="32" t="s">
        <v>11630</v>
      </c>
      <c r="B9542" s="32">
        <v>54</v>
      </c>
    </row>
    <row r="9543" spans="1:2" x14ac:dyDescent="0.35">
      <c r="A9543" s="32" t="s">
        <v>11631</v>
      </c>
      <c r="B9543" s="32">
        <v>17</v>
      </c>
    </row>
    <row r="9544" spans="1:2" x14ac:dyDescent="0.35">
      <c r="A9544" s="32" t="s">
        <v>11632</v>
      </c>
      <c r="B9544" s="32">
        <v>75</v>
      </c>
    </row>
    <row r="9545" spans="1:2" x14ac:dyDescent="0.35">
      <c r="A9545" s="32" t="s">
        <v>11633</v>
      </c>
      <c r="B9545" s="32">
        <v>81</v>
      </c>
    </row>
    <row r="9546" spans="1:2" x14ac:dyDescent="0.35">
      <c r="A9546" s="32" t="s">
        <v>11634</v>
      </c>
      <c r="B9546" s="32">
        <v>72</v>
      </c>
    </row>
    <row r="9547" spans="1:2" x14ac:dyDescent="0.35">
      <c r="A9547" s="32" t="s">
        <v>11635</v>
      </c>
      <c r="B9547" s="32">
        <v>99</v>
      </c>
    </row>
    <row r="9548" spans="1:2" x14ac:dyDescent="0.35">
      <c r="A9548" s="32" t="s">
        <v>11636</v>
      </c>
      <c r="B9548" s="32">
        <v>6</v>
      </c>
    </row>
    <row r="9549" spans="1:2" x14ac:dyDescent="0.35">
      <c r="A9549" s="32" t="s">
        <v>11637</v>
      </c>
      <c r="B9549" s="32">
        <v>69</v>
      </c>
    </row>
    <row r="9550" spans="1:2" x14ac:dyDescent="0.35">
      <c r="A9550" s="32" t="s">
        <v>11638</v>
      </c>
      <c r="B9550" s="32">
        <v>35</v>
      </c>
    </row>
    <row r="9551" spans="1:2" x14ac:dyDescent="0.35">
      <c r="A9551" s="32" t="s">
        <v>11639</v>
      </c>
      <c r="B9551" s="32">
        <v>77</v>
      </c>
    </row>
    <row r="9552" spans="1:2" x14ac:dyDescent="0.35">
      <c r="A9552" s="32" t="s">
        <v>11640</v>
      </c>
      <c r="B9552" s="32">
        <v>21</v>
      </c>
    </row>
    <row r="9553" spans="1:2" x14ac:dyDescent="0.35">
      <c r="A9553" s="32" t="s">
        <v>11641</v>
      </c>
      <c r="B9553" s="32">
        <v>3</v>
      </c>
    </row>
    <row r="9554" spans="1:2" x14ac:dyDescent="0.35">
      <c r="A9554" s="32" t="s">
        <v>11642</v>
      </c>
      <c r="B9554" s="32">
        <v>29</v>
      </c>
    </row>
    <row r="9555" spans="1:2" x14ac:dyDescent="0.35">
      <c r="A9555" s="32" t="s">
        <v>11643</v>
      </c>
      <c r="B9555" s="32">
        <v>60</v>
      </c>
    </row>
    <row r="9556" spans="1:2" x14ac:dyDescent="0.35">
      <c r="A9556" s="32" t="s">
        <v>11644</v>
      </c>
      <c r="B9556" s="32">
        <v>43</v>
      </c>
    </row>
    <row r="9557" spans="1:2" x14ac:dyDescent="0.35">
      <c r="A9557" s="32" t="s">
        <v>11645</v>
      </c>
      <c r="B9557" s="32">
        <v>1</v>
      </c>
    </row>
    <row r="9558" spans="1:2" x14ac:dyDescent="0.35">
      <c r="A9558" s="32" t="s">
        <v>11646</v>
      </c>
      <c r="B9558" s="32">
        <v>3</v>
      </c>
    </row>
    <row r="9559" spans="1:2" x14ac:dyDescent="0.35">
      <c r="A9559" s="32" t="s">
        <v>11647</v>
      </c>
      <c r="B9559" s="32">
        <v>66</v>
      </c>
    </row>
    <row r="9560" spans="1:2" x14ac:dyDescent="0.35">
      <c r="A9560" s="32" t="s">
        <v>11648</v>
      </c>
      <c r="B9560" s="32">
        <v>58</v>
      </c>
    </row>
    <row r="9561" spans="1:2" x14ac:dyDescent="0.35">
      <c r="A9561" s="32" t="s">
        <v>11649</v>
      </c>
      <c r="B9561" s="32">
        <v>23</v>
      </c>
    </row>
    <row r="9562" spans="1:2" x14ac:dyDescent="0.35">
      <c r="A9562" s="32" t="s">
        <v>11650</v>
      </c>
      <c r="B9562" s="32">
        <v>18</v>
      </c>
    </row>
    <row r="9563" spans="1:2" x14ac:dyDescent="0.35">
      <c r="A9563" s="32" t="s">
        <v>11651</v>
      </c>
      <c r="B9563" s="32">
        <v>70</v>
      </c>
    </row>
    <row r="9564" spans="1:2" x14ac:dyDescent="0.35">
      <c r="A9564" s="32" t="s">
        <v>11652</v>
      </c>
      <c r="B9564" s="32">
        <v>72</v>
      </c>
    </row>
    <row r="9565" spans="1:2" x14ac:dyDescent="0.35">
      <c r="A9565" s="32" t="s">
        <v>11653</v>
      </c>
      <c r="B9565" s="32">
        <v>92</v>
      </c>
    </row>
    <row r="9566" spans="1:2" x14ac:dyDescent="0.35">
      <c r="A9566" s="32" t="s">
        <v>11654</v>
      </c>
      <c r="B9566" s="32">
        <v>10</v>
      </c>
    </row>
    <row r="9567" spans="1:2" x14ac:dyDescent="0.35">
      <c r="A9567" s="32" t="s">
        <v>11655</v>
      </c>
      <c r="B9567" s="32">
        <v>65</v>
      </c>
    </row>
    <row r="9568" spans="1:2" x14ac:dyDescent="0.35">
      <c r="A9568" s="32" t="s">
        <v>11656</v>
      </c>
      <c r="B9568" s="32">
        <v>77</v>
      </c>
    </row>
    <row r="9569" spans="1:2" x14ac:dyDescent="0.35">
      <c r="A9569" s="32" t="s">
        <v>11657</v>
      </c>
      <c r="B9569" s="32">
        <v>62</v>
      </c>
    </row>
    <row r="9570" spans="1:2" x14ac:dyDescent="0.35">
      <c r="A9570" s="32" t="s">
        <v>11658</v>
      </c>
      <c r="B9570" s="32">
        <v>93</v>
      </c>
    </row>
    <row r="9571" spans="1:2" x14ac:dyDescent="0.35">
      <c r="A9571" s="32" t="s">
        <v>11659</v>
      </c>
      <c r="B9571" s="32">
        <v>0</v>
      </c>
    </row>
    <row r="9572" spans="1:2" x14ac:dyDescent="0.35">
      <c r="A9572" s="32" t="s">
        <v>11660</v>
      </c>
      <c r="B9572" s="32">
        <v>64</v>
      </c>
    </row>
    <row r="9573" spans="1:2" x14ac:dyDescent="0.35">
      <c r="A9573" s="32" t="s">
        <v>11661</v>
      </c>
      <c r="B9573" s="32">
        <v>57</v>
      </c>
    </row>
    <row r="9574" spans="1:2" x14ac:dyDescent="0.35">
      <c r="A9574" s="32" t="s">
        <v>11662</v>
      </c>
      <c r="B9574" s="32">
        <v>23</v>
      </c>
    </row>
    <row r="9575" spans="1:2" x14ac:dyDescent="0.35">
      <c r="A9575" s="32" t="s">
        <v>11663</v>
      </c>
      <c r="B9575" s="32">
        <v>25</v>
      </c>
    </row>
    <row r="9576" spans="1:2" x14ac:dyDescent="0.35">
      <c r="A9576" s="32" t="s">
        <v>11664</v>
      </c>
      <c r="B9576" s="32">
        <v>29</v>
      </c>
    </row>
    <row r="9577" spans="1:2" x14ac:dyDescent="0.35">
      <c r="A9577" s="32" t="s">
        <v>11665</v>
      </c>
      <c r="B9577" s="32">
        <v>33</v>
      </c>
    </row>
    <row r="9578" spans="1:2" x14ac:dyDescent="0.35">
      <c r="A9578" s="32" t="s">
        <v>11666</v>
      </c>
      <c r="B9578" s="32">
        <v>30</v>
      </c>
    </row>
    <row r="9579" spans="1:2" x14ac:dyDescent="0.35">
      <c r="A9579" s="32" t="s">
        <v>11667</v>
      </c>
      <c r="B9579" s="32">
        <v>60</v>
      </c>
    </row>
    <row r="9580" spans="1:2" x14ac:dyDescent="0.35">
      <c r="A9580" s="32" t="s">
        <v>11668</v>
      </c>
      <c r="B9580" s="32">
        <v>22</v>
      </c>
    </row>
    <row r="9581" spans="1:2" x14ac:dyDescent="0.35">
      <c r="A9581" s="32" t="s">
        <v>11669</v>
      </c>
      <c r="B9581" s="32">
        <v>78</v>
      </c>
    </row>
    <row r="9582" spans="1:2" x14ac:dyDescent="0.35">
      <c r="A9582" s="32" t="s">
        <v>11670</v>
      </c>
      <c r="B9582" s="32">
        <v>68</v>
      </c>
    </row>
    <row r="9583" spans="1:2" x14ac:dyDescent="0.35">
      <c r="A9583" s="32" t="s">
        <v>11671</v>
      </c>
      <c r="B9583" s="32">
        <v>66</v>
      </c>
    </row>
    <row r="9584" spans="1:2" x14ac:dyDescent="0.35">
      <c r="A9584" s="32" t="s">
        <v>11672</v>
      </c>
      <c r="B9584" s="32">
        <v>72</v>
      </c>
    </row>
    <row r="9585" spans="1:2" x14ac:dyDescent="0.35">
      <c r="A9585" s="32" t="s">
        <v>11673</v>
      </c>
      <c r="B9585" s="32">
        <v>49</v>
      </c>
    </row>
    <row r="9586" spans="1:2" x14ac:dyDescent="0.35">
      <c r="A9586" s="32" t="s">
        <v>11674</v>
      </c>
      <c r="B9586" s="32">
        <v>80</v>
      </c>
    </row>
    <row r="9587" spans="1:2" x14ac:dyDescent="0.35">
      <c r="A9587" s="32" t="s">
        <v>11675</v>
      </c>
      <c r="B9587" s="32">
        <v>93</v>
      </c>
    </row>
    <row r="9588" spans="1:2" x14ac:dyDescent="0.35">
      <c r="A9588" s="32" t="s">
        <v>11676</v>
      </c>
      <c r="B9588" s="32">
        <v>79</v>
      </c>
    </row>
    <row r="9589" spans="1:2" x14ac:dyDescent="0.35">
      <c r="A9589" s="32" t="s">
        <v>11677</v>
      </c>
      <c r="B9589" s="32">
        <v>55</v>
      </c>
    </row>
    <row r="9590" spans="1:2" x14ac:dyDescent="0.35">
      <c r="A9590" s="32" t="s">
        <v>11678</v>
      </c>
      <c r="B9590" s="32">
        <v>75</v>
      </c>
    </row>
    <row r="9591" spans="1:2" x14ac:dyDescent="0.35">
      <c r="A9591" s="32" t="s">
        <v>11679</v>
      </c>
      <c r="B9591" s="32">
        <v>32</v>
      </c>
    </row>
    <row r="9592" spans="1:2" x14ac:dyDescent="0.35">
      <c r="A9592" s="32" t="s">
        <v>11680</v>
      </c>
      <c r="B9592" s="32">
        <v>13</v>
      </c>
    </row>
    <row r="9593" spans="1:2" x14ac:dyDescent="0.35">
      <c r="A9593" s="32" t="s">
        <v>11681</v>
      </c>
      <c r="B9593" s="32">
        <v>84</v>
      </c>
    </row>
    <row r="9594" spans="1:2" x14ac:dyDescent="0.35">
      <c r="A9594" s="32" t="s">
        <v>11682</v>
      </c>
      <c r="B9594" s="32">
        <v>45</v>
      </c>
    </row>
    <row r="9595" spans="1:2" x14ac:dyDescent="0.35">
      <c r="A9595" s="32" t="s">
        <v>11683</v>
      </c>
      <c r="B9595" s="32">
        <v>40</v>
      </c>
    </row>
    <row r="9596" spans="1:2" x14ac:dyDescent="0.35">
      <c r="A9596" s="32" t="s">
        <v>11684</v>
      </c>
      <c r="B9596" s="32">
        <v>60</v>
      </c>
    </row>
    <row r="9597" spans="1:2" x14ac:dyDescent="0.35">
      <c r="A9597" s="32" t="s">
        <v>11685</v>
      </c>
      <c r="B9597" s="32">
        <v>32</v>
      </c>
    </row>
    <row r="9598" spans="1:2" x14ac:dyDescent="0.35">
      <c r="A9598" s="32" t="s">
        <v>11686</v>
      </c>
      <c r="B9598" s="32">
        <v>67</v>
      </c>
    </row>
    <row r="9599" spans="1:2" x14ac:dyDescent="0.35">
      <c r="A9599" s="32" t="s">
        <v>11687</v>
      </c>
      <c r="B9599" s="32">
        <v>60</v>
      </c>
    </row>
    <row r="9600" spans="1:2" x14ac:dyDescent="0.35">
      <c r="A9600" s="32" t="s">
        <v>11688</v>
      </c>
      <c r="B9600" s="32">
        <v>3</v>
      </c>
    </row>
    <row r="9601" spans="1:2" x14ac:dyDescent="0.35">
      <c r="A9601" s="32" t="s">
        <v>11689</v>
      </c>
      <c r="B9601" s="32">
        <v>35</v>
      </c>
    </row>
    <row r="9602" spans="1:2" x14ac:dyDescent="0.35">
      <c r="A9602" s="32" t="s">
        <v>11690</v>
      </c>
      <c r="B9602" s="32">
        <v>82</v>
      </c>
    </row>
    <row r="9603" spans="1:2" x14ac:dyDescent="0.35">
      <c r="A9603" s="32" t="s">
        <v>11691</v>
      </c>
      <c r="B9603" s="32">
        <v>95</v>
      </c>
    </row>
    <row r="9604" spans="1:2" x14ac:dyDescent="0.35">
      <c r="A9604" s="32" t="s">
        <v>11692</v>
      </c>
      <c r="B9604" s="32">
        <v>86</v>
      </c>
    </row>
    <row r="9605" spans="1:2" x14ac:dyDescent="0.35">
      <c r="A9605" s="32" t="s">
        <v>11693</v>
      </c>
      <c r="B9605" s="32">
        <v>73</v>
      </c>
    </row>
    <row r="9606" spans="1:2" x14ac:dyDescent="0.35">
      <c r="A9606" s="32" t="s">
        <v>11694</v>
      </c>
      <c r="B9606" s="32">
        <v>39</v>
      </c>
    </row>
    <row r="9607" spans="1:2" x14ac:dyDescent="0.35">
      <c r="A9607" s="32" t="s">
        <v>11695</v>
      </c>
      <c r="B9607" s="32">
        <v>66</v>
      </c>
    </row>
    <row r="9608" spans="1:2" x14ac:dyDescent="0.35">
      <c r="A9608" s="32" t="s">
        <v>11696</v>
      </c>
      <c r="B9608" s="32">
        <v>25</v>
      </c>
    </row>
    <row r="9609" spans="1:2" x14ac:dyDescent="0.35">
      <c r="A9609" s="32" t="s">
        <v>11697</v>
      </c>
      <c r="B9609" s="32">
        <v>53</v>
      </c>
    </row>
    <row r="9610" spans="1:2" x14ac:dyDescent="0.35">
      <c r="A9610" s="32" t="s">
        <v>11698</v>
      </c>
      <c r="B9610" s="32">
        <v>98</v>
      </c>
    </row>
    <row r="9611" spans="1:2" x14ac:dyDescent="0.35">
      <c r="A9611" s="32" t="s">
        <v>11699</v>
      </c>
      <c r="B9611" s="32">
        <v>26</v>
      </c>
    </row>
    <row r="9612" spans="1:2" x14ac:dyDescent="0.35">
      <c r="A9612" s="32" t="s">
        <v>11700</v>
      </c>
      <c r="B9612" s="32">
        <v>76</v>
      </c>
    </row>
    <row r="9613" spans="1:2" x14ac:dyDescent="0.35">
      <c r="A9613" s="32" t="s">
        <v>11701</v>
      </c>
      <c r="B9613" s="32">
        <v>64</v>
      </c>
    </row>
    <row r="9614" spans="1:2" x14ac:dyDescent="0.35">
      <c r="A9614" s="32" t="s">
        <v>11702</v>
      </c>
      <c r="B9614" s="32">
        <v>49</v>
      </c>
    </row>
    <row r="9615" spans="1:2" x14ac:dyDescent="0.35">
      <c r="A9615" s="32" t="s">
        <v>11703</v>
      </c>
      <c r="B9615" s="32">
        <v>61</v>
      </c>
    </row>
    <row r="9616" spans="1:2" x14ac:dyDescent="0.35">
      <c r="A9616" s="32" t="s">
        <v>11704</v>
      </c>
      <c r="B9616" s="32">
        <v>1</v>
      </c>
    </row>
    <row r="9617" spans="1:2" x14ac:dyDescent="0.35">
      <c r="A9617" s="32" t="s">
        <v>11705</v>
      </c>
      <c r="B9617" s="32">
        <v>33</v>
      </c>
    </row>
    <row r="9618" spans="1:2" x14ac:dyDescent="0.35">
      <c r="A9618" s="32" t="s">
        <v>11706</v>
      </c>
      <c r="B9618" s="32">
        <v>76</v>
      </c>
    </row>
    <row r="9619" spans="1:2" x14ac:dyDescent="0.35">
      <c r="A9619" s="32" t="s">
        <v>11707</v>
      </c>
      <c r="B9619" s="32">
        <v>54</v>
      </c>
    </row>
    <row r="9620" spans="1:2" x14ac:dyDescent="0.35">
      <c r="A9620" s="32" t="s">
        <v>11708</v>
      </c>
      <c r="B9620" s="32">
        <v>26</v>
      </c>
    </row>
    <row r="9621" spans="1:2" x14ac:dyDescent="0.35">
      <c r="A9621" s="32" t="s">
        <v>11709</v>
      </c>
      <c r="B9621" s="32">
        <v>92</v>
      </c>
    </row>
    <row r="9622" spans="1:2" x14ac:dyDescent="0.35">
      <c r="A9622" s="32" t="s">
        <v>11710</v>
      </c>
      <c r="B9622" s="32">
        <v>32</v>
      </c>
    </row>
    <row r="9623" spans="1:2" x14ac:dyDescent="0.35">
      <c r="A9623" s="32" t="s">
        <v>11711</v>
      </c>
      <c r="B9623" s="32">
        <v>56</v>
      </c>
    </row>
    <row r="9624" spans="1:2" x14ac:dyDescent="0.35">
      <c r="A9624" s="32" t="s">
        <v>11712</v>
      </c>
      <c r="B9624" s="32">
        <v>25</v>
      </c>
    </row>
    <row r="9625" spans="1:2" x14ac:dyDescent="0.35">
      <c r="A9625" s="32" t="s">
        <v>11713</v>
      </c>
      <c r="B9625" s="32">
        <v>69</v>
      </c>
    </row>
    <row r="9626" spans="1:2" x14ac:dyDescent="0.35">
      <c r="A9626" s="32" t="s">
        <v>11714</v>
      </c>
      <c r="B9626" s="32">
        <v>59</v>
      </c>
    </row>
    <row r="9627" spans="1:2" x14ac:dyDescent="0.35">
      <c r="A9627" s="32" t="s">
        <v>11715</v>
      </c>
      <c r="B9627" s="32">
        <v>7</v>
      </c>
    </row>
    <row r="9628" spans="1:2" x14ac:dyDescent="0.35">
      <c r="A9628" s="32" t="s">
        <v>11716</v>
      </c>
      <c r="B9628" s="32">
        <v>97</v>
      </c>
    </row>
    <row r="9629" spans="1:2" x14ac:dyDescent="0.35">
      <c r="A9629" s="32" t="s">
        <v>11717</v>
      </c>
      <c r="B9629" s="32">
        <v>63</v>
      </c>
    </row>
    <row r="9630" spans="1:2" x14ac:dyDescent="0.35">
      <c r="A9630" s="32" t="s">
        <v>11718</v>
      </c>
      <c r="B9630" s="32">
        <v>67</v>
      </c>
    </row>
    <row r="9631" spans="1:2" x14ac:dyDescent="0.35">
      <c r="A9631" s="32" t="s">
        <v>11719</v>
      </c>
      <c r="B9631" s="32">
        <v>45</v>
      </c>
    </row>
    <row r="9632" spans="1:2" x14ac:dyDescent="0.35">
      <c r="A9632" s="32" t="s">
        <v>11720</v>
      </c>
      <c r="B9632" s="32">
        <v>96</v>
      </c>
    </row>
    <row r="9633" spans="1:2" x14ac:dyDescent="0.35">
      <c r="A9633" s="32" t="s">
        <v>11721</v>
      </c>
      <c r="B9633" s="32">
        <v>66</v>
      </c>
    </row>
    <row r="9634" spans="1:2" x14ac:dyDescent="0.35">
      <c r="A9634" s="32" t="s">
        <v>11722</v>
      </c>
      <c r="B9634" s="32">
        <v>1</v>
      </c>
    </row>
    <row r="9635" spans="1:2" x14ac:dyDescent="0.35">
      <c r="A9635" s="32" t="s">
        <v>11723</v>
      </c>
      <c r="B9635" s="32">
        <v>92</v>
      </c>
    </row>
    <row r="9636" spans="1:2" x14ac:dyDescent="0.35">
      <c r="A9636" s="32" t="s">
        <v>11724</v>
      </c>
      <c r="B9636" s="32">
        <v>88</v>
      </c>
    </row>
    <row r="9637" spans="1:2" x14ac:dyDescent="0.35">
      <c r="A9637" s="32" t="s">
        <v>11725</v>
      </c>
      <c r="B9637" s="32">
        <v>95</v>
      </c>
    </row>
    <row r="9638" spans="1:2" x14ac:dyDescent="0.35">
      <c r="A9638" s="32" t="s">
        <v>11726</v>
      </c>
      <c r="B9638" s="32">
        <v>52</v>
      </c>
    </row>
    <row r="9639" spans="1:2" x14ac:dyDescent="0.35">
      <c r="A9639" s="32" t="s">
        <v>11727</v>
      </c>
      <c r="B9639" s="32">
        <v>65</v>
      </c>
    </row>
    <row r="9640" spans="1:2" x14ac:dyDescent="0.35">
      <c r="A9640" s="32" t="s">
        <v>11728</v>
      </c>
      <c r="B9640" s="32">
        <v>58</v>
      </c>
    </row>
    <row r="9641" spans="1:2" x14ac:dyDescent="0.35">
      <c r="A9641" s="32" t="s">
        <v>11729</v>
      </c>
      <c r="B9641" s="32">
        <v>54</v>
      </c>
    </row>
    <row r="9642" spans="1:2" x14ac:dyDescent="0.35">
      <c r="A9642" s="32" t="s">
        <v>11730</v>
      </c>
      <c r="B9642" s="32">
        <v>49</v>
      </c>
    </row>
    <row r="9643" spans="1:2" x14ac:dyDescent="0.35">
      <c r="A9643" s="32" t="s">
        <v>11731</v>
      </c>
      <c r="B9643" s="32">
        <v>74</v>
      </c>
    </row>
    <row r="9644" spans="1:2" x14ac:dyDescent="0.35">
      <c r="A9644" s="32" t="s">
        <v>11732</v>
      </c>
      <c r="B9644" s="32">
        <v>51</v>
      </c>
    </row>
    <row r="9645" spans="1:2" x14ac:dyDescent="0.35">
      <c r="A9645" s="32" t="s">
        <v>11733</v>
      </c>
      <c r="B9645" s="32">
        <v>18</v>
      </c>
    </row>
    <row r="9646" spans="1:2" x14ac:dyDescent="0.35">
      <c r="A9646" s="32" t="s">
        <v>11734</v>
      </c>
      <c r="B9646" s="32">
        <v>4</v>
      </c>
    </row>
    <row r="9647" spans="1:2" x14ac:dyDescent="0.35">
      <c r="A9647" s="32" t="s">
        <v>11735</v>
      </c>
      <c r="B9647" s="32">
        <v>0</v>
      </c>
    </row>
    <row r="9648" spans="1:2" x14ac:dyDescent="0.35">
      <c r="A9648" s="32" t="s">
        <v>11736</v>
      </c>
      <c r="B9648" s="32">
        <v>92</v>
      </c>
    </row>
    <row r="9649" spans="1:2" x14ac:dyDescent="0.35">
      <c r="A9649" s="32" t="s">
        <v>11737</v>
      </c>
      <c r="B9649" s="32">
        <v>52</v>
      </c>
    </row>
    <row r="9650" spans="1:2" x14ac:dyDescent="0.35">
      <c r="A9650" s="32" t="s">
        <v>11738</v>
      </c>
      <c r="B9650" s="32">
        <v>32</v>
      </c>
    </row>
    <row r="9651" spans="1:2" x14ac:dyDescent="0.35">
      <c r="A9651" s="32" t="s">
        <v>11739</v>
      </c>
      <c r="B9651" s="32">
        <v>56</v>
      </c>
    </row>
    <row r="9652" spans="1:2" x14ac:dyDescent="0.35">
      <c r="A9652" s="32" t="s">
        <v>11740</v>
      </c>
      <c r="B9652" s="32">
        <v>74</v>
      </c>
    </row>
    <row r="9653" spans="1:2" x14ac:dyDescent="0.35">
      <c r="A9653" s="32" t="s">
        <v>11741</v>
      </c>
      <c r="B9653" s="32">
        <v>70</v>
      </c>
    </row>
    <row r="9654" spans="1:2" x14ac:dyDescent="0.35">
      <c r="A9654" s="32" t="s">
        <v>11742</v>
      </c>
      <c r="B9654" s="32">
        <v>70</v>
      </c>
    </row>
    <row r="9655" spans="1:2" x14ac:dyDescent="0.35">
      <c r="A9655" s="32" t="s">
        <v>11743</v>
      </c>
      <c r="B9655" s="32">
        <v>8</v>
      </c>
    </row>
    <row r="9656" spans="1:2" x14ac:dyDescent="0.35">
      <c r="A9656" s="32" t="s">
        <v>11744</v>
      </c>
      <c r="B9656" s="32">
        <v>16</v>
      </c>
    </row>
    <row r="9657" spans="1:2" x14ac:dyDescent="0.35">
      <c r="A9657" s="32" t="s">
        <v>11745</v>
      </c>
      <c r="B9657" s="32">
        <v>33</v>
      </c>
    </row>
    <row r="9658" spans="1:2" x14ac:dyDescent="0.35">
      <c r="A9658" s="32" t="s">
        <v>11746</v>
      </c>
      <c r="B9658" s="32">
        <v>76</v>
      </c>
    </row>
    <row r="9659" spans="1:2" x14ac:dyDescent="0.35">
      <c r="A9659" s="32" t="s">
        <v>11747</v>
      </c>
      <c r="B9659" s="32">
        <v>50</v>
      </c>
    </row>
    <row r="9660" spans="1:2" x14ac:dyDescent="0.35">
      <c r="A9660" s="32" t="s">
        <v>11748</v>
      </c>
      <c r="B9660" s="32">
        <v>79</v>
      </c>
    </row>
    <row r="9661" spans="1:2" x14ac:dyDescent="0.35">
      <c r="A9661" s="32" t="s">
        <v>11749</v>
      </c>
      <c r="B9661" s="32">
        <v>91</v>
      </c>
    </row>
    <row r="9662" spans="1:2" x14ac:dyDescent="0.35">
      <c r="A9662" s="32" t="s">
        <v>11750</v>
      </c>
      <c r="B9662" s="32">
        <v>3</v>
      </c>
    </row>
    <row r="9663" spans="1:2" x14ac:dyDescent="0.35">
      <c r="A9663" s="32" t="s">
        <v>11751</v>
      </c>
      <c r="B9663" s="32">
        <v>12</v>
      </c>
    </row>
    <row r="9664" spans="1:2" x14ac:dyDescent="0.35">
      <c r="A9664" s="32" t="s">
        <v>11752</v>
      </c>
      <c r="B9664" s="32">
        <v>70</v>
      </c>
    </row>
    <row r="9665" spans="1:2" x14ac:dyDescent="0.35">
      <c r="A9665" s="32" t="s">
        <v>11753</v>
      </c>
      <c r="B9665" s="32">
        <v>17</v>
      </c>
    </row>
    <row r="9666" spans="1:2" x14ac:dyDescent="0.35">
      <c r="A9666" s="32" t="s">
        <v>11754</v>
      </c>
      <c r="B9666" s="32">
        <v>51</v>
      </c>
    </row>
    <row r="9667" spans="1:2" x14ac:dyDescent="0.35">
      <c r="A9667" s="32" t="s">
        <v>11755</v>
      </c>
      <c r="B9667" s="32">
        <v>50</v>
      </c>
    </row>
    <row r="9668" spans="1:2" x14ac:dyDescent="0.35">
      <c r="A9668" s="32" t="s">
        <v>11756</v>
      </c>
      <c r="B9668" s="32">
        <v>88</v>
      </c>
    </row>
    <row r="9669" spans="1:2" x14ac:dyDescent="0.35">
      <c r="A9669" s="32" t="s">
        <v>11757</v>
      </c>
      <c r="B9669" s="32">
        <v>30</v>
      </c>
    </row>
    <row r="9670" spans="1:2" x14ac:dyDescent="0.35">
      <c r="A9670" s="32" t="s">
        <v>11758</v>
      </c>
      <c r="B9670" s="32">
        <v>2</v>
      </c>
    </row>
    <row r="9671" spans="1:2" x14ac:dyDescent="0.35">
      <c r="A9671" s="32" t="s">
        <v>11759</v>
      </c>
      <c r="B9671" s="32">
        <v>75</v>
      </c>
    </row>
    <row r="9672" spans="1:2" x14ac:dyDescent="0.35">
      <c r="A9672" s="32" t="s">
        <v>11760</v>
      </c>
      <c r="B9672" s="32">
        <v>85</v>
      </c>
    </row>
    <row r="9673" spans="1:2" x14ac:dyDescent="0.35">
      <c r="A9673" s="32" t="s">
        <v>11761</v>
      </c>
      <c r="B9673" s="32">
        <v>7</v>
      </c>
    </row>
    <row r="9674" spans="1:2" x14ac:dyDescent="0.35">
      <c r="A9674" s="32" t="s">
        <v>11762</v>
      </c>
      <c r="B9674" s="32">
        <v>14</v>
      </c>
    </row>
    <row r="9675" spans="1:2" x14ac:dyDescent="0.35">
      <c r="A9675" s="32" t="s">
        <v>11763</v>
      </c>
      <c r="B9675" s="32">
        <v>69</v>
      </c>
    </row>
    <row r="9676" spans="1:2" x14ac:dyDescent="0.35">
      <c r="A9676" s="32" t="s">
        <v>11764</v>
      </c>
      <c r="B9676" s="32">
        <v>33</v>
      </c>
    </row>
    <row r="9677" spans="1:2" x14ac:dyDescent="0.35">
      <c r="A9677" s="32" t="s">
        <v>11765</v>
      </c>
      <c r="B9677" s="32">
        <v>83</v>
      </c>
    </row>
    <row r="9678" spans="1:2" x14ac:dyDescent="0.35">
      <c r="A9678" s="32" t="s">
        <v>11766</v>
      </c>
      <c r="B9678" s="32">
        <v>94</v>
      </c>
    </row>
    <row r="9679" spans="1:2" x14ac:dyDescent="0.35">
      <c r="A9679" s="32" t="s">
        <v>11767</v>
      </c>
      <c r="B9679" s="32">
        <v>67</v>
      </c>
    </row>
    <row r="9680" spans="1:2" x14ac:dyDescent="0.35">
      <c r="A9680" s="32" t="s">
        <v>11768</v>
      </c>
      <c r="B9680" s="32">
        <v>74</v>
      </c>
    </row>
    <row r="9681" spans="1:2" x14ac:dyDescent="0.35">
      <c r="A9681" s="32" t="s">
        <v>11769</v>
      </c>
      <c r="B9681" s="32">
        <v>60</v>
      </c>
    </row>
    <row r="9682" spans="1:2" x14ac:dyDescent="0.35">
      <c r="A9682" s="32" t="s">
        <v>11770</v>
      </c>
      <c r="B9682" s="32">
        <v>20</v>
      </c>
    </row>
    <row r="9683" spans="1:2" x14ac:dyDescent="0.35">
      <c r="A9683" s="32" t="s">
        <v>11771</v>
      </c>
      <c r="B9683" s="32">
        <v>8</v>
      </c>
    </row>
    <row r="9684" spans="1:2" x14ac:dyDescent="0.35">
      <c r="A9684" s="32" t="s">
        <v>11772</v>
      </c>
      <c r="B9684" s="32">
        <v>74</v>
      </c>
    </row>
    <row r="9685" spans="1:2" x14ac:dyDescent="0.35">
      <c r="A9685" s="32" t="s">
        <v>11773</v>
      </c>
      <c r="B9685" s="32">
        <v>26</v>
      </c>
    </row>
    <row r="9686" spans="1:2" x14ac:dyDescent="0.35">
      <c r="A9686" s="32" t="s">
        <v>11774</v>
      </c>
      <c r="B9686" s="32">
        <v>81</v>
      </c>
    </row>
    <row r="9687" spans="1:2" x14ac:dyDescent="0.35">
      <c r="A9687" s="32" t="s">
        <v>11775</v>
      </c>
      <c r="B9687" s="32">
        <v>19</v>
      </c>
    </row>
    <row r="9688" spans="1:2" x14ac:dyDescent="0.35">
      <c r="A9688" s="32" t="s">
        <v>11776</v>
      </c>
      <c r="B9688" s="32">
        <v>56</v>
      </c>
    </row>
    <row r="9689" spans="1:2" x14ac:dyDescent="0.35">
      <c r="A9689" s="32" t="s">
        <v>11777</v>
      </c>
      <c r="B9689" s="32">
        <v>46</v>
      </c>
    </row>
    <row r="9690" spans="1:2" x14ac:dyDescent="0.35">
      <c r="A9690" s="32" t="s">
        <v>11778</v>
      </c>
      <c r="B9690" s="32">
        <v>58</v>
      </c>
    </row>
    <row r="9691" spans="1:2" x14ac:dyDescent="0.35">
      <c r="A9691" s="32" t="s">
        <v>11779</v>
      </c>
      <c r="B9691" s="32">
        <v>24</v>
      </c>
    </row>
    <row r="9692" spans="1:2" x14ac:dyDescent="0.35">
      <c r="A9692" s="32" t="s">
        <v>11780</v>
      </c>
      <c r="B9692" s="32">
        <v>16</v>
      </c>
    </row>
    <row r="9693" spans="1:2" x14ac:dyDescent="0.35">
      <c r="A9693" s="32" t="s">
        <v>11781</v>
      </c>
      <c r="B9693" s="32">
        <v>29</v>
      </c>
    </row>
    <row r="9694" spans="1:2" x14ac:dyDescent="0.35">
      <c r="A9694" s="32" t="s">
        <v>11782</v>
      </c>
      <c r="B9694" s="32">
        <v>0</v>
      </c>
    </row>
    <row r="9695" spans="1:2" x14ac:dyDescent="0.35">
      <c r="A9695" s="32" t="s">
        <v>11783</v>
      </c>
      <c r="B9695" s="32">
        <v>85</v>
      </c>
    </row>
    <row r="9696" spans="1:2" x14ac:dyDescent="0.35">
      <c r="A9696" s="32" t="s">
        <v>11784</v>
      </c>
      <c r="B9696" s="32">
        <v>75</v>
      </c>
    </row>
    <row r="9697" spans="1:2" x14ac:dyDescent="0.35">
      <c r="A9697" s="32" t="s">
        <v>11785</v>
      </c>
      <c r="B9697" s="32">
        <v>50</v>
      </c>
    </row>
    <row r="9698" spans="1:2" x14ac:dyDescent="0.35">
      <c r="A9698" s="32" t="s">
        <v>11786</v>
      </c>
      <c r="B9698" s="32">
        <v>50</v>
      </c>
    </row>
    <row r="9699" spans="1:2" x14ac:dyDescent="0.35">
      <c r="A9699" s="32" t="s">
        <v>11787</v>
      </c>
      <c r="B9699" s="32">
        <v>82</v>
      </c>
    </row>
    <row r="9700" spans="1:2" x14ac:dyDescent="0.35">
      <c r="A9700" s="32" t="s">
        <v>11788</v>
      </c>
      <c r="B9700" s="32">
        <v>53</v>
      </c>
    </row>
    <row r="9701" spans="1:2" x14ac:dyDescent="0.35">
      <c r="A9701" s="32" t="s">
        <v>11789</v>
      </c>
      <c r="B9701" s="32">
        <v>4</v>
      </c>
    </row>
    <row r="9702" spans="1:2" x14ac:dyDescent="0.35">
      <c r="A9702" s="32" t="s">
        <v>11790</v>
      </c>
      <c r="B9702" s="32">
        <v>80</v>
      </c>
    </row>
    <row r="9703" spans="1:2" x14ac:dyDescent="0.35">
      <c r="A9703" s="32" t="s">
        <v>11791</v>
      </c>
      <c r="B9703" s="32">
        <v>59</v>
      </c>
    </row>
    <row r="9704" spans="1:2" x14ac:dyDescent="0.35">
      <c r="A9704" s="32" t="s">
        <v>11792</v>
      </c>
      <c r="B9704" s="32">
        <v>27</v>
      </c>
    </row>
    <row r="9705" spans="1:2" x14ac:dyDescent="0.35">
      <c r="A9705" s="32" t="s">
        <v>11793</v>
      </c>
      <c r="B9705" s="32">
        <v>15</v>
      </c>
    </row>
    <row r="9706" spans="1:2" x14ac:dyDescent="0.35">
      <c r="A9706" s="32" t="s">
        <v>11794</v>
      </c>
      <c r="B9706" s="32">
        <v>83</v>
      </c>
    </row>
    <row r="9707" spans="1:2" x14ac:dyDescent="0.35">
      <c r="A9707" s="32" t="s">
        <v>11795</v>
      </c>
      <c r="B9707" s="32">
        <v>34</v>
      </c>
    </row>
    <row r="9708" spans="1:2" x14ac:dyDescent="0.35">
      <c r="A9708" s="32" t="s">
        <v>11796</v>
      </c>
      <c r="B9708" s="32">
        <v>47</v>
      </c>
    </row>
    <row r="9709" spans="1:2" x14ac:dyDescent="0.35">
      <c r="A9709" s="32" t="s">
        <v>11797</v>
      </c>
      <c r="B9709" s="32">
        <v>49</v>
      </c>
    </row>
    <row r="9710" spans="1:2" x14ac:dyDescent="0.35">
      <c r="A9710" s="32" t="s">
        <v>11798</v>
      </c>
      <c r="B9710" s="32">
        <v>28</v>
      </c>
    </row>
    <row r="9711" spans="1:2" x14ac:dyDescent="0.35">
      <c r="A9711" s="32" t="s">
        <v>11799</v>
      </c>
      <c r="B9711" s="32">
        <v>26</v>
      </c>
    </row>
    <row r="9712" spans="1:2" x14ac:dyDescent="0.35">
      <c r="A9712" s="32" t="s">
        <v>11800</v>
      </c>
      <c r="B9712" s="32">
        <v>63</v>
      </c>
    </row>
    <row r="9713" spans="1:2" x14ac:dyDescent="0.35">
      <c r="A9713" s="32" t="s">
        <v>11801</v>
      </c>
      <c r="B9713" s="32">
        <v>37</v>
      </c>
    </row>
    <row r="9714" spans="1:2" x14ac:dyDescent="0.35">
      <c r="A9714" s="32" t="s">
        <v>11802</v>
      </c>
      <c r="B9714" s="32">
        <v>4</v>
      </c>
    </row>
    <row r="9715" spans="1:2" x14ac:dyDescent="0.35">
      <c r="A9715" s="32" t="s">
        <v>11803</v>
      </c>
      <c r="B9715" s="32">
        <v>94</v>
      </c>
    </row>
    <row r="9716" spans="1:2" x14ac:dyDescent="0.35">
      <c r="A9716" s="32" t="s">
        <v>11804</v>
      </c>
      <c r="B9716" s="32">
        <v>1</v>
      </c>
    </row>
    <row r="9717" spans="1:2" x14ac:dyDescent="0.35">
      <c r="A9717" s="32" t="s">
        <v>11805</v>
      </c>
      <c r="B9717" s="32">
        <v>41</v>
      </c>
    </row>
    <row r="9718" spans="1:2" x14ac:dyDescent="0.35">
      <c r="A9718" s="32" t="s">
        <v>11806</v>
      </c>
      <c r="B9718" s="32">
        <v>47</v>
      </c>
    </row>
    <row r="9719" spans="1:2" x14ac:dyDescent="0.35">
      <c r="A9719" s="32" t="s">
        <v>11807</v>
      </c>
      <c r="B9719" s="32">
        <v>86</v>
      </c>
    </row>
    <row r="9720" spans="1:2" x14ac:dyDescent="0.35">
      <c r="A9720" s="32" t="s">
        <v>11808</v>
      </c>
      <c r="B9720" s="32">
        <v>96</v>
      </c>
    </row>
    <row r="9721" spans="1:2" x14ac:dyDescent="0.35">
      <c r="A9721" s="32" t="s">
        <v>11809</v>
      </c>
      <c r="B9721" s="32">
        <v>66</v>
      </c>
    </row>
    <row r="9722" spans="1:2" x14ac:dyDescent="0.35">
      <c r="A9722" s="32" t="s">
        <v>11810</v>
      </c>
      <c r="B9722" s="32">
        <v>69</v>
      </c>
    </row>
    <row r="9723" spans="1:2" x14ac:dyDescent="0.35">
      <c r="A9723" s="32" t="s">
        <v>11811</v>
      </c>
      <c r="B9723" s="32">
        <v>17</v>
      </c>
    </row>
    <row r="9724" spans="1:2" x14ac:dyDescent="0.35">
      <c r="A9724" s="32" t="s">
        <v>11812</v>
      </c>
      <c r="B9724" s="32">
        <v>33</v>
      </c>
    </row>
    <row r="9725" spans="1:2" x14ac:dyDescent="0.35">
      <c r="A9725" s="32" t="s">
        <v>11813</v>
      </c>
      <c r="B9725" s="32">
        <v>48</v>
      </c>
    </row>
    <row r="9726" spans="1:2" x14ac:dyDescent="0.35">
      <c r="A9726" s="32" t="s">
        <v>11814</v>
      </c>
      <c r="B9726" s="32">
        <v>70</v>
      </c>
    </row>
    <row r="9727" spans="1:2" x14ac:dyDescent="0.35">
      <c r="A9727" s="32" t="s">
        <v>11815</v>
      </c>
      <c r="B9727" s="32">
        <v>50</v>
      </c>
    </row>
    <row r="9728" spans="1:2" x14ac:dyDescent="0.35">
      <c r="A9728" s="32" t="s">
        <v>11816</v>
      </c>
      <c r="B9728" s="32">
        <v>85</v>
      </c>
    </row>
    <row r="9729" spans="1:2" x14ac:dyDescent="0.35">
      <c r="A9729" s="32" t="s">
        <v>11817</v>
      </c>
      <c r="B9729" s="32">
        <v>51</v>
      </c>
    </row>
    <row r="9730" spans="1:2" x14ac:dyDescent="0.35">
      <c r="A9730" s="32" t="s">
        <v>11818</v>
      </c>
      <c r="B9730" s="32">
        <v>57</v>
      </c>
    </row>
    <row r="9731" spans="1:2" x14ac:dyDescent="0.35">
      <c r="A9731" s="32" t="s">
        <v>11819</v>
      </c>
      <c r="B9731" s="32">
        <v>49</v>
      </c>
    </row>
    <row r="9732" spans="1:2" x14ac:dyDescent="0.35">
      <c r="A9732" s="32" t="s">
        <v>11820</v>
      </c>
      <c r="B9732" s="32">
        <v>10</v>
      </c>
    </row>
    <row r="9733" spans="1:2" x14ac:dyDescent="0.35">
      <c r="A9733" s="32" t="s">
        <v>11821</v>
      </c>
      <c r="B9733" s="32">
        <v>25</v>
      </c>
    </row>
    <row r="9734" spans="1:2" x14ac:dyDescent="0.35">
      <c r="A9734" s="32" t="s">
        <v>11822</v>
      </c>
      <c r="B9734" s="32">
        <v>55</v>
      </c>
    </row>
    <row r="9735" spans="1:2" x14ac:dyDescent="0.35">
      <c r="A9735" s="32" t="s">
        <v>11823</v>
      </c>
      <c r="B9735" s="32">
        <v>89</v>
      </c>
    </row>
    <row r="9736" spans="1:2" x14ac:dyDescent="0.35">
      <c r="A9736" s="32" t="s">
        <v>11824</v>
      </c>
      <c r="B9736" s="32">
        <v>4</v>
      </c>
    </row>
    <row r="9737" spans="1:2" x14ac:dyDescent="0.35">
      <c r="A9737" s="32" t="s">
        <v>11825</v>
      </c>
      <c r="B9737" s="32">
        <v>56</v>
      </c>
    </row>
    <row r="9738" spans="1:2" x14ac:dyDescent="0.35">
      <c r="A9738" s="32" t="s">
        <v>11826</v>
      </c>
      <c r="B9738" s="32">
        <v>5</v>
      </c>
    </row>
    <row r="9739" spans="1:2" x14ac:dyDescent="0.35">
      <c r="A9739" s="32" t="s">
        <v>11827</v>
      </c>
      <c r="B9739" s="32">
        <v>30</v>
      </c>
    </row>
    <row r="9740" spans="1:2" x14ac:dyDescent="0.35">
      <c r="A9740" s="32" t="s">
        <v>11828</v>
      </c>
      <c r="B9740" s="32">
        <v>8</v>
      </c>
    </row>
    <row r="9741" spans="1:2" x14ac:dyDescent="0.35">
      <c r="A9741" s="32" t="s">
        <v>11829</v>
      </c>
      <c r="B9741" s="32">
        <v>5</v>
      </c>
    </row>
    <row r="9742" spans="1:2" x14ac:dyDescent="0.35">
      <c r="A9742" s="32" t="s">
        <v>11830</v>
      </c>
      <c r="B9742" s="32">
        <v>61</v>
      </c>
    </row>
    <row r="9743" spans="1:2" x14ac:dyDescent="0.35">
      <c r="A9743" s="32" t="s">
        <v>11831</v>
      </c>
      <c r="B9743" s="32">
        <v>28</v>
      </c>
    </row>
    <row r="9744" spans="1:2" x14ac:dyDescent="0.35">
      <c r="A9744" s="32" t="s">
        <v>11832</v>
      </c>
      <c r="B9744" s="32">
        <v>22</v>
      </c>
    </row>
    <row r="9745" spans="1:2" x14ac:dyDescent="0.35">
      <c r="A9745" s="32" t="s">
        <v>11833</v>
      </c>
      <c r="B9745" s="32">
        <v>30</v>
      </c>
    </row>
    <row r="9746" spans="1:2" x14ac:dyDescent="0.35">
      <c r="A9746" s="32" t="s">
        <v>11834</v>
      </c>
      <c r="B9746" s="32">
        <v>46</v>
      </c>
    </row>
    <row r="9747" spans="1:2" x14ac:dyDescent="0.35">
      <c r="A9747" s="32" t="s">
        <v>11835</v>
      </c>
      <c r="B9747" s="32">
        <v>75</v>
      </c>
    </row>
    <row r="9748" spans="1:2" x14ac:dyDescent="0.35">
      <c r="A9748" s="32" t="s">
        <v>11836</v>
      </c>
      <c r="B9748" s="32">
        <v>55</v>
      </c>
    </row>
    <row r="9749" spans="1:2" x14ac:dyDescent="0.35">
      <c r="A9749" s="32" t="s">
        <v>11837</v>
      </c>
      <c r="B9749" s="32">
        <v>25</v>
      </c>
    </row>
    <row r="9750" spans="1:2" x14ac:dyDescent="0.35">
      <c r="A9750" s="32" t="s">
        <v>11838</v>
      </c>
      <c r="B9750" s="32">
        <v>56</v>
      </c>
    </row>
    <row r="9751" spans="1:2" x14ac:dyDescent="0.35">
      <c r="A9751" s="32" t="s">
        <v>11839</v>
      </c>
      <c r="B9751" s="32">
        <v>72</v>
      </c>
    </row>
    <row r="9752" spans="1:2" x14ac:dyDescent="0.35">
      <c r="A9752" s="32" t="s">
        <v>11840</v>
      </c>
      <c r="B9752" s="32">
        <v>63</v>
      </c>
    </row>
    <row r="9753" spans="1:2" x14ac:dyDescent="0.35">
      <c r="A9753" s="32" t="s">
        <v>11841</v>
      </c>
      <c r="B9753" s="32">
        <v>77</v>
      </c>
    </row>
    <row r="9754" spans="1:2" x14ac:dyDescent="0.35">
      <c r="A9754" s="32" t="s">
        <v>11842</v>
      </c>
      <c r="B9754" s="32">
        <v>92</v>
      </c>
    </row>
    <row r="9755" spans="1:2" x14ac:dyDescent="0.35">
      <c r="A9755" s="32" t="s">
        <v>11843</v>
      </c>
      <c r="B9755" s="32">
        <v>51</v>
      </c>
    </row>
    <row r="9756" spans="1:2" x14ac:dyDescent="0.35">
      <c r="A9756" s="32" t="s">
        <v>11844</v>
      </c>
      <c r="B9756" s="32">
        <v>65</v>
      </c>
    </row>
    <row r="9757" spans="1:2" x14ac:dyDescent="0.35">
      <c r="A9757" s="32" t="s">
        <v>11845</v>
      </c>
      <c r="B9757" s="32">
        <v>52</v>
      </c>
    </row>
    <row r="9758" spans="1:2" x14ac:dyDescent="0.35">
      <c r="A9758" s="32" t="s">
        <v>11846</v>
      </c>
      <c r="B9758" s="32">
        <v>91</v>
      </c>
    </row>
    <row r="9759" spans="1:2" x14ac:dyDescent="0.35">
      <c r="A9759" s="32" t="s">
        <v>11847</v>
      </c>
      <c r="B9759" s="32">
        <v>52</v>
      </c>
    </row>
    <row r="9760" spans="1:2" x14ac:dyDescent="0.35">
      <c r="A9760" s="32" t="s">
        <v>11848</v>
      </c>
      <c r="B9760" s="32">
        <v>45</v>
      </c>
    </row>
    <row r="9761" spans="1:2" x14ac:dyDescent="0.35">
      <c r="A9761" s="32" t="s">
        <v>11849</v>
      </c>
      <c r="B9761" s="32">
        <v>22</v>
      </c>
    </row>
    <row r="9762" spans="1:2" x14ac:dyDescent="0.35">
      <c r="A9762" s="32" t="s">
        <v>11850</v>
      </c>
      <c r="B9762" s="32">
        <v>0</v>
      </c>
    </row>
    <row r="9763" spans="1:2" x14ac:dyDescent="0.35">
      <c r="A9763" s="32" t="s">
        <v>11851</v>
      </c>
      <c r="B9763" s="32">
        <v>93</v>
      </c>
    </row>
    <row r="9764" spans="1:2" x14ac:dyDescent="0.35">
      <c r="A9764" s="32" t="s">
        <v>11852</v>
      </c>
      <c r="B9764" s="32">
        <v>76</v>
      </c>
    </row>
    <row r="9765" spans="1:2" x14ac:dyDescent="0.35">
      <c r="A9765" s="32" t="s">
        <v>11853</v>
      </c>
      <c r="B9765" s="32">
        <v>22</v>
      </c>
    </row>
    <row r="9766" spans="1:2" x14ac:dyDescent="0.35">
      <c r="A9766" s="32" t="s">
        <v>11854</v>
      </c>
      <c r="B9766" s="32">
        <v>56</v>
      </c>
    </row>
    <row r="9767" spans="1:2" x14ac:dyDescent="0.35">
      <c r="A9767" s="32" t="s">
        <v>11855</v>
      </c>
      <c r="B9767" s="32">
        <v>30</v>
      </c>
    </row>
    <row r="9768" spans="1:2" x14ac:dyDescent="0.35">
      <c r="A9768" s="32" t="s">
        <v>11856</v>
      </c>
      <c r="B9768" s="32">
        <v>60</v>
      </c>
    </row>
    <row r="9769" spans="1:2" x14ac:dyDescent="0.35">
      <c r="A9769" s="32" t="s">
        <v>11857</v>
      </c>
      <c r="B9769" s="32">
        <v>9</v>
      </c>
    </row>
    <row r="9770" spans="1:2" x14ac:dyDescent="0.35">
      <c r="A9770" s="32" t="s">
        <v>11858</v>
      </c>
      <c r="B9770" s="32">
        <v>32</v>
      </c>
    </row>
    <row r="9771" spans="1:2" x14ac:dyDescent="0.35">
      <c r="A9771" s="32" t="s">
        <v>11859</v>
      </c>
      <c r="B9771" s="32">
        <v>43</v>
      </c>
    </row>
    <row r="9772" spans="1:2" x14ac:dyDescent="0.35">
      <c r="A9772" s="32" t="s">
        <v>11860</v>
      </c>
      <c r="B9772" s="32">
        <v>29</v>
      </c>
    </row>
    <row r="9773" spans="1:2" x14ac:dyDescent="0.35">
      <c r="A9773" s="32" t="s">
        <v>11861</v>
      </c>
      <c r="B9773" s="32">
        <v>6</v>
      </c>
    </row>
    <row r="9774" spans="1:2" x14ac:dyDescent="0.35">
      <c r="A9774" s="32" t="s">
        <v>11862</v>
      </c>
      <c r="B9774" s="32">
        <v>64</v>
      </c>
    </row>
    <row r="9775" spans="1:2" x14ac:dyDescent="0.35">
      <c r="A9775" s="32" t="s">
        <v>11863</v>
      </c>
      <c r="B9775" s="32">
        <v>12</v>
      </c>
    </row>
    <row r="9776" spans="1:2" x14ac:dyDescent="0.35">
      <c r="A9776" s="32" t="s">
        <v>11864</v>
      </c>
      <c r="B9776" s="32">
        <v>54</v>
      </c>
    </row>
    <row r="9777" spans="1:2" x14ac:dyDescent="0.35">
      <c r="A9777" s="32" t="s">
        <v>11865</v>
      </c>
      <c r="B9777" s="32">
        <v>58</v>
      </c>
    </row>
    <row r="9778" spans="1:2" x14ac:dyDescent="0.35">
      <c r="A9778" s="32" t="s">
        <v>11866</v>
      </c>
      <c r="B9778" s="32">
        <v>9</v>
      </c>
    </row>
    <row r="9779" spans="1:2" x14ac:dyDescent="0.35">
      <c r="A9779" s="32" t="s">
        <v>11867</v>
      </c>
      <c r="B9779" s="32">
        <v>74</v>
      </c>
    </row>
    <row r="9780" spans="1:2" x14ac:dyDescent="0.35">
      <c r="A9780" s="32" t="s">
        <v>11868</v>
      </c>
      <c r="B9780" s="32">
        <v>74</v>
      </c>
    </row>
    <row r="9781" spans="1:2" x14ac:dyDescent="0.35">
      <c r="A9781" s="32" t="s">
        <v>11869</v>
      </c>
      <c r="B9781" s="32">
        <v>90</v>
      </c>
    </row>
    <row r="9782" spans="1:2" x14ac:dyDescent="0.35">
      <c r="A9782" s="32" t="s">
        <v>11870</v>
      </c>
      <c r="B9782" s="32">
        <v>90</v>
      </c>
    </row>
    <row r="9783" spans="1:2" x14ac:dyDescent="0.35">
      <c r="A9783" s="32" t="s">
        <v>11871</v>
      </c>
      <c r="B9783" s="32">
        <v>14</v>
      </c>
    </row>
    <row r="9784" spans="1:2" x14ac:dyDescent="0.35">
      <c r="A9784" s="32" t="s">
        <v>11872</v>
      </c>
      <c r="B9784" s="32">
        <v>11</v>
      </c>
    </row>
    <row r="9785" spans="1:2" x14ac:dyDescent="0.35">
      <c r="A9785" s="32" t="s">
        <v>11873</v>
      </c>
      <c r="B9785" s="32">
        <v>97</v>
      </c>
    </row>
    <row r="9786" spans="1:2" x14ac:dyDescent="0.35">
      <c r="A9786" s="32" t="s">
        <v>11874</v>
      </c>
      <c r="B9786" s="32">
        <v>78</v>
      </c>
    </row>
    <row r="9787" spans="1:2" x14ac:dyDescent="0.35">
      <c r="A9787" s="32" t="s">
        <v>11875</v>
      </c>
      <c r="B9787" s="32">
        <v>43</v>
      </c>
    </row>
    <row r="9788" spans="1:2" x14ac:dyDescent="0.35">
      <c r="A9788" s="32" t="s">
        <v>11876</v>
      </c>
      <c r="B9788" s="32">
        <v>34</v>
      </c>
    </row>
    <row r="9789" spans="1:2" x14ac:dyDescent="0.35">
      <c r="A9789" s="32" t="s">
        <v>11877</v>
      </c>
      <c r="B9789" s="32">
        <v>14</v>
      </c>
    </row>
    <row r="9790" spans="1:2" x14ac:dyDescent="0.35">
      <c r="A9790" s="32" t="s">
        <v>11878</v>
      </c>
      <c r="B9790" s="32">
        <v>2</v>
      </c>
    </row>
    <row r="9791" spans="1:2" x14ac:dyDescent="0.35">
      <c r="A9791" s="32" t="s">
        <v>11879</v>
      </c>
      <c r="B9791" s="32">
        <v>45</v>
      </c>
    </row>
    <row r="9792" spans="1:2" x14ac:dyDescent="0.35">
      <c r="A9792" s="32" t="s">
        <v>11880</v>
      </c>
      <c r="B9792" s="32">
        <v>23</v>
      </c>
    </row>
    <row r="9793" spans="1:2" x14ac:dyDescent="0.35">
      <c r="A9793" s="32" t="s">
        <v>11881</v>
      </c>
      <c r="B9793" s="32">
        <v>56</v>
      </c>
    </row>
    <row r="9794" spans="1:2" x14ac:dyDescent="0.35">
      <c r="A9794" s="32" t="s">
        <v>11882</v>
      </c>
      <c r="B9794" s="32">
        <v>27</v>
      </c>
    </row>
    <row r="9795" spans="1:2" x14ac:dyDescent="0.35">
      <c r="A9795" s="32" t="s">
        <v>11883</v>
      </c>
      <c r="B9795" s="32">
        <v>80</v>
      </c>
    </row>
    <row r="9796" spans="1:2" x14ac:dyDescent="0.35">
      <c r="A9796" s="32" t="s">
        <v>11884</v>
      </c>
      <c r="B9796" s="32">
        <v>95</v>
      </c>
    </row>
    <row r="9797" spans="1:2" x14ac:dyDescent="0.35">
      <c r="A9797" s="32" t="s">
        <v>11885</v>
      </c>
      <c r="B9797" s="32">
        <v>67</v>
      </c>
    </row>
    <row r="9798" spans="1:2" x14ac:dyDescent="0.35">
      <c r="A9798" s="32" t="s">
        <v>11886</v>
      </c>
      <c r="B9798" s="32">
        <v>75</v>
      </c>
    </row>
    <row r="9799" spans="1:2" x14ac:dyDescent="0.35">
      <c r="A9799" s="32" t="s">
        <v>11887</v>
      </c>
      <c r="B9799" s="32">
        <v>86</v>
      </c>
    </row>
    <row r="9800" spans="1:2" x14ac:dyDescent="0.35">
      <c r="A9800" s="32" t="s">
        <v>11888</v>
      </c>
      <c r="B9800" s="32">
        <v>84</v>
      </c>
    </row>
    <row r="9801" spans="1:2" x14ac:dyDescent="0.35">
      <c r="A9801" s="32" t="s">
        <v>11889</v>
      </c>
      <c r="B9801" s="32">
        <v>47</v>
      </c>
    </row>
    <row r="9802" spans="1:2" x14ac:dyDescent="0.35">
      <c r="A9802" s="32" t="s">
        <v>11890</v>
      </c>
      <c r="B9802" s="32">
        <v>73</v>
      </c>
    </row>
    <row r="9803" spans="1:2" x14ac:dyDescent="0.35">
      <c r="A9803" s="32" t="s">
        <v>11891</v>
      </c>
      <c r="B9803" s="32">
        <v>95</v>
      </c>
    </row>
    <row r="9804" spans="1:2" x14ac:dyDescent="0.35">
      <c r="A9804" s="32" t="s">
        <v>11892</v>
      </c>
      <c r="B9804" s="32">
        <v>12</v>
      </c>
    </row>
    <row r="9805" spans="1:2" x14ac:dyDescent="0.35">
      <c r="A9805" s="32" t="s">
        <v>11893</v>
      </c>
      <c r="B9805" s="32">
        <v>26</v>
      </c>
    </row>
    <row r="9806" spans="1:2" x14ac:dyDescent="0.35">
      <c r="A9806" s="32" t="s">
        <v>11894</v>
      </c>
      <c r="B9806" s="32">
        <v>42</v>
      </c>
    </row>
    <row r="9807" spans="1:2" x14ac:dyDescent="0.35">
      <c r="A9807" s="32" t="s">
        <v>11895</v>
      </c>
      <c r="B9807" s="32">
        <v>80</v>
      </c>
    </row>
    <row r="9808" spans="1:2" x14ac:dyDescent="0.35">
      <c r="A9808" s="32" t="s">
        <v>11896</v>
      </c>
      <c r="B9808" s="32">
        <v>4</v>
      </c>
    </row>
    <row r="9809" spans="1:2" x14ac:dyDescent="0.35">
      <c r="A9809" s="32" t="s">
        <v>11897</v>
      </c>
      <c r="B9809" s="32">
        <v>92</v>
      </c>
    </row>
    <row r="9810" spans="1:2" x14ac:dyDescent="0.35">
      <c r="A9810" s="32" t="s">
        <v>11898</v>
      </c>
      <c r="B9810" s="32">
        <v>62</v>
      </c>
    </row>
    <row r="9811" spans="1:2" x14ac:dyDescent="0.35">
      <c r="A9811" s="32" t="s">
        <v>11899</v>
      </c>
      <c r="B9811" s="32">
        <v>5</v>
      </c>
    </row>
    <row r="9812" spans="1:2" x14ac:dyDescent="0.35">
      <c r="A9812" s="32" t="s">
        <v>11900</v>
      </c>
      <c r="B9812" s="32">
        <v>14</v>
      </c>
    </row>
    <row r="9813" spans="1:2" x14ac:dyDescent="0.35">
      <c r="A9813" s="32" t="s">
        <v>11901</v>
      </c>
      <c r="B9813" s="32">
        <v>45</v>
      </c>
    </row>
    <row r="9814" spans="1:2" x14ac:dyDescent="0.35">
      <c r="A9814" s="32" t="s">
        <v>11902</v>
      </c>
      <c r="B9814" s="32">
        <v>75</v>
      </c>
    </row>
    <row r="9815" spans="1:2" x14ac:dyDescent="0.35">
      <c r="A9815" s="32" t="s">
        <v>11903</v>
      </c>
      <c r="B9815" s="32">
        <v>11</v>
      </c>
    </row>
    <row r="9816" spans="1:2" x14ac:dyDescent="0.35">
      <c r="A9816" s="32" t="s">
        <v>11904</v>
      </c>
      <c r="B9816" s="32">
        <v>57</v>
      </c>
    </row>
    <row r="9817" spans="1:2" x14ac:dyDescent="0.35">
      <c r="A9817" s="32" t="s">
        <v>11905</v>
      </c>
      <c r="B9817" s="32">
        <v>5</v>
      </c>
    </row>
    <row r="9818" spans="1:2" x14ac:dyDescent="0.35">
      <c r="A9818" s="32" t="s">
        <v>11906</v>
      </c>
      <c r="B9818" s="32">
        <v>10</v>
      </c>
    </row>
    <row r="9819" spans="1:2" x14ac:dyDescent="0.35">
      <c r="A9819" s="32" t="s">
        <v>11907</v>
      </c>
      <c r="B9819" s="32">
        <v>18</v>
      </c>
    </row>
    <row r="9820" spans="1:2" x14ac:dyDescent="0.35">
      <c r="A9820" s="32" t="s">
        <v>44</v>
      </c>
      <c r="B9820" s="32">
        <v>95</v>
      </c>
    </row>
    <row r="9821" spans="1:2" x14ac:dyDescent="0.35">
      <c r="A9821" s="32" t="s">
        <v>11908</v>
      </c>
      <c r="B9821" s="32">
        <v>72</v>
      </c>
    </row>
    <row r="9822" spans="1:2" x14ac:dyDescent="0.35">
      <c r="A9822" s="32" t="s">
        <v>11909</v>
      </c>
      <c r="B9822" s="32">
        <v>78</v>
      </c>
    </row>
    <row r="9823" spans="1:2" x14ac:dyDescent="0.35">
      <c r="A9823" s="32" t="s">
        <v>11910</v>
      </c>
      <c r="B9823" s="32">
        <v>71</v>
      </c>
    </row>
    <row r="9824" spans="1:2" x14ac:dyDescent="0.35">
      <c r="A9824" s="32" t="s">
        <v>11911</v>
      </c>
      <c r="B9824" s="32">
        <v>10</v>
      </c>
    </row>
    <row r="9825" spans="1:2" x14ac:dyDescent="0.35">
      <c r="A9825" s="32" t="s">
        <v>11912</v>
      </c>
      <c r="B9825" s="32">
        <v>53</v>
      </c>
    </row>
    <row r="9826" spans="1:2" x14ac:dyDescent="0.35">
      <c r="A9826" s="32" t="s">
        <v>11913</v>
      </c>
      <c r="B9826" s="32">
        <v>58</v>
      </c>
    </row>
    <row r="9827" spans="1:2" x14ac:dyDescent="0.35">
      <c r="A9827" s="32" t="s">
        <v>11914</v>
      </c>
      <c r="B9827" s="32">
        <v>54</v>
      </c>
    </row>
    <row r="9828" spans="1:2" x14ac:dyDescent="0.35">
      <c r="A9828" s="32" t="s">
        <v>11915</v>
      </c>
      <c r="B9828" s="32">
        <v>77</v>
      </c>
    </row>
    <row r="9829" spans="1:2" x14ac:dyDescent="0.35">
      <c r="A9829" s="32" t="s">
        <v>11916</v>
      </c>
      <c r="B9829" s="32">
        <v>84</v>
      </c>
    </row>
    <row r="9830" spans="1:2" x14ac:dyDescent="0.35">
      <c r="A9830" s="32" t="s">
        <v>11917</v>
      </c>
      <c r="B9830" s="32">
        <v>44</v>
      </c>
    </row>
    <row r="9831" spans="1:2" x14ac:dyDescent="0.35">
      <c r="A9831" s="32" t="s">
        <v>11918</v>
      </c>
      <c r="B9831" s="32">
        <v>34</v>
      </c>
    </row>
    <row r="9832" spans="1:2" x14ac:dyDescent="0.35">
      <c r="A9832" s="32" t="s">
        <v>11919</v>
      </c>
      <c r="B9832" s="32">
        <v>91</v>
      </c>
    </row>
    <row r="9833" spans="1:2" x14ac:dyDescent="0.35">
      <c r="A9833" s="32" t="s">
        <v>11920</v>
      </c>
      <c r="B9833" s="32">
        <v>16</v>
      </c>
    </row>
    <row r="9834" spans="1:2" x14ac:dyDescent="0.35">
      <c r="A9834" s="32" t="s">
        <v>11921</v>
      </c>
      <c r="B9834" s="32">
        <v>82</v>
      </c>
    </row>
    <row r="9835" spans="1:2" x14ac:dyDescent="0.35">
      <c r="A9835" s="32" t="s">
        <v>11922</v>
      </c>
      <c r="B9835" s="32">
        <v>57</v>
      </c>
    </row>
    <row r="9836" spans="1:2" x14ac:dyDescent="0.35">
      <c r="A9836" s="32" t="s">
        <v>11923</v>
      </c>
      <c r="B9836" s="32">
        <v>10</v>
      </c>
    </row>
    <row r="9837" spans="1:2" x14ac:dyDescent="0.35">
      <c r="A9837" s="32" t="s">
        <v>11924</v>
      </c>
      <c r="B9837" s="32">
        <v>53</v>
      </c>
    </row>
    <row r="9838" spans="1:2" x14ac:dyDescent="0.35">
      <c r="A9838" s="32" t="s">
        <v>11925</v>
      </c>
      <c r="B9838" s="32">
        <v>34</v>
      </c>
    </row>
    <row r="9839" spans="1:2" x14ac:dyDescent="0.35">
      <c r="A9839" s="32" t="s">
        <v>11926</v>
      </c>
      <c r="B9839" s="32">
        <v>79</v>
      </c>
    </row>
    <row r="9840" spans="1:2" x14ac:dyDescent="0.35">
      <c r="A9840" s="32" t="s">
        <v>11927</v>
      </c>
      <c r="B9840" s="32">
        <v>14</v>
      </c>
    </row>
    <row r="9841" spans="1:2" x14ac:dyDescent="0.35">
      <c r="A9841" s="32" t="s">
        <v>11928</v>
      </c>
      <c r="B9841" s="32">
        <v>28</v>
      </c>
    </row>
    <row r="9842" spans="1:2" x14ac:dyDescent="0.35">
      <c r="A9842" s="32" t="s">
        <v>11929</v>
      </c>
      <c r="B9842" s="32">
        <v>57</v>
      </c>
    </row>
    <row r="9843" spans="1:2" x14ac:dyDescent="0.35">
      <c r="A9843" s="32" t="s">
        <v>11930</v>
      </c>
      <c r="B9843" s="32">
        <v>97</v>
      </c>
    </row>
    <row r="9844" spans="1:2" x14ac:dyDescent="0.35">
      <c r="A9844" s="32" t="s">
        <v>11931</v>
      </c>
      <c r="B9844" s="32">
        <v>64</v>
      </c>
    </row>
    <row r="9845" spans="1:2" x14ac:dyDescent="0.35">
      <c r="A9845" s="32" t="s">
        <v>11932</v>
      </c>
      <c r="B9845" s="32">
        <v>18</v>
      </c>
    </row>
    <row r="9846" spans="1:2" x14ac:dyDescent="0.35">
      <c r="A9846" s="32" t="s">
        <v>11933</v>
      </c>
      <c r="B9846" s="32">
        <v>97</v>
      </c>
    </row>
    <row r="9847" spans="1:2" x14ac:dyDescent="0.35">
      <c r="A9847" s="32" t="s">
        <v>11934</v>
      </c>
      <c r="B9847" s="32">
        <v>17</v>
      </c>
    </row>
    <row r="9848" spans="1:2" x14ac:dyDescent="0.35">
      <c r="A9848" s="32" t="s">
        <v>11935</v>
      </c>
      <c r="B9848" s="32">
        <v>96</v>
      </c>
    </row>
    <row r="9849" spans="1:2" x14ac:dyDescent="0.35">
      <c r="A9849" s="32" t="s">
        <v>11936</v>
      </c>
      <c r="B9849" s="32">
        <v>72</v>
      </c>
    </row>
    <row r="9850" spans="1:2" x14ac:dyDescent="0.35">
      <c r="A9850" s="32" t="s">
        <v>11937</v>
      </c>
      <c r="B9850" s="32">
        <v>62</v>
      </c>
    </row>
    <row r="9851" spans="1:2" x14ac:dyDescent="0.35">
      <c r="A9851" s="32" t="s">
        <v>11938</v>
      </c>
      <c r="B9851" s="32">
        <v>11</v>
      </c>
    </row>
    <row r="9852" spans="1:2" x14ac:dyDescent="0.35">
      <c r="A9852" s="32" t="s">
        <v>11939</v>
      </c>
      <c r="B9852" s="32">
        <v>79</v>
      </c>
    </row>
    <row r="9853" spans="1:2" x14ac:dyDescent="0.35">
      <c r="A9853" s="32" t="s">
        <v>11940</v>
      </c>
      <c r="B9853" s="32">
        <v>52</v>
      </c>
    </row>
    <row r="9854" spans="1:2" x14ac:dyDescent="0.35">
      <c r="A9854" s="32" t="s">
        <v>11941</v>
      </c>
      <c r="B9854" s="32">
        <v>25</v>
      </c>
    </row>
    <row r="9855" spans="1:2" x14ac:dyDescent="0.35">
      <c r="A9855" s="32" t="s">
        <v>11942</v>
      </c>
      <c r="B9855" s="32">
        <v>32</v>
      </c>
    </row>
    <row r="9856" spans="1:2" x14ac:dyDescent="0.35">
      <c r="A9856" s="32" t="s">
        <v>11943</v>
      </c>
      <c r="B9856" s="32">
        <v>85</v>
      </c>
    </row>
    <row r="9857" spans="1:2" x14ac:dyDescent="0.35">
      <c r="A9857" s="32" t="s">
        <v>11944</v>
      </c>
      <c r="B9857" s="32">
        <v>64</v>
      </c>
    </row>
    <row r="9858" spans="1:2" x14ac:dyDescent="0.35">
      <c r="A9858" s="32" t="s">
        <v>11945</v>
      </c>
      <c r="B9858" s="32">
        <v>89</v>
      </c>
    </row>
    <row r="9859" spans="1:2" x14ac:dyDescent="0.35">
      <c r="A9859" s="32" t="s">
        <v>11946</v>
      </c>
      <c r="B9859" s="32">
        <v>92</v>
      </c>
    </row>
    <row r="9860" spans="1:2" x14ac:dyDescent="0.35">
      <c r="A9860" s="32" t="s">
        <v>11947</v>
      </c>
      <c r="B9860" s="32">
        <v>53</v>
      </c>
    </row>
    <row r="9861" spans="1:2" x14ac:dyDescent="0.35">
      <c r="A9861" s="32" t="s">
        <v>11948</v>
      </c>
      <c r="B9861" s="32">
        <v>79</v>
      </c>
    </row>
    <row r="9862" spans="1:2" x14ac:dyDescent="0.35">
      <c r="A9862" s="32" t="s">
        <v>11949</v>
      </c>
      <c r="B9862" s="32">
        <v>97</v>
      </c>
    </row>
    <row r="9863" spans="1:2" x14ac:dyDescent="0.35">
      <c r="A9863" s="32" t="s">
        <v>11950</v>
      </c>
      <c r="B9863" s="32">
        <v>18</v>
      </c>
    </row>
    <row r="9864" spans="1:2" x14ac:dyDescent="0.35">
      <c r="A9864" s="32" t="s">
        <v>11951</v>
      </c>
      <c r="B9864" s="32">
        <v>14</v>
      </c>
    </row>
    <row r="9865" spans="1:2" x14ac:dyDescent="0.35">
      <c r="A9865" s="32" t="s">
        <v>11952</v>
      </c>
      <c r="B9865" s="32">
        <v>39</v>
      </c>
    </row>
    <row r="9866" spans="1:2" x14ac:dyDescent="0.35">
      <c r="A9866" s="32" t="s">
        <v>11953</v>
      </c>
      <c r="B9866" s="32">
        <v>70</v>
      </c>
    </row>
    <row r="9867" spans="1:2" x14ac:dyDescent="0.35">
      <c r="A9867" s="32" t="s">
        <v>11954</v>
      </c>
      <c r="B9867" s="32">
        <v>98</v>
      </c>
    </row>
    <row r="9868" spans="1:2" x14ac:dyDescent="0.35">
      <c r="A9868" s="32" t="s">
        <v>11955</v>
      </c>
      <c r="B9868" s="32">
        <v>22</v>
      </c>
    </row>
    <row r="9869" spans="1:2" x14ac:dyDescent="0.35">
      <c r="A9869" s="32" t="s">
        <v>11956</v>
      </c>
      <c r="B9869" s="32">
        <v>68</v>
      </c>
    </row>
    <row r="9870" spans="1:2" x14ac:dyDescent="0.35">
      <c r="A9870" s="32" t="s">
        <v>11957</v>
      </c>
      <c r="B9870" s="32">
        <v>78</v>
      </c>
    </row>
    <row r="9871" spans="1:2" x14ac:dyDescent="0.35">
      <c r="A9871" s="32" t="s">
        <v>11958</v>
      </c>
      <c r="B9871" s="32">
        <v>51</v>
      </c>
    </row>
    <row r="9872" spans="1:2" x14ac:dyDescent="0.35">
      <c r="A9872" s="32" t="s">
        <v>11959</v>
      </c>
      <c r="B9872" s="32">
        <v>38</v>
      </c>
    </row>
    <row r="9873" spans="1:2" x14ac:dyDescent="0.35">
      <c r="A9873" s="32" t="s">
        <v>11960</v>
      </c>
      <c r="B9873" s="32">
        <v>68</v>
      </c>
    </row>
    <row r="9874" spans="1:2" x14ac:dyDescent="0.35">
      <c r="A9874" s="32" t="s">
        <v>11961</v>
      </c>
      <c r="B9874" s="32">
        <v>83</v>
      </c>
    </row>
    <row r="9875" spans="1:2" x14ac:dyDescent="0.35">
      <c r="A9875" s="32" t="s">
        <v>11962</v>
      </c>
      <c r="B9875" s="32">
        <v>21</v>
      </c>
    </row>
    <row r="9876" spans="1:2" x14ac:dyDescent="0.35">
      <c r="A9876" s="32" t="s">
        <v>11963</v>
      </c>
      <c r="B9876" s="32">
        <v>32</v>
      </c>
    </row>
    <row r="9877" spans="1:2" x14ac:dyDescent="0.35">
      <c r="A9877" s="32" t="s">
        <v>11964</v>
      </c>
      <c r="B9877" s="32">
        <v>86</v>
      </c>
    </row>
    <row r="9878" spans="1:2" x14ac:dyDescent="0.35">
      <c r="A9878" s="32" t="s">
        <v>11965</v>
      </c>
      <c r="B9878" s="32">
        <v>21</v>
      </c>
    </row>
    <row r="9879" spans="1:2" x14ac:dyDescent="0.35">
      <c r="A9879" s="32" t="s">
        <v>11966</v>
      </c>
      <c r="B9879" s="32">
        <v>90</v>
      </c>
    </row>
    <row r="9880" spans="1:2" x14ac:dyDescent="0.35">
      <c r="A9880" s="32" t="s">
        <v>11967</v>
      </c>
      <c r="B9880" s="32">
        <v>2</v>
      </c>
    </row>
    <row r="9881" spans="1:2" x14ac:dyDescent="0.35">
      <c r="A9881" s="32" t="s">
        <v>11968</v>
      </c>
      <c r="B9881" s="32">
        <v>73</v>
      </c>
    </row>
    <row r="9882" spans="1:2" x14ac:dyDescent="0.35">
      <c r="A9882" s="32" t="s">
        <v>11969</v>
      </c>
      <c r="B9882" s="32">
        <v>31</v>
      </c>
    </row>
    <row r="9883" spans="1:2" x14ac:dyDescent="0.35">
      <c r="A9883" s="32" t="s">
        <v>11970</v>
      </c>
      <c r="B9883" s="32">
        <v>82</v>
      </c>
    </row>
    <row r="9884" spans="1:2" x14ac:dyDescent="0.35">
      <c r="A9884" s="32" t="s">
        <v>11971</v>
      </c>
      <c r="B9884" s="32">
        <v>43</v>
      </c>
    </row>
    <row r="9885" spans="1:2" x14ac:dyDescent="0.35">
      <c r="A9885" s="32" t="s">
        <v>11972</v>
      </c>
      <c r="B9885" s="32">
        <v>91</v>
      </c>
    </row>
    <row r="9886" spans="1:2" x14ac:dyDescent="0.35">
      <c r="A9886" s="32" t="s">
        <v>11973</v>
      </c>
      <c r="B9886" s="32">
        <v>3</v>
      </c>
    </row>
    <row r="9887" spans="1:2" x14ac:dyDescent="0.35">
      <c r="A9887" s="32" t="s">
        <v>11974</v>
      </c>
      <c r="B9887" s="32">
        <v>62</v>
      </c>
    </row>
    <row r="9888" spans="1:2" x14ac:dyDescent="0.35">
      <c r="A9888" s="32" t="s">
        <v>11975</v>
      </c>
      <c r="B9888" s="32">
        <v>46</v>
      </c>
    </row>
    <row r="9889" spans="1:2" x14ac:dyDescent="0.35">
      <c r="A9889" s="32" t="s">
        <v>11976</v>
      </c>
      <c r="B9889" s="32">
        <v>14</v>
      </c>
    </row>
    <row r="9890" spans="1:2" x14ac:dyDescent="0.35">
      <c r="A9890" s="32" t="s">
        <v>11977</v>
      </c>
      <c r="B9890" s="32">
        <v>44</v>
      </c>
    </row>
    <row r="9891" spans="1:2" x14ac:dyDescent="0.35">
      <c r="A9891" s="32" t="s">
        <v>11978</v>
      </c>
      <c r="B9891" s="32">
        <v>93</v>
      </c>
    </row>
    <row r="9892" spans="1:2" x14ac:dyDescent="0.35">
      <c r="A9892" s="32" t="s">
        <v>11979</v>
      </c>
      <c r="B9892" s="32">
        <v>57</v>
      </c>
    </row>
    <row r="9893" spans="1:2" x14ac:dyDescent="0.35">
      <c r="A9893" s="32" t="s">
        <v>11980</v>
      </c>
      <c r="B9893" s="32">
        <v>93</v>
      </c>
    </row>
    <row r="9894" spans="1:2" x14ac:dyDescent="0.35">
      <c r="A9894" s="32" t="s">
        <v>11981</v>
      </c>
      <c r="B9894" s="32">
        <v>15</v>
      </c>
    </row>
    <row r="9895" spans="1:2" x14ac:dyDescent="0.35">
      <c r="A9895" s="32" t="s">
        <v>11982</v>
      </c>
      <c r="B9895" s="32">
        <v>94</v>
      </c>
    </row>
    <row r="9896" spans="1:2" x14ac:dyDescent="0.35">
      <c r="A9896" s="32" t="s">
        <v>11983</v>
      </c>
      <c r="B9896" s="32">
        <v>77</v>
      </c>
    </row>
    <row r="9897" spans="1:2" x14ac:dyDescent="0.35">
      <c r="A9897" s="32" t="s">
        <v>11984</v>
      </c>
      <c r="B9897" s="32">
        <v>9</v>
      </c>
    </row>
    <row r="9898" spans="1:2" x14ac:dyDescent="0.35">
      <c r="A9898" s="32" t="s">
        <v>11985</v>
      </c>
      <c r="B9898" s="32">
        <v>34</v>
      </c>
    </row>
    <row r="9899" spans="1:2" x14ac:dyDescent="0.35">
      <c r="A9899" s="32" t="s">
        <v>11986</v>
      </c>
      <c r="B9899" s="32">
        <v>90</v>
      </c>
    </row>
    <row r="9900" spans="1:2" x14ac:dyDescent="0.35">
      <c r="A9900" s="32" t="s">
        <v>11987</v>
      </c>
      <c r="B9900" s="32">
        <v>90</v>
      </c>
    </row>
    <row r="9901" spans="1:2" x14ac:dyDescent="0.35">
      <c r="A9901" s="32" t="s">
        <v>11988</v>
      </c>
      <c r="B9901" s="32">
        <v>31</v>
      </c>
    </row>
    <row r="9902" spans="1:2" x14ac:dyDescent="0.35">
      <c r="A9902" s="32" t="s">
        <v>11989</v>
      </c>
      <c r="B9902" s="32">
        <v>33</v>
      </c>
    </row>
    <row r="9903" spans="1:2" x14ac:dyDescent="0.35">
      <c r="A9903" s="32" t="s">
        <v>11990</v>
      </c>
      <c r="B9903" s="32">
        <v>56</v>
      </c>
    </row>
    <row r="9904" spans="1:2" x14ac:dyDescent="0.35">
      <c r="A9904" s="32" t="s">
        <v>11991</v>
      </c>
      <c r="B9904" s="32">
        <v>33</v>
      </c>
    </row>
    <row r="9905" spans="1:2" x14ac:dyDescent="0.35">
      <c r="A9905" s="32" t="s">
        <v>11992</v>
      </c>
      <c r="B9905" s="32">
        <v>33</v>
      </c>
    </row>
    <row r="9906" spans="1:2" x14ac:dyDescent="0.35">
      <c r="A9906" s="32" t="s">
        <v>11993</v>
      </c>
      <c r="B9906" s="32">
        <v>85</v>
      </c>
    </row>
    <row r="9907" spans="1:2" x14ac:dyDescent="0.35">
      <c r="A9907" s="32" t="s">
        <v>11994</v>
      </c>
      <c r="B9907" s="32">
        <v>86</v>
      </c>
    </row>
    <row r="9908" spans="1:2" x14ac:dyDescent="0.35">
      <c r="A9908" s="32" t="s">
        <v>11995</v>
      </c>
      <c r="B9908" s="32">
        <v>51</v>
      </c>
    </row>
    <row r="9909" spans="1:2" x14ac:dyDescent="0.35">
      <c r="A9909" s="32" t="s">
        <v>11996</v>
      </c>
      <c r="B9909" s="32">
        <v>66</v>
      </c>
    </row>
    <row r="9910" spans="1:2" x14ac:dyDescent="0.35">
      <c r="A9910" s="32" t="s">
        <v>11997</v>
      </c>
      <c r="B9910" s="32">
        <v>80</v>
      </c>
    </row>
    <row r="9911" spans="1:2" x14ac:dyDescent="0.35">
      <c r="A9911" s="32" t="s">
        <v>11998</v>
      </c>
      <c r="B9911" s="32">
        <v>70</v>
      </c>
    </row>
    <row r="9912" spans="1:2" x14ac:dyDescent="0.35">
      <c r="A9912" s="32" t="s">
        <v>11999</v>
      </c>
      <c r="B9912" s="32">
        <v>60</v>
      </c>
    </row>
    <row r="9913" spans="1:2" x14ac:dyDescent="0.35">
      <c r="A9913" s="32" t="s">
        <v>12000</v>
      </c>
      <c r="B9913" s="32">
        <v>65</v>
      </c>
    </row>
    <row r="9914" spans="1:2" x14ac:dyDescent="0.35">
      <c r="A9914" s="32" t="s">
        <v>12001</v>
      </c>
      <c r="B9914" s="32">
        <v>59</v>
      </c>
    </row>
    <row r="9915" spans="1:2" x14ac:dyDescent="0.35">
      <c r="A9915" s="32" t="s">
        <v>12002</v>
      </c>
      <c r="B9915" s="32">
        <v>53</v>
      </c>
    </row>
    <row r="9916" spans="1:2" x14ac:dyDescent="0.35">
      <c r="A9916" s="32" t="s">
        <v>12003</v>
      </c>
      <c r="B9916" s="32">
        <v>59</v>
      </c>
    </row>
    <row r="9917" spans="1:2" x14ac:dyDescent="0.35">
      <c r="A9917" s="32" t="s">
        <v>12004</v>
      </c>
      <c r="B9917" s="32">
        <v>8</v>
      </c>
    </row>
    <row r="9918" spans="1:2" x14ac:dyDescent="0.35">
      <c r="A9918" s="32" t="s">
        <v>12005</v>
      </c>
      <c r="B9918" s="32">
        <v>78</v>
      </c>
    </row>
    <row r="9919" spans="1:2" x14ac:dyDescent="0.35">
      <c r="A9919" s="32" t="s">
        <v>12006</v>
      </c>
      <c r="B9919" s="32">
        <v>11</v>
      </c>
    </row>
    <row r="9920" spans="1:2" x14ac:dyDescent="0.35">
      <c r="A9920" s="32" t="s">
        <v>12007</v>
      </c>
      <c r="B9920" s="32">
        <v>91</v>
      </c>
    </row>
    <row r="9921" spans="1:2" x14ac:dyDescent="0.35">
      <c r="A9921" s="32" t="s">
        <v>12008</v>
      </c>
      <c r="B9921" s="32">
        <v>55</v>
      </c>
    </row>
    <row r="9922" spans="1:2" x14ac:dyDescent="0.35">
      <c r="A9922" s="32" t="s">
        <v>12009</v>
      </c>
      <c r="B9922" s="32">
        <v>93</v>
      </c>
    </row>
    <row r="9923" spans="1:2" x14ac:dyDescent="0.35">
      <c r="A9923" s="32" t="s">
        <v>12010</v>
      </c>
      <c r="B9923" s="32">
        <v>11</v>
      </c>
    </row>
    <row r="9924" spans="1:2" x14ac:dyDescent="0.35">
      <c r="A9924" s="32" t="s">
        <v>12011</v>
      </c>
      <c r="B9924" s="32">
        <v>52</v>
      </c>
    </row>
    <row r="9925" spans="1:2" x14ac:dyDescent="0.35">
      <c r="A9925" s="32" t="s">
        <v>12012</v>
      </c>
      <c r="B9925" s="32">
        <v>57</v>
      </c>
    </row>
    <row r="9926" spans="1:2" x14ac:dyDescent="0.35">
      <c r="A9926" s="32" t="s">
        <v>12013</v>
      </c>
      <c r="B9926" s="32">
        <v>81</v>
      </c>
    </row>
    <row r="9927" spans="1:2" x14ac:dyDescent="0.35">
      <c r="A9927" s="32" t="s">
        <v>12014</v>
      </c>
      <c r="B9927" s="32">
        <v>16</v>
      </c>
    </row>
    <row r="9928" spans="1:2" x14ac:dyDescent="0.35">
      <c r="A9928" s="32" t="s">
        <v>12015</v>
      </c>
      <c r="B9928" s="32">
        <v>98</v>
      </c>
    </row>
    <row r="9929" spans="1:2" x14ac:dyDescent="0.35">
      <c r="A9929" s="32" t="s">
        <v>12016</v>
      </c>
      <c r="B9929" s="32">
        <v>52</v>
      </c>
    </row>
    <row r="9930" spans="1:2" x14ac:dyDescent="0.35">
      <c r="A9930" s="32" t="s">
        <v>12017</v>
      </c>
      <c r="B9930" s="32">
        <v>68</v>
      </c>
    </row>
    <row r="9931" spans="1:2" x14ac:dyDescent="0.35">
      <c r="A9931" s="32" t="s">
        <v>12018</v>
      </c>
      <c r="B9931" s="32">
        <v>54</v>
      </c>
    </row>
    <row r="9932" spans="1:2" x14ac:dyDescent="0.35">
      <c r="A9932" s="32" t="s">
        <v>12019</v>
      </c>
      <c r="B9932" s="32">
        <v>80</v>
      </c>
    </row>
    <row r="9933" spans="1:2" x14ac:dyDescent="0.35">
      <c r="A9933" s="32" t="s">
        <v>12020</v>
      </c>
      <c r="B9933" s="32">
        <v>52</v>
      </c>
    </row>
    <row r="9934" spans="1:2" x14ac:dyDescent="0.35">
      <c r="A9934" s="32" t="s">
        <v>12021</v>
      </c>
      <c r="B9934" s="32">
        <v>21</v>
      </c>
    </row>
    <row r="9935" spans="1:2" x14ac:dyDescent="0.35">
      <c r="A9935" s="32" t="s">
        <v>12022</v>
      </c>
      <c r="B9935" s="32">
        <v>29</v>
      </c>
    </row>
    <row r="9936" spans="1:2" x14ac:dyDescent="0.35">
      <c r="A9936" s="32" t="s">
        <v>12023</v>
      </c>
      <c r="B9936" s="32">
        <v>11</v>
      </c>
    </row>
    <row r="9937" spans="1:2" x14ac:dyDescent="0.35">
      <c r="A9937" s="32" t="s">
        <v>12024</v>
      </c>
      <c r="B9937" s="32">
        <v>57</v>
      </c>
    </row>
    <row r="9938" spans="1:2" x14ac:dyDescent="0.35">
      <c r="A9938" s="32" t="s">
        <v>12025</v>
      </c>
      <c r="B9938" s="32">
        <v>46</v>
      </c>
    </row>
    <row r="9939" spans="1:2" x14ac:dyDescent="0.35">
      <c r="A9939" s="32" t="s">
        <v>12026</v>
      </c>
      <c r="B9939" s="32">
        <v>48</v>
      </c>
    </row>
    <row r="9940" spans="1:2" x14ac:dyDescent="0.35">
      <c r="A9940" s="32" t="s">
        <v>12027</v>
      </c>
      <c r="B9940" s="32">
        <v>27</v>
      </c>
    </row>
    <row r="9941" spans="1:2" x14ac:dyDescent="0.35">
      <c r="A9941" s="32" t="s">
        <v>12028</v>
      </c>
      <c r="B9941" s="32">
        <v>90</v>
      </c>
    </row>
    <row r="9942" spans="1:2" x14ac:dyDescent="0.35">
      <c r="A9942" s="32" t="s">
        <v>12029</v>
      </c>
      <c r="B9942" s="32">
        <v>67</v>
      </c>
    </row>
    <row r="9943" spans="1:2" x14ac:dyDescent="0.35">
      <c r="A9943" s="32" t="s">
        <v>12030</v>
      </c>
      <c r="B9943" s="32">
        <v>34</v>
      </c>
    </row>
    <row r="9944" spans="1:2" x14ac:dyDescent="0.35">
      <c r="A9944" s="32" t="s">
        <v>12031</v>
      </c>
      <c r="B9944" s="32">
        <v>35</v>
      </c>
    </row>
    <row r="9945" spans="1:2" x14ac:dyDescent="0.35">
      <c r="A9945" s="32" t="s">
        <v>12032</v>
      </c>
      <c r="B9945" s="32">
        <v>67</v>
      </c>
    </row>
    <row r="9946" spans="1:2" x14ac:dyDescent="0.35">
      <c r="A9946" s="32" t="s">
        <v>12033</v>
      </c>
      <c r="B9946" s="32">
        <v>36</v>
      </c>
    </row>
    <row r="9947" spans="1:2" x14ac:dyDescent="0.35">
      <c r="A9947" s="32" t="s">
        <v>12034</v>
      </c>
      <c r="B9947" s="32">
        <v>76</v>
      </c>
    </row>
    <row r="9948" spans="1:2" x14ac:dyDescent="0.35">
      <c r="A9948" s="32" t="s">
        <v>12035</v>
      </c>
      <c r="B9948" s="32">
        <v>9</v>
      </c>
    </row>
    <row r="9949" spans="1:2" x14ac:dyDescent="0.35">
      <c r="A9949" s="32" t="s">
        <v>12036</v>
      </c>
      <c r="B9949" s="32">
        <v>21</v>
      </c>
    </row>
    <row r="9950" spans="1:2" x14ac:dyDescent="0.35">
      <c r="A9950" s="32" t="s">
        <v>12037</v>
      </c>
      <c r="B9950" s="32">
        <v>68</v>
      </c>
    </row>
    <row r="9951" spans="1:2" x14ac:dyDescent="0.35">
      <c r="A9951" s="32" t="s">
        <v>12038</v>
      </c>
      <c r="B9951" s="32">
        <v>43</v>
      </c>
    </row>
    <row r="9952" spans="1:2" x14ac:dyDescent="0.35">
      <c r="A9952" s="32" t="s">
        <v>12039</v>
      </c>
      <c r="B9952" s="32">
        <v>20</v>
      </c>
    </row>
    <row r="9953" spans="1:2" x14ac:dyDescent="0.35">
      <c r="A9953" s="32" t="s">
        <v>12040</v>
      </c>
      <c r="B9953" s="32">
        <v>7</v>
      </c>
    </row>
    <row r="9954" spans="1:2" x14ac:dyDescent="0.35">
      <c r="A9954" s="32" t="s">
        <v>12041</v>
      </c>
      <c r="B9954" s="32">
        <v>35</v>
      </c>
    </row>
    <row r="9955" spans="1:2" x14ac:dyDescent="0.35">
      <c r="A9955" s="32" t="s">
        <v>12042</v>
      </c>
      <c r="B9955" s="32">
        <v>88</v>
      </c>
    </row>
    <row r="9956" spans="1:2" x14ac:dyDescent="0.35">
      <c r="A9956" s="32" t="s">
        <v>12043</v>
      </c>
      <c r="B9956" s="32">
        <v>85</v>
      </c>
    </row>
    <row r="9957" spans="1:2" x14ac:dyDescent="0.35">
      <c r="A9957" s="32" t="s">
        <v>12044</v>
      </c>
      <c r="B9957" s="32">
        <v>7</v>
      </c>
    </row>
    <row r="9958" spans="1:2" x14ac:dyDescent="0.35">
      <c r="A9958" s="32" t="s">
        <v>12045</v>
      </c>
      <c r="B9958" s="32">
        <v>95</v>
      </c>
    </row>
    <row r="9959" spans="1:2" x14ac:dyDescent="0.35">
      <c r="A9959" s="32" t="s">
        <v>12046</v>
      </c>
      <c r="B9959" s="32">
        <v>84</v>
      </c>
    </row>
    <row r="9960" spans="1:2" x14ac:dyDescent="0.35">
      <c r="A9960" s="32" t="s">
        <v>12047</v>
      </c>
      <c r="B9960" s="32">
        <v>14</v>
      </c>
    </row>
    <row r="9961" spans="1:2" x14ac:dyDescent="0.35">
      <c r="A9961" s="32" t="s">
        <v>12048</v>
      </c>
      <c r="B9961" s="32">
        <v>42</v>
      </c>
    </row>
    <row r="9962" spans="1:2" x14ac:dyDescent="0.35">
      <c r="A9962" s="32" t="s">
        <v>12049</v>
      </c>
      <c r="B9962" s="32">
        <v>38</v>
      </c>
    </row>
    <row r="9963" spans="1:2" x14ac:dyDescent="0.35">
      <c r="A9963" s="32" t="s">
        <v>12050</v>
      </c>
      <c r="B9963" s="32">
        <v>88</v>
      </c>
    </row>
    <row r="9964" spans="1:2" x14ac:dyDescent="0.35">
      <c r="A9964" s="32" t="s">
        <v>12051</v>
      </c>
      <c r="B9964" s="32">
        <v>14</v>
      </c>
    </row>
    <row r="9965" spans="1:2" x14ac:dyDescent="0.35">
      <c r="A9965" s="32" t="s">
        <v>12052</v>
      </c>
      <c r="B9965" s="32">
        <v>27</v>
      </c>
    </row>
    <row r="9966" spans="1:2" x14ac:dyDescent="0.35">
      <c r="A9966" s="32" t="s">
        <v>12053</v>
      </c>
      <c r="B9966" s="32">
        <v>20</v>
      </c>
    </row>
    <row r="9967" spans="1:2" x14ac:dyDescent="0.35">
      <c r="A9967" s="32" t="s">
        <v>12054</v>
      </c>
      <c r="B9967" s="32">
        <v>31</v>
      </c>
    </row>
    <row r="9968" spans="1:2" x14ac:dyDescent="0.35">
      <c r="A9968" s="32" t="s">
        <v>12055</v>
      </c>
      <c r="B9968" s="32">
        <v>14</v>
      </c>
    </row>
    <row r="9969" spans="1:2" x14ac:dyDescent="0.35">
      <c r="A9969" s="32" t="s">
        <v>12056</v>
      </c>
      <c r="B9969" s="32">
        <v>59</v>
      </c>
    </row>
    <row r="9970" spans="1:2" x14ac:dyDescent="0.35">
      <c r="A9970" s="32" t="s">
        <v>12057</v>
      </c>
      <c r="B9970" s="32">
        <v>82</v>
      </c>
    </row>
    <row r="9971" spans="1:2" x14ac:dyDescent="0.35">
      <c r="A9971" s="32" t="s">
        <v>12058</v>
      </c>
      <c r="B9971" s="32">
        <v>42</v>
      </c>
    </row>
    <row r="9972" spans="1:2" x14ac:dyDescent="0.35">
      <c r="A9972" s="32" t="s">
        <v>12059</v>
      </c>
      <c r="B9972" s="32">
        <v>27</v>
      </c>
    </row>
    <row r="9973" spans="1:2" x14ac:dyDescent="0.35">
      <c r="A9973" s="32" t="s">
        <v>12060</v>
      </c>
      <c r="B9973" s="32">
        <v>5</v>
      </c>
    </row>
    <row r="9974" spans="1:2" x14ac:dyDescent="0.35">
      <c r="A9974" s="32" t="s">
        <v>12061</v>
      </c>
      <c r="B9974" s="32">
        <v>19</v>
      </c>
    </row>
    <row r="9975" spans="1:2" x14ac:dyDescent="0.35">
      <c r="A9975" s="32" t="s">
        <v>12062</v>
      </c>
      <c r="B9975" s="32">
        <v>45</v>
      </c>
    </row>
    <row r="9976" spans="1:2" x14ac:dyDescent="0.35">
      <c r="A9976" s="32" t="s">
        <v>12063</v>
      </c>
      <c r="B9976" s="32">
        <v>41</v>
      </c>
    </row>
    <row r="9977" spans="1:2" x14ac:dyDescent="0.35">
      <c r="A9977" s="32" t="s">
        <v>12064</v>
      </c>
      <c r="B9977" s="32">
        <v>67</v>
      </c>
    </row>
    <row r="9978" spans="1:2" x14ac:dyDescent="0.35">
      <c r="A9978" s="32" t="s">
        <v>12065</v>
      </c>
      <c r="B9978" s="32">
        <v>69</v>
      </c>
    </row>
    <row r="9979" spans="1:2" x14ac:dyDescent="0.35">
      <c r="A9979" s="32" t="s">
        <v>12066</v>
      </c>
      <c r="B9979" s="32">
        <v>8</v>
      </c>
    </row>
    <row r="9980" spans="1:2" x14ac:dyDescent="0.35">
      <c r="A9980" s="32" t="s">
        <v>12067</v>
      </c>
      <c r="B9980" s="32">
        <v>93</v>
      </c>
    </row>
    <row r="9981" spans="1:2" x14ac:dyDescent="0.35">
      <c r="A9981" s="32" t="s">
        <v>12068</v>
      </c>
      <c r="B9981" s="32">
        <v>47</v>
      </c>
    </row>
    <row r="9982" spans="1:2" x14ac:dyDescent="0.35">
      <c r="A9982" s="32" t="s">
        <v>12069</v>
      </c>
      <c r="B9982" s="32">
        <v>70</v>
      </c>
    </row>
    <row r="9983" spans="1:2" x14ac:dyDescent="0.35">
      <c r="A9983" s="32" t="s">
        <v>12070</v>
      </c>
      <c r="B9983" s="32">
        <v>64</v>
      </c>
    </row>
    <row r="9984" spans="1:2" x14ac:dyDescent="0.35">
      <c r="A9984" s="32" t="s">
        <v>12071</v>
      </c>
      <c r="B9984" s="32">
        <v>44</v>
      </c>
    </row>
    <row r="9985" spans="1:2" x14ac:dyDescent="0.35">
      <c r="A9985" s="32" t="s">
        <v>12072</v>
      </c>
      <c r="B9985" s="32">
        <v>22</v>
      </c>
    </row>
    <row r="9986" spans="1:2" x14ac:dyDescent="0.35">
      <c r="A9986" s="32" t="s">
        <v>12073</v>
      </c>
      <c r="B9986" s="32">
        <v>1</v>
      </c>
    </row>
    <row r="9987" spans="1:2" x14ac:dyDescent="0.35">
      <c r="A9987" s="32" t="s">
        <v>12074</v>
      </c>
      <c r="B9987" s="32">
        <v>25</v>
      </c>
    </row>
    <row r="9988" spans="1:2" x14ac:dyDescent="0.35">
      <c r="A9988" s="32" t="s">
        <v>12075</v>
      </c>
      <c r="B9988" s="32">
        <v>3</v>
      </c>
    </row>
    <row r="9989" spans="1:2" x14ac:dyDescent="0.35">
      <c r="A9989" s="32" t="s">
        <v>12076</v>
      </c>
      <c r="B9989" s="32">
        <v>25</v>
      </c>
    </row>
    <row r="9990" spans="1:2" x14ac:dyDescent="0.35">
      <c r="A9990" s="32" t="s">
        <v>12077</v>
      </c>
      <c r="B9990" s="32">
        <v>12</v>
      </c>
    </row>
    <row r="9991" spans="1:2" x14ac:dyDescent="0.35">
      <c r="A9991" s="32" t="s">
        <v>12078</v>
      </c>
      <c r="B9991" s="32">
        <v>10</v>
      </c>
    </row>
    <row r="9992" spans="1:2" x14ac:dyDescent="0.35">
      <c r="A9992" s="32" t="s">
        <v>12079</v>
      </c>
      <c r="B9992" s="32">
        <v>59</v>
      </c>
    </row>
    <row r="9993" spans="1:2" x14ac:dyDescent="0.35">
      <c r="A9993" s="32" t="s">
        <v>12080</v>
      </c>
      <c r="B9993" s="32">
        <v>53</v>
      </c>
    </row>
    <row r="9994" spans="1:2" x14ac:dyDescent="0.35">
      <c r="A9994" s="32" t="s">
        <v>12081</v>
      </c>
      <c r="B9994" s="32">
        <v>27</v>
      </c>
    </row>
    <row r="9995" spans="1:2" x14ac:dyDescent="0.35">
      <c r="A9995" s="32" t="s">
        <v>12082</v>
      </c>
      <c r="B9995" s="32">
        <v>20</v>
      </c>
    </row>
    <row r="9996" spans="1:2" x14ac:dyDescent="0.35">
      <c r="A9996" s="32" t="s">
        <v>12083</v>
      </c>
      <c r="B9996" s="32">
        <v>60</v>
      </c>
    </row>
    <row r="9997" spans="1:2" x14ac:dyDescent="0.35">
      <c r="A9997" s="32" t="s">
        <v>12084</v>
      </c>
      <c r="B9997" s="32">
        <v>5</v>
      </c>
    </row>
    <row r="9998" spans="1:2" x14ac:dyDescent="0.35">
      <c r="A9998" s="32" t="s">
        <v>12085</v>
      </c>
      <c r="B9998" s="32">
        <v>94</v>
      </c>
    </row>
    <row r="9999" spans="1:2" x14ac:dyDescent="0.35">
      <c r="A9999" s="32" t="s">
        <v>12086</v>
      </c>
      <c r="B9999" s="32">
        <v>28</v>
      </c>
    </row>
    <row r="10000" spans="1:2" x14ac:dyDescent="0.35">
      <c r="A10000" s="32" t="s">
        <v>12087</v>
      </c>
      <c r="B10000" s="32">
        <v>83</v>
      </c>
    </row>
    <row r="10001" spans="1:2" x14ac:dyDescent="0.35">
      <c r="A10001" s="32" t="s">
        <v>12088</v>
      </c>
      <c r="B10001" s="32">
        <v>73</v>
      </c>
    </row>
    <row r="10002" spans="1:2" x14ac:dyDescent="0.35">
      <c r="A10002" s="32" t="s">
        <v>12089</v>
      </c>
      <c r="B10002" s="32">
        <v>14</v>
      </c>
    </row>
    <row r="10003" spans="1:2" x14ac:dyDescent="0.35">
      <c r="A10003" s="32" t="s">
        <v>12090</v>
      </c>
      <c r="B10003" s="32">
        <v>84</v>
      </c>
    </row>
    <row r="10004" spans="1:2" x14ac:dyDescent="0.35">
      <c r="A10004" s="32" t="s">
        <v>12091</v>
      </c>
      <c r="B10004" s="32">
        <v>73</v>
      </c>
    </row>
    <row r="10005" spans="1:2" x14ac:dyDescent="0.35">
      <c r="A10005" s="32" t="s">
        <v>12092</v>
      </c>
      <c r="B10005" s="32">
        <v>56</v>
      </c>
    </row>
    <row r="10006" spans="1:2" x14ac:dyDescent="0.35">
      <c r="A10006" s="32" t="s">
        <v>12093</v>
      </c>
      <c r="B10006" s="32">
        <v>57</v>
      </c>
    </row>
    <row r="10007" spans="1:2" x14ac:dyDescent="0.35">
      <c r="A10007" s="32" t="s">
        <v>12094</v>
      </c>
      <c r="B10007" s="32">
        <v>87</v>
      </c>
    </row>
    <row r="10008" spans="1:2" x14ac:dyDescent="0.35">
      <c r="A10008" s="32" t="s">
        <v>12095</v>
      </c>
      <c r="B10008" s="32">
        <v>59</v>
      </c>
    </row>
    <row r="10009" spans="1:2" x14ac:dyDescent="0.35">
      <c r="A10009" s="32" t="s">
        <v>12096</v>
      </c>
      <c r="B10009" s="32">
        <v>74</v>
      </c>
    </row>
    <row r="10010" spans="1:2" x14ac:dyDescent="0.35">
      <c r="A10010" s="32" t="s">
        <v>12097</v>
      </c>
      <c r="B10010" s="32">
        <v>71</v>
      </c>
    </row>
    <row r="10011" spans="1:2" x14ac:dyDescent="0.35">
      <c r="A10011" s="32" t="s">
        <v>12098</v>
      </c>
      <c r="B10011" s="32">
        <v>2</v>
      </c>
    </row>
    <row r="10012" spans="1:2" x14ac:dyDescent="0.35">
      <c r="A10012" s="32" t="s">
        <v>12099</v>
      </c>
      <c r="B10012" s="32">
        <v>72</v>
      </c>
    </row>
    <row r="10013" spans="1:2" x14ac:dyDescent="0.35">
      <c r="A10013" s="32" t="s">
        <v>12100</v>
      </c>
      <c r="B10013" s="32">
        <v>36</v>
      </c>
    </row>
    <row r="10014" spans="1:2" x14ac:dyDescent="0.35">
      <c r="A10014" s="32" t="s">
        <v>12101</v>
      </c>
      <c r="B10014" s="32">
        <v>47</v>
      </c>
    </row>
    <row r="10015" spans="1:2" x14ac:dyDescent="0.35">
      <c r="A10015" s="32" t="s">
        <v>12102</v>
      </c>
      <c r="B10015" s="32">
        <v>60</v>
      </c>
    </row>
    <row r="10016" spans="1:2" x14ac:dyDescent="0.35">
      <c r="A10016" s="32" t="s">
        <v>12103</v>
      </c>
      <c r="B10016" s="32">
        <v>92</v>
      </c>
    </row>
    <row r="10017" spans="1:2" x14ac:dyDescent="0.35">
      <c r="A10017" s="32" t="s">
        <v>12104</v>
      </c>
      <c r="B10017" s="32">
        <v>84</v>
      </c>
    </row>
    <row r="10018" spans="1:2" x14ac:dyDescent="0.35">
      <c r="A10018" s="32" t="s">
        <v>12105</v>
      </c>
      <c r="B10018" s="32">
        <v>81</v>
      </c>
    </row>
    <row r="10019" spans="1:2" x14ac:dyDescent="0.35">
      <c r="A10019" s="32" t="s">
        <v>12106</v>
      </c>
      <c r="B10019" s="32">
        <v>0</v>
      </c>
    </row>
    <row r="10020" spans="1:2" x14ac:dyDescent="0.35">
      <c r="A10020" s="32" t="s">
        <v>12107</v>
      </c>
      <c r="B10020" s="32">
        <v>89</v>
      </c>
    </row>
    <row r="10021" spans="1:2" x14ac:dyDescent="0.35">
      <c r="A10021" s="32" t="s">
        <v>12108</v>
      </c>
      <c r="B10021" s="32">
        <v>77</v>
      </c>
    </row>
    <row r="10022" spans="1:2" x14ac:dyDescent="0.35">
      <c r="A10022" s="32" t="s">
        <v>12109</v>
      </c>
      <c r="B10022" s="32">
        <v>88</v>
      </c>
    </row>
    <row r="10023" spans="1:2" x14ac:dyDescent="0.35">
      <c r="A10023" s="32" t="s">
        <v>12110</v>
      </c>
      <c r="B10023" s="32">
        <v>26</v>
      </c>
    </row>
    <row r="10024" spans="1:2" x14ac:dyDescent="0.35">
      <c r="A10024" s="32" t="s">
        <v>12111</v>
      </c>
      <c r="B10024" s="32">
        <v>27</v>
      </c>
    </row>
    <row r="10025" spans="1:2" x14ac:dyDescent="0.35">
      <c r="A10025" s="32" t="s">
        <v>12112</v>
      </c>
      <c r="B10025" s="32">
        <v>49</v>
      </c>
    </row>
    <row r="10026" spans="1:2" x14ac:dyDescent="0.35">
      <c r="A10026" s="32" t="s">
        <v>12113</v>
      </c>
      <c r="B10026" s="32">
        <v>20</v>
      </c>
    </row>
    <row r="10027" spans="1:2" x14ac:dyDescent="0.35">
      <c r="A10027" s="32" t="s">
        <v>12114</v>
      </c>
      <c r="B10027" s="32">
        <v>41</v>
      </c>
    </row>
    <row r="10028" spans="1:2" x14ac:dyDescent="0.35">
      <c r="A10028" s="32" t="s">
        <v>12115</v>
      </c>
      <c r="B10028" s="32">
        <v>42</v>
      </c>
    </row>
    <row r="10029" spans="1:2" x14ac:dyDescent="0.35">
      <c r="A10029" s="32" t="s">
        <v>12116</v>
      </c>
      <c r="B10029" s="32">
        <v>64</v>
      </c>
    </row>
    <row r="10030" spans="1:2" x14ac:dyDescent="0.35">
      <c r="A10030" s="32" t="s">
        <v>12117</v>
      </c>
      <c r="B10030" s="32">
        <v>59</v>
      </c>
    </row>
    <row r="10031" spans="1:2" x14ac:dyDescent="0.35">
      <c r="A10031" s="32" t="s">
        <v>12118</v>
      </c>
      <c r="B10031" s="32">
        <v>25</v>
      </c>
    </row>
    <row r="10032" spans="1:2" x14ac:dyDescent="0.35">
      <c r="A10032" s="32" t="s">
        <v>12119</v>
      </c>
      <c r="B10032" s="32">
        <v>45</v>
      </c>
    </row>
    <row r="10033" spans="1:2" x14ac:dyDescent="0.35">
      <c r="A10033" s="32" t="s">
        <v>12120</v>
      </c>
      <c r="B10033" s="32">
        <v>31</v>
      </c>
    </row>
    <row r="10034" spans="1:2" x14ac:dyDescent="0.35">
      <c r="A10034" s="32" t="s">
        <v>12121</v>
      </c>
      <c r="B10034" s="32">
        <v>99</v>
      </c>
    </row>
    <row r="10035" spans="1:2" x14ac:dyDescent="0.35">
      <c r="A10035" s="32" t="s">
        <v>12122</v>
      </c>
      <c r="B10035" s="32">
        <v>76</v>
      </c>
    </row>
    <row r="10036" spans="1:2" x14ac:dyDescent="0.35">
      <c r="A10036" s="32" t="s">
        <v>12123</v>
      </c>
      <c r="B10036" s="32">
        <v>29</v>
      </c>
    </row>
    <row r="10037" spans="1:2" x14ac:dyDescent="0.35">
      <c r="A10037" s="32" t="s">
        <v>12124</v>
      </c>
      <c r="B10037" s="32">
        <v>44</v>
      </c>
    </row>
    <row r="10038" spans="1:2" x14ac:dyDescent="0.35">
      <c r="A10038" s="32" t="s">
        <v>12125</v>
      </c>
      <c r="B10038" s="32">
        <v>39</v>
      </c>
    </row>
    <row r="10039" spans="1:2" x14ac:dyDescent="0.35">
      <c r="A10039" s="32" t="s">
        <v>12126</v>
      </c>
      <c r="B10039" s="32">
        <v>69</v>
      </c>
    </row>
    <row r="10040" spans="1:2" x14ac:dyDescent="0.35">
      <c r="A10040" s="32" t="s">
        <v>12127</v>
      </c>
      <c r="B10040" s="32">
        <v>18</v>
      </c>
    </row>
    <row r="10041" spans="1:2" x14ac:dyDescent="0.35">
      <c r="A10041" s="32" t="s">
        <v>12128</v>
      </c>
      <c r="B10041" s="32">
        <v>57</v>
      </c>
    </row>
    <row r="10042" spans="1:2" x14ac:dyDescent="0.35">
      <c r="A10042" s="32" t="s">
        <v>12129</v>
      </c>
      <c r="B10042" s="32">
        <v>47</v>
      </c>
    </row>
    <row r="10043" spans="1:2" x14ac:dyDescent="0.35">
      <c r="A10043" s="32" t="s">
        <v>12130</v>
      </c>
      <c r="B10043" s="32">
        <v>5</v>
      </c>
    </row>
    <row r="10044" spans="1:2" x14ac:dyDescent="0.35">
      <c r="A10044" s="32" t="s">
        <v>12131</v>
      </c>
      <c r="B10044" s="32">
        <v>49</v>
      </c>
    </row>
    <row r="10045" spans="1:2" x14ac:dyDescent="0.35">
      <c r="A10045" s="32" t="s">
        <v>12132</v>
      </c>
      <c r="B10045" s="32">
        <v>9</v>
      </c>
    </row>
    <row r="10046" spans="1:2" x14ac:dyDescent="0.35">
      <c r="A10046" s="32" t="s">
        <v>12133</v>
      </c>
      <c r="B10046" s="32">
        <v>59</v>
      </c>
    </row>
    <row r="10047" spans="1:2" x14ac:dyDescent="0.35">
      <c r="A10047" s="32" t="s">
        <v>12134</v>
      </c>
      <c r="B10047" s="32">
        <v>30</v>
      </c>
    </row>
    <row r="10048" spans="1:2" x14ac:dyDescent="0.35">
      <c r="A10048" s="32" t="s">
        <v>12135</v>
      </c>
      <c r="B10048" s="32">
        <v>64</v>
      </c>
    </row>
    <row r="10049" spans="1:2" x14ac:dyDescent="0.35">
      <c r="A10049" s="32" t="s">
        <v>12136</v>
      </c>
      <c r="B10049" s="32">
        <v>87</v>
      </c>
    </row>
    <row r="10050" spans="1:2" x14ac:dyDescent="0.35">
      <c r="A10050" s="32" t="s">
        <v>12137</v>
      </c>
      <c r="B10050" s="32">
        <v>2</v>
      </c>
    </row>
    <row r="10051" spans="1:2" x14ac:dyDescent="0.35">
      <c r="A10051" s="32" t="s">
        <v>12138</v>
      </c>
      <c r="B10051" s="32">
        <v>7</v>
      </c>
    </row>
    <row r="10052" spans="1:2" x14ac:dyDescent="0.35">
      <c r="A10052" s="32" t="s">
        <v>12139</v>
      </c>
      <c r="B10052" s="32">
        <v>61</v>
      </c>
    </row>
    <row r="10053" spans="1:2" x14ac:dyDescent="0.35">
      <c r="A10053" s="32" t="s">
        <v>12140</v>
      </c>
      <c r="B10053" s="32">
        <v>21</v>
      </c>
    </row>
    <row r="10054" spans="1:2" x14ac:dyDescent="0.35">
      <c r="A10054" s="32" t="s">
        <v>12141</v>
      </c>
      <c r="B10054" s="32">
        <v>25</v>
      </c>
    </row>
    <row r="10055" spans="1:2" x14ac:dyDescent="0.35">
      <c r="A10055" s="32" t="s">
        <v>12142</v>
      </c>
      <c r="B10055" s="32">
        <v>24</v>
      </c>
    </row>
    <row r="10056" spans="1:2" x14ac:dyDescent="0.35">
      <c r="A10056" s="32" t="s">
        <v>12143</v>
      </c>
      <c r="B10056" s="32">
        <v>98</v>
      </c>
    </row>
    <row r="10057" spans="1:2" x14ac:dyDescent="0.35">
      <c r="A10057" s="32" t="s">
        <v>12144</v>
      </c>
      <c r="B10057" s="32">
        <v>89</v>
      </c>
    </row>
    <row r="10058" spans="1:2" x14ac:dyDescent="0.35">
      <c r="A10058" s="32" t="s">
        <v>12145</v>
      </c>
      <c r="B10058" s="32">
        <v>23</v>
      </c>
    </row>
    <row r="10059" spans="1:2" x14ac:dyDescent="0.35">
      <c r="A10059" s="32" t="s">
        <v>12146</v>
      </c>
      <c r="B10059" s="32">
        <v>30</v>
      </c>
    </row>
    <row r="10060" spans="1:2" x14ac:dyDescent="0.35">
      <c r="A10060" s="32" t="s">
        <v>12147</v>
      </c>
      <c r="B10060" s="32">
        <v>77</v>
      </c>
    </row>
    <row r="10061" spans="1:2" x14ac:dyDescent="0.35">
      <c r="A10061" s="32" t="s">
        <v>12148</v>
      </c>
      <c r="B10061" s="32">
        <v>12</v>
      </c>
    </row>
    <row r="10062" spans="1:2" x14ac:dyDescent="0.35">
      <c r="A10062" s="32" t="s">
        <v>12149</v>
      </c>
      <c r="B10062" s="32">
        <v>25</v>
      </c>
    </row>
    <row r="10063" spans="1:2" x14ac:dyDescent="0.35">
      <c r="A10063" s="32" t="s">
        <v>12150</v>
      </c>
      <c r="B10063" s="32">
        <v>29</v>
      </c>
    </row>
    <row r="10064" spans="1:2" x14ac:dyDescent="0.35">
      <c r="A10064" s="32" t="s">
        <v>12151</v>
      </c>
      <c r="B10064" s="32">
        <v>62</v>
      </c>
    </row>
    <row r="10065" spans="1:2" x14ac:dyDescent="0.35">
      <c r="A10065" s="32" t="s">
        <v>12152</v>
      </c>
      <c r="B10065" s="32">
        <v>2</v>
      </c>
    </row>
    <row r="10066" spans="1:2" x14ac:dyDescent="0.35">
      <c r="A10066" s="32" t="s">
        <v>12153</v>
      </c>
      <c r="B10066" s="32">
        <v>58</v>
      </c>
    </row>
    <row r="10067" spans="1:2" x14ac:dyDescent="0.35">
      <c r="A10067" s="32" t="s">
        <v>12154</v>
      </c>
      <c r="B10067" s="32">
        <v>28</v>
      </c>
    </row>
    <row r="10068" spans="1:2" x14ac:dyDescent="0.35">
      <c r="A10068" s="32" t="s">
        <v>12155</v>
      </c>
      <c r="B10068" s="32">
        <v>11</v>
      </c>
    </row>
    <row r="10069" spans="1:2" x14ac:dyDescent="0.35">
      <c r="A10069" s="32" t="s">
        <v>12156</v>
      </c>
      <c r="B10069" s="32">
        <v>26</v>
      </c>
    </row>
    <row r="10070" spans="1:2" x14ac:dyDescent="0.35">
      <c r="A10070" s="32" t="s">
        <v>12157</v>
      </c>
      <c r="B10070" s="32">
        <v>74</v>
      </c>
    </row>
    <row r="10071" spans="1:2" x14ac:dyDescent="0.35">
      <c r="A10071" s="32" t="s">
        <v>12158</v>
      </c>
      <c r="B10071" s="32">
        <v>3</v>
      </c>
    </row>
    <row r="10072" spans="1:2" x14ac:dyDescent="0.35">
      <c r="A10072" s="32" t="s">
        <v>12159</v>
      </c>
      <c r="B10072" s="32">
        <v>22</v>
      </c>
    </row>
    <row r="10073" spans="1:2" x14ac:dyDescent="0.35">
      <c r="A10073" s="32" t="s">
        <v>12160</v>
      </c>
      <c r="B10073" s="32">
        <v>41</v>
      </c>
    </row>
    <row r="10074" spans="1:2" x14ac:dyDescent="0.35">
      <c r="A10074" s="32" t="s">
        <v>12161</v>
      </c>
      <c r="B10074" s="32">
        <v>67</v>
      </c>
    </row>
    <row r="10075" spans="1:2" x14ac:dyDescent="0.35">
      <c r="A10075" s="32" t="s">
        <v>12162</v>
      </c>
      <c r="B10075" s="32">
        <v>77</v>
      </c>
    </row>
    <row r="10076" spans="1:2" x14ac:dyDescent="0.35">
      <c r="A10076" s="32" t="s">
        <v>12163</v>
      </c>
      <c r="B10076" s="32">
        <v>95</v>
      </c>
    </row>
    <row r="10077" spans="1:2" x14ac:dyDescent="0.35">
      <c r="A10077" s="32" t="s">
        <v>12164</v>
      </c>
      <c r="B10077" s="32">
        <v>56</v>
      </c>
    </row>
    <row r="10078" spans="1:2" x14ac:dyDescent="0.35">
      <c r="A10078" s="32" t="s">
        <v>12165</v>
      </c>
      <c r="B10078" s="32">
        <v>80</v>
      </c>
    </row>
    <row r="10079" spans="1:2" x14ac:dyDescent="0.35">
      <c r="A10079" s="32" t="s">
        <v>12166</v>
      </c>
      <c r="B10079" s="32">
        <v>43</v>
      </c>
    </row>
    <row r="10080" spans="1:2" x14ac:dyDescent="0.35">
      <c r="A10080" s="32" t="s">
        <v>12167</v>
      </c>
      <c r="B10080" s="32">
        <v>28</v>
      </c>
    </row>
    <row r="10081" spans="1:2" x14ac:dyDescent="0.35">
      <c r="A10081" s="32" t="s">
        <v>12168</v>
      </c>
      <c r="B10081" s="32">
        <v>62</v>
      </c>
    </row>
    <row r="10082" spans="1:2" x14ac:dyDescent="0.35">
      <c r="A10082" s="32" t="s">
        <v>12169</v>
      </c>
      <c r="B10082" s="32">
        <v>99</v>
      </c>
    </row>
    <row r="10083" spans="1:2" x14ac:dyDescent="0.35">
      <c r="A10083" s="32" t="s">
        <v>12170</v>
      </c>
      <c r="B10083" s="32">
        <v>33</v>
      </c>
    </row>
    <row r="10084" spans="1:2" x14ac:dyDescent="0.35">
      <c r="A10084" s="32" t="s">
        <v>12171</v>
      </c>
      <c r="B10084" s="32">
        <v>65</v>
      </c>
    </row>
    <row r="10085" spans="1:2" x14ac:dyDescent="0.35">
      <c r="A10085" s="32" t="s">
        <v>12172</v>
      </c>
      <c r="B10085" s="32">
        <v>75</v>
      </c>
    </row>
    <row r="10086" spans="1:2" x14ac:dyDescent="0.35">
      <c r="A10086" s="32" t="s">
        <v>12173</v>
      </c>
      <c r="B10086" s="32">
        <v>68</v>
      </c>
    </row>
    <row r="10087" spans="1:2" x14ac:dyDescent="0.35">
      <c r="A10087" s="32" t="s">
        <v>12174</v>
      </c>
      <c r="B10087" s="32">
        <v>6</v>
      </c>
    </row>
    <row r="10088" spans="1:2" x14ac:dyDescent="0.35">
      <c r="A10088" s="32" t="s">
        <v>12175</v>
      </c>
      <c r="B10088" s="32">
        <v>63</v>
      </c>
    </row>
    <row r="10089" spans="1:2" x14ac:dyDescent="0.35">
      <c r="A10089" s="32" t="s">
        <v>12176</v>
      </c>
      <c r="B10089" s="32">
        <v>21</v>
      </c>
    </row>
    <row r="10090" spans="1:2" x14ac:dyDescent="0.35">
      <c r="A10090" s="32" t="s">
        <v>12177</v>
      </c>
      <c r="B10090" s="32">
        <v>27</v>
      </c>
    </row>
    <row r="10091" spans="1:2" x14ac:dyDescent="0.35">
      <c r="A10091" s="32" t="s">
        <v>12178</v>
      </c>
      <c r="B10091" s="32">
        <v>54</v>
      </c>
    </row>
    <row r="10092" spans="1:2" x14ac:dyDescent="0.35">
      <c r="A10092" s="32" t="s">
        <v>12179</v>
      </c>
      <c r="B10092" s="32">
        <v>50</v>
      </c>
    </row>
    <row r="10093" spans="1:2" x14ac:dyDescent="0.35">
      <c r="A10093" s="32" t="s">
        <v>12180</v>
      </c>
      <c r="B10093" s="32">
        <v>66</v>
      </c>
    </row>
    <row r="10094" spans="1:2" x14ac:dyDescent="0.35">
      <c r="A10094" s="32" t="s">
        <v>12181</v>
      </c>
      <c r="B10094" s="32">
        <v>6</v>
      </c>
    </row>
    <row r="10095" spans="1:2" x14ac:dyDescent="0.35">
      <c r="A10095" s="32" t="s">
        <v>12182</v>
      </c>
      <c r="B10095" s="32">
        <v>94</v>
      </c>
    </row>
    <row r="10096" spans="1:2" x14ac:dyDescent="0.35">
      <c r="A10096" s="32" t="s">
        <v>12183</v>
      </c>
      <c r="B10096" s="32">
        <v>88</v>
      </c>
    </row>
    <row r="10097" spans="1:2" x14ac:dyDescent="0.35">
      <c r="A10097" s="32" t="s">
        <v>12184</v>
      </c>
      <c r="B10097" s="32">
        <v>93</v>
      </c>
    </row>
    <row r="10098" spans="1:2" x14ac:dyDescent="0.35">
      <c r="A10098" s="32" t="s">
        <v>12185</v>
      </c>
      <c r="B10098" s="32">
        <v>56</v>
      </c>
    </row>
    <row r="10099" spans="1:2" x14ac:dyDescent="0.35">
      <c r="A10099" s="32" t="s">
        <v>12186</v>
      </c>
      <c r="B10099" s="32">
        <v>95</v>
      </c>
    </row>
    <row r="10100" spans="1:2" x14ac:dyDescent="0.35">
      <c r="A10100" s="32" t="s">
        <v>12187</v>
      </c>
      <c r="B10100" s="32">
        <v>55</v>
      </c>
    </row>
    <row r="10101" spans="1:2" x14ac:dyDescent="0.35">
      <c r="A10101" s="32" t="s">
        <v>12188</v>
      </c>
      <c r="B10101" s="32">
        <v>25</v>
      </c>
    </row>
    <row r="10102" spans="1:2" x14ac:dyDescent="0.35">
      <c r="A10102" s="32" t="s">
        <v>12189</v>
      </c>
      <c r="B10102" s="32">
        <v>20</v>
      </c>
    </row>
    <row r="10103" spans="1:2" x14ac:dyDescent="0.35">
      <c r="A10103" s="32" t="s">
        <v>12190</v>
      </c>
      <c r="B10103" s="32">
        <v>22</v>
      </c>
    </row>
    <row r="10104" spans="1:2" x14ac:dyDescent="0.35">
      <c r="A10104" s="32" t="s">
        <v>12191</v>
      </c>
      <c r="B10104" s="32">
        <v>66</v>
      </c>
    </row>
    <row r="10105" spans="1:2" x14ac:dyDescent="0.35">
      <c r="A10105" s="32" t="s">
        <v>12192</v>
      </c>
      <c r="B10105" s="32">
        <v>97</v>
      </c>
    </row>
    <row r="10106" spans="1:2" x14ac:dyDescent="0.35">
      <c r="A10106" s="32" t="s">
        <v>12193</v>
      </c>
      <c r="B10106" s="32">
        <v>47</v>
      </c>
    </row>
    <row r="10107" spans="1:2" x14ac:dyDescent="0.35">
      <c r="A10107" s="32" t="s">
        <v>12194</v>
      </c>
      <c r="B10107" s="32">
        <v>58</v>
      </c>
    </row>
    <row r="10108" spans="1:2" x14ac:dyDescent="0.35">
      <c r="A10108" s="32" t="s">
        <v>12195</v>
      </c>
      <c r="B10108" s="32">
        <v>48</v>
      </c>
    </row>
    <row r="10109" spans="1:2" x14ac:dyDescent="0.35">
      <c r="A10109" s="32" t="s">
        <v>12196</v>
      </c>
      <c r="B10109" s="32">
        <v>35</v>
      </c>
    </row>
    <row r="10110" spans="1:2" x14ac:dyDescent="0.35">
      <c r="A10110" s="32" t="s">
        <v>12197</v>
      </c>
      <c r="B10110" s="32">
        <v>63</v>
      </c>
    </row>
    <row r="10111" spans="1:2" x14ac:dyDescent="0.35">
      <c r="A10111" s="32" t="s">
        <v>12198</v>
      </c>
      <c r="B10111" s="32">
        <v>98</v>
      </c>
    </row>
    <row r="10112" spans="1:2" x14ac:dyDescent="0.35">
      <c r="A10112" s="32" t="s">
        <v>12199</v>
      </c>
      <c r="B10112" s="32">
        <v>85</v>
      </c>
    </row>
    <row r="10113" spans="1:2" x14ac:dyDescent="0.35">
      <c r="A10113" s="32" t="s">
        <v>12200</v>
      </c>
      <c r="B10113" s="32">
        <v>31</v>
      </c>
    </row>
    <row r="10114" spans="1:2" x14ac:dyDescent="0.35">
      <c r="A10114" s="32" t="s">
        <v>12201</v>
      </c>
      <c r="B10114" s="32">
        <v>58</v>
      </c>
    </row>
    <row r="10115" spans="1:2" x14ac:dyDescent="0.35">
      <c r="A10115" s="32" t="s">
        <v>12202</v>
      </c>
      <c r="B10115" s="32">
        <v>34</v>
      </c>
    </row>
    <row r="10116" spans="1:2" x14ac:dyDescent="0.35">
      <c r="A10116" s="32" t="s">
        <v>12203</v>
      </c>
      <c r="B10116" s="32">
        <v>74</v>
      </c>
    </row>
    <row r="10117" spans="1:2" x14ac:dyDescent="0.35">
      <c r="A10117" s="32" t="s">
        <v>12204</v>
      </c>
      <c r="B10117" s="32">
        <v>67</v>
      </c>
    </row>
    <row r="10118" spans="1:2" x14ac:dyDescent="0.35">
      <c r="A10118" s="32" t="s">
        <v>12205</v>
      </c>
      <c r="B10118" s="32">
        <v>27</v>
      </c>
    </row>
    <row r="10119" spans="1:2" x14ac:dyDescent="0.35">
      <c r="A10119" s="32" t="s">
        <v>12206</v>
      </c>
      <c r="B10119" s="32">
        <v>17</v>
      </c>
    </row>
    <row r="10120" spans="1:2" x14ac:dyDescent="0.35">
      <c r="A10120" s="32" t="s">
        <v>12207</v>
      </c>
      <c r="B10120" s="32">
        <v>46</v>
      </c>
    </row>
    <row r="10121" spans="1:2" x14ac:dyDescent="0.35">
      <c r="A10121" s="32" t="s">
        <v>12208</v>
      </c>
      <c r="B10121" s="32">
        <v>72</v>
      </c>
    </row>
    <row r="10122" spans="1:2" x14ac:dyDescent="0.35">
      <c r="A10122" s="32" t="s">
        <v>12209</v>
      </c>
      <c r="B10122" s="32">
        <v>9</v>
      </c>
    </row>
    <row r="10123" spans="1:2" x14ac:dyDescent="0.35">
      <c r="A10123" s="32" t="s">
        <v>12210</v>
      </c>
      <c r="B10123" s="32">
        <v>54</v>
      </c>
    </row>
    <row r="10124" spans="1:2" x14ac:dyDescent="0.35">
      <c r="A10124" s="32" t="s">
        <v>12211</v>
      </c>
      <c r="B10124" s="32">
        <v>85</v>
      </c>
    </row>
    <row r="10125" spans="1:2" x14ac:dyDescent="0.35">
      <c r="A10125" s="32" t="s">
        <v>12212</v>
      </c>
      <c r="B10125" s="32">
        <v>36</v>
      </c>
    </row>
    <row r="10126" spans="1:2" x14ac:dyDescent="0.35">
      <c r="A10126" s="32" t="s">
        <v>12213</v>
      </c>
      <c r="B10126" s="32">
        <v>29</v>
      </c>
    </row>
    <row r="10127" spans="1:2" x14ac:dyDescent="0.35">
      <c r="A10127" s="32" t="s">
        <v>12214</v>
      </c>
      <c r="B10127" s="32">
        <v>28</v>
      </c>
    </row>
    <row r="10128" spans="1:2" x14ac:dyDescent="0.35">
      <c r="A10128" s="32" t="s">
        <v>12215</v>
      </c>
      <c r="B10128" s="32">
        <v>44</v>
      </c>
    </row>
    <row r="10129" spans="1:2" x14ac:dyDescent="0.35">
      <c r="A10129" s="32" t="s">
        <v>12216</v>
      </c>
      <c r="B10129" s="32">
        <v>34</v>
      </c>
    </row>
    <row r="10130" spans="1:2" x14ac:dyDescent="0.35">
      <c r="A10130" s="32" t="s">
        <v>12217</v>
      </c>
      <c r="B10130" s="32">
        <v>9</v>
      </c>
    </row>
    <row r="10131" spans="1:2" x14ac:dyDescent="0.35">
      <c r="A10131" s="32" t="s">
        <v>12218</v>
      </c>
      <c r="B10131" s="32">
        <v>39</v>
      </c>
    </row>
    <row r="10132" spans="1:2" x14ac:dyDescent="0.35">
      <c r="A10132" s="32" t="s">
        <v>12219</v>
      </c>
      <c r="B10132" s="32">
        <v>46</v>
      </c>
    </row>
    <row r="10133" spans="1:2" x14ac:dyDescent="0.35">
      <c r="A10133" s="32" t="s">
        <v>12220</v>
      </c>
      <c r="B10133" s="32">
        <v>80</v>
      </c>
    </row>
    <row r="10134" spans="1:2" x14ac:dyDescent="0.35">
      <c r="A10134" s="32" t="s">
        <v>12221</v>
      </c>
      <c r="B10134" s="32">
        <v>4</v>
      </c>
    </row>
    <row r="10135" spans="1:2" x14ac:dyDescent="0.35">
      <c r="A10135" s="32" t="s">
        <v>12222</v>
      </c>
      <c r="B10135" s="32">
        <v>99</v>
      </c>
    </row>
    <row r="10136" spans="1:2" x14ac:dyDescent="0.35">
      <c r="A10136" s="32" t="s">
        <v>12223</v>
      </c>
      <c r="B10136" s="32">
        <v>76</v>
      </c>
    </row>
    <row r="10137" spans="1:2" x14ac:dyDescent="0.35">
      <c r="A10137" s="32" t="s">
        <v>12224</v>
      </c>
      <c r="B10137" s="32">
        <v>21</v>
      </c>
    </row>
    <row r="10138" spans="1:2" x14ac:dyDescent="0.35">
      <c r="A10138" s="32" t="s">
        <v>12225</v>
      </c>
      <c r="B10138" s="32">
        <v>22</v>
      </c>
    </row>
    <row r="10139" spans="1:2" x14ac:dyDescent="0.35">
      <c r="A10139" s="32" t="s">
        <v>12226</v>
      </c>
      <c r="B10139" s="32">
        <v>75</v>
      </c>
    </row>
    <row r="10140" spans="1:2" x14ac:dyDescent="0.35">
      <c r="A10140" s="32" t="s">
        <v>12227</v>
      </c>
      <c r="B10140" s="32">
        <v>49</v>
      </c>
    </row>
    <row r="10141" spans="1:2" x14ac:dyDescent="0.35">
      <c r="A10141" s="32" t="s">
        <v>12228</v>
      </c>
      <c r="B10141" s="32">
        <v>63</v>
      </c>
    </row>
    <row r="10142" spans="1:2" x14ac:dyDescent="0.35">
      <c r="A10142" s="32" t="s">
        <v>12229</v>
      </c>
      <c r="B10142" s="32">
        <v>82</v>
      </c>
    </row>
    <row r="10143" spans="1:2" x14ac:dyDescent="0.35">
      <c r="A10143" s="32" t="s">
        <v>12230</v>
      </c>
      <c r="B10143" s="32">
        <v>10</v>
      </c>
    </row>
    <row r="10144" spans="1:2" x14ac:dyDescent="0.35">
      <c r="A10144" s="32" t="s">
        <v>12231</v>
      </c>
      <c r="B10144" s="32">
        <v>76</v>
      </c>
    </row>
    <row r="10145" spans="1:2" x14ac:dyDescent="0.35">
      <c r="A10145" s="32" t="s">
        <v>12232</v>
      </c>
      <c r="B10145" s="32">
        <v>10</v>
      </c>
    </row>
    <row r="10146" spans="1:2" x14ac:dyDescent="0.35">
      <c r="A10146" s="32" t="s">
        <v>12233</v>
      </c>
      <c r="B10146" s="32">
        <v>0</v>
      </c>
    </row>
    <row r="10147" spans="1:2" x14ac:dyDescent="0.35">
      <c r="A10147" s="32" t="s">
        <v>12234</v>
      </c>
      <c r="B10147" s="32">
        <v>58</v>
      </c>
    </row>
    <row r="10148" spans="1:2" x14ac:dyDescent="0.35">
      <c r="A10148" s="32" t="s">
        <v>12235</v>
      </c>
      <c r="B10148" s="32">
        <v>96</v>
      </c>
    </row>
    <row r="10149" spans="1:2" x14ac:dyDescent="0.35">
      <c r="A10149" s="32" t="s">
        <v>12236</v>
      </c>
      <c r="B10149" s="32">
        <v>19</v>
      </c>
    </row>
    <row r="10150" spans="1:2" x14ac:dyDescent="0.35">
      <c r="A10150" s="32" t="s">
        <v>12237</v>
      </c>
      <c r="B10150" s="32">
        <v>11</v>
      </c>
    </row>
    <row r="10151" spans="1:2" x14ac:dyDescent="0.35">
      <c r="A10151" s="32" t="s">
        <v>12238</v>
      </c>
      <c r="B10151" s="32">
        <v>47</v>
      </c>
    </row>
    <row r="10152" spans="1:2" x14ac:dyDescent="0.35">
      <c r="A10152" s="32" t="s">
        <v>12239</v>
      </c>
      <c r="B10152" s="32">
        <v>96</v>
      </c>
    </row>
    <row r="10153" spans="1:2" x14ac:dyDescent="0.35">
      <c r="A10153" s="32" t="s">
        <v>12240</v>
      </c>
      <c r="B10153" s="32">
        <v>76</v>
      </c>
    </row>
    <row r="10154" spans="1:2" x14ac:dyDescent="0.35">
      <c r="A10154" s="32" t="s">
        <v>12241</v>
      </c>
      <c r="B10154" s="32">
        <v>39</v>
      </c>
    </row>
    <row r="10155" spans="1:2" x14ac:dyDescent="0.35">
      <c r="A10155" s="32" t="s">
        <v>12242</v>
      </c>
      <c r="B10155" s="32">
        <v>23</v>
      </c>
    </row>
    <row r="10156" spans="1:2" x14ac:dyDescent="0.35">
      <c r="A10156" s="32" t="s">
        <v>12243</v>
      </c>
      <c r="B10156" s="32">
        <v>77</v>
      </c>
    </row>
    <row r="10157" spans="1:2" x14ac:dyDescent="0.35">
      <c r="A10157" s="32" t="s">
        <v>12244</v>
      </c>
      <c r="B10157" s="32">
        <v>23</v>
      </c>
    </row>
    <row r="10158" spans="1:2" x14ac:dyDescent="0.35">
      <c r="A10158" s="32" t="s">
        <v>12245</v>
      </c>
      <c r="B10158" s="32">
        <v>40</v>
      </c>
    </row>
    <row r="10159" spans="1:2" x14ac:dyDescent="0.35">
      <c r="A10159" s="32" t="s">
        <v>12246</v>
      </c>
      <c r="B10159" s="32">
        <v>65</v>
      </c>
    </row>
    <row r="10160" spans="1:2" x14ac:dyDescent="0.35">
      <c r="A10160" s="32" t="s">
        <v>12247</v>
      </c>
      <c r="B10160" s="32">
        <v>81</v>
      </c>
    </row>
    <row r="10161" spans="1:2" x14ac:dyDescent="0.35">
      <c r="A10161" s="32" t="s">
        <v>12248</v>
      </c>
      <c r="B10161" s="32">
        <v>54</v>
      </c>
    </row>
    <row r="10162" spans="1:2" x14ac:dyDescent="0.35">
      <c r="A10162" s="32" t="s">
        <v>12249</v>
      </c>
      <c r="B10162" s="32">
        <v>89</v>
      </c>
    </row>
    <row r="10163" spans="1:2" x14ac:dyDescent="0.35">
      <c r="A10163" s="32" t="s">
        <v>12250</v>
      </c>
      <c r="B10163" s="32">
        <v>20</v>
      </c>
    </row>
    <row r="10164" spans="1:2" x14ac:dyDescent="0.35">
      <c r="A10164" s="32" t="s">
        <v>12251</v>
      </c>
      <c r="B10164" s="32">
        <v>56</v>
      </c>
    </row>
    <row r="10165" spans="1:2" x14ac:dyDescent="0.35">
      <c r="A10165" s="32" t="s">
        <v>12252</v>
      </c>
      <c r="B10165" s="32">
        <v>91</v>
      </c>
    </row>
    <row r="10166" spans="1:2" x14ac:dyDescent="0.35">
      <c r="A10166" s="32" t="s">
        <v>12253</v>
      </c>
      <c r="B10166" s="32">
        <v>28</v>
      </c>
    </row>
    <row r="10167" spans="1:2" x14ac:dyDescent="0.35">
      <c r="A10167" s="32" t="s">
        <v>12254</v>
      </c>
      <c r="B10167" s="32">
        <v>89</v>
      </c>
    </row>
    <row r="10168" spans="1:2" x14ac:dyDescent="0.35">
      <c r="A10168" s="32" t="s">
        <v>12255</v>
      </c>
      <c r="B10168" s="32">
        <v>16</v>
      </c>
    </row>
    <row r="10169" spans="1:2" x14ac:dyDescent="0.35">
      <c r="A10169" s="32" t="s">
        <v>12256</v>
      </c>
      <c r="B10169" s="32">
        <v>82</v>
      </c>
    </row>
    <row r="10170" spans="1:2" x14ac:dyDescent="0.35">
      <c r="A10170" s="32" t="s">
        <v>12257</v>
      </c>
      <c r="B10170" s="32">
        <v>51</v>
      </c>
    </row>
    <row r="10171" spans="1:2" x14ac:dyDescent="0.35">
      <c r="A10171" s="32" t="s">
        <v>12258</v>
      </c>
      <c r="B10171" s="32">
        <v>87</v>
      </c>
    </row>
    <row r="10172" spans="1:2" x14ac:dyDescent="0.35">
      <c r="A10172" s="32" t="s">
        <v>12259</v>
      </c>
      <c r="B10172" s="32">
        <v>85</v>
      </c>
    </row>
    <row r="10173" spans="1:2" x14ac:dyDescent="0.35">
      <c r="A10173" s="32" t="s">
        <v>12260</v>
      </c>
      <c r="B10173" s="32">
        <v>3</v>
      </c>
    </row>
    <row r="10174" spans="1:2" x14ac:dyDescent="0.35">
      <c r="A10174" s="32" t="s">
        <v>12261</v>
      </c>
      <c r="B10174" s="32">
        <v>99</v>
      </c>
    </row>
    <row r="10175" spans="1:2" x14ac:dyDescent="0.35">
      <c r="A10175" s="32" t="s">
        <v>12262</v>
      </c>
      <c r="B10175" s="32">
        <v>3</v>
      </c>
    </row>
    <row r="10176" spans="1:2" x14ac:dyDescent="0.35">
      <c r="A10176" s="32" t="s">
        <v>12263</v>
      </c>
      <c r="B10176" s="32">
        <v>61</v>
      </c>
    </row>
    <row r="10177" spans="1:2" x14ac:dyDescent="0.35">
      <c r="A10177" s="32" t="s">
        <v>12264</v>
      </c>
      <c r="B10177" s="32">
        <v>23</v>
      </c>
    </row>
    <row r="10178" spans="1:2" x14ac:dyDescent="0.35">
      <c r="A10178" s="32" t="s">
        <v>12265</v>
      </c>
      <c r="B10178" s="32">
        <v>12</v>
      </c>
    </row>
    <row r="10179" spans="1:2" x14ac:dyDescent="0.35">
      <c r="A10179" s="32" t="s">
        <v>12266</v>
      </c>
      <c r="B10179" s="32">
        <v>16</v>
      </c>
    </row>
    <row r="10180" spans="1:2" x14ac:dyDescent="0.35">
      <c r="A10180" s="32" t="s">
        <v>12267</v>
      </c>
      <c r="B10180" s="32">
        <v>76</v>
      </c>
    </row>
    <row r="10181" spans="1:2" x14ac:dyDescent="0.35">
      <c r="A10181" s="32" t="s">
        <v>12268</v>
      </c>
      <c r="B10181" s="32">
        <v>51</v>
      </c>
    </row>
    <row r="10182" spans="1:2" x14ac:dyDescent="0.35">
      <c r="A10182" s="32" t="s">
        <v>12269</v>
      </c>
      <c r="B10182" s="32">
        <v>90</v>
      </c>
    </row>
    <row r="10183" spans="1:2" x14ac:dyDescent="0.35">
      <c r="A10183" s="32" t="s">
        <v>12270</v>
      </c>
      <c r="B10183" s="32">
        <v>73</v>
      </c>
    </row>
    <row r="10184" spans="1:2" x14ac:dyDescent="0.35">
      <c r="A10184" s="32" t="s">
        <v>12271</v>
      </c>
      <c r="B10184" s="32">
        <v>15</v>
      </c>
    </row>
    <row r="10185" spans="1:2" x14ac:dyDescent="0.35">
      <c r="A10185" s="32" t="s">
        <v>12272</v>
      </c>
      <c r="B10185" s="32">
        <v>23</v>
      </c>
    </row>
    <row r="10186" spans="1:2" x14ac:dyDescent="0.35">
      <c r="A10186" s="32" t="s">
        <v>12273</v>
      </c>
      <c r="B10186" s="32">
        <v>16</v>
      </c>
    </row>
    <row r="10187" spans="1:2" x14ac:dyDescent="0.35">
      <c r="A10187" s="32" t="s">
        <v>12274</v>
      </c>
      <c r="B10187" s="32">
        <v>25</v>
      </c>
    </row>
    <row r="10188" spans="1:2" x14ac:dyDescent="0.35">
      <c r="A10188" s="32" t="s">
        <v>12275</v>
      </c>
      <c r="B10188" s="32">
        <v>2</v>
      </c>
    </row>
    <row r="10189" spans="1:2" x14ac:dyDescent="0.35">
      <c r="A10189" s="32" t="s">
        <v>12276</v>
      </c>
      <c r="B10189" s="32">
        <v>95</v>
      </c>
    </row>
    <row r="10190" spans="1:2" x14ac:dyDescent="0.35">
      <c r="A10190" s="32" t="s">
        <v>12277</v>
      </c>
      <c r="B10190" s="32">
        <v>39</v>
      </c>
    </row>
    <row r="10191" spans="1:2" x14ac:dyDescent="0.35">
      <c r="A10191" s="32" t="s">
        <v>12278</v>
      </c>
      <c r="B10191" s="32">
        <v>52</v>
      </c>
    </row>
    <row r="10192" spans="1:2" x14ac:dyDescent="0.35">
      <c r="A10192" s="32" t="s">
        <v>12279</v>
      </c>
      <c r="B10192" s="32">
        <v>76</v>
      </c>
    </row>
    <row r="10193" spans="1:2" x14ac:dyDescent="0.35">
      <c r="A10193" s="32" t="s">
        <v>12280</v>
      </c>
      <c r="B10193" s="32">
        <v>23</v>
      </c>
    </row>
    <row r="10194" spans="1:2" x14ac:dyDescent="0.35">
      <c r="A10194" s="32" t="s">
        <v>12281</v>
      </c>
      <c r="B10194" s="32">
        <v>17</v>
      </c>
    </row>
    <row r="10195" spans="1:2" x14ac:dyDescent="0.35">
      <c r="A10195" s="32" t="s">
        <v>12282</v>
      </c>
      <c r="B10195" s="32">
        <v>90</v>
      </c>
    </row>
    <row r="10196" spans="1:2" x14ac:dyDescent="0.35">
      <c r="A10196" s="32" t="s">
        <v>12283</v>
      </c>
      <c r="B10196" s="32">
        <v>26</v>
      </c>
    </row>
    <row r="10197" spans="1:2" x14ac:dyDescent="0.35">
      <c r="A10197" s="32" t="s">
        <v>12284</v>
      </c>
      <c r="B10197" s="32">
        <v>8</v>
      </c>
    </row>
    <row r="10198" spans="1:2" x14ac:dyDescent="0.35">
      <c r="A10198" s="32" t="s">
        <v>12285</v>
      </c>
      <c r="B10198" s="32">
        <v>63</v>
      </c>
    </row>
    <row r="10199" spans="1:2" x14ac:dyDescent="0.35">
      <c r="A10199" s="32" t="s">
        <v>12286</v>
      </c>
      <c r="B10199" s="32">
        <v>98</v>
      </c>
    </row>
    <row r="10200" spans="1:2" x14ac:dyDescent="0.35">
      <c r="A10200" s="32" t="s">
        <v>12287</v>
      </c>
      <c r="B10200" s="32">
        <v>1</v>
      </c>
    </row>
    <row r="10201" spans="1:2" x14ac:dyDescent="0.35">
      <c r="A10201" s="32" t="s">
        <v>12288</v>
      </c>
      <c r="B10201" s="32">
        <v>45</v>
      </c>
    </row>
    <row r="10202" spans="1:2" x14ac:dyDescent="0.35">
      <c r="A10202" s="32" t="s">
        <v>12289</v>
      </c>
      <c r="B10202" s="32">
        <v>26</v>
      </c>
    </row>
    <row r="10203" spans="1:2" x14ac:dyDescent="0.35">
      <c r="A10203" s="32" t="s">
        <v>12290</v>
      </c>
      <c r="B10203" s="32">
        <v>74</v>
      </c>
    </row>
    <row r="10204" spans="1:2" x14ac:dyDescent="0.35">
      <c r="A10204" s="32" t="s">
        <v>12291</v>
      </c>
      <c r="B10204" s="32">
        <v>57</v>
      </c>
    </row>
    <row r="10205" spans="1:2" x14ac:dyDescent="0.35">
      <c r="A10205" s="32" t="s">
        <v>12292</v>
      </c>
      <c r="B10205" s="32">
        <v>90</v>
      </c>
    </row>
    <row r="10206" spans="1:2" x14ac:dyDescent="0.35">
      <c r="A10206" s="32" t="s">
        <v>12293</v>
      </c>
      <c r="B10206" s="32">
        <v>25</v>
      </c>
    </row>
    <row r="10207" spans="1:2" x14ac:dyDescent="0.35">
      <c r="A10207" s="32" t="s">
        <v>12294</v>
      </c>
      <c r="B10207" s="32">
        <v>65</v>
      </c>
    </row>
    <row r="10208" spans="1:2" x14ac:dyDescent="0.35">
      <c r="A10208" s="32" t="s">
        <v>12295</v>
      </c>
      <c r="B10208" s="32">
        <v>4</v>
      </c>
    </row>
    <row r="10209" spans="1:2" x14ac:dyDescent="0.35">
      <c r="A10209" s="32" t="s">
        <v>12296</v>
      </c>
      <c r="B10209" s="32">
        <v>68</v>
      </c>
    </row>
    <row r="10210" spans="1:2" x14ac:dyDescent="0.35">
      <c r="A10210" s="32" t="s">
        <v>12297</v>
      </c>
      <c r="B10210" s="32">
        <v>60</v>
      </c>
    </row>
    <row r="10211" spans="1:2" x14ac:dyDescent="0.35">
      <c r="A10211" s="32" t="s">
        <v>12298</v>
      </c>
      <c r="B10211" s="32">
        <v>31</v>
      </c>
    </row>
    <row r="10212" spans="1:2" x14ac:dyDescent="0.35">
      <c r="A10212" s="32" t="s">
        <v>12299</v>
      </c>
      <c r="B10212" s="32">
        <v>58</v>
      </c>
    </row>
    <row r="10213" spans="1:2" x14ac:dyDescent="0.35">
      <c r="A10213" s="32" t="s">
        <v>12300</v>
      </c>
      <c r="B10213" s="32">
        <v>68</v>
      </c>
    </row>
    <row r="10214" spans="1:2" x14ac:dyDescent="0.35">
      <c r="A10214" s="32" t="s">
        <v>12301</v>
      </c>
      <c r="B10214" s="32">
        <v>35</v>
      </c>
    </row>
    <row r="10215" spans="1:2" x14ac:dyDescent="0.35">
      <c r="A10215" s="32" t="s">
        <v>12302</v>
      </c>
      <c r="B10215" s="32">
        <v>84</v>
      </c>
    </row>
    <row r="10216" spans="1:2" x14ac:dyDescent="0.35">
      <c r="A10216" s="32" t="s">
        <v>12303</v>
      </c>
      <c r="B10216" s="32">
        <v>40</v>
      </c>
    </row>
    <row r="10217" spans="1:2" x14ac:dyDescent="0.35">
      <c r="A10217" s="32" t="s">
        <v>12304</v>
      </c>
      <c r="B10217" s="32">
        <v>55</v>
      </c>
    </row>
    <row r="10218" spans="1:2" x14ac:dyDescent="0.35">
      <c r="A10218" s="32" t="s">
        <v>12305</v>
      </c>
      <c r="B10218" s="32">
        <v>56</v>
      </c>
    </row>
    <row r="10219" spans="1:2" x14ac:dyDescent="0.35">
      <c r="A10219" s="32" t="s">
        <v>12306</v>
      </c>
      <c r="B10219" s="32">
        <v>41</v>
      </c>
    </row>
    <row r="10220" spans="1:2" x14ac:dyDescent="0.35">
      <c r="A10220" s="32" t="s">
        <v>12307</v>
      </c>
      <c r="B10220" s="32">
        <v>71</v>
      </c>
    </row>
    <row r="10221" spans="1:2" x14ac:dyDescent="0.35">
      <c r="A10221" s="32" t="s">
        <v>12308</v>
      </c>
      <c r="B10221" s="32">
        <v>49</v>
      </c>
    </row>
    <row r="10222" spans="1:2" x14ac:dyDescent="0.35">
      <c r="A10222" s="32" t="s">
        <v>12309</v>
      </c>
      <c r="B10222" s="32">
        <v>67</v>
      </c>
    </row>
    <row r="10223" spans="1:2" x14ac:dyDescent="0.35">
      <c r="A10223" s="32" t="s">
        <v>12310</v>
      </c>
      <c r="B10223" s="32">
        <v>10</v>
      </c>
    </row>
    <row r="10224" spans="1:2" x14ac:dyDescent="0.35">
      <c r="A10224" s="32" t="s">
        <v>12311</v>
      </c>
      <c r="B10224" s="32">
        <v>78</v>
      </c>
    </row>
    <row r="10225" spans="1:2" x14ac:dyDescent="0.35">
      <c r="A10225" s="32" t="s">
        <v>12312</v>
      </c>
      <c r="B10225" s="32">
        <v>15</v>
      </c>
    </row>
    <row r="10226" spans="1:2" x14ac:dyDescent="0.35">
      <c r="A10226" s="32" t="s">
        <v>12313</v>
      </c>
      <c r="B10226" s="32">
        <v>17</v>
      </c>
    </row>
    <row r="10227" spans="1:2" x14ac:dyDescent="0.35">
      <c r="A10227" s="32" t="s">
        <v>12314</v>
      </c>
      <c r="B10227" s="32">
        <v>59</v>
      </c>
    </row>
    <row r="10228" spans="1:2" x14ac:dyDescent="0.35">
      <c r="A10228" s="32" t="s">
        <v>12315</v>
      </c>
      <c r="B10228" s="32">
        <v>73</v>
      </c>
    </row>
    <row r="10229" spans="1:2" x14ac:dyDescent="0.35">
      <c r="A10229" s="32" t="s">
        <v>12316</v>
      </c>
      <c r="B10229" s="32">
        <v>43</v>
      </c>
    </row>
    <row r="10230" spans="1:2" x14ac:dyDescent="0.35">
      <c r="A10230" s="32" t="s">
        <v>12317</v>
      </c>
      <c r="B10230" s="32">
        <v>69</v>
      </c>
    </row>
    <row r="10231" spans="1:2" x14ac:dyDescent="0.35">
      <c r="A10231" s="32" t="s">
        <v>12318</v>
      </c>
      <c r="B10231" s="32">
        <v>66</v>
      </c>
    </row>
    <row r="10232" spans="1:2" x14ac:dyDescent="0.35">
      <c r="A10232" s="32" t="s">
        <v>12319</v>
      </c>
      <c r="B10232" s="32">
        <v>72</v>
      </c>
    </row>
    <row r="10233" spans="1:2" x14ac:dyDescent="0.35">
      <c r="A10233" s="32" t="s">
        <v>12320</v>
      </c>
      <c r="B10233" s="32">
        <v>52</v>
      </c>
    </row>
    <row r="10234" spans="1:2" x14ac:dyDescent="0.35">
      <c r="A10234" s="32" t="s">
        <v>12321</v>
      </c>
      <c r="B10234" s="32">
        <v>21</v>
      </c>
    </row>
    <row r="10235" spans="1:2" x14ac:dyDescent="0.35">
      <c r="A10235" s="32" t="s">
        <v>12322</v>
      </c>
      <c r="B10235" s="32">
        <v>72</v>
      </c>
    </row>
    <row r="10236" spans="1:2" x14ac:dyDescent="0.35">
      <c r="A10236" s="32" t="s">
        <v>12323</v>
      </c>
      <c r="B10236" s="32">
        <v>25</v>
      </c>
    </row>
    <row r="10237" spans="1:2" x14ac:dyDescent="0.35">
      <c r="A10237" s="32" t="s">
        <v>12324</v>
      </c>
      <c r="B10237" s="32">
        <v>31</v>
      </c>
    </row>
    <row r="10238" spans="1:2" x14ac:dyDescent="0.35">
      <c r="A10238" s="32" t="s">
        <v>12325</v>
      </c>
      <c r="B10238" s="32">
        <v>11</v>
      </c>
    </row>
    <row r="10239" spans="1:2" x14ac:dyDescent="0.35">
      <c r="A10239" s="32" t="s">
        <v>12326</v>
      </c>
      <c r="B10239" s="32">
        <v>79</v>
      </c>
    </row>
    <row r="10240" spans="1:2" x14ac:dyDescent="0.35">
      <c r="A10240" s="32" t="s">
        <v>12327</v>
      </c>
      <c r="B10240" s="32">
        <v>52</v>
      </c>
    </row>
    <row r="10241" spans="1:2" x14ac:dyDescent="0.35">
      <c r="A10241" s="32" t="s">
        <v>12328</v>
      </c>
      <c r="B10241" s="32">
        <v>40</v>
      </c>
    </row>
    <row r="10242" spans="1:2" x14ac:dyDescent="0.35">
      <c r="A10242" s="32" t="s">
        <v>12329</v>
      </c>
      <c r="B10242" s="32">
        <v>52</v>
      </c>
    </row>
    <row r="10243" spans="1:2" x14ac:dyDescent="0.35">
      <c r="A10243" s="32" t="s">
        <v>12330</v>
      </c>
      <c r="B10243" s="32">
        <v>78</v>
      </c>
    </row>
    <row r="10244" spans="1:2" x14ac:dyDescent="0.35">
      <c r="A10244" s="32" t="s">
        <v>12331</v>
      </c>
      <c r="B10244" s="32">
        <v>95</v>
      </c>
    </row>
    <row r="10245" spans="1:2" x14ac:dyDescent="0.35">
      <c r="A10245" s="32" t="s">
        <v>12332</v>
      </c>
      <c r="B10245" s="32">
        <v>83</v>
      </c>
    </row>
    <row r="10246" spans="1:2" x14ac:dyDescent="0.35">
      <c r="A10246" s="32" t="s">
        <v>12333</v>
      </c>
      <c r="B10246" s="32">
        <v>89</v>
      </c>
    </row>
    <row r="10247" spans="1:2" x14ac:dyDescent="0.35">
      <c r="A10247" s="32" t="s">
        <v>12334</v>
      </c>
      <c r="B10247" s="32">
        <v>82</v>
      </c>
    </row>
    <row r="10248" spans="1:2" x14ac:dyDescent="0.35">
      <c r="A10248" s="32" t="s">
        <v>12335</v>
      </c>
      <c r="B10248" s="32">
        <v>44</v>
      </c>
    </row>
    <row r="10249" spans="1:2" x14ac:dyDescent="0.35">
      <c r="A10249" s="32" t="s">
        <v>12336</v>
      </c>
      <c r="B10249" s="32">
        <v>96</v>
      </c>
    </row>
    <row r="10250" spans="1:2" x14ac:dyDescent="0.35">
      <c r="A10250" s="32" t="s">
        <v>12337</v>
      </c>
      <c r="B10250" s="32">
        <v>76</v>
      </c>
    </row>
    <row r="10251" spans="1:2" x14ac:dyDescent="0.35">
      <c r="A10251" s="32" t="s">
        <v>12338</v>
      </c>
      <c r="B10251" s="32">
        <v>56</v>
      </c>
    </row>
    <row r="10252" spans="1:2" x14ac:dyDescent="0.35">
      <c r="A10252" s="32" t="s">
        <v>12339</v>
      </c>
      <c r="B10252" s="32">
        <v>66</v>
      </c>
    </row>
    <row r="10253" spans="1:2" x14ac:dyDescent="0.35">
      <c r="A10253" s="32" t="s">
        <v>12340</v>
      </c>
      <c r="B10253" s="32">
        <v>36</v>
      </c>
    </row>
    <row r="10254" spans="1:2" x14ac:dyDescent="0.35">
      <c r="A10254" s="32" t="s">
        <v>12341</v>
      </c>
      <c r="B10254" s="32">
        <v>35</v>
      </c>
    </row>
    <row r="10255" spans="1:2" x14ac:dyDescent="0.35">
      <c r="A10255" s="32" t="s">
        <v>12342</v>
      </c>
      <c r="B10255" s="32">
        <v>95</v>
      </c>
    </row>
    <row r="10256" spans="1:2" x14ac:dyDescent="0.35">
      <c r="A10256" s="32" t="s">
        <v>12343</v>
      </c>
      <c r="B10256" s="32">
        <v>55</v>
      </c>
    </row>
    <row r="10257" spans="1:2" x14ac:dyDescent="0.35">
      <c r="A10257" s="32" t="s">
        <v>12344</v>
      </c>
      <c r="B10257" s="32">
        <v>19</v>
      </c>
    </row>
    <row r="10258" spans="1:2" x14ac:dyDescent="0.35">
      <c r="A10258" s="32" t="s">
        <v>12345</v>
      </c>
      <c r="B10258" s="32">
        <v>82</v>
      </c>
    </row>
    <row r="10259" spans="1:2" x14ac:dyDescent="0.35">
      <c r="A10259" s="32" t="s">
        <v>12346</v>
      </c>
      <c r="B10259" s="32">
        <v>16</v>
      </c>
    </row>
    <row r="10260" spans="1:2" x14ac:dyDescent="0.35">
      <c r="A10260" s="32" t="s">
        <v>12347</v>
      </c>
      <c r="B10260" s="32">
        <v>69</v>
      </c>
    </row>
    <row r="10261" spans="1:2" x14ac:dyDescent="0.35">
      <c r="A10261" s="32" t="s">
        <v>12348</v>
      </c>
      <c r="B10261" s="32">
        <v>74</v>
      </c>
    </row>
    <row r="10262" spans="1:2" x14ac:dyDescent="0.35">
      <c r="A10262" s="32" t="s">
        <v>12349</v>
      </c>
      <c r="B10262" s="32">
        <v>33</v>
      </c>
    </row>
    <row r="10263" spans="1:2" x14ac:dyDescent="0.35">
      <c r="A10263" s="32" t="s">
        <v>12350</v>
      </c>
      <c r="B10263" s="32">
        <v>71</v>
      </c>
    </row>
    <row r="10264" spans="1:2" x14ac:dyDescent="0.35">
      <c r="A10264" s="32" t="s">
        <v>12351</v>
      </c>
      <c r="B10264" s="32">
        <v>3</v>
      </c>
    </row>
    <row r="10265" spans="1:2" x14ac:dyDescent="0.35">
      <c r="A10265" s="32" t="s">
        <v>12352</v>
      </c>
      <c r="B10265" s="32">
        <v>49</v>
      </c>
    </row>
    <row r="10266" spans="1:2" x14ac:dyDescent="0.35">
      <c r="A10266" s="32" t="s">
        <v>12353</v>
      </c>
      <c r="B10266" s="32">
        <v>61</v>
      </c>
    </row>
    <row r="10267" spans="1:2" x14ac:dyDescent="0.35">
      <c r="A10267" s="32" t="s">
        <v>12354</v>
      </c>
      <c r="B10267" s="32">
        <v>58</v>
      </c>
    </row>
    <row r="10268" spans="1:2" x14ac:dyDescent="0.35">
      <c r="A10268" s="32" t="s">
        <v>12355</v>
      </c>
      <c r="B10268" s="32">
        <v>65</v>
      </c>
    </row>
    <row r="10269" spans="1:2" x14ac:dyDescent="0.35">
      <c r="A10269" s="32" t="s">
        <v>12356</v>
      </c>
      <c r="B10269" s="32">
        <v>41</v>
      </c>
    </row>
    <row r="10270" spans="1:2" x14ac:dyDescent="0.35">
      <c r="A10270" s="32" t="s">
        <v>12357</v>
      </c>
      <c r="B10270" s="32">
        <v>78</v>
      </c>
    </row>
    <row r="10271" spans="1:2" x14ac:dyDescent="0.35">
      <c r="A10271" s="32" t="s">
        <v>12358</v>
      </c>
      <c r="B10271" s="32">
        <v>89</v>
      </c>
    </row>
    <row r="10272" spans="1:2" x14ac:dyDescent="0.35">
      <c r="A10272" s="32" t="s">
        <v>12359</v>
      </c>
      <c r="B10272" s="32">
        <v>91</v>
      </c>
    </row>
    <row r="10273" spans="1:2" x14ac:dyDescent="0.35">
      <c r="A10273" s="32" t="s">
        <v>12360</v>
      </c>
      <c r="B10273" s="32">
        <v>33</v>
      </c>
    </row>
    <row r="10274" spans="1:2" x14ac:dyDescent="0.35">
      <c r="A10274" s="32" t="s">
        <v>12361</v>
      </c>
      <c r="B10274" s="32">
        <v>69</v>
      </c>
    </row>
    <row r="10275" spans="1:2" x14ac:dyDescent="0.35">
      <c r="A10275" s="32" t="s">
        <v>12362</v>
      </c>
      <c r="B10275" s="32">
        <v>25</v>
      </c>
    </row>
    <row r="10276" spans="1:2" x14ac:dyDescent="0.35">
      <c r="A10276" s="32" t="s">
        <v>12363</v>
      </c>
      <c r="B10276" s="32">
        <v>38</v>
      </c>
    </row>
    <row r="10277" spans="1:2" x14ac:dyDescent="0.35">
      <c r="A10277" s="32" t="s">
        <v>12364</v>
      </c>
      <c r="B10277" s="32">
        <v>76</v>
      </c>
    </row>
    <row r="10278" spans="1:2" x14ac:dyDescent="0.35">
      <c r="A10278" s="32" t="s">
        <v>12365</v>
      </c>
      <c r="B10278" s="32">
        <v>88</v>
      </c>
    </row>
    <row r="10279" spans="1:2" x14ac:dyDescent="0.35">
      <c r="A10279" s="32" t="s">
        <v>12366</v>
      </c>
      <c r="B10279" s="32">
        <v>34</v>
      </c>
    </row>
    <row r="10280" spans="1:2" x14ac:dyDescent="0.35">
      <c r="A10280" s="32" t="s">
        <v>12367</v>
      </c>
      <c r="B10280" s="32">
        <v>16</v>
      </c>
    </row>
    <row r="10281" spans="1:2" x14ac:dyDescent="0.35">
      <c r="A10281" s="32" t="s">
        <v>12368</v>
      </c>
      <c r="B10281" s="32">
        <v>50</v>
      </c>
    </row>
    <row r="10282" spans="1:2" x14ac:dyDescent="0.35">
      <c r="A10282" s="32" t="s">
        <v>12369</v>
      </c>
      <c r="B10282" s="32">
        <v>92</v>
      </c>
    </row>
    <row r="10283" spans="1:2" x14ac:dyDescent="0.35">
      <c r="A10283" s="32" t="s">
        <v>12370</v>
      </c>
      <c r="B10283" s="32">
        <v>5</v>
      </c>
    </row>
    <row r="10284" spans="1:2" x14ac:dyDescent="0.35">
      <c r="A10284" s="32" t="s">
        <v>12371</v>
      </c>
      <c r="B10284" s="32">
        <v>53</v>
      </c>
    </row>
    <row r="10285" spans="1:2" x14ac:dyDescent="0.35">
      <c r="A10285" s="32" t="s">
        <v>12372</v>
      </c>
      <c r="B10285" s="32">
        <v>95</v>
      </c>
    </row>
    <row r="10286" spans="1:2" x14ac:dyDescent="0.35">
      <c r="A10286" s="32" t="s">
        <v>12373</v>
      </c>
      <c r="B10286" s="32">
        <v>67</v>
      </c>
    </row>
    <row r="10287" spans="1:2" x14ac:dyDescent="0.35">
      <c r="A10287" s="32" t="s">
        <v>12374</v>
      </c>
      <c r="B10287" s="32">
        <v>77</v>
      </c>
    </row>
    <row r="10288" spans="1:2" x14ac:dyDescent="0.35">
      <c r="A10288" s="32" t="s">
        <v>12375</v>
      </c>
      <c r="B10288" s="32">
        <v>78</v>
      </c>
    </row>
    <row r="10289" spans="1:2" x14ac:dyDescent="0.35">
      <c r="A10289" s="32" t="s">
        <v>12376</v>
      </c>
      <c r="B10289" s="32">
        <v>48</v>
      </c>
    </row>
    <row r="10290" spans="1:2" x14ac:dyDescent="0.35">
      <c r="A10290" s="32" t="s">
        <v>12377</v>
      </c>
      <c r="B10290" s="32">
        <v>83</v>
      </c>
    </row>
    <row r="10291" spans="1:2" x14ac:dyDescent="0.35">
      <c r="A10291" s="32" t="s">
        <v>12378</v>
      </c>
      <c r="B10291" s="32">
        <v>89</v>
      </c>
    </row>
    <row r="10292" spans="1:2" x14ac:dyDescent="0.35">
      <c r="A10292" s="32" t="s">
        <v>12379</v>
      </c>
      <c r="B10292" s="32">
        <v>2</v>
      </c>
    </row>
    <row r="10293" spans="1:2" x14ac:dyDescent="0.35">
      <c r="A10293" s="32" t="s">
        <v>12380</v>
      </c>
      <c r="B10293" s="32">
        <v>39</v>
      </c>
    </row>
    <row r="10294" spans="1:2" x14ac:dyDescent="0.35">
      <c r="A10294" s="32" t="s">
        <v>12381</v>
      </c>
      <c r="B10294" s="32">
        <v>39</v>
      </c>
    </row>
    <row r="10295" spans="1:2" x14ac:dyDescent="0.35">
      <c r="A10295" s="32" t="s">
        <v>12382</v>
      </c>
      <c r="B10295" s="32">
        <v>56</v>
      </c>
    </row>
    <row r="10296" spans="1:2" x14ac:dyDescent="0.35">
      <c r="A10296" s="32" t="s">
        <v>12383</v>
      </c>
      <c r="B10296" s="32">
        <v>46</v>
      </c>
    </row>
    <row r="10297" spans="1:2" x14ac:dyDescent="0.35">
      <c r="A10297" s="32" t="s">
        <v>12384</v>
      </c>
      <c r="B10297" s="32">
        <v>70</v>
      </c>
    </row>
    <row r="10298" spans="1:2" x14ac:dyDescent="0.35">
      <c r="A10298" s="32" t="s">
        <v>12385</v>
      </c>
      <c r="B10298" s="32">
        <v>43</v>
      </c>
    </row>
    <row r="10299" spans="1:2" x14ac:dyDescent="0.35">
      <c r="A10299" s="32" t="s">
        <v>12386</v>
      </c>
      <c r="B10299" s="32">
        <v>26</v>
      </c>
    </row>
    <row r="10300" spans="1:2" x14ac:dyDescent="0.35">
      <c r="A10300" s="32" t="s">
        <v>12387</v>
      </c>
      <c r="B10300" s="32">
        <v>70</v>
      </c>
    </row>
    <row r="10301" spans="1:2" x14ac:dyDescent="0.35">
      <c r="A10301" s="32" t="s">
        <v>12388</v>
      </c>
      <c r="B10301" s="32">
        <v>46</v>
      </c>
    </row>
    <row r="10302" spans="1:2" x14ac:dyDescent="0.35">
      <c r="A10302" s="32" t="s">
        <v>12389</v>
      </c>
      <c r="B10302" s="32">
        <v>45</v>
      </c>
    </row>
    <row r="10303" spans="1:2" x14ac:dyDescent="0.35">
      <c r="A10303" s="32" t="s">
        <v>12390</v>
      </c>
      <c r="B10303" s="32">
        <v>71</v>
      </c>
    </row>
    <row r="10304" spans="1:2" x14ac:dyDescent="0.35">
      <c r="A10304" s="32" t="s">
        <v>12391</v>
      </c>
      <c r="B10304" s="32">
        <v>65</v>
      </c>
    </row>
    <row r="10305" spans="1:2" x14ac:dyDescent="0.35">
      <c r="A10305" s="32" t="s">
        <v>12392</v>
      </c>
      <c r="B10305" s="32">
        <v>77</v>
      </c>
    </row>
    <row r="10306" spans="1:2" x14ac:dyDescent="0.35">
      <c r="A10306" s="32" t="s">
        <v>12393</v>
      </c>
      <c r="B10306" s="32">
        <v>35</v>
      </c>
    </row>
    <row r="10307" spans="1:2" x14ac:dyDescent="0.35">
      <c r="A10307" s="32" t="s">
        <v>12394</v>
      </c>
      <c r="B10307" s="32">
        <v>72</v>
      </c>
    </row>
    <row r="10308" spans="1:2" x14ac:dyDescent="0.35">
      <c r="A10308" s="32" t="s">
        <v>12395</v>
      </c>
      <c r="B10308" s="32">
        <v>97</v>
      </c>
    </row>
    <row r="10309" spans="1:2" x14ac:dyDescent="0.35">
      <c r="A10309" s="32" t="s">
        <v>12396</v>
      </c>
      <c r="B10309" s="32">
        <v>17</v>
      </c>
    </row>
    <row r="10310" spans="1:2" x14ac:dyDescent="0.35">
      <c r="A10310" s="32" t="s">
        <v>12397</v>
      </c>
      <c r="B10310" s="32">
        <v>41</v>
      </c>
    </row>
    <row r="10311" spans="1:2" x14ac:dyDescent="0.35">
      <c r="A10311" s="32" t="s">
        <v>12398</v>
      </c>
      <c r="B10311" s="32">
        <v>69</v>
      </c>
    </row>
    <row r="10312" spans="1:2" x14ac:dyDescent="0.35">
      <c r="A10312" s="32" t="s">
        <v>12399</v>
      </c>
      <c r="B10312" s="32">
        <v>60</v>
      </c>
    </row>
    <row r="10313" spans="1:2" x14ac:dyDescent="0.35">
      <c r="A10313" s="32" t="s">
        <v>12400</v>
      </c>
      <c r="B10313" s="32">
        <v>38</v>
      </c>
    </row>
    <row r="10314" spans="1:2" x14ac:dyDescent="0.35">
      <c r="A10314" s="32" t="s">
        <v>12401</v>
      </c>
      <c r="B10314" s="32">
        <v>43</v>
      </c>
    </row>
    <row r="10315" spans="1:2" x14ac:dyDescent="0.35">
      <c r="A10315" s="32" t="s">
        <v>12402</v>
      </c>
      <c r="B10315" s="32">
        <v>35</v>
      </c>
    </row>
    <row r="10316" spans="1:2" x14ac:dyDescent="0.35">
      <c r="A10316" s="32" t="s">
        <v>12403</v>
      </c>
      <c r="B10316" s="32">
        <v>97</v>
      </c>
    </row>
    <row r="10317" spans="1:2" x14ac:dyDescent="0.35">
      <c r="A10317" s="32" t="s">
        <v>12404</v>
      </c>
      <c r="B10317" s="32">
        <v>2</v>
      </c>
    </row>
    <row r="10318" spans="1:2" x14ac:dyDescent="0.35">
      <c r="A10318" s="32" t="s">
        <v>12405</v>
      </c>
      <c r="B10318" s="32">
        <v>20</v>
      </c>
    </row>
    <row r="10319" spans="1:2" x14ac:dyDescent="0.35">
      <c r="A10319" s="32" t="s">
        <v>12406</v>
      </c>
      <c r="B10319" s="32">
        <v>32</v>
      </c>
    </row>
    <row r="10320" spans="1:2" x14ac:dyDescent="0.35">
      <c r="A10320" s="32" t="s">
        <v>12407</v>
      </c>
      <c r="B10320" s="32">
        <v>53</v>
      </c>
    </row>
    <row r="10321" spans="1:2" x14ac:dyDescent="0.35">
      <c r="A10321" s="32" t="s">
        <v>12408</v>
      </c>
      <c r="B10321" s="32">
        <v>2</v>
      </c>
    </row>
    <row r="10322" spans="1:2" x14ac:dyDescent="0.35">
      <c r="A10322" s="32" t="s">
        <v>12409</v>
      </c>
      <c r="B10322" s="32">
        <v>86</v>
      </c>
    </row>
    <row r="10323" spans="1:2" x14ac:dyDescent="0.35">
      <c r="A10323" s="32" t="s">
        <v>12410</v>
      </c>
      <c r="B10323" s="32">
        <v>0</v>
      </c>
    </row>
    <row r="10324" spans="1:2" x14ac:dyDescent="0.35">
      <c r="A10324" s="32" t="s">
        <v>12411</v>
      </c>
      <c r="B10324" s="32">
        <v>86</v>
      </c>
    </row>
    <row r="10325" spans="1:2" x14ac:dyDescent="0.35">
      <c r="A10325" s="32" t="s">
        <v>12412</v>
      </c>
      <c r="B10325" s="32">
        <v>72</v>
      </c>
    </row>
    <row r="10326" spans="1:2" x14ac:dyDescent="0.35">
      <c r="A10326" s="32" t="s">
        <v>12413</v>
      </c>
      <c r="B10326" s="32">
        <v>83</v>
      </c>
    </row>
    <row r="10327" spans="1:2" x14ac:dyDescent="0.35">
      <c r="A10327" s="32" t="s">
        <v>12414</v>
      </c>
      <c r="B10327" s="32">
        <v>35</v>
      </c>
    </row>
    <row r="10328" spans="1:2" x14ac:dyDescent="0.35">
      <c r="A10328" s="32" t="s">
        <v>12415</v>
      </c>
      <c r="B10328" s="32">
        <v>66</v>
      </c>
    </row>
    <row r="10329" spans="1:2" x14ac:dyDescent="0.35">
      <c r="A10329" s="32" t="s">
        <v>12416</v>
      </c>
      <c r="B10329" s="32">
        <v>66</v>
      </c>
    </row>
    <row r="10330" spans="1:2" x14ac:dyDescent="0.35">
      <c r="A10330" s="32" t="s">
        <v>12417</v>
      </c>
      <c r="B10330" s="32">
        <v>44</v>
      </c>
    </row>
    <row r="10331" spans="1:2" x14ac:dyDescent="0.35">
      <c r="A10331" s="32" t="s">
        <v>12418</v>
      </c>
      <c r="B10331" s="32">
        <v>64</v>
      </c>
    </row>
    <row r="10332" spans="1:2" x14ac:dyDescent="0.35">
      <c r="A10332" s="32" t="s">
        <v>12419</v>
      </c>
      <c r="B10332" s="32">
        <v>96</v>
      </c>
    </row>
    <row r="10333" spans="1:2" x14ac:dyDescent="0.35">
      <c r="A10333" s="32" t="s">
        <v>12420</v>
      </c>
      <c r="B10333" s="32">
        <v>33</v>
      </c>
    </row>
    <row r="10334" spans="1:2" x14ac:dyDescent="0.35">
      <c r="A10334" s="32" t="s">
        <v>12421</v>
      </c>
      <c r="B10334" s="32">
        <v>49</v>
      </c>
    </row>
    <row r="10335" spans="1:2" x14ac:dyDescent="0.35">
      <c r="A10335" s="32" t="s">
        <v>12422</v>
      </c>
      <c r="B10335" s="32">
        <v>43</v>
      </c>
    </row>
    <row r="10336" spans="1:2" x14ac:dyDescent="0.35">
      <c r="A10336" s="32" t="s">
        <v>12423</v>
      </c>
      <c r="B10336" s="32">
        <v>28</v>
      </c>
    </row>
    <row r="10337" spans="1:2" x14ac:dyDescent="0.35">
      <c r="A10337" s="32" t="s">
        <v>12424</v>
      </c>
      <c r="B10337" s="32">
        <v>65</v>
      </c>
    </row>
    <row r="10338" spans="1:2" x14ac:dyDescent="0.35">
      <c r="A10338" s="32" t="s">
        <v>12425</v>
      </c>
      <c r="B10338" s="32">
        <v>13</v>
      </c>
    </row>
    <row r="10339" spans="1:2" x14ac:dyDescent="0.35">
      <c r="A10339" s="32" t="s">
        <v>12426</v>
      </c>
      <c r="B10339" s="32">
        <v>3</v>
      </c>
    </row>
    <row r="10340" spans="1:2" x14ac:dyDescent="0.35">
      <c r="A10340" s="32" t="s">
        <v>12427</v>
      </c>
      <c r="B10340" s="32">
        <v>73</v>
      </c>
    </row>
    <row r="10341" spans="1:2" x14ac:dyDescent="0.35">
      <c r="A10341" s="32" t="s">
        <v>12428</v>
      </c>
      <c r="B10341" s="32">
        <v>97</v>
      </c>
    </row>
    <row r="10342" spans="1:2" x14ac:dyDescent="0.35">
      <c r="A10342" s="32" t="s">
        <v>12429</v>
      </c>
      <c r="B10342" s="32">
        <v>50</v>
      </c>
    </row>
    <row r="10343" spans="1:2" x14ac:dyDescent="0.35">
      <c r="A10343" s="32" t="s">
        <v>12430</v>
      </c>
      <c r="B10343" s="32">
        <v>67</v>
      </c>
    </row>
    <row r="10344" spans="1:2" x14ac:dyDescent="0.35">
      <c r="A10344" s="32" t="s">
        <v>12431</v>
      </c>
      <c r="B10344" s="32">
        <v>95</v>
      </c>
    </row>
    <row r="10345" spans="1:2" x14ac:dyDescent="0.35">
      <c r="A10345" s="32" t="s">
        <v>12432</v>
      </c>
      <c r="B10345" s="32">
        <v>33</v>
      </c>
    </row>
    <row r="10346" spans="1:2" x14ac:dyDescent="0.35">
      <c r="A10346" s="32" t="s">
        <v>12433</v>
      </c>
      <c r="B10346" s="32">
        <v>34</v>
      </c>
    </row>
    <row r="10347" spans="1:2" x14ac:dyDescent="0.35">
      <c r="A10347" s="32" t="s">
        <v>12434</v>
      </c>
      <c r="B10347" s="32">
        <v>98</v>
      </c>
    </row>
    <row r="10348" spans="1:2" x14ac:dyDescent="0.35">
      <c r="A10348" s="32" t="s">
        <v>12435</v>
      </c>
      <c r="B10348" s="32">
        <v>1</v>
      </c>
    </row>
    <row r="10349" spans="1:2" x14ac:dyDescent="0.35">
      <c r="A10349" s="32" t="s">
        <v>12436</v>
      </c>
      <c r="B10349" s="32">
        <v>59</v>
      </c>
    </row>
    <row r="10350" spans="1:2" x14ac:dyDescent="0.35">
      <c r="A10350" s="32" t="s">
        <v>12437</v>
      </c>
      <c r="B10350" s="32">
        <v>94</v>
      </c>
    </row>
    <row r="10351" spans="1:2" x14ac:dyDescent="0.35">
      <c r="A10351" s="32" t="s">
        <v>12438</v>
      </c>
      <c r="B10351" s="32">
        <v>85</v>
      </c>
    </row>
    <row r="10352" spans="1:2" x14ac:dyDescent="0.35">
      <c r="A10352" s="32" t="s">
        <v>12439</v>
      </c>
      <c r="B10352" s="32">
        <v>12</v>
      </c>
    </row>
    <row r="10353" spans="1:2" x14ac:dyDescent="0.35">
      <c r="A10353" s="32" t="s">
        <v>12440</v>
      </c>
      <c r="B10353" s="32">
        <v>91</v>
      </c>
    </row>
    <row r="10354" spans="1:2" x14ac:dyDescent="0.35">
      <c r="A10354" s="32" t="s">
        <v>12441</v>
      </c>
      <c r="B10354" s="32">
        <v>16</v>
      </c>
    </row>
    <row r="10355" spans="1:2" x14ac:dyDescent="0.35">
      <c r="A10355" s="32" t="s">
        <v>12442</v>
      </c>
      <c r="B10355" s="32">
        <v>69</v>
      </c>
    </row>
    <row r="10356" spans="1:2" x14ac:dyDescent="0.35">
      <c r="A10356" s="32" t="s">
        <v>12443</v>
      </c>
      <c r="B10356" s="32">
        <v>69</v>
      </c>
    </row>
    <row r="10357" spans="1:2" x14ac:dyDescent="0.35">
      <c r="A10357" s="32" t="s">
        <v>12444</v>
      </c>
      <c r="B10357" s="32">
        <v>79</v>
      </c>
    </row>
    <row r="10358" spans="1:2" x14ac:dyDescent="0.35">
      <c r="A10358" s="32" t="s">
        <v>12445</v>
      </c>
      <c r="B10358" s="32">
        <v>70</v>
      </c>
    </row>
    <row r="10359" spans="1:2" x14ac:dyDescent="0.35">
      <c r="A10359" s="32" t="s">
        <v>12446</v>
      </c>
      <c r="B10359" s="32">
        <v>90</v>
      </c>
    </row>
    <row r="10360" spans="1:2" x14ac:dyDescent="0.35">
      <c r="A10360" s="32" t="s">
        <v>12447</v>
      </c>
      <c r="B10360" s="32">
        <v>98</v>
      </c>
    </row>
    <row r="10361" spans="1:2" x14ac:dyDescent="0.35">
      <c r="A10361" s="32" t="s">
        <v>12448</v>
      </c>
      <c r="B10361" s="32">
        <v>3</v>
      </c>
    </row>
    <row r="10362" spans="1:2" x14ac:dyDescent="0.35">
      <c r="A10362" s="32" t="s">
        <v>12449</v>
      </c>
      <c r="B10362" s="32">
        <v>0</v>
      </c>
    </row>
    <row r="10363" spans="1:2" x14ac:dyDescent="0.35">
      <c r="A10363" s="32" t="s">
        <v>12450</v>
      </c>
      <c r="B10363" s="32">
        <v>92</v>
      </c>
    </row>
    <row r="10364" spans="1:2" x14ac:dyDescent="0.35">
      <c r="A10364" s="32" t="s">
        <v>12451</v>
      </c>
      <c r="B10364" s="32">
        <v>55</v>
      </c>
    </row>
    <row r="10365" spans="1:2" x14ac:dyDescent="0.35">
      <c r="A10365" s="32" t="s">
        <v>12452</v>
      </c>
      <c r="B10365" s="32">
        <v>82</v>
      </c>
    </row>
    <row r="10366" spans="1:2" x14ac:dyDescent="0.35">
      <c r="A10366" s="32" t="s">
        <v>12453</v>
      </c>
      <c r="B10366" s="32">
        <v>76</v>
      </c>
    </row>
    <row r="10367" spans="1:2" x14ac:dyDescent="0.35">
      <c r="A10367" s="32" t="s">
        <v>12454</v>
      </c>
      <c r="B10367" s="32">
        <v>94</v>
      </c>
    </row>
    <row r="10368" spans="1:2" x14ac:dyDescent="0.35">
      <c r="A10368" s="32" t="s">
        <v>12455</v>
      </c>
      <c r="B10368" s="32">
        <v>99</v>
      </c>
    </row>
    <row r="10369" spans="1:2" x14ac:dyDescent="0.35">
      <c r="A10369" s="32" t="s">
        <v>12456</v>
      </c>
      <c r="B10369" s="32">
        <v>29</v>
      </c>
    </row>
    <row r="10370" spans="1:2" x14ac:dyDescent="0.35">
      <c r="A10370" s="32" t="s">
        <v>12457</v>
      </c>
      <c r="B10370" s="32">
        <v>48</v>
      </c>
    </row>
    <row r="10371" spans="1:2" x14ac:dyDescent="0.35">
      <c r="A10371" s="32" t="s">
        <v>12458</v>
      </c>
      <c r="B10371" s="32">
        <v>62</v>
      </c>
    </row>
    <row r="10372" spans="1:2" x14ac:dyDescent="0.35">
      <c r="A10372" s="32" t="s">
        <v>12459</v>
      </c>
      <c r="B10372" s="32">
        <v>39</v>
      </c>
    </row>
    <row r="10373" spans="1:2" x14ac:dyDescent="0.35">
      <c r="A10373" s="32" t="s">
        <v>12460</v>
      </c>
      <c r="B10373" s="32">
        <v>18</v>
      </c>
    </row>
    <row r="10374" spans="1:2" x14ac:dyDescent="0.35">
      <c r="A10374" s="32" t="s">
        <v>12461</v>
      </c>
      <c r="B10374" s="32">
        <v>53</v>
      </c>
    </row>
    <row r="10375" spans="1:2" x14ac:dyDescent="0.35">
      <c r="A10375" s="32" t="s">
        <v>12462</v>
      </c>
      <c r="B10375" s="32">
        <v>22</v>
      </c>
    </row>
    <row r="10376" spans="1:2" x14ac:dyDescent="0.35">
      <c r="A10376" s="32" t="s">
        <v>12463</v>
      </c>
      <c r="B10376" s="32">
        <v>73</v>
      </c>
    </row>
    <row r="10377" spans="1:2" x14ac:dyDescent="0.35">
      <c r="A10377" s="32" t="s">
        <v>12464</v>
      </c>
      <c r="B10377" s="32">
        <v>72</v>
      </c>
    </row>
    <row r="10378" spans="1:2" x14ac:dyDescent="0.35">
      <c r="A10378" s="32" t="s">
        <v>12465</v>
      </c>
      <c r="B10378" s="32">
        <v>76</v>
      </c>
    </row>
    <row r="10379" spans="1:2" x14ac:dyDescent="0.35">
      <c r="A10379" s="32" t="s">
        <v>12466</v>
      </c>
      <c r="B10379" s="32">
        <v>74</v>
      </c>
    </row>
    <row r="10380" spans="1:2" x14ac:dyDescent="0.35">
      <c r="A10380" s="32" t="s">
        <v>12467</v>
      </c>
      <c r="B10380" s="32">
        <v>52</v>
      </c>
    </row>
    <row r="10381" spans="1:2" x14ac:dyDescent="0.35">
      <c r="A10381" s="32" t="s">
        <v>12468</v>
      </c>
      <c r="B10381" s="32">
        <v>44</v>
      </c>
    </row>
    <row r="10382" spans="1:2" x14ac:dyDescent="0.35">
      <c r="A10382" s="32" t="s">
        <v>12469</v>
      </c>
      <c r="B10382" s="32">
        <v>40</v>
      </c>
    </row>
    <row r="10383" spans="1:2" x14ac:dyDescent="0.35">
      <c r="A10383" s="32" t="s">
        <v>12470</v>
      </c>
      <c r="B10383" s="32">
        <v>52</v>
      </c>
    </row>
    <row r="10384" spans="1:2" x14ac:dyDescent="0.35">
      <c r="A10384" s="32" t="s">
        <v>12471</v>
      </c>
      <c r="B10384" s="32">
        <v>68</v>
      </c>
    </row>
    <row r="10385" spans="1:2" x14ac:dyDescent="0.35">
      <c r="A10385" s="32" t="s">
        <v>12472</v>
      </c>
      <c r="B10385" s="32">
        <v>67</v>
      </c>
    </row>
    <row r="10386" spans="1:2" x14ac:dyDescent="0.35">
      <c r="A10386" s="32" t="s">
        <v>12473</v>
      </c>
      <c r="B10386" s="32">
        <v>2</v>
      </c>
    </row>
    <row r="10387" spans="1:2" x14ac:dyDescent="0.35">
      <c r="A10387" s="32" t="s">
        <v>12474</v>
      </c>
      <c r="B10387" s="32">
        <v>30</v>
      </c>
    </row>
    <row r="10388" spans="1:2" x14ac:dyDescent="0.35">
      <c r="A10388" s="32" t="s">
        <v>12475</v>
      </c>
      <c r="B10388" s="32">
        <v>33</v>
      </c>
    </row>
    <row r="10389" spans="1:2" x14ac:dyDescent="0.35">
      <c r="A10389" s="32" t="s">
        <v>12476</v>
      </c>
      <c r="B10389" s="32">
        <v>57</v>
      </c>
    </row>
    <row r="10390" spans="1:2" x14ac:dyDescent="0.35">
      <c r="A10390" s="32" t="s">
        <v>12477</v>
      </c>
      <c r="B10390" s="32">
        <v>45</v>
      </c>
    </row>
    <row r="10391" spans="1:2" x14ac:dyDescent="0.35">
      <c r="A10391" s="32" t="s">
        <v>12478</v>
      </c>
      <c r="B10391" s="32">
        <v>24</v>
      </c>
    </row>
    <row r="10392" spans="1:2" x14ac:dyDescent="0.35">
      <c r="A10392" s="32" t="s">
        <v>12479</v>
      </c>
      <c r="B10392" s="32">
        <v>6</v>
      </c>
    </row>
    <row r="10393" spans="1:2" x14ac:dyDescent="0.35">
      <c r="A10393" s="32" t="s">
        <v>12480</v>
      </c>
      <c r="B10393" s="32">
        <v>84</v>
      </c>
    </row>
    <row r="10394" spans="1:2" x14ac:dyDescent="0.35">
      <c r="A10394" s="32" t="s">
        <v>12481</v>
      </c>
      <c r="B10394" s="32">
        <v>34</v>
      </c>
    </row>
    <row r="10395" spans="1:2" x14ac:dyDescent="0.35">
      <c r="A10395" s="32" t="s">
        <v>12482</v>
      </c>
      <c r="B10395" s="32">
        <v>57</v>
      </c>
    </row>
    <row r="10396" spans="1:2" x14ac:dyDescent="0.35">
      <c r="A10396" s="32" t="s">
        <v>12483</v>
      </c>
      <c r="B10396" s="32">
        <v>76</v>
      </c>
    </row>
    <row r="10397" spans="1:2" x14ac:dyDescent="0.35">
      <c r="A10397" s="32" t="s">
        <v>12484</v>
      </c>
      <c r="B10397" s="32">
        <v>34</v>
      </c>
    </row>
    <row r="10398" spans="1:2" x14ac:dyDescent="0.35">
      <c r="A10398" s="32" t="s">
        <v>12485</v>
      </c>
      <c r="B10398" s="32">
        <v>11</v>
      </c>
    </row>
    <row r="10399" spans="1:2" x14ac:dyDescent="0.35">
      <c r="A10399" s="32" t="s">
        <v>12486</v>
      </c>
      <c r="B10399" s="32">
        <v>70</v>
      </c>
    </row>
    <row r="10400" spans="1:2" x14ac:dyDescent="0.35">
      <c r="A10400" s="32" t="s">
        <v>12487</v>
      </c>
      <c r="B10400" s="32">
        <v>96</v>
      </c>
    </row>
    <row r="10401" spans="1:2" x14ac:dyDescent="0.35">
      <c r="A10401" s="32" t="s">
        <v>12488</v>
      </c>
      <c r="B10401" s="32">
        <v>3</v>
      </c>
    </row>
    <row r="10402" spans="1:2" x14ac:dyDescent="0.35">
      <c r="A10402" s="32" t="s">
        <v>12489</v>
      </c>
      <c r="B10402" s="32">
        <v>48</v>
      </c>
    </row>
    <row r="10403" spans="1:2" x14ac:dyDescent="0.35">
      <c r="A10403" s="32" t="s">
        <v>12490</v>
      </c>
      <c r="B10403" s="32">
        <v>34</v>
      </c>
    </row>
    <row r="10404" spans="1:2" x14ac:dyDescent="0.35">
      <c r="A10404" s="32" t="s">
        <v>12491</v>
      </c>
      <c r="B10404" s="32">
        <v>52</v>
      </c>
    </row>
    <row r="10405" spans="1:2" x14ac:dyDescent="0.35">
      <c r="A10405" s="32" t="s">
        <v>12492</v>
      </c>
      <c r="B10405" s="32">
        <v>39</v>
      </c>
    </row>
    <row r="10406" spans="1:2" x14ac:dyDescent="0.35">
      <c r="A10406" s="32" t="s">
        <v>12493</v>
      </c>
      <c r="B10406" s="32">
        <v>33</v>
      </c>
    </row>
    <row r="10407" spans="1:2" x14ac:dyDescent="0.35">
      <c r="A10407" s="32" t="s">
        <v>12494</v>
      </c>
      <c r="B10407" s="32">
        <v>73</v>
      </c>
    </row>
    <row r="10408" spans="1:2" x14ac:dyDescent="0.35">
      <c r="A10408" s="32" t="s">
        <v>12495</v>
      </c>
      <c r="B10408" s="32">
        <v>14</v>
      </c>
    </row>
    <row r="10409" spans="1:2" x14ac:dyDescent="0.35">
      <c r="A10409" s="32" t="s">
        <v>12496</v>
      </c>
      <c r="B10409" s="32">
        <v>67</v>
      </c>
    </row>
    <row r="10410" spans="1:2" x14ac:dyDescent="0.35">
      <c r="A10410" s="32" t="s">
        <v>12497</v>
      </c>
      <c r="B10410" s="32">
        <v>45</v>
      </c>
    </row>
    <row r="10411" spans="1:2" x14ac:dyDescent="0.35">
      <c r="A10411" s="32" t="s">
        <v>12498</v>
      </c>
      <c r="B10411" s="32">
        <v>58</v>
      </c>
    </row>
    <row r="10412" spans="1:2" x14ac:dyDescent="0.35">
      <c r="A10412" s="32" t="s">
        <v>12499</v>
      </c>
      <c r="B10412" s="32">
        <v>80</v>
      </c>
    </row>
    <row r="10413" spans="1:2" x14ac:dyDescent="0.35">
      <c r="A10413" s="32" t="s">
        <v>12500</v>
      </c>
      <c r="B10413" s="32">
        <v>1</v>
      </c>
    </row>
    <row r="10414" spans="1:2" x14ac:dyDescent="0.35">
      <c r="A10414" s="32" t="s">
        <v>12501</v>
      </c>
      <c r="B10414" s="32">
        <v>43</v>
      </c>
    </row>
    <row r="10415" spans="1:2" x14ac:dyDescent="0.35">
      <c r="A10415" s="32" t="s">
        <v>12502</v>
      </c>
      <c r="B10415" s="32">
        <v>71</v>
      </c>
    </row>
    <row r="10416" spans="1:2" x14ac:dyDescent="0.35">
      <c r="A10416" s="32" t="s">
        <v>12503</v>
      </c>
      <c r="B10416" s="32">
        <v>93</v>
      </c>
    </row>
    <row r="10417" spans="1:2" x14ac:dyDescent="0.35">
      <c r="A10417" s="32" t="s">
        <v>12504</v>
      </c>
      <c r="B10417" s="32">
        <v>80</v>
      </c>
    </row>
    <row r="10418" spans="1:2" x14ac:dyDescent="0.35">
      <c r="A10418" s="32" t="s">
        <v>12505</v>
      </c>
      <c r="B10418" s="32">
        <v>26</v>
      </c>
    </row>
    <row r="10419" spans="1:2" x14ac:dyDescent="0.35">
      <c r="A10419" s="32" t="s">
        <v>12506</v>
      </c>
      <c r="B10419" s="32">
        <v>48</v>
      </c>
    </row>
    <row r="10420" spans="1:2" x14ac:dyDescent="0.35">
      <c r="A10420" s="32" t="s">
        <v>12507</v>
      </c>
      <c r="B10420" s="32">
        <v>82</v>
      </c>
    </row>
    <row r="10421" spans="1:2" x14ac:dyDescent="0.35">
      <c r="A10421" s="32" t="s">
        <v>12508</v>
      </c>
      <c r="B10421" s="32">
        <v>59</v>
      </c>
    </row>
    <row r="10422" spans="1:2" x14ac:dyDescent="0.35">
      <c r="A10422" s="32" t="s">
        <v>12509</v>
      </c>
      <c r="B10422" s="32">
        <v>8</v>
      </c>
    </row>
    <row r="10423" spans="1:2" x14ac:dyDescent="0.35">
      <c r="A10423" s="32" t="s">
        <v>12510</v>
      </c>
      <c r="B10423" s="32">
        <v>59</v>
      </c>
    </row>
    <row r="10424" spans="1:2" x14ac:dyDescent="0.35">
      <c r="A10424" s="32" t="s">
        <v>12511</v>
      </c>
      <c r="B10424" s="32">
        <v>97</v>
      </c>
    </row>
    <row r="10425" spans="1:2" x14ac:dyDescent="0.35">
      <c r="A10425" s="32" t="s">
        <v>12512</v>
      </c>
      <c r="B10425" s="32">
        <v>26</v>
      </c>
    </row>
    <row r="10426" spans="1:2" x14ac:dyDescent="0.35">
      <c r="A10426" s="32" t="s">
        <v>12513</v>
      </c>
      <c r="B10426" s="32">
        <v>73</v>
      </c>
    </row>
    <row r="10427" spans="1:2" x14ac:dyDescent="0.35">
      <c r="A10427" s="32" t="s">
        <v>12514</v>
      </c>
      <c r="B10427" s="32">
        <v>15</v>
      </c>
    </row>
    <row r="10428" spans="1:2" x14ac:dyDescent="0.35">
      <c r="A10428" s="32" t="s">
        <v>12515</v>
      </c>
      <c r="B10428" s="32">
        <v>20</v>
      </c>
    </row>
    <row r="10429" spans="1:2" x14ac:dyDescent="0.35">
      <c r="A10429" s="32" t="s">
        <v>12516</v>
      </c>
      <c r="B10429" s="32">
        <v>22</v>
      </c>
    </row>
    <row r="10430" spans="1:2" x14ac:dyDescent="0.35">
      <c r="A10430" s="32" t="s">
        <v>12517</v>
      </c>
      <c r="B10430" s="32">
        <v>20</v>
      </c>
    </row>
    <row r="10431" spans="1:2" x14ac:dyDescent="0.35">
      <c r="A10431" s="32" t="s">
        <v>12518</v>
      </c>
      <c r="B10431" s="32">
        <v>36</v>
      </c>
    </row>
    <row r="10432" spans="1:2" x14ac:dyDescent="0.35">
      <c r="A10432" s="32" t="s">
        <v>12519</v>
      </c>
      <c r="B10432" s="32">
        <v>61</v>
      </c>
    </row>
    <row r="10433" spans="1:2" x14ac:dyDescent="0.35">
      <c r="A10433" s="32" t="s">
        <v>12520</v>
      </c>
      <c r="B10433" s="32">
        <v>4</v>
      </c>
    </row>
    <row r="10434" spans="1:2" x14ac:dyDescent="0.35">
      <c r="A10434" s="32" t="s">
        <v>12521</v>
      </c>
      <c r="B10434" s="32">
        <v>19</v>
      </c>
    </row>
    <row r="10435" spans="1:2" x14ac:dyDescent="0.35">
      <c r="A10435" s="32" t="s">
        <v>12522</v>
      </c>
      <c r="B10435" s="32">
        <v>78</v>
      </c>
    </row>
    <row r="10436" spans="1:2" x14ac:dyDescent="0.35">
      <c r="A10436" s="32" t="s">
        <v>12523</v>
      </c>
      <c r="B10436" s="32">
        <v>54</v>
      </c>
    </row>
    <row r="10437" spans="1:2" x14ac:dyDescent="0.35">
      <c r="A10437" s="32" t="s">
        <v>12524</v>
      </c>
      <c r="B10437" s="32">
        <v>10</v>
      </c>
    </row>
    <row r="10438" spans="1:2" x14ac:dyDescent="0.35">
      <c r="A10438" s="32" t="s">
        <v>12525</v>
      </c>
      <c r="B10438" s="32">
        <v>37</v>
      </c>
    </row>
    <row r="10439" spans="1:2" x14ac:dyDescent="0.35">
      <c r="A10439" s="32" t="s">
        <v>12526</v>
      </c>
      <c r="B10439" s="32">
        <v>56</v>
      </c>
    </row>
    <row r="10440" spans="1:2" x14ac:dyDescent="0.35">
      <c r="A10440" s="32" t="s">
        <v>12527</v>
      </c>
      <c r="B10440" s="32">
        <v>14</v>
      </c>
    </row>
    <row r="10441" spans="1:2" x14ac:dyDescent="0.35">
      <c r="A10441" s="32" t="s">
        <v>12528</v>
      </c>
      <c r="B10441" s="32">
        <v>99</v>
      </c>
    </row>
    <row r="10442" spans="1:2" x14ac:dyDescent="0.35">
      <c r="A10442" s="32" t="s">
        <v>12529</v>
      </c>
      <c r="B10442" s="32">
        <v>20</v>
      </c>
    </row>
    <row r="10443" spans="1:2" x14ac:dyDescent="0.35">
      <c r="A10443" s="32" t="s">
        <v>12530</v>
      </c>
      <c r="B10443" s="32">
        <v>8</v>
      </c>
    </row>
    <row r="10444" spans="1:2" x14ac:dyDescent="0.35">
      <c r="A10444" s="32" t="s">
        <v>12531</v>
      </c>
      <c r="B10444" s="32">
        <v>94</v>
      </c>
    </row>
    <row r="10445" spans="1:2" x14ac:dyDescent="0.35">
      <c r="A10445" s="32" t="s">
        <v>12532</v>
      </c>
      <c r="B10445" s="32">
        <v>47</v>
      </c>
    </row>
    <row r="10446" spans="1:2" x14ac:dyDescent="0.35">
      <c r="A10446" s="32" t="s">
        <v>12533</v>
      </c>
      <c r="B10446" s="32">
        <v>57</v>
      </c>
    </row>
    <row r="10447" spans="1:2" x14ac:dyDescent="0.35">
      <c r="A10447" s="32" t="s">
        <v>12534</v>
      </c>
      <c r="B10447" s="32">
        <v>6</v>
      </c>
    </row>
    <row r="10448" spans="1:2" x14ac:dyDescent="0.35">
      <c r="A10448" s="32" t="s">
        <v>12535</v>
      </c>
      <c r="B10448" s="32">
        <v>9</v>
      </c>
    </row>
    <row r="10449" spans="1:2" x14ac:dyDescent="0.35">
      <c r="A10449" s="32" t="s">
        <v>12536</v>
      </c>
      <c r="B10449" s="32">
        <v>58</v>
      </c>
    </row>
    <row r="10450" spans="1:2" x14ac:dyDescent="0.35">
      <c r="A10450" s="32" t="s">
        <v>12537</v>
      </c>
      <c r="B10450" s="32">
        <v>47</v>
      </c>
    </row>
    <row r="10451" spans="1:2" x14ac:dyDescent="0.35">
      <c r="A10451" s="32" t="s">
        <v>12538</v>
      </c>
      <c r="B10451" s="32">
        <v>80</v>
      </c>
    </row>
    <row r="10452" spans="1:2" x14ac:dyDescent="0.35">
      <c r="A10452" s="32" t="s">
        <v>12539</v>
      </c>
      <c r="B10452" s="32">
        <v>52</v>
      </c>
    </row>
    <row r="10453" spans="1:2" x14ac:dyDescent="0.35">
      <c r="A10453" s="32" t="s">
        <v>12540</v>
      </c>
      <c r="B10453" s="32">
        <v>90</v>
      </c>
    </row>
    <row r="10454" spans="1:2" x14ac:dyDescent="0.35">
      <c r="A10454" s="32" t="s">
        <v>12541</v>
      </c>
      <c r="B10454" s="32">
        <v>19</v>
      </c>
    </row>
    <row r="10455" spans="1:2" x14ac:dyDescent="0.35">
      <c r="A10455" s="32" t="s">
        <v>12542</v>
      </c>
      <c r="B10455" s="32">
        <v>79</v>
      </c>
    </row>
    <row r="10456" spans="1:2" x14ac:dyDescent="0.35">
      <c r="A10456" s="32" t="s">
        <v>12543</v>
      </c>
      <c r="B10456" s="32">
        <v>10</v>
      </c>
    </row>
    <row r="10457" spans="1:2" x14ac:dyDescent="0.35">
      <c r="A10457" s="32" t="s">
        <v>12544</v>
      </c>
      <c r="B10457" s="32">
        <v>56</v>
      </c>
    </row>
    <row r="10458" spans="1:2" x14ac:dyDescent="0.35">
      <c r="A10458" s="32" t="s">
        <v>12545</v>
      </c>
      <c r="B10458" s="32">
        <v>62</v>
      </c>
    </row>
    <row r="10459" spans="1:2" x14ac:dyDescent="0.35">
      <c r="A10459" s="32" t="s">
        <v>12546</v>
      </c>
      <c r="B10459" s="32">
        <v>94</v>
      </c>
    </row>
    <row r="10460" spans="1:2" x14ac:dyDescent="0.35">
      <c r="A10460" s="32" t="s">
        <v>12547</v>
      </c>
      <c r="B10460" s="32">
        <v>30</v>
      </c>
    </row>
    <row r="10461" spans="1:2" x14ac:dyDescent="0.35">
      <c r="A10461" s="32" t="s">
        <v>12548</v>
      </c>
      <c r="B10461" s="32">
        <v>21</v>
      </c>
    </row>
    <row r="10462" spans="1:2" x14ac:dyDescent="0.35">
      <c r="A10462" s="32" t="s">
        <v>12549</v>
      </c>
      <c r="B10462" s="32">
        <v>69</v>
      </c>
    </row>
    <row r="10463" spans="1:2" x14ac:dyDescent="0.35">
      <c r="A10463" s="32" t="s">
        <v>12550</v>
      </c>
      <c r="B10463" s="32">
        <v>13</v>
      </c>
    </row>
    <row r="10464" spans="1:2" x14ac:dyDescent="0.35">
      <c r="A10464" s="32" t="s">
        <v>12551</v>
      </c>
      <c r="B10464" s="32">
        <v>40</v>
      </c>
    </row>
    <row r="10465" spans="1:2" x14ac:dyDescent="0.35">
      <c r="A10465" s="32" t="s">
        <v>12552</v>
      </c>
      <c r="B10465" s="32">
        <v>73</v>
      </c>
    </row>
    <row r="10466" spans="1:2" x14ac:dyDescent="0.35">
      <c r="A10466" s="32" t="s">
        <v>12553</v>
      </c>
      <c r="B10466" s="32">
        <v>84</v>
      </c>
    </row>
    <row r="10467" spans="1:2" x14ac:dyDescent="0.35">
      <c r="A10467" s="32" t="s">
        <v>12554</v>
      </c>
      <c r="B10467" s="32">
        <v>63</v>
      </c>
    </row>
    <row r="10468" spans="1:2" x14ac:dyDescent="0.35">
      <c r="A10468" s="32" t="s">
        <v>12555</v>
      </c>
      <c r="B10468" s="32">
        <v>32</v>
      </c>
    </row>
    <row r="10469" spans="1:2" x14ac:dyDescent="0.35">
      <c r="A10469" s="32" t="s">
        <v>12556</v>
      </c>
      <c r="B10469" s="32">
        <v>97</v>
      </c>
    </row>
    <row r="10470" spans="1:2" x14ac:dyDescent="0.35">
      <c r="A10470" s="32" t="s">
        <v>12557</v>
      </c>
      <c r="B10470" s="32">
        <v>91</v>
      </c>
    </row>
    <row r="10471" spans="1:2" x14ac:dyDescent="0.35">
      <c r="A10471" s="32" t="s">
        <v>12558</v>
      </c>
      <c r="B10471" s="32">
        <v>24</v>
      </c>
    </row>
    <row r="10472" spans="1:2" x14ac:dyDescent="0.35">
      <c r="A10472" s="32" t="s">
        <v>12559</v>
      </c>
      <c r="B10472" s="32">
        <v>72</v>
      </c>
    </row>
    <row r="10473" spans="1:2" x14ac:dyDescent="0.35">
      <c r="A10473" s="32" t="s">
        <v>12560</v>
      </c>
      <c r="B10473" s="32">
        <v>58</v>
      </c>
    </row>
    <row r="10474" spans="1:2" x14ac:dyDescent="0.35">
      <c r="A10474" s="32" t="s">
        <v>12561</v>
      </c>
      <c r="B10474" s="32">
        <v>30</v>
      </c>
    </row>
    <row r="10475" spans="1:2" x14ac:dyDescent="0.35">
      <c r="A10475" s="32" t="s">
        <v>12562</v>
      </c>
      <c r="B10475" s="32">
        <v>80</v>
      </c>
    </row>
    <row r="10476" spans="1:2" x14ac:dyDescent="0.35">
      <c r="A10476" s="32" t="s">
        <v>12563</v>
      </c>
      <c r="B10476" s="32">
        <v>38</v>
      </c>
    </row>
    <row r="10477" spans="1:2" x14ac:dyDescent="0.35">
      <c r="A10477" s="32" t="s">
        <v>12564</v>
      </c>
      <c r="B10477" s="32">
        <v>69</v>
      </c>
    </row>
    <row r="10478" spans="1:2" x14ac:dyDescent="0.35">
      <c r="A10478" s="32" t="s">
        <v>12565</v>
      </c>
      <c r="B10478" s="32">
        <v>54</v>
      </c>
    </row>
    <row r="10479" spans="1:2" x14ac:dyDescent="0.35">
      <c r="A10479" s="32" t="s">
        <v>12566</v>
      </c>
      <c r="B10479" s="32">
        <v>62</v>
      </c>
    </row>
    <row r="10480" spans="1:2" x14ac:dyDescent="0.35">
      <c r="A10480" s="32" t="s">
        <v>12567</v>
      </c>
      <c r="B10480" s="32">
        <v>22</v>
      </c>
    </row>
    <row r="10481" spans="1:2" x14ac:dyDescent="0.35">
      <c r="A10481" s="32" t="s">
        <v>12568</v>
      </c>
      <c r="B10481" s="32">
        <v>84</v>
      </c>
    </row>
    <row r="10482" spans="1:2" x14ac:dyDescent="0.35">
      <c r="A10482" s="32" t="s">
        <v>12569</v>
      </c>
      <c r="B10482" s="32">
        <v>57</v>
      </c>
    </row>
    <row r="10483" spans="1:2" x14ac:dyDescent="0.35">
      <c r="A10483" s="32" t="s">
        <v>12570</v>
      </c>
      <c r="B10483" s="32">
        <v>78</v>
      </c>
    </row>
    <row r="10484" spans="1:2" x14ac:dyDescent="0.35">
      <c r="A10484" s="32" t="s">
        <v>12571</v>
      </c>
      <c r="B10484" s="32">
        <v>39</v>
      </c>
    </row>
    <row r="10485" spans="1:2" x14ac:dyDescent="0.35">
      <c r="A10485" s="32" t="s">
        <v>12572</v>
      </c>
      <c r="B10485" s="32">
        <v>38</v>
      </c>
    </row>
    <row r="10486" spans="1:2" x14ac:dyDescent="0.35">
      <c r="A10486" s="32" t="s">
        <v>12573</v>
      </c>
      <c r="B10486" s="32">
        <v>61</v>
      </c>
    </row>
    <row r="10487" spans="1:2" x14ac:dyDescent="0.35">
      <c r="A10487" s="32" t="s">
        <v>12574</v>
      </c>
      <c r="B10487" s="32">
        <v>41</v>
      </c>
    </row>
    <row r="10488" spans="1:2" x14ac:dyDescent="0.35">
      <c r="A10488" s="32" t="s">
        <v>12575</v>
      </c>
      <c r="B10488" s="32">
        <v>23</v>
      </c>
    </row>
    <row r="10489" spans="1:2" x14ac:dyDescent="0.35">
      <c r="A10489" s="32" t="s">
        <v>12576</v>
      </c>
      <c r="B10489" s="32">
        <v>6</v>
      </c>
    </row>
    <row r="10490" spans="1:2" x14ac:dyDescent="0.35">
      <c r="A10490" s="32" t="s">
        <v>12577</v>
      </c>
      <c r="B10490" s="32">
        <v>76</v>
      </c>
    </row>
    <row r="10491" spans="1:2" x14ac:dyDescent="0.35">
      <c r="A10491" s="32" t="s">
        <v>12578</v>
      </c>
      <c r="B10491" s="32">
        <v>4</v>
      </c>
    </row>
    <row r="10492" spans="1:2" x14ac:dyDescent="0.35">
      <c r="A10492" s="32" t="s">
        <v>12579</v>
      </c>
      <c r="B10492" s="32">
        <v>99</v>
      </c>
    </row>
    <row r="10493" spans="1:2" x14ac:dyDescent="0.35">
      <c r="A10493" s="32" t="s">
        <v>12580</v>
      </c>
      <c r="B10493" s="32">
        <v>94</v>
      </c>
    </row>
    <row r="10494" spans="1:2" x14ac:dyDescent="0.35">
      <c r="A10494" s="32" t="s">
        <v>12581</v>
      </c>
      <c r="B10494" s="32">
        <v>87</v>
      </c>
    </row>
    <row r="10495" spans="1:2" x14ac:dyDescent="0.35">
      <c r="A10495" s="32" t="s">
        <v>12582</v>
      </c>
      <c r="B10495" s="32">
        <v>37</v>
      </c>
    </row>
    <row r="10496" spans="1:2" x14ac:dyDescent="0.35">
      <c r="A10496" s="32" t="s">
        <v>12583</v>
      </c>
      <c r="B10496" s="32">
        <v>94</v>
      </c>
    </row>
    <row r="10497" spans="1:2" x14ac:dyDescent="0.35">
      <c r="A10497" s="32" t="s">
        <v>12584</v>
      </c>
      <c r="B10497" s="32">
        <v>39</v>
      </c>
    </row>
    <row r="10498" spans="1:2" x14ac:dyDescent="0.35">
      <c r="A10498" s="32" t="s">
        <v>12585</v>
      </c>
      <c r="B10498" s="32">
        <v>67</v>
      </c>
    </row>
    <row r="10499" spans="1:2" x14ac:dyDescent="0.35">
      <c r="A10499" s="32" t="s">
        <v>12586</v>
      </c>
      <c r="B10499" s="32">
        <v>35</v>
      </c>
    </row>
    <row r="10500" spans="1:2" x14ac:dyDescent="0.35">
      <c r="A10500" s="32" t="s">
        <v>12587</v>
      </c>
      <c r="B10500" s="32">
        <v>67</v>
      </c>
    </row>
    <row r="10501" spans="1:2" x14ac:dyDescent="0.35">
      <c r="A10501" s="32" t="s">
        <v>12588</v>
      </c>
      <c r="B10501" s="32">
        <v>73</v>
      </c>
    </row>
    <row r="10502" spans="1:2" x14ac:dyDescent="0.35">
      <c r="A10502" s="32" t="s">
        <v>12589</v>
      </c>
      <c r="B10502" s="32">
        <v>23</v>
      </c>
    </row>
    <row r="10503" spans="1:2" x14ac:dyDescent="0.35">
      <c r="A10503" s="32" t="s">
        <v>12590</v>
      </c>
      <c r="B10503" s="32">
        <v>4</v>
      </c>
    </row>
    <row r="10504" spans="1:2" x14ac:dyDescent="0.35">
      <c r="A10504" s="32" t="s">
        <v>12591</v>
      </c>
      <c r="B10504" s="32">
        <v>91</v>
      </c>
    </row>
    <row r="10505" spans="1:2" x14ac:dyDescent="0.35">
      <c r="A10505" s="32" t="s">
        <v>12592</v>
      </c>
      <c r="B10505" s="32">
        <v>92</v>
      </c>
    </row>
    <row r="10506" spans="1:2" x14ac:dyDescent="0.35">
      <c r="A10506" s="32" t="s">
        <v>12593</v>
      </c>
      <c r="B10506" s="32">
        <v>86</v>
      </c>
    </row>
    <row r="10507" spans="1:2" x14ac:dyDescent="0.35">
      <c r="A10507" s="32" t="s">
        <v>12594</v>
      </c>
      <c r="B10507" s="32">
        <v>5</v>
      </c>
    </row>
    <row r="10508" spans="1:2" x14ac:dyDescent="0.35">
      <c r="A10508" s="32" t="s">
        <v>12595</v>
      </c>
      <c r="B10508" s="32">
        <v>35</v>
      </c>
    </row>
    <row r="10509" spans="1:2" x14ac:dyDescent="0.35">
      <c r="A10509" s="32" t="s">
        <v>12596</v>
      </c>
      <c r="B10509" s="32">
        <v>86</v>
      </c>
    </row>
    <row r="10510" spans="1:2" x14ac:dyDescent="0.35">
      <c r="A10510" s="32" t="s">
        <v>12597</v>
      </c>
      <c r="B10510" s="32">
        <v>64</v>
      </c>
    </row>
    <row r="10511" spans="1:2" x14ac:dyDescent="0.35">
      <c r="A10511" s="32" t="s">
        <v>12598</v>
      </c>
      <c r="B10511" s="32">
        <v>51</v>
      </c>
    </row>
    <row r="10512" spans="1:2" x14ac:dyDescent="0.35">
      <c r="A10512" s="32" t="s">
        <v>12599</v>
      </c>
      <c r="B10512" s="32">
        <v>97</v>
      </c>
    </row>
    <row r="10513" spans="1:2" x14ac:dyDescent="0.35">
      <c r="A10513" s="32" t="s">
        <v>12600</v>
      </c>
      <c r="B10513" s="32">
        <v>1</v>
      </c>
    </row>
    <row r="10514" spans="1:2" x14ac:dyDescent="0.35">
      <c r="A10514" s="32" t="s">
        <v>12601</v>
      </c>
      <c r="B10514" s="32">
        <v>34</v>
      </c>
    </row>
    <row r="10515" spans="1:2" x14ac:dyDescent="0.35">
      <c r="A10515" s="32" t="s">
        <v>12602</v>
      </c>
      <c r="B10515" s="32">
        <v>63</v>
      </c>
    </row>
    <row r="10516" spans="1:2" x14ac:dyDescent="0.35">
      <c r="A10516" s="32" t="s">
        <v>12603</v>
      </c>
      <c r="B10516" s="32">
        <v>13</v>
      </c>
    </row>
    <row r="10517" spans="1:2" x14ac:dyDescent="0.35">
      <c r="A10517" s="32" t="s">
        <v>12604</v>
      </c>
      <c r="B10517" s="32">
        <v>1</v>
      </c>
    </row>
    <row r="10518" spans="1:2" x14ac:dyDescent="0.35">
      <c r="A10518" s="32" t="s">
        <v>12605</v>
      </c>
      <c r="B10518" s="32">
        <v>89</v>
      </c>
    </row>
    <row r="10519" spans="1:2" x14ac:dyDescent="0.35">
      <c r="A10519" s="32" t="s">
        <v>12606</v>
      </c>
      <c r="B10519" s="32">
        <v>19</v>
      </c>
    </row>
    <row r="10520" spans="1:2" x14ac:dyDescent="0.35">
      <c r="A10520" s="32" t="s">
        <v>12607</v>
      </c>
      <c r="B10520" s="32">
        <v>43</v>
      </c>
    </row>
    <row r="10521" spans="1:2" x14ac:dyDescent="0.35">
      <c r="A10521" s="32" t="s">
        <v>12608</v>
      </c>
      <c r="B10521" s="32">
        <v>39</v>
      </c>
    </row>
    <row r="10522" spans="1:2" x14ac:dyDescent="0.35">
      <c r="A10522" s="32" t="s">
        <v>12609</v>
      </c>
      <c r="B10522" s="32">
        <v>62</v>
      </c>
    </row>
    <row r="10523" spans="1:2" x14ac:dyDescent="0.35">
      <c r="A10523" s="32" t="s">
        <v>12610</v>
      </c>
      <c r="B10523" s="32">
        <v>7</v>
      </c>
    </row>
    <row r="10524" spans="1:2" x14ac:dyDescent="0.35">
      <c r="A10524" s="32" t="s">
        <v>12611</v>
      </c>
      <c r="B10524" s="32">
        <v>39</v>
      </c>
    </row>
    <row r="10525" spans="1:2" x14ac:dyDescent="0.35">
      <c r="A10525" s="32" t="s">
        <v>12612</v>
      </c>
      <c r="B10525" s="32">
        <v>14</v>
      </c>
    </row>
    <row r="10526" spans="1:2" x14ac:dyDescent="0.35">
      <c r="A10526" s="32" t="s">
        <v>12613</v>
      </c>
      <c r="B10526" s="32">
        <v>2</v>
      </c>
    </row>
    <row r="10527" spans="1:2" x14ac:dyDescent="0.35">
      <c r="A10527" s="32" t="s">
        <v>12614</v>
      </c>
      <c r="B10527" s="32">
        <v>90</v>
      </c>
    </row>
    <row r="10528" spans="1:2" x14ac:dyDescent="0.35">
      <c r="A10528" s="32" t="s">
        <v>12615</v>
      </c>
      <c r="B10528" s="32">
        <v>30</v>
      </c>
    </row>
    <row r="10529" spans="1:2" x14ac:dyDescent="0.35">
      <c r="A10529" s="32" t="s">
        <v>12616</v>
      </c>
      <c r="B10529" s="32">
        <v>16</v>
      </c>
    </row>
    <row r="10530" spans="1:2" x14ac:dyDescent="0.35">
      <c r="A10530" s="32" t="s">
        <v>12617</v>
      </c>
      <c r="B10530" s="32">
        <v>2</v>
      </c>
    </row>
    <row r="10531" spans="1:2" x14ac:dyDescent="0.35">
      <c r="A10531" s="32" t="s">
        <v>12618</v>
      </c>
      <c r="B10531" s="32">
        <v>64</v>
      </c>
    </row>
    <row r="10532" spans="1:2" x14ac:dyDescent="0.35">
      <c r="A10532" s="32" t="s">
        <v>12619</v>
      </c>
      <c r="B10532" s="32">
        <v>68</v>
      </c>
    </row>
    <row r="10533" spans="1:2" x14ac:dyDescent="0.35">
      <c r="A10533" s="32" t="s">
        <v>12620</v>
      </c>
      <c r="B10533" s="32">
        <v>29</v>
      </c>
    </row>
    <row r="10534" spans="1:2" x14ac:dyDescent="0.35">
      <c r="A10534" s="32" t="s">
        <v>12621</v>
      </c>
      <c r="B10534" s="32">
        <v>7</v>
      </c>
    </row>
    <row r="10535" spans="1:2" x14ac:dyDescent="0.35">
      <c r="A10535" s="32" t="s">
        <v>12622</v>
      </c>
      <c r="B10535" s="32">
        <v>8</v>
      </c>
    </row>
    <row r="10536" spans="1:2" x14ac:dyDescent="0.35">
      <c r="A10536" s="32" t="s">
        <v>12623</v>
      </c>
      <c r="B10536" s="32">
        <v>38</v>
      </c>
    </row>
    <row r="10537" spans="1:2" x14ac:dyDescent="0.35">
      <c r="A10537" s="32" t="s">
        <v>12624</v>
      </c>
      <c r="B10537" s="32">
        <v>17</v>
      </c>
    </row>
    <row r="10538" spans="1:2" x14ac:dyDescent="0.35">
      <c r="A10538" s="32" t="s">
        <v>12625</v>
      </c>
      <c r="B10538" s="32">
        <v>54</v>
      </c>
    </row>
    <row r="10539" spans="1:2" x14ac:dyDescent="0.35">
      <c r="A10539" s="32" t="s">
        <v>12626</v>
      </c>
      <c r="B10539" s="32">
        <v>63</v>
      </c>
    </row>
    <row r="10540" spans="1:2" x14ac:dyDescent="0.35">
      <c r="A10540" s="32" t="s">
        <v>12627</v>
      </c>
      <c r="B10540" s="32">
        <v>96</v>
      </c>
    </row>
    <row r="10541" spans="1:2" x14ac:dyDescent="0.35">
      <c r="A10541" s="32" t="s">
        <v>12628</v>
      </c>
      <c r="B10541" s="32">
        <v>24</v>
      </c>
    </row>
    <row r="10542" spans="1:2" x14ac:dyDescent="0.35">
      <c r="A10542" s="32" t="s">
        <v>12629</v>
      </c>
      <c r="B10542" s="32">
        <v>51</v>
      </c>
    </row>
    <row r="10543" spans="1:2" x14ac:dyDescent="0.35">
      <c r="A10543" s="32" t="s">
        <v>12630</v>
      </c>
      <c r="B10543" s="32">
        <v>24</v>
      </c>
    </row>
    <row r="10544" spans="1:2" x14ac:dyDescent="0.35">
      <c r="A10544" s="32" t="s">
        <v>12631</v>
      </c>
      <c r="B10544" s="32">
        <v>15</v>
      </c>
    </row>
    <row r="10545" spans="1:2" x14ac:dyDescent="0.35">
      <c r="A10545" s="32" t="s">
        <v>12632</v>
      </c>
      <c r="B10545" s="32">
        <v>18</v>
      </c>
    </row>
    <row r="10546" spans="1:2" x14ac:dyDescent="0.35">
      <c r="A10546" s="32" t="s">
        <v>12633</v>
      </c>
      <c r="B10546" s="32">
        <v>26</v>
      </c>
    </row>
    <row r="10547" spans="1:2" x14ac:dyDescent="0.35">
      <c r="A10547" s="32" t="s">
        <v>12634</v>
      </c>
      <c r="B10547" s="32">
        <v>87</v>
      </c>
    </row>
    <row r="10548" spans="1:2" x14ac:dyDescent="0.35">
      <c r="A10548" s="32" t="s">
        <v>12635</v>
      </c>
      <c r="B10548" s="32">
        <v>31</v>
      </c>
    </row>
    <row r="10549" spans="1:2" x14ac:dyDescent="0.35">
      <c r="A10549" s="32" t="s">
        <v>12636</v>
      </c>
      <c r="B10549" s="32">
        <v>10</v>
      </c>
    </row>
    <row r="10550" spans="1:2" x14ac:dyDescent="0.35">
      <c r="A10550" s="32" t="s">
        <v>12637</v>
      </c>
      <c r="B10550" s="32">
        <v>9</v>
      </c>
    </row>
    <row r="10551" spans="1:2" x14ac:dyDescent="0.35">
      <c r="A10551" s="32" t="s">
        <v>12638</v>
      </c>
      <c r="B10551" s="32">
        <v>7</v>
      </c>
    </row>
    <row r="10552" spans="1:2" x14ac:dyDescent="0.35">
      <c r="A10552" s="32" t="s">
        <v>12639</v>
      </c>
      <c r="B10552" s="32">
        <v>58</v>
      </c>
    </row>
    <row r="10553" spans="1:2" x14ac:dyDescent="0.35">
      <c r="A10553" s="32" t="s">
        <v>12640</v>
      </c>
      <c r="B10553" s="32">
        <v>47</v>
      </c>
    </row>
    <row r="10554" spans="1:2" x14ac:dyDescent="0.35">
      <c r="A10554" s="32" t="s">
        <v>12641</v>
      </c>
      <c r="B10554" s="32">
        <v>33</v>
      </c>
    </row>
    <row r="10555" spans="1:2" x14ac:dyDescent="0.35">
      <c r="A10555" s="32" t="s">
        <v>12642</v>
      </c>
      <c r="B10555" s="32">
        <v>85</v>
      </c>
    </row>
    <row r="10556" spans="1:2" x14ac:dyDescent="0.35">
      <c r="A10556" s="32" t="s">
        <v>12643</v>
      </c>
      <c r="B10556" s="32">
        <v>16</v>
      </c>
    </row>
    <row r="10557" spans="1:2" x14ac:dyDescent="0.35">
      <c r="A10557" s="32" t="s">
        <v>12644</v>
      </c>
      <c r="B10557" s="32">
        <v>24</v>
      </c>
    </row>
    <row r="10558" spans="1:2" x14ac:dyDescent="0.35">
      <c r="A10558" s="32" t="s">
        <v>12645</v>
      </c>
      <c r="B10558" s="32">
        <v>50</v>
      </c>
    </row>
    <row r="10559" spans="1:2" x14ac:dyDescent="0.35">
      <c r="A10559" s="32" t="s">
        <v>12646</v>
      </c>
      <c r="B10559" s="32">
        <v>9</v>
      </c>
    </row>
    <row r="10560" spans="1:2" x14ac:dyDescent="0.35">
      <c r="A10560" s="32" t="s">
        <v>12647</v>
      </c>
      <c r="B10560" s="32">
        <v>61</v>
      </c>
    </row>
    <row r="10561" spans="1:2" x14ac:dyDescent="0.35">
      <c r="A10561" s="32" t="s">
        <v>12648</v>
      </c>
      <c r="B10561" s="32">
        <v>56</v>
      </c>
    </row>
    <row r="10562" spans="1:2" x14ac:dyDescent="0.35">
      <c r="A10562" s="32" t="s">
        <v>12649</v>
      </c>
      <c r="B10562" s="32">
        <v>34</v>
      </c>
    </row>
    <row r="10563" spans="1:2" x14ac:dyDescent="0.35">
      <c r="A10563" s="32" t="s">
        <v>12650</v>
      </c>
      <c r="B10563" s="32">
        <v>21</v>
      </c>
    </row>
    <row r="10564" spans="1:2" x14ac:dyDescent="0.35">
      <c r="A10564" s="32" t="s">
        <v>12651</v>
      </c>
      <c r="B10564" s="32">
        <v>84</v>
      </c>
    </row>
    <row r="10565" spans="1:2" x14ac:dyDescent="0.35">
      <c r="A10565" s="32" t="s">
        <v>12652</v>
      </c>
      <c r="B10565" s="32">
        <v>75</v>
      </c>
    </row>
    <row r="10566" spans="1:2" x14ac:dyDescent="0.35">
      <c r="A10566" s="32" t="s">
        <v>12653</v>
      </c>
      <c r="B10566" s="32">
        <v>30</v>
      </c>
    </row>
    <row r="10567" spans="1:2" x14ac:dyDescent="0.35">
      <c r="A10567" s="32" t="s">
        <v>12654</v>
      </c>
      <c r="B10567" s="32">
        <v>56</v>
      </c>
    </row>
    <row r="10568" spans="1:2" x14ac:dyDescent="0.35">
      <c r="A10568" s="32" t="s">
        <v>12655</v>
      </c>
      <c r="B10568" s="32">
        <v>45</v>
      </c>
    </row>
    <row r="10569" spans="1:2" x14ac:dyDescent="0.35">
      <c r="A10569" s="32" t="s">
        <v>12656</v>
      </c>
      <c r="B10569" s="32">
        <v>21</v>
      </c>
    </row>
    <row r="10570" spans="1:2" x14ac:dyDescent="0.35">
      <c r="A10570" s="32" t="s">
        <v>12657</v>
      </c>
      <c r="B10570" s="32">
        <v>36</v>
      </c>
    </row>
    <row r="10571" spans="1:2" x14ac:dyDescent="0.35">
      <c r="A10571" s="32" t="s">
        <v>12658</v>
      </c>
      <c r="B10571" s="32">
        <v>70</v>
      </c>
    </row>
    <row r="10572" spans="1:2" x14ac:dyDescent="0.35">
      <c r="A10572" s="32" t="s">
        <v>12659</v>
      </c>
      <c r="B10572" s="32">
        <v>53</v>
      </c>
    </row>
    <row r="10573" spans="1:2" x14ac:dyDescent="0.35">
      <c r="A10573" s="32" t="s">
        <v>12660</v>
      </c>
      <c r="B10573" s="32">
        <v>99</v>
      </c>
    </row>
    <row r="10574" spans="1:2" x14ac:dyDescent="0.35">
      <c r="A10574" s="32" t="s">
        <v>12661</v>
      </c>
      <c r="B10574" s="32">
        <v>41</v>
      </c>
    </row>
    <row r="10575" spans="1:2" x14ac:dyDescent="0.35">
      <c r="A10575" s="32" t="s">
        <v>12662</v>
      </c>
      <c r="B10575" s="32">
        <v>47</v>
      </c>
    </row>
    <row r="10576" spans="1:2" x14ac:dyDescent="0.35">
      <c r="A10576" s="32" t="s">
        <v>12663</v>
      </c>
      <c r="B10576" s="32">
        <v>44</v>
      </c>
    </row>
    <row r="10577" spans="1:2" x14ac:dyDescent="0.35">
      <c r="A10577" s="32" t="s">
        <v>12664</v>
      </c>
      <c r="B10577" s="32">
        <v>18</v>
      </c>
    </row>
    <row r="10578" spans="1:2" x14ac:dyDescent="0.35">
      <c r="A10578" s="32" t="s">
        <v>12665</v>
      </c>
      <c r="B10578" s="32">
        <v>99</v>
      </c>
    </row>
    <row r="10579" spans="1:2" x14ac:dyDescent="0.35">
      <c r="A10579" s="32" t="s">
        <v>12666</v>
      </c>
      <c r="B10579" s="32">
        <v>93</v>
      </c>
    </row>
    <row r="10580" spans="1:2" x14ac:dyDescent="0.35">
      <c r="A10580" s="32" t="s">
        <v>12667</v>
      </c>
      <c r="B10580" s="32">
        <v>90</v>
      </c>
    </row>
    <row r="10581" spans="1:2" x14ac:dyDescent="0.35">
      <c r="A10581" s="32" t="s">
        <v>12668</v>
      </c>
      <c r="B10581" s="32">
        <v>44</v>
      </c>
    </row>
    <row r="10582" spans="1:2" x14ac:dyDescent="0.35">
      <c r="A10582" s="32" t="s">
        <v>12669</v>
      </c>
      <c r="B10582" s="32">
        <v>86</v>
      </c>
    </row>
    <row r="10583" spans="1:2" x14ac:dyDescent="0.35">
      <c r="A10583" s="32" t="s">
        <v>12670</v>
      </c>
      <c r="B10583" s="32">
        <v>58</v>
      </c>
    </row>
    <row r="10584" spans="1:2" x14ac:dyDescent="0.35">
      <c r="A10584" s="32" t="s">
        <v>12671</v>
      </c>
      <c r="B10584" s="32">
        <v>62</v>
      </c>
    </row>
    <row r="10585" spans="1:2" x14ac:dyDescent="0.35">
      <c r="A10585" s="32" t="s">
        <v>12672</v>
      </c>
      <c r="B10585" s="32">
        <v>5</v>
      </c>
    </row>
    <row r="10586" spans="1:2" x14ac:dyDescent="0.35">
      <c r="A10586" s="32" t="s">
        <v>12673</v>
      </c>
      <c r="B10586" s="32">
        <v>0</v>
      </c>
    </row>
    <row r="10587" spans="1:2" x14ac:dyDescent="0.35">
      <c r="A10587" s="32" t="s">
        <v>12674</v>
      </c>
      <c r="B10587" s="32">
        <v>18</v>
      </c>
    </row>
    <row r="10588" spans="1:2" x14ac:dyDescent="0.35">
      <c r="A10588" s="32" t="s">
        <v>12675</v>
      </c>
      <c r="B10588" s="32">
        <v>89</v>
      </c>
    </row>
    <row r="10589" spans="1:2" x14ac:dyDescent="0.35">
      <c r="A10589" s="32" t="s">
        <v>12676</v>
      </c>
      <c r="B10589" s="32">
        <v>4</v>
      </c>
    </row>
    <row r="10590" spans="1:2" x14ac:dyDescent="0.35">
      <c r="A10590" s="32" t="s">
        <v>12677</v>
      </c>
      <c r="B10590" s="32">
        <v>19</v>
      </c>
    </row>
    <row r="10591" spans="1:2" x14ac:dyDescent="0.35">
      <c r="A10591" s="32" t="s">
        <v>12678</v>
      </c>
      <c r="B10591" s="32">
        <v>93</v>
      </c>
    </row>
    <row r="10592" spans="1:2" x14ac:dyDescent="0.35">
      <c r="A10592" s="32" t="s">
        <v>12679</v>
      </c>
      <c r="B10592" s="32">
        <v>35</v>
      </c>
    </row>
    <row r="10593" spans="1:2" x14ac:dyDescent="0.35">
      <c r="A10593" s="32" t="s">
        <v>12680</v>
      </c>
      <c r="B10593" s="32">
        <v>58</v>
      </c>
    </row>
    <row r="10594" spans="1:2" x14ac:dyDescent="0.35">
      <c r="A10594" s="32" t="s">
        <v>12681</v>
      </c>
      <c r="B10594" s="32">
        <v>51</v>
      </c>
    </row>
    <row r="10595" spans="1:2" x14ac:dyDescent="0.35">
      <c r="A10595" s="32" t="s">
        <v>12682</v>
      </c>
      <c r="B10595" s="32">
        <v>57</v>
      </c>
    </row>
    <row r="10596" spans="1:2" x14ac:dyDescent="0.35">
      <c r="A10596" s="32" t="s">
        <v>12683</v>
      </c>
      <c r="B10596" s="32">
        <v>52</v>
      </c>
    </row>
    <row r="10597" spans="1:2" x14ac:dyDescent="0.35">
      <c r="A10597" s="32" t="s">
        <v>12684</v>
      </c>
      <c r="B10597" s="32">
        <v>87</v>
      </c>
    </row>
    <row r="10598" spans="1:2" x14ac:dyDescent="0.35">
      <c r="A10598" s="32" t="s">
        <v>12685</v>
      </c>
      <c r="B10598" s="32">
        <v>22</v>
      </c>
    </row>
    <row r="10599" spans="1:2" x14ac:dyDescent="0.35">
      <c r="A10599" s="32" t="s">
        <v>12686</v>
      </c>
      <c r="B10599" s="32">
        <v>26</v>
      </c>
    </row>
    <row r="10600" spans="1:2" x14ac:dyDescent="0.35">
      <c r="A10600" s="32" t="s">
        <v>12687</v>
      </c>
      <c r="B10600" s="32">
        <v>25</v>
      </c>
    </row>
    <row r="10601" spans="1:2" x14ac:dyDescent="0.35">
      <c r="A10601" s="32" t="s">
        <v>12688</v>
      </c>
      <c r="B10601" s="32">
        <v>24</v>
      </c>
    </row>
    <row r="10602" spans="1:2" x14ac:dyDescent="0.35">
      <c r="A10602" s="32" t="s">
        <v>12689</v>
      </c>
      <c r="B10602" s="32">
        <v>70</v>
      </c>
    </row>
    <row r="10603" spans="1:2" x14ac:dyDescent="0.35">
      <c r="A10603" s="32" t="s">
        <v>12690</v>
      </c>
      <c r="B10603" s="32">
        <v>23</v>
      </c>
    </row>
    <row r="10604" spans="1:2" x14ac:dyDescent="0.35">
      <c r="A10604" s="32" t="s">
        <v>12691</v>
      </c>
      <c r="B10604" s="32">
        <v>27</v>
      </c>
    </row>
    <row r="10605" spans="1:2" x14ac:dyDescent="0.35">
      <c r="A10605" s="32" t="s">
        <v>12692</v>
      </c>
      <c r="B10605" s="32">
        <v>67</v>
      </c>
    </row>
    <row r="10606" spans="1:2" x14ac:dyDescent="0.35">
      <c r="A10606" s="32" t="s">
        <v>12693</v>
      </c>
      <c r="B10606" s="32">
        <v>89</v>
      </c>
    </row>
    <row r="10607" spans="1:2" x14ac:dyDescent="0.35">
      <c r="A10607" s="32" t="s">
        <v>12694</v>
      </c>
      <c r="B10607" s="32">
        <v>19</v>
      </c>
    </row>
    <row r="10608" spans="1:2" x14ac:dyDescent="0.35">
      <c r="A10608" s="32" t="s">
        <v>12695</v>
      </c>
      <c r="B10608" s="32">
        <v>47</v>
      </c>
    </row>
    <row r="10609" spans="1:2" x14ac:dyDescent="0.35">
      <c r="A10609" s="32" t="s">
        <v>12696</v>
      </c>
      <c r="B10609" s="32">
        <v>23</v>
      </c>
    </row>
    <row r="10610" spans="1:2" x14ac:dyDescent="0.35">
      <c r="A10610" s="32" t="s">
        <v>12697</v>
      </c>
      <c r="B10610" s="32">
        <v>44</v>
      </c>
    </row>
    <row r="10611" spans="1:2" x14ac:dyDescent="0.35">
      <c r="A10611" s="32" t="s">
        <v>12698</v>
      </c>
      <c r="B10611" s="32">
        <v>15</v>
      </c>
    </row>
    <row r="10612" spans="1:2" x14ac:dyDescent="0.35">
      <c r="A10612" s="32" t="s">
        <v>12699</v>
      </c>
      <c r="B10612" s="32">
        <v>98</v>
      </c>
    </row>
    <row r="10613" spans="1:2" x14ac:dyDescent="0.35">
      <c r="A10613" s="32" t="s">
        <v>12700</v>
      </c>
      <c r="B10613" s="32">
        <v>54</v>
      </c>
    </row>
    <row r="10614" spans="1:2" x14ac:dyDescent="0.35">
      <c r="A10614" s="32" t="s">
        <v>12701</v>
      </c>
      <c r="B10614" s="32">
        <v>96</v>
      </c>
    </row>
    <row r="10615" spans="1:2" x14ac:dyDescent="0.35">
      <c r="A10615" s="32" t="s">
        <v>12702</v>
      </c>
      <c r="B10615" s="32">
        <v>85</v>
      </c>
    </row>
    <row r="10616" spans="1:2" x14ac:dyDescent="0.35">
      <c r="A10616" s="32" t="s">
        <v>12703</v>
      </c>
      <c r="B10616" s="32">
        <v>22</v>
      </c>
    </row>
    <row r="10617" spans="1:2" x14ac:dyDescent="0.35">
      <c r="A10617" s="32" t="s">
        <v>12704</v>
      </c>
      <c r="B10617" s="32">
        <v>31</v>
      </c>
    </row>
    <row r="10618" spans="1:2" x14ac:dyDescent="0.35">
      <c r="A10618" s="32" t="s">
        <v>12705</v>
      </c>
      <c r="B10618" s="32">
        <v>59</v>
      </c>
    </row>
    <row r="10619" spans="1:2" x14ac:dyDescent="0.35">
      <c r="A10619" s="32" t="s">
        <v>12706</v>
      </c>
      <c r="B10619" s="32">
        <v>93</v>
      </c>
    </row>
    <row r="10620" spans="1:2" x14ac:dyDescent="0.35">
      <c r="A10620" s="32" t="s">
        <v>12707</v>
      </c>
      <c r="B10620" s="32">
        <v>49</v>
      </c>
    </row>
    <row r="10621" spans="1:2" x14ac:dyDescent="0.35">
      <c r="A10621" s="32" t="s">
        <v>12708</v>
      </c>
      <c r="B10621" s="32">
        <v>0</v>
      </c>
    </row>
    <row r="10622" spans="1:2" x14ac:dyDescent="0.35">
      <c r="A10622" s="32" t="s">
        <v>12709</v>
      </c>
      <c r="B10622" s="32">
        <v>58</v>
      </c>
    </row>
    <row r="10623" spans="1:2" x14ac:dyDescent="0.35">
      <c r="A10623" s="32" t="s">
        <v>12710</v>
      </c>
      <c r="B10623" s="32">
        <v>81</v>
      </c>
    </row>
    <row r="10624" spans="1:2" x14ac:dyDescent="0.35">
      <c r="A10624" s="32" t="s">
        <v>12711</v>
      </c>
      <c r="B10624" s="32">
        <v>44</v>
      </c>
    </row>
    <row r="10625" spans="1:2" x14ac:dyDescent="0.35">
      <c r="A10625" s="32" t="s">
        <v>12712</v>
      </c>
      <c r="B10625" s="32">
        <v>45</v>
      </c>
    </row>
    <row r="10626" spans="1:2" x14ac:dyDescent="0.35">
      <c r="A10626" s="32" t="s">
        <v>12713</v>
      </c>
      <c r="B10626" s="32">
        <v>34</v>
      </c>
    </row>
    <row r="10627" spans="1:2" x14ac:dyDescent="0.35">
      <c r="A10627" s="32" t="s">
        <v>12714</v>
      </c>
      <c r="B10627" s="32">
        <v>69</v>
      </c>
    </row>
    <row r="10628" spans="1:2" x14ac:dyDescent="0.35">
      <c r="A10628" s="32" t="s">
        <v>12715</v>
      </c>
      <c r="B10628" s="32">
        <v>52</v>
      </c>
    </row>
    <row r="10629" spans="1:2" x14ac:dyDescent="0.35">
      <c r="A10629" s="32" t="s">
        <v>12716</v>
      </c>
      <c r="B10629" s="32">
        <v>83</v>
      </c>
    </row>
    <row r="10630" spans="1:2" x14ac:dyDescent="0.35">
      <c r="A10630" s="32" t="s">
        <v>12717</v>
      </c>
      <c r="B10630" s="32">
        <v>60</v>
      </c>
    </row>
    <row r="10631" spans="1:2" x14ac:dyDescent="0.35">
      <c r="A10631" s="32" t="s">
        <v>12718</v>
      </c>
      <c r="B10631" s="32">
        <v>55</v>
      </c>
    </row>
    <row r="10632" spans="1:2" x14ac:dyDescent="0.35">
      <c r="A10632" s="32" t="s">
        <v>12719</v>
      </c>
      <c r="B10632" s="32">
        <v>16</v>
      </c>
    </row>
    <row r="10633" spans="1:2" x14ac:dyDescent="0.35">
      <c r="A10633" s="32" t="s">
        <v>12720</v>
      </c>
      <c r="B10633" s="32">
        <v>19</v>
      </c>
    </row>
    <row r="10634" spans="1:2" x14ac:dyDescent="0.35">
      <c r="A10634" s="32" t="s">
        <v>12721</v>
      </c>
      <c r="B10634" s="32">
        <v>28</v>
      </c>
    </row>
    <row r="10635" spans="1:2" x14ac:dyDescent="0.35">
      <c r="A10635" s="32" t="s">
        <v>12722</v>
      </c>
      <c r="B10635" s="32">
        <v>9</v>
      </c>
    </row>
    <row r="10636" spans="1:2" x14ac:dyDescent="0.35">
      <c r="A10636" s="32" t="s">
        <v>12723</v>
      </c>
      <c r="B10636" s="32">
        <v>10</v>
      </c>
    </row>
    <row r="10637" spans="1:2" x14ac:dyDescent="0.35">
      <c r="A10637" s="32" t="s">
        <v>12724</v>
      </c>
      <c r="B10637" s="32">
        <v>72</v>
      </c>
    </row>
    <row r="10638" spans="1:2" x14ac:dyDescent="0.35">
      <c r="A10638" s="32" t="s">
        <v>12725</v>
      </c>
      <c r="B10638" s="32">
        <v>10</v>
      </c>
    </row>
    <row r="10639" spans="1:2" x14ac:dyDescent="0.35">
      <c r="A10639" s="32" t="s">
        <v>12728</v>
      </c>
      <c r="B10639" s="32">
        <v>86</v>
      </c>
    </row>
    <row r="10640" spans="1:2" x14ac:dyDescent="0.35">
      <c r="A10640" s="32" t="s">
        <v>12729</v>
      </c>
      <c r="B10640" s="32">
        <v>98</v>
      </c>
    </row>
    <row r="10641" spans="1:2" x14ac:dyDescent="0.35">
      <c r="A10641" s="32" t="s">
        <v>12730</v>
      </c>
      <c r="B10641" s="32">
        <v>62</v>
      </c>
    </row>
    <row r="10642" spans="1:2" x14ac:dyDescent="0.35">
      <c r="A10642" s="32" t="s">
        <v>12731</v>
      </c>
      <c r="B10642" s="32">
        <v>25</v>
      </c>
    </row>
    <row r="10643" spans="1:2" x14ac:dyDescent="0.35">
      <c r="A10643" s="32" t="s">
        <v>12732</v>
      </c>
      <c r="B10643" s="32">
        <v>95</v>
      </c>
    </row>
    <row r="10644" spans="1:2" x14ac:dyDescent="0.35">
      <c r="A10644" s="32" t="s">
        <v>12733</v>
      </c>
      <c r="B10644" s="32">
        <v>1</v>
      </c>
    </row>
    <row r="10645" spans="1:2" x14ac:dyDescent="0.35">
      <c r="A10645" s="32" t="s">
        <v>12734</v>
      </c>
      <c r="B10645" s="32">
        <v>32</v>
      </c>
    </row>
    <row r="10646" spans="1:2" x14ac:dyDescent="0.35">
      <c r="A10646" s="32" t="s">
        <v>12735</v>
      </c>
      <c r="B10646" s="32">
        <v>88</v>
      </c>
    </row>
    <row r="10647" spans="1:2" x14ac:dyDescent="0.35">
      <c r="A10647" s="32" t="s">
        <v>12736</v>
      </c>
      <c r="B10647" s="32">
        <v>41</v>
      </c>
    </row>
    <row r="10648" spans="1:2" x14ac:dyDescent="0.35">
      <c r="A10648" s="32" t="s">
        <v>12737</v>
      </c>
      <c r="B10648" s="32">
        <v>45</v>
      </c>
    </row>
    <row r="10649" spans="1:2" x14ac:dyDescent="0.35">
      <c r="A10649" s="32" t="s">
        <v>12738</v>
      </c>
      <c r="B10649" s="32">
        <v>85</v>
      </c>
    </row>
    <row r="10650" spans="1:2" x14ac:dyDescent="0.35">
      <c r="A10650" s="32" t="s">
        <v>12739</v>
      </c>
      <c r="B10650" s="32">
        <v>35</v>
      </c>
    </row>
    <row r="10651" spans="1:2" x14ac:dyDescent="0.35">
      <c r="A10651" s="32" t="s">
        <v>12740</v>
      </c>
      <c r="B10651" s="32">
        <v>55</v>
      </c>
    </row>
    <row r="10652" spans="1:2" x14ac:dyDescent="0.35">
      <c r="A10652" s="32" t="s">
        <v>12741</v>
      </c>
      <c r="B10652" s="32">
        <v>88</v>
      </c>
    </row>
    <row r="10653" spans="1:2" x14ac:dyDescent="0.35">
      <c r="A10653" s="32" t="s">
        <v>12742</v>
      </c>
      <c r="B10653" s="32">
        <v>28</v>
      </c>
    </row>
    <row r="10654" spans="1:2" x14ac:dyDescent="0.35">
      <c r="A10654" s="32" t="s">
        <v>12743</v>
      </c>
      <c r="B10654" s="32">
        <v>86</v>
      </c>
    </row>
    <row r="10655" spans="1:2" x14ac:dyDescent="0.35">
      <c r="A10655" s="32" t="s">
        <v>12744</v>
      </c>
      <c r="B10655" s="32">
        <v>61</v>
      </c>
    </row>
    <row r="10656" spans="1:2" x14ac:dyDescent="0.35">
      <c r="A10656" s="32" t="s">
        <v>12745</v>
      </c>
      <c r="B10656" s="32">
        <v>58</v>
      </c>
    </row>
    <row r="10657" spans="1:2" x14ac:dyDescent="0.35">
      <c r="A10657" s="32" t="s">
        <v>12746</v>
      </c>
      <c r="B10657" s="32">
        <v>56</v>
      </c>
    </row>
    <row r="10658" spans="1:2" x14ac:dyDescent="0.35">
      <c r="A10658" s="32" t="s">
        <v>12747</v>
      </c>
      <c r="B10658" s="32">
        <v>37</v>
      </c>
    </row>
    <row r="10659" spans="1:2" x14ac:dyDescent="0.35">
      <c r="A10659" s="32" t="s">
        <v>12748</v>
      </c>
      <c r="B10659" s="32">
        <v>76</v>
      </c>
    </row>
    <row r="10660" spans="1:2" x14ac:dyDescent="0.35">
      <c r="A10660" s="32" t="s">
        <v>12749</v>
      </c>
      <c r="B10660" s="32">
        <v>59</v>
      </c>
    </row>
    <row r="10661" spans="1:2" x14ac:dyDescent="0.35">
      <c r="A10661" s="32" t="s">
        <v>12750</v>
      </c>
      <c r="B10661" s="32">
        <v>42</v>
      </c>
    </row>
    <row r="10662" spans="1:2" x14ac:dyDescent="0.35">
      <c r="A10662" s="32" t="s">
        <v>12751</v>
      </c>
      <c r="B10662" s="32">
        <v>88</v>
      </c>
    </row>
    <row r="10663" spans="1:2" x14ac:dyDescent="0.35">
      <c r="A10663" s="32" t="s">
        <v>12752</v>
      </c>
      <c r="B10663" s="32">
        <v>23</v>
      </c>
    </row>
    <row r="10664" spans="1:2" x14ac:dyDescent="0.35">
      <c r="A10664" s="32" t="s">
        <v>12753</v>
      </c>
      <c r="B10664" s="32">
        <v>99</v>
      </c>
    </row>
    <row r="10665" spans="1:2" x14ac:dyDescent="0.35">
      <c r="A10665" s="32" t="s">
        <v>12754</v>
      </c>
      <c r="B10665" s="32">
        <v>85</v>
      </c>
    </row>
    <row r="10666" spans="1:2" x14ac:dyDescent="0.35">
      <c r="A10666" s="32" t="s">
        <v>12755</v>
      </c>
      <c r="B10666" s="32">
        <v>82</v>
      </c>
    </row>
    <row r="10667" spans="1:2" x14ac:dyDescent="0.35">
      <c r="A10667" s="32" t="s">
        <v>12756</v>
      </c>
      <c r="B10667" s="32">
        <v>20</v>
      </c>
    </row>
    <row r="10668" spans="1:2" x14ac:dyDescent="0.35">
      <c r="A10668" s="32" t="s">
        <v>12757</v>
      </c>
      <c r="B10668" s="32">
        <v>22</v>
      </c>
    </row>
    <row r="10669" spans="1:2" x14ac:dyDescent="0.35">
      <c r="A10669" s="32" t="s">
        <v>12758</v>
      </c>
      <c r="B10669" s="32">
        <v>75</v>
      </c>
    </row>
    <row r="10670" spans="1:2" x14ac:dyDescent="0.35">
      <c r="A10670" s="32" t="s">
        <v>12759</v>
      </c>
      <c r="B10670" s="32">
        <v>76</v>
      </c>
    </row>
    <row r="10671" spans="1:2" x14ac:dyDescent="0.35">
      <c r="A10671" s="32" t="s">
        <v>12760</v>
      </c>
      <c r="B10671" s="32">
        <v>7</v>
      </c>
    </row>
    <row r="10672" spans="1:2" x14ac:dyDescent="0.35">
      <c r="A10672" s="32" t="s">
        <v>12761</v>
      </c>
      <c r="B10672" s="32">
        <v>74</v>
      </c>
    </row>
    <row r="10673" spans="1:2" x14ac:dyDescent="0.35">
      <c r="A10673" s="32" t="s">
        <v>12762</v>
      </c>
      <c r="B10673" s="32">
        <v>71</v>
      </c>
    </row>
    <row r="10674" spans="1:2" x14ac:dyDescent="0.35">
      <c r="A10674" s="32" t="s">
        <v>12763</v>
      </c>
      <c r="B10674" s="32">
        <v>73</v>
      </c>
    </row>
    <row r="10675" spans="1:2" x14ac:dyDescent="0.35">
      <c r="A10675" s="32" t="s">
        <v>12764</v>
      </c>
      <c r="B10675" s="32">
        <v>81</v>
      </c>
    </row>
    <row r="10676" spans="1:2" x14ac:dyDescent="0.35">
      <c r="A10676" s="32" t="s">
        <v>12765</v>
      </c>
      <c r="B10676" s="32">
        <v>20</v>
      </c>
    </row>
    <row r="10677" spans="1:2" x14ac:dyDescent="0.35">
      <c r="A10677" s="32" t="s">
        <v>12766</v>
      </c>
      <c r="B10677" s="32">
        <v>91</v>
      </c>
    </row>
    <row r="10678" spans="1:2" x14ac:dyDescent="0.35">
      <c r="A10678" s="32" t="s">
        <v>12767</v>
      </c>
      <c r="B10678" s="32">
        <v>12</v>
      </c>
    </row>
    <row r="10679" spans="1:2" x14ac:dyDescent="0.35">
      <c r="A10679" s="32" t="s">
        <v>12768</v>
      </c>
      <c r="B10679" s="32">
        <v>78</v>
      </c>
    </row>
    <row r="10680" spans="1:2" x14ac:dyDescent="0.35">
      <c r="A10680" s="32" t="s">
        <v>12769</v>
      </c>
      <c r="B10680" s="32">
        <v>82</v>
      </c>
    </row>
    <row r="10681" spans="1:2" x14ac:dyDescent="0.35">
      <c r="A10681" s="32" t="s">
        <v>12770</v>
      </c>
      <c r="B10681" s="32">
        <v>14</v>
      </c>
    </row>
    <row r="10682" spans="1:2" x14ac:dyDescent="0.35">
      <c r="A10682" s="32" t="s">
        <v>12771</v>
      </c>
      <c r="B10682" s="32">
        <v>9</v>
      </c>
    </row>
    <row r="10683" spans="1:2" x14ac:dyDescent="0.35">
      <c r="A10683" s="32" t="s">
        <v>12772</v>
      </c>
      <c r="B10683" s="32">
        <v>45</v>
      </c>
    </row>
    <row r="10684" spans="1:2" x14ac:dyDescent="0.35">
      <c r="A10684" s="32" t="s">
        <v>12773</v>
      </c>
      <c r="B10684" s="32">
        <v>40</v>
      </c>
    </row>
    <row r="10685" spans="1:2" x14ac:dyDescent="0.35">
      <c r="A10685" s="32" t="s">
        <v>12774</v>
      </c>
      <c r="B10685" s="32">
        <v>65</v>
      </c>
    </row>
    <row r="10686" spans="1:2" x14ac:dyDescent="0.35">
      <c r="A10686" s="32" t="s">
        <v>12775</v>
      </c>
      <c r="B10686" s="32">
        <v>13</v>
      </c>
    </row>
    <row r="10687" spans="1:2" x14ac:dyDescent="0.35">
      <c r="A10687" s="32" t="s">
        <v>12776</v>
      </c>
      <c r="B10687" s="32">
        <v>51</v>
      </c>
    </row>
    <row r="10688" spans="1:2" x14ac:dyDescent="0.35">
      <c r="A10688" s="32" t="s">
        <v>12777</v>
      </c>
      <c r="B10688" s="32">
        <v>50</v>
      </c>
    </row>
    <row r="10689" spans="1:2" x14ac:dyDescent="0.35">
      <c r="A10689" s="32" t="s">
        <v>12778</v>
      </c>
      <c r="B10689" s="32">
        <v>70</v>
      </c>
    </row>
    <row r="10690" spans="1:2" x14ac:dyDescent="0.35">
      <c r="A10690" s="32" t="s">
        <v>12779</v>
      </c>
      <c r="B10690" s="32">
        <v>2</v>
      </c>
    </row>
    <row r="10691" spans="1:2" x14ac:dyDescent="0.35">
      <c r="A10691" s="32" t="s">
        <v>12780</v>
      </c>
      <c r="B10691" s="32">
        <v>26</v>
      </c>
    </row>
    <row r="10692" spans="1:2" x14ac:dyDescent="0.35">
      <c r="A10692" s="32" t="s">
        <v>12781</v>
      </c>
      <c r="B10692" s="32">
        <v>72</v>
      </c>
    </row>
    <row r="10693" spans="1:2" x14ac:dyDescent="0.35">
      <c r="A10693" s="32" t="s">
        <v>12782</v>
      </c>
      <c r="B10693" s="32">
        <v>81</v>
      </c>
    </row>
    <row r="10694" spans="1:2" x14ac:dyDescent="0.35">
      <c r="A10694" s="32" t="s">
        <v>12783</v>
      </c>
      <c r="B10694" s="32">
        <v>73</v>
      </c>
    </row>
    <row r="10695" spans="1:2" x14ac:dyDescent="0.35">
      <c r="A10695" s="32" t="s">
        <v>12784</v>
      </c>
      <c r="B10695" s="32">
        <v>1</v>
      </c>
    </row>
    <row r="10696" spans="1:2" x14ac:dyDescent="0.35">
      <c r="A10696" s="32" t="s">
        <v>12785</v>
      </c>
      <c r="B10696" s="32">
        <v>40</v>
      </c>
    </row>
    <row r="10697" spans="1:2" x14ac:dyDescent="0.35">
      <c r="A10697" s="32" t="s">
        <v>12786</v>
      </c>
      <c r="B10697" s="32">
        <v>5</v>
      </c>
    </row>
    <row r="10698" spans="1:2" x14ac:dyDescent="0.35">
      <c r="A10698" s="32" t="s">
        <v>12787</v>
      </c>
      <c r="B10698" s="32">
        <v>43</v>
      </c>
    </row>
    <row r="10699" spans="1:2" x14ac:dyDescent="0.35">
      <c r="A10699" s="32" t="s">
        <v>12788</v>
      </c>
      <c r="B10699" s="32">
        <v>11</v>
      </c>
    </row>
    <row r="10700" spans="1:2" x14ac:dyDescent="0.35">
      <c r="A10700" s="32" t="s">
        <v>12789</v>
      </c>
      <c r="B10700" s="32">
        <v>46</v>
      </c>
    </row>
    <row r="10701" spans="1:2" x14ac:dyDescent="0.35">
      <c r="A10701" s="32" t="s">
        <v>12790</v>
      </c>
      <c r="B10701" s="32">
        <v>54</v>
      </c>
    </row>
    <row r="10702" spans="1:2" x14ac:dyDescent="0.35">
      <c r="A10702" s="32" t="s">
        <v>12791</v>
      </c>
      <c r="B10702" s="32">
        <v>15</v>
      </c>
    </row>
    <row r="10703" spans="1:2" x14ac:dyDescent="0.35">
      <c r="A10703" s="32" t="s">
        <v>12792</v>
      </c>
      <c r="B10703" s="32">
        <v>14</v>
      </c>
    </row>
    <row r="10704" spans="1:2" x14ac:dyDescent="0.35">
      <c r="A10704" s="32" t="s">
        <v>12793</v>
      </c>
      <c r="B10704" s="32">
        <v>46</v>
      </c>
    </row>
    <row r="10705" spans="1:2" x14ac:dyDescent="0.35">
      <c r="A10705" s="32" t="s">
        <v>12794</v>
      </c>
      <c r="B10705" s="32">
        <v>62</v>
      </c>
    </row>
    <row r="10706" spans="1:2" x14ac:dyDescent="0.35">
      <c r="A10706" s="32" t="s">
        <v>12795</v>
      </c>
      <c r="B10706" s="32">
        <v>93</v>
      </c>
    </row>
    <row r="10707" spans="1:2" x14ac:dyDescent="0.35">
      <c r="A10707" s="32" t="s">
        <v>12796</v>
      </c>
      <c r="B10707" s="32">
        <v>54</v>
      </c>
    </row>
    <row r="10708" spans="1:2" x14ac:dyDescent="0.35">
      <c r="A10708" s="32" t="s">
        <v>12797</v>
      </c>
      <c r="B10708" s="32">
        <v>1</v>
      </c>
    </row>
    <row r="10709" spans="1:2" x14ac:dyDescent="0.35">
      <c r="A10709" s="32" t="s">
        <v>12798</v>
      </c>
      <c r="B10709" s="32">
        <v>20</v>
      </c>
    </row>
    <row r="10710" spans="1:2" x14ac:dyDescent="0.35">
      <c r="A10710" s="32" t="s">
        <v>12799</v>
      </c>
      <c r="B10710" s="32">
        <v>71</v>
      </c>
    </row>
    <row r="10711" spans="1:2" x14ac:dyDescent="0.35">
      <c r="A10711" s="32" t="s">
        <v>12800</v>
      </c>
      <c r="B10711" s="32">
        <v>5</v>
      </c>
    </row>
    <row r="10712" spans="1:2" x14ac:dyDescent="0.35">
      <c r="A10712" s="32" t="s">
        <v>12801</v>
      </c>
      <c r="B10712" s="32">
        <v>7</v>
      </c>
    </row>
    <row r="10713" spans="1:2" x14ac:dyDescent="0.35">
      <c r="A10713" s="32" t="s">
        <v>12802</v>
      </c>
      <c r="B10713" s="32">
        <v>4</v>
      </c>
    </row>
    <row r="10714" spans="1:2" x14ac:dyDescent="0.35">
      <c r="A10714" s="32" t="s">
        <v>12803</v>
      </c>
      <c r="B10714" s="32">
        <v>49</v>
      </c>
    </row>
    <row r="10715" spans="1:2" x14ac:dyDescent="0.35">
      <c r="A10715" s="32" t="s">
        <v>12804</v>
      </c>
      <c r="B10715" s="32">
        <v>18</v>
      </c>
    </row>
    <row r="10716" spans="1:2" x14ac:dyDescent="0.35">
      <c r="A10716" s="32" t="s">
        <v>12805</v>
      </c>
      <c r="B10716" s="32">
        <v>68</v>
      </c>
    </row>
    <row r="10717" spans="1:2" x14ac:dyDescent="0.35">
      <c r="A10717" s="32" t="s">
        <v>12806</v>
      </c>
      <c r="B10717" s="32">
        <v>79</v>
      </c>
    </row>
    <row r="10718" spans="1:2" x14ac:dyDescent="0.35">
      <c r="A10718" s="32" t="s">
        <v>12807</v>
      </c>
      <c r="B10718" s="32">
        <v>74</v>
      </c>
    </row>
    <row r="10719" spans="1:2" x14ac:dyDescent="0.35">
      <c r="A10719" s="32" t="s">
        <v>12808</v>
      </c>
      <c r="B10719" s="32">
        <v>71</v>
      </c>
    </row>
    <row r="10720" spans="1:2" x14ac:dyDescent="0.35">
      <c r="A10720" s="32" t="s">
        <v>12809</v>
      </c>
      <c r="B10720" s="32">
        <v>15</v>
      </c>
    </row>
    <row r="10721" spans="1:2" x14ac:dyDescent="0.35">
      <c r="A10721" s="32" t="s">
        <v>12810</v>
      </c>
      <c r="B10721" s="32">
        <v>62</v>
      </c>
    </row>
    <row r="10722" spans="1:2" x14ac:dyDescent="0.35">
      <c r="A10722" s="32" t="s">
        <v>12811</v>
      </c>
      <c r="B10722" s="32">
        <v>32</v>
      </c>
    </row>
    <row r="10723" spans="1:2" x14ac:dyDescent="0.35">
      <c r="A10723" s="32" t="s">
        <v>12812</v>
      </c>
      <c r="B10723" s="32">
        <v>37</v>
      </c>
    </row>
    <row r="10724" spans="1:2" x14ac:dyDescent="0.35">
      <c r="A10724" s="32" t="s">
        <v>12813</v>
      </c>
      <c r="B10724" s="32">
        <v>99</v>
      </c>
    </row>
    <row r="10725" spans="1:2" x14ac:dyDescent="0.35">
      <c r="A10725" s="32" t="s">
        <v>12814</v>
      </c>
      <c r="B10725" s="32">
        <v>68</v>
      </c>
    </row>
    <row r="10726" spans="1:2" x14ac:dyDescent="0.35">
      <c r="A10726" s="32" t="s">
        <v>12815</v>
      </c>
      <c r="B10726" s="32">
        <v>43</v>
      </c>
    </row>
    <row r="10727" spans="1:2" x14ac:dyDescent="0.35">
      <c r="A10727" s="32" t="s">
        <v>12816</v>
      </c>
      <c r="B10727" s="32">
        <v>9</v>
      </c>
    </row>
    <row r="10728" spans="1:2" x14ac:dyDescent="0.35">
      <c r="A10728" s="32" t="s">
        <v>12817</v>
      </c>
      <c r="B10728" s="32">
        <v>56</v>
      </c>
    </row>
    <row r="10729" spans="1:2" x14ac:dyDescent="0.35">
      <c r="A10729" s="32" t="s">
        <v>12818</v>
      </c>
      <c r="B10729" s="32">
        <v>48</v>
      </c>
    </row>
    <row r="10730" spans="1:2" x14ac:dyDescent="0.35">
      <c r="A10730" s="32" t="s">
        <v>12819</v>
      </c>
      <c r="B10730" s="32">
        <v>92</v>
      </c>
    </row>
    <row r="10731" spans="1:2" x14ac:dyDescent="0.35">
      <c r="A10731" s="32" t="s">
        <v>12820</v>
      </c>
      <c r="B10731" s="32">
        <v>87</v>
      </c>
    </row>
    <row r="10732" spans="1:2" x14ac:dyDescent="0.35">
      <c r="A10732" s="32" t="s">
        <v>12821</v>
      </c>
      <c r="B10732" s="32">
        <v>50</v>
      </c>
    </row>
    <row r="10733" spans="1:2" x14ac:dyDescent="0.35">
      <c r="A10733" s="32" t="s">
        <v>12822</v>
      </c>
      <c r="B10733" s="32">
        <v>0</v>
      </c>
    </row>
    <row r="10734" spans="1:2" x14ac:dyDescent="0.35">
      <c r="A10734" s="32" t="s">
        <v>12823</v>
      </c>
      <c r="B10734" s="32">
        <v>25</v>
      </c>
    </row>
    <row r="10735" spans="1:2" x14ac:dyDescent="0.35">
      <c r="A10735" s="32" t="s">
        <v>12824</v>
      </c>
      <c r="B10735" s="32">
        <v>10</v>
      </c>
    </row>
    <row r="10736" spans="1:2" x14ac:dyDescent="0.35">
      <c r="A10736" s="32" t="s">
        <v>12825</v>
      </c>
      <c r="B10736" s="32">
        <v>65</v>
      </c>
    </row>
    <row r="10737" spans="1:2" x14ac:dyDescent="0.35">
      <c r="A10737" s="32" t="s">
        <v>12826</v>
      </c>
      <c r="B10737" s="32">
        <v>57</v>
      </c>
    </row>
    <row r="10738" spans="1:2" x14ac:dyDescent="0.35">
      <c r="A10738" s="32" t="s">
        <v>12827</v>
      </c>
      <c r="B10738" s="32">
        <v>35</v>
      </c>
    </row>
    <row r="10739" spans="1:2" x14ac:dyDescent="0.35">
      <c r="A10739" s="32" t="s">
        <v>12828</v>
      </c>
      <c r="B10739" s="32">
        <v>58</v>
      </c>
    </row>
    <row r="10740" spans="1:2" x14ac:dyDescent="0.35">
      <c r="A10740" s="32" t="s">
        <v>12829</v>
      </c>
      <c r="B10740" s="32">
        <v>96</v>
      </c>
    </row>
    <row r="10741" spans="1:2" x14ac:dyDescent="0.35">
      <c r="A10741" s="32" t="s">
        <v>12830</v>
      </c>
      <c r="B10741" s="32">
        <v>79</v>
      </c>
    </row>
    <row r="10742" spans="1:2" x14ac:dyDescent="0.35">
      <c r="A10742" s="32" t="s">
        <v>12831</v>
      </c>
      <c r="B10742" s="32">
        <v>71</v>
      </c>
    </row>
    <row r="10743" spans="1:2" x14ac:dyDescent="0.35">
      <c r="A10743" s="32" t="s">
        <v>12832</v>
      </c>
      <c r="B10743" s="32">
        <v>33</v>
      </c>
    </row>
    <row r="10744" spans="1:2" x14ac:dyDescent="0.35">
      <c r="A10744" s="32" t="s">
        <v>12833</v>
      </c>
      <c r="B10744" s="32">
        <v>59</v>
      </c>
    </row>
    <row r="10745" spans="1:2" x14ac:dyDescent="0.35">
      <c r="A10745" s="32" t="s">
        <v>12834</v>
      </c>
      <c r="B10745" s="32">
        <v>80</v>
      </c>
    </row>
    <row r="10746" spans="1:2" x14ac:dyDescent="0.35">
      <c r="A10746" s="32" t="s">
        <v>12835</v>
      </c>
      <c r="B10746" s="32">
        <v>82</v>
      </c>
    </row>
    <row r="10747" spans="1:2" x14ac:dyDescent="0.35">
      <c r="A10747" s="32" t="s">
        <v>12836</v>
      </c>
      <c r="B10747" s="32">
        <v>17</v>
      </c>
    </row>
    <row r="10748" spans="1:2" x14ac:dyDescent="0.35">
      <c r="A10748" s="32" t="s">
        <v>12837</v>
      </c>
      <c r="B10748" s="32">
        <v>17</v>
      </c>
    </row>
    <row r="10749" spans="1:2" x14ac:dyDescent="0.35">
      <c r="A10749" s="32" t="s">
        <v>12838</v>
      </c>
      <c r="B10749" s="32">
        <v>65</v>
      </c>
    </row>
    <row r="10750" spans="1:2" x14ac:dyDescent="0.35">
      <c r="A10750" s="32" t="s">
        <v>12839</v>
      </c>
      <c r="B10750" s="32">
        <v>47</v>
      </c>
    </row>
    <row r="10751" spans="1:2" x14ac:dyDescent="0.35">
      <c r="A10751" s="32" t="s">
        <v>12840</v>
      </c>
      <c r="B10751" s="32">
        <v>92</v>
      </c>
    </row>
    <row r="10752" spans="1:2" x14ac:dyDescent="0.35">
      <c r="A10752" s="32" t="s">
        <v>12841</v>
      </c>
      <c r="B10752" s="32">
        <v>53</v>
      </c>
    </row>
    <row r="10753" spans="1:2" x14ac:dyDescent="0.35">
      <c r="A10753" s="32" t="s">
        <v>12842</v>
      </c>
      <c r="B10753" s="32">
        <v>56</v>
      </c>
    </row>
    <row r="10754" spans="1:2" x14ac:dyDescent="0.35">
      <c r="A10754" s="32" t="s">
        <v>12843</v>
      </c>
      <c r="B10754" s="32">
        <v>91</v>
      </c>
    </row>
    <row r="10755" spans="1:2" x14ac:dyDescent="0.35">
      <c r="A10755" s="32" t="s">
        <v>12844</v>
      </c>
      <c r="B10755" s="32">
        <v>75</v>
      </c>
    </row>
    <row r="10756" spans="1:2" x14ac:dyDescent="0.35">
      <c r="A10756" s="32" t="s">
        <v>12845</v>
      </c>
      <c r="B10756" s="32">
        <v>44</v>
      </c>
    </row>
    <row r="10757" spans="1:2" x14ac:dyDescent="0.35">
      <c r="A10757" s="32" t="s">
        <v>12846</v>
      </c>
      <c r="B10757" s="32">
        <v>96</v>
      </c>
    </row>
    <row r="10758" spans="1:2" x14ac:dyDescent="0.35">
      <c r="A10758" s="32" t="s">
        <v>12847</v>
      </c>
      <c r="B10758" s="32">
        <v>78</v>
      </c>
    </row>
    <row r="10759" spans="1:2" x14ac:dyDescent="0.35">
      <c r="A10759" s="32" t="s">
        <v>12848</v>
      </c>
      <c r="B10759" s="32">
        <v>76</v>
      </c>
    </row>
    <row r="10760" spans="1:2" x14ac:dyDescent="0.35">
      <c r="A10760" s="32" t="s">
        <v>12849</v>
      </c>
      <c r="B10760" s="32">
        <v>35</v>
      </c>
    </row>
    <row r="10761" spans="1:2" x14ac:dyDescent="0.35">
      <c r="A10761" s="32" t="s">
        <v>12850</v>
      </c>
      <c r="B10761" s="32">
        <v>31</v>
      </c>
    </row>
    <row r="10762" spans="1:2" x14ac:dyDescent="0.35">
      <c r="A10762" s="32" t="s">
        <v>12851</v>
      </c>
      <c r="B10762" s="32">
        <v>21</v>
      </c>
    </row>
    <row r="10763" spans="1:2" x14ac:dyDescent="0.35">
      <c r="A10763" s="32" t="s">
        <v>12852</v>
      </c>
      <c r="B10763" s="32">
        <v>20</v>
      </c>
    </row>
    <row r="10764" spans="1:2" x14ac:dyDescent="0.35">
      <c r="A10764" s="32" t="s">
        <v>12853</v>
      </c>
      <c r="B10764" s="32">
        <v>70</v>
      </c>
    </row>
    <row r="10765" spans="1:2" x14ac:dyDescent="0.35">
      <c r="A10765" s="32" t="s">
        <v>12854</v>
      </c>
      <c r="B10765" s="32">
        <v>96</v>
      </c>
    </row>
    <row r="10766" spans="1:2" x14ac:dyDescent="0.35">
      <c r="A10766" s="32" t="s">
        <v>12855</v>
      </c>
      <c r="B10766" s="32">
        <v>24</v>
      </c>
    </row>
    <row r="10767" spans="1:2" x14ac:dyDescent="0.35">
      <c r="A10767" s="32" t="s">
        <v>12856</v>
      </c>
      <c r="B10767" s="32">
        <v>34</v>
      </c>
    </row>
    <row r="10768" spans="1:2" x14ac:dyDescent="0.35">
      <c r="A10768" s="32" t="s">
        <v>12857</v>
      </c>
      <c r="B10768" s="32">
        <v>76</v>
      </c>
    </row>
    <row r="10769" spans="1:2" x14ac:dyDescent="0.35">
      <c r="A10769" s="32" t="s">
        <v>12858</v>
      </c>
      <c r="B10769" s="32">
        <v>35</v>
      </c>
    </row>
    <row r="10770" spans="1:2" x14ac:dyDescent="0.35">
      <c r="A10770" s="32" t="s">
        <v>12859</v>
      </c>
      <c r="B10770" s="32">
        <v>28</v>
      </c>
    </row>
    <row r="10771" spans="1:2" x14ac:dyDescent="0.35">
      <c r="A10771" s="32" t="s">
        <v>12860</v>
      </c>
      <c r="B10771" s="32">
        <v>11</v>
      </c>
    </row>
    <row r="10772" spans="1:2" x14ac:dyDescent="0.35">
      <c r="A10772" s="32" t="s">
        <v>12861</v>
      </c>
      <c r="B10772" s="32">
        <v>64</v>
      </c>
    </row>
    <row r="10773" spans="1:2" x14ac:dyDescent="0.35">
      <c r="A10773" s="32" t="s">
        <v>12862</v>
      </c>
      <c r="B10773" s="32">
        <v>1</v>
      </c>
    </row>
    <row r="10774" spans="1:2" x14ac:dyDescent="0.35">
      <c r="A10774" s="32" t="s">
        <v>12863</v>
      </c>
      <c r="B10774" s="32">
        <v>10</v>
      </c>
    </row>
    <row r="10775" spans="1:2" x14ac:dyDescent="0.35">
      <c r="A10775" s="32" t="s">
        <v>12864</v>
      </c>
      <c r="B10775" s="32">
        <v>97</v>
      </c>
    </row>
    <row r="10776" spans="1:2" x14ac:dyDescent="0.35">
      <c r="A10776" s="32" t="s">
        <v>12865</v>
      </c>
      <c r="B10776" s="32">
        <v>31</v>
      </c>
    </row>
    <row r="10777" spans="1:2" x14ac:dyDescent="0.35">
      <c r="A10777" s="32" t="s">
        <v>12866</v>
      </c>
      <c r="B10777" s="32">
        <v>7</v>
      </c>
    </row>
    <row r="10778" spans="1:2" x14ac:dyDescent="0.35">
      <c r="A10778" s="32" t="s">
        <v>12867</v>
      </c>
      <c r="B10778" s="32">
        <v>25</v>
      </c>
    </row>
    <row r="10779" spans="1:2" x14ac:dyDescent="0.35">
      <c r="A10779" s="32" t="s">
        <v>12868</v>
      </c>
      <c r="B10779" s="32">
        <v>20</v>
      </c>
    </row>
    <row r="10780" spans="1:2" x14ac:dyDescent="0.35">
      <c r="A10780" s="32" t="s">
        <v>12869</v>
      </c>
      <c r="B10780" s="32">
        <v>76</v>
      </c>
    </row>
    <row r="10781" spans="1:2" x14ac:dyDescent="0.35">
      <c r="A10781" s="32" t="s">
        <v>12870</v>
      </c>
      <c r="B10781" s="32">
        <v>13</v>
      </c>
    </row>
    <row r="10782" spans="1:2" x14ac:dyDescent="0.35">
      <c r="A10782" s="32" t="s">
        <v>12871</v>
      </c>
      <c r="B10782" s="32">
        <v>5</v>
      </c>
    </row>
    <row r="10783" spans="1:2" x14ac:dyDescent="0.35">
      <c r="A10783" s="32" t="s">
        <v>12872</v>
      </c>
      <c r="B10783" s="32">
        <v>91</v>
      </c>
    </row>
    <row r="10784" spans="1:2" x14ac:dyDescent="0.35">
      <c r="A10784" s="32" t="s">
        <v>12873</v>
      </c>
      <c r="B10784" s="32">
        <v>49</v>
      </c>
    </row>
    <row r="10785" spans="1:2" x14ac:dyDescent="0.35">
      <c r="A10785" s="32" t="s">
        <v>12874</v>
      </c>
      <c r="B10785" s="32">
        <v>25</v>
      </c>
    </row>
    <row r="10786" spans="1:2" x14ac:dyDescent="0.35">
      <c r="A10786" s="32" t="s">
        <v>12875</v>
      </c>
      <c r="B10786" s="32">
        <v>55</v>
      </c>
    </row>
    <row r="10787" spans="1:2" x14ac:dyDescent="0.35">
      <c r="A10787" s="32" t="s">
        <v>12876</v>
      </c>
      <c r="B10787" s="32">
        <v>49</v>
      </c>
    </row>
    <row r="10788" spans="1:2" x14ac:dyDescent="0.35">
      <c r="A10788" s="32" t="s">
        <v>12877</v>
      </c>
      <c r="B10788" s="32">
        <v>78</v>
      </c>
    </row>
    <row r="10789" spans="1:2" x14ac:dyDescent="0.35">
      <c r="A10789" s="32" t="s">
        <v>12878</v>
      </c>
      <c r="B10789" s="32">
        <v>59</v>
      </c>
    </row>
    <row r="10790" spans="1:2" x14ac:dyDescent="0.35">
      <c r="A10790" s="32" t="s">
        <v>12879</v>
      </c>
      <c r="B10790" s="32">
        <v>7</v>
      </c>
    </row>
    <row r="10791" spans="1:2" x14ac:dyDescent="0.35">
      <c r="A10791" s="32" t="s">
        <v>12880</v>
      </c>
      <c r="B10791" s="32">
        <v>28</v>
      </c>
    </row>
    <row r="10792" spans="1:2" x14ac:dyDescent="0.35">
      <c r="A10792" s="32" t="s">
        <v>12881</v>
      </c>
      <c r="B10792" s="32">
        <v>30</v>
      </c>
    </row>
    <row r="10793" spans="1:2" x14ac:dyDescent="0.35">
      <c r="A10793" s="32" t="s">
        <v>12882</v>
      </c>
      <c r="B10793" s="32">
        <v>83</v>
      </c>
    </row>
    <row r="10794" spans="1:2" x14ac:dyDescent="0.35">
      <c r="A10794" s="32" t="s">
        <v>12883</v>
      </c>
      <c r="B10794" s="32">
        <v>83</v>
      </c>
    </row>
    <row r="10795" spans="1:2" x14ac:dyDescent="0.35">
      <c r="A10795" s="32" t="s">
        <v>12884</v>
      </c>
      <c r="B10795" s="32">
        <v>14</v>
      </c>
    </row>
    <row r="10796" spans="1:2" x14ac:dyDescent="0.35">
      <c r="A10796" s="32" t="s">
        <v>12885</v>
      </c>
      <c r="B10796" s="32">
        <v>15</v>
      </c>
    </row>
    <row r="10797" spans="1:2" x14ac:dyDescent="0.35">
      <c r="A10797" s="32" t="s">
        <v>12886</v>
      </c>
      <c r="B10797" s="32">
        <v>90</v>
      </c>
    </row>
    <row r="10798" spans="1:2" x14ac:dyDescent="0.35">
      <c r="A10798" s="32" t="s">
        <v>12887</v>
      </c>
      <c r="B10798" s="32">
        <v>13</v>
      </c>
    </row>
    <row r="10799" spans="1:2" x14ac:dyDescent="0.35">
      <c r="A10799" s="32" t="s">
        <v>12888</v>
      </c>
      <c r="B10799" s="32">
        <v>80</v>
      </c>
    </row>
    <row r="10800" spans="1:2" x14ac:dyDescent="0.35">
      <c r="A10800" s="32" t="s">
        <v>12889</v>
      </c>
      <c r="B10800" s="32">
        <v>71</v>
      </c>
    </row>
    <row r="10801" spans="1:2" x14ac:dyDescent="0.35">
      <c r="A10801" s="32" t="s">
        <v>12890</v>
      </c>
      <c r="B10801" s="32">
        <v>2</v>
      </c>
    </row>
    <row r="10802" spans="1:2" x14ac:dyDescent="0.35">
      <c r="A10802" s="32" t="s">
        <v>12891</v>
      </c>
      <c r="B10802" s="32">
        <v>80</v>
      </c>
    </row>
    <row r="10803" spans="1:2" x14ac:dyDescent="0.35">
      <c r="A10803" s="32" t="s">
        <v>12892</v>
      </c>
      <c r="B10803" s="32">
        <v>36</v>
      </c>
    </row>
    <row r="10804" spans="1:2" x14ac:dyDescent="0.35">
      <c r="A10804" s="32" t="s">
        <v>12893</v>
      </c>
      <c r="B10804" s="32">
        <v>93</v>
      </c>
    </row>
    <row r="10805" spans="1:2" x14ac:dyDescent="0.35">
      <c r="A10805" s="32" t="s">
        <v>12894</v>
      </c>
      <c r="B10805" s="32">
        <v>49</v>
      </c>
    </row>
    <row r="10806" spans="1:2" x14ac:dyDescent="0.35">
      <c r="A10806" s="32" t="s">
        <v>12895</v>
      </c>
      <c r="B10806" s="32">
        <v>37</v>
      </c>
    </row>
    <row r="10807" spans="1:2" x14ac:dyDescent="0.35">
      <c r="A10807" s="32" t="s">
        <v>12896</v>
      </c>
      <c r="B10807" s="32">
        <v>33</v>
      </c>
    </row>
    <row r="10808" spans="1:2" x14ac:dyDescent="0.35">
      <c r="A10808" s="32" t="s">
        <v>12897</v>
      </c>
      <c r="B10808" s="32">
        <v>32</v>
      </c>
    </row>
    <row r="10809" spans="1:2" x14ac:dyDescent="0.35">
      <c r="A10809" s="32" t="s">
        <v>12898</v>
      </c>
      <c r="B10809" s="32">
        <v>96</v>
      </c>
    </row>
    <row r="10810" spans="1:2" x14ac:dyDescent="0.35">
      <c r="A10810" s="32" t="s">
        <v>12899</v>
      </c>
      <c r="B10810" s="32">
        <v>43</v>
      </c>
    </row>
    <row r="10811" spans="1:2" x14ac:dyDescent="0.35">
      <c r="A10811" s="32" t="s">
        <v>12900</v>
      </c>
      <c r="B10811" s="32">
        <v>88</v>
      </c>
    </row>
    <row r="10812" spans="1:2" x14ac:dyDescent="0.35">
      <c r="A10812" s="32" t="s">
        <v>12901</v>
      </c>
      <c r="B10812" s="32">
        <v>71</v>
      </c>
    </row>
    <row r="10813" spans="1:2" x14ac:dyDescent="0.35">
      <c r="A10813" s="32" t="s">
        <v>12902</v>
      </c>
      <c r="B10813" s="32">
        <v>15</v>
      </c>
    </row>
    <row r="10814" spans="1:2" x14ac:dyDescent="0.35">
      <c r="A10814" s="32" t="s">
        <v>12903</v>
      </c>
      <c r="B10814" s="32">
        <v>81</v>
      </c>
    </row>
    <row r="10815" spans="1:2" x14ac:dyDescent="0.35">
      <c r="A10815" s="32" t="s">
        <v>12904</v>
      </c>
      <c r="B10815" s="32">
        <v>81</v>
      </c>
    </row>
    <row r="10816" spans="1:2" x14ac:dyDescent="0.35">
      <c r="A10816" s="32" t="s">
        <v>12905</v>
      </c>
      <c r="B10816" s="32">
        <v>85</v>
      </c>
    </row>
    <row r="10817" spans="1:2" x14ac:dyDescent="0.35">
      <c r="A10817" s="32" t="s">
        <v>12906</v>
      </c>
      <c r="B10817" s="32">
        <v>4</v>
      </c>
    </row>
    <row r="10818" spans="1:2" x14ac:dyDescent="0.35">
      <c r="A10818" s="32" t="s">
        <v>12907</v>
      </c>
      <c r="B10818" s="32">
        <v>90</v>
      </c>
    </row>
    <row r="10819" spans="1:2" x14ac:dyDescent="0.35">
      <c r="A10819" s="32" t="s">
        <v>12908</v>
      </c>
      <c r="B10819" s="32">
        <v>66</v>
      </c>
    </row>
    <row r="10820" spans="1:2" x14ac:dyDescent="0.35">
      <c r="A10820" s="32" t="s">
        <v>12909</v>
      </c>
      <c r="B10820" s="32">
        <v>56</v>
      </c>
    </row>
    <row r="10821" spans="1:2" x14ac:dyDescent="0.35">
      <c r="A10821" s="32" t="s">
        <v>12910</v>
      </c>
      <c r="B10821" s="32">
        <v>13</v>
      </c>
    </row>
    <row r="10822" spans="1:2" x14ac:dyDescent="0.35">
      <c r="A10822" s="32" t="s">
        <v>12911</v>
      </c>
      <c r="B10822" s="32">
        <v>75</v>
      </c>
    </row>
    <row r="10823" spans="1:2" x14ac:dyDescent="0.35">
      <c r="A10823" s="32" t="s">
        <v>12912</v>
      </c>
      <c r="B10823" s="32">
        <v>41</v>
      </c>
    </row>
    <row r="10824" spans="1:2" x14ac:dyDescent="0.35">
      <c r="A10824" s="32" t="s">
        <v>12913</v>
      </c>
      <c r="B10824" s="32">
        <v>39</v>
      </c>
    </row>
    <row r="10825" spans="1:2" x14ac:dyDescent="0.35">
      <c r="A10825" s="32" t="s">
        <v>12914</v>
      </c>
      <c r="B10825" s="32">
        <v>68</v>
      </c>
    </row>
    <row r="10826" spans="1:2" x14ac:dyDescent="0.35">
      <c r="A10826" s="32" t="s">
        <v>12915</v>
      </c>
      <c r="B10826" s="32">
        <v>23</v>
      </c>
    </row>
    <row r="10827" spans="1:2" x14ac:dyDescent="0.35">
      <c r="A10827" s="32" t="s">
        <v>12916</v>
      </c>
      <c r="B10827" s="32">
        <v>78</v>
      </c>
    </row>
    <row r="10828" spans="1:2" x14ac:dyDescent="0.35">
      <c r="A10828" s="32" t="s">
        <v>12917</v>
      </c>
      <c r="B10828" s="32">
        <v>82</v>
      </c>
    </row>
    <row r="10829" spans="1:2" x14ac:dyDescent="0.35">
      <c r="A10829" s="32" t="s">
        <v>12918</v>
      </c>
      <c r="B10829" s="32">
        <v>42</v>
      </c>
    </row>
    <row r="10830" spans="1:2" x14ac:dyDescent="0.35">
      <c r="A10830" s="32" t="s">
        <v>12919</v>
      </c>
      <c r="B10830" s="32">
        <v>83</v>
      </c>
    </row>
    <row r="10831" spans="1:2" x14ac:dyDescent="0.35">
      <c r="A10831" s="32" t="s">
        <v>12920</v>
      </c>
      <c r="B10831" s="32">
        <v>23</v>
      </c>
    </row>
    <row r="10832" spans="1:2" x14ac:dyDescent="0.35">
      <c r="A10832" s="32" t="s">
        <v>12921</v>
      </c>
      <c r="B10832" s="32">
        <v>92</v>
      </c>
    </row>
    <row r="10833" spans="1:2" x14ac:dyDescent="0.35">
      <c r="A10833" s="32" t="s">
        <v>12922</v>
      </c>
      <c r="B10833" s="32">
        <v>70</v>
      </c>
    </row>
    <row r="10834" spans="1:2" x14ac:dyDescent="0.35">
      <c r="A10834" s="32" t="s">
        <v>12923</v>
      </c>
      <c r="B10834" s="32">
        <v>49</v>
      </c>
    </row>
    <row r="10835" spans="1:2" x14ac:dyDescent="0.35">
      <c r="A10835" s="32" t="s">
        <v>12924</v>
      </c>
      <c r="B10835" s="32">
        <v>24</v>
      </c>
    </row>
    <row r="10836" spans="1:2" x14ac:dyDescent="0.35">
      <c r="A10836" s="32" t="s">
        <v>12925</v>
      </c>
      <c r="B10836" s="32">
        <v>86</v>
      </c>
    </row>
    <row r="10837" spans="1:2" x14ac:dyDescent="0.35">
      <c r="A10837" s="32" t="s">
        <v>12926</v>
      </c>
      <c r="B10837" s="32">
        <v>60</v>
      </c>
    </row>
    <row r="10838" spans="1:2" x14ac:dyDescent="0.35">
      <c r="A10838" s="32" t="s">
        <v>12927</v>
      </c>
      <c r="B10838" s="32">
        <v>46</v>
      </c>
    </row>
    <row r="10839" spans="1:2" x14ac:dyDescent="0.35">
      <c r="A10839" s="32" t="s">
        <v>12928</v>
      </c>
      <c r="B10839" s="32">
        <v>14</v>
      </c>
    </row>
    <row r="10840" spans="1:2" x14ac:dyDescent="0.35">
      <c r="A10840" s="32" t="s">
        <v>12929</v>
      </c>
      <c r="B10840" s="32">
        <v>30</v>
      </c>
    </row>
    <row r="10841" spans="1:2" x14ac:dyDescent="0.35">
      <c r="A10841" s="32" t="s">
        <v>12930</v>
      </c>
      <c r="B10841" s="32">
        <v>43</v>
      </c>
    </row>
    <row r="10842" spans="1:2" x14ac:dyDescent="0.35">
      <c r="A10842" s="32" t="s">
        <v>12931</v>
      </c>
      <c r="B10842" s="32">
        <v>47</v>
      </c>
    </row>
    <row r="10843" spans="1:2" x14ac:dyDescent="0.35">
      <c r="A10843" s="32" t="s">
        <v>12932</v>
      </c>
      <c r="B10843" s="32">
        <v>30</v>
      </c>
    </row>
    <row r="10844" spans="1:2" x14ac:dyDescent="0.35">
      <c r="A10844" s="32" t="s">
        <v>12933</v>
      </c>
      <c r="B10844" s="32">
        <v>91</v>
      </c>
    </row>
    <row r="10845" spans="1:2" x14ac:dyDescent="0.35">
      <c r="A10845" s="32" t="s">
        <v>12934</v>
      </c>
      <c r="B10845" s="32">
        <v>40</v>
      </c>
    </row>
    <row r="10846" spans="1:2" x14ac:dyDescent="0.35">
      <c r="A10846" s="32" t="s">
        <v>12935</v>
      </c>
      <c r="B10846" s="32">
        <v>5</v>
      </c>
    </row>
    <row r="10847" spans="1:2" x14ac:dyDescent="0.35">
      <c r="A10847" s="32" t="s">
        <v>12936</v>
      </c>
      <c r="B10847" s="32">
        <v>10</v>
      </c>
    </row>
    <row r="10848" spans="1:2" x14ac:dyDescent="0.35">
      <c r="A10848" s="32" t="s">
        <v>12937</v>
      </c>
      <c r="B10848" s="32">
        <v>55</v>
      </c>
    </row>
    <row r="10849" spans="1:2" x14ac:dyDescent="0.35">
      <c r="A10849" s="32" t="s">
        <v>12938</v>
      </c>
      <c r="B10849" s="32">
        <v>3</v>
      </c>
    </row>
    <row r="10850" spans="1:2" x14ac:dyDescent="0.35">
      <c r="A10850" s="32" t="s">
        <v>12939</v>
      </c>
      <c r="B10850" s="32">
        <v>57</v>
      </c>
    </row>
    <row r="10851" spans="1:2" x14ac:dyDescent="0.35">
      <c r="A10851" s="32" t="s">
        <v>12940</v>
      </c>
      <c r="B10851" s="32">
        <v>5</v>
      </c>
    </row>
    <row r="10852" spans="1:2" x14ac:dyDescent="0.35">
      <c r="A10852" s="32" t="s">
        <v>12941</v>
      </c>
      <c r="B10852" s="32">
        <v>39</v>
      </c>
    </row>
    <row r="10853" spans="1:2" x14ac:dyDescent="0.35">
      <c r="A10853" s="32" t="s">
        <v>12942</v>
      </c>
      <c r="B10853" s="32">
        <v>80</v>
      </c>
    </row>
    <row r="10854" spans="1:2" x14ac:dyDescent="0.35">
      <c r="A10854" s="32" t="s">
        <v>12943</v>
      </c>
      <c r="B10854" s="32">
        <v>2</v>
      </c>
    </row>
    <row r="10855" spans="1:2" x14ac:dyDescent="0.35">
      <c r="A10855" s="32" t="s">
        <v>12944</v>
      </c>
      <c r="B10855" s="32">
        <v>35</v>
      </c>
    </row>
    <row r="10856" spans="1:2" x14ac:dyDescent="0.35">
      <c r="A10856" s="32" t="s">
        <v>12945</v>
      </c>
      <c r="B10856" s="32">
        <v>72</v>
      </c>
    </row>
    <row r="10857" spans="1:2" x14ac:dyDescent="0.35">
      <c r="A10857" s="32" t="s">
        <v>12946</v>
      </c>
      <c r="B10857" s="32">
        <v>53</v>
      </c>
    </row>
    <row r="10858" spans="1:2" x14ac:dyDescent="0.35">
      <c r="A10858" s="32" t="s">
        <v>12947</v>
      </c>
      <c r="B10858" s="32">
        <v>73</v>
      </c>
    </row>
    <row r="10859" spans="1:2" x14ac:dyDescent="0.35">
      <c r="A10859" s="32" t="s">
        <v>12948</v>
      </c>
      <c r="B10859" s="32">
        <v>60</v>
      </c>
    </row>
    <row r="10860" spans="1:2" x14ac:dyDescent="0.35">
      <c r="A10860" s="32" t="s">
        <v>12949</v>
      </c>
      <c r="B10860" s="32">
        <v>97</v>
      </c>
    </row>
    <row r="10861" spans="1:2" x14ac:dyDescent="0.35">
      <c r="A10861" s="32" t="s">
        <v>12950</v>
      </c>
      <c r="B10861" s="32">
        <v>79</v>
      </c>
    </row>
    <row r="10862" spans="1:2" x14ac:dyDescent="0.35">
      <c r="A10862" s="32" t="s">
        <v>12951</v>
      </c>
      <c r="B10862" s="32">
        <v>96</v>
      </c>
    </row>
    <row r="10863" spans="1:2" x14ac:dyDescent="0.35">
      <c r="A10863" s="32" t="s">
        <v>12952</v>
      </c>
      <c r="B10863" s="32">
        <v>2</v>
      </c>
    </row>
    <row r="10864" spans="1:2" x14ac:dyDescent="0.35">
      <c r="A10864" s="32" t="s">
        <v>12953</v>
      </c>
      <c r="B10864" s="32">
        <v>10</v>
      </c>
    </row>
    <row r="10865" spans="1:2" x14ac:dyDescent="0.35">
      <c r="A10865" s="32" t="s">
        <v>12954</v>
      </c>
      <c r="B10865" s="32">
        <v>31</v>
      </c>
    </row>
    <row r="10866" spans="1:2" x14ac:dyDescent="0.35">
      <c r="A10866" s="32" t="s">
        <v>12955</v>
      </c>
      <c r="B10866" s="32">
        <v>73</v>
      </c>
    </row>
    <row r="10867" spans="1:2" x14ac:dyDescent="0.35">
      <c r="A10867" s="32" t="s">
        <v>12956</v>
      </c>
      <c r="B10867" s="32">
        <v>99</v>
      </c>
    </row>
    <row r="10868" spans="1:2" x14ac:dyDescent="0.35">
      <c r="A10868" s="32" t="s">
        <v>12957</v>
      </c>
      <c r="B10868" s="32">
        <v>28</v>
      </c>
    </row>
    <row r="10869" spans="1:2" x14ac:dyDescent="0.35">
      <c r="A10869" s="32" t="s">
        <v>12958</v>
      </c>
      <c r="B10869" s="32">
        <v>28</v>
      </c>
    </row>
    <row r="10870" spans="1:2" x14ac:dyDescent="0.35">
      <c r="A10870" s="32" t="s">
        <v>12959</v>
      </c>
      <c r="B10870" s="32">
        <v>75</v>
      </c>
    </row>
    <row r="10871" spans="1:2" x14ac:dyDescent="0.35">
      <c r="A10871" s="32" t="s">
        <v>12960</v>
      </c>
      <c r="B10871" s="32">
        <v>34</v>
      </c>
    </row>
    <row r="10872" spans="1:2" x14ac:dyDescent="0.35">
      <c r="A10872" s="32" t="s">
        <v>12961</v>
      </c>
      <c r="B10872" s="32">
        <v>41</v>
      </c>
    </row>
    <row r="10873" spans="1:2" x14ac:dyDescent="0.35">
      <c r="A10873" s="32" t="s">
        <v>12962</v>
      </c>
      <c r="B10873" s="32">
        <v>2</v>
      </c>
    </row>
    <row r="10874" spans="1:2" x14ac:dyDescent="0.35">
      <c r="A10874" s="32" t="s">
        <v>12963</v>
      </c>
      <c r="B10874" s="32">
        <v>37</v>
      </c>
    </row>
    <row r="10875" spans="1:2" x14ac:dyDescent="0.35">
      <c r="A10875" s="32" t="s">
        <v>12964</v>
      </c>
      <c r="B10875" s="32">
        <v>56</v>
      </c>
    </row>
    <row r="10876" spans="1:2" x14ac:dyDescent="0.35">
      <c r="A10876" s="32" t="s">
        <v>12965</v>
      </c>
      <c r="B10876" s="32">
        <v>51</v>
      </c>
    </row>
    <row r="10877" spans="1:2" x14ac:dyDescent="0.35">
      <c r="A10877" s="32" t="s">
        <v>12966</v>
      </c>
      <c r="B10877" s="32">
        <v>22</v>
      </c>
    </row>
    <row r="10878" spans="1:2" x14ac:dyDescent="0.35">
      <c r="A10878" s="32" t="s">
        <v>12967</v>
      </c>
      <c r="B10878" s="32">
        <v>76</v>
      </c>
    </row>
    <row r="10879" spans="1:2" x14ac:dyDescent="0.35">
      <c r="A10879" s="32" t="s">
        <v>12968</v>
      </c>
      <c r="B10879" s="32">
        <v>78</v>
      </c>
    </row>
    <row r="10880" spans="1:2" x14ac:dyDescent="0.35">
      <c r="A10880" s="32" t="s">
        <v>12969</v>
      </c>
      <c r="B10880" s="32">
        <v>89</v>
      </c>
    </row>
    <row r="10881" spans="1:2" x14ac:dyDescent="0.35">
      <c r="A10881" s="32" t="s">
        <v>12970</v>
      </c>
      <c r="B10881" s="32">
        <v>41</v>
      </c>
    </row>
    <row r="10882" spans="1:2" x14ac:dyDescent="0.35">
      <c r="A10882" s="32" t="s">
        <v>12971</v>
      </c>
      <c r="B10882" s="32">
        <v>61</v>
      </c>
    </row>
    <row r="10883" spans="1:2" x14ac:dyDescent="0.35">
      <c r="A10883" s="32" t="s">
        <v>12972</v>
      </c>
      <c r="B10883" s="32">
        <v>7</v>
      </c>
    </row>
    <row r="10884" spans="1:2" x14ac:dyDescent="0.35">
      <c r="A10884" s="32" t="s">
        <v>12973</v>
      </c>
      <c r="B10884" s="32">
        <v>10</v>
      </c>
    </row>
    <row r="10885" spans="1:2" x14ac:dyDescent="0.35">
      <c r="A10885" s="32" t="s">
        <v>12974</v>
      </c>
      <c r="B10885" s="32">
        <v>2</v>
      </c>
    </row>
    <row r="10886" spans="1:2" x14ac:dyDescent="0.35">
      <c r="A10886" s="32" t="s">
        <v>12975</v>
      </c>
      <c r="B10886" s="32">
        <v>84</v>
      </c>
    </row>
    <row r="10887" spans="1:2" x14ac:dyDescent="0.35">
      <c r="A10887" s="32" t="s">
        <v>12976</v>
      </c>
      <c r="B10887" s="32">
        <v>61</v>
      </c>
    </row>
    <row r="10888" spans="1:2" x14ac:dyDescent="0.35">
      <c r="A10888" s="32" t="s">
        <v>12977</v>
      </c>
      <c r="B10888" s="32">
        <v>83</v>
      </c>
    </row>
    <row r="10889" spans="1:2" x14ac:dyDescent="0.35">
      <c r="A10889" s="32" t="s">
        <v>12978</v>
      </c>
      <c r="B10889" s="32">
        <v>49</v>
      </c>
    </row>
    <row r="10890" spans="1:2" x14ac:dyDescent="0.35">
      <c r="A10890" s="32" t="s">
        <v>12979</v>
      </c>
      <c r="B10890" s="32">
        <v>31</v>
      </c>
    </row>
    <row r="10891" spans="1:2" x14ac:dyDescent="0.35">
      <c r="A10891" s="32" t="s">
        <v>12980</v>
      </c>
      <c r="B10891" s="32">
        <v>49</v>
      </c>
    </row>
    <row r="10892" spans="1:2" x14ac:dyDescent="0.35">
      <c r="A10892" s="32" t="s">
        <v>12981</v>
      </c>
      <c r="B10892" s="32">
        <v>69</v>
      </c>
    </row>
    <row r="10893" spans="1:2" x14ac:dyDescent="0.35">
      <c r="A10893" s="32" t="s">
        <v>12982</v>
      </c>
      <c r="B10893" s="32">
        <v>95</v>
      </c>
    </row>
    <row r="10894" spans="1:2" x14ac:dyDescent="0.35">
      <c r="A10894" s="32" t="s">
        <v>12983</v>
      </c>
      <c r="B10894" s="32">
        <v>64</v>
      </c>
    </row>
    <row r="10895" spans="1:2" x14ac:dyDescent="0.35">
      <c r="A10895" s="32" t="s">
        <v>12984</v>
      </c>
      <c r="B10895" s="32">
        <v>2</v>
      </c>
    </row>
    <row r="10896" spans="1:2" x14ac:dyDescent="0.35">
      <c r="A10896" s="32" t="s">
        <v>12985</v>
      </c>
      <c r="B10896" s="32">
        <v>34</v>
      </c>
    </row>
    <row r="10897" spans="1:2" x14ac:dyDescent="0.35">
      <c r="A10897" s="32" t="s">
        <v>12986</v>
      </c>
      <c r="B10897" s="32">
        <v>10</v>
      </c>
    </row>
    <row r="10898" spans="1:2" x14ac:dyDescent="0.35">
      <c r="A10898" s="32" t="s">
        <v>12987</v>
      </c>
      <c r="B10898" s="32">
        <v>39</v>
      </c>
    </row>
    <row r="10899" spans="1:2" x14ac:dyDescent="0.35">
      <c r="A10899" s="32" t="s">
        <v>12988</v>
      </c>
      <c r="B10899" s="32">
        <v>56</v>
      </c>
    </row>
    <row r="10900" spans="1:2" x14ac:dyDescent="0.35">
      <c r="A10900" s="32" t="s">
        <v>12989</v>
      </c>
      <c r="B10900" s="32">
        <v>69</v>
      </c>
    </row>
    <row r="10901" spans="1:2" x14ac:dyDescent="0.35">
      <c r="A10901" s="32" t="s">
        <v>12990</v>
      </c>
      <c r="B10901" s="32">
        <v>62</v>
      </c>
    </row>
    <row r="10902" spans="1:2" x14ac:dyDescent="0.35">
      <c r="A10902" s="32" t="s">
        <v>12991</v>
      </c>
      <c r="B10902" s="32">
        <v>42</v>
      </c>
    </row>
    <row r="10903" spans="1:2" x14ac:dyDescent="0.35">
      <c r="A10903" s="32" t="s">
        <v>12992</v>
      </c>
      <c r="B10903" s="32">
        <v>11</v>
      </c>
    </row>
    <row r="10904" spans="1:2" x14ac:dyDescent="0.35">
      <c r="A10904" s="32" t="s">
        <v>12993</v>
      </c>
      <c r="B10904" s="32">
        <v>12</v>
      </c>
    </row>
    <row r="10905" spans="1:2" x14ac:dyDescent="0.35">
      <c r="A10905" s="32" t="s">
        <v>12994</v>
      </c>
      <c r="B10905" s="32">
        <v>90</v>
      </c>
    </row>
    <row r="10906" spans="1:2" x14ac:dyDescent="0.35">
      <c r="A10906" s="32" t="s">
        <v>12995</v>
      </c>
      <c r="B10906" s="32">
        <v>13</v>
      </c>
    </row>
    <row r="10907" spans="1:2" x14ac:dyDescent="0.35">
      <c r="A10907" s="32" t="s">
        <v>12996</v>
      </c>
      <c r="B10907" s="32">
        <v>95</v>
      </c>
    </row>
    <row r="10908" spans="1:2" x14ac:dyDescent="0.35">
      <c r="A10908" s="32" t="s">
        <v>12997</v>
      </c>
      <c r="B10908" s="32">
        <v>67</v>
      </c>
    </row>
    <row r="10909" spans="1:2" x14ac:dyDescent="0.35">
      <c r="A10909" s="32" t="s">
        <v>12998</v>
      </c>
      <c r="B10909" s="32">
        <v>4</v>
      </c>
    </row>
    <row r="10910" spans="1:2" x14ac:dyDescent="0.35">
      <c r="A10910" s="32" t="s">
        <v>12999</v>
      </c>
      <c r="B10910" s="32">
        <v>89</v>
      </c>
    </row>
    <row r="10911" spans="1:2" x14ac:dyDescent="0.35">
      <c r="A10911" s="32" t="s">
        <v>13000</v>
      </c>
      <c r="B10911" s="32">
        <v>35</v>
      </c>
    </row>
    <row r="10912" spans="1:2" x14ac:dyDescent="0.35">
      <c r="A10912" s="32" t="s">
        <v>13001</v>
      </c>
      <c r="B10912" s="32">
        <v>60</v>
      </c>
    </row>
    <row r="10913" spans="1:2" x14ac:dyDescent="0.35">
      <c r="A10913" s="32" t="s">
        <v>13002</v>
      </c>
      <c r="B10913" s="32">
        <v>7</v>
      </c>
    </row>
    <row r="10914" spans="1:2" x14ac:dyDescent="0.35">
      <c r="A10914" s="32" t="s">
        <v>13003</v>
      </c>
      <c r="B10914" s="32">
        <v>15</v>
      </c>
    </row>
    <row r="10915" spans="1:2" x14ac:dyDescent="0.35">
      <c r="A10915" s="32" t="s">
        <v>13004</v>
      </c>
      <c r="B10915" s="32">
        <v>34</v>
      </c>
    </row>
    <row r="10916" spans="1:2" x14ac:dyDescent="0.35">
      <c r="A10916" s="32" t="s">
        <v>13005</v>
      </c>
      <c r="B10916" s="32">
        <v>74</v>
      </c>
    </row>
    <row r="10917" spans="1:2" x14ac:dyDescent="0.35">
      <c r="A10917" s="32" t="s">
        <v>13006</v>
      </c>
      <c r="B10917" s="32">
        <v>37</v>
      </c>
    </row>
    <row r="10918" spans="1:2" x14ac:dyDescent="0.35">
      <c r="A10918" s="32" t="s">
        <v>13007</v>
      </c>
      <c r="B10918" s="32">
        <v>32</v>
      </c>
    </row>
    <row r="10919" spans="1:2" x14ac:dyDescent="0.35">
      <c r="A10919" s="32" t="s">
        <v>13008</v>
      </c>
      <c r="B10919" s="32">
        <v>54</v>
      </c>
    </row>
    <row r="10920" spans="1:2" x14ac:dyDescent="0.35">
      <c r="A10920" s="32" t="s">
        <v>13009</v>
      </c>
      <c r="B10920" s="32">
        <v>84</v>
      </c>
    </row>
    <row r="10921" spans="1:2" x14ac:dyDescent="0.35">
      <c r="A10921" s="32" t="s">
        <v>13010</v>
      </c>
      <c r="B10921" s="32">
        <v>34</v>
      </c>
    </row>
    <row r="10922" spans="1:2" x14ac:dyDescent="0.35">
      <c r="A10922" s="32" t="s">
        <v>13011</v>
      </c>
      <c r="B10922" s="32">
        <v>26</v>
      </c>
    </row>
    <row r="10923" spans="1:2" x14ac:dyDescent="0.35">
      <c r="A10923" s="32" t="s">
        <v>13012</v>
      </c>
      <c r="B10923" s="32">
        <v>36</v>
      </c>
    </row>
    <row r="10924" spans="1:2" x14ac:dyDescent="0.35">
      <c r="A10924" s="32" t="s">
        <v>13013</v>
      </c>
      <c r="B10924" s="32">
        <v>32</v>
      </c>
    </row>
    <row r="10925" spans="1:2" x14ac:dyDescent="0.35">
      <c r="A10925" s="32" t="s">
        <v>13014</v>
      </c>
      <c r="B10925" s="32">
        <v>49</v>
      </c>
    </row>
    <row r="10926" spans="1:2" x14ac:dyDescent="0.35">
      <c r="A10926" s="32" t="s">
        <v>13015</v>
      </c>
      <c r="B10926" s="32">
        <v>22</v>
      </c>
    </row>
    <row r="10927" spans="1:2" x14ac:dyDescent="0.35">
      <c r="A10927" s="32" t="s">
        <v>13016</v>
      </c>
      <c r="B10927" s="32">
        <v>39</v>
      </c>
    </row>
    <row r="10928" spans="1:2" x14ac:dyDescent="0.35">
      <c r="A10928" s="32" t="s">
        <v>13017</v>
      </c>
      <c r="B10928" s="32">
        <v>93</v>
      </c>
    </row>
    <row r="10929" spans="1:2" x14ac:dyDescent="0.35">
      <c r="A10929" s="32" t="s">
        <v>13018</v>
      </c>
      <c r="B10929" s="32">
        <v>60</v>
      </c>
    </row>
    <row r="10930" spans="1:2" x14ac:dyDescent="0.35">
      <c r="A10930" s="32" t="s">
        <v>13019</v>
      </c>
      <c r="B10930" s="32">
        <v>36</v>
      </c>
    </row>
    <row r="10931" spans="1:2" x14ac:dyDescent="0.35">
      <c r="A10931" s="32" t="s">
        <v>13020</v>
      </c>
      <c r="B10931" s="32">
        <v>81</v>
      </c>
    </row>
    <row r="10932" spans="1:2" x14ac:dyDescent="0.35">
      <c r="A10932" s="32" t="s">
        <v>13021</v>
      </c>
      <c r="B10932" s="32">
        <v>51</v>
      </c>
    </row>
    <row r="10933" spans="1:2" x14ac:dyDescent="0.35">
      <c r="A10933" s="32" t="s">
        <v>13022</v>
      </c>
      <c r="B10933" s="32">
        <v>4</v>
      </c>
    </row>
    <row r="10934" spans="1:2" x14ac:dyDescent="0.35">
      <c r="A10934" s="32" t="s">
        <v>13023</v>
      </c>
      <c r="B10934" s="32">
        <v>44</v>
      </c>
    </row>
    <row r="10935" spans="1:2" x14ac:dyDescent="0.35">
      <c r="A10935" s="32" t="s">
        <v>13024</v>
      </c>
      <c r="B10935" s="32">
        <v>80</v>
      </c>
    </row>
    <row r="10936" spans="1:2" x14ac:dyDescent="0.35">
      <c r="A10936" s="32" t="s">
        <v>13025</v>
      </c>
      <c r="B10936" s="32">
        <v>19</v>
      </c>
    </row>
    <row r="10937" spans="1:2" x14ac:dyDescent="0.35">
      <c r="A10937" s="32" t="s">
        <v>13026</v>
      </c>
      <c r="B10937" s="32">
        <v>57</v>
      </c>
    </row>
    <row r="10938" spans="1:2" x14ac:dyDescent="0.35">
      <c r="A10938" s="32" t="s">
        <v>13027</v>
      </c>
      <c r="B10938" s="32">
        <v>11</v>
      </c>
    </row>
    <row r="10939" spans="1:2" x14ac:dyDescent="0.35">
      <c r="A10939" s="32" t="s">
        <v>13028</v>
      </c>
      <c r="B10939" s="32">
        <v>29</v>
      </c>
    </row>
    <row r="10940" spans="1:2" x14ac:dyDescent="0.35">
      <c r="A10940" s="32" t="s">
        <v>13029</v>
      </c>
      <c r="B10940" s="32">
        <v>28</v>
      </c>
    </row>
    <row r="10941" spans="1:2" x14ac:dyDescent="0.35">
      <c r="A10941" s="32" t="s">
        <v>13030</v>
      </c>
      <c r="B10941" s="32">
        <v>75</v>
      </c>
    </row>
    <row r="10942" spans="1:2" x14ac:dyDescent="0.35">
      <c r="A10942" s="32" t="s">
        <v>13031</v>
      </c>
      <c r="B10942" s="32">
        <v>52</v>
      </c>
    </row>
    <row r="10943" spans="1:2" x14ac:dyDescent="0.35">
      <c r="A10943" s="32" t="s">
        <v>13032</v>
      </c>
      <c r="B10943" s="32">
        <v>10</v>
      </c>
    </row>
    <row r="10944" spans="1:2" x14ac:dyDescent="0.35">
      <c r="A10944" s="32" t="s">
        <v>13033</v>
      </c>
      <c r="B10944" s="32">
        <v>63</v>
      </c>
    </row>
    <row r="10945" spans="1:2" x14ac:dyDescent="0.35">
      <c r="A10945" s="32" t="s">
        <v>13034</v>
      </c>
      <c r="B10945" s="32">
        <v>3</v>
      </c>
    </row>
    <row r="10946" spans="1:2" x14ac:dyDescent="0.35">
      <c r="A10946" s="32" t="s">
        <v>13035</v>
      </c>
      <c r="B10946" s="32">
        <v>90</v>
      </c>
    </row>
    <row r="10947" spans="1:2" x14ac:dyDescent="0.35">
      <c r="A10947" s="32" t="s">
        <v>13036</v>
      </c>
      <c r="B10947" s="32">
        <v>61</v>
      </c>
    </row>
    <row r="10948" spans="1:2" x14ac:dyDescent="0.35">
      <c r="A10948" s="32" t="s">
        <v>13037</v>
      </c>
      <c r="B10948" s="32">
        <v>10</v>
      </c>
    </row>
    <row r="10949" spans="1:2" x14ac:dyDescent="0.35">
      <c r="A10949" s="32" t="s">
        <v>13038</v>
      </c>
      <c r="B10949" s="32">
        <v>14</v>
      </c>
    </row>
    <row r="10950" spans="1:2" x14ac:dyDescent="0.35">
      <c r="A10950" s="32" t="s">
        <v>13039</v>
      </c>
      <c r="B10950" s="32">
        <v>67</v>
      </c>
    </row>
    <row r="10951" spans="1:2" x14ac:dyDescent="0.35">
      <c r="A10951" s="32" t="s">
        <v>13040</v>
      </c>
      <c r="B10951" s="32">
        <v>33</v>
      </c>
    </row>
    <row r="10952" spans="1:2" x14ac:dyDescent="0.35">
      <c r="A10952" s="32" t="s">
        <v>13041</v>
      </c>
      <c r="B10952" s="32">
        <v>27</v>
      </c>
    </row>
    <row r="10953" spans="1:2" x14ac:dyDescent="0.35">
      <c r="A10953" s="32" t="s">
        <v>13042</v>
      </c>
      <c r="B10953" s="32">
        <v>68</v>
      </c>
    </row>
    <row r="10954" spans="1:2" x14ac:dyDescent="0.35">
      <c r="A10954" s="32" t="s">
        <v>13043</v>
      </c>
      <c r="B10954" s="32">
        <v>12</v>
      </c>
    </row>
    <row r="10955" spans="1:2" x14ac:dyDescent="0.35">
      <c r="A10955" s="32" t="s">
        <v>13044</v>
      </c>
      <c r="B10955" s="32">
        <v>83</v>
      </c>
    </row>
    <row r="10956" spans="1:2" x14ac:dyDescent="0.35">
      <c r="A10956" s="32" t="s">
        <v>13045</v>
      </c>
      <c r="B10956" s="32">
        <v>10</v>
      </c>
    </row>
    <row r="10957" spans="1:2" x14ac:dyDescent="0.35">
      <c r="A10957" s="32" t="s">
        <v>13046</v>
      </c>
      <c r="B10957" s="32">
        <v>46</v>
      </c>
    </row>
    <row r="10958" spans="1:2" x14ac:dyDescent="0.35">
      <c r="A10958" s="32" t="s">
        <v>13047</v>
      </c>
      <c r="B10958" s="32">
        <v>11</v>
      </c>
    </row>
    <row r="10959" spans="1:2" x14ac:dyDescent="0.35">
      <c r="A10959" s="32" t="s">
        <v>13048</v>
      </c>
      <c r="B10959" s="32">
        <v>77</v>
      </c>
    </row>
    <row r="10960" spans="1:2" x14ac:dyDescent="0.35">
      <c r="A10960" s="32" t="s">
        <v>13049</v>
      </c>
      <c r="B10960" s="32">
        <v>27</v>
      </c>
    </row>
    <row r="10961" spans="1:2" x14ac:dyDescent="0.35">
      <c r="A10961" s="32" t="s">
        <v>13050</v>
      </c>
      <c r="B10961" s="32">
        <v>75</v>
      </c>
    </row>
    <row r="10962" spans="1:2" x14ac:dyDescent="0.35">
      <c r="A10962" s="32" t="s">
        <v>13051</v>
      </c>
      <c r="B10962" s="32">
        <v>51</v>
      </c>
    </row>
    <row r="10963" spans="1:2" x14ac:dyDescent="0.35">
      <c r="A10963" s="32" t="s">
        <v>13052</v>
      </c>
      <c r="B10963" s="32">
        <v>30</v>
      </c>
    </row>
    <row r="10964" spans="1:2" x14ac:dyDescent="0.35">
      <c r="A10964" s="32" t="s">
        <v>13053</v>
      </c>
      <c r="B10964" s="32">
        <v>93</v>
      </c>
    </row>
    <row r="10965" spans="1:2" x14ac:dyDescent="0.35">
      <c r="A10965" s="32" t="s">
        <v>13054</v>
      </c>
      <c r="B10965" s="32">
        <v>56</v>
      </c>
    </row>
    <row r="10966" spans="1:2" x14ac:dyDescent="0.35">
      <c r="A10966" s="32" t="s">
        <v>13055</v>
      </c>
      <c r="B10966" s="32">
        <v>58</v>
      </c>
    </row>
    <row r="10967" spans="1:2" x14ac:dyDescent="0.35">
      <c r="A10967" s="32" t="s">
        <v>13056</v>
      </c>
      <c r="B10967" s="32">
        <v>5</v>
      </c>
    </row>
    <row r="10968" spans="1:2" x14ac:dyDescent="0.35">
      <c r="A10968" s="32" t="s">
        <v>13057</v>
      </c>
      <c r="B10968" s="32">
        <v>12</v>
      </c>
    </row>
    <row r="10969" spans="1:2" x14ac:dyDescent="0.35">
      <c r="A10969" s="32" t="s">
        <v>13058</v>
      </c>
      <c r="B10969" s="32">
        <v>24</v>
      </c>
    </row>
    <row r="10970" spans="1:2" x14ac:dyDescent="0.35">
      <c r="A10970" s="32" t="s">
        <v>13059</v>
      </c>
      <c r="B10970" s="32">
        <v>89</v>
      </c>
    </row>
    <row r="10971" spans="1:2" x14ac:dyDescent="0.35">
      <c r="A10971" s="32" t="s">
        <v>13060</v>
      </c>
      <c r="B10971" s="32">
        <v>77</v>
      </c>
    </row>
    <row r="10972" spans="1:2" x14ac:dyDescent="0.35">
      <c r="A10972" s="32" t="s">
        <v>13061</v>
      </c>
      <c r="B10972" s="32">
        <v>23</v>
      </c>
    </row>
    <row r="10973" spans="1:2" x14ac:dyDescent="0.35">
      <c r="A10973" s="32" t="s">
        <v>13062</v>
      </c>
      <c r="B10973" s="32">
        <v>59</v>
      </c>
    </row>
    <row r="10974" spans="1:2" x14ac:dyDescent="0.35">
      <c r="A10974" s="32" t="s">
        <v>13063</v>
      </c>
      <c r="B10974" s="32">
        <v>82</v>
      </c>
    </row>
    <row r="10975" spans="1:2" x14ac:dyDescent="0.35">
      <c r="A10975" s="32" t="s">
        <v>13064</v>
      </c>
      <c r="B10975" s="32">
        <v>3</v>
      </c>
    </row>
    <row r="10976" spans="1:2" x14ac:dyDescent="0.35">
      <c r="A10976" s="32" t="s">
        <v>13065</v>
      </c>
      <c r="B10976" s="32">
        <v>37</v>
      </c>
    </row>
    <row r="10977" spans="1:2" x14ac:dyDescent="0.35">
      <c r="A10977" s="32" t="s">
        <v>13066</v>
      </c>
      <c r="B10977" s="32">
        <v>86</v>
      </c>
    </row>
    <row r="10978" spans="1:2" x14ac:dyDescent="0.35">
      <c r="A10978" s="32" t="s">
        <v>13067</v>
      </c>
      <c r="B10978" s="32">
        <v>63</v>
      </c>
    </row>
    <row r="10979" spans="1:2" x14ac:dyDescent="0.35">
      <c r="A10979" s="32" t="s">
        <v>13068</v>
      </c>
      <c r="B10979" s="32">
        <v>9</v>
      </c>
    </row>
    <row r="10980" spans="1:2" x14ac:dyDescent="0.35">
      <c r="A10980" s="32" t="s">
        <v>13069</v>
      </c>
      <c r="B10980" s="32">
        <v>67</v>
      </c>
    </row>
    <row r="10981" spans="1:2" x14ac:dyDescent="0.35">
      <c r="A10981" s="32" t="s">
        <v>13070</v>
      </c>
      <c r="B10981" s="32">
        <v>44</v>
      </c>
    </row>
    <row r="10982" spans="1:2" x14ac:dyDescent="0.35">
      <c r="A10982" s="32" t="s">
        <v>13071</v>
      </c>
      <c r="B10982" s="32">
        <v>0</v>
      </c>
    </row>
    <row r="10983" spans="1:2" x14ac:dyDescent="0.35">
      <c r="A10983" s="32" t="s">
        <v>13072</v>
      </c>
      <c r="B10983" s="32">
        <v>99</v>
      </c>
    </row>
    <row r="10984" spans="1:2" x14ac:dyDescent="0.35">
      <c r="A10984" s="32" t="s">
        <v>13073</v>
      </c>
      <c r="B10984" s="32">
        <v>19</v>
      </c>
    </row>
    <row r="10985" spans="1:2" x14ac:dyDescent="0.35">
      <c r="A10985" s="32" t="s">
        <v>13074</v>
      </c>
      <c r="B10985" s="32">
        <v>59</v>
      </c>
    </row>
    <row r="10986" spans="1:2" x14ac:dyDescent="0.35">
      <c r="A10986" s="32" t="s">
        <v>13075</v>
      </c>
      <c r="B10986" s="32">
        <v>41</v>
      </c>
    </row>
    <row r="10987" spans="1:2" x14ac:dyDescent="0.35">
      <c r="A10987" s="32" t="s">
        <v>13076</v>
      </c>
      <c r="B10987" s="32">
        <v>90</v>
      </c>
    </row>
    <row r="10988" spans="1:2" x14ac:dyDescent="0.35">
      <c r="A10988" s="32" t="s">
        <v>13077</v>
      </c>
      <c r="B10988" s="32">
        <v>95</v>
      </c>
    </row>
    <row r="10989" spans="1:2" x14ac:dyDescent="0.35">
      <c r="A10989" s="32" t="s">
        <v>13078</v>
      </c>
      <c r="B10989" s="32">
        <v>17</v>
      </c>
    </row>
    <row r="10990" spans="1:2" x14ac:dyDescent="0.35">
      <c r="A10990" s="32" t="s">
        <v>13079</v>
      </c>
      <c r="B10990" s="32">
        <v>7</v>
      </c>
    </row>
    <row r="10991" spans="1:2" x14ac:dyDescent="0.35">
      <c r="A10991" s="32" t="s">
        <v>13080</v>
      </c>
      <c r="B10991" s="32">
        <v>8</v>
      </c>
    </row>
    <row r="10992" spans="1:2" x14ac:dyDescent="0.35">
      <c r="A10992" s="32" t="s">
        <v>13081</v>
      </c>
      <c r="B10992" s="32">
        <v>42</v>
      </c>
    </row>
    <row r="10993" spans="1:2" x14ac:dyDescent="0.35">
      <c r="A10993" s="32" t="s">
        <v>13082</v>
      </c>
      <c r="B10993" s="32">
        <v>47</v>
      </c>
    </row>
    <row r="10994" spans="1:2" x14ac:dyDescent="0.35">
      <c r="A10994" s="32" t="s">
        <v>13083</v>
      </c>
      <c r="B10994" s="32">
        <v>94</v>
      </c>
    </row>
    <row r="10995" spans="1:2" x14ac:dyDescent="0.35">
      <c r="A10995" s="32" t="s">
        <v>13084</v>
      </c>
      <c r="B10995" s="32">
        <v>56</v>
      </c>
    </row>
    <row r="10996" spans="1:2" x14ac:dyDescent="0.35">
      <c r="A10996" s="32" t="s">
        <v>13085</v>
      </c>
      <c r="B10996" s="32">
        <v>8</v>
      </c>
    </row>
    <row r="10997" spans="1:2" x14ac:dyDescent="0.35">
      <c r="A10997" s="32" t="s">
        <v>13086</v>
      </c>
      <c r="B10997" s="32">
        <v>30</v>
      </c>
    </row>
    <row r="10998" spans="1:2" x14ac:dyDescent="0.35">
      <c r="A10998" s="32" t="s">
        <v>13087</v>
      </c>
      <c r="B10998" s="32">
        <v>53</v>
      </c>
    </row>
    <row r="10999" spans="1:2" x14ac:dyDescent="0.35">
      <c r="A10999" s="32" t="s">
        <v>13088</v>
      </c>
      <c r="B10999" s="32">
        <v>48</v>
      </c>
    </row>
    <row r="11000" spans="1:2" x14ac:dyDescent="0.35">
      <c r="A11000" s="32" t="s">
        <v>13089</v>
      </c>
      <c r="B11000" s="32">
        <v>90</v>
      </c>
    </row>
    <row r="11001" spans="1:2" x14ac:dyDescent="0.35">
      <c r="A11001" s="32" t="s">
        <v>13090</v>
      </c>
      <c r="B11001" s="32">
        <v>88</v>
      </c>
    </row>
    <row r="11002" spans="1:2" x14ac:dyDescent="0.35">
      <c r="A11002" s="32" t="s">
        <v>13091</v>
      </c>
      <c r="B11002" s="32">
        <v>44</v>
      </c>
    </row>
    <row r="11003" spans="1:2" x14ac:dyDescent="0.35">
      <c r="A11003" s="32" t="s">
        <v>13092</v>
      </c>
      <c r="B11003" s="32">
        <v>62</v>
      </c>
    </row>
    <row r="11004" spans="1:2" x14ac:dyDescent="0.35">
      <c r="A11004" s="32" t="s">
        <v>13093</v>
      </c>
      <c r="B11004" s="32">
        <v>35</v>
      </c>
    </row>
    <row r="11005" spans="1:2" x14ac:dyDescent="0.35">
      <c r="A11005" s="32" t="s">
        <v>13094</v>
      </c>
      <c r="B11005" s="32">
        <v>78</v>
      </c>
    </row>
    <row r="11006" spans="1:2" x14ac:dyDescent="0.35">
      <c r="A11006" s="32" t="s">
        <v>13095</v>
      </c>
      <c r="B11006" s="32">
        <v>77</v>
      </c>
    </row>
    <row r="11007" spans="1:2" x14ac:dyDescent="0.35">
      <c r="A11007" s="32" t="s">
        <v>13096</v>
      </c>
      <c r="B11007" s="32">
        <v>85</v>
      </c>
    </row>
    <row r="11008" spans="1:2" x14ac:dyDescent="0.35">
      <c r="A11008" s="32" t="s">
        <v>13097</v>
      </c>
      <c r="B11008" s="32">
        <v>9</v>
      </c>
    </row>
    <row r="11009" spans="1:2" x14ac:dyDescent="0.35">
      <c r="A11009" s="32" t="s">
        <v>13098</v>
      </c>
      <c r="B11009" s="32">
        <v>41</v>
      </c>
    </row>
    <row r="11010" spans="1:2" x14ac:dyDescent="0.35">
      <c r="A11010" s="32" t="s">
        <v>13099</v>
      </c>
      <c r="B11010" s="32">
        <v>86</v>
      </c>
    </row>
    <row r="11011" spans="1:2" x14ac:dyDescent="0.35">
      <c r="A11011" s="32" t="s">
        <v>13100</v>
      </c>
      <c r="B11011" s="32">
        <v>71</v>
      </c>
    </row>
    <row r="11012" spans="1:2" x14ac:dyDescent="0.35">
      <c r="A11012" s="32" t="s">
        <v>13101</v>
      </c>
      <c r="B11012" s="32">
        <v>62</v>
      </c>
    </row>
    <row r="11013" spans="1:2" x14ac:dyDescent="0.35">
      <c r="A11013" s="32" t="s">
        <v>13102</v>
      </c>
      <c r="B11013" s="32">
        <v>39</v>
      </c>
    </row>
    <row r="11014" spans="1:2" x14ac:dyDescent="0.35">
      <c r="A11014" s="32" t="s">
        <v>13103</v>
      </c>
      <c r="B11014" s="32">
        <v>30</v>
      </c>
    </row>
    <row r="11015" spans="1:2" x14ac:dyDescent="0.35">
      <c r="A11015" s="32" t="s">
        <v>13104</v>
      </c>
      <c r="B11015" s="32">
        <v>38</v>
      </c>
    </row>
    <row r="11016" spans="1:2" x14ac:dyDescent="0.35">
      <c r="A11016" s="32" t="s">
        <v>13105</v>
      </c>
      <c r="B11016" s="32">
        <v>94</v>
      </c>
    </row>
    <row r="11017" spans="1:2" x14ac:dyDescent="0.35">
      <c r="A11017" s="32" t="s">
        <v>13106</v>
      </c>
      <c r="B11017" s="32">
        <v>55</v>
      </c>
    </row>
    <row r="11018" spans="1:2" x14ac:dyDescent="0.35">
      <c r="A11018" s="32" t="s">
        <v>13107</v>
      </c>
      <c r="B11018" s="32">
        <v>25</v>
      </c>
    </row>
    <row r="11019" spans="1:2" x14ac:dyDescent="0.35">
      <c r="A11019" s="32" t="s">
        <v>13108</v>
      </c>
      <c r="B11019" s="32">
        <v>66</v>
      </c>
    </row>
    <row r="11020" spans="1:2" x14ac:dyDescent="0.35">
      <c r="A11020" s="32" t="s">
        <v>13109</v>
      </c>
      <c r="B11020" s="32">
        <v>86</v>
      </c>
    </row>
    <row r="11021" spans="1:2" x14ac:dyDescent="0.35">
      <c r="A11021" s="32" t="s">
        <v>13110</v>
      </c>
      <c r="B11021" s="32">
        <v>92</v>
      </c>
    </row>
    <row r="11022" spans="1:2" x14ac:dyDescent="0.35">
      <c r="A11022" s="32" t="s">
        <v>13111</v>
      </c>
      <c r="B11022" s="32">
        <v>12</v>
      </c>
    </row>
    <row r="11023" spans="1:2" x14ac:dyDescent="0.35">
      <c r="A11023" s="32" t="s">
        <v>13112</v>
      </c>
      <c r="B11023" s="32">
        <v>40</v>
      </c>
    </row>
    <row r="11024" spans="1:2" x14ac:dyDescent="0.35">
      <c r="A11024" s="32" t="s">
        <v>13113</v>
      </c>
      <c r="B11024" s="32">
        <v>40</v>
      </c>
    </row>
    <row r="11025" spans="1:2" x14ac:dyDescent="0.35">
      <c r="A11025" s="32" t="s">
        <v>13114</v>
      </c>
      <c r="B11025" s="32">
        <v>41</v>
      </c>
    </row>
    <row r="11026" spans="1:2" x14ac:dyDescent="0.35">
      <c r="A11026" s="32" t="s">
        <v>13115</v>
      </c>
      <c r="B11026" s="32">
        <v>89</v>
      </c>
    </row>
    <row r="11027" spans="1:2" x14ac:dyDescent="0.35">
      <c r="A11027" s="32" t="s">
        <v>13116</v>
      </c>
      <c r="B11027" s="32">
        <v>45</v>
      </c>
    </row>
    <row r="11028" spans="1:2" x14ac:dyDescent="0.35">
      <c r="A11028" s="32" t="s">
        <v>13117</v>
      </c>
      <c r="B11028" s="32">
        <v>30</v>
      </c>
    </row>
    <row r="11029" spans="1:2" x14ac:dyDescent="0.35">
      <c r="A11029" s="32" t="s">
        <v>13118</v>
      </c>
      <c r="B11029" s="32">
        <v>69</v>
      </c>
    </row>
    <row r="11030" spans="1:2" x14ac:dyDescent="0.35">
      <c r="A11030" s="32" t="s">
        <v>13119</v>
      </c>
      <c r="B11030" s="32">
        <v>60</v>
      </c>
    </row>
    <row r="11031" spans="1:2" x14ac:dyDescent="0.35">
      <c r="A11031" s="32" t="s">
        <v>13120</v>
      </c>
      <c r="B11031" s="32">
        <v>42</v>
      </c>
    </row>
    <row r="11032" spans="1:2" x14ac:dyDescent="0.35">
      <c r="A11032" s="32" t="s">
        <v>13121</v>
      </c>
      <c r="B11032" s="32">
        <v>37</v>
      </c>
    </row>
    <row r="11033" spans="1:2" x14ac:dyDescent="0.35">
      <c r="A11033" s="32" t="s">
        <v>13122</v>
      </c>
      <c r="B11033" s="32">
        <v>95</v>
      </c>
    </row>
    <row r="11034" spans="1:2" x14ac:dyDescent="0.35">
      <c r="A11034" s="32" t="s">
        <v>13123</v>
      </c>
      <c r="B11034" s="32">
        <v>36</v>
      </c>
    </row>
    <row r="11035" spans="1:2" x14ac:dyDescent="0.35">
      <c r="A11035" s="32" t="s">
        <v>13124</v>
      </c>
      <c r="B11035" s="32">
        <v>37</v>
      </c>
    </row>
    <row r="11036" spans="1:2" x14ac:dyDescent="0.35">
      <c r="A11036" s="32" t="s">
        <v>13125</v>
      </c>
      <c r="B11036" s="32">
        <v>56</v>
      </c>
    </row>
    <row r="11037" spans="1:2" x14ac:dyDescent="0.35">
      <c r="A11037" s="32" t="s">
        <v>13126</v>
      </c>
      <c r="B11037" s="32">
        <v>58</v>
      </c>
    </row>
    <row r="11038" spans="1:2" x14ac:dyDescent="0.35">
      <c r="A11038" s="32" t="s">
        <v>13127</v>
      </c>
      <c r="B11038" s="32">
        <v>86</v>
      </c>
    </row>
    <row r="11039" spans="1:2" x14ac:dyDescent="0.35">
      <c r="A11039" s="32" t="s">
        <v>13128</v>
      </c>
      <c r="B11039" s="32">
        <v>99</v>
      </c>
    </row>
    <row r="11040" spans="1:2" x14ac:dyDescent="0.35">
      <c r="A11040" s="32" t="s">
        <v>13129</v>
      </c>
      <c r="B11040" s="32">
        <v>64</v>
      </c>
    </row>
    <row r="11041" spans="1:2" x14ac:dyDescent="0.35">
      <c r="A11041" s="32" t="s">
        <v>13130</v>
      </c>
      <c r="B11041" s="32">
        <v>50</v>
      </c>
    </row>
    <row r="11042" spans="1:2" x14ac:dyDescent="0.35">
      <c r="A11042" s="32" t="s">
        <v>13131</v>
      </c>
      <c r="B11042" s="32">
        <v>30</v>
      </c>
    </row>
    <row r="11043" spans="1:2" x14ac:dyDescent="0.35">
      <c r="A11043" s="32" t="s">
        <v>13132</v>
      </c>
      <c r="B11043" s="32">
        <v>65</v>
      </c>
    </row>
    <row r="11044" spans="1:2" x14ac:dyDescent="0.35">
      <c r="A11044" s="32" t="s">
        <v>13133</v>
      </c>
      <c r="B11044" s="32">
        <v>72</v>
      </c>
    </row>
    <row r="11045" spans="1:2" x14ac:dyDescent="0.35">
      <c r="A11045" s="32" t="s">
        <v>13134</v>
      </c>
      <c r="B11045" s="32">
        <v>76</v>
      </c>
    </row>
    <row r="11046" spans="1:2" x14ac:dyDescent="0.35">
      <c r="A11046" s="32" t="s">
        <v>13135</v>
      </c>
      <c r="B11046" s="32">
        <v>47</v>
      </c>
    </row>
    <row r="11047" spans="1:2" x14ac:dyDescent="0.35">
      <c r="A11047" s="32" t="s">
        <v>13136</v>
      </c>
      <c r="B11047" s="32">
        <v>18</v>
      </c>
    </row>
    <row r="11048" spans="1:2" x14ac:dyDescent="0.35">
      <c r="A11048" s="32" t="s">
        <v>13137</v>
      </c>
      <c r="B11048" s="32">
        <v>48</v>
      </c>
    </row>
    <row r="11049" spans="1:2" x14ac:dyDescent="0.35">
      <c r="A11049" s="32" t="s">
        <v>13138</v>
      </c>
      <c r="B11049" s="32">
        <v>22</v>
      </c>
    </row>
    <row r="11050" spans="1:2" x14ac:dyDescent="0.35">
      <c r="A11050" s="32" t="s">
        <v>13139</v>
      </c>
      <c r="B11050" s="32">
        <v>73</v>
      </c>
    </row>
    <row r="11051" spans="1:2" x14ac:dyDescent="0.35">
      <c r="A11051" s="32" t="s">
        <v>13140</v>
      </c>
      <c r="B11051" s="32">
        <v>20</v>
      </c>
    </row>
    <row r="11052" spans="1:2" x14ac:dyDescent="0.35">
      <c r="A11052" s="32" t="s">
        <v>13141</v>
      </c>
      <c r="B11052" s="32">
        <v>10</v>
      </c>
    </row>
    <row r="11053" spans="1:2" x14ac:dyDescent="0.35">
      <c r="A11053" s="32" t="s">
        <v>13142</v>
      </c>
      <c r="B11053" s="32">
        <v>24</v>
      </c>
    </row>
    <row r="11054" spans="1:2" x14ac:dyDescent="0.35">
      <c r="A11054" s="32" t="s">
        <v>13143</v>
      </c>
      <c r="B11054" s="32">
        <v>51</v>
      </c>
    </row>
    <row r="11055" spans="1:2" x14ac:dyDescent="0.35">
      <c r="A11055" s="32" t="s">
        <v>13144</v>
      </c>
      <c r="B11055" s="32">
        <v>80</v>
      </c>
    </row>
    <row r="11056" spans="1:2" x14ac:dyDescent="0.35">
      <c r="A11056" s="32" t="s">
        <v>13145</v>
      </c>
      <c r="B11056" s="32">
        <v>29</v>
      </c>
    </row>
    <row r="11057" spans="1:2" x14ac:dyDescent="0.35">
      <c r="A11057" s="32" t="s">
        <v>13146</v>
      </c>
      <c r="B11057" s="32">
        <v>5</v>
      </c>
    </row>
    <row r="11058" spans="1:2" x14ac:dyDescent="0.35">
      <c r="A11058" s="32" t="s">
        <v>13147</v>
      </c>
      <c r="B11058" s="32">
        <v>84</v>
      </c>
    </row>
    <row r="11059" spans="1:2" x14ac:dyDescent="0.35">
      <c r="A11059" s="32" t="s">
        <v>13148</v>
      </c>
      <c r="B11059" s="32">
        <v>3</v>
      </c>
    </row>
    <row r="11060" spans="1:2" x14ac:dyDescent="0.35">
      <c r="A11060" s="32" t="s">
        <v>13149</v>
      </c>
      <c r="B11060" s="32">
        <v>75</v>
      </c>
    </row>
    <row r="11061" spans="1:2" x14ac:dyDescent="0.35">
      <c r="A11061" s="32" t="s">
        <v>13150</v>
      </c>
      <c r="B11061" s="32">
        <v>87</v>
      </c>
    </row>
    <row r="11062" spans="1:2" x14ac:dyDescent="0.35">
      <c r="A11062" s="32" t="s">
        <v>13151</v>
      </c>
      <c r="B11062" s="32">
        <v>94</v>
      </c>
    </row>
    <row r="11063" spans="1:2" x14ac:dyDescent="0.35">
      <c r="A11063" s="32" t="s">
        <v>13152</v>
      </c>
      <c r="B11063" s="32">
        <v>63</v>
      </c>
    </row>
    <row r="11064" spans="1:2" x14ac:dyDescent="0.35">
      <c r="A11064" s="32" t="s">
        <v>13153</v>
      </c>
      <c r="B11064" s="32">
        <v>61</v>
      </c>
    </row>
    <row r="11065" spans="1:2" x14ac:dyDescent="0.35">
      <c r="A11065" s="32" t="s">
        <v>13154</v>
      </c>
      <c r="B11065" s="32">
        <v>74</v>
      </c>
    </row>
    <row r="11066" spans="1:2" x14ac:dyDescent="0.35">
      <c r="A11066" s="32" t="s">
        <v>13155</v>
      </c>
      <c r="B11066" s="32">
        <v>95</v>
      </c>
    </row>
    <row r="11067" spans="1:2" x14ac:dyDescent="0.35">
      <c r="A11067" s="32" t="s">
        <v>13156</v>
      </c>
      <c r="B11067" s="32">
        <v>31</v>
      </c>
    </row>
    <row r="11068" spans="1:2" x14ac:dyDescent="0.35">
      <c r="A11068" s="32" t="s">
        <v>13157</v>
      </c>
      <c r="B11068" s="32">
        <v>2</v>
      </c>
    </row>
    <row r="11069" spans="1:2" x14ac:dyDescent="0.35">
      <c r="A11069" s="32" t="s">
        <v>13158</v>
      </c>
      <c r="B11069" s="32">
        <v>2</v>
      </c>
    </row>
    <row r="11070" spans="1:2" x14ac:dyDescent="0.35">
      <c r="A11070" s="32" t="s">
        <v>13159</v>
      </c>
      <c r="B11070" s="32">
        <v>91</v>
      </c>
    </row>
    <row r="11071" spans="1:2" x14ac:dyDescent="0.35">
      <c r="A11071" s="32" t="s">
        <v>13160</v>
      </c>
      <c r="B11071" s="32">
        <v>80</v>
      </c>
    </row>
    <row r="11072" spans="1:2" x14ac:dyDescent="0.35">
      <c r="A11072" s="32" t="s">
        <v>13161</v>
      </c>
      <c r="B11072" s="32">
        <v>29</v>
      </c>
    </row>
    <row r="11073" spans="1:2" x14ac:dyDescent="0.35">
      <c r="A11073" s="32" t="s">
        <v>13162</v>
      </c>
      <c r="B11073" s="32">
        <v>44</v>
      </c>
    </row>
    <row r="11074" spans="1:2" x14ac:dyDescent="0.35">
      <c r="A11074" s="32" t="s">
        <v>13163</v>
      </c>
      <c r="B11074" s="32">
        <v>61</v>
      </c>
    </row>
    <row r="11075" spans="1:2" x14ac:dyDescent="0.35">
      <c r="A11075" s="32" t="s">
        <v>13164</v>
      </c>
      <c r="B11075" s="32">
        <v>77</v>
      </c>
    </row>
    <row r="11076" spans="1:2" x14ac:dyDescent="0.35">
      <c r="A11076" s="32" t="s">
        <v>13165</v>
      </c>
      <c r="B11076" s="32">
        <v>16</v>
      </c>
    </row>
    <row r="11077" spans="1:2" x14ac:dyDescent="0.35">
      <c r="A11077" s="32" t="s">
        <v>13166</v>
      </c>
      <c r="B11077" s="32">
        <v>68</v>
      </c>
    </row>
    <row r="11078" spans="1:2" x14ac:dyDescent="0.35">
      <c r="A11078" s="32" t="s">
        <v>13167</v>
      </c>
      <c r="B11078" s="32">
        <v>38</v>
      </c>
    </row>
    <row r="11079" spans="1:2" x14ac:dyDescent="0.35">
      <c r="A11079" s="32" t="s">
        <v>13168</v>
      </c>
      <c r="B11079" s="32">
        <v>37</v>
      </c>
    </row>
    <row r="11080" spans="1:2" x14ac:dyDescent="0.35">
      <c r="A11080" s="32" t="s">
        <v>13169</v>
      </c>
      <c r="B11080" s="32">
        <v>8</v>
      </c>
    </row>
    <row r="11081" spans="1:2" x14ac:dyDescent="0.35">
      <c r="A11081" s="32" t="s">
        <v>13170</v>
      </c>
      <c r="B11081" s="32">
        <v>85</v>
      </c>
    </row>
    <row r="11082" spans="1:2" x14ac:dyDescent="0.35">
      <c r="A11082" s="32" t="s">
        <v>13171</v>
      </c>
      <c r="B11082" s="32">
        <v>66</v>
      </c>
    </row>
    <row r="11083" spans="1:2" x14ac:dyDescent="0.35">
      <c r="A11083" s="32" t="s">
        <v>13172</v>
      </c>
      <c r="B11083" s="32">
        <v>51</v>
      </c>
    </row>
    <row r="11084" spans="1:2" x14ac:dyDescent="0.35">
      <c r="A11084" s="32" t="s">
        <v>13173</v>
      </c>
      <c r="B11084" s="32">
        <v>21</v>
      </c>
    </row>
    <row r="11085" spans="1:2" x14ac:dyDescent="0.35">
      <c r="A11085" s="32" t="s">
        <v>13174</v>
      </c>
      <c r="B11085" s="32">
        <v>49</v>
      </c>
    </row>
    <row r="11086" spans="1:2" x14ac:dyDescent="0.35">
      <c r="A11086" s="32" t="s">
        <v>13175</v>
      </c>
      <c r="B11086" s="32">
        <v>2</v>
      </c>
    </row>
    <row r="11087" spans="1:2" x14ac:dyDescent="0.35">
      <c r="A11087" s="32" t="s">
        <v>13176</v>
      </c>
      <c r="B11087" s="32">
        <v>49</v>
      </c>
    </row>
    <row r="11088" spans="1:2" x14ac:dyDescent="0.35">
      <c r="A11088" s="32" t="s">
        <v>13177</v>
      </c>
      <c r="B11088" s="32">
        <v>32</v>
      </c>
    </row>
    <row r="11089" spans="1:2" x14ac:dyDescent="0.35">
      <c r="A11089" s="32" t="s">
        <v>13178</v>
      </c>
      <c r="B11089" s="32">
        <v>64</v>
      </c>
    </row>
    <row r="11090" spans="1:2" x14ac:dyDescent="0.35">
      <c r="A11090" s="32" t="s">
        <v>13179</v>
      </c>
      <c r="B11090" s="32">
        <v>62</v>
      </c>
    </row>
    <row r="11091" spans="1:2" x14ac:dyDescent="0.35">
      <c r="A11091" s="32" t="s">
        <v>13180</v>
      </c>
      <c r="B11091" s="32">
        <v>71</v>
      </c>
    </row>
    <row r="11092" spans="1:2" x14ac:dyDescent="0.35">
      <c r="A11092" s="32" t="s">
        <v>13181</v>
      </c>
      <c r="B11092" s="32">
        <v>24</v>
      </c>
    </row>
    <row r="11093" spans="1:2" x14ac:dyDescent="0.35">
      <c r="A11093" s="32" t="s">
        <v>13182</v>
      </c>
      <c r="B11093" s="32">
        <v>20</v>
      </c>
    </row>
    <row r="11094" spans="1:2" x14ac:dyDescent="0.35">
      <c r="A11094" s="32" t="s">
        <v>13183</v>
      </c>
      <c r="B11094" s="32">
        <v>25</v>
      </c>
    </row>
    <row r="11095" spans="1:2" x14ac:dyDescent="0.35">
      <c r="A11095" s="32" t="s">
        <v>13184</v>
      </c>
      <c r="B11095" s="32">
        <v>18</v>
      </c>
    </row>
    <row r="11096" spans="1:2" x14ac:dyDescent="0.35">
      <c r="A11096" s="32" t="s">
        <v>13185</v>
      </c>
      <c r="B11096" s="32">
        <v>5</v>
      </c>
    </row>
    <row r="11097" spans="1:2" x14ac:dyDescent="0.35">
      <c r="A11097" s="32" t="s">
        <v>13186</v>
      </c>
      <c r="B11097" s="32">
        <v>76</v>
      </c>
    </row>
    <row r="11098" spans="1:2" x14ac:dyDescent="0.35">
      <c r="A11098" s="32" t="s">
        <v>13187</v>
      </c>
      <c r="B11098" s="32">
        <v>18</v>
      </c>
    </row>
    <row r="11099" spans="1:2" x14ac:dyDescent="0.35">
      <c r="A11099" s="32" t="s">
        <v>13188</v>
      </c>
      <c r="B11099" s="32">
        <v>78</v>
      </c>
    </row>
    <row r="11100" spans="1:2" x14ac:dyDescent="0.35">
      <c r="A11100" s="32" t="s">
        <v>13189</v>
      </c>
      <c r="B11100" s="32">
        <v>38</v>
      </c>
    </row>
    <row r="11101" spans="1:2" x14ac:dyDescent="0.35">
      <c r="A11101" s="32" t="s">
        <v>13190</v>
      </c>
      <c r="B11101" s="32">
        <v>75</v>
      </c>
    </row>
    <row r="11102" spans="1:2" x14ac:dyDescent="0.35">
      <c r="A11102" s="32" t="s">
        <v>13191</v>
      </c>
      <c r="B11102" s="32">
        <v>16</v>
      </c>
    </row>
    <row r="11103" spans="1:2" x14ac:dyDescent="0.35">
      <c r="A11103" s="32" t="s">
        <v>13192</v>
      </c>
      <c r="B11103" s="32">
        <v>70</v>
      </c>
    </row>
    <row r="11104" spans="1:2" x14ac:dyDescent="0.35">
      <c r="A11104" s="32" t="s">
        <v>13193</v>
      </c>
      <c r="B11104" s="32">
        <v>95</v>
      </c>
    </row>
    <row r="11105" spans="1:2" x14ac:dyDescent="0.35">
      <c r="A11105" s="32" t="s">
        <v>13194</v>
      </c>
      <c r="B11105" s="32">
        <v>21</v>
      </c>
    </row>
    <row r="11106" spans="1:2" x14ac:dyDescent="0.35">
      <c r="A11106" s="32" t="s">
        <v>13195</v>
      </c>
      <c r="B11106" s="32">
        <v>29</v>
      </c>
    </row>
    <row r="11107" spans="1:2" x14ac:dyDescent="0.35">
      <c r="A11107" s="32" t="s">
        <v>13196</v>
      </c>
      <c r="B11107" s="32">
        <v>17</v>
      </c>
    </row>
    <row r="11108" spans="1:2" x14ac:dyDescent="0.35">
      <c r="A11108" s="32" t="s">
        <v>13197</v>
      </c>
      <c r="B11108" s="32">
        <v>18</v>
      </c>
    </row>
    <row r="11109" spans="1:2" x14ac:dyDescent="0.35">
      <c r="A11109" s="32" t="s">
        <v>13198</v>
      </c>
      <c r="B11109" s="32">
        <v>92</v>
      </c>
    </row>
    <row r="11110" spans="1:2" x14ac:dyDescent="0.35">
      <c r="A11110" s="32" t="s">
        <v>13199</v>
      </c>
      <c r="B11110" s="32">
        <v>22</v>
      </c>
    </row>
    <row r="11111" spans="1:2" x14ac:dyDescent="0.35">
      <c r="A11111" s="32" t="s">
        <v>13200</v>
      </c>
      <c r="B11111" s="32">
        <v>50</v>
      </c>
    </row>
    <row r="11112" spans="1:2" x14ac:dyDescent="0.35">
      <c r="A11112" s="32" t="s">
        <v>13201</v>
      </c>
      <c r="B11112" s="32">
        <v>30</v>
      </c>
    </row>
    <row r="11113" spans="1:2" x14ac:dyDescent="0.35">
      <c r="A11113" s="32" t="s">
        <v>13202</v>
      </c>
      <c r="B11113" s="32">
        <v>51</v>
      </c>
    </row>
    <row r="11114" spans="1:2" x14ac:dyDescent="0.35">
      <c r="A11114" s="32" t="s">
        <v>13203</v>
      </c>
      <c r="B11114" s="32">
        <v>29</v>
      </c>
    </row>
    <row r="11115" spans="1:2" x14ac:dyDescent="0.35">
      <c r="A11115" s="32" t="s">
        <v>13204</v>
      </c>
      <c r="B11115" s="32">
        <v>63</v>
      </c>
    </row>
    <row r="11116" spans="1:2" x14ac:dyDescent="0.35">
      <c r="A11116" s="32" t="s">
        <v>13205</v>
      </c>
      <c r="B11116" s="32">
        <v>37</v>
      </c>
    </row>
    <row r="11117" spans="1:2" x14ac:dyDescent="0.35">
      <c r="A11117" s="32" t="s">
        <v>13206</v>
      </c>
      <c r="B11117" s="32">
        <v>89</v>
      </c>
    </row>
    <row r="11118" spans="1:2" x14ac:dyDescent="0.35">
      <c r="A11118" s="32" t="s">
        <v>13207</v>
      </c>
      <c r="B11118" s="32">
        <v>55</v>
      </c>
    </row>
    <row r="11119" spans="1:2" x14ac:dyDescent="0.35">
      <c r="A11119" s="32" t="s">
        <v>13208</v>
      </c>
      <c r="B11119" s="32">
        <v>81</v>
      </c>
    </row>
    <row r="11120" spans="1:2" x14ac:dyDescent="0.35">
      <c r="A11120" s="32" t="s">
        <v>13209</v>
      </c>
      <c r="B11120" s="32">
        <v>17</v>
      </c>
    </row>
    <row r="11121" spans="1:2" x14ac:dyDescent="0.35">
      <c r="A11121" s="32" t="s">
        <v>13210</v>
      </c>
      <c r="B11121" s="32">
        <v>87</v>
      </c>
    </row>
    <row r="11122" spans="1:2" x14ac:dyDescent="0.35">
      <c r="A11122" s="32" t="s">
        <v>13211</v>
      </c>
      <c r="B11122" s="32">
        <v>62</v>
      </c>
    </row>
    <row r="11123" spans="1:2" x14ac:dyDescent="0.35">
      <c r="A11123" s="32" t="s">
        <v>13212</v>
      </c>
      <c r="B11123" s="32">
        <v>59</v>
      </c>
    </row>
    <row r="11124" spans="1:2" x14ac:dyDescent="0.35">
      <c r="A11124" s="32" t="s">
        <v>13213</v>
      </c>
      <c r="B11124" s="32">
        <v>81</v>
      </c>
    </row>
    <row r="11125" spans="1:2" x14ac:dyDescent="0.35">
      <c r="A11125" s="32" t="s">
        <v>13214</v>
      </c>
      <c r="B11125" s="32">
        <v>11</v>
      </c>
    </row>
    <row r="11126" spans="1:2" x14ac:dyDescent="0.35">
      <c r="A11126" s="32" t="s">
        <v>13215</v>
      </c>
      <c r="B11126" s="32">
        <v>77</v>
      </c>
    </row>
    <row r="11127" spans="1:2" x14ac:dyDescent="0.35">
      <c r="A11127" s="32" t="s">
        <v>13216</v>
      </c>
      <c r="B11127" s="32">
        <v>50</v>
      </c>
    </row>
    <row r="11128" spans="1:2" x14ac:dyDescent="0.35">
      <c r="A11128" s="32" t="s">
        <v>13217</v>
      </c>
      <c r="B11128" s="32">
        <v>58</v>
      </c>
    </row>
    <row r="11129" spans="1:2" x14ac:dyDescent="0.35">
      <c r="A11129" s="32" t="s">
        <v>13218</v>
      </c>
      <c r="B11129" s="32">
        <v>1</v>
      </c>
    </row>
    <row r="11130" spans="1:2" x14ac:dyDescent="0.35">
      <c r="A11130" s="32" t="s">
        <v>13219</v>
      </c>
      <c r="B11130" s="32">
        <v>90</v>
      </c>
    </row>
    <row r="11131" spans="1:2" x14ac:dyDescent="0.35">
      <c r="A11131" s="32" t="s">
        <v>13220</v>
      </c>
      <c r="B11131" s="32">
        <v>84</v>
      </c>
    </row>
    <row r="11132" spans="1:2" x14ac:dyDescent="0.35">
      <c r="A11132" s="32" t="s">
        <v>13221</v>
      </c>
      <c r="B11132" s="32">
        <v>7</v>
      </c>
    </row>
    <row r="11133" spans="1:2" x14ac:dyDescent="0.35">
      <c r="A11133" s="32" t="s">
        <v>13222</v>
      </c>
      <c r="B11133" s="32">
        <v>46</v>
      </c>
    </row>
    <row r="11134" spans="1:2" x14ac:dyDescent="0.35">
      <c r="A11134" s="32" t="s">
        <v>13223</v>
      </c>
      <c r="B11134" s="32">
        <v>9</v>
      </c>
    </row>
    <row r="11135" spans="1:2" x14ac:dyDescent="0.35">
      <c r="A11135" s="32" t="s">
        <v>13224</v>
      </c>
      <c r="B11135" s="32">
        <v>91</v>
      </c>
    </row>
    <row r="11136" spans="1:2" x14ac:dyDescent="0.35">
      <c r="A11136" s="32" t="s">
        <v>13225</v>
      </c>
      <c r="B11136" s="32">
        <v>18</v>
      </c>
    </row>
    <row r="11137" spans="1:2" x14ac:dyDescent="0.35">
      <c r="A11137" s="32" t="s">
        <v>13226</v>
      </c>
      <c r="B11137" s="32">
        <v>4</v>
      </c>
    </row>
    <row r="11138" spans="1:2" x14ac:dyDescent="0.35">
      <c r="A11138" s="32" t="s">
        <v>13227</v>
      </c>
      <c r="B11138" s="32">
        <v>77</v>
      </c>
    </row>
    <row r="11139" spans="1:2" x14ac:dyDescent="0.35">
      <c r="A11139" s="32" t="s">
        <v>13228</v>
      </c>
      <c r="B11139" s="32">
        <v>10</v>
      </c>
    </row>
    <row r="11140" spans="1:2" x14ac:dyDescent="0.35">
      <c r="A11140" s="32" t="s">
        <v>13229</v>
      </c>
      <c r="B11140" s="32">
        <v>26</v>
      </c>
    </row>
    <row r="11141" spans="1:2" x14ac:dyDescent="0.35">
      <c r="A11141" s="32" t="s">
        <v>13230</v>
      </c>
      <c r="B11141" s="32">
        <v>38</v>
      </c>
    </row>
    <row r="11142" spans="1:2" x14ac:dyDescent="0.35">
      <c r="A11142" s="32" t="s">
        <v>13231</v>
      </c>
      <c r="B11142" s="32">
        <v>60</v>
      </c>
    </row>
    <row r="11143" spans="1:2" x14ac:dyDescent="0.35">
      <c r="A11143" s="32" t="s">
        <v>13232</v>
      </c>
      <c r="B11143" s="32">
        <v>20</v>
      </c>
    </row>
    <row r="11144" spans="1:2" x14ac:dyDescent="0.35">
      <c r="A11144" s="32" t="s">
        <v>13233</v>
      </c>
      <c r="B11144" s="32">
        <v>3</v>
      </c>
    </row>
    <row r="11145" spans="1:2" x14ac:dyDescent="0.35">
      <c r="A11145" s="32" t="s">
        <v>13234</v>
      </c>
      <c r="B11145" s="32">
        <v>38</v>
      </c>
    </row>
    <row r="11146" spans="1:2" x14ac:dyDescent="0.35">
      <c r="A11146" s="32" t="s">
        <v>13235</v>
      </c>
      <c r="B11146" s="32">
        <v>34</v>
      </c>
    </row>
    <row r="11147" spans="1:2" x14ac:dyDescent="0.35">
      <c r="A11147" s="32" t="s">
        <v>13236</v>
      </c>
      <c r="B11147" s="32">
        <v>51</v>
      </c>
    </row>
    <row r="11148" spans="1:2" x14ac:dyDescent="0.35">
      <c r="A11148" s="32" t="s">
        <v>13237</v>
      </c>
      <c r="B11148" s="32">
        <v>0</v>
      </c>
    </row>
    <row r="11149" spans="1:2" x14ac:dyDescent="0.35">
      <c r="A11149" s="32" t="s">
        <v>13238</v>
      </c>
      <c r="B11149" s="32">
        <v>73</v>
      </c>
    </row>
    <row r="11150" spans="1:2" x14ac:dyDescent="0.35">
      <c r="A11150" s="32" t="s">
        <v>13239</v>
      </c>
      <c r="B11150" s="32">
        <v>51</v>
      </c>
    </row>
    <row r="11151" spans="1:2" x14ac:dyDescent="0.35">
      <c r="A11151" s="32" t="s">
        <v>13240</v>
      </c>
      <c r="B11151" s="32">
        <v>74</v>
      </c>
    </row>
    <row r="11152" spans="1:2" x14ac:dyDescent="0.35">
      <c r="A11152" s="32" t="s">
        <v>13241</v>
      </c>
      <c r="B11152" s="32">
        <v>92</v>
      </c>
    </row>
    <row r="11153" spans="1:2" x14ac:dyDescent="0.35">
      <c r="A11153" s="32" t="s">
        <v>13242</v>
      </c>
      <c r="B11153" s="32">
        <v>56</v>
      </c>
    </row>
    <row r="11154" spans="1:2" x14ac:dyDescent="0.35">
      <c r="A11154" s="32" t="s">
        <v>13243</v>
      </c>
      <c r="B11154" s="32">
        <v>78</v>
      </c>
    </row>
    <row r="11155" spans="1:2" x14ac:dyDescent="0.35">
      <c r="A11155" s="32" t="s">
        <v>13244</v>
      </c>
      <c r="B11155" s="32">
        <v>66</v>
      </c>
    </row>
    <row r="11156" spans="1:2" x14ac:dyDescent="0.35">
      <c r="A11156" s="32" t="s">
        <v>13245</v>
      </c>
      <c r="B11156" s="32">
        <v>96</v>
      </c>
    </row>
    <row r="11157" spans="1:2" x14ac:dyDescent="0.35">
      <c r="A11157" s="32" t="s">
        <v>13246</v>
      </c>
      <c r="B11157" s="32">
        <v>69</v>
      </c>
    </row>
    <row r="11158" spans="1:2" x14ac:dyDescent="0.35">
      <c r="A11158" s="32" t="s">
        <v>13247</v>
      </c>
      <c r="B11158" s="32">
        <v>80</v>
      </c>
    </row>
    <row r="11159" spans="1:2" x14ac:dyDescent="0.35">
      <c r="A11159" s="32" t="s">
        <v>13248</v>
      </c>
      <c r="B11159" s="32">
        <v>29</v>
      </c>
    </row>
    <row r="11160" spans="1:2" x14ac:dyDescent="0.35">
      <c r="A11160" s="32" t="s">
        <v>13249</v>
      </c>
      <c r="B11160" s="32">
        <v>78</v>
      </c>
    </row>
    <row r="11161" spans="1:2" x14ac:dyDescent="0.35">
      <c r="A11161" s="32" t="s">
        <v>13250</v>
      </c>
      <c r="B11161" s="32">
        <v>2</v>
      </c>
    </row>
    <row r="11162" spans="1:2" x14ac:dyDescent="0.35">
      <c r="A11162" s="32" t="s">
        <v>13251</v>
      </c>
      <c r="B11162" s="32">
        <v>12</v>
      </c>
    </row>
    <row r="11163" spans="1:2" x14ac:dyDescent="0.35">
      <c r="A11163" s="32" t="s">
        <v>13252</v>
      </c>
      <c r="B11163" s="32">
        <v>78</v>
      </c>
    </row>
    <row r="11164" spans="1:2" x14ac:dyDescent="0.35">
      <c r="A11164" s="32" t="s">
        <v>13253</v>
      </c>
      <c r="B11164" s="32">
        <v>51</v>
      </c>
    </row>
    <row r="11165" spans="1:2" x14ac:dyDescent="0.35">
      <c r="A11165" s="32" t="s">
        <v>13254</v>
      </c>
      <c r="B11165" s="32">
        <v>55</v>
      </c>
    </row>
    <row r="11166" spans="1:2" x14ac:dyDescent="0.35">
      <c r="A11166" s="32" t="s">
        <v>13255</v>
      </c>
      <c r="B11166" s="32">
        <v>9</v>
      </c>
    </row>
    <row r="11167" spans="1:2" x14ac:dyDescent="0.35">
      <c r="A11167" s="32" t="s">
        <v>13256</v>
      </c>
      <c r="B11167" s="32">
        <v>27</v>
      </c>
    </row>
    <row r="11168" spans="1:2" x14ac:dyDescent="0.35">
      <c r="A11168" s="32" t="s">
        <v>13257</v>
      </c>
      <c r="B11168" s="32">
        <v>80</v>
      </c>
    </row>
    <row r="11169" spans="1:2" x14ac:dyDescent="0.35">
      <c r="A11169" s="32" t="s">
        <v>13258</v>
      </c>
      <c r="B11169" s="32">
        <v>69</v>
      </c>
    </row>
    <row r="11170" spans="1:2" x14ac:dyDescent="0.35">
      <c r="A11170" s="32" t="s">
        <v>13259</v>
      </c>
      <c r="B11170" s="32">
        <v>89</v>
      </c>
    </row>
    <row r="11171" spans="1:2" x14ac:dyDescent="0.35">
      <c r="A11171" s="32" t="s">
        <v>13260</v>
      </c>
      <c r="B11171" s="32">
        <v>36</v>
      </c>
    </row>
    <row r="11172" spans="1:2" x14ac:dyDescent="0.35">
      <c r="A11172" s="32" t="s">
        <v>13261</v>
      </c>
      <c r="B11172" s="32">
        <v>66</v>
      </c>
    </row>
    <row r="11173" spans="1:2" x14ac:dyDescent="0.35">
      <c r="A11173" s="32" t="s">
        <v>13262</v>
      </c>
      <c r="B11173" s="32">
        <v>34</v>
      </c>
    </row>
    <row r="11174" spans="1:2" x14ac:dyDescent="0.35">
      <c r="A11174" s="32" t="s">
        <v>13263</v>
      </c>
      <c r="B11174" s="32">
        <v>17</v>
      </c>
    </row>
    <row r="11175" spans="1:2" x14ac:dyDescent="0.35">
      <c r="A11175" s="32" t="s">
        <v>13264</v>
      </c>
      <c r="B11175" s="32">
        <v>78</v>
      </c>
    </row>
    <row r="11176" spans="1:2" x14ac:dyDescent="0.35">
      <c r="A11176" s="32" t="s">
        <v>13265</v>
      </c>
      <c r="B11176" s="32">
        <v>14</v>
      </c>
    </row>
    <row r="11177" spans="1:2" x14ac:dyDescent="0.35">
      <c r="A11177" s="32" t="s">
        <v>13266</v>
      </c>
      <c r="B11177" s="32">
        <v>25</v>
      </c>
    </row>
    <row r="11178" spans="1:2" x14ac:dyDescent="0.35">
      <c r="A11178" s="32" t="s">
        <v>13267</v>
      </c>
      <c r="B11178" s="32">
        <v>74</v>
      </c>
    </row>
    <row r="11179" spans="1:2" x14ac:dyDescent="0.35">
      <c r="A11179" s="32" t="s">
        <v>13268</v>
      </c>
      <c r="B11179" s="32">
        <v>84</v>
      </c>
    </row>
    <row r="11180" spans="1:2" x14ac:dyDescent="0.35">
      <c r="A11180" s="32" t="s">
        <v>13269</v>
      </c>
      <c r="B11180" s="32">
        <v>15</v>
      </c>
    </row>
    <row r="11181" spans="1:2" x14ac:dyDescent="0.35">
      <c r="A11181" s="32" t="s">
        <v>13270</v>
      </c>
      <c r="B11181" s="32">
        <v>63</v>
      </c>
    </row>
    <row r="11182" spans="1:2" x14ac:dyDescent="0.35">
      <c r="A11182" s="32" t="s">
        <v>13271</v>
      </c>
      <c r="B11182" s="32">
        <v>91</v>
      </c>
    </row>
    <row r="11183" spans="1:2" x14ac:dyDescent="0.35">
      <c r="A11183" s="32" t="s">
        <v>13272</v>
      </c>
      <c r="B11183" s="32">
        <v>22</v>
      </c>
    </row>
    <row r="11184" spans="1:2" x14ac:dyDescent="0.35">
      <c r="A11184" s="32" t="s">
        <v>13273</v>
      </c>
      <c r="B11184" s="32">
        <v>31</v>
      </c>
    </row>
    <row r="11185" spans="1:2" x14ac:dyDescent="0.35">
      <c r="A11185" s="32" t="s">
        <v>13274</v>
      </c>
      <c r="B11185" s="32">
        <v>31</v>
      </c>
    </row>
    <row r="11186" spans="1:2" x14ac:dyDescent="0.35">
      <c r="A11186" s="32" t="s">
        <v>13275</v>
      </c>
      <c r="B11186" s="32">
        <v>42</v>
      </c>
    </row>
    <row r="11187" spans="1:2" x14ac:dyDescent="0.35">
      <c r="A11187" s="32" t="s">
        <v>13276</v>
      </c>
      <c r="B11187" s="32">
        <v>82</v>
      </c>
    </row>
    <row r="11188" spans="1:2" x14ac:dyDescent="0.35">
      <c r="A11188" s="32" t="s">
        <v>13277</v>
      </c>
      <c r="B11188" s="32">
        <v>77</v>
      </c>
    </row>
    <row r="11189" spans="1:2" x14ac:dyDescent="0.35">
      <c r="A11189" s="32" t="s">
        <v>13278</v>
      </c>
      <c r="B11189" s="32">
        <v>52</v>
      </c>
    </row>
    <row r="11190" spans="1:2" x14ac:dyDescent="0.35">
      <c r="A11190" s="32" t="s">
        <v>13279</v>
      </c>
      <c r="B11190" s="32">
        <v>33</v>
      </c>
    </row>
    <row r="11191" spans="1:2" x14ac:dyDescent="0.35">
      <c r="A11191" s="32" t="s">
        <v>13280</v>
      </c>
      <c r="B11191" s="32">
        <v>12</v>
      </c>
    </row>
    <row r="11192" spans="1:2" x14ac:dyDescent="0.35">
      <c r="A11192" s="32" t="s">
        <v>13281</v>
      </c>
      <c r="B11192" s="32">
        <v>40</v>
      </c>
    </row>
    <row r="11193" spans="1:2" x14ac:dyDescent="0.35">
      <c r="A11193" s="32" t="s">
        <v>13282</v>
      </c>
      <c r="B11193" s="32">
        <v>82</v>
      </c>
    </row>
    <row r="11194" spans="1:2" x14ac:dyDescent="0.35">
      <c r="A11194" s="32" t="s">
        <v>13283</v>
      </c>
      <c r="B11194" s="32">
        <v>14</v>
      </c>
    </row>
    <row r="11195" spans="1:2" x14ac:dyDescent="0.35">
      <c r="A11195" s="32" t="s">
        <v>13284</v>
      </c>
      <c r="B11195" s="32">
        <v>75</v>
      </c>
    </row>
    <row r="11196" spans="1:2" x14ac:dyDescent="0.35">
      <c r="A11196" s="32" t="s">
        <v>13285</v>
      </c>
      <c r="B11196" s="32">
        <v>91</v>
      </c>
    </row>
    <row r="11197" spans="1:2" x14ac:dyDescent="0.35">
      <c r="A11197" s="32" t="s">
        <v>13286</v>
      </c>
      <c r="B11197" s="32">
        <v>85</v>
      </c>
    </row>
    <row r="11198" spans="1:2" x14ac:dyDescent="0.35">
      <c r="A11198" s="32" t="s">
        <v>13287</v>
      </c>
      <c r="B11198" s="32">
        <v>28</v>
      </c>
    </row>
    <row r="11199" spans="1:2" x14ac:dyDescent="0.35">
      <c r="A11199" s="32" t="s">
        <v>13288</v>
      </c>
      <c r="B11199" s="32">
        <v>71</v>
      </c>
    </row>
    <row r="11200" spans="1:2" x14ac:dyDescent="0.35">
      <c r="A11200" s="32" t="s">
        <v>13289</v>
      </c>
      <c r="B11200" s="32">
        <v>91</v>
      </c>
    </row>
    <row r="11201" spans="1:2" x14ac:dyDescent="0.35">
      <c r="A11201" s="32" t="s">
        <v>13290</v>
      </c>
      <c r="B11201" s="32">
        <v>62</v>
      </c>
    </row>
    <row r="11202" spans="1:2" x14ac:dyDescent="0.35">
      <c r="A11202" s="32" t="s">
        <v>13291</v>
      </c>
      <c r="B11202" s="32">
        <v>46</v>
      </c>
    </row>
    <row r="11203" spans="1:2" x14ac:dyDescent="0.35">
      <c r="A11203" s="32" t="s">
        <v>13292</v>
      </c>
      <c r="B11203" s="32">
        <v>55</v>
      </c>
    </row>
    <row r="11204" spans="1:2" x14ac:dyDescent="0.35">
      <c r="A11204" s="32" t="s">
        <v>13293</v>
      </c>
      <c r="B11204" s="32">
        <v>29</v>
      </c>
    </row>
    <row r="11205" spans="1:2" x14ac:dyDescent="0.35">
      <c r="A11205" s="32" t="s">
        <v>13294</v>
      </c>
      <c r="B11205" s="32">
        <v>37</v>
      </c>
    </row>
    <row r="11206" spans="1:2" x14ac:dyDescent="0.35">
      <c r="A11206" s="32" t="s">
        <v>13295</v>
      </c>
      <c r="B11206" s="32">
        <v>5</v>
      </c>
    </row>
    <row r="11207" spans="1:2" x14ac:dyDescent="0.35">
      <c r="A11207" s="32" t="s">
        <v>13296</v>
      </c>
      <c r="B11207" s="32">
        <v>52</v>
      </c>
    </row>
    <row r="11208" spans="1:2" x14ac:dyDescent="0.35">
      <c r="A11208" s="32" t="s">
        <v>13297</v>
      </c>
      <c r="B11208" s="32">
        <v>76</v>
      </c>
    </row>
    <row r="11209" spans="1:2" x14ac:dyDescent="0.35">
      <c r="A11209" s="32" t="s">
        <v>13298</v>
      </c>
      <c r="B11209" s="32">
        <v>85</v>
      </c>
    </row>
    <row r="11210" spans="1:2" x14ac:dyDescent="0.35">
      <c r="A11210" s="32" t="s">
        <v>13299</v>
      </c>
      <c r="B11210" s="32">
        <v>34</v>
      </c>
    </row>
    <row r="11211" spans="1:2" x14ac:dyDescent="0.35">
      <c r="A11211" s="32" t="s">
        <v>13300</v>
      </c>
      <c r="B11211" s="32">
        <v>94</v>
      </c>
    </row>
    <row r="11212" spans="1:2" x14ac:dyDescent="0.35">
      <c r="A11212" s="32" t="s">
        <v>13301</v>
      </c>
      <c r="B11212" s="32">
        <v>19</v>
      </c>
    </row>
    <row r="11213" spans="1:2" x14ac:dyDescent="0.35">
      <c r="A11213" s="32" t="s">
        <v>13302</v>
      </c>
      <c r="B11213" s="32">
        <v>14</v>
      </c>
    </row>
    <row r="11214" spans="1:2" x14ac:dyDescent="0.35">
      <c r="A11214" s="32" t="s">
        <v>13303</v>
      </c>
      <c r="B11214" s="32">
        <v>99</v>
      </c>
    </row>
    <row r="11215" spans="1:2" x14ac:dyDescent="0.35">
      <c r="A11215" s="32" t="s">
        <v>13304</v>
      </c>
      <c r="B11215" s="32">
        <v>28</v>
      </c>
    </row>
    <row r="11216" spans="1:2" x14ac:dyDescent="0.35">
      <c r="A11216" s="32" t="s">
        <v>13305</v>
      </c>
      <c r="B11216" s="32">
        <v>17</v>
      </c>
    </row>
    <row r="11217" spans="1:2" x14ac:dyDescent="0.35">
      <c r="A11217" s="32" t="s">
        <v>13306</v>
      </c>
      <c r="B11217" s="32">
        <v>2</v>
      </c>
    </row>
    <row r="11218" spans="1:2" x14ac:dyDescent="0.35">
      <c r="A11218" s="32" t="s">
        <v>13307</v>
      </c>
      <c r="B11218" s="32">
        <v>21</v>
      </c>
    </row>
    <row r="11219" spans="1:2" x14ac:dyDescent="0.35">
      <c r="A11219" s="32" t="s">
        <v>13308</v>
      </c>
      <c r="B11219" s="32">
        <v>92</v>
      </c>
    </row>
    <row r="11220" spans="1:2" x14ac:dyDescent="0.35">
      <c r="A11220" s="32" t="s">
        <v>13309</v>
      </c>
      <c r="B11220" s="32">
        <v>5</v>
      </c>
    </row>
    <row r="11221" spans="1:2" x14ac:dyDescent="0.35">
      <c r="A11221" s="32" t="s">
        <v>13310</v>
      </c>
      <c r="B11221" s="32">
        <v>59</v>
      </c>
    </row>
    <row r="11222" spans="1:2" x14ac:dyDescent="0.35">
      <c r="A11222" s="32" t="s">
        <v>13311</v>
      </c>
      <c r="B11222" s="32">
        <v>57</v>
      </c>
    </row>
    <row r="11223" spans="1:2" x14ac:dyDescent="0.35">
      <c r="A11223" s="32" t="s">
        <v>13312</v>
      </c>
      <c r="B11223" s="32">
        <v>20</v>
      </c>
    </row>
    <row r="11224" spans="1:2" x14ac:dyDescent="0.35">
      <c r="A11224" s="32" t="s">
        <v>13313</v>
      </c>
      <c r="B11224" s="32">
        <v>36</v>
      </c>
    </row>
    <row r="11225" spans="1:2" x14ac:dyDescent="0.35">
      <c r="A11225" s="32" t="s">
        <v>13314</v>
      </c>
      <c r="B11225" s="32">
        <v>19</v>
      </c>
    </row>
    <row r="11226" spans="1:2" x14ac:dyDescent="0.35">
      <c r="A11226" s="32" t="s">
        <v>13315</v>
      </c>
      <c r="B11226" s="32">
        <v>39</v>
      </c>
    </row>
    <row r="11227" spans="1:2" x14ac:dyDescent="0.35">
      <c r="A11227" s="32" t="s">
        <v>13316</v>
      </c>
      <c r="B11227" s="32">
        <v>13</v>
      </c>
    </row>
    <row r="11228" spans="1:2" x14ac:dyDescent="0.35">
      <c r="A11228" s="32" t="s">
        <v>13317</v>
      </c>
      <c r="B11228" s="32">
        <v>33</v>
      </c>
    </row>
    <row r="11229" spans="1:2" x14ac:dyDescent="0.35">
      <c r="A11229" s="32" t="s">
        <v>13318</v>
      </c>
      <c r="B11229" s="32">
        <v>84</v>
      </c>
    </row>
    <row r="11230" spans="1:2" x14ac:dyDescent="0.35">
      <c r="A11230" s="32" t="s">
        <v>13319</v>
      </c>
      <c r="B11230" s="32">
        <v>94</v>
      </c>
    </row>
    <row r="11231" spans="1:2" x14ac:dyDescent="0.35">
      <c r="A11231" s="32" t="s">
        <v>13320</v>
      </c>
      <c r="B11231" s="32">
        <v>87</v>
      </c>
    </row>
    <row r="11232" spans="1:2" x14ac:dyDescent="0.35">
      <c r="A11232" s="32" t="s">
        <v>13321</v>
      </c>
      <c r="B11232" s="32">
        <v>57</v>
      </c>
    </row>
    <row r="11233" spans="1:2" x14ac:dyDescent="0.35">
      <c r="A11233" s="32" t="s">
        <v>13322</v>
      </c>
      <c r="B11233" s="32">
        <v>36</v>
      </c>
    </row>
    <row r="11234" spans="1:2" x14ac:dyDescent="0.35">
      <c r="A11234" s="32" t="s">
        <v>13323</v>
      </c>
      <c r="B11234" s="32">
        <v>66</v>
      </c>
    </row>
    <row r="11235" spans="1:2" x14ac:dyDescent="0.35">
      <c r="A11235" s="32" t="s">
        <v>13324</v>
      </c>
      <c r="B11235" s="32">
        <v>88</v>
      </c>
    </row>
    <row r="11236" spans="1:2" x14ac:dyDescent="0.35">
      <c r="A11236" s="32" t="s">
        <v>13325</v>
      </c>
      <c r="B11236" s="32">
        <v>59</v>
      </c>
    </row>
    <row r="11237" spans="1:2" x14ac:dyDescent="0.35">
      <c r="A11237" s="32" t="s">
        <v>13326</v>
      </c>
      <c r="B11237" s="32">
        <v>13</v>
      </c>
    </row>
    <row r="11238" spans="1:2" x14ac:dyDescent="0.35">
      <c r="A11238" s="32" t="s">
        <v>13327</v>
      </c>
      <c r="B11238" s="32">
        <v>40</v>
      </c>
    </row>
    <row r="11239" spans="1:2" x14ac:dyDescent="0.35">
      <c r="A11239" s="32" t="s">
        <v>13328</v>
      </c>
      <c r="B11239" s="32">
        <v>62</v>
      </c>
    </row>
    <row r="11240" spans="1:2" x14ac:dyDescent="0.35">
      <c r="A11240" s="32" t="s">
        <v>13329</v>
      </c>
      <c r="B11240" s="32">
        <v>88</v>
      </c>
    </row>
    <row r="11241" spans="1:2" x14ac:dyDescent="0.35">
      <c r="A11241" s="32" t="s">
        <v>13330</v>
      </c>
      <c r="B11241" s="32">
        <v>37</v>
      </c>
    </row>
    <row r="11242" spans="1:2" x14ac:dyDescent="0.35">
      <c r="A11242" s="32" t="s">
        <v>13331</v>
      </c>
      <c r="B11242" s="32">
        <v>1</v>
      </c>
    </row>
    <row r="11243" spans="1:2" x14ac:dyDescent="0.35">
      <c r="A11243" s="32" t="s">
        <v>13332</v>
      </c>
      <c r="B11243" s="32">
        <v>69</v>
      </c>
    </row>
    <row r="11244" spans="1:2" x14ac:dyDescent="0.35">
      <c r="A11244" s="32" t="s">
        <v>13333</v>
      </c>
      <c r="B11244" s="32">
        <v>40</v>
      </c>
    </row>
    <row r="11245" spans="1:2" x14ac:dyDescent="0.35">
      <c r="A11245" s="32" t="s">
        <v>13334</v>
      </c>
      <c r="B11245" s="32">
        <v>93</v>
      </c>
    </row>
    <row r="11246" spans="1:2" x14ac:dyDescent="0.35">
      <c r="A11246" s="32" t="s">
        <v>13335</v>
      </c>
      <c r="B11246" s="32">
        <v>71</v>
      </c>
    </row>
    <row r="11247" spans="1:2" x14ac:dyDescent="0.35">
      <c r="A11247" s="32" t="s">
        <v>13336</v>
      </c>
      <c r="B11247" s="32">
        <v>51</v>
      </c>
    </row>
    <row r="11248" spans="1:2" x14ac:dyDescent="0.35">
      <c r="A11248" s="32" t="s">
        <v>13337</v>
      </c>
      <c r="B11248" s="32">
        <v>57</v>
      </c>
    </row>
    <row r="11249" spans="1:2" x14ac:dyDescent="0.35">
      <c r="A11249" s="32" t="s">
        <v>13338</v>
      </c>
      <c r="B11249" s="32">
        <v>61</v>
      </c>
    </row>
    <row r="11250" spans="1:2" x14ac:dyDescent="0.35">
      <c r="A11250" s="32" t="s">
        <v>13339</v>
      </c>
      <c r="B11250" s="32">
        <v>52</v>
      </c>
    </row>
    <row r="11251" spans="1:2" x14ac:dyDescent="0.35">
      <c r="A11251" s="32" t="s">
        <v>13340</v>
      </c>
      <c r="B11251" s="32">
        <v>2</v>
      </c>
    </row>
    <row r="11252" spans="1:2" x14ac:dyDescent="0.35">
      <c r="A11252" s="32" t="s">
        <v>13341</v>
      </c>
      <c r="B11252" s="32">
        <v>30</v>
      </c>
    </row>
    <row r="11253" spans="1:2" x14ac:dyDescent="0.35">
      <c r="A11253" s="32" t="s">
        <v>13342</v>
      </c>
      <c r="B11253" s="32">
        <v>27</v>
      </c>
    </row>
    <row r="11254" spans="1:2" x14ac:dyDescent="0.35">
      <c r="A11254" s="32" t="s">
        <v>13343</v>
      </c>
      <c r="B11254" s="32">
        <v>85</v>
      </c>
    </row>
    <row r="11255" spans="1:2" x14ac:dyDescent="0.35">
      <c r="A11255" s="32" t="s">
        <v>13344</v>
      </c>
      <c r="B11255" s="32">
        <v>78</v>
      </c>
    </row>
    <row r="11256" spans="1:2" x14ac:dyDescent="0.35">
      <c r="A11256" s="32" t="s">
        <v>13345</v>
      </c>
      <c r="B11256" s="32">
        <v>21</v>
      </c>
    </row>
    <row r="11257" spans="1:2" x14ac:dyDescent="0.35">
      <c r="A11257" s="32" t="s">
        <v>13346</v>
      </c>
      <c r="B11257" s="32">
        <v>24</v>
      </c>
    </row>
    <row r="11258" spans="1:2" x14ac:dyDescent="0.35">
      <c r="A11258" s="32" t="s">
        <v>13347</v>
      </c>
      <c r="B11258" s="32">
        <v>63</v>
      </c>
    </row>
    <row r="11259" spans="1:2" x14ac:dyDescent="0.35">
      <c r="A11259" s="32" t="s">
        <v>13348</v>
      </c>
      <c r="B11259" s="32">
        <v>68</v>
      </c>
    </row>
    <row r="11260" spans="1:2" x14ac:dyDescent="0.35">
      <c r="A11260" s="32" t="s">
        <v>13349</v>
      </c>
      <c r="B11260" s="32">
        <v>94</v>
      </c>
    </row>
    <row r="11261" spans="1:2" x14ac:dyDescent="0.35">
      <c r="A11261" s="32" t="s">
        <v>13350</v>
      </c>
      <c r="B11261" s="32">
        <v>23</v>
      </c>
    </row>
    <row r="11262" spans="1:2" x14ac:dyDescent="0.35">
      <c r="A11262" s="32" t="s">
        <v>13351</v>
      </c>
      <c r="B11262" s="32">
        <v>74</v>
      </c>
    </row>
    <row r="11263" spans="1:2" x14ac:dyDescent="0.35">
      <c r="A11263" s="32" t="s">
        <v>13352</v>
      </c>
      <c r="B11263" s="32">
        <v>15</v>
      </c>
    </row>
    <row r="11264" spans="1:2" x14ac:dyDescent="0.35">
      <c r="A11264" s="32" t="s">
        <v>13353</v>
      </c>
      <c r="B11264" s="32">
        <v>69</v>
      </c>
    </row>
    <row r="11265" spans="1:2" x14ac:dyDescent="0.35">
      <c r="A11265" s="32" t="s">
        <v>13354</v>
      </c>
      <c r="B11265" s="32">
        <v>33</v>
      </c>
    </row>
    <row r="11266" spans="1:2" x14ac:dyDescent="0.35">
      <c r="A11266" s="32" t="s">
        <v>13355</v>
      </c>
      <c r="B11266" s="32">
        <v>18</v>
      </c>
    </row>
    <row r="11267" spans="1:2" x14ac:dyDescent="0.35">
      <c r="A11267" s="32" t="s">
        <v>13356</v>
      </c>
      <c r="B11267" s="32">
        <v>78</v>
      </c>
    </row>
    <row r="11268" spans="1:2" x14ac:dyDescent="0.35">
      <c r="A11268" s="32" t="s">
        <v>13357</v>
      </c>
      <c r="B11268" s="32">
        <v>88</v>
      </c>
    </row>
    <row r="11269" spans="1:2" x14ac:dyDescent="0.35">
      <c r="A11269" s="32" t="s">
        <v>13358</v>
      </c>
      <c r="B11269" s="32">
        <v>19</v>
      </c>
    </row>
    <row r="11270" spans="1:2" x14ac:dyDescent="0.35">
      <c r="A11270" s="32" t="s">
        <v>13359</v>
      </c>
      <c r="B11270" s="32">
        <v>92</v>
      </c>
    </row>
    <row r="11271" spans="1:2" x14ac:dyDescent="0.35">
      <c r="A11271" s="32" t="s">
        <v>13360</v>
      </c>
      <c r="B11271" s="32">
        <v>42</v>
      </c>
    </row>
    <row r="11272" spans="1:2" x14ac:dyDescent="0.35">
      <c r="A11272" s="32" t="s">
        <v>13361</v>
      </c>
      <c r="B11272" s="32">
        <v>93</v>
      </c>
    </row>
    <row r="11273" spans="1:2" x14ac:dyDescent="0.35">
      <c r="A11273" s="32" t="s">
        <v>13362</v>
      </c>
      <c r="B11273" s="32">
        <v>36</v>
      </c>
    </row>
    <row r="11274" spans="1:2" x14ac:dyDescent="0.35">
      <c r="A11274" s="32" t="s">
        <v>13363</v>
      </c>
      <c r="B11274" s="32">
        <v>91</v>
      </c>
    </row>
    <row r="11275" spans="1:2" x14ac:dyDescent="0.35">
      <c r="A11275" s="32" t="s">
        <v>13364</v>
      </c>
      <c r="B11275" s="32">
        <v>25</v>
      </c>
    </row>
    <row r="11276" spans="1:2" x14ac:dyDescent="0.35">
      <c r="A11276" s="32" t="s">
        <v>13365</v>
      </c>
      <c r="B11276" s="32">
        <v>58</v>
      </c>
    </row>
    <row r="11277" spans="1:2" x14ac:dyDescent="0.35">
      <c r="A11277" s="32" t="s">
        <v>13366</v>
      </c>
      <c r="B11277" s="32">
        <v>62</v>
      </c>
    </row>
    <row r="11278" spans="1:2" x14ac:dyDescent="0.35">
      <c r="A11278" s="32" t="s">
        <v>13367</v>
      </c>
      <c r="B11278" s="32">
        <v>21</v>
      </c>
    </row>
    <row r="11279" spans="1:2" x14ac:dyDescent="0.35">
      <c r="A11279" s="32" t="s">
        <v>13368</v>
      </c>
      <c r="B11279" s="32">
        <v>90</v>
      </c>
    </row>
    <row r="11280" spans="1:2" x14ac:dyDescent="0.35">
      <c r="A11280" s="32" t="s">
        <v>13369</v>
      </c>
      <c r="B11280" s="32">
        <v>46</v>
      </c>
    </row>
    <row r="11281" spans="1:2" x14ac:dyDescent="0.35">
      <c r="A11281" s="32" t="s">
        <v>13370</v>
      </c>
      <c r="B11281" s="32">
        <v>83</v>
      </c>
    </row>
    <row r="11282" spans="1:2" x14ac:dyDescent="0.35">
      <c r="A11282" s="32" t="s">
        <v>13371</v>
      </c>
      <c r="B11282" s="32">
        <v>56</v>
      </c>
    </row>
    <row r="11283" spans="1:2" x14ac:dyDescent="0.35">
      <c r="A11283" s="32" t="s">
        <v>13372</v>
      </c>
      <c r="B11283" s="32">
        <v>44</v>
      </c>
    </row>
    <row r="11284" spans="1:2" x14ac:dyDescent="0.35">
      <c r="A11284" s="32" t="s">
        <v>13373</v>
      </c>
      <c r="B11284" s="32">
        <v>89</v>
      </c>
    </row>
    <row r="11285" spans="1:2" x14ac:dyDescent="0.35">
      <c r="A11285" s="32" t="s">
        <v>13374</v>
      </c>
      <c r="B11285" s="32">
        <v>78</v>
      </c>
    </row>
    <row r="11286" spans="1:2" x14ac:dyDescent="0.35">
      <c r="A11286" s="32" t="s">
        <v>13375</v>
      </c>
      <c r="B11286" s="32">
        <v>3</v>
      </c>
    </row>
    <row r="11287" spans="1:2" x14ac:dyDescent="0.35">
      <c r="A11287" s="32" t="s">
        <v>13376</v>
      </c>
      <c r="B11287" s="32">
        <v>46</v>
      </c>
    </row>
    <row r="11288" spans="1:2" x14ac:dyDescent="0.35">
      <c r="A11288" s="32" t="s">
        <v>13377</v>
      </c>
      <c r="B11288" s="32">
        <v>47</v>
      </c>
    </row>
    <row r="11289" spans="1:2" x14ac:dyDescent="0.35">
      <c r="A11289" s="32" t="s">
        <v>13378</v>
      </c>
      <c r="B11289" s="32">
        <v>7</v>
      </c>
    </row>
    <row r="11290" spans="1:2" x14ac:dyDescent="0.35">
      <c r="A11290" s="32" t="s">
        <v>13379</v>
      </c>
      <c r="B11290" s="32">
        <v>22</v>
      </c>
    </row>
    <row r="11291" spans="1:2" x14ac:dyDescent="0.35">
      <c r="A11291" s="32" t="s">
        <v>13380</v>
      </c>
      <c r="B11291" s="32">
        <v>32</v>
      </c>
    </row>
    <row r="11292" spans="1:2" x14ac:dyDescent="0.35">
      <c r="A11292" s="32" t="s">
        <v>13381</v>
      </c>
      <c r="B11292" s="32">
        <v>26</v>
      </c>
    </row>
    <row r="11293" spans="1:2" x14ac:dyDescent="0.35">
      <c r="A11293" s="32" t="s">
        <v>13382</v>
      </c>
      <c r="B11293" s="32">
        <v>52</v>
      </c>
    </row>
    <row r="11294" spans="1:2" x14ac:dyDescent="0.35">
      <c r="A11294" s="32" t="s">
        <v>13383</v>
      </c>
      <c r="B11294" s="32">
        <v>51</v>
      </c>
    </row>
    <row r="11295" spans="1:2" x14ac:dyDescent="0.35">
      <c r="A11295" s="32" t="s">
        <v>13384</v>
      </c>
      <c r="B11295" s="32">
        <v>76</v>
      </c>
    </row>
    <row r="11296" spans="1:2" x14ac:dyDescent="0.35">
      <c r="A11296" s="32" t="s">
        <v>13385</v>
      </c>
      <c r="B11296" s="32">
        <v>57</v>
      </c>
    </row>
    <row r="11297" spans="1:2" x14ac:dyDescent="0.35">
      <c r="A11297" s="32" t="s">
        <v>13386</v>
      </c>
      <c r="B11297" s="32">
        <v>7</v>
      </c>
    </row>
    <row r="11298" spans="1:2" x14ac:dyDescent="0.35">
      <c r="A11298" s="32" t="s">
        <v>13387</v>
      </c>
      <c r="B11298" s="32">
        <v>18</v>
      </c>
    </row>
    <row r="11299" spans="1:2" x14ac:dyDescent="0.35">
      <c r="A11299" s="32" t="s">
        <v>13388</v>
      </c>
      <c r="B11299" s="32">
        <v>56</v>
      </c>
    </row>
    <row r="11300" spans="1:2" x14ac:dyDescent="0.35">
      <c r="A11300" s="32" t="s">
        <v>13389</v>
      </c>
      <c r="B11300" s="32">
        <v>42</v>
      </c>
    </row>
    <row r="11301" spans="1:2" x14ac:dyDescent="0.35">
      <c r="A11301" s="32" t="s">
        <v>13390</v>
      </c>
      <c r="B11301" s="32">
        <v>55</v>
      </c>
    </row>
    <row r="11302" spans="1:2" x14ac:dyDescent="0.35">
      <c r="A11302" s="32" t="s">
        <v>13391</v>
      </c>
      <c r="B11302" s="32">
        <v>62</v>
      </c>
    </row>
    <row r="11303" spans="1:2" x14ac:dyDescent="0.35">
      <c r="A11303" s="32" t="s">
        <v>13392</v>
      </c>
      <c r="B11303" s="32">
        <v>42</v>
      </c>
    </row>
    <row r="11304" spans="1:2" x14ac:dyDescent="0.35">
      <c r="A11304" s="32" t="s">
        <v>13393</v>
      </c>
      <c r="B11304" s="32">
        <v>53</v>
      </c>
    </row>
    <row r="11305" spans="1:2" x14ac:dyDescent="0.35">
      <c r="A11305" s="32" t="s">
        <v>13394</v>
      </c>
      <c r="B11305" s="32">
        <v>70</v>
      </c>
    </row>
    <row r="11306" spans="1:2" x14ac:dyDescent="0.35">
      <c r="A11306" s="32" t="s">
        <v>13395</v>
      </c>
      <c r="B11306" s="32">
        <v>37</v>
      </c>
    </row>
    <row r="11307" spans="1:2" x14ac:dyDescent="0.35">
      <c r="A11307" s="32" t="s">
        <v>13396</v>
      </c>
      <c r="B11307" s="32">
        <v>77</v>
      </c>
    </row>
    <row r="11308" spans="1:2" x14ac:dyDescent="0.35">
      <c r="A11308" s="32" t="s">
        <v>13397</v>
      </c>
      <c r="B11308" s="32">
        <v>17</v>
      </c>
    </row>
    <row r="11309" spans="1:2" x14ac:dyDescent="0.35">
      <c r="A11309" s="32" t="s">
        <v>13398</v>
      </c>
      <c r="B11309" s="32">
        <v>77</v>
      </c>
    </row>
    <row r="11310" spans="1:2" x14ac:dyDescent="0.35">
      <c r="A11310" s="32" t="s">
        <v>13399</v>
      </c>
      <c r="B11310" s="32">
        <v>14</v>
      </c>
    </row>
    <row r="11311" spans="1:2" x14ac:dyDescent="0.35">
      <c r="A11311" s="32" t="s">
        <v>13400</v>
      </c>
      <c r="B11311" s="32">
        <v>84</v>
      </c>
    </row>
    <row r="11312" spans="1:2" x14ac:dyDescent="0.35">
      <c r="A11312" s="32" t="s">
        <v>13401</v>
      </c>
      <c r="B11312" s="32">
        <v>13</v>
      </c>
    </row>
    <row r="11313" spans="1:2" x14ac:dyDescent="0.35">
      <c r="A11313" s="32" t="s">
        <v>13402</v>
      </c>
      <c r="B11313" s="32">
        <v>13</v>
      </c>
    </row>
    <row r="11314" spans="1:2" x14ac:dyDescent="0.35">
      <c r="A11314" s="32" t="s">
        <v>13403</v>
      </c>
      <c r="B11314" s="32">
        <v>83</v>
      </c>
    </row>
    <row r="11315" spans="1:2" x14ac:dyDescent="0.35">
      <c r="A11315" s="32" t="s">
        <v>13404</v>
      </c>
      <c r="B11315" s="32">
        <v>90</v>
      </c>
    </row>
    <row r="11316" spans="1:2" x14ac:dyDescent="0.35">
      <c r="A11316" s="32" t="s">
        <v>13405</v>
      </c>
      <c r="B11316" s="32">
        <v>45</v>
      </c>
    </row>
    <row r="11317" spans="1:2" x14ac:dyDescent="0.35">
      <c r="A11317" s="32" t="s">
        <v>13406</v>
      </c>
      <c r="B11317" s="32">
        <v>32</v>
      </c>
    </row>
    <row r="11318" spans="1:2" x14ac:dyDescent="0.35">
      <c r="A11318" s="32" t="s">
        <v>13407</v>
      </c>
      <c r="B11318" s="32">
        <v>87</v>
      </c>
    </row>
    <row r="11319" spans="1:2" x14ac:dyDescent="0.35">
      <c r="A11319" s="32" t="s">
        <v>13408</v>
      </c>
      <c r="B11319" s="32">
        <v>41</v>
      </c>
    </row>
    <row r="11320" spans="1:2" x14ac:dyDescent="0.35">
      <c r="A11320" s="32" t="s">
        <v>13409</v>
      </c>
      <c r="B11320" s="32">
        <v>16</v>
      </c>
    </row>
    <row r="11321" spans="1:2" x14ac:dyDescent="0.35">
      <c r="A11321" s="32" t="s">
        <v>13410</v>
      </c>
      <c r="B11321" s="32">
        <v>76</v>
      </c>
    </row>
    <row r="11322" spans="1:2" x14ac:dyDescent="0.35">
      <c r="A11322" s="32" t="s">
        <v>13411</v>
      </c>
      <c r="B11322" s="32">
        <v>63</v>
      </c>
    </row>
    <row r="11323" spans="1:2" x14ac:dyDescent="0.35">
      <c r="A11323" s="32" t="s">
        <v>13412</v>
      </c>
      <c r="B11323" s="32">
        <v>28</v>
      </c>
    </row>
    <row r="11324" spans="1:2" x14ac:dyDescent="0.35">
      <c r="A11324" s="32" t="s">
        <v>13413</v>
      </c>
      <c r="B11324" s="32">
        <v>81</v>
      </c>
    </row>
    <row r="11325" spans="1:2" x14ac:dyDescent="0.35">
      <c r="A11325" s="32" t="s">
        <v>13414</v>
      </c>
      <c r="B11325" s="32">
        <v>92</v>
      </c>
    </row>
    <row r="11326" spans="1:2" x14ac:dyDescent="0.35">
      <c r="A11326" s="32" t="s">
        <v>13415</v>
      </c>
      <c r="B11326" s="32">
        <v>82</v>
      </c>
    </row>
    <row r="11327" spans="1:2" x14ac:dyDescent="0.35">
      <c r="A11327" s="32" t="s">
        <v>13416</v>
      </c>
      <c r="B11327" s="32">
        <v>61</v>
      </c>
    </row>
    <row r="11328" spans="1:2" x14ac:dyDescent="0.35">
      <c r="A11328" s="32" t="s">
        <v>13417</v>
      </c>
      <c r="B11328" s="32">
        <v>55</v>
      </c>
    </row>
    <row r="11329" spans="1:2" x14ac:dyDescent="0.35">
      <c r="A11329" s="32" t="s">
        <v>13418</v>
      </c>
      <c r="B11329" s="32">
        <v>49</v>
      </c>
    </row>
    <row r="11330" spans="1:2" x14ac:dyDescent="0.35">
      <c r="A11330" s="32" t="s">
        <v>13419</v>
      </c>
      <c r="B11330" s="32">
        <v>95</v>
      </c>
    </row>
    <row r="11331" spans="1:2" x14ac:dyDescent="0.35">
      <c r="A11331" s="32" t="s">
        <v>13420</v>
      </c>
      <c r="B11331" s="32">
        <v>35</v>
      </c>
    </row>
    <row r="11332" spans="1:2" x14ac:dyDescent="0.35">
      <c r="A11332" s="32" t="s">
        <v>13421</v>
      </c>
      <c r="B11332" s="32">
        <v>28</v>
      </c>
    </row>
    <row r="11333" spans="1:2" x14ac:dyDescent="0.35">
      <c r="A11333" s="32" t="s">
        <v>13422</v>
      </c>
      <c r="B11333" s="32">
        <v>99</v>
      </c>
    </row>
    <row r="11334" spans="1:2" x14ac:dyDescent="0.35">
      <c r="A11334" s="32" t="s">
        <v>13423</v>
      </c>
      <c r="B11334" s="32">
        <v>49</v>
      </c>
    </row>
    <row r="11335" spans="1:2" x14ac:dyDescent="0.35">
      <c r="A11335" s="32" t="s">
        <v>13424</v>
      </c>
      <c r="B11335" s="32">
        <v>22</v>
      </c>
    </row>
    <row r="11336" spans="1:2" x14ac:dyDescent="0.35">
      <c r="A11336" s="32" t="s">
        <v>13425</v>
      </c>
      <c r="B11336" s="32">
        <v>46</v>
      </c>
    </row>
    <row r="11337" spans="1:2" x14ac:dyDescent="0.35">
      <c r="A11337" s="32" t="s">
        <v>13426</v>
      </c>
      <c r="B11337" s="32">
        <v>28</v>
      </c>
    </row>
    <row r="11338" spans="1:2" x14ac:dyDescent="0.35">
      <c r="A11338" s="32" t="s">
        <v>13427</v>
      </c>
      <c r="B11338" s="32">
        <v>96</v>
      </c>
    </row>
    <row r="11339" spans="1:2" x14ac:dyDescent="0.35">
      <c r="A11339" s="32" t="s">
        <v>13428</v>
      </c>
      <c r="B11339" s="32">
        <v>72</v>
      </c>
    </row>
    <row r="11340" spans="1:2" x14ac:dyDescent="0.35">
      <c r="A11340" s="32" t="s">
        <v>13429</v>
      </c>
      <c r="B11340" s="32">
        <v>42</v>
      </c>
    </row>
    <row r="11341" spans="1:2" x14ac:dyDescent="0.35">
      <c r="A11341" s="32" t="s">
        <v>13430</v>
      </c>
      <c r="B11341" s="32">
        <v>93</v>
      </c>
    </row>
    <row r="11342" spans="1:2" x14ac:dyDescent="0.35">
      <c r="A11342" s="32" t="s">
        <v>13431</v>
      </c>
      <c r="B11342" s="32">
        <v>51</v>
      </c>
    </row>
    <row r="11343" spans="1:2" x14ac:dyDescent="0.35">
      <c r="A11343" s="32" t="s">
        <v>13432</v>
      </c>
      <c r="B11343" s="32">
        <v>99</v>
      </c>
    </row>
    <row r="11344" spans="1:2" x14ac:dyDescent="0.35">
      <c r="A11344" s="32" t="s">
        <v>13433</v>
      </c>
      <c r="B11344" s="32">
        <v>22</v>
      </c>
    </row>
    <row r="11345" spans="1:2" x14ac:dyDescent="0.35">
      <c r="A11345" s="32" t="s">
        <v>13434</v>
      </c>
      <c r="B11345" s="32">
        <v>41</v>
      </c>
    </row>
    <row r="11346" spans="1:2" x14ac:dyDescent="0.35">
      <c r="A11346" s="32" t="s">
        <v>13435</v>
      </c>
      <c r="B11346" s="32">
        <v>2</v>
      </c>
    </row>
    <row r="11347" spans="1:2" x14ac:dyDescent="0.35">
      <c r="A11347" s="32" t="s">
        <v>13436</v>
      </c>
      <c r="B11347" s="32">
        <v>48</v>
      </c>
    </row>
    <row r="11348" spans="1:2" x14ac:dyDescent="0.35">
      <c r="A11348" s="32" t="s">
        <v>13437</v>
      </c>
      <c r="B11348" s="32">
        <v>57</v>
      </c>
    </row>
    <row r="11349" spans="1:2" x14ac:dyDescent="0.35">
      <c r="A11349" s="32" t="s">
        <v>13438</v>
      </c>
      <c r="B11349" s="32">
        <v>64</v>
      </c>
    </row>
    <row r="11350" spans="1:2" x14ac:dyDescent="0.35">
      <c r="A11350" s="32" t="s">
        <v>13439</v>
      </c>
      <c r="B11350" s="32">
        <v>53</v>
      </c>
    </row>
    <row r="11351" spans="1:2" x14ac:dyDescent="0.35">
      <c r="A11351" s="32" t="s">
        <v>13440</v>
      </c>
      <c r="B11351" s="32">
        <v>99</v>
      </c>
    </row>
    <row r="11352" spans="1:2" x14ac:dyDescent="0.35">
      <c r="A11352" s="32" t="s">
        <v>13441</v>
      </c>
      <c r="B11352" s="32">
        <v>12</v>
      </c>
    </row>
    <row r="11353" spans="1:2" x14ac:dyDescent="0.35">
      <c r="A11353" s="32" t="s">
        <v>13442</v>
      </c>
      <c r="B11353" s="32">
        <v>65</v>
      </c>
    </row>
    <row r="11354" spans="1:2" x14ac:dyDescent="0.35">
      <c r="A11354" s="32" t="s">
        <v>13443</v>
      </c>
      <c r="B11354" s="32">
        <v>33</v>
      </c>
    </row>
    <row r="11355" spans="1:2" x14ac:dyDescent="0.35">
      <c r="A11355" s="32" t="s">
        <v>13444</v>
      </c>
      <c r="B11355" s="32">
        <v>69</v>
      </c>
    </row>
    <row r="11356" spans="1:2" x14ac:dyDescent="0.35">
      <c r="A11356" s="32" t="s">
        <v>13445</v>
      </c>
      <c r="B11356" s="32">
        <v>11</v>
      </c>
    </row>
    <row r="11357" spans="1:2" x14ac:dyDescent="0.35">
      <c r="A11357" s="32" t="s">
        <v>13446</v>
      </c>
      <c r="B11357" s="32">
        <v>38</v>
      </c>
    </row>
    <row r="11358" spans="1:2" x14ac:dyDescent="0.35">
      <c r="A11358" s="32" t="s">
        <v>13447</v>
      </c>
      <c r="B11358" s="32">
        <v>90</v>
      </c>
    </row>
    <row r="11359" spans="1:2" x14ac:dyDescent="0.35">
      <c r="A11359" s="32" t="s">
        <v>13448</v>
      </c>
      <c r="B11359" s="32">
        <v>53</v>
      </c>
    </row>
    <row r="11360" spans="1:2" x14ac:dyDescent="0.35">
      <c r="A11360" s="32" t="s">
        <v>13449</v>
      </c>
      <c r="B11360" s="32">
        <v>23</v>
      </c>
    </row>
    <row r="11361" spans="1:2" x14ac:dyDescent="0.35">
      <c r="A11361" s="32" t="s">
        <v>13450</v>
      </c>
      <c r="B11361" s="32">
        <v>75</v>
      </c>
    </row>
    <row r="11362" spans="1:2" x14ac:dyDescent="0.35">
      <c r="A11362" s="32" t="s">
        <v>13451</v>
      </c>
      <c r="B11362" s="32">
        <v>0</v>
      </c>
    </row>
    <row r="11363" spans="1:2" x14ac:dyDescent="0.35">
      <c r="A11363" s="32" t="s">
        <v>13452</v>
      </c>
      <c r="B11363" s="32">
        <v>1</v>
      </c>
    </row>
    <row r="11364" spans="1:2" x14ac:dyDescent="0.35">
      <c r="A11364" s="32" t="s">
        <v>13453</v>
      </c>
      <c r="B11364" s="32">
        <v>52</v>
      </c>
    </row>
    <row r="11365" spans="1:2" x14ac:dyDescent="0.35">
      <c r="A11365" s="32" t="s">
        <v>13454</v>
      </c>
      <c r="B11365" s="32">
        <v>62</v>
      </c>
    </row>
    <row r="11366" spans="1:2" x14ac:dyDescent="0.35">
      <c r="A11366" s="32" t="s">
        <v>13455</v>
      </c>
      <c r="B11366" s="32">
        <v>45</v>
      </c>
    </row>
    <row r="11367" spans="1:2" x14ac:dyDescent="0.35">
      <c r="A11367" s="32" t="s">
        <v>13456</v>
      </c>
      <c r="B11367" s="32">
        <v>47</v>
      </c>
    </row>
    <row r="11368" spans="1:2" x14ac:dyDescent="0.35">
      <c r="A11368" s="32" t="s">
        <v>13457</v>
      </c>
      <c r="B11368" s="32">
        <v>27</v>
      </c>
    </row>
    <row r="11369" spans="1:2" x14ac:dyDescent="0.35">
      <c r="A11369" s="32" t="s">
        <v>13458</v>
      </c>
      <c r="B11369" s="32">
        <v>76</v>
      </c>
    </row>
    <row r="11370" spans="1:2" x14ac:dyDescent="0.35">
      <c r="A11370" s="32" t="s">
        <v>13459</v>
      </c>
      <c r="B11370" s="32">
        <v>33</v>
      </c>
    </row>
    <row r="11371" spans="1:2" x14ac:dyDescent="0.35">
      <c r="A11371" s="32" t="s">
        <v>13460</v>
      </c>
      <c r="B11371" s="32">
        <v>7</v>
      </c>
    </row>
    <row r="11372" spans="1:2" x14ac:dyDescent="0.35">
      <c r="A11372" s="32" t="s">
        <v>13461</v>
      </c>
      <c r="B11372" s="32">
        <v>86</v>
      </c>
    </row>
    <row r="11373" spans="1:2" x14ac:dyDescent="0.35">
      <c r="A11373" s="32" t="s">
        <v>13462</v>
      </c>
      <c r="B11373" s="32">
        <v>13</v>
      </c>
    </row>
    <row r="11374" spans="1:2" x14ac:dyDescent="0.35">
      <c r="A11374" s="32" t="s">
        <v>13463</v>
      </c>
      <c r="B11374" s="32">
        <v>17</v>
      </c>
    </row>
    <row r="11375" spans="1:2" x14ac:dyDescent="0.35">
      <c r="A11375" s="32" t="s">
        <v>13464</v>
      </c>
      <c r="B11375" s="32">
        <v>23</v>
      </c>
    </row>
    <row r="11376" spans="1:2" x14ac:dyDescent="0.35">
      <c r="A11376" s="32" t="s">
        <v>13465</v>
      </c>
      <c r="B11376" s="32">
        <v>77</v>
      </c>
    </row>
    <row r="11377" spans="1:2" x14ac:dyDescent="0.35">
      <c r="A11377" s="32" t="s">
        <v>13466</v>
      </c>
      <c r="B11377" s="32">
        <v>19</v>
      </c>
    </row>
    <row r="11378" spans="1:2" x14ac:dyDescent="0.35">
      <c r="A11378" s="32" t="s">
        <v>13467</v>
      </c>
      <c r="B11378" s="32">
        <v>24</v>
      </c>
    </row>
    <row r="11379" spans="1:2" x14ac:dyDescent="0.35">
      <c r="A11379" s="32" t="s">
        <v>13468</v>
      </c>
      <c r="B11379" s="32">
        <v>91</v>
      </c>
    </row>
    <row r="11380" spans="1:2" x14ac:dyDescent="0.35">
      <c r="A11380" s="32" t="s">
        <v>13469</v>
      </c>
      <c r="B11380" s="32">
        <v>45</v>
      </c>
    </row>
    <row r="11381" spans="1:2" x14ac:dyDescent="0.35">
      <c r="A11381" s="32" t="s">
        <v>13470</v>
      </c>
      <c r="B11381" s="32">
        <v>85</v>
      </c>
    </row>
    <row r="11382" spans="1:2" x14ac:dyDescent="0.35">
      <c r="A11382" s="32" t="s">
        <v>13471</v>
      </c>
      <c r="B11382" s="32">
        <v>22</v>
      </c>
    </row>
    <row r="11383" spans="1:2" x14ac:dyDescent="0.35">
      <c r="A11383" s="32" t="s">
        <v>13472</v>
      </c>
      <c r="B11383" s="32">
        <v>37</v>
      </c>
    </row>
    <row r="11384" spans="1:2" x14ac:dyDescent="0.35">
      <c r="A11384" s="32" t="s">
        <v>13473</v>
      </c>
      <c r="B11384" s="32">
        <v>22</v>
      </c>
    </row>
    <row r="11385" spans="1:2" x14ac:dyDescent="0.35">
      <c r="A11385" s="32" t="s">
        <v>13474</v>
      </c>
      <c r="B11385" s="32">
        <v>3</v>
      </c>
    </row>
    <row r="11386" spans="1:2" x14ac:dyDescent="0.35">
      <c r="A11386" s="32" t="s">
        <v>13475</v>
      </c>
      <c r="B11386" s="32">
        <v>6</v>
      </c>
    </row>
    <row r="11387" spans="1:2" x14ac:dyDescent="0.35">
      <c r="A11387" s="32" t="s">
        <v>13476</v>
      </c>
      <c r="B11387" s="32">
        <v>95</v>
      </c>
    </row>
    <row r="11388" spans="1:2" x14ac:dyDescent="0.35">
      <c r="A11388" s="32" t="s">
        <v>13477</v>
      </c>
      <c r="B11388" s="32">
        <v>49</v>
      </c>
    </row>
    <row r="11389" spans="1:2" x14ac:dyDescent="0.35">
      <c r="A11389" s="32" t="s">
        <v>13478</v>
      </c>
      <c r="B11389" s="32">
        <v>45</v>
      </c>
    </row>
    <row r="11390" spans="1:2" x14ac:dyDescent="0.35">
      <c r="A11390" s="32" t="s">
        <v>13479</v>
      </c>
      <c r="B11390" s="32">
        <v>58</v>
      </c>
    </row>
    <row r="11391" spans="1:2" x14ac:dyDescent="0.35">
      <c r="A11391" s="32" t="s">
        <v>13480</v>
      </c>
      <c r="B11391" s="32">
        <v>12</v>
      </c>
    </row>
    <row r="11392" spans="1:2" x14ac:dyDescent="0.35">
      <c r="A11392" s="32" t="s">
        <v>13481</v>
      </c>
      <c r="B11392" s="32">
        <v>77</v>
      </c>
    </row>
    <row r="11393" spans="1:2" x14ac:dyDescent="0.35">
      <c r="A11393" s="32" t="s">
        <v>13482</v>
      </c>
      <c r="B11393" s="32">
        <v>33</v>
      </c>
    </row>
    <row r="11394" spans="1:2" x14ac:dyDescent="0.35">
      <c r="A11394" s="32" t="s">
        <v>13483</v>
      </c>
      <c r="B11394" s="32">
        <v>6</v>
      </c>
    </row>
    <row r="11395" spans="1:2" x14ac:dyDescent="0.35">
      <c r="A11395" s="32" t="s">
        <v>13484</v>
      </c>
      <c r="B11395" s="32">
        <v>15</v>
      </c>
    </row>
    <row r="11396" spans="1:2" x14ac:dyDescent="0.35">
      <c r="A11396" s="32" t="s">
        <v>13485</v>
      </c>
      <c r="B11396" s="32">
        <v>84</v>
      </c>
    </row>
    <row r="11397" spans="1:2" x14ac:dyDescent="0.35">
      <c r="A11397" s="32" t="s">
        <v>13486</v>
      </c>
      <c r="B11397" s="32">
        <v>93</v>
      </c>
    </row>
    <row r="11398" spans="1:2" x14ac:dyDescent="0.35">
      <c r="A11398" s="32" t="s">
        <v>13487</v>
      </c>
      <c r="B11398" s="32">
        <v>70</v>
      </c>
    </row>
    <row r="11399" spans="1:2" x14ac:dyDescent="0.35">
      <c r="A11399" s="32" t="s">
        <v>13488</v>
      </c>
      <c r="B11399" s="32">
        <v>15</v>
      </c>
    </row>
    <row r="11400" spans="1:2" x14ac:dyDescent="0.35">
      <c r="A11400" s="32" t="s">
        <v>13489</v>
      </c>
      <c r="B11400" s="32">
        <v>60</v>
      </c>
    </row>
    <row r="11401" spans="1:2" x14ac:dyDescent="0.35">
      <c r="A11401" s="32" t="s">
        <v>13490</v>
      </c>
      <c r="B11401" s="32">
        <v>12</v>
      </c>
    </row>
    <row r="11402" spans="1:2" x14ac:dyDescent="0.35">
      <c r="A11402" s="32" t="s">
        <v>13491</v>
      </c>
      <c r="B11402" s="32">
        <v>60</v>
      </c>
    </row>
    <row r="11403" spans="1:2" x14ac:dyDescent="0.35">
      <c r="A11403" s="32" t="s">
        <v>13494</v>
      </c>
      <c r="B11403" s="32">
        <v>23</v>
      </c>
    </row>
    <row r="11404" spans="1:2" x14ac:dyDescent="0.35">
      <c r="A11404" s="32" t="s">
        <v>13495</v>
      </c>
      <c r="B11404" s="32">
        <v>83</v>
      </c>
    </row>
    <row r="11405" spans="1:2" x14ac:dyDescent="0.35">
      <c r="A11405" s="32" t="s">
        <v>13496</v>
      </c>
      <c r="B11405" s="32">
        <v>14</v>
      </c>
    </row>
    <row r="11406" spans="1:2" x14ac:dyDescent="0.35">
      <c r="A11406" s="32" t="s">
        <v>13497</v>
      </c>
      <c r="B11406" s="32">
        <v>70</v>
      </c>
    </row>
    <row r="11407" spans="1:2" x14ac:dyDescent="0.35">
      <c r="A11407" s="32" t="s">
        <v>13498</v>
      </c>
      <c r="B11407" s="32">
        <v>43</v>
      </c>
    </row>
    <row r="11408" spans="1:2" x14ac:dyDescent="0.35">
      <c r="A11408" s="32" t="s">
        <v>13499</v>
      </c>
      <c r="B11408" s="32">
        <v>52</v>
      </c>
    </row>
    <row r="11409" spans="1:2" x14ac:dyDescent="0.35">
      <c r="A11409" s="32" t="s">
        <v>13500</v>
      </c>
      <c r="B11409" s="32">
        <v>10</v>
      </c>
    </row>
    <row r="11410" spans="1:2" x14ac:dyDescent="0.35">
      <c r="A11410" s="32" t="s">
        <v>13501</v>
      </c>
      <c r="B11410" s="32">
        <v>86</v>
      </c>
    </row>
    <row r="11411" spans="1:2" x14ac:dyDescent="0.35">
      <c r="A11411" s="32" t="s">
        <v>13502</v>
      </c>
      <c r="B11411" s="32">
        <v>92</v>
      </c>
    </row>
    <row r="11412" spans="1:2" x14ac:dyDescent="0.35">
      <c r="A11412" s="32" t="s">
        <v>13503</v>
      </c>
      <c r="B11412" s="32">
        <v>63</v>
      </c>
    </row>
    <row r="11413" spans="1:2" x14ac:dyDescent="0.35">
      <c r="A11413" s="32" t="s">
        <v>13504</v>
      </c>
      <c r="B11413" s="32">
        <v>48</v>
      </c>
    </row>
    <row r="11414" spans="1:2" x14ac:dyDescent="0.35">
      <c r="A11414" s="32" t="s">
        <v>13505</v>
      </c>
      <c r="B11414" s="32">
        <v>72</v>
      </c>
    </row>
    <row r="11415" spans="1:2" x14ac:dyDescent="0.35">
      <c r="A11415" s="32" t="s">
        <v>13506</v>
      </c>
      <c r="B11415" s="32">
        <v>11</v>
      </c>
    </row>
    <row r="11416" spans="1:2" x14ac:dyDescent="0.35">
      <c r="A11416" s="32" t="s">
        <v>13507</v>
      </c>
      <c r="B11416" s="32">
        <v>10</v>
      </c>
    </row>
    <row r="11417" spans="1:2" x14ac:dyDescent="0.35">
      <c r="A11417" s="32" t="s">
        <v>13508</v>
      </c>
      <c r="B11417" s="32">
        <v>86</v>
      </c>
    </row>
    <row r="11418" spans="1:2" x14ac:dyDescent="0.35">
      <c r="A11418" s="32" t="s">
        <v>13509</v>
      </c>
      <c r="B11418" s="32">
        <v>92</v>
      </c>
    </row>
    <row r="11419" spans="1:2" x14ac:dyDescent="0.35">
      <c r="A11419" s="32" t="s">
        <v>13510</v>
      </c>
      <c r="B11419" s="32">
        <v>59</v>
      </c>
    </row>
    <row r="11420" spans="1:2" x14ac:dyDescent="0.35">
      <c r="A11420" s="32" t="s">
        <v>13511</v>
      </c>
      <c r="B11420" s="32">
        <v>60</v>
      </c>
    </row>
    <row r="11421" spans="1:2" x14ac:dyDescent="0.35">
      <c r="A11421" s="32" t="s">
        <v>13512</v>
      </c>
      <c r="B11421" s="32">
        <v>77</v>
      </c>
    </row>
    <row r="11422" spans="1:2" x14ac:dyDescent="0.35">
      <c r="A11422" s="32" t="s">
        <v>13513</v>
      </c>
      <c r="B11422" s="32">
        <v>45</v>
      </c>
    </row>
    <row r="11423" spans="1:2" x14ac:dyDescent="0.35">
      <c r="A11423" s="32" t="s">
        <v>13514</v>
      </c>
      <c r="B11423" s="32">
        <v>67</v>
      </c>
    </row>
    <row r="11424" spans="1:2" x14ac:dyDescent="0.35">
      <c r="A11424" s="32" t="s">
        <v>13515</v>
      </c>
      <c r="B11424" s="32">
        <v>75</v>
      </c>
    </row>
    <row r="11425" spans="1:2" x14ac:dyDescent="0.35">
      <c r="A11425" s="32" t="s">
        <v>13516</v>
      </c>
      <c r="B11425" s="32">
        <v>78</v>
      </c>
    </row>
    <row r="11426" spans="1:2" x14ac:dyDescent="0.35">
      <c r="A11426" s="32" t="s">
        <v>13517</v>
      </c>
      <c r="B11426" s="32">
        <v>26</v>
      </c>
    </row>
    <row r="11427" spans="1:2" x14ac:dyDescent="0.35">
      <c r="A11427" s="32" t="s">
        <v>13518</v>
      </c>
      <c r="B11427" s="32">
        <v>88</v>
      </c>
    </row>
    <row r="11428" spans="1:2" x14ac:dyDescent="0.35">
      <c r="A11428" s="32" t="s">
        <v>13519</v>
      </c>
      <c r="B11428" s="32">
        <v>28</v>
      </c>
    </row>
    <row r="11429" spans="1:2" x14ac:dyDescent="0.35">
      <c r="A11429" s="32" t="s">
        <v>13520</v>
      </c>
      <c r="B11429" s="32">
        <v>16</v>
      </c>
    </row>
    <row r="11430" spans="1:2" x14ac:dyDescent="0.35">
      <c r="A11430" s="32" t="s">
        <v>13521</v>
      </c>
      <c r="B11430" s="32">
        <v>80</v>
      </c>
    </row>
    <row r="11431" spans="1:2" x14ac:dyDescent="0.35">
      <c r="A11431" s="32" t="s">
        <v>13522</v>
      </c>
      <c r="B11431" s="32">
        <v>67</v>
      </c>
    </row>
    <row r="11432" spans="1:2" x14ac:dyDescent="0.35">
      <c r="A11432" s="32" t="s">
        <v>13523</v>
      </c>
      <c r="B11432" s="32">
        <v>99</v>
      </c>
    </row>
    <row r="11433" spans="1:2" x14ac:dyDescent="0.35">
      <c r="A11433" s="32" t="s">
        <v>13524</v>
      </c>
      <c r="B11433" s="32">
        <v>4</v>
      </c>
    </row>
    <row r="11434" spans="1:2" x14ac:dyDescent="0.35">
      <c r="A11434" s="32" t="s">
        <v>13525</v>
      </c>
      <c r="B11434" s="32">
        <v>23</v>
      </c>
    </row>
    <row r="11435" spans="1:2" x14ac:dyDescent="0.35">
      <c r="A11435" s="32" t="s">
        <v>13526</v>
      </c>
      <c r="B11435" s="32">
        <v>82</v>
      </c>
    </row>
    <row r="11436" spans="1:2" x14ac:dyDescent="0.35">
      <c r="A11436" s="32" t="s">
        <v>13527</v>
      </c>
      <c r="B11436" s="32">
        <v>35</v>
      </c>
    </row>
    <row r="11437" spans="1:2" x14ac:dyDescent="0.35">
      <c r="A11437" s="32" t="s">
        <v>13528</v>
      </c>
      <c r="B11437" s="32">
        <v>40</v>
      </c>
    </row>
    <row r="11438" spans="1:2" x14ac:dyDescent="0.35">
      <c r="A11438" s="32" t="s">
        <v>13529</v>
      </c>
      <c r="B11438" s="32">
        <v>8</v>
      </c>
    </row>
    <row r="11439" spans="1:2" x14ac:dyDescent="0.35">
      <c r="A11439" s="32" t="s">
        <v>13530</v>
      </c>
      <c r="B11439" s="32">
        <v>96</v>
      </c>
    </row>
    <row r="11440" spans="1:2" x14ac:dyDescent="0.35">
      <c r="A11440" s="32" t="s">
        <v>13531</v>
      </c>
      <c r="B11440" s="32">
        <v>41</v>
      </c>
    </row>
    <row r="11441" spans="1:2" x14ac:dyDescent="0.35">
      <c r="A11441" s="32" t="s">
        <v>13532</v>
      </c>
      <c r="B11441" s="32">
        <v>19</v>
      </c>
    </row>
    <row r="11442" spans="1:2" x14ac:dyDescent="0.35">
      <c r="A11442" s="32" t="s">
        <v>13533</v>
      </c>
      <c r="B11442" s="32">
        <v>38</v>
      </c>
    </row>
    <row r="11443" spans="1:2" x14ac:dyDescent="0.35">
      <c r="A11443" s="32" t="s">
        <v>13534</v>
      </c>
      <c r="B11443" s="32">
        <v>16</v>
      </c>
    </row>
    <row r="11444" spans="1:2" x14ac:dyDescent="0.35">
      <c r="A11444" s="32" t="s">
        <v>13535</v>
      </c>
      <c r="B11444" s="32">
        <v>71</v>
      </c>
    </row>
    <row r="11445" spans="1:2" x14ac:dyDescent="0.35">
      <c r="A11445" s="32" t="s">
        <v>13536</v>
      </c>
      <c r="B11445" s="32">
        <v>63</v>
      </c>
    </row>
    <row r="11446" spans="1:2" x14ac:dyDescent="0.35">
      <c r="A11446" s="32" t="s">
        <v>13537</v>
      </c>
      <c r="B11446" s="32">
        <v>71</v>
      </c>
    </row>
    <row r="11447" spans="1:2" x14ac:dyDescent="0.35">
      <c r="A11447" s="32" t="s">
        <v>13538</v>
      </c>
      <c r="B11447" s="32">
        <v>83</v>
      </c>
    </row>
    <row r="11448" spans="1:2" x14ac:dyDescent="0.35">
      <c r="A11448" s="32" t="s">
        <v>13539</v>
      </c>
      <c r="B11448" s="32">
        <v>20</v>
      </c>
    </row>
    <row r="11449" spans="1:2" x14ac:dyDescent="0.35">
      <c r="A11449" s="32" t="s">
        <v>13540</v>
      </c>
      <c r="B11449" s="32">
        <v>27</v>
      </c>
    </row>
    <row r="11450" spans="1:2" x14ac:dyDescent="0.35">
      <c r="A11450" s="32" t="s">
        <v>13541</v>
      </c>
      <c r="B11450" s="32">
        <v>30</v>
      </c>
    </row>
    <row r="11451" spans="1:2" x14ac:dyDescent="0.35">
      <c r="A11451" s="32" t="s">
        <v>13542</v>
      </c>
      <c r="B11451" s="32">
        <v>18</v>
      </c>
    </row>
    <row r="11452" spans="1:2" x14ac:dyDescent="0.35">
      <c r="A11452" s="32" t="s">
        <v>13543</v>
      </c>
      <c r="B11452" s="32">
        <v>31</v>
      </c>
    </row>
    <row r="11453" spans="1:2" x14ac:dyDescent="0.35">
      <c r="A11453" s="32" t="s">
        <v>13544</v>
      </c>
      <c r="B11453" s="32">
        <v>44</v>
      </c>
    </row>
    <row r="11454" spans="1:2" x14ac:dyDescent="0.35">
      <c r="A11454" s="32" t="s">
        <v>13545</v>
      </c>
      <c r="B11454" s="32">
        <v>72</v>
      </c>
    </row>
    <row r="11455" spans="1:2" x14ac:dyDescent="0.35">
      <c r="A11455" s="32" t="s">
        <v>13546</v>
      </c>
      <c r="B11455" s="32">
        <v>71</v>
      </c>
    </row>
    <row r="11456" spans="1:2" x14ac:dyDescent="0.35">
      <c r="A11456" s="32" t="s">
        <v>13547</v>
      </c>
      <c r="B11456" s="32">
        <v>96</v>
      </c>
    </row>
    <row r="11457" spans="1:2" x14ac:dyDescent="0.35">
      <c r="A11457" s="32" t="s">
        <v>13548</v>
      </c>
      <c r="B11457" s="32">
        <v>26</v>
      </c>
    </row>
    <row r="11458" spans="1:2" x14ac:dyDescent="0.35">
      <c r="A11458" s="32" t="s">
        <v>13549</v>
      </c>
      <c r="B11458" s="32">
        <v>61</v>
      </c>
    </row>
    <row r="11459" spans="1:2" x14ac:dyDescent="0.35">
      <c r="A11459" s="32" t="s">
        <v>13550</v>
      </c>
      <c r="B11459" s="32">
        <v>23</v>
      </c>
    </row>
    <row r="11460" spans="1:2" x14ac:dyDescent="0.35">
      <c r="A11460" s="32" t="s">
        <v>13551</v>
      </c>
      <c r="B11460" s="32">
        <v>47</v>
      </c>
    </row>
    <row r="11461" spans="1:2" x14ac:dyDescent="0.35">
      <c r="A11461" s="32" t="s">
        <v>13552</v>
      </c>
      <c r="B11461" s="32">
        <v>60</v>
      </c>
    </row>
    <row r="11462" spans="1:2" x14ac:dyDescent="0.35">
      <c r="A11462" s="32" t="s">
        <v>13553</v>
      </c>
      <c r="B11462" s="32">
        <v>22</v>
      </c>
    </row>
    <row r="11463" spans="1:2" x14ac:dyDescent="0.35">
      <c r="A11463" s="32" t="s">
        <v>13554</v>
      </c>
      <c r="B11463" s="32">
        <v>45</v>
      </c>
    </row>
    <row r="11464" spans="1:2" x14ac:dyDescent="0.35">
      <c r="A11464" s="32" t="s">
        <v>13555</v>
      </c>
      <c r="B11464" s="32">
        <v>62</v>
      </c>
    </row>
    <row r="11465" spans="1:2" x14ac:dyDescent="0.35">
      <c r="A11465" s="32" t="s">
        <v>13556</v>
      </c>
      <c r="B11465" s="32">
        <v>59</v>
      </c>
    </row>
    <row r="11466" spans="1:2" x14ac:dyDescent="0.35">
      <c r="A11466" s="32" t="s">
        <v>13557</v>
      </c>
      <c r="B11466" s="32">
        <v>26</v>
      </c>
    </row>
    <row r="11467" spans="1:2" x14ac:dyDescent="0.35">
      <c r="A11467" s="32" t="s">
        <v>13558</v>
      </c>
      <c r="B11467" s="32">
        <v>56</v>
      </c>
    </row>
    <row r="11468" spans="1:2" x14ac:dyDescent="0.35">
      <c r="A11468" s="32" t="s">
        <v>13559</v>
      </c>
      <c r="B11468" s="32">
        <v>52</v>
      </c>
    </row>
    <row r="11469" spans="1:2" x14ac:dyDescent="0.35">
      <c r="A11469" s="32" t="s">
        <v>13560</v>
      </c>
      <c r="B11469" s="32">
        <v>55</v>
      </c>
    </row>
    <row r="11470" spans="1:2" x14ac:dyDescent="0.35">
      <c r="A11470" s="32" t="s">
        <v>13561</v>
      </c>
      <c r="B11470" s="32">
        <v>63</v>
      </c>
    </row>
    <row r="11471" spans="1:2" x14ac:dyDescent="0.35">
      <c r="A11471" s="32" t="s">
        <v>13562</v>
      </c>
      <c r="B11471" s="32">
        <v>26</v>
      </c>
    </row>
    <row r="11472" spans="1:2" x14ac:dyDescent="0.35">
      <c r="A11472" s="32" t="s">
        <v>13563</v>
      </c>
      <c r="B11472" s="32">
        <v>71</v>
      </c>
    </row>
    <row r="11473" spans="1:2" x14ac:dyDescent="0.35">
      <c r="A11473" s="32" t="s">
        <v>13564</v>
      </c>
      <c r="B11473" s="32">
        <v>1</v>
      </c>
    </row>
    <row r="11474" spans="1:2" x14ac:dyDescent="0.35">
      <c r="A11474" s="32" t="s">
        <v>13565</v>
      </c>
      <c r="B11474" s="32">
        <v>29</v>
      </c>
    </row>
    <row r="11475" spans="1:2" x14ac:dyDescent="0.35">
      <c r="A11475" s="32" t="s">
        <v>13566</v>
      </c>
      <c r="B11475" s="32">
        <v>87</v>
      </c>
    </row>
    <row r="11476" spans="1:2" x14ac:dyDescent="0.35">
      <c r="A11476" s="32" t="s">
        <v>13567</v>
      </c>
      <c r="B11476" s="32">
        <v>24</v>
      </c>
    </row>
    <row r="11477" spans="1:2" x14ac:dyDescent="0.35">
      <c r="A11477" s="32" t="s">
        <v>13568</v>
      </c>
      <c r="B11477" s="32">
        <v>29</v>
      </c>
    </row>
    <row r="11478" spans="1:2" x14ac:dyDescent="0.35">
      <c r="A11478" s="32" t="s">
        <v>13569</v>
      </c>
      <c r="B11478" s="32">
        <v>86</v>
      </c>
    </row>
    <row r="11479" spans="1:2" x14ac:dyDescent="0.35">
      <c r="A11479" s="32" t="s">
        <v>13570</v>
      </c>
      <c r="B11479" s="32">
        <v>4</v>
      </c>
    </row>
    <row r="11480" spans="1:2" x14ac:dyDescent="0.35">
      <c r="A11480" s="32" t="s">
        <v>13571</v>
      </c>
      <c r="B11480" s="32">
        <v>29</v>
      </c>
    </row>
    <row r="11481" spans="1:2" x14ac:dyDescent="0.35">
      <c r="A11481" s="32" t="s">
        <v>13572</v>
      </c>
      <c r="B11481" s="32">
        <v>36</v>
      </c>
    </row>
    <row r="11482" spans="1:2" x14ac:dyDescent="0.35">
      <c r="A11482" s="32" t="s">
        <v>13573</v>
      </c>
      <c r="B11482" s="32">
        <v>42</v>
      </c>
    </row>
    <row r="11483" spans="1:2" x14ac:dyDescent="0.35">
      <c r="A11483" s="32" t="s">
        <v>13574</v>
      </c>
      <c r="B11483" s="32">
        <v>46</v>
      </c>
    </row>
    <row r="11484" spans="1:2" x14ac:dyDescent="0.35">
      <c r="A11484" s="32" t="s">
        <v>13575</v>
      </c>
      <c r="B11484" s="32">
        <v>95</v>
      </c>
    </row>
    <row r="11485" spans="1:2" x14ac:dyDescent="0.35">
      <c r="A11485" s="32" t="s">
        <v>13576</v>
      </c>
      <c r="B11485" s="32">
        <v>28</v>
      </c>
    </row>
    <row r="11486" spans="1:2" x14ac:dyDescent="0.35">
      <c r="A11486" s="32" t="s">
        <v>13577</v>
      </c>
      <c r="B11486" s="32">
        <v>50</v>
      </c>
    </row>
    <row r="11487" spans="1:2" x14ac:dyDescent="0.35">
      <c r="A11487" s="32" t="s">
        <v>13578</v>
      </c>
      <c r="B11487" s="32">
        <v>36</v>
      </c>
    </row>
    <row r="11488" spans="1:2" x14ac:dyDescent="0.35">
      <c r="A11488" s="32" t="s">
        <v>13579</v>
      </c>
      <c r="B11488" s="32">
        <v>66</v>
      </c>
    </row>
    <row r="11489" spans="1:2" x14ac:dyDescent="0.35">
      <c r="A11489" s="32" t="s">
        <v>13580</v>
      </c>
      <c r="B11489" s="32">
        <v>81</v>
      </c>
    </row>
    <row r="11490" spans="1:2" x14ac:dyDescent="0.35">
      <c r="A11490" s="32" t="s">
        <v>13581</v>
      </c>
      <c r="B11490" s="32">
        <v>88</v>
      </c>
    </row>
    <row r="11491" spans="1:2" x14ac:dyDescent="0.35">
      <c r="A11491" s="32" t="s">
        <v>13582</v>
      </c>
      <c r="B11491" s="32">
        <v>54</v>
      </c>
    </row>
    <row r="11492" spans="1:2" x14ac:dyDescent="0.35">
      <c r="A11492" s="32" t="s">
        <v>13583</v>
      </c>
      <c r="B11492" s="32">
        <v>21</v>
      </c>
    </row>
    <row r="11493" spans="1:2" x14ac:dyDescent="0.35">
      <c r="A11493" s="32" t="s">
        <v>13584</v>
      </c>
      <c r="B11493" s="32">
        <v>84</v>
      </c>
    </row>
    <row r="11494" spans="1:2" x14ac:dyDescent="0.35">
      <c r="A11494" s="32" t="s">
        <v>13585</v>
      </c>
      <c r="B11494" s="32">
        <v>28</v>
      </c>
    </row>
    <row r="11495" spans="1:2" x14ac:dyDescent="0.35">
      <c r="A11495" s="32" t="s">
        <v>13586</v>
      </c>
      <c r="B11495" s="32">
        <v>82</v>
      </c>
    </row>
    <row r="11496" spans="1:2" x14ac:dyDescent="0.35">
      <c r="A11496" s="32" t="s">
        <v>13587</v>
      </c>
      <c r="B11496" s="32">
        <v>90</v>
      </c>
    </row>
    <row r="11497" spans="1:2" x14ac:dyDescent="0.35">
      <c r="A11497" s="32" t="s">
        <v>13588</v>
      </c>
      <c r="B11497" s="32">
        <v>2</v>
      </c>
    </row>
    <row r="11498" spans="1:2" x14ac:dyDescent="0.35">
      <c r="A11498" s="32" t="s">
        <v>13589</v>
      </c>
      <c r="B11498" s="32">
        <v>69</v>
      </c>
    </row>
    <row r="11499" spans="1:2" x14ac:dyDescent="0.35">
      <c r="A11499" s="32" t="s">
        <v>13590</v>
      </c>
      <c r="B11499" s="32">
        <v>72</v>
      </c>
    </row>
    <row r="11500" spans="1:2" x14ac:dyDescent="0.35">
      <c r="A11500" s="32" t="s">
        <v>13591</v>
      </c>
      <c r="B11500" s="32">
        <v>19</v>
      </c>
    </row>
    <row r="11501" spans="1:2" x14ac:dyDescent="0.35">
      <c r="A11501" s="32" t="s">
        <v>13592</v>
      </c>
      <c r="B11501" s="32">
        <v>22</v>
      </c>
    </row>
    <row r="11502" spans="1:2" x14ac:dyDescent="0.35">
      <c r="A11502" s="32" t="s">
        <v>13593</v>
      </c>
      <c r="B11502" s="32">
        <v>58</v>
      </c>
    </row>
    <row r="11503" spans="1:2" x14ac:dyDescent="0.35">
      <c r="A11503" s="32" t="s">
        <v>13594</v>
      </c>
      <c r="B11503" s="32">
        <v>43</v>
      </c>
    </row>
    <row r="11504" spans="1:2" x14ac:dyDescent="0.35">
      <c r="A11504" s="32" t="s">
        <v>13595</v>
      </c>
      <c r="B11504" s="32">
        <v>31</v>
      </c>
    </row>
    <row r="11505" spans="1:2" x14ac:dyDescent="0.35">
      <c r="A11505" s="32" t="s">
        <v>13596</v>
      </c>
      <c r="B11505" s="32">
        <v>61</v>
      </c>
    </row>
    <row r="11506" spans="1:2" x14ac:dyDescent="0.35">
      <c r="A11506" s="32" t="s">
        <v>13597</v>
      </c>
      <c r="B11506" s="32">
        <v>95</v>
      </c>
    </row>
    <row r="11507" spans="1:2" x14ac:dyDescent="0.35">
      <c r="A11507" s="32" t="s">
        <v>13598</v>
      </c>
      <c r="B11507" s="32">
        <v>22</v>
      </c>
    </row>
    <row r="11508" spans="1:2" x14ac:dyDescent="0.35">
      <c r="A11508" s="32" t="s">
        <v>13599</v>
      </c>
      <c r="B11508" s="32">
        <v>44</v>
      </c>
    </row>
    <row r="11509" spans="1:2" x14ac:dyDescent="0.35">
      <c r="A11509" s="32" t="s">
        <v>13600</v>
      </c>
      <c r="B11509" s="32">
        <v>50</v>
      </c>
    </row>
    <row r="11510" spans="1:2" x14ac:dyDescent="0.35">
      <c r="A11510" s="32" t="s">
        <v>13601</v>
      </c>
      <c r="B11510" s="32">
        <v>80</v>
      </c>
    </row>
    <row r="11511" spans="1:2" x14ac:dyDescent="0.35">
      <c r="A11511" s="32" t="s">
        <v>13602</v>
      </c>
      <c r="B11511" s="32">
        <v>89</v>
      </c>
    </row>
    <row r="11512" spans="1:2" x14ac:dyDescent="0.35">
      <c r="A11512" s="32" t="s">
        <v>13603</v>
      </c>
      <c r="B11512" s="32">
        <v>10</v>
      </c>
    </row>
    <row r="11513" spans="1:2" x14ac:dyDescent="0.35">
      <c r="A11513" s="32" t="s">
        <v>13604</v>
      </c>
      <c r="B11513" s="32">
        <v>10</v>
      </c>
    </row>
    <row r="11514" spans="1:2" x14ac:dyDescent="0.35">
      <c r="A11514" s="32" t="s">
        <v>13605</v>
      </c>
      <c r="B11514" s="32">
        <v>6</v>
      </c>
    </row>
    <row r="11515" spans="1:2" x14ac:dyDescent="0.35">
      <c r="A11515" s="32" t="s">
        <v>13606</v>
      </c>
      <c r="B11515" s="32">
        <v>30</v>
      </c>
    </row>
    <row r="11516" spans="1:2" x14ac:dyDescent="0.35">
      <c r="A11516" s="32" t="s">
        <v>13607</v>
      </c>
      <c r="B11516" s="32">
        <v>49</v>
      </c>
    </row>
    <row r="11517" spans="1:2" x14ac:dyDescent="0.35">
      <c r="A11517" s="32" t="s">
        <v>13608</v>
      </c>
      <c r="B11517" s="32">
        <v>58</v>
      </c>
    </row>
    <row r="11518" spans="1:2" x14ac:dyDescent="0.35">
      <c r="A11518" s="32" t="s">
        <v>13609</v>
      </c>
      <c r="B11518" s="32">
        <v>98</v>
      </c>
    </row>
    <row r="11519" spans="1:2" x14ac:dyDescent="0.35">
      <c r="A11519" s="32" t="s">
        <v>13610</v>
      </c>
      <c r="B11519" s="32">
        <v>97</v>
      </c>
    </row>
    <row r="11520" spans="1:2" x14ac:dyDescent="0.35">
      <c r="A11520" s="32" t="s">
        <v>13611</v>
      </c>
      <c r="B11520" s="32">
        <v>88</v>
      </c>
    </row>
    <row r="11521" spans="1:2" x14ac:dyDescent="0.35">
      <c r="A11521" s="32" t="s">
        <v>13612</v>
      </c>
      <c r="B11521" s="32">
        <v>53</v>
      </c>
    </row>
    <row r="11522" spans="1:2" x14ac:dyDescent="0.35">
      <c r="A11522" s="32" t="s">
        <v>13613</v>
      </c>
      <c r="B11522" s="32">
        <v>43</v>
      </c>
    </row>
    <row r="11523" spans="1:2" x14ac:dyDescent="0.35">
      <c r="A11523" s="32" t="s">
        <v>13614</v>
      </c>
      <c r="B11523" s="32">
        <v>31</v>
      </c>
    </row>
    <row r="11524" spans="1:2" x14ac:dyDescent="0.35">
      <c r="A11524" s="32" t="s">
        <v>13615</v>
      </c>
      <c r="B11524" s="32">
        <v>78</v>
      </c>
    </row>
    <row r="11525" spans="1:2" x14ac:dyDescent="0.35">
      <c r="A11525" s="32" t="s">
        <v>13616</v>
      </c>
      <c r="B11525" s="32">
        <v>71</v>
      </c>
    </row>
    <row r="11526" spans="1:2" x14ac:dyDescent="0.35">
      <c r="A11526" s="32" t="s">
        <v>13617</v>
      </c>
      <c r="B11526" s="32">
        <v>17</v>
      </c>
    </row>
    <row r="11527" spans="1:2" x14ac:dyDescent="0.35">
      <c r="A11527" s="32" t="s">
        <v>13618</v>
      </c>
      <c r="B11527" s="32">
        <v>88</v>
      </c>
    </row>
    <row r="11528" spans="1:2" x14ac:dyDescent="0.35">
      <c r="A11528" s="32" t="s">
        <v>13619</v>
      </c>
      <c r="B11528" s="32">
        <v>63</v>
      </c>
    </row>
    <row r="11529" spans="1:2" x14ac:dyDescent="0.35">
      <c r="A11529" s="32" t="s">
        <v>13620</v>
      </c>
      <c r="B11529" s="32">
        <v>11</v>
      </c>
    </row>
    <row r="11530" spans="1:2" x14ac:dyDescent="0.35">
      <c r="A11530" s="32" t="s">
        <v>13621</v>
      </c>
      <c r="B11530" s="32">
        <v>25</v>
      </c>
    </row>
    <row r="11531" spans="1:2" x14ac:dyDescent="0.35">
      <c r="A11531" s="32" t="s">
        <v>13622</v>
      </c>
      <c r="B11531" s="32">
        <v>69</v>
      </c>
    </row>
    <row r="11532" spans="1:2" x14ac:dyDescent="0.35">
      <c r="A11532" s="32" t="s">
        <v>13623</v>
      </c>
      <c r="B11532" s="32">
        <v>84</v>
      </c>
    </row>
    <row r="11533" spans="1:2" x14ac:dyDescent="0.35">
      <c r="A11533" s="32" t="s">
        <v>13624</v>
      </c>
      <c r="B11533" s="32">
        <v>75</v>
      </c>
    </row>
    <row r="11534" spans="1:2" x14ac:dyDescent="0.35">
      <c r="A11534" s="32" t="s">
        <v>13625</v>
      </c>
      <c r="B11534" s="32">
        <v>69</v>
      </c>
    </row>
    <row r="11535" spans="1:2" x14ac:dyDescent="0.35">
      <c r="A11535" s="32" t="s">
        <v>13626</v>
      </c>
      <c r="B11535" s="32">
        <v>39</v>
      </c>
    </row>
    <row r="11536" spans="1:2" x14ac:dyDescent="0.35">
      <c r="A11536" s="32" t="s">
        <v>1207</v>
      </c>
      <c r="B11536" s="32">
        <v>41</v>
      </c>
    </row>
    <row r="11537" spans="1:2" x14ac:dyDescent="0.35">
      <c r="A11537" s="32" t="s">
        <v>13627</v>
      </c>
      <c r="B11537" s="32">
        <v>35</v>
      </c>
    </row>
    <row r="11538" spans="1:2" x14ac:dyDescent="0.35">
      <c r="A11538" s="32" t="s">
        <v>13628</v>
      </c>
      <c r="B11538" s="32">
        <v>36</v>
      </c>
    </row>
    <row r="11539" spans="1:2" x14ac:dyDescent="0.35">
      <c r="A11539" s="32" t="s">
        <v>13629</v>
      </c>
      <c r="B11539" s="32">
        <v>82</v>
      </c>
    </row>
    <row r="11540" spans="1:2" x14ac:dyDescent="0.35">
      <c r="A11540" s="32" t="s">
        <v>13630</v>
      </c>
      <c r="B11540" s="32">
        <v>5</v>
      </c>
    </row>
    <row r="11541" spans="1:2" x14ac:dyDescent="0.35">
      <c r="A11541" s="32" t="s">
        <v>13631</v>
      </c>
      <c r="B11541" s="32">
        <v>82</v>
      </c>
    </row>
    <row r="11542" spans="1:2" x14ac:dyDescent="0.35">
      <c r="A11542" s="32" t="s">
        <v>13632</v>
      </c>
      <c r="B11542" s="32">
        <v>20</v>
      </c>
    </row>
    <row r="11543" spans="1:2" x14ac:dyDescent="0.35">
      <c r="A11543" s="32" t="s">
        <v>13633</v>
      </c>
      <c r="B11543" s="32">
        <v>66</v>
      </c>
    </row>
    <row r="11544" spans="1:2" x14ac:dyDescent="0.35">
      <c r="A11544" s="32" t="s">
        <v>13634</v>
      </c>
      <c r="B11544" s="32">
        <v>34</v>
      </c>
    </row>
    <row r="11545" spans="1:2" x14ac:dyDescent="0.35">
      <c r="A11545" s="32" t="s">
        <v>13635</v>
      </c>
      <c r="B11545" s="32">
        <v>24</v>
      </c>
    </row>
    <row r="11546" spans="1:2" x14ac:dyDescent="0.35">
      <c r="A11546" s="32" t="s">
        <v>13636</v>
      </c>
      <c r="B11546" s="32">
        <v>48</v>
      </c>
    </row>
    <row r="11547" spans="1:2" x14ac:dyDescent="0.35">
      <c r="A11547" s="32" t="s">
        <v>13637</v>
      </c>
      <c r="B11547" s="32">
        <v>37</v>
      </c>
    </row>
    <row r="11548" spans="1:2" x14ac:dyDescent="0.35">
      <c r="A11548" s="32" t="s">
        <v>13638</v>
      </c>
      <c r="B11548" s="32">
        <v>38</v>
      </c>
    </row>
    <row r="11549" spans="1:2" x14ac:dyDescent="0.35">
      <c r="A11549" s="32" t="s">
        <v>13639</v>
      </c>
      <c r="B11549" s="32">
        <v>69</v>
      </c>
    </row>
    <row r="11550" spans="1:2" x14ac:dyDescent="0.35">
      <c r="A11550" s="32" t="s">
        <v>13640</v>
      </c>
      <c r="B11550" s="32">
        <v>45</v>
      </c>
    </row>
    <row r="11551" spans="1:2" x14ac:dyDescent="0.35">
      <c r="A11551" s="32" t="s">
        <v>13641</v>
      </c>
      <c r="B11551" s="32">
        <v>25</v>
      </c>
    </row>
    <row r="11552" spans="1:2" x14ac:dyDescent="0.35">
      <c r="A11552" s="32" t="s">
        <v>13642</v>
      </c>
      <c r="B11552" s="32">
        <v>81</v>
      </c>
    </row>
    <row r="11553" spans="1:2" x14ac:dyDescent="0.35">
      <c r="A11553" s="32" t="s">
        <v>13643</v>
      </c>
      <c r="B11553" s="32">
        <v>37</v>
      </c>
    </row>
    <row r="11554" spans="1:2" x14ac:dyDescent="0.35">
      <c r="A11554" s="32" t="s">
        <v>13644</v>
      </c>
      <c r="B11554" s="32">
        <v>29</v>
      </c>
    </row>
    <row r="11555" spans="1:2" x14ac:dyDescent="0.35">
      <c r="A11555" s="32" t="s">
        <v>13645</v>
      </c>
      <c r="B11555" s="32">
        <v>56</v>
      </c>
    </row>
    <row r="11556" spans="1:2" x14ac:dyDescent="0.35">
      <c r="A11556" s="32" t="s">
        <v>13646</v>
      </c>
      <c r="B11556" s="32">
        <v>54</v>
      </c>
    </row>
    <row r="11557" spans="1:2" x14ac:dyDescent="0.35">
      <c r="A11557" s="32" t="s">
        <v>13647</v>
      </c>
      <c r="B11557" s="32">
        <v>39</v>
      </c>
    </row>
    <row r="11558" spans="1:2" x14ac:dyDescent="0.35">
      <c r="A11558" s="32" t="s">
        <v>13648</v>
      </c>
      <c r="B11558" s="32">
        <v>47</v>
      </c>
    </row>
    <row r="11559" spans="1:2" x14ac:dyDescent="0.35">
      <c r="A11559" s="32" t="s">
        <v>13649</v>
      </c>
      <c r="B11559" s="32">
        <v>84</v>
      </c>
    </row>
    <row r="11560" spans="1:2" x14ac:dyDescent="0.35">
      <c r="A11560" s="32" t="s">
        <v>13650</v>
      </c>
      <c r="B11560" s="32">
        <v>76</v>
      </c>
    </row>
    <row r="11561" spans="1:2" x14ac:dyDescent="0.35">
      <c r="A11561" s="32" t="s">
        <v>13651</v>
      </c>
      <c r="B11561" s="32">
        <v>60</v>
      </c>
    </row>
    <row r="11562" spans="1:2" x14ac:dyDescent="0.35">
      <c r="A11562" s="32" t="s">
        <v>13652</v>
      </c>
      <c r="B11562" s="32">
        <v>25</v>
      </c>
    </row>
    <row r="11563" spans="1:2" x14ac:dyDescent="0.35">
      <c r="A11563" s="32" t="s">
        <v>13653</v>
      </c>
      <c r="B11563" s="32">
        <v>3</v>
      </c>
    </row>
    <row r="11564" spans="1:2" x14ac:dyDescent="0.35">
      <c r="A11564" s="32" t="s">
        <v>13654</v>
      </c>
      <c r="B11564" s="32">
        <v>75</v>
      </c>
    </row>
    <row r="11565" spans="1:2" x14ac:dyDescent="0.35">
      <c r="A11565" s="32" t="s">
        <v>13655</v>
      </c>
      <c r="B11565" s="32">
        <v>67</v>
      </c>
    </row>
    <row r="11566" spans="1:2" x14ac:dyDescent="0.35">
      <c r="A11566" s="32" t="s">
        <v>13656</v>
      </c>
      <c r="B11566" s="32">
        <v>21</v>
      </c>
    </row>
    <row r="11567" spans="1:2" x14ac:dyDescent="0.35">
      <c r="A11567" s="32" t="s">
        <v>13657</v>
      </c>
      <c r="B11567" s="32">
        <v>67</v>
      </c>
    </row>
    <row r="11568" spans="1:2" x14ac:dyDescent="0.35">
      <c r="A11568" s="32" t="s">
        <v>13658</v>
      </c>
      <c r="B11568" s="32">
        <v>65</v>
      </c>
    </row>
    <row r="11569" spans="1:2" x14ac:dyDescent="0.35">
      <c r="A11569" s="32" t="s">
        <v>13659</v>
      </c>
      <c r="B11569" s="32">
        <v>30</v>
      </c>
    </row>
    <row r="11570" spans="1:2" x14ac:dyDescent="0.35">
      <c r="A11570" s="32" t="s">
        <v>13660</v>
      </c>
      <c r="B11570" s="32">
        <v>21</v>
      </c>
    </row>
    <row r="11571" spans="1:2" x14ac:dyDescent="0.35">
      <c r="A11571" s="32" t="s">
        <v>13661</v>
      </c>
      <c r="B11571" s="32">
        <v>12</v>
      </c>
    </row>
    <row r="11572" spans="1:2" x14ac:dyDescent="0.35">
      <c r="A11572" s="32" t="s">
        <v>13662</v>
      </c>
      <c r="B11572" s="32">
        <v>0</v>
      </c>
    </row>
    <row r="11573" spans="1:2" x14ac:dyDescent="0.35">
      <c r="A11573" s="32" t="s">
        <v>13663</v>
      </c>
      <c r="B11573" s="32">
        <v>6</v>
      </c>
    </row>
    <row r="11574" spans="1:2" x14ac:dyDescent="0.35">
      <c r="A11574" s="32" t="s">
        <v>13664</v>
      </c>
      <c r="B11574" s="32">
        <v>48</v>
      </c>
    </row>
    <row r="11575" spans="1:2" x14ac:dyDescent="0.35">
      <c r="A11575" s="32" t="s">
        <v>13665</v>
      </c>
      <c r="B11575" s="32">
        <v>28</v>
      </c>
    </row>
    <row r="11576" spans="1:2" x14ac:dyDescent="0.35">
      <c r="A11576" s="32" t="s">
        <v>13666</v>
      </c>
      <c r="B11576" s="32">
        <v>58</v>
      </c>
    </row>
    <row r="11577" spans="1:2" x14ac:dyDescent="0.35">
      <c r="A11577" s="32" t="s">
        <v>13667</v>
      </c>
      <c r="B11577" s="32">
        <v>37</v>
      </c>
    </row>
    <row r="11578" spans="1:2" x14ac:dyDescent="0.35">
      <c r="A11578" s="32" t="s">
        <v>13668</v>
      </c>
      <c r="B11578" s="32">
        <v>7</v>
      </c>
    </row>
    <row r="11579" spans="1:2" x14ac:dyDescent="0.35">
      <c r="A11579" s="32" t="s">
        <v>13669</v>
      </c>
      <c r="B11579" s="32">
        <v>24</v>
      </c>
    </row>
    <row r="11580" spans="1:2" x14ac:dyDescent="0.35">
      <c r="A11580" s="32" t="s">
        <v>13670</v>
      </c>
      <c r="B11580" s="32">
        <v>4</v>
      </c>
    </row>
    <row r="11581" spans="1:2" x14ac:dyDescent="0.35">
      <c r="A11581" s="32" t="s">
        <v>13671</v>
      </c>
      <c r="B11581" s="32">
        <v>43</v>
      </c>
    </row>
    <row r="11582" spans="1:2" x14ac:dyDescent="0.35">
      <c r="A11582" s="32" t="s">
        <v>13672</v>
      </c>
      <c r="B11582" s="32">
        <v>33</v>
      </c>
    </row>
    <row r="11583" spans="1:2" x14ac:dyDescent="0.35">
      <c r="A11583" s="32" t="s">
        <v>13673</v>
      </c>
      <c r="B11583" s="32">
        <v>51</v>
      </c>
    </row>
    <row r="11584" spans="1:2" x14ac:dyDescent="0.35">
      <c r="A11584" s="32" t="s">
        <v>13674</v>
      </c>
      <c r="B11584" s="32">
        <v>52</v>
      </c>
    </row>
    <row r="11585" spans="1:2" x14ac:dyDescent="0.35">
      <c r="A11585" s="32" t="s">
        <v>13675</v>
      </c>
      <c r="B11585" s="32">
        <v>90</v>
      </c>
    </row>
    <row r="11586" spans="1:2" x14ac:dyDescent="0.35">
      <c r="A11586" s="32" t="s">
        <v>13676</v>
      </c>
      <c r="B11586" s="32">
        <v>54</v>
      </c>
    </row>
    <row r="11587" spans="1:2" x14ac:dyDescent="0.35">
      <c r="A11587" s="32" t="s">
        <v>13677</v>
      </c>
      <c r="B11587" s="32">
        <v>80</v>
      </c>
    </row>
    <row r="11588" spans="1:2" x14ac:dyDescent="0.35">
      <c r="A11588" s="32" t="s">
        <v>13678</v>
      </c>
      <c r="B11588" s="32">
        <v>75</v>
      </c>
    </row>
    <row r="11589" spans="1:2" x14ac:dyDescent="0.35">
      <c r="A11589" s="32" t="s">
        <v>13679</v>
      </c>
      <c r="B11589" s="32">
        <v>58</v>
      </c>
    </row>
    <row r="11590" spans="1:2" x14ac:dyDescent="0.35">
      <c r="A11590" s="32" t="s">
        <v>13680</v>
      </c>
      <c r="B11590" s="32">
        <v>82</v>
      </c>
    </row>
    <row r="11591" spans="1:2" x14ac:dyDescent="0.35">
      <c r="A11591" s="32" t="s">
        <v>13681</v>
      </c>
      <c r="B11591" s="32">
        <v>99</v>
      </c>
    </row>
    <row r="11592" spans="1:2" x14ac:dyDescent="0.35">
      <c r="A11592" s="32" t="s">
        <v>13682</v>
      </c>
      <c r="B11592" s="32">
        <v>90</v>
      </c>
    </row>
    <row r="11593" spans="1:2" x14ac:dyDescent="0.35">
      <c r="A11593" s="32" t="s">
        <v>13683</v>
      </c>
      <c r="B11593" s="32">
        <v>52</v>
      </c>
    </row>
    <row r="11594" spans="1:2" x14ac:dyDescent="0.35">
      <c r="A11594" s="32" t="s">
        <v>13684</v>
      </c>
      <c r="B11594" s="32">
        <v>23</v>
      </c>
    </row>
    <row r="11595" spans="1:2" x14ac:dyDescent="0.35">
      <c r="A11595" s="32" t="s">
        <v>13685</v>
      </c>
      <c r="B11595" s="32">
        <v>39</v>
      </c>
    </row>
    <row r="11596" spans="1:2" x14ac:dyDescent="0.35">
      <c r="A11596" s="32" t="s">
        <v>13686</v>
      </c>
      <c r="B11596" s="32">
        <v>56</v>
      </c>
    </row>
    <row r="11597" spans="1:2" x14ac:dyDescent="0.35">
      <c r="A11597" s="32" t="s">
        <v>13687</v>
      </c>
      <c r="B11597" s="32">
        <v>98</v>
      </c>
    </row>
    <row r="11598" spans="1:2" x14ac:dyDescent="0.35">
      <c r="A11598" s="32" t="s">
        <v>13688</v>
      </c>
      <c r="B11598" s="32">
        <v>68</v>
      </c>
    </row>
    <row r="11599" spans="1:2" x14ac:dyDescent="0.35">
      <c r="A11599" s="32" t="s">
        <v>13689</v>
      </c>
      <c r="B11599" s="32">
        <v>48</v>
      </c>
    </row>
    <row r="11600" spans="1:2" x14ac:dyDescent="0.35">
      <c r="A11600" s="32" t="s">
        <v>13690</v>
      </c>
      <c r="B11600" s="32">
        <v>8</v>
      </c>
    </row>
    <row r="11601" spans="1:2" x14ac:dyDescent="0.35">
      <c r="A11601" s="32" t="s">
        <v>13691</v>
      </c>
      <c r="B11601" s="32">
        <v>14</v>
      </c>
    </row>
    <row r="11602" spans="1:2" x14ac:dyDescent="0.35">
      <c r="A11602" s="32" t="s">
        <v>13692</v>
      </c>
      <c r="B11602" s="32">
        <v>0</v>
      </c>
    </row>
    <row r="11603" spans="1:2" x14ac:dyDescent="0.35">
      <c r="A11603" s="32" t="s">
        <v>13693</v>
      </c>
      <c r="B11603" s="32">
        <v>69</v>
      </c>
    </row>
    <row r="11604" spans="1:2" x14ac:dyDescent="0.35">
      <c r="A11604" s="32" t="s">
        <v>13694</v>
      </c>
      <c r="B11604" s="32">
        <v>42</v>
      </c>
    </row>
    <row r="11605" spans="1:2" x14ac:dyDescent="0.35">
      <c r="A11605" s="32" t="s">
        <v>13695</v>
      </c>
      <c r="B11605" s="32">
        <v>39</v>
      </c>
    </row>
    <row r="11606" spans="1:2" x14ac:dyDescent="0.35">
      <c r="A11606" s="32" t="s">
        <v>13696</v>
      </c>
      <c r="B11606" s="32">
        <v>91</v>
      </c>
    </row>
    <row r="11607" spans="1:2" x14ac:dyDescent="0.35">
      <c r="A11607" s="32" t="s">
        <v>13697</v>
      </c>
      <c r="B11607" s="32">
        <v>44</v>
      </c>
    </row>
    <row r="11608" spans="1:2" x14ac:dyDescent="0.35">
      <c r="A11608" s="32" t="s">
        <v>13698</v>
      </c>
      <c r="B11608" s="32">
        <v>62</v>
      </c>
    </row>
    <row r="11609" spans="1:2" x14ac:dyDescent="0.35">
      <c r="A11609" s="32" t="s">
        <v>13699</v>
      </c>
      <c r="B11609" s="32">
        <v>9</v>
      </c>
    </row>
    <row r="11610" spans="1:2" x14ac:dyDescent="0.35">
      <c r="A11610" s="32" t="s">
        <v>13700</v>
      </c>
      <c r="B11610" s="32">
        <v>74</v>
      </c>
    </row>
    <row r="11611" spans="1:2" x14ac:dyDescent="0.35">
      <c r="A11611" s="32" t="s">
        <v>13701</v>
      </c>
      <c r="B11611" s="32">
        <v>37</v>
      </c>
    </row>
    <row r="11612" spans="1:2" x14ac:dyDescent="0.35">
      <c r="A11612" s="32" t="s">
        <v>13702</v>
      </c>
      <c r="B11612" s="32">
        <v>93</v>
      </c>
    </row>
    <row r="11613" spans="1:2" x14ac:dyDescent="0.35">
      <c r="A11613" s="32" t="s">
        <v>13703</v>
      </c>
      <c r="B11613" s="32">
        <v>99</v>
      </c>
    </row>
    <row r="11614" spans="1:2" x14ac:dyDescent="0.35">
      <c r="A11614" s="32" t="s">
        <v>13704</v>
      </c>
      <c r="B11614" s="32">
        <v>78</v>
      </c>
    </row>
    <row r="11615" spans="1:2" x14ac:dyDescent="0.35">
      <c r="A11615" s="32" t="s">
        <v>13705</v>
      </c>
      <c r="B11615" s="32">
        <v>77</v>
      </c>
    </row>
    <row r="11616" spans="1:2" x14ac:dyDescent="0.35">
      <c r="A11616" s="32" t="s">
        <v>13706</v>
      </c>
      <c r="B11616" s="32">
        <v>74</v>
      </c>
    </row>
    <row r="11617" spans="1:2" x14ac:dyDescent="0.35">
      <c r="A11617" s="32" t="s">
        <v>13707</v>
      </c>
      <c r="B11617" s="32">
        <v>67</v>
      </c>
    </row>
    <row r="11618" spans="1:2" x14ac:dyDescent="0.35">
      <c r="A11618" s="32" t="s">
        <v>13708</v>
      </c>
      <c r="B11618" s="32">
        <v>39</v>
      </c>
    </row>
    <row r="11619" spans="1:2" x14ac:dyDescent="0.35">
      <c r="A11619" s="32" t="s">
        <v>13709</v>
      </c>
      <c r="B11619" s="32">
        <v>74</v>
      </c>
    </row>
    <row r="11620" spans="1:2" x14ac:dyDescent="0.35">
      <c r="A11620" s="32" t="s">
        <v>13710</v>
      </c>
      <c r="B11620" s="32">
        <v>30</v>
      </c>
    </row>
    <row r="11621" spans="1:2" x14ac:dyDescent="0.35">
      <c r="A11621" s="32" t="s">
        <v>13711</v>
      </c>
      <c r="B11621" s="32">
        <v>53</v>
      </c>
    </row>
    <row r="11622" spans="1:2" x14ac:dyDescent="0.35">
      <c r="A11622" s="32" t="s">
        <v>13712</v>
      </c>
      <c r="B11622" s="32">
        <v>64</v>
      </c>
    </row>
    <row r="11623" spans="1:2" x14ac:dyDescent="0.35">
      <c r="A11623" s="32" t="s">
        <v>13713</v>
      </c>
      <c r="B11623" s="32">
        <v>35</v>
      </c>
    </row>
    <row r="11624" spans="1:2" x14ac:dyDescent="0.35">
      <c r="A11624" s="32" t="s">
        <v>13714</v>
      </c>
      <c r="B11624" s="32">
        <v>85</v>
      </c>
    </row>
    <row r="11625" spans="1:2" x14ac:dyDescent="0.35">
      <c r="A11625" s="32" t="s">
        <v>13715</v>
      </c>
      <c r="B11625" s="32">
        <v>29</v>
      </c>
    </row>
    <row r="11626" spans="1:2" x14ac:dyDescent="0.35">
      <c r="A11626" s="32" t="s">
        <v>13716</v>
      </c>
      <c r="B11626" s="32">
        <v>32</v>
      </c>
    </row>
    <row r="11627" spans="1:2" x14ac:dyDescent="0.35">
      <c r="A11627" s="32" t="s">
        <v>13717</v>
      </c>
      <c r="B11627" s="32">
        <v>15</v>
      </c>
    </row>
    <row r="11628" spans="1:2" x14ac:dyDescent="0.35">
      <c r="A11628" s="32" t="s">
        <v>13718</v>
      </c>
      <c r="B11628" s="32">
        <v>48</v>
      </c>
    </row>
    <row r="11629" spans="1:2" x14ac:dyDescent="0.35">
      <c r="A11629" s="32" t="s">
        <v>13719</v>
      </c>
      <c r="B11629" s="32">
        <v>88</v>
      </c>
    </row>
    <row r="11630" spans="1:2" x14ac:dyDescent="0.35">
      <c r="A11630" s="32" t="s">
        <v>13720</v>
      </c>
      <c r="B11630" s="32">
        <v>11</v>
      </c>
    </row>
    <row r="11631" spans="1:2" x14ac:dyDescent="0.35">
      <c r="A11631" s="32" t="s">
        <v>13721</v>
      </c>
      <c r="B11631" s="32">
        <v>91</v>
      </c>
    </row>
    <row r="11632" spans="1:2" x14ac:dyDescent="0.35">
      <c r="A11632" s="32" t="s">
        <v>13722</v>
      </c>
      <c r="B11632" s="32">
        <v>57</v>
      </c>
    </row>
    <row r="11633" spans="1:2" x14ac:dyDescent="0.35">
      <c r="A11633" s="32" t="s">
        <v>13723</v>
      </c>
      <c r="B11633" s="32">
        <v>26</v>
      </c>
    </row>
    <row r="11634" spans="1:2" x14ac:dyDescent="0.35">
      <c r="A11634" s="32" t="s">
        <v>13724</v>
      </c>
      <c r="B11634" s="32">
        <v>11</v>
      </c>
    </row>
    <row r="11635" spans="1:2" x14ac:dyDescent="0.35">
      <c r="A11635" s="32" t="s">
        <v>13725</v>
      </c>
      <c r="B11635" s="32">
        <v>88</v>
      </c>
    </row>
    <row r="11636" spans="1:2" x14ac:dyDescent="0.35">
      <c r="A11636" s="32" t="s">
        <v>13726</v>
      </c>
      <c r="B11636" s="32">
        <v>65</v>
      </c>
    </row>
    <row r="11637" spans="1:2" x14ac:dyDescent="0.35">
      <c r="A11637" s="32" t="s">
        <v>13727</v>
      </c>
      <c r="B11637" s="32">
        <v>98</v>
      </c>
    </row>
    <row r="11638" spans="1:2" x14ac:dyDescent="0.35">
      <c r="A11638" s="32" t="s">
        <v>13728</v>
      </c>
      <c r="B11638" s="32">
        <v>18</v>
      </c>
    </row>
    <row r="11639" spans="1:2" x14ac:dyDescent="0.35">
      <c r="A11639" s="32" t="s">
        <v>13729</v>
      </c>
      <c r="B11639" s="32">
        <v>22</v>
      </c>
    </row>
    <row r="11640" spans="1:2" x14ac:dyDescent="0.35">
      <c r="A11640" s="32" t="s">
        <v>13730</v>
      </c>
      <c r="B11640" s="32">
        <v>27</v>
      </c>
    </row>
    <row r="11641" spans="1:2" x14ac:dyDescent="0.35">
      <c r="A11641" s="32" t="s">
        <v>13731</v>
      </c>
      <c r="B11641" s="32">
        <v>28</v>
      </c>
    </row>
    <row r="11642" spans="1:2" x14ac:dyDescent="0.35">
      <c r="A11642" s="32" t="s">
        <v>13732</v>
      </c>
      <c r="B11642" s="32">
        <v>74</v>
      </c>
    </row>
    <row r="11643" spans="1:2" x14ac:dyDescent="0.35">
      <c r="A11643" s="32" t="s">
        <v>13733</v>
      </c>
      <c r="B11643" s="32">
        <v>93</v>
      </c>
    </row>
    <row r="11644" spans="1:2" x14ac:dyDescent="0.35">
      <c r="A11644" s="32" t="s">
        <v>13734</v>
      </c>
      <c r="B11644" s="32">
        <v>87</v>
      </c>
    </row>
    <row r="11645" spans="1:2" x14ac:dyDescent="0.35">
      <c r="A11645" s="32" t="s">
        <v>13735</v>
      </c>
      <c r="B11645" s="32">
        <v>7</v>
      </c>
    </row>
    <row r="11646" spans="1:2" x14ac:dyDescent="0.35">
      <c r="A11646" s="32" t="s">
        <v>13736</v>
      </c>
      <c r="B11646" s="32">
        <v>57</v>
      </c>
    </row>
    <row r="11647" spans="1:2" x14ac:dyDescent="0.35">
      <c r="A11647" s="32" t="s">
        <v>13737</v>
      </c>
      <c r="B11647" s="32">
        <v>96</v>
      </c>
    </row>
    <row r="11648" spans="1:2" x14ac:dyDescent="0.35">
      <c r="A11648" s="32" t="s">
        <v>13738</v>
      </c>
      <c r="B11648" s="32">
        <v>53</v>
      </c>
    </row>
    <row r="11649" spans="1:2" x14ac:dyDescent="0.35">
      <c r="A11649" s="32" t="s">
        <v>13739</v>
      </c>
      <c r="B11649" s="32">
        <v>55</v>
      </c>
    </row>
    <row r="11650" spans="1:2" x14ac:dyDescent="0.35">
      <c r="A11650" s="32" t="s">
        <v>13740</v>
      </c>
      <c r="B11650" s="32">
        <v>87</v>
      </c>
    </row>
    <row r="11651" spans="1:2" x14ac:dyDescent="0.35">
      <c r="A11651" s="32" t="s">
        <v>13741</v>
      </c>
      <c r="B11651" s="32">
        <v>27</v>
      </c>
    </row>
    <row r="11652" spans="1:2" x14ac:dyDescent="0.35">
      <c r="A11652" s="32" t="s">
        <v>13742</v>
      </c>
      <c r="B11652" s="32">
        <v>39</v>
      </c>
    </row>
    <row r="11653" spans="1:2" x14ac:dyDescent="0.35">
      <c r="A11653" s="32" t="s">
        <v>13743</v>
      </c>
      <c r="B11653" s="32">
        <v>89</v>
      </c>
    </row>
    <row r="11654" spans="1:2" x14ac:dyDescent="0.35">
      <c r="A11654" s="32" t="s">
        <v>13744</v>
      </c>
      <c r="B11654" s="32">
        <v>12</v>
      </c>
    </row>
    <row r="11655" spans="1:2" x14ac:dyDescent="0.35">
      <c r="A11655" s="32" t="s">
        <v>13745</v>
      </c>
      <c r="B11655" s="32">
        <v>71</v>
      </c>
    </row>
    <row r="11656" spans="1:2" x14ac:dyDescent="0.35">
      <c r="A11656" s="32" t="s">
        <v>13746</v>
      </c>
      <c r="B11656" s="32">
        <v>65</v>
      </c>
    </row>
    <row r="11657" spans="1:2" x14ac:dyDescent="0.35">
      <c r="A11657" s="32" t="s">
        <v>13747</v>
      </c>
      <c r="B11657" s="32">
        <v>38</v>
      </c>
    </row>
    <row r="11658" spans="1:2" x14ac:dyDescent="0.35">
      <c r="A11658" s="32" t="s">
        <v>13748</v>
      </c>
      <c r="B11658" s="32">
        <v>64</v>
      </c>
    </row>
    <row r="11659" spans="1:2" x14ac:dyDescent="0.35">
      <c r="A11659" s="32" t="s">
        <v>13749</v>
      </c>
      <c r="B11659" s="32">
        <v>43</v>
      </c>
    </row>
    <row r="11660" spans="1:2" x14ac:dyDescent="0.35">
      <c r="A11660" s="32" t="s">
        <v>13750</v>
      </c>
      <c r="B11660" s="32">
        <v>94</v>
      </c>
    </row>
    <row r="11661" spans="1:2" x14ac:dyDescent="0.35">
      <c r="A11661" s="32" t="s">
        <v>13751</v>
      </c>
      <c r="B11661" s="32">
        <v>47</v>
      </c>
    </row>
    <row r="11662" spans="1:2" x14ac:dyDescent="0.35">
      <c r="A11662" s="32" t="s">
        <v>13752</v>
      </c>
      <c r="B11662" s="32">
        <v>40</v>
      </c>
    </row>
    <row r="11663" spans="1:2" x14ac:dyDescent="0.35">
      <c r="A11663" s="32" t="s">
        <v>13753</v>
      </c>
      <c r="B11663" s="32">
        <v>57</v>
      </c>
    </row>
    <row r="11664" spans="1:2" x14ac:dyDescent="0.35">
      <c r="A11664" s="32" t="s">
        <v>13754</v>
      </c>
      <c r="B11664" s="32">
        <v>87</v>
      </c>
    </row>
    <row r="11665" spans="1:2" x14ac:dyDescent="0.35">
      <c r="A11665" s="32" t="s">
        <v>13755</v>
      </c>
      <c r="B11665" s="32">
        <v>6</v>
      </c>
    </row>
    <row r="11666" spans="1:2" x14ac:dyDescent="0.35">
      <c r="A11666" s="32" t="s">
        <v>13756</v>
      </c>
      <c r="B11666" s="32">
        <v>12</v>
      </c>
    </row>
    <row r="11667" spans="1:2" x14ac:dyDescent="0.35">
      <c r="A11667" s="32" t="s">
        <v>13757</v>
      </c>
      <c r="B11667" s="32">
        <v>52</v>
      </c>
    </row>
    <row r="11668" spans="1:2" x14ac:dyDescent="0.35">
      <c r="A11668" s="32" t="s">
        <v>13758</v>
      </c>
      <c r="B11668" s="32">
        <v>62</v>
      </c>
    </row>
    <row r="11669" spans="1:2" x14ac:dyDescent="0.35">
      <c r="A11669" s="32" t="s">
        <v>13759</v>
      </c>
      <c r="B11669" s="32">
        <v>2</v>
      </c>
    </row>
    <row r="11670" spans="1:2" x14ac:dyDescent="0.35">
      <c r="A11670" s="32" t="s">
        <v>13760</v>
      </c>
      <c r="B11670" s="32">
        <v>13</v>
      </c>
    </row>
    <row r="11671" spans="1:2" x14ac:dyDescent="0.35">
      <c r="A11671" s="32" t="s">
        <v>13761</v>
      </c>
      <c r="B11671" s="32">
        <v>30</v>
      </c>
    </row>
    <row r="11672" spans="1:2" x14ac:dyDescent="0.35">
      <c r="A11672" s="32" t="s">
        <v>13762</v>
      </c>
      <c r="B11672" s="32">
        <v>78</v>
      </c>
    </row>
    <row r="11673" spans="1:2" x14ac:dyDescent="0.35">
      <c r="A11673" s="32" t="s">
        <v>13763</v>
      </c>
      <c r="B11673" s="32">
        <v>55</v>
      </c>
    </row>
    <row r="11674" spans="1:2" x14ac:dyDescent="0.35">
      <c r="A11674" s="32" t="s">
        <v>13764</v>
      </c>
      <c r="B11674" s="32">
        <v>45</v>
      </c>
    </row>
    <row r="11675" spans="1:2" x14ac:dyDescent="0.35">
      <c r="A11675" s="32" t="s">
        <v>13765</v>
      </c>
      <c r="B11675" s="32">
        <v>40</v>
      </c>
    </row>
    <row r="11676" spans="1:2" x14ac:dyDescent="0.35">
      <c r="A11676" s="32" t="s">
        <v>13766</v>
      </c>
      <c r="B11676" s="32">
        <v>36</v>
      </c>
    </row>
    <row r="11677" spans="1:2" x14ac:dyDescent="0.35">
      <c r="A11677" s="32" t="s">
        <v>13767</v>
      </c>
      <c r="B11677" s="32">
        <v>24</v>
      </c>
    </row>
    <row r="11678" spans="1:2" x14ac:dyDescent="0.35">
      <c r="A11678" s="32" t="s">
        <v>13768</v>
      </c>
      <c r="B11678" s="32">
        <v>64</v>
      </c>
    </row>
    <row r="11679" spans="1:2" x14ac:dyDescent="0.35">
      <c r="A11679" s="32" t="s">
        <v>13769</v>
      </c>
      <c r="B11679" s="32">
        <v>89</v>
      </c>
    </row>
    <row r="11680" spans="1:2" x14ac:dyDescent="0.35">
      <c r="A11680" s="32" t="s">
        <v>13770</v>
      </c>
      <c r="B11680" s="32">
        <v>73</v>
      </c>
    </row>
    <row r="11681" spans="1:2" x14ac:dyDescent="0.35">
      <c r="A11681" s="32" t="s">
        <v>13771</v>
      </c>
      <c r="B11681" s="32">
        <v>5</v>
      </c>
    </row>
    <row r="11682" spans="1:2" x14ac:dyDescent="0.35">
      <c r="A11682" s="32" t="s">
        <v>13772</v>
      </c>
      <c r="B11682" s="32">
        <v>54</v>
      </c>
    </row>
    <row r="11683" spans="1:2" x14ac:dyDescent="0.35">
      <c r="A11683" s="32" t="s">
        <v>13773</v>
      </c>
      <c r="B11683" s="32">
        <v>79</v>
      </c>
    </row>
    <row r="11684" spans="1:2" x14ac:dyDescent="0.35">
      <c r="A11684" s="32" t="s">
        <v>13774</v>
      </c>
      <c r="B11684" s="32">
        <v>55</v>
      </c>
    </row>
    <row r="11685" spans="1:2" x14ac:dyDescent="0.35">
      <c r="A11685" s="32" t="s">
        <v>13775</v>
      </c>
      <c r="B11685" s="32">
        <v>5</v>
      </c>
    </row>
    <row r="11686" spans="1:2" x14ac:dyDescent="0.35">
      <c r="A11686" s="32" t="s">
        <v>13776</v>
      </c>
      <c r="B11686" s="32">
        <v>6</v>
      </c>
    </row>
    <row r="11687" spans="1:2" x14ac:dyDescent="0.35">
      <c r="A11687" s="32" t="s">
        <v>13777</v>
      </c>
      <c r="B11687" s="32">
        <v>8</v>
      </c>
    </row>
    <row r="11688" spans="1:2" x14ac:dyDescent="0.35">
      <c r="A11688" s="32" t="s">
        <v>13778</v>
      </c>
      <c r="B11688" s="32">
        <v>54</v>
      </c>
    </row>
    <row r="11689" spans="1:2" x14ac:dyDescent="0.35">
      <c r="A11689" s="32" t="s">
        <v>13779</v>
      </c>
      <c r="B11689" s="32">
        <v>6</v>
      </c>
    </row>
    <row r="11690" spans="1:2" x14ac:dyDescent="0.35">
      <c r="A11690" s="32" t="s">
        <v>13780</v>
      </c>
      <c r="B11690" s="32">
        <v>25</v>
      </c>
    </row>
    <row r="11691" spans="1:2" x14ac:dyDescent="0.35">
      <c r="A11691" s="32" t="s">
        <v>13781</v>
      </c>
      <c r="B11691" s="32">
        <v>34</v>
      </c>
    </row>
    <row r="11692" spans="1:2" x14ac:dyDescent="0.35">
      <c r="A11692" s="32" t="s">
        <v>13782</v>
      </c>
      <c r="B11692" s="32">
        <v>32</v>
      </c>
    </row>
    <row r="11693" spans="1:2" x14ac:dyDescent="0.35">
      <c r="A11693" s="32" t="s">
        <v>13783</v>
      </c>
      <c r="B11693" s="32">
        <v>72</v>
      </c>
    </row>
    <row r="11694" spans="1:2" x14ac:dyDescent="0.35">
      <c r="A11694" s="32" t="s">
        <v>13784</v>
      </c>
      <c r="B11694" s="32">
        <v>56</v>
      </c>
    </row>
    <row r="11695" spans="1:2" x14ac:dyDescent="0.35">
      <c r="A11695" s="32" t="s">
        <v>13785</v>
      </c>
      <c r="B11695" s="32">
        <v>34</v>
      </c>
    </row>
    <row r="11696" spans="1:2" x14ac:dyDescent="0.35">
      <c r="A11696" s="32" t="s">
        <v>13786</v>
      </c>
      <c r="B11696" s="32">
        <v>69</v>
      </c>
    </row>
    <row r="11697" spans="1:2" x14ac:dyDescent="0.35">
      <c r="A11697" s="32" t="s">
        <v>13787</v>
      </c>
      <c r="B11697" s="32">
        <v>60</v>
      </c>
    </row>
    <row r="11698" spans="1:2" x14ac:dyDescent="0.35">
      <c r="A11698" s="32" t="s">
        <v>13788</v>
      </c>
      <c r="B11698" s="32">
        <v>95</v>
      </c>
    </row>
    <row r="11699" spans="1:2" x14ac:dyDescent="0.35">
      <c r="A11699" s="32" t="s">
        <v>13789</v>
      </c>
      <c r="B11699" s="32">
        <v>63</v>
      </c>
    </row>
    <row r="11700" spans="1:2" x14ac:dyDescent="0.35">
      <c r="A11700" s="32" t="s">
        <v>13790</v>
      </c>
      <c r="B11700" s="32">
        <v>29</v>
      </c>
    </row>
    <row r="11701" spans="1:2" x14ac:dyDescent="0.35">
      <c r="A11701" s="32" t="s">
        <v>13791</v>
      </c>
      <c r="B11701" s="32">
        <v>66</v>
      </c>
    </row>
    <row r="11702" spans="1:2" x14ac:dyDescent="0.35">
      <c r="A11702" s="32" t="s">
        <v>13792</v>
      </c>
      <c r="B11702" s="32">
        <v>63</v>
      </c>
    </row>
    <row r="11703" spans="1:2" x14ac:dyDescent="0.35">
      <c r="A11703" s="32" t="s">
        <v>13793</v>
      </c>
      <c r="B11703" s="32">
        <v>89</v>
      </c>
    </row>
    <row r="11704" spans="1:2" x14ac:dyDescent="0.35">
      <c r="A11704" s="32" t="s">
        <v>13794</v>
      </c>
      <c r="B11704" s="32">
        <v>74</v>
      </c>
    </row>
    <row r="11705" spans="1:2" x14ac:dyDescent="0.35">
      <c r="A11705" s="32" t="s">
        <v>13795</v>
      </c>
      <c r="B11705" s="32">
        <v>52</v>
      </c>
    </row>
    <row r="11706" spans="1:2" x14ac:dyDescent="0.35">
      <c r="A11706" s="32" t="s">
        <v>13796</v>
      </c>
      <c r="B11706" s="32">
        <v>1</v>
      </c>
    </row>
    <row r="11707" spans="1:2" x14ac:dyDescent="0.35">
      <c r="A11707" s="32" t="s">
        <v>13797</v>
      </c>
      <c r="B11707" s="32">
        <v>41</v>
      </c>
    </row>
    <row r="11708" spans="1:2" x14ac:dyDescent="0.35">
      <c r="A11708" s="32" t="s">
        <v>13798</v>
      </c>
      <c r="B11708" s="32">
        <v>52</v>
      </c>
    </row>
    <row r="11709" spans="1:2" x14ac:dyDescent="0.35">
      <c r="A11709" s="32" t="s">
        <v>13799</v>
      </c>
      <c r="B11709" s="32">
        <v>94</v>
      </c>
    </row>
    <row r="11710" spans="1:2" x14ac:dyDescent="0.35">
      <c r="A11710" s="32" t="s">
        <v>13800</v>
      </c>
      <c r="B11710" s="32">
        <v>33</v>
      </c>
    </row>
    <row r="11711" spans="1:2" x14ac:dyDescent="0.35">
      <c r="A11711" s="32" t="s">
        <v>13801</v>
      </c>
      <c r="B11711" s="32">
        <v>84</v>
      </c>
    </row>
    <row r="11712" spans="1:2" x14ac:dyDescent="0.35">
      <c r="A11712" s="32" t="s">
        <v>13802</v>
      </c>
      <c r="B11712" s="32">
        <v>19</v>
      </c>
    </row>
    <row r="11713" spans="1:2" x14ac:dyDescent="0.35">
      <c r="A11713" s="32" t="s">
        <v>13803</v>
      </c>
      <c r="B11713" s="32">
        <v>18</v>
      </c>
    </row>
    <row r="11714" spans="1:2" x14ac:dyDescent="0.35">
      <c r="A11714" s="32" t="s">
        <v>13804</v>
      </c>
      <c r="B11714" s="32">
        <v>40</v>
      </c>
    </row>
    <row r="11715" spans="1:2" x14ac:dyDescent="0.35">
      <c r="A11715" s="32" t="s">
        <v>13805</v>
      </c>
      <c r="B11715" s="32">
        <v>51</v>
      </c>
    </row>
    <row r="11716" spans="1:2" x14ac:dyDescent="0.35">
      <c r="A11716" s="32" t="s">
        <v>13806</v>
      </c>
      <c r="B11716" s="32">
        <v>27</v>
      </c>
    </row>
    <row r="11717" spans="1:2" x14ac:dyDescent="0.35">
      <c r="A11717" s="32" t="s">
        <v>13807</v>
      </c>
      <c r="B11717" s="32">
        <v>55</v>
      </c>
    </row>
    <row r="11718" spans="1:2" x14ac:dyDescent="0.35">
      <c r="A11718" s="32" t="s">
        <v>13808</v>
      </c>
      <c r="B11718" s="32">
        <v>45</v>
      </c>
    </row>
    <row r="11719" spans="1:2" x14ac:dyDescent="0.35">
      <c r="A11719" s="32" t="s">
        <v>13809</v>
      </c>
      <c r="B11719" s="32">
        <v>39</v>
      </c>
    </row>
    <row r="11720" spans="1:2" x14ac:dyDescent="0.35">
      <c r="A11720" s="32" t="s">
        <v>13810</v>
      </c>
      <c r="B11720" s="32">
        <v>86</v>
      </c>
    </row>
    <row r="11721" spans="1:2" x14ac:dyDescent="0.35">
      <c r="A11721" s="32" t="s">
        <v>13811</v>
      </c>
      <c r="B11721" s="32">
        <v>27</v>
      </c>
    </row>
    <row r="11722" spans="1:2" x14ac:dyDescent="0.35">
      <c r="A11722" s="32" t="s">
        <v>13812</v>
      </c>
      <c r="B11722" s="32">
        <v>14</v>
      </c>
    </row>
    <row r="11723" spans="1:2" x14ac:dyDescent="0.35">
      <c r="A11723" s="32" t="s">
        <v>13813</v>
      </c>
      <c r="B11723" s="32">
        <v>75</v>
      </c>
    </row>
    <row r="11724" spans="1:2" x14ac:dyDescent="0.35">
      <c r="A11724" s="32" t="s">
        <v>13814</v>
      </c>
      <c r="B11724" s="32">
        <v>24</v>
      </c>
    </row>
    <row r="11725" spans="1:2" x14ac:dyDescent="0.35">
      <c r="A11725" s="32" t="s">
        <v>13815</v>
      </c>
      <c r="B11725" s="32">
        <v>82</v>
      </c>
    </row>
    <row r="11726" spans="1:2" x14ac:dyDescent="0.35">
      <c r="A11726" s="32" t="s">
        <v>13816</v>
      </c>
      <c r="B11726" s="32">
        <v>16</v>
      </c>
    </row>
    <row r="11727" spans="1:2" x14ac:dyDescent="0.35">
      <c r="A11727" s="32" t="s">
        <v>13817</v>
      </c>
      <c r="B11727" s="32">
        <v>67</v>
      </c>
    </row>
    <row r="11728" spans="1:2" x14ac:dyDescent="0.35">
      <c r="A11728" s="32" t="s">
        <v>13818</v>
      </c>
      <c r="B11728" s="32">
        <v>29</v>
      </c>
    </row>
    <row r="11729" spans="1:2" x14ac:dyDescent="0.35">
      <c r="A11729" s="32" t="s">
        <v>13819</v>
      </c>
      <c r="B11729" s="32">
        <v>11</v>
      </c>
    </row>
    <row r="11730" spans="1:2" x14ac:dyDescent="0.35">
      <c r="A11730" s="32" t="s">
        <v>13820</v>
      </c>
      <c r="B11730" s="32">
        <v>14</v>
      </c>
    </row>
    <row r="11731" spans="1:2" x14ac:dyDescent="0.35">
      <c r="A11731" s="32" t="s">
        <v>13821</v>
      </c>
      <c r="B11731" s="32">
        <v>43</v>
      </c>
    </row>
    <row r="11732" spans="1:2" x14ac:dyDescent="0.35">
      <c r="A11732" s="32" t="s">
        <v>13822</v>
      </c>
      <c r="B11732" s="32">
        <v>5</v>
      </c>
    </row>
    <row r="11733" spans="1:2" x14ac:dyDescent="0.35">
      <c r="A11733" s="32" t="s">
        <v>13823</v>
      </c>
      <c r="B11733" s="32">
        <v>94</v>
      </c>
    </row>
    <row r="11734" spans="1:2" x14ac:dyDescent="0.35">
      <c r="A11734" s="32" t="s">
        <v>13824</v>
      </c>
      <c r="B11734" s="32">
        <v>65</v>
      </c>
    </row>
    <row r="11735" spans="1:2" x14ac:dyDescent="0.35">
      <c r="A11735" s="32" t="s">
        <v>13825</v>
      </c>
      <c r="B11735" s="32">
        <v>65</v>
      </c>
    </row>
    <row r="11736" spans="1:2" x14ac:dyDescent="0.35">
      <c r="A11736" s="32" t="s">
        <v>13826</v>
      </c>
      <c r="B11736" s="32">
        <v>53</v>
      </c>
    </row>
    <row r="11737" spans="1:2" x14ac:dyDescent="0.35">
      <c r="A11737" s="32" t="s">
        <v>13827</v>
      </c>
      <c r="B11737" s="32">
        <v>0</v>
      </c>
    </row>
    <row r="11738" spans="1:2" x14ac:dyDescent="0.35">
      <c r="A11738" s="32" t="s">
        <v>13828</v>
      </c>
      <c r="B11738" s="32">
        <v>72</v>
      </c>
    </row>
    <row r="11739" spans="1:2" x14ac:dyDescent="0.35">
      <c r="A11739" s="32" t="s">
        <v>13829</v>
      </c>
      <c r="B11739" s="32">
        <v>90</v>
      </c>
    </row>
    <row r="11740" spans="1:2" x14ac:dyDescent="0.35">
      <c r="A11740" s="32" t="s">
        <v>13830</v>
      </c>
      <c r="B11740" s="32">
        <v>18</v>
      </c>
    </row>
    <row r="11741" spans="1:2" x14ac:dyDescent="0.35">
      <c r="A11741" s="32" t="s">
        <v>13831</v>
      </c>
      <c r="B11741" s="32">
        <v>86</v>
      </c>
    </row>
    <row r="11742" spans="1:2" x14ac:dyDescent="0.35">
      <c r="A11742" s="32" t="s">
        <v>13832</v>
      </c>
      <c r="B11742" s="32">
        <v>93</v>
      </c>
    </row>
    <row r="11743" spans="1:2" x14ac:dyDescent="0.35">
      <c r="A11743" s="32" t="s">
        <v>13833</v>
      </c>
      <c r="B11743" s="32">
        <v>83</v>
      </c>
    </row>
    <row r="11744" spans="1:2" x14ac:dyDescent="0.35">
      <c r="A11744" s="32" t="s">
        <v>13834</v>
      </c>
      <c r="B11744" s="32">
        <v>2</v>
      </c>
    </row>
    <row r="11745" spans="1:2" x14ac:dyDescent="0.35">
      <c r="A11745" s="32" t="s">
        <v>13835</v>
      </c>
      <c r="B11745" s="32">
        <v>47</v>
      </c>
    </row>
    <row r="11746" spans="1:2" x14ac:dyDescent="0.35">
      <c r="A11746" s="32" t="s">
        <v>13836</v>
      </c>
      <c r="B11746" s="32">
        <v>25</v>
      </c>
    </row>
    <row r="11747" spans="1:2" x14ac:dyDescent="0.35">
      <c r="A11747" s="32" t="s">
        <v>13837</v>
      </c>
      <c r="B11747" s="32">
        <v>47</v>
      </c>
    </row>
    <row r="11748" spans="1:2" x14ac:dyDescent="0.35">
      <c r="A11748" s="32" t="s">
        <v>13838</v>
      </c>
      <c r="B11748" s="32">
        <v>42</v>
      </c>
    </row>
    <row r="11749" spans="1:2" x14ac:dyDescent="0.35">
      <c r="A11749" s="32" t="s">
        <v>13839</v>
      </c>
      <c r="B11749" s="32">
        <v>20</v>
      </c>
    </row>
    <row r="11750" spans="1:2" x14ac:dyDescent="0.35">
      <c r="A11750" s="32" t="s">
        <v>13840</v>
      </c>
      <c r="B11750" s="32">
        <v>3</v>
      </c>
    </row>
    <row r="11751" spans="1:2" x14ac:dyDescent="0.35">
      <c r="A11751" s="32" t="s">
        <v>13841</v>
      </c>
      <c r="B11751" s="32">
        <v>84</v>
      </c>
    </row>
    <row r="11752" spans="1:2" x14ac:dyDescent="0.35">
      <c r="A11752" s="32" t="s">
        <v>13842</v>
      </c>
      <c r="B11752" s="32">
        <v>22</v>
      </c>
    </row>
    <row r="11753" spans="1:2" x14ac:dyDescent="0.35">
      <c r="A11753" s="32" t="s">
        <v>13843</v>
      </c>
      <c r="B11753" s="32">
        <v>36</v>
      </c>
    </row>
    <row r="11754" spans="1:2" x14ac:dyDescent="0.35">
      <c r="A11754" s="32" t="s">
        <v>13844</v>
      </c>
      <c r="B11754" s="32">
        <v>34</v>
      </c>
    </row>
    <row r="11755" spans="1:2" x14ac:dyDescent="0.35">
      <c r="A11755" s="32" t="s">
        <v>13845</v>
      </c>
      <c r="B11755" s="32">
        <v>45</v>
      </c>
    </row>
    <row r="11756" spans="1:2" x14ac:dyDescent="0.35">
      <c r="A11756" s="32" t="s">
        <v>13846</v>
      </c>
      <c r="B11756" s="32">
        <v>20</v>
      </c>
    </row>
    <row r="11757" spans="1:2" x14ac:dyDescent="0.35">
      <c r="A11757" s="32" t="s">
        <v>13847</v>
      </c>
      <c r="B11757" s="32">
        <v>23</v>
      </c>
    </row>
    <row r="11758" spans="1:2" x14ac:dyDescent="0.35">
      <c r="A11758" s="32" t="s">
        <v>13848</v>
      </c>
      <c r="B11758" s="32">
        <v>50</v>
      </c>
    </row>
    <row r="11759" spans="1:2" x14ac:dyDescent="0.35">
      <c r="A11759" s="32" t="s">
        <v>13849</v>
      </c>
      <c r="B11759" s="32">
        <v>38</v>
      </c>
    </row>
    <row r="11760" spans="1:2" x14ac:dyDescent="0.35">
      <c r="A11760" s="32" t="s">
        <v>13850</v>
      </c>
      <c r="B11760" s="32">
        <v>59</v>
      </c>
    </row>
    <row r="11761" spans="1:2" x14ac:dyDescent="0.35">
      <c r="A11761" s="32" t="s">
        <v>13851</v>
      </c>
      <c r="B11761" s="32">
        <v>55</v>
      </c>
    </row>
    <row r="11762" spans="1:2" x14ac:dyDescent="0.35">
      <c r="A11762" s="32" t="s">
        <v>13852</v>
      </c>
      <c r="B11762" s="32">
        <v>44</v>
      </c>
    </row>
    <row r="11763" spans="1:2" x14ac:dyDescent="0.35">
      <c r="A11763" s="32" t="s">
        <v>13853</v>
      </c>
      <c r="B11763" s="32">
        <v>79</v>
      </c>
    </row>
    <row r="11764" spans="1:2" x14ac:dyDescent="0.35">
      <c r="A11764" s="32" t="s">
        <v>13854</v>
      </c>
      <c r="B11764" s="32">
        <v>64</v>
      </c>
    </row>
    <row r="11765" spans="1:2" x14ac:dyDescent="0.35">
      <c r="A11765" s="32" t="s">
        <v>13855</v>
      </c>
      <c r="B11765" s="32">
        <v>10</v>
      </c>
    </row>
    <row r="11766" spans="1:2" x14ac:dyDescent="0.35">
      <c r="A11766" s="32" t="s">
        <v>13856</v>
      </c>
      <c r="B11766" s="32">
        <v>89</v>
      </c>
    </row>
    <row r="11767" spans="1:2" x14ac:dyDescent="0.35">
      <c r="A11767" s="32" t="s">
        <v>13857</v>
      </c>
      <c r="B11767" s="32">
        <v>87</v>
      </c>
    </row>
    <row r="11768" spans="1:2" x14ac:dyDescent="0.35">
      <c r="A11768" s="32" t="s">
        <v>13858</v>
      </c>
      <c r="B11768" s="32">
        <v>93</v>
      </c>
    </row>
    <row r="11769" spans="1:2" x14ac:dyDescent="0.35">
      <c r="A11769" s="32" t="s">
        <v>13859</v>
      </c>
      <c r="B11769" s="32">
        <v>76</v>
      </c>
    </row>
    <row r="11770" spans="1:2" x14ac:dyDescent="0.35">
      <c r="A11770" s="32" t="s">
        <v>13860</v>
      </c>
      <c r="B11770" s="32">
        <v>2</v>
      </c>
    </row>
    <row r="11771" spans="1:2" x14ac:dyDescent="0.35">
      <c r="A11771" s="32" t="s">
        <v>13861</v>
      </c>
      <c r="B11771" s="32">
        <v>42</v>
      </c>
    </row>
    <row r="11772" spans="1:2" x14ac:dyDescent="0.35">
      <c r="A11772" s="32" t="s">
        <v>13862</v>
      </c>
      <c r="B11772" s="32">
        <v>9</v>
      </c>
    </row>
    <row r="11773" spans="1:2" x14ac:dyDescent="0.35">
      <c r="A11773" s="32" t="s">
        <v>13863</v>
      </c>
      <c r="B11773" s="32">
        <v>37</v>
      </c>
    </row>
    <row r="11774" spans="1:2" x14ac:dyDescent="0.35">
      <c r="A11774" s="32" t="s">
        <v>13864</v>
      </c>
      <c r="B11774" s="32">
        <v>29</v>
      </c>
    </row>
    <row r="11775" spans="1:2" x14ac:dyDescent="0.35">
      <c r="A11775" s="32" t="s">
        <v>13865</v>
      </c>
      <c r="B11775" s="32">
        <v>20</v>
      </c>
    </row>
    <row r="11776" spans="1:2" x14ac:dyDescent="0.35">
      <c r="A11776" s="32" t="s">
        <v>13866</v>
      </c>
      <c r="B11776" s="32">
        <v>49</v>
      </c>
    </row>
    <row r="11777" spans="1:2" x14ac:dyDescent="0.35">
      <c r="A11777" s="32" t="s">
        <v>13867</v>
      </c>
      <c r="B11777" s="32">
        <v>37</v>
      </c>
    </row>
    <row r="11778" spans="1:2" x14ac:dyDescent="0.35">
      <c r="A11778" s="32" t="s">
        <v>13868</v>
      </c>
      <c r="B11778" s="32">
        <v>26</v>
      </c>
    </row>
    <row r="11779" spans="1:2" x14ac:dyDescent="0.35">
      <c r="A11779" s="32" t="s">
        <v>13869</v>
      </c>
      <c r="B11779" s="32">
        <v>14</v>
      </c>
    </row>
    <row r="11780" spans="1:2" x14ac:dyDescent="0.35">
      <c r="A11780" s="32" t="s">
        <v>13870</v>
      </c>
      <c r="B11780" s="32">
        <v>40</v>
      </c>
    </row>
    <row r="11781" spans="1:2" x14ac:dyDescent="0.35">
      <c r="A11781" s="32" t="s">
        <v>13871</v>
      </c>
      <c r="B11781" s="32">
        <v>25</v>
      </c>
    </row>
    <row r="11782" spans="1:2" x14ac:dyDescent="0.35">
      <c r="A11782" s="32" t="s">
        <v>13872</v>
      </c>
      <c r="B11782" s="32">
        <v>48</v>
      </c>
    </row>
    <row r="11783" spans="1:2" x14ac:dyDescent="0.35">
      <c r="A11783" s="32" t="s">
        <v>13873</v>
      </c>
      <c r="B11783" s="32">
        <v>19</v>
      </c>
    </row>
    <row r="11784" spans="1:2" x14ac:dyDescent="0.35">
      <c r="A11784" s="32" t="s">
        <v>13874</v>
      </c>
      <c r="B11784" s="32">
        <v>27</v>
      </c>
    </row>
    <row r="11785" spans="1:2" x14ac:dyDescent="0.35">
      <c r="A11785" s="32" t="s">
        <v>13875</v>
      </c>
      <c r="B11785" s="32">
        <v>96</v>
      </c>
    </row>
    <row r="11786" spans="1:2" x14ac:dyDescent="0.35">
      <c r="A11786" s="32" t="s">
        <v>13876</v>
      </c>
      <c r="B11786" s="32">
        <v>79</v>
      </c>
    </row>
    <row r="11787" spans="1:2" x14ac:dyDescent="0.35">
      <c r="A11787" s="32" t="s">
        <v>13877</v>
      </c>
      <c r="B11787" s="32">
        <v>12</v>
      </c>
    </row>
    <row r="11788" spans="1:2" x14ac:dyDescent="0.35">
      <c r="A11788" s="32" t="s">
        <v>13878</v>
      </c>
      <c r="B11788" s="32">
        <v>2</v>
      </c>
    </row>
    <row r="11789" spans="1:2" x14ac:dyDescent="0.35">
      <c r="A11789" s="32" t="s">
        <v>13879</v>
      </c>
      <c r="B11789" s="32">
        <v>58</v>
      </c>
    </row>
    <row r="11790" spans="1:2" x14ac:dyDescent="0.35">
      <c r="A11790" s="32" t="s">
        <v>13880</v>
      </c>
      <c r="B11790" s="32">
        <v>77</v>
      </c>
    </row>
    <row r="11791" spans="1:2" x14ac:dyDescent="0.35">
      <c r="A11791" s="32" t="s">
        <v>13881</v>
      </c>
      <c r="B11791" s="32">
        <v>46</v>
      </c>
    </row>
    <row r="11792" spans="1:2" x14ac:dyDescent="0.35">
      <c r="A11792" s="32" t="s">
        <v>13882</v>
      </c>
      <c r="B11792" s="32">
        <v>86</v>
      </c>
    </row>
    <row r="11793" spans="1:2" x14ac:dyDescent="0.35">
      <c r="A11793" s="32" t="s">
        <v>13883</v>
      </c>
      <c r="B11793" s="32">
        <v>3</v>
      </c>
    </row>
    <row r="11794" spans="1:2" x14ac:dyDescent="0.35">
      <c r="A11794" s="32" t="s">
        <v>13884</v>
      </c>
      <c r="B11794" s="32">
        <v>72</v>
      </c>
    </row>
    <row r="11795" spans="1:2" x14ac:dyDescent="0.35">
      <c r="A11795" s="32" t="s">
        <v>13885</v>
      </c>
      <c r="B11795" s="32">
        <v>27</v>
      </c>
    </row>
    <row r="11796" spans="1:2" x14ac:dyDescent="0.35">
      <c r="A11796" s="32" t="s">
        <v>13886</v>
      </c>
      <c r="B11796" s="32">
        <v>83</v>
      </c>
    </row>
    <row r="11797" spans="1:2" x14ac:dyDescent="0.35">
      <c r="A11797" s="32" t="s">
        <v>13887</v>
      </c>
      <c r="B11797" s="32">
        <v>2</v>
      </c>
    </row>
    <row r="11798" spans="1:2" x14ac:dyDescent="0.35">
      <c r="A11798" s="32" t="s">
        <v>13888</v>
      </c>
      <c r="B11798" s="32">
        <v>44</v>
      </c>
    </row>
    <row r="11799" spans="1:2" x14ac:dyDescent="0.35">
      <c r="A11799" s="32" t="s">
        <v>13889</v>
      </c>
      <c r="B11799" s="32">
        <v>42</v>
      </c>
    </row>
    <row r="11800" spans="1:2" x14ac:dyDescent="0.35">
      <c r="A11800" s="32" t="s">
        <v>13890</v>
      </c>
      <c r="B11800" s="32">
        <v>58</v>
      </c>
    </row>
    <row r="11801" spans="1:2" x14ac:dyDescent="0.35">
      <c r="A11801" s="32" t="s">
        <v>13891</v>
      </c>
      <c r="B11801" s="32">
        <v>74</v>
      </c>
    </row>
    <row r="11802" spans="1:2" x14ac:dyDescent="0.35">
      <c r="A11802" s="32" t="s">
        <v>13892</v>
      </c>
      <c r="B11802" s="32">
        <v>44</v>
      </c>
    </row>
    <row r="11803" spans="1:2" x14ac:dyDescent="0.35">
      <c r="A11803" s="32" t="s">
        <v>13893</v>
      </c>
      <c r="B11803" s="32">
        <v>20</v>
      </c>
    </row>
    <row r="11804" spans="1:2" x14ac:dyDescent="0.35">
      <c r="A11804" s="32" t="s">
        <v>13894</v>
      </c>
      <c r="B11804" s="32">
        <v>52</v>
      </c>
    </row>
    <row r="11805" spans="1:2" x14ac:dyDescent="0.35">
      <c r="A11805" s="32" t="s">
        <v>13895</v>
      </c>
      <c r="B11805" s="32">
        <v>19</v>
      </c>
    </row>
    <row r="11806" spans="1:2" x14ac:dyDescent="0.35">
      <c r="A11806" s="32" t="s">
        <v>13896</v>
      </c>
      <c r="B11806" s="32">
        <v>51</v>
      </c>
    </row>
    <row r="11807" spans="1:2" x14ac:dyDescent="0.35">
      <c r="A11807" s="32" t="s">
        <v>13897</v>
      </c>
      <c r="B11807" s="32">
        <v>48</v>
      </c>
    </row>
    <row r="11808" spans="1:2" x14ac:dyDescent="0.35">
      <c r="A11808" s="32" t="s">
        <v>13898</v>
      </c>
      <c r="B11808" s="32">
        <v>68</v>
      </c>
    </row>
    <row r="11809" spans="1:2" x14ac:dyDescent="0.35">
      <c r="A11809" s="32" t="s">
        <v>13899</v>
      </c>
      <c r="B11809" s="32">
        <v>1</v>
      </c>
    </row>
    <row r="11810" spans="1:2" x14ac:dyDescent="0.35">
      <c r="A11810" s="32" t="s">
        <v>13900</v>
      </c>
      <c r="B11810" s="32">
        <v>81</v>
      </c>
    </row>
    <row r="11811" spans="1:2" x14ac:dyDescent="0.35">
      <c r="A11811" s="32" t="s">
        <v>13901</v>
      </c>
      <c r="B11811" s="32">
        <v>59</v>
      </c>
    </row>
    <row r="11812" spans="1:2" x14ac:dyDescent="0.35">
      <c r="A11812" s="32" t="s">
        <v>13902</v>
      </c>
      <c r="B11812" s="32">
        <v>16</v>
      </c>
    </row>
    <row r="11813" spans="1:2" x14ac:dyDescent="0.35">
      <c r="A11813" s="32" t="s">
        <v>13903</v>
      </c>
      <c r="B11813" s="32">
        <v>25</v>
      </c>
    </row>
    <row r="11814" spans="1:2" x14ac:dyDescent="0.35">
      <c r="A11814" s="32" t="s">
        <v>13904</v>
      </c>
      <c r="B11814" s="32">
        <v>54</v>
      </c>
    </row>
    <row r="11815" spans="1:2" x14ac:dyDescent="0.35">
      <c r="A11815" s="32" t="s">
        <v>13905</v>
      </c>
      <c r="B11815" s="32">
        <v>47</v>
      </c>
    </row>
    <row r="11816" spans="1:2" x14ac:dyDescent="0.35">
      <c r="A11816" s="32" t="s">
        <v>13906</v>
      </c>
      <c r="B11816" s="32">
        <v>35</v>
      </c>
    </row>
    <row r="11817" spans="1:2" x14ac:dyDescent="0.35">
      <c r="A11817" s="32" t="s">
        <v>13907</v>
      </c>
      <c r="B11817" s="32">
        <v>74</v>
      </c>
    </row>
    <row r="11818" spans="1:2" x14ac:dyDescent="0.35">
      <c r="A11818" s="32" t="s">
        <v>13908</v>
      </c>
      <c r="B11818" s="32">
        <v>44</v>
      </c>
    </row>
    <row r="11819" spans="1:2" x14ac:dyDescent="0.35">
      <c r="A11819" s="32" t="s">
        <v>13909</v>
      </c>
      <c r="B11819" s="32">
        <v>17</v>
      </c>
    </row>
    <row r="11820" spans="1:2" x14ac:dyDescent="0.35">
      <c r="A11820" s="32" t="s">
        <v>13910</v>
      </c>
      <c r="B11820" s="32">
        <v>34</v>
      </c>
    </row>
    <row r="11821" spans="1:2" x14ac:dyDescent="0.35">
      <c r="A11821" s="32" t="s">
        <v>13911</v>
      </c>
      <c r="B11821" s="32">
        <v>72</v>
      </c>
    </row>
    <row r="11822" spans="1:2" x14ac:dyDescent="0.35">
      <c r="A11822" s="32" t="s">
        <v>13912</v>
      </c>
      <c r="B11822" s="32">
        <v>88</v>
      </c>
    </row>
    <row r="11823" spans="1:2" x14ac:dyDescent="0.35">
      <c r="A11823" s="32" t="s">
        <v>13913</v>
      </c>
      <c r="B11823" s="32">
        <v>70</v>
      </c>
    </row>
    <row r="11824" spans="1:2" x14ac:dyDescent="0.35">
      <c r="A11824" s="32" t="s">
        <v>13914</v>
      </c>
      <c r="B11824" s="32">
        <v>69</v>
      </c>
    </row>
    <row r="11825" spans="1:2" x14ac:dyDescent="0.35">
      <c r="A11825" s="32" t="s">
        <v>13915</v>
      </c>
      <c r="B11825" s="32">
        <v>66</v>
      </c>
    </row>
    <row r="11826" spans="1:2" x14ac:dyDescent="0.35">
      <c r="A11826" s="32" t="s">
        <v>13916</v>
      </c>
      <c r="B11826" s="32">
        <v>4</v>
      </c>
    </row>
    <row r="11827" spans="1:2" x14ac:dyDescent="0.35">
      <c r="A11827" s="32" t="s">
        <v>13917</v>
      </c>
      <c r="B11827" s="32">
        <v>23</v>
      </c>
    </row>
    <row r="11828" spans="1:2" x14ac:dyDescent="0.35">
      <c r="A11828" s="32" t="s">
        <v>13918</v>
      </c>
      <c r="B11828" s="32">
        <v>3</v>
      </c>
    </row>
    <row r="11829" spans="1:2" x14ac:dyDescent="0.35">
      <c r="A11829" s="32" t="s">
        <v>13919</v>
      </c>
      <c r="B11829" s="32">
        <v>29</v>
      </c>
    </row>
    <row r="11830" spans="1:2" x14ac:dyDescent="0.35">
      <c r="A11830" s="32" t="s">
        <v>13920</v>
      </c>
      <c r="B11830" s="32">
        <v>57</v>
      </c>
    </row>
    <row r="11831" spans="1:2" x14ac:dyDescent="0.35">
      <c r="A11831" s="32" t="s">
        <v>13921</v>
      </c>
      <c r="B11831" s="32">
        <v>27</v>
      </c>
    </row>
    <row r="11832" spans="1:2" x14ac:dyDescent="0.35">
      <c r="A11832" s="32" t="s">
        <v>13922</v>
      </c>
      <c r="B11832" s="32">
        <v>87</v>
      </c>
    </row>
    <row r="11833" spans="1:2" x14ac:dyDescent="0.35">
      <c r="A11833" s="32" t="s">
        <v>13923</v>
      </c>
      <c r="B11833" s="32">
        <v>38</v>
      </c>
    </row>
    <row r="11834" spans="1:2" x14ac:dyDescent="0.35">
      <c r="A11834" s="32" t="s">
        <v>13924</v>
      </c>
      <c r="B11834" s="32">
        <v>84</v>
      </c>
    </row>
    <row r="11835" spans="1:2" x14ac:dyDescent="0.35">
      <c r="A11835" s="32" t="s">
        <v>13925</v>
      </c>
      <c r="B11835" s="32">
        <v>65</v>
      </c>
    </row>
    <row r="11836" spans="1:2" x14ac:dyDescent="0.35">
      <c r="A11836" s="32" t="s">
        <v>13926</v>
      </c>
      <c r="B11836" s="32">
        <v>66</v>
      </c>
    </row>
    <row r="11837" spans="1:2" x14ac:dyDescent="0.35">
      <c r="A11837" s="32" t="s">
        <v>13927</v>
      </c>
      <c r="B11837" s="32">
        <v>50</v>
      </c>
    </row>
    <row r="11838" spans="1:2" x14ac:dyDescent="0.35">
      <c r="A11838" s="32" t="s">
        <v>13928</v>
      </c>
      <c r="B11838" s="32">
        <v>33</v>
      </c>
    </row>
    <row r="11839" spans="1:2" x14ac:dyDescent="0.35">
      <c r="A11839" s="32" t="s">
        <v>13929</v>
      </c>
      <c r="B11839" s="32">
        <v>11</v>
      </c>
    </row>
    <row r="11840" spans="1:2" x14ac:dyDescent="0.35">
      <c r="A11840" s="32" t="s">
        <v>13930</v>
      </c>
      <c r="B11840" s="32">
        <v>49</v>
      </c>
    </row>
    <row r="11841" spans="1:2" x14ac:dyDescent="0.35">
      <c r="A11841" s="32" t="s">
        <v>13931</v>
      </c>
      <c r="B11841" s="32">
        <v>79</v>
      </c>
    </row>
    <row r="11842" spans="1:2" x14ac:dyDescent="0.35">
      <c r="A11842" s="32" t="s">
        <v>13932</v>
      </c>
      <c r="B11842" s="32">
        <v>71</v>
      </c>
    </row>
    <row r="11843" spans="1:2" x14ac:dyDescent="0.35">
      <c r="A11843" s="32" t="s">
        <v>13933</v>
      </c>
      <c r="B11843" s="32">
        <v>29</v>
      </c>
    </row>
    <row r="11844" spans="1:2" x14ac:dyDescent="0.35">
      <c r="A11844" s="32" t="s">
        <v>13934</v>
      </c>
      <c r="B11844" s="32">
        <v>75</v>
      </c>
    </row>
    <row r="11845" spans="1:2" x14ac:dyDescent="0.35">
      <c r="A11845" s="32" t="s">
        <v>13935</v>
      </c>
      <c r="B11845" s="32">
        <v>80</v>
      </c>
    </row>
    <row r="11846" spans="1:2" x14ac:dyDescent="0.35">
      <c r="A11846" s="32" t="s">
        <v>13936</v>
      </c>
      <c r="B11846" s="32">
        <v>27</v>
      </c>
    </row>
    <row r="11847" spans="1:2" x14ac:dyDescent="0.35">
      <c r="A11847" s="32" t="s">
        <v>13937</v>
      </c>
      <c r="B11847" s="32">
        <v>52</v>
      </c>
    </row>
    <row r="11848" spans="1:2" x14ac:dyDescent="0.35">
      <c r="A11848" s="32" t="s">
        <v>13938</v>
      </c>
      <c r="B11848" s="32">
        <v>69</v>
      </c>
    </row>
    <row r="11849" spans="1:2" x14ac:dyDescent="0.35">
      <c r="A11849" s="32" t="s">
        <v>13939</v>
      </c>
      <c r="B11849" s="32">
        <v>53</v>
      </c>
    </row>
    <row r="11850" spans="1:2" x14ac:dyDescent="0.35">
      <c r="A11850" s="32" t="s">
        <v>13940</v>
      </c>
      <c r="B11850" s="32">
        <v>2</v>
      </c>
    </row>
    <row r="11851" spans="1:2" x14ac:dyDescent="0.35">
      <c r="A11851" s="32" t="s">
        <v>13941</v>
      </c>
      <c r="B11851" s="32">
        <v>52</v>
      </c>
    </row>
    <row r="11852" spans="1:2" x14ac:dyDescent="0.35">
      <c r="A11852" s="32" t="s">
        <v>13942</v>
      </c>
      <c r="B11852" s="32">
        <v>83</v>
      </c>
    </row>
    <row r="11853" spans="1:2" x14ac:dyDescent="0.35">
      <c r="A11853" s="32" t="s">
        <v>13943</v>
      </c>
      <c r="B11853" s="32">
        <v>45</v>
      </c>
    </row>
    <row r="11854" spans="1:2" x14ac:dyDescent="0.35">
      <c r="A11854" s="32" t="s">
        <v>13944</v>
      </c>
      <c r="B11854" s="32">
        <v>53</v>
      </c>
    </row>
    <row r="11855" spans="1:2" x14ac:dyDescent="0.35">
      <c r="A11855" s="32" t="s">
        <v>13945</v>
      </c>
      <c r="B11855" s="32">
        <v>74</v>
      </c>
    </row>
    <row r="11856" spans="1:2" x14ac:dyDescent="0.35">
      <c r="A11856" s="32" t="s">
        <v>13946</v>
      </c>
      <c r="B11856" s="32">
        <v>46</v>
      </c>
    </row>
    <row r="11857" spans="1:2" x14ac:dyDescent="0.35">
      <c r="A11857" s="32" t="s">
        <v>13947</v>
      </c>
      <c r="B11857" s="32">
        <v>45</v>
      </c>
    </row>
    <row r="11858" spans="1:2" x14ac:dyDescent="0.35">
      <c r="A11858" s="32" t="s">
        <v>13948</v>
      </c>
      <c r="B11858" s="32">
        <v>89</v>
      </c>
    </row>
    <row r="11859" spans="1:2" x14ac:dyDescent="0.35">
      <c r="A11859" s="32" t="s">
        <v>13949</v>
      </c>
      <c r="B11859" s="32">
        <v>35</v>
      </c>
    </row>
    <row r="11860" spans="1:2" x14ac:dyDescent="0.35">
      <c r="A11860" s="32" t="s">
        <v>13950</v>
      </c>
      <c r="B11860" s="32">
        <v>80</v>
      </c>
    </row>
    <row r="11861" spans="1:2" x14ac:dyDescent="0.35">
      <c r="A11861" s="32" t="s">
        <v>13951</v>
      </c>
      <c r="B11861" s="32">
        <v>47</v>
      </c>
    </row>
    <row r="11862" spans="1:2" x14ac:dyDescent="0.35">
      <c r="A11862" s="32" t="s">
        <v>13952</v>
      </c>
      <c r="B11862" s="32">
        <v>62</v>
      </c>
    </row>
    <row r="11863" spans="1:2" x14ac:dyDescent="0.35">
      <c r="A11863" s="32" t="s">
        <v>13953</v>
      </c>
      <c r="B11863" s="32">
        <v>90</v>
      </c>
    </row>
    <row r="11864" spans="1:2" x14ac:dyDescent="0.35">
      <c r="A11864" s="32" t="s">
        <v>13954</v>
      </c>
      <c r="B11864" s="32">
        <v>59</v>
      </c>
    </row>
    <row r="11865" spans="1:2" x14ac:dyDescent="0.35">
      <c r="A11865" s="32" t="s">
        <v>13955</v>
      </c>
      <c r="B11865" s="32">
        <v>83</v>
      </c>
    </row>
    <row r="11866" spans="1:2" x14ac:dyDescent="0.35">
      <c r="A11866" s="32" t="s">
        <v>13956</v>
      </c>
      <c r="B11866" s="32">
        <v>63</v>
      </c>
    </row>
    <row r="11867" spans="1:2" x14ac:dyDescent="0.35">
      <c r="A11867" s="32" t="s">
        <v>13957</v>
      </c>
      <c r="B11867" s="32">
        <v>26</v>
      </c>
    </row>
    <row r="11868" spans="1:2" x14ac:dyDescent="0.35">
      <c r="A11868" s="32" t="s">
        <v>13958</v>
      </c>
      <c r="B11868" s="32">
        <v>60</v>
      </c>
    </row>
    <row r="11869" spans="1:2" x14ac:dyDescent="0.35">
      <c r="A11869" s="32" t="s">
        <v>13959</v>
      </c>
      <c r="B11869" s="32">
        <v>8</v>
      </c>
    </row>
    <row r="11870" spans="1:2" x14ac:dyDescent="0.35">
      <c r="A11870" s="32" t="s">
        <v>13960</v>
      </c>
      <c r="B11870" s="32">
        <v>80</v>
      </c>
    </row>
    <row r="11871" spans="1:2" x14ac:dyDescent="0.35">
      <c r="A11871" s="32" t="s">
        <v>13961</v>
      </c>
      <c r="B11871" s="32">
        <v>21</v>
      </c>
    </row>
    <row r="11872" spans="1:2" x14ac:dyDescent="0.35">
      <c r="A11872" s="32" t="s">
        <v>13962</v>
      </c>
      <c r="B11872" s="32">
        <v>40</v>
      </c>
    </row>
    <row r="11873" spans="1:2" x14ac:dyDescent="0.35">
      <c r="A11873" s="32" t="s">
        <v>13963</v>
      </c>
      <c r="B11873" s="32">
        <v>33</v>
      </c>
    </row>
    <row r="11874" spans="1:2" x14ac:dyDescent="0.35">
      <c r="A11874" s="32" t="s">
        <v>13964</v>
      </c>
      <c r="B11874" s="32">
        <v>86</v>
      </c>
    </row>
    <row r="11875" spans="1:2" x14ac:dyDescent="0.35">
      <c r="A11875" s="32" t="s">
        <v>13965</v>
      </c>
      <c r="B11875" s="32">
        <v>33</v>
      </c>
    </row>
    <row r="11876" spans="1:2" x14ac:dyDescent="0.35">
      <c r="A11876" s="32" t="s">
        <v>13966</v>
      </c>
      <c r="B11876" s="32">
        <v>19</v>
      </c>
    </row>
    <row r="11877" spans="1:2" x14ac:dyDescent="0.35">
      <c r="A11877" s="32" t="s">
        <v>13967</v>
      </c>
      <c r="B11877" s="32">
        <v>92</v>
      </c>
    </row>
    <row r="11878" spans="1:2" x14ac:dyDescent="0.35">
      <c r="A11878" s="32" t="s">
        <v>13968</v>
      </c>
      <c r="B11878" s="32">
        <v>21</v>
      </c>
    </row>
    <row r="11879" spans="1:2" x14ac:dyDescent="0.35">
      <c r="A11879" s="32" t="s">
        <v>13969</v>
      </c>
      <c r="B11879" s="32">
        <v>14</v>
      </c>
    </row>
    <row r="11880" spans="1:2" x14ac:dyDescent="0.35">
      <c r="A11880" s="32" t="s">
        <v>13970</v>
      </c>
      <c r="B11880" s="32">
        <v>55</v>
      </c>
    </row>
    <row r="11881" spans="1:2" x14ac:dyDescent="0.35">
      <c r="A11881" s="32" t="s">
        <v>13971</v>
      </c>
      <c r="B11881" s="32">
        <v>75</v>
      </c>
    </row>
    <row r="11882" spans="1:2" x14ac:dyDescent="0.35">
      <c r="A11882" s="32" t="s">
        <v>13972</v>
      </c>
      <c r="B11882" s="32">
        <v>98</v>
      </c>
    </row>
    <row r="11883" spans="1:2" x14ac:dyDescent="0.35">
      <c r="A11883" s="32" t="s">
        <v>13973</v>
      </c>
      <c r="B11883" s="32">
        <v>68</v>
      </c>
    </row>
    <row r="11884" spans="1:2" x14ac:dyDescent="0.35">
      <c r="A11884" s="32" t="s">
        <v>13974</v>
      </c>
      <c r="B11884" s="32">
        <v>58</v>
      </c>
    </row>
    <row r="11885" spans="1:2" x14ac:dyDescent="0.35">
      <c r="A11885" s="32" t="s">
        <v>13975</v>
      </c>
      <c r="B11885" s="32">
        <v>46</v>
      </c>
    </row>
    <row r="11886" spans="1:2" x14ac:dyDescent="0.35">
      <c r="A11886" s="32" t="s">
        <v>13976</v>
      </c>
      <c r="B11886" s="32">
        <v>35</v>
      </c>
    </row>
    <row r="11887" spans="1:2" x14ac:dyDescent="0.35">
      <c r="A11887" s="32" t="s">
        <v>13977</v>
      </c>
      <c r="B11887" s="32">
        <v>86</v>
      </c>
    </row>
    <row r="11888" spans="1:2" x14ac:dyDescent="0.35">
      <c r="A11888" s="32" t="s">
        <v>13978</v>
      </c>
      <c r="B11888" s="32">
        <v>27</v>
      </c>
    </row>
    <row r="11889" spans="1:2" x14ac:dyDescent="0.35">
      <c r="A11889" s="32" t="s">
        <v>13979</v>
      </c>
      <c r="B11889" s="32">
        <v>89</v>
      </c>
    </row>
    <row r="11890" spans="1:2" x14ac:dyDescent="0.35">
      <c r="A11890" s="32" t="s">
        <v>13980</v>
      </c>
      <c r="B11890" s="32">
        <v>87</v>
      </c>
    </row>
    <row r="11891" spans="1:2" x14ac:dyDescent="0.35">
      <c r="A11891" s="32" t="s">
        <v>13981</v>
      </c>
      <c r="B11891" s="32">
        <v>76</v>
      </c>
    </row>
    <row r="11892" spans="1:2" x14ac:dyDescent="0.35">
      <c r="A11892" s="32" t="s">
        <v>13982</v>
      </c>
      <c r="B11892" s="32">
        <v>21</v>
      </c>
    </row>
    <row r="11893" spans="1:2" x14ac:dyDescent="0.35">
      <c r="A11893" s="32" t="s">
        <v>13983</v>
      </c>
      <c r="B11893" s="32">
        <v>68</v>
      </c>
    </row>
    <row r="11894" spans="1:2" x14ac:dyDescent="0.35">
      <c r="A11894" s="32" t="s">
        <v>13984</v>
      </c>
      <c r="B11894" s="32">
        <v>32</v>
      </c>
    </row>
    <row r="11895" spans="1:2" x14ac:dyDescent="0.35">
      <c r="A11895" s="32" t="s">
        <v>13985</v>
      </c>
      <c r="B11895" s="32">
        <v>20</v>
      </c>
    </row>
    <row r="11896" spans="1:2" x14ac:dyDescent="0.35">
      <c r="A11896" s="32" t="s">
        <v>13986</v>
      </c>
      <c r="B11896" s="32">
        <v>66</v>
      </c>
    </row>
    <row r="11897" spans="1:2" x14ac:dyDescent="0.35">
      <c r="A11897" s="32" t="s">
        <v>13987</v>
      </c>
      <c r="B11897" s="32">
        <v>95</v>
      </c>
    </row>
    <row r="11898" spans="1:2" x14ac:dyDescent="0.35">
      <c r="A11898" s="32" t="s">
        <v>13988</v>
      </c>
      <c r="B11898" s="32">
        <v>77</v>
      </c>
    </row>
    <row r="11899" spans="1:2" x14ac:dyDescent="0.35">
      <c r="A11899" s="32" t="s">
        <v>13989</v>
      </c>
      <c r="B11899" s="32">
        <v>73</v>
      </c>
    </row>
    <row r="11900" spans="1:2" x14ac:dyDescent="0.35">
      <c r="A11900" s="32" t="s">
        <v>13990</v>
      </c>
      <c r="B11900" s="32">
        <v>36</v>
      </c>
    </row>
    <row r="11901" spans="1:2" x14ac:dyDescent="0.35">
      <c r="A11901" s="32" t="s">
        <v>13991</v>
      </c>
      <c r="B11901" s="32">
        <v>7</v>
      </c>
    </row>
    <row r="11902" spans="1:2" x14ac:dyDescent="0.35">
      <c r="A11902" s="32" t="s">
        <v>13992</v>
      </c>
      <c r="B11902" s="32">
        <v>90</v>
      </c>
    </row>
    <row r="11903" spans="1:2" x14ac:dyDescent="0.35">
      <c r="A11903" s="32" t="s">
        <v>13993</v>
      </c>
      <c r="B11903" s="32">
        <v>68</v>
      </c>
    </row>
    <row r="11904" spans="1:2" x14ac:dyDescent="0.35">
      <c r="A11904" s="32" t="s">
        <v>13994</v>
      </c>
      <c r="B11904" s="32">
        <v>64</v>
      </c>
    </row>
    <row r="11905" spans="1:2" x14ac:dyDescent="0.35">
      <c r="A11905" s="32" t="s">
        <v>13995</v>
      </c>
      <c r="B11905" s="32">
        <v>87</v>
      </c>
    </row>
    <row r="11906" spans="1:2" x14ac:dyDescent="0.35">
      <c r="A11906" s="32" t="s">
        <v>13996</v>
      </c>
      <c r="B11906" s="32">
        <v>20</v>
      </c>
    </row>
    <row r="11907" spans="1:2" x14ac:dyDescent="0.35">
      <c r="A11907" s="32" t="s">
        <v>13997</v>
      </c>
      <c r="B11907" s="32">
        <v>44</v>
      </c>
    </row>
    <row r="11908" spans="1:2" x14ac:dyDescent="0.35">
      <c r="A11908" s="32" t="s">
        <v>13998</v>
      </c>
      <c r="B11908" s="32">
        <v>7</v>
      </c>
    </row>
    <row r="11909" spans="1:2" x14ac:dyDescent="0.35">
      <c r="A11909" s="32" t="s">
        <v>13999</v>
      </c>
      <c r="B11909" s="32">
        <v>76</v>
      </c>
    </row>
    <row r="11910" spans="1:2" x14ac:dyDescent="0.35">
      <c r="A11910" s="32" t="s">
        <v>14000</v>
      </c>
      <c r="B11910" s="32">
        <v>69</v>
      </c>
    </row>
    <row r="11911" spans="1:2" x14ac:dyDescent="0.35">
      <c r="A11911" s="32" t="s">
        <v>14001</v>
      </c>
      <c r="B11911" s="32">
        <v>36</v>
      </c>
    </row>
    <row r="11912" spans="1:2" x14ac:dyDescent="0.35">
      <c r="A11912" s="32" t="s">
        <v>14002</v>
      </c>
      <c r="B11912" s="32">
        <v>39</v>
      </c>
    </row>
    <row r="11913" spans="1:2" x14ac:dyDescent="0.35">
      <c r="A11913" s="32" t="s">
        <v>14003</v>
      </c>
      <c r="B11913" s="32">
        <v>10</v>
      </c>
    </row>
    <row r="11914" spans="1:2" x14ac:dyDescent="0.35">
      <c r="A11914" s="32" t="s">
        <v>14004</v>
      </c>
      <c r="B11914" s="32">
        <v>56</v>
      </c>
    </row>
    <row r="11915" spans="1:2" x14ac:dyDescent="0.35">
      <c r="A11915" s="32" t="s">
        <v>14005</v>
      </c>
      <c r="B11915" s="32">
        <v>13</v>
      </c>
    </row>
    <row r="11916" spans="1:2" x14ac:dyDescent="0.35">
      <c r="A11916" s="32" t="s">
        <v>14006</v>
      </c>
      <c r="B11916" s="32">
        <v>4</v>
      </c>
    </row>
    <row r="11917" spans="1:2" x14ac:dyDescent="0.35">
      <c r="A11917" s="32" t="s">
        <v>14007</v>
      </c>
      <c r="B11917" s="32">
        <v>79</v>
      </c>
    </row>
    <row r="11918" spans="1:2" x14ac:dyDescent="0.35">
      <c r="A11918" s="32" t="s">
        <v>14008</v>
      </c>
      <c r="B11918" s="32">
        <v>40</v>
      </c>
    </row>
    <row r="11919" spans="1:2" x14ac:dyDescent="0.35">
      <c r="A11919" s="32" t="s">
        <v>14009</v>
      </c>
      <c r="B11919" s="32">
        <v>5</v>
      </c>
    </row>
    <row r="11920" spans="1:2" x14ac:dyDescent="0.35">
      <c r="A11920" s="32" t="s">
        <v>14010</v>
      </c>
      <c r="B11920" s="32">
        <v>98</v>
      </c>
    </row>
    <row r="11921" spans="1:2" x14ac:dyDescent="0.35">
      <c r="A11921" s="32" t="s">
        <v>14011</v>
      </c>
      <c r="B11921" s="32">
        <v>54</v>
      </c>
    </row>
    <row r="11922" spans="1:2" x14ac:dyDescent="0.35">
      <c r="A11922" s="32" t="s">
        <v>14012</v>
      </c>
      <c r="B11922" s="32">
        <v>33</v>
      </c>
    </row>
    <row r="11923" spans="1:2" x14ac:dyDescent="0.35">
      <c r="A11923" s="32" t="s">
        <v>14013</v>
      </c>
      <c r="B11923" s="32">
        <v>5</v>
      </c>
    </row>
    <row r="11924" spans="1:2" x14ac:dyDescent="0.35">
      <c r="A11924" s="32" t="s">
        <v>14014</v>
      </c>
      <c r="B11924" s="32">
        <v>98</v>
      </c>
    </row>
    <row r="11925" spans="1:2" x14ac:dyDescent="0.35">
      <c r="A11925" s="32" t="s">
        <v>14015</v>
      </c>
      <c r="B11925" s="32">
        <v>40</v>
      </c>
    </row>
    <row r="11926" spans="1:2" x14ac:dyDescent="0.35">
      <c r="A11926" s="32" t="s">
        <v>14016</v>
      </c>
      <c r="B11926" s="32">
        <v>49</v>
      </c>
    </row>
    <row r="11927" spans="1:2" x14ac:dyDescent="0.35">
      <c r="A11927" s="32" t="s">
        <v>14017</v>
      </c>
      <c r="B11927" s="32">
        <v>8</v>
      </c>
    </row>
    <row r="11928" spans="1:2" x14ac:dyDescent="0.35">
      <c r="A11928" s="32" t="s">
        <v>14018</v>
      </c>
      <c r="B11928" s="32">
        <v>30</v>
      </c>
    </row>
    <row r="11929" spans="1:2" x14ac:dyDescent="0.35">
      <c r="A11929" s="32" t="s">
        <v>14019</v>
      </c>
      <c r="B11929" s="32">
        <v>9</v>
      </c>
    </row>
    <row r="11930" spans="1:2" x14ac:dyDescent="0.35">
      <c r="A11930" s="32" t="s">
        <v>14020</v>
      </c>
      <c r="B11930" s="32">
        <v>25</v>
      </c>
    </row>
    <row r="11931" spans="1:2" x14ac:dyDescent="0.35">
      <c r="A11931" s="32" t="s">
        <v>14021</v>
      </c>
      <c r="B11931" s="32">
        <v>24</v>
      </c>
    </row>
    <row r="11932" spans="1:2" x14ac:dyDescent="0.35">
      <c r="A11932" s="32" t="s">
        <v>14022</v>
      </c>
      <c r="B11932" s="32">
        <v>72</v>
      </c>
    </row>
    <row r="11933" spans="1:2" x14ac:dyDescent="0.35">
      <c r="A11933" s="32" t="s">
        <v>14023</v>
      </c>
      <c r="B11933" s="32">
        <v>33</v>
      </c>
    </row>
    <row r="11934" spans="1:2" x14ac:dyDescent="0.35">
      <c r="A11934" s="32" t="s">
        <v>14024</v>
      </c>
      <c r="B11934" s="32">
        <v>63</v>
      </c>
    </row>
    <row r="11935" spans="1:2" x14ac:dyDescent="0.35">
      <c r="A11935" s="32" t="s">
        <v>14025</v>
      </c>
      <c r="B11935" s="32">
        <v>84</v>
      </c>
    </row>
    <row r="11936" spans="1:2" x14ac:dyDescent="0.35">
      <c r="A11936" s="32" t="s">
        <v>14026</v>
      </c>
      <c r="B11936" s="32">
        <v>61</v>
      </c>
    </row>
    <row r="11937" spans="1:2" x14ac:dyDescent="0.35">
      <c r="A11937" s="32" t="s">
        <v>14027</v>
      </c>
      <c r="B11937" s="32">
        <v>89</v>
      </c>
    </row>
    <row r="11938" spans="1:2" x14ac:dyDescent="0.35">
      <c r="A11938" s="32" t="s">
        <v>14028</v>
      </c>
      <c r="B11938" s="32">
        <v>26</v>
      </c>
    </row>
    <row r="11939" spans="1:2" x14ac:dyDescent="0.35">
      <c r="A11939" s="32" t="s">
        <v>14029</v>
      </c>
      <c r="B11939" s="32">
        <v>10</v>
      </c>
    </row>
    <row r="11940" spans="1:2" x14ac:dyDescent="0.35">
      <c r="A11940" s="32" t="s">
        <v>14030</v>
      </c>
      <c r="B11940" s="32">
        <v>19</v>
      </c>
    </row>
    <row r="11941" spans="1:2" x14ac:dyDescent="0.35">
      <c r="A11941" s="32" t="s">
        <v>14031</v>
      </c>
      <c r="B11941" s="32">
        <v>90</v>
      </c>
    </row>
    <row r="11942" spans="1:2" x14ac:dyDescent="0.35">
      <c r="A11942" s="32" t="s">
        <v>14032</v>
      </c>
      <c r="B11942" s="32">
        <v>58</v>
      </c>
    </row>
    <row r="11943" spans="1:2" x14ac:dyDescent="0.35">
      <c r="A11943" s="32" t="s">
        <v>14033</v>
      </c>
      <c r="B11943" s="32">
        <v>3</v>
      </c>
    </row>
    <row r="11944" spans="1:2" x14ac:dyDescent="0.35">
      <c r="A11944" s="32" t="s">
        <v>14034</v>
      </c>
      <c r="B11944" s="32">
        <v>75</v>
      </c>
    </row>
    <row r="11945" spans="1:2" x14ac:dyDescent="0.35">
      <c r="A11945" s="32" t="s">
        <v>14035</v>
      </c>
      <c r="B11945" s="32">
        <v>25</v>
      </c>
    </row>
    <row r="11946" spans="1:2" x14ac:dyDescent="0.35">
      <c r="A11946" s="32" t="s">
        <v>14036</v>
      </c>
      <c r="B11946" s="32">
        <v>18</v>
      </c>
    </row>
    <row r="11947" spans="1:2" x14ac:dyDescent="0.35">
      <c r="A11947" s="32" t="s">
        <v>14037</v>
      </c>
      <c r="B11947" s="32">
        <v>97</v>
      </c>
    </row>
    <row r="11948" spans="1:2" x14ac:dyDescent="0.35">
      <c r="A11948" s="32" t="s">
        <v>14038</v>
      </c>
      <c r="B11948" s="32">
        <v>29</v>
      </c>
    </row>
    <row r="11949" spans="1:2" x14ac:dyDescent="0.35">
      <c r="A11949" s="32" t="s">
        <v>14039</v>
      </c>
      <c r="B11949" s="32">
        <v>92</v>
      </c>
    </row>
    <row r="11950" spans="1:2" x14ac:dyDescent="0.35">
      <c r="A11950" s="32" t="s">
        <v>14040</v>
      </c>
      <c r="B11950" s="32">
        <v>16</v>
      </c>
    </row>
    <row r="11951" spans="1:2" x14ac:dyDescent="0.35">
      <c r="A11951" s="32" t="s">
        <v>14041</v>
      </c>
      <c r="B11951" s="32">
        <v>13</v>
      </c>
    </row>
    <row r="11952" spans="1:2" x14ac:dyDescent="0.35">
      <c r="A11952" s="32" t="s">
        <v>14042</v>
      </c>
      <c r="B11952" s="32">
        <v>21</v>
      </c>
    </row>
    <row r="11953" spans="1:2" x14ac:dyDescent="0.35">
      <c r="A11953" s="32" t="s">
        <v>14043</v>
      </c>
      <c r="B11953" s="32">
        <v>99</v>
      </c>
    </row>
    <row r="11954" spans="1:2" x14ac:dyDescent="0.35">
      <c r="A11954" s="32" t="s">
        <v>14044</v>
      </c>
      <c r="B11954" s="32">
        <v>9</v>
      </c>
    </row>
    <row r="11955" spans="1:2" x14ac:dyDescent="0.35">
      <c r="A11955" s="32" t="s">
        <v>14045</v>
      </c>
      <c r="B11955" s="32">
        <v>87</v>
      </c>
    </row>
    <row r="11956" spans="1:2" x14ac:dyDescent="0.35">
      <c r="A11956" s="32" t="s">
        <v>14046</v>
      </c>
      <c r="B11956" s="32">
        <v>44</v>
      </c>
    </row>
    <row r="11957" spans="1:2" x14ac:dyDescent="0.35">
      <c r="A11957" s="32" t="s">
        <v>14047</v>
      </c>
      <c r="B11957" s="32">
        <v>89</v>
      </c>
    </row>
    <row r="11958" spans="1:2" x14ac:dyDescent="0.35">
      <c r="A11958" s="32" t="s">
        <v>14048</v>
      </c>
      <c r="B11958" s="32">
        <v>70</v>
      </c>
    </row>
    <row r="11959" spans="1:2" x14ac:dyDescent="0.35">
      <c r="A11959" s="32" t="s">
        <v>14049</v>
      </c>
      <c r="B11959" s="32">
        <v>7</v>
      </c>
    </row>
    <row r="11960" spans="1:2" x14ac:dyDescent="0.35">
      <c r="A11960" s="32" t="s">
        <v>14050</v>
      </c>
      <c r="B11960" s="32">
        <v>75</v>
      </c>
    </row>
    <row r="11961" spans="1:2" x14ac:dyDescent="0.35">
      <c r="A11961" s="32" t="s">
        <v>14051</v>
      </c>
      <c r="B11961" s="32">
        <v>3</v>
      </c>
    </row>
    <row r="11962" spans="1:2" x14ac:dyDescent="0.35">
      <c r="A11962" s="32" t="s">
        <v>14052</v>
      </c>
      <c r="B11962" s="32">
        <v>40</v>
      </c>
    </row>
    <row r="11963" spans="1:2" x14ac:dyDescent="0.35">
      <c r="A11963" s="32" t="s">
        <v>14053</v>
      </c>
      <c r="B11963" s="32">
        <v>7</v>
      </c>
    </row>
    <row r="11964" spans="1:2" x14ac:dyDescent="0.35">
      <c r="A11964" s="32" t="s">
        <v>14054</v>
      </c>
      <c r="B11964" s="32">
        <v>50</v>
      </c>
    </row>
    <row r="11965" spans="1:2" x14ac:dyDescent="0.35">
      <c r="A11965" s="32" t="s">
        <v>14055</v>
      </c>
      <c r="B11965" s="32">
        <v>49</v>
      </c>
    </row>
    <row r="11966" spans="1:2" x14ac:dyDescent="0.35">
      <c r="A11966" s="32" t="s">
        <v>14056</v>
      </c>
      <c r="B11966" s="32">
        <v>94</v>
      </c>
    </row>
    <row r="11967" spans="1:2" x14ac:dyDescent="0.35">
      <c r="A11967" s="32" t="s">
        <v>14057</v>
      </c>
      <c r="B11967" s="32">
        <v>78</v>
      </c>
    </row>
    <row r="11968" spans="1:2" x14ac:dyDescent="0.35">
      <c r="A11968" s="32" t="s">
        <v>14058</v>
      </c>
      <c r="B11968" s="32">
        <v>97</v>
      </c>
    </row>
    <row r="11969" spans="1:2" x14ac:dyDescent="0.35">
      <c r="A11969" s="32" t="s">
        <v>14059</v>
      </c>
      <c r="B11969" s="32">
        <v>13</v>
      </c>
    </row>
    <row r="11970" spans="1:2" x14ac:dyDescent="0.35">
      <c r="A11970" s="32" t="s">
        <v>14060</v>
      </c>
      <c r="B11970" s="32">
        <v>84</v>
      </c>
    </row>
    <row r="11971" spans="1:2" x14ac:dyDescent="0.35">
      <c r="A11971" s="32" t="s">
        <v>14061</v>
      </c>
      <c r="B11971" s="32">
        <v>98</v>
      </c>
    </row>
    <row r="11972" spans="1:2" x14ac:dyDescent="0.35">
      <c r="A11972" s="32" t="s">
        <v>14062</v>
      </c>
      <c r="B11972" s="32">
        <v>46</v>
      </c>
    </row>
    <row r="11973" spans="1:2" x14ac:dyDescent="0.35">
      <c r="A11973" s="32" t="s">
        <v>14063</v>
      </c>
      <c r="B11973" s="32">
        <v>35</v>
      </c>
    </row>
    <row r="11974" spans="1:2" x14ac:dyDescent="0.35">
      <c r="A11974" s="32" t="s">
        <v>14064</v>
      </c>
      <c r="B11974" s="32">
        <v>52</v>
      </c>
    </row>
    <row r="11975" spans="1:2" x14ac:dyDescent="0.35">
      <c r="A11975" s="32" t="s">
        <v>14065</v>
      </c>
      <c r="B11975" s="32">
        <v>71</v>
      </c>
    </row>
    <row r="11976" spans="1:2" x14ac:dyDescent="0.35">
      <c r="A11976" s="32" t="s">
        <v>14066</v>
      </c>
      <c r="B11976" s="32">
        <v>74</v>
      </c>
    </row>
    <row r="11977" spans="1:2" x14ac:dyDescent="0.35">
      <c r="A11977" s="32" t="s">
        <v>14067</v>
      </c>
      <c r="B11977" s="32">
        <v>76</v>
      </c>
    </row>
    <row r="11978" spans="1:2" x14ac:dyDescent="0.35">
      <c r="A11978" s="32" t="s">
        <v>14068</v>
      </c>
      <c r="B11978" s="32">
        <v>25</v>
      </c>
    </row>
    <row r="11979" spans="1:2" x14ac:dyDescent="0.35">
      <c r="A11979" s="32" t="s">
        <v>14069</v>
      </c>
      <c r="B11979" s="32">
        <v>73</v>
      </c>
    </row>
    <row r="11980" spans="1:2" x14ac:dyDescent="0.35">
      <c r="A11980" s="32" t="s">
        <v>14070</v>
      </c>
      <c r="B11980" s="32">
        <v>76</v>
      </c>
    </row>
    <row r="11981" spans="1:2" x14ac:dyDescent="0.35">
      <c r="A11981" s="32" t="s">
        <v>14071</v>
      </c>
      <c r="B11981" s="32">
        <v>0</v>
      </c>
    </row>
    <row r="11982" spans="1:2" x14ac:dyDescent="0.35">
      <c r="A11982" s="32" t="s">
        <v>14072</v>
      </c>
      <c r="B11982" s="32">
        <v>21</v>
      </c>
    </row>
    <row r="11983" spans="1:2" x14ac:dyDescent="0.35">
      <c r="A11983" s="32" t="s">
        <v>14073</v>
      </c>
      <c r="B11983" s="32">
        <v>36</v>
      </c>
    </row>
    <row r="11984" spans="1:2" x14ac:dyDescent="0.35">
      <c r="A11984" s="32" t="s">
        <v>14074</v>
      </c>
      <c r="B11984" s="32">
        <v>65</v>
      </c>
    </row>
    <row r="11985" spans="1:2" x14ac:dyDescent="0.35">
      <c r="A11985" s="32" t="s">
        <v>14075</v>
      </c>
      <c r="B11985" s="32">
        <v>37</v>
      </c>
    </row>
    <row r="11986" spans="1:2" x14ac:dyDescent="0.35">
      <c r="A11986" s="32" t="s">
        <v>14076</v>
      </c>
      <c r="B11986" s="32">
        <v>49</v>
      </c>
    </row>
    <row r="11987" spans="1:2" x14ac:dyDescent="0.35">
      <c r="A11987" s="32" t="s">
        <v>14077</v>
      </c>
      <c r="B11987" s="32">
        <v>71</v>
      </c>
    </row>
    <row r="11988" spans="1:2" x14ac:dyDescent="0.35">
      <c r="A11988" s="32" t="s">
        <v>14078</v>
      </c>
      <c r="B11988" s="32">
        <v>84</v>
      </c>
    </row>
    <row r="11989" spans="1:2" x14ac:dyDescent="0.35">
      <c r="A11989" s="32" t="s">
        <v>14079</v>
      </c>
      <c r="B11989" s="32">
        <v>70</v>
      </c>
    </row>
    <row r="11990" spans="1:2" x14ac:dyDescent="0.35">
      <c r="A11990" s="32" t="s">
        <v>14080</v>
      </c>
      <c r="B11990" s="32">
        <v>51</v>
      </c>
    </row>
    <row r="11991" spans="1:2" x14ac:dyDescent="0.35">
      <c r="A11991" s="32" t="s">
        <v>14081</v>
      </c>
      <c r="B11991" s="32">
        <v>96</v>
      </c>
    </row>
    <row r="11992" spans="1:2" x14ac:dyDescent="0.35">
      <c r="A11992" s="32" t="s">
        <v>14082</v>
      </c>
      <c r="B11992" s="32">
        <v>74</v>
      </c>
    </row>
    <row r="11993" spans="1:2" x14ac:dyDescent="0.35">
      <c r="A11993" s="32" t="s">
        <v>14083</v>
      </c>
      <c r="B11993" s="32">
        <v>80</v>
      </c>
    </row>
    <row r="11994" spans="1:2" x14ac:dyDescent="0.35">
      <c r="A11994" s="32" t="s">
        <v>14084</v>
      </c>
      <c r="B11994" s="32">
        <v>95</v>
      </c>
    </row>
    <row r="11995" spans="1:2" x14ac:dyDescent="0.35">
      <c r="A11995" s="32" t="s">
        <v>14085</v>
      </c>
      <c r="B11995" s="32">
        <v>46</v>
      </c>
    </row>
    <row r="11996" spans="1:2" x14ac:dyDescent="0.35">
      <c r="A11996" s="32" t="s">
        <v>14086</v>
      </c>
      <c r="B11996" s="32">
        <v>96</v>
      </c>
    </row>
    <row r="11997" spans="1:2" x14ac:dyDescent="0.35">
      <c r="A11997" s="32" t="s">
        <v>14087</v>
      </c>
      <c r="B11997" s="32">
        <v>58</v>
      </c>
    </row>
    <row r="11998" spans="1:2" x14ac:dyDescent="0.35">
      <c r="A11998" s="32" t="s">
        <v>14088</v>
      </c>
      <c r="B11998" s="32">
        <v>70</v>
      </c>
    </row>
    <row r="11999" spans="1:2" x14ac:dyDescent="0.35">
      <c r="A11999" s="32" t="s">
        <v>14089</v>
      </c>
      <c r="B11999" s="32">
        <v>82</v>
      </c>
    </row>
    <row r="12000" spans="1:2" x14ac:dyDescent="0.35">
      <c r="A12000" s="32" t="s">
        <v>14090</v>
      </c>
      <c r="B12000" s="32">
        <v>32</v>
      </c>
    </row>
    <row r="12001" spans="1:2" x14ac:dyDescent="0.35">
      <c r="A12001" s="32" t="s">
        <v>14091</v>
      </c>
      <c r="B12001" s="32">
        <v>41</v>
      </c>
    </row>
    <row r="12002" spans="1:2" x14ac:dyDescent="0.35">
      <c r="A12002" s="32" t="s">
        <v>14092</v>
      </c>
      <c r="B12002" s="32">
        <v>87</v>
      </c>
    </row>
    <row r="12003" spans="1:2" x14ac:dyDescent="0.35">
      <c r="A12003" s="32" t="s">
        <v>14093</v>
      </c>
      <c r="B12003" s="32">
        <v>57</v>
      </c>
    </row>
    <row r="12004" spans="1:2" x14ac:dyDescent="0.35">
      <c r="A12004" s="32" t="s">
        <v>14094</v>
      </c>
      <c r="B12004" s="32">
        <v>19</v>
      </c>
    </row>
    <row r="12005" spans="1:2" x14ac:dyDescent="0.35">
      <c r="A12005" s="32" t="s">
        <v>14095</v>
      </c>
      <c r="B12005" s="32">
        <v>46</v>
      </c>
    </row>
    <row r="12006" spans="1:2" x14ac:dyDescent="0.35">
      <c r="A12006" s="32" t="s">
        <v>14096</v>
      </c>
      <c r="B12006" s="32">
        <v>29</v>
      </c>
    </row>
    <row r="12007" spans="1:2" x14ac:dyDescent="0.35">
      <c r="A12007" s="32" t="s">
        <v>14097</v>
      </c>
      <c r="B12007" s="32">
        <v>4</v>
      </c>
    </row>
    <row r="12008" spans="1:2" x14ac:dyDescent="0.35">
      <c r="A12008" s="32" t="s">
        <v>14098</v>
      </c>
      <c r="B12008" s="32">
        <v>88</v>
      </c>
    </row>
    <row r="12009" spans="1:2" x14ac:dyDescent="0.35">
      <c r="A12009" s="32" t="s">
        <v>14099</v>
      </c>
      <c r="B12009" s="32">
        <v>52</v>
      </c>
    </row>
    <row r="12010" spans="1:2" x14ac:dyDescent="0.35">
      <c r="A12010" s="32" t="s">
        <v>14100</v>
      </c>
      <c r="B12010" s="32">
        <v>93</v>
      </c>
    </row>
    <row r="12011" spans="1:2" x14ac:dyDescent="0.35">
      <c r="A12011" s="32" t="s">
        <v>14101</v>
      </c>
      <c r="B12011" s="32">
        <v>38</v>
      </c>
    </row>
    <row r="12012" spans="1:2" x14ac:dyDescent="0.35">
      <c r="A12012" s="32" t="s">
        <v>14102</v>
      </c>
      <c r="B12012" s="32">
        <v>25</v>
      </c>
    </row>
    <row r="12013" spans="1:2" x14ac:dyDescent="0.35">
      <c r="A12013" s="32" t="s">
        <v>14103</v>
      </c>
      <c r="B12013" s="32">
        <v>77</v>
      </c>
    </row>
    <row r="12014" spans="1:2" x14ac:dyDescent="0.35">
      <c r="A12014" s="32" t="s">
        <v>14104</v>
      </c>
      <c r="B12014" s="32">
        <v>72</v>
      </c>
    </row>
    <row r="12015" spans="1:2" x14ac:dyDescent="0.35">
      <c r="A12015" s="32" t="s">
        <v>14105</v>
      </c>
      <c r="B12015" s="32">
        <v>99</v>
      </c>
    </row>
    <row r="12016" spans="1:2" x14ac:dyDescent="0.35">
      <c r="A12016" s="32" t="s">
        <v>14106</v>
      </c>
      <c r="B12016" s="32">
        <v>31</v>
      </c>
    </row>
    <row r="12017" spans="1:2" x14ac:dyDescent="0.35">
      <c r="A12017" s="32" t="s">
        <v>14107</v>
      </c>
      <c r="B12017" s="32">
        <v>10</v>
      </c>
    </row>
    <row r="12018" spans="1:2" x14ac:dyDescent="0.35">
      <c r="A12018" s="32" t="s">
        <v>14108</v>
      </c>
      <c r="B12018" s="32">
        <v>44</v>
      </c>
    </row>
    <row r="12019" spans="1:2" x14ac:dyDescent="0.35">
      <c r="A12019" s="32" t="s">
        <v>14109</v>
      </c>
      <c r="B12019" s="32">
        <v>9</v>
      </c>
    </row>
    <row r="12020" spans="1:2" x14ac:dyDescent="0.35">
      <c r="A12020" s="32" t="s">
        <v>14110</v>
      </c>
      <c r="B12020" s="32">
        <v>50</v>
      </c>
    </row>
    <row r="12021" spans="1:2" x14ac:dyDescent="0.35">
      <c r="A12021" s="32" t="s">
        <v>14111</v>
      </c>
      <c r="B12021" s="32">
        <v>92</v>
      </c>
    </row>
    <row r="12022" spans="1:2" x14ac:dyDescent="0.35">
      <c r="A12022" s="32" t="s">
        <v>14112</v>
      </c>
      <c r="B12022" s="32">
        <v>43</v>
      </c>
    </row>
    <row r="12023" spans="1:2" x14ac:dyDescent="0.35">
      <c r="A12023" s="32" t="s">
        <v>14113</v>
      </c>
      <c r="B12023" s="32">
        <v>85</v>
      </c>
    </row>
    <row r="12024" spans="1:2" x14ac:dyDescent="0.35">
      <c r="A12024" s="32" t="s">
        <v>14114</v>
      </c>
      <c r="B12024" s="32">
        <v>75</v>
      </c>
    </row>
    <row r="12025" spans="1:2" x14ac:dyDescent="0.35">
      <c r="A12025" s="32" t="s">
        <v>14115</v>
      </c>
      <c r="B12025" s="32">
        <v>69</v>
      </c>
    </row>
    <row r="12026" spans="1:2" x14ac:dyDescent="0.35">
      <c r="A12026" s="32" t="s">
        <v>14116</v>
      </c>
      <c r="B12026" s="32">
        <v>68</v>
      </c>
    </row>
    <row r="12027" spans="1:2" x14ac:dyDescent="0.35">
      <c r="A12027" s="32" t="s">
        <v>14117</v>
      </c>
      <c r="B12027" s="32">
        <v>97</v>
      </c>
    </row>
    <row r="12028" spans="1:2" x14ac:dyDescent="0.35">
      <c r="A12028" s="32" t="s">
        <v>14118</v>
      </c>
      <c r="B12028" s="32">
        <v>1</v>
      </c>
    </row>
    <row r="12029" spans="1:2" x14ac:dyDescent="0.35">
      <c r="A12029" s="32" t="s">
        <v>14119</v>
      </c>
      <c r="B12029" s="32">
        <v>63</v>
      </c>
    </row>
    <row r="12030" spans="1:2" x14ac:dyDescent="0.35">
      <c r="A12030" s="32" t="s">
        <v>14120</v>
      </c>
      <c r="B12030" s="32">
        <v>25</v>
      </c>
    </row>
    <row r="12031" spans="1:2" x14ac:dyDescent="0.35">
      <c r="A12031" s="32" t="s">
        <v>14121</v>
      </c>
      <c r="B12031" s="32">
        <v>9</v>
      </c>
    </row>
    <row r="12032" spans="1:2" x14ac:dyDescent="0.35">
      <c r="A12032" s="32" t="s">
        <v>14122</v>
      </c>
      <c r="B12032" s="32">
        <v>10</v>
      </c>
    </row>
    <row r="12033" spans="1:2" x14ac:dyDescent="0.35">
      <c r="A12033" s="32" t="s">
        <v>14123</v>
      </c>
      <c r="B12033" s="32">
        <v>72</v>
      </c>
    </row>
    <row r="12034" spans="1:2" x14ac:dyDescent="0.35">
      <c r="A12034" s="32" t="s">
        <v>14124</v>
      </c>
      <c r="B12034" s="32">
        <v>5</v>
      </c>
    </row>
    <row r="12035" spans="1:2" x14ac:dyDescent="0.35">
      <c r="A12035" s="32" t="s">
        <v>14125</v>
      </c>
      <c r="B12035" s="32">
        <v>7</v>
      </c>
    </row>
    <row r="12036" spans="1:2" x14ac:dyDescent="0.35">
      <c r="A12036" s="32" t="s">
        <v>14126</v>
      </c>
      <c r="B12036" s="32">
        <v>46</v>
      </c>
    </row>
    <row r="12037" spans="1:2" x14ac:dyDescent="0.35">
      <c r="A12037" s="32" t="s">
        <v>14127</v>
      </c>
      <c r="B12037" s="32">
        <v>37</v>
      </c>
    </row>
    <row r="12038" spans="1:2" x14ac:dyDescent="0.35">
      <c r="A12038" s="32" t="s">
        <v>14128</v>
      </c>
      <c r="B12038" s="32">
        <v>32</v>
      </c>
    </row>
    <row r="12039" spans="1:2" x14ac:dyDescent="0.35">
      <c r="A12039" s="32" t="s">
        <v>14129</v>
      </c>
      <c r="B12039" s="32">
        <v>44</v>
      </c>
    </row>
    <row r="12040" spans="1:2" x14ac:dyDescent="0.35">
      <c r="A12040" s="32" t="s">
        <v>14130</v>
      </c>
      <c r="B12040" s="32">
        <v>30</v>
      </c>
    </row>
    <row r="12041" spans="1:2" x14ac:dyDescent="0.35">
      <c r="A12041" s="32" t="s">
        <v>14131</v>
      </c>
      <c r="B12041" s="32">
        <v>90</v>
      </c>
    </row>
    <row r="12042" spans="1:2" x14ac:dyDescent="0.35">
      <c r="A12042" s="32" t="s">
        <v>37</v>
      </c>
      <c r="B12042" s="32">
        <v>11</v>
      </c>
    </row>
    <row r="12043" spans="1:2" x14ac:dyDescent="0.35">
      <c r="A12043" s="32" t="s">
        <v>14132</v>
      </c>
      <c r="B12043" s="32">
        <v>36</v>
      </c>
    </row>
    <row r="12044" spans="1:2" x14ac:dyDescent="0.35">
      <c r="A12044" s="32" t="s">
        <v>14133</v>
      </c>
      <c r="B12044" s="32">
        <v>88</v>
      </c>
    </row>
    <row r="12045" spans="1:2" x14ac:dyDescent="0.35">
      <c r="A12045" s="32" t="s">
        <v>14134</v>
      </c>
      <c r="B12045" s="32">
        <v>74</v>
      </c>
    </row>
    <row r="12046" spans="1:2" x14ac:dyDescent="0.35">
      <c r="A12046" s="32" t="s">
        <v>14135</v>
      </c>
      <c r="B12046" s="32">
        <v>5</v>
      </c>
    </row>
    <row r="12047" spans="1:2" x14ac:dyDescent="0.35">
      <c r="A12047" s="32" t="s">
        <v>14136</v>
      </c>
      <c r="B12047" s="32">
        <v>28</v>
      </c>
    </row>
    <row r="12048" spans="1:2" x14ac:dyDescent="0.35">
      <c r="A12048" s="32" t="s">
        <v>14137</v>
      </c>
      <c r="B12048" s="32">
        <v>55</v>
      </c>
    </row>
    <row r="12049" spans="1:2" x14ac:dyDescent="0.35">
      <c r="A12049" s="32" t="s">
        <v>14138</v>
      </c>
      <c r="B12049" s="32">
        <v>20</v>
      </c>
    </row>
    <row r="12050" spans="1:2" x14ac:dyDescent="0.35">
      <c r="A12050" s="32" t="s">
        <v>14139</v>
      </c>
      <c r="B12050" s="32">
        <v>22</v>
      </c>
    </row>
    <row r="12051" spans="1:2" x14ac:dyDescent="0.35">
      <c r="A12051" s="32" t="s">
        <v>14140</v>
      </c>
      <c r="B12051" s="32">
        <v>2</v>
      </c>
    </row>
    <row r="12052" spans="1:2" x14ac:dyDescent="0.35">
      <c r="A12052" s="32" t="s">
        <v>14141</v>
      </c>
      <c r="B12052" s="32">
        <v>83</v>
      </c>
    </row>
    <row r="12053" spans="1:2" x14ac:dyDescent="0.35">
      <c r="A12053" s="32" t="s">
        <v>14142</v>
      </c>
      <c r="B12053" s="32">
        <v>85</v>
      </c>
    </row>
    <row r="12054" spans="1:2" x14ac:dyDescent="0.35">
      <c r="A12054" s="32" t="s">
        <v>14143</v>
      </c>
      <c r="B12054" s="32">
        <v>55</v>
      </c>
    </row>
    <row r="12055" spans="1:2" x14ac:dyDescent="0.35">
      <c r="A12055" s="32" t="s">
        <v>14144</v>
      </c>
      <c r="B12055" s="32">
        <v>15</v>
      </c>
    </row>
    <row r="12056" spans="1:2" x14ac:dyDescent="0.35">
      <c r="A12056" s="32" t="s">
        <v>14145</v>
      </c>
      <c r="B12056" s="32">
        <v>26</v>
      </c>
    </row>
    <row r="12057" spans="1:2" x14ac:dyDescent="0.35">
      <c r="A12057" s="32" t="s">
        <v>14146</v>
      </c>
      <c r="B12057" s="32">
        <v>32</v>
      </c>
    </row>
    <row r="12058" spans="1:2" x14ac:dyDescent="0.35">
      <c r="A12058" s="32" t="s">
        <v>14147</v>
      </c>
      <c r="B12058" s="32">
        <v>96</v>
      </c>
    </row>
    <row r="12059" spans="1:2" x14ac:dyDescent="0.35">
      <c r="A12059" s="32" t="s">
        <v>14148</v>
      </c>
      <c r="B12059" s="32">
        <v>8</v>
      </c>
    </row>
    <row r="12060" spans="1:2" x14ac:dyDescent="0.35">
      <c r="A12060" s="32" t="s">
        <v>14149</v>
      </c>
      <c r="B12060" s="32">
        <v>99</v>
      </c>
    </row>
    <row r="12061" spans="1:2" x14ac:dyDescent="0.35">
      <c r="A12061" s="32" t="s">
        <v>14150</v>
      </c>
      <c r="B12061" s="32">
        <v>96</v>
      </c>
    </row>
    <row r="12062" spans="1:2" x14ac:dyDescent="0.35">
      <c r="A12062" s="32" t="s">
        <v>14151</v>
      </c>
      <c r="B12062" s="32">
        <v>50</v>
      </c>
    </row>
    <row r="12063" spans="1:2" x14ac:dyDescent="0.35">
      <c r="A12063" s="32" t="s">
        <v>14152</v>
      </c>
      <c r="B12063" s="32">
        <v>74</v>
      </c>
    </row>
    <row r="12064" spans="1:2" x14ac:dyDescent="0.35">
      <c r="A12064" s="32" t="s">
        <v>14153</v>
      </c>
      <c r="B12064" s="32">
        <v>38</v>
      </c>
    </row>
    <row r="12065" spans="1:2" x14ac:dyDescent="0.35">
      <c r="A12065" s="32" t="s">
        <v>14154</v>
      </c>
      <c r="B12065" s="32">
        <v>2</v>
      </c>
    </row>
    <row r="12066" spans="1:2" x14ac:dyDescent="0.35">
      <c r="A12066" s="32" t="s">
        <v>14155</v>
      </c>
      <c r="B12066" s="32">
        <v>32</v>
      </c>
    </row>
    <row r="12067" spans="1:2" x14ac:dyDescent="0.35">
      <c r="A12067" s="32" t="s">
        <v>14156</v>
      </c>
      <c r="B12067" s="32">
        <v>9</v>
      </c>
    </row>
    <row r="12068" spans="1:2" x14ac:dyDescent="0.35">
      <c r="A12068" s="32" t="s">
        <v>14157</v>
      </c>
      <c r="B12068" s="32">
        <v>71</v>
      </c>
    </row>
    <row r="12069" spans="1:2" x14ac:dyDescent="0.35">
      <c r="A12069" s="32" t="s">
        <v>14158</v>
      </c>
      <c r="B12069" s="32">
        <v>44</v>
      </c>
    </row>
    <row r="12070" spans="1:2" x14ac:dyDescent="0.35">
      <c r="A12070" s="32" t="s">
        <v>14159</v>
      </c>
      <c r="B12070" s="32">
        <v>2</v>
      </c>
    </row>
    <row r="12071" spans="1:2" x14ac:dyDescent="0.35">
      <c r="A12071" s="32" t="s">
        <v>14160</v>
      </c>
      <c r="B12071" s="32">
        <v>74</v>
      </c>
    </row>
    <row r="12072" spans="1:2" x14ac:dyDescent="0.35">
      <c r="A12072" s="32" t="s">
        <v>14161</v>
      </c>
      <c r="B12072" s="32">
        <v>78</v>
      </c>
    </row>
    <row r="12073" spans="1:2" x14ac:dyDescent="0.35">
      <c r="A12073" s="32" t="s">
        <v>14162</v>
      </c>
      <c r="B12073" s="32">
        <v>78</v>
      </c>
    </row>
    <row r="12074" spans="1:2" x14ac:dyDescent="0.35">
      <c r="A12074" s="32" t="s">
        <v>14163</v>
      </c>
      <c r="B12074" s="32">
        <v>11</v>
      </c>
    </row>
    <row r="12075" spans="1:2" x14ac:dyDescent="0.35">
      <c r="A12075" s="32" t="s">
        <v>14164</v>
      </c>
      <c r="B12075" s="32">
        <v>21</v>
      </c>
    </row>
    <row r="12076" spans="1:2" x14ac:dyDescent="0.35">
      <c r="A12076" s="32" t="s">
        <v>14165</v>
      </c>
      <c r="B12076" s="32">
        <v>98</v>
      </c>
    </row>
    <row r="12077" spans="1:2" x14ac:dyDescent="0.35">
      <c r="A12077" s="32" t="s">
        <v>14166</v>
      </c>
      <c r="B12077" s="32">
        <v>48</v>
      </c>
    </row>
    <row r="12078" spans="1:2" x14ac:dyDescent="0.35">
      <c r="A12078" s="32" t="s">
        <v>14167</v>
      </c>
      <c r="B12078" s="32">
        <v>53</v>
      </c>
    </row>
    <row r="12079" spans="1:2" x14ac:dyDescent="0.35">
      <c r="A12079" s="32" t="s">
        <v>14168</v>
      </c>
      <c r="B12079" s="32">
        <v>45</v>
      </c>
    </row>
    <row r="12080" spans="1:2" x14ac:dyDescent="0.35">
      <c r="A12080" s="32" t="s">
        <v>14169</v>
      </c>
      <c r="B12080" s="32">
        <v>62</v>
      </c>
    </row>
    <row r="12081" spans="1:2" x14ac:dyDescent="0.35">
      <c r="A12081" s="32" t="s">
        <v>14170</v>
      </c>
      <c r="B12081" s="32">
        <v>25</v>
      </c>
    </row>
    <row r="12082" spans="1:2" x14ac:dyDescent="0.35">
      <c r="A12082" s="32" t="s">
        <v>14171</v>
      </c>
      <c r="B12082" s="32">
        <v>96</v>
      </c>
    </row>
    <row r="12083" spans="1:2" x14ac:dyDescent="0.35">
      <c r="A12083" s="32" t="s">
        <v>14172</v>
      </c>
      <c r="B12083" s="32">
        <v>52</v>
      </c>
    </row>
    <row r="12084" spans="1:2" x14ac:dyDescent="0.35">
      <c r="A12084" s="32" t="s">
        <v>14173</v>
      </c>
      <c r="B12084" s="32">
        <v>60</v>
      </c>
    </row>
    <row r="12085" spans="1:2" x14ac:dyDescent="0.35">
      <c r="A12085" s="32" t="s">
        <v>14174</v>
      </c>
      <c r="B12085" s="32">
        <v>49</v>
      </c>
    </row>
    <row r="12086" spans="1:2" x14ac:dyDescent="0.35">
      <c r="A12086" s="32" t="s">
        <v>14175</v>
      </c>
      <c r="B12086" s="32">
        <v>4</v>
      </c>
    </row>
    <row r="12087" spans="1:2" x14ac:dyDescent="0.35">
      <c r="A12087" s="32" t="s">
        <v>14176</v>
      </c>
      <c r="B12087" s="32">
        <v>76</v>
      </c>
    </row>
    <row r="12088" spans="1:2" x14ac:dyDescent="0.35">
      <c r="A12088" s="32" t="s">
        <v>14177</v>
      </c>
      <c r="B12088" s="32">
        <v>37</v>
      </c>
    </row>
    <row r="12089" spans="1:2" x14ac:dyDescent="0.35">
      <c r="A12089" s="32" t="s">
        <v>14178</v>
      </c>
      <c r="B12089" s="32">
        <v>32</v>
      </c>
    </row>
    <row r="12090" spans="1:2" x14ac:dyDescent="0.35">
      <c r="A12090" s="32" t="s">
        <v>14179</v>
      </c>
      <c r="B12090" s="32">
        <v>37</v>
      </c>
    </row>
    <row r="12091" spans="1:2" x14ac:dyDescent="0.35">
      <c r="A12091" s="32" t="s">
        <v>14180</v>
      </c>
      <c r="B12091" s="32">
        <v>43</v>
      </c>
    </row>
    <row r="12092" spans="1:2" x14ac:dyDescent="0.35">
      <c r="A12092" s="32" t="s">
        <v>14181</v>
      </c>
      <c r="B12092" s="32">
        <v>25</v>
      </c>
    </row>
    <row r="12093" spans="1:2" x14ac:dyDescent="0.35">
      <c r="A12093" s="32" t="s">
        <v>14182</v>
      </c>
      <c r="B12093" s="32">
        <v>27</v>
      </c>
    </row>
    <row r="12094" spans="1:2" x14ac:dyDescent="0.35">
      <c r="A12094" s="32" t="s">
        <v>14183</v>
      </c>
      <c r="B12094" s="32">
        <v>94</v>
      </c>
    </row>
    <row r="12095" spans="1:2" x14ac:dyDescent="0.35">
      <c r="A12095" s="32" t="s">
        <v>14184</v>
      </c>
      <c r="B12095" s="32">
        <v>67</v>
      </c>
    </row>
    <row r="12096" spans="1:2" x14ac:dyDescent="0.35">
      <c r="A12096" s="32" t="s">
        <v>14185</v>
      </c>
      <c r="B12096" s="32">
        <v>29</v>
      </c>
    </row>
    <row r="12097" spans="1:2" x14ac:dyDescent="0.35">
      <c r="A12097" s="32" t="s">
        <v>14186</v>
      </c>
      <c r="B12097" s="32">
        <v>29</v>
      </c>
    </row>
    <row r="12098" spans="1:2" x14ac:dyDescent="0.35">
      <c r="A12098" s="32" t="s">
        <v>14187</v>
      </c>
      <c r="B12098" s="32">
        <v>68</v>
      </c>
    </row>
    <row r="12099" spans="1:2" x14ac:dyDescent="0.35">
      <c r="A12099" s="32" t="s">
        <v>14188</v>
      </c>
      <c r="B12099" s="32">
        <v>61</v>
      </c>
    </row>
    <row r="12100" spans="1:2" x14ac:dyDescent="0.35">
      <c r="A12100" s="32" t="s">
        <v>14189</v>
      </c>
      <c r="B12100" s="32">
        <v>87</v>
      </c>
    </row>
    <row r="12101" spans="1:2" x14ac:dyDescent="0.35">
      <c r="A12101" s="32" t="s">
        <v>14190</v>
      </c>
      <c r="B12101" s="32">
        <v>49</v>
      </c>
    </row>
    <row r="12102" spans="1:2" x14ac:dyDescent="0.35">
      <c r="A12102" s="32" t="s">
        <v>14191</v>
      </c>
      <c r="B12102" s="32">
        <v>15</v>
      </c>
    </row>
    <row r="12103" spans="1:2" x14ac:dyDescent="0.35">
      <c r="A12103" s="32" t="s">
        <v>14192</v>
      </c>
      <c r="B12103" s="32">
        <v>32</v>
      </c>
    </row>
    <row r="12104" spans="1:2" x14ac:dyDescent="0.35">
      <c r="A12104" s="32" t="s">
        <v>14193</v>
      </c>
      <c r="B12104" s="32">
        <v>93</v>
      </c>
    </row>
    <row r="12105" spans="1:2" x14ac:dyDescent="0.35">
      <c r="A12105" s="32" t="s">
        <v>14194</v>
      </c>
      <c r="B12105" s="32">
        <v>46</v>
      </c>
    </row>
    <row r="12106" spans="1:2" x14ac:dyDescent="0.35">
      <c r="A12106" s="32" t="s">
        <v>14195</v>
      </c>
      <c r="B12106" s="32">
        <v>20</v>
      </c>
    </row>
    <row r="12107" spans="1:2" x14ac:dyDescent="0.35">
      <c r="A12107" s="32" t="s">
        <v>14196</v>
      </c>
      <c r="B12107" s="32">
        <v>29</v>
      </c>
    </row>
    <row r="12108" spans="1:2" x14ac:dyDescent="0.35">
      <c r="A12108" s="32" t="s">
        <v>14197</v>
      </c>
      <c r="B12108" s="32">
        <v>55</v>
      </c>
    </row>
    <row r="12109" spans="1:2" x14ac:dyDescent="0.35">
      <c r="A12109" s="32" t="s">
        <v>14198</v>
      </c>
      <c r="B12109" s="32">
        <v>20</v>
      </c>
    </row>
    <row r="12110" spans="1:2" x14ac:dyDescent="0.35">
      <c r="A12110" s="32" t="s">
        <v>14199</v>
      </c>
      <c r="B12110" s="32">
        <v>63</v>
      </c>
    </row>
    <row r="12111" spans="1:2" x14ac:dyDescent="0.35">
      <c r="A12111" s="32" t="s">
        <v>14200</v>
      </c>
      <c r="B12111" s="32">
        <v>71</v>
      </c>
    </row>
    <row r="12112" spans="1:2" x14ac:dyDescent="0.35">
      <c r="A12112" s="32" t="s">
        <v>14201</v>
      </c>
      <c r="B12112" s="32">
        <v>71</v>
      </c>
    </row>
    <row r="12113" spans="1:2" x14ac:dyDescent="0.35">
      <c r="A12113" s="32" t="s">
        <v>14202</v>
      </c>
      <c r="B12113" s="32">
        <v>70</v>
      </c>
    </row>
    <row r="12114" spans="1:2" x14ac:dyDescent="0.35">
      <c r="A12114" s="32" t="s">
        <v>14203</v>
      </c>
      <c r="B12114" s="32">
        <v>72</v>
      </c>
    </row>
    <row r="12115" spans="1:2" x14ac:dyDescent="0.35">
      <c r="A12115" s="32" t="s">
        <v>14204</v>
      </c>
      <c r="B12115" s="32">
        <v>29</v>
      </c>
    </row>
    <row r="12116" spans="1:2" x14ac:dyDescent="0.35">
      <c r="A12116" s="32" t="s">
        <v>14205</v>
      </c>
      <c r="B12116" s="32">
        <v>70</v>
      </c>
    </row>
    <row r="12117" spans="1:2" x14ac:dyDescent="0.35">
      <c r="A12117" s="32" t="s">
        <v>14206</v>
      </c>
      <c r="B12117" s="32">
        <v>55</v>
      </c>
    </row>
    <row r="12118" spans="1:2" x14ac:dyDescent="0.35">
      <c r="A12118" s="32" t="s">
        <v>14207</v>
      </c>
      <c r="B12118" s="32">
        <v>2</v>
      </c>
    </row>
    <row r="12119" spans="1:2" x14ac:dyDescent="0.35">
      <c r="A12119" s="32" t="s">
        <v>14208</v>
      </c>
      <c r="B12119" s="32">
        <v>2</v>
      </c>
    </row>
    <row r="12120" spans="1:2" x14ac:dyDescent="0.35">
      <c r="A12120" s="32" t="s">
        <v>14209</v>
      </c>
      <c r="B12120" s="32">
        <v>70</v>
      </c>
    </row>
    <row r="12121" spans="1:2" x14ac:dyDescent="0.35">
      <c r="A12121" s="32" t="s">
        <v>14210</v>
      </c>
      <c r="B12121" s="32">
        <v>10</v>
      </c>
    </row>
    <row r="12122" spans="1:2" x14ac:dyDescent="0.35">
      <c r="A12122" s="32" t="s">
        <v>14211</v>
      </c>
      <c r="B12122" s="32">
        <v>95</v>
      </c>
    </row>
    <row r="12123" spans="1:2" x14ac:dyDescent="0.35">
      <c r="A12123" s="32" t="s">
        <v>14212</v>
      </c>
      <c r="B12123" s="32">
        <v>33</v>
      </c>
    </row>
    <row r="12124" spans="1:2" x14ac:dyDescent="0.35">
      <c r="A12124" s="32" t="s">
        <v>14213</v>
      </c>
      <c r="B12124" s="32">
        <v>71</v>
      </c>
    </row>
    <row r="12125" spans="1:2" x14ac:dyDescent="0.35">
      <c r="A12125" s="32" t="s">
        <v>14214</v>
      </c>
      <c r="B12125" s="32">
        <v>0</v>
      </c>
    </row>
    <row r="12126" spans="1:2" x14ac:dyDescent="0.35">
      <c r="A12126" s="32" t="s">
        <v>14215</v>
      </c>
      <c r="B12126" s="32">
        <v>65</v>
      </c>
    </row>
    <row r="12127" spans="1:2" x14ac:dyDescent="0.35">
      <c r="A12127" s="32" t="s">
        <v>14216</v>
      </c>
      <c r="B12127" s="32">
        <v>84</v>
      </c>
    </row>
    <row r="12128" spans="1:2" x14ac:dyDescent="0.35">
      <c r="A12128" s="32" t="s">
        <v>14217</v>
      </c>
      <c r="B12128" s="32">
        <v>53</v>
      </c>
    </row>
    <row r="12129" spans="1:2" x14ac:dyDescent="0.35">
      <c r="A12129" s="32" t="s">
        <v>14218</v>
      </c>
      <c r="B12129" s="32">
        <v>76</v>
      </c>
    </row>
    <row r="12130" spans="1:2" x14ac:dyDescent="0.35">
      <c r="A12130" s="32" t="s">
        <v>14219</v>
      </c>
      <c r="B12130" s="32">
        <v>31</v>
      </c>
    </row>
    <row r="12131" spans="1:2" x14ac:dyDescent="0.35">
      <c r="A12131" s="32" t="s">
        <v>14220</v>
      </c>
      <c r="B12131" s="32">
        <v>6</v>
      </c>
    </row>
    <row r="12132" spans="1:2" x14ac:dyDescent="0.35">
      <c r="A12132" s="32" t="s">
        <v>14221</v>
      </c>
      <c r="B12132" s="32">
        <v>56</v>
      </c>
    </row>
    <row r="12133" spans="1:2" x14ac:dyDescent="0.35">
      <c r="A12133" s="32" t="s">
        <v>14222</v>
      </c>
      <c r="B12133" s="32">
        <v>48</v>
      </c>
    </row>
    <row r="12134" spans="1:2" x14ac:dyDescent="0.35">
      <c r="A12134" s="32" t="s">
        <v>14223</v>
      </c>
      <c r="B12134" s="32">
        <v>1</v>
      </c>
    </row>
    <row r="12135" spans="1:2" x14ac:dyDescent="0.35">
      <c r="A12135" s="32" t="s">
        <v>14224</v>
      </c>
      <c r="B12135" s="32">
        <v>31</v>
      </c>
    </row>
    <row r="12136" spans="1:2" x14ac:dyDescent="0.35">
      <c r="A12136" s="32" t="s">
        <v>14225</v>
      </c>
      <c r="B12136" s="32">
        <v>47</v>
      </c>
    </row>
    <row r="12137" spans="1:2" x14ac:dyDescent="0.35">
      <c r="A12137" s="32" t="s">
        <v>14226</v>
      </c>
      <c r="B12137" s="32">
        <v>1</v>
      </c>
    </row>
    <row r="12138" spans="1:2" x14ac:dyDescent="0.35">
      <c r="A12138" s="32" t="s">
        <v>14227</v>
      </c>
      <c r="B12138" s="32">
        <v>95</v>
      </c>
    </row>
    <row r="12139" spans="1:2" x14ac:dyDescent="0.35">
      <c r="A12139" s="32" t="s">
        <v>14228</v>
      </c>
      <c r="B12139" s="32">
        <v>87</v>
      </c>
    </row>
    <row r="12140" spans="1:2" x14ac:dyDescent="0.35">
      <c r="A12140" s="32" t="s">
        <v>14229</v>
      </c>
      <c r="B12140" s="32">
        <v>72</v>
      </c>
    </row>
    <row r="12141" spans="1:2" x14ac:dyDescent="0.35">
      <c r="A12141" s="32" t="s">
        <v>14230</v>
      </c>
      <c r="B12141" s="32">
        <v>6</v>
      </c>
    </row>
    <row r="12142" spans="1:2" x14ac:dyDescent="0.35">
      <c r="A12142" s="32" t="s">
        <v>14231</v>
      </c>
      <c r="B12142" s="32">
        <v>10</v>
      </c>
    </row>
    <row r="12143" spans="1:2" x14ac:dyDescent="0.35">
      <c r="A12143" s="32" t="s">
        <v>14232</v>
      </c>
      <c r="B12143" s="32">
        <v>17</v>
      </c>
    </row>
    <row r="12144" spans="1:2" x14ac:dyDescent="0.35">
      <c r="A12144" s="32" t="s">
        <v>14233</v>
      </c>
      <c r="B12144" s="32">
        <v>87</v>
      </c>
    </row>
    <row r="12145" spans="1:2" x14ac:dyDescent="0.35">
      <c r="A12145" s="32" t="s">
        <v>14234</v>
      </c>
      <c r="B12145" s="32">
        <v>39</v>
      </c>
    </row>
    <row r="12146" spans="1:2" x14ac:dyDescent="0.35">
      <c r="A12146" s="32" t="s">
        <v>14235</v>
      </c>
      <c r="B12146" s="32">
        <v>59</v>
      </c>
    </row>
    <row r="12147" spans="1:2" x14ac:dyDescent="0.35">
      <c r="A12147" s="32" t="s">
        <v>14236</v>
      </c>
      <c r="B12147" s="32">
        <v>8</v>
      </c>
    </row>
    <row r="12148" spans="1:2" x14ac:dyDescent="0.35">
      <c r="A12148" s="32" t="s">
        <v>14237</v>
      </c>
      <c r="B12148" s="32">
        <v>96</v>
      </c>
    </row>
    <row r="12149" spans="1:2" x14ac:dyDescent="0.35">
      <c r="A12149" s="32" t="s">
        <v>14238</v>
      </c>
      <c r="B12149" s="32">
        <v>36</v>
      </c>
    </row>
    <row r="12150" spans="1:2" x14ac:dyDescent="0.35">
      <c r="A12150" s="32" t="s">
        <v>14239</v>
      </c>
      <c r="B12150" s="32">
        <v>0</v>
      </c>
    </row>
    <row r="12151" spans="1:2" x14ac:dyDescent="0.35">
      <c r="A12151" s="32" t="s">
        <v>14240</v>
      </c>
      <c r="B12151" s="32">
        <v>83</v>
      </c>
    </row>
    <row r="12152" spans="1:2" x14ac:dyDescent="0.35">
      <c r="A12152" s="32" t="s">
        <v>14241</v>
      </c>
      <c r="B12152" s="32">
        <v>99</v>
      </c>
    </row>
    <row r="12153" spans="1:2" x14ac:dyDescent="0.35">
      <c r="A12153" s="32" t="s">
        <v>14242</v>
      </c>
      <c r="B12153" s="32">
        <v>71</v>
      </c>
    </row>
    <row r="12154" spans="1:2" x14ac:dyDescent="0.35">
      <c r="A12154" s="32" t="s">
        <v>14243</v>
      </c>
      <c r="B12154" s="32">
        <v>5</v>
      </c>
    </row>
    <row r="12155" spans="1:2" x14ac:dyDescent="0.35">
      <c r="A12155" s="32" t="s">
        <v>14244</v>
      </c>
      <c r="B12155" s="32">
        <v>53</v>
      </c>
    </row>
    <row r="12156" spans="1:2" x14ac:dyDescent="0.35">
      <c r="A12156" s="32" t="s">
        <v>14245</v>
      </c>
      <c r="B12156" s="32">
        <v>21</v>
      </c>
    </row>
    <row r="12157" spans="1:2" x14ac:dyDescent="0.35">
      <c r="A12157" s="32" t="s">
        <v>14246</v>
      </c>
      <c r="B12157" s="32">
        <v>24</v>
      </c>
    </row>
    <row r="12158" spans="1:2" x14ac:dyDescent="0.35">
      <c r="A12158" s="32" t="s">
        <v>14247</v>
      </c>
      <c r="B12158" s="32">
        <v>37</v>
      </c>
    </row>
    <row r="12159" spans="1:2" x14ac:dyDescent="0.35">
      <c r="A12159" s="32" t="s">
        <v>14248</v>
      </c>
      <c r="B12159" s="32">
        <v>26</v>
      </c>
    </row>
    <row r="12160" spans="1:2" x14ac:dyDescent="0.35">
      <c r="A12160" s="32" t="s">
        <v>14249</v>
      </c>
      <c r="B12160" s="32">
        <v>15</v>
      </c>
    </row>
    <row r="12161" spans="1:2" x14ac:dyDescent="0.35">
      <c r="A12161" s="32" t="s">
        <v>14250</v>
      </c>
      <c r="B12161" s="32">
        <v>0</v>
      </c>
    </row>
    <row r="12162" spans="1:2" x14ac:dyDescent="0.35">
      <c r="A12162" s="32" t="s">
        <v>14251</v>
      </c>
      <c r="B12162" s="32">
        <v>69</v>
      </c>
    </row>
    <row r="12163" spans="1:2" x14ac:dyDescent="0.35">
      <c r="A12163" s="32" t="s">
        <v>14252</v>
      </c>
      <c r="B12163" s="32">
        <v>4</v>
      </c>
    </row>
    <row r="12164" spans="1:2" x14ac:dyDescent="0.35">
      <c r="A12164" s="32" t="s">
        <v>14253</v>
      </c>
      <c r="B12164" s="32">
        <v>7</v>
      </c>
    </row>
    <row r="12165" spans="1:2" x14ac:dyDescent="0.35">
      <c r="A12165" s="32" t="s">
        <v>14254</v>
      </c>
      <c r="B12165" s="32">
        <v>20</v>
      </c>
    </row>
    <row r="12166" spans="1:2" x14ac:dyDescent="0.35">
      <c r="A12166" s="32" t="s">
        <v>14255</v>
      </c>
      <c r="B12166" s="32">
        <v>47</v>
      </c>
    </row>
    <row r="12167" spans="1:2" x14ac:dyDescent="0.35">
      <c r="A12167" s="32" t="s">
        <v>14256</v>
      </c>
      <c r="B12167" s="32">
        <v>23</v>
      </c>
    </row>
    <row r="12168" spans="1:2" x14ac:dyDescent="0.35">
      <c r="A12168" s="32" t="s">
        <v>14257</v>
      </c>
      <c r="B12168" s="32">
        <v>18</v>
      </c>
    </row>
    <row r="12169" spans="1:2" x14ac:dyDescent="0.35">
      <c r="A12169" s="32" t="s">
        <v>14258</v>
      </c>
      <c r="B12169" s="32">
        <v>50</v>
      </c>
    </row>
    <row r="12170" spans="1:2" x14ac:dyDescent="0.35">
      <c r="A12170" s="32" t="s">
        <v>14259</v>
      </c>
      <c r="B12170" s="32">
        <v>68</v>
      </c>
    </row>
    <row r="12171" spans="1:2" x14ac:dyDescent="0.35">
      <c r="A12171" s="32" t="s">
        <v>14260</v>
      </c>
      <c r="B12171" s="32">
        <v>3</v>
      </c>
    </row>
    <row r="12172" spans="1:2" x14ac:dyDescent="0.35">
      <c r="A12172" s="32" t="s">
        <v>14261</v>
      </c>
      <c r="B12172" s="32">
        <v>77</v>
      </c>
    </row>
    <row r="12173" spans="1:2" x14ac:dyDescent="0.35">
      <c r="A12173" s="32" t="s">
        <v>14262</v>
      </c>
      <c r="B12173" s="32">
        <v>88</v>
      </c>
    </row>
    <row r="12174" spans="1:2" x14ac:dyDescent="0.35">
      <c r="A12174" s="32" t="s">
        <v>14263</v>
      </c>
      <c r="B12174" s="32">
        <v>35</v>
      </c>
    </row>
    <row r="12175" spans="1:2" x14ac:dyDescent="0.35">
      <c r="A12175" s="32" t="s">
        <v>14264</v>
      </c>
      <c r="B12175" s="32">
        <v>69</v>
      </c>
    </row>
    <row r="12176" spans="1:2" x14ac:dyDescent="0.35">
      <c r="A12176" s="32" t="s">
        <v>14265</v>
      </c>
      <c r="B12176" s="32">
        <v>98</v>
      </c>
    </row>
    <row r="12177" spans="1:2" x14ac:dyDescent="0.35">
      <c r="A12177" s="32" t="s">
        <v>14266</v>
      </c>
      <c r="B12177" s="32">
        <v>18</v>
      </c>
    </row>
    <row r="12178" spans="1:2" x14ac:dyDescent="0.35">
      <c r="A12178" s="32" t="s">
        <v>14267</v>
      </c>
      <c r="B12178" s="32">
        <v>32</v>
      </c>
    </row>
    <row r="12179" spans="1:2" x14ac:dyDescent="0.35">
      <c r="A12179" s="32" t="s">
        <v>14268</v>
      </c>
      <c r="B12179" s="32">
        <v>99</v>
      </c>
    </row>
    <row r="12180" spans="1:2" x14ac:dyDescent="0.35">
      <c r="A12180" s="32" t="s">
        <v>14269</v>
      </c>
      <c r="B12180" s="32">
        <v>11</v>
      </c>
    </row>
    <row r="12181" spans="1:2" x14ac:dyDescent="0.35">
      <c r="A12181" s="32" t="s">
        <v>14270</v>
      </c>
      <c r="B12181" s="32">
        <v>59</v>
      </c>
    </row>
    <row r="12182" spans="1:2" x14ac:dyDescent="0.35">
      <c r="A12182" s="32" t="s">
        <v>14271</v>
      </c>
      <c r="B12182" s="32">
        <v>66</v>
      </c>
    </row>
    <row r="12183" spans="1:2" x14ac:dyDescent="0.35">
      <c r="A12183" s="32" t="s">
        <v>14272</v>
      </c>
      <c r="B12183" s="32">
        <v>64</v>
      </c>
    </row>
    <row r="12184" spans="1:2" x14ac:dyDescent="0.35">
      <c r="A12184" s="32" t="s">
        <v>14273</v>
      </c>
      <c r="B12184" s="32">
        <v>12</v>
      </c>
    </row>
    <row r="12185" spans="1:2" x14ac:dyDescent="0.35">
      <c r="A12185" s="32" t="s">
        <v>14274</v>
      </c>
      <c r="B12185" s="32">
        <v>26</v>
      </c>
    </row>
    <row r="12186" spans="1:2" x14ac:dyDescent="0.35">
      <c r="A12186" s="32" t="s">
        <v>14275</v>
      </c>
      <c r="B12186" s="32">
        <v>99</v>
      </c>
    </row>
    <row r="12187" spans="1:2" x14ac:dyDescent="0.35">
      <c r="A12187" s="32" t="s">
        <v>14276</v>
      </c>
      <c r="B12187" s="32">
        <v>24</v>
      </c>
    </row>
    <row r="12188" spans="1:2" x14ac:dyDescent="0.35">
      <c r="A12188" s="32" t="s">
        <v>14277</v>
      </c>
      <c r="B12188" s="32">
        <v>86</v>
      </c>
    </row>
    <row r="12189" spans="1:2" x14ac:dyDescent="0.35">
      <c r="A12189" s="32" t="s">
        <v>14278</v>
      </c>
      <c r="B12189" s="32">
        <v>95</v>
      </c>
    </row>
    <row r="12190" spans="1:2" x14ac:dyDescent="0.35">
      <c r="A12190" s="32" t="s">
        <v>14279</v>
      </c>
      <c r="B12190" s="32">
        <v>21</v>
      </c>
    </row>
    <row r="12191" spans="1:2" x14ac:dyDescent="0.35">
      <c r="A12191" s="32" t="s">
        <v>14280</v>
      </c>
      <c r="B12191" s="32">
        <v>45</v>
      </c>
    </row>
    <row r="12192" spans="1:2" x14ac:dyDescent="0.35">
      <c r="A12192" s="32" t="s">
        <v>14281</v>
      </c>
      <c r="B12192" s="32">
        <v>16</v>
      </c>
    </row>
    <row r="12193" spans="1:2" x14ac:dyDescent="0.35">
      <c r="A12193" s="32" t="s">
        <v>14282</v>
      </c>
      <c r="B12193" s="32">
        <v>99</v>
      </c>
    </row>
    <row r="12194" spans="1:2" x14ac:dyDescent="0.35">
      <c r="A12194" s="32" t="s">
        <v>14283</v>
      </c>
      <c r="B12194" s="32">
        <v>36</v>
      </c>
    </row>
    <row r="12195" spans="1:2" x14ac:dyDescent="0.35">
      <c r="A12195" s="32" t="s">
        <v>14284</v>
      </c>
      <c r="B12195" s="32">
        <v>14</v>
      </c>
    </row>
    <row r="12196" spans="1:2" x14ac:dyDescent="0.35">
      <c r="A12196" s="32" t="s">
        <v>14285</v>
      </c>
      <c r="B12196" s="32">
        <v>86</v>
      </c>
    </row>
    <row r="12197" spans="1:2" x14ac:dyDescent="0.35">
      <c r="A12197" s="32" t="s">
        <v>14286</v>
      </c>
      <c r="B12197" s="32">
        <v>58</v>
      </c>
    </row>
    <row r="12198" spans="1:2" x14ac:dyDescent="0.35">
      <c r="A12198" s="32" t="s">
        <v>14287</v>
      </c>
      <c r="B12198" s="32">
        <v>99</v>
      </c>
    </row>
    <row r="12199" spans="1:2" x14ac:dyDescent="0.35">
      <c r="A12199" s="32" t="s">
        <v>14288</v>
      </c>
      <c r="B12199" s="32">
        <v>27</v>
      </c>
    </row>
    <row r="12200" spans="1:2" x14ac:dyDescent="0.35">
      <c r="A12200" s="32" t="s">
        <v>14289</v>
      </c>
      <c r="B12200" s="32">
        <v>52</v>
      </c>
    </row>
    <row r="12201" spans="1:2" x14ac:dyDescent="0.35">
      <c r="A12201" s="32" t="s">
        <v>14290</v>
      </c>
      <c r="B12201" s="32">
        <v>10</v>
      </c>
    </row>
    <row r="12202" spans="1:2" x14ac:dyDescent="0.35">
      <c r="A12202" s="32" t="s">
        <v>14291</v>
      </c>
      <c r="B12202" s="32">
        <v>37</v>
      </c>
    </row>
    <row r="12203" spans="1:2" x14ac:dyDescent="0.35">
      <c r="A12203" s="32" t="s">
        <v>14292</v>
      </c>
      <c r="B12203" s="32">
        <v>21</v>
      </c>
    </row>
    <row r="12204" spans="1:2" x14ac:dyDescent="0.35">
      <c r="A12204" s="32" t="s">
        <v>14293</v>
      </c>
      <c r="B12204" s="32">
        <v>23</v>
      </c>
    </row>
    <row r="12205" spans="1:2" x14ac:dyDescent="0.35">
      <c r="A12205" s="32" t="s">
        <v>14294</v>
      </c>
      <c r="B12205" s="32">
        <v>18</v>
      </c>
    </row>
    <row r="12206" spans="1:2" x14ac:dyDescent="0.35">
      <c r="A12206" s="32" t="s">
        <v>14295</v>
      </c>
      <c r="B12206" s="32">
        <v>13</v>
      </c>
    </row>
    <row r="12207" spans="1:2" x14ac:dyDescent="0.35">
      <c r="A12207" s="32" t="s">
        <v>14296</v>
      </c>
      <c r="B12207" s="32">
        <v>33</v>
      </c>
    </row>
    <row r="12208" spans="1:2" x14ac:dyDescent="0.35">
      <c r="A12208" s="32" t="s">
        <v>14297</v>
      </c>
      <c r="B12208" s="32">
        <v>14</v>
      </c>
    </row>
    <row r="12209" spans="1:2" x14ac:dyDescent="0.35">
      <c r="A12209" s="32" t="s">
        <v>14298</v>
      </c>
      <c r="B12209" s="32">
        <v>94</v>
      </c>
    </row>
    <row r="12210" spans="1:2" x14ac:dyDescent="0.35">
      <c r="A12210" s="32" t="s">
        <v>14299</v>
      </c>
      <c r="B12210" s="32">
        <v>64</v>
      </c>
    </row>
    <row r="12211" spans="1:2" x14ac:dyDescent="0.35">
      <c r="A12211" s="32" t="s">
        <v>14300</v>
      </c>
      <c r="B12211" s="32">
        <v>66</v>
      </c>
    </row>
    <row r="12212" spans="1:2" x14ac:dyDescent="0.35">
      <c r="A12212" s="32" t="s">
        <v>14301</v>
      </c>
      <c r="B12212" s="32">
        <v>60</v>
      </c>
    </row>
    <row r="12213" spans="1:2" x14ac:dyDescent="0.35">
      <c r="A12213" s="32" t="s">
        <v>14302</v>
      </c>
      <c r="B12213" s="32">
        <v>4</v>
      </c>
    </row>
    <row r="12214" spans="1:2" x14ac:dyDescent="0.35">
      <c r="A12214" s="32" t="s">
        <v>14303</v>
      </c>
      <c r="B12214" s="32">
        <v>97</v>
      </c>
    </row>
    <row r="12215" spans="1:2" x14ac:dyDescent="0.35">
      <c r="A12215" s="32" t="s">
        <v>14304</v>
      </c>
      <c r="B12215" s="32">
        <v>62</v>
      </c>
    </row>
    <row r="12216" spans="1:2" x14ac:dyDescent="0.35">
      <c r="A12216" s="32" t="s">
        <v>14305</v>
      </c>
      <c r="B12216" s="32">
        <v>65</v>
      </c>
    </row>
    <row r="12217" spans="1:2" x14ac:dyDescent="0.35">
      <c r="A12217" s="32" t="s">
        <v>14306</v>
      </c>
      <c r="B12217" s="32">
        <v>15</v>
      </c>
    </row>
    <row r="12218" spans="1:2" x14ac:dyDescent="0.35">
      <c r="A12218" s="32" t="s">
        <v>14307</v>
      </c>
      <c r="B12218" s="32">
        <v>27</v>
      </c>
    </row>
    <row r="12219" spans="1:2" x14ac:dyDescent="0.35">
      <c r="A12219" s="32" t="s">
        <v>14308</v>
      </c>
      <c r="B12219" s="32">
        <v>28</v>
      </c>
    </row>
    <row r="12220" spans="1:2" x14ac:dyDescent="0.35">
      <c r="A12220" s="32" t="s">
        <v>14309</v>
      </c>
      <c r="B12220" s="32">
        <v>21</v>
      </c>
    </row>
    <row r="12221" spans="1:2" x14ac:dyDescent="0.35">
      <c r="A12221" s="32" t="s">
        <v>14310</v>
      </c>
      <c r="B12221" s="32">
        <v>27</v>
      </c>
    </row>
    <row r="12222" spans="1:2" x14ac:dyDescent="0.35">
      <c r="A12222" s="32" t="s">
        <v>14311</v>
      </c>
      <c r="B12222" s="32">
        <v>43</v>
      </c>
    </row>
    <row r="12223" spans="1:2" x14ac:dyDescent="0.35">
      <c r="A12223" s="32" t="s">
        <v>14312</v>
      </c>
      <c r="B12223" s="32">
        <v>0</v>
      </c>
    </row>
    <row r="12224" spans="1:2" x14ac:dyDescent="0.35">
      <c r="A12224" s="32" t="s">
        <v>14313</v>
      </c>
      <c r="B12224" s="32">
        <v>70</v>
      </c>
    </row>
    <row r="12225" spans="1:2" x14ac:dyDescent="0.35">
      <c r="A12225" s="32" t="s">
        <v>14314</v>
      </c>
      <c r="B12225" s="32">
        <v>84</v>
      </c>
    </row>
    <row r="12226" spans="1:2" x14ac:dyDescent="0.35">
      <c r="A12226" s="32" t="s">
        <v>14315</v>
      </c>
      <c r="B12226" s="32">
        <v>49</v>
      </c>
    </row>
    <row r="12227" spans="1:2" x14ac:dyDescent="0.35">
      <c r="A12227" s="32" t="s">
        <v>14316</v>
      </c>
      <c r="B12227" s="32">
        <v>72</v>
      </c>
    </row>
    <row r="12228" spans="1:2" x14ac:dyDescent="0.35">
      <c r="A12228" s="32" t="s">
        <v>14317</v>
      </c>
      <c r="B12228" s="32">
        <v>79</v>
      </c>
    </row>
    <row r="12229" spans="1:2" x14ac:dyDescent="0.35">
      <c r="A12229" s="32" t="s">
        <v>14318</v>
      </c>
      <c r="B12229" s="32">
        <v>0</v>
      </c>
    </row>
    <row r="12230" spans="1:2" x14ac:dyDescent="0.35">
      <c r="A12230" s="32" t="s">
        <v>14319</v>
      </c>
      <c r="B12230" s="32">
        <v>9</v>
      </c>
    </row>
    <row r="12231" spans="1:2" x14ac:dyDescent="0.35">
      <c r="A12231" s="32" t="s">
        <v>14320</v>
      </c>
      <c r="B12231" s="32">
        <v>79</v>
      </c>
    </row>
    <row r="12232" spans="1:2" x14ac:dyDescent="0.35">
      <c r="A12232" s="32" t="s">
        <v>14321</v>
      </c>
      <c r="B12232" s="32">
        <v>64</v>
      </c>
    </row>
    <row r="12233" spans="1:2" x14ac:dyDescent="0.35">
      <c r="A12233" s="32" t="s">
        <v>14322</v>
      </c>
      <c r="B12233" s="32">
        <v>92</v>
      </c>
    </row>
    <row r="12234" spans="1:2" x14ac:dyDescent="0.35">
      <c r="A12234" s="32" t="s">
        <v>14323</v>
      </c>
      <c r="B12234" s="32">
        <v>71</v>
      </c>
    </row>
    <row r="12235" spans="1:2" x14ac:dyDescent="0.35">
      <c r="A12235" s="32" t="s">
        <v>14324</v>
      </c>
      <c r="B12235" s="32">
        <v>60</v>
      </c>
    </row>
    <row r="12236" spans="1:2" x14ac:dyDescent="0.35">
      <c r="A12236" s="32" t="s">
        <v>14325</v>
      </c>
      <c r="B12236" s="32">
        <v>32</v>
      </c>
    </row>
    <row r="12237" spans="1:2" x14ac:dyDescent="0.35">
      <c r="A12237" s="32" t="s">
        <v>14326</v>
      </c>
      <c r="B12237" s="32">
        <v>32</v>
      </c>
    </row>
    <row r="12238" spans="1:2" x14ac:dyDescent="0.35">
      <c r="A12238" s="32" t="s">
        <v>14327</v>
      </c>
      <c r="B12238" s="32">
        <v>81</v>
      </c>
    </row>
    <row r="12239" spans="1:2" x14ac:dyDescent="0.35">
      <c r="A12239" s="32" t="s">
        <v>14328</v>
      </c>
      <c r="B12239" s="32">
        <v>13</v>
      </c>
    </row>
    <row r="12240" spans="1:2" x14ac:dyDescent="0.35">
      <c r="A12240" s="32" t="s">
        <v>14329</v>
      </c>
      <c r="B12240" s="32">
        <v>20</v>
      </c>
    </row>
    <row r="12241" spans="1:2" x14ac:dyDescent="0.35">
      <c r="A12241" s="32" t="s">
        <v>14330</v>
      </c>
      <c r="B12241" s="32">
        <v>52</v>
      </c>
    </row>
    <row r="12242" spans="1:2" x14ac:dyDescent="0.35">
      <c r="A12242" s="32" t="s">
        <v>14331</v>
      </c>
      <c r="B12242" s="32">
        <v>42</v>
      </c>
    </row>
    <row r="12243" spans="1:2" x14ac:dyDescent="0.35">
      <c r="A12243" s="32" t="s">
        <v>14332</v>
      </c>
      <c r="B12243" s="32">
        <v>44</v>
      </c>
    </row>
    <row r="12244" spans="1:2" x14ac:dyDescent="0.35">
      <c r="A12244" s="32" t="s">
        <v>14333</v>
      </c>
      <c r="B12244" s="32">
        <v>48</v>
      </c>
    </row>
    <row r="12245" spans="1:2" x14ac:dyDescent="0.35">
      <c r="A12245" s="32" t="s">
        <v>14334</v>
      </c>
      <c r="B12245" s="32">
        <v>94</v>
      </c>
    </row>
    <row r="12246" spans="1:2" x14ac:dyDescent="0.35">
      <c r="A12246" s="32" t="s">
        <v>14335</v>
      </c>
      <c r="B12246" s="32">
        <v>37</v>
      </c>
    </row>
    <row r="12247" spans="1:2" x14ac:dyDescent="0.35">
      <c r="A12247" s="32" t="s">
        <v>14336</v>
      </c>
      <c r="B12247" s="32">
        <v>0</v>
      </c>
    </row>
    <row r="12248" spans="1:2" x14ac:dyDescent="0.35">
      <c r="A12248" s="32" t="s">
        <v>14337</v>
      </c>
      <c r="B12248" s="32">
        <v>11</v>
      </c>
    </row>
    <row r="12249" spans="1:2" x14ac:dyDescent="0.35">
      <c r="A12249" s="32" t="s">
        <v>14338</v>
      </c>
      <c r="B12249" s="32">
        <v>37</v>
      </c>
    </row>
    <row r="12250" spans="1:2" x14ac:dyDescent="0.35">
      <c r="A12250" s="32" t="s">
        <v>14339</v>
      </c>
      <c r="B12250" s="32">
        <v>46</v>
      </c>
    </row>
    <row r="12251" spans="1:2" x14ac:dyDescent="0.35">
      <c r="A12251" s="32" t="s">
        <v>14340</v>
      </c>
      <c r="B12251" s="32">
        <v>6</v>
      </c>
    </row>
    <row r="12252" spans="1:2" x14ac:dyDescent="0.35">
      <c r="A12252" s="32" t="s">
        <v>14341</v>
      </c>
      <c r="B12252" s="32">
        <v>23</v>
      </c>
    </row>
    <row r="12253" spans="1:2" x14ac:dyDescent="0.35">
      <c r="A12253" s="32" t="s">
        <v>14342</v>
      </c>
      <c r="B12253" s="32">
        <v>32</v>
      </c>
    </row>
    <row r="12254" spans="1:2" x14ac:dyDescent="0.35">
      <c r="A12254" s="32" t="s">
        <v>14343</v>
      </c>
      <c r="B12254" s="32">
        <v>0</v>
      </c>
    </row>
    <row r="12255" spans="1:2" x14ac:dyDescent="0.35">
      <c r="A12255" s="32" t="s">
        <v>14344</v>
      </c>
      <c r="B12255" s="32">
        <v>87</v>
      </c>
    </row>
    <row r="12256" spans="1:2" x14ac:dyDescent="0.35">
      <c r="A12256" s="32" t="s">
        <v>14345</v>
      </c>
      <c r="B12256" s="32">
        <v>94</v>
      </c>
    </row>
    <row r="12257" spans="1:2" x14ac:dyDescent="0.35">
      <c r="A12257" s="32" t="s">
        <v>14346</v>
      </c>
      <c r="B12257" s="32">
        <v>52</v>
      </c>
    </row>
    <row r="12258" spans="1:2" x14ac:dyDescent="0.35">
      <c r="A12258" s="32" t="s">
        <v>14347</v>
      </c>
      <c r="B12258" s="32">
        <v>34</v>
      </c>
    </row>
    <row r="12259" spans="1:2" x14ac:dyDescent="0.35">
      <c r="A12259" s="32" t="s">
        <v>14348</v>
      </c>
      <c r="B12259" s="32">
        <v>5</v>
      </c>
    </row>
    <row r="12260" spans="1:2" x14ac:dyDescent="0.35">
      <c r="A12260" s="32" t="s">
        <v>14349</v>
      </c>
      <c r="B12260" s="32">
        <v>34</v>
      </c>
    </row>
    <row r="12261" spans="1:2" x14ac:dyDescent="0.35">
      <c r="A12261" s="32" t="s">
        <v>14350</v>
      </c>
      <c r="B12261" s="32">
        <v>49</v>
      </c>
    </row>
    <row r="12262" spans="1:2" x14ac:dyDescent="0.35">
      <c r="A12262" s="32" t="s">
        <v>14351</v>
      </c>
      <c r="B12262" s="32">
        <v>51</v>
      </c>
    </row>
    <row r="12263" spans="1:2" x14ac:dyDescent="0.35">
      <c r="A12263" s="32" t="s">
        <v>14352</v>
      </c>
      <c r="B12263" s="32">
        <v>39</v>
      </c>
    </row>
    <row r="12264" spans="1:2" x14ac:dyDescent="0.35">
      <c r="A12264" s="32" t="s">
        <v>14353</v>
      </c>
      <c r="B12264" s="32">
        <v>69</v>
      </c>
    </row>
    <row r="12265" spans="1:2" x14ac:dyDescent="0.35">
      <c r="A12265" s="32" t="s">
        <v>14354</v>
      </c>
      <c r="B12265" s="32">
        <v>13</v>
      </c>
    </row>
    <row r="12266" spans="1:2" x14ac:dyDescent="0.35">
      <c r="A12266" s="32" t="s">
        <v>14355</v>
      </c>
      <c r="B12266" s="32">
        <v>14</v>
      </c>
    </row>
    <row r="12267" spans="1:2" x14ac:dyDescent="0.35">
      <c r="A12267" s="32" t="s">
        <v>14356</v>
      </c>
      <c r="B12267" s="32">
        <v>45</v>
      </c>
    </row>
    <row r="12268" spans="1:2" x14ac:dyDescent="0.35">
      <c r="A12268" s="32" t="s">
        <v>14357</v>
      </c>
      <c r="B12268" s="32">
        <v>9</v>
      </c>
    </row>
    <row r="12269" spans="1:2" x14ac:dyDescent="0.35">
      <c r="A12269" s="32" t="s">
        <v>14358</v>
      </c>
      <c r="B12269" s="32">
        <v>68</v>
      </c>
    </row>
    <row r="12270" spans="1:2" x14ac:dyDescent="0.35">
      <c r="A12270" s="32" t="s">
        <v>14359</v>
      </c>
      <c r="B12270" s="32">
        <v>91</v>
      </c>
    </row>
    <row r="12271" spans="1:2" x14ac:dyDescent="0.35">
      <c r="A12271" s="32" t="s">
        <v>14360</v>
      </c>
      <c r="B12271" s="32">
        <v>51</v>
      </c>
    </row>
    <row r="12272" spans="1:2" x14ac:dyDescent="0.35">
      <c r="A12272" s="32" t="s">
        <v>14361</v>
      </c>
      <c r="B12272" s="32">
        <v>41</v>
      </c>
    </row>
    <row r="12273" spans="1:2" x14ac:dyDescent="0.35">
      <c r="A12273" s="32" t="s">
        <v>14362</v>
      </c>
      <c r="B12273" s="32">
        <v>82</v>
      </c>
    </row>
    <row r="12274" spans="1:2" x14ac:dyDescent="0.35">
      <c r="A12274" s="32" t="s">
        <v>14363</v>
      </c>
      <c r="B12274" s="32">
        <v>9</v>
      </c>
    </row>
    <row r="12275" spans="1:2" x14ac:dyDescent="0.35">
      <c r="A12275" s="32" t="s">
        <v>14364</v>
      </c>
      <c r="B12275" s="32">
        <v>51</v>
      </c>
    </row>
    <row r="12276" spans="1:2" x14ac:dyDescent="0.35">
      <c r="A12276" s="32" t="s">
        <v>14365</v>
      </c>
      <c r="B12276" s="32">
        <v>83</v>
      </c>
    </row>
    <row r="12277" spans="1:2" x14ac:dyDescent="0.35">
      <c r="A12277" s="32" t="s">
        <v>14366</v>
      </c>
      <c r="B12277" s="32">
        <v>43</v>
      </c>
    </row>
    <row r="12278" spans="1:2" x14ac:dyDescent="0.35">
      <c r="A12278" s="32" t="s">
        <v>14367</v>
      </c>
      <c r="B12278" s="32">
        <v>41</v>
      </c>
    </row>
    <row r="12279" spans="1:2" x14ac:dyDescent="0.35">
      <c r="A12279" s="32" t="s">
        <v>14368</v>
      </c>
      <c r="B12279" s="32">
        <v>6</v>
      </c>
    </row>
    <row r="12280" spans="1:2" x14ac:dyDescent="0.35">
      <c r="A12280" s="32" t="s">
        <v>14369</v>
      </c>
      <c r="B12280" s="32">
        <v>3</v>
      </c>
    </row>
    <row r="12281" spans="1:2" x14ac:dyDescent="0.35">
      <c r="A12281" s="32" t="s">
        <v>14370</v>
      </c>
      <c r="B12281" s="32">
        <v>32</v>
      </c>
    </row>
    <row r="12282" spans="1:2" x14ac:dyDescent="0.35">
      <c r="A12282" s="32" t="s">
        <v>14371</v>
      </c>
      <c r="B12282" s="32">
        <v>95</v>
      </c>
    </row>
    <row r="12283" spans="1:2" x14ac:dyDescent="0.35">
      <c r="A12283" s="32" t="s">
        <v>14372</v>
      </c>
      <c r="B12283" s="32">
        <v>41</v>
      </c>
    </row>
    <row r="12284" spans="1:2" x14ac:dyDescent="0.35">
      <c r="A12284" s="32" t="s">
        <v>14373</v>
      </c>
      <c r="B12284" s="32">
        <v>88</v>
      </c>
    </row>
    <row r="12285" spans="1:2" x14ac:dyDescent="0.35">
      <c r="A12285" s="32" t="s">
        <v>14374</v>
      </c>
      <c r="B12285" s="32">
        <v>58</v>
      </c>
    </row>
    <row r="12286" spans="1:2" x14ac:dyDescent="0.35">
      <c r="A12286" s="32" t="s">
        <v>22000</v>
      </c>
      <c r="B12286" s="32">
        <v>10</v>
      </c>
    </row>
    <row r="12287" spans="1:2" x14ac:dyDescent="0.35">
      <c r="A12287" s="32" t="s">
        <v>14377</v>
      </c>
      <c r="B12287" s="32">
        <v>59</v>
      </c>
    </row>
    <row r="12288" spans="1:2" x14ac:dyDescent="0.35">
      <c r="A12288" s="32" t="s">
        <v>14378</v>
      </c>
      <c r="B12288" s="32">
        <v>36</v>
      </c>
    </row>
    <row r="12289" spans="1:2" x14ac:dyDescent="0.35">
      <c r="A12289" s="32" t="s">
        <v>14379</v>
      </c>
      <c r="B12289" s="32">
        <v>45</v>
      </c>
    </row>
    <row r="12290" spans="1:2" x14ac:dyDescent="0.35">
      <c r="A12290" s="32" t="s">
        <v>14380</v>
      </c>
      <c r="B12290" s="32">
        <v>68</v>
      </c>
    </row>
    <row r="12291" spans="1:2" x14ac:dyDescent="0.35">
      <c r="A12291" s="32" t="s">
        <v>14381</v>
      </c>
      <c r="B12291" s="32">
        <v>83</v>
      </c>
    </row>
    <row r="12292" spans="1:2" x14ac:dyDescent="0.35">
      <c r="A12292" s="32" t="s">
        <v>14382</v>
      </c>
      <c r="B12292" s="32">
        <v>62</v>
      </c>
    </row>
    <row r="12293" spans="1:2" x14ac:dyDescent="0.35">
      <c r="A12293" s="32" t="s">
        <v>14383</v>
      </c>
      <c r="B12293" s="32">
        <v>24</v>
      </c>
    </row>
    <row r="12294" spans="1:2" x14ac:dyDescent="0.35">
      <c r="A12294" s="32" t="s">
        <v>14384</v>
      </c>
      <c r="B12294" s="32">
        <v>42</v>
      </c>
    </row>
    <row r="12295" spans="1:2" x14ac:dyDescent="0.35">
      <c r="A12295" s="32" t="s">
        <v>14385</v>
      </c>
      <c r="B12295" s="32">
        <v>91</v>
      </c>
    </row>
    <row r="12296" spans="1:2" x14ac:dyDescent="0.35">
      <c r="A12296" s="32" t="s">
        <v>14386</v>
      </c>
      <c r="B12296" s="32">
        <v>82</v>
      </c>
    </row>
    <row r="12297" spans="1:2" x14ac:dyDescent="0.35">
      <c r="A12297" s="32" t="s">
        <v>14387</v>
      </c>
      <c r="B12297" s="32">
        <v>30</v>
      </c>
    </row>
    <row r="12298" spans="1:2" x14ac:dyDescent="0.35">
      <c r="A12298" s="32" t="s">
        <v>14388</v>
      </c>
      <c r="B12298" s="32">
        <v>28</v>
      </c>
    </row>
    <row r="12299" spans="1:2" x14ac:dyDescent="0.35">
      <c r="A12299" s="32" t="s">
        <v>14389</v>
      </c>
      <c r="B12299" s="32">
        <v>53</v>
      </c>
    </row>
    <row r="12300" spans="1:2" x14ac:dyDescent="0.35">
      <c r="A12300" s="32" t="s">
        <v>14390</v>
      </c>
      <c r="B12300" s="32">
        <v>14</v>
      </c>
    </row>
    <row r="12301" spans="1:2" x14ac:dyDescent="0.35">
      <c r="A12301" s="32" t="s">
        <v>14391</v>
      </c>
      <c r="B12301" s="32">
        <v>50</v>
      </c>
    </row>
    <row r="12302" spans="1:2" x14ac:dyDescent="0.35">
      <c r="A12302" s="32" t="s">
        <v>14392</v>
      </c>
      <c r="B12302" s="32">
        <v>66</v>
      </c>
    </row>
    <row r="12303" spans="1:2" x14ac:dyDescent="0.35">
      <c r="A12303" s="32" t="s">
        <v>14393</v>
      </c>
      <c r="B12303" s="32">
        <v>11</v>
      </c>
    </row>
    <row r="12304" spans="1:2" x14ac:dyDescent="0.35">
      <c r="A12304" s="32" t="s">
        <v>14394</v>
      </c>
      <c r="B12304" s="32">
        <v>79</v>
      </c>
    </row>
    <row r="12305" spans="1:2" x14ac:dyDescent="0.35">
      <c r="A12305" s="32" t="s">
        <v>14395</v>
      </c>
      <c r="B12305" s="32">
        <v>28</v>
      </c>
    </row>
    <row r="12306" spans="1:2" x14ac:dyDescent="0.35">
      <c r="A12306" s="32" t="s">
        <v>14396</v>
      </c>
      <c r="B12306" s="32">
        <v>59</v>
      </c>
    </row>
    <row r="12307" spans="1:2" x14ac:dyDescent="0.35">
      <c r="A12307" s="32" t="s">
        <v>14397</v>
      </c>
      <c r="B12307" s="32">
        <v>39</v>
      </c>
    </row>
    <row r="12308" spans="1:2" x14ac:dyDescent="0.35">
      <c r="A12308" s="32" t="s">
        <v>14398</v>
      </c>
      <c r="B12308" s="32">
        <v>70</v>
      </c>
    </row>
    <row r="12309" spans="1:2" x14ac:dyDescent="0.35">
      <c r="A12309" s="32" t="s">
        <v>14399</v>
      </c>
      <c r="B12309" s="32">
        <v>98</v>
      </c>
    </row>
    <row r="12310" spans="1:2" x14ac:dyDescent="0.35">
      <c r="A12310" s="32" t="s">
        <v>14400</v>
      </c>
      <c r="B12310" s="32">
        <v>80</v>
      </c>
    </row>
    <row r="12311" spans="1:2" x14ac:dyDescent="0.35">
      <c r="A12311" s="32" t="s">
        <v>14401</v>
      </c>
      <c r="B12311" s="32">
        <v>76</v>
      </c>
    </row>
    <row r="12312" spans="1:2" x14ac:dyDescent="0.35">
      <c r="A12312" s="32" t="s">
        <v>14402</v>
      </c>
      <c r="B12312" s="32">
        <v>89</v>
      </c>
    </row>
    <row r="12313" spans="1:2" x14ac:dyDescent="0.35">
      <c r="A12313" s="32" t="s">
        <v>14403</v>
      </c>
      <c r="B12313" s="32">
        <v>58</v>
      </c>
    </row>
    <row r="12314" spans="1:2" x14ac:dyDescent="0.35">
      <c r="A12314" s="32" t="s">
        <v>14404</v>
      </c>
      <c r="B12314" s="32">
        <v>5</v>
      </c>
    </row>
    <row r="12315" spans="1:2" x14ac:dyDescent="0.35">
      <c r="A12315" s="32" t="s">
        <v>14405</v>
      </c>
      <c r="B12315" s="32">
        <v>66</v>
      </c>
    </row>
    <row r="12316" spans="1:2" x14ac:dyDescent="0.35">
      <c r="A12316" s="32" t="s">
        <v>14406</v>
      </c>
      <c r="B12316" s="32">
        <v>35</v>
      </c>
    </row>
    <row r="12317" spans="1:2" x14ac:dyDescent="0.35">
      <c r="A12317" s="32" t="s">
        <v>14407</v>
      </c>
      <c r="B12317" s="32">
        <v>98</v>
      </c>
    </row>
    <row r="12318" spans="1:2" x14ac:dyDescent="0.35">
      <c r="A12318" s="32" t="s">
        <v>14408</v>
      </c>
      <c r="B12318" s="32">
        <v>66</v>
      </c>
    </row>
    <row r="12319" spans="1:2" x14ac:dyDescent="0.35">
      <c r="A12319" s="32" t="s">
        <v>14409</v>
      </c>
      <c r="B12319" s="32">
        <v>27</v>
      </c>
    </row>
    <row r="12320" spans="1:2" x14ac:dyDescent="0.35">
      <c r="A12320" s="32" t="s">
        <v>14410</v>
      </c>
      <c r="B12320" s="32">
        <v>86</v>
      </c>
    </row>
    <row r="12321" spans="1:2" x14ac:dyDescent="0.35">
      <c r="A12321" s="32" t="s">
        <v>14411</v>
      </c>
      <c r="B12321" s="32">
        <v>50</v>
      </c>
    </row>
    <row r="12322" spans="1:2" x14ac:dyDescent="0.35">
      <c r="A12322" s="32" t="s">
        <v>14412</v>
      </c>
      <c r="B12322" s="32">
        <v>65</v>
      </c>
    </row>
    <row r="12323" spans="1:2" x14ac:dyDescent="0.35">
      <c r="A12323" s="32" t="s">
        <v>14413</v>
      </c>
      <c r="B12323" s="32">
        <v>35</v>
      </c>
    </row>
    <row r="12324" spans="1:2" x14ac:dyDescent="0.35">
      <c r="A12324" s="32" t="s">
        <v>14414</v>
      </c>
      <c r="B12324" s="32">
        <v>77</v>
      </c>
    </row>
    <row r="12325" spans="1:2" x14ac:dyDescent="0.35">
      <c r="A12325" s="32" t="s">
        <v>14415</v>
      </c>
      <c r="B12325" s="32">
        <v>17</v>
      </c>
    </row>
    <row r="12326" spans="1:2" x14ac:dyDescent="0.35">
      <c r="A12326" s="32" t="s">
        <v>14416</v>
      </c>
      <c r="B12326" s="32">
        <v>48</v>
      </c>
    </row>
    <row r="12327" spans="1:2" x14ac:dyDescent="0.35">
      <c r="A12327" s="32" t="s">
        <v>14417</v>
      </c>
      <c r="B12327" s="32">
        <v>89</v>
      </c>
    </row>
    <row r="12328" spans="1:2" x14ac:dyDescent="0.35">
      <c r="A12328" s="32" t="s">
        <v>14418</v>
      </c>
      <c r="B12328" s="32">
        <v>87</v>
      </c>
    </row>
    <row r="12329" spans="1:2" x14ac:dyDescent="0.35">
      <c r="A12329" s="32" t="s">
        <v>14419</v>
      </c>
      <c r="B12329" s="32">
        <v>84</v>
      </c>
    </row>
    <row r="12330" spans="1:2" x14ac:dyDescent="0.35">
      <c r="A12330" s="32" t="s">
        <v>14420</v>
      </c>
      <c r="B12330" s="32">
        <v>77</v>
      </c>
    </row>
    <row r="12331" spans="1:2" x14ac:dyDescent="0.35">
      <c r="A12331" s="32" t="s">
        <v>14421</v>
      </c>
      <c r="B12331" s="32">
        <v>25</v>
      </c>
    </row>
    <row r="12332" spans="1:2" x14ac:dyDescent="0.35">
      <c r="A12332" s="32" t="s">
        <v>14422</v>
      </c>
      <c r="B12332" s="32">
        <v>62</v>
      </c>
    </row>
    <row r="12333" spans="1:2" x14ac:dyDescent="0.35">
      <c r="A12333" s="32" t="s">
        <v>14423</v>
      </c>
      <c r="B12333" s="32">
        <v>53</v>
      </c>
    </row>
    <row r="12334" spans="1:2" x14ac:dyDescent="0.35">
      <c r="A12334" s="32" t="s">
        <v>14424</v>
      </c>
      <c r="B12334" s="32">
        <v>83</v>
      </c>
    </row>
    <row r="12335" spans="1:2" x14ac:dyDescent="0.35">
      <c r="A12335" s="32" t="s">
        <v>14425</v>
      </c>
      <c r="B12335" s="32">
        <v>4</v>
      </c>
    </row>
    <row r="12336" spans="1:2" x14ac:dyDescent="0.35">
      <c r="A12336" s="32" t="s">
        <v>14426</v>
      </c>
      <c r="B12336" s="32">
        <v>86</v>
      </c>
    </row>
    <row r="12337" spans="1:2" x14ac:dyDescent="0.35">
      <c r="A12337" s="32" t="s">
        <v>14427</v>
      </c>
      <c r="B12337" s="32">
        <v>77</v>
      </c>
    </row>
    <row r="12338" spans="1:2" x14ac:dyDescent="0.35">
      <c r="A12338" s="32" t="s">
        <v>14428</v>
      </c>
      <c r="B12338" s="32">
        <v>6</v>
      </c>
    </row>
    <row r="12339" spans="1:2" x14ac:dyDescent="0.35">
      <c r="A12339" s="32" t="s">
        <v>14429</v>
      </c>
      <c r="B12339" s="32">
        <v>39</v>
      </c>
    </row>
    <row r="12340" spans="1:2" x14ac:dyDescent="0.35">
      <c r="A12340" s="32" t="s">
        <v>14430</v>
      </c>
      <c r="B12340" s="32">
        <v>30</v>
      </c>
    </row>
    <row r="12341" spans="1:2" x14ac:dyDescent="0.35">
      <c r="A12341" s="32" t="s">
        <v>14431</v>
      </c>
      <c r="B12341" s="32">
        <v>87</v>
      </c>
    </row>
    <row r="12342" spans="1:2" x14ac:dyDescent="0.35">
      <c r="A12342" s="32" t="s">
        <v>14432</v>
      </c>
      <c r="B12342" s="32">
        <v>98</v>
      </c>
    </row>
    <row r="12343" spans="1:2" x14ac:dyDescent="0.35">
      <c r="A12343" s="32" t="s">
        <v>14433</v>
      </c>
      <c r="B12343" s="32">
        <v>6</v>
      </c>
    </row>
    <row r="12344" spans="1:2" x14ac:dyDescent="0.35">
      <c r="A12344" s="32" t="s">
        <v>14434</v>
      </c>
      <c r="B12344" s="32">
        <v>9</v>
      </c>
    </row>
    <row r="12345" spans="1:2" x14ac:dyDescent="0.35">
      <c r="A12345" s="32" t="s">
        <v>14435</v>
      </c>
      <c r="B12345" s="32">
        <v>85</v>
      </c>
    </row>
    <row r="12346" spans="1:2" x14ac:dyDescent="0.35">
      <c r="A12346" s="32" t="s">
        <v>14436</v>
      </c>
      <c r="B12346" s="32">
        <v>2</v>
      </c>
    </row>
    <row r="12347" spans="1:2" x14ac:dyDescent="0.35">
      <c r="A12347" s="32" t="s">
        <v>14437</v>
      </c>
      <c r="B12347" s="32">
        <v>49</v>
      </c>
    </row>
    <row r="12348" spans="1:2" x14ac:dyDescent="0.35">
      <c r="A12348" s="32" t="s">
        <v>14438</v>
      </c>
      <c r="B12348" s="32">
        <v>36</v>
      </c>
    </row>
    <row r="12349" spans="1:2" x14ac:dyDescent="0.35">
      <c r="A12349" s="32" t="s">
        <v>14439</v>
      </c>
      <c r="B12349" s="32">
        <v>43</v>
      </c>
    </row>
    <row r="12350" spans="1:2" x14ac:dyDescent="0.35">
      <c r="A12350" s="32" t="s">
        <v>14440</v>
      </c>
      <c r="B12350" s="32">
        <v>74</v>
      </c>
    </row>
    <row r="12351" spans="1:2" x14ac:dyDescent="0.35">
      <c r="A12351" s="32" t="s">
        <v>14441</v>
      </c>
      <c r="B12351" s="32">
        <v>28</v>
      </c>
    </row>
    <row r="12352" spans="1:2" x14ac:dyDescent="0.35">
      <c r="A12352" s="32" t="s">
        <v>14442</v>
      </c>
      <c r="B12352" s="32">
        <v>76</v>
      </c>
    </row>
    <row r="12353" spans="1:2" x14ac:dyDescent="0.35">
      <c r="A12353" s="32" t="s">
        <v>14443</v>
      </c>
      <c r="B12353" s="32">
        <v>2</v>
      </c>
    </row>
    <row r="12354" spans="1:2" x14ac:dyDescent="0.35">
      <c r="A12354" s="32" t="s">
        <v>14444</v>
      </c>
      <c r="B12354" s="32">
        <v>75</v>
      </c>
    </row>
    <row r="12355" spans="1:2" x14ac:dyDescent="0.35">
      <c r="A12355" s="32" t="s">
        <v>14445</v>
      </c>
      <c r="B12355" s="32">
        <v>87</v>
      </c>
    </row>
    <row r="12356" spans="1:2" x14ac:dyDescent="0.35">
      <c r="A12356" s="32" t="s">
        <v>14446</v>
      </c>
      <c r="B12356" s="32">
        <v>8</v>
      </c>
    </row>
    <row r="12357" spans="1:2" x14ac:dyDescent="0.35">
      <c r="A12357" s="32" t="s">
        <v>14447</v>
      </c>
      <c r="B12357" s="32">
        <v>95</v>
      </c>
    </row>
    <row r="12358" spans="1:2" x14ac:dyDescent="0.35">
      <c r="A12358" s="32" t="s">
        <v>14448</v>
      </c>
      <c r="B12358" s="32">
        <v>94</v>
      </c>
    </row>
    <row r="12359" spans="1:2" x14ac:dyDescent="0.35">
      <c r="A12359" s="32" t="s">
        <v>14449</v>
      </c>
      <c r="B12359" s="32">
        <v>33</v>
      </c>
    </row>
    <row r="12360" spans="1:2" x14ac:dyDescent="0.35">
      <c r="A12360" s="32" t="s">
        <v>14450</v>
      </c>
      <c r="B12360" s="32">
        <v>76</v>
      </c>
    </row>
    <row r="12361" spans="1:2" x14ac:dyDescent="0.35">
      <c r="A12361" s="32" t="s">
        <v>14451</v>
      </c>
      <c r="B12361" s="32">
        <v>99</v>
      </c>
    </row>
    <row r="12362" spans="1:2" x14ac:dyDescent="0.35">
      <c r="A12362" s="32" t="s">
        <v>14452</v>
      </c>
      <c r="B12362" s="32">
        <v>94</v>
      </c>
    </row>
    <row r="12363" spans="1:2" x14ac:dyDescent="0.35">
      <c r="A12363" s="32" t="s">
        <v>14453</v>
      </c>
      <c r="B12363" s="32">
        <v>24</v>
      </c>
    </row>
    <row r="12364" spans="1:2" x14ac:dyDescent="0.35">
      <c r="A12364" s="32" t="s">
        <v>14454</v>
      </c>
      <c r="B12364" s="32">
        <v>82</v>
      </c>
    </row>
    <row r="12365" spans="1:2" x14ac:dyDescent="0.35">
      <c r="A12365" s="32" t="s">
        <v>14455</v>
      </c>
      <c r="B12365" s="32">
        <v>45</v>
      </c>
    </row>
    <row r="12366" spans="1:2" x14ac:dyDescent="0.35">
      <c r="A12366" s="32" t="s">
        <v>14456</v>
      </c>
      <c r="B12366" s="32">
        <v>96</v>
      </c>
    </row>
    <row r="12367" spans="1:2" x14ac:dyDescent="0.35">
      <c r="A12367" s="32" t="s">
        <v>14457</v>
      </c>
      <c r="B12367" s="32">
        <v>15</v>
      </c>
    </row>
    <row r="12368" spans="1:2" x14ac:dyDescent="0.35">
      <c r="A12368" s="32" t="s">
        <v>14458</v>
      </c>
      <c r="B12368" s="32">
        <v>64</v>
      </c>
    </row>
    <row r="12369" spans="1:2" x14ac:dyDescent="0.35">
      <c r="A12369" s="32" t="s">
        <v>14459</v>
      </c>
      <c r="B12369" s="32">
        <v>3</v>
      </c>
    </row>
    <row r="12370" spans="1:2" x14ac:dyDescent="0.35">
      <c r="A12370" s="32" t="s">
        <v>14460</v>
      </c>
      <c r="B12370" s="32">
        <v>95</v>
      </c>
    </row>
    <row r="12371" spans="1:2" x14ac:dyDescent="0.35">
      <c r="A12371" s="32" t="s">
        <v>14461</v>
      </c>
      <c r="B12371" s="32">
        <v>93</v>
      </c>
    </row>
    <row r="12372" spans="1:2" x14ac:dyDescent="0.35">
      <c r="A12372" s="32" t="s">
        <v>14462</v>
      </c>
      <c r="B12372" s="32">
        <v>27</v>
      </c>
    </row>
    <row r="12373" spans="1:2" x14ac:dyDescent="0.35">
      <c r="A12373" s="32" t="s">
        <v>14463</v>
      </c>
      <c r="B12373" s="32">
        <v>58</v>
      </c>
    </row>
    <row r="12374" spans="1:2" x14ac:dyDescent="0.35">
      <c r="A12374" s="32" t="s">
        <v>14464</v>
      </c>
      <c r="B12374" s="32">
        <v>98</v>
      </c>
    </row>
    <row r="12375" spans="1:2" x14ac:dyDescent="0.35">
      <c r="A12375" s="32" t="s">
        <v>14465</v>
      </c>
      <c r="B12375" s="32">
        <v>52</v>
      </c>
    </row>
    <row r="12376" spans="1:2" x14ac:dyDescent="0.35">
      <c r="A12376" s="32" t="s">
        <v>14466</v>
      </c>
      <c r="B12376" s="32">
        <v>17</v>
      </c>
    </row>
    <row r="12377" spans="1:2" x14ac:dyDescent="0.35">
      <c r="A12377" s="32" t="s">
        <v>14467</v>
      </c>
      <c r="B12377" s="32">
        <v>40</v>
      </c>
    </row>
    <row r="12378" spans="1:2" x14ac:dyDescent="0.35">
      <c r="A12378" s="32" t="s">
        <v>14468</v>
      </c>
      <c r="B12378" s="32">
        <v>70</v>
      </c>
    </row>
    <row r="12379" spans="1:2" x14ac:dyDescent="0.35">
      <c r="A12379" s="32" t="s">
        <v>14469</v>
      </c>
      <c r="B12379" s="32">
        <v>65</v>
      </c>
    </row>
    <row r="12380" spans="1:2" x14ac:dyDescent="0.35">
      <c r="A12380" s="32" t="s">
        <v>14470</v>
      </c>
      <c r="B12380" s="32">
        <v>85</v>
      </c>
    </row>
    <row r="12381" spans="1:2" x14ac:dyDescent="0.35">
      <c r="A12381" s="32" t="s">
        <v>14471</v>
      </c>
      <c r="B12381" s="32">
        <v>86</v>
      </c>
    </row>
    <row r="12382" spans="1:2" x14ac:dyDescent="0.35">
      <c r="A12382" s="32" t="s">
        <v>14472</v>
      </c>
      <c r="B12382" s="32">
        <v>90</v>
      </c>
    </row>
    <row r="12383" spans="1:2" x14ac:dyDescent="0.35">
      <c r="A12383" s="32" t="s">
        <v>14473</v>
      </c>
      <c r="B12383" s="32">
        <v>64</v>
      </c>
    </row>
    <row r="12384" spans="1:2" x14ac:dyDescent="0.35">
      <c r="A12384" s="32" t="s">
        <v>14474</v>
      </c>
      <c r="B12384" s="32">
        <v>59</v>
      </c>
    </row>
    <row r="12385" spans="1:2" x14ac:dyDescent="0.35">
      <c r="A12385" s="32" t="s">
        <v>14475</v>
      </c>
      <c r="B12385" s="32">
        <v>3</v>
      </c>
    </row>
    <row r="12386" spans="1:2" x14ac:dyDescent="0.35">
      <c r="A12386" s="32" t="s">
        <v>14476</v>
      </c>
      <c r="B12386" s="32">
        <v>33</v>
      </c>
    </row>
    <row r="12387" spans="1:2" x14ac:dyDescent="0.35">
      <c r="A12387" s="32" t="s">
        <v>14477</v>
      </c>
      <c r="B12387" s="32">
        <v>27</v>
      </c>
    </row>
    <row r="12388" spans="1:2" x14ac:dyDescent="0.35">
      <c r="A12388" s="32" t="s">
        <v>14478</v>
      </c>
      <c r="B12388" s="32">
        <v>88</v>
      </c>
    </row>
    <row r="12389" spans="1:2" x14ac:dyDescent="0.35">
      <c r="A12389" s="32" t="s">
        <v>14479</v>
      </c>
      <c r="B12389" s="32">
        <v>64</v>
      </c>
    </row>
    <row r="12390" spans="1:2" x14ac:dyDescent="0.35">
      <c r="A12390" s="32" t="s">
        <v>14480</v>
      </c>
      <c r="B12390" s="32">
        <v>79</v>
      </c>
    </row>
    <row r="12391" spans="1:2" x14ac:dyDescent="0.35">
      <c r="A12391" s="32" t="s">
        <v>14481</v>
      </c>
      <c r="B12391" s="32">
        <v>72</v>
      </c>
    </row>
    <row r="12392" spans="1:2" x14ac:dyDescent="0.35">
      <c r="A12392" s="32" t="s">
        <v>14482</v>
      </c>
      <c r="B12392" s="32">
        <v>56</v>
      </c>
    </row>
    <row r="12393" spans="1:2" x14ac:dyDescent="0.35">
      <c r="A12393" s="32" t="s">
        <v>14483</v>
      </c>
      <c r="B12393" s="32">
        <v>42</v>
      </c>
    </row>
    <row r="12394" spans="1:2" x14ac:dyDescent="0.35">
      <c r="A12394" s="32" t="s">
        <v>14484</v>
      </c>
      <c r="B12394" s="32">
        <v>69</v>
      </c>
    </row>
    <row r="12395" spans="1:2" x14ac:dyDescent="0.35">
      <c r="A12395" s="32" t="s">
        <v>14485</v>
      </c>
      <c r="B12395" s="32">
        <v>71</v>
      </c>
    </row>
    <row r="12396" spans="1:2" x14ac:dyDescent="0.35">
      <c r="A12396" s="32" t="s">
        <v>14486</v>
      </c>
      <c r="B12396" s="32">
        <v>50</v>
      </c>
    </row>
    <row r="12397" spans="1:2" x14ac:dyDescent="0.35">
      <c r="A12397" s="32" t="s">
        <v>14487</v>
      </c>
      <c r="B12397" s="32">
        <v>36</v>
      </c>
    </row>
    <row r="12398" spans="1:2" x14ac:dyDescent="0.35">
      <c r="A12398" s="32" t="s">
        <v>14488</v>
      </c>
      <c r="B12398" s="32">
        <v>37</v>
      </c>
    </row>
    <row r="12399" spans="1:2" x14ac:dyDescent="0.35">
      <c r="A12399" s="32" t="s">
        <v>14489</v>
      </c>
      <c r="B12399" s="32">
        <v>67</v>
      </c>
    </row>
    <row r="12400" spans="1:2" x14ac:dyDescent="0.35">
      <c r="A12400" s="32" t="s">
        <v>14490</v>
      </c>
      <c r="B12400" s="32">
        <v>36</v>
      </c>
    </row>
    <row r="12401" spans="1:2" x14ac:dyDescent="0.35">
      <c r="A12401" s="32" t="s">
        <v>14491</v>
      </c>
      <c r="B12401" s="32">
        <v>27</v>
      </c>
    </row>
    <row r="12402" spans="1:2" x14ac:dyDescent="0.35">
      <c r="A12402" s="32" t="s">
        <v>14492</v>
      </c>
      <c r="B12402" s="32">
        <v>21</v>
      </c>
    </row>
    <row r="12403" spans="1:2" x14ac:dyDescent="0.35">
      <c r="A12403" s="32" t="s">
        <v>14493</v>
      </c>
      <c r="B12403" s="32">
        <v>58</v>
      </c>
    </row>
    <row r="12404" spans="1:2" x14ac:dyDescent="0.35">
      <c r="A12404" s="32" t="s">
        <v>14494</v>
      </c>
      <c r="B12404" s="32">
        <v>33</v>
      </c>
    </row>
    <row r="12405" spans="1:2" x14ac:dyDescent="0.35">
      <c r="A12405" s="32" t="s">
        <v>14495</v>
      </c>
      <c r="B12405" s="32">
        <v>21</v>
      </c>
    </row>
    <row r="12406" spans="1:2" x14ac:dyDescent="0.35">
      <c r="A12406" s="32" t="s">
        <v>14496</v>
      </c>
      <c r="B12406" s="32">
        <v>86</v>
      </c>
    </row>
    <row r="12407" spans="1:2" x14ac:dyDescent="0.35">
      <c r="A12407" s="32" t="s">
        <v>14497</v>
      </c>
      <c r="B12407" s="32">
        <v>13</v>
      </c>
    </row>
    <row r="12408" spans="1:2" x14ac:dyDescent="0.35">
      <c r="A12408" s="32" t="s">
        <v>14498</v>
      </c>
      <c r="B12408" s="32">
        <v>57</v>
      </c>
    </row>
    <row r="12409" spans="1:2" x14ac:dyDescent="0.35">
      <c r="A12409" s="32" t="s">
        <v>14499</v>
      </c>
      <c r="B12409" s="32">
        <v>1</v>
      </c>
    </row>
    <row r="12410" spans="1:2" x14ac:dyDescent="0.35">
      <c r="A12410" s="32" t="s">
        <v>14500</v>
      </c>
      <c r="B12410" s="32">
        <v>53</v>
      </c>
    </row>
    <row r="12411" spans="1:2" x14ac:dyDescent="0.35">
      <c r="A12411" s="32" t="s">
        <v>14501</v>
      </c>
      <c r="B12411" s="32">
        <v>69</v>
      </c>
    </row>
    <row r="12412" spans="1:2" x14ac:dyDescent="0.35">
      <c r="A12412" s="32" t="s">
        <v>14502</v>
      </c>
      <c r="B12412" s="32">
        <v>6</v>
      </c>
    </row>
    <row r="12413" spans="1:2" x14ac:dyDescent="0.35">
      <c r="A12413" s="32" t="s">
        <v>14503</v>
      </c>
      <c r="B12413" s="32">
        <v>79</v>
      </c>
    </row>
    <row r="12414" spans="1:2" x14ac:dyDescent="0.35">
      <c r="A12414" s="32" t="s">
        <v>14504</v>
      </c>
      <c r="B12414" s="32">
        <v>86</v>
      </c>
    </row>
    <row r="12415" spans="1:2" x14ac:dyDescent="0.35">
      <c r="A12415" s="32" t="s">
        <v>14505</v>
      </c>
      <c r="B12415" s="32">
        <v>35</v>
      </c>
    </row>
    <row r="12416" spans="1:2" x14ac:dyDescent="0.35">
      <c r="A12416" s="32" t="s">
        <v>14506</v>
      </c>
      <c r="B12416" s="32">
        <v>89</v>
      </c>
    </row>
    <row r="12417" spans="1:2" x14ac:dyDescent="0.35">
      <c r="A12417" s="32" t="s">
        <v>14507</v>
      </c>
      <c r="B12417" s="32">
        <v>48</v>
      </c>
    </row>
    <row r="12418" spans="1:2" x14ac:dyDescent="0.35">
      <c r="A12418" s="32" t="s">
        <v>14508</v>
      </c>
      <c r="B12418" s="32">
        <v>72</v>
      </c>
    </row>
    <row r="12419" spans="1:2" x14ac:dyDescent="0.35">
      <c r="A12419" s="32" t="s">
        <v>14509</v>
      </c>
      <c r="B12419" s="32">
        <v>75</v>
      </c>
    </row>
    <row r="12420" spans="1:2" x14ac:dyDescent="0.35">
      <c r="A12420" s="32" t="s">
        <v>14510</v>
      </c>
      <c r="B12420" s="32">
        <v>32</v>
      </c>
    </row>
    <row r="12421" spans="1:2" x14ac:dyDescent="0.35">
      <c r="A12421" s="32" t="s">
        <v>14511</v>
      </c>
      <c r="B12421" s="32">
        <v>88</v>
      </c>
    </row>
    <row r="12422" spans="1:2" x14ac:dyDescent="0.35">
      <c r="A12422" s="32" t="s">
        <v>14512</v>
      </c>
      <c r="B12422" s="32">
        <v>55</v>
      </c>
    </row>
    <row r="12423" spans="1:2" x14ac:dyDescent="0.35">
      <c r="A12423" s="32" t="s">
        <v>14513</v>
      </c>
      <c r="B12423" s="32">
        <v>80</v>
      </c>
    </row>
    <row r="12424" spans="1:2" x14ac:dyDescent="0.35">
      <c r="A12424" s="32" t="s">
        <v>14514</v>
      </c>
      <c r="B12424" s="32">
        <v>95</v>
      </c>
    </row>
    <row r="12425" spans="1:2" x14ac:dyDescent="0.35">
      <c r="A12425" s="32" t="s">
        <v>14515</v>
      </c>
      <c r="B12425" s="32">
        <v>74</v>
      </c>
    </row>
    <row r="12426" spans="1:2" x14ac:dyDescent="0.35">
      <c r="A12426" s="32" t="s">
        <v>14516</v>
      </c>
      <c r="B12426" s="32">
        <v>32</v>
      </c>
    </row>
    <row r="12427" spans="1:2" x14ac:dyDescent="0.35">
      <c r="A12427" s="32" t="s">
        <v>14517</v>
      </c>
      <c r="B12427" s="32">
        <v>22</v>
      </c>
    </row>
    <row r="12428" spans="1:2" x14ac:dyDescent="0.35">
      <c r="A12428" s="32" t="s">
        <v>14518</v>
      </c>
      <c r="B12428" s="32">
        <v>1</v>
      </c>
    </row>
    <row r="12429" spans="1:2" x14ac:dyDescent="0.35">
      <c r="A12429" s="32" t="s">
        <v>14519</v>
      </c>
      <c r="B12429" s="32">
        <v>48</v>
      </c>
    </row>
    <row r="12430" spans="1:2" x14ac:dyDescent="0.35">
      <c r="A12430" s="32" t="s">
        <v>14520</v>
      </c>
      <c r="B12430" s="32">
        <v>2</v>
      </c>
    </row>
    <row r="12431" spans="1:2" x14ac:dyDescent="0.35">
      <c r="A12431" s="32" t="s">
        <v>14521</v>
      </c>
      <c r="B12431" s="32">
        <v>97</v>
      </c>
    </row>
    <row r="12432" spans="1:2" x14ac:dyDescent="0.35">
      <c r="A12432" s="32" t="s">
        <v>14522</v>
      </c>
      <c r="B12432" s="32">
        <v>32</v>
      </c>
    </row>
    <row r="12433" spans="1:2" x14ac:dyDescent="0.35">
      <c r="A12433" s="32" t="s">
        <v>14523</v>
      </c>
      <c r="B12433" s="32">
        <v>85</v>
      </c>
    </row>
    <row r="12434" spans="1:2" x14ac:dyDescent="0.35">
      <c r="A12434" s="32" t="s">
        <v>14524</v>
      </c>
      <c r="B12434" s="32">
        <v>34</v>
      </c>
    </row>
    <row r="12435" spans="1:2" x14ac:dyDescent="0.35">
      <c r="A12435" s="32" t="s">
        <v>14525</v>
      </c>
      <c r="B12435" s="32">
        <v>4</v>
      </c>
    </row>
    <row r="12436" spans="1:2" x14ac:dyDescent="0.35">
      <c r="A12436" s="32" t="s">
        <v>14526</v>
      </c>
      <c r="B12436" s="32">
        <v>2</v>
      </c>
    </row>
    <row r="12437" spans="1:2" x14ac:dyDescent="0.35">
      <c r="A12437" s="32" t="s">
        <v>14527</v>
      </c>
      <c r="B12437" s="32">
        <v>91</v>
      </c>
    </row>
    <row r="12438" spans="1:2" x14ac:dyDescent="0.35">
      <c r="A12438" s="32" t="s">
        <v>14528</v>
      </c>
      <c r="B12438" s="32">
        <v>67</v>
      </c>
    </row>
    <row r="12439" spans="1:2" x14ac:dyDescent="0.35">
      <c r="A12439" s="32" t="s">
        <v>14529</v>
      </c>
      <c r="B12439" s="32">
        <v>56</v>
      </c>
    </row>
    <row r="12440" spans="1:2" x14ac:dyDescent="0.35">
      <c r="A12440" s="32" t="s">
        <v>14530</v>
      </c>
      <c r="B12440" s="32">
        <v>72</v>
      </c>
    </row>
    <row r="12441" spans="1:2" x14ac:dyDescent="0.35">
      <c r="A12441" s="32" t="s">
        <v>14531</v>
      </c>
      <c r="B12441" s="32">
        <v>40</v>
      </c>
    </row>
    <row r="12442" spans="1:2" x14ac:dyDescent="0.35">
      <c r="A12442" s="32" t="s">
        <v>14532</v>
      </c>
      <c r="B12442" s="32">
        <v>3</v>
      </c>
    </row>
    <row r="12443" spans="1:2" x14ac:dyDescent="0.35">
      <c r="A12443" s="32" t="s">
        <v>14533</v>
      </c>
      <c r="B12443" s="32">
        <v>17</v>
      </c>
    </row>
    <row r="12444" spans="1:2" x14ac:dyDescent="0.35">
      <c r="A12444" s="32" t="s">
        <v>14534</v>
      </c>
      <c r="B12444" s="32">
        <v>6</v>
      </c>
    </row>
    <row r="12445" spans="1:2" x14ac:dyDescent="0.35">
      <c r="A12445" s="32" t="s">
        <v>14535</v>
      </c>
      <c r="B12445" s="32">
        <v>47</v>
      </c>
    </row>
    <row r="12446" spans="1:2" x14ac:dyDescent="0.35">
      <c r="A12446" s="32" t="s">
        <v>14536</v>
      </c>
      <c r="B12446" s="32">
        <v>76</v>
      </c>
    </row>
    <row r="12447" spans="1:2" x14ac:dyDescent="0.35">
      <c r="A12447" s="32" t="s">
        <v>14537</v>
      </c>
      <c r="B12447" s="32">
        <v>51</v>
      </c>
    </row>
    <row r="12448" spans="1:2" x14ac:dyDescent="0.35">
      <c r="A12448" s="32" t="s">
        <v>14538</v>
      </c>
      <c r="B12448" s="32">
        <v>24</v>
      </c>
    </row>
    <row r="12449" spans="1:2" x14ac:dyDescent="0.35">
      <c r="A12449" s="32" t="s">
        <v>14539</v>
      </c>
      <c r="B12449" s="32">
        <v>46</v>
      </c>
    </row>
    <row r="12450" spans="1:2" x14ac:dyDescent="0.35">
      <c r="A12450" s="32" t="s">
        <v>14540</v>
      </c>
      <c r="B12450" s="32">
        <v>8</v>
      </c>
    </row>
    <row r="12451" spans="1:2" x14ac:dyDescent="0.35">
      <c r="A12451" s="32" t="s">
        <v>14541</v>
      </c>
      <c r="B12451" s="32">
        <v>36</v>
      </c>
    </row>
    <row r="12452" spans="1:2" x14ac:dyDescent="0.35">
      <c r="A12452" s="32" t="s">
        <v>14542</v>
      </c>
      <c r="B12452" s="32">
        <v>93</v>
      </c>
    </row>
    <row r="12453" spans="1:2" x14ac:dyDescent="0.35">
      <c r="A12453" s="32" t="s">
        <v>14543</v>
      </c>
      <c r="B12453" s="32">
        <v>26</v>
      </c>
    </row>
    <row r="12454" spans="1:2" x14ac:dyDescent="0.35">
      <c r="A12454" s="32" t="s">
        <v>14544</v>
      </c>
      <c r="B12454" s="32">
        <v>69</v>
      </c>
    </row>
    <row r="12455" spans="1:2" x14ac:dyDescent="0.35">
      <c r="A12455" s="32" t="s">
        <v>14545</v>
      </c>
      <c r="B12455" s="32">
        <v>7</v>
      </c>
    </row>
    <row r="12456" spans="1:2" x14ac:dyDescent="0.35">
      <c r="A12456" s="32" t="s">
        <v>14546</v>
      </c>
      <c r="B12456" s="32">
        <v>74</v>
      </c>
    </row>
    <row r="12457" spans="1:2" x14ac:dyDescent="0.35">
      <c r="A12457" s="32" t="s">
        <v>14547</v>
      </c>
      <c r="B12457" s="32">
        <v>42</v>
      </c>
    </row>
    <row r="12458" spans="1:2" x14ac:dyDescent="0.35">
      <c r="A12458" s="32" t="s">
        <v>14548</v>
      </c>
      <c r="B12458" s="32">
        <v>65</v>
      </c>
    </row>
    <row r="12459" spans="1:2" x14ac:dyDescent="0.35">
      <c r="A12459" s="32" t="s">
        <v>14549</v>
      </c>
      <c r="B12459" s="32">
        <v>54</v>
      </c>
    </row>
    <row r="12460" spans="1:2" x14ac:dyDescent="0.35">
      <c r="A12460" s="32" t="s">
        <v>14550</v>
      </c>
      <c r="B12460" s="32">
        <v>2</v>
      </c>
    </row>
    <row r="12461" spans="1:2" x14ac:dyDescent="0.35">
      <c r="A12461" s="32" t="s">
        <v>14551</v>
      </c>
      <c r="B12461" s="32">
        <v>46</v>
      </c>
    </row>
    <row r="12462" spans="1:2" x14ac:dyDescent="0.35">
      <c r="A12462" s="32" t="s">
        <v>14552</v>
      </c>
      <c r="B12462" s="32">
        <v>49</v>
      </c>
    </row>
    <row r="12463" spans="1:2" x14ac:dyDescent="0.35">
      <c r="A12463" s="32" t="s">
        <v>14553</v>
      </c>
      <c r="B12463" s="32">
        <v>1</v>
      </c>
    </row>
    <row r="12464" spans="1:2" x14ac:dyDescent="0.35">
      <c r="A12464" s="32" t="s">
        <v>14554</v>
      </c>
      <c r="B12464" s="32">
        <v>83</v>
      </c>
    </row>
    <row r="12465" spans="1:2" x14ac:dyDescent="0.35">
      <c r="A12465" s="32" t="s">
        <v>14555</v>
      </c>
      <c r="B12465" s="32">
        <v>10</v>
      </c>
    </row>
    <row r="12466" spans="1:2" x14ac:dyDescent="0.35">
      <c r="A12466" s="32" t="s">
        <v>14556</v>
      </c>
      <c r="B12466" s="32">
        <v>11</v>
      </c>
    </row>
    <row r="12467" spans="1:2" x14ac:dyDescent="0.35">
      <c r="A12467" s="32" t="s">
        <v>14557</v>
      </c>
      <c r="B12467" s="32">
        <v>78</v>
      </c>
    </row>
    <row r="12468" spans="1:2" x14ac:dyDescent="0.35">
      <c r="A12468" s="32" t="s">
        <v>14558</v>
      </c>
      <c r="B12468" s="32">
        <v>19</v>
      </c>
    </row>
    <row r="12469" spans="1:2" x14ac:dyDescent="0.35">
      <c r="A12469" s="32" t="s">
        <v>14559</v>
      </c>
      <c r="B12469" s="32">
        <v>49</v>
      </c>
    </row>
    <row r="12470" spans="1:2" x14ac:dyDescent="0.35">
      <c r="A12470" s="32" t="s">
        <v>14560</v>
      </c>
      <c r="B12470" s="32">
        <v>4</v>
      </c>
    </row>
    <row r="12471" spans="1:2" x14ac:dyDescent="0.35">
      <c r="A12471" s="32" t="s">
        <v>14561</v>
      </c>
      <c r="B12471" s="32">
        <v>69</v>
      </c>
    </row>
    <row r="12472" spans="1:2" x14ac:dyDescent="0.35">
      <c r="A12472" s="32" t="s">
        <v>14562</v>
      </c>
      <c r="B12472" s="32">
        <v>19</v>
      </c>
    </row>
    <row r="12473" spans="1:2" x14ac:dyDescent="0.35">
      <c r="A12473" s="32" t="s">
        <v>14563</v>
      </c>
      <c r="B12473" s="32">
        <v>40</v>
      </c>
    </row>
    <row r="12474" spans="1:2" x14ac:dyDescent="0.35">
      <c r="A12474" s="32" t="s">
        <v>14564</v>
      </c>
      <c r="B12474" s="32">
        <v>82</v>
      </c>
    </row>
    <row r="12475" spans="1:2" x14ac:dyDescent="0.35">
      <c r="A12475" s="32" t="s">
        <v>14565</v>
      </c>
      <c r="B12475" s="32">
        <v>11</v>
      </c>
    </row>
    <row r="12476" spans="1:2" x14ac:dyDescent="0.35">
      <c r="A12476" s="32" t="s">
        <v>14566</v>
      </c>
      <c r="B12476" s="32">
        <v>19</v>
      </c>
    </row>
    <row r="12477" spans="1:2" x14ac:dyDescent="0.35">
      <c r="A12477" s="32" t="s">
        <v>14567</v>
      </c>
      <c r="B12477" s="32">
        <v>69</v>
      </c>
    </row>
    <row r="12478" spans="1:2" x14ac:dyDescent="0.35">
      <c r="A12478" s="32" t="s">
        <v>14568</v>
      </c>
      <c r="B12478" s="32">
        <v>35</v>
      </c>
    </row>
    <row r="12479" spans="1:2" x14ac:dyDescent="0.35">
      <c r="A12479" s="32" t="s">
        <v>14569</v>
      </c>
      <c r="B12479" s="32">
        <v>88</v>
      </c>
    </row>
    <row r="12480" spans="1:2" x14ac:dyDescent="0.35">
      <c r="A12480" s="32" t="s">
        <v>14570</v>
      </c>
      <c r="B12480" s="32">
        <v>40</v>
      </c>
    </row>
    <row r="12481" spans="1:2" x14ac:dyDescent="0.35">
      <c r="A12481" s="32" t="s">
        <v>14571</v>
      </c>
      <c r="B12481" s="32">
        <v>25</v>
      </c>
    </row>
    <row r="12482" spans="1:2" x14ac:dyDescent="0.35">
      <c r="A12482" s="32" t="s">
        <v>14572</v>
      </c>
      <c r="B12482" s="32">
        <v>53</v>
      </c>
    </row>
    <row r="12483" spans="1:2" x14ac:dyDescent="0.35">
      <c r="A12483" s="32" t="s">
        <v>14573</v>
      </c>
      <c r="B12483" s="32">
        <v>26</v>
      </c>
    </row>
    <row r="12484" spans="1:2" x14ac:dyDescent="0.35">
      <c r="A12484" s="32" t="s">
        <v>14574</v>
      </c>
      <c r="B12484" s="32">
        <v>41</v>
      </c>
    </row>
    <row r="12485" spans="1:2" x14ac:dyDescent="0.35">
      <c r="A12485" s="32" t="s">
        <v>14575</v>
      </c>
      <c r="B12485" s="32">
        <v>6</v>
      </c>
    </row>
    <row r="12486" spans="1:2" x14ac:dyDescent="0.35">
      <c r="A12486" s="32" t="s">
        <v>14576</v>
      </c>
      <c r="B12486" s="32">
        <v>33</v>
      </c>
    </row>
    <row r="12487" spans="1:2" x14ac:dyDescent="0.35">
      <c r="A12487" s="32" t="s">
        <v>14577</v>
      </c>
      <c r="B12487" s="32">
        <v>97</v>
      </c>
    </row>
    <row r="12488" spans="1:2" x14ac:dyDescent="0.35">
      <c r="A12488" s="32" t="s">
        <v>14578</v>
      </c>
      <c r="B12488" s="32">
        <v>66</v>
      </c>
    </row>
    <row r="12489" spans="1:2" x14ac:dyDescent="0.35">
      <c r="A12489" s="32" t="s">
        <v>14579</v>
      </c>
      <c r="B12489" s="32">
        <v>65</v>
      </c>
    </row>
    <row r="12490" spans="1:2" x14ac:dyDescent="0.35">
      <c r="A12490" s="32" t="s">
        <v>14580</v>
      </c>
      <c r="B12490" s="32">
        <v>43</v>
      </c>
    </row>
    <row r="12491" spans="1:2" x14ac:dyDescent="0.35">
      <c r="A12491" s="32" t="s">
        <v>14581</v>
      </c>
      <c r="B12491" s="32">
        <v>60</v>
      </c>
    </row>
    <row r="12492" spans="1:2" x14ac:dyDescent="0.35">
      <c r="A12492" s="32" t="s">
        <v>14582</v>
      </c>
      <c r="B12492" s="32">
        <v>34</v>
      </c>
    </row>
    <row r="12493" spans="1:2" x14ac:dyDescent="0.35">
      <c r="A12493" s="32" t="s">
        <v>14583</v>
      </c>
      <c r="B12493" s="32">
        <v>31</v>
      </c>
    </row>
    <row r="12494" spans="1:2" x14ac:dyDescent="0.35">
      <c r="A12494" s="32" t="s">
        <v>14584</v>
      </c>
      <c r="B12494" s="32">
        <v>55</v>
      </c>
    </row>
    <row r="12495" spans="1:2" x14ac:dyDescent="0.35">
      <c r="A12495" s="32" t="s">
        <v>14585</v>
      </c>
      <c r="B12495" s="32">
        <v>3</v>
      </c>
    </row>
    <row r="12496" spans="1:2" x14ac:dyDescent="0.35">
      <c r="A12496" s="32" t="s">
        <v>14586</v>
      </c>
      <c r="B12496" s="32">
        <v>39</v>
      </c>
    </row>
    <row r="12497" spans="1:2" x14ac:dyDescent="0.35">
      <c r="A12497" s="32" t="s">
        <v>14587</v>
      </c>
      <c r="B12497" s="32">
        <v>22</v>
      </c>
    </row>
    <row r="12498" spans="1:2" x14ac:dyDescent="0.35">
      <c r="A12498" s="32" t="s">
        <v>14588</v>
      </c>
      <c r="B12498" s="32">
        <v>49</v>
      </c>
    </row>
    <row r="12499" spans="1:2" x14ac:dyDescent="0.35">
      <c r="A12499" s="32" t="s">
        <v>14589</v>
      </c>
      <c r="B12499" s="32">
        <v>98</v>
      </c>
    </row>
    <row r="12500" spans="1:2" x14ac:dyDescent="0.35">
      <c r="A12500" s="32" t="s">
        <v>14590</v>
      </c>
      <c r="B12500" s="32">
        <v>76</v>
      </c>
    </row>
    <row r="12501" spans="1:2" x14ac:dyDescent="0.35">
      <c r="A12501" s="32" t="s">
        <v>14591</v>
      </c>
      <c r="B12501" s="32">
        <v>33</v>
      </c>
    </row>
    <row r="12502" spans="1:2" x14ac:dyDescent="0.35">
      <c r="A12502" s="32" t="s">
        <v>14592</v>
      </c>
      <c r="B12502" s="32">
        <v>30</v>
      </c>
    </row>
    <row r="12503" spans="1:2" x14ac:dyDescent="0.35">
      <c r="A12503" s="32" t="s">
        <v>14593</v>
      </c>
      <c r="B12503" s="32">
        <v>14</v>
      </c>
    </row>
    <row r="12504" spans="1:2" x14ac:dyDescent="0.35">
      <c r="A12504" s="32" t="s">
        <v>14594</v>
      </c>
      <c r="B12504" s="32">
        <v>64</v>
      </c>
    </row>
    <row r="12505" spans="1:2" x14ac:dyDescent="0.35">
      <c r="A12505" s="32" t="s">
        <v>14595</v>
      </c>
      <c r="B12505" s="32">
        <v>21</v>
      </c>
    </row>
    <row r="12506" spans="1:2" x14ac:dyDescent="0.35">
      <c r="A12506" s="32" t="s">
        <v>14596</v>
      </c>
      <c r="B12506" s="32">
        <v>96</v>
      </c>
    </row>
    <row r="12507" spans="1:2" x14ac:dyDescent="0.35">
      <c r="A12507" s="32" t="s">
        <v>14597</v>
      </c>
      <c r="B12507" s="32">
        <v>30</v>
      </c>
    </row>
    <row r="12508" spans="1:2" x14ac:dyDescent="0.35">
      <c r="A12508" s="32" t="s">
        <v>14598</v>
      </c>
      <c r="B12508" s="32">
        <v>21</v>
      </c>
    </row>
    <row r="12509" spans="1:2" x14ac:dyDescent="0.35">
      <c r="A12509" s="32" t="s">
        <v>14599</v>
      </c>
      <c r="B12509" s="32">
        <v>27</v>
      </c>
    </row>
    <row r="12510" spans="1:2" x14ac:dyDescent="0.35">
      <c r="A12510" s="32" t="s">
        <v>14600</v>
      </c>
      <c r="B12510" s="32">
        <v>6</v>
      </c>
    </row>
    <row r="12511" spans="1:2" x14ac:dyDescent="0.35">
      <c r="A12511" s="32" t="s">
        <v>14601</v>
      </c>
      <c r="B12511" s="32">
        <v>50</v>
      </c>
    </row>
    <row r="12512" spans="1:2" x14ac:dyDescent="0.35">
      <c r="A12512" s="32" t="s">
        <v>14602</v>
      </c>
      <c r="B12512" s="32">
        <v>60</v>
      </c>
    </row>
    <row r="12513" spans="1:2" x14ac:dyDescent="0.35">
      <c r="A12513" s="32" t="s">
        <v>14603</v>
      </c>
      <c r="B12513" s="32">
        <v>43</v>
      </c>
    </row>
    <row r="12514" spans="1:2" x14ac:dyDescent="0.35">
      <c r="A12514" s="32" t="s">
        <v>14604</v>
      </c>
      <c r="B12514" s="32">
        <v>65</v>
      </c>
    </row>
    <row r="12515" spans="1:2" x14ac:dyDescent="0.35">
      <c r="A12515" s="32" t="s">
        <v>14605</v>
      </c>
      <c r="B12515" s="32">
        <v>37</v>
      </c>
    </row>
    <row r="12516" spans="1:2" x14ac:dyDescent="0.35">
      <c r="A12516" s="32" t="s">
        <v>14606</v>
      </c>
      <c r="B12516" s="32">
        <v>29</v>
      </c>
    </row>
    <row r="12517" spans="1:2" x14ac:dyDescent="0.35">
      <c r="A12517" s="32" t="s">
        <v>14607</v>
      </c>
      <c r="B12517" s="32">
        <v>26</v>
      </c>
    </row>
    <row r="12518" spans="1:2" x14ac:dyDescent="0.35">
      <c r="A12518" s="32" t="s">
        <v>14608</v>
      </c>
      <c r="B12518" s="32">
        <v>89</v>
      </c>
    </row>
    <row r="12519" spans="1:2" x14ac:dyDescent="0.35">
      <c r="A12519" s="32" t="s">
        <v>14609</v>
      </c>
      <c r="B12519" s="32">
        <v>15</v>
      </c>
    </row>
    <row r="12520" spans="1:2" x14ac:dyDescent="0.35">
      <c r="A12520" s="32" t="s">
        <v>14610</v>
      </c>
      <c r="B12520" s="32">
        <v>93</v>
      </c>
    </row>
    <row r="12521" spans="1:2" x14ac:dyDescent="0.35">
      <c r="A12521" s="32" t="s">
        <v>14611</v>
      </c>
      <c r="B12521" s="32">
        <v>35</v>
      </c>
    </row>
    <row r="12522" spans="1:2" x14ac:dyDescent="0.35">
      <c r="A12522" s="32" t="s">
        <v>14612</v>
      </c>
      <c r="B12522" s="32">
        <v>28</v>
      </c>
    </row>
    <row r="12523" spans="1:2" x14ac:dyDescent="0.35">
      <c r="A12523" s="32" t="s">
        <v>14613</v>
      </c>
      <c r="B12523" s="32">
        <v>56</v>
      </c>
    </row>
    <row r="12524" spans="1:2" x14ac:dyDescent="0.35">
      <c r="A12524" s="32" t="s">
        <v>14614</v>
      </c>
      <c r="B12524" s="32">
        <v>7</v>
      </c>
    </row>
    <row r="12525" spans="1:2" x14ac:dyDescent="0.35">
      <c r="A12525" s="32" t="s">
        <v>14615</v>
      </c>
      <c r="B12525" s="32">
        <v>3</v>
      </c>
    </row>
    <row r="12526" spans="1:2" x14ac:dyDescent="0.35">
      <c r="A12526" s="32" t="s">
        <v>14616</v>
      </c>
      <c r="B12526" s="32">
        <v>68</v>
      </c>
    </row>
    <row r="12527" spans="1:2" x14ac:dyDescent="0.35">
      <c r="A12527" s="32" t="s">
        <v>14617</v>
      </c>
      <c r="B12527" s="32">
        <v>8</v>
      </c>
    </row>
    <row r="12528" spans="1:2" x14ac:dyDescent="0.35">
      <c r="A12528" s="32" t="s">
        <v>14618</v>
      </c>
      <c r="B12528" s="32">
        <v>91</v>
      </c>
    </row>
    <row r="12529" spans="1:2" x14ac:dyDescent="0.35">
      <c r="A12529" s="32" t="s">
        <v>14619</v>
      </c>
      <c r="B12529" s="32">
        <v>21</v>
      </c>
    </row>
    <row r="12530" spans="1:2" x14ac:dyDescent="0.35">
      <c r="A12530" s="32" t="s">
        <v>14620</v>
      </c>
      <c r="B12530" s="32">
        <v>34</v>
      </c>
    </row>
    <row r="12531" spans="1:2" x14ac:dyDescent="0.35">
      <c r="A12531" s="32" t="s">
        <v>14621</v>
      </c>
      <c r="B12531" s="32">
        <v>91</v>
      </c>
    </row>
    <row r="12532" spans="1:2" x14ac:dyDescent="0.35">
      <c r="A12532" s="32" t="s">
        <v>14622</v>
      </c>
      <c r="B12532" s="32">
        <v>12</v>
      </c>
    </row>
    <row r="12533" spans="1:2" x14ac:dyDescent="0.35">
      <c r="A12533" s="32" t="s">
        <v>14623</v>
      </c>
      <c r="B12533" s="32">
        <v>61</v>
      </c>
    </row>
    <row r="12534" spans="1:2" x14ac:dyDescent="0.35">
      <c r="A12534" s="32" t="s">
        <v>14624</v>
      </c>
      <c r="B12534" s="32">
        <v>55</v>
      </c>
    </row>
    <row r="12535" spans="1:2" x14ac:dyDescent="0.35">
      <c r="A12535" s="32" t="s">
        <v>14625</v>
      </c>
      <c r="B12535" s="32">
        <v>39</v>
      </c>
    </row>
    <row r="12536" spans="1:2" x14ac:dyDescent="0.35">
      <c r="A12536" s="32" t="s">
        <v>14626</v>
      </c>
      <c r="B12536" s="32">
        <v>43</v>
      </c>
    </row>
    <row r="12537" spans="1:2" x14ac:dyDescent="0.35">
      <c r="A12537" s="32" t="s">
        <v>14627</v>
      </c>
      <c r="B12537" s="32">
        <v>35</v>
      </c>
    </row>
    <row r="12538" spans="1:2" x14ac:dyDescent="0.35">
      <c r="A12538" s="32" t="s">
        <v>14628</v>
      </c>
      <c r="B12538" s="32">
        <v>10</v>
      </c>
    </row>
    <row r="12539" spans="1:2" x14ac:dyDescent="0.35">
      <c r="A12539" s="32" t="s">
        <v>14629</v>
      </c>
      <c r="B12539" s="32">
        <v>8</v>
      </c>
    </row>
    <row r="12540" spans="1:2" x14ac:dyDescent="0.35">
      <c r="A12540" s="32" t="s">
        <v>14630</v>
      </c>
      <c r="B12540" s="32">
        <v>45</v>
      </c>
    </row>
    <row r="12541" spans="1:2" x14ac:dyDescent="0.35">
      <c r="A12541" s="32" t="s">
        <v>14631</v>
      </c>
      <c r="B12541" s="32">
        <v>62</v>
      </c>
    </row>
    <row r="12542" spans="1:2" x14ac:dyDescent="0.35">
      <c r="A12542" s="32" t="s">
        <v>14632</v>
      </c>
      <c r="B12542" s="32">
        <v>96</v>
      </c>
    </row>
    <row r="12543" spans="1:2" x14ac:dyDescent="0.35">
      <c r="A12543" s="32" t="s">
        <v>14633</v>
      </c>
      <c r="B12543" s="32">
        <v>52</v>
      </c>
    </row>
    <row r="12544" spans="1:2" x14ac:dyDescent="0.35">
      <c r="A12544" s="32" t="s">
        <v>14634</v>
      </c>
      <c r="B12544" s="32">
        <v>21</v>
      </c>
    </row>
    <row r="12545" spans="1:2" x14ac:dyDescent="0.35">
      <c r="A12545" s="32" t="s">
        <v>14635</v>
      </c>
      <c r="B12545" s="32">
        <v>56</v>
      </c>
    </row>
    <row r="12546" spans="1:2" x14ac:dyDescent="0.35">
      <c r="A12546" s="32" t="s">
        <v>14636</v>
      </c>
      <c r="B12546" s="32">
        <v>43</v>
      </c>
    </row>
    <row r="12547" spans="1:2" x14ac:dyDescent="0.35">
      <c r="A12547" s="32" t="s">
        <v>14637</v>
      </c>
      <c r="B12547" s="32">
        <v>95</v>
      </c>
    </row>
    <row r="12548" spans="1:2" x14ac:dyDescent="0.35">
      <c r="A12548" s="32" t="s">
        <v>14638</v>
      </c>
      <c r="B12548" s="32">
        <v>61</v>
      </c>
    </row>
    <row r="12549" spans="1:2" x14ac:dyDescent="0.35">
      <c r="A12549" s="32" t="s">
        <v>14639</v>
      </c>
      <c r="B12549" s="32">
        <v>86</v>
      </c>
    </row>
    <row r="12550" spans="1:2" x14ac:dyDescent="0.35">
      <c r="A12550" s="32" t="s">
        <v>14640</v>
      </c>
      <c r="B12550" s="32">
        <v>15</v>
      </c>
    </row>
    <row r="12551" spans="1:2" x14ac:dyDescent="0.35">
      <c r="A12551" s="32" t="s">
        <v>14641</v>
      </c>
      <c r="B12551" s="32">
        <v>92</v>
      </c>
    </row>
    <row r="12552" spans="1:2" x14ac:dyDescent="0.35">
      <c r="A12552" s="32" t="s">
        <v>14642</v>
      </c>
      <c r="B12552" s="32">
        <v>39</v>
      </c>
    </row>
    <row r="12553" spans="1:2" x14ac:dyDescent="0.35">
      <c r="A12553" s="32" t="s">
        <v>14643</v>
      </c>
      <c r="B12553" s="32">
        <v>44</v>
      </c>
    </row>
    <row r="12554" spans="1:2" x14ac:dyDescent="0.35">
      <c r="A12554" s="32" t="s">
        <v>14644</v>
      </c>
      <c r="B12554" s="32">
        <v>49</v>
      </c>
    </row>
    <row r="12555" spans="1:2" x14ac:dyDescent="0.35">
      <c r="A12555" s="32" t="s">
        <v>14645</v>
      </c>
      <c r="B12555" s="32">
        <v>38</v>
      </c>
    </row>
    <row r="12556" spans="1:2" x14ac:dyDescent="0.35">
      <c r="A12556" s="32" t="s">
        <v>14646</v>
      </c>
      <c r="B12556" s="32">
        <v>47</v>
      </c>
    </row>
    <row r="12557" spans="1:2" x14ac:dyDescent="0.35">
      <c r="A12557" s="32" t="s">
        <v>14647</v>
      </c>
      <c r="B12557" s="32">
        <v>1</v>
      </c>
    </row>
    <row r="12558" spans="1:2" x14ac:dyDescent="0.35">
      <c r="A12558" s="32" t="s">
        <v>14648</v>
      </c>
      <c r="B12558" s="32">
        <v>47</v>
      </c>
    </row>
    <row r="12559" spans="1:2" x14ac:dyDescent="0.35">
      <c r="A12559" s="32" t="s">
        <v>14649</v>
      </c>
      <c r="B12559" s="32">
        <v>79</v>
      </c>
    </row>
    <row r="12560" spans="1:2" x14ac:dyDescent="0.35">
      <c r="A12560" s="32" t="s">
        <v>14650</v>
      </c>
      <c r="B12560" s="32">
        <v>4</v>
      </c>
    </row>
    <row r="12561" spans="1:2" x14ac:dyDescent="0.35">
      <c r="A12561" s="32" t="s">
        <v>14651</v>
      </c>
      <c r="B12561" s="32">
        <v>40</v>
      </c>
    </row>
    <row r="12562" spans="1:2" x14ac:dyDescent="0.35">
      <c r="A12562" s="32" t="s">
        <v>14652</v>
      </c>
      <c r="B12562" s="32">
        <v>25</v>
      </c>
    </row>
    <row r="12563" spans="1:2" x14ac:dyDescent="0.35">
      <c r="A12563" s="32" t="s">
        <v>14653</v>
      </c>
      <c r="B12563" s="32">
        <v>66</v>
      </c>
    </row>
    <row r="12564" spans="1:2" x14ac:dyDescent="0.35">
      <c r="A12564" s="32" t="s">
        <v>14654</v>
      </c>
      <c r="B12564" s="32">
        <v>30</v>
      </c>
    </row>
    <row r="12565" spans="1:2" x14ac:dyDescent="0.35">
      <c r="A12565" s="32" t="s">
        <v>14655</v>
      </c>
      <c r="B12565" s="32">
        <v>95</v>
      </c>
    </row>
    <row r="12566" spans="1:2" x14ac:dyDescent="0.35">
      <c r="A12566" s="32" t="s">
        <v>14656</v>
      </c>
      <c r="B12566" s="32">
        <v>5</v>
      </c>
    </row>
    <row r="12567" spans="1:2" x14ac:dyDescent="0.35">
      <c r="A12567" s="32" t="s">
        <v>14657</v>
      </c>
      <c r="B12567" s="32">
        <v>27</v>
      </c>
    </row>
    <row r="12568" spans="1:2" x14ac:dyDescent="0.35">
      <c r="A12568" s="32" t="s">
        <v>14658</v>
      </c>
      <c r="B12568" s="32">
        <v>51</v>
      </c>
    </row>
    <row r="12569" spans="1:2" x14ac:dyDescent="0.35">
      <c r="A12569" s="32" t="s">
        <v>14659</v>
      </c>
      <c r="B12569" s="32">
        <v>73</v>
      </c>
    </row>
    <row r="12570" spans="1:2" x14ac:dyDescent="0.35">
      <c r="A12570" s="32" t="s">
        <v>14660</v>
      </c>
      <c r="B12570" s="32">
        <v>20</v>
      </c>
    </row>
    <row r="12571" spans="1:2" x14ac:dyDescent="0.35">
      <c r="A12571" s="32" t="s">
        <v>14661</v>
      </c>
      <c r="B12571" s="32">
        <v>43</v>
      </c>
    </row>
    <row r="12572" spans="1:2" x14ac:dyDescent="0.35">
      <c r="A12572" s="32" t="s">
        <v>14662</v>
      </c>
      <c r="B12572" s="32">
        <v>8</v>
      </c>
    </row>
    <row r="12573" spans="1:2" x14ac:dyDescent="0.35">
      <c r="A12573" s="32" t="s">
        <v>14663</v>
      </c>
      <c r="B12573" s="32">
        <v>30</v>
      </c>
    </row>
    <row r="12574" spans="1:2" x14ac:dyDescent="0.35">
      <c r="A12574" s="32" t="s">
        <v>14664</v>
      </c>
      <c r="B12574" s="32">
        <v>67</v>
      </c>
    </row>
    <row r="12575" spans="1:2" x14ac:dyDescent="0.35">
      <c r="A12575" s="32" t="s">
        <v>14665</v>
      </c>
      <c r="B12575" s="32">
        <v>89</v>
      </c>
    </row>
    <row r="12576" spans="1:2" x14ac:dyDescent="0.35">
      <c r="A12576" s="32" t="s">
        <v>14666</v>
      </c>
      <c r="B12576" s="32">
        <v>7</v>
      </c>
    </row>
    <row r="12577" spans="1:2" x14ac:dyDescent="0.35">
      <c r="A12577" s="32" t="s">
        <v>14667</v>
      </c>
      <c r="B12577" s="32">
        <v>52</v>
      </c>
    </row>
    <row r="12578" spans="1:2" x14ac:dyDescent="0.35">
      <c r="A12578" s="32" t="s">
        <v>14668</v>
      </c>
      <c r="B12578" s="32">
        <v>3</v>
      </c>
    </row>
    <row r="12579" spans="1:2" x14ac:dyDescent="0.35">
      <c r="A12579" s="32" t="s">
        <v>14669</v>
      </c>
      <c r="B12579" s="32">
        <v>34</v>
      </c>
    </row>
    <row r="12580" spans="1:2" x14ac:dyDescent="0.35">
      <c r="A12580" s="32" t="s">
        <v>14670</v>
      </c>
      <c r="B12580" s="32">
        <v>54</v>
      </c>
    </row>
    <row r="12581" spans="1:2" x14ac:dyDescent="0.35">
      <c r="A12581" s="32" t="s">
        <v>14671</v>
      </c>
      <c r="B12581" s="32">
        <v>68</v>
      </c>
    </row>
    <row r="12582" spans="1:2" x14ac:dyDescent="0.35">
      <c r="A12582" s="32" t="s">
        <v>14672</v>
      </c>
      <c r="B12582" s="32">
        <v>40</v>
      </c>
    </row>
    <row r="12583" spans="1:2" x14ac:dyDescent="0.35">
      <c r="A12583" s="32" t="s">
        <v>14673</v>
      </c>
      <c r="B12583" s="32">
        <v>56</v>
      </c>
    </row>
    <row r="12584" spans="1:2" x14ac:dyDescent="0.35">
      <c r="A12584" s="32" t="s">
        <v>14674</v>
      </c>
      <c r="B12584" s="32">
        <v>2</v>
      </c>
    </row>
    <row r="12585" spans="1:2" x14ac:dyDescent="0.35">
      <c r="A12585" s="32" t="s">
        <v>14675</v>
      </c>
      <c r="B12585" s="32">
        <v>11</v>
      </c>
    </row>
    <row r="12586" spans="1:2" x14ac:dyDescent="0.35">
      <c r="A12586" s="32" t="s">
        <v>14676</v>
      </c>
      <c r="B12586" s="32">
        <v>35</v>
      </c>
    </row>
    <row r="12587" spans="1:2" x14ac:dyDescent="0.35">
      <c r="A12587" s="32" t="s">
        <v>14677</v>
      </c>
      <c r="B12587" s="32">
        <v>67</v>
      </c>
    </row>
    <row r="12588" spans="1:2" x14ac:dyDescent="0.35">
      <c r="A12588" s="32" t="s">
        <v>14678</v>
      </c>
      <c r="B12588" s="32">
        <v>65</v>
      </c>
    </row>
    <row r="12589" spans="1:2" x14ac:dyDescent="0.35">
      <c r="A12589" s="32" t="s">
        <v>14679</v>
      </c>
      <c r="B12589" s="32">
        <v>2</v>
      </c>
    </row>
    <row r="12590" spans="1:2" x14ac:dyDescent="0.35">
      <c r="A12590" s="32" t="s">
        <v>14680</v>
      </c>
      <c r="B12590" s="32">
        <v>15</v>
      </c>
    </row>
    <row r="12591" spans="1:2" x14ac:dyDescent="0.35">
      <c r="A12591" s="32" t="s">
        <v>14681</v>
      </c>
      <c r="B12591" s="32">
        <v>89</v>
      </c>
    </row>
    <row r="12592" spans="1:2" x14ac:dyDescent="0.35">
      <c r="A12592" s="32" t="s">
        <v>14682</v>
      </c>
      <c r="B12592" s="32">
        <v>9</v>
      </c>
    </row>
    <row r="12593" spans="1:2" x14ac:dyDescent="0.35">
      <c r="A12593" s="32" t="s">
        <v>14683</v>
      </c>
      <c r="B12593" s="32">
        <v>84</v>
      </c>
    </row>
    <row r="12594" spans="1:2" x14ac:dyDescent="0.35">
      <c r="A12594" s="32" t="s">
        <v>14684</v>
      </c>
      <c r="B12594" s="32">
        <v>96</v>
      </c>
    </row>
    <row r="12595" spans="1:2" x14ac:dyDescent="0.35">
      <c r="A12595" s="32" t="s">
        <v>14685</v>
      </c>
      <c r="B12595" s="32">
        <v>68</v>
      </c>
    </row>
    <row r="12596" spans="1:2" x14ac:dyDescent="0.35">
      <c r="A12596" s="32" t="s">
        <v>14686</v>
      </c>
      <c r="B12596" s="32">
        <v>37</v>
      </c>
    </row>
    <row r="12597" spans="1:2" x14ac:dyDescent="0.35">
      <c r="A12597" s="32" t="s">
        <v>14687</v>
      </c>
      <c r="B12597" s="32">
        <v>9</v>
      </c>
    </row>
    <row r="12598" spans="1:2" x14ac:dyDescent="0.35">
      <c r="A12598" s="32" t="s">
        <v>14688</v>
      </c>
      <c r="B12598" s="32">
        <v>52</v>
      </c>
    </row>
    <row r="12599" spans="1:2" x14ac:dyDescent="0.35">
      <c r="A12599" s="32" t="s">
        <v>14689</v>
      </c>
      <c r="B12599" s="32">
        <v>1</v>
      </c>
    </row>
    <row r="12600" spans="1:2" x14ac:dyDescent="0.35">
      <c r="A12600" s="32" t="s">
        <v>14690</v>
      </c>
      <c r="B12600" s="32">
        <v>28</v>
      </c>
    </row>
    <row r="12601" spans="1:2" x14ac:dyDescent="0.35">
      <c r="A12601" s="32" t="s">
        <v>14691</v>
      </c>
      <c r="B12601" s="32">
        <v>63</v>
      </c>
    </row>
    <row r="12602" spans="1:2" x14ac:dyDescent="0.35">
      <c r="A12602" s="32" t="s">
        <v>14692</v>
      </c>
      <c r="B12602" s="32">
        <v>8</v>
      </c>
    </row>
    <row r="12603" spans="1:2" x14ac:dyDescent="0.35">
      <c r="A12603" s="32" t="s">
        <v>14693</v>
      </c>
      <c r="B12603" s="32">
        <v>97</v>
      </c>
    </row>
    <row r="12604" spans="1:2" x14ac:dyDescent="0.35">
      <c r="A12604" s="32" t="s">
        <v>14694</v>
      </c>
      <c r="B12604" s="32">
        <v>63</v>
      </c>
    </row>
    <row r="12605" spans="1:2" x14ac:dyDescent="0.35">
      <c r="A12605" s="32" t="s">
        <v>14695</v>
      </c>
      <c r="B12605" s="32">
        <v>88</v>
      </c>
    </row>
    <row r="12606" spans="1:2" x14ac:dyDescent="0.35">
      <c r="A12606" s="32" t="s">
        <v>14696</v>
      </c>
      <c r="B12606" s="32">
        <v>32</v>
      </c>
    </row>
    <row r="12607" spans="1:2" x14ac:dyDescent="0.35">
      <c r="A12607" s="32" t="s">
        <v>14697</v>
      </c>
      <c r="B12607" s="32">
        <v>53</v>
      </c>
    </row>
    <row r="12608" spans="1:2" x14ac:dyDescent="0.35">
      <c r="A12608" s="32" t="s">
        <v>14698</v>
      </c>
      <c r="B12608" s="32">
        <v>55</v>
      </c>
    </row>
    <row r="12609" spans="1:2" x14ac:dyDescent="0.35">
      <c r="A12609" s="32" t="s">
        <v>14699</v>
      </c>
      <c r="B12609" s="32">
        <v>39</v>
      </c>
    </row>
    <row r="12610" spans="1:2" x14ac:dyDescent="0.35">
      <c r="A12610" s="32" t="s">
        <v>14700</v>
      </c>
      <c r="B12610" s="32">
        <v>13</v>
      </c>
    </row>
    <row r="12611" spans="1:2" x14ac:dyDescent="0.35">
      <c r="A12611" s="32" t="s">
        <v>14701</v>
      </c>
      <c r="B12611" s="32">
        <v>3</v>
      </c>
    </row>
    <row r="12612" spans="1:2" x14ac:dyDescent="0.35">
      <c r="A12612" s="32" t="s">
        <v>14702</v>
      </c>
      <c r="B12612" s="32">
        <v>96</v>
      </c>
    </row>
    <row r="12613" spans="1:2" x14ac:dyDescent="0.35">
      <c r="A12613" s="32" t="s">
        <v>14703</v>
      </c>
      <c r="B12613" s="32">
        <v>41</v>
      </c>
    </row>
    <row r="12614" spans="1:2" x14ac:dyDescent="0.35">
      <c r="A12614" s="32" t="s">
        <v>14704</v>
      </c>
      <c r="B12614" s="32">
        <v>73</v>
      </c>
    </row>
    <row r="12615" spans="1:2" x14ac:dyDescent="0.35">
      <c r="A12615" s="32" t="s">
        <v>14705</v>
      </c>
      <c r="B12615" s="32">
        <v>7</v>
      </c>
    </row>
    <row r="12616" spans="1:2" x14ac:dyDescent="0.35">
      <c r="A12616" s="32" t="s">
        <v>14706</v>
      </c>
      <c r="B12616" s="32">
        <v>80</v>
      </c>
    </row>
    <row r="12617" spans="1:2" x14ac:dyDescent="0.35">
      <c r="A12617" s="32" t="s">
        <v>14707</v>
      </c>
      <c r="B12617" s="32">
        <v>15</v>
      </c>
    </row>
    <row r="12618" spans="1:2" x14ac:dyDescent="0.35">
      <c r="A12618" s="32" t="s">
        <v>14708</v>
      </c>
      <c r="B12618" s="32">
        <v>29</v>
      </c>
    </row>
    <row r="12619" spans="1:2" x14ac:dyDescent="0.35">
      <c r="A12619" s="32" t="s">
        <v>14709</v>
      </c>
      <c r="B12619" s="32">
        <v>68</v>
      </c>
    </row>
    <row r="12620" spans="1:2" x14ac:dyDescent="0.35">
      <c r="A12620" s="32" t="s">
        <v>14710</v>
      </c>
      <c r="B12620" s="32">
        <v>15</v>
      </c>
    </row>
    <row r="12621" spans="1:2" x14ac:dyDescent="0.35">
      <c r="A12621" s="32" t="s">
        <v>14711</v>
      </c>
      <c r="B12621" s="32">
        <v>62</v>
      </c>
    </row>
    <row r="12622" spans="1:2" x14ac:dyDescent="0.35">
      <c r="A12622" s="32" t="s">
        <v>14712</v>
      </c>
      <c r="B12622" s="32">
        <v>58</v>
      </c>
    </row>
    <row r="12623" spans="1:2" x14ac:dyDescent="0.35">
      <c r="A12623" s="32" t="s">
        <v>14713</v>
      </c>
      <c r="B12623" s="32">
        <v>61</v>
      </c>
    </row>
    <row r="12624" spans="1:2" x14ac:dyDescent="0.35">
      <c r="A12624" s="32" t="s">
        <v>14714</v>
      </c>
      <c r="B12624" s="32">
        <v>83</v>
      </c>
    </row>
    <row r="12625" spans="1:2" x14ac:dyDescent="0.35">
      <c r="A12625" s="32" t="s">
        <v>14715</v>
      </c>
      <c r="B12625" s="32">
        <v>30</v>
      </c>
    </row>
    <row r="12626" spans="1:2" x14ac:dyDescent="0.35">
      <c r="A12626" s="32" t="s">
        <v>14716</v>
      </c>
      <c r="B12626" s="32">
        <v>50</v>
      </c>
    </row>
    <row r="12627" spans="1:2" x14ac:dyDescent="0.35">
      <c r="A12627" s="32" t="s">
        <v>14717</v>
      </c>
      <c r="B12627" s="32">
        <v>57</v>
      </c>
    </row>
    <row r="12628" spans="1:2" x14ac:dyDescent="0.35">
      <c r="A12628" s="32" t="s">
        <v>14718</v>
      </c>
      <c r="B12628" s="32">
        <v>95</v>
      </c>
    </row>
    <row r="12629" spans="1:2" x14ac:dyDescent="0.35">
      <c r="A12629" s="32" t="s">
        <v>14719</v>
      </c>
      <c r="B12629" s="32">
        <v>84</v>
      </c>
    </row>
    <row r="12630" spans="1:2" x14ac:dyDescent="0.35">
      <c r="A12630" s="32" t="s">
        <v>14720</v>
      </c>
      <c r="B12630" s="32">
        <v>35</v>
      </c>
    </row>
    <row r="12631" spans="1:2" x14ac:dyDescent="0.35">
      <c r="A12631" s="32" t="s">
        <v>14721</v>
      </c>
      <c r="B12631" s="32">
        <v>41</v>
      </c>
    </row>
    <row r="12632" spans="1:2" x14ac:dyDescent="0.35">
      <c r="A12632" s="32" t="s">
        <v>14722</v>
      </c>
      <c r="B12632" s="32">
        <v>63</v>
      </c>
    </row>
    <row r="12633" spans="1:2" x14ac:dyDescent="0.35">
      <c r="A12633" s="32" t="s">
        <v>14723</v>
      </c>
      <c r="B12633" s="32">
        <v>64</v>
      </c>
    </row>
    <row r="12634" spans="1:2" x14ac:dyDescent="0.35">
      <c r="A12634" s="32" t="s">
        <v>14724</v>
      </c>
      <c r="B12634" s="32">
        <v>82</v>
      </c>
    </row>
    <row r="12635" spans="1:2" x14ac:dyDescent="0.35">
      <c r="A12635" s="32" t="s">
        <v>14725</v>
      </c>
      <c r="B12635" s="32">
        <v>53</v>
      </c>
    </row>
    <row r="12636" spans="1:2" x14ac:dyDescent="0.35">
      <c r="A12636" s="32" t="s">
        <v>14726</v>
      </c>
      <c r="B12636" s="32">
        <v>56</v>
      </c>
    </row>
    <row r="12637" spans="1:2" x14ac:dyDescent="0.35">
      <c r="A12637" s="32" t="s">
        <v>14727</v>
      </c>
      <c r="B12637" s="32">
        <v>6</v>
      </c>
    </row>
    <row r="12638" spans="1:2" x14ac:dyDescent="0.35">
      <c r="A12638" s="32" t="s">
        <v>14728</v>
      </c>
      <c r="B12638" s="32">
        <v>60</v>
      </c>
    </row>
    <row r="12639" spans="1:2" x14ac:dyDescent="0.35">
      <c r="A12639" s="32" t="s">
        <v>14729</v>
      </c>
      <c r="B12639" s="32">
        <v>6</v>
      </c>
    </row>
    <row r="12640" spans="1:2" x14ac:dyDescent="0.35">
      <c r="A12640" s="32" t="s">
        <v>14730</v>
      </c>
      <c r="B12640" s="32">
        <v>71</v>
      </c>
    </row>
    <row r="12641" spans="1:2" x14ac:dyDescent="0.35">
      <c r="A12641" s="32" t="s">
        <v>14731</v>
      </c>
      <c r="B12641" s="32">
        <v>25</v>
      </c>
    </row>
    <row r="12642" spans="1:2" x14ac:dyDescent="0.35">
      <c r="A12642" s="32" t="s">
        <v>14732</v>
      </c>
      <c r="B12642" s="32">
        <v>13</v>
      </c>
    </row>
    <row r="12643" spans="1:2" x14ac:dyDescent="0.35">
      <c r="A12643" s="32" t="s">
        <v>14733</v>
      </c>
      <c r="B12643" s="32">
        <v>25</v>
      </c>
    </row>
    <row r="12644" spans="1:2" x14ac:dyDescent="0.35">
      <c r="A12644" s="32" t="s">
        <v>14734</v>
      </c>
      <c r="B12644" s="32">
        <v>65</v>
      </c>
    </row>
    <row r="12645" spans="1:2" x14ac:dyDescent="0.35">
      <c r="A12645" s="32" t="s">
        <v>14735</v>
      </c>
      <c r="B12645" s="32">
        <v>92</v>
      </c>
    </row>
    <row r="12646" spans="1:2" x14ac:dyDescent="0.35">
      <c r="A12646" s="32" t="s">
        <v>14736</v>
      </c>
      <c r="B12646" s="32">
        <v>97</v>
      </c>
    </row>
    <row r="12647" spans="1:2" x14ac:dyDescent="0.35">
      <c r="A12647" s="32" t="s">
        <v>14737</v>
      </c>
      <c r="B12647" s="32">
        <v>72</v>
      </c>
    </row>
    <row r="12648" spans="1:2" x14ac:dyDescent="0.35">
      <c r="A12648" s="32" t="s">
        <v>14738</v>
      </c>
      <c r="B12648" s="32">
        <v>15</v>
      </c>
    </row>
    <row r="12649" spans="1:2" x14ac:dyDescent="0.35">
      <c r="A12649" s="32" t="s">
        <v>14739</v>
      </c>
      <c r="B12649" s="32">
        <v>83</v>
      </c>
    </row>
    <row r="12650" spans="1:2" x14ac:dyDescent="0.35">
      <c r="A12650" s="32" t="s">
        <v>14740</v>
      </c>
      <c r="B12650" s="32">
        <v>94</v>
      </c>
    </row>
    <row r="12651" spans="1:2" x14ac:dyDescent="0.35">
      <c r="A12651" s="32" t="s">
        <v>14741</v>
      </c>
      <c r="B12651" s="32">
        <v>63</v>
      </c>
    </row>
    <row r="12652" spans="1:2" x14ac:dyDescent="0.35">
      <c r="A12652" s="32" t="s">
        <v>14742</v>
      </c>
      <c r="B12652" s="32">
        <v>16</v>
      </c>
    </row>
    <row r="12653" spans="1:2" x14ac:dyDescent="0.35">
      <c r="A12653" s="32" t="s">
        <v>14743</v>
      </c>
      <c r="B12653" s="32">
        <v>71</v>
      </c>
    </row>
    <row r="12654" spans="1:2" x14ac:dyDescent="0.35">
      <c r="A12654" s="32" t="s">
        <v>14744</v>
      </c>
      <c r="B12654" s="32">
        <v>43</v>
      </c>
    </row>
    <row r="12655" spans="1:2" x14ac:dyDescent="0.35">
      <c r="A12655" s="32" t="s">
        <v>14745</v>
      </c>
      <c r="B12655" s="32">
        <v>39</v>
      </c>
    </row>
    <row r="12656" spans="1:2" x14ac:dyDescent="0.35">
      <c r="A12656" s="32" t="s">
        <v>14746</v>
      </c>
      <c r="B12656" s="32">
        <v>12</v>
      </c>
    </row>
    <row r="12657" spans="1:2" x14ac:dyDescent="0.35">
      <c r="A12657" s="32" t="s">
        <v>14747</v>
      </c>
      <c r="B12657" s="32">
        <v>37</v>
      </c>
    </row>
    <row r="12658" spans="1:2" x14ac:dyDescent="0.35">
      <c r="A12658" s="32" t="s">
        <v>14748</v>
      </c>
      <c r="B12658" s="32">
        <v>26</v>
      </c>
    </row>
    <row r="12659" spans="1:2" x14ac:dyDescent="0.35">
      <c r="A12659" s="32" t="s">
        <v>14749</v>
      </c>
      <c r="B12659" s="32">
        <v>99</v>
      </c>
    </row>
    <row r="12660" spans="1:2" x14ac:dyDescent="0.35">
      <c r="A12660" s="32" t="s">
        <v>14750</v>
      </c>
      <c r="B12660" s="32">
        <v>70</v>
      </c>
    </row>
    <row r="12661" spans="1:2" x14ac:dyDescent="0.35">
      <c r="A12661" s="32" t="s">
        <v>14751</v>
      </c>
      <c r="B12661" s="32">
        <v>47</v>
      </c>
    </row>
    <row r="12662" spans="1:2" x14ac:dyDescent="0.35">
      <c r="A12662" s="32" t="s">
        <v>14752</v>
      </c>
      <c r="B12662" s="32">
        <v>49</v>
      </c>
    </row>
    <row r="12663" spans="1:2" x14ac:dyDescent="0.35">
      <c r="A12663" s="32" t="s">
        <v>14753</v>
      </c>
      <c r="B12663" s="32">
        <v>78</v>
      </c>
    </row>
    <row r="12664" spans="1:2" x14ac:dyDescent="0.35">
      <c r="A12664" s="32" t="s">
        <v>14754</v>
      </c>
      <c r="B12664" s="32">
        <v>29</v>
      </c>
    </row>
    <row r="12665" spans="1:2" x14ac:dyDescent="0.35">
      <c r="A12665" s="32" t="s">
        <v>14755</v>
      </c>
      <c r="B12665" s="32">
        <v>53</v>
      </c>
    </row>
    <row r="12666" spans="1:2" x14ac:dyDescent="0.35">
      <c r="A12666" s="32" t="s">
        <v>14756</v>
      </c>
      <c r="B12666" s="32">
        <v>66</v>
      </c>
    </row>
    <row r="12667" spans="1:2" x14ac:dyDescent="0.35">
      <c r="A12667" s="32" t="s">
        <v>14757</v>
      </c>
      <c r="B12667" s="32">
        <v>63</v>
      </c>
    </row>
    <row r="12668" spans="1:2" x14ac:dyDescent="0.35">
      <c r="A12668" s="32" t="s">
        <v>14758</v>
      </c>
      <c r="B12668" s="32">
        <v>1</v>
      </c>
    </row>
    <row r="12669" spans="1:2" x14ac:dyDescent="0.35">
      <c r="A12669" s="32" t="s">
        <v>14759</v>
      </c>
      <c r="B12669" s="32">
        <v>42</v>
      </c>
    </row>
    <row r="12670" spans="1:2" x14ac:dyDescent="0.35">
      <c r="A12670" s="32" t="s">
        <v>14760</v>
      </c>
      <c r="B12670" s="32">
        <v>10</v>
      </c>
    </row>
    <row r="12671" spans="1:2" x14ac:dyDescent="0.35">
      <c r="A12671" s="32" t="s">
        <v>14761</v>
      </c>
      <c r="B12671" s="32">
        <v>61</v>
      </c>
    </row>
    <row r="12672" spans="1:2" x14ac:dyDescent="0.35">
      <c r="A12672" s="32" t="s">
        <v>14762</v>
      </c>
      <c r="B12672" s="32">
        <v>64</v>
      </c>
    </row>
    <row r="12673" spans="1:2" x14ac:dyDescent="0.35">
      <c r="A12673" s="32" t="s">
        <v>14763</v>
      </c>
      <c r="B12673" s="32">
        <v>46</v>
      </c>
    </row>
    <row r="12674" spans="1:2" x14ac:dyDescent="0.35">
      <c r="A12674" s="32" t="s">
        <v>14764</v>
      </c>
      <c r="B12674" s="32">
        <v>27</v>
      </c>
    </row>
    <row r="12675" spans="1:2" x14ac:dyDescent="0.35">
      <c r="A12675" s="32" t="s">
        <v>14765</v>
      </c>
      <c r="B12675" s="32">
        <v>39</v>
      </c>
    </row>
    <row r="12676" spans="1:2" x14ac:dyDescent="0.35">
      <c r="A12676" s="32" t="s">
        <v>14766</v>
      </c>
      <c r="B12676" s="32">
        <v>98</v>
      </c>
    </row>
    <row r="12677" spans="1:2" x14ac:dyDescent="0.35">
      <c r="A12677" s="32" t="s">
        <v>14767</v>
      </c>
      <c r="B12677" s="32">
        <v>80</v>
      </c>
    </row>
    <row r="12678" spans="1:2" x14ac:dyDescent="0.35">
      <c r="A12678" s="32" t="s">
        <v>14768</v>
      </c>
      <c r="B12678" s="32">
        <v>7</v>
      </c>
    </row>
    <row r="12679" spans="1:2" x14ac:dyDescent="0.35">
      <c r="A12679" s="32" t="s">
        <v>14769</v>
      </c>
      <c r="B12679" s="32">
        <v>70</v>
      </c>
    </row>
    <row r="12680" spans="1:2" x14ac:dyDescent="0.35">
      <c r="A12680" s="32" t="s">
        <v>14770</v>
      </c>
      <c r="B12680" s="32">
        <v>70</v>
      </c>
    </row>
    <row r="12681" spans="1:2" x14ac:dyDescent="0.35">
      <c r="A12681" s="32" t="s">
        <v>14771</v>
      </c>
      <c r="B12681" s="32">
        <v>40</v>
      </c>
    </row>
    <row r="12682" spans="1:2" x14ac:dyDescent="0.35">
      <c r="A12682" s="32" t="s">
        <v>14772</v>
      </c>
      <c r="B12682" s="32">
        <v>97</v>
      </c>
    </row>
    <row r="12683" spans="1:2" x14ac:dyDescent="0.35">
      <c r="A12683" s="32" t="s">
        <v>14773</v>
      </c>
      <c r="B12683" s="32">
        <v>1</v>
      </c>
    </row>
    <row r="12684" spans="1:2" x14ac:dyDescent="0.35">
      <c r="A12684" s="32" t="s">
        <v>14774</v>
      </c>
      <c r="B12684" s="32">
        <v>73</v>
      </c>
    </row>
    <row r="12685" spans="1:2" x14ac:dyDescent="0.35">
      <c r="A12685" s="32" t="s">
        <v>14775</v>
      </c>
      <c r="B12685" s="32">
        <v>28</v>
      </c>
    </row>
    <row r="12686" spans="1:2" x14ac:dyDescent="0.35">
      <c r="A12686" s="32" t="s">
        <v>14776</v>
      </c>
      <c r="B12686" s="32">
        <v>12</v>
      </c>
    </row>
    <row r="12687" spans="1:2" x14ac:dyDescent="0.35">
      <c r="A12687" s="32" t="s">
        <v>14777</v>
      </c>
      <c r="B12687" s="32">
        <v>79</v>
      </c>
    </row>
    <row r="12688" spans="1:2" x14ac:dyDescent="0.35">
      <c r="A12688" s="32" t="s">
        <v>14778</v>
      </c>
      <c r="B12688" s="32">
        <v>48</v>
      </c>
    </row>
    <row r="12689" spans="1:2" x14ac:dyDescent="0.35">
      <c r="A12689" s="32" t="s">
        <v>14779</v>
      </c>
      <c r="B12689" s="32">
        <v>37</v>
      </c>
    </row>
    <row r="12690" spans="1:2" x14ac:dyDescent="0.35">
      <c r="A12690" s="32" t="s">
        <v>14780</v>
      </c>
      <c r="B12690" s="32">
        <v>78</v>
      </c>
    </row>
    <row r="12691" spans="1:2" x14ac:dyDescent="0.35">
      <c r="A12691" s="32" t="s">
        <v>14781</v>
      </c>
      <c r="B12691" s="32">
        <v>65</v>
      </c>
    </row>
    <row r="12692" spans="1:2" x14ac:dyDescent="0.35">
      <c r="A12692" s="32" t="s">
        <v>14782</v>
      </c>
      <c r="B12692" s="32">
        <v>78</v>
      </c>
    </row>
    <row r="12693" spans="1:2" x14ac:dyDescent="0.35">
      <c r="A12693" s="32" t="s">
        <v>14783</v>
      </c>
      <c r="B12693" s="32">
        <v>35</v>
      </c>
    </row>
    <row r="12694" spans="1:2" x14ac:dyDescent="0.35">
      <c r="A12694" s="32" t="s">
        <v>14784</v>
      </c>
      <c r="B12694" s="32">
        <v>52</v>
      </c>
    </row>
    <row r="12695" spans="1:2" x14ac:dyDescent="0.35">
      <c r="A12695" s="32" t="s">
        <v>14785</v>
      </c>
      <c r="B12695" s="32">
        <v>73</v>
      </c>
    </row>
    <row r="12696" spans="1:2" x14ac:dyDescent="0.35">
      <c r="A12696" s="32" t="s">
        <v>14786</v>
      </c>
      <c r="B12696" s="32">
        <v>5</v>
      </c>
    </row>
    <row r="12697" spans="1:2" x14ac:dyDescent="0.35">
      <c r="A12697" s="32" t="s">
        <v>14787</v>
      </c>
      <c r="B12697" s="32">
        <v>94</v>
      </c>
    </row>
    <row r="12698" spans="1:2" x14ac:dyDescent="0.35">
      <c r="A12698" s="32" t="s">
        <v>14788</v>
      </c>
      <c r="B12698" s="32">
        <v>81</v>
      </c>
    </row>
    <row r="12699" spans="1:2" x14ac:dyDescent="0.35">
      <c r="A12699" s="32" t="s">
        <v>14789</v>
      </c>
      <c r="B12699" s="32">
        <v>20</v>
      </c>
    </row>
    <row r="12700" spans="1:2" x14ac:dyDescent="0.35">
      <c r="A12700" s="32" t="s">
        <v>14790</v>
      </c>
      <c r="B12700" s="32">
        <v>29</v>
      </c>
    </row>
    <row r="12701" spans="1:2" x14ac:dyDescent="0.35">
      <c r="A12701" s="32" t="s">
        <v>14791</v>
      </c>
      <c r="B12701" s="32">
        <v>85</v>
      </c>
    </row>
    <row r="12702" spans="1:2" x14ac:dyDescent="0.35">
      <c r="A12702" s="32" t="s">
        <v>14792</v>
      </c>
      <c r="B12702" s="32">
        <v>57</v>
      </c>
    </row>
    <row r="12703" spans="1:2" x14ac:dyDescent="0.35">
      <c r="A12703" s="32" t="s">
        <v>14793</v>
      </c>
      <c r="B12703" s="32">
        <v>43</v>
      </c>
    </row>
    <row r="12704" spans="1:2" x14ac:dyDescent="0.35">
      <c r="A12704" s="32" t="s">
        <v>14794</v>
      </c>
      <c r="B12704" s="32">
        <v>37</v>
      </c>
    </row>
    <row r="12705" spans="1:2" x14ac:dyDescent="0.35">
      <c r="A12705" s="32" t="s">
        <v>14795</v>
      </c>
      <c r="B12705" s="32">
        <v>73</v>
      </c>
    </row>
    <row r="12706" spans="1:2" x14ac:dyDescent="0.35">
      <c r="A12706" s="32" t="s">
        <v>14796</v>
      </c>
      <c r="B12706" s="32">
        <v>54</v>
      </c>
    </row>
    <row r="12707" spans="1:2" x14ac:dyDescent="0.35">
      <c r="A12707" s="32" t="s">
        <v>14797</v>
      </c>
      <c r="B12707" s="32">
        <v>14</v>
      </c>
    </row>
    <row r="12708" spans="1:2" x14ac:dyDescent="0.35">
      <c r="A12708" s="32" t="s">
        <v>14798</v>
      </c>
      <c r="B12708" s="32">
        <v>93</v>
      </c>
    </row>
    <row r="12709" spans="1:2" x14ac:dyDescent="0.35">
      <c r="A12709" s="32" t="s">
        <v>14799</v>
      </c>
      <c r="B12709" s="32">
        <v>93</v>
      </c>
    </row>
    <row r="12710" spans="1:2" x14ac:dyDescent="0.35">
      <c r="A12710" s="32" t="s">
        <v>14800</v>
      </c>
      <c r="B12710" s="32">
        <v>55</v>
      </c>
    </row>
    <row r="12711" spans="1:2" x14ac:dyDescent="0.35">
      <c r="A12711" s="32" t="s">
        <v>14801</v>
      </c>
      <c r="B12711" s="32">
        <v>18</v>
      </c>
    </row>
    <row r="12712" spans="1:2" x14ac:dyDescent="0.35">
      <c r="A12712" s="32" t="s">
        <v>14802</v>
      </c>
      <c r="B12712" s="32">
        <v>25</v>
      </c>
    </row>
    <row r="12713" spans="1:2" x14ac:dyDescent="0.35">
      <c r="A12713" s="32" t="s">
        <v>14803</v>
      </c>
      <c r="B12713" s="32">
        <v>99</v>
      </c>
    </row>
    <row r="12714" spans="1:2" x14ac:dyDescent="0.35">
      <c r="A12714" s="32" t="s">
        <v>14804</v>
      </c>
      <c r="B12714" s="32">
        <v>8</v>
      </c>
    </row>
    <row r="12715" spans="1:2" x14ac:dyDescent="0.35">
      <c r="A12715" s="32" t="s">
        <v>14805</v>
      </c>
      <c r="B12715" s="32">
        <v>52</v>
      </c>
    </row>
    <row r="12716" spans="1:2" x14ac:dyDescent="0.35">
      <c r="A12716" s="32" t="s">
        <v>14806</v>
      </c>
      <c r="B12716" s="32">
        <v>3</v>
      </c>
    </row>
    <row r="12717" spans="1:2" x14ac:dyDescent="0.35">
      <c r="A12717" s="32" t="s">
        <v>14807</v>
      </c>
      <c r="B12717" s="32">
        <v>60</v>
      </c>
    </row>
    <row r="12718" spans="1:2" x14ac:dyDescent="0.35">
      <c r="A12718" s="32" t="s">
        <v>14808</v>
      </c>
      <c r="B12718" s="32">
        <v>66</v>
      </c>
    </row>
    <row r="12719" spans="1:2" x14ac:dyDescent="0.35">
      <c r="A12719" s="32" t="s">
        <v>14809</v>
      </c>
      <c r="B12719" s="32">
        <v>12</v>
      </c>
    </row>
    <row r="12720" spans="1:2" x14ac:dyDescent="0.35">
      <c r="A12720" s="32" t="s">
        <v>14810</v>
      </c>
      <c r="B12720" s="32">
        <v>29</v>
      </c>
    </row>
    <row r="12721" spans="1:2" x14ac:dyDescent="0.35">
      <c r="A12721" s="32" t="s">
        <v>14811</v>
      </c>
      <c r="B12721" s="32">
        <v>73</v>
      </c>
    </row>
    <row r="12722" spans="1:2" x14ac:dyDescent="0.35">
      <c r="A12722" s="32" t="s">
        <v>14812</v>
      </c>
      <c r="B12722" s="32">
        <v>93</v>
      </c>
    </row>
    <row r="12723" spans="1:2" x14ac:dyDescent="0.35">
      <c r="A12723" s="32" t="s">
        <v>14813</v>
      </c>
      <c r="B12723" s="32">
        <v>83</v>
      </c>
    </row>
    <row r="12724" spans="1:2" x14ac:dyDescent="0.35">
      <c r="A12724" s="32" t="s">
        <v>14814</v>
      </c>
      <c r="B12724" s="32">
        <v>30</v>
      </c>
    </row>
    <row r="12725" spans="1:2" x14ac:dyDescent="0.35">
      <c r="A12725" s="32" t="s">
        <v>14815</v>
      </c>
      <c r="B12725" s="32">
        <v>63</v>
      </c>
    </row>
    <row r="12726" spans="1:2" x14ac:dyDescent="0.35">
      <c r="A12726" s="32" t="s">
        <v>14816</v>
      </c>
      <c r="B12726" s="32">
        <v>3</v>
      </c>
    </row>
    <row r="12727" spans="1:2" x14ac:dyDescent="0.35">
      <c r="A12727" s="32" t="s">
        <v>14817</v>
      </c>
      <c r="B12727" s="32">
        <v>21</v>
      </c>
    </row>
    <row r="12728" spans="1:2" x14ac:dyDescent="0.35">
      <c r="A12728" s="32" t="s">
        <v>14818</v>
      </c>
      <c r="B12728" s="32">
        <v>36</v>
      </c>
    </row>
    <row r="12729" spans="1:2" x14ac:dyDescent="0.35">
      <c r="A12729" s="32" t="s">
        <v>14819</v>
      </c>
      <c r="B12729" s="32">
        <v>71</v>
      </c>
    </row>
    <row r="12730" spans="1:2" x14ac:dyDescent="0.35">
      <c r="A12730" s="32" t="s">
        <v>14820</v>
      </c>
      <c r="B12730" s="32">
        <v>59</v>
      </c>
    </row>
    <row r="12731" spans="1:2" x14ac:dyDescent="0.35">
      <c r="A12731" s="32" t="s">
        <v>14821</v>
      </c>
      <c r="B12731" s="32">
        <v>40</v>
      </c>
    </row>
    <row r="12732" spans="1:2" x14ac:dyDescent="0.35">
      <c r="A12732" s="32" t="s">
        <v>14822</v>
      </c>
      <c r="B12732" s="32">
        <v>12</v>
      </c>
    </row>
    <row r="12733" spans="1:2" x14ac:dyDescent="0.35">
      <c r="A12733" s="32" t="s">
        <v>14823</v>
      </c>
      <c r="B12733" s="32">
        <v>19</v>
      </c>
    </row>
    <row r="12734" spans="1:2" x14ac:dyDescent="0.35">
      <c r="A12734" s="32" t="s">
        <v>14824</v>
      </c>
      <c r="B12734" s="32">
        <v>2</v>
      </c>
    </row>
    <row r="12735" spans="1:2" x14ac:dyDescent="0.35">
      <c r="A12735" s="32" t="s">
        <v>14825</v>
      </c>
      <c r="B12735" s="32">
        <v>97</v>
      </c>
    </row>
    <row r="12736" spans="1:2" x14ac:dyDescent="0.35">
      <c r="A12736" s="32" t="s">
        <v>14826</v>
      </c>
      <c r="B12736" s="32">
        <v>44</v>
      </c>
    </row>
    <row r="12737" spans="1:2" x14ac:dyDescent="0.35">
      <c r="A12737" s="32" t="s">
        <v>14827</v>
      </c>
      <c r="B12737" s="32">
        <v>47</v>
      </c>
    </row>
    <row r="12738" spans="1:2" x14ac:dyDescent="0.35">
      <c r="A12738" s="32" t="s">
        <v>14828</v>
      </c>
      <c r="B12738" s="32">
        <v>61</v>
      </c>
    </row>
    <row r="12739" spans="1:2" x14ac:dyDescent="0.35">
      <c r="A12739" s="32" t="s">
        <v>14829</v>
      </c>
      <c r="B12739" s="32">
        <v>77</v>
      </c>
    </row>
    <row r="12740" spans="1:2" x14ac:dyDescent="0.35">
      <c r="A12740" s="32" t="s">
        <v>14830</v>
      </c>
      <c r="B12740" s="32">
        <v>22</v>
      </c>
    </row>
    <row r="12741" spans="1:2" x14ac:dyDescent="0.35">
      <c r="A12741" s="32" t="s">
        <v>14831</v>
      </c>
      <c r="B12741" s="32">
        <v>88</v>
      </c>
    </row>
    <row r="12742" spans="1:2" x14ac:dyDescent="0.35">
      <c r="A12742" s="32" t="s">
        <v>14832</v>
      </c>
      <c r="B12742" s="32">
        <v>49</v>
      </c>
    </row>
    <row r="12743" spans="1:2" x14ac:dyDescent="0.35">
      <c r="A12743" s="32" t="s">
        <v>14833</v>
      </c>
      <c r="B12743" s="32">
        <v>25</v>
      </c>
    </row>
    <row r="12744" spans="1:2" x14ac:dyDescent="0.35">
      <c r="A12744" s="32" t="s">
        <v>14834</v>
      </c>
      <c r="B12744" s="32">
        <v>96</v>
      </c>
    </row>
    <row r="12745" spans="1:2" x14ac:dyDescent="0.35">
      <c r="A12745" s="32" t="s">
        <v>14835</v>
      </c>
      <c r="B12745" s="32">
        <v>19</v>
      </c>
    </row>
    <row r="12746" spans="1:2" x14ac:dyDescent="0.35">
      <c r="A12746" s="32" t="s">
        <v>14836</v>
      </c>
      <c r="B12746" s="32">
        <v>87</v>
      </c>
    </row>
    <row r="12747" spans="1:2" x14ac:dyDescent="0.35">
      <c r="A12747" s="32" t="s">
        <v>14837</v>
      </c>
      <c r="B12747" s="32">
        <v>5</v>
      </c>
    </row>
    <row r="12748" spans="1:2" x14ac:dyDescent="0.35">
      <c r="A12748" s="32" t="s">
        <v>14838</v>
      </c>
      <c r="B12748" s="32">
        <v>50</v>
      </c>
    </row>
    <row r="12749" spans="1:2" x14ac:dyDescent="0.35">
      <c r="A12749" s="32" t="s">
        <v>14839</v>
      </c>
      <c r="B12749" s="32">
        <v>80</v>
      </c>
    </row>
    <row r="12750" spans="1:2" x14ac:dyDescent="0.35">
      <c r="A12750" s="32" t="s">
        <v>14840</v>
      </c>
      <c r="B12750" s="32">
        <v>52</v>
      </c>
    </row>
    <row r="12751" spans="1:2" x14ac:dyDescent="0.35">
      <c r="A12751" s="32" t="s">
        <v>14841</v>
      </c>
      <c r="B12751" s="32">
        <v>62</v>
      </c>
    </row>
    <row r="12752" spans="1:2" x14ac:dyDescent="0.35">
      <c r="A12752" s="32" t="s">
        <v>14842</v>
      </c>
      <c r="B12752" s="32">
        <v>74</v>
      </c>
    </row>
    <row r="12753" spans="1:2" x14ac:dyDescent="0.35">
      <c r="A12753" s="32" t="s">
        <v>14843</v>
      </c>
      <c r="B12753" s="32">
        <v>25</v>
      </c>
    </row>
    <row r="12754" spans="1:2" x14ac:dyDescent="0.35">
      <c r="A12754" s="32" t="s">
        <v>14844</v>
      </c>
      <c r="B12754" s="32">
        <v>49</v>
      </c>
    </row>
    <row r="12755" spans="1:2" x14ac:dyDescent="0.35">
      <c r="A12755" s="32" t="s">
        <v>14845</v>
      </c>
      <c r="B12755" s="32">
        <v>84</v>
      </c>
    </row>
    <row r="12756" spans="1:2" x14ac:dyDescent="0.35">
      <c r="A12756" s="32" t="s">
        <v>14846</v>
      </c>
      <c r="B12756" s="32">
        <v>2</v>
      </c>
    </row>
    <row r="12757" spans="1:2" x14ac:dyDescent="0.35">
      <c r="A12757" s="32" t="s">
        <v>14847</v>
      </c>
      <c r="B12757" s="32">
        <v>87</v>
      </c>
    </row>
    <row r="12758" spans="1:2" x14ac:dyDescent="0.35">
      <c r="A12758" s="32" t="s">
        <v>14848</v>
      </c>
      <c r="B12758" s="32">
        <v>54</v>
      </c>
    </row>
    <row r="12759" spans="1:2" x14ac:dyDescent="0.35">
      <c r="A12759" s="32" t="s">
        <v>14849</v>
      </c>
      <c r="B12759" s="32">
        <v>67</v>
      </c>
    </row>
    <row r="12760" spans="1:2" x14ac:dyDescent="0.35">
      <c r="A12760" s="32" t="s">
        <v>14850</v>
      </c>
      <c r="B12760" s="32">
        <v>99</v>
      </c>
    </row>
    <row r="12761" spans="1:2" x14ac:dyDescent="0.35">
      <c r="A12761" s="32" t="s">
        <v>14851</v>
      </c>
      <c r="B12761" s="32">
        <v>98</v>
      </c>
    </row>
    <row r="12762" spans="1:2" x14ac:dyDescent="0.35">
      <c r="A12762" s="32" t="s">
        <v>14852</v>
      </c>
      <c r="B12762" s="32">
        <v>4</v>
      </c>
    </row>
    <row r="12763" spans="1:2" x14ac:dyDescent="0.35">
      <c r="A12763" s="32" t="s">
        <v>14853</v>
      </c>
      <c r="B12763" s="32">
        <v>58</v>
      </c>
    </row>
    <row r="12764" spans="1:2" x14ac:dyDescent="0.35">
      <c r="A12764" s="32" t="s">
        <v>14854</v>
      </c>
      <c r="B12764" s="32">
        <v>22</v>
      </c>
    </row>
    <row r="12765" spans="1:2" x14ac:dyDescent="0.35">
      <c r="A12765" s="32" t="s">
        <v>14855</v>
      </c>
      <c r="B12765" s="32">
        <v>62</v>
      </c>
    </row>
    <row r="12766" spans="1:2" x14ac:dyDescent="0.35">
      <c r="A12766" s="32" t="s">
        <v>14856</v>
      </c>
      <c r="B12766" s="32">
        <v>3</v>
      </c>
    </row>
    <row r="12767" spans="1:2" x14ac:dyDescent="0.35">
      <c r="A12767" s="32" t="s">
        <v>14857</v>
      </c>
      <c r="B12767" s="32">
        <v>47</v>
      </c>
    </row>
    <row r="12768" spans="1:2" x14ac:dyDescent="0.35">
      <c r="A12768" s="32" t="s">
        <v>14858</v>
      </c>
      <c r="B12768" s="32">
        <v>2</v>
      </c>
    </row>
    <row r="12769" spans="1:2" x14ac:dyDescent="0.35">
      <c r="A12769" s="32" t="s">
        <v>14859</v>
      </c>
      <c r="B12769" s="32">
        <v>85</v>
      </c>
    </row>
    <row r="12770" spans="1:2" x14ac:dyDescent="0.35">
      <c r="A12770" s="32" t="s">
        <v>14860</v>
      </c>
      <c r="B12770" s="32">
        <v>98</v>
      </c>
    </row>
    <row r="12771" spans="1:2" x14ac:dyDescent="0.35">
      <c r="A12771" s="32" t="s">
        <v>14861</v>
      </c>
      <c r="B12771" s="32">
        <v>1</v>
      </c>
    </row>
    <row r="12772" spans="1:2" x14ac:dyDescent="0.35">
      <c r="A12772" s="32" t="s">
        <v>14862</v>
      </c>
      <c r="B12772" s="32">
        <v>96</v>
      </c>
    </row>
    <row r="12773" spans="1:2" x14ac:dyDescent="0.35">
      <c r="A12773" s="32" t="s">
        <v>14863</v>
      </c>
      <c r="B12773" s="32">
        <v>67</v>
      </c>
    </row>
    <row r="12774" spans="1:2" x14ac:dyDescent="0.35">
      <c r="A12774" s="32" t="s">
        <v>14864</v>
      </c>
      <c r="B12774" s="32">
        <v>17</v>
      </c>
    </row>
    <row r="12775" spans="1:2" x14ac:dyDescent="0.35">
      <c r="A12775" s="32" t="s">
        <v>14865</v>
      </c>
      <c r="B12775" s="32">
        <v>85</v>
      </c>
    </row>
    <row r="12776" spans="1:2" x14ac:dyDescent="0.35">
      <c r="A12776" s="32" t="s">
        <v>14866</v>
      </c>
      <c r="B12776" s="32">
        <v>2</v>
      </c>
    </row>
    <row r="12777" spans="1:2" x14ac:dyDescent="0.35">
      <c r="A12777" s="32" t="s">
        <v>14867</v>
      </c>
      <c r="B12777" s="32">
        <v>57</v>
      </c>
    </row>
    <row r="12778" spans="1:2" x14ac:dyDescent="0.35">
      <c r="A12778" s="32" t="s">
        <v>14868</v>
      </c>
      <c r="B12778" s="32">
        <v>95</v>
      </c>
    </row>
    <row r="12779" spans="1:2" x14ac:dyDescent="0.35">
      <c r="A12779" s="32" t="s">
        <v>14869</v>
      </c>
      <c r="B12779" s="32">
        <v>73</v>
      </c>
    </row>
    <row r="12780" spans="1:2" x14ac:dyDescent="0.35">
      <c r="A12780" s="32" t="s">
        <v>14870</v>
      </c>
      <c r="B12780" s="32">
        <v>26</v>
      </c>
    </row>
    <row r="12781" spans="1:2" x14ac:dyDescent="0.35">
      <c r="A12781" s="32" t="s">
        <v>14871</v>
      </c>
      <c r="B12781" s="32">
        <v>67</v>
      </c>
    </row>
    <row r="12782" spans="1:2" x14ac:dyDescent="0.35">
      <c r="A12782" s="32" t="s">
        <v>14872</v>
      </c>
      <c r="B12782" s="32">
        <v>59</v>
      </c>
    </row>
    <row r="12783" spans="1:2" x14ac:dyDescent="0.35">
      <c r="A12783" s="32" t="s">
        <v>14873</v>
      </c>
      <c r="B12783" s="32">
        <v>8</v>
      </c>
    </row>
    <row r="12784" spans="1:2" x14ac:dyDescent="0.35">
      <c r="A12784" s="32" t="s">
        <v>14874</v>
      </c>
      <c r="B12784" s="32">
        <v>72</v>
      </c>
    </row>
    <row r="12785" spans="1:2" x14ac:dyDescent="0.35">
      <c r="A12785" s="32" t="s">
        <v>14875</v>
      </c>
      <c r="B12785" s="32">
        <v>95</v>
      </c>
    </row>
    <row r="12786" spans="1:2" x14ac:dyDescent="0.35">
      <c r="A12786" s="32" t="s">
        <v>14876</v>
      </c>
      <c r="B12786" s="32">
        <v>93</v>
      </c>
    </row>
    <row r="12787" spans="1:2" x14ac:dyDescent="0.35">
      <c r="A12787" s="32" t="s">
        <v>14877</v>
      </c>
      <c r="B12787" s="32">
        <v>22</v>
      </c>
    </row>
    <row r="12788" spans="1:2" x14ac:dyDescent="0.35">
      <c r="A12788" s="32" t="s">
        <v>14878</v>
      </c>
      <c r="B12788" s="32">
        <v>69</v>
      </c>
    </row>
    <row r="12789" spans="1:2" x14ac:dyDescent="0.35">
      <c r="A12789" s="32" t="s">
        <v>14879</v>
      </c>
      <c r="B12789" s="32">
        <v>47</v>
      </c>
    </row>
    <row r="12790" spans="1:2" x14ac:dyDescent="0.35">
      <c r="A12790" s="32" t="s">
        <v>14880</v>
      </c>
      <c r="B12790" s="32">
        <v>13</v>
      </c>
    </row>
    <row r="12791" spans="1:2" x14ac:dyDescent="0.35">
      <c r="A12791" s="32" t="s">
        <v>14881</v>
      </c>
      <c r="B12791" s="32">
        <v>95</v>
      </c>
    </row>
    <row r="12792" spans="1:2" x14ac:dyDescent="0.35">
      <c r="A12792" s="32" t="s">
        <v>14882</v>
      </c>
      <c r="B12792" s="32">
        <v>20</v>
      </c>
    </row>
    <row r="12793" spans="1:2" x14ac:dyDescent="0.35">
      <c r="A12793" s="32" t="s">
        <v>14883</v>
      </c>
      <c r="B12793" s="32">
        <v>72</v>
      </c>
    </row>
    <row r="12794" spans="1:2" x14ac:dyDescent="0.35">
      <c r="A12794" s="32" t="s">
        <v>14884</v>
      </c>
      <c r="B12794" s="32">
        <v>15</v>
      </c>
    </row>
    <row r="12795" spans="1:2" x14ac:dyDescent="0.35">
      <c r="A12795" s="32" t="s">
        <v>14885</v>
      </c>
      <c r="B12795" s="32">
        <v>34</v>
      </c>
    </row>
    <row r="12796" spans="1:2" x14ac:dyDescent="0.35">
      <c r="A12796" s="32" t="s">
        <v>14886</v>
      </c>
      <c r="B12796" s="32">
        <v>19</v>
      </c>
    </row>
    <row r="12797" spans="1:2" x14ac:dyDescent="0.35">
      <c r="A12797" s="32" t="s">
        <v>14887</v>
      </c>
      <c r="B12797" s="32">
        <v>67</v>
      </c>
    </row>
    <row r="12798" spans="1:2" x14ac:dyDescent="0.35">
      <c r="A12798" s="32" t="s">
        <v>14888</v>
      </c>
      <c r="B12798" s="32">
        <v>79</v>
      </c>
    </row>
    <row r="12799" spans="1:2" x14ac:dyDescent="0.35">
      <c r="A12799" s="32" t="s">
        <v>14889</v>
      </c>
      <c r="B12799" s="32">
        <v>89</v>
      </c>
    </row>
    <row r="12800" spans="1:2" x14ac:dyDescent="0.35">
      <c r="A12800" s="32" t="s">
        <v>14890</v>
      </c>
      <c r="B12800" s="32">
        <v>5</v>
      </c>
    </row>
    <row r="12801" spans="1:2" x14ac:dyDescent="0.35">
      <c r="A12801" s="32" t="s">
        <v>14891</v>
      </c>
      <c r="B12801" s="32">
        <v>16</v>
      </c>
    </row>
    <row r="12802" spans="1:2" x14ac:dyDescent="0.35">
      <c r="A12802" s="32" t="s">
        <v>14892</v>
      </c>
      <c r="B12802" s="32">
        <v>78</v>
      </c>
    </row>
    <row r="12803" spans="1:2" x14ac:dyDescent="0.35">
      <c r="A12803" s="32" t="s">
        <v>14893</v>
      </c>
      <c r="B12803" s="32">
        <v>18</v>
      </c>
    </row>
    <row r="12804" spans="1:2" x14ac:dyDescent="0.35">
      <c r="A12804" s="32" t="s">
        <v>14894</v>
      </c>
      <c r="B12804" s="32">
        <v>93</v>
      </c>
    </row>
    <row r="12805" spans="1:2" x14ac:dyDescent="0.35">
      <c r="A12805" s="32" t="s">
        <v>14895</v>
      </c>
      <c r="B12805" s="32">
        <v>62</v>
      </c>
    </row>
    <row r="12806" spans="1:2" x14ac:dyDescent="0.35">
      <c r="A12806" s="32" t="s">
        <v>14896</v>
      </c>
      <c r="B12806" s="32">
        <v>4</v>
      </c>
    </row>
    <row r="12807" spans="1:2" x14ac:dyDescent="0.35">
      <c r="A12807" s="32" t="s">
        <v>14897</v>
      </c>
      <c r="B12807" s="32">
        <v>2</v>
      </c>
    </row>
    <row r="12808" spans="1:2" x14ac:dyDescent="0.35">
      <c r="A12808" s="32" t="s">
        <v>14898</v>
      </c>
      <c r="B12808" s="32">
        <v>69</v>
      </c>
    </row>
    <row r="12809" spans="1:2" x14ac:dyDescent="0.35">
      <c r="A12809" s="32" t="s">
        <v>14899</v>
      </c>
      <c r="B12809" s="32">
        <v>47</v>
      </c>
    </row>
    <row r="12810" spans="1:2" x14ac:dyDescent="0.35">
      <c r="A12810" s="32" t="s">
        <v>14900</v>
      </c>
      <c r="B12810" s="32">
        <v>34</v>
      </c>
    </row>
    <row r="12811" spans="1:2" x14ac:dyDescent="0.35">
      <c r="A12811" s="32" t="s">
        <v>14901</v>
      </c>
      <c r="B12811" s="32">
        <v>20</v>
      </c>
    </row>
    <row r="12812" spans="1:2" x14ac:dyDescent="0.35">
      <c r="A12812" s="32" t="s">
        <v>14902</v>
      </c>
      <c r="B12812" s="32">
        <v>60</v>
      </c>
    </row>
    <row r="12813" spans="1:2" x14ac:dyDescent="0.35">
      <c r="A12813" s="32" t="s">
        <v>14903</v>
      </c>
      <c r="B12813" s="32">
        <v>77</v>
      </c>
    </row>
    <row r="12814" spans="1:2" x14ac:dyDescent="0.35">
      <c r="A12814" s="32" t="s">
        <v>14904</v>
      </c>
      <c r="B12814" s="32">
        <v>30</v>
      </c>
    </row>
    <row r="12815" spans="1:2" x14ac:dyDescent="0.35">
      <c r="A12815" s="32" t="s">
        <v>14905</v>
      </c>
      <c r="B12815" s="32">
        <v>87</v>
      </c>
    </row>
    <row r="12816" spans="1:2" x14ac:dyDescent="0.35">
      <c r="A12816" s="32" t="s">
        <v>14906</v>
      </c>
      <c r="B12816" s="32">
        <v>88</v>
      </c>
    </row>
    <row r="12817" spans="1:2" x14ac:dyDescent="0.35">
      <c r="A12817" s="32" t="s">
        <v>14907</v>
      </c>
      <c r="B12817" s="32">
        <v>74</v>
      </c>
    </row>
    <row r="12818" spans="1:2" x14ac:dyDescent="0.35">
      <c r="A12818" s="32" t="s">
        <v>14908</v>
      </c>
      <c r="B12818" s="32">
        <v>36</v>
      </c>
    </row>
    <row r="12819" spans="1:2" x14ac:dyDescent="0.35">
      <c r="A12819" s="32" t="s">
        <v>14909</v>
      </c>
      <c r="B12819" s="32">
        <v>47</v>
      </c>
    </row>
    <row r="12820" spans="1:2" x14ac:dyDescent="0.35">
      <c r="A12820" s="32" t="s">
        <v>14910</v>
      </c>
      <c r="B12820" s="32">
        <v>11</v>
      </c>
    </row>
    <row r="12821" spans="1:2" x14ac:dyDescent="0.35">
      <c r="A12821" s="32" t="s">
        <v>14911</v>
      </c>
      <c r="B12821" s="32">
        <v>53</v>
      </c>
    </row>
    <row r="12822" spans="1:2" x14ac:dyDescent="0.35">
      <c r="A12822" s="32" t="s">
        <v>14912</v>
      </c>
      <c r="B12822" s="32">
        <v>39</v>
      </c>
    </row>
    <row r="12823" spans="1:2" x14ac:dyDescent="0.35">
      <c r="A12823" s="32" t="s">
        <v>14913</v>
      </c>
      <c r="B12823" s="32">
        <v>23</v>
      </c>
    </row>
    <row r="12824" spans="1:2" x14ac:dyDescent="0.35">
      <c r="A12824" s="32" t="s">
        <v>14914</v>
      </c>
      <c r="B12824" s="32">
        <v>69</v>
      </c>
    </row>
    <row r="12825" spans="1:2" x14ac:dyDescent="0.35">
      <c r="A12825" s="32" t="s">
        <v>14915</v>
      </c>
      <c r="B12825" s="32">
        <v>48</v>
      </c>
    </row>
    <row r="12826" spans="1:2" x14ac:dyDescent="0.35">
      <c r="A12826" s="32" t="s">
        <v>14916</v>
      </c>
      <c r="B12826" s="32">
        <v>32</v>
      </c>
    </row>
    <row r="12827" spans="1:2" x14ac:dyDescent="0.35">
      <c r="A12827" s="32" t="s">
        <v>14917</v>
      </c>
      <c r="B12827" s="32">
        <v>66</v>
      </c>
    </row>
    <row r="12828" spans="1:2" x14ac:dyDescent="0.35">
      <c r="A12828" s="32" t="s">
        <v>14918</v>
      </c>
      <c r="B12828" s="32">
        <v>98</v>
      </c>
    </row>
    <row r="12829" spans="1:2" x14ac:dyDescent="0.35">
      <c r="A12829" s="32" t="s">
        <v>14919</v>
      </c>
      <c r="B12829" s="32">
        <v>74</v>
      </c>
    </row>
    <row r="12830" spans="1:2" x14ac:dyDescent="0.35">
      <c r="A12830" s="32" t="s">
        <v>14920</v>
      </c>
      <c r="B12830" s="32">
        <v>72</v>
      </c>
    </row>
    <row r="12831" spans="1:2" x14ac:dyDescent="0.35">
      <c r="A12831" s="32" t="s">
        <v>14921</v>
      </c>
      <c r="B12831" s="32">
        <v>61</v>
      </c>
    </row>
    <row r="12832" spans="1:2" x14ac:dyDescent="0.35">
      <c r="A12832" s="32" t="s">
        <v>14922</v>
      </c>
      <c r="B12832" s="32">
        <v>78</v>
      </c>
    </row>
    <row r="12833" spans="1:2" x14ac:dyDescent="0.35">
      <c r="A12833" s="32" t="s">
        <v>14923</v>
      </c>
      <c r="B12833" s="32">
        <v>56</v>
      </c>
    </row>
    <row r="12834" spans="1:2" x14ac:dyDescent="0.35">
      <c r="A12834" s="32" t="s">
        <v>14924</v>
      </c>
      <c r="B12834" s="32">
        <v>2</v>
      </c>
    </row>
    <row r="12835" spans="1:2" x14ac:dyDescent="0.35">
      <c r="A12835" s="32" t="s">
        <v>14925</v>
      </c>
      <c r="B12835" s="32">
        <v>1</v>
      </c>
    </row>
    <row r="12836" spans="1:2" x14ac:dyDescent="0.35">
      <c r="A12836" s="32" t="s">
        <v>14926</v>
      </c>
      <c r="B12836" s="32">
        <v>20</v>
      </c>
    </row>
    <row r="12837" spans="1:2" x14ac:dyDescent="0.35">
      <c r="A12837" s="32" t="s">
        <v>14927</v>
      </c>
      <c r="B12837" s="32">
        <v>61</v>
      </c>
    </row>
    <row r="12838" spans="1:2" x14ac:dyDescent="0.35">
      <c r="A12838" s="32" t="s">
        <v>14928</v>
      </c>
      <c r="B12838" s="32">
        <v>81</v>
      </c>
    </row>
    <row r="12839" spans="1:2" x14ac:dyDescent="0.35">
      <c r="A12839" s="32" t="s">
        <v>14929</v>
      </c>
      <c r="B12839" s="32">
        <v>56</v>
      </c>
    </row>
    <row r="12840" spans="1:2" x14ac:dyDescent="0.35">
      <c r="A12840" s="32" t="s">
        <v>14930</v>
      </c>
      <c r="B12840" s="32">
        <v>26</v>
      </c>
    </row>
    <row r="12841" spans="1:2" x14ac:dyDescent="0.35">
      <c r="A12841" s="32" t="s">
        <v>14931</v>
      </c>
      <c r="B12841" s="32">
        <v>12</v>
      </c>
    </row>
    <row r="12842" spans="1:2" x14ac:dyDescent="0.35">
      <c r="A12842" s="32" t="s">
        <v>14932</v>
      </c>
      <c r="B12842" s="32">
        <v>24</v>
      </c>
    </row>
    <row r="12843" spans="1:2" x14ac:dyDescent="0.35">
      <c r="A12843" s="32" t="s">
        <v>14933</v>
      </c>
      <c r="B12843" s="32">
        <v>22</v>
      </c>
    </row>
    <row r="12844" spans="1:2" x14ac:dyDescent="0.35">
      <c r="A12844" s="32" t="s">
        <v>14934</v>
      </c>
      <c r="B12844" s="32">
        <v>29</v>
      </c>
    </row>
    <row r="12845" spans="1:2" x14ac:dyDescent="0.35">
      <c r="A12845" s="32" t="s">
        <v>14935</v>
      </c>
      <c r="B12845" s="32">
        <v>59</v>
      </c>
    </row>
    <row r="12846" spans="1:2" x14ac:dyDescent="0.35">
      <c r="A12846" s="32" t="s">
        <v>14936</v>
      </c>
      <c r="B12846" s="32">
        <v>2</v>
      </c>
    </row>
    <row r="12847" spans="1:2" x14ac:dyDescent="0.35">
      <c r="A12847" s="32" t="s">
        <v>14937</v>
      </c>
      <c r="B12847" s="32">
        <v>58</v>
      </c>
    </row>
    <row r="12848" spans="1:2" x14ac:dyDescent="0.35">
      <c r="A12848" s="32" t="s">
        <v>14938</v>
      </c>
      <c r="B12848" s="32">
        <v>13</v>
      </c>
    </row>
    <row r="12849" spans="1:2" x14ac:dyDescent="0.35">
      <c r="A12849" s="32" t="s">
        <v>14939</v>
      </c>
      <c r="B12849" s="32">
        <v>61</v>
      </c>
    </row>
    <row r="12850" spans="1:2" x14ac:dyDescent="0.35">
      <c r="A12850" s="32" t="s">
        <v>14940</v>
      </c>
      <c r="B12850" s="32">
        <v>1</v>
      </c>
    </row>
    <row r="12851" spans="1:2" x14ac:dyDescent="0.35">
      <c r="A12851" s="32" t="s">
        <v>14941</v>
      </c>
      <c r="B12851" s="32">
        <v>23</v>
      </c>
    </row>
    <row r="12852" spans="1:2" x14ac:dyDescent="0.35">
      <c r="A12852" s="32" t="s">
        <v>14942</v>
      </c>
      <c r="B12852" s="32">
        <v>46</v>
      </c>
    </row>
    <row r="12853" spans="1:2" x14ac:dyDescent="0.35">
      <c r="A12853" s="32" t="s">
        <v>14943</v>
      </c>
      <c r="B12853" s="32">
        <v>84</v>
      </c>
    </row>
    <row r="12854" spans="1:2" x14ac:dyDescent="0.35">
      <c r="A12854" s="32" t="s">
        <v>14944</v>
      </c>
      <c r="B12854" s="32">
        <v>38</v>
      </c>
    </row>
    <row r="12855" spans="1:2" x14ac:dyDescent="0.35">
      <c r="A12855" s="32" t="s">
        <v>14945</v>
      </c>
      <c r="B12855" s="32">
        <v>89</v>
      </c>
    </row>
    <row r="12856" spans="1:2" x14ac:dyDescent="0.35">
      <c r="A12856" s="32" t="s">
        <v>14946</v>
      </c>
      <c r="B12856" s="32">
        <v>86</v>
      </c>
    </row>
    <row r="12857" spans="1:2" x14ac:dyDescent="0.35">
      <c r="A12857" s="32" t="s">
        <v>14947</v>
      </c>
      <c r="B12857" s="32">
        <v>30</v>
      </c>
    </row>
    <row r="12858" spans="1:2" x14ac:dyDescent="0.35">
      <c r="A12858" s="32" t="s">
        <v>14948</v>
      </c>
      <c r="B12858" s="32">
        <v>70</v>
      </c>
    </row>
    <row r="12859" spans="1:2" x14ac:dyDescent="0.35">
      <c r="A12859" s="32" t="s">
        <v>14949</v>
      </c>
      <c r="B12859" s="32">
        <v>82</v>
      </c>
    </row>
    <row r="12860" spans="1:2" x14ac:dyDescent="0.35">
      <c r="A12860" s="32" t="s">
        <v>14950</v>
      </c>
      <c r="B12860" s="32">
        <v>66</v>
      </c>
    </row>
    <row r="12861" spans="1:2" x14ac:dyDescent="0.35">
      <c r="A12861" s="32" t="s">
        <v>14951</v>
      </c>
      <c r="B12861" s="32">
        <v>38</v>
      </c>
    </row>
    <row r="12862" spans="1:2" x14ac:dyDescent="0.35">
      <c r="A12862" s="32" t="s">
        <v>14952</v>
      </c>
      <c r="B12862" s="32">
        <v>79</v>
      </c>
    </row>
    <row r="12863" spans="1:2" x14ac:dyDescent="0.35">
      <c r="A12863" s="32" t="s">
        <v>14953</v>
      </c>
      <c r="B12863" s="32">
        <v>61</v>
      </c>
    </row>
    <row r="12864" spans="1:2" x14ac:dyDescent="0.35">
      <c r="A12864" s="32" t="s">
        <v>14954</v>
      </c>
      <c r="B12864" s="32">
        <v>49</v>
      </c>
    </row>
    <row r="12865" spans="1:2" x14ac:dyDescent="0.35">
      <c r="A12865" s="32" t="s">
        <v>14955</v>
      </c>
      <c r="B12865" s="32">
        <v>85</v>
      </c>
    </row>
    <row r="12866" spans="1:2" x14ac:dyDescent="0.35">
      <c r="A12866" s="32" t="s">
        <v>14956</v>
      </c>
      <c r="B12866" s="32">
        <v>44</v>
      </c>
    </row>
    <row r="12867" spans="1:2" x14ac:dyDescent="0.35">
      <c r="A12867" s="32" t="s">
        <v>14957</v>
      </c>
      <c r="B12867" s="32">
        <v>83</v>
      </c>
    </row>
    <row r="12868" spans="1:2" x14ac:dyDescent="0.35">
      <c r="A12868" s="32" t="s">
        <v>14958</v>
      </c>
      <c r="B12868" s="32">
        <v>82</v>
      </c>
    </row>
    <row r="12869" spans="1:2" x14ac:dyDescent="0.35">
      <c r="A12869" s="32" t="s">
        <v>14959</v>
      </c>
      <c r="B12869" s="32">
        <v>37</v>
      </c>
    </row>
    <row r="12870" spans="1:2" x14ac:dyDescent="0.35">
      <c r="A12870" s="32" t="s">
        <v>14960</v>
      </c>
      <c r="B12870" s="32">
        <v>89</v>
      </c>
    </row>
    <row r="12871" spans="1:2" x14ac:dyDescent="0.35">
      <c r="A12871" s="32" t="s">
        <v>14961</v>
      </c>
      <c r="B12871" s="32">
        <v>34</v>
      </c>
    </row>
    <row r="12872" spans="1:2" x14ac:dyDescent="0.35">
      <c r="A12872" s="32" t="s">
        <v>14962</v>
      </c>
      <c r="B12872" s="32">
        <v>4</v>
      </c>
    </row>
    <row r="12873" spans="1:2" x14ac:dyDescent="0.35">
      <c r="A12873" s="32" t="s">
        <v>14963</v>
      </c>
      <c r="B12873" s="32">
        <v>31</v>
      </c>
    </row>
    <row r="12874" spans="1:2" x14ac:dyDescent="0.35">
      <c r="A12874" s="32" t="s">
        <v>14964</v>
      </c>
      <c r="B12874" s="32">
        <v>85</v>
      </c>
    </row>
    <row r="12875" spans="1:2" x14ac:dyDescent="0.35">
      <c r="A12875" s="32" t="s">
        <v>14965</v>
      </c>
      <c r="B12875" s="32">
        <v>24</v>
      </c>
    </row>
    <row r="12876" spans="1:2" x14ac:dyDescent="0.35">
      <c r="A12876" s="32" t="s">
        <v>14966</v>
      </c>
      <c r="B12876" s="32">
        <v>83</v>
      </c>
    </row>
    <row r="12877" spans="1:2" x14ac:dyDescent="0.35">
      <c r="A12877" s="32" t="s">
        <v>14967</v>
      </c>
      <c r="B12877" s="32">
        <v>78</v>
      </c>
    </row>
    <row r="12878" spans="1:2" x14ac:dyDescent="0.35">
      <c r="A12878" s="32" t="s">
        <v>14968</v>
      </c>
      <c r="B12878" s="32">
        <v>8</v>
      </c>
    </row>
    <row r="12879" spans="1:2" x14ac:dyDescent="0.35">
      <c r="A12879" s="32" t="s">
        <v>14969</v>
      </c>
      <c r="B12879" s="32">
        <v>26</v>
      </c>
    </row>
    <row r="12880" spans="1:2" x14ac:dyDescent="0.35">
      <c r="A12880" s="32" t="s">
        <v>14970</v>
      </c>
      <c r="B12880" s="32">
        <v>53</v>
      </c>
    </row>
    <row r="12881" spans="1:2" x14ac:dyDescent="0.35">
      <c r="A12881" s="32" t="s">
        <v>14971</v>
      </c>
      <c r="B12881" s="32">
        <v>51</v>
      </c>
    </row>
    <row r="12882" spans="1:2" x14ac:dyDescent="0.35">
      <c r="A12882" s="32" t="s">
        <v>14972</v>
      </c>
      <c r="B12882" s="32">
        <v>13</v>
      </c>
    </row>
    <row r="12883" spans="1:2" x14ac:dyDescent="0.35">
      <c r="A12883" s="32" t="s">
        <v>14973</v>
      </c>
      <c r="B12883" s="32">
        <v>24</v>
      </c>
    </row>
    <row r="12884" spans="1:2" x14ac:dyDescent="0.35">
      <c r="A12884" s="32" t="s">
        <v>14974</v>
      </c>
      <c r="B12884" s="32">
        <v>29</v>
      </c>
    </row>
    <row r="12885" spans="1:2" x14ac:dyDescent="0.35">
      <c r="A12885" s="32" t="s">
        <v>14975</v>
      </c>
      <c r="B12885" s="32">
        <v>65</v>
      </c>
    </row>
    <row r="12886" spans="1:2" x14ac:dyDescent="0.35">
      <c r="A12886" s="32" t="s">
        <v>14976</v>
      </c>
      <c r="B12886" s="32">
        <v>67</v>
      </c>
    </row>
    <row r="12887" spans="1:2" x14ac:dyDescent="0.35">
      <c r="A12887" s="32" t="s">
        <v>14977</v>
      </c>
      <c r="B12887" s="32">
        <v>78</v>
      </c>
    </row>
    <row r="12888" spans="1:2" x14ac:dyDescent="0.35">
      <c r="A12888" s="32" t="s">
        <v>14978</v>
      </c>
      <c r="B12888" s="32">
        <v>74</v>
      </c>
    </row>
    <row r="12889" spans="1:2" x14ac:dyDescent="0.35">
      <c r="A12889" s="32" t="s">
        <v>14979</v>
      </c>
      <c r="B12889" s="32">
        <v>54</v>
      </c>
    </row>
    <row r="12890" spans="1:2" x14ac:dyDescent="0.35">
      <c r="A12890" s="32" t="s">
        <v>14980</v>
      </c>
      <c r="B12890" s="32">
        <v>39</v>
      </c>
    </row>
    <row r="12891" spans="1:2" x14ac:dyDescent="0.35">
      <c r="A12891" s="32" t="s">
        <v>14981</v>
      </c>
      <c r="B12891" s="32">
        <v>5</v>
      </c>
    </row>
    <row r="12892" spans="1:2" x14ac:dyDescent="0.35">
      <c r="A12892" s="32" t="s">
        <v>14982</v>
      </c>
      <c r="B12892" s="32">
        <v>4</v>
      </c>
    </row>
    <row r="12893" spans="1:2" x14ac:dyDescent="0.35">
      <c r="A12893" s="32" t="s">
        <v>14983</v>
      </c>
      <c r="B12893" s="32">
        <v>44</v>
      </c>
    </row>
    <row r="12894" spans="1:2" x14ac:dyDescent="0.35">
      <c r="A12894" s="32" t="s">
        <v>14984</v>
      </c>
      <c r="B12894" s="32">
        <v>46</v>
      </c>
    </row>
    <row r="12895" spans="1:2" x14ac:dyDescent="0.35">
      <c r="A12895" s="32" t="s">
        <v>14985</v>
      </c>
      <c r="B12895" s="32">
        <v>34</v>
      </c>
    </row>
    <row r="12896" spans="1:2" x14ac:dyDescent="0.35">
      <c r="A12896" s="32" t="s">
        <v>14986</v>
      </c>
      <c r="B12896" s="32">
        <v>2</v>
      </c>
    </row>
    <row r="12897" spans="1:2" x14ac:dyDescent="0.35">
      <c r="A12897" s="32" t="s">
        <v>14987</v>
      </c>
      <c r="B12897" s="32">
        <v>29</v>
      </c>
    </row>
    <row r="12898" spans="1:2" x14ac:dyDescent="0.35">
      <c r="A12898" s="32" t="s">
        <v>14988</v>
      </c>
      <c r="B12898" s="32">
        <v>18</v>
      </c>
    </row>
    <row r="12899" spans="1:2" x14ac:dyDescent="0.35">
      <c r="A12899" s="32" t="s">
        <v>14989</v>
      </c>
      <c r="B12899" s="32">
        <v>6</v>
      </c>
    </row>
    <row r="12900" spans="1:2" x14ac:dyDescent="0.35">
      <c r="A12900" s="32" t="s">
        <v>14990</v>
      </c>
      <c r="B12900" s="32">
        <v>51</v>
      </c>
    </row>
    <row r="12901" spans="1:2" x14ac:dyDescent="0.35">
      <c r="A12901" s="32" t="s">
        <v>14991</v>
      </c>
      <c r="B12901" s="32">
        <v>78</v>
      </c>
    </row>
    <row r="12902" spans="1:2" x14ac:dyDescent="0.35">
      <c r="A12902" s="32" t="s">
        <v>14992</v>
      </c>
      <c r="B12902" s="32">
        <v>13</v>
      </c>
    </row>
    <row r="12903" spans="1:2" x14ac:dyDescent="0.35">
      <c r="A12903" s="32" t="s">
        <v>14993</v>
      </c>
      <c r="B12903" s="32">
        <v>7</v>
      </c>
    </row>
    <row r="12904" spans="1:2" x14ac:dyDescent="0.35">
      <c r="A12904" s="32" t="s">
        <v>14994</v>
      </c>
      <c r="B12904" s="32">
        <v>54</v>
      </c>
    </row>
    <row r="12905" spans="1:2" x14ac:dyDescent="0.35">
      <c r="A12905" s="32" t="s">
        <v>14995</v>
      </c>
      <c r="B12905" s="32">
        <v>78</v>
      </c>
    </row>
    <row r="12906" spans="1:2" x14ac:dyDescent="0.35">
      <c r="A12906" s="32" t="s">
        <v>14996</v>
      </c>
      <c r="B12906" s="32">
        <v>71</v>
      </c>
    </row>
    <row r="12907" spans="1:2" x14ac:dyDescent="0.35">
      <c r="A12907" s="32" t="s">
        <v>14997</v>
      </c>
      <c r="B12907" s="32">
        <v>43</v>
      </c>
    </row>
    <row r="12908" spans="1:2" x14ac:dyDescent="0.35">
      <c r="A12908" s="32" t="s">
        <v>14998</v>
      </c>
      <c r="B12908" s="32">
        <v>2</v>
      </c>
    </row>
    <row r="12909" spans="1:2" x14ac:dyDescent="0.35">
      <c r="A12909" s="32" t="s">
        <v>14999</v>
      </c>
      <c r="B12909" s="32">
        <v>48</v>
      </c>
    </row>
    <row r="12910" spans="1:2" x14ac:dyDescent="0.35">
      <c r="A12910" s="32" t="s">
        <v>15000</v>
      </c>
      <c r="B12910" s="32">
        <v>97</v>
      </c>
    </row>
    <row r="12911" spans="1:2" x14ac:dyDescent="0.35">
      <c r="A12911" s="32" t="s">
        <v>15001</v>
      </c>
      <c r="B12911" s="32">
        <v>75</v>
      </c>
    </row>
    <row r="12912" spans="1:2" x14ac:dyDescent="0.35">
      <c r="A12912" s="32" t="s">
        <v>15002</v>
      </c>
      <c r="B12912" s="32">
        <v>79</v>
      </c>
    </row>
    <row r="12913" spans="1:2" x14ac:dyDescent="0.35">
      <c r="A12913" s="32" t="s">
        <v>15003</v>
      </c>
      <c r="B12913" s="32">
        <v>82</v>
      </c>
    </row>
    <row r="12914" spans="1:2" x14ac:dyDescent="0.35">
      <c r="A12914" s="32" t="s">
        <v>15004</v>
      </c>
      <c r="B12914" s="32">
        <v>52</v>
      </c>
    </row>
    <row r="12915" spans="1:2" x14ac:dyDescent="0.35">
      <c r="A12915" s="32" t="s">
        <v>15005</v>
      </c>
      <c r="B12915" s="32">
        <v>25</v>
      </c>
    </row>
    <row r="12916" spans="1:2" x14ac:dyDescent="0.35">
      <c r="A12916" s="32" t="s">
        <v>15006</v>
      </c>
      <c r="B12916" s="32">
        <v>87</v>
      </c>
    </row>
    <row r="12917" spans="1:2" x14ac:dyDescent="0.35">
      <c r="A12917" s="32" t="s">
        <v>15007</v>
      </c>
      <c r="B12917" s="32">
        <v>8</v>
      </c>
    </row>
    <row r="12918" spans="1:2" x14ac:dyDescent="0.35">
      <c r="A12918" s="32" t="s">
        <v>15008</v>
      </c>
      <c r="B12918" s="32">
        <v>77</v>
      </c>
    </row>
    <row r="12919" spans="1:2" x14ac:dyDescent="0.35">
      <c r="A12919" s="32" t="s">
        <v>15009</v>
      </c>
      <c r="B12919" s="32">
        <v>44</v>
      </c>
    </row>
    <row r="12920" spans="1:2" x14ac:dyDescent="0.35">
      <c r="A12920" s="32" t="s">
        <v>15010</v>
      </c>
      <c r="B12920" s="32">
        <v>15</v>
      </c>
    </row>
    <row r="12921" spans="1:2" x14ac:dyDescent="0.35">
      <c r="A12921" s="32" t="s">
        <v>15011</v>
      </c>
      <c r="B12921" s="32">
        <v>9</v>
      </c>
    </row>
    <row r="12922" spans="1:2" x14ac:dyDescent="0.35">
      <c r="A12922" s="32" t="s">
        <v>15012</v>
      </c>
      <c r="B12922" s="32">
        <v>95</v>
      </c>
    </row>
    <row r="12923" spans="1:2" x14ac:dyDescent="0.35">
      <c r="A12923" s="32" t="s">
        <v>15013</v>
      </c>
      <c r="B12923" s="32">
        <v>99</v>
      </c>
    </row>
    <row r="12924" spans="1:2" x14ac:dyDescent="0.35">
      <c r="A12924" s="32" t="s">
        <v>15014</v>
      </c>
      <c r="B12924" s="32">
        <v>87</v>
      </c>
    </row>
    <row r="12925" spans="1:2" x14ac:dyDescent="0.35">
      <c r="A12925" s="32" t="s">
        <v>15015</v>
      </c>
      <c r="B12925" s="32">
        <v>66</v>
      </c>
    </row>
    <row r="12926" spans="1:2" x14ac:dyDescent="0.35">
      <c r="A12926" s="32" t="s">
        <v>15016</v>
      </c>
      <c r="B12926" s="32">
        <v>55</v>
      </c>
    </row>
    <row r="12927" spans="1:2" x14ac:dyDescent="0.35">
      <c r="A12927" s="32" t="s">
        <v>15017</v>
      </c>
      <c r="B12927" s="32">
        <v>31</v>
      </c>
    </row>
    <row r="12928" spans="1:2" x14ac:dyDescent="0.35">
      <c r="A12928" s="32" t="s">
        <v>15018</v>
      </c>
      <c r="B12928" s="32">
        <v>14</v>
      </c>
    </row>
    <row r="12929" spans="1:2" x14ac:dyDescent="0.35">
      <c r="A12929" s="32" t="s">
        <v>15019</v>
      </c>
      <c r="B12929" s="32">
        <v>3</v>
      </c>
    </row>
    <row r="12930" spans="1:2" x14ac:dyDescent="0.35">
      <c r="A12930" s="32" t="s">
        <v>15020</v>
      </c>
      <c r="B12930" s="32">
        <v>23</v>
      </c>
    </row>
    <row r="12931" spans="1:2" x14ac:dyDescent="0.35">
      <c r="A12931" s="32" t="s">
        <v>15021</v>
      </c>
      <c r="B12931" s="32">
        <v>64</v>
      </c>
    </row>
    <row r="12932" spans="1:2" x14ac:dyDescent="0.35">
      <c r="A12932" s="32" t="s">
        <v>15022</v>
      </c>
      <c r="B12932" s="32">
        <v>53</v>
      </c>
    </row>
    <row r="12933" spans="1:2" x14ac:dyDescent="0.35">
      <c r="A12933" s="32" t="s">
        <v>15023</v>
      </c>
      <c r="B12933" s="32">
        <v>94</v>
      </c>
    </row>
    <row r="12934" spans="1:2" x14ac:dyDescent="0.35">
      <c r="A12934" s="32" t="s">
        <v>15024</v>
      </c>
      <c r="B12934" s="32">
        <v>49</v>
      </c>
    </row>
    <row r="12935" spans="1:2" x14ac:dyDescent="0.35">
      <c r="A12935" s="32" t="s">
        <v>15025</v>
      </c>
      <c r="B12935" s="32">
        <v>60</v>
      </c>
    </row>
    <row r="12936" spans="1:2" x14ac:dyDescent="0.35">
      <c r="A12936" s="32" t="s">
        <v>15026</v>
      </c>
      <c r="B12936" s="32">
        <v>59</v>
      </c>
    </row>
    <row r="12937" spans="1:2" x14ac:dyDescent="0.35">
      <c r="A12937" s="32" t="s">
        <v>15027</v>
      </c>
      <c r="B12937" s="32">
        <v>33</v>
      </c>
    </row>
    <row r="12938" spans="1:2" x14ac:dyDescent="0.35">
      <c r="A12938" s="32" t="s">
        <v>15028</v>
      </c>
      <c r="B12938" s="32">
        <v>93</v>
      </c>
    </row>
    <row r="12939" spans="1:2" x14ac:dyDescent="0.35">
      <c r="A12939" s="32" t="s">
        <v>15029</v>
      </c>
      <c r="B12939" s="32">
        <v>1</v>
      </c>
    </row>
    <row r="12940" spans="1:2" x14ac:dyDescent="0.35">
      <c r="A12940" s="32" t="s">
        <v>15030</v>
      </c>
      <c r="B12940" s="32">
        <v>19</v>
      </c>
    </row>
    <row r="12941" spans="1:2" x14ac:dyDescent="0.35">
      <c r="A12941" s="32" t="s">
        <v>15031</v>
      </c>
      <c r="B12941" s="32">
        <v>97</v>
      </c>
    </row>
    <row r="12942" spans="1:2" x14ac:dyDescent="0.35">
      <c r="A12942" s="32" t="s">
        <v>15032</v>
      </c>
      <c r="B12942" s="32">
        <v>43</v>
      </c>
    </row>
    <row r="12943" spans="1:2" x14ac:dyDescent="0.35">
      <c r="A12943" s="32" t="s">
        <v>15033</v>
      </c>
      <c r="B12943" s="32">
        <v>77</v>
      </c>
    </row>
    <row r="12944" spans="1:2" x14ac:dyDescent="0.35">
      <c r="A12944" s="32" t="s">
        <v>15034</v>
      </c>
      <c r="B12944" s="32">
        <v>38</v>
      </c>
    </row>
    <row r="12945" spans="1:2" x14ac:dyDescent="0.35">
      <c r="A12945" s="32" t="s">
        <v>15035</v>
      </c>
      <c r="B12945" s="32">
        <v>51</v>
      </c>
    </row>
    <row r="12946" spans="1:2" x14ac:dyDescent="0.35">
      <c r="A12946" s="32" t="s">
        <v>15036</v>
      </c>
      <c r="B12946" s="32">
        <v>73</v>
      </c>
    </row>
    <row r="12947" spans="1:2" x14ac:dyDescent="0.35">
      <c r="A12947" s="32" t="s">
        <v>15037</v>
      </c>
      <c r="B12947" s="32">
        <v>28</v>
      </c>
    </row>
    <row r="12948" spans="1:2" x14ac:dyDescent="0.35">
      <c r="A12948" s="32" t="s">
        <v>15038</v>
      </c>
      <c r="B12948" s="32">
        <v>15</v>
      </c>
    </row>
    <row r="12949" spans="1:2" x14ac:dyDescent="0.35">
      <c r="A12949" s="32" t="s">
        <v>15039</v>
      </c>
      <c r="B12949" s="32">
        <v>11</v>
      </c>
    </row>
    <row r="12950" spans="1:2" x14ac:dyDescent="0.35">
      <c r="A12950" s="32" t="s">
        <v>15040</v>
      </c>
      <c r="B12950" s="32">
        <v>30</v>
      </c>
    </row>
    <row r="12951" spans="1:2" x14ac:dyDescent="0.35">
      <c r="A12951" s="32" t="s">
        <v>15041</v>
      </c>
      <c r="B12951" s="32">
        <v>35</v>
      </c>
    </row>
    <row r="12952" spans="1:2" x14ac:dyDescent="0.35">
      <c r="A12952" s="32" t="s">
        <v>15042</v>
      </c>
      <c r="B12952" s="32">
        <v>69</v>
      </c>
    </row>
    <row r="12953" spans="1:2" x14ac:dyDescent="0.35">
      <c r="A12953" s="32" t="s">
        <v>15043</v>
      </c>
      <c r="B12953" s="32">
        <v>4</v>
      </c>
    </row>
    <row r="12954" spans="1:2" x14ac:dyDescent="0.35">
      <c r="A12954" s="32" t="s">
        <v>15044</v>
      </c>
      <c r="B12954" s="32">
        <v>60</v>
      </c>
    </row>
    <row r="12955" spans="1:2" x14ac:dyDescent="0.35">
      <c r="A12955" s="32" t="s">
        <v>15045</v>
      </c>
      <c r="B12955" s="32">
        <v>35</v>
      </c>
    </row>
    <row r="12956" spans="1:2" x14ac:dyDescent="0.35">
      <c r="A12956" s="32" t="s">
        <v>15046</v>
      </c>
      <c r="B12956" s="32">
        <v>14</v>
      </c>
    </row>
    <row r="12957" spans="1:2" x14ac:dyDescent="0.35">
      <c r="A12957" s="32" t="s">
        <v>15047</v>
      </c>
      <c r="B12957" s="32">
        <v>91</v>
      </c>
    </row>
    <row r="12958" spans="1:2" x14ac:dyDescent="0.35">
      <c r="A12958" s="32" t="s">
        <v>15048</v>
      </c>
      <c r="B12958" s="32">
        <v>10</v>
      </c>
    </row>
    <row r="12959" spans="1:2" x14ac:dyDescent="0.35">
      <c r="A12959" s="32" t="s">
        <v>15049</v>
      </c>
      <c r="B12959" s="32">
        <v>20</v>
      </c>
    </row>
    <row r="12960" spans="1:2" x14ac:dyDescent="0.35">
      <c r="A12960" s="32" t="s">
        <v>15050</v>
      </c>
      <c r="B12960" s="32">
        <v>37</v>
      </c>
    </row>
    <row r="12961" spans="1:2" x14ac:dyDescent="0.35">
      <c r="A12961" s="32" t="s">
        <v>15051</v>
      </c>
      <c r="B12961" s="32">
        <v>34</v>
      </c>
    </row>
    <row r="12962" spans="1:2" x14ac:dyDescent="0.35">
      <c r="A12962" s="32" t="s">
        <v>15052</v>
      </c>
      <c r="B12962" s="32">
        <v>36</v>
      </c>
    </row>
    <row r="12963" spans="1:2" x14ac:dyDescent="0.35">
      <c r="A12963" s="32" t="s">
        <v>15053</v>
      </c>
      <c r="B12963" s="32">
        <v>34</v>
      </c>
    </row>
    <row r="12964" spans="1:2" x14ac:dyDescent="0.35">
      <c r="A12964" s="32" t="s">
        <v>15054</v>
      </c>
      <c r="B12964" s="32">
        <v>48</v>
      </c>
    </row>
    <row r="12965" spans="1:2" x14ac:dyDescent="0.35">
      <c r="A12965" s="32" t="s">
        <v>15055</v>
      </c>
      <c r="B12965" s="32">
        <v>0</v>
      </c>
    </row>
    <row r="12966" spans="1:2" x14ac:dyDescent="0.35">
      <c r="A12966" s="32" t="s">
        <v>15056</v>
      </c>
      <c r="B12966" s="32">
        <v>96</v>
      </c>
    </row>
    <row r="12967" spans="1:2" x14ac:dyDescent="0.35">
      <c r="A12967" s="32" t="s">
        <v>15057</v>
      </c>
      <c r="B12967" s="32">
        <v>20</v>
      </c>
    </row>
    <row r="12968" spans="1:2" x14ac:dyDescent="0.35">
      <c r="A12968" s="32" t="s">
        <v>15058</v>
      </c>
      <c r="B12968" s="32">
        <v>17</v>
      </c>
    </row>
    <row r="12969" spans="1:2" x14ac:dyDescent="0.35">
      <c r="A12969" s="32" t="s">
        <v>15059</v>
      </c>
      <c r="B12969" s="32">
        <v>15</v>
      </c>
    </row>
    <row r="12970" spans="1:2" x14ac:dyDescent="0.35">
      <c r="A12970" s="32" t="s">
        <v>15060</v>
      </c>
      <c r="B12970" s="32">
        <v>0</v>
      </c>
    </row>
    <row r="12971" spans="1:2" x14ac:dyDescent="0.35">
      <c r="A12971" s="32" t="s">
        <v>15061</v>
      </c>
      <c r="B12971" s="32">
        <v>72</v>
      </c>
    </row>
    <row r="12972" spans="1:2" x14ac:dyDescent="0.35">
      <c r="A12972" s="32" t="s">
        <v>15062</v>
      </c>
      <c r="B12972" s="32">
        <v>71</v>
      </c>
    </row>
    <row r="12973" spans="1:2" x14ac:dyDescent="0.35">
      <c r="A12973" s="32" t="s">
        <v>15063</v>
      </c>
      <c r="B12973" s="32">
        <v>85</v>
      </c>
    </row>
    <row r="12974" spans="1:2" x14ac:dyDescent="0.35">
      <c r="A12974" s="32" t="s">
        <v>15064</v>
      </c>
      <c r="B12974" s="32">
        <v>39</v>
      </c>
    </row>
    <row r="12975" spans="1:2" x14ac:dyDescent="0.35">
      <c r="A12975" s="32" t="s">
        <v>15065</v>
      </c>
      <c r="B12975" s="32">
        <v>86</v>
      </c>
    </row>
    <row r="12976" spans="1:2" x14ac:dyDescent="0.35">
      <c r="A12976" s="32" t="s">
        <v>15066</v>
      </c>
      <c r="B12976" s="32">
        <v>71</v>
      </c>
    </row>
    <row r="12977" spans="1:2" x14ac:dyDescent="0.35">
      <c r="A12977" s="32" t="s">
        <v>15067</v>
      </c>
      <c r="B12977" s="32">
        <v>0</v>
      </c>
    </row>
    <row r="12978" spans="1:2" x14ac:dyDescent="0.35">
      <c r="A12978" s="32" t="s">
        <v>15068</v>
      </c>
      <c r="B12978" s="32">
        <v>17</v>
      </c>
    </row>
    <row r="12979" spans="1:2" x14ac:dyDescent="0.35">
      <c r="A12979" s="32" t="s">
        <v>15069</v>
      </c>
      <c r="B12979" s="32">
        <v>43</v>
      </c>
    </row>
    <row r="12980" spans="1:2" x14ac:dyDescent="0.35">
      <c r="A12980" s="32" t="s">
        <v>15070</v>
      </c>
      <c r="B12980" s="32">
        <v>29</v>
      </c>
    </row>
    <row r="12981" spans="1:2" x14ac:dyDescent="0.35">
      <c r="A12981" s="32" t="s">
        <v>15071</v>
      </c>
      <c r="B12981" s="32">
        <v>81</v>
      </c>
    </row>
    <row r="12982" spans="1:2" x14ac:dyDescent="0.35">
      <c r="A12982" s="32" t="s">
        <v>15072</v>
      </c>
      <c r="B12982" s="32">
        <v>50</v>
      </c>
    </row>
    <row r="12983" spans="1:2" x14ac:dyDescent="0.35">
      <c r="A12983" s="32" t="s">
        <v>15073</v>
      </c>
      <c r="B12983" s="32">
        <v>97</v>
      </c>
    </row>
    <row r="12984" spans="1:2" x14ac:dyDescent="0.35">
      <c r="A12984" s="32" t="s">
        <v>15074</v>
      </c>
      <c r="B12984" s="32">
        <v>63</v>
      </c>
    </row>
    <row r="12985" spans="1:2" x14ac:dyDescent="0.35">
      <c r="A12985" s="32" t="s">
        <v>15075</v>
      </c>
      <c r="B12985" s="32">
        <v>80</v>
      </c>
    </row>
    <row r="12986" spans="1:2" x14ac:dyDescent="0.35">
      <c r="A12986" s="32" t="s">
        <v>15076</v>
      </c>
      <c r="B12986" s="32">
        <v>22</v>
      </c>
    </row>
    <row r="12987" spans="1:2" x14ac:dyDescent="0.35">
      <c r="A12987" s="32" t="s">
        <v>15077</v>
      </c>
      <c r="B12987" s="32">
        <v>4</v>
      </c>
    </row>
    <row r="12988" spans="1:2" x14ac:dyDescent="0.35">
      <c r="A12988" s="32" t="s">
        <v>15078</v>
      </c>
      <c r="B12988" s="32">
        <v>38</v>
      </c>
    </row>
    <row r="12989" spans="1:2" x14ac:dyDescent="0.35">
      <c r="A12989" s="32" t="s">
        <v>15079</v>
      </c>
      <c r="B12989" s="32">
        <v>76</v>
      </c>
    </row>
    <row r="12990" spans="1:2" x14ac:dyDescent="0.35">
      <c r="A12990" s="32" t="s">
        <v>15080</v>
      </c>
      <c r="B12990" s="32">
        <v>24</v>
      </c>
    </row>
    <row r="12991" spans="1:2" x14ac:dyDescent="0.35">
      <c r="A12991" s="32" t="s">
        <v>15081</v>
      </c>
      <c r="B12991" s="32">
        <v>42</v>
      </c>
    </row>
    <row r="12992" spans="1:2" x14ac:dyDescent="0.35">
      <c r="A12992" s="32" t="s">
        <v>15082</v>
      </c>
      <c r="B12992" s="32">
        <v>4</v>
      </c>
    </row>
    <row r="12993" spans="1:2" x14ac:dyDescent="0.35">
      <c r="A12993" s="32" t="s">
        <v>15083</v>
      </c>
      <c r="B12993" s="32">
        <v>44</v>
      </c>
    </row>
    <row r="12994" spans="1:2" x14ac:dyDescent="0.35">
      <c r="A12994" s="32" t="s">
        <v>15084</v>
      </c>
      <c r="B12994" s="32">
        <v>13</v>
      </c>
    </row>
    <row r="12995" spans="1:2" x14ac:dyDescent="0.35">
      <c r="A12995" s="32" t="s">
        <v>15085</v>
      </c>
      <c r="B12995" s="32">
        <v>91</v>
      </c>
    </row>
    <row r="12996" spans="1:2" x14ac:dyDescent="0.35">
      <c r="A12996" s="32" t="s">
        <v>15086</v>
      </c>
      <c r="B12996" s="32">
        <v>20</v>
      </c>
    </row>
    <row r="12997" spans="1:2" x14ac:dyDescent="0.35">
      <c r="A12997" s="32" t="s">
        <v>15087</v>
      </c>
      <c r="B12997" s="32">
        <v>54</v>
      </c>
    </row>
    <row r="12998" spans="1:2" x14ac:dyDescent="0.35">
      <c r="A12998" s="32" t="s">
        <v>15088</v>
      </c>
      <c r="B12998" s="32">
        <v>1</v>
      </c>
    </row>
    <row r="12999" spans="1:2" x14ac:dyDescent="0.35">
      <c r="A12999" s="32" t="s">
        <v>15089</v>
      </c>
      <c r="B12999" s="32">
        <v>85</v>
      </c>
    </row>
    <row r="13000" spans="1:2" x14ac:dyDescent="0.35">
      <c r="A13000" s="32" t="s">
        <v>15090</v>
      </c>
      <c r="B13000" s="32">
        <v>97</v>
      </c>
    </row>
    <row r="13001" spans="1:2" x14ac:dyDescent="0.35">
      <c r="A13001" s="32" t="s">
        <v>15091</v>
      </c>
      <c r="B13001" s="32">
        <v>22</v>
      </c>
    </row>
    <row r="13002" spans="1:2" x14ac:dyDescent="0.35">
      <c r="A13002" s="32" t="s">
        <v>15092</v>
      </c>
      <c r="B13002" s="32">
        <v>79</v>
      </c>
    </row>
    <row r="13003" spans="1:2" x14ac:dyDescent="0.35">
      <c r="A13003" s="32" t="s">
        <v>15093</v>
      </c>
      <c r="B13003" s="32">
        <v>29</v>
      </c>
    </row>
    <row r="13004" spans="1:2" x14ac:dyDescent="0.35">
      <c r="A13004" s="32" t="s">
        <v>15094</v>
      </c>
      <c r="B13004" s="32">
        <v>81</v>
      </c>
    </row>
    <row r="13005" spans="1:2" x14ac:dyDescent="0.35">
      <c r="A13005" s="32" t="s">
        <v>15095</v>
      </c>
      <c r="B13005" s="32">
        <v>69</v>
      </c>
    </row>
    <row r="13006" spans="1:2" x14ac:dyDescent="0.35">
      <c r="A13006" s="32" t="s">
        <v>15096</v>
      </c>
      <c r="B13006" s="32">
        <v>71</v>
      </c>
    </row>
    <row r="13007" spans="1:2" x14ac:dyDescent="0.35">
      <c r="A13007" s="32" t="s">
        <v>15097</v>
      </c>
      <c r="B13007" s="32">
        <v>72</v>
      </c>
    </row>
    <row r="13008" spans="1:2" x14ac:dyDescent="0.35">
      <c r="A13008" s="32" t="s">
        <v>15098</v>
      </c>
      <c r="B13008" s="32">
        <v>64</v>
      </c>
    </row>
    <row r="13009" spans="1:2" x14ac:dyDescent="0.35">
      <c r="A13009" s="32" t="s">
        <v>15099</v>
      </c>
      <c r="B13009" s="32">
        <v>51</v>
      </c>
    </row>
    <row r="13010" spans="1:2" x14ac:dyDescent="0.35">
      <c r="A13010" s="32" t="s">
        <v>15100</v>
      </c>
      <c r="B13010" s="32">
        <v>22</v>
      </c>
    </row>
    <row r="13011" spans="1:2" x14ac:dyDescent="0.35">
      <c r="A13011" s="32" t="s">
        <v>15101</v>
      </c>
      <c r="B13011" s="32">
        <v>49</v>
      </c>
    </row>
    <row r="13012" spans="1:2" x14ac:dyDescent="0.35">
      <c r="A13012" s="32" t="s">
        <v>15102</v>
      </c>
      <c r="B13012" s="32">
        <v>65</v>
      </c>
    </row>
    <row r="13013" spans="1:2" x14ac:dyDescent="0.35">
      <c r="A13013" s="32" t="s">
        <v>15103</v>
      </c>
      <c r="B13013" s="32">
        <v>37</v>
      </c>
    </row>
    <row r="13014" spans="1:2" x14ac:dyDescent="0.35">
      <c r="A13014" s="32" t="s">
        <v>15104</v>
      </c>
      <c r="B13014" s="32">
        <v>32</v>
      </c>
    </row>
    <row r="13015" spans="1:2" x14ac:dyDescent="0.35">
      <c r="A13015" s="32" t="s">
        <v>15105</v>
      </c>
      <c r="B13015" s="32">
        <v>79</v>
      </c>
    </row>
    <row r="13016" spans="1:2" x14ac:dyDescent="0.35">
      <c r="A13016" s="32" t="s">
        <v>15106</v>
      </c>
      <c r="B13016" s="32">
        <v>85</v>
      </c>
    </row>
    <row r="13017" spans="1:2" x14ac:dyDescent="0.35">
      <c r="A13017" s="32" t="s">
        <v>15107</v>
      </c>
      <c r="B13017" s="32">
        <v>27</v>
      </c>
    </row>
    <row r="13018" spans="1:2" x14ac:dyDescent="0.35">
      <c r="A13018" s="32" t="s">
        <v>15108</v>
      </c>
      <c r="B13018" s="32">
        <v>99</v>
      </c>
    </row>
    <row r="13019" spans="1:2" x14ac:dyDescent="0.35">
      <c r="A13019" s="32" t="s">
        <v>15109</v>
      </c>
      <c r="B13019" s="32">
        <v>43</v>
      </c>
    </row>
    <row r="13020" spans="1:2" x14ac:dyDescent="0.35">
      <c r="A13020" s="32" t="s">
        <v>15110</v>
      </c>
      <c r="B13020" s="32">
        <v>2</v>
      </c>
    </row>
    <row r="13021" spans="1:2" x14ac:dyDescent="0.35">
      <c r="A13021" s="32" t="s">
        <v>15111</v>
      </c>
      <c r="B13021" s="32">
        <v>21</v>
      </c>
    </row>
    <row r="13022" spans="1:2" x14ac:dyDescent="0.35">
      <c r="A13022" s="32" t="s">
        <v>15112</v>
      </c>
      <c r="B13022" s="32">
        <v>79</v>
      </c>
    </row>
    <row r="13023" spans="1:2" x14ac:dyDescent="0.35">
      <c r="A13023" s="32" t="s">
        <v>15113</v>
      </c>
      <c r="B13023" s="32">
        <v>35</v>
      </c>
    </row>
    <row r="13024" spans="1:2" x14ac:dyDescent="0.35">
      <c r="A13024" s="32" t="s">
        <v>15114</v>
      </c>
      <c r="B13024" s="32">
        <v>98</v>
      </c>
    </row>
    <row r="13025" spans="1:2" x14ac:dyDescent="0.35">
      <c r="A13025" s="32" t="s">
        <v>15115</v>
      </c>
      <c r="B13025" s="32">
        <v>33</v>
      </c>
    </row>
    <row r="13026" spans="1:2" x14ac:dyDescent="0.35">
      <c r="A13026" s="32" t="s">
        <v>15116</v>
      </c>
      <c r="B13026" s="32">
        <v>91</v>
      </c>
    </row>
    <row r="13027" spans="1:2" x14ac:dyDescent="0.35">
      <c r="A13027" s="32" t="s">
        <v>15117</v>
      </c>
      <c r="B13027" s="32">
        <v>48</v>
      </c>
    </row>
    <row r="13028" spans="1:2" x14ac:dyDescent="0.35">
      <c r="A13028" s="32" t="s">
        <v>15118</v>
      </c>
      <c r="B13028" s="32">
        <v>62</v>
      </c>
    </row>
    <row r="13029" spans="1:2" x14ac:dyDescent="0.35">
      <c r="A13029" s="32" t="s">
        <v>15119</v>
      </c>
      <c r="B13029" s="32">
        <v>15</v>
      </c>
    </row>
    <row r="13030" spans="1:2" x14ac:dyDescent="0.35">
      <c r="A13030" s="32" t="s">
        <v>15120</v>
      </c>
      <c r="B13030" s="32">
        <v>38</v>
      </c>
    </row>
    <row r="13031" spans="1:2" x14ac:dyDescent="0.35">
      <c r="A13031" s="32" t="s">
        <v>15121</v>
      </c>
      <c r="B13031" s="32">
        <v>18</v>
      </c>
    </row>
    <row r="13032" spans="1:2" x14ac:dyDescent="0.35">
      <c r="A13032" s="32" t="s">
        <v>15122</v>
      </c>
      <c r="B13032" s="32">
        <v>52</v>
      </c>
    </row>
    <row r="13033" spans="1:2" x14ac:dyDescent="0.35">
      <c r="A13033" s="32" t="s">
        <v>15123</v>
      </c>
      <c r="B13033" s="32">
        <v>87</v>
      </c>
    </row>
    <row r="13034" spans="1:2" x14ac:dyDescent="0.35">
      <c r="A13034" s="32" t="s">
        <v>15124</v>
      </c>
      <c r="B13034" s="32">
        <v>21</v>
      </c>
    </row>
    <row r="13035" spans="1:2" x14ac:dyDescent="0.35">
      <c r="A13035" s="32" t="s">
        <v>15125</v>
      </c>
      <c r="B13035" s="32">
        <v>31</v>
      </c>
    </row>
    <row r="13036" spans="1:2" x14ac:dyDescent="0.35">
      <c r="A13036" s="32" t="s">
        <v>15126</v>
      </c>
      <c r="B13036" s="32">
        <v>86</v>
      </c>
    </row>
    <row r="13037" spans="1:2" x14ac:dyDescent="0.35">
      <c r="A13037" s="32" t="s">
        <v>15127</v>
      </c>
      <c r="B13037" s="32">
        <v>51</v>
      </c>
    </row>
    <row r="13038" spans="1:2" x14ac:dyDescent="0.35">
      <c r="A13038" s="32" t="s">
        <v>15128</v>
      </c>
      <c r="B13038" s="32">
        <v>49</v>
      </c>
    </row>
    <row r="13039" spans="1:2" x14ac:dyDescent="0.35">
      <c r="A13039" s="32" t="s">
        <v>15129</v>
      </c>
      <c r="B13039" s="32">
        <v>78</v>
      </c>
    </row>
    <row r="13040" spans="1:2" x14ac:dyDescent="0.35">
      <c r="A13040" s="32" t="s">
        <v>15130</v>
      </c>
      <c r="B13040" s="32">
        <v>23</v>
      </c>
    </row>
    <row r="13041" spans="1:2" x14ac:dyDescent="0.35">
      <c r="A13041" s="32" t="s">
        <v>15131</v>
      </c>
      <c r="B13041" s="32">
        <v>76</v>
      </c>
    </row>
    <row r="13042" spans="1:2" x14ac:dyDescent="0.35">
      <c r="A13042" s="32" t="s">
        <v>15132</v>
      </c>
      <c r="B13042" s="32">
        <v>17</v>
      </c>
    </row>
    <row r="13043" spans="1:2" x14ac:dyDescent="0.35">
      <c r="A13043" s="32" t="s">
        <v>15133</v>
      </c>
      <c r="B13043" s="32">
        <v>57</v>
      </c>
    </row>
    <row r="13044" spans="1:2" x14ac:dyDescent="0.35">
      <c r="A13044" s="32" t="s">
        <v>15134</v>
      </c>
      <c r="B13044" s="32">
        <v>53</v>
      </c>
    </row>
    <row r="13045" spans="1:2" x14ac:dyDescent="0.35">
      <c r="A13045" s="32" t="s">
        <v>15135</v>
      </c>
      <c r="B13045" s="32">
        <v>96</v>
      </c>
    </row>
    <row r="13046" spans="1:2" x14ac:dyDescent="0.35">
      <c r="A13046" s="32" t="s">
        <v>15136</v>
      </c>
      <c r="B13046" s="32">
        <v>79</v>
      </c>
    </row>
    <row r="13047" spans="1:2" x14ac:dyDescent="0.35">
      <c r="A13047" s="32" t="s">
        <v>15137</v>
      </c>
      <c r="B13047" s="32">
        <v>53</v>
      </c>
    </row>
    <row r="13048" spans="1:2" x14ac:dyDescent="0.35">
      <c r="A13048" s="32" t="s">
        <v>15138</v>
      </c>
      <c r="B13048" s="32">
        <v>70</v>
      </c>
    </row>
    <row r="13049" spans="1:2" x14ac:dyDescent="0.35">
      <c r="A13049" s="32" t="s">
        <v>15139</v>
      </c>
      <c r="B13049" s="32">
        <v>49</v>
      </c>
    </row>
    <row r="13050" spans="1:2" x14ac:dyDescent="0.35">
      <c r="A13050" s="32" t="s">
        <v>15140</v>
      </c>
      <c r="B13050" s="32">
        <v>62</v>
      </c>
    </row>
    <row r="13051" spans="1:2" x14ac:dyDescent="0.35">
      <c r="A13051" s="32" t="s">
        <v>15141</v>
      </c>
      <c r="B13051" s="32">
        <v>47</v>
      </c>
    </row>
    <row r="13052" spans="1:2" x14ac:dyDescent="0.35">
      <c r="A13052" s="32" t="s">
        <v>15142</v>
      </c>
      <c r="B13052" s="32">
        <v>24</v>
      </c>
    </row>
    <row r="13053" spans="1:2" x14ac:dyDescent="0.35">
      <c r="A13053" s="32" t="s">
        <v>15143</v>
      </c>
      <c r="B13053" s="32">
        <v>76</v>
      </c>
    </row>
    <row r="13054" spans="1:2" x14ac:dyDescent="0.35">
      <c r="A13054" s="32" t="s">
        <v>15144</v>
      </c>
      <c r="B13054" s="32">
        <v>57</v>
      </c>
    </row>
    <row r="13055" spans="1:2" x14ac:dyDescent="0.35">
      <c r="A13055" s="32" t="s">
        <v>15145</v>
      </c>
      <c r="B13055" s="32">
        <v>91</v>
      </c>
    </row>
    <row r="13056" spans="1:2" x14ac:dyDescent="0.35">
      <c r="A13056" s="32" t="s">
        <v>15146</v>
      </c>
      <c r="B13056" s="32">
        <v>42</v>
      </c>
    </row>
    <row r="13057" spans="1:2" x14ac:dyDescent="0.35">
      <c r="A13057" s="32" t="s">
        <v>15147</v>
      </c>
      <c r="B13057" s="32">
        <v>26</v>
      </c>
    </row>
    <row r="13058" spans="1:2" x14ac:dyDescent="0.35">
      <c r="A13058" s="32" t="s">
        <v>15148</v>
      </c>
      <c r="B13058" s="32">
        <v>1</v>
      </c>
    </row>
    <row r="13059" spans="1:2" x14ac:dyDescent="0.35">
      <c r="A13059" s="32" t="s">
        <v>15149</v>
      </c>
      <c r="B13059" s="32">
        <v>63</v>
      </c>
    </row>
    <row r="13060" spans="1:2" x14ac:dyDescent="0.35">
      <c r="A13060" s="32" t="s">
        <v>15150</v>
      </c>
      <c r="B13060" s="32">
        <v>89</v>
      </c>
    </row>
    <row r="13061" spans="1:2" x14ac:dyDescent="0.35">
      <c r="A13061" s="32" t="s">
        <v>15151</v>
      </c>
      <c r="B13061" s="32">
        <v>45</v>
      </c>
    </row>
    <row r="13062" spans="1:2" x14ac:dyDescent="0.35">
      <c r="A13062" s="32" t="s">
        <v>15152</v>
      </c>
      <c r="B13062" s="32">
        <v>7</v>
      </c>
    </row>
    <row r="13063" spans="1:2" x14ac:dyDescent="0.35">
      <c r="A13063" s="32" t="s">
        <v>15153</v>
      </c>
      <c r="B13063" s="32">
        <v>17</v>
      </c>
    </row>
    <row r="13064" spans="1:2" x14ac:dyDescent="0.35">
      <c r="A13064" s="32" t="s">
        <v>15154</v>
      </c>
      <c r="B13064" s="32">
        <v>66</v>
      </c>
    </row>
    <row r="13065" spans="1:2" x14ac:dyDescent="0.35">
      <c r="A13065" s="32" t="s">
        <v>15155</v>
      </c>
      <c r="B13065" s="32">
        <v>54</v>
      </c>
    </row>
    <row r="13066" spans="1:2" x14ac:dyDescent="0.35">
      <c r="A13066" s="32" t="s">
        <v>15156</v>
      </c>
      <c r="B13066" s="32">
        <v>37</v>
      </c>
    </row>
    <row r="13067" spans="1:2" x14ac:dyDescent="0.35">
      <c r="A13067" s="32" t="s">
        <v>15157</v>
      </c>
      <c r="B13067" s="32">
        <v>76</v>
      </c>
    </row>
    <row r="13068" spans="1:2" x14ac:dyDescent="0.35">
      <c r="A13068" s="32" t="s">
        <v>15158</v>
      </c>
      <c r="B13068" s="32">
        <v>39</v>
      </c>
    </row>
    <row r="13069" spans="1:2" x14ac:dyDescent="0.35">
      <c r="A13069" s="32" t="s">
        <v>15159</v>
      </c>
      <c r="B13069" s="32">
        <v>38</v>
      </c>
    </row>
    <row r="13070" spans="1:2" x14ac:dyDescent="0.35">
      <c r="A13070" s="32" t="s">
        <v>15160</v>
      </c>
      <c r="B13070" s="32">
        <v>85</v>
      </c>
    </row>
    <row r="13071" spans="1:2" x14ac:dyDescent="0.35">
      <c r="A13071" s="32" t="s">
        <v>15161</v>
      </c>
      <c r="B13071" s="32">
        <v>64</v>
      </c>
    </row>
    <row r="13072" spans="1:2" x14ac:dyDescent="0.35">
      <c r="A13072" s="32" t="s">
        <v>15162</v>
      </c>
      <c r="B13072" s="32">
        <v>93</v>
      </c>
    </row>
    <row r="13073" spans="1:2" x14ac:dyDescent="0.35">
      <c r="A13073" s="32" t="s">
        <v>15163</v>
      </c>
      <c r="B13073" s="32">
        <v>75</v>
      </c>
    </row>
    <row r="13074" spans="1:2" x14ac:dyDescent="0.35">
      <c r="A13074" s="32" t="s">
        <v>15164</v>
      </c>
      <c r="B13074" s="32">
        <v>32</v>
      </c>
    </row>
    <row r="13075" spans="1:2" x14ac:dyDescent="0.35">
      <c r="A13075" s="32" t="s">
        <v>15165</v>
      </c>
      <c r="B13075" s="32">
        <v>22</v>
      </c>
    </row>
    <row r="13076" spans="1:2" x14ac:dyDescent="0.35">
      <c r="A13076" s="32" t="s">
        <v>15166</v>
      </c>
      <c r="B13076" s="32">
        <v>29</v>
      </c>
    </row>
    <row r="13077" spans="1:2" x14ac:dyDescent="0.35">
      <c r="A13077" s="32" t="s">
        <v>15167</v>
      </c>
      <c r="B13077" s="32">
        <v>86</v>
      </c>
    </row>
    <row r="13078" spans="1:2" x14ac:dyDescent="0.35">
      <c r="A13078" s="32" t="s">
        <v>15168</v>
      </c>
      <c r="B13078" s="32">
        <v>1</v>
      </c>
    </row>
    <row r="13079" spans="1:2" x14ac:dyDescent="0.35">
      <c r="A13079" s="32" t="s">
        <v>15169</v>
      </c>
      <c r="B13079" s="32">
        <v>69</v>
      </c>
    </row>
    <row r="13080" spans="1:2" x14ac:dyDescent="0.35">
      <c r="A13080" s="32" t="s">
        <v>15170</v>
      </c>
      <c r="B13080" s="32">
        <v>4</v>
      </c>
    </row>
    <row r="13081" spans="1:2" x14ac:dyDescent="0.35">
      <c r="A13081" s="32" t="s">
        <v>15171</v>
      </c>
      <c r="B13081" s="32">
        <v>2</v>
      </c>
    </row>
    <row r="13082" spans="1:2" x14ac:dyDescent="0.35">
      <c r="A13082" s="32" t="s">
        <v>15172</v>
      </c>
      <c r="B13082" s="32">
        <v>85</v>
      </c>
    </row>
    <row r="13083" spans="1:2" x14ac:dyDescent="0.35">
      <c r="A13083" s="32" t="s">
        <v>15173</v>
      </c>
      <c r="B13083" s="32">
        <v>58</v>
      </c>
    </row>
    <row r="13084" spans="1:2" x14ac:dyDescent="0.35">
      <c r="A13084" s="32" t="s">
        <v>15174</v>
      </c>
      <c r="B13084" s="32">
        <v>39</v>
      </c>
    </row>
    <row r="13085" spans="1:2" x14ac:dyDescent="0.35">
      <c r="A13085" s="32" t="s">
        <v>15175</v>
      </c>
      <c r="B13085" s="32">
        <v>20</v>
      </c>
    </row>
    <row r="13086" spans="1:2" x14ac:dyDescent="0.35">
      <c r="A13086" s="32" t="s">
        <v>15176</v>
      </c>
      <c r="B13086" s="32">
        <v>76</v>
      </c>
    </row>
    <row r="13087" spans="1:2" x14ac:dyDescent="0.35">
      <c r="A13087" s="32" t="s">
        <v>15177</v>
      </c>
      <c r="B13087" s="32">
        <v>66</v>
      </c>
    </row>
    <row r="13088" spans="1:2" x14ac:dyDescent="0.35">
      <c r="A13088" s="32" t="s">
        <v>15178</v>
      </c>
      <c r="B13088" s="32">
        <v>63</v>
      </c>
    </row>
    <row r="13089" spans="1:2" x14ac:dyDescent="0.35">
      <c r="A13089" s="32" t="s">
        <v>15179</v>
      </c>
      <c r="B13089" s="32">
        <v>59</v>
      </c>
    </row>
    <row r="13090" spans="1:2" x14ac:dyDescent="0.35">
      <c r="A13090" s="32" t="s">
        <v>15180</v>
      </c>
      <c r="B13090" s="32">
        <v>12</v>
      </c>
    </row>
    <row r="13091" spans="1:2" x14ac:dyDescent="0.35">
      <c r="A13091" s="32" t="s">
        <v>15181</v>
      </c>
      <c r="B13091" s="32">
        <v>86</v>
      </c>
    </row>
    <row r="13092" spans="1:2" x14ac:dyDescent="0.35">
      <c r="A13092" s="32" t="s">
        <v>15182</v>
      </c>
      <c r="B13092" s="32">
        <v>95</v>
      </c>
    </row>
    <row r="13093" spans="1:2" x14ac:dyDescent="0.35">
      <c r="A13093" s="32" t="s">
        <v>15183</v>
      </c>
      <c r="B13093" s="32">
        <v>72</v>
      </c>
    </row>
    <row r="13094" spans="1:2" x14ac:dyDescent="0.35">
      <c r="A13094" s="32" t="s">
        <v>15184</v>
      </c>
      <c r="B13094" s="32">
        <v>93</v>
      </c>
    </row>
    <row r="13095" spans="1:2" x14ac:dyDescent="0.35">
      <c r="A13095" s="32" t="s">
        <v>15185</v>
      </c>
      <c r="B13095" s="32">
        <v>63</v>
      </c>
    </row>
    <row r="13096" spans="1:2" x14ac:dyDescent="0.35">
      <c r="A13096" s="32" t="s">
        <v>15186</v>
      </c>
      <c r="B13096" s="32">
        <v>63</v>
      </c>
    </row>
    <row r="13097" spans="1:2" x14ac:dyDescent="0.35">
      <c r="A13097" s="32" t="s">
        <v>15187</v>
      </c>
      <c r="B13097" s="32">
        <v>62</v>
      </c>
    </row>
    <row r="13098" spans="1:2" x14ac:dyDescent="0.35">
      <c r="A13098" s="32" t="s">
        <v>15188</v>
      </c>
      <c r="B13098" s="32">
        <v>53</v>
      </c>
    </row>
    <row r="13099" spans="1:2" x14ac:dyDescent="0.35">
      <c r="A13099" s="32" t="s">
        <v>15189</v>
      </c>
      <c r="B13099" s="32">
        <v>54</v>
      </c>
    </row>
    <row r="13100" spans="1:2" x14ac:dyDescent="0.35">
      <c r="A13100" s="32" t="s">
        <v>15190</v>
      </c>
      <c r="B13100" s="32">
        <v>73</v>
      </c>
    </row>
    <row r="13101" spans="1:2" x14ac:dyDescent="0.35">
      <c r="A13101" s="32" t="s">
        <v>15191</v>
      </c>
      <c r="B13101" s="32">
        <v>78</v>
      </c>
    </row>
    <row r="13102" spans="1:2" x14ac:dyDescent="0.35">
      <c r="A13102" s="32" t="s">
        <v>15192</v>
      </c>
      <c r="B13102" s="32">
        <v>45</v>
      </c>
    </row>
    <row r="13103" spans="1:2" x14ac:dyDescent="0.35">
      <c r="A13103" s="32" t="s">
        <v>15193</v>
      </c>
      <c r="B13103" s="32">
        <v>25</v>
      </c>
    </row>
    <row r="13104" spans="1:2" x14ac:dyDescent="0.35">
      <c r="A13104" s="32" t="s">
        <v>15194</v>
      </c>
      <c r="B13104" s="32">
        <v>19</v>
      </c>
    </row>
    <row r="13105" spans="1:2" x14ac:dyDescent="0.35">
      <c r="A13105" s="32" t="s">
        <v>15195</v>
      </c>
      <c r="B13105" s="32">
        <v>64</v>
      </c>
    </row>
    <row r="13106" spans="1:2" x14ac:dyDescent="0.35">
      <c r="A13106" s="32" t="s">
        <v>15196</v>
      </c>
      <c r="B13106" s="32">
        <v>90</v>
      </c>
    </row>
    <row r="13107" spans="1:2" x14ac:dyDescent="0.35">
      <c r="A13107" s="32" t="s">
        <v>15197</v>
      </c>
      <c r="B13107" s="32">
        <v>29</v>
      </c>
    </row>
    <row r="13108" spans="1:2" x14ac:dyDescent="0.35">
      <c r="A13108" s="32" t="s">
        <v>15198</v>
      </c>
      <c r="B13108" s="32">
        <v>40</v>
      </c>
    </row>
    <row r="13109" spans="1:2" x14ac:dyDescent="0.35">
      <c r="A13109" s="32" t="s">
        <v>15199</v>
      </c>
      <c r="B13109" s="32">
        <v>55</v>
      </c>
    </row>
    <row r="13110" spans="1:2" x14ac:dyDescent="0.35">
      <c r="A13110" s="32" t="s">
        <v>15200</v>
      </c>
      <c r="B13110" s="32">
        <v>97</v>
      </c>
    </row>
    <row r="13111" spans="1:2" x14ac:dyDescent="0.35">
      <c r="A13111" s="32" t="s">
        <v>15201</v>
      </c>
      <c r="B13111" s="32">
        <v>0</v>
      </c>
    </row>
    <row r="13112" spans="1:2" x14ac:dyDescent="0.35">
      <c r="A13112" s="32" t="s">
        <v>15202</v>
      </c>
      <c r="B13112" s="32">
        <v>77</v>
      </c>
    </row>
    <row r="13113" spans="1:2" x14ac:dyDescent="0.35">
      <c r="A13113" s="32" t="s">
        <v>15203</v>
      </c>
      <c r="B13113" s="32">
        <v>57</v>
      </c>
    </row>
    <row r="13114" spans="1:2" x14ac:dyDescent="0.35">
      <c r="A13114" s="32" t="s">
        <v>15204</v>
      </c>
      <c r="B13114" s="32">
        <v>88</v>
      </c>
    </row>
    <row r="13115" spans="1:2" x14ac:dyDescent="0.35">
      <c r="A13115" s="32" t="s">
        <v>15205</v>
      </c>
      <c r="B13115" s="32">
        <v>73</v>
      </c>
    </row>
    <row r="13116" spans="1:2" x14ac:dyDescent="0.35">
      <c r="A13116" s="32" t="s">
        <v>15206</v>
      </c>
      <c r="B13116" s="32">
        <v>5</v>
      </c>
    </row>
    <row r="13117" spans="1:2" x14ac:dyDescent="0.35">
      <c r="A13117" s="32" t="s">
        <v>15207</v>
      </c>
      <c r="B13117" s="32">
        <v>37</v>
      </c>
    </row>
    <row r="13118" spans="1:2" x14ac:dyDescent="0.35">
      <c r="A13118" s="32" t="s">
        <v>15208</v>
      </c>
      <c r="B13118" s="32">
        <v>79</v>
      </c>
    </row>
    <row r="13119" spans="1:2" x14ac:dyDescent="0.35">
      <c r="A13119" s="32" t="s">
        <v>15209</v>
      </c>
      <c r="B13119" s="32">
        <v>97</v>
      </c>
    </row>
    <row r="13120" spans="1:2" x14ac:dyDescent="0.35">
      <c r="A13120" s="32" t="s">
        <v>15210</v>
      </c>
      <c r="B13120" s="32">
        <v>40</v>
      </c>
    </row>
    <row r="13121" spans="1:2" x14ac:dyDescent="0.35">
      <c r="A13121" s="32" t="s">
        <v>15211</v>
      </c>
      <c r="B13121" s="32">
        <v>12</v>
      </c>
    </row>
    <row r="13122" spans="1:2" x14ac:dyDescent="0.35">
      <c r="A13122" s="32" t="s">
        <v>15212</v>
      </c>
      <c r="B13122" s="32">
        <v>60</v>
      </c>
    </row>
    <row r="13123" spans="1:2" x14ac:dyDescent="0.35">
      <c r="A13123" s="32" t="s">
        <v>15213</v>
      </c>
      <c r="B13123" s="32">
        <v>0</v>
      </c>
    </row>
    <row r="13124" spans="1:2" x14ac:dyDescent="0.35">
      <c r="A13124" s="32" t="s">
        <v>15214</v>
      </c>
      <c r="B13124" s="32">
        <v>53</v>
      </c>
    </row>
    <row r="13125" spans="1:2" x14ac:dyDescent="0.35">
      <c r="A13125" s="32" t="s">
        <v>15215</v>
      </c>
      <c r="B13125" s="32">
        <v>12</v>
      </c>
    </row>
    <row r="13126" spans="1:2" x14ac:dyDescent="0.35">
      <c r="A13126" s="32" t="s">
        <v>15216</v>
      </c>
      <c r="B13126" s="32">
        <v>51</v>
      </c>
    </row>
    <row r="13127" spans="1:2" x14ac:dyDescent="0.35">
      <c r="A13127" s="32" t="s">
        <v>15217</v>
      </c>
      <c r="B13127" s="32">
        <v>79</v>
      </c>
    </row>
    <row r="13128" spans="1:2" x14ac:dyDescent="0.35">
      <c r="A13128" s="32" t="s">
        <v>15218</v>
      </c>
      <c r="B13128" s="32">
        <v>86</v>
      </c>
    </row>
    <row r="13129" spans="1:2" x14ac:dyDescent="0.35">
      <c r="A13129" s="32" t="s">
        <v>15219</v>
      </c>
      <c r="B13129" s="32">
        <v>22</v>
      </c>
    </row>
    <row r="13130" spans="1:2" x14ac:dyDescent="0.35">
      <c r="A13130" s="32" t="s">
        <v>15220</v>
      </c>
      <c r="B13130" s="32">
        <v>20</v>
      </c>
    </row>
    <row r="13131" spans="1:2" x14ac:dyDescent="0.35">
      <c r="A13131" s="32" t="s">
        <v>15221</v>
      </c>
      <c r="B13131" s="32">
        <v>54</v>
      </c>
    </row>
    <row r="13132" spans="1:2" x14ac:dyDescent="0.35">
      <c r="A13132" s="32" t="s">
        <v>15222</v>
      </c>
      <c r="B13132" s="32">
        <v>85</v>
      </c>
    </row>
    <row r="13133" spans="1:2" x14ac:dyDescent="0.35">
      <c r="A13133" s="32" t="s">
        <v>15223</v>
      </c>
      <c r="B13133" s="32">
        <v>50</v>
      </c>
    </row>
    <row r="13134" spans="1:2" x14ac:dyDescent="0.35">
      <c r="A13134" s="32" t="s">
        <v>15224</v>
      </c>
      <c r="B13134" s="32">
        <v>69</v>
      </c>
    </row>
    <row r="13135" spans="1:2" x14ac:dyDescent="0.35">
      <c r="A13135" s="32" t="s">
        <v>15225</v>
      </c>
      <c r="B13135" s="32">
        <v>8</v>
      </c>
    </row>
    <row r="13136" spans="1:2" x14ac:dyDescent="0.35">
      <c r="A13136" s="32" t="s">
        <v>15226</v>
      </c>
      <c r="B13136" s="32">
        <v>99</v>
      </c>
    </row>
    <row r="13137" spans="1:2" x14ac:dyDescent="0.35">
      <c r="A13137" s="32" t="s">
        <v>15227</v>
      </c>
      <c r="B13137" s="32">
        <v>24</v>
      </c>
    </row>
    <row r="13138" spans="1:2" x14ac:dyDescent="0.35">
      <c r="A13138" s="32" t="s">
        <v>15228</v>
      </c>
      <c r="B13138" s="32">
        <v>88</v>
      </c>
    </row>
    <row r="13139" spans="1:2" x14ac:dyDescent="0.35">
      <c r="A13139" s="32" t="s">
        <v>15229</v>
      </c>
      <c r="B13139" s="32">
        <v>76</v>
      </c>
    </row>
    <row r="13140" spans="1:2" x14ac:dyDescent="0.35">
      <c r="A13140" s="32" t="s">
        <v>15230</v>
      </c>
      <c r="B13140" s="32">
        <v>10</v>
      </c>
    </row>
    <row r="13141" spans="1:2" x14ac:dyDescent="0.35">
      <c r="A13141" s="32" t="s">
        <v>15231</v>
      </c>
      <c r="B13141" s="32">
        <v>88</v>
      </c>
    </row>
    <row r="13142" spans="1:2" x14ac:dyDescent="0.35">
      <c r="A13142" s="32" t="s">
        <v>15232</v>
      </c>
      <c r="B13142" s="32">
        <v>33</v>
      </c>
    </row>
    <row r="13143" spans="1:2" x14ac:dyDescent="0.35">
      <c r="A13143" s="32" t="s">
        <v>15233</v>
      </c>
      <c r="B13143" s="32">
        <v>58</v>
      </c>
    </row>
    <row r="13144" spans="1:2" x14ac:dyDescent="0.35">
      <c r="A13144" s="32" t="s">
        <v>15234</v>
      </c>
      <c r="B13144" s="32">
        <v>89</v>
      </c>
    </row>
    <row r="13145" spans="1:2" x14ac:dyDescent="0.35">
      <c r="A13145" s="32" t="s">
        <v>15235</v>
      </c>
      <c r="B13145" s="32">
        <v>57</v>
      </c>
    </row>
    <row r="13146" spans="1:2" x14ac:dyDescent="0.35">
      <c r="A13146" s="32" t="s">
        <v>15236</v>
      </c>
      <c r="B13146" s="32">
        <v>15</v>
      </c>
    </row>
    <row r="13147" spans="1:2" x14ac:dyDescent="0.35">
      <c r="A13147" s="32" t="s">
        <v>15237</v>
      </c>
      <c r="B13147" s="32">
        <v>44</v>
      </c>
    </row>
    <row r="13148" spans="1:2" x14ac:dyDescent="0.35">
      <c r="A13148" s="32" t="s">
        <v>15238</v>
      </c>
      <c r="B13148" s="32">
        <v>26</v>
      </c>
    </row>
    <row r="13149" spans="1:2" x14ac:dyDescent="0.35">
      <c r="A13149" s="32" t="s">
        <v>15239</v>
      </c>
      <c r="B13149" s="32">
        <v>22</v>
      </c>
    </row>
    <row r="13150" spans="1:2" x14ac:dyDescent="0.35">
      <c r="A13150" s="32" t="s">
        <v>15240</v>
      </c>
      <c r="B13150" s="32">
        <v>96</v>
      </c>
    </row>
    <row r="13151" spans="1:2" x14ac:dyDescent="0.35">
      <c r="A13151" s="32" t="s">
        <v>15241</v>
      </c>
      <c r="B13151" s="32">
        <v>31</v>
      </c>
    </row>
    <row r="13152" spans="1:2" x14ac:dyDescent="0.35">
      <c r="A13152" s="32" t="s">
        <v>15242</v>
      </c>
      <c r="B13152" s="32">
        <v>35</v>
      </c>
    </row>
    <row r="13153" spans="1:2" x14ac:dyDescent="0.35">
      <c r="A13153" s="32" t="s">
        <v>15243</v>
      </c>
      <c r="B13153" s="32">
        <v>56</v>
      </c>
    </row>
    <row r="13154" spans="1:2" x14ac:dyDescent="0.35">
      <c r="A13154" s="32" t="s">
        <v>15244</v>
      </c>
      <c r="B13154" s="32">
        <v>72</v>
      </c>
    </row>
    <row r="13155" spans="1:2" x14ac:dyDescent="0.35">
      <c r="A13155" s="32" t="s">
        <v>15245</v>
      </c>
      <c r="B13155" s="32">
        <v>7</v>
      </c>
    </row>
    <row r="13156" spans="1:2" x14ac:dyDescent="0.35">
      <c r="A13156" s="32" t="s">
        <v>15246</v>
      </c>
      <c r="B13156" s="32">
        <v>21</v>
      </c>
    </row>
    <row r="13157" spans="1:2" x14ac:dyDescent="0.35">
      <c r="A13157" s="32" t="s">
        <v>15247</v>
      </c>
      <c r="B13157" s="32">
        <v>77</v>
      </c>
    </row>
    <row r="13158" spans="1:2" x14ac:dyDescent="0.35">
      <c r="A13158" s="32" t="s">
        <v>15248</v>
      </c>
      <c r="B13158" s="32">
        <v>78</v>
      </c>
    </row>
    <row r="13159" spans="1:2" x14ac:dyDescent="0.35">
      <c r="A13159" s="32" t="s">
        <v>15249</v>
      </c>
      <c r="B13159" s="32">
        <v>88</v>
      </c>
    </row>
    <row r="13160" spans="1:2" x14ac:dyDescent="0.35">
      <c r="A13160" s="32" t="s">
        <v>15250</v>
      </c>
      <c r="B13160" s="32">
        <v>96</v>
      </c>
    </row>
    <row r="13161" spans="1:2" x14ac:dyDescent="0.35">
      <c r="A13161" s="32" t="s">
        <v>15251</v>
      </c>
      <c r="B13161" s="32">
        <v>31</v>
      </c>
    </row>
    <row r="13162" spans="1:2" x14ac:dyDescent="0.35">
      <c r="A13162" s="32" t="s">
        <v>15252</v>
      </c>
      <c r="B13162" s="32">
        <v>2</v>
      </c>
    </row>
    <row r="13163" spans="1:2" x14ac:dyDescent="0.35">
      <c r="A13163" s="32" t="s">
        <v>15253</v>
      </c>
      <c r="B13163" s="32">
        <v>58</v>
      </c>
    </row>
    <row r="13164" spans="1:2" x14ac:dyDescent="0.35">
      <c r="A13164" s="32" t="s">
        <v>15254</v>
      </c>
      <c r="B13164" s="32">
        <v>12</v>
      </c>
    </row>
    <row r="13165" spans="1:2" x14ac:dyDescent="0.35">
      <c r="A13165" s="32" t="s">
        <v>15255</v>
      </c>
      <c r="B13165" s="32">
        <v>25</v>
      </c>
    </row>
    <row r="13166" spans="1:2" x14ac:dyDescent="0.35">
      <c r="A13166" s="32" t="s">
        <v>15256</v>
      </c>
      <c r="B13166" s="32">
        <v>20</v>
      </c>
    </row>
    <row r="13167" spans="1:2" x14ac:dyDescent="0.35">
      <c r="A13167" s="32" t="s">
        <v>15257</v>
      </c>
      <c r="B13167" s="32">
        <v>38</v>
      </c>
    </row>
    <row r="13168" spans="1:2" x14ac:dyDescent="0.35">
      <c r="A13168" s="32" t="s">
        <v>15258</v>
      </c>
      <c r="B13168" s="32">
        <v>97</v>
      </c>
    </row>
    <row r="13169" spans="1:2" x14ac:dyDescent="0.35">
      <c r="A13169" s="32" t="s">
        <v>15259</v>
      </c>
      <c r="B13169" s="32">
        <v>52</v>
      </c>
    </row>
    <row r="13170" spans="1:2" x14ac:dyDescent="0.35">
      <c r="A13170" s="32" t="s">
        <v>15260</v>
      </c>
      <c r="B13170" s="32">
        <v>72</v>
      </c>
    </row>
    <row r="13171" spans="1:2" x14ac:dyDescent="0.35">
      <c r="A13171" s="32" t="s">
        <v>15261</v>
      </c>
      <c r="B13171" s="32">
        <v>16</v>
      </c>
    </row>
    <row r="13172" spans="1:2" x14ac:dyDescent="0.35">
      <c r="A13172" s="32" t="s">
        <v>15262</v>
      </c>
      <c r="B13172" s="32">
        <v>27</v>
      </c>
    </row>
    <row r="13173" spans="1:2" x14ac:dyDescent="0.35">
      <c r="A13173" s="32" t="s">
        <v>15263</v>
      </c>
      <c r="B13173" s="32">
        <v>96</v>
      </c>
    </row>
    <row r="13174" spans="1:2" x14ac:dyDescent="0.35">
      <c r="A13174" s="32" t="s">
        <v>15264</v>
      </c>
      <c r="B13174" s="32">
        <v>28</v>
      </c>
    </row>
    <row r="13175" spans="1:2" x14ac:dyDescent="0.35">
      <c r="A13175" s="32" t="s">
        <v>15265</v>
      </c>
      <c r="B13175" s="32">
        <v>75</v>
      </c>
    </row>
    <row r="13176" spans="1:2" x14ac:dyDescent="0.35">
      <c r="A13176" s="32" t="s">
        <v>15266</v>
      </c>
      <c r="B13176" s="32">
        <v>26</v>
      </c>
    </row>
    <row r="13177" spans="1:2" x14ac:dyDescent="0.35">
      <c r="A13177" s="32" t="s">
        <v>15267</v>
      </c>
      <c r="B13177" s="32">
        <v>47</v>
      </c>
    </row>
    <row r="13178" spans="1:2" x14ac:dyDescent="0.35">
      <c r="A13178" s="32" t="s">
        <v>15268</v>
      </c>
      <c r="B13178" s="32">
        <v>40</v>
      </c>
    </row>
    <row r="13179" spans="1:2" x14ac:dyDescent="0.35">
      <c r="A13179" s="32" t="s">
        <v>15269</v>
      </c>
      <c r="B13179" s="32">
        <v>44</v>
      </c>
    </row>
    <row r="13180" spans="1:2" x14ac:dyDescent="0.35">
      <c r="A13180" s="32" t="s">
        <v>15270</v>
      </c>
      <c r="B13180" s="32">
        <v>23</v>
      </c>
    </row>
    <row r="13181" spans="1:2" x14ac:dyDescent="0.35">
      <c r="A13181" s="32" t="s">
        <v>15271</v>
      </c>
      <c r="B13181" s="32">
        <v>0</v>
      </c>
    </row>
    <row r="13182" spans="1:2" x14ac:dyDescent="0.35">
      <c r="A13182" s="32" t="s">
        <v>15272</v>
      </c>
      <c r="B13182" s="32">
        <v>58</v>
      </c>
    </row>
    <row r="13183" spans="1:2" x14ac:dyDescent="0.35">
      <c r="A13183" s="32" t="s">
        <v>15273</v>
      </c>
      <c r="B13183" s="32">
        <v>61</v>
      </c>
    </row>
    <row r="13184" spans="1:2" x14ac:dyDescent="0.35">
      <c r="A13184" s="32" t="s">
        <v>15274</v>
      </c>
      <c r="B13184" s="32">
        <v>99</v>
      </c>
    </row>
    <row r="13185" spans="1:2" x14ac:dyDescent="0.35">
      <c r="A13185" s="32" t="s">
        <v>15275</v>
      </c>
      <c r="B13185" s="32">
        <v>84</v>
      </c>
    </row>
    <row r="13186" spans="1:2" x14ac:dyDescent="0.35">
      <c r="A13186" s="32" t="s">
        <v>15276</v>
      </c>
      <c r="B13186" s="32">
        <v>26</v>
      </c>
    </row>
    <row r="13187" spans="1:2" x14ac:dyDescent="0.35">
      <c r="A13187" s="32" t="s">
        <v>15277</v>
      </c>
      <c r="B13187" s="32">
        <v>74</v>
      </c>
    </row>
    <row r="13188" spans="1:2" x14ac:dyDescent="0.35">
      <c r="A13188" s="32" t="s">
        <v>15278</v>
      </c>
      <c r="B13188" s="32">
        <v>60</v>
      </c>
    </row>
    <row r="13189" spans="1:2" x14ac:dyDescent="0.35">
      <c r="A13189" s="32" t="s">
        <v>15279</v>
      </c>
      <c r="B13189" s="32">
        <v>8</v>
      </c>
    </row>
    <row r="13190" spans="1:2" x14ac:dyDescent="0.35">
      <c r="A13190" s="32" t="s">
        <v>15280</v>
      </c>
      <c r="B13190" s="32">
        <v>7</v>
      </c>
    </row>
    <row r="13191" spans="1:2" x14ac:dyDescent="0.35">
      <c r="A13191" s="32" t="s">
        <v>15281</v>
      </c>
      <c r="B13191" s="32">
        <v>56</v>
      </c>
    </row>
    <row r="13192" spans="1:2" x14ac:dyDescent="0.35">
      <c r="A13192" s="32" t="s">
        <v>15282</v>
      </c>
      <c r="B13192" s="32">
        <v>53</v>
      </c>
    </row>
    <row r="13193" spans="1:2" x14ac:dyDescent="0.35">
      <c r="A13193" s="32" t="s">
        <v>15283</v>
      </c>
      <c r="B13193" s="32">
        <v>56</v>
      </c>
    </row>
    <row r="13194" spans="1:2" x14ac:dyDescent="0.35">
      <c r="A13194" s="32" t="s">
        <v>15284</v>
      </c>
      <c r="B13194" s="32">
        <v>4</v>
      </c>
    </row>
    <row r="13195" spans="1:2" x14ac:dyDescent="0.35">
      <c r="A13195" s="32" t="s">
        <v>15285</v>
      </c>
      <c r="B13195" s="32">
        <v>30</v>
      </c>
    </row>
    <row r="13196" spans="1:2" x14ac:dyDescent="0.35">
      <c r="A13196" s="32" t="s">
        <v>15286</v>
      </c>
      <c r="B13196" s="32">
        <v>33</v>
      </c>
    </row>
    <row r="13197" spans="1:2" x14ac:dyDescent="0.35">
      <c r="A13197" s="32" t="s">
        <v>15287</v>
      </c>
      <c r="B13197" s="32">
        <v>36</v>
      </c>
    </row>
    <row r="13198" spans="1:2" x14ac:dyDescent="0.35">
      <c r="A13198" s="32" t="s">
        <v>15288</v>
      </c>
      <c r="B13198" s="32">
        <v>88</v>
      </c>
    </row>
    <row r="13199" spans="1:2" x14ac:dyDescent="0.35">
      <c r="A13199" s="32" t="s">
        <v>15289</v>
      </c>
      <c r="B13199" s="32">
        <v>10</v>
      </c>
    </row>
    <row r="13200" spans="1:2" x14ac:dyDescent="0.35">
      <c r="A13200" s="32" t="s">
        <v>15290</v>
      </c>
      <c r="B13200" s="32">
        <v>19</v>
      </c>
    </row>
    <row r="13201" spans="1:2" x14ac:dyDescent="0.35">
      <c r="A13201" s="32" t="s">
        <v>15291</v>
      </c>
      <c r="B13201" s="32">
        <v>40</v>
      </c>
    </row>
    <row r="13202" spans="1:2" x14ac:dyDescent="0.35">
      <c r="A13202" s="32" t="s">
        <v>15292</v>
      </c>
      <c r="B13202" s="32">
        <v>97</v>
      </c>
    </row>
    <row r="13203" spans="1:2" x14ac:dyDescent="0.35">
      <c r="A13203" s="32" t="s">
        <v>15293</v>
      </c>
      <c r="B13203" s="32">
        <v>81</v>
      </c>
    </row>
    <row r="13204" spans="1:2" x14ac:dyDescent="0.35">
      <c r="A13204" s="32" t="s">
        <v>15294</v>
      </c>
      <c r="B13204" s="32">
        <v>62</v>
      </c>
    </row>
    <row r="13205" spans="1:2" x14ac:dyDescent="0.35">
      <c r="A13205" s="32" t="s">
        <v>15295</v>
      </c>
      <c r="B13205" s="32">
        <v>83</v>
      </c>
    </row>
    <row r="13206" spans="1:2" x14ac:dyDescent="0.35">
      <c r="A13206" s="32" t="s">
        <v>15296</v>
      </c>
      <c r="B13206" s="32">
        <v>89</v>
      </c>
    </row>
    <row r="13207" spans="1:2" x14ac:dyDescent="0.35">
      <c r="A13207" s="32" t="s">
        <v>15297</v>
      </c>
      <c r="B13207" s="32">
        <v>17</v>
      </c>
    </row>
    <row r="13208" spans="1:2" x14ac:dyDescent="0.35">
      <c r="A13208" s="32" t="s">
        <v>15298</v>
      </c>
      <c r="B13208" s="32">
        <v>75</v>
      </c>
    </row>
    <row r="13209" spans="1:2" x14ac:dyDescent="0.35">
      <c r="A13209" s="32" t="s">
        <v>15299</v>
      </c>
      <c r="B13209" s="32">
        <v>76</v>
      </c>
    </row>
    <row r="13210" spans="1:2" x14ac:dyDescent="0.35">
      <c r="A13210" s="32" t="s">
        <v>15300</v>
      </c>
      <c r="B13210" s="32">
        <v>26</v>
      </c>
    </row>
    <row r="13211" spans="1:2" x14ac:dyDescent="0.35">
      <c r="A13211" s="32" t="s">
        <v>15301</v>
      </c>
      <c r="B13211" s="32">
        <v>60</v>
      </c>
    </row>
    <row r="13212" spans="1:2" x14ac:dyDescent="0.35">
      <c r="A13212" s="32" t="s">
        <v>15302</v>
      </c>
      <c r="B13212" s="32">
        <v>65</v>
      </c>
    </row>
    <row r="13213" spans="1:2" x14ac:dyDescent="0.35">
      <c r="A13213" s="32" t="s">
        <v>15303</v>
      </c>
      <c r="B13213" s="32">
        <v>9</v>
      </c>
    </row>
    <row r="13214" spans="1:2" x14ac:dyDescent="0.35">
      <c r="A13214" s="32" t="s">
        <v>15304</v>
      </c>
      <c r="B13214" s="32">
        <v>91</v>
      </c>
    </row>
    <row r="13215" spans="1:2" x14ac:dyDescent="0.35">
      <c r="A13215" s="32" t="s">
        <v>15305</v>
      </c>
      <c r="B13215" s="32">
        <v>46</v>
      </c>
    </row>
    <row r="13216" spans="1:2" x14ac:dyDescent="0.35">
      <c r="A13216" s="32" t="s">
        <v>15306</v>
      </c>
      <c r="B13216" s="32">
        <v>19</v>
      </c>
    </row>
    <row r="13217" spans="1:2" x14ac:dyDescent="0.35">
      <c r="A13217" s="32" t="s">
        <v>15307</v>
      </c>
      <c r="B13217" s="32">
        <v>18</v>
      </c>
    </row>
    <row r="13218" spans="1:2" x14ac:dyDescent="0.35">
      <c r="A13218" s="32" t="s">
        <v>15308</v>
      </c>
      <c r="B13218" s="32">
        <v>73</v>
      </c>
    </row>
    <row r="13219" spans="1:2" x14ac:dyDescent="0.35">
      <c r="A13219" s="32" t="s">
        <v>15309</v>
      </c>
      <c r="B13219" s="32">
        <v>92</v>
      </c>
    </row>
    <row r="13220" spans="1:2" x14ac:dyDescent="0.35">
      <c r="A13220" s="32" t="s">
        <v>15310</v>
      </c>
      <c r="B13220" s="32">
        <v>78</v>
      </c>
    </row>
    <row r="13221" spans="1:2" x14ac:dyDescent="0.35">
      <c r="A13221" s="32" t="s">
        <v>15311</v>
      </c>
      <c r="B13221" s="32">
        <v>47</v>
      </c>
    </row>
    <row r="13222" spans="1:2" x14ac:dyDescent="0.35">
      <c r="A13222" s="32" t="s">
        <v>15312</v>
      </c>
      <c r="B13222" s="32">
        <v>17</v>
      </c>
    </row>
    <row r="13223" spans="1:2" x14ac:dyDescent="0.35">
      <c r="A13223" s="32" t="s">
        <v>15313</v>
      </c>
      <c r="B13223" s="32">
        <v>9</v>
      </c>
    </row>
    <row r="13224" spans="1:2" x14ac:dyDescent="0.35">
      <c r="A13224" s="32" t="s">
        <v>15314</v>
      </c>
      <c r="B13224" s="32">
        <v>14</v>
      </c>
    </row>
    <row r="13225" spans="1:2" x14ac:dyDescent="0.35">
      <c r="A13225" s="32" t="s">
        <v>15315</v>
      </c>
      <c r="B13225" s="32">
        <v>55</v>
      </c>
    </row>
    <row r="13226" spans="1:2" x14ac:dyDescent="0.35">
      <c r="A13226" s="32" t="s">
        <v>15316</v>
      </c>
      <c r="B13226" s="32">
        <v>19</v>
      </c>
    </row>
    <row r="13227" spans="1:2" x14ac:dyDescent="0.35">
      <c r="A13227" s="32" t="s">
        <v>15317</v>
      </c>
      <c r="B13227" s="32">
        <v>57</v>
      </c>
    </row>
    <row r="13228" spans="1:2" x14ac:dyDescent="0.35">
      <c r="A13228" s="32" t="s">
        <v>15318</v>
      </c>
      <c r="B13228" s="32">
        <v>75</v>
      </c>
    </row>
    <row r="13229" spans="1:2" x14ac:dyDescent="0.35">
      <c r="A13229" s="32" t="s">
        <v>15319</v>
      </c>
      <c r="B13229" s="32">
        <v>46</v>
      </c>
    </row>
    <row r="13230" spans="1:2" x14ac:dyDescent="0.35">
      <c r="A13230" s="32" t="s">
        <v>15320</v>
      </c>
      <c r="B13230" s="32">
        <v>85</v>
      </c>
    </row>
    <row r="13231" spans="1:2" x14ac:dyDescent="0.35">
      <c r="A13231" s="32" t="s">
        <v>15321</v>
      </c>
      <c r="B13231" s="32">
        <v>33</v>
      </c>
    </row>
    <row r="13232" spans="1:2" x14ac:dyDescent="0.35">
      <c r="A13232" s="32" t="s">
        <v>15322</v>
      </c>
      <c r="B13232" s="32">
        <v>88</v>
      </c>
    </row>
    <row r="13233" spans="1:2" x14ac:dyDescent="0.35">
      <c r="A13233" s="32" t="s">
        <v>15323</v>
      </c>
      <c r="B13233" s="32">
        <v>83</v>
      </c>
    </row>
    <row r="13234" spans="1:2" x14ac:dyDescent="0.35">
      <c r="A13234" s="32" t="s">
        <v>15324</v>
      </c>
      <c r="B13234" s="32">
        <v>83</v>
      </c>
    </row>
    <row r="13235" spans="1:2" x14ac:dyDescent="0.35">
      <c r="A13235" s="32" t="s">
        <v>15325</v>
      </c>
      <c r="B13235" s="32">
        <v>31</v>
      </c>
    </row>
    <row r="13236" spans="1:2" x14ac:dyDescent="0.35">
      <c r="A13236" s="32" t="s">
        <v>15326</v>
      </c>
      <c r="B13236" s="32">
        <v>1</v>
      </c>
    </row>
    <row r="13237" spans="1:2" x14ac:dyDescent="0.35">
      <c r="A13237" s="32" t="s">
        <v>15327</v>
      </c>
      <c r="B13237" s="32">
        <v>13</v>
      </c>
    </row>
    <row r="13238" spans="1:2" x14ac:dyDescent="0.35">
      <c r="A13238" s="32" t="s">
        <v>15328</v>
      </c>
      <c r="B13238" s="32">
        <v>49</v>
      </c>
    </row>
    <row r="13239" spans="1:2" x14ac:dyDescent="0.35">
      <c r="A13239" s="32" t="s">
        <v>15329</v>
      </c>
      <c r="B13239" s="32">
        <v>4</v>
      </c>
    </row>
    <row r="13240" spans="1:2" x14ac:dyDescent="0.35">
      <c r="A13240" s="32" t="s">
        <v>15330</v>
      </c>
      <c r="B13240" s="32">
        <v>9</v>
      </c>
    </row>
    <row r="13241" spans="1:2" x14ac:dyDescent="0.35">
      <c r="A13241" s="32" t="s">
        <v>15331</v>
      </c>
      <c r="B13241" s="32">
        <v>56</v>
      </c>
    </row>
    <row r="13242" spans="1:2" x14ac:dyDescent="0.35">
      <c r="A13242" s="32" t="s">
        <v>15332</v>
      </c>
      <c r="B13242" s="32">
        <v>2</v>
      </c>
    </row>
    <row r="13243" spans="1:2" x14ac:dyDescent="0.35">
      <c r="A13243" s="32" t="s">
        <v>15333</v>
      </c>
      <c r="B13243" s="32">
        <v>73</v>
      </c>
    </row>
    <row r="13244" spans="1:2" x14ac:dyDescent="0.35">
      <c r="A13244" s="32" t="s">
        <v>15334</v>
      </c>
      <c r="B13244" s="32">
        <v>77</v>
      </c>
    </row>
    <row r="13245" spans="1:2" x14ac:dyDescent="0.35">
      <c r="A13245" s="32" t="s">
        <v>15335</v>
      </c>
      <c r="B13245" s="32">
        <v>63</v>
      </c>
    </row>
    <row r="13246" spans="1:2" x14ac:dyDescent="0.35">
      <c r="A13246" s="32" t="s">
        <v>15336</v>
      </c>
      <c r="B13246" s="32">
        <v>60</v>
      </c>
    </row>
    <row r="13247" spans="1:2" x14ac:dyDescent="0.35">
      <c r="A13247" s="32" t="s">
        <v>15337</v>
      </c>
      <c r="B13247" s="32">
        <v>42</v>
      </c>
    </row>
    <row r="13248" spans="1:2" x14ac:dyDescent="0.35">
      <c r="A13248" s="32" t="s">
        <v>15338</v>
      </c>
      <c r="B13248" s="32">
        <v>49</v>
      </c>
    </row>
    <row r="13249" spans="1:2" x14ac:dyDescent="0.35">
      <c r="A13249" s="32" t="s">
        <v>15339</v>
      </c>
      <c r="B13249" s="32">
        <v>92</v>
      </c>
    </row>
    <row r="13250" spans="1:2" x14ac:dyDescent="0.35">
      <c r="A13250" s="32" t="s">
        <v>15340</v>
      </c>
      <c r="B13250" s="32">
        <v>99</v>
      </c>
    </row>
    <row r="13251" spans="1:2" x14ac:dyDescent="0.35">
      <c r="A13251" s="32" t="s">
        <v>15341</v>
      </c>
      <c r="B13251" s="32">
        <v>96</v>
      </c>
    </row>
    <row r="13252" spans="1:2" x14ac:dyDescent="0.35">
      <c r="A13252" s="32" t="s">
        <v>15342</v>
      </c>
      <c r="B13252" s="32">
        <v>66</v>
      </c>
    </row>
    <row r="13253" spans="1:2" x14ac:dyDescent="0.35">
      <c r="A13253" s="32" t="s">
        <v>15343</v>
      </c>
      <c r="B13253" s="32">
        <v>96</v>
      </c>
    </row>
    <row r="13254" spans="1:2" x14ac:dyDescent="0.35">
      <c r="A13254" s="32" t="s">
        <v>15344</v>
      </c>
      <c r="B13254" s="32">
        <v>80</v>
      </c>
    </row>
    <row r="13255" spans="1:2" x14ac:dyDescent="0.35">
      <c r="A13255" s="32" t="s">
        <v>15345</v>
      </c>
      <c r="B13255" s="32">
        <v>86</v>
      </c>
    </row>
    <row r="13256" spans="1:2" x14ac:dyDescent="0.35">
      <c r="A13256" s="32" t="s">
        <v>15346</v>
      </c>
      <c r="B13256" s="32">
        <v>68</v>
      </c>
    </row>
    <row r="13257" spans="1:2" x14ac:dyDescent="0.35">
      <c r="A13257" s="32" t="s">
        <v>15347</v>
      </c>
      <c r="B13257" s="32">
        <v>11</v>
      </c>
    </row>
    <row r="13258" spans="1:2" x14ac:dyDescent="0.35">
      <c r="A13258" s="32" t="s">
        <v>15348</v>
      </c>
      <c r="B13258" s="32">
        <v>36</v>
      </c>
    </row>
    <row r="13259" spans="1:2" x14ac:dyDescent="0.35">
      <c r="A13259" s="32" t="s">
        <v>15349</v>
      </c>
      <c r="B13259" s="32">
        <v>18</v>
      </c>
    </row>
    <row r="13260" spans="1:2" x14ac:dyDescent="0.35">
      <c r="A13260" s="32" t="s">
        <v>15350</v>
      </c>
      <c r="B13260" s="32">
        <v>57</v>
      </c>
    </row>
    <row r="13261" spans="1:2" x14ac:dyDescent="0.35">
      <c r="A13261" s="32" t="s">
        <v>15351</v>
      </c>
      <c r="B13261" s="32">
        <v>63</v>
      </c>
    </row>
    <row r="13262" spans="1:2" x14ac:dyDescent="0.35">
      <c r="A13262" s="32" t="s">
        <v>15352</v>
      </c>
      <c r="B13262" s="32">
        <v>31</v>
      </c>
    </row>
    <row r="13263" spans="1:2" x14ac:dyDescent="0.35">
      <c r="A13263" s="32" t="s">
        <v>15353</v>
      </c>
      <c r="B13263" s="32">
        <v>31</v>
      </c>
    </row>
    <row r="13264" spans="1:2" x14ac:dyDescent="0.35">
      <c r="A13264" s="32" t="s">
        <v>15354</v>
      </c>
      <c r="B13264" s="32">
        <v>5</v>
      </c>
    </row>
    <row r="13265" spans="1:2" x14ac:dyDescent="0.35">
      <c r="A13265" s="32" t="s">
        <v>15355</v>
      </c>
      <c r="B13265" s="32">
        <v>68</v>
      </c>
    </row>
    <row r="13266" spans="1:2" x14ac:dyDescent="0.35">
      <c r="A13266" s="32" t="s">
        <v>15356</v>
      </c>
      <c r="B13266" s="32">
        <v>72</v>
      </c>
    </row>
    <row r="13267" spans="1:2" x14ac:dyDescent="0.35">
      <c r="A13267" s="32" t="s">
        <v>15357</v>
      </c>
      <c r="B13267" s="32">
        <v>15</v>
      </c>
    </row>
    <row r="13268" spans="1:2" x14ac:dyDescent="0.35">
      <c r="A13268" s="32" t="s">
        <v>15358</v>
      </c>
      <c r="B13268" s="32">
        <v>24</v>
      </c>
    </row>
    <row r="13269" spans="1:2" x14ac:dyDescent="0.35">
      <c r="A13269" s="32" t="s">
        <v>15359</v>
      </c>
      <c r="B13269" s="32">
        <v>84</v>
      </c>
    </row>
    <row r="13270" spans="1:2" x14ac:dyDescent="0.35">
      <c r="A13270" s="32" t="s">
        <v>15360</v>
      </c>
      <c r="B13270" s="32">
        <v>31</v>
      </c>
    </row>
    <row r="13271" spans="1:2" x14ac:dyDescent="0.35">
      <c r="A13271" s="32" t="s">
        <v>15361</v>
      </c>
      <c r="B13271" s="32">
        <v>26</v>
      </c>
    </row>
    <row r="13272" spans="1:2" x14ac:dyDescent="0.35">
      <c r="A13272" s="32" t="s">
        <v>15362</v>
      </c>
      <c r="B13272" s="32">
        <v>39</v>
      </c>
    </row>
    <row r="13273" spans="1:2" x14ac:dyDescent="0.35">
      <c r="A13273" s="32" t="s">
        <v>15363</v>
      </c>
      <c r="B13273" s="32">
        <v>73</v>
      </c>
    </row>
    <row r="13274" spans="1:2" x14ac:dyDescent="0.35">
      <c r="A13274" s="32" t="s">
        <v>15364</v>
      </c>
      <c r="B13274" s="32">
        <v>78</v>
      </c>
    </row>
    <row r="13275" spans="1:2" x14ac:dyDescent="0.35">
      <c r="A13275" s="32" t="s">
        <v>15365</v>
      </c>
      <c r="B13275" s="32">
        <v>48</v>
      </c>
    </row>
    <row r="13276" spans="1:2" x14ac:dyDescent="0.35">
      <c r="A13276" s="32" t="s">
        <v>15366</v>
      </c>
      <c r="B13276" s="32">
        <v>37</v>
      </c>
    </row>
    <row r="13277" spans="1:2" x14ac:dyDescent="0.35">
      <c r="A13277" s="32" t="s">
        <v>15367</v>
      </c>
      <c r="B13277" s="32">
        <v>26</v>
      </c>
    </row>
    <row r="13278" spans="1:2" x14ac:dyDescent="0.35">
      <c r="A13278" s="32" t="s">
        <v>15368</v>
      </c>
      <c r="B13278" s="32">
        <v>32</v>
      </c>
    </row>
    <row r="13279" spans="1:2" x14ac:dyDescent="0.35">
      <c r="A13279" s="32" t="s">
        <v>15369</v>
      </c>
      <c r="B13279" s="32">
        <v>99</v>
      </c>
    </row>
    <row r="13280" spans="1:2" x14ac:dyDescent="0.35">
      <c r="A13280" s="32" t="s">
        <v>15370</v>
      </c>
      <c r="B13280" s="32">
        <v>88</v>
      </c>
    </row>
    <row r="13281" spans="1:2" x14ac:dyDescent="0.35">
      <c r="A13281" s="32" t="s">
        <v>15371</v>
      </c>
      <c r="B13281" s="32">
        <v>67</v>
      </c>
    </row>
    <row r="13282" spans="1:2" x14ac:dyDescent="0.35">
      <c r="A13282" s="32" t="s">
        <v>15372</v>
      </c>
      <c r="B13282" s="32">
        <v>54</v>
      </c>
    </row>
    <row r="13283" spans="1:2" x14ac:dyDescent="0.35">
      <c r="A13283" s="32" t="s">
        <v>15373</v>
      </c>
      <c r="B13283" s="32">
        <v>76</v>
      </c>
    </row>
    <row r="13284" spans="1:2" x14ac:dyDescent="0.35">
      <c r="A13284" s="32" t="s">
        <v>15374</v>
      </c>
      <c r="B13284" s="32">
        <v>95</v>
      </c>
    </row>
    <row r="13285" spans="1:2" x14ac:dyDescent="0.35">
      <c r="A13285" s="32" t="s">
        <v>15375</v>
      </c>
      <c r="B13285" s="32">
        <v>83</v>
      </c>
    </row>
    <row r="13286" spans="1:2" x14ac:dyDescent="0.35">
      <c r="A13286" s="32" t="s">
        <v>15376</v>
      </c>
      <c r="B13286" s="32">
        <v>70</v>
      </c>
    </row>
    <row r="13287" spans="1:2" x14ac:dyDescent="0.35">
      <c r="A13287" s="32" t="s">
        <v>15377</v>
      </c>
      <c r="B13287" s="32">
        <v>77</v>
      </c>
    </row>
    <row r="13288" spans="1:2" x14ac:dyDescent="0.35">
      <c r="A13288" s="32" t="s">
        <v>15378</v>
      </c>
      <c r="B13288" s="32">
        <v>77</v>
      </c>
    </row>
    <row r="13289" spans="1:2" x14ac:dyDescent="0.35">
      <c r="A13289" s="32" t="s">
        <v>15379</v>
      </c>
      <c r="B13289" s="32">
        <v>8</v>
      </c>
    </row>
    <row r="13290" spans="1:2" x14ac:dyDescent="0.35">
      <c r="A13290" s="32" t="s">
        <v>15380</v>
      </c>
      <c r="B13290" s="32">
        <v>27</v>
      </c>
    </row>
    <row r="13291" spans="1:2" x14ac:dyDescent="0.35">
      <c r="A13291" s="32" t="s">
        <v>15381</v>
      </c>
      <c r="B13291" s="32">
        <v>26</v>
      </c>
    </row>
    <row r="13292" spans="1:2" x14ac:dyDescent="0.35">
      <c r="A13292" s="32" t="s">
        <v>15382</v>
      </c>
      <c r="B13292" s="32">
        <v>82</v>
      </c>
    </row>
    <row r="13293" spans="1:2" x14ac:dyDescent="0.35">
      <c r="A13293" s="32" t="s">
        <v>15383</v>
      </c>
      <c r="B13293" s="32">
        <v>65</v>
      </c>
    </row>
    <row r="13294" spans="1:2" x14ac:dyDescent="0.35">
      <c r="A13294" s="32" t="s">
        <v>15384</v>
      </c>
      <c r="B13294" s="32">
        <v>98</v>
      </c>
    </row>
    <row r="13295" spans="1:2" x14ac:dyDescent="0.35">
      <c r="A13295" s="32" t="s">
        <v>15385</v>
      </c>
      <c r="B13295" s="32">
        <v>64</v>
      </c>
    </row>
    <row r="13296" spans="1:2" x14ac:dyDescent="0.35">
      <c r="A13296" s="32" t="s">
        <v>15386</v>
      </c>
      <c r="B13296" s="32">
        <v>66</v>
      </c>
    </row>
    <row r="13297" spans="1:2" x14ac:dyDescent="0.35">
      <c r="A13297" s="32" t="s">
        <v>15387</v>
      </c>
      <c r="B13297" s="32">
        <v>30</v>
      </c>
    </row>
    <row r="13298" spans="1:2" x14ac:dyDescent="0.35">
      <c r="A13298" s="32" t="s">
        <v>15388</v>
      </c>
      <c r="B13298" s="32">
        <v>72</v>
      </c>
    </row>
    <row r="13299" spans="1:2" x14ac:dyDescent="0.35">
      <c r="A13299" s="32" t="s">
        <v>15389</v>
      </c>
      <c r="B13299" s="32">
        <v>64</v>
      </c>
    </row>
    <row r="13300" spans="1:2" x14ac:dyDescent="0.35">
      <c r="A13300" s="32" t="s">
        <v>15390</v>
      </c>
      <c r="B13300" s="32">
        <v>61</v>
      </c>
    </row>
    <row r="13301" spans="1:2" x14ac:dyDescent="0.35">
      <c r="A13301" s="32" t="s">
        <v>15391</v>
      </c>
      <c r="B13301" s="32">
        <v>30</v>
      </c>
    </row>
    <row r="13302" spans="1:2" x14ac:dyDescent="0.35">
      <c r="A13302" s="32" t="s">
        <v>15392</v>
      </c>
      <c r="B13302" s="32">
        <v>95</v>
      </c>
    </row>
    <row r="13303" spans="1:2" x14ac:dyDescent="0.35">
      <c r="A13303" s="32" t="s">
        <v>15393</v>
      </c>
      <c r="B13303" s="32">
        <v>97</v>
      </c>
    </row>
    <row r="13304" spans="1:2" x14ac:dyDescent="0.35">
      <c r="A13304" s="32" t="s">
        <v>15394</v>
      </c>
      <c r="B13304" s="32">
        <v>80</v>
      </c>
    </row>
    <row r="13305" spans="1:2" x14ac:dyDescent="0.35">
      <c r="A13305" s="32" t="s">
        <v>15395</v>
      </c>
      <c r="B13305" s="32">
        <v>44</v>
      </c>
    </row>
    <row r="13306" spans="1:2" x14ac:dyDescent="0.35">
      <c r="A13306" s="32" t="s">
        <v>15396</v>
      </c>
      <c r="B13306" s="32">
        <v>64</v>
      </c>
    </row>
    <row r="13307" spans="1:2" x14ac:dyDescent="0.35">
      <c r="A13307" s="32" t="s">
        <v>15397</v>
      </c>
      <c r="B13307" s="32">
        <v>70</v>
      </c>
    </row>
    <row r="13308" spans="1:2" x14ac:dyDescent="0.35">
      <c r="A13308" s="32" t="s">
        <v>15398</v>
      </c>
      <c r="B13308" s="32">
        <v>3</v>
      </c>
    </row>
    <row r="13309" spans="1:2" x14ac:dyDescent="0.35">
      <c r="A13309" s="32" t="s">
        <v>15399</v>
      </c>
      <c r="B13309" s="32">
        <v>58</v>
      </c>
    </row>
    <row r="13310" spans="1:2" x14ac:dyDescent="0.35">
      <c r="A13310" s="32" t="s">
        <v>15400</v>
      </c>
      <c r="B13310" s="32">
        <v>7</v>
      </c>
    </row>
    <row r="13311" spans="1:2" x14ac:dyDescent="0.35">
      <c r="A13311" s="32" t="s">
        <v>15401</v>
      </c>
      <c r="B13311" s="32">
        <v>37</v>
      </c>
    </row>
    <row r="13312" spans="1:2" x14ac:dyDescent="0.35">
      <c r="A13312" s="32" t="s">
        <v>15402</v>
      </c>
      <c r="B13312" s="32">
        <v>11</v>
      </c>
    </row>
    <row r="13313" spans="1:2" x14ac:dyDescent="0.35">
      <c r="A13313" s="32" t="s">
        <v>15403</v>
      </c>
      <c r="B13313" s="32">
        <v>29</v>
      </c>
    </row>
    <row r="13314" spans="1:2" x14ac:dyDescent="0.35">
      <c r="A13314" s="32" t="s">
        <v>15404</v>
      </c>
      <c r="B13314" s="32">
        <v>32</v>
      </c>
    </row>
    <row r="13315" spans="1:2" x14ac:dyDescent="0.35">
      <c r="A13315" s="32" t="s">
        <v>15405</v>
      </c>
      <c r="B13315" s="32">
        <v>68</v>
      </c>
    </row>
    <row r="13316" spans="1:2" x14ac:dyDescent="0.35">
      <c r="A13316" s="32" t="s">
        <v>15406</v>
      </c>
      <c r="B13316" s="32">
        <v>88</v>
      </c>
    </row>
    <row r="13317" spans="1:2" x14ac:dyDescent="0.35">
      <c r="A13317" s="32" t="s">
        <v>15407</v>
      </c>
      <c r="B13317" s="32">
        <v>20</v>
      </c>
    </row>
    <row r="13318" spans="1:2" x14ac:dyDescent="0.35">
      <c r="A13318" s="32" t="s">
        <v>15408</v>
      </c>
      <c r="B13318" s="32">
        <v>5</v>
      </c>
    </row>
    <row r="13319" spans="1:2" x14ac:dyDescent="0.35">
      <c r="A13319" s="32" t="s">
        <v>15409</v>
      </c>
      <c r="B13319" s="32">
        <v>66</v>
      </c>
    </row>
    <row r="13320" spans="1:2" x14ac:dyDescent="0.35">
      <c r="A13320" s="32" t="s">
        <v>15410</v>
      </c>
      <c r="B13320" s="32">
        <v>7</v>
      </c>
    </row>
    <row r="13321" spans="1:2" x14ac:dyDescent="0.35">
      <c r="A13321" s="32" t="s">
        <v>15411</v>
      </c>
      <c r="B13321" s="32">
        <v>65</v>
      </c>
    </row>
    <row r="13322" spans="1:2" x14ac:dyDescent="0.35">
      <c r="A13322" s="32" t="s">
        <v>15412</v>
      </c>
      <c r="B13322" s="32">
        <v>66</v>
      </c>
    </row>
    <row r="13323" spans="1:2" x14ac:dyDescent="0.35">
      <c r="A13323" s="32" t="s">
        <v>15413</v>
      </c>
      <c r="B13323" s="32">
        <v>5</v>
      </c>
    </row>
    <row r="13324" spans="1:2" x14ac:dyDescent="0.35">
      <c r="A13324" s="32" t="s">
        <v>15414</v>
      </c>
      <c r="B13324" s="32">
        <v>58</v>
      </c>
    </row>
    <row r="13325" spans="1:2" x14ac:dyDescent="0.35">
      <c r="A13325" s="32" t="s">
        <v>15415</v>
      </c>
      <c r="B13325" s="32">
        <v>63</v>
      </c>
    </row>
    <row r="13326" spans="1:2" x14ac:dyDescent="0.35">
      <c r="A13326" s="32" t="s">
        <v>15416</v>
      </c>
      <c r="B13326" s="32">
        <v>28</v>
      </c>
    </row>
    <row r="13327" spans="1:2" x14ac:dyDescent="0.35">
      <c r="A13327" s="32" t="s">
        <v>15417</v>
      </c>
      <c r="B13327" s="32">
        <v>44</v>
      </c>
    </row>
    <row r="13328" spans="1:2" x14ac:dyDescent="0.35">
      <c r="A13328" s="32" t="s">
        <v>15418</v>
      </c>
      <c r="B13328" s="32">
        <v>63</v>
      </c>
    </row>
    <row r="13329" spans="1:2" x14ac:dyDescent="0.35">
      <c r="A13329" s="32" t="s">
        <v>15419</v>
      </c>
      <c r="B13329" s="32">
        <v>26</v>
      </c>
    </row>
    <row r="13330" spans="1:2" x14ac:dyDescent="0.35">
      <c r="A13330" s="32" t="s">
        <v>15420</v>
      </c>
      <c r="B13330" s="32">
        <v>29</v>
      </c>
    </row>
    <row r="13331" spans="1:2" x14ac:dyDescent="0.35">
      <c r="A13331" s="32" t="s">
        <v>15421</v>
      </c>
      <c r="B13331" s="32">
        <v>24</v>
      </c>
    </row>
    <row r="13332" spans="1:2" x14ac:dyDescent="0.35">
      <c r="A13332" s="32" t="s">
        <v>15422</v>
      </c>
      <c r="B13332" s="32">
        <v>39</v>
      </c>
    </row>
    <row r="13333" spans="1:2" x14ac:dyDescent="0.35">
      <c r="A13333" s="32" t="s">
        <v>15423</v>
      </c>
      <c r="B13333" s="32">
        <v>65</v>
      </c>
    </row>
    <row r="13334" spans="1:2" x14ac:dyDescent="0.35">
      <c r="A13334" s="32" t="s">
        <v>15424</v>
      </c>
      <c r="B13334" s="32">
        <v>36</v>
      </c>
    </row>
    <row r="13335" spans="1:2" x14ac:dyDescent="0.35">
      <c r="A13335" s="32" t="s">
        <v>15425</v>
      </c>
      <c r="B13335" s="32">
        <v>84</v>
      </c>
    </row>
    <row r="13336" spans="1:2" x14ac:dyDescent="0.35">
      <c r="A13336" s="32" t="s">
        <v>15426</v>
      </c>
      <c r="B13336" s="32">
        <v>71</v>
      </c>
    </row>
    <row r="13337" spans="1:2" x14ac:dyDescent="0.35">
      <c r="A13337" s="32" t="s">
        <v>15427</v>
      </c>
      <c r="B13337" s="32">
        <v>25</v>
      </c>
    </row>
    <row r="13338" spans="1:2" x14ac:dyDescent="0.35">
      <c r="A13338" s="32" t="s">
        <v>15428</v>
      </c>
      <c r="B13338" s="32">
        <v>47</v>
      </c>
    </row>
    <row r="13339" spans="1:2" x14ac:dyDescent="0.35">
      <c r="A13339" s="32" t="s">
        <v>15429</v>
      </c>
      <c r="B13339" s="32">
        <v>63</v>
      </c>
    </row>
    <row r="13340" spans="1:2" x14ac:dyDescent="0.35">
      <c r="A13340" s="32" t="s">
        <v>15430</v>
      </c>
      <c r="B13340" s="32">
        <v>58</v>
      </c>
    </row>
    <row r="13341" spans="1:2" x14ac:dyDescent="0.35">
      <c r="A13341" s="32" t="s">
        <v>15431</v>
      </c>
      <c r="B13341" s="32">
        <v>81</v>
      </c>
    </row>
    <row r="13342" spans="1:2" x14ac:dyDescent="0.35">
      <c r="A13342" s="32" t="s">
        <v>15432</v>
      </c>
      <c r="B13342" s="32">
        <v>76</v>
      </c>
    </row>
    <row r="13343" spans="1:2" x14ac:dyDescent="0.35">
      <c r="A13343" s="32" t="s">
        <v>15433</v>
      </c>
      <c r="B13343" s="32">
        <v>2</v>
      </c>
    </row>
    <row r="13344" spans="1:2" x14ac:dyDescent="0.35">
      <c r="A13344" s="32" t="s">
        <v>15434</v>
      </c>
      <c r="B13344" s="32">
        <v>33</v>
      </c>
    </row>
    <row r="13345" spans="1:2" x14ac:dyDescent="0.35">
      <c r="A13345" s="32" t="s">
        <v>15435</v>
      </c>
      <c r="B13345" s="32">
        <v>29</v>
      </c>
    </row>
    <row r="13346" spans="1:2" x14ac:dyDescent="0.35">
      <c r="A13346" s="32" t="s">
        <v>15436</v>
      </c>
      <c r="B13346" s="32">
        <v>82</v>
      </c>
    </row>
    <row r="13347" spans="1:2" x14ac:dyDescent="0.35">
      <c r="A13347" s="32" t="s">
        <v>15437</v>
      </c>
      <c r="B13347" s="32">
        <v>63</v>
      </c>
    </row>
    <row r="13348" spans="1:2" x14ac:dyDescent="0.35">
      <c r="A13348" s="32" t="s">
        <v>15438</v>
      </c>
      <c r="B13348" s="32">
        <v>53</v>
      </c>
    </row>
    <row r="13349" spans="1:2" x14ac:dyDescent="0.35">
      <c r="A13349" s="32" t="s">
        <v>15439</v>
      </c>
      <c r="B13349" s="32">
        <v>49</v>
      </c>
    </row>
    <row r="13350" spans="1:2" x14ac:dyDescent="0.35">
      <c r="A13350" s="32" t="s">
        <v>15440</v>
      </c>
      <c r="B13350" s="32">
        <v>84</v>
      </c>
    </row>
    <row r="13351" spans="1:2" x14ac:dyDescent="0.35">
      <c r="A13351" s="32" t="s">
        <v>15441</v>
      </c>
      <c r="B13351" s="32">
        <v>79</v>
      </c>
    </row>
    <row r="13352" spans="1:2" x14ac:dyDescent="0.35">
      <c r="A13352" s="32" t="s">
        <v>15442</v>
      </c>
      <c r="B13352" s="32">
        <v>74</v>
      </c>
    </row>
    <row r="13353" spans="1:2" x14ac:dyDescent="0.35">
      <c r="A13353" s="32" t="s">
        <v>15443</v>
      </c>
      <c r="B13353" s="32">
        <v>73</v>
      </c>
    </row>
    <row r="13354" spans="1:2" x14ac:dyDescent="0.35">
      <c r="A13354" s="32" t="s">
        <v>15444</v>
      </c>
      <c r="B13354" s="32">
        <v>34</v>
      </c>
    </row>
    <row r="13355" spans="1:2" x14ac:dyDescent="0.35">
      <c r="A13355" s="32" t="s">
        <v>15445</v>
      </c>
      <c r="B13355" s="32">
        <v>53</v>
      </c>
    </row>
    <row r="13356" spans="1:2" x14ac:dyDescent="0.35">
      <c r="A13356" s="32" t="s">
        <v>15446</v>
      </c>
      <c r="B13356" s="32">
        <v>61</v>
      </c>
    </row>
    <row r="13357" spans="1:2" x14ac:dyDescent="0.35">
      <c r="A13357" s="32" t="s">
        <v>15447</v>
      </c>
      <c r="B13357" s="32">
        <v>47</v>
      </c>
    </row>
    <row r="13358" spans="1:2" x14ac:dyDescent="0.35">
      <c r="A13358" s="32" t="s">
        <v>15448</v>
      </c>
      <c r="B13358" s="32">
        <v>39</v>
      </c>
    </row>
    <row r="13359" spans="1:2" x14ac:dyDescent="0.35">
      <c r="A13359" s="32" t="s">
        <v>15449</v>
      </c>
      <c r="B13359" s="32">
        <v>36</v>
      </c>
    </row>
    <row r="13360" spans="1:2" x14ac:dyDescent="0.35">
      <c r="A13360" s="32" t="s">
        <v>15450</v>
      </c>
      <c r="B13360" s="32">
        <v>51</v>
      </c>
    </row>
    <row r="13361" spans="1:2" x14ac:dyDescent="0.35">
      <c r="A13361" s="32" t="s">
        <v>15451</v>
      </c>
      <c r="B13361" s="32">
        <v>96</v>
      </c>
    </row>
    <row r="13362" spans="1:2" x14ac:dyDescent="0.35">
      <c r="A13362" s="32" t="s">
        <v>15452</v>
      </c>
      <c r="B13362" s="32">
        <v>83</v>
      </c>
    </row>
    <row r="13363" spans="1:2" x14ac:dyDescent="0.35">
      <c r="A13363" s="32" t="s">
        <v>15453</v>
      </c>
      <c r="B13363" s="32">
        <v>65</v>
      </c>
    </row>
    <row r="13364" spans="1:2" x14ac:dyDescent="0.35">
      <c r="A13364" s="32" t="s">
        <v>15454</v>
      </c>
      <c r="B13364" s="32">
        <v>22</v>
      </c>
    </row>
    <row r="13365" spans="1:2" x14ac:dyDescent="0.35">
      <c r="A13365" s="32" t="s">
        <v>15455</v>
      </c>
      <c r="B13365" s="32">
        <v>34</v>
      </c>
    </row>
    <row r="13366" spans="1:2" x14ac:dyDescent="0.35">
      <c r="A13366" s="32" t="s">
        <v>15456</v>
      </c>
      <c r="B13366" s="32">
        <v>17</v>
      </c>
    </row>
    <row r="13367" spans="1:2" x14ac:dyDescent="0.35">
      <c r="A13367" s="32" t="s">
        <v>15457</v>
      </c>
      <c r="B13367" s="32">
        <v>48</v>
      </c>
    </row>
    <row r="13368" spans="1:2" x14ac:dyDescent="0.35">
      <c r="A13368" s="32" t="s">
        <v>15458</v>
      </c>
      <c r="B13368" s="32">
        <v>14</v>
      </c>
    </row>
    <row r="13369" spans="1:2" x14ac:dyDescent="0.35">
      <c r="A13369" s="32" t="s">
        <v>15459</v>
      </c>
      <c r="B13369" s="32">
        <v>62</v>
      </c>
    </row>
    <row r="13370" spans="1:2" x14ac:dyDescent="0.35">
      <c r="A13370" s="32" t="s">
        <v>15460</v>
      </c>
      <c r="B13370" s="32">
        <v>88</v>
      </c>
    </row>
    <row r="13371" spans="1:2" x14ac:dyDescent="0.35">
      <c r="A13371" s="32" t="s">
        <v>15461</v>
      </c>
      <c r="B13371" s="32">
        <v>88</v>
      </c>
    </row>
    <row r="13372" spans="1:2" x14ac:dyDescent="0.35">
      <c r="A13372" s="32" t="s">
        <v>15462</v>
      </c>
      <c r="B13372" s="32">
        <v>21</v>
      </c>
    </row>
    <row r="13373" spans="1:2" x14ac:dyDescent="0.35">
      <c r="A13373" s="32" t="s">
        <v>15463</v>
      </c>
      <c r="B13373" s="32">
        <v>98</v>
      </c>
    </row>
    <row r="13374" spans="1:2" x14ac:dyDescent="0.35">
      <c r="A13374" s="32" t="s">
        <v>15464</v>
      </c>
      <c r="B13374" s="32">
        <v>32</v>
      </c>
    </row>
    <row r="13375" spans="1:2" x14ac:dyDescent="0.35">
      <c r="A13375" s="32" t="s">
        <v>15465</v>
      </c>
      <c r="B13375" s="32">
        <v>99</v>
      </c>
    </row>
    <row r="13376" spans="1:2" x14ac:dyDescent="0.35">
      <c r="A13376" s="32" t="s">
        <v>15466</v>
      </c>
      <c r="B13376" s="32">
        <v>62</v>
      </c>
    </row>
    <row r="13377" spans="1:2" x14ac:dyDescent="0.35">
      <c r="A13377" s="32" t="s">
        <v>15467</v>
      </c>
      <c r="B13377" s="32">
        <v>93</v>
      </c>
    </row>
    <row r="13378" spans="1:2" x14ac:dyDescent="0.35">
      <c r="A13378" s="32" t="s">
        <v>15468</v>
      </c>
      <c r="B13378" s="32">
        <v>75</v>
      </c>
    </row>
    <row r="13379" spans="1:2" x14ac:dyDescent="0.35">
      <c r="A13379" s="32" t="s">
        <v>15469</v>
      </c>
      <c r="B13379" s="32">
        <v>92</v>
      </c>
    </row>
    <row r="13380" spans="1:2" x14ac:dyDescent="0.35">
      <c r="A13380" s="32" t="s">
        <v>15470</v>
      </c>
      <c r="B13380" s="32">
        <v>64</v>
      </c>
    </row>
    <row r="13381" spans="1:2" x14ac:dyDescent="0.35">
      <c r="A13381" s="32" t="s">
        <v>15471</v>
      </c>
      <c r="B13381" s="32">
        <v>73</v>
      </c>
    </row>
    <row r="13382" spans="1:2" x14ac:dyDescent="0.35">
      <c r="A13382" s="32" t="s">
        <v>15472</v>
      </c>
      <c r="B13382" s="32">
        <v>14</v>
      </c>
    </row>
    <row r="13383" spans="1:2" x14ac:dyDescent="0.35">
      <c r="A13383" s="32" t="s">
        <v>15473</v>
      </c>
      <c r="B13383" s="32">
        <v>17</v>
      </c>
    </row>
    <row r="13384" spans="1:2" x14ac:dyDescent="0.35">
      <c r="A13384" s="32" t="s">
        <v>15474</v>
      </c>
      <c r="B13384" s="32">
        <v>67</v>
      </c>
    </row>
    <row r="13385" spans="1:2" x14ac:dyDescent="0.35">
      <c r="A13385" s="32" t="s">
        <v>15475</v>
      </c>
      <c r="B13385" s="32">
        <v>58</v>
      </c>
    </row>
    <row r="13386" spans="1:2" x14ac:dyDescent="0.35">
      <c r="A13386" s="32" t="s">
        <v>15476</v>
      </c>
      <c r="B13386" s="32">
        <v>75</v>
      </c>
    </row>
    <row r="13387" spans="1:2" x14ac:dyDescent="0.35">
      <c r="A13387" s="32" t="s">
        <v>15477</v>
      </c>
      <c r="B13387" s="32">
        <v>52</v>
      </c>
    </row>
    <row r="13388" spans="1:2" x14ac:dyDescent="0.35">
      <c r="A13388" s="32" t="s">
        <v>15478</v>
      </c>
      <c r="B13388" s="32">
        <v>57</v>
      </c>
    </row>
    <row r="13389" spans="1:2" x14ac:dyDescent="0.35">
      <c r="A13389" s="32" t="s">
        <v>15479</v>
      </c>
      <c r="B13389" s="32">
        <v>45</v>
      </c>
    </row>
    <row r="13390" spans="1:2" x14ac:dyDescent="0.35">
      <c r="A13390" s="32" t="s">
        <v>15480</v>
      </c>
      <c r="B13390" s="32">
        <v>62</v>
      </c>
    </row>
    <row r="13391" spans="1:2" x14ac:dyDescent="0.35">
      <c r="A13391" s="32" t="s">
        <v>15481</v>
      </c>
      <c r="B13391" s="32">
        <v>59</v>
      </c>
    </row>
    <row r="13392" spans="1:2" x14ac:dyDescent="0.35">
      <c r="A13392" s="32" t="s">
        <v>15482</v>
      </c>
      <c r="B13392" s="32">
        <v>69</v>
      </c>
    </row>
    <row r="13393" spans="1:2" x14ac:dyDescent="0.35">
      <c r="A13393" s="32" t="s">
        <v>15483</v>
      </c>
      <c r="B13393" s="32">
        <v>97</v>
      </c>
    </row>
    <row r="13394" spans="1:2" x14ac:dyDescent="0.35">
      <c r="A13394" s="32" t="s">
        <v>15484</v>
      </c>
      <c r="B13394" s="32">
        <v>96</v>
      </c>
    </row>
    <row r="13395" spans="1:2" x14ac:dyDescent="0.35">
      <c r="A13395" s="32" t="s">
        <v>15485</v>
      </c>
      <c r="B13395" s="32">
        <v>26</v>
      </c>
    </row>
    <row r="13396" spans="1:2" x14ac:dyDescent="0.35">
      <c r="A13396" s="32" t="s">
        <v>15486</v>
      </c>
      <c r="B13396" s="32">
        <v>56</v>
      </c>
    </row>
    <row r="13397" spans="1:2" x14ac:dyDescent="0.35">
      <c r="A13397" s="32" t="s">
        <v>15487</v>
      </c>
      <c r="B13397" s="32">
        <v>16</v>
      </c>
    </row>
    <row r="13398" spans="1:2" x14ac:dyDescent="0.35">
      <c r="A13398" s="32" t="s">
        <v>15488</v>
      </c>
      <c r="B13398" s="32">
        <v>63</v>
      </c>
    </row>
    <row r="13399" spans="1:2" x14ac:dyDescent="0.35">
      <c r="A13399" s="32" t="s">
        <v>15489</v>
      </c>
      <c r="B13399" s="32">
        <v>1</v>
      </c>
    </row>
    <row r="13400" spans="1:2" x14ac:dyDescent="0.35">
      <c r="A13400" s="32" t="s">
        <v>15490</v>
      </c>
      <c r="B13400" s="32">
        <v>95</v>
      </c>
    </row>
    <row r="13401" spans="1:2" x14ac:dyDescent="0.35">
      <c r="A13401" s="32" t="s">
        <v>1389</v>
      </c>
      <c r="B13401" s="32">
        <v>37</v>
      </c>
    </row>
    <row r="13402" spans="1:2" x14ac:dyDescent="0.35">
      <c r="A13402" s="32" t="s">
        <v>15491</v>
      </c>
      <c r="B13402" s="32">
        <v>67</v>
      </c>
    </row>
    <row r="13403" spans="1:2" x14ac:dyDescent="0.35">
      <c r="A13403" s="32" t="s">
        <v>15492</v>
      </c>
      <c r="B13403" s="32">
        <v>32</v>
      </c>
    </row>
    <row r="13404" spans="1:2" x14ac:dyDescent="0.35">
      <c r="A13404" s="32" t="s">
        <v>15493</v>
      </c>
      <c r="B13404" s="32">
        <v>94</v>
      </c>
    </row>
    <row r="13405" spans="1:2" x14ac:dyDescent="0.35">
      <c r="A13405" s="32" t="s">
        <v>15494</v>
      </c>
      <c r="B13405" s="32">
        <v>51</v>
      </c>
    </row>
    <row r="13406" spans="1:2" x14ac:dyDescent="0.35">
      <c r="A13406" s="32" t="s">
        <v>15495</v>
      </c>
      <c r="B13406" s="32">
        <v>16</v>
      </c>
    </row>
    <row r="13407" spans="1:2" x14ac:dyDescent="0.35">
      <c r="A13407" s="32" t="s">
        <v>15496</v>
      </c>
      <c r="B13407" s="32">
        <v>17</v>
      </c>
    </row>
    <row r="13408" spans="1:2" x14ac:dyDescent="0.35">
      <c r="A13408" s="32" t="s">
        <v>15497</v>
      </c>
      <c r="B13408" s="32">
        <v>95</v>
      </c>
    </row>
    <row r="13409" spans="1:2" x14ac:dyDescent="0.35">
      <c r="A13409" s="32" t="s">
        <v>15498</v>
      </c>
      <c r="B13409" s="32">
        <v>31</v>
      </c>
    </row>
    <row r="13410" spans="1:2" x14ac:dyDescent="0.35">
      <c r="A13410" s="32" t="s">
        <v>15499</v>
      </c>
      <c r="B13410" s="32">
        <v>74</v>
      </c>
    </row>
    <row r="13411" spans="1:2" x14ac:dyDescent="0.35">
      <c r="A13411" s="32" t="s">
        <v>15500</v>
      </c>
      <c r="B13411" s="32">
        <v>59</v>
      </c>
    </row>
    <row r="13412" spans="1:2" x14ac:dyDescent="0.35">
      <c r="A13412" s="32" t="s">
        <v>15501</v>
      </c>
      <c r="B13412" s="32">
        <v>72</v>
      </c>
    </row>
    <row r="13413" spans="1:2" x14ac:dyDescent="0.35">
      <c r="A13413" s="32" t="s">
        <v>15502</v>
      </c>
      <c r="B13413" s="32">
        <v>61</v>
      </c>
    </row>
    <row r="13414" spans="1:2" x14ac:dyDescent="0.35">
      <c r="A13414" s="32" t="s">
        <v>15503</v>
      </c>
      <c r="B13414" s="32">
        <v>19</v>
      </c>
    </row>
    <row r="13415" spans="1:2" x14ac:dyDescent="0.35">
      <c r="A13415" s="32" t="s">
        <v>15504</v>
      </c>
      <c r="B13415" s="32">
        <v>93</v>
      </c>
    </row>
    <row r="13416" spans="1:2" x14ac:dyDescent="0.35">
      <c r="A13416" s="32" t="s">
        <v>15505</v>
      </c>
      <c r="B13416" s="32">
        <v>57</v>
      </c>
    </row>
    <row r="13417" spans="1:2" x14ac:dyDescent="0.35">
      <c r="A13417" s="32" t="s">
        <v>15506</v>
      </c>
      <c r="B13417" s="32">
        <v>49</v>
      </c>
    </row>
    <row r="13418" spans="1:2" x14ac:dyDescent="0.35">
      <c r="A13418" s="32" t="s">
        <v>15507</v>
      </c>
      <c r="B13418" s="32">
        <v>83</v>
      </c>
    </row>
    <row r="13419" spans="1:2" x14ac:dyDescent="0.35">
      <c r="A13419" s="32" t="s">
        <v>15508</v>
      </c>
      <c r="B13419" s="32">
        <v>31</v>
      </c>
    </row>
    <row r="13420" spans="1:2" x14ac:dyDescent="0.35">
      <c r="A13420" s="32" t="s">
        <v>15509</v>
      </c>
      <c r="B13420" s="32">
        <v>23</v>
      </c>
    </row>
    <row r="13421" spans="1:2" x14ac:dyDescent="0.35">
      <c r="A13421" s="32" t="s">
        <v>15510</v>
      </c>
      <c r="B13421" s="32">
        <v>21</v>
      </c>
    </row>
    <row r="13422" spans="1:2" x14ac:dyDescent="0.35">
      <c r="A13422" s="32" t="s">
        <v>15511</v>
      </c>
      <c r="B13422" s="32">
        <v>88</v>
      </c>
    </row>
    <row r="13423" spans="1:2" x14ac:dyDescent="0.35">
      <c r="A13423" s="32" t="s">
        <v>15512</v>
      </c>
      <c r="B13423" s="32">
        <v>40</v>
      </c>
    </row>
    <row r="13424" spans="1:2" x14ac:dyDescent="0.35">
      <c r="A13424" s="32" t="s">
        <v>15513</v>
      </c>
      <c r="B13424" s="32">
        <v>79</v>
      </c>
    </row>
    <row r="13425" spans="1:2" x14ac:dyDescent="0.35">
      <c r="A13425" s="32" t="s">
        <v>15514</v>
      </c>
      <c r="B13425" s="32">
        <v>39</v>
      </c>
    </row>
    <row r="13426" spans="1:2" x14ac:dyDescent="0.35">
      <c r="A13426" s="32" t="s">
        <v>15515</v>
      </c>
      <c r="B13426" s="32">
        <v>47</v>
      </c>
    </row>
    <row r="13427" spans="1:2" x14ac:dyDescent="0.35">
      <c r="A13427" s="32" t="s">
        <v>15516</v>
      </c>
      <c r="B13427" s="32">
        <v>81</v>
      </c>
    </row>
    <row r="13428" spans="1:2" x14ac:dyDescent="0.35">
      <c r="A13428" s="32" t="s">
        <v>15517</v>
      </c>
      <c r="B13428" s="32">
        <v>97</v>
      </c>
    </row>
    <row r="13429" spans="1:2" x14ac:dyDescent="0.35">
      <c r="A13429" s="32" t="s">
        <v>15518</v>
      </c>
      <c r="B13429" s="32">
        <v>45</v>
      </c>
    </row>
    <row r="13430" spans="1:2" x14ac:dyDescent="0.35">
      <c r="A13430" s="32" t="s">
        <v>15519</v>
      </c>
      <c r="B13430" s="32">
        <v>6</v>
      </c>
    </row>
    <row r="13431" spans="1:2" x14ac:dyDescent="0.35">
      <c r="A13431" s="32" t="s">
        <v>15520</v>
      </c>
      <c r="B13431" s="32">
        <v>7</v>
      </c>
    </row>
    <row r="13432" spans="1:2" x14ac:dyDescent="0.35">
      <c r="A13432" s="32" t="s">
        <v>15521</v>
      </c>
      <c r="B13432" s="32">
        <v>3</v>
      </c>
    </row>
    <row r="13433" spans="1:2" x14ac:dyDescent="0.35">
      <c r="A13433" s="32" t="s">
        <v>15522</v>
      </c>
      <c r="B13433" s="32">
        <v>6</v>
      </c>
    </row>
    <row r="13434" spans="1:2" x14ac:dyDescent="0.35">
      <c r="A13434" s="32" t="s">
        <v>15523</v>
      </c>
      <c r="B13434" s="32">
        <v>40</v>
      </c>
    </row>
    <row r="13435" spans="1:2" x14ac:dyDescent="0.35">
      <c r="A13435" s="32" t="s">
        <v>15524</v>
      </c>
      <c r="B13435" s="32">
        <v>60</v>
      </c>
    </row>
    <row r="13436" spans="1:2" x14ac:dyDescent="0.35">
      <c r="A13436" s="32" t="s">
        <v>15525</v>
      </c>
      <c r="B13436" s="32">
        <v>86</v>
      </c>
    </row>
    <row r="13437" spans="1:2" x14ac:dyDescent="0.35">
      <c r="A13437" s="32" t="s">
        <v>15526</v>
      </c>
      <c r="B13437" s="32">
        <v>32</v>
      </c>
    </row>
    <row r="13438" spans="1:2" x14ac:dyDescent="0.35">
      <c r="A13438" s="32" t="s">
        <v>15527</v>
      </c>
      <c r="B13438" s="32">
        <v>8</v>
      </c>
    </row>
    <row r="13439" spans="1:2" x14ac:dyDescent="0.35">
      <c r="A13439" s="32" t="s">
        <v>15528</v>
      </c>
      <c r="B13439" s="32">
        <v>50</v>
      </c>
    </row>
    <row r="13440" spans="1:2" x14ac:dyDescent="0.35">
      <c r="A13440" s="32" t="s">
        <v>15529</v>
      </c>
      <c r="B13440" s="32">
        <v>64</v>
      </c>
    </row>
    <row r="13441" spans="1:2" x14ac:dyDescent="0.35">
      <c r="A13441" s="32" t="s">
        <v>15530</v>
      </c>
      <c r="B13441" s="32">
        <v>75</v>
      </c>
    </row>
    <row r="13442" spans="1:2" x14ac:dyDescent="0.35">
      <c r="A13442" s="32" t="s">
        <v>15531</v>
      </c>
      <c r="B13442" s="32">
        <v>80</v>
      </c>
    </row>
    <row r="13443" spans="1:2" x14ac:dyDescent="0.35">
      <c r="A13443" s="32" t="s">
        <v>15532</v>
      </c>
      <c r="B13443" s="32">
        <v>90</v>
      </c>
    </row>
    <row r="13444" spans="1:2" x14ac:dyDescent="0.35">
      <c r="A13444" s="32" t="s">
        <v>15533</v>
      </c>
      <c r="B13444" s="32">
        <v>56</v>
      </c>
    </row>
    <row r="13445" spans="1:2" x14ac:dyDescent="0.35">
      <c r="A13445" s="32" t="s">
        <v>15534</v>
      </c>
      <c r="B13445" s="32">
        <v>90</v>
      </c>
    </row>
    <row r="13446" spans="1:2" x14ac:dyDescent="0.35">
      <c r="A13446" s="32" t="s">
        <v>15535</v>
      </c>
      <c r="B13446" s="32">
        <v>95</v>
      </c>
    </row>
    <row r="13447" spans="1:2" x14ac:dyDescent="0.35">
      <c r="A13447" s="32" t="s">
        <v>15536</v>
      </c>
      <c r="B13447" s="32">
        <v>47</v>
      </c>
    </row>
    <row r="13448" spans="1:2" x14ac:dyDescent="0.35">
      <c r="A13448" s="32" t="s">
        <v>15537</v>
      </c>
      <c r="B13448" s="32">
        <v>19</v>
      </c>
    </row>
    <row r="13449" spans="1:2" x14ac:dyDescent="0.35">
      <c r="A13449" s="32" t="s">
        <v>15538</v>
      </c>
      <c r="B13449" s="32">
        <v>42</v>
      </c>
    </row>
    <row r="13450" spans="1:2" x14ac:dyDescent="0.35">
      <c r="A13450" s="32" t="s">
        <v>15539</v>
      </c>
      <c r="B13450" s="32">
        <v>38</v>
      </c>
    </row>
    <row r="13451" spans="1:2" x14ac:dyDescent="0.35">
      <c r="A13451" s="32" t="s">
        <v>15540</v>
      </c>
      <c r="B13451" s="32">
        <v>43</v>
      </c>
    </row>
    <row r="13452" spans="1:2" x14ac:dyDescent="0.35">
      <c r="A13452" s="32" t="s">
        <v>15541</v>
      </c>
      <c r="B13452" s="32">
        <v>47</v>
      </c>
    </row>
    <row r="13453" spans="1:2" x14ac:dyDescent="0.35">
      <c r="A13453" s="32" t="s">
        <v>15542</v>
      </c>
      <c r="B13453" s="32">
        <v>99</v>
      </c>
    </row>
    <row r="13454" spans="1:2" x14ac:dyDescent="0.35">
      <c r="A13454" s="32" t="s">
        <v>15543</v>
      </c>
      <c r="B13454" s="32">
        <v>39</v>
      </c>
    </row>
    <row r="13455" spans="1:2" x14ac:dyDescent="0.35">
      <c r="A13455" s="32" t="s">
        <v>15544</v>
      </c>
      <c r="B13455" s="32">
        <v>79</v>
      </c>
    </row>
    <row r="13456" spans="1:2" x14ac:dyDescent="0.35">
      <c r="A13456" s="32" t="s">
        <v>15545</v>
      </c>
      <c r="B13456" s="32">
        <v>79</v>
      </c>
    </row>
    <row r="13457" spans="1:2" x14ac:dyDescent="0.35">
      <c r="A13457" s="32" t="s">
        <v>15546</v>
      </c>
      <c r="B13457" s="32">
        <v>32</v>
      </c>
    </row>
    <row r="13458" spans="1:2" x14ac:dyDescent="0.35">
      <c r="A13458" s="32" t="s">
        <v>15547</v>
      </c>
      <c r="B13458" s="32">
        <v>9</v>
      </c>
    </row>
    <row r="13459" spans="1:2" x14ac:dyDescent="0.35">
      <c r="A13459" s="32" t="s">
        <v>15548</v>
      </c>
      <c r="B13459" s="32">
        <v>76</v>
      </c>
    </row>
    <row r="13460" spans="1:2" x14ac:dyDescent="0.35">
      <c r="A13460" s="32" t="s">
        <v>15549</v>
      </c>
      <c r="B13460" s="32">
        <v>98</v>
      </c>
    </row>
    <row r="13461" spans="1:2" x14ac:dyDescent="0.35">
      <c r="A13461" s="32" t="s">
        <v>15550</v>
      </c>
      <c r="B13461" s="32">
        <v>17</v>
      </c>
    </row>
    <row r="13462" spans="1:2" x14ac:dyDescent="0.35">
      <c r="A13462" s="32" t="s">
        <v>15551</v>
      </c>
      <c r="B13462" s="32">
        <v>82</v>
      </c>
    </row>
    <row r="13463" spans="1:2" x14ac:dyDescent="0.35">
      <c r="A13463" s="32" t="s">
        <v>15552</v>
      </c>
      <c r="B13463" s="32">
        <v>4</v>
      </c>
    </row>
    <row r="13464" spans="1:2" x14ac:dyDescent="0.35">
      <c r="A13464" s="32" t="s">
        <v>15553</v>
      </c>
      <c r="B13464" s="32">
        <v>22</v>
      </c>
    </row>
    <row r="13465" spans="1:2" x14ac:dyDescent="0.35">
      <c r="A13465" s="32" t="s">
        <v>15554</v>
      </c>
      <c r="B13465" s="32">
        <v>54</v>
      </c>
    </row>
    <row r="13466" spans="1:2" x14ac:dyDescent="0.35">
      <c r="A13466" s="32" t="s">
        <v>15555</v>
      </c>
      <c r="B13466" s="32">
        <v>24</v>
      </c>
    </row>
    <row r="13467" spans="1:2" x14ac:dyDescent="0.35">
      <c r="A13467" s="32" t="s">
        <v>15556</v>
      </c>
      <c r="B13467" s="32">
        <v>53</v>
      </c>
    </row>
    <row r="13468" spans="1:2" x14ac:dyDescent="0.35">
      <c r="A13468" s="32" t="s">
        <v>15557</v>
      </c>
      <c r="B13468" s="32">
        <v>27</v>
      </c>
    </row>
    <row r="13469" spans="1:2" x14ac:dyDescent="0.35">
      <c r="A13469" s="32" t="s">
        <v>15558</v>
      </c>
      <c r="B13469" s="32">
        <v>4</v>
      </c>
    </row>
    <row r="13470" spans="1:2" x14ac:dyDescent="0.35">
      <c r="A13470" s="32" t="s">
        <v>15559</v>
      </c>
      <c r="B13470" s="32">
        <v>45</v>
      </c>
    </row>
    <row r="13471" spans="1:2" x14ac:dyDescent="0.35">
      <c r="A13471" s="32" t="s">
        <v>15560</v>
      </c>
      <c r="B13471" s="32">
        <v>69</v>
      </c>
    </row>
    <row r="13472" spans="1:2" x14ac:dyDescent="0.35">
      <c r="A13472" s="32" t="s">
        <v>15561</v>
      </c>
      <c r="B13472" s="32">
        <v>33</v>
      </c>
    </row>
    <row r="13473" spans="1:2" x14ac:dyDescent="0.35">
      <c r="A13473" s="32" t="s">
        <v>15562</v>
      </c>
      <c r="B13473" s="32">
        <v>20</v>
      </c>
    </row>
    <row r="13474" spans="1:2" x14ac:dyDescent="0.35">
      <c r="A13474" s="32" t="s">
        <v>15563</v>
      </c>
      <c r="B13474" s="32">
        <v>85</v>
      </c>
    </row>
    <row r="13475" spans="1:2" x14ac:dyDescent="0.35">
      <c r="A13475" s="32" t="s">
        <v>15564</v>
      </c>
      <c r="B13475" s="32">
        <v>11</v>
      </c>
    </row>
    <row r="13476" spans="1:2" x14ac:dyDescent="0.35">
      <c r="A13476" s="32" t="s">
        <v>15565</v>
      </c>
      <c r="B13476" s="32">
        <v>50</v>
      </c>
    </row>
    <row r="13477" spans="1:2" x14ac:dyDescent="0.35">
      <c r="A13477" s="32" t="s">
        <v>15566</v>
      </c>
      <c r="B13477" s="32">
        <v>10</v>
      </c>
    </row>
    <row r="13478" spans="1:2" x14ac:dyDescent="0.35">
      <c r="A13478" s="32" t="s">
        <v>15567</v>
      </c>
      <c r="B13478" s="32">
        <v>35</v>
      </c>
    </row>
    <row r="13479" spans="1:2" x14ac:dyDescent="0.35">
      <c r="A13479" s="32" t="s">
        <v>15568</v>
      </c>
      <c r="B13479" s="32">
        <v>17</v>
      </c>
    </row>
    <row r="13480" spans="1:2" x14ac:dyDescent="0.35">
      <c r="A13480" s="32" t="s">
        <v>15569</v>
      </c>
      <c r="B13480" s="32">
        <v>5</v>
      </c>
    </row>
    <row r="13481" spans="1:2" x14ac:dyDescent="0.35">
      <c r="A13481" s="32" t="s">
        <v>15570</v>
      </c>
      <c r="B13481" s="32">
        <v>57</v>
      </c>
    </row>
    <row r="13482" spans="1:2" x14ac:dyDescent="0.35">
      <c r="A13482" s="32" t="s">
        <v>15571</v>
      </c>
      <c r="B13482" s="32">
        <v>20</v>
      </c>
    </row>
    <row r="13483" spans="1:2" x14ac:dyDescent="0.35">
      <c r="A13483" s="32" t="s">
        <v>15572</v>
      </c>
      <c r="B13483" s="32">
        <v>38</v>
      </c>
    </row>
    <row r="13484" spans="1:2" x14ac:dyDescent="0.35">
      <c r="A13484" s="32" t="s">
        <v>15573</v>
      </c>
      <c r="B13484" s="32">
        <v>38</v>
      </c>
    </row>
    <row r="13485" spans="1:2" x14ac:dyDescent="0.35">
      <c r="A13485" s="32" t="s">
        <v>15574</v>
      </c>
      <c r="B13485" s="32">
        <v>40</v>
      </c>
    </row>
    <row r="13486" spans="1:2" x14ac:dyDescent="0.35">
      <c r="A13486" s="32" t="s">
        <v>15575</v>
      </c>
      <c r="B13486" s="32">
        <v>23</v>
      </c>
    </row>
    <row r="13487" spans="1:2" x14ac:dyDescent="0.35">
      <c r="A13487" s="32" t="s">
        <v>15576</v>
      </c>
      <c r="B13487" s="32">
        <v>34</v>
      </c>
    </row>
    <row r="13488" spans="1:2" x14ac:dyDescent="0.35">
      <c r="A13488" s="32" t="s">
        <v>15577</v>
      </c>
      <c r="B13488" s="32">
        <v>76</v>
      </c>
    </row>
    <row r="13489" spans="1:2" x14ac:dyDescent="0.35">
      <c r="A13489" s="32" t="s">
        <v>15578</v>
      </c>
      <c r="B13489" s="32">
        <v>66</v>
      </c>
    </row>
    <row r="13490" spans="1:2" x14ac:dyDescent="0.35">
      <c r="A13490" s="32" t="s">
        <v>15579</v>
      </c>
      <c r="B13490" s="32">
        <v>1</v>
      </c>
    </row>
    <row r="13491" spans="1:2" x14ac:dyDescent="0.35">
      <c r="A13491" s="32" t="s">
        <v>15580</v>
      </c>
      <c r="B13491" s="32">
        <v>93</v>
      </c>
    </row>
    <row r="13492" spans="1:2" x14ac:dyDescent="0.35">
      <c r="A13492" s="32" t="s">
        <v>15581</v>
      </c>
      <c r="B13492" s="32">
        <v>35</v>
      </c>
    </row>
    <row r="13493" spans="1:2" x14ac:dyDescent="0.35">
      <c r="A13493" s="32" t="s">
        <v>15582</v>
      </c>
      <c r="B13493" s="32">
        <v>57</v>
      </c>
    </row>
    <row r="13494" spans="1:2" x14ac:dyDescent="0.35">
      <c r="A13494" s="32" t="s">
        <v>15583</v>
      </c>
      <c r="B13494" s="32">
        <v>31</v>
      </c>
    </row>
    <row r="13495" spans="1:2" x14ac:dyDescent="0.35">
      <c r="A13495" s="32" t="s">
        <v>15584</v>
      </c>
      <c r="B13495" s="32">
        <v>19</v>
      </c>
    </row>
    <row r="13496" spans="1:2" x14ac:dyDescent="0.35">
      <c r="A13496" s="32" t="s">
        <v>15585</v>
      </c>
      <c r="B13496" s="32">
        <v>95</v>
      </c>
    </row>
    <row r="13497" spans="1:2" x14ac:dyDescent="0.35">
      <c r="A13497" s="32" t="s">
        <v>15586</v>
      </c>
      <c r="B13497" s="32">
        <v>12</v>
      </c>
    </row>
    <row r="13498" spans="1:2" x14ac:dyDescent="0.35">
      <c r="A13498" s="32" t="s">
        <v>15587</v>
      </c>
      <c r="B13498" s="32">
        <v>80</v>
      </c>
    </row>
    <row r="13499" spans="1:2" x14ac:dyDescent="0.35">
      <c r="A13499" s="32" t="s">
        <v>15588</v>
      </c>
      <c r="B13499" s="32">
        <v>54</v>
      </c>
    </row>
    <row r="13500" spans="1:2" x14ac:dyDescent="0.35">
      <c r="A13500" s="32" t="s">
        <v>15589</v>
      </c>
      <c r="B13500" s="32">
        <v>39</v>
      </c>
    </row>
    <row r="13501" spans="1:2" x14ac:dyDescent="0.35">
      <c r="A13501" s="32" t="s">
        <v>15590</v>
      </c>
      <c r="B13501" s="32">
        <v>29</v>
      </c>
    </row>
    <row r="13502" spans="1:2" x14ac:dyDescent="0.35">
      <c r="A13502" s="32" t="s">
        <v>15591</v>
      </c>
      <c r="B13502" s="32">
        <v>82</v>
      </c>
    </row>
    <row r="13503" spans="1:2" x14ac:dyDescent="0.35">
      <c r="A13503" s="32" t="s">
        <v>15592</v>
      </c>
      <c r="B13503" s="32">
        <v>42</v>
      </c>
    </row>
    <row r="13504" spans="1:2" x14ac:dyDescent="0.35">
      <c r="A13504" s="32" t="s">
        <v>15593</v>
      </c>
      <c r="B13504" s="32">
        <v>88</v>
      </c>
    </row>
    <row r="13505" spans="1:2" x14ac:dyDescent="0.35">
      <c r="A13505" s="32" t="s">
        <v>15594</v>
      </c>
      <c r="B13505" s="32">
        <v>73</v>
      </c>
    </row>
    <row r="13506" spans="1:2" x14ac:dyDescent="0.35">
      <c r="A13506" s="32" t="s">
        <v>15595</v>
      </c>
      <c r="B13506" s="32">
        <v>18</v>
      </c>
    </row>
    <row r="13507" spans="1:2" x14ac:dyDescent="0.35">
      <c r="A13507" s="32" t="s">
        <v>15596</v>
      </c>
      <c r="B13507" s="32">
        <v>55</v>
      </c>
    </row>
    <row r="13508" spans="1:2" x14ac:dyDescent="0.35">
      <c r="A13508" s="32" t="s">
        <v>15597</v>
      </c>
      <c r="B13508" s="32">
        <v>1</v>
      </c>
    </row>
    <row r="13509" spans="1:2" x14ac:dyDescent="0.35">
      <c r="A13509" s="32" t="s">
        <v>15598</v>
      </c>
      <c r="B13509" s="32">
        <v>0</v>
      </c>
    </row>
    <row r="13510" spans="1:2" x14ac:dyDescent="0.35">
      <c r="A13510" s="32" t="s">
        <v>15599</v>
      </c>
      <c r="B13510" s="32">
        <v>81</v>
      </c>
    </row>
    <row r="13511" spans="1:2" x14ac:dyDescent="0.35">
      <c r="A13511" s="32" t="s">
        <v>15600</v>
      </c>
      <c r="B13511" s="32">
        <v>48</v>
      </c>
    </row>
    <row r="13512" spans="1:2" x14ac:dyDescent="0.35">
      <c r="A13512" s="32" t="s">
        <v>15601</v>
      </c>
      <c r="B13512" s="32">
        <v>30</v>
      </c>
    </row>
    <row r="13513" spans="1:2" x14ac:dyDescent="0.35">
      <c r="A13513" s="32" t="s">
        <v>15602</v>
      </c>
      <c r="B13513" s="32">
        <v>65</v>
      </c>
    </row>
    <row r="13514" spans="1:2" x14ac:dyDescent="0.35">
      <c r="A13514" s="32" t="s">
        <v>15603</v>
      </c>
      <c r="B13514" s="32">
        <v>43</v>
      </c>
    </row>
    <row r="13515" spans="1:2" x14ac:dyDescent="0.35">
      <c r="A13515" s="32" t="s">
        <v>15604</v>
      </c>
      <c r="B13515" s="32">
        <v>18</v>
      </c>
    </row>
    <row r="13516" spans="1:2" x14ac:dyDescent="0.35">
      <c r="A13516" s="32" t="s">
        <v>15605</v>
      </c>
      <c r="B13516" s="32">
        <v>11</v>
      </c>
    </row>
    <row r="13517" spans="1:2" x14ac:dyDescent="0.35">
      <c r="A13517" s="32" t="s">
        <v>15606</v>
      </c>
      <c r="B13517" s="32">
        <v>99</v>
      </c>
    </row>
    <row r="13518" spans="1:2" x14ac:dyDescent="0.35">
      <c r="A13518" s="32" t="s">
        <v>15607</v>
      </c>
      <c r="B13518" s="32">
        <v>77</v>
      </c>
    </row>
    <row r="13519" spans="1:2" x14ac:dyDescent="0.35">
      <c r="A13519" s="32" t="s">
        <v>15608</v>
      </c>
      <c r="B13519" s="32">
        <v>66</v>
      </c>
    </row>
    <row r="13520" spans="1:2" x14ac:dyDescent="0.35">
      <c r="A13520" s="32" t="s">
        <v>15609</v>
      </c>
      <c r="B13520" s="32">
        <v>52</v>
      </c>
    </row>
    <row r="13521" spans="1:2" x14ac:dyDescent="0.35">
      <c r="A13521" s="32" t="s">
        <v>15610</v>
      </c>
      <c r="B13521" s="32">
        <v>83</v>
      </c>
    </row>
    <row r="13522" spans="1:2" x14ac:dyDescent="0.35">
      <c r="A13522" s="32" t="s">
        <v>15611</v>
      </c>
      <c r="B13522" s="32">
        <v>13</v>
      </c>
    </row>
    <row r="13523" spans="1:2" x14ac:dyDescent="0.35">
      <c r="A13523" s="32" t="s">
        <v>15612</v>
      </c>
      <c r="B13523" s="32">
        <v>19</v>
      </c>
    </row>
    <row r="13524" spans="1:2" x14ac:dyDescent="0.35">
      <c r="A13524" s="32" t="s">
        <v>15613</v>
      </c>
      <c r="B13524" s="32">
        <v>97</v>
      </c>
    </row>
    <row r="13525" spans="1:2" x14ac:dyDescent="0.35">
      <c r="A13525" s="32" t="s">
        <v>15614</v>
      </c>
      <c r="B13525" s="32">
        <v>70</v>
      </c>
    </row>
    <row r="13526" spans="1:2" x14ac:dyDescent="0.35">
      <c r="A13526" s="32" t="s">
        <v>15615</v>
      </c>
      <c r="B13526" s="32">
        <v>94</v>
      </c>
    </row>
    <row r="13527" spans="1:2" x14ac:dyDescent="0.35">
      <c r="A13527" s="32" t="s">
        <v>15616</v>
      </c>
      <c r="B13527" s="32">
        <v>93</v>
      </c>
    </row>
    <row r="13528" spans="1:2" x14ac:dyDescent="0.35">
      <c r="A13528" s="32" t="s">
        <v>15617</v>
      </c>
      <c r="B13528" s="32">
        <v>92</v>
      </c>
    </row>
    <row r="13529" spans="1:2" x14ac:dyDescent="0.35">
      <c r="A13529" s="32" t="s">
        <v>15618</v>
      </c>
      <c r="B13529" s="32">
        <v>90</v>
      </c>
    </row>
    <row r="13530" spans="1:2" x14ac:dyDescent="0.35">
      <c r="A13530" s="32" t="s">
        <v>15619</v>
      </c>
      <c r="B13530" s="32">
        <v>56</v>
      </c>
    </row>
    <row r="13531" spans="1:2" x14ac:dyDescent="0.35">
      <c r="A13531" s="32" t="s">
        <v>15620</v>
      </c>
      <c r="B13531" s="32">
        <v>4</v>
      </c>
    </row>
    <row r="13532" spans="1:2" x14ac:dyDescent="0.35">
      <c r="A13532" s="32" t="s">
        <v>15621</v>
      </c>
      <c r="B13532" s="32">
        <v>76</v>
      </c>
    </row>
    <row r="13533" spans="1:2" x14ac:dyDescent="0.35">
      <c r="A13533" s="32" t="s">
        <v>15622</v>
      </c>
      <c r="B13533" s="32">
        <v>93</v>
      </c>
    </row>
    <row r="13534" spans="1:2" x14ac:dyDescent="0.35">
      <c r="A13534" s="32" t="s">
        <v>15623</v>
      </c>
      <c r="B13534" s="32">
        <v>41</v>
      </c>
    </row>
    <row r="13535" spans="1:2" x14ac:dyDescent="0.35">
      <c r="A13535" s="32" t="s">
        <v>15624</v>
      </c>
      <c r="B13535" s="32">
        <v>78</v>
      </c>
    </row>
    <row r="13536" spans="1:2" x14ac:dyDescent="0.35">
      <c r="A13536" s="32" t="s">
        <v>15625</v>
      </c>
      <c r="B13536" s="32">
        <v>52</v>
      </c>
    </row>
    <row r="13537" spans="1:2" x14ac:dyDescent="0.35">
      <c r="A13537" s="32" t="s">
        <v>15626</v>
      </c>
      <c r="B13537" s="32">
        <v>37</v>
      </c>
    </row>
    <row r="13538" spans="1:2" x14ac:dyDescent="0.35">
      <c r="A13538" s="32" t="s">
        <v>15627</v>
      </c>
      <c r="B13538" s="32">
        <v>72</v>
      </c>
    </row>
    <row r="13539" spans="1:2" x14ac:dyDescent="0.35">
      <c r="A13539" s="32" t="s">
        <v>15628</v>
      </c>
      <c r="B13539" s="32">
        <v>44</v>
      </c>
    </row>
    <row r="13540" spans="1:2" x14ac:dyDescent="0.35">
      <c r="A13540" s="32" t="s">
        <v>15629</v>
      </c>
      <c r="B13540" s="32">
        <v>51</v>
      </c>
    </row>
    <row r="13541" spans="1:2" x14ac:dyDescent="0.35">
      <c r="A13541" s="32" t="s">
        <v>15630</v>
      </c>
      <c r="B13541" s="32">
        <v>29</v>
      </c>
    </row>
    <row r="13542" spans="1:2" x14ac:dyDescent="0.35">
      <c r="A13542" s="32" t="s">
        <v>15631</v>
      </c>
      <c r="B13542" s="32">
        <v>40</v>
      </c>
    </row>
    <row r="13543" spans="1:2" x14ac:dyDescent="0.35">
      <c r="A13543" s="32" t="s">
        <v>15632</v>
      </c>
      <c r="B13543" s="32">
        <v>50</v>
      </c>
    </row>
    <row r="13544" spans="1:2" x14ac:dyDescent="0.35">
      <c r="A13544" s="32" t="s">
        <v>15633</v>
      </c>
      <c r="B13544" s="32">
        <v>46</v>
      </c>
    </row>
    <row r="13545" spans="1:2" x14ac:dyDescent="0.35">
      <c r="A13545" s="32" t="s">
        <v>15634</v>
      </c>
      <c r="B13545" s="32">
        <v>68</v>
      </c>
    </row>
    <row r="13546" spans="1:2" x14ac:dyDescent="0.35">
      <c r="A13546" s="32" t="s">
        <v>15635</v>
      </c>
      <c r="B13546" s="32">
        <v>21</v>
      </c>
    </row>
    <row r="13547" spans="1:2" x14ac:dyDescent="0.35">
      <c r="A13547" s="32" t="s">
        <v>15636</v>
      </c>
      <c r="B13547" s="32">
        <v>49</v>
      </c>
    </row>
    <row r="13548" spans="1:2" x14ac:dyDescent="0.35">
      <c r="A13548" s="32" t="s">
        <v>15637</v>
      </c>
      <c r="B13548" s="32">
        <v>63</v>
      </c>
    </row>
    <row r="13549" spans="1:2" x14ac:dyDescent="0.35">
      <c r="A13549" s="32" t="s">
        <v>15638</v>
      </c>
      <c r="B13549" s="32">
        <v>32</v>
      </c>
    </row>
    <row r="13550" spans="1:2" x14ac:dyDescent="0.35">
      <c r="A13550" s="32" t="s">
        <v>15639</v>
      </c>
      <c r="B13550" s="32">
        <v>99</v>
      </c>
    </row>
    <row r="13551" spans="1:2" x14ac:dyDescent="0.35">
      <c r="A13551" s="32" t="s">
        <v>15640</v>
      </c>
      <c r="B13551" s="32">
        <v>32</v>
      </c>
    </row>
    <row r="13552" spans="1:2" x14ac:dyDescent="0.35">
      <c r="A13552" s="32" t="s">
        <v>15641</v>
      </c>
      <c r="B13552" s="32">
        <v>98</v>
      </c>
    </row>
    <row r="13553" spans="1:2" x14ac:dyDescent="0.35">
      <c r="A13553" s="32" t="s">
        <v>15642</v>
      </c>
      <c r="B13553" s="32">
        <v>25</v>
      </c>
    </row>
    <row r="13554" spans="1:2" x14ac:dyDescent="0.35">
      <c r="A13554" s="32" t="s">
        <v>15643</v>
      </c>
      <c r="B13554" s="32">
        <v>96</v>
      </c>
    </row>
    <row r="13555" spans="1:2" x14ac:dyDescent="0.35">
      <c r="A13555" s="32" t="s">
        <v>15644</v>
      </c>
      <c r="B13555" s="32">
        <v>71</v>
      </c>
    </row>
    <row r="13556" spans="1:2" x14ac:dyDescent="0.35">
      <c r="A13556" s="32" t="s">
        <v>15645</v>
      </c>
      <c r="B13556" s="32">
        <v>97</v>
      </c>
    </row>
    <row r="13557" spans="1:2" x14ac:dyDescent="0.35">
      <c r="A13557" s="32" t="s">
        <v>15646</v>
      </c>
      <c r="B13557" s="32">
        <v>24</v>
      </c>
    </row>
    <row r="13558" spans="1:2" x14ac:dyDescent="0.35">
      <c r="A13558" s="32" t="s">
        <v>15647</v>
      </c>
      <c r="B13558" s="32">
        <v>89</v>
      </c>
    </row>
    <row r="13559" spans="1:2" x14ac:dyDescent="0.35">
      <c r="A13559" s="32" t="s">
        <v>15648</v>
      </c>
      <c r="B13559" s="32">
        <v>35</v>
      </c>
    </row>
    <row r="13560" spans="1:2" x14ac:dyDescent="0.35">
      <c r="A13560" s="32" t="s">
        <v>15649</v>
      </c>
      <c r="B13560" s="32">
        <v>58</v>
      </c>
    </row>
    <row r="13561" spans="1:2" x14ac:dyDescent="0.35">
      <c r="A13561" s="32" t="s">
        <v>15650</v>
      </c>
      <c r="B13561" s="32">
        <v>35</v>
      </c>
    </row>
    <row r="13562" spans="1:2" x14ac:dyDescent="0.35">
      <c r="A13562" s="32" t="s">
        <v>15651</v>
      </c>
      <c r="B13562" s="32">
        <v>84</v>
      </c>
    </row>
    <row r="13563" spans="1:2" x14ac:dyDescent="0.35">
      <c r="A13563" s="32" t="s">
        <v>15652</v>
      </c>
      <c r="B13563" s="32">
        <v>82</v>
      </c>
    </row>
    <row r="13564" spans="1:2" x14ac:dyDescent="0.35">
      <c r="A13564" s="32" t="s">
        <v>15653</v>
      </c>
      <c r="B13564" s="32">
        <v>1</v>
      </c>
    </row>
    <row r="13565" spans="1:2" x14ac:dyDescent="0.35">
      <c r="A13565" s="32" t="s">
        <v>15654</v>
      </c>
      <c r="B13565" s="32">
        <v>95</v>
      </c>
    </row>
    <row r="13566" spans="1:2" x14ac:dyDescent="0.35">
      <c r="A13566" s="32" t="s">
        <v>15655</v>
      </c>
      <c r="B13566" s="32">
        <v>46</v>
      </c>
    </row>
    <row r="13567" spans="1:2" x14ac:dyDescent="0.35">
      <c r="A13567" s="32" t="s">
        <v>15656</v>
      </c>
      <c r="B13567" s="32">
        <v>26</v>
      </c>
    </row>
    <row r="13568" spans="1:2" x14ac:dyDescent="0.35">
      <c r="A13568" s="32" t="s">
        <v>15657</v>
      </c>
      <c r="B13568" s="32">
        <v>1</v>
      </c>
    </row>
    <row r="13569" spans="1:2" x14ac:dyDescent="0.35">
      <c r="A13569" s="32" t="s">
        <v>15658</v>
      </c>
      <c r="B13569" s="32">
        <v>43</v>
      </c>
    </row>
    <row r="13570" spans="1:2" x14ac:dyDescent="0.35">
      <c r="A13570" s="32" t="s">
        <v>15659</v>
      </c>
      <c r="B13570" s="32">
        <v>47</v>
      </c>
    </row>
    <row r="13571" spans="1:2" x14ac:dyDescent="0.35">
      <c r="A13571" s="32" t="s">
        <v>15660</v>
      </c>
      <c r="B13571" s="32">
        <v>57</v>
      </c>
    </row>
    <row r="13572" spans="1:2" x14ac:dyDescent="0.35">
      <c r="A13572" s="32" t="s">
        <v>15661</v>
      </c>
      <c r="B13572" s="32">
        <v>27</v>
      </c>
    </row>
    <row r="13573" spans="1:2" x14ac:dyDescent="0.35">
      <c r="A13573" s="32" t="s">
        <v>15662</v>
      </c>
      <c r="B13573" s="32">
        <v>71</v>
      </c>
    </row>
    <row r="13574" spans="1:2" x14ac:dyDescent="0.35">
      <c r="A13574" s="32" t="s">
        <v>15663</v>
      </c>
      <c r="B13574" s="32">
        <v>55</v>
      </c>
    </row>
    <row r="13575" spans="1:2" x14ac:dyDescent="0.35">
      <c r="A13575" s="32" t="s">
        <v>15664</v>
      </c>
      <c r="B13575" s="32">
        <v>18</v>
      </c>
    </row>
    <row r="13576" spans="1:2" x14ac:dyDescent="0.35">
      <c r="A13576" s="32" t="s">
        <v>15665</v>
      </c>
      <c r="B13576" s="32">
        <v>84</v>
      </c>
    </row>
    <row r="13577" spans="1:2" x14ac:dyDescent="0.35">
      <c r="A13577" s="32" t="s">
        <v>15666</v>
      </c>
      <c r="B13577" s="32">
        <v>98</v>
      </c>
    </row>
    <row r="13578" spans="1:2" x14ac:dyDescent="0.35">
      <c r="A13578" s="32" t="s">
        <v>15667</v>
      </c>
      <c r="B13578" s="32">
        <v>88</v>
      </c>
    </row>
    <row r="13579" spans="1:2" x14ac:dyDescent="0.35">
      <c r="A13579" s="32" t="s">
        <v>15668</v>
      </c>
      <c r="B13579" s="32">
        <v>39</v>
      </c>
    </row>
    <row r="13580" spans="1:2" x14ac:dyDescent="0.35">
      <c r="A13580" s="32" t="s">
        <v>15669</v>
      </c>
      <c r="B13580" s="32">
        <v>49</v>
      </c>
    </row>
    <row r="13581" spans="1:2" x14ac:dyDescent="0.35">
      <c r="A13581" s="32" t="s">
        <v>15670</v>
      </c>
      <c r="B13581" s="32">
        <v>74</v>
      </c>
    </row>
    <row r="13582" spans="1:2" x14ac:dyDescent="0.35">
      <c r="A13582" s="32" t="s">
        <v>15671</v>
      </c>
      <c r="B13582" s="32">
        <v>87</v>
      </c>
    </row>
    <row r="13583" spans="1:2" x14ac:dyDescent="0.35">
      <c r="A13583" s="32" t="s">
        <v>15672</v>
      </c>
      <c r="B13583" s="32">
        <v>34</v>
      </c>
    </row>
    <row r="13584" spans="1:2" x14ac:dyDescent="0.35">
      <c r="A13584" s="32" t="s">
        <v>15673</v>
      </c>
      <c r="B13584" s="32">
        <v>36</v>
      </c>
    </row>
    <row r="13585" spans="1:2" x14ac:dyDescent="0.35">
      <c r="A13585" s="32" t="s">
        <v>15674</v>
      </c>
      <c r="B13585" s="32">
        <v>94</v>
      </c>
    </row>
    <row r="13586" spans="1:2" x14ac:dyDescent="0.35">
      <c r="A13586" s="32" t="s">
        <v>15675</v>
      </c>
      <c r="B13586" s="32">
        <v>66</v>
      </c>
    </row>
    <row r="13587" spans="1:2" x14ac:dyDescent="0.35">
      <c r="A13587" s="32" t="s">
        <v>15676</v>
      </c>
      <c r="B13587" s="32">
        <v>75</v>
      </c>
    </row>
    <row r="13588" spans="1:2" x14ac:dyDescent="0.35">
      <c r="A13588" s="32" t="s">
        <v>15677</v>
      </c>
      <c r="B13588" s="32">
        <v>97</v>
      </c>
    </row>
    <row r="13589" spans="1:2" x14ac:dyDescent="0.35">
      <c r="A13589" s="32" t="s">
        <v>15678</v>
      </c>
      <c r="B13589" s="32">
        <v>59</v>
      </c>
    </row>
    <row r="13590" spans="1:2" x14ac:dyDescent="0.35">
      <c r="A13590" s="32" t="s">
        <v>15679</v>
      </c>
      <c r="B13590" s="32">
        <v>46</v>
      </c>
    </row>
    <row r="13591" spans="1:2" x14ac:dyDescent="0.35">
      <c r="A13591" s="32" t="s">
        <v>15680</v>
      </c>
      <c r="B13591" s="32">
        <v>9</v>
      </c>
    </row>
    <row r="13592" spans="1:2" x14ac:dyDescent="0.35">
      <c r="A13592" s="32" t="s">
        <v>15681</v>
      </c>
      <c r="B13592" s="32">
        <v>80</v>
      </c>
    </row>
    <row r="13593" spans="1:2" x14ac:dyDescent="0.35">
      <c r="A13593" s="32" t="s">
        <v>15682</v>
      </c>
      <c r="B13593" s="32">
        <v>0</v>
      </c>
    </row>
    <row r="13594" spans="1:2" x14ac:dyDescent="0.35">
      <c r="A13594" s="32" t="s">
        <v>15683</v>
      </c>
      <c r="B13594" s="32">
        <v>7</v>
      </c>
    </row>
    <row r="13595" spans="1:2" x14ac:dyDescent="0.35">
      <c r="A13595" s="32" t="s">
        <v>15684</v>
      </c>
      <c r="B13595" s="32">
        <v>47</v>
      </c>
    </row>
    <row r="13596" spans="1:2" x14ac:dyDescent="0.35">
      <c r="A13596" s="32" t="s">
        <v>15685</v>
      </c>
      <c r="B13596" s="32">
        <v>45</v>
      </c>
    </row>
    <row r="13597" spans="1:2" x14ac:dyDescent="0.35">
      <c r="A13597" s="32" t="s">
        <v>15686</v>
      </c>
      <c r="B13597" s="32">
        <v>25</v>
      </c>
    </row>
    <row r="13598" spans="1:2" x14ac:dyDescent="0.35">
      <c r="A13598" s="32" t="s">
        <v>15687</v>
      </c>
      <c r="B13598" s="32">
        <v>30</v>
      </c>
    </row>
    <row r="13599" spans="1:2" x14ac:dyDescent="0.35">
      <c r="A13599" s="32" t="s">
        <v>15688</v>
      </c>
      <c r="B13599" s="32">
        <v>56</v>
      </c>
    </row>
    <row r="13600" spans="1:2" x14ac:dyDescent="0.35">
      <c r="A13600" s="32" t="s">
        <v>15689</v>
      </c>
      <c r="B13600" s="32">
        <v>69</v>
      </c>
    </row>
    <row r="13601" spans="1:2" x14ac:dyDescent="0.35">
      <c r="A13601" s="32" t="s">
        <v>15690</v>
      </c>
      <c r="B13601" s="32">
        <v>8</v>
      </c>
    </row>
    <row r="13602" spans="1:2" x14ac:dyDescent="0.35">
      <c r="A13602" s="32" t="s">
        <v>15691</v>
      </c>
      <c r="B13602" s="32">
        <v>46</v>
      </c>
    </row>
    <row r="13603" spans="1:2" x14ac:dyDescent="0.35">
      <c r="A13603" s="32" t="s">
        <v>15692</v>
      </c>
      <c r="B13603" s="32">
        <v>16</v>
      </c>
    </row>
    <row r="13604" spans="1:2" x14ac:dyDescent="0.35">
      <c r="A13604" s="32" t="s">
        <v>15693</v>
      </c>
      <c r="B13604" s="32">
        <v>16</v>
      </c>
    </row>
    <row r="13605" spans="1:2" x14ac:dyDescent="0.35">
      <c r="A13605" s="32" t="s">
        <v>15694</v>
      </c>
      <c r="B13605" s="32">
        <v>49</v>
      </c>
    </row>
    <row r="13606" spans="1:2" x14ac:dyDescent="0.35">
      <c r="A13606" s="32" t="s">
        <v>15695</v>
      </c>
      <c r="B13606" s="32">
        <v>51</v>
      </c>
    </row>
    <row r="13607" spans="1:2" x14ac:dyDescent="0.35">
      <c r="A13607" s="32" t="s">
        <v>15696</v>
      </c>
      <c r="B13607" s="32">
        <v>96</v>
      </c>
    </row>
    <row r="13608" spans="1:2" x14ac:dyDescent="0.35">
      <c r="A13608" s="32" t="s">
        <v>15697</v>
      </c>
      <c r="B13608" s="32">
        <v>61</v>
      </c>
    </row>
    <row r="13609" spans="1:2" x14ac:dyDescent="0.35">
      <c r="A13609" s="32" t="s">
        <v>15698</v>
      </c>
      <c r="B13609" s="32">
        <v>10</v>
      </c>
    </row>
    <row r="13610" spans="1:2" x14ac:dyDescent="0.35">
      <c r="A13610" s="32" t="s">
        <v>15699</v>
      </c>
      <c r="B13610" s="32">
        <v>6</v>
      </c>
    </row>
    <row r="13611" spans="1:2" x14ac:dyDescent="0.35">
      <c r="A13611" s="32" t="s">
        <v>15700</v>
      </c>
      <c r="B13611" s="32">
        <v>64</v>
      </c>
    </row>
    <row r="13612" spans="1:2" x14ac:dyDescent="0.35">
      <c r="A13612" s="32" t="s">
        <v>15701</v>
      </c>
      <c r="B13612" s="32">
        <v>82</v>
      </c>
    </row>
    <row r="13613" spans="1:2" x14ac:dyDescent="0.35">
      <c r="A13613" s="32" t="s">
        <v>15702</v>
      </c>
      <c r="B13613" s="32">
        <v>0</v>
      </c>
    </row>
    <row r="13614" spans="1:2" x14ac:dyDescent="0.35">
      <c r="A13614" s="32" t="s">
        <v>15703</v>
      </c>
      <c r="B13614" s="32">
        <v>96</v>
      </c>
    </row>
    <row r="13615" spans="1:2" x14ac:dyDescent="0.35">
      <c r="A13615" s="32" t="s">
        <v>15704</v>
      </c>
      <c r="B13615" s="32">
        <v>34</v>
      </c>
    </row>
    <row r="13616" spans="1:2" x14ac:dyDescent="0.35">
      <c r="A13616" s="32" t="s">
        <v>15705</v>
      </c>
      <c r="B13616" s="32">
        <v>11</v>
      </c>
    </row>
    <row r="13617" spans="1:2" x14ac:dyDescent="0.35">
      <c r="A13617" s="32" t="s">
        <v>15706</v>
      </c>
      <c r="B13617" s="32">
        <v>76</v>
      </c>
    </row>
    <row r="13618" spans="1:2" x14ac:dyDescent="0.35">
      <c r="A13618" s="32" t="s">
        <v>15707</v>
      </c>
      <c r="B13618" s="32">
        <v>17</v>
      </c>
    </row>
    <row r="13619" spans="1:2" x14ac:dyDescent="0.35">
      <c r="A13619" s="32" t="s">
        <v>15708</v>
      </c>
      <c r="B13619" s="32">
        <v>17</v>
      </c>
    </row>
    <row r="13620" spans="1:2" x14ac:dyDescent="0.35">
      <c r="A13620" s="32" t="s">
        <v>15709</v>
      </c>
      <c r="B13620" s="32">
        <v>63</v>
      </c>
    </row>
    <row r="13621" spans="1:2" x14ac:dyDescent="0.35">
      <c r="A13621" s="32" t="s">
        <v>15710</v>
      </c>
      <c r="B13621" s="32">
        <v>3</v>
      </c>
    </row>
    <row r="13622" spans="1:2" x14ac:dyDescent="0.35">
      <c r="A13622" s="32" t="s">
        <v>15711</v>
      </c>
      <c r="B13622" s="32">
        <v>24</v>
      </c>
    </row>
    <row r="13623" spans="1:2" x14ac:dyDescent="0.35">
      <c r="A13623" s="32" t="s">
        <v>15712</v>
      </c>
      <c r="B13623" s="32">
        <v>48</v>
      </c>
    </row>
    <row r="13624" spans="1:2" x14ac:dyDescent="0.35">
      <c r="A13624" s="32" t="s">
        <v>15713</v>
      </c>
      <c r="B13624" s="32">
        <v>85</v>
      </c>
    </row>
    <row r="13625" spans="1:2" x14ac:dyDescent="0.35">
      <c r="A13625" s="32" t="s">
        <v>15714</v>
      </c>
      <c r="B13625" s="32">
        <v>54</v>
      </c>
    </row>
    <row r="13626" spans="1:2" x14ac:dyDescent="0.35">
      <c r="A13626" s="32" t="s">
        <v>15715</v>
      </c>
      <c r="B13626" s="32">
        <v>38</v>
      </c>
    </row>
    <row r="13627" spans="1:2" x14ac:dyDescent="0.35">
      <c r="A13627" s="32" t="s">
        <v>15716</v>
      </c>
      <c r="B13627" s="32">
        <v>38</v>
      </c>
    </row>
    <row r="13628" spans="1:2" x14ac:dyDescent="0.35">
      <c r="A13628" s="32" t="s">
        <v>15717</v>
      </c>
      <c r="B13628" s="32">
        <v>46</v>
      </c>
    </row>
    <row r="13629" spans="1:2" x14ac:dyDescent="0.35">
      <c r="A13629" s="32" t="s">
        <v>15718</v>
      </c>
      <c r="B13629" s="32">
        <v>62</v>
      </c>
    </row>
    <row r="13630" spans="1:2" x14ac:dyDescent="0.35">
      <c r="A13630" s="32" t="s">
        <v>15719</v>
      </c>
      <c r="B13630" s="32">
        <v>2</v>
      </c>
    </row>
    <row r="13631" spans="1:2" x14ac:dyDescent="0.35">
      <c r="A13631" s="32" t="s">
        <v>15720</v>
      </c>
      <c r="B13631" s="32">
        <v>50</v>
      </c>
    </row>
    <row r="13632" spans="1:2" x14ac:dyDescent="0.35">
      <c r="A13632" s="32" t="s">
        <v>15721</v>
      </c>
      <c r="B13632" s="32">
        <v>17</v>
      </c>
    </row>
    <row r="13633" spans="1:2" x14ac:dyDescent="0.35">
      <c r="A13633" s="32" t="s">
        <v>15722</v>
      </c>
      <c r="B13633" s="32">
        <v>93</v>
      </c>
    </row>
    <row r="13634" spans="1:2" x14ac:dyDescent="0.35">
      <c r="A13634" s="32" t="s">
        <v>15723</v>
      </c>
      <c r="B13634" s="32">
        <v>92</v>
      </c>
    </row>
    <row r="13635" spans="1:2" x14ac:dyDescent="0.35">
      <c r="A13635" s="32" t="s">
        <v>15724</v>
      </c>
      <c r="B13635" s="32">
        <v>52</v>
      </c>
    </row>
    <row r="13636" spans="1:2" x14ac:dyDescent="0.35">
      <c r="A13636" s="32" t="s">
        <v>15725</v>
      </c>
      <c r="B13636" s="32">
        <v>29</v>
      </c>
    </row>
    <row r="13637" spans="1:2" x14ac:dyDescent="0.35">
      <c r="A13637" s="32" t="s">
        <v>15726</v>
      </c>
      <c r="B13637" s="32">
        <v>42</v>
      </c>
    </row>
    <row r="13638" spans="1:2" x14ac:dyDescent="0.35">
      <c r="A13638" s="32" t="s">
        <v>15727</v>
      </c>
      <c r="B13638" s="32">
        <v>25</v>
      </c>
    </row>
    <row r="13639" spans="1:2" x14ac:dyDescent="0.35">
      <c r="A13639" s="32" t="s">
        <v>15728</v>
      </c>
      <c r="B13639" s="32">
        <v>38</v>
      </c>
    </row>
    <row r="13640" spans="1:2" x14ac:dyDescent="0.35">
      <c r="A13640" s="32" t="s">
        <v>15729</v>
      </c>
      <c r="B13640" s="32">
        <v>72</v>
      </c>
    </row>
    <row r="13641" spans="1:2" x14ac:dyDescent="0.35">
      <c r="A13641" s="32" t="s">
        <v>15730</v>
      </c>
      <c r="B13641" s="32">
        <v>36</v>
      </c>
    </row>
    <row r="13642" spans="1:2" x14ac:dyDescent="0.35">
      <c r="A13642" s="32" t="s">
        <v>15731</v>
      </c>
      <c r="B13642" s="32">
        <v>49</v>
      </c>
    </row>
    <row r="13643" spans="1:2" x14ac:dyDescent="0.35">
      <c r="A13643" s="32" t="s">
        <v>15732</v>
      </c>
      <c r="B13643" s="32">
        <v>29</v>
      </c>
    </row>
    <row r="13644" spans="1:2" x14ac:dyDescent="0.35">
      <c r="A13644" s="32" t="s">
        <v>15733</v>
      </c>
      <c r="B13644" s="32">
        <v>74</v>
      </c>
    </row>
    <row r="13645" spans="1:2" x14ac:dyDescent="0.35">
      <c r="A13645" s="32" t="s">
        <v>15734</v>
      </c>
      <c r="B13645" s="32">
        <v>81</v>
      </c>
    </row>
    <row r="13646" spans="1:2" x14ac:dyDescent="0.35">
      <c r="A13646" s="32" t="s">
        <v>15735</v>
      </c>
      <c r="B13646" s="32">
        <v>31</v>
      </c>
    </row>
    <row r="13647" spans="1:2" x14ac:dyDescent="0.35">
      <c r="A13647" s="32" t="s">
        <v>15736</v>
      </c>
      <c r="B13647" s="32">
        <v>5</v>
      </c>
    </row>
    <row r="13648" spans="1:2" x14ac:dyDescent="0.35">
      <c r="A13648" s="32" t="s">
        <v>15737</v>
      </c>
      <c r="B13648" s="32">
        <v>69</v>
      </c>
    </row>
    <row r="13649" spans="1:2" x14ac:dyDescent="0.35">
      <c r="A13649" s="32" t="s">
        <v>15738</v>
      </c>
      <c r="B13649" s="32">
        <v>19</v>
      </c>
    </row>
    <row r="13650" spans="1:2" x14ac:dyDescent="0.35">
      <c r="A13650" s="32" t="s">
        <v>15739</v>
      </c>
      <c r="B13650" s="32">
        <v>84</v>
      </c>
    </row>
    <row r="13651" spans="1:2" x14ac:dyDescent="0.35">
      <c r="A13651" s="32" t="s">
        <v>15740</v>
      </c>
      <c r="B13651" s="32">
        <v>75</v>
      </c>
    </row>
    <row r="13652" spans="1:2" x14ac:dyDescent="0.35">
      <c r="A13652" s="32" t="s">
        <v>15741</v>
      </c>
      <c r="B13652" s="32">
        <v>40</v>
      </c>
    </row>
    <row r="13653" spans="1:2" x14ac:dyDescent="0.35">
      <c r="A13653" s="32" t="s">
        <v>15742</v>
      </c>
      <c r="B13653" s="32">
        <v>68</v>
      </c>
    </row>
    <row r="13654" spans="1:2" x14ac:dyDescent="0.35">
      <c r="A13654" s="32" t="s">
        <v>15743</v>
      </c>
      <c r="B13654" s="32">
        <v>27</v>
      </c>
    </row>
    <row r="13655" spans="1:2" x14ac:dyDescent="0.35">
      <c r="A13655" s="32" t="s">
        <v>15744</v>
      </c>
      <c r="B13655" s="32">
        <v>50</v>
      </c>
    </row>
    <row r="13656" spans="1:2" x14ac:dyDescent="0.35">
      <c r="A13656" s="32" t="s">
        <v>15745</v>
      </c>
      <c r="B13656" s="32">
        <v>92</v>
      </c>
    </row>
    <row r="13657" spans="1:2" x14ac:dyDescent="0.35">
      <c r="A13657" s="32" t="s">
        <v>15746</v>
      </c>
      <c r="B13657" s="32">
        <v>93</v>
      </c>
    </row>
    <row r="13658" spans="1:2" x14ac:dyDescent="0.35">
      <c r="A13658" s="32" t="s">
        <v>15747</v>
      </c>
      <c r="B13658" s="32">
        <v>5</v>
      </c>
    </row>
    <row r="13659" spans="1:2" x14ac:dyDescent="0.35">
      <c r="A13659" s="32" t="s">
        <v>15748</v>
      </c>
      <c r="B13659" s="32">
        <v>45</v>
      </c>
    </row>
    <row r="13660" spans="1:2" x14ac:dyDescent="0.35">
      <c r="A13660" s="32" t="s">
        <v>15749</v>
      </c>
      <c r="B13660" s="32">
        <v>36</v>
      </c>
    </row>
    <row r="13661" spans="1:2" x14ac:dyDescent="0.35">
      <c r="A13661" s="32" t="s">
        <v>15750</v>
      </c>
      <c r="B13661" s="32">
        <v>59</v>
      </c>
    </row>
    <row r="13662" spans="1:2" x14ac:dyDescent="0.35">
      <c r="A13662" s="32" t="s">
        <v>15751</v>
      </c>
      <c r="B13662" s="32">
        <v>73</v>
      </c>
    </row>
    <row r="13663" spans="1:2" x14ac:dyDescent="0.35">
      <c r="A13663" s="32" t="s">
        <v>15752</v>
      </c>
      <c r="B13663" s="32">
        <v>70</v>
      </c>
    </row>
    <row r="13664" spans="1:2" x14ac:dyDescent="0.35">
      <c r="A13664" s="32" t="s">
        <v>15753</v>
      </c>
      <c r="B13664" s="32">
        <v>3</v>
      </c>
    </row>
    <row r="13665" spans="1:2" x14ac:dyDescent="0.35">
      <c r="A13665" s="32" t="s">
        <v>15754</v>
      </c>
      <c r="B13665" s="32">
        <v>87</v>
      </c>
    </row>
    <row r="13666" spans="1:2" x14ac:dyDescent="0.35">
      <c r="A13666" s="32" t="s">
        <v>15755</v>
      </c>
      <c r="B13666" s="32">
        <v>54</v>
      </c>
    </row>
    <row r="13667" spans="1:2" x14ac:dyDescent="0.35">
      <c r="A13667" s="32" t="s">
        <v>15756</v>
      </c>
      <c r="B13667" s="32">
        <v>97</v>
      </c>
    </row>
    <row r="13668" spans="1:2" x14ac:dyDescent="0.35">
      <c r="A13668" s="32" t="s">
        <v>15757</v>
      </c>
      <c r="B13668" s="32">
        <v>14</v>
      </c>
    </row>
    <row r="13669" spans="1:2" x14ac:dyDescent="0.35">
      <c r="A13669" s="32" t="s">
        <v>15758</v>
      </c>
      <c r="B13669" s="32">
        <v>62</v>
      </c>
    </row>
    <row r="13670" spans="1:2" x14ac:dyDescent="0.35">
      <c r="A13670" s="32" t="s">
        <v>15759</v>
      </c>
      <c r="B13670" s="32">
        <v>96</v>
      </c>
    </row>
    <row r="13671" spans="1:2" x14ac:dyDescent="0.35">
      <c r="A13671" s="32" t="s">
        <v>15760</v>
      </c>
      <c r="B13671" s="32">
        <v>26</v>
      </c>
    </row>
    <row r="13672" spans="1:2" x14ac:dyDescent="0.35">
      <c r="A13672" s="32" t="s">
        <v>15761</v>
      </c>
      <c r="B13672" s="32">
        <v>54</v>
      </c>
    </row>
    <row r="13673" spans="1:2" x14ac:dyDescent="0.35">
      <c r="A13673" s="32" t="s">
        <v>15762</v>
      </c>
      <c r="B13673" s="32">
        <v>17</v>
      </c>
    </row>
    <row r="13674" spans="1:2" x14ac:dyDescent="0.35">
      <c r="A13674" s="32" t="s">
        <v>15763</v>
      </c>
      <c r="B13674" s="32">
        <v>90</v>
      </c>
    </row>
    <row r="13675" spans="1:2" x14ac:dyDescent="0.35">
      <c r="A13675" s="32" t="s">
        <v>15764</v>
      </c>
      <c r="B13675" s="32">
        <v>28</v>
      </c>
    </row>
    <row r="13676" spans="1:2" x14ac:dyDescent="0.35">
      <c r="A13676" s="32" t="s">
        <v>15765</v>
      </c>
      <c r="B13676" s="32">
        <v>48</v>
      </c>
    </row>
    <row r="13677" spans="1:2" x14ac:dyDescent="0.35">
      <c r="A13677" s="32" t="s">
        <v>15766</v>
      </c>
      <c r="B13677" s="32">
        <v>30</v>
      </c>
    </row>
    <row r="13678" spans="1:2" x14ac:dyDescent="0.35">
      <c r="A13678" s="32" t="s">
        <v>15767</v>
      </c>
      <c r="B13678" s="32">
        <v>65</v>
      </c>
    </row>
    <row r="13679" spans="1:2" x14ac:dyDescent="0.35">
      <c r="A13679" s="32" t="s">
        <v>15768</v>
      </c>
      <c r="B13679" s="32">
        <v>0</v>
      </c>
    </row>
    <row r="13680" spans="1:2" x14ac:dyDescent="0.35">
      <c r="A13680" s="32" t="s">
        <v>15769</v>
      </c>
      <c r="B13680" s="32">
        <v>44</v>
      </c>
    </row>
    <row r="13681" spans="1:2" x14ac:dyDescent="0.35">
      <c r="A13681" s="32" t="s">
        <v>15770</v>
      </c>
      <c r="B13681" s="32">
        <v>36</v>
      </c>
    </row>
    <row r="13682" spans="1:2" x14ac:dyDescent="0.35">
      <c r="A13682" s="32" t="s">
        <v>15771</v>
      </c>
      <c r="B13682" s="32">
        <v>96</v>
      </c>
    </row>
    <row r="13683" spans="1:2" x14ac:dyDescent="0.35">
      <c r="A13683" s="32" t="s">
        <v>15772</v>
      </c>
      <c r="B13683" s="32">
        <v>37</v>
      </c>
    </row>
    <row r="13684" spans="1:2" x14ac:dyDescent="0.35">
      <c r="A13684" s="32" t="s">
        <v>15773</v>
      </c>
      <c r="B13684" s="32">
        <v>81</v>
      </c>
    </row>
    <row r="13685" spans="1:2" x14ac:dyDescent="0.35">
      <c r="A13685" s="32" t="s">
        <v>15774</v>
      </c>
      <c r="B13685" s="32">
        <v>59</v>
      </c>
    </row>
    <row r="13686" spans="1:2" x14ac:dyDescent="0.35">
      <c r="A13686" s="32" t="s">
        <v>15775</v>
      </c>
      <c r="B13686" s="32">
        <v>8</v>
      </c>
    </row>
    <row r="13687" spans="1:2" x14ac:dyDescent="0.35">
      <c r="A13687" s="32" t="s">
        <v>15776</v>
      </c>
      <c r="B13687" s="32">
        <v>21</v>
      </c>
    </row>
    <row r="13688" spans="1:2" x14ac:dyDescent="0.35">
      <c r="A13688" s="32" t="s">
        <v>15777</v>
      </c>
      <c r="B13688" s="32">
        <v>43</v>
      </c>
    </row>
    <row r="13689" spans="1:2" x14ac:dyDescent="0.35">
      <c r="A13689" s="32" t="s">
        <v>15778</v>
      </c>
      <c r="B13689" s="32">
        <v>55</v>
      </c>
    </row>
    <row r="13690" spans="1:2" x14ac:dyDescent="0.35">
      <c r="A13690" s="32" t="s">
        <v>15779</v>
      </c>
      <c r="B13690" s="32">
        <v>40</v>
      </c>
    </row>
    <row r="13691" spans="1:2" x14ac:dyDescent="0.35">
      <c r="A13691" s="32" t="s">
        <v>15780</v>
      </c>
      <c r="B13691" s="32">
        <v>32</v>
      </c>
    </row>
    <row r="13692" spans="1:2" x14ac:dyDescent="0.35">
      <c r="A13692" s="32" t="s">
        <v>15781</v>
      </c>
      <c r="B13692" s="32">
        <v>88</v>
      </c>
    </row>
    <row r="13693" spans="1:2" x14ac:dyDescent="0.35">
      <c r="A13693" s="32" t="s">
        <v>15782</v>
      </c>
      <c r="B13693" s="32">
        <v>70</v>
      </c>
    </row>
    <row r="13694" spans="1:2" x14ac:dyDescent="0.35">
      <c r="A13694" s="32" t="s">
        <v>15783</v>
      </c>
      <c r="B13694" s="32">
        <v>15</v>
      </c>
    </row>
    <row r="13695" spans="1:2" x14ac:dyDescent="0.35">
      <c r="A13695" s="32" t="s">
        <v>15784</v>
      </c>
      <c r="B13695" s="32">
        <v>99</v>
      </c>
    </row>
    <row r="13696" spans="1:2" x14ac:dyDescent="0.35">
      <c r="A13696" s="32" t="s">
        <v>15785</v>
      </c>
      <c r="B13696" s="32">
        <v>17</v>
      </c>
    </row>
    <row r="13697" spans="1:2" x14ac:dyDescent="0.35">
      <c r="A13697" s="32" t="s">
        <v>15786</v>
      </c>
      <c r="B13697" s="32">
        <v>44</v>
      </c>
    </row>
    <row r="13698" spans="1:2" x14ac:dyDescent="0.35">
      <c r="A13698" s="32" t="s">
        <v>15787</v>
      </c>
      <c r="B13698" s="32">
        <v>42</v>
      </c>
    </row>
    <row r="13699" spans="1:2" x14ac:dyDescent="0.35">
      <c r="A13699" s="32" t="s">
        <v>15788</v>
      </c>
      <c r="B13699" s="32">
        <v>41</v>
      </c>
    </row>
    <row r="13700" spans="1:2" x14ac:dyDescent="0.35">
      <c r="A13700" s="32" t="s">
        <v>15789</v>
      </c>
      <c r="B13700" s="32">
        <v>15</v>
      </c>
    </row>
    <row r="13701" spans="1:2" x14ac:dyDescent="0.35">
      <c r="A13701" s="32" t="s">
        <v>15790</v>
      </c>
      <c r="B13701" s="32">
        <v>66</v>
      </c>
    </row>
    <row r="13702" spans="1:2" x14ac:dyDescent="0.35">
      <c r="A13702" s="32" t="s">
        <v>15791</v>
      </c>
      <c r="B13702" s="32">
        <v>52</v>
      </c>
    </row>
    <row r="13703" spans="1:2" x14ac:dyDescent="0.35">
      <c r="A13703" s="32" t="s">
        <v>15792</v>
      </c>
      <c r="B13703" s="32">
        <v>83</v>
      </c>
    </row>
    <row r="13704" spans="1:2" x14ac:dyDescent="0.35">
      <c r="A13704" s="32" t="s">
        <v>15793</v>
      </c>
      <c r="B13704" s="32">
        <v>56</v>
      </c>
    </row>
    <row r="13705" spans="1:2" x14ac:dyDescent="0.35">
      <c r="A13705" s="32" t="s">
        <v>15794</v>
      </c>
      <c r="B13705" s="32">
        <v>74</v>
      </c>
    </row>
    <row r="13706" spans="1:2" x14ac:dyDescent="0.35">
      <c r="A13706" s="32" t="s">
        <v>15795</v>
      </c>
      <c r="B13706" s="32">
        <v>60</v>
      </c>
    </row>
    <row r="13707" spans="1:2" x14ac:dyDescent="0.35">
      <c r="A13707" s="32" t="s">
        <v>15796</v>
      </c>
      <c r="B13707" s="32">
        <v>66</v>
      </c>
    </row>
    <row r="13708" spans="1:2" x14ac:dyDescent="0.35">
      <c r="A13708" s="32" t="s">
        <v>15797</v>
      </c>
      <c r="B13708" s="32">
        <v>28</v>
      </c>
    </row>
    <row r="13709" spans="1:2" x14ac:dyDescent="0.35">
      <c r="A13709" s="32" t="s">
        <v>15798</v>
      </c>
      <c r="B13709" s="32">
        <v>86</v>
      </c>
    </row>
    <row r="13710" spans="1:2" x14ac:dyDescent="0.35">
      <c r="A13710" s="32" t="s">
        <v>15799</v>
      </c>
      <c r="B13710" s="32">
        <v>4</v>
      </c>
    </row>
    <row r="13711" spans="1:2" x14ac:dyDescent="0.35">
      <c r="A13711" s="32" t="s">
        <v>15800</v>
      </c>
      <c r="B13711" s="32">
        <v>60</v>
      </c>
    </row>
    <row r="13712" spans="1:2" x14ac:dyDescent="0.35">
      <c r="A13712" s="32" t="s">
        <v>15801</v>
      </c>
      <c r="B13712" s="32">
        <v>48</v>
      </c>
    </row>
    <row r="13713" spans="1:2" x14ac:dyDescent="0.35">
      <c r="A13713" s="32" t="s">
        <v>15802</v>
      </c>
      <c r="B13713" s="32">
        <v>47</v>
      </c>
    </row>
    <row r="13714" spans="1:2" x14ac:dyDescent="0.35">
      <c r="A13714" s="32" t="s">
        <v>15803</v>
      </c>
      <c r="B13714" s="32">
        <v>94</v>
      </c>
    </row>
    <row r="13715" spans="1:2" x14ac:dyDescent="0.35">
      <c r="A13715" s="32" t="s">
        <v>15804</v>
      </c>
      <c r="B13715" s="32">
        <v>79</v>
      </c>
    </row>
    <row r="13716" spans="1:2" x14ac:dyDescent="0.35">
      <c r="A13716" s="32" t="s">
        <v>15805</v>
      </c>
      <c r="B13716" s="32">
        <v>51</v>
      </c>
    </row>
    <row r="13717" spans="1:2" x14ac:dyDescent="0.35">
      <c r="A13717" s="32" t="s">
        <v>15806</v>
      </c>
      <c r="B13717" s="32">
        <v>85</v>
      </c>
    </row>
    <row r="13718" spans="1:2" x14ac:dyDescent="0.35">
      <c r="A13718" s="32" t="s">
        <v>15807</v>
      </c>
      <c r="B13718" s="32">
        <v>46</v>
      </c>
    </row>
    <row r="13719" spans="1:2" x14ac:dyDescent="0.35">
      <c r="A13719" s="32" t="s">
        <v>15808</v>
      </c>
      <c r="B13719" s="32">
        <v>53</v>
      </c>
    </row>
    <row r="13720" spans="1:2" x14ac:dyDescent="0.35">
      <c r="A13720" s="32" t="s">
        <v>15809</v>
      </c>
      <c r="B13720" s="32">
        <v>78</v>
      </c>
    </row>
    <row r="13721" spans="1:2" x14ac:dyDescent="0.35">
      <c r="A13721" s="32" t="s">
        <v>15810</v>
      </c>
      <c r="B13721" s="32">
        <v>7</v>
      </c>
    </row>
    <row r="13722" spans="1:2" x14ac:dyDescent="0.35">
      <c r="A13722" s="32" t="s">
        <v>15811</v>
      </c>
      <c r="B13722" s="32">
        <v>10</v>
      </c>
    </row>
    <row r="13723" spans="1:2" x14ac:dyDescent="0.35">
      <c r="A13723" s="32" t="s">
        <v>15812</v>
      </c>
      <c r="B13723" s="32">
        <v>37</v>
      </c>
    </row>
    <row r="13724" spans="1:2" x14ac:dyDescent="0.35">
      <c r="A13724" s="32" t="s">
        <v>15813</v>
      </c>
      <c r="B13724" s="32">
        <v>0</v>
      </c>
    </row>
    <row r="13725" spans="1:2" x14ac:dyDescent="0.35">
      <c r="A13725" s="32" t="s">
        <v>15814</v>
      </c>
      <c r="B13725" s="32">
        <v>75</v>
      </c>
    </row>
    <row r="13726" spans="1:2" x14ac:dyDescent="0.35">
      <c r="A13726" s="32" t="s">
        <v>15815</v>
      </c>
      <c r="B13726" s="32">
        <v>76</v>
      </c>
    </row>
    <row r="13727" spans="1:2" x14ac:dyDescent="0.35">
      <c r="A13727" s="32" t="s">
        <v>15816</v>
      </c>
      <c r="B13727" s="32">
        <v>91</v>
      </c>
    </row>
    <row r="13728" spans="1:2" x14ac:dyDescent="0.35">
      <c r="A13728" s="32" t="s">
        <v>15817</v>
      </c>
      <c r="B13728" s="32">
        <v>44</v>
      </c>
    </row>
    <row r="13729" spans="1:2" x14ac:dyDescent="0.35">
      <c r="A13729" s="32" t="s">
        <v>15818</v>
      </c>
      <c r="B13729" s="32">
        <v>29</v>
      </c>
    </row>
    <row r="13730" spans="1:2" x14ac:dyDescent="0.35">
      <c r="A13730" s="32" t="s">
        <v>15819</v>
      </c>
      <c r="B13730" s="32">
        <v>9</v>
      </c>
    </row>
    <row r="13731" spans="1:2" x14ac:dyDescent="0.35">
      <c r="A13731" s="32" t="s">
        <v>15820</v>
      </c>
      <c r="B13731" s="32">
        <v>64</v>
      </c>
    </row>
    <row r="13732" spans="1:2" x14ac:dyDescent="0.35">
      <c r="A13732" s="32" t="s">
        <v>15821</v>
      </c>
      <c r="B13732" s="32">
        <v>92</v>
      </c>
    </row>
    <row r="13733" spans="1:2" x14ac:dyDescent="0.35">
      <c r="A13733" s="32" t="s">
        <v>15822</v>
      </c>
      <c r="B13733" s="32">
        <v>2</v>
      </c>
    </row>
    <row r="13734" spans="1:2" x14ac:dyDescent="0.35">
      <c r="A13734" s="32" t="s">
        <v>15823</v>
      </c>
      <c r="B13734" s="32">
        <v>50</v>
      </c>
    </row>
    <row r="13735" spans="1:2" x14ac:dyDescent="0.35">
      <c r="A13735" s="32" t="s">
        <v>15824</v>
      </c>
      <c r="B13735" s="32">
        <v>36</v>
      </c>
    </row>
    <row r="13736" spans="1:2" x14ac:dyDescent="0.35">
      <c r="A13736" s="32" t="s">
        <v>15825</v>
      </c>
      <c r="B13736" s="32">
        <v>53</v>
      </c>
    </row>
    <row r="13737" spans="1:2" x14ac:dyDescent="0.35">
      <c r="A13737" s="32" t="s">
        <v>15826</v>
      </c>
      <c r="B13737" s="32">
        <v>33</v>
      </c>
    </row>
    <row r="13738" spans="1:2" x14ac:dyDescent="0.35">
      <c r="A13738" s="32" t="s">
        <v>15827</v>
      </c>
      <c r="B13738" s="32">
        <v>45</v>
      </c>
    </row>
    <row r="13739" spans="1:2" x14ac:dyDescent="0.35">
      <c r="A13739" s="32" t="s">
        <v>15828</v>
      </c>
      <c r="B13739" s="32">
        <v>50</v>
      </c>
    </row>
    <row r="13740" spans="1:2" x14ac:dyDescent="0.35">
      <c r="A13740" s="32" t="s">
        <v>15829</v>
      </c>
      <c r="B13740" s="32">
        <v>88</v>
      </c>
    </row>
    <row r="13741" spans="1:2" x14ac:dyDescent="0.35">
      <c r="A13741" s="32" t="s">
        <v>15830</v>
      </c>
      <c r="B13741" s="32">
        <v>10</v>
      </c>
    </row>
    <row r="13742" spans="1:2" x14ac:dyDescent="0.35">
      <c r="A13742" s="32" t="s">
        <v>15831</v>
      </c>
      <c r="B13742" s="32">
        <v>5</v>
      </c>
    </row>
    <row r="13743" spans="1:2" x14ac:dyDescent="0.35">
      <c r="A13743" s="32" t="s">
        <v>15832</v>
      </c>
      <c r="B13743" s="32">
        <v>77</v>
      </c>
    </row>
    <row r="13744" spans="1:2" x14ac:dyDescent="0.35">
      <c r="A13744" s="32" t="s">
        <v>15833</v>
      </c>
      <c r="B13744" s="32">
        <v>34</v>
      </c>
    </row>
    <row r="13745" spans="1:2" x14ac:dyDescent="0.35">
      <c r="A13745" s="32" t="s">
        <v>28</v>
      </c>
      <c r="B13745" s="32">
        <v>57</v>
      </c>
    </row>
    <row r="13746" spans="1:2" x14ac:dyDescent="0.35">
      <c r="A13746" s="32" t="s">
        <v>15834</v>
      </c>
      <c r="B13746" s="32">
        <v>14</v>
      </c>
    </row>
    <row r="13747" spans="1:2" x14ac:dyDescent="0.35">
      <c r="A13747" s="32" t="s">
        <v>15835</v>
      </c>
      <c r="B13747" s="32">
        <v>53</v>
      </c>
    </row>
    <row r="13748" spans="1:2" x14ac:dyDescent="0.35">
      <c r="A13748" s="32" t="s">
        <v>15836</v>
      </c>
      <c r="B13748" s="32">
        <v>44</v>
      </c>
    </row>
    <row r="13749" spans="1:2" x14ac:dyDescent="0.35">
      <c r="A13749" s="32" t="s">
        <v>15837</v>
      </c>
      <c r="B13749" s="32">
        <v>38</v>
      </c>
    </row>
    <row r="13750" spans="1:2" x14ac:dyDescent="0.35">
      <c r="A13750" s="32" t="s">
        <v>15838</v>
      </c>
      <c r="B13750" s="32">
        <v>5</v>
      </c>
    </row>
    <row r="13751" spans="1:2" x14ac:dyDescent="0.35">
      <c r="A13751" s="32" t="s">
        <v>15839</v>
      </c>
      <c r="B13751" s="32">
        <v>56</v>
      </c>
    </row>
    <row r="13752" spans="1:2" x14ac:dyDescent="0.35">
      <c r="A13752" s="32" t="s">
        <v>15840</v>
      </c>
      <c r="B13752" s="32">
        <v>87</v>
      </c>
    </row>
    <row r="13753" spans="1:2" x14ac:dyDescent="0.35">
      <c r="A13753" s="32" t="s">
        <v>15841</v>
      </c>
      <c r="B13753" s="32">
        <v>21</v>
      </c>
    </row>
    <row r="13754" spans="1:2" x14ac:dyDescent="0.35">
      <c r="A13754" s="32" t="s">
        <v>15842</v>
      </c>
      <c r="B13754" s="32">
        <v>41</v>
      </c>
    </row>
    <row r="13755" spans="1:2" x14ac:dyDescent="0.35">
      <c r="A13755" s="32" t="s">
        <v>15843</v>
      </c>
      <c r="B13755" s="32">
        <v>88</v>
      </c>
    </row>
    <row r="13756" spans="1:2" x14ac:dyDescent="0.35">
      <c r="A13756" s="32" t="s">
        <v>15844</v>
      </c>
      <c r="B13756" s="32">
        <v>20</v>
      </c>
    </row>
    <row r="13757" spans="1:2" x14ac:dyDescent="0.35">
      <c r="A13757" s="32" t="s">
        <v>15845</v>
      </c>
      <c r="B13757" s="32">
        <v>32</v>
      </c>
    </row>
    <row r="13758" spans="1:2" x14ac:dyDescent="0.35">
      <c r="A13758" s="32" t="s">
        <v>15846</v>
      </c>
      <c r="B13758" s="32">
        <v>31</v>
      </c>
    </row>
    <row r="13759" spans="1:2" x14ac:dyDescent="0.35">
      <c r="A13759" s="32" t="s">
        <v>15847</v>
      </c>
      <c r="B13759" s="32">
        <v>26</v>
      </c>
    </row>
    <row r="13760" spans="1:2" x14ac:dyDescent="0.35">
      <c r="A13760" s="32" t="s">
        <v>15848</v>
      </c>
      <c r="B13760" s="32">
        <v>24</v>
      </c>
    </row>
    <row r="13761" spans="1:2" x14ac:dyDescent="0.35">
      <c r="A13761" s="32" t="s">
        <v>15849</v>
      </c>
      <c r="B13761" s="32">
        <v>43</v>
      </c>
    </row>
    <row r="13762" spans="1:2" x14ac:dyDescent="0.35">
      <c r="A13762" s="32" t="s">
        <v>15850</v>
      </c>
      <c r="B13762" s="32">
        <v>36</v>
      </c>
    </row>
    <row r="13763" spans="1:2" x14ac:dyDescent="0.35">
      <c r="A13763" s="32" t="s">
        <v>15851</v>
      </c>
      <c r="B13763" s="32">
        <v>80</v>
      </c>
    </row>
    <row r="13764" spans="1:2" x14ac:dyDescent="0.35">
      <c r="A13764" s="32" t="s">
        <v>15852</v>
      </c>
      <c r="B13764" s="32">
        <v>93</v>
      </c>
    </row>
    <row r="13765" spans="1:2" x14ac:dyDescent="0.35">
      <c r="A13765" s="32" t="s">
        <v>15853</v>
      </c>
      <c r="B13765" s="32">
        <v>49</v>
      </c>
    </row>
    <row r="13766" spans="1:2" x14ac:dyDescent="0.35">
      <c r="A13766" s="32" t="s">
        <v>15854</v>
      </c>
      <c r="B13766" s="32">
        <v>30</v>
      </c>
    </row>
    <row r="13767" spans="1:2" x14ac:dyDescent="0.35">
      <c r="A13767" s="32" t="s">
        <v>15855</v>
      </c>
      <c r="B13767" s="32">
        <v>90</v>
      </c>
    </row>
    <row r="13768" spans="1:2" x14ac:dyDescent="0.35">
      <c r="A13768" s="32" t="s">
        <v>15856</v>
      </c>
      <c r="B13768" s="32">
        <v>20</v>
      </c>
    </row>
    <row r="13769" spans="1:2" x14ac:dyDescent="0.35">
      <c r="A13769" s="32" t="s">
        <v>15857</v>
      </c>
      <c r="B13769" s="32">
        <v>24</v>
      </c>
    </row>
    <row r="13770" spans="1:2" x14ac:dyDescent="0.35">
      <c r="A13770" s="32" t="s">
        <v>15858</v>
      </c>
      <c r="B13770" s="32">
        <v>13</v>
      </c>
    </row>
    <row r="13771" spans="1:2" x14ac:dyDescent="0.35">
      <c r="A13771" s="32" t="s">
        <v>15859</v>
      </c>
      <c r="B13771" s="32">
        <v>75</v>
      </c>
    </row>
    <row r="13772" spans="1:2" x14ac:dyDescent="0.35">
      <c r="A13772" s="32" t="s">
        <v>15860</v>
      </c>
      <c r="B13772" s="32">
        <v>96</v>
      </c>
    </row>
    <row r="13773" spans="1:2" x14ac:dyDescent="0.35">
      <c r="A13773" s="32" t="s">
        <v>15861</v>
      </c>
      <c r="B13773" s="32">
        <v>36</v>
      </c>
    </row>
    <row r="13774" spans="1:2" x14ac:dyDescent="0.35">
      <c r="A13774" s="32" t="s">
        <v>15862</v>
      </c>
      <c r="B13774" s="32">
        <v>64</v>
      </c>
    </row>
    <row r="13775" spans="1:2" x14ac:dyDescent="0.35">
      <c r="A13775" s="32" t="s">
        <v>15863</v>
      </c>
      <c r="B13775" s="32">
        <v>90</v>
      </c>
    </row>
    <row r="13776" spans="1:2" x14ac:dyDescent="0.35">
      <c r="A13776" s="32" t="s">
        <v>15864</v>
      </c>
      <c r="B13776" s="32">
        <v>3</v>
      </c>
    </row>
    <row r="13777" spans="1:2" x14ac:dyDescent="0.35">
      <c r="A13777" s="32" t="s">
        <v>15865</v>
      </c>
      <c r="B13777" s="32">
        <v>69</v>
      </c>
    </row>
    <row r="13778" spans="1:2" x14ac:dyDescent="0.35">
      <c r="A13778" s="32" t="s">
        <v>15866</v>
      </c>
      <c r="B13778" s="32">
        <v>16</v>
      </c>
    </row>
    <row r="13779" spans="1:2" x14ac:dyDescent="0.35">
      <c r="A13779" s="32" t="s">
        <v>15867</v>
      </c>
      <c r="B13779" s="32">
        <v>54</v>
      </c>
    </row>
    <row r="13780" spans="1:2" x14ac:dyDescent="0.35">
      <c r="A13780" s="32" t="s">
        <v>15868</v>
      </c>
      <c r="B13780" s="32">
        <v>18</v>
      </c>
    </row>
    <row r="13781" spans="1:2" x14ac:dyDescent="0.35">
      <c r="A13781" s="32" t="s">
        <v>15869</v>
      </c>
      <c r="B13781" s="32">
        <v>24</v>
      </c>
    </row>
    <row r="13782" spans="1:2" x14ac:dyDescent="0.35">
      <c r="A13782" s="32" t="s">
        <v>15870</v>
      </c>
      <c r="B13782" s="32">
        <v>36</v>
      </c>
    </row>
    <row r="13783" spans="1:2" x14ac:dyDescent="0.35">
      <c r="A13783" s="32" t="s">
        <v>15871</v>
      </c>
      <c r="B13783" s="32">
        <v>69</v>
      </c>
    </row>
    <row r="13784" spans="1:2" x14ac:dyDescent="0.35">
      <c r="A13784" s="32" t="s">
        <v>15872</v>
      </c>
      <c r="B13784" s="32">
        <v>84</v>
      </c>
    </row>
    <row r="13785" spans="1:2" x14ac:dyDescent="0.35">
      <c r="A13785" s="32" t="s">
        <v>15873</v>
      </c>
      <c r="B13785" s="32">
        <v>78</v>
      </c>
    </row>
    <row r="13786" spans="1:2" x14ac:dyDescent="0.35">
      <c r="A13786" s="32" t="s">
        <v>15874</v>
      </c>
      <c r="B13786" s="32">
        <v>41</v>
      </c>
    </row>
    <row r="13787" spans="1:2" x14ac:dyDescent="0.35">
      <c r="A13787" s="32" t="s">
        <v>15875</v>
      </c>
      <c r="B13787" s="32">
        <v>63</v>
      </c>
    </row>
    <row r="13788" spans="1:2" x14ac:dyDescent="0.35">
      <c r="A13788" s="32" t="s">
        <v>15876</v>
      </c>
      <c r="B13788" s="32">
        <v>67</v>
      </c>
    </row>
    <row r="13789" spans="1:2" x14ac:dyDescent="0.35">
      <c r="A13789" s="32" t="s">
        <v>15877</v>
      </c>
      <c r="B13789" s="32">
        <v>11</v>
      </c>
    </row>
    <row r="13790" spans="1:2" x14ac:dyDescent="0.35">
      <c r="A13790" s="32" t="s">
        <v>15878</v>
      </c>
      <c r="B13790" s="32">
        <v>28</v>
      </c>
    </row>
    <row r="13791" spans="1:2" x14ac:dyDescent="0.35">
      <c r="A13791" s="32" t="s">
        <v>15879</v>
      </c>
      <c r="B13791" s="32">
        <v>66</v>
      </c>
    </row>
    <row r="13792" spans="1:2" x14ac:dyDescent="0.35">
      <c r="A13792" s="32" t="s">
        <v>15880</v>
      </c>
      <c r="B13792" s="32">
        <v>80</v>
      </c>
    </row>
    <row r="13793" spans="1:2" x14ac:dyDescent="0.35">
      <c r="A13793" s="32" t="s">
        <v>15881</v>
      </c>
      <c r="B13793" s="32">
        <v>92</v>
      </c>
    </row>
    <row r="13794" spans="1:2" x14ac:dyDescent="0.35">
      <c r="A13794" s="32" t="s">
        <v>15882</v>
      </c>
      <c r="B13794" s="32">
        <v>15</v>
      </c>
    </row>
    <row r="13795" spans="1:2" x14ac:dyDescent="0.35">
      <c r="A13795" s="32" t="s">
        <v>15883</v>
      </c>
      <c r="B13795" s="32">
        <v>14</v>
      </c>
    </row>
    <row r="13796" spans="1:2" x14ac:dyDescent="0.35">
      <c r="A13796" s="32" t="s">
        <v>15884</v>
      </c>
      <c r="B13796" s="32">
        <v>85</v>
      </c>
    </row>
    <row r="13797" spans="1:2" x14ac:dyDescent="0.35">
      <c r="A13797" s="32" t="s">
        <v>15885</v>
      </c>
      <c r="B13797" s="32">
        <v>90</v>
      </c>
    </row>
    <row r="13798" spans="1:2" x14ac:dyDescent="0.35">
      <c r="A13798" s="32" t="s">
        <v>15886</v>
      </c>
      <c r="B13798" s="32">
        <v>29</v>
      </c>
    </row>
    <row r="13799" spans="1:2" x14ac:dyDescent="0.35">
      <c r="A13799" s="32" t="s">
        <v>15887</v>
      </c>
      <c r="B13799" s="32">
        <v>8</v>
      </c>
    </row>
    <row r="13800" spans="1:2" x14ac:dyDescent="0.35">
      <c r="A13800" s="32" t="s">
        <v>15888</v>
      </c>
      <c r="B13800" s="32">
        <v>74</v>
      </c>
    </row>
    <row r="13801" spans="1:2" x14ac:dyDescent="0.35">
      <c r="A13801" s="32" t="s">
        <v>15889</v>
      </c>
      <c r="B13801" s="32">
        <v>1</v>
      </c>
    </row>
    <row r="13802" spans="1:2" x14ac:dyDescent="0.35">
      <c r="A13802" s="32" t="s">
        <v>15890</v>
      </c>
      <c r="B13802" s="32">
        <v>55</v>
      </c>
    </row>
    <row r="13803" spans="1:2" x14ac:dyDescent="0.35">
      <c r="A13803" s="32" t="s">
        <v>15891</v>
      </c>
      <c r="B13803" s="32">
        <v>56</v>
      </c>
    </row>
    <row r="13804" spans="1:2" x14ac:dyDescent="0.35">
      <c r="A13804" s="32" t="s">
        <v>15892</v>
      </c>
      <c r="B13804" s="32">
        <v>31</v>
      </c>
    </row>
    <row r="13805" spans="1:2" x14ac:dyDescent="0.35">
      <c r="A13805" s="32" t="s">
        <v>15893</v>
      </c>
      <c r="B13805" s="32">
        <v>58</v>
      </c>
    </row>
    <row r="13806" spans="1:2" x14ac:dyDescent="0.35">
      <c r="A13806" s="32" t="s">
        <v>15894</v>
      </c>
      <c r="B13806" s="32">
        <v>95</v>
      </c>
    </row>
    <row r="13807" spans="1:2" x14ac:dyDescent="0.35">
      <c r="A13807" s="32" t="s">
        <v>15895</v>
      </c>
      <c r="B13807" s="32">
        <v>44</v>
      </c>
    </row>
    <row r="13808" spans="1:2" x14ac:dyDescent="0.35">
      <c r="A13808" s="32" t="s">
        <v>15896</v>
      </c>
      <c r="B13808" s="32">
        <v>8</v>
      </c>
    </row>
    <row r="13809" spans="1:2" x14ac:dyDescent="0.35">
      <c r="A13809" s="32" t="s">
        <v>15897</v>
      </c>
      <c r="B13809" s="32">
        <v>49</v>
      </c>
    </row>
    <row r="13810" spans="1:2" x14ac:dyDescent="0.35">
      <c r="A13810" s="32" t="s">
        <v>15898</v>
      </c>
      <c r="B13810" s="32">
        <v>74</v>
      </c>
    </row>
    <row r="13811" spans="1:2" x14ac:dyDescent="0.35">
      <c r="A13811" s="32" t="s">
        <v>15899</v>
      </c>
      <c r="B13811" s="32">
        <v>63</v>
      </c>
    </row>
    <row r="13812" spans="1:2" x14ac:dyDescent="0.35">
      <c r="A13812" s="32" t="s">
        <v>15900</v>
      </c>
      <c r="B13812" s="32">
        <v>29</v>
      </c>
    </row>
    <row r="13813" spans="1:2" x14ac:dyDescent="0.35">
      <c r="A13813" s="32" t="s">
        <v>15901</v>
      </c>
      <c r="B13813" s="32">
        <v>82</v>
      </c>
    </row>
    <row r="13814" spans="1:2" x14ac:dyDescent="0.35">
      <c r="A13814" s="32" t="s">
        <v>15902</v>
      </c>
      <c r="B13814" s="32">
        <v>79</v>
      </c>
    </row>
    <row r="13815" spans="1:2" x14ac:dyDescent="0.35">
      <c r="A13815" s="32" t="s">
        <v>15903</v>
      </c>
      <c r="B13815" s="32">
        <v>92</v>
      </c>
    </row>
    <row r="13816" spans="1:2" x14ac:dyDescent="0.35">
      <c r="A13816" s="32" t="s">
        <v>15904</v>
      </c>
      <c r="B13816" s="32">
        <v>53</v>
      </c>
    </row>
    <row r="13817" spans="1:2" x14ac:dyDescent="0.35">
      <c r="A13817" s="32" t="s">
        <v>15905</v>
      </c>
      <c r="B13817" s="32">
        <v>60</v>
      </c>
    </row>
    <row r="13818" spans="1:2" x14ac:dyDescent="0.35">
      <c r="A13818" s="32" t="s">
        <v>15906</v>
      </c>
      <c r="B13818" s="32">
        <v>32</v>
      </c>
    </row>
    <row r="13819" spans="1:2" x14ac:dyDescent="0.35">
      <c r="A13819" s="32" t="s">
        <v>15907</v>
      </c>
      <c r="B13819" s="32">
        <v>86</v>
      </c>
    </row>
    <row r="13820" spans="1:2" x14ac:dyDescent="0.35">
      <c r="A13820" s="32" t="s">
        <v>15908</v>
      </c>
      <c r="B13820" s="32">
        <v>39</v>
      </c>
    </row>
    <row r="13821" spans="1:2" x14ac:dyDescent="0.35">
      <c r="A13821" s="32" t="s">
        <v>15909</v>
      </c>
      <c r="B13821" s="32">
        <v>49</v>
      </c>
    </row>
    <row r="13822" spans="1:2" x14ac:dyDescent="0.35">
      <c r="A13822" s="32" t="s">
        <v>15910</v>
      </c>
      <c r="B13822" s="32">
        <v>58</v>
      </c>
    </row>
    <row r="13823" spans="1:2" x14ac:dyDescent="0.35">
      <c r="A13823" s="32" t="s">
        <v>15911</v>
      </c>
      <c r="B13823" s="32">
        <v>74</v>
      </c>
    </row>
    <row r="13824" spans="1:2" x14ac:dyDescent="0.35">
      <c r="A13824" s="32" t="s">
        <v>15912</v>
      </c>
      <c r="B13824" s="32">
        <v>34</v>
      </c>
    </row>
    <row r="13825" spans="1:2" x14ac:dyDescent="0.35">
      <c r="A13825" s="32" t="s">
        <v>15913</v>
      </c>
      <c r="B13825" s="32">
        <v>74</v>
      </c>
    </row>
    <row r="13826" spans="1:2" x14ac:dyDescent="0.35">
      <c r="A13826" s="32" t="s">
        <v>15914</v>
      </c>
      <c r="B13826" s="32">
        <v>77</v>
      </c>
    </row>
    <row r="13827" spans="1:2" x14ac:dyDescent="0.35">
      <c r="A13827" s="32" t="s">
        <v>15915</v>
      </c>
      <c r="B13827" s="32">
        <v>6</v>
      </c>
    </row>
    <row r="13828" spans="1:2" x14ac:dyDescent="0.35">
      <c r="A13828" s="32" t="s">
        <v>15916</v>
      </c>
      <c r="B13828" s="32">
        <v>97</v>
      </c>
    </row>
    <row r="13829" spans="1:2" x14ac:dyDescent="0.35">
      <c r="A13829" s="32" t="s">
        <v>15917</v>
      </c>
      <c r="B13829" s="32">
        <v>76</v>
      </c>
    </row>
    <row r="13830" spans="1:2" x14ac:dyDescent="0.35">
      <c r="A13830" s="32" t="s">
        <v>15918</v>
      </c>
      <c r="B13830" s="32">
        <v>75</v>
      </c>
    </row>
    <row r="13831" spans="1:2" x14ac:dyDescent="0.35">
      <c r="A13831" s="32" t="s">
        <v>15919</v>
      </c>
      <c r="B13831" s="32">
        <v>54</v>
      </c>
    </row>
    <row r="13832" spans="1:2" x14ac:dyDescent="0.35">
      <c r="A13832" s="32" t="s">
        <v>15920</v>
      </c>
      <c r="B13832" s="32">
        <v>23</v>
      </c>
    </row>
    <row r="13833" spans="1:2" x14ac:dyDescent="0.35">
      <c r="A13833" s="32" t="s">
        <v>15921</v>
      </c>
      <c r="B13833" s="32">
        <v>45</v>
      </c>
    </row>
    <row r="13834" spans="1:2" x14ac:dyDescent="0.35">
      <c r="A13834" s="32" t="s">
        <v>15922</v>
      </c>
      <c r="B13834" s="32">
        <v>89</v>
      </c>
    </row>
    <row r="13835" spans="1:2" x14ac:dyDescent="0.35">
      <c r="A13835" s="32" t="s">
        <v>15923</v>
      </c>
      <c r="B13835" s="32">
        <v>84</v>
      </c>
    </row>
    <row r="13836" spans="1:2" x14ac:dyDescent="0.35">
      <c r="A13836" s="32" t="s">
        <v>15924</v>
      </c>
      <c r="B13836" s="32">
        <v>3</v>
      </c>
    </row>
    <row r="13837" spans="1:2" x14ac:dyDescent="0.35">
      <c r="A13837" s="32" t="s">
        <v>15925</v>
      </c>
      <c r="B13837" s="32">
        <v>75</v>
      </c>
    </row>
    <row r="13838" spans="1:2" x14ac:dyDescent="0.35">
      <c r="A13838" s="32" t="s">
        <v>15926</v>
      </c>
      <c r="B13838" s="32">
        <v>2</v>
      </c>
    </row>
    <row r="13839" spans="1:2" x14ac:dyDescent="0.35">
      <c r="A13839" s="32" t="s">
        <v>15927</v>
      </c>
      <c r="B13839" s="32">
        <v>44</v>
      </c>
    </row>
    <row r="13840" spans="1:2" x14ac:dyDescent="0.35">
      <c r="A13840" s="32" t="s">
        <v>15928</v>
      </c>
      <c r="B13840" s="32">
        <v>93</v>
      </c>
    </row>
    <row r="13841" spans="1:2" x14ac:dyDescent="0.35">
      <c r="A13841" s="32" t="s">
        <v>15929</v>
      </c>
      <c r="B13841" s="32">
        <v>68</v>
      </c>
    </row>
    <row r="13842" spans="1:2" x14ac:dyDescent="0.35">
      <c r="A13842" s="32" t="s">
        <v>15930</v>
      </c>
      <c r="B13842" s="32">
        <v>85</v>
      </c>
    </row>
    <row r="13843" spans="1:2" x14ac:dyDescent="0.35">
      <c r="A13843" s="32" t="s">
        <v>15931</v>
      </c>
      <c r="B13843" s="32">
        <v>97</v>
      </c>
    </row>
    <row r="13844" spans="1:2" x14ac:dyDescent="0.35">
      <c r="A13844" s="32" t="s">
        <v>15932</v>
      </c>
      <c r="B13844" s="32">
        <v>83</v>
      </c>
    </row>
    <row r="13845" spans="1:2" x14ac:dyDescent="0.35">
      <c r="A13845" s="32" t="s">
        <v>15933</v>
      </c>
      <c r="B13845" s="32">
        <v>91</v>
      </c>
    </row>
    <row r="13846" spans="1:2" x14ac:dyDescent="0.35">
      <c r="A13846" s="32" t="s">
        <v>15934</v>
      </c>
      <c r="B13846" s="32">
        <v>27</v>
      </c>
    </row>
    <row r="13847" spans="1:2" x14ac:dyDescent="0.35">
      <c r="A13847" s="32" t="s">
        <v>15935</v>
      </c>
      <c r="B13847" s="32">
        <v>16</v>
      </c>
    </row>
    <row r="13848" spans="1:2" x14ac:dyDescent="0.35">
      <c r="A13848" s="32" t="s">
        <v>15936</v>
      </c>
      <c r="B13848" s="32">
        <v>4</v>
      </c>
    </row>
    <row r="13849" spans="1:2" x14ac:dyDescent="0.35">
      <c r="A13849" s="32" t="s">
        <v>15937</v>
      </c>
      <c r="B13849" s="32">
        <v>69</v>
      </c>
    </row>
    <row r="13850" spans="1:2" x14ac:dyDescent="0.35">
      <c r="A13850" s="32" t="s">
        <v>15938</v>
      </c>
      <c r="B13850" s="32">
        <v>77</v>
      </c>
    </row>
    <row r="13851" spans="1:2" x14ac:dyDescent="0.35">
      <c r="A13851" s="32" t="s">
        <v>15939</v>
      </c>
      <c r="B13851" s="32">
        <v>14</v>
      </c>
    </row>
    <row r="13852" spans="1:2" x14ac:dyDescent="0.35">
      <c r="A13852" s="32" t="s">
        <v>15940</v>
      </c>
      <c r="B13852" s="32">
        <v>84</v>
      </c>
    </row>
    <row r="13853" spans="1:2" x14ac:dyDescent="0.35">
      <c r="A13853" s="32" t="s">
        <v>15941</v>
      </c>
      <c r="B13853" s="32">
        <v>38</v>
      </c>
    </row>
    <row r="13854" spans="1:2" x14ac:dyDescent="0.35">
      <c r="A13854" s="32" t="s">
        <v>15942</v>
      </c>
      <c r="B13854" s="32">
        <v>51</v>
      </c>
    </row>
    <row r="13855" spans="1:2" x14ac:dyDescent="0.35">
      <c r="A13855" s="32" t="s">
        <v>15943</v>
      </c>
      <c r="B13855" s="32">
        <v>52</v>
      </c>
    </row>
    <row r="13856" spans="1:2" x14ac:dyDescent="0.35">
      <c r="A13856" s="32" t="s">
        <v>15944</v>
      </c>
      <c r="B13856" s="32">
        <v>21</v>
      </c>
    </row>
    <row r="13857" spans="1:2" x14ac:dyDescent="0.35">
      <c r="A13857" s="32" t="s">
        <v>15945</v>
      </c>
      <c r="B13857" s="32">
        <v>90</v>
      </c>
    </row>
    <row r="13858" spans="1:2" x14ac:dyDescent="0.35">
      <c r="A13858" s="32" t="s">
        <v>15946</v>
      </c>
      <c r="B13858" s="32">
        <v>48</v>
      </c>
    </row>
    <row r="13859" spans="1:2" x14ac:dyDescent="0.35">
      <c r="A13859" s="32" t="s">
        <v>15947</v>
      </c>
      <c r="B13859" s="32">
        <v>87</v>
      </c>
    </row>
    <row r="13860" spans="1:2" x14ac:dyDescent="0.35">
      <c r="A13860" s="32" t="s">
        <v>15948</v>
      </c>
      <c r="B13860" s="32">
        <v>69</v>
      </c>
    </row>
    <row r="13861" spans="1:2" x14ac:dyDescent="0.35">
      <c r="A13861" s="32" t="s">
        <v>15949</v>
      </c>
      <c r="B13861" s="32">
        <v>91</v>
      </c>
    </row>
    <row r="13862" spans="1:2" x14ac:dyDescent="0.35">
      <c r="A13862" s="32" t="s">
        <v>15950</v>
      </c>
      <c r="B13862" s="32">
        <v>90</v>
      </c>
    </row>
    <row r="13863" spans="1:2" x14ac:dyDescent="0.35">
      <c r="A13863" s="32" t="s">
        <v>15951</v>
      </c>
      <c r="B13863" s="32">
        <v>83</v>
      </c>
    </row>
    <row r="13864" spans="1:2" x14ac:dyDescent="0.35">
      <c r="A13864" s="32" t="s">
        <v>15952</v>
      </c>
      <c r="B13864" s="32">
        <v>85</v>
      </c>
    </row>
    <row r="13865" spans="1:2" x14ac:dyDescent="0.35">
      <c r="A13865" s="32" t="s">
        <v>15953</v>
      </c>
      <c r="B13865" s="32">
        <v>31</v>
      </c>
    </row>
    <row r="13866" spans="1:2" x14ac:dyDescent="0.35">
      <c r="A13866" s="32" t="s">
        <v>15954</v>
      </c>
      <c r="B13866" s="32">
        <v>25</v>
      </c>
    </row>
    <row r="13867" spans="1:2" x14ac:dyDescent="0.35">
      <c r="A13867" s="32" t="s">
        <v>15955</v>
      </c>
      <c r="B13867" s="32">
        <v>68</v>
      </c>
    </row>
    <row r="13868" spans="1:2" x14ac:dyDescent="0.35">
      <c r="A13868" s="32" t="s">
        <v>15956</v>
      </c>
      <c r="B13868" s="32">
        <v>17</v>
      </c>
    </row>
    <row r="13869" spans="1:2" x14ac:dyDescent="0.35">
      <c r="A13869" s="32" t="s">
        <v>15957</v>
      </c>
      <c r="B13869" s="32">
        <v>46</v>
      </c>
    </row>
    <row r="13870" spans="1:2" x14ac:dyDescent="0.35">
      <c r="A13870" s="32" t="s">
        <v>15958</v>
      </c>
      <c r="B13870" s="32">
        <v>39</v>
      </c>
    </row>
    <row r="13871" spans="1:2" x14ac:dyDescent="0.35">
      <c r="A13871" s="32" t="s">
        <v>15959</v>
      </c>
      <c r="B13871" s="32">
        <v>99</v>
      </c>
    </row>
    <row r="13872" spans="1:2" x14ac:dyDescent="0.35">
      <c r="A13872" s="32" t="s">
        <v>15960</v>
      </c>
      <c r="B13872" s="32">
        <v>55</v>
      </c>
    </row>
    <row r="13873" spans="1:2" x14ac:dyDescent="0.35">
      <c r="A13873" s="32" t="s">
        <v>15961</v>
      </c>
      <c r="B13873" s="32">
        <v>89</v>
      </c>
    </row>
    <row r="13874" spans="1:2" x14ac:dyDescent="0.35">
      <c r="A13874" s="32" t="s">
        <v>15962</v>
      </c>
      <c r="B13874" s="32">
        <v>6</v>
      </c>
    </row>
    <row r="13875" spans="1:2" x14ac:dyDescent="0.35">
      <c r="A13875" s="32" t="s">
        <v>15963</v>
      </c>
      <c r="B13875" s="32">
        <v>15</v>
      </c>
    </row>
    <row r="13876" spans="1:2" x14ac:dyDescent="0.35">
      <c r="A13876" s="32" t="s">
        <v>15964</v>
      </c>
      <c r="B13876" s="32">
        <v>90</v>
      </c>
    </row>
    <row r="13877" spans="1:2" x14ac:dyDescent="0.35">
      <c r="A13877" s="32" t="s">
        <v>15965</v>
      </c>
      <c r="B13877" s="32">
        <v>57</v>
      </c>
    </row>
    <row r="13878" spans="1:2" x14ac:dyDescent="0.35">
      <c r="A13878" s="32" t="s">
        <v>15966</v>
      </c>
      <c r="B13878" s="32">
        <v>30</v>
      </c>
    </row>
    <row r="13879" spans="1:2" x14ac:dyDescent="0.35">
      <c r="A13879" s="32" t="s">
        <v>15967</v>
      </c>
      <c r="B13879" s="32">
        <v>84</v>
      </c>
    </row>
    <row r="13880" spans="1:2" x14ac:dyDescent="0.35">
      <c r="A13880" s="32" t="s">
        <v>15968</v>
      </c>
      <c r="B13880" s="32">
        <v>78</v>
      </c>
    </row>
    <row r="13881" spans="1:2" x14ac:dyDescent="0.35">
      <c r="A13881" s="32" t="s">
        <v>15969</v>
      </c>
      <c r="B13881" s="32">
        <v>59</v>
      </c>
    </row>
    <row r="13882" spans="1:2" x14ac:dyDescent="0.35">
      <c r="A13882" s="32" t="s">
        <v>15970</v>
      </c>
      <c r="B13882" s="32">
        <v>9</v>
      </c>
    </row>
    <row r="13883" spans="1:2" x14ac:dyDescent="0.35">
      <c r="A13883" s="32" t="s">
        <v>15971</v>
      </c>
      <c r="B13883" s="32">
        <v>64</v>
      </c>
    </row>
    <row r="13884" spans="1:2" x14ac:dyDescent="0.35">
      <c r="A13884" s="32" t="s">
        <v>15972</v>
      </c>
      <c r="B13884" s="32">
        <v>65</v>
      </c>
    </row>
    <row r="13885" spans="1:2" x14ac:dyDescent="0.35">
      <c r="A13885" s="32" t="s">
        <v>15973</v>
      </c>
      <c r="B13885" s="32">
        <v>22</v>
      </c>
    </row>
    <row r="13886" spans="1:2" x14ac:dyDescent="0.35">
      <c r="A13886" s="32" t="s">
        <v>15974</v>
      </c>
      <c r="B13886" s="32">
        <v>37</v>
      </c>
    </row>
    <row r="13887" spans="1:2" x14ac:dyDescent="0.35">
      <c r="A13887" s="32" t="s">
        <v>15975</v>
      </c>
      <c r="B13887" s="32">
        <v>25</v>
      </c>
    </row>
    <row r="13888" spans="1:2" x14ac:dyDescent="0.35">
      <c r="A13888" s="32" t="s">
        <v>15976</v>
      </c>
      <c r="B13888" s="32">
        <v>85</v>
      </c>
    </row>
    <row r="13889" spans="1:2" x14ac:dyDescent="0.35">
      <c r="A13889" s="32" t="s">
        <v>15977</v>
      </c>
      <c r="B13889" s="32">
        <v>93</v>
      </c>
    </row>
    <row r="13890" spans="1:2" x14ac:dyDescent="0.35">
      <c r="A13890" s="32" t="s">
        <v>15978</v>
      </c>
      <c r="B13890" s="32">
        <v>87</v>
      </c>
    </row>
    <row r="13891" spans="1:2" x14ac:dyDescent="0.35">
      <c r="A13891" s="32" t="s">
        <v>15979</v>
      </c>
      <c r="B13891" s="32">
        <v>52</v>
      </c>
    </row>
    <row r="13892" spans="1:2" x14ac:dyDescent="0.35">
      <c r="A13892" s="32" t="s">
        <v>15980</v>
      </c>
      <c r="B13892" s="32">
        <v>66</v>
      </c>
    </row>
    <row r="13893" spans="1:2" x14ac:dyDescent="0.35">
      <c r="A13893" s="32" t="s">
        <v>15981</v>
      </c>
      <c r="B13893" s="32">
        <v>91</v>
      </c>
    </row>
    <row r="13894" spans="1:2" x14ac:dyDescent="0.35">
      <c r="A13894" s="32" t="s">
        <v>15982</v>
      </c>
      <c r="B13894" s="32">
        <v>17</v>
      </c>
    </row>
    <row r="13895" spans="1:2" x14ac:dyDescent="0.35">
      <c r="A13895" s="32" t="s">
        <v>15983</v>
      </c>
      <c r="B13895" s="32">
        <v>97</v>
      </c>
    </row>
    <row r="13896" spans="1:2" x14ac:dyDescent="0.35">
      <c r="A13896" s="32" t="s">
        <v>15984</v>
      </c>
      <c r="B13896" s="32">
        <v>43</v>
      </c>
    </row>
    <row r="13897" spans="1:2" x14ac:dyDescent="0.35">
      <c r="A13897" s="32" t="s">
        <v>15985</v>
      </c>
      <c r="B13897" s="32">
        <v>90</v>
      </c>
    </row>
    <row r="13898" spans="1:2" x14ac:dyDescent="0.35">
      <c r="A13898" s="32" t="s">
        <v>15986</v>
      </c>
      <c r="B13898" s="32">
        <v>75</v>
      </c>
    </row>
    <row r="13899" spans="1:2" x14ac:dyDescent="0.35">
      <c r="A13899" s="32" t="s">
        <v>15987</v>
      </c>
      <c r="B13899" s="32">
        <v>69</v>
      </c>
    </row>
    <row r="13900" spans="1:2" x14ac:dyDescent="0.35">
      <c r="A13900" s="32" t="s">
        <v>15988</v>
      </c>
      <c r="B13900" s="32">
        <v>10</v>
      </c>
    </row>
    <row r="13901" spans="1:2" x14ac:dyDescent="0.35">
      <c r="A13901" s="32" t="s">
        <v>15989</v>
      </c>
      <c r="B13901" s="32">
        <v>35</v>
      </c>
    </row>
    <row r="13902" spans="1:2" x14ac:dyDescent="0.35">
      <c r="A13902" s="32" t="s">
        <v>15990</v>
      </c>
      <c r="B13902" s="32">
        <v>46</v>
      </c>
    </row>
    <row r="13903" spans="1:2" x14ac:dyDescent="0.35">
      <c r="A13903" s="32" t="s">
        <v>15991</v>
      </c>
      <c r="B13903" s="32">
        <v>28</v>
      </c>
    </row>
    <row r="13904" spans="1:2" x14ac:dyDescent="0.35">
      <c r="A13904" s="32" t="s">
        <v>15992</v>
      </c>
      <c r="B13904" s="32">
        <v>87</v>
      </c>
    </row>
    <row r="13905" spans="1:2" x14ac:dyDescent="0.35">
      <c r="A13905" s="32" t="s">
        <v>15993</v>
      </c>
      <c r="B13905" s="32">
        <v>8</v>
      </c>
    </row>
    <row r="13906" spans="1:2" x14ac:dyDescent="0.35">
      <c r="A13906" s="32" t="s">
        <v>15994</v>
      </c>
      <c r="B13906" s="32">
        <v>27</v>
      </c>
    </row>
    <row r="13907" spans="1:2" x14ac:dyDescent="0.35">
      <c r="A13907" s="32" t="s">
        <v>15995</v>
      </c>
      <c r="B13907" s="32">
        <v>39</v>
      </c>
    </row>
    <row r="13908" spans="1:2" x14ac:dyDescent="0.35">
      <c r="A13908" s="32" t="s">
        <v>15996</v>
      </c>
      <c r="B13908" s="32">
        <v>79</v>
      </c>
    </row>
    <row r="13909" spans="1:2" x14ac:dyDescent="0.35">
      <c r="A13909" s="32" t="s">
        <v>15997</v>
      </c>
      <c r="B13909" s="32">
        <v>93</v>
      </c>
    </row>
    <row r="13910" spans="1:2" x14ac:dyDescent="0.35">
      <c r="A13910" s="32" t="s">
        <v>15998</v>
      </c>
      <c r="B13910" s="32">
        <v>61</v>
      </c>
    </row>
    <row r="13911" spans="1:2" x14ac:dyDescent="0.35">
      <c r="A13911" s="32" t="s">
        <v>15999</v>
      </c>
      <c r="B13911" s="32">
        <v>7</v>
      </c>
    </row>
    <row r="13912" spans="1:2" x14ac:dyDescent="0.35">
      <c r="A13912" s="32" t="s">
        <v>16000</v>
      </c>
      <c r="B13912" s="32">
        <v>58</v>
      </c>
    </row>
    <row r="13913" spans="1:2" x14ac:dyDescent="0.35">
      <c r="A13913" s="32" t="s">
        <v>16001</v>
      </c>
      <c r="B13913" s="32">
        <v>34</v>
      </c>
    </row>
    <row r="13914" spans="1:2" x14ac:dyDescent="0.35">
      <c r="A13914" s="32" t="s">
        <v>16002</v>
      </c>
      <c r="B13914" s="32">
        <v>82</v>
      </c>
    </row>
    <row r="13915" spans="1:2" x14ac:dyDescent="0.35">
      <c r="A13915" s="32" t="s">
        <v>16003</v>
      </c>
      <c r="B13915" s="32">
        <v>6</v>
      </c>
    </row>
    <row r="13916" spans="1:2" x14ac:dyDescent="0.35">
      <c r="A13916" s="32" t="s">
        <v>16004</v>
      </c>
      <c r="B13916" s="32">
        <v>62</v>
      </c>
    </row>
    <row r="13917" spans="1:2" x14ac:dyDescent="0.35">
      <c r="A13917" s="32" t="s">
        <v>16005</v>
      </c>
      <c r="B13917" s="32">
        <v>60</v>
      </c>
    </row>
    <row r="13918" spans="1:2" x14ac:dyDescent="0.35">
      <c r="A13918" s="32" t="s">
        <v>16006</v>
      </c>
      <c r="B13918" s="32">
        <v>90</v>
      </c>
    </row>
    <row r="13919" spans="1:2" x14ac:dyDescent="0.35">
      <c r="A13919" s="32" t="s">
        <v>16007</v>
      </c>
      <c r="B13919" s="32">
        <v>20</v>
      </c>
    </row>
    <row r="13920" spans="1:2" x14ac:dyDescent="0.35">
      <c r="A13920" s="32" t="s">
        <v>16008</v>
      </c>
      <c r="B13920" s="32">
        <v>50</v>
      </c>
    </row>
    <row r="13921" spans="1:2" x14ac:dyDescent="0.35">
      <c r="A13921" s="32" t="s">
        <v>16009</v>
      </c>
      <c r="B13921" s="32">
        <v>26</v>
      </c>
    </row>
    <row r="13922" spans="1:2" x14ac:dyDescent="0.35">
      <c r="A13922" s="32" t="s">
        <v>16010</v>
      </c>
      <c r="B13922" s="32">
        <v>90</v>
      </c>
    </row>
    <row r="13923" spans="1:2" x14ac:dyDescent="0.35">
      <c r="A13923" s="32" t="s">
        <v>16011</v>
      </c>
      <c r="B13923" s="32">
        <v>6</v>
      </c>
    </row>
    <row r="13924" spans="1:2" x14ac:dyDescent="0.35">
      <c r="A13924" s="32" t="s">
        <v>16012</v>
      </c>
      <c r="B13924" s="32">
        <v>49</v>
      </c>
    </row>
    <row r="13925" spans="1:2" x14ac:dyDescent="0.35">
      <c r="A13925" s="32" t="s">
        <v>16013</v>
      </c>
      <c r="B13925" s="32">
        <v>10</v>
      </c>
    </row>
    <row r="13926" spans="1:2" x14ac:dyDescent="0.35">
      <c r="A13926" s="32" t="s">
        <v>16014</v>
      </c>
      <c r="B13926" s="32">
        <v>13</v>
      </c>
    </row>
    <row r="13927" spans="1:2" x14ac:dyDescent="0.35">
      <c r="A13927" s="32" t="s">
        <v>16015</v>
      </c>
      <c r="B13927" s="32">
        <v>16</v>
      </c>
    </row>
    <row r="13928" spans="1:2" x14ac:dyDescent="0.35">
      <c r="A13928" s="32" t="s">
        <v>16016</v>
      </c>
      <c r="B13928" s="32">
        <v>67</v>
      </c>
    </row>
    <row r="13929" spans="1:2" x14ac:dyDescent="0.35">
      <c r="A13929" s="32" t="s">
        <v>16017</v>
      </c>
      <c r="B13929" s="32">
        <v>54</v>
      </c>
    </row>
    <row r="13930" spans="1:2" x14ac:dyDescent="0.35">
      <c r="A13930" s="32" t="s">
        <v>16018</v>
      </c>
      <c r="B13930" s="32">
        <v>90</v>
      </c>
    </row>
    <row r="13931" spans="1:2" x14ac:dyDescent="0.35">
      <c r="A13931" s="32" t="s">
        <v>16019</v>
      </c>
      <c r="B13931" s="32">
        <v>19</v>
      </c>
    </row>
    <row r="13932" spans="1:2" x14ac:dyDescent="0.35">
      <c r="A13932" s="32" t="s">
        <v>16020</v>
      </c>
      <c r="B13932" s="32">
        <v>30</v>
      </c>
    </row>
    <row r="13933" spans="1:2" x14ac:dyDescent="0.35">
      <c r="A13933" s="32" t="s">
        <v>16021</v>
      </c>
      <c r="B13933" s="32">
        <v>36</v>
      </c>
    </row>
    <row r="13934" spans="1:2" x14ac:dyDescent="0.35">
      <c r="A13934" s="32" t="s">
        <v>16022</v>
      </c>
      <c r="B13934" s="32">
        <v>43</v>
      </c>
    </row>
    <row r="13935" spans="1:2" x14ac:dyDescent="0.35">
      <c r="A13935" s="32" t="s">
        <v>16023</v>
      </c>
      <c r="B13935" s="32">
        <v>72</v>
      </c>
    </row>
    <row r="13936" spans="1:2" x14ac:dyDescent="0.35">
      <c r="A13936" s="32" t="s">
        <v>16024</v>
      </c>
      <c r="B13936" s="32">
        <v>8</v>
      </c>
    </row>
    <row r="13937" spans="1:2" x14ac:dyDescent="0.35">
      <c r="A13937" s="32" t="s">
        <v>16025</v>
      </c>
      <c r="B13937" s="32">
        <v>79</v>
      </c>
    </row>
    <row r="13938" spans="1:2" x14ac:dyDescent="0.35">
      <c r="A13938" s="32" t="s">
        <v>16026</v>
      </c>
      <c r="B13938" s="32">
        <v>1</v>
      </c>
    </row>
    <row r="13939" spans="1:2" x14ac:dyDescent="0.35">
      <c r="A13939" s="32" t="s">
        <v>16027</v>
      </c>
      <c r="B13939" s="32">
        <v>42</v>
      </c>
    </row>
    <row r="13940" spans="1:2" x14ac:dyDescent="0.35">
      <c r="A13940" s="32" t="s">
        <v>16028</v>
      </c>
      <c r="B13940" s="32">
        <v>52</v>
      </c>
    </row>
    <row r="13941" spans="1:2" x14ac:dyDescent="0.35">
      <c r="A13941" s="32" t="s">
        <v>16029</v>
      </c>
      <c r="B13941" s="32">
        <v>88</v>
      </c>
    </row>
    <row r="13942" spans="1:2" x14ac:dyDescent="0.35">
      <c r="A13942" s="32" t="s">
        <v>16030</v>
      </c>
      <c r="B13942" s="32">
        <v>62</v>
      </c>
    </row>
    <row r="13943" spans="1:2" x14ac:dyDescent="0.35">
      <c r="A13943" s="32" t="s">
        <v>16031</v>
      </c>
      <c r="B13943" s="32">
        <v>41</v>
      </c>
    </row>
    <row r="13944" spans="1:2" x14ac:dyDescent="0.35">
      <c r="A13944" s="32" t="s">
        <v>16032</v>
      </c>
      <c r="B13944" s="32">
        <v>27</v>
      </c>
    </row>
    <row r="13945" spans="1:2" x14ac:dyDescent="0.35">
      <c r="A13945" s="32" t="s">
        <v>16033</v>
      </c>
      <c r="B13945" s="32">
        <v>8</v>
      </c>
    </row>
    <row r="13946" spans="1:2" x14ac:dyDescent="0.35">
      <c r="A13946" s="32" t="s">
        <v>16034</v>
      </c>
      <c r="B13946" s="32">
        <v>97</v>
      </c>
    </row>
    <row r="13947" spans="1:2" x14ac:dyDescent="0.35">
      <c r="A13947" s="32" t="s">
        <v>16035</v>
      </c>
      <c r="B13947" s="32">
        <v>32</v>
      </c>
    </row>
    <row r="13948" spans="1:2" x14ac:dyDescent="0.35">
      <c r="A13948" s="32" t="s">
        <v>16036</v>
      </c>
      <c r="B13948" s="32">
        <v>96</v>
      </c>
    </row>
    <row r="13949" spans="1:2" x14ac:dyDescent="0.35">
      <c r="A13949" s="32" t="s">
        <v>16037</v>
      </c>
      <c r="B13949" s="32">
        <v>58</v>
      </c>
    </row>
    <row r="13950" spans="1:2" x14ac:dyDescent="0.35">
      <c r="A13950" s="32" t="s">
        <v>16038</v>
      </c>
      <c r="B13950" s="32">
        <v>79</v>
      </c>
    </row>
    <row r="13951" spans="1:2" x14ac:dyDescent="0.35">
      <c r="A13951" s="32" t="s">
        <v>16039</v>
      </c>
      <c r="B13951" s="32">
        <v>15</v>
      </c>
    </row>
    <row r="13952" spans="1:2" x14ac:dyDescent="0.35">
      <c r="A13952" s="32" t="s">
        <v>16040</v>
      </c>
      <c r="B13952" s="32">
        <v>47</v>
      </c>
    </row>
    <row r="13953" spans="1:2" x14ac:dyDescent="0.35">
      <c r="A13953" s="32" t="s">
        <v>16041</v>
      </c>
      <c r="B13953" s="32">
        <v>16</v>
      </c>
    </row>
    <row r="13954" spans="1:2" x14ac:dyDescent="0.35">
      <c r="A13954" s="32" t="s">
        <v>16042</v>
      </c>
      <c r="B13954" s="32">
        <v>84</v>
      </c>
    </row>
    <row r="13955" spans="1:2" x14ac:dyDescent="0.35">
      <c r="A13955" s="32" t="s">
        <v>16043</v>
      </c>
      <c r="B13955" s="32">
        <v>0</v>
      </c>
    </row>
    <row r="13956" spans="1:2" x14ac:dyDescent="0.35">
      <c r="A13956" s="32" t="s">
        <v>16044</v>
      </c>
      <c r="B13956" s="32">
        <v>53</v>
      </c>
    </row>
    <row r="13957" spans="1:2" x14ac:dyDescent="0.35">
      <c r="A13957" s="32" t="s">
        <v>16045</v>
      </c>
      <c r="B13957" s="32">
        <v>19</v>
      </c>
    </row>
    <row r="13958" spans="1:2" x14ac:dyDescent="0.35">
      <c r="A13958" s="32" t="s">
        <v>16046</v>
      </c>
      <c r="B13958" s="32">
        <v>85</v>
      </c>
    </row>
    <row r="13959" spans="1:2" x14ac:dyDescent="0.35">
      <c r="A13959" s="32" t="s">
        <v>16047</v>
      </c>
      <c r="B13959" s="32">
        <v>66</v>
      </c>
    </row>
    <row r="13960" spans="1:2" x14ac:dyDescent="0.35">
      <c r="A13960" s="32" t="s">
        <v>16048</v>
      </c>
      <c r="B13960" s="32">
        <v>10</v>
      </c>
    </row>
    <row r="13961" spans="1:2" x14ac:dyDescent="0.35">
      <c r="A13961" s="32" t="s">
        <v>16049</v>
      </c>
      <c r="B13961" s="32">
        <v>90</v>
      </c>
    </row>
    <row r="13962" spans="1:2" x14ac:dyDescent="0.35">
      <c r="A13962" s="32" t="s">
        <v>16050</v>
      </c>
      <c r="B13962" s="32">
        <v>84</v>
      </c>
    </row>
    <row r="13963" spans="1:2" x14ac:dyDescent="0.35">
      <c r="A13963" s="32" t="s">
        <v>16051</v>
      </c>
      <c r="B13963" s="32">
        <v>10</v>
      </c>
    </row>
    <row r="13964" spans="1:2" x14ac:dyDescent="0.35">
      <c r="A13964" s="32" t="s">
        <v>16052</v>
      </c>
      <c r="B13964" s="32">
        <v>47</v>
      </c>
    </row>
    <row r="13965" spans="1:2" x14ac:dyDescent="0.35">
      <c r="A13965" s="32" t="s">
        <v>16053</v>
      </c>
      <c r="B13965" s="32">
        <v>8</v>
      </c>
    </row>
    <row r="13966" spans="1:2" x14ac:dyDescent="0.35">
      <c r="A13966" s="32" t="s">
        <v>16054</v>
      </c>
      <c r="B13966" s="32">
        <v>34</v>
      </c>
    </row>
    <row r="13967" spans="1:2" x14ac:dyDescent="0.35">
      <c r="A13967" s="32" t="s">
        <v>16055</v>
      </c>
      <c r="B13967" s="32">
        <v>63</v>
      </c>
    </row>
    <row r="13968" spans="1:2" x14ac:dyDescent="0.35">
      <c r="A13968" s="32" t="s">
        <v>16056</v>
      </c>
      <c r="B13968" s="32">
        <v>68</v>
      </c>
    </row>
    <row r="13969" spans="1:2" x14ac:dyDescent="0.35">
      <c r="A13969" s="32" t="s">
        <v>16057</v>
      </c>
      <c r="B13969" s="32">
        <v>93</v>
      </c>
    </row>
    <row r="13970" spans="1:2" x14ac:dyDescent="0.35">
      <c r="A13970" s="32" t="s">
        <v>16058</v>
      </c>
      <c r="B13970" s="32">
        <v>28</v>
      </c>
    </row>
    <row r="13971" spans="1:2" x14ac:dyDescent="0.35">
      <c r="A13971" s="32" t="s">
        <v>16059</v>
      </c>
      <c r="B13971" s="32">
        <v>48</v>
      </c>
    </row>
    <row r="13972" spans="1:2" x14ac:dyDescent="0.35">
      <c r="A13972" s="32" t="s">
        <v>16060</v>
      </c>
      <c r="B13972" s="32">
        <v>22</v>
      </c>
    </row>
    <row r="13973" spans="1:2" x14ac:dyDescent="0.35">
      <c r="A13973" s="32" t="s">
        <v>16061</v>
      </c>
      <c r="B13973" s="32">
        <v>39</v>
      </c>
    </row>
    <row r="13974" spans="1:2" x14ac:dyDescent="0.35">
      <c r="A13974" s="32" t="s">
        <v>16062</v>
      </c>
      <c r="B13974" s="32">
        <v>60</v>
      </c>
    </row>
    <row r="13975" spans="1:2" x14ac:dyDescent="0.35">
      <c r="A13975" s="32" t="s">
        <v>16063</v>
      </c>
      <c r="B13975" s="32">
        <v>39</v>
      </c>
    </row>
    <row r="13976" spans="1:2" x14ac:dyDescent="0.35">
      <c r="A13976" s="32" t="s">
        <v>16064</v>
      </c>
      <c r="B13976" s="32">
        <v>20</v>
      </c>
    </row>
    <row r="13977" spans="1:2" x14ac:dyDescent="0.35">
      <c r="A13977" s="32" t="s">
        <v>16065</v>
      </c>
      <c r="B13977" s="32">
        <v>23</v>
      </c>
    </row>
    <row r="13978" spans="1:2" x14ac:dyDescent="0.35">
      <c r="A13978" s="32" t="s">
        <v>16066</v>
      </c>
      <c r="B13978" s="32">
        <v>80</v>
      </c>
    </row>
    <row r="13979" spans="1:2" x14ac:dyDescent="0.35">
      <c r="A13979" s="32" t="s">
        <v>16067</v>
      </c>
      <c r="B13979" s="32">
        <v>7</v>
      </c>
    </row>
    <row r="13980" spans="1:2" x14ac:dyDescent="0.35">
      <c r="A13980" s="32" t="s">
        <v>16068</v>
      </c>
      <c r="B13980" s="32">
        <v>87</v>
      </c>
    </row>
    <row r="13981" spans="1:2" x14ac:dyDescent="0.35">
      <c r="A13981" s="32" t="s">
        <v>16069</v>
      </c>
      <c r="B13981" s="32">
        <v>38</v>
      </c>
    </row>
    <row r="13982" spans="1:2" x14ac:dyDescent="0.35">
      <c r="A13982" s="32" t="s">
        <v>16070</v>
      </c>
      <c r="B13982" s="32">
        <v>40</v>
      </c>
    </row>
    <row r="13983" spans="1:2" x14ac:dyDescent="0.35">
      <c r="A13983" s="32" t="s">
        <v>16071</v>
      </c>
      <c r="B13983" s="32">
        <v>65</v>
      </c>
    </row>
    <row r="13984" spans="1:2" x14ac:dyDescent="0.35">
      <c r="A13984" s="32" t="s">
        <v>16072</v>
      </c>
      <c r="B13984" s="32">
        <v>59</v>
      </c>
    </row>
    <row r="13985" spans="1:2" x14ac:dyDescent="0.35">
      <c r="A13985" s="32" t="s">
        <v>16073</v>
      </c>
      <c r="B13985" s="32">
        <v>91</v>
      </c>
    </row>
    <row r="13986" spans="1:2" x14ac:dyDescent="0.35">
      <c r="A13986" s="32" t="s">
        <v>16074</v>
      </c>
      <c r="B13986" s="32">
        <v>38</v>
      </c>
    </row>
    <row r="13987" spans="1:2" x14ac:dyDescent="0.35">
      <c r="A13987" s="32" t="s">
        <v>16075</v>
      </c>
      <c r="B13987" s="32">
        <v>95</v>
      </c>
    </row>
    <row r="13988" spans="1:2" x14ac:dyDescent="0.35">
      <c r="A13988" s="32" t="s">
        <v>16076</v>
      </c>
      <c r="B13988" s="32">
        <v>85</v>
      </c>
    </row>
    <row r="13989" spans="1:2" x14ac:dyDescent="0.35">
      <c r="A13989" s="32" t="s">
        <v>16077</v>
      </c>
      <c r="B13989" s="32">
        <v>84</v>
      </c>
    </row>
    <row r="13990" spans="1:2" x14ac:dyDescent="0.35">
      <c r="A13990" s="32" t="s">
        <v>16078</v>
      </c>
      <c r="B13990" s="32">
        <v>69</v>
      </c>
    </row>
    <row r="13991" spans="1:2" x14ac:dyDescent="0.35">
      <c r="A13991" s="32" t="s">
        <v>16079</v>
      </c>
      <c r="B13991" s="32">
        <v>50</v>
      </c>
    </row>
    <row r="13992" spans="1:2" x14ac:dyDescent="0.35">
      <c r="A13992" s="32" t="s">
        <v>16080</v>
      </c>
      <c r="B13992" s="32">
        <v>78</v>
      </c>
    </row>
    <row r="13993" spans="1:2" x14ac:dyDescent="0.35">
      <c r="A13993" s="32" t="s">
        <v>16081</v>
      </c>
      <c r="B13993" s="32">
        <v>54</v>
      </c>
    </row>
    <row r="13994" spans="1:2" x14ac:dyDescent="0.35">
      <c r="A13994" s="32" t="s">
        <v>16082</v>
      </c>
      <c r="B13994" s="32">
        <v>27</v>
      </c>
    </row>
    <row r="13995" spans="1:2" x14ac:dyDescent="0.35">
      <c r="A13995" s="32" t="s">
        <v>16083</v>
      </c>
      <c r="B13995" s="32">
        <v>98</v>
      </c>
    </row>
    <row r="13996" spans="1:2" x14ac:dyDescent="0.35">
      <c r="A13996" s="32" t="s">
        <v>16084</v>
      </c>
      <c r="B13996" s="32">
        <v>6</v>
      </c>
    </row>
    <row r="13997" spans="1:2" x14ac:dyDescent="0.35">
      <c r="A13997" s="32" t="s">
        <v>16085</v>
      </c>
      <c r="B13997" s="32">
        <v>42</v>
      </c>
    </row>
    <row r="13998" spans="1:2" x14ac:dyDescent="0.35">
      <c r="A13998" s="32" t="s">
        <v>16086</v>
      </c>
      <c r="B13998" s="32">
        <v>7</v>
      </c>
    </row>
    <row r="13999" spans="1:2" x14ac:dyDescent="0.35">
      <c r="A13999" s="32" t="s">
        <v>16087</v>
      </c>
      <c r="B13999" s="32">
        <v>78</v>
      </c>
    </row>
    <row r="14000" spans="1:2" x14ac:dyDescent="0.35">
      <c r="A14000" s="32" t="s">
        <v>16088</v>
      </c>
      <c r="B14000" s="32">
        <v>7</v>
      </c>
    </row>
    <row r="14001" spans="1:2" x14ac:dyDescent="0.35">
      <c r="A14001" s="32" t="s">
        <v>16089</v>
      </c>
      <c r="B14001" s="32">
        <v>97</v>
      </c>
    </row>
    <row r="14002" spans="1:2" x14ac:dyDescent="0.35">
      <c r="A14002" s="32" t="s">
        <v>16090</v>
      </c>
      <c r="B14002" s="32">
        <v>1</v>
      </c>
    </row>
    <row r="14003" spans="1:2" x14ac:dyDescent="0.35">
      <c r="A14003" s="32" t="s">
        <v>16091</v>
      </c>
      <c r="B14003" s="32">
        <v>17</v>
      </c>
    </row>
    <row r="14004" spans="1:2" x14ac:dyDescent="0.35">
      <c r="A14004" s="32" t="s">
        <v>16092</v>
      </c>
      <c r="B14004" s="32">
        <v>15</v>
      </c>
    </row>
    <row r="14005" spans="1:2" x14ac:dyDescent="0.35">
      <c r="A14005" s="32" t="s">
        <v>16093</v>
      </c>
      <c r="B14005" s="32">
        <v>11</v>
      </c>
    </row>
    <row r="14006" spans="1:2" x14ac:dyDescent="0.35">
      <c r="A14006" s="32" t="s">
        <v>16094</v>
      </c>
      <c r="B14006" s="32">
        <v>4</v>
      </c>
    </row>
    <row r="14007" spans="1:2" x14ac:dyDescent="0.35">
      <c r="A14007" s="32" t="s">
        <v>16095</v>
      </c>
      <c r="B14007" s="32">
        <v>96</v>
      </c>
    </row>
    <row r="14008" spans="1:2" x14ac:dyDescent="0.35">
      <c r="A14008" s="32" t="s">
        <v>16096</v>
      </c>
      <c r="B14008" s="32">
        <v>40</v>
      </c>
    </row>
    <row r="14009" spans="1:2" x14ac:dyDescent="0.35">
      <c r="A14009" s="32" t="s">
        <v>16097</v>
      </c>
      <c r="B14009" s="32">
        <v>24</v>
      </c>
    </row>
    <row r="14010" spans="1:2" x14ac:dyDescent="0.35">
      <c r="A14010" s="32" t="s">
        <v>16098</v>
      </c>
      <c r="B14010" s="32">
        <v>74</v>
      </c>
    </row>
    <row r="14011" spans="1:2" x14ac:dyDescent="0.35">
      <c r="A14011" s="32" t="s">
        <v>16099</v>
      </c>
      <c r="B14011" s="32">
        <v>3</v>
      </c>
    </row>
    <row r="14012" spans="1:2" x14ac:dyDescent="0.35">
      <c r="A14012" s="32" t="s">
        <v>16100</v>
      </c>
      <c r="B14012" s="32">
        <v>67</v>
      </c>
    </row>
    <row r="14013" spans="1:2" x14ac:dyDescent="0.35">
      <c r="A14013" s="32" t="s">
        <v>16101</v>
      </c>
      <c r="B14013" s="32">
        <v>69</v>
      </c>
    </row>
    <row r="14014" spans="1:2" x14ac:dyDescent="0.35">
      <c r="A14014" s="32" t="s">
        <v>16102</v>
      </c>
      <c r="B14014" s="32">
        <v>30</v>
      </c>
    </row>
    <row r="14015" spans="1:2" x14ac:dyDescent="0.35">
      <c r="A14015" s="32" t="s">
        <v>16103</v>
      </c>
      <c r="B14015" s="32">
        <v>36</v>
      </c>
    </row>
    <row r="14016" spans="1:2" x14ac:dyDescent="0.35">
      <c r="A14016" s="32" t="s">
        <v>16104</v>
      </c>
      <c r="B14016" s="32">
        <v>0</v>
      </c>
    </row>
    <row r="14017" spans="1:2" x14ac:dyDescent="0.35">
      <c r="A14017" s="32" t="s">
        <v>16105</v>
      </c>
      <c r="B14017" s="32">
        <v>11</v>
      </c>
    </row>
    <row r="14018" spans="1:2" x14ac:dyDescent="0.35">
      <c r="A14018" s="32" t="s">
        <v>16106</v>
      </c>
      <c r="B14018" s="32">
        <v>77</v>
      </c>
    </row>
    <row r="14019" spans="1:2" x14ac:dyDescent="0.35">
      <c r="A14019" s="32" t="s">
        <v>16107</v>
      </c>
      <c r="B14019" s="32">
        <v>39</v>
      </c>
    </row>
    <row r="14020" spans="1:2" x14ac:dyDescent="0.35">
      <c r="A14020" s="32" t="s">
        <v>16108</v>
      </c>
      <c r="B14020" s="32">
        <v>50</v>
      </c>
    </row>
    <row r="14021" spans="1:2" x14ac:dyDescent="0.35">
      <c r="A14021" s="32" t="s">
        <v>16109</v>
      </c>
      <c r="B14021" s="32">
        <v>93</v>
      </c>
    </row>
    <row r="14022" spans="1:2" x14ac:dyDescent="0.35">
      <c r="A14022" s="32" t="s">
        <v>16110</v>
      </c>
      <c r="B14022" s="32">
        <v>68</v>
      </c>
    </row>
    <row r="14023" spans="1:2" x14ac:dyDescent="0.35">
      <c r="A14023" s="32" t="s">
        <v>16111</v>
      </c>
      <c r="B14023" s="32">
        <v>66</v>
      </c>
    </row>
    <row r="14024" spans="1:2" x14ac:dyDescent="0.35">
      <c r="A14024" s="32" t="s">
        <v>16112</v>
      </c>
      <c r="B14024" s="32">
        <v>14</v>
      </c>
    </row>
    <row r="14025" spans="1:2" x14ac:dyDescent="0.35">
      <c r="A14025" s="32" t="s">
        <v>16113</v>
      </c>
      <c r="B14025" s="32">
        <v>11</v>
      </c>
    </row>
    <row r="14026" spans="1:2" x14ac:dyDescent="0.35">
      <c r="A14026" s="32" t="s">
        <v>16114</v>
      </c>
      <c r="B14026" s="32">
        <v>70</v>
      </c>
    </row>
    <row r="14027" spans="1:2" x14ac:dyDescent="0.35">
      <c r="A14027" s="32" t="s">
        <v>16115</v>
      </c>
      <c r="B14027" s="32">
        <v>14</v>
      </c>
    </row>
    <row r="14028" spans="1:2" x14ac:dyDescent="0.35">
      <c r="A14028" s="32" t="s">
        <v>16116</v>
      </c>
      <c r="B14028" s="32">
        <v>23</v>
      </c>
    </row>
    <row r="14029" spans="1:2" x14ac:dyDescent="0.35">
      <c r="A14029" s="32" t="s">
        <v>16117</v>
      </c>
      <c r="B14029" s="32">
        <v>86</v>
      </c>
    </row>
    <row r="14030" spans="1:2" x14ac:dyDescent="0.35">
      <c r="A14030" s="32" t="s">
        <v>16118</v>
      </c>
      <c r="B14030" s="32">
        <v>22</v>
      </c>
    </row>
    <row r="14031" spans="1:2" x14ac:dyDescent="0.35">
      <c r="A14031" s="32" t="s">
        <v>16119</v>
      </c>
      <c r="B14031" s="32">
        <v>89</v>
      </c>
    </row>
    <row r="14032" spans="1:2" x14ac:dyDescent="0.35">
      <c r="A14032" s="32" t="s">
        <v>16120</v>
      </c>
      <c r="B14032" s="32">
        <v>33</v>
      </c>
    </row>
    <row r="14033" spans="1:2" x14ac:dyDescent="0.35">
      <c r="A14033" s="32" t="s">
        <v>16121</v>
      </c>
      <c r="B14033" s="32">
        <v>34</v>
      </c>
    </row>
    <row r="14034" spans="1:2" x14ac:dyDescent="0.35">
      <c r="A14034" s="32" t="s">
        <v>16122</v>
      </c>
      <c r="B14034" s="32">
        <v>28</v>
      </c>
    </row>
    <row r="14035" spans="1:2" x14ac:dyDescent="0.35">
      <c r="A14035" s="32" t="s">
        <v>16123</v>
      </c>
      <c r="B14035" s="32">
        <v>2</v>
      </c>
    </row>
    <row r="14036" spans="1:2" x14ac:dyDescent="0.35">
      <c r="A14036" s="32" t="s">
        <v>16124</v>
      </c>
      <c r="B14036" s="32">
        <v>10</v>
      </c>
    </row>
    <row r="14037" spans="1:2" x14ac:dyDescent="0.35">
      <c r="A14037" s="32" t="s">
        <v>16125</v>
      </c>
      <c r="B14037" s="32">
        <v>79</v>
      </c>
    </row>
    <row r="14038" spans="1:2" x14ac:dyDescent="0.35">
      <c r="A14038" s="32" t="s">
        <v>16126</v>
      </c>
      <c r="B14038" s="32">
        <v>11</v>
      </c>
    </row>
    <row r="14039" spans="1:2" x14ac:dyDescent="0.35">
      <c r="A14039" s="32" t="s">
        <v>16127</v>
      </c>
      <c r="B14039" s="32">
        <v>68</v>
      </c>
    </row>
    <row r="14040" spans="1:2" x14ac:dyDescent="0.35">
      <c r="A14040" s="32" t="s">
        <v>16128</v>
      </c>
      <c r="B14040" s="32">
        <v>1</v>
      </c>
    </row>
    <row r="14041" spans="1:2" x14ac:dyDescent="0.35">
      <c r="A14041" s="32" t="s">
        <v>16129</v>
      </c>
      <c r="B14041" s="32">
        <v>3</v>
      </c>
    </row>
    <row r="14042" spans="1:2" x14ac:dyDescent="0.35">
      <c r="A14042" s="32" t="s">
        <v>16130</v>
      </c>
      <c r="B14042" s="32">
        <v>63</v>
      </c>
    </row>
    <row r="14043" spans="1:2" x14ac:dyDescent="0.35">
      <c r="A14043" s="32" t="s">
        <v>16131</v>
      </c>
      <c r="B14043" s="32">
        <v>28</v>
      </c>
    </row>
    <row r="14044" spans="1:2" x14ac:dyDescent="0.35">
      <c r="A14044" s="32" t="s">
        <v>16132</v>
      </c>
      <c r="B14044" s="32">
        <v>22</v>
      </c>
    </row>
    <row r="14045" spans="1:2" x14ac:dyDescent="0.35">
      <c r="A14045" s="32" t="s">
        <v>16133</v>
      </c>
      <c r="B14045" s="32">
        <v>62</v>
      </c>
    </row>
    <row r="14046" spans="1:2" x14ac:dyDescent="0.35">
      <c r="A14046" s="32" t="s">
        <v>16134</v>
      </c>
      <c r="B14046" s="32">
        <v>11</v>
      </c>
    </row>
    <row r="14047" spans="1:2" x14ac:dyDescent="0.35">
      <c r="A14047" s="32" t="s">
        <v>16135</v>
      </c>
      <c r="B14047" s="32">
        <v>78</v>
      </c>
    </row>
    <row r="14048" spans="1:2" x14ac:dyDescent="0.35">
      <c r="A14048" s="32" t="s">
        <v>16136</v>
      </c>
      <c r="B14048" s="32">
        <v>30</v>
      </c>
    </row>
    <row r="14049" spans="1:2" x14ac:dyDescent="0.35">
      <c r="A14049" s="32" t="s">
        <v>16137</v>
      </c>
      <c r="B14049" s="32">
        <v>99</v>
      </c>
    </row>
    <row r="14050" spans="1:2" x14ac:dyDescent="0.35">
      <c r="A14050" s="32" t="s">
        <v>16138</v>
      </c>
      <c r="B14050" s="32">
        <v>27</v>
      </c>
    </row>
    <row r="14051" spans="1:2" x14ac:dyDescent="0.35">
      <c r="A14051" s="32" t="s">
        <v>16139</v>
      </c>
      <c r="B14051" s="32">
        <v>18</v>
      </c>
    </row>
    <row r="14052" spans="1:2" x14ac:dyDescent="0.35">
      <c r="A14052" s="32" t="s">
        <v>16140</v>
      </c>
      <c r="B14052" s="32">
        <v>10</v>
      </c>
    </row>
    <row r="14053" spans="1:2" x14ac:dyDescent="0.35">
      <c r="A14053" s="32" t="s">
        <v>16141</v>
      </c>
      <c r="B14053" s="32">
        <v>53</v>
      </c>
    </row>
    <row r="14054" spans="1:2" x14ac:dyDescent="0.35">
      <c r="A14054" s="32" t="s">
        <v>16142</v>
      </c>
      <c r="B14054" s="32">
        <v>77</v>
      </c>
    </row>
    <row r="14055" spans="1:2" x14ac:dyDescent="0.35">
      <c r="A14055" s="32" t="s">
        <v>16143</v>
      </c>
      <c r="B14055" s="32">
        <v>65</v>
      </c>
    </row>
    <row r="14056" spans="1:2" x14ac:dyDescent="0.35">
      <c r="A14056" s="32" t="s">
        <v>16144</v>
      </c>
      <c r="B14056" s="32">
        <v>6</v>
      </c>
    </row>
    <row r="14057" spans="1:2" x14ac:dyDescent="0.35">
      <c r="A14057" s="32" t="s">
        <v>16145</v>
      </c>
      <c r="B14057" s="32">
        <v>31</v>
      </c>
    </row>
    <row r="14058" spans="1:2" x14ac:dyDescent="0.35">
      <c r="A14058" s="32" t="s">
        <v>16146</v>
      </c>
      <c r="B14058" s="32">
        <v>64</v>
      </c>
    </row>
    <row r="14059" spans="1:2" x14ac:dyDescent="0.35">
      <c r="A14059" s="32" t="s">
        <v>16147</v>
      </c>
      <c r="B14059" s="32">
        <v>79</v>
      </c>
    </row>
    <row r="14060" spans="1:2" x14ac:dyDescent="0.35">
      <c r="A14060" s="32" t="s">
        <v>16148</v>
      </c>
      <c r="B14060" s="32">
        <v>89</v>
      </c>
    </row>
    <row r="14061" spans="1:2" x14ac:dyDescent="0.35">
      <c r="A14061" s="32" t="s">
        <v>16149</v>
      </c>
      <c r="B14061" s="32">
        <v>19</v>
      </c>
    </row>
    <row r="14062" spans="1:2" x14ac:dyDescent="0.35">
      <c r="A14062" s="32" t="s">
        <v>16150</v>
      </c>
      <c r="B14062" s="32">
        <v>63</v>
      </c>
    </row>
    <row r="14063" spans="1:2" x14ac:dyDescent="0.35">
      <c r="A14063" s="32" t="s">
        <v>16151</v>
      </c>
      <c r="B14063" s="32">
        <v>37</v>
      </c>
    </row>
    <row r="14064" spans="1:2" x14ac:dyDescent="0.35">
      <c r="A14064" s="32" t="s">
        <v>16152</v>
      </c>
      <c r="B14064" s="32">
        <v>47</v>
      </c>
    </row>
    <row r="14065" spans="1:2" x14ac:dyDescent="0.35">
      <c r="A14065" s="32" t="s">
        <v>16153</v>
      </c>
      <c r="B14065" s="32">
        <v>2</v>
      </c>
    </row>
    <row r="14066" spans="1:2" x14ac:dyDescent="0.35">
      <c r="A14066" s="32" t="s">
        <v>16154</v>
      </c>
      <c r="B14066" s="32">
        <v>4</v>
      </c>
    </row>
    <row r="14067" spans="1:2" x14ac:dyDescent="0.35">
      <c r="A14067" s="32" t="s">
        <v>16155</v>
      </c>
      <c r="B14067" s="32">
        <v>78</v>
      </c>
    </row>
    <row r="14068" spans="1:2" x14ac:dyDescent="0.35">
      <c r="A14068" s="32" t="s">
        <v>16156</v>
      </c>
      <c r="B14068" s="32">
        <v>61</v>
      </c>
    </row>
    <row r="14069" spans="1:2" x14ac:dyDescent="0.35">
      <c r="A14069" s="32" t="s">
        <v>16157</v>
      </c>
      <c r="B14069" s="32">
        <v>71</v>
      </c>
    </row>
    <row r="14070" spans="1:2" x14ac:dyDescent="0.35">
      <c r="A14070" s="32" t="s">
        <v>16158</v>
      </c>
      <c r="B14070" s="32">
        <v>83</v>
      </c>
    </row>
    <row r="14071" spans="1:2" x14ac:dyDescent="0.35">
      <c r="A14071" s="32" t="s">
        <v>16159</v>
      </c>
      <c r="B14071" s="32">
        <v>9</v>
      </c>
    </row>
    <row r="14072" spans="1:2" x14ac:dyDescent="0.35">
      <c r="A14072" s="32" t="s">
        <v>16160</v>
      </c>
      <c r="B14072" s="32">
        <v>23</v>
      </c>
    </row>
    <row r="14073" spans="1:2" x14ac:dyDescent="0.35">
      <c r="A14073" s="32" t="s">
        <v>16161</v>
      </c>
      <c r="B14073" s="32">
        <v>21</v>
      </c>
    </row>
    <row r="14074" spans="1:2" x14ac:dyDescent="0.35">
      <c r="A14074" s="32" t="s">
        <v>16162</v>
      </c>
      <c r="B14074" s="32">
        <v>3</v>
      </c>
    </row>
    <row r="14075" spans="1:2" x14ac:dyDescent="0.35">
      <c r="A14075" s="32" t="s">
        <v>16163</v>
      </c>
      <c r="B14075" s="32">
        <v>10</v>
      </c>
    </row>
    <row r="14076" spans="1:2" x14ac:dyDescent="0.35">
      <c r="A14076" s="32" t="s">
        <v>16164</v>
      </c>
      <c r="B14076" s="32">
        <v>83</v>
      </c>
    </row>
    <row r="14077" spans="1:2" x14ac:dyDescent="0.35">
      <c r="A14077" s="32" t="s">
        <v>16165</v>
      </c>
      <c r="B14077" s="32">
        <v>10</v>
      </c>
    </row>
    <row r="14078" spans="1:2" x14ac:dyDescent="0.35">
      <c r="A14078" s="32" t="s">
        <v>16166</v>
      </c>
      <c r="B14078" s="32">
        <v>45</v>
      </c>
    </row>
    <row r="14079" spans="1:2" x14ac:dyDescent="0.35">
      <c r="A14079" s="32" t="s">
        <v>16167</v>
      </c>
      <c r="B14079" s="32">
        <v>87</v>
      </c>
    </row>
    <row r="14080" spans="1:2" x14ac:dyDescent="0.35">
      <c r="A14080" s="32" t="s">
        <v>16168</v>
      </c>
      <c r="B14080" s="32">
        <v>64</v>
      </c>
    </row>
    <row r="14081" spans="1:2" x14ac:dyDescent="0.35">
      <c r="A14081" s="32" t="s">
        <v>16169</v>
      </c>
      <c r="B14081" s="32">
        <v>14</v>
      </c>
    </row>
    <row r="14082" spans="1:2" x14ac:dyDescent="0.35">
      <c r="A14082" s="32" t="s">
        <v>16170</v>
      </c>
      <c r="B14082" s="32">
        <v>65</v>
      </c>
    </row>
    <row r="14083" spans="1:2" x14ac:dyDescent="0.35">
      <c r="A14083" s="32" t="s">
        <v>16171</v>
      </c>
      <c r="B14083" s="32">
        <v>7</v>
      </c>
    </row>
    <row r="14084" spans="1:2" x14ac:dyDescent="0.35">
      <c r="A14084" s="32" t="s">
        <v>16172</v>
      </c>
      <c r="B14084" s="32">
        <v>10</v>
      </c>
    </row>
    <row r="14085" spans="1:2" x14ac:dyDescent="0.35">
      <c r="A14085" s="32" t="s">
        <v>16173</v>
      </c>
      <c r="B14085" s="32">
        <v>76</v>
      </c>
    </row>
    <row r="14086" spans="1:2" x14ac:dyDescent="0.35">
      <c r="A14086" s="32" t="s">
        <v>16174</v>
      </c>
      <c r="B14086" s="32">
        <v>77</v>
      </c>
    </row>
    <row r="14087" spans="1:2" x14ac:dyDescent="0.35">
      <c r="A14087" s="32" t="s">
        <v>16175</v>
      </c>
      <c r="B14087" s="32">
        <v>82</v>
      </c>
    </row>
    <row r="14088" spans="1:2" x14ac:dyDescent="0.35">
      <c r="A14088" s="32" t="s">
        <v>16176</v>
      </c>
      <c r="B14088" s="32">
        <v>35</v>
      </c>
    </row>
    <row r="14089" spans="1:2" x14ac:dyDescent="0.35">
      <c r="A14089" s="32" t="s">
        <v>16177</v>
      </c>
      <c r="B14089" s="32">
        <v>63</v>
      </c>
    </row>
    <row r="14090" spans="1:2" x14ac:dyDescent="0.35">
      <c r="A14090" s="32" t="s">
        <v>16178</v>
      </c>
      <c r="B14090" s="32">
        <v>67</v>
      </c>
    </row>
    <row r="14091" spans="1:2" x14ac:dyDescent="0.35">
      <c r="A14091" s="32" t="s">
        <v>16179</v>
      </c>
      <c r="B14091" s="32">
        <v>9</v>
      </c>
    </row>
    <row r="14092" spans="1:2" x14ac:dyDescent="0.35">
      <c r="A14092" s="32" t="s">
        <v>16180</v>
      </c>
      <c r="B14092" s="32">
        <v>1</v>
      </c>
    </row>
    <row r="14093" spans="1:2" x14ac:dyDescent="0.35">
      <c r="A14093" s="32" t="s">
        <v>16181</v>
      </c>
      <c r="B14093" s="32">
        <v>5</v>
      </c>
    </row>
    <row r="14094" spans="1:2" x14ac:dyDescent="0.35">
      <c r="A14094" s="32" t="s">
        <v>16182</v>
      </c>
      <c r="B14094" s="32">
        <v>58</v>
      </c>
    </row>
    <row r="14095" spans="1:2" x14ac:dyDescent="0.35">
      <c r="A14095" s="32" t="s">
        <v>16183</v>
      </c>
      <c r="B14095" s="32">
        <v>50</v>
      </c>
    </row>
    <row r="14096" spans="1:2" x14ac:dyDescent="0.35">
      <c r="A14096" s="32" t="s">
        <v>16184</v>
      </c>
      <c r="B14096" s="32">
        <v>95</v>
      </c>
    </row>
    <row r="14097" spans="1:2" x14ac:dyDescent="0.35">
      <c r="A14097" s="32" t="s">
        <v>16185</v>
      </c>
      <c r="B14097" s="32">
        <v>69</v>
      </c>
    </row>
    <row r="14098" spans="1:2" x14ac:dyDescent="0.35">
      <c r="A14098" s="32" t="s">
        <v>16186</v>
      </c>
      <c r="B14098" s="32">
        <v>88</v>
      </c>
    </row>
    <row r="14099" spans="1:2" x14ac:dyDescent="0.35">
      <c r="A14099" s="32" t="s">
        <v>16187</v>
      </c>
      <c r="B14099" s="32">
        <v>57</v>
      </c>
    </row>
    <row r="14100" spans="1:2" x14ac:dyDescent="0.35">
      <c r="A14100" s="32" t="s">
        <v>16188</v>
      </c>
      <c r="B14100" s="32">
        <v>57</v>
      </c>
    </row>
    <row r="14101" spans="1:2" x14ac:dyDescent="0.35">
      <c r="A14101" s="32" t="s">
        <v>16189</v>
      </c>
      <c r="B14101" s="32">
        <v>81</v>
      </c>
    </row>
    <row r="14102" spans="1:2" x14ac:dyDescent="0.35">
      <c r="A14102" s="32" t="s">
        <v>16190</v>
      </c>
      <c r="B14102" s="32">
        <v>25</v>
      </c>
    </row>
    <row r="14103" spans="1:2" x14ac:dyDescent="0.35">
      <c r="A14103" s="32" t="s">
        <v>16191</v>
      </c>
      <c r="B14103" s="32">
        <v>8</v>
      </c>
    </row>
    <row r="14104" spans="1:2" x14ac:dyDescent="0.35">
      <c r="A14104" s="32" t="s">
        <v>16192</v>
      </c>
      <c r="B14104" s="32">
        <v>52</v>
      </c>
    </row>
    <row r="14105" spans="1:2" x14ac:dyDescent="0.35">
      <c r="A14105" s="32" t="s">
        <v>16193</v>
      </c>
      <c r="B14105" s="32">
        <v>44</v>
      </c>
    </row>
    <row r="14106" spans="1:2" x14ac:dyDescent="0.35">
      <c r="A14106" s="32" t="s">
        <v>16194</v>
      </c>
      <c r="B14106" s="32">
        <v>43</v>
      </c>
    </row>
    <row r="14107" spans="1:2" x14ac:dyDescent="0.35">
      <c r="A14107" s="32" t="s">
        <v>16195</v>
      </c>
      <c r="B14107" s="32">
        <v>17</v>
      </c>
    </row>
    <row r="14108" spans="1:2" x14ac:dyDescent="0.35">
      <c r="A14108" s="32" t="s">
        <v>16196</v>
      </c>
      <c r="B14108" s="32">
        <v>11</v>
      </c>
    </row>
    <row r="14109" spans="1:2" x14ac:dyDescent="0.35">
      <c r="A14109" s="32" t="s">
        <v>16197</v>
      </c>
      <c r="B14109" s="32">
        <v>0</v>
      </c>
    </row>
    <row r="14110" spans="1:2" x14ac:dyDescent="0.35">
      <c r="A14110" s="32" t="s">
        <v>16198</v>
      </c>
      <c r="B14110" s="32">
        <v>66</v>
      </c>
    </row>
    <row r="14111" spans="1:2" x14ac:dyDescent="0.35">
      <c r="A14111" s="32" t="s">
        <v>16199</v>
      </c>
      <c r="B14111" s="32">
        <v>47</v>
      </c>
    </row>
    <row r="14112" spans="1:2" x14ac:dyDescent="0.35">
      <c r="A14112" s="32" t="s">
        <v>16200</v>
      </c>
      <c r="B14112" s="32">
        <v>67</v>
      </c>
    </row>
    <row r="14113" spans="1:2" x14ac:dyDescent="0.35">
      <c r="A14113" s="32" t="s">
        <v>16201</v>
      </c>
      <c r="B14113" s="32">
        <v>24</v>
      </c>
    </row>
    <row r="14114" spans="1:2" x14ac:dyDescent="0.35">
      <c r="A14114" s="32" t="s">
        <v>16202</v>
      </c>
      <c r="B14114" s="32">
        <v>38</v>
      </c>
    </row>
    <row r="14115" spans="1:2" x14ac:dyDescent="0.35">
      <c r="A14115" s="32" t="s">
        <v>16203</v>
      </c>
      <c r="B14115" s="32">
        <v>55</v>
      </c>
    </row>
    <row r="14116" spans="1:2" x14ac:dyDescent="0.35">
      <c r="A14116" s="32" t="s">
        <v>16204</v>
      </c>
      <c r="B14116" s="32">
        <v>79</v>
      </c>
    </row>
    <row r="14117" spans="1:2" x14ac:dyDescent="0.35">
      <c r="A14117" s="32" t="s">
        <v>16205</v>
      </c>
      <c r="B14117" s="32">
        <v>84</v>
      </c>
    </row>
    <row r="14118" spans="1:2" x14ac:dyDescent="0.35">
      <c r="A14118" s="32" t="s">
        <v>16206</v>
      </c>
      <c r="B14118" s="32">
        <v>11</v>
      </c>
    </row>
    <row r="14119" spans="1:2" x14ac:dyDescent="0.35">
      <c r="A14119" s="32" t="s">
        <v>16207</v>
      </c>
      <c r="B14119" s="32">
        <v>70</v>
      </c>
    </row>
    <row r="14120" spans="1:2" x14ac:dyDescent="0.35">
      <c r="A14120" s="32" t="s">
        <v>16208</v>
      </c>
      <c r="B14120" s="32">
        <v>47</v>
      </c>
    </row>
    <row r="14121" spans="1:2" x14ac:dyDescent="0.35">
      <c r="A14121" s="32" t="s">
        <v>16209</v>
      </c>
      <c r="B14121" s="32">
        <v>84</v>
      </c>
    </row>
    <row r="14122" spans="1:2" x14ac:dyDescent="0.35">
      <c r="A14122" s="32" t="s">
        <v>16210</v>
      </c>
      <c r="B14122" s="32">
        <v>25</v>
      </c>
    </row>
    <row r="14123" spans="1:2" x14ac:dyDescent="0.35">
      <c r="A14123" s="32" t="s">
        <v>16211</v>
      </c>
      <c r="B14123" s="32">
        <v>31</v>
      </c>
    </row>
    <row r="14124" spans="1:2" x14ac:dyDescent="0.35">
      <c r="A14124" s="32" t="s">
        <v>16212</v>
      </c>
      <c r="B14124" s="32">
        <v>80</v>
      </c>
    </row>
    <row r="14125" spans="1:2" x14ac:dyDescent="0.35">
      <c r="A14125" s="32" t="s">
        <v>16213</v>
      </c>
      <c r="B14125" s="32">
        <v>80</v>
      </c>
    </row>
    <row r="14126" spans="1:2" x14ac:dyDescent="0.35">
      <c r="A14126" s="32" t="s">
        <v>16214</v>
      </c>
      <c r="B14126" s="32">
        <v>63</v>
      </c>
    </row>
    <row r="14127" spans="1:2" x14ac:dyDescent="0.35">
      <c r="A14127" s="32" t="s">
        <v>16215</v>
      </c>
      <c r="B14127" s="32">
        <v>63</v>
      </c>
    </row>
    <row r="14128" spans="1:2" x14ac:dyDescent="0.35">
      <c r="A14128" s="32" t="s">
        <v>16216</v>
      </c>
      <c r="B14128" s="32">
        <v>96</v>
      </c>
    </row>
    <row r="14129" spans="1:2" x14ac:dyDescent="0.35">
      <c r="A14129" s="32" t="s">
        <v>16217</v>
      </c>
      <c r="B14129" s="32">
        <v>12</v>
      </c>
    </row>
    <row r="14130" spans="1:2" x14ac:dyDescent="0.35">
      <c r="A14130" s="32" t="s">
        <v>16218</v>
      </c>
      <c r="B14130" s="32">
        <v>55</v>
      </c>
    </row>
    <row r="14131" spans="1:2" x14ac:dyDescent="0.35">
      <c r="A14131" s="32" t="s">
        <v>16219</v>
      </c>
      <c r="B14131" s="32">
        <v>41</v>
      </c>
    </row>
    <row r="14132" spans="1:2" x14ac:dyDescent="0.35">
      <c r="A14132" s="32" t="s">
        <v>16220</v>
      </c>
      <c r="B14132" s="32">
        <v>89</v>
      </c>
    </row>
    <row r="14133" spans="1:2" x14ac:dyDescent="0.35">
      <c r="A14133" s="32" t="s">
        <v>16221</v>
      </c>
      <c r="B14133" s="32">
        <v>94</v>
      </c>
    </row>
    <row r="14134" spans="1:2" x14ac:dyDescent="0.35">
      <c r="A14134" s="32" t="s">
        <v>16222</v>
      </c>
      <c r="B14134" s="32">
        <v>2</v>
      </c>
    </row>
    <row r="14135" spans="1:2" x14ac:dyDescent="0.35">
      <c r="A14135" s="32" t="s">
        <v>16223</v>
      </c>
      <c r="B14135" s="32">
        <v>80</v>
      </c>
    </row>
    <row r="14136" spans="1:2" x14ac:dyDescent="0.35">
      <c r="A14136" s="32" t="s">
        <v>16224</v>
      </c>
      <c r="B14136" s="32">
        <v>33</v>
      </c>
    </row>
    <row r="14137" spans="1:2" x14ac:dyDescent="0.35">
      <c r="A14137" s="32" t="s">
        <v>16225</v>
      </c>
      <c r="B14137" s="32">
        <v>71</v>
      </c>
    </row>
    <row r="14138" spans="1:2" x14ac:dyDescent="0.35">
      <c r="A14138" s="32" t="s">
        <v>16226</v>
      </c>
      <c r="B14138" s="32">
        <v>70</v>
      </c>
    </row>
    <row r="14139" spans="1:2" x14ac:dyDescent="0.35">
      <c r="A14139" s="32" t="s">
        <v>16227</v>
      </c>
      <c r="B14139" s="32">
        <v>91</v>
      </c>
    </row>
    <row r="14140" spans="1:2" x14ac:dyDescent="0.35">
      <c r="A14140" s="32" t="s">
        <v>16228</v>
      </c>
      <c r="B14140" s="32">
        <v>2</v>
      </c>
    </row>
    <row r="14141" spans="1:2" x14ac:dyDescent="0.35">
      <c r="A14141" s="32" t="s">
        <v>16229</v>
      </c>
      <c r="B14141" s="32">
        <v>4</v>
      </c>
    </row>
    <row r="14142" spans="1:2" x14ac:dyDescent="0.35">
      <c r="A14142" s="32" t="s">
        <v>16230</v>
      </c>
      <c r="B14142" s="32">
        <v>10</v>
      </c>
    </row>
    <row r="14143" spans="1:2" x14ac:dyDescent="0.35">
      <c r="A14143" s="32" t="s">
        <v>16231</v>
      </c>
      <c r="B14143" s="32">
        <v>62</v>
      </c>
    </row>
    <row r="14144" spans="1:2" x14ac:dyDescent="0.35">
      <c r="A14144" s="32" t="s">
        <v>16232</v>
      </c>
      <c r="B14144" s="32">
        <v>67</v>
      </c>
    </row>
    <row r="14145" spans="1:2" x14ac:dyDescent="0.35">
      <c r="A14145" s="32" t="s">
        <v>16233</v>
      </c>
      <c r="B14145" s="32">
        <v>15</v>
      </c>
    </row>
    <row r="14146" spans="1:2" x14ac:dyDescent="0.35">
      <c r="A14146" s="32" t="s">
        <v>16234</v>
      </c>
      <c r="B14146" s="32">
        <v>53</v>
      </c>
    </row>
    <row r="14147" spans="1:2" x14ac:dyDescent="0.35">
      <c r="A14147" s="32" t="s">
        <v>16235</v>
      </c>
      <c r="B14147" s="32">
        <v>54</v>
      </c>
    </row>
    <row r="14148" spans="1:2" x14ac:dyDescent="0.35">
      <c r="A14148" s="32" t="s">
        <v>16236</v>
      </c>
      <c r="B14148" s="32">
        <v>49</v>
      </c>
    </row>
    <row r="14149" spans="1:2" x14ac:dyDescent="0.35">
      <c r="A14149" s="32" t="s">
        <v>16237</v>
      </c>
      <c r="B14149" s="32">
        <v>76</v>
      </c>
    </row>
    <row r="14150" spans="1:2" x14ac:dyDescent="0.35">
      <c r="A14150" s="32" t="s">
        <v>16238</v>
      </c>
      <c r="B14150" s="32">
        <v>97</v>
      </c>
    </row>
    <row r="14151" spans="1:2" x14ac:dyDescent="0.35">
      <c r="A14151" s="32" t="s">
        <v>16239</v>
      </c>
      <c r="B14151" s="32">
        <v>34</v>
      </c>
    </row>
    <row r="14152" spans="1:2" x14ac:dyDescent="0.35">
      <c r="A14152" s="32" t="s">
        <v>16240</v>
      </c>
      <c r="B14152" s="32">
        <v>61</v>
      </c>
    </row>
    <row r="14153" spans="1:2" x14ac:dyDescent="0.35">
      <c r="A14153" s="32" t="s">
        <v>16241</v>
      </c>
      <c r="B14153" s="32">
        <v>33</v>
      </c>
    </row>
    <row r="14154" spans="1:2" x14ac:dyDescent="0.35">
      <c r="A14154" s="32" t="s">
        <v>16242</v>
      </c>
      <c r="B14154" s="32">
        <v>69</v>
      </c>
    </row>
    <row r="14155" spans="1:2" x14ac:dyDescent="0.35">
      <c r="A14155" s="32" t="s">
        <v>16243</v>
      </c>
      <c r="B14155" s="32">
        <v>12</v>
      </c>
    </row>
    <row r="14156" spans="1:2" x14ac:dyDescent="0.35">
      <c r="A14156" s="32" t="s">
        <v>16244</v>
      </c>
      <c r="B14156" s="32">
        <v>84</v>
      </c>
    </row>
    <row r="14157" spans="1:2" x14ac:dyDescent="0.35">
      <c r="A14157" s="32" t="s">
        <v>16245</v>
      </c>
      <c r="B14157" s="32">
        <v>23</v>
      </c>
    </row>
    <row r="14158" spans="1:2" x14ac:dyDescent="0.35">
      <c r="A14158" s="32" t="s">
        <v>16246</v>
      </c>
      <c r="B14158" s="32">
        <v>85</v>
      </c>
    </row>
    <row r="14159" spans="1:2" x14ac:dyDescent="0.35">
      <c r="A14159" s="32" t="s">
        <v>16247</v>
      </c>
      <c r="B14159" s="32">
        <v>51</v>
      </c>
    </row>
    <row r="14160" spans="1:2" x14ac:dyDescent="0.35">
      <c r="A14160" s="32" t="s">
        <v>16248</v>
      </c>
      <c r="B14160" s="32">
        <v>78</v>
      </c>
    </row>
    <row r="14161" spans="1:2" x14ac:dyDescent="0.35">
      <c r="A14161" s="32" t="s">
        <v>16249</v>
      </c>
      <c r="B14161" s="32">
        <v>29</v>
      </c>
    </row>
    <row r="14162" spans="1:2" x14ac:dyDescent="0.35">
      <c r="A14162" s="32" t="s">
        <v>16250</v>
      </c>
      <c r="B14162" s="32">
        <v>37</v>
      </c>
    </row>
    <row r="14163" spans="1:2" x14ac:dyDescent="0.35">
      <c r="A14163" s="32" t="s">
        <v>16251</v>
      </c>
      <c r="B14163" s="32">
        <v>49</v>
      </c>
    </row>
    <row r="14164" spans="1:2" x14ac:dyDescent="0.35">
      <c r="A14164" s="32" t="s">
        <v>16252</v>
      </c>
      <c r="B14164" s="32">
        <v>34</v>
      </c>
    </row>
    <row r="14165" spans="1:2" x14ac:dyDescent="0.35">
      <c r="A14165" s="32" t="s">
        <v>16253</v>
      </c>
      <c r="B14165" s="32">
        <v>91</v>
      </c>
    </row>
    <row r="14166" spans="1:2" x14ac:dyDescent="0.35">
      <c r="A14166" s="32" t="s">
        <v>16254</v>
      </c>
      <c r="B14166" s="32">
        <v>49</v>
      </c>
    </row>
    <row r="14167" spans="1:2" x14ac:dyDescent="0.35">
      <c r="A14167" s="32" t="s">
        <v>16255</v>
      </c>
      <c r="B14167" s="32">
        <v>41</v>
      </c>
    </row>
    <row r="14168" spans="1:2" x14ac:dyDescent="0.35">
      <c r="A14168" s="32" t="s">
        <v>16256</v>
      </c>
      <c r="B14168" s="32">
        <v>75</v>
      </c>
    </row>
    <row r="14169" spans="1:2" x14ac:dyDescent="0.35">
      <c r="A14169" s="32" t="s">
        <v>16257</v>
      </c>
      <c r="B14169" s="32">
        <v>19</v>
      </c>
    </row>
    <row r="14170" spans="1:2" x14ac:dyDescent="0.35">
      <c r="A14170" s="32" t="s">
        <v>16258</v>
      </c>
      <c r="B14170" s="32">
        <v>88</v>
      </c>
    </row>
    <row r="14171" spans="1:2" x14ac:dyDescent="0.35">
      <c r="A14171" s="32" t="s">
        <v>16259</v>
      </c>
      <c r="B14171" s="32">
        <v>94</v>
      </c>
    </row>
    <row r="14172" spans="1:2" x14ac:dyDescent="0.35">
      <c r="A14172" s="32" t="s">
        <v>16260</v>
      </c>
      <c r="B14172" s="32">
        <v>99</v>
      </c>
    </row>
    <row r="14173" spans="1:2" x14ac:dyDescent="0.35">
      <c r="A14173" s="32" t="s">
        <v>16261</v>
      </c>
      <c r="B14173" s="32">
        <v>80</v>
      </c>
    </row>
    <row r="14174" spans="1:2" x14ac:dyDescent="0.35">
      <c r="A14174" s="32" t="s">
        <v>16262</v>
      </c>
      <c r="B14174" s="32">
        <v>55</v>
      </c>
    </row>
    <row r="14175" spans="1:2" x14ac:dyDescent="0.35">
      <c r="A14175" s="32" t="s">
        <v>16263</v>
      </c>
      <c r="B14175" s="32">
        <v>76</v>
      </c>
    </row>
    <row r="14176" spans="1:2" x14ac:dyDescent="0.35">
      <c r="A14176" s="32" t="s">
        <v>16264</v>
      </c>
      <c r="B14176" s="32">
        <v>79</v>
      </c>
    </row>
    <row r="14177" spans="1:2" x14ac:dyDescent="0.35">
      <c r="A14177" s="32" t="s">
        <v>16265</v>
      </c>
      <c r="B14177" s="32">
        <v>85</v>
      </c>
    </row>
    <row r="14178" spans="1:2" x14ac:dyDescent="0.35">
      <c r="A14178" s="32" t="s">
        <v>16266</v>
      </c>
      <c r="B14178" s="32">
        <v>56</v>
      </c>
    </row>
    <row r="14179" spans="1:2" x14ac:dyDescent="0.35">
      <c r="A14179" s="32" t="s">
        <v>16267</v>
      </c>
      <c r="B14179" s="32">
        <v>74</v>
      </c>
    </row>
    <row r="14180" spans="1:2" x14ac:dyDescent="0.35">
      <c r="A14180" s="32" t="s">
        <v>16268</v>
      </c>
      <c r="B14180" s="32">
        <v>97</v>
      </c>
    </row>
    <row r="14181" spans="1:2" x14ac:dyDescent="0.35">
      <c r="A14181" s="32" t="s">
        <v>16269</v>
      </c>
      <c r="B14181" s="32">
        <v>8</v>
      </c>
    </row>
    <row r="14182" spans="1:2" x14ac:dyDescent="0.35">
      <c r="A14182" s="32" t="s">
        <v>16270</v>
      </c>
      <c r="B14182" s="32">
        <v>29</v>
      </c>
    </row>
    <row r="14183" spans="1:2" x14ac:dyDescent="0.35">
      <c r="A14183" s="32" t="s">
        <v>16271</v>
      </c>
      <c r="B14183" s="32">
        <v>96</v>
      </c>
    </row>
    <row r="14184" spans="1:2" x14ac:dyDescent="0.35">
      <c r="A14184" s="32" t="s">
        <v>16272</v>
      </c>
      <c r="B14184" s="32">
        <v>26</v>
      </c>
    </row>
    <row r="14185" spans="1:2" x14ac:dyDescent="0.35">
      <c r="A14185" s="32" t="s">
        <v>16273</v>
      </c>
      <c r="B14185" s="32">
        <v>91</v>
      </c>
    </row>
    <row r="14186" spans="1:2" x14ac:dyDescent="0.35">
      <c r="A14186" s="32" t="s">
        <v>16274</v>
      </c>
      <c r="B14186" s="32">
        <v>1</v>
      </c>
    </row>
    <row r="14187" spans="1:2" x14ac:dyDescent="0.35">
      <c r="A14187" s="32" t="s">
        <v>16275</v>
      </c>
      <c r="B14187" s="32">
        <v>2</v>
      </c>
    </row>
    <row r="14188" spans="1:2" x14ac:dyDescent="0.35">
      <c r="A14188" s="32" t="s">
        <v>16276</v>
      </c>
      <c r="B14188" s="32">
        <v>89</v>
      </c>
    </row>
    <row r="14189" spans="1:2" x14ac:dyDescent="0.35">
      <c r="A14189" s="32" t="s">
        <v>16277</v>
      </c>
      <c r="B14189" s="32">
        <v>36</v>
      </c>
    </row>
    <row r="14190" spans="1:2" x14ac:dyDescent="0.35">
      <c r="A14190" s="32" t="s">
        <v>16278</v>
      </c>
      <c r="B14190" s="32">
        <v>71</v>
      </c>
    </row>
    <row r="14191" spans="1:2" x14ac:dyDescent="0.35">
      <c r="A14191" s="32" t="s">
        <v>16279</v>
      </c>
      <c r="B14191" s="32">
        <v>89</v>
      </c>
    </row>
    <row r="14192" spans="1:2" x14ac:dyDescent="0.35">
      <c r="A14192" s="32" t="s">
        <v>16280</v>
      </c>
      <c r="B14192" s="32">
        <v>36</v>
      </c>
    </row>
    <row r="14193" spans="1:2" x14ac:dyDescent="0.35">
      <c r="A14193" s="32" t="s">
        <v>16281</v>
      </c>
      <c r="B14193" s="32">
        <v>36</v>
      </c>
    </row>
    <row r="14194" spans="1:2" x14ac:dyDescent="0.35">
      <c r="A14194" s="32" t="s">
        <v>16282</v>
      </c>
      <c r="B14194" s="32">
        <v>49</v>
      </c>
    </row>
    <row r="14195" spans="1:2" x14ac:dyDescent="0.35">
      <c r="A14195" s="32" t="s">
        <v>16283</v>
      </c>
      <c r="B14195" s="32">
        <v>88</v>
      </c>
    </row>
    <row r="14196" spans="1:2" x14ac:dyDescent="0.35">
      <c r="A14196" s="32" t="s">
        <v>16284</v>
      </c>
      <c r="B14196" s="32">
        <v>5</v>
      </c>
    </row>
    <row r="14197" spans="1:2" x14ac:dyDescent="0.35">
      <c r="A14197" s="32" t="s">
        <v>16285</v>
      </c>
      <c r="B14197" s="32">
        <v>2</v>
      </c>
    </row>
    <row r="14198" spans="1:2" x14ac:dyDescent="0.35">
      <c r="A14198" s="32" t="s">
        <v>16286</v>
      </c>
      <c r="B14198" s="32">
        <v>69</v>
      </c>
    </row>
    <row r="14199" spans="1:2" x14ac:dyDescent="0.35">
      <c r="A14199" s="32" t="s">
        <v>16287</v>
      </c>
      <c r="B14199" s="32">
        <v>33</v>
      </c>
    </row>
    <row r="14200" spans="1:2" x14ac:dyDescent="0.35">
      <c r="A14200" s="32" t="s">
        <v>16288</v>
      </c>
      <c r="B14200" s="32">
        <v>3</v>
      </c>
    </row>
    <row r="14201" spans="1:2" x14ac:dyDescent="0.35">
      <c r="A14201" s="32" t="s">
        <v>16289</v>
      </c>
      <c r="B14201" s="32">
        <v>39</v>
      </c>
    </row>
    <row r="14202" spans="1:2" x14ac:dyDescent="0.35">
      <c r="A14202" s="32" t="s">
        <v>16290</v>
      </c>
      <c r="B14202" s="32">
        <v>46</v>
      </c>
    </row>
    <row r="14203" spans="1:2" x14ac:dyDescent="0.35">
      <c r="A14203" s="32" t="s">
        <v>16291</v>
      </c>
      <c r="B14203" s="32">
        <v>76</v>
      </c>
    </row>
    <row r="14204" spans="1:2" x14ac:dyDescent="0.35">
      <c r="A14204" s="32" t="s">
        <v>16292</v>
      </c>
      <c r="B14204" s="32">
        <v>50</v>
      </c>
    </row>
    <row r="14205" spans="1:2" x14ac:dyDescent="0.35">
      <c r="A14205" s="32" t="s">
        <v>16293</v>
      </c>
      <c r="B14205" s="32">
        <v>5</v>
      </c>
    </row>
    <row r="14206" spans="1:2" x14ac:dyDescent="0.35">
      <c r="A14206" s="32" t="s">
        <v>16294</v>
      </c>
      <c r="B14206" s="32">
        <v>17</v>
      </c>
    </row>
    <row r="14207" spans="1:2" x14ac:dyDescent="0.35">
      <c r="A14207" s="32" t="s">
        <v>16295</v>
      </c>
      <c r="B14207" s="32">
        <v>90</v>
      </c>
    </row>
    <row r="14208" spans="1:2" x14ac:dyDescent="0.35">
      <c r="A14208" s="32" t="s">
        <v>16296</v>
      </c>
      <c r="B14208" s="32">
        <v>88</v>
      </c>
    </row>
    <row r="14209" spans="1:2" x14ac:dyDescent="0.35">
      <c r="A14209" s="32" t="s">
        <v>16297</v>
      </c>
      <c r="B14209" s="32">
        <v>26</v>
      </c>
    </row>
    <row r="14210" spans="1:2" x14ac:dyDescent="0.35">
      <c r="A14210" s="32" t="s">
        <v>16298</v>
      </c>
      <c r="B14210" s="32">
        <v>10</v>
      </c>
    </row>
    <row r="14211" spans="1:2" x14ac:dyDescent="0.35">
      <c r="A14211" s="32" t="s">
        <v>16299</v>
      </c>
      <c r="B14211" s="32">
        <v>75</v>
      </c>
    </row>
    <row r="14212" spans="1:2" x14ac:dyDescent="0.35">
      <c r="A14212" s="32" t="s">
        <v>16300</v>
      </c>
      <c r="B14212" s="32">
        <v>6</v>
      </c>
    </row>
    <row r="14213" spans="1:2" x14ac:dyDescent="0.35">
      <c r="A14213" s="32" t="s">
        <v>16301</v>
      </c>
      <c r="B14213" s="32">
        <v>55</v>
      </c>
    </row>
    <row r="14214" spans="1:2" x14ac:dyDescent="0.35">
      <c r="A14214" s="32" t="s">
        <v>16302</v>
      </c>
      <c r="B14214" s="32">
        <v>64</v>
      </c>
    </row>
    <row r="14215" spans="1:2" x14ac:dyDescent="0.35">
      <c r="A14215" s="32" t="s">
        <v>16303</v>
      </c>
      <c r="B14215" s="32">
        <v>21</v>
      </c>
    </row>
    <row r="14216" spans="1:2" x14ac:dyDescent="0.35">
      <c r="A14216" s="32" t="s">
        <v>16304</v>
      </c>
      <c r="B14216" s="32">
        <v>71</v>
      </c>
    </row>
    <row r="14217" spans="1:2" x14ac:dyDescent="0.35">
      <c r="A14217" s="32" t="s">
        <v>16305</v>
      </c>
      <c r="B14217" s="32">
        <v>23</v>
      </c>
    </row>
    <row r="14218" spans="1:2" x14ac:dyDescent="0.35">
      <c r="A14218" s="32" t="s">
        <v>16306</v>
      </c>
      <c r="B14218" s="32">
        <v>85</v>
      </c>
    </row>
    <row r="14219" spans="1:2" x14ac:dyDescent="0.35">
      <c r="A14219" s="32" t="s">
        <v>16307</v>
      </c>
      <c r="B14219" s="32">
        <v>95</v>
      </c>
    </row>
    <row r="14220" spans="1:2" x14ac:dyDescent="0.35">
      <c r="A14220" s="32" t="s">
        <v>16308</v>
      </c>
      <c r="B14220" s="32">
        <v>0</v>
      </c>
    </row>
    <row r="14221" spans="1:2" x14ac:dyDescent="0.35">
      <c r="A14221" s="32" t="s">
        <v>16309</v>
      </c>
      <c r="B14221" s="32">
        <v>5</v>
      </c>
    </row>
    <row r="14222" spans="1:2" x14ac:dyDescent="0.35">
      <c r="A14222" s="32" t="s">
        <v>16310</v>
      </c>
      <c r="B14222" s="32">
        <v>17</v>
      </c>
    </row>
    <row r="14223" spans="1:2" x14ac:dyDescent="0.35">
      <c r="A14223" s="32" t="s">
        <v>16311</v>
      </c>
      <c r="B14223" s="32">
        <v>38</v>
      </c>
    </row>
    <row r="14224" spans="1:2" x14ac:dyDescent="0.35">
      <c r="A14224" s="32" t="s">
        <v>16312</v>
      </c>
      <c r="B14224" s="32">
        <v>95</v>
      </c>
    </row>
    <row r="14225" spans="1:2" x14ac:dyDescent="0.35">
      <c r="A14225" s="32" t="s">
        <v>16313</v>
      </c>
      <c r="B14225" s="32">
        <v>74</v>
      </c>
    </row>
    <row r="14226" spans="1:2" x14ac:dyDescent="0.35">
      <c r="A14226" s="32" t="s">
        <v>16314</v>
      </c>
      <c r="B14226" s="32">
        <v>99</v>
      </c>
    </row>
    <row r="14227" spans="1:2" x14ac:dyDescent="0.35">
      <c r="A14227" s="32" t="s">
        <v>16315</v>
      </c>
      <c r="B14227" s="32">
        <v>34</v>
      </c>
    </row>
    <row r="14228" spans="1:2" x14ac:dyDescent="0.35">
      <c r="A14228" s="32" t="s">
        <v>16316</v>
      </c>
      <c r="B14228" s="32">
        <v>70</v>
      </c>
    </row>
    <row r="14229" spans="1:2" x14ac:dyDescent="0.35">
      <c r="A14229" s="32" t="s">
        <v>16317</v>
      </c>
      <c r="B14229" s="32">
        <v>69</v>
      </c>
    </row>
    <row r="14230" spans="1:2" x14ac:dyDescent="0.35">
      <c r="A14230" s="32" t="s">
        <v>16318</v>
      </c>
      <c r="B14230" s="32">
        <v>64</v>
      </c>
    </row>
    <row r="14231" spans="1:2" x14ac:dyDescent="0.35">
      <c r="A14231" s="32" t="s">
        <v>16319</v>
      </c>
      <c r="B14231" s="32">
        <v>92</v>
      </c>
    </row>
    <row r="14232" spans="1:2" x14ac:dyDescent="0.35">
      <c r="A14232" s="32" t="s">
        <v>16320</v>
      </c>
      <c r="B14232" s="32">
        <v>76</v>
      </c>
    </row>
    <row r="14233" spans="1:2" x14ac:dyDescent="0.35">
      <c r="A14233" s="32" t="s">
        <v>16321</v>
      </c>
      <c r="B14233" s="32">
        <v>5</v>
      </c>
    </row>
    <row r="14234" spans="1:2" x14ac:dyDescent="0.35">
      <c r="A14234" s="32" t="s">
        <v>16322</v>
      </c>
      <c r="B14234" s="32">
        <v>83</v>
      </c>
    </row>
    <row r="14235" spans="1:2" x14ac:dyDescent="0.35">
      <c r="A14235" s="32" t="s">
        <v>16323</v>
      </c>
      <c r="B14235" s="32">
        <v>88</v>
      </c>
    </row>
    <row r="14236" spans="1:2" x14ac:dyDescent="0.35">
      <c r="A14236" s="32" t="s">
        <v>16324</v>
      </c>
      <c r="B14236" s="32">
        <v>5</v>
      </c>
    </row>
    <row r="14237" spans="1:2" x14ac:dyDescent="0.35">
      <c r="A14237" s="32" t="s">
        <v>16325</v>
      </c>
      <c r="B14237" s="32">
        <v>92</v>
      </c>
    </row>
    <row r="14238" spans="1:2" x14ac:dyDescent="0.35">
      <c r="A14238" s="32" t="s">
        <v>16326</v>
      </c>
      <c r="B14238" s="32">
        <v>4</v>
      </c>
    </row>
    <row r="14239" spans="1:2" x14ac:dyDescent="0.35">
      <c r="A14239" s="32" t="s">
        <v>16327</v>
      </c>
      <c r="B14239" s="32">
        <v>80</v>
      </c>
    </row>
    <row r="14240" spans="1:2" x14ac:dyDescent="0.35">
      <c r="A14240" s="32" t="s">
        <v>16328</v>
      </c>
      <c r="B14240" s="32">
        <v>92</v>
      </c>
    </row>
    <row r="14241" spans="1:2" x14ac:dyDescent="0.35">
      <c r="A14241" s="32" t="s">
        <v>16329</v>
      </c>
      <c r="B14241" s="32">
        <v>70</v>
      </c>
    </row>
    <row r="14242" spans="1:2" x14ac:dyDescent="0.35">
      <c r="A14242" s="32" t="s">
        <v>16330</v>
      </c>
      <c r="B14242" s="32">
        <v>77</v>
      </c>
    </row>
    <row r="14243" spans="1:2" x14ac:dyDescent="0.35">
      <c r="A14243" s="32" t="s">
        <v>16331</v>
      </c>
      <c r="B14243" s="32">
        <v>23</v>
      </c>
    </row>
    <row r="14244" spans="1:2" x14ac:dyDescent="0.35">
      <c r="A14244" s="32" t="s">
        <v>16332</v>
      </c>
      <c r="B14244" s="32">
        <v>38</v>
      </c>
    </row>
    <row r="14245" spans="1:2" x14ac:dyDescent="0.35">
      <c r="A14245" s="32" t="s">
        <v>16333</v>
      </c>
      <c r="B14245" s="32">
        <v>15</v>
      </c>
    </row>
    <row r="14246" spans="1:2" x14ac:dyDescent="0.35">
      <c r="A14246" s="32" t="s">
        <v>16334</v>
      </c>
      <c r="B14246" s="32">
        <v>82</v>
      </c>
    </row>
    <row r="14247" spans="1:2" x14ac:dyDescent="0.35">
      <c r="A14247" s="32" t="s">
        <v>16335</v>
      </c>
      <c r="B14247" s="32">
        <v>20</v>
      </c>
    </row>
    <row r="14248" spans="1:2" x14ac:dyDescent="0.35">
      <c r="A14248" s="32" t="s">
        <v>16336</v>
      </c>
      <c r="B14248" s="32">
        <v>15</v>
      </c>
    </row>
    <row r="14249" spans="1:2" x14ac:dyDescent="0.35">
      <c r="A14249" s="32" t="s">
        <v>16337</v>
      </c>
      <c r="B14249" s="32">
        <v>99</v>
      </c>
    </row>
    <row r="14250" spans="1:2" x14ac:dyDescent="0.35">
      <c r="A14250" s="32" t="s">
        <v>16338</v>
      </c>
      <c r="B14250" s="32">
        <v>31</v>
      </c>
    </row>
    <row r="14251" spans="1:2" x14ac:dyDescent="0.35">
      <c r="A14251" s="32" t="s">
        <v>16339</v>
      </c>
      <c r="B14251" s="32">
        <v>44</v>
      </c>
    </row>
    <row r="14252" spans="1:2" x14ac:dyDescent="0.35">
      <c r="A14252" s="32" t="s">
        <v>16340</v>
      </c>
      <c r="B14252" s="32">
        <v>98</v>
      </c>
    </row>
    <row r="14253" spans="1:2" x14ac:dyDescent="0.35">
      <c r="A14253" s="32" t="s">
        <v>16341</v>
      </c>
      <c r="B14253" s="32">
        <v>17</v>
      </c>
    </row>
    <row r="14254" spans="1:2" x14ac:dyDescent="0.35">
      <c r="A14254" s="32" t="s">
        <v>16342</v>
      </c>
      <c r="B14254" s="32">
        <v>78</v>
      </c>
    </row>
    <row r="14255" spans="1:2" x14ac:dyDescent="0.35">
      <c r="A14255" s="32" t="s">
        <v>16343</v>
      </c>
      <c r="B14255" s="32">
        <v>58</v>
      </c>
    </row>
    <row r="14256" spans="1:2" x14ac:dyDescent="0.35">
      <c r="A14256" s="32" t="s">
        <v>16344</v>
      </c>
      <c r="B14256" s="32">
        <v>37</v>
      </c>
    </row>
    <row r="14257" spans="1:2" x14ac:dyDescent="0.35">
      <c r="A14257" s="32" t="s">
        <v>16345</v>
      </c>
      <c r="B14257" s="32">
        <v>31</v>
      </c>
    </row>
    <row r="14258" spans="1:2" x14ac:dyDescent="0.35">
      <c r="A14258" s="32" t="s">
        <v>16346</v>
      </c>
      <c r="B14258" s="32">
        <v>61</v>
      </c>
    </row>
    <row r="14259" spans="1:2" x14ac:dyDescent="0.35">
      <c r="A14259" s="32" t="s">
        <v>16347</v>
      </c>
      <c r="B14259" s="32">
        <v>69</v>
      </c>
    </row>
    <row r="14260" spans="1:2" x14ac:dyDescent="0.35">
      <c r="A14260" s="32" t="s">
        <v>16348</v>
      </c>
      <c r="B14260" s="32">
        <v>29</v>
      </c>
    </row>
    <row r="14261" spans="1:2" x14ac:dyDescent="0.35">
      <c r="A14261" s="32" t="s">
        <v>16349</v>
      </c>
      <c r="B14261" s="32">
        <v>22</v>
      </c>
    </row>
    <row r="14262" spans="1:2" x14ac:dyDescent="0.35">
      <c r="A14262" s="32" t="s">
        <v>16350</v>
      </c>
      <c r="B14262" s="32">
        <v>94</v>
      </c>
    </row>
    <row r="14263" spans="1:2" x14ac:dyDescent="0.35">
      <c r="A14263" s="32" t="s">
        <v>16351</v>
      </c>
      <c r="B14263" s="32">
        <v>36</v>
      </c>
    </row>
    <row r="14264" spans="1:2" x14ac:dyDescent="0.35">
      <c r="A14264" s="32" t="s">
        <v>16352</v>
      </c>
      <c r="B14264" s="32">
        <v>45</v>
      </c>
    </row>
    <row r="14265" spans="1:2" x14ac:dyDescent="0.35">
      <c r="A14265" s="32" t="s">
        <v>16353</v>
      </c>
      <c r="B14265" s="32">
        <v>47</v>
      </c>
    </row>
    <row r="14266" spans="1:2" x14ac:dyDescent="0.35">
      <c r="A14266" s="32" t="s">
        <v>16354</v>
      </c>
      <c r="B14266" s="32">
        <v>62</v>
      </c>
    </row>
    <row r="14267" spans="1:2" x14ac:dyDescent="0.35">
      <c r="A14267" s="32" t="s">
        <v>16355</v>
      </c>
      <c r="B14267" s="32">
        <v>40</v>
      </c>
    </row>
    <row r="14268" spans="1:2" x14ac:dyDescent="0.35">
      <c r="A14268" s="32" t="s">
        <v>16356</v>
      </c>
      <c r="B14268" s="32">
        <v>90</v>
      </c>
    </row>
    <row r="14269" spans="1:2" x14ac:dyDescent="0.35">
      <c r="A14269" s="32" t="s">
        <v>16357</v>
      </c>
      <c r="B14269" s="32">
        <v>95</v>
      </c>
    </row>
    <row r="14270" spans="1:2" x14ac:dyDescent="0.35">
      <c r="A14270" s="32" t="s">
        <v>16358</v>
      </c>
      <c r="B14270" s="32">
        <v>14</v>
      </c>
    </row>
    <row r="14271" spans="1:2" x14ac:dyDescent="0.35">
      <c r="A14271" s="32" t="s">
        <v>16359</v>
      </c>
      <c r="B14271" s="32">
        <v>91</v>
      </c>
    </row>
    <row r="14272" spans="1:2" x14ac:dyDescent="0.35">
      <c r="A14272" s="32" t="s">
        <v>16360</v>
      </c>
      <c r="B14272" s="32">
        <v>14</v>
      </c>
    </row>
    <row r="14273" spans="1:2" x14ac:dyDescent="0.35">
      <c r="A14273" s="32" t="s">
        <v>16361</v>
      </c>
      <c r="B14273" s="32">
        <v>9</v>
      </c>
    </row>
    <row r="14274" spans="1:2" x14ac:dyDescent="0.35">
      <c r="A14274" s="32" t="s">
        <v>16362</v>
      </c>
      <c r="B14274" s="32">
        <v>48</v>
      </c>
    </row>
    <row r="14275" spans="1:2" x14ac:dyDescent="0.35">
      <c r="A14275" s="32" t="s">
        <v>16363</v>
      </c>
      <c r="B14275" s="32">
        <v>19</v>
      </c>
    </row>
    <row r="14276" spans="1:2" x14ac:dyDescent="0.35">
      <c r="A14276" s="32" t="s">
        <v>16364</v>
      </c>
      <c r="B14276" s="32">
        <v>75</v>
      </c>
    </row>
    <row r="14277" spans="1:2" x14ac:dyDescent="0.35">
      <c r="A14277" s="32" t="s">
        <v>16365</v>
      </c>
      <c r="B14277" s="32">
        <v>14</v>
      </c>
    </row>
    <row r="14278" spans="1:2" x14ac:dyDescent="0.35">
      <c r="A14278" s="32" t="s">
        <v>16366</v>
      </c>
      <c r="B14278" s="32">
        <v>50</v>
      </c>
    </row>
    <row r="14279" spans="1:2" x14ac:dyDescent="0.35">
      <c r="A14279" s="32" t="s">
        <v>16367</v>
      </c>
      <c r="B14279" s="32">
        <v>16</v>
      </c>
    </row>
    <row r="14280" spans="1:2" x14ac:dyDescent="0.35">
      <c r="A14280" s="32" t="s">
        <v>16368</v>
      </c>
      <c r="B14280" s="32">
        <v>89</v>
      </c>
    </row>
    <row r="14281" spans="1:2" x14ac:dyDescent="0.35">
      <c r="A14281" s="32" t="s">
        <v>16369</v>
      </c>
      <c r="B14281" s="32">
        <v>30</v>
      </c>
    </row>
    <row r="14282" spans="1:2" x14ac:dyDescent="0.35">
      <c r="A14282" s="32" t="s">
        <v>16370</v>
      </c>
      <c r="B14282" s="32">
        <v>2</v>
      </c>
    </row>
    <row r="14283" spans="1:2" x14ac:dyDescent="0.35">
      <c r="A14283" s="32" t="s">
        <v>16371</v>
      </c>
      <c r="B14283" s="32">
        <v>64</v>
      </c>
    </row>
    <row r="14284" spans="1:2" x14ac:dyDescent="0.35">
      <c r="A14284" s="32" t="s">
        <v>16372</v>
      </c>
      <c r="B14284" s="32">
        <v>13</v>
      </c>
    </row>
    <row r="14285" spans="1:2" x14ac:dyDescent="0.35">
      <c r="A14285" s="32" t="s">
        <v>16373</v>
      </c>
      <c r="B14285" s="32">
        <v>85</v>
      </c>
    </row>
    <row r="14286" spans="1:2" x14ac:dyDescent="0.35">
      <c r="A14286" s="32" t="s">
        <v>16374</v>
      </c>
      <c r="B14286" s="32">
        <v>56</v>
      </c>
    </row>
    <row r="14287" spans="1:2" x14ac:dyDescent="0.35">
      <c r="A14287" s="32" t="s">
        <v>16375</v>
      </c>
      <c r="B14287" s="32">
        <v>88</v>
      </c>
    </row>
    <row r="14288" spans="1:2" x14ac:dyDescent="0.35">
      <c r="A14288" s="32" t="s">
        <v>16376</v>
      </c>
      <c r="B14288" s="32">
        <v>16</v>
      </c>
    </row>
    <row r="14289" spans="1:2" x14ac:dyDescent="0.35">
      <c r="A14289" s="32" t="s">
        <v>16377</v>
      </c>
      <c r="B14289" s="32">
        <v>61</v>
      </c>
    </row>
    <row r="14290" spans="1:2" x14ac:dyDescent="0.35">
      <c r="A14290" s="32" t="s">
        <v>16378</v>
      </c>
      <c r="B14290" s="32">
        <v>71</v>
      </c>
    </row>
    <row r="14291" spans="1:2" x14ac:dyDescent="0.35">
      <c r="A14291" s="32" t="s">
        <v>16379</v>
      </c>
      <c r="B14291" s="32">
        <v>40</v>
      </c>
    </row>
    <row r="14292" spans="1:2" x14ac:dyDescent="0.35">
      <c r="A14292" s="32" t="s">
        <v>16380</v>
      </c>
      <c r="B14292" s="32">
        <v>46</v>
      </c>
    </row>
    <row r="14293" spans="1:2" x14ac:dyDescent="0.35">
      <c r="A14293" s="32" t="s">
        <v>16381</v>
      </c>
      <c r="B14293" s="32">
        <v>55</v>
      </c>
    </row>
    <row r="14294" spans="1:2" x14ac:dyDescent="0.35">
      <c r="A14294" s="32" t="s">
        <v>16382</v>
      </c>
      <c r="B14294" s="32">
        <v>24</v>
      </c>
    </row>
    <row r="14295" spans="1:2" x14ac:dyDescent="0.35">
      <c r="A14295" s="32" t="s">
        <v>16383</v>
      </c>
      <c r="B14295" s="32">
        <v>31</v>
      </c>
    </row>
    <row r="14296" spans="1:2" x14ac:dyDescent="0.35">
      <c r="A14296" s="32" t="s">
        <v>16384</v>
      </c>
      <c r="B14296" s="32">
        <v>45</v>
      </c>
    </row>
    <row r="14297" spans="1:2" x14ac:dyDescent="0.35">
      <c r="A14297" s="32" t="s">
        <v>16385</v>
      </c>
      <c r="B14297" s="32">
        <v>93</v>
      </c>
    </row>
    <row r="14298" spans="1:2" x14ac:dyDescent="0.35">
      <c r="A14298" s="32" t="s">
        <v>16386</v>
      </c>
      <c r="B14298" s="32">
        <v>28</v>
      </c>
    </row>
    <row r="14299" spans="1:2" x14ac:dyDescent="0.35">
      <c r="A14299" s="32" t="s">
        <v>16387</v>
      </c>
      <c r="B14299" s="32">
        <v>25</v>
      </c>
    </row>
    <row r="14300" spans="1:2" x14ac:dyDescent="0.35">
      <c r="A14300" s="32" t="s">
        <v>16388</v>
      </c>
      <c r="B14300" s="32">
        <v>39</v>
      </c>
    </row>
    <row r="14301" spans="1:2" x14ac:dyDescent="0.35">
      <c r="A14301" s="32" t="s">
        <v>16389</v>
      </c>
      <c r="B14301" s="32">
        <v>43</v>
      </c>
    </row>
    <row r="14302" spans="1:2" x14ac:dyDescent="0.35">
      <c r="A14302" s="32" t="s">
        <v>16390</v>
      </c>
      <c r="B14302" s="32">
        <v>87</v>
      </c>
    </row>
    <row r="14303" spans="1:2" x14ac:dyDescent="0.35">
      <c r="A14303" s="32" t="s">
        <v>16391</v>
      </c>
      <c r="B14303" s="32">
        <v>9</v>
      </c>
    </row>
    <row r="14304" spans="1:2" x14ac:dyDescent="0.35">
      <c r="A14304" s="32" t="s">
        <v>16392</v>
      </c>
      <c r="B14304" s="32">
        <v>22</v>
      </c>
    </row>
    <row r="14305" spans="1:2" x14ac:dyDescent="0.35">
      <c r="A14305" s="32" t="s">
        <v>16393</v>
      </c>
      <c r="B14305" s="32">
        <v>42</v>
      </c>
    </row>
    <row r="14306" spans="1:2" x14ac:dyDescent="0.35">
      <c r="A14306" s="32" t="s">
        <v>16394</v>
      </c>
      <c r="B14306" s="32">
        <v>63</v>
      </c>
    </row>
    <row r="14307" spans="1:2" x14ac:dyDescent="0.35">
      <c r="A14307" s="32" t="s">
        <v>16395</v>
      </c>
      <c r="B14307" s="32">
        <v>26</v>
      </c>
    </row>
    <row r="14308" spans="1:2" x14ac:dyDescent="0.35">
      <c r="A14308" s="32" t="s">
        <v>16396</v>
      </c>
      <c r="B14308" s="32">
        <v>70</v>
      </c>
    </row>
    <row r="14309" spans="1:2" x14ac:dyDescent="0.35">
      <c r="A14309" s="32" t="s">
        <v>16397</v>
      </c>
      <c r="B14309" s="32">
        <v>58</v>
      </c>
    </row>
    <row r="14310" spans="1:2" x14ac:dyDescent="0.35">
      <c r="A14310" s="32" t="s">
        <v>16398</v>
      </c>
      <c r="B14310" s="32">
        <v>19</v>
      </c>
    </row>
    <row r="14311" spans="1:2" x14ac:dyDescent="0.35">
      <c r="A14311" s="32" t="s">
        <v>16399</v>
      </c>
      <c r="B14311" s="32">
        <v>20</v>
      </c>
    </row>
    <row r="14312" spans="1:2" x14ac:dyDescent="0.35">
      <c r="A14312" s="32" t="s">
        <v>16400</v>
      </c>
      <c r="B14312" s="32">
        <v>92</v>
      </c>
    </row>
    <row r="14313" spans="1:2" x14ac:dyDescent="0.35">
      <c r="A14313" s="32" t="s">
        <v>16401</v>
      </c>
      <c r="B14313" s="32">
        <v>19</v>
      </c>
    </row>
    <row r="14314" spans="1:2" x14ac:dyDescent="0.35">
      <c r="A14314" s="32" t="s">
        <v>16402</v>
      </c>
      <c r="B14314" s="32">
        <v>56</v>
      </c>
    </row>
    <row r="14315" spans="1:2" x14ac:dyDescent="0.35">
      <c r="A14315" s="32" t="s">
        <v>16403</v>
      </c>
      <c r="B14315" s="32">
        <v>48</v>
      </c>
    </row>
    <row r="14316" spans="1:2" x14ac:dyDescent="0.35">
      <c r="A14316" s="32" t="s">
        <v>16404</v>
      </c>
      <c r="B14316" s="32">
        <v>66</v>
      </c>
    </row>
    <row r="14317" spans="1:2" x14ac:dyDescent="0.35">
      <c r="A14317" s="32" t="s">
        <v>16405</v>
      </c>
      <c r="B14317" s="32">
        <v>11</v>
      </c>
    </row>
    <row r="14318" spans="1:2" x14ac:dyDescent="0.35">
      <c r="A14318" s="32" t="s">
        <v>16406</v>
      </c>
      <c r="B14318" s="32">
        <v>1</v>
      </c>
    </row>
    <row r="14319" spans="1:2" x14ac:dyDescent="0.35">
      <c r="A14319" s="32" t="s">
        <v>16407</v>
      </c>
      <c r="B14319" s="32">
        <v>89</v>
      </c>
    </row>
    <row r="14320" spans="1:2" x14ac:dyDescent="0.35">
      <c r="A14320" s="32" t="s">
        <v>16408</v>
      </c>
      <c r="B14320" s="32">
        <v>9</v>
      </c>
    </row>
    <row r="14321" spans="1:2" x14ac:dyDescent="0.35">
      <c r="A14321" s="32" t="s">
        <v>16409</v>
      </c>
      <c r="B14321" s="32">
        <v>87</v>
      </c>
    </row>
    <row r="14322" spans="1:2" x14ac:dyDescent="0.35">
      <c r="A14322" s="32" t="s">
        <v>16410</v>
      </c>
      <c r="B14322" s="32">
        <v>47</v>
      </c>
    </row>
    <row r="14323" spans="1:2" x14ac:dyDescent="0.35">
      <c r="A14323" s="32" t="s">
        <v>16411</v>
      </c>
      <c r="B14323" s="32">
        <v>64</v>
      </c>
    </row>
    <row r="14324" spans="1:2" x14ac:dyDescent="0.35">
      <c r="A14324" s="32" t="s">
        <v>16412</v>
      </c>
      <c r="B14324" s="32">
        <v>7</v>
      </c>
    </row>
    <row r="14325" spans="1:2" x14ac:dyDescent="0.35">
      <c r="A14325" s="32" t="s">
        <v>16413</v>
      </c>
      <c r="B14325" s="32">
        <v>84</v>
      </c>
    </row>
    <row r="14326" spans="1:2" x14ac:dyDescent="0.35">
      <c r="A14326" s="32" t="s">
        <v>16414</v>
      </c>
      <c r="B14326" s="32">
        <v>85</v>
      </c>
    </row>
    <row r="14327" spans="1:2" x14ac:dyDescent="0.35">
      <c r="A14327" s="32" t="s">
        <v>16415</v>
      </c>
      <c r="B14327" s="32">
        <v>98</v>
      </c>
    </row>
    <row r="14328" spans="1:2" x14ac:dyDescent="0.35">
      <c r="A14328" s="32" t="s">
        <v>16416</v>
      </c>
      <c r="B14328" s="32">
        <v>53</v>
      </c>
    </row>
    <row r="14329" spans="1:2" x14ac:dyDescent="0.35">
      <c r="A14329" s="32" t="s">
        <v>16417</v>
      </c>
      <c r="B14329" s="32">
        <v>48</v>
      </c>
    </row>
    <row r="14330" spans="1:2" x14ac:dyDescent="0.35">
      <c r="A14330" s="32" t="s">
        <v>16418</v>
      </c>
      <c r="B14330" s="32">
        <v>62</v>
      </c>
    </row>
    <row r="14331" spans="1:2" x14ac:dyDescent="0.35">
      <c r="A14331" s="32" t="s">
        <v>16419</v>
      </c>
      <c r="B14331" s="32">
        <v>49</v>
      </c>
    </row>
    <row r="14332" spans="1:2" x14ac:dyDescent="0.35">
      <c r="A14332" s="32" t="s">
        <v>16420</v>
      </c>
      <c r="B14332" s="32">
        <v>89</v>
      </c>
    </row>
    <row r="14333" spans="1:2" x14ac:dyDescent="0.35">
      <c r="A14333" s="32" t="s">
        <v>16421</v>
      </c>
      <c r="B14333" s="32">
        <v>27</v>
      </c>
    </row>
    <row r="14334" spans="1:2" x14ac:dyDescent="0.35">
      <c r="A14334" s="32" t="s">
        <v>16422</v>
      </c>
      <c r="B14334" s="32">
        <v>57</v>
      </c>
    </row>
    <row r="14335" spans="1:2" x14ac:dyDescent="0.35">
      <c r="A14335" s="32" t="s">
        <v>16423</v>
      </c>
      <c r="B14335" s="32">
        <v>83</v>
      </c>
    </row>
    <row r="14336" spans="1:2" x14ac:dyDescent="0.35">
      <c r="A14336" s="32" t="s">
        <v>16424</v>
      </c>
      <c r="B14336" s="32">
        <v>25</v>
      </c>
    </row>
    <row r="14337" spans="1:2" x14ac:dyDescent="0.35">
      <c r="A14337" s="32" t="s">
        <v>16425</v>
      </c>
      <c r="B14337" s="32">
        <v>93</v>
      </c>
    </row>
    <row r="14338" spans="1:2" x14ac:dyDescent="0.35">
      <c r="A14338" s="32" t="s">
        <v>16426</v>
      </c>
      <c r="B14338" s="32">
        <v>71</v>
      </c>
    </row>
    <row r="14339" spans="1:2" x14ac:dyDescent="0.35">
      <c r="A14339" s="32" t="s">
        <v>16427</v>
      </c>
      <c r="B14339" s="32">
        <v>20</v>
      </c>
    </row>
    <row r="14340" spans="1:2" x14ac:dyDescent="0.35">
      <c r="A14340" s="32" t="s">
        <v>16428</v>
      </c>
      <c r="B14340" s="32">
        <v>57</v>
      </c>
    </row>
    <row r="14341" spans="1:2" x14ac:dyDescent="0.35">
      <c r="A14341" s="32" t="s">
        <v>16429</v>
      </c>
      <c r="B14341" s="32">
        <v>84</v>
      </c>
    </row>
    <row r="14342" spans="1:2" x14ac:dyDescent="0.35">
      <c r="A14342" s="32" t="s">
        <v>16430</v>
      </c>
      <c r="B14342" s="32">
        <v>12</v>
      </c>
    </row>
    <row r="14343" spans="1:2" x14ac:dyDescent="0.35">
      <c r="A14343" s="32" t="s">
        <v>16431</v>
      </c>
      <c r="B14343" s="32">
        <v>77</v>
      </c>
    </row>
    <row r="14344" spans="1:2" x14ac:dyDescent="0.35">
      <c r="A14344" s="32" t="s">
        <v>16432</v>
      </c>
      <c r="B14344" s="32">
        <v>24</v>
      </c>
    </row>
    <row r="14345" spans="1:2" x14ac:dyDescent="0.35">
      <c r="A14345" s="32" t="s">
        <v>16433</v>
      </c>
      <c r="B14345" s="32">
        <v>91</v>
      </c>
    </row>
    <row r="14346" spans="1:2" x14ac:dyDescent="0.35">
      <c r="A14346" s="32" t="s">
        <v>16434</v>
      </c>
      <c r="B14346" s="32">
        <v>91</v>
      </c>
    </row>
    <row r="14347" spans="1:2" x14ac:dyDescent="0.35">
      <c r="A14347" s="32" t="s">
        <v>16435</v>
      </c>
      <c r="B14347" s="32">
        <v>42</v>
      </c>
    </row>
    <row r="14348" spans="1:2" x14ac:dyDescent="0.35">
      <c r="A14348" s="32" t="s">
        <v>16436</v>
      </c>
      <c r="B14348" s="32">
        <v>88</v>
      </c>
    </row>
    <row r="14349" spans="1:2" x14ac:dyDescent="0.35">
      <c r="A14349" s="32" t="s">
        <v>16437</v>
      </c>
      <c r="B14349" s="32">
        <v>85</v>
      </c>
    </row>
    <row r="14350" spans="1:2" x14ac:dyDescent="0.35">
      <c r="A14350" s="32" t="s">
        <v>16438</v>
      </c>
      <c r="B14350" s="32">
        <v>81</v>
      </c>
    </row>
    <row r="14351" spans="1:2" x14ac:dyDescent="0.35">
      <c r="A14351" s="32" t="s">
        <v>16439</v>
      </c>
      <c r="B14351" s="32">
        <v>13</v>
      </c>
    </row>
    <row r="14352" spans="1:2" x14ac:dyDescent="0.35">
      <c r="A14352" s="32" t="s">
        <v>16440</v>
      </c>
      <c r="B14352" s="32">
        <v>71</v>
      </c>
    </row>
    <row r="14353" spans="1:2" x14ac:dyDescent="0.35">
      <c r="A14353" s="32" t="s">
        <v>16441</v>
      </c>
      <c r="B14353" s="32">
        <v>13</v>
      </c>
    </row>
    <row r="14354" spans="1:2" x14ac:dyDescent="0.35">
      <c r="A14354" s="32" t="s">
        <v>16442</v>
      </c>
      <c r="B14354" s="32">
        <v>19</v>
      </c>
    </row>
    <row r="14355" spans="1:2" x14ac:dyDescent="0.35">
      <c r="A14355" s="32" t="s">
        <v>16443</v>
      </c>
      <c r="B14355" s="32">
        <v>70</v>
      </c>
    </row>
    <row r="14356" spans="1:2" x14ac:dyDescent="0.35">
      <c r="A14356" s="32" t="s">
        <v>16444</v>
      </c>
      <c r="B14356" s="32">
        <v>25</v>
      </c>
    </row>
    <row r="14357" spans="1:2" x14ac:dyDescent="0.35">
      <c r="A14357" s="32" t="s">
        <v>16445</v>
      </c>
      <c r="B14357" s="32">
        <v>44</v>
      </c>
    </row>
    <row r="14358" spans="1:2" x14ac:dyDescent="0.35">
      <c r="A14358" s="32" t="s">
        <v>16446</v>
      </c>
      <c r="B14358" s="32">
        <v>71</v>
      </c>
    </row>
    <row r="14359" spans="1:2" x14ac:dyDescent="0.35">
      <c r="A14359" s="32" t="s">
        <v>16447</v>
      </c>
      <c r="B14359" s="32">
        <v>77</v>
      </c>
    </row>
    <row r="14360" spans="1:2" x14ac:dyDescent="0.35">
      <c r="A14360" s="32" t="s">
        <v>16448</v>
      </c>
      <c r="B14360" s="32">
        <v>55</v>
      </c>
    </row>
    <row r="14361" spans="1:2" x14ac:dyDescent="0.35">
      <c r="A14361" s="32" t="s">
        <v>16449</v>
      </c>
      <c r="B14361" s="32">
        <v>30</v>
      </c>
    </row>
    <row r="14362" spans="1:2" x14ac:dyDescent="0.35">
      <c r="A14362" s="32" t="s">
        <v>16450</v>
      </c>
      <c r="B14362" s="32">
        <v>45</v>
      </c>
    </row>
    <row r="14363" spans="1:2" x14ac:dyDescent="0.35">
      <c r="A14363" s="32" t="s">
        <v>16451</v>
      </c>
      <c r="B14363" s="32">
        <v>17</v>
      </c>
    </row>
    <row r="14364" spans="1:2" x14ac:dyDescent="0.35">
      <c r="A14364" s="32" t="s">
        <v>16452</v>
      </c>
      <c r="B14364" s="32">
        <v>64</v>
      </c>
    </row>
    <row r="14365" spans="1:2" x14ac:dyDescent="0.35">
      <c r="A14365" s="32" t="s">
        <v>16453</v>
      </c>
      <c r="B14365" s="32">
        <v>14</v>
      </c>
    </row>
    <row r="14366" spans="1:2" x14ac:dyDescent="0.35">
      <c r="A14366" s="32" t="s">
        <v>16454</v>
      </c>
      <c r="B14366" s="32">
        <v>14</v>
      </c>
    </row>
    <row r="14367" spans="1:2" x14ac:dyDescent="0.35">
      <c r="A14367" s="32" t="s">
        <v>16455</v>
      </c>
      <c r="B14367" s="32">
        <v>0</v>
      </c>
    </row>
    <row r="14368" spans="1:2" x14ac:dyDescent="0.35">
      <c r="A14368" s="32" t="s">
        <v>16456</v>
      </c>
      <c r="B14368" s="32">
        <v>53</v>
      </c>
    </row>
    <row r="14369" spans="1:2" x14ac:dyDescent="0.35">
      <c r="A14369" s="32" t="s">
        <v>16457</v>
      </c>
      <c r="B14369" s="32">
        <v>44</v>
      </c>
    </row>
    <row r="14370" spans="1:2" x14ac:dyDescent="0.35">
      <c r="A14370" s="32" t="s">
        <v>16458</v>
      </c>
      <c r="B14370" s="32">
        <v>77</v>
      </c>
    </row>
    <row r="14371" spans="1:2" x14ac:dyDescent="0.35">
      <c r="A14371" s="32" t="s">
        <v>16459</v>
      </c>
      <c r="B14371" s="32">
        <v>57</v>
      </c>
    </row>
    <row r="14372" spans="1:2" x14ac:dyDescent="0.35">
      <c r="A14372" s="32" t="s">
        <v>16460</v>
      </c>
      <c r="B14372" s="32">
        <v>54</v>
      </c>
    </row>
    <row r="14373" spans="1:2" x14ac:dyDescent="0.35">
      <c r="A14373" s="32" t="s">
        <v>16461</v>
      </c>
      <c r="B14373" s="32">
        <v>7</v>
      </c>
    </row>
    <row r="14374" spans="1:2" x14ac:dyDescent="0.35">
      <c r="A14374" s="32" t="s">
        <v>16462</v>
      </c>
      <c r="B14374" s="32">
        <v>61</v>
      </c>
    </row>
    <row r="14375" spans="1:2" x14ac:dyDescent="0.35">
      <c r="A14375" s="32" t="s">
        <v>16463</v>
      </c>
      <c r="B14375" s="32">
        <v>40</v>
      </c>
    </row>
    <row r="14376" spans="1:2" x14ac:dyDescent="0.35">
      <c r="A14376" s="32" t="s">
        <v>16464</v>
      </c>
      <c r="B14376" s="32">
        <v>70</v>
      </c>
    </row>
    <row r="14377" spans="1:2" x14ac:dyDescent="0.35">
      <c r="A14377" s="32" t="s">
        <v>16465</v>
      </c>
      <c r="B14377" s="32">
        <v>95</v>
      </c>
    </row>
    <row r="14378" spans="1:2" x14ac:dyDescent="0.35">
      <c r="A14378" s="32" t="s">
        <v>16466</v>
      </c>
      <c r="B14378" s="32">
        <v>86</v>
      </c>
    </row>
    <row r="14379" spans="1:2" x14ac:dyDescent="0.35">
      <c r="A14379" s="32" t="s">
        <v>16467</v>
      </c>
      <c r="B14379" s="32">
        <v>85</v>
      </c>
    </row>
    <row r="14380" spans="1:2" x14ac:dyDescent="0.35">
      <c r="A14380" s="32" t="s">
        <v>16468</v>
      </c>
      <c r="B14380" s="32">
        <v>80</v>
      </c>
    </row>
    <row r="14381" spans="1:2" x14ac:dyDescent="0.35">
      <c r="A14381" s="32" t="s">
        <v>16469</v>
      </c>
      <c r="B14381" s="32">
        <v>58</v>
      </c>
    </row>
    <row r="14382" spans="1:2" x14ac:dyDescent="0.35">
      <c r="A14382" s="32" t="s">
        <v>16470</v>
      </c>
      <c r="B14382" s="32">
        <v>53</v>
      </c>
    </row>
    <row r="14383" spans="1:2" x14ac:dyDescent="0.35">
      <c r="A14383" s="32" t="s">
        <v>16471</v>
      </c>
      <c r="B14383" s="32">
        <v>93</v>
      </c>
    </row>
    <row r="14384" spans="1:2" x14ac:dyDescent="0.35">
      <c r="A14384" s="32" t="s">
        <v>16472</v>
      </c>
      <c r="B14384" s="32">
        <v>45</v>
      </c>
    </row>
    <row r="14385" spans="1:2" x14ac:dyDescent="0.35">
      <c r="A14385" s="32" t="s">
        <v>16473</v>
      </c>
      <c r="B14385" s="32">
        <v>52</v>
      </c>
    </row>
    <row r="14386" spans="1:2" x14ac:dyDescent="0.35">
      <c r="A14386" s="32" t="s">
        <v>16474</v>
      </c>
      <c r="B14386" s="32">
        <v>76</v>
      </c>
    </row>
    <row r="14387" spans="1:2" x14ac:dyDescent="0.35">
      <c r="A14387" s="32" t="s">
        <v>16475</v>
      </c>
      <c r="B14387" s="32">
        <v>16</v>
      </c>
    </row>
    <row r="14388" spans="1:2" x14ac:dyDescent="0.35">
      <c r="A14388" s="32" t="s">
        <v>16476</v>
      </c>
      <c r="B14388" s="32">
        <v>86</v>
      </c>
    </row>
    <row r="14389" spans="1:2" x14ac:dyDescent="0.35">
      <c r="A14389" s="32" t="s">
        <v>16477</v>
      </c>
      <c r="B14389" s="32">
        <v>96</v>
      </c>
    </row>
    <row r="14390" spans="1:2" x14ac:dyDescent="0.35">
      <c r="A14390" s="32" t="s">
        <v>16478</v>
      </c>
      <c r="B14390" s="32">
        <v>87</v>
      </c>
    </row>
    <row r="14391" spans="1:2" x14ac:dyDescent="0.35">
      <c r="A14391" s="32" t="s">
        <v>16479</v>
      </c>
      <c r="B14391" s="32">
        <v>86</v>
      </c>
    </row>
    <row r="14392" spans="1:2" x14ac:dyDescent="0.35">
      <c r="A14392" s="32" t="s">
        <v>16480</v>
      </c>
      <c r="B14392" s="32">
        <v>57</v>
      </c>
    </row>
    <row r="14393" spans="1:2" x14ac:dyDescent="0.35">
      <c r="A14393" s="32" t="s">
        <v>16481</v>
      </c>
      <c r="B14393" s="32">
        <v>58</v>
      </c>
    </row>
    <row r="14394" spans="1:2" x14ac:dyDescent="0.35">
      <c r="A14394" s="32" t="s">
        <v>16482</v>
      </c>
      <c r="B14394" s="32">
        <v>28</v>
      </c>
    </row>
    <row r="14395" spans="1:2" x14ac:dyDescent="0.35">
      <c r="A14395" s="32" t="s">
        <v>16483</v>
      </c>
      <c r="B14395" s="32">
        <v>2</v>
      </c>
    </row>
    <row r="14396" spans="1:2" x14ac:dyDescent="0.35">
      <c r="A14396" s="32" t="s">
        <v>16484</v>
      </c>
      <c r="B14396" s="32">
        <v>16</v>
      </c>
    </row>
    <row r="14397" spans="1:2" x14ac:dyDescent="0.35">
      <c r="A14397" s="32" t="s">
        <v>16485</v>
      </c>
      <c r="B14397" s="32">
        <v>94</v>
      </c>
    </row>
    <row r="14398" spans="1:2" x14ac:dyDescent="0.35">
      <c r="A14398" s="32" t="s">
        <v>16486</v>
      </c>
      <c r="B14398" s="32">
        <v>24</v>
      </c>
    </row>
    <row r="14399" spans="1:2" x14ac:dyDescent="0.35">
      <c r="A14399" s="32" t="s">
        <v>16487</v>
      </c>
      <c r="B14399" s="32">
        <v>6</v>
      </c>
    </row>
    <row r="14400" spans="1:2" x14ac:dyDescent="0.35">
      <c r="A14400" s="32" t="s">
        <v>16488</v>
      </c>
      <c r="B14400" s="32">
        <v>64</v>
      </c>
    </row>
    <row r="14401" spans="1:2" x14ac:dyDescent="0.35">
      <c r="A14401" s="32" t="s">
        <v>16489</v>
      </c>
      <c r="B14401" s="32">
        <v>62</v>
      </c>
    </row>
    <row r="14402" spans="1:2" x14ac:dyDescent="0.35">
      <c r="A14402" s="32" t="s">
        <v>16490</v>
      </c>
      <c r="B14402" s="32">
        <v>6</v>
      </c>
    </row>
    <row r="14403" spans="1:2" x14ac:dyDescent="0.35">
      <c r="A14403" s="32" t="s">
        <v>16491</v>
      </c>
      <c r="B14403" s="32">
        <v>51</v>
      </c>
    </row>
    <row r="14404" spans="1:2" x14ac:dyDescent="0.35">
      <c r="A14404" s="32" t="s">
        <v>16492</v>
      </c>
      <c r="B14404" s="32">
        <v>40</v>
      </c>
    </row>
    <row r="14405" spans="1:2" x14ac:dyDescent="0.35">
      <c r="A14405" s="32" t="s">
        <v>16493</v>
      </c>
      <c r="B14405" s="32">
        <v>24</v>
      </c>
    </row>
    <row r="14406" spans="1:2" x14ac:dyDescent="0.35">
      <c r="A14406" s="32" t="s">
        <v>16494</v>
      </c>
      <c r="B14406" s="32">
        <v>97</v>
      </c>
    </row>
    <row r="14407" spans="1:2" x14ac:dyDescent="0.35">
      <c r="A14407" s="32" t="s">
        <v>16495</v>
      </c>
      <c r="B14407" s="32">
        <v>39</v>
      </c>
    </row>
    <row r="14408" spans="1:2" x14ac:dyDescent="0.35">
      <c r="A14408" s="32" t="s">
        <v>16496</v>
      </c>
      <c r="B14408" s="32">
        <v>18</v>
      </c>
    </row>
    <row r="14409" spans="1:2" x14ac:dyDescent="0.35">
      <c r="A14409" s="32" t="s">
        <v>16497</v>
      </c>
      <c r="B14409" s="32">
        <v>67</v>
      </c>
    </row>
    <row r="14410" spans="1:2" x14ac:dyDescent="0.35">
      <c r="A14410" s="32" t="s">
        <v>16498</v>
      </c>
      <c r="B14410" s="32">
        <v>89</v>
      </c>
    </row>
    <row r="14411" spans="1:2" x14ac:dyDescent="0.35">
      <c r="A14411" s="32" t="s">
        <v>16499</v>
      </c>
      <c r="B14411" s="32">
        <v>67</v>
      </c>
    </row>
    <row r="14412" spans="1:2" x14ac:dyDescent="0.35">
      <c r="A14412" s="32" t="s">
        <v>16500</v>
      </c>
      <c r="B14412" s="32">
        <v>63</v>
      </c>
    </row>
    <row r="14413" spans="1:2" x14ac:dyDescent="0.35">
      <c r="A14413" s="32" t="s">
        <v>16501</v>
      </c>
      <c r="B14413" s="32">
        <v>30</v>
      </c>
    </row>
    <row r="14414" spans="1:2" x14ac:dyDescent="0.35">
      <c r="A14414" s="32" t="s">
        <v>16502</v>
      </c>
      <c r="B14414" s="32">
        <v>60</v>
      </c>
    </row>
    <row r="14415" spans="1:2" x14ac:dyDescent="0.35">
      <c r="A14415" s="32" t="s">
        <v>16503</v>
      </c>
      <c r="B14415" s="32">
        <v>83</v>
      </c>
    </row>
    <row r="14416" spans="1:2" x14ac:dyDescent="0.35">
      <c r="A14416" s="32" t="s">
        <v>16504</v>
      </c>
      <c r="B14416" s="32">
        <v>25</v>
      </c>
    </row>
    <row r="14417" spans="1:2" x14ac:dyDescent="0.35">
      <c r="A14417" s="32" t="s">
        <v>16505</v>
      </c>
      <c r="B14417" s="32">
        <v>17</v>
      </c>
    </row>
    <row r="14418" spans="1:2" x14ac:dyDescent="0.35">
      <c r="A14418" s="32" t="s">
        <v>16506</v>
      </c>
      <c r="B14418" s="32">
        <v>43</v>
      </c>
    </row>
    <row r="14419" spans="1:2" x14ac:dyDescent="0.35">
      <c r="A14419" s="32" t="s">
        <v>16507</v>
      </c>
      <c r="B14419" s="32">
        <v>2</v>
      </c>
    </row>
    <row r="14420" spans="1:2" x14ac:dyDescent="0.35">
      <c r="A14420" s="32" t="s">
        <v>16508</v>
      </c>
      <c r="B14420" s="32">
        <v>46</v>
      </c>
    </row>
    <row r="14421" spans="1:2" x14ac:dyDescent="0.35">
      <c r="A14421" s="32" t="s">
        <v>16509</v>
      </c>
      <c r="B14421" s="32">
        <v>31</v>
      </c>
    </row>
    <row r="14422" spans="1:2" x14ac:dyDescent="0.35">
      <c r="A14422" s="32" t="s">
        <v>16510</v>
      </c>
      <c r="B14422" s="32">
        <v>95</v>
      </c>
    </row>
    <row r="14423" spans="1:2" x14ac:dyDescent="0.35">
      <c r="A14423" s="32" t="s">
        <v>16511</v>
      </c>
      <c r="B14423" s="32">
        <v>96</v>
      </c>
    </row>
    <row r="14424" spans="1:2" x14ac:dyDescent="0.35">
      <c r="A14424" s="32" t="s">
        <v>16512</v>
      </c>
      <c r="B14424" s="32">
        <v>62</v>
      </c>
    </row>
    <row r="14425" spans="1:2" x14ac:dyDescent="0.35">
      <c r="A14425" s="32" t="s">
        <v>16513</v>
      </c>
      <c r="B14425" s="32">
        <v>66</v>
      </c>
    </row>
    <row r="14426" spans="1:2" x14ac:dyDescent="0.35">
      <c r="A14426" s="32" t="s">
        <v>16514</v>
      </c>
      <c r="B14426" s="32">
        <v>90</v>
      </c>
    </row>
    <row r="14427" spans="1:2" x14ac:dyDescent="0.35">
      <c r="A14427" s="32" t="s">
        <v>16515</v>
      </c>
      <c r="B14427" s="32">
        <v>44</v>
      </c>
    </row>
    <row r="14428" spans="1:2" x14ac:dyDescent="0.35">
      <c r="A14428" s="32" t="s">
        <v>16516</v>
      </c>
      <c r="B14428" s="32">
        <v>0</v>
      </c>
    </row>
    <row r="14429" spans="1:2" x14ac:dyDescent="0.35">
      <c r="A14429" s="32" t="s">
        <v>16517</v>
      </c>
      <c r="B14429" s="32">
        <v>13</v>
      </c>
    </row>
    <row r="14430" spans="1:2" x14ac:dyDescent="0.35">
      <c r="A14430" s="32" t="s">
        <v>16518</v>
      </c>
      <c r="B14430" s="32">
        <v>35</v>
      </c>
    </row>
    <row r="14431" spans="1:2" x14ac:dyDescent="0.35">
      <c r="A14431" s="32" t="s">
        <v>16519</v>
      </c>
      <c r="B14431" s="32">
        <v>90</v>
      </c>
    </row>
    <row r="14432" spans="1:2" x14ac:dyDescent="0.35">
      <c r="A14432" s="32" t="s">
        <v>16520</v>
      </c>
      <c r="B14432" s="32">
        <v>60</v>
      </c>
    </row>
    <row r="14433" spans="1:2" x14ac:dyDescent="0.35">
      <c r="A14433" s="32" t="s">
        <v>16521</v>
      </c>
      <c r="B14433" s="32">
        <v>94</v>
      </c>
    </row>
    <row r="14434" spans="1:2" x14ac:dyDescent="0.35">
      <c r="A14434" s="32" t="s">
        <v>16522</v>
      </c>
      <c r="B14434" s="32">
        <v>88</v>
      </c>
    </row>
    <row r="14435" spans="1:2" x14ac:dyDescent="0.35">
      <c r="A14435" s="32" t="s">
        <v>16523</v>
      </c>
      <c r="B14435" s="32">
        <v>73</v>
      </c>
    </row>
    <row r="14436" spans="1:2" x14ac:dyDescent="0.35">
      <c r="A14436" s="32" t="s">
        <v>16524</v>
      </c>
      <c r="B14436" s="32">
        <v>47</v>
      </c>
    </row>
    <row r="14437" spans="1:2" x14ac:dyDescent="0.35">
      <c r="A14437" s="32" t="s">
        <v>16525</v>
      </c>
      <c r="B14437" s="32">
        <v>18</v>
      </c>
    </row>
    <row r="14438" spans="1:2" x14ac:dyDescent="0.35">
      <c r="A14438" s="32" t="s">
        <v>16526</v>
      </c>
      <c r="B14438" s="32">
        <v>70</v>
      </c>
    </row>
    <row r="14439" spans="1:2" x14ac:dyDescent="0.35">
      <c r="A14439" s="32" t="s">
        <v>16527</v>
      </c>
      <c r="B14439" s="32">
        <v>9</v>
      </c>
    </row>
    <row r="14440" spans="1:2" x14ac:dyDescent="0.35">
      <c r="A14440" s="32" t="s">
        <v>16528</v>
      </c>
      <c r="B14440" s="32">
        <v>87</v>
      </c>
    </row>
    <row r="14441" spans="1:2" x14ac:dyDescent="0.35">
      <c r="A14441" s="32" t="s">
        <v>16529</v>
      </c>
      <c r="B14441" s="32">
        <v>73</v>
      </c>
    </row>
    <row r="14442" spans="1:2" x14ac:dyDescent="0.35">
      <c r="A14442" s="32" t="s">
        <v>16530</v>
      </c>
      <c r="B14442" s="32">
        <v>89</v>
      </c>
    </row>
    <row r="14443" spans="1:2" x14ac:dyDescent="0.35">
      <c r="A14443" s="32" t="s">
        <v>16531</v>
      </c>
      <c r="B14443" s="32">
        <v>31</v>
      </c>
    </row>
    <row r="14444" spans="1:2" x14ac:dyDescent="0.35">
      <c r="A14444" s="32" t="s">
        <v>16532</v>
      </c>
      <c r="B14444" s="32">
        <v>4</v>
      </c>
    </row>
    <row r="14445" spans="1:2" x14ac:dyDescent="0.35">
      <c r="A14445" s="32" t="s">
        <v>16533</v>
      </c>
      <c r="B14445" s="32">
        <v>7</v>
      </c>
    </row>
    <row r="14446" spans="1:2" x14ac:dyDescent="0.35">
      <c r="A14446" s="32" t="s">
        <v>16534</v>
      </c>
      <c r="B14446" s="32">
        <v>26</v>
      </c>
    </row>
    <row r="14447" spans="1:2" x14ac:dyDescent="0.35">
      <c r="A14447" s="32" t="s">
        <v>16535</v>
      </c>
      <c r="B14447" s="32">
        <v>21</v>
      </c>
    </row>
    <row r="14448" spans="1:2" x14ac:dyDescent="0.35">
      <c r="A14448" s="32" t="s">
        <v>16536</v>
      </c>
      <c r="B14448" s="32">
        <v>61</v>
      </c>
    </row>
    <row r="14449" spans="1:2" x14ac:dyDescent="0.35">
      <c r="A14449" s="32" t="s">
        <v>16537</v>
      </c>
      <c r="B14449" s="32">
        <v>45</v>
      </c>
    </row>
    <row r="14450" spans="1:2" x14ac:dyDescent="0.35">
      <c r="A14450" s="32" t="s">
        <v>16538</v>
      </c>
      <c r="B14450" s="32">
        <v>92</v>
      </c>
    </row>
    <row r="14451" spans="1:2" x14ac:dyDescent="0.35">
      <c r="A14451" s="32" t="s">
        <v>16539</v>
      </c>
      <c r="B14451" s="32">
        <v>6</v>
      </c>
    </row>
    <row r="14452" spans="1:2" x14ac:dyDescent="0.35">
      <c r="A14452" s="32" t="s">
        <v>16540</v>
      </c>
      <c r="B14452" s="32">
        <v>94</v>
      </c>
    </row>
    <row r="14453" spans="1:2" x14ac:dyDescent="0.35">
      <c r="A14453" s="32" t="s">
        <v>16541</v>
      </c>
      <c r="B14453" s="32">
        <v>42</v>
      </c>
    </row>
    <row r="14454" spans="1:2" x14ac:dyDescent="0.35">
      <c r="A14454" s="32" t="s">
        <v>16542</v>
      </c>
      <c r="B14454" s="32">
        <v>20</v>
      </c>
    </row>
    <row r="14455" spans="1:2" x14ac:dyDescent="0.35">
      <c r="A14455" s="32" t="s">
        <v>16543</v>
      </c>
      <c r="B14455" s="32">
        <v>90</v>
      </c>
    </row>
    <row r="14456" spans="1:2" x14ac:dyDescent="0.35">
      <c r="A14456" s="32" t="s">
        <v>16544</v>
      </c>
      <c r="B14456" s="32">
        <v>84</v>
      </c>
    </row>
    <row r="14457" spans="1:2" x14ac:dyDescent="0.35">
      <c r="A14457" s="32" t="s">
        <v>16545</v>
      </c>
      <c r="B14457" s="32">
        <v>2</v>
      </c>
    </row>
    <row r="14458" spans="1:2" x14ac:dyDescent="0.35">
      <c r="A14458" s="32" t="s">
        <v>16546</v>
      </c>
      <c r="B14458" s="32">
        <v>49</v>
      </c>
    </row>
    <row r="14459" spans="1:2" x14ac:dyDescent="0.35">
      <c r="A14459" s="32" t="s">
        <v>16547</v>
      </c>
      <c r="B14459" s="32">
        <v>47</v>
      </c>
    </row>
    <row r="14460" spans="1:2" x14ac:dyDescent="0.35">
      <c r="A14460" s="32" t="s">
        <v>16548</v>
      </c>
      <c r="B14460" s="32">
        <v>74</v>
      </c>
    </row>
    <row r="14461" spans="1:2" x14ac:dyDescent="0.35">
      <c r="A14461" s="32" t="s">
        <v>16549</v>
      </c>
      <c r="B14461" s="32">
        <v>67</v>
      </c>
    </row>
    <row r="14462" spans="1:2" x14ac:dyDescent="0.35">
      <c r="A14462" s="32" t="s">
        <v>16550</v>
      </c>
      <c r="B14462" s="32">
        <v>69</v>
      </c>
    </row>
    <row r="14463" spans="1:2" x14ac:dyDescent="0.35">
      <c r="A14463" s="32" t="s">
        <v>16551</v>
      </c>
      <c r="B14463" s="32">
        <v>37</v>
      </c>
    </row>
    <row r="14464" spans="1:2" x14ac:dyDescent="0.35">
      <c r="A14464" s="32" t="s">
        <v>16552</v>
      </c>
      <c r="B14464" s="32">
        <v>22</v>
      </c>
    </row>
    <row r="14465" spans="1:2" x14ac:dyDescent="0.35">
      <c r="A14465" s="32" t="s">
        <v>16553</v>
      </c>
      <c r="B14465" s="32">
        <v>11</v>
      </c>
    </row>
    <row r="14466" spans="1:2" x14ac:dyDescent="0.35">
      <c r="A14466" s="32" t="s">
        <v>16554</v>
      </c>
      <c r="B14466" s="32">
        <v>39</v>
      </c>
    </row>
    <row r="14467" spans="1:2" x14ac:dyDescent="0.35">
      <c r="A14467" s="32" t="s">
        <v>16555</v>
      </c>
      <c r="B14467" s="32">
        <v>77</v>
      </c>
    </row>
    <row r="14468" spans="1:2" x14ac:dyDescent="0.35">
      <c r="A14468" s="32" t="s">
        <v>16556</v>
      </c>
      <c r="B14468" s="32">
        <v>27</v>
      </c>
    </row>
    <row r="14469" spans="1:2" x14ac:dyDescent="0.35">
      <c r="A14469" s="32" t="s">
        <v>16557</v>
      </c>
      <c r="B14469" s="32">
        <v>54</v>
      </c>
    </row>
    <row r="14470" spans="1:2" x14ac:dyDescent="0.35">
      <c r="A14470" s="32" t="s">
        <v>16558</v>
      </c>
      <c r="B14470" s="32">
        <v>93</v>
      </c>
    </row>
    <row r="14471" spans="1:2" x14ac:dyDescent="0.35">
      <c r="A14471" s="32" t="s">
        <v>16559</v>
      </c>
      <c r="B14471" s="32">
        <v>40</v>
      </c>
    </row>
    <row r="14472" spans="1:2" x14ac:dyDescent="0.35">
      <c r="A14472" s="32" t="s">
        <v>16560</v>
      </c>
      <c r="B14472" s="32">
        <v>63</v>
      </c>
    </row>
    <row r="14473" spans="1:2" x14ac:dyDescent="0.35">
      <c r="A14473" s="32" t="s">
        <v>16561</v>
      </c>
      <c r="B14473" s="32">
        <v>70</v>
      </c>
    </row>
    <row r="14474" spans="1:2" x14ac:dyDescent="0.35">
      <c r="A14474" s="32" t="s">
        <v>16562</v>
      </c>
      <c r="B14474" s="32">
        <v>38</v>
      </c>
    </row>
    <row r="14475" spans="1:2" x14ac:dyDescent="0.35">
      <c r="A14475" s="32" t="s">
        <v>16563</v>
      </c>
      <c r="B14475" s="32">
        <v>99</v>
      </c>
    </row>
    <row r="14476" spans="1:2" x14ac:dyDescent="0.35">
      <c r="A14476" s="32" t="s">
        <v>16564</v>
      </c>
      <c r="B14476" s="32">
        <v>8</v>
      </c>
    </row>
    <row r="14477" spans="1:2" x14ac:dyDescent="0.35">
      <c r="A14477" s="32" t="s">
        <v>16565</v>
      </c>
      <c r="B14477" s="32">
        <v>71</v>
      </c>
    </row>
    <row r="14478" spans="1:2" x14ac:dyDescent="0.35">
      <c r="A14478" s="32" t="s">
        <v>16566</v>
      </c>
      <c r="B14478" s="32">
        <v>29</v>
      </c>
    </row>
    <row r="14479" spans="1:2" x14ac:dyDescent="0.35">
      <c r="A14479" s="32" t="s">
        <v>16567</v>
      </c>
      <c r="B14479" s="32">
        <v>96</v>
      </c>
    </row>
    <row r="14480" spans="1:2" x14ac:dyDescent="0.35">
      <c r="A14480" s="32" t="s">
        <v>16568</v>
      </c>
      <c r="B14480" s="32">
        <v>78</v>
      </c>
    </row>
    <row r="14481" spans="1:2" x14ac:dyDescent="0.35">
      <c r="A14481" s="32" t="s">
        <v>16569</v>
      </c>
      <c r="B14481" s="32">
        <v>8</v>
      </c>
    </row>
    <row r="14482" spans="1:2" x14ac:dyDescent="0.35">
      <c r="A14482" s="32" t="s">
        <v>16570</v>
      </c>
      <c r="B14482" s="32">
        <v>39</v>
      </c>
    </row>
    <row r="14483" spans="1:2" x14ac:dyDescent="0.35">
      <c r="A14483" s="32" t="s">
        <v>16571</v>
      </c>
      <c r="B14483" s="32">
        <v>38</v>
      </c>
    </row>
    <row r="14484" spans="1:2" x14ac:dyDescent="0.35">
      <c r="A14484" s="32" t="s">
        <v>16572</v>
      </c>
      <c r="B14484" s="32">
        <v>39</v>
      </c>
    </row>
    <row r="14485" spans="1:2" x14ac:dyDescent="0.35">
      <c r="A14485" s="32" t="s">
        <v>16573</v>
      </c>
      <c r="B14485" s="32">
        <v>86</v>
      </c>
    </row>
    <row r="14486" spans="1:2" x14ac:dyDescent="0.35">
      <c r="A14486" s="32" t="s">
        <v>16574</v>
      </c>
      <c r="B14486" s="32">
        <v>14</v>
      </c>
    </row>
    <row r="14487" spans="1:2" x14ac:dyDescent="0.35">
      <c r="A14487" s="32" t="s">
        <v>16575</v>
      </c>
      <c r="B14487" s="32">
        <v>54</v>
      </c>
    </row>
    <row r="14488" spans="1:2" x14ac:dyDescent="0.35">
      <c r="A14488" s="32" t="s">
        <v>16576</v>
      </c>
      <c r="B14488" s="32">
        <v>40</v>
      </c>
    </row>
    <row r="14489" spans="1:2" x14ac:dyDescent="0.35">
      <c r="A14489" s="32" t="s">
        <v>16577</v>
      </c>
      <c r="B14489" s="32">
        <v>47</v>
      </c>
    </row>
    <row r="14490" spans="1:2" x14ac:dyDescent="0.35">
      <c r="A14490" s="32" t="s">
        <v>16578</v>
      </c>
      <c r="B14490" s="32">
        <v>59</v>
      </c>
    </row>
    <row r="14491" spans="1:2" x14ac:dyDescent="0.35">
      <c r="A14491" s="32" t="s">
        <v>16579</v>
      </c>
      <c r="B14491" s="32">
        <v>64</v>
      </c>
    </row>
    <row r="14492" spans="1:2" x14ac:dyDescent="0.35">
      <c r="A14492" s="32" t="s">
        <v>16580</v>
      </c>
      <c r="B14492" s="32">
        <v>84</v>
      </c>
    </row>
    <row r="14493" spans="1:2" x14ac:dyDescent="0.35">
      <c r="A14493" s="32" t="s">
        <v>16581</v>
      </c>
      <c r="B14493" s="32">
        <v>30</v>
      </c>
    </row>
    <row r="14494" spans="1:2" x14ac:dyDescent="0.35">
      <c r="A14494" s="32" t="s">
        <v>16582</v>
      </c>
      <c r="B14494" s="32">
        <v>3</v>
      </c>
    </row>
    <row r="14495" spans="1:2" x14ac:dyDescent="0.35">
      <c r="A14495" s="32" t="s">
        <v>16583</v>
      </c>
      <c r="B14495" s="32">
        <v>93</v>
      </c>
    </row>
    <row r="14496" spans="1:2" x14ac:dyDescent="0.35">
      <c r="A14496" s="32" t="s">
        <v>16584</v>
      </c>
      <c r="B14496" s="32">
        <v>91</v>
      </c>
    </row>
    <row r="14497" spans="1:2" x14ac:dyDescent="0.35">
      <c r="A14497" s="32" t="s">
        <v>16585</v>
      </c>
      <c r="B14497" s="32">
        <v>75</v>
      </c>
    </row>
    <row r="14498" spans="1:2" x14ac:dyDescent="0.35">
      <c r="A14498" s="32" t="s">
        <v>16586</v>
      </c>
      <c r="B14498" s="32">
        <v>15</v>
      </c>
    </row>
    <row r="14499" spans="1:2" x14ac:dyDescent="0.35">
      <c r="A14499" s="32" t="s">
        <v>16587</v>
      </c>
      <c r="B14499" s="32">
        <v>17</v>
      </c>
    </row>
    <row r="14500" spans="1:2" x14ac:dyDescent="0.35">
      <c r="A14500" s="32" t="s">
        <v>16588</v>
      </c>
      <c r="B14500" s="32">
        <v>12</v>
      </c>
    </row>
    <row r="14501" spans="1:2" x14ac:dyDescent="0.35">
      <c r="A14501" s="32" t="s">
        <v>16589</v>
      </c>
      <c r="B14501" s="32">
        <v>56</v>
      </c>
    </row>
    <row r="14502" spans="1:2" x14ac:dyDescent="0.35">
      <c r="A14502" s="32" t="s">
        <v>16590</v>
      </c>
      <c r="B14502" s="32">
        <v>54</v>
      </c>
    </row>
    <row r="14503" spans="1:2" x14ac:dyDescent="0.35">
      <c r="A14503" s="32" t="s">
        <v>16591</v>
      </c>
      <c r="B14503" s="32">
        <v>82</v>
      </c>
    </row>
    <row r="14504" spans="1:2" x14ac:dyDescent="0.35">
      <c r="A14504" s="32" t="s">
        <v>16592</v>
      </c>
      <c r="B14504" s="32">
        <v>36</v>
      </c>
    </row>
    <row r="14505" spans="1:2" x14ac:dyDescent="0.35">
      <c r="A14505" s="32" t="s">
        <v>16593</v>
      </c>
      <c r="B14505" s="32">
        <v>63</v>
      </c>
    </row>
    <row r="14506" spans="1:2" x14ac:dyDescent="0.35">
      <c r="A14506" s="32" t="s">
        <v>16594</v>
      </c>
      <c r="B14506" s="32">
        <v>32</v>
      </c>
    </row>
    <row r="14507" spans="1:2" x14ac:dyDescent="0.35">
      <c r="A14507" s="32" t="s">
        <v>16595</v>
      </c>
      <c r="B14507" s="32">
        <v>34</v>
      </c>
    </row>
    <row r="14508" spans="1:2" x14ac:dyDescent="0.35">
      <c r="A14508" s="32" t="s">
        <v>16596</v>
      </c>
      <c r="B14508" s="32">
        <v>39</v>
      </c>
    </row>
    <row r="14509" spans="1:2" x14ac:dyDescent="0.35">
      <c r="A14509" s="32" t="s">
        <v>16597</v>
      </c>
      <c r="B14509" s="32">
        <v>88</v>
      </c>
    </row>
    <row r="14510" spans="1:2" x14ac:dyDescent="0.35">
      <c r="A14510" s="32" t="s">
        <v>16598</v>
      </c>
      <c r="B14510" s="32">
        <v>47</v>
      </c>
    </row>
    <row r="14511" spans="1:2" x14ac:dyDescent="0.35">
      <c r="A14511" s="32" t="s">
        <v>16599</v>
      </c>
      <c r="B14511" s="32">
        <v>25</v>
      </c>
    </row>
    <row r="14512" spans="1:2" x14ac:dyDescent="0.35">
      <c r="A14512" s="32" t="s">
        <v>16600</v>
      </c>
      <c r="B14512" s="32">
        <v>75</v>
      </c>
    </row>
    <row r="14513" spans="1:2" x14ac:dyDescent="0.35">
      <c r="A14513" s="32" t="s">
        <v>16601</v>
      </c>
      <c r="B14513" s="32">
        <v>76</v>
      </c>
    </row>
    <row r="14514" spans="1:2" x14ac:dyDescent="0.35">
      <c r="A14514" s="32" t="s">
        <v>16602</v>
      </c>
      <c r="B14514" s="32">
        <v>48</v>
      </c>
    </row>
    <row r="14515" spans="1:2" x14ac:dyDescent="0.35">
      <c r="A14515" s="32" t="s">
        <v>16603</v>
      </c>
      <c r="B14515" s="32">
        <v>56</v>
      </c>
    </row>
    <row r="14516" spans="1:2" x14ac:dyDescent="0.35">
      <c r="A14516" s="32" t="s">
        <v>16604</v>
      </c>
      <c r="B14516" s="32">
        <v>31</v>
      </c>
    </row>
    <row r="14517" spans="1:2" x14ac:dyDescent="0.35">
      <c r="A14517" s="32" t="s">
        <v>16605</v>
      </c>
      <c r="B14517" s="32">
        <v>87</v>
      </c>
    </row>
    <row r="14518" spans="1:2" x14ac:dyDescent="0.35">
      <c r="A14518" s="32" t="s">
        <v>16606</v>
      </c>
      <c r="B14518" s="32">
        <v>62</v>
      </c>
    </row>
    <row r="14519" spans="1:2" x14ac:dyDescent="0.35">
      <c r="A14519" s="32" t="s">
        <v>16607</v>
      </c>
      <c r="B14519" s="32">
        <v>44</v>
      </c>
    </row>
    <row r="14520" spans="1:2" x14ac:dyDescent="0.35">
      <c r="A14520" s="32" t="s">
        <v>16608</v>
      </c>
      <c r="B14520" s="32">
        <v>36</v>
      </c>
    </row>
    <row r="14521" spans="1:2" x14ac:dyDescent="0.35">
      <c r="A14521" s="32" t="s">
        <v>16609</v>
      </c>
      <c r="B14521" s="32">
        <v>34</v>
      </c>
    </row>
    <row r="14522" spans="1:2" x14ac:dyDescent="0.35">
      <c r="A14522" s="32" t="s">
        <v>16610</v>
      </c>
      <c r="B14522" s="32">
        <v>58</v>
      </c>
    </row>
    <row r="14523" spans="1:2" x14ac:dyDescent="0.35">
      <c r="A14523" s="32" t="s">
        <v>16611</v>
      </c>
      <c r="B14523" s="32">
        <v>81</v>
      </c>
    </row>
    <row r="14524" spans="1:2" x14ac:dyDescent="0.35">
      <c r="A14524" s="32" t="s">
        <v>16612</v>
      </c>
      <c r="B14524" s="32">
        <v>92</v>
      </c>
    </row>
    <row r="14525" spans="1:2" x14ac:dyDescent="0.35">
      <c r="A14525" s="32" t="s">
        <v>16613</v>
      </c>
      <c r="B14525" s="32">
        <v>23</v>
      </c>
    </row>
    <row r="14526" spans="1:2" x14ac:dyDescent="0.35">
      <c r="A14526" s="32" t="s">
        <v>16614</v>
      </c>
      <c r="B14526" s="32">
        <v>70</v>
      </c>
    </row>
    <row r="14527" spans="1:2" x14ac:dyDescent="0.35">
      <c r="A14527" s="32" t="s">
        <v>16615</v>
      </c>
      <c r="B14527" s="32">
        <v>17</v>
      </c>
    </row>
    <row r="14528" spans="1:2" x14ac:dyDescent="0.35">
      <c r="A14528" s="32" t="s">
        <v>16616</v>
      </c>
      <c r="B14528" s="32">
        <v>68</v>
      </c>
    </row>
    <row r="14529" spans="1:2" x14ac:dyDescent="0.35">
      <c r="A14529" s="32" t="s">
        <v>16617</v>
      </c>
      <c r="B14529" s="32">
        <v>81</v>
      </c>
    </row>
    <row r="14530" spans="1:2" x14ac:dyDescent="0.35">
      <c r="A14530" s="32" t="s">
        <v>16618</v>
      </c>
      <c r="B14530" s="32">
        <v>84</v>
      </c>
    </row>
    <row r="14531" spans="1:2" x14ac:dyDescent="0.35">
      <c r="A14531" s="32" t="s">
        <v>16619</v>
      </c>
      <c r="B14531" s="32">
        <v>93</v>
      </c>
    </row>
    <row r="14532" spans="1:2" x14ac:dyDescent="0.35">
      <c r="A14532" s="32" t="s">
        <v>16620</v>
      </c>
      <c r="B14532" s="32">
        <v>49</v>
      </c>
    </row>
    <row r="14533" spans="1:2" x14ac:dyDescent="0.35">
      <c r="A14533" s="32" t="s">
        <v>16621</v>
      </c>
      <c r="B14533" s="32">
        <v>64</v>
      </c>
    </row>
    <row r="14534" spans="1:2" x14ac:dyDescent="0.35">
      <c r="A14534" s="32" t="s">
        <v>16622</v>
      </c>
      <c r="B14534" s="32">
        <v>7</v>
      </c>
    </row>
    <row r="14535" spans="1:2" x14ac:dyDescent="0.35">
      <c r="A14535" s="32" t="s">
        <v>16623</v>
      </c>
      <c r="B14535" s="32">
        <v>16</v>
      </c>
    </row>
    <row r="14536" spans="1:2" x14ac:dyDescent="0.35">
      <c r="A14536" s="32" t="s">
        <v>16624</v>
      </c>
      <c r="B14536" s="32">
        <v>39</v>
      </c>
    </row>
    <row r="14537" spans="1:2" x14ac:dyDescent="0.35">
      <c r="A14537" s="32" t="s">
        <v>16625</v>
      </c>
      <c r="B14537" s="32">
        <v>9</v>
      </c>
    </row>
    <row r="14538" spans="1:2" x14ac:dyDescent="0.35">
      <c r="A14538" s="32" t="s">
        <v>16626</v>
      </c>
      <c r="B14538" s="32">
        <v>14</v>
      </c>
    </row>
    <row r="14539" spans="1:2" x14ac:dyDescent="0.35">
      <c r="A14539" s="32" t="s">
        <v>16627</v>
      </c>
      <c r="B14539" s="32">
        <v>24</v>
      </c>
    </row>
    <row r="14540" spans="1:2" x14ac:dyDescent="0.35">
      <c r="A14540" s="32" t="s">
        <v>16628</v>
      </c>
      <c r="B14540" s="32">
        <v>32</v>
      </c>
    </row>
    <row r="14541" spans="1:2" x14ac:dyDescent="0.35">
      <c r="A14541" s="32" t="s">
        <v>16629</v>
      </c>
      <c r="B14541" s="32">
        <v>36</v>
      </c>
    </row>
    <row r="14542" spans="1:2" x14ac:dyDescent="0.35">
      <c r="A14542" s="32" t="s">
        <v>16630</v>
      </c>
      <c r="B14542" s="32">
        <v>0</v>
      </c>
    </row>
    <row r="14543" spans="1:2" x14ac:dyDescent="0.35">
      <c r="A14543" s="32" t="s">
        <v>16631</v>
      </c>
      <c r="B14543" s="32">
        <v>4</v>
      </c>
    </row>
    <row r="14544" spans="1:2" x14ac:dyDescent="0.35">
      <c r="A14544" s="32" t="s">
        <v>16632</v>
      </c>
      <c r="B14544" s="32">
        <v>53</v>
      </c>
    </row>
    <row r="14545" spans="1:2" x14ac:dyDescent="0.35">
      <c r="A14545" s="32" t="s">
        <v>16633</v>
      </c>
      <c r="B14545" s="32">
        <v>35</v>
      </c>
    </row>
    <row r="14546" spans="1:2" x14ac:dyDescent="0.35">
      <c r="A14546" s="32" t="s">
        <v>16634</v>
      </c>
      <c r="B14546" s="32">
        <v>65</v>
      </c>
    </row>
    <row r="14547" spans="1:2" x14ac:dyDescent="0.35">
      <c r="A14547" s="32" t="s">
        <v>16635</v>
      </c>
      <c r="B14547" s="32">
        <v>94</v>
      </c>
    </row>
    <row r="14548" spans="1:2" x14ac:dyDescent="0.35">
      <c r="A14548" s="32" t="s">
        <v>16636</v>
      </c>
      <c r="B14548" s="32">
        <v>80</v>
      </c>
    </row>
    <row r="14549" spans="1:2" x14ac:dyDescent="0.35">
      <c r="A14549" s="32" t="s">
        <v>16637</v>
      </c>
      <c r="B14549" s="32">
        <v>93</v>
      </c>
    </row>
    <row r="14550" spans="1:2" x14ac:dyDescent="0.35">
      <c r="A14550" s="32" t="s">
        <v>16638</v>
      </c>
      <c r="B14550" s="32">
        <v>20</v>
      </c>
    </row>
    <row r="14551" spans="1:2" x14ac:dyDescent="0.35">
      <c r="A14551" s="32" t="s">
        <v>16639</v>
      </c>
      <c r="B14551" s="32">
        <v>70</v>
      </c>
    </row>
    <row r="14552" spans="1:2" x14ac:dyDescent="0.35">
      <c r="A14552" s="32" t="s">
        <v>16640</v>
      </c>
      <c r="B14552" s="32">
        <v>94</v>
      </c>
    </row>
    <row r="14553" spans="1:2" x14ac:dyDescent="0.35">
      <c r="A14553" s="32" t="s">
        <v>16641</v>
      </c>
      <c r="B14553" s="32">
        <v>63</v>
      </c>
    </row>
    <row r="14554" spans="1:2" x14ac:dyDescent="0.35">
      <c r="A14554" s="32" t="s">
        <v>16642</v>
      </c>
      <c r="B14554" s="32">
        <v>19</v>
      </c>
    </row>
    <row r="14555" spans="1:2" x14ac:dyDescent="0.35">
      <c r="A14555" s="32" t="s">
        <v>16643</v>
      </c>
      <c r="B14555" s="32">
        <v>40</v>
      </c>
    </row>
    <row r="14556" spans="1:2" x14ac:dyDescent="0.35">
      <c r="A14556" s="32" t="s">
        <v>16644</v>
      </c>
      <c r="B14556" s="32">
        <v>13</v>
      </c>
    </row>
    <row r="14557" spans="1:2" x14ac:dyDescent="0.35">
      <c r="A14557" s="32" t="s">
        <v>16645</v>
      </c>
      <c r="B14557" s="32">
        <v>80</v>
      </c>
    </row>
    <row r="14558" spans="1:2" x14ac:dyDescent="0.35">
      <c r="A14558" s="32" t="s">
        <v>16646</v>
      </c>
      <c r="B14558" s="32">
        <v>59</v>
      </c>
    </row>
    <row r="14559" spans="1:2" x14ac:dyDescent="0.35">
      <c r="A14559" s="32" t="s">
        <v>16647</v>
      </c>
      <c r="B14559" s="32">
        <v>17</v>
      </c>
    </row>
    <row r="14560" spans="1:2" x14ac:dyDescent="0.35">
      <c r="A14560" s="32" t="s">
        <v>16648</v>
      </c>
      <c r="B14560" s="32">
        <v>92</v>
      </c>
    </row>
    <row r="14561" spans="1:2" x14ac:dyDescent="0.35">
      <c r="A14561" s="32" t="s">
        <v>16649</v>
      </c>
      <c r="B14561" s="32">
        <v>12</v>
      </c>
    </row>
    <row r="14562" spans="1:2" x14ac:dyDescent="0.35">
      <c r="A14562" s="32" t="s">
        <v>16650</v>
      </c>
      <c r="B14562" s="32">
        <v>41</v>
      </c>
    </row>
    <row r="14563" spans="1:2" x14ac:dyDescent="0.35">
      <c r="A14563" s="32" t="s">
        <v>16651</v>
      </c>
      <c r="B14563" s="32">
        <v>94</v>
      </c>
    </row>
    <row r="14564" spans="1:2" x14ac:dyDescent="0.35">
      <c r="A14564" s="32" t="s">
        <v>16652</v>
      </c>
      <c r="B14564" s="32">
        <v>69</v>
      </c>
    </row>
    <row r="14565" spans="1:2" x14ac:dyDescent="0.35">
      <c r="A14565" s="32" t="s">
        <v>16653</v>
      </c>
      <c r="B14565" s="32">
        <v>40</v>
      </c>
    </row>
    <row r="14566" spans="1:2" x14ac:dyDescent="0.35">
      <c r="A14566" s="32" t="s">
        <v>16654</v>
      </c>
      <c r="B14566" s="32">
        <v>54</v>
      </c>
    </row>
    <row r="14567" spans="1:2" x14ac:dyDescent="0.35">
      <c r="A14567" s="32" t="s">
        <v>16655</v>
      </c>
      <c r="B14567" s="32">
        <v>84</v>
      </c>
    </row>
    <row r="14568" spans="1:2" x14ac:dyDescent="0.35">
      <c r="A14568" s="32" t="s">
        <v>16656</v>
      </c>
      <c r="B14568" s="32">
        <v>93</v>
      </c>
    </row>
    <row r="14569" spans="1:2" x14ac:dyDescent="0.35">
      <c r="A14569" s="32" t="s">
        <v>16657</v>
      </c>
      <c r="B14569" s="32">
        <v>8</v>
      </c>
    </row>
    <row r="14570" spans="1:2" x14ac:dyDescent="0.35">
      <c r="A14570" s="32" t="s">
        <v>16658</v>
      </c>
      <c r="B14570" s="32">
        <v>71</v>
      </c>
    </row>
    <row r="14571" spans="1:2" x14ac:dyDescent="0.35">
      <c r="A14571" s="32" t="s">
        <v>16659</v>
      </c>
      <c r="B14571" s="32">
        <v>46</v>
      </c>
    </row>
    <row r="14572" spans="1:2" x14ac:dyDescent="0.35">
      <c r="A14572" s="32" t="s">
        <v>16660</v>
      </c>
      <c r="B14572" s="32">
        <v>31</v>
      </c>
    </row>
    <row r="14573" spans="1:2" x14ac:dyDescent="0.35">
      <c r="A14573" s="32" t="s">
        <v>16661</v>
      </c>
      <c r="B14573" s="32">
        <v>13</v>
      </c>
    </row>
    <row r="14574" spans="1:2" x14ac:dyDescent="0.35">
      <c r="A14574" s="32" t="s">
        <v>16662</v>
      </c>
      <c r="B14574" s="32">
        <v>88</v>
      </c>
    </row>
    <row r="14575" spans="1:2" x14ac:dyDescent="0.35">
      <c r="A14575" s="32" t="s">
        <v>16663</v>
      </c>
      <c r="B14575" s="32">
        <v>92</v>
      </c>
    </row>
    <row r="14576" spans="1:2" x14ac:dyDescent="0.35">
      <c r="A14576" s="32" t="s">
        <v>16664</v>
      </c>
      <c r="B14576" s="32">
        <v>75</v>
      </c>
    </row>
    <row r="14577" spans="1:2" x14ac:dyDescent="0.35">
      <c r="A14577" s="32" t="s">
        <v>16665</v>
      </c>
      <c r="B14577" s="32">
        <v>19</v>
      </c>
    </row>
    <row r="14578" spans="1:2" x14ac:dyDescent="0.35">
      <c r="A14578" s="32" t="s">
        <v>16666</v>
      </c>
      <c r="B14578" s="32">
        <v>91</v>
      </c>
    </row>
    <row r="14579" spans="1:2" x14ac:dyDescent="0.35">
      <c r="A14579" s="32" t="s">
        <v>16667</v>
      </c>
      <c r="B14579" s="32">
        <v>60</v>
      </c>
    </row>
    <row r="14580" spans="1:2" x14ac:dyDescent="0.35">
      <c r="A14580" s="32" t="s">
        <v>16668</v>
      </c>
      <c r="B14580" s="32">
        <v>35</v>
      </c>
    </row>
    <row r="14581" spans="1:2" x14ac:dyDescent="0.35">
      <c r="A14581" s="32" t="s">
        <v>16669</v>
      </c>
      <c r="B14581" s="32">
        <v>92</v>
      </c>
    </row>
    <row r="14582" spans="1:2" x14ac:dyDescent="0.35">
      <c r="A14582" s="32" t="s">
        <v>16670</v>
      </c>
      <c r="B14582" s="32">
        <v>70</v>
      </c>
    </row>
    <row r="14583" spans="1:2" x14ac:dyDescent="0.35">
      <c r="A14583" s="32" t="s">
        <v>16671</v>
      </c>
      <c r="B14583" s="32">
        <v>28</v>
      </c>
    </row>
    <row r="14584" spans="1:2" x14ac:dyDescent="0.35">
      <c r="A14584" s="32" t="s">
        <v>16672</v>
      </c>
      <c r="B14584" s="32">
        <v>43</v>
      </c>
    </row>
    <row r="14585" spans="1:2" x14ac:dyDescent="0.35">
      <c r="A14585" s="32" t="s">
        <v>16673</v>
      </c>
      <c r="B14585" s="32">
        <v>64</v>
      </c>
    </row>
    <row r="14586" spans="1:2" x14ac:dyDescent="0.35">
      <c r="A14586" s="32" t="s">
        <v>16674</v>
      </c>
      <c r="B14586" s="32">
        <v>4</v>
      </c>
    </row>
    <row r="14587" spans="1:2" x14ac:dyDescent="0.35">
      <c r="A14587" s="32" t="s">
        <v>16675</v>
      </c>
      <c r="B14587" s="32">
        <v>38</v>
      </c>
    </row>
    <row r="14588" spans="1:2" x14ac:dyDescent="0.35">
      <c r="A14588" s="32" t="s">
        <v>16676</v>
      </c>
      <c r="B14588" s="32">
        <v>22</v>
      </c>
    </row>
    <row r="14589" spans="1:2" x14ac:dyDescent="0.35">
      <c r="A14589" s="32" t="s">
        <v>16677</v>
      </c>
      <c r="B14589" s="32">
        <v>56</v>
      </c>
    </row>
    <row r="14590" spans="1:2" x14ac:dyDescent="0.35">
      <c r="A14590" s="32" t="s">
        <v>16678</v>
      </c>
      <c r="B14590" s="32">
        <v>33</v>
      </c>
    </row>
    <row r="14591" spans="1:2" x14ac:dyDescent="0.35">
      <c r="A14591" s="32" t="s">
        <v>16679</v>
      </c>
      <c r="B14591" s="32">
        <v>89</v>
      </c>
    </row>
    <row r="14592" spans="1:2" x14ac:dyDescent="0.35">
      <c r="A14592" s="32" t="s">
        <v>16680</v>
      </c>
      <c r="B14592" s="32">
        <v>77</v>
      </c>
    </row>
    <row r="14593" spans="1:2" x14ac:dyDescent="0.35">
      <c r="A14593" s="32" t="s">
        <v>16681</v>
      </c>
      <c r="B14593" s="32">
        <v>37</v>
      </c>
    </row>
    <row r="14594" spans="1:2" x14ac:dyDescent="0.35">
      <c r="A14594" s="32" t="s">
        <v>16682</v>
      </c>
      <c r="B14594" s="32">
        <v>22</v>
      </c>
    </row>
    <row r="14595" spans="1:2" x14ac:dyDescent="0.35">
      <c r="A14595" s="32" t="s">
        <v>16683</v>
      </c>
      <c r="B14595" s="32">
        <v>98</v>
      </c>
    </row>
    <row r="14596" spans="1:2" x14ac:dyDescent="0.35">
      <c r="A14596" s="32" t="s">
        <v>16684</v>
      </c>
      <c r="B14596" s="32">
        <v>95</v>
      </c>
    </row>
    <row r="14597" spans="1:2" x14ac:dyDescent="0.35">
      <c r="A14597" s="32" t="s">
        <v>16685</v>
      </c>
      <c r="B14597" s="32">
        <v>41</v>
      </c>
    </row>
    <row r="14598" spans="1:2" x14ac:dyDescent="0.35">
      <c r="A14598" s="32" t="s">
        <v>16686</v>
      </c>
      <c r="B14598" s="32">
        <v>78</v>
      </c>
    </row>
    <row r="14599" spans="1:2" x14ac:dyDescent="0.35">
      <c r="A14599" s="32" t="s">
        <v>16687</v>
      </c>
      <c r="B14599" s="32">
        <v>77</v>
      </c>
    </row>
    <row r="14600" spans="1:2" x14ac:dyDescent="0.35">
      <c r="A14600" s="32" t="s">
        <v>16688</v>
      </c>
      <c r="B14600" s="32">
        <v>11</v>
      </c>
    </row>
    <row r="14601" spans="1:2" x14ac:dyDescent="0.35">
      <c r="A14601" s="32" t="s">
        <v>16689</v>
      </c>
      <c r="B14601" s="32">
        <v>58</v>
      </c>
    </row>
    <row r="14602" spans="1:2" x14ac:dyDescent="0.35">
      <c r="A14602" s="32" t="s">
        <v>16690</v>
      </c>
      <c r="B14602" s="32">
        <v>0</v>
      </c>
    </row>
    <row r="14603" spans="1:2" x14ac:dyDescent="0.35">
      <c r="A14603" s="32" t="s">
        <v>16691</v>
      </c>
      <c r="B14603" s="32">
        <v>15</v>
      </c>
    </row>
    <row r="14604" spans="1:2" x14ac:dyDescent="0.35">
      <c r="A14604" s="32" t="s">
        <v>16692</v>
      </c>
      <c r="B14604" s="32">
        <v>26</v>
      </c>
    </row>
    <row r="14605" spans="1:2" x14ac:dyDescent="0.35">
      <c r="A14605" s="32" t="s">
        <v>16693</v>
      </c>
      <c r="B14605" s="32">
        <v>12</v>
      </c>
    </row>
    <row r="14606" spans="1:2" x14ac:dyDescent="0.35">
      <c r="A14606" s="32" t="s">
        <v>16694</v>
      </c>
      <c r="B14606" s="32">
        <v>28</v>
      </c>
    </row>
    <row r="14607" spans="1:2" x14ac:dyDescent="0.35">
      <c r="A14607" s="32" t="s">
        <v>16695</v>
      </c>
      <c r="B14607" s="32">
        <v>56</v>
      </c>
    </row>
    <row r="14608" spans="1:2" x14ac:dyDescent="0.35">
      <c r="A14608" s="32" t="s">
        <v>16696</v>
      </c>
      <c r="B14608" s="32">
        <v>95</v>
      </c>
    </row>
    <row r="14609" spans="1:2" x14ac:dyDescent="0.35">
      <c r="A14609" s="32" t="s">
        <v>16697</v>
      </c>
      <c r="B14609" s="32">
        <v>2</v>
      </c>
    </row>
    <row r="14610" spans="1:2" x14ac:dyDescent="0.35">
      <c r="A14610" s="32" t="s">
        <v>16698</v>
      </c>
      <c r="B14610" s="32">
        <v>39</v>
      </c>
    </row>
    <row r="14611" spans="1:2" x14ac:dyDescent="0.35">
      <c r="A14611" s="32" t="s">
        <v>16699</v>
      </c>
      <c r="B14611" s="32">
        <v>47</v>
      </c>
    </row>
    <row r="14612" spans="1:2" x14ac:dyDescent="0.35">
      <c r="A14612" s="32" t="s">
        <v>16700</v>
      </c>
      <c r="B14612" s="32">
        <v>70</v>
      </c>
    </row>
    <row r="14613" spans="1:2" x14ac:dyDescent="0.35">
      <c r="A14613" s="32" t="s">
        <v>16701</v>
      </c>
      <c r="B14613" s="32">
        <v>17</v>
      </c>
    </row>
    <row r="14614" spans="1:2" x14ac:dyDescent="0.35">
      <c r="A14614" s="32" t="s">
        <v>16702</v>
      </c>
      <c r="B14614" s="32">
        <v>9</v>
      </c>
    </row>
    <row r="14615" spans="1:2" x14ac:dyDescent="0.35">
      <c r="A14615" s="32" t="s">
        <v>16703</v>
      </c>
      <c r="B14615" s="32">
        <v>7</v>
      </c>
    </row>
    <row r="14616" spans="1:2" x14ac:dyDescent="0.35">
      <c r="A14616" s="32" t="s">
        <v>16704</v>
      </c>
      <c r="B14616" s="32">
        <v>85</v>
      </c>
    </row>
    <row r="14617" spans="1:2" x14ac:dyDescent="0.35">
      <c r="A14617" s="32" t="s">
        <v>16705</v>
      </c>
      <c r="B14617" s="32">
        <v>97</v>
      </c>
    </row>
    <row r="14618" spans="1:2" x14ac:dyDescent="0.35">
      <c r="A14618" s="32" t="s">
        <v>16706</v>
      </c>
      <c r="B14618" s="32">
        <v>78</v>
      </c>
    </row>
    <row r="14619" spans="1:2" x14ac:dyDescent="0.35">
      <c r="A14619" s="32" t="s">
        <v>16707</v>
      </c>
      <c r="B14619" s="32">
        <v>50</v>
      </c>
    </row>
    <row r="14620" spans="1:2" x14ac:dyDescent="0.35">
      <c r="A14620" s="32" t="s">
        <v>16708</v>
      </c>
      <c r="B14620" s="32">
        <v>16</v>
      </c>
    </row>
    <row r="14621" spans="1:2" x14ac:dyDescent="0.35">
      <c r="A14621" s="32" t="s">
        <v>16709</v>
      </c>
      <c r="B14621" s="32">
        <v>61</v>
      </c>
    </row>
    <row r="14622" spans="1:2" x14ac:dyDescent="0.35">
      <c r="A14622" s="32" t="s">
        <v>16710</v>
      </c>
      <c r="B14622" s="32">
        <v>99</v>
      </c>
    </row>
    <row r="14623" spans="1:2" x14ac:dyDescent="0.35">
      <c r="A14623" s="32" t="s">
        <v>16711</v>
      </c>
      <c r="B14623" s="32">
        <v>77</v>
      </c>
    </row>
    <row r="14624" spans="1:2" x14ac:dyDescent="0.35">
      <c r="A14624" s="32" t="s">
        <v>16712</v>
      </c>
      <c r="B14624" s="32">
        <v>94</v>
      </c>
    </row>
    <row r="14625" spans="1:2" x14ac:dyDescent="0.35">
      <c r="A14625" s="32" t="s">
        <v>16713</v>
      </c>
      <c r="B14625" s="32">
        <v>33</v>
      </c>
    </row>
    <row r="14626" spans="1:2" x14ac:dyDescent="0.35">
      <c r="A14626" s="32" t="s">
        <v>16714</v>
      </c>
      <c r="B14626" s="32">
        <v>78</v>
      </c>
    </row>
    <row r="14627" spans="1:2" x14ac:dyDescent="0.35">
      <c r="A14627" s="32" t="s">
        <v>16715</v>
      </c>
      <c r="B14627" s="32">
        <v>85</v>
      </c>
    </row>
    <row r="14628" spans="1:2" x14ac:dyDescent="0.35">
      <c r="A14628" s="32" t="s">
        <v>16716</v>
      </c>
      <c r="B14628" s="32">
        <v>79</v>
      </c>
    </row>
    <row r="14629" spans="1:2" x14ac:dyDescent="0.35">
      <c r="A14629" s="32" t="s">
        <v>16717</v>
      </c>
      <c r="B14629" s="32">
        <v>41</v>
      </c>
    </row>
    <row r="14630" spans="1:2" x14ac:dyDescent="0.35">
      <c r="A14630" s="32" t="s">
        <v>16718</v>
      </c>
      <c r="B14630" s="32">
        <v>58</v>
      </c>
    </row>
    <row r="14631" spans="1:2" x14ac:dyDescent="0.35">
      <c r="A14631" s="32" t="s">
        <v>16719</v>
      </c>
      <c r="B14631" s="32">
        <v>50</v>
      </c>
    </row>
    <row r="14632" spans="1:2" x14ac:dyDescent="0.35">
      <c r="A14632" s="32" t="s">
        <v>16720</v>
      </c>
      <c r="B14632" s="32">
        <v>55</v>
      </c>
    </row>
    <row r="14633" spans="1:2" x14ac:dyDescent="0.35">
      <c r="A14633" s="32" t="s">
        <v>16721</v>
      </c>
      <c r="B14633" s="32">
        <v>81</v>
      </c>
    </row>
    <row r="14634" spans="1:2" x14ac:dyDescent="0.35">
      <c r="A14634" s="32" t="s">
        <v>16722</v>
      </c>
      <c r="B14634" s="32">
        <v>41</v>
      </c>
    </row>
    <row r="14635" spans="1:2" x14ac:dyDescent="0.35">
      <c r="A14635" s="32" t="s">
        <v>16723</v>
      </c>
      <c r="B14635" s="32">
        <v>70</v>
      </c>
    </row>
    <row r="14636" spans="1:2" x14ac:dyDescent="0.35">
      <c r="A14636" s="32" t="s">
        <v>16724</v>
      </c>
      <c r="B14636" s="32">
        <v>34</v>
      </c>
    </row>
    <row r="14637" spans="1:2" x14ac:dyDescent="0.35">
      <c r="A14637" s="32" t="s">
        <v>16725</v>
      </c>
      <c r="B14637" s="32">
        <v>75</v>
      </c>
    </row>
    <row r="14638" spans="1:2" x14ac:dyDescent="0.35">
      <c r="A14638" s="32" t="s">
        <v>16726</v>
      </c>
      <c r="B14638" s="32">
        <v>36</v>
      </c>
    </row>
    <row r="14639" spans="1:2" x14ac:dyDescent="0.35">
      <c r="A14639" s="32" t="s">
        <v>16727</v>
      </c>
      <c r="B14639" s="32">
        <v>20</v>
      </c>
    </row>
    <row r="14640" spans="1:2" x14ac:dyDescent="0.35">
      <c r="A14640" s="32" t="s">
        <v>16728</v>
      </c>
      <c r="B14640" s="32">
        <v>68</v>
      </c>
    </row>
    <row r="14641" spans="1:2" x14ac:dyDescent="0.35">
      <c r="A14641" s="32" t="s">
        <v>16729</v>
      </c>
      <c r="B14641" s="32">
        <v>92</v>
      </c>
    </row>
    <row r="14642" spans="1:2" x14ac:dyDescent="0.35">
      <c r="A14642" s="32" t="s">
        <v>16730</v>
      </c>
      <c r="B14642" s="32">
        <v>67</v>
      </c>
    </row>
    <row r="14643" spans="1:2" x14ac:dyDescent="0.35">
      <c r="A14643" s="32" t="s">
        <v>16731</v>
      </c>
      <c r="B14643" s="32">
        <v>71</v>
      </c>
    </row>
    <row r="14644" spans="1:2" x14ac:dyDescent="0.35">
      <c r="A14644" s="32" t="s">
        <v>16732</v>
      </c>
      <c r="B14644" s="32">
        <v>53</v>
      </c>
    </row>
    <row r="14645" spans="1:2" x14ac:dyDescent="0.35">
      <c r="A14645" s="32" t="s">
        <v>16733</v>
      </c>
      <c r="B14645" s="32">
        <v>21</v>
      </c>
    </row>
    <row r="14646" spans="1:2" x14ac:dyDescent="0.35">
      <c r="A14646" s="32" t="s">
        <v>16734</v>
      </c>
      <c r="B14646" s="32">
        <v>45</v>
      </c>
    </row>
    <row r="14647" spans="1:2" x14ac:dyDescent="0.35">
      <c r="A14647" s="32" t="s">
        <v>16735</v>
      </c>
      <c r="B14647" s="32">
        <v>22</v>
      </c>
    </row>
    <row r="14648" spans="1:2" x14ac:dyDescent="0.35">
      <c r="A14648" s="32" t="s">
        <v>16736</v>
      </c>
      <c r="B14648" s="32">
        <v>80</v>
      </c>
    </row>
    <row r="14649" spans="1:2" x14ac:dyDescent="0.35">
      <c r="A14649" s="32" t="s">
        <v>16737</v>
      </c>
      <c r="B14649" s="32">
        <v>29</v>
      </c>
    </row>
    <row r="14650" spans="1:2" x14ac:dyDescent="0.35">
      <c r="A14650" s="32" t="s">
        <v>16738</v>
      </c>
      <c r="B14650" s="32">
        <v>11</v>
      </c>
    </row>
    <row r="14651" spans="1:2" x14ac:dyDescent="0.35">
      <c r="A14651" s="32" t="s">
        <v>16739</v>
      </c>
      <c r="B14651" s="32">
        <v>44</v>
      </c>
    </row>
    <row r="14652" spans="1:2" x14ac:dyDescent="0.35">
      <c r="A14652" s="32" t="s">
        <v>16740</v>
      </c>
      <c r="B14652" s="32">
        <v>11</v>
      </c>
    </row>
    <row r="14653" spans="1:2" x14ac:dyDescent="0.35">
      <c r="A14653" s="32" t="s">
        <v>16741</v>
      </c>
      <c r="B14653" s="32">
        <v>98</v>
      </c>
    </row>
    <row r="14654" spans="1:2" x14ac:dyDescent="0.35">
      <c r="A14654" s="32" t="s">
        <v>16742</v>
      </c>
      <c r="B14654" s="32">
        <v>91</v>
      </c>
    </row>
    <row r="14655" spans="1:2" x14ac:dyDescent="0.35">
      <c r="A14655" s="32" t="s">
        <v>16743</v>
      </c>
      <c r="B14655" s="32">
        <v>64</v>
      </c>
    </row>
    <row r="14656" spans="1:2" x14ac:dyDescent="0.35">
      <c r="A14656" s="32" t="s">
        <v>16744</v>
      </c>
      <c r="B14656" s="32">
        <v>54</v>
      </c>
    </row>
    <row r="14657" spans="1:2" x14ac:dyDescent="0.35">
      <c r="A14657" s="32" t="s">
        <v>16745</v>
      </c>
      <c r="B14657" s="32">
        <v>86</v>
      </c>
    </row>
    <row r="14658" spans="1:2" x14ac:dyDescent="0.35">
      <c r="A14658" s="32" t="s">
        <v>16746</v>
      </c>
      <c r="B14658" s="32">
        <v>45</v>
      </c>
    </row>
    <row r="14659" spans="1:2" x14ac:dyDescent="0.35">
      <c r="A14659" s="32" t="s">
        <v>16747</v>
      </c>
      <c r="B14659" s="32">
        <v>80</v>
      </c>
    </row>
    <row r="14660" spans="1:2" x14ac:dyDescent="0.35">
      <c r="A14660" s="32" t="s">
        <v>16748</v>
      </c>
      <c r="B14660" s="32">
        <v>33</v>
      </c>
    </row>
    <row r="14661" spans="1:2" x14ac:dyDescent="0.35">
      <c r="A14661" s="32" t="s">
        <v>16749</v>
      </c>
      <c r="B14661" s="32">
        <v>73</v>
      </c>
    </row>
    <row r="14662" spans="1:2" x14ac:dyDescent="0.35">
      <c r="A14662" s="32" t="s">
        <v>16750</v>
      </c>
      <c r="B14662" s="32">
        <v>76</v>
      </c>
    </row>
    <row r="14663" spans="1:2" x14ac:dyDescent="0.35">
      <c r="A14663" s="32" t="s">
        <v>16751</v>
      </c>
      <c r="B14663" s="32">
        <v>94</v>
      </c>
    </row>
    <row r="14664" spans="1:2" x14ac:dyDescent="0.35">
      <c r="A14664" s="32" t="s">
        <v>16752</v>
      </c>
      <c r="B14664" s="32">
        <v>51</v>
      </c>
    </row>
    <row r="14665" spans="1:2" x14ac:dyDescent="0.35">
      <c r="A14665" s="32" t="s">
        <v>16753</v>
      </c>
      <c r="B14665" s="32">
        <v>61</v>
      </c>
    </row>
    <row r="14666" spans="1:2" x14ac:dyDescent="0.35">
      <c r="A14666" s="32" t="s">
        <v>16754</v>
      </c>
      <c r="B14666" s="32">
        <v>27</v>
      </c>
    </row>
    <row r="14667" spans="1:2" x14ac:dyDescent="0.35">
      <c r="A14667" s="32" t="s">
        <v>16755</v>
      </c>
      <c r="B14667" s="32">
        <v>36</v>
      </c>
    </row>
    <row r="14668" spans="1:2" x14ac:dyDescent="0.35">
      <c r="A14668" s="32" t="s">
        <v>16756</v>
      </c>
      <c r="B14668" s="32">
        <v>64</v>
      </c>
    </row>
    <row r="14669" spans="1:2" x14ac:dyDescent="0.35">
      <c r="A14669" s="32" t="s">
        <v>16757</v>
      </c>
      <c r="B14669" s="32">
        <v>93</v>
      </c>
    </row>
    <row r="14670" spans="1:2" x14ac:dyDescent="0.35">
      <c r="A14670" s="32" t="s">
        <v>16758</v>
      </c>
      <c r="B14670" s="32">
        <v>71</v>
      </c>
    </row>
    <row r="14671" spans="1:2" x14ac:dyDescent="0.35">
      <c r="A14671" s="32" t="s">
        <v>16759</v>
      </c>
      <c r="B14671" s="32">
        <v>30</v>
      </c>
    </row>
    <row r="14672" spans="1:2" x14ac:dyDescent="0.35">
      <c r="A14672" s="32" t="s">
        <v>16760</v>
      </c>
      <c r="B14672" s="32">
        <v>67</v>
      </c>
    </row>
    <row r="14673" spans="1:2" x14ac:dyDescent="0.35">
      <c r="A14673" s="32" t="s">
        <v>16761</v>
      </c>
      <c r="B14673" s="32">
        <v>7</v>
      </c>
    </row>
    <row r="14674" spans="1:2" x14ac:dyDescent="0.35">
      <c r="A14674" s="32" t="s">
        <v>16762</v>
      </c>
      <c r="B14674" s="32">
        <v>55</v>
      </c>
    </row>
    <row r="14675" spans="1:2" x14ac:dyDescent="0.35">
      <c r="A14675" s="32" t="s">
        <v>16763</v>
      </c>
      <c r="B14675" s="32">
        <v>10</v>
      </c>
    </row>
    <row r="14676" spans="1:2" x14ac:dyDescent="0.35">
      <c r="A14676" s="32" t="s">
        <v>16764</v>
      </c>
      <c r="B14676" s="32">
        <v>78</v>
      </c>
    </row>
    <row r="14677" spans="1:2" x14ac:dyDescent="0.35">
      <c r="A14677" s="32" t="s">
        <v>16765</v>
      </c>
      <c r="B14677" s="32">
        <v>47</v>
      </c>
    </row>
    <row r="14678" spans="1:2" x14ac:dyDescent="0.35">
      <c r="A14678" s="32" t="s">
        <v>16766</v>
      </c>
      <c r="B14678" s="32">
        <v>53</v>
      </c>
    </row>
    <row r="14679" spans="1:2" x14ac:dyDescent="0.35">
      <c r="A14679" s="32" t="s">
        <v>16767</v>
      </c>
      <c r="B14679" s="32">
        <v>2</v>
      </c>
    </row>
    <row r="14680" spans="1:2" x14ac:dyDescent="0.35">
      <c r="A14680" s="32" t="s">
        <v>16768</v>
      </c>
      <c r="B14680" s="32">
        <v>62</v>
      </c>
    </row>
    <row r="14681" spans="1:2" x14ac:dyDescent="0.35">
      <c r="A14681" s="32" t="s">
        <v>16769</v>
      </c>
      <c r="B14681" s="32">
        <v>58</v>
      </c>
    </row>
    <row r="14682" spans="1:2" x14ac:dyDescent="0.35">
      <c r="A14682" s="32" t="s">
        <v>16770</v>
      </c>
      <c r="B14682" s="32">
        <v>86</v>
      </c>
    </row>
    <row r="14683" spans="1:2" x14ac:dyDescent="0.35">
      <c r="A14683" s="32" t="s">
        <v>16771</v>
      </c>
      <c r="B14683" s="32">
        <v>47</v>
      </c>
    </row>
    <row r="14684" spans="1:2" x14ac:dyDescent="0.35">
      <c r="A14684" s="32" t="s">
        <v>16772</v>
      </c>
      <c r="B14684" s="32">
        <v>0</v>
      </c>
    </row>
    <row r="14685" spans="1:2" x14ac:dyDescent="0.35">
      <c r="A14685" s="32" t="s">
        <v>16773</v>
      </c>
      <c r="B14685" s="32">
        <v>38</v>
      </c>
    </row>
    <row r="14686" spans="1:2" x14ac:dyDescent="0.35">
      <c r="A14686" s="32" t="s">
        <v>16774</v>
      </c>
      <c r="B14686" s="32">
        <v>16</v>
      </c>
    </row>
    <row r="14687" spans="1:2" x14ac:dyDescent="0.35">
      <c r="A14687" s="32" t="s">
        <v>16775</v>
      </c>
      <c r="B14687" s="32">
        <v>80</v>
      </c>
    </row>
    <row r="14688" spans="1:2" x14ac:dyDescent="0.35">
      <c r="A14688" s="32" t="s">
        <v>16776</v>
      </c>
      <c r="B14688" s="32">
        <v>61</v>
      </c>
    </row>
    <row r="14689" spans="1:2" x14ac:dyDescent="0.35">
      <c r="A14689" s="32" t="s">
        <v>16777</v>
      </c>
      <c r="B14689" s="32">
        <v>50</v>
      </c>
    </row>
    <row r="14690" spans="1:2" x14ac:dyDescent="0.35">
      <c r="A14690" s="32" t="s">
        <v>16778</v>
      </c>
      <c r="B14690" s="32">
        <v>40</v>
      </c>
    </row>
    <row r="14691" spans="1:2" x14ac:dyDescent="0.35">
      <c r="A14691" s="32" t="s">
        <v>16779</v>
      </c>
      <c r="B14691" s="32">
        <v>65</v>
      </c>
    </row>
    <row r="14692" spans="1:2" x14ac:dyDescent="0.35">
      <c r="A14692" s="32" t="s">
        <v>16780</v>
      </c>
      <c r="B14692" s="32">
        <v>27</v>
      </c>
    </row>
    <row r="14693" spans="1:2" x14ac:dyDescent="0.35">
      <c r="A14693" s="32" t="s">
        <v>16781</v>
      </c>
      <c r="B14693" s="32">
        <v>93</v>
      </c>
    </row>
    <row r="14694" spans="1:2" x14ac:dyDescent="0.35">
      <c r="A14694" s="32" t="s">
        <v>16782</v>
      </c>
      <c r="B14694" s="32">
        <v>31</v>
      </c>
    </row>
    <row r="14695" spans="1:2" x14ac:dyDescent="0.35">
      <c r="A14695" s="32" t="s">
        <v>16783</v>
      </c>
      <c r="B14695" s="32">
        <v>9</v>
      </c>
    </row>
    <row r="14696" spans="1:2" x14ac:dyDescent="0.35">
      <c r="A14696" s="32" t="s">
        <v>16784</v>
      </c>
      <c r="B14696" s="32">
        <v>67</v>
      </c>
    </row>
    <row r="14697" spans="1:2" x14ac:dyDescent="0.35">
      <c r="A14697" s="32" t="s">
        <v>16785</v>
      </c>
      <c r="B14697" s="32">
        <v>32</v>
      </c>
    </row>
    <row r="14698" spans="1:2" x14ac:dyDescent="0.35">
      <c r="A14698" s="32" t="s">
        <v>16786</v>
      </c>
      <c r="B14698" s="32">
        <v>18</v>
      </c>
    </row>
    <row r="14699" spans="1:2" x14ac:dyDescent="0.35">
      <c r="A14699" s="32" t="s">
        <v>16787</v>
      </c>
      <c r="B14699" s="32">
        <v>74</v>
      </c>
    </row>
    <row r="14700" spans="1:2" x14ac:dyDescent="0.35">
      <c r="A14700" s="32" t="s">
        <v>16788</v>
      </c>
      <c r="B14700" s="32">
        <v>46</v>
      </c>
    </row>
    <row r="14701" spans="1:2" x14ac:dyDescent="0.35">
      <c r="A14701" s="32" t="s">
        <v>16789</v>
      </c>
      <c r="B14701" s="32">
        <v>17</v>
      </c>
    </row>
    <row r="14702" spans="1:2" x14ac:dyDescent="0.35">
      <c r="A14702" s="32" t="s">
        <v>16790</v>
      </c>
      <c r="B14702" s="32">
        <v>62</v>
      </c>
    </row>
    <row r="14703" spans="1:2" x14ac:dyDescent="0.35">
      <c r="A14703" s="32" t="s">
        <v>16791</v>
      </c>
      <c r="B14703" s="32">
        <v>91</v>
      </c>
    </row>
    <row r="14704" spans="1:2" x14ac:dyDescent="0.35">
      <c r="A14704" s="32" t="s">
        <v>16792</v>
      </c>
      <c r="B14704" s="32">
        <v>61</v>
      </c>
    </row>
    <row r="14705" spans="1:2" x14ac:dyDescent="0.35">
      <c r="A14705" s="32" t="s">
        <v>16793</v>
      </c>
      <c r="B14705" s="32">
        <v>93</v>
      </c>
    </row>
    <row r="14706" spans="1:2" x14ac:dyDescent="0.35">
      <c r="A14706" s="32" t="s">
        <v>16794</v>
      </c>
      <c r="B14706" s="32">
        <v>20</v>
      </c>
    </row>
    <row r="14707" spans="1:2" x14ac:dyDescent="0.35">
      <c r="A14707" s="32" t="s">
        <v>16795</v>
      </c>
      <c r="B14707" s="32">
        <v>7</v>
      </c>
    </row>
    <row r="14708" spans="1:2" x14ac:dyDescent="0.35">
      <c r="A14708" s="32" t="s">
        <v>16796</v>
      </c>
      <c r="B14708" s="32">
        <v>46</v>
      </c>
    </row>
    <row r="14709" spans="1:2" x14ac:dyDescent="0.35">
      <c r="A14709" s="32" t="s">
        <v>16797</v>
      </c>
      <c r="B14709" s="32">
        <v>85</v>
      </c>
    </row>
    <row r="14710" spans="1:2" x14ac:dyDescent="0.35">
      <c r="A14710" s="32" t="s">
        <v>16798</v>
      </c>
      <c r="B14710" s="32">
        <v>82</v>
      </c>
    </row>
    <row r="14711" spans="1:2" x14ac:dyDescent="0.35">
      <c r="A14711" s="32" t="s">
        <v>16799</v>
      </c>
      <c r="B14711" s="32">
        <v>72</v>
      </c>
    </row>
    <row r="14712" spans="1:2" x14ac:dyDescent="0.35">
      <c r="A14712" s="32" t="s">
        <v>16800</v>
      </c>
      <c r="B14712" s="32">
        <v>50</v>
      </c>
    </row>
    <row r="14713" spans="1:2" x14ac:dyDescent="0.35">
      <c r="A14713" s="32" t="s">
        <v>16801</v>
      </c>
      <c r="B14713" s="32">
        <v>94</v>
      </c>
    </row>
    <row r="14714" spans="1:2" x14ac:dyDescent="0.35">
      <c r="A14714" s="32" t="s">
        <v>16802</v>
      </c>
      <c r="B14714" s="32">
        <v>85</v>
      </c>
    </row>
    <row r="14715" spans="1:2" x14ac:dyDescent="0.35">
      <c r="A14715" s="32" t="s">
        <v>16803</v>
      </c>
      <c r="B14715" s="32">
        <v>23</v>
      </c>
    </row>
    <row r="14716" spans="1:2" x14ac:dyDescent="0.35">
      <c r="A14716" s="32" t="s">
        <v>16804</v>
      </c>
      <c r="B14716" s="32">
        <v>68</v>
      </c>
    </row>
    <row r="14717" spans="1:2" x14ac:dyDescent="0.35">
      <c r="A14717" s="32" t="s">
        <v>16805</v>
      </c>
      <c r="B14717" s="32">
        <v>76</v>
      </c>
    </row>
    <row r="14718" spans="1:2" x14ac:dyDescent="0.35">
      <c r="A14718" s="32" t="s">
        <v>16806</v>
      </c>
      <c r="B14718" s="32">
        <v>6</v>
      </c>
    </row>
    <row r="14719" spans="1:2" x14ac:dyDescent="0.35">
      <c r="A14719" s="32" t="s">
        <v>16807</v>
      </c>
      <c r="B14719" s="32">
        <v>51</v>
      </c>
    </row>
    <row r="14720" spans="1:2" x14ac:dyDescent="0.35">
      <c r="A14720" s="32" t="s">
        <v>16808</v>
      </c>
      <c r="B14720" s="32">
        <v>28</v>
      </c>
    </row>
    <row r="14721" spans="1:2" x14ac:dyDescent="0.35">
      <c r="A14721" s="32" t="s">
        <v>16809</v>
      </c>
      <c r="B14721" s="32">
        <v>50</v>
      </c>
    </row>
    <row r="14722" spans="1:2" x14ac:dyDescent="0.35">
      <c r="A14722" s="32" t="s">
        <v>16810</v>
      </c>
      <c r="B14722" s="32">
        <v>1</v>
      </c>
    </row>
    <row r="14723" spans="1:2" x14ac:dyDescent="0.35">
      <c r="A14723" s="32" t="s">
        <v>16811</v>
      </c>
      <c r="B14723" s="32">
        <v>62</v>
      </c>
    </row>
    <row r="14724" spans="1:2" x14ac:dyDescent="0.35">
      <c r="A14724" s="32" t="s">
        <v>16812</v>
      </c>
      <c r="B14724" s="32">
        <v>11</v>
      </c>
    </row>
    <row r="14725" spans="1:2" x14ac:dyDescent="0.35">
      <c r="A14725" s="32" t="s">
        <v>16813</v>
      </c>
      <c r="B14725" s="32">
        <v>63</v>
      </c>
    </row>
    <row r="14726" spans="1:2" x14ac:dyDescent="0.35">
      <c r="A14726" s="32" t="s">
        <v>16814</v>
      </c>
      <c r="B14726" s="32">
        <v>67</v>
      </c>
    </row>
    <row r="14727" spans="1:2" x14ac:dyDescent="0.35">
      <c r="A14727" s="32" t="s">
        <v>16815</v>
      </c>
      <c r="B14727" s="32">
        <v>24</v>
      </c>
    </row>
    <row r="14728" spans="1:2" x14ac:dyDescent="0.35">
      <c r="A14728" s="32" t="s">
        <v>16816</v>
      </c>
      <c r="B14728" s="32">
        <v>78</v>
      </c>
    </row>
    <row r="14729" spans="1:2" x14ac:dyDescent="0.35">
      <c r="A14729" s="32" t="s">
        <v>16817</v>
      </c>
      <c r="B14729" s="32">
        <v>64</v>
      </c>
    </row>
    <row r="14730" spans="1:2" x14ac:dyDescent="0.35">
      <c r="A14730" s="32" t="s">
        <v>16818</v>
      </c>
      <c r="B14730" s="32">
        <v>97</v>
      </c>
    </row>
    <row r="14731" spans="1:2" x14ac:dyDescent="0.35">
      <c r="A14731" s="32" t="s">
        <v>16819</v>
      </c>
      <c r="B14731" s="32">
        <v>4</v>
      </c>
    </row>
    <row r="14732" spans="1:2" x14ac:dyDescent="0.35">
      <c r="A14732" s="32" t="s">
        <v>16820</v>
      </c>
      <c r="B14732" s="32">
        <v>41</v>
      </c>
    </row>
    <row r="14733" spans="1:2" x14ac:dyDescent="0.35">
      <c r="A14733" s="32" t="s">
        <v>16821</v>
      </c>
      <c r="B14733" s="32">
        <v>95</v>
      </c>
    </row>
    <row r="14734" spans="1:2" x14ac:dyDescent="0.35">
      <c r="A14734" s="32" t="s">
        <v>16822</v>
      </c>
      <c r="B14734" s="32">
        <v>98</v>
      </c>
    </row>
    <row r="14735" spans="1:2" x14ac:dyDescent="0.35">
      <c r="A14735" s="32" t="s">
        <v>16823</v>
      </c>
      <c r="B14735" s="32">
        <v>63</v>
      </c>
    </row>
    <row r="14736" spans="1:2" x14ac:dyDescent="0.35">
      <c r="A14736" s="32" t="s">
        <v>16824</v>
      </c>
      <c r="B14736" s="32">
        <v>82</v>
      </c>
    </row>
    <row r="14737" spans="1:2" x14ac:dyDescent="0.35">
      <c r="A14737" s="32" t="s">
        <v>16825</v>
      </c>
      <c r="B14737" s="32">
        <v>96</v>
      </c>
    </row>
    <row r="14738" spans="1:2" x14ac:dyDescent="0.35">
      <c r="A14738" s="32" t="s">
        <v>16826</v>
      </c>
      <c r="B14738" s="32">
        <v>18</v>
      </c>
    </row>
    <row r="14739" spans="1:2" x14ac:dyDescent="0.35">
      <c r="A14739" s="32" t="s">
        <v>16827</v>
      </c>
      <c r="B14739" s="32">
        <v>48</v>
      </c>
    </row>
    <row r="14740" spans="1:2" x14ac:dyDescent="0.35">
      <c r="A14740" s="32" t="s">
        <v>16828</v>
      </c>
      <c r="B14740" s="32">
        <v>24</v>
      </c>
    </row>
    <row r="14741" spans="1:2" x14ac:dyDescent="0.35">
      <c r="A14741" s="32" t="s">
        <v>16829</v>
      </c>
      <c r="B14741" s="32">
        <v>19</v>
      </c>
    </row>
    <row r="14742" spans="1:2" x14ac:dyDescent="0.35">
      <c r="A14742" s="32" t="s">
        <v>16830</v>
      </c>
      <c r="B14742" s="32">
        <v>39</v>
      </c>
    </row>
    <row r="14743" spans="1:2" x14ac:dyDescent="0.35">
      <c r="A14743" s="32" t="s">
        <v>16831</v>
      </c>
      <c r="B14743" s="32">
        <v>78</v>
      </c>
    </row>
    <row r="14744" spans="1:2" x14ac:dyDescent="0.35">
      <c r="A14744" s="32" t="s">
        <v>16832</v>
      </c>
      <c r="B14744" s="32">
        <v>92</v>
      </c>
    </row>
    <row r="14745" spans="1:2" x14ac:dyDescent="0.35">
      <c r="A14745" s="32" t="s">
        <v>16833</v>
      </c>
      <c r="B14745" s="32">
        <v>93</v>
      </c>
    </row>
    <row r="14746" spans="1:2" x14ac:dyDescent="0.35">
      <c r="A14746" s="32" t="s">
        <v>16834</v>
      </c>
      <c r="B14746" s="32">
        <v>13</v>
      </c>
    </row>
    <row r="14747" spans="1:2" x14ac:dyDescent="0.35">
      <c r="A14747" s="32" t="s">
        <v>16835</v>
      </c>
      <c r="B14747" s="32">
        <v>70</v>
      </c>
    </row>
    <row r="14748" spans="1:2" x14ac:dyDescent="0.35">
      <c r="A14748" s="32" t="s">
        <v>16836</v>
      </c>
      <c r="B14748" s="32">
        <v>70</v>
      </c>
    </row>
    <row r="14749" spans="1:2" x14ac:dyDescent="0.35">
      <c r="A14749" s="32" t="s">
        <v>16837</v>
      </c>
      <c r="B14749" s="32">
        <v>1</v>
      </c>
    </row>
    <row r="14750" spans="1:2" x14ac:dyDescent="0.35">
      <c r="A14750" s="32" t="s">
        <v>16838</v>
      </c>
      <c r="B14750" s="32">
        <v>33</v>
      </c>
    </row>
    <row r="14751" spans="1:2" x14ac:dyDescent="0.35">
      <c r="A14751" s="32" t="s">
        <v>16839</v>
      </c>
      <c r="B14751" s="32">
        <v>14</v>
      </c>
    </row>
    <row r="14752" spans="1:2" x14ac:dyDescent="0.35">
      <c r="A14752" s="32" t="s">
        <v>16840</v>
      </c>
      <c r="B14752" s="32">
        <v>44</v>
      </c>
    </row>
    <row r="14753" spans="1:2" x14ac:dyDescent="0.35">
      <c r="A14753" s="32" t="s">
        <v>16841</v>
      </c>
      <c r="B14753" s="32">
        <v>41</v>
      </c>
    </row>
    <row r="14754" spans="1:2" x14ac:dyDescent="0.35">
      <c r="A14754" s="32" t="s">
        <v>16842</v>
      </c>
      <c r="B14754" s="32">
        <v>39</v>
      </c>
    </row>
    <row r="14755" spans="1:2" x14ac:dyDescent="0.35">
      <c r="A14755" s="32" t="s">
        <v>16843</v>
      </c>
      <c r="B14755" s="32">
        <v>85</v>
      </c>
    </row>
    <row r="14756" spans="1:2" x14ac:dyDescent="0.35">
      <c r="A14756" s="32" t="s">
        <v>16844</v>
      </c>
      <c r="B14756" s="32">
        <v>26</v>
      </c>
    </row>
    <row r="14757" spans="1:2" x14ac:dyDescent="0.35">
      <c r="A14757" s="32" t="s">
        <v>16845</v>
      </c>
      <c r="B14757" s="32">
        <v>53</v>
      </c>
    </row>
    <row r="14758" spans="1:2" x14ac:dyDescent="0.35">
      <c r="A14758" s="32" t="s">
        <v>16846</v>
      </c>
      <c r="B14758" s="32">
        <v>89</v>
      </c>
    </row>
    <row r="14759" spans="1:2" x14ac:dyDescent="0.35">
      <c r="A14759" s="32" t="s">
        <v>16847</v>
      </c>
      <c r="B14759" s="32">
        <v>23</v>
      </c>
    </row>
    <row r="14760" spans="1:2" x14ac:dyDescent="0.35">
      <c r="A14760" s="32" t="s">
        <v>16848</v>
      </c>
      <c r="B14760" s="32">
        <v>86</v>
      </c>
    </row>
    <row r="14761" spans="1:2" x14ac:dyDescent="0.35">
      <c r="A14761" s="32" t="s">
        <v>16849</v>
      </c>
      <c r="B14761" s="32">
        <v>12</v>
      </c>
    </row>
    <row r="14762" spans="1:2" x14ac:dyDescent="0.35">
      <c r="A14762" s="32" t="s">
        <v>16850</v>
      </c>
      <c r="B14762" s="32">
        <v>31</v>
      </c>
    </row>
    <row r="14763" spans="1:2" x14ac:dyDescent="0.35">
      <c r="A14763" s="32" t="s">
        <v>16851</v>
      </c>
      <c r="B14763" s="32">
        <v>30</v>
      </c>
    </row>
    <row r="14764" spans="1:2" x14ac:dyDescent="0.35">
      <c r="A14764" s="32" t="s">
        <v>16852</v>
      </c>
      <c r="B14764" s="32">
        <v>99</v>
      </c>
    </row>
    <row r="14765" spans="1:2" x14ac:dyDescent="0.35">
      <c r="A14765" s="32" t="s">
        <v>16853</v>
      </c>
      <c r="B14765" s="32">
        <v>91</v>
      </c>
    </row>
    <row r="14766" spans="1:2" x14ac:dyDescent="0.35">
      <c r="A14766" s="32" t="s">
        <v>16854</v>
      </c>
      <c r="B14766" s="32">
        <v>87</v>
      </c>
    </row>
    <row r="14767" spans="1:2" x14ac:dyDescent="0.35">
      <c r="A14767" s="32" t="s">
        <v>16855</v>
      </c>
      <c r="B14767" s="32">
        <v>26</v>
      </c>
    </row>
    <row r="14768" spans="1:2" x14ac:dyDescent="0.35">
      <c r="A14768" s="32" t="s">
        <v>16856</v>
      </c>
      <c r="B14768" s="32">
        <v>33</v>
      </c>
    </row>
    <row r="14769" spans="1:2" x14ac:dyDescent="0.35">
      <c r="A14769" s="32" t="s">
        <v>16857</v>
      </c>
      <c r="B14769" s="32">
        <v>69</v>
      </c>
    </row>
    <row r="14770" spans="1:2" x14ac:dyDescent="0.35">
      <c r="A14770" s="32" t="s">
        <v>16858</v>
      </c>
      <c r="B14770" s="32">
        <v>67</v>
      </c>
    </row>
    <row r="14771" spans="1:2" x14ac:dyDescent="0.35">
      <c r="A14771" s="32" t="s">
        <v>16859</v>
      </c>
      <c r="B14771" s="32">
        <v>80</v>
      </c>
    </row>
    <row r="14772" spans="1:2" x14ac:dyDescent="0.35">
      <c r="A14772" s="32" t="s">
        <v>16860</v>
      </c>
      <c r="B14772" s="32">
        <v>89</v>
      </c>
    </row>
    <row r="14773" spans="1:2" x14ac:dyDescent="0.35">
      <c r="A14773" s="32" t="s">
        <v>16861</v>
      </c>
      <c r="B14773" s="32">
        <v>75</v>
      </c>
    </row>
    <row r="14774" spans="1:2" x14ac:dyDescent="0.35">
      <c r="A14774" s="32" t="s">
        <v>16862</v>
      </c>
      <c r="B14774" s="32">
        <v>71</v>
      </c>
    </row>
    <row r="14775" spans="1:2" x14ac:dyDescent="0.35">
      <c r="A14775" s="32" t="s">
        <v>16863</v>
      </c>
      <c r="B14775" s="32">
        <v>41</v>
      </c>
    </row>
    <row r="14776" spans="1:2" x14ac:dyDescent="0.35">
      <c r="A14776" s="32" t="s">
        <v>16864</v>
      </c>
      <c r="B14776" s="32">
        <v>60</v>
      </c>
    </row>
    <row r="14777" spans="1:2" x14ac:dyDescent="0.35">
      <c r="A14777" s="32" t="s">
        <v>16865</v>
      </c>
      <c r="B14777" s="32">
        <v>1</v>
      </c>
    </row>
    <row r="14778" spans="1:2" x14ac:dyDescent="0.35">
      <c r="A14778" s="32" t="s">
        <v>16866</v>
      </c>
      <c r="B14778" s="32">
        <v>86</v>
      </c>
    </row>
    <row r="14779" spans="1:2" x14ac:dyDescent="0.35">
      <c r="A14779" s="32" t="s">
        <v>16867</v>
      </c>
      <c r="B14779" s="32">
        <v>66</v>
      </c>
    </row>
    <row r="14780" spans="1:2" x14ac:dyDescent="0.35">
      <c r="A14780" s="32" t="s">
        <v>16868</v>
      </c>
      <c r="B14780" s="32">
        <v>27</v>
      </c>
    </row>
    <row r="14781" spans="1:2" x14ac:dyDescent="0.35">
      <c r="A14781" s="32" t="s">
        <v>16869</v>
      </c>
      <c r="B14781" s="32">
        <v>54</v>
      </c>
    </row>
    <row r="14782" spans="1:2" x14ac:dyDescent="0.35">
      <c r="A14782" s="32" t="s">
        <v>16870</v>
      </c>
      <c r="B14782" s="32">
        <v>73</v>
      </c>
    </row>
    <row r="14783" spans="1:2" x14ac:dyDescent="0.35">
      <c r="A14783" s="32" t="s">
        <v>16871</v>
      </c>
      <c r="B14783" s="32">
        <v>52</v>
      </c>
    </row>
    <row r="14784" spans="1:2" x14ac:dyDescent="0.35">
      <c r="A14784" s="32" t="s">
        <v>16872</v>
      </c>
      <c r="B14784" s="32">
        <v>37</v>
      </c>
    </row>
    <row r="14785" spans="1:2" x14ac:dyDescent="0.35">
      <c r="A14785" s="32" t="s">
        <v>16873</v>
      </c>
      <c r="B14785" s="32">
        <v>31</v>
      </c>
    </row>
    <row r="14786" spans="1:2" x14ac:dyDescent="0.35">
      <c r="A14786" s="32" t="s">
        <v>16874</v>
      </c>
      <c r="B14786" s="32">
        <v>40</v>
      </c>
    </row>
    <row r="14787" spans="1:2" x14ac:dyDescent="0.35">
      <c r="A14787" s="32" t="s">
        <v>16875</v>
      </c>
      <c r="B14787" s="32">
        <v>15</v>
      </c>
    </row>
    <row r="14788" spans="1:2" x14ac:dyDescent="0.35">
      <c r="A14788" s="32" t="s">
        <v>16876</v>
      </c>
      <c r="B14788" s="32">
        <v>85</v>
      </c>
    </row>
    <row r="14789" spans="1:2" x14ac:dyDescent="0.35">
      <c r="A14789" s="32" t="s">
        <v>16877</v>
      </c>
      <c r="B14789" s="32">
        <v>89</v>
      </c>
    </row>
    <row r="14790" spans="1:2" x14ac:dyDescent="0.35">
      <c r="A14790" s="32" t="s">
        <v>16878</v>
      </c>
      <c r="B14790" s="32">
        <v>61</v>
      </c>
    </row>
    <row r="14791" spans="1:2" x14ac:dyDescent="0.35">
      <c r="A14791" s="32" t="s">
        <v>16879</v>
      </c>
      <c r="B14791" s="32">
        <v>25</v>
      </c>
    </row>
    <row r="14792" spans="1:2" x14ac:dyDescent="0.35">
      <c r="A14792" s="32" t="s">
        <v>16880</v>
      </c>
      <c r="B14792" s="32">
        <v>41</v>
      </c>
    </row>
    <row r="14793" spans="1:2" x14ac:dyDescent="0.35">
      <c r="A14793" s="32" t="s">
        <v>16881</v>
      </c>
      <c r="B14793" s="32">
        <v>61</v>
      </c>
    </row>
    <row r="14794" spans="1:2" x14ac:dyDescent="0.35">
      <c r="A14794" s="32" t="s">
        <v>16882</v>
      </c>
      <c r="B14794" s="32">
        <v>21</v>
      </c>
    </row>
    <row r="14795" spans="1:2" x14ac:dyDescent="0.35">
      <c r="A14795" s="32" t="s">
        <v>16883</v>
      </c>
      <c r="B14795" s="32">
        <v>63</v>
      </c>
    </row>
    <row r="14796" spans="1:2" x14ac:dyDescent="0.35">
      <c r="A14796" s="32" t="s">
        <v>16884</v>
      </c>
      <c r="B14796" s="32">
        <v>96</v>
      </c>
    </row>
    <row r="14797" spans="1:2" x14ac:dyDescent="0.35">
      <c r="A14797" s="32" t="s">
        <v>16885</v>
      </c>
      <c r="B14797" s="32">
        <v>14</v>
      </c>
    </row>
    <row r="14798" spans="1:2" x14ac:dyDescent="0.35">
      <c r="A14798" s="32" t="s">
        <v>16886</v>
      </c>
      <c r="B14798" s="32">
        <v>74</v>
      </c>
    </row>
    <row r="14799" spans="1:2" x14ac:dyDescent="0.35">
      <c r="A14799" s="32" t="s">
        <v>16887</v>
      </c>
      <c r="B14799" s="32">
        <v>99</v>
      </c>
    </row>
    <row r="14800" spans="1:2" x14ac:dyDescent="0.35">
      <c r="A14800" s="32" t="s">
        <v>16888</v>
      </c>
      <c r="B14800" s="32">
        <v>48</v>
      </c>
    </row>
    <row r="14801" spans="1:2" x14ac:dyDescent="0.35">
      <c r="A14801" s="32" t="s">
        <v>16889</v>
      </c>
      <c r="B14801" s="32">
        <v>33</v>
      </c>
    </row>
    <row r="14802" spans="1:2" x14ac:dyDescent="0.35">
      <c r="A14802" s="32" t="s">
        <v>16890</v>
      </c>
      <c r="B14802" s="32">
        <v>82</v>
      </c>
    </row>
    <row r="14803" spans="1:2" x14ac:dyDescent="0.35">
      <c r="A14803" s="32" t="s">
        <v>16891</v>
      </c>
      <c r="B14803" s="32">
        <v>8</v>
      </c>
    </row>
    <row r="14804" spans="1:2" x14ac:dyDescent="0.35">
      <c r="A14804" s="32" t="s">
        <v>16892</v>
      </c>
      <c r="B14804" s="32">
        <v>77</v>
      </c>
    </row>
    <row r="14805" spans="1:2" x14ac:dyDescent="0.35">
      <c r="A14805" s="32" t="s">
        <v>16893</v>
      </c>
      <c r="B14805" s="32">
        <v>34</v>
      </c>
    </row>
    <row r="14806" spans="1:2" x14ac:dyDescent="0.35">
      <c r="A14806" s="32" t="s">
        <v>16894</v>
      </c>
      <c r="B14806" s="32">
        <v>95</v>
      </c>
    </row>
    <row r="14807" spans="1:2" x14ac:dyDescent="0.35">
      <c r="A14807" s="32" t="s">
        <v>16895</v>
      </c>
      <c r="B14807" s="32">
        <v>11</v>
      </c>
    </row>
    <row r="14808" spans="1:2" x14ac:dyDescent="0.35">
      <c r="A14808" s="32" t="s">
        <v>16896</v>
      </c>
      <c r="B14808" s="32">
        <v>9</v>
      </c>
    </row>
    <row r="14809" spans="1:2" x14ac:dyDescent="0.35">
      <c r="A14809" s="32" t="s">
        <v>16897</v>
      </c>
      <c r="B14809" s="32">
        <v>53</v>
      </c>
    </row>
    <row r="14810" spans="1:2" x14ac:dyDescent="0.35">
      <c r="A14810" s="32" t="s">
        <v>16898</v>
      </c>
      <c r="B14810" s="32">
        <v>11</v>
      </c>
    </row>
    <row r="14811" spans="1:2" x14ac:dyDescent="0.35">
      <c r="A14811" s="32" t="s">
        <v>16899</v>
      </c>
      <c r="B14811" s="32">
        <v>24</v>
      </c>
    </row>
    <row r="14812" spans="1:2" x14ac:dyDescent="0.35">
      <c r="A14812" s="32" t="s">
        <v>16900</v>
      </c>
      <c r="B14812" s="32">
        <v>70</v>
      </c>
    </row>
    <row r="14813" spans="1:2" x14ac:dyDescent="0.35">
      <c r="A14813" s="32" t="s">
        <v>16901</v>
      </c>
      <c r="B14813" s="32">
        <v>37</v>
      </c>
    </row>
    <row r="14814" spans="1:2" x14ac:dyDescent="0.35">
      <c r="A14814" s="32" t="s">
        <v>16902</v>
      </c>
      <c r="B14814" s="32">
        <v>97</v>
      </c>
    </row>
    <row r="14815" spans="1:2" x14ac:dyDescent="0.35">
      <c r="A14815" s="32" t="s">
        <v>16903</v>
      </c>
      <c r="B14815" s="32">
        <v>87</v>
      </c>
    </row>
    <row r="14816" spans="1:2" x14ac:dyDescent="0.35">
      <c r="A14816" s="32" t="s">
        <v>16904</v>
      </c>
      <c r="B14816" s="32">
        <v>44</v>
      </c>
    </row>
    <row r="14817" spans="1:2" x14ac:dyDescent="0.35">
      <c r="A14817" s="32" t="s">
        <v>16905</v>
      </c>
      <c r="B14817" s="32">
        <v>59</v>
      </c>
    </row>
    <row r="14818" spans="1:2" x14ac:dyDescent="0.35">
      <c r="A14818" s="32" t="s">
        <v>16906</v>
      </c>
      <c r="B14818" s="32">
        <v>53</v>
      </c>
    </row>
    <row r="14819" spans="1:2" x14ac:dyDescent="0.35">
      <c r="A14819" s="32" t="s">
        <v>16907</v>
      </c>
      <c r="B14819" s="32">
        <v>98</v>
      </c>
    </row>
    <row r="14820" spans="1:2" x14ac:dyDescent="0.35">
      <c r="A14820" s="32" t="s">
        <v>16908</v>
      </c>
      <c r="B14820" s="32">
        <v>81</v>
      </c>
    </row>
    <row r="14821" spans="1:2" x14ac:dyDescent="0.35">
      <c r="A14821" s="32" t="s">
        <v>16909</v>
      </c>
      <c r="B14821" s="32">
        <v>57</v>
      </c>
    </row>
    <row r="14822" spans="1:2" x14ac:dyDescent="0.35">
      <c r="A14822" s="32" t="s">
        <v>16910</v>
      </c>
      <c r="B14822" s="32">
        <v>6</v>
      </c>
    </row>
    <row r="14823" spans="1:2" x14ac:dyDescent="0.35">
      <c r="A14823" s="32" t="s">
        <v>16911</v>
      </c>
      <c r="B14823" s="32">
        <v>12</v>
      </c>
    </row>
    <row r="14824" spans="1:2" x14ac:dyDescent="0.35">
      <c r="A14824" s="32" t="s">
        <v>16912</v>
      </c>
      <c r="B14824" s="32">
        <v>50</v>
      </c>
    </row>
    <row r="14825" spans="1:2" x14ac:dyDescent="0.35">
      <c r="A14825" s="32" t="s">
        <v>16913</v>
      </c>
      <c r="B14825" s="32">
        <v>43</v>
      </c>
    </row>
    <row r="14826" spans="1:2" x14ac:dyDescent="0.35">
      <c r="A14826" s="32" t="s">
        <v>16914</v>
      </c>
      <c r="B14826" s="32">
        <v>50</v>
      </c>
    </row>
    <row r="14827" spans="1:2" x14ac:dyDescent="0.35">
      <c r="A14827" s="32" t="s">
        <v>16915</v>
      </c>
      <c r="B14827" s="32">
        <v>67</v>
      </c>
    </row>
    <row r="14828" spans="1:2" x14ac:dyDescent="0.35">
      <c r="A14828" s="32" t="s">
        <v>16916</v>
      </c>
      <c r="B14828" s="32">
        <v>9</v>
      </c>
    </row>
    <row r="14829" spans="1:2" x14ac:dyDescent="0.35">
      <c r="A14829" s="32" t="s">
        <v>16917</v>
      </c>
      <c r="B14829" s="32">
        <v>33</v>
      </c>
    </row>
    <row r="14830" spans="1:2" x14ac:dyDescent="0.35">
      <c r="A14830" s="32" t="s">
        <v>16918</v>
      </c>
      <c r="B14830" s="32">
        <v>61</v>
      </c>
    </row>
    <row r="14831" spans="1:2" x14ac:dyDescent="0.35">
      <c r="A14831" s="32" t="s">
        <v>16919</v>
      </c>
      <c r="B14831" s="32">
        <v>47</v>
      </c>
    </row>
    <row r="14832" spans="1:2" x14ac:dyDescent="0.35">
      <c r="A14832" s="32" t="s">
        <v>16920</v>
      </c>
      <c r="B14832" s="32">
        <v>66</v>
      </c>
    </row>
    <row r="14833" spans="1:2" x14ac:dyDescent="0.35">
      <c r="A14833" s="32" t="s">
        <v>16921</v>
      </c>
      <c r="B14833" s="32">
        <v>31</v>
      </c>
    </row>
    <row r="14834" spans="1:2" x14ac:dyDescent="0.35">
      <c r="A14834" s="32" t="s">
        <v>16922</v>
      </c>
      <c r="B14834" s="32">
        <v>87</v>
      </c>
    </row>
    <row r="14835" spans="1:2" x14ac:dyDescent="0.35">
      <c r="A14835" s="32" t="s">
        <v>16923</v>
      </c>
      <c r="B14835" s="32">
        <v>6</v>
      </c>
    </row>
    <row r="14836" spans="1:2" x14ac:dyDescent="0.35">
      <c r="A14836" s="32" t="s">
        <v>16924</v>
      </c>
      <c r="B14836" s="32">
        <v>45</v>
      </c>
    </row>
    <row r="14837" spans="1:2" x14ac:dyDescent="0.35">
      <c r="A14837" s="32" t="s">
        <v>16925</v>
      </c>
      <c r="B14837" s="32">
        <v>15</v>
      </c>
    </row>
    <row r="14838" spans="1:2" x14ac:dyDescent="0.35">
      <c r="A14838" s="32" t="s">
        <v>16926</v>
      </c>
      <c r="B14838" s="32">
        <v>22</v>
      </c>
    </row>
    <row r="14839" spans="1:2" x14ac:dyDescent="0.35">
      <c r="A14839" s="32" t="s">
        <v>16927</v>
      </c>
      <c r="B14839" s="32">
        <v>42</v>
      </c>
    </row>
    <row r="14840" spans="1:2" x14ac:dyDescent="0.35">
      <c r="A14840" s="32" t="s">
        <v>16928</v>
      </c>
      <c r="B14840" s="32">
        <v>50</v>
      </c>
    </row>
    <row r="14841" spans="1:2" x14ac:dyDescent="0.35">
      <c r="A14841" s="32" t="s">
        <v>16929</v>
      </c>
      <c r="B14841" s="32">
        <v>14</v>
      </c>
    </row>
    <row r="14842" spans="1:2" x14ac:dyDescent="0.35">
      <c r="A14842" s="32" t="s">
        <v>16930</v>
      </c>
      <c r="B14842" s="32">
        <v>60</v>
      </c>
    </row>
    <row r="14843" spans="1:2" x14ac:dyDescent="0.35">
      <c r="A14843" s="32" t="s">
        <v>16931</v>
      </c>
      <c r="B14843" s="32">
        <v>33</v>
      </c>
    </row>
    <row r="14844" spans="1:2" x14ac:dyDescent="0.35">
      <c r="A14844" s="32" t="s">
        <v>16932</v>
      </c>
      <c r="B14844" s="32">
        <v>71</v>
      </c>
    </row>
    <row r="14845" spans="1:2" x14ac:dyDescent="0.35">
      <c r="A14845" s="32" t="s">
        <v>16933</v>
      </c>
      <c r="B14845" s="32">
        <v>23</v>
      </c>
    </row>
    <row r="14846" spans="1:2" x14ac:dyDescent="0.35">
      <c r="A14846" s="32" t="s">
        <v>16934</v>
      </c>
      <c r="B14846" s="32">
        <v>42</v>
      </c>
    </row>
    <row r="14847" spans="1:2" x14ac:dyDescent="0.35">
      <c r="A14847" s="32" t="s">
        <v>16935</v>
      </c>
      <c r="B14847" s="32">
        <v>71</v>
      </c>
    </row>
    <row r="14848" spans="1:2" x14ac:dyDescent="0.35">
      <c r="A14848" s="32" t="s">
        <v>16936</v>
      </c>
      <c r="B14848" s="32">
        <v>4</v>
      </c>
    </row>
    <row r="14849" spans="1:2" x14ac:dyDescent="0.35">
      <c r="A14849" s="32" t="s">
        <v>16937</v>
      </c>
      <c r="B14849" s="32">
        <v>49</v>
      </c>
    </row>
    <row r="14850" spans="1:2" x14ac:dyDescent="0.35">
      <c r="A14850" s="32" t="s">
        <v>16938</v>
      </c>
      <c r="B14850" s="32">
        <v>98</v>
      </c>
    </row>
    <row r="14851" spans="1:2" x14ac:dyDescent="0.35">
      <c r="A14851" s="32" t="s">
        <v>16939</v>
      </c>
      <c r="B14851" s="32">
        <v>43</v>
      </c>
    </row>
    <row r="14852" spans="1:2" x14ac:dyDescent="0.35">
      <c r="A14852" s="32" t="s">
        <v>16940</v>
      </c>
      <c r="B14852" s="32">
        <v>89</v>
      </c>
    </row>
    <row r="14853" spans="1:2" x14ac:dyDescent="0.35">
      <c r="A14853" s="32" t="s">
        <v>16941</v>
      </c>
      <c r="B14853" s="32">
        <v>3</v>
      </c>
    </row>
    <row r="14854" spans="1:2" x14ac:dyDescent="0.35">
      <c r="A14854" s="32" t="s">
        <v>16942</v>
      </c>
      <c r="B14854" s="32">
        <v>17</v>
      </c>
    </row>
    <row r="14855" spans="1:2" x14ac:dyDescent="0.35">
      <c r="A14855" s="32" t="s">
        <v>16943</v>
      </c>
      <c r="B14855" s="32">
        <v>79</v>
      </c>
    </row>
    <row r="14856" spans="1:2" x14ac:dyDescent="0.35">
      <c r="A14856" s="32" t="s">
        <v>16944</v>
      </c>
      <c r="B14856" s="32">
        <v>40</v>
      </c>
    </row>
    <row r="14857" spans="1:2" x14ac:dyDescent="0.35">
      <c r="A14857" s="32" t="s">
        <v>16945</v>
      </c>
      <c r="B14857" s="32">
        <v>26</v>
      </c>
    </row>
    <row r="14858" spans="1:2" x14ac:dyDescent="0.35">
      <c r="A14858" s="32" t="s">
        <v>16946</v>
      </c>
      <c r="B14858" s="32">
        <v>2</v>
      </c>
    </row>
    <row r="14859" spans="1:2" x14ac:dyDescent="0.35">
      <c r="A14859" s="32" t="s">
        <v>16947</v>
      </c>
      <c r="B14859" s="32">
        <v>58</v>
      </c>
    </row>
    <row r="14860" spans="1:2" x14ac:dyDescent="0.35">
      <c r="A14860" s="32" t="s">
        <v>16948</v>
      </c>
      <c r="B14860" s="32">
        <v>84</v>
      </c>
    </row>
    <row r="14861" spans="1:2" x14ac:dyDescent="0.35">
      <c r="A14861" s="32" t="s">
        <v>16949</v>
      </c>
      <c r="B14861" s="32">
        <v>50</v>
      </c>
    </row>
    <row r="14862" spans="1:2" x14ac:dyDescent="0.35">
      <c r="A14862" s="32" t="s">
        <v>16950</v>
      </c>
      <c r="B14862" s="32">
        <v>91</v>
      </c>
    </row>
    <row r="14863" spans="1:2" x14ac:dyDescent="0.35">
      <c r="A14863" s="32" t="s">
        <v>16951</v>
      </c>
      <c r="B14863" s="32">
        <v>4</v>
      </c>
    </row>
    <row r="14864" spans="1:2" x14ac:dyDescent="0.35">
      <c r="A14864" s="32" t="s">
        <v>16952</v>
      </c>
      <c r="B14864" s="32">
        <v>28</v>
      </c>
    </row>
    <row r="14865" spans="1:2" x14ac:dyDescent="0.35">
      <c r="A14865" s="32" t="s">
        <v>16953</v>
      </c>
      <c r="B14865" s="32">
        <v>31</v>
      </c>
    </row>
    <row r="14866" spans="1:2" x14ac:dyDescent="0.35">
      <c r="A14866" s="32" t="s">
        <v>16954</v>
      </c>
      <c r="B14866" s="32">
        <v>15</v>
      </c>
    </row>
    <row r="14867" spans="1:2" x14ac:dyDescent="0.35">
      <c r="A14867" s="32" t="s">
        <v>16955</v>
      </c>
      <c r="B14867" s="32">
        <v>6</v>
      </c>
    </row>
    <row r="14868" spans="1:2" x14ac:dyDescent="0.35">
      <c r="A14868" s="32" t="s">
        <v>16956</v>
      </c>
      <c r="B14868" s="32">
        <v>14</v>
      </c>
    </row>
    <row r="14869" spans="1:2" x14ac:dyDescent="0.35">
      <c r="A14869" s="32" t="s">
        <v>16957</v>
      </c>
      <c r="B14869" s="32">
        <v>40</v>
      </c>
    </row>
    <row r="14870" spans="1:2" x14ac:dyDescent="0.35">
      <c r="A14870" s="32" t="s">
        <v>16958</v>
      </c>
      <c r="B14870" s="32">
        <v>21</v>
      </c>
    </row>
    <row r="14871" spans="1:2" x14ac:dyDescent="0.35">
      <c r="A14871" s="32" t="s">
        <v>16959</v>
      </c>
      <c r="B14871" s="32">
        <v>52</v>
      </c>
    </row>
    <row r="14872" spans="1:2" x14ac:dyDescent="0.35">
      <c r="A14872" s="32" t="s">
        <v>16960</v>
      </c>
      <c r="B14872" s="32">
        <v>12</v>
      </c>
    </row>
    <row r="14873" spans="1:2" x14ac:dyDescent="0.35">
      <c r="A14873" s="32" t="s">
        <v>16961</v>
      </c>
      <c r="B14873" s="32">
        <v>99</v>
      </c>
    </row>
    <row r="14874" spans="1:2" x14ac:dyDescent="0.35">
      <c r="A14874" s="32" t="s">
        <v>16962</v>
      </c>
      <c r="B14874" s="32">
        <v>55</v>
      </c>
    </row>
    <row r="14875" spans="1:2" x14ac:dyDescent="0.35">
      <c r="A14875" s="32" t="s">
        <v>16963</v>
      </c>
      <c r="B14875" s="32">
        <v>92</v>
      </c>
    </row>
    <row r="14876" spans="1:2" x14ac:dyDescent="0.35">
      <c r="A14876" s="32" t="s">
        <v>16964</v>
      </c>
      <c r="B14876" s="32">
        <v>76</v>
      </c>
    </row>
    <row r="14877" spans="1:2" x14ac:dyDescent="0.35">
      <c r="A14877" s="32" t="s">
        <v>16965</v>
      </c>
      <c r="B14877" s="32">
        <v>87</v>
      </c>
    </row>
    <row r="14878" spans="1:2" x14ac:dyDescent="0.35">
      <c r="A14878" s="32" t="s">
        <v>16966</v>
      </c>
      <c r="B14878" s="32">
        <v>26</v>
      </c>
    </row>
    <row r="14879" spans="1:2" x14ac:dyDescent="0.35">
      <c r="A14879" s="32" t="s">
        <v>16967</v>
      </c>
      <c r="B14879" s="32">
        <v>68</v>
      </c>
    </row>
    <row r="14880" spans="1:2" x14ac:dyDescent="0.35">
      <c r="A14880" s="32" t="s">
        <v>16968</v>
      </c>
      <c r="B14880" s="32">
        <v>77</v>
      </c>
    </row>
    <row r="14881" spans="1:2" x14ac:dyDescent="0.35">
      <c r="A14881" s="32" t="s">
        <v>16969</v>
      </c>
      <c r="B14881" s="32">
        <v>77</v>
      </c>
    </row>
    <row r="14882" spans="1:2" x14ac:dyDescent="0.35">
      <c r="A14882" s="32" t="s">
        <v>16970</v>
      </c>
      <c r="B14882" s="32">
        <v>21</v>
      </c>
    </row>
    <row r="14883" spans="1:2" x14ac:dyDescent="0.35">
      <c r="A14883" s="32" t="s">
        <v>16971</v>
      </c>
      <c r="B14883" s="32">
        <v>67</v>
      </c>
    </row>
    <row r="14884" spans="1:2" x14ac:dyDescent="0.35">
      <c r="A14884" s="32" t="s">
        <v>16972</v>
      </c>
      <c r="B14884" s="32">
        <v>54</v>
      </c>
    </row>
    <row r="14885" spans="1:2" x14ac:dyDescent="0.35">
      <c r="A14885" s="32" t="s">
        <v>16973</v>
      </c>
      <c r="B14885" s="32">
        <v>65</v>
      </c>
    </row>
    <row r="14886" spans="1:2" x14ac:dyDescent="0.35">
      <c r="A14886" s="32" t="s">
        <v>16974</v>
      </c>
      <c r="B14886" s="32">
        <v>75</v>
      </c>
    </row>
    <row r="14887" spans="1:2" x14ac:dyDescent="0.35">
      <c r="A14887" s="32" t="s">
        <v>16975</v>
      </c>
      <c r="B14887" s="32">
        <v>94</v>
      </c>
    </row>
    <row r="14888" spans="1:2" x14ac:dyDescent="0.35">
      <c r="A14888" s="32" t="s">
        <v>16976</v>
      </c>
      <c r="B14888" s="32">
        <v>43</v>
      </c>
    </row>
    <row r="14889" spans="1:2" x14ac:dyDescent="0.35">
      <c r="A14889" s="32" t="s">
        <v>16977</v>
      </c>
      <c r="B14889" s="32">
        <v>93</v>
      </c>
    </row>
    <row r="14890" spans="1:2" x14ac:dyDescent="0.35">
      <c r="A14890" s="32" t="s">
        <v>16978</v>
      </c>
      <c r="B14890" s="32">
        <v>47</v>
      </c>
    </row>
    <row r="14891" spans="1:2" x14ac:dyDescent="0.35">
      <c r="A14891" s="32" t="s">
        <v>16979</v>
      </c>
      <c r="B14891" s="32">
        <v>21</v>
      </c>
    </row>
    <row r="14892" spans="1:2" x14ac:dyDescent="0.35">
      <c r="A14892" s="32" t="s">
        <v>16980</v>
      </c>
      <c r="B14892" s="32">
        <v>43</v>
      </c>
    </row>
    <row r="14893" spans="1:2" x14ac:dyDescent="0.35">
      <c r="A14893" s="32" t="s">
        <v>16981</v>
      </c>
      <c r="B14893" s="32">
        <v>69</v>
      </c>
    </row>
    <row r="14894" spans="1:2" x14ac:dyDescent="0.35">
      <c r="A14894" s="32" t="s">
        <v>16982</v>
      </c>
      <c r="B14894" s="32">
        <v>25</v>
      </c>
    </row>
    <row r="14895" spans="1:2" x14ac:dyDescent="0.35">
      <c r="A14895" s="32" t="s">
        <v>16983</v>
      </c>
      <c r="B14895" s="32">
        <v>81</v>
      </c>
    </row>
    <row r="14896" spans="1:2" x14ac:dyDescent="0.35">
      <c r="A14896" s="32" t="s">
        <v>16984</v>
      </c>
      <c r="B14896" s="32">
        <v>30</v>
      </c>
    </row>
    <row r="14897" spans="1:2" x14ac:dyDescent="0.35">
      <c r="A14897" s="32" t="s">
        <v>16985</v>
      </c>
      <c r="B14897" s="32">
        <v>32</v>
      </c>
    </row>
    <row r="14898" spans="1:2" x14ac:dyDescent="0.35">
      <c r="A14898" s="32" t="s">
        <v>16986</v>
      </c>
      <c r="B14898" s="32">
        <v>3</v>
      </c>
    </row>
    <row r="14899" spans="1:2" x14ac:dyDescent="0.35">
      <c r="A14899" s="32" t="s">
        <v>16987</v>
      </c>
      <c r="B14899" s="32">
        <v>40</v>
      </c>
    </row>
    <row r="14900" spans="1:2" x14ac:dyDescent="0.35">
      <c r="A14900" s="32" t="s">
        <v>16988</v>
      </c>
      <c r="B14900" s="32">
        <v>67</v>
      </c>
    </row>
    <row r="14901" spans="1:2" x14ac:dyDescent="0.35">
      <c r="A14901" s="32" t="s">
        <v>16989</v>
      </c>
      <c r="B14901" s="32">
        <v>55</v>
      </c>
    </row>
    <row r="14902" spans="1:2" x14ac:dyDescent="0.35">
      <c r="A14902" s="32" t="s">
        <v>16990</v>
      </c>
      <c r="B14902" s="32">
        <v>11</v>
      </c>
    </row>
    <row r="14903" spans="1:2" x14ac:dyDescent="0.35">
      <c r="A14903" s="32" t="s">
        <v>16991</v>
      </c>
      <c r="B14903" s="32">
        <v>14</v>
      </c>
    </row>
    <row r="14904" spans="1:2" x14ac:dyDescent="0.35">
      <c r="A14904" s="32" t="s">
        <v>16992</v>
      </c>
      <c r="B14904" s="32">
        <v>64</v>
      </c>
    </row>
    <row r="14905" spans="1:2" x14ac:dyDescent="0.35">
      <c r="A14905" s="32" t="s">
        <v>16993</v>
      </c>
      <c r="B14905" s="32">
        <v>32</v>
      </c>
    </row>
    <row r="14906" spans="1:2" x14ac:dyDescent="0.35">
      <c r="A14906" s="32" t="s">
        <v>16994</v>
      </c>
      <c r="B14906" s="32">
        <v>14</v>
      </c>
    </row>
    <row r="14907" spans="1:2" x14ac:dyDescent="0.35">
      <c r="A14907" s="32" t="s">
        <v>16995</v>
      </c>
      <c r="B14907" s="32">
        <v>84</v>
      </c>
    </row>
    <row r="14908" spans="1:2" x14ac:dyDescent="0.35">
      <c r="A14908" s="32" t="s">
        <v>16996</v>
      </c>
      <c r="B14908" s="32">
        <v>24</v>
      </c>
    </row>
    <row r="14909" spans="1:2" x14ac:dyDescent="0.35">
      <c r="A14909" s="32" t="s">
        <v>16997</v>
      </c>
      <c r="B14909" s="32">
        <v>20</v>
      </c>
    </row>
    <row r="14910" spans="1:2" x14ac:dyDescent="0.35">
      <c r="A14910" s="32" t="s">
        <v>16998</v>
      </c>
      <c r="B14910" s="32">
        <v>45</v>
      </c>
    </row>
    <row r="14911" spans="1:2" x14ac:dyDescent="0.35">
      <c r="A14911" s="32" t="s">
        <v>16999</v>
      </c>
      <c r="B14911" s="32">
        <v>26</v>
      </c>
    </row>
    <row r="14912" spans="1:2" x14ac:dyDescent="0.35">
      <c r="A14912" s="32" t="s">
        <v>17000</v>
      </c>
      <c r="B14912" s="32">
        <v>82</v>
      </c>
    </row>
    <row r="14913" spans="1:2" x14ac:dyDescent="0.35">
      <c r="A14913" s="32" t="s">
        <v>17001</v>
      </c>
      <c r="B14913" s="32">
        <v>41</v>
      </c>
    </row>
    <row r="14914" spans="1:2" x14ac:dyDescent="0.35">
      <c r="A14914" s="32" t="s">
        <v>17002</v>
      </c>
      <c r="B14914" s="32">
        <v>11</v>
      </c>
    </row>
    <row r="14915" spans="1:2" x14ac:dyDescent="0.35">
      <c r="A14915" s="32" t="s">
        <v>17003</v>
      </c>
      <c r="B14915" s="32">
        <v>14</v>
      </c>
    </row>
    <row r="14916" spans="1:2" x14ac:dyDescent="0.35">
      <c r="A14916" s="32" t="s">
        <v>17004</v>
      </c>
      <c r="B14916" s="32">
        <v>77</v>
      </c>
    </row>
    <row r="14917" spans="1:2" x14ac:dyDescent="0.35">
      <c r="A14917" s="32" t="s">
        <v>17005</v>
      </c>
      <c r="B14917" s="32">
        <v>6</v>
      </c>
    </row>
    <row r="14918" spans="1:2" x14ac:dyDescent="0.35">
      <c r="A14918" s="32" t="s">
        <v>17006</v>
      </c>
      <c r="B14918" s="32">
        <v>17</v>
      </c>
    </row>
    <row r="14919" spans="1:2" x14ac:dyDescent="0.35">
      <c r="A14919" s="32" t="s">
        <v>17007</v>
      </c>
      <c r="B14919" s="32">
        <v>8</v>
      </c>
    </row>
    <row r="14920" spans="1:2" x14ac:dyDescent="0.35">
      <c r="A14920" s="32" t="s">
        <v>17008</v>
      </c>
      <c r="B14920" s="32">
        <v>34</v>
      </c>
    </row>
    <row r="14921" spans="1:2" x14ac:dyDescent="0.35">
      <c r="A14921" s="32" t="s">
        <v>17009</v>
      </c>
      <c r="B14921" s="32">
        <v>88</v>
      </c>
    </row>
    <row r="14922" spans="1:2" x14ac:dyDescent="0.35">
      <c r="A14922" s="32" t="s">
        <v>17010</v>
      </c>
      <c r="B14922" s="32">
        <v>72</v>
      </c>
    </row>
    <row r="14923" spans="1:2" x14ac:dyDescent="0.35">
      <c r="A14923" s="32" t="s">
        <v>17011</v>
      </c>
      <c r="B14923" s="32">
        <v>70</v>
      </c>
    </row>
    <row r="14924" spans="1:2" x14ac:dyDescent="0.35">
      <c r="A14924" s="32" t="s">
        <v>17012</v>
      </c>
      <c r="B14924" s="32">
        <v>7</v>
      </c>
    </row>
    <row r="14925" spans="1:2" x14ac:dyDescent="0.35">
      <c r="A14925" s="32" t="s">
        <v>17013</v>
      </c>
      <c r="B14925" s="32">
        <v>57</v>
      </c>
    </row>
    <row r="14926" spans="1:2" x14ac:dyDescent="0.35">
      <c r="A14926" s="32" t="s">
        <v>17014</v>
      </c>
      <c r="B14926" s="32">
        <v>4</v>
      </c>
    </row>
    <row r="14927" spans="1:2" x14ac:dyDescent="0.35">
      <c r="A14927" s="32" t="s">
        <v>17015</v>
      </c>
      <c r="B14927" s="32">
        <v>8</v>
      </c>
    </row>
    <row r="14928" spans="1:2" x14ac:dyDescent="0.35">
      <c r="A14928" s="32" t="s">
        <v>17016</v>
      </c>
      <c r="B14928" s="32">
        <v>50</v>
      </c>
    </row>
    <row r="14929" spans="1:2" x14ac:dyDescent="0.35">
      <c r="A14929" s="32" t="s">
        <v>17017</v>
      </c>
      <c r="B14929" s="32">
        <v>74</v>
      </c>
    </row>
    <row r="14930" spans="1:2" x14ac:dyDescent="0.35">
      <c r="A14930" s="32" t="s">
        <v>17018</v>
      </c>
      <c r="B14930" s="32">
        <v>99</v>
      </c>
    </row>
    <row r="14931" spans="1:2" x14ac:dyDescent="0.35">
      <c r="A14931" s="32" t="s">
        <v>17019</v>
      </c>
      <c r="B14931" s="32">
        <v>12</v>
      </c>
    </row>
    <row r="14932" spans="1:2" x14ac:dyDescent="0.35">
      <c r="A14932" s="32" t="s">
        <v>17020</v>
      </c>
      <c r="B14932" s="32">
        <v>93</v>
      </c>
    </row>
    <row r="14933" spans="1:2" x14ac:dyDescent="0.35">
      <c r="A14933" s="32" t="s">
        <v>17021</v>
      </c>
      <c r="B14933" s="32">
        <v>42</v>
      </c>
    </row>
    <row r="14934" spans="1:2" x14ac:dyDescent="0.35">
      <c r="A14934" s="32" t="s">
        <v>17022</v>
      </c>
      <c r="B14934" s="32">
        <v>7</v>
      </c>
    </row>
    <row r="14935" spans="1:2" x14ac:dyDescent="0.35">
      <c r="A14935" s="32" t="s">
        <v>17023</v>
      </c>
      <c r="B14935" s="32">
        <v>51</v>
      </c>
    </row>
    <row r="14936" spans="1:2" x14ac:dyDescent="0.35">
      <c r="A14936" s="32" t="s">
        <v>17024</v>
      </c>
      <c r="B14936" s="32">
        <v>49</v>
      </c>
    </row>
    <row r="14937" spans="1:2" x14ac:dyDescent="0.35">
      <c r="A14937" s="32" t="s">
        <v>17025</v>
      </c>
      <c r="B14937" s="32">
        <v>93</v>
      </c>
    </row>
    <row r="14938" spans="1:2" x14ac:dyDescent="0.35">
      <c r="A14938" s="32" t="s">
        <v>17026</v>
      </c>
      <c r="B14938" s="32">
        <v>57</v>
      </c>
    </row>
    <row r="14939" spans="1:2" x14ac:dyDescent="0.35">
      <c r="A14939" s="32" t="s">
        <v>17027</v>
      </c>
      <c r="B14939" s="32">
        <v>53</v>
      </c>
    </row>
    <row r="14940" spans="1:2" x14ac:dyDescent="0.35">
      <c r="A14940" s="32" t="s">
        <v>17028</v>
      </c>
      <c r="B14940" s="32">
        <v>67</v>
      </c>
    </row>
    <row r="14941" spans="1:2" x14ac:dyDescent="0.35">
      <c r="A14941" s="32" t="s">
        <v>17029</v>
      </c>
      <c r="B14941" s="32">
        <v>33</v>
      </c>
    </row>
    <row r="14942" spans="1:2" x14ac:dyDescent="0.35">
      <c r="A14942" s="32" t="s">
        <v>17030</v>
      </c>
      <c r="B14942" s="32">
        <v>11</v>
      </c>
    </row>
    <row r="14943" spans="1:2" x14ac:dyDescent="0.35">
      <c r="A14943" s="32" t="s">
        <v>17031</v>
      </c>
      <c r="B14943" s="32">
        <v>79</v>
      </c>
    </row>
    <row r="14944" spans="1:2" x14ac:dyDescent="0.35">
      <c r="A14944" s="32" t="s">
        <v>17032</v>
      </c>
      <c r="B14944" s="32">
        <v>33</v>
      </c>
    </row>
    <row r="14945" spans="1:2" x14ac:dyDescent="0.35">
      <c r="A14945" s="32" t="s">
        <v>17033</v>
      </c>
      <c r="B14945" s="32">
        <v>77</v>
      </c>
    </row>
    <row r="14946" spans="1:2" x14ac:dyDescent="0.35">
      <c r="A14946" s="32" t="s">
        <v>17034</v>
      </c>
      <c r="B14946" s="32">
        <v>48</v>
      </c>
    </row>
    <row r="14947" spans="1:2" x14ac:dyDescent="0.35">
      <c r="A14947" s="32" t="s">
        <v>17035</v>
      </c>
      <c r="B14947" s="32">
        <v>57</v>
      </c>
    </row>
    <row r="14948" spans="1:2" x14ac:dyDescent="0.35">
      <c r="A14948" s="32" t="s">
        <v>17036</v>
      </c>
      <c r="B14948" s="32">
        <v>79</v>
      </c>
    </row>
    <row r="14949" spans="1:2" x14ac:dyDescent="0.35">
      <c r="A14949" s="32" t="s">
        <v>17037</v>
      </c>
      <c r="B14949" s="32">
        <v>83</v>
      </c>
    </row>
    <row r="14950" spans="1:2" x14ac:dyDescent="0.35">
      <c r="A14950" s="32" t="s">
        <v>17038</v>
      </c>
      <c r="B14950" s="32">
        <v>17</v>
      </c>
    </row>
    <row r="14951" spans="1:2" x14ac:dyDescent="0.35">
      <c r="A14951" s="32" t="s">
        <v>17039</v>
      </c>
      <c r="B14951" s="32">
        <v>44</v>
      </c>
    </row>
    <row r="14952" spans="1:2" x14ac:dyDescent="0.35">
      <c r="A14952" s="32" t="s">
        <v>17040</v>
      </c>
      <c r="B14952" s="32">
        <v>48</v>
      </c>
    </row>
    <row r="14953" spans="1:2" x14ac:dyDescent="0.35">
      <c r="A14953" s="32" t="s">
        <v>17041</v>
      </c>
      <c r="B14953" s="32">
        <v>85</v>
      </c>
    </row>
    <row r="14954" spans="1:2" x14ac:dyDescent="0.35">
      <c r="A14954" s="32" t="s">
        <v>17042</v>
      </c>
      <c r="B14954" s="32">
        <v>34</v>
      </c>
    </row>
    <row r="14955" spans="1:2" x14ac:dyDescent="0.35">
      <c r="A14955" s="32" t="s">
        <v>17043</v>
      </c>
      <c r="B14955" s="32">
        <v>39</v>
      </c>
    </row>
    <row r="14956" spans="1:2" x14ac:dyDescent="0.35">
      <c r="A14956" s="32" t="s">
        <v>17044</v>
      </c>
      <c r="B14956" s="32">
        <v>2</v>
      </c>
    </row>
    <row r="14957" spans="1:2" x14ac:dyDescent="0.35">
      <c r="A14957" s="32" t="s">
        <v>17045</v>
      </c>
      <c r="B14957" s="32">
        <v>7</v>
      </c>
    </row>
    <row r="14958" spans="1:2" x14ac:dyDescent="0.35">
      <c r="A14958" s="32" t="s">
        <v>17046</v>
      </c>
      <c r="B14958" s="32">
        <v>27</v>
      </c>
    </row>
    <row r="14959" spans="1:2" x14ac:dyDescent="0.35">
      <c r="A14959" s="32" t="s">
        <v>17047</v>
      </c>
      <c r="B14959" s="32">
        <v>74</v>
      </c>
    </row>
    <row r="14960" spans="1:2" x14ac:dyDescent="0.35">
      <c r="A14960" s="32" t="s">
        <v>17048</v>
      </c>
      <c r="B14960" s="32">
        <v>77</v>
      </c>
    </row>
    <row r="14961" spans="1:2" x14ac:dyDescent="0.35">
      <c r="A14961" s="32" t="s">
        <v>17049</v>
      </c>
      <c r="B14961" s="32">
        <v>70</v>
      </c>
    </row>
    <row r="14962" spans="1:2" x14ac:dyDescent="0.35">
      <c r="A14962" s="32" t="s">
        <v>17050</v>
      </c>
      <c r="B14962" s="32">
        <v>39</v>
      </c>
    </row>
    <row r="14963" spans="1:2" x14ac:dyDescent="0.35">
      <c r="A14963" s="32" t="s">
        <v>17051</v>
      </c>
      <c r="B14963" s="32">
        <v>80</v>
      </c>
    </row>
    <row r="14964" spans="1:2" x14ac:dyDescent="0.35">
      <c r="A14964" s="32" t="s">
        <v>17052</v>
      </c>
      <c r="B14964" s="32">
        <v>18</v>
      </c>
    </row>
    <row r="14965" spans="1:2" x14ac:dyDescent="0.35">
      <c r="A14965" s="32" t="s">
        <v>17053</v>
      </c>
      <c r="B14965" s="32">
        <v>72</v>
      </c>
    </row>
    <row r="14966" spans="1:2" x14ac:dyDescent="0.35">
      <c r="A14966" s="32" t="s">
        <v>17054</v>
      </c>
      <c r="B14966" s="32">
        <v>24</v>
      </c>
    </row>
    <row r="14967" spans="1:2" x14ac:dyDescent="0.35">
      <c r="A14967" s="32" t="s">
        <v>17055</v>
      </c>
      <c r="B14967" s="32">
        <v>63</v>
      </c>
    </row>
    <row r="14968" spans="1:2" x14ac:dyDescent="0.35">
      <c r="A14968" s="32" t="s">
        <v>17056</v>
      </c>
      <c r="B14968" s="32">
        <v>88</v>
      </c>
    </row>
    <row r="14969" spans="1:2" x14ac:dyDescent="0.35">
      <c r="A14969" s="32" t="s">
        <v>17057</v>
      </c>
      <c r="B14969" s="32">
        <v>88</v>
      </c>
    </row>
    <row r="14970" spans="1:2" x14ac:dyDescent="0.35">
      <c r="A14970" s="32" t="s">
        <v>17058</v>
      </c>
      <c r="B14970" s="32">
        <v>91</v>
      </c>
    </row>
    <row r="14971" spans="1:2" x14ac:dyDescent="0.35">
      <c r="A14971" s="32" t="s">
        <v>17059</v>
      </c>
      <c r="B14971" s="32">
        <v>9</v>
      </c>
    </row>
    <row r="14972" spans="1:2" x14ac:dyDescent="0.35">
      <c r="A14972" s="32" t="s">
        <v>17060</v>
      </c>
      <c r="B14972" s="32">
        <v>27</v>
      </c>
    </row>
    <row r="14973" spans="1:2" x14ac:dyDescent="0.35">
      <c r="A14973" s="32" t="s">
        <v>17061</v>
      </c>
      <c r="B14973" s="32">
        <v>68</v>
      </c>
    </row>
    <row r="14974" spans="1:2" x14ac:dyDescent="0.35">
      <c r="A14974" s="32" t="s">
        <v>17062</v>
      </c>
      <c r="B14974" s="32">
        <v>94</v>
      </c>
    </row>
    <row r="14975" spans="1:2" x14ac:dyDescent="0.35">
      <c r="A14975" s="32" t="s">
        <v>17063</v>
      </c>
      <c r="B14975" s="32">
        <v>99</v>
      </c>
    </row>
    <row r="14976" spans="1:2" x14ac:dyDescent="0.35">
      <c r="A14976" s="32" t="s">
        <v>17064</v>
      </c>
      <c r="B14976" s="32">
        <v>12</v>
      </c>
    </row>
    <row r="14977" spans="1:2" x14ac:dyDescent="0.35">
      <c r="A14977" s="32" t="s">
        <v>17065</v>
      </c>
      <c r="B14977" s="32">
        <v>8</v>
      </c>
    </row>
    <row r="14978" spans="1:2" x14ac:dyDescent="0.35">
      <c r="A14978" s="32" t="s">
        <v>17066</v>
      </c>
      <c r="B14978" s="32">
        <v>71</v>
      </c>
    </row>
    <row r="14979" spans="1:2" x14ac:dyDescent="0.35">
      <c r="A14979" s="32" t="s">
        <v>17067</v>
      </c>
      <c r="B14979" s="32">
        <v>83</v>
      </c>
    </row>
    <row r="14980" spans="1:2" x14ac:dyDescent="0.35">
      <c r="A14980" s="32" t="s">
        <v>17068</v>
      </c>
      <c r="B14980" s="32">
        <v>24</v>
      </c>
    </row>
    <row r="14981" spans="1:2" x14ac:dyDescent="0.35">
      <c r="A14981" s="32" t="s">
        <v>17069</v>
      </c>
      <c r="B14981" s="32">
        <v>81</v>
      </c>
    </row>
    <row r="14982" spans="1:2" x14ac:dyDescent="0.35">
      <c r="A14982" s="32" t="s">
        <v>17070</v>
      </c>
      <c r="B14982" s="32">
        <v>7</v>
      </c>
    </row>
    <row r="14983" spans="1:2" x14ac:dyDescent="0.35">
      <c r="A14983" s="32" t="s">
        <v>17071</v>
      </c>
      <c r="B14983" s="32">
        <v>66</v>
      </c>
    </row>
    <row r="14984" spans="1:2" x14ac:dyDescent="0.35">
      <c r="A14984" s="32" t="s">
        <v>17072</v>
      </c>
      <c r="B14984" s="32">
        <v>89</v>
      </c>
    </row>
    <row r="14985" spans="1:2" x14ac:dyDescent="0.35">
      <c r="A14985" s="32" t="s">
        <v>17073</v>
      </c>
      <c r="B14985" s="32">
        <v>35</v>
      </c>
    </row>
    <row r="14986" spans="1:2" x14ac:dyDescent="0.35">
      <c r="A14986" s="32" t="s">
        <v>17074</v>
      </c>
      <c r="B14986" s="32">
        <v>31</v>
      </c>
    </row>
    <row r="14987" spans="1:2" x14ac:dyDescent="0.35">
      <c r="A14987" s="32" t="s">
        <v>17075</v>
      </c>
      <c r="B14987" s="32">
        <v>29</v>
      </c>
    </row>
    <row r="14988" spans="1:2" x14ac:dyDescent="0.35">
      <c r="A14988" s="32" t="s">
        <v>17076</v>
      </c>
      <c r="B14988" s="32">
        <v>66</v>
      </c>
    </row>
    <row r="14989" spans="1:2" x14ac:dyDescent="0.35">
      <c r="A14989" s="32" t="s">
        <v>17077</v>
      </c>
      <c r="B14989" s="32">
        <v>61</v>
      </c>
    </row>
    <row r="14990" spans="1:2" x14ac:dyDescent="0.35">
      <c r="A14990" s="32" t="s">
        <v>17078</v>
      </c>
      <c r="B14990" s="32">
        <v>95</v>
      </c>
    </row>
    <row r="14991" spans="1:2" x14ac:dyDescent="0.35">
      <c r="A14991" s="32" t="s">
        <v>17079</v>
      </c>
      <c r="B14991" s="32">
        <v>4</v>
      </c>
    </row>
    <row r="14992" spans="1:2" x14ac:dyDescent="0.35">
      <c r="A14992" s="32" t="s">
        <v>17080</v>
      </c>
      <c r="B14992" s="32">
        <v>88</v>
      </c>
    </row>
    <row r="14993" spans="1:2" x14ac:dyDescent="0.35">
      <c r="A14993" s="32" t="s">
        <v>17081</v>
      </c>
      <c r="B14993" s="32">
        <v>49</v>
      </c>
    </row>
    <row r="14994" spans="1:2" x14ac:dyDescent="0.35">
      <c r="A14994" s="32" t="s">
        <v>17082</v>
      </c>
      <c r="B14994" s="32">
        <v>46</v>
      </c>
    </row>
    <row r="14995" spans="1:2" x14ac:dyDescent="0.35">
      <c r="A14995" s="32" t="s">
        <v>17083</v>
      </c>
      <c r="B14995" s="32">
        <v>27</v>
      </c>
    </row>
    <row r="14996" spans="1:2" x14ac:dyDescent="0.35">
      <c r="A14996" s="32" t="s">
        <v>17084</v>
      </c>
      <c r="B14996" s="32">
        <v>92</v>
      </c>
    </row>
    <row r="14997" spans="1:2" x14ac:dyDescent="0.35">
      <c r="A14997" s="32" t="s">
        <v>17085</v>
      </c>
      <c r="B14997" s="32">
        <v>83</v>
      </c>
    </row>
    <row r="14998" spans="1:2" x14ac:dyDescent="0.35">
      <c r="A14998" s="32" t="s">
        <v>17086</v>
      </c>
      <c r="B14998" s="32">
        <v>76</v>
      </c>
    </row>
    <row r="14999" spans="1:2" x14ac:dyDescent="0.35">
      <c r="A14999" s="32" t="s">
        <v>17087</v>
      </c>
      <c r="B14999" s="32">
        <v>21</v>
      </c>
    </row>
    <row r="15000" spans="1:2" x14ac:dyDescent="0.35">
      <c r="A15000" s="32" t="s">
        <v>17088</v>
      </c>
      <c r="B15000" s="32">
        <v>1</v>
      </c>
    </row>
    <row r="15001" spans="1:2" x14ac:dyDescent="0.35">
      <c r="A15001" s="32" t="s">
        <v>17089</v>
      </c>
      <c r="B15001" s="32">
        <v>60</v>
      </c>
    </row>
    <row r="15002" spans="1:2" x14ac:dyDescent="0.35">
      <c r="A15002" s="32" t="s">
        <v>17090</v>
      </c>
      <c r="B15002" s="32">
        <v>15</v>
      </c>
    </row>
    <row r="15003" spans="1:2" x14ac:dyDescent="0.35">
      <c r="A15003" s="32" t="s">
        <v>17091</v>
      </c>
      <c r="B15003" s="32">
        <v>90</v>
      </c>
    </row>
    <row r="15004" spans="1:2" x14ac:dyDescent="0.35">
      <c r="A15004" s="32" t="s">
        <v>17092</v>
      </c>
      <c r="B15004" s="32">
        <v>80</v>
      </c>
    </row>
    <row r="15005" spans="1:2" x14ac:dyDescent="0.35">
      <c r="A15005" s="32" t="s">
        <v>17093</v>
      </c>
      <c r="B15005" s="32">
        <v>5</v>
      </c>
    </row>
    <row r="15006" spans="1:2" x14ac:dyDescent="0.35">
      <c r="A15006" s="32" t="s">
        <v>17094</v>
      </c>
      <c r="B15006" s="32">
        <v>31</v>
      </c>
    </row>
    <row r="15007" spans="1:2" x14ac:dyDescent="0.35">
      <c r="A15007" s="32" t="s">
        <v>17095</v>
      </c>
      <c r="B15007" s="32">
        <v>68</v>
      </c>
    </row>
    <row r="15008" spans="1:2" x14ac:dyDescent="0.35">
      <c r="A15008" s="32" t="s">
        <v>17096</v>
      </c>
      <c r="B15008" s="32">
        <v>39</v>
      </c>
    </row>
    <row r="15009" spans="1:2" x14ac:dyDescent="0.35">
      <c r="A15009" s="32" t="s">
        <v>17097</v>
      </c>
      <c r="B15009" s="32">
        <v>85</v>
      </c>
    </row>
    <row r="15010" spans="1:2" x14ac:dyDescent="0.35">
      <c r="A15010" s="32" t="s">
        <v>17098</v>
      </c>
      <c r="B15010" s="32">
        <v>36</v>
      </c>
    </row>
    <row r="15011" spans="1:2" x14ac:dyDescent="0.35">
      <c r="A15011" s="32" t="s">
        <v>17099</v>
      </c>
      <c r="B15011" s="32">
        <v>13</v>
      </c>
    </row>
    <row r="15012" spans="1:2" x14ac:dyDescent="0.35">
      <c r="A15012" s="32" t="s">
        <v>17100</v>
      </c>
      <c r="B15012" s="32">
        <v>5</v>
      </c>
    </row>
    <row r="15013" spans="1:2" x14ac:dyDescent="0.35">
      <c r="A15013" s="32" t="s">
        <v>17101</v>
      </c>
      <c r="B15013" s="32">
        <v>5</v>
      </c>
    </row>
    <row r="15014" spans="1:2" x14ac:dyDescent="0.35">
      <c r="A15014" s="32" t="s">
        <v>17102</v>
      </c>
      <c r="B15014" s="32">
        <v>97</v>
      </c>
    </row>
    <row r="15015" spans="1:2" x14ac:dyDescent="0.35">
      <c r="A15015" s="32" t="s">
        <v>17103</v>
      </c>
      <c r="B15015" s="32">
        <v>32</v>
      </c>
    </row>
    <row r="15016" spans="1:2" x14ac:dyDescent="0.35">
      <c r="A15016" s="32" t="s">
        <v>17104</v>
      </c>
      <c r="B15016" s="32">
        <v>74</v>
      </c>
    </row>
    <row r="15017" spans="1:2" x14ac:dyDescent="0.35">
      <c r="A15017" s="32" t="s">
        <v>17105</v>
      </c>
      <c r="B15017" s="32">
        <v>78</v>
      </c>
    </row>
    <row r="15018" spans="1:2" x14ac:dyDescent="0.35">
      <c r="A15018" s="32" t="s">
        <v>17106</v>
      </c>
      <c r="B15018" s="32">
        <v>63</v>
      </c>
    </row>
    <row r="15019" spans="1:2" x14ac:dyDescent="0.35">
      <c r="A15019" s="32" t="s">
        <v>17107</v>
      </c>
      <c r="B15019" s="32">
        <v>42</v>
      </c>
    </row>
    <row r="15020" spans="1:2" x14ac:dyDescent="0.35">
      <c r="A15020" s="32" t="s">
        <v>17108</v>
      </c>
      <c r="B15020" s="32">
        <v>55</v>
      </c>
    </row>
    <row r="15021" spans="1:2" x14ac:dyDescent="0.35">
      <c r="A15021" s="32" t="s">
        <v>17109</v>
      </c>
      <c r="B15021" s="32">
        <v>93</v>
      </c>
    </row>
    <row r="15022" spans="1:2" x14ac:dyDescent="0.35">
      <c r="A15022" s="32" t="s">
        <v>17110</v>
      </c>
      <c r="B15022" s="32">
        <v>7</v>
      </c>
    </row>
    <row r="15023" spans="1:2" x14ac:dyDescent="0.35">
      <c r="A15023" s="32" t="s">
        <v>17111</v>
      </c>
      <c r="B15023" s="32">
        <v>64</v>
      </c>
    </row>
    <row r="15024" spans="1:2" x14ac:dyDescent="0.35">
      <c r="A15024" s="32" t="s">
        <v>17112</v>
      </c>
      <c r="B15024" s="32">
        <v>27</v>
      </c>
    </row>
    <row r="15025" spans="1:2" x14ac:dyDescent="0.35">
      <c r="A15025" s="32" t="s">
        <v>17113</v>
      </c>
      <c r="B15025" s="32">
        <v>60</v>
      </c>
    </row>
    <row r="15026" spans="1:2" x14ac:dyDescent="0.35">
      <c r="A15026" s="32" t="s">
        <v>17114</v>
      </c>
      <c r="B15026" s="32">
        <v>31</v>
      </c>
    </row>
    <row r="15027" spans="1:2" x14ac:dyDescent="0.35">
      <c r="A15027" s="32" t="s">
        <v>17115</v>
      </c>
      <c r="B15027" s="32">
        <v>95</v>
      </c>
    </row>
    <row r="15028" spans="1:2" x14ac:dyDescent="0.35">
      <c r="A15028" s="32" t="s">
        <v>17116</v>
      </c>
      <c r="B15028" s="32">
        <v>49</v>
      </c>
    </row>
    <row r="15029" spans="1:2" x14ac:dyDescent="0.35">
      <c r="A15029" s="32" t="s">
        <v>17117</v>
      </c>
      <c r="B15029" s="32">
        <v>79</v>
      </c>
    </row>
    <row r="15030" spans="1:2" x14ac:dyDescent="0.35">
      <c r="A15030" s="32" t="s">
        <v>17118</v>
      </c>
      <c r="B15030" s="32">
        <v>41</v>
      </c>
    </row>
    <row r="15031" spans="1:2" x14ac:dyDescent="0.35">
      <c r="A15031" s="32" t="s">
        <v>17119</v>
      </c>
      <c r="B15031" s="32">
        <v>38</v>
      </c>
    </row>
    <row r="15032" spans="1:2" x14ac:dyDescent="0.35">
      <c r="A15032" s="32" t="s">
        <v>17120</v>
      </c>
      <c r="B15032" s="32">
        <v>46</v>
      </c>
    </row>
    <row r="15033" spans="1:2" x14ac:dyDescent="0.35">
      <c r="A15033" s="32" t="s">
        <v>17121</v>
      </c>
      <c r="B15033" s="32">
        <v>60</v>
      </c>
    </row>
    <row r="15034" spans="1:2" x14ac:dyDescent="0.35">
      <c r="A15034" s="32" t="s">
        <v>17122</v>
      </c>
      <c r="B15034" s="32">
        <v>87</v>
      </c>
    </row>
    <row r="15035" spans="1:2" x14ac:dyDescent="0.35">
      <c r="A15035" s="32" t="s">
        <v>17123</v>
      </c>
      <c r="B15035" s="32">
        <v>30</v>
      </c>
    </row>
    <row r="15036" spans="1:2" x14ac:dyDescent="0.35">
      <c r="A15036" s="32" t="s">
        <v>17124</v>
      </c>
      <c r="B15036" s="32">
        <v>42</v>
      </c>
    </row>
    <row r="15037" spans="1:2" x14ac:dyDescent="0.35">
      <c r="A15037" s="32" t="s">
        <v>17125</v>
      </c>
      <c r="B15037" s="32">
        <v>28</v>
      </c>
    </row>
    <row r="15038" spans="1:2" x14ac:dyDescent="0.35">
      <c r="A15038" s="32" t="s">
        <v>17126</v>
      </c>
      <c r="B15038" s="32">
        <v>80</v>
      </c>
    </row>
    <row r="15039" spans="1:2" x14ac:dyDescent="0.35">
      <c r="A15039" s="32" t="s">
        <v>17127</v>
      </c>
      <c r="B15039" s="32">
        <v>54</v>
      </c>
    </row>
    <row r="15040" spans="1:2" x14ac:dyDescent="0.35">
      <c r="A15040" s="32" t="s">
        <v>17128</v>
      </c>
      <c r="B15040" s="32">
        <v>88</v>
      </c>
    </row>
    <row r="15041" spans="1:2" x14ac:dyDescent="0.35">
      <c r="A15041" s="32" t="s">
        <v>17129</v>
      </c>
      <c r="B15041" s="32">
        <v>66</v>
      </c>
    </row>
    <row r="15042" spans="1:2" x14ac:dyDescent="0.35">
      <c r="A15042" s="32" t="s">
        <v>17130</v>
      </c>
      <c r="B15042" s="32">
        <v>23</v>
      </c>
    </row>
    <row r="15043" spans="1:2" x14ac:dyDescent="0.35">
      <c r="A15043" s="32" t="s">
        <v>17131</v>
      </c>
      <c r="B15043" s="32">
        <v>36</v>
      </c>
    </row>
    <row r="15044" spans="1:2" x14ac:dyDescent="0.35">
      <c r="A15044" s="32" t="s">
        <v>17132</v>
      </c>
      <c r="B15044" s="32">
        <v>25</v>
      </c>
    </row>
    <row r="15045" spans="1:2" x14ac:dyDescent="0.35">
      <c r="A15045" s="32" t="s">
        <v>17133</v>
      </c>
      <c r="B15045" s="32">
        <v>89</v>
      </c>
    </row>
    <row r="15046" spans="1:2" x14ac:dyDescent="0.35">
      <c r="A15046" s="32" t="s">
        <v>17134</v>
      </c>
      <c r="B15046" s="32">
        <v>55</v>
      </c>
    </row>
    <row r="15047" spans="1:2" x14ac:dyDescent="0.35">
      <c r="A15047" s="32" t="s">
        <v>17135</v>
      </c>
      <c r="B15047" s="32">
        <v>52</v>
      </c>
    </row>
    <row r="15048" spans="1:2" x14ac:dyDescent="0.35">
      <c r="A15048" s="32" t="s">
        <v>17136</v>
      </c>
      <c r="B15048" s="32">
        <v>3</v>
      </c>
    </row>
    <row r="15049" spans="1:2" x14ac:dyDescent="0.35">
      <c r="A15049" s="32" t="s">
        <v>17137</v>
      </c>
      <c r="B15049" s="32">
        <v>44</v>
      </c>
    </row>
    <row r="15050" spans="1:2" x14ac:dyDescent="0.35">
      <c r="A15050" s="32" t="s">
        <v>17138</v>
      </c>
      <c r="B15050" s="32">
        <v>27</v>
      </c>
    </row>
    <row r="15051" spans="1:2" x14ac:dyDescent="0.35">
      <c r="A15051" s="32" t="s">
        <v>17139</v>
      </c>
      <c r="B15051" s="32">
        <v>24</v>
      </c>
    </row>
    <row r="15052" spans="1:2" x14ac:dyDescent="0.35">
      <c r="A15052" s="32" t="s">
        <v>17140</v>
      </c>
      <c r="B15052" s="32">
        <v>8</v>
      </c>
    </row>
    <row r="15053" spans="1:2" x14ac:dyDescent="0.35">
      <c r="A15053" s="32" t="s">
        <v>17141</v>
      </c>
      <c r="B15053" s="32">
        <v>51</v>
      </c>
    </row>
    <row r="15054" spans="1:2" x14ac:dyDescent="0.35">
      <c r="A15054" s="32" t="s">
        <v>17142</v>
      </c>
      <c r="B15054" s="32">
        <v>75</v>
      </c>
    </row>
    <row r="15055" spans="1:2" x14ac:dyDescent="0.35">
      <c r="A15055" s="32" t="s">
        <v>17143</v>
      </c>
      <c r="B15055" s="32">
        <v>85</v>
      </c>
    </row>
    <row r="15056" spans="1:2" x14ac:dyDescent="0.35">
      <c r="A15056" s="32" t="s">
        <v>17144</v>
      </c>
      <c r="B15056" s="32">
        <v>54</v>
      </c>
    </row>
    <row r="15057" spans="1:2" x14ac:dyDescent="0.35">
      <c r="A15057" s="32" t="s">
        <v>17145</v>
      </c>
      <c r="B15057" s="32">
        <v>39</v>
      </c>
    </row>
    <row r="15058" spans="1:2" x14ac:dyDescent="0.35">
      <c r="A15058" s="32" t="s">
        <v>17146</v>
      </c>
      <c r="B15058" s="32">
        <v>5</v>
      </c>
    </row>
    <row r="15059" spans="1:2" x14ac:dyDescent="0.35">
      <c r="A15059" s="32" t="s">
        <v>17147</v>
      </c>
      <c r="B15059" s="32">
        <v>76</v>
      </c>
    </row>
    <row r="15060" spans="1:2" x14ac:dyDescent="0.35">
      <c r="A15060" s="32" t="s">
        <v>17148</v>
      </c>
      <c r="B15060" s="32">
        <v>80</v>
      </c>
    </row>
    <row r="15061" spans="1:2" x14ac:dyDescent="0.35">
      <c r="A15061" s="32" t="s">
        <v>17149</v>
      </c>
      <c r="B15061" s="32">
        <v>37</v>
      </c>
    </row>
    <row r="15062" spans="1:2" x14ac:dyDescent="0.35">
      <c r="A15062" s="32" t="s">
        <v>17150</v>
      </c>
      <c r="B15062" s="32">
        <v>59</v>
      </c>
    </row>
    <row r="15063" spans="1:2" x14ac:dyDescent="0.35">
      <c r="A15063" s="32" t="s">
        <v>17151</v>
      </c>
      <c r="B15063" s="32">
        <v>58</v>
      </c>
    </row>
    <row r="15064" spans="1:2" x14ac:dyDescent="0.35">
      <c r="A15064" s="32" t="s">
        <v>17152</v>
      </c>
      <c r="B15064" s="32">
        <v>64</v>
      </c>
    </row>
    <row r="15065" spans="1:2" x14ac:dyDescent="0.35">
      <c r="A15065" s="32" t="s">
        <v>17153</v>
      </c>
      <c r="B15065" s="32">
        <v>42</v>
      </c>
    </row>
    <row r="15066" spans="1:2" x14ac:dyDescent="0.35">
      <c r="A15066" s="32" t="s">
        <v>17154</v>
      </c>
      <c r="B15066" s="32">
        <v>7</v>
      </c>
    </row>
    <row r="15067" spans="1:2" x14ac:dyDescent="0.35">
      <c r="A15067" s="32" t="s">
        <v>17155</v>
      </c>
      <c r="B15067" s="32">
        <v>41</v>
      </c>
    </row>
    <row r="15068" spans="1:2" x14ac:dyDescent="0.35">
      <c r="A15068" s="32" t="s">
        <v>17156</v>
      </c>
      <c r="B15068" s="32">
        <v>61</v>
      </c>
    </row>
    <row r="15069" spans="1:2" x14ac:dyDescent="0.35">
      <c r="A15069" s="32" t="s">
        <v>17157</v>
      </c>
      <c r="B15069" s="32">
        <v>41</v>
      </c>
    </row>
    <row r="15070" spans="1:2" x14ac:dyDescent="0.35">
      <c r="A15070" s="32" t="s">
        <v>17158</v>
      </c>
      <c r="B15070" s="32">
        <v>60</v>
      </c>
    </row>
    <row r="15071" spans="1:2" x14ac:dyDescent="0.35">
      <c r="A15071" s="32" t="s">
        <v>17159</v>
      </c>
      <c r="B15071" s="32">
        <v>9</v>
      </c>
    </row>
    <row r="15072" spans="1:2" x14ac:dyDescent="0.35">
      <c r="A15072" s="32" t="s">
        <v>17160</v>
      </c>
      <c r="B15072" s="32">
        <v>60</v>
      </c>
    </row>
    <row r="15073" spans="1:2" x14ac:dyDescent="0.35">
      <c r="A15073" s="32" t="s">
        <v>17161</v>
      </c>
      <c r="B15073" s="32">
        <v>15</v>
      </c>
    </row>
    <row r="15074" spans="1:2" x14ac:dyDescent="0.35">
      <c r="A15074" s="32" t="s">
        <v>17162</v>
      </c>
      <c r="B15074" s="32">
        <v>71</v>
      </c>
    </row>
    <row r="15075" spans="1:2" x14ac:dyDescent="0.35">
      <c r="A15075" s="32" t="s">
        <v>17163</v>
      </c>
      <c r="B15075" s="32">
        <v>43</v>
      </c>
    </row>
    <row r="15076" spans="1:2" x14ac:dyDescent="0.35">
      <c r="A15076" s="32" t="s">
        <v>17164</v>
      </c>
      <c r="B15076" s="32">
        <v>30</v>
      </c>
    </row>
    <row r="15077" spans="1:2" x14ac:dyDescent="0.35">
      <c r="A15077" s="32" t="s">
        <v>17165</v>
      </c>
      <c r="B15077" s="32">
        <v>28</v>
      </c>
    </row>
    <row r="15078" spans="1:2" x14ac:dyDescent="0.35">
      <c r="A15078" s="32" t="s">
        <v>17166</v>
      </c>
      <c r="B15078" s="32">
        <v>27</v>
      </c>
    </row>
    <row r="15079" spans="1:2" x14ac:dyDescent="0.35">
      <c r="A15079" s="32" t="s">
        <v>17167</v>
      </c>
      <c r="B15079" s="32">
        <v>19</v>
      </c>
    </row>
    <row r="15080" spans="1:2" x14ac:dyDescent="0.35">
      <c r="A15080" s="32" t="s">
        <v>17168</v>
      </c>
      <c r="B15080" s="32">
        <v>20</v>
      </c>
    </row>
    <row r="15081" spans="1:2" x14ac:dyDescent="0.35">
      <c r="A15081" s="32" t="s">
        <v>17169</v>
      </c>
      <c r="B15081" s="32">
        <v>82</v>
      </c>
    </row>
    <row r="15082" spans="1:2" x14ac:dyDescent="0.35">
      <c r="A15082" s="32" t="s">
        <v>17170</v>
      </c>
      <c r="B15082" s="32">
        <v>70</v>
      </c>
    </row>
    <row r="15083" spans="1:2" x14ac:dyDescent="0.35">
      <c r="A15083" s="32" t="s">
        <v>17171</v>
      </c>
      <c r="B15083" s="32">
        <v>56</v>
      </c>
    </row>
    <row r="15084" spans="1:2" x14ac:dyDescent="0.35">
      <c r="A15084" s="32" t="s">
        <v>17172</v>
      </c>
      <c r="B15084" s="32">
        <v>97</v>
      </c>
    </row>
    <row r="15085" spans="1:2" x14ac:dyDescent="0.35">
      <c r="A15085" s="32" t="s">
        <v>17173</v>
      </c>
      <c r="B15085" s="32">
        <v>0</v>
      </c>
    </row>
    <row r="15086" spans="1:2" x14ac:dyDescent="0.35">
      <c r="A15086" s="32" t="s">
        <v>17174</v>
      </c>
      <c r="B15086" s="32">
        <v>60</v>
      </c>
    </row>
    <row r="15087" spans="1:2" x14ac:dyDescent="0.35">
      <c r="A15087" s="32" t="s">
        <v>17175</v>
      </c>
      <c r="B15087" s="32">
        <v>98</v>
      </c>
    </row>
    <row r="15088" spans="1:2" x14ac:dyDescent="0.35">
      <c r="A15088" s="32" t="s">
        <v>17176</v>
      </c>
      <c r="B15088" s="32">
        <v>31</v>
      </c>
    </row>
    <row r="15089" spans="1:2" x14ac:dyDescent="0.35">
      <c r="A15089" s="32" t="s">
        <v>17177</v>
      </c>
      <c r="B15089" s="32">
        <v>88</v>
      </c>
    </row>
    <row r="15090" spans="1:2" x14ac:dyDescent="0.35">
      <c r="A15090" s="32" t="s">
        <v>17178</v>
      </c>
      <c r="B15090" s="32">
        <v>63</v>
      </c>
    </row>
    <row r="15091" spans="1:2" x14ac:dyDescent="0.35">
      <c r="A15091" s="32" t="s">
        <v>17179</v>
      </c>
      <c r="B15091" s="32">
        <v>48</v>
      </c>
    </row>
    <row r="15092" spans="1:2" x14ac:dyDescent="0.35">
      <c r="A15092" s="32" t="s">
        <v>17180</v>
      </c>
      <c r="B15092" s="32">
        <v>98</v>
      </c>
    </row>
    <row r="15093" spans="1:2" x14ac:dyDescent="0.35">
      <c r="A15093" s="32" t="s">
        <v>17181</v>
      </c>
      <c r="B15093" s="32">
        <v>88</v>
      </c>
    </row>
    <row r="15094" spans="1:2" x14ac:dyDescent="0.35">
      <c r="A15094" s="32" t="s">
        <v>17182</v>
      </c>
      <c r="B15094" s="32">
        <v>76</v>
      </c>
    </row>
    <row r="15095" spans="1:2" x14ac:dyDescent="0.35">
      <c r="A15095" s="32" t="s">
        <v>17183</v>
      </c>
      <c r="B15095" s="32">
        <v>8</v>
      </c>
    </row>
    <row r="15096" spans="1:2" x14ac:dyDescent="0.35">
      <c r="A15096" s="32" t="s">
        <v>17184</v>
      </c>
      <c r="B15096" s="32">
        <v>7</v>
      </c>
    </row>
    <row r="15097" spans="1:2" x14ac:dyDescent="0.35">
      <c r="A15097" s="32" t="s">
        <v>17185</v>
      </c>
      <c r="B15097" s="32">
        <v>2</v>
      </c>
    </row>
    <row r="15098" spans="1:2" x14ac:dyDescent="0.35">
      <c r="A15098" s="32" t="s">
        <v>17186</v>
      </c>
      <c r="B15098" s="32">
        <v>9</v>
      </c>
    </row>
    <row r="15099" spans="1:2" x14ac:dyDescent="0.35">
      <c r="A15099" s="32" t="s">
        <v>17187</v>
      </c>
      <c r="B15099" s="32">
        <v>54</v>
      </c>
    </row>
    <row r="15100" spans="1:2" x14ac:dyDescent="0.35">
      <c r="A15100" s="32" t="s">
        <v>17188</v>
      </c>
      <c r="B15100" s="32">
        <v>91</v>
      </c>
    </row>
    <row r="15101" spans="1:2" x14ac:dyDescent="0.35">
      <c r="A15101" s="32" t="s">
        <v>17189</v>
      </c>
      <c r="B15101" s="32">
        <v>30</v>
      </c>
    </row>
    <row r="15102" spans="1:2" x14ac:dyDescent="0.35">
      <c r="A15102" s="32" t="s">
        <v>17190</v>
      </c>
      <c r="B15102" s="32">
        <v>92</v>
      </c>
    </row>
    <row r="15103" spans="1:2" x14ac:dyDescent="0.35">
      <c r="A15103" s="32" t="s">
        <v>17191</v>
      </c>
      <c r="B15103" s="32">
        <v>9</v>
      </c>
    </row>
    <row r="15104" spans="1:2" x14ac:dyDescent="0.35">
      <c r="A15104" s="32" t="s">
        <v>17192</v>
      </c>
      <c r="B15104" s="32">
        <v>30</v>
      </c>
    </row>
    <row r="15105" spans="1:2" x14ac:dyDescent="0.35">
      <c r="A15105" s="32" t="s">
        <v>17193</v>
      </c>
      <c r="B15105" s="32">
        <v>32</v>
      </c>
    </row>
    <row r="15106" spans="1:2" x14ac:dyDescent="0.35">
      <c r="A15106" s="32" t="s">
        <v>17194</v>
      </c>
      <c r="B15106" s="32">
        <v>28</v>
      </c>
    </row>
    <row r="15107" spans="1:2" x14ac:dyDescent="0.35">
      <c r="A15107" s="32" t="s">
        <v>17195</v>
      </c>
      <c r="B15107" s="32">
        <v>69</v>
      </c>
    </row>
    <row r="15108" spans="1:2" x14ac:dyDescent="0.35">
      <c r="A15108" s="32" t="s">
        <v>17196</v>
      </c>
      <c r="B15108" s="32">
        <v>71</v>
      </c>
    </row>
    <row r="15109" spans="1:2" x14ac:dyDescent="0.35">
      <c r="A15109" s="32" t="s">
        <v>17197</v>
      </c>
      <c r="B15109" s="32">
        <v>45</v>
      </c>
    </row>
    <row r="15110" spans="1:2" x14ac:dyDescent="0.35">
      <c r="A15110" s="32" t="s">
        <v>17198</v>
      </c>
      <c r="B15110" s="32">
        <v>46</v>
      </c>
    </row>
    <row r="15111" spans="1:2" x14ac:dyDescent="0.35">
      <c r="A15111" s="32" t="s">
        <v>17199</v>
      </c>
      <c r="B15111" s="32">
        <v>55</v>
      </c>
    </row>
    <row r="15112" spans="1:2" x14ac:dyDescent="0.35">
      <c r="A15112" s="32" t="s">
        <v>17200</v>
      </c>
      <c r="B15112" s="32">
        <v>63</v>
      </c>
    </row>
    <row r="15113" spans="1:2" x14ac:dyDescent="0.35">
      <c r="A15113" s="32" t="s">
        <v>17201</v>
      </c>
      <c r="B15113" s="32">
        <v>5</v>
      </c>
    </row>
    <row r="15114" spans="1:2" x14ac:dyDescent="0.35">
      <c r="A15114" s="32" t="s">
        <v>17202</v>
      </c>
      <c r="B15114" s="32">
        <v>59</v>
      </c>
    </row>
    <row r="15115" spans="1:2" x14ac:dyDescent="0.35">
      <c r="A15115" s="32" t="s">
        <v>17203</v>
      </c>
      <c r="B15115" s="32">
        <v>14</v>
      </c>
    </row>
    <row r="15116" spans="1:2" x14ac:dyDescent="0.35">
      <c r="A15116" s="32" t="s">
        <v>17204</v>
      </c>
      <c r="B15116" s="32">
        <v>60</v>
      </c>
    </row>
    <row r="15117" spans="1:2" x14ac:dyDescent="0.35">
      <c r="A15117" s="32" t="s">
        <v>17205</v>
      </c>
      <c r="B15117" s="32">
        <v>60</v>
      </c>
    </row>
    <row r="15118" spans="1:2" x14ac:dyDescent="0.35">
      <c r="A15118" s="32" t="s">
        <v>17206</v>
      </c>
      <c r="B15118" s="32">
        <v>80</v>
      </c>
    </row>
    <row r="15119" spans="1:2" x14ac:dyDescent="0.35">
      <c r="A15119" s="32" t="s">
        <v>17207</v>
      </c>
      <c r="B15119" s="32">
        <v>42</v>
      </c>
    </row>
    <row r="15120" spans="1:2" x14ac:dyDescent="0.35">
      <c r="A15120" s="32" t="s">
        <v>17208</v>
      </c>
      <c r="B15120" s="32">
        <v>29</v>
      </c>
    </row>
    <row r="15121" spans="1:2" x14ac:dyDescent="0.35">
      <c r="A15121" s="32" t="s">
        <v>17209</v>
      </c>
      <c r="B15121" s="32">
        <v>91</v>
      </c>
    </row>
    <row r="15122" spans="1:2" x14ac:dyDescent="0.35">
      <c r="A15122" s="32" t="s">
        <v>17210</v>
      </c>
      <c r="B15122" s="32">
        <v>97</v>
      </c>
    </row>
    <row r="15123" spans="1:2" x14ac:dyDescent="0.35">
      <c r="A15123" s="32" t="s">
        <v>17211</v>
      </c>
      <c r="B15123" s="32">
        <v>40</v>
      </c>
    </row>
    <row r="15124" spans="1:2" x14ac:dyDescent="0.35">
      <c r="A15124" s="32" t="s">
        <v>17212</v>
      </c>
      <c r="B15124" s="32">
        <v>40</v>
      </c>
    </row>
    <row r="15125" spans="1:2" x14ac:dyDescent="0.35">
      <c r="A15125" s="32" t="s">
        <v>17213</v>
      </c>
      <c r="B15125" s="32">
        <v>7</v>
      </c>
    </row>
    <row r="15126" spans="1:2" x14ac:dyDescent="0.35">
      <c r="A15126" s="32" t="s">
        <v>17214</v>
      </c>
      <c r="B15126" s="32">
        <v>26</v>
      </c>
    </row>
    <row r="15127" spans="1:2" x14ac:dyDescent="0.35">
      <c r="A15127" s="32" t="s">
        <v>17215</v>
      </c>
      <c r="B15127" s="32">
        <v>96</v>
      </c>
    </row>
    <row r="15128" spans="1:2" x14ac:dyDescent="0.35">
      <c r="A15128" s="32" t="s">
        <v>17216</v>
      </c>
      <c r="B15128" s="32">
        <v>18</v>
      </c>
    </row>
    <row r="15129" spans="1:2" x14ac:dyDescent="0.35">
      <c r="A15129" s="32" t="s">
        <v>17217</v>
      </c>
      <c r="B15129" s="32">
        <v>74</v>
      </c>
    </row>
    <row r="15130" spans="1:2" x14ac:dyDescent="0.35">
      <c r="A15130" s="32" t="s">
        <v>17218</v>
      </c>
      <c r="B15130" s="32">
        <v>15</v>
      </c>
    </row>
    <row r="15131" spans="1:2" x14ac:dyDescent="0.35">
      <c r="A15131" s="32" t="s">
        <v>17219</v>
      </c>
      <c r="B15131" s="32">
        <v>35</v>
      </c>
    </row>
    <row r="15132" spans="1:2" x14ac:dyDescent="0.35">
      <c r="A15132" s="32" t="s">
        <v>17220</v>
      </c>
      <c r="B15132" s="32">
        <v>83</v>
      </c>
    </row>
    <row r="15133" spans="1:2" x14ac:dyDescent="0.35">
      <c r="A15133" s="32" t="s">
        <v>17221</v>
      </c>
      <c r="B15133" s="32">
        <v>28</v>
      </c>
    </row>
    <row r="15134" spans="1:2" x14ac:dyDescent="0.35">
      <c r="A15134" s="32" t="s">
        <v>17222</v>
      </c>
      <c r="B15134" s="32">
        <v>41</v>
      </c>
    </row>
    <row r="15135" spans="1:2" x14ac:dyDescent="0.35">
      <c r="A15135" s="32" t="s">
        <v>17223</v>
      </c>
      <c r="B15135" s="32">
        <v>23</v>
      </c>
    </row>
    <row r="15136" spans="1:2" x14ac:dyDescent="0.35">
      <c r="A15136" s="32" t="s">
        <v>17224</v>
      </c>
      <c r="B15136" s="32">
        <v>80</v>
      </c>
    </row>
    <row r="15137" spans="1:2" x14ac:dyDescent="0.35">
      <c r="A15137" s="32" t="s">
        <v>17225</v>
      </c>
      <c r="B15137" s="32">
        <v>41</v>
      </c>
    </row>
    <row r="15138" spans="1:2" x14ac:dyDescent="0.35">
      <c r="A15138" s="32" t="s">
        <v>17226</v>
      </c>
      <c r="B15138" s="32">
        <v>50</v>
      </c>
    </row>
    <row r="15139" spans="1:2" x14ac:dyDescent="0.35">
      <c r="A15139" s="32" t="s">
        <v>17227</v>
      </c>
      <c r="B15139" s="32">
        <v>86</v>
      </c>
    </row>
    <row r="15140" spans="1:2" x14ac:dyDescent="0.35">
      <c r="A15140" s="32" t="s">
        <v>17228</v>
      </c>
      <c r="B15140" s="32">
        <v>64</v>
      </c>
    </row>
    <row r="15141" spans="1:2" x14ac:dyDescent="0.35">
      <c r="A15141" s="32" t="s">
        <v>17229</v>
      </c>
      <c r="B15141" s="32">
        <v>91</v>
      </c>
    </row>
    <row r="15142" spans="1:2" x14ac:dyDescent="0.35">
      <c r="A15142" s="32" t="s">
        <v>17230</v>
      </c>
      <c r="B15142" s="32">
        <v>79</v>
      </c>
    </row>
    <row r="15143" spans="1:2" x14ac:dyDescent="0.35">
      <c r="A15143" s="32" t="s">
        <v>17231</v>
      </c>
      <c r="B15143" s="32">
        <v>84</v>
      </c>
    </row>
    <row r="15144" spans="1:2" x14ac:dyDescent="0.35">
      <c r="A15144" s="32" t="s">
        <v>17232</v>
      </c>
      <c r="B15144" s="32">
        <v>91</v>
      </c>
    </row>
    <row r="15145" spans="1:2" x14ac:dyDescent="0.35">
      <c r="A15145" s="32" t="s">
        <v>17233</v>
      </c>
      <c r="B15145" s="32">
        <v>94</v>
      </c>
    </row>
    <row r="15146" spans="1:2" x14ac:dyDescent="0.35">
      <c r="A15146" s="32" t="s">
        <v>17234</v>
      </c>
      <c r="B15146" s="32">
        <v>27</v>
      </c>
    </row>
    <row r="15147" spans="1:2" x14ac:dyDescent="0.35">
      <c r="A15147" s="32" t="s">
        <v>17235</v>
      </c>
      <c r="B15147" s="32">
        <v>47</v>
      </c>
    </row>
    <row r="15148" spans="1:2" x14ac:dyDescent="0.35">
      <c r="A15148" s="32" t="s">
        <v>17236</v>
      </c>
      <c r="B15148" s="32">
        <v>27</v>
      </c>
    </row>
    <row r="15149" spans="1:2" x14ac:dyDescent="0.35">
      <c r="A15149" s="32" t="s">
        <v>17237</v>
      </c>
      <c r="B15149" s="32">
        <v>97</v>
      </c>
    </row>
    <row r="15150" spans="1:2" x14ac:dyDescent="0.35">
      <c r="A15150" s="32" t="s">
        <v>17238</v>
      </c>
      <c r="B15150" s="32">
        <v>30</v>
      </c>
    </row>
    <row r="15151" spans="1:2" x14ac:dyDescent="0.35">
      <c r="A15151" s="32" t="s">
        <v>17239</v>
      </c>
      <c r="B15151" s="32">
        <v>6</v>
      </c>
    </row>
    <row r="15152" spans="1:2" x14ac:dyDescent="0.35">
      <c r="A15152" s="32" t="s">
        <v>17240</v>
      </c>
      <c r="B15152" s="32">
        <v>63</v>
      </c>
    </row>
    <row r="15153" spans="1:2" x14ac:dyDescent="0.35">
      <c r="A15153" s="32" t="s">
        <v>17241</v>
      </c>
      <c r="B15153" s="32">
        <v>36</v>
      </c>
    </row>
    <row r="15154" spans="1:2" x14ac:dyDescent="0.35">
      <c r="A15154" s="32" t="s">
        <v>17242</v>
      </c>
      <c r="B15154" s="32">
        <v>45</v>
      </c>
    </row>
    <row r="15155" spans="1:2" x14ac:dyDescent="0.35">
      <c r="A15155" s="32" t="s">
        <v>17243</v>
      </c>
      <c r="B15155" s="32">
        <v>64</v>
      </c>
    </row>
    <row r="15156" spans="1:2" x14ac:dyDescent="0.35">
      <c r="A15156" s="32" t="s">
        <v>17244</v>
      </c>
      <c r="B15156" s="32">
        <v>29</v>
      </c>
    </row>
    <row r="15157" spans="1:2" x14ac:dyDescent="0.35">
      <c r="A15157" s="32" t="s">
        <v>17245</v>
      </c>
      <c r="B15157" s="32">
        <v>58</v>
      </c>
    </row>
    <row r="15158" spans="1:2" x14ac:dyDescent="0.35">
      <c r="A15158" s="32" t="s">
        <v>17246</v>
      </c>
      <c r="B15158" s="32">
        <v>2</v>
      </c>
    </row>
    <row r="15159" spans="1:2" x14ac:dyDescent="0.35">
      <c r="A15159" s="32" t="s">
        <v>17247</v>
      </c>
      <c r="B15159" s="32">
        <v>73</v>
      </c>
    </row>
    <row r="15160" spans="1:2" x14ac:dyDescent="0.35">
      <c r="A15160" s="32" t="s">
        <v>17248</v>
      </c>
      <c r="B15160" s="32">
        <v>30</v>
      </c>
    </row>
    <row r="15161" spans="1:2" x14ac:dyDescent="0.35">
      <c r="A15161" s="32" t="s">
        <v>17249</v>
      </c>
      <c r="B15161" s="32">
        <v>22</v>
      </c>
    </row>
    <row r="15162" spans="1:2" x14ac:dyDescent="0.35">
      <c r="A15162" s="32" t="s">
        <v>17250</v>
      </c>
      <c r="B15162" s="32">
        <v>32</v>
      </c>
    </row>
    <row r="15163" spans="1:2" x14ac:dyDescent="0.35">
      <c r="A15163" s="32" t="s">
        <v>17251</v>
      </c>
      <c r="B15163" s="32">
        <v>59</v>
      </c>
    </row>
    <row r="15164" spans="1:2" x14ac:dyDescent="0.35">
      <c r="A15164" s="32" t="s">
        <v>17252</v>
      </c>
      <c r="B15164" s="32">
        <v>69</v>
      </c>
    </row>
    <row r="15165" spans="1:2" x14ac:dyDescent="0.35">
      <c r="A15165" s="32" t="s">
        <v>17253</v>
      </c>
      <c r="B15165" s="32">
        <v>69</v>
      </c>
    </row>
    <row r="15166" spans="1:2" x14ac:dyDescent="0.35">
      <c r="A15166" s="32" t="s">
        <v>17254</v>
      </c>
      <c r="B15166" s="32">
        <v>48</v>
      </c>
    </row>
    <row r="15167" spans="1:2" x14ac:dyDescent="0.35">
      <c r="A15167" s="32" t="s">
        <v>17255</v>
      </c>
      <c r="B15167" s="32">
        <v>1</v>
      </c>
    </row>
    <row r="15168" spans="1:2" x14ac:dyDescent="0.35">
      <c r="A15168" s="32" t="s">
        <v>17256</v>
      </c>
      <c r="B15168" s="32">
        <v>38</v>
      </c>
    </row>
    <row r="15169" spans="1:2" x14ac:dyDescent="0.35">
      <c r="A15169" s="32" t="s">
        <v>17257</v>
      </c>
      <c r="B15169" s="32">
        <v>71</v>
      </c>
    </row>
    <row r="15170" spans="1:2" x14ac:dyDescent="0.35">
      <c r="A15170" s="32" t="s">
        <v>17258</v>
      </c>
      <c r="B15170" s="32">
        <v>68</v>
      </c>
    </row>
    <row r="15171" spans="1:2" x14ac:dyDescent="0.35">
      <c r="A15171" s="32" t="s">
        <v>17259</v>
      </c>
      <c r="B15171" s="32">
        <v>34</v>
      </c>
    </row>
    <row r="15172" spans="1:2" x14ac:dyDescent="0.35">
      <c r="A15172" s="32" t="s">
        <v>17260</v>
      </c>
      <c r="B15172" s="32">
        <v>22</v>
      </c>
    </row>
    <row r="15173" spans="1:2" x14ac:dyDescent="0.35">
      <c r="A15173" s="32" t="s">
        <v>17261</v>
      </c>
      <c r="B15173" s="32">
        <v>1</v>
      </c>
    </row>
    <row r="15174" spans="1:2" x14ac:dyDescent="0.35">
      <c r="A15174" s="32" t="s">
        <v>17262</v>
      </c>
      <c r="B15174" s="32">
        <v>25</v>
      </c>
    </row>
    <row r="15175" spans="1:2" x14ac:dyDescent="0.35">
      <c r="A15175" s="32" t="s">
        <v>17263</v>
      </c>
      <c r="B15175" s="32">
        <v>73</v>
      </c>
    </row>
    <row r="15176" spans="1:2" x14ac:dyDescent="0.35">
      <c r="A15176" s="32" t="s">
        <v>17264</v>
      </c>
      <c r="B15176" s="32">
        <v>87</v>
      </c>
    </row>
    <row r="15177" spans="1:2" x14ac:dyDescent="0.35">
      <c r="A15177" s="32" t="s">
        <v>17265</v>
      </c>
      <c r="B15177" s="32">
        <v>22</v>
      </c>
    </row>
    <row r="15178" spans="1:2" x14ac:dyDescent="0.35">
      <c r="A15178" s="32" t="s">
        <v>17266</v>
      </c>
      <c r="B15178" s="32">
        <v>86</v>
      </c>
    </row>
    <row r="15179" spans="1:2" x14ac:dyDescent="0.35">
      <c r="A15179" s="32" t="s">
        <v>17267</v>
      </c>
      <c r="B15179" s="32">
        <v>77</v>
      </c>
    </row>
    <row r="15180" spans="1:2" x14ac:dyDescent="0.35">
      <c r="A15180" s="32" t="s">
        <v>17268</v>
      </c>
      <c r="B15180" s="32">
        <v>79</v>
      </c>
    </row>
    <row r="15181" spans="1:2" x14ac:dyDescent="0.35">
      <c r="A15181" s="32" t="s">
        <v>17269</v>
      </c>
      <c r="B15181" s="32">
        <v>19</v>
      </c>
    </row>
    <row r="15182" spans="1:2" x14ac:dyDescent="0.35">
      <c r="A15182" s="32" t="s">
        <v>17270</v>
      </c>
      <c r="B15182" s="32">
        <v>17</v>
      </c>
    </row>
    <row r="15183" spans="1:2" x14ac:dyDescent="0.35">
      <c r="A15183" s="32" t="s">
        <v>17271</v>
      </c>
      <c r="B15183" s="32">
        <v>54</v>
      </c>
    </row>
    <row r="15184" spans="1:2" x14ac:dyDescent="0.35">
      <c r="A15184" s="32" t="s">
        <v>17272</v>
      </c>
      <c r="B15184" s="32">
        <v>31</v>
      </c>
    </row>
    <row r="15185" spans="1:2" x14ac:dyDescent="0.35">
      <c r="A15185" s="32" t="s">
        <v>17273</v>
      </c>
      <c r="B15185" s="32">
        <v>68</v>
      </c>
    </row>
    <row r="15186" spans="1:2" x14ac:dyDescent="0.35">
      <c r="A15186" s="32" t="s">
        <v>17274</v>
      </c>
      <c r="B15186" s="32">
        <v>96</v>
      </c>
    </row>
    <row r="15187" spans="1:2" x14ac:dyDescent="0.35">
      <c r="A15187" s="32" t="s">
        <v>17275</v>
      </c>
      <c r="B15187" s="32">
        <v>53</v>
      </c>
    </row>
    <row r="15188" spans="1:2" x14ac:dyDescent="0.35">
      <c r="A15188" s="32" t="s">
        <v>17276</v>
      </c>
      <c r="B15188" s="32">
        <v>76</v>
      </c>
    </row>
    <row r="15189" spans="1:2" x14ac:dyDescent="0.35">
      <c r="A15189" s="32" t="s">
        <v>17277</v>
      </c>
      <c r="B15189" s="32">
        <v>39</v>
      </c>
    </row>
    <row r="15190" spans="1:2" x14ac:dyDescent="0.35">
      <c r="A15190" s="32" t="s">
        <v>17278</v>
      </c>
      <c r="B15190" s="32">
        <v>37</v>
      </c>
    </row>
    <row r="15191" spans="1:2" x14ac:dyDescent="0.35">
      <c r="A15191" s="32" t="s">
        <v>17279</v>
      </c>
      <c r="B15191" s="32">
        <v>62</v>
      </c>
    </row>
    <row r="15192" spans="1:2" x14ac:dyDescent="0.35">
      <c r="A15192" s="32" t="s">
        <v>17280</v>
      </c>
      <c r="B15192" s="32">
        <v>23</v>
      </c>
    </row>
    <row r="15193" spans="1:2" x14ac:dyDescent="0.35">
      <c r="A15193" s="32" t="s">
        <v>17281</v>
      </c>
      <c r="B15193" s="32">
        <v>85</v>
      </c>
    </row>
    <row r="15194" spans="1:2" x14ac:dyDescent="0.35">
      <c r="A15194" s="32" t="s">
        <v>17282</v>
      </c>
      <c r="B15194" s="32">
        <v>37</v>
      </c>
    </row>
    <row r="15195" spans="1:2" x14ac:dyDescent="0.35">
      <c r="A15195" s="32" t="s">
        <v>17283</v>
      </c>
      <c r="B15195" s="32">
        <v>62</v>
      </c>
    </row>
    <row r="15196" spans="1:2" x14ac:dyDescent="0.35">
      <c r="A15196" s="32" t="s">
        <v>17284</v>
      </c>
      <c r="B15196" s="32">
        <v>43</v>
      </c>
    </row>
    <row r="15197" spans="1:2" x14ac:dyDescent="0.35">
      <c r="A15197" s="32" t="s">
        <v>17285</v>
      </c>
      <c r="B15197" s="32">
        <v>8</v>
      </c>
    </row>
    <row r="15198" spans="1:2" x14ac:dyDescent="0.35">
      <c r="A15198" s="32" t="s">
        <v>17286</v>
      </c>
      <c r="B15198" s="32">
        <v>31</v>
      </c>
    </row>
    <row r="15199" spans="1:2" x14ac:dyDescent="0.35">
      <c r="A15199" s="32" t="s">
        <v>17287</v>
      </c>
      <c r="B15199" s="32">
        <v>79</v>
      </c>
    </row>
    <row r="15200" spans="1:2" x14ac:dyDescent="0.35">
      <c r="A15200" s="32" t="s">
        <v>17288</v>
      </c>
      <c r="B15200" s="32">
        <v>49</v>
      </c>
    </row>
    <row r="15201" spans="1:2" x14ac:dyDescent="0.35">
      <c r="A15201" s="32" t="s">
        <v>17289</v>
      </c>
      <c r="B15201" s="32">
        <v>10</v>
      </c>
    </row>
    <row r="15202" spans="1:2" x14ac:dyDescent="0.35">
      <c r="A15202" s="32" t="s">
        <v>17290</v>
      </c>
      <c r="B15202" s="32">
        <v>3</v>
      </c>
    </row>
    <row r="15203" spans="1:2" x14ac:dyDescent="0.35">
      <c r="A15203" s="32" t="s">
        <v>17291</v>
      </c>
      <c r="B15203" s="32">
        <v>74</v>
      </c>
    </row>
    <row r="15204" spans="1:2" x14ac:dyDescent="0.35">
      <c r="A15204" s="32" t="s">
        <v>17292</v>
      </c>
      <c r="B15204" s="32">
        <v>49</v>
      </c>
    </row>
    <row r="15205" spans="1:2" x14ac:dyDescent="0.35">
      <c r="A15205" s="32" t="s">
        <v>17293</v>
      </c>
      <c r="B15205" s="32">
        <v>2</v>
      </c>
    </row>
    <row r="15206" spans="1:2" x14ac:dyDescent="0.35">
      <c r="A15206" s="32" t="s">
        <v>17294</v>
      </c>
      <c r="B15206" s="32">
        <v>67</v>
      </c>
    </row>
    <row r="15207" spans="1:2" x14ac:dyDescent="0.35">
      <c r="A15207" s="32" t="s">
        <v>17295</v>
      </c>
      <c r="B15207" s="32">
        <v>54</v>
      </c>
    </row>
    <row r="15208" spans="1:2" x14ac:dyDescent="0.35">
      <c r="A15208" s="32" t="s">
        <v>17296</v>
      </c>
      <c r="B15208" s="32">
        <v>70</v>
      </c>
    </row>
    <row r="15209" spans="1:2" x14ac:dyDescent="0.35">
      <c r="A15209" s="32" t="s">
        <v>17297</v>
      </c>
      <c r="B15209" s="32">
        <v>94</v>
      </c>
    </row>
    <row r="15210" spans="1:2" x14ac:dyDescent="0.35">
      <c r="A15210" s="32" t="s">
        <v>17298</v>
      </c>
      <c r="B15210" s="32">
        <v>12</v>
      </c>
    </row>
    <row r="15211" spans="1:2" x14ac:dyDescent="0.35">
      <c r="A15211" s="32" t="s">
        <v>17299</v>
      </c>
      <c r="B15211" s="32">
        <v>73</v>
      </c>
    </row>
    <row r="15212" spans="1:2" x14ac:dyDescent="0.35">
      <c r="A15212" s="32" t="s">
        <v>17300</v>
      </c>
      <c r="B15212" s="32">
        <v>15</v>
      </c>
    </row>
    <row r="15213" spans="1:2" x14ac:dyDescent="0.35">
      <c r="A15213" s="32" t="s">
        <v>17301</v>
      </c>
      <c r="B15213" s="32">
        <v>1</v>
      </c>
    </row>
    <row r="15214" spans="1:2" x14ac:dyDescent="0.35">
      <c r="A15214" s="32" t="s">
        <v>17302</v>
      </c>
      <c r="B15214" s="32">
        <v>19</v>
      </c>
    </row>
    <row r="15215" spans="1:2" x14ac:dyDescent="0.35">
      <c r="A15215" s="32" t="s">
        <v>17303</v>
      </c>
      <c r="B15215" s="32">
        <v>87</v>
      </c>
    </row>
    <row r="15216" spans="1:2" x14ac:dyDescent="0.35">
      <c r="A15216" s="32" t="s">
        <v>17304</v>
      </c>
      <c r="B15216" s="32">
        <v>95</v>
      </c>
    </row>
    <row r="15217" spans="1:2" x14ac:dyDescent="0.35">
      <c r="A15217" s="32" t="s">
        <v>17305</v>
      </c>
      <c r="B15217" s="32">
        <v>46</v>
      </c>
    </row>
    <row r="15218" spans="1:2" x14ac:dyDescent="0.35">
      <c r="A15218" s="32" t="s">
        <v>17306</v>
      </c>
      <c r="B15218" s="32">
        <v>54</v>
      </c>
    </row>
    <row r="15219" spans="1:2" x14ac:dyDescent="0.35">
      <c r="A15219" s="32" t="s">
        <v>17307</v>
      </c>
      <c r="B15219" s="32">
        <v>97</v>
      </c>
    </row>
    <row r="15220" spans="1:2" x14ac:dyDescent="0.35">
      <c r="A15220" s="32" t="s">
        <v>17308</v>
      </c>
      <c r="B15220" s="32">
        <v>71</v>
      </c>
    </row>
    <row r="15221" spans="1:2" x14ac:dyDescent="0.35">
      <c r="A15221" s="32" t="s">
        <v>17309</v>
      </c>
      <c r="B15221" s="32">
        <v>99</v>
      </c>
    </row>
    <row r="15222" spans="1:2" x14ac:dyDescent="0.35">
      <c r="A15222" s="32" t="s">
        <v>17310</v>
      </c>
      <c r="B15222" s="32">
        <v>86</v>
      </c>
    </row>
    <row r="15223" spans="1:2" x14ac:dyDescent="0.35">
      <c r="A15223" s="32" t="s">
        <v>17311</v>
      </c>
      <c r="B15223" s="32">
        <v>37</v>
      </c>
    </row>
    <row r="15224" spans="1:2" x14ac:dyDescent="0.35">
      <c r="A15224" s="32" t="s">
        <v>17312</v>
      </c>
      <c r="B15224" s="32">
        <v>50</v>
      </c>
    </row>
    <row r="15225" spans="1:2" x14ac:dyDescent="0.35">
      <c r="A15225" s="32" t="s">
        <v>17313</v>
      </c>
      <c r="B15225" s="32">
        <v>90</v>
      </c>
    </row>
    <row r="15226" spans="1:2" x14ac:dyDescent="0.35">
      <c r="A15226" s="32" t="s">
        <v>17314</v>
      </c>
      <c r="B15226" s="32">
        <v>90</v>
      </c>
    </row>
    <row r="15227" spans="1:2" x14ac:dyDescent="0.35">
      <c r="A15227" s="32" t="s">
        <v>17315</v>
      </c>
      <c r="B15227" s="32">
        <v>84</v>
      </c>
    </row>
    <row r="15228" spans="1:2" x14ac:dyDescent="0.35">
      <c r="A15228" s="32" t="s">
        <v>17316</v>
      </c>
      <c r="B15228" s="32">
        <v>34</v>
      </c>
    </row>
    <row r="15229" spans="1:2" x14ac:dyDescent="0.35">
      <c r="A15229" s="32" t="s">
        <v>17317</v>
      </c>
      <c r="B15229" s="32">
        <v>11</v>
      </c>
    </row>
    <row r="15230" spans="1:2" x14ac:dyDescent="0.35">
      <c r="A15230" s="32" t="s">
        <v>17318</v>
      </c>
      <c r="B15230" s="32">
        <v>65</v>
      </c>
    </row>
    <row r="15231" spans="1:2" x14ac:dyDescent="0.35">
      <c r="A15231" s="32" t="s">
        <v>17319</v>
      </c>
      <c r="B15231" s="32">
        <v>40</v>
      </c>
    </row>
    <row r="15232" spans="1:2" x14ac:dyDescent="0.35">
      <c r="A15232" s="32" t="s">
        <v>17320</v>
      </c>
      <c r="B15232" s="32">
        <v>19</v>
      </c>
    </row>
    <row r="15233" spans="1:2" x14ac:dyDescent="0.35">
      <c r="A15233" s="32" t="s">
        <v>17321</v>
      </c>
      <c r="B15233" s="32">
        <v>59</v>
      </c>
    </row>
    <row r="15234" spans="1:2" x14ac:dyDescent="0.35">
      <c r="A15234" s="32" t="s">
        <v>17322</v>
      </c>
      <c r="B15234" s="32">
        <v>91</v>
      </c>
    </row>
    <row r="15235" spans="1:2" x14ac:dyDescent="0.35">
      <c r="A15235" s="32" t="s">
        <v>17323</v>
      </c>
      <c r="B15235" s="32">
        <v>85</v>
      </c>
    </row>
    <row r="15236" spans="1:2" x14ac:dyDescent="0.35">
      <c r="A15236" s="32" t="s">
        <v>17324</v>
      </c>
      <c r="B15236" s="32">
        <v>94</v>
      </c>
    </row>
    <row r="15237" spans="1:2" x14ac:dyDescent="0.35">
      <c r="A15237" s="32" t="s">
        <v>17325</v>
      </c>
      <c r="B15237" s="32">
        <v>77</v>
      </c>
    </row>
    <row r="15238" spans="1:2" x14ac:dyDescent="0.35">
      <c r="A15238" s="32" t="s">
        <v>17326</v>
      </c>
      <c r="B15238" s="32">
        <v>55</v>
      </c>
    </row>
    <row r="15239" spans="1:2" x14ac:dyDescent="0.35">
      <c r="A15239" s="32" t="s">
        <v>17327</v>
      </c>
      <c r="B15239" s="32">
        <v>93</v>
      </c>
    </row>
    <row r="15240" spans="1:2" x14ac:dyDescent="0.35">
      <c r="A15240" s="32" t="s">
        <v>17328</v>
      </c>
      <c r="B15240" s="32">
        <v>14</v>
      </c>
    </row>
    <row r="15241" spans="1:2" x14ac:dyDescent="0.35">
      <c r="A15241" s="32" t="s">
        <v>17329</v>
      </c>
      <c r="B15241" s="32">
        <v>6</v>
      </c>
    </row>
    <row r="15242" spans="1:2" x14ac:dyDescent="0.35">
      <c r="A15242" s="32" t="s">
        <v>17330</v>
      </c>
      <c r="B15242" s="32">
        <v>15</v>
      </c>
    </row>
    <row r="15243" spans="1:2" x14ac:dyDescent="0.35">
      <c r="A15243" s="32" t="s">
        <v>17331</v>
      </c>
      <c r="B15243" s="32">
        <v>11</v>
      </c>
    </row>
    <row r="15244" spans="1:2" x14ac:dyDescent="0.35">
      <c r="A15244" s="32" t="s">
        <v>17332</v>
      </c>
      <c r="B15244" s="32">
        <v>36</v>
      </c>
    </row>
    <row r="15245" spans="1:2" x14ac:dyDescent="0.35">
      <c r="A15245" s="32" t="s">
        <v>17333</v>
      </c>
      <c r="B15245" s="32">
        <v>26</v>
      </c>
    </row>
    <row r="15246" spans="1:2" x14ac:dyDescent="0.35">
      <c r="A15246" s="32" t="s">
        <v>17334</v>
      </c>
      <c r="B15246" s="32">
        <v>22</v>
      </c>
    </row>
    <row r="15247" spans="1:2" x14ac:dyDescent="0.35">
      <c r="A15247" s="32" t="s">
        <v>17335</v>
      </c>
      <c r="B15247" s="32">
        <v>9</v>
      </c>
    </row>
    <row r="15248" spans="1:2" x14ac:dyDescent="0.35">
      <c r="A15248" s="32" t="s">
        <v>17336</v>
      </c>
      <c r="B15248" s="32">
        <v>37</v>
      </c>
    </row>
    <row r="15249" spans="1:2" x14ac:dyDescent="0.35">
      <c r="A15249" s="32" t="s">
        <v>17337</v>
      </c>
      <c r="B15249" s="32">
        <v>1</v>
      </c>
    </row>
    <row r="15250" spans="1:2" x14ac:dyDescent="0.35">
      <c r="A15250" s="32" t="s">
        <v>17338</v>
      </c>
      <c r="B15250" s="32">
        <v>37</v>
      </c>
    </row>
    <row r="15251" spans="1:2" x14ac:dyDescent="0.35">
      <c r="A15251" s="32" t="s">
        <v>17339</v>
      </c>
      <c r="B15251" s="32">
        <v>37</v>
      </c>
    </row>
    <row r="15252" spans="1:2" x14ac:dyDescent="0.35">
      <c r="A15252" s="32" t="s">
        <v>17340</v>
      </c>
      <c r="B15252" s="32">
        <v>5</v>
      </c>
    </row>
    <row r="15253" spans="1:2" x14ac:dyDescent="0.35">
      <c r="A15253" s="32" t="s">
        <v>17341</v>
      </c>
      <c r="B15253" s="32">
        <v>44</v>
      </c>
    </row>
    <row r="15254" spans="1:2" x14ac:dyDescent="0.35">
      <c r="A15254" s="32" t="s">
        <v>17342</v>
      </c>
      <c r="B15254" s="32">
        <v>58</v>
      </c>
    </row>
    <row r="15255" spans="1:2" x14ac:dyDescent="0.35">
      <c r="A15255" s="32" t="s">
        <v>17343</v>
      </c>
      <c r="B15255" s="32">
        <v>42</v>
      </c>
    </row>
    <row r="15256" spans="1:2" x14ac:dyDescent="0.35">
      <c r="A15256" s="32" t="s">
        <v>17344</v>
      </c>
      <c r="B15256" s="32">
        <v>44</v>
      </c>
    </row>
    <row r="15257" spans="1:2" x14ac:dyDescent="0.35">
      <c r="A15257" s="32" t="s">
        <v>17345</v>
      </c>
      <c r="B15257" s="32">
        <v>2</v>
      </c>
    </row>
    <row r="15258" spans="1:2" x14ac:dyDescent="0.35">
      <c r="A15258" s="32" t="s">
        <v>17346</v>
      </c>
      <c r="B15258" s="32">
        <v>18</v>
      </c>
    </row>
    <row r="15259" spans="1:2" x14ac:dyDescent="0.35">
      <c r="A15259" s="32" t="s">
        <v>17347</v>
      </c>
      <c r="B15259" s="32">
        <v>25</v>
      </c>
    </row>
    <row r="15260" spans="1:2" x14ac:dyDescent="0.35">
      <c r="A15260" s="32" t="s">
        <v>17348</v>
      </c>
      <c r="B15260" s="32">
        <v>3</v>
      </c>
    </row>
    <row r="15261" spans="1:2" x14ac:dyDescent="0.35">
      <c r="A15261" s="32" t="s">
        <v>17349</v>
      </c>
      <c r="B15261" s="32">
        <v>26</v>
      </c>
    </row>
    <row r="15262" spans="1:2" x14ac:dyDescent="0.35">
      <c r="A15262" s="32" t="s">
        <v>17350</v>
      </c>
      <c r="B15262" s="32">
        <v>14</v>
      </c>
    </row>
    <row r="15263" spans="1:2" x14ac:dyDescent="0.35">
      <c r="A15263" s="32" t="s">
        <v>17351</v>
      </c>
      <c r="B15263" s="32">
        <v>43</v>
      </c>
    </row>
    <row r="15264" spans="1:2" x14ac:dyDescent="0.35">
      <c r="A15264" s="32" t="s">
        <v>17352</v>
      </c>
      <c r="B15264" s="32">
        <v>5</v>
      </c>
    </row>
    <row r="15265" spans="1:2" x14ac:dyDescent="0.35">
      <c r="A15265" s="32" t="s">
        <v>17353</v>
      </c>
      <c r="B15265" s="32">
        <v>31</v>
      </c>
    </row>
    <row r="15266" spans="1:2" x14ac:dyDescent="0.35">
      <c r="A15266" s="32" t="s">
        <v>17354</v>
      </c>
      <c r="B15266" s="32">
        <v>69</v>
      </c>
    </row>
    <row r="15267" spans="1:2" x14ac:dyDescent="0.35">
      <c r="A15267" s="32" t="s">
        <v>17355</v>
      </c>
      <c r="B15267" s="32">
        <v>92</v>
      </c>
    </row>
    <row r="15268" spans="1:2" x14ac:dyDescent="0.35">
      <c r="A15268" s="32" t="s">
        <v>17356</v>
      </c>
      <c r="B15268" s="32">
        <v>88</v>
      </c>
    </row>
    <row r="15269" spans="1:2" x14ac:dyDescent="0.35">
      <c r="A15269" s="32" t="s">
        <v>17357</v>
      </c>
      <c r="B15269" s="32">
        <v>27</v>
      </c>
    </row>
    <row r="15270" spans="1:2" x14ac:dyDescent="0.35">
      <c r="A15270" s="32" t="s">
        <v>17358</v>
      </c>
      <c r="B15270" s="32">
        <v>45</v>
      </c>
    </row>
    <row r="15271" spans="1:2" x14ac:dyDescent="0.35">
      <c r="A15271" s="32" t="s">
        <v>17359</v>
      </c>
      <c r="B15271" s="32">
        <v>84</v>
      </c>
    </row>
    <row r="15272" spans="1:2" x14ac:dyDescent="0.35">
      <c r="A15272" s="32" t="s">
        <v>17360</v>
      </c>
      <c r="B15272" s="32">
        <v>14</v>
      </c>
    </row>
    <row r="15273" spans="1:2" x14ac:dyDescent="0.35">
      <c r="A15273" s="32" t="s">
        <v>17361</v>
      </c>
      <c r="B15273" s="32">
        <v>73</v>
      </c>
    </row>
    <row r="15274" spans="1:2" x14ac:dyDescent="0.35">
      <c r="A15274" s="32" t="s">
        <v>17362</v>
      </c>
      <c r="B15274" s="32">
        <v>53</v>
      </c>
    </row>
    <row r="15275" spans="1:2" x14ac:dyDescent="0.35">
      <c r="A15275" s="32" t="s">
        <v>17363</v>
      </c>
      <c r="B15275" s="32">
        <v>31</v>
      </c>
    </row>
    <row r="15276" spans="1:2" x14ac:dyDescent="0.35">
      <c r="A15276" s="32" t="s">
        <v>17364</v>
      </c>
      <c r="B15276" s="32">
        <v>19</v>
      </c>
    </row>
    <row r="15277" spans="1:2" x14ac:dyDescent="0.35">
      <c r="A15277" s="32" t="s">
        <v>17365</v>
      </c>
      <c r="B15277" s="32">
        <v>73</v>
      </c>
    </row>
    <row r="15278" spans="1:2" x14ac:dyDescent="0.35">
      <c r="A15278" s="32" t="s">
        <v>17366</v>
      </c>
      <c r="B15278" s="32">
        <v>73</v>
      </c>
    </row>
    <row r="15279" spans="1:2" x14ac:dyDescent="0.35">
      <c r="A15279" s="32" t="s">
        <v>17367</v>
      </c>
      <c r="B15279" s="32">
        <v>61</v>
      </c>
    </row>
    <row r="15280" spans="1:2" x14ac:dyDescent="0.35">
      <c r="A15280" s="32" t="s">
        <v>17368</v>
      </c>
      <c r="B15280" s="32">
        <v>45</v>
      </c>
    </row>
    <row r="15281" spans="1:2" x14ac:dyDescent="0.35">
      <c r="A15281" s="32" t="s">
        <v>17369</v>
      </c>
      <c r="B15281" s="32">
        <v>99</v>
      </c>
    </row>
    <row r="15282" spans="1:2" x14ac:dyDescent="0.35">
      <c r="A15282" s="32" t="s">
        <v>17370</v>
      </c>
      <c r="B15282" s="32">
        <v>89</v>
      </c>
    </row>
    <row r="15283" spans="1:2" x14ac:dyDescent="0.35">
      <c r="A15283" s="32" t="s">
        <v>17371</v>
      </c>
      <c r="B15283" s="32">
        <v>61</v>
      </c>
    </row>
    <row r="15284" spans="1:2" x14ac:dyDescent="0.35">
      <c r="A15284" s="32" t="s">
        <v>17372</v>
      </c>
      <c r="B15284" s="32">
        <v>91</v>
      </c>
    </row>
    <row r="15285" spans="1:2" x14ac:dyDescent="0.35">
      <c r="A15285" s="32" t="s">
        <v>17373</v>
      </c>
      <c r="B15285" s="32">
        <v>42</v>
      </c>
    </row>
    <row r="15286" spans="1:2" x14ac:dyDescent="0.35">
      <c r="A15286" s="32" t="s">
        <v>17374</v>
      </c>
      <c r="B15286" s="32">
        <v>87</v>
      </c>
    </row>
    <row r="15287" spans="1:2" x14ac:dyDescent="0.35">
      <c r="A15287" s="32" t="s">
        <v>17375</v>
      </c>
      <c r="B15287" s="32">
        <v>47</v>
      </c>
    </row>
    <row r="15288" spans="1:2" x14ac:dyDescent="0.35">
      <c r="A15288" s="32" t="s">
        <v>17376</v>
      </c>
      <c r="B15288" s="32">
        <v>22</v>
      </c>
    </row>
    <row r="15289" spans="1:2" x14ac:dyDescent="0.35">
      <c r="A15289" s="32" t="s">
        <v>17377</v>
      </c>
      <c r="B15289" s="32">
        <v>90</v>
      </c>
    </row>
    <row r="15290" spans="1:2" x14ac:dyDescent="0.35">
      <c r="A15290" s="32" t="s">
        <v>17378</v>
      </c>
      <c r="B15290" s="32">
        <v>7</v>
      </c>
    </row>
    <row r="15291" spans="1:2" x14ac:dyDescent="0.35">
      <c r="A15291" s="32" t="s">
        <v>17379</v>
      </c>
      <c r="B15291" s="32">
        <v>54</v>
      </c>
    </row>
    <row r="15292" spans="1:2" x14ac:dyDescent="0.35">
      <c r="A15292" s="32" t="s">
        <v>17380</v>
      </c>
      <c r="B15292" s="32">
        <v>94</v>
      </c>
    </row>
    <row r="15293" spans="1:2" x14ac:dyDescent="0.35">
      <c r="A15293" s="32" t="s">
        <v>17381</v>
      </c>
      <c r="B15293" s="32">
        <v>83</v>
      </c>
    </row>
    <row r="15294" spans="1:2" x14ac:dyDescent="0.35">
      <c r="A15294" s="32" t="s">
        <v>17382</v>
      </c>
      <c r="B15294" s="32">
        <v>71</v>
      </c>
    </row>
    <row r="15295" spans="1:2" x14ac:dyDescent="0.35">
      <c r="A15295" s="32" t="s">
        <v>17383</v>
      </c>
      <c r="B15295" s="32">
        <v>47</v>
      </c>
    </row>
    <row r="15296" spans="1:2" x14ac:dyDescent="0.35">
      <c r="A15296" s="32" t="s">
        <v>17384</v>
      </c>
      <c r="B15296" s="32">
        <v>61</v>
      </c>
    </row>
    <row r="15297" spans="1:2" x14ac:dyDescent="0.35">
      <c r="A15297" s="32" t="s">
        <v>17385</v>
      </c>
      <c r="B15297" s="32">
        <v>51</v>
      </c>
    </row>
    <row r="15298" spans="1:2" x14ac:dyDescent="0.35">
      <c r="A15298" s="32" t="s">
        <v>17386</v>
      </c>
      <c r="B15298" s="32">
        <v>44</v>
      </c>
    </row>
    <row r="15299" spans="1:2" x14ac:dyDescent="0.35">
      <c r="A15299" s="32" t="s">
        <v>17387</v>
      </c>
      <c r="B15299" s="32">
        <v>46</v>
      </c>
    </row>
    <row r="15300" spans="1:2" x14ac:dyDescent="0.35">
      <c r="A15300" s="32" t="s">
        <v>17388</v>
      </c>
      <c r="B15300" s="32">
        <v>6</v>
      </c>
    </row>
    <row r="15301" spans="1:2" x14ac:dyDescent="0.35">
      <c r="A15301" s="32" t="s">
        <v>17389</v>
      </c>
      <c r="B15301" s="32">
        <v>2</v>
      </c>
    </row>
    <row r="15302" spans="1:2" x14ac:dyDescent="0.35">
      <c r="A15302" s="32" t="s">
        <v>17390</v>
      </c>
      <c r="B15302" s="32">
        <v>17</v>
      </c>
    </row>
    <row r="15303" spans="1:2" x14ac:dyDescent="0.35">
      <c r="A15303" s="32" t="s">
        <v>17391</v>
      </c>
      <c r="B15303" s="32">
        <v>61</v>
      </c>
    </row>
    <row r="15304" spans="1:2" x14ac:dyDescent="0.35">
      <c r="A15304" s="32" t="s">
        <v>17392</v>
      </c>
      <c r="B15304" s="32">
        <v>46</v>
      </c>
    </row>
    <row r="15305" spans="1:2" x14ac:dyDescent="0.35">
      <c r="A15305" s="32" t="s">
        <v>17393</v>
      </c>
      <c r="B15305" s="32">
        <v>38</v>
      </c>
    </row>
    <row r="15306" spans="1:2" x14ac:dyDescent="0.35">
      <c r="A15306" s="32" t="s">
        <v>17394</v>
      </c>
      <c r="B15306" s="32">
        <v>21</v>
      </c>
    </row>
    <row r="15307" spans="1:2" x14ac:dyDescent="0.35">
      <c r="A15307" s="32" t="s">
        <v>17395</v>
      </c>
      <c r="B15307" s="32">
        <v>50</v>
      </c>
    </row>
    <row r="15308" spans="1:2" x14ac:dyDescent="0.35">
      <c r="A15308" s="32" t="s">
        <v>17396</v>
      </c>
      <c r="B15308" s="32">
        <v>3</v>
      </c>
    </row>
    <row r="15309" spans="1:2" x14ac:dyDescent="0.35">
      <c r="A15309" s="32" t="s">
        <v>17397</v>
      </c>
      <c r="B15309" s="32">
        <v>18</v>
      </c>
    </row>
    <row r="15310" spans="1:2" x14ac:dyDescent="0.35">
      <c r="A15310" s="32" t="s">
        <v>17398</v>
      </c>
      <c r="B15310" s="32">
        <v>64</v>
      </c>
    </row>
    <row r="15311" spans="1:2" x14ac:dyDescent="0.35">
      <c r="A15311" s="32" t="s">
        <v>17399</v>
      </c>
      <c r="B15311" s="32">
        <v>61</v>
      </c>
    </row>
    <row r="15312" spans="1:2" x14ac:dyDescent="0.35">
      <c r="A15312" s="32" t="s">
        <v>17400</v>
      </c>
      <c r="B15312" s="32">
        <v>99</v>
      </c>
    </row>
    <row r="15313" spans="1:2" x14ac:dyDescent="0.35">
      <c r="A15313" s="32" t="s">
        <v>17401</v>
      </c>
      <c r="B15313" s="32">
        <v>82</v>
      </c>
    </row>
    <row r="15314" spans="1:2" x14ac:dyDescent="0.35">
      <c r="A15314" s="32" t="s">
        <v>17402</v>
      </c>
      <c r="B15314" s="32">
        <v>35</v>
      </c>
    </row>
    <row r="15315" spans="1:2" x14ac:dyDescent="0.35">
      <c r="A15315" s="32" t="s">
        <v>17403</v>
      </c>
      <c r="B15315" s="32">
        <v>50</v>
      </c>
    </row>
    <row r="15316" spans="1:2" x14ac:dyDescent="0.35">
      <c r="A15316" s="32" t="s">
        <v>17404</v>
      </c>
      <c r="B15316" s="32">
        <v>73</v>
      </c>
    </row>
    <row r="15317" spans="1:2" x14ac:dyDescent="0.35">
      <c r="A15317" s="32" t="s">
        <v>17405</v>
      </c>
      <c r="B15317" s="32">
        <v>20</v>
      </c>
    </row>
    <row r="15318" spans="1:2" x14ac:dyDescent="0.35">
      <c r="A15318" s="32" t="s">
        <v>17406</v>
      </c>
      <c r="B15318" s="32">
        <v>2</v>
      </c>
    </row>
    <row r="15319" spans="1:2" x14ac:dyDescent="0.35">
      <c r="A15319" s="32" t="s">
        <v>17407</v>
      </c>
      <c r="B15319" s="32">
        <v>55</v>
      </c>
    </row>
    <row r="15320" spans="1:2" x14ac:dyDescent="0.35">
      <c r="A15320" s="32" t="s">
        <v>17408</v>
      </c>
      <c r="B15320" s="32">
        <v>26</v>
      </c>
    </row>
    <row r="15321" spans="1:2" x14ac:dyDescent="0.35">
      <c r="A15321" s="32" t="s">
        <v>17409</v>
      </c>
      <c r="B15321" s="32">
        <v>80</v>
      </c>
    </row>
    <row r="15322" spans="1:2" x14ac:dyDescent="0.35">
      <c r="A15322" s="32" t="s">
        <v>17410</v>
      </c>
      <c r="B15322" s="32">
        <v>32</v>
      </c>
    </row>
    <row r="15323" spans="1:2" x14ac:dyDescent="0.35">
      <c r="A15323" s="32" t="s">
        <v>17411</v>
      </c>
      <c r="B15323" s="32">
        <v>50</v>
      </c>
    </row>
    <row r="15324" spans="1:2" x14ac:dyDescent="0.35">
      <c r="A15324" s="32" t="s">
        <v>17412</v>
      </c>
      <c r="B15324" s="32">
        <v>53</v>
      </c>
    </row>
    <row r="15325" spans="1:2" x14ac:dyDescent="0.35">
      <c r="A15325" s="32" t="s">
        <v>17413</v>
      </c>
      <c r="B15325" s="32">
        <v>36</v>
      </c>
    </row>
    <row r="15326" spans="1:2" x14ac:dyDescent="0.35">
      <c r="A15326" s="32" t="s">
        <v>17414</v>
      </c>
      <c r="B15326" s="32">
        <v>48</v>
      </c>
    </row>
    <row r="15327" spans="1:2" x14ac:dyDescent="0.35">
      <c r="A15327" s="32" t="s">
        <v>17415</v>
      </c>
      <c r="B15327" s="32">
        <v>14</v>
      </c>
    </row>
    <row r="15328" spans="1:2" x14ac:dyDescent="0.35">
      <c r="A15328" s="32" t="s">
        <v>17416</v>
      </c>
      <c r="B15328" s="32">
        <v>64</v>
      </c>
    </row>
    <row r="15329" spans="1:2" x14ac:dyDescent="0.35">
      <c r="A15329" s="32" t="s">
        <v>17417</v>
      </c>
      <c r="B15329" s="32">
        <v>36</v>
      </c>
    </row>
    <row r="15330" spans="1:2" x14ac:dyDescent="0.35">
      <c r="A15330" s="32" t="s">
        <v>17418</v>
      </c>
      <c r="B15330" s="32">
        <v>24</v>
      </c>
    </row>
    <row r="15331" spans="1:2" x14ac:dyDescent="0.35">
      <c r="A15331" s="32" t="s">
        <v>17419</v>
      </c>
      <c r="B15331" s="32">
        <v>6</v>
      </c>
    </row>
    <row r="15332" spans="1:2" x14ac:dyDescent="0.35">
      <c r="A15332" s="32" t="s">
        <v>17420</v>
      </c>
      <c r="B15332" s="32">
        <v>78</v>
      </c>
    </row>
    <row r="15333" spans="1:2" x14ac:dyDescent="0.35">
      <c r="A15333" s="32" t="s">
        <v>17421</v>
      </c>
      <c r="B15333" s="32">
        <v>94</v>
      </c>
    </row>
    <row r="15334" spans="1:2" x14ac:dyDescent="0.35">
      <c r="A15334" s="32" t="s">
        <v>17422</v>
      </c>
      <c r="B15334" s="32">
        <v>85</v>
      </c>
    </row>
    <row r="15335" spans="1:2" x14ac:dyDescent="0.35">
      <c r="A15335" s="32" t="s">
        <v>17423</v>
      </c>
      <c r="B15335" s="32">
        <v>55</v>
      </c>
    </row>
    <row r="15336" spans="1:2" x14ac:dyDescent="0.35">
      <c r="A15336" s="32" t="s">
        <v>17424</v>
      </c>
      <c r="B15336" s="32">
        <v>33</v>
      </c>
    </row>
    <row r="15337" spans="1:2" x14ac:dyDescent="0.35">
      <c r="A15337" s="32" t="s">
        <v>17425</v>
      </c>
      <c r="B15337" s="32">
        <v>21</v>
      </c>
    </row>
    <row r="15338" spans="1:2" x14ac:dyDescent="0.35">
      <c r="A15338" s="32" t="s">
        <v>17426</v>
      </c>
      <c r="B15338" s="32">
        <v>82</v>
      </c>
    </row>
    <row r="15339" spans="1:2" x14ac:dyDescent="0.35">
      <c r="A15339" s="32" t="s">
        <v>17427</v>
      </c>
      <c r="B15339" s="32">
        <v>76</v>
      </c>
    </row>
    <row r="15340" spans="1:2" x14ac:dyDescent="0.35">
      <c r="A15340" s="32" t="s">
        <v>17428</v>
      </c>
      <c r="B15340" s="32">
        <v>36</v>
      </c>
    </row>
    <row r="15341" spans="1:2" x14ac:dyDescent="0.35">
      <c r="A15341" s="32" t="s">
        <v>17429</v>
      </c>
      <c r="B15341" s="32">
        <v>14</v>
      </c>
    </row>
    <row r="15342" spans="1:2" x14ac:dyDescent="0.35">
      <c r="A15342" s="32" t="s">
        <v>17430</v>
      </c>
      <c r="B15342" s="32">
        <v>58</v>
      </c>
    </row>
    <row r="15343" spans="1:2" x14ac:dyDescent="0.35">
      <c r="A15343" s="32" t="s">
        <v>17431</v>
      </c>
      <c r="B15343" s="32">
        <v>15</v>
      </c>
    </row>
    <row r="15344" spans="1:2" x14ac:dyDescent="0.35">
      <c r="A15344" s="32" t="s">
        <v>17432</v>
      </c>
      <c r="B15344" s="32">
        <v>6</v>
      </c>
    </row>
    <row r="15345" spans="1:2" x14ac:dyDescent="0.35">
      <c r="A15345" s="32" t="s">
        <v>17433</v>
      </c>
      <c r="B15345" s="32">
        <v>19</v>
      </c>
    </row>
    <row r="15346" spans="1:2" x14ac:dyDescent="0.35">
      <c r="A15346" s="32" t="s">
        <v>17434</v>
      </c>
      <c r="B15346" s="32">
        <v>40</v>
      </c>
    </row>
    <row r="15347" spans="1:2" x14ac:dyDescent="0.35">
      <c r="A15347" s="32" t="s">
        <v>17435</v>
      </c>
      <c r="B15347" s="32">
        <v>32</v>
      </c>
    </row>
    <row r="15348" spans="1:2" x14ac:dyDescent="0.35">
      <c r="A15348" s="32" t="s">
        <v>17436</v>
      </c>
      <c r="B15348" s="32">
        <v>38</v>
      </c>
    </row>
    <row r="15349" spans="1:2" x14ac:dyDescent="0.35">
      <c r="A15349" s="32" t="s">
        <v>17437</v>
      </c>
      <c r="B15349" s="32">
        <v>78</v>
      </c>
    </row>
    <row r="15350" spans="1:2" x14ac:dyDescent="0.35">
      <c r="A15350" s="32" t="s">
        <v>17438</v>
      </c>
      <c r="B15350" s="32">
        <v>29</v>
      </c>
    </row>
    <row r="15351" spans="1:2" x14ac:dyDescent="0.35">
      <c r="A15351" s="32" t="s">
        <v>17439</v>
      </c>
      <c r="B15351" s="32">
        <v>85</v>
      </c>
    </row>
    <row r="15352" spans="1:2" x14ac:dyDescent="0.35">
      <c r="A15352" s="32" t="s">
        <v>17440</v>
      </c>
      <c r="B15352" s="32">
        <v>46</v>
      </c>
    </row>
    <row r="15353" spans="1:2" x14ac:dyDescent="0.35">
      <c r="A15353" s="32" t="s">
        <v>17441</v>
      </c>
      <c r="B15353" s="32">
        <v>94</v>
      </c>
    </row>
    <row r="15354" spans="1:2" x14ac:dyDescent="0.35">
      <c r="A15354" s="32" t="s">
        <v>17442</v>
      </c>
      <c r="B15354" s="32">
        <v>90</v>
      </c>
    </row>
    <row r="15355" spans="1:2" x14ac:dyDescent="0.35">
      <c r="A15355" s="32" t="s">
        <v>17443</v>
      </c>
      <c r="B15355" s="32">
        <v>5</v>
      </c>
    </row>
    <row r="15356" spans="1:2" x14ac:dyDescent="0.35">
      <c r="A15356" s="32" t="s">
        <v>17444</v>
      </c>
      <c r="B15356" s="32">
        <v>19</v>
      </c>
    </row>
    <row r="15357" spans="1:2" x14ac:dyDescent="0.35">
      <c r="A15357" s="32" t="s">
        <v>17445</v>
      </c>
      <c r="B15357" s="32">
        <v>49</v>
      </c>
    </row>
    <row r="15358" spans="1:2" x14ac:dyDescent="0.35">
      <c r="A15358" s="32" t="s">
        <v>17446</v>
      </c>
      <c r="B15358" s="32">
        <v>69</v>
      </c>
    </row>
    <row r="15359" spans="1:2" x14ac:dyDescent="0.35">
      <c r="A15359" s="32" t="s">
        <v>17447</v>
      </c>
      <c r="B15359" s="32">
        <v>78</v>
      </c>
    </row>
    <row r="15360" spans="1:2" x14ac:dyDescent="0.35">
      <c r="A15360" s="32" t="s">
        <v>17448</v>
      </c>
      <c r="B15360" s="32">
        <v>84</v>
      </c>
    </row>
    <row r="15361" spans="1:2" x14ac:dyDescent="0.35">
      <c r="A15361" s="32" t="s">
        <v>17449</v>
      </c>
      <c r="B15361" s="32">
        <v>25</v>
      </c>
    </row>
    <row r="15362" spans="1:2" x14ac:dyDescent="0.35">
      <c r="A15362" s="32" t="s">
        <v>17450</v>
      </c>
      <c r="B15362" s="32">
        <v>77</v>
      </c>
    </row>
    <row r="15363" spans="1:2" x14ac:dyDescent="0.35">
      <c r="A15363" s="32" t="s">
        <v>17451</v>
      </c>
      <c r="B15363" s="32">
        <v>14</v>
      </c>
    </row>
    <row r="15364" spans="1:2" x14ac:dyDescent="0.35">
      <c r="A15364" s="32" t="s">
        <v>17452</v>
      </c>
      <c r="B15364" s="32">
        <v>77</v>
      </c>
    </row>
    <row r="15365" spans="1:2" x14ac:dyDescent="0.35">
      <c r="A15365" s="32" t="s">
        <v>17453</v>
      </c>
      <c r="B15365" s="32">
        <v>22</v>
      </c>
    </row>
    <row r="15366" spans="1:2" x14ac:dyDescent="0.35">
      <c r="A15366" s="32" t="s">
        <v>17454</v>
      </c>
      <c r="B15366" s="32">
        <v>5</v>
      </c>
    </row>
    <row r="15367" spans="1:2" x14ac:dyDescent="0.35">
      <c r="A15367" s="32" t="s">
        <v>17455</v>
      </c>
      <c r="B15367" s="32">
        <v>4</v>
      </c>
    </row>
    <row r="15368" spans="1:2" x14ac:dyDescent="0.35">
      <c r="A15368" s="32" t="s">
        <v>17456</v>
      </c>
      <c r="B15368" s="32">
        <v>34</v>
      </c>
    </row>
    <row r="15369" spans="1:2" x14ac:dyDescent="0.35">
      <c r="A15369" s="32" t="s">
        <v>17457</v>
      </c>
      <c r="B15369" s="32">
        <v>69</v>
      </c>
    </row>
    <row r="15370" spans="1:2" x14ac:dyDescent="0.35">
      <c r="A15370" s="32" t="s">
        <v>17458</v>
      </c>
      <c r="B15370" s="32">
        <v>14</v>
      </c>
    </row>
    <row r="15371" spans="1:2" x14ac:dyDescent="0.35">
      <c r="A15371" s="32" t="s">
        <v>17459</v>
      </c>
      <c r="B15371" s="32">
        <v>71</v>
      </c>
    </row>
    <row r="15372" spans="1:2" x14ac:dyDescent="0.35">
      <c r="A15372" s="32" t="s">
        <v>17460</v>
      </c>
      <c r="B15372" s="32">
        <v>37</v>
      </c>
    </row>
    <row r="15373" spans="1:2" x14ac:dyDescent="0.35">
      <c r="A15373" s="32" t="s">
        <v>17461</v>
      </c>
      <c r="B15373" s="32">
        <v>6</v>
      </c>
    </row>
    <row r="15374" spans="1:2" x14ac:dyDescent="0.35">
      <c r="A15374" s="32" t="s">
        <v>17462</v>
      </c>
      <c r="B15374" s="32">
        <v>12</v>
      </c>
    </row>
    <row r="15375" spans="1:2" x14ac:dyDescent="0.35">
      <c r="A15375" s="32" t="s">
        <v>17463</v>
      </c>
      <c r="B15375" s="32">
        <v>53</v>
      </c>
    </row>
    <row r="15376" spans="1:2" x14ac:dyDescent="0.35">
      <c r="A15376" s="32" t="s">
        <v>17464</v>
      </c>
      <c r="B15376" s="32">
        <v>29</v>
      </c>
    </row>
    <row r="15377" spans="1:2" x14ac:dyDescent="0.35">
      <c r="A15377" s="32" t="s">
        <v>17465</v>
      </c>
      <c r="B15377" s="32">
        <v>4</v>
      </c>
    </row>
    <row r="15378" spans="1:2" x14ac:dyDescent="0.35">
      <c r="A15378" s="32" t="s">
        <v>17466</v>
      </c>
      <c r="B15378" s="32">
        <v>4</v>
      </c>
    </row>
    <row r="15379" spans="1:2" x14ac:dyDescent="0.35">
      <c r="A15379" s="32" t="s">
        <v>17467</v>
      </c>
      <c r="B15379" s="32">
        <v>53</v>
      </c>
    </row>
    <row r="15380" spans="1:2" x14ac:dyDescent="0.35">
      <c r="A15380" s="32" t="s">
        <v>17468</v>
      </c>
      <c r="B15380" s="32">
        <v>56</v>
      </c>
    </row>
    <row r="15381" spans="1:2" x14ac:dyDescent="0.35">
      <c r="A15381" s="32" t="s">
        <v>17469</v>
      </c>
      <c r="B15381" s="32">
        <v>3</v>
      </c>
    </row>
    <row r="15382" spans="1:2" x14ac:dyDescent="0.35">
      <c r="A15382" s="32" t="s">
        <v>17470</v>
      </c>
      <c r="B15382" s="32">
        <v>32</v>
      </c>
    </row>
    <row r="15383" spans="1:2" x14ac:dyDescent="0.35">
      <c r="A15383" s="32" t="s">
        <v>17471</v>
      </c>
      <c r="B15383" s="32">
        <v>73</v>
      </c>
    </row>
    <row r="15384" spans="1:2" x14ac:dyDescent="0.35">
      <c r="A15384" s="32" t="s">
        <v>17472</v>
      </c>
      <c r="B15384" s="32">
        <v>62</v>
      </c>
    </row>
    <row r="15385" spans="1:2" x14ac:dyDescent="0.35">
      <c r="A15385" s="32" t="s">
        <v>17473</v>
      </c>
      <c r="B15385" s="32">
        <v>71</v>
      </c>
    </row>
    <row r="15386" spans="1:2" x14ac:dyDescent="0.35">
      <c r="A15386" s="32" t="s">
        <v>17474</v>
      </c>
      <c r="B15386" s="32">
        <v>9</v>
      </c>
    </row>
    <row r="15387" spans="1:2" x14ac:dyDescent="0.35">
      <c r="A15387" s="32" t="s">
        <v>17475</v>
      </c>
      <c r="B15387" s="32">
        <v>60</v>
      </c>
    </row>
    <row r="15388" spans="1:2" x14ac:dyDescent="0.35">
      <c r="A15388" s="32" t="s">
        <v>17476</v>
      </c>
      <c r="B15388" s="32">
        <v>27</v>
      </c>
    </row>
    <row r="15389" spans="1:2" x14ac:dyDescent="0.35">
      <c r="A15389" s="32" t="s">
        <v>17477</v>
      </c>
      <c r="B15389" s="32">
        <v>44</v>
      </c>
    </row>
    <row r="15390" spans="1:2" x14ac:dyDescent="0.35">
      <c r="A15390" s="32" t="s">
        <v>17478</v>
      </c>
      <c r="B15390" s="32">
        <v>57</v>
      </c>
    </row>
    <row r="15391" spans="1:2" x14ac:dyDescent="0.35">
      <c r="A15391" s="32" t="s">
        <v>17479</v>
      </c>
      <c r="B15391" s="32">
        <v>23</v>
      </c>
    </row>
    <row r="15392" spans="1:2" x14ac:dyDescent="0.35">
      <c r="A15392" s="32" t="s">
        <v>17480</v>
      </c>
      <c r="B15392" s="32">
        <v>82</v>
      </c>
    </row>
    <row r="15393" spans="1:2" x14ac:dyDescent="0.35">
      <c r="A15393" s="32" t="s">
        <v>17481</v>
      </c>
      <c r="B15393" s="32">
        <v>10</v>
      </c>
    </row>
    <row r="15394" spans="1:2" x14ac:dyDescent="0.35">
      <c r="A15394" s="32" t="s">
        <v>17482</v>
      </c>
      <c r="B15394" s="32">
        <v>9</v>
      </c>
    </row>
    <row r="15395" spans="1:2" x14ac:dyDescent="0.35">
      <c r="A15395" s="32" t="s">
        <v>17483</v>
      </c>
      <c r="B15395" s="32">
        <v>87</v>
      </c>
    </row>
    <row r="15396" spans="1:2" x14ac:dyDescent="0.35">
      <c r="A15396" s="32" t="s">
        <v>17484</v>
      </c>
      <c r="B15396" s="32">
        <v>44</v>
      </c>
    </row>
    <row r="15397" spans="1:2" x14ac:dyDescent="0.35">
      <c r="A15397" s="32" t="s">
        <v>17485</v>
      </c>
      <c r="B15397" s="32">
        <v>97</v>
      </c>
    </row>
    <row r="15398" spans="1:2" x14ac:dyDescent="0.35">
      <c r="A15398" s="32" t="s">
        <v>17486</v>
      </c>
      <c r="B15398" s="32">
        <v>46</v>
      </c>
    </row>
    <row r="15399" spans="1:2" x14ac:dyDescent="0.35">
      <c r="A15399" s="32" t="s">
        <v>17487</v>
      </c>
      <c r="B15399" s="32">
        <v>44</v>
      </c>
    </row>
    <row r="15400" spans="1:2" x14ac:dyDescent="0.35">
      <c r="A15400" s="32" t="s">
        <v>17488</v>
      </c>
      <c r="B15400" s="32">
        <v>16</v>
      </c>
    </row>
    <row r="15401" spans="1:2" x14ac:dyDescent="0.35">
      <c r="A15401" s="32" t="s">
        <v>17489</v>
      </c>
      <c r="B15401" s="32">
        <v>40</v>
      </c>
    </row>
    <row r="15402" spans="1:2" x14ac:dyDescent="0.35">
      <c r="A15402" s="32" t="s">
        <v>17490</v>
      </c>
      <c r="B15402" s="32">
        <v>70</v>
      </c>
    </row>
    <row r="15403" spans="1:2" x14ac:dyDescent="0.35">
      <c r="A15403" s="32" t="s">
        <v>17491</v>
      </c>
      <c r="B15403" s="32">
        <v>26</v>
      </c>
    </row>
    <row r="15404" spans="1:2" x14ac:dyDescent="0.35">
      <c r="A15404" s="32" t="s">
        <v>17492</v>
      </c>
      <c r="B15404" s="32">
        <v>35</v>
      </c>
    </row>
    <row r="15405" spans="1:2" x14ac:dyDescent="0.35">
      <c r="A15405" s="32" t="s">
        <v>17493</v>
      </c>
      <c r="B15405" s="32">
        <v>13</v>
      </c>
    </row>
    <row r="15406" spans="1:2" x14ac:dyDescent="0.35">
      <c r="A15406" s="32" t="s">
        <v>17494</v>
      </c>
      <c r="B15406" s="32">
        <v>71</v>
      </c>
    </row>
    <row r="15407" spans="1:2" x14ac:dyDescent="0.35">
      <c r="A15407" s="32" t="s">
        <v>17495</v>
      </c>
      <c r="B15407" s="32">
        <v>95</v>
      </c>
    </row>
    <row r="15408" spans="1:2" x14ac:dyDescent="0.35">
      <c r="A15408" s="32" t="s">
        <v>17496</v>
      </c>
      <c r="B15408" s="32">
        <v>34</v>
      </c>
    </row>
    <row r="15409" spans="1:2" x14ac:dyDescent="0.35">
      <c r="A15409" s="32" t="s">
        <v>17497</v>
      </c>
      <c r="B15409" s="32">
        <v>24</v>
      </c>
    </row>
    <row r="15410" spans="1:2" x14ac:dyDescent="0.35">
      <c r="A15410" s="32" t="s">
        <v>17498</v>
      </c>
      <c r="B15410" s="32">
        <v>97</v>
      </c>
    </row>
    <row r="15411" spans="1:2" x14ac:dyDescent="0.35">
      <c r="A15411" s="32" t="s">
        <v>17499</v>
      </c>
      <c r="B15411" s="32">
        <v>17</v>
      </c>
    </row>
    <row r="15412" spans="1:2" x14ac:dyDescent="0.35">
      <c r="A15412" s="32" t="s">
        <v>17500</v>
      </c>
      <c r="B15412" s="32">
        <v>58</v>
      </c>
    </row>
    <row r="15413" spans="1:2" x14ac:dyDescent="0.35">
      <c r="A15413" s="32" t="s">
        <v>17501</v>
      </c>
      <c r="B15413" s="32">
        <v>85</v>
      </c>
    </row>
    <row r="15414" spans="1:2" x14ac:dyDescent="0.35">
      <c r="A15414" s="32" t="s">
        <v>17502</v>
      </c>
      <c r="B15414" s="32">
        <v>1</v>
      </c>
    </row>
    <row r="15415" spans="1:2" x14ac:dyDescent="0.35">
      <c r="A15415" s="32" t="s">
        <v>17503</v>
      </c>
      <c r="B15415" s="32">
        <v>92</v>
      </c>
    </row>
    <row r="15416" spans="1:2" x14ac:dyDescent="0.35">
      <c r="A15416" s="32" t="s">
        <v>17504</v>
      </c>
      <c r="B15416" s="32">
        <v>55</v>
      </c>
    </row>
    <row r="15417" spans="1:2" x14ac:dyDescent="0.35">
      <c r="A15417" s="32" t="s">
        <v>17505</v>
      </c>
      <c r="B15417" s="32">
        <v>78</v>
      </c>
    </row>
    <row r="15418" spans="1:2" x14ac:dyDescent="0.35">
      <c r="A15418" s="32" t="s">
        <v>17506</v>
      </c>
      <c r="B15418" s="32">
        <v>55</v>
      </c>
    </row>
    <row r="15419" spans="1:2" x14ac:dyDescent="0.35">
      <c r="A15419" s="32" t="s">
        <v>17507</v>
      </c>
      <c r="B15419" s="32">
        <v>53</v>
      </c>
    </row>
    <row r="15420" spans="1:2" x14ac:dyDescent="0.35">
      <c r="A15420" s="32" t="s">
        <v>17508</v>
      </c>
      <c r="B15420" s="32">
        <v>15</v>
      </c>
    </row>
    <row r="15421" spans="1:2" x14ac:dyDescent="0.35">
      <c r="A15421" s="32" t="s">
        <v>17509</v>
      </c>
      <c r="B15421" s="32">
        <v>44</v>
      </c>
    </row>
    <row r="15422" spans="1:2" x14ac:dyDescent="0.35">
      <c r="A15422" s="32" t="s">
        <v>17510</v>
      </c>
      <c r="B15422" s="32">
        <v>99</v>
      </c>
    </row>
    <row r="15423" spans="1:2" x14ac:dyDescent="0.35">
      <c r="A15423" s="32" t="s">
        <v>17511</v>
      </c>
      <c r="B15423" s="32">
        <v>99</v>
      </c>
    </row>
    <row r="15424" spans="1:2" x14ac:dyDescent="0.35">
      <c r="A15424" s="32" t="s">
        <v>17512</v>
      </c>
      <c r="B15424" s="32">
        <v>11</v>
      </c>
    </row>
    <row r="15425" spans="1:2" x14ac:dyDescent="0.35">
      <c r="A15425" s="32" t="s">
        <v>17513</v>
      </c>
      <c r="B15425" s="32">
        <v>51</v>
      </c>
    </row>
    <row r="15426" spans="1:2" x14ac:dyDescent="0.35">
      <c r="A15426" s="32" t="s">
        <v>17514</v>
      </c>
      <c r="B15426" s="32">
        <v>59</v>
      </c>
    </row>
    <row r="15427" spans="1:2" x14ac:dyDescent="0.35">
      <c r="A15427" s="32" t="s">
        <v>17515</v>
      </c>
      <c r="B15427" s="32">
        <v>87</v>
      </c>
    </row>
    <row r="15428" spans="1:2" x14ac:dyDescent="0.35">
      <c r="A15428" s="32" t="s">
        <v>17516</v>
      </c>
      <c r="B15428" s="32">
        <v>31</v>
      </c>
    </row>
    <row r="15429" spans="1:2" x14ac:dyDescent="0.35">
      <c r="A15429" s="32" t="s">
        <v>17517</v>
      </c>
      <c r="B15429" s="32">
        <v>78</v>
      </c>
    </row>
    <row r="15430" spans="1:2" x14ac:dyDescent="0.35">
      <c r="A15430" s="32" t="s">
        <v>17518</v>
      </c>
      <c r="B15430" s="32">
        <v>63</v>
      </c>
    </row>
    <row r="15431" spans="1:2" x14ac:dyDescent="0.35">
      <c r="A15431" s="32" t="s">
        <v>17519</v>
      </c>
      <c r="B15431" s="32">
        <v>3</v>
      </c>
    </row>
    <row r="15432" spans="1:2" x14ac:dyDescent="0.35">
      <c r="A15432" s="32" t="s">
        <v>17520</v>
      </c>
      <c r="B15432" s="32">
        <v>44</v>
      </c>
    </row>
    <row r="15433" spans="1:2" x14ac:dyDescent="0.35">
      <c r="A15433" s="32" t="s">
        <v>17521</v>
      </c>
      <c r="B15433" s="32">
        <v>89</v>
      </c>
    </row>
    <row r="15434" spans="1:2" x14ac:dyDescent="0.35">
      <c r="A15434" s="32" t="s">
        <v>17522</v>
      </c>
      <c r="B15434" s="32">
        <v>99</v>
      </c>
    </row>
    <row r="15435" spans="1:2" x14ac:dyDescent="0.35">
      <c r="A15435" s="32" t="s">
        <v>17523</v>
      </c>
      <c r="B15435" s="32">
        <v>86</v>
      </c>
    </row>
    <row r="15436" spans="1:2" x14ac:dyDescent="0.35">
      <c r="A15436" s="32" t="s">
        <v>17524</v>
      </c>
      <c r="B15436" s="32">
        <v>58</v>
      </c>
    </row>
    <row r="15437" spans="1:2" x14ac:dyDescent="0.35">
      <c r="A15437" s="32" t="s">
        <v>17525</v>
      </c>
      <c r="B15437" s="32">
        <v>88</v>
      </c>
    </row>
    <row r="15438" spans="1:2" x14ac:dyDescent="0.35">
      <c r="A15438" s="32" t="s">
        <v>17526</v>
      </c>
      <c r="B15438" s="32">
        <v>25</v>
      </c>
    </row>
    <row r="15439" spans="1:2" x14ac:dyDescent="0.35">
      <c r="A15439" s="32" t="s">
        <v>17527</v>
      </c>
      <c r="B15439" s="32">
        <v>3</v>
      </c>
    </row>
    <row r="15440" spans="1:2" x14ac:dyDescent="0.35">
      <c r="A15440" s="32" t="s">
        <v>17528</v>
      </c>
      <c r="B15440" s="32">
        <v>64</v>
      </c>
    </row>
    <row r="15441" spans="1:2" x14ac:dyDescent="0.35">
      <c r="A15441" s="32" t="s">
        <v>17529</v>
      </c>
      <c r="B15441" s="32">
        <v>75</v>
      </c>
    </row>
    <row r="15442" spans="1:2" x14ac:dyDescent="0.35">
      <c r="A15442" s="32" t="s">
        <v>17530</v>
      </c>
      <c r="B15442" s="32">
        <v>38</v>
      </c>
    </row>
    <row r="15443" spans="1:2" x14ac:dyDescent="0.35">
      <c r="A15443" s="32" t="s">
        <v>17531</v>
      </c>
      <c r="B15443" s="32">
        <v>4</v>
      </c>
    </row>
    <row r="15444" spans="1:2" x14ac:dyDescent="0.35">
      <c r="A15444" s="32" t="s">
        <v>17532</v>
      </c>
      <c r="B15444" s="32">
        <v>69</v>
      </c>
    </row>
    <row r="15445" spans="1:2" x14ac:dyDescent="0.35">
      <c r="A15445" s="32" t="s">
        <v>17533</v>
      </c>
      <c r="B15445" s="32">
        <v>59</v>
      </c>
    </row>
    <row r="15446" spans="1:2" x14ac:dyDescent="0.35">
      <c r="A15446" s="32" t="s">
        <v>17534</v>
      </c>
      <c r="B15446" s="32">
        <v>70</v>
      </c>
    </row>
    <row r="15447" spans="1:2" x14ac:dyDescent="0.35">
      <c r="A15447" s="32" t="s">
        <v>17535</v>
      </c>
      <c r="B15447" s="32">
        <v>30</v>
      </c>
    </row>
    <row r="15448" spans="1:2" x14ac:dyDescent="0.35">
      <c r="A15448" s="32" t="s">
        <v>17536</v>
      </c>
      <c r="B15448" s="32">
        <v>11</v>
      </c>
    </row>
    <row r="15449" spans="1:2" x14ac:dyDescent="0.35">
      <c r="A15449" s="32" t="s">
        <v>17537</v>
      </c>
      <c r="B15449" s="32">
        <v>78</v>
      </c>
    </row>
    <row r="15450" spans="1:2" x14ac:dyDescent="0.35">
      <c r="A15450" s="32" t="s">
        <v>17538</v>
      </c>
      <c r="B15450" s="32">
        <v>82</v>
      </c>
    </row>
    <row r="15451" spans="1:2" x14ac:dyDescent="0.35">
      <c r="A15451" s="32" t="s">
        <v>17539</v>
      </c>
      <c r="B15451" s="32">
        <v>73</v>
      </c>
    </row>
    <row r="15452" spans="1:2" x14ac:dyDescent="0.35">
      <c r="A15452" s="32" t="s">
        <v>17540</v>
      </c>
      <c r="B15452" s="32">
        <v>58</v>
      </c>
    </row>
    <row r="15453" spans="1:2" x14ac:dyDescent="0.35">
      <c r="A15453" s="32" t="s">
        <v>17541</v>
      </c>
      <c r="B15453" s="32">
        <v>91</v>
      </c>
    </row>
    <row r="15454" spans="1:2" x14ac:dyDescent="0.35">
      <c r="A15454" s="32" t="s">
        <v>17542</v>
      </c>
      <c r="B15454" s="32">
        <v>16</v>
      </c>
    </row>
    <row r="15455" spans="1:2" x14ac:dyDescent="0.35">
      <c r="A15455" s="32" t="s">
        <v>17543</v>
      </c>
      <c r="B15455" s="32">
        <v>51</v>
      </c>
    </row>
    <row r="15456" spans="1:2" x14ac:dyDescent="0.35">
      <c r="A15456" s="32" t="s">
        <v>17544</v>
      </c>
      <c r="B15456" s="32">
        <v>5</v>
      </c>
    </row>
    <row r="15457" spans="1:2" x14ac:dyDescent="0.35">
      <c r="A15457" s="32" t="s">
        <v>17545</v>
      </c>
      <c r="B15457" s="32">
        <v>8</v>
      </c>
    </row>
    <row r="15458" spans="1:2" x14ac:dyDescent="0.35">
      <c r="A15458" s="32" t="s">
        <v>17546</v>
      </c>
      <c r="B15458" s="32">
        <v>76</v>
      </c>
    </row>
    <row r="15459" spans="1:2" x14ac:dyDescent="0.35">
      <c r="A15459" s="32" t="s">
        <v>17547</v>
      </c>
      <c r="B15459" s="32">
        <v>31</v>
      </c>
    </row>
    <row r="15460" spans="1:2" x14ac:dyDescent="0.35">
      <c r="A15460" s="32" t="s">
        <v>17548</v>
      </c>
      <c r="B15460" s="32">
        <v>17</v>
      </c>
    </row>
    <row r="15461" spans="1:2" x14ac:dyDescent="0.35">
      <c r="A15461" s="32" t="s">
        <v>17549</v>
      </c>
      <c r="B15461" s="32">
        <v>98</v>
      </c>
    </row>
    <row r="15462" spans="1:2" x14ac:dyDescent="0.35">
      <c r="A15462" s="32" t="s">
        <v>17550</v>
      </c>
      <c r="B15462" s="32">
        <v>63</v>
      </c>
    </row>
    <row r="15463" spans="1:2" x14ac:dyDescent="0.35">
      <c r="A15463" s="32" t="s">
        <v>17551</v>
      </c>
      <c r="B15463" s="32">
        <v>6</v>
      </c>
    </row>
    <row r="15464" spans="1:2" x14ac:dyDescent="0.35">
      <c r="A15464" s="32" t="s">
        <v>17552</v>
      </c>
      <c r="B15464" s="32">
        <v>22</v>
      </c>
    </row>
    <row r="15465" spans="1:2" x14ac:dyDescent="0.35">
      <c r="A15465" s="32" t="s">
        <v>17553</v>
      </c>
      <c r="B15465" s="32">
        <v>58</v>
      </c>
    </row>
    <row r="15466" spans="1:2" x14ac:dyDescent="0.35">
      <c r="A15466" s="32" t="s">
        <v>17554</v>
      </c>
      <c r="B15466" s="32">
        <v>8</v>
      </c>
    </row>
    <row r="15467" spans="1:2" x14ac:dyDescent="0.35">
      <c r="A15467" s="32" t="s">
        <v>17555</v>
      </c>
      <c r="B15467" s="32">
        <v>29</v>
      </c>
    </row>
    <row r="15468" spans="1:2" x14ac:dyDescent="0.35">
      <c r="A15468" s="32" t="s">
        <v>17556</v>
      </c>
      <c r="B15468" s="32">
        <v>97</v>
      </c>
    </row>
    <row r="15469" spans="1:2" x14ac:dyDescent="0.35">
      <c r="A15469" s="32" t="s">
        <v>17557</v>
      </c>
      <c r="B15469" s="32">
        <v>34</v>
      </c>
    </row>
    <row r="15470" spans="1:2" x14ac:dyDescent="0.35">
      <c r="A15470" s="32" t="s">
        <v>17558</v>
      </c>
      <c r="B15470" s="32">
        <v>31</v>
      </c>
    </row>
    <row r="15471" spans="1:2" x14ac:dyDescent="0.35">
      <c r="A15471" s="32" t="s">
        <v>17559</v>
      </c>
      <c r="B15471" s="32">
        <v>34</v>
      </c>
    </row>
    <row r="15472" spans="1:2" x14ac:dyDescent="0.35">
      <c r="A15472" s="32" t="s">
        <v>17560</v>
      </c>
      <c r="B15472" s="32">
        <v>56</v>
      </c>
    </row>
    <row r="15473" spans="1:2" x14ac:dyDescent="0.35">
      <c r="A15473" s="32" t="s">
        <v>17561</v>
      </c>
      <c r="B15473" s="32">
        <v>18</v>
      </c>
    </row>
    <row r="15474" spans="1:2" x14ac:dyDescent="0.35">
      <c r="A15474" s="32" t="s">
        <v>17562</v>
      </c>
      <c r="B15474" s="32">
        <v>79</v>
      </c>
    </row>
    <row r="15475" spans="1:2" x14ac:dyDescent="0.35">
      <c r="A15475" s="32" t="s">
        <v>17563</v>
      </c>
      <c r="B15475" s="32">
        <v>38</v>
      </c>
    </row>
    <row r="15476" spans="1:2" x14ac:dyDescent="0.35">
      <c r="A15476" s="32" t="s">
        <v>17564</v>
      </c>
      <c r="B15476" s="32">
        <v>96</v>
      </c>
    </row>
    <row r="15477" spans="1:2" x14ac:dyDescent="0.35">
      <c r="A15477" s="32" t="s">
        <v>17565</v>
      </c>
      <c r="B15477" s="32">
        <v>29</v>
      </c>
    </row>
    <row r="15478" spans="1:2" x14ac:dyDescent="0.35">
      <c r="A15478" s="32" t="s">
        <v>17566</v>
      </c>
      <c r="B15478" s="32">
        <v>21</v>
      </c>
    </row>
    <row r="15479" spans="1:2" x14ac:dyDescent="0.35">
      <c r="A15479" s="32" t="s">
        <v>17567</v>
      </c>
      <c r="B15479" s="32">
        <v>18</v>
      </c>
    </row>
    <row r="15480" spans="1:2" x14ac:dyDescent="0.35">
      <c r="A15480" s="32" t="s">
        <v>17568</v>
      </c>
      <c r="B15480" s="32">
        <v>94</v>
      </c>
    </row>
    <row r="15481" spans="1:2" x14ac:dyDescent="0.35">
      <c r="A15481" s="32" t="s">
        <v>17569</v>
      </c>
      <c r="B15481" s="32">
        <v>91</v>
      </c>
    </row>
    <row r="15482" spans="1:2" x14ac:dyDescent="0.35">
      <c r="A15482" s="32" t="s">
        <v>17570</v>
      </c>
      <c r="B15482" s="32">
        <v>67</v>
      </c>
    </row>
    <row r="15483" spans="1:2" x14ac:dyDescent="0.35">
      <c r="A15483" s="32" t="s">
        <v>17571</v>
      </c>
      <c r="B15483" s="32">
        <v>93</v>
      </c>
    </row>
    <row r="15484" spans="1:2" x14ac:dyDescent="0.35">
      <c r="A15484" s="32" t="s">
        <v>17572</v>
      </c>
      <c r="B15484" s="32">
        <v>60</v>
      </c>
    </row>
    <row r="15485" spans="1:2" x14ac:dyDescent="0.35">
      <c r="A15485" s="32" t="s">
        <v>17573</v>
      </c>
      <c r="B15485" s="32">
        <v>55</v>
      </c>
    </row>
    <row r="15486" spans="1:2" x14ac:dyDescent="0.35">
      <c r="A15486" s="32" t="s">
        <v>17574</v>
      </c>
      <c r="B15486" s="32">
        <v>43</v>
      </c>
    </row>
    <row r="15487" spans="1:2" x14ac:dyDescent="0.35">
      <c r="A15487" s="32" t="s">
        <v>17575</v>
      </c>
      <c r="B15487" s="32">
        <v>89</v>
      </c>
    </row>
    <row r="15488" spans="1:2" x14ac:dyDescent="0.35">
      <c r="A15488" s="32" t="s">
        <v>17576</v>
      </c>
      <c r="B15488" s="32">
        <v>8</v>
      </c>
    </row>
    <row r="15489" spans="1:2" x14ac:dyDescent="0.35">
      <c r="A15489" s="32" t="s">
        <v>17577</v>
      </c>
      <c r="B15489" s="32">
        <v>58</v>
      </c>
    </row>
    <row r="15490" spans="1:2" x14ac:dyDescent="0.35">
      <c r="A15490" s="32" t="s">
        <v>17578</v>
      </c>
      <c r="B15490" s="32">
        <v>11</v>
      </c>
    </row>
    <row r="15491" spans="1:2" x14ac:dyDescent="0.35">
      <c r="A15491" s="32" t="s">
        <v>17579</v>
      </c>
      <c r="B15491" s="32">
        <v>24</v>
      </c>
    </row>
    <row r="15492" spans="1:2" x14ac:dyDescent="0.35">
      <c r="A15492" s="32" t="s">
        <v>17580</v>
      </c>
      <c r="B15492" s="32">
        <v>87</v>
      </c>
    </row>
    <row r="15493" spans="1:2" x14ac:dyDescent="0.35">
      <c r="A15493" s="32" t="s">
        <v>17581</v>
      </c>
      <c r="B15493" s="32">
        <v>59</v>
      </c>
    </row>
    <row r="15494" spans="1:2" x14ac:dyDescent="0.35">
      <c r="A15494" s="32" t="s">
        <v>17582</v>
      </c>
      <c r="B15494" s="32">
        <v>44</v>
      </c>
    </row>
    <row r="15495" spans="1:2" x14ac:dyDescent="0.35">
      <c r="A15495" s="32" t="s">
        <v>17583</v>
      </c>
      <c r="B15495" s="32">
        <v>74</v>
      </c>
    </row>
    <row r="15496" spans="1:2" x14ac:dyDescent="0.35">
      <c r="A15496" s="32" t="s">
        <v>17584</v>
      </c>
      <c r="B15496" s="32">
        <v>92</v>
      </c>
    </row>
    <row r="15497" spans="1:2" x14ac:dyDescent="0.35">
      <c r="A15497" s="32" t="s">
        <v>17585</v>
      </c>
      <c r="B15497" s="32">
        <v>30</v>
      </c>
    </row>
    <row r="15498" spans="1:2" x14ac:dyDescent="0.35">
      <c r="A15498" s="32" t="s">
        <v>17586</v>
      </c>
      <c r="B15498" s="32">
        <v>50</v>
      </c>
    </row>
    <row r="15499" spans="1:2" x14ac:dyDescent="0.35">
      <c r="A15499" s="32" t="s">
        <v>17587</v>
      </c>
      <c r="B15499" s="32">
        <v>34</v>
      </c>
    </row>
    <row r="15500" spans="1:2" x14ac:dyDescent="0.35">
      <c r="A15500" s="32" t="s">
        <v>17588</v>
      </c>
      <c r="B15500" s="32">
        <v>28</v>
      </c>
    </row>
    <row r="15501" spans="1:2" x14ac:dyDescent="0.35">
      <c r="A15501" s="32" t="s">
        <v>17589</v>
      </c>
      <c r="B15501" s="32">
        <v>56</v>
      </c>
    </row>
    <row r="15502" spans="1:2" x14ac:dyDescent="0.35">
      <c r="A15502" s="32" t="s">
        <v>17590</v>
      </c>
      <c r="B15502" s="32">
        <v>99</v>
      </c>
    </row>
    <row r="15503" spans="1:2" x14ac:dyDescent="0.35">
      <c r="A15503" s="32" t="s">
        <v>17591</v>
      </c>
      <c r="B15503" s="32">
        <v>54</v>
      </c>
    </row>
    <row r="15504" spans="1:2" x14ac:dyDescent="0.35">
      <c r="A15504" s="32" t="s">
        <v>17592</v>
      </c>
      <c r="B15504" s="32">
        <v>58</v>
      </c>
    </row>
    <row r="15505" spans="1:2" x14ac:dyDescent="0.35">
      <c r="A15505" s="32" t="s">
        <v>17593</v>
      </c>
      <c r="B15505" s="32">
        <v>98</v>
      </c>
    </row>
    <row r="15506" spans="1:2" x14ac:dyDescent="0.35">
      <c r="A15506" s="32" t="s">
        <v>17594</v>
      </c>
      <c r="B15506" s="32">
        <v>49</v>
      </c>
    </row>
    <row r="15507" spans="1:2" x14ac:dyDescent="0.35">
      <c r="A15507" s="32" t="s">
        <v>17595</v>
      </c>
      <c r="B15507" s="32">
        <v>58</v>
      </c>
    </row>
    <row r="15508" spans="1:2" x14ac:dyDescent="0.35">
      <c r="A15508" s="32" t="s">
        <v>17596</v>
      </c>
      <c r="B15508" s="32">
        <v>97</v>
      </c>
    </row>
    <row r="15509" spans="1:2" x14ac:dyDescent="0.35">
      <c r="A15509" s="32" t="s">
        <v>17597</v>
      </c>
      <c r="B15509" s="32">
        <v>49</v>
      </c>
    </row>
    <row r="15510" spans="1:2" x14ac:dyDescent="0.35">
      <c r="A15510" s="32" t="s">
        <v>17598</v>
      </c>
      <c r="B15510" s="32">
        <v>55</v>
      </c>
    </row>
    <row r="15511" spans="1:2" x14ac:dyDescent="0.35">
      <c r="A15511" s="32" t="s">
        <v>17599</v>
      </c>
      <c r="B15511" s="32">
        <v>33</v>
      </c>
    </row>
    <row r="15512" spans="1:2" x14ac:dyDescent="0.35">
      <c r="A15512" s="32" t="s">
        <v>17600</v>
      </c>
      <c r="B15512" s="32">
        <v>54</v>
      </c>
    </row>
    <row r="15513" spans="1:2" x14ac:dyDescent="0.35">
      <c r="A15513" s="32" t="s">
        <v>17601</v>
      </c>
      <c r="B15513" s="32">
        <v>85</v>
      </c>
    </row>
    <row r="15514" spans="1:2" x14ac:dyDescent="0.35">
      <c r="A15514" s="32" t="s">
        <v>17602</v>
      </c>
      <c r="B15514" s="32">
        <v>77</v>
      </c>
    </row>
    <row r="15515" spans="1:2" x14ac:dyDescent="0.35">
      <c r="A15515" s="32" t="s">
        <v>17603</v>
      </c>
      <c r="B15515" s="32">
        <v>99</v>
      </c>
    </row>
    <row r="15516" spans="1:2" x14ac:dyDescent="0.35">
      <c r="A15516" s="32" t="s">
        <v>17604</v>
      </c>
      <c r="B15516" s="32">
        <v>12</v>
      </c>
    </row>
    <row r="15517" spans="1:2" x14ac:dyDescent="0.35">
      <c r="A15517" s="32" t="s">
        <v>17605</v>
      </c>
      <c r="B15517" s="32">
        <v>44</v>
      </c>
    </row>
    <row r="15518" spans="1:2" x14ac:dyDescent="0.35">
      <c r="A15518" s="32" t="s">
        <v>17606</v>
      </c>
      <c r="B15518" s="32">
        <v>30</v>
      </c>
    </row>
    <row r="15519" spans="1:2" x14ac:dyDescent="0.35">
      <c r="A15519" s="32" t="s">
        <v>17607</v>
      </c>
      <c r="B15519" s="32">
        <v>77</v>
      </c>
    </row>
    <row r="15520" spans="1:2" x14ac:dyDescent="0.35">
      <c r="A15520" s="32" t="s">
        <v>17608</v>
      </c>
      <c r="B15520" s="32">
        <v>77</v>
      </c>
    </row>
    <row r="15521" spans="1:2" x14ac:dyDescent="0.35">
      <c r="A15521" s="32" t="s">
        <v>17609</v>
      </c>
      <c r="B15521" s="32">
        <v>89</v>
      </c>
    </row>
    <row r="15522" spans="1:2" x14ac:dyDescent="0.35">
      <c r="A15522" s="32" t="s">
        <v>17610</v>
      </c>
      <c r="B15522" s="32">
        <v>96</v>
      </c>
    </row>
    <row r="15523" spans="1:2" x14ac:dyDescent="0.35">
      <c r="A15523" s="32" t="s">
        <v>17611</v>
      </c>
      <c r="B15523" s="32">
        <v>81</v>
      </c>
    </row>
    <row r="15524" spans="1:2" x14ac:dyDescent="0.35">
      <c r="A15524" s="32" t="s">
        <v>17612</v>
      </c>
      <c r="B15524" s="32">
        <v>37</v>
      </c>
    </row>
    <row r="15525" spans="1:2" x14ac:dyDescent="0.35">
      <c r="A15525" s="32" t="s">
        <v>17613</v>
      </c>
      <c r="B15525" s="32">
        <v>51</v>
      </c>
    </row>
    <row r="15526" spans="1:2" x14ac:dyDescent="0.35">
      <c r="A15526" s="32" t="s">
        <v>17614</v>
      </c>
      <c r="B15526" s="32">
        <v>30</v>
      </c>
    </row>
    <row r="15527" spans="1:2" x14ac:dyDescent="0.35">
      <c r="A15527" s="32" t="s">
        <v>17615</v>
      </c>
      <c r="B15527" s="32">
        <v>53</v>
      </c>
    </row>
    <row r="15528" spans="1:2" x14ac:dyDescent="0.35">
      <c r="A15528" s="32" t="s">
        <v>17616</v>
      </c>
      <c r="B15528" s="32">
        <v>7</v>
      </c>
    </row>
    <row r="15529" spans="1:2" x14ac:dyDescent="0.35">
      <c r="A15529" s="32" t="s">
        <v>17617</v>
      </c>
      <c r="B15529" s="32">
        <v>86</v>
      </c>
    </row>
    <row r="15530" spans="1:2" x14ac:dyDescent="0.35">
      <c r="A15530" s="32" t="s">
        <v>17618</v>
      </c>
      <c r="B15530" s="32">
        <v>24</v>
      </c>
    </row>
    <row r="15531" spans="1:2" x14ac:dyDescent="0.35">
      <c r="A15531" s="32" t="s">
        <v>17619</v>
      </c>
      <c r="B15531" s="32">
        <v>22</v>
      </c>
    </row>
    <row r="15532" spans="1:2" x14ac:dyDescent="0.35">
      <c r="A15532" s="32" t="s">
        <v>17620</v>
      </c>
      <c r="B15532" s="32">
        <v>15</v>
      </c>
    </row>
    <row r="15533" spans="1:2" x14ac:dyDescent="0.35">
      <c r="A15533" s="32" t="s">
        <v>17621</v>
      </c>
      <c r="B15533" s="32">
        <v>22</v>
      </c>
    </row>
    <row r="15534" spans="1:2" x14ac:dyDescent="0.35">
      <c r="A15534" s="32" t="s">
        <v>17622</v>
      </c>
      <c r="B15534" s="32">
        <v>87</v>
      </c>
    </row>
    <row r="15535" spans="1:2" x14ac:dyDescent="0.35">
      <c r="A15535" s="32" t="s">
        <v>17623</v>
      </c>
      <c r="B15535" s="32">
        <v>66</v>
      </c>
    </row>
    <row r="15536" spans="1:2" x14ac:dyDescent="0.35">
      <c r="A15536" s="32" t="s">
        <v>17624</v>
      </c>
      <c r="B15536" s="32">
        <v>25</v>
      </c>
    </row>
    <row r="15537" spans="1:2" x14ac:dyDescent="0.35">
      <c r="A15537" s="32" t="s">
        <v>17625</v>
      </c>
      <c r="B15537" s="32">
        <v>16</v>
      </c>
    </row>
    <row r="15538" spans="1:2" x14ac:dyDescent="0.35">
      <c r="A15538" s="32" t="s">
        <v>17626</v>
      </c>
      <c r="B15538" s="32">
        <v>17</v>
      </c>
    </row>
    <row r="15539" spans="1:2" x14ac:dyDescent="0.35">
      <c r="A15539" s="32" t="s">
        <v>17627</v>
      </c>
      <c r="B15539" s="32">
        <v>36</v>
      </c>
    </row>
    <row r="15540" spans="1:2" x14ac:dyDescent="0.35">
      <c r="A15540" s="32" t="s">
        <v>17628</v>
      </c>
      <c r="B15540" s="32">
        <v>90</v>
      </c>
    </row>
    <row r="15541" spans="1:2" x14ac:dyDescent="0.35">
      <c r="A15541" s="32" t="s">
        <v>17629</v>
      </c>
      <c r="B15541" s="32">
        <v>55</v>
      </c>
    </row>
    <row r="15542" spans="1:2" x14ac:dyDescent="0.35">
      <c r="A15542" s="32" t="s">
        <v>17630</v>
      </c>
      <c r="B15542" s="32">
        <v>34</v>
      </c>
    </row>
    <row r="15543" spans="1:2" x14ac:dyDescent="0.35">
      <c r="A15543" s="32" t="s">
        <v>17631</v>
      </c>
      <c r="B15543" s="32">
        <v>61</v>
      </c>
    </row>
    <row r="15544" spans="1:2" x14ac:dyDescent="0.35">
      <c r="A15544" s="32" t="s">
        <v>17632</v>
      </c>
      <c r="B15544" s="32">
        <v>55</v>
      </c>
    </row>
    <row r="15545" spans="1:2" x14ac:dyDescent="0.35">
      <c r="A15545" s="32" t="s">
        <v>17633</v>
      </c>
      <c r="B15545" s="32">
        <v>49</v>
      </c>
    </row>
    <row r="15546" spans="1:2" x14ac:dyDescent="0.35">
      <c r="A15546" s="32" t="s">
        <v>17634</v>
      </c>
      <c r="B15546" s="32">
        <v>30</v>
      </c>
    </row>
    <row r="15547" spans="1:2" x14ac:dyDescent="0.35">
      <c r="A15547" s="32" t="s">
        <v>17635</v>
      </c>
      <c r="B15547" s="32">
        <v>71</v>
      </c>
    </row>
    <row r="15548" spans="1:2" x14ac:dyDescent="0.35">
      <c r="A15548" s="32" t="s">
        <v>17636</v>
      </c>
      <c r="B15548" s="32">
        <v>35</v>
      </c>
    </row>
    <row r="15549" spans="1:2" x14ac:dyDescent="0.35">
      <c r="A15549" s="32" t="s">
        <v>17637</v>
      </c>
      <c r="B15549" s="32">
        <v>16</v>
      </c>
    </row>
    <row r="15550" spans="1:2" x14ac:dyDescent="0.35">
      <c r="A15550" s="32" t="s">
        <v>17638</v>
      </c>
      <c r="B15550" s="32">
        <v>83</v>
      </c>
    </row>
    <row r="15551" spans="1:2" x14ac:dyDescent="0.35">
      <c r="A15551" s="32" t="s">
        <v>17639</v>
      </c>
      <c r="B15551" s="32">
        <v>3</v>
      </c>
    </row>
    <row r="15552" spans="1:2" x14ac:dyDescent="0.35">
      <c r="A15552" s="32" t="s">
        <v>17640</v>
      </c>
      <c r="B15552" s="32">
        <v>30</v>
      </c>
    </row>
    <row r="15553" spans="1:2" x14ac:dyDescent="0.35">
      <c r="A15553" s="32" t="s">
        <v>17641</v>
      </c>
      <c r="B15553" s="32">
        <v>80</v>
      </c>
    </row>
    <row r="15554" spans="1:2" x14ac:dyDescent="0.35">
      <c r="A15554" s="32" t="s">
        <v>17642</v>
      </c>
      <c r="B15554" s="32">
        <v>43</v>
      </c>
    </row>
    <row r="15555" spans="1:2" x14ac:dyDescent="0.35">
      <c r="A15555" s="32" t="s">
        <v>17643</v>
      </c>
      <c r="B15555" s="32">
        <v>35</v>
      </c>
    </row>
    <row r="15556" spans="1:2" x14ac:dyDescent="0.35">
      <c r="A15556" s="32" t="s">
        <v>17644</v>
      </c>
      <c r="B15556" s="32">
        <v>30</v>
      </c>
    </row>
    <row r="15557" spans="1:2" x14ac:dyDescent="0.35">
      <c r="A15557" s="32" t="s">
        <v>17645</v>
      </c>
      <c r="B15557" s="32">
        <v>65</v>
      </c>
    </row>
    <row r="15558" spans="1:2" x14ac:dyDescent="0.35">
      <c r="A15558" s="32" t="s">
        <v>17646</v>
      </c>
      <c r="B15558" s="32">
        <v>30</v>
      </c>
    </row>
    <row r="15559" spans="1:2" x14ac:dyDescent="0.35">
      <c r="A15559" s="32" t="s">
        <v>17647</v>
      </c>
      <c r="B15559" s="32">
        <v>71</v>
      </c>
    </row>
    <row r="15560" spans="1:2" x14ac:dyDescent="0.35">
      <c r="A15560" s="32" t="s">
        <v>17648</v>
      </c>
      <c r="B15560" s="32">
        <v>81</v>
      </c>
    </row>
    <row r="15561" spans="1:2" x14ac:dyDescent="0.35">
      <c r="A15561" s="32" t="s">
        <v>17649</v>
      </c>
      <c r="B15561" s="32">
        <v>43</v>
      </c>
    </row>
    <row r="15562" spans="1:2" x14ac:dyDescent="0.35">
      <c r="A15562" s="32" t="s">
        <v>17650</v>
      </c>
      <c r="B15562" s="32">
        <v>77</v>
      </c>
    </row>
    <row r="15563" spans="1:2" x14ac:dyDescent="0.35">
      <c r="A15563" s="32" t="s">
        <v>17651</v>
      </c>
      <c r="B15563" s="32">
        <v>18</v>
      </c>
    </row>
    <row r="15564" spans="1:2" x14ac:dyDescent="0.35">
      <c r="A15564" s="32" t="s">
        <v>17652</v>
      </c>
      <c r="B15564" s="32">
        <v>56</v>
      </c>
    </row>
    <row r="15565" spans="1:2" x14ac:dyDescent="0.35">
      <c r="A15565" s="32" t="s">
        <v>17653</v>
      </c>
      <c r="B15565" s="32">
        <v>37</v>
      </c>
    </row>
    <row r="15566" spans="1:2" x14ac:dyDescent="0.35">
      <c r="A15566" s="32" t="s">
        <v>17654</v>
      </c>
      <c r="B15566" s="32">
        <v>56</v>
      </c>
    </row>
    <row r="15567" spans="1:2" x14ac:dyDescent="0.35">
      <c r="A15567" s="32" t="s">
        <v>17655</v>
      </c>
      <c r="B15567" s="32">
        <v>5</v>
      </c>
    </row>
    <row r="15568" spans="1:2" x14ac:dyDescent="0.35">
      <c r="A15568" s="32" t="s">
        <v>17656</v>
      </c>
      <c r="B15568" s="32">
        <v>27</v>
      </c>
    </row>
    <row r="15569" spans="1:2" x14ac:dyDescent="0.35">
      <c r="A15569" s="32" t="s">
        <v>17657</v>
      </c>
      <c r="B15569" s="32">
        <v>53</v>
      </c>
    </row>
    <row r="15570" spans="1:2" x14ac:dyDescent="0.35">
      <c r="A15570" s="32" t="s">
        <v>17658</v>
      </c>
      <c r="B15570" s="32">
        <v>71</v>
      </c>
    </row>
    <row r="15571" spans="1:2" x14ac:dyDescent="0.35">
      <c r="A15571" s="32" t="s">
        <v>17659</v>
      </c>
      <c r="B15571" s="32">
        <v>92</v>
      </c>
    </row>
    <row r="15572" spans="1:2" x14ac:dyDescent="0.35">
      <c r="A15572" s="32" t="s">
        <v>17660</v>
      </c>
      <c r="B15572" s="32">
        <v>63</v>
      </c>
    </row>
    <row r="15573" spans="1:2" x14ac:dyDescent="0.35">
      <c r="A15573" s="32" t="s">
        <v>17661</v>
      </c>
      <c r="B15573" s="32">
        <v>6</v>
      </c>
    </row>
    <row r="15574" spans="1:2" x14ac:dyDescent="0.35">
      <c r="A15574" s="32" t="s">
        <v>17662</v>
      </c>
      <c r="B15574" s="32">
        <v>18</v>
      </c>
    </row>
    <row r="15575" spans="1:2" x14ac:dyDescent="0.35">
      <c r="A15575" s="32" t="s">
        <v>17663</v>
      </c>
      <c r="B15575" s="32">
        <v>25</v>
      </c>
    </row>
    <row r="15576" spans="1:2" x14ac:dyDescent="0.35">
      <c r="A15576" s="32" t="s">
        <v>17664</v>
      </c>
      <c r="B15576" s="32">
        <v>1</v>
      </c>
    </row>
    <row r="15577" spans="1:2" x14ac:dyDescent="0.35">
      <c r="A15577" s="32" t="s">
        <v>17665</v>
      </c>
      <c r="B15577" s="32">
        <v>5</v>
      </c>
    </row>
    <row r="15578" spans="1:2" x14ac:dyDescent="0.35">
      <c r="A15578" s="32" t="s">
        <v>17666</v>
      </c>
      <c r="B15578" s="32">
        <v>37</v>
      </c>
    </row>
    <row r="15579" spans="1:2" x14ac:dyDescent="0.35">
      <c r="A15579" s="32" t="s">
        <v>17667</v>
      </c>
      <c r="B15579" s="32">
        <v>76</v>
      </c>
    </row>
    <row r="15580" spans="1:2" x14ac:dyDescent="0.35">
      <c r="A15580" s="32" t="s">
        <v>17668</v>
      </c>
      <c r="B15580" s="32">
        <v>78</v>
      </c>
    </row>
    <row r="15581" spans="1:2" x14ac:dyDescent="0.35">
      <c r="A15581" s="32" t="s">
        <v>17669</v>
      </c>
      <c r="B15581" s="32">
        <v>15</v>
      </c>
    </row>
    <row r="15582" spans="1:2" x14ac:dyDescent="0.35">
      <c r="A15582" s="32" t="s">
        <v>17670</v>
      </c>
      <c r="B15582" s="32">
        <v>94</v>
      </c>
    </row>
    <row r="15583" spans="1:2" x14ac:dyDescent="0.35">
      <c r="A15583" s="32" t="s">
        <v>17671</v>
      </c>
      <c r="B15583" s="32">
        <v>63</v>
      </c>
    </row>
    <row r="15584" spans="1:2" x14ac:dyDescent="0.35">
      <c r="A15584" s="32" t="s">
        <v>17672</v>
      </c>
      <c r="B15584" s="32">
        <v>23</v>
      </c>
    </row>
    <row r="15585" spans="1:2" x14ac:dyDescent="0.35">
      <c r="A15585" s="32" t="s">
        <v>17673</v>
      </c>
      <c r="B15585" s="32">
        <v>40</v>
      </c>
    </row>
    <row r="15586" spans="1:2" x14ac:dyDescent="0.35">
      <c r="A15586" s="32" t="s">
        <v>17674</v>
      </c>
      <c r="B15586" s="32">
        <v>48</v>
      </c>
    </row>
    <row r="15587" spans="1:2" x14ac:dyDescent="0.35">
      <c r="A15587" s="32" t="s">
        <v>17675</v>
      </c>
      <c r="B15587" s="32">
        <v>52</v>
      </c>
    </row>
    <row r="15588" spans="1:2" x14ac:dyDescent="0.35">
      <c r="A15588" s="32" t="s">
        <v>17676</v>
      </c>
      <c r="B15588" s="32">
        <v>59</v>
      </c>
    </row>
    <row r="15589" spans="1:2" x14ac:dyDescent="0.35">
      <c r="A15589" s="32" t="s">
        <v>17677</v>
      </c>
      <c r="B15589" s="32">
        <v>19</v>
      </c>
    </row>
    <row r="15590" spans="1:2" x14ac:dyDescent="0.35">
      <c r="A15590" s="32" t="s">
        <v>17678</v>
      </c>
      <c r="B15590" s="32">
        <v>62</v>
      </c>
    </row>
    <row r="15591" spans="1:2" x14ac:dyDescent="0.35">
      <c r="A15591" s="32" t="s">
        <v>17679</v>
      </c>
      <c r="B15591" s="32">
        <v>80</v>
      </c>
    </row>
    <row r="15592" spans="1:2" x14ac:dyDescent="0.35">
      <c r="A15592" s="32" t="s">
        <v>17680</v>
      </c>
      <c r="B15592" s="32">
        <v>17</v>
      </c>
    </row>
    <row r="15593" spans="1:2" x14ac:dyDescent="0.35">
      <c r="A15593" s="32" t="s">
        <v>17681</v>
      </c>
      <c r="B15593" s="32">
        <v>43</v>
      </c>
    </row>
    <row r="15594" spans="1:2" x14ac:dyDescent="0.35">
      <c r="A15594" s="32" t="s">
        <v>17682</v>
      </c>
      <c r="B15594" s="32">
        <v>49</v>
      </c>
    </row>
    <row r="15595" spans="1:2" x14ac:dyDescent="0.35">
      <c r="A15595" s="32" t="s">
        <v>17683</v>
      </c>
      <c r="B15595" s="32">
        <v>46</v>
      </c>
    </row>
    <row r="15596" spans="1:2" x14ac:dyDescent="0.35">
      <c r="A15596" s="32" t="s">
        <v>17684</v>
      </c>
      <c r="B15596" s="32">
        <v>76</v>
      </c>
    </row>
    <row r="15597" spans="1:2" x14ac:dyDescent="0.35">
      <c r="A15597" s="32" t="s">
        <v>17685</v>
      </c>
      <c r="B15597" s="32">
        <v>30</v>
      </c>
    </row>
    <row r="15598" spans="1:2" x14ac:dyDescent="0.35">
      <c r="A15598" s="32" t="s">
        <v>17686</v>
      </c>
      <c r="B15598" s="32">
        <v>36</v>
      </c>
    </row>
    <row r="15599" spans="1:2" x14ac:dyDescent="0.35">
      <c r="A15599" s="32" t="s">
        <v>17687</v>
      </c>
      <c r="B15599" s="32">
        <v>54</v>
      </c>
    </row>
    <row r="15600" spans="1:2" x14ac:dyDescent="0.35">
      <c r="A15600" s="32" t="s">
        <v>17688</v>
      </c>
      <c r="B15600" s="32">
        <v>38</v>
      </c>
    </row>
    <row r="15601" spans="1:2" x14ac:dyDescent="0.35">
      <c r="A15601" s="32" t="s">
        <v>17689</v>
      </c>
      <c r="B15601" s="32">
        <v>1</v>
      </c>
    </row>
    <row r="15602" spans="1:2" x14ac:dyDescent="0.35">
      <c r="A15602" s="32" t="s">
        <v>17690</v>
      </c>
      <c r="B15602" s="32">
        <v>87</v>
      </c>
    </row>
    <row r="15603" spans="1:2" x14ac:dyDescent="0.35">
      <c r="A15603" s="32" t="s">
        <v>17691</v>
      </c>
      <c r="B15603" s="32">
        <v>85</v>
      </c>
    </row>
    <row r="15604" spans="1:2" x14ac:dyDescent="0.35">
      <c r="A15604" s="32" t="s">
        <v>17692</v>
      </c>
      <c r="B15604" s="32">
        <v>72</v>
      </c>
    </row>
    <row r="15605" spans="1:2" x14ac:dyDescent="0.35">
      <c r="A15605" s="32" t="s">
        <v>17693</v>
      </c>
      <c r="B15605" s="32">
        <v>46</v>
      </c>
    </row>
    <row r="15606" spans="1:2" x14ac:dyDescent="0.35">
      <c r="A15606" s="32" t="s">
        <v>17694</v>
      </c>
      <c r="B15606" s="32">
        <v>33</v>
      </c>
    </row>
    <row r="15607" spans="1:2" x14ac:dyDescent="0.35">
      <c r="A15607" s="32" t="s">
        <v>17695</v>
      </c>
      <c r="B15607" s="32">
        <v>72</v>
      </c>
    </row>
    <row r="15608" spans="1:2" x14ac:dyDescent="0.35">
      <c r="A15608" s="32" t="s">
        <v>17696</v>
      </c>
      <c r="B15608" s="32">
        <v>50</v>
      </c>
    </row>
    <row r="15609" spans="1:2" x14ac:dyDescent="0.35">
      <c r="A15609" s="32" t="s">
        <v>17697</v>
      </c>
      <c r="B15609" s="32">
        <v>30</v>
      </c>
    </row>
    <row r="15610" spans="1:2" x14ac:dyDescent="0.35">
      <c r="A15610" s="32" t="s">
        <v>17698</v>
      </c>
      <c r="B15610" s="32">
        <v>55</v>
      </c>
    </row>
    <row r="15611" spans="1:2" x14ac:dyDescent="0.35">
      <c r="A15611" s="32" t="s">
        <v>17699</v>
      </c>
      <c r="B15611" s="32">
        <v>15</v>
      </c>
    </row>
    <row r="15612" spans="1:2" x14ac:dyDescent="0.35">
      <c r="A15612" s="32" t="s">
        <v>17700</v>
      </c>
      <c r="B15612" s="32">
        <v>88</v>
      </c>
    </row>
    <row r="15613" spans="1:2" x14ac:dyDescent="0.35">
      <c r="A15613" s="32" t="s">
        <v>17701</v>
      </c>
      <c r="B15613" s="32">
        <v>43</v>
      </c>
    </row>
    <row r="15614" spans="1:2" x14ac:dyDescent="0.35">
      <c r="A15614" s="32" t="s">
        <v>17702</v>
      </c>
      <c r="B15614" s="32">
        <v>15</v>
      </c>
    </row>
    <row r="15615" spans="1:2" x14ac:dyDescent="0.35">
      <c r="A15615" s="32" t="s">
        <v>17703</v>
      </c>
      <c r="B15615" s="32">
        <v>62</v>
      </c>
    </row>
    <row r="15616" spans="1:2" x14ac:dyDescent="0.35">
      <c r="A15616" s="32" t="s">
        <v>17704</v>
      </c>
      <c r="B15616" s="32">
        <v>45</v>
      </c>
    </row>
    <row r="15617" spans="1:2" x14ac:dyDescent="0.35">
      <c r="A15617" s="32" t="s">
        <v>17705</v>
      </c>
      <c r="B15617" s="32">
        <v>59</v>
      </c>
    </row>
    <row r="15618" spans="1:2" x14ac:dyDescent="0.35">
      <c r="A15618" s="32" t="s">
        <v>17706</v>
      </c>
      <c r="B15618" s="32">
        <v>99</v>
      </c>
    </row>
    <row r="15619" spans="1:2" x14ac:dyDescent="0.35">
      <c r="A15619" s="32" t="s">
        <v>17707</v>
      </c>
      <c r="B15619" s="32">
        <v>97</v>
      </c>
    </row>
    <row r="15620" spans="1:2" x14ac:dyDescent="0.35">
      <c r="A15620" s="32" t="s">
        <v>17708</v>
      </c>
      <c r="B15620" s="32">
        <v>92</v>
      </c>
    </row>
    <row r="15621" spans="1:2" x14ac:dyDescent="0.35">
      <c r="A15621" s="32" t="s">
        <v>17709</v>
      </c>
      <c r="B15621" s="32">
        <v>19</v>
      </c>
    </row>
    <row r="15622" spans="1:2" x14ac:dyDescent="0.35">
      <c r="A15622" s="32" t="s">
        <v>17710</v>
      </c>
      <c r="B15622" s="32">
        <v>40</v>
      </c>
    </row>
    <row r="15623" spans="1:2" x14ac:dyDescent="0.35">
      <c r="A15623" s="32" t="s">
        <v>17711</v>
      </c>
      <c r="B15623" s="32">
        <v>3</v>
      </c>
    </row>
    <row r="15624" spans="1:2" x14ac:dyDescent="0.35">
      <c r="A15624" s="32" t="s">
        <v>17712</v>
      </c>
      <c r="B15624" s="32">
        <v>15</v>
      </c>
    </row>
    <row r="15625" spans="1:2" x14ac:dyDescent="0.35">
      <c r="A15625" s="32" t="s">
        <v>17713</v>
      </c>
      <c r="B15625" s="32">
        <v>65</v>
      </c>
    </row>
    <row r="15626" spans="1:2" x14ac:dyDescent="0.35">
      <c r="A15626" s="32" t="s">
        <v>17714</v>
      </c>
      <c r="B15626" s="32">
        <v>87</v>
      </c>
    </row>
    <row r="15627" spans="1:2" x14ac:dyDescent="0.35">
      <c r="A15627" s="32" t="s">
        <v>17715</v>
      </c>
      <c r="B15627" s="32">
        <v>21</v>
      </c>
    </row>
    <row r="15628" spans="1:2" x14ac:dyDescent="0.35">
      <c r="A15628" s="32" t="s">
        <v>17716</v>
      </c>
      <c r="B15628" s="32">
        <v>30</v>
      </c>
    </row>
    <row r="15629" spans="1:2" x14ac:dyDescent="0.35">
      <c r="A15629" s="32" t="s">
        <v>17717</v>
      </c>
      <c r="B15629" s="32">
        <v>14</v>
      </c>
    </row>
    <row r="15630" spans="1:2" x14ac:dyDescent="0.35">
      <c r="A15630" s="32" t="s">
        <v>17718</v>
      </c>
      <c r="B15630" s="32">
        <v>40</v>
      </c>
    </row>
    <row r="15631" spans="1:2" x14ac:dyDescent="0.35">
      <c r="A15631" s="32" t="s">
        <v>17719</v>
      </c>
      <c r="B15631" s="32">
        <v>31</v>
      </c>
    </row>
    <row r="15632" spans="1:2" x14ac:dyDescent="0.35">
      <c r="A15632" s="32" t="s">
        <v>17720</v>
      </c>
      <c r="B15632" s="32">
        <v>53</v>
      </c>
    </row>
    <row r="15633" spans="1:2" x14ac:dyDescent="0.35">
      <c r="A15633" s="32" t="s">
        <v>17721</v>
      </c>
      <c r="B15633" s="32">
        <v>64</v>
      </c>
    </row>
    <row r="15634" spans="1:2" x14ac:dyDescent="0.35">
      <c r="A15634" s="32" t="s">
        <v>17722</v>
      </c>
      <c r="B15634" s="32">
        <v>67</v>
      </c>
    </row>
    <row r="15635" spans="1:2" x14ac:dyDescent="0.35">
      <c r="A15635" s="32" t="s">
        <v>17723</v>
      </c>
      <c r="B15635" s="32">
        <v>36</v>
      </c>
    </row>
    <row r="15636" spans="1:2" x14ac:dyDescent="0.35">
      <c r="A15636" s="32" t="s">
        <v>17724</v>
      </c>
      <c r="B15636" s="32">
        <v>62</v>
      </c>
    </row>
    <row r="15637" spans="1:2" x14ac:dyDescent="0.35">
      <c r="A15637" s="32" t="s">
        <v>17725</v>
      </c>
      <c r="B15637" s="32">
        <v>40</v>
      </c>
    </row>
    <row r="15638" spans="1:2" x14ac:dyDescent="0.35">
      <c r="A15638" s="32" t="s">
        <v>17726</v>
      </c>
      <c r="B15638" s="32">
        <v>63</v>
      </c>
    </row>
    <row r="15639" spans="1:2" x14ac:dyDescent="0.35">
      <c r="A15639" s="32" t="s">
        <v>17727</v>
      </c>
      <c r="B15639" s="32">
        <v>90</v>
      </c>
    </row>
    <row r="15640" spans="1:2" x14ac:dyDescent="0.35">
      <c r="A15640" s="32" t="s">
        <v>17728</v>
      </c>
      <c r="B15640" s="32">
        <v>28</v>
      </c>
    </row>
    <row r="15641" spans="1:2" x14ac:dyDescent="0.35">
      <c r="A15641" s="32" t="s">
        <v>17729</v>
      </c>
      <c r="B15641" s="32">
        <v>86</v>
      </c>
    </row>
    <row r="15642" spans="1:2" x14ac:dyDescent="0.35">
      <c r="A15642" s="32" t="s">
        <v>17730</v>
      </c>
      <c r="B15642" s="32">
        <v>59</v>
      </c>
    </row>
    <row r="15643" spans="1:2" x14ac:dyDescent="0.35">
      <c r="A15643" s="32" t="s">
        <v>17731</v>
      </c>
      <c r="B15643" s="32">
        <v>60</v>
      </c>
    </row>
    <row r="15644" spans="1:2" x14ac:dyDescent="0.35">
      <c r="A15644" s="32" t="s">
        <v>17732</v>
      </c>
      <c r="B15644" s="32">
        <v>5</v>
      </c>
    </row>
    <row r="15645" spans="1:2" x14ac:dyDescent="0.35">
      <c r="A15645" s="32" t="s">
        <v>17733</v>
      </c>
      <c r="B15645" s="32">
        <v>18</v>
      </c>
    </row>
    <row r="15646" spans="1:2" x14ac:dyDescent="0.35">
      <c r="A15646" s="32" t="s">
        <v>17734</v>
      </c>
      <c r="B15646" s="32">
        <v>11</v>
      </c>
    </row>
    <row r="15647" spans="1:2" x14ac:dyDescent="0.35">
      <c r="A15647" s="32" t="s">
        <v>17735</v>
      </c>
      <c r="B15647" s="32">
        <v>82</v>
      </c>
    </row>
    <row r="15648" spans="1:2" x14ac:dyDescent="0.35">
      <c r="A15648" s="32" t="s">
        <v>17736</v>
      </c>
      <c r="B15648" s="32">
        <v>10</v>
      </c>
    </row>
    <row r="15649" spans="1:2" x14ac:dyDescent="0.35">
      <c r="A15649" s="32" t="s">
        <v>17737</v>
      </c>
      <c r="B15649" s="32">
        <v>47</v>
      </c>
    </row>
    <row r="15650" spans="1:2" x14ac:dyDescent="0.35">
      <c r="A15650" s="32" t="s">
        <v>17738</v>
      </c>
      <c r="B15650" s="32">
        <v>82</v>
      </c>
    </row>
    <row r="15651" spans="1:2" x14ac:dyDescent="0.35">
      <c r="A15651" s="32" t="s">
        <v>17739</v>
      </c>
      <c r="B15651" s="32">
        <v>45</v>
      </c>
    </row>
    <row r="15652" spans="1:2" x14ac:dyDescent="0.35">
      <c r="A15652" s="32" t="s">
        <v>17740</v>
      </c>
      <c r="B15652" s="32">
        <v>52</v>
      </c>
    </row>
    <row r="15653" spans="1:2" x14ac:dyDescent="0.35">
      <c r="A15653" s="32" t="s">
        <v>17741</v>
      </c>
      <c r="B15653" s="32">
        <v>80</v>
      </c>
    </row>
    <row r="15654" spans="1:2" x14ac:dyDescent="0.35">
      <c r="A15654" s="32" t="s">
        <v>17742</v>
      </c>
      <c r="B15654" s="32">
        <v>33</v>
      </c>
    </row>
    <row r="15655" spans="1:2" x14ac:dyDescent="0.35">
      <c r="A15655" s="32" t="s">
        <v>17743</v>
      </c>
      <c r="B15655" s="32">
        <v>61</v>
      </c>
    </row>
    <row r="15656" spans="1:2" x14ac:dyDescent="0.35">
      <c r="A15656" s="32" t="s">
        <v>17744</v>
      </c>
      <c r="B15656" s="32">
        <v>9</v>
      </c>
    </row>
    <row r="15657" spans="1:2" x14ac:dyDescent="0.35">
      <c r="A15657" s="32" t="s">
        <v>17745</v>
      </c>
      <c r="B15657" s="32">
        <v>96</v>
      </c>
    </row>
    <row r="15658" spans="1:2" x14ac:dyDescent="0.35">
      <c r="A15658" s="32" t="s">
        <v>17746</v>
      </c>
      <c r="B15658" s="32">
        <v>10</v>
      </c>
    </row>
    <row r="15659" spans="1:2" x14ac:dyDescent="0.35">
      <c r="A15659" s="32" t="s">
        <v>17747</v>
      </c>
      <c r="B15659" s="32">
        <v>39</v>
      </c>
    </row>
    <row r="15660" spans="1:2" x14ac:dyDescent="0.35">
      <c r="A15660" s="32" t="s">
        <v>17748</v>
      </c>
      <c r="B15660" s="32">
        <v>33</v>
      </c>
    </row>
    <row r="15661" spans="1:2" x14ac:dyDescent="0.35">
      <c r="A15661" s="32" t="s">
        <v>17749</v>
      </c>
      <c r="B15661" s="32">
        <v>22</v>
      </c>
    </row>
    <row r="15662" spans="1:2" x14ac:dyDescent="0.35">
      <c r="A15662" s="32" t="s">
        <v>17750</v>
      </c>
      <c r="B15662" s="32">
        <v>98</v>
      </c>
    </row>
    <row r="15663" spans="1:2" x14ac:dyDescent="0.35">
      <c r="A15663" s="32" t="s">
        <v>17751</v>
      </c>
      <c r="B15663" s="32">
        <v>43</v>
      </c>
    </row>
    <row r="15664" spans="1:2" x14ac:dyDescent="0.35">
      <c r="A15664" s="32" t="s">
        <v>17752</v>
      </c>
      <c r="B15664" s="32">
        <v>91</v>
      </c>
    </row>
    <row r="15665" spans="1:2" x14ac:dyDescent="0.35">
      <c r="A15665" s="32" t="s">
        <v>17753</v>
      </c>
      <c r="B15665" s="32">
        <v>64</v>
      </c>
    </row>
    <row r="15666" spans="1:2" x14ac:dyDescent="0.35">
      <c r="A15666" s="32" t="s">
        <v>17754</v>
      </c>
      <c r="B15666" s="32">
        <v>40</v>
      </c>
    </row>
    <row r="15667" spans="1:2" x14ac:dyDescent="0.35">
      <c r="A15667" s="32" t="s">
        <v>17755</v>
      </c>
      <c r="B15667" s="32">
        <v>6</v>
      </c>
    </row>
    <row r="15668" spans="1:2" x14ac:dyDescent="0.35">
      <c r="A15668" s="32" t="s">
        <v>17756</v>
      </c>
      <c r="B15668" s="32">
        <v>88</v>
      </c>
    </row>
    <row r="15669" spans="1:2" x14ac:dyDescent="0.35">
      <c r="A15669" s="32" t="s">
        <v>17757</v>
      </c>
      <c r="B15669" s="32">
        <v>94</v>
      </c>
    </row>
    <row r="15670" spans="1:2" x14ac:dyDescent="0.35">
      <c r="A15670" s="32" t="s">
        <v>17758</v>
      </c>
      <c r="B15670" s="32">
        <v>81</v>
      </c>
    </row>
    <row r="15671" spans="1:2" x14ac:dyDescent="0.35">
      <c r="A15671" s="32" t="s">
        <v>17759</v>
      </c>
      <c r="B15671" s="32">
        <v>89</v>
      </c>
    </row>
    <row r="15672" spans="1:2" x14ac:dyDescent="0.35">
      <c r="A15672" s="32" t="s">
        <v>17760</v>
      </c>
      <c r="B15672" s="32">
        <v>47</v>
      </c>
    </row>
    <row r="15673" spans="1:2" x14ac:dyDescent="0.35">
      <c r="A15673" s="32" t="s">
        <v>17761</v>
      </c>
      <c r="B15673" s="32">
        <v>65</v>
      </c>
    </row>
    <row r="15674" spans="1:2" x14ac:dyDescent="0.35">
      <c r="A15674" s="32" t="s">
        <v>17762</v>
      </c>
      <c r="B15674" s="32">
        <v>33</v>
      </c>
    </row>
    <row r="15675" spans="1:2" x14ac:dyDescent="0.35">
      <c r="A15675" s="32" t="s">
        <v>17763</v>
      </c>
      <c r="B15675" s="32">
        <v>44</v>
      </c>
    </row>
    <row r="15676" spans="1:2" x14ac:dyDescent="0.35">
      <c r="A15676" s="32" t="s">
        <v>17764</v>
      </c>
      <c r="B15676" s="32">
        <v>58</v>
      </c>
    </row>
    <row r="15677" spans="1:2" x14ac:dyDescent="0.35">
      <c r="A15677" s="32" t="s">
        <v>17765</v>
      </c>
      <c r="B15677" s="32">
        <v>61</v>
      </c>
    </row>
    <row r="15678" spans="1:2" x14ac:dyDescent="0.35">
      <c r="A15678" s="32" t="s">
        <v>17766</v>
      </c>
      <c r="B15678" s="32">
        <v>98</v>
      </c>
    </row>
    <row r="15679" spans="1:2" x14ac:dyDescent="0.35">
      <c r="A15679" s="32" t="s">
        <v>17767</v>
      </c>
      <c r="B15679" s="32">
        <v>82</v>
      </c>
    </row>
    <row r="15680" spans="1:2" x14ac:dyDescent="0.35">
      <c r="A15680" s="32" t="s">
        <v>17768</v>
      </c>
      <c r="B15680" s="32">
        <v>76</v>
      </c>
    </row>
    <row r="15681" spans="1:2" x14ac:dyDescent="0.35">
      <c r="A15681" s="32" t="s">
        <v>17769</v>
      </c>
      <c r="B15681" s="32">
        <v>42</v>
      </c>
    </row>
    <row r="15682" spans="1:2" x14ac:dyDescent="0.35">
      <c r="A15682" s="32" t="s">
        <v>17770</v>
      </c>
      <c r="B15682" s="32">
        <v>31</v>
      </c>
    </row>
    <row r="15683" spans="1:2" x14ac:dyDescent="0.35">
      <c r="A15683" s="32" t="s">
        <v>17771</v>
      </c>
      <c r="B15683" s="32">
        <v>44</v>
      </c>
    </row>
    <row r="15684" spans="1:2" x14ac:dyDescent="0.35">
      <c r="A15684" s="32" t="s">
        <v>17772</v>
      </c>
      <c r="B15684" s="32">
        <v>12</v>
      </c>
    </row>
    <row r="15685" spans="1:2" x14ac:dyDescent="0.35">
      <c r="A15685" s="32" t="s">
        <v>17773</v>
      </c>
      <c r="B15685" s="32">
        <v>21</v>
      </c>
    </row>
    <row r="15686" spans="1:2" x14ac:dyDescent="0.35">
      <c r="A15686" s="32" t="s">
        <v>17774</v>
      </c>
      <c r="B15686" s="32">
        <v>14</v>
      </c>
    </row>
    <row r="15687" spans="1:2" x14ac:dyDescent="0.35">
      <c r="A15687" s="32" t="s">
        <v>17775</v>
      </c>
      <c r="B15687" s="32">
        <v>4</v>
      </c>
    </row>
    <row r="15688" spans="1:2" x14ac:dyDescent="0.35">
      <c r="A15688" s="32" t="s">
        <v>17776</v>
      </c>
      <c r="B15688" s="32">
        <v>38</v>
      </c>
    </row>
    <row r="15689" spans="1:2" x14ac:dyDescent="0.35">
      <c r="A15689" s="32" t="s">
        <v>17777</v>
      </c>
      <c r="B15689" s="32">
        <v>35</v>
      </c>
    </row>
    <row r="15690" spans="1:2" x14ac:dyDescent="0.35">
      <c r="A15690" s="32" t="s">
        <v>17778</v>
      </c>
      <c r="B15690" s="32">
        <v>48</v>
      </c>
    </row>
    <row r="15691" spans="1:2" x14ac:dyDescent="0.35">
      <c r="A15691" s="32" t="s">
        <v>17779</v>
      </c>
      <c r="B15691" s="32">
        <v>26</v>
      </c>
    </row>
    <row r="15692" spans="1:2" x14ac:dyDescent="0.35">
      <c r="A15692" s="32" t="s">
        <v>17780</v>
      </c>
      <c r="B15692" s="32">
        <v>6</v>
      </c>
    </row>
    <row r="15693" spans="1:2" x14ac:dyDescent="0.35">
      <c r="A15693" s="32" t="s">
        <v>17781</v>
      </c>
      <c r="B15693" s="32">
        <v>34</v>
      </c>
    </row>
    <row r="15694" spans="1:2" x14ac:dyDescent="0.35">
      <c r="A15694" s="32" t="s">
        <v>17782</v>
      </c>
      <c r="B15694" s="32">
        <v>17</v>
      </c>
    </row>
    <row r="15695" spans="1:2" x14ac:dyDescent="0.35">
      <c r="A15695" s="32" t="s">
        <v>17783</v>
      </c>
      <c r="B15695" s="32">
        <v>81</v>
      </c>
    </row>
    <row r="15696" spans="1:2" x14ac:dyDescent="0.35">
      <c r="A15696" s="32" t="s">
        <v>17784</v>
      </c>
      <c r="B15696" s="32">
        <v>97</v>
      </c>
    </row>
    <row r="15697" spans="1:2" x14ac:dyDescent="0.35">
      <c r="A15697" s="32" t="s">
        <v>17785</v>
      </c>
      <c r="B15697" s="32">
        <v>40</v>
      </c>
    </row>
    <row r="15698" spans="1:2" x14ac:dyDescent="0.35">
      <c r="A15698" s="32" t="s">
        <v>17786</v>
      </c>
      <c r="B15698" s="32">
        <v>6</v>
      </c>
    </row>
    <row r="15699" spans="1:2" x14ac:dyDescent="0.35">
      <c r="A15699" s="32" t="s">
        <v>17787</v>
      </c>
      <c r="B15699" s="32">
        <v>38</v>
      </c>
    </row>
    <row r="15700" spans="1:2" x14ac:dyDescent="0.35">
      <c r="A15700" s="32" t="s">
        <v>17788</v>
      </c>
      <c r="B15700" s="32">
        <v>16</v>
      </c>
    </row>
    <row r="15701" spans="1:2" x14ac:dyDescent="0.35">
      <c r="A15701" s="32" t="s">
        <v>17789</v>
      </c>
      <c r="B15701" s="32">
        <v>50</v>
      </c>
    </row>
    <row r="15702" spans="1:2" x14ac:dyDescent="0.35">
      <c r="A15702" s="32" t="s">
        <v>17790</v>
      </c>
      <c r="B15702" s="32">
        <v>70</v>
      </c>
    </row>
    <row r="15703" spans="1:2" x14ac:dyDescent="0.35">
      <c r="A15703" s="32" t="s">
        <v>17791</v>
      </c>
      <c r="B15703" s="32">
        <v>63</v>
      </c>
    </row>
    <row r="15704" spans="1:2" x14ac:dyDescent="0.35">
      <c r="A15704" s="32" t="s">
        <v>17792</v>
      </c>
      <c r="B15704" s="32">
        <v>57</v>
      </c>
    </row>
    <row r="15705" spans="1:2" x14ac:dyDescent="0.35">
      <c r="A15705" s="32" t="s">
        <v>17793</v>
      </c>
      <c r="B15705" s="32">
        <v>21</v>
      </c>
    </row>
    <row r="15706" spans="1:2" x14ac:dyDescent="0.35">
      <c r="A15706" s="32" t="s">
        <v>17794</v>
      </c>
      <c r="B15706" s="32">
        <v>66</v>
      </c>
    </row>
    <row r="15707" spans="1:2" x14ac:dyDescent="0.35">
      <c r="A15707" s="32" t="s">
        <v>17795</v>
      </c>
      <c r="B15707" s="32">
        <v>13</v>
      </c>
    </row>
    <row r="15708" spans="1:2" x14ac:dyDescent="0.35">
      <c r="A15708" s="32" t="s">
        <v>17796</v>
      </c>
      <c r="B15708" s="32">
        <v>54</v>
      </c>
    </row>
    <row r="15709" spans="1:2" x14ac:dyDescent="0.35">
      <c r="A15709" s="32" t="s">
        <v>17797</v>
      </c>
      <c r="B15709" s="32">
        <v>49</v>
      </c>
    </row>
    <row r="15710" spans="1:2" x14ac:dyDescent="0.35">
      <c r="A15710" s="32" t="s">
        <v>17798</v>
      </c>
      <c r="B15710" s="32">
        <v>74</v>
      </c>
    </row>
    <row r="15711" spans="1:2" x14ac:dyDescent="0.35">
      <c r="A15711" s="32" t="s">
        <v>17799</v>
      </c>
      <c r="B15711" s="32">
        <v>71</v>
      </c>
    </row>
    <row r="15712" spans="1:2" x14ac:dyDescent="0.35">
      <c r="A15712" s="32" t="s">
        <v>17800</v>
      </c>
      <c r="B15712" s="32">
        <v>86</v>
      </c>
    </row>
    <row r="15713" spans="1:2" x14ac:dyDescent="0.35">
      <c r="A15713" s="32" t="s">
        <v>17801</v>
      </c>
      <c r="B15713" s="32">
        <v>96</v>
      </c>
    </row>
    <row r="15714" spans="1:2" x14ac:dyDescent="0.35">
      <c r="A15714" s="32" t="s">
        <v>17802</v>
      </c>
      <c r="B15714" s="32">
        <v>53</v>
      </c>
    </row>
    <row r="15715" spans="1:2" x14ac:dyDescent="0.35">
      <c r="A15715" s="32" t="s">
        <v>17803</v>
      </c>
      <c r="B15715" s="32">
        <v>54</v>
      </c>
    </row>
    <row r="15716" spans="1:2" x14ac:dyDescent="0.35">
      <c r="A15716" s="32" t="s">
        <v>17804</v>
      </c>
      <c r="B15716" s="32">
        <v>42</v>
      </c>
    </row>
    <row r="15717" spans="1:2" x14ac:dyDescent="0.35">
      <c r="A15717" s="32" t="s">
        <v>17805</v>
      </c>
      <c r="B15717" s="32">
        <v>98</v>
      </c>
    </row>
    <row r="15718" spans="1:2" x14ac:dyDescent="0.35">
      <c r="A15718" s="32" t="s">
        <v>17806</v>
      </c>
      <c r="B15718" s="32">
        <v>27</v>
      </c>
    </row>
    <row r="15719" spans="1:2" x14ac:dyDescent="0.35">
      <c r="A15719" s="32" t="s">
        <v>17807</v>
      </c>
      <c r="B15719" s="32">
        <v>36</v>
      </c>
    </row>
    <row r="15720" spans="1:2" x14ac:dyDescent="0.35">
      <c r="A15720" s="32" t="s">
        <v>17808</v>
      </c>
      <c r="B15720" s="32">
        <v>93</v>
      </c>
    </row>
    <row r="15721" spans="1:2" x14ac:dyDescent="0.35">
      <c r="A15721" s="32" t="s">
        <v>17809</v>
      </c>
      <c r="B15721" s="32">
        <v>64</v>
      </c>
    </row>
    <row r="15722" spans="1:2" x14ac:dyDescent="0.35">
      <c r="A15722" s="32" t="s">
        <v>17810</v>
      </c>
      <c r="B15722" s="32">
        <v>35</v>
      </c>
    </row>
    <row r="15723" spans="1:2" x14ac:dyDescent="0.35">
      <c r="A15723" s="32" t="s">
        <v>17811</v>
      </c>
      <c r="B15723" s="32">
        <v>25</v>
      </c>
    </row>
    <row r="15724" spans="1:2" x14ac:dyDescent="0.35">
      <c r="A15724" s="32" t="s">
        <v>17812</v>
      </c>
      <c r="B15724" s="32">
        <v>64</v>
      </c>
    </row>
    <row r="15725" spans="1:2" x14ac:dyDescent="0.35">
      <c r="A15725" s="32" t="s">
        <v>17813</v>
      </c>
      <c r="B15725" s="32">
        <v>17</v>
      </c>
    </row>
    <row r="15726" spans="1:2" x14ac:dyDescent="0.35">
      <c r="A15726" s="32" t="s">
        <v>17814</v>
      </c>
      <c r="B15726" s="32">
        <v>85</v>
      </c>
    </row>
    <row r="15727" spans="1:2" x14ac:dyDescent="0.35">
      <c r="A15727" s="32" t="s">
        <v>17815</v>
      </c>
      <c r="B15727" s="32">
        <v>22</v>
      </c>
    </row>
    <row r="15728" spans="1:2" x14ac:dyDescent="0.35">
      <c r="A15728" s="32" t="s">
        <v>17816</v>
      </c>
      <c r="B15728" s="32">
        <v>41</v>
      </c>
    </row>
    <row r="15729" spans="1:2" x14ac:dyDescent="0.35">
      <c r="A15729" s="32" t="s">
        <v>17817</v>
      </c>
      <c r="B15729" s="32">
        <v>43</v>
      </c>
    </row>
    <row r="15730" spans="1:2" x14ac:dyDescent="0.35">
      <c r="A15730" s="32" t="s">
        <v>17818</v>
      </c>
      <c r="B15730" s="32">
        <v>60</v>
      </c>
    </row>
    <row r="15731" spans="1:2" x14ac:dyDescent="0.35">
      <c r="A15731" s="32" t="s">
        <v>17819</v>
      </c>
      <c r="B15731" s="32">
        <v>4</v>
      </c>
    </row>
    <row r="15732" spans="1:2" x14ac:dyDescent="0.35">
      <c r="A15732" s="32" t="s">
        <v>17820</v>
      </c>
      <c r="B15732" s="32">
        <v>43</v>
      </c>
    </row>
    <row r="15733" spans="1:2" x14ac:dyDescent="0.35">
      <c r="A15733" s="32" t="s">
        <v>17821</v>
      </c>
      <c r="B15733" s="32">
        <v>22</v>
      </c>
    </row>
    <row r="15734" spans="1:2" x14ac:dyDescent="0.35">
      <c r="A15734" s="32" t="s">
        <v>17822</v>
      </c>
      <c r="B15734" s="32">
        <v>4</v>
      </c>
    </row>
    <row r="15735" spans="1:2" x14ac:dyDescent="0.35">
      <c r="A15735" s="32" t="s">
        <v>17823</v>
      </c>
      <c r="B15735" s="32">
        <v>32</v>
      </c>
    </row>
    <row r="15736" spans="1:2" x14ac:dyDescent="0.35">
      <c r="A15736" s="32" t="s">
        <v>17824</v>
      </c>
      <c r="B15736" s="32">
        <v>66</v>
      </c>
    </row>
    <row r="15737" spans="1:2" x14ac:dyDescent="0.35">
      <c r="A15737" s="32" t="s">
        <v>17825</v>
      </c>
      <c r="B15737" s="32">
        <v>84</v>
      </c>
    </row>
    <row r="15738" spans="1:2" x14ac:dyDescent="0.35">
      <c r="A15738" s="32" t="s">
        <v>17826</v>
      </c>
      <c r="B15738" s="32">
        <v>41</v>
      </c>
    </row>
    <row r="15739" spans="1:2" x14ac:dyDescent="0.35">
      <c r="A15739" s="32" t="s">
        <v>17827</v>
      </c>
      <c r="B15739" s="32">
        <v>97</v>
      </c>
    </row>
    <row r="15740" spans="1:2" x14ac:dyDescent="0.35">
      <c r="A15740" s="32" t="s">
        <v>17828</v>
      </c>
      <c r="B15740" s="32">
        <v>50</v>
      </c>
    </row>
    <row r="15741" spans="1:2" x14ac:dyDescent="0.35">
      <c r="A15741" s="32" t="s">
        <v>17829</v>
      </c>
      <c r="B15741" s="32">
        <v>96</v>
      </c>
    </row>
    <row r="15742" spans="1:2" x14ac:dyDescent="0.35">
      <c r="A15742" s="32" t="s">
        <v>17830</v>
      </c>
      <c r="B15742" s="32">
        <v>23</v>
      </c>
    </row>
    <row r="15743" spans="1:2" x14ac:dyDescent="0.35">
      <c r="A15743" s="32" t="s">
        <v>17831</v>
      </c>
      <c r="B15743" s="32">
        <v>23</v>
      </c>
    </row>
    <row r="15744" spans="1:2" x14ac:dyDescent="0.35">
      <c r="A15744" s="32" t="s">
        <v>17832</v>
      </c>
      <c r="B15744" s="32">
        <v>92</v>
      </c>
    </row>
    <row r="15745" spans="1:2" x14ac:dyDescent="0.35">
      <c r="A15745" s="32" t="s">
        <v>17833</v>
      </c>
      <c r="B15745" s="32">
        <v>78</v>
      </c>
    </row>
    <row r="15746" spans="1:2" x14ac:dyDescent="0.35">
      <c r="A15746" s="32" t="s">
        <v>17834</v>
      </c>
      <c r="B15746" s="32">
        <v>69</v>
      </c>
    </row>
    <row r="15747" spans="1:2" x14ac:dyDescent="0.35">
      <c r="A15747" s="32" t="s">
        <v>17835</v>
      </c>
      <c r="B15747" s="32">
        <v>68</v>
      </c>
    </row>
    <row r="15748" spans="1:2" x14ac:dyDescent="0.35">
      <c r="A15748" s="32" t="s">
        <v>17836</v>
      </c>
      <c r="B15748" s="32">
        <v>54</v>
      </c>
    </row>
    <row r="15749" spans="1:2" x14ac:dyDescent="0.35">
      <c r="A15749" s="32" t="s">
        <v>17837</v>
      </c>
      <c r="B15749" s="32">
        <v>41</v>
      </c>
    </row>
    <row r="15750" spans="1:2" x14ac:dyDescent="0.35">
      <c r="A15750" s="32" t="s">
        <v>17838</v>
      </c>
      <c r="B15750" s="32">
        <v>47</v>
      </c>
    </row>
    <row r="15751" spans="1:2" x14ac:dyDescent="0.35">
      <c r="A15751" s="32" t="s">
        <v>17839</v>
      </c>
      <c r="B15751" s="32">
        <v>68</v>
      </c>
    </row>
    <row r="15752" spans="1:2" x14ac:dyDescent="0.35">
      <c r="A15752" s="32" t="s">
        <v>17840</v>
      </c>
      <c r="B15752" s="32">
        <v>44</v>
      </c>
    </row>
    <row r="15753" spans="1:2" x14ac:dyDescent="0.35">
      <c r="A15753" s="32" t="s">
        <v>17841</v>
      </c>
      <c r="B15753" s="32">
        <v>5</v>
      </c>
    </row>
    <row r="15754" spans="1:2" x14ac:dyDescent="0.35">
      <c r="A15754" s="32" t="s">
        <v>17842</v>
      </c>
      <c r="B15754" s="32">
        <v>70</v>
      </c>
    </row>
    <row r="15755" spans="1:2" x14ac:dyDescent="0.35">
      <c r="A15755" s="32" t="s">
        <v>17843</v>
      </c>
      <c r="B15755" s="32">
        <v>30</v>
      </c>
    </row>
    <row r="15756" spans="1:2" x14ac:dyDescent="0.35">
      <c r="A15756" s="32" t="s">
        <v>17844</v>
      </c>
      <c r="B15756" s="32">
        <v>24</v>
      </c>
    </row>
    <row r="15757" spans="1:2" x14ac:dyDescent="0.35">
      <c r="A15757" s="32" t="s">
        <v>17845</v>
      </c>
      <c r="B15757" s="32">
        <v>0</v>
      </c>
    </row>
    <row r="15758" spans="1:2" x14ac:dyDescent="0.35">
      <c r="A15758" s="32" t="s">
        <v>17846</v>
      </c>
      <c r="B15758" s="32">
        <v>74</v>
      </c>
    </row>
    <row r="15759" spans="1:2" x14ac:dyDescent="0.35">
      <c r="A15759" s="32" t="s">
        <v>17847</v>
      </c>
      <c r="B15759" s="32">
        <v>84</v>
      </c>
    </row>
    <row r="15760" spans="1:2" x14ac:dyDescent="0.35">
      <c r="A15760" s="32" t="s">
        <v>17848</v>
      </c>
      <c r="B15760" s="32">
        <v>58</v>
      </c>
    </row>
    <row r="15761" spans="1:2" x14ac:dyDescent="0.35">
      <c r="A15761" s="32" t="s">
        <v>17849</v>
      </c>
      <c r="B15761" s="32">
        <v>45</v>
      </c>
    </row>
    <row r="15762" spans="1:2" x14ac:dyDescent="0.35">
      <c r="A15762" s="32" t="s">
        <v>17850</v>
      </c>
      <c r="B15762" s="32">
        <v>88</v>
      </c>
    </row>
    <row r="15763" spans="1:2" x14ac:dyDescent="0.35">
      <c r="A15763" s="32" t="s">
        <v>17851</v>
      </c>
      <c r="B15763" s="32">
        <v>66</v>
      </c>
    </row>
    <row r="15764" spans="1:2" x14ac:dyDescent="0.35">
      <c r="A15764" s="32" t="s">
        <v>17852</v>
      </c>
      <c r="B15764" s="32">
        <v>68</v>
      </c>
    </row>
    <row r="15765" spans="1:2" x14ac:dyDescent="0.35">
      <c r="A15765" s="32" t="s">
        <v>17853</v>
      </c>
      <c r="B15765" s="32">
        <v>93</v>
      </c>
    </row>
    <row r="15766" spans="1:2" x14ac:dyDescent="0.35">
      <c r="A15766" s="32" t="s">
        <v>17854</v>
      </c>
      <c r="B15766" s="32">
        <v>81</v>
      </c>
    </row>
    <row r="15767" spans="1:2" x14ac:dyDescent="0.35">
      <c r="A15767" s="32" t="s">
        <v>17855</v>
      </c>
      <c r="B15767" s="32">
        <v>79</v>
      </c>
    </row>
    <row r="15768" spans="1:2" x14ac:dyDescent="0.35">
      <c r="A15768" s="32" t="s">
        <v>17856</v>
      </c>
      <c r="B15768" s="32">
        <v>0</v>
      </c>
    </row>
    <row r="15769" spans="1:2" x14ac:dyDescent="0.35">
      <c r="A15769" s="32" t="s">
        <v>17857</v>
      </c>
      <c r="B15769" s="32">
        <v>88</v>
      </c>
    </row>
    <row r="15770" spans="1:2" x14ac:dyDescent="0.35">
      <c r="A15770" s="32" t="s">
        <v>17858</v>
      </c>
      <c r="B15770" s="32">
        <v>36</v>
      </c>
    </row>
    <row r="15771" spans="1:2" x14ac:dyDescent="0.35">
      <c r="A15771" s="32" t="s">
        <v>17859</v>
      </c>
      <c r="B15771" s="32">
        <v>9</v>
      </c>
    </row>
    <row r="15772" spans="1:2" x14ac:dyDescent="0.35">
      <c r="A15772" s="32" t="s">
        <v>17860</v>
      </c>
      <c r="B15772" s="32">
        <v>76</v>
      </c>
    </row>
    <row r="15773" spans="1:2" x14ac:dyDescent="0.35">
      <c r="A15773" s="32" t="s">
        <v>17861</v>
      </c>
      <c r="B15773" s="32">
        <v>81</v>
      </c>
    </row>
    <row r="15774" spans="1:2" x14ac:dyDescent="0.35">
      <c r="A15774" s="32" t="s">
        <v>17862</v>
      </c>
      <c r="B15774" s="32">
        <v>92</v>
      </c>
    </row>
    <row r="15775" spans="1:2" x14ac:dyDescent="0.35">
      <c r="A15775" s="32" t="s">
        <v>17863</v>
      </c>
      <c r="B15775" s="32">
        <v>60</v>
      </c>
    </row>
    <row r="15776" spans="1:2" x14ac:dyDescent="0.35">
      <c r="A15776" s="32" t="s">
        <v>17864</v>
      </c>
      <c r="B15776" s="32">
        <v>64</v>
      </c>
    </row>
    <row r="15777" spans="1:2" x14ac:dyDescent="0.35">
      <c r="A15777" s="32" t="s">
        <v>17865</v>
      </c>
      <c r="B15777" s="32">
        <v>78</v>
      </c>
    </row>
    <row r="15778" spans="1:2" x14ac:dyDescent="0.35">
      <c r="A15778" s="32" t="s">
        <v>17866</v>
      </c>
      <c r="B15778" s="32">
        <v>48</v>
      </c>
    </row>
    <row r="15779" spans="1:2" x14ac:dyDescent="0.35">
      <c r="A15779" s="32" t="s">
        <v>17867</v>
      </c>
      <c r="B15779" s="32">
        <v>51</v>
      </c>
    </row>
    <row r="15780" spans="1:2" x14ac:dyDescent="0.35">
      <c r="A15780" s="32" t="s">
        <v>17868</v>
      </c>
      <c r="B15780" s="32">
        <v>64</v>
      </c>
    </row>
    <row r="15781" spans="1:2" x14ac:dyDescent="0.35">
      <c r="A15781" s="32" t="s">
        <v>17869</v>
      </c>
      <c r="B15781" s="32">
        <v>40</v>
      </c>
    </row>
    <row r="15782" spans="1:2" x14ac:dyDescent="0.35">
      <c r="A15782" s="32" t="s">
        <v>17870</v>
      </c>
      <c r="B15782" s="32">
        <v>47</v>
      </c>
    </row>
    <row r="15783" spans="1:2" x14ac:dyDescent="0.35">
      <c r="A15783" s="32" t="s">
        <v>17871</v>
      </c>
      <c r="B15783" s="32">
        <v>32</v>
      </c>
    </row>
    <row r="15784" spans="1:2" x14ac:dyDescent="0.35">
      <c r="A15784" s="32" t="s">
        <v>17872</v>
      </c>
      <c r="B15784" s="32">
        <v>2</v>
      </c>
    </row>
    <row r="15785" spans="1:2" x14ac:dyDescent="0.35">
      <c r="A15785" s="32" t="s">
        <v>17873</v>
      </c>
      <c r="B15785" s="32">
        <v>79</v>
      </c>
    </row>
    <row r="15786" spans="1:2" x14ac:dyDescent="0.35">
      <c r="A15786" s="32" t="s">
        <v>17874</v>
      </c>
      <c r="B15786" s="32">
        <v>35</v>
      </c>
    </row>
    <row r="15787" spans="1:2" x14ac:dyDescent="0.35">
      <c r="A15787" s="32" t="s">
        <v>17875</v>
      </c>
      <c r="B15787" s="32">
        <v>44</v>
      </c>
    </row>
    <row r="15788" spans="1:2" x14ac:dyDescent="0.35">
      <c r="A15788" s="32" t="s">
        <v>17876</v>
      </c>
      <c r="B15788" s="32">
        <v>31</v>
      </c>
    </row>
    <row r="15789" spans="1:2" x14ac:dyDescent="0.35">
      <c r="A15789" s="32" t="s">
        <v>17877</v>
      </c>
      <c r="B15789" s="32">
        <v>23</v>
      </c>
    </row>
    <row r="15790" spans="1:2" x14ac:dyDescent="0.35">
      <c r="A15790" s="32" t="s">
        <v>17878</v>
      </c>
      <c r="B15790" s="32">
        <v>13</v>
      </c>
    </row>
    <row r="15791" spans="1:2" x14ac:dyDescent="0.35">
      <c r="A15791" s="32" t="s">
        <v>17879</v>
      </c>
      <c r="B15791" s="32">
        <v>22</v>
      </c>
    </row>
    <row r="15792" spans="1:2" x14ac:dyDescent="0.35">
      <c r="A15792" s="32" t="s">
        <v>17880</v>
      </c>
      <c r="B15792" s="32">
        <v>38</v>
      </c>
    </row>
    <row r="15793" spans="1:2" x14ac:dyDescent="0.35">
      <c r="A15793" s="32" t="s">
        <v>17881</v>
      </c>
      <c r="B15793" s="32">
        <v>0</v>
      </c>
    </row>
    <row r="15794" spans="1:2" x14ac:dyDescent="0.35">
      <c r="A15794" s="32" t="s">
        <v>17882</v>
      </c>
      <c r="B15794" s="32">
        <v>57</v>
      </c>
    </row>
    <row r="15795" spans="1:2" x14ac:dyDescent="0.35">
      <c r="A15795" s="32" t="s">
        <v>17883</v>
      </c>
      <c r="B15795" s="32">
        <v>54</v>
      </c>
    </row>
    <row r="15796" spans="1:2" x14ac:dyDescent="0.35">
      <c r="A15796" s="32" t="s">
        <v>17884</v>
      </c>
      <c r="B15796" s="32">
        <v>71</v>
      </c>
    </row>
    <row r="15797" spans="1:2" x14ac:dyDescent="0.35">
      <c r="A15797" s="32" t="s">
        <v>17885</v>
      </c>
      <c r="B15797" s="32">
        <v>69</v>
      </c>
    </row>
    <row r="15798" spans="1:2" x14ac:dyDescent="0.35">
      <c r="A15798" s="32" t="s">
        <v>17886</v>
      </c>
      <c r="B15798" s="32">
        <v>78</v>
      </c>
    </row>
    <row r="15799" spans="1:2" x14ac:dyDescent="0.35">
      <c r="A15799" s="32" t="s">
        <v>17887</v>
      </c>
      <c r="B15799" s="32">
        <v>20</v>
      </c>
    </row>
    <row r="15800" spans="1:2" x14ac:dyDescent="0.35">
      <c r="A15800" s="32" t="s">
        <v>17888</v>
      </c>
      <c r="B15800" s="32">
        <v>38</v>
      </c>
    </row>
    <row r="15801" spans="1:2" x14ac:dyDescent="0.35">
      <c r="A15801" s="32" t="s">
        <v>17889</v>
      </c>
      <c r="B15801" s="32">
        <v>70</v>
      </c>
    </row>
    <row r="15802" spans="1:2" x14ac:dyDescent="0.35">
      <c r="A15802" s="32" t="s">
        <v>17890</v>
      </c>
      <c r="B15802" s="32">
        <v>43</v>
      </c>
    </row>
    <row r="15803" spans="1:2" x14ac:dyDescent="0.35">
      <c r="A15803" s="32" t="s">
        <v>17891</v>
      </c>
      <c r="B15803" s="32">
        <v>36</v>
      </c>
    </row>
    <row r="15804" spans="1:2" x14ac:dyDescent="0.35">
      <c r="A15804" s="32" t="s">
        <v>17892</v>
      </c>
      <c r="B15804" s="32">
        <v>23</v>
      </c>
    </row>
    <row r="15805" spans="1:2" x14ac:dyDescent="0.35">
      <c r="A15805" s="32" t="s">
        <v>17893</v>
      </c>
      <c r="B15805" s="32">
        <v>10</v>
      </c>
    </row>
    <row r="15806" spans="1:2" x14ac:dyDescent="0.35">
      <c r="A15806" s="32" t="s">
        <v>17894</v>
      </c>
      <c r="B15806" s="32">
        <v>37</v>
      </c>
    </row>
    <row r="15807" spans="1:2" x14ac:dyDescent="0.35">
      <c r="A15807" s="32" t="s">
        <v>17895</v>
      </c>
      <c r="B15807" s="32">
        <v>90</v>
      </c>
    </row>
    <row r="15808" spans="1:2" x14ac:dyDescent="0.35">
      <c r="A15808" s="32" t="s">
        <v>17896</v>
      </c>
      <c r="B15808" s="32">
        <v>75</v>
      </c>
    </row>
    <row r="15809" spans="1:2" x14ac:dyDescent="0.35">
      <c r="A15809" s="32" t="s">
        <v>17897</v>
      </c>
      <c r="B15809" s="32">
        <v>46</v>
      </c>
    </row>
    <row r="15810" spans="1:2" x14ac:dyDescent="0.35">
      <c r="A15810" s="32" t="s">
        <v>17898</v>
      </c>
      <c r="B15810" s="32">
        <v>26</v>
      </c>
    </row>
    <row r="15811" spans="1:2" x14ac:dyDescent="0.35">
      <c r="A15811" s="32" t="s">
        <v>17899</v>
      </c>
      <c r="B15811" s="32">
        <v>77</v>
      </c>
    </row>
    <row r="15812" spans="1:2" x14ac:dyDescent="0.35">
      <c r="A15812" s="32" t="s">
        <v>17900</v>
      </c>
      <c r="B15812" s="32">
        <v>86</v>
      </c>
    </row>
    <row r="15813" spans="1:2" x14ac:dyDescent="0.35">
      <c r="A15813" s="32" t="s">
        <v>17901</v>
      </c>
      <c r="B15813" s="32">
        <v>64</v>
      </c>
    </row>
    <row r="15814" spans="1:2" x14ac:dyDescent="0.35">
      <c r="A15814" s="32" t="s">
        <v>17902</v>
      </c>
      <c r="B15814" s="32">
        <v>43</v>
      </c>
    </row>
    <row r="15815" spans="1:2" x14ac:dyDescent="0.35">
      <c r="A15815" s="32" t="s">
        <v>17903</v>
      </c>
      <c r="B15815" s="32">
        <v>29</v>
      </c>
    </row>
    <row r="15816" spans="1:2" x14ac:dyDescent="0.35">
      <c r="A15816" s="32" t="s">
        <v>17904</v>
      </c>
      <c r="B15816" s="32">
        <v>43</v>
      </c>
    </row>
    <row r="15817" spans="1:2" x14ac:dyDescent="0.35">
      <c r="A15817" s="32" t="s">
        <v>17905</v>
      </c>
      <c r="B15817" s="32">
        <v>57</v>
      </c>
    </row>
    <row r="15818" spans="1:2" x14ac:dyDescent="0.35">
      <c r="A15818" s="32" t="s">
        <v>17906</v>
      </c>
      <c r="B15818" s="32">
        <v>91</v>
      </c>
    </row>
    <row r="15819" spans="1:2" x14ac:dyDescent="0.35">
      <c r="A15819" s="32" t="s">
        <v>17907</v>
      </c>
      <c r="B15819" s="32">
        <v>57</v>
      </c>
    </row>
    <row r="15820" spans="1:2" x14ac:dyDescent="0.35">
      <c r="A15820" s="32" t="s">
        <v>17908</v>
      </c>
      <c r="B15820" s="32">
        <v>50</v>
      </c>
    </row>
    <row r="15821" spans="1:2" x14ac:dyDescent="0.35">
      <c r="A15821" s="32" t="s">
        <v>17909</v>
      </c>
      <c r="B15821" s="32">
        <v>64</v>
      </c>
    </row>
    <row r="15822" spans="1:2" x14ac:dyDescent="0.35">
      <c r="A15822" s="32" t="s">
        <v>17910</v>
      </c>
      <c r="B15822" s="32">
        <v>50</v>
      </c>
    </row>
    <row r="15823" spans="1:2" x14ac:dyDescent="0.35">
      <c r="A15823" s="32" t="s">
        <v>17911</v>
      </c>
      <c r="B15823" s="32">
        <v>19</v>
      </c>
    </row>
    <row r="15824" spans="1:2" x14ac:dyDescent="0.35">
      <c r="A15824" s="32" t="s">
        <v>17912</v>
      </c>
      <c r="B15824" s="32">
        <v>77</v>
      </c>
    </row>
    <row r="15825" spans="1:2" x14ac:dyDescent="0.35">
      <c r="A15825" s="32" t="s">
        <v>17913</v>
      </c>
      <c r="B15825" s="32">
        <v>48</v>
      </c>
    </row>
    <row r="15826" spans="1:2" x14ac:dyDescent="0.35">
      <c r="A15826" s="32" t="s">
        <v>17914</v>
      </c>
      <c r="B15826" s="32">
        <v>68</v>
      </c>
    </row>
    <row r="15827" spans="1:2" x14ac:dyDescent="0.35">
      <c r="A15827" s="32" t="s">
        <v>17915</v>
      </c>
      <c r="B15827" s="32">
        <v>35</v>
      </c>
    </row>
    <row r="15828" spans="1:2" x14ac:dyDescent="0.35">
      <c r="A15828" s="32" t="s">
        <v>17916</v>
      </c>
      <c r="B15828" s="32">
        <v>81</v>
      </c>
    </row>
    <row r="15829" spans="1:2" x14ac:dyDescent="0.35">
      <c r="A15829" s="32" t="s">
        <v>17917</v>
      </c>
      <c r="B15829" s="32">
        <v>91</v>
      </c>
    </row>
    <row r="15830" spans="1:2" x14ac:dyDescent="0.35">
      <c r="A15830" s="32" t="s">
        <v>17918</v>
      </c>
      <c r="B15830" s="32">
        <v>90</v>
      </c>
    </row>
    <row r="15831" spans="1:2" x14ac:dyDescent="0.35">
      <c r="A15831" s="32" t="s">
        <v>17919</v>
      </c>
      <c r="B15831" s="32">
        <v>8</v>
      </c>
    </row>
    <row r="15832" spans="1:2" x14ac:dyDescent="0.35">
      <c r="A15832" s="32" t="s">
        <v>17920</v>
      </c>
      <c r="B15832" s="32">
        <v>11</v>
      </c>
    </row>
    <row r="15833" spans="1:2" x14ac:dyDescent="0.35">
      <c r="A15833" s="32" t="s">
        <v>17921</v>
      </c>
      <c r="B15833" s="32">
        <v>92</v>
      </c>
    </row>
    <row r="15834" spans="1:2" x14ac:dyDescent="0.35">
      <c r="A15834" s="32" t="s">
        <v>17922</v>
      </c>
      <c r="B15834" s="32">
        <v>14</v>
      </c>
    </row>
    <row r="15835" spans="1:2" x14ac:dyDescent="0.35">
      <c r="A15835" s="32" t="s">
        <v>17923</v>
      </c>
      <c r="B15835" s="32">
        <v>37</v>
      </c>
    </row>
    <row r="15836" spans="1:2" x14ac:dyDescent="0.35">
      <c r="A15836" s="32" t="s">
        <v>17924</v>
      </c>
      <c r="B15836" s="32">
        <v>39</v>
      </c>
    </row>
    <row r="15837" spans="1:2" x14ac:dyDescent="0.35">
      <c r="A15837" s="32" t="s">
        <v>17925</v>
      </c>
      <c r="B15837" s="32">
        <v>49</v>
      </c>
    </row>
    <row r="15838" spans="1:2" x14ac:dyDescent="0.35">
      <c r="A15838" s="32" t="s">
        <v>17926</v>
      </c>
      <c r="B15838" s="32">
        <v>27</v>
      </c>
    </row>
    <row r="15839" spans="1:2" x14ac:dyDescent="0.35">
      <c r="A15839" s="32" t="s">
        <v>17927</v>
      </c>
      <c r="B15839" s="32">
        <v>31</v>
      </c>
    </row>
    <row r="15840" spans="1:2" x14ac:dyDescent="0.35">
      <c r="A15840" s="32" t="s">
        <v>17928</v>
      </c>
      <c r="B15840" s="32">
        <v>70</v>
      </c>
    </row>
    <row r="15841" spans="1:2" x14ac:dyDescent="0.35">
      <c r="A15841" s="32" t="s">
        <v>17929</v>
      </c>
      <c r="B15841" s="32">
        <v>30</v>
      </c>
    </row>
    <row r="15842" spans="1:2" x14ac:dyDescent="0.35">
      <c r="A15842" s="32" t="s">
        <v>17930</v>
      </c>
      <c r="B15842" s="32">
        <v>87</v>
      </c>
    </row>
    <row r="15843" spans="1:2" x14ac:dyDescent="0.35">
      <c r="A15843" s="32" t="s">
        <v>17931</v>
      </c>
      <c r="B15843" s="32">
        <v>84</v>
      </c>
    </row>
    <row r="15844" spans="1:2" x14ac:dyDescent="0.35">
      <c r="A15844" s="32" t="s">
        <v>17932</v>
      </c>
      <c r="B15844" s="32">
        <v>87</v>
      </c>
    </row>
    <row r="15845" spans="1:2" x14ac:dyDescent="0.35">
      <c r="A15845" s="32" t="s">
        <v>17933</v>
      </c>
      <c r="B15845" s="32">
        <v>92</v>
      </c>
    </row>
    <row r="15846" spans="1:2" x14ac:dyDescent="0.35">
      <c r="A15846" s="32" t="s">
        <v>17934</v>
      </c>
      <c r="B15846" s="32">
        <v>46</v>
      </c>
    </row>
    <row r="15847" spans="1:2" x14ac:dyDescent="0.35">
      <c r="A15847" s="32" t="s">
        <v>17935</v>
      </c>
      <c r="B15847" s="32">
        <v>91</v>
      </c>
    </row>
    <row r="15848" spans="1:2" x14ac:dyDescent="0.35">
      <c r="A15848" s="32" t="s">
        <v>17936</v>
      </c>
      <c r="B15848" s="32">
        <v>70</v>
      </c>
    </row>
    <row r="15849" spans="1:2" x14ac:dyDescent="0.35">
      <c r="A15849" s="32" t="s">
        <v>17937</v>
      </c>
      <c r="B15849" s="32">
        <v>83</v>
      </c>
    </row>
    <row r="15850" spans="1:2" x14ac:dyDescent="0.35">
      <c r="A15850" s="32" t="s">
        <v>17938</v>
      </c>
      <c r="B15850" s="32">
        <v>26</v>
      </c>
    </row>
    <row r="15851" spans="1:2" x14ac:dyDescent="0.35">
      <c r="A15851" s="32" t="s">
        <v>17939</v>
      </c>
      <c r="B15851" s="32">
        <v>90</v>
      </c>
    </row>
    <row r="15852" spans="1:2" x14ac:dyDescent="0.35">
      <c r="A15852" s="32" t="s">
        <v>17940</v>
      </c>
      <c r="B15852" s="32">
        <v>26</v>
      </c>
    </row>
    <row r="15853" spans="1:2" x14ac:dyDescent="0.35">
      <c r="A15853" s="32" t="s">
        <v>17941</v>
      </c>
      <c r="B15853" s="32">
        <v>47</v>
      </c>
    </row>
    <row r="15854" spans="1:2" x14ac:dyDescent="0.35">
      <c r="A15854" s="32" t="s">
        <v>17942</v>
      </c>
      <c r="B15854" s="32">
        <v>61</v>
      </c>
    </row>
    <row r="15855" spans="1:2" x14ac:dyDescent="0.35">
      <c r="A15855" s="32" t="s">
        <v>17943</v>
      </c>
      <c r="B15855" s="32">
        <v>78</v>
      </c>
    </row>
    <row r="15856" spans="1:2" x14ac:dyDescent="0.35">
      <c r="A15856" s="32" t="s">
        <v>17944</v>
      </c>
      <c r="B15856" s="32">
        <v>96</v>
      </c>
    </row>
    <row r="15857" spans="1:2" x14ac:dyDescent="0.35">
      <c r="A15857" s="32" t="s">
        <v>17945</v>
      </c>
      <c r="B15857" s="32">
        <v>37</v>
      </c>
    </row>
    <row r="15858" spans="1:2" x14ac:dyDescent="0.35">
      <c r="A15858" s="32" t="s">
        <v>17946</v>
      </c>
      <c r="B15858" s="32">
        <v>16</v>
      </c>
    </row>
    <row r="15859" spans="1:2" x14ac:dyDescent="0.35">
      <c r="A15859" s="32" t="s">
        <v>17947</v>
      </c>
      <c r="B15859" s="32">
        <v>3</v>
      </c>
    </row>
    <row r="15860" spans="1:2" x14ac:dyDescent="0.35">
      <c r="A15860" s="32" t="s">
        <v>17948</v>
      </c>
      <c r="B15860" s="32">
        <v>45</v>
      </c>
    </row>
    <row r="15861" spans="1:2" x14ac:dyDescent="0.35">
      <c r="A15861" s="32" t="s">
        <v>17949</v>
      </c>
      <c r="B15861" s="32">
        <v>91</v>
      </c>
    </row>
    <row r="15862" spans="1:2" x14ac:dyDescent="0.35">
      <c r="A15862" s="32" t="s">
        <v>17950</v>
      </c>
      <c r="B15862" s="32">
        <v>97</v>
      </c>
    </row>
    <row r="15863" spans="1:2" x14ac:dyDescent="0.35">
      <c r="A15863" s="32" t="s">
        <v>17951</v>
      </c>
      <c r="B15863" s="32">
        <v>78</v>
      </c>
    </row>
    <row r="15864" spans="1:2" x14ac:dyDescent="0.35">
      <c r="A15864" s="32" t="s">
        <v>17952</v>
      </c>
      <c r="B15864" s="32">
        <v>31</v>
      </c>
    </row>
    <row r="15865" spans="1:2" x14ac:dyDescent="0.35">
      <c r="A15865" s="32" t="s">
        <v>17953</v>
      </c>
      <c r="B15865" s="32">
        <v>21</v>
      </c>
    </row>
    <row r="15866" spans="1:2" x14ac:dyDescent="0.35">
      <c r="A15866" s="32" t="s">
        <v>17954</v>
      </c>
      <c r="B15866" s="32">
        <v>85</v>
      </c>
    </row>
    <row r="15867" spans="1:2" x14ac:dyDescent="0.35">
      <c r="A15867" s="32" t="s">
        <v>17955</v>
      </c>
      <c r="B15867" s="32">
        <v>67</v>
      </c>
    </row>
    <row r="15868" spans="1:2" x14ac:dyDescent="0.35">
      <c r="A15868" s="32" t="s">
        <v>17956</v>
      </c>
      <c r="B15868" s="32">
        <v>38</v>
      </c>
    </row>
    <row r="15869" spans="1:2" x14ac:dyDescent="0.35">
      <c r="A15869" s="32" t="s">
        <v>17957</v>
      </c>
      <c r="B15869" s="32">
        <v>41</v>
      </c>
    </row>
    <row r="15870" spans="1:2" x14ac:dyDescent="0.35">
      <c r="A15870" s="32" t="s">
        <v>17958</v>
      </c>
      <c r="B15870" s="32">
        <v>40</v>
      </c>
    </row>
    <row r="15871" spans="1:2" x14ac:dyDescent="0.35">
      <c r="A15871" s="32" t="s">
        <v>17959</v>
      </c>
      <c r="B15871" s="32">
        <v>3</v>
      </c>
    </row>
    <row r="15872" spans="1:2" x14ac:dyDescent="0.35">
      <c r="A15872" s="32" t="s">
        <v>17960</v>
      </c>
      <c r="B15872" s="32">
        <v>52</v>
      </c>
    </row>
    <row r="15873" spans="1:2" x14ac:dyDescent="0.35">
      <c r="A15873" s="32" t="s">
        <v>17961</v>
      </c>
      <c r="B15873" s="32">
        <v>25</v>
      </c>
    </row>
    <row r="15874" spans="1:2" x14ac:dyDescent="0.35">
      <c r="A15874" s="32" t="s">
        <v>17962</v>
      </c>
      <c r="B15874" s="32">
        <v>91</v>
      </c>
    </row>
    <row r="15875" spans="1:2" x14ac:dyDescent="0.35">
      <c r="A15875" s="32" t="s">
        <v>17963</v>
      </c>
      <c r="B15875" s="32">
        <v>99</v>
      </c>
    </row>
    <row r="15876" spans="1:2" x14ac:dyDescent="0.35">
      <c r="A15876" s="32" t="s">
        <v>17964</v>
      </c>
      <c r="B15876" s="32">
        <v>60</v>
      </c>
    </row>
    <row r="15877" spans="1:2" x14ac:dyDescent="0.35">
      <c r="A15877" s="32" t="s">
        <v>17965</v>
      </c>
      <c r="B15877" s="32">
        <v>90</v>
      </c>
    </row>
    <row r="15878" spans="1:2" x14ac:dyDescent="0.35">
      <c r="A15878" s="32" t="s">
        <v>17966</v>
      </c>
      <c r="B15878" s="32">
        <v>21</v>
      </c>
    </row>
    <row r="15879" spans="1:2" x14ac:dyDescent="0.35">
      <c r="A15879" s="32" t="s">
        <v>17967</v>
      </c>
      <c r="B15879" s="32">
        <v>29</v>
      </c>
    </row>
    <row r="15880" spans="1:2" x14ac:dyDescent="0.35">
      <c r="A15880" s="32" t="s">
        <v>17968</v>
      </c>
      <c r="B15880" s="32">
        <v>79</v>
      </c>
    </row>
    <row r="15881" spans="1:2" x14ac:dyDescent="0.35">
      <c r="A15881" s="32" t="s">
        <v>17969</v>
      </c>
      <c r="B15881" s="32">
        <v>61</v>
      </c>
    </row>
    <row r="15882" spans="1:2" x14ac:dyDescent="0.35">
      <c r="A15882" s="32" t="s">
        <v>17970</v>
      </c>
      <c r="B15882" s="32">
        <v>13</v>
      </c>
    </row>
    <row r="15883" spans="1:2" x14ac:dyDescent="0.35">
      <c r="A15883" s="32" t="s">
        <v>17971</v>
      </c>
      <c r="B15883" s="32">
        <v>91</v>
      </c>
    </row>
    <row r="15884" spans="1:2" x14ac:dyDescent="0.35">
      <c r="A15884" s="32" t="s">
        <v>17972</v>
      </c>
      <c r="B15884" s="32">
        <v>18</v>
      </c>
    </row>
    <row r="15885" spans="1:2" x14ac:dyDescent="0.35">
      <c r="A15885" s="32" t="s">
        <v>17973</v>
      </c>
      <c r="B15885" s="32">
        <v>10</v>
      </c>
    </row>
    <row r="15886" spans="1:2" x14ac:dyDescent="0.35">
      <c r="A15886" s="32" t="s">
        <v>17974</v>
      </c>
      <c r="B15886" s="32">
        <v>71</v>
      </c>
    </row>
    <row r="15887" spans="1:2" x14ac:dyDescent="0.35">
      <c r="A15887" s="32" t="s">
        <v>17975</v>
      </c>
      <c r="B15887" s="32">
        <v>90</v>
      </c>
    </row>
    <row r="15888" spans="1:2" x14ac:dyDescent="0.35">
      <c r="A15888" s="32" t="s">
        <v>17976</v>
      </c>
      <c r="B15888" s="32">
        <v>61</v>
      </c>
    </row>
    <row r="15889" spans="1:2" x14ac:dyDescent="0.35">
      <c r="A15889" s="32" t="s">
        <v>17977</v>
      </c>
      <c r="B15889" s="32">
        <v>37</v>
      </c>
    </row>
    <row r="15890" spans="1:2" x14ac:dyDescent="0.35">
      <c r="A15890" s="32" t="s">
        <v>17978</v>
      </c>
      <c r="B15890" s="32">
        <v>1</v>
      </c>
    </row>
    <row r="15891" spans="1:2" x14ac:dyDescent="0.35">
      <c r="A15891" s="32" t="s">
        <v>17979</v>
      </c>
      <c r="B15891" s="32">
        <v>81</v>
      </c>
    </row>
    <row r="15892" spans="1:2" x14ac:dyDescent="0.35">
      <c r="A15892" s="32" t="s">
        <v>17980</v>
      </c>
      <c r="B15892" s="32">
        <v>51</v>
      </c>
    </row>
    <row r="15893" spans="1:2" x14ac:dyDescent="0.35">
      <c r="A15893" s="32" t="s">
        <v>17981</v>
      </c>
      <c r="B15893" s="32">
        <v>31</v>
      </c>
    </row>
    <row r="15894" spans="1:2" x14ac:dyDescent="0.35">
      <c r="A15894" s="32" t="s">
        <v>17982</v>
      </c>
      <c r="B15894" s="32">
        <v>80</v>
      </c>
    </row>
    <row r="15895" spans="1:2" x14ac:dyDescent="0.35">
      <c r="A15895" s="32" t="s">
        <v>17983</v>
      </c>
      <c r="B15895" s="32">
        <v>66</v>
      </c>
    </row>
    <row r="15896" spans="1:2" x14ac:dyDescent="0.35">
      <c r="A15896" s="32" t="s">
        <v>17984</v>
      </c>
      <c r="B15896" s="32">
        <v>86</v>
      </c>
    </row>
    <row r="15897" spans="1:2" x14ac:dyDescent="0.35">
      <c r="A15897" s="32" t="s">
        <v>17985</v>
      </c>
      <c r="B15897" s="32">
        <v>27</v>
      </c>
    </row>
    <row r="15898" spans="1:2" x14ac:dyDescent="0.35">
      <c r="A15898" s="32" t="s">
        <v>17986</v>
      </c>
      <c r="B15898" s="32">
        <v>64</v>
      </c>
    </row>
    <row r="15899" spans="1:2" x14ac:dyDescent="0.35">
      <c r="A15899" s="32" t="s">
        <v>17987</v>
      </c>
      <c r="B15899" s="32">
        <v>79</v>
      </c>
    </row>
    <row r="15900" spans="1:2" x14ac:dyDescent="0.35">
      <c r="A15900" s="32" t="s">
        <v>17988</v>
      </c>
      <c r="B15900" s="32">
        <v>25</v>
      </c>
    </row>
    <row r="15901" spans="1:2" x14ac:dyDescent="0.35">
      <c r="A15901" s="32" t="s">
        <v>17989</v>
      </c>
      <c r="B15901" s="32">
        <v>71</v>
      </c>
    </row>
    <row r="15902" spans="1:2" x14ac:dyDescent="0.35">
      <c r="A15902" s="32" t="s">
        <v>17990</v>
      </c>
      <c r="B15902" s="32">
        <v>93</v>
      </c>
    </row>
    <row r="15903" spans="1:2" x14ac:dyDescent="0.35">
      <c r="A15903" s="32" t="s">
        <v>17991</v>
      </c>
      <c r="B15903" s="32">
        <v>29</v>
      </c>
    </row>
    <row r="15904" spans="1:2" x14ac:dyDescent="0.35">
      <c r="A15904" s="32" t="s">
        <v>17992</v>
      </c>
      <c r="B15904" s="32">
        <v>48</v>
      </c>
    </row>
    <row r="15905" spans="1:2" x14ac:dyDescent="0.35">
      <c r="A15905" s="32" t="s">
        <v>17993</v>
      </c>
      <c r="B15905" s="32">
        <v>50</v>
      </c>
    </row>
    <row r="15906" spans="1:2" x14ac:dyDescent="0.35">
      <c r="A15906" s="32" t="s">
        <v>17994</v>
      </c>
      <c r="B15906" s="32">
        <v>13</v>
      </c>
    </row>
    <row r="15907" spans="1:2" x14ac:dyDescent="0.35">
      <c r="A15907" s="32" t="s">
        <v>17995</v>
      </c>
      <c r="B15907" s="32">
        <v>82</v>
      </c>
    </row>
    <row r="15908" spans="1:2" x14ac:dyDescent="0.35">
      <c r="A15908" s="32" t="s">
        <v>17996</v>
      </c>
      <c r="B15908" s="32">
        <v>85</v>
      </c>
    </row>
    <row r="15909" spans="1:2" x14ac:dyDescent="0.35">
      <c r="A15909" s="32" t="s">
        <v>17997</v>
      </c>
      <c r="B15909" s="32">
        <v>5</v>
      </c>
    </row>
    <row r="15910" spans="1:2" x14ac:dyDescent="0.35">
      <c r="A15910" s="32" t="s">
        <v>17998</v>
      </c>
      <c r="B15910" s="32">
        <v>35</v>
      </c>
    </row>
    <row r="15911" spans="1:2" x14ac:dyDescent="0.35">
      <c r="A15911" s="32" t="s">
        <v>17999</v>
      </c>
      <c r="B15911" s="32">
        <v>69</v>
      </c>
    </row>
    <row r="15912" spans="1:2" x14ac:dyDescent="0.35">
      <c r="A15912" s="32" t="s">
        <v>18000</v>
      </c>
      <c r="B15912" s="32">
        <v>98</v>
      </c>
    </row>
    <row r="15913" spans="1:2" x14ac:dyDescent="0.35">
      <c r="A15913" s="32" t="s">
        <v>18001</v>
      </c>
      <c r="B15913" s="32">
        <v>74</v>
      </c>
    </row>
    <row r="15914" spans="1:2" x14ac:dyDescent="0.35">
      <c r="A15914" s="32" t="s">
        <v>18002</v>
      </c>
      <c r="B15914" s="32">
        <v>18</v>
      </c>
    </row>
    <row r="15915" spans="1:2" x14ac:dyDescent="0.35">
      <c r="A15915" s="32" t="s">
        <v>18003</v>
      </c>
      <c r="B15915" s="32">
        <v>64</v>
      </c>
    </row>
    <row r="15916" spans="1:2" x14ac:dyDescent="0.35">
      <c r="A15916" s="32" t="s">
        <v>18004</v>
      </c>
      <c r="B15916" s="32">
        <v>3</v>
      </c>
    </row>
    <row r="15917" spans="1:2" x14ac:dyDescent="0.35">
      <c r="A15917" s="32" t="s">
        <v>18005</v>
      </c>
      <c r="B15917" s="32">
        <v>92</v>
      </c>
    </row>
    <row r="15918" spans="1:2" x14ac:dyDescent="0.35">
      <c r="A15918" s="32" t="s">
        <v>18006</v>
      </c>
      <c r="B15918" s="32">
        <v>56</v>
      </c>
    </row>
    <row r="15919" spans="1:2" x14ac:dyDescent="0.35">
      <c r="A15919" s="32" t="s">
        <v>18007</v>
      </c>
      <c r="B15919" s="32">
        <v>84</v>
      </c>
    </row>
    <row r="15920" spans="1:2" x14ac:dyDescent="0.35">
      <c r="A15920" s="32" t="s">
        <v>18008</v>
      </c>
      <c r="B15920" s="32">
        <v>11</v>
      </c>
    </row>
    <row r="15921" spans="1:2" x14ac:dyDescent="0.35">
      <c r="A15921" s="32" t="s">
        <v>18009</v>
      </c>
      <c r="B15921" s="32">
        <v>57</v>
      </c>
    </row>
    <row r="15922" spans="1:2" x14ac:dyDescent="0.35">
      <c r="A15922" s="32" t="s">
        <v>18010</v>
      </c>
      <c r="B15922" s="32">
        <v>6</v>
      </c>
    </row>
    <row r="15923" spans="1:2" x14ac:dyDescent="0.35">
      <c r="A15923" s="32" t="s">
        <v>18011</v>
      </c>
      <c r="B15923" s="32">
        <v>35</v>
      </c>
    </row>
    <row r="15924" spans="1:2" x14ac:dyDescent="0.35">
      <c r="A15924" s="32" t="s">
        <v>18012</v>
      </c>
      <c r="B15924" s="32">
        <v>39</v>
      </c>
    </row>
    <row r="15925" spans="1:2" x14ac:dyDescent="0.35">
      <c r="A15925" s="32" t="s">
        <v>18013</v>
      </c>
      <c r="B15925" s="32">
        <v>16</v>
      </c>
    </row>
    <row r="15926" spans="1:2" x14ac:dyDescent="0.35">
      <c r="A15926" s="32" t="s">
        <v>18014</v>
      </c>
      <c r="B15926" s="32">
        <v>18</v>
      </c>
    </row>
    <row r="15927" spans="1:2" x14ac:dyDescent="0.35">
      <c r="A15927" s="32" t="s">
        <v>18015</v>
      </c>
      <c r="B15927" s="32">
        <v>81</v>
      </c>
    </row>
    <row r="15928" spans="1:2" x14ac:dyDescent="0.35">
      <c r="A15928" s="32" t="s">
        <v>18016</v>
      </c>
      <c r="B15928" s="32">
        <v>17</v>
      </c>
    </row>
    <row r="15929" spans="1:2" x14ac:dyDescent="0.35">
      <c r="A15929" s="32" t="s">
        <v>18017</v>
      </c>
      <c r="B15929" s="32">
        <v>81</v>
      </c>
    </row>
    <row r="15930" spans="1:2" x14ac:dyDescent="0.35">
      <c r="A15930" s="32" t="s">
        <v>18018</v>
      </c>
      <c r="B15930" s="32">
        <v>57</v>
      </c>
    </row>
    <row r="15931" spans="1:2" x14ac:dyDescent="0.35">
      <c r="A15931" s="32" t="s">
        <v>18019</v>
      </c>
      <c r="B15931" s="32">
        <v>7</v>
      </c>
    </row>
    <row r="15932" spans="1:2" x14ac:dyDescent="0.35">
      <c r="A15932" s="32" t="s">
        <v>18020</v>
      </c>
      <c r="B15932" s="32">
        <v>9</v>
      </c>
    </row>
    <row r="15933" spans="1:2" x14ac:dyDescent="0.35">
      <c r="A15933" s="32" t="s">
        <v>18021</v>
      </c>
      <c r="B15933" s="32">
        <v>77</v>
      </c>
    </row>
    <row r="15934" spans="1:2" x14ac:dyDescent="0.35">
      <c r="A15934" s="32" t="s">
        <v>18022</v>
      </c>
      <c r="B15934" s="32">
        <v>60</v>
      </c>
    </row>
    <row r="15935" spans="1:2" x14ac:dyDescent="0.35">
      <c r="A15935" s="32" t="s">
        <v>18023</v>
      </c>
      <c r="B15935" s="32">
        <v>48</v>
      </c>
    </row>
    <row r="15936" spans="1:2" x14ac:dyDescent="0.35">
      <c r="A15936" s="32" t="s">
        <v>18024</v>
      </c>
      <c r="B15936" s="32">
        <v>12</v>
      </c>
    </row>
    <row r="15937" spans="1:2" x14ac:dyDescent="0.35">
      <c r="A15937" s="32" t="s">
        <v>18025</v>
      </c>
      <c r="B15937" s="32">
        <v>70</v>
      </c>
    </row>
    <row r="15938" spans="1:2" x14ac:dyDescent="0.35">
      <c r="A15938" s="32" t="s">
        <v>18026</v>
      </c>
      <c r="B15938" s="32">
        <v>99</v>
      </c>
    </row>
    <row r="15939" spans="1:2" x14ac:dyDescent="0.35">
      <c r="A15939" s="32" t="s">
        <v>18027</v>
      </c>
      <c r="B15939" s="32">
        <v>70</v>
      </c>
    </row>
    <row r="15940" spans="1:2" x14ac:dyDescent="0.35">
      <c r="A15940" s="32" t="s">
        <v>18028</v>
      </c>
      <c r="B15940" s="32">
        <v>76</v>
      </c>
    </row>
    <row r="15941" spans="1:2" x14ac:dyDescent="0.35">
      <c r="A15941" s="32" t="s">
        <v>18029</v>
      </c>
      <c r="B15941" s="32">
        <v>86</v>
      </c>
    </row>
    <row r="15942" spans="1:2" x14ac:dyDescent="0.35">
      <c r="A15942" s="32" t="s">
        <v>18030</v>
      </c>
      <c r="B15942" s="32">
        <v>26</v>
      </c>
    </row>
    <row r="15943" spans="1:2" x14ac:dyDescent="0.35">
      <c r="A15943" s="32" t="s">
        <v>18031</v>
      </c>
      <c r="B15943" s="32">
        <v>86</v>
      </c>
    </row>
    <row r="15944" spans="1:2" x14ac:dyDescent="0.35">
      <c r="A15944" s="32" t="s">
        <v>18032</v>
      </c>
      <c r="B15944" s="32">
        <v>29</v>
      </c>
    </row>
    <row r="15945" spans="1:2" x14ac:dyDescent="0.35">
      <c r="A15945" s="32" t="s">
        <v>18033</v>
      </c>
      <c r="B15945" s="32">
        <v>33</v>
      </c>
    </row>
    <row r="15946" spans="1:2" x14ac:dyDescent="0.35">
      <c r="A15946" s="32" t="s">
        <v>18034</v>
      </c>
      <c r="B15946" s="32">
        <v>59</v>
      </c>
    </row>
    <row r="15947" spans="1:2" x14ac:dyDescent="0.35">
      <c r="A15947" s="32" t="s">
        <v>18035</v>
      </c>
      <c r="B15947" s="32">
        <v>97</v>
      </c>
    </row>
    <row r="15948" spans="1:2" x14ac:dyDescent="0.35">
      <c r="A15948" s="32" t="s">
        <v>18036</v>
      </c>
      <c r="B15948" s="32">
        <v>89</v>
      </c>
    </row>
    <row r="15949" spans="1:2" x14ac:dyDescent="0.35">
      <c r="A15949" s="32" t="s">
        <v>18037</v>
      </c>
      <c r="B15949" s="32">
        <v>0</v>
      </c>
    </row>
    <row r="15950" spans="1:2" x14ac:dyDescent="0.35">
      <c r="A15950" s="32" t="s">
        <v>18038</v>
      </c>
      <c r="B15950" s="32">
        <v>67</v>
      </c>
    </row>
    <row r="15951" spans="1:2" x14ac:dyDescent="0.35">
      <c r="A15951" s="32" t="s">
        <v>18039</v>
      </c>
      <c r="B15951" s="32">
        <v>81</v>
      </c>
    </row>
    <row r="15952" spans="1:2" x14ac:dyDescent="0.35">
      <c r="A15952" s="32" t="s">
        <v>18040</v>
      </c>
      <c r="B15952" s="32">
        <v>68</v>
      </c>
    </row>
    <row r="15953" spans="1:2" x14ac:dyDescent="0.35">
      <c r="A15953" s="32" t="s">
        <v>18041</v>
      </c>
      <c r="B15953" s="32">
        <v>12</v>
      </c>
    </row>
    <row r="15954" spans="1:2" x14ac:dyDescent="0.35">
      <c r="A15954" s="32" t="s">
        <v>18042</v>
      </c>
      <c r="B15954" s="32">
        <v>2</v>
      </c>
    </row>
    <row r="15955" spans="1:2" x14ac:dyDescent="0.35">
      <c r="A15955" s="32" t="s">
        <v>18043</v>
      </c>
      <c r="B15955" s="32">
        <v>28</v>
      </c>
    </row>
    <row r="15956" spans="1:2" x14ac:dyDescent="0.35">
      <c r="A15956" s="32" t="s">
        <v>18044</v>
      </c>
      <c r="B15956" s="32">
        <v>25</v>
      </c>
    </row>
    <row r="15957" spans="1:2" x14ac:dyDescent="0.35">
      <c r="A15957" s="32" t="s">
        <v>18045</v>
      </c>
      <c r="B15957" s="32">
        <v>9</v>
      </c>
    </row>
    <row r="15958" spans="1:2" x14ac:dyDescent="0.35">
      <c r="A15958" s="32" t="s">
        <v>18046</v>
      </c>
      <c r="B15958" s="32">
        <v>81</v>
      </c>
    </row>
    <row r="15959" spans="1:2" x14ac:dyDescent="0.35">
      <c r="A15959" s="32" t="s">
        <v>18047</v>
      </c>
      <c r="B15959" s="32">
        <v>75</v>
      </c>
    </row>
    <row r="15960" spans="1:2" x14ac:dyDescent="0.35">
      <c r="A15960" s="32" t="s">
        <v>18048</v>
      </c>
      <c r="B15960" s="32">
        <v>68</v>
      </c>
    </row>
    <row r="15961" spans="1:2" x14ac:dyDescent="0.35">
      <c r="A15961" s="32" t="s">
        <v>18049</v>
      </c>
      <c r="B15961" s="32">
        <v>85</v>
      </c>
    </row>
    <row r="15962" spans="1:2" x14ac:dyDescent="0.35">
      <c r="A15962" s="32" t="s">
        <v>18050</v>
      </c>
      <c r="B15962" s="32">
        <v>71</v>
      </c>
    </row>
    <row r="15963" spans="1:2" x14ac:dyDescent="0.35">
      <c r="A15963" s="32" t="s">
        <v>18051</v>
      </c>
      <c r="B15963" s="32">
        <v>37</v>
      </c>
    </row>
    <row r="15964" spans="1:2" x14ac:dyDescent="0.35">
      <c r="A15964" s="32" t="s">
        <v>18052</v>
      </c>
      <c r="B15964" s="32">
        <v>92</v>
      </c>
    </row>
    <row r="15965" spans="1:2" x14ac:dyDescent="0.35">
      <c r="A15965" s="32" t="s">
        <v>18053</v>
      </c>
      <c r="B15965" s="32">
        <v>40</v>
      </c>
    </row>
    <row r="15966" spans="1:2" x14ac:dyDescent="0.35">
      <c r="A15966" s="32" t="s">
        <v>18054</v>
      </c>
      <c r="B15966" s="32">
        <v>6</v>
      </c>
    </row>
    <row r="15967" spans="1:2" x14ac:dyDescent="0.35">
      <c r="A15967" s="32" t="s">
        <v>18055</v>
      </c>
      <c r="B15967" s="32">
        <v>42</v>
      </c>
    </row>
    <row r="15968" spans="1:2" x14ac:dyDescent="0.35">
      <c r="A15968" s="32" t="s">
        <v>18056</v>
      </c>
      <c r="B15968" s="32">
        <v>67</v>
      </c>
    </row>
    <row r="15969" spans="1:2" x14ac:dyDescent="0.35">
      <c r="A15969" s="32" t="s">
        <v>18057</v>
      </c>
      <c r="B15969" s="32">
        <v>51</v>
      </c>
    </row>
    <row r="15970" spans="1:2" x14ac:dyDescent="0.35">
      <c r="A15970" s="32" t="s">
        <v>18058</v>
      </c>
      <c r="B15970" s="32">
        <v>37</v>
      </c>
    </row>
    <row r="15971" spans="1:2" x14ac:dyDescent="0.35">
      <c r="A15971" s="32" t="s">
        <v>18059</v>
      </c>
      <c r="B15971" s="32">
        <v>29</v>
      </c>
    </row>
    <row r="15972" spans="1:2" x14ac:dyDescent="0.35">
      <c r="A15972" s="32" t="s">
        <v>18060</v>
      </c>
      <c r="B15972" s="32">
        <v>65</v>
      </c>
    </row>
    <row r="15973" spans="1:2" x14ac:dyDescent="0.35">
      <c r="A15973" s="32" t="s">
        <v>18061</v>
      </c>
      <c r="B15973" s="32">
        <v>5</v>
      </c>
    </row>
    <row r="15974" spans="1:2" x14ac:dyDescent="0.35">
      <c r="A15974" s="32" t="s">
        <v>18062</v>
      </c>
      <c r="B15974" s="32">
        <v>4</v>
      </c>
    </row>
    <row r="15975" spans="1:2" x14ac:dyDescent="0.35">
      <c r="A15975" s="32" t="s">
        <v>18063</v>
      </c>
      <c r="B15975" s="32">
        <v>85</v>
      </c>
    </row>
    <row r="15976" spans="1:2" x14ac:dyDescent="0.35">
      <c r="A15976" s="32" t="s">
        <v>18064</v>
      </c>
      <c r="B15976" s="32">
        <v>67</v>
      </c>
    </row>
    <row r="15977" spans="1:2" x14ac:dyDescent="0.35">
      <c r="A15977" s="32" t="s">
        <v>18065</v>
      </c>
      <c r="B15977" s="32">
        <v>14</v>
      </c>
    </row>
    <row r="15978" spans="1:2" x14ac:dyDescent="0.35">
      <c r="A15978" s="32" t="s">
        <v>18066</v>
      </c>
      <c r="B15978" s="32">
        <v>37</v>
      </c>
    </row>
    <row r="15979" spans="1:2" x14ac:dyDescent="0.35">
      <c r="A15979" s="32" t="s">
        <v>18067</v>
      </c>
      <c r="B15979" s="32">
        <v>93</v>
      </c>
    </row>
    <row r="15980" spans="1:2" x14ac:dyDescent="0.35">
      <c r="A15980" s="32" t="s">
        <v>18068</v>
      </c>
      <c r="B15980" s="32">
        <v>40</v>
      </c>
    </row>
    <row r="15981" spans="1:2" x14ac:dyDescent="0.35">
      <c r="A15981" s="32" t="s">
        <v>18069</v>
      </c>
      <c r="B15981" s="32">
        <v>68</v>
      </c>
    </row>
    <row r="15982" spans="1:2" x14ac:dyDescent="0.35">
      <c r="A15982" s="32" t="s">
        <v>18070</v>
      </c>
      <c r="B15982" s="32">
        <v>86</v>
      </c>
    </row>
    <row r="15983" spans="1:2" x14ac:dyDescent="0.35">
      <c r="A15983" s="32" t="s">
        <v>18071</v>
      </c>
      <c r="B15983" s="32">
        <v>75</v>
      </c>
    </row>
    <row r="15984" spans="1:2" x14ac:dyDescent="0.35">
      <c r="A15984" s="32" t="s">
        <v>18072</v>
      </c>
      <c r="B15984" s="32">
        <v>45</v>
      </c>
    </row>
    <row r="15985" spans="1:2" x14ac:dyDescent="0.35">
      <c r="A15985" s="32" t="s">
        <v>18073</v>
      </c>
      <c r="B15985" s="32">
        <v>44</v>
      </c>
    </row>
    <row r="15986" spans="1:2" x14ac:dyDescent="0.35">
      <c r="A15986" s="32" t="s">
        <v>18074</v>
      </c>
      <c r="B15986" s="32">
        <v>76</v>
      </c>
    </row>
    <row r="15987" spans="1:2" x14ac:dyDescent="0.35">
      <c r="A15987" s="32" t="s">
        <v>18075</v>
      </c>
      <c r="B15987" s="32">
        <v>20</v>
      </c>
    </row>
    <row r="15988" spans="1:2" x14ac:dyDescent="0.35">
      <c r="A15988" s="32" t="s">
        <v>18076</v>
      </c>
      <c r="B15988" s="32">
        <v>35</v>
      </c>
    </row>
    <row r="15989" spans="1:2" x14ac:dyDescent="0.35">
      <c r="A15989" s="32" t="s">
        <v>18077</v>
      </c>
      <c r="B15989" s="32">
        <v>48</v>
      </c>
    </row>
    <row r="15990" spans="1:2" x14ac:dyDescent="0.35">
      <c r="A15990" s="32" t="s">
        <v>18078</v>
      </c>
      <c r="B15990" s="32">
        <v>35</v>
      </c>
    </row>
    <row r="15991" spans="1:2" x14ac:dyDescent="0.35">
      <c r="A15991" s="32" t="s">
        <v>18079</v>
      </c>
      <c r="B15991" s="32">
        <v>40</v>
      </c>
    </row>
    <row r="15992" spans="1:2" x14ac:dyDescent="0.35">
      <c r="A15992" s="32" t="s">
        <v>18080</v>
      </c>
      <c r="B15992" s="32">
        <v>77</v>
      </c>
    </row>
    <row r="15993" spans="1:2" x14ac:dyDescent="0.35">
      <c r="A15993" s="32" t="s">
        <v>18081</v>
      </c>
      <c r="B15993" s="32">
        <v>43</v>
      </c>
    </row>
    <row r="15994" spans="1:2" x14ac:dyDescent="0.35">
      <c r="A15994" s="32" t="s">
        <v>18082</v>
      </c>
      <c r="B15994" s="32">
        <v>47</v>
      </c>
    </row>
    <row r="15995" spans="1:2" x14ac:dyDescent="0.35">
      <c r="A15995" s="32" t="s">
        <v>18083</v>
      </c>
      <c r="B15995" s="32">
        <v>64</v>
      </c>
    </row>
    <row r="15996" spans="1:2" x14ac:dyDescent="0.35">
      <c r="A15996" s="32" t="s">
        <v>18084</v>
      </c>
      <c r="B15996" s="32">
        <v>85</v>
      </c>
    </row>
    <row r="15997" spans="1:2" x14ac:dyDescent="0.35">
      <c r="A15997" s="32" t="s">
        <v>18085</v>
      </c>
      <c r="B15997" s="32">
        <v>42</v>
      </c>
    </row>
    <row r="15998" spans="1:2" x14ac:dyDescent="0.35">
      <c r="A15998" s="32" t="s">
        <v>18086</v>
      </c>
      <c r="B15998" s="32">
        <v>21</v>
      </c>
    </row>
    <row r="15999" spans="1:2" x14ac:dyDescent="0.35">
      <c r="A15999" s="32" t="s">
        <v>18087</v>
      </c>
      <c r="B15999" s="32">
        <v>39</v>
      </c>
    </row>
    <row r="16000" spans="1:2" x14ac:dyDescent="0.35">
      <c r="A16000" s="32" t="s">
        <v>18088</v>
      </c>
      <c r="B16000" s="32">
        <v>0</v>
      </c>
    </row>
    <row r="16001" spans="1:2" x14ac:dyDescent="0.35">
      <c r="A16001" s="32" t="s">
        <v>18089</v>
      </c>
      <c r="B16001" s="32">
        <v>2</v>
      </c>
    </row>
    <row r="16002" spans="1:2" x14ac:dyDescent="0.35">
      <c r="A16002" s="32" t="s">
        <v>18090</v>
      </c>
      <c r="B16002" s="32">
        <v>88</v>
      </c>
    </row>
    <row r="16003" spans="1:2" x14ac:dyDescent="0.35">
      <c r="A16003" s="32" t="s">
        <v>18091</v>
      </c>
      <c r="B16003" s="32">
        <v>99</v>
      </c>
    </row>
    <row r="16004" spans="1:2" x14ac:dyDescent="0.35">
      <c r="A16004" s="32" t="s">
        <v>18092</v>
      </c>
      <c r="B16004" s="32">
        <v>28</v>
      </c>
    </row>
    <row r="16005" spans="1:2" x14ac:dyDescent="0.35">
      <c r="A16005" s="32" t="s">
        <v>18093</v>
      </c>
      <c r="B16005" s="32">
        <v>43</v>
      </c>
    </row>
    <row r="16006" spans="1:2" x14ac:dyDescent="0.35">
      <c r="A16006" s="32" t="s">
        <v>18094</v>
      </c>
      <c r="B16006" s="32">
        <v>64</v>
      </c>
    </row>
    <row r="16007" spans="1:2" x14ac:dyDescent="0.35">
      <c r="A16007" s="32" t="s">
        <v>18095</v>
      </c>
      <c r="B16007" s="32">
        <v>39</v>
      </c>
    </row>
    <row r="16008" spans="1:2" x14ac:dyDescent="0.35">
      <c r="A16008" s="32" t="s">
        <v>18096</v>
      </c>
      <c r="B16008" s="32">
        <v>5</v>
      </c>
    </row>
    <row r="16009" spans="1:2" x14ac:dyDescent="0.35">
      <c r="A16009" s="32" t="s">
        <v>18097</v>
      </c>
      <c r="B16009" s="32">
        <v>57</v>
      </c>
    </row>
    <row r="16010" spans="1:2" x14ac:dyDescent="0.35">
      <c r="A16010" s="32" t="s">
        <v>18098</v>
      </c>
      <c r="B16010" s="32">
        <v>20</v>
      </c>
    </row>
    <row r="16011" spans="1:2" x14ac:dyDescent="0.35">
      <c r="A16011" s="32" t="s">
        <v>18099</v>
      </c>
      <c r="B16011" s="32">
        <v>53</v>
      </c>
    </row>
    <row r="16012" spans="1:2" x14ac:dyDescent="0.35">
      <c r="A16012" s="32" t="s">
        <v>18100</v>
      </c>
      <c r="B16012" s="32">
        <v>6</v>
      </c>
    </row>
    <row r="16013" spans="1:2" x14ac:dyDescent="0.35">
      <c r="A16013" s="32" t="s">
        <v>18101</v>
      </c>
      <c r="B16013" s="32">
        <v>20</v>
      </c>
    </row>
    <row r="16014" spans="1:2" x14ac:dyDescent="0.35">
      <c r="A16014" s="32" t="s">
        <v>18102</v>
      </c>
      <c r="B16014" s="32">
        <v>57</v>
      </c>
    </row>
    <row r="16015" spans="1:2" x14ac:dyDescent="0.35">
      <c r="A16015" s="32" t="s">
        <v>18103</v>
      </c>
      <c r="B16015" s="32">
        <v>25</v>
      </c>
    </row>
    <row r="16016" spans="1:2" x14ac:dyDescent="0.35">
      <c r="A16016" s="32" t="s">
        <v>18104</v>
      </c>
      <c r="B16016" s="32">
        <v>79</v>
      </c>
    </row>
    <row r="16017" spans="1:2" x14ac:dyDescent="0.35">
      <c r="A16017" s="32" t="s">
        <v>18105</v>
      </c>
      <c r="B16017" s="32">
        <v>62</v>
      </c>
    </row>
    <row r="16018" spans="1:2" x14ac:dyDescent="0.35">
      <c r="A16018" s="32" t="s">
        <v>18106</v>
      </c>
      <c r="B16018" s="32">
        <v>85</v>
      </c>
    </row>
    <row r="16019" spans="1:2" x14ac:dyDescent="0.35">
      <c r="A16019" s="32" t="s">
        <v>18107</v>
      </c>
      <c r="B16019" s="32">
        <v>4</v>
      </c>
    </row>
    <row r="16020" spans="1:2" x14ac:dyDescent="0.35">
      <c r="A16020" s="32" t="s">
        <v>18108</v>
      </c>
      <c r="B16020" s="32">
        <v>87</v>
      </c>
    </row>
    <row r="16021" spans="1:2" x14ac:dyDescent="0.35">
      <c r="A16021" s="32" t="s">
        <v>18109</v>
      </c>
      <c r="B16021" s="32">
        <v>74</v>
      </c>
    </row>
    <row r="16022" spans="1:2" x14ac:dyDescent="0.35">
      <c r="A16022" s="32" t="s">
        <v>18110</v>
      </c>
      <c r="B16022" s="32">
        <v>46</v>
      </c>
    </row>
    <row r="16023" spans="1:2" x14ac:dyDescent="0.35">
      <c r="A16023" s="32" t="s">
        <v>18111</v>
      </c>
      <c r="B16023" s="32">
        <v>67</v>
      </c>
    </row>
    <row r="16024" spans="1:2" x14ac:dyDescent="0.35">
      <c r="A16024" s="32" t="s">
        <v>18112</v>
      </c>
      <c r="B16024" s="32">
        <v>20</v>
      </c>
    </row>
    <row r="16025" spans="1:2" x14ac:dyDescent="0.35">
      <c r="A16025" s="32" t="s">
        <v>18113</v>
      </c>
      <c r="B16025" s="32">
        <v>10</v>
      </c>
    </row>
    <row r="16026" spans="1:2" x14ac:dyDescent="0.35">
      <c r="A16026" s="32" t="s">
        <v>18114</v>
      </c>
      <c r="B16026" s="32">
        <v>4</v>
      </c>
    </row>
    <row r="16027" spans="1:2" x14ac:dyDescent="0.35">
      <c r="A16027" s="32" t="s">
        <v>18115</v>
      </c>
      <c r="B16027" s="32">
        <v>66</v>
      </c>
    </row>
    <row r="16028" spans="1:2" x14ac:dyDescent="0.35">
      <c r="A16028" s="32" t="s">
        <v>18116</v>
      </c>
      <c r="B16028" s="32">
        <v>20</v>
      </c>
    </row>
    <row r="16029" spans="1:2" x14ac:dyDescent="0.35">
      <c r="A16029" s="32" t="s">
        <v>18117</v>
      </c>
      <c r="B16029" s="32">
        <v>0</v>
      </c>
    </row>
    <row r="16030" spans="1:2" x14ac:dyDescent="0.35">
      <c r="A16030" s="32" t="s">
        <v>18118</v>
      </c>
      <c r="B16030" s="32">
        <v>48</v>
      </c>
    </row>
    <row r="16031" spans="1:2" x14ac:dyDescent="0.35">
      <c r="A16031" s="32" t="s">
        <v>18119</v>
      </c>
      <c r="B16031" s="32">
        <v>69</v>
      </c>
    </row>
    <row r="16032" spans="1:2" x14ac:dyDescent="0.35">
      <c r="A16032" s="32" t="s">
        <v>18120</v>
      </c>
      <c r="B16032" s="32">
        <v>60</v>
      </c>
    </row>
    <row r="16033" spans="1:2" x14ac:dyDescent="0.35">
      <c r="A16033" s="32" t="s">
        <v>18121</v>
      </c>
      <c r="B16033" s="32">
        <v>83</v>
      </c>
    </row>
    <row r="16034" spans="1:2" x14ac:dyDescent="0.35">
      <c r="A16034" s="32" t="s">
        <v>18122</v>
      </c>
      <c r="B16034" s="32">
        <v>1</v>
      </c>
    </row>
    <row r="16035" spans="1:2" x14ac:dyDescent="0.35">
      <c r="A16035" s="32" t="s">
        <v>18123</v>
      </c>
      <c r="B16035" s="32">
        <v>54</v>
      </c>
    </row>
    <row r="16036" spans="1:2" x14ac:dyDescent="0.35">
      <c r="A16036" s="32" t="s">
        <v>18124</v>
      </c>
      <c r="B16036" s="32">
        <v>72</v>
      </c>
    </row>
    <row r="16037" spans="1:2" x14ac:dyDescent="0.35">
      <c r="A16037" s="32" t="s">
        <v>18125</v>
      </c>
      <c r="B16037" s="32">
        <v>81</v>
      </c>
    </row>
    <row r="16038" spans="1:2" x14ac:dyDescent="0.35">
      <c r="A16038" s="32" t="s">
        <v>18126</v>
      </c>
      <c r="B16038" s="32">
        <v>83</v>
      </c>
    </row>
    <row r="16039" spans="1:2" x14ac:dyDescent="0.35">
      <c r="A16039" s="32" t="s">
        <v>18127</v>
      </c>
      <c r="B16039" s="32">
        <v>99</v>
      </c>
    </row>
    <row r="16040" spans="1:2" x14ac:dyDescent="0.35">
      <c r="A16040" s="32" t="s">
        <v>18128</v>
      </c>
      <c r="B16040" s="32">
        <v>1</v>
      </c>
    </row>
    <row r="16041" spans="1:2" x14ac:dyDescent="0.35">
      <c r="A16041" s="32" t="s">
        <v>18129</v>
      </c>
      <c r="B16041" s="32">
        <v>49</v>
      </c>
    </row>
    <row r="16042" spans="1:2" x14ac:dyDescent="0.35">
      <c r="A16042" s="32" t="s">
        <v>18130</v>
      </c>
      <c r="B16042" s="32">
        <v>87</v>
      </c>
    </row>
    <row r="16043" spans="1:2" x14ac:dyDescent="0.35">
      <c r="A16043" s="32" t="s">
        <v>18131</v>
      </c>
      <c r="B16043" s="32">
        <v>45</v>
      </c>
    </row>
    <row r="16044" spans="1:2" x14ac:dyDescent="0.35">
      <c r="A16044" s="32" t="s">
        <v>18132</v>
      </c>
      <c r="B16044" s="32">
        <v>41</v>
      </c>
    </row>
    <row r="16045" spans="1:2" x14ac:dyDescent="0.35">
      <c r="A16045" s="32" t="s">
        <v>18133</v>
      </c>
      <c r="B16045" s="32">
        <v>17</v>
      </c>
    </row>
    <row r="16046" spans="1:2" x14ac:dyDescent="0.35">
      <c r="A16046" s="32" t="s">
        <v>18134</v>
      </c>
      <c r="B16046" s="32">
        <v>2</v>
      </c>
    </row>
    <row r="16047" spans="1:2" x14ac:dyDescent="0.35">
      <c r="A16047" s="32" t="s">
        <v>18135</v>
      </c>
      <c r="B16047" s="32">
        <v>99</v>
      </c>
    </row>
    <row r="16048" spans="1:2" x14ac:dyDescent="0.35">
      <c r="A16048" s="32" t="s">
        <v>18136</v>
      </c>
      <c r="B16048" s="32">
        <v>93</v>
      </c>
    </row>
    <row r="16049" spans="1:2" x14ac:dyDescent="0.35">
      <c r="A16049" s="32" t="s">
        <v>18137</v>
      </c>
      <c r="B16049" s="32">
        <v>7</v>
      </c>
    </row>
    <row r="16050" spans="1:2" x14ac:dyDescent="0.35">
      <c r="A16050" s="32" t="s">
        <v>18138</v>
      </c>
      <c r="B16050" s="32">
        <v>67</v>
      </c>
    </row>
    <row r="16051" spans="1:2" x14ac:dyDescent="0.35">
      <c r="A16051" s="32" t="s">
        <v>18139</v>
      </c>
      <c r="B16051" s="32">
        <v>95</v>
      </c>
    </row>
    <row r="16052" spans="1:2" x14ac:dyDescent="0.35">
      <c r="A16052" s="32" t="s">
        <v>18140</v>
      </c>
      <c r="B16052" s="32">
        <v>81</v>
      </c>
    </row>
    <row r="16053" spans="1:2" x14ac:dyDescent="0.35">
      <c r="A16053" s="32" t="s">
        <v>18141</v>
      </c>
      <c r="B16053" s="32">
        <v>88</v>
      </c>
    </row>
    <row r="16054" spans="1:2" x14ac:dyDescent="0.35">
      <c r="A16054" s="32" t="s">
        <v>18142</v>
      </c>
      <c r="B16054" s="32">
        <v>76</v>
      </c>
    </row>
    <row r="16055" spans="1:2" x14ac:dyDescent="0.35">
      <c r="A16055" s="32" t="s">
        <v>18143</v>
      </c>
      <c r="B16055" s="32">
        <v>29</v>
      </c>
    </row>
    <row r="16056" spans="1:2" x14ac:dyDescent="0.35">
      <c r="A16056" s="32" t="s">
        <v>18144</v>
      </c>
      <c r="B16056" s="32">
        <v>80</v>
      </c>
    </row>
    <row r="16057" spans="1:2" x14ac:dyDescent="0.35">
      <c r="A16057" s="32" t="s">
        <v>18145</v>
      </c>
      <c r="B16057" s="32">
        <v>65</v>
      </c>
    </row>
    <row r="16058" spans="1:2" x14ac:dyDescent="0.35">
      <c r="A16058" s="32" t="s">
        <v>18146</v>
      </c>
      <c r="B16058" s="32">
        <v>55</v>
      </c>
    </row>
    <row r="16059" spans="1:2" x14ac:dyDescent="0.35">
      <c r="A16059" s="32" t="s">
        <v>18147</v>
      </c>
      <c r="B16059" s="32">
        <v>42</v>
      </c>
    </row>
    <row r="16060" spans="1:2" x14ac:dyDescent="0.35">
      <c r="A16060" s="32" t="s">
        <v>18148</v>
      </c>
      <c r="B16060" s="32">
        <v>80</v>
      </c>
    </row>
    <row r="16061" spans="1:2" x14ac:dyDescent="0.35">
      <c r="A16061" s="32" t="s">
        <v>18149</v>
      </c>
      <c r="B16061" s="32">
        <v>95</v>
      </c>
    </row>
    <row r="16062" spans="1:2" x14ac:dyDescent="0.35">
      <c r="A16062" s="32" t="s">
        <v>18150</v>
      </c>
      <c r="B16062" s="32">
        <v>38</v>
      </c>
    </row>
    <row r="16063" spans="1:2" x14ac:dyDescent="0.35">
      <c r="A16063" s="32" t="s">
        <v>18151</v>
      </c>
      <c r="B16063" s="32">
        <v>36</v>
      </c>
    </row>
    <row r="16064" spans="1:2" x14ac:dyDescent="0.35">
      <c r="A16064" s="32" t="s">
        <v>18152</v>
      </c>
      <c r="B16064" s="32">
        <v>66</v>
      </c>
    </row>
    <row r="16065" spans="1:2" x14ac:dyDescent="0.35">
      <c r="A16065" s="32" t="s">
        <v>18153</v>
      </c>
      <c r="B16065" s="32">
        <v>43</v>
      </c>
    </row>
    <row r="16066" spans="1:2" x14ac:dyDescent="0.35">
      <c r="A16066" s="32" t="s">
        <v>18154</v>
      </c>
      <c r="B16066" s="32">
        <v>34</v>
      </c>
    </row>
    <row r="16067" spans="1:2" x14ac:dyDescent="0.35">
      <c r="A16067" s="32" t="s">
        <v>18155</v>
      </c>
      <c r="B16067" s="32">
        <v>29</v>
      </c>
    </row>
    <row r="16068" spans="1:2" x14ac:dyDescent="0.35">
      <c r="A16068" s="32" t="s">
        <v>18156</v>
      </c>
      <c r="B16068" s="32">
        <v>47</v>
      </c>
    </row>
    <row r="16069" spans="1:2" x14ac:dyDescent="0.35">
      <c r="A16069" s="32" t="s">
        <v>18157</v>
      </c>
      <c r="B16069" s="32">
        <v>17</v>
      </c>
    </row>
    <row r="16070" spans="1:2" x14ac:dyDescent="0.35">
      <c r="A16070" s="32" t="s">
        <v>18158</v>
      </c>
      <c r="B16070" s="32">
        <v>8</v>
      </c>
    </row>
    <row r="16071" spans="1:2" x14ac:dyDescent="0.35">
      <c r="A16071" s="32" t="s">
        <v>18159</v>
      </c>
      <c r="B16071" s="32">
        <v>6</v>
      </c>
    </row>
    <row r="16072" spans="1:2" x14ac:dyDescent="0.35">
      <c r="A16072" s="32" t="s">
        <v>18160</v>
      </c>
      <c r="B16072" s="32">
        <v>84</v>
      </c>
    </row>
    <row r="16073" spans="1:2" x14ac:dyDescent="0.35">
      <c r="A16073" s="32" t="s">
        <v>18161</v>
      </c>
      <c r="B16073" s="32">
        <v>45</v>
      </c>
    </row>
    <row r="16074" spans="1:2" x14ac:dyDescent="0.35">
      <c r="A16074" s="32" t="s">
        <v>18162</v>
      </c>
      <c r="B16074" s="32">
        <v>69</v>
      </c>
    </row>
    <row r="16075" spans="1:2" x14ac:dyDescent="0.35">
      <c r="A16075" s="32" t="s">
        <v>18163</v>
      </c>
      <c r="B16075" s="32">
        <v>16</v>
      </c>
    </row>
    <row r="16076" spans="1:2" x14ac:dyDescent="0.35">
      <c r="A16076" s="32" t="s">
        <v>18164</v>
      </c>
      <c r="B16076" s="32">
        <v>83</v>
      </c>
    </row>
    <row r="16077" spans="1:2" x14ac:dyDescent="0.35">
      <c r="A16077" s="32" t="s">
        <v>18165</v>
      </c>
      <c r="B16077" s="32">
        <v>72</v>
      </c>
    </row>
    <row r="16078" spans="1:2" x14ac:dyDescent="0.35">
      <c r="A16078" s="32" t="s">
        <v>18166</v>
      </c>
      <c r="B16078" s="32">
        <v>86</v>
      </c>
    </row>
    <row r="16079" spans="1:2" x14ac:dyDescent="0.35">
      <c r="A16079" s="32" t="s">
        <v>18167</v>
      </c>
      <c r="B16079" s="32">
        <v>18</v>
      </c>
    </row>
    <row r="16080" spans="1:2" x14ac:dyDescent="0.35">
      <c r="A16080" s="32" t="s">
        <v>18168</v>
      </c>
      <c r="B16080" s="32">
        <v>40</v>
      </c>
    </row>
    <row r="16081" spans="1:2" x14ac:dyDescent="0.35">
      <c r="A16081" s="32" t="s">
        <v>18169</v>
      </c>
      <c r="B16081" s="32">
        <v>58</v>
      </c>
    </row>
    <row r="16082" spans="1:2" x14ac:dyDescent="0.35">
      <c r="A16082" s="32" t="s">
        <v>18170</v>
      </c>
      <c r="B16082" s="32">
        <v>20</v>
      </c>
    </row>
    <row r="16083" spans="1:2" x14ac:dyDescent="0.35">
      <c r="A16083" s="32" t="s">
        <v>18171</v>
      </c>
      <c r="B16083" s="32">
        <v>18</v>
      </c>
    </row>
    <row r="16084" spans="1:2" x14ac:dyDescent="0.35">
      <c r="A16084" s="32" t="s">
        <v>18172</v>
      </c>
      <c r="B16084" s="32">
        <v>54</v>
      </c>
    </row>
    <row r="16085" spans="1:2" x14ac:dyDescent="0.35">
      <c r="A16085" s="32" t="s">
        <v>18173</v>
      </c>
      <c r="B16085" s="32">
        <v>4</v>
      </c>
    </row>
    <row r="16086" spans="1:2" x14ac:dyDescent="0.35">
      <c r="A16086" s="32" t="s">
        <v>18174</v>
      </c>
      <c r="B16086" s="32">
        <v>95</v>
      </c>
    </row>
    <row r="16087" spans="1:2" x14ac:dyDescent="0.35">
      <c r="A16087" s="32" t="s">
        <v>18175</v>
      </c>
      <c r="B16087" s="32">
        <v>42</v>
      </c>
    </row>
    <row r="16088" spans="1:2" x14ac:dyDescent="0.35">
      <c r="A16088" s="32" t="s">
        <v>18176</v>
      </c>
      <c r="B16088" s="32">
        <v>11</v>
      </c>
    </row>
    <row r="16089" spans="1:2" x14ac:dyDescent="0.35">
      <c r="A16089" s="32" t="s">
        <v>18177</v>
      </c>
      <c r="B16089" s="32">
        <v>21</v>
      </c>
    </row>
    <row r="16090" spans="1:2" x14ac:dyDescent="0.35">
      <c r="A16090" s="32" t="s">
        <v>18178</v>
      </c>
      <c r="B16090" s="32">
        <v>60</v>
      </c>
    </row>
    <row r="16091" spans="1:2" x14ac:dyDescent="0.35">
      <c r="A16091" s="32" t="s">
        <v>18179</v>
      </c>
      <c r="B16091" s="32">
        <v>18</v>
      </c>
    </row>
    <row r="16092" spans="1:2" x14ac:dyDescent="0.35">
      <c r="A16092" s="32" t="s">
        <v>18180</v>
      </c>
      <c r="B16092" s="32">
        <v>6</v>
      </c>
    </row>
    <row r="16093" spans="1:2" x14ac:dyDescent="0.35">
      <c r="A16093" s="32" t="s">
        <v>18181</v>
      </c>
      <c r="B16093" s="32">
        <v>96</v>
      </c>
    </row>
    <row r="16094" spans="1:2" x14ac:dyDescent="0.35">
      <c r="A16094" s="32" t="s">
        <v>18182</v>
      </c>
      <c r="B16094" s="32">
        <v>5</v>
      </c>
    </row>
    <row r="16095" spans="1:2" x14ac:dyDescent="0.35">
      <c r="A16095" s="32" t="s">
        <v>18183</v>
      </c>
      <c r="B16095" s="32">
        <v>33</v>
      </c>
    </row>
    <row r="16096" spans="1:2" x14ac:dyDescent="0.35">
      <c r="A16096" s="32" t="s">
        <v>18184</v>
      </c>
      <c r="B16096" s="32">
        <v>29</v>
      </c>
    </row>
    <row r="16097" spans="1:2" x14ac:dyDescent="0.35">
      <c r="A16097" s="32" t="s">
        <v>18185</v>
      </c>
      <c r="B16097" s="32">
        <v>90</v>
      </c>
    </row>
    <row r="16098" spans="1:2" x14ac:dyDescent="0.35">
      <c r="A16098" s="32" t="s">
        <v>18186</v>
      </c>
      <c r="B16098" s="32">
        <v>77</v>
      </c>
    </row>
    <row r="16099" spans="1:2" x14ac:dyDescent="0.35">
      <c r="A16099" s="32" t="s">
        <v>18187</v>
      </c>
      <c r="B16099" s="32">
        <v>78</v>
      </c>
    </row>
    <row r="16100" spans="1:2" x14ac:dyDescent="0.35">
      <c r="A16100" s="32" t="s">
        <v>18188</v>
      </c>
      <c r="B16100" s="32">
        <v>59</v>
      </c>
    </row>
    <row r="16101" spans="1:2" x14ac:dyDescent="0.35">
      <c r="A16101" s="32" t="s">
        <v>18189</v>
      </c>
      <c r="B16101" s="32">
        <v>7</v>
      </c>
    </row>
    <row r="16102" spans="1:2" x14ac:dyDescent="0.35">
      <c r="A16102" s="32" t="s">
        <v>18190</v>
      </c>
      <c r="B16102" s="32">
        <v>31</v>
      </c>
    </row>
    <row r="16103" spans="1:2" x14ac:dyDescent="0.35">
      <c r="A16103" s="32" t="s">
        <v>18191</v>
      </c>
      <c r="B16103" s="32">
        <v>64</v>
      </c>
    </row>
    <row r="16104" spans="1:2" x14ac:dyDescent="0.35">
      <c r="A16104" s="32" t="s">
        <v>18192</v>
      </c>
      <c r="B16104" s="32">
        <v>35</v>
      </c>
    </row>
    <row r="16105" spans="1:2" x14ac:dyDescent="0.35">
      <c r="A16105" s="32" t="s">
        <v>18193</v>
      </c>
      <c r="B16105" s="32">
        <v>43</v>
      </c>
    </row>
    <row r="16106" spans="1:2" x14ac:dyDescent="0.35">
      <c r="A16106" s="32" t="s">
        <v>18194</v>
      </c>
      <c r="B16106" s="32">
        <v>36</v>
      </c>
    </row>
    <row r="16107" spans="1:2" x14ac:dyDescent="0.35">
      <c r="A16107" s="32" t="s">
        <v>18195</v>
      </c>
      <c r="B16107" s="32">
        <v>14</v>
      </c>
    </row>
    <row r="16108" spans="1:2" x14ac:dyDescent="0.35">
      <c r="A16108" s="32" t="s">
        <v>18196</v>
      </c>
      <c r="B16108" s="32">
        <v>56</v>
      </c>
    </row>
    <row r="16109" spans="1:2" x14ac:dyDescent="0.35">
      <c r="A16109" s="32" t="s">
        <v>18197</v>
      </c>
      <c r="B16109" s="32">
        <v>5</v>
      </c>
    </row>
    <row r="16110" spans="1:2" x14ac:dyDescent="0.35">
      <c r="A16110" s="32" t="s">
        <v>18198</v>
      </c>
      <c r="B16110" s="32">
        <v>35</v>
      </c>
    </row>
    <row r="16111" spans="1:2" x14ac:dyDescent="0.35">
      <c r="A16111" s="32" t="s">
        <v>18199</v>
      </c>
      <c r="B16111" s="32">
        <v>20</v>
      </c>
    </row>
    <row r="16112" spans="1:2" x14ac:dyDescent="0.35">
      <c r="A16112" s="32" t="s">
        <v>18200</v>
      </c>
      <c r="B16112" s="32">
        <v>75</v>
      </c>
    </row>
    <row r="16113" spans="1:2" x14ac:dyDescent="0.35">
      <c r="A16113" s="32" t="s">
        <v>18201</v>
      </c>
      <c r="B16113" s="32">
        <v>55</v>
      </c>
    </row>
    <row r="16114" spans="1:2" x14ac:dyDescent="0.35">
      <c r="A16114" s="32" t="s">
        <v>18202</v>
      </c>
      <c r="B16114" s="32">
        <v>92</v>
      </c>
    </row>
    <row r="16115" spans="1:2" x14ac:dyDescent="0.35">
      <c r="A16115" s="32" t="s">
        <v>18203</v>
      </c>
      <c r="B16115" s="32">
        <v>19</v>
      </c>
    </row>
    <row r="16116" spans="1:2" x14ac:dyDescent="0.35">
      <c r="A16116" s="32" t="s">
        <v>18204</v>
      </c>
      <c r="B16116" s="32">
        <v>96</v>
      </c>
    </row>
    <row r="16117" spans="1:2" x14ac:dyDescent="0.35">
      <c r="A16117" s="32" t="s">
        <v>18205</v>
      </c>
      <c r="B16117" s="32">
        <v>73</v>
      </c>
    </row>
    <row r="16118" spans="1:2" x14ac:dyDescent="0.35">
      <c r="A16118" s="32" t="s">
        <v>18206</v>
      </c>
      <c r="B16118" s="32">
        <v>87</v>
      </c>
    </row>
    <row r="16119" spans="1:2" x14ac:dyDescent="0.35">
      <c r="A16119" s="32" t="s">
        <v>18207</v>
      </c>
      <c r="B16119" s="32">
        <v>32</v>
      </c>
    </row>
    <row r="16120" spans="1:2" x14ac:dyDescent="0.35">
      <c r="A16120" s="32" t="s">
        <v>18208</v>
      </c>
      <c r="B16120" s="32">
        <v>19</v>
      </c>
    </row>
    <row r="16121" spans="1:2" x14ac:dyDescent="0.35">
      <c r="A16121" s="32" t="s">
        <v>18209</v>
      </c>
      <c r="B16121" s="32">
        <v>2</v>
      </c>
    </row>
    <row r="16122" spans="1:2" x14ac:dyDescent="0.35">
      <c r="A16122" s="32" t="s">
        <v>18210</v>
      </c>
      <c r="B16122" s="32">
        <v>85</v>
      </c>
    </row>
    <row r="16123" spans="1:2" x14ac:dyDescent="0.35">
      <c r="A16123" s="32" t="s">
        <v>18211</v>
      </c>
      <c r="B16123" s="32">
        <v>44</v>
      </c>
    </row>
    <row r="16124" spans="1:2" x14ac:dyDescent="0.35">
      <c r="A16124" s="32" t="s">
        <v>18212</v>
      </c>
      <c r="B16124" s="32">
        <v>91</v>
      </c>
    </row>
    <row r="16125" spans="1:2" x14ac:dyDescent="0.35">
      <c r="A16125" s="32" t="s">
        <v>18213</v>
      </c>
      <c r="B16125" s="32">
        <v>39</v>
      </c>
    </row>
    <row r="16126" spans="1:2" x14ac:dyDescent="0.35">
      <c r="A16126" s="32" t="s">
        <v>18214</v>
      </c>
      <c r="B16126" s="32">
        <v>88</v>
      </c>
    </row>
    <row r="16127" spans="1:2" x14ac:dyDescent="0.35">
      <c r="A16127" s="32" t="s">
        <v>18215</v>
      </c>
      <c r="B16127" s="32">
        <v>97</v>
      </c>
    </row>
    <row r="16128" spans="1:2" x14ac:dyDescent="0.35">
      <c r="A16128" s="32" t="s">
        <v>18216</v>
      </c>
      <c r="B16128" s="32">
        <v>64</v>
      </c>
    </row>
    <row r="16129" spans="1:2" x14ac:dyDescent="0.35">
      <c r="A16129" s="32" t="s">
        <v>18217</v>
      </c>
      <c r="B16129" s="32">
        <v>35</v>
      </c>
    </row>
    <row r="16130" spans="1:2" x14ac:dyDescent="0.35">
      <c r="A16130" s="32" t="s">
        <v>18218</v>
      </c>
      <c r="B16130" s="32">
        <v>92</v>
      </c>
    </row>
    <row r="16131" spans="1:2" x14ac:dyDescent="0.35">
      <c r="A16131" s="32" t="s">
        <v>18219</v>
      </c>
      <c r="B16131" s="32">
        <v>72</v>
      </c>
    </row>
    <row r="16132" spans="1:2" x14ac:dyDescent="0.35">
      <c r="A16132" s="32" t="s">
        <v>18220</v>
      </c>
      <c r="B16132" s="32">
        <v>87</v>
      </c>
    </row>
    <row r="16133" spans="1:2" x14ac:dyDescent="0.35">
      <c r="A16133" s="32" t="s">
        <v>18221</v>
      </c>
      <c r="B16133" s="32">
        <v>27</v>
      </c>
    </row>
    <row r="16134" spans="1:2" x14ac:dyDescent="0.35">
      <c r="A16134" s="32" t="s">
        <v>18222</v>
      </c>
      <c r="B16134" s="32">
        <v>29</v>
      </c>
    </row>
    <row r="16135" spans="1:2" x14ac:dyDescent="0.35">
      <c r="A16135" s="32" t="s">
        <v>18223</v>
      </c>
      <c r="B16135" s="32">
        <v>89</v>
      </c>
    </row>
    <row r="16136" spans="1:2" x14ac:dyDescent="0.35">
      <c r="A16136" s="32" t="s">
        <v>18224</v>
      </c>
      <c r="B16136" s="32">
        <v>13</v>
      </c>
    </row>
    <row r="16137" spans="1:2" x14ac:dyDescent="0.35">
      <c r="A16137" s="32" t="s">
        <v>18225</v>
      </c>
      <c r="B16137" s="32">
        <v>9</v>
      </c>
    </row>
    <row r="16138" spans="1:2" x14ac:dyDescent="0.35">
      <c r="A16138" s="32" t="s">
        <v>18226</v>
      </c>
      <c r="B16138" s="32">
        <v>34</v>
      </c>
    </row>
    <row r="16139" spans="1:2" x14ac:dyDescent="0.35">
      <c r="A16139" s="32" t="s">
        <v>18227</v>
      </c>
      <c r="B16139" s="32">
        <v>48</v>
      </c>
    </row>
    <row r="16140" spans="1:2" x14ac:dyDescent="0.35">
      <c r="A16140" s="32" t="s">
        <v>18228</v>
      </c>
      <c r="B16140" s="32">
        <v>59</v>
      </c>
    </row>
    <row r="16141" spans="1:2" x14ac:dyDescent="0.35">
      <c r="A16141" s="32" t="s">
        <v>18229</v>
      </c>
      <c r="B16141" s="32">
        <v>44</v>
      </c>
    </row>
    <row r="16142" spans="1:2" x14ac:dyDescent="0.35">
      <c r="A16142" s="32" t="s">
        <v>18230</v>
      </c>
      <c r="B16142" s="32">
        <v>24</v>
      </c>
    </row>
    <row r="16143" spans="1:2" x14ac:dyDescent="0.35">
      <c r="A16143" s="32" t="s">
        <v>18231</v>
      </c>
      <c r="B16143" s="32">
        <v>8</v>
      </c>
    </row>
    <row r="16144" spans="1:2" x14ac:dyDescent="0.35">
      <c r="A16144" s="32" t="s">
        <v>18232</v>
      </c>
      <c r="B16144" s="32">
        <v>95</v>
      </c>
    </row>
    <row r="16145" spans="1:2" x14ac:dyDescent="0.35">
      <c r="A16145" s="32" t="s">
        <v>18233</v>
      </c>
      <c r="B16145" s="32">
        <v>21</v>
      </c>
    </row>
    <row r="16146" spans="1:2" x14ac:dyDescent="0.35">
      <c r="A16146" s="32" t="s">
        <v>18234</v>
      </c>
      <c r="B16146" s="32">
        <v>37</v>
      </c>
    </row>
    <row r="16147" spans="1:2" x14ac:dyDescent="0.35">
      <c r="A16147" s="32" t="s">
        <v>18235</v>
      </c>
      <c r="B16147" s="32">
        <v>61</v>
      </c>
    </row>
    <row r="16148" spans="1:2" x14ac:dyDescent="0.35">
      <c r="A16148" s="32" t="s">
        <v>18236</v>
      </c>
      <c r="B16148" s="32">
        <v>76</v>
      </c>
    </row>
    <row r="16149" spans="1:2" x14ac:dyDescent="0.35">
      <c r="A16149" s="32" t="s">
        <v>18237</v>
      </c>
      <c r="B16149" s="32">
        <v>49</v>
      </c>
    </row>
    <row r="16150" spans="1:2" x14ac:dyDescent="0.35">
      <c r="A16150" s="32" t="s">
        <v>18238</v>
      </c>
      <c r="B16150" s="32">
        <v>5</v>
      </c>
    </row>
    <row r="16151" spans="1:2" x14ac:dyDescent="0.35">
      <c r="A16151" s="32" t="s">
        <v>18239</v>
      </c>
      <c r="B16151" s="32">
        <v>13</v>
      </c>
    </row>
    <row r="16152" spans="1:2" x14ac:dyDescent="0.35">
      <c r="A16152" s="32" t="s">
        <v>18240</v>
      </c>
      <c r="B16152" s="32">
        <v>39</v>
      </c>
    </row>
    <row r="16153" spans="1:2" x14ac:dyDescent="0.35">
      <c r="A16153" s="32" t="s">
        <v>18241</v>
      </c>
      <c r="B16153" s="32">
        <v>60</v>
      </c>
    </row>
    <row r="16154" spans="1:2" x14ac:dyDescent="0.35">
      <c r="A16154" s="32" t="s">
        <v>18242</v>
      </c>
      <c r="B16154" s="32">
        <v>94</v>
      </c>
    </row>
    <row r="16155" spans="1:2" x14ac:dyDescent="0.35">
      <c r="A16155" s="32" t="s">
        <v>18243</v>
      </c>
      <c r="B16155" s="32">
        <v>5</v>
      </c>
    </row>
    <row r="16156" spans="1:2" x14ac:dyDescent="0.35">
      <c r="A16156" s="32" t="s">
        <v>18244</v>
      </c>
      <c r="B16156" s="32">
        <v>70</v>
      </c>
    </row>
    <row r="16157" spans="1:2" x14ac:dyDescent="0.35">
      <c r="A16157" s="32" t="s">
        <v>18245</v>
      </c>
      <c r="B16157" s="32">
        <v>24</v>
      </c>
    </row>
    <row r="16158" spans="1:2" x14ac:dyDescent="0.35">
      <c r="A16158" s="32" t="s">
        <v>18246</v>
      </c>
      <c r="B16158" s="32">
        <v>36</v>
      </c>
    </row>
    <row r="16159" spans="1:2" x14ac:dyDescent="0.35">
      <c r="A16159" s="32" t="s">
        <v>18247</v>
      </c>
      <c r="B16159" s="32">
        <v>0</v>
      </c>
    </row>
    <row r="16160" spans="1:2" x14ac:dyDescent="0.35">
      <c r="A16160" s="32" t="s">
        <v>18248</v>
      </c>
      <c r="B16160" s="32">
        <v>77</v>
      </c>
    </row>
    <row r="16161" spans="1:2" x14ac:dyDescent="0.35">
      <c r="A16161" s="32" t="s">
        <v>18249</v>
      </c>
      <c r="B16161" s="32">
        <v>89</v>
      </c>
    </row>
    <row r="16162" spans="1:2" x14ac:dyDescent="0.35">
      <c r="A16162" s="32" t="s">
        <v>18250</v>
      </c>
      <c r="B16162" s="32">
        <v>79</v>
      </c>
    </row>
    <row r="16163" spans="1:2" x14ac:dyDescent="0.35">
      <c r="A16163" s="32" t="s">
        <v>18251</v>
      </c>
      <c r="B16163" s="32">
        <v>16</v>
      </c>
    </row>
    <row r="16164" spans="1:2" x14ac:dyDescent="0.35">
      <c r="A16164" s="32" t="s">
        <v>18252</v>
      </c>
      <c r="B16164" s="32">
        <v>65</v>
      </c>
    </row>
    <row r="16165" spans="1:2" x14ac:dyDescent="0.35">
      <c r="A16165" s="32" t="s">
        <v>18253</v>
      </c>
      <c r="B16165" s="32">
        <v>1</v>
      </c>
    </row>
    <row r="16166" spans="1:2" x14ac:dyDescent="0.35">
      <c r="A16166" s="32" t="s">
        <v>18254</v>
      </c>
      <c r="B16166" s="32">
        <v>91</v>
      </c>
    </row>
    <row r="16167" spans="1:2" x14ac:dyDescent="0.35">
      <c r="A16167" s="32" t="s">
        <v>18255</v>
      </c>
      <c r="B16167" s="32">
        <v>56</v>
      </c>
    </row>
    <row r="16168" spans="1:2" x14ac:dyDescent="0.35">
      <c r="A16168" s="32" t="s">
        <v>18256</v>
      </c>
      <c r="B16168" s="32">
        <v>31</v>
      </c>
    </row>
    <row r="16169" spans="1:2" x14ac:dyDescent="0.35">
      <c r="A16169" s="32" t="s">
        <v>18257</v>
      </c>
      <c r="B16169" s="32">
        <v>9</v>
      </c>
    </row>
    <row r="16170" spans="1:2" x14ac:dyDescent="0.35">
      <c r="A16170" s="32" t="s">
        <v>18258</v>
      </c>
      <c r="B16170" s="32">
        <v>41</v>
      </c>
    </row>
    <row r="16171" spans="1:2" x14ac:dyDescent="0.35">
      <c r="A16171" s="32" t="s">
        <v>18259</v>
      </c>
      <c r="B16171" s="32">
        <v>33</v>
      </c>
    </row>
    <row r="16172" spans="1:2" x14ac:dyDescent="0.35">
      <c r="A16172" s="32" t="s">
        <v>18260</v>
      </c>
      <c r="B16172" s="32">
        <v>17</v>
      </c>
    </row>
    <row r="16173" spans="1:2" x14ac:dyDescent="0.35">
      <c r="A16173" s="32" t="s">
        <v>18261</v>
      </c>
      <c r="B16173" s="32">
        <v>88</v>
      </c>
    </row>
    <row r="16174" spans="1:2" x14ac:dyDescent="0.35">
      <c r="A16174" s="32" t="s">
        <v>18262</v>
      </c>
      <c r="B16174" s="32">
        <v>97</v>
      </c>
    </row>
    <row r="16175" spans="1:2" x14ac:dyDescent="0.35">
      <c r="A16175" s="32" t="s">
        <v>18263</v>
      </c>
      <c r="B16175" s="32">
        <v>9</v>
      </c>
    </row>
    <row r="16176" spans="1:2" x14ac:dyDescent="0.35">
      <c r="A16176" s="32" t="s">
        <v>18264</v>
      </c>
      <c r="B16176" s="32">
        <v>32</v>
      </c>
    </row>
    <row r="16177" spans="1:2" x14ac:dyDescent="0.35">
      <c r="A16177" s="32" t="s">
        <v>18265</v>
      </c>
      <c r="B16177" s="32">
        <v>48</v>
      </c>
    </row>
    <row r="16178" spans="1:2" x14ac:dyDescent="0.35">
      <c r="A16178" s="32" t="s">
        <v>18266</v>
      </c>
      <c r="B16178" s="32">
        <v>74</v>
      </c>
    </row>
    <row r="16179" spans="1:2" x14ac:dyDescent="0.35">
      <c r="A16179" s="32" t="s">
        <v>18267</v>
      </c>
      <c r="B16179" s="32">
        <v>47</v>
      </c>
    </row>
    <row r="16180" spans="1:2" x14ac:dyDescent="0.35">
      <c r="A16180" s="32" t="s">
        <v>18268</v>
      </c>
      <c r="B16180" s="32">
        <v>37</v>
      </c>
    </row>
    <row r="16181" spans="1:2" x14ac:dyDescent="0.35">
      <c r="A16181" s="32" t="s">
        <v>18269</v>
      </c>
      <c r="B16181" s="32">
        <v>14</v>
      </c>
    </row>
    <row r="16182" spans="1:2" x14ac:dyDescent="0.35">
      <c r="A16182" s="32" t="s">
        <v>18270</v>
      </c>
      <c r="B16182" s="32">
        <v>24</v>
      </c>
    </row>
    <row r="16183" spans="1:2" x14ac:dyDescent="0.35">
      <c r="A16183" s="32" t="s">
        <v>18271</v>
      </c>
      <c r="B16183" s="32">
        <v>44</v>
      </c>
    </row>
    <row r="16184" spans="1:2" x14ac:dyDescent="0.35">
      <c r="A16184" s="32" t="s">
        <v>18272</v>
      </c>
      <c r="B16184" s="32">
        <v>82</v>
      </c>
    </row>
    <row r="16185" spans="1:2" x14ac:dyDescent="0.35">
      <c r="A16185" s="32" t="s">
        <v>18273</v>
      </c>
      <c r="B16185" s="32">
        <v>28</v>
      </c>
    </row>
    <row r="16186" spans="1:2" x14ac:dyDescent="0.35">
      <c r="A16186" s="32" t="s">
        <v>18274</v>
      </c>
      <c r="B16186" s="32">
        <v>77</v>
      </c>
    </row>
    <row r="16187" spans="1:2" x14ac:dyDescent="0.35">
      <c r="A16187" s="32" t="s">
        <v>18275</v>
      </c>
      <c r="B16187" s="32">
        <v>57</v>
      </c>
    </row>
    <row r="16188" spans="1:2" x14ac:dyDescent="0.35">
      <c r="A16188" s="32" t="s">
        <v>18276</v>
      </c>
      <c r="B16188" s="32">
        <v>42</v>
      </c>
    </row>
    <row r="16189" spans="1:2" x14ac:dyDescent="0.35">
      <c r="A16189" s="32" t="s">
        <v>18277</v>
      </c>
      <c r="B16189" s="32">
        <v>59</v>
      </c>
    </row>
    <row r="16190" spans="1:2" x14ac:dyDescent="0.35">
      <c r="A16190" s="32" t="s">
        <v>18278</v>
      </c>
      <c r="B16190" s="32">
        <v>4</v>
      </c>
    </row>
    <row r="16191" spans="1:2" x14ac:dyDescent="0.35">
      <c r="A16191" s="32" t="s">
        <v>18279</v>
      </c>
      <c r="B16191" s="32">
        <v>95</v>
      </c>
    </row>
    <row r="16192" spans="1:2" x14ac:dyDescent="0.35">
      <c r="A16192" s="32" t="s">
        <v>18280</v>
      </c>
      <c r="B16192" s="32">
        <v>30</v>
      </c>
    </row>
    <row r="16193" spans="1:2" x14ac:dyDescent="0.35">
      <c r="A16193" s="32" t="s">
        <v>18281</v>
      </c>
      <c r="B16193" s="32">
        <v>97</v>
      </c>
    </row>
    <row r="16194" spans="1:2" x14ac:dyDescent="0.35">
      <c r="A16194" s="32" t="s">
        <v>18282</v>
      </c>
      <c r="B16194" s="32">
        <v>17</v>
      </c>
    </row>
    <row r="16195" spans="1:2" x14ac:dyDescent="0.35">
      <c r="A16195" s="32" t="s">
        <v>18283</v>
      </c>
      <c r="B16195" s="32">
        <v>87</v>
      </c>
    </row>
    <row r="16196" spans="1:2" x14ac:dyDescent="0.35">
      <c r="A16196" s="32" t="s">
        <v>18284</v>
      </c>
      <c r="B16196" s="32">
        <v>31</v>
      </c>
    </row>
    <row r="16197" spans="1:2" x14ac:dyDescent="0.35">
      <c r="A16197" s="32" t="s">
        <v>18285</v>
      </c>
      <c r="B16197" s="32">
        <v>6</v>
      </c>
    </row>
    <row r="16198" spans="1:2" x14ac:dyDescent="0.35">
      <c r="A16198" s="32" t="s">
        <v>18286</v>
      </c>
      <c r="B16198" s="32">
        <v>67</v>
      </c>
    </row>
    <row r="16199" spans="1:2" x14ac:dyDescent="0.35">
      <c r="A16199" s="32" t="s">
        <v>18287</v>
      </c>
      <c r="B16199" s="32">
        <v>79</v>
      </c>
    </row>
    <row r="16200" spans="1:2" x14ac:dyDescent="0.35">
      <c r="A16200" s="32" t="s">
        <v>18288</v>
      </c>
      <c r="B16200" s="32">
        <v>55</v>
      </c>
    </row>
    <row r="16201" spans="1:2" x14ac:dyDescent="0.35">
      <c r="A16201" s="32" t="s">
        <v>18289</v>
      </c>
      <c r="B16201" s="32">
        <v>73</v>
      </c>
    </row>
    <row r="16202" spans="1:2" x14ac:dyDescent="0.35">
      <c r="A16202" s="32" t="s">
        <v>18290</v>
      </c>
      <c r="B16202" s="32">
        <v>31</v>
      </c>
    </row>
    <row r="16203" spans="1:2" x14ac:dyDescent="0.35">
      <c r="A16203" s="32" t="s">
        <v>18291</v>
      </c>
      <c r="B16203" s="32">
        <v>48</v>
      </c>
    </row>
    <row r="16204" spans="1:2" x14ac:dyDescent="0.35">
      <c r="A16204" s="32" t="s">
        <v>18292</v>
      </c>
      <c r="B16204" s="32">
        <v>58</v>
      </c>
    </row>
    <row r="16205" spans="1:2" x14ac:dyDescent="0.35">
      <c r="A16205" s="32" t="s">
        <v>18293</v>
      </c>
      <c r="B16205" s="32">
        <v>58</v>
      </c>
    </row>
    <row r="16206" spans="1:2" x14ac:dyDescent="0.35">
      <c r="A16206" s="32" t="s">
        <v>18294</v>
      </c>
      <c r="B16206" s="32">
        <v>43</v>
      </c>
    </row>
    <row r="16207" spans="1:2" x14ac:dyDescent="0.35">
      <c r="A16207" s="32" t="s">
        <v>18295</v>
      </c>
      <c r="B16207" s="32">
        <v>95</v>
      </c>
    </row>
    <row r="16208" spans="1:2" x14ac:dyDescent="0.35">
      <c r="A16208" s="32" t="s">
        <v>18296</v>
      </c>
      <c r="B16208" s="32">
        <v>61</v>
      </c>
    </row>
    <row r="16209" spans="1:2" x14ac:dyDescent="0.35">
      <c r="A16209" s="32" t="s">
        <v>18297</v>
      </c>
      <c r="B16209" s="32">
        <v>48</v>
      </c>
    </row>
    <row r="16210" spans="1:2" x14ac:dyDescent="0.35">
      <c r="A16210" s="32" t="s">
        <v>18298</v>
      </c>
      <c r="B16210" s="32">
        <v>89</v>
      </c>
    </row>
    <row r="16211" spans="1:2" x14ac:dyDescent="0.35">
      <c r="A16211" s="32" t="s">
        <v>18299</v>
      </c>
      <c r="B16211" s="32">
        <v>54</v>
      </c>
    </row>
    <row r="16212" spans="1:2" x14ac:dyDescent="0.35">
      <c r="A16212" s="32" t="s">
        <v>18300</v>
      </c>
      <c r="B16212" s="32">
        <v>1</v>
      </c>
    </row>
    <row r="16213" spans="1:2" x14ac:dyDescent="0.35">
      <c r="A16213" s="32" t="s">
        <v>18301</v>
      </c>
      <c r="B16213" s="32">
        <v>13</v>
      </c>
    </row>
    <row r="16214" spans="1:2" x14ac:dyDescent="0.35">
      <c r="A16214" s="32" t="s">
        <v>18302</v>
      </c>
      <c r="B16214" s="32">
        <v>28</v>
      </c>
    </row>
    <row r="16215" spans="1:2" x14ac:dyDescent="0.35">
      <c r="A16215" s="32" t="s">
        <v>18303</v>
      </c>
      <c r="B16215" s="32">
        <v>75</v>
      </c>
    </row>
    <row r="16216" spans="1:2" x14ac:dyDescent="0.35">
      <c r="A16216" s="32" t="s">
        <v>18304</v>
      </c>
      <c r="B16216" s="32">
        <v>16</v>
      </c>
    </row>
    <row r="16217" spans="1:2" x14ac:dyDescent="0.35">
      <c r="A16217" s="32" t="s">
        <v>18305</v>
      </c>
      <c r="B16217" s="32">
        <v>10</v>
      </c>
    </row>
    <row r="16218" spans="1:2" x14ac:dyDescent="0.35">
      <c r="A16218" s="32" t="s">
        <v>18306</v>
      </c>
      <c r="B16218" s="32">
        <v>1</v>
      </c>
    </row>
    <row r="16219" spans="1:2" x14ac:dyDescent="0.35">
      <c r="A16219" s="32" t="s">
        <v>18307</v>
      </c>
      <c r="B16219" s="32">
        <v>24</v>
      </c>
    </row>
    <row r="16220" spans="1:2" x14ac:dyDescent="0.35">
      <c r="A16220" s="32" t="s">
        <v>18308</v>
      </c>
      <c r="B16220" s="32">
        <v>28</v>
      </c>
    </row>
    <row r="16221" spans="1:2" x14ac:dyDescent="0.35">
      <c r="A16221" s="32" t="s">
        <v>18309</v>
      </c>
      <c r="B16221" s="32">
        <v>40</v>
      </c>
    </row>
    <row r="16222" spans="1:2" x14ac:dyDescent="0.35">
      <c r="A16222" s="32" t="s">
        <v>18310</v>
      </c>
      <c r="B16222" s="32">
        <v>85</v>
      </c>
    </row>
    <row r="16223" spans="1:2" x14ac:dyDescent="0.35">
      <c r="A16223" s="32" t="s">
        <v>18311</v>
      </c>
      <c r="B16223" s="32">
        <v>46</v>
      </c>
    </row>
    <row r="16224" spans="1:2" x14ac:dyDescent="0.35">
      <c r="A16224" s="32" t="s">
        <v>18312</v>
      </c>
      <c r="B16224" s="32">
        <v>72</v>
      </c>
    </row>
    <row r="16225" spans="1:2" x14ac:dyDescent="0.35">
      <c r="A16225" s="32" t="s">
        <v>18313</v>
      </c>
      <c r="B16225" s="32">
        <v>32</v>
      </c>
    </row>
    <row r="16226" spans="1:2" x14ac:dyDescent="0.35">
      <c r="A16226" s="32" t="s">
        <v>18314</v>
      </c>
      <c r="B16226" s="32">
        <v>52</v>
      </c>
    </row>
    <row r="16227" spans="1:2" x14ac:dyDescent="0.35">
      <c r="A16227" s="32" t="s">
        <v>18315</v>
      </c>
      <c r="B16227" s="32">
        <v>7</v>
      </c>
    </row>
    <row r="16228" spans="1:2" x14ac:dyDescent="0.35">
      <c r="A16228" s="32" t="s">
        <v>18316</v>
      </c>
      <c r="B16228" s="32">
        <v>51</v>
      </c>
    </row>
    <row r="16229" spans="1:2" x14ac:dyDescent="0.35">
      <c r="A16229" s="32" t="s">
        <v>18317</v>
      </c>
      <c r="B16229" s="32">
        <v>69</v>
      </c>
    </row>
    <row r="16230" spans="1:2" x14ac:dyDescent="0.35">
      <c r="A16230" s="32" t="s">
        <v>18318</v>
      </c>
      <c r="B16230" s="32">
        <v>65</v>
      </c>
    </row>
    <row r="16231" spans="1:2" x14ac:dyDescent="0.35">
      <c r="A16231" s="32" t="s">
        <v>18319</v>
      </c>
      <c r="B16231" s="32">
        <v>26</v>
      </c>
    </row>
    <row r="16232" spans="1:2" x14ac:dyDescent="0.35">
      <c r="A16232" s="32" t="s">
        <v>18320</v>
      </c>
      <c r="B16232" s="32">
        <v>50</v>
      </c>
    </row>
    <row r="16233" spans="1:2" x14ac:dyDescent="0.35">
      <c r="A16233" s="32" t="s">
        <v>18321</v>
      </c>
      <c r="B16233" s="32">
        <v>51</v>
      </c>
    </row>
    <row r="16234" spans="1:2" x14ac:dyDescent="0.35">
      <c r="A16234" s="32" t="s">
        <v>18322</v>
      </c>
      <c r="B16234" s="32">
        <v>61</v>
      </c>
    </row>
    <row r="16235" spans="1:2" x14ac:dyDescent="0.35">
      <c r="A16235" s="32" t="s">
        <v>18323</v>
      </c>
      <c r="B16235" s="32">
        <v>84</v>
      </c>
    </row>
    <row r="16236" spans="1:2" x14ac:dyDescent="0.35">
      <c r="A16236" s="32" t="s">
        <v>18324</v>
      </c>
      <c r="B16236" s="32">
        <v>52</v>
      </c>
    </row>
    <row r="16237" spans="1:2" x14ac:dyDescent="0.35">
      <c r="A16237" s="32" t="s">
        <v>18325</v>
      </c>
      <c r="B16237" s="32">
        <v>57</v>
      </c>
    </row>
    <row r="16238" spans="1:2" x14ac:dyDescent="0.35">
      <c r="A16238" s="32" t="s">
        <v>18326</v>
      </c>
      <c r="B16238" s="32">
        <v>40</v>
      </c>
    </row>
    <row r="16239" spans="1:2" x14ac:dyDescent="0.35">
      <c r="A16239" s="32" t="s">
        <v>18327</v>
      </c>
      <c r="B16239" s="32">
        <v>15</v>
      </c>
    </row>
    <row r="16240" spans="1:2" x14ac:dyDescent="0.35">
      <c r="A16240" s="32" t="s">
        <v>18328</v>
      </c>
      <c r="B16240" s="32">
        <v>73</v>
      </c>
    </row>
    <row r="16241" spans="1:2" x14ac:dyDescent="0.35">
      <c r="A16241" s="32" t="s">
        <v>18329</v>
      </c>
      <c r="B16241" s="32">
        <v>99</v>
      </c>
    </row>
    <row r="16242" spans="1:2" x14ac:dyDescent="0.35">
      <c r="A16242" s="32" t="s">
        <v>18330</v>
      </c>
      <c r="B16242" s="32">
        <v>57</v>
      </c>
    </row>
    <row r="16243" spans="1:2" x14ac:dyDescent="0.35">
      <c r="A16243" s="32" t="s">
        <v>18331</v>
      </c>
      <c r="B16243" s="32">
        <v>63</v>
      </c>
    </row>
    <row r="16244" spans="1:2" x14ac:dyDescent="0.35">
      <c r="A16244" s="32" t="s">
        <v>18332</v>
      </c>
      <c r="B16244" s="32">
        <v>36</v>
      </c>
    </row>
    <row r="16245" spans="1:2" x14ac:dyDescent="0.35">
      <c r="A16245" s="32" t="s">
        <v>18333</v>
      </c>
      <c r="B16245" s="32">
        <v>98</v>
      </c>
    </row>
    <row r="16246" spans="1:2" x14ac:dyDescent="0.35">
      <c r="A16246" s="32" t="s">
        <v>18334</v>
      </c>
      <c r="B16246" s="32">
        <v>84</v>
      </c>
    </row>
    <row r="16247" spans="1:2" x14ac:dyDescent="0.35">
      <c r="A16247" s="32" t="s">
        <v>18335</v>
      </c>
      <c r="B16247" s="32">
        <v>21</v>
      </c>
    </row>
    <row r="16248" spans="1:2" x14ac:dyDescent="0.35">
      <c r="A16248" s="32" t="s">
        <v>18336</v>
      </c>
      <c r="B16248" s="32">
        <v>43</v>
      </c>
    </row>
    <row r="16249" spans="1:2" x14ac:dyDescent="0.35">
      <c r="A16249" s="32" t="s">
        <v>18337</v>
      </c>
      <c r="B16249" s="32">
        <v>53</v>
      </c>
    </row>
    <row r="16250" spans="1:2" x14ac:dyDescent="0.35">
      <c r="A16250" s="32" t="s">
        <v>18338</v>
      </c>
      <c r="B16250" s="32">
        <v>29</v>
      </c>
    </row>
    <row r="16251" spans="1:2" x14ac:dyDescent="0.35">
      <c r="A16251" s="32" t="s">
        <v>18339</v>
      </c>
      <c r="B16251" s="32">
        <v>83</v>
      </c>
    </row>
    <row r="16252" spans="1:2" x14ac:dyDescent="0.35">
      <c r="A16252" s="32" t="s">
        <v>18340</v>
      </c>
      <c r="B16252" s="32">
        <v>6</v>
      </c>
    </row>
    <row r="16253" spans="1:2" x14ac:dyDescent="0.35">
      <c r="A16253" s="32" t="s">
        <v>18341</v>
      </c>
      <c r="B16253" s="32">
        <v>17</v>
      </c>
    </row>
    <row r="16254" spans="1:2" x14ac:dyDescent="0.35">
      <c r="A16254" s="32" t="s">
        <v>18342</v>
      </c>
      <c r="B16254" s="32">
        <v>97</v>
      </c>
    </row>
    <row r="16255" spans="1:2" x14ac:dyDescent="0.35">
      <c r="A16255" s="32" t="s">
        <v>18343</v>
      </c>
      <c r="B16255" s="32">
        <v>12</v>
      </c>
    </row>
    <row r="16256" spans="1:2" x14ac:dyDescent="0.35">
      <c r="A16256" s="32" t="s">
        <v>18344</v>
      </c>
      <c r="B16256" s="32">
        <v>56</v>
      </c>
    </row>
    <row r="16257" spans="1:2" x14ac:dyDescent="0.35">
      <c r="A16257" s="32" t="s">
        <v>18345</v>
      </c>
      <c r="B16257" s="32">
        <v>68</v>
      </c>
    </row>
    <row r="16258" spans="1:2" x14ac:dyDescent="0.35">
      <c r="A16258" s="32" t="s">
        <v>18346</v>
      </c>
      <c r="B16258" s="32">
        <v>15</v>
      </c>
    </row>
    <row r="16259" spans="1:2" x14ac:dyDescent="0.35">
      <c r="A16259" s="32" t="s">
        <v>18347</v>
      </c>
      <c r="B16259" s="32">
        <v>85</v>
      </c>
    </row>
    <row r="16260" spans="1:2" x14ac:dyDescent="0.35">
      <c r="A16260" s="32" t="s">
        <v>18348</v>
      </c>
      <c r="B16260" s="32">
        <v>67</v>
      </c>
    </row>
    <row r="16261" spans="1:2" x14ac:dyDescent="0.35">
      <c r="A16261" s="32" t="s">
        <v>18349</v>
      </c>
      <c r="B16261" s="32">
        <v>47</v>
      </c>
    </row>
    <row r="16262" spans="1:2" x14ac:dyDescent="0.35">
      <c r="A16262" s="32" t="s">
        <v>18350</v>
      </c>
      <c r="B16262" s="32">
        <v>45</v>
      </c>
    </row>
    <row r="16263" spans="1:2" x14ac:dyDescent="0.35">
      <c r="A16263" s="32" t="s">
        <v>18351</v>
      </c>
      <c r="B16263" s="32">
        <v>68</v>
      </c>
    </row>
    <row r="16264" spans="1:2" x14ac:dyDescent="0.35">
      <c r="A16264" s="32" t="s">
        <v>18352</v>
      </c>
      <c r="B16264" s="32">
        <v>51</v>
      </c>
    </row>
    <row r="16265" spans="1:2" x14ac:dyDescent="0.35">
      <c r="A16265" s="32" t="s">
        <v>18353</v>
      </c>
      <c r="B16265" s="32">
        <v>45</v>
      </c>
    </row>
    <row r="16266" spans="1:2" x14ac:dyDescent="0.35">
      <c r="A16266" s="32" t="s">
        <v>18354</v>
      </c>
      <c r="B16266" s="32">
        <v>47</v>
      </c>
    </row>
    <row r="16267" spans="1:2" x14ac:dyDescent="0.35">
      <c r="A16267" s="32" t="s">
        <v>18355</v>
      </c>
      <c r="B16267" s="32">
        <v>30</v>
      </c>
    </row>
    <row r="16268" spans="1:2" x14ac:dyDescent="0.35">
      <c r="A16268" s="32" t="s">
        <v>18356</v>
      </c>
      <c r="B16268" s="32">
        <v>80</v>
      </c>
    </row>
    <row r="16269" spans="1:2" x14ac:dyDescent="0.35">
      <c r="A16269" s="32" t="s">
        <v>18357</v>
      </c>
      <c r="B16269" s="32">
        <v>45</v>
      </c>
    </row>
    <row r="16270" spans="1:2" x14ac:dyDescent="0.35">
      <c r="A16270" s="32" t="s">
        <v>18358</v>
      </c>
      <c r="B16270" s="32">
        <v>0</v>
      </c>
    </row>
    <row r="16271" spans="1:2" x14ac:dyDescent="0.35">
      <c r="A16271" s="32" t="s">
        <v>18359</v>
      </c>
      <c r="B16271" s="32">
        <v>32</v>
      </c>
    </row>
    <row r="16272" spans="1:2" x14ac:dyDescent="0.35">
      <c r="A16272" s="32" t="s">
        <v>18360</v>
      </c>
      <c r="B16272" s="32">
        <v>7</v>
      </c>
    </row>
    <row r="16273" spans="1:2" x14ac:dyDescent="0.35">
      <c r="A16273" s="32" t="s">
        <v>18361</v>
      </c>
      <c r="B16273" s="32">
        <v>4</v>
      </c>
    </row>
    <row r="16274" spans="1:2" x14ac:dyDescent="0.35">
      <c r="A16274" s="32" t="s">
        <v>18362</v>
      </c>
      <c r="B16274" s="32">
        <v>65</v>
      </c>
    </row>
    <row r="16275" spans="1:2" x14ac:dyDescent="0.35">
      <c r="A16275" s="32" t="s">
        <v>18363</v>
      </c>
      <c r="B16275" s="32">
        <v>1</v>
      </c>
    </row>
    <row r="16276" spans="1:2" x14ac:dyDescent="0.35">
      <c r="A16276" s="32" t="s">
        <v>18364</v>
      </c>
      <c r="B16276" s="32">
        <v>85</v>
      </c>
    </row>
    <row r="16277" spans="1:2" x14ac:dyDescent="0.35">
      <c r="A16277" s="32" t="s">
        <v>18365</v>
      </c>
      <c r="B16277" s="32">
        <v>85</v>
      </c>
    </row>
    <row r="16278" spans="1:2" x14ac:dyDescent="0.35">
      <c r="A16278" s="32" t="s">
        <v>18366</v>
      </c>
      <c r="B16278" s="32">
        <v>36</v>
      </c>
    </row>
    <row r="16279" spans="1:2" x14ac:dyDescent="0.35">
      <c r="A16279" s="32" t="s">
        <v>18367</v>
      </c>
      <c r="B16279" s="32">
        <v>18</v>
      </c>
    </row>
    <row r="16280" spans="1:2" x14ac:dyDescent="0.35">
      <c r="A16280" s="32" t="s">
        <v>18368</v>
      </c>
      <c r="B16280" s="32">
        <v>36</v>
      </c>
    </row>
    <row r="16281" spans="1:2" x14ac:dyDescent="0.35">
      <c r="A16281" s="32" t="s">
        <v>18369</v>
      </c>
      <c r="B16281" s="32">
        <v>10</v>
      </c>
    </row>
    <row r="16282" spans="1:2" x14ac:dyDescent="0.35">
      <c r="A16282" s="32" t="s">
        <v>18370</v>
      </c>
      <c r="B16282" s="32">
        <v>8</v>
      </c>
    </row>
    <row r="16283" spans="1:2" x14ac:dyDescent="0.35">
      <c r="A16283" s="32" t="s">
        <v>18371</v>
      </c>
      <c r="B16283" s="32">
        <v>6</v>
      </c>
    </row>
    <row r="16284" spans="1:2" x14ac:dyDescent="0.35">
      <c r="A16284" s="32" t="s">
        <v>18372</v>
      </c>
      <c r="B16284" s="32">
        <v>27</v>
      </c>
    </row>
    <row r="16285" spans="1:2" x14ac:dyDescent="0.35">
      <c r="A16285" s="32" t="s">
        <v>18373</v>
      </c>
      <c r="B16285" s="32">
        <v>0</v>
      </c>
    </row>
    <row r="16286" spans="1:2" x14ac:dyDescent="0.35">
      <c r="A16286" s="32" t="s">
        <v>18374</v>
      </c>
      <c r="B16286" s="32">
        <v>29</v>
      </c>
    </row>
    <row r="16287" spans="1:2" x14ac:dyDescent="0.35">
      <c r="A16287" s="32" t="s">
        <v>18375</v>
      </c>
      <c r="B16287" s="32">
        <v>75</v>
      </c>
    </row>
    <row r="16288" spans="1:2" x14ac:dyDescent="0.35">
      <c r="A16288" s="32" t="s">
        <v>18376</v>
      </c>
      <c r="B16288" s="32">
        <v>8</v>
      </c>
    </row>
    <row r="16289" spans="1:2" x14ac:dyDescent="0.35">
      <c r="A16289" s="32" t="s">
        <v>18377</v>
      </c>
      <c r="B16289" s="32">
        <v>38</v>
      </c>
    </row>
    <row r="16290" spans="1:2" x14ac:dyDescent="0.35">
      <c r="A16290" s="32" t="s">
        <v>18378</v>
      </c>
      <c r="B16290" s="32">
        <v>24</v>
      </c>
    </row>
    <row r="16291" spans="1:2" x14ac:dyDescent="0.35">
      <c r="A16291" s="32" t="s">
        <v>18379</v>
      </c>
      <c r="B16291" s="32">
        <v>78</v>
      </c>
    </row>
    <row r="16292" spans="1:2" x14ac:dyDescent="0.35">
      <c r="A16292" s="32" t="s">
        <v>18380</v>
      </c>
      <c r="B16292" s="32">
        <v>26</v>
      </c>
    </row>
    <row r="16293" spans="1:2" x14ac:dyDescent="0.35">
      <c r="A16293" s="32" t="s">
        <v>18381</v>
      </c>
      <c r="B16293" s="32">
        <v>70</v>
      </c>
    </row>
    <row r="16294" spans="1:2" x14ac:dyDescent="0.35">
      <c r="A16294" s="32" t="s">
        <v>18382</v>
      </c>
      <c r="B16294" s="32">
        <v>60</v>
      </c>
    </row>
    <row r="16295" spans="1:2" x14ac:dyDescent="0.35">
      <c r="A16295" s="32" t="s">
        <v>18383</v>
      </c>
      <c r="B16295" s="32">
        <v>62</v>
      </c>
    </row>
    <row r="16296" spans="1:2" x14ac:dyDescent="0.35">
      <c r="A16296" s="32" t="s">
        <v>18384</v>
      </c>
      <c r="B16296" s="32">
        <v>12</v>
      </c>
    </row>
    <row r="16297" spans="1:2" x14ac:dyDescent="0.35">
      <c r="A16297" s="32" t="s">
        <v>18385</v>
      </c>
      <c r="B16297" s="32">
        <v>30</v>
      </c>
    </row>
    <row r="16298" spans="1:2" x14ac:dyDescent="0.35">
      <c r="A16298" s="32" t="s">
        <v>18386</v>
      </c>
      <c r="B16298" s="32">
        <v>63</v>
      </c>
    </row>
    <row r="16299" spans="1:2" x14ac:dyDescent="0.35">
      <c r="A16299" s="32" t="s">
        <v>18387</v>
      </c>
      <c r="B16299" s="32">
        <v>31</v>
      </c>
    </row>
    <row r="16300" spans="1:2" x14ac:dyDescent="0.35">
      <c r="A16300" s="32" t="s">
        <v>18388</v>
      </c>
      <c r="B16300" s="32">
        <v>11</v>
      </c>
    </row>
    <row r="16301" spans="1:2" x14ac:dyDescent="0.35">
      <c r="A16301" s="32" t="s">
        <v>18389</v>
      </c>
      <c r="B16301" s="32">
        <v>34</v>
      </c>
    </row>
    <row r="16302" spans="1:2" x14ac:dyDescent="0.35">
      <c r="A16302" s="32" t="s">
        <v>18390</v>
      </c>
      <c r="B16302" s="32">
        <v>97</v>
      </c>
    </row>
    <row r="16303" spans="1:2" x14ac:dyDescent="0.35">
      <c r="A16303" s="32" t="s">
        <v>18391</v>
      </c>
      <c r="B16303" s="32">
        <v>86</v>
      </c>
    </row>
    <row r="16304" spans="1:2" x14ac:dyDescent="0.35">
      <c r="A16304" s="32" t="s">
        <v>18392</v>
      </c>
      <c r="B16304" s="32">
        <v>47</v>
      </c>
    </row>
    <row r="16305" spans="1:2" x14ac:dyDescent="0.35">
      <c r="A16305" s="32" t="s">
        <v>18393</v>
      </c>
      <c r="B16305" s="32">
        <v>5</v>
      </c>
    </row>
    <row r="16306" spans="1:2" x14ac:dyDescent="0.35">
      <c r="A16306" s="32" t="s">
        <v>18394</v>
      </c>
      <c r="B16306" s="32">
        <v>66</v>
      </c>
    </row>
    <row r="16307" spans="1:2" x14ac:dyDescent="0.35">
      <c r="A16307" s="32" t="s">
        <v>18395</v>
      </c>
      <c r="B16307" s="32">
        <v>20</v>
      </c>
    </row>
    <row r="16308" spans="1:2" x14ac:dyDescent="0.35">
      <c r="A16308" s="32" t="s">
        <v>18396</v>
      </c>
      <c r="B16308" s="32">
        <v>9</v>
      </c>
    </row>
    <row r="16309" spans="1:2" x14ac:dyDescent="0.35">
      <c r="A16309" s="32" t="s">
        <v>18397</v>
      </c>
      <c r="B16309" s="32">
        <v>20</v>
      </c>
    </row>
    <row r="16310" spans="1:2" x14ac:dyDescent="0.35">
      <c r="A16310" s="32" t="s">
        <v>18398</v>
      </c>
      <c r="B16310" s="32">
        <v>21</v>
      </c>
    </row>
    <row r="16311" spans="1:2" x14ac:dyDescent="0.35">
      <c r="A16311" s="32" t="s">
        <v>18399</v>
      </c>
      <c r="B16311" s="32">
        <v>53</v>
      </c>
    </row>
    <row r="16312" spans="1:2" x14ac:dyDescent="0.35">
      <c r="A16312" s="32" t="s">
        <v>18400</v>
      </c>
      <c r="B16312" s="32">
        <v>13</v>
      </c>
    </row>
    <row r="16313" spans="1:2" x14ac:dyDescent="0.35">
      <c r="A16313" s="32" t="s">
        <v>18401</v>
      </c>
      <c r="B16313" s="32">
        <v>49</v>
      </c>
    </row>
    <row r="16314" spans="1:2" x14ac:dyDescent="0.35">
      <c r="A16314" s="32" t="s">
        <v>18402</v>
      </c>
      <c r="B16314" s="32">
        <v>0</v>
      </c>
    </row>
    <row r="16315" spans="1:2" x14ac:dyDescent="0.35">
      <c r="A16315" s="32" t="s">
        <v>18403</v>
      </c>
      <c r="B16315" s="32">
        <v>51</v>
      </c>
    </row>
    <row r="16316" spans="1:2" x14ac:dyDescent="0.35">
      <c r="A16316" s="32" t="s">
        <v>18404</v>
      </c>
      <c r="B16316" s="32">
        <v>66</v>
      </c>
    </row>
    <row r="16317" spans="1:2" x14ac:dyDescent="0.35">
      <c r="A16317" s="32" t="s">
        <v>18405</v>
      </c>
      <c r="B16317" s="32">
        <v>26</v>
      </c>
    </row>
    <row r="16318" spans="1:2" x14ac:dyDescent="0.35">
      <c r="A16318" s="32" t="s">
        <v>18406</v>
      </c>
      <c r="B16318" s="32">
        <v>91</v>
      </c>
    </row>
    <row r="16319" spans="1:2" x14ac:dyDescent="0.35">
      <c r="A16319" s="32" t="s">
        <v>18407</v>
      </c>
      <c r="B16319" s="32">
        <v>20</v>
      </c>
    </row>
    <row r="16320" spans="1:2" x14ac:dyDescent="0.35">
      <c r="A16320" s="32" t="s">
        <v>18408</v>
      </c>
      <c r="B16320" s="32">
        <v>14</v>
      </c>
    </row>
    <row r="16321" spans="1:2" x14ac:dyDescent="0.35">
      <c r="A16321" s="32" t="s">
        <v>18409</v>
      </c>
      <c r="B16321" s="32">
        <v>70</v>
      </c>
    </row>
    <row r="16322" spans="1:2" x14ac:dyDescent="0.35">
      <c r="A16322" s="32" t="s">
        <v>18410</v>
      </c>
      <c r="B16322" s="32">
        <v>14</v>
      </c>
    </row>
    <row r="16323" spans="1:2" x14ac:dyDescent="0.35">
      <c r="A16323" s="32" t="s">
        <v>18411</v>
      </c>
      <c r="B16323" s="32">
        <v>52</v>
      </c>
    </row>
    <row r="16324" spans="1:2" x14ac:dyDescent="0.35">
      <c r="A16324" s="32" t="s">
        <v>18412</v>
      </c>
      <c r="B16324" s="32">
        <v>71</v>
      </c>
    </row>
    <row r="16325" spans="1:2" x14ac:dyDescent="0.35">
      <c r="A16325" s="32" t="s">
        <v>18413</v>
      </c>
      <c r="B16325" s="32">
        <v>70</v>
      </c>
    </row>
    <row r="16326" spans="1:2" x14ac:dyDescent="0.35">
      <c r="A16326" s="32" t="s">
        <v>18414</v>
      </c>
      <c r="B16326" s="32">
        <v>52</v>
      </c>
    </row>
    <row r="16327" spans="1:2" x14ac:dyDescent="0.35">
      <c r="A16327" s="32" t="s">
        <v>18415</v>
      </c>
      <c r="B16327" s="32">
        <v>79</v>
      </c>
    </row>
    <row r="16328" spans="1:2" x14ac:dyDescent="0.35">
      <c r="A16328" s="32" t="s">
        <v>18416</v>
      </c>
      <c r="B16328" s="32">
        <v>17</v>
      </c>
    </row>
    <row r="16329" spans="1:2" x14ac:dyDescent="0.35">
      <c r="A16329" s="32" t="s">
        <v>18417</v>
      </c>
      <c r="B16329" s="32">
        <v>4</v>
      </c>
    </row>
    <row r="16330" spans="1:2" x14ac:dyDescent="0.35">
      <c r="A16330" s="32" t="s">
        <v>18418</v>
      </c>
      <c r="B16330" s="32">
        <v>37</v>
      </c>
    </row>
    <row r="16331" spans="1:2" x14ac:dyDescent="0.35">
      <c r="A16331" s="32" t="s">
        <v>18419</v>
      </c>
      <c r="B16331" s="32">
        <v>57</v>
      </c>
    </row>
    <row r="16332" spans="1:2" x14ac:dyDescent="0.35">
      <c r="A16332" s="32" t="s">
        <v>18420</v>
      </c>
      <c r="B16332" s="32">
        <v>94</v>
      </c>
    </row>
    <row r="16333" spans="1:2" x14ac:dyDescent="0.35">
      <c r="A16333" s="32" t="s">
        <v>18421</v>
      </c>
      <c r="B16333" s="32">
        <v>19</v>
      </c>
    </row>
    <row r="16334" spans="1:2" x14ac:dyDescent="0.35">
      <c r="A16334" s="32" t="s">
        <v>18422</v>
      </c>
      <c r="B16334" s="32">
        <v>74</v>
      </c>
    </row>
    <row r="16335" spans="1:2" x14ac:dyDescent="0.35">
      <c r="A16335" s="32" t="s">
        <v>18423</v>
      </c>
      <c r="B16335" s="32">
        <v>50</v>
      </c>
    </row>
    <row r="16336" spans="1:2" x14ac:dyDescent="0.35">
      <c r="A16336" s="32" t="s">
        <v>18424</v>
      </c>
      <c r="B16336" s="32">
        <v>99</v>
      </c>
    </row>
    <row r="16337" spans="1:2" x14ac:dyDescent="0.35">
      <c r="A16337" s="32" t="s">
        <v>18425</v>
      </c>
      <c r="B16337" s="32">
        <v>7</v>
      </c>
    </row>
    <row r="16338" spans="1:2" x14ac:dyDescent="0.35">
      <c r="A16338" s="32" t="s">
        <v>18426</v>
      </c>
      <c r="B16338" s="32">
        <v>12</v>
      </c>
    </row>
    <row r="16339" spans="1:2" x14ac:dyDescent="0.35">
      <c r="A16339" s="32" t="s">
        <v>18427</v>
      </c>
      <c r="B16339" s="32">
        <v>25</v>
      </c>
    </row>
    <row r="16340" spans="1:2" x14ac:dyDescent="0.35">
      <c r="A16340" s="32" t="s">
        <v>18428</v>
      </c>
      <c r="B16340" s="32">
        <v>26</v>
      </c>
    </row>
    <row r="16341" spans="1:2" x14ac:dyDescent="0.35">
      <c r="A16341" s="32" t="s">
        <v>18429</v>
      </c>
      <c r="B16341" s="32">
        <v>84</v>
      </c>
    </row>
    <row r="16342" spans="1:2" x14ac:dyDescent="0.35">
      <c r="A16342" s="32" t="s">
        <v>18430</v>
      </c>
      <c r="B16342" s="32">
        <v>43</v>
      </c>
    </row>
    <row r="16343" spans="1:2" x14ac:dyDescent="0.35">
      <c r="A16343" s="32" t="s">
        <v>18431</v>
      </c>
      <c r="B16343" s="32">
        <v>79</v>
      </c>
    </row>
    <row r="16344" spans="1:2" x14ac:dyDescent="0.35">
      <c r="A16344" s="32" t="s">
        <v>18432</v>
      </c>
      <c r="B16344" s="32">
        <v>73</v>
      </c>
    </row>
    <row r="16345" spans="1:2" x14ac:dyDescent="0.35">
      <c r="A16345" s="32" t="s">
        <v>18433</v>
      </c>
      <c r="B16345" s="32">
        <v>94</v>
      </c>
    </row>
    <row r="16346" spans="1:2" x14ac:dyDescent="0.35">
      <c r="A16346" s="32" t="s">
        <v>18434</v>
      </c>
      <c r="B16346" s="32">
        <v>12</v>
      </c>
    </row>
    <row r="16347" spans="1:2" x14ac:dyDescent="0.35">
      <c r="A16347" s="32" t="s">
        <v>18435</v>
      </c>
      <c r="B16347" s="32">
        <v>23</v>
      </c>
    </row>
    <row r="16348" spans="1:2" x14ac:dyDescent="0.35">
      <c r="A16348" s="32" t="s">
        <v>18436</v>
      </c>
      <c r="B16348" s="32">
        <v>67</v>
      </c>
    </row>
    <row r="16349" spans="1:2" x14ac:dyDescent="0.35">
      <c r="A16349" s="32" t="s">
        <v>18437</v>
      </c>
      <c r="B16349" s="32">
        <v>72</v>
      </c>
    </row>
    <row r="16350" spans="1:2" x14ac:dyDescent="0.35">
      <c r="A16350" s="32" t="s">
        <v>18438</v>
      </c>
      <c r="B16350" s="32">
        <v>16</v>
      </c>
    </row>
    <row r="16351" spans="1:2" x14ac:dyDescent="0.35">
      <c r="A16351" s="32" t="s">
        <v>18439</v>
      </c>
      <c r="B16351" s="32">
        <v>22</v>
      </c>
    </row>
    <row r="16352" spans="1:2" x14ac:dyDescent="0.35">
      <c r="A16352" s="32" t="s">
        <v>18440</v>
      </c>
      <c r="B16352" s="32">
        <v>27</v>
      </c>
    </row>
    <row r="16353" spans="1:2" x14ac:dyDescent="0.35">
      <c r="A16353" s="32" t="s">
        <v>18441</v>
      </c>
      <c r="B16353" s="32">
        <v>95</v>
      </c>
    </row>
    <row r="16354" spans="1:2" x14ac:dyDescent="0.35">
      <c r="A16354" s="32" t="s">
        <v>18442</v>
      </c>
      <c r="B16354" s="32">
        <v>28</v>
      </c>
    </row>
    <row r="16355" spans="1:2" x14ac:dyDescent="0.35">
      <c r="A16355" s="32" t="s">
        <v>18443</v>
      </c>
      <c r="B16355" s="32">
        <v>95</v>
      </c>
    </row>
    <row r="16356" spans="1:2" x14ac:dyDescent="0.35">
      <c r="A16356" s="32" t="s">
        <v>18444</v>
      </c>
      <c r="B16356" s="32">
        <v>9</v>
      </c>
    </row>
    <row r="16357" spans="1:2" x14ac:dyDescent="0.35">
      <c r="A16357" s="32" t="s">
        <v>18445</v>
      </c>
      <c r="B16357" s="32">
        <v>28</v>
      </c>
    </row>
    <row r="16358" spans="1:2" x14ac:dyDescent="0.35">
      <c r="A16358" s="32" t="s">
        <v>18446</v>
      </c>
      <c r="B16358" s="32">
        <v>15</v>
      </c>
    </row>
    <row r="16359" spans="1:2" x14ac:dyDescent="0.35">
      <c r="A16359" s="32" t="s">
        <v>18447</v>
      </c>
      <c r="B16359" s="32">
        <v>96</v>
      </c>
    </row>
    <row r="16360" spans="1:2" x14ac:dyDescent="0.35">
      <c r="A16360" s="32" t="s">
        <v>18448</v>
      </c>
      <c r="B16360" s="32">
        <v>62</v>
      </c>
    </row>
    <row r="16361" spans="1:2" x14ac:dyDescent="0.35">
      <c r="A16361" s="32" t="s">
        <v>18449</v>
      </c>
      <c r="B16361" s="32">
        <v>37</v>
      </c>
    </row>
    <row r="16362" spans="1:2" x14ac:dyDescent="0.35">
      <c r="A16362" s="32" t="s">
        <v>18450</v>
      </c>
      <c r="B16362" s="32">
        <v>69</v>
      </c>
    </row>
    <row r="16363" spans="1:2" x14ac:dyDescent="0.35">
      <c r="A16363" s="32" t="s">
        <v>18451</v>
      </c>
      <c r="B16363" s="32">
        <v>52</v>
      </c>
    </row>
    <row r="16364" spans="1:2" x14ac:dyDescent="0.35">
      <c r="A16364" s="32" t="s">
        <v>18452</v>
      </c>
      <c r="B16364" s="32">
        <v>6</v>
      </c>
    </row>
    <row r="16365" spans="1:2" x14ac:dyDescent="0.35">
      <c r="A16365" s="32" t="s">
        <v>18453</v>
      </c>
      <c r="B16365" s="32">
        <v>3</v>
      </c>
    </row>
    <row r="16366" spans="1:2" x14ac:dyDescent="0.35">
      <c r="A16366" s="32" t="s">
        <v>18454</v>
      </c>
      <c r="B16366" s="32">
        <v>59</v>
      </c>
    </row>
    <row r="16367" spans="1:2" x14ac:dyDescent="0.35">
      <c r="A16367" s="32" t="s">
        <v>18455</v>
      </c>
      <c r="B16367" s="32">
        <v>89</v>
      </c>
    </row>
    <row r="16368" spans="1:2" x14ac:dyDescent="0.35">
      <c r="A16368" s="32" t="s">
        <v>18456</v>
      </c>
      <c r="B16368" s="32">
        <v>70</v>
      </c>
    </row>
    <row r="16369" spans="1:2" x14ac:dyDescent="0.35">
      <c r="A16369" s="32" t="s">
        <v>18457</v>
      </c>
      <c r="B16369" s="32">
        <v>34</v>
      </c>
    </row>
    <row r="16370" spans="1:2" x14ac:dyDescent="0.35">
      <c r="A16370" s="32" t="s">
        <v>18458</v>
      </c>
      <c r="B16370" s="32">
        <v>11</v>
      </c>
    </row>
    <row r="16371" spans="1:2" x14ac:dyDescent="0.35">
      <c r="A16371" s="32" t="s">
        <v>18459</v>
      </c>
      <c r="B16371" s="32">
        <v>1</v>
      </c>
    </row>
    <row r="16372" spans="1:2" x14ac:dyDescent="0.35">
      <c r="A16372" s="32" t="s">
        <v>18460</v>
      </c>
      <c r="B16372" s="32">
        <v>70</v>
      </c>
    </row>
    <row r="16373" spans="1:2" x14ac:dyDescent="0.35">
      <c r="A16373" s="32" t="s">
        <v>18461</v>
      </c>
      <c r="B16373" s="32">
        <v>38</v>
      </c>
    </row>
    <row r="16374" spans="1:2" x14ac:dyDescent="0.35">
      <c r="A16374" s="32" t="s">
        <v>18462</v>
      </c>
      <c r="B16374" s="32">
        <v>80</v>
      </c>
    </row>
    <row r="16375" spans="1:2" x14ac:dyDescent="0.35">
      <c r="A16375" s="32" t="s">
        <v>18463</v>
      </c>
      <c r="B16375" s="32">
        <v>62</v>
      </c>
    </row>
    <row r="16376" spans="1:2" x14ac:dyDescent="0.35">
      <c r="A16376" s="32" t="s">
        <v>18464</v>
      </c>
      <c r="B16376" s="32">
        <v>33</v>
      </c>
    </row>
    <row r="16377" spans="1:2" x14ac:dyDescent="0.35">
      <c r="A16377" s="32" t="s">
        <v>18465</v>
      </c>
      <c r="B16377" s="32">
        <v>58</v>
      </c>
    </row>
    <row r="16378" spans="1:2" x14ac:dyDescent="0.35">
      <c r="A16378" s="32" t="s">
        <v>18466</v>
      </c>
      <c r="B16378" s="32">
        <v>47</v>
      </c>
    </row>
    <row r="16379" spans="1:2" x14ac:dyDescent="0.35">
      <c r="A16379" s="32" t="s">
        <v>18467</v>
      </c>
      <c r="B16379" s="32">
        <v>80</v>
      </c>
    </row>
    <row r="16380" spans="1:2" x14ac:dyDescent="0.35">
      <c r="A16380" s="32" t="s">
        <v>18468</v>
      </c>
      <c r="B16380" s="32">
        <v>86</v>
      </c>
    </row>
    <row r="16381" spans="1:2" x14ac:dyDescent="0.35">
      <c r="A16381" s="32" t="s">
        <v>18469</v>
      </c>
      <c r="B16381" s="32">
        <v>52</v>
      </c>
    </row>
    <row r="16382" spans="1:2" x14ac:dyDescent="0.35">
      <c r="A16382" s="32" t="s">
        <v>18470</v>
      </c>
      <c r="B16382" s="32">
        <v>73</v>
      </c>
    </row>
    <row r="16383" spans="1:2" x14ac:dyDescent="0.35">
      <c r="A16383" s="32" t="s">
        <v>18471</v>
      </c>
      <c r="B16383" s="32">
        <v>11</v>
      </c>
    </row>
    <row r="16384" spans="1:2" x14ac:dyDescent="0.35">
      <c r="A16384" s="32" t="s">
        <v>18472</v>
      </c>
      <c r="B16384" s="32">
        <v>80</v>
      </c>
    </row>
    <row r="16385" spans="1:2" x14ac:dyDescent="0.35">
      <c r="A16385" s="32" t="s">
        <v>18473</v>
      </c>
      <c r="B16385" s="32">
        <v>47</v>
      </c>
    </row>
    <row r="16386" spans="1:2" x14ac:dyDescent="0.35">
      <c r="A16386" s="32" t="s">
        <v>18474</v>
      </c>
      <c r="B16386" s="32">
        <v>66</v>
      </c>
    </row>
    <row r="16387" spans="1:2" x14ac:dyDescent="0.35">
      <c r="A16387" s="32" t="s">
        <v>18475</v>
      </c>
      <c r="B16387" s="32">
        <v>28</v>
      </c>
    </row>
    <row r="16388" spans="1:2" x14ac:dyDescent="0.35">
      <c r="A16388" s="32" t="s">
        <v>18476</v>
      </c>
      <c r="B16388" s="32">
        <v>92</v>
      </c>
    </row>
    <row r="16389" spans="1:2" x14ac:dyDescent="0.35">
      <c r="A16389" s="32" t="s">
        <v>18477</v>
      </c>
      <c r="B16389" s="32">
        <v>96</v>
      </c>
    </row>
    <row r="16390" spans="1:2" x14ac:dyDescent="0.35">
      <c r="A16390" s="32" t="s">
        <v>18478</v>
      </c>
      <c r="B16390" s="32">
        <v>68</v>
      </c>
    </row>
    <row r="16391" spans="1:2" x14ac:dyDescent="0.35">
      <c r="A16391" s="32" t="s">
        <v>18479</v>
      </c>
      <c r="B16391" s="32">
        <v>24</v>
      </c>
    </row>
    <row r="16392" spans="1:2" x14ac:dyDescent="0.35">
      <c r="A16392" s="32" t="s">
        <v>18480</v>
      </c>
      <c r="B16392" s="32">
        <v>32</v>
      </c>
    </row>
    <row r="16393" spans="1:2" x14ac:dyDescent="0.35">
      <c r="A16393" s="32" t="s">
        <v>18481</v>
      </c>
      <c r="B16393" s="32">
        <v>43</v>
      </c>
    </row>
    <row r="16394" spans="1:2" x14ac:dyDescent="0.35">
      <c r="A16394" s="32" t="s">
        <v>18482</v>
      </c>
      <c r="B16394" s="32">
        <v>56</v>
      </c>
    </row>
    <row r="16395" spans="1:2" x14ac:dyDescent="0.35">
      <c r="A16395" s="32" t="s">
        <v>18483</v>
      </c>
      <c r="B16395" s="32">
        <v>9</v>
      </c>
    </row>
    <row r="16396" spans="1:2" x14ac:dyDescent="0.35">
      <c r="A16396" s="32" t="s">
        <v>18484</v>
      </c>
      <c r="B16396" s="32">
        <v>18</v>
      </c>
    </row>
    <row r="16397" spans="1:2" x14ac:dyDescent="0.35">
      <c r="A16397" s="32" t="s">
        <v>18485</v>
      </c>
      <c r="B16397" s="32">
        <v>29</v>
      </c>
    </row>
    <row r="16398" spans="1:2" x14ac:dyDescent="0.35">
      <c r="A16398" s="32" t="s">
        <v>18486</v>
      </c>
      <c r="B16398" s="32">
        <v>68</v>
      </c>
    </row>
    <row r="16399" spans="1:2" x14ac:dyDescent="0.35">
      <c r="A16399" s="32" t="s">
        <v>18487</v>
      </c>
      <c r="B16399" s="32">
        <v>33</v>
      </c>
    </row>
    <row r="16400" spans="1:2" x14ac:dyDescent="0.35">
      <c r="A16400" s="32" t="s">
        <v>18488</v>
      </c>
      <c r="B16400" s="32">
        <v>60</v>
      </c>
    </row>
    <row r="16401" spans="1:2" x14ac:dyDescent="0.35">
      <c r="A16401" s="32" t="s">
        <v>18489</v>
      </c>
      <c r="B16401" s="32">
        <v>79</v>
      </c>
    </row>
    <row r="16402" spans="1:2" x14ac:dyDescent="0.35">
      <c r="A16402" s="32" t="s">
        <v>18490</v>
      </c>
      <c r="B16402" s="32">
        <v>84</v>
      </c>
    </row>
    <row r="16403" spans="1:2" x14ac:dyDescent="0.35">
      <c r="A16403" s="32" t="s">
        <v>18491</v>
      </c>
      <c r="B16403" s="32">
        <v>93</v>
      </c>
    </row>
    <row r="16404" spans="1:2" x14ac:dyDescent="0.35">
      <c r="A16404" s="32" t="s">
        <v>18492</v>
      </c>
      <c r="B16404" s="32">
        <v>77</v>
      </c>
    </row>
    <row r="16405" spans="1:2" x14ac:dyDescent="0.35">
      <c r="A16405" s="32" t="s">
        <v>18493</v>
      </c>
      <c r="B16405" s="32">
        <v>46</v>
      </c>
    </row>
    <row r="16406" spans="1:2" x14ac:dyDescent="0.35">
      <c r="A16406" s="32" t="s">
        <v>18494</v>
      </c>
      <c r="B16406" s="32">
        <v>91</v>
      </c>
    </row>
    <row r="16407" spans="1:2" x14ac:dyDescent="0.35">
      <c r="A16407" s="32" t="s">
        <v>18495</v>
      </c>
      <c r="B16407" s="32">
        <v>27</v>
      </c>
    </row>
    <row r="16408" spans="1:2" x14ac:dyDescent="0.35">
      <c r="A16408" s="32" t="s">
        <v>18496</v>
      </c>
      <c r="B16408" s="32">
        <v>6</v>
      </c>
    </row>
    <row r="16409" spans="1:2" x14ac:dyDescent="0.35">
      <c r="A16409" s="32" t="s">
        <v>18497</v>
      </c>
      <c r="B16409" s="32">
        <v>85</v>
      </c>
    </row>
    <row r="16410" spans="1:2" x14ac:dyDescent="0.35">
      <c r="A16410" s="32" t="s">
        <v>18498</v>
      </c>
      <c r="B16410" s="32">
        <v>27</v>
      </c>
    </row>
    <row r="16411" spans="1:2" x14ac:dyDescent="0.35">
      <c r="A16411" s="32" t="s">
        <v>18499</v>
      </c>
      <c r="B16411" s="32">
        <v>94</v>
      </c>
    </row>
    <row r="16412" spans="1:2" x14ac:dyDescent="0.35">
      <c r="A16412" s="32" t="s">
        <v>18500</v>
      </c>
      <c r="B16412" s="32">
        <v>48</v>
      </c>
    </row>
    <row r="16413" spans="1:2" x14ac:dyDescent="0.35">
      <c r="A16413" s="32" t="s">
        <v>18501</v>
      </c>
      <c r="B16413" s="32">
        <v>46</v>
      </c>
    </row>
    <row r="16414" spans="1:2" x14ac:dyDescent="0.35">
      <c r="A16414" s="32" t="s">
        <v>18502</v>
      </c>
      <c r="B16414" s="32">
        <v>67</v>
      </c>
    </row>
    <row r="16415" spans="1:2" x14ac:dyDescent="0.35">
      <c r="A16415" s="32" t="s">
        <v>18503</v>
      </c>
      <c r="B16415" s="32">
        <v>28</v>
      </c>
    </row>
    <row r="16416" spans="1:2" x14ac:dyDescent="0.35">
      <c r="A16416" s="32" t="s">
        <v>18504</v>
      </c>
      <c r="B16416" s="32">
        <v>20</v>
      </c>
    </row>
    <row r="16417" spans="1:2" x14ac:dyDescent="0.35">
      <c r="A16417" s="32" t="s">
        <v>18505</v>
      </c>
      <c r="B16417" s="32">
        <v>4</v>
      </c>
    </row>
    <row r="16418" spans="1:2" x14ac:dyDescent="0.35">
      <c r="A16418" s="32" t="s">
        <v>18506</v>
      </c>
      <c r="B16418" s="32">
        <v>73</v>
      </c>
    </row>
    <row r="16419" spans="1:2" x14ac:dyDescent="0.35">
      <c r="A16419" s="32" t="s">
        <v>18507</v>
      </c>
      <c r="B16419" s="32">
        <v>60</v>
      </c>
    </row>
    <row r="16420" spans="1:2" x14ac:dyDescent="0.35">
      <c r="A16420" s="32" t="s">
        <v>18508</v>
      </c>
      <c r="B16420" s="32">
        <v>58</v>
      </c>
    </row>
    <row r="16421" spans="1:2" x14ac:dyDescent="0.35">
      <c r="A16421" s="32" t="s">
        <v>18509</v>
      </c>
      <c r="B16421" s="32">
        <v>79</v>
      </c>
    </row>
    <row r="16422" spans="1:2" x14ac:dyDescent="0.35">
      <c r="A16422" s="32" t="s">
        <v>18510</v>
      </c>
      <c r="B16422" s="32">
        <v>77</v>
      </c>
    </row>
    <row r="16423" spans="1:2" x14ac:dyDescent="0.35">
      <c r="A16423" s="32" t="s">
        <v>18511</v>
      </c>
      <c r="B16423" s="32">
        <v>10</v>
      </c>
    </row>
    <row r="16424" spans="1:2" x14ac:dyDescent="0.35">
      <c r="A16424" s="32" t="s">
        <v>18512</v>
      </c>
      <c r="B16424" s="32">
        <v>30</v>
      </c>
    </row>
    <row r="16425" spans="1:2" x14ac:dyDescent="0.35">
      <c r="A16425" s="32" t="s">
        <v>18513</v>
      </c>
      <c r="B16425" s="32">
        <v>39</v>
      </c>
    </row>
    <row r="16426" spans="1:2" x14ac:dyDescent="0.35">
      <c r="A16426" s="32" t="s">
        <v>18514</v>
      </c>
      <c r="B16426" s="32">
        <v>5</v>
      </c>
    </row>
    <row r="16427" spans="1:2" x14ac:dyDescent="0.35">
      <c r="A16427" s="32" t="s">
        <v>18515</v>
      </c>
      <c r="B16427" s="32">
        <v>37</v>
      </c>
    </row>
    <row r="16428" spans="1:2" x14ac:dyDescent="0.35">
      <c r="A16428" s="32" t="s">
        <v>18516</v>
      </c>
      <c r="B16428" s="32">
        <v>0</v>
      </c>
    </row>
    <row r="16429" spans="1:2" x14ac:dyDescent="0.35">
      <c r="A16429" s="32" t="s">
        <v>18517</v>
      </c>
      <c r="B16429" s="32">
        <v>65</v>
      </c>
    </row>
    <row r="16430" spans="1:2" x14ac:dyDescent="0.35">
      <c r="A16430" s="32" t="s">
        <v>18518</v>
      </c>
      <c r="B16430" s="32">
        <v>52</v>
      </c>
    </row>
    <row r="16431" spans="1:2" x14ac:dyDescent="0.35">
      <c r="A16431" s="32" t="s">
        <v>18519</v>
      </c>
      <c r="B16431" s="32">
        <v>84</v>
      </c>
    </row>
    <row r="16432" spans="1:2" x14ac:dyDescent="0.35">
      <c r="A16432" s="32" t="s">
        <v>18520</v>
      </c>
      <c r="B16432" s="32">
        <v>20</v>
      </c>
    </row>
    <row r="16433" spans="1:2" x14ac:dyDescent="0.35">
      <c r="A16433" s="32" t="s">
        <v>18521</v>
      </c>
      <c r="B16433" s="32">
        <v>4</v>
      </c>
    </row>
    <row r="16434" spans="1:2" x14ac:dyDescent="0.35">
      <c r="A16434" s="32" t="s">
        <v>18522</v>
      </c>
      <c r="B16434" s="32">
        <v>99</v>
      </c>
    </row>
    <row r="16435" spans="1:2" x14ac:dyDescent="0.35">
      <c r="A16435" s="32" t="s">
        <v>18523</v>
      </c>
      <c r="B16435" s="32">
        <v>98</v>
      </c>
    </row>
    <row r="16436" spans="1:2" x14ac:dyDescent="0.35">
      <c r="A16436" s="32" t="s">
        <v>18524</v>
      </c>
      <c r="B16436" s="32">
        <v>87</v>
      </c>
    </row>
    <row r="16437" spans="1:2" x14ac:dyDescent="0.35">
      <c r="A16437" s="32" t="s">
        <v>18525</v>
      </c>
      <c r="B16437" s="32">
        <v>3</v>
      </c>
    </row>
    <row r="16438" spans="1:2" x14ac:dyDescent="0.35">
      <c r="A16438" s="32" t="s">
        <v>18526</v>
      </c>
      <c r="B16438" s="32">
        <v>62</v>
      </c>
    </row>
    <row r="16439" spans="1:2" x14ac:dyDescent="0.35">
      <c r="A16439" s="32" t="s">
        <v>18527</v>
      </c>
      <c r="B16439" s="32">
        <v>87</v>
      </c>
    </row>
    <row r="16440" spans="1:2" x14ac:dyDescent="0.35">
      <c r="A16440" s="32" t="s">
        <v>18528</v>
      </c>
      <c r="B16440" s="32">
        <v>26</v>
      </c>
    </row>
    <row r="16441" spans="1:2" x14ac:dyDescent="0.35">
      <c r="A16441" s="32" t="s">
        <v>18529</v>
      </c>
      <c r="B16441" s="32">
        <v>88</v>
      </c>
    </row>
    <row r="16442" spans="1:2" x14ac:dyDescent="0.35">
      <c r="A16442" s="32" t="s">
        <v>18530</v>
      </c>
      <c r="B16442" s="32">
        <v>11</v>
      </c>
    </row>
    <row r="16443" spans="1:2" x14ac:dyDescent="0.35">
      <c r="A16443" s="32" t="s">
        <v>18531</v>
      </c>
      <c r="B16443" s="32">
        <v>37</v>
      </c>
    </row>
    <row r="16444" spans="1:2" x14ac:dyDescent="0.35">
      <c r="A16444" s="32" t="s">
        <v>18532</v>
      </c>
      <c r="B16444" s="32">
        <v>10</v>
      </c>
    </row>
    <row r="16445" spans="1:2" x14ac:dyDescent="0.35">
      <c r="A16445" s="32" t="s">
        <v>18533</v>
      </c>
      <c r="B16445" s="32">
        <v>10</v>
      </c>
    </row>
    <row r="16446" spans="1:2" x14ac:dyDescent="0.35">
      <c r="A16446" s="32" t="s">
        <v>18534</v>
      </c>
      <c r="B16446" s="32">
        <v>83</v>
      </c>
    </row>
    <row r="16447" spans="1:2" x14ac:dyDescent="0.35">
      <c r="A16447" s="32" t="s">
        <v>18535</v>
      </c>
      <c r="B16447" s="32">
        <v>11</v>
      </c>
    </row>
    <row r="16448" spans="1:2" x14ac:dyDescent="0.35">
      <c r="A16448" s="32" t="s">
        <v>18536</v>
      </c>
      <c r="B16448" s="32">
        <v>43</v>
      </c>
    </row>
    <row r="16449" spans="1:2" x14ac:dyDescent="0.35">
      <c r="A16449" s="32" t="s">
        <v>18537</v>
      </c>
      <c r="B16449" s="32">
        <v>67</v>
      </c>
    </row>
    <row r="16450" spans="1:2" x14ac:dyDescent="0.35">
      <c r="A16450" s="32" t="s">
        <v>18538</v>
      </c>
      <c r="B16450" s="32">
        <v>12</v>
      </c>
    </row>
    <row r="16451" spans="1:2" x14ac:dyDescent="0.35">
      <c r="A16451" s="32" t="s">
        <v>18539</v>
      </c>
      <c r="B16451" s="32">
        <v>34</v>
      </c>
    </row>
    <row r="16452" spans="1:2" x14ac:dyDescent="0.35">
      <c r="A16452" s="32" t="s">
        <v>18540</v>
      </c>
      <c r="B16452" s="32">
        <v>12</v>
      </c>
    </row>
    <row r="16453" spans="1:2" x14ac:dyDescent="0.35">
      <c r="A16453" s="32" t="s">
        <v>18541</v>
      </c>
      <c r="B16453" s="32">
        <v>40</v>
      </c>
    </row>
    <row r="16454" spans="1:2" x14ac:dyDescent="0.35">
      <c r="A16454" s="32" t="s">
        <v>18542</v>
      </c>
      <c r="B16454" s="32">
        <v>73</v>
      </c>
    </row>
    <row r="16455" spans="1:2" x14ac:dyDescent="0.35">
      <c r="A16455" s="32" t="s">
        <v>18543</v>
      </c>
      <c r="B16455" s="32">
        <v>96</v>
      </c>
    </row>
    <row r="16456" spans="1:2" x14ac:dyDescent="0.35">
      <c r="A16456" s="32" t="s">
        <v>18544</v>
      </c>
      <c r="B16456" s="32">
        <v>52</v>
      </c>
    </row>
    <row r="16457" spans="1:2" x14ac:dyDescent="0.35">
      <c r="A16457" s="32" t="s">
        <v>18545</v>
      </c>
      <c r="B16457" s="32">
        <v>9</v>
      </c>
    </row>
    <row r="16458" spans="1:2" x14ac:dyDescent="0.35">
      <c r="A16458" s="32" t="s">
        <v>18546</v>
      </c>
      <c r="B16458" s="32">
        <v>78</v>
      </c>
    </row>
    <row r="16459" spans="1:2" x14ac:dyDescent="0.35">
      <c r="A16459" s="32" t="s">
        <v>18547</v>
      </c>
      <c r="B16459" s="32">
        <v>59</v>
      </c>
    </row>
    <row r="16460" spans="1:2" x14ac:dyDescent="0.35">
      <c r="A16460" s="32" t="s">
        <v>18548</v>
      </c>
      <c r="B16460" s="32">
        <v>30</v>
      </c>
    </row>
    <row r="16461" spans="1:2" x14ac:dyDescent="0.35">
      <c r="A16461" s="32" t="s">
        <v>18549</v>
      </c>
      <c r="B16461" s="32">
        <v>48</v>
      </c>
    </row>
    <row r="16462" spans="1:2" x14ac:dyDescent="0.35">
      <c r="A16462" s="32" t="s">
        <v>18550</v>
      </c>
      <c r="B16462" s="32">
        <v>62</v>
      </c>
    </row>
    <row r="16463" spans="1:2" x14ac:dyDescent="0.35">
      <c r="A16463" s="32" t="s">
        <v>18551</v>
      </c>
      <c r="B16463" s="32">
        <v>75</v>
      </c>
    </row>
    <row r="16464" spans="1:2" x14ac:dyDescent="0.35">
      <c r="A16464" s="32" t="s">
        <v>18552</v>
      </c>
      <c r="B16464" s="32">
        <v>7</v>
      </c>
    </row>
    <row r="16465" spans="1:2" x14ac:dyDescent="0.35">
      <c r="A16465" s="32" t="s">
        <v>18553</v>
      </c>
      <c r="B16465" s="32">
        <v>50</v>
      </c>
    </row>
    <row r="16466" spans="1:2" x14ac:dyDescent="0.35">
      <c r="A16466" s="32" t="s">
        <v>18554</v>
      </c>
      <c r="B16466" s="32">
        <v>51</v>
      </c>
    </row>
    <row r="16467" spans="1:2" x14ac:dyDescent="0.35">
      <c r="A16467" s="32" t="s">
        <v>18555</v>
      </c>
      <c r="B16467" s="32">
        <v>85</v>
      </c>
    </row>
    <row r="16468" spans="1:2" x14ac:dyDescent="0.35">
      <c r="A16468" s="32" t="s">
        <v>18556</v>
      </c>
      <c r="B16468" s="32">
        <v>91</v>
      </c>
    </row>
    <row r="16469" spans="1:2" x14ac:dyDescent="0.35">
      <c r="A16469" s="32" t="s">
        <v>18557</v>
      </c>
      <c r="B16469" s="32">
        <v>56</v>
      </c>
    </row>
    <row r="16470" spans="1:2" x14ac:dyDescent="0.35">
      <c r="A16470" s="32" t="s">
        <v>18558</v>
      </c>
      <c r="B16470" s="32">
        <v>92</v>
      </c>
    </row>
    <row r="16471" spans="1:2" x14ac:dyDescent="0.35">
      <c r="A16471" s="32" t="s">
        <v>18559</v>
      </c>
      <c r="B16471" s="32">
        <v>36</v>
      </c>
    </row>
    <row r="16472" spans="1:2" x14ac:dyDescent="0.35">
      <c r="A16472" s="32" t="s">
        <v>18560</v>
      </c>
      <c r="B16472" s="32">
        <v>74</v>
      </c>
    </row>
    <row r="16473" spans="1:2" x14ac:dyDescent="0.35">
      <c r="A16473" s="32" t="s">
        <v>18561</v>
      </c>
      <c r="B16473" s="32">
        <v>43</v>
      </c>
    </row>
    <row r="16474" spans="1:2" x14ac:dyDescent="0.35">
      <c r="A16474" s="32" t="s">
        <v>18562</v>
      </c>
      <c r="B16474" s="32">
        <v>1</v>
      </c>
    </row>
    <row r="16475" spans="1:2" x14ac:dyDescent="0.35">
      <c r="A16475" s="32" t="s">
        <v>18563</v>
      </c>
      <c r="B16475" s="32">
        <v>75</v>
      </c>
    </row>
    <row r="16476" spans="1:2" x14ac:dyDescent="0.35">
      <c r="A16476" s="32" t="s">
        <v>18564</v>
      </c>
      <c r="B16476" s="32">
        <v>36</v>
      </c>
    </row>
    <row r="16477" spans="1:2" x14ac:dyDescent="0.35">
      <c r="A16477" s="32" t="s">
        <v>18565</v>
      </c>
      <c r="B16477" s="32">
        <v>45</v>
      </c>
    </row>
    <row r="16478" spans="1:2" x14ac:dyDescent="0.35">
      <c r="A16478" s="32" t="s">
        <v>18566</v>
      </c>
      <c r="B16478" s="32">
        <v>49</v>
      </c>
    </row>
    <row r="16479" spans="1:2" x14ac:dyDescent="0.35">
      <c r="A16479" s="32" t="s">
        <v>18567</v>
      </c>
      <c r="B16479" s="32">
        <v>75</v>
      </c>
    </row>
    <row r="16480" spans="1:2" x14ac:dyDescent="0.35">
      <c r="A16480" s="32" t="s">
        <v>18568</v>
      </c>
      <c r="B16480" s="32">
        <v>3</v>
      </c>
    </row>
    <row r="16481" spans="1:2" x14ac:dyDescent="0.35">
      <c r="A16481" s="32" t="s">
        <v>18569</v>
      </c>
      <c r="B16481" s="32">
        <v>72</v>
      </c>
    </row>
    <row r="16482" spans="1:2" x14ac:dyDescent="0.35">
      <c r="A16482" s="32" t="s">
        <v>18570</v>
      </c>
      <c r="B16482" s="32">
        <v>81</v>
      </c>
    </row>
    <row r="16483" spans="1:2" x14ac:dyDescent="0.35">
      <c r="A16483" s="32" t="s">
        <v>18571</v>
      </c>
      <c r="B16483" s="32">
        <v>69</v>
      </c>
    </row>
    <row r="16484" spans="1:2" x14ac:dyDescent="0.35">
      <c r="A16484" s="32" t="s">
        <v>18572</v>
      </c>
      <c r="B16484" s="32">
        <v>1</v>
      </c>
    </row>
    <row r="16485" spans="1:2" x14ac:dyDescent="0.35">
      <c r="A16485" s="32" t="s">
        <v>18573</v>
      </c>
      <c r="B16485" s="32">
        <v>61</v>
      </c>
    </row>
    <row r="16486" spans="1:2" x14ac:dyDescent="0.35">
      <c r="A16486" s="32" t="s">
        <v>18574</v>
      </c>
      <c r="B16486" s="32">
        <v>42</v>
      </c>
    </row>
    <row r="16487" spans="1:2" x14ac:dyDescent="0.35">
      <c r="A16487" s="32" t="s">
        <v>18575</v>
      </c>
      <c r="B16487" s="32">
        <v>57</v>
      </c>
    </row>
    <row r="16488" spans="1:2" x14ac:dyDescent="0.35">
      <c r="A16488" s="32" t="s">
        <v>18576</v>
      </c>
      <c r="B16488" s="32">
        <v>99</v>
      </c>
    </row>
    <row r="16489" spans="1:2" x14ac:dyDescent="0.35">
      <c r="A16489" s="32" t="s">
        <v>18577</v>
      </c>
      <c r="B16489" s="32">
        <v>23</v>
      </c>
    </row>
    <row r="16490" spans="1:2" x14ac:dyDescent="0.35">
      <c r="A16490" s="32" t="s">
        <v>18578</v>
      </c>
      <c r="B16490" s="32">
        <v>14</v>
      </c>
    </row>
    <row r="16491" spans="1:2" x14ac:dyDescent="0.35">
      <c r="A16491" s="32" t="s">
        <v>18579</v>
      </c>
      <c r="B16491" s="32">
        <v>2</v>
      </c>
    </row>
    <row r="16492" spans="1:2" x14ac:dyDescent="0.35">
      <c r="A16492" s="32" t="s">
        <v>18580</v>
      </c>
      <c r="B16492" s="32">
        <v>37</v>
      </c>
    </row>
    <row r="16493" spans="1:2" x14ac:dyDescent="0.35">
      <c r="A16493" s="32" t="s">
        <v>18581</v>
      </c>
      <c r="B16493" s="32">
        <v>19</v>
      </c>
    </row>
    <row r="16494" spans="1:2" x14ac:dyDescent="0.35">
      <c r="A16494" s="32" t="s">
        <v>18582</v>
      </c>
      <c r="B16494" s="32">
        <v>82</v>
      </c>
    </row>
    <row r="16495" spans="1:2" x14ac:dyDescent="0.35">
      <c r="A16495" s="32" t="s">
        <v>18583</v>
      </c>
      <c r="B16495" s="32">
        <v>65</v>
      </c>
    </row>
    <row r="16496" spans="1:2" x14ac:dyDescent="0.35">
      <c r="A16496" s="32" t="s">
        <v>18584</v>
      </c>
      <c r="B16496" s="32">
        <v>50</v>
      </c>
    </row>
    <row r="16497" spans="1:2" x14ac:dyDescent="0.35">
      <c r="A16497" s="32" t="s">
        <v>18585</v>
      </c>
      <c r="B16497" s="32">
        <v>41</v>
      </c>
    </row>
    <row r="16498" spans="1:2" x14ac:dyDescent="0.35">
      <c r="A16498" s="32" t="s">
        <v>18586</v>
      </c>
      <c r="B16498" s="32">
        <v>97</v>
      </c>
    </row>
    <row r="16499" spans="1:2" x14ac:dyDescent="0.35">
      <c r="A16499" s="32" t="s">
        <v>18587</v>
      </c>
      <c r="B16499" s="32">
        <v>73</v>
      </c>
    </row>
    <row r="16500" spans="1:2" x14ac:dyDescent="0.35">
      <c r="A16500" s="32" t="s">
        <v>18588</v>
      </c>
      <c r="B16500" s="32">
        <v>99</v>
      </c>
    </row>
    <row r="16501" spans="1:2" x14ac:dyDescent="0.35">
      <c r="A16501" s="32" t="s">
        <v>18589</v>
      </c>
      <c r="B16501" s="32">
        <v>38</v>
      </c>
    </row>
    <row r="16502" spans="1:2" x14ac:dyDescent="0.35">
      <c r="A16502" s="32" t="s">
        <v>18590</v>
      </c>
      <c r="B16502" s="32">
        <v>95</v>
      </c>
    </row>
    <row r="16503" spans="1:2" x14ac:dyDescent="0.35">
      <c r="A16503" s="32" t="s">
        <v>18591</v>
      </c>
      <c r="B16503" s="32">
        <v>8</v>
      </c>
    </row>
    <row r="16504" spans="1:2" x14ac:dyDescent="0.35">
      <c r="A16504" s="32" t="s">
        <v>18592</v>
      </c>
      <c r="B16504" s="32">
        <v>57</v>
      </c>
    </row>
    <row r="16505" spans="1:2" x14ac:dyDescent="0.35">
      <c r="A16505" s="32" t="s">
        <v>18593</v>
      </c>
      <c r="B16505" s="32">
        <v>80</v>
      </c>
    </row>
    <row r="16506" spans="1:2" x14ac:dyDescent="0.35">
      <c r="A16506" s="32" t="s">
        <v>18594</v>
      </c>
      <c r="B16506" s="32">
        <v>30</v>
      </c>
    </row>
    <row r="16507" spans="1:2" x14ac:dyDescent="0.35">
      <c r="A16507" s="32" t="s">
        <v>18595</v>
      </c>
      <c r="B16507" s="32">
        <v>16</v>
      </c>
    </row>
    <row r="16508" spans="1:2" x14ac:dyDescent="0.35">
      <c r="A16508" s="32" t="s">
        <v>18596</v>
      </c>
      <c r="B16508" s="32">
        <v>71</v>
      </c>
    </row>
    <row r="16509" spans="1:2" x14ac:dyDescent="0.35">
      <c r="A16509" s="32" t="s">
        <v>18597</v>
      </c>
      <c r="B16509" s="32">
        <v>72</v>
      </c>
    </row>
    <row r="16510" spans="1:2" x14ac:dyDescent="0.35">
      <c r="A16510" s="32" t="s">
        <v>18598</v>
      </c>
      <c r="B16510" s="32">
        <v>22</v>
      </c>
    </row>
    <row r="16511" spans="1:2" x14ac:dyDescent="0.35">
      <c r="A16511" s="32" t="s">
        <v>18599</v>
      </c>
      <c r="B16511" s="32">
        <v>24</v>
      </c>
    </row>
    <row r="16512" spans="1:2" x14ac:dyDescent="0.35">
      <c r="A16512" s="32" t="s">
        <v>18600</v>
      </c>
      <c r="B16512" s="32">
        <v>85</v>
      </c>
    </row>
    <row r="16513" spans="1:2" x14ac:dyDescent="0.35">
      <c r="A16513" s="32" t="s">
        <v>18601</v>
      </c>
      <c r="B16513" s="32">
        <v>53</v>
      </c>
    </row>
    <row r="16514" spans="1:2" x14ac:dyDescent="0.35">
      <c r="A16514" s="32" t="s">
        <v>18602</v>
      </c>
      <c r="B16514" s="32">
        <v>93</v>
      </c>
    </row>
    <row r="16515" spans="1:2" x14ac:dyDescent="0.35">
      <c r="A16515" s="32" t="s">
        <v>18603</v>
      </c>
      <c r="B16515" s="32">
        <v>74</v>
      </c>
    </row>
    <row r="16516" spans="1:2" x14ac:dyDescent="0.35">
      <c r="A16516" s="32" t="s">
        <v>18604</v>
      </c>
      <c r="B16516" s="32">
        <v>61</v>
      </c>
    </row>
    <row r="16517" spans="1:2" x14ac:dyDescent="0.35">
      <c r="A16517" s="32" t="s">
        <v>18605</v>
      </c>
      <c r="B16517" s="32">
        <v>18</v>
      </c>
    </row>
    <row r="16518" spans="1:2" x14ac:dyDescent="0.35">
      <c r="A16518" s="32" t="s">
        <v>18606</v>
      </c>
      <c r="B16518" s="32">
        <v>18</v>
      </c>
    </row>
    <row r="16519" spans="1:2" x14ac:dyDescent="0.35">
      <c r="A16519" s="32" t="s">
        <v>18607</v>
      </c>
      <c r="B16519" s="32">
        <v>38</v>
      </c>
    </row>
    <row r="16520" spans="1:2" x14ac:dyDescent="0.35">
      <c r="A16520" s="32" t="s">
        <v>18608</v>
      </c>
      <c r="B16520" s="32">
        <v>16</v>
      </c>
    </row>
    <row r="16521" spans="1:2" x14ac:dyDescent="0.35">
      <c r="A16521" s="32" t="s">
        <v>18609</v>
      </c>
      <c r="B16521" s="32">
        <v>70</v>
      </c>
    </row>
    <row r="16522" spans="1:2" x14ac:dyDescent="0.35">
      <c r="A16522" s="32" t="s">
        <v>18610</v>
      </c>
      <c r="B16522" s="32">
        <v>91</v>
      </c>
    </row>
    <row r="16523" spans="1:2" x14ac:dyDescent="0.35">
      <c r="A16523" s="32" t="s">
        <v>18611</v>
      </c>
      <c r="B16523" s="32">
        <v>45</v>
      </c>
    </row>
    <row r="16524" spans="1:2" x14ac:dyDescent="0.35">
      <c r="A16524" s="32" t="s">
        <v>18612</v>
      </c>
      <c r="B16524" s="32">
        <v>25</v>
      </c>
    </row>
    <row r="16525" spans="1:2" x14ac:dyDescent="0.35">
      <c r="A16525" s="32" t="s">
        <v>18613</v>
      </c>
      <c r="B16525" s="32">
        <v>12</v>
      </c>
    </row>
    <row r="16526" spans="1:2" x14ac:dyDescent="0.35">
      <c r="A16526" s="32" t="s">
        <v>18614</v>
      </c>
      <c r="B16526" s="32">
        <v>10</v>
      </c>
    </row>
    <row r="16527" spans="1:2" x14ac:dyDescent="0.35">
      <c r="A16527" s="32" t="s">
        <v>18615</v>
      </c>
      <c r="B16527" s="32">
        <v>16</v>
      </c>
    </row>
    <row r="16528" spans="1:2" x14ac:dyDescent="0.35">
      <c r="A16528" s="32" t="s">
        <v>18616</v>
      </c>
      <c r="B16528" s="32">
        <v>37</v>
      </c>
    </row>
    <row r="16529" spans="1:2" x14ac:dyDescent="0.35">
      <c r="A16529" s="32" t="s">
        <v>18617</v>
      </c>
      <c r="B16529" s="32">
        <v>47</v>
      </c>
    </row>
    <row r="16530" spans="1:2" x14ac:dyDescent="0.35">
      <c r="A16530" s="32" t="s">
        <v>18618</v>
      </c>
      <c r="B16530" s="32">
        <v>50</v>
      </c>
    </row>
    <row r="16531" spans="1:2" x14ac:dyDescent="0.35">
      <c r="A16531" s="32" t="s">
        <v>18619</v>
      </c>
      <c r="B16531" s="32">
        <v>9</v>
      </c>
    </row>
    <row r="16532" spans="1:2" x14ac:dyDescent="0.35">
      <c r="A16532" s="32" t="s">
        <v>18620</v>
      </c>
      <c r="B16532" s="32">
        <v>42</v>
      </c>
    </row>
    <row r="16533" spans="1:2" x14ac:dyDescent="0.35">
      <c r="A16533" s="32" t="s">
        <v>18621</v>
      </c>
      <c r="B16533" s="32">
        <v>10</v>
      </c>
    </row>
    <row r="16534" spans="1:2" x14ac:dyDescent="0.35">
      <c r="A16534" s="32" t="s">
        <v>18622</v>
      </c>
      <c r="B16534" s="32">
        <v>27</v>
      </c>
    </row>
    <row r="16535" spans="1:2" x14ac:dyDescent="0.35">
      <c r="A16535" s="32" t="s">
        <v>18623</v>
      </c>
      <c r="B16535" s="32">
        <v>85</v>
      </c>
    </row>
    <row r="16536" spans="1:2" x14ac:dyDescent="0.35">
      <c r="A16536" s="32" t="s">
        <v>18624</v>
      </c>
      <c r="B16536" s="32">
        <v>44</v>
      </c>
    </row>
    <row r="16537" spans="1:2" x14ac:dyDescent="0.35">
      <c r="A16537" s="32" t="s">
        <v>18625</v>
      </c>
      <c r="B16537" s="32">
        <v>94</v>
      </c>
    </row>
    <row r="16538" spans="1:2" x14ac:dyDescent="0.35">
      <c r="A16538" s="32" t="s">
        <v>18626</v>
      </c>
      <c r="B16538" s="32">
        <v>87</v>
      </c>
    </row>
    <row r="16539" spans="1:2" x14ac:dyDescent="0.35">
      <c r="A16539" s="32" t="s">
        <v>18627</v>
      </c>
      <c r="B16539" s="32">
        <v>43</v>
      </c>
    </row>
    <row r="16540" spans="1:2" x14ac:dyDescent="0.35">
      <c r="A16540" s="32" t="s">
        <v>18628</v>
      </c>
      <c r="B16540" s="32">
        <v>26</v>
      </c>
    </row>
    <row r="16541" spans="1:2" x14ac:dyDescent="0.35">
      <c r="A16541" s="32" t="s">
        <v>18629</v>
      </c>
      <c r="B16541" s="32">
        <v>83</v>
      </c>
    </row>
    <row r="16542" spans="1:2" x14ac:dyDescent="0.35">
      <c r="A16542" s="32" t="s">
        <v>18630</v>
      </c>
      <c r="B16542" s="32">
        <v>0</v>
      </c>
    </row>
    <row r="16543" spans="1:2" x14ac:dyDescent="0.35">
      <c r="A16543" s="32" t="s">
        <v>18631</v>
      </c>
      <c r="B16543" s="32">
        <v>50</v>
      </c>
    </row>
    <row r="16544" spans="1:2" x14ac:dyDescent="0.35">
      <c r="A16544" s="32" t="s">
        <v>18632</v>
      </c>
      <c r="B16544" s="32">
        <v>61</v>
      </c>
    </row>
    <row r="16545" spans="1:2" x14ac:dyDescent="0.35">
      <c r="A16545" s="32" t="s">
        <v>18633</v>
      </c>
      <c r="B16545" s="32">
        <v>51</v>
      </c>
    </row>
    <row r="16546" spans="1:2" x14ac:dyDescent="0.35">
      <c r="A16546" s="32" t="s">
        <v>18634</v>
      </c>
      <c r="B16546" s="32">
        <v>17</v>
      </c>
    </row>
    <row r="16547" spans="1:2" x14ac:dyDescent="0.35">
      <c r="A16547" s="32" t="s">
        <v>18635</v>
      </c>
      <c r="B16547" s="32">
        <v>53</v>
      </c>
    </row>
    <row r="16548" spans="1:2" x14ac:dyDescent="0.35">
      <c r="A16548" s="32" t="s">
        <v>18636</v>
      </c>
      <c r="B16548" s="32">
        <v>52</v>
      </c>
    </row>
    <row r="16549" spans="1:2" x14ac:dyDescent="0.35">
      <c r="A16549" s="32" t="s">
        <v>18637</v>
      </c>
      <c r="B16549" s="32">
        <v>39</v>
      </c>
    </row>
    <row r="16550" spans="1:2" x14ac:dyDescent="0.35">
      <c r="A16550" s="32" t="s">
        <v>18638</v>
      </c>
      <c r="B16550" s="32">
        <v>13</v>
      </c>
    </row>
    <row r="16551" spans="1:2" x14ac:dyDescent="0.35">
      <c r="A16551" s="32" t="s">
        <v>18639</v>
      </c>
      <c r="B16551" s="32">
        <v>56</v>
      </c>
    </row>
    <row r="16552" spans="1:2" x14ac:dyDescent="0.35">
      <c r="A16552" s="32" t="s">
        <v>18640</v>
      </c>
      <c r="B16552" s="32">
        <v>81</v>
      </c>
    </row>
    <row r="16553" spans="1:2" x14ac:dyDescent="0.35">
      <c r="A16553" s="32" t="s">
        <v>18641</v>
      </c>
      <c r="B16553" s="32">
        <v>93</v>
      </c>
    </row>
    <row r="16554" spans="1:2" x14ac:dyDescent="0.35">
      <c r="A16554" s="32" t="s">
        <v>18642</v>
      </c>
      <c r="B16554" s="32">
        <v>96</v>
      </c>
    </row>
    <row r="16555" spans="1:2" x14ac:dyDescent="0.35">
      <c r="A16555" s="32" t="s">
        <v>18643</v>
      </c>
      <c r="B16555" s="32">
        <v>20</v>
      </c>
    </row>
    <row r="16556" spans="1:2" x14ac:dyDescent="0.35">
      <c r="A16556" s="32" t="s">
        <v>18644</v>
      </c>
      <c r="B16556" s="32">
        <v>9</v>
      </c>
    </row>
    <row r="16557" spans="1:2" x14ac:dyDescent="0.35">
      <c r="A16557" s="32" t="s">
        <v>18645</v>
      </c>
      <c r="B16557" s="32">
        <v>24</v>
      </c>
    </row>
    <row r="16558" spans="1:2" x14ac:dyDescent="0.35">
      <c r="A16558" s="32" t="s">
        <v>18646</v>
      </c>
      <c r="B16558" s="32">
        <v>33</v>
      </c>
    </row>
    <row r="16559" spans="1:2" x14ac:dyDescent="0.35">
      <c r="A16559" s="32" t="s">
        <v>18647</v>
      </c>
      <c r="B16559" s="32">
        <v>67</v>
      </c>
    </row>
    <row r="16560" spans="1:2" x14ac:dyDescent="0.35">
      <c r="A16560" s="32" t="s">
        <v>18648</v>
      </c>
      <c r="B16560" s="32">
        <v>22</v>
      </c>
    </row>
    <row r="16561" spans="1:2" x14ac:dyDescent="0.35">
      <c r="A16561" s="32" t="s">
        <v>18649</v>
      </c>
      <c r="B16561" s="32">
        <v>47</v>
      </c>
    </row>
    <row r="16562" spans="1:2" x14ac:dyDescent="0.35">
      <c r="A16562" s="32" t="s">
        <v>18650</v>
      </c>
      <c r="B16562" s="32">
        <v>21</v>
      </c>
    </row>
    <row r="16563" spans="1:2" x14ac:dyDescent="0.35">
      <c r="A16563" s="32" t="s">
        <v>18651</v>
      </c>
      <c r="B16563" s="32">
        <v>34</v>
      </c>
    </row>
    <row r="16564" spans="1:2" x14ac:dyDescent="0.35">
      <c r="A16564" s="32" t="s">
        <v>18652</v>
      </c>
      <c r="B16564" s="32">
        <v>25</v>
      </c>
    </row>
    <row r="16565" spans="1:2" x14ac:dyDescent="0.35">
      <c r="A16565" s="32" t="s">
        <v>18653</v>
      </c>
      <c r="B16565" s="32">
        <v>41</v>
      </c>
    </row>
    <row r="16566" spans="1:2" x14ac:dyDescent="0.35">
      <c r="A16566" s="32" t="s">
        <v>18654</v>
      </c>
      <c r="B16566" s="32">
        <v>13</v>
      </c>
    </row>
    <row r="16567" spans="1:2" x14ac:dyDescent="0.35">
      <c r="A16567" s="32" t="s">
        <v>18655</v>
      </c>
      <c r="B16567" s="32">
        <v>68</v>
      </c>
    </row>
    <row r="16568" spans="1:2" x14ac:dyDescent="0.35">
      <c r="A16568" s="32" t="s">
        <v>18656</v>
      </c>
      <c r="B16568" s="32">
        <v>16</v>
      </c>
    </row>
    <row r="16569" spans="1:2" x14ac:dyDescent="0.35">
      <c r="A16569" s="32" t="s">
        <v>18657</v>
      </c>
      <c r="B16569" s="32">
        <v>64</v>
      </c>
    </row>
    <row r="16570" spans="1:2" x14ac:dyDescent="0.35">
      <c r="A16570" s="32" t="s">
        <v>18658</v>
      </c>
      <c r="B16570" s="32">
        <v>3</v>
      </c>
    </row>
    <row r="16571" spans="1:2" x14ac:dyDescent="0.35">
      <c r="A16571" s="32" t="s">
        <v>18659</v>
      </c>
      <c r="B16571" s="32">
        <v>43</v>
      </c>
    </row>
    <row r="16572" spans="1:2" x14ac:dyDescent="0.35">
      <c r="A16572" s="32" t="s">
        <v>18660</v>
      </c>
      <c r="B16572" s="32">
        <v>43</v>
      </c>
    </row>
    <row r="16573" spans="1:2" x14ac:dyDescent="0.35">
      <c r="A16573" s="32" t="s">
        <v>18661</v>
      </c>
      <c r="B16573" s="32">
        <v>6</v>
      </c>
    </row>
    <row r="16574" spans="1:2" x14ac:dyDescent="0.35">
      <c r="A16574" s="32" t="s">
        <v>18662</v>
      </c>
      <c r="B16574" s="32">
        <v>56</v>
      </c>
    </row>
    <row r="16575" spans="1:2" x14ac:dyDescent="0.35">
      <c r="A16575" s="32" t="s">
        <v>18663</v>
      </c>
      <c r="B16575" s="32">
        <v>96</v>
      </c>
    </row>
    <row r="16576" spans="1:2" x14ac:dyDescent="0.35">
      <c r="A16576" s="32" t="s">
        <v>18664</v>
      </c>
      <c r="B16576" s="32">
        <v>14</v>
      </c>
    </row>
    <row r="16577" spans="1:2" x14ac:dyDescent="0.35">
      <c r="A16577" s="32" t="s">
        <v>18665</v>
      </c>
      <c r="B16577" s="32">
        <v>46</v>
      </c>
    </row>
    <row r="16578" spans="1:2" x14ac:dyDescent="0.35">
      <c r="A16578" s="32" t="s">
        <v>18666</v>
      </c>
      <c r="B16578" s="32">
        <v>96</v>
      </c>
    </row>
    <row r="16579" spans="1:2" x14ac:dyDescent="0.35">
      <c r="A16579" s="32" t="s">
        <v>18667</v>
      </c>
      <c r="B16579" s="32">
        <v>32</v>
      </c>
    </row>
    <row r="16580" spans="1:2" x14ac:dyDescent="0.35">
      <c r="A16580" s="32" t="s">
        <v>18668</v>
      </c>
      <c r="B16580" s="32">
        <v>21</v>
      </c>
    </row>
    <row r="16581" spans="1:2" x14ac:dyDescent="0.35">
      <c r="A16581" s="32" t="s">
        <v>18669</v>
      </c>
      <c r="B16581" s="32">
        <v>18</v>
      </c>
    </row>
    <row r="16582" spans="1:2" x14ac:dyDescent="0.35">
      <c r="A16582" s="32" t="s">
        <v>18670</v>
      </c>
      <c r="B16582" s="32">
        <v>65</v>
      </c>
    </row>
    <row r="16583" spans="1:2" x14ac:dyDescent="0.35">
      <c r="A16583" s="32" t="s">
        <v>18671</v>
      </c>
      <c r="B16583" s="32">
        <v>45</v>
      </c>
    </row>
    <row r="16584" spans="1:2" x14ac:dyDescent="0.35">
      <c r="A16584" s="32" t="s">
        <v>18672</v>
      </c>
      <c r="B16584" s="32">
        <v>26</v>
      </c>
    </row>
    <row r="16585" spans="1:2" x14ac:dyDescent="0.35">
      <c r="A16585" s="32" t="s">
        <v>18673</v>
      </c>
      <c r="B16585" s="32">
        <v>47</v>
      </c>
    </row>
    <row r="16586" spans="1:2" x14ac:dyDescent="0.35">
      <c r="A16586" s="32" t="s">
        <v>18674</v>
      </c>
      <c r="B16586" s="32">
        <v>65</v>
      </c>
    </row>
    <row r="16587" spans="1:2" x14ac:dyDescent="0.35">
      <c r="A16587" s="32" t="s">
        <v>18675</v>
      </c>
      <c r="B16587" s="32">
        <v>3</v>
      </c>
    </row>
    <row r="16588" spans="1:2" x14ac:dyDescent="0.35">
      <c r="A16588" s="32" t="s">
        <v>18676</v>
      </c>
      <c r="B16588" s="32">
        <v>53</v>
      </c>
    </row>
    <row r="16589" spans="1:2" x14ac:dyDescent="0.35">
      <c r="A16589" s="32" t="s">
        <v>18677</v>
      </c>
      <c r="B16589" s="32">
        <v>3</v>
      </c>
    </row>
    <row r="16590" spans="1:2" x14ac:dyDescent="0.35">
      <c r="A16590" s="32" t="s">
        <v>18678</v>
      </c>
      <c r="B16590" s="32">
        <v>19</v>
      </c>
    </row>
    <row r="16591" spans="1:2" x14ac:dyDescent="0.35">
      <c r="A16591" s="32" t="s">
        <v>18679</v>
      </c>
      <c r="B16591" s="32">
        <v>72</v>
      </c>
    </row>
    <row r="16592" spans="1:2" x14ac:dyDescent="0.35">
      <c r="A16592" s="32" t="s">
        <v>18680</v>
      </c>
      <c r="B16592" s="32">
        <v>42</v>
      </c>
    </row>
    <row r="16593" spans="1:2" x14ac:dyDescent="0.35">
      <c r="A16593" s="32" t="s">
        <v>18681</v>
      </c>
      <c r="B16593" s="32">
        <v>63</v>
      </c>
    </row>
    <row r="16594" spans="1:2" x14ac:dyDescent="0.35">
      <c r="A16594" s="32" t="s">
        <v>18682</v>
      </c>
      <c r="B16594" s="32">
        <v>97</v>
      </c>
    </row>
    <row r="16595" spans="1:2" x14ac:dyDescent="0.35">
      <c r="A16595" s="32" t="s">
        <v>18683</v>
      </c>
      <c r="B16595" s="32">
        <v>86</v>
      </c>
    </row>
    <row r="16596" spans="1:2" x14ac:dyDescent="0.35">
      <c r="A16596" s="32" t="s">
        <v>18684</v>
      </c>
      <c r="B16596" s="32">
        <v>91</v>
      </c>
    </row>
    <row r="16597" spans="1:2" x14ac:dyDescent="0.35">
      <c r="A16597" s="32" t="s">
        <v>18685</v>
      </c>
      <c r="B16597" s="32">
        <v>78</v>
      </c>
    </row>
    <row r="16598" spans="1:2" x14ac:dyDescent="0.35">
      <c r="A16598" s="32" t="s">
        <v>18686</v>
      </c>
      <c r="B16598" s="32">
        <v>1</v>
      </c>
    </row>
    <row r="16599" spans="1:2" x14ac:dyDescent="0.35">
      <c r="A16599" s="32" t="s">
        <v>18687</v>
      </c>
      <c r="B16599" s="32">
        <v>47</v>
      </c>
    </row>
    <row r="16600" spans="1:2" x14ac:dyDescent="0.35">
      <c r="A16600" s="32" t="s">
        <v>18688</v>
      </c>
      <c r="B16600" s="32">
        <v>4</v>
      </c>
    </row>
    <row r="16601" spans="1:2" x14ac:dyDescent="0.35">
      <c r="A16601" s="32" t="s">
        <v>18689</v>
      </c>
      <c r="B16601" s="32">
        <v>56</v>
      </c>
    </row>
    <row r="16602" spans="1:2" x14ac:dyDescent="0.35">
      <c r="A16602" s="32" t="s">
        <v>18690</v>
      </c>
      <c r="B16602" s="32">
        <v>43</v>
      </c>
    </row>
    <row r="16603" spans="1:2" x14ac:dyDescent="0.35">
      <c r="A16603" s="32" t="s">
        <v>18691</v>
      </c>
      <c r="B16603" s="32">
        <v>26</v>
      </c>
    </row>
    <row r="16604" spans="1:2" x14ac:dyDescent="0.35">
      <c r="A16604" s="32" t="s">
        <v>18692</v>
      </c>
      <c r="B16604" s="32">
        <v>76</v>
      </c>
    </row>
    <row r="16605" spans="1:2" x14ac:dyDescent="0.35">
      <c r="A16605" s="32" t="s">
        <v>18693</v>
      </c>
      <c r="B16605" s="32">
        <v>67</v>
      </c>
    </row>
    <row r="16606" spans="1:2" x14ac:dyDescent="0.35">
      <c r="A16606" s="32" t="s">
        <v>18694</v>
      </c>
      <c r="B16606" s="32">
        <v>20</v>
      </c>
    </row>
    <row r="16607" spans="1:2" x14ac:dyDescent="0.35">
      <c r="A16607" s="32" t="s">
        <v>18695</v>
      </c>
      <c r="B16607" s="32">
        <v>21</v>
      </c>
    </row>
    <row r="16608" spans="1:2" x14ac:dyDescent="0.35">
      <c r="A16608" s="32" t="s">
        <v>18696</v>
      </c>
      <c r="B16608" s="32">
        <v>5</v>
      </c>
    </row>
    <row r="16609" spans="1:2" x14ac:dyDescent="0.35">
      <c r="A16609" s="32" t="s">
        <v>18697</v>
      </c>
      <c r="B16609" s="32">
        <v>91</v>
      </c>
    </row>
    <row r="16610" spans="1:2" x14ac:dyDescent="0.35">
      <c r="A16610" s="32" t="s">
        <v>18698</v>
      </c>
      <c r="B16610" s="32">
        <v>94</v>
      </c>
    </row>
    <row r="16611" spans="1:2" x14ac:dyDescent="0.35">
      <c r="A16611" s="32" t="s">
        <v>18699</v>
      </c>
      <c r="B16611" s="32">
        <v>32</v>
      </c>
    </row>
    <row r="16612" spans="1:2" x14ac:dyDescent="0.35">
      <c r="A16612" s="32" t="s">
        <v>18700</v>
      </c>
      <c r="B16612" s="32">
        <v>19</v>
      </c>
    </row>
    <row r="16613" spans="1:2" x14ac:dyDescent="0.35">
      <c r="A16613" s="32" t="s">
        <v>18701</v>
      </c>
      <c r="B16613" s="32">
        <v>43</v>
      </c>
    </row>
    <row r="16614" spans="1:2" x14ac:dyDescent="0.35">
      <c r="A16614" s="32" t="s">
        <v>18702</v>
      </c>
      <c r="B16614" s="32">
        <v>10</v>
      </c>
    </row>
    <row r="16615" spans="1:2" x14ac:dyDescent="0.35">
      <c r="A16615" s="32" t="s">
        <v>18703</v>
      </c>
      <c r="B16615" s="32">
        <v>56</v>
      </c>
    </row>
    <row r="16616" spans="1:2" x14ac:dyDescent="0.35">
      <c r="A16616" s="32" t="s">
        <v>18704</v>
      </c>
      <c r="B16616" s="32">
        <v>49</v>
      </c>
    </row>
    <row r="16617" spans="1:2" x14ac:dyDescent="0.35">
      <c r="A16617" s="32" t="s">
        <v>18705</v>
      </c>
      <c r="B16617" s="32">
        <v>34</v>
      </c>
    </row>
    <row r="16618" spans="1:2" x14ac:dyDescent="0.35">
      <c r="A16618" s="32" t="s">
        <v>18706</v>
      </c>
      <c r="B16618" s="32">
        <v>19</v>
      </c>
    </row>
    <row r="16619" spans="1:2" x14ac:dyDescent="0.35">
      <c r="A16619" s="32" t="s">
        <v>18707</v>
      </c>
      <c r="B16619" s="32">
        <v>22</v>
      </c>
    </row>
    <row r="16620" spans="1:2" x14ac:dyDescent="0.35">
      <c r="A16620" s="32" t="s">
        <v>18708</v>
      </c>
      <c r="B16620" s="32">
        <v>89</v>
      </c>
    </row>
    <row r="16621" spans="1:2" x14ac:dyDescent="0.35">
      <c r="A16621" s="32" t="s">
        <v>18709</v>
      </c>
      <c r="B16621" s="32">
        <v>36</v>
      </c>
    </row>
    <row r="16622" spans="1:2" x14ac:dyDescent="0.35">
      <c r="A16622" s="32" t="s">
        <v>18710</v>
      </c>
      <c r="B16622" s="32">
        <v>78</v>
      </c>
    </row>
    <row r="16623" spans="1:2" x14ac:dyDescent="0.35">
      <c r="A16623" s="32" t="s">
        <v>18711</v>
      </c>
      <c r="B16623" s="32">
        <v>65</v>
      </c>
    </row>
    <row r="16624" spans="1:2" x14ac:dyDescent="0.35">
      <c r="A16624" s="32" t="s">
        <v>18712</v>
      </c>
      <c r="B16624" s="32">
        <v>28</v>
      </c>
    </row>
    <row r="16625" spans="1:2" x14ac:dyDescent="0.35">
      <c r="A16625" s="32" t="s">
        <v>18713</v>
      </c>
      <c r="B16625" s="32">
        <v>31</v>
      </c>
    </row>
    <row r="16626" spans="1:2" x14ac:dyDescent="0.35">
      <c r="A16626" s="32" t="s">
        <v>18714</v>
      </c>
      <c r="B16626" s="32">
        <v>9</v>
      </c>
    </row>
    <row r="16627" spans="1:2" x14ac:dyDescent="0.35">
      <c r="A16627" s="32" t="s">
        <v>18715</v>
      </c>
      <c r="B16627" s="32">
        <v>84</v>
      </c>
    </row>
    <row r="16628" spans="1:2" x14ac:dyDescent="0.35">
      <c r="A16628" s="32" t="s">
        <v>18716</v>
      </c>
      <c r="B16628" s="32">
        <v>57</v>
      </c>
    </row>
    <row r="16629" spans="1:2" x14ac:dyDescent="0.35">
      <c r="A16629" s="32" t="s">
        <v>18717</v>
      </c>
      <c r="B16629" s="32">
        <v>0</v>
      </c>
    </row>
    <row r="16630" spans="1:2" x14ac:dyDescent="0.35">
      <c r="A16630" s="32" t="s">
        <v>18718</v>
      </c>
      <c r="B16630" s="32">
        <v>96</v>
      </c>
    </row>
    <row r="16631" spans="1:2" x14ac:dyDescent="0.35">
      <c r="A16631" s="32" t="s">
        <v>18719</v>
      </c>
      <c r="B16631" s="32">
        <v>23</v>
      </c>
    </row>
    <row r="16632" spans="1:2" x14ac:dyDescent="0.35">
      <c r="A16632" s="32" t="s">
        <v>18720</v>
      </c>
      <c r="B16632" s="32">
        <v>77</v>
      </c>
    </row>
    <row r="16633" spans="1:2" x14ac:dyDescent="0.35">
      <c r="A16633" s="32" t="s">
        <v>18721</v>
      </c>
      <c r="B16633" s="32">
        <v>92</v>
      </c>
    </row>
    <row r="16634" spans="1:2" x14ac:dyDescent="0.35">
      <c r="A16634" s="32" t="s">
        <v>18722</v>
      </c>
      <c r="B16634" s="32">
        <v>39</v>
      </c>
    </row>
    <row r="16635" spans="1:2" x14ac:dyDescent="0.35">
      <c r="A16635" s="32" t="s">
        <v>18723</v>
      </c>
      <c r="B16635" s="32">
        <v>7</v>
      </c>
    </row>
    <row r="16636" spans="1:2" x14ac:dyDescent="0.35">
      <c r="A16636" s="32" t="s">
        <v>18724</v>
      </c>
      <c r="B16636" s="32">
        <v>15</v>
      </c>
    </row>
    <row r="16637" spans="1:2" x14ac:dyDescent="0.35">
      <c r="A16637" s="32" t="s">
        <v>18725</v>
      </c>
      <c r="B16637" s="32">
        <v>98</v>
      </c>
    </row>
    <row r="16638" spans="1:2" x14ac:dyDescent="0.35">
      <c r="A16638" s="32" t="s">
        <v>18726</v>
      </c>
      <c r="B16638" s="32">
        <v>75</v>
      </c>
    </row>
    <row r="16639" spans="1:2" x14ac:dyDescent="0.35">
      <c r="A16639" s="32" t="s">
        <v>18727</v>
      </c>
      <c r="B16639" s="32">
        <v>67</v>
      </c>
    </row>
    <row r="16640" spans="1:2" x14ac:dyDescent="0.35">
      <c r="A16640" s="32" t="s">
        <v>18728</v>
      </c>
      <c r="B16640" s="32">
        <v>53</v>
      </c>
    </row>
    <row r="16641" spans="1:2" x14ac:dyDescent="0.35">
      <c r="A16641" s="32" t="s">
        <v>18729</v>
      </c>
      <c r="B16641" s="32">
        <v>55</v>
      </c>
    </row>
    <row r="16642" spans="1:2" x14ac:dyDescent="0.35">
      <c r="A16642" s="32" t="s">
        <v>18730</v>
      </c>
      <c r="B16642" s="32">
        <v>12</v>
      </c>
    </row>
    <row r="16643" spans="1:2" x14ac:dyDescent="0.35">
      <c r="A16643" s="32" t="s">
        <v>18731</v>
      </c>
      <c r="B16643" s="32">
        <v>33</v>
      </c>
    </row>
    <row r="16644" spans="1:2" x14ac:dyDescent="0.35">
      <c r="A16644" s="32" t="s">
        <v>18732</v>
      </c>
      <c r="B16644" s="32">
        <v>64</v>
      </c>
    </row>
    <row r="16645" spans="1:2" x14ac:dyDescent="0.35">
      <c r="A16645" s="32" t="s">
        <v>18733</v>
      </c>
      <c r="B16645" s="32">
        <v>95</v>
      </c>
    </row>
    <row r="16646" spans="1:2" x14ac:dyDescent="0.35">
      <c r="A16646" s="32" t="s">
        <v>18734</v>
      </c>
      <c r="B16646" s="32">
        <v>38</v>
      </c>
    </row>
    <row r="16647" spans="1:2" x14ac:dyDescent="0.35">
      <c r="A16647" s="32" t="s">
        <v>18735</v>
      </c>
      <c r="B16647" s="32">
        <v>76</v>
      </c>
    </row>
    <row r="16648" spans="1:2" x14ac:dyDescent="0.35">
      <c r="A16648" s="32" t="s">
        <v>18736</v>
      </c>
      <c r="B16648" s="32">
        <v>5</v>
      </c>
    </row>
    <row r="16649" spans="1:2" x14ac:dyDescent="0.35">
      <c r="A16649" s="32" t="s">
        <v>18737</v>
      </c>
      <c r="B16649" s="32">
        <v>84</v>
      </c>
    </row>
    <row r="16650" spans="1:2" x14ac:dyDescent="0.35">
      <c r="A16650" s="32" t="s">
        <v>18738</v>
      </c>
      <c r="B16650" s="32">
        <v>65</v>
      </c>
    </row>
    <row r="16651" spans="1:2" x14ac:dyDescent="0.35">
      <c r="A16651" s="32" t="s">
        <v>18739</v>
      </c>
      <c r="B16651" s="32">
        <v>8</v>
      </c>
    </row>
    <row r="16652" spans="1:2" x14ac:dyDescent="0.35">
      <c r="A16652" s="32" t="s">
        <v>18740</v>
      </c>
      <c r="B16652" s="32">
        <v>56</v>
      </c>
    </row>
    <row r="16653" spans="1:2" x14ac:dyDescent="0.35">
      <c r="A16653" s="32" t="s">
        <v>18741</v>
      </c>
      <c r="B16653" s="32">
        <v>40</v>
      </c>
    </row>
    <row r="16654" spans="1:2" x14ac:dyDescent="0.35">
      <c r="A16654" s="32" t="s">
        <v>18742</v>
      </c>
      <c r="B16654" s="32">
        <v>41</v>
      </c>
    </row>
    <row r="16655" spans="1:2" x14ac:dyDescent="0.35">
      <c r="A16655" s="32" t="s">
        <v>18743</v>
      </c>
      <c r="B16655" s="32">
        <v>1</v>
      </c>
    </row>
    <row r="16656" spans="1:2" x14ac:dyDescent="0.35">
      <c r="A16656" s="32" t="s">
        <v>18744</v>
      </c>
      <c r="B16656" s="32">
        <v>50</v>
      </c>
    </row>
    <row r="16657" spans="1:2" x14ac:dyDescent="0.35">
      <c r="A16657" s="32" t="s">
        <v>18745</v>
      </c>
      <c r="B16657" s="32">
        <v>46</v>
      </c>
    </row>
    <row r="16658" spans="1:2" x14ac:dyDescent="0.35">
      <c r="A16658" s="32" t="s">
        <v>18746</v>
      </c>
      <c r="B16658" s="32">
        <v>15</v>
      </c>
    </row>
    <row r="16659" spans="1:2" x14ac:dyDescent="0.35">
      <c r="A16659" s="32" t="s">
        <v>18747</v>
      </c>
      <c r="B16659" s="32">
        <v>60</v>
      </c>
    </row>
    <row r="16660" spans="1:2" x14ac:dyDescent="0.35">
      <c r="A16660" s="32" t="s">
        <v>18748</v>
      </c>
      <c r="B16660" s="32">
        <v>9</v>
      </c>
    </row>
    <row r="16661" spans="1:2" x14ac:dyDescent="0.35">
      <c r="A16661" s="32" t="s">
        <v>18749</v>
      </c>
      <c r="B16661" s="32">
        <v>22</v>
      </c>
    </row>
    <row r="16662" spans="1:2" x14ac:dyDescent="0.35">
      <c r="A16662" s="32" t="s">
        <v>18750</v>
      </c>
      <c r="B16662" s="32">
        <v>13</v>
      </c>
    </row>
    <row r="16663" spans="1:2" x14ac:dyDescent="0.35">
      <c r="A16663" s="32" t="s">
        <v>18751</v>
      </c>
      <c r="B16663" s="32">
        <v>87</v>
      </c>
    </row>
    <row r="16664" spans="1:2" x14ac:dyDescent="0.35">
      <c r="A16664" s="32" t="s">
        <v>18752</v>
      </c>
      <c r="B16664" s="32">
        <v>97</v>
      </c>
    </row>
    <row r="16665" spans="1:2" x14ac:dyDescent="0.35">
      <c r="A16665" s="32" t="s">
        <v>18753</v>
      </c>
      <c r="B16665" s="32">
        <v>33</v>
      </c>
    </row>
    <row r="16666" spans="1:2" x14ac:dyDescent="0.35">
      <c r="A16666" s="32" t="s">
        <v>18754</v>
      </c>
      <c r="B16666" s="32">
        <v>54</v>
      </c>
    </row>
    <row r="16667" spans="1:2" x14ac:dyDescent="0.35">
      <c r="A16667" s="32" t="s">
        <v>18755</v>
      </c>
      <c r="B16667" s="32">
        <v>8</v>
      </c>
    </row>
    <row r="16668" spans="1:2" x14ac:dyDescent="0.35">
      <c r="A16668" s="32" t="s">
        <v>18756</v>
      </c>
      <c r="B16668" s="32">
        <v>98</v>
      </c>
    </row>
    <row r="16669" spans="1:2" x14ac:dyDescent="0.35">
      <c r="A16669" s="32" t="s">
        <v>18757</v>
      </c>
      <c r="B16669" s="32">
        <v>1</v>
      </c>
    </row>
    <row r="16670" spans="1:2" x14ac:dyDescent="0.35">
      <c r="A16670" s="32" t="s">
        <v>18758</v>
      </c>
      <c r="B16670" s="32">
        <v>80</v>
      </c>
    </row>
    <row r="16671" spans="1:2" x14ac:dyDescent="0.35">
      <c r="A16671" s="32" t="s">
        <v>18759</v>
      </c>
      <c r="B16671" s="32">
        <v>43</v>
      </c>
    </row>
    <row r="16672" spans="1:2" x14ac:dyDescent="0.35">
      <c r="A16672" s="32" t="s">
        <v>18760</v>
      </c>
      <c r="B16672" s="32">
        <v>70</v>
      </c>
    </row>
    <row r="16673" spans="1:2" x14ac:dyDescent="0.35">
      <c r="A16673" s="32" t="s">
        <v>18761</v>
      </c>
      <c r="B16673" s="32">
        <v>57</v>
      </c>
    </row>
    <row r="16674" spans="1:2" x14ac:dyDescent="0.35">
      <c r="A16674" s="32" t="s">
        <v>18762</v>
      </c>
      <c r="B16674" s="32">
        <v>25</v>
      </c>
    </row>
    <row r="16675" spans="1:2" x14ac:dyDescent="0.35">
      <c r="A16675" s="32" t="s">
        <v>18763</v>
      </c>
      <c r="B16675" s="32">
        <v>96</v>
      </c>
    </row>
    <row r="16676" spans="1:2" x14ac:dyDescent="0.35">
      <c r="A16676" s="32" t="s">
        <v>18764</v>
      </c>
      <c r="B16676" s="32">
        <v>5</v>
      </c>
    </row>
    <row r="16677" spans="1:2" x14ac:dyDescent="0.35">
      <c r="A16677" s="32" t="s">
        <v>18765</v>
      </c>
      <c r="B16677" s="32">
        <v>97</v>
      </c>
    </row>
    <row r="16678" spans="1:2" x14ac:dyDescent="0.35">
      <c r="A16678" s="32" t="s">
        <v>18766</v>
      </c>
      <c r="B16678" s="32">
        <v>38</v>
      </c>
    </row>
    <row r="16679" spans="1:2" x14ac:dyDescent="0.35">
      <c r="A16679" s="32" t="s">
        <v>18767</v>
      </c>
      <c r="B16679" s="32">
        <v>11</v>
      </c>
    </row>
    <row r="16680" spans="1:2" x14ac:dyDescent="0.35">
      <c r="A16680" s="32" t="s">
        <v>18768</v>
      </c>
      <c r="B16680" s="32">
        <v>15</v>
      </c>
    </row>
    <row r="16681" spans="1:2" x14ac:dyDescent="0.35">
      <c r="A16681" s="32" t="s">
        <v>18769</v>
      </c>
      <c r="B16681" s="32">
        <v>14</v>
      </c>
    </row>
    <row r="16682" spans="1:2" x14ac:dyDescent="0.35">
      <c r="A16682" s="32" t="s">
        <v>18770</v>
      </c>
      <c r="B16682" s="32">
        <v>88</v>
      </c>
    </row>
    <row r="16683" spans="1:2" x14ac:dyDescent="0.35">
      <c r="A16683" s="32" t="s">
        <v>18771</v>
      </c>
      <c r="B16683" s="32">
        <v>98</v>
      </c>
    </row>
    <row r="16684" spans="1:2" x14ac:dyDescent="0.35">
      <c r="A16684" s="32" t="s">
        <v>18772</v>
      </c>
      <c r="B16684" s="32">
        <v>7</v>
      </c>
    </row>
    <row r="16685" spans="1:2" x14ac:dyDescent="0.35">
      <c r="A16685" s="32" t="s">
        <v>18773</v>
      </c>
      <c r="B16685" s="32">
        <v>67</v>
      </c>
    </row>
    <row r="16686" spans="1:2" x14ac:dyDescent="0.35">
      <c r="A16686" s="32" t="s">
        <v>18774</v>
      </c>
      <c r="B16686" s="32">
        <v>94</v>
      </c>
    </row>
    <row r="16687" spans="1:2" x14ac:dyDescent="0.35">
      <c r="A16687" s="32" t="s">
        <v>18775</v>
      </c>
      <c r="B16687" s="32">
        <v>61</v>
      </c>
    </row>
    <row r="16688" spans="1:2" x14ac:dyDescent="0.35">
      <c r="A16688" s="32" t="s">
        <v>18776</v>
      </c>
      <c r="B16688" s="32">
        <v>26</v>
      </c>
    </row>
    <row r="16689" spans="1:2" x14ac:dyDescent="0.35">
      <c r="A16689" s="32" t="s">
        <v>18777</v>
      </c>
      <c r="B16689" s="32">
        <v>89</v>
      </c>
    </row>
    <row r="16690" spans="1:2" x14ac:dyDescent="0.35">
      <c r="A16690" s="32" t="s">
        <v>18778</v>
      </c>
      <c r="B16690" s="32">
        <v>27</v>
      </c>
    </row>
    <row r="16691" spans="1:2" x14ac:dyDescent="0.35">
      <c r="A16691" s="32" t="s">
        <v>18779</v>
      </c>
      <c r="B16691" s="32">
        <v>96</v>
      </c>
    </row>
    <row r="16692" spans="1:2" x14ac:dyDescent="0.35">
      <c r="A16692" s="32" t="s">
        <v>18780</v>
      </c>
      <c r="B16692" s="32">
        <v>34</v>
      </c>
    </row>
    <row r="16693" spans="1:2" x14ac:dyDescent="0.35">
      <c r="A16693" s="32" t="s">
        <v>18781</v>
      </c>
      <c r="B16693" s="32">
        <v>86</v>
      </c>
    </row>
    <row r="16694" spans="1:2" x14ac:dyDescent="0.35">
      <c r="A16694" s="32" t="s">
        <v>18782</v>
      </c>
      <c r="B16694" s="32">
        <v>37</v>
      </c>
    </row>
    <row r="16695" spans="1:2" x14ac:dyDescent="0.35">
      <c r="A16695" s="32" t="s">
        <v>18783</v>
      </c>
      <c r="B16695" s="32">
        <v>10</v>
      </c>
    </row>
    <row r="16696" spans="1:2" x14ac:dyDescent="0.35">
      <c r="A16696" s="32" t="s">
        <v>18784</v>
      </c>
      <c r="B16696" s="32">
        <v>61</v>
      </c>
    </row>
    <row r="16697" spans="1:2" x14ac:dyDescent="0.35">
      <c r="A16697" s="32" t="s">
        <v>18785</v>
      </c>
      <c r="B16697" s="32">
        <v>69</v>
      </c>
    </row>
    <row r="16698" spans="1:2" x14ac:dyDescent="0.35">
      <c r="A16698" s="32" t="s">
        <v>18786</v>
      </c>
      <c r="B16698" s="32">
        <v>31</v>
      </c>
    </row>
    <row r="16699" spans="1:2" x14ac:dyDescent="0.35">
      <c r="A16699" s="32" t="s">
        <v>18787</v>
      </c>
      <c r="B16699" s="32">
        <v>0</v>
      </c>
    </row>
    <row r="16700" spans="1:2" x14ac:dyDescent="0.35">
      <c r="A16700" s="32" t="s">
        <v>18788</v>
      </c>
      <c r="B16700" s="32">
        <v>97</v>
      </c>
    </row>
    <row r="16701" spans="1:2" x14ac:dyDescent="0.35">
      <c r="A16701" s="32" t="s">
        <v>18789</v>
      </c>
      <c r="B16701" s="32">
        <v>67</v>
      </c>
    </row>
    <row r="16702" spans="1:2" x14ac:dyDescent="0.35">
      <c r="A16702" s="32" t="s">
        <v>18790</v>
      </c>
      <c r="B16702" s="32">
        <v>96</v>
      </c>
    </row>
    <row r="16703" spans="1:2" x14ac:dyDescent="0.35">
      <c r="A16703" s="32" t="s">
        <v>18791</v>
      </c>
      <c r="B16703" s="32">
        <v>96</v>
      </c>
    </row>
    <row r="16704" spans="1:2" x14ac:dyDescent="0.35">
      <c r="A16704" s="32" t="s">
        <v>18792</v>
      </c>
      <c r="B16704" s="32">
        <v>58</v>
      </c>
    </row>
    <row r="16705" spans="1:2" x14ac:dyDescent="0.35">
      <c r="A16705" s="32" t="s">
        <v>18793</v>
      </c>
      <c r="B16705" s="32">
        <v>77</v>
      </c>
    </row>
    <row r="16706" spans="1:2" x14ac:dyDescent="0.35">
      <c r="A16706" s="32" t="s">
        <v>18794</v>
      </c>
      <c r="B16706" s="32">
        <v>67</v>
      </c>
    </row>
    <row r="16707" spans="1:2" x14ac:dyDescent="0.35">
      <c r="A16707" s="32" t="s">
        <v>18795</v>
      </c>
      <c r="B16707" s="32">
        <v>71</v>
      </c>
    </row>
    <row r="16708" spans="1:2" x14ac:dyDescent="0.35">
      <c r="A16708" s="32" t="s">
        <v>18796</v>
      </c>
      <c r="B16708" s="32">
        <v>20</v>
      </c>
    </row>
    <row r="16709" spans="1:2" x14ac:dyDescent="0.35">
      <c r="A16709" s="32" t="s">
        <v>18797</v>
      </c>
      <c r="B16709" s="32">
        <v>6</v>
      </c>
    </row>
    <row r="16710" spans="1:2" x14ac:dyDescent="0.35">
      <c r="A16710" s="32" t="s">
        <v>18798</v>
      </c>
      <c r="B16710" s="32">
        <v>82</v>
      </c>
    </row>
    <row r="16711" spans="1:2" x14ac:dyDescent="0.35">
      <c r="A16711" s="32" t="s">
        <v>18799</v>
      </c>
      <c r="B16711" s="32">
        <v>66</v>
      </c>
    </row>
    <row r="16712" spans="1:2" x14ac:dyDescent="0.35">
      <c r="A16712" s="32" t="s">
        <v>18800</v>
      </c>
      <c r="B16712" s="32">
        <v>93</v>
      </c>
    </row>
    <row r="16713" spans="1:2" x14ac:dyDescent="0.35">
      <c r="A16713" s="32" t="s">
        <v>18801</v>
      </c>
      <c r="B16713" s="32">
        <v>85</v>
      </c>
    </row>
    <row r="16714" spans="1:2" x14ac:dyDescent="0.35">
      <c r="A16714" s="32" t="s">
        <v>18802</v>
      </c>
      <c r="B16714" s="32">
        <v>90</v>
      </c>
    </row>
    <row r="16715" spans="1:2" x14ac:dyDescent="0.35">
      <c r="A16715" s="32" t="s">
        <v>18803</v>
      </c>
      <c r="B16715" s="32">
        <v>30</v>
      </c>
    </row>
    <row r="16716" spans="1:2" x14ac:dyDescent="0.35">
      <c r="A16716" s="32" t="s">
        <v>18804</v>
      </c>
      <c r="B16716" s="32">
        <v>30</v>
      </c>
    </row>
    <row r="16717" spans="1:2" x14ac:dyDescent="0.35">
      <c r="A16717" s="32" t="s">
        <v>18805</v>
      </c>
      <c r="B16717" s="32">
        <v>78</v>
      </c>
    </row>
    <row r="16718" spans="1:2" x14ac:dyDescent="0.35">
      <c r="A16718" s="32" t="s">
        <v>18806</v>
      </c>
      <c r="B16718" s="32">
        <v>88</v>
      </c>
    </row>
    <row r="16719" spans="1:2" x14ac:dyDescent="0.35">
      <c r="A16719" s="32" t="s">
        <v>18807</v>
      </c>
      <c r="B16719" s="32">
        <v>97</v>
      </c>
    </row>
    <row r="16720" spans="1:2" x14ac:dyDescent="0.35">
      <c r="A16720" s="32" t="s">
        <v>18808</v>
      </c>
      <c r="B16720" s="32">
        <v>75</v>
      </c>
    </row>
    <row r="16721" spans="1:2" x14ac:dyDescent="0.35">
      <c r="A16721" s="32" t="s">
        <v>18809</v>
      </c>
      <c r="B16721" s="32">
        <v>4</v>
      </c>
    </row>
    <row r="16722" spans="1:2" x14ac:dyDescent="0.35">
      <c r="A16722" s="32" t="s">
        <v>18810</v>
      </c>
      <c r="B16722" s="32">
        <v>70</v>
      </c>
    </row>
    <row r="16723" spans="1:2" x14ac:dyDescent="0.35">
      <c r="A16723" s="32" t="s">
        <v>18811</v>
      </c>
      <c r="B16723" s="32">
        <v>12</v>
      </c>
    </row>
    <row r="16724" spans="1:2" x14ac:dyDescent="0.35">
      <c r="A16724" s="32" t="s">
        <v>18812</v>
      </c>
      <c r="B16724" s="32">
        <v>31</v>
      </c>
    </row>
    <row r="16725" spans="1:2" x14ac:dyDescent="0.35">
      <c r="A16725" s="32" t="s">
        <v>18813</v>
      </c>
      <c r="B16725" s="32">
        <v>73</v>
      </c>
    </row>
    <row r="16726" spans="1:2" x14ac:dyDescent="0.35">
      <c r="A16726" s="32" t="s">
        <v>18814</v>
      </c>
      <c r="B16726" s="32">
        <v>66</v>
      </c>
    </row>
    <row r="16727" spans="1:2" x14ac:dyDescent="0.35">
      <c r="A16727" s="32" t="s">
        <v>18815</v>
      </c>
      <c r="B16727" s="32">
        <v>22</v>
      </c>
    </row>
    <row r="16728" spans="1:2" x14ac:dyDescent="0.35">
      <c r="A16728" s="32" t="s">
        <v>18816</v>
      </c>
      <c r="B16728" s="32">
        <v>7</v>
      </c>
    </row>
    <row r="16729" spans="1:2" x14ac:dyDescent="0.35">
      <c r="A16729" s="32" t="s">
        <v>18817</v>
      </c>
      <c r="B16729" s="32">
        <v>0</v>
      </c>
    </row>
    <row r="16730" spans="1:2" x14ac:dyDescent="0.35">
      <c r="A16730" s="32" t="s">
        <v>18818</v>
      </c>
      <c r="B16730" s="32">
        <v>88</v>
      </c>
    </row>
    <row r="16731" spans="1:2" x14ac:dyDescent="0.35">
      <c r="A16731" s="32" t="s">
        <v>18819</v>
      </c>
      <c r="B16731" s="32">
        <v>81</v>
      </c>
    </row>
    <row r="16732" spans="1:2" x14ac:dyDescent="0.35">
      <c r="A16732" s="32" t="s">
        <v>18820</v>
      </c>
      <c r="B16732" s="32">
        <v>27</v>
      </c>
    </row>
    <row r="16733" spans="1:2" x14ac:dyDescent="0.35">
      <c r="A16733" s="32" t="s">
        <v>18821</v>
      </c>
      <c r="B16733" s="32">
        <v>58</v>
      </c>
    </row>
    <row r="16734" spans="1:2" x14ac:dyDescent="0.35">
      <c r="A16734" s="32" t="s">
        <v>18822</v>
      </c>
      <c r="B16734" s="32">
        <v>37</v>
      </c>
    </row>
    <row r="16735" spans="1:2" x14ac:dyDescent="0.35">
      <c r="A16735" s="32" t="s">
        <v>18823</v>
      </c>
      <c r="B16735" s="32">
        <v>81</v>
      </c>
    </row>
    <row r="16736" spans="1:2" x14ac:dyDescent="0.35">
      <c r="A16736" s="32" t="s">
        <v>18824</v>
      </c>
      <c r="B16736" s="32">
        <v>98</v>
      </c>
    </row>
    <row r="16737" spans="1:2" x14ac:dyDescent="0.35">
      <c r="A16737" s="32" t="s">
        <v>18825</v>
      </c>
      <c r="B16737" s="32">
        <v>31</v>
      </c>
    </row>
    <row r="16738" spans="1:2" x14ac:dyDescent="0.35">
      <c r="A16738" s="32" t="s">
        <v>18826</v>
      </c>
      <c r="B16738" s="32">
        <v>80</v>
      </c>
    </row>
    <row r="16739" spans="1:2" x14ac:dyDescent="0.35">
      <c r="A16739" s="32" t="s">
        <v>18827</v>
      </c>
      <c r="B16739" s="32">
        <v>98</v>
      </c>
    </row>
    <row r="16740" spans="1:2" x14ac:dyDescent="0.35">
      <c r="A16740" s="32" t="s">
        <v>18828</v>
      </c>
      <c r="B16740" s="32">
        <v>83</v>
      </c>
    </row>
    <row r="16741" spans="1:2" x14ac:dyDescent="0.35">
      <c r="A16741" s="32" t="s">
        <v>18829</v>
      </c>
      <c r="B16741" s="32">
        <v>85</v>
      </c>
    </row>
    <row r="16742" spans="1:2" x14ac:dyDescent="0.35">
      <c r="A16742" s="32" t="s">
        <v>18830</v>
      </c>
      <c r="B16742" s="32">
        <v>96</v>
      </c>
    </row>
    <row r="16743" spans="1:2" x14ac:dyDescent="0.35">
      <c r="A16743" s="32" t="s">
        <v>18831</v>
      </c>
      <c r="B16743" s="32">
        <v>25</v>
      </c>
    </row>
    <row r="16744" spans="1:2" x14ac:dyDescent="0.35">
      <c r="A16744" s="32" t="s">
        <v>18832</v>
      </c>
      <c r="B16744" s="32">
        <v>9</v>
      </c>
    </row>
    <row r="16745" spans="1:2" x14ac:dyDescent="0.35">
      <c r="A16745" s="32" t="s">
        <v>18833</v>
      </c>
      <c r="B16745" s="32">
        <v>35</v>
      </c>
    </row>
    <row r="16746" spans="1:2" x14ac:dyDescent="0.35">
      <c r="A16746" s="32" t="s">
        <v>18834</v>
      </c>
      <c r="B16746" s="32">
        <v>68</v>
      </c>
    </row>
    <row r="16747" spans="1:2" x14ac:dyDescent="0.35">
      <c r="A16747" s="32" t="s">
        <v>18835</v>
      </c>
      <c r="B16747" s="32">
        <v>85</v>
      </c>
    </row>
    <row r="16748" spans="1:2" x14ac:dyDescent="0.35">
      <c r="A16748" s="32" t="s">
        <v>18836</v>
      </c>
      <c r="B16748" s="32">
        <v>95</v>
      </c>
    </row>
    <row r="16749" spans="1:2" x14ac:dyDescent="0.35">
      <c r="A16749" s="32" t="s">
        <v>18837</v>
      </c>
      <c r="B16749" s="32">
        <v>38</v>
      </c>
    </row>
    <row r="16750" spans="1:2" x14ac:dyDescent="0.35">
      <c r="A16750" s="32" t="s">
        <v>18838</v>
      </c>
      <c r="B16750" s="32">
        <v>64</v>
      </c>
    </row>
    <row r="16751" spans="1:2" x14ac:dyDescent="0.35">
      <c r="A16751" s="32" t="s">
        <v>18839</v>
      </c>
      <c r="B16751" s="32">
        <v>41</v>
      </c>
    </row>
    <row r="16752" spans="1:2" x14ac:dyDescent="0.35">
      <c r="A16752" s="32" t="s">
        <v>18840</v>
      </c>
      <c r="B16752" s="32">
        <v>13</v>
      </c>
    </row>
    <row r="16753" spans="1:2" x14ac:dyDescent="0.35">
      <c r="A16753" s="32" t="s">
        <v>18841</v>
      </c>
      <c r="B16753" s="32">
        <v>2</v>
      </c>
    </row>
    <row r="16754" spans="1:2" x14ac:dyDescent="0.35">
      <c r="A16754" s="32" t="s">
        <v>18842</v>
      </c>
      <c r="B16754" s="32">
        <v>20</v>
      </c>
    </row>
    <row r="16755" spans="1:2" x14ac:dyDescent="0.35">
      <c r="A16755" s="32" t="s">
        <v>18843</v>
      </c>
      <c r="B16755" s="32">
        <v>93</v>
      </c>
    </row>
    <row r="16756" spans="1:2" x14ac:dyDescent="0.35">
      <c r="A16756" s="32" t="s">
        <v>18844</v>
      </c>
      <c r="B16756" s="32">
        <v>29</v>
      </c>
    </row>
    <row r="16757" spans="1:2" x14ac:dyDescent="0.35">
      <c r="A16757" s="32" t="s">
        <v>18845</v>
      </c>
      <c r="B16757" s="32">
        <v>45</v>
      </c>
    </row>
    <row r="16758" spans="1:2" x14ac:dyDescent="0.35">
      <c r="A16758" s="32" t="s">
        <v>18846</v>
      </c>
      <c r="B16758" s="32">
        <v>36</v>
      </c>
    </row>
    <row r="16759" spans="1:2" x14ac:dyDescent="0.35">
      <c r="A16759" s="32" t="s">
        <v>18847</v>
      </c>
      <c r="B16759" s="32">
        <v>8</v>
      </c>
    </row>
    <row r="16760" spans="1:2" x14ac:dyDescent="0.35">
      <c r="A16760" s="32" t="s">
        <v>18848</v>
      </c>
      <c r="B16760" s="32">
        <v>99</v>
      </c>
    </row>
    <row r="16761" spans="1:2" x14ac:dyDescent="0.35">
      <c r="A16761" s="32" t="s">
        <v>18849</v>
      </c>
      <c r="B16761" s="32">
        <v>62</v>
      </c>
    </row>
    <row r="16762" spans="1:2" x14ac:dyDescent="0.35">
      <c r="A16762" s="32" t="s">
        <v>18850</v>
      </c>
      <c r="B16762" s="32">
        <v>53</v>
      </c>
    </row>
    <row r="16763" spans="1:2" x14ac:dyDescent="0.35">
      <c r="A16763" s="32" t="s">
        <v>18851</v>
      </c>
      <c r="B16763" s="32">
        <v>70</v>
      </c>
    </row>
    <row r="16764" spans="1:2" x14ac:dyDescent="0.35">
      <c r="A16764" s="32" t="s">
        <v>18852</v>
      </c>
      <c r="B16764" s="32">
        <v>75</v>
      </c>
    </row>
    <row r="16765" spans="1:2" x14ac:dyDescent="0.35">
      <c r="A16765" s="32" t="s">
        <v>18853</v>
      </c>
      <c r="B16765" s="32">
        <v>54</v>
      </c>
    </row>
    <row r="16766" spans="1:2" x14ac:dyDescent="0.35">
      <c r="A16766" s="32" t="s">
        <v>18854</v>
      </c>
      <c r="B16766" s="32">
        <v>59</v>
      </c>
    </row>
    <row r="16767" spans="1:2" x14ac:dyDescent="0.35">
      <c r="A16767" s="32" t="s">
        <v>18855</v>
      </c>
      <c r="B16767" s="32">
        <v>98</v>
      </c>
    </row>
    <row r="16768" spans="1:2" x14ac:dyDescent="0.35">
      <c r="A16768" s="32" t="s">
        <v>18856</v>
      </c>
      <c r="B16768" s="32">
        <v>44</v>
      </c>
    </row>
    <row r="16769" spans="1:2" x14ac:dyDescent="0.35">
      <c r="A16769" s="32" t="s">
        <v>18857</v>
      </c>
      <c r="B16769" s="32">
        <v>39</v>
      </c>
    </row>
    <row r="16770" spans="1:2" x14ac:dyDescent="0.35">
      <c r="A16770" s="32" t="s">
        <v>18858</v>
      </c>
      <c r="B16770" s="32">
        <v>52</v>
      </c>
    </row>
    <row r="16771" spans="1:2" x14ac:dyDescent="0.35">
      <c r="A16771" s="32" t="s">
        <v>18859</v>
      </c>
      <c r="B16771" s="32">
        <v>63</v>
      </c>
    </row>
    <row r="16772" spans="1:2" x14ac:dyDescent="0.35">
      <c r="A16772" s="32" t="s">
        <v>18860</v>
      </c>
      <c r="B16772" s="32">
        <v>73</v>
      </c>
    </row>
    <row r="16773" spans="1:2" x14ac:dyDescent="0.35">
      <c r="A16773" s="32" t="s">
        <v>18861</v>
      </c>
      <c r="B16773" s="32">
        <v>49</v>
      </c>
    </row>
    <row r="16774" spans="1:2" x14ac:dyDescent="0.35">
      <c r="A16774" s="32" t="s">
        <v>18862</v>
      </c>
      <c r="B16774" s="32">
        <v>51</v>
      </c>
    </row>
    <row r="16775" spans="1:2" x14ac:dyDescent="0.35">
      <c r="A16775" s="32" t="s">
        <v>18863</v>
      </c>
      <c r="B16775" s="32">
        <v>98</v>
      </c>
    </row>
    <row r="16776" spans="1:2" x14ac:dyDescent="0.35">
      <c r="A16776" s="32" t="s">
        <v>18864</v>
      </c>
      <c r="B16776" s="32">
        <v>4</v>
      </c>
    </row>
    <row r="16777" spans="1:2" x14ac:dyDescent="0.35">
      <c r="A16777" s="32" t="s">
        <v>18865</v>
      </c>
      <c r="B16777" s="32">
        <v>81</v>
      </c>
    </row>
    <row r="16778" spans="1:2" x14ac:dyDescent="0.35">
      <c r="A16778" s="32" t="s">
        <v>18866</v>
      </c>
      <c r="B16778" s="32">
        <v>56</v>
      </c>
    </row>
    <row r="16779" spans="1:2" x14ac:dyDescent="0.35">
      <c r="A16779" s="32" t="s">
        <v>18867</v>
      </c>
      <c r="B16779" s="32">
        <v>99</v>
      </c>
    </row>
    <row r="16780" spans="1:2" x14ac:dyDescent="0.35">
      <c r="A16780" s="32" t="s">
        <v>18868</v>
      </c>
      <c r="B16780" s="32">
        <v>82</v>
      </c>
    </row>
    <row r="16781" spans="1:2" x14ac:dyDescent="0.35">
      <c r="A16781" s="32" t="s">
        <v>18869</v>
      </c>
      <c r="B16781" s="32">
        <v>65</v>
      </c>
    </row>
    <row r="16782" spans="1:2" x14ac:dyDescent="0.35">
      <c r="A16782" s="32" t="s">
        <v>18870</v>
      </c>
      <c r="B16782" s="32">
        <v>16</v>
      </c>
    </row>
    <row r="16783" spans="1:2" x14ac:dyDescent="0.35">
      <c r="A16783" s="32" t="s">
        <v>18871</v>
      </c>
      <c r="B16783" s="32">
        <v>52</v>
      </c>
    </row>
    <row r="16784" spans="1:2" x14ac:dyDescent="0.35">
      <c r="A16784" s="32" t="s">
        <v>18872</v>
      </c>
      <c r="B16784" s="32">
        <v>87</v>
      </c>
    </row>
    <row r="16785" spans="1:2" x14ac:dyDescent="0.35">
      <c r="A16785" s="32" t="s">
        <v>18873</v>
      </c>
      <c r="B16785" s="32">
        <v>58</v>
      </c>
    </row>
    <row r="16786" spans="1:2" x14ac:dyDescent="0.35">
      <c r="A16786" s="32" t="s">
        <v>18874</v>
      </c>
      <c r="B16786" s="32">
        <v>34</v>
      </c>
    </row>
    <row r="16787" spans="1:2" x14ac:dyDescent="0.35">
      <c r="A16787" s="32" t="s">
        <v>18875</v>
      </c>
      <c r="B16787" s="32">
        <v>24</v>
      </c>
    </row>
    <row r="16788" spans="1:2" x14ac:dyDescent="0.35">
      <c r="A16788" s="32" t="s">
        <v>18876</v>
      </c>
      <c r="B16788" s="32">
        <v>95</v>
      </c>
    </row>
    <row r="16789" spans="1:2" x14ac:dyDescent="0.35">
      <c r="A16789" s="32" t="s">
        <v>18877</v>
      </c>
      <c r="B16789" s="32">
        <v>46</v>
      </c>
    </row>
    <row r="16790" spans="1:2" x14ac:dyDescent="0.35">
      <c r="A16790" s="32" t="s">
        <v>18878</v>
      </c>
      <c r="B16790" s="32">
        <v>81</v>
      </c>
    </row>
    <row r="16791" spans="1:2" x14ac:dyDescent="0.35">
      <c r="A16791" s="32" t="s">
        <v>18879</v>
      </c>
      <c r="B16791" s="32">
        <v>73</v>
      </c>
    </row>
    <row r="16792" spans="1:2" x14ac:dyDescent="0.35">
      <c r="A16792" s="32" t="s">
        <v>18880</v>
      </c>
      <c r="B16792" s="32">
        <v>63</v>
      </c>
    </row>
    <row r="16793" spans="1:2" x14ac:dyDescent="0.35">
      <c r="A16793" s="32" t="s">
        <v>18881</v>
      </c>
      <c r="B16793" s="32">
        <v>23</v>
      </c>
    </row>
    <row r="16794" spans="1:2" x14ac:dyDescent="0.35">
      <c r="A16794" s="32" t="s">
        <v>18882</v>
      </c>
      <c r="B16794" s="32">
        <v>10</v>
      </c>
    </row>
    <row r="16795" spans="1:2" x14ac:dyDescent="0.35">
      <c r="A16795" s="32" t="s">
        <v>18883</v>
      </c>
      <c r="B16795" s="32">
        <v>49</v>
      </c>
    </row>
    <row r="16796" spans="1:2" x14ac:dyDescent="0.35">
      <c r="A16796" s="32" t="s">
        <v>18884</v>
      </c>
      <c r="B16796" s="32">
        <v>98</v>
      </c>
    </row>
    <row r="16797" spans="1:2" x14ac:dyDescent="0.35">
      <c r="A16797" s="32" t="s">
        <v>18885</v>
      </c>
      <c r="B16797" s="32">
        <v>54</v>
      </c>
    </row>
    <row r="16798" spans="1:2" x14ac:dyDescent="0.35">
      <c r="A16798" s="32" t="s">
        <v>18886</v>
      </c>
      <c r="B16798" s="32">
        <v>35</v>
      </c>
    </row>
    <row r="16799" spans="1:2" x14ac:dyDescent="0.35">
      <c r="A16799" s="32" t="s">
        <v>18887</v>
      </c>
      <c r="B16799" s="32">
        <v>20</v>
      </c>
    </row>
    <row r="16800" spans="1:2" x14ac:dyDescent="0.35">
      <c r="A16800" s="32" t="s">
        <v>18888</v>
      </c>
      <c r="B16800" s="32">
        <v>35</v>
      </c>
    </row>
    <row r="16801" spans="1:2" x14ac:dyDescent="0.35">
      <c r="A16801" s="32" t="s">
        <v>18889</v>
      </c>
      <c r="B16801" s="32">
        <v>31</v>
      </c>
    </row>
    <row r="16802" spans="1:2" x14ac:dyDescent="0.35">
      <c r="A16802" s="32" t="s">
        <v>18890</v>
      </c>
      <c r="B16802" s="32">
        <v>55</v>
      </c>
    </row>
    <row r="16803" spans="1:2" x14ac:dyDescent="0.35">
      <c r="A16803" s="32" t="s">
        <v>18891</v>
      </c>
      <c r="B16803" s="32">
        <v>27</v>
      </c>
    </row>
    <row r="16804" spans="1:2" x14ac:dyDescent="0.35">
      <c r="A16804" s="32" t="s">
        <v>18892</v>
      </c>
      <c r="B16804" s="32">
        <v>17</v>
      </c>
    </row>
    <row r="16805" spans="1:2" x14ac:dyDescent="0.35">
      <c r="A16805" s="32" t="s">
        <v>18893</v>
      </c>
      <c r="B16805" s="32">
        <v>87</v>
      </c>
    </row>
    <row r="16806" spans="1:2" x14ac:dyDescent="0.35">
      <c r="A16806" s="32" t="s">
        <v>18894</v>
      </c>
      <c r="B16806" s="32">
        <v>80</v>
      </c>
    </row>
    <row r="16807" spans="1:2" x14ac:dyDescent="0.35">
      <c r="A16807" s="32" t="s">
        <v>18895</v>
      </c>
      <c r="B16807" s="32">
        <v>95</v>
      </c>
    </row>
    <row r="16808" spans="1:2" x14ac:dyDescent="0.35">
      <c r="A16808" s="32" t="s">
        <v>18896</v>
      </c>
      <c r="B16808" s="32">
        <v>17</v>
      </c>
    </row>
    <row r="16809" spans="1:2" x14ac:dyDescent="0.35">
      <c r="A16809" s="32" t="s">
        <v>18897</v>
      </c>
      <c r="B16809" s="32">
        <v>73</v>
      </c>
    </row>
    <row r="16810" spans="1:2" x14ac:dyDescent="0.35">
      <c r="A16810" s="32" t="s">
        <v>18898</v>
      </c>
      <c r="B16810" s="32">
        <v>85</v>
      </c>
    </row>
    <row r="16811" spans="1:2" x14ac:dyDescent="0.35">
      <c r="A16811" s="32" t="s">
        <v>18899</v>
      </c>
      <c r="B16811" s="32">
        <v>96</v>
      </c>
    </row>
    <row r="16812" spans="1:2" x14ac:dyDescent="0.35">
      <c r="A16812" s="32" t="s">
        <v>18900</v>
      </c>
      <c r="B16812" s="32">
        <v>67</v>
      </c>
    </row>
    <row r="16813" spans="1:2" x14ac:dyDescent="0.35">
      <c r="A16813" s="32" t="s">
        <v>18901</v>
      </c>
      <c r="B16813" s="32">
        <v>66</v>
      </c>
    </row>
    <row r="16814" spans="1:2" x14ac:dyDescent="0.35">
      <c r="A16814" s="32" t="s">
        <v>18902</v>
      </c>
      <c r="B16814" s="32">
        <v>30</v>
      </c>
    </row>
    <row r="16815" spans="1:2" x14ac:dyDescent="0.35">
      <c r="A16815" s="32" t="s">
        <v>18903</v>
      </c>
      <c r="B16815" s="32">
        <v>84</v>
      </c>
    </row>
    <row r="16816" spans="1:2" x14ac:dyDescent="0.35">
      <c r="A16816" s="32" t="s">
        <v>18904</v>
      </c>
      <c r="B16816" s="32">
        <v>33</v>
      </c>
    </row>
    <row r="16817" spans="1:2" x14ac:dyDescent="0.35">
      <c r="A16817" s="32" t="s">
        <v>18905</v>
      </c>
      <c r="B16817" s="32">
        <v>58</v>
      </c>
    </row>
    <row r="16818" spans="1:2" x14ac:dyDescent="0.35">
      <c r="A16818" s="32" t="s">
        <v>18906</v>
      </c>
      <c r="B16818" s="32">
        <v>92</v>
      </c>
    </row>
    <row r="16819" spans="1:2" x14ac:dyDescent="0.35">
      <c r="A16819" s="32" t="s">
        <v>18907</v>
      </c>
      <c r="B16819" s="32">
        <v>26</v>
      </c>
    </row>
    <row r="16820" spans="1:2" x14ac:dyDescent="0.35">
      <c r="A16820" s="32" t="s">
        <v>18908</v>
      </c>
      <c r="B16820" s="32">
        <v>79</v>
      </c>
    </row>
    <row r="16821" spans="1:2" x14ac:dyDescent="0.35">
      <c r="A16821" s="32" t="s">
        <v>18909</v>
      </c>
      <c r="B16821" s="32">
        <v>37</v>
      </c>
    </row>
    <row r="16822" spans="1:2" x14ac:dyDescent="0.35">
      <c r="A16822" s="32" t="s">
        <v>18910</v>
      </c>
      <c r="B16822" s="32">
        <v>15</v>
      </c>
    </row>
    <row r="16823" spans="1:2" x14ac:dyDescent="0.35">
      <c r="A16823" s="32" t="s">
        <v>18911</v>
      </c>
      <c r="B16823" s="32">
        <v>61</v>
      </c>
    </row>
    <row r="16824" spans="1:2" x14ac:dyDescent="0.35">
      <c r="A16824" s="32" t="s">
        <v>18912</v>
      </c>
      <c r="B16824" s="32">
        <v>14</v>
      </c>
    </row>
    <row r="16825" spans="1:2" x14ac:dyDescent="0.35">
      <c r="A16825" s="32" t="s">
        <v>18913</v>
      </c>
      <c r="B16825" s="32">
        <v>98</v>
      </c>
    </row>
    <row r="16826" spans="1:2" x14ac:dyDescent="0.35">
      <c r="A16826" s="32" t="s">
        <v>18914</v>
      </c>
      <c r="B16826" s="32">
        <v>17</v>
      </c>
    </row>
    <row r="16827" spans="1:2" x14ac:dyDescent="0.35">
      <c r="A16827" s="32" t="s">
        <v>18915</v>
      </c>
      <c r="B16827" s="32">
        <v>58</v>
      </c>
    </row>
    <row r="16828" spans="1:2" x14ac:dyDescent="0.35">
      <c r="A16828" s="32" t="s">
        <v>18916</v>
      </c>
      <c r="B16828" s="32">
        <v>28</v>
      </c>
    </row>
    <row r="16829" spans="1:2" x14ac:dyDescent="0.35">
      <c r="A16829" s="32" t="s">
        <v>18917</v>
      </c>
      <c r="B16829" s="32">
        <v>46</v>
      </c>
    </row>
    <row r="16830" spans="1:2" x14ac:dyDescent="0.35">
      <c r="A16830" s="32" t="s">
        <v>18918</v>
      </c>
      <c r="B16830" s="32">
        <v>90</v>
      </c>
    </row>
    <row r="16831" spans="1:2" x14ac:dyDescent="0.35">
      <c r="A16831" s="32" t="s">
        <v>18919</v>
      </c>
      <c r="B16831" s="32">
        <v>33</v>
      </c>
    </row>
    <row r="16832" spans="1:2" x14ac:dyDescent="0.35">
      <c r="A16832" s="32" t="s">
        <v>18920</v>
      </c>
      <c r="B16832" s="32">
        <v>98</v>
      </c>
    </row>
    <row r="16833" spans="1:2" x14ac:dyDescent="0.35">
      <c r="A16833" s="32" t="s">
        <v>18921</v>
      </c>
      <c r="B16833" s="32">
        <v>42</v>
      </c>
    </row>
    <row r="16834" spans="1:2" x14ac:dyDescent="0.35">
      <c r="A16834" s="32" t="s">
        <v>18922</v>
      </c>
      <c r="B16834" s="32">
        <v>78</v>
      </c>
    </row>
    <row r="16835" spans="1:2" x14ac:dyDescent="0.35">
      <c r="A16835" s="32" t="s">
        <v>18923</v>
      </c>
      <c r="B16835" s="32">
        <v>9</v>
      </c>
    </row>
    <row r="16836" spans="1:2" x14ac:dyDescent="0.35">
      <c r="A16836" s="32" t="s">
        <v>18924</v>
      </c>
      <c r="B16836" s="32">
        <v>91</v>
      </c>
    </row>
    <row r="16837" spans="1:2" x14ac:dyDescent="0.35">
      <c r="A16837" s="32" t="s">
        <v>18925</v>
      </c>
      <c r="B16837" s="32">
        <v>61</v>
      </c>
    </row>
    <row r="16838" spans="1:2" x14ac:dyDescent="0.35">
      <c r="A16838" s="32" t="s">
        <v>18926</v>
      </c>
      <c r="B16838" s="32">
        <v>69</v>
      </c>
    </row>
    <row r="16839" spans="1:2" x14ac:dyDescent="0.35">
      <c r="A16839" s="32" t="s">
        <v>18927</v>
      </c>
      <c r="B16839" s="32">
        <v>58</v>
      </c>
    </row>
    <row r="16840" spans="1:2" x14ac:dyDescent="0.35">
      <c r="A16840" s="32" t="s">
        <v>18928</v>
      </c>
      <c r="B16840" s="32">
        <v>57</v>
      </c>
    </row>
    <row r="16841" spans="1:2" x14ac:dyDescent="0.35">
      <c r="A16841" s="32" t="s">
        <v>18929</v>
      </c>
      <c r="B16841" s="32">
        <v>82</v>
      </c>
    </row>
    <row r="16842" spans="1:2" x14ac:dyDescent="0.35">
      <c r="A16842" s="32" t="s">
        <v>18930</v>
      </c>
      <c r="B16842" s="32">
        <v>59</v>
      </c>
    </row>
    <row r="16843" spans="1:2" x14ac:dyDescent="0.35">
      <c r="A16843" s="32" t="s">
        <v>18931</v>
      </c>
      <c r="B16843" s="32">
        <v>39</v>
      </c>
    </row>
    <row r="16844" spans="1:2" x14ac:dyDescent="0.35">
      <c r="A16844" s="32" t="s">
        <v>18932</v>
      </c>
      <c r="B16844" s="32">
        <v>76</v>
      </c>
    </row>
    <row r="16845" spans="1:2" x14ac:dyDescent="0.35">
      <c r="A16845" s="32" t="s">
        <v>18933</v>
      </c>
      <c r="B16845" s="32">
        <v>19</v>
      </c>
    </row>
    <row r="16846" spans="1:2" x14ac:dyDescent="0.35">
      <c r="A16846" s="32" t="s">
        <v>18934</v>
      </c>
      <c r="B16846" s="32">
        <v>56</v>
      </c>
    </row>
    <row r="16847" spans="1:2" x14ac:dyDescent="0.35">
      <c r="A16847" s="32" t="s">
        <v>18935</v>
      </c>
      <c r="B16847" s="32">
        <v>29</v>
      </c>
    </row>
    <row r="16848" spans="1:2" x14ac:dyDescent="0.35">
      <c r="A16848" s="32" t="s">
        <v>18936</v>
      </c>
      <c r="B16848" s="32">
        <v>82</v>
      </c>
    </row>
    <row r="16849" spans="1:2" x14ac:dyDescent="0.35">
      <c r="A16849" s="32" t="s">
        <v>18937</v>
      </c>
      <c r="B16849" s="32">
        <v>46</v>
      </c>
    </row>
    <row r="16850" spans="1:2" x14ac:dyDescent="0.35">
      <c r="A16850" s="32" t="s">
        <v>18938</v>
      </c>
      <c r="B16850" s="32">
        <v>64</v>
      </c>
    </row>
    <row r="16851" spans="1:2" x14ac:dyDescent="0.35">
      <c r="A16851" s="32" t="s">
        <v>18939</v>
      </c>
      <c r="B16851" s="32">
        <v>38</v>
      </c>
    </row>
    <row r="16852" spans="1:2" x14ac:dyDescent="0.35">
      <c r="A16852" s="32" t="s">
        <v>18940</v>
      </c>
      <c r="B16852" s="32">
        <v>90</v>
      </c>
    </row>
    <row r="16853" spans="1:2" x14ac:dyDescent="0.35">
      <c r="A16853" s="32" t="s">
        <v>18941</v>
      </c>
      <c r="B16853" s="32">
        <v>4</v>
      </c>
    </row>
    <row r="16854" spans="1:2" x14ac:dyDescent="0.35">
      <c r="A16854" s="32" t="s">
        <v>18942</v>
      </c>
      <c r="B16854" s="32">
        <v>11</v>
      </c>
    </row>
    <row r="16855" spans="1:2" x14ac:dyDescent="0.35">
      <c r="A16855" s="32" t="s">
        <v>18943</v>
      </c>
      <c r="B16855" s="32">
        <v>68</v>
      </c>
    </row>
    <row r="16856" spans="1:2" x14ac:dyDescent="0.35">
      <c r="A16856" s="32" t="s">
        <v>18944</v>
      </c>
      <c r="B16856" s="32">
        <v>72</v>
      </c>
    </row>
    <row r="16857" spans="1:2" x14ac:dyDescent="0.35">
      <c r="A16857" s="32" t="s">
        <v>18945</v>
      </c>
      <c r="B16857" s="32">
        <v>71</v>
      </c>
    </row>
    <row r="16858" spans="1:2" x14ac:dyDescent="0.35">
      <c r="A16858" s="32" t="s">
        <v>18946</v>
      </c>
      <c r="B16858" s="32">
        <v>63</v>
      </c>
    </row>
    <row r="16859" spans="1:2" x14ac:dyDescent="0.35">
      <c r="A16859" s="32" t="s">
        <v>18947</v>
      </c>
      <c r="B16859" s="32">
        <v>20</v>
      </c>
    </row>
    <row r="16860" spans="1:2" x14ac:dyDescent="0.35">
      <c r="A16860" s="32" t="s">
        <v>18948</v>
      </c>
      <c r="B16860" s="32">
        <v>26</v>
      </c>
    </row>
    <row r="16861" spans="1:2" x14ac:dyDescent="0.35">
      <c r="A16861" s="32" t="s">
        <v>18949</v>
      </c>
      <c r="B16861" s="32">
        <v>8</v>
      </c>
    </row>
    <row r="16862" spans="1:2" x14ac:dyDescent="0.35">
      <c r="A16862" s="32" t="s">
        <v>18950</v>
      </c>
      <c r="B16862" s="32">
        <v>33</v>
      </c>
    </row>
    <row r="16863" spans="1:2" x14ac:dyDescent="0.35">
      <c r="A16863" s="32" t="s">
        <v>18951</v>
      </c>
      <c r="B16863" s="32">
        <v>84</v>
      </c>
    </row>
    <row r="16864" spans="1:2" x14ac:dyDescent="0.35">
      <c r="A16864" s="32" t="s">
        <v>18952</v>
      </c>
      <c r="B16864" s="32">
        <v>3</v>
      </c>
    </row>
    <row r="16865" spans="1:2" x14ac:dyDescent="0.35">
      <c r="A16865" s="32" t="s">
        <v>18953</v>
      </c>
      <c r="B16865" s="32">
        <v>11</v>
      </c>
    </row>
    <row r="16866" spans="1:2" x14ac:dyDescent="0.35">
      <c r="A16866" s="32" t="s">
        <v>18954</v>
      </c>
      <c r="B16866" s="32">
        <v>77</v>
      </c>
    </row>
    <row r="16867" spans="1:2" x14ac:dyDescent="0.35">
      <c r="A16867" s="32" t="s">
        <v>18955</v>
      </c>
      <c r="B16867" s="32">
        <v>76</v>
      </c>
    </row>
    <row r="16868" spans="1:2" x14ac:dyDescent="0.35">
      <c r="A16868" s="32" t="s">
        <v>18956</v>
      </c>
      <c r="B16868" s="32">
        <v>77</v>
      </c>
    </row>
    <row r="16869" spans="1:2" x14ac:dyDescent="0.35">
      <c r="A16869" s="32" t="s">
        <v>18957</v>
      </c>
      <c r="B16869" s="32">
        <v>83</v>
      </c>
    </row>
    <row r="16870" spans="1:2" x14ac:dyDescent="0.35">
      <c r="A16870" s="32" t="s">
        <v>18958</v>
      </c>
      <c r="B16870" s="32">
        <v>97</v>
      </c>
    </row>
    <row r="16871" spans="1:2" x14ac:dyDescent="0.35">
      <c r="A16871" s="32" t="s">
        <v>18959</v>
      </c>
      <c r="B16871" s="32">
        <v>83</v>
      </c>
    </row>
    <row r="16872" spans="1:2" x14ac:dyDescent="0.35">
      <c r="A16872" s="32" t="s">
        <v>18960</v>
      </c>
      <c r="B16872" s="32">
        <v>83</v>
      </c>
    </row>
    <row r="16873" spans="1:2" x14ac:dyDescent="0.35">
      <c r="A16873" s="32" t="s">
        <v>18961</v>
      </c>
      <c r="B16873" s="32">
        <v>89</v>
      </c>
    </row>
    <row r="16874" spans="1:2" x14ac:dyDescent="0.35">
      <c r="A16874" s="32" t="s">
        <v>18962</v>
      </c>
      <c r="B16874" s="32">
        <v>24</v>
      </c>
    </row>
    <row r="16875" spans="1:2" x14ac:dyDescent="0.35">
      <c r="A16875" s="32" t="s">
        <v>18963</v>
      </c>
      <c r="B16875" s="32">
        <v>81</v>
      </c>
    </row>
    <row r="16876" spans="1:2" x14ac:dyDescent="0.35">
      <c r="A16876" s="32" t="s">
        <v>18964</v>
      </c>
      <c r="B16876" s="32">
        <v>44</v>
      </c>
    </row>
    <row r="16877" spans="1:2" x14ac:dyDescent="0.35">
      <c r="A16877" s="32" t="s">
        <v>18965</v>
      </c>
      <c r="B16877" s="32">
        <v>48</v>
      </c>
    </row>
    <row r="16878" spans="1:2" x14ac:dyDescent="0.35">
      <c r="A16878" s="32" t="s">
        <v>18966</v>
      </c>
      <c r="B16878" s="32">
        <v>0</v>
      </c>
    </row>
    <row r="16879" spans="1:2" x14ac:dyDescent="0.35">
      <c r="A16879" s="32" t="s">
        <v>18967</v>
      </c>
      <c r="B16879" s="32">
        <v>57</v>
      </c>
    </row>
    <row r="16880" spans="1:2" x14ac:dyDescent="0.35">
      <c r="A16880" s="32" t="s">
        <v>18968</v>
      </c>
      <c r="B16880" s="32">
        <v>20</v>
      </c>
    </row>
    <row r="16881" spans="1:2" x14ac:dyDescent="0.35">
      <c r="A16881" s="32" t="s">
        <v>18969</v>
      </c>
      <c r="B16881" s="32">
        <v>23</v>
      </c>
    </row>
    <row r="16882" spans="1:2" x14ac:dyDescent="0.35">
      <c r="A16882" s="32" t="s">
        <v>18970</v>
      </c>
      <c r="B16882" s="32">
        <v>84</v>
      </c>
    </row>
    <row r="16883" spans="1:2" x14ac:dyDescent="0.35">
      <c r="A16883" s="32" t="s">
        <v>18971</v>
      </c>
      <c r="B16883" s="32">
        <v>8</v>
      </c>
    </row>
    <row r="16884" spans="1:2" x14ac:dyDescent="0.35">
      <c r="A16884" s="32" t="s">
        <v>18972</v>
      </c>
      <c r="B16884" s="32">
        <v>15</v>
      </c>
    </row>
    <row r="16885" spans="1:2" x14ac:dyDescent="0.35">
      <c r="A16885" s="32" t="s">
        <v>18973</v>
      </c>
      <c r="B16885" s="32">
        <v>21</v>
      </c>
    </row>
    <row r="16886" spans="1:2" x14ac:dyDescent="0.35">
      <c r="A16886" s="32" t="s">
        <v>18974</v>
      </c>
      <c r="B16886" s="32">
        <v>97</v>
      </c>
    </row>
    <row r="16887" spans="1:2" x14ac:dyDescent="0.35">
      <c r="A16887" s="32" t="s">
        <v>18975</v>
      </c>
      <c r="B16887" s="32">
        <v>88</v>
      </c>
    </row>
    <row r="16888" spans="1:2" x14ac:dyDescent="0.35">
      <c r="A16888" s="32" t="s">
        <v>18976</v>
      </c>
      <c r="B16888" s="32">
        <v>41</v>
      </c>
    </row>
    <row r="16889" spans="1:2" x14ac:dyDescent="0.35">
      <c r="A16889" s="32" t="s">
        <v>18977</v>
      </c>
      <c r="B16889" s="32">
        <v>53</v>
      </c>
    </row>
    <row r="16890" spans="1:2" x14ac:dyDescent="0.35">
      <c r="A16890" s="32" t="s">
        <v>18978</v>
      </c>
      <c r="B16890" s="32">
        <v>12</v>
      </c>
    </row>
    <row r="16891" spans="1:2" x14ac:dyDescent="0.35">
      <c r="A16891" s="32" t="s">
        <v>18979</v>
      </c>
      <c r="B16891" s="32">
        <v>24</v>
      </c>
    </row>
    <row r="16892" spans="1:2" x14ac:dyDescent="0.35">
      <c r="A16892" s="32" t="s">
        <v>18980</v>
      </c>
      <c r="B16892" s="32">
        <v>99</v>
      </c>
    </row>
    <row r="16893" spans="1:2" x14ac:dyDescent="0.35">
      <c r="A16893" s="32" t="s">
        <v>18981</v>
      </c>
      <c r="B16893" s="32">
        <v>88</v>
      </c>
    </row>
    <row r="16894" spans="1:2" x14ac:dyDescent="0.35">
      <c r="A16894" s="32" t="s">
        <v>18982</v>
      </c>
      <c r="B16894" s="32">
        <v>74</v>
      </c>
    </row>
    <row r="16895" spans="1:2" x14ac:dyDescent="0.35">
      <c r="A16895" s="32" t="s">
        <v>18983</v>
      </c>
      <c r="B16895" s="32">
        <v>77</v>
      </c>
    </row>
    <row r="16896" spans="1:2" x14ac:dyDescent="0.35">
      <c r="A16896" s="32" t="s">
        <v>18984</v>
      </c>
      <c r="B16896" s="32">
        <v>43</v>
      </c>
    </row>
    <row r="16897" spans="1:2" x14ac:dyDescent="0.35">
      <c r="A16897" s="32" t="s">
        <v>18985</v>
      </c>
      <c r="B16897" s="32">
        <v>64</v>
      </c>
    </row>
    <row r="16898" spans="1:2" x14ac:dyDescent="0.35">
      <c r="A16898" s="32" t="s">
        <v>18986</v>
      </c>
      <c r="B16898" s="32">
        <v>71</v>
      </c>
    </row>
    <row r="16899" spans="1:2" x14ac:dyDescent="0.35">
      <c r="A16899" s="32" t="s">
        <v>18987</v>
      </c>
      <c r="B16899" s="32">
        <v>3</v>
      </c>
    </row>
    <row r="16900" spans="1:2" x14ac:dyDescent="0.35">
      <c r="A16900" s="32" t="s">
        <v>18988</v>
      </c>
      <c r="B16900" s="32">
        <v>46</v>
      </c>
    </row>
    <row r="16901" spans="1:2" x14ac:dyDescent="0.35">
      <c r="A16901" s="32" t="s">
        <v>18989</v>
      </c>
      <c r="B16901" s="32">
        <v>89</v>
      </c>
    </row>
    <row r="16902" spans="1:2" x14ac:dyDescent="0.35">
      <c r="A16902" s="32" t="s">
        <v>18990</v>
      </c>
      <c r="B16902" s="32">
        <v>10</v>
      </c>
    </row>
    <row r="16903" spans="1:2" x14ac:dyDescent="0.35">
      <c r="A16903" s="32" t="s">
        <v>18991</v>
      </c>
      <c r="B16903" s="32">
        <v>96</v>
      </c>
    </row>
    <row r="16904" spans="1:2" x14ac:dyDescent="0.35">
      <c r="A16904" s="32" t="s">
        <v>18992</v>
      </c>
      <c r="B16904" s="32">
        <v>3</v>
      </c>
    </row>
    <row r="16905" spans="1:2" x14ac:dyDescent="0.35">
      <c r="A16905" s="32" t="s">
        <v>18993</v>
      </c>
      <c r="B16905" s="32">
        <v>39</v>
      </c>
    </row>
    <row r="16906" spans="1:2" x14ac:dyDescent="0.35">
      <c r="A16906" s="32" t="s">
        <v>18994</v>
      </c>
      <c r="B16906" s="32">
        <v>9</v>
      </c>
    </row>
    <row r="16907" spans="1:2" x14ac:dyDescent="0.35">
      <c r="A16907" s="32" t="s">
        <v>18995</v>
      </c>
      <c r="B16907" s="32">
        <v>17</v>
      </c>
    </row>
    <row r="16908" spans="1:2" x14ac:dyDescent="0.35">
      <c r="A16908" s="32" t="s">
        <v>18996</v>
      </c>
      <c r="B16908" s="32">
        <v>8</v>
      </c>
    </row>
    <row r="16909" spans="1:2" x14ac:dyDescent="0.35">
      <c r="A16909" s="32" t="s">
        <v>18997</v>
      </c>
      <c r="B16909" s="32">
        <v>35</v>
      </c>
    </row>
    <row r="16910" spans="1:2" x14ac:dyDescent="0.35">
      <c r="A16910" s="32" t="s">
        <v>18998</v>
      </c>
      <c r="B16910" s="32">
        <v>73</v>
      </c>
    </row>
    <row r="16911" spans="1:2" x14ac:dyDescent="0.35">
      <c r="A16911" s="32" t="s">
        <v>18999</v>
      </c>
      <c r="B16911" s="32">
        <v>98</v>
      </c>
    </row>
    <row r="16912" spans="1:2" x14ac:dyDescent="0.35">
      <c r="A16912" s="32" t="s">
        <v>19000</v>
      </c>
      <c r="B16912" s="32">
        <v>25</v>
      </c>
    </row>
    <row r="16913" spans="1:2" x14ac:dyDescent="0.35">
      <c r="A16913" s="32" t="s">
        <v>19001</v>
      </c>
      <c r="B16913" s="32">
        <v>74</v>
      </c>
    </row>
    <row r="16914" spans="1:2" x14ac:dyDescent="0.35">
      <c r="A16914" s="32" t="s">
        <v>19002</v>
      </c>
      <c r="B16914" s="32">
        <v>83</v>
      </c>
    </row>
    <row r="16915" spans="1:2" x14ac:dyDescent="0.35">
      <c r="A16915" s="32" t="s">
        <v>19003</v>
      </c>
      <c r="B16915" s="32">
        <v>54</v>
      </c>
    </row>
    <row r="16916" spans="1:2" x14ac:dyDescent="0.35">
      <c r="A16916" s="32" t="s">
        <v>19004</v>
      </c>
      <c r="B16916" s="32">
        <v>10</v>
      </c>
    </row>
    <row r="16917" spans="1:2" x14ac:dyDescent="0.35">
      <c r="A16917" s="32" t="s">
        <v>19005</v>
      </c>
      <c r="B16917" s="32">
        <v>55</v>
      </c>
    </row>
    <row r="16918" spans="1:2" x14ac:dyDescent="0.35">
      <c r="A16918" s="32" t="s">
        <v>19006</v>
      </c>
      <c r="B16918" s="32">
        <v>67</v>
      </c>
    </row>
    <row r="16919" spans="1:2" x14ac:dyDescent="0.35">
      <c r="A16919" s="32" t="s">
        <v>19007</v>
      </c>
      <c r="B16919" s="32">
        <v>96</v>
      </c>
    </row>
    <row r="16920" spans="1:2" x14ac:dyDescent="0.35">
      <c r="A16920" s="32" t="s">
        <v>19008</v>
      </c>
      <c r="B16920" s="32">
        <v>20</v>
      </c>
    </row>
    <row r="16921" spans="1:2" x14ac:dyDescent="0.35">
      <c r="A16921" s="32" t="s">
        <v>19009</v>
      </c>
      <c r="B16921" s="32">
        <v>22</v>
      </c>
    </row>
    <row r="16922" spans="1:2" x14ac:dyDescent="0.35">
      <c r="A16922" s="32" t="s">
        <v>19010</v>
      </c>
      <c r="B16922" s="32">
        <v>77</v>
      </c>
    </row>
    <row r="16923" spans="1:2" x14ac:dyDescent="0.35">
      <c r="A16923" s="32" t="s">
        <v>19011</v>
      </c>
      <c r="B16923" s="32">
        <v>94</v>
      </c>
    </row>
    <row r="16924" spans="1:2" x14ac:dyDescent="0.35">
      <c r="A16924" s="32" t="s">
        <v>19012</v>
      </c>
      <c r="B16924" s="32">
        <v>23</v>
      </c>
    </row>
    <row r="16925" spans="1:2" x14ac:dyDescent="0.35">
      <c r="A16925" s="32" t="s">
        <v>19013</v>
      </c>
      <c r="B16925" s="32">
        <v>48</v>
      </c>
    </row>
    <row r="16926" spans="1:2" x14ac:dyDescent="0.35">
      <c r="A16926" s="32" t="s">
        <v>19014</v>
      </c>
      <c r="B16926" s="32">
        <v>56</v>
      </c>
    </row>
    <row r="16927" spans="1:2" x14ac:dyDescent="0.35">
      <c r="A16927" s="32" t="s">
        <v>19015</v>
      </c>
      <c r="B16927" s="32">
        <v>94</v>
      </c>
    </row>
    <row r="16928" spans="1:2" x14ac:dyDescent="0.35">
      <c r="A16928" s="32" t="s">
        <v>19016</v>
      </c>
      <c r="B16928" s="32">
        <v>61</v>
      </c>
    </row>
    <row r="16929" spans="1:2" x14ac:dyDescent="0.35">
      <c r="A16929" s="32" t="s">
        <v>19017</v>
      </c>
      <c r="B16929" s="32">
        <v>31</v>
      </c>
    </row>
    <row r="16930" spans="1:2" x14ac:dyDescent="0.35">
      <c r="A16930" s="32" t="s">
        <v>19018</v>
      </c>
      <c r="B16930" s="32">
        <v>75</v>
      </c>
    </row>
    <row r="16931" spans="1:2" x14ac:dyDescent="0.35">
      <c r="A16931" s="32" t="s">
        <v>19019</v>
      </c>
      <c r="B16931" s="32">
        <v>85</v>
      </c>
    </row>
    <row r="16932" spans="1:2" x14ac:dyDescent="0.35">
      <c r="A16932" s="32" t="s">
        <v>19020</v>
      </c>
      <c r="B16932" s="32">
        <v>33</v>
      </c>
    </row>
    <row r="16933" spans="1:2" x14ac:dyDescent="0.35">
      <c r="A16933" s="32" t="s">
        <v>19021</v>
      </c>
      <c r="B16933" s="32">
        <v>8</v>
      </c>
    </row>
    <row r="16934" spans="1:2" x14ac:dyDescent="0.35">
      <c r="A16934" s="32" t="s">
        <v>19022</v>
      </c>
      <c r="B16934" s="32">
        <v>69</v>
      </c>
    </row>
    <row r="16935" spans="1:2" x14ac:dyDescent="0.35">
      <c r="A16935" s="32" t="s">
        <v>19023</v>
      </c>
      <c r="B16935" s="32">
        <v>40</v>
      </c>
    </row>
    <row r="16936" spans="1:2" x14ac:dyDescent="0.35">
      <c r="A16936" s="32" t="s">
        <v>19024</v>
      </c>
      <c r="B16936" s="32">
        <v>22</v>
      </c>
    </row>
    <row r="16937" spans="1:2" x14ac:dyDescent="0.35">
      <c r="A16937" s="32" t="s">
        <v>19025</v>
      </c>
      <c r="B16937" s="32">
        <v>26</v>
      </c>
    </row>
    <row r="16938" spans="1:2" x14ac:dyDescent="0.35">
      <c r="A16938" s="32" t="s">
        <v>19026</v>
      </c>
      <c r="B16938" s="32">
        <v>10</v>
      </c>
    </row>
    <row r="16939" spans="1:2" x14ac:dyDescent="0.35">
      <c r="A16939" s="32" t="s">
        <v>19027</v>
      </c>
      <c r="B16939" s="32">
        <v>64</v>
      </c>
    </row>
    <row r="16940" spans="1:2" x14ac:dyDescent="0.35">
      <c r="A16940" s="32" t="s">
        <v>19028</v>
      </c>
      <c r="B16940" s="32">
        <v>16</v>
      </c>
    </row>
    <row r="16941" spans="1:2" x14ac:dyDescent="0.35">
      <c r="A16941" s="32" t="s">
        <v>19029</v>
      </c>
      <c r="B16941" s="32">
        <v>47</v>
      </c>
    </row>
    <row r="16942" spans="1:2" x14ac:dyDescent="0.35">
      <c r="A16942" s="32" t="s">
        <v>19030</v>
      </c>
      <c r="B16942" s="32">
        <v>62</v>
      </c>
    </row>
    <row r="16943" spans="1:2" x14ac:dyDescent="0.35">
      <c r="A16943" s="32" t="s">
        <v>19031</v>
      </c>
      <c r="B16943" s="32">
        <v>9</v>
      </c>
    </row>
    <row r="16944" spans="1:2" x14ac:dyDescent="0.35">
      <c r="A16944" s="32" t="s">
        <v>19032</v>
      </c>
      <c r="B16944" s="32">
        <v>51</v>
      </c>
    </row>
    <row r="16945" spans="1:2" x14ac:dyDescent="0.35">
      <c r="A16945" s="32" t="s">
        <v>19033</v>
      </c>
      <c r="B16945" s="32">
        <v>75</v>
      </c>
    </row>
    <row r="16946" spans="1:2" x14ac:dyDescent="0.35">
      <c r="A16946" s="32" t="s">
        <v>19034</v>
      </c>
      <c r="B16946" s="32">
        <v>28</v>
      </c>
    </row>
    <row r="16947" spans="1:2" x14ac:dyDescent="0.35">
      <c r="A16947" s="32" t="s">
        <v>19035</v>
      </c>
      <c r="B16947" s="32">
        <v>56</v>
      </c>
    </row>
    <row r="16948" spans="1:2" x14ac:dyDescent="0.35">
      <c r="A16948" s="32" t="s">
        <v>19036</v>
      </c>
      <c r="B16948" s="32">
        <v>97</v>
      </c>
    </row>
    <row r="16949" spans="1:2" x14ac:dyDescent="0.35">
      <c r="A16949" s="32" t="s">
        <v>19037</v>
      </c>
      <c r="B16949" s="32">
        <v>79</v>
      </c>
    </row>
    <row r="16950" spans="1:2" x14ac:dyDescent="0.35">
      <c r="A16950" s="32" t="s">
        <v>19038</v>
      </c>
      <c r="B16950" s="32">
        <v>55</v>
      </c>
    </row>
    <row r="16951" spans="1:2" x14ac:dyDescent="0.35">
      <c r="A16951" s="32" t="s">
        <v>19039</v>
      </c>
      <c r="B16951" s="32">
        <v>98</v>
      </c>
    </row>
    <row r="16952" spans="1:2" x14ac:dyDescent="0.35">
      <c r="A16952" s="32" t="s">
        <v>19040</v>
      </c>
      <c r="B16952" s="32">
        <v>40</v>
      </c>
    </row>
    <row r="16953" spans="1:2" x14ac:dyDescent="0.35">
      <c r="A16953" s="32" t="s">
        <v>19041</v>
      </c>
      <c r="B16953" s="32">
        <v>91</v>
      </c>
    </row>
    <row r="16954" spans="1:2" x14ac:dyDescent="0.35">
      <c r="A16954" s="32" t="s">
        <v>19042</v>
      </c>
      <c r="B16954" s="32">
        <v>63</v>
      </c>
    </row>
    <row r="16955" spans="1:2" x14ac:dyDescent="0.35">
      <c r="A16955" s="32" t="s">
        <v>19043</v>
      </c>
      <c r="B16955" s="32">
        <v>94</v>
      </c>
    </row>
    <row r="16956" spans="1:2" x14ac:dyDescent="0.35">
      <c r="A16956" s="32" t="s">
        <v>19044</v>
      </c>
      <c r="B16956" s="32">
        <v>26</v>
      </c>
    </row>
    <row r="16957" spans="1:2" x14ac:dyDescent="0.35">
      <c r="A16957" s="32" t="s">
        <v>19045</v>
      </c>
      <c r="B16957" s="32">
        <v>45</v>
      </c>
    </row>
    <row r="16958" spans="1:2" x14ac:dyDescent="0.35">
      <c r="A16958" s="32" t="s">
        <v>19046</v>
      </c>
      <c r="B16958" s="32">
        <v>8</v>
      </c>
    </row>
    <row r="16959" spans="1:2" x14ac:dyDescent="0.35">
      <c r="A16959" s="32" t="s">
        <v>19047</v>
      </c>
      <c r="B16959" s="32">
        <v>12</v>
      </c>
    </row>
    <row r="16960" spans="1:2" x14ac:dyDescent="0.35">
      <c r="A16960" s="32" t="s">
        <v>19048</v>
      </c>
      <c r="B16960" s="32">
        <v>66</v>
      </c>
    </row>
    <row r="16961" spans="1:2" x14ac:dyDescent="0.35">
      <c r="A16961" s="32" t="s">
        <v>19049</v>
      </c>
      <c r="B16961" s="32">
        <v>87</v>
      </c>
    </row>
    <row r="16962" spans="1:2" x14ac:dyDescent="0.35">
      <c r="A16962" s="32" t="s">
        <v>19050</v>
      </c>
      <c r="B16962" s="32">
        <v>58</v>
      </c>
    </row>
    <row r="16963" spans="1:2" x14ac:dyDescent="0.35">
      <c r="A16963" s="32" t="s">
        <v>19051</v>
      </c>
      <c r="B16963" s="32">
        <v>8</v>
      </c>
    </row>
    <row r="16964" spans="1:2" x14ac:dyDescent="0.35">
      <c r="A16964" s="32" t="s">
        <v>19052</v>
      </c>
      <c r="B16964" s="32">
        <v>24</v>
      </c>
    </row>
    <row r="16965" spans="1:2" x14ac:dyDescent="0.35">
      <c r="A16965" s="32" t="s">
        <v>19053</v>
      </c>
      <c r="B16965" s="32">
        <v>53</v>
      </c>
    </row>
    <row r="16966" spans="1:2" x14ac:dyDescent="0.35">
      <c r="A16966" s="32" t="s">
        <v>19054</v>
      </c>
      <c r="B16966" s="32">
        <v>17</v>
      </c>
    </row>
    <row r="16967" spans="1:2" x14ac:dyDescent="0.35">
      <c r="A16967" s="32" t="s">
        <v>19055</v>
      </c>
      <c r="B16967" s="32">
        <v>53</v>
      </c>
    </row>
    <row r="16968" spans="1:2" x14ac:dyDescent="0.35">
      <c r="A16968" s="32" t="s">
        <v>19056</v>
      </c>
      <c r="B16968" s="32">
        <v>48</v>
      </c>
    </row>
    <row r="16969" spans="1:2" x14ac:dyDescent="0.35">
      <c r="A16969" s="32" t="s">
        <v>19057</v>
      </c>
      <c r="B16969" s="32">
        <v>44</v>
      </c>
    </row>
    <row r="16970" spans="1:2" x14ac:dyDescent="0.35">
      <c r="A16970" s="32" t="s">
        <v>19058</v>
      </c>
      <c r="B16970" s="32">
        <v>75</v>
      </c>
    </row>
    <row r="16971" spans="1:2" x14ac:dyDescent="0.35">
      <c r="A16971" s="32" t="s">
        <v>19059</v>
      </c>
      <c r="B16971" s="32">
        <v>37</v>
      </c>
    </row>
    <row r="16972" spans="1:2" x14ac:dyDescent="0.35">
      <c r="A16972" s="32" t="s">
        <v>19060</v>
      </c>
      <c r="B16972" s="32">
        <v>48</v>
      </c>
    </row>
    <row r="16973" spans="1:2" x14ac:dyDescent="0.35">
      <c r="A16973" s="32" t="s">
        <v>19061</v>
      </c>
      <c r="B16973" s="32">
        <v>18</v>
      </c>
    </row>
    <row r="16974" spans="1:2" x14ac:dyDescent="0.35">
      <c r="A16974" s="32" t="s">
        <v>19062</v>
      </c>
      <c r="B16974" s="32">
        <v>62</v>
      </c>
    </row>
    <row r="16975" spans="1:2" x14ac:dyDescent="0.35">
      <c r="A16975" s="32" t="s">
        <v>19063</v>
      </c>
      <c r="B16975" s="32">
        <v>53</v>
      </c>
    </row>
    <row r="16976" spans="1:2" x14ac:dyDescent="0.35">
      <c r="A16976" s="32" t="s">
        <v>19064</v>
      </c>
      <c r="B16976" s="32">
        <v>82</v>
      </c>
    </row>
    <row r="16977" spans="1:2" x14ac:dyDescent="0.35">
      <c r="A16977" s="32" t="s">
        <v>19065</v>
      </c>
      <c r="B16977" s="32">
        <v>79</v>
      </c>
    </row>
    <row r="16978" spans="1:2" x14ac:dyDescent="0.35">
      <c r="A16978" s="32" t="s">
        <v>19066</v>
      </c>
      <c r="B16978" s="32">
        <v>16</v>
      </c>
    </row>
    <row r="16979" spans="1:2" x14ac:dyDescent="0.35">
      <c r="A16979" s="32" t="s">
        <v>19067</v>
      </c>
      <c r="B16979" s="32">
        <v>81</v>
      </c>
    </row>
    <row r="16980" spans="1:2" x14ac:dyDescent="0.35">
      <c r="A16980" s="32" t="s">
        <v>19068</v>
      </c>
      <c r="B16980" s="32">
        <v>77</v>
      </c>
    </row>
    <row r="16981" spans="1:2" x14ac:dyDescent="0.35">
      <c r="A16981" s="32" t="s">
        <v>19069</v>
      </c>
      <c r="B16981" s="32">
        <v>41</v>
      </c>
    </row>
    <row r="16982" spans="1:2" x14ac:dyDescent="0.35">
      <c r="A16982" s="32" t="s">
        <v>19070</v>
      </c>
      <c r="B16982" s="32">
        <v>16</v>
      </c>
    </row>
    <row r="16983" spans="1:2" x14ac:dyDescent="0.35">
      <c r="A16983" s="32" t="s">
        <v>19071</v>
      </c>
      <c r="B16983" s="32">
        <v>68</v>
      </c>
    </row>
    <row r="16984" spans="1:2" x14ac:dyDescent="0.35">
      <c r="A16984" s="32" t="s">
        <v>19072</v>
      </c>
      <c r="B16984" s="32">
        <v>43</v>
      </c>
    </row>
    <row r="16985" spans="1:2" x14ac:dyDescent="0.35">
      <c r="A16985" s="32" t="s">
        <v>19073</v>
      </c>
      <c r="B16985" s="32">
        <v>30</v>
      </c>
    </row>
    <row r="16986" spans="1:2" x14ac:dyDescent="0.35">
      <c r="A16986" s="32" t="s">
        <v>19074</v>
      </c>
      <c r="B16986" s="32">
        <v>52</v>
      </c>
    </row>
    <row r="16987" spans="1:2" x14ac:dyDescent="0.35">
      <c r="A16987" s="32" t="s">
        <v>19075</v>
      </c>
      <c r="B16987" s="32">
        <v>6</v>
      </c>
    </row>
    <row r="16988" spans="1:2" x14ac:dyDescent="0.35">
      <c r="A16988" s="32" t="s">
        <v>19076</v>
      </c>
      <c r="B16988" s="32">
        <v>39</v>
      </c>
    </row>
    <row r="16989" spans="1:2" x14ac:dyDescent="0.35">
      <c r="A16989" s="32" t="s">
        <v>19077</v>
      </c>
      <c r="B16989" s="32">
        <v>44</v>
      </c>
    </row>
    <row r="16990" spans="1:2" x14ac:dyDescent="0.35">
      <c r="A16990" s="32" t="s">
        <v>19078</v>
      </c>
      <c r="B16990" s="32">
        <v>70</v>
      </c>
    </row>
    <row r="16991" spans="1:2" x14ac:dyDescent="0.35">
      <c r="A16991" s="32" t="s">
        <v>19079</v>
      </c>
      <c r="B16991" s="32">
        <v>61</v>
      </c>
    </row>
    <row r="16992" spans="1:2" x14ac:dyDescent="0.35">
      <c r="A16992" s="32" t="s">
        <v>19080</v>
      </c>
      <c r="B16992" s="32">
        <v>17</v>
      </c>
    </row>
    <row r="16993" spans="1:2" x14ac:dyDescent="0.35">
      <c r="A16993" s="32" t="s">
        <v>19081</v>
      </c>
      <c r="B16993" s="32">
        <v>77</v>
      </c>
    </row>
    <row r="16994" spans="1:2" x14ac:dyDescent="0.35">
      <c r="A16994" s="32" t="s">
        <v>19082</v>
      </c>
      <c r="B16994" s="32">
        <v>46</v>
      </c>
    </row>
    <row r="16995" spans="1:2" x14ac:dyDescent="0.35">
      <c r="A16995" s="32" t="s">
        <v>19083</v>
      </c>
      <c r="B16995" s="32">
        <v>78</v>
      </c>
    </row>
    <row r="16996" spans="1:2" x14ac:dyDescent="0.35">
      <c r="A16996" s="32" t="s">
        <v>19084</v>
      </c>
      <c r="B16996" s="32">
        <v>93</v>
      </c>
    </row>
    <row r="16997" spans="1:2" x14ac:dyDescent="0.35">
      <c r="A16997" s="32" t="s">
        <v>19085</v>
      </c>
      <c r="B16997" s="32">
        <v>26</v>
      </c>
    </row>
    <row r="16998" spans="1:2" x14ac:dyDescent="0.35">
      <c r="A16998" s="32" t="s">
        <v>19086</v>
      </c>
      <c r="B16998" s="32">
        <v>86</v>
      </c>
    </row>
    <row r="16999" spans="1:2" x14ac:dyDescent="0.35">
      <c r="A16999" s="32" t="s">
        <v>19087</v>
      </c>
      <c r="B16999" s="32">
        <v>82</v>
      </c>
    </row>
    <row r="17000" spans="1:2" x14ac:dyDescent="0.35">
      <c r="A17000" s="32" t="s">
        <v>19088</v>
      </c>
      <c r="B17000" s="32">
        <v>49</v>
      </c>
    </row>
    <row r="17001" spans="1:2" x14ac:dyDescent="0.35">
      <c r="A17001" s="32" t="s">
        <v>19089</v>
      </c>
      <c r="B17001" s="32">
        <v>37</v>
      </c>
    </row>
    <row r="17002" spans="1:2" x14ac:dyDescent="0.35">
      <c r="A17002" s="32" t="s">
        <v>19090</v>
      </c>
      <c r="B17002" s="32">
        <v>62</v>
      </c>
    </row>
    <row r="17003" spans="1:2" x14ac:dyDescent="0.35">
      <c r="A17003" s="32" t="s">
        <v>19091</v>
      </c>
      <c r="B17003" s="32">
        <v>92</v>
      </c>
    </row>
    <row r="17004" spans="1:2" x14ac:dyDescent="0.35">
      <c r="A17004" s="32" t="s">
        <v>19092</v>
      </c>
      <c r="B17004" s="32">
        <v>56</v>
      </c>
    </row>
    <row r="17005" spans="1:2" x14ac:dyDescent="0.35">
      <c r="A17005" s="32" t="s">
        <v>19093</v>
      </c>
      <c r="B17005" s="32">
        <v>78</v>
      </c>
    </row>
    <row r="17006" spans="1:2" x14ac:dyDescent="0.35">
      <c r="A17006" s="32" t="s">
        <v>19094</v>
      </c>
      <c r="B17006" s="32">
        <v>1</v>
      </c>
    </row>
    <row r="17007" spans="1:2" x14ac:dyDescent="0.35">
      <c r="A17007" s="32" t="s">
        <v>19095</v>
      </c>
      <c r="B17007" s="32">
        <v>97</v>
      </c>
    </row>
    <row r="17008" spans="1:2" x14ac:dyDescent="0.35">
      <c r="A17008" s="32" t="s">
        <v>19096</v>
      </c>
      <c r="B17008" s="32">
        <v>45</v>
      </c>
    </row>
    <row r="17009" spans="1:2" x14ac:dyDescent="0.35">
      <c r="A17009" s="32" t="s">
        <v>19097</v>
      </c>
      <c r="B17009" s="32">
        <v>38</v>
      </c>
    </row>
    <row r="17010" spans="1:2" x14ac:dyDescent="0.35">
      <c r="A17010" s="32" t="s">
        <v>19098</v>
      </c>
      <c r="B17010" s="32">
        <v>36</v>
      </c>
    </row>
    <row r="17011" spans="1:2" x14ac:dyDescent="0.35">
      <c r="A17011" s="32" t="s">
        <v>19099</v>
      </c>
      <c r="B17011" s="32">
        <v>5</v>
      </c>
    </row>
    <row r="17012" spans="1:2" x14ac:dyDescent="0.35">
      <c r="A17012" s="32" t="s">
        <v>19100</v>
      </c>
      <c r="B17012" s="32">
        <v>32</v>
      </c>
    </row>
    <row r="17013" spans="1:2" x14ac:dyDescent="0.35">
      <c r="A17013" s="32" t="s">
        <v>19101</v>
      </c>
      <c r="B17013" s="32">
        <v>67</v>
      </c>
    </row>
    <row r="17014" spans="1:2" x14ac:dyDescent="0.35">
      <c r="A17014" s="32" t="s">
        <v>19102</v>
      </c>
      <c r="B17014" s="32">
        <v>61</v>
      </c>
    </row>
    <row r="17015" spans="1:2" x14ac:dyDescent="0.35">
      <c r="A17015" s="32" t="s">
        <v>19103</v>
      </c>
      <c r="B17015" s="32">
        <v>83</v>
      </c>
    </row>
    <row r="17016" spans="1:2" x14ac:dyDescent="0.35">
      <c r="A17016" s="32" t="s">
        <v>19104</v>
      </c>
      <c r="B17016" s="32">
        <v>35</v>
      </c>
    </row>
    <row r="17017" spans="1:2" x14ac:dyDescent="0.35">
      <c r="A17017" s="32" t="s">
        <v>19105</v>
      </c>
      <c r="B17017" s="32">
        <v>15</v>
      </c>
    </row>
    <row r="17018" spans="1:2" x14ac:dyDescent="0.35">
      <c r="A17018" s="32" t="s">
        <v>19106</v>
      </c>
      <c r="B17018" s="32">
        <v>75</v>
      </c>
    </row>
    <row r="17019" spans="1:2" x14ac:dyDescent="0.35">
      <c r="A17019" s="32" t="s">
        <v>19107</v>
      </c>
      <c r="B17019" s="32">
        <v>43</v>
      </c>
    </row>
    <row r="17020" spans="1:2" x14ac:dyDescent="0.35">
      <c r="A17020" s="32" t="s">
        <v>19108</v>
      </c>
      <c r="B17020" s="32">
        <v>74</v>
      </c>
    </row>
    <row r="17021" spans="1:2" x14ac:dyDescent="0.35">
      <c r="A17021" s="32" t="s">
        <v>19109</v>
      </c>
      <c r="B17021" s="32">
        <v>69</v>
      </c>
    </row>
    <row r="17022" spans="1:2" x14ac:dyDescent="0.35">
      <c r="A17022" s="32" t="s">
        <v>19110</v>
      </c>
      <c r="B17022" s="32">
        <v>35</v>
      </c>
    </row>
    <row r="17023" spans="1:2" x14ac:dyDescent="0.35">
      <c r="A17023" s="32" t="s">
        <v>19111</v>
      </c>
      <c r="B17023" s="32">
        <v>94</v>
      </c>
    </row>
    <row r="17024" spans="1:2" x14ac:dyDescent="0.35">
      <c r="A17024" s="32" t="s">
        <v>19112</v>
      </c>
      <c r="B17024" s="32">
        <v>91</v>
      </c>
    </row>
    <row r="17025" spans="1:2" x14ac:dyDescent="0.35">
      <c r="A17025" s="32" t="s">
        <v>19113</v>
      </c>
      <c r="B17025" s="32">
        <v>28</v>
      </c>
    </row>
    <row r="17026" spans="1:2" x14ac:dyDescent="0.35">
      <c r="A17026" s="32" t="s">
        <v>19114</v>
      </c>
      <c r="B17026" s="32">
        <v>40</v>
      </c>
    </row>
    <row r="17027" spans="1:2" x14ac:dyDescent="0.35">
      <c r="A17027" s="32" t="s">
        <v>19115</v>
      </c>
      <c r="B17027" s="32">
        <v>23</v>
      </c>
    </row>
    <row r="17028" spans="1:2" x14ac:dyDescent="0.35">
      <c r="A17028" s="32" t="s">
        <v>19116</v>
      </c>
      <c r="B17028" s="32">
        <v>33</v>
      </c>
    </row>
    <row r="17029" spans="1:2" x14ac:dyDescent="0.35">
      <c r="A17029" s="32" t="s">
        <v>19117</v>
      </c>
      <c r="B17029" s="32">
        <v>70</v>
      </c>
    </row>
    <row r="17030" spans="1:2" x14ac:dyDescent="0.35">
      <c r="A17030" s="32" t="s">
        <v>19118</v>
      </c>
      <c r="B17030" s="32">
        <v>31</v>
      </c>
    </row>
    <row r="17031" spans="1:2" x14ac:dyDescent="0.35">
      <c r="A17031" s="32" t="s">
        <v>19119</v>
      </c>
      <c r="B17031" s="32">
        <v>92</v>
      </c>
    </row>
    <row r="17032" spans="1:2" x14ac:dyDescent="0.35">
      <c r="A17032" s="32" t="s">
        <v>19120</v>
      </c>
      <c r="B17032" s="32">
        <v>84</v>
      </c>
    </row>
    <row r="17033" spans="1:2" x14ac:dyDescent="0.35">
      <c r="A17033" s="32" t="s">
        <v>19121</v>
      </c>
      <c r="B17033" s="32">
        <v>46</v>
      </c>
    </row>
    <row r="17034" spans="1:2" x14ac:dyDescent="0.35">
      <c r="A17034" s="32" t="s">
        <v>19122</v>
      </c>
      <c r="B17034" s="32">
        <v>62</v>
      </c>
    </row>
    <row r="17035" spans="1:2" x14ac:dyDescent="0.35">
      <c r="A17035" s="32" t="s">
        <v>19123</v>
      </c>
      <c r="B17035" s="32">
        <v>47</v>
      </c>
    </row>
    <row r="17036" spans="1:2" x14ac:dyDescent="0.35">
      <c r="A17036" s="32" t="s">
        <v>19124</v>
      </c>
      <c r="B17036" s="32">
        <v>16</v>
      </c>
    </row>
    <row r="17037" spans="1:2" x14ac:dyDescent="0.35">
      <c r="A17037" s="32" t="s">
        <v>19125</v>
      </c>
      <c r="B17037" s="32">
        <v>1</v>
      </c>
    </row>
    <row r="17038" spans="1:2" x14ac:dyDescent="0.35">
      <c r="A17038" s="32" t="s">
        <v>19126</v>
      </c>
      <c r="B17038" s="32">
        <v>5</v>
      </c>
    </row>
    <row r="17039" spans="1:2" x14ac:dyDescent="0.35">
      <c r="A17039" s="32" t="s">
        <v>19127</v>
      </c>
      <c r="B17039" s="32">
        <v>82</v>
      </c>
    </row>
    <row r="17040" spans="1:2" x14ac:dyDescent="0.35">
      <c r="A17040" s="32" t="s">
        <v>19128</v>
      </c>
      <c r="B17040" s="32">
        <v>31</v>
      </c>
    </row>
    <row r="17041" spans="1:2" x14ac:dyDescent="0.35">
      <c r="A17041" s="32" t="s">
        <v>19129</v>
      </c>
      <c r="B17041" s="32">
        <v>33</v>
      </c>
    </row>
    <row r="17042" spans="1:2" x14ac:dyDescent="0.35">
      <c r="A17042" s="32" t="s">
        <v>19130</v>
      </c>
      <c r="B17042" s="32">
        <v>40</v>
      </c>
    </row>
    <row r="17043" spans="1:2" x14ac:dyDescent="0.35">
      <c r="A17043" s="32" t="s">
        <v>19131</v>
      </c>
      <c r="B17043" s="32">
        <v>99</v>
      </c>
    </row>
    <row r="17044" spans="1:2" x14ac:dyDescent="0.35">
      <c r="A17044" s="32" t="s">
        <v>19132</v>
      </c>
      <c r="B17044" s="32">
        <v>74</v>
      </c>
    </row>
    <row r="17045" spans="1:2" x14ac:dyDescent="0.35">
      <c r="A17045" s="32" t="s">
        <v>19133</v>
      </c>
      <c r="B17045" s="32">
        <v>63</v>
      </c>
    </row>
    <row r="17046" spans="1:2" x14ac:dyDescent="0.35">
      <c r="A17046" s="32" t="s">
        <v>19134</v>
      </c>
      <c r="B17046" s="32">
        <v>55</v>
      </c>
    </row>
    <row r="17047" spans="1:2" x14ac:dyDescent="0.35">
      <c r="A17047" s="32" t="s">
        <v>19135</v>
      </c>
      <c r="B17047" s="32">
        <v>19</v>
      </c>
    </row>
    <row r="17048" spans="1:2" x14ac:dyDescent="0.35">
      <c r="A17048" s="32" t="s">
        <v>19136</v>
      </c>
      <c r="B17048" s="32">
        <v>4</v>
      </c>
    </row>
    <row r="17049" spans="1:2" x14ac:dyDescent="0.35">
      <c r="A17049" s="32" t="s">
        <v>19137</v>
      </c>
      <c r="B17049" s="32">
        <v>97</v>
      </c>
    </row>
    <row r="17050" spans="1:2" x14ac:dyDescent="0.35">
      <c r="A17050" s="32" t="s">
        <v>19138</v>
      </c>
      <c r="B17050" s="32">
        <v>94</v>
      </c>
    </row>
    <row r="17051" spans="1:2" x14ac:dyDescent="0.35">
      <c r="A17051" s="32" t="s">
        <v>19139</v>
      </c>
      <c r="B17051" s="32">
        <v>78</v>
      </c>
    </row>
    <row r="17052" spans="1:2" x14ac:dyDescent="0.35">
      <c r="A17052" s="32" t="s">
        <v>19140</v>
      </c>
      <c r="B17052" s="32">
        <v>94</v>
      </c>
    </row>
    <row r="17053" spans="1:2" x14ac:dyDescent="0.35">
      <c r="A17053" s="32" t="s">
        <v>19141</v>
      </c>
      <c r="B17053" s="32">
        <v>75</v>
      </c>
    </row>
    <row r="17054" spans="1:2" x14ac:dyDescent="0.35">
      <c r="A17054" s="32" t="s">
        <v>19142</v>
      </c>
      <c r="B17054" s="32">
        <v>52</v>
      </c>
    </row>
    <row r="17055" spans="1:2" x14ac:dyDescent="0.35">
      <c r="A17055" s="32" t="s">
        <v>19143</v>
      </c>
      <c r="B17055" s="32">
        <v>92</v>
      </c>
    </row>
    <row r="17056" spans="1:2" x14ac:dyDescent="0.35">
      <c r="A17056" s="32" t="s">
        <v>19144</v>
      </c>
      <c r="B17056" s="32">
        <v>72</v>
      </c>
    </row>
    <row r="17057" spans="1:2" x14ac:dyDescent="0.35">
      <c r="A17057" s="32" t="s">
        <v>19145</v>
      </c>
      <c r="B17057" s="32">
        <v>69</v>
      </c>
    </row>
    <row r="17058" spans="1:2" x14ac:dyDescent="0.35">
      <c r="A17058" s="32" t="s">
        <v>19146</v>
      </c>
      <c r="B17058" s="32">
        <v>38</v>
      </c>
    </row>
    <row r="17059" spans="1:2" x14ac:dyDescent="0.35">
      <c r="A17059" s="32" t="s">
        <v>19147</v>
      </c>
      <c r="B17059" s="32">
        <v>69</v>
      </c>
    </row>
    <row r="17060" spans="1:2" x14ac:dyDescent="0.35">
      <c r="A17060" s="32" t="s">
        <v>19148</v>
      </c>
      <c r="B17060" s="32">
        <v>86</v>
      </c>
    </row>
    <row r="17061" spans="1:2" x14ac:dyDescent="0.35">
      <c r="A17061" s="32" t="s">
        <v>19149</v>
      </c>
      <c r="B17061" s="32">
        <v>51</v>
      </c>
    </row>
    <row r="17062" spans="1:2" x14ac:dyDescent="0.35">
      <c r="A17062" s="32" t="s">
        <v>19150</v>
      </c>
      <c r="B17062" s="32">
        <v>98</v>
      </c>
    </row>
    <row r="17063" spans="1:2" x14ac:dyDescent="0.35">
      <c r="A17063" s="32" t="s">
        <v>19151</v>
      </c>
      <c r="B17063" s="32">
        <v>98</v>
      </c>
    </row>
    <row r="17064" spans="1:2" x14ac:dyDescent="0.35">
      <c r="A17064" s="32" t="s">
        <v>19152</v>
      </c>
      <c r="B17064" s="32">
        <v>70</v>
      </c>
    </row>
    <row r="17065" spans="1:2" x14ac:dyDescent="0.35">
      <c r="A17065" s="32" t="s">
        <v>19153</v>
      </c>
      <c r="B17065" s="32">
        <v>4</v>
      </c>
    </row>
    <row r="17066" spans="1:2" x14ac:dyDescent="0.35">
      <c r="A17066" s="32" t="s">
        <v>19154</v>
      </c>
      <c r="B17066" s="32">
        <v>29</v>
      </c>
    </row>
    <row r="17067" spans="1:2" x14ac:dyDescent="0.35">
      <c r="A17067" s="32" t="s">
        <v>19155</v>
      </c>
      <c r="B17067" s="32">
        <v>58</v>
      </c>
    </row>
    <row r="17068" spans="1:2" x14ac:dyDescent="0.35">
      <c r="A17068" s="32" t="s">
        <v>19156</v>
      </c>
      <c r="B17068" s="32">
        <v>72</v>
      </c>
    </row>
    <row r="17069" spans="1:2" x14ac:dyDescent="0.35">
      <c r="A17069" s="32" t="s">
        <v>19157</v>
      </c>
      <c r="B17069" s="32">
        <v>54</v>
      </c>
    </row>
    <row r="17070" spans="1:2" x14ac:dyDescent="0.35">
      <c r="A17070" s="32" t="s">
        <v>19158</v>
      </c>
      <c r="B17070" s="32">
        <v>37</v>
      </c>
    </row>
    <row r="17071" spans="1:2" x14ac:dyDescent="0.35">
      <c r="A17071" s="32" t="s">
        <v>19159</v>
      </c>
      <c r="B17071" s="32">
        <v>18</v>
      </c>
    </row>
    <row r="17072" spans="1:2" x14ac:dyDescent="0.35">
      <c r="A17072" s="32" t="s">
        <v>19160</v>
      </c>
      <c r="B17072" s="32">
        <v>75</v>
      </c>
    </row>
    <row r="17073" spans="1:2" x14ac:dyDescent="0.35">
      <c r="A17073" s="32" t="s">
        <v>19161</v>
      </c>
      <c r="B17073" s="32">
        <v>83</v>
      </c>
    </row>
    <row r="17074" spans="1:2" x14ac:dyDescent="0.35">
      <c r="A17074" s="32" t="s">
        <v>19162</v>
      </c>
      <c r="B17074" s="32">
        <v>86</v>
      </c>
    </row>
    <row r="17075" spans="1:2" x14ac:dyDescent="0.35">
      <c r="A17075" s="32" t="s">
        <v>19163</v>
      </c>
      <c r="B17075" s="32">
        <v>54</v>
      </c>
    </row>
    <row r="17076" spans="1:2" x14ac:dyDescent="0.35">
      <c r="A17076" s="32" t="s">
        <v>19164</v>
      </c>
      <c r="B17076" s="32">
        <v>15</v>
      </c>
    </row>
    <row r="17077" spans="1:2" x14ac:dyDescent="0.35">
      <c r="A17077" s="32" t="s">
        <v>19165</v>
      </c>
      <c r="B17077" s="32">
        <v>62</v>
      </c>
    </row>
    <row r="17078" spans="1:2" x14ac:dyDescent="0.35">
      <c r="A17078" s="32" t="s">
        <v>19166</v>
      </c>
      <c r="B17078" s="32">
        <v>78</v>
      </c>
    </row>
    <row r="17079" spans="1:2" x14ac:dyDescent="0.35">
      <c r="A17079" s="32" t="s">
        <v>19167</v>
      </c>
      <c r="B17079" s="32">
        <v>30</v>
      </c>
    </row>
    <row r="17080" spans="1:2" x14ac:dyDescent="0.35">
      <c r="A17080" s="32" t="s">
        <v>19168</v>
      </c>
      <c r="B17080" s="32">
        <v>4</v>
      </c>
    </row>
    <row r="17081" spans="1:2" x14ac:dyDescent="0.35">
      <c r="A17081" s="32" t="s">
        <v>19169</v>
      </c>
      <c r="B17081" s="32">
        <v>60</v>
      </c>
    </row>
    <row r="17082" spans="1:2" x14ac:dyDescent="0.35">
      <c r="A17082" s="32" t="s">
        <v>19170</v>
      </c>
      <c r="B17082" s="32">
        <v>39</v>
      </c>
    </row>
    <row r="17083" spans="1:2" x14ac:dyDescent="0.35">
      <c r="A17083" s="32" t="s">
        <v>19171</v>
      </c>
      <c r="B17083" s="32">
        <v>37</v>
      </c>
    </row>
    <row r="17084" spans="1:2" x14ac:dyDescent="0.35">
      <c r="A17084" s="32" t="s">
        <v>19172</v>
      </c>
      <c r="B17084" s="32">
        <v>54</v>
      </c>
    </row>
    <row r="17085" spans="1:2" x14ac:dyDescent="0.35">
      <c r="A17085" s="32" t="s">
        <v>19173</v>
      </c>
      <c r="B17085" s="32">
        <v>74</v>
      </c>
    </row>
    <row r="17086" spans="1:2" x14ac:dyDescent="0.35">
      <c r="A17086" s="32" t="s">
        <v>19174</v>
      </c>
      <c r="B17086" s="32">
        <v>65</v>
      </c>
    </row>
    <row r="17087" spans="1:2" x14ac:dyDescent="0.35">
      <c r="A17087" s="32" t="s">
        <v>19175</v>
      </c>
      <c r="B17087" s="32">
        <v>44</v>
      </c>
    </row>
    <row r="17088" spans="1:2" x14ac:dyDescent="0.35">
      <c r="A17088" s="32" t="s">
        <v>19176</v>
      </c>
      <c r="B17088" s="32">
        <v>70</v>
      </c>
    </row>
    <row r="17089" spans="1:2" x14ac:dyDescent="0.35">
      <c r="A17089" s="32" t="s">
        <v>19177</v>
      </c>
      <c r="B17089" s="32">
        <v>47</v>
      </c>
    </row>
    <row r="17090" spans="1:2" x14ac:dyDescent="0.35">
      <c r="A17090" s="32" t="s">
        <v>19178</v>
      </c>
      <c r="B17090" s="32">
        <v>61</v>
      </c>
    </row>
    <row r="17091" spans="1:2" x14ac:dyDescent="0.35">
      <c r="A17091" s="32" t="s">
        <v>19179</v>
      </c>
      <c r="B17091" s="32">
        <v>97</v>
      </c>
    </row>
    <row r="17092" spans="1:2" x14ac:dyDescent="0.35">
      <c r="A17092" s="32" t="s">
        <v>19180</v>
      </c>
      <c r="B17092" s="32">
        <v>60</v>
      </c>
    </row>
    <row r="17093" spans="1:2" x14ac:dyDescent="0.35">
      <c r="A17093" s="32" t="s">
        <v>19181</v>
      </c>
      <c r="B17093" s="32">
        <v>20</v>
      </c>
    </row>
    <row r="17094" spans="1:2" x14ac:dyDescent="0.35">
      <c r="A17094" s="32" t="s">
        <v>19182</v>
      </c>
      <c r="B17094" s="32">
        <v>42</v>
      </c>
    </row>
    <row r="17095" spans="1:2" x14ac:dyDescent="0.35">
      <c r="A17095" s="32" t="s">
        <v>19183</v>
      </c>
      <c r="B17095" s="32">
        <v>62</v>
      </c>
    </row>
    <row r="17096" spans="1:2" x14ac:dyDescent="0.35">
      <c r="A17096" s="32" t="s">
        <v>19184</v>
      </c>
      <c r="B17096" s="32">
        <v>64</v>
      </c>
    </row>
    <row r="17097" spans="1:2" x14ac:dyDescent="0.35">
      <c r="A17097" s="32" t="s">
        <v>19185</v>
      </c>
      <c r="B17097" s="32">
        <v>99</v>
      </c>
    </row>
    <row r="17098" spans="1:2" x14ac:dyDescent="0.35">
      <c r="A17098" s="32" t="s">
        <v>19186</v>
      </c>
      <c r="B17098" s="32">
        <v>10</v>
      </c>
    </row>
    <row r="17099" spans="1:2" x14ac:dyDescent="0.35">
      <c r="A17099" s="32" t="s">
        <v>19187</v>
      </c>
      <c r="B17099" s="32">
        <v>96</v>
      </c>
    </row>
    <row r="17100" spans="1:2" x14ac:dyDescent="0.35">
      <c r="A17100" s="32" t="s">
        <v>19188</v>
      </c>
      <c r="B17100" s="32">
        <v>83</v>
      </c>
    </row>
    <row r="17101" spans="1:2" x14ac:dyDescent="0.35">
      <c r="A17101" s="32" t="s">
        <v>19189</v>
      </c>
      <c r="B17101" s="32">
        <v>11</v>
      </c>
    </row>
    <row r="17102" spans="1:2" x14ac:dyDescent="0.35">
      <c r="A17102" s="32" t="s">
        <v>19190</v>
      </c>
      <c r="B17102" s="32">
        <v>52</v>
      </c>
    </row>
    <row r="17103" spans="1:2" x14ac:dyDescent="0.35">
      <c r="A17103" s="32" t="s">
        <v>19191</v>
      </c>
      <c r="B17103" s="32">
        <v>92</v>
      </c>
    </row>
    <row r="17104" spans="1:2" x14ac:dyDescent="0.35">
      <c r="A17104" s="32" t="s">
        <v>19192</v>
      </c>
      <c r="B17104" s="32">
        <v>75</v>
      </c>
    </row>
    <row r="17105" spans="1:2" x14ac:dyDescent="0.35">
      <c r="A17105" s="32" t="s">
        <v>19193</v>
      </c>
      <c r="B17105" s="32">
        <v>16</v>
      </c>
    </row>
    <row r="17106" spans="1:2" x14ac:dyDescent="0.35">
      <c r="A17106" s="32" t="s">
        <v>19194</v>
      </c>
      <c r="B17106" s="32">
        <v>67</v>
      </c>
    </row>
    <row r="17107" spans="1:2" x14ac:dyDescent="0.35">
      <c r="A17107" s="32" t="s">
        <v>19195</v>
      </c>
      <c r="B17107" s="32">
        <v>42</v>
      </c>
    </row>
    <row r="17108" spans="1:2" x14ac:dyDescent="0.35">
      <c r="A17108" s="32" t="s">
        <v>19196</v>
      </c>
      <c r="B17108" s="32">
        <v>20</v>
      </c>
    </row>
    <row r="17109" spans="1:2" x14ac:dyDescent="0.35">
      <c r="A17109" s="32" t="s">
        <v>19197</v>
      </c>
      <c r="B17109" s="32">
        <v>26</v>
      </c>
    </row>
    <row r="17110" spans="1:2" x14ac:dyDescent="0.35">
      <c r="A17110" s="32" t="s">
        <v>19198</v>
      </c>
      <c r="B17110" s="32">
        <v>28</v>
      </c>
    </row>
    <row r="17111" spans="1:2" x14ac:dyDescent="0.35">
      <c r="A17111" s="32" t="s">
        <v>19199</v>
      </c>
      <c r="B17111" s="32">
        <v>57</v>
      </c>
    </row>
    <row r="17112" spans="1:2" x14ac:dyDescent="0.35">
      <c r="A17112" s="32" t="s">
        <v>19200</v>
      </c>
      <c r="B17112" s="32">
        <v>97</v>
      </c>
    </row>
    <row r="17113" spans="1:2" x14ac:dyDescent="0.35">
      <c r="A17113" s="32" t="s">
        <v>19201</v>
      </c>
      <c r="B17113" s="32">
        <v>1</v>
      </c>
    </row>
    <row r="17114" spans="1:2" x14ac:dyDescent="0.35">
      <c r="A17114" s="32" t="s">
        <v>19202</v>
      </c>
      <c r="B17114" s="32">
        <v>68</v>
      </c>
    </row>
    <row r="17115" spans="1:2" x14ac:dyDescent="0.35">
      <c r="A17115" s="32" t="s">
        <v>19203</v>
      </c>
      <c r="B17115" s="32">
        <v>75</v>
      </c>
    </row>
    <row r="17116" spans="1:2" x14ac:dyDescent="0.35">
      <c r="A17116" s="32" t="s">
        <v>19204</v>
      </c>
      <c r="B17116" s="32">
        <v>55</v>
      </c>
    </row>
    <row r="17117" spans="1:2" x14ac:dyDescent="0.35">
      <c r="A17117" s="32" t="s">
        <v>19205</v>
      </c>
      <c r="B17117" s="32">
        <v>58</v>
      </c>
    </row>
    <row r="17118" spans="1:2" x14ac:dyDescent="0.35">
      <c r="A17118" s="32" t="s">
        <v>19206</v>
      </c>
      <c r="B17118" s="32">
        <v>88</v>
      </c>
    </row>
    <row r="17119" spans="1:2" x14ac:dyDescent="0.35">
      <c r="A17119" s="32" t="s">
        <v>19207</v>
      </c>
      <c r="B17119" s="32">
        <v>92</v>
      </c>
    </row>
    <row r="17120" spans="1:2" x14ac:dyDescent="0.35">
      <c r="A17120" s="32" t="s">
        <v>19208</v>
      </c>
      <c r="B17120" s="32">
        <v>61</v>
      </c>
    </row>
    <row r="17121" spans="1:2" x14ac:dyDescent="0.35">
      <c r="A17121" s="32" t="s">
        <v>19209</v>
      </c>
      <c r="B17121" s="32">
        <v>64</v>
      </c>
    </row>
    <row r="17122" spans="1:2" x14ac:dyDescent="0.35">
      <c r="A17122" s="32" t="s">
        <v>19210</v>
      </c>
      <c r="B17122" s="32">
        <v>72</v>
      </c>
    </row>
    <row r="17123" spans="1:2" x14ac:dyDescent="0.35">
      <c r="A17123" s="32" t="s">
        <v>19211</v>
      </c>
      <c r="B17123" s="32">
        <v>14</v>
      </c>
    </row>
    <row r="17124" spans="1:2" x14ac:dyDescent="0.35">
      <c r="A17124" s="32" t="s">
        <v>19212</v>
      </c>
      <c r="B17124" s="32">
        <v>55</v>
      </c>
    </row>
    <row r="17125" spans="1:2" x14ac:dyDescent="0.35">
      <c r="A17125" s="32" t="s">
        <v>19213</v>
      </c>
      <c r="B17125" s="32">
        <v>28</v>
      </c>
    </row>
    <row r="17126" spans="1:2" x14ac:dyDescent="0.35">
      <c r="A17126" s="32" t="s">
        <v>19214</v>
      </c>
      <c r="B17126" s="32">
        <v>54</v>
      </c>
    </row>
    <row r="17127" spans="1:2" x14ac:dyDescent="0.35">
      <c r="A17127" s="32" t="s">
        <v>19215</v>
      </c>
      <c r="B17127" s="32">
        <v>73</v>
      </c>
    </row>
    <row r="17128" spans="1:2" x14ac:dyDescent="0.35">
      <c r="A17128" s="32" t="s">
        <v>19216</v>
      </c>
      <c r="B17128" s="32">
        <v>35</v>
      </c>
    </row>
    <row r="17129" spans="1:2" x14ac:dyDescent="0.35">
      <c r="A17129" s="32" t="s">
        <v>19217</v>
      </c>
      <c r="B17129" s="32">
        <v>50</v>
      </c>
    </row>
    <row r="17130" spans="1:2" x14ac:dyDescent="0.35">
      <c r="A17130" s="32" t="s">
        <v>19218</v>
      </c>
      <c r="B17130" s="32">
        <v>88</v>
      </c>
    </row>
    <row r="17131" spans="1:2" x14ac:dyDescent="0.35">
      <c r="A17131" s="32" t="s">
        <v>19219</v>
      </c>
      <c r="B17131" s="32">
        <v>41</v>
      </c>
    </row>
    <row r="17132" spans="1:2" x14ac:dyDescent="0.35">
      <c r="A17132" s="32" t="s">
        <v>19220</v>
      </c>
      <c r="B17132" s="32">
        <v>44</v>
      </c>
    </row>
    <row r="17133" spans="1:2" x14ac:dyDescent="0.35">
      <c r="A17133" s="32" t="s">
        <v>19221</v>
      </c>
      <c r="B17133" s="32">
        <v>67</v>
      </c>
    </row>
    <row r="17134" spans="1:2" x14ac:dyDescent="0.35">
      <c r="A17134" s="32" t="s">
        <v>19222</v>
      </c>
      <c r="B17134" s="32">
        <v>40</v>
      </c>
    </row>
    <row r="17135" spans="1:2" x14ac:dyDescent="0.35">
      <c r="A17135" s="32" t="s">
        <v>19223</v>
      </c>
      <c r="B17135" s="32">
        <v>32</v>
      </c>
    </row>
    <row r="17136" spans="1:2" x14ac:dyDescent="0.35">
      <c r="A17136" s="32" t="s">
        <v>19224</v>
      </c>
      <c r="B17136" s="32">
        <v>8</v>
      </c>
    </row>
    <row r="17137" spans="1:2" x14ac:dyDescent="0.35">
      <c r="A17137" s="32" t="s">
        <v>19225</v>
      </c>
      <c r="B17137" s="32">
        <v>58</v>
      </c>
    </row>
    <row r="17138" spans="1:2" x14ac:dyDescent="0.35">
      <c r="A17138" s="32" t="s">
        <v>19226</v>
      </c>
      <c r="B17138" s="32">
        <v>70</v>
      </c>
    </row>
    <row r="17139" spans="1:2" x14ac:dyDescent="0.35">
      <c r="A17139" s="32" t="s">
        <v>19227</v>
      </c>
      <c r="B17139" s="32">
        <v>48</v>
      </c>
    </row>
    <row r="17140" spans="1:2" x14ac:dyDescent="0.35">
      <c r="A17140" s="32" t="s">
        <v>19228</v>
      </c>
      <c r="B17140" s="32">
        <v>71</v>
      </c>
    </row>
    <row r="17141" spans="1:2" x14ac:dyDescent="0.35">
      <c r="A17141" s="32" t="s">
        <v>19229</v>
      </c>
      <c r="B17141" s="32">
        <v>35</v>
      </c>
    </row>
    <row r="17142" spans="1:2" x14ac:dyDescent="0.35">
      <c r="A17142" s="32" t="s">
        <v>19230</v>
      </c>
      <c r="B17142" s="32">
        <v>10</v>
      </c>
    </row>
    <row r="17143" spans="1:2" x14ac:dyDescent="0.35">
      <c r="A17143" s="32" t="s">
        <v>19231</v>
      </c>
      <c r="B17143" s="32">
        <v>49</v>
      </c>
    </row>
    <row r="17144" spans="1:2" x14ac:dyDescent="0.35">
      <c r="A17144" s="32" t="s">
        <v>19232</v>
      </c>
      <c r="B17144" s="32">
        <v>2</v>
      </c>
    </row>
    <row r="17145" spans="1:2" x14ac:dyDescent="0.35">
      <c r="A17145" s="32" t="s">
        <v>19233</v>
      </c>
      <c r="B17145" s="32">
        <v>22</v>
      </c>
    </row>
    <row r="17146" spans="1:2" x14ac:dyDescent="0.35">
      <c r="A17146" s="32" t="s">
        <v>19234</v>
      </c>
      <c r="B17146" s="32">
        <v>80</v>
      </c>
    </row>
    <row r="17147" spans="1:2" x14ac:dyDescent="0.35">
      <c r="A17147" s="32" t="s">
        <v>19235</v>
      </c>
      <c r="B17147" s="32">
        <v>39</v>
      </c>
    </row>
    <row r="17148" spans="1:2" x14ac:dyDescent="0.35">
      <c r="A17148" s="32" t="s">
        <v>19236</v>
      </c>
      <c r="B17148" s="32">
        <v>67</v>
      </c>
    </row>
    <row r="17149" spans="1:2" x14ac:dyDescent="0.35">
      <c r="A17149" s="32" t="s">
        <v>19237</v>
      </c>
      <c r="B17149" s="32">
        <v>55</v>
      </c>
    </row>
    <row r="17150" spans="1:2" x14ac:dyDescent="0.35">
      <c r="A17150" s="32" t="s">
        <v>19238</v>
      </c>
      <c r="B17150" s="32">
        <v>17</v>
      </c>
    </row>
    <row r="17151" spans="1:2" x14ac:dyDescent="0.35">
      <c r="A17151" s="32" t="s">
        <v>19239</v>
      </c>
      <c r="B17151" s="32">
        <v>30</v>
      </c>
    </row>
    <row r="17152" spans="1:2" x14ac:dyDescent="0.35">
      <c r="A17152" s="32" t="s">
        <v>19240</v>
      </c>
      <c r="B17152" s="32">
        <v>34</v>
      </c>
    </row>
    <row r="17153" spans="1:2" x14ac:dyDescent="0.35">
      <c r="A17153" s="32" t="s">
        <v>19241</v>
      </c>
      <c r="B17153" s="32">
        <v>57</v>
      </c>
    </row>
    <row r="17154" spans="1:2" x14ac:dyDescent="0.35">
      <c r="A17154" s="32" t="s">
        <v>19242</v>
      </c>
      <c r="B17154" s="32">
        <v>11</v>
      </c>
    </row>
    <row r="17155" spans="1:2" x14ac:dyDescent="0.35">
      <c r="A17155" s="32" t="s">
        <v>19243</v>
      </c>
      <c r="B17155" s="32">
        <v>30</v>
      </c>
    </row>
    <row r="17156" spans="1:2" x14ac:dyDescent="0.35">
      <c r="A17156" s="32" t="s">
        <v>19244</v>
      </c>
      <c r="B17156" s="32">
        <v>38</v>
      </c>
    </row>
    <row r="17157" spans="1:2" x14ac:dyDescent="0.35">
      <c r="A17157" s="32" t="s">
        <v>19245</v>
      </c>
      <c r="B17157" s="32">
        <v>83</v>
      </c>
    </row>
    <row r="17158" spans="1:2" x14ac:dyDescent="0.35">
      <c r="A17158" s="32" t="s">
        <v>19246</v>
      </c>
      <c r="B17158" s="32">
        <v>18</v>
      </c>
    </row>
    <row r="17159" spans="1:2" x14ac:dyDescent="0.35">
      <c r="A17159" s="32" t="s">
        <v>19247</v>
      </c>
      <c r="B17159" s="32">
        <v>20</v>
      </c>
    </row>
    <row r="17160" spans="1:2" x14ac:dyDescent="0.35">
      <c r="A17160" s="32" t="s">
        <v>19248</v>
      </c>
      <c r="B17160" s="32">
        <v>55</v>
      </c>
    </row>
    <row r="17161" spans="1:2" x14ac:dyDescent="0.35">
      <c r="A17161" s="32" t="s">
        <v>19249</v>
      </c>
      <c r="B17161" s="32">
        <v>92</v>
      </c>
    </row>
    <row r="17162" spans="1:2" x14ac:dyDescent="0.35">
      <c r="A17162" s="32" t="s">
        <v>19250</v>
      </c>
      <c r="B17162" s="32">
        <v>66</v>
      </c>
    </row>
    <row r="17163" spans="1:2" x14ac:dyDescent="0.35">
      <c r="A17163" s="32" t="s">
        <v>19251</v>
      </c>
      <c r="B17163" s="32">
        <v>74</v>
      </c>
    </row>
    <row r="17164" spans="1:2" x14ac:dyDescent="0.35">
      <c r="A17164" s="32" t="s">
        <v>19252</v>
      </c>
      <c r="B17164" s="32">
        <v>98</v>
      </c>
    </row>
    <row r="17165" spans="1:2" x14ac:dyDescent="0.35">
      <c r="A17165" s="32" t="s">
        <v>19253</v>
      </c>
      <c r="B17165" s="32">
        <v>94</v>
      </c>
    </row>
    <row r="17166" spans="1:2" x14ac:dyDescent="0.35">
      <c r="A17166" s="32" t="s">
        <v>19254</v>
      </c>
      <c r="B17166" s="32">
        <v>94</v>
      </c>
    </row>
    <row r="17167" spans="1:2" x14ac:dyDescent="0.35">
      <c r="A17167" s="32" t="s">
        <v>19255</v>
      </c>
      <c r="B17167" s="32">
        <v>31</v>
      </c>
    </row>
    <row r="17168" spans="1:2" x14ac:dyDescent="0.35">
      <c r="A17168" s="32" t="s">
        <v>19256</v>
      </c>
      <c r="B17168" s="32">
        <v>97</v>
      </c>
    </row>
    <row r="17169" spans="1:2" x14ac:dyDescent="0.35">
      <c r="A17169" s="32" t="s">
        <v>19257</v>
      </c>
      <c r="B17169" s="32">
        <v>27</v>
      </c>
    </row>
    <row r="17170" spans="1:2" x14ac:dyDescent="0.35">
      <c r="A17170" s="32" t="s">
        <v>19258</v>
      </c>
      <c r="B17170" s="32">
        <v>11</v>
      </c>
    </row>
    <row r="17171" spans="1:2" x14ac:dyDescent="0.35">
      <c r="A17171" s="32" t="s">
        <v>19259</v>
      </c>
      <c r="B17171" s="32">
        <v>52</v>
      </c>
    </row>
    <row r="17172" spans="1:2" x14ac:dyDescent="0.35">
      <c r="A17172" s="32" t="s">
        <v>19260</v>
      </c>
      <c r="B17172" s="32">
        <v>37</v>
      </c>
    </row>
    <row r="17173" spans="1:2" x14ac:dyDescent="0.35">
      <c r="A17173" s="32" t="s">
        <v>19261</v>
      </c>
      <c r="B17173" s="32">
        <v>46</v>
      </c>
    </row>
    <row r="17174" spans="1:2" x14ac:dyDescent="0.35">
      <c r="A17174" s="32" t="s">
        <v>19262</v>
      </c>
      <c r="B17174" s="32">
        <v>37</v>
      </c>
    </row>
    <row r="17175" spans="1:2" x14ac:dyDescent="0.35">
      <c r="A17175" s="32" t="s">
        <v>19263</v>
      </c>
      <c r="B17175" s="32">
        <v>49</v>
      </c>
    </row>
    <row r="17176" spans="1:2" x14ac:dyDescent="0.35">
      <c r="A17176" s="32" t="s">
        <v>19264</v>
      </c>
      <c r="B17176" s="32">
        <v>26</v>
      </c>
    </row>
    <row r="17177" spans="1:2" x14ac:dyDescent="0.35">
      <c r="A17177" s="32" t="s">
        <v>19265</v>
      </c>
      <c r="B17177" s="32">
        <v>42</v>
      </c>
    </row>
    <row r="17178" spans="1:2" x14ac:dyDescent="0.35">
      <c r="A17178" s="32" t="s">
        <v>19266</v>
      </c>
      <c r="B17178" s="32">
        <v>65</v>
      </c>
    </row>
    <row r="17179" spans="1:2" x14ac:dyDescent="0.35">
      <c r="A17179" s="32" t="s">
        <v>19267</v>
      </c>
      <c r="B17179" s="32">
        <v>56</v>
      </c>
    </row>
    <row r="17180" spans="1:2" x14ac:dyDescent="0.35">
      <c r="A17180" s="32" t="s">
        <v>19268</v>
      </c>
      <c r="B17180" s="32">
        <v>82</v>
      </c>
    </row>
    <row r="17181" spans="1:2" x14ac:dyDescent="0.35">
      <c r="A17181" s="32" t="s">
        <v>19269</v>
      </c>
      <c r="B17181" s="32">
        <v>60</v>
      </c>
    </row>
    <row r="17182" spans="1:2" x14ac:dyDescent="0.35">
      <c r="A17182" s="32" t="s">
        <v>19270</v>
      </c>
      <c r="B17182" s="32">
        <v>18</v>
      </c>
    </row>
    <row r="17183" spans="1:2" x14ac:dyDescent="0.35">
      <c r="A17183" s="32" t="s">
        <v>19271</v>
      </c>
      <c r="B17183" s="32">
        <v>42</v>
      </c>
    </row>
    <row r="17184" spans="1:2" x14ac:dyDescent="0.35">
      <c r="A17184" s="32" t="s">
        <v>19272</v>
      </c>
      <c r="B17184" s="32">
        <v>77</v>
      </c>
    </row>
    <row r="17185" spans="1:2" x14ac:dyDescent="0.35">
      <c r="A17185" s="32" t="s">
        <v>19273</v>
      </c>
      <c r="B17185" s="32">
        <v>38</v>
      </c>
    </row>
    <row r="17186" spans="1:2" x14ac:dyDescent="0.35">
      <c r="A17186" s="32" t="s">
        <v>19274</v>
      </c>
      <c r="B17186" s="32">
        <v>21</v>
      </c>
    </row>
    <row r="17187" spans="1:2" x14ac:dyDescent="0.35">
      <c r="A17187" s="32" t="s">
        <v>19275</v>
      </c>
      <c r="B17187" s="32">
        <v>39</v>
      </c>
    </row>
    <row r="17188" spans="1:2" x14ac:dyDescent="0.35">
      <c r="A17188" s="32" t="s">
        <v>19276</v>
      </c>
      <c r="B17188" s="32">
        <v>28</v>
      </c>
    </row>
    <row r="17189" spans="1:2" x14ac:dyDescent="0.35">
      <c r="A17189" s="32" t="s">
        <v>19277</v>
      </c>
      <c r="B17189" s="32">
        <v>72</v>
      </c>
    </row>
    <row r="17190" spans="1:2" x14ac:dyDescent="0.35">
      <c r="A17190" s="32" t="s">
        <v>19278</v>
      </c>
      <c r="B17190" s="32">
        <v>58</v>
      </c>
    </row>
    <row r="17191" spans="1:2" x14ac:dyDescent="0.35">
      <c r="A17191" s="32" t="s">
        <v>19279</v>
      </c>
      <c r="B17191" s="32">
        <v>55</v>
      </c>
    </row>
    <row r="17192" spans="1:2" x14ac:dyDescent="0.35">
      <c r="A17192" s="32" t="s">
        <v>19280</v>
      </c>
      <c r="B17192" s="32">
        <v>37</v>
      </c>
    </row>
    <row r="17193" spans="1:2" x14ac:dyDescent="0.35">
      <c r="A17193" s="32" t="s">
        <v>19281</v>
      </c>
      <c r="B17193" s="32">
        <v>47</v>
      </c>
    </row>
    <row r="17194" spans="1:2" x14ac:dyDescent="0.35">
      <c r="A17194" s="32" t="s">
        <v>19282</v>
      </c>
      <c r="B17194" s="32">
        <v>84</v>
      </c>
    </row>
    <row r="17195" spans="1:2" x14ac:dyDescent="0.35">
      <c r="A17195" s="32" t="s">
        <v>19283</v>
      </c>
      <c r="B17195" s="32">
        <v>28</v>
      </c>
    </row>
    <row r="17196" spans="1:2" x14ac:dyDescent="0.35">
      <c r="A17196" s="32" t="s">
        <v>19284</v>
      </c>
      <c r="B17196" s="32">
        <v>51</v>
      </c>
    </row>
    <row r="17197" spans="1:2" x14ac:dyDescent="0.35">
      <c r="A17197" s="32" t="s">
        <v>19285</v>
      </c>
      <c r="B17197" s="32">
        <v>85</v>
      </c>
    </row>
    <row r="17198" spans="1:2" x14ac:dyDescent="0.35">
      <c r="A17198" s="32" t="s">
        <v>19286</v>
      </c>
      <c r="B17198" s="32">
        <v>57</v>
      </c>
    </row>
    <row r="17199" spans="1:2" x14ac:dyDescent="0.35">
      <c r="A17199" s="32" t="s">
        <v>19287</v>
      </c>
      <c r="B17199" s="32">
        <v>20</v>
      </c>
    </row>
    <row r="17200" spans="1:2" x14ac:dyDescent="0.35">
      <c r="A17200" s="32" t="s">
        <v>19288</v>
      </c>
      <c r="B17200" s="32">
        <v>26</v>
      </c>
    </row>
    <row r="17201" spans="1:2" x14ac:dyDescent="0.35">
      <c r="A17201" s="32" t="s">
        <v>19289</v>
      </c>
      <c r="B17201" s="32">
        <v>53</v>
      </c>
    </row>
    <row r="17202" spans="1:2" x14ac:dyDescent="0.35">
      <c r="A17202" s="32" t="s">
        <v>19290</v>
      </c>
      <c r="B17202" s="32">
        <v>37</v>
      </c>
    </row>
    <row r="17203" spans="1:2" x14ac:dyDescent="0.35">
      <c r="A17203" s="32" t="s">
        <v>19291</v>
      </c>
      <c r="B17203" s="32">
        <v>53</v>
      </c>
    </row>
    <row r="17204" spans="1:2" x14ac:dyDescent="0.35">
      <c r="A17204" s="32" t="s">
        <v>19292</v>
      </c>
      <c r="B17204" s="32">
        <v>99</v>
      </c>
    </row>
    <row r="17205" spans="1:2" x14ac:dyDescent="0.35">
      <c r="A17205" s="32" t="s">
        <v>19293</v>
      </c>
      <c r="B17205" s="32">
        <v>90</v>
      </c>
    </row>
    <row r="17206" spans="1:2" x14ac:dyDescent="0.35">
      <c r="A17206" s="32" t="s">
        <v>19294</v>
      </c>
      <c r="B17206" s="32">
        <v>29</v>
      </c>
    </row>
    <row r="17207" spans="1:2" x14ac:dyDescent="0.35">
      <c r="A17207" s="32" t="s">
        <v>19295</v>
      </c>
      <c r="B17207" s="32">
        <v>45</v>
      </c>
    </row>
    <row r="17208" spans="1:2" x14ac:dyDescent="0.35">
      <c r="A17208" s="32" t="s">
        <v>19296</v>
      </c>
      <c r="B17208" s="32">
        <v>62</v>
      </c>
    </row>
    <row r="17209" spans="1:2" x14ac:dyDescent="0.35">
      <c r="A17209" s="32" t="s">
        <v>19297</v>
      </c>
      <c r="B17209" s="32">
        <v>64</v>
      </c>
    </row>
    <row r="17210" spans="1:2" x14ac:dyDescent="0.35">
      <c r="A17210" s="32" t="s">
        <v>19298</v>
      </c>
      <c r="B17210" s="32">
        <v>43</v>
      </c>
    </row>
    <row r="17211" spans="1:2" x14ac:dyDescent="0.35">
      <c r="A17211" s="32" t="s">
        <v>19299</v>
      </c>
      <c r="B17211" s="32">
        <v>97</v>
      </c>
    </row>
    <row r="17212" spans="1:2" x14ac:dyDescent="0.35">
      <c r="A17212" s="32" t="s">
        <v>19300</v>
      </c>
      <c r="B17212" s="32">
        <v>94</v>
      </c>
    </row>
    <row r="17213" spans="1:2" x14ac:dyDescent="0.35">
      <c r="A17213" s="32" t="s">
        <v>19301</v>
      </c>
      <c r="B17213" s="32">
        <v>33</v>
      </c>
    </row>
    <row r="17214" spans="1:2" x14ac:dyDescent="0.35">
      <c r="A17214" s="32" t="s">
        <v>19302</v>
      </c>
      <c r="B17214" s="32">
        <v>84</v>
      </c>
    </row>
    <row r="17215" spans="1:2" x14ac:dyDescent="0.35">
      <c r="A17215" s="32" t="s">
        <v>19303</v>
      </c>
      <c r="B17215" s="32">
        <v>17</v>
      </c>
    </row>
    <row r="17216" spans="1:2" x14ac:dyDescent="0.35">
      <c r="A17216" s="32" t="s">
        <v>19304</v>
      </c>
      <c r="B17216" s="32">
        <v>2</v>
      </c>
    </row>
    <row r="17217" spans="1:2" x14ac:dyDescent="0.35">
      <c r="A17217" s="32" t="s">
        <v>19305</v>
      </c>
      <c r="B17217" s="32">
        <v>34</v>
      </c>
    </row>
    <row r="17218" spans="1:2" x14ac:dyDescent="0.35">
      <c r="A17218" s="32" t="s">
        <v>19306</v>
      </c>
      <c r="B17218" s="32">
        <v>2</v>
      </c>
    </row>
    <row r="17219" spans="1:2" x14ac:dyDescent="0.35">
      <c r="A17219" s="32" t="s">
        <v>19307</v>
      </c>
      <c r="B17219" s="32">
        <v>3</v>
      </c>
    </row>
    <row r="17220" spans="1:2" x14ac:dyDescent="0.35">
      <c r="A17220" s="32" t="s">
        <v>19308</v>
      </c>
      <c r="B17220" s="32">
        <v>18</v>
      </c>
    </row>
    <row r="17221" spans="1:2" x14ac:dyDescent="0.35">
      <c r="A17221" s="32" t="s">
        <v>19309</v>
      </c>
      <c r="B17221" s="32">
        <v>36</v>
      </c>
    </row>
    <row r="17222" spans="1:2" x14ac:dyDescent="0.35">
      <c r="A17222" s="32" t="s">
        <v>19310</v>
      </c>
      <c r="B17222" s="32">
        <v>4</v>
      </c>
    </row>
    <row r="17223" spans="1:2" x14ac:dyDescent="0.35">
      <c r="A17223" s="32" t="s">
        <v>19311</v>
      </c>
      <c r="B17223" s="32">
        <v>63</v>
      </c>
    </row>
    <row r="17224" spans="1:2" x14ac:dyDescent="0.35">
      <c r="A17224" s="32" t="s">
        <v>19312</v>
      </c>
      <c r="B17224" s="32">
        <v>71</v>
      </c>
    </row>
    <row r="17225" spans="1:2" x14ac:dyDescent="0.35">
      <c r="A17225" s="32" t="s">
        <v>19313</v>
      </c>
      <c r="B17225" s="32">
        <v>47</v>
      </c>
    </row>
    <row r="17226" spans="1:2" x14ac:dyDescent="0.35">
      <c r="A17226" s="32" t="s">
        <v>19314</v>
      </c>
      <c r="B17226" s="32">
        <v>49</v>
      </c>
    </row>
    <row r="17227" spans="1:2" x14ac:dyDescent="0.35">
      <c r="A17227" s="32" t="s">
        <v>19315</v>
      </c>
      <c r="B17227" s="32">
        <v>85</v>
      </c>
    </row>
    <row r="17228" spans="1:2" x14ac:dyDescent="0.35">
      <c r="A17228" s="32" t="s">
        <v>19316</v>
      </c>
      <c r="B17228" s="32">
        <v>61</v>
      </c>
    </row>
    <row r="17229" spans="1:2" x14ac:dyDescent="0.35">
      <c r="A17229" s="32" t="s">
        <v>19317</v>
      </c>
      <c r="B17229" s="32">
        <v>3</v>
      </c>
    </row>
    <row r="17230" spans="1:2" x14ac:dyDescent="0.35">
      <c r="A17230" s="32" t="s">
        <v>19318</v>
      </c>
      <c r="B17230" s="32">
        <v>2</v>
      </c>
    </row>
    <row r="17231" spans="1:2" x14ac:dyDescent="0.35">
      <c r="A17231" s="32" t="s">
        <v>19319</v>
      </c>
      <c r="B17231" s="32">
        <v>54</v>
      </c>
    </row>
    <row r="17232" spans="1:2" x14ac:dyDescent="0.35">
      <c r="A17232" s="32" t="s">
        <v>19320</v>
      </c>
      <c r="B17232" s="32">
        <v>35</v>
      </c>
    </row>
    <row r="17233" spans="1:2" x14ac:dyDescent="0.35">
      <c r="A17233" s="32" t="s">
        <v>19321</v>
      </c>
      <c r="B17233" s="32">
        <v>2</v>
      </c>
    </row>
    <row r="17234" spans="1:2" x14ac:dyDescent="0.35">
      <c r="A17234" s="32" t="s">
        <v>19322</v>
      </c>
      <c r="B17234" s="32">
        <v>37</v>
      </c>
    </row>
    <row r="17235" spans="1:2" x14ac:dyDescent="0.35">
      <c r="A17235" s="32" t="s">
        <v>19323</v>
      </c>
      <c r="B17235" s="32">
        <v>40</v>
      </c>
    </row>
    <row r="17236" spans="1:2" x14ac:dyDescent="0.35">
      <c r="A17236" s="32" t="s">
        <v>19324</v>
      </c>
      <c r="B17236" s="32">
        <v>15</v>
      </c>
    </row>
    <row r="17237" spans="1:2" x14ac:dyDescent="0.35">
      <c r="A17237" s="32" t="s">
        <v>19325</v>
      </c>
      <c r="B17237" s="32">
        <v>20</v>
      </c>
    </row>
    <row r="17238" spans="1:2" x14ac:dyDescent="0.35">
      <c r="A17238" s="32" t="s">
        <v>19326</v>
      </c>
      <c r="B17238" s="32">
        <v>83</v>
      </c>
    </row>
    <row r="17239" spans="1:2" x14ac:dyDescent="0.35">
      <c r="A17239" s="32" t="s">
        <v>19327</v>
      </c>
      <c r="B17239" s="32">
        <v>57</v>
      </c>
    </row>
    <row r="17240" spans="1:2" x14ac:dyDescent="0.35">
      <c r="A17240" s="32" t="s">
        <v>19328</v>
      </c>
      <c r="B17240" s="32">
        <v>13</v>
      </c>
    </row>
    <row r="17241" spans="1:2" x14ac:dyDescent="0.35">
      <c r="A17241" s="32" t="s">
        <v>19329</v>
      </c>
      <c r="B17241" s="32">
        <v>19</v>
      </c>
    </row>
    <row r="17242" spans="1:2" x14ac:dyDescent="0.35">
      <c r="A17242" s="32" t="s">
        <v>19330</v>
      </c>
      <c r="B17242" s="32">
        <v>46</v>
      </c>
    </row>
    <row r="17243" spans="1:2" x14ac:dyDescent="0.35">
      <c r="A17243" s="32" t="s">
        <v>19331</v>
      </c>
      <c r="B17243" s="32">
        <v>12</v>
      </c>
    </row>
    <row r="17244" spans="1:2" x14ac:dyDescent="0.35">
      <c r="A17244" s="32" t="s">
        <v>19332</v>
      </c>
      <c r="B17244" s="32">
        <v>68</v>
      </c>
    </row>
    <row r="17245" spans="1:2" x14ac:dyDescent="0.35">
      <c r="A17245" s="32" t="s">
        <v>19333</v>
      </c>
      <c r="B17245" s="32">
        <v>21</v>
      </c>
    </row>
    <row r="17246" spans="1:2" x14ac:dyDescent="0.35">
      <c r="A17246" s="32" t="s">
        <v>19334</v>
      </c>
      <c r="B17246" s="32">
        <v>65</v>
      </c>
    </row>
    <row r="17247" spans="1:2" x14ac:dyDescent="0.35">
      <c r="A17247" s="32" t="s">
        <v>19335</v>
      </c>
      <c r="B17247" s="32">
        <v>80</v>
      </c>
    </row>
    <row r="17248" spans="1:2" x14ac:dyDescent="0.35">
      <c r="A17248" s="32" t="s">
        <v>19336</v>
      </c>
      <c r="B17248" s="32">
        <v>10</v>
      </c>
    </row>
    <row r="17249" spans="1:2" x14ac:dyDescent="0.35">
      <c r="A17249" s="32" t="s">
        <v>19337</v>
      </c>
      <c r="B17249" s="32">
        <v>19</v>
      </c>
    </row>
    <row r="17250" spans="1:2" x14ac:dyDescent="0.35">
      <c r="A17250" s="32" t="s">
        <v>19338</v>
      </c>
      <c r="B17250" s="32">
        <v>2</v>
      </c>
    </row>
    <row r="17251" spans="1:2" x14ac:dyDescent="0.35">
      <c r="A17251" s="32" t="s">
        <v>19339</v>
      </c>
      <c r="B17251" s="32">
        <v>67</v>
      </c>
    </row>
    <row r="17252" spans="1:2" x14ac:dyDescent="0.35">
      <c r="A17252" s="32" t="s">
        <v>19340</v>
      </c>
      <c r="B17252" s="32">
        <v>61</v>
      </c>
    </row>
    <row r="17253" spans="1:2" x14ac:dyDescent="0.35">
      <c r="A17253" s="32" t="s">
        <v>19341</v>
      </c>
      <c r="B17253" s="32">
        <v>27</v>
      </c>
    </row>
    <row r="17254" spans="1:2" x14ac:dyDescent="0.35">
      <c r="A17254" s="32" t="s">
        <v>19342</v>
      </c>
      <c r="B17254" s="32">
        <v>62</v>
      </c>
    </row>
    <row r="17255" spans="1:2" x14ac:dyDescent="0.35">
      <c r="A17255" s="32" t="s">
        <v>19343</v>
      </c>
      <c r="B17255" s="32">
        <v>2</v>
      </c>
    </row>
    <row r="17256" spans="1:2" x14ac:dyDescent="0.35">
      <c r="A17256" s="32" t="s">
        <v>19344</v>
      </c>
      <c r="B17256" s="32">
        <v>3</v>
      </c>
    </row>
    <row r="17257" spans="1:2" x14ac:dyDescent="0.35">
      <c r="A17257" s="32" t="s">
        <v>19345</v>
      </c>
      <c r="B17257" s="32">
        <v>35</v>
      </c>
    </row>
    <row r="17258" spans="1:2" x14ac:dyDescent="0.35">
      <c r="A17258" s="32" t="s">
        <v>19346</v>
      </c>
      <c r="B17258" s="32">
        <v>70</v>
      </c>
    </row>
    <row r="17259" spans="1:2" x14ac:dyDescent="0.35">
      <c r="A17259" s="32" t="s">
        <v>19347</v>
      </c>
      <c r="B17259" s="32">
        <v>47</v>
      </c>
    </row>
    <row r="17260" spans="1:2" x14ac:dyDescent="0.35">
      <c r="A17260" s="32" t="s">
        <v>19348</v>
      </c>
      <c r="B17260" s="32">
        <v>46</v>
      </c>
    </row>
    <row r="17261" spans="1:2" x14ac:dyDescent="0.35">
      <c r="A17261" s="32" t="s">
        <v>19349</v>
      </c>
      <c r="B17261" s="32">
        <v>34</v>
      </c>
    </row>
    <row r="17262" spans="1:2" x14ac:dyDescent="0.35">
      <c r="A17262" s="32" t="s">
        <v>19350</v>
      </c>
      <c r="B17262" s="32">
        <v>98</v>
      </c>
    </row>
    <row r="17263" spans="1:2" x14ac:dyDescent="0.35">
      <c r="A17263" s="32" t="s">
        <v>19351</v>
      </c>
      <c r="B17263" s="32">
        <v>64</v>
      </c>
    </row>
    <row r="17264" spans="1:2" x14ac:dyDescent="0.35">
      <c r="A17264" s="32" t="s">
        <v>19352</v>
      </c>
      <c r="B17264" s="32">
        <v>74</v>
      </c>
    </row>
    <row r="17265" spans="1:2" x14ac:dyDescent="0.35">
      <c r="A17265" s="32" t="s">
        <v>19353</v>
      </c>
      <c r="B17265" s="32">
        <v>65</v>
      </c>
    </row>
    <row r="17266" spans="1:2" x14ac:dyDescent="0.35">
      <c r="A17266" s="32" t="s">
        <v>19354</v>
      </c>
      <c r="B17266" s="32">
        <v>10</v>
      </c>
    </row>
    <row r="17267" spans="1:2" x14ac:dyDescent="0.35">
      <c r="A17267" s="32" t="s">
        <v>19355</v>
      </c>
      <c r="B17267" s="32">
        <v>74</v>
      </c>
    </row>
    <row r="17268" spans="1:2" x14ac:dyDescent="0.35">
      <c r="A17268" s="32" t="s">
        <v>19356</v>
      </c>
      <c r="B17268" s="32">
        <v>63</v>
      </c>
    </row>
    <row r="17269" spans="1:2" x14ac:dyDescent="0.35">
      <c r="A17269" s="32" t="s">
        <v>19357</v>
      </c>
      <c r="B17269" s="32">
        <v>18</v>
      </c>
    </row>
    <row r="17270" spans="1:2" x14ac:dyDescent="0.35">
      <c r="A17270" s="32" t="s">
        <v>19358</v>
      </c>
      <c r="B17270" s="32">
        <v>4</v>
      </c>
    </row>
    <row r="17271" spans="1:2" x14ac:dyDescent="0.35">
      <c r="A17271" s="32" t="s">
        <v>19359</v>
      </c>
      <c r="B17271" s="32">
        <v>79</v>
      </c>
    </row>
    <row r="17272" spans="1:2" x14ac:dyDescent="0.35">
      <c r="A17272" s="32" t="s">
        <v>19360</v>
      </c>
      <c r="B17272" s="32">
        <v>47</v>
      </c>
    </row>
    <row r="17273" spans="1:2" x14ac:dyDescent="0.35">
      <c r="A17273" s="32" t="s">
        <v>19361</v>
      </c>
      <c r="B17273" s="32">
        <v>97</v>
      </c>
    </row>
    <row r="17274" spans="1:2" x14ac:dyDescent="0.35">
      <c r="A17274" s="32" t="s">
        <v>19362</v>
      </c>
      <c r="B17274" s="32">
        <v>16</v>
      </c>
    </row>
    <row r="17275" spans="1:2" x14ac:dyDescent="0.35">
      <c r="A17275" s="32" t="s">
        <v>19363</v>
      </c>
      <c r="B17275" s="32">
        <v>8</v>
      </c>
    </row>
    <row r="17276" spans="1:2" x14ac:dyDescent="0.35">
      <c r="A17276" s="32" t="s">
        <v>19364</v>
      </c>
      <c r="B17276" s="32">
        <v>83</v>
      </c>
    </row>
    <row r="17277" spans="1:2" x14ac:dyDescent="0.35">
      <c r="A17277" s="32" t="s">
        <v>19365</v>
      </c>
      <c r="B17277" s="32">
        <v>3</v>
      </c>
    </row>
    <row r="17278" spans="1:2" x14ac:dyDescent="0.35">
      <c r="A17278" s="32" t="s">
        <v>19366</v>
      </c>
      <c r="B17278" s="32">
        <v>84</v>
      </c>
    </row>
    <row r="17279" spans="1:2" x14ac:dyDescent="0.35">
      <c r="A17279" s="32" t="s">
        <v>19367</v>
      </c>
      <c r="B17279" s="32">
        <v>30</v>
      </c>
    </row>
    <row r="17280" spans="1:2" x14ac:dyDescent="0.35">
      <c r="A17280" s="32" t="s">
        <v>19368</v>
      </c>
      <c r="B17280" s="32">
        <v>18</v>
      </c>
    </row>
    <row r="17281" spans="1:2" x14ac:dyDescent="0.35">
      <c r="A17281" s="32" t="s">
        <v>19369</v>
      </c>
      <c r="B17281" s="32">
        <v>25</v>
      </c>
    </row>
    <row r="17282" spans="1:2" x14ac:dyDescent="0.35">
      <c r="A17282" s="32" t="s">
        <v>19370</v>
      </c>
      <c r="B17282" s="32">
        <v>81</v>
      </c>
    </row>
    <row r="17283" spans="1:2" x14ac:dyDescent="0.35">
      <c r="A17283" s="32" t="s">
        <v>19371</v>
      </c>
      <c r="B17283" s="32">
        <v>49</v>
      </c>
    </row>
    <row r="17284" spans="1:2" x14ac:dyDescent="0.35">
      <c r="A17284" s="32" t="s">
        <v>19372</v>
      </c>
      <c r="B17284" s="32">
        <v>5</v>
      </c>
    </row>
    <row r="17285" spans="1:2" x14ac:dyDescent="0.35">
      <c r="A17285" s="32" t="s">
        <v>19373</v>
      </c>
      <c r="B17285" s="32">
        <v>83</v>
      </c>
    </row>
    <row r="17286" spans="1:2" x14ac:dyDescent="0.35">
      <c r="A17286" s="32" t="s">
        <v>19374</v>
      </c>
      <c r="B17286" s="32">
        <v>2</v>
      </c>
    </row>
    <row r="17287" spans="1:2" x14ac:dyDescent="0.35">
      <c r="A17287" s="32" t="s">
        <v>19375</v>
      </c>
      <c r="B17287" s="32">
        <v>10</v>
      </c>
    </row>
    <row r="17288" spans="1:2" x14ac:dyDescent="0.35">
      <c r="A17288" s="32" t="s">
        <v>19376</v>
      </c>
      <c r="B17288" s="32">
        <v>19</v>
      </c>
    </row>
    <row r="17289" spans="1:2" x14ac:dyDescent="0.35">
      <c r="A17289" s="32" t="s">
        <v>19377</v>
      </c>
      <c r="B17289" s="32">
        <v>8</v>
      </c>
    </row>
    <row r="17290" spans="1:2" x14ac:dyDescent="0.35">
      <c r="A17290" s="32" t="s">
        <v>19378</v>
      </c>
      <c r="B17290" s="32">
        <v>3</v>
      </c>
    </row>
    <row r="17291" spans="1:2" x14ac:dyDescent="0.35">
      <c r="A17291" s="32" t="s">
        <v>19379</v>
      </c>
      <c r="B17291" s="32">
        <v>28</v>
      </c>
    </row>
    <row r="17292" spans="1:2" x14ac:dyDescent="0.35">
      <c r="A17292" s="32" t="s">
        <v>19380</v>
      </c>
      <c r="B17292" s="32">
        <v>37</v>
      </c>
    </row>
    <row r="17293" spans="1:2" x14ac:dyDescent="0.35">
      <c r="A17293" s="32" t="s">
        <v>19381</v>
      </c>
      <c r="B17293" s="32">
        <v>81</v>
      </c>
    </row>
    <row r="17294" spans="1:2" x14ac:dyDescent="0.35">
      <c r="A17294" s="32" t="s">
        <v>19382</v>
      </c>
      <c r="B17294" s="32">
        <v>70</v>
      </c>
    </row>
    <row r="17295" spans="1:2" x14ac:dyDescent="0.35">
      <c r="A17295" s="32" t="s">
        <v>19383</v>
      </c>
      <c r="B17295" s="32">
        <v>94</v>
      </c>
    </row>
    <row r="17296" spans="1:2" x14ac:dyDescent="0.35">
      <c r="A17296" s="32" t="s">
        <v>19384</v>
      </c>
      <c r="B17296" s="32">
        <v>2</v>
      </c>
    </row>
    <row r="17297" spans="1:2" x14ac:dyDescent="0.35">
      <c r="A17297" s="32" t="s">
        <v>19385</v>
      </c>
      <c r="B17297" s="32">
        <v>43</v>
      </c>
    </row>
    <row r="17298" spans="1:2" x14ac:dyDescent="0.35">
      <c r="A17298" s="32" t="s">
        <v>19386</v>
      </c>
      <c r="B17298" s="32">
        <v>7</v>
      </c>
    </row>
    <row r="17299" spans="1:2" x14ac:dyDescent="0.35">
      <c r="A17299" s="32" t="s">
        <v>19387</v>
      </c>
      <c r="B17299" s="32">
        <v>51</v>
      </c>
    </row>
    <row r="17300" spans="1:2" x14ac:dyDescent="0.35">
      <c r="A17300" s="32" t="s">
        <v>19388</v>
      </c>
      <c r="B17300" s="32">
        <v>75</v>
      </c>
    </row>
    <row r="17301" spans="1:2" x14ac:dyDescent="0.35">
      <c r="A17301" s="32" t="s">
        <v>19389</v>
      </c>
      <c r="B17301" s="32">
        <v>21</v>
      </c>
    </row>
    <row r="17302" spans="1:2" x14ac:dyDescent="0.35">
      <c r="A17302" s="32" t="s">
        <v>19390</v>
      </c>
      <c r="B17302" s="32">
        <v>80</v>
      </c>
    </row>
    <row r="17303" spans="1:2" x14ac:dyDescent="0.35">
      <c r="A17303" s="32" t="s">
        <v>19391</v>
      </c>
      <c r="B17303" s="32">
        <v>75</v>
      </c>
    </row>
    <row r="17304" spans="1:2" x14ac:dyDescent="0.35">
      <c r="A17304" s="32" t="s">
        <v>19392</v>
      </c>
      <c r="B17304" s="32">
        <v>69</v>
      </c>
    </row>
    <row r="17305" spans="1:2" x14ac:dyDescent="0.35">
      <c r="A17305" s="32" t="s">
        <v>19393</v>
      </c>
      <c r="B17305" s="32">
        <v>85</v>
      </c>
    </row>
    <row r="17306" spans="1:2" x14ac:dyDescent="0.35">
      <c r="A17306" s="32" t="s">
        <v>19394</v>
      </c>
      <c r="B17306" s="32">
        <v>98</v>
      </c>
    </row>
    <row r="17307" spans="1:2" x14ac:dyDescent="0.35">
      <c r="A17307" s="32" t="s">
        <v>19395</v>
      </c>
      <c r="B17307" s="32">
        <v>96</v>
      </c>
    </row>
    <row r="17308" spans="1:2" x14ac:dyDescent="0.35">
      <c r="A17308" s="32" t="s">
        <v>19396</v>
      </c>
      <c r="B17308" s="32">
        <v>35</v>
      </c>
    </row>
    <row r="17309" spans="1:2" x14ac:dyDescent="0.35">
      <c r="A17309" s="32" t="s">
        <v>19397</v>
      </c>
      <c r="B17309" s="32">
        <v>98</v>
      </c>
    </row>
    <row r="17310" spans="1:2" x14ac:dyDescent="0.35">
      <c r="A17310" s="32" t="s">
        <v>19398</v>
      </c>
      <c r="B17310" s="32">
        <v>80</v>
      </c>
    </row>
    <row r="17311" spans="1:2" x14ac:dyDescent="0.35">
      <c r="A17311" s="32" t="s">
        <v>19399</v>
      </c>
      <c r="B17311" s="32">
        <v>22</v>
      </c>
    </row>
    <row r="17312" spans="1:2" x14ac:dyDescent="0.35">
      <c r="A17312" s="32" t="s">
        <v>19400</v>
      </c>
      <c r="B17312" s="32">
        <v>13</v>
      </c>
    </row>
    <row r="17313" spans="1:2" x14ac:dyDescent="0.35">
      <c r="A17313" s="32" t="s">
        <v>19401</v>
      </c>
      <c r="B17313" s="32">
        <v>64</v>
      </c>
    </row>
    <row r="17314" spans="1:2" x14ac:dyDescent="0.35">
      <c r="A17314" s="32" t="s">
        <v>19402</v>
      </c>
      <c r="B17314" s="32">
        <v>6</v>
      </c>
    </row>
    <row r="17315" spans="1:2" x14ac:dyDescent="0.35">
      <c r="A17315" s="32" t="s">
        <v>19403</v>
      </c>
      <c r="B17315" s="32">
        <v>55</v>
      </c>
    </row>
    <row r="17316" spans="1:2" x14ac:dyDescent="0.35">
      <c r="A17316" s="32" t="s">
        <v>19404</v>
      </c>
      <c r="B17316" s="32">
        <v>59</v>
      </c>
    </row>
    <row r="17317" spans="1:2" x14ac:dyDescent="0.35">
      <c r="A17317" s="32" t="s">
        <v>19405</v>
      </c>
      <c r="B17317" s="32">
        <v>7</v>
      </c>
    </row>
    <row r="17318" spans="1:2" x14ac:dyDescent="0.35">
      <c r="A17318" s="32" t="s">
        <v>19406</v>
      </c>
      <c r="B17318" s="32">
        <v>93</v>
      </c>
    </row>
    <row r="17319" spans="1:2" x14ac:dyDescent="0.35">
      <c r="A17319" s="32" t="s">
        <v>19407</v>
      </c>
      <c r="B17319" s="32">
        <v>89</v>
      </c>
    </row>
    <row r="17320" spans="1:2" x14ac:dyDescent="0.35">
      <c r="A17320" s="32" t="s">
        <v>19408</v>
      </c>
      <c r="B17320" s="32">
        <v>96</v>
      </c>
    </row>
    <row r="17321" spans="1:2" x14ac:dyDescent="0.35">
      <c r="A17321" s="32" t="s">
        <v>19409</v>
      </c>
      <c r="B17321" s="32">
        <v>30</v>
      </c>
    </row>
    <row r="17322" spans="1:2" x14ac:dyDescent="0.35">
      <c r="A17322" s="32" t="s">
        <v>19410</v>
      </c>
      <c r="B17322" s="32">
        <v>79</v>
      </c>
    </row>
    <row r="17323" spans="1:2" x14ac:dyDescent="0.35">
      <c r="A17323" s="32" t="s">
        <v>19411</v>
      </c>
      <c r="B17323" s="32">
        <v>45</v>
      </c>
    </row>
    <row r="17324" spans="1:2" x14ac:dyDescent="0.35">
      <c r="A17324" s="32" t="s">
        <v>19412</v>
      </c>
      <c r="B17324" s="32">
        <v>49</v>
      </c>
    </row>
    <row r="17325" spans="1:2" x14ac:dyDescent="0.35">
      <c r="A17325" s="32" t="s">
        <v>19413</v>
      </c>
      <c r="B17325" s="32">
        <v>25</v>
      </c>
    </row>
    <row r="17326" spans="1:2" x14ac:dyDescent="0.35">
      <c r="A17326" s="32" t="s">
        <v>19416</v>
      </c>
      <c r="B17326" s="32">
        <v>63</v>
      </c>
    </row>
    <row r="17327" spans="1:2" x14ac:dyDescent="0.35">
      <c r="A17327" s="32" t="s">
        <v>19417</v>
      </c>
      <c r="B17327" s="32">
        <v>68</v>
      </c>
    </row>
    <row r="17328" spans="1:2" x14ac:dyDescent="0.35">
      <c r="A17328" s="32" t="s">
        <v>19418</v>
      </c>
      <c r="B17328" s="32">
        <v>32</v>
      </c>
    </row>
    <row r="17329" spans="1:2" x14ac:dyDescent="0.35">
      <c r="A17329" s="32" t="s">
        <v>19419</v>
      </c>
      <c r="B17329" s="32">
        <v>72</v>
      </c>
    </row>
    <row r="17330" spans="1:2" x14ac:dyDescent="0.35">
      <c r="A17330" s="32" t="s">
        <v>19420</v>
      </c>
      <c r="B17330" s="32">
        <v>84</v>
      </c>
    </row>
    <row r="17331" spans="1:2" x14ac:dyDescent="0.35">
      <c r="A17331" s="32" t="s">
        <v>19421</v>
      </c>
      <c r="B17331" s="32">
        <v>18</v>
      </c>
    </row>
    <row r="17332" spans="1:2" x14ac:dyDescent="0.35">
      <c r="A17332" s="32" t="s">
        <v>19422</v>
      </c>
      <c r="B17332" s="32">
        <v>47</v>
      </c>
    </row>
    <row r="17333" spans="1:2" x14ac:dyDescent="0.35">
      <c r="A17333" s="32" t="s">
        <v>19423</v>
      </c>
      <c r="B17333" s="32">
        <v>53</v>
      </c>
    </row>
    <row r="17334" spans="1:2" x14ac:dyDescent="0.35">
      <c r="A17334" s="32" t="s">
        <v>19424</v>
      </c>
      <c r="B17334" s="32">
        <v>12</v>
      </c>
    </row>
    <row r="17335" spans="1:2" x14ac:dyDescent="0.35">
      <c r="A17335" s="32" t="s">
        <v>19425</v>
      </c>
      <c r="B17335" s="32">
        <v>8</v>
      </c>
    </row>
    <row r="17336" spans="1:2" x14ac:dyDescent="0.35">
      <c r="A17336" s="32" t="s">
        <v>19426</v>
      </c>
      <c r="B17336" s="32">
        <v>13</v>
      </c>
    </row>
    <row r="17337" spans="1:2" x14ac:dyDescent="0.35">
      <c r="A17337" s="32" t="s">
        <v>19427</v>
      </c>
      <c r="B17337" s="32">
        <v>35</v>
      </c>
    </row>
    <row r="17338" spans="1:2" x14ac:dyDescent="0.35">
      <c r="A17338" s="32" t="s">
        <v>19428</v>
      </c>
      <c r="B17338" s="32">
        <v>94</v>
      </c>
    </row>
    <row r="17339" spans="1:2" x14ac:dyDescent="0.35">
      <c r="A17339" s="32" t="s">
        <v>19429</v>
      </c>
      <c r="B17339" s="32">
        <v>10</v>
      </c>
    </row>
    <row r="17340" spans="1:2" x14ac:dyDescent="0.35">
      <c r="A17340" s="32" t="s">
        <v>19430</v>
      </c>
      <c r="B17340" s="32">
        <v>22</v>
      </c>
    </row>
    <row r="17341" spans="1:2" x14ac:dyDescent="0.35">
      <c r="A17341" s="32" t="s">
        <v>19431</v>
      </c>
      <c r="B17341" s="32">
        <v>19</v>
      </c>
    </row>
    <row r="17342" spans="1:2" x14ac:dyDescent="0.35">
      <c r="A17342" s="32" t="s">
        <v>19432</v>
      </c>
      <c r="B17342" s="32">
        <v>84</v>
      </c>
    </row>
    <row r="17343" spans="1:2" x14ac:dyDescent="0.35">
      <c r="A17343" s="32" t="s">
        <v>19433</v>
      </c>
      <c r="B17343" s="32">
        <v>40</v>
      </c>
    </row>
    <row r="17344" spans="1:2" x14ac:dyDescent="0.35">
      <c r="A17344" s="32" t="s">
        <v>19434</v>
      </c>
      <c r="B17344" s="32">
        <v>83</v>
      </c>
    </row>
    <row r="17345" spans="1:2" x14ac:dyDescent="0.35">
      <c r="A17345" s="32" t="s">
        <v>19435</v>
      </c>
      <c r="B17345" s="32">
        <v>17</v>
      </c>
    </row>
    <row r="17346" spans="1:2" x14ac:dyDescent="0.35">
      <c r="A17346" s="32" t="s">
        <v>19436</v>
      </c>
      <c r="B17346" s="32">
        <v>85</v>
      </c>
    </row>
    <row r="17347" spans="1:2" x14ac:dyDescent="0.35">
      <c r="A17347" s="32" t="s">
        <v>19437</v>
      </c>
      <c r="B17347" s="32">
        <v>47</v>
      </c>
    </row>
    <row r="17348" spans="1:2" x14ac:dyDescent="0.35">
      <c r="A17348" s="32" t="s">
        <v>19438</v>
      </c>
      <c r="B17348" s="32">
        <v>38</v>
      </c>
    </row>
    <row r="17349" spans="1:2" x14ac:dyDescent="0.35">
      <c r="A17349" s="32" t="s">
        <v>19439</v>
      </c>
      <c r="B17349" s="32">
        <v>29</v>
      </c>
    </row>
    <row r="17350" spans="1:2" x14ac:dyDescent="0.35">
      <c r="A17350" s="32" t="s">
        <v>19440</v>
      </c>
      <c r="B17350" s="32">
        <v>32</v>
      </c>
    </row>
    <row r="17351" spans="1:2" x14ac:dyDescent="0.35">
      <c r="A17351" s="32" t="s">
        <v>19441</v>
      </c>
      <c r="B17351" s="32">
        <v>55</v>
      </c>
    </row>
    <row r="17352" spans="1:2" x14ac:dyDescent="0.35">
      <c r="A17352" s="32" t="s">
        <v>19442</v>
      </c>
      <c r="B17352" s="32">
        <v>71</v>
      </c>
    </row>
    <row r="17353" spans="1:2" x14ac:dyDescent="0.35">
      <c r="A17353" s="32" t="s">
        <v>19443</v>
      </c>
      <c r="B17353" s="32">
        <v>64</v>
      </c>
    </row>
    <row r="17354" spans="1:2" x14ac:dyDescent="0.35">
      <c r="A17354" s="32" t="s">
        <v>19444</v>
      </c>
      <c r="B17354" s="32">
        <v>53</v>
      </c>
    </row>
    <row r="17355" spans="1:2" x14ac:dyDescent="0.35">
      <c r="A17355" s="32" t="s">
        <v>19445</v>
      </c>
      <c r="B17355" s="32">
        <v>19</v>
      </c>
    </row>
    <row r="17356" spans="1:2" x14ac:dyDescent="0.35">
      <c r="A17356" s="32" t="s">
        <v>19446</v>
      </c>
      <c r="B17356" s="32">
        <v>91</v>
      </c>
    </row>
    <row r="17357" spans="1:2" x14ac:dyDescent="0.35">
      <c r="A17357" s="32" t="s">
        <v>19447</v>
      </c>
      <c r="B17357" s="32">
        <v>98</v>
      </c>
    </row>
    <row r="17358" spans="1:2" x14ac:dyDescent="0.35">
      <c r="A17358" s="32" t="s">
        <v>19448</v>
      </c>
      <c r="B17358" s="32">
        <v>37</v>
      </c>
    </row>
    <row r="17359" spans="1:2" x14ac:dyDescent="0.35">
      <c r="A17359" s="32" t="s">
        <v>19449</v>
      </c>
      <c r="B17359" s="32">
        <v>57</v>
      </c>
    </row>
    <row r="17360" spans="1:2" x14ac:dyDescent="0.35">
      <c r="A17360" s="32" t="s">
        <v>19450</v>
      </c>
      <c r="B17360" s="32">
        <v>64</v>
      </c>
    </row>
    <row r="17361" spans="1:2" x14ac:dyDescent="0.35">
      <c r="A17361" s="32" t="s">
        <v>19451</v>
      </c>
      <c r="B17361" s="32">
        <v>88</v>
      </c>
    </row>
    <row r="17362" spans="1:2" x14ac:dyDescent="0.35">
      <c r="A17362" s="32" t="s">
        <v>19452</v>
      </c>
      <c r="B17362" s="32">
        <v>64</v>
      </c>
    </row>
    <row r="17363" spans="1:2" x14ac:dyDescent="0.35">
      <c r="A17363" s="32" t="s">
        <v>19453</v>
      </c>
      <c r="B17363" s="32">
        <v>15</v>
      </c>
    </row>
    <row r="17364" spans="1:2" x14ac:dyDescent="0.35">
      <c r="A17364" s="32" t="s">
        <v>19454</v>
      </c>
      <c r="B17364" s="32">
        <v>52</v>
      </c>
    </row>
    <row r="17365" spans="1:2" x14ac:dyDescent="0.35">
      <c r="A17365" s="32" t="s">
        <v>19455</v>
      </c>
      <c r="B17365" s="32">
        <v>51</v>
      </c>
    </row>
    <row r="17366" spans="1:2" x14ac:dyDescent="0.35">
      <c r="A17366" s="32" t="s">
        <v>19456</v>
      </c>
      <c r="B17366" s="32">
        <v>49</v>
      </c>
    </row>
    <row r="17367" spans="1:2" x14ac:dyDescent="0.35">
      <c r="A17367" s="32" t="s">
        <v>19457</v>
      </c>
      <c r="B17367" s="32">
        <v>75</v>
      </c>
    </row>
    <row r="17368" spans="1:2" x14ac:dyDescent="0.35">
      <c r="A17368" s="32" t="s">
        <v>19458</v>
      </c>
      <c r="B17368" s="32">
        <v>40</v>
      </c>
    </row>
    <row r="17369" spans="1:2" x14ac:dyDescent="0.35">
      <c r="A17369" s="32" t="s">
        <v>19459</v>
      </c>
      <c r="B17369" s="32">
        <v>31</v>
      </c>
    </row>
    <row r="17370" spans="1:2" x14ac:dyDescent="0.35">
      <c r="A17370" s="32" t="s">
        <v>19460</v>
      </c>
      <c r="B17370" s="32">
        <v>59</v>
      </c>
    </row>
    <row r="17371" spans="1:2" x14ac:dyDescent="0.35">
      <c r="A17371" s="32" t="s">
        <v>19461</v>
      </c>
      <c r="B17371" s="32">
        <v>49</v>
      </c>
    </row>
    <row r="17372" spans="1:2" x14ac:dyDescent="0.35">
      <c r="A17372" s="32" t="s">
        <v>19462</v>
      </c>
      <c r="B17372" s="32">
        <v>96</v>
      </c>
    </row>
    <row r="17373" spans="1:2" x14ac:dyDescent="0.35">
      <c r="A17373" s="32" t="s">
        <v>19463</v>
      </c>
      <c r="B17373" s="32">
        <v>61</v>
      </c>
    </row>
    <row r="17374" spans="1:2" x14ac:dyDescent="0.35">
      <c r="A17374" s="32" t="s">
        <v>19464</v>
      </c>
      <c r="B17374" s="32">
        <v>67</v>
      </c>
    </row>
    <row r="17375" spans="1:2" x14ac:dyDescent="0.35">
      <c r="A17375" s="32" t="s">
        <v>19465</v>
      </c>
      <c r="B17375" s="32">
        <v>26</v>
      </c>
    </row>
    <row r="17376" spans="1:2" x14ac:dyDescent="0.35">
      <c r="A17376" s="32" t="s">
        <v>19466</v>
      </c>
      <c r="B17376" s="32">
        <v>22</v>
      </c>
    </row>
    <row r="17377" spans="1:2" x14ac:dyDescent="0.35">
      <c r="A17377" s="32" t="s">
        <v>19467</v>
      </c>
      <c r="B17377" s="32">
        <v>54</v>
      </c>
    </row>
    <row r="17378" spans="1:2" x14ac:dyDescent="0.35">
      <c r="A17378" s="32" t="s">
        <v>19468</v>
      </c>
      <c r="B17378" s="32">
        <v>82</v>
      </c>
    </row>
    <row r="17379" spans="1:2" x14ac:dyDescent="0.35">
      <c r="A17379" s="32" t="s">
        <v>19469</v>
      </c>
      <c r="B17379" s="32">
        <v>45</v>
      </c>
    </row>
    <row r="17380" spans="1:2" x14ac:dyDescent="0.35">
      <c r="A17380" s="32" t="s">
        <v>19470</v>
      </c>
      <c r="B17380" s="32">
        <v>48</v>
      </c>
    </row>
    <row r="17381" spans="1:2" x14ac:dyDescent="0.35">
      <c r="A17381" s="32" t="s">
        <v>19471</v>
      </c>
      <c r="B17381" s="32">
        <v>75</v>
      </c>
    </row>
    <row r="17382" spans="1:2" x14ac:dyDescent="0.35">
      <c r="A17382" s="32" t="s">
        <v>19472</v>
      </c>
      <c r="B17382" s="32">
        <v>26</v>
      </c>
    </row>
    <row r="17383" spans="1:2" x14ac:dyDescent="0.35">
      <c r="A17383" s="32" t="s">
        <v>19473</v>
      </c>
      <c r="B17383" s="32">
        <v>18</v>
      </c>
    </row>
    <row r="17384" spans="1:2" x14ac:dyDescent="0.35">
      <c r="A17384" s="32" t="s">
        <v>19474</v>
      </c>
      <c r="B17384" s="32">
        <v>37</v>
      </c>
    </row>
    <row r="17385" spans="1:2" x14ac:dyDescent="0.35">
      <c r="A17385" s="32" t="s">
        <v>19475</v>
      </c>
      <c r="B17385" s="32">
        <v>75</v>
      </c>
    </row>
    <row r="17386" spans="1:2" x14ac:dyDescent="0.35">
      <c r="A17386" s="32" t="s">
        <v>19476</v>
      </c>
      <c r="B17386" s="32">
        <v>22</v>
      </c>
    </row>
    <row r="17387" spans="1:2" x14ac:dyDescent="0.35">
      <c r="A17387" s="32" t="s">
        <v>19477</v>
      </c>
      <c r="B17387" s="32">
        <v>24</v>
      </c>
    </row>
    <row r="17388" spans="1:2" x14ac:dyDescent="0.35">
      <c r="A17388" s="32" t="s">
        <v>19478</v>
      </c>
      <c r="B17388" s="32">
        <v>32</v>
      </c>
    </row>
    <row r="17389" spans="1:2" x14ac:dyDescent="0.35">
      <c r="A17389" s="32" t="s">
        <v>19479</v>
      </c>
      <c r="B17389" s="32">
        <v>17</v>
      </c>
    </row>
    <row r="17390" spans="1:2" x14ac:dyDescent="0.35">
      <c r="A17390" s="32" t="s">
        <v>19480</v>
      </c>
      <c r="B17390" s="32">
        <v>7</v>
      </c>
    </row>
    <row r="17391" spans="1:2" x14ac:dyDescent="0.35">
      <c r="A17391" s="32" t="s">
        <v>19481</v>
      </c>
      <c r="B17391" s="32">
        <v>93</v>
      </c>
    </row>
    <row r="17392" spans="1:2" x14ac:dyDescent="0.35">
      <c r="A17392" s="32" t="s">
        <v>19482</v>
      </c>
      <c r="B17392" s="32">
        <v>5</v>
      </c>
    </row>
    <row r="17393" spans="1:2" x14ac:dyDescent="0.35">
      <c r="A17393" s="32" t="s">
        <v>19483</v>
      </c>
      <c r="B17393" s="32">
        <v>81</v>
      </c>
    </row>
    <row r="17394" spans="1:2" x14ac:dyDescent="0.35">
      <c r="A17394" s="32" t="s">
        <v>19484</v>
      </c>
      <c r="B17394" s="32">
        <v>95</v>
      </c>
    </row>
    <row r="17395" spans="1:2" x14ac:dyDescent="0.35">
      <c r="A17395" s="32" t="s">
        <v>19485</v>
      </c>
      <c r="B17395" s="32">
        <v>60</v>
      </c>
    </row>
    <row r="17396" spans="1:2" x14ac:dyDescent="0.35">
      <c r="A17396" s="32" t="s">
        <v>19486</v>
      </c>
      <c r="B17396" s="32">
        <v>6</v>
      </c>
    </row>
    <row r="17397" spans="1:2" x14ac:dyDescent="0.35">
      <c r="A17397" s="32" t="s">
        <v>19487</v>
      </c>
      <c r="B17397" s="32">
        <v>84</v>
      </c>
    </row>
    <row r="17398" spans="1:2" x14ac:dyDescent="0.35">
      <c r="A17398" s="32" t="s">
        <v>19488</v>
      </c>
      <c r="B17398" s="32">
        <v>61</v>
      </c>
    </row>
    <row r="17399" spans="1:2" x14ac:dyDescent="0.35">
      <c r="A17399" s="32" t="s">
        <v>19489</v>
      </c>
      <c r="B17399" s="32">
        <v>49</v>
      </c>
    </row>
    <row r="17400" spans="1:2" x14ac:dyDescent="0.35">
      <c r="A17400" s="32" t="s">
        <v>19490</v>
      </c>
      <c r="B17400" s="32">
        <v>2</v>
      </c>
    </row>
    <row r="17401" spans="1:2" x14ac:dyDescent="0.35">
      <c r="A17401" s="32" t="s">
        <v>19491</v>
      </c>
      <c r="B17401" s="32">
        <v>88</v>
      </c>
    </row>
    <row r="17402" spans="1:2" x14ac:dyDescent="0.35">
      <c r="A17402" s="32" t="s">
        <v>19492</v>
      </c>
      <c r="B17402" s="32">
        <v>5</v>
      </c>
    </row>
    <row r="17403" spans="1:2" x14ac:dyDescent="0.35">
      <c r="A17403" s="32" t="s">
        <v>19493</v>
      </c>
      <c r="B17403" s="32">
        <v>97</v>
      </c>
    </row>
    <row r="17404" spans="1:2" x14ac:dyDescent="0.35">
      <c r="A17404" s="32" t="s">
        <v>19494</v>
      </c>
      <c r="B17404" s="32">
        <v>40</v>
      </c>
    </row>
    <row r="17405" spans="1:2" x14ac:dyDescent="0.35">
      <c r="A17405" s="32" t="s">
        <v>19495</v>
      </c>
      <c r="B17405" s="32">
        <v>62</v>
      </c>
    </row>
    <row r="17406" spans="1:2" x14ac:dyDescent="0.35">
      <c r="A17406" s="32" t="s">
        <v>19496</v>
      </c>
      <c r="B17406" s="32">
        <v>2</v>
      </c>
    </row>
    <row r="17407" spans="1:2" x14ac:dyDescent="0.35">
      <c r="A17407" s="32" t="s">
        <v>19497</v>
      </c>
      <c r="B17407" s="32">
        <v>11</v>
      </c>
    </row>
    <row r="17408" spans="1:2" x14ac:dyDescent="0.35">
      <c r="A17408" s="32" t="s">
        <v>19498</v>
      </c>
      <c r="B17408" s="32">
        <v>39</v>
      </c>
    </row>
    <row r="17409" spans="1:2" x14ac:dyDescent="0.35">
      <c r="A17409" s="32" t="s">
        <v>19499</v>
      </c>
      <c r="B17409" s="32">
        <v>4</v>
      </c>
    </row>
    <row r="17410" spans="1:2" x14ac:dyDescent="0.35">
      <c r="A17410" s="32" t="s">
        <v>19500</v>
      </c>
      <c r="B17410" s="32">
        <v>37</v>
      </c>
    </row>
    <row r="17411" spans="1:2" x14ac:dyDescent="0.35">
      <c r="A17411" s="32" t="s">
        <v>19501</v>
      </c>
      <c r="B17411" s="32">
        <v>38</v>
      </c>
    </row>
    <row r="17412" spans="1:2" x14ac:dyDescent="0.35">
      <c r="A17412" s="32" t="s">
        <v>19502</v>
      </c>
      <c r="B17412" s="32">
        <v>95</v>
      </c>
    </row>
    <row r="17413" spans="1:2" x14ac:dyDescent="0.35">
      <c r="A17413" s="32" t="s">
        <v>19503</v>
      </c>
      <c r="B17413" s="32">
        <v>42</v>
      </c>
    </row>
    <row r="17414" spans="1:2" x14ac:dyDescent="0.35">
      <c r="A17414" s="32" t="s">
        <v>19504</v>
      </c>
      <c r="B17414" s="32">
        <v>13</v>
      </c>
    </row>
    <row r="17415" spans="1:2" x14ac:dyDescent="0.35">
      <c r="A17415" s="32" t="s">
        <v>19505</v>
      </c>
      <c r="B17415" s="32">
        <v>96</v>
      </c>
    </row>
    <row r="17416" spans="1:2" x14ac:dyDescent="0.35">
      <c r="A17416" s="32" t="s">
        <v>19506</v>
      </c>
      <c r="B17416" s="32">
        <v>5</v>
      </c>
    </row>
    <row r="17417" spans="1:2" x14ac:dyDescent="0.35">
      <c r="A17417" s="32" t="s">
        <v>19507</v>
      </c>
      <c r="B17417" s="32">
        <v>98</v>
      </c>
    </row>
    <row r="17418" spans="1:2" x14ac:dyDescent="0.35">
      <c r="A17418" s="32" t="s">
        <v>19508</v>
      </c>
      <c r="B17418" s="32">
        <v>84</v>
      </c>
    </row>
    <row r="17419" spans="1:2" x14ac:dyDescent="0.35">
      <c r="A17419" s="32" t="s">
        <v>19509</v>
      </c>
      <c r="B17419" s="32">
        <v>44</v>
      </c>
    </row>
    <row r="17420" spans="1:2" x14ac:dyDescent="0.35">
      <c r="A17420" s="32" t="s">
        <v>19510</v>
      </c>
      <c r="B17420" s="32">
        <v>93</v>
      </c>
    </row>
    <row r="17421" spans="1:2" x14ac:dyDescent="0.35">
      <c r="A17421" s="32" t="s">
        <v>19511</v>
      </c>
      <c r="B17421" s="32">
        <v>27</v>
      </c>
    </row>
    <row r="17422" spans="1:2" x14ac:dyDescent="0.35">
      <c r="A17422" s="32" t="s">
        <v>19512</v>
      </c>
      <c r="B17422" s="32">
        <v>69</v>
      </c>
    </row>
    <row r="17423" spans="1:2" x14ac:dyDescent="0.35">
      <c r="A17423" s="32" t="s">
        <v>19513</v>
      </c>
      <c r="B17423" s="32">
        <v>73</v>
      </c>
    </row>
    <row r="17424" spans="1:2" x14ac:dyDescent="0.35">
      <c r="A17424" s="32" t="s">
        <v>19514</v>
      </c>
      <c r="B17424" s="32">
        <v>64</v>
      </c>
    </row>
    <row r="17425" spans="1:2" x14ac:dyDescent="0.35">
      <c r="A17425" s="32" t="s">
        <v>19515</v>
      </c>
      <c r="B17425" s="32">
        <v>72</v>
      </c>
    </row>
    <row r="17426" spans="1:2" x14ac:dyDescent="0.35">
      <c r="A17426" s="32" t="s">
        <v>19516</v>
      </c>
      <c r="B17426" s="32">
        <v>51</v>
      </c>
    </row>
    <row r="17427" spans="1:2" x14ac:dyDescent="0.35">
      <c r="A17427" s="32" t="s">
        <v>19517</v>
      </c>
      <c r="B17427" s="32">
        <v>58</v>
      </c>
    </row>
    <row r="17428" spans="1:2" x14ac:dyDescent="0.35">
      <c r="A17428" s="32" t="s">
        <v>19518</v>
      </c>
      <c r="B17428" s="32">
        <v>71</v>
      </c>
    </row>
    <row r="17429" spans="1:2" x14ac:dyDescent="0.35">
      <c r="A17429" s="32" t="s">
        <v>19519</v>
      </c>
      <c r="B17429" s="32">
        <v>62</v>
      </c>
    </row>
    <row r="17430" spans="1:2" x14ac:dyDescent="0.35">
      <c r="A17430" s="32" t="s">
        <v>19520</v>
      </c>
      <c r="B17430" s="32">
        <v>10</v>
      </c>
    </row>
    <row r="17431" spans="1:2" x14ac:dyDescent="0.35">
      <c r="A17431" s="32" t="s">
        <v>19521</v>
      </c>
      <c r="B17431" s="32">
        <v>21</v>
      </c>
    </row>
    <row r="17432" spans="1:2" x14ac:dyDescent="0.35">
      <c r="A17432" s="32" t="s">
        <v>19522</v>
      </c>
      <c r="B17432" s="32">
        <v>73</v>
      </c>
    </row>
    <row r="17433" spans="1:2" x14ac:dyDescent="0.35">
      <c r="A17433" s="32" t="s">
        <v>19523</v>
      </c>
      <c r="B17433" s="32">
        <v>85</v>
      </c>
    </row>
    <row r="17434" spans="1:2" x14ac:dyDescent="0.35">
      <c r="A17434" s="32" t="s">
        <v>19524</v>
      </c>
      <c r="B17434" s="32">
        <v>18</v>
      </c>
    </row>
    <row r="17435" spans="1:2" x14ac:dyDescent="0.35">
      <c r="A17435" s="32" t="s">
        <v>19525</v>
      </c>
      <c r="B17435" s="32">
        <v>39</v>
      </c>
    </row>
    <row r="17436" spans="1:2" x14ac:dyDescent="0.35">
      <c r="A17436" s="32" t="s">
        <v>19526</v>
      </c>
      <c r="B17436" s="32">
        <v>57</v>
      </c>
    </row>
    <row r="17437" spans="1:2" x14ac:dyDescent="0.35">
      <c r="A17437" s="32" t="s">
        <v>19527</v>
      </c>
      <c r="B17437" s="32">
        <v>60</v>
      </c>
    </row>
    <row r="17438" spans="1:2" x14ac:dyDescent="0.35">
      <c r="A17438" s="32" t="s">
        <v>19528</v>
      </c>
      <c r="B17438" s="32">
        <v>38</v>
      </c>
    </row>
    <row r="17439" spans="1:2" x14ac:dyDescent="0.35">
      <c r="A17439" s="32" t="s">
        <v>19529</v>
      </c>
      <c r="B17439" s="32">
        <v>98</v>
      </c>
    </row>
    <row r="17440" spans="1:2" x14ac:dyDescent="0.35">
      <c r="A17440" s="32" t="s">
        <v>19530</v>
      </c>
      <c r="B17440" s="32">
        <v>40</v>
      </c>
    </row>
    <row r="17441" spans="1:2" x14ac:dyDescent="0.35">
      <c r="A17441" s="32" t="s">
        <v>19531</v>
      </c>
      <c r="B17441" s="32">
        <v>18</v>
      </c>
    </row>
    <row r="17442" spans="1:2" x14ac:dyDescent="0.35">
      <c r="A17442" s="32" t="s">
        <v>19532</v>
      </c>
      <c r="B17442" s="32">
        <v>72</v>
      </c>
    </row>
    <row r="17443" spans="1:2" x14ac:dyDescent="0.35">
      <c r="A17443" s="32" t="s">
        <v>19533</v>
      </c>
      <c r="B17443" s="32">
        <v>21</v>
      </c>
    </row>
    <row r="17444" spans="1:2" x14ac:dyDescent="0.35">
      <c r="A17444" s="32" t="s">
        <v>19534</v>
      </c>
      <c r="B17444" s="32">
        <v>67</v>
      </c>
    </row>
    <row r="17445" spans="1:2" x14ac:dyDescent="0.35">
      <c r="A17445" s="32" t="s">
        <v>19535</v>
      </c>
      <c r="B17445" s="32">
        <v>26</v>
      </c>
    </row>
    <row r="17446" spans="1:2" x14ac:dyDescent="0.35">
      <c r="A17446" s="32" t="s">
        <v>19536</v>
      </c>
      <c r="B17446" s="32">
        <v>28</v>
      </c>
    </row>
    <row r="17447" spans="1:2" x14ac:dyDescent="0.35">
      <c r="A17447" s="32" t="s">
        <v>19537</v>
      </c>
      <c r="B17447" s="32">
        <v>22</v>
      </c>
    </row>
    <row r="17448" spans="1:2" x14ac:dyDescent="0.35">
      <c r="A17448" s="32" t="s">
        <v>19538</v>
      </c>
      <c r="B17448" s="32">
        <v>13</v>
      </c>
    </row>
    <row r="17449" spans="1:2" x14ac:dyDescent="0.35">
      <c r="A17449" s="32" t="s">
        <v>19539</v>
      </c>
      <c r="B17449" s="32">
        <v>26</v>
      </c>
    </row>
    <row r="17450" spans="1:2" x14ac:dyDescent="0.35">
      <c r="A17450" s="32" t="s">
        <v>19540</v>
      </c>
      <c r="B17450" s="32">
        <v>65</v>
      </c>
    </row>
    <row r="17451" spans="1:2" x14ac:dyDescent="0.35">
      <c r="A17451" s="32" t="s">
        <v>19541</v>
      </c>
      <c r="B17451" s="32">
        <v>39</v>
      </c>
    </row>
    <row r="17452" spans="1:2" x14ac:dyDescent="0.35">
      <c r="A17452" s="32" t="s">
        <v>19542</v>
      </c>
      <c r="B17452" s="32">
        <v>45</v>
      </c>
    </row>
    <row r="17453" spans="1:2" x14ac:dyDescent="0.35">
      <c r="A17453" s="32" t="s">
        <v>19543</v>
      </c>
      <c r="B17453" s="32">
        <v>34</v>
      </c>
    </row>
    <row r="17454" spans="1:2" x14ac:dyDescent="0.35">
      <c r="A17454" s="32" t="s">
        <v>19544</v>
      </c>
      <c r="B17454" s="32">
        <v>74</v>
      </c>
    </row>
    <row r="17455" spans="1:2" x14ac:dyDescent="0.35">
      <c r="A17455" s="32" t="s">
        <v>19545</v>
      </c>
      <c r="B17455" s="32">
        <v>15</v>
      </c>
    </row>
    <row r="17456" spans="1:2" x14ac:dyDescent="0.35">
      <c r="A17456" s="32" t="s">
        <v>19546</v>
      </c>
      <c r="B17456" s="32">
        <v>72</v>
      </c>
    </row>
    <row r="17457" spans="1:2" x14ac:dyDescent="0.35">
      <c r="A17457" s="32" t="s">
        <v>19547</v>
      </c>
      <c r="B17457" s="32">
        <v>44</v>
      </c>
    </row>
    <row r="17458" spans="1:2" x14ac:dyDescent="0.35">
      <c r="A17458" s="32" t="s">
        <v>19548</v>
      </c>
      <c r="B17458" s="32">
        <v>35</v>
      </c>
    </row>
    <row r="17459" spans="1:2" x14ac:dyDescent="0.35">
      <c r="A17459" s="32" t="s">
        <v>19549</v>
      </c>
      <c r="B17459" s="32">
        <v>90</v>
      </c>
    </row>
    <row r="17460" spans="1:2" x14ac:dyDescent="0.35">
      <c r="A17460" s="32" t="s">
        <v>19550</v>
      </c>
      <c r="B17460" s="32">
        <v>65</v>
      </c>
    </row>
    <row r="17461" spans="1:2" x14ac:dyDescent="0.35">
      <c r="A17461" s="32" t="s">
        <v>19551</v>
      </c>
      <c r="B17461" s="32">
        <v>9</v>
      </c>
    </row>
    <row r="17462" spans="1:2" x14ac:dyDescent="0.35">
      <c r="A17462" s="32" t="s">
        <v>19552</v>
      </c>
      <c r="B17462" s="32">
        <v>72</v>
      </c>
    </row>
    <row r="17463" spans="1:2" x14ac:dyDescent="0.35">
      <c r="A17463" s="32" t="s">
        <v>19553</v>
      </c>
      <c r="B17463" s="32">
        <v>72</v>
      </c>
    </row>
    <row r="17464" spans="1:2" x14ac:dyDescent="0.35">
      <c r="A17464" s="32" t="s">
        <v>19554</v>
      </c>
      <c r="B17464" s="32">
        <v>56</v>
      </c>
    </row>
    <row r="17465" spans="1:2" x14ac:dyDescent="0.35">
      <c r="A17465" s="32" t="s">
        <v>19555</v>
      </c>
      <c r="B17465" s="32">
        <v>63</v>
      </c>
    </row>
    <row r="17466" spans="1:2" x14ac:dyDescent="0.35">
      <c r="A17466" s="32" t="s">
        <v>19556</v>
      </c>
      <c r="B17466" s="32">
        <v>30</v>
      </c>
    </row>
    <row r="17467" spans="1:2" x14ac:dyDescent="0.35">
      <c r="A17467" s="32" t="s">
        <v>19557</v>
      </c>
      <c r="B17467" s="32">
        <v>55</v>
      </c>
    </row>
    <row r="17468" spans="1:2" x14ac:dyDescent="0.35">
      <c r="A17468" s="32" t="s">
        <v>19558</v>
      </c>
      <c r="B17468" s="32">
        <v>31</v>
      </c>
    </row>
    <row r="17469" spans="1:2" x14ac:dyDescent="0.35">
      <c r="A17469" s="32" t="s">
        <v>19559</v>
      </c>
      <c r="B17469" s="32">
        <v>2</v>
      </c>
    </row>
    <row r="17470" spans="1:2" x14ac:dyDescent="0.35">
      <c r="A17470" s="32" t="s">
        <v>19560</v>
      </c>
      <c r="B17470" s="32">
        <v>75</v>
      </c>
    </row>
    <row r="17471" spans="1:2" x14ac:dyDescent="0.35">
      <c r="A17471" s="32" t="s">
        <v>19561</v>
      </c>
      <c r="B17471" s="32">
        <v>96</v>
      </c>
    </row>
    <row r="17472" spans="1:2" x14ac:dyDescent="0.35">
      <c r="A17472" s="32" t="s">
        <v>19562</v>
      </c>
      <c r="B17472" s="32">
        <v>42</v>
      </c>
    </row>
    <row r="17473" spans="1:2" x14ac:dyDescent="0.35">
      <c r="A17473" s="32" t="s">
        <v>19563</v>
      </c>
      <c r="B17473" s="32">
        <v>59</v>
      </c>
    </row>
    <row r="17474" spans="1:2" x14ac:dyDescent="0.35">
      <c r="A17474" s="32" t="s">
        <v>19564</v>
      </c>
      <c r="B17474" s="32">
        <v>21</v>
      </c>
    </row>
    <row r="17475" spans="1:2" x14ac:dyDescent="0.35">
      <c r="A17475" s="32" t="s">
        <v>19565</v>
      </c>
      <c r="B17475" s="32">
        <v>96</v>
      </c>
    </row>
    <row r="17476" spans="1:2" x14ac:dyDescent="0.35">
      <c r="A17476" s="32" t="s">
        <v>19566</v>
      </c>
      <c r="B17476" s="32">
        <v>38</v>
      </c>
    </row>
    <row r="17477" spans="1:2" x14ac:dyDescent="0.35">
      <c r="A17477" s="32" t="s">
        <v>19567</v>
      </c>
      <c r="B17477" s="32">
        <v>94</v>
      </c>
    </row>
    <row r="17478" spans="1:2" x14ac:dyDescent="0.35">
      <c r="A17478" s="32" t="s">
        <v>19568</v>
      </c>
      <c r="B17478" s="32">
        <v>67</v>
      </c>
    </row>
    <row r="17479" spans="1:2" x14ac:dyDescent="0.35">
      <c r="A17479" s="32" t="s">
        <v>19569</v>
      </c>
      <c r="B17479" s="32">
        <v>51</v>
      </c>
    </row>
    <row r="17480" spans="1:2" x14ac:dyDescent="0.35">
      <c r="A17480" s="32" t="s">
        <v>19570</v>
      </c>
      <c r="B17480" s="32">
        <v>85</v>
      </c>
    </row>
    <row r="17481" spans="1:2" x14ac:dyDescent="0.35">
      <c r="A17481" s="32" t="s">
        <v>19571</v>
      </c>
      <c r="B17481" s="32">
        <v>66</v>
      </c>
    </row>
    <row r="17482" spans="1:2" x14ac:dyDescent="0.35">
      <c r="A17482" s="32" t="s">
        <v>19572</v>
      </c>
      <c r="B17482" s="32">
        <v>45</v>
      </c>
    </row>
    <row r="17483" spans="1:2" x14ac:dyDescent="0.35">
      <c r="A17483" s="32" t="s">
        <v>19573</v>
      </c>
      <c r="B17483" s="32">
        <v>36</v>
      </c>
    </row>
    <row r="17484" spans="1:2" x14ac:dyDescent="0.35">
      <c r="A17484" s="32" t="s">
        <v>19574</v>
      </c>
      <c r="B17484" s="32">
        <v>13</v>
      </c>
    </row>
    <row r="17485" spans="1:2" x14ac:dyDescent="0.35">
      <c r="A17485" s="32" t="s">
        <v>19575</v>
      </c>
      <c r="B17485" s="32">
        <v>20</v>
      </c>
    </row>
    <row r="17486" spans="1:2" x14ac:dyDescent="0.35">
      <c r="A17486" s="32" t="s">
        <v>19576</v>
      </c>
      <c r="B17486" s="32">
        <v>10</v>
      </c>
    </row>
    <row r="17487" spans="1:2" x14ac:dyDescent="0.35">
      <c r="A17487" s="32" t="s">
        <v>19577</v>
      </c>
      <c r="B17487" s="32">
        <v>14</v>
      </c>
    </row>
    <row r="17488" spans="1:2" x14ac:dyDescent="0.35">
      <c r="A17488" s="32" t="s">
        <v>19578</v>
      </c>
      <c r="B17488" s="32">
        <v>90</v>
      </c>
    </row>
    <row r="17489" spans="1:2" x14ac:dyDescent="0.35">
      <c r="A17489" s="32" t="s">
        <v>19579</v>
      </c>
      <c r="B17489" s="32">
        <v>16</v>
      </c>
    </row>
    <row r="17490" spans="1:2" x14ac:dyDescent="0.35">
      <c r="A17490" s="32" t="s">
        <v>19580</v>
      </c>
      <c r="B17490" s="32">
        <v>17</v>
      </c>
    </row>
    <row r="17491" spans="1:2" x14ac:dyDescent="0.35">
      <c r="A17491" s="32" t="s">
        <v>19581</v>
      </c>
      <c r="B17491" s="32">
        <v>10</v>
      </c>
    </row>
    <row r="17492" spans="1:2" x14ac:dyDescent="0.35">
      <c r="A17492" s="32" t="s">
        <v>19582</v>
      </c>
      <c r="B17492" s="32">
        <v>30</v>
      </c>
    </row>
    <row r="17493" spans="1:2" x14ac:dyDescent="0.35">
      <c r="A17493" s="32" t="s">
        <v>19583</v>
      </c>
      <c r="B17493" s="32">
        <v>48</v>
      </c>
    </row>
    <row r="17494" spans="1:2" x14ac:dyDescent="0.35">
      <c r="A17494" s="32" t="s">
        <v>19584</v>
      </c>
      <c r="B17494" s="32">
        <v>90</v>
      </c>
    </row>
    <row r="17495" spans="1:2" x14ac:dyDescent="0.35">
      <c r="A17495" s="32" t="s">
        <v>19585</v>
      </c>
      <c r="B17495" s="32">
        <v>37</v>
      </c>
    </row>
    <row r="17496" spans="1:2" x14ac:dyDescent="0.35">
      <c r="A17496" s="32" t="s">
        <v>19586</v>
      </c>
      <c r="B17496" s="32">
        <v>48</v>
      </c>
    </row>
    <row r="17497" spans="1:2" x14ac:dyDescent="0.35">
      <c r="A17497" s="32" t="s">
        <v>19587</v>
      </c>
      <c r="B17497" s="32">
        <v>89</v>
      </c>
    </row>
    <row r="17498" spans="1:2" x14ac:dyDescent="0.35">
      <c r="A17498" s="32" t="s">
        <v>19588</v>
      </c>
      <c r="B17498" s="32">
        <v>75</v>
      </c>
    </row>
    <row r="17499" spans="1:2" x14ac:dyDescent="0.35">
      <c r="A17499" s="32" t="s">
        <v>19589</v>
      </c>
      <c r="B17499" s="32">
        <v>56</v>
      </c>
    </row>
    <row r="17500" spans="1:2" x14ac:dyDescent="0.35">
      <c r="A17500" s="32" t="s">
        <v>19590</v>
      </c>
      <c r="B17500" s="32">
        <v>19</v>
      </c>
    </row>
    <row r="17501" spans="1:2" x14ac:dyDescent="0.35">
      <c r="A17501" s="32" t="s">
        <v>19591</v>
      </c>
      <c r="B17501" s="32">
        <v>90</v>
      </c>
    </row>
    <row r="17502" spans="1:2" x14ac:dyDescent="0.35">
      <c r="A17502" s="32" t="s">
        <v>19592</v>
      </c>
      <c r="B17502" s="32">
        <v>85</v>
      </c>
    </row>
    <row r="17503" spans="1:2" x14ac:dyDescent="0.35">
      <c r="A17503" s="32" t="s">
        <v>19593</v>
      </c>
      <c r="B17503" s="32">
        <v>42</v>
      </c>
    </row>
    <row r="17504" spans="1:2" x14ac:dyDescent="0.35">
      <c r="A17504" s="32" t="s">
        <v>19594</v>
      </c>
      <c r="B17504" s="32">
        <v>11</v>
      </c>
    </row>
    <row r="17505" spans="1:2" x14ac:dyDescent="0.35">
      <c r="A17505" s="32" t="s">
        <v>19595</v>
      </c>
      <c r="B17505" s="32">
        <v>72</v>
      </c>
    </row>
    <row r="17506" spans="1:2" x14ac:dyDescent="0.35">
      <c r="A17506" s="32" t="s">
        <v>19596</v>
      </c>
      <c r="B17506" s="32">
        <v>98</v>
      </c>
    </row>
    <row r="17507" spans="1:2" x14ac:dyDescent="0.35">
      <c r="A17507" s="32" t="s">
        <v>19597</v>
      </c>
      <c r="B17507" s="32">
        <v>2</v>
      </c>
    </row>
    <row r="17508" spans="1:2" x14ac:dyDescent="0.35">
      <c r="A17508" s="32" t="s">
        <v>19598</v>
      </c>
      <c r="B17508" s="32">
        <v>95</v>
      </c>
    </row>
    <row r="17509" spans="1:2" x14ac:dyDescent="0.35">
      <c r="A17509" s="32" t="s">
        <v>19599</v>
      </c>
      <c r="B17509" s="32">
        <v>13</v>
      </c>
    </row>
    <row r="17510" spans="1:2" x14ac:dyDescent="0.35">
      <c r="A17510" s="32" t="s">
        <v>19600</v>
      </c>
      <c r="B17510" s="32">
        <v>38</v>
      </c>
    </row>
    <row r="17511" spans="1:2" x14ac:dyDescent="0.35">
      <c r="A17511" s="32" t="s">
        <v>19601</v>
      </c>
      <c r="B17511" s="32">
        <v>21</v>
      </c>
    </row>
    <row r="17512" spans="1:2" x14ac:dyDescent="0.35">
      <c r="A17512" s="32" t="s">
        <v>19602</v>
      </c>
      <c r="B17512" s="32">
        <v>88</v>
      </c>
    </row>
    <row r="17513" spans="1:2" x14ac:dyDescent="0.35">
      <c r="A17513" s="32" t="s">
        <v>19603</v>
      </c>
      <c r="B17513" s="32">
        <v>57</v>
      </c>
    </row>
    <row r="17514" spans="1:2" x14ac:dyDescent="0.35">
      <c r="A17514" s="32" t="s">
        <v>19604</v>
      </c>
      <c r="B17514" s="32">
        <v>50</v>
      </c>
    </row>
    <row r="17515" spans="1:2" x14ac:dyDescent="0.35">
      <c r="A17515" s="32" t="s">
        <v>19605</v>
      </c>
      <c r="B17515" s="32">
        <v>74</v>
      </c>
    </row>
    <row r="17516" spans="1:2" x14ac:dyDescent="0.35">
      <c r="A17516" s="32" t="s">
        <v>19606</v>
      </c>
      <c r="B17516" s="32">
        <v>89</v>
      </c>
    </row>
    <row r="17517" spans="1:2" x14ac:dyDescent="0.35">
      <c r="A17517" s="32" t="s">
        <v>19607</v>
      </c>
      <c r="B17517" s="32">
        <v>91</v>
      </c>
    </row>
    <row r="17518" spans="1:2" x14ac:dyDescent="0.35">
      <c r="A17518" s="32" t="s">
        <v>19608</v>
      </c>
      <c r="B17518" s="32">
        <v>35</v>
      </c>
    </row>
    <row r="17519" spans="1:2" x14ac:dyDescent="0.35">
      <c r="A17519" s="32" t="s">
        <v>19609</v>
      </c>
      <c r="B17519" s="32">
        <v>75</v>
      </c>
    </row>
    <row r="17520" spans="1:2" x14ac:dyDescent="0.35">
      <c r="A17520" s="32" t="s">
        <v>19610</v>
      </c>
      <c r="B17520" s="32">
        <v>34</v>
      </c>
    </row>
    <row r="17521" spans="1:2" x14ac:dyDescent="0.35">
      <c r="A17521" s="32" t="s">
        <v>19611</v>
      </c>
      <c r="B17521" s="32">
        <v>23</v>
      </c>
    </row>
    <row r="17522" spans="1:2" x14ac:dyDescent="0.35">
      <c r="A17522" s="32" t="s">
        <v>19612</v>
      </c>
      <c r="B17522" s="32">
        <v>75</v>
      </c>
    </row>
    <row r="17523" spans="1:2" x14ac:dyDescent="0.35">
      <c r="A17523" s="32" t="s">
        <v>19613</v>
      </c>
      <c r="B17523" s="32">
        <v>77</v>
      </c>
    </row>
    <row r="17524" spans="1:2" x14ac:dyDescent="0.35">
      <c r="A17524" s="32" t="s">
        <v>19614</v>
      </c>
      <c r="B17524" s="32">
        <v>88</v>
      </c>
    </row>
    <row r="17525" spans="1:2" x14ac:dyDescent="0.35">
      <c r="A17525" s="32" t="s">
        <v>19615</v>
      </c>
      <c r="B17525" s="32">
        <v>24</v>
      </c>
    </row>
    <row r="17526" spans="1:2" x14ac:dyDescent="0.35">
      <c r="A17526" s="32" t="s">
        <v>19616</v>
      </c>
      <c r="B17526" s="32">
        <v>59</v>
      </c>
    </row>
    <row r="17527" spans="1:2" x14ac:dyDescent="0.35">
      <c r="A17527" s="32" t="s">
        <v>19617</v>
      </c>
      <c r="B17527" s="32">
        <v>14</v>
      </c>
    </row>
    <row r="17528" spans="1:2" x14ac:dyDescent="0.35">
      <c r="A17528" s="32" t="s">
        <v>19618</v>
      </c>
      <c r="B17528" s="32">
        <v>77</v>
      </c>
    </row>
    <row r="17529" spans="1:2" x14ac:dyDescent="0.35">
      <c r="A17529" s="32" t="s">
        <v>19619</v>
      </c>
      <c r="B17529" s="32">
        <v>46</v>
      </c>
    </row>
    <row r="17530" spans="1:2" x14ac:dyDescent="0.35">
      <c r="A17530" s="32" t="s">
        <v>19620</v>
      </c>
      <c r="B17530" s="32">
        <v>41</v>
      </c>
    </row>
    <row r="17531" spans="1:2" x14ac:dyDescent="0.35">
      <c r="A17531" s="32" t="s">
        <v>19621</v>
      </c>
      <c r="B17531" s="32">
        <v>22</v>
      </c>
    </row>
    <row r="17532" spans="1:2" x14ac:dyDescent="0.35">
      <c r="A17532" s="32" t="s">
        <v>19622</v>
      </c>
      <c r="B17532" s="32">
        <v>95</v>
      </c>
    </row>
    <row r="17533" spans="1:2" x14ac:dyDescent="0.35">
      <c r="A17533" s="32" t="s">
        <v>19623</v>
      </c>
      <c r="B17533" s="32">
        <v>47</v>
      </c>
    </row>
    <row r="17534" spans="1:2" x14ac:dyDescent="0.35">
      <c r="A17534" s="32" t="s">
        <v>19624</v>
      </c>
      <c r="B17534" s="32">
        <v>71</v>
      </c>
    </row>
    <row r="17535" spans="1:2" x14ac:dyDescent="0.35">
      <c r="A17535" s="32" t="s">
        <v>19625</v>
      </c>
      <c r="B17535" s="32">
        <v>71</v>
      </c>
    </row>
    <row r="17536" spans="1:2" x14ac:dyDescent="0.35">
      <c r="A17536" s="32" t="s">
        <v>19626</v>
      </c>
      <c r="B17536" s="32">
        <v>90</v>
      </c>
    </row>
    <row r="17537" spans="1:2" x14ac:dyDescent="0.35">
      <c r="A17537" s="32" t="s">
        <v>19627</v>
      </c>
      <c r="B17537" s="32">
        <v>88</v>
      </c>
    </row>
    <row r="17538" spans="1:2" x14ac:dyDescent="0.35">
      <c r="A17538" s="32" t="s">
        <v>19628</v>
      </c>
      <c r="B17538" s="32">
        <v>26</v>
      </c>
    </row>
    <row r="17539" spans="1:2" x14ac:dyDescent="0.35">
      <c r="A17539" s="32" t="s">
        <v>19629</v>
      </c>
      <c r="B17539" s="32">
        <v>6</v>
      </c>
    </row>
    <row r="17540" spans="1:2" x14ac:dyDescent="0.35">
      <c r="A17540" s="32" t="s">
        <v>19630</v>
      </c>
      <c r="B17540" s="32">
        <v>54</v>
      </c>
    </row>
    <row r="17541" spans="1:2" x14ac:dyDescent="0.35">
      <c r="A17541" s="32" t="s">
        <v>19631</v>
      </c>
      <c r="B17541" s="32">
        <v>67</v>
      </c>
    </row>
    <row r="17542" spans="1:2" x14ac:dyDescent="0.35">
      <c r="A17542" s="32" t="s">
        <v>19632</v>
      </c>
      <c r="B17542" s="32">
        <v>57</v>
      </c>
    </row>
    <row r="17543" spans="1:2" x14ac:dyDescent="0.35">
      <c r="A17543" s="32" t="s">
        <v>19633</v>
      </c>
      <c r="B17543" s="32">
        <v>47</v>
      </c>
    </row>
    <row r="17544" spans="1:2" x14ac:dyDescent="0.35">
      <c r="A17544" s="32" t="s">
        <v>19634</v>
      </c>
      <c r="B17544" s="32">
        <v>77</v>
      </c>
    </row>
    <row r="17545" spans="1:2" x14ac:dyDescent="0.35">
      <c r="A17545" s="32" t="s">
        <v>19635</v>
      </c>
      <c r="B17545" s="32">
        <v>90</v>
      </c>
    </row>
    <row r="17546" spans="1:2" x14ac:dyDescent="0.35">
      <c r="A17546" s="32" t="s">
        <v>19636</v>
      </c>
      <c r="B17546" s="32">
        <v>56</v>
      </c>
    </row>
    <row r="17547" spans="1:2" x14ac:dyDescent="0.35">
      <c r="A17547" s="32" t="s">
        <v>19637</v>
      </c>
      <c r="B17547" s="32">
        <v>21</v>
      </c>
    </row>
    <row r="17548" spans="1:2" x14ac:dyDescent="0.35">
      <c r="A17548" s="32" t="s">
        <v>19638</v>
      </c>
      <c r="B17548" s="32">
        <v>51</v>
      </c>
    </row>
    <row r="17549" spans="1:2" x14ac:dyDescent="0.35">
      <c r="A17549" s="32" t="s">
        <v>19639</v>
      </c>
      <c r="B17549" s="32">
        <v>78</v>
      </c>
    </row>
    <row r="17550" spans="1:2" x14ac:dyDescent="0.35">
      <c r="A17550" s="32" t="s">
        <v>19640</v>
      </c>
      <c r="B17550" s="32">
        <v>77</v>
      </c>
    </row>
    <row r="17551" spans="1:2" x14ac:dyDescent="0.35">
      <c r="A17551" s="32" t="s">
        <v>19641</v>
      </c>
      <c r="B17551" s="32">
        <v>7</v>
      </c>
    </row>
    <row r="17552" spans="1:2" x14ac:dyDescent="0.35">
      <c r="A17552" s="32" t="s">
        <v>19642</v>
      </c>
      <c r="B17552" s="32">
        <v>69</v>
      </c>
    </row>
    <row r="17553" spans="1:2" x14ac:dyDescent="0.35">
      <c r="A17553" s="32" t="s">
        <v>19643</v>
      </c>
      <c r="B17553" s="32">
        <v>90</v>
      </c>
    </row>
    <row r="17554" spans="1:2" x14ac:dyDescent="0.35">
      <c r="A17554" s="32" t="s">
        <v>19644</v>
      </c>
      <c r="B17554" s="32">
        <v>17</v>
      </c>
    </row>
    <row r="17555" spans="1:2" x14ac:dyDescent="0.35">
      <c r="A17555" s="32" t="s">
        <v>19645</v>
      </c>
      <c r="B17555" s="32">
        <v>4</v>
      </c>
    </row>
    <row r="17556" spans="1:2" x14ac:dyDescent="0.35">
      <c r="A17556" s="32" t="s">
        <v>19646</v>
      </c>
      <c r="B17556" s="32">
        <v>20</v>
      </c>
    </row>
    <row r="17557" spans="1:2" x14ac:dyDescent="0.35">
      <c r="A17557" s="32" t="s">
        <v>19647</v>
      </c>
      <c r="B17557" s="32">
        <v>33</v>
      </c>
    </row>
    <row r="17558" spans="1:2" x14ac:dyDescent="0.35">
      <c r="A17558" s="32" t="s">
        <v>19648</v>
      </c>
      <c r="B17558" s="32">
        <v>34</v>
      </c>
    </row>
    <row r="17559" spans="1:2" x14ac:dyDescent="0.35">
      <c r="A17559" s="32" t="s">
        <v>19649</v>
      </c>
      <c r="B17559" s="32">
        <v>10</v>
      </c>
    </row>
    <row r="17560" spans="1:2" x14ac:dyDescent="0.35">
      <c r="A17560" s="32" t="s">
        <v>19650</v>
      </c>
      <c r="B17560" s="32">
        <v>18</v>
      </c>
    </row>
    <row r="17561" spans="1:2" x14ac:dyDescent="0.35">
      <c r="A17561" s="32" t="s">
        <v>19651</v>
      </c>
      <c r="B17561" s="32">
        <v>58</v>
      </c>
    </row>
    <row r="17562" spans="1:2" x14ac:dyDescent="0.35">
      <c r="A17562" s="32" t="s">
        <v>19652</v>
      </c>
      <c r="B17562" s="32">
        <v>6</v>
      </c>
    </row>
    <row r="17563" spans="1:2" x14ac:dyDescent="0.35">
      <c r="A17563" s="32" t="s">
        <v>19653</v>
      </c>
      <c r="B17563" s="32">
        <v>2</v>
      </c>
    </row>
    <row r="17564" spans="1:2" x14ac:dyDescent="0.35">
      <c r="A17564" s="32" t="s">
        <v>19654</v>
      </c>
      <c r="B17564" s="32">
        <v>24</v>
      </c>
    </row>
    <row r="17565" spans="1:2" x14ac:dyDescent="0.35">
      <c r="A17565" s="32" t="s">
        <v>19655</v>
      </c>
      <c r="B17565" s="32">
        <v>4</v>
      </c>
    </row>
    <row r="17566" spans="1:2" x14ac:dyDescent="0.35">
      <c r="A17566" s="32" t="s">
        <v>19656</v>
      </c>
      <c r="B17566" s="32">
        <v>85</v>
      </c>
    </row>
    <row r="17567" spans="1:2" x14ac:dyDescent="0.35">
      <c r="A17567" s="32" t="s">
        <v>19657</v>
      </c>
      <c r="B17567" s="32">
        <v>94</v>
      </c>
    </row>
    <row r="17568" spans="1:2" x14ac:dyDescent="0.35">
      <c r="A17568" s="32" t="s">
        <v>19658</v>
      </c>
      <c r="B17568" s="32">
        <v>1</v>
      </c>
    </row>
    <row r="17569" spans="1:2" x14ac:dyDescent="0.35">
      <c r="A17569" s="32" t="s">
        <v>19659</v>
      </c>
      <c r="B17569" s="32">
        <v>29</v>
      </c>
    </row>
    <row r="17570" spans="1:2" x14ac:dyDescent="0.35">
      <c r="A17570" s="32" t="s">
        <v>19660</v>
      </c>
      <c r="B17570" s="32">
        <v>77</v>
      </c>
    </row>
    <row r="17571" spans="1:2" x14ac:dyDescent="0.35">
      <c r="A17571" s="32" t="s">
        <v>19661</v>
      </c>
      <c r="B17571" s="32">
        <v>43</v>
      </c>
    </row>
    <row r="17572" spans="1:2" x14ac:dyDescent="0.35">
      <c r="A17572" s="32" t="s">
        <v>19662</v>
      </c>
      <c r="B17572" s="32">
        <v>70</v>
      </c>
    </row>
    <row r="17573" spans="1:2" x14ac:dyDescent="0.35">
      <c r="A17573" s="32" t="s">
        <v>19663</v>
      </c>
      <c r="B17573" s="32">
        <v>76</v>
      </c>
    </row>
    <row r="17574" spans="1:2" x14ac:dyDescent="0.35">
      <c r="A17574" s="32" t="s">
        <v>19664</v>
      </c>
      <c r="B17574" s="32">
        <v>96</v>
      </c>
    </row>
    <row r="17575" spans="1:2" x14ac:dyDescent="0.35">
      <c r="A17575" s="32" t="s">
        <v>19665</v>
      </c>
      <c r="B17575" s="32">
        <v>12</v>
      </c>
    </row>
    <row r="17576" spans="1:2" x14ac:dyDescent="0.35">
      <c r="A17576" s="32" t="s">
        <v>19666</v>
      </c>
      <c r="B17576" s="32">
        <v>69</v>
      </c>
    </row>
    <row r="17577" spans="1:2" x14ac:dyDescent="0.35">
      <c r="A17577" s="32" t="s">
        <v>19667</v>
      </c>
      <c r="B17577" s="32">
        <v>48</v>
      </c>
    </row>
    <row r="17578" spans="1:2" x14ac:dyDescent="0.35">
      <c r="A17578" s="32" t="s">
        <v>19668</v>
      </c>
      <c r="B17578" s="32">
        <v>52</v>
      </c>
    </row>
    <row r="17579" spans="1:2" x14ac:dyDescent="0.35">
      <c r="A17579" s="32" t="s">
        <v>19669</v>
      </c>
      <c r="B17579" s="32">
        <v>79</v>
      </c>
    </row>
    <row r="17580" spans="1:2" x14ac:dyDescent="0.35">
      <c r="A17580" s="32" t="s">
        <v>19670</v>
      </c>
      <c r="B17580" s="32">
        <v>36</v>
      </c>
    </row>
    <row r="17581" spans="1:2" x14ac:dyDescent="0.35">
      <c r="A17581" s="32" t="s">
        <v>19671</v>
      </c>
      <c r="B17581" s="32">
        <v>48</v>
      </c>
    </row>
    <row r="17582" spans="1:2" x14ac:dyDescent="0.35">
      <c r="A17582" s="32" t="s">
        <v>19672</v>
      </c>
      <c r="B17582" s="32">
        <v>10</v>
      </c>
    </row>
    <row r="17583" spans="1:2" x14ac:dyDescent="0.35">
      <c r="A17583" s="32" t="s">
        <v>19673</v>
      </c>
      <c r="B17583" s="32">
        <v>47</v>
      </c>
    </row>
    <row r="17584" spans="1:2" x14ac:dyDescent="0.35">
      <c r="A17584" s="32" t="s">
        <v>19674</v>
      </c>
      <c r="B17584" s="32">
        <v>18</v>
      </c>
    </row>
    <row r="17585" spans="1:2" x14ac:dyDescent="0.35">
      <c r="A17585" s="32" t="s">
        <v>19675</v>
      </c>
      <c r="B17585" s="32">
        <v>34</v>
      </c>
    </row>
    <row r="17586" spans="1:2" x14ac:dyDescent="0.35">
      <c r="A17586" s="32" t="s">
        <v>19676</v>
      </c>
      <c r="B17586" s="32">
        <v>97</v>
      </c>
    </row>
    <row r="17587" spans="1:2" x14ac:dyDescent="0.35">
      <c r="A17587" s="32" t="s">
        <v>19677</v>
      </c>
      <c r="B17587" s="32">
        <v>26</v>
      </c>
    </row>
    <row r="17588" spans="1:2" x14ac:dyDescent="0.35">
      <c r="A17588" s="32" t="s">
        <v>19678</v>
      </c>
      <c r="B17588" s="32">
        <v>23</v>
      </c>
    </row>
    <row r="17589" spans="1:2" x14ac:dyDescent="0.35">
      <c r="A17589" s="32" t="s">
        <v>19679</v>
      </c>
      <c r="B17589" s="32">
        <v>2</v>
      </c>
    </row>
    <row r="17590" spans="1:2" x14ac:dyDescent="0.35">
      <c r="A17590" s="32" t="s">
        <v>19680</v>
      </c>
      <c r="B17590" s="32">
        <v>72</v>
      </c>
    </row>
    <row r="17591" spans="1:2" x14ac:dyDescent="0.35">
      <c r="A17591" s="32" t="s">
        <v>19681</v>
      </c>
      <c r="B17591" s="32">
        <v>45</v>
      </c>
    </row>
    <row r="17592" spans="1:2" x14ac:dyDescent="0.35">
      <c r="A17592" s="32" t="s">
        <v>19682</v>
      </c>
      <c r="B17592" s="32">
        <v>34</v>
      </c>
    </row>
    <row r="17593" spans="1:2" x14ac:dyDescent="0.35">
      <c r="A17593" s="32" t="s">
        <v>19683</v>
      </c>
      <c r="B17593" s="32">
        <v>65</v>
      </c>
    </row>
    <row r="17594" spans="1:2" x14ac:dyDescent="0.35">
      <c r="A17594" s="32" t="s">
        <v>19684</v>
      </c>
      <c r="B17594" s="32">
        <v>97</v>
      </c>
    </row>
    <row r="17595" spans="1:2" x14ac:dyDescent="0.35">
      <c r="A17595" s="32" t="s">
        <v>19685</v>
      </c>
      <c r="B17595" s="32">
        <v>8</v>
      </c>
    </row>
    <row r="17596" spans="1:2" x14ac:dyDescent="0.35">
      <c r="A17596" s="32" t="s">
        <v>19686</v>
      </c>
      <c r="B17596" s="32">
        <v>26</v>
      </c>
    </row>
    <row r="17597" spans="1:2" x14ac:dyDescent="0.35">
      <c r="A17597" s="32" t="s">
        <v>19687</v>
      </c>
      <c r="B17597" s="32">
        <v>26</v>
      </c>
    </row>
    <row r="17598" spans="1:2" x14ac:dyDescent="0.35">
      <c r="A17598" s="32" t="s">
        <v>19688</v>
      </c>
      <c r="B17598" s="32">
        <v>81</v>
      </c>
    </row>
    <row r="17599" spans="1:2" x14ac:dyDescent="0.35">
      <c r="A17599" s="32" t="s">
        <v>19689</v>
      </c>
      <c r="B17599" s="32">
        <v>1</v>
      </c>
    </row>
    <row r="17600" spans="1:2" x14ac:dyDescent="0.35">
      <c r="A17600" s="32" t="s">
        <v>19690</v>
      </c>
      <c r="B17600" s="32">
        <v>17</v>
      </c>
    </row>
    <row r="17601" spans="1:2" x14ac:dyDescent="0.35">
      <c r="A17601" s="32" t="s">
        <v>19691</v>
      </c>
      <c r="B17601" s="32">
        <v>98</v>
      </c>
    </row>
    <row r="17602" spans="1:2" x14ac:dyDescent="0.35">
      <c r="A17602" s="32" t="s">
        <v>19692</v>
      </c>
      <c r="B17602" s="32">
        <v>92</v>
      </c>
    </row>
    <row r="17603" spans="1:2" x14ac:dyDescent="0.35">
      <c r="A17603" s="32" t="s">
        <v>19693</v>
      </c>
      <c r="B17603" s="32">
        <v>50</v>
      </c>
    </row>
    <row r="17604" spans="1:2" x14ac:dyDescent="0.35">
      <c r="A17604" s="32" t="s">
        <v>19694</v>
      </c>
      <c r="B17604" s="32">
        <v>44</v>
      </c>
    </row>
    <row r="17605" spans="1:2" x14ac:dyDescent="0.35">
      <c r="A17605" s="32" t="s">
        <v>19695</v>
      </c>
      <c r="B17605" s="32">
        <v>80</v>
      </c>
    </row>
    <row r="17606" spans="1:2" x14ac:dyDescent="0.35">
      <c r="A17606" s="32" t="s">
        <v>19696</v>
      </c>
      <c r="B17606" s="32">
        <v>24</v>
      </c>
    </row>
    <row r="17607" spans="1:2" x14ac:dyDescent="0.35">
      <c r="A17607" s="32" t="s">
        <v>19697</v>
      </c>
      <c r="B17607" s="32">
        <v>87</v>
      </c>
    </row>
    <row r="17608" spans="1:2" x14ac:dyDescent="0.35">
      <c r="A17608" s="32" t="s">
        <v>19698</v>
      </c>
      <c r="B17608" s="32">
        <v>39</v>
      </c>
    </row>
    <row r="17609" spans="1:2" x14ac:dyDescent="0.35">
      <c r="A17609" s="32" t="s">
        <v>19699</v>
      </c>
      <c r="B17609" s="32">
        <v>92</v>
      </c>
    </row>
    <row r="17610" spans="1:2" x14ac:dyDescent="0.35">
      <c r="A17610" s="32" t="s">
        <v>19700</v>
      </c>
      <c r="B17610" s="32">
        <v>2</v>
      </c>
    </row>
    <row r="17611" spans="1:2" x14ac:dyDescent="0.35">
      <c r="A17611" s="32" t="s">
        <v>19701</v>
      </c>
      <c r="B17611" s="32">
        <v>82</v>
      </c>
    </row>
    <row r="17612" spans="1:2" x14ac:dyDescent="0.35">
      <c r="A17612" s="32" t="s">
        <v>19702</v>
      </c>
      <c r="B17612" s="32">
        <v>38</v>
      </c>
    </row>
    <row r="17613" spans="1:2" x14ac:dyDescent="0.35">
      <c r="A17613" s="32" t="s">
        <v>19703</v>
      </c>
      <c r="B17613" s="32">
        <v>63</v>
      </c>
    </row>
    <row r="17614" spans="1:2" x14ac:dyDescent="0.35">
      <c r="A17614" s="32" t="s">
        <v>19704</v>
      </c>
      <c r="B17614" s="32">
        <v>24</v>
      </c>
    </row>
    <row r="17615" spans="1:2" x14ac:dyDescent="0.35">
      <c r="A17615" s="32" t="s">
        <v>19705</v>
      </c>
      <c r="B17615" s="32">
        <v>67</v>
      </c>
    </row>
    <row r="17616" spans="1:2" x14ac:dyDescent="0.35">
      <c r="A17616" s="32" t="s">
        <v>19706</v>
      </c>
      <c r="B17616" s="32">
        <v>58</v>
      </c>
    </row>
    <row r="17617" spans="1:2" x14ac:dyDescent="0.35">
      <c r="A17617" s="32" t="s">
        <v>19707</v>
      </c>
      <c r="B17617" s="32">
        <v>10</v>
      </c>
    </row>
    <row r="17618" spans="1:2" x14ac:dyDescent="0.35">
      <c r="A17618" s="32" t="s">
        <v>19708</v>
      </c>
      <c r="B17618" s="32">
        <v>46</v>
      </c>
    </row>
    <row r="17619" spans="1:2" x14ac:dyDescent="0.35">
      <c r="A17619" s="32" t="s">
        <v>19709</v>
      </c>
      <c r="B17619" s="32">
        <v>66</v>
      </c>
    </row>
    <row r="17620" spans="1:2" x14ac:dyDescent="0.35">
      <c r="A17620" s="32" t="s">
        <v>19710</v>
      </c>
      <c r="B17620" s="32">
        <v>95</v>
      </c>
    </row>
    <row r="17621" spans="1:2" x14ac:dyDescent="0.35">
      <c r="A17621" s="32" t="s">
        <v>19711</v>
      </c>
      <c r="B17621" s="32">
        <v>94</v>
      </c>
    </row>
    <row r="17622" spans="1:2" x14ac:dyDescent="0.35">
      <c r="A17622" s="32" t="s">
        <v>19712</v>
      </c>
      <c r="B17622" s="32">
        <v>64</v>
      </c>
    </row>
    <row r="17623" spans="1:2" x14ac:dyDescent="0.35">
      <c r="A17623" s="32" t="s">
        <v>19713</v>
      </c>
      <c r="B17623" s="32">
        <v>99</v>
      </c>
    </row>
    <row r="17624" spans="1:2" x14ac:dyDescent="0.35">
      <c r="A17624" s="32" t="s">
        <v>19714</v>
      </c>
      <c r="B17624" s="32">
        <v>72</v>
      </c>
    </row>
    <row r="17625" spans="1:2" x14ac:dyDescent="0.35">
      <c r="A17625" s="32" t="s">
        <v>19715</v>
      </c>
      <c r="B17625" s="32">
        <v>0</v>
      </c>
    </row>
    <row r="17626" spans="1:2" x14ac:dyDescent="0.35">
      <c r="A17626" s="32" t="s">
        <v>19716</v>
      </c>
      <c r="B17626" s="32">
        <v>46</v>
      </c>
    </row>
    <row r="17627" spans="1:2" x14ac:dyDescent="0.35">
      <c r="A17627" s="32" t="s">
        <v>19717</v>
      </c>
      <c r="B17627" s="32">
        <v>11</v>
      </c>
    </row>
    <row r="17628" spans="1:2" x14ac:dyDescent="0.35">
      <c r="A17628" s="32" t="s">
        <v>19718</v>
      </c>
      <c r="B17628" s="32">
        <v>66</v>
      </c>
    </row>
    <row r="17629" spans="1:2" x14ac:dyDescent="0.35">
      <c r="A17629" s="32" t="s">
        <v>19719</v>
      </c>
      <c r="B17629" s="32">
        <v>12</v>
      </c>
    </row>
    <row r="17630" spans="1:2" x14ac:dyDescent="0.35">
      <c r="A17630" s="32" t="s">
        <v>19720</v>
      </c>
      <c r="B17630" s="32">
        <v>78</v>
      </c>
    </row>
    <row r="17631" spans="1:2" x14ac:dyDescent="0.35">
      <c r="A17631" s="32" t="s">
        <v>19721</v>
      </c>
      <c r="B17631" s="32">
        <v>39</v>
      </c>
    </row>
    <row r="17632" spans="1:2" x14ac:dyDescent="0.35">
      <c r="A17632" s="32" t="s">
        <v>19722</v>
      </c>
      <c r="B17632" s="32">
        <v>43</v>
      </c>
    </row>
    <row r="17633" spans="1:2" x14ac:dyDescent="0.35">
      <c r="A17633" s="32" t="s">
        <v>19723</v>
      </c>
      <c r="B17633" s="32">
        <v>57</v>
      </c>
    </row>
    <row r="17634" spans="1:2" x14ac:dyDescent="0.35">
      <c r="A17634" s="32" t="s">
        <v>19724</v>
      </c>
      <c r="B17634" s="32">
        <v>33</v>
      </c>
    </row>
    <row r="17635" spans="1:2" x14ac:dyDescent="0.35">
      <c r="A17635" s="32" t="s">
        <v>19725</v>
      </c>
      <c r="B17635" s="32">
        <v>23</v>
      </c>
    </row>
    <row r="17636" spans="1:2" x14ac:dyDescent="0.35">
      <c r="A17636" s="32" t="s">
        <v>19726</v>
      </c>
      <c r="B17636" s="32">
        <v>51</v>
      </c>
    </row>
    <row r="17637" spans="1:2" x14ac:dyDescent="0.35">
      <c r="A17637" s="32" t="s">
        <v>19727</v>
      </c>
      <c r="B17637" s="32">
        <v>80</v>
      </c>
    </row>
    <row r="17638" spans="1:2" x14ac:dyDescent="0.35">
      <c r="A17638" s="32" t="s">
        <v>19728</v>
      </c>
      <c r="B17638" s="32">
        <v>22</v>
      </c>
    </row>
    <row r="17639" spans="1:2" x14ac:dyDescent="0.35">
      <c r="A17639" s="32" t="s">
        <v>19729</v>
      </c>
      <c r="B17639" s="32">
        <v>75</v>
      </c>
    </row>
    <row r="17640" spans="1:2" x14ac:dyDescent="0.35">
      <c r="A17640" s="32" t="s">
        <v>19730</v>
      </c>
      <c r="B17640" s="32">
        <v>18</v>
      </c>
    </row>
    <row r="17641" spans="1:2" x14ac:dyDescent="0.35">
      <c r="A17641" s="32" t="s">
        <v>19731</v>
      </c>
      <c r="B17641" s="32">
        <v>27</v>
      </c>
    </row>
    <row r="17642" spans="1:2" x14ac:dyDescent="0.35">
      <c r="A17642" s="32" t="s">
        <v>19732</v>
      </c>
      <c r="B17642" s="32">
        <v>73</v>
      </c>
    </row>
    <row r="17643" spans="1:2" x14ac:dyDescent="0.35">
      <c r="A17643" s="32" t="s">
        <v>19733</v>
      </c>
      <c r="B17643" s="32">
        <v>2</v>
      </c>
    </row>
    <row r="17644" spans="1:2" x14ac:dyDescent="0.35">
      <c r="A17644" s="32" t="s">
        <v>19734</v>
      </c>
      <c r="B17644" s="32">
        <v>68</v>
      </c>
    </row>
    <row r="17645" spans="1:2" x14ac:dyDescent="0.35">
      <c r="A17645" s="32" t="s">
        <v>19735</v>
      </c>
      <c r="B17645" s="32">
        <v>30</v>
      </c>
    </row>
    <row r="17646" spans="1:2" x14ac:dyDescent="0.35">
      <c r="A17646" s="32" t="s">
        <v>19736</v>
      </c>
      <c r="B17646" s="32">
        <v>88</v>
      </c>
    </row>
    <row r="17647" spans="1:2" x14ac:dyDescent="0.35">
      <c r="A17647" s="32" t="s">
        <v>19737</v>
      </c>
      <c r="B17647" s="32">
        <v>96</v>
      </c>
    </row>
    <row r="17648" spans="1:2" x14ac:dyDescent="0.35">
      <c r="A17648" s="32" t="s">
        <v>19738</v>
      </c>
      <c r="B17648" s="32">
        <v>11</v>
      </c>
    </row>
    <row r="17649" spans="1:2" x14ac:dyDescent="0.35">
      <c r="A17649" s="32" t="s">
        <v>19739</v>
      </c>
      <c r="B17649" s="32">
        <v>8</v>
      </c>
    </row>
    <row r="17650" spans="1:2" x14ac:dyDescent="0.35">
      <c r="A17650" s="32" t="s">
        <v>19740</v>
      </c>
      <c r="B17650" s="32">
        <v>42</v>
      </c>
    </row>
    <row r="17651" spans="1:2" x14ac:dyDescent="0.35">
      <c r="A17651" s="32" t="s">
        <v>19741</v>
      </c>
      <c r="B17651" s="32">
        <v>60</v>
      </c>
    </row>
    <row r="17652" spans="1:2" x14ac:dyDescent="0.35">
      <c r="A17652" s="32" t="s">
        <v>19742</v>
      </c>
      <c r="B17652" s="32">
        <v>46</v>
      </c>
    </row>
    <row r="17653" spans="1:2" x14ac:dyDescent="0.35">
      <c r="A17653" s="32" t="s">
        <v>19743</v>
      </c>
      <c r="B17653" s="32">
        <v>14</v>
      </c>
    </row>
    <row r="17654" spans="1:2" x14ac:dyDescent="0.35">
      <c r="A17654" s="32" t="s">
        <v>19744</v>
      </c>
      <c r="B17654" s="32">
        <v>94</v>
      </c>
    </row>
    <row r="17655" spans="1:2" x14ac:dyDescent="0.35">
      <c r="A17655" s="32" t="s">
        <v>19745</v>
      </c>
      <c r="B17655" s="32">
        <v>3</v>
      </c>
    </row>
    <row r="17656" spans="1:2" x14ac:dyDescent="0.35">
      <c r="A17656" s="32" t="s">
        <v>19746</v>
      </c>
      <c r="B17656" s="32">
        <v>54</v>
      </c>
    </row>
    <row r="17657" spans="1:2" x14ac:dyDescent="0.35">
      <c r="A17657" s="32" t="s">
        <v>19747</v>
      </c>
      <c r="B17657" s="32">
        <v>73</v>
      </c>
    </row>
    <row r="17658" spans="1:2" x14ac:dyDescent="0.35">
      <c r="A17658" s="32" t="s">
        <v>19748</v>
      </c>
      <c r="B17658" s="32">
        <v>72</v>
      </c>
    </row>
    <row r="17659" spans="1:2" x14ac:dyDescent="0.35">
      <c r="A17659" s="32" t="s">
        <v>19749</v>
      </c>
      <c r="B17659" s="32">
        <v>0</v>
      </c>
    </row>
    <row r="17660" spans="1:2" x14ac:dyDescent="0.35">
      <c r="A17660" s="32" t="s">
        <v>19750</v>
      </c>
      <c r="B17660" s="32">
        <v>69</v>
      </c>
    </row>
    <row r="17661" spans="1:2" x14ac:dyDescent="0.35">
      <c r="A17661" s="32" t="s">
        <v>19751</v>
      </c>
      <c r="B17661" s="32">
        <v>29</v>
      </c>
    </row>
    <row r="17662" spans="1:2" x14ac:dyDescent="0.35">
      <c r="A17662" s="32" t="s">
        <v>19752</v>
      </c>
      <c r="B17662" s="32">
        <v>67</v>
      </c>
    </row>
    <row r="17663" spans="1:2" x14ac:dyDescent="0.35">
      <c r="A17663" s="32" t="s">
        <v>19753</v>
      </c>
      <c r="B17663" s="32">
        <v>24</v>
      </c>
    </row>
    <row r="17664" spans="1:2" x14ac:dyDescent="0.35">
      <c r="A17664" s="32" t="s">
        <v>19754</v>
      </c>
      <c r="B17664" s="32">
        <v>91</v>
      </c>
    </row>
    <row r="17665" spans="1:2" x14ac:dyDescent="0.35">
      <c r="A17665" s="32" t="s">
        <v>19755</v>
      </c>
      <c r="B17665" s="32">
        <v>13</v>
      </c>
    </row>
    <row r="17666" spans="1:2" x14ac:dyDescent="0.35">
      <c r="A17666" s="32" t="s">
        <v>19756</v>
      </c>
      <c r="B17666" s="32">
        <v>50</v>
      </c>
    </row>
    <row r="17667" spans="1:2" x14ac:dyDescent="0.35">
      <c r="A17667" s="32" t="s">
        <v>19757</v>
      </c>
      <c r="B17667" s="32">
        <v>23</v>
      </c>
    </row>
    <row r="17668" spans="1:2" x14ac:dyDescent="0.35">
      <c r="A17668" s="32" t="s">
        <v>19758</v>
      </c>
      <c r="B17668" s="32">
        <v>37</v>
      </c>
    </row>
    <row r="17669" spans="1:2" x14ac:dyDescent="0.35">
      <c r="A17669" s="32" t="s">
        <v>19759</v>
      </c>
      <c r="B17669" s="32">
        <v>21</v>
      </c>
    </row>
    <row r="17670" spans="1:2" x14ac:dyDescent="0.35">
      <c r="A17670" s="32" t="s">
        <v>19760</v>
      </c>
      <c r="B17670" s="32">
        <v>52</v>
      </c>
    </row>
    <row r="17671" spans="1:2" x14ac:dyDescent="0.35">
      <c r="A17671" s="32" t="s">
        <v>19761</v>
      </c>
      <c r="B17671" s="32">
        <v>80</v>
      </c>
    </row>
    <row r="17672" spans="1:2" x14ac:dyDescent="0.35">
      <c r="A17672" s="32" t="s">
        <v>19762</v>
      </c>
      <c r="B17672" s="32">
        <v>86</v>
      </c>
    </row>
    <row r="17673" spans="1:2" x14ac:dyDescent="0.35">
      <c r="A17673" s="32" t="s">
        <v>19763</v>
      </c>
      <c r="B17673" s="32">
        <v>68</v>
      </c>
    </row>
    <row r="17674" spans="1:2" x14ac:dyDescent="0.35">
      <c r="A17674" s="32" t="s">
        <v>19764</v>
      </c>
      <c r="B17674" s="32">
        <v>93</v>
      </c>
    </row>
    <row r="17675" spans="1:2" x14ac:dyDescent="0.35">
      <c r="A17675" s="32" t="s">
        <v>19765</v>
      </c>
      <c r="B17675" s="32">
        <v>31</v>
      </c>
    </row>
    <row r="17676" spans="1:2" x14ac:dyDescent="0.35">
      <c r="A17676" s="32" t="s">
        <v>19766</v>
      </c>
      <c r="B17676" s="32">
        <v>6</v>
      </c>
    </row>
    <row r="17677" spans="1:2" x14ac:dyDescent="0.35">
      <c r="A17677" s="32" t="s">
        <v>19767</v>
      </c>
      <c r="B17677" s="32">
        <v>55</v>
      </c>
    </row>
    <row r="17678" spans="1:2" x14ac:dyDescent="0.35">
      <c r="A17678" s="32" t="b">
        <v>1</v>
      </c>
      <c r="B17678" s="32">
        <v>55</v>
      </c>
    </row>
    <row r="17679" spans="1:2" x14ac:dyDescent="0.35">
      <c r="A17679" s="32" t="s">
        <v>19768</v>
      </c>
      <c r="B17679" s="32">
        <v>34</v>
      </c>
    </row>
    <row r="17680" spans="1:2" x14ac:dyDescent="0.35">
      <c r="A17680" s="32" t="s">
        <v>19769</v>
      </c>
      <c r="B17680" s="32">
        <v>14</v>
      </c>
    </row>
    <row r="17681" spans="1:2" x14ac:dyDescent="0.35">
      <c r="A17681" s="32" t="s">
        <v>19770</v>
      </c>
      <c r="B17681" s="32">
        <v>88</v>
      </c>
    </row>
    <row r="17682" spans="1:2" x14ac:dyDescent="0.35">
      <c r="A17682" s="32" t="s">
        <v>19771</v>
      </c>
      <c r="B17682" s="32">
        <v>79</v>
      </c>
    </row>
    <row r="17683" spans="1:2" x14ac:dyDescent="0.35">
      <c r="A17683" s="32" t="s">
        <v>19772</v>
      </c>
      <c r="B17683" s="32">
        <v>51</v>
      </c>
    </row>
    <row r="17684" spans="1:2" x14ac:dyDescent="0.35">
      <c r="A17684" s="32" t="s">
        <v>19773</v>
      </c>
      <c r="B17684" s="32">
        <v>10</v>
      </c>
    </row>
    <row r="17685" spans="1:2" x14ac:dyDescent="0.35">
      <c r="A17685" s="32" t="s">
        <v>19774</v>
      </c>
      <c r="B17685" s="32">
        <v>50</v>
      </c>
    </row>
    <row r="17686" spans="1:2" x14ac:dyDescent="0.35">
      <c r="A17686" s="32" t="s">
        <v>19775</v>
      </c>
      <c r="B17686" s="32">
        <v>64</v>
      </c>
    </row>
    <row r="17687" spans="1:2" x14ac:dyDescent="0.35">
      <c r="A17687" s="32" t="s">
        <v>19776</v>
      </c>
      <c r="B17687" s="32">
        <v>77</v>
      </c>
    </row>
    <row r="17688" spans="1:2" x14ac:dyDescent="0.35">
      <c r="A17688" s="32" t="s">
        <v>19777</v>
      </c>
      <c r="B17688" s="32">
        <v>14</v>
      </c>
    </row>
    <row r="17689" spans="1:2" x14ac:dyDescent="0.35">
      <c r="A17689" s="32" t="s">
        <v>19778</v>
      </c>
      <c r="B17689" s="32">
        <v>3</v>
      </c>
    </row>
    <row r="17690" spans="1:2" x14ac:dyDescent="0.35">
      <c r="A17690" s="32" t="s">
        <v>19779</v>
      </c>
      <c r="B17690" s="32">
        <v>89</v>
      </c>
    </row>
    <row r="17691" spans="1:2" x14ac:dyDescent="0.35">
      <c r="A17691" s="32" t="s">
        <v>19780</v>
      </c>
      <c r="B17691" s="32">
        <v>24</v>
      </c>
    </row>
    <row r="17692" spans="1:2" x14ac:dyDescent="0.35">
      <c r="A17692" s="32" t="s">
        <v>19781</v>
      </c>
      <c r="B17692" s="32">
        <v>25</v>
      </c>
    </row>
    <row r="17693" spans="1:2" x14ac:dyDescent="0.35">
      <c r="A17693" s="32" t="s">
        <v>19782</v>
      </c>
      <c r="B17693" s="32">
        <v>54</v>
      </c>
    </row>
    <row r="17694" spans="1:2" x14ac:dyDescent="0.35">
      <c r="A17694" s="32" t="s">
        <v>19783</v>
      </c>
      <c r="B17694" s="32">
        <v>10</v>
      </c>
    </row>
    <row r="17695" spans="1:2" x14ac:dyDescent="0.35">
      <c r="A17695" s="32" t="s">
        <v>19784</v>
      </c>
      <c r="B17695" s="32">
        <v>86</v>
      </c>
    </row>
    <row r="17696" spans="1:2" x14ac:dyDescent="0.35">
      <c r="A17696" s="32" t="s">
        <v>19785</v>
      </c>
      <c r="B17696" s="32">
        <v>15</v>
      </c>
    </row>
    <row r="17697" spans="1:2" x14ac:dyDescent="0.35">
      <c r="A17697" s="32" t="s">
        <v>19786</v>
      </c>
      <c r="B17697" s="32">
        <v>4</v>
      </c>
    </row>
    <row r="17698" spans="1:2" x14ac:dyDescent="0.35">
      <c r="A17698" s="32" t="s">
        <v>19787</v>
      </c>
      <c r="B17698" s="32">
        <v>40</v>
      </c>
    </row>
    <row r="17699" spans="1:2" x14ac:dyDescent="0.35">
      <c r="A17699" s="32" t="s">
        <v>19788</v>
      </c>
      <c r="B17699" s="32">
        <v>77</v>
      </c>
    </row>
    <row r="17700" spans="1:2" x14ac:dyDescent="0.35">
      <c r="A17700" s="32" t="s">
        <v>19789</v>
      </c>
      <c r="B17700" s="32">
        <v>76</v>
      </c>
    </row>
    <row r="17701" spans="1:2" x14ac:dyDescent="0.35">
      <c r="A17701" s="32" t="s">
        <v>19790</v>
      </c>
      <c r="B17701" s="32">
        <v>72</v>
      </c>
    </row>
    <row r="17702" spans="1:2" x14ac:dyDescent="0.35">
      <c r="A17702" s="32" t="s">
        <v>19791</v>
      </c>
      <c r="B17702" s="32">
        <v>69</v>
      </c>
    </row>
    <row r="17703" spans="1:2" x14ac:dyDescent="0.35">
      <c r="A17703" s="32" t="s">
        <v>19792</v>
      </c>
      <c r="B17703" s="32">
        <v>18</v>
      </c>
    </row>
    <row r="17704" spans="1:2" x14ac:dyDescent="0.35">
      <c r="A17704" s="32" t="s">
        <v>19793</v>
      </c>
      <c r="B17704" s="32">
        <v>9</v>
      </c>
    </row>
    <row r="17705" spans="1:2" x14ac:dyDescent="0.35">
      <c r="A17705" s="32" t="s">
        <v>19794</v>
      </c>
      <c r="B17705" s="32">
        <v>47</v>
      </c>
    </row>
    <row r="17706" spans="1:2" x14ac:dyDescent="0.35">
      <c r="A17706" s="32" t="s">
        <v>19795</v>
      </c>
      <c r="B17706" s="32">
        <v>56</v>
      </c>
    </row>
    <row r="17707" spans="1:2" x14ac:dyDescent="0.35">
      <c r="A17707" s="32" t="s">
        <v>19796</v>
      </c>
      <c r="B17707" s="32">
        <v>17</v>
      </c>
    </row>
    <row r="17708" spans="1:2" x14ac:dyDescent="0.35">
      <c r="A17708" s="32" t="s">
        <v>19797</v>
      </c>
      <c r="B17708" s="32">
        <v>90</v>
      </c>
    </row>
    <row r="17709" spans="1:2" x14ac:dyDescent="0.35">
      <c r="A17709" s="32" t="s">
        <v>19798</v>
      </c>
      <c r="B17709" s="32">
        <v>60</v>
      </c>
    </row>
    <row r="17710" spans="1:2" x14ac:dyDescent="0.35">
      <c r="A17710" s="32" t="s">
        <v>19799</v>
      </c>
      <c r="B17710" s="32">
        <v>33</v>
      </c>
    </row>
    <row r="17711" spans="1:2" x14ac:dyDescent="0.35">
      <c r="A17711" s="32" t="s">
        <v>19800</v>
      </c>
      <c r="B17711" s="32">
        <v>32</v>
      </c>
    </row>
    <row r="17712" spans="1:2" x14ac:dyDescent="0.35">
      <c r="A17712" s="32" t="s">
        <v>19801</v>
      </c>
      <c r="B17712" s="32">
        <v>40</v>
      </c>
    </row>
    <row r="17713" spans="1:2" x14ac:dyDescent="0.35">
      <c r="A17713" s="32" t="s">
        <v>19802</v>
      </c>
      <c r="B17713" s="32">
        <v>13</v>
      </c>
    </row>
    <row r="17714" spans="1:2" x14ac:dyDescent="0.35">
      <c r="A17714" s="32" t="s">
        <v>19803</v>
      </c>
      <c r="B17714" s="32">
        <v>70</v>
      </c>
    </row>
    <row r="17715" spans="1:2" x14ac:dyDescent="0.35">
      <c r="A17715" s="32" t="s">
        <v>19804</v>
      </c>
      <c r="B17715" s="32">
        <v>16</v>
      </c>
    </row>
    <row r="17716" spans="1:2" x14ac:dyDescent="0.35">
      <c r="A17716" s="32" t="s">
        <v>19805</v>
      </c>
      <c r="B17716" s="32">
        <v>82</v>
      </c>
    </row>
    <row r="17717" spans="1:2" x14ac:dyDescent="0.35">
      <c r="A17717" s="32" t="s">
        <v>19806</v>
      </c>
      <c r="B17717" s="32">
        <v>15</v>
      </c>
    </row>
    <row r="17718" spans="1:2" x14ac:dyDescent="0.35">
      <c r="A17718" s="32" t="s">
        <v>19807</v>
      </c>
      <c r="B17718" s="32">
        <v>44</v>
      </c>
    </row>
    <row r="17719" spans="1:2" x14ac:dyDescent="0.35">
      <c r="A17719" s="32" t="s">
        <v>19808</v>
      </c>
      <c r="B17719" s="32">
        <v>64</v>
      </c>
    </row>
    <row r="17720" spans="1:2" x14ac:dyDescent="0.35">
      <c r="A17720" s="32" t="s">
        <v>19809</v>
      </c>
      <c r="B17720" s="32">
        <v>67</v>
      </c>
    </row>
    <row r="17721" spans="1:2" x14ac:dyDescent="0.35">
      <c r="A17721" s="32" t="s">
        <v>19810</v>
      </c>
      <c r="B17721" s="32">
        <v>39</v>
      </c>
    </row>
    <row r="17722" spans="1:2" x14ac:dyDescent="0.35">
      <c r="A17722" s="32" t="s">
        <v>19811</v>
      </c>
      <c r="B17722" s="32">
        <v>75</v>
      </c>
    </row>
    <row r="17723" spans="1:2" x14ac:dyDescent="0.35">
      <c r="A17723" s="32" t="s">
        <v>19812</v>
      </c>
      <c r="B17723" s="32">
        <v>93</v>
      </c>
    </row>
    <row r="17724" spans="1:2" x14ac:dyDescent="0.35">
      <c r="A17724" s="32" t="s">
        <v>19813</v>
      </c>
      <c r="B17724" s="32">
        <v>46</v>
      </c>
    </row>
    <row r="17725" spans="1:2" x14ac:dyDescent="0.35">
      <c r="A17725" s="32" t="s">
        <v>19814</v>
      </c>
      <c r="B17725" s="32">
        <v>20</v>
      </c>
    </row>
    <row r="17726" spans="1:2" x14ac:dyDescent="0.35">
      <c r="A17726" s="32" t="s">
        <v>19815</v>
      </c>
      <c r="B17726" s="32">
        <v>28</v>
      </c>
    </row>
    <row r="17727" spans="1:2" x14ac:dyDescent="0.35">
      <c r="A17727" s="32" t="s">
        <v>19816</v>
      </c>
      <c r="B17727" s="32">
        <v>1</v>
      </c>
    </row>
    <row r="17728" spans="1:2" x14ac:dyDescent="0.35">
      <c r="A17728" s="32" t="s">
        <v>19817</v>
      </c>
      <c r="B17728" s="32">
        <v>4</v>
      </c>
    </row>
    <row r="17729" spans="1:2" x14ac:dyDescent="0.35">
      <c r="A17729" s="32" t="s">
        <v>19818</v>
      </c>
      <c r="B17729" s="32">
        <v>65</v>
      </c>
    </row>
    <row r="17730" spans="1:2" x14ac:dyDescent="0.35">
      <c r="A17730" s="32" t="s">
        <v>19819</v>
      </c>
      <c r="B17730" s="32">
        <v>94</v>
      </c>
    </row>
    <row r="17731" spans="1:2" x14ac:dyDescent="0.35">
      <c r="A17731" s="32" t="s">
        <v>19820</v>
      </c>
      <c r="B17731" s="32">
        <v>52</v>
      </c>
    </row>
    <row r="17732" spans="1:2" x14ac:dyDescent="0.35">
      <c r="A17732" s="32" t="s">
        <v>19821</v>
      </c>
      <c r="B17732" s="32">
        <v>64</v>
      </c>
    </row>
    <row r="17733" spans="1:2" x14ac:dyDescent="0.35">
      <c r="A17733" s="32" t="s">
        <v>19822</v>
      </c>
      <c r="B17733" s="32">
        <v>84</v>
      </c>
    </row>
    <row r="17734" spans="1:2" x14ac:dyDescent="0.35">
      <c r="A17734" s="32" t="s">
        <v>19823</v>
      </c>
      <c r="B17734" s="32">
        <v>63</v>
      </c>
    </row>
    <row r="17735" spans="1:2" x14ac:dyDescent="0.35">
      <c r="A17735" s="32" t="s">
        <v>19824</v>
      </c>
      <c r="B17735" s="32">
        <v>37</v>
      </c>
    </row>
    <row r="17736" spans="1:2" x14ac:dyDescent="0.35">
      <c r="A17736" s="32" t="s">
        <v>19825</v>
      </c>
      <c r="B17736" s="32">
        <v>16</v>
      </c>
    </row>
    <row r="17737" spans="1:2" x14ac:dyDescent="0.35">
      <c r="A17737" s="32" t="s">
        <v>19826</v>
      </c>
      <c r="B17737" s="32">
        <v>60</v>
      </c>
    </row>
    <row r="17738" spans="1:2" x14ac:dyDescent="0.35">
      <c r="A17738" s="32" t="s">
        <v>19827</v>
      </c>
      <c r="B17738" s="32">
        <v>51</v>
      </c>
    </row>
    <row r="17739" spans="1:2" x14ac:dyDescent="0.35">
      <c r="A17739" s="32" t="s">
        <v>19828</v>
      </c>
      <c r="B17739" s="32">
        <v>94</v>
      </c>
    </row>
    <row r="17740" spans="1:2" x14ac:dyDescent="0.35">
      <c r="A17740" s="32" t="s">
        <v>19829</v>
      </c>
      <c r="B17740" s="32">
        <v>31</v>
      </c>
    </row>
    <row r="17741" spans="1:2" x14ac:dyDescent="0.35">
      <c r="A17741" s="32" t="s">
        <v>19830</v>
      </c>
      <c r="B17741" s="32">
        <v>26</v>
      </c>
    </row>
    <row r="17742" spans="1:2" x14ac:dyDescent="0.35">
      <c r="A17742" s="32" t="s">
        <v>19831</v>
      </c>
      <c r="B17742" s="32">
        <v>52</v>
      </c>
    </row>
    <row r="17743" spans="1:2" x14ac:dyDescent="0.35">
      <c r="A17743" s="32" t="s">
        <v>19832</v>
      </c>
      <c r="B17743" s="32">
        <v>77</v>
      </c>
    </row>
    <row r="17744" spans="1:2" x14ac:dyDescent="0.35">
      <c r="A17744" s="32" t="s">
        <v>19833</v>
      </c>
      <c r="B17744" s="32">
        <v>22</v>
      </c>
    </row>
    <row r="17745" spans="1:2" x14ac:dyDescent="0.35">
      <c r="A17745" s="32" t="s">
        <v>19834</v>
      </c>
      <c r="B17745" s="32">
        <v>77</v>
      </c>
    </row>
    <row r="17746" spans="1:2" x14ac:dyDescent="0.35">
      <c r="A17746" s="32" t="s">
        <v>19835</v>
      </c>
      <c r="B17746" s="32">
        <v>48</v>
      </c>
    </row>
    <row r="17747" spans="1:2" x14ac:dyDescent="0.35">
      <c r="A17747" s="32" t="s">
        <v>19836</v>
      </c>
      <c r="B17747" s="32">
        <v>77</v>
      </c>
    </row>
    <row r="17748" spans="1:2" x14ac:dyDescent="0.35">
      <c r="A17748" s="32" t="s">
        <v>19837</v>
      </c>
      <c r="B17748" s="32">
        <v>96</v>
      </c>
    </row>
    <row r="17749" spans="1:2" x14ac:dyDescent="0.35">
      <c r="A17749" s="32" t="s">
        <v>19838</v>
      </c>
      <c r="B17749" s="32">
        <v>79</v>
      </c>
    </row>
    <row r="17750" spans="1:2" x14ac:dyDescent="0.35">
      <c r="A17750" s="32" t="s">
        <v>19839</v>
      </c>
      <c r="B17750" s="32">
        <v>81</v>
      </c>
    </row>
    <row r="17751" spans="1:2" x14ac:dyDescent="0.35">
      <c r="A17751" s="32" t="s">
        <v>19840</v>
      </c>
      <c r="B17751" s="32">
        <v>25</v>
      </c>
    </row>
    <row r="17752" spans="1:2" x14ac:dyDescent="0.35">
      <c r="A17752" s="32" t="s">
        <v>19841</v>
      </c>
      <c r="B17752" s="32">
        <v>61</v>
      </c>
    </row>
    <row r="17753" spans="1:2" x14ac:dyDescent="0.35">
      <c r="A17753" s="32" t="s">
        <v>19842</v>
      </c>
      <c r="B17753" s="32">
        <v>65</v>
      </c>
    </row>
    <row r="17754" spans="1:2" x14ac:dyDescent="0.35">
      <c r="A17754" s="32" t="s">
        <v>19843</v>
      </c>
      <c r="B17754" s="32">
        <v>97</v>
      </c>
    </row>
    <row r="17755" spans="1:2" x14ac:dyDescent="0.35">
      <c r="A17755" s="32" t="s">
        <v>19844</v>
      </c>
      <c r="B17755" s="32">
        <v>58</v>
      </c>
    </row>
    <row r="17756" spans="1:2" x14ac:dyDescent="0.35">
      <c r="A17756" s="32" t="s">
        <v>19845</v>
      </c>
      <c r="B17756" s="32">
        <v>15</v>
      </c>
    </row>
    <row r="17757" spans="1:2" x14ac:dyDescent="0.35">
      <c r="A17757" s="32" t="s">
        <v>19846</v>
      </c>
      <c r="B17757" s="32">
        <v>75</v>
      </c>
    </row>
    <row r="17758" spans="1:2" x14ac:dyDescent="0.35">
      <c r="A17758" s="32" t="s">
        <v>19847</v>
      </c>
      <c r="B17758" s="32">
        <v>82</v>
      </c>
    </row>
    <row r="17759" spans="1:2" x14ac:dyDescent="0.35">
      <c r="A17759" s="32" t="s">
        <v>19848</v>
      </c>
      <c r="B17759" s="32">
        <v>35</v>
      </c>
    </row>
    <row r="17760" spans="1:2" x14ac:dyDescent="0.35">
      <c r="A17760" s="32" t="s">
        <v>19849</v>
      </c>
      <c r="B17760" s="32">
        <v>7</v>
      </c>
    </row>
    <row r="17761" spans="1:2" x14ac:dyDescent="0.35">
      <c r="A17761" s="32" t="s">
        <v>19850</v>
      </c>
      <c r="B17761" s="32">
        <v>68</v>
      </c>
    </row>
    <row r="17762" spans="1:2" x14ac:dyDescent="0.35">
      <c r="A17762" s="32" t="s">
        <v>19851</v>
      </c>
      <c r="B17762" s="32">
        <v>39</v>
      </c>
    </row>
    <row r="17763" spans="1:2" x14ac:dyDescent="0.35">
      <c r="A17763" s="32" t="s">
        <v>19852</v>
      </c>
      <c r="B17763" s="32">
        <v>41</v>
      </c>
    </row>
    <row r="17764" spans="1:2" x14ac:dyDescent="0.35">
      <c r="A17764" s="32" t="s">
        <v>19853</v>
      </c>
      <c r="B17764" s="32">
        <v>43</v>
      </c>
    </row>
    <row r="17765" spans="1:2" x14ac:dyDescent="0.35">
      <c r="A17765" s="32" t="s">
        <v>19854</v>
      </c>
      <c r="B17765" s="32">
        <v>52</v>
      </c>
    </row>
    <row r="17766" spans="1:2" x14ac:dyDescent="0.35">
      <c r="A17766" s="32" t="s">
        <v>19855</v>
      </c>
      <c r="B17766" s="32">
        <v>51</v>
      </c>
    </row>
    <row r="17767" spans="1:2" x14ac:dyDescent="0.35">
      <c r="A17767" s="32" t="s">
        <v>19856</v>
      </c>
      <c r="B17767" s="32">
        <v>0</v>
      </c>
    </row>
    <row r="17768" spans="1:2" x14ac:dyDescent="0.35">
      <c r="A17768" s="32" t="s">
        <v>19857</v>
      </c>
      <c r="B17768" s="32">
        <v>92</v>
      </c>
    </row>
    <row r="17769" spans="1:2" x14ac:dyDescent="0.35">
      <c r="A17769" s="32" t="s">
        <v>19858</v>
      </c>
      <c r="B17769" s="32">
        <v>81</v>
      </c>
    </row>
    <row r="17770" spans="1:2" x14ac:dyDescent="0.35">
      <c r="A17770" s="32" t="s">
        <v>19859</v>
      </c>
      <c r="B17770" s="32">
        <v>62</v>
      </c>
    </row>
    <row r="17771" spans="1:2" x14ac:dyDescent="0.35">
      <c r="A17771" s="32" t="s">
        <v>19860</v>
      </c>
      <c r="B17771" s="32">
        <v>27</v>
      </c>
    </row>
    <row r="17772" spans="1:2" x14ac:dyDescent="0.35">
      <c r="A17772" s="32" t="s">
        <v>19861</v>
      </c>
      <c r="B17772" s="32">
        <v>42</v>
      </c>
    </row>
    <row r="17773" spans="1:2" x14ac:dyDescent="0.35">
      <c r="A17773" s="32" t="s">
        <v>19862</v>
      </c>
      <c r="B17773" s="32">
        <v>52</v>
      </c>
    </row>
    <row r="17774" spans="1:2" x14ac:dyDescent="0.35">
      <c r="A17774" s="32" t="s">
        <v>19863</v>
      </c>
      <c r="B17774" s="32">
        <v>64</v>
      </c>
    </row>
    <row r="17775" spans="1:2" x14ac:dyDescent="0.35">
      <c r="A17775" s="32" t="s">
        <v>19864</v>
      </c>
      <c r="B17775" s="32">
        <v>54</v>
      </c>
    </row>
    <row r="17776" spans="1:2" x14ac:dyDescent="0.35">
      <c r="A17776" s="32" t="s">
        <v>19865</v>
      </c>
      <c r="B17776" s="32">
        <v>28</v>
      </c>
    </row>
    <row r="17777" spans="1:2" x14ac:dyDescent="0.35">
      <c r="A17777" s="32" t="s">
        <v>19866</v>
      </c>
      <c r="B17777" s="32">
        <v>89</v>
      </c>
    </row>
    <row r="17778" spans="1:2" x14ac:dyDescent="0.35">
      <c r="A17778" s="32" t="s">
        <v>19867</v>
      </c>
      <c r="B17778" s="32">
        <v>49</v>
      </c>
    </row>
    <row r="17779" spans="1:2" x14ac:dyDescent="0.35">
      <c r="A17779" s="32" t="s">
        <v>19868</v>
      </c>
      <c r="B17779" s="32">
        <v>99</v>
      </c>
    </row>
    <row r="17780" spans="1:2" x14ac:dyDescent="0.35">
      <c r="A17780" s="32" t="s">
        <v>19869</v>
      </c>
      <c r="B17780" s="32">
        <v>58</v>
      </c>
    </row>
    <row r="17781" spans="1:2" x14ac:dyDescent="0.35">
      <c r="A17781" s="32" t="s">
        <v>19870</v>
      </c>
      <c r="B17781" s="32">
        <v>63</v>
      </c>
    </row>
    <row r="17782" spans="1:2" x14ac:dyDescent="0.35">
      <c r="A17782" s="32" t="s">
        <v>19871</v>
      </c>
      <c r="B17782" s="32">
        <v>19</v>
      </c>
    </row>
    <row r="17783" spans="1:2" x14ac:dyDescent="0.35">
      <c r="A17783" s="32" t="s">
        <v>19872</v>
      </c>
      <c r="B17783" s="32">
        <v>11</v>
      </c>
    </row>
    <row r="17784" spans="1:2" x14ac:dyDescent="0.35">
      <c r="A17784" s="32" t="s">
        <v>19873</v>
      </c>
      <c r="B17784" s="32">
        <v>44</v>
      </c>
    </row>
    <row r="17785" spans="1:2" x14ac:dyDescent="0.35">
      <c r="A17785" s="32" t="s">
        <v>19874</v>
      </c>
      <c r="B17785" s="32">
        <v>68</v>
      </c>
    </row>
    <row r="17786" spans="1:2" x14ac:dyDescent="0.35">
      <c r="A17786" s="32" t="s">
        <v>19875</v>
      </c>
      <c r="B17786" s="32">
        <v>38</v>
      </c>
    </row>
    <row r="17787" spans="1:2" x14ac:dyDescent="0.35">
      <c r="A17787" s="32" t="s">
        <v>19876</v>
      </c>
      <c r="B17787" s="32">
        <v>51</v>
      </c>
    </row>
    <row r="17788" spans="1:2" x14ac:dyDescent="0.35">
      <c r="A17788" s="32" t="s">
        <v>19877</v>
      </c>
      <c r="B17788" s="32">
        <v>32</v>
      </c>
    </row>
    <row r="17789" spans="1:2" x14ac:dyDescent="0.35">
      <c r="A17789" s="32" t="s">
        <v>19878</v>
      </c>
      <c r="B17789" s="32">
        <v>22</v>
      </c>
    </row>
    <row r="17790" spans="1:2" x14ac:dyDescent="0.35">
      <c r="A17790" s="32" t="s">
        <v>19879</v>
      </c>
      <c r="B17790" s="32">
        <v>84</v>
      </c>
    </row>
    <row r="17791" spans="1:2" x14ac:dyDescent="0.35">
      <c r="A17791" s="32" t="s">
        <v>19880</v>
      </c>
      <c r="B17791" s="32">
        <v>56</v>
      </c>
    </row>
    <row r="17792" spans="1:2" x14ac:dyDescent="0.35">
      <c r="A17792" s="32" t="s">
        <v>19881</v>
      </c>
      <c r="B17792" s="32">
        <v>5</v>
      </c>
    </row>
    <row r="17793" spans="1:2" x14ac:dyDescent="0.35">
      <c r="A17793" s="32" t="s">
        <v>19882</v>
      </c>
      <c r="B17793" s="32">
        <v>9</v>
      </c>
    </row>
    <row r="17794" spans="1:2" x14ac:dyDescent="0.35">
      <c r="A17794" s="32" t="s">
        <v>19883</v>
      </c>
      <c r="B17794" s="32">
        <v>50</v>
      </c>
    </row>
    <row r="17795" spans="1:2" x14ac:dyDescent="0.35">
      <c r="A17795" s="32" t="s">
        <v>19884</v>
      </c>
      <c r="B17795" s="32">
        <v>45</v>
      </c>
    </row>
    <row r="17796" spans="1:2" x14ac:dyDescent="0.35">
      <c r="A17796" s="32" t="s">
        <v>19885</v>
      </c>
      <c r="B17796" s="32">
        <v>21</v>
      </c>
    </row>
    <row r="17797" spans="1:2" x14ac:dyDescent="0.35">
      <c r="A17797" s="32" t="s">
        <v>19886</v>
      </c>
      <c r="B17797" s="32">
        <v>31</v>
      </c>
    </row>
    <row r="17798" spans="1:2" x14ac:dyDescent="0.35">
      <c r="A17798" s="32" t="s">
        <v>19887</v>
      </c>
      <c r="B17798" s="32">
        <v>43</v>
      </c>
    </row>
    <row r="17799" spans="1:2" x14ac:dyDescent="0.35">
      <c r="A17799" s="32" t="s">
        <v>19888</v>
      </c>
      <c r="B17799" s="32">
        <v>11</v>
      </c>
    </row>
    <row r="17800" spans="1:2" x14ac:dyDescent="0.35">
      <c r="A17800" s="32" t="s">
        <v>19889</v>
      </c>
      <c r="B17800" s="32">
        <v>20</v>
      </c>
    </row>
    <row r="17801" spans="1:2" x14ac:dyDescent="0.35">
      <c r="A17801" s="32" t="s">
        <v>19890</v>
      </c>
      <c r="B17801" s="32">
        <v>63</v>
      </c>
    </row>
    <row r="17802" spans="1:2" x14ac:dyDescent="0.35">
      <c r="A17802" s="32" t="s">
        <v>19891</v>
      </c>
      <c r="B17802" s="32">
        <v>39</v>
      </c>
    </row>
    <row r="17803" spans="1:2" x14ac:dyDescent="0.35">
      <c r="A17803" s="32" t="s">
        <v>19892</v>
      </c>
      <c r="B17803" s="32">
        <v>18</v>
      </c>
    </row>
    <row r="17804" spans="1:2" x14ac:dyDescent="0.35">
      <c r="A17804" s="32" t="s">
        <v>19893</v>
      </c>
      <c r="B17804" s="32">
        <v>3</v>
      </c>
    </row>
    <row r="17805" spans="1:2" x14ac:dyDescent="0.35">
      <c r="A17805" s="32" t="s">
        <v>19894</v>
      </c>
      <c r="B17805" s="32">
        <v>54</v>
      </c>
    </row>
    <row r="17806" spans="1:2" x14ac:dyDescent="0.35">
      <c r="A17806" s="32" t="s">
        <v>19895</v>
      </c>
      <c r="B17806" s="32">
        <v>86</v>
      </c>
    </row>
    <row r="17807" spans="1:2" x14ac:dyDescent="0.35">
      <c r="A17807" s="32" t="s">
        <v>19896</v>
      </c>
      <c r="B17807" s="32">
        <v>30</v>
      </c>
    </row>
    <row r="17808" spans="1:2" x14ac:dyDescent="0.35">
      <c r="A17808" s="32" t="s">
        <v>19897</v>
      </c>
      <c r="B17808" s="32">
        <v>74</v>
      </c>
    </row>
    <row r="17809" spans="1:2" x14ac:dyDescent="0.35">
      <c r="A17809" s="32" t="s">
        <v>19898</v>
      </c>
      <c r="B17809" s="32">
        <v>2</v>
      </c>
    </row>
    <row r="17810" spans="1:2" x14ac:dyDescent="0.35">
      <c r="A17810" s="32" t="s">
        <v>19899</v>
      </c>
      <c r="B17810" s="32">
        <v>72</v>
      </c>
    </row>
    <row r="17811" spans="1:2" x14ac:dyDescent="0.35">
      <c r="A17811" s="32" t="s">
        <v>19900</v>
      </c>
      <c r="B17811" s="32">
        <v>92</v>
      </c>
    </row>
    <row r="17812" spans="1:2" x14ac:dyDescent="0.35">
      <c r="A17812" s="32" t="s">
        <v>19901</v>
      </c>
      <c r="B17812" s="32">
        <v>74</v>
      </c>
    </row>
    <row r="17813" spans="1:2" x14ac:dyDescent="0.35">
      <c r="A17813" s="32" t="s">
        <v>19902</v>
      </c>
      <c r="B17813" s="32">
        <v>42</v>
      </c>
    </row>
    <row r="17814" spans="1:2" x14ac:dyDescent="0.35">
      <c r="A17814" s="32" t="s">
        <v>19903</v>
      </c>
      <c r="B17814" s="32">
        <v>95</v>
      </c>
    </row>
    <row r="17815" spans="1:2" x14ac:dyDescent="0.35">
      <c r="A17815" s="32" t="s">
        <v>19904</v>
      </c>
      <c r="B17815" s="32">
        <v>61</v>
      </c>
    </row>
    <row r="17816" spans="1:2" x14ac:dyDescent="0.35">
      <c r="A17816" s="32" t="s">
        <v>19905</v>
      </c>
      <c r="B17816" s="32">
        <v>48</v>
      </c>
    </row>
    <row r="17817" spans="1:2" x14ac:dyDescent="0.35">
      <c r="A17817" s="32" t="s">
        <v>19906</v>
      </c>
      <c r="B17817" s="32">
        <v>7</v>
      </c>
    </row>
    <row r="17818" spans="1:2" x14ac:dyDescent="0.35">
      <c r="A17818" s="32" t="s">
        <v>19907</v>
      </c>
      <c r="B17818" s="32">
        <v>43</v>
      </c>
    </row>
    <row r="17819" spans="1:2" x14ac:dyDescent="0.35">
      <c r="A17819" s="32" t="s">
        <v>19908</v>
      </c>
      <c r="B17819" s="32">
        <v>38</v>
      </c>
    </row>
    <row r="17820" spans="1:2" x14ac:dyDescent="0.35">
      <c r="A17820" s="32" t="s">
        <v>19909</v>
      </c>
      <c r="B17820" s="32">
        <v>71</v>
      </c>
    </row>
    <row r="17821" spans="1:2" x14ac:dyDescent="0.35">
      <c r="A17821" s="32" t="s">
        <v>19910</v>
      </c>
      <c r="B17821" s="32">
        <v>20</v>
      </c>
    </row>
    <row r="17822" spans="1:2" x14ac:dyDescent="0.35">
      <c r="A17822" s="32" t="s">
        <v>19911</v>
      </c>
      <c r="B17822" s="32">
        <v>42</v>
      </c>
    </row>
    <row r="17823" spans="1:2" x14ac:dyDescent="0.35">
      <c r="A17823" s="32" t="s">
        <v>19912</v>
      </c>
      <c r="B17823" s="32">
        <v>24</v>
      </c>
    </row>
    <row r="17824" spans="1:2" x14ac:dyDescent="0.35">
      <c r="A17824" s="32" t="s">
        <v>19913</v>
      </c>
      <c r="B17824" s="32">
        <v>8</v>
      </c>
    </row>
    <row r="17825" spans="1:2" x14ac:dyDescent="0.35">
      <c r="A17825" s="32" t="s">
        <v>19914</v>
      </c>
      <c r="B17825" s="32">
        <v>29</v>
      </c>
    </row>
    <row r="17826" spans="1:2" x14ac:dyDescent="0.35">
      <c r="A17826" s="32" t="s">
        <v>19915</v>
      </c>
      <c r="B17826" s="32">
        <v>74</v>
      </c>
    </row>
    <row r="17827" spans="1:2" x14ac:dyDescent="0.35">
      <c r="A17827" s="32" t="s">
        <v>19916</v>
      </c>
      <c r="B17827" s="32">
        <v>57</v>
      </c>
    </row>
    <row r="17828" spans="1:2" x14ac:dyDescent="0.35">
      <c r="A17828" s="32" t="s">
        <v>19917</v>
      </c>
      <c r="B17828" s="32">
        <v>57</v>
      </c>
    </row>
    <row r="17829" spans="1:2" x14ac:dyDescent="0.35">
      <c r="A17829" s="32" t="s">
        <v>19918</v>
      </c>
      <c r="B17829" s="32">
        <v>55</v>
      </c>
    </row>
    <row r="17830" spans="1:2" x14ac:dyDescent="0.35">
      <c r="A17830" s="32" t="s">
        <v>19919</v>
      </c>
      <c r="B17830" s="32">
        <v>74</v>
      </c>
    </row>
    <row r="17831" spans="1:2" x14ac:dyDescent="0.35">
      <c r="A17831" s="32" t="s">
        <v>19920</v>
      </c>
      <c r="B17831" s="32">
        <v>96</v>
      </c>
    </row>
    <row r="17832" spans="1:2" x14ac:dyDescent="0.35">
      <c r="A17832" s="32" t="s">
        <v>19921</v>
      </c>
      <c r="B17832" s="32">
        <v>53</v>
      </c>
    </row>
    <row r="17833" spans="1:2" x14ac:dyDescent="0.35">
      <c r="A17833" s="32" t="s">
        <v>19922</v>
      </c>
      <c r="B17833" s="32">
        <v>16</v>
      </c>
    </row>
    <row r="17834" spans="1:2" x14ac:dyDescent="0.35">
      <c r="A17834" s="32" t="s">
        <v>19923</v>
      </c>
      <c r="B17834" s="32">
        <v>7</v>
      </c>
    </row>
    <row r="17835" spans="1:2" x14ac:dyDescent="0.35">
      <c r="A17835" s="32" t="s">
        <v>19924</v>
      </c>
      <c r="B17835" s="32">
        <v>60</v>
      </c>
    </row>
    <row r="17836" spans="1:2" x14ac:dyDescent="0.35">
      <c r="A17836" s="32" t="s">
        <v>19925</v>
      </c>
      <c r="B17836" s="32">
        <v>81</v>
      </c>
    </row>
    <row r="17837" spans="1:2" x14ac:dyDescent="0.35">
      <c r="A17837" s="32" t="s">
        <v>19926</v>
      </c>
      <c r="B17837" s="32">
        <v>61</v>
      </c>
    </row>
    <row r="17838" spans="1:2" x14ac:dyDescent="0.35">
      <c r="A17838" s="32" t="s">
        <v>19927</v>
      </c>
      <c r="B17838" s="32">
        <v>18</v>
      </c>
    </row>
    <row r="17839" spans="1:2" x14ac:dyDescent="0.35">
      <c r="A17839" s="32" t="s">
        <v>19928</v>
      </c>
      <c r="B17839" s="32">
        <v>96</v>
      </c>
    </row>
    <row r="17840" spans="1:2" x14ac:dyDescent="0.35">
      <c r="A17840" s="32" t="s">
        <v>19929</v>
      </c>
      <c r="B17840" s="32">
        <v>49</v>
      </c>
    </row>
    <row r="17841" spans="1:2" x14ac:dyDescent="0.35">
      <c r="A17841" s="32" t="s">
        <v>19930</v>
      </c>
      <c r="B17841" s="32">
        <v>90</v>
      </c>
    </row>
    <row r="17842" spans="1:2" x14ac:dyDescent="0.35">
      <c r="A17842" s="32" t="s">
        <v>19931</v>
      </c>
      <c r="B17842" s="32">
        <v>73</v>
      </c>
    </row>
    <row r="17843" spans="1:2" x14ac:dyDescent="0.35">
      <c r="A17843" s="32" t="s">
        <v>19932</v>
      </c>
      <c r="B17843" s="32">
        <v>84</v>
      </c>
    </row>
    <row r="17844" spans="1:2" x14ac:dyDescent="0.35">
      <c r="A17844" s="32" t="s">
        <v>19933</v>
      </c>
      <c r="B17844" s="32">
        <v>68</v>
      </c>
    </row>
    <row r="17845" spans="1:2" x14ac:dyDescent="0.35">
      <c r="A17845" s="32" t="s">
        <v>19934</v>
      </c>
      <c r="B17845" s="32">
        <v>9</v>
      </c>
    </row>
    <row r="17846" spans="1:2" x14ac:dyDescent="0.35">
      <c r="A17846" s="32" t="s">
        <v>19935</v>
      </c>
      <c r="B17846" s="32">
        <v>18</v>
      </c>
    </row>
    <row r="17847" spans="1:2" x14ac:dyDescent="0.35">
      <c r="A17847" s="32" t="s">
        <v>19936</v>
      </c>
      <c r="B17847" s="32">
        <v>55</v>
      </c>
    </row>
    <row r="17848" spans="1:2" x14ac:dyDescent="0.35">
      <c r="A17848" s="32" t="s">
        <v>19937</v>
      </c>
      <c r="B17848" s="32">
        <v>68</v>
      </c>
    </row>
    <row r="17849" spans="1:2" x14ac:dyDescent="0.35">
      <c r="A17849" s="32" t="s">
        <v>19938</v>
      </c>
      <c r="B17849" s="32">
        <v>83</v>
      </c>
    </row>
    <row r="17850" spans="1:2" x14ac:dyDescent="0.35">
      <c r="A17850" s="32" t="s">
        <v>19939</v>
      </c>
      <c r="B17850" s="32">
        <v>73</v>
      </c>
    </row>
    <row r="17851" spans="1:2" x14ac:dyDescent="0.35">
      <c r="A17851" s="32" t="s">
        <v>19940</v>
      </c>
      <c r="B17851" s="32">
        <v>62</v>
      </c>
    </row>
    <row r="17852" spans="1:2" x14ac:dyDescent="0.35">
      <c r="A17852" s="32" t="s">
        <v>19941</v>
      </c>
      <c r="B17852" s="32">
        <v>88</v>
      </c>
    </row>
    <row r="17853" spans="1:2" x14ac:dyDescent="0.35">
      <c r="A17853" s="32" t="s">
        <v>19942</v>
      </c>
      <c r="B17853" s="32">
        <v>67</v>
      </c>
    </row>
    <row r="17854" spans="1:2" x14ac:dyDescent="0.35">
      <c r="A17854" s="32" t="s">
        <v>19943</v>
      </c>
      <c r="B17854" s="32">
        <v>50</v>
      </c>
    </row>
    <row r="17855" spans="1:2" x14ac:dyDescent="0.35">
      <c r="A17855" s="32" t="s">
        <v>19944</v>
      </c>
      <c r="B17855" s="32">
        <v>75</v>
      </c>
    </row>
    <row r="17856" spans="1:2" x14ac:dyDescent="0.35">
      <c r="A17856" s="32" t="s">
        <v>19945</v>
      </c>
      <c r="B17856" s="32">
        <v>35</v>
      </c>
    </row>
    <row r="17857" spans="1:2" x14ac:dyDescent="0.35">
      <c r="A17857" s="32" t="s">
        <v>19946</v>
      </c>
      <c r="B17857" s="32">
        <v>41</v>
      </c>
    </row>
    <row r="17858" spans="1:2" x14ac:dyDescent="0.35">
      <c r="A17858" s="32" t="s">
        <v>19947</v>
      </c>
      <c r="B17858" s="32">
        <v>90</v>
      </c>
    </row>
    <row r="17859" spans="1:2" x14ac:dyDescent="0.35">
      <c r="A17859" s="32" t="s">
        <v>19948</v>
      </c>
      <c r="B17859" s="32">
        <v>99</v>
      </c>
    </row>
    <row r="17860" spans="1:2" x14ac:dyDescent="0.35">
      <c r="A17860" s="32" t="s">
        <v>19949</v>
      </c>
      <c r="B17860" s="32">
        <v>36</v>
      </c>
    </row>
    <row r="17861" spans="1:2" x14ac:dyDescent="0.35">
      <c r="A17861" s="32" t="s">
        <v>19950</v>
      </c>
      <c r="B17861" s="32">
        <v>60</v>
      </c>
    </row>
    <row r="17862" spans="1:2" x14ac:dyDescent="0.35">
      <c r="A17862" s="32" t="s">
        <v>19951</v>
      </c>
      <c r="B17862" s="32">
        <v>0</v>
      </c>
    </row>
    <row r="17863" spans="1:2" x14ac:dyDescent="0.35">
      <c r="A17863" s="32" t="s">
        <v>19952</v>
      </c>
      <c r="B17863" s="32">
        <v>4</v>
      </c>
    </row>
    <row r="17864" spans="1:2" x14ac:dyDescent="0.35">
      <c r="A17864" s="32" t="s">
        <v>19953</v>
      </c>
      <c r="B17864" s="32">
        <v>98</v>
      </c>
    </row>
    <row r="17865" spans="1:2" x14ac:dyDescent="0.35">
      <c r="A17865" s="32" t="s">
        <v>19954</v>
      </c>
      <c r="B17865" s="32">
        <v>33</v>
      </c>
    </row>
    <row r="17866" spans="1:2" x14ac:dyDescent="0.35">
      <c r="A17866" s="32" t="s">
        <v>19955</v>
      </c>
      <c r="B17866" s="32">
        <v>88</v>
      </c>
    </row>
    <row r="17867" spans="1:2" x14ac:dyDescent="0.35">
      <c r="A17867" s="32" t="s">
        <v>19956</v>
      </c>
      <c r="B17867" s="32">
        <v>68</v>
      </c>
    </row>
    <row r="17868" spans="1:2" x14ac:dyDescent="0.35">
      <c r="A17868" s="32" t="s">
        <v>19957</v>
      </c>
      <c r="B17868" s="32">
        <v>17</v>
      </c>
    </row>
    <row r="17869" spans="1:2" x14ac:dyDescent="0.35">
      <c r="A17869" s="32" t="s">
        <v>19958</v>
      </c>
      <c r="B17869" s="32">
        <v>40</v>
      </c>
    </row>
    <row r="17870" spans="1:2" x14ac:dyDescent="0.35">
      <c r="A17870" s="32" t="s">
        <v>19959</v>
      </c>
      <c r="B17870" s="32">
        <v>24</v>
      </c>
    </row>
    <row r="17871" spans="1:2" x14ac:dyDescent="0.35">
      <c r="A17871" s="32" t="s">
        <v>19960</v>
      </c>
      <c r="B17871" s="32">
        <v>28</v>
      </c>
    </row>
    <row r="17872" spans="1:2" x14ac:dyDescent="0.35">
      <c r="A17872" s="32" t="s">
        <v>19961</v>
      </c>
      <c r="B17872" s="32">
        <v>57</v>
      </c>
    </row>
    <row r="17873" spans="1:2" x14ac:dyDescent="0.35">
      <c r="A17873" s="32" t="s">
        <v>19962</v>
      </c>
      <c r="B17873" s="32">
        <v>6</v>
      </c>
    </row>
    <row r="17874" spans="1:2" x14ac:dyDescent="0.35">
      <c r="A17874" s="32" t="s">
        <v>19963</v>
      </c>
      <c r="B17874" s="32">
        <v>86</v>
      </c>
    </row>
    <row r="17875" spans="1:2" x14ac:dyDescent="0.35">
      <c r="A17875" s="32" t="s">
        <v>19964</v>
      </c>
      <c r="B17875" s="32">
        <v>77</v>
      </c>
    </row>
    <row r="17876" spans="1:2" x14ac:dyDescent="0.35">
      <c r="A17876" s="32" t="s">
        <v>19965</v>
      </c>
      <c r="B17876" s="32">
        <v>59</v>
      </c>
    </row>
    <row r="17877" spans="1:2" x14ac:dyDescent="0.35">
      <c r="A17877" s="32" t="s">
        <v>19966</v>
      </c>
      <c r="B17877" s="32">
        <v>73</v>
      </c>
    </row>
    <row r="17878" spans="1:2" x14ac:dyDescent="0.35">
      <c r="A17878" s="32" t="s">
        <v>19967</v>
      </c>
      <c r="B17878" s="32">
        <v>81</v>
      </c>
    </row>
    <row r="17879" spans="1:2" x14ac:dyDescent="0.35">
      <c r="A17879" s="32" t="s">
        <v>19968</v>
      </c>
      <c r="B17879" s="32">
        <v>34</v>
      </c>
    </row>
    <row r="17880" spans="1:2" x14ac:dyDescent="0.35">
      <c r="A17880" s="32" t="s">
        <v>19969</v>
      </c>
      <c r="B17880" s="32">
        <v>55</v>
      </c>
    </row>
    <row r="17881" spans="1:2" x14ac:dyDescent="0.35">
      <c r="A17881" s="32" t="s">
        <v>19970</v>
      </c>
      <c r="B17881" s="32">
        <v>53</v>
      </c>
    </row>
    <row r="17882" spans="1:2" x14ac:dyDescent="0.35">
      <c r="A17882" s="32" t="s">
        <v>19971</v>
      </c>
      <c r="B17882" s="32">
        <v>25</v>
      </c>
    </row>
    <row r="17883" spans="1:2" x14ac:dyDescent="0.35">
      <c r="A17883" s="32" t="s">
        <v>19972</v>
      </c>
      <c r="B17883" s="32">
        <v>53</v>
      </c>
    </row>
    <row r="17884" spans="1:2" x14ac:dyDescent="0.35">
      <c r="A17884" s="32" t="s">
        <v>19973</v>
      </c>
      <c r="B17884" s="32">
        <v>7</v>
      </c>
    </row>
    <row r="17885" spans="1:2" x14ac:dyDescent="0.35">
      <c r="A17885" s="32" t="s">
        <v>19974</v>
      </c>
      <c r="B17885" s="32">
        <v>14</v>
      </c>
    </row>
    <row r="17886" spans="1:2" x14ac:dyDescent="0.35">
      <c r="A17886" s="32" t="s">
        <v>19975</v>
      </c>
      <c r="B17886" s="32">
        <v>39</v>
      </c>
    </row>
    <row r="17887" spans="1:2" x14ac:dyDescent="0.35">
      <c r="A17887" s="32" t="s">
        <v>19976</v>
      </c>
      <c r="B17887" s="32">
        <v>21</v>
      </c>
    </row>
    <row r="17888" spans="1:2" x14ac:dyDescent="0.35">
      <c r="A17888" s="32" t="s">
        <v>19977</v>
      </c>
      <c r="B17888" s="32">
        <v>35</v>
      </c>
    </row>
    <row r="17889" spans="1:2" x14ac:dyDescent="0.35">
      <c r="A17889" s="32" t="s">
        <v>19978</v>
      </c>
      <c r="B17889" s="32">
        <v>6</v>
      </c>
    </row>
    <row r="17890" spans="1:2" x14ac:dyDescent="0.35">
      <c r="A17890" s="32" t="s">
        <v>19979</v>
      </c>
      <c r="B17890" s="32">
        <v>92</v>
      </c>
    </row>
    <row r="17891" spans="1:2" x14ac:dyDescent="0.35">
      <c r="A17891" s="32" t="s">
        <v>19980</v>
      </c>
      <c r="B17891" s="32">
        <v>51</v>
      </c>
    </row>
    <row r="17892" spans="1:2" x14ac:dyDescent="0.35">
      <c r="A17892" s="32" t="s">
        <v>19981</v>
      </c>
      <c r="B17892" s="32">
        <v>72</v>
      </c>
    </row>
    <row r="17893" spans="1:2" x14ac:dyDescent="0.35">
      <c r="A17893" s="32" t="s">
        <v>19982</v>
      </c>
      <c r="B17893" s="32">
        <v>27</v>
      </c>
    </row>
    <row r="17894" spans="1:2" x14ac:dyDescent="0.35">
      <c r="A17894" s="32" t="s">
        <v>19983</v>
      </c>
      <c r="B17894" s="32">
        <v>18</v>
      </c>
    </row>
    <row r="17895" spans="1:2" x14ac:dyDescent="0.35">
      <c r="A17895" s="32" t="s">
        <v>19984</v>
      </c>
      <c r="B17895" s="32">
        <v>24</v>
      </c>
    </row>
    <row r="17896" spans="1:2" x14ac:dyDescent="0.35">
      <c r="A17896" s="32" t="s">
        <v>19985</v>
      </c>
      <c r="B17896" s="32">
        <v>46</v>
      </c>
    </row>
    <row r="17897" spans="1:2" x14ac:dyDescent="0.35">
      <c r="A17897" s="32" t="s">
        <v>19986</v>
      </c>
      <c r="B17897" s="32">
        <v>4</v>
      </c>
    </row>
    <row r="17898" spans="1:2" x14ac:dyDescent="0.35">
      <c r="A17898" s="32" t="s">
        <v>19987</v>
      </c>
      <c r="B17898" s="32">
        <v>64</v>
      </c>
    </row>
    <row r="17899" spans="1:2" x14ac:dyDescent="0.35">
      <c r="A17899" s="32" t="s">
        <v>19988</v>
      </c>
      <c r="B17899" s="32">
        <v>2</v>
      </c>
    </row>
    <row r="17900" spans="1:2" x14ac:dyDescent="0.35">
      <c r="A17900" s="32" t="s">
        <v>19989</v>
      </c>
      <c r="B17900" s="32">
        <v>97</v>
      </c>
    </row>
    <row r="17901" spans="1:2" x14ac:dyDescent="0.35">
      <c r="A17901" s="32" t="s">
        <v>19990</v>
      </c>
      <c r="B17901" s="32">
        <v>17</v>
      </c>
    </row>
    <row r="17902" spans="1:2" x14ac:dyDescent="0.35">
      <c r="A17902" s="32" t="s">
        <v>19991</v>
      </c>
      <c r="B17902" s="32">
        <v>70</v>
      </c>
    </row>
    <row r="17903" spans="1:2" x14ac:dyDescent="0.35">
      <c r="A17903" s="32" t="s">
        <v>19992</v>
      </c>
      <c r="B17903" s="32">
        <v>67</v>
      </c>
    </row>
    <row r="17904" spans="1:2" x14ac:dyDescent="0.35">
      <c r="A17904" s="32" t="s">
        <v>19993</v>
      </c>
      <c r="B17904" s="32">
        <v>68</v>
      </c>
    </row>
    <row r="17905" spans="1:2" x14ac:dyDescent="0.35">
      <c r="A17905" s="32" t="s">
        <v>19994</v>
      </c>
      <c r="B17905" s="32">
        <v>46</v>
      </c>
    </row>
    <row r="17906" spans="1:2" x14ac:dyDescent="0.35">
      <c r="A17906" s="32" t="s">
        <v>19995</v>
      </c>
      <c r="B17906" s="32">
        <v>91</v>
      </c>
    </row>
    <row r="17907" spans="1:2" x14ac:dyDescent="0.35">
      <c r="A17907" s="32" t="s">
        <v>19996</v>
      </c>
      <c r="B17907" s="32">
        <v>13</v>
      </c>
    </row>
    <row r="17908" spans="1:2" x14ac:dyDescent="0.35">
      <c r="A17908" s="32" t="s">
        <v>19997</v>
      </c>
      <c r="B17908" s="32">
        <v>49</v>
      </c>
    </row>
    <row r="17909" spans="1:2" x14ac:dyDescent="0.35">
      <c r="A17909" s="32" t="s">
        <v>19998</v>
      </c>
      <c r="B17909" s="32">
        <v>34</v>
      </c>
    </row>
    <row r="17910" spans="1:2" x14ac:dyDescent="0.35">
      <c r="A17910" s="32" t="s">
        <v>19999</v>
      </c>
      <c r="B17910" s="32">
        <v>92</v>
      </c>
    </row>
    <row r="17911" spans="1:2" x14ac:dyDescent="0.35">
      <c r="A17911" s="32" t="s">
        <v>20000</v>
      </c>
      <c r="B17911" s="32">
        <v>34</v>
      </c>
    </row>
    <row r="17912" spans="1:2" x14ac:dyDescent="0.35">
      <c r="A17912" s="32" t="s">
        <v>20001</v>
      </c>
      <c r="B17912" s="32">
        <v>2</v>
      </c>
    </row>
    <row r="17913" spans="1:2" x14ac:dyDescent="0.35">
      <c r="A17913" s="32" t="s">
        <v>20002</v>
      </c>
      <c r="B17913" s="32">
        <v>72</v>
      </c>
    </row>
    <row r="17914" spans="1:2" x14ac:dyDescent="0.35">
      <c r="A17914" s="32" t="s">
        <v>20003</v>
      </c>
      <c r="B17914" s="32">
        <v>43</v>
      </c>
    </row>
    <row r="17915" spans="1:2" x14ac:dyDescent="0.35">
      <c r="A17915" s="32" t="s">
        <v>20004</v>
      </c>
      <c r="B17915" s="32">
        <v>68</v>
      </c>
    </row>
    <row r="17916" spans="1:2" x14ac:dyDescent="0.35">
      <c r="A17916" s="32" t="s">
        <v>20005</v>
      </c>
      <c r="B17916" s="32">
        <v>81</v>
      </c>
    </row>
    <row r="17917" spans="1:2" x14ac:dyDescent="0.35">
      <c r="A17917" s="32" t="s">
        <v>20006</v>
      </c>
      <c r="B17917" s="32">
        <v>57</v>
      </c>
    </row>
    <row r="17918" spans="1:2" x14ac:dyDescent="0.35">
      <c r="A17918" s="32" t="s">
        <v>20007</v>
      </c>
      <c r="B17918" s="32">
        <v>34</v>
      </c>
    </row>
    <row r="17919" spans="1:2" x14ac:dyDescent="0.35">
      <c r="A17919" s="32" t="s">
        <v>20008</v>
      </c>
      <c r="B17919" s="32">
        <v>10</v>
      </c>
    </row>
    <row r="17920" spans="1:2" x14ac:dyDescent="0.35">
      <c r="A17920" s="32" t="s">
        <v>20009</v>
      </c>
      <c r="B17920" s="32">
        <v>94</v>
      </c>
    </row>
    <row r="17921" spans="1:2" x14ac:dyDescent="0.35">
      <c r="A17921" s="32" t="s">
        <v>20010</v>
      </c>
      <c r="B17921" s="32">
        <v>75</v>
      </c>
    </row>
    <row r="17922" spans="1:2" x14ac:dyDescent="0.35">
      <c r="A17922" s="32" t="s">
        <v>20011</v>
      </c>
      <c r="B17922" s="32">
        <v>34</v>
      </c>
    </row>
    <row r="17923" spans="1:2" x14ac:dyDescent="0.35">
      <c r="A17923" s="32" t="s">
        <v>20012</v>
      </c>
      <c r="B17923" s="32">
        <v>76</v>
      </c>
    </row>
    <row r="17924" spans="1:2" x14ac:dyDescent="0.35">
      <c r="A17924" s="32" t="s">
        <v>20013</v>
      </c>
      <c r="B17924" s="32">
        <v>42</v>
      </c>
    </row>
    <row r="17925" spans="1:2" x14ac:dyDescent="0.35">
      <c r="A17925" s="32" t="s">
        <v>20014</v>
      </c>
      <c r="B17925" s="32">
        <v>84</v>
      </c>
    </row>
    <row r="17926" spans="1:2" x14ac:dyDescent="0.35">
      <c r="A17926" s="32" t="s">
        <v>20015</v>
      </c>
      <c r="B17926" s="32">
        <v>33</v>
      </c>
    </row>
    <row r="17927" spans="1:2" x14ac:dyDescent="0.35">
      <c r="A17927" s="32" t="s">
        <v>20016</v>
      </c>
      <c r="B17927" s="32">
        <v>58</v>
      </c>
    </row>
    <row r="17928" spans="1:2" x14ac:dyDescent="0.35">
      <c r="A17928" s="32" t="s">
        <v>20017</v>
      </c>
      <c r="B17928" s="32">
        <v>18</v>
      </c>
    </row>
    <row r="17929" spans="1:2" x14ac:dyDescent="0.35">
      <c r="A17929" s="32" t="s">
        <v>20018</v>
      </c>
      <c r="B17929" s="32">
        <v>64</v>
      </c>
    </row>
    <row r="17930" spans="1:2" x14ac:dyDescent="0.35">
      <c r="A17930" s="32" t="s">
        <v>20019</v>
      </c>
      <c r="B17930" s="32">
        <v>41</v>
      </c>
    </row>
    <row r="17931" spans="1:2" x14ac:dyDescent="0.35">
      <c r="A17931" s="32" t="s">
        <v>20020</v>
      </c>
      <c r="B17931" s="32">
        <v>4</v>
      </c>
    </row>
    <row r="17932" spans="1:2" x14ac:dyDescent="0.35">
      <c r="A17932" s="32" t="s">
        <v>20021</v>
      </c>
      <c r="B17932" s="32">
        <v>14</v>
      </c>
    </row>
    <row r="17933" spans="1:2" x14ac:dyDescent="0.35">
      <c r="A17933" s="32" t="s">
        <v>20022</v>
      </c>
      <c r="B17933" s="32">
        <v>65</v>
      </c>
    </row>
    <row r="17934" spans="1:2" x14ac:dyDescent="0.35">
      <c r="A17934" s="32" t="s">
        <v>20023</v>
      </c>
      <c r="B17934" s="32">
        <v>45</v>
      </c>
    </row>
    <row r="17935" spans="1:2" x14ac:dyDescent="0.35">
      <c r="A17935" s="32" t="s">
        <v>20024</v>
      </c>
      <c r="B17935" s="32">
        <v>65</v>
      </c>
    </row>
    <row r="17936" spans="1:2" x14ac:dyDescent="0.35">
      <c r="A17936" s="32" t="s">
        <v>20025</v>
      </c>
      <c r="B17936" s="32">
        <v>2</v>
      </c>
    </row>
    <row r="17937" spans="1:2" x14ac:dyDescent="0.35">
      <c r="A17937" s="32" t="s">
        <v>20026</v>
      </c>
      <c r="B17937" s="32">
        <v>29</v>
      </c>
    </row>
    <row r="17938" spans="1:2" x14ac:dyDescent="0.35">
      <c r="A17938" s="32" t="s">
        <v>20027</v>
      </c>
      <c r="B17938" s="32">
        <v>0</v>
      </c>
    </row>
    <row r="17939" spans="1:2" x14ac:dyDescent="0.35">
      <c r="A17939" s="32" t="s">
        <v>20028</v>
      </c>
      <c r="B17939" s="32">
        <v>46</v>
      </c>
    </row>
    <row r="17940" spans="1:2" x14ac:dyDescent="0.35">
      <c r="A17940" s="32" t="s">
        <v>20029</v>
      </c>
      <c r="B17940" s="32">
        <v>11</v>
      </c>
    </row>
    <row r="17941" spans="1:2" x14ac:dyDescent="0.35">
      <c r="A17941" s="32" t="s">
        <v>20030</v>
      </c>
      <c r="B17941" s="32">
        <v>89</v>
      </c>
    </row>
    <row r="17942" spans="1:2" x14ac:dyDescent="0.35">
      <c r="A17942" s="32" t="s">
        <v>20031</v>
      </c>
      <c r="B17942" s="32">
        <v>75</v>
      </c>
    </row>
    <row r="17943" spans="1:2" x14ac:dyDescent="0.35">
      <c r="A17943" s="32" t="s">
        <v>20032</v>
      </c>
      <c r="B17943" s="32">
        <v>11</v>
      </c>
    </row>
    <row r="17944" spans="1:2" x14ac:dyDescent="0.35">
      <c r="A17944" s="32" t="s">
        <v>20033</v>
      </c>
      <c r="B17944" s="32">
        <v>88</v>
      </c>
    </row>
    <row r="17945" spans="1:2" x14ac:dyDescent="0.35">
      <c r="A17945" s="32" t="s">
        <v>20034</v>
      </c>
      <c r="B17945" s="32">
        <v>91</v>
      </c>
    </row>
    <row r="17946" spans="1:2" x14ac:dyDescent="0.35">
      <c r="A17946" s="32" t="s">
        <v>20035</v>
      </c>
      <c r="B17946" s="32">
        <v>87</v>
      </c>
    </row>
    <row r="17947" spans="1:2" x14ac:dyDescent="0.35">
      <c r="A17947" s="32" t="s">
        <v>20036</v>
      </c>
      <c r="B17947" s="32">
        <v>60</v>
      </c>
    </row>
    <row r="17948" spans="1:2" x14ac:dyDescent="0.35">
      <c r="A17948" s="32" t="s">
        <v>20037</v>
      </c>
      <c r="B17948" s="32">
        <v>15</v>
      </c>
    </row>
    <row r="17949" spans="1:2" x14ac:dyDescent="0.35">
      <c r="A17949" s="32" t="s">
        <v>20038</v>
      </c>
      <c r="B17949" s="32">
        <v>52</v>
      </c>
    </row>
    <row r="17950" spans="1:2" x14ac:dyDescent="0.35">
      <c r="A17950" s="32" t="s">
        <v>20039</v>
      </c>
      <c r="B17950" s="32">
        <v>29</v>
      </c>
    </row>
    <row r="17951" spans="1:2" x14ac:dyDescent="0.35">
      <c r="A17951" s="32" t="s">
        <v>20040</v>
      </c>
      <c r="B17951" s="32">
        <v>34</v>
      </c>
    </row>
    <row r="17952" spans="1:2" x14ac:dyDescent="0.35">
      <c r="A17952" s="32" t="s">
        <v>20041</v>
      </c>
      <c r="B17952" s="32">
        <v>60</v>
      </c>
    </row>
    <row r="17953" spans="1:2" x14ac:dyDescent="0.35">
      <c r="A17953" s="32" t="s">
        <v>20042</v>
      </c>
      <c r="B17953" s="32">
        <v>16</v>
      </c>
    </row>
    <row r="17954" spans="1:2" x14ac:dyDescent="0.35">
      <c r="A17954" s="32" t="s">
        <v>20043</v>
      </c>
      <c r="B17954" s="32">
        <v>42</v>
      </c>
    </row>
    <row r="17955" spans="1:2" x14ac:dyDescent="0.35">
      <c r="A17955" s="32" t="s">
        <v>20044</v>
      </c>
      <c r="B17955" s="32">
        <v>21</v>
      </c>
    </row>
    <row r="17956" spans="1:2" x14ac:dyDescent="0.35">
      <c r="A17956" s="32" t="s">
        <v>20045</v>
      </c>
      <c r="B17956" s="32">
        <v>8</v>
      </c>
    </row>
    <row r="17957" spans="1:2" x14ac:dyDescent="0.35">
      <c r="A17957" s="32" t="s">
        <v>20046</v>
      </c>
      <c r="B17957" s="32">
        <v>5</v>
      </c>
    </row>
    <row r="17958" spans="1:2" x14ac:dyDescent="0.35">
      <c r="A17958" s="32" t="s">
        <v>20047</v>
      </c>
      <c r="B17958" s="32">
        <v>57</v>
      </c>
    </row>
    <row r="17959" spans="1:2" x14ac:dyDescent="0.35">
      <c r="A17959" s="32" t="s">
        <v>20048</v>
      </c>
      <c r="B17959" s="32">
        <v>5</v>
      </c>
    </row>
    <row r="17960" spans="1:2" x14ac:dyDescent="0.35">
      <c r="A17960" s="32" t="s">
        <v>20049</v>
      </c>
      <c r="B17960" s="32">
        <v>14</v>
      </c>
    </row>
    <row r="17961" spans="1:2" x14ac:dyDescent="0.35">
      <c r="A17961" s="32" t="s">
        <v>20050</v>
      </c>
      <c r="B17961" s="32">
        <v>85</v>
      </c>
    </row>
    <row r="17962" spans="1:2" x14ac:dyDescent="0.35">
      <c r="A17962" s="32" t="s">
        <v>20051</v>
      </c>
      <c r="B17962" s="32">
        <v>52</v>
      </c>
    </row>
    <row r="17963" spans="1:2" x14ac:dyDescent="0.35">
      <c r="A17963" s="32" t="s">
        <v>20052</v>
      </c>
      <c r="B17963" s="32">
        <v>22</v>
      </c>
    </row>
    <row r="17964" spans="1:2" x14ac:dyDescent="0.35">
      <c r="A17964" s="32" t="s">
        <v>20053</v>
      </c>
      <c r="B17964" s="32">
        <v>77</v>
      </c>
    </row>
    <row r="17965" spans="1:2" x14ac:dyDescent="0.35">
      <c r="A17965" s="32" t="s">
        <v>20054</v>
      </c>
      <c r="B17965" s="32">
        <v>91</v>
      </c>
    </row>
    <row r="17966" spans="1:2" x14ac:dyDescent="0.35">
      <c r="A17966" s="32" t="s">
        <v>20055</v>
      </c>
      <c r="B17966" s="32">
        <v>34</v>
      </c>
    </row>
    <row r="17967" spans="1:2" x14ac:dyDescent="0.35">
      <c r="A17967" s="32" t="s">
        <v>20056</v>
      </c>
      <c r="B17967" s="32">
        <v>78</v>
      </c>
    </row>
    <row r="17968" spans="1:2" x14ac:dyDescent="0.35">
      <c r="A17968" s="32" t="s">
        <v>20057</v>
      </c>
      <c r="B17968" s="32">
        <v>28</v>
      </c>
    </row>
    <row r="17969" spans="1:2" x14ac:dyDescent="0.35">
      <c r="A17969" s="32" t="s">
        <v>20058</v>
      </c>
      <c r="B17969" s="32">
        <v>97</v>
      </c>
    </row>
    <row r="17970" spans="1:2" x14ac:dyDescent="0.35">
      <c r="A17970" s="32" t="s">
        <v>20059</v>
      </c>
      <c r="B17970" s="32">
        <v>90</v>
      </c>
    </row>
    <row r="17971" spans="1:2" x14ac:dyDescent="0.35">
      <c r="A17971" s="32" t="s">
        <v>20060</v>
      </c>
      <c r="B17971" s="32">
        <v>22</v>
      </c>
    </row>
    <row r="17972" spans="1:2" x14ac:dyDescent="0.35">
      <c r="A17972" s="32" t="s">
        <v>20061</v>
      </c>
      <c r="B17972" s="32">
        <v>67</v>
      </c>
    </row>
    <row r="17973" spans="1:2" x14ac:dyDescent="0.35">
      <c r="A17973" s="32" t="s">
        <v>20062</v>
      </c>
      <c r="B17973" s="32">
        <v>91</v>
      </c>
    </row>
    <row r="17974" spans="1:2" x14ac:dyDescent="0.35">
      <c r="A17974" s="32" t="s">
        <v>20063</v>
      </c>
      <c r="B17974" s="32">
        <v>76</v>
      </c>
    </row>
    <row r="17975" spans="1:2" x14ac:dyDescent="0.35">
      <c r="A17975" s="32" t="s">
        <v>20064</v>
      </c>
      <c r="B17975" s="32">
        <v>60</v>
      </c>
    </row>
    <row r="17976" spans="1:2" x14ac:dyDescent="0.35">
      <c r="A17976" s="32" t="s">
        <v>20065</v>
      </c>
      <c r="B17976" s="32">
        <v>26</v>
      </c>
    </row>
    <row r="17977" spans="1:2" x14ac:dyDescent="0.35">
      <c r="A17977" s="32" t="s">
        <v>20066</v>
      </c>
      <c r="B17977" s="32">
        <v>31</v>
      </c>
    </row>
    <row r="17978" spans="1:2" x14ac:dyDescent="0.35">
      <c r="A17978" s="32" t="s">
        <v>20067</v>
      </c>
      <c r="B17978" s="32">
        <v>77</v>
      </c>
    </row>
    <row r="17979" spans="1:2" x14ac:dyDescent="0.35">
      <c r="A17979" s="32" t="s">
        <v>20068</v>
      </c>
      <c r="B17979" s="32">
        <v>33</v>
      </c>
    </row>
    <row r="17980" spans="1:2" x14ac:dyDescent="0.35">
      <c r="A17980" s="32" t="s">
        <v>20069</v>
      </c>
      <c r="B17980" s="32">
        <v>45</v>
      </c>
    </row>
    <row r="17981" spans="1:2" x14ac:dyDescent="0.35">
      <c r="A17981" s="32" t="s">
        <v>20070</v>
      </c>
      <c r="B17981" s="32">
        <v>52</v>
      </c>
    </row>
    <row r="17982" spans="1:2" x14ac:dyDescent="0.35">
      <c r="A17982" s="32" t="s">
        <v>20071</v>
      </c>
      <c r="B17982" s="32">
        <v>41</v>
      </c>
    </row>
    <row r="17983" spans="1:2" x14ac:dyDescent="0.35">
      <c r="A17983" s="32" t="s">
        <v>20072</v>
      </c>
      <c r="B17983" s="32">
        <v>22</v>
      </c>
    </row>
    <row r="17984" spans="1:2" x14ac:dyDescent="0.35">
      <c r="A17984" s="32" t="s">
        <v>20073</v>
      </c>
      <c r="B17984" s="32">
        <v>16</v>
      </c>
    </row>
    <row r="17985" spans="1:2" x14ac:dyDescent="0.35">
      <c r="A17985" s="32" t="s">
        <v>20074</v>
      </c>
      <c r="B17985" s="32">
        <v>16</v>
      </c>
    </row>
    <row r="17986" spans="1:2" x14ac:dyDescent="0.35">
      <c r="A17986" s="32" t="s">
        <v>20075</v>
      </c>
      <c r="B17986" s="32">
        <v>77</v>
      </c>
    </row>
    <row r="17987" spans="1:2" x14ac:dyDescent="0.35">
      <c r="A17987" s="32" t="s">
        <v>20076</v>
      </c>
      <c r="B17987" s="32">
        <v>26</v>
      </c>
    </row>
    <row r="17988" spans="1:2" x14ac:dyDescent="0.35">
      <c r="A17988" s="32" t="s">
        <v>20077</v>
      </c>
      <c r="B17988" s="32">
        <v>84</v>
      </c>
    </row>
    <row r="17989" spans="1:2" x14ac:dyDescent="0.35">
      <c r="A17989" s="32" t="s">
        <v>20078</v>
      </c>
      <c r="B17989" s="32">
        <v>42</v>
      </c>
    </row>
    <row r="17990" spans="1:2" x14ac:dyDescent="0.35">
      <c r="A17990" s="32" t="s">
        <v>20079</v>
      </c>
      <c r="B17990" s="32">
        <v>56</v>
      </c>
    </row>
    <row r="17991" spans="1:2" x14ac:dyDescent="0.35">
      <c r="A17991" s="32" t="s">
        <v>20080</v>
      </c>
      <c r="B17991" s="32">
        <v>47</v>
      </c>
    </row>
    <row r="17992" spans="1:2" x14ac:dyDescent="0.35">
      <c r="A17992" s="32" t="s">
        <v>20081</v>
      </c>
      <c r="B17992" s="32">
        <v>43</v>
      </c>
    </row>
    <row r="17993" spans="1:2" x14ac:dyDescent="0.35">
      <c r="A17993" s="32" t="s">
        <v>20082</v>
      </c>
      <c r="B17993" s="32">
        <v>70</v>
      </c>
    </row>
    <row r="17994" spans="1:2" x14ac:dyDescent="0.35">
      <c r="A17994" s="32" t="s">
        <v>20083</v>
      </c>
      <c r="B17994" s="32">
        <v>26</v>
      </c>
    </row>
    <row r="17995" spans="1:2" x14ac:dyDescent="0.35">
      <c r="A17995" s="32" t="s">
        <v>20084</v>
      </c>
      <c r="B17995" s="32">
        <v>42</v>
      </c>
    </row>
    <row r="17996" spans="1:2" x14ac:dyDescent="0.35">
      <c r="A17996" s="32" t="s">
        <v>20085</v>
      </c>
      <c r="B17996" s="32">
        <v>80</v>
      </c>
    </row>
    <row r="17997" spans="1:2" x14ac:dyDescent="0.35">
      <c r="A17997" s="32" t="s">
        <v>20086</v>
      </c>
      <c r="B17997" s="32">
        <v>92</v>
      </c>
    </row>
    <row r="17998" spans="1:2" x14ac:dyDescent="0.35">
      <c r="A17998" s="32" t="s">
        <v>20087</v>
      </c>
      <c r="B17998" s="32">
        <v>45</v>
      </c>
    </row>
    <row r="17999" spans="1:2" x14ac:dyDescent="0.35">
      <c r="A17999" s="32" t="s">
        <v>20088</v>
      </c>
      <c r="B17999" s="32">
        <v>23</v>
      </c>
    </row>
    <row r="18000" spans="1:2" x14ac:dyDescent="0.35">
      <c r="A18000" s="32" t="s">
        <v>20089</v>
      </c>
      <c r="B18000" s="32">
        <v>50</v>
      </c>
    </row>
    <row r="18001" spans="1:2" x14ac:dyDescent="0.35">
      <c r="A18001" s="32" t="s">
        <v>20090</v>
      </c>
      <c r="B18001" s="32">
        <v>97</v>
      </c>
    </row>
    <row r="18002" spans="1:2" x14ac:dyDescent="0.35">
      <c r="A18002" s="32" t="s">
        <v>20091</v>
      </c>
      <c r="B18002" s="32">
        <v>6</v>
      </c>
    </row>
    <row r="18003" spans="1:2" x14ac:dyDescent="0.35">
      <c r="A18003" s="32" t="s">
        <v>20092</v>
      </c>
      <c r="B18003" s="32">
        <v>7</v>
      </c>
    </row>
    <row r="18004" spans="1:2" x14ac:dyDescent="0.35">
      <c r="A18004" s="32" t="s">
        <v>20093</v>
      </c>
      <c r="B18004" s="32">
        <v>15</v>
      </c>
    </row>
    <row r="18005" spans="1:2" x14ac:dyDescent="0.35">
      <c r="A18005" s="32" t="s">
        <v>20094</v>
      </c>
      <c r="B18005" s="32">
        <v>47</v>
      </c>
    </row>
    <row r="18006" spans="1:2" x14ac:dyDescent="0.35">
      <c r="A18006" s="32" t="s">
        <v>20095</v>
      </c>
      <c r="B18006" s="32">
        <v>94</v>
      </c>
    </row>
    <row r="18007" spans="1:2" x14ac:dyDescent="0.35">
      <c r="A18007" s="32" t="s">
        <v>20096</v>
      </c>
      <c r="B18007" s="32">
        <v>51</v>
      </c>
    </row>
    <row r="18008" spans="1:2" x14ac:dyDescent="0.35">
      <c r="A18008" s="32" t="s">
        <v>20097</v>
      </c>
      <c r="B18008" s="32">
        <v>29</v>
      </c>
    </row>
    <row r="18009" spans="1:2" x14ac:dyDescent="0.35">
      <c r="A18009" s="32" t="s">
        <v>20098</v>
      </c>
      <c r="B18009" s="32">
        <v>91</v>
      </c>
    </row>
    <row r="18010" spans="1:2" x14ac:dyDescent="0.35">
      <c r="A18010" s="32" t="s">
        <v>20099</v>
      </c>
      <c r="B18010" s="32">
        <v>10</v>
      </c>
    </row>
    <row r="18011" spans="1:2" x14ac:dyDescent="0.35">
      <c r="A18011" s="32" t="s">
        <v>20100</v>
      </c>
      <c r="B18011" s="32">
        <v>34</v>
      </c>
    </row>
    <row r="18012" spans="1:2" x14ac:dyDescent="0.35">
      <c r="A18012" s="32" t="s">
        <v>20101</v>
      </c>
      <c r="B18012" s="32">
        <v>7</v>
      </c>
    </row>
    <row r="18013" spans="1:2" x14ac:dyDescent="0.35">
      <c r="A18013" s="32" t="s">
        <v>20102</v>
      </c>
      <c r="B18013" s="32">
        <v>34</v>
      </c>
    </row>
    <row r="18014" spans="1:2" x14ac:dyDescent="0.35">
      <c r="A18014" s="32" t="s">
        <v>20103</v>
      </c>
      <c r="B18014" s="32">
        <v>61</v>
      </c>
    </row>
    <row r="18015" spans="1:2" x14ac:dyDescent="0.35">
      <c r="A18015" s="32" t="s">
        <v>20104</v>
      </c>
      <c r="B18015" s="32">
        <v>6</v>
      </c>
    </row>
    <row r="18016" spans="1:2" x14ac:dyDescent="0.35">
      <c r="A18016" s="32" t="s">
        <v>20105</v>
      </c>
      <c r="B18016" s="32">
        <v>3</v>
      </c>
    </row>
    <row r="18017" spans="1:2" x14ac:dyDescent="0.35">
      <c r="A18017" s="32" t="s">
        <v>20106</v>
      </c>
      <c r="B18017" s="32">
        <v>39</v>
      </c>
    </row>
    <row r="18018" spans="1:2" x14ac:dyDescent="0.35">
      <c r="A18018" s="32" t="s">
        <v>20107</v>
      </c>
      <c r="B18018" s="32">
        <v>43</v>
      </c>
    </row>
    <row r="18019" spans="1:2" x14ac:dyDescent="0.35">
      <c r="A18019" s="32" t="s">
        <v>20108</v>
      </c>
      <c r="B18019" s="32">
        <v>43</v>
      </c>
    </row>
    <row r="18020" spans="1:2" x14ac:dyDescent="0.35">
      <c r="A18020" s="32" t="s">
        <v>20109</v>
      </c>
      <c r="B18020" s="32">
        <v>58</v>
      </c>
    </row>
    <row r="18021" spans="1:2" x14ac:dyDescent="0.35">
      <c r="A18021" s="32" t="s">
        <v>20110</v>
      </c>
      <c r="B18021" s="32">
        <v>12</v>
      </c>
    </row>
    <row r="18022" spans="1:2" x14ac:dyDescent="0.35">
      <c r="A18022" s="32" t="s">
        <v>20111</v>
      </c>
      <c r="B18022" s="32">
        <v>0</v>
      </c>
    </row>
    <row r="18023" spans="1:2" x14ac:dyDescent="0.35">
      <c r="A18023" s="32" t="s">
        <v>20112</v>
      </c>
      <c r="B18023" s="32">
        <v>40</v>
      </c>
    </row>
    <row r="18024" spans="1:2" x14ac:dyDescent="0.35">
      <c r="A18024" s="32" t="s">
        <v>20113</v>
      </c>
      <c r="B18024" s="32">
        <v>55</v>
      </c>
    </row>
    <row r="18025" spans="1:2" x14ac:dyDescent="0.35">
      <c r="A18025" s="32" t="s">
        <v>20114</v>
      </c>
      <c r="B18025" s="32">
        <v>52</v>
      </c>
    </row>
    <row r="18026" spans="1:2" x14ac:dyDescent="0.35">
      <c r="A18026" s="32" t="s">
        <v>20115</v>
      </c>
      <c r="B18026" s="32">
        <v>79</v>
      </c>
    </row>
    <row r="18027" spans="1:2" x14ac:dyDescent="0.35">
      <c r="A18027" s="32" t="s">
        <v>20116</v>
      </c>
      <c r="B18027" s="32">
        <v>0</v>
      </c>
    </row>
    <row r="18028" spans="1:2" x14ac:dyDescent="0.35">
      <c r="A18028" s="32" t="s">
        <v>20117</v>
      </c>
      <c r="B18028" s="32">
        <v>65</v>
      </c>
    </row>
    <row r="18029" spans="1:2" x14ac:dyDescent="0.35">
      <c r="A18029" s="32" t="s">
        <v>20118</v>
      </c>
      <c r="B18029" s="32">
        <v>80</v>
      </c>
    </row>
    <row r="18030" spans="1:2" x14ac:dyDescent="0.35">
      <c r="A18030" s="32" t="s">
        <v>20119</v>
      </c>
      <c r="B18030" s="32">
        <v>26</v>
      </c>
    </row>
    <row r="18031" spans="1:2" x14ac:dyDescent="0.35">
      <c r="A18031" s="32" t="s">
        <v>20120</v>
      </c>
      <c r="B18031" s="32">
        <v>22</v>
      </c>
    </row>
    <row r="18032" spans="1:2" x14ac:dyDescent="0.35">
      <c r="A18032" s="32" t="s">
        <v>20121</v>
      </c>
      <c r="B18032" s="32">
        <v>27</v>
      </c>
    </row>
    <row r="18033" spans="1:2" x14ac:dyDescent="0.35">
      <c r="A18033" s="32" t="s">
        <v>20122</v>
      </c>
      <c r="B18033" s="32">
        <v>54</v>
      </c>
    </row>
    <row r="18034" spans="1:2" x14ac:dyDescent="0.35">
      <c r="A18034" s="32" t="s">
        <v>20123</v>
      </c>
      <c r="B18034" s="32">
        <v>89</v>
      </c>
    </row>
    <row r="18035" spans="1:2" x14ac:dyDescent="0.35">
      <c r="A18035" s="32" t="s">
        <v>20124</v>
      </c>
      <c r="B18035" s="32">
        <v>44</v>
      </c>
    </row>
    <row r="18036" spans="1:2" x14ac:dyDescent="0.35">
      <c r="A18036" s="32" t="s">
        <v>20125</v>
      </c>
      <c r="B18036" s="32">
        <v>70</v>
      </c>
    </row>
    <row r="18037" spans="1:2" x14ac:dyDescent="0.35">
      <c r="A18037" s="32" t="s">
        <v>20126</v>
      </c>
      <c r="B18037" s="32">
        <v>67</v>
      </c>
    </row>
    <row r="18038" spans="1:2" x14ac:dyDescent="0.35">
      <c r="A18038" s="32" t="s">
        <v>20127</v>
      </c>
      <c r="B18038" s="32">
        <v>73</v>
      </c>
    </row>
    <row r="18039" spans="1:2" x14ac:dyDescent="0.35">
      <c r="A18039" s="32" t="s">
        <v>20128</v>
      </c>
      <c r="B18039" s="32">
        <v>75</v>
      </c>
    </row>
    <row r="18040" spans="1:2" x14ac:dyDescent="0.35">
      <c r="A18040" s="32" t="s">
        <v>20129</v>
      </c>
      <c r="B18040" s="32">
        <v>28</v>
      </c>
    </row>
    <row r="18041" spans="1:2" x14ac:dyDescent="0.35">
      <c r="A18041" s="32" t="s">
        <v>20130</v>
      </c>
      <c r="B18041" s="32">
        <v>19</v>
      </c>
    </row>
    <row r="18042" spans="1:2" x14ac:dyDescent="0.35">
      <c r="A18042" s="32" t="s">
        <v>20131</v>
      </c>
      <c r="B18042" s="32">
        <v>64</v>
      </c>
    </row>
    <row r="18043" spans="1:2" x14ac:dyDescent="0.35">
      <c r="A18043" s="32" t="s">
        <v>20132</v>
      </c>
      <c r="B18043" s="32">
        <v>42</v>
      </c>
    </row>
    <row r="18044" spans="1:2" x14ac:dyDescent="0.35">
      <c r="A18044" s="32" t="s">
        <v>20133</v>
      </c>
      <c r="B18044" s="32">
        <v>13</v>
      </c>
    </row>
    <row r="18045" spans="1:2" x14ac:dyDescent="0.35">
      <c r="A18045" s="32" t="s">
        <v>20134</v>
      </c>
      <c r="B18045" s="32">
        <v>92</v>
      </c>
    </row>
    <row r="18046" spans="1:2" x14ac:dyDescent="0.35">
      <c r="A18046" s="32" t="s">
        <v>20135</v>
      </c>
      <c r="B18046" s="32">
        <v>0</v>
      </c>
    </row>
    <row r="18047" spans="1:2" x14ac:dyDescent="0.35">
      <c r="A18047" s="32" t="s">
        <v>20136</v>
      </c>
      <c r="B18047" s="32">
        <v>14</v>
      </c>
    </row>
    <row r="18048" spans="1:2" x14ac:dyDescent="0.35">
      <c r="A18048" s="32" t="s">
        <v>20137</v>
      </c>
      <c r="B18048" s="32">
        <v>2</v>
      </c>
    </row>
    <row r="18049" spans="1:2" x14ac:dyDescent="0.35">
      <c r="A18049" s="32" t="s">
        <v>20138</v>
      </c>
      <c r="B18049" s="32">
        <v>48</v>
      </c>
    </row>
    <row r="18050" spans="1:2" x14ac:dyDescent="0.35">
      <c r="A18050" s="32" t="s">
        <v>20139</v>
      </c>
      <c r="B18050" s="32">
        <v>76</v>
      </c>
    </row>
    <row r="18051" spans="1:2" x14ac:dyDescent="0.35">
      <c r="A18051" s="32" t="s">
        <v>20140</v>
      </c>
      <c r="B18051" s="32">
        <v>11</v>
      </c>
    </row>
    <row r="18052" spans="1:2" x14ac:dyDescent="0.35">
      <c r="A18052" s="32" t="s">
        <v>20141</v>
      </c>
      <c r="B18052" s="32">
        <v>4</v>
      </c>
    </row>
    <row r="18053" spans="1:2" x14ac:dyDescent="0.35">
      <c r="A18053" s="32" t="s">
        <v>20142</v>
      </c>
      <c r="B18053" s="32">
        <v>96</v>
      </c>
    </row>
    <row r="18054" spans="1:2" x14ac:dyDescent="0.35">
      <c r="A18054" s="32" t="s">
        <v>20143</v>
      </c>
      <c r="B18054" s="32">
        <v>7</v>
      </c>
    </row>
    <row r="18055" spans="1:2" x14ac:dyDescent="0.35">
      <c r="A18055" s="32" t="s">
        <v>20144</v>
      </c>
      <c r="B18055" s="32">
        <v>11</v>
      </c>
    </row>
    <row r="18056" spans="1:2" x14ac:dyDescent="0.35">
      <c r="A18056" s="32" t="s">
        <v>20145</v>
      </c>
      <c r="B18056" s="32">
        <v>14</v>
      </c>
    </row>
    <row r="18057" spans="1:2" x14ac:dyDescent="0.35">
      <c r="A18057" s="32" t="s">
        <v>20146</v>
      </c>
      <c r="B18057" s="32">
        <v>62</v>
      </c>
    </row>
    <row r="18058" spans="1:2" x14ac:dyDescent="0.35">
      <c r="A18058" s="32" t="s">
        <v>20147</v>
      </c>
      <c r="B18058" s="32">
        <v>61</v>
      </c>
    </row>
    <row r="18059" spans="1:2" x14ac:dyDescent="0.35">
      <c r="A18059" s="32" t="s">
        <v>20148</v>
      </c>
      <c r="B18059" s="32">
        <v>26</v>
      </c>
    </row>
    <row r="18060" spans="1:2" x14ac:dyDescent="0.35">
      <c r="A18060" s="32" t="s">
        <v>20149</v>
      </c>
      <c r="B18060" s="32">
        <v>85</v>
      </c>
    </row>
    <row r="18061" spans="1:2" x14ac:dyDescent="0.35">
      <c r="A18061" s="32" t="s">
        <v>20150</v>
      </c>
      <c r="B18061" s="32">
        <v>19</v>
      </c>
    </row>
    <row r="18062" spans="1:2" x14ac:dyDescent="0.35">
      <c r="A18062" s="32" t="s">
        <v>20151</v>
      </c>
      <c r="B18062" s="32">
        <v>32</v>
      </c>
    </row>
    <row r="18063" spans="1:2" x14ac:dyDescent="0.35">
      <c r="A18063" s="32" t="s">
        <v>20152</v>
      </c>
      <c r="B18063" s="32">
        <v>26</v>
      </c>
    </row>
    <row r="18064" spans="1:2" x14ac:dyDescent="0.35">
      <c r="A18064" s="32" t="s">
        <v>20153</v>
      </c>
      <c r="B18064" s="32">
        <v>76</v>
      </c>
    </row>
    <row r="18065" spans="1:2" x14ac:dyDescent="0.35">
      <c r="A18065" s="32" t="s">
        <v>20154</v>
      </c>
      <c r="B18065" s="32">
        <v>99</v>
      </c>
    </row>
    <row r="18066" spans="1:2" x14ac:dyDescent="0.35">
      <c r="A18066" s="32" t="s">
        <v>20155</v>
      </c>
      <c r="B18066" s="32">
        <v>70</v>
      </c>
    </row>
    <row r="18067" spans="1:2" x14ac:dyDescent="0.35">
      <c r="A18067" s="32" t="s">
        <v>20156</v>
      </c>
      <c r="B18067" s="32">
        <v>63</v>
      </c>
    </row>
    <row r="18068" spans="1:2" x14ac:dyDescent="0.35">
      <c r="A18068" s="32" t="s">
        <v>20157</v>
      </c>
      <c r="B18068" s="32">
        <v>62</v>
      </c>
    </row>
    <row r="18069" spans="1:2" x14ac:dyDescent="0.35">
      <c r="A18069" s="32" t="s">
        <v>20158</v>
      </c>
      <c r="B18069" s="32">
        <v>36</v>
      </c>
    </row>
    <row r="18070" spans="1:2" x14ac:dyDescent="0.35">
      <c r="A18070" s="32" t="s">
        <v>20159</v>
      </c>
      <c r="B18070" s="32">
        <v>69</v>
      </c>
    </row>
    <row r="18071" spans="1:2" x14ac:dyDescent="0.35">
      <c r="A18071" s="32" t="s">
        <v>5697</v>
      </c>
      <c r="B18071" s="32">
        <v>6</v>
      </c>
    </row>
    <row r="18072" spans="1:2" x14ac:dyDescent="0.35">
      <c r="A18072" s="32" t="s">
        <v>20160</v>
      </c>
      <c r="B18072" s="32">
        <v>15</v>
      </c>
    </row>
    <row r="18073" spans="1:2" x14ac:dyDescent="0.35">
      <c r="A18073" s="32" t="s">
        <v>20161</v>
      </c>
      <c r="B18073" s="32">
        <v>25</v>
      </c>
    </row>
    <row r="18074" spans="1:2" x14ac:dyDescent="0.35">
      <c r="A18074" s="32" t="s">
        <v>20162</v>
      </c>
      <c r="B18074" s="32">
        <v>83</v>
      </c>
    </row>
    <row r="18075" spans="1:2" x14ac:dyDescent="0.35">
      <c r="A18075" s="32" t="s">
        <v>20163</v>
      </c>
      <c r="B18075" s="32">
        <v>7</v>
      </c>
    </row>
    <row r="18076" spans="1:2" x14ac:dyDescent="0.35">
      <c r="A18076" s="32" t="s">
        <v>20164</v>
      </c>
      <c r="B18076" s="32">
        <v>11</v>
      </c>
    </row>
    <row r="18077" spans="1:2" x14ac:dyDescent="0.35">
      <c r="A18077" s="32" t="s">
        <v>20165</v>
      </c>
      <c r="B18077" s="32">
        <v>66</v>
      </c>
    </row>
    <row r="18078" spans="1:2" x14ac:dyDescent="0.35">
      <c r="A18078" s="32" t="s">
        <v>20166</v>
      </c>
      <c r="B18078" s="32">
        <v>0</v>
      </c>
    </row>
    <row r="18079" spans="1:2" x14ac:dyDescent="0.35">
      <c r="A18079" s="32" t="s">
        <v>20167</v>
      </c>
      <c r="B18079" s="32">
        <v>51</v>
      </c>
    </row>
    <row r="18080" spans="1:2" x14ac:dyDescent="0.35">
      <c r="A18080" s="32" t="s">
        <v>20168</v>
      </c>
      <c r="B18080" s="32">
        <v>2</v>
      </c>
    </row>
    <row r="18081" spans="1:2" x14ac:dyDescent="0.35">
      <c r="A18081" s="32" t="s">
        <v>20169</v>
      </c>
      <c r="B18081" s="32">
        <v>12</v>
      </c>
    </row>
    <row r="18082" spans="1:2" x14ac:dyDescent="0.35">
      <c r="A18082" s="32" t="s">
        <v>20170</v>
      </c>
      <c r="B18082" s="32">
        <v>14</v>
      </c>
    </row>
    <row r="18083" spans="1:2" x14ac:dyDescent="0.35">
      <c r="A18083" s="32" t="s">
        <v>20171</v>
      </c>
      <c r="B18083" s="32">
        <v>36</v>
      </c>
    </row>
    <row r="18084" spans="1:2" x14ac:dyDescent="0.35">
      <c r="A18084" s="32" t="s">
        <v>20172</v>
      </c>
      <c r="B18084" s="32">
        <v>8</v>
      </c>
    </row>
    <row r="18085" spans="1:2" x14ac:dyDescent="0.35">
      <c r="A18085" s="32" t="s">
        <v>20173</v>
      </c>
      <c r="B18085" s="32">
        <v>66</v>
      </c>
    </row>
    <row r="18086" spans="1:2" x14ac:dyDescent="0.35">
      <c r="A18086" s="32" t="s">
        <v>20174</v>
      </c>
      <c r="B18086" s="32">
        <v>33</v>
      </c>
    </row>
    <row r="18087" spans="1:2" x14ac:dyDescent="0.35">
      <c r="A18087" s="32" t="s">
        <v>20175</v>
      </c>
      <c r="B18087" s="32">
        <v>71</v>
      </c>
    </row>
    <row r="18088" spans="1:2" x14ac:dyDescent="0.35">
      <c r="A18088" s="32" t="s">
        <v>20176</v>
      </c>
      <c r="B18088" s="32">
        <v>4</v>
      </c>
    </row>
    <row r="18089" spans="1:2" x14ac:dyDescent="0.35">
      <c r="A18089" s="32" t="s">
        <v>20177</v>
      </c>
      <c r="B18089" s="32">
        <v>63</v>
      </c>
    </row>
    <row r="18090" spans="1:2" x14ac:dyDescent="0.35">
      <c r="A18090" s="32" t="s">
        <v>20178</v>
      </c>
      <c r="B18090" s="32">
        <v>30</v>
      </c>
    </row>
    <row r="18091" spans="1:2" x14ac:dyDescent="0.35">
      <c r="A18091" s="32" t="s">
        <v>20179</v>
      </c>
      <c r="B18091" s="32">
        <v>86</v>
      </c>
    </row>
    <row r="18092" spans="1:2" x14ac:dyDescent="0.35">
      <c r="A18092" s="32" t="s">
        <v>20180</v>
      </c>
      <c r="B18092" s="32">
        <v>7</v>
      </c>
    </row>
    <row r="18093" spans="1:2" x14ac:dyDescent="0.35">
      <c r="A18093" s="32" t="s">
        <v>20181</v>
      </c>
      <c r="B18093" s="32">
        <v>84</v>
      </c>
    </row>
    <row r="18094" spans="1:2" x14ac:dyDescent="0.35">
      <c r="A18094" s="32" t="s">
        <v>20182</v>
      </c>
      <c r="B18094" s="32">
        <v>0</v>
      </c>
    </row>
    <row r="18095" spans="1:2" x14ac:dyDescent="0.35">
      <c r="A18095" s="32" t="s">
        <v>20183</v>
      </c>
      <c r="B18095" s="32">
        <v>35</v>
      </c>
    </row>
    <row r="18096" spans="1:2" x14ac:dyDescent="0.35">
      <c r="A18096" s="32" t="s">
        <v>20184</v>
      </c>
      <c r="B18096" s="32">
        <v>88</v>
      </c>
    </row>
    <row r="18097" spans="1:2" x14ac:dyDescent="0.35">
      <c r="A18097" s="32" t="s">
        <v>20185</v>
      </c>
      <c r="B18097" s="32">
        <v>38</v>
      </c>
    </row>
    <row r="18098" spans="1:2" x14ac:dyDescent="0.35">
      <c r="A18098" s="32" t="s">
        <v>20186</v>
      </c>
      <c r="B18098" s="32">
        <v>22</v>
      </c>
    </row>
    <row r="18099" spans="1:2" x14ac:dyDescent="0.35">
      <c r="A18099" s="32" t="s">
        <v>20187</v>
      </c>
      <c r="B18099" s="32">
        <v>34</v>
      </c>
    </row>
    <row r="18100" spans="1:2" x14ac:dyDescent="0.35">
      <c r="A18100" s="32" t="s">
        <v>20188</v>
      </c>
      <c r="B18100" s="32">
        <v>13</v>
      </c>
    </row>
    <row r="18101" spans="1:2" x14ac:dyDescent="0.35">
      <c r="A18101" s="32" t="s">
        <v>20189</v>
      </c>
      <c r="B18101" s="32">
        <v>89</v>
      </c>
    </row>
    <row r="18102" spans="1:2" x14ac:dyDescent="0.35">
      <c r="A18102" s="32" t="s">
        <v>20190</v>
      </c>
      <c r="B18102" s="32">
        <v>88</v>
      </c>
    </row>
    <row r="18103" spans="1:2" x14ac:dyDescent="0.35">
      <c r="A18103" s="32" t="s">
        <v>20191</v>
      </c>
      <c r="B18103" s="32">
        <v>27</v>
      </c>
    </row>
    <row r="18104" spans="1:2" x14ac:dyDescent="0.35">
      <c r="A18104" s="32" t="s">
        <v>20192</v>
      </c>
      <c r="B18104" s="32">
        <v>16</v>
      </c>
    </row>
    <row r="18105" spans="1:2" x14ac:dyDescent="0.35">
      <c r="A18105" s="32" t="s">
        <v>20193</v>
      </c>
      <c r="B18105" s="32">
        <v>11</v>
      </c>
    </row>
    <row r="18106" spans="1:2" x14ac:dyDescent="0.35">
      <c r="A18106" s="32" t="s">
        <v>20194</v>
      </c>
      <c r="B18106" s="32">
        <v>41</v>
      </c>
    </row>
    <row r="18107" spans="1:2" x14ac:dyDescent="0.35">
      <c r="A18107" s="32" t="s">
        <v>20195</v>
      </c>
      <c r="B18107" s="32">
        <v>32</v>
      </c>
    </row>
    <row r="18108" spans="1:2" x14ac:dyDescent="0.35">
      <c r="A18108" s="32" t="s">
        <v>20196</v>
      </c>
      <c r="B18108" s="32">
        <v>9</v>
      </c>
    </row>
    <row r="18109" spans="1:2" x14ac:dyDescent="0.35">
      <c r="A18109" s="32" t="s">
        <v>20197</v>
      </c>
      <c r="B18109" s="32">
        <v>84</v>
      </c>
    </row>
    <row r="18110" spans="1:2" x14ac:dyDescent="0.35">
      <c r="A18110" s="32" t="s">
        <v>20198</v>
      </c>
      <c r="B18110" s="32">
        <v>86</v>
      </c>
    </row>
    <row r="18111" spans="1:2" x14ac:dyDescent="0.35">
      <c r="A18111" s="32" t="s">
        <v>20199</v>
      </c>
      <c r="B18111" s="32">
        <v>8</v>
      </c>
    </row>
    <row r="18112" spans="1:2" x14ac:dyDescent="0.35">
      <c r="A18112" s="32" t="s">
        <v>20200</v>
      </c>
      <c r="B18112" s="32">
        <v>77</v>
      </c>
    </row>
    <row r="18113" spans="1:2" x14ac:dyDescent="0.35">
      <c r="A18113" s="32" t="s">
        <v>20201</v>
      </c>
      <c r="B18113" s="32">
        <v>80</v>
      </c>
    </row>
    <row r="18114" spans="1:2" x14ac:dyDescent="0.35">
      <c r="A18114" s="32" t="s">
        <v>20202</v>
      </c>
      <c r="B18114" s="32">
        <v>84</v>
      </c>
    </row>
    <row r="18115" spans="1:2" x14ac:dyDescent="0.35">
      <c r="A18115" s="32" t="s">
        <v>20203</v>
      </c>
      <c r="B18115" s="32">
        <v>90</v>
      </c>
    </row>
    <row r="18116" spans="1:2" x14ac:dyDescent="0.35">
      <c r="A18116" s="32" t="s">
        <v>20204</v>
      </c>
      <c r="B18116" s="32">
        <v>98</v>
      </c>
    </row>
    <row r="18117" spans="1:2" x14ac:dyDescent="0.35">
      <c r="A18117" s="32" t="s">
        <v>20205</v>
      </c>
      <c r="B18117" s="32">
        <v>92</v>
      </c>
    </row>
    <row r="18118" spans="1:2" x14ac:dyDescent="0.35">
      <c r="A18118" s="32" t="s">
        <v>20206</v>
      </c>
      <c r="B18118" s="32">
        <v>52</v>
      </c>
    </row>
    <row r="18119" spans="1:2" x14ac:dyDescent="0.35">
      <c r="A18119" s="32" t="s">
        <v>20207</v>
      </c>
      <c r="B18119" s="32">
        <v>39</v>
      </c>
    </row>
    <row r="18120" spans="1:2" x14ac:dyDescent="0.35">
      <c r="A18120" s="32" t="s">
        <v>20208</v>
      </c>
      <c r="B18120" s="32">
        <v>38</v>
      </c>
    </row>
    <row r="18121" spans="1:2" x14ac:dyDescent="0.35">
      <c r="A18121" s="32" t="s">
        <v>20209</v>
      </c>
      <c r="B18121" s="32">
        <v>21</v>
      </c>
    </row>
    <row r="18122" spans="1:2" x14ac:dyDescent="0.35">
      <c r="A18122" s="32" t="s">
        <v>20210</v>
      </c>
      <c r="B18122" s="32">
        <v>12</v>
      </c>
    </row>
    <row r="18123" spans="1:2" x14ac:dyDescent="0.35">
      <c r="A18123" s="32" t="s">
        <v>20211</v>
      </c>
      <c r="B18123" s="32">
        <v>45</v>
      </c>
    </row>
    <row r="18124" spans="1:2" x14ac:dyDescent="0.35">
      <c r="A18124" s="32" t="s">
        <v>20212</v>
      </c>
      <c r="B18124" s="32">
        <v>13</v>
      </c>
    </row>
    <row r="18125" spans="1:2" x14ac:dyDescent="0.35">
      <c r="A18125" s="32" t="s">
        <v>20213</v>
      </c>
      <c r="B18125" s="32">
        <v>26</v>
      </c>
    </row>
    <row r="18126" spans="1:2" x14ac:dyDescent="0.35">
      <c r="A18126" s="32" t="s">
        <v>20214</v>
      </c>
      <c r="B18126" s="32">
        <v>40</v>
      </c>
    </row>
    <row r="18127" spans="1:2" x14ac:dyDescent="0.35">
      <c r="A18127" s="32" t="s">
        <v>20215</v>
      </c>
      <c r="B18127" s="32">
        <v>46</v>
      </c>
    </row>
    <row r="18128" spans="1:2" x14ac:dyDescent="0.35">
      <c r="A18128" s="32" t="s">
        <v>20216</v>
      </c>
      <c r="B18128" s="32">
        <v>79</v>
      </c>
    </row>
    <row r="18129" spans="1:2" x14ac:dyDescent="0.35">
      <c r="A18129" s="32" t="s">
        <v>20217</v>
      </c>
      <c r="B18129" s="32">
        <v>28</v>
      </c>
    </row>
    <row r="18130" spans="1:2" x14ac:dyDescent="0.35">
      <c r="A18130" s="32" t="s">
        <v>20219</v>
      </c>
      <c r="B18130" s="32">
        <v>26</v>
      </c>
    </row>
    <row r="18131" spans="1:2" x14ac:dyDescent="0.35">
      <c r="A18131" s="32" t="s">
        <v>20220</v>
      </c>
      <c r="B18131" s="32">
        <v>56</v>
      </c>
    </row>
    <row r="18132" spans="1:2" x14ac:dyDescent="0.35">
      <c r="A18132" s="32" t="s">
        <v>20221</v>
      </c>
      <c r="B18132" s="32">
        <v>63</v>
      </c>
    </row>
    <row r="18133" spans="1:2" x14ac:dyDescent="0.35">
      <c r="A18133" s="32" t="s">
        <v>20222</v>
      </c>
      <c r="B18133" s="32">
        <v>48</v>
      </c>
    </row>
    <row r="18134" spans="1:2" x14ac:dyDescent="0.35">
      <c r="A18134" s="32" t="s">
        <v>20223</v>
      </c>
      <c r="B18134" s="32">
        <v>77</v>
      </c>
    </row>
    <row r="18135" spans="1:2" x14ac:dyDescent="0.35">
      <c r="A18135" s="32" t="s">
        <v>20224</v>
      </c>
      <c r="B18135" s="32">
        <v>22</v>
      </c>
    </row>
    <row r="18136" spans="1:2" x14ac:dyDescent="0.35">
      <c r="A18136" s="32" t="s">
        <v>20225</v>
      </c>
      <c r="B18136" s="32">
        <v>1</v>
      </c>
    </row>
    <row r="18137" spans="1:2" x14ac:dyDescent="0.35">
      <c r="A18137" s="32" t="s">
        <v>20226</v>
      </c>
      <c r="B18137" s="32">
        <v>27</v>
      </c>
    </row>
    <row r="18138" spans="1:2" x14ac:dyDescent="0.35">
      <c r="A18138" s="32" t="s">
        <v>20227</v>
      </c>
      <c r="B18138" s="32">
        <v>66</v>
      </c>
    </row>
    <row r="18139" spans="1:2" x14ac:dyDescent="0.35">
      <c r="A18139" s="32" t="s">
        <v>20228</v>
      </c>
      <c r="B18139" s="32">
        <v>58</v>
      </c>
    </row>
    <row r="18140" spans="1:2" x14ac:dyDescent="0.35">
      <c r="A18140" s="32" t="s">
        <v>20229</v>
      </c>
      <c r="B18140" s="32">
        <v>59</v>
      </c>
    </row>
    <row r="18141" spans="1:2" x14ac:dyDescent="0.35">
      <c r="A18141" s="32" t="s">
        <v>20230</v>
      </c>
      <c r="B18141" s="32">
        <v>1</v>
      </c>
    </row>
    <row r="18142" spans="1:2" x14ac:dyDescent="0.35">
      <c r="A18142" s="32" t="s">
        <v>20231</v>
      </c>
      <c r="B18142" s="32">
        <v>61</v>
      </c>
    </row>
    <row r="18143" spans="1:2" x14ac:dyDescent="0.35">
      <c r="A18143" s="32" t="s">
        <v>20232</v>
      </c>
      <c r="B18143" s="32">
        <v>86</v>
      </c>
    </row>
    <row r="18144" spans="1:2" x14ac:dyDescent="0.35">
      <c r="A18144" s="32" t="s">
        <v>20233</v>
      </c>
      <c r="B18144" s="32">
        <v>80</v>
      </c>
    </row>
    <row r="18145" spans="1:2" x14ac:dyDescent="0.35">
      <c r="A18145" s="32" t="s">
        <v>20234</v>
      </c>
      <c r="B18145" s="32">
        <v>71</v>
      </c>
    </row>
    <row r="18146" spans="1:2" x14ac:dyDescent="0.35">
      <c r="A18146" s="32" t="s">
        <v>20235</v>
      </c>
      <c r="B18146" s="32">
        <v>52</v>
      </c>
    </row>
    <row r="18147" spans="1:2" x14ac:dyDescent="0.35">
      <c r="A18147" s="32" t="s">
        <v>20236</v>
      </c>
      <c r="B18147" s="32">
        <v>78</v>
      </c>
    </row>
    <row r="18148" spans="1:2" x14ac:dyDescent="0.35">
      <c r="A18148" s="32" t="s">
        <v>20237</v>
      </c>
      <c r="B18148" s="32">
        <v>19</v>
      </c>
    </row>
    <row r="18149" spans="1:2" x14ac:dyDescent="0.35">
      <c r="A18149" s="32" t="s">
        <v>20238</v>
      </c>
      <c r="B18149" s="32">
        <v>74</v>
      </c>
    </row>
    <row r="18150" spans="1:2" x14ac:dyDescent="0.35">
      <c r="A18150" s="32" t="s">
        <v>20239</v>
      </c>
      <c r="B18150" s="32">
        <v>11</v>
      </c>
    </row>
    <row r="18151" spans="1:2" x14ac:dyDescent="0.35">
      <c r="A18151" s="32" t="s">
        <v>20240</v>
      </c>
      <c r="B18151" s="32">
        <v>81</v>
      </c>
    </row>
    <row r="18152" spans="1:2" x14ac:dyDescent="0.35">
      <c r="A18152" s="32" t="s">
        <v>20241</v>
      </c>
      <c r="B18152" s="32">
        <v>63</v>
      </c>
    </row>
    <row r="18153" spans="1:2" x14ac:dyDescent="0.35">
      <c r="A18153" s="32" t="s">
        <v>20242</v>
      </c>
      <c r="B18153" s="32">
        <v>60</v>
      </c>
    </row>
    <row r="18154" spans="1:2" x14ac:dyDescent="0.35">
      <c r="A18154" s="32" t="s">
        <v>20243</v>
      </c>
      <c r="B18154" s="32">
        <v>51</v>
      </c>
    </row>
    <row r="18155" spans="1:2" x14ac:dyDescent="0.35">
      <c r="A18155" s="32" t="s">
        <v>20244</v>
      </c>
      <c r="B18155" s="32">
        <v>63</v>
      </c>
    </row>
    <row r="18156" spans="1:2" x14ac:dyDescent="0.35">
      <c r="A18156" s="32" t="s">
        <v>20245</v>
      </c>
      <c r="B18156" s="32">
        <v>40</v>
      </c>
    </row>
    <row r="18157" spans="1:2" x14ac:dyDescent="0.35">
      <c r="A18157" s="32" t="s">
        <v>20246</v>
      </c>
      <c r="B18157" s="32">
        <v>47</v>
      </c>
    </row>
    <row r="18158" spans="1:2" x14ac:dyDescent="0.35">
      <c r="A18158" s="32" t="s">
        <v>20247</v>
      </c>
      <c r="B18158" s="32">
        <v>39</v>
      </c>
    </row>
    <row r="18159" spans="1:2" x14ac:dyDescent="0.35">
      <c r="A18159" s="32" t="s">
        <v>20248</v>
      </c>
      <c r="B18159" s="32">
        <v>65</v>
      </c>
    </row>
    <row r="18160" spans="1:2" x14ac:dyDescent="0.35">
      <c r="A18160" s="32" t="s">
        <v>20249</v>
      </c>
      <c r="B18160" s="32">
        <v>43</v>
      </c>
    </row>
    <row r="18161" spans="1:2" x14ac:dyDescent="0.35">
      <c r="A18161" s="32" t="s">
        <v>20250</v>
      </c>
      <c r="B18161" s="32">
        <v>7</v>
      </c>
    </row>
    <row r="18162" spans="1:2" x14ac:dyDescent="0.35">
      <c r="A18162" s="32" t="s">
        <v>20251</v>
      </c>
      <c r="B18162" s="32">
        <v>7</v>
      </c>
    </row>
    <row r="18163" spans="1:2" x14ac:dyDescent="0.35">
      <c r="A18163" s="32" t="s">
        <v>20252</v>
      </c>
      <c r="B18163" s="32">
        <v>35</v>
      </c>
    </row>
    <row r="18164" spans="1:2" x14ac:dyDescent="0.35">
      <c r="A18164" s="32" t="s">
        <v>20253</v>
      </c>
      <c r="B18164" s="32">
        <v>91</v>
      </c>
    </row>
    <row r="18165" spans="1:2" x14ac:dyDescent="0.35">
      <c r="A18165" s="32" t="s">
        <v>20254</v>
      </c>
      <c r="B18165" s="32">
        <v>59</v>
      </c>
    </row>
    <row r="18166" spans="1:2" x14ac:dyDescent="0.35">
      <c r="A18166" s="32" t="s">
        <v>20255</v>
      </c>
      <c r="B18166" s="32">
        <v>79</v>
      </c>
    </row>
    <row r="18167" spans="1:2" x14ac:dyDescent="0.35">
      <c r="A18167" s="32" t="s">
        <v>20256</v>
      </c>
      <c r="B18167" s="32">
        <v>21</v>
      </c>
    </row>
    <row r="18168" spans="1:2" x14ac:dyDescent="0.35">
      <c r="A18168" s="32" t="s">
        <v>20257</v>
      </c>
      <c r="B18168" s="32">
        <v>29</v>
      </c>
    </row>
    <row r="18169" spans="1:2" x14ac:dyDescent="0.35">
      <c r="A18169" s="32" t="s">
        <v>20258</v>
      </c>
      <c r="B18169" s="32">
        <v>21</v>
      </c>
    </row>
    <row r="18170" spans="1:2" x14ac:dyDescent="0.35">
      <c r="A18170" s="32" t="s">
        <v>20259</v>
      </c>
      <c r="B18170" s="32">
        <v>53</v>
      </c>
    </row>
    <row r="18171" spans="1:2" x14ac:dyDescent="0.35">
      <c r="A18171" s="32" t="s">
        <v>20260</v>
      </c>
      <c r="B18171" s="32">
        <v>71</v>
      </c>
    </row>
    <row r="18172" spans="1:2" x14ac:dyDescent="0.35">
      <c r="A18172" s="32" t="s">
        <v>20261</v>
      </c>
      <c r="B18172" s="32">
        <v>61</v>
      </c>
    </row>
    <row r="18173" spans="1:2" x14ac:dyDescent="0.35">
      <c r="A18173" s="32" t="s">
        <v>20262</v>
      </c>
      <c r="B18173" s="32">
        <v>72</v>
      </c>
    </row>
    <row r="18174" spans="1:2" x14ac:dyDescent="0.35">
      <c r="A18174" s="32" t="s">
        <v>20263</v>
      </c>
      <c r="B18174" s="32">
        <v>51</v>
      </c>
    </row>
    <row r="18175" spans="1:2" x14ac:dyDescent="0.35">
      <c r="A18175" s="32" t="s">
        <v>20264</v>
      </c>
      <c r="B18175" s="32">
        <v>7</v>
      </c>
    </row>
    <row r="18176" spans="1:2" x14ac:dyDescent="0.35">
      <c r="A18176" s="32" t="s">
        <v>20265</v>
      </c>
      <c r="B18176" s="32">
        <v>6</v>
      </c>
    </row>
    <row r="18177" spans="1:2" x14ac:dyDescent="0.35">
      <c r="A18177" s="32" t="s">
        <v>20266</v>
      </c>
      <c r="B18177" s="32">
        <v>64</v>
      </c>
    </row>
    <row r="18178" spans="1:2" x14ac:dyDescent="0.35">
      <c r="A18178" s="32" t="s">
        <v>20267</v>
      </c>
      <c r="B18178" s="32">
        <v>29</v>
      </c>
    </row>
    <row r="18179" spans="1:2" x14ac:dyDescent="0.35">
      <c r="A18179" s="32" t="s">
        <v>20268</v>
      </c>
      <c r="B18179" s="32">
        <v>43</v>
      </c>
    </row>
    <row r="18180" spans="1:2" x14ac:dyDescent="0.35">
      <c r="A18180" s="32" t="s">
        <v>20269</v>
      </c>
      <c r="B18180" s="32">
        <v>93</v>
      </c>
    </row>
    <row r="18181" spans="1:2" x14ac:dyDescent="0.35">
      <c r="A18181" s="32" t="s">
        <v>20270</v>
      </c>
      <c r="B18181" s="32">
        <v>1</v>
      </c>
    </row>
    <row r="18182" spans="1:2" x14ac:dyDescent="0.35">
      <c r="A18182" s="32" t="s">
        <v>20271</v>
      </c>
      <c r="B18182" s="32">
        <v>14</v>
      </c>
    </row>
    <row r="18183" spans="1:2" x14ac:dyDescent="0.35">
      <c r="A18183" s="32" t="s">
        <v>20272</v>
      </c>
      <c r="B18183" s="32">
        <v>42</v>
      </c>
    </row>
    <row r="18184" spans="1:2" x14ac:dyDescent="0.35">
      <c r="A18184" s="32" t="s">
        <v>20273</v>
      </c>
      <c r="B18184" s="32">
        <v>37</v>
      </c>
    </row>
    <row r="18185" spans="1:2" x14ac:dyDescent="0.35">
      <c r="A18185" s="32" t="s">
        <v>20274</v>
      </c>
      <c r="B18185" s="32">
        <v>52</v>
      </c>
    </row>
    <row r="18186" spans="1:2" x14ac:dyDescent="0.35">
      <c r="A18186" s="32" t="s">
        <v>20275</v>
      </c>
      <c r="B18186" s="32">
        <v>52</v>
      </c>
    </row>
    <row r="18187" spans="1:2" x14ac:dyDescent="0.35">
      <c r="A18187" s="32" t="s">
        <v>20276</v>
      </c>
      <c r="B18187" s="32">
        <v>38</v>
      </c>
    </row>
    <row r="18188" spans="1:2" x14ac:dyDescent="0.35">
      <c r="A18188" s="32" t="s">
        <v>20277</v>
      </c>
      <c r="B18188" s="32">
        <v>19</v>
      </c>
    </row>
    <row r="18189" spans="1:2" x14ac:dyDescent="0.35">
      <c r="A18189" s="32" t="s">
        <v>20278</v>
      </c>
      <c r="B18189" s="32">
        <v>35</v>
      </c>
    </row>
    <row r="18190" spans="1:2" x14ac:dyDescent="0.35">
      <c r="A18190" s="32" t="s">
        <v>20279</v>
      </c>
      <c r="B18190" s="32">
        <v>86</v>
      </c>
    </row>
    <row r="18191" spans="1:2" x14ac:dyDescent="0.35">
      <c r="A18191" s="32" t="s">
        <v>20280</v>
      </c>
      <c r="B18191" s="32">
        <v>66</v>
      </c>
    </row>
    <row r="18192" spans="1:2" x14ac:dyDescent="0.35">
      <c r="A18192" s="32" t="s">
        <v>20281</v>
      </c>
      <c r="B18192" s="32">
        <v>55</v>
      </c>
    </row>
    <row r="18193" spans="1:2" x14ac:dyDescent="0.35">
      <c r="A18193" s="32" t="s">
        <v>20282</v>
      </c>
      <c r="B18193" s="32">
        <v>61</v>
      </c>
    </row>
    <row r="18194" spans="1:2" x14ac:dyDescent="0.35">
      <c r="A18194" s="32" t="s">
        <v>20283</v>
      </c>
      <c r="B18194" s="32">
        <v>83</v>
      </c>
    </row>
    <row r="18195" spans="1:2" x14ac:dyDescent="0.35">
      <c r="A18195" s="32" t="s">
        <v>20284</v>
      </c>
      <c r="B18195" s="32">
        <v>39</v>
      </c>
    </row>
    <row r="18196" spans="1:2" x14ac:dyDescent="0.35">
      <c r="A18196" s="32" t="s">
        <v>20285</v>
      </c>
      <c r="B18196" s="32">
        <v>63</v>
      </c>
    </row>
    <row r="18197" spans="1:2" x14ac:dyDescent="0.35">
      <c r="A18197" s="32" t="s">
        <v>20286</v>
      </c>
      <c r="B18197" s="32">
        <v>93</v>
      </c>
    </row>
    <row r="18198" spans="1:2" x14ac:dyDescent="0.35">
      <c r="A18198" s="32" t="s">
        <v>20287</v>
      </c>
      <c r="B18198" s="32">
        <v>94</v>
      </c>
    </row>
    <row r="18199" spans="1:2" x14ac:dyDescent="0.35">
      <c r="A18199" s="32" t="s">
        <v>20288</v>
      </c>
      <c r="B18199" s="32">
        <v>89</v>
      </c>
    </row>
    <row r="18200" spans="1:2" x14ac:dyDescent="0.35">
      <c r="A18200" s="32" t="s">
        <v>20289</v>
      </c>
      <c r="B18200" s="32">
        <v>22</v>
      </c>
    </row>
    <row r="18201" spans="1:2" x14ac:dyDescent="0.35">
      <c r="A18201" s="32" t="s">
        <v>20290</v>
      </c>
      <c r="B18201" s="32">
        <v>83</v>
      </c>
    </row>
    <row r="18202" spans="1:2" x14ac:dyDescent="0.35">
      <c r="A18202" s="32" t="s">
        <v>20291</v>
      </c>
      <c r="B18202" s="32">
        <v>13</v>
      </c>
    </row>
    <row r="18203" spans="1:2" x14ac:dyDescent="0.35">
      <c r="A18203" s="32" t="s">
        <v>20292</v>
      </c>
      <c r="B18203" s="32">
        <v>61</v>
      </c>
    </row>
    <row r="18204" spans="1:2" x14ac:dyDescent="0.35">
      <c r="A18204" s="32" t="s">
        <v>20293</v>
      </c>
      <c r="B18204" s="32">
        <v>90</v>
      </c>
    </row>
    <row r="18205" spans="1:2" x14ac:dyDescent="0.35">
      <c r="A18205" s="32" t="s">
        <v>20294</v>
      </c>
      <c r="B18205" s="32">
        <v>72</v>
      </c>
    </row>
    <row r="18206" spans="1:2" x14ac:dyDescent="0.35">
      <c r="A18206" s="32" t="s">
        <v>20295</v>
      </c>
      <c r="B18206" s="32">
        <v>72</v>
      </c>
    </row>
    <row r="18207" spans="1:2" x14ac:dyDescent="0.35">
      <c r="A18207" s="32" t="s">
        <v>20296</v>
      </c>
      <c r="B18207" s="32">
        <v>9</v>
      </c>
    </row>
    <row r="18208" spans="1:2" x14ac:dyDescent="0.35">
      <c r="A18208" s="32" t="s">
        <v>20297</v>
      </c>
      <c r="B18208" s="32">
        <v>9</v>
      </c>
    </row>
    <row r="18209" spans="1:2" x14ac:dyDescent="0.35">
      <c r="A18209" s="32" t="s">
        <v>20298</v>
      </c>
      <c r="B18209" s="32">
        <v>89</v>
      </c>
    </row>
    <row r="18210" spans="1:2" x14ac:dyDescent="0.35">
      <c r="A18210" s="32" t="s">
        <v>20299</v>
      </c>
      <c r="B18210" s="32">
        <v>52</v>
      </c>
    </row>
    <row r="18211" spans="1:2" x14ac:dyDescent="0.35">
      <c r="A18211" s="32" t="s">
        <v>20300</v>
      </c>
      <c r="B18211" s="32">
        <v>43</v>
      </c>
    </row>
    <row r="18212" spans="1:2" x14ac:dyDescent="0.35">
      <c r="A18212" s="32" t="s">
        <v>20301</v>
      </c>
      <c r="B18212" s="32">
        <v>21</v>
      </c>
    </row>
    <row r="18213" spans="1:2" x14ac:dyDescent="0.35">
      <c r="A18213" s="32" t="s">
        <v>20302</v>
      </c>
      <c r="B18213" s="32">
        <v>11</v>
      </c>
    </row>
    <row r="18214" spans="1:2" x14ac:dyDescent="0.35">
      <c r="A18214" s="32" t="s">
        <v>20303</v>
      </c>
      <c r="B18214" s="32">
        <v>12</v>
      </c>
    </row>
    <row r="18215" spans="1:2" x14ac:dyDescent="0.35">
      <c r="A18215" s="32" t="s">
        <v>20304</v>
      </c>
      <c r="B18215" s="32">
        <v>99</v>
      </c>
    </row>
    <row r="18216" spans="1:2" x14ac:dyDescent="0.35">
      <c r="A18216" s="32" t="s">
        <v>20305</v>
      </c>
      <c r="B18216" s="32">
        <v>61</v>
      </c>
    </row>
    <row r="18217" spans="1:2" x14ac:dyDescent="0.35">
      <c r="A18217" s="32" t="s">
        <v>20306</v>
      </c>
      <c r="B18217" s="32">
        <v>9</v>
      </c>
    </row>
    <row r="18218" spans="1:2" x14ac:dyDescent="0.35">
      <c r="A18218" s="32" t="s">
        <v>20307</v>
      </c>
      <c r="B18218" s="32">
        <v>7</v>
      </c>
    </row>
    <row r="18219" spans="1:2" x14ac:dyDescent="0.35">
      <c r="A18219" s="32" t="s">
        <v>20308</v>
      </c>
      <c r="B18219" s="32">
        <v>12</v>
      </c>
    </row>
    <row r="18220" spans="1:2" x14ac:dyDescent="0.35">
      <c r="A18220" s="32" t="s">
        <v>20309</v>
      </c>
      <c r="B18220" s="32">
        <v>16</v>
      </c>
    </row>
    <row r="18221" spans="1:2" x14ac:dyDescent="0.35">
      <c r="A18221" s="32" t="s">
        <v>20310</v>
      </c>
      <c r="B18221" s="32">
        <v>65</v>
      </c>
    </row>
    <row r="18222" spans="1:2" x14ac:dyDescent="0.35">
      <c r="A18222" s="32" t="s">
        <v>20311</v>
      </c>
      <c r="B18222" s="32">
        <v>83</v>
      </c>
    </row>
    <row r="18223" spans="1:2" x14ac:dyDescent="0.35">
      <c r="A18223" s="32" t="s">
        <v>20312</v>
      </c>
      <c r="B18223" s="32">
        <v>56</v>
      </c>
    </row>
    <row r="18224" spans="1:2" x14ac:dyDescent="0.35">
      <c r="A18224" s="32" t="s">
        <v>20313</v>
      </c>
      <c r="B18224" s="32">
        <v>96</v>
      </c>
    </row>
    <row r="18225" spans="1:2" x14ac:dyDescent="0.35">
      <c r="A18225" s="32" t="s">
        <v>20314</v>
      </c>
      <c r="B18225" s="32">
        <v>89</v>
      </c>
    </row>
    <row r="18226" spans="1:2" x14ac:dyDescent="0.35">
      <c r="A18226" s="32" t="s">
        <v>20315</v>
      </c>
      <c r="B18226" s="32">
        <v>14</v>
      </c>
    </row>
    <row r="18227" spans="1:2" x14ac:dyDescent="0.35">
      <c r="A18227" s="32" t="s">
        <v>20316</v>
      </c>
      <c r="B18227" s="32">
        <v>7</v>
      </c>
    </row>
    <row r="18228" spans="1:2" x14ac:dyDescent="0.35">
      <c r="A18228" s="32" t="s">
        <v>20317</v>
      </c>
      <c r="B18228" s="32">
        <v>90</v>
      </c>
    </row>
    <row r="18229" spans="1:2" x14ac:dyDescent="0.35">
      <c r="A18229" s="32" t="s">
        <v>20318</v>
      </c>
      <c r="B18229" s="32">
        <v>31</v>
      </c>
    </row>
    <row r="18230" spans="1:2" x14ac:dyDescent="0.35">
      <c r="A18230" s="32" t="s">
        <v>20319</v>
      </c>
      <c r="B18230" s="32">
        <v>56</v>
      </c>
    </row>
    <row r="18231" spans="1:2" x14ac:dyDescent="0.35">
      <c r="A18231" s="32" t="s">
        <v>20320</v>
      </c>
      <c r="B18231" s="32">
        <v>38</v>
      </c>
    </row>
    <row r="18232" spans="1:2" x14ac:dyDescent="0.35">
      <c r="A18232" s="32" t="s">
        <v>20321</v>
      </c>
      <c r="B18232" s="32">
        <v>31</v>
      </c>
    </row>
    <row r="18233" spans="1:2" x14ac:dyDescent="0.35">
      <c r="A18233" s="32" t="s">
        <v>20322</v>
      </c>
      <c r="B18233" s="32">
        <v>22</v>
      </c>
    </row>
    <row r="18234" spans="1:2" x14ac:dyDescent="0.35">
      <c r="A18234" s="32" t="s">
        <v>20323</v>
      </c>
      <c r="B18234" s="32">
        <v>22</v>
      </c>
    </row>
    <row r="18235" spans="1:2" x14ac:dyDescent="0.35">
      <c r="A18235" s="32" t="s">
        <v>20324</v>
      </c>
      <c r="B18235" s="32">
        <v>57</v>
      </c>
    </row>
    <row r="18236" spans="1:2" x14ac:dyDescent="0.35">
      <c r="A18236" s="32" t="s">
        <v>20325</v>
      </c>
      <c r="B18236" s="32">
        <v>80</v>
      </c>
    </row>
    <row r="18237" spans="1:2" x14ac:dyDescent="0.35">
      <c r="A18237" s="32" t="s">
        <v>20326</v>
      </c>
      <c r="B18237" s="32">
        <v>96</v>
      </c>
    </row>
    <row r="18238" spans="1:2" x14ac:dyDescent="0.35">
      <c r="A18238" s="32" t="s">
        <v>20327</v>
      </c>
      <c r="B18238" s="32">
        <v>89</v>
      </c>
    </row>
    <row r="18239" spans="1:2" x14ac:dyDescent="0.35">
      <c r="A18239" s="32" t="s">
        <v>20328</v>
      </c>
      <c r="B18239" s="32">
        <v>30</v>
      </c>
    </row>
    <row r="18240" spans="1:2" x14ac:dyDescent="0.35">
      <c r="A18240" s="32" t="s">
        <v>20329</v>
      </c>
      <c r="B18240" s="32">
        <v>28</v>
      </c>
    </row>
    <row r="18241" spans="1:2" x14ac:dyDescent="0.35">
      <c r="A18241" s="32" t="s">
        <v>20330</v>
      </c>
      <c r="B18241" s="32">
        <v>67</v>
      </c>
    </row>
    <row r="18242" spans="1:2" x14ac:dyDescent="0.35">
      <c r="A18242" s="32" t="s">
        <v>20331</v>
      </c>
      <c r="B18242" s="32">
        <v>78</v>
      </c>
    </row>
    <row r="18243" spans="1:2" x14ac:dyDescent="0.35">
      <c r="A18243" s="32" t="s">
        <v>20332</v>
      </c>
      <c r="B18243" s="32">
        <v>63</v>
      </c>
    </row>
    <row r="18244" spans="1:2" x14ac:dyDescent="0.35">
      <c r="A18244" s="32" t="s">
        <v>20333</v>
      </c>
      <c r="B18244" s="32">
        <v>93</v>
      </c>
    </row>
    <row r="18245" spans="1:2" x14ac:dyDescent="0.35">
      <c r="A18245" s="32" t="s">
        <v>20334</v>
      </c>
      <c r="B18245" s="32">
        <v>17</v>
      </c>
    </row>
    <row r="18246" spans="1:2" x14ac:dyDescent="0.35">
      <c r="A18246" s="32" t="s">
        <v>20335</v>
      </c>
      <c r="B18246" s="32">
        <v>60</v>
      </c>
    </row>
    <row r="18247" spans="1:2" x14ac:dyDescent="0.35">
      <c r="A18247" s="32" t="s">
        <v>20336</v>
      </c>
      <c r="B18247" s="32">
        <v>19</v>
      </c>
    </row>
    <row r="18248" spans="1:2" x14ac:dyDescent="0.35">
      <c r="A18248" s="32" t="s">
        <v>20337</v>
      </c>
      <c r="B18248" s="32">
        <v>14</v>
      </c>
    </row>
    <row r="18249" spans="1:2" x14ac:dyDescent="0.35">
      <c r="A18249" s="32" t="s">
        <v>20338</v>
      </c>
      <c r="B18249" s="32">
        <v>77</v>
      </c>
    </row>
    <row r="18250" spans="1:2" x14ac:dyDescent="0.35">
      <c r="A18250" s="32" t="s">
        <v>20339</v>
      </c>
      <c r="B18250" s="32">
        <v>98</v>
      </c>
    </row>
    <row r="18251" spans="1:2" x14ac:dyDescent="0.35">
      <c r="A18251" s="32" t="s">
        <v>20340</v>
      </c>
      <c r="B18251" s="32">
        <v>88</v>
      </c>
    </row>
    <row r="18252" spans="1:2" x14ac:dyDescent="0.35">
      <c r="A18252" s="32" t="s">
        <v>20341</v>
      </c>
      <c r="B18252" s="32">
        <v>95</v>
      </c>
    </row>
    <row r="18253" spans="1:2" x14ac:dyDescent="0.35">
      <c r="A18253" s="32" t="s">
        <v>20342</v>
      </c>
      <c r="B18253" s="32">
        <v>69</v>
      </c>
    </row>
    <row r="18254" spans="1:2" x14ac:dyDescent="0.35">
      <c r="A18254" s="32" t="s">
        <v>20343</v>
      </c>
      <c r="B18254" s="32">
        <v>69</v>
      </c>
    </row>
    <row r="18255" spans="1:2" x14ac:dyDescent="0.35">
      <c r="A18255" s="32" t="s">
        <v>20344</v>
      </c>
      <c r="B18255" s="32">
        <v>85</v>
      </c>
    </row>
    <row r="18256" spans="1:2" x14ac:dyDescent="0.35">
      <c r="A18256" s="32" t="s">
        <v>20345</v>
      </c>
      <c r="B18256" s="32">
        <v>72</v>
      </c>
    </row>
    <row r="18257" spans="1:2" x14ac:dyDescent="0.35">
      <c r="A18257" s="32" t="s">
        <v>20346</v>
      </c>
      <c r="B18257" s="32">
        <v>89</v>
      </c>
    </row>
    <row r="18258" spans="1:2" x14ac:dyDescent="0.35">
      <c r="A18258" s="32" t="s">
        <v>20347</v>
      </c>
      <c r="B18258" s="32">
        <v>2</v>
      </c>
    </row>
    <row r="18259" spans="1:2" x14ac:dyDescent="0.35">
      <c r="A18259" s="32" t="s">
        <v>20348</v>
      </c>
      <c r="B18259" s="32">
        <v>86</v>
      </c>
    </row>
    <row r="18260" spans="1:2" x14ac:dyDescent="0.35">
      <c r="A18260" s="32" t="s">
        <v>20349</v>
      </c>
      <c r="B18260" s="32">
        <v>62</v>
      </c>
    </row>
    <row r="18261" spans="1:2" x14ac:dyDescent="0.35">
      <c r="A18261" s="32" t="s">
        <v>20350</v>
      </c>
      <c r="B18261" s="32">
        <v>93</v>
      </c>
    </row>
    <row r="18262" spans="1:2" x14ac:dyDescent="0.35">
      <c r="A18262" s="32" t="s">
        <v>20351</v>
      </c>
      <c r="B18262" s="32">
        <v>68</v>
      </c>
    </row>
    <row r="18263" spans="1:2" x14ac:dyDescent="0.35">
      <c r="A18263" s="32" t="s">
        <v>20352</v>
      </c>
      <c r="B18263" s="32">
        <v>52</v>
      </c>
    </row>
    <row r="18264" spans="1:2" x14ac:dyDescent="0.35">
      <c r="A18264" s="32" t="s">
        <v>20353</v>
      </c>
      <c r="B18264" s="32">
        <v>28</v>
      </c>
    </row>
    <row r="18265" spans="1:2" x14ac:dyDescent="0.35">
      <c r="A18265" s="32" t="s">
        <v>20354</v>
      </c>
      <c r="B18265" s="32">
        <v>49</v>
      </c>
    </row>
    <row r="18266" spans="1:2" x14ac:dyDescent="0.35">
      <c r="A18266" s="32" t="s">
        <v>20355</v>
      </c>
      <c r="B18266" s="32">
        <v>53</v>
      </c>
    </row>
    <row r="18267" spans="1:2" x14ac:dyDescent="0.35">
      <c r="A18267" s="32" t="s">
        <v>20356</v>
      </c>
      <c r="B18267" s="32">
        <v>33</v>
      </c>
    </row>
    <row r="18268" spans="1:2" x14ac:dyDescent="0.35">
      <c r="A18268" s="32" t="s">
        <v>20357</v>
      </c>
      <c r="B18268" s="32">
        <v>65</v>
      </c>
    </row>
    <row r="18269" spans="1:2" x14ac:dyDescent="0.35">
      <c r="A18269" s="32" t="s">
        <v>20358</v>
      </c>
      <c r="B18269" s="32">
        <v>88</v>
      </c>
    </row>
    <row r="18270" spans="1:2" x14ac:dyDescent="0.35">
      <c r="A18270" s="32" t="s">
        <v>20359</v>
      </c>
      <c r="B18270" s="32">
        <v>48</v>
      </c>
    </row>
    <row r="18271" spans="1:2" x14ac:dyDescent="0.35">
      <c r="A18271" s="32" t="s">
        <v>20360</v>
      </c>
      <c r="B18271" s="32">
        <v>99</v>
      </c>
    </row>
    <row r="18272" spans="1:2" x14ac:dyDescent="0.35">
      <c r="A18272" s="32" t="s">
        <v>20361</v>
      </c>
      <c r="B18272" s="32">
        <v>95</v>
      </c>
    </row>
    <row r="18273" spans="1:2" x14ac:dyDescent="0.35">
      <c r="A18273" s="32" t="s">
        <v>20362</v>
      </c>
      <c r="B18273" s="32">
        <v>59</v>
      </c>
    </row>
    <row r="18274" spans="1:2" x14ac:dyDescent="0.35">
      <c r="A18274" s="32" t="s">
        <v>20363</v>
      </c>
      <c r="B18274" s="32">
        <v>12</v>
      </c>
    </row>
    <row r="18275" spans="1:2" x14ac:dyDescent="0.35">
      <c r="A18275" s="32" t="s">
        <v>20364</v>
      </c>
      <c r="B18275" s="32">
        <v>53</v>
      </c>
    </row>
    <row r="18276" spans="1:2" x14ac:dyDescent="0.35">
      <c r="A18276" s="32" t="s">
        <v>20365</v>
      </c>
      <c r="B18276" s="32">
        <v>13</v>
      </c>
    </row>
    <row r="18277" spans="1:2" x14ac:dyDescent="0.35">
      <c r="A18277" s="32" t="s">
        <v>20366</v>
      </c>
      <c r="B18277" s="32">
        <v>40</v>
      </c>
    </row>
    <row r="18278" spans="1:2" x14ac:dyDescent="0.35">
      <c r="A18278" s="32" t="s">
        <v>20367</v>
      </c>
      <c r="B18278" s="32">
        <v>14</v>
      </c>
    </row>
    <row r="18279" spans="1:2" x14ac:dyDescent="0.35">
      <c r="A18279" s="32" t="s">
        <v>20368</v>
      </c>
      <c r="B18279" s="32">
        <v>80</v>
      </c>
    </row>
    <row r="18280" spans="1:2" x14ac:dyDescent="0.35">
      <c r="A18280" s="32" t="s">
        <v>20369</v>
      </c>
      <c r="B18280" s="32">
        <v>16</v>
      </c>
    </row>
    <row r="18281" spans="1:2" x14ac:dyDescent="0.35">
      <c r="A18281" s="32" t="s">
        <v>20370</v>
      </c>
      <c r="B18281" s="32">
        <v>46</v>
      </c>
    </row>
    <row r="18282" spans="1:2" x14ac:dyDescent="0.35">
      <c r="A18282" s="32" t="s">
        <v>20371</v>
      </c>
      <c r="B18282" s="32">
        <v>79</v>
      </c>
    </row>
    <row r="18283" spans="1:2" x14ac:dyDescent="0.35">
      <c r="A18283" s="32" t="s">
        <v>20372</v>
      </c>
      <c r="B18283" s="32">
        <v>39</v>
      </c>
    </row>
    <row r="18284" spans="1:2" x14ac:dyDescent="0.35">
      <c r="A18284" s="32" t="s">
        <v>20373</v>
      </c>
      <c r="B18284" s="32">
        <v>96</v>
      </c>
    </row>
    <row r="18285" spans="1:2" x14ac:dyDescent="0.35">
      <c r="A18285" s="32" t="s">
        <v>20374</v>
      </c>
      <c r="B18285" s="32">
        <v>99</v>
      </c>
    </row>
    <row r="18286" spans="1:2" x14ac:dyDescent="0.35">
      <c r="A18286" s="32" t="s">
        <v>20375</v>
      </c>
      <c r="B18286" s="32">
        <v>57</v>
      </c>
    </row>
    <row r="18287" spans="1:2" x14ac:dyDescent="0.35">
      <c r="A18287" s="32" t="s">
        <v>20376</v>
      </c>
      <c r="B18287" s="32">
        <v>26</v>
      </c>
    </row>
    <row r="18288" spans="1:2" x14ac:dyDescent="0.35">
      <c r="A18288" s="32" t="s">
        <v>20377</v>
      </c>
      <c r="B18288" s="32">
        <v>5</v>
      </c>
    </row>
    <row r="18289" spans="1:2" x14ac:dyDescent="0.35">
      <c r="A18289" s="32" t="s">
        <v>20378</v>
      </c>
      <c r="B18289" s="32">
        <v>7</v>
      </c>
    </row>
    <row r="18290" spans="1:2" x14ac:dyDescent="0.35">
      <c r="A18290" s="32" t="s">
        <v>20379</v>
      </c>
      <c r="B18290" s="32">
        <v>49</v>
      </c>
    </row>
    <row r="18291" spans="1:2" x14ac:dyDescent="0.35">
      <c r="A18291" s="32" t="s">
        <v>20380</v>
      </c>
      <c r="B18291" s="32">
        <v>7</v>
      </c>
    </row>
    <row r="18292" spans="1:2" x14ac:dyDescent="0.35">
      <c r="A18292" s="32" t="s">
        <v>20381</v>
      </c>
      <c r="B18292" s="32">
        <v>98</v>
      </c>
    </row>
    <row r="18293" spans="1:2" x14ac:dyDescent="0.35">
      <c r="A18293" s="32" t="s">
        <v>20382</v>
      </c>
      <c r="B18293" s="32">
        <v>65</v>
      </c>
    </row>
    <row r="18294" spans="1:2" x14ac:dyDescent="0.35">
      <c r="A18294" s="32" t="s">
        <v>20383</v>
      </c>
      <c r="B18294" s="32">
        <v>3</v>
      </c>
    </row>
    <row r="18295" spans="1:2" x14ac:dyDescent="0.35">
      <c r="A18295" s="32" t="s">
        <v>20384</v>
      </c>
      <c r="B18295" s="32">
        <v>38</v>
      </c>
    </row>
    <row r="18296" spans="1:2" x14ac:dyDescent="0.35">
      <c r="A18296" s="32" t="s">
        <v>20385</v>
      </c>
      <c r="B18296" s="32">
        <v>75</v>
      </c>
    </row>
    <row r="18297" spans="1:2" x14ac:dyDescent="0.35">
      <c r="A18297" s="32" t="s">
        <v>20386</v>
      </c>
      <c r="B18297" s="32">
        <v>37</v>
      </c>
    </row>
    <row r="18298" spans="1:2" x14ac:dyDescent="0.35">
      <c r="A18298" s="32" t="s">
        <v>20387</v>
      </c>
      <c r="B18298" s="32">
        <v>60</v>
      </c>
    </row>
    <row r="18299" spans="1:2" x14ac:dyDescent="0.35">
      <c r="A18299" s="32" t="s">
        <v>20388</v>
      </c>
      <c r="B18299" s="32">
        <v>8</v>
      </c>
    </row>
    <row r="18300" spans="1:2" x14ac:dyDescent="0.35">
      <c r="A18300" s="32" t="s">
        <v>20389</v>
      </c>
      <c r="B18300" s="32">
        <v>77</v>
      </c>
    </row>
    <row r="18301" spans="1:2" x14ac:dyDescent="0.35">
      <c r="A18301" s="32" t="s">
        <v>20390</v>
      </c>
      <c r="B18301" s="32">
        <v>10</v>
      </c>
    </row>
    <row r="18302" spans="1:2" x14ac:dyDescent="0.35">
      <c r="A18302" s="32" t="s">
        <v>20391</v>
      </c>
      <c r="B18302" s="32">
        <v>49</v>
      </c>
    </row>
    <row r="18303" spans="1:2" x14ac:dyDescent="0.35">
      <c r="A18303" s="32" t="s">
        <v>20392</v>
      </c>
      <c r="B18303" s="32">
        <v>18</v>
      </c>
    </row>
    <row r="18304" spans="1:2" x14ac:dyDescent="0.35">
      <c r="A18304" s="32" t="s">
        <v>20393</v>
      </c>
      <c r="B18304" s="32">
        <v>3</v>
      </c>
    </row>
    <row r="18305" spans="1:2" x14ac:dyDescent="0.35">
      <c r="A18305" s="32" t="s">
        <v>20394</v>
      </c>
      <c r="B18305" s="32">
        <v>7</v>
      </c>
    </row>
    <row r="18306" spans="1:2" x14ac:dyDescent="0.35">
      <c r="A18306" s="32" t="s">
        <v>20395</v>
      </c>
      <c r="B18306" s="32">
        <v>2</v>
      </c>
    </row>
    <row r="18307" spans="1:2" x14ac:dyDescent="0.35">
      <c r="A18307" s="32" t="s">
        <v>20396</v>
      </c>
      <c r="B18307" s="32">
        <v>78</v>
      </c>
    </row>
    <row r="18308" spans="1:2" x14ac:dyDescent="0.35">
      <c r="A18308" s="32" t="s">
        <v>20397</v>
      </c>
      <c r="B18308" s="32">
        <v>42</v>
      </c>
    </row>
    <row r="18309" spans="1:2" x14ac:dyDescent="0.35">
      <c r="A18309" s="32" t="s">
        <v>20398</v>
      </c>
      <c r="B18309" s="32">
        <v>72</v>
      </c>
    </row>
    <row r="18310" spans="1:2" x14ac:dyDescent="0.35">
      <c r="A18310" s="32" t="s">
        <v>20399</v>
      </c>
      <c r="B18310" s="32">
        <v>73</v>
      </c>
    </row>
    <row r="18311" spans="1:2" x14ac:dyDescent="0.35">
      <c r="A18311" s="32" t="s">
        <v>20400</v>
      </c>
      <c r="B18311" s="32">
        <v>78</v>
      </c>
    </row>
    <row r="18312" spans="1:2" x14ac:dyDescent="0.35">
      <c r="A18312" s="32" t="s">
        <v>20401</v>
      </c>
      <c r="B18312" s="32">
        <v>22</v>
      </c>
    </row>
    <row r="18313" spans="1:2" x14ac:dyDescent="0.35">
      <c r="A18313" s="32" t="s">
        <v>20402</v>
      </c>
      <c r="B18313" s="32">
        <v>67</v>
      </c>
    </row>
    <row r="18314" spans="1:2" x14ac:dyDescent="0.35">
      <c r="A18314" s="32" t="s">
        <v>20403</v>
      </c>
      <c r="B18314" s="32">
        <v>93</v>
      </c>
    </row>
    <row r="18315" spans="1:2" x14ac:dyDescent="0.35">
      <c r="A18315" s="32" t="s">
        <v>20404</v>
      </c>
      <c r="B18315" s="32">
        <v>70</v>
      </c>
    </row>
    <row r="18316" spans="1:2" x14ac:dyDescent="0.35">
      <c r="A18316" s="32" t="s">
        <v>20405</v>
      </c>
      <c r="B18316" s="32">
        <v>25</v>
      </c>
    </row>
    <row r="18317" spans="1:2" x14ac:dyDescent="0.35">
      <c r="A18317" s="32" t="s">
        <v>20406</v>
      </c>
      <c r="B18317" s="32">
        <v>99</v>
      </c>
    </row>
    <row r="18318" spans="1:2" x14ac:dyDescent="0.35">
      <c r="A18318" s="32" t="s">
        <v>20407</v>
      </c>
      <c r="B18318" s="32">
        <v>77</v>
      </c>
    </row>
    <row r="18319" spans="1:2" x14ac:dyDescent="0.35">
      <c r="A18319" s="32" t="s">
        <v>20408</v>
      </c>
      <c r="B18319" s="32">
        <v>15</v>
      </c>
    </row>
    <row r="18320" spans="1:2" x14ac:dyDescent="0.35">
      <c r="A18320" s="32" t="s">
        <v>20409</v>
      </c>
      <c r="B18320" s="32">
        <v>71</v>
      </c>
    </row>
    <row r="18321" spans="1:2" x14ac:dyDescent="0.35">
      <c r="A18321" s="32" t="s">
        <v>20410</v>
      </c>
      <c r="B18321" s="32">
        <v>59</v>
      </c>
    </row>
    <row r="18322" spans="1:2" x14ac:dyDescent="0.35">
      <c r="A18322" s="32" t="s">
        <v>20411</v>
      </c>
      <c r="B18322" s="32">
        <v>12</v>
      </c>
    </row>
    <row r="18323" spans="1:2" x14ac:dyDescent="0.35">
      <c r="A18323" s="32" t="s">
        <v>20412</v>
      </c>
      <c r="B18323" s="32">
        <v>74</v>
      </c>
    </row>
    <row r="18324" spans="1:2" x14ac:dyDescent="0.35">
      <c r="A18324" s="32" t="s">
        <v>20413</v>
      </c>
      <c r="B18324" s="32">
        <v>23</v>
      </c>
    </row>
    <row r="18325" spans="1:2" x14ac:dyDescent="0.35">
      <c r="A18325" s="32" t="s">
        <v>20414</v>
      </c>
      <c r="B18325" s="32">
        <v>86</v>
      </c>
    </row>
    <row r="18326" spans="1:2" x14ac:dyDescent="0.35">
      <c r="A18326" s="32" t="s">
        <v>20415</v>
      </c>
      <c r="B18326" s="32">
        <v>43</v>
      </c>
    </row>
    <row r="18327" spans="1:2" x14ac:dyDescent="0.35">
      <c r="A18327" s="32" t="s">
        <v>20416</v>
      </c>
      <c r="B18327" s="32">
        <v>79</v>
      </c>
    </row>
    <row r="18328" spans="1:2" x14ac:dyDescent="0.35">
      <c r="A18328" s="32" t="s">
        <v>20417</v>
      </c>
      <c r="B18328" s="32">
        <v>45</v>
      </c>
    </row>
    <row r="18329" spans="1:2" x14ac:dyDescent="0.35">
      <c r="A18329" s="32" t="s">
        <v>20418</v>
      </c>
      <c r="B18329" s="32">
        <v>50</v>
      </c>
    </row>
    <row r="18330" spans="1:2" x14ac:dyDescent="0.35">
      <c r="A18330" s="32" t="s">
        <v>20419</v>
      </c>
      <c r="B18330" s="32">
        <v>10</v>
      </c>
    </row>
    <row r="18331" spans="1:2" x14ac:dyDescent="0.35">
      <c r="A18331" s="32" t="s">
        <v>20420</v>
      </c>
      <c r="B18331" s="32">
        <v>15</v>
      </c>
    </row>
    <row r="18332" spans="1:2" x14ac:dyDescent="0.35">
      <c r="A18332" s="32" t="s">
        <v>20421</v>
      </c>
      <c r="B18332" s="32">
        <v>15</v>
      </c>
    </row>
    <row r="18333" spans="1:2" x14ac:dyDescent="0.35">
      <c r="A18333" s="32" t="s">
        <v>20422</v>
      </c>
      <c r="B18333" s="32">
        <v>19</v>
      </c>
    </row>
    <row r="18334" spans="1:2" x14ac:dyDescent="0.35">
      <c r="A18334" s="32" t="s">
        <v>20423</v>
      </c>
      <c r="B18334" s="32">
        <v>16</v>
      </c>
    </row>
    <row r="18335" spans="1:2" x14ac:dyDescent="0.35">
      <c r="A18335" s="32" t="s">
        <v>20424</v>
      </c>
      <c r="B18335" s="32">
        <v>33</v>
      </c>
    </row>
    <row r="18336" spans="1:2" x14ac:dyDescent="0.35">
      <c r="A18336" s="32" t="s">
        <v>20425</v>
      </c>
      <c r="B18336" s="32">
        <v>7</v>
      </c>
    </row>
    <row r="18337" spans="1:2" x14ac:dyDescent="0.35">
      <c r="A18337" s="32" t="s">
        <v>20426</v>
      </c>
      <c r="B18337" s="32">
        <v>8</v>
      </c>
    </row>
    <row r="18338" spans="1:2" x14ac:dyDescent="0.35">
      <c r="A18338" s="32" t="s">
        <v>20427</v>
      </c>
      <c r="B18338" s="32">
        <v>10</v>
      </c>
    </row>
    <row r="18339" spans="1:2" x14ac:dyDescent="0.35">
      <c r="A18339" s="32" t="s">
        <v>20428</v>
      </c>
      <c r="B18339" s="32">
        <v>35</v>
      </c>
    </row>
    <row r="18340" spans="1:2" x14ac:dyDescent="0.35">
      <c r="A18340" s="32" t="s">
        <v>20429</v>
      </c>
      <c r="B18340" s="32">
        <v>54</v>
      </c>
    </row>
    <row r="18341" spans="1:2" x14ac:dyDescent="0.35">
      <c r="A18341" s="32" t="s">
        <v>20430</v>
      </c>
      <c r="B18341" s="32">
        <v>43</v>
      </c>
    </row>
    <row r="18342" spans="1:2" x14ac:dyDescent="0.35">
      <c r="A18342" s="32" t="s">
        <v>20433</v>
      </c>
      <c r="B18342" s="32">
        <v>66</v>
      </c>
    </row>
    <row r="18343" spans="1:2" x14ac:dyDescent="0.35">
      <c r="A18343" s="32" t="s">
        <v>20434</v>
      </c>
      <c r="B18343" s="32">
        <v>78</v>
      </c>
    </row>
    <row r="18344" spans="1:2" x14ac:dyDescent="0.35">
      <c r="A18344" s="32" t="s">
        <v>20435</v>
      </c>
      <c r="B18344" s="32">
        <v>31</v>
      </c>
    </row>
    <row r="18345" spans="1:2" x14ac:dyDescent="0.35">
      <c r="A18345" s="32" t="s">
        <v>20436</v>
      </c>
      <c r="B18345" s="32">
        <v>57</v>
      </c>
    </row>
    <row r="18346" spans="1:2" x14ac:dyDescent="0.35">
      <c r="A18346" s="32" t="s">
        <v>20437</v>
      </c>
      <c r="B18346" s="32">
        <v>6</v>
      </c>
    </row>
    <row r="18347" spans="1:2" x14ac:dyDescent="0.35">
      <c r="A18347" s="32" t="s">
        <v>20438</v>
      </c>
      <c r="B18347" s="32">
        <v>47</v>
      </c>
    </row>
    <row r="18348" spans="1:2" x14ac:dyDescent="0.35">
      <c r="A18348" s="32" t="s">
        <v>20439</v>
      </c>
      <c r="B18348" s="32">
        <v>66</v>
      </c>
    </row>
    <row r="18349" spans="1:2" x14ac:dyDescent="0.35">
      <c r="A18349" s="32" t="s">
        <v>20440</v>
      </c>
      <c r="B18349" s="32">
        <v>0</v>
      </c>
    </row>
    <row r="18350" spans="1:2" x14ac:dyDescent="0.35">
      <c r="A18350" s="32" t="s">
        <v>20441</v>
      </c>
      <c r="B18350" s="32">
        <v>8</v>
      </c>
    </row>
    <row r="18351" spans="1:2" x14ac:dyDescent="0.35">
      <c r="A18351" s="32" t="s">
        <v>20442</v>
      </c>
      <c r="B18351" s="32">
        <v>66</v>
      </c>
    </row>
    <row r="18352" spans="1:2" x14ac:dyDescent="0.35">
      <c r="A18352" s="32" t="s">
        <v>20443</v>
      </c>
      <c r="B18352" s="32">
        <v>66</v>
      </c>
    </row>
    <row r="18353" spans="1:2" x14ac:dyDescent="0.35">
      <c r="A18353" s="32" t="s">
        <v>20444</v>
      </c>
      <c r="B18353" s="32">
        <v>2</v>
      </c>
    </row>
    <row r="18354" spans="1:2" x14ac:dyDescent="0.35">
      <c r="A18354" s="32" t="s">
        <v>20445</v>
      </c>
      <c r="B18354" s="32">
        <v>66</v>
      </c>
    </row>
    <row r="18355" spans="1:2" x14ac:dyDescent="0.35">
      <c r="A18355" s="32" t="s">
        <v>20446</v>
      </c>
      <c r="B18355" s="32">
        <v>3</v>
      </c>
    </row>
    <row r="18356" spans="1:2" x14ac:dyDescent="0.35">
      <c r="A18356" s="32" t="s">
        <v>20447</v>
      </c>
      <c r="B18356" s="32">
        <v>51</v>
      </c>
    </row>
    <row r="18357" spans="1:2" x14ac:dyDescent="0.35">
      <c r="A18357" s="32" t="s">
        <v>20448</v>
      </c>
      <c r="B18357" s="32">
        <v>49</v>
      </c>
    </row>
    <row r="18358" spans="1:2" x14ac:dyDescent="0.35">
      <c r="A18358" s="32" t="s">
        <v>20449</v>
      </c>
      <c r="B18358" s="32">
        <v>61</v>
      </c>
    </row>
    <row r="18359" spans="1:2" x14ac:dyDescent="0.35">
      <c r="A18359" s="32" t="s">
        <v>20450</v>
      </c>
      <c r="B18359" s="32">
        <v>39</v>
      </c>
    </row>
    <row r="18360" spans="1:2" x14ac:dyDescent="0.35">
      <c r="A18360" s="32" t="s">
        <v>20451</v>
      </c>
      <c r="B18360" s="32">
        <v>99</v>
      </c>
    </row>
    <row r="18361" spans="1:2" x14ac:dyDescent="0.35">
      <c r="A18361" s="32" t="s">
        <v>20452</v>
      </c>
      <c r="B18361" s="32">
        <v>64</v>
      </c>
    </row>
    <row r="18362" spans="1:2" x14ac:dyDescent="0.35">
      <c r="A18362" s="32" t="s">
        <v>20453</v>
      </c>
      <c r="B18362" s="32">
        <v>15</v>
      </c>
    </row>
    <row r="18363" spans="1:2" x14ac:dyDescent="0.35">
      <c r="A18363" s="32" t="s">
        <v>20454</v>
      </c>
      <c r="B18363" s="32">
        <v>22</v>
      </c>
    </row>
    <row r="18364" spans="1:2" x14ac:dyDescent="0.35">
      <c r="A18364" s="32" t="s">
        <v>20455</v>
      </c>
      <c r="B18364" s="32">
        <v>69</v>
      </c>
    </row>
    <row r="18365" spans="1:2" x14ac:dyDescent="0.35">
      <c r="A18365" s="32" t="s">
        <v>20456</v>
      </c>
      <c r="B18365" s="32">
        <v>95</v>
      </c>
    </row>
    <row r="18366" spans="1:2" x14ac:dyDescent="0.35">
      <c r="A18366" s="32" t="s">
        <v>20457</v>
      </c>
      <c r="B18366" s="32">
        <v>25</v>
      </c>
    </row>
    <row r="18367" spans="1:2" x14ac:dyDescent="0.35">
      <c r="A18367" s="32" t="s">
        <v>20458</v>
      </c>
      <c r="B18367" s="32">
        <v>51</v>
      </c>
    </row>
    <row r="18368" spans="1:2" x14ac:dyDescent="0.35">
      <c r="A18368" s="32" t="s">
        <v>20459</v>
      </c>
      <c r="B18368" s="32">
        <v>29</v>
      </c>
    </row>
    <row r="18369" spans="1:2" x14ac:dyDescent="0.35">
      <c r="A18369" s="32" t="s">
        <v>20460</v>
      </c>
      <c r="B18369" s="32">
        <v>50</v>
      </c>
    </row>
    <row r="18370" spans="1:2" x14ac:dyDescent="0.35">
      <c r="A18370" s="32" t="s">
        <v>20461</v>
      </c>
      <c r="B18370" s="32">
        <v>54</v>
      </c>
    </row>
    <row r="18371" spans="1:2" x14ac:dyDescent="0.35">
      <c r="A18371" s="32" t="s">
        <v>20462</v>
      </c>
      <c r="B18371" s="32">
        <v>88</v>
      </c>
    </row>
    <row r="18372" spans="1:2" x14ac:dyDescent="0.35">
      <c r="A18372" s="32" t="s">
        <v>20463</v>
      </c>
      <c r="B18372" s="32">
        <v>26</v>
      </c>
    </row>
    <row r="18373" spans="1:2" x14ac:dyDescent="0.35">
      <c r="A18373" s="32" t="s">
        <v>20464</v>
      </c>
      <c r="B18373" s="32">
        <v>51</v>
      </c>
    </row>
    <row r="18374" spans="1:2" x14ac:dyDescent="0.35">
      <c r="A18374" s="32" t="s">
        <v>20465</v>
      </c>
      <c r="B18374" s="32">
        <v>29</v>
      </c>
    </row>
    <row r="18375" spans="1:2" x14ac:dyDescent="0.35">
      <c r="A18375" s="32" t="s">
        <v>20466</v>
      </c>
      <c r="B18375" s="32">
        <v>6</v>
      </c>
    </row>
    <row r="18376" spans="1:2" x14ac:dyDescent="0.35">
      <c r="A18376" s="32" t="s">
        <v>20467</v>
      </c>
      <c r="B18376" s="32">
        <v>1</v>
      </c>
    </row>
    <row r="18377" spans="1:2" x14ac:dyDescent="0.35">
      <c r="A18377" s="32" t="s">
        <v>20468</v>
      </c>
      <c r="B18377" s="32">
        <v>73</v>
      </c>
    </row>
    <row r="18378" spans="1:2" x14ac:dyDescent="0.35">
      <c r="A18378" s="32" t="s">
        <v>20469</v>
      </c>
      <c r="B18378" s="32">
        <v>17</v>
      </c>
    </row>
    <row r="18379" spans="1:2" x14ac:dyDescent="0.35">
      <c r="A18379" s="32" t="s">
        <v>20470</v>
      </c>
      <c r="B18379" s="32">
        <v>79</v>
      </c>
    </row>
    <row r="18380" spans="1:2" x14ac:dyDescent="0.35">
      <c r="A18380" s="32" t="s">
        <v>20471</v>
      </c>
      <c r="B18380" s="32">
        <v>6</v>
      </c>
    </row>
    <row r="18381" spans="1:2" x14ac:dyDescent="0.35">
      <c r="A18381" s="32" t="s">
        <v>20472</v>
      </c>
      <c r="B18381" s="32">
        <v>52</v>
      </c>
    </row>
    <row r="18382" spans="1:2" x14ac:dyDescent="0.35">
      <c r="A18382" s="32" t="s">
        <v>20473</v>
      </c>
      <c r="B18382" s="32">
        <v>34</v>
      </c>
    </row>
    <row r="18383" spans="1:2" x14ac:dyDescent="0.35">
      <c r="A18383" s="32" t="s">
        <v>20474</v>
      </c>
      <c r="B18383" s="32">
        <v>22</v>
      </c>
    </row>
    <row r="18384" spans="1:2" x14ac:dyDescent="0.35">
      <c r="A18384" s="32" t="s">
        <v>20475</v>
      </c>
      <c r="B18384" s="32">
        <v>20</v>
      </c>
    </row>
    <row r="18385" spans="1:2" x14ac:dyDescent="0.35">
      <c r="A18385" s="32" t="s">
        <v>20476</v>
      </c>
      <c r="B18385" s="32">
        <v>43</v>
      </c>
    </row>
    <row r="18386" spans="1:2" x14ac:dyDescent="0.35">
      <c r="A18386" s="32" t="s">
        <v>20477</v>
      </c>
      <c r="B18386" s="32">
        <v>15</v>
      </c>
    </row>
    <row r="18387" spans="1:2" x14ac:dyDescent="0.35">
      <c r="A18387" s="32" t="s">
        <v>20478</v>
      </c>
      <c r="B18387" s="32">
        <v>84</v>
      </c>
    </row>
    <row r="18388" spans="1:2" x14ac:dyDescent="0.35">
      <c r="A18388" s="32" t="s">
        <v>20479</v>
      </c>
      <c r="B18388" s="32">
        <v>12</v>
      </c>
    </row>
    <row r="18389" spans="1:2" x14ac:dyDescent="0.35">
      <c r="A18389" s="32" t="s">
        <v>20480</v>
      </c>
      <c r="B18389" s="32">
        <v>39</v>
      </c>
    </row>
    <row r="18390" spans="1:2" x14ac:dyDescent="0.35">
      <c r="A18390" s="32" t="s">
        <v>20481</v>
      </c>
      <c r="B18390" s="32">
        <v>13</v>
      </c>
    </row>
    <row r="18391" spans="1:2" x14ac:dyDescent="0.35">
      <c r="A18391" s="32" t="s">
        <v>20482</v>
      </c>
      <c r="B18391" s="32">
        <v>6</v>
      </c>
    </row>
    <row r="18392" spans="1:2" x14ac:dyDescent="0.35">
      <c r="A18392" s="32" t="s">
        <v>20483</v>
      </c>
      <c r="B18392" s="32">
        <v>63</v>
      </c>
    </row>
    <row r="18393" spans="1:2" x14ac:dyDescent="0.35">
      <c r="A18393" s="32" t="s">
        <v>20484</v>
      </c>
      <c r="B18393" s="32">
        <v>62</v>
      </c>
    </row>
    <row r="18394" spans="1:2" x14ac:dyDescent="0.35">
      <c r="A18394" s="32" t="s">
        <v>20485</v>
      </c>
      <c r="B18394" s="32">
        <v>17</v>
      </c>
    </row>
    <row r="18395" spans="1:2" x14ac:dyDescent="0.35">
      <c r="A18395" s="32" t="s">
        <v>20486</v>
      </c>
      <c r="B18395" s="32">
        <v>37</v>
      </c>
    </row>
    <row r="18396" spans="1:2" x14ac:dyDescent="0.35">
      <c r="A18396" s="32" t="s">
        <v>20487</v>
      </c>
      <c r="B18396" s="32">
        <v>87</v>
      </c>
    </row>
    <row r="18397" spans="1:2" x14ac:dyDescent="0.35">
      <c r="A18397" s="32" t="s">
        <v>20488</v>
      </c>
      <c r="B18397" s="32">
        <v>10</v>
      </c>
    </row>
    <row r="18398" spans="1:2" x14ac:dyDescent="0.35">
      <c r="A18398" s="32" t="s">
        <v>20489</v>
      </c>
      <c r="B18398" s="32">
        <v>26</v>
      </c>
    </row>
    <row r="18399" spans="1:2" x14ac:dyDescent="0.35">
      <c r="A18399" s="32" t="s">
        <v>20490</v>
      </c>
      <c r="B18399" s="32">
        <v>10</v>
      </c>
    </row>
    <row r="18400" spans="1:2" x14ac:dyDescent="0.35">
      <c r="A18400" s="32" t="s">
        <v>20491</v>
      </c>
      <c r="B18400" s="32">
        <v>91</v>
      </c>
    </row>
    <row r="18401" spans="1:2" x14ac:dyDescent="0.35">
      <c r="A18401" s="32" t="s">
        <v>20492</v>
      </c>
      <c r="B18401" s="32">
        <v>91</v>
      </c>
    </row>
    <row r="18402" spans="1:2" x14ac:dyDescent="0.35">
      <c r="A18402" s="32" t="s">
        <v>20493</v>
      </c>
      <c r="B18402" s="32">
        <v>75</v>
      </c>
    </row>
    <row r="18403" spans="1:2" x14ac:dyDescent="0.35">
      <c r="A18403" s="32" t="s">
        <v>20494</v>
      </c>
      <c r="B18403" s="32">
        <v>73</v>
      </c>
    </row>
    <row r="18404" spans="1:2" x14ac:dyDescent="0.35">
      <c r="A18404" s="32" t="s">
        <v>20495</v>
      </c>
      <c r="B18404" s="32">
        <v>2</v>
      </c>
    </row>
    <row r="18405" spans="1:2" x14ac:dyDescent="0.35">
      <c r="A18405" s="32" t="s">
        <v>20496</v>
      </c>
      <c r="B18405" s="32">
        <v>51</v>
      </c>
    </row>
    <row r="18406" spans="1:2" x14ac:dyDescent="0.35">
      <c r="A18406" s="32" t="s">
        <v>20497</v>
      </c>
      <c r="B18406" s="32">
        <v>84</v>
      </c>
    </row>
    <row r="18407" spans="1:2" x14ac:dyDescent="0.35">
      <c r="A18407" s="32" t="s">
        <v>20498</v>
      </c>
      <c r="B18407" s="32">
        <v>74</v>
      </c>
    </row>
    <row r="18408" spans="1:2" x14ac:dyDescent="0.35">
      <c r="A18408" s="32" t="s">
        <v>20499</v>
      </c>
      <c r="B18408" s="32">
        <v>42</v>
      </c>
    </row>
    <row r="18409" spans="1:2" x14ac:dyDescent="0.35">
      <c r="A18409" s="32" t="s">
        <v>20500</v>
      </c>
      <c r="B18409" s="32">
        <v>28</v>
      </c>
    </row>
    <row r="18410" spans="1:2" x14ac:dyDescent="0.35">
      <c r="A18410" s="32" t="s">
        <v>20501</v>
      </c>
      <c r="B18410" s="32">
        <v>78</v>
      </c>
    </row>
    <row r="18411" spans="1:2" x14ac:dyDescent="0.35">
      <c r="A18411" s="32" t="s">
        <v>20502</v>
      </c>
      <c r="B18411" s="32">
        <v>96</v>
      </c>
    </row>
    <row r="18412" spans="1:2" x14ac:dyDescent="0.35">
      <c r="A18412" s="32" t="s">
        <v>20503</v>
      </c>
      <c r="B18412" s="32">
        <v>25</v>
      </c>
    </row>
    <row r="18413" spans="1:2" x14ac:dyDescent="0.35">
      <c r="A18413" s="32" t="s">
        <v>20504</v>
      </c>
      <c r="B18413" s="32">
        <v>73</v>
      </c>
    </row>
    <row r="18414" spans="1:2" x14ac:dyDescent="0.35">
      <c r="A18414" s="32" t="s">
        <v>20505</v>
      </c>
      <c r="B18414" s="32">
        <v>95</v>
      </c>
    </row>
    <row r="18415" spans="1:2" x14ac:dyDescent="0.35">
      <c r="A18415" s="32" t="s">
        <v>20506</v>
      </c>
      <c r="B18415" s="32">
        <v>10</v>
      </c>
    </row>
    <row r="18416" spans="1:2" x14ac:dyDescent="0.35">
      <c r="A18416" s="32" t="s">
        <v>20507</v>
      </c>
      <c r="B18416" s="32">
        <v>24</v>
      </c>
    </row>
    <row r="18417" spans="1:2" x14ac:dyDescent="0.35">
      <c r="A18417" s="32" t="s">
        <v>20508</v>
      </c>
      <c r="B18417" s="32">
        <v>13</v>
      </c>
    </row>
    <row r="18418" spans="1:2" x14ac:dyDescent="0.35">
      <c r="A18418" s="32" t="s">
        <v>20509</v>
      </c>
      <c r="B18418" s="32">
        <v>13</v>
      </c>
    </row>
    <row r="18419" spans="1:2" x14ac:dyDescent="0.35">
      <c r="A18419" s="32" t="s">
        <v>20510</v>
      </c>
      <c r="B18419" s="32">
        <v>4</v>
      </c>
    </row>
    <row r="18420" spans="1:2" x14ac:dyDescent="0.35">
      <c r="A18420" s="32" t="s">
        <v>20511</v>
      </c>
      <c r="B18420" s="32">
        <v>43</v>
      </c>
    </row>
    <row r="18421" spans="1:2" x14ac:dyDescent="0.35">
      <c r="A18421" s="32" t="s">
        <v>20512</v>
      </c>
      <c r="B18421" s="32">
        <v>38</v>
      </c>
    </row>
    <row r="18422" spans="1:2" x14ac:dyDescent="0.35">
      <c r="A18422" s="32" t="s">
        <v>20513</v>
      </c>
      <c r="B18422" s="32">
        <v>83</v>
      </c>
    </row>
    <row r="18423" spans="1:2" x14ac:dyDescent="0.35">
      <c r="A18423" s="32" t="s">
        <v>20514</v>
      </c>
      <c r="B18423" s="32">
        <v>73</v>
      </c>
    </row>
    <row r="18424" spans="1:2" x14ac:dyDescent="0.35">
      <c r="A18424" s="32" t="s">
        <v>20515</v>
      </c>
      <c r="B18424" s="32">
        <v>25</v>
      </c>
    </row>
    <row r="18425" spans="1:2" x14ac:dyDescent="0.35">
      <c r="A18425" s="32" t="s">
        <v>20516</v>
      </c>
      <c r="B18425" s="32">
        <v>21</v>
      </c>
    </row>
    <row r="18426" spans="1:2" x14ac:dyDescent="0.35">
      <c r="A18426" s="32" t="s">
        <v>20517</v>
      </c>
      <c r="B18426" s="32">
        <v>94</v>
      </c>
    </row>
    <row r="18427" spans="1:2" x14ac:dyDescent="0.35">
      <c r="A18427" s="32" t="s">
        <v>20518</v>
      </c>
      <c r="B18427" s="32">
        <v>62</v>
      </c>
    </row>
    <row r="18428" spans="1:2" x14ac:dyDescent="0.35">
      <c r="A18428" s="32" t="s">
        <v>20519</v>
      </c>
      <c r="B18428" s="32">
        <v>28</v>
      </c>
    </row>
    <row r="18429" spans="1:2" x14ac:dyDescent="0.35">
      <c r="A18429" s="32" t="s">
        <v>20520</v>
      </c>
      <c r="B18429" s="32">
        <v>85</v>
      </c>
    </row>
    <row r="18430" spans="1:2" x14ac:dyDescent="0.35">
      <c r="A18430" s="32" t="s">
        <v>20521</v>
      </c>
      <c r="B18430" s="32">
        <v>50</v>
      </c>
    </row>
    <row r="18431" spans="1:2" x14ac:dyDescent="0.35">
      <c r="A18431" s="32" t="s">
        <v>20522</v>
      </c>
      <c r="B18431" s="32">
        <v>25</v>
      </c>
    </row>
    <row r="18432" spans="1:2" x14ac:dyDescent="0.35">
      <c r="A18432" s="32" t="s">
        <v>20523</v>
      </c>
      <c r="B18432" s="32">
        <v>29</v>
      </c>
    </row>
    <row r="18433" spans="1:2" x14ac:dyDescent="0.35">
      <c r="A18433" s="32" t="s">
        <v>20524</v>
      </c>
      <c r="B18433" s="32">
        <v>6</v>
      </c>
    </row>
    <row r="18434" spans="1:2" x14ac:dyDescent="0.35">
      <c r="A18434" s="32" t="s">
        <v>20525</v>
      </c>
      <c r="B18434" s="32">
        <v>73</v>
      </c>
    </row>
    <row r="18435" spans="1:2" x14ac:dyDescent="0.35">
      <c r="A18435" s="32" t="s">
        <v>20526</v>
      </c>
      <c r="B18435" s="32">
        <v>42</v>
      </c>
    </row>
    <row r="18436" spans="1:2" x14ac:dyDescent="0.35">
      <c r="A18436" s="32" t="s">
        <v>20527</v>
      </c>
      <c r="B18436" s="32">
        <v>52</v>
      </c>
    </row>
    <row r="18437" spans="1:2" x14ac:dyDescent="0.35">
      <c r="A18437" s="32" t="s">
        <v>20528</v>
      </c>
      <c r="B18437" s="32">
        <v>84</v>
      </c>
    </row>
    <row r="18438" spans="1:2" x14ac:dyDescent="0.35">
      <c r="A18438" s="32" t="s">
        <v>20529</v>
      </c>
      <c r="B18438" s="32">
        <v>13</v>
      </c>
    </row>
    <row r="18439" spans="1:2" x14ac:dyDescent="0.35">
      <c r="A18439" s="32" t="s">
        <v>20530</v>
      </c>
      <c r="B18439" s="32">
        <v>37</v>
      </c>
    </row>
    <row r="18440" spans="1:2" x14ac:dyDescent="0.35">
      <c r="A18440" s="32" t="s">
        <v>20531</v>
      </c>
      <c r="B18440" s="32">
        <v>16</v>
      </c>
    </row>
    <row r="18441" spans="1:2" x14ac:dyDescent="0.35">
      <c r="A18441" s="32" t="s">
        <v>20532</v>
      </c>
      <c r="B18441" s="32">
        <v>15</v>
      </c>
    </row>
    <row r="18442" spans="1:2" x14ac:dyDescent="0.35">
      <c r="A18442" s="32" t="s">
        <v>20533</v>
      </c>
      <c r="B18442" s="32">
        <v>42</v>
      </c>
    </row>
    <row r="18443" spans="1:2" x14ac:dyDescent="0.35">
      <c r="A18443" s="32" t="s">
        <v>20534</v>
      </c>
      <c r="B18443" s="32">
        <v>97</v>
      </c>
    </row>
    <row r="18444" spans="1:2" x14ac:dyDescent="0.35">
      <c r="A18444" s="32" t="s">
        <v>20535</v>
      </c>
      <c r="B18444" s="32">
        <v>96</v>
      </c>
    </row>
    <row r="18445" spans="1:2" x14ac:dyDescent="0.35">
      <c r="A18445" s="32" t="s">
        <v>20536</v>
      </c>
      <c r="B18445" s="32">
        <v>90</v>
      </c>
    </row>
    <row r="18446" spans="1:2" x14ac:dyDescent="0.35">
      <c r="A18446" s="32" t="s">
        <v>20537</v>
      </c>
      <c r="B18446" s="32">
        <v>63</v>
      </c>
    </row>
    <row r="18447" spans="1:2" x14ac:dyDescent="0.35">
      <c r="A18447" s="32" t="s">
        <v>20538</v>
      </c>
      <c r="B18447" s="32">
        <v>67</v>
      </c>
    </row>
    <row r="18448" spans="1:2" x14ac:dyDescent="0.35">
      <c r="A18448" s="32" t="s">
        <v>20539</v>
      </c>
      <c r="B18448" s="32">
        <v>83</v>
      </c>
    </row>
    <row r="18449" spans="1:2" x14ac:dyDescent="0.35">
      <c r="A18449" s="32" t="s">
        <v>20540</v>
      </c>
      <c r="B18449" s="32">
        <v>82</v>
      </c>
    </row>
    <row r="18450" spans="1:2" x14ac:dyDescent="0.35">
      <c r="A18450" s="32" t="s">
        <v>20541</v>
      </c>
      <c r="B18450" s="32">
        <v>7</v>
      </c>
    </row>
    <row r="18451" spans="1:2" x14ac:dyDescent="0.35">
      <c r="A18451" s="32" t="s">
        <v>20542</v>
      </c>
      <c r="B18451" s="32">
        <v>63</v>
      </c>
    </row>
    <row r="18452" spans="1:2" x14ac:dyDescent="0.35">
      <c r="A18452" s="32" t="s">
        <v>20543</v>
      </c>
      <c r="B18452" s="32">
        <v>32</v>
      </c>
    </row>
    <row r="18453" spans="1:2" x14ac:dyDescent="0.35">
      <c r="A18453" s="32" t="s">
        <v>20544</v>
      </c>
      <c r="B18453" s="32">
        <v>53</v>
      </c>
    </row>
    <row r="18454" spans="1:2" x14ac:dyDescent="0.35">
      <c r="A18454" s="32" t="s">
        <v>20545</v>
      </c>
      <c r="B18454" s="32">
        <v>93</v>
      </c>
    </row>
    <row r="18455" spans="1:2" x14ac:dyDescent="0.35">
      <c r="A18455" s="32" t="s">
        <v>20546</v>
      </c>
      <c r="B18455" s="32">
        <v>5</v>
      </c>
    </row>
    <row r="18456" spans="1:2" x14ac:dyDescent="0.35">
      <c r="A18456" s="32" t="s">
        <v>20547</v>
      </c>
      <c r="B18456" s="32">
        <v>48</v>
      </c>
    </row>
    <row r="18457" spans="1:2" x14ac:dyDescent="0.35">
      <c r="A18457" s="32" t="s">
        <v>20548</v>
      </c>
      <c r="B18457" s="32">
        <v>89</v>
      </c>
    </row>
    <row r="18458" spans="1:2" x14ac:dyDescent="0.35">
      <c r="A18458" s="32" t="s">
        <v>20549</v>
      </c>
      <c r="B18458" s="32">
        <v>98</v>
      </c>
    </row>
    <row r="18459" spans="1:2" x14ac:dyDescent="0.35">
      <c r="A18459" s="32" t="s">
        <v>20550</v>
      </c>
      <c r="B18459" s="32">
        <v>12</v>
      </c>
    </row>
    <row r="18460" spans="1:2" x14ac:dyDescent="0.35">
      <c r="A18460" s="32" t="s">
        <v>20551</v>
      </c>
      <c r="B18460" s="32">
        <v>72</v>
      </c>
    </row>
    <row r="18461" spans="1:2" x14ac:dyDescent="0.35">
      <c r="A18461" s="32" t="s">
        <v>20552</v>
      </c>
      <c r="B18461" s="32">
        <v>70</v>
      </c>
    </row>
    <row r="18462" spans="1:2" x14ac:dyDescent="0.35">
      <c r="A18462" s="32" t="s">
        <v>20553</v>
      </c>
      <c r="B18462" s="32">
        <v>23</v>
      </c>
    </row>
    <row r="18463" spans="1:2" x14ac:dyDescent="0.35">
      <c r="A18463" s="32" t="s">
        <v>20554</v>
      </c>
      <c r="B18463" s="32">
        <v>31</v>
      </c>
    </row>
    <row r="18464" spans="1:2" x14ac:dyDescent="0.35">
      <c r="A18464" s="32" t="s">
        <v>20555</v>
      </c>
      <c r="B18464" s="32">
        <v>90</v>
      </c>
    </row>
    <row r="18465" spans="1:2" x14ac:dyDescent="0.35">
      <c r="A18465" s="32" t="s">
        <v>20556</v>
      </c>
      <c r="B18465" s="32">
        <v>80</v>
      </c>
    </row>
    <row r="18466" spans="1:2" x14ac:dyDescent="0.35">
      <c r="A18466" s="32" t="s">
        <v>20557</v>
      </c>
      <c r="B18466" s="32">
        <v>90</v>
      </c>
    </row>
    <row r="18467" spans="1:2" x14ac:dyDescent="0.35">
      <c r="A18467" s="32" t="s">
        <v>20558</v>
      </c>
      <c r="B18467" s="32">
        <v>37</v>
      </c>
    </row>
    <row r="18468" spans="1:2" x14ac:dyDescent="0.35">
      <c r="A18468" s="32" t="s">
        <v>20559</v>
      </c>
      <c r="B18468" s="32">
        <v>60</v>
      </c>
    </row>
    <row r="18469" spans="1:2" x14ac:dyDescent="0.35">
      <c r="A18469" s="32" t="s">
        <v>20560</v>
      </c>
      <c r="B18469" s="32">
        <v>98</v>
      </c>
    </row>
    <row r="18470" spans="1:2" x14ac:dyDescent="0.35">
      <c r="A18470" s="32" t="s">
        <v>20561</v>
      </c>
      <c r="B18470" s="32">
        <v>62</v>
      </c>
    </row>
    <row r="18471" spans="1:2" x14ac:dyDescent="0.35">
      <c r="A18471" s="32" t="s">
        <v>20562</v>
      </c>
      <c r="B18471" s="32">
        <v>83</v>
      </c>
    </row>
    <row r="18472" spans="1:2" x14ac:dyDescent="0.35">
      <c r="A18472" s="32" t="s">
        <v>20563</v>
      </c>
      <c r="B18472" s="32">
        <v>42</v>
      </c>
    </row>
    <row r="18473" spans="1:2" x14ac:dyDescent="0.35">
      <c r="A18473" s="32" t="s">
        <v>20564</v>
      </c>
      <c r="B18473" s="32">
        <v>56</v>
      </c>
    </row>
    <row r="18474" spans="1:2" x14ac:dyDescent="0.35">
      <c r="A18474" s="32" t="s">
        <v>20565</v>
      </c>
      <c r="B18474" s="32">
        <v>95</v>
      </c>
    </row>
    <row r="18475" spans="1:2" x14ac:dyDescent="0.35">
      <c r="A18475" s="32" t="s">
        <v>20566</v>
      </c>
      <c r="B18475" s="32">
        <v>16</v>
      </c>
    </row>
    <row r="18476" spans="1:2" x14ac:dyDescent="0.35">
      <c r="A18476" s="32" t="s">
        <v>20567</v>
      </c>
      <c r="B18476" s="32">
        <v>45</v>
      </c>
    </row>
    <row r="18477" spans="1:2" x14ac:dyDescent="0.35">
      <c r="A18477" s="32" t="s">
        <v>20568</v>
      </c>
      <c r="B18477" s="32">
        <v>47</v>
      </c>
    </row>
    <row r="18478" spans="1:2" x14ac:dyDescent="0.35">
      <c r="A18478" s="32" t="s">
        <v>20569</v>
      </c>
      <c r="B18478" s="32">
        <v>18</v>
      </c>
    </row>
    <row r="18479" spans="1:2" x14ac:dyDescent="0.35">
      <c r="A18479" s="32" t="s">
        <v>20570</v>
      </c>
      <c r="B18479" s="32">
        <v>47</v>
      </c>
    </row>
    <row r="18480" spans="1:2" x14ac:dyDescent="0.35">
      <c r="A18480" s="32" t="s">
        <v>20571</v>
      </c>
      <c r="B18480" s="32">
        <v>6</v>
      </c>
    </row>
    <row r="18481" spans="1:2" x14ac:dyDescent="0.35">
      <c r="A18481" s="32" t="s">
        <v>20572</v>
      </c>
      <c r="B18481" s="32">
        <v>9</v>
      </c>
    </row>
    <row r="18482" spans="1:2" x14ac:dyDescent="0.35">
      <c r="A18482" s="32" t="s">
        <v>20573</v>
      </c>
      <c r="B18482" s="32">
        <v>93</v>
      </c>
    </row>
    <row r="18483" spans="1:2" x14ac:dyDescent="0.35">
      <c r="A18483" s="32" t="s">
        <v>20574</v>
      </c>
      <c r="B18483" s="32">
        <v>5</v>
      </c>
    </row>
    <row r="18484" spans="1:2" x14ac:dyDescent="0.35">
      <c r="A18484" s="32" t="s">
        <v>20575</v>
      </c>
      <c r="B18484" s="32">
        <v>6</v>
      </c>
    </row>
    <row r="18485" spans="1:2" x14ac:dyDescent="0.35">
      <c r="A18485" s="32" t="s">
        <v>20576</v>
      </c>
      <c r="B18485" s="32">
        <v>28</v>
      </c>
    </row>
    <row r="18486" spans="1:2" x14ac:dyDescent="0.35">
      <c r="A18486" s="32" t="s">
        <v>20577</v>
      </c>
      <c r="B18486" s="32">
        <v>88</v>
      </c>
    </row>
    <row r="18487" spans="1:2" x14ac:dyDescent="0.35">
      <c r="A18487" s="32" t="s">
        <v>20578</v>
      </c>
      <c r="B18487" s="32">
        <v>13</v>
      </c>
    </row>
    <row r="18488" spans="1:2" x14ac:dyDescent="0.35">
      <c r="A18488" s="32" t="s">
        <v>20579</v>
      </c>
      <c r="B18488" s="32">
        <v>91</v>
      </c>
    </row>
    <row r="18489" spans="1:2" x14ac:dyDescent="0.35">
      <c r="A18489" s="32" t="s">
        <v>20580</v>
      </c>
      <c r="B18489" s="32">
        <v>47</v>
      </c>
    </row>
    <row r="18490" spans="1:2" x14ac:dyDescent="0.35">
      <c r="A18490" s="32" t="s">
        <v>20581</v>
      </c>
      <c r="B18490" s="32">
        <v>95</v>
      </c>
    </row>
    <row r="18491" spans="1:2" x14ac:dyDescent="0.35">
      <c r="A18491" s="32" t="s">
        <v>20582</v>
      </c>
      <c r="B18491" s="32">
        <v>49</v>
      </c>
    </row>
    <row r="18492" spans="1:2" x14ac:dyDescent="0.35">
      <c r="A18492" s="32" t="s">
        <v>20583</v>
      </c>
      <c r="B18492" s="32">
        <v>9</v>
      </c>
    </row>
    <row r="18493" spans="1:2" x14ac:dyDescent="0.35">
      <c r="A18493" s="32" t="s">
        <v>20584</v>
      </c>
      <c r="B18493" s="32">
        <v>54</v>
      </c>
    </row>
    <row r="18494" spans="1:2" x14ac:dyDescent="0.35">
      <c r="A18494" s="32" t="s">
        <v>20585</v>
      </c>
      <c r="B18494" s="32">
        <v>26</v>
      </c>
    </row>
    <row r="18495" spans="1:2" x14ac:dyDescent="0.35">
      <c r="A18495" s="32" t="s">
        <v>20586</v>
      </c>
      <c r="B18495" s="32">
        <v>58</v>
      </c>
    </row>
    <row r="18496" spans="1:2" x14ac:dyDescent="0.35">
      <c r="A18496" s="32" t="s">
        <v>20587</v>
      </c>
      <c r="B18496" s="32">
        <v>16</v>
      </c>
    </row>
    <row r="18497" spans="1:2" x14ac:dyDescent="0.35">
      <c r="A18497" s="32" t="s">
        <v>20588</v>
      </c>
      <c r="B18497" s="32">
        <v>11</v>
      </c>
    </row>
    <row r="18498" spans="1:2" x14ac:dyDescent="0.35">
      <c r="A18498" s="32" t="s">
        <v>20589</v>
      </c>
      <c r="B18498" s="32">
        <v>30</v>
      </c>
    </row>
    <row r="18499" spans="1:2" x14ac:dyDescent="0.35">
      <c r="A18499" s="32" t="s">
        <v>20590</v>
      </c>
      <c r="B18499" s="32">
        <v>0</v>
      </c>
    </row>
    <row r="18500" spans="1:2" x14ac:dyDescent="0.35">
      <c r="A18500" s="32" t="s">
        <v>20591</v>
      </c>
      <c r="B18500" s="32">
        <v>43</v>
      </c>
    </row>
    <row r="18501" spans="1:2" x14ac:dyDescent="0.35">
      <c r="A18501" s="32" t="s">
        <v>20592</v>
      </c>
      <c r="B18501" s="32">
        <v>58</v>
      </c>
    </row>
    <row r="18502" spans="1:2" x14ac:dyDescent="0.35">
      <c r="A18502" s="32" t="s">
        <v>20593</v>
      </c>
      <c r="B18502" s="32">
        <v>10</v>
      </c>
    </row>
    <row r="18503" spans="1:2" x14ac:dyDescent="0.35">
      <c r="A18503" s="32" t="s">
        <v>59</v>
      </c>
      <c r="B18503" s="32">
        <v>48</v>
      </c>
    </row>
    <row r="18504" spans="1:2" x14ac:dyDescent="0.35">
      <c r="A18504" s="32" t="s">
        <v>20594</v>
      </c>
      <c r="B18504" s="32">
        <v>98</v>
      </c>
    </row>
    <row r="18505" spans="1:2" x14ac:dyDescent="0.35">
      <c r="A18505" s="32" t="s">
        <v>20595</v>
      </c>
      <c r="B18505" s="32">
        <v>98</v>
      </c>
    </row>
    <row r="18506" spans="1:2" x14ac:dyDescent="0.35">
      <c r="A18506" s="32" t="s">
        <v>20596</v>
      </c>
      <c r="B18506" s="32">
        <v>63</v>
      </c>
    </row>
    <row r="18507" spans="1:2" x14ac:dyDescent="0.35">
      <c r="A18507" s="32" t="s">
        <v>20597</v>
      </c>
      <c r="B18507" s="32">
        <v>96</v>
      </c>
    </row>
    <row r="18508" spans="1:2" x14ac:dyDescent="0.35">
      <c r="A18508" s="32" t="s">
        <v>20598</v>
      </c>
      <c r="B18508" s="32">
        <v>90</v>
      </c>
    </row>
    <row r="18509" spans="1:2" x14ac:dyDescent="0.35">
      <c r="A18509" s="32" t="s">
        <v>20599</v>
      </c>
      <c r="B18509" s="32">
        <v>87</v>
      </c>
    </row>
    <row r="18510" spans="1:2" x14ac:dyDescent="0.35">
      <c r="A18510" s="32" t="s">
        <v>20600</v>
      </c>
      <c r="B18510" s="32">
        <v>86</v>
      </c>
    </row>
    <row r="18511" spans="1:2" x14ac:dyDescent="0.35">
      <c r="A18511" s="32" t="s">
        <v>20601</v>
      </c>
      <c r="B18511" s="32">
        <v>19</v>
      </c>
    </row>
    <row r="18512" spans="1:2" x14ac:dyDescent="0.35">
      <c r="A18512" s="32" t="s">
        <v>20602</v>
      </c>
      <c r="B18512" s="32">
        <v>2</v>
      </c>
    </row>
    <row r="18513" spans="1:2" x14ac:dyDescent="0.35">
      <c r="A18513" s="32" t="s">
        <v>20603</v>
      </c>
      <c r="B18513" s="32">
        <v>14</v>
      </c>
    </row>
    <row r="18514" spans="1:2" x14ac:dyDescent="0.35">
      <c r="A18514" s="32" t="s">
        <v>20604</v>
      </c>
      <c r="B18514" s="32">
        <v>38</v>
      </c>
    </row>
    <row r="18515" spans="1:2" x14ac:dyDescent="0.35">
      <c r="A18515" s="32" t="s">
        <v>20605</v>
      </c>
      <c r="B18515" s="32">
        <v>70</v>
      </c>
    </row>
    <row r="18516" spans="1:2" x14ac:dyDescent="0.35">
      <c r="A18516" s="32" t="s">
        <v>20606</v>
      </c>
      <c r="B18516" s="32">
        <v>71</v>
      </c>
    </row>
    <row r="18517" spans="1:2" x14ac:dyDescent="0.35">
      <c r="A18517" s="32" t="s">
        <v>20607</v>
      </c>
      <c r="B18517" s="32">
        <v>76</v>
      </c>
    </row>
    <row r="18518" spans="1:2" x14ac:dyDescent="0.35">
      <c r="A18518" s="32" t="s">
        <v>20608</v>
      </c>
      <c r="B18518" s="32">
        <v>27</v>
      </c>
    </row>
    <row r="18519" spans="1:2" x14ac:dyDescent="0.35">
      <c r="A18519" s="32" t="s">
        <v>20609</v>
      </c>
      <c r="B18519" s="32">
        <v>89</v>
      </c>
    </row>
    <row r="18520" spans="1:2" x14ac:dyDescent="0.35">
      <c r="A18520" s="32" t="s">
        <v>20610</v>
      </c>
      <c r="B18520" s="32">
        <v>3</v>
      </c>
    </row>
    <row r="18521" spans="1:2" x14ac:dyDescent="0.35">
      <c r="A18521" s="32" t="s">
        <v>20611</v>
      </c>
      <c r="B18521" s="32">
        <v>23</v>
      </c>
    </row>
    <row r="18522" spans="1:2" x14ac:dyDescent="0.35">
      <c r="A18522" s="32" t="s">
        <v>20612</v>
      </c>
      <c r="B18522" s="32">
        <v>40</v>
      </c>
    </row>
    <row r="18523" spans="1:2" x14ac:dyDescent="0.35">
      <c r="A18523" s="32" t="s">
        <v>20613</v>
      </c>
      <c r="B18523" s="32">
        <v>41</v>
      </c>
    </row>
    <row r="18524" spans="1:2" x14ac:dyDescent="0.35">
      <c r="A18524" s="32" t="s">
        <v>20614</v>
      </c>
      <c r="B18524" s="32">
        <v>76</v>
      </c>
    </row>
    <row r="18525" spans="1:2" x14ac:dyDescent="0.35">
      <c r="A18525" s="32" t="s">
        <v>20615</v>
      </c>
      <c r="B18525" s="32">
        <v>40</v>
      </c>
    </row>
    <row r="18526" spans="1:2" x14ac:dyDescent="0.35">
      <c r="A18526" s="32" t="s">
        <v>20616</v>
      </c>
      <c r="B18526" s="32">
        <v>49</v>
      </c>
    </row>
    <row r="18527" spans="1:2" x14ac:dyDescent="0.35">
      <c r="A18527" s="32" t="s">
        <v>20617</v>
      </c>
      <c r="B18527" s="32">
        <v>85</v>
      </c>
    </row>
    <row r="18528" spans="1:2" x14ac:dyDescent="0.35">
      <c r="A18528" s="32" t="s">
        <v>20618</v>
      </c>
      <c r="B18528" s="32">
        <v>83</v>
      </c>
    </row>
    <row r="18529" spans="1:2" x14ac:dyDescent="0.35">
      <c r="A18529" s="32" t="s">
        <v>20619</v>
      </c>
      <c r="B18529" s="32">
        <v>6</v>
      </c>
    </row>
    <row r="18530" spans="1:2" x14ac:dyDescent="0.35">
      <c r="A18530" s="32" t="s">
        <v>20620</v>
      </c>
      <c r="B18530" s="32">
        <v>89</v>
      </c>
    </row>
    <row r="18531" spans="1:2" x14ac:dyDescent="0.35">
      <c r="A18531" s="32" t="s">
        <v>20621</v>
      </c>
      <c r="B18531" s="32">
        <v>57</v>
      </c>
    </row>
    <row r="18532" spans="1:2" x14ac:dyDescent="0.35">
      <c r="A18532" s="32" t="s">
        <v>20622</v>
      </c>
      <c r="B18532" s="32">
        <v>51</v>
      </c>
    </row>
    <row r="18533" spans="1:2" x14ac:dyDescent="0.35">
      <c r="A18533" s="32" t="s">
        <v>20623</v>
      </c>
      <c r="B18533" s="32">
        <v>56</v>
      </c>
    </row>
    <row r="18534" spans="1:2" x14ac:dyDescent="0.35">
      <c r="A18534" s="32" t="s">
        <v>20624</v>
      </c>
      <c r="B18534" s="32">
        <v>8</v>
      </c>
    </row>
    <row r="18535" spans="1:2" x14ac:dyDescent="0.35">
      <c r="A18535" s="32" t="s">
        <v>20625</v>
      </c>
      <c r="B18535" s="32">
        <v>27</v>
      </c>
    </row>
    <row r="18536" spans="1:2" x14ac:dyDescent="0.35">
      <c r="A18536" s="32" t="s">
        <v>20626</v>
      </c>
      <c r="B18536" s="32">
        <v>34</v>
      </c>
    </row>
    <row r="18537" spans="1:2" x14ac:dyDescent="0.35">
      <c r="A18537" s="32" t="s">
        <v>20627</v>
      </c>
      <c r="B18537" s="32">
        <v>43</v>
      </c>
    </row>
    <row r="18538" spans="1:2" x14ac:dyDescent="0.35">
      <c r="A18538" s="32" t="s">
        <v>20628</v>
      </c>
      <c r="B18538" s="32">
        <v>83</v>
      </c>
    </row>
    <row r="18539" spans="1:2" x14ac:dyDescent="0.35">
      <c r="A18539" s="32" t="s">
        <v>20629</v>
      </c>
      <c r="B18539" s="32">
        <v>84</v>
      </c>
    </row>
    <row r="18540" spans="1:2" x14ac:dyDescent="0.35">
      <c r="A18540" s="32" t="s">
        <v>20630</v>
      </c>
      <c r="B18540" s="32">
        <v>92</v>
      </c>
    </row>
    <row r="18541" spans="1:2" x14ac:dyDescent="0.35">
      <c r="A18541" s="32" t="s">
        <v>20631</v>
      </c>
      <c r="B18541" s="32">
        <v>58</v>
      </c>
    </row>
    <row r="18542" spans="1:2" x14ac:dyDescent="0.35">
      <c r="A18542" s="32" t="s">
        <v>20632</v>
      </c>
      <c r="B18542" s="32">
        <v>92</v>
      </c>
    </row>
    <row r="18543" spans="1:2" x14ac:dyDescent="0.35">
      <c r="A18543" s="32" t="s">
        <v>20633</v>
      </c>
      <c r="B18543" s="32">
        <v>91</v>
      </c>
    </row>
    <row r="18544" spans="1:2" x14ac:dyDescent="0.35">
      <c r="A18544" s="32" t="s">
        <v>20634</v>
      </c>
      <c r="B18544" s="32">
        <v>21</v>
      </c>
    </row>
    <row r="18545" spans="1:2" x14ac:dyDescent="0.35">
      <c r="A18545" s="32" t="s">
        <v>20635</v>
      </c>
      <c r="B18545" s="32">
        <v>94</v>
      </c>
    </row>
    <row r="18546" spans="1:2" x14ac:dyDescent="0.35">
      <c r="A18546" s="32" t="s">
        <v>20636</v>
      </c>
      <c r="B18546" s="32">
        <v>64</v>
      </c>
    </row>
    <row r="18547" spans="1:2" x14ac:dyDescent="0.35">
      <c r="A18547" s="32" t="s">
        <v>20637</v>
      </c>
      <c r="B18547" s="32">
        <v>64</v>
      </c>
    </row>
    <row r="18548" spans="1:2" x14ac:dyDescent="0.35">
      <c r="A18548" s="32" t="s">
        <v>20638</v>
      </c>
      <c r="B18548" s="32">
        <v>34</v>
      </c>
    </row>
    <row r="18549" spans="1:2" x14ac:dyDescent="0.35">
      <c r="A18549" s="32" t="s">
        <v>20639</v>
      </c>
      <c r="B18549" s="32">
        <v>19</v>
      </c>
    </row>
    <row r="18550" spans="1:2" x14ac:dyDescent="0.35">
      <c r="A18550" s="32" t="s">
        <v>20640</v>
      </c>
      <c r="B18550" s="32">
        <v>81</v>
      </c>
    </row>
    <row r="18551" spans="1:2" x14ac:dyDescent="0.35">
      <c r="A18551" s="32" t="s">
        <v>20641</v>
      </c>
      <c r="B18551" s="32">
        <v>51</v>
      </c>
    </row>
    <row r="18552" spans="1:2" x14ac:dyDescent="0.35">
      <c r="A18552" s="32" t="s">
        <v>20642</v>
      </c>
      <c r="B18552" s="32">
        <v>21</v>
      </c>
    </row>
    <row r="18553" spans="1:2" x14ac:dyDescent="0.35">
      <c r="A18553" s="32" t="s">
        <v>20643</v>
      </c>
      <c r="B18553" s="32">
        <v>41</v>
      </c>
    </row>
    <row r="18554" spans="1:2" x14ac:dyDescent="0.35">
      <c r="A18554" s="32" t="s">
        <v>20644</v>
      </c>
      <c r="B18554" s="32">
        <v>0</v>
      </c>
    </row>
    <row r="18555" spans="1:2" x14ac:dyDescent="0.35">
      <c r="A18555" s="32" t="s">
        <v>20645</v>
      </c>
      <c r="B18555" s="32">
        <v>1</v>
      </c>
    </row>
    <row r="18556" spans="1:2" x14ac:dyDescent="0.35">
      <c r="A18556" s="32" t="s">
        <v>20646</v>
      </c>
      <c r="B18556" s="32">
        <v>87</v>
      </c>
    </row>
    <row r="18557" spans="1:2" x14ac:dyDescent="0.35">
      <c r="A18557" s="32" t="s">
        <v>20647</v>
      </c>
      <c r="B18557" s="32">
        <v>48</v>
      </c>
    </row>
    <row r="18558" spans="1:2" x14ac:dyDescent="0.35">
      <c r="A18558" s="32" t="s">
        <v>20648</v>
      </c>
      <c r="B18558" s="32">
        <v>35</v>
      </c>
    </row>
    <row r="18559" spans="1:2" x14ac:dyDescent="0.35">
      <c r="A18559" s="32" t="s">
        <v>20649</v>
      </c>
      <c r="B18559" s="32">
        <v>22</v>
      </c>
    </row>
    <row r="18560" spans="1:2" x14ac:dyDescent="0.35">
      <c r="A18560" s="32" t="s">
        <v>20650</v>
      </c>
      <c r="B18560" s="32">
        <v>9</v>
      </c>
    </row>
    <row r="18561" spans="1:2" x14ac:dyDescent="0.35">
      <c r="A18561" s="32" t="s">
        <v>20651</v>
      </c>
      <c r="B18561" s="32">
        <v>71</v>
      </c>
    </row>
    <row r="18562" spans="1:2" x14ac:dyDescent="0.35">
      <c r="A18562" s="32" t="s">
        <v>20652</v>
      </c>
      <c r="B18562" s="32">
        <v>57</v>
      </c>
    </row>
    <row r="18563" spans="1:2" x14ac:dyDescent="0.35">
      <c r="A18563" s="32" t="s">
        <v>20653</v>
      </c>
      <c r="B18563" s="32">
        <v>91</v>
      </c>
    </row>
    <row r="18564" spans="1:2" x14ac:dyDescent="0.35">
      <c r="A18564" s="32" t="s">
        <v>20654</v>
      </c>
      <c r="B18564" s="32">
        <v>21</v>
      </c>
    </row>
    <row r="18565" spans="1:2" x14ac:dyDescent="0.35">
      <c r="A18565" s="32" t="s">
        <v>20655</v>
      </c>
      <c r="B18565" s="32">
        <v>85</v>
      </c>
    </row>
    <row r="18566" spans="1:2" x14ac:dyDescent="0.35">
      <c r="A18566" s="32" t="s">
        <v>20656</v>
      </c>
      <c r="B18566" s="32">
        <v>26</v>
      </c>
    </row>
    <row r="18567" spans="1:2" x14ac:dyDescent="0.35">
      <c r="A18567" s="32" t="s">
        <v>20657</v>
      </c>
      <c r="B18567" s="32">
        <v>71</v>
      </c>
    </row>
    <row r="18568" spans="1:2" x14ac:dyDescent="0.35">
      <c r="A18568" s="32" t="s">
        <v>20658</v>
      </c>
      <c r="B18568" s="32">
        <v>12</v>
      </c>
    </row>
    <row r="18569" spans="1:2" x14ac:dyDescent="0.35">
      <c r="A18569" s="32" t="s">
        <v>20659</v>
      </c>
      <c r="B18569" s="32">
        <v>81</v>
      </c>
    </row>
    <row r="18570" spans="1:2" x14ac:dyDescent="0.35">
      <c r="A18570" s="32" t="s">
        <v>20660</v>
      </c>
      <c r="B18570" s="32">
        <v>92</v>
      </c>
    </row>
    <row r="18571" spans="1:2" x14ac:dyDescent="0.35">
      <c r="A18571" s="32" t="s">
        <v>20661</v>
      </c>
      <c r="B18571" s="32">
        <v>98</v>
      </c>
    </row>
    <row r="18572" spans="1:2" x14ac:dyDescent="0.35">
      <c r="A18572" s="32" t="s">
        <v>20662</v>
      </c>
      <c r="B18572" s="32">
        <v>18</v>
      </c>
    </row>
    <row r="18573" spans="1:2" x14ac:dyDescent="0.35">
      <c r="A18573" s="32" t="s">
        <v>20663</v>
      </c>
      <c r="B18573" s="32">
        <v>59</v>
      </c>
    </row>
    <row r="18574" spans="1:2" x14ac:dyDescent="0.35">
      <c r="A18574" s="32" t="s">
        <v>20664</v>
      </c>
      <c r="B18574" s="32">
        <v>88</v>
      </c>
    </row>
    <row r="18575" spans="1:2" x14ac:dyDescent="0.35">
      <c r="A18575" s="32" t="s">
        <v>20665</v>
      </c>
      <c r="B18575" s="32">
        <v>35</v>
      </c>
    </row>
    <row r="18576" spans="1:2" x14ac:dyDescent="0.35">
      <c r="A18576" s="32" t="s">
        <v>20666</v>
      </c>
      <c r="B18576" s="32">
        <v>69</v>
      </c>
    </row>
    <row r="18577" spans="1:2" x14ac:dyDescent="0.35">
      <c r="A18577" s="32" t="s">
        <v>20667</v>
      </c>
      <c r="B18577" s="32">
        <v>15</v>
      </c>
    </row>
    <row r="18578" spans="1:2" x14ac:dyDescent="0.35">
      <c r="A18578" s="32" t="s">
        <v>20668</v>
      </c>
      <c r="B18578" s="32">
        <v>52</v>
      </c>
    </row>
    <row r="18579" spans="1:2" x14ac:dyDescent="0.35">
      <c r="A18579" s="32" t="s">
        <v>20669</v>
      </c>
      <c r="B18579" s="32">
        <v>96</v>
      </c>
    </row>
    <row r="18580" spans="1:2" x14ac:dyDescent="0.35">
      <c r="A18580" s="32" t="s">
        <v>20670</v>
      </c>
      <c r="B18580" s="32">
        <v>49</v>
      </c>
    </row>
    <row r="18581" spans="1:2" x14ac:dyDescent="0.35">
      <c r="A18581" s="32" t="s">
        <v>20671</v>
      </c>
      <c r="B18581" s="32">
        <v>21</v>
      </c>
    </row>
    <row r="18582" spans="1:2" x14ac:dyDescent="0.35">
      <c r="A18582" s="32" t="s">
        <v>20672</v>
      </c>
      <c r="B18582" s="32">
        <v>32</v>
      </c>
    </row>
    <row r="18583" spans="1:2" x14ac:dyDescent="0.35">
      <c r="A18583" s="32" t="s">
        <v>20673</v>
      </c>
      <c r="B18583" s="32">
        <v>83</v>
      </c>
    </row>
    <row r="18584" spans="1:2" x14ac:dyDescent="0.35">
      <c r="A18584" s="32" t="s">
        <v>20674</v>
      </c>
      <c r="B18584" s="32">
        <v>31</v>
      </c>
    </row>
    <row r="18585" spans="1:2" x14ac:dyDescent="0.35">
      <c r="A18585" s="32" t="s">
        <v>20675</v>
      </c>
      <c r="B18585" s="32">
        <v>66</v>
      </c>
    </row>
    <row r="18586" spans="1:2" x14ac:dyDescent="0.35">
      <c r="A18586" s="32" t="s">
        <v>20676</v>
      </c>
      <c r="B18586" s="32">
        <v>93</v>
      </c>
    </row>
    <row r="18587" spans="1:2" x14ac:dyDescent="0.35">
      <c r="A18587" s="32" t="s">
        <v>20677</v>
      </c>
      <c r="B18587" s="32">
        <v>59</v>
      </c>
    </row>
    <row r="18588" spans="1:2" x14ac:dyDescent="0.35">
      <c r="A18588" s="32" t="s">
        <v>20678</v>
      </c>
      <c r="B18588" s="32">
        <v>87</v>
      </c>
    </row>
    <row r="18589" spans="1:2" x14ac:dyDescent="0.35">
      <c r="A18589" s="32" t="s">
        <v>20679</v>
      </c>
      <c r="B18589" s="32">
        <v>36</v>
      </c>
    </row>
    <row r="18590" spans="1:2" x14ac:dyDescent="0.35">
      <c r="A18590" s="32" t="s">
        <v>20680</v>
      </c>
      <c r="B18590" s="32">
        <v>10</v>
      </c>
    </row>
    <row r="18591" spans="1:2" x14ac:dyDescent="0.35">
      <c r="A18591" s="32" t="s">
        <v>20681</v>
      </c>
      <c r="B18591" s="32">
        <v>99</v>
      </c>
    </row>
    <row r="18592" spans="1:2" x14ac:dyDescent="0.35">
      <c r="A18592" s="32" t="s">
        <v>20682</v>
      </c>
      <c r="B18592" s="32">
        <v>14</v>
      </c>
    </row>
    <row r="18593" spans="1:2" x14ac:dyDescent="0.35">
      <c r="A18593" s="32" t="s">
        <v>20683</v>
      </c>
      <c r="B18593" s="32">
        <v>95</v>
      </c>
    </row>
    <row r="18594" spans="1:2" x14ac:dyDescent="0.35">
      <c r="A18594" s="32" t="s">
        <v>20684</v>
      </c>
      <c r="B18594" s="32">
        <v>89</v>
      </c>
    </row>
    <row r="18595" spans="1:2" x14ac:dyDescent="0.35">
      <c r="A18595" s="32" t="s">
        <v>20685</v>
      </c>
      <c r="B18595" s="32">
        <v>52</v>
      </c>
    </row>
    <row r="18596" spans="1:2" x14ac:dyDescent="0.35">
      <c r="A18596" s="32" t="s">
        <v>20686</v>
      </c>
      <c r="B18596" s="32">
        <v>24</v>
      </c>
    </row>
    <row r="18597" spans="1:2" x14ac:dyDescent="0.35">
      <c r="A18597" s="32" t="s">
        <v>20687</v>
      </c>
      <c r="B18597" s="32">
        <v>61</v>
      </c>
    </row>
    <row r="18598" spans="1:2" x14ac:dyDescent="0.35">
      <c r="A18598" s="32" t="s">
        <v>20688</v>
      </c>
      <c r="B18598" s="32">
        <v>81</v>
      </c>
    </row>
    <row r="18599" spans="1:2" x14ac:dyDescent="0.35">
      <c r="A18599" s="32" t="s">
        <v>20689</v>
      </c>
      <c r="B18599" s="32">
        <v>43</v>
      </c>
    </row>
    <row r="18600" spans="1:2" x14ac:dyDescent="0.35">
      <c r="A18600" s="32" t="s">
        <v>20690</v>
      </c>
      <c r="B18600" s="32">
        <v>79</v>
      </c>
    </row>
    <row r="18601" spans="1:2" x14ac:dyDescent="0.35">
      <c r="A18601" s="32" t="s">
        <v>20691</v>
      </c>
      <c r="B18601" s="32">
        <v>23</v>
      </c>
    </row>
    <row r="18602" spans="1:2" x14ac:dyDescent="0.35">
      <c r="A18602" s="32" t="s">
        <v>20692</v>
      </c>
      <c r="B18602" s="32">
        <v>64</v>
      </c>
    </row>
    <row r="18603" spans="1:2" x14ac:dyDescent="0.35">
      <c r="A18603" s="32" t="s">
        <v>20693</v>
      </c>
      <c r="B18603" s="32">
        <v>71</v>
      </c>
    </row>
    <row r="18604" spans="1:2" x14ac:dyDescent="0.35">
      <c r="A18604" s="32" t="s">
        <v>20694</v>
      </c>
      <c r="B18604" s="32">
        <v>15</v>
      </c>
    </row>
    <row r="18605" spans="1:2" x14ac:dyDescent="0.35">
      <c r="A18605" s="32" t="s">
        <v>20695</v>
      </c>
      <c r="B18605" s="32">
        <v>59</v>
      </c>
    </row>
    <row r="18606" spans="1:2" x14ac:dyDescent="0.35">
      <c r="A18606" s="32" t="s">
        <v>20696</v>
      </c>
      <c r="B18606" s="32">
        <v>56</v>
      </c>
    </row>
    <row r="18607" spans="1:2" x14ac:dyDescent="0.35">
      <c r="A18607" s="32" t="s">
        <v>20697</v>
      </c>
      <c r="B18607" s="32">
        <v>23</v>
      </c>
    </row>
    <row r="18608" spans="1:2" x14ac:dyDescent="0.35">
      <c r="A18608" s="32" t="s">
        <v>20698</v>
      </c>
      <c r="B18608" s="32">
        <v>34</v>
      </c>
    </row>
    <row r="18609" spans="1:2" x14ac:dyDescent="0.35">
      <c r="A18609" s="32" t="s">
        <v>20699</v>
      </c>
      <c r="B18609" s="32">
        <v>68</v>
      </c>
    </row>
    <row r="18610" spans="1:2" x14ac:dyDescent="0.35">
      <c r="A18610" s="32" t="s">
        <v>20700</v>
      </c>
      <c r="B18610" s="32">
        <v>46</v>
      </c>
    </row>
    <row r="18611" spans="1:2" x14ac:dyDescent="0.35">
      <c r="A18611" s="32" t="s">
        <v>20701</v>
      </c>
      <c r="B18611" s="32">
        <v>30</v>
      </c>
    </row>
    <row r="18612" spans="1:2" x14ac:dyDescent="0.35">
      <c r="A18612" s="32" t="s">
        <v>20702</v>
      </c>
      <c r="B18612" s="32">
        <v>65</v>
      </c>
    </row>
    <row r="18613" spans="1:2" x14ac:dyDescent="0.35">
      <c r="A18613" s="32" t="s">
        <v>20703</v>
      </c>
      <c r="B18613" s="32">
        <v>6</v>
      </c>
    </row>
    <row r="18614" spans="1:2" x14ac:dyDescent="0.35">
      <c r="A18614" s="32" t="s">
        <v>20704</v>
      </c>
      <c r="B18614" s="32">
        <v>87</v>
      </c>
    </row>
    <row r="18615" spans="1:2" x14ac:dyDescent="0.35">
      <c r="A18615" s="32" t="s">
        <v>20705</v>
      </c>
      <c r="B18615" s="32">
        <v>72</v>
      </c>
    </row>
    <row r="18616" spans="1:2" x14ac:dyDescent="0.35">
      <c r="A18616" s="32" t="s">
        <v>20706</v>
      </c>
      <c r="B18616" s="32">
        <v>59</v>
      </c>
    </row>
    <row r="18617" spans="1:2" x14ac:dyDescent="0.35">
      <c r="A18617" s="32" t="s">
        <v>20707</v>
      </c>
      <c r="B18617" s="32">
        <v>61</v>
      </c>
    </row>
    <row r="18618" spans="1:2" x14ac:dyDescent="0.35">
      <c r="A18618" s="32" t="s">
        <v>20708</v>
      </c>
      <c r="B18618" s="32">
        <v>53</v>
      </c>
    </row>
    <row r="18619" spans="1:2" x14ac:dyDescent="0.35">
      <c r="A18619" s="32" t="s">
        <v>20709</v>
      </c>
      <c r="B18619" s="32">
        <v>73</v>
      </c>
    </row>
    <row r="18620" spans="1:2" x14ac:dyDescent="0.35">
      <c r="A18620" s="32" t="s">
        <v>20710</v>
      </c>
      <c r="B18620" s="32">
        <v>28</v>
      </c>
    </row>
    <row r="18621" spans="1:2" x14ac:dyDescent="0.35">
      <c r="A18621" s="32" t="s">
        <v>20711</v>
      </c>
      <c r="B18621" s="32">
        <v>40</v>
      </c>
    </row>
    <row r="18622" spans="1:2" x14ac:dyDescent="0.35">
      <c r="A18622" s="32" t="s">
        <v>20712</v>
      </c>
      <c r="B18622" s="32">
        <v>52</v>
      </c>
    </row>
    <row r="18623" spans="1:2" x14ac:dyDescent="0.35">
      <c r="A18623" s="32" t="s">
        <v>20713</v>
      </c>
      <c r="B18623" s="32">
        <v>24</v>
      </c>
    </row>
    <row r="18624" spans="1:2" x14ac:dyDescent="0.35">
      <c r="A18624" s="32" t="s">
        <v>20714</v>
      </c>
      <c r="B18624" s="32">
        <v>37</v>
      </c>
    </row>
    <row r="18625" spans="1:2" x14ac:dyDescent="0.35">
      <c r="A18625" s="32" t="s">
        <v>20715</v>
      </c>
      <c r="B18625" s="32">
        <v>66</v>
      </c>
    </row>
    <row r="18626" spans="1:2" x14ac:dyDescent="0.35">
      <c r="A18626" s="32" t="s">
        <v>20716</v>
      </c>
      <c r="B18626" s="32">
        <v>73</v>
      </c>
    </row>
    <row r="18627" spans="1:2" x14ac:dyDescent="0.35">
      <c r="A18627" s="32" t="s">
        <v>20717</v>
      </c>
      <c r="B18627" s="32">
        <v>50</v>
      </c>
    </row>
    <row r="18628" spans="1:2" x14ac:dyDescent="0.35">
      <c r="A18628" s="32" t="s">
        <v>20718</v>
      </c>
      <c r="B18628" s="32">
        <v>61</v>
      </c>
    </row>
    <row r="18629" spans="1:2" x14ac:dyDescent="0.35">
      <c r="A18629" s="32" t="s">
        <v>20719</v>
      </c>
      <c r="B18629" s="32">
        <v>88</v>
      </c>
    </row>
    <row r="18630" spans="1:2" x14ac:dyDescent="0.35">
      <c r="A18630" s="32" t="s">
        <v>20720</v>
      </c>
      <c r="B18630" s="32">
        <v>17</v>
      </c>
    </row>
    <row r="18631" spans="1:2" x14ac:dyDescent="0.35">
      <c r="A18631" s="32" t="s">
        <v>20721</v>
      </c>
      <c r="B18631" s="32">
        <v>3</v>
      </c>
    </row>
    <row r="18632" spans="1:2" x14ac:dyDescent="0.35">
      <c r="A18632" s="32" t="s">
        <v>20722</v>
      </c>
      <c r="B18632" s="32">
        <v>94</v>
      </c>
    </row>
    <row r="18633" spans="1:2" x14ac:dyDescent="0.35">
      <c r="A18633" s="32" t="s">
        <v>20723</v>
      </c>
      <c r="B18633" s="32">
        <v>70</v>
      </c>
    </row>
    <row r="18634" spans="1:2" x14ac:dyDescent="0.35">
      <c r="A18634" s="32" t="s">
        <v>20724</v>
      </c>
      <c r="B18634" s="32">
        <v>60</v>
      </c>
    </row>
    <row r="18635" spans="1:2" x14ac:dyDescent="0.35">
      <c r="A18635" s="32" t="s">
        <v>20725</v>
      </c>
      <c r="B18635" s="32">
        <v>56</v>
      </c>
    </row>
    <row r="18636" spans="1:2" x14ac:dyDescent="0.35">
      <c r="A18636" s="32" t="s">
        <v>20726</v>
      </c>
      <c r="B18636" s="32">
        <v>66</v>
      </c>
    </row>
    <row r="18637" spans="1:2" x14ac:dyDescent="0.35">
      <c r="A18637" s="32" t="s">
        <v>20727</v>
      </c>
      <c r="B18637" s="32">
        <v>67</v>
      </c>
    </row>
    <row r="18638" spans="1:2" x14ac:dyDescent="0.35">
      <c r="A18638" s="32" t="s">
        <v>20728</v>
      </c>
      <c r="B18638" s="32">
        <v>66</v>
      </c>
    </row>
    <row r="18639" spans="1:2" x14ac:dyDescent="0.35">
      <c r="A18639" s="32" t="s">
        <v>20729</v>
      </c>
      <c r="B18639" s="32">
        <v>31</v>
      </c>
    </row>
    <row r="18640" spans="1:2" x14ac:dyDescent="0.35">
      <c r="A18640" s="32" t="s">
        <v>20730</v>
      </c>
      <c r="B18640" s="32">
        <v>26</v>
      </c>
    </row>
    <row r="18641" spans="1:2" x14ac:dyDescent="0.35">
      <c r="A18641" s="32" t="s">
        <v>20731</v>
      </c>
      <c r="B18641" s="32">
        <v>30</v>
      </c>
    </row>
    <row r="18642" spans="1:2" x14ac:dyDescent="0.35">
      <c r="A18642" s="32" t="s">
        <v>20732</v>
      </c>
      <c r="B18642" s="32">
        <v>94</v>
      </c>
    </row>
    <row r="18643" spans="1:2" x14ac:dyDescent="0.35">
      <c r="A18643" s="32" t="s">
        <v>20733</v>
      </c>
      <c r="B18643" s="32">
        <v>6</v>
      </c>
    </row>
    <row r="18644" spans="1:2" x14ac:dyDescent="0.35">
      <c r="A18644" s="32" t="s">
        <v>20734</v>
      </c>
      <c r="B18644" s="32">
        <v>41</v>
      </c>
    </row>
    <row r="18645" spans="1:2" x14ac:dyDescent="0.35">
      <c r="A18645" s="32" t="s">
        <v>20735</v>
      </c>
      <c r="B18645" s="32">
        <v>67</v>
      </c>
    </row>
    <row r="18646" spans="1:2" x14ac:dyDescent="0.35">
      <c r="A18646" s="32" t="s">
        <v>20736</v>
      </c>
      <c r="B18646" s="32">
        <v>28</v>
      </c>
    </row>
    <row r="18647" spans="1:2" x14ac:dyDescent="0.35">
      <c r="A18647" s="32" t="s">
        <v>20737</v>
      </c>
      <c r="B18647" s="32">
        <v>43</v>
      </c>
    </row>
    <row r="18648" spans="1:2" x14ac:dyDescent="0.35">
      <c r="A18648" s="32" t="s">
        <v>20738</v>
      </c>
      <c r="B18648" s="32">
        <v>53</v>
      </c>
    </row>
    <row r="18649" spans="1:2" x14ac:dyDescent="0.35">
      <c r="A18649" s="32" t="s">
        <v>20739</v>
      </c>
      <c r="B18649" s="32">
        <v>3</v>
      </c>
    </row>
    <row r="18650" spans="1:2" x14ac:dyDescent="0.35">
      <c r="A18650" s="32" t="s">
        <v>20740</v>
      </c>
      <c r="B18650" s="32">
        <v>31</v>
      </c>
    </row>
    <row r="18651" spans="1:2" x14ac:dyDescent="0.35">
      <c r="A18651" s="32" t="s">
        <v>20741</v>
      </c>
      <c r="B18651" s="32">
        <v>17</v>
      </c>
    </row>
    <row r="18652" spans="1:2" x14ac:dyDescent="0.35">
      <c r="A18652" s="32" t="s">
        <v>20742</v>
      </c>
      <c r="B18652" s="32">
        <v>14</v>
      </c>
    </row>
    <row r="18653" spans="1:2" x14ac:dyDescent="0.35">
      <c r="A18653" s="32" t="s">
        <v>20743</v>
      </c>
      <c r="B18653" s="32">
        <v>68</v>
      </c>
    </row>
    <row r="18654" spans="1:2" x14ac:dyDescent="0.35">
      <c r="A18654" s="32" t="s">
        <v>20744</v>
      </c>
      <c r="B18654" s="32">
        <v>75</v>
      </c>
    </row>
    <row r="18655" spans="1:2" x14ac:dyDescent="0.35">
      <c r="A18655" s="32" t="s">
        <v>20745</v>
      </c>
      <c r="B18655" s="32">
        <v>41</v>
      </c>
    </row>
    <row r="18656" spans="1:2" x14ac:dyDescent="0.35">
      <c r="A18656" s="32" t="s">
        <v>20746</v>
      </c>
      <c r="B18656" s="32">
        <v>31</v>
      </c>
    </row>
    <row r="18657" spans="1:2" x14ac:dyDescent="0.35">
      <c r="A18657" s="32" t="s">
        <v>20747</v>
      </c>
      <c r="B18657" s="32">
        <v>28</v>
      </c>
    </row>
    <row r="18658" spans="1:2" x14ac:dyDescent="0.35">
      <c r="A18658" s="32" t="s">
        <v>20748</v>
      </c>
      <c r="B18658" s="32">
        <v>95</v>
      </c>
    </row>
    <row r="18659" spans="1:2" x14ac:dyDescent="0.35">
      <c r="A18659" s="32" t="s">
        <v>20749</v>
      </c>
      <c r="B18659" s="32">
        <v>45</v>
      </c>
    </row>
    <row r="18660" spans="1:2" x14ac:dyDescent="0.35">
      <c r="A18660" s="32" t="s">
        <v>20750</v>
      </c>
      <c r="B18660" s="32">
        <v>18</v>
      </c>
    </row>
    <row r="18661" spans="1:2" x14ac:dyDescent="0.35">
      <c r="A18661" s="32" t="s">
        <v>20751</v>
      </c>
      <c r="B18661" s="32">
        <v>95</v>
      </c>
    </row>
    <row r="18662" spans="1:2" x14ac:dyDescent="0.35">
      <c r="A18662" s="32" t="s">
        <v>20752</v>
      </c>
      <c r="B18662" s="32">
        <v>7</v>
      </c>
    </row>
    <row r="18663" spans="1:2" x14ac:dyDescent="0.35">
      <c r="A18663" s="32" t="s">
        <v>20753</v>
      </c>
      <c r="B18663" s="32">
        <v>62</v>
      </c>
    </row>
    <row r="18664" spans="1:2" x14ac:dyDescent="0.35">
      <c r="A18664" s="32" t="s">
        <v>20754</v>
      </c>
      <c r="B18664" s="32">
        <v>38</v>
      </c>
    </row>
    <row r="18665" spans="1:2" x14ac:dyDescent="0.35">
      <c r="A18665" s="32" t="s">
        <v>20755</v>
      </c>
      <c r="B18665" s="32">
        <v>37</v>
      </c>
    </row>
    <row r="18666" spans="1:2" x14ac:dyDescent="0.35">
      <c r="A18666" s="32" t="s">
        <v>20756</v>
      </c>
      <c r="B18666" s="32">
        <v>13</v>
      </c>
    </row>
    <row r="18667" spans="1:2" x14ac:dyDescent="0.35">
      <c r="A18667" s="32" t="s">
        <v>20757</v>
      </c>
      <c r="B18667" s="32">
        <v>90</v>
      </c>
    </row>
    <row r="18668" spans="1:2" x14ac:dyDescent="0.35">
      <c r="A18668" s="32" t="s">
        <v>20758</v>
      </c>
      <c r="B18668" s="32">
        <v>9</v>
      </c>
    </row>
    <row r="18669" spans="1:2" x14ac:dyDescent="0.35">
      <c r="A18669" s="32" t="s">
        <v>20759</v>
      </c>
      <c r="B18669" s="32">
        <v>15</v>
      </c>
    </row>
    <row r="18670" spans="1:2" x14ac:dyDescent="0.35">
      <c r="A18670" s="32" t="s">
        <v>20760</v>
      </c>
      <c r="B18670" s="32">
        <v>8</v>
      </c>
    </row>
    <row r="18671" spans="1:2" x14ac:dyDescent="0.35">
      <c r="A18671" s="32" t="s">
        <v>20761</v>
      </c>
      <c r="B18671" s="32">
        <v>76</v>
      </c>
    </row>
    <row r="18672" spans="1:2" x14ac:dyDescent="0.35">
      <c r="A18672" s="32" t="s">
        <v>20762</v>
      </c>
      <c r="B18672" s="32">
        <v>33</v>
      </c>
    </row>
    <row r="18673" spans="1:2" x14ac:dyDescent="0.35">
      <c r="A18673" s="32" t="s">
        <v>20763</v>
      </c>
      <c r="B18673" s="32">
        <v>76</v>
      </c>
    </row>
    <row r="18674" spans="1:2" x14ac:dyDescent="0.35">
      <c r="A18674" s="32" t="s">
        <v>20764</v>
      </c>
      <c r="B18674" s="32">
        <v>32</v>
      </c>
    </row>
    <row r="18675" spans="1:2" x14ac:dyDescent="0.35">
      <c r="A18675" s="32" t="s">
        <v>20765</v>
      </c>
      <c r="B18675" s="32">
        <v>14</v>
      </c>
    </row>
    <row r="18676" spans="1:2" x14ac:dyDescent="0.35">
      <c r="A18676" s="32" t="s">
        <v>20766</v>
      </c>
      <c r="B18676" s="32">
        <v>74</v>
      </c>
    </row>
    <row r="18677" spans="1:2" x14ac:dyDescent="0.35">
      <c r="A18677" s="32" t="s">
        <v>20767</v>
      </c>
      <c r="B18677" s="32">
        <v>86</v>
      </c>
    </row>
    <row r="18678" spans="1:2" x14ac:dyDescent="0.35">
      <c r="A18678" s="32" t="s">
        <v>20768</v>
      </c>
      <c r="B18678" s="32">
        <v>57</v>
      </c>
    </row>
    <row r="18679" spans="1:2" x14ac:dyDescent="0.35">
      <c r="A18679" s="32" t="s">
        <v>20769</v>
      </c>
      <c r="B18679" s="32">
        <v>37</v>
      </c>
    </row>
    <row r="18680" spans="1:2" x14ac:dyDescent="0.35">
      <c r="A18680" s="32" t="s">
        <v>20770</v>
      </c>
      <c r="B18680" s="32">
        <v>50</v>
      </c>
    </row>
    <row r="18681" spans="1:2" x14ac:dyDescent="0.35">
      <c r="A18681" s="32" t="s">
        <v>20771</v>
      </c>
      <c r="B18681" s="32">
        <v>81</v>
      </c>
    </row>
    <row r="18682" spans="1:2" x14ac:dyDescent="0.35">
      <c r="A18682" s="32" t="s">
        <v>20772</v>
      </c>
      <c r="B18682" s="32">
        <v>67</v>
      </c>
    </row>
    <row r="18683" spans="1:2" x14ac:dyDescent="0.35">
      <c r="A18683" s="32" t="s">
        <v>20773</v>
      </c>
      <c r="B18683" s="32">
        <v>45</v>
      </c>
    </row>
    <row r="18684" spans="1:2" x14ac:dyDescent="0.35">
      <c r="A18684" s="32" t="s">
        <v>20774</v>
      </c>
      <c r="B18684" s="32">
        <v>16</v>
      </c>
    </row>
    <row r="18685" spans="1:2" x14ac:dyDescent="0.35">
      <c r="A18685" s="32" t="s">
        <v>20775</v>
      </c>
      <c r="B18685" s="32">
        <v>60</v>
      </c>
    </row>
    <row r="18686" spans="1:2" x14ac:dyDescent="0.35">
      <c r="A18686" s="32" t="s">
        <v>20776</v>
      </c>
      <c r="B18686" s="32">
        <v>39</v>
      </c>
    </row>
    <row r="18687" spans="1:2" x14ac:dyDescent="0.35">
      <c r="A18687" s="32" t="s">
        <v>20777</v>
      </c>
      <c r="B18687" s="32">
        <v>91</v>
      </c>
    </row>
    <row r="18688" spans="1:2" x14ac:dyDescent="0.35">
      <c r="A18688" s="32" t="s">
        <v>20778</v>
      </c>
      <c r="B18688" s="32">
        <v>86</v>
      </c>
    </row>
    <row r="18689" spans="1:2" x14ac:dyDescent="0.35">
      <c r="A18689" s="32" t="s">
        <v>20779</v>
      </c>
      <c r="B18689" s="32">
        <v>99</v>
      </c>
    </row>
    <row r="18690" spans="1:2" x14ac:dyDescent="0.35">
      <c r="A18690" s="32" t="s">
        <v>20780</v>
      </c>
      <c r="B18690" s="32">
        <v>74</v>
      </c>
    </row>
    <row r="18691" spans="1:2" x14ac:dyDescent="0.35">
      <c r="A18691" s="32" t="s">
        <v>20781</v>
      </c>
      <c r="B18691" s="32">
        <v>37</v>
      </c>
    </row>
    <row r="18692" spans="1:2" x14ac:dyDescent="0.35">
      <c r="A18692" s="32" t="s">
        <v>20782</v>
      </c>
      <c r="B18692" s="32">
        <v>72</v>
      </c>
    </row>
    <row r="18693" spans="1:2" x14ac:dyDescent="0.35">
      <c r="A18693" s="32" t="s">
        <v>20783</v>
      </c>
      <c r="B18693" s="32">
        <v>97</v>
      </c>
    </row>
    <row r="18694" spans="1:2" x14ac:dyDescent="0.35">
      <c r="A18694" s="32" t="s">
        <v>20784</v>
      </c>
      <c r="B18694" s="32">
        <v>25</v>
      </c>
    </row>
    <row r="18695" spans="1:2" x14ac:dyDescent="0.35">
      <c r="A18695" s="32" t="s">
        <v>20785</v>
      </c>
      <c r="B18695" s="32">
        <v>57</v>
      </c>
    </row>
    <row r="18696" spans="1:2" x14ac:dyDescent="0.35">
      <c r="A18696" s="32" t="s">
        <v>20786</v>
      </c>
      <c r="B18696" s="32">
        <v>28</v>
      </c>
    </row>
    <row r="18697" spans="1:2" x14ac:dyDescent="0.35">
      <c r="A18697" s="32" t="s">
        <v>20787</v>
      </c>
      <c r="B18697" s="32">
        <v>20</v>
      </c>
    </row>
    <row r="18698" spans="1:2" x14ac:dyDescent="0.35">
      <c r="A18698" s="32" t="s">
        <v>20788</v>
      </c>
      <c r="B18698" s="32">
        <v>82</v>
      </c>
    </row>
    <row r="18699" spans="1:2" x14ac:dyDescent="0.35">
      <c r="A18699" s="32" t="s">
        <v>20789</v>
      </c>
      <c r="B18699" s="32">
        <v>52</v>
      </c>
    </row>
    <row r="18700" spans="1:2" x14ac:dyDescent="0.35">
      <c r="A18700" s="32" t="s">
        <v>20790</v>
      </c>
      <c r="B18700" s="32">
        <v>50</v>
      </c>
    </row>
    <row r="18701" spans="1:2" x14ac:dyDescent="0.35">
      <c r="A18701" s="32" t="s">
        <v>20791</v>
      </c>
      <c r="B18701" s="32">
        <v>23</v>
      </c>
    </row>
    <row r="18702" spans="1:2" x14ac:dyDescent="0.35">
      <c r="A18702" s="32" t="s">
        <v>20792</v>
      </c>
      <c r="B18702" s="32">
        <v>57</v>
      </c>
    </row>
    <row r="18703" spans="1:2" x14ac:dyDescent="0.35">
      <c r="A18703" s="32" t="s">
        <v>20793</v>
      </c>
      <c r="B18703" s="32">
        <v>47</v>
      </c>
    </row>
    <row r="18704" spans="1:2" x14ac:dyDescent="0.35">
      <c r="A18704" s="32" t="s">
        <v>20794</v>
      </c>
      <c r="B18704" s="32">
        <v>34</v>
      </c>
    </row>
    <row r="18705" spans="1:2" x14ac:dyDescent="0.35">
      <c r="A18705" s="32" t="s">
        <v>20795</v>
      </c>
      <c r="B18705" s="32">
        <v>14</v>
      </c>
    </row>
    <row r="18706" spans="1:2" x14ac:dyDescent="0.35">
      <c r="A18706" s="32" t="s">
        <v>20796</v>
      </c>
      <c r="B18706" s="32">
        <v>30</v>
      </c>
    </row>
    <row r="18707" spans="1:2" x14ac:dyDescent="0.35">
      <c r="A18707" s="32" t="s">
        <v>20797</v>
      </c>
      <c r="B18707" s="32">
        <v>53</v>
      </c>
    </row>
    <row r="18708" spans="1:2" x14ac:dyDescent="0.35">
      <c r="A18708" s="32" t="s">
        <v>20798</v>
      </c>
      <c r="B18708" s="32">
        <v>13</v>
      </c>
    </row>
    <row r="18709" spans="1:2" x14ac:dyDescent="0.35">
      <c r="A18709" s="32" t="s">
        <v>20799</v>
      </c>
      <c r="B18709" s="32">
        <v>17</v>
      </c>
    </row>
    <row r="18710" spans="1:2" x14ac:dyDescent="0.35">
      <c r="A18710" s="32" t="s">
        <v>20800</v>
      </c>
      <c r="B18710" s="32">
        <v>28</v>
      </c>
    </row>
    <row r="18711" spans="1:2" x14ac:dyDescent="0.35">
      <c r="A18711" s="32" t="s">
        <v>20801</v>
      </c>
      <c r="B18711" s="32">
        <v>6</v>
      </c>
    </row>
    <row r="18712" spans="1:2" x14ac:dyDescent="0.35">
      <c r="A18712" s="32" t="s">
        <v>20802</v>
      </c>
      <c r="B18712" s="32">
        <v>57</v>
      </c>
    </row>
    <row r="18713" spans="1:2" x14ac:dyDescent="0.35">
      <c r="A18713" s="32" t="s">
        <v>20803</v>
      </c>
      <c r="B18713" s="32">
        <v>67</v>
      </c>
    </row>
    <row r="18714" spans="1:2" x14ac:dyDescent="0.35">
      <c r="A18714" s="32" t="s">
        <v>20804</v>
      </c>
      <c r="B18714" s="32">
        <v>16</v>
      </c>
    </row>
    <row r="18715" spans="1:2" x14ac:dyDescent="0.35">
      <c r="A18715" s="32" t="s">
        <v>20805</v>
      </c>
      <c r="B18715" s="32">
        <v>79</v>
      </c>
    </row>
    <row r="18716" spans="1:2" x14ac:dyDescent="0.35">
      <c r="A18716" s="32" t="s">
        <v>20806</v>
      </c>
      <c r="B18716" s="32">
        <v>11</v>
      </c>
    </row>
    <row r="18717" spans="1:2" x14ac:dyDescent="0.35">
      <c r="A18717" s="32" t="s">
        <v>20807</v>
      </c>
      <c r="B18717" s="32">
        <v>25</v>
      </c>
    </row>
    <row r="18718" spans="1:2" x14ac:dyDescent="0.35">
      <c r="A18718" s="32" t="s">
        <v>20808</v>
      </c>
      <c r="B18718" s="32">
        <v>41</v>
      </c>
    </row>
    <row r="18719" spans="1:2" x14ac:dyDescent="0.35">
      <c r="A18719" s="32" t="s">
        <v>20809</v>
      </c>
      <c r="B18719" s="32">
        <v>25</v>
      </c>
    </row>
    <row r="18720" spans="1:2" x14ac:dyDescent="0.35">
      <c r="A18720" s="32" t="s">
        <v>20810</v>
      </c>
      <c r="B18720" s="32">
        <v>8</v>
      </c>
    </row>
    <row r="18721" spans="1:2" x14ac:dyDescent="0.35">
      <c r="A18721" s="32" t="s">
        <v>20811</v>
      </c>
      <c r="B18721" s="32">
        <v>81</v>
      </c>
    </row>
    <row r="18722" spans="1:2" x14ac:dyDescent="0.35">
      <c r="A18722" s="32" t="s">
        <v>20812</v>
      </c>
      <c r="B18722" s="32">
        <v>42</v>
      </c>
    </row>
    <row r="18723" spans="1:2" x14ac:dyDescent="0.35">
      <c r="A18723" s="32" t="s">
        <v>20813</v>
      </c>
      <c r="B18723" s="32">
        <v>3</v>
      </c>
    </row>
    <row r="18724" spans="1:2" x14ac:dyDescent="0.35">
      <c r="A18724" s="32" t="s">
        <v>20814</v>
      </c>
      <c r="B18724" s="32">
        <v>16</v>
      </c>
    </row>
    <row r="18725" spans="1:2" x14ac:dyDescent="0.35">
      <c r="A18725" s="32" t="s">
        <v>20815</v>
      </c>
      <c r="B18725" s="32">
        <v>92</v>
      </c>
    </row>
    <row r="18726" spans="1:2" x14ac:dyDescent="0.35">
      <c r="A18726" s="32" t="s">
        <v>20816</v>
      </c>
      <c r="B18726" s="32">
        <v>87</v>
      </c>
    </row>
    <row r="18727" spans="1:2" x14ac:dyDescent="0.35">
      <c r="A18727" s="32" t="s">
        <v>20817</v>
      </c>
      <c r="B18727" s="32">
        <v>50</v>
      </c>
    </row>
    <row r="18728" spans="1:2" x14ac:dyDescent="0.35">
      <c r="A18728" s="32" t="s">
        <v>20818</v>
      </c>
      <c r="B18728" s="32">
        <v>38</v>
      </c>
    </row>
    <row r="18729" spans="1:2" x14ac:dyDescent="0.35">
      <c r="A18729" s="32" t="s">
        <v>20819</v>
      </c>
      <c r="B18729" s="32">
        <v>85</v>
      </c>
    </row>
    <row r="18730" spans="1:2" x14ac:dyDescent="0.35">
      <c r="A18730" s="32" t="s">
        <v>20820</v>
      </c>
      <c r="B18730" s="32">
        <v>46</v>
      </c>
    </row>
    <row r="18731" spans="1:2" x14ac:dyDescent="0.35">
      <c r="A18731" s="32" t="s">
        <v>20821</v>
      </c>
      <c r="B18731" s="32">
        <v>11</v>
      </c>
    </row>
    <row r="18732" spans="1:2" x14ac:dyDescent="0.35">
      <c r="A18732" s="32" t="s">
        <v>20822</v>
      </c>
      <c r="B18732" s="32">
        <v>70</v>
      </c>
    </row>
    <row r="18733" spans="1:2" x14ac:dyDescent="0.35">
      <c r="A18733" s="32" t="s">
        <v>20823</v>
      </c>
      <c r="B18733" s="32">
        <v>56</v>
      </c>
    </row>
    <row r="18734" spans="1:2" x14ac:dyDescent="0.35">
      <c r="A18734" s="32" t="s">
        <v>20824</v>
      </c>
      <c r="B18734" s="32">
        <v>5</v>
      </c>
    </row>
    <row r="18735" spans="1:2" x14ac:dyDescent="0.35">
      <c r="A18735" s="32" t="s">
        <v>20825</v>
      </c>
      <c r="B18735" s="32">
        <v>23</v>
      </c>
    </row>
    <row r="18736" spans="1:2" x14ac:dyDescent="0.35">
      <c r="A18736" s="32" t="s">
        <v>20826</v>
      </c>
      <c r="B18736" s="32">
        <v>59</v>
      </c>
    </row>
    <row r="18737" spans="1:2" x14ac:dyDescent="0.35">
      <c r="A18737" s="32" t="s">
        <v>20827</v>
      </c>
      <c r="B18737" s="32">
        <v>29</v>
      </c>
    </row>
    <row r="18738" spans="1:2" x14ac:dyDescent="0.35">
      <c r="A18738" s="32" t="s">
        <v>20828</v>
      </c>
      <c r="B18738" s="32">
        <v>61</v>
      </c>
    </row>
    <row r="18739" spans="1:2" x14ac:dyDescent="0.35">
      <c r="A18739" s="32" t="s">
        <v>20829</v>
      </c>
      <c r="B18739" s="32">
        <v>10</v>
      </c>
    </row>
    <row r="18740" spans="1:2" x14ac:dyDescent="0.35">
      <c r="A18740" s="32" t="s">
        <v>20830</v>
      </c>
      <c r="B18740" s="32">
        <v>71</v>
      </c>
    </row>
    <row r="18741" spans="1:2" x14ac:dyDescent="0.35">
      <c r="A18741" s="32" t="s">
        <v>20831</v>
      </c>
      <c r="B18741" s="32">
        <v>96</v>
      </c>
    </row>
    <row r="18742" spans="1:2" x14ac:dyDescent="0.35">
      <c r="A18742" s="32" t="s">
        <v>20832</v>
      </c>
      <c r="B18742" s="32">
        <v>11</v>
      </c>
    </row>
    <row r="18743" spans="1:2" x14ac:dyDescent="0.35">
      <c r="A18743" s="32" t="s">
        <v>20833</v>
      </c>
      <c r="B18743" s="32">
        <v>39</v>
      </c>
    </row>
    <row r="18744" spans="1:2" x14ac:dyDescent="0.35">
      <c r="A18744" s="32" t="s">
        <v>20834</v>
      </c>
      <c r="B18744" s="32">
        <v>52</v>
      </c>
    </row>
    <row r="18745" spans="1:2" x14ac:dyDescent="0.35">
      <c r="A18745" s="32" t="s">
        <v>20835</v>
      </c>
      <c r="B18745" s="32">
        <v>16</v>
      </c>
    </row>
    <row r="18746" spans="1:2" x14ac:dyDescent="0.35">
      <c r="A18746" s="32" t="s">
        <v>20836</v>
      </c>
      <c r="B18746" s="32">
        <v>36</v>
      </c>
    </row>
    <row r="18747" spans="1:2" x14ac:dyDescent="0.35">
      <c r="A18747" s="32" t="s">
        <v>20837</v>
      </c>
      <c r="B18747" s="32">
        <v>16</v>
      </c>
    </row>
    <row r="18748" spans="1:2" x14ac:dyDescent="0.35">
      <c r="A18748" s="32" t="s">
        <v>20838</v>
      </c>
      <c r="B18748" s="32">
        <v>99</v>
      </c>
    </row>
    <row r="18749" spans="1:2" x14ac:dyDescent="0.35">
      <c r="A18749" s="32" t="s">
        <v>20839</v>
      </c>
      <c r="B18749" s="32">
        <v>42</v>
      </c>
    </row>
    <row r="18750" spans="1:2" x14ac:dyDescent="0.35">
      <c r="A18750" s="32" t="s">
        <v>20840</v>
      </c>
      <c r="B18750" s="32">
        <v>62</v>
      </c>
    </row>
    <row r="18751" spans="1:2" x14ac:dyDescent="0.35">
      <c r="A18751" s="32" t="s">
        <v>20841</v>
      </c>
      <c r="B18751" s="32">
        <v>20</v>
      </c>
    </row>
    <row r="18752" spans="1:2" x14ac:dyDescent="0.35">
      <c r="A18752" s="32" t="s">
        <v>20842</v>
      </c>
      <c r="B18752" s="32">
        <v>44</v>
      </c>
    </row>
    <row r="18753" spans="1:2" x14ac:dyDescent="0.35">
      <c r="A18753" s="32" t="s">
        <v>20843</v>
      </c>
      <c r="B18753" s="32">
        <v>48</v>
      </c>
    </row>
    <row r="18754" spans="1:2" x14ac:dyDescent="0.35">
      <c r="A18754" s="32" t="s">
        <v>20844</v>
      </c>
      <c r="B18754" s="32">
        <v>2</v>
      </c>
    </row>
    <row r="18755" spans="1:2" x14ac:dyDescent="0.35">
      <c r="A18755" s="32" t="s">
        <v>20845</v>
      </c>
      <c r="B18755" s="32">
        <v>55</v>
      </c>
    </row>
    <row r="18756" spans="1:2" x14ac:dyDescent="0.35">
      <c r="A18756" s="32" t="s">
        <v>20846</v>
      </c>
      <c r="B18756" s="32">
        <v>46</v>
      </c>
    </row>
    <row r="18757" spans="1:2" x14ac:dyDescent="0.35">
      <c r="A18757" s="32" t="s">
        <v>20847</v>
      </c>
      <c r="B18757" s="32">
        <v>20</v>
      </c>
    </row>
    <row r="18758" spans="1:2" x14ac:dyDescent="0.35">
      <c r="A18758" s="32" t="s">
        <v>20848</v>
      </c>
      <c r="B18758" s="32">
        <v>95</v>
      </c>
    </row>
    <row r="18759" spans="1:2" x14ac:dyDescent="0.35">
      <c r="A18759" s="32" t="s">
        <v>20849</v>
      </c>
      <c r="B18759" s="32">
        <v>36</v>
      </c>
    </row>
    <row r="18760" spans="1:2" x14ac:dyDescent="0.35">
      <c r="A18760" s="32" t="s">
        <v>20850</v>
      </c>
      <c r="B18760" s="32">
        <v>96</v>
      </c>
    </row>
    <row r="18761" spans="1:2" x14ac:dyDescent="0.35">
      <c r="A18761" s="32" t="s">
        <v>20851</v>
      </c>
      <c r="B18761" s="32">
        <v>48</v>
      </c>
    </row>
    <row r="18762" spans="1:2" x14ac:dyDescent="0.35">
      <c r="A18762" s="32" t="s">
        <v>20852</v>
      </c>
      <c r="B18762" s="32">
        <v>77</v>
      </c>
    </row>
    <row r="18763" spans="1:2" x14ac:dyDescent="0.35">
      <c r="A18763" s="32" t="s">
        <v>20853</v>
      </c>
      <c r="B18763" s="32">
        <v>38</v>
      </c>
    </row>
    <row r="18764" spans="1:2" x14ac:dyDescent="0.35">
      <c r="A18764" s="32" t="s">
        <v>20854</v>
      </c>
      <c r="B18764" s="32">
        <v>68</v>
      </c>
    </row>
    <row r="18765" spans="1:2" x14ac:dyDescent="0.35">
      <c r="A18765" s="32" t="s">
        <v>20855</v>
      </c>
      <c r="B18765" s="32">
        <v>31</v>
      </c>
    </row>
    <row r="18766" spans="1:2" x14ac:dyDescent="0.35">
      <c r="A18766" s="32" t="s">
        <v>20856</v>
      </c>
      <c r="B18766" s="32">
        <v>90</v>
      </c>
    </row>
    <row r="18767" spans="1:2" x14ac:dyDescent="0.35">
      <c r="A18767" s="32" t="s">
        <v>20857</v>
      </c>
      <c r="B18767" s="32">
        <v>91</v>
      </c>
    </row>
    <row r="18768" spans="1:2" x14ac:dyDescent="0.35">
      <c r="A18768" s="32" t="s">
        <v>20858</v>
      </c>
      <c r="B18768" s="32">
        <v>79</v>
      </c>
    </row>
    <row r="18769" spans="1:2" x14ac:dyDescent="0.35">
      <c r="A18769" s="32" t="s">
        <v>20859</v>
      </c>
      <c r="B18769" s="32">
        <v>33</v>
      </c>
    </row>
    <row r="18770" spans="1:2" x14ac:dyDescent="0.35">
      <c r="A18770" s="32" t="s">
        <v>20860</v>
      </c>
      <c r="B18770" s="32">
        <v>24</v>
      </c>
    </row>
    <row r="18771" spans="1:2" x14ac:dyDescent="0.35">
      <c r="A18771" s="32" t="s">
        <v>20861</v>
      </c>
      <c r="B18771" s="32">
        <v>72</v>
      </c>
    </row>
    <row r="18772" spans="1:2" x14ac:dyDescent="0.35">
      <c r="A18772" s="32" t="s">
        <v>20862</v>
      </c>
      <c r="B18772" s="32">
        <v>69</v>
      </c>
    </row>
    <row r="18773" spans="1:2" x14ac:dyDescent="0.35">
      <c r="A18773" s="32" t="s">
        <v>20863</v>
      </c>
      <c r="B18773" s="32">
        <v>92</v>
      </c>
    </row>
    <row r="18774" spans="1:2" x14ac:dyDescent="0.35">
      <c r="A18774" s="32" t="s">
        <v>20864</v>
      </c>
      <c r="B18774" s="32">
        <v>54</v>
      </c>
    </row>
    <row r="18775" spans="1:2" x14ac:dyDescent="0.35">
      <c r="A18775" s="32" t="s">
        <v>20865</v>
      </c>
      <c r="B18775" s="32">
        <v>65</v>
      </c>
    </row>
    <row r="18776" spans="1:2" x14ac:dyDescent="0.35">
      <c r="A18776" s="32" t="s">
        <v>20866</v>
      </c>
      <c r="B18776" s="32">
        <v>8</v>
      </c>
    </row>
    <row r="18777" spans="1:2" x14ac:dyDescent="0.35">
      <c r="A18777" s="32" t="s">
        <v>20867</v>
      </c>
      <c r="B18777" s="32">
        <v>29</v>
      </c>
    </row>
    <row r="18778" spans="1:2" x14ac:dyDescent="0.35">
      <c r="A18778" s="32" t="s">
        <v>20868</v>
      </c>
      <c r="B18778" s="32">
        <v>8</v>
      </c>
    </row>
    <row r="18779" spans="1:2" x14ac:dyDescent="0.35">
      <c r="A18779" s="32" t="s">
        <v>20869</v>
      </c>
      <c r="B18779" s="32">
        <v>23</v>
      </c>
    </row>
    <row r="18780" spans="1:2" x14ac:dyDescent="0.35">
      <c r="A18780" s="32" t="s">
        <v>20870</v>
      </c>
      <c r="B18780" s="32">
        <v>46</v>
      </c>
    </row>
    <row r="18781" spans="1:2" x14ac:dyDescent="0.35">
      <c r="A18781" s="32" t="s">
        <v>20871</v>
      </c>
      <c r="B18781" s="32">
        <v>29</v>
      </c>
    </row>
    <row r="18782" spans="1:2" x14ac:dyDescent="0.35">
      <c r="A18782" s="32" t="s">
        <v>20872</v>
      </c>
      <c r="B18782" s="32">
        <v>79</v>
      </c>
    </row>
    <row r="18783" spans="1:2" x14ac:dyDescent="0.35">
      <c r="A18783" s="32" t="s">
        <v>20873</v>
      </c>
      <c r="B18783" s="32">
        <v>6</v>
      </c>
    </row>
    <row r="18784" spans="1:2" x14ac:dyDescent="0.35">
      <c r="A18784" s="32" t="s">
        <v>20874</v>
      </c>
      <c r="B18784" s="32">
        <v>89</v>
      </c>
    </row>
    <row r="18785" spans="1:2" x14ac:dyDescent="0.35">
      <c r="A18785" s="32" t="s">
        <v>20875</v>
      </c>
      <c r="B18785" s="32">
        <v>1</v>
      </c>
    </row>
    <row r="18786" spans="1:2" x14ac:dyDescent="0.35">
      <c r="A18786" s="32" t="s">
        <v>20876</v>
      </c>
      <c r="B18786" s="32">
        <v>73</v>
      </c>
    </row>
    <row r="18787" spans="1:2" x14ac:dyDescent="0.35">
      <c r="A18787" s="32" t="s">
        <v>20877</v>
      </c>
      <c r="B18787" s="32">
        <v>50</v>
      </c>
    </row>
    <row r="18788" spans="1:2" x14ac:dyDescent="0.35">
      <c r="A18788" s="32" t="s">
        <v>20878</v>
      </c>
      <c r="B18788" s="32">
        <v>79</v>
      </c>
    </row>
    <row r="18789" spans="1:2" x14ac:dyDescent="0.35">
      <c r="A18789" s="32" t="s">
        <v>20879</v>
      </c>
      <c r="B18789" s="32">
        <v>44</v>
      </c>
    </row>
    <row r="18790" spans="1:2" x14ac:dyDescent="0.35">
      <c r="A18790" s="32" t="s">
        <v>20880</v>
      </c>
      <c r="B18790" s="32">
        <v>88</v>
      </c>
    </row>
    <row r="18791" spans="1:2" x14ac:dyDescent="0.35">
      <c r="A18791" s="32" t="s">
        <v>20881</v>
      </c>
      <c r="B18791" s="32">
        <v>23</v>
      </c>
    </row>
    <row r="18792" spans="1:2" x14ac:dyDescent="0.35">
      <c r="A18792" s="32" t="s">
        <v>20882</v>
      </c>
      <c r="B18792" s="32">
        <v>69</v>
      </c>
    </row>
    <row r="18793" spans="1:2" x14ac:dyDescent="0.35">
      <c r="A18793" s="32" t="s">
        <v>20883</v>
      </c>
      <c r="B18793" s="32">
        <v>83</v>
      </c>
    </row>
    <row r="18794" spans="1:2" x14ac:dyDescent="0.35">
      <c r="A18794" s="32" t="s">
        <v>20884</v>
      </c>
      <c r="B18794" s="32">
        <v>10</v>
      </c>
    </row>
    <row r="18795" spans="1:2" x14ac:dyDescent="0.35">
      <c r="A18795" s="32" t="s">
        <v>20885</v>
      </c>
      <c r="B18795" s="32">
        <v>97</v>
      </c>
    </row>
    <row r="18796" spans="1:2" x14ac:dyDescent="0.35">
      <c r="A18796" s="32" t="s">
        <v>20886</v>
      </c>
      <c r="B18796" s="32">
        <v>40</v>
      </c>
    </row>
    <row r="18797" spans="1:2" x14ac:dyDescent="0.35">
      <c r="A18797" s="32" t="s">
        <v>20887</v>
      </c>
      <c r="B18797" s="32">
        <v>52</v>
      </c>
    </row>
    <row r="18798" spans="1:2" x14ac:dyDescent="0.35">
      <c r="A18798" s="32" t="s">
        <v>20888</v>
      </c>
      <c r="B18798" s="32">
        <v>92</v>
      </c>
    </row>
    <row r="18799" spans="1:2" x14ac:dyDescent="0.35">
      <c r="A18799" s="32" t="s">
        <v>20889</v>
      </c>
      <c r="B18799" s="32">
        <v>90</v>
      </c>
    </row>
    <row r="18800" spans="1:2" x14ac:dyDescent="0.35">
      <c r="A18800" s="32" t="s">
        <v>20890</v>
      </c>
      <c r="B18800" s="32">
        <v>77</v>
      </c>
    </row>
    <row r="18801" spans="1:2" x14ac:dyDescent="0.35">
      <c r="A18801" s="32" t="s">
        <v>20891</v>
      </c>
      <c r="B18801" s="32">
        <v>61</v>
      </c>
    </row>
    <row r="18802" spans="1:2" x14ac:dyDescent="0.35">
      <c r="A18802" s="32" t="s">
        <v>20892</v>
      </c>
      <c r="B18802" s="32">
        <v>96</v>
      </c>
    </row>
    <row r="18803" spans="1:2" x14ac:dyDescent="0.35">
      <c r="A18803" s="32" t="s">
        <v>20893</v>
      </c>
      <c r="B18803" s="32">
        <v>82</v>
      </c>
    </row>
    <row r="18804" spans="1:2" x14ac:dyDescent="0.35">
      <c r="A18804" s="32" t="s">
        <v>20894</v>
      </c>
      <c r="B18804" s="32">
        <v>51</v>
      </c>
    </row>
    <row r="18805" spans="1:2" x14ac:dyDescent="0.35">
      <c r="A18805" s="32" t="s">
        <v>20895</v>
      </c>
      <c r="B18805" s="32">
        <v>43</v>
      </c>
    </row>
    <row r="18806" spans="1:2" x14ac:dyDescent="0.35">
      <c r="A18806" s="32" t="s">
        <v>20896</v>
      </c>
      <c r="B18806" s="32">
        <v>17</v>
      </c>
    </row>
    <row r="18807" spans="1:2" x14ac:dyDescent="0.35">
      <c r="A18807" s="32" t="s">
        <v>20897</v>
      </c>
      <c r="B18807" s="32">
        <v>39</v>
      </c>
    </row>
    <row r="18808" spans="1:2" x14ac:dyDescent="0.35">
      <c r="A18808" s="32" t="s">
        <v>20898</v>
      </c>
      <c r="B18808" s="32">
        <v>61</v>
      </c>
    </row>
    <row r="18809" spans="1:2" x14ac:dyDescent="0.35">
      <c r="A18809" s="32" t="s">
        <v>20899</v>
      </c>
      <c r="B18809" s="32">
        <v>86</v>
      </c>
    </row>
    <row r="18810" spans="1:2" x14ac:dyDescent="0.35">
      <c r="A18810" s="32" t="s">
        <v>20900</v>
      </c>
      <c r="B18810" s="32">
        <v>83</v>
      </c>
    </row>
    <row r="18811" spans="1:2" x14ac:dyDescent="0.35">
      <c r="A18811" s="32" t="s">
        <v>20901</v>
      </c>
      <c r="B18811" s="32">
        <v>33</v>
      </c>
    </row>
    <row r="18812" spans="1:2" x14ac:dyDescent="0.35">
      <c r="A18812" s="32" t="s">
        <v>20902</v>
      </c>
      <c r="B18812" s="32">
        <v>81</v>
      </c>
    </row>
    <row r="18813" spans="1:2" x14ac:dyDescent="0.35">
      <c r="A18813" s="32" t="s">
        <v>20903</v>
      </c>
      <c r="B18813" s="32">
        <v>18</v>
      </c>
    </row>
    <row r="18814" spans="1:2" x14ac:dyDescent="0.35">
      <c r="A18814" s="32" t="s">
        <v>20904</v>
      </c>
      <c r="B18814" s="32">
        <v>77</v>
      </c>
    </row>
    <row r="18815" spans="1:2" x14ac:dyDescent="0.35">
      <c r="A18815" s="32" t="s">
        <v>20905</v>
      </c>
      <c r="B18815" s="32">
        <v>90</v>
      </c>
    </row>
    <row r="18816" spans="1:2" x14ac:dyDescent="0.35">
      <c r="A18816" s="32" t="s">
        <v>20906</v>
      </c>
      <c r="B18816" s="32">
        <v>27</v>
      </c>
    </row>
    <row r="18817" spans="1:2" x14ac:dyDescent="0.35">
      <c r="A18817" s="32" t="s">
        <v>20907</v>
      </c>
      <c r="B18817" s="32">
        <v>99</v>
      </c>
    </row>
    <row r="18818" spans="1:2" x14ac:dyDescent="0.35">
      <c r="A18818" s="32" t="s">
        <v>20908</v>
      </c>
      <c r="B18818" s="32">
        <v>47</v>
      </c>
    </row>
    <row r="18819" spans="1:2" x14ac:dyDescent="0.35">
      <c r="A18819" s="32" t="s">
        <v>20909</v>
      </c>
      <c r="B18819" s="32">
        <v>89</v>
      </c>
    </row>
    <row r="18820" spans="1:2" x14ac:dyDescent="0.35">
      <c r="A18820" s="32" t="s">
        <v>20910</v>
      </c>
      <c r="B18820" s="32">
        <v>28</v>
      </c>
    </row>
    <row r="18821" spans="1:2" x14ac:dyDescent="0.35">
      <c r="A18821" s="32" t="s">
        <v>20911</v>
      </c>
      <c r="B18821" s="32">
        <v>12</v>
      </c>
    </row>
    <row r="18822" spans="1:2" x14ac:dyDescent="0.35">
      <c r="A18822" s="32" t="s">
        <v>20912</v>
      </c>
      <c r="B18822" s="32">
        <v>18</v>
      </c>
    </row>
    <row r="18823" spans="1:2" x14ac:dyDescent="0.35">
      <c r="A18823" s="32" t="s">
        <v>20913</v>
      </c>
      <c r="B18823" s="32">
        <v>64</v>
      </c>
    </row>
    <row r="18824" spans="1:2" x14ac:dyDescent="0.35">
      <c r="A18824" s="32" t="s">
        <v>20914</v>
      </c>
      <c r="B18824" s="32">
        <v>19</v>
      </c>
    </row>
    <row r="18825" spans="1:2" x14ac:dyDescent="0.35">
      <c r="A18825" s="32" t="s">
        <v>20915</v>
      </c>
      <c r="B18825" s="32">
        <v>64</v>
      </c>
    </row>
    <row r="18826" spans="1:2" x14ac:dyDescent="0.35">
      <c r="A18826" s="32" t="s">
        <v>20916</v>
      </c>
      <c r="B18826" s="32">
        <v>31</v>
      </c>
    </row>
    <row r="18827" spans="1:2" x14ac:dyDescent="0.35">
      <c r="A18827" s="32" t="s">
        <v>20917</v>
      </c>
      <c r="B18827" s="32">
        <v>85</v>
      </c>
    </row>
    <row r="18828" spans="1:2" x14ac:dyDescent="0.35">
      <c r="A18828" s="32" t="s">
        <v>20918</v>
      </c>
      <c r="B18828" s="32">
        <v>73</v>
      </c>
    </row>
    <row r="18829" spans="1:2" x14ac:dyDescent="0.35">
      <c r="A18829" s="32" t="s">
        <v>20919</v>
      </c>
      <c r="B18829" s="32">
        <v>66</v>
      </c>
    </row>
    <row r="18830" spans="1:2" x14ac:dyDescent="0.35">
      <c r="A18830" s="32" t="s">
        <v>20920</v>
      </c>
      <c r="B18830" s="32">
        <v>1</v>
      </c>
    </row>
    <row r="18831" spans="1:2" x14ac:dyDescent="0.35">
      <c r="A18831" s="32" t="s">
        <v>20921</v>
      </c>
      <c r="B18831" s="32">
        <v>26</v>
      </c>
    </row>
    <row r="18832" spans="1:2" x14ac:dyDescent="0.35">
      <c r="A18832" s="32" t="s">
        <v>20922</v>
      </c>
      <c r="B18832" s="32">
        <v>12</v>
      </c>
    </row>
    <row r="18833" spans="1:2" x14ac:dyDescent="0.35">
      <c r="A18833" s="32" t="s">
        <v>20923</v>
      </c>
      <c r="B18833" s="32">
        <v>84</v>
      </c>
    </row>
    <row r="18834" spans="1:2" x14ac:dyDescent="0.35">
      <c r="A18834" s="32" t="s">
        <v>20924</v>
      </c>
      <c r="B18834" s="32">
        <v>30</v>
      </c>
    </row>
    <row r="18835" spans="1:2" x14ac:dyDescent="0.35">
      <c r="A18835" s="32" t="s">
        <v>20925</v>
      </c>
      <c r="B18835" s="32">
        <v>3</v>
      </c>
    </row>
    <row r="18836" spans="1:2" x14ac:dyDescent="0.35">
      <c r="A18836" s="32" t="s">
        <v>20926</v>
      </c>
      <c r="B18836" s="32">
        <v>28</v>
      </c>
    </row>
    <row r="18837" spans="1:2" x14ac:dyDescent="0.35">
      <c r="A18837" s="32" t="s">
        <v>20927</v>
      </c>
      <c r="B18837" s="32">
        <v>41</v>
      </c>
    </row>
    <row r="18838" spans="1:2" x14ac:dyDescent="0.35">
      <c r="A18838" s="32" t="s">
        <v>20928</v>
      </c>
      <c r="B18838" s="32">
        <v>33</v>
      </c>
    </row>
    <row r="18839" spans="1:2" x14ac:dyDescent="0.35">
      <c r="A18839" s="32" t="s">
        <v>20929</v>
      </c>
      <c r="B18839" s="32">
        <v>52</v>
      </c>
    </row>
    <row r="18840" spans="1:2" x14ac:dyDescent="0.35">
      <c r="A18840" s="32" t="s">
        <v>20930</v>
      </c>
      <c r="B18840" s="32">
        <v>22</v>
      </c>
    </row>
    <row r="18841" spans="1:2" x14ac:dyDescent="0.35">
      <c r="A18841" s="32" t="s">
        <v>20931</v>
      </c>
      <c r="B18841" s="32">
        <v>26</v>
      </c>
    </row>
    <row r="18842" spans="1:2" x14ac:dyDescent="0.35">
      <c r="A18842" s="32" t="s">
        <v>20932</v>
      </c>
      <c r="B18842" s="32">
        <v>63</v>
      </c>
    </row>
    <row r="18843" spans="1:2" x14ac:dyDescent="0.35">
      <c r="A18843" s="32" t="s">
        <v>20933</v>
      </c>
      <c r="B18843" s="32">
        <v>74</v>
      </c>
    </row>
    <row r="18844" spans="1:2" x14ac:dyDescent="0.35">
      <c r="A18844" s="32" t="s">
        <v>20934</v>
      </c>
      <c r="B18844" s="32">
        <v>97</v>
      </c>
    </row>
    <row r="18845" spans="1:2" x14ac:dyDescent="0.35">
      <c r="A18845" s="32" t="s">
        <v>20935</v>
      </c>
      <c r="B18845" s="32">
        <v>25</v>
      </c>
    </row>
    <row r="18846" spans="1:2" x14ac:dyDescent="0.35">
      <c r="A18846" s="32" t="s">
        <v>20936</v>
      </c>
      <c r="B18846" s="32">
        <v>5</v>
      </c>
    </row>
    <row r="18847" spans="1:2" x14ac:dyDescent="0.35">
      <c r="A18847" s="32" t="s">
        <v>20937</v>
      </c>
      <c r="B18847" s="32">
        <v>18</v>
      </c>
    </row>
    <row r="18848" spans="1:2" x14ac:dyDescent="0.35">
      <c r="A18848" s="32" t="s">
        <v>20938</v>
      </c>
      <c r="B18848" s="32">
        <v>83</v>
      </c>
    </row>
    <row r="18849" spans="1:2" x14ac:dyDescent="0.35">
      <c r="A18849" s="32" t="s">
        <v>20939</v>
      </c>
      <c r="B18849" s="32">
        <v>90</v>
      </c>
    </row>
    <row r="18850" spans="1:2" x14ac:dyDescent="0.35">
      <c r="A18850" s="32" t="s">
        <v>20940</v>
      </c>
      <c r="B18850" s="32">
        <v>25</v>
      </c>
    </row>
    <row r="18851" spans="1:2" x14ac:dyDescent="0.35">
      <c r="A18851" s="32" t="s">
        <v>20941</v>
      </c>
      <c r="B18851" s="32">
        <v>45</v>
      </c>
    </row>
    <row r="18852" spans="1:2" x14ac:dyDescent="0.35">
      <c r="A18852" s="32" t="s">
        <v>20942</v>
      </c>
      <c r="B18852" s="32">
        <v>58</v>
      </c>
    </row>
    <row r="18853" spans="1:2" x14ac:dyDescent="0.35">
      <c r="A18853" s="32" t="s">
        <v>20943</v>
      </c>
      <c r="B18853" s="32">
        <v>73</v>
      </c>
    </row>
    <row r="18854" spans="1:2" x14ac:dyDescent="0.35">
      <c r="A18854" s="32" t="s">
        <v>20944</v>
      </c>
      <c r="B18854" s="32">
        <v>75</v>
      </c>
    </row>
    <row r="18855" spans="1:2" x14ac:dyDescent="0.35">
      <c r="A18855" s="32" t="s">
        <v>20945</v>
      </c>
      <c r="B18855" s="32">
        <v>60</v>
      </c>
    </row>
    <row r="18856" spans="1:2" x14ac:dyDescent="0.35">
      <c r="A18856" s="32" t="s">
        <v>20946</v>
      </c>
      <c r="B18856" s="32">
        <v>84</v>
      </c>
    </row>
    <row r="18857" spans="1:2" x14ac:dyDescent="0.35">
      <c r="A18857" s="32" t="s">
        <v>20947</v>
      </c>
      <c r="B18857" s="32">
        <v>77</v>
      </c>
    </row>
    <row r="18858" spans="1:2" x14ac:dyDescent="0.35">
      <c r="A18858" s="32" t="s">
        <v>20948</v>
      </c>
      <c r="B18858" s="32">
        <v>47</v>
      </c>
    </row>
    <row r="18859" spans="1:2" x14ac:dyDescent="0.35">
      <c r="A18859" s="32" t="s">
        <v>20949</v>
      </c>
      <c r="B18859" s="32">
        <v>12</v>
      </c>
    </row>
    <row r="18860" spans="1:2" x14ac:dyDescent="0.35">
      <c r="A18860" s="32" t="s">
        <v>20950</v>
      </c>
      <c r="B18860" s="32">
        <v>78</v>
      </c>
    </row>
    <row r="18861" spans="1:2" x14ac:dyDescent="0.35">
      <c r="A18861" s="32" t="s">
        <v>20951</v>
      </c>
      <c r="B18861" s="32">
        <v>34</v>
      </c>
    </row>
    <row r="18862" spans="1:2" x14ac:dyDescent="0.35">
      <c r="A18862" s="32" t="s">
        <v>20952</v>
      </c>
      <c r="B18862" s="32">
        <v>3</v>
      </c>
    </row>
    <row r="18863" spans="1:2" x14ac:dyDescent="0.35">
      <c r="A18863" s="32" t="s">
        <v>20953</v>
      </c>
      <c r="B18863" s="32">
        <v>21</v>
      </c>
    </row>
    <row r="18864" spans="1:2" x14ac:dyDescent="0.35">
      <c r="A18864" s="32" t="s">
        <v>20954</v>
      </c>
      <c r="B18864" s="32">
        <v>21</v>
      </c>
    </row>
    <row r="18865" spans="1:2" x14ac:dyDescent="0.35">
      <c r="A18865" s="32" t="s">
        <v>20955</v>
      </c>
      <c r="B18865" s="32">
        <v>80</v>
      </c>
    </row>
    <row r="18866" spans="1:2" x14ac:dyDescent="0.35">
      <c r="A18866" s="32" t="s">
        <v>20956</v>
      </c>
      <c r="B18866" s="32">
        <v>32</v>
      </c>
    </row>
    <row r="18867" spans="1:2" x14ac:dyDescent="0.35">
      <c r="A18867" s="32" t="s">
        <v>20957</v>
      </c>
      <c r="B18867" s="32">
        <v>68</v>
      </c>
    </row>
    <row r="18868" spans="1:2" x14ac:dyDescent="0.35">
      <c r="A18868" s="32" t="s">
        <v>20958</v>
      </c>
      <c r="B18868" s="32">
        <v>6</v>
      </c>
    </row>
    <row r="18869" spans="1:2" x14ac:dyDescent="0.35">
      <c r="A18869" s="32" t="s">
        <v>20959</v>
      </c>
      <c r="B18869" s="32">
        <v>56</v>
      </c>
    </row>
    <row r="18870" spans="1:2" x14ac:dyDescent="0.35">
      <c r="A18870" s="32" t="s">
        <v>20960</v>
      </c>
      <c r="B18870" s="32">
        <v>69</v>
      </c>
    </row>
    <row r="18871" spans="1:2" x14ac:dyDescent="0.35">
      <c r="A18871" s="32" t="s">
        <v>20961</v>
      </c>
      <c r="B18871" s="32">
        <v>93</v>
      </c>
    </row>
    <row r="18872" spans="1:2" x14ac:dyDescent="0.35">
      <c r="A18872" s="32" t="s">
        <v>20962</v>
      </c>
      <c r="B18872" s="32">
        <v>1</v>
      </c>
    </row>
    <row r="18873" spans="1:2" x14ac:dyDescent="0.35">
      <c r="A18873" s="32" t="s">
        <v>20963</v>
      </c>
      <c r="B18873" s="32">
        <v>42</v>
      </c>
    </row>
    <row r="18874" spans="1:2" x14ac:dyDescent="0.35">
      <c r="A18874" s="32" t="s">
        <v>20964</v>
      </c>
      <c r="B18874" s="32">
        <v>16</v>
      </c>
    </row>
    <row r="18875" spans="1:2" x14ac:dyDescent="0.35">
      <c r="A18875" s="32" t="s">
        <v>20965</v>
      </c>
      <c r="B18875" s="32">
        <v>99</v>
      </c>
    </row>
    <row r="18876" spans="1:2" x14ac:dyDescent="0.35">
      <c r="A18876" s="32" t="s">
        <v>20966</v>
      </c>
      <c r="B18876" s="32">
        <v>45</v>
      </c>
    </row>
    <row r="18877" spans="1:2" x14ac:dyDescent="0.35">
      <c r="A18877" s="32" t="s">
        <v>20967</v>
      </c>
      <c r="B18877" s="32">
        <v>86</v>
      </c>
    </row>
    <row r="18878" spans="1:2" x14ac:dyDescent="0.35">
      <c r="A18878" s="32" t="s">
        <v>20968</v>
      </c>
      <c r="B18878" s="32">
        <v>3</v>
      </c>
    </row>
    <row r="18879" spans="1:2" x14ac:dyDescent="0.35">
      <c r="A18879" s="32" t="s">
        <v>20969</v>
      </c>
      <c r="B18879" s="32">
        <v>35</v>
      </c>
    </row>
    <row r="18880" spans="1:2" x14ac:dyDescent="0.35">
      <c r="A18880" s="32" t="s">
        <v>20970</v>
      </c>
      <c r="B18880" s="32">
        <v>28</v>
      </c>
    </row>
    <row r="18881" spans="1:2" x14ac:dyDescent="0.35">
      <c r="A18881" s="32" t="s">
        <v>20971</v>
      </c>
      <c r="B18881" s="32">
        <v>19</v>
      </c>
    </row>
    <row r="18882" spans="1:2" x14ac:dyDescent="0.35">
      <c r="A18882" s="32" t="s">
        <v>20972</v>
      </c>
      <c r="B18882" s="32">
        <v>81</v>
      </c>
    </row>
    <row r="18883" spans="1:2" x14ac:dyDescent="0.35">
      <c r="A18883" s="32" t="s">
        <v>20973</v>
      </c>
      <c r="B18883" s="32">
        <v>47</v>
      </c>
    </row>
    <row r="18884" spans="1:2" x14ac:dyDescent="0.35">
      <c r="A18884" s="32" t="s">
        <v>20974</v>
      </c>
      <c r="B18884" s="32">
        <v>7</v>
      </c>
    </row>
    <row r="18885" spans="1:2" x14ac:dyDescent="0.35">
      <c r="A18885" s="32" t="s">
        <v>20975</v>
      </c>
      <c r="B18885" s="32">
        <v>49</v>
      </c>
    </row>
    <row r="18886" spans="1:2" x14ac:dyDescent="0.35">
      <c r="A18886" s="32" t="s">
        <v>20976</v>
      </c>
      <c r="B18886" s="32">
        <v>15</v>
      </c>
    </row>
    <row r="18887" spans="1:2" x14ac:dyDescent="0.35">
      <c r="A18887" s="32" t="s">
        <v>20977</v>
      </c>
      <c r="B18887" s="32">
        <v>24</v>
      </c>
    </row>
    <row r="18888" spans="1:2" x14ac:dyDescent="0.35">
      <c r="A18888" s="32" t="s">
        <v>20978</v>
      </c>
      <c r="B18888" s="32">
        <v>36</v>
      </c>
    </row>
    <row r="18889" spans="1:2" x14ac:dyDescent="0.35">
      <c r="A18889" s="32" t="s">
        <v>20979</v>
      </c>
      <c r="B18889" s="32">
        <v>94</v>
      </c>
    </row>
    <row r="18890" spans="1:2" x14ac:dyDescent="0.35">
      <c r="A18890" s="32" t="s">
        <v>20980</v>
      </c>
      <c r="B18890" s="32">
        <v>45</v>
      </c>
    </row>
    <row r="18891" spans="1:2" x14ac:dyDescent="0.35">
      <c r="A18891" s="32" t="s">
        <v>20981</v>
      </c>
      <c r="B18891" s="32">
        <v>89</v>
      </c>
    </row>
    <row r="18892" spans="1:2" x14ac:dyDescent="0.35">
      <c r="A18892" s="32" t="s">
        <v>20982</v>
      </c>
      <c r="B18892" s="32">
        <v>54</v>
      </c>
    </row>
    <row r="18893" spans="1:2" x14ac:dyDescent="0.35">
      <c r="A18893" s="32" t="s">
        <v>20983</v>
      </c>
      <c r="B18893" s="32">
        <v>67</v>
      </c>
    </row>
    <row r="18894" spans="1:2" x14ac:dyDescent="0.35">
      <c r="A18894" s="32" t="s">
        <v>20984</v>
      </c>
      <c r="B18894" s="32">
        <v>32</v>
      </c>
    </row>
    <row r="18895" spans="1:2" x14ac:dyDescent="0.35">
      <c r="A18895" s="32" t="s">
        <v>20985</v>
      </c>
      <c r="B18895" s="32">
        <v>18</v>
      </c>
    </row>
    <row r="18896" spans="1:2" x14ac:dyDescent="0.35">
      <c r="A18896" s="32" t="s">
        <v>20986</v>
      </c>
      <c r="B18896" s="32">
        <v>19</v>
      </c>
    </row>
    <row r="18897" spans="1:2" x14ac:dyDescent="0.35">
      <c r="A18897" s="32" t="s">
        <v>20987</v>
      </c>
      <c r="B18897" s="32">
        <v>56</v>
      </c>
    </row>
    <row r="18898" spans="1:2" x14ac:dyDescent="0.35">
      <c r="A18898" s="32" t="s">
        <v>20988</v>
      </c>
      <c r="B18898" s="32">
        <v>81</v>
      </c>
    </row>
    <row r="18899" spans="1:2" x14ac:dyDescent="0.35">
      <c r="A18899" s="32" t="s">
        <v>20989</v>
      </c>
      <c r="B18899" s="32">
        <v>8</v>
      </c>
    </row>
    <row r="18900" spans="1:2" x14ac:dyDescent="0.35">
      <c r="A18900" s="32" t="s">
        <v>20990</v>
      </c>
      <c r="B18900" s="32">
        <v>50</v>
      </c>
    </row>
    <row r="18901" spans="1:2" x14ac:dyDescent="0.35">
      <c r="A18901" s="32" t="s">
        <v>20991</v>
      </c>
      <c r="B18901" s="32">
        <v>67</v>
      </c>
    </row>
    <row r="18902" spans="1:2" x14ac:dyDescent="0.35">
      <c r="A18902" s="32" t="s">
        <v>20992</v>
      </c>
      <c r="B18902" s="32">
        <v>53</v>
      </c>
    </row>
    <row r="18903" spans="1:2" x14ac:dyDescent="0.35">
      <c r="A18903" s="32" t="s">
        <v>20993</v>
      </c>
      <c r="B18903" s="32">
        <v>50</v>
      </c>
    </row>
    <row r="18904" spans="1:2" x14ac:dyDescent="0.35">
      <c r="A18904" s="32" t="s">
        <v>20994</v>
      </c>
      <c r="B18904" s="32">
        <v>99</v>
      </c>
    </row>
    <row r="18905" spans="1:2" x14ac:dyDescent="0.35">
      <c r="A18905" s="32" t="s">
        <v>20995</v>
      </c>
      <c r="B18905" s="32">
        <v>32</v>
      </c>
    </row>
    <row r="18906" spans="1:2" x14ac:dyDescent="0.35">
      <c r="A18906" s="32" t="s">
        <v>20996</v>
      </c>
      <c r="B18906" s="32">
        <v>0</v>
      </c>
    </row>
    <row r="18907" spans="1:2" x14ac:dyDescent="0.35">
      <c r="A18907" s="32" t="s">
        <v>20997</v>
      </c>
      <c r="B18907" s="32">
        <v>14</v>
      </c>
    </row>
    <row r="18908" spans="1:2" x14ac:dyDescent="0.35">
      <c r="A18908" s="32" t="s">
        <v>20998</v>
      </c>
      <c r="B18908" s="32">
        <v>56</v>
      </c>
    </row>
    <row r="18909" spans="1:2" x14ac:dyDescent="0.35">
      <c r="A18909" s="32" t="s">
        <v>20999</v>
      </c>
      <c r="B18909" s="32">
        <v>46</v>
      </c>
    </row>
    <row r="18910" spans="1:2" x14ac:dyDescent="0.35">
      <c r="A18910" s="32" t="s">
        <v>21000</v>
      </c>
      <c r="B18910" s="32">
        <v>30</v>
      </c>
    </row>
    <row r="18911" spans="1:2" x14ac:dyDescent="0.35">
      <c r="A18911" s="32" t="s">
        <v>21001</v>
      </c>
      <c r="B18911" s="32">
        <v>9</v>
      </c>
    </row>
    <row r="18912" spans="1:2" x14ac:dyDescent="0.35">
      <c r="A18912" s="32" t="s">
        <v>21002</v>
      </c>
      <c r="B18912" s="32">
        <v>70</v>
      </c>
    </row>
    <row r="18913" spans="1:2" x14ac:dyDescent="0.35">
      <c r="A18913" s="32" t="s">
        <v>21003</v>
      </c>
      <c r="B18913" s="32">
        <v>7</v>
      </c>
    </row>
    <row r="18914" spans="1:2" x14ac:dyDescent="0.35">
      <c r="A18914" s="32" t="s">
        <v>21004</v>
      </c>
      <c r="B18914" s="32">
        <v>84</v>
      </c>
    </row>
    <row r="18915" spans="1:2" x14ac:dyDescent="0.35">
      <c r="A18915" s="32" t="s">
        <v>21005</v>
      </c>
      <c r="B18915" s="32">
        <v>74</v>
      </c>
    </row>
    <row r="18916" spans="1:2" x14ac:dyDescent="0.35">
      <c r="A18916" s="32" t="s">
        <v>21006</v>
      </c>
      <c r="B18916" s="32">
        <v>72</v>
      </c>
    </row>
    <row r="18917" spans="1:2" x14ac:dyDescent="0.35">
      <c r="A18917" s="32" t="s">
        <v>21007</v>
      </c>
      <c r="B18917" s="32">
        <v>31</v>
      </c>
    </row>
    <row r="18918" spans="1:2" x14ac:dyDescent="0.35">
      <c r="A18918" s="32" t="s">
        <v>21008</v>
      </c>
      <c r="B18918" s="32">
        <v>1</v>
      </c>
    </row>
    <row r="18919" spans="1:2" x14ac:dyDescent="0.35">
      <c r="A18919" s="32" t="s">
        <v>21009</v>
      </c>
      <c r="B18919" s="32">
        <v>24</v>
      </c>
    </row>
    <row r="18920" spans="1:2" x14ac:dyDescent="0.35">
      <c r="A18920" s="32" t="s">
        <v>21010</v>
      </c>
      <c r="B18920" s="32">
        <v>62</v>
      </c>
    </row>
    <row r="18921" spans="1:2" x14ac:dyDescent="0.35">
      <c r="A18921" s="32" t="s">
        <v>21011</v>
      </c>
      <c r="B18921" s="32">
        <v>26</v>
      </c>
    </row>
    <row r="18922" spans="1:2" x14ac:dyDescent="0.35">
      <c r="A18922" s="32" t="s">
        <v>21012</v>
      </c>
      <c r="B18922" s="32">
        <v>68</v>
      </c>
    </row>
    <row r="18923" spans="1:2" x14ac:dyDescent="0.35">
      <c r="A18923" s="32" t="s">
        <v>21013</v>
      </c>
      <c r="B18923" s="32">
        <v>36</v>
      </c>
    </row>
    <row r="18924" spans="1:2" x14ac:dyDescent="0.35">
      <c r="A18924" s="32" t="s">
        <v>21014</v>
      </c>
      <c r="B18924" s="32">
        <v>86</v>
      </c>
    </row>
    <row r="18925" spans="1:2" x14ac:dyDescent="0.35">
      <c r="A18925" s="32" t="s">
        <v>21015</v>
      </c>
      <c r="B18925" s="32">
        <v>42</v>
      </c>
    </row>
    <row r="18926" spans="1:2" x14ac:dyDescent="0.35">
      <c r="A18926" s="32" t="s">
        <v>21016</v>
      </c>
      <c r="B18926" s="32">
        <v>6</v>
      </c>
    </row>
    <row r="18927" spans="1:2" x14ac:dyDescent="0.35">
      <c r="A18927" s="32" t="s">
        <v>21017</v>
      </c>
      <c r="B18927" s="32">
        <v>2</v>
      </c>
    </row>
    <row r="18928" spans="1:2" x14ac:dyDescent="0.35">
      <c r="A18928" s="32" t="s">
        <v>21018</v>
      </c>
      <c r="B18928" s="32">
        <v>92</v>
      </c>
    </row>
    <row r="18929" spans="1:2" x14ac:dyDescent="0.35">
      <c r="A18929" s="32" t="s">
        <v>21019</v>
      </c>
      <c r="B18929" s="32">
        <v>5</v>
      </c>
    </row>
    <row r="18930" spans="1:2" x14ac:dyDescent="0.35">
      <c r="A18930" s="32" t="s">
        <v>21020</v>
      </c>
      <c r="B18930" s="32">
        <v>77</v>
      </c>
    </row>
    <row r="18931" spans="1:2" x14ac:dyDescent="0.35">
      <c r="A18931" s="32" t="s">
        <v>21021</v>
      </c>
      <c r="B18931" s="32">
        <v>23</v>
      </c>
    </row>
    <row r="18932" spans="1:2" x14ac:dyDescent="0.35">
      <c r="A18932" s="32" t="s">
        <v>21022</v>
      </c>
      <c r="B18932" s="32">
        <v>10</v>
      </c>
    </row>
    <row r="18933" spans="1:2" x14ac:dyDescent="0.35">
      <c r="A18933" s="32" t="s">
        <v>21023</v>
      </c>
      <c r="B18933" s="32">
        <v>18</v>
      </c>
    </row>
    <row r="18934" spans="1:2" x14ac:dyDescent="0.35">
      <c r="A18934" s="32" t="s">
        <v>21024</v>
      </c>
      <c r="B18934" s="32">
        <v>70</v>
      </c>
    </row>
    <row r="18935" spans="1:2" x14ac:dyDescent="0.35">
      <c r="A18935" s="32" t="s">
        <v>21025</v>
      </c>
      <c r="B18935" s="32">
        <v>17</v>
      </c>
    </row>
    <row r="18936" spans="1:2" x14ac:dyDescent="0.35">
      <c r="A18936" s="32" t="s">
        <v>21026</v>
      </c>
      <c r="B18936" s="32">
        <v>42</v>
      </c>
    </row>
    <row r="18937" spans="1:2" x14ac:dyDescent="0.35">
      <c r="A18937" s="32" t="s">
        <v>21027</v>
      </c>
      <c r="B18937" s="32">
        <v>39</v>
      </c>
    </row>
    <row r="18938" spans="1:2" x14ac:dyDescent="0.35">
      <c r="A18938" s="32" t="s">
        <v>21028</v>
      </c>
      <c r="B18938" s="32">
        <v>42</v>
      </c>
    </row>
    <row r="18939" spans="1:2" x14ac:dyDescent="0.35">
      <c r="A18939" s="32" t="s">
        <v>21029</v>
      </c>
      <c r="B18939" s="32">
        <v>70</v>
      </c>
    </row>
    <row r="18940" spans="1:2" x14ac:dyDescent="0.35">
      <c r="A18940" s="32" t="s">
        <v>21030</v>
      </c>
      <c r="B18940" s="32">
        <v>24</v>
      </c>
    </row>
    <row r="18941" spans="1:2" x14ac:dyDescent="0.35">
      <c r="A18941" s="32" t="s">
        <v>21031</v>
      </c>
      <c r="B18941" s="32">
        <v>11</v>
      </c>
    </row>
    <row r="18942" spans="1:2" x14ac:dyDescent="0.35">
      <c r="A18942" s="32" t="s">
        <v>21032</v>
      </c>
      <c r="B18942" s="32">
        <v>95</v>
      </c>
    </row>
    <row r="18943" spans="1:2" x14ac:dyDescent="0.35">
      <c r="A18943" s="32" t="s">
        <v>21033</v>
      </c>
      <c r="B18943" s="32">
        <v>97</v>
      </c>
    </row>
    <row r="18944" spans="1:2" x14ac:dyDescent="0.35">
      <c r="A18944" s="32" t="s">
        <v>21034</v>
      </c>
      <c r="B18944" s="32">
        <v>58</v>
      </c>
    </row>
    <row r="18945" spans="1:2" x14ac:dyDescent="0.35">
      <c r="A18945" s="32" t="s">
        <v>21035</v>
      </c>
      <c r="B18945" s="32">
        <v>7</v>
      </c>
    </row>
    <row r="18946" spans="1:2" x14ac:dyDescent="0.35">
      <c r="A18946" s="32" t="s">
        <v>21036</v>
      </c>
      <c r="B18946" s="32">
        <v>73</v>
      </c>
    </row>
    <row r="18947" spans="1:2" x14ac:dyDescent="0.35">
      <c r="A18947" s="32" t="s">
        <v>21037</v>
      </c>
      <c r="B18947" s="32">
        <v>26</v>
      </c>
    </row>
    <row r="18948" spans="1:2" x14ac:dyDescent="0.35">
      <c r="A18948" s="32" t="s">
        <v>21038</v>
      </c>
      <c r="B18948" s="32">
        <v>63</v>
      </c>
    </row>
    <row r="18949" spans="1:2" x14ac:dyDescent="0.35">
      <c r="A18949" s="32" t="s">
        <v>21039</v>
      </c>
      <c r="B18949" s="32">
        <v>44</v>
      </c>
    </row>
    <row r="18950" spans="1:2" x14ac:dyDescent="0.35">
      <c r="A18950" s="32" t="s">
        <v>21040</v>
      </c>
      <c r="B18950" s="32">
        <v>56</v>
      </c>
    </row>
    <row r="18951" spans="1:2" x14ac:dyDescent="0.35">
      <c r="A18951" s="32" t="s">
        <v>21041</v>
      </c>
      <c r="B18951" s="32">
        <v>33</v>
      </c>
    </row>
    <row r="18952" spans="1:2" x14ac:dyDescent="0.35">
      <c r="A18952" s="32" t="s">
        <v>21042</v>
      </c>
      <c r="B18952" s="32">
        <v>93</v>
      </c>
    </row>
    <row r="18953" spans="1:2" x14ac:dyDescent="0.35">
      <c r="A18953" s="32" t="s">
        <v>21043</v>
      </c>
      <c r="B18953" s="32">
        <v>97</v>
      </c>
    </row>
    <row r="18954" spans="1:2" x14ac:dyDescent="0.35">
      <c r="A18954" s="32" t="s">
        <v>21044</v>
      </c>
      <c r="B18954" s="32">
        <v>11</v>
      </c>
    </row>
    <row r="18955" spans="1:2" x14ac:dyDescent="0.35">
      <c r="A18955" s="32" t="s">
        <v>21045</v>
      </c>
      <c r="B18955" s="32">
        <v>46</v>
      </c>
    </row>
    <row r="18956" spans="1:2" x14ac:dyDescent="0.35">
      <c r="A18956" s="32" t="s">
        <v>21046</v>
      </c>
      <c r="B18956" s="32">
        <v>0</v>
      </c>
    </row>
    <row r="18957" spans="1:2" x14ac:dyDescent="0.35">
      <c r="A18957" s="32" t="s">
        <v>21047</v>
      </c>
      <c r="B18957" s="32">
        <v>97</v>
      </c>
    </row>
    <row r="18958" spans="1:2" x14ac:dyDescent="0.35">
      <c r="A18958" s="32" t="s">
        <v>21048</v>
      </c>
      <c r="B18958" s="32">
        <v>61</v>
      </c>
    </row>
    <row r="18959" spans="1:2" x14ac:dyDescent="0.35">
      <c r="A18959" s="32" t="s">
        <v>21049</v>
      </c>
      <c r="B18959" s="32">
        <v>21</v>
      </c>
    </row>
    <row r="18960" spans="1:2" x14ac:dyDescent="0.35">
      <c r="A18960" s="32" t="s">
        <v>21050</v>
      </c>
      <c r="B18960" s="32">
        <v>45</v>
      </c>
    </row>
    <row r="18961" spans="1:2" x14ac:dyDescent="0.35">
      <c r="A18961" s="32" t="s">
        <v>21051</v>
      </c>
      <c r="B18961" s="32">
        <v>58</v>
      </c>
    </row>
    <row r="18962" spans="1:2" x14ac:dyDescent="0.35">
      <c r="A18962" s="32" t="s">
        <v>21052</v>
      </c>
      <c r="B18962" s="32">
        <v>47</v>
      </c>
    </row>
    <row r="18963" spans="1:2" x14ac:dyDescent="0.35">
      <c r="A18963" s="32" t="s">
        <v>21053</v>
      </c>
      <c r="B18963" s="32">
        <v>87</v>
      </c>
    </row>
    <row r="18964" spans="1:2" x14ac:dyDescent="0.35">
      <c r="A18964" s="32" t="s">
        <v>21054</v>
      </c>
      <c r="B18964" s="32">
        <v>59</v>
      </c>
    </row>
    <row r="18965" spans="1:2" x14ac:dyDescent="0.35">
      <c r="A18965" s="32" t="s">
        <v>21055</v>
      </c>
      <c r="B18965" s="32">
        <v>74</v>
      </c>
    </row>
    <row r="18966" spans="1:2" x14ac:dyDescent="0.35">
      <c r="A18966" s="32" t="s">
        <v>21056</v>
      </c>
      <c r="B18966" s="32">
        <v>4</v>
      </c>
    </row>
    <row r="18967" spans="1:2" x14ac:dyDescent="0.35">
      <c r="A18967" s="32" t="s">
        <v>21057</v>
      </c>
      <c r="B18967" s="32">
        <v>73</v>
      </c>
    </row>
    <row r="18968" spans="1:2" x14ac:dyDescent="0.35">
      <c r="A18968" s="32" t="s">
        <v>21058</v>
      </c>
      <c r="B18968" s="32">
        <v>15</v>
      </c>
    </row>
    <row r="18969" spans="1:2" x14ac:dyDescent="0.35">
      <c r="A18969" s="32" t="s">
        <v>21059</v>
      </c>
      <c r="B18969" s="32">
        <v>32</v>
      </c>
    </row>
    <row r="18970" spans="1:2" x14ac:dyDescent="0.35">
      <c r="A18970" s="32" t="s">
        <v>21060</v>
      </c>
      <c r="B18970" s="32">
        <v>17</v>
      </c>
    </row>
    <row r="18971" spans="1:2" x14ac:dyDescent="0.35">
      <c r="A18971" s="32" t="s">
        <v>21061</v>
      </c>
      <c r="B18971" s="32">
        <v>37</v>
      </c>
    </row>
    <row r="18972" spans="1:2" x14ac:dyDescent="0.35">
      <c r="A18972" s="32" t="s">
        <v>21062</v>
      </c>
      <c r="B18972" s="32">
        <v>62</v>
      </c>
    </row>
    <row r="18973" spans="1:2" x14ac:dyDescent="0.35">
      <c r="A18973" s="32" t="s">
        <v>21063</v>
      </c>
      <c r="B18973" s="32">
        <v>61</v>
      </c>
    </row>
    <row r="18974" spans="1:2" x14ac:dyDescent="0.35">
      <c r="A18974" s="32" t="s">
        <v>21064</v>
      </c>
      <c r="B18974" s="32">
        <v>73</v>
      </c>
    </row>
    <row r="18975" spans="1:2" x14ac:dyDescent="0.35">
      <c r="A18975" s="32" t="s">
        <v>21065</v>
      </c>
      <c r="B18975" s="32">
        <v>92</v>
      </c>
    </row>
    <row r="18976" spans="1:2" x14ac:dyDescent="0.35">
      <c r="A18976" s="32" t="s">
        <v>21066</v>
      </c>
      <c r="B18976" s="32">
        <v>33</v>
      </c>
    </row>
    <row r="18977" spans="1:2" x14ac:dyDescent="0.35">
      <c r="A18977" s="32" t="s">
        <v>21067</v>
      </c>
      <c r="B18977" s="32">
        <v>73</v>
      </c>
    </row>
    <row r="18978" spans="1:2" x14ac:dyDescent="0.35">
      <c r="A18978" s="32" t="s">
        <v>21068</v>
      </c>
      <c r="B18978" s="32">
        <v>9</v>
      </c>
    </row>
    <row r="18979" spans="1:2" x14ac:dyDescent="0.35">
      <c r="A18979" s="32" t="s">
        <v>21069</v>
      </c>
      <c r="B18979" s="32">
        <v>82</v>
      </c>
    </row>
    <row r="18980" spans="1:2" x14ac:dyDescent="0.35">
      <c r="A18980" s="32" t="s">
        <v>21070</v>
      </c>
      <c r="B18980" s="32">
        <v>93</v>
      </c>
    </row>
    <row r="18981" spans="1:2" x14ac:dyDescent="0.35">
      <c r="A18981" s="32" t="s">
        <v>21071</v>
      </c>
      <c r="B18981" s="32">
        <v>87</v>
      </c>
    </row>
    <row r="18982" spans="1:2" x14ac:dyDescent="0.35">
      <c r="A18982" s="32" t="s">
        <v>21072</v>
      </c>
      <c r="B18982" s="32">
        <v>3</v>
      </c>
    </row>
    <row r="18983" spans="1:2" x14ac:dyDescent="0.35">
      <c r="A18983" s="32" t="s">
        <v>21073</v>
      </c>
      <c r="B18983" s="32">
        <v>52</v>
      </c>
    </row>
    <row r="18984" spans="1:2" x14ac:dyDescent="0.35">
      <c r="A18984" s="32" t="s">
        <v>21074</v>
      </c>
      <c r="B18984" s="32">
        <v>63</v>
      </c>
    </row>
    <row r="18985" spans="1:2" x14ac:dyDescent="0.35">
      <c r="A18985" s="32" t="s">
        <v>21075</v>
      </c>
      <c r="B18985" s="32">
        <v>71</v>
      </c>
    </row>
    <row r="18986" spans="1:2" x14ac:dyDescent="0.35">
      <c r="A18986" s="32" t="s">
        <v>21076</v>
      </c>
      <c r="B18986" s="32">
        <v>86</v>
      </c>
    </row>
    <row r="18987" spans="1:2" x14ac:dyDescent="0.35">
      <c r="A18987" s="32" t="s">
        <v>21077</v>
      </c>
      <c r="B18987" s="32">
        <v>23</v>
      </c>
    </row>
    <row r="18988" spans="1:2" x14ac:dyDescent="0.35">
      <c r="A18988" s="32" t="s">
        <v>21078</v>
      </c>
      <c r="B18988" s="32">
        <v>96</v>
      </c>
    </row>
    <row r="18989" spans="1:2" x14ac:dyDescent="0.35">
      <c r="A18989" s="32" t="s">
        <v>21079</v>
      </c>
      <c r="B18989" s="32">
        <v>60</v>
      </c>
    </row>
    <row r="18990" spans="1:2" x14ac:dyDescent="0.35">
      <c r="A18990" s="32" t="s">
        <v>21080</v>
      </c>
      <c r="B18990" s="32">
        <v>33</v>
      </c>
    </row>
    <row r="18991" spans="1:2" x14ac:dyDescent="0.35">
      <c r="A18991" s="32" t="s">
        <v>21081</v>
      </c>
      <c r="B18991" s="32">
        <v>90</v>
      </c>
    </row>
    <row r="18992" spans="1:2" x14ac:dyDescent="0.35">
      <c r="A18992" s="32" t="s">
        <v>21082</v>
      </c>
      <c r="B18992" s="32">
        <v>77</v>
      </c>
    </row>
    <row r="18993" spans="1:2" x14ac:dyDescent="0.35">
      <c r="A18993" s="32" t="s">
        <v>21083</v>
      </c>
      <c r="B18993" s="32">
        <v>20</v>
      </c>
    </row>
    <row r="18994" spans="1:2" x14ac:dyDescent="0.35">
      <c r="A18994" s="32" t="s">
        <v>21084</v>
      </c>
      <c r="B18994" s="32">
        <v>30</v>
      </c>
    </row>
    <row r="18995" spans="1:2" x14ac:dyDescent="0.35">
      <c r="A18995" s="32" t="s">
        <v>21085</v>
      </c>
      <c r="B18995" s="32">
        <v>19</v>
      </c>
    </row>
    <row r="18996" spans="1:2" x14ac:dyDescent="0.35">
      <c r="A18996" s="32" t="s">
        <v>21086</v>
      </c>
      <c r="B18996" s="32">
        <v>79</v>
      </c>
    </row>
    <row r="18997" spans="1:2" x14ac:dyDescent="0.35">
      <c r="A18997" s="32" t="s">
        <v>21087</v>
      </c>
      <c r="B18997" s="32">
        <v>48</v>
      </c>
    </row>
    <row r="18998" spans="1:2" x14ac:dyDescent="0.35">
      <c r="A18998" s="32" t="s">
        <v>21088</v>
      </c>
      <c r="B18998" s="32">
        <v>6</v>
      </c>
    </row>
    <row r="18999" spans="1:2" x14ac:dyDescent="0.35">
      <c r="A18999" s="32" t="s">
        <v>21089</v>
      </c>
      <c r="B18999" s="32">
        <v>28</v>
      </c>
    </row>
    <row r="19000" spans="1:2" x14ac:dyDescent="0.35">
      <c r="A19000" s="32" t="s">
        <v>21090</v>
      </c>
      <c r="B19000" s="32">
        <v>27</v>
      </c>
    </row>
    <row r="19001" spans="1:2" x14ac:dyDescent="0.35">
      <c r="A19001" s="32" t="s">
        <v>21091</v>
      </c>
      <c r="B19001" s="32">
        <v>6</v>
      </c>
    </row>
    <row r="19002" spans="1:2" x14ac:dyDescent="0.35">
      <c r="A19002" s="32" t="s">
        <v>21092</v>
      </c>
      <c r="B19002" s="32">
        <v>38</v>
      </c>
    </row>
    <row r="19003" spans="1:2" x14ac:dyDescent="0.35">
      <c r="A19003" s="32" t="s">
        <v>21093</v>
      </c>
      <c r="B19003" s="32">
        <v>52</v>
      </c>
    </row>
    <row r="19004" spans="1:2" x14ac:dyDescent="0.35">
      <c r="A19004" s="32" t="s">
        <v>21094</v>
      </c>
      <c r="B19004" s="32">
        <v>15</v>
      </c>
    </row>
    <row r="19005" spans="1:2" x14ac:dyDescent="0.35">
      <c r="A19005" s="32" t="s">
        <v>21095</v>
      </c>
      <c r="B19005" s="32">
        <v>18</v>
      </c>
    </row>
    <row r="19006" spans="1:2" x14ac:dyDescent="0.35">
      <c r="A19006" s="32" t="s">
        <v>21096</v>
      </c>
      <c r="B19006" s="32">
        <v>97</v>
      </c>
    </row>
    <row r="19007" spans="1:2" x14ac:dyDescent="0.35">
      <c r="A19007" s="32" t="s">
        <v>21097</v>
      </c>
      <c r="B19007" s="32">
        <v>63</v>
      </c>
    </row>
    <row r="19008" spans="1:2" x14ac:dyDescent="0.35">
      <c r="A19008" s="32" t="s">
        <v>21098</v>
      </c>
      <c r="B19008" s="32">
        <v>42</v>
      </c>
    </row>
    <row r="19009" spans="1:2" x14ac:dyDescent="0.35">
      <c r="A19009" s="32" t="s">
        <v>21099</v>
      </c>
      <c r="B19009" s="32">
        <v>19</v>
      </c>
    </row>
    <row r="19010" spans="1:2" x14ac:dyDescent="0.35">
      <c r="A19010" s="32" t="s">
        <v>21100</v>
      </c>
      <c r="B19010" s="32">
        <v>91</v>
      </c>
    </row>
    <row r="19011" spans="1:2" x14ac:dyDescent="0.35">
      <c r="A19011" s="32" t="s">
        <v>59</v>
      </c>
      <c r="B19011" s="32">
        <v>0</v>
      </c>
    </row>
    <row r="19012" spans="1:2" x14ac:dyDescent="0.35">
      <c r="A19012" s="32" t="s">
        <v>5697</v>
      </c>
      <c r="B19012" s="32">
        <v>12</v>
      </c>
    </row>
    <row r="19013" spans="1:2" x14ac:dyDescent="0.35">
      <c r="A19013" s="32" t="s">
        <v>21101</v>
      </c>
      <c r="B19013" s="32">
        <v>81</v>
      </c>
    </row>
    <row r="19014" spans="1:2" x14ac:dyDescent="0.35">
      <c r="A19014" s="32" t="s">
        <v>21102</v>
      </c>
      <c r="B19014" s="32">
        <v>69</v>
      </c>
    </row>
    <row r="19015" spans="1:2" x14ac:dyDescent="0.35">
      <c r="A19015" s="32" t="s">
        <v>21103</v>
      </c>
      <c r="B19015" s="32">
        <v>83</v>
      </c>
    </row>
    <row r="19016" spans="1:2" x14ac:dyDescent="0.35">
      <c r="A19016" s="32" t="s">
        <v>21104</v>
      </c>
      <c r="B19016" s="32">
        <v>89</v>
      </c>
    </row>
    <row r="19017" spans="1:2" x14ac:dyDescent="0.35">
      <c r="A19017" s="32" t="s">
        <v>21105</v>
      </c>
      <c r="B19017" s="32">
        <v>19</v>
      </c>
    </row>
    <row r="19018" spans="1:2" x14ac:dyDescent="0.35">
      <c r="A19018" s="32" t="s">
        <v>21106</v>
      </c>
      <c r="B19018" s="32">
        <v>49</v>
      </c>
    </row>
    <row r="19019" spans="1:2" x14ac:dyDescent="0.35">
      <c r="A19019" s="32" t="s">
        <v>21107</v>
      </c>
      <c r="B19019" s="32">
        <v>93</v>
      </c>
    </row>
    <row r="19020" spans="1:2" x14ac:dyDescent="0.35">
      <c r="A19020" s="32" t="s">
        <v>21108</v>
      </c>
      <c r="B19020" s="32">
        <v>3</v>
      </c>
    </row>
    <row r="19021" spans="1:2" x14ac:dyDescent="0.35">
      <c r="A19021" s="32" t="s">
        <v>21109</v>
      </c>
      <c r="B19021" s="32">
        <v>53</v>
      </c>
    </row>
    <row r="19022" spans="1:2" x14ac:dyDescent="0.35">
      <c r="A19022" s="32" t="s">
        <v>21110</v>
      </c>
      <c r="B19022" s="32">
        <v>16</v>
      </c>
    </row>
    <row r="19023" spans="1:2" x14ac:dyDescent="0.35">
      <c r="A19023" s="32" t="s">
        <v>21111</v>
      </c>
      <c r="B19023" s="32">
        <v>56</v>
      </c>
    </row>
    <row r="19024" spans="1:2" x14ac:dyDescent="0.35">
      <c r="A19024" s="32" t="s">
        <v>21112</v>
      </c>
      <c r="B19024" s="32">
        <v>62</v>
      </c>
    </row>
    <row r="19025" spans="1:2" x14ac:dyDescent="0.35">
      <c r="A19025" s="32" t="s">
        <v>21113</v>
      </c>
      <c r="B19025" s="32">
        <v>94</v>
      </c>
    </row>
    <row r="19026" spans="1:2" x14ac:dyDescent="0.35">
      <c r="A19026" s="32" t="s">
        <v>21114</v>
      </c>
      <c r="B19026" s="32">
        <v>45</v>
      </c>
    </row>
    <row r="19027" spans="1:2" x14ac:dyDescent="0.35">
      <c r="A19027" s="32" t="s">
        <v>21115</v>
      </c>
      <c r="B19027" s="32">
        <v>71</v>
      </c>
    </row>
    <row r="19028" spans="1:2" x14ac:dyDescent="0.35">
      <c r="A19028" s="32" t="s">
        <v>21116</v>
      </c>
      <c r="B19028" s="32">
        <v>40</v>
      </c>
    </row>
    <row r="19029" spans="1:2" x14ac:dyDescent="0.35">
      <c r="A19029" s="32" t="s">
        <v>21117</v>
      </c>
      <c r="B19029" s="32">
        <v>12</v>
      </c>
    </row>
    <row r="19030" spans="1:2" x14ac:dyDescent="0.35">
      <c r="A19030" s="32" t="s">
        <v>21118</v>
      </c>
      <c r="B19030" s="32">
        <v>96</v>
      </c>
    </row>
    <row r="19031" spans="1:2" x14ac:dyDescent="0.35">
      <c r="A19031" s="32" t="s">
        <v>21119</v>
      </c>
      <c r="B19031" s="32">
        <v>70</v>
      </c>
    </row>
    <row r="19032" spans="1:2" x14ac:dyDescent="0.35">
      <c r="A19032" s="32" t="s">
        <v>21120</v>
      </c>
      <c r="B19032" s="32">
        <v>52</v>
      </c>
    </row>
    <row r="19033" spans="1:2" x14ac:dyDescent="0.35">
      <c r="A19033" s="32" t="s">
        <v>21121</v>
      </c>
      <c r="B19033" s="32">
        <v>8</v>
      </c>
    </row>
    <row r="19034" spans="1:2" x14ac:dyDescent="0.35">
      <c r="A19034" s="32" t="s">
        <v>21122</v>
      </c>
      <c r="B19034" s="32">
        <v>31</v>
      </c>
    </row>
    <row r="19035" spans="1:2" x14ac:dyDescent="0.35">
      <c r="A19035" s="32" t="s">
        <v>21123</v>
      </c>
      <c r="B19035" s="32">
        <v>38</v>
      </c>
    </row>
    <row r="19036" spans="1:2" x14ac:dyDescent="0.35">
      <c r="A19036" s="32" t="s">
        <v>21124</v>
      </c>
      <c r="B19036" s="32">
        <v>10</v>
      </c>
    </row>
    <row r="19037" spans="1:2" x14ac:dyDescent="0.35">
      <c r="A19037" s="32" t="s">
        <v>21125</v>
      </c>
      <c r="B19037" s="32">
        <v>82</v>
      </c>
    </row>
    <row r="19038" spans="1:2" x14ac:dyDescent="0.35">
      <c r="A19038" s="32" t="s">
        <v>21126</v>
      </c>
      <c r="B19038" s="32">
        <v>44</v>
      </c>
    </row>
    <row r="19039" spans="1:2" x14ac:dyDescent="0.35">
      <c r="A19039" s="32" t="s">
        <v>21127</v>
      </c>
      <c r="B19039" s="32">
        <v>93</v>
      </c>
    </row>
    <row r="19040" spans="1:2" x14ac:dyDescent="0.35">
      <c r="A19040" s="32" t="s">
        <v>21128</v>
      </c>
      <c r="B19040" s="32">
        <v>40</v>
      </c>
    </row>
    <row r="19041" spans="1:2" x14ac:dyDescent="0.35">
      <c r="A19041" s="32" t="s">
        <v>21129</v>
      </c>
      <c r="B19041" s="32">
        <v>42</v>
      </c>
    </row>
    <row r="19042" spans="1:2" x14ac:dyDescent="0.35">
      <c r="A19042" s="32" t="s">
        <v>21130</v>
      </c>
      <c r="B19042" s="32">
        <v>0</v>
      </c>
    </row>
    <row r="19043" spans="1:2" x14ac:dyDescent="0.35">
      <c r="A19043" s="32" t="s">
        <v>21131</v>
      </c>
      <c r="B19043" s="32">
        <v>38</v>
      </c>
    </row>
    <row r="19044" spans="1:2" x14ac:dyDescent="0.35">
      <c r="A19044" s="32" t="s">
        <v>21132</v>
      </c>
      <c r="B19044" s="32">
        <v>51</v>
      </c>
    </row>
    <row r="19045" spans="1:2" x14ac:dyDescent="0.35">
      <c r="A19045" s="32" t="s">
        <v>21133</v>
      </c>
      <c r="B19045" s="32">
        <v>76</v>
      </c>
    </row>
    <row r="19046" spans="1:2" x14ac:dyDescent="0.35">
      <c r="A19046" s="32" t="s">
        <v>21134</v>
      </c>
      <c r="B19046" s="32">
        <v>64</v>
      </c>
    </row>
    <row r="19047" spans="1:2" x14ac:dyDescent="0.35">
      <c r="A19047" s="32" t="s">
        <v>21135</v>
      </c>
      <c r="B19047" s="32">
        <v>1</v>
      </c>
    </row>
    <row r="19048" spans="1:2" x14ac:dyDescent="0.35">
      <c r="A19048" s="32" t="s">
        <v>21136</v>
      </c>
      <c r="B19048" s="32">
        <v>66</v>
      </c>
    </row>
    <row r="19049" spans="1:2" x14ac:dyDescent="0.35">
      <c r="A19049" s="32" t="s">
        <v>21137</v>
      </c>
      <c r="B19049" s="32">
        <v>0</v>
      </c>
    </row>
    <row r="19050" spans="1:2" x14ac:dyDescent="0.35">
      <c r="A19050" s="32" t="s">
        <v>21138</v>
      </c>
      <c r="B19050" s="32">
        <v>45</v>
      </c>
    </row>
    <row r="19051" spans="1:2" x14ac:dyDescent="0.35">
      <c r="A19051" s="32" t="s">
        <v>21139</v>
      </c>
      <c r="B19051" s="32">
        <v>2</v>
      </c>
    </row>
    <row r="19052" spans="1:2" x14ac:dyDescent="0.35">
      <c r="A19052" s="32" t="s">
        <v>21140</v>
      </c>
      <c r="B19052" s="32">
        <v>45</v>
      </c>
    </row>
    <row r="19053" spans="1:2" x14ac:dyDescent="0.35">
      <c r="A19053" s="32" t="s">
        <v>21141</v>
      </c>
      <c r="B19053" s="32">
        <v>82</v>
      </c>
    </row>
    <row r="19054" spans="1:2" x14ac:dyDescent="0.35">
      <c r="A19054" s="32" t="s">
        <v>21142</v>
      </c>
      <c r="B19054" s="32">
        <v>53</v>
      </c>
    </row>
    <row r="19055" spans="1:2" x14ac:dyDescent="0.35">
      <c r="A19055" s="32" t="s">
        <v>21143</v>
      </c>
      <c r="B19055" s="32">
        <v>31</v>
      </c>
    </row>
    <row r="19056" spans="1:2" x14ac:dyDescent="0.35">
      <c r="A19056" s="32" t="s">
        <v>21144</v>
      </c>
      <c r="B19056" s="32">
        <v>3</v>
      </c>
    </row>
    <row r="19057" spans="1:2" x14ac:dyDescent="0.35">
      <c r="A19057" s="32" t="s">
        <v>21145</v>
      </c>
      <c r="B19057" s="32">
        <v>60</v>
      </c>
    </row>
    <row r="19058" spans="1:2" x14ac:dyDescent="0.35">
      <c r="A19058" s="32" t="s">
        <v>21146</v>
      </c>
      <c r="B19058" s="32">
        <v>21</v>
      </c>
    </row>
    <row r="19059" spans="1:2" x14ac:dyDescent="0.35">
      <c r="A19059" s="32" t="s">
        <v>21147</v>
      </c>
      <c r="B19059" s="32">
        <v>16</v>
      </c>
    </row>
    <row r="19060" spans="1:2" x14ac:dyDescent="0.35">
      <c r="A19060" s="32" t="s">
        <v>21148</v>
      </c>
      <c r="B19060" s="32">
        <v>70</v>
      </c>
    </row>
    <row r="19061" spans="1:2" x14ac:dyDescent="0.35">
      <c r="A19061" s="32" t="s">
        <v>21149</v>
      </c>
      <c r="B19061" s="32">
        <v>27</v>
      </c>
    </row>
    <row r="19062" spans="1:2" x14ac:dyDescent="0.35">
      <c r="A19062" s="32" t="s">
        <v>21150</v>
      </c>
      <c r="B19062" s="32">
        <v>14</v>
      </c>
    </row>
    <row r="19063" spans="1:2" x14ac:dyDescent="0.35">
      <c r="A19063" s="32" t="s">
        <v>21151</v>
      </c>
      <c r="B19063" s="32">
        <v>96</v>
      </c>
    </row>
    <row r="19064" spans="1:2" x14ac:dyDescent="0.35">
      <c r="A19064" s="32" t="s">
        <v>21152</v>
      </c>
      <c r="B19064" s="32">
        <v>76</v>
      </c>
    </row>
    <row r="19065" spans="1:2" x14ac:dyDescent="0.35">
      <c r="A19065" s="32" t="s">
        <v>21153</v>
      </c>
      <c r="B19065" s="32">
        <v>68</v>
      </c>
    </row>
    <row r="19066" spans="1:2" x14ac:dyDescent="0.35">
      <c r="A19066" s="32" t="s">
        <v>21154</v>
      </c>
      <c r="B19066" s="32">
        <v>71</v>
      </c>
    </row>
    <row r="19067" spans="1:2" x14ac:dyDescent="0.35">
      <c r="A19067" s="32" t="s">
        <v>21155</v>
      </c>
      <c r="B19067" s="32">
        <v>27</v>
      </c>
    </row>
    <row r="19068" spans="1:2" x14ac:dyDescent="0.35">
      <c r="A19068" s="32" t="s">
        <v>21156</v>
      </c>
      <c r="B19068" s="32">
        <v>64</v>
      </c>
    </row>
    <row r="19069" spans="1:2" x14ac:dyDescent="0.35">
      <c r="A19069" s="32" t="s">
        <v>21157</v>
      </c>
      <c r="B19069" s="32">
        <v>2</v>
      </c>
    </row>
    <row r="19070" spans="1:2" x14ac:dyDescent="0.35">
      <c r="A19070" s="32" t="s">
        <v>21158</v>
      </c>
      <c r="B19070" s="32">
        <v>83</v>
      </c>
    </row>
    <row r="19071" spans="1:2" x14ac:dyDescent="0.35">
      <c r="A19071" s="32" t="s">
        <v>21159</v>
      </c>
      <c r="B19071" s="32">
        <v>68</v>
      </c>
    </row>
    <row r="19072" spans="1:2" x14ac:dyDescent="0.35">
      <c r="A19072" s="32" t="s">
        <v>21160</v>
      </c>
      <c r="B19072" s="32">
        <v>48</v>
      </c>
    </row>
    <row r="19073" spans="1:2" x14ac:dyDescent="0.35">
      <c r="A19073" s="32" t="s">
        <v>21161</v>
      </c>
      <c r="B19073" s="32">
        <v>48</v>
      </c>
    </row>
    <row r="19074" spans="1:2" x14ac:dyDescent="0.35">
      <c r="A19074" s="32" t="s">
        <v>21162</v>
      </c>
      <c r="B19074" s="32">
        <v>20</v>
      </c>
    </row>
    <row r="19075" spans="1:2" x14ac:dyDescent="0.35">
      <c r="A19075" s="32" t="s">
        <v>21163</v>
      </c>
      <c r="B19075" s="32">
        <v>72</v>
      </c>
    </row>
    <row r="19076" spans="1:2" x14ac:dyDescent="0.35">
      <c r="A19076" s="32" t="s">
        <v>21164</v>
      </c>
      <c r="B19076" s="32">
        <v>47</v>
      </c>
    </row>
    <row r="19077" spans="1:2" x14ac:dyDescent="0.35">
      <c r="A19077" s="32" t="s">
        <v>21165</v>
      </c>
      <c r="B19077" s="32">
        <v>84</v>
      </c>
    </row>
    <row r="19078" spans="1:2" x14ac:dyDescent="0.35">
      <c r="A19078" s="32" t="s">
        <v>21166</v>
      </c>
      <c r="B19078" s="32">
        <v>99</v>
      </c>
    </row>
    <row r="19079" spans="1:2" x14ac:dyDescent="0.35">
      <c r="A19079" s="32" t="s">
        <v>21167</v>
      </c>
      <c r="B19079" s="32">
        <v>92</v>
      </c>
    </row>
    <row r="19080" spans="1:2" x14ac:dyDescent="0.35">
      <c r="A19080" s="32" t="s">
        <v>21168</v>
      </c>
      <c r="B19080" s="32">
        <v>33</v>
      </c>
    </row>
    <row r="19081" spans="1:2" x14ac:dyDescent="0.35">
      <c r="A19081" s="32" t="s">
        <v>21169</v>
      </c>
      <c r="B19081" s="32">
        <v>89</v>
      </c>
    </row>
    <row r="19082" spans="1:2" x14ac:dyDescent="0.35">
      <c r="A19082" s="32" t="s">
        <v>21170</v>
      </c>
      <c r="B19082" s="32">
        <v>90</v>
      </c>
    </row>
    <row r="19083" spans="1:2" x14ac:dyDescent="0.35">
      <c r="A19083" s="32" t="s">
        <v>21171</v>
      </c>
      <c r="B19083" s="32">
        <v>24</v>
      </c>
    </row>
    <row r="19084" spans="1:2" x14ac:dyDescent="0.35">
      <c r="A19084" s="32" t="s">
        <v>21172</v>
      </c>
      <c r="B19084" s="32">
        <v>69</v>
      </c>
    </row>
    <row r="19085" spans="1:2" x14ac:dyDescent="0.35">
      <c r="A19085" s="32" t="s">
        <v>21173</v>
      </c>
      <c r="B19085" s="32">
        <v>3</v>
      </c>
    </row>
    <row r="19086" spans="1:2" x14ac:dyDescent="0.35">
      <c r="A19086" s="32" t="s">
        <v>21174</v>
      </c>
      <c r="B19086" s="32">
        <v>80</v>
      </c>
    </row>
    <row r="19087" spans="1:2" x14ac:dyDescent="0.35">
      <c r="A19087" s="32" t="s">
        <v>21175</v>
      </c>
      <c r="B19087" s="32">
        <v>13</v>
      </c>
    </row>
    <row r="19088" spans="1:2" x14ac:dyDescent="0.35">
      <c r="A19088" s="32" t="s">
        <v>21176</v>
      </c>
      <c r="B19088" s="32">
        <v>56</v>
      </c>
    </row>
    <row r="19089" spans="1:2" x14ac:dyDescent="0.35">
      <c r="A19089" s="32" t="s">
        <v>21177</v>
      </c>
      <c r="B19089" s="32">
        <v>49</v>
      </c>
    </row>
    <row r="19090" spans="1:2" x14ac:dyDescent="0.35">
      <c r="A19090" s="32" t="s">
        <v>21178</v>
      </c>
      <c r="B19090" s="32">
        <v>75</v>
      </c>
    </row>
    <row r="19091" spans="1:2" x14ac:dyDescent="0.35">
      <c r="A19091" s="32" t="s">
        <v>21179</v>
      </c>
      <c r="B19091" s="32">
        <v>92</v>
      </c>
    </row>
    <row r="19092" spans="1:2" x14ac:dyDescent="0.35">
      <c r="A19092" s="32" t="s">
        <v>21180</v>
      </c>
      <c r="B19092" s="32">
        <v>17</v>
      </c>
    </row>
    <row r="19093" spans="1:2" x14ac:dyDescent="0.35">
      <c r="A19093" s="32" t="s">
        <v>21181</v>
      </c>
      <c r="B19093" s="32">
        <v>26</v>
      </c>
    </row>
    <row r="19094" spans="1:2" x14ac:dyDescent="0.35">
      <c r="A19094" s="32" t="s">
        <v>21182</v>
      </c>
      <c r="B19094" s="32">
        <v>48</v>
      </c>
    </row>
    <row r="19095" spans="1:2" x14ac:dyDescent="0.35">
      <c r="A19095" s="32" t="s">
        <v>21183</v>
      </c>
      <c r="B19095" s="32">
        <v>57</v>
      </c>
    </row>
    <row r="19096" spans="1:2" x14ac:dyDescent="0.35">
      <c r="A19096" s="32" t="s">
        <v>21184</v>
      </c>
      <c r="B19096" s="32">
        <v>87</v>
      </c>
    </row>
    <row r="19097" spans="1:2" x14ac:dyDescent="0.35">
      <c r="A19097" s="32" t="s">
        <v>21185</v>
      </c>
      <c r="B19097" s="32">
        <v>49</v>
      </c>
    </row>
    <row r="19098" spans="1:2" x14ac:dyDescent="0.35">
      <c r="A19098" s="32" t="s">
        <v>21186</v>
      </c>
      <c r="B19098" s="32">
        <v>79</v>
      </c>
    </row>
    <row r="19099" spans="1:2" x14ac:dyDescent="0.35">
      <c r="A19099" s="32" t="s">
        <v>21187</v>
      </c>
      <c r="B19099" s="32">
        <v>43</v>
      </c>
    </row>
    <row r="19100" spans="1:2" x14ac:dyDescent="0.35">
      <c r="A19100" s="32" t="s">
        <v>21188</v>
      </c>
      <c r="B19100" s="32">
        <v>70</v>
      </c>
    </row>
    <row r="19101" spans="1:2" x14ac:dyDescent="0.35">
      <c r="A19101" s="32" t="s">
        <v>21189</v>
      </c>
      <c r="B19101" s="32">
        <v>54</v>
      </c>
    </row>
    <row r="19102" spans="1:2" x14ac:dyDescent="0.35">
      <c r="A19102" s="32" t="s">
        <v>21190</v>
      </c>
      <c r="B19102" s="32">
        <v>12</v>
      </c>
    </row>
    <row r="19103" spans="1:2" x14ac:dyDescent="0.35">
      <c r="A19103" s="32" t="s">
        <v>21191</v>
      </c>
      <c r="B19103" s="32">
        <v>93</v>
      </c>
    </row>
    <row r="19104" spans="1:2" x14ac:dyDescent="0.35">
      <c r="A19104" s="32" t="s">
        <v>21192</v>
      </c>
      <c r="B19104" s="32">
        <v>38</v>
      </c>
    </row>
    <row r="19105" spans="1:2" x14ac:dyDescent="0.35">
      <c r="A19105" s="32" t="s">
        <v>21193</v>
      </c>
      <c r="B19105" s="32">
        <v>52</v>
      </c>
    </row>
    <row r="19106" spans="1:2" x14ac:dyDescent="0.35">
      <c r="A19106" s="32" t="s">
        <v>21194</v>
      </c>
      <c r="B19106" s="32">
        <v>66</v>
      </c>
    </row>
    <row r="19107" spans="1:2" x14ac:dyDescent="0.35">
      <c r="A19107" s="32" t="s">
        <v>21195</v>
      </c>
      <c r="B19107" s="32">
        <v>43</v>
      </c>
    </row>
    <row r="19108" spans="1:2" x14ac:dyDescent="0.35">
      <c r="A19108" s="32" t="s">
        <v>21196</v>
      </c>
      <c r="B19108" s="32">
        <v>76</v>
      </c>
    </row>
    <row r="19109" spans="1:2" x14ac:dyDescent="0.35">
      <c r="A19109" s="32" t="s">
        <v>21197</v>
      </c>
      <c r="B19109" s="32">
        <v>77</v>
      </c>
    </row>
    <row r="19110" spans="1:2" x14ac:dyDescent="0.35">
      <c r="A19110" s="32" t="s">
        <v>21198</v>
      </c>
      <c r="B19110" s="32">
        <v>18</v>
      </c>
    </row>
    <row r="19111" spans="1:2" x14ac:dyDescent="0.35">
      <c r="A19111" s="32" t="s">
        <v>21199</v>
      </c>
      <c r="B19111" s="32">
        <v>28</v>
      </c>
    </row>
    <row r="19112" spans="1:2" x14ac:dyDescent="0.35">
      <c r="A19112" s="32" t="s">
        <v>21200</v>
      </c>
      <c r="B19112" s="32">
        <v>90</v>
      </c>
    </row>
    <row r="19113" spans="1:2" x14ac:dyDescent="0.35">
      <c r="A19113" s="32" t="s">
        <v>21201</v>
      </c>
      <c r="B19113" s="32">
        <v>24</v>
      </c>
    </row>
    <row r="19114" spans="1:2" x14ac:dyDescent="0.35">
      <c r="A19114" s="32" t="s">
        <v>21202</v>
      </c>
      <c r="B19114" s="32">
        <v>96</v>
      </c>
    </row>
    <row r="19115" spans="1:2" x14ac:dyDescent="0.35">
      <c r="A19115" s="32" t="s">
        <v>21203</v>
      </c>
      <c r="B19115" s="32">
        <v>47</v>
      </c>
    </row>
    <row r="19116" spans="1:2" x14ac:dyDescent="0.35">
      <c r="A19116" s="32" t="s">
        <v>21204</v>
      </c>
      <c r="B19116" s="32">
        <v>92</v>
      </c>
    </row>
    <row r="19117" spans="1:2" x14ac:dyDescent="0.35">
      <c r="A19117" s="32" t="s">
        <v>21205</v>
      </c>
      <c r="B19117" s="32">
        <v>62</v>
      </c>
    </row>
    <row r="19118" spans="1:2" x14ac:dyDescent="0.35">
      <c r="A19118" s="32" t="s">
        <v>21206</v>
      </c>
      <c r="B19118" s="32">
        <v>13</v>
      </c>
    </row>
    <row r="19119" spans="1:2" x14ac:dyDescent="0.35">
      <c r="A19119" s="32" t="s">
        <v>21207</v>
      </c>
      <c r="B19119" s="32">
        <v>64</v>
      </c>
    </row>
    <row r="19120" spans="1:2" x14ac:dyDescent="0.35">
      <c r="A19120" s="32" t="s">
        <v>21208</v>
      </c>
      <c r="B19120" s="32">
        <v>38</v>
      </c>
    </row>
    <row r="19121" spans="1:2" x14ac:dyDescent="0.35">
      <c r="A19121" s="32" t="s">
        <v>21209</v>
      </c>
      <c r="B19121" s="32">
        <v>32</v>
      </c>
    </row>
    <row r="19122" spans="1:2" x14ac:dyDescent="0.35">
      <c r="A19122" s="32" t="s">
        <v>21210</v>
      </c>
      <c r="B19122" s="32">
        <v>45</v>
      </c>
    </row>
    <row r="19123" spans="1:2" x14ac:dyDescent="0.35">
      <c r="A19123" s="32" t="s">
        <v>21211</v>
      </c>
      <c r="B19123" s="32">
        <v>10</v>
      </c>
    </row>
    <row r="19124" spans="1:2" x14ac:dyDescent="0.35">
      <c r="A19124" s="32" t="s">
        <v>21212</v>
      </c>
      <c r="B19124" s="32">
        <v>39</v>
      </c>
    </row>
    <row r="19125" spans="1:2" x14ac:dyDescent="0.35">
      <c r="A19125" s="32" t="s">
        <v>21213</v>
      </c>
      <c r="B19125" s="32">
        <v>71</v>
      </c>
    </row>
    <row r="19126" spans="1:2" x14ac:dyDescent="0.35">
      <c r="A19126" s="32" t="s">
        <v>21214</v>
      </c>
      <c r="B19126" s="32">
        <v>54</v>
      </c>
    </row>
    <row r="19127" spans="1:2" x14ac:dyDescent="0.35">
      <c r="A19127" s="32" t="s">
        <v>21215</v>
      </c>
      <c r="B19127" s="32">
        <v>1</v>
      </c>
    </row>
    <row r="19128" spans="1:2" x14ac:dyDescent="0.35">
      <c r="A19128" s="32" t="s">
        <v>21216</v>
      </c>
      <c r="B19128" s="32">
        <v>5</v>
      </c>
    </row>
    <row r="19129" spans="1:2" x14ac:dyDescent="0.35">
      <c r="A19129" s="32" t="s">
        <v>21217</v>
      </c>
      <c r="B19129" s="32">
        <v>38</v>
      </c>
    </row>
    <row r="19130" spans="1:2" x14ac:dyDescent="0.35">
      <c r="A19130" s="32" t="s">
        <v>21218</v>
      </c>
      <c r="B19130" s="32">
        <v>95</v>
      </c>
    </row>
    <row r="19131" spans="1:2" x14ac:dyDescent="0.35">
      <c r="A19131" s="32" t="s">
        <v>21219</v>
      </c>
      <c r="B19131" s="32">
        <v>46</v>
      </c>
    </row>
    <row r="19132" spans="1:2" x14ac:dyDescent="0.35">
      <c r="A19132" s="32" t="s">
        <v>21220</v>
      </c>
      <c r="B19132" s="32">
        <v>76</v>
      </c>
    </row>
    <row r="19133" spans="1:2" x14ac:dyDescent="0.35">
      <c r="A19133" s="32" t="s">
        <v>21221</v>
      </c>
      <c r="B19133" s="32">
        <v>38</v>
      </c>
    </row>
    <row r="19134" spans="1:2" x14ac:dyDescent="0.35">
      <c r="A19134" s="32" t="s">
        <v>21222</v>
      </c>
      <c r="B19134" s="32">
        <v>86</v>
      </c>
    </row>
    <row r="19135" spans="1:2" x14ac:dyDescent="0.35">
      <c r="A19135" s="32" t="s">
        <v>21223</v>
      </c>
      <c r="B19135" s="32">
        <v>66</v>
      </c>
    </row>
    <row r="19136" spans="1:2" x14ac:dyDescent="0.35">
      <c r="A19136" s="32" t="s">
        <v>21224</v>
      </c>
      <c r="B19136" s="32">
        <v>47</v>
      </c>
    </row>
    <row r="19137" spans="1:2" x14ac:dyDescent="0.35">
      <c r="A19137" s="32" t="s">
        <v>21225</v>
      </c>
      <c r="B19137" s="32">
        <v>21</v>
      </c>
    </row>
    <row r="19138" spans="1:2" x14ac:dyDescent="0.35">
      <c r="A19138" s="32" t="s">
        <v>21226</v>
      </c>
      <c r="B19138" s="32">
        <v>21</v>
      </c>
    </row>
    <row r="19139" spans="1:2" x14ac:dyDescent="0.35">
      <c r="A19139" s="32" t="s">
        <v>21227</v>
      </c>
      <c r="B19139" s="32">
        <v>49</v>
      </c>
    </row>
    <row r="19140" spans="1:2" x14ac:dyDescent="0.35">
      <c r="A19140" s="32" t="s">
        <v>21228</v>
      </c>
      <c r="B19140" s="32">
        <v>21</v>
      </c>
    </row>
    <row r="19141" spans="1:2" x14ac:dyDescent="0.35">
      <c r="A19141" s="32" t="s">
        <v>21229</v>
      </c>
      <c r="B19141" s="32">
        <v>48</v>
      </c>
    </row>
    <row r="19142" spans="1:2" x14ac:dyDescent="0.35">
      <c r="A19142" s="32" t="s">
        <v>21230</v>
      </c>
      <c r="B19142" s="32">
        <v>59</v>
      </c>
    </row>
    <row r="19143" spans="1:2" x14ac:dyDescent="0.35">
      <c r="A19143" s="32" t="s">
        <v>21231</v>
      </c>
      <c r="B19143" s="32">
        <v>64</v>
      </c>
    </row>
    <row r="19144" spans="1:2" x14ac:dyDescent="0.35">
      <c r="A19144" s="32" t="s">
        <v>21232</v>
      </c>
      <c r="B19144" s="32">
        <v>56</v>
      </c>
    </row>
    <row r="19145" spans="1:2" x14ac:dyDescent="0.35">
      <c r="A19145" s="32" t="s">
        <v>21233</v>
      </c>
      <c r="B19145" s="32">
        <v>98</v>
      </c>
    </row>
    <row r="19146" spans="1:2" x14ac:dyDescent="0.35">
      <c r="A19146" s="32" t="s">
        <v>21234</v>
      </c>
      <c r="B19146" s="32">
        <v>74</v>
      </c>
    </row>
    <row r="19147" spans="1:2" x14ac:dyDescent="0.35">
      <c r="A19147" s="32" t="s">
        <v>21235</v>
      </c>
      <c r="B19147" s="32">
        <v>0</v>
      </c>
    </row>
    <row r="19148" spans="1:2" x14ac:dyDescent="0.35">
      <c r="A19148" s="32" t="s">
        <v>21236</v>
      </c>
      <c r="B19148" s="32">
        <v>10</v>
      </c>
    </row>
    <row r="19149" spans="1:2" x14ac:dyDescent="0.35">
      <c r="A19149" s="32" t="s">
        <v>21237</v>
      </c>
      <c r="B19149" s="32">
        <v>72</v>
      </c>
    </row>
    <row r="19150" spans="1:2" x14ac:dyDescent="0.35">
      <c r="A19150" s="32" t="s">
        <v>21238</v>
      </c>
      <c r="B19150" s="32">
        <v>67</v>
      </c>
    </row>
    <row r="19151" spans="1:2" x14ac:dyDescent="0.35">
      <c r="A19151" s="32" t="s">
        <v>21239</v>
      </c>
      <c r="B19151" s="32">
        <v>55</v>
      </c>
    </row>
    <row r="19152" spans="1:2" x14ac:dyDescent="0.35">
      <c r="A19152" s="32" t="s">
        <v>21240</v>
      </c>
      <c r="B19152" s="32">
        <v>72</v>
      </c>
    </row>
    <row r="19153" spans="1:2" x14ac:dyDescent="0.35">
      <c r="A19153" s="32" t="s">
        <v>21241</v>
      </c>
      <c r="B19153" s="32">
        <v>15</v>
      </c>
    </row>
    <row r="19154" spans="1:2" x14ac:dyDescent="0.35">
      <c r="A19154" s="32" t="s">
        <v>21242</v>
      </c>
      <c r="B19154" s="32">
        <v>86</v>
      </c>
    </row>
    <row r="19155" spans="1:2" x14ac:dyDescent="0.35">
      <c r="A19155" s="32" t="s">
        <v>21243</v>
      </c>
      <c r="B19155" s="32">
        <v>0</v>
      </c>
    </row>
    <row r="19156" spans="1:2" x14ac:dyDescent="0.35">
      <c r="A19156" s="32" t="s">
        <v>21244</v>
      </c>
      <c r="B19156" s="32">
        <v>62</v>
      </c>
    </row>
    <row r="19157" spans="1:2" x14ac:dyDescent="0.35">
      <c r="A19157" s="32" t="s">
        <v>21245</v>
      </c>
      <c r="B19157" s="32">
        <v>61</v>
      </c>
    </row>
    <row r="19158" spans="1:2" x14ac:dyDescent="0.35">
      <c r="A19158" s="32" t="s">
        <v>21246</v>
      </c>
      <c r="B19158" s="32">
        <v>51</v>
      </c>
    </row>
    <row r="19159" spans="1:2" x14ac:dyDescent="0.35">
      <c r="A19159" s="32" t="s">
        <v>21247</v>
      </c>
      <c r="B19159" s="32">
        <v>79</v>
      </c>
    </row>
    <row r="19160" spans="1:2" x14ac:dyDescent="0.35">
      <c r="A19160" s="32" t="s">
        <v>21248</v>
      </c>
      <c r="B19160" s="32">
        <v>92</v>
      </c>
    </row>
    <row r="19161" spans="1:2" x14ac:dyDescent="0.35">
      <c r="A19161" s="32" t="s">
        <v>21249</v>
      </c>
      <c r="B19161" s="32">
        <v>21</v>
      </c>
    </row>
    <row r="19162" spans="1:2" x14ac:dyDescent="0.35">
      <c r="A19162" s="32" t="s">
        <v>21250</v>
      </c>
      <c r="B19162" s="32">
        <v>35</v>
      </c>
    </row>
    <row r="19163" spans="1:2" x14ac:dyDescent="0.35">
      <c r="A19163" s="32" t="s">
        <v>21251</v>
      </c>
      <c r="B19163" s="32">
        <v>43</v>
      </c>
    </row>
    <row r="19164" spans="1:2" x14ac:dyDescent="0.35">
      <c r="A19164" s="32" t="s">
        <v>21252</v>
      </c>
      <c r="B19164" s="32">
        <v>93</v>
      </c>
    </row>
    <row r="19165" spans="1:2" x14ac:dyDescent="0.35">
      <c r="A19165" s="32" t="s">
        <v>21253</v>
      </c>
      <c r="B19165" s="32">
        <v>76</v>
      </c>
    </row>
    <row r="19166" spans="1:2" x14ac:dyDescent="0.35">
      <c r="A19166" s="32" t="s">
        <v>21254</v>
      </c>
      <c r="B19166" s="32">
        <v>44</v>
      </c>
    </row>
    <row r="19167" spans="1:2" x14ac:dyDescent="0.35">
      <c r="A19167" s="32" t="s">
        <v>21255</v>
      </c>
      <c r="B19167" s="32">
        <v>90</v>
      </c>
    </row>
    <row r="19168" spans="1:2" x14ac:dyDescent="0.35">
      <c r="A19168" s="32" t="s">
        <v>21256</v>
      </c>
      <c r="B19168" s="32">
        <v>55</v>
      </c>
    </row>
    <row r="19169" spans="1:2" x14ac:dyDescent="0.35">
      <c r="A19169" s="32" t="s">
        <v>21257</v>
      </c>
      <c r="B19169" s="32">
        <v>96</v>
      </c>
    </row>
    <row r="19170" spans="1:2" x14ac:dyDescent="0.35">
      <c r="A19170" s="32" t="s">
        <v>21258</v>
      </c>
      <c r="B19170" s="32">
        <v>2</v>
      </c>
    </row>
    <row r="19171" spans="1:2" x14ac:dyDescent="0.35">
      <c r="A19171" s="32" t="s">
        <v>21259</v>
      </c>
      <c r="B19171" s="32">
        <v>81</v>
      </c>
    </row>
    <row r="19172" spans="1:2" x14ac:dyDescent="0.35">
      <c r="A19172" s="32" t="s">
        <v>21260</v>
      </c>
      <c r="B19172" s="32">
        <v>87</v>
      </c>
    </row>
    <row r="19173" spans="1:2" x14ac:dyDescent="0.35">
      <c r="A19173" s="32" t="s">
        <v>21261</v>
      </c>
      <c r="B19173" s="32">
        <v>70</v>
      </c>
    </row>
    <row r="19174" spans="1:2" x14ac:dyDescent="0.35">
      <c r="A19174" s="32" t="s">
        <v>21262</v>
      </c>
      <c r="B19174" s="32">
        <v>79</v>
      </c>
    </row>
    <row r="19175" spans="1:2" x14ac:dyDescent="0.35">
      <c r="A19175" s="32" t="s">
        <v>21263</v>
      </c>
      <c r="B19175" s="32">
        <v>3</v>
      </c>
    </row>
    <row r="19176" spans="1:2" x14ac:dyDescent="0.35">
      <c r="A19176" s="32" t="s">
        <v>21264</v>
      </c>
      <c r="B19176" s="32">
        <v>87</v>
      </c>
    </row>
    <row r="19177" spans="1:2" x14ac:dyDescent="0.35">
      <c r="A19177" s="32" t="s">
        <v>21265</v>
      </c>
      <c r="B19177" s="32">
        <v>4</v>
      </c>
    </row>
    <row r="19178" spans="1:2" x14ac:dyDescent="0.35">
      <c r="A19178" s="32" t="s">
        <v>21266</v>
      </c>
      <c r="B19178" s="32">
        <v>20</v>
      </c>
    </row>
    <row r="19179" spans="1:2" x14ac:dyDescent="0.35">
      <c r="A19179" s="32" t="s">
        <v>21267</v>
      </c>
      <c r="B19179" s="32">
        <v>87</v>
      </c>
    </row>
    <row r="19180" spans="1:2" x14ac:dyDescent="0.35">
      <c r="A19180" s="32" t="s">
        <v>21268</v>
      </c>
      <c r="B19180" s="32">
        <v>37</v>
      </c>
    </row>
    <row r="19181" spans="1:2" x14ac:dyDescent="0.35">
      <c r="A19181" s="32" t="s">
        <v>21269</v>
      </c>
      <c r="B19181" s="32">
        <v>25</v>
      </c>
    </row>
    <row r="19182" spans="1:2" x14ac:dyDescent="0.35">
      <c r="A19182" s="32" t="s">
        <v>21270</v>
      </c>
      <c r="B19182" s="32">
        <v>52</v>
      </c>
    </row>
    <row r="19183" spans="1:2" x14ac:dyDescent="0.35">
      <c r="A19183" s="32" t="s">
        <v>21271</v>
      </c>
      <c r="B19183" s="32">
        <v>84</v>
      </c>
    </row>
    <row r="19184" spans="1:2" x14ac:dyDescent="0.35">
      <c r="A19184" s="32" t="s">
        <v>21272</v>
      </c>
      <c r="B19184" s="32">
        <v>42</v>
      </c>
    </row>
    <row r="19185" spans="1:2" x14ac:dyDescent="0.35">
      <c r="A19185" s="32" t="s">
        <v>21273</v>
      </c>
      <c r="B19185" s="32">
        <v>3</v>
      </c>
    </row>
    <row r="19186" spans="1:2" x14ac:dyDescent="0.35">
      <c r="A19186" s="32" t="s">
        <v>21274</v>
      </c>
      <c r="B19186" s="32">
        <v>5</v>
      </c>
    </row>
    <row r="19187" spans="1:2" x14ac:dyDescent="0.35">
      <c r="A19187" s="32" t="s">
        <v>21275</v>
      </c>
      <c r="B19187" s="32">
        <v>5</v>
      </c>
    </row>
    <row r="19188" spans="1:2" x14ac:dyDescent="0.35">
      <c r="A19188" s="32" t="s">
        <v>21276</v>
      </c>
      <c r="B19188" s="32">
        <v>13</v>
      </c>
    </row>
    <row r="19189" spans="1:2" x14ac:dyDescent="0.35">
      <c r="A19189" s="32" t="s">
        <v>21277</v>
      </c>
      <c r="B19189" s="32">
        <v>55</v>
      </c>
    </row>
    <row r="19190" spans="1:2" x14ac:dyDescent="0.35">
      <c r="A19190" s="32" t="s">
        <v>21278</v>
      </c>
      <c r="B19190" s="32">
        <v>91</v>
      </c>
    </row>
    <row r="19191" spans="1:2" x14ac:dyDescent="0.35">
      <c r="A19191" s="32" t="s">
        <v>21279</v>
      </c>
      <c r="B19191" s="32">
        <v>43</v>
      </c>
    </row>
    <row r="19192" spans="1:2" x14ac:dyDescent="0.35">
      <c r="A19192" s="32" t="s">
        <v>21280</v>
      </c>
      <c r="B19192" s="32">
        <v>13</v>
      </c>
    </row>
    <row r="19193" spans="1:2" x14ac:dyDescent="0.35">
      <c r="A19193" s="32" t="s">
        <v>21281</v>
      </c>
      <c r="B19193" s="32">
        <v>15</v>
      </c>
    </row>
    <row r="19194" spans="1:2" x14ac:dyDescent="0.35">
      <c r="A19194" s="32" t="s">
        <v>21282</v>
      </c>
      <c r="B19194" s="32">
        <v>57</v>
      </c>
    </row>
    <row r="19195" spans="1:2" x14ac:dyDescent="0.35">
      <c r="A19195" s="32" t="s">
        <v>21283</v>
      </c>
      <c r="B19195" s="32">
        <v>68</v>
      </c>
    </row>
    <row r="19196" spans="1:2" x14ac:dyDescent="0.35">
      <c r="A19196" s="32" t="s">
        <v>21284</v>
      </c>
      <c r="B19196" s="3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5735-A443-44E3-85CD-40369B10462B}">
  <dimension ref="A1:B899"/>
  <sheetViews>
    <sheetView workbookViewId="0">
      <selection sqref="A1:B899"/>
    </sheetView>
  </sheetViews>
  <sheetFormatPr defaultRowHeight="14.5" x14ac:dyDescent="0.35"/>
  <cols>
    <col min="1" max="1" width="15" bestFit="1" customWidth="1"/>
  </cols>
  <sheetData>
    <row r="1" spans="1:2" x14ac:dyDescent="0.35">
      <c r="A1" s="32" t="s">
        <v>22001</v>
      </c>
      <c r="B1" s="32" t="s">
        <v>21999</v>
      </c>
    </row>
    <row r="2" spans="1:2" x14ac:dyDescent="0.35">
      <c r="A2" s="32" t="s">
        <v>21285</v>
      </c>
      <c r="B2" s="32">
        <v>82</v>
      </c>
    </row>
    <row r="3" spans="1:2" x14ac:dyDescent="0.35">
      <c r="A3" s="32" t="s">
        <v>21286</v>
      </c>
      <c r="B3" s="32">
        <v>74</v>
      </c>
    </row>
    <row r="4" spans="1:2" x14ac:dyDescent="0.35">
      <c r="A4" s="32" t="s">
        <v>21287</v>
      </c>
      <c r="B4" s="32">
        <v>60</v>
      </c>
    </row>
    <row r="5" spans="1:2" x14ac:dyDescent="0.35">
      <c r="A5" s="32" t="s">
        <v>39</v>
      </c>
      <c r="B5" s="32">
        <v>8</v>
      </c>
    </row>
    <row r="6" spans="1:2" x14ac:dyDescent="0.35">
      <c r="A6" s="32" t="s">
        <v>21288</v>
      </c>
      <c r="B6" s="32">
        <v>10</v>
      </c>
    </row>
    <row r="7" spans="1:2" x14ac:dyDescent="0.35">
      <c r="A7" s="32" t="s">
        <v>21289</v>
      </c>
      <c r="B7" s="32">
        <v>16</v>
      </c>
    </row>
    <row r="8" spans="1:2" x14ac:dyDescent="0.35">
      <c r="A8" s="32" t="s">
        <v>21290</v>
      </c>
      <c r="B8" s="32">
        <v>35</v>
      </c>
    </row>
    <row r="9" spans="1:2" x14ac:dyDescent="0.35">
      <c r="A9" s="32" t="s">
        <v>21291</v>
      </c>
      <c r="B9" s="32">
        <v>27</v>
      </c>
    </row>
    <row r="10" spans="1:2" x14ac:dyDescent="0.35">
      <c r="A10" s="32" t="s">
        <v>21292</v>
      </c>
      <c r="B10" s="32">
        <v>34</v>
      </c>
    </row>
    <row r="11" spans="1:2" x14ac:dyDescent="0.35">
      <c r="A11" s="32" t="s">
        <v>21293</v>
      </c>
      <c r="B11" s="32">
        <v>33</v>
      </c>
    </row>
    <row r="12" spans="1:2" x14ac:dyDescent="0.35">
      <c r="A12" s="32" t="s">
        <v>21294</v>
      </c>
      <c r="B12" s="32">
        <v>95</v>
      </c>
    </row>
    <row r="13" spans="1:2" x14ac:dyDescent="0.35">
      <c r="A13" s="32" t="s">
        <v>21295</v>
      </c>
      <c r="B13" s="32">
        <v>30</v>
      </c>
    </row>
    <row r="14" spans="1:2" x14ac:dyDescent="0.35">
      <c r="A14" s="32" t="s">
        <v>84</v>
      </c>
      <c r="B14" s="32">
        <v>29</v>
      </c>
    </row>
    <row r="15" spans="1:2" x14ac:dyDescent="0.35">
      <c r="A15" s="32" t="s">
        <v>21296</v>
      </c>
      <c r="B15" s="32">
        <v>55</v>
      </c>
    </row>
    <row r="16" spans="1:2" x14ac:dyDescent="0.35">
      <c r="A16" s="32" t="s">
        <v>21297</v>
      </c>
      <c r="B16" s="32">
        <v>84</v>
      </c>
    </row>
    <row r="17" spans="1:2" x14ac:dyDescent="0.35">
      <c r="A17" s="32" t="s">
        <v>21298</v>
      </c>
      <c r="B17" s="32">
        <v>42</v>
      </c>
    </row>
    <row r="18" spans="1:2" x14ac:dyDescent="0.35">
      <c r="A18" s="32" t="s">
        <v>21299</v>
      </c>
      <c r="B18" s="32">
        <v>67</v>
      </c>
    </row>
    <row r="19" spans="1:2" x14ac:dyDescent="0.35">
      <c r="A19" s="32" t="s">
        <v>95</v>
      </c>
      <c r="B19" s="32">
        <v>66</v>
      </c>
    </row>
    <row r="20" spans="1:2" x14ac:dyDescent="0.35">
      <c r="A20" s="32" t="s">
        <v>100</v>
      </c>
      <c r="B20" s="32">
        <v>65</v>
      </c>
    </row>
    <row r="21" spans="1:2" x14ac:dyDescent="0.35">
      <c r="A21" s="32" t="s">
        <v>21300</v>
      </c>
      <c r="B21" s="32">
        <v>65</v>
      </c>
    </row>
    <row r="22" spans="1:2" x14ac:dyDescent="0.35">
      <c r="A22" s="32" t="s">
        <v>21301</v>
      </c>
      <c r="B22" s="32">
        <v>95</v>
      </c>
    </row>
    <row r="23" spans="1:2" x14ac:dyDescent="0.35">
      <c r="A23" s="32" t="s">
        <v>21302</v>
      </c>
      <c r="B23" s="32">
        <v>46</v>
      </c>
    </row>
    <row r="24" spans="1:2" x14ac:dyDescent="0.35">
      <c r="A24" s="32" t="s">
        <v>21303</v>
      </c>
      <c r="B24" s="32">
        <v>44</v>
      </c>
    </row>
    <row r="25" spans="1:2" x14ac:dyDescent="0.35">
      <c r="A25" s="32" t="s">
        <v>21304</v>
      </c>
      <c r="B25" s="32">
        <v>73</v>
      </c>
    </row>
    <row r="26" spans="1:2" x14ac:dyDescent="0.35">
      <c r="A26" s="32" t="s">
        <v>21305</v>
      </c>
      <c r="B26" s="32">
        <v>28</v>
      </c>
    </row>
    <row r="27" spans="1:2" x14ac:dyDescent="0.35">
      <c r="A27" s="32" t="s">
        <v>21306</v>
      </c>
      <c r="B27" s="32">
        <v>60</v>
      </c>
    </row>
    <row r="28" spans="1:2" x14ac:dyDescent="0.35">
      <c r="A28" s="32" t="s">
        <v>116</v>
      </c>
      <c r="B28" s="32">
        <v>26</v>
      </c>
    </row>
    <row r="29" spans="1:2" x14ac:dyDescent="0.35">
      <c r="A29" s="32" t="s">
        <v>21307</v>
      </c>
      <c r="B29" s="32">
        <v>70</v>
      </c>
    </row>
    <row r="30" spans="1:2" x14ac:dyDescent="0.35">
      <c r="A30" s="32" t="s">
        <v>21308</v>
      </c>
      <c r="B30" s="32">
        <v>38</v>
      </c>
    </row>
    <row r="31" spans="1:2" x14ac:dyDescent="0.35">
      <c r="A31" s="32" t="s">
        <v>21309</v>
      </c>
      <c r="B31" s="32">
        <v>57</v>
      </c>
    </row>
    <row r="32" spans="1:2" x14ac:dyDescent="0.35">
      <c r="A32" s="32" t="s">
        <v>121</v>
      </c>
      <c r="B32" s="32">
        <v>98</v>
      </c>
    </row>
    <row r="33" spans="1:2" x14ac:dyDescent="0.35">
      <c r="A33" s="32" t="s">
        <v>122</v>
      </c>
      <c r="B33" s="32">
        <v>91</v>
      </c>
    </row>
    <row r="34" spans="1:2" x14ac:dyDescent="0.35">
      <c r="A34" s="32" t="s">
        <v>124</v>
      </c>
      <c r="B34" s="32">
        <v>94</v>
      </c>
    </row>
    <row r="35" spans="1:2" x14ac:dyDescent="0.35">
      <c r="A35" s="32" t="s">
        <v>21310</v>
      </c>
      <c r="B35" s="32">
        <v>34</v>
      </c>
    </row>
    <row r="36" spans="1:2" x14ac:dyDescent="0.35">
      <c r="A36" s="32" t="s">
        <v>125</v>
      </c>
      <c r="B36" s="32">
        <v>62</v>
      </c>
    </row>
    <row r="37" spans="1:2" x14ac:dyDescent="0.35">
      <c r="A37" s="32" t="s">
        <v>129</v>
      </c>
      <c r="B37" s="32">
        <v>2</v>
      </c>
    </row>
    <row r="38" spans="1:2" x14ac:dyDescent="0.35">
      <c r="A38" s="32" t="s">
        <v>21311</v>
      </c>
      <c r="B38" s="32">
        <v>58</v>
      </c>
    </row>
    <row r="39" spans="1:2" x14ac:dyDescent="0.35">
      <c r="A39" s="32" t="s">
        <v>132</v>
      </c>
      <c r="B39" s="32">
        <v>69</v>
      </c>
    </row>
    <row r="40" spans="1:2" x14ac:dyDescent="0.35">
      <c r="A40" s="32" t="s">
        <v>21312</v>
      </c>
      <c r="B40" s="32">
        <v>17</v>
      </c>
    </row>
    <row r="41" spans="1:2" x14ac:dyDescent="0.35">
      <c r="A41" s="32" t="s">
        <v>137</v>
      </c>
      <c r="B41" s="32">
        <v>92</v>
      </c>
    </row>
    <row r="42" spans="1:2" x14ac:dyDescent="0.35">
      <c r="A42" s="32" t="s">
        <v>21313</v>
      </c>
      <c r="B42" s="32">
        <v>52</v>
      </c>
    </row>
    <row r="43" spans="1:2" x14ac:dyDescent="0.35">
      <c r="A43" s="32" t="s">
        <v>21314</v>
      </c>
      <c r="B43" s="32">
        <v>11</v>
      </c>
    </row>
    <row r="44" spans="1:2" x14ac:dyDescent="0.35">
      <c r="A44" s="32" t="s">
        <v>21315</v>
      </c>
      <c r="B44" s="32">
        <v>33</v>
      </c>
    </row>
    <row r="45" spans="1:2" x14ac:dyDescent="0.35">
      <c r="A45" s="32" t="s">
        <v>145</v>
      </c>
      <c r="B45" s="32">
        <v>91</v>
      </c>
    </row>
    <row r="46" spans="1:2" x14ac:dyDescent="0.35">
      <c r="A46" s="32" t="s">
        <v>21316</v>
      </c>
      <c r="B46" s="32">
        <v>92</v>
      </c>
    </row>
    <row r="47" spans="1:2" x14ac:dyDescent="0.35">
      <c r="A47" s="32" t="s">
        <v>148</v>
      </c>
      <c r="B47" s="32">
        <v>20</v>
      </c>
    </row>
    <row r="48" spans="1:2" x14ac:dyDescent="0.35">
      <c r="A48" s="32" t="s">
        <v>21317</v>
      </c>
      <c r="B48" s="32">
        <v>89</v>
      </c>
    </row>
    <row r="49" spans="1:2" x14ac:dyDescent="0.35">
      <c r="A49" s="32" t="s">
        <v>153</v>
      </c>
      <c r="B49" s="32">
        <v>59</v>
      </c>
    </row>
    <row r="50" spans="1:2" x14ac:dyDescent="0.35">
      <c r="A50" s="32" t="s">
        <v>156</v>
      </c>
      <c r="B50" s="32">
        <v>12</v>
      </c>
    </row>
    <row r="51" spans="1:2" x14ac:dyDescent="0.35">
      <c r="A51" s="32" t="s">
        <v>160</v>
      </c>
      <c r="B51" s="32">
        <v>1</v>
      </c>
    </row>
    <row r="52" spans="1:2" x14ac:dyDescent="0.35">
      <c r="A52" s="32" t="s">
        <v>21318</v>
      </c>
      <c r="B52" s="32">
        <v>87</v>
      </c>
    </row>
    <row r="53" spans="1:2" x14ac:dyDescent="0.35">
      <c r="A53" s="32" t="s">
        <v>21319</v>
      </c>
      <c r="B53" s="32">
        <v>17</v>
      </c>
    </row>
    <row r="54" spans="1:2" x14ac:dyDescent="0.35">
      <c r="A54" s="32" t="s">
        <v>21320</v>
      </c>
      <c r="B54" s="32">
        <v>93</v>
      </c>
    </row>
    <row r="55" spans="1:2" x14ac:dyDescent="0.35">
      <c r="A55" s="32" t="s">
        <v>21321</v>
      </c>
      <c r="B55" s="32">
        <v>63</v>
      </c>
    </row>
    <row r="56" spans="1:2" x14ac:dyDescent="0.35">
      <c r="A56" s="32" t="s">
        <v>169</v>
      </c>
      <c r="B56" s="32">
        <v>64</v>
      </c>
    </row>
    <row r="57" spans="1:2" x14ac:dyDescent="0.35">
      <c r="A57" s="32" t="s">
        <v>21322</v>
      </c>
      <c r="B57" s="32">
        <v>40</v>
      </c>
    </row>
    <row r="58" spans="1:2" x14ac:dyDescent="0.35">
      <c r="A58" s="32" t="s">
        <v>175</v>
      </c>
      <c r="B58" s="32">
        <v>76</v>
      </c>
    </row>
    <row r="59" spans="1:2" x14ac:dyDescent="0.35">
      <c r="A59" s="32" t="s">
        <v>21323</v>
      </c>
      <c r="B59" s="32">
        <v>20</v>
      </c>
    </row>
    <row r="60" spans="1:2" x14ac:dyDescent="0.35">
      <c r="A60" s="32" t="s">
        <v>21324</v>
      </c>
      <c r="B60" s="32">
        <v>74</v>
      </c>
    </row>
    <row r="61" spans="1:2" x14ac:dyDescent="0.35">
      <c r="A61" s="32" t="s">
        <v>21325</v>
      </c>
      <c r="B61" s="32">
        <v>37</v>
      </c>
    </row>
    <row r="62" spans="1:2" x14ac:dyDescent="0.35">
      <c r="A62" s="32" t="s">
        <v>188</v>
      </c>
      <c r="B62" s="32">
        <v>33</v>
      </c>
    </row>
    <row r="63" spans="1:2" x14ac:dyDescent="0.35">
      <c r="A63" s="32" t="s">
        <v>21326</v>
      </c>
      <c r="B63" s="32">
        <v>22</v>
      </c>
    </row>
    <row r="64" spans="1:2" x14ac:dyDescent="0.35">
      <c r="A64" s="32" t="s">
        <v>21327</v>
      </c>
      <c r="B64" s="32">
        <v>58</v>
      </c>
    </row>
    <row r="65" spans="1:2" x14ac:dyDescent="0.35">
      <c r="A65" s="32" t="s">
        <v>21328</v>
      </c>
      <c r="B65" s="32">
        <v>16</v>
      </c>
    </row>
    <row r="66" spans="1:2" x14ac:dyDescent="0.35">
      <c r="A66" s="32" t="s">
        <v>21329</v>
      </c>
      <c r="B66" s="32">
        <v>46</v>
      </c>
    </row>
    <row r="67" spans="1:2" x14ac:dyDescent="0.35">
      <c r="A67" s="32" t="s">
        <v>21330</v>
      </c>
      <c r="B67" s="32">
        <v>79</v>
      </c>
    </row>
    <row r="68" spans="1:2" x14ac:dyDescent="0.35">
      <c r="A68" s="32" t="s">
        <v>198</v>
      </c>
      <c r="B68" s="32">
        <v>96</v>
      </c>
    </row>
    <row r="69" spans="1:2" x14ac:dyDescent="0.35">
      <c r="A69" s="32" t="s">
        <v>199</v>
      </c>
      <c r="B69" s="32">
        <v>9</v>
      </c>
    </row>
    <row r="70" spans="1:2" x14ac:dyDescent="0.35">
      <c r="A70" s="32" t="s">
        <v>21331</v>
      </c>
      <c r="B70" s="32">
        <v>18</v>
      </c>
    </row>
    <row r="71" spans="1:2" x14ac:dyDescent="0.35">
      <c r="A71" s="32" t="s">
        <v>21332</v>
      </c>
      <c r="B71" s="32">
        <v>18</v>
      </c>
    </row>
    <row r="72" spans="1:2" x14ac:dyDescent="0.35">
      <c r="A72" s="32" t="s">
        <v>21333</v>
      </c>
      <c r="B72" s="32">
        <v>97</v>
      </c>
    </row>
    <row r="73" spans="1:2" x14ac:dyDescent="0.35">
      <c r="A73" s="32" t="s">
        <v>202</v>
      </c>
      <c r="B73" s="32">
        <v>68</v>
      </c>
    </row>
    <row r="74" spans="1:2" x14ac:dyDescent="0.35">
      <c r="A74" s="32" t="s">
        <v>21334</v>
      </c>
      <c r="B74" s="32">
        <v>28</v>
      </c>
    </row>
    <row r="75" spans="1:2" x14ac:dyDescent="0.35">
      <c r="A75" s="32" t="s">
        <v>21335</v>
      </c>
      <c r="B75" s="32">
        <v>7</v>
      </c>
    </row>
    <row r="76" spans="1:2" x14ac:dyDescent="0.35">
      <c r="A76" s="32" t="s">
        <v>21336</v>
      </c>
      <c r="B76" s="32">
        <v>15</v>
      </c>
    </row>
    <row r="77" spans="1:2" x14ac:dyDescent="0.35">
      <c r="A77" s="32" t="s">
        <v>21337</v>
      </c>
      <c r="B77" s="32">
        <v>68</v>
      </c>
    </row>
    <row r="78" spans="1:2" x14ac:dyDescent="0.35">
      <c r="A78" s="32" t="s">
        <v>21338</v>
      </c>
      <c r="B78" s="32">
        <v>80</v>
      </c>
    </row>
    <row r="79" spans="1:2" x14ac:dyDescent="0.35">
      <c r="A79" s="32" t="s">
        <v>21339</v>
      </c>
      <c r="B79" s="32">
        <v>4</v>
      </c>
    </row>
    <row r="80" spans="1:2" x14ac:dyDescent="0.35">
      <c r="A80" s="32" t="s">
        <v>21340</v>
      </c>
      <c r="B80" s="32">
        <v>50</v>
      </c>
    </row>
    <row r="81" spans="1:2" x14ac:dyDescent="0.35">
      <c r="A81" s="32" t="s">
        <v>21341</v>
      </c>
      <c r="B81" s="32">
        <v>78</v>
      </c>
    </row>
    <row r="82" spans="1:2" x14ac:dyDescent="0.35">
      <c r="A82" s="32" t="s">
        <v>21342</v>
      </c>
      <c r="B82" s="32">
        <v>57</v>
      </c>
    </row>
    <row r="83" spans="1:2" x14ac:dyDescent="0.35">
      <c r="A83" s="32" t="s">
        <v>21343</v>
      </c>
      <c r="B83" s="32">
        <v>28</v>
      </c>
    </row>
    <row r="84" spans="1:2" x14ac:dyDescent="0.35">
      <c r="A84" s="32" t="s">
        <v>232</v>
      </c>
      <c r="B84" s="32">
        <v>63</v>
      </c>
    </row>
    <row r="85" spans="1:2" x14ac:dyDescent="0.35">
      <c r="A85" s="32" t="s">
        <v>21344</v>
      </c>
      <c r="B85" s="32">
        <v>66</v>
      </c>
    </row>
    <row r="86" spans="1:2" x14ac:dyDescent="0.35">
      <c r="A86" s="32" t="s">
        <v>21345</v>
      </c>
      <c r="B86" s="32">
        <v>24</v>
      </c>
    </row>
    <row r="87" spans="1:2" x14ac:dyDescent="0.35">
      <c r="A87" s="32" t="s">
        <v>21346</v>
      </c>
      <c r="B87" s="32">
        <v>56</v>
      </c>
    </row>
    <row r="88" spans="1:2" x14ac:dyDescent="0.35">
      <c r="A88" s="32" t="s">
        <v>21347</v>
      </c>
      <c r="B88" s="32">
        <v>81</v>
      </c>
    </row>
    <row r="89" spans="1:2" x14ac:dyDescent="0.35">
      <c r="A89" s="32" t="s">
        <v>21348</v>
      </c>
      <c r="B89" s="32">
        <v>92</v>
      </c>
    </row>
    <row r="90" spans="1:2" x14ac:dyDescent="0.35">
      <c r="A90" s="32" t="s">
        <v>243</v>
      </c>
      <c r="B90" s="32">
        <v>15</v>
      </c>
    </row>
    <row r="91" spans="1:2" x14ac:dyDescent="0.35">
      <c r="A91" s="32" t="s">
        <v>21349</v>
      </c>
      <c r="B91" s="32">
        <v>13</v>
      </c>
    </row>
    <row r="92" spans="1:2" x14ac:dyDescent="0.35">
      <c r="A92" s="32" t="s">
        <v>244</v>
      </c>
      <c r="B92" s="32">
        <v>34</v>
      </c>
    </row>
    <row r="93" spans="1:2" x14ac:dyDescent="0.35">
      <c r="A93" s="32" t="s">
        <v>21350</v>
      </c>
      <c r="B93" s="32">
        <v>7</v>
      </c>
    </row>
    <row r="94" spans="1:2" x14ac:dyDescent="0.35">
      <c r="A94" s="32" t="s">
        <v>249</v>
      </c>
      <c r="B94" s="32">
        <v>33</v>
      </c>
    </row>
    <row r="95" spans="1:2" x14ac:dyDescent="0.35">
      <c r="A95" s="32" t="s">
        <v>251</v>
      </c>
      <c r="B95" s="32">
        <v>83</v>
      </c>
    </row>
    <row r="96" spans="1:2" x14ac:dyDescent="0.35">
      <c r="A96" s="32" t="s">
        <v>256</v>
      </c>
      <c r="B96" s="32">
        <v>59</v>
      </c>
    </row>
    <row r="97" spans="1:2" x14ac:dyDescent="0.35">
      <c r="A97" s="32" t="s">
        <v>21351</v>
      </c>
      <c r="B97" s="32">
        <v>69</v>
      </c>
    </row>
    <row r="98" spans="1:2" x14ac:dyDescent="0.35">
      <c r="A98" s="32" t="s">
        <v>21352</v>
      </c>
      <c r="B98" s="32">
        <v>88</v>
      </c>
    </row>
    <row r="99" spans="1:2" x14ac:dyDescent="0.35">
      <c r="A99" s="32" t="s">
        <v>261</v>
      </c>
      <c r="B99" s="32">
        <v>17</v>
      </c>
    </row>
    <row r="100" spans="1:2" x14ac:dyDescent="0.35">
      <c r="A100" s="32" t="s">
        <v>21353</v>
      </c>
      <c r="B100" s="32">
        <v>16</v>
      </c>
    </row>
    <row r="101" spans="1:2" x14ac:dyDescent="0.35">
      <c r="A101" s="32" t="s">
        <v>21354</v>
      </c>
      <c r="B101" s="32">
        <v>57</v>
      </c>
    </row>
    <row r="102" spans="1:2" x14ac:dyDescent="0.35">
      <c r="A102" s="32" t="s">
        <v>21355</v>
      </c>
      <c r="B102" s="32">
        <v>71</v>
      </c>
    </row>
    <row r="103" spans="1:2" x14ac:dyDescent="0.35">
      <c r="A103" s="32" t="s">
        <v>21356</v>
      </c>
      <c r="B103" s="32">
        <v>27</v>
      </c>
    </row>
    <row r="104" spans="1:2" x14ac:dyDescent="0.35">
      <c r="A104" s="32" t="s">
        <v>265</v>
      </c>
      <c r="B104" s="32">
        <v>81</v>
      </c>
    </row>
    <row r="105" spans="1:2" x14ac:dyDescent="0.35">
      <c r="A105" s="32" t="s">
        <v>267</v>
      </c>
      <c r="B105" s="32">
        <v>25</v>
      </c>
    </row>
    <row r="106" spans="1:2" x14ac:dyDescent="0.35">
      <c r="A106" s="32" t="s">
        <v>21357</v>
      </c>
      <c r="B106" s="32">
        <v>57</v>
      </c>
    </row>
    <row r="107" spans="1:2" x14ac:dyDescent="0.35">
      <c r="A107" s="32" t="s">
        <v>21358</v>
      </c>
      <c r="B107" s="32">
        <v>35</v>
      </c>
    </row>
    <row r="108" spans="1:2" x14ac:dyDescent="0.35">
      <c r="A108" s="32" t="s">
        <v>21359</v>
      </c>
      <c r="B108" s="32">
        <v>7</v>
      </c>
    </row>
    <row r="109" spans="1:2" x14ac:dyDescent="0.35">
      <c r="A109" s="32" t="s">
        <v>272</v>
      </c>
      <c r="B109" s="32">
        <v>26</v>
      </c>
    </row>
    <row r="110" spans="1:2" x14ac:dyDescent="0.35">
      <c r="A110" s="32" t="s">
        <v>281</v>
      </c>
      <c r="B110" s="32">
        <v>32</v>
      </c>
    </row>
    <row r="111" spans="1:2" x14ac:dyDescent="0.35">
      <c r="A111" s="32" t="s">
        <v>21360</v>
      </c>
      <c r="B111" s="32">
        <v>76</v>
      </c>
    </row>
    <row r="112" spans="1:2" x14ac:dyDescent="0.35">
      <c r="A112" s="32" t="s">
        <v>21361</v>
      </c>
      <c r="B112" s="32">
        <v>52</v>
      </c>
    </row>
    <row r="113" spans="1:2" x14ac:dyDescent="0.35">
      <c r="A113" s="32" t="s">
        <v>21362</v>
      </c>
      <c r="B113" s="32">
        <v>46</v>
      </c>
    </row>
    <row r="114" spans="1:2" x14ac:dyDescent="0.35">
      <c r="A114" s="32" t="s">
        <v>21363</v>
      </c>
      <c r="B114" s="32">
        <v>10</v>
      </c>
    </row>
    <row r="115" spans="1:2" x14ac:dyDescent="0.35">
      <c r="A115" s="32" t="s">
        <v>21364</v>
      </c>
      <c r="B115" s="32">
        <v>6</v>
      </c>
    </row>
    <row r="116" spans="1:2" x14ac:dyDescent="0.35">
      <c r="A116" s="32" t="s">
        <v>293</v>
      </c>
      <c r="B116" s="32">
        <v>80</v>
      </c>
    </row>
    <row r="117" spans="1:2" x14ac:dyDescent="0.35">
      <c r="A117" s="32" t="s">
        <v>21365</v>
      </c>
      <c r="B117" s="32">
        <v>66</v>
      </c>
    </row>
    <row r="118" spans="1:2" x14ac:dyDescent="0.35">
      <c r="A118" s="32" t="s">
        <v>21366</v>
      </c>
      <c r="B118" s="32">
        <v>71</v>
      </c>
    </row>
    <row r="119" spans="1:2" x14ac:dyDescent="0.35">
      <c r="A119" s="32" t="s">
        <v>21367</v>
      </c>
      <c r="B119" s="32">
        <v>88</v>
      </c>
    </row>
    <row r="120" spans="1:2" x14ac:dyDescent="0.35">
      <c r="A120" s="32" t="s">
        <v>302</v>
      </c>
      <c r="B120" s="32">
        <v>14</v>
      </c>
    </row>
    <row r="121" spans="1:2" x14ac:dyDescent="0.35">
      <c r="A121" s="32" t="s">
        <v>21368</v>
      </c>
      <c r="B121" s="32">
        <v>39</v>
      </c>
    </row>
    <row r="122" spans="1:2" x14ac:dyDescent="0.35">
      <c r="A122" s="32" t="s">
        <v>306</v>
      </c>
      <c r="B122" s="32">
        <v>72</v>
      </c>
    </row>
    <row r="123" spans="1:2" x14ac:dyDescent="0.35">
      <c r="A123" s="32" t="s">
        <v>21369</v>
      </c>
      <c r="B123" s="32">
        <v>88</v>
      </c>
    </row>
    <row r="124" spans="1:2" x14ac:dyDescent="0.35">
      <c r="A124" s="32" t="s">
        <v>314</v>
      </c>
      <c r="B124" s="32">
        <v>77</v>
      </c>
    </row>
    <row r="125" spans="1:2" x14ac:dyDescent="0.35">
      <c r="A125" s="32" t="s">
        <v>21370</v>
      </c>
      <c r="B125" s="32">
        <v>85</v>
      </c>
    </row>
    <row r="126" spans="1:2" x14ac:dyDescent="0.35">
      <c r="A126" s="32" t="s">
        <v>318</v>
      </c>
      <c r="B126" s="32">
        <v>18</v>
      </c>
    </row>
    <row r="127" spans="1:2" x14ac:dyDescent="0.35">
      <c r="A127" s="32" t="s">
        <v>21371</v>
      </c>
      <c r="B127" s="32">
        <v>92</v>
      </c>
    </row>
    <row r="128" spans="1:2" x14ac:dyDescent="0.35">
      <c r="A128" s="32" t="s">
        <v>21372</v>
      </c>
      <c r="B128" s="32">
        <v>98</v>
      </c>
    </row>
    <row r="129" spans="1:2" x14ac:dyDescent="0.35">
      <c r="A129" s="32" t="s">
        <v>21373</v>
      </c>
      <c r="B129" s="32">
        <v>56</v>
      </c>
    </row>
    <row r="130" spans="1:2" x14ac:dyDescent="0.35">
      <c r="A130" s="32" t="s">
        <v>326</v>
      </c>
      <c r="B130" s="32">
        <v>57</v>
      </c>
    </row>
    <row r="131" spans="1:2" x14ac:dyDescent="0.35">
      <c r="A131" s="32" t="s">
        <v>21374</v>
      </c>
      <c r="B131" s="32">
        <v>43</v>
      </c>
    </row>
    <row r="132" spans="1:2" x14ac:dyDescent="0.35">
      <c r="A132" s="32" t="s">
        <v>21375</v>
      </c>
      <c r="B132" s="32">
        <v>69</v>
      </c>
    </row>
    <row r="133" spans="1:2" x14ac:dyDescent="0.35">
      <c r="A133" s="32" t="s">
        <v>334</v>
      </c>
      <c r="B133" s="32">
        <v>97</v>
      </c>
    </row>
    <row r="134" spans="1:2" x14ac:dyDescent="0.35">
      <c r="A134" s="32" t="s">
        <v>338</v>
      </c>
      <c r="B134" s="32">
        <v>8</v>
      </c>
    </row>
    <row r="135" spans="1:2" x14ac:dyDescent="0.35">
      <c r="A135" s="32" t="s">
        <v>21376</v>
      </c>
      <c r="B135" s="32">
        <v>8</v>
      </c>
    </row>
    <row r="136" spans="1:2" x14ac:dyDescent="0.35">
      <c r="A136" s="32" t="s">
        <v>342</v>
      </c>
      <c r="B136" s="32">
        <v>79</v>
      </c>
    </row>
    <row r="137" spans="1:2" x14ac:dyDescent="0.35">
      <c r="A137" s="32" t="s">
        <v>21377</v>
      </c>
      <c r="B137" s="32">
        <v>55</v>
      </c>
    </row>
    <row r="138" spans="1:2" x14ac:dyDescent="0.35">
      <c r="A138" s="32" t="s">
        <v>21378</v>
      </c>
      <c r="B138" s="32">
        <v>28</v>
      </c>
    </row>
    <row r="139" spans="1:2" x14ac:dyDescent="0.35">
      <c r="A139" s="32" t="s">
        <v>21379</v>
      </c>
      <c r="B139" s="32">
        <v>93</v>
      </c>
    </row>
    <row r="140" spans="1:2" x14ac:dyDescent="0.35">
      <c r="A140" s="32" t="s">
        <v>21380</v>
      </c>
      <c r="B140" s="32">
        <v>23</v>
      </c>
    </row>
    <row r="141" spans="1:2" x14ac:dyDescent="0.35">
      <c r="A141" s="32" t="s">
        <v>354</v>
      </c>
      <c r="B141" s="32">
        <v>59</v>
      </c>
    </row>
    <row r="142" spans="1:2" x14ac:dyDescent="0.35">
      <c r="A142" s="32" t="s">
        <v>21381</v>
      </c>
      <c r="B142" s="32">
        <v>51</v>
      </c>
    </row>
    <row r="143" spans="1:2" x14ac:dyDescent="0.35">
      <c r="A143" s="32" t="s">
        <v>358</v>
      </c>
      <c r="B143" s="32">
        <v>87</v>
      </c>
    </row>
    <row r="144" spans="1:2" x14ac:dyDescent="0.35">
      <c r="A144" s="32" t="s">
        <v>21382</v>
      </c>
      <c r="B144" s="32">
        <v>45</v>
      </c>
    </row>
    <row r="145" spans="1:2" x14ac:dyDescent="0.35">
      <c r="A145" s="32" t="s">
        <v>21383</v>
      </c>
      <c r="B145" s="32">
        <v>25</v>
      </c>
    </row>
    <row r="146" spans="1:2" x14ac:dyDescent="0.35">
      <c r="A146" s="32" t="s">
        <v>21384</v>
      </c>
      <c r="B146" s="32">
        <v>59</v>
      </c>
    </row>
    <row r="147" spans="1:2" x14ac:dyDescent="0.35">
      <c r="A147" s="32" t="s">
        <v>21385</v>
      </c>
      <c r="B147" s="32">
        <v>64</v>
      </c>
    </row>
    <row r="148" spans="1:2" x14ac:dyDescent="0.35">
      <c r="A148" s="32" t="s">
        <v>370</v>
      </c>
      <c r="B148" s="32">
        <v>53</v>
      </c>
    </row>
    <row r="149" spans="1:2" x14ac:dyDescent="0.35">
      <c r="A149" s="32" t="s">
        <v>371</v>
      </c>
      <c r="B149" s="32">
        <v>62</v>
      </c>
    </row>
    <row r="150" spans="1:2" x14ac:dyDescent="0.35">
      <c r="A150" s="32" t="s">
        <v>21386</v>
      </c>
      <c r="B150" s="32">
        <v>86</v>
      </c>
    </row>
    <row r="151" spans="1:2" x14ac:dyDescent="0.35">
      <c r="A151" s="32" t="s">
        <v>21387</v>
      </c>
      <c r="B151" s="32">
        <v>74</v>
      </c>
    </row>
    <row r="152" spans="1:2" x14ac:dyDescent="0.35">
      <c r="A152" s="32" t="s">
        <v>21388</v>
      </c>
      <c r="B152" s="32">
        <v>59</v>
      </c>
    </row>
    <row r="153" spans="1:2" x14ac:dyDescent="0.35">
      <c r="A153" s="32" t="s">
        <v>21389</v>
      </c>
      <c r="B153" s="32">
        <v>35</v>
      </c>
    </row>
    <row r="154" spans="1:2" x14ac:dyDescent="0.35">
      <c r="A154" s="32" t="s">
        <v>379</v>
      </c>
      <c r="B154" s="32">
        <v>77</v>
      </c>
    </row>
    <row r="155" spans="1:2" x14ac:dyDescent="0.35">
      <c r="A155" s="32" t="s">
        <v>381</v>
      </c>
      <c r="B155" s="32">
        <v>12</v>
      </c>
    </row>
    <row r="156" spans="1:2" x14ac:dyDescent="0.35">
      <c r="A156" s="32" t="s">
        <v>21390</v>
      </c>
      <c r="B156" s="32">
        <v>77</v>
      </c>
    </row>
    <row r="157" spans="1:2" x14ac:dyDescent="0.35">
      <c r="A157" s="32" t="s">
        <v>21391</v>
      </c>
      <c r="B157" s="32">
        <v>72</v>
      </c>
    </row>
    <row r="158" spans="1:2" x14ac:dyDescent="0.35">
      <c r="A158" s="32" t="s">
        <v>383</v>
      </c>
      <c r="B158" s="32">
        <v>75</v>
      </c>
    </row>
    <row r="159" spans="1:2" x14ac:dyDescent="0.35">
      <c r="A159" s="32" t="s">
        <v>388</v>
      </c>
      <c r="B159" s="32">
        <v>48</v>
      </c>
    </row>
    <row r="160" spans="1:2" x14ac:dyDescent="0.35">
      <c r="A160" s="32" t="s">
        <v>21392</v>
      </c>
      <c r="B160" s="32">
        <v>5</v>
      </c>
    </row>
    <row r="161" spans="1:2" x14ac:dyDescent="0.35">
      <c r="A161" s="32" t="s">
        <v>21393</v>
      </c>
      <c r="B161" s="32">
        <v>47</v>
      </c>
    </row>
    <row r="162" spans="1:2" x14ac:dyDescent="0.35">
      <c r="A162" s="32" t="s">
        <v>399</v>
      </c>
      <c r="B162" s="32">
        <v>4</v>
      </c>
    </row>
    <row r="163" spans="1:2" x14ac:dyDescent="0.35">
      <c r="A163" s="32" t="s">
        <v>21394</v>
      </c>
      <c r="B163" s="32">
        <v>77</v>
      </c>
    </row>
    <row r="164" spans="1:2" x14ac:dyDescent="0.35">
      <c r="A164" s="32" t="s">
        <v>410</v>
      </c>
      <c r="B164" s="32">
        <v>70</v>
      </c>
    </row>
    <row r="165" spans="1:2" x14ac:dyDescent="0.35">
      <c r="A165" s="32" t="s">
        <v>21395</v>
      </c>
      <c r="B165" s="32">
        <v>98</v>
      </c>
    </row>
    <row r="166" spans="1:2" x14ac:dyDescent="0.35">
      <c r="A166" s="32" t="s">
        <v>412</v>
      </c>
      <c r="B166" s="32">
        <v>52</v>
      </c>
    </row>
    <row r="167" spans="1:2" x14ac:dyDescent="0.35">
      <c r="A167" s="32" t="s">
        <v>413</v>
      </c>
      <c r="B167" s="32">
        <v>92</v>
      </c>
    </row>
    <row r="168" spans="1:2" x14ac:dyDescent="0.35">
      <c r="A168" s="32" t="s">
        <v>415</v>
      </c>
      <c r="B168" s="32">
        <v>49</v>
      </c>
    </row>
    <row r="169" spans="1:2" x14ac:dyDescent="0.35">
      <c r="A169" s="32" t="s">
        <v>21396</v>
      </c>
      <c r="B169" s="32">
        <v>53</v>
      </c>
    </row>
    <row r="170" spans="1:2" x14ac:dyDescent="0.35">
      <c r="A170" s="32" t="s">
        <v>21397</v>
      </c>
      <c r="B170" s="32">
        <v>22</v>
      </c>
    </row>
    <row r="171" spans="1:2" x14ac:dyDescent="0.35">
      <c r="A171" s="32" t="s">
        <v>21398</v>
      </c>
      <c r="B171" s="32">
        <v>37</v>
      </c>
    </row>
    <row r="172" spans="1:2" x14ac:dyDescent="0.35">
      <c r="A172" s="32" t="s">
        <v>21399</v>
      </c>
      <c r="B172" s="32">
        <v>19</v>
      </c>
    </row>
    <row r="173" spans="1:2" x14ac:dyDescent="0.35">
      <c r="A173" s="32" t="s">
        <v>21400</v>
      </c>
      <c r="B173" s="32">
        <v>23</v>
      </c>
    </row>
    <row r="174" spans="1:2" x14ac:dyDescent="0.35">
      <c r="A174" s="32" t="s">
        <v>21401</v>
      </c>
      <c r="B174" s="32">
        <v>14</v>
      </c>
    </row>
    <row r="175" spans="1:2" x14ac:dyDescent="0.35">
      <c r="A175" s="32" t="s">
        <v>21402</v>
      </c>
      <c r="B175" s="32">
        <v>85</v>
      </c>
    </row>
    <row r="176" spans="1:2" x14ac:dyDescent="0.35">
      <c r="A176" s="32" t="s">
        <v>21403</v>
      </c>
      <c r="B176" s="32">
        <v>72</v>
      </c>
    </row>
    <row r="177" spans="1:2" x14ac:dyDescent="0.35">
      <c r="A177" s="32" t="s">
        <v>21404</v>
      </c>
      <c r="B177" s="32">
        <v>32</v>
      </c>
    </row>
    <row r="178" spans="1:2" x14ac:dyDescent="0.35">
      <c r="A178" s="32" t="s">
        <v>21405</v>
      </c>
      <c r="B178" s="32">
        <v>36</v>
      </c>
    </row>
    <row r="179" spans="1:2" x14ac:dyDescent="0.35">
      <c r="A179" s="32" t="s">
        <v>21406</v>
      </c>
      <c r="B179" s="32">
        <v>89</v>
      </c>
    </row>
    <row r="180" spans="1:2" x14ac:dyDescent="0.35">
      <c r="A180" s="32" t="s">
        <v>21407</v>
      </c>
      <c r="B180" s="32">
        <v>9</v>
      </c>
    </row>
    <row r="181" spans="1:2" x14ac:dyDescent="0.35">
      <c r="A181" s="32" t="s">
        <v>21408</v>
      </c>
      <c r="B181" s="32">
        <v>89</v>
      </c>
    </row>
    <row r="182" spans="1:2" x14ac:dyDescent="0.35">
      <c r="A182" s="32" t="s">
        <v>21409</v>
      </c>
      <c r="B182" s="32">
        <v>44</v>
      </c>
    </row>
    <row r="183" spans="1:2" x14ac:dyDescent="0.35">
      <c r="A183" s="32" t="s">
        <v>21410</v>
      </c>
      <c r="B183" s="32">
        <v>72</v>
      </c>
    </row>
    <row r="184" spans="1:2" x14ac:dyDescent="0.35">
      <c r="A184" s="32" t="s">
        <v>21411</v>
      </c>
      <c r="B184" s="32">
        <v>27</v>
      </c>
    </row>
    <row r="185" spans="1:2" x14ac:dyDescent="0.35">
      <c r="A185" s="32" t="s">
        <v>21412</v>
      </c>
      <c r="B185" s="32">
        <v>21</v>
      </c>
    </row>
    <row r="186" spans="1:2" x14ac:dyDescent="0.35">
      <c r="A186" s="32" t="s">
        <v>21413</v>
      </c>
      <c r="B186" s="32">
        <v>43</v>
      </c>
    </row>
    <row r="187" spans="1:2" x14ac:dyDescent="0.35">
      <c r="A187" s="32" t="s">
        <v>21414</v>
      </c>
      <c r="B187" s="32">
        <v>80</v>
      </c>
    </row>
    <row r="188" spans="1:2" x14ac:dyDescent="0.35">
      <c r="A188" s="32" t="s">
        <v>21415</v>
      </c>
      <c r="B188" s="32">
        <v>9</v>
      </c>
    </row>
    <row r="189" spans="1:2" x14ac:dyDescent="0.35">
      <c r="A189" s="32" t="s">
        <v>21416</v>
      </c>
      <c r="B189" s="32">
        <v>14</v>
      </c>
    </row>
    <row r="190" spans="1:2" x14ac:dyDescent="0.35">
      <c r="A190" s="32" t="s">
        <v>21417</v>
      </c>
      <c r="B190" s="32">
        <v>57</v>
      </c>
    </row>
    <row r="191" spans="1:2" x14ac:dyDescent="0.35">
      <c r="A191" s="32" t="s">
        <v>21418</v>
      </c>
      <c r="B191" s="32">
        <v>64</v>
      </c>
    </row>
    <row r="192" spans="1:2" x14ac:dyDescent="0.35">
      <c r="A192" s="32" t="s">
        <v>438</v>
      </c>
      <c r="B192" s="32">
        <v>13</v>
      </c>
    </row>
    <row r="193" spans="1:2" x14ac:dyDescent="0.35">
      <c r="A193" s="32" t="s">
        <v>439</v>
      </c>
      <c r="B193" s="32">
        <v>61</v>
      </c>
    </row>
    <row r="194" spans="1:2" x14ac:dyDescent="0.35">
      <c r="A194" s="32" t="s">
        <v>21419</v>
      </c>
      <c r="B194" s="32">
        <v>74</v>
      </c>
    </row>
    <row r="195" spans="1:2" x14ac:dyDescent="0.35">
      <c r="A195" s="32" t="s">
        <v>21420</v>
      </c>
      <c r="B195" s="32">
        <v>84</v>
      </c>
    </row>
    <row r="196" spans="1:2" x14ac:dyDescent="0.35">
      <c r="A196" s="32" t="s">
        <v>441</v>
      </c>
      <c r="B196" s="32">
        <v>24</v>
      </c>
    </row>
    <row r="197" spans="1:2" x14ac:dyDescent="0.35">
      <c r="A197" s="32" t="s">
        <v>21421</v>
      </c>
      <c r="B197" s="32">
        <v>91</v>
      </c>
    </row>
    <row r="198" spans="1:2" x14ac:dyDescent="0.35">
      <c r="A198" s="32" t="s">
        <v>21422</v>
      </c>
      <c r="B198" s="32">
        <v>64</v>
      </c>
    </row>
    <row r="199" spans="1:2" x14ac:dyDescent="0.35">
      <c r="A199" s="32" t="s">
        <v>442</v>
      </c>
      <c r="B199" s="32">
        <v>5</v>
      </c>
    </row>
    <row r="200" spans="1:2" x14ac:dyDescent="0.35">
      <c r="A200" s="32" t="s">
        <v>21423</v>
      </c>
      <c r="B200" s="32">
        <v>69</v>
      </c>
    </row>
    <row r="201" spans="1:2" x14ac:dyDescent="0.35">
      <c r="A201" s="32" t="s">
        <v>21424</v>
      </c>
      <c r="B201" s="32">
        <v>51</v>
      </c>
    </row>
    <row r="202" spans="1:2" x14ac:dyDescent="0.35">
      <c r="A202" s="32" t="s">
        <v>451</v>
      </c>
      <c r="B202" s="32">
        <v>6</v>
      </c>
    </row>
    <row r="203" spans="1:2" x14ac:dyDescent="0.35">
      <c r="A203" s="32" t="s">
        <v>21425</v>
      </c>
      <c r="B203" s="32">
        <v>9</v>
      </c>
    </row>
    <row r="204" spans="1:2" x14ac:dyDescent="0.35">
      <c r="A204" s="32" t="s">
        <v>21426</v>
      </c>
      <c r="B204" s="32">
        <v>42</v>
      </c>
    </row>
    <row r="205" spans="1:2" x14ac:dyDescent="0.35">
      <c r="A205" s="32" t="s">
        <v>21427</v>
      </c>
      <c r="B205" s="32">
        <v>16</v>
      </c>
    </row>
    <row r="206" spans="1:2" x14ac:dyDescent="0.35">
      <c r="A206" s="32" t="s">
        <v>464</v>
      </c>
      <c r="B206" s="32">
        <v>41</v>
      </c>
    </row>
    <row r="207" spans="1:2" x14ac:dyDescent="0.35">
      <c r="A207" s="32" t="s">
        <v>21428</v>
      </c>
      <c r="B207" s="32">
        <v>85</v>
      </c>
    </row>
    <row r="208" spans="1:2" x14ac:dyDescent="0.35">
      <c r="A208" s="32" t="s">
        <v>21429</v>
      </c>
      <c r="B208" s="32">
        <v>56</v>
      </c>
    </row>
    <row r="209" spans="1:2" x14ac:dyDescent="0.35">
      <c r="A209" s="32" t="s">
        <v>21430</v>
      </c>
      <c r="B209" s="32">
        <v>98</v>
      </c>
    </row>
    <row r="210" spans="1:2" x14ac:dyDescent="0.35">
      <c r="A210" s="32" t="s">
        <v>488</v>
      </c>
      <c r="B210" s="32">
        <v>5</v>
      </c>
    </row>
    <row r="211" spans="1:2" x14ac:dyDescent="0.35">
      <c r="A211" s="32" t="s">
        <v>21431</v>
      </c>
      <c r="B211" s="32">
        <v>94</v>
      </c>
    </row>
    <row r="212" spans="1:2" x14ac:dyDescent="0.35">
      <c r="A212" s="32" t="s">
        <v>21432</v>
      </c>
      <c r="B212" s="32">
        <v>96</v>
      </c>
    </row>
    <row r="213" spans="1:2" x14ac:dyDescent="0.35">
      <c r="A213" s="32" t="s">
        <v>499</v>
      </c>
      <c r="B213" s="32">
        <v>71</v>
      </c>
    </row>
    <row r="214" spans="1:2" x14ac:dyDescent="0.35">
      <c r="A214" s="32" t="s">
        <v>21433</v>
      </c>
      <c r="B214" s="32">
        <v>48</v>
      </c>
    </row>
    <row r="215" spans="1:2" x14ac:dyDescent="0.35">
      <c r="A215" s="32" t="s">
        <v>21434</v>
      </c>
      <c r="B215" s="32">
        <v>36</v>
      </c>
    </row>
    <row r="216" spans="1:2" x14ac:dyDescent="0.35">
      <c r="A216" s="32" t="s">
        <v>21435</v>
      </c>
      <c r="B216" s="32">
        <v>99</v>
      </c>
    </row>
    <row r="217" spans="1:2" x14ac:dyDescent="0.35">
      <c r="A217" s="32" t="s">
        <v>21436</v>
      </c>
      <c r="B217" s="32">
        <v>29</v>
      </c>
    </row>
    <row r="218" spans="1:2" x14ac:dyDescent="0.35">
      <c r="A218" s="32" t="s">
        <v>21437</v>
      </c>
      <c r="B218" s="32">
        <v>8</v>
      </c>
    </row>
    <row r="219" spans="1:2" x14ac:dyDescent="0.35">
      <c r="A219" s="32" t="s">
        <v>21438</v>
      </c>
      <c r="B219" s="32">
        <v>19</v>
      </c>
    </row>
    <row r="220" spans="1:2" x14ac:dyDescent="0.35">
      <c r="A220" s="32" t="s">
        <v>21439</v>
      </c>
      <c r="B220" s="32">
        <v>65</v>
      </c>
    </row>
    <row r="221" spans="1:2" x14ac:dyDescent="0.35">
      <c r="A221" s="32" t="s">
        <v>21440</v>
      </c>
      <c r="B221" s="32">
        <v>32</v>
      </c>
    </row>
    <row r="222" spans="1:2" x14ac:dyDescent="0.35">
      <c r="A222" s="32" t="s">
        <v>21441</v>
      </c>
      <c r="B222" s="32">
        <v>63</v>
      </c>
    </row>
    <row r="223" spans="1:2" x14ac:dyDescent="0.35">
      <c r="A223" s="32" t="s">
        <v>21442</v>
      </c>
      <c r="B223" s="32">
        <v>47</v>
      </c>
    </row>
    <row r="224" spans="1:2" x14ac:dyDescent="0.35">
      <c r="A224" s="32" t="s">
        <v>21443</v>
      </c>
      <c r="B224" s="32">
        <v>82</v>
      </c>
    </row>
    <row r="225" spans="1:2" x14ac:dyDescent="0.35">
      <c r="A225" s="32" t="s">
        <v>21444</v>
      </c>
      <c r="B225" s="32">
        <v>58</v>
      </c>
    </row>
    <row r="226" spans="1:2" x14ac:dyDescent="0.35">
      <c r="A226" s="32" t="s">
        <v>21445</v>
      </c>
      <c r="B226" s="32">
        <v>73</v>
      </c>
    </row>
    <row r="227" spans="1:2" x14ac:dyDescent="0.35">
      <c r="A227" s="32" t="s">
        <v>21446</v>
      </c>
      <c r="B227" s="32">
        <v>60</v>
      </c>
    </row>
    <row r="228" spans="1:2" x14ac:dyDescent="0.35">
      <c r="A228" s="32" t="s">
        <v>21447</v>
      </c>
      <c r="B228" s="32">
        <v>77</v>
      </c>
    </row>
    <row r="229" spans="1:2" x14ac:dyDescent="0.35">
      <c r="A229" s="32" t="s">
        <v>21448</v>
      </c>
      <c r="B229" s="32">
        <v>1</v>
      </c>
    </row>
    <row r="230" spans="1:2" x14ac:dyDescent="0.35">
      <c r="A230" s="32" t="s">
        <v>21449</v>
      </c>
      <c r="B230" s="32">
        <v>2</v>
      </c>
    </row>
    <row r="231" spans="1:2" x14ac:dyDescent="0.35">
      <c r="A231" s="32" t="s">
        <v>21450</v>
      </c>
      <c r="B231" s="32">
        <v>13</v>
      </c>
    </row>
    <row r="232" spans="1:2" x14ac:dyDescent="0.35">
      <c r="A232" s="32" t="s">
        <v>21451</v>
      </c>
      <c r="B232" s="32">
        <v>60</v>
      </c>
    </row>
    <row r="233" spans="1:2" x14ac:dyDescent="0.35">
      <c r="A233" s="32" t="s">
        <v>21452</v>
      </c>
      <c r="B233" s="32">
        <v>70</v>
      </c>
    </row>
    <row r="234" spans="1:2" x14ac:dyDescent="0.35">
      <c r="A234" s="32" t="s">
        <v>541</v>
      </c>
      <c r="B234" s="32">
        <v>46</v>
      </c>
    </row>
    <row r="235" spans="1:2" x14ac:dyDescent="0.35">
      <c r="A235" s="32" t="s">
        <v>21453</v>
      </c>
      <c r="B235" s="32">
        <v>69</v>
      </c>
    </row>
    <row r="236" spans="1:2" x14ac:dyDescent="0.35">
      <c r="A236" s="32" t="s">
        <v>21454</v>
      </c>
      <c r="B236" s="32">
        <v>8</v>
      </c>
    </row>
    <row r="237" spans="1:2" x14ac:dyDescent="0.35">
      <c r="A237" s="32" t="s">
        <v>553</v>
      </c>
      <c r="B237" s="32">
        <v>90</v>
      </c>
    </row>
    <row r="238" spans="1:2" x14ac:dyDescent="0.35">
      <c r="A238" s="32" t="s">
        <v>21455</v>
      </c>
      <c r="B238" s="32">
        <v>75</v>
      </c>
    </row>
    <row r="239" spans="1:2" x14ac:dyDescent="0.35">
      <c r="A239" s="32" t="s">
        <v>21456</v>
      </c>
      <c r="B239" s="32">
        <v>66</v>
      </c>
    </row>
    <row r="240" spans="1:2" x14ac:dyDescent="0.35">
      <c r="A240" s="32" t="s">
        <v>21457</v>
      </c>
      <c r="B240" s="32">
        <v>38</v>
      </c>
    </row>
    <row r="241" spans="1:2" x14ac:dyDescent="0.35">
      <c r="A241" s="32" t="s">
        <v>21458</v>
      </c>
      <c r="B241" s="32">
        <v>29</v>
      </c>
    </row>
    <row r="242" spans="1:2" x14ac:dyDescent="0.35">
      <c r="A242" s="32" t="s">
        <v>21459</v>
      </c>
      <c r="B242" s="32">
        <v>78</v>
      </c>
    </row>
    <row r="243" spans="1:2" x14ac:dyDescent="0.35">
      <c r="A243" s="32" t="s">
        <v>556</v>
      </c>
      <c r="B243" s="32">
        <v>90</v>
      </c>
    </row>
    <row r="244" spans="1:2" x14ac:dyDescent="0.35">
      <c r="A244" s="32" t="s">
        <v>21460</v>
      </c>
      <c r="B244" s="32">
        <v>81</v>
      </c>
    </row>
    <row r="245" spans="1:2" x14ac:dyDescent="0.35">
      <c r="A245" s="32" t="s">
        <v>21461</v>
      </c>
      <c r="B245" s="32">
        <v>3</v>
      </c>
    </row>
    <row r="246" spans="1:2" x14ac:dyDescent="0.35">
      <c r="A246" s="32" t="s">
        <v>21462</v>
      </c>
      <c r="B246" s="32">
        <v>29</v>
      </c>
    </row>
    <row r="247" spans="1:2" x14ac:dyDescent="0.35">
      <c r="A247" s="32" t="s">
        <v>21463</v>
      </c>
      <c r="B247" s="32">
        <v>36</v>
      </c>
    </row>
    <row r="248" spans="1:2" x14ac:dyDescent="0.35">
      <c r="A248" s="32" t="s">
        <v>21464</v>
      </c>
      <c r="B248" s="32">
        <v>30</v>
      </c>
    </row>
    <row r="249" spans="1:2" x14ac:dyDescent="0.35">
      <c r="A249" s="32" t="s">
        <v>566</v>
      </c>
      <c r="B249" s="32">
        <v>55</v>
      </c>
    </row>
    <row r="250" spans="1:2" x14ac:dyDescent="0.35">
      <c r="A250" s="32" t="s">
        <v>569</v>
      </c>
      <c r="B250" s="32">
        <v>60</v>
      </c>
    </row>
    <row r="251" spans="1:2" x14ac:dyDescent="0.35">
      <c r="A251" s="32" t="s">
        <v>21465</v>
      </c>
      <c r="B251" s="32">
        <v>29</v>
      </c>
    </row>
    <row r="252" spans="1:2" x14ac:dyDescent="0.35">
      <c r="A252" s="32" t="s">
        <v>21466</v>
      </c>
      <c r="B252" s="32">
        <v>59</v>
      </c>
    </row>
    <row r="253" spans="1:2" x14ac:dyDescent="0.35">
      <c r="A253" s="32" t="s">
        <v>575</v>
      </c>
      <c r="B253" s="32">
        <v>76</v>
      </c>
    </row>
    <row r="254" spans="1:2" x14ac:dyDescent="0.35">
      <c r="A254" s="32" t="s">
        <v>21467</v>
      </c>
      <c r="B254" s="32">
        <v>71</v>
      </c>
    </row>
    <row r="255" spans="1:2" x14ac:dyDescent="0.35">
      <c r="A255" s="32" t="s">
        <v>578</v>
      </c>
      <c r="B255" s="32">
        <v>42</v>
      </c>
    </row>
    <row r="256" spans="1:2" x14ac:dyDescent="0.35">
      <c r="A256" s="32" t="s">
        <v>581</v>
      </c>
      <c r="B256" s="32">
        <v>4</v>
      </c>
    </row>
    <row r="257" spans="1:2" x14ac:dyDescent="0.35">
      <c r="A257" s="32" t="s">
        <v>584</v>
      </c>
      <c r="B257" s="32">
        <v>89</v>
      </c>
    </row>
    <row r="258" spans="1:2" x14ac:dyDescent="0.35">
      <c r="A258" s="32" t="s">
        <v>21468</v>
      </c>
      <c r="B258" s="32">
        <v>27</v>
      </c>
    </row>
    <row r="259" spans="1:2" x14ac:dyDescent="0.35">
      <c r="A259" s="32" t="s">
        <v>585</v>
      </c>
      <c r="B259" s="32">
        <v>47</v>
      </c>
    </row>
    <row r="260" spans="1:2" x14ac:dyDescent="0.35">
      <c r="A260" s="32" t="s">
        <v>21469</v>
      </c>
      <c r="B260" s="32">
        <v>7</v>
      </c>
    </row>
    <row r="261" spans="1:2" x14ac:dyDescent="0.35">
      <c r="A261" s="32" t="s">
        <v>598</v>
      </c>
      <c r="B261" s="32">
        <v>2</v>
      </c>
    </row>
    <row r="262" spans="1:2" x14ac:dyDescent="0.35">
      <c r="A262" s="32" t="s">
        <v>600</v>
      </c>
      <c r="B262" s="32">
        <v>31</v>
      </c>
    </row>
    <row r="263" spans="1:2" x14ac:dyDescent="0.35">
      <c r="A263" s="32" t="s">
        <v>21470</v>
      </c>
      <c r="B263" s="32">
        <v>44</v>
      </c>
    </row>
    <row r="264" spans="1:2" x14ac:dyDescent="0.35">
      <c r="A264" s="32" t="s">
        <v>21471</v>
      </c>
      <c r="B264" s="32">
        <v>30</v>
      </c>
    </row>
    <row r="265" spans="1:2" x14ac:dyDescent="0.35">
      <c r="A265" s="32" t="s">
        <v>607</v>
      </c>
      <c r="B265" s="32">
        <v>35</v>
      </c>
    </row>
    <row r="266" spans="1:2" x14ac:dyDescent="0.35">
      <c r="A266" s="32" t="s">
        <v>21472</v>
      </c>
      <c r="B266" s="32">
        <v>86</v>
      </c>
    </row>
    <row r="267" spans="1:2" x14ac:dyDescent="0.35">
      <c r="A267" s="32" t="s">
        <v>613</v>
      </c>
      <c r="B267" s="32">
        <v>28</v>
      </c>
    </row>
    <row r="268" spans="1:2" x14ac:dyDescent="0.35">
      <c r="A268" s="32" t="s">
        <v>21473</v>
      </c>
      <c r="B268" s="32">
        <v>34</v>
      </c>
    </row>
    <row r="269" spans="1:2" x14ac:dyDescent="0.35">
      <c r="A269" s="32" t="s">
        <v>21474</v>
      </c>
      <c r="B269" s="32">
        <v>17</v>
      </c>
    </row>
    <row r="270" spans="1:2" x14ac:dyDescent="0.35">
      <c r="A270" s="32" t="s">
        <v>617</v>
      </c>
      <c r="B270" s="32">
        <v>70</v>
      </c>
    </row>
    <row r="271" spans="1:2" x14ac:dyDescent="0.35">
      <c r="A271" s="32" t="s">
        <v>21475</v>
      </c>
      <c r="B271" s="32">
        <v>29</v>
      </c>
    </row>
    <row r="272" spans="1:2" x14ac:dyDescent="0.35">
      <c r="A272" s="32" t="s">
        <v>621</v>
      </c>
      <c r="B272" s="32">
        <v>17</v>
      </c>
    </row>
    <row r="273" spans="1:2" x14ac:dyDescent="0.35">
      <c r="A273" s="32" t="s">
        <v>626</v>
      </c>
      <c r="B273" s="32">
        <v>30</v>
      </c>
    </row>
    <row r="274" spans="1:2" x14ac:dyDescent="0.35">
      <c r="A274" s="32" t="s">
        <v>21476</v>
      </c>
      <c r="B274" s="32">
        <v>85</v>
      </c>
    </row>
    <row r="275" spans="1:2" x14ac:dyDescent="0.35">
      <c r="A275" s="32" t="s">
        <v>21477</v>
      </c>
      <c r="B275" s="32">
        <v>50</v>
      </c>
    </row>
    <row r="276" spans="1:2" x14ac:dyDescent="0.35">
      <c r="A276" s="32" t="s">
        <v>21478</v>
      </c>
      <c r="B276" s="32">
        <v>27</v>
      </c>
    </row>
    <row r="277" spans="1:2" x14ac:dyDescent="0.35">
      <c r="A277" s="32" t="s">
        <v>21479</v>
      </c>
      <c r="B277" s="32">
        <v>83</v>
      </c>
    </row>
    <row r="278" spans="1:2" x14ac:dyDescent="0.35">
      <c r="A278" s="32" t="s">
        <v>21480</v>
      </c>
      <c r="B278" s="32">
        <v>49</v>
      </c>
    </row>
    <row r="279" spans="1:2" x14ac:dyDescent="0.35">
      <c r="A279" s="32" t="s">
        <v>647</v>
      </c>
      <c r="B279" s="32">
        <v>59</v>
      </c>
    </row>
    <row r="280" spans="1:2" x14ac:dyDescent="0.35">
      <c r="A280" s="32" t="s">
        <v>21481</v>
      </c>
      <c r="B280" s="32">
        <v>87</v>
      </c>
    </row>
    <row r="281" spans="1:2" x14ac:dyDescent="0.35">
      <c r="A281" s="32" t="s">
        <v>21482</v>
      </c>
      <c r="B281" s="32">
        <v>20</v>
      </c>
    </row>
    <row r="282" spans="1:2" x14ac:dyDescent="0.35">
      <c r="A282" s="32" t="s">
        <v>659</v>
      </c>
      <c r="B282" s="32">
        <v>83</v>
      </c>
    </row>
    <row r="283" spans="1:2" x14ac:dyDescent="0.35">
      <c r="A283" s="32" t="s">
        <v>21483</v>
      </c>
      <c r="B283" s="32">
        <v>37</v>
      </c>
    </row>
    <row r="284" spans="1:2" x14ac:dyDescent="0.35">
      <c r="A284" s="32" t="s">
        <v>21484</v>
      </c>
      <c r="B284" s="32">
        <v>85</v>
      </c>
    </row>
    <row r="285" spans="1:2" x14ac:dyDescent="0.35">
      <c r="A285" s="32" t="s">
        <v>21485</v>
      </c>
      <c r="B285" s="32">
        <v>98</v>
      </c>
    </row>
    <row r="286" spans="1:2" x14ac:dyDescent="0.35">
      <c r="A286" s="32" t="s">
        <v>670</v>
      </c>
      <c r="B286" s="32">
        <v>34</v>
      </c>
    </row>
    <row r="287" spans="1:2" x14ac:dyDescent="0.35">
      <c r="A287" s="32" t="s">
        <v>21486</v>
      </c>
      <c r="B287" s="32">
        <v>50</v>
      </c>
    </row>
    <row r="288" spans="1:2" x14ac:dyDescent="0.35">
      <c r="A288" s="32" t="s">
        <v>21487</v>
      </c>
      <c r="B288" s="32">
        <v>53</v>
      </c>
    </row>
    <row r="289" spans="1:2" x14ac:dyDescent="0.35">
      <c r="A289" s="32" t="s">
        <v>674</v>
      </c>
      <c r="B289" s="32">
        <v>89</v>
      </c>
    </row>
    <row r="290" spans="1:2" x14ac:dyDescent="0.35">
      <c r="A290" s="32" t="s">
        <v>21488</v>
      </c>
      <c r="B290" s="32">
        <v>25</v>
      </c>
    </row>
    <row r="291" spans="1:2" x14ac:dyDescent="0.35">
      <c r="A291" s="32" t="s">
        <v>21489</v>
      </c>
      <c r="B291" s="32">
        <v>46</v>
      </c>
    </row>
    <row r="292" spans="1:2" x14ac:dyDescent="0.35">
      <c r="A292" s="32" t="s">
        <v>21490</v>
      </c>
      <c r="B292" s="32">
        <v>28</v>
      </c>
    </row>
    <row r="293" spans="1:2" x14ac:dyDescent="0.35">
      <c r="A293" s="32" t="s">
        <v>684</v>
      </c>
      <c r="B293" s="32">
        <v>21</v>
      </c>
    </row>
    <row r="294" spans="1:2" x14ac:dyDescent="0.35">
      <c r="A294" s="32" t="s">
        <v>21491</v>
      </c>
      <c r="B294" s="32">
        <v>91</v>
      </c>
    </row>
    <row r="295" spans="1:2" x14ac:dyDescent="0.35">
      <c r="A295" s="32" t="s">
        <v>687</v>
      </c>
      <c r="B295" s="32">
        <v>87</v>
      </c>
    </row>
    <row r="296" spans="1:2" x14ac:dyDescent="0.35">
      <c r="A296" s="32" t="s">
        <v>21492</v>
      </c>
      <c r="B296" s="32">
        <v>91</v>
      </c>
    </row>
    <row r="297" spans="1:2" x14ac:dyDescent="0.35">
      <c r="A297" s="32" t="s">
        <v>21493</v>
      </c>
      <c r="B297" s="32">
        <v>80</v>
      </c>
    </row>
    <row r="298" spans="1:2" x14ac:dyDescent="0.35">
      <c r="A298" s="32" t="s">
        <v>21494</v>
      </c>
      <c r="B298" s="32">
        <v>65</v>
      </c>
    </row>
    <row r="299" spans="1:2" x14ac:dyDescent="0.35">
      <c r="A299" s="32" t="s">
        <v>21495</v>
      </c>
      <c r="B299" s="32">
        <v>48</v>
      </c>
    </row>
    <row r="300" spans="1:2" x14ac:dyDescent="0.35">
      <c r="A300" s="32" t="s">
        <v>703</v>
      </c>
      <c r="B300" s="32">
        <v>81</v>
      </c>
    </row>
    <row r="301" spans="1:2" x14ac:dyDescent="0.35">
      <c r="A301" s="32" t="s">
        <v>21496</v>
      </c>
      <c r="B301" s="32">
        <v>82</v>
      </c>
    </row>
    <row r="302" spans="1:2" x14ac:dyDescent="0.35">
      <c r="A302" s="32" t="s">
        <v>21497</v>
      </c>
      <c r="B302" s="32">
        <v>70</v>
      </c>
    </row>
    <row r="303" spans="1:2" x14ac:dyDescent="0.35">
      <c r="A303" s="32" t="s">
        <v>21498</v>
      </c>
      <c r="B303" s="32">
        <v>59</v>
      </c>
    </row>
    <row r="304" spans="1:2" x14ac:dyDescent="0.35">
      <c r="A304" s="32" t="s">
        <v>21499</v>
      </c>
      <c r="B304" s="32">
        <v>75</v>
      </c>
    </row>
    <row r="305" spans="1:2" x14ac:dyDescent="0.35">
      <c r="A305" s="32" t="s">
        <v>21500</v>
      </c>
      <c r="B305" s="32">
        <v>74</v>
      </c>
    </row>
    <row r="306" spans="1:2" x14ac:dyDescent="0.35">
      <c r="A306" s="32" t="s">
        <v>715</v>
      </c>
      <c r="B306" s="32">
        <v>76</v>
      </c>
    </row>
    <row r="307" spans="1:2" x14ac:dyDescent="0.35">
      <c r="A307" s="32" t="s">
        <v>21501</v>
      </c>
      <c r="B307" s="32">
        <v>74</v>
      </c>
    </row>
    <row r="308" spans="1:2" x14ac:dyDescent="0.35">
      <c r="A308" s="32" t="s">
        <v>721</v>
      </c>
      <c r="B308" s="32">
        <v>31</v>
      </c>
    </row>
    <row r="309" spans="1:2" x14ac:dyDescent="0.35">
      <c r="A309" s="32" t="s">
        <v>722</v>
      </c>
      <c r="B309" s="32">
        <v>87</v>
      </c>
    </row>
    <row r="310" spans="1:2" x14ac:dyDescent="0.35">
      <c r="A310" s="32" t="s">
        <v>21502</v>
      </c>
      <c r="B310" s="32">
        <v>44</v>
      </c>
    </row>
    <row r="311" spans="1:2" x14ac:dyDescent="0.35">
      <c r="A311" s="32" t="s">
        <v>21503</v>
      </c>
      <c r="B311" s="32">
        <v>84</v>
      </c>
    </row>
    <row r="312" spans="1:2" x14ac:dyDescent="0.35">
      <c r="A312" s="32" t="s">
        <v>21504</v>
      </c>
      <c r="B312" s="32">
        <v>12</v>
      </c>
    </row>
    <row r="313" spans="1:2" x14ac:dyDescent="0.35">
      <c r="A313" s="32" t="s">
        <v>21505</v>
      </c>
      <c r="B313" s="32">
        <v>32</v>
      </c>
    </row>
    <row r="314" spans="1:2" x14ac:dyDescent="0.35">
      <c r="A314" s="32" t="s">
        <v>748</v>
      </c>
      <c r="B314" s="32">
        <v>3</v>
      </c>
    </row>
    <row r="315" spans="1:2" x14ac:dyDescent="0.35">
      <c r="A315" s="32" t="s">
        <v>21506</v>
      </c>
      <c r="B315" s="32">
        <v>43</v>
      </c>
    </row>
    <row r="316" spans="1:2" x14ac:dyDescent="0.35">
      <c r="A316" s="32" t="s">
        <v>21507</v>
      </c>
      <c r="B316" s="32">
        <v>65</v>
      </c>
    </row>
    <row r="317" spans="1:2" x14ac:dyDescent="0.35">
      <c r="A317" s="32" t="s">
        <v>21508</v>
      </c>
      <c r="B317" s="32">
        <v>26</v>
      </c>
    </row>
    <row r="318" spans="1:2" x14ac:dyDescent="0.35">
      <c r="A318" s="32" t="s">
        <v>756</v>
      </c>
      <c r="B318" s="32">
        <v>62</v>
      </c>
    </row>
    <row r="319" spans="1:2" x14ac:dyDescent="0.35">
      <c r="A319" s="32" t="s">
        <v>21509</v>
      </c>
      <c r="B319" s="32">
        <v>40</v>
      </c>
    </row>
    <row r="320" spans="1:2" x14ac:dyDescent="0.35">
      <c r="A320" s="32" t="s">
        <v>21510</v>
      </c>
      <c r="B320" s="32">
        <v>18</v>
      </c>
    </row>
    <row r="321" spans="1:2" x14ac:dyDescent="0.35">
      <c r="A321" s="32" t="s">
        <v>21511</v>
      </c>
      <c r="B321" s="32">
        <v>57</v>
      </c>
    </row>
    <row r="322" spans="1:2" x14ac:dyDescent="0.35">
      <c r="A322" s="32" t="s">
        <v>21512</v>
      </c>
      <c r="B322" s="32">
        <v>57</v>
      </c>
    </row>
    <row r="323" spans="1:2" x14ac:dyDescent="0.35">
      <c r="A323" s="32" t="s">
        <v>767</v>
      </c>
      <c r="B323" s="32">
        <v>87</v>
      </c>
    </row>
    <row r="324" spans="1:2" x14ac:dyDescent="0.35">
      <c r="A324" s="32" t="s">
        <v>771</v>
      </c>
      <c r="B324" s="32">
        <v>59</v>
      </c>
    </row>
    <row r="325" spans="1:2" x14ac:dyDescent="0.35">
      <c r="A325" s="32" t="s">
        <v>21513</v>
      </c>
      <c r="B325" s="32">
        <v>94</v>
      </c>
    </row>
    <row r="326" spans="1:2" x14ac:dyDescent="0.35">
      <c r="A326" s="32" t="s">
        <v>21514</v>
      </c>
      <c r="B326" s="32">
        <v>50</v>
      </c>
    </row>
    <row r="327" spans="1:2" x14ac:dyDescent="0.35">
      <c r="A327" s="32" t="s">
        <v>21515</v>
      </c>
      <c r="B327" s="32">
        <v>59</v>
      </c>
    </row>
    <row r="328" spans="1:2" x14ac:dyDescent="0.35">
      <c r="A328" s="32" t="s">
        <v>780</v>
      </c>
      <c r="B328" s="32">
        <v>57</v>
      </c>
    </row>
    <row r="329" spans="1:2" x14ac:dyDescent="0.35">
      <c r="A329" s="32" t="s">
        <v>21516</v>
      </c>
      <c r="B329" s="32">
        <v>53</v>
      </c>
    </row>
    <row r="330" spans="1:2" x14ac:dyDescent="0.35">
      <c r="A330" s="32" t="s">
        <v>782</v>
      </c>
      <c r="B330" s="32">
        <v>41</v>
      </c>
    </row>
    <row r="331" spans="1:2" x14ac:dyDescent="0.35">
      <c r="A331" s="32" t="s">
        <v>21517</v>
      </c>
      <c r="B331" s="32">
        <v>84</v>
      </c>
    </row>
    <row r="332" spans="1:2" x14ac:dyDescent="0.35">
      <c r="A332" s="32" t="s">
        <v>21518</v>
      </c>
      <c r="B332" s="32">
        <v>57</v>
      </c>
    </row>
    <row r="333" spans="1:2" x14ac:dyDescent="0.35">
      <c r="A333" s="32" t="s">
        <v>783</v>
      </c>
      <c r="B333" s="32">
        <v>64</v>
      </c>
    </row>
    <row r="334" spans="1:2" x14ac:dyDescent="0.35">
      <c r="A334" s="32" t="s">
        <v>21519</v>
      </c>
      <c r="B334" s="32">
        <v>75</v>
      </c>
    </row>
    <row r="335" spans="1:2" x14ac:dyDescent="0.35">
      <c r="A335" s="32" t="s">
        <v>789</v>
      </c>
      <c r="B335" s="32">
        <v>44</v>
      </c>
    </row>
    <row r="336" spans="1:2" x14ac:dyDescent="0.35">
      <c r="A336" s="32" t="s">
        <v>21520</v>
      </c>
      <c r="B336" s="32">
        <v>31</v>
      </c>
    </row>
    <row r="337" spans="1:2" x14ac:dyDescent="0.35">
      <c r="A337" s="32" t="s">
        <v>21521</v>
      </c>
      <c r="B337" s="32">
        <v>70</v>
      </c>
    </row>
    <row r="338" spans="1:2" x14ac:dyDescent="0.35">
      <c r="A338" s="32" t="s">
        <v>21522</v>
      </c>
      <c r="B338" s="32">
        <v>83</v>
      </c>
    </row>
    <row r="339" spans="1:2" x14ac:dyDescent="0.35">
      <c r="A339" s="32" t="s">
        <v>794</v>
      </c>
      <c r="B339" s="32">
        <v>81</v>
      </c>
    </row>
    <row r="340" spans="1:2" x14ac:dyDescent="0.35">
      <c r="A340" s="32" t="s">
        <v>796</v>
      </c>
      <c r="B340" s="32">
        <v>34</v>
      </c>
    </row>
    <row r="341" spans="1:2" x14ac:dyDescent="0.35">
      <c r="A341" s="32" t="s">
        <v>21523</v>
      </c>
      <c r="B341" s="32">
        <v>69</v>
      </c>
    </row>
    <row r="342" spans="1:2" x14ac:dyDescent="0.35">
      <c r="A342" s="32" t="s">
        <v>803</v>
      </c>
      <c r="B342" s="32">
        <v>35</v>
      </c>
    </row>
    <row r="343" spans="1:2" x14ac:dyDescent="0.35">
      <c r="A343" s="32" t="s">
        <v>21524</v>
      </c>
      <c r="B343" s="32">
        <v>23</v>
      </c>
    </row>
    <row r="344" spans="1:2" x14ac:dyDescent="0.35">
      <c r="A344" s="32" t="s">
        <v>21525</v>
      </c>
      <c r="B344" s="32">
        <v>65</v>
      </c>
    </row>
    <row r="345" spans="1:2" x14ac:dyDescent="0.35">
      <c r="A345" s="32" t="s">
        <v>21526</v>
      </c>
      <c r="B345" s="32">
        <v>9</v>
      </c>
    </row>
    <row r="346" spans="1:2" x14ac:dyDescent="0.35">
      <c r="A346" s="32" t="s">
        <v>21527</v>
      </c>
      <c r="B346" s="32">
        <v>93</v>
      </c>
    </row>
    <row r="347" spans="1:2" x14ac:dyDescent="0.35">
      <c r="A347" s="32" t="s">
        <v>21528</v>
      </c>
      <c r="B347" s="32">
        <v>31</v>
      </c>
    </row>
    <row r="348" spans="1:2" x14ac:dyDescent="0.35">
      <c r="A348" s="32" t="s">
        <v>810</v>
      </c>
      <c r="B348" s="32">
        <v>84</v>
      </c>
    </row>
    <row r="349" spans="1:2" x14ac:dyDescent="0.35">
      <c r="A349" s="32" t="s">
        <v>811</v>
      </c>
      <c r="B349" s="32">
        <v>65</v>
      </c>
    </row>
    <row r="350" spans="1:2" x14ac:dyDescent="0.35">
      <c r="A350" s="32" t="s">
        <v>816</v>
      </c>
      <c r="B350" s="32">
        <v>33</v>
      </c>
    </row>
    <row r="351" spans="1:2" x14ac:dyDescent="0.35">
      <c r="A351" s="32" t="s">
        <v>21529</v>
      </c>
      <c r="B351" s="32">
        <v>97</v>
      </c>
    </row>
    <row r="352" spans="1:2" x14ac:dyDescent="0.35">
      <c r="A352" s="32" t="s">
        <v>21530</v>
      </c>
      <c r="B352" s="32">
        <v>17</v>
      </c>
    </row>
    <row r="353" spans="1:2" x14ac:dyDescent="0.35">
      <c r="A353" s="32" t="s">
        <v>21531</v>
      </c>
      <c r="B353" s="32">
        <v>81</v>
      </c>
    </row>
    <row r="354" spans="1:2" x14ac:dyDescent="0.35">
      <c r="A354" s="32" t="s">
        <v>21532</v>
      </c>
      <c r="B354" s="32">
        <v>39</v>
      </c>
    </row>
    <row r="355" spans="1:2" x14ac:dyDescent="0.35">
      <c r="A355" s="32" t="s">
        <v>21533</v>
      </c>
      <c r="B355" s="32">
        <v>38</v>
      </c>
    </row>
    <row r="356" spans="1:2" x14ac:dyDescent="0.35">
      <c r="A356" s="32" t="s">
        <v>826</v>
      </c>
      <c r="B356" s="32">
        <v>84</v>
      </c>
    </row>
    <row r="357" spans="1:2" x14ac:dyDescent="0.35">
      <c r="A357" s="32" t="s">
        <v>21534</v>
      </c>
      <c r="B357" s="32">
        <v>50</v>
      </c>
    </row>
    <row r="358" spans="1:2" x14ac:dyDescent="0.35">
      <c r="A358" s="32" t="s">
        <v>831</v>
      </c>
      <c r="B358" s="32">
        <v>31</v>
      </c>
    </row>
    <row r="359" spans="1:2" x14ac:dyDescent="0.35">
      <c r="A359" s="32" t="s">
        <v>833</v>
      </c>
      <c r="B359" s="32">
        <v>89</v>
      </c>
    </row>
    <row r="360" spans="1:2" x14ac:dyDescent="0.35">
      <c r="A360" s="32" t="s">
        <v>21535</v>
      </c>
      <c r="B360" s="32">
        <v>72</v>
      </c>
    </row>
    <row r="361" spans="1:2" x14ac:dyDescent="0.35">
      <c r="A361" s="32" t="s">
        <v>21536</v>
      </c>
      <c r="B361" s="32">
        <v>39</v>
      </c>
    </row>
    <row r="362" spans="1:2" x14ac:dyDescent="0.35">
      <c r="A362" s="32" t="s">
        <v>837</v>
      </c>
      <c r="B362" s="32">
        <v>46</v>
      </c>
    </row>
    <row r="363" spans="1:2" x14ac:dyDescent="0.35">
      <c r="A363" s="32" t="s">
        <v>21537</v>
      </c>
      <c r="B363" s="32">
        <v>12</v>
      </c>
    </row>
    <row r="364" spans="1:2" x14ac:dyDescent="0.35">
      <c r="A364" s="32" t="s">
        <v>21538</v>
      </c>
      <c r="B364" s="32">
        <v>42</v>
      </c>
    </row>
    <row r="365" spans="1:2" x14ac:dyDescent="0.35">
      <c r="A365" s="32" t="s">
        <v>847</v>
      </c>
      <c r="B365" s="32">
        <v>35</v>
      </c>
    </row>
    <row r="366" spans="1:2" x14ac:dyDescent="0.35">
      <c r="A366" s="32" t="s">
        <v>21539</v>
      </c>
      <c r="B366" s="32">
        <v>68</v>
      </c>
    </row>
    <row r="367" spans="1:2" x14ac:dyDescent="0.35">
      <c r="A367" s="32" t="s">
        <v>21540</v>
      </c>
      <c r="B367" s="32">
        <v>78</v>
      </c>
    </row>
    <row r="368" spans="1:2" x14ac:dyDescent="0.35">
      <c r="A368" s="32" t="s">
        <v>852</v>
      </c>
      <c r="B368" s="32">
        <v>50</v>
      </c>
    </row>
    <row r="369" spans="1:2" x14ac:dyDescent="0.35">
      <c r="A369" s="32" t="s">
        <v>853</v>
      </c>
      <c r="B369" s="32">
        <v>85</v>
      </c>
    </row>
    <row r="370" spans="1:2" x14ac:dyDescent="0.35">
      <c r="A370" s="32" t="s">
        <v>21541</v>
      </c>
      <c r="B370" s="32">
        <v>28</v>
      </c>
    </row>
    <row r="371" spans="1:2" x14ac:dyDescent="0.35">
      <c r="A371" s="32" t="s">
        <v>21542</v>
      </c>
      <c r="B371" s="32">
        <v>10</v>
      </c>
    </row>
    <row r="372" spans="1:2" x14ac:dyDescent="0.35">
      <c r="A372" s="32" t="s">
        <v>21543</v>
      </c>
      <c r="B372" s="32">
        <v>42</v>
      </c>
    </row>
    <row r="373" spans="1:2" x14ac:dyDescent="0.35">
      <c r="A373" s="32" t="s">
        <v>21544</v>
      </c>
      <c r="B373" s="32">
        <v>39</v>
      </c>
    </row>
    <row r="374" spans="1:2" x14ac:dyDescent="0.35">
      <c r="A374" s="32" t="s">
        <v>866</v>
      </c>
      <c r="B374" s="32">
        <v>89</v>
      </c>
    </row>
    <row r="375" spans="1:2" x14ac:dyDescent="0.35">
      <c r="A375" s="32" t="s">
        <v>21545</v>
      </c>
      <c r="B375" s="32">
        <v>79</v>
      </c>
    </row>
    <row r="376" spans="1:2" x14ac:dyDescent="0.35">
      <c r="A376" s="32" t="s">
        <v>867</v>
      </c>
      <c r="B376" s="32">
        <v>17</v>
      </c>
    </row>
    <row r="377" spans="1:2" x14ac:dyDescent="0.35">
      <c r="A377" s="32" t="s">
        <v>21546</v>
      </c>
      <c r="B377" s="32">
        <v>74</v>
      </c>
    </row>
    <row r="378" spans="1:2" x14ac:dyDescent="0.35">
      <c r="A378" s="32" t="s">
        <v>869</v>
      </c>
      <c r="B378" s="32">
        <v>35</v>
      </c>
    </row>
    <row r="379" spans="1:2" x14ac:dyDescent="0.35">
      <c r="A379" s="32" t="s">
        <v>871</v>
      </c>
      <c r="B379" s="32">
        <v>38</v>
      </c>
    </row>
    <row r="380" spans="1:2" x14ac:dyDescent="0.35">
      <c r="A380" s="32" t="s">
        <v>21547</v>
      </c>
      <c r="B380" s="32">
        <v>81</v>
      </c>
    </row>
    <row r="381" spans="1:2" x14ac:dyDescent="0.35">
      <c r="A381" s="32" t="s">
        <v>21548</v>
      </c>
      <c r="B381" s="32">
        <v>31</v>
      </c>
    </row>
    <row r="382" spans="1:2" x14ac:dyDescent="0.35">
      <c r="A382" s="32" t="s">
        <v>21549</v>
      </c>
      <c r="B382" s="32">
        <v>90</v>
      </c>
    </row>
    <row r="383" spans="1:2" x14ac:dyDescent="0.35">
      <c r="A383" s="32" t="s">
        <v>21550</v>
      </c>
      <c r="B383" s="32">
        <v>25</v>
      </c>
    </row>
    <row r="384" spans="1:2" x14ac:dyDescent="0.35">
      <c r="A384" s="32" t="s">
        <v>21551</v>
      </c>
      <c r="B384" s="32">
        <v>70</v>
      </c>
    </row>
    <row r="385" spans="1:2" x14ac:dyDescent="0.35">
      <c r="A385" s="32" t="s">
        <v>21552</v>
      </c>
      <c r="B385" s="32">
        <v>33</v>
      </c>
    </row>
    <row r="386" spans="1:2" x14ac:dyDescent="0.35">
      <c r="A386" s="32" t="s">
        <v>887</v>
      </c>
      <c r="B386" s="32">
        <v>98</v>
      </c>
    </row>
    <row r="387" spans="1:2" x14ac:dyDescent="0.35">
      <c r="A387" s="32" t="s">
        <v>21553</v>
      </c>
      <c r="B387" s="32">
        <v>0</v>
      </c>
    </row>
    <row r="388" spans="1:2" x14ac:dyDescent="0.35">
      <c r="A388" s="32" t="s">
        <v>21554</v>
      </c>
      <c r="B388" s="32">
        <v>14</v>
      </c>
    </row>
    <row r="389" spans="1:2" x14ac:dyDescent="0.35">
      <c r="A389" s="32" t="s">
        <v>21555</v>
      </c>
      <c r="B389" s="32">
        <v>39</v>
      </c>
    </row>
    <row r="390" spans="1:2" x14ac:dyDescent="0.35">
      <c r="A390" s="32" t="s">
        <v>21556</v>
      </c>
      <c r="B390" s="32">
        <v>99</v>
      </c>
    </row>
    <row r="391" spans="1:2" x14ac:dyDescent="0.35">
      <c r="A391" s="32" t="s">
        <v>21557</v>
      </c>
      <c r="B391" s="32">
        <v>56</v>
      </c>
    </row>
    <row r="392" spans="1:2" x14ac:dyDescent="0.35">
      <c r="A392" s="32" t="s">
        <v>21558</v>
      </c>
      <c r="B392" s="32">
        <v>42</v>
      </c>
    </row>
    <row r="393" spans="1:2" x14ac:dyDescent="0.35">
      <c r="A393" s="32" t="s">
        <v>21559</v>
      </c>
      <c r="B393" s="32">
        <v>49</v>
      </c>
    </row>
    <row r="394" spans="1:2" x14ac:dyDescent="0.35">
      <c r="A394" s="32" t="s">
        <v>21560</v>
      </c>
      <c r="B394" s="32">
        <v>48</v>
      </c>
    </row>
    <row r="395" spans="1:2" x14ac:dyDescent="0.35">
      <c r="A395" s="32" t="s">
        <v>900</v>
      </c>
      <c r="B395" s="32">
        <v>47</v>
      </c>
    </row>
    <row r="396" spans="1:2" x14ac:dyDescent="0.35">
      <c r="A396" s="32" t="s">
        <v>21561</v>
      </c>
      <c r="B396" s="32">
        <v>20</v>
      </c>
    </row>
    <row r="397" spans="1:2" x14ac:dyDescent="0.35">
      <c r="A397" s="32" t="s">
        <v>21562</v>
      </c>
      <c r="B397" s="32">
        <v>46</v>
      </c>
    </row>
    <row r="398" spans="1:2" x14ac:dyDescent="0.35">
      <c r="A398" s="32" t="s">
        <v>21563</v>
      </c>
      <c r="B398" s="32">
        <v>91</v>
      </c>
    </row>
    <row r="399" spans="1:2" x14ac:dyDescent="0.35">
      <c r="A399" s="32" t="s">
        <v>21564</v>
      </c>
      <c r="B399" s="32">
        <v>74</v>
      </c>
    </row>
    <row r="400" spans="1:2" x14ac:dyDescent="0.35">
      <c r="A400" s="32" t="s">
        <v>21565</v>
      </c>
      <c r="B400" s="32">
        <v>22</v>
      </c>
    </row>
    <row r="401" spans="1:2" x14ac:dyDescent="0.35">
      <c r="A401" s="32" t="s">
        <v>21566</v>
      </c>
      <c r="B401" s="32">
        <v>95</v>
      </c>
    </row>
    <row r="402" spans="1:2" x14ac:dyDescent="0.35">
      <c r="A402" s="32" t="s">
        <v>21567</v>
      </c>
      <c r="B402" s="32">
        <v>39</v>
      </c>
    </row>
    <row r="403" spans="1:2" x14ac:dyDescent="0.35">
      <c r="A403" s="32" t="s">
        <v>21568</v>
      </c>
      <c r="B403" s="32">
        <v>92</v>
      </c>
    </row>
    <row r="404" spans="1:2" x14ac:dyDescent="0.35">
      <c r="A404" s="32" t="s">
        <v>21569</v>
      </c>
      <c r="B404" s="32">
        <v>67</v>
      </c>
    </row>
    <row r="405" spans="1:2" x14ac:dyDescent="0.35">
      <c r="A405" s="32" t="s">
        <v>913</v>
      </c>
      <c r="B405" s="32">
        <v>52</v>
      </c>
    </row>
    <row r="406" spans="1:2" x14ac:dyDescent="0.35">
      <c r="A406" s="32" t="s">
        <v>916</v>
      </c>
      <c r="B406" s="32">
        <v>96</v>
      </c>
    </row>
    <row r="407" spans="1:2" x14ac:dyDescent="0.35">
      <c r="A407" s="32" t="s">
        <v>923</v>
      </c>
      <c r="B407" s="32">
        <v>65</v>
      </c>
    </row>
    <row r="408" spans="1:2" x14ac:dyDescent="0.35">
      <c r="A408" s="32" t="s">
        <v>21570</v>
      </c>
      <c r="B408" s="32">
        <v>3</v>
      </c>
    </row>
    <row r="409" spans="1:2" x14ac:dyDescent="0.35">
      <c r="A409" s="32" t="s">
        <v>21571</v>
      </c>
      <c r="B409" s="32">
        <v>39</v>
      </c>
    </row>
    <row r="410" spans="1:2" x14ac:dyDescent="0.35">
      <c r="A410" s="32" t="s">
        <v>21572</v>
      </c>
      <c r="B410" s="32">
        <v>92</v>
      </c>
    </row>
    <row r="411" spans="1:2" x14ac:dyDescent="0.35">
      <c r="A411" s="32" t="s">
        <v>21573</v>
      </c>
      <c r="B411" s="32">
        <v>49</v>
      </c>
    </row>
    <row r="412" spans="1:2" x14ac:dyDescent="0.35">
      <c r="A412" s="32" t="s">
        <v>926</v>
      </c>
      <c r="B412" s="32">
        <v>21</v>
      </c>
    </row>
    <row r="413" spans="1:2" x14ac:dyDescent="0.35">
      <c r="A413" s="32" t="s">
        <v>929</v>
      </c>
      <c r="B413" s="32">
        <v>89</v>
      </c>
    </row>
    <row r="414" spans="1:2" x14ac:dyDescent="0.35">
      <c r="A414" s="32" t="s">
        <v>21574</v>
      </c>
      <c r="B414" s="32">
        <v>76</v>
      </c>
    </row>
    <row r="415" spans="1:2" x14ac:dyDescent="0.35">
      <c r="A415" s="32" t="s">
        <v>930</v>
      </c>
      <c r="B415" s="32">
        <v>36</v>
      </c>
    </row>
    <row r="416" spans="1:2" x14ac:dyDescent="0.35">
      <c r="A416" s="32" t="s">
        <v>21575</v>
      </c>
      <c r="B416" s="32">
        <v>88</v>
      </c>
    </row>
    <row r="417" spans="1:2" x14ac:dyDescent="0.35">
      <c r="A417" s="32" t="s">
        <v>21576</v>
      </c>
      <c r="B417" s="32">
        <v>29</v>
      </c>
    </row>
    <row r="418" spans="1:2" x14ac:dyDescent="0.35">
      <c r="A418" s="32" t="s">
        <v>932</v>
      </c>
      <c r="B418" s="32">
        <v>5</v>
      </c>
    </row>
    <row r="419" spans="1:2" x14ac:dyDescent="0.35">
      <c r="A419" s="32" t="s">
        <v>21577</v>
      </c>
      <c r="B419" s="32">
        <v>22</v>
      </c>
    </row>
    <row r="420" spans="1:2" x14ac:dyDescent="0.35">
      <c r="A420" s="32" t="s">
        <v>933</v>
      </c>
      <c r="B420" s="32">
        <v>16</v>
      </c>
    </row>
    <row r="421" spans="1:2" x14ac:dyDescent="0.35">
      <c r="A421" s="32" t="s">
        <v>21578</v>
      </c>
      <c r="B421" s="32">
        <v>84</v>
      </c>
    </row>
    <row r="422" spans="1:2" x14ac:dyDescent="0.35">
      <c r="A422" s="32" t="s">
        <v>21579</v>
      </c>
      <c r="B422" s="32">
        <v>42</v>
      </c>
    </row>
    <row r="423" spans="1:2" x14ac:dyDescent="0.35">
      <c r="A423" s="32" t="s">
        <v>943</v>
      </c>
      <c r="B423" s="32">
        <v>87</v>
      </c>
    </row>
    <row r="424" spans="1:2" x14ac:dyDescent="0.35">
      <c r="A424" s="32" t="s">
        <v>21580</v>
      </c>
      <c r="B424" s="32">
        <v>30</v>
      </c>
    </row>
    <row r="425" spans="1:2" x14ac:dyDescent="0.35">
      <c r="A425" s="32" t="s">
        <v>21581</v>
      </c>
      <c r="B425" s="32">
        <v>2</v>
      </c>
    </row>
    <row r="426" spans="1:2" x14ac:dyDescent="0.35">
      <c r="A426" s="32" t="s">
        <v>21582</v>
      </c>
      <c r="B426" s="32">
        <v>67</v>
      </c>
    </row>
    <row r="427" spans="1:2" x14ac:dyDescent="0.35">
      <c r="A427" s="32" t="s">
        <v>950</v>
      </c>
      <c r="B427" s="32">
        <v>1</v>
      </c>
    </row>
    <row r="428" spans="1:2" x14ac:dyDescent="0.35">
      <c r="A428" s="32" t="s">
        <v>21583</v>
      </c>
      <c r="B428" s="32">
        <v>39</v>
      </c>
    </row>
    <row r="429" spans="1:2" x14ac:dyDescent="0.35">
      <c r="A429" s="32" t="s">
        <v>21584</v>
      </c>
      <c r="B429" s="32">
        <v>76</v>
      </c>
    </row>
    <row r="430" spans="1:2" x14ac:dyDescent="0.35">
      <c r="A430" s="32" t="s">
        <v>21585</v>
      </c>
      <c r="B430" s="32">
        <v>63</v>
      </c>
    </row>
    <row r="431" spans="1:2" x14ac:dyDescent="0.35">
      <c r="A431" s="32" t="s">
        <v>21586</v>
      </c>
      <c r="B431" s="32">
        <v>38</v>
      </c>
    </row>
    <row r="432" spans="1:2" x14ac:dyDescent="0.35">
      <c r="A432" s="32" t="s">
        <v>961</v>
      </c>
      <c r="B432" s="32">
        <v>58</v>
      </c>
    </row>
    <row r="433" spans="1:2" x14ac:dyDescent="0.35">
      <c r="A433" s="32" t="s">
        <v>21587</v>
      </c>
      <c r="B433" s="32">
        <v>87</v>
      </c>
    </row>
    <row r="434" spans="1:2" x14ac:dyDescent="0.35">
      <c r="A434" s="32" t="s">
        <v>964</v>
      </c>
      <c r="B434" s="32">
        <v>15</v>
      </c>
    </row>
    <row r="435" spans="1:2" x14ac:dyDescent="0.35">
      <c r="A435" s="32" t="s">
        <v>21588</v>
      </c>
      <c r="B435" s="32">
        <v>46</v>
      </c>
    </row>
    <row r="436" spans="1:2" x14ac:dyDescent="0.35">
      <c r="A436" s="32" t="s">
        <v>21589</v>
      </c>
      <c r="B436" s="32">
        <v>92</v>
      </c>
    </row>
    <row r="437" spans="1:2" x14ac:dyDescent="0.35">
      <c r="A437" s="32" t="s">
        <v>21590</v>
      </c>
      <c r="B437" s="32">
        <v>79</v>
      </c>
    </row>
    <row r="438" spans="1:2" x14ac:dyDescent="0.35">
      <c r="A438" s="32" t="s">
        <v>972</v>
      </c>
      <c r="B438" s="32">
        <v>56</v>
      </c>
    </row>
    <row r="439" spans="1:2" x14ac:dyDescent="0.35">
      <c r="A439" s="32" t="s">
        <v>973</v>
      </c>
      <c r="B439" s="32">
        <v>38</v>
      </c>
    </row>
    <row r="440" spans="1:2" x14ac:dyDescent="0.35">
      <c r="A440" s="32" t="s">
        <v>21591</v>
      </c>
      <c r="B440" s="32">
        <v>39</v>
      </c>
    </row>
    <row r="441" spans="1:2" x14ac:dyDescent="0.35">
      <c r="A441" s="32" t="s">
        <v>21592</v>
      </c>
      <c r="B441" s="32">
        <v>93</v>
      </c>
    </row>
    <row r="442" spans="1:2" x14ac:dyDescent="0.35">
      <c r="A442" s="32" t="s">
        <v>21593</v>
      </c>
      <c r="B442" s="32">
        <v>47</v>
      </c>
    </row>
    <row r="443" spans="1:2" x14ac:dyDescent="0.35">
      <c r="A443" s="32" t="s">
        <v>21594</v>
      </c>
      <c r="B443" s="32">
        <v>28</v>
      </c>
    </row>
    <row r="444" spans="1:2" x14ac:dyDescent="0.35">
      <c r="A444" s="32" t="s">
        <v>980</v>
      </c>
      <c r="B444" s="32">
        <v>21</v>
      </c>
    </row>
    <row r="445" spans="1:2" x14ac:dyDescent="0.35">
      <c r="A445" s="32" t="s">
        <v>21595</v>
      </c>
      <c r="B445" s="32">
        <v>84</v>
      </c>
    </row>
    <row r="446" spans="1:2" x14ac:dyDescent="0.35">
      <c r="A446" s="32" t="s">
        <v>21596</v>
      </c>
      <c r="B446" s="32">
        <v>58</v>
      </c>
    </row>
    <row r="447" spans="1:2" x14ac:dyDescent="0.35">
      <c r="A447" s="32" t="s">
        <v>987</v>
      </c>
      <c r="B447" s="32">
        <v>47</v>
      </c>
    </row>
    <row r="448" spans="1:2" x14ac:dyDescent="0.35">
      <c r="A448" s="32" t="s">
        <v>21597</v>
      </c>
      <c r="B448" s="32">
        <v>79</v>
      </c>
    </row>
    <row r="449" spans="1:2" x14ac:dyDescent="0.35">
      <c r="A449" s="32" t="s">
        <v>21598</v>
      </c>
      <c r="B449" s="32">
        <v>29</v>
      </c>
    </row>
    <row r="450" spans="1:2" x14ac:dyDescent="0.35">
      <c r="A450" s="32" t="s">
        <v>21599</v>
      </c>
      <c r="B450" s="32">
        <v>49</v>
      </c>
    </row>
    <row r="451" spans="1:2" x14ac:dyDescent="0.35">
      <c r="A451" s="32" t="s">
        <v>21600</v>
      </c>
      <c r="B451" s="32">
        <v>72</v>
      </c>
    </row>
    <row r="452" spans="1:2" x14ac:dyDescent="0.35">
      <c r="A452" s="32" t="s">
        <v>21601</v>
      </c>
      <c r="B452" s="32">
        <v>2</v>
      </c>
    </row>
    <row r="453" spans="1:2" x14ac:dyDescent="0.35">
      <c r="A453" s="32" t="s">
        <v>21602</v>
      </c>
      <c r="B453" s="32">
        <v>3</v>
      </c>
    </row>
    <row r="454" spans="1:2" x14ac:dyDescent="0.35">
      <c r="A454" s="32" t="s">
        <v>992</v>
      </c>
      <c r="B454" s="32">
        <v>1</v>
      </c>
    </row>
    <row r="455" spans="1:2" x14ac:dyDescent="0.35">
      <c r="A455" s="32" t="s">
        <v>21603</v>
      </c>
      <c r="B455" s="32">
        <v>24</v>
      </c>
    </row>
    <row r="456" spans="1:2" x14ac:dyDescent="0.35">
      <c r="A456" s="32" t="s">
        <v>21604</v>
      </c>
      <c r="B456" s="32">
        <v>34</v>
      </c>
    </row>
    <row r="457" spans="1:2" x14ac:dyDescent="0.35">
      <c r="A457" s="32" t="s">
        <v>21605</v>
      </c>
      <c r="B457" s="32">
        <v>83</v>
      </c>
    </row>
    <row r="458" spans="1:2" x14ac:dyDescent="0.35">
      <c r="A458" s="32" t="s">
        <v>21606</v>
      </c>
      <c r="B458" s="32">
        <v>78</v>
      </c>
    </row>
    <row r="459" spans="1:2" x14ac:dyDescent="0.35">
      <c r="A459" s="32" t="s">
        <v>21607</v>
      </c>
      <c r="B459" s="32">
        <v>56</v>
      </c>
    </row>
    <row r="460" spans="1:2" x14ac:dyDescent="0.35">
      <c r="A460" s="32" t="s">
        <v>997</v>
      </c>
      <c r="B460" s="32">
        <v>59</v>
      </c>
    </row>
    <row r="461" spans="1:2" x14ac:dyDescent="0.35">
      <c r="A461" s="32" t="s">
        <v>21608</v>
      </c>
      <c r="B461" s="32">
        <v>20</v>
      </c>
    </row>
    <row r="462" spans="1:2" x14ac:dyDescent="0.35">
      <c r="A462" s="32" t="s">
        <v>21609</v>
      </c>
      <c r="B462" s="32">
        <v>20</v>
      </c>
    </row>
    <row r="463" spans="1:2" x14ac:dyDescent="0.35">
      <c r="A463" s="32" t="s">
        <v>1001</v>
      </c>
      <c r="B463" s="32">
        <v>45</v>
      </c>
    </row>
    <row r="464" spans="1:2" x14ac:dyDescent="0.35">
      <c r="A464" s="32" t="s">
        <v>21610</v>
      </c>
      <c r="B464" s="32">
        <v>1</v>
      </c>
    </row>
    <row r="465" spans="1:2" x14ac:dyDescent="0.35">
      <c r="A465" s="32" t="s">
        <v>21611</v>
      </c>
      <c r="B465" s="32">
        <v>97</v>
      </c>
    </row>
    <row r="466" spans="1:2" x14ac:dyDescent="0.35">
      <c r="A466" s="32" t="s">
        <v>1009</v>
      </c>
      <c r="B466" s="32">
        <v>45</v>
      </c>
    </row>
    <row r="467" spans="1:2" x14ac:dyDescent="0.35">
      <c r="A467" s="32" t="s">
        <v>21612</v>
      </c>
      <c r="B467" s="32">
        <v>89</v>
      </c>
    </row>
    <row r="468" spans="1:2" x14ac:dyDescent="0.35">
      <c r="A468" s="32" t="s">
        <v>1013</v>
      </c>
      <c r="B468" s="32">
        <v>98</v>
      </c>
    </row>
    <row r="469" spans="1:2" x14ac:dyDescent="0.35">
      <c r="A469" s="32" t="s">
        <v>21613</v>
      </c>
      <c r="B469" s="32">
        <v>89</v>
      </c>
    </row>
    <row r="470" spans="1:2" x14ac:dyDescent="0.35">
      <c r="A470" s="32" t="s">
        <v>1015</v>
      </c>
      <c r="B470" s="32">
        <v>54</v>
      </c>
    </row>
    <row r="471" spans="1:2" x14ac:dyDescent="0.35">
      <c r="A471" s="32" t="s">
        <v>1016</v>
      </c>
      <c r="B471" s="32">
        <v>31</v>
      </c>
    </row>
    <row r="472" spans="1:2" x14ac:dyDescent="0.35">
      <c r="A472" s="32" t="s">
        <v>21614</v>
      </c>
      <c r="B472" s="32">
        <v>8</v>
      </c>
    </row>
    <row r="473" spans="1:2" x14ac:dyDescent="0.35">
      <c r="A473" s="32" t="s">
        <v>21615</v>
      </c>
      <c r="B473" s="32">
        <v>42</v>
      </c>
    </row>
    <row r="474" spans="1:2" x14ac:dyDescent="0.35">
      <c r="A474" s="32" t="s">
        <v>21616</v>
      </c>
      <c r="B474" s="32">
        <v>83</v>
      </c>
    </row>
    <row r="475" spans="1:2" x14ac:dyDescent="0.35">
      <c r="A475" s="32" t="s">
        <v>21617</v>
      </c>
      <c r="B475" s="32">
        <v>2</v>
      </c>
    </row>
    <row r="476" spans="1:2" x14ac:dyDescent="0.35">
      <c r="A476" s="32" t="s">
        <v>21618</v>
      </c>
      <c r="B476" s="32">
        <v>49</v>
      </c>
    </row>
    <row r="477" spans="1:2" x14ac:dyDescent="0.35">
      <c r="A477" s="32" t="s">
        <v>21619</v>
      </c>
      <c r="B477" s="32">
        <v>3</v>
      </c>
    </row>
    <row r="478" spans="1:2" x14ac:dyDescent="0.35">
      <c r="A478" s="32" t="s">
        <v>21620</v>
      </c>
      <c r="B478" s="32">
        <v>87</v>
      </c>
    </row>
    <row r="479" spans="1:2" x14ac:dyDescent="0.35">
      <c r="A479" s="32" t="s">
        <v>21621</v>
      </c>
      <c r="B479" s="32">
        <v>83</v>
      </c>
    </row>
    <row r="480" spans="1:2" x14ac:dyDescent="0.35">
      <c r="A480" s="32" t="s">
        <v>21622</v>
      </c>
      <c r="B480" s="32">
        <v>36</v>
      </c>
    </row>
    <row r="481" spans="1:2" x14ac:dyDescent="0.35">
      <c r="A481" s="32" t="s">
        <v>21623</v>
      </c>
      <c r="B481" s="32">
        <v>1</v>
      </c>
    </row>
    <row r="482" spans="1:2" x14ac:dyDescent="0.35">
      <c r="A482" s="32" t="s">
        <v>1033</v>
      </c>
      <c r="B482" s="32">
        <v>68</v>
      </c>
    </row>
    <row r="483" spans="1:2" x14ac:dyDescent="0.35">
      <c r="A483" s="32" t="s">
        <v>21624</v>
      </c>
      <c r="B483" s="32">
        <v>61</v>
      </c>
    </row>
    <row r="484" spans="1:2" x14ac:dyDescent="0.35">
      <c r="A484" s="32" t="s">
        <v>21625</v>
      </c>
      <c r="B484" s="32">
        <v>6</v>
      </c>
    </row>
    <row r="485" spans="1:2" x14ac:dyDescent="0.35">
      <c r="A485" s="32" t="s">
        <v>21626</v>
      </c>
      <c r="B485" s="32">
        <v>69</v>
      </c>
    </row>
    <row r="486" spans="1:2" x14ac:dyDescent="0.35">
      <c r="A486" s="32" t="s">
        <v>1048</v>
      </c>
      <c r="B486" s="32">
        <v>94</v>
      </c>
    </row>
    <row r="487" spans="1:2" x14ac:dyDescent="0.35">
      <c r="A487" s="32" t="s">
        <v>21627</v>
      </c>
      <c r="B487" s="32">
        <v>59</v>
      </c>
    </row>
    <row r="488" spans="1:2" x14ac:dyDescent="0.35">
      <c r="A488" s="32" t="s">
        <v>21628</v>
      </c>
      <c r="B488" s="32">
        <v>33</v>
      </c>
    </row>
    <row r="489" spans="1:2" x14ac:dyDescent="0.35">
      <c r="A489" s="32" t="s">
        <v>1058</v>
      </c>
      <c r="B489" s="32">
        <v>77</v>
      </c>
    </row>
    <row r="490" spans="1:2" x14ac:dyDescent="0.35">
      <c r="A490" s="32" t="s">
        <v>1059</v>
      </c>
      <c r="B490" s="32">
        <v>33</v>
      </c>
    </row>
    <row r="491" spans="1:2" x14ac:dyDescent="0.35">
      <c r="A491" s="32" t="s">
        <v>1063</v>
      </c>
      <c r="B491" s="32">
        <v>53</v>
      </c>
    </row>
    <row r="492" spans="1:2" x14ac:dyDescent="0.35">
      <c r="A492" s="32" t="s">
        <v>21629</v>
      </c>
      <c r="B492" s="32">
        <v>28</v>
      </c>
    </row>
    <row r="493" spans="1:2" x14ac:dyDescent="0.35">
      <c r="A493" s="32" t="s">
        <v>1067</v>
      </c>
      <c r="B493" s="32">
        <v>36</v>
      </c>
    </row>
    <row r="494" spans="1:2" x14ac:dyDescent="0.35">
      <c r="A494" s="32" t="s">
        <v>21630</v>
      </c>
      <c r="B494" s="32">
        <v>98</v>
      </c>
    </row>
    <row r="495" spans="1:2" x14ac:dyDescent="0.35">
      <c r="A495" s="32" t="s">
        <v>21631</v>
      </c>
      <c r="B495" s="32">
        <v>45</v>
      </c>
    </row>
    <row r="496" spans="1:2" x14ac:dyDescent="0.35">
      <c r="A496" s="32" t="s">
        <v>21632</v>
      </c>
      <c r="B496" s="32">
        <v>80</v>
      </c>
    </row>
    <row r="497" spans="1:2" x14ac:dyDescent="0.35">
      <c r="A497" s="32" t="s">
        <v>1073</v>
      </c>
      <c r="B497" s="32">
        <v>4</v>
      </c>
    </row>
    <row r="498" spans="1:2" x14ac:dyDescent="0.35">
      <c r="A498" s="32" t="s">
        <v>21633</v>
      </c>
      <c r="B498" s="32">
        <v>7</v>
      </c>
    </row>
    <row r="499" spans="1:2" x14ac:dyDescent="0.35">
      <c r="A499" s="32" t="s">
        <v>1075</v>
      </c>
      <c r="B499" s="32">
        <v>14</v>
      </c>
    </row>
    <row r="500" spans="1:2" x14ac:dyDescent="0.35">
      <c r="A500" s="32" t="s">
        <v>1077</v>
      </c>
      <c r="B500" s="32">
        <v>43</v>
      </c>
    </row>
    <row r="501" spans="1:2" x14ac:dyDescent="0.35">
      <c r="A501" s="32" t="s">
        <v>1079</v>
      </c>
      <c r="B501" s="32">
        <v>49</v>
      </c>
    </row>
    <row r="502" spans="1:2" x14ac:dyDescent="0.35">
      <c r="A502" s="32" t="s">
        <v>21634</v>
      </c>
      <c r="B502" s="32">
        <v>55</v>
      </c>
    </row>
    <row r="503" spans="1:2" x14ac:dyDescent="0.35">
      <c r="A503" s="32" t="s">
        <v>1083</v>
      </c>
      <c r="B503" s="32">
        <v>93</v>
      </c>
    </row>
    <row r="504" spans="1:2" x14ac:dyDescent="0.35">
      <c r="A504" s="32" t="s">
        <v>21635</v>
      </c>
      <c r="B504" s="32">
        <v>75</v>
      </c>
    </row>
    <row r="505" spans="1:2" x14ac:dyDescent="0.35">
      <c r="A505" s="32" t="s">
        <v>1085</v>
      </c>
      <c r="B505" s="32">
        <v>40</v>
      </c>
    </row>
    <row r="506" spans="1:2" x14ac:dyDescent="0.35">
      <c r="A506" s="32" t="s">
        <v>1089</v>
      </c>
      <c r="B506" s="32">
        <v>35</v>
      </c>
    </row>
    <row r="507" spans="1:2" x14ac:dyDescent="0.35">
      <c r="A507" s="32" t="s">
        <v>21636</v>
      </c>
      <c r="B507" s="32">
        <v>46</v>
      </c>
    </row>
    <row r="508" spans="1:2" x14ac:dyDescent="0.35">
      <c r="A508" s="32" t="s">
        <v>21637</v>
      </c>
      <c r="B508" s="32">
        <v>0</v>
      </c>
    </row>
    <row r="509" spans="1:2" x14ac:dyDescent="0.35">
      <c r="A509" s="32" t="s">
        <v>1091</v>
      </c>
      <c r="B509" s="32">
        <v>27</v>
      </c>
    </row>
    <row r="510" spans="1:2" x14ac:dyDescent="0.35">
      <c r="A510" s="32" t="s">
        <v>21638</v>
      </c>
      <c r="B510" s="32">
        <v>19</v>
      </c>
    </row>
    <row r="511" spans="1:2" x14ac:dyDescent="0.35">
      <c r="A511" s="32" t="s">
        <v>1100</v>
      </c>
      <c r="B511" s="32">
        <v>26</v>
      </c>
    </row>
    <row r="512" spans="1:2" x14ac:dyDescent="0.35">
      <c r="A512" s="32" t="s">
        <v>21639</v>
      </c>
      <c r="B512" s="32">
        <v>61</v>
      </c>
    </row>
    <row r="513" spans="1:2" x14ac:dyDescent="0.35">
      <c r="A513" s="32" t="s">
        <v>21640</v>
      </c>
      <c r="B513" s="32">
        <v>43</v>
      </c>
    </row>
    <row r="514" spans="1:2" x14ac:dyDescent="0.35">
      <c r="A514" s="32" t="s">
        <v>1110</v>
      </c>
      <c r="B514" s="32">
        <v>85</v>
      </c>
    </row>
    <row r="515" spans="1:2" x14ac:dyDescent="0.35">
      <c r="A515" s="32" t="s">
        <v>21641</v>
      </c>
      <c r="B515" s="32">
        <v>4</v>
      </c>
    </row>
    <row r="516" spans="1:2" x14ac:dyDescent="0.35">
      <c r="A516" s="32" t="s">
        <v>21642</v>
      </c>
      <c r="B516" s="32">
        <v>26</v>
      </c>
    </row>
    <row r="517" spans="1:2" x14ac:dyDescent="0.35">
      <c r="A517" s="32" t="s">
        <v>21643</v>
      </c>
      <c r="B517" s="32">
        <v>50</v>
      </c>
    </row>
    <row r="518" spans="1:2" x14ac:dyDescent="0.35">
      <c r="A518" s="32" t="s">
        <v>21644</v>
      </c>
      <c r="B518" s="32">
        <v>50</v>
      </c>
    </row>
    <row r="519" spans="1:2" x14ac:dyDescent="0.35">
      <c r="A519" s="32" t="s">
        <v>1119</v>
      </c>
      <c r="B519" s="32">
        <v>77</v>
      </c>
    </row>
    <row r="520" spans="1:2" x14ac:dyDescent="0.35">
      <c r="A520" s="32" t="s">
        <v>21645</v>
      </c>
      <c r="B520" s="32">
        <v>16</v>
      </c>
    </row>
    <row r="521" spans="1:2" x14ac:dyDescent="0.35">
      <c r="A521" s="32" t="s">
        <v>21646</v>
      </c>
      <c r="B521" s="32">
        <v>5</v>
      </c>
    </row>
    <row r="522" spans="1:2" x14ac:dyDescent="0.35">
      <c r="A522" s="32" t="s">
        <v>21647</v>
      </c>
      <c r="B522" s="32">
        <v>24</v>
      </c>
    </row>
    <row r="523" spans="1:2" x14ac:dyDescent="0.35">
      <c r="A523" s="32" t="s">
        <v>21648</v>
      </c>
      <c r="B523" s="32">
        <v>85</v>
      </c>
    </row>
    <row r="524" spans="1:2" x14ac:dyDescent="0.35">
      <c r="A524" s="32" t="s">
        <v>21649</v>
      </c>
      <c r="B524" s="32">
        <v>84</v>
      </c>
    </row>
    <row r="525" spans="1:2" x14ac:dyDescent="0.35">
      <c r="A525" s="32" t="s">
        <v>21650</v>
      </c>
      <c r="B525" s="32">
        <v>18</v>
      </c>
    </row>
    <row r="526" spans="1:2" x14ac:dyDescent="0.35">
      <c r="A526" s="32" t="s">
        <v>21651</v>
      </c>
      <c r="B526" s="32">
        <v>31</v>
      </c>
    </row>
    <row r="527" spans="1:2" x14ac:dyDescent="0.35">
      <c r="A527" s="32" t="s">
        <v>21652</v>
      </c>
      <c r="B527" s="32">
        <v>98</v>
      </c>
    </row>
    <row r="528" spans="1:2" x14ac:dyDescent="0.35">
      <c r="A528" s="32" t="s">
        <v>21653</v>
      </c>
      <c r="B528" s="32">
        <v>54</v>
      </c>
    </row>
    <row r="529" spans="1:2" x14ac:dyDescent="0.35">
      <c r="A529" s="32" t="s">
        <v>1128</v>
      </c>
      <c r="B529" s="32">
        <v>11</v>
      </c>
    </row>
    <row r="530" spans="1:2" x14ac:dyDescent="0.35">
      <c r="A530" s="32" t="s">
        <v>21654</v>
      </c>
      <c r="B530" s="32">
        <v>75</v>
      </c>
    </row>
    <row r="531" spans="1:2" x14ac:dyDescent="0.35">
      <c r="A531" s="32" t="s">
        <v>21655</v>
      </c>
      <c r="B531" s="32">
        <v>82</v>
      </c>
    </row>
    <row r="532" spans="1:2" x14ac:dyDescent="0.35">
      <c r="A532" s="32" t="s">
        <v>1140</v>
      </c>
      <c r="B532" s="32">
        <v>82</v>
      </c>
    </row>
    <row r="533" spans="1:2" x14ac:dyDescent="0.35">
      <c r="A533" s="32" t="s">
        <v>1141</v>
      </c>
      <c r="B533" s="32">
        <v>37</v>
      </c>
    </row>
    <row r="534" spans="1:2" x14ac:dyDescent="0.35">
      <c r="A534" s="32" t="s">
        <v>21656</v>
      </c>
      <c r="B534" s="32">
        <v>13</v>
      </c>
    </row>
    <row r="535" spans="1:2" x14ac:dyDescent="0.35">
      <c r="A535" s="32" t="s">
        <v>1144</v>
      </c>
      <c r="B535" s="32">
        <v>70</v>
      </c>
    </row>
    <row r="536" spans="1:2" x14ac:dyDescent="0.35">
      <c r="A536" s="32" t="s">
        <v>21657</v>
      </c>
      <c r="B536" s="32">
        <v>53</v>
      </c>
    </row>
    <row r="537" spans="1:2" x14ac:dyDescent="0.35">
      <c r="A537" s="32" t="s">
        <v>1146</v>
      </c>
      <c r="B537" s="32">
        <v>52</v>
      </c>
    </row>
    <row r="538" spans="1:2" x14ac:dyDescent="0.35">
      <c r="A538" s="32" t="s">
        <v>21658</v>
      </c>
      <c r="B538" s="32">
        <v>38</v>
      </c>
    </row>
    <row r="539" spans="1:2" x14ac:dyDescent="0.35">
      <c r="A539" s="32" t="s">
        <v>1152</v>
      </c>
      <c r="B539" s="32">
        <v>40</v>
      </c>
    </row>
    <row r="540" spans="1:2" x14ac:dyDescent="0.35">
      <c r="A540" s="32" t="s">
        <v>1155</v>
      </c>
      <c r="B540" s="32">
        <v>6</v>
      </c>
    </row>
    <row r="541" spans="1:2" x14ac:dyDescent="0.35">
      <c r="A541" s="32" t="s">
        <v>21659</v>
      </c>
      <c r="B541" s="32">
        <v>31</v>
      </c>
    </row>
    <row r="542" spans="1:2" x14ac:dyDescent="0.35">
      <c r="A542" s="32" t="s">
        <v>21660</v>
      </c>
      <c r="B542" s="32">
        <v>70</v>
      </c>
    </row>
    <row r="543" spans="1:2" x14ac:dyDescent="0.35">
      <c r="A543" s="32" t="s">
        <v>1162</v>
      </c>
      <c r="B543" s="32">
        <v>60</v>
      </c>
    </row>
    <row r="544" spans="1:2" x14ac:dyDescent="0.35">
      <c r="A544" s="32" t="s">
        <v>21661</v>
      </c>
      <c r="B544" s="32">
        <v>32</v>
      </c>
    </row>
    <row r="545" spans="1:2" x14ac:dyDescent="0.35">
      <c r="A545" s="32" t="s">
        <v>1165</v>
      </c>
      <c r="B545" s="32">
        <v>13</v>
      </c>
    </row>
    <row r="546" spans="1:2" x14ac:dyDescent="0.35">
      <c r="A546" s="32" t="s">
        <v>1171</v>
      </c>
      <c r="B546" s="32">
        <v>59</v>
      </c>
    </row>
    <row r="547" spans="1:2" x14ac:dyDescent="0.35">
      <c r="A547" s="32" t="s">
        <v>1172</v>
      </c>
      <c r="B547" s="32">
        <v>19</v>
      </c>
    </row>
    <row r="548" spans="1:2" x14ac:dyDescent="0.35">
      <c r="A548" s="32" t="s">
        <v>21662</v>
      </c>
      <c r="B548" s="32">
        <v>25</v>
      </c>
    </row>
    <row r="549" spans="1:2" x14ac:dyDescent="0.35">
      <c r="A549" s="32" t="s">
        <v>21663</v>
      </c>
      <c r="B549" s="32">
        <v>1</v>
      </c>
    </row>
    <row r="550" spans="1:2" x14ac:dyDescent="0.35">
      <c r="A550" s="32" t="s">
        <v>21664</v>
      </c>
      <c r="B550" s="32">
        <v>97</v>
      </c>
    </row>
    <row r="551" spans="1:2" x14ac:dyDescent="0.35">
      <c r="A551" s="32" t="s">
        <v>1178</v>
      </c>
      <c r="B551" s="32">
        <v>69</v>
      </c>
    </row>
    <row r="552" spans="1:2" x14ac:dyDescent="0.35">
      <c r="A552" s="32" t="s">
        <v>1182</v>
      </c>
      <c r="B552" s="32">
        <v>0</v>
      </c>
    </row>
    <row r="553" spans="1:2" x14ac:dyDescent="0.35">
      <c r="A553" s="32" t="s">
        <v>21665</v>
      </c>
      <c r="B553" s="32">
        <v>67</v>
      </c>
    </row>
    <row r="554" spans="1:2" x14ac:dyDescent="0.35">
      <c r="A554" s="32" t="s">
        <v>21666</v>
      </c>
      <c r="B554" s="32">
        <v>91</v>
      </c>
    </row>
    <row r="555" spans="1:2" x14ac:dyDescent="0.35">
      <c r="A555" s="32" t="s">
        <v>21667</v>
      </c>
      <c r="B555" s="32">
        <v>77</v>
      </c>
    </row>
    <row r="556" spans="1:2" x14ac:dyDescent="0.35">
      <c r="A556" s="32" t="s">
        <v>1184</v>
      </c>
      <c r="B556" s="32">
        <v>6</v>
      </c>
    </row>
    <row r="557" spans="1:2" x14ac:dyDescent="0.35">
      <c r="A557" s="32" t="s">
        <v>21668</v>
      </c>
      <c r="B557" s="32">
        <v>82</v>
      </c>
    </row>
    <row r="558" spans="1:2" x14ac:dyDescent="0.35">
      <c r="A558" s="32" t="s">
        <v>21669</v>
      </c>
      <c r="B558" s="32">
        <v>35</v>
      </c>
    </row>
    <row r="559" spans="1:2" x14ac:dyDescent="0.35">
      <c r="A559" s="32" t="s">
        <v>21670</v>
      </c>
      <c r="B559" s="32">
        <v>55</v>
      </c>
    </row>
    <row r="560" spans="1:2" x14ac:dyDescent="0.35">
      <c r="A560" s="32" t="s">
        <v>1194</v>
      </c>
      <c r="B560" s="32">
        <v>87</v>
      </c>
    </row>
    <row r="561" spans="1:2" x14ac:dyDescent="0.35">
      <c r="A561" s="32" t="s">
        <v>21671</v>
      </c>
      <c r="B561" s="32">
        <v>85</v>
      </c>
    </row>
    <row r="562" spans="1:2" x14ac:dyDescent="0.35">
      <c r="A562" s="32" t="s">
        <v>21672</v>
      </c>
      <c r="B562" s="32">
        <v>52</v>
      </c>
    </row>
    <row r="563" spans="1:2" x14ac:dyDescent="0.35">
      <c r="A563" s="32" t="s">
        <v>21673</v>
      </c>
      <c r="B563" s="32">
        <v>99</v>
      </c>
    </row>
    <row r="564" spans="1:2" x14ac:dyDescent="0.35">
      <c r="A564" s="32" t="s">
        <v>1198</v>
      </c>
      <c r="B564" s="32">
        <v>44</v>
      </c>
    </row>
    <row r="565" spans="1:2" x14ac:dyDescent="0.35">
      <c r="A565" s="32" t="s">
        <v>21674</v>
      </c>
      <c r="B565" s="32">
        <v>56</v>
      </c>
    </row>
    <row r="566" spans="1:2" x14ac:dyDescent="0.35">
      <c r="A566" s="32" t="s">
        <v>1200</v>
      </c>
      <c r="B566" s="32">
        <v>8</v>
      </c>
    </row>
    <row r="567" spans="1:2" x14ac:dyDescent="0.35">
      <c r="A567" s="32" t="s">
        <v>21675</v>
      </c>
      <c r="B567" s="32">
        <v>39</v>
      </c>
    </row>
    <row r="568" spans="1:2" x14ac:dyDescent="0.35">
      <c r="A568" s="32" t="s">
        <v>1203</v>
      </c>
      <c r="B568" s="32">
        <v>14</v>
      </c>
    </row>
    <row r="569" spans="1:2" x14ac:dyDescent="0.35">
      <c r="A569" s="32" t="s">
        <v>21676</v>
      </c>
      <c r="B569" s="32">
        <v>19</v>
      </c>
    </row>
    <row r="570" spans="1:2" x14ac:dyDescent="0.35">
      <c r="A570" s="32" t="s">
        <v>1204</v>
      </c>
      <c r="B570" s="32">
        <v>16</v>
      </c>
    </row>
    <row r="571" spans="1:2" x14ac:dyDescent="0.35">
      <c r="A571" s="32" t="s">
        <v>1207</v>
      </c>
      <c r="B571" s="32">
        <v>30</v>
      </c>
    </row>
    <row r="572" spans="1:2" x14ac:dyDescent="0.35">
      <c r="A572" s="32" t="s">
        <v>21677</v>
      </c>
      <c r="B572" s="32">
        <v>22</v>
      </c>
    </row>
    <row r="573" spans="1:2" x14ac:dyDescent="0.35">
      <c r="A573" s="32" t="s">
        <v>1213</v>
      </c>
      <c r="B573" s="32">
        <v>14</v>
      </c>
    </row>
    <row r="574" spans="1:2" x14ac:dyDescent="0.35">
      <c r="A574" s="32" t="s">
        <v>21678</v>
      </c>
      <c r="B574" s="32">
        <v>30</v>
      </c>
    </row>
    <row r="575" spans="1:2" x14ac:dyDescent="0.35">
      <c r="A575" s="32" t="s">
        <v>21679</v>
      </c>
      <c r="B575" s="32">
        <v>56</v>
      </c>
    </row>
    <row r="576" spans="1:2" x14ac:dyDescent="0.35">
      <c r="A576" s="32" t="s">
        <v>21680</v>
      </c>
      <c r="B576" s="32">
        <v>63</v>
      </c>
    </row>
    <row r="577" spans="1:2" x14ac:dyDescent="0.35">
      <c r="A577" s="32" t="s">
        <v>21681</v>
      </c>
      <c r="B577" s="32">
        <v>31</v>
      </c>
    </row>
    <row r="578" spans="1:2" x14ac:dyDescent="0.35">
      <c r="A578" s="32" t="s">
        <v>21682</v>
      </c>
      <c r="B578" s="32">
        <v>61</v>
      </c>
    </row>
    <row r="579" spans="1:2" x14ac:dyDescent="0.35">
      <c r="A579" s="32" t="s">
        <v>21683</v>
      </c>
      <c r="B579" s="32">
        <v>16</v>
      </c>
    </row>
    <row r="580" spans="1:2" x14ac:dyDescent="0.35">
      <c r="A580" s="32" t="s">
        <v>21684</v>
      </c>
      <c r="B580" s="32">
        <v>62</v>
      </c>
    </row>
    <row r="581" spans="1:2" x14ac:dyDescent="0.35">
      <c r="A581" s="32" t="s">
        <v>1237</v>
      </c>
      <c r="B581" s="32">
        <v>18</v>
      </c>
    </row>
    <row r="582" spans="1:2" x14ac:dyDescent="0.35">
      <c r="A582" s="32" t="s">
        <v>21685</v>
      </c>
      <c r="B582" s="32">
        <v>63</v>
      </c>
    </row>
    <row r="583" spans="1:2" x14ac:dyDescent="0.35">
      <c r="A583" s="32" t="s">
        <v>21686</v>
      </c>
      <c r="B583" s="32">
        <v>83</v>
      </c>
    </row>
    <row r="584" spans="1:2" x14ac:dyDescent="0.35">
      <c r="A584" s="32" t="s">
        <v>21687</v>
      </c>
      <c r="B584" s="32">
        <v>0</v>
      </c>
    </row>
    <row r="585" spans="1:2" x14ac:dyDescent="0.35">
      <c r="A585" s="32" t="s">
        <v>21688</v>
      </c>
      <c r="B585" s="32">
        <v>11</v>
      </c>
    </row>
    <row r="586" spans="1:2" x14ac:dyDescent="0.35">
      <c r="A586" s="32" t="s">
        <v>21689</v>
      </c>
      <c r="B586" s="32">
        <v>60</v>
      </c>
    </row>
    <row r="587" spans="1:2" x14ac:dyDescent="0.35">
      <c r="A587" s="32" t="s">
        <v>21690</v>
      </c>
      <c r="B587" s="32">
        <v>0</v>
      </c>
    </row>
    <row r="588" spans="1:2" x14ac:dyDescent="0.35">
      <c r="A588" s="32" t="s">
        <v>21691</v>
      </c>
      <c r="B588" s="32">
        <v>37</v>
      </c>
    </row>
    <row r="589" spans="1:2" x14ac:dyDescent="0.35">
      <c r="A589" s="32" t="s">
        <v>21692</v>
      </c>
      <c r="B589" s="32">
        <v>33</v>
      </c>
    </row>
    <row r="590" spans="1:2" x14ac:dyDescent="0.35">
      <c r="A590" s="32" t="s">
        <v>21693</v>
      </c>
      <c r="B590" s="32">
        <v>87</v>
      </c>
    </row>
    <row r="591" spans="1:2" x14ac:dyDescent="0.35">
      <c r="A591" s="32" t="s">
        <v>21694</v>
      </c>
      <c r="B591" s="32">
        <v>35</v>
      </c>
    </row>
    <row r="592" spans="1:2" x14ac:dyDescent="0.35">
      <c r="A592" s="32" t="s">
        <v>21695</v>
      </c>
      <c r="B592" s="32">
        <v>44</v>
      </c>
    </row>
    <row r="593" spans="1:2" x14ac:dyDescent="0.35">
      <c r="A593" s="32" t="s">
        <v>21696</v>
      </c>
      <c r="B593" s="32">
        <v>36</v>
      </c>
    </row>
    <row r="594" spans="1:2" x14ac:dyDescent="0.35">
      <c r="A594" s="32" t="s">
        <v>21697</v>
      </c>
      <c r="B594" s="32">
        <v>6</v>
      </c>
    </row>
    <row r="595" spans="1:2" x14ac:dyDescent="0.35">
      <c r="A595" s="32" t="s">
        <v>1274</v>
      </c>
      <c r="B595" s="32">
        <v>36</v>
      </c>
    </row>
    <row r="596" spans="1:2" x14ac:dyDescent="0.35">
      <c r="A596" s="32" t="s">
        <v>21698</v>
      </c>
      <c r="B596" s="32">
        <v>63</v>
      </c>
    </row>
    <row r="597" spans="1:2" x14ac:dyDescent="0.35">
      <c r="A597" s="32" t="s">
        <v>21699</v>
      </c>
      <c r="B597" s="32">
        <v>90</v>
      </c>
    </row>
    <row r="598" spans="1:2" x14ac:dyDescent="0.35">
      <c r="A598" s="32" t="s">
        <v>21700</v>
      </c>
      <c r="B598" s="32">
        <v>38</v>
      </c>
    </row>
    <row r="599" spans="1:2" x14ac:dyDescent="0.35">
      <c r="A599" s="32" t="s">
        <v>21701</v>
      </c>
      <c r="B599" s="32">
        <v>29</v>
      </c>
    </row>
    <row r="600" spans="1:2" x14ac:dyDescent="0.35">
      <c r="A600" s="32" t="s">
        <v>1294</v>
      </c>
      <c r="B600" s="32">
        <v>27</v>
      </c>
    </row>
    <row r="601" spans="1:2" x14ac:dyDescent="0.35">
      <c r="A601" s="32" t="s">
        <v>21702</v>
      </c>
      <c r="B601" s="32">
        <v>62</v>
      </c>
    </row>
    <row r="602" spans="1:2" x14ac:dyDescent="0.35">
      <c r="A602" s="32" t="s">
        <v>21703</v>
      </c>
      <c r="B602" s="32">
        <v>50</v>
      </c>
    </row>
    <row r="603" spans="1:2" x14ac:dyDescent="0.35">
      <c r="A603" s="32" t="s">
        <v>21704</v>
      </c>
      <c r="B603" s="32">
        <v>77</v>
      </c>
    </row>
    <row r="604" spans="1:2" x14ac:dyDescent="0.35">
      <c r="A604" s="32" t="s">
        <v>21705</v>
      </c>
      <c r="B604" s="32">
        <v>17</v>
      </c>
    </row>
    <row r="605" spans="1:2" x14ac:dyDescent="0.35">
      <c r="A605" s="32" t="s">
        <v>21706</v>
      </c>
      <c r="B605" s="32">
        <v>19</v>
      </c>
    </row>
    <row r="606" spans="1:2" x14ac:dyDescent="0.35">
      <c r="A606" s="32" t="s">
        <v>21707</v>
      </c>
      <c r="B606" s="32">
        <v>39</v>
      </c>
    </row>
    <row r="607" spans="1:2" x14ac:dyDescent="0.35">
      <c r="A607" s="32" t="s">
        <v>21708</v>
      </c>
      <c r="B607" s="32">
        <v>22</v>
      </c>
    </row>
    <row r="608" spans="1:2" x14ac:dyDescent="0.35">
      <c r="A608" s="32" t="s">
        <v>1313</v>
      </c>
      <c r="B608" s="32">
        <v>39</v>
      </c>
    </row>
    <row r="609" spans="1:2" x14ac:dyDescent="0.35">
      <c r="A609" s="32" t="s">
        <v>1316</v>
      </c>
      <c r="B609" s="32">
        <v>65</v>
      </c>
    </row>
    <row r="610" spans="1:2" x14ac:dyDescent="0.35">
      <c r="A610" s="32" t="s">
        <v>21709</v>
      </c>
      <c r="B610" s="32">
        <v>92</v>
      </c>
    </row>
    <row r="611" spans="1:2" x14ac:dyDescent="0.35">
      <c r="A611" s="32" t="s">
        <v>1317</v>
      </c>
      <c r="B611" s="32">
        <v>34</v>
      </c>
    </row>
    <row r="612" spans="1:2" x14ac:dyDescent="0.35">
      <c r="A612" s="32" t="s">
        <v>21710</v>
      </c>
      <c r="B612" s="32">
        <v>17</v>
      </c>
    </row>
    <row r="613" spans="1:2" x14ac:dyDescent="0.35">
      <c r="A613" s="32" t="s">
        <v>1320</v>
      </c>
      <c r="B613" s="32">
        <v>44</v>
      </c>
    </row>
    <row r="614" spans="1:2" x14ac:dyDescent="0.35">
      <c r="A614" s="32" t="s">
        <v>21711</v>
      </c>
      <c r="B614" s="32">
        <v>12</v>
      </c>
    </row>
    <row r="615" spans="1:2" x14ac:dyDescent="0.35">
      <c r="A615" s="32" t="s">
        <v>1324</v>
      </c>
      <c r="B615" s="32">
        <v>73</v>
      </c>
    </row>
    <row r="616" spans="1:2" x14ac:dyDescent="0.35">
      <c r="A616" s="32" t="s">
        <v>1328</v>
      </c>
      <c r="B616" s="32">
        <v>58</v>
      </c>
    </row>
    <row r="617" spans="1:2" x14ac:dyDescent="0.35">
      <c r="A617" s="32" t="s">
        <v>21712</v>
      </c>
      <c r="B617" s="32">
        <v>48</v>
      </c>
    </row>
    <row r="618" spans="1:2" x14ac:dyDescent="0.35">
      <c r="A618" s="32" t="s">
        <v>1330</v>
      </c>
      <c r="B618" s="32">
        <v>77</v>
      </c>
    </row>
    <row r="619" spans="1:2" x14ac:dyDescent="0.35">
      <c r="A619" s="32" t="s">
        <v>1335</v>
      </c>
      <c r="B619" s="32">
        <v>98</v>
      </c>
    </row>
    <row r="620" spans="1:2" x14ac:dyDescent="0.35">
      <c r="A620" s="32" t="s">
        <v>21713</v>
      </c>
      <c r="B620" s="32">
        <v>52</v>
      </c>
    </row>
    <row r="621" spans="1:2" x14ac:dyDescent="0.35">
      <c r="A621" s="32" t="s">
        <v>21714</v>
      </c>
      <c r="B621" s="32">
        <v>39</v>
      </c>
    </row>
    <row r="622" spans="1:2" x14ac:dyDescent="0.35">
      <c r="A622" s="32" t="s">
        <v>21715</v>
      </c>
      <c r="B622" s="32">
        <v>46</v>
      </c>
    </row>
    <row r="623" spans="1:2" x14ac:dyDescent="0.35">
      <c r="A623" s="32" t="s">
        <v>21716</v>
      </c>
      <c r="B623" s="32">
        <v>40</v>
      </c>
    </row>
    <row r="624" spans="1:2" x14ac:dyDescent="0.35">
      <c r="A624" s="32" t="s">
        <v>21717</v>
      </c>
      <c r="B624" s="32">
        <v>76</v>
      </c>
    </row>
    <row r="625" spans="1:2" x14ac:dyDescent="0.35">
      <c r="A625" s="32" t="s">
        <v>21718</v>
      </c>
      <c r="B625" s="32">
        <v>26</v>
      </c>
    </row>
    <row r="626" spans="1:2" x14ac:dyDescent="0.35">
      <c r="A626" s="32" t="s">
        <v>21719</v>
      </c>
      <c r="B626" s="32">
        <v>59</v>
      </c>
    </row>
    <row r="627" spans="1:2" x14ac:dyDescent="0.35">
      <c r="A627" s="32" t="s">
        <v>1354</v>
      </c>
      <c r="B627" s="32">
        <v>51</v>
      </c>
    </row>
    <row r="628" spans="1:2" x14ac:dyDescent="0.35">
      <c r="A628" s="32" t="s">
        <v>21720</v>
      </c>
      <c r="B628" s="32">
        <v>35</v>
      </c>
    </row>
    <row r="629" spans="1:2" x14ac:dyDescent="0.35">
      <c r="A629" s="32" t="s">
        <v>21721</v>
      </c>
      <c r="B629" s="32">
        <v>62</v>
      </c>
    </row>
    <row r="630" spans="1:2" x14ac:dyDescent="0.35">
      <c r="A630" s="32" t="s">
        <v>21722</v>
      </c>
      <c r="B630" s="32">
        <v>42</v>
      </c>
    </row>
    <row r="631" spans="1:2" x14ac:dyDescent="0.35">
      <c r="A631" s="32" t="s">
        <v>21723</v>
      </c>
      <c r="B631" s="32">
        <v>71</v>
      </c>
    </row>
    <row r="632" spans="1:2" x14ac:dyDescent="0.35">
      <c r="A632" s="32" t="s">
        <v>21724</v>
      </c>
      <c r="B632" s="32">
        <v>95</v>
      </c>
    </row>
    <row r="633" spans="1:2" x14ac:dyDescent="0.35">
      <c r="A633" s="32" t="s">
        <v>1357</v>
      </c>
      <c r="B633" s="32">
        <v>25</v>
      </c>
    </row>
    <row r="634" spans="1:2" x14ac:dyDescent="0.35">
      <c r="A634" s="32" t="s">
        <v>21725</v>
      </c>
      <c r="B634" s="32">
        <v>42</v>
      </c>
    </row>
    <row r="635" spans="1:2" x14ac:dyDescent="0.35">
      <c r="A635" s="32" t="s">
        <v>21726</v>
      </c>
      <c r="B635" s="32">
        <v>77</v>
      </c>
    </row>
    <row r="636" spans="1:2" x14ac:dyDescent="0.35">
      <c r="A636" s="32" t="s">
        <v>21727</v>
      </c>
      <c r="B636" s="32">
        <v>30</v>
      </c>
    </row>
    <row r="637" spans="1:2" x14ac:dyDescent="0.35">
      <c r="A637" s="32" t="s">
        <v>21728</v>
      </c>
      <c r="B637" s="32">
        <v>3</v>
      </c>
    </row>
    <row r="638" spans="1:2" x14ac:dyDescent="0.35">
      <c r="A638" s="32" t="s">
        <v>1363</v>
      </c>
      <c r="B638" s="32">
        <v>69</v>
      </c>
    </row>
    <row r="639" spans="1:2" x14ac:dyDescent="0.35">
      <c r="A639" s="32" t="s">
        <v>1365</v>
      </c>
      <c r="B639" s="32">
        <v>48</v>
      </c>
    </row>
    <row r="640" spans="1:2" x14ac:dyDescent="0.35">
      <c r="A640" s="32" t="s">
        <v>1373</v>
      </c>
      <c r="B640" s="32">
        <v>84</v>
      </c>
    </row>
    <row r="641" spans="1:2" x14ac:dyDescent="0.35">
      <c r="A641" s="32" t="s">
        <v>21729</v>
      </c>
      <c r="B641" s="32">
        <v>98</v>
      </c>
    </row>
    <row r="642" spans="1:2" x14ac:dyDescent="0.35">
      <c r="A642" s="32" t="s">
        <v>21730</v>
      </c>
      <c r="B642" s="32">
        <v>94</v>
      </c>
    </row>
    <row r="643" spans="1:2" x14ac:dyDescent="0.35">
      <c r="A643" s="32" t="s">
        <v>21731</v>
      </c>
      <c r="B643" s="32">
        <v>90</v>
      </c>
    </row>
    <row r="644" spans="1:2" x14ac:dyDescent="0.35">
      <c r="A644" s="32" t="s">
        <v>21732</v>
      </c>
      <c r="B644" s="32">
        <v>5</v>
      </c>
    </row>
    <row r="645" spans="1:2" x14ac:dyDescent="0.35">
      <c r="A645" s="32" t="s">
        <v>21733</v>
      </c>
      <c r="B645" s="32">
        <v>92</v>
      </c>
    </row>
    <row r="646" spans="1:2" x14ac:dyDescent="0.35">
      <c r="A646" s="32" t="s">
        <v>1383</v>
      </c>
      <c r="B646" s="32">
        <v>69</v>
      </c>
    </row>
    <row r="647" spans="1:2" x14ac:dyDescent="0.35">
      <c r="A647" s="32" t="s">
        <v>1388</v>
      </c>
      <c r="B647" s="32">
        <v>8</v>
      </c>
    </row>
    <row r="648" spans="1:2" x14ac:dyDescent="0.35">
      <c r="A648" s="32" t="s">
        <v>21734</v>
      </c>
      <c r="B648" s="32">
        <v>42</v>
      </c>
    </row>
    <row r="649" spans="1:2" x14ac:dyDescent="0.35">
      <c r="A649" s="32" t="s">
        <v>1391</v>
      </c>
      <c r="B649" s="32">
        <v>19</v>
      </c>
    </row>
    <row r="650" spans="1:2" x14ac:dyDescent="0.35">
      <c r="A650" s="32" t="s">
        <v>21735</v>
      </c>
      <c r="B650" s="32">
        <v>47</v>
      </c>
    </row>
    <row r="651" spans="1:2" x14ac:dyDescent="0.35">
      <c r="A651" s="32" t="s">
        <v>21736</v>
      </c>
      <c r="B651" s="32">
        <v>53</v>
      </c>
    </row>
    <row r="652" spans="1:2" x14ac:dyDescent="0.35">
      <c r="A652" s="32" t="s">
        <v>21737</v>
      </c>
      <c r="B652" s="32">
        <v>44</v>
      </c>
    </row>
    <row r="653" spans="1:2" x14ac:dyDescent="0.35">
      <c r="A653" s="32" t="s">
        <v>21738</v>
      </c>
      <c r="B653" s="32">
        <v>91</v>
      </c>
    </row>
    <row r="654" spans="1:2" x14ac:dyDescent="0.35">
      <c r="A654" s="32" t="s">
        <v>1398</v>
      </c>
      <c r="B654" s="32">
        <v>81</v>
      </c>
    </row>
    <row r="655" spans="1:2" x14ac:dyDescent="0.35">
      <c r="A655" s="32" t="s">
        <v>21739</v>
      </c>
      <c r="B655" s="32">
        <v>52</v>
      </c>
    </row>
    <row r="656" spans="1:2" x14ac:dyDescent="0.35">
      <c r="A656" s="32" t="s">
        <v>1401</v>
      </c>
      <c r="B656" s="32">
        <v>86</v>
      </c>
    </row>
    <row r="657" spans="1:2" x14ac:dyDescent="0.35">
      <c r="A657" s="32" t="s">
        <v>1403</v>
      </c>
      <c r="B657" s="32">
        <v>24</v>
      </c>
    </row>
    <row r="658" spans="1:2" x14ac:dyDescent="0.35">
      <c r="A658" s="32" t="s">
        <v>1405</v>
      </c>
      <c r="B658" s="32">
        <v>48</v>
      </c>
    </row>
    <row r="659" spans="1:2" x14ac:dyDescent="0.35">
      <c r="A659" s="32" t="s">
        <v>21740</v>
      </c>
      <c r="B659" s="32">
        <v>29</v>
      </c>
    </row>
    <row r="660" spans="1:2" x14ac:dyDescent="0.35">
      <c r="A660" s="32" t="s">
        <v>21741</v>
      </c>
      <c r="B660" s="32">
        <v>28</v>
      </c>
    </row>
    <row r="661" spans="1:2" x14ac:dyDescent="0.35">
      <c r="A661" s="32" t="s">
        <v>21742</v>
      </c>
      <c r="B661" s="32">
        <v>43</v>
      </c>
    </row>
    <row r="662" spans="1:2" x14ac:dyDescent="0.35">
      <c r="A662" s="32" t="s">
        <v>1411</v>
      </c>
      <c r="B662" s="32">
        <v>36</v>
      </c>
    </row>
    <row r="663" spans="1:2" x14ac:dyDescent="0.35">
      <c r="A663" s="32" t="s">
        <v>21743</v>
      </c>
      <c r="B663" s="32">
        <v>53</v>
      </c>
    </row>
    <row r="664" spans="1:2" x14ac:dyDescent="0.35">
      <c r="A664" s="32" t="s">
        <v>21744</v>
      </c>
      <c r="B664" s="32">
        <v>79</v>
      </c>
    </row>
    <row r="665" spans="1:2" x14ac:dyDescent="0.35">
      <c r="A665" s="32" t="s">
        <v>21745</v>
      </c>
      <c r="B665" s="32">
        <v>62</v>
      </c>
    </row>
    <row r="666" spans="1:2" x14ac:dyDescent="0.35">
      <c r="A666" s="32" t="s">
        <v>1415</v>
      </c>
      <c r="B666" s="32">
        <v>15</v>
      </c>
    </row>
    <row r="667" spans="1:2" x14ac:dyDescent="0.35">
      <c r="A667" s="32" t="s">
        <v>21746</v>
      </c>
      <c r="B667" s="32">
        <v>60</v>
      </c>
    </row>
    <row r="668" spans="1:2" x14ac:dyDescent="0.35">
      <c r="A668" s="32" t="s">
        <v>1419</v>
      </c>
      <c r="B668" s="32">
        <v>8</v>
      </c>
    </row>
    <row r="669" spans="1:2" x14ac:dyDescent="0.35">
      <c r="A669" s="32" t="s">
        <v>21747</v>
      </c>
      <c r="B669" s="32">
        <v>73</v>
      </c>
    </row>
    <row r="670" spans="1:2" x14ac:dyDescent="0.35">
      <c r="A670" s="32" t="s">
        <v>21748</v>
      </c>
      <c r="B670" s="32">
        <v>81</v>
      </c>
    </row>
    <row r="671" spans="1:2" x14ac:dyDescent="0.35">
      <c r="A671" s="32" t="s">
        <v>21749</v>
      </c>
      <c r="B671" s="32">
        <v>32</v>
      </c>
    </row>
    <row r="672" spans="1:2" x14ac:dyDescent="0.35">
      <c r="A672" s="32" t="s">
        <v>21750</v>
      </c>
      <c r="B672" s="32">
        <v>26</v>
      </c>
    </row>
    <row r="673" spans="1:2" x14ac:dyDescent="0.35">
      <c r="A673" s="32" t="s">
        <v>21751</v>
      </c>
      <c r="B673" s="32">
        <v>81</v>
      </c>
    </row>
    <row r="674" spans="1:2" x14ac:dyDescent="0.35">
      <c r="A674" s="32" t="s">
        <v>21752</v>
      </c>
      <c r="B674" s="32">
        <v>28</v>
      </c>
    </row>
    <row r="675" spans="1:2" x14ac:dyDescent="0.35">
      <c r="A675" s="32" t="s">
        <v>21753</v>
      </c>
      <c r="B675" s="32">
        <v>64</v>
      </c>
    </row>
    <row r="676" spans="1:2" x14ac:dyDescent="0.35">
      <c r="A676" s="32" t="s">
        <v>1430</v>
      </c>
      <c r="B676" s="32">
        <v>46</v>
      </c>
    </row>
    <row r="677" spans="1:2" x14ac:dyDescent="0.35">
      <c r="A677" s="32" t="s">
        <v>21754</v>
      </c>
      <c r="B677" s="32">
        <v>78</v>
      </c>
    </row>
    <row r="678" spans="1:2" x14ac:dyDescent="0.35">
      <c r="A678" s="32" t="s">
        <v>21755</v>
      </c>
      <c r="B678" s="32">
        <v>73</v>
      </c>
    </row>
    <row r="679" spans="1:2" x14ac:dyDescent="0.35">
      <c r="A679" s="32" t="s">
        <v>21756</v>
      </c>
      <c r="B679" s="32">
        <v>36</v>
      </c>
    </row>
    <row r="680" spans="1:2" x14ac:dyDescent="0.35">
      <c r="A680" s="32" t="s">
        <v>21757</v>
      </c>
      <c r="B680" s="32">
        <v>4</v>
      </c>
    </row>
    <row r="681" spans="1:2" x14ac:dyDescent="0.35">
      <c r="A681" s="32" t="s">
        <v>1436</v>
      </c>
      <c r="B681" s="32">
        <v>22</v>
      </c>
    </row>
    <row r="682" spans="1:2" x14ac:dyDescent="0.35">
      <c r="A682" s="32" t="s">
        <v>1442</v>
      </c>
      <c r="B682" s="32">
        <v>21</v>
      </c>
    </row>
    <row r="683" spans="1:2" x14ac:dyDescent="0.35">
      <c r="A683" s="32" t="s">
        <v>21758</v>
      </c>
      <c r="B683" s="32">
        <v>78</v>
      </c>
    </row>
    <row r="684" spans="1:2" x14ac:dyDescent="0.35">
      <c r="A684" s="32" t="s">
        <v>1452</v>
      </c>
      <c r="B684" s="32">
        <v>47</v>
      </c>
    </row>
    <row r="685" spans="1:2" x14ac:dyDescent="0.35">
      <c r="A685" s="32" t="s">
        <v>21759</v>
      </c>
      <c r="B685" s="32">
        <v>2</v>
      </c>
    </row>
    <row r="686" spans="1:2" x14ac:dyDescent="0.35">
      <c r="A686" s="32" t="s">
        <v>21760</v>
      </c>
      <c r="B686" s="32">
        <v>99</v>
      </c>
    </row>
    <row r="687" spans="1:2" x14ac:dyDescent="0.35">
      <c r="A687" s="32" t="s">
        <v>21761</v>
      </c>
      <c r="B687" s="32">
        <v>26</v>
      </c>
    </row>
    <row r="688" spans="1:2" x14ac:dyDescent="0.35">
      <c r="A688" s="32" t="s">
        <v>21762</v>
      </c>
      <c r="B688" s="32">
        <v>55</v>
      </c>
    </row>
    <row r="689" spans="1:2" x14ac:dyDescent="0.35">
      <c r="A689" s="32" t="s">
        <v>21763</v>
      </c>
      <c r="B689" s="32">
        <v>85</v>
      </c>
    </row>
    <row r="690" spans="1:2" x14ac:dyDescent="0.35">
      <c r="A690" s="32" t="s">
        <v>21764</v>
      </c>
      <c r="B690" s="32">
        <v>81</v>
      </c>
    </row>
    <row r="691" spans="1:2" x14ac:dyDescent="0.35">
      <c r="A691" s="32" t="s">
        <v>21765</v>
      </c>
      <c r="B691" s="32">
        <v>84</v>
      </c>
    </row>
    <row r="692" spans="1:2" x14ac:dyDescent="0.35">
      <c r="A692" s="32" t="s">
        <v>21766</v>
      </c>
      <c r="B692" s="32">
        <v>32</v>
      </c>
    </row>
    <row r="693" spans="1:2" x14ac:dyDescent="0.35">
      <c r="A693" s="32" t="s">
        <v>21767</v>
      </c>
      <c r="B693" s="32">
        <v>84</v>
      </c>
    </row>
    <row r="694" spans="1:2" x14ac:dyDescent="0.35">
      <c r="A694" s="32" t="s">
        <v>21768</v>
      </c>
      <c r="B694" s="32">
        <v>73</v>
      </c>
    </row>
    <row r="695" spans="1:2" x14ac:dyDescent="0.35">
      <c r="A695" s="32" t="s">
        <v>21769</v>
      </c>
      <c r="B695" s="32">
        <v>17</v>
      </c>
    </row>
    <row r="696" spans="1:2" x14ac:dyDescent="0.35">
      <c r="A696" s="32" t="s">
        <v>21770</v>
      </c>
      <c r="B696" s="32">
        <v>93</v>
      </c>
    </row>
    <row r="697" spans="1:2" x14ac:dyDescent="0.35">
      <c r="A697" s="32" t="s">
        <v>21771</v>
      </c>
      <c r="B697" s="32">
        <v>77</v>
      </c>
    </row>
    <row r="698" spans="1:2" x14ac:dyDescent="0.35">
      <c r="A698" s="32" t="s">
        <v>21772</v>
      </c>
      <c r="B698" s="32">
        <v>82</v>
      </c>
    </row>
    <row r="699" spans="1:2" x14ac:dyDescent="0.35">
      <c r="A699" s="32" t="s">
        <v>21773</v>
      </c>
      <c r="B699" s="32">
        <v>23</v>
      </c>
    </row>
    <row r="700" spans="1:2" x14ac:dyDescent="0.35">
      <c r="A700" s="32" t="s">
        <v>21774</v>
      </c>
      <c r="B700" s="32">
        <v>81</v>
      </c>
    </row>
    <row r="701" spans="1:2" x14ac:dyDescent="0.35">
      <c r="A701" s="32" t="s">
        <v>21775</v>
      </c>
      <c r="B701" s="32">
        <v>41</v>
      </c>
    </row>
    <row r="702" spans="1:2" x14ac:dyDescent="0.35">
      <c r="A702" s="32" t="s">
        <v>21776</v>
      </c>
      <c r="B702" s="32">
        <v>81</v>
      </c>
    </row>
    <row r="703" spans="1:2" x14ac:dyDescent="0.35">
      <c r="A703" s="32" t="s">
        <v>21777</v>
      </c>
      <c r="B703" s="32">
        <v>5</v>
      </c>
    </row>
    <row r="704" spans="1:2" x14ac:dyDescent="0.35">
      <c r="A704" s="32" t="s">
        <v>21778</v>
      </c>
      <c r="B704" s="32">
        <v>44</v>
      </c>
    </row>
    <row r="705" spans="1:2" x14ac:dyDescent="0.35">
      <c r="A705" s="32" t="s">
        <v>21779</v>
      </c>
      <c r="B705" s="32">
        <v>11</v>
      </c>
    </row>
    <row r="706" spans="1:2" x14ac:dyDescent="0.35">
      <c r="A706" s="32" t="s">
        <v>21780</v>
      </c>
      <c r="B706" s="32">
        <v>29</v>
      </c>
    </row>
    <row r="707" spans="1:2" x14ac:dyDescent="0.35">
      <c r="A707" s="32" t="s">
        <v>21781</v>
      </c>
      <c r="B707" s="32">
        <v>7</v>
      </c>
    </row>
    <row r="708" spans="1:2" x14ac:dyDescent="0.35">
      <c r="A708" s="32" t="s">
        <v>21782</v>
      </c>
      <c r="B708" s="32">
        <v>33</v>
      </c>
    </row>
    <row r="709" spans="1:2" x14ac:dyDescent="0.35">
      <c r="A709" s="32" t="s">
        <v>21783</v>
      </c>
      <c r="B709" s="32">
        <v>6</v>
      </c>
    </row>
    <row r="710" spans="1:2" x14ac:dyDescent="0.35">
      <c r="A710" s="32" t="s">
        <v>1543</v>
      </c>
      <c r="B710" s="32">
        <v>61</v>
      </c>
    </row>
    <row r="711" spans="1:2" x14ac:dyDescent="0.35">
      <c r="A711" s="32" t="s">
        <v>1545</v>
      </c>
      <c r="B711" s="32">
        <v>56</v>
      </c>
    </row>
    <row r="712" spans="1:2" x14ac:dyDescent="0.35">
      <c r="A712" s="32" t="s">
        <v>21784</v>
      </c>
      <c r="B712" s="32">
        <v>18</v>
      </c>
    </row>
    <row r="713" spans="1:2" x14ac:dyDescent="0.35">
      <c r="A713" s="32" t="s">
        <v>21785</v>
      </c>
      <c r="B713" s="32">
        <v>72</v>
      </c>
    </row>
    <row r="714" spans="1:2" x14ac:dyDescent="0.35">
      <c r="A714" s="32" t="s">
        <v>21786</v>
      </c>
      <c r="B714" s="32">
        <v>42</v>
      </c>
    </row>
    <row r="715" spans="1:2" x14ac:dyDescent="0.35">
      <c r="A715" s="32" t="s">
        <v>21787</v>
      </c>
      <c r="B715" s="32">
        <v>85</v>
      </c>
    </row>
    <row r="716" spans="1:2" x14ac:dyDescent="0.35">
      <c r="A716" s="32" t="s">
        <v>21788</v>
      </c>
      <c r="B716" s="32">
        <v>20</v>
      </c>
    </row>
    <row r="717" spans="1:2" x14ac:dyDescent="0.35">
      <c r="A717" s="32" t="s">
        <v>21789</v>
      </c>
      <c r="B717" s="32">
        <v>16</v>
      </c>
    </row>
    <row r="718" spans="1:2" x14ac:dyDescent="0.35">
      <c r="A718" s="32" t="s">
        <v>1570</v>
      </c>
      <c r="B718" s="32">
        <v>9</v>
      </c>
    </row>
    <row r="719" spans="1:2" x14ac:dyDescent="0.35">
      <c r="A719" s="32" t="s">
        <v>21790</v>
      </c>
      <c r="B719" s="32">
        <v>60</v>
      </c>
    </row>
    <row r="720" spans="1:2" x14ac:dyDescent="0.35">
      <c r="A720" s="32" t="s">
        <v>1573</v>
      </c>
      <c r="B720" s="32">
        <v>76</v>
      </c>
    </row>
    <row r="721" spans="1:2" x14ac:dyDescent="0.35">
      <c r="A721" s="32" t="s">
        <v>21791</v>
      </c>
      <c r="B721" s="32">
        <v>92</v>
      </c>
    </row>
    <row r="722" spans="1:2" x14ac:dyDescent="0.35">
      <c r="A722" s="32" t="s">
        <v>21792</v>
      </c>
      <c r="B722" s="32">
        <v>41</v>
      </c>
    </row>
    <row r="723" spans="1:2" x14ac:dyDescent="0.35">
      <c r="A723" s="32" t="s">
        <v>21793</v>
      </c>
      <c r="B723" s="32">
        <v>43</v>
      </c>
    </row>
    <row r="724" spans="1:2" x14ac:dyDescent="0.35">
      <c r="A724" s="32" t="s">
        <v>1577</v>
      </c>
      <c r="B724" s="32">
        <v>76</v>
      </c>
    </row>
    <row r="725" spans="1:2" x14ac:dyDescent="0.35">
      <c r="A725" s="32" t="s">
        <v>21794</v>
      </c>
      <c r="B725" s="32">
        <v>99</v>
      </c>
    </row>
    <row r="726" spans="1:2" x14ac:dyDescent="0.35">
      <c r="A726" s="32" t="s">
        <v>1583</v>
      </c>
      <c r="B726" s="32">
        <v>27</v>
      </c>
    </row>
    <row r="727" spans="1:2" x14ac:dyDescent="0.35">
      <c r="A727" s="32" t="s">
        <v>21795</v>
      </c>
      <c r="B727" s="32">
        <v>38</v>
      </c>
    </row>
    <row r="728" spans="1:2" x14ac:dyDescent="0.35">
      <c r="A728" s="32" t="s">
        <v>21796</v>
      </c>
      <c r="B728" s="32">
        <v>75</v>
      </c>
    </row>
    <row r="729" spans="1:2" x14ac:dyDescent="0.35">
      <c r="A729" s="32" t="s">
        <v>1594</v>
      </c>
      <c r="B729" s="32">
        <v>26</v>
      </c>
    </row>
    <row r="730" spans="1:2" x14ac:dyDescent="0.35">
      <c r="A730" s="32" t="s">
        <v>1596</v>
      </c>
      <c r="B730" s="32">
        <v>98</v>
      </c>
    </row>
    <row r="731" spans="1:2" x14ac:dyDescent="0.35">
      <c r="A731" s="32" t="s">
        <v>1602</v>
      </c>
      <c r="B731" s="32">
        <v>21</v>
      </c>
    </row>
    <row r="732" spans="1:2" x14ac:dyDescent="0.35">
      <c r="A732" s="32" t="s">
        <v>1604</v>
      </c>
      <c r="B732" s="32">
        <v>33</v>
      </c>
    </row>
    <row r="733" spans="1:2" x14ac:dyDescent="0.35">
      <c r="A733" s="32" t="s">
        <v>1605</v>
      </c>
      <c r="B733" s="32">
        <v>7</v>
      </c>
    </row>
    <row r="734" spans="1:2" x14ac:dyDescent="0.35">
      <c r="A734" s="32" t="s">
        <v>21797</v>
      </c>
      <c r="B734" s="32">
        <v>80</v>
      </c>
    </row>
    <row r="735" spans="1:2" x14ac:dyDescent="0.35">
      <c r="A735" s="32" t="s">
        <v>21798</v>
      </c>
      <c r="B735" s="32">
        <v>33</v>
      </c>
    </row>
    <row r="736" spans="1:2" x14ac:dyDescent="0.35">
      <c r="A736" s="32" t="s">
        <v>21799</v>
      </c>
      <c r="B736" s="32">
        <v>46</v>
      </c>
    </row>
    <row r="737" spans="1:2" x14ac:dyDescent="0.35">
      <c r="A737" s="32" t="s">
        <v>21800</v>
      </c>
      <c r="B737" s="32">
        <v>40</v>
      </c>
    </row>
    <row r="738" spans="1:2" x14ac:dyDescent="0.35">
      <c r="A738" s="32" t="s">
        <v>1619</v>
      </c>
      <c r="B738" s="32">
        <v>41</v>
      </c>
    </row>
    <row r="739" spans="1:2" x14ac:dyDescent="0.35">
      <c r="A739" s="32" t="s">
        <v>1621</v>
      </c>
      <c r="B739" s="32">
        <v>94</v>
      </c>
    </row>
    <row r="740" spans="1:2" x14ac:dyDescent="0.35">
      <c r="A740" s="32" t="s">
        <v>21801</v>
      </c>
      <c r="B740" s="32">
        <v>57</v>
      </c>
    </row>
    <row r="741" spans="1:2" x14ac:dyDescent="0.35">
      <c r="A741" s="32" t="s">
        <v>21802</v>
      </c>
      <c r="B741" s="32">
        <v>39</v>
      </c>
    </row>
    <row r="742" spans="1:2" x14ac:dyDescent="0.35">
      <c r="A742" s="32" t="s">
        <v>1625</v>
      </c>
      <c r="B742" s="32">
        <v>66</v>
      </c>
    </row>
    <row r="743" spans="1:2" x14ac:dyDescent="0.35">
      <c r="A743" s="32" t="s">
        <v>21803</v>
      </c>
      <c r="B743" s="32">
        <v>96</v>
      </c>
    </row>
    <row r="744" spans="1:2" x14ac:dyDescent="0.35">
      <c r="A744" s="32" t="s">
        <v>21804</v>
      </c>
      <c r="B744" s="32">
        <v>86</v>
      </c>
    </row>
    <row r="745" spans="1:2" x14ac:dyDescent="0.35">
      <c r="A745" s="32" t="s">
        <v>1635</v>
      </c>
      <c r="B745" s="32">
        <v>4</v>
      </c>
    </row>
    <row r="746" spans="1:2" x14ac:dyDescent="0.35">
      <c r="A746" s="32" t="s">
        <v>1637</v>
      </c>
      <c r="B746" s="32">
        <v>58</v>
      </c>
    </row>
    <row r="747" spans="1:2" x14ac:dyDescent="0.35">
      <c r="A747" s="32" t="s">
        <v>21805</v>
      </c>
      <c r="B747" s="32">
        <v>28</v>
      </c>
    </row>
    <row r="748" spans="1:2" x14ac:dyDescent="0.35">
      <c r="A748" s="32" t="s">
        <v>21806</v>
      </c>
      <c r="B748" s="32">
        <v>34</v>
      </c>
    </row>
    <row r="749" spans="1:2" x14ac:dyDescent="0.35">
      <c r="A749" s="32" t="s">
        <v>21807</v>
      </c>
      <c r="B749" s="32">
        <v>73</v>
      </c>
    </row>
    <row r="750" spans="1:2" x14ac:dyDescent="0.35">
      <c r="A750" s="32" t="s">
        <v>21808</v>
      </c>
      <c r="B750" s="32">
        <v>95</v>
      </c>
    </row>
    <row r="751" spans="1:2" x14ac:dyDescent="0.35">
      <c r="A751" s="32" t="s">
        <v>21809</v>
      </c>
      <c r="B751" s="32">
        <v>72</v>
      </c>
    </row>
    <row r="752" spans="1:2" x14ac:dyDescent="0.35">
      <c r="A752" s="32" t="s">
        <v>21810</v>
      </c>
      <c r="B752" s="32">
        <v>82</v>
      </c>
    </row>
    <row r="753" spans="1:2" x14ac:dyDescent="0.35">
      <c r="A753" s="32" t="s">
        <v>21811</v>
      </c>
      <c r="B753" s="32">
        <v>85</v>
      </c>
    </row>
    <row r="754" spans="1:2" x14ac:dyDescent="0.35">
      <c r="A754" s="32" t="s">
        <v>21812</v>
      </c>
      <c r="B754" s="32">
        <v>75</v>
      </c>
    </row>
    <row r="755" spans="1:2" x14ac:dyDescent="0.35">
      <c r="A755" s="32" t="s">
        <v>21813</v>
      </c>
      <c r="B755" s="32">
        <v>83</v>
      </c>
    </row>
    <row r="756" spans="1:2" x14ac:dyDescent="0.35">
      <c r="A756" s="32" t="s">
        <v>21814</v>
      </c>
      <c r="B756" s="32">
        <v>11</v>
      </c>
    </row>
    <row r="757" spans="1:2" x14ac:dyDescent="0.35">
      <c r="A757" s="32" t="s">
        <v>1671</v>
      </c>
      <c r="B757" s="32">
        <v>16</v>
      </c>
    </row>
    <row r="758" spans="1:2" x14ac:dyDescent="0.35">
      <c r="A758" s="32" t="s">
        <v>1673</v>
      </c>
      <c r="B758" s="32">
        <v>2</v>
      </c>
    </row>
    <row r="759" spans="1:2" x14ac:dyDescent="0.35">
      <c r="A759" s="32" t="s">
        <v>21815</v>
      </c>
      <c r="B759" s="32">
        <v>44</v>
      </c>
    </row>
    <row r="760" spans="1:2" x14ac:dyDescent="0.35">
      <c r="A760" s="32" t="s">
        <v>21816</v>
      </c>
      <c r="B760" s="32">
        <v>50</v>
      </c>
    </row>
    <row r="761" spans="1:2" x14ac:dyDescent="0.35">
      <c r="A761" s="32" t="s">
        <v>21817</v>
      </c>
      <c r="B761" s="32">
        <v>96</v>
      </c>
    </row>
    <row r="762" spans="1:2" x14ac:dyDescent="0.35">
      <c r="A762" s="32" t="s">
        <v>1685</v>
      </c>
      <c r="B762" s="32">
        <v>60</v>
      </c>
    </row>
    <row r="763" spans="1:2" x14ac:dyDescent="0.35">
      <c r="A763" s="32" t="s">
        <v>1692</v>
      </c>
      <c r="B763" s="32">
        <v>99</v>
      </c>
    </row>
    <row r="764" spans="1:2" x14ac:dyDescent="0.35">
      <c r="A764" s="32" t="s">
        <v>21818</v>
      </c>
      <c r="B764" s="32">
        <v>42</v>
      </c>
    </row>
    <row r="765" spans="1:2" x14ac:dyDescent="0.35">
      <c r="A765" s="32" t="s">
        <v>21819</v>
      </c>
      <c r="B765" s="32">
        <v>75</v>
      </c>
    </row>
    <row r="766" spans="1:2" x14ac:dyDescent="0.35">
      <c r="A766" s="32" t="s">
        <v>21820</v>
      </c>
      <c r="B766" s="32">
        <v>32</v>
      </c>
    </row>
    <row r="767" spans="1:2" x14ac:dyDescent="0.35">
      <c r="A767" s="32" t="s">
        <v>21821</v>
      </c>
      <c r="B767" s="32">
        <v>31</v>
      </c>
    </row>
    <row r="768" spans="1:2" x14ac:dyDescent="0.35">
      <c r="A768" s="32" t="s">
        <v>1712</v>
      </c>
      <c r="B768" s="32">
        <v>54</v>
      </c>
    </row>
    <row r="769" spans="1:2" x14ac:dyDescent="0.35">
      <c r="A769" s="32" t="s">
        <v>21822</v>
      </c>
      <c r="B769" s="32">
        <v>93</v>
      </c>
    </row>
    <row r="770" spans="1:2" x14ac:dyDescent="0.35">
      <c r="A770" s="32" t="s">
        <v>21823</v>
      </c>
      <c r="B770" s="32">
        <v>28</v>
      </c>
    </row>
    <row r="771" spans="1:2" x14ac:dyDescent="0.35">
      <c r="A771" s="32" t="s">
        <v>21824</v>
      </c>
      <c r="B771" s="32">
        <v>15</v>
      </c>
    </row>
    <row r="772" spans="1:2" x14ac:dyDescent="0.35">
      <c r="A772" s="32" t="s">
        <v>21825</v>
      </c>
      <c r="B772" s="32">
        <v>21</v>
      </c>
    </row>
    <row r="773" spans="1:2" x14ac:dyDescent="0.35">
      <c r="A773" s="32" t="s">
        <v>21826</v>
      </c>
      <c r="B773" s="32">
        <v>11</v>
      </c>
    </row>
    <row r="774" spans="1:2" x14ac:dyDescent="0.35">
      <c r="A774" s="32" t="s">
        <v>21827</v>
      </c>
      <c r="B774" s="32">
        <v>91</v>
      </c>
    </row>
    <row r="775" spans="1:2" x14ac:dyDescent="0.35">
      <c r="A775" s="32" t="s">
        <v>1731</v>
      </c>
      <c r="B775" s="32">
        <v>25</v>
      </c>
    </row>
    <row r="776" spans="1:2" x14ac:dyDescent="0.35">
      <c r="A776" s="32" t="s">
        <v>1738</v>
      </c>
      <c r="B776" s="32">
        <v>14</v>
      </c>
    </row>
    <row r="777" spans="1:2" x14ac:dyDescent="0.35">
      <c r="A777" s="32" t="s">
        <v>21828</v>
      </c>
      <c r="B777" s="32">
        <v>38</v>
      </c>
    </row>
    <row r="778" spans="1:2" x14ac:dyDescent="0.35">
      <c r="A778" s="32" t="s">
        <v>1742</v>
      </c>
      <c r="B778" s="32">
        <v>88</v>
      </c>
    </row>
    <row r="779" spans="1:2" x14ac:dyDescent="0.35">
      <c r="A779" s="32" t="s">
        <v>21829</v>
      </c>
      <c r="B779" s="32">
        <v>59</v>
      </c>
    </row>
    <row r="780" spans="1:2" x14ac:dyDescent="0.35">
      <c r="A780" s="32" t="s">
        <v>21830</v>
      </c>
      <c r="B780" s="32">
        <v>60</v>
      </c>
    </row>
    <row r="781" spans="1:2" x14ac:dyDescent="0.35">
      <c r="A781" s="32" t="s">
        <v>21831</v>
      </c>
      <c r="B781" s="32">
        <v>54</v>
      </c>
    </row>
    <row r="782" spans="1:2" x14ac:dyDescent="0.35">
      <c r="A782" s="32" t="s">
        <v>21832</v>
      </c>
      <c r="B782" s="32">
        <v>46</v>
      </c>
    </row>
    <row r="783" spans="1:2" x14ac:dyDescent="0.35">
      <c r="A783" s="32" t="s">
        <v>21833</v>
      </c>
      <c r="B783" s="32">
        <v>32</v>
      </c>
    </row>
    <row r="784" spans="1:2" x14ac:dyDescent="0.35">
      <c r="A784" s="32" t="s">
        <v>21834</v>
      </c>
      <c r="B784" s="32">
        <v>68</v>
      </c>
    </row>
    <row r="785" spans="1:2" x14ac:dyDescent="0.35">
      <c r="A785" s="32" t="s">
        <v>1765</v>
      </c>
      <c r="B785" s="32">
        <v>6</v>
      </c>
    </row>
    <row r="786" spans="1:2" x14ac:dyDescent="0.35">
      <c r="A786" s="32" t="s">
        <v>21835</v>
      </c>
      <c r="B786" s="32">
        <v>89</v>
      </c>
    </row>
    <row r="787" spans="1:2" x14ac:dyDescent="0.35">
      <c r="A787" s="32" t="s">
        <v>21836</v>
      </c>
      <c r="B787" s="32">
        <v>80</v>
      </c>
    </row>
    <row r="788" spans="1:2" x14ac:dyDescent="0.35">
      <c r="A788" s="32" t="s">
        <v>21837</v>
      </c>
      <c r="B788" s="32">
        <v>50</v>
      </c>
    </row>
    <row r="789" spans="1:2" x14ac:dyDescent="0.35">
      <c r="A789" s="32" t="s">
        <v>1770</v>
      </c>
      <c r="B789" s="32">
        <v>15</v>
      </c>
    </row>
    <row r="790" spans="1:2" x14ac:dyDescent="0.35">
      <c r="A790" s="32" t="s">
        <v>21838</v>
      </c>
      <c r="B790" s="32">
        <v>34</v>
      </c>
    </row>
    <row r="791" spans="1:2" x14ac:dyDescent="0.35">
      <c r="A791" s="32" t="s">
        <v>21839</v>
      </c>
      <c r="B791" s="32">
        <v>62</v>
      </c>
    </row>
    <row r="792" spans="1:2" x14ac:dyDescent="0.35">
      <c r="A792" s="32" t="s">
        <v>21840</v>
      </c>
      <c r="B792" s="32">
        <v>7</v>
      </c>
    </row>
    <row r="793" spans="1:2" x14ac:dyDescent="0.35">
      <c r="A793" s="32" t="s">
        <v>1774</v>
      </c>
      <c r="B793" s="32">
        <v>86</v>
      </c>
    </row>
    <row r="794" spans="1:2" x14ac:dyDescent="0.35">
      <c r="A794" s="32" t="s">
        <v>1777</v>
      </c>
      <c r="B794" s="32">
        <v>67</v>
      </c>
    </row>
    <row r="795" spans="1:2" x14ac:dyDescent="0.35">
      <c r="A795" s="32" t="s">
        <v>21841</v>
      </c>
      <c r="B795" s="32">
        <v>86</v>
      </c>
    </row>
    <row r="796" spans="1:2" x14ac:dyDescent="0.35">
      <c r="A796" s="32" t="s">
        <v>21842</v>
      </c>
      <c r="B796" s="32">
        <v>14</v>
      </c>
    </row>
    <row r="797" spans="1:2" x14ac:dyDescent="0.35">
      <c r="A797" s="32" t="s">
        <v>21843</v>
      </c>
      <c r="B797" s="32">
        <v>42</v>
      </c>
    </row>
    <row r="798" spans="1:2" x14ac:dyDescent="0.35">
      <c r="A798" s="32" t="s">
        <v>1785</v>
      </c>
      <c r="B798" s="32">
        <v>1</v>
      </c>
    </row>
    <row r="799" spans="1:2" x14ac:dyDescent="0.35">
      <c r="A799" s="32" t="s">
        <v>21844</v>
      </c>
      <c r="B799" s="32">
        <v>8</v>
      </c>
    </row>
    <row r="800" spans="1:2" x14ac:dyDescent="0.35">
      <c r="A800" s="32" t="s">
        <v>21845</v>
      </c>
      <c r="B800" s="32">
        <v>82</v>
      </c>
    </row>
    <row r="801" spans="1:2" x14ac:dyDescent="0.35">
      <c r="A801" s="32" t="s">
        <v>21846</v>
      </c>
      <c r="B801" s="32">
        <v>50</v>
      </c>
    </row>
    <row r="802" spans="1:2" x14ac:dyDescent="0.35">
      <c r="A802" s="32" t="s">
        <v>1791</v>
      </c>
      <c r="B802" s="32">
        <v>95</v>
      </c>
    </row>
    <row r="803" spans="1:2" x14ac:dyDescent="0.35">
      <c r="A803" s="32" t="s">
        <v>21847</v>
      </c>
      <c r="B803" s="32">
        <v>52</v>
      </c>
    </row>
    <row r="804" spans="1:2" x14ac:dyDescent="0.35">
      <c r="A804" s="32" t="s">
        <v>21848</v>
      </c>
      <c r="B804" s="32">
        <v>3</v>
      </c>
    </row>
    <row r="805" spans="1:2" x14ac:dyDescent="0.35">
      <c r="A805" s="32" t="s">
        <v>21849</v>
      </c>
      <c r="B805" s="32">
        <v>37</v>
      </c>
    </row>
    <row r="806" spans="1:2" x14ac:dyDescent="0.35">
      <c r="A806" s="32" t="s">
        <v>1804</v>
      </c>
      <c r="B806" s="32">
        <v>80</v>
      </c>
    </row>
    <row r="807" spans="1:2" x14ac:dyDescent="0.35">
      <c r="A807" s="32" t="s">
        <v>1818</v>
      </c>
      <c r="B807" s="32">
        <v>41</v>
      </c>
    </row>
    <row r="808" spans="1:2" x14ac:dyDescent="0.35">
      <c r="A808" s="32" t="s">
        <v>21850</v>
      </c>
      <c r="B808" s="32">
        <v>81</v>
      </c>
    </row>
    <row r="809" spans="1:2" x14ac:dyDescent="0.35">
      <c r="A809" s="32" t="s">
        <v>1824</v>
      </c>
      <c r="B809" s="32">
        <v>15</v>
      </c>
    </row>
    <row r="810" spans="1:2" x14ac:dyDescent="0.35">
      <c r="A810" s="32" t="s">
        <v>21851</v>
      </c>
      <c r="B810" s="32">
        <v>8</v>
      </c>
    </row>
    <row r="811" spans="1:2" x14ac:dyDescent="0.35">
      <c r="A811" s="32" t="s">
        <v>21852</v>
      </c>
      <c r="B811" s="32">
        <v>51</v>
      </c>
    </row>
    <row r="812" spans="1:2" x14ac:dyDescent="0.35">
      <c r="A812" s="32" t="s">
        <v>21853</v>
      </c>
      <c r="B812" s="32">
        <v>61</v>
      </c>
    </row>
    <row r="813" spans="1:2" x14ac:dyDescent="0.35">
      <c r="A813" s="32" t="s">
        <v>21854</v>
      </c>
      <c r="B813" s="32">
        <v>38</v>
      </c>
    </row>
    <row r="814" spans="1:2" x14ac:dyDescent="0.35">
      <c r="A814" s="32" t="s">
        <v>21855</v>
      </c>
      <c r="B814" s="32">
        <v>52</v>
      </c>
    </row>
    <row r="815" spans="1:2" x14ac:dyDescent="0.35">
      <c r="A815" s="32" t="s">
        <v>21856</v>
      </c>
      <c r="B815" s="32">
        <v>21</v>
      </c>
    </row>
    <row r="816" spans="1:2" x14ac:dyDescent="0.35">
      <c r="A816" s="32" t="s">
        <v>1845</v>
      </c>
      <c r="B816" s="32">
        <v>55</v>
      </c>
    </row>
    <row r="817" spans="1:2" x14ac:dyDescent="0.35">
      <c r="A817" s="32" t="s">
        <v>21857</v>
      </c>
      <c r="B817" s="32">
        <v>40</v>
      </c>
    </row>
    <row r="818" spans="1:2" x14ac:dyDescent="0.35">
      <c r="A818" s="32" t="s">
        <v>21858</v>
      </c>
      <c r="B818" s="32">
        <v>23</v>
      </c>
    </row>
    <row r="819" spans="1:2" x14ac:dyDescent="0.35">
      <c r="A819" s="32" t="s">
        <v>21859</v>
      </c>
      <c r="B819" s="32">
        <v>3</v>
      </c>
    </row>
    <row r="820" spans="1:2" x14ac:dyDescent="0.35">
      <c r="A820" s="32" t="s">
        <v>21860</v>
      </c>
      <c r="B820" s="32">
        <v>35</v>
      </c>
    </row>
    <row r="821" spans="1:2" x14ac:dyDescent="0.35">
      <c r="A821" s="32" t="s">
        <v>1850</v>
      </c>
      <c r="B821" s="32">
        <v>86</v>
      </c>
    </row>
    <row r="822" spans="1:2" x14ac:dyDescent="0.35">
      <c r="A822" s="32" t="s">
        <v>1856</v>
      </c>
      <c r="B822" s="32">
        <v>9</v>
      </c>
    </row>
    <row r="823" spans="1:2" x14ac:dyDescent="0.35">
      <c r="A823" s="32" t="s">
        <v>21861</v>
      </c>
      <c r="B823" s="32">
        <v>55</v>
      </c>
    </row>
    <row r="824" spans="1:2" x14ac:dyDescent="0.35">
      <c r="A824" s="32" t="s">
        <v>1861</v>
      </c>
      <c r="B824" s="32">
        <v>46</v>
      </c>
    </row>
    <row r="825" spans="1:2" x14ac:dyDescent="0.35">
      <c r="A825" s="32" t="s">
        <v>21862</v>
      </c>
      <c r="B825" s="32">
        <v>52</v>
      </c>
    </row>
    <row r="826" spans="1:2" x14ac:dyDescent="0.35">
      <c r="A826" s="32" t="s">
        <v>1867</v>
      </c>
      <c r="B826" s="32">
        <v>80</v>
      </c>
    </row>
    <row r="827" spans="1:2" x14ac:dyDescent="0.35">
      <c r="A827" s="32" t="s">
        <v>1868</v>
      </c>
      <c r="B827" s="32">
        <v>70</v>
      </c>
    </row>
    <row r="828" spans="1:2" x14ac:dyDescent="0.35">
      <c r="A828" s="32" t="s">
        <v>21863</v>
      </c>
      <c r="B828" s="32">
        <v>56</v>
      </c>
    </row>
    <row r="829" spans="1:2" x14ac:dyDescent="0.35">
      <c r="A829" s="32" t="s">
        <v>21864</v>
      </c>
      <c r="B829" s="32">
        <v>37</v>
      </c>
    </row>
    <row r="830" spans="1:2" x14ac:dyDescent="0.35">
      <c r="A830" s="32" t="s">
        <v>1880</v>
      </c>
      <c r="B830" s="32">
        <v>29</v>
      </c>
    </row>
    <row r="831" spans="1:2" x14ac:dyDescent="0.35">
      <c r="A831" s="32" t="s">
        <v>1892</v>
      </c>
      <c r="B831" s="32">
        <v>96</v>
      </c>
    </row>
    <row r="832" spans="1:2" x14ac:dyDescent="0.35">
      <c r="A832" s="32" t="s">
        <v>1894</v>
      </c>
      <c r="B832" s="32">
        <v>69</v>
      </c>
    </row>
    <row r="833" spans="1:2" x14ac:dyDescent="0.35">
      <c r="A833" s="32" t="s">
        <v>21865</v>
      </c>
      <c r="B833" s="32">
        <v>9</v>
      </c>
    </row>
    <row r="834" spans="1:2" x14ac:dyDescent="0.35">
      <c r="A834" s="32" t="s">
        <v>21866</v>
      </c>
      <c r="B834" s="32">
        <v>8</v>
      </c>
    </row>
    <row r="835" spans="1:2" x14ac:dyDescent="0.35">
      <c r="A835" s="32" t="s">
        <v>1906</v>
      </c>
      <c r="B835" s="32">
        <v>32</v>
      </c>
    </row>
    <row r="836" spans="1:2" x14ac:dyDescent="0.35">
      <c r="A836" s="32" t="s">
        <v>21867</v>
      </c>
      <c r="B836" s="32">
        <v>86</v>
      </c>
    </row>
    <row r="837" spans="1:2" x14ac:dyDescent="0.35">
      <c r="A837" s="32" t="s">
        <v>21868</v>
      </c>
      <c r="B837" s="32">
        <v>76</v>
      </c>
    </row>
    <row r="838" spans="1:2" x14ac:dyDescent="0.35">
      <c r="A838" s="32" t="s">
        <v>21869</v>
      </c>
      <c r="B838" s="32">
        <v>13</v>
      </c>
    </row>
    <row r="839" spans="1:2" x14ac:dyDescent="0.35">
      <c r="A839" s="32" t="s">
        <v>21870</v>
      </c>
      <c r="B839" s="32">
        <v>34</v>
      </c>
    </row>
    <row r="840" spans="1:2" x14ac:dyDescent="0.35">
      <c r="A840" s="32" t="s">
        <v>1915</v>
      </c>
      <c r="B840" s="32">
        <v>73</v>
      </c>
    </row>
    <row r="841" spans="1:2" x14ac:dyDescent="0.35">
      <c r="A841" s="32" t="s">
        <v>21871</v>
      </c>
      <c r="B841" s="32">
        <v>65</v>
      </c>
    </row>
    <row r="842" spans="1:2" x14ac:dyDescent="0.35">
      <c r="A842" s="32" t="s">
        <v>1916</v>
      </c>
      <c r="B842" s="32">
        <v>65</v>
      </c>
    </row>
    <row r="843" spans="1:2" x14ac:dyDescent="0.35">
      <c r="A843" s="32" t="s">
        <v>1918</v>
      </c>
      <c r="B843" s="32">
        <v>20</v>
      </c>
    </row>
    <row r="844" spans="1:2" x14ac:dyDescent="0.35">
      <c r="A844" s="32" t="s">
        <v>1920</v>
      </c>
      <c r="B844" s="32">
        <v>46</v>
      </c>
    </row>
    <row r="845" spans="1:2" x14ac:dyDescent="0.35">
      <c r="A845" s="32" t="s">
        <v>21872</v>
      </c>
      <c r="B845" s="32">
        <v>56</v>
      </c>
    </row>
    <row r="846" spans="1:2" x14ac:dyDescent="0.35">
      <c r="A846" s="32" t="s">
        <v>21873</v>
      </c>
      <c r="B846" s="32">
        <v>71</v>
      </c>
    </row>
    <row r="847" spans="1:2" x14ac:dyDescent="0.35">
      <c r="A847" s="32" t="s">
        <v>1939</v>
      </c>
      <c r="B847" s="32">
        <v>5</v>
      </c>
    </row>
    <row r="848" spans="1:2" x14ac:dyDescent="0.35">
      <c r="A848" s="32" t="s">
        <v>21874</v>
      </c>
      <c r="B848" s="32">
        <v>81</v>
      </c>
    </row>
    <row r="849" spans="1:2" x14ac:dyDescent="0.35">
      <c r="A849" s="32" t="s">
        <v>21875</v>
      </c>
      <c r="B849" s="32">
        <v>56</v>
      </c>
    </row>
    <row r="850" spans="1:2" x14ac:dyDescent="0.35">
      <c r="A850" s="32" t="s">
        <v>21876</v>
      </c>
      <c r="B850" s="32">
        <v>66</v>
      </c>
    </row>
    <row r="851" spans="1:2" x14ac:dyDescent="0.35">
      <c r="A851" s="32" t="s">
        <v>1951</v>
      </c>
      <c r="B851" s="32">
        <v>29</v>
      </c>
    </row>
    <row r="852" spans="1:2" x14ac:dyDescent="0.35">
      <c r="A852" s="32" t="s">
        <v>21877</v>
      </c>
      <c r="B852" s="32">
        <v>86</v>
      </c>
    </row>
    <row r="853" spans="1:2" x14ac:dyDescent="0.35">
      <c r="A853" s="32" t="s">
        <v>21878</v>
      </c>
      <c r="B853" s="32">
        <v>1</v>
      </c>
    </row>
    <row r="854" spans="1:2" x14ac:dyDescent="0.35">
      <c r="A854" s="32" t="s">
        <v>21879</v>
      </c>
      <c r="B854" s="32">
        <v>47</v>
      </c>
    </row>
    <row r="855" spans="1:2" x14ac:dyDescent="0.35">
      <c r="A855" s="32" t="s">
        <v>21880</v>
      </c>
      <c r="B855" s="32">
        <v>18</v>
      </c>
    </row>
    <row r="856" spans="1:2" x14ac:dyDescent="0.35">
      <c r="A856" s="32" t="s">
        <v>21881</v>
      </c>
      <c r="B856" s="32">
        <v>67</v>
      </c>
    </row>
    <row r="857" spans="1:2" x14ac:dyDescent="0.35">
      <c r="A857" s="32" t="s">
        <v>1974</v>
      </c>
      <c r="B857" s="32">
        <v>86</v>
      </c>
    </row>
    <row r="858" spans="1:2" x14ac:dyDescent="0.35">
      <c r="A858" s="32" t="s">
        <v>1977</v>
      </c>
      <c r="B858" s="32">
        <v>30</v>
      </c>
    </row>
    <row r="859" spans="1:2" x14ac:dyDescent="0.35">
      <c r="A859" s="32" t="s">
        <v>21882</v>
      </c>
      <c r="B859" s="32">
        <v>4</v>
      </c>
    </row>
    <row r="860" spans="1:2" x14ac:dyDescent="0.35">
      <c r="A860" s="32" t="s">
        <v>21883</v>
      </c>
      <c r="B860" s="32">
        <v>21</v>
      </c>
    </row>
    <row r="861" spans="1:2" x14ac:dyDescent="0.35">
      <c r="A861" s="32" t="s">
        <v>21884</v>
      </c>
      <c r="B861" s="32">
        <v>37</v>
      </c>
    </row>
    <row r="862" spans="1:2" x14ac:dyDescent="0.35">
      <c r="A862" s="32" t="s">
        <v>1985</v>
      </c>
      <c r="B862" s="32">
        <v>69</v>
      </c>
    </row>
    <row r="863" spans="1:2" x14ac:dyDescent="0.35">
      <c r="A863" s="32" t="s">
        <v>21885</v>
      </c>
      <c r="B863" s="32">
        <v>30</v>
      </c>
    </row>
    <row r="864" spans="1:2" x14ac:dyDescent="0.35">
      <c r="A864" s="32" t="s">
        <v>21886</v>
      </c>
      <c r="B864" s="32">
        <v>82</v>
      </c>
    </row>
    <row r="865" spans="1:2" x14ac:dyDescent="0.35">
      <c r="A865" s="32" t="s">
        <v>1994</v>
      </c>
      <c r="B865" s="32">
        <v>19</v>
      </c>
    </row>
    <row r="866" spans="1:2" x14ac:dyDescent="0.35">
      <c r="A866" s="32" t="s">
        <v>21887</v>
      </c>
      <c r="B866" s="32">
        <v>98</v>
      </c>
    </row>
    <row r="867" spans="1:2" x14ac:dyDescent="0.35">
      <c r="A867" s="32" t="s">
        <v>21888</v>
      </c>
      <c r="B867" s="32">
        <v>34</v>
      </c>
    </row>
    <row r="868" spans="1:2" x14ac:dyDescent="0.35">
      <c r="A868" s="32" t="s">
        <v>21889</v>
      </c>
      <c r="B868" s="32">
        <v>54</v>
      </c>
    </row>
    <row r="869" spans="1:2" x14ac:dyDescent="0.35">
      <c r="A869" s="32" t="s">
        <v>1999</v>
      </c>
      <c r="B869" s="32">
        <v>30</v>
      </c>
    </row>
    <row r="870" spans="1:2" x14ac:dyDescent="0.35">
      <c r="A870" s="32" t="s">
        <v>21890</v>
      </c>
      <c r="B870" s="32">
        <v>49</v>
      </c>
    </row>
    <row r="871" spans="1:2" x14ac:dyDescent="0.35">
      <c r="A871" s="32" t="s">
        <v>21891</v>
      </c>
      <c r="B871" s="32">
        <v>40</v>
      </c>
    </row>
    <row r="872" spans="1:2" x14ac:dyDescent="0.35">
      <c r="A872" s="32" t="s">
        <v>2002</v>
      </c>
      <c r="B872" s="32">
        <v>71</v>
      </c>
    </row>
    <row r="873" spans="1:2" x14ac:dyDescent="0.35">
      <c r="A873" s="32" t="s">
        <v>21892</v>
      </c>
      <c r="B873" s="32">
        <v>86</v>
      </c>
    </row>
    <row r="874" spans="1:2" x14ac:dyDescent="0.35">
      <c r="A874" s="32" t="s">
        <v>21893</v>
      </c>
      <c r="B874" s="32">
        <v>49</v>
      </c>
    </row>
    <row r="875" spans="1:2" x14ac:dyDescent="0.35">
      <c r="A875" s="32" t="s">
        <v>21894</v>
      </c>
      <c r="B875" s="32">
        <v>10</v>
      </c>
    </row>
    <row r="876" spans="1:2" x14ac:dyDescent="0.35">
      <c r="A876" s="32" t="s">
        <v>21895</v>
      </c>
      <c r="B876" s="32">
        <v>11</v>
      </c>
    </row>
    <row r="877" spans="1:2" x14ac:dyDescent="0.35">
      <c r="A877" s="32" t="s">
        <v>2015</v>
      </c>
      <c r="B877" s="32">
        <v>66</v>
      </c>
    </row>
    <row r="878" spans="1:2" x14ac:dyDescent="0.35">
      <c r="A878" s="32" t="s">
        <v>2016</v>
      </c>
      <c r="B878" s="32">
        <v>20</v>
      </c>
    </row>
    <row r="879" spans="1:2" x14ac:dyDescent="0.35">
      <c r="A879" s="32" t="s">
        <v>21896</v>
      </c>
      <c r="B879" s="32">
        <v>53</v>
      </c>
    </row>
    <row r="880" spans="1:2" x14ac:dyDescent="0.35">
      <c r="A880" s="32" t="s">
        <v>21897</v>
      </c>
      <c r="B880" s="32">
        <v>23</v>
      </c>
    </row>
    <row r="881" spans="1:2" x14ac:dyDescent="0.35">
      <c r="A881" s="32" t="s">
        <v>2032</v>
      </c>
      <c r="B881" s="32">
        <v>90</v>
      </c>
    </row>
    <row r="882" spans="1:2" x14ac:dyDescent="0.35">
      <c r="A882" s="32" t="s">
        <v>2036</v>
      </c>
      <c r="B882" s="32">
        <v>59</v>
      </c>
    </row>
    <row r="883" spans="1:2" x14ac:dyDescent="0.35">
      <c r="A883" s="32" t="s">
        <v>21898</v>
      </c>
      <c r="B883" s="32">
        <v>82</v>
      </c>
    </row>
    <row r="884" spans="1:2" x14ac:dyDescent="0.35">
      <c r="A884" s="32" t="s">
        <v>21899</v>
      </c>
      <c r="B884" s="32">
        <v>9</v>
      </c>
    </row>
    <row r="885" spans="1:2" x14ac:dyDescent="0.35">
      <c r="A885" s="32" t="s">
        <v>2047</v>
      </c>
      <c r="B885" s="32">
        <v>35</v>
      </c>
    </row>
    <row r="886" spans="1:2" x14ac:dyDescent="0.35">
      <c r="A886" s="32" t="s">
        <v>21900</v>
      </c>
      <c r="B886" s="32">
        <v>97</v>
      </c>
    </row>
    <row r="887" spans="1:2" x14ac:dyDescent="0.35">
      <c r="A887" s="32" t="s">
        <v>2049</v>
      </c>
      <c r="B887" s="32">
        <v>83</v>
      </c>
    </row>
    <row r="888" spans="1:2" x14ac:dyDescent="0.35">
      <c r="A888" s="32" t="s">
        <v>21901</v>
      </c>
      <c r="B888" s="32">
        <v>90</v>
      </c>
    </row>
    <row r="889" spans="1:2" x14ac:dyDescent="0.35">
      <c r="A889" s="32" t="s">
        <v>2057</v>
      </c>
      <c r="B889" s="32">
        <v>23</v>
      </c>
    </row>
    <row r="890" spans="1:2" x14ac:dyDescent="0.35">
      <c r="A890" s="32" t="s">
        <v>21902</v>
      </c>
      <c r="B890" s="32">
        <v>21</v>
      </c>
    </row>
    <row r="891" spans="1:2" x14ac:dyDescent="0.35">
      <c r="A891" s="32" t="s">
        <v>2061</v>
      </c>
      <c r="B891" s="32">
        <v>36</v>
      </c>
    </row>
    <row r="892" spans="1:2" x14ac:dyDescent="0.35">
      <c r="A892" s="32" t="s">
        <v>2062</v>
      </c>
      <c r="B892" s="32">
        <v>16</v>
      </c>
    </row>
    <row r="893" spans="1:2" x14ac:dyDescent="0.35">
      <c r="A893" s="32" t="s">
        <v>2066</v>
      </c>
      <c r="B893" s="32">
        <v>67</v>
      </c>
    </row>
    <row r="894" spans="1:2" x14ac:dyDescent="0.35">
      <c r="A894" s="32" t="s">
        <v>21903</v>
      </c>
      <c r="B894" s="32">
        <v>94</v>
      </c>
    </row>
    <row r="895" spans="1:2" x14ac:dyDescent="0.35">
      <c r="A895" s="32" t="s">
        <v>2073</v>
      </c>
      <c r="B895" s="32">
        <v>68</v>
      </c>
    </row>
    <row r="896" spans="1:2" x14ac:dyDescent="0.35">
      <c r="A896" s="32" t="s">
        <v>21904</v>
      </c>
      <c r="B896" s="32">
        <v>15</v>
      </c>
    </row>
    <row r="897" spans="1:2" x14ac:dyDescent="0.35">
      <c r="A897" s="32" t="s">
        <v>21905</v>
      </c>
      <c r="B897" s="32">
        <v>31</v>
      </c>
    </row>
    <row r="898" spans="1:2" x14ac:dyDescent="0.35">
      <c r="A898" s="32" t="s">
        <v>2079</v>
      </c>
      <c r="B898" s="32">
        <v>27</v>
      </c>
    </row>
    <row r="899" spans="1:2" x14ac:dyDescent="0.35">
      <c r="A899" s="32" t="s">
        <v>21906</v>
      </c>
      <c r="B899" s="32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D406-4DA0-46C0-B0F5-303EE7E8310D}">
  <sheetPr codeName="Sheet5"/>
  <dimension ref="A1:DD38"/>
  <sheetViews>
    <sheetView topLeftCell="AF1" zoomScale="130" zoomScaleNormal="130" workbookViewId="0"/>
  </sheetViews>
  <sheetFormatPr defaultRowHeight="14.5" x14ac:dyDescent="0.35"/>
  <cols>
    <col min="1" max="108" width="2.90625" customWidth="1"/>
  </cols>
  <sheetData>
    <row r="1" spans="1:108" s="1" customFormat="1" x14ac:dyDescent="0.35">
      <c r="A1" s="49">
        <v>1</v>
      </c>
      <c r="B1" s="49">
        <v>2</v>
      </c>
      <c r="C1" s="49">
        <v>3</v>
      </c>
      <c r="D1" s="49">
        <v>4</v>
      </c>
      <c r="E1" s="49">
        <v>5</v>
      </c>
      <c r="F1" s="49">
        <v>6</v>
      </c>
      <c r="G1" s="49">
        <v>7</v>
      </c>
      <c r="H1" s="49">
        <v>8</v>
      </c>
      <c r="I1" s="49">
        <v>9</v>
      </c>
      <c r="J1" s="49">
        <v>10</v>
      </c>
      <c r="K1" s="49">
        <v>11</v>
      </c>
      <c r="L1" s="49">
        <v>12</v>
      </c>
      <c r="M1" s="49">
        <v>13</v>
      </c>
      <c r="N1" s="49">
        <v>14</v>
      </c>
      <c r="O1" s="49">
        <v>15</v>
      </c>
      <c r="P1" s="49">
        <v>16</v>
      </c>
      <c r="Q1" s="49">
        <v>17</v>
      </c>
      <c r="R1" s="49">
        <v>18</v>
      </c>
      <c r="S1" s="49">
        <v>19</v>
      </c>
      <c r="T1" s="49">
        <v>20</v>
      </c>
      <c r="U1" s="49">
        <v>21</v>
      </c>
      <c r="V1" s="49">
        <v>22</v>
      </c>
      <c r="W1" s="49">
        <v>23</v>
      </c>
      <c r="X1" s="49">
        <v>24</v>
      </c>
      <c r="Y1" s="49">
        <v>25</v>
      </c>
      <c r="Z1" s="50">
        <v>26</v>
      </c>
      <c r="AA1" s="49">
        <v>27</v>
      </c>
      <c r="AB1" s="49">
        <v>28</v>
      </c>
      <c r="AC1" s="49">
        <v>29</v>
      </c>
      <c r="AD1" s="49">
        <v>30</v>
      </c>
      <c r="AE1" s="49">
        <v>31</v>
      </c>
      <c r="AF1" s="49">
        <v>32</v>
      </c>
      <c r="AG1" s="49">
        <v>33</v>
      </c>
      <c r="AH1" s="49">
        <v>34</v>
      </c>
      <c r="AI1" s="49">
        <v>35</v>
      </c>
      <c r="AJ1" s="49">
        <v>36</v>
      </c>
      <c r="AK1" s="49">
        <v>37</v>
      </c>
      <c r="AL1" s="49">
        <v>38</v>
      </c>
      <c r="AM1" s="49">
        <v>39</v>
      </c>
      <c r="AN1" s="49">
        <v>40</v>
      </c>
      <c r="AO1" s="49">
        <v>41</v>
      </c>
      <c r="AP1" s="49">
        <v>42</v>
      </c>
      <c r="AQ1" s="49">
        <v>43</v>
      </c>
      <c r="AR1" s="49">
        <v>44</v>
      </c>
      <c r="AS1" s="49">
        <v>45</v>
      </c>
      <c r="AT1" s="49">
        <v>46</v>
      </c>
      <c r="AU1" s="49">
        <v>47</v>
      </c>
      <c r="AV1" s="49">
        <v>48</v>
      </c>
      <c r="AW1" s="49">
        <v>49</v>
      </c>
      <c r="AX1" s="49">
        <v>50</v>
      </c>
      <c r="AY1" s="49">
        <v>51</v>
      </c>
      <c r="AZ1" s="49">
        <v>52</v>
      </c>
      <c r="BA1" s="49">
        <v>53</v>
      </c>
      <c r="BB1" s="49">
        <v>54</v>
      </c>
      <c r="BC1" s="49">
        <v>55</v>
      </c>
      <c r="BD1" s="49">
        <v>56</v>
      </c>
      <c r="BE1" s="49">
        <v>57</v>
      </c>
      <c r="BF1" s="49">
        <v>58</v>
      </c>
      <c r="BG1" s="49">
        <v>59</v>
      </c>
      <c r="BH1" s="49">
        <v>60</v>
      </c>
      <c r="BI1" s="49">
        <v>61</v>
      </c>
      <c r="BJ1" s="49">
        <v>62</v>
      </c>
      <c r="BK1" s="49">
        <v>63</v>
      </c>
      <c r="BL1" s="49">
        <v>64</v>
      </c>
      <c r="BM1" s="49">
        <v>65</v>
      </c>
      <c r="BN1" s="49">
        <v>66</v>
      </c>
      <c r="BO1" s="49">
        <v>67</v>
      </c>
      <c r="BP1" s="49">
        <v>68</v>
      </c>
      <c r="BQ1" s="49">
        <v>69</v>
      </c>
      <c r="BR1" s="49">
        <v>70</v>
      </c>
      <c r="BS1" s="49">
        <v>71</v>
      </c>
      <c r="BT1" s="49">
        <v>72</v>
      </c>
      <c r="BU1" s="49">
        <v>73</v>
      </c>
      <c r="BV1" s="49">
        <v>74</v>
      </c>
      <c r="BW1" s="49">
        <v>75</v>
      </c>
      <c r="BX1" s="49">
        <v>76</v>
      </c>
      <c r="BY1" s="49">
        <v>77</v>
      </c>
      <c r="BZ1" s="49">
        <v>78</v>
      </c>
      <c r="CA1" s="49">
        <v>79</v>
      </c>
      <c r="CB1" s="49">
        <v>80</v>
      </c>
      <c r="CC1" s="49">
        <v>81</v>
      </c>
      <c r="CD1" s="49">
        <v>82</v>
      </c>
      <c r="CE1" s="49">
        <v>83</v>
      </c>
      <c r="CF1" s="49">
        <v>84</v>
      </c>
      <c r="CG1" s="49">
        <v>85</v>
      </c>
      <c r="CH1" s="49">
        <v>86</v>
      </c>
      <c r="CI1" s="49">
        <v>87</v>
      </c>
      <c r="CJ1" s="49">
        <v>88</v>
      </c>
      <c r="CK1" s="49">
        <v>89</v>
      </c>
      <c r="CL1" s="49">
        <v>90</v>
      </c>
      <c r="CM1" s="49">
        <v>91</v>
      </c>
      <c r="CN1" s="49">
        <v>92</v>
      </c>
      <c r="CO1" s="49">
        <v>93</v>
      </c>
      <c r="CP1" s="49">
        <v>94</v>
      </c>
      <c r="CQ1" s="49">
        <v>95</v>
      </c>
      <c r="CR1" s="49">
        <v>96</v>
      </c>
      <c r="CS1" s="49">
        <v>97</v>
      </c>
      <c r="CT1" s="49">
        <v>98</v>
      </c>
      <c r="CU1" s="49">
        <v>99</v>
      </c>
      <c r="CV1" s="49">
        <v>0</v>
      </c>
      <c r="CW1" s="49">
        <v>1</v>
      </c>
      <c r="CX1" s="49">
        <v>2</v>
      </c>
      <c r="CY1" s="49">
        <v>3</v>
      </c>
      <c r="CZ1" s="49">
        <v>4</v>
      </c>
      <c r="DA1" s="49">
        <v>5</v>
      </c>
      <c r="DB1" s="49">
        <v>6</v>
      </c>
      <c r="DC1" s="49">
        <v>7</v>
      </c>
      <c r="DD1" s="50">
        <v>8</v>
      </c>
    </row>
    <row r="2" spans="1:108" s="2" customFormat="1" x14ac:dyDescent="0.35">
      <c r="A2" s="2" t="s">
        <v>35</v>
      </c>
      <c r="B2" s="2" t="s">
        <v>33</v>
      </c>
      <c r="C2" s="2" t="s">
        <v>4</v>
      </c>
      <c r="D2" s="2" t="s">
        <v>46</v>
      </c>
      <c r="E2" s="2" t="s">
        <v>45</v>
      </c>
      <c r="F2" s="2" t="s">
        <v>38</v>
      </c>
      <c r="G2" s="2" t="s">
        <v>29</v>
      </c>
      <c r="H2" s="2" t="s">
        <v>48</v>
      </c>
      <c r="I2" s="2" t="s">
        <v>31</v>
      </c>
      <c r="J2" s="2" t="s">
        <v>30</v>
      </c>
      <c r="K2" s="2" t="s">
        <v>49</v>
      </c>
      <c r="L2" s="2" t="s">
        <v>44</v>
      </c>
      <c r="M2" s="2" t="s">
        <v>36</v>
      </c>
      <c r="N2" s="2" t="s">
        <v>37</v>
      </c>
      <c r="O2" s="2" t="s">
        <v>1</v>
      </c>
      <c r="P2" s="2" t="s">
        <v>28</v>
      </c>
      <c r="Q2" s="2" t="s">
        <v>43</v>
      </c>
      <c r="R2" s="2" t="s">
        <v>56</v>
      </c>
      <c r="S2" s="2" t="s">
        <v>3</v>
      </c>
      <c r="T2" s="2" t="s">
        <v>2</v>
      </c>
      <c r="U2" s="2" t="s">
        <v>32</v>
      </c>
      <c r="V2" s="2" t="s">
        <v>34</v>
      </c>
      <c r="W2" s="2" t="s">
        <v>59</v>
      </c>
      <c r="X2" s="2" t="s">
        <v>0</v>
      </c>
      <c r="Y2" s="2" t="s">
        <v>41</v>
      </c>
      <c r="Z2" s="24" t="s">
        <v>40</v>
      </c>
      <c r="AA2" s="2" t="s">
        <v>21933</v>
      </c>
      <c r="AB2" s="2" t="s">
        <v>21934</v>
      </c>
      <c r="AC2" s="2" t="s">
        <v>21944</v>
      </c>
      <c r="AD2" s="2" t="s">
        <v>21945</v>
      </c>
      <c r="AE2" s="2" t="s">
        <v>21949</v>
      </c>
      <c r="DD2" s="25"/>
    </row>
    <row r="3" spans="1:108" s="2" customFormat="1" x14ac:dyDescent="0.35">
      <c r="A3" s="26" t="s">
        <v>21909</v>
      </c>
      <c r="B3" s="26" t="s">
        <v>21914</v>
      </c>
      <c r="C3" s="26" t="s">
        <v>21920</v>
      </c>
      <c r="D3" s="26" t="s">
        <v>21922</v>
      </c>
      <c r="E3" s="26" t="s">
        <v>21926</v>
      </c>
      <c r="F3" s="26" t="s">
        <v>21923</v>
      </c>
      <c r="G3" s="26" t="s">
        <v>21917</v>
      </c>
      <c r="H3" s="26" t="s">
        <v>21924</v>
      </c>
      <c r="I3" s="26" t="s">
        <v>21930</v>
      </c>
      <c r="J3" s="26" t="s">
        <v>21910</v>
      </c>
      <c r="K3" s="26" t="s">
        <v>21916</v>
      </c>
      <c r="L3" s="26" t="s">
        <v>21918</v>
      </c>
      <c r="M3" s="26" t="s">
        <v>21932</v>
      </c>
      <c r="N3" s="26" t="s">
        <v>21928</v>
      </c>
      <c r="O3" s="26" t="s">
        <v>21925</v>
      </c>
      <c r="P3" s="26" t="s">
        <v>21919</v>
      </c>
      <c r="Q3" s="26" t="s">
        <v>21929</v>
      </c>
      <c r="R3" s="26" t="s">
        <v>21908</v>
      </c>
      <c r="S3" s="26" t="s">
        <v>21927</v>
      </c>
      <c r="T3" s="26" t="s">
        <v>21911</v>
      </c>
      <c r="U3" s="26" t="s">
        <v>21912</v>
      </c>
      <c r="V3" s="26" t="s">
        <v>21931</v>
      </c>
      <c r="W3" s="26" t="s">
        <v>21907</v>
      </c>
      <c r="X3" s="26" t="s">
        <v>21913</v>
      </c>
      <c r="Y3" s="26" t="s">
        <v>21915</v>
      </c>
      <c r="Z3" s="29" t="s">
        <v>21921</v>
      </c>
      <c r="AA3" s="27" t="s">
        <v>21933</v>
      </c>
      <c r="AB3" s="27" t="s">
        <v>21934</v>
      </c>
      <c r="AC3" s="27">
        <v>10</v>
      </c>
      <c r="AD3" s="27">
        <v>11</v>
      </c>
      <c r="AE3" s="27">
        <v>12</v>
      </c>
      <c r="AF3" s="27"/>
      <c r="AG3" s="27"/>
      <c r="AH3" s="27"/>
      <c r="AI3" s="27"/>
      <c r="AJ3" s="27"/>
      <c r="AK3" s="27"/>
      <c r="AL3" s="27"/>
      <c r="AM3" s="27"/>
      <c r="AN3" s="27" t="s">
        <v>0</v>
      </c>
      <c r="AO3" s="27">
        <v>5</v>
      </c>
      <c r="AP3" s="27">
        <v>8</v>
      </c>
      <c r="AQ3" s="27">
        <v>1</v>
      </c>
      <c r="AR3" s="27">
        <v>6</v>
      </c>
      <c r="AS3" s="27">
        <v>7</v>
      </c>
      <c r="AT3" s="27">
        <v>2</v>
      </c>
      <c r="AU3" s="27">
        <v>4</v>
      </c>
      <c r="AV3" s="27">
        <v>3</v>
      </c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8"/>
    </row>
    <row r="8" spans="1:108" s="2" customFormat="1" x14ac:dyDescent="0.35">
      <c r="A8" s="34">
        <f>IF(AND(ISNUMBER(A9),A9&lt;10),A9,_xlfn.XLOOKUP(A9,$A$3:$AE$3,$A$2:$AE$2,"?"))</f>
        <v>8</v>
      </c>
      <c r="B8" s="34" t="str">
        <f t="shared" ref="B8:AV8" si="0">IF(AND(ISNUMBER(B9),B9&lt;10),B9,_xlfn.XLOOKUP(B9,$A$3:$AE$3,$A$2:$AE$2,"?"))</f>
        <v>T</v>
      </c>
      <c r="C8" s="34" t="str">
        <f t="shared" si="0"/>
        <v>R</v>
      </c>
      <c r="D8" s="30" t="str">
        <f t="shared" si="0"/>
        <v>I</v>
      </c>
      <c r="E8" s="30" t="str">
        <f t="shared" si="0"/>
        <v>_</v>
      </c>
      <c r="F8" s="30" t="str">
        <f t="shared" si="0"/>
        <v>_</v>
      </c>
      <c r="G8" s="34" t="str">
        <f t="shared" si="0"/>
        <v>T</v>
      </c>
      <c r="H8" s="30" t="str">
        <f t="shared" si="0"/>
        <v>_</v>
      </c>
      <c r="I8" s="30" t="str">
        <f t="shared" si="0"/>
        <v>_</v>
      </c>
      <c r="J8" s="34" t="str">
        <f t="shared" si="0"/>
        <v>E</v>
      </c>
      <c r="K8" s="34" t="str">
        <f t="shared" si="0"/>
        <v>D</v>
      </c>
      <c r="L8" s="34" t="str">
        <f t="shared" si="0"/>
        <v>_</v>
      </c>
      <c r="M8" s="34" t="str">
        <f t="shared" si="0"/>
        <v>_</v>
      </c>
      <c r="N8" s="30">
        <f t="shared" si="0"/>
        <v>7</v>
      </c>
      <c r="O8" s="34" t="str">
        <f t="shared" si="0"/>
        <v>A</v>
      </c>
      <c r="P8" s="30" t="str">
        <f t="shared" si="0"/>
        <v>R</v>
      </c>
      <c r="Q8" s="30" t="str">
        <f t="shared" si="0"/>
        <v>O</v>
      </c>
      <c r="R8" s="30" t="str">
        <f t="shared" si="0"/>
        <v>_</v>
      </c>
      <c r="S8" s="30" t="str">
        <f t="shared" si="0"/>
        <v>_</v>
      </c>
      <c r="T8" s="30" t="str">
        <f t="shared" si="0"/>
        <v>C</v>
      </c>
      <c r="U8" s="30" t="str">
        <f t="shared" si="0"/>
        <v>N</v>
      </c>
      <c r="V8" s="30" t="str">
        <f t="shared" si="0"/>
        <v>_</v>
      </c>
      <c r="W8" s="30" t="str">
        <f t="shared" si="0"/>
        <v>G</v>
      </c>
      <c r="X8" s="30" t="str">
        <f t="shared" si="0"/>
        <v>G</v>
      </c>
      <c r="Y8" s="30" t="str">
        <f t="shared" si="0"/>
        <v>_</v>
      </c>
      <c r="Z8" s="30" t="str">
        <f t="shared" si="0"/>
        <v>F</v>
      </c>
      <c r="AA8" s="30">
        <f t="shared" si="0"/>
        <v>6</v>
      </c>
      <c r="AB8" s="30" t="str">
        <f t="shared" si="0"/>
        <v>B</v>
      </c>
      <c r="AC8" s="30" t="str">
        <f t="shared" si="0"/>
        <v>N</v>
      </c>
      <c r="AD8" s="30" t="str">
        <f t="shared" si="0"/>
        <v>A</v>
      </c>
      <c r="AE8" s="30" t="str">
        <f t="shared" si="0"/>
        <v>_</v>
      </c>
      <c r="AF8" s="34" t="str">
        <f t="shared" si="0"/>
        <v>R</v>
      </c>
      <c r="AG8" s="34" t="str">
        <f t="shared" si="0"/>
        <v>O</v>
      </c>
      <c r="AH8" s="34" t="str">
        <f t="shared" si="0"/>
        <v>E</v>
      </c>
      <c r="AI8" s="30" t="str">
        <f t="shared" si="0"/>
        <v>_</v>
      </c>
      <c r="AJ8" s="34" t="str">
        <f t="shared" si="0"/>
        <v>A</v>
      </c>
      <c r="AK8" s="34" t="str">
        <f t="shared" si="0"/>
        <v>S</v>
      </c>
      <c r="AL8" s="34" t="str">
        <f t="shared" si="0"/>
        <v>T</v>
      </c>
      <c r="AM8" s="34" t="str">
        <f t="shared" si="0"/>
        <v>_</v>
      </c>
      <c r="AN8" s="30">
        <f t="shared" si="0"/>
        <v>5</v>
      </c>
      <c r="AO8" s="34" t="str">
        <f t="shared" si="0"/>
        <v>R</v>
      </c>
      <c r="AP8" s="34" t="str">
        <f t="shared" si="0"/>
        <v>K</v>
      </c>
      <c r="AQ8" s="37" t="str">
        <f t="shared" si="0"/>
        <v>H</v>
      </c>
      <c r="AR8" s="34" t="str">
        <f t="shared" si="0"/>
        <v>Y</v>
      </c>
      <c r="AS8" s="30" t="str">
        <f t="shared" si="0"/>
        <v>L</v>
      </c>
      <c r="AT8" s="34" t="str">
        <f t="shared" si="0"/>
        <v>U</v>
      </c>
      <c r="AU8" s="30" t="str">
        <f t="shared" si="0"/>
        <v>A</v>
      </c>
      <c r="AV8" s="30" t="str">
        <f t="shared" si="0"/>
        <v>L</v>
      </c>
      <c r="AW8" s="30" t="str">
        <f t="shared" ref="AW8" si="1">IF(AND(ISNUMBER(AW9),AW9&lt;10),AW9,_xlfn.XLOOKUP(AW9,$A$3:$AE$3,$A$2:$AE$2,"?"))</f>
        <v>_</v>
      </c>
      <c r="AX8" s="30" t="str">
        <f t="shared" ref="AX8" si="2">IF(AND(ISNUMBER(AX9),AX9&lt;10),AX9,_xlfn.XLOOKUP(AX9,$A$3:$AE$3,$A$2:$AE$2,"?"))</f>
        <v>A</v>
      </c>
      <c r="AY8" s="30" t="str">
        <f t="shared" ref="AY8" si="3">IF(AND(ISNUMBER(AY9),AY9&lt;10),AY9,_xlfn.XLOOKUP(AY9,$A$3:$AE$3,$A$2:$AE$2,"?"))</f>
        <v>_</v>
      </c>
      <c r="AZ8" s="30" t="str">
        <f t="shared" ref="AZ8" si="4">IF(AND(ISNUMBER(AZ9),AZ9&lt;10),AZ9,_xlfn.XLOOKUP(AZ9,$A$3:$AE$3,$A$2:$AE$2,"?"))</f>
        <v>A</v>
      </c>
      <c r="BA8" s="30">
        <f t="shared" ref="BA8" si="5">IF(AND(ISNUMBER(BA9),BA9&lt;10),BA9,_xlfn.XLOOKUP(BA9,$A$3:$AE$3,$A$2:$AE$2,"?"))</f>
        <v>4</v>
      </c>
      <c r="BB8" s="30" t="str">
        <f t="shared" ref="BB8" si="6">IF(AND(ISNUMBER(BB9),BB9&lt;10),BB9,_xlfn.XLOOKUP(BB9,$A$3:$AE$3,$A$2:$AE$2,"?"))</f>
        <v>S</v>
      </c>
      <c r="BC8" s="30" t="str">
        <f t="shared" ref="BC8" si="7">IF(AND(ISNUMBER(BC9),BC9&lt;10),BC9,_xlfn.XLOOKUP(BC9,$A$3:$AE$3,$A$2:$AE$2,"?"))</f>
        <v>O</v>
      </c>
      <c r="BD8" s="30" t="str">
        <f t="shared" ref="BD8" si="8">IF(AND(ISNUMBER(BD9),BD9&lt;10),BD9,_xlfn.XLOOKUP(BD9,$A$3:$AE$3,$A$2:$AE$2,"?"))</f>
        <v>E</v>
      </c>
      <c r="BE8" s="30" t="str">
        <f t="shared" ref="BE8" si="9">IF(AND(ISNUMBER(BE9),BE9&lt;10),BE9,_xlfn.XLOOKUP(BE9,$A$3:$AE$3,$A$2:$AE$2,"?"))</f>
        <v>$</v>
      </c>
      <c r="BF8" s="30" t="str">
        <f t="shared" ref="BF8" si="10">IF(AND(ISNUMBER(BF9),BF9&lt;10),BF9,_xlfn.XLOOKUP(BF9,$A$3:$AE$3,$A$2:$AE$2,"?"))</f>
        <v>D</v>
      </c>
      <c r="BG8" s="30" t="str">
        <f t="shared" ref="BG8" si="11">IF(AND(ISNUMBER(BG9),BG9&lt;10),BG9,_xlfn.XLOOKUP(BG9,$A$3:$AE$3,$A$2:$AE$2,"?"))</f>
        <v>I</v>
      </c>
      <c r="BH8" s="30" t="str">
        <f t="shared" ref="BH8" si="12">IF(AND(ISNUMBER(BH9),BH9&lt;10),BH9,_xlfn.XLOOKUP(BH9,$A$3:$AE$3,$A$2:$AE$2,"?"))</f>
        <v>E</v>
      </c>
      <c r="BI8" s="30" t="str">
        <f t="shared" ref="BI8" si="13">IF(AND(ISNUMBER(BI9),BI9&lt;10),BI9,_xlfn.XLOOKUP(BI9,$A$3:$AE$3,$A$2:$AE$2,"?"))</f>
        <v>_</v>
      </c>
      <c r="BJ8" s="30" t="str">
        <f t="shared" ref="BJ8" si="14">IF(AND(ISNUMBER(BJ9),BJ9&lt;10),BJ9,_xlfn.XLOOKUP(BJ9,$A$3:$AE$3,$A$2:$AE$2,"?"))</f>
        <v>A</v>
      </c>
      <c r="BK8" s="30" t="str">
        <f t="shared" ref="BK8" si="15">IF(AND(ISNUMBER(BK9),BK9&lt;10),BK9,_xlfn.XLOOKUP(BK9,$A$3:$AE$3,$A$2:$AE$2,"?"))</f>
        <v>L</v>
      </c>
      <c r="BL8" s="30" t="str">
        <f t="shared" ref="BL8" si="16">IF(AND(ISNUMBER(BL9),BL9&lt;10),BL9,_xlfn.XLOOKUP(BL9,$A$3:$AE$3,$A$2:$AE$2,"?"))</f>
        <v>_</v>
      </c>
      <c r="BM8" s="30" t="str">
        <f t="shared" ref="BM8" si="17">IF(AND(ISNUMBER(BM9),BM9&lt;10),BM9,_xlfn.XLOOKUP(BM9,$A$3:$AE$3,$A$2:$AE$2,"?"))</f>
        <v>_</v>
      </c>
      <c r="BN8" s="30">
        <f t="shared" ref="BN8" si="18">IF(AND(ISNUMBER(BN9),BN9&lt;10),BN9,_xlfn.XLOOKUP(BN9,$A$3:$AE$3,$A$2:$AE$2,"?"))</f>
        <v>3</v>
      </c>
      <c r="BO8" s="30" t="str">
        <f t="shared" ref="BO8" si="19">IF(AND(ISNUMBER(BO9),BO9&lt;10),BO9,_xlfn.XLOOKUP(BO9,$A$3:$AE$3,$A$2:$AE$2,"?"))</f>
        <v>R</v>
      </c>
      <c r="BP8" s="30" t="str">
        <f t="shared" ref="BP8" si="20">IF(AND(ISNUMBER(BP9),BP9&lt;10),BP9,_xlfn.XLOOKUP(BP9,$A$3:$AE$3,$A$2:$AE$2,"?"))</f>
        <v>T</v>
      </c>
      <c r="BQ8" s="30" t="str">
        <f t="shared" ref="BQ8" si="21">IF(AND(ISNUMBER(BQ9),BQ9&lt;10),BQ9,_xlfn.XLOOKUP(BQ9,$A$3:$AE$3,$A$2:$AE$2,"?"))</f>
        <v>C</v>
      </c>
      <c r="BR8" s="30" t="str">
        <f t="shared" ref="BR8" si="22">IF(AND(ISNUMBER(BR9),BR9&lt;10),BR9,_xlfn.XLOOKUP(BR9,$A$3:$AE$3,$A$2:$AE$2,"?"))</f>
        <v>!</v>
      </c>
      <c r="BS8" s="30" t="str">
        <f t="shared" ref="BS8" si="23">IF(AND(ISNUMBER(BS9),BS9&lt;10),BS9,_xlfn.XLOOKUP(BS9,$A$3:$AE$3,$A$2:$AE$2,"?"))</f>
        <v>R</v>
      </c>
      <c r="BT8" s="30" t="str">
        <f t="shared" ref="BT8" si="24">IF(AND(ISNUMBER(BT9),BT9&lt;10),BT9,_xlfn.XLOOKUP(BT9,$A$3:$AE$3,$A$2:$AE$2,"?"))</f>
        <v>E</v>
      </c>
      <c r="BU8" s="30" t="str">
        <f t="shared" ref="BU8" si="25">IF(AND(ISNUMBER(BU9),BU9&lt;10),BU9,_xlfn.XLOOKUP(BU9,$A$3:$AE$3,$A$2:$AE$2,"?"))</f>
        <v>E</v>
      </c>
      <c r="BV8" s="30" t="str">
        <f t="shared" ref="BV8" si="26">IF(AND(ISNUMBER(BV9),BV9&lt;10),BV9,_xlfn.XLOOKUP(BV9,$A$3:$AE$3,$A$2:$AE$2,"?"))</f>
        <v>C</v>
      </c>
      <c r="BW8" s="30" t="str">
        <f t="shared" ref="BW8" si="27">IF(AND(ISNUMBER(BW9),BW9&lt;10),BW9,_xlfn.XLOOKUP(BW9,$A$3:$AE$3,$A$2:$AE$2,"?"))</f>
        <v>_</v>
      </c>
      <c r="BX8" s="30" t="str">
        <f t="shared" ref="BX8" si="28">IF(AND(ISNUMBER(BX9),BX9&lt;10),BX9,_xlfn.XLOOKUP(BX9,$A$3:$AE$3,$A$2:$AE$2,"?"))</f>
        <v>L</v>
      </c>
      <c r="BY8" s="30" t="str">
        <f t="shared" ref="BY8" si="29">IF(AND(ISNUMBER(BY9),BY9&lt;10),BY9,_xlfn.XLOOKUP(BY9,$A$3:$AE$3,$A$2:$AE$2,"?"))</f>
        <v>_</v>
      </c>
      <c r="BZ8" s="30" t="str">
        <f t="shared" ref="BZ8" si="30">IF(AND(ISNUMBER(BZ9),BZ9&lt;10),BZ9,_xlfn.XLOOKUP(BZ9,$A$3:$AE$3,$A$2:$AE$2,"?"))</f>
        <v>_</v>
      </c>
      <c r="CA8" s="30">
        <f t="shared" ref="CA8" si="31">IF(AND(ISNUMBER(CA9),CA9&lt;10),CA9,_xlfn.XLOOKUP(CA9,$A$3:$AE$3,$A$2:$AE$2,"?"))</f>
        <v>2</v>
      </c>
      <c r="CB8" s="30" t="str">
        <f t="shared" ref="CB8" si="32">IF(AND(ISNUMBER(CB9),CB9&lt;10),CB9,_xlfn.XLOOKUP(CB9,$A$3:$AE$3,$A$2:$AE$2,"?"))</f>
        <v>N</v>
      </c>
      <c r="CC8" s="30" t="str">
        <f t="shared" ref="CC8" si="33">IF(AND(ISNUMBER(CC9),CC9&lt;10),CC9,_xlfn.XLOOKUP(CC9,$A$3:$AE$3,$A$2:$AE$2,"?"))</f>
        <v>_</v>
      </c>
      <c r="CD8" s="30" t="str">
        <f t="shared" ref="CD8" si="34">IF(AND(ISNUMBER(CD9),CD9&lt;10),CD9,_xlfn.XLOOKUP(CD9,$A$3:$AE$3,$A$2:$AE$2,"?"))</f>
        <v>C</v>
      </c>
      <c r="CE8" s="30" t="str">
        <f t="shared" ref="CE8" si="35">IF(AND(ISNUMBER(CE9),CE9&lt;10),CE9,_xlfn.XLOOKUP(CE9,$A$3:$AE$3,$A$2:$AE$2,"?"))</f>
        <v>@</v>
      </c>
      <c r="CF8" s="30" t="str">
        <f t="shared" ref="CF8" si="36">IF(AND(ISNUMBER(CF9),CF9&lt;10),CF9,_xlfn.XLOOKUP(CF9,$A$3:$AE$3,$A$2:$AE$2,"?"))</f>
        <v>N</v>
      </c>
      <c r="CG8" s="30" t="str">
        <f t="shared" ref="CG8" si="37">IF(AND(ISNUMBER(CG9),CG9&lt;10),CG9,_xlfn.XLOOKUP(CG9,$A$3:$AE$3,$A$2:$AE$2,"?"))</f>
        <v>T</v>
      </c>
      <c r="CH8" s="30" t="str">
        <f t="shared" ref="CH8" si="38">IF(AND(ISNUMBER(CH9),CH9&lt;10),CH9,_xlfn.XLOOKUP(CH9,$A$3:$AE$3,$A$2:$AE$2,"?"))</f>
        <v>R</v>
      </c>
      <c r="CI8" s="34" t="str">
        <f t="shared" ref="CI8" si="39">IF(AND(ISNUMBER(CI9),CI9&lt;10),CI9,_xlfn.XLOOKUP(CI9,$A$3:$AE$3,$A$2:$AE$2,"?"))</f>
        <v>_</v>
      </c>
      <c r="CJ8" s="30" t="str">
        <f t="shared" ref="CJ8" si="40">IF(AND(ISNUMBER(CJ9),CJ9&lt;10),CJ9,_xlfn.XLOOKUP(CJ9,$A$3:$AE$3,$A$2:$AE$2,"?"))</f>
        <v>R</v>
      </c>
      <c r="CK8" s="30" t="str">
        <f t="shared" ref="CK8" si="41">IF(AND(ISNUMBER(CK9),CK9&lt;10),CK9,_xlfn.XLOOKUP(CK9,$A$3:$AE$3,$A$2:$AE$2,"?"))</f>
        <v>C</v>
      </c>
      <c r="CL8" s="30" t="str">
        <f t="shared" ref="CL8" si="42">IF(AND(ISNUMBER(CL9),CL9&lt;10),CL9,_xlfn.XLOOKUP(CL9,$A$3:$AE$3,$A$2:$AE$2,"?"))</f>
        <v>_</v>
      </c>
      <c r="CM8" s="30" t="str">
        <f t="shared" ref="CM8" si="43">IF(AND(ISNUMBER(CM9),CM9&lt;10),CM9,_xlfn.XLOOKUP(CM9,$A$3:$AE$3,$A$2:$AE$2,"?"))</f>
        <v>W</v>
      </c>
      <c r="CN8" s="30">
        <f t="shared" ref="CN8" si="44">IF(AND(ISNUMBER(CN9),CN9&lt;10),CN9,_xlfn.XLOOKUP(CN9,$A$3:$AE$3,$A$2:$AE$2,"?"))</f>
        <v>1</v>
      </c>
      <c r="CO8" s="30" t="str">
        <f t="shared" ref="CO8" si="45">IF(AND(ISNUMBER(CO9),CO9&lt;10),CO9,_xlfn.XLOOKUP(CO9,$A$3:$AE$3,$A$2:$AE$2,"?"))</f>
        <v>U</v>
      </c>
      <c r="CP8" s="30" t="str">
        <f t="shared" ref="CP8:CQ8" si="46">IF(AND(ISNUMBER(CP9),CP9&lt;10),CP9,_xlfn.XLOOKUP(CP9,$A$3:$AE$3,$A$2:$AE$2,"?"))</f>
        <v>_</v>
      </c>
      <c r="CQ8" s="34" t="str">
        <f t="shared" si="46"/>
        <v>N</v>
      </c>
      <c r="CR8" s="30">
        <f t="shared" ref="CR8" si="47">IF(AND(ISNUMBER(CR9),CR9&lt;10),CR9,_xlfn.XLOOKUP(CR9,$A$3:$AE$3,$A$2:$AE$2,"?"))</f>
        <v>9</v>
      </c>
      <c r="CS8" s="34" t="str">
        <f t="shared" ref="CS8" si="48">IF(AND(ISNUMBER(CS9),CS9&lt;10),CS9,_xlfn.XLOOKUP(CS9,$A$3:$AE$3,$A$2:$AE$2,"?"))</f>
        <v>A</v>
      </c>
      <c r="CT8" s="34" t="str">
        <f t="shared" ref="CT8" si="49">IF(AND(ISNUMBER(CT9),CT9&lt;10),CT9,_xlfn.XLOOKUP(CT9,$A$3:$AE$3,$A$2:$AE$2,"?"))</f>
        <v>E</v>
      </c>
      <c r="CU8" s="34" t="str">
        <f t="shared" ref="CU8" si="50">IF(AND(ISNUMBER(CU9),CU9&lt;10),CU9,_xlfn.XLOOKUP(CU9,$A$3:$AE$3,$A$2:$AE$2,"?"))</f>
        <v>I</v>
      </c>
      <c r="CV8" s="30" t="str">
        <f t="shared" ref="CV8" si="51">IF(AND(ISNUMBER(CV9),CV9&lt;10),CV9,_xlfn.XLOOKUP(CV9,$A$3:$AE$3,$A$2:$AE$2,"?"))</f>
        <v>Y</v>
      </c>
      <c r="CW8" s="30" t="str">
        <f t="shared" ref="CW8" si="52">IF(AND(ISNUMBER(CW9),CW9&lt;10),CW9,_xlfn.XLOOKUP(CW9,$A$3:$AE$3,$A$2:$AE$2,"?"))</f>
        <v>_</v>
      </c>
      <c r="CX8" s="34" t="str">
        <f t="shared" ref="CX8" si="53">IF(AND(ISNUMBER(CX9),CX9&lt;10),CX9,_xlfn.XLOOKUP(CX9,$A$3:$AE$3,$A$2:$AE$2,"?"))</f>
        <v>T</v>
      </c>
      <c r="CY8" s="30" t="str">
        <f t="shared" ref="CY8" si="54">IF(AND(ISNUMBER(CY9),CY9&lt;10),CY9,_xlfn.XLOOKUP(CY9,$A$3:$AE$3,$A$2:$AE$2,"?"))</f>
        <v>_</v>
      </c>
      <c r="CZ8" s="30" t="str">
        <f t="shared" ref="CZ8" si="55">IF(AND(ISNUMBER(CZ9),CZ9&lt;10),CZ9,_xlfn.XLOOKUP(CZ9,$A$3:$AE$3,$A$2:$AE$2,"?"))</f>
        <v>U</v>
      </c>
      <c r="DA8" s="30" t="str">
        <f t="shared" ref="DA8" si="56">IF(AND(ISNUMBER(DA9),DA9&lt;10),DA9,_xlfn.XLOOKUP(DA9,$A$3:$AE$3,$A$2:$AE$2,"?"))</f>
        <v>K</v>
      </c>
      <c r="DB8" s="34" t="str">
        <f t="shared" ref="DB8" si="57">IF(AND(ISNUMBER(DB9),DB9&lt;10),DB9,_xlfn.XLOOKUP(DB9,$A$3:$AE$3,$A$2:$AE$2,"?"))</f>
        <v>R</v>
      </c>
      <c r="DC8" s="34" t="str">
        <f t="shared" ref="DC8" si="58">IF(AND(ISNUMBER(DC9),DC9&lt;10),DC9,_xlfn.XLOOKUP(DC9,$A$3:$AE$3,$A$2:$AE$2,"?"))</f>
        <v>_</v>
      </c>
      <c r="DD8" s="43" t="str">
        <f t="shared" ref="DD8" si="59">IF(AND(ISNUMBER(DD9),DD9&lt;10),DD9,_xlfn.XLOOKUP(DD9,$A$3:$AE$3,$A$2:$AE$2,"?"))</f>
        <v>R</v>
      </c>
    </row>
    <row r="9" spans="1:108" s="2" customFormat="1" x14ac:dyDescent="0.35">
      <c r="A9" s="35">
        <v>8</v>
      </c>
      <c r="B9" s="35" t="s">
        <v>21911</v>
      </c>
      <c r="C9" s="36" t="s">
        <v>21908</v>
      </c>
      <c r="D9" s="2" t="s">
        <v>21930</v>
      </c>
      <c r="E9" s="2" t="s">
        <v>21933</v>
      </c>
      <c r="F9" s="2" t="s">
        <v>21933</v>
      </c>
      <c r="G9" s="36" t="s">
        <v>21911</v>
      </c>
      <c r="H9" s="2" t="s">
        <v>21933</v>
      </c>
      <c r="I9" s="2" t="s">
        <v>21933</v>
      </c>
      <c r="J9" s="36" t="s">
        <v>21926</v>
      </c>
      <c r="K9" s="36" t="s">
        <v>21922</v>
      </c>
      <c r="L9" s="35" t="s">
        <v>21933</v>
      </c>
      <c r="M9" s="35" t="s">
        <v>21933</v>
      </c>
      <c r="N9" s="2">
        <v>7</v>
      </c>
      <c r="O9" s="36" t="s">
        <v>21909</v>
      </c>
      <c r="P9" s="2" t="s">
        <v>21908</v>
      </c>
      <c r="Q9" s="2" t="s">
        <v>21925</v>
      </c>
      <c r="R9" s="2" t="s">
        <v>21933</v>
      </c>
      <c r="S9" s="2" t="s">
        <v>21933</v>
      </c>
      <c r="T9" s="2" t="s">
        <v>21920</v>
      </c>
      <c r="U9" s="2" t="s">
        <v>21928</v>
      </c>
      <c r="V9" s="2" t="s">
        <v>21933</v>
      </c>
      <c r="W9" s="2" t="s">
        <v>21917</v>
      </c>
      <c r="X9" s="2" t="s">
        <v>21917</v>
      </c>
      <c r="Y9" s="2" t="s">
        <v>21933</v>
      </c>
      <c r="Z9" s="2" t="s">
        <v>21923</v>
      </c>
      <c r="AA9" s="2">
        <v>6</v>
      </c>
      <c r="AB9" s="2" t="s">
        <v>21914</v>
      </c>
      <c r="AC9" s="2" t="s">
        <v>21928</v>
      </c>
      <c r="AD9" s="2" t="s">
        <v>21909</v>
      </c>
      <c r="AE9" s="2" t="s">
        <v>21933</v>
      </c>
      <c r="AF9" s="36" t="s">
        <v>21908</v>
      </c>
      <c r="AG9" s="35" t="s">
        <v>21925</v>
      </c>
      <c r="AH9" s="36" t="s">
        <v>21926</v>
      </c>
      <c r="AI9" s="2" t="s">
        <v>21933</v>
      </c>
      <c r="AJ9" s="35" t="s">
        <v>21909</v>
      </c>
      <c r="AK9" s="26" t="s">
        <v>21927</v>
      </c>
      <c r="AL9" s="36" t="s">
        <v>21911</v>
      </c>
      <c r="AM9" s="35" t="s">
        <v>21933</v>
      </c>
      <c r="AN9" s="2">
        <v>5</v>
      </c>
      <c r="AO9" s="36" t="s">
        <v>21908</v>
      </c>
      <c r="AP9" s="36" t="s">
        <v>21916</v>
      </c>
      <c r="AQ9" s="38" t="s">
        <v>21924</v>
      </c>
      <c r="AR9" s="36" t="s">
        <v>21915</v>
      </c>
      <c r="AS9" s="2" t="s">
        <v>21918</v>
      </c>
      <c r="AT9" s="36" t="s">
        <v>21912</v>
      </c>
      <c r="AU9" s="2" t="s">
        <v>21909</v>
      </c>
      <c r="AV9" s="2" t="s">
        <v>21918</v>
      </c>
      <c r="AW9" s="2" t="s">
        <v>21933</v>
      </c>
      <c r="AX9" s="2" t="s">
        <v>21909</v>
      </c>
      <c r="AY9" s="2" t="s">
        <v>21933</v>
      </c>
      <c r="AZ9" s="2" t="s">
        <v>21909</v>
      </c>
      <c r="BA9" s="2">
        <v>4</v>
      </c>
      <c r="BB9" s="2" t="s">
        <v>21927</v>
      </c>
      <c r="BC9" s="2" t="s">
        <v>21925</v>
      </c>
      <c r="BD9" s="2" t="s">
        <v>21926</v>
      </c>
      <c r="BE9" s="2">
        <v>12</v>
      </c>
      <c r="BF9" s="2" t="s">
        <v>21922</v>
      </c>
      <c r="BG9" s="2" t="s">
        <v>21930</v>
      </c>
      <c r="BH9" s="2" t="s">
        <v>21926</v>
      </c>
      <c r="BI9" s="2" t="s">
        <v>21933</v>
      </c>
      <c r="BJ9" s="2" t="s">
        <v>21909</v>
      </c>
      <c r="BK9" s="2" t="s">
        <v>21918</v>
      </c>
      <c r="BL9" s="2" t="s">
        <v>21933</v>
      </c>
      <c r="BM9" s="2" t="s">
        <v>21933</v>
      </c>
      <c r="BN9" s="2">
        <v>3</v>
      </c>
      <c r="BO9" s="2" t="s">
        <v>21908</v>
      </c>
      <c r="BP9" s="2" t="s">
        <v>21911</v>
      </c>
      <c r="BQ9" s="2" t="s">
        <v>21920</v>
      </c>
      <c r="BR9" s="2">
        <v>11</v>
      </c>
      <c r="BS9" s="2" t="s">
        <v>21908</v>
      </c>
      <c r="BT9" s="2" t="s">
        <v>21926</v>
      </c>
      <c r="BU9" s="2" t="s">
        <v>21926</v>
      </c>
      <c r="BV9" s="2" t="s">
        <v>21920</v>
      </c>
      <c r="BW9" s="2" t="s">
        <v>21933</v>
      </c>
      <c r="BX9" s="2" t="s">
        <v>21918</v>
      </c>
      <c r="BY9" s="2" t="s">
        <v>21933</v>
      </c>
      <c r="BZ9" s="2" t="s">
        <v>21933</v>
      </c>
      <c r="CA9" s="2">
        <v>2</v>
      </c>
      <c r="CB9" s="2" t="s">
        <v>21928</v>
      </c>
      <c r="CC9" s="2" t="s">
        <v>21933</v>
      </c>
      <c r="CD9" s="2" t="s">
        <v>21920</v>
      </c>
      <c r="CE9" s="2">
        <v>10</v>
      </c>
      <c r="CF9" s="2" t="s">
        <v>21928</v>
      </c>
      <c r="CG9" s="2" t="s">
        <v>21911</v>
      </c>
      <c r="CH9" s="2" t="s">
        <v>21908</v>
      </c>
      <c r="CI9" s="35" t="s">
        <v>21933</v>
      </c>
      <c r="CJ9" s="2" t="s">
        <v>21908</v>
      </c>
      <c r="CK9" s="2" t="s">
        <v>21920</v>
      </c>
      <c r="CL9" s="2" t="s">
        <v>21933</v>
      </c>
      <c r="CM9" s="2" t="s">
        <v>21907</v>
      </c>
      <c r="CN9" s="2">
        <v>1</v>
      </c>
      <c r="CO9" s="2" t="s">
        <v>21912</v>
      </c>
      <c r="CP9" s="2" t="s">
        <v>21933</v>
      </c>
      <c r="CQ9" s="36" t="s">
        <v>21928</v>
      </c>
      <c r="CR9" s="2">
        <v>9</v>
      </c>
      <c r="CS9" s="35" t="s">
        <v>21909</v>
      </c>
      <c r="CT9" s="35" t="s">
        <v>21926</v>
      </c>
      <c r="CU9" s="35" t="s">
        <v>21930</v>
      </c>
      <c r="CV9" s="2" t="s">
        <v>21915</v>
      </c>
      <c r="CW9" s="2" t="s">
        <v>21933</v>
      </c>
      <c r="CX9" s="36" t="s">
        <v>21911</v>
      </c>
      <c r="CY9" s="2" t="s">
        <v>21933</v>
      </c>
      <c r="CZ9" s="2" t="s">
        <v>21912</v>
      </c>
      <c r="DA9" s="2" t="s">
        <v>21916</v>
      </c>
      <c r="DB9" s="35" t="s">
        <v>21908</v>
      </c>
      <c r="DC9" s="35" t="s">
        <v>21933</v>
      </c>
      <c r="DD9" s="46" t="s">
        <v>21908</v>
      </c>
    </row>
    <row r="10" spans="1:108" s="1" customFormat="1" x14ac:dyDescent="0.35">
      <c r="A10" s="47">
        <v>1</v>
      </c>
      <c r="B10" s="47">
        <v>2</v>
      </c>
      <c r="C10" s="47">
        <v>3</v>
      </c>
      <c r="D10" s="47">
        <v>4</v>
      </c>
      <c r="E10" s="47">
        <v>5</v>
      </c>
      <c r="F10" s="47">
        <v>6</v>
      </c>
      <c r="G10" s="47">
        <v>7</v>
      </c>
      <c r="H10" s="47">
        <v>8</v>
      </c>
      <c r="I10" s="47">
        <v>9</v>
      </c>
      <c r="J10" s="47">
        <v>10</v>
      </c>
      <c r="K10" s="47">
        <v>11</v>
      </c>
      <c r="L10" s="48">
        <v>12</v>
      </c>
      <c r="M10" s="47">
        <v>13</v>
      </c>
      <c r="N10" s="47">
        <v>14</v>
      </c>
      <c r="O10" s="47">
        <v>15</v>
      </c>
      <c r="P10" s="47">
        <v>16</v>
      </c>
      <c r="Q10" s="47">
        <v>17</v>
      </c>
      <c r="R10" s="47">
        <v>18</v>
      </c>
      <c r="S10" s="47">
        <v>19</v>
      </c>
      <c r="T10" s="47">
        <v>20</v>
      </c>
      <c r="U10" s="47">
        <v>21</v>
      </c>
      <c r="V10" s="47">
        <v>22</v>
      </c>
      <c r="W10" s="47">
        <v>23</v>
      </c>
      <c r="X10" s="48">
        <v>24</v>
      </c>
      <c r="Y10" s="47">
        <v>25</v>
      </c>
      <c r="Z10" s="47">
        <v>26</v>
      </c>
      <c r="AA10" s="47">
        <v>27</v>
      </c>
      <c r="AB10" s="47">
        <v>28</v>
      </c>
      <c r="AC10" s="47">
        <v>29</v>
      </c>
      <c r="AD10" s="47">
        <v>30</v>
      </c>
      <c r="AE10" s="47">
        <v>31</v>
      </c>
      <c r="AF10" s="47">
        <v>32</v>
      </c>
      <c r="AG10" s="47">
        <v>33</v>
      </c>
      <c r="AH10" s="47">
        <v>34</v>
      </c>
      <c r="AI10" s="47">
        <v>35</v>
      </c>
      <c r="AJ10" s="48">
        <v>36</v>
      </c>
      <c r="AK10" s="47">
        <v>37</v>
      </c>
      <c r="AL10" s="47">
        <v>38</v>
      </c>
      <c r="AM10" s="47">
        <v>39</v>
      </c>
      <c r="AN10" s="47">
        <v>40</v>
      </c>
      <c r="AO10" s="47">
        <v>41</v>
      </c>
      <c r="AP10" s="47">
        <v>42</v>
      </c>
      <c r="AQ10" s="47">
        <v>43</v>
      </c>
      <c r="AR10" s="47">
        <v>44</v>
      </c>
      <c r="AS10" s="47">
        <v>45</v>
      </c>
      <c r="AT10" s="47">
        <v>46</v>
      </c>
      <c r="AU10" s="47">
        <v>47</v>
      </c>
      <c r="AV10" s="48">
        <v>48</v>
      </c>
      <c r="AW10" s="47">
        <v>49</v>
      </c>
      <c r="AX10" s="47">
        <v>50</v>
      </c>
      <c r="AY10" s="47">
        <v>51</v>
      </c>
      <c r="AZ10" s="47">
        <v>52</v>
      </c>
      <c r="BA10" s="47">
        <v>53</v>
      </c>
      <c r="BB10" s="47">
        <v>54</v>
      </c>
      <c r="BC10" s="47">
        <v>55</v>
      </c>
      <c r="BD10" s="47">
        <v>56</v>
      </c>
      <c r="BE10" s="47">
        <v>57</v>
      </c>
      <c r="BF10" s="47">
        <v>58</v>
      </c>
      <c r="BG10" s="47">
        <v>59</v>
      </c>
      <c r="BH10" s="48">
        <v>60</v>
      </c>
      <c r="BI10" s="47">
        <v>61</v>
      </c>
      <c r="BJ10" s="47">
        <v>62</v>
      </c>
      <c r="BK10" s="47">
        <v>63</v>
      </c>
      <c r="BL10" s="47">
        <v>64</v>
      </c>
      <c r="BM10" s="47">
        <v>65</v>
      </c>
      <c r="BN10" s="47">
        <v>66</v>
      </c>
      <c r="BO10" s="47">
        <v>67</v>
      </c>
      <c r="BP10" s="47">
        <v>68</v>
      </c>
      <c r="BQ10" s="47">
        <v>69</v>
      </c>
      <c r="BR10" s="47">
        <v>70</v>
      </c>
      <c r="BS10" s="47">
        <v>71</v>
      </c>
      <c r="BT10" s="48">
        <v>72</v>
      </c>
      <c r="BU10" s="47">
        <v>73</v>
      </c>
      <c r="BV10" s="47">
        <v>74</v>
      </c>
      <c r="BW10" s="47">
        <v>75</v>
      </c>
      <c r="BX10" s="47">
        <v>76</v>
      </c>
      <c r="BY10" s="47">
        <v>77</v>
      </c>
      <c r="BZ10" s="47">
        <v>78</v>
      </c>
      <c r="CA10" s="47">
        <v>79</v>
      </c>
      <c r="CB10" s="47">
        <v>80</v>
      </c>
      <c r="CC10" s="47">
        <v>81</v>
      </c>
      <c r="CD10" s="47">
        <v>82</v>
      </c>
      <c r="CE10" s="47">
        <v>83</v>
      </c>
      <c r="CF10" s="48">
        <v>84</v>
      </c>
      <c r="CG10" s="47">
        <v>85</v>
      </c>
      <c r="CH10" s="47">
        <v>86</v>
      </c>
      <c r="CI10" s="47">
        <v>87</v>
      </c>
      <c r="CJ10" s="47">
        <v>88</v>
      </c>
      <c r="CK10" s="47">
        <v>89</v>
      </c>
      <c r="CL10" s="47">
        <v>90</v>
      </c>
      <c r="CM10" s="47">
        <v>91</v>
      </c>
      <c r="CN10" s="47">
        <v>92</v>
      </c>
      <c r="CO10" s="47">
        <v>93</v>
      </c>
      <c r="CP10" s="47">
        <v>94</v>
      </c>
      <c r="CQ10" s="47">
        <v>95</v>
      </c>
      <c r="CR10" s="48">
        <v>96</v>
      </c>
      <c r="CS10" s="47">
        <v>97</v>
      </c>
      <c r="CT10" s="47">
        <v>98</v>
      </c>
      <c r="CU10" s="47">
        <v>99</v>
      </c>
      <c r="CV10" s="47">
        <v>0</v>
      </c>
      <c r="CW10" s="47">
        <v>1</v>
      </c>
      <c r="CX10" s="47">
        <v>2</v>
      </c>
      <c r="CY10" s="47">
        <v>3</v>
      </c>
      <c r="CZ10" s="47">
        <v>4</v>
      </c>
      <c r="DA10" s="47">
        <v>5</v>
      </c>
      <c r="DB10" s="47">
        <v>6</v>
      </c>
      <c r="DC10" s="47">
        <v>7</v>
      </c>
      <c r="DD10" s="48">
        <v>8</v>
      </c>
    </row>
    <row r="11" spans="1:108" s="2" customFormat="1" x14ac:dyDescent="0.35">
      <c r="H11" s="2">
        <v>8</v>
      </c>
      <c r="L11" s="24"/>
      <c r="T11" s="2">
        <v>1</v>
      </c>
      <c r="X11" s="24"/>
      <c r="AF11" s="35">
        <v>6</v>
      </c>
      <c r="AJ11" s="24"/>
      <c r="AR11" s="35">
        <v>7</v>
      </c>
      <c r="AV11" s="24"/>
      <c r="BD11" s="2">
        <v>2</v>
      </c>
      <c r="BH11" s="24"/>
      <c r="BP11" s="2">
        <v>4</v>
      </c>
      <c r="BT11" s="24"/>
      <c r="CB11" s="2">
        <v>3</v>
      </c>
      <c r="CF11" s="24"/>
      <c r="CN11" s="2" t="s">
        <v>0</v>
      </c>
      <c r="CR11" s="24"/>
      <c r="CZ11" s="2">
        <v>5</v>
      </c>
      <c r="DD11" s="24"/>
    </row>
    <row r="12" spans="1:108" s="2" customFormat="1" x14ac:dyDescent="0.35">
      <c r="G12" s="35">
        <v>1</v>
      </c>
      <c r="L12" s="24"/>
      <c r="S12" s="2">
        <v>6</v>
      </c>
      <c r="X12" s="24"/>
      <c r="AE12" s="2">
        <v>7</v>
      </c>
      <c r="AJ12" s="24"/>
      <c r="AQ12" s="39">
        <v>2</v>
      </c>
      <c r="AV12" s="24"/>
      <c r="BC12" s="2">
        <v>4</v>
      </c>
      <c r="BH12" s="24"/>
      <c r="BO12" s="2">
        <v>3</v>
      </c>
      <c r="BT12" s="24"/>
      <c r="CA12" s="2" t="s">
        <v>0</v>
      </c>
      <c r="CF12" s="24"/>
      <c r="CM12" s="2">
        <v>5</v>
      </c>
      <c r="CR12" s="24"/>
      <c r="CY12" s="2">
        <v>8</v>
      </c>
      <c r="DD12" s="24"/>
    </row>
    <row r="13" spans="1:108" s="2" customFormat="1" x14ac:dyDescent="0.35">
      <c r="F13" s="2">
        <v>6</v>
      </c>
      <c r="L13" s="24"/>
      <c r="R13" s="2">
        <v>7</v>
      </c>
      <c r="X13" s="24"/>
      <c r="AD13" s="2">
        <v>2</v>
      </c>
      <c r="AJ13" s="24"/>
      <c r="AP13" s="35">
        <v>4</v>
      </c>
      <c r="AV13" s="24"/>
      <c r="BB13" s="2">
        <v>3</v>
      </c>
      <c r="BH13" s="24"/>
      <c r="BN13" s="2" t="s">
        <v>0</v>
      </c>
      <c r="BT13" s="24"/>
      <c r="BZ13" s="2">
        <v>5</v>
      </c>
      <c r="CF13" s="24"/>
      <c r="CL13" s="2">
        <v>8</v>
      </c>
      <c r="CR13" s="24"/>
      <c r="CX13" s="35">
        <v>1</v>
      </c>
      <c r="DD13" s="24"/>
    </row>
    <row r="14" spans="1:108" s="2" customFormat="1" x14ac:dyDescent="0.35">
      <c r="E14" s="2">
        <v>7</v>
      </c>
      <c r="L14" s="24"/>
      <c r="Q14" s="2">
        <v>2</v>
      </c>
      <c r="X14" s="24"/>
      <c r="AC14" s="2">
        <v>4</v>
      </c>
      <c r="AJ14" s="24"/>
      <c r="AO14" s="35">
        <v>3</v>
      </c>
      <c r="AV14" s="24"/>
      <c r="BA14" s="2" t="s">
        <v>0</v>
      </c>
      <c r="BH14" s="24"/>
      <c r="BM14" s="2">
        <v>5</v>
      </c>
      <c r="BT14" s="24"/>
      <c r="BY14" s="2">
        <v>8</v>
      </c>
      <c r="CF14" s="24"/>
      <c r="CK14" s="2">
        <v>1</v>
      </c>
      <c r="CR14" s="24"/>
      <c r="CW14" s="2">
        <v>6</v>
      </c>
      <c r="DD14" s="24"/>
    </row>
    <row r="15" spans="1:108" s="2" customFormat="1" x14ac:dyDescent="0.35">
      <c r="D15" s="2">
        <v>2</v>
      </c>
      <c r="L15" s="24"/>
      <c r="P15" s="2">
        <v>4</v>
      </c>
      <c r="X15" s="24"/>
      <c r="AB15" s="2">
        <v>3</v>
      </c>
      <c r="AJ15" s="24"/>
      <c r="AN15" s="2" t="s">
        <v>0</v>
      </c>
      <c r="AV15" s="24"/>
      <c r="AZ15" s="2">
        <v>5</v>
      </c>
      <c r="BH15" s="24"/>
      <c r="BL15" s="2">
        <v>8</v>
      </c>
      <c r="BT15" s="24"/>
      <c r="BX15" s="2">
        <v>1</v>
      </c>
      <c r="CF15" s="24"/>
      <c r="CJ15" s="2">
        <v>6</v>
      </c>
      <c r="CR15" s="24"/>
      <c r="CV15" s="2">
        <v>7</v>
      </c>
      <c r="DD15" s="24"/>
    </row>
    <row r="16" spans="1:108" s="2" customFormat="1" x14ac:dyDescent="0.35">
      <c r="C16" s="35">
        <v>4</v>
      </c>
      <c r="L16" s="24"/>
      <c r="O16" s="35">
        <v>3</v>
      </c>
      <c r="X16" s="24"/>
      <c r="AA16" s="2" t="s">
        <v>0</v>
      </c>
      <c r="AJ16" s="24"/>
      <c r="AM16" s="35">
        <v>5</v>
      </c>
      <c r="AV16" s="24"/>
      <c r="AY16" s="2">
        <v>8</v>
      </c>
      <c r="BH16" s="24"/>
      <c r="BK16" s="2">
        <v>1</v>
      </c>
      <c r="BT16" s="24"/>
      <c r="BW16" s="2">
        <v>6</v>
      </c>
      <c r="CF16" s="24"/>
      <c r="CI16" s="35">
        <v>7</v>
      </c>
      <c r="CR16" s="24"/>
      <c r="CU16" s="35">
        <v>2</v>
      </c>
      <c r="DD16" s="24"/>
    </row>
    <row r="17" spans="1:108" s="2" customFormat="1" x14ac:dyDescent="0.35">
      <c r="B17" s="2">
        <v>3</v>
      </c>
      <c r="L17" s="24"/>
      <c r="N17" s="2" t="s">
        <v>0</v>
      </c>
      <c r="X17" s="24"/>
      <c r="Z17" s="2">
        <v>5</v>
      </c>
      <c r="AJ17" s="24"/>
      <c r="AL17" s="35">
        <v>8</v>
      </c>
      <c r="AV17" s="24"/>
      <c r="AX17" s="2">
        <v>1</v>
      </c>
      <c r="BH17" s="24"/>
      <c r="BJ17" s="2">
        <v>6</v>
      </c>
      <c r="BT17" s="24"/>
      <c r="BV17" s="2">
        <v>7</v>
      </c>
      <c r="CF17" s="24"/>
      <c r="CH17" s="2">
        <v>2</v>
      </c>
      <c r="CR17" s="24"/>
      <c r="CT17" s="35">
        <v>4</v>
      </c>
      <c r="DD17" s="24"/>
    </row>
    <row r="18" spans="1:108" s="2" customFormat="1" x14ac:dyDescent="0.35">
      <c r="A18" s="35" t="s">
        <v>0</v>
      </c>
      <c r="L18" s="24"/>
      <c r="M18" s="35">
        <v>5</v>
      </c>
      <c r="X18" s="24"/>
      <c r="Y18" s="2">
        <v>8</v>
      </c>
      <c r="AJ18" s="24"/>
      <c r="AK18" s="35">
        <v>1</v>
      </c>
      <c r="AV18" s="24"/>
      <c r="AW18" s="2">
        <v>6</v>
      </c>
      <c r="BH18" s="24"/>
      <c r="BI18" s="2">
        <v>7</v>
      </c>
      <c r="BT18" s="24"/>
      <c r="BU18" s="2">
        <v>2</v>
      </c>
      <c r="CF18" s="24"/>
      <c r="CG18" s="2">
        <v>4</v>
      </c>
      <c r="CR18" s="24"/>
      <c r="CS18" s="35">
        <v>3</v>
      </c>
      <c r="DD18" s="24"/>
    </row>
    <row r="19" spans="1:108" s="2" customFormat="1" x14ac:dyDescent="0.35">
      <c r="L19" s="42">
        <v>8</v>
      </c>
      <c r="X19" s="24">
        <v>1</v>
      </c>
      <c r="AJ19" s="42">
        <v>6</v>
      </c>
      <c r="AV19" s="24">
        <v>7</v>
      </c>
      <c r="BH19" s="24">
        <v>2</v>
      </c>
      <c r="BT19" s="24">
        <v>4</v>
      </c>
      <c r="CF19" s="24">
        <v>3</v>
      </c>
      <c r="CR19" s="24" t="s">
        <v>0</v>
      </c>
      <c r="DD19" s="42">
        <v>5</v>
      </c>
    </row>
    <row r="20" spans="1:108" s="2" customFormat="1" x14ac:dyDescent="0.35">
      <c r="K20" s="35">
        <v>1</v>
      </c>
      <c r="L20" s="24"/>
      <c r="W20" s="2">
        <v>6</v>
      </c>
      <c r="X20" s="24"/>
      <c r="AI20" s="2">
        <v>7</v>
      </c>
      <c r="AJ20" s="24"/>
      <c r="AU20" s="2">
        <v>2</v>
      </c>
      <c r="AV20" s="24"/>
      <c r="BG20" s="2">
        <v>4</v>
      </c>
      <c r="BH20" s="24"/>
      <c r="BS20" s="2">
        <v>3</v>
      </c>
      <c r="BT20" s="24"/>
      <c r="CE20" s="2" t="s">
        <v>0</v>
      </c>
      <c r="CF20" s="24"/>
      <c r="CQ20" s="35">
        <v>5</v>
      </c>
      <c r="CR20" s="24"/>
      <c r="DC20" s="35">
        <v>8</v>
      </c>
      <c r="DD20" s="24"/>
    </row>
    <row r="21" spans="1:108" s="2" customFormat="1" x14ac:dyDescent="0.35">
      <c r="J21" s="35">
        <v>6</v>
      </c>
      <c r="L21" s="24"/>
      <c r="V21" s="2">
        <v>7</v>
      </c>
      <c r="X21" s="24"/>
      <c r="AH21" s="35">
        <v>2</v>
      </c>
      <c r="AJ21" s="24"/>
      <c r="AT21" s="35">
        <v>4</v>
      </c>
      <c r="AV21" s="24"/>
      <c r="BF21" s="2">
        <v>3</v>
      </c>
      <c r="BH21" s="24"/>
      <c r="BR21" s="2" t="s">
        <v>0</v>
      </c>
      <c r="BT21" s="24"/>
      <c r="CD21" s="2">
        <v>5</v>
      </c>
      <c r="CF21" s="24"/>
      <c r="CP21" s="2">
        <v>8</v>
      </c>
      <c r="CR21" s="24"/>
      <c r="DB21" s="35">
        <v>1</v>
      </c>
      <c r="DD21" s="24"/>
    </row>
    <row r="22" spans="1:108" s="2" customFormat="1" x14ac:dyDescent="0.35">
      <c r="I22" s="2">
        <v>7</v>
      </c>
      <c r="L22" s="24"/>
      <c r="U22" s="2">
        <v>2</v>
      </c>
      <c r="X22" s="24"/>
      <c r="AG22" s="2">
        <v>4</v>
      </c>
      <c r="AJ22" s="24"/>
      <c r="AS22" s="2">
        <v>3</v>
      </c>
      <c r="AV22" s="24"/>
      <c r="BE22" s="2" t="s">
        <v>0</v>
      </c>
      <c r="BH22" s="24"/>
      <c r="BQ22" s="2">
        <v>5</v>
      </c>
      <c r="BT22" s="24"/>
      <c r="CC22" s="2">
        <v>8</v>
      </c>
      <c r="CF22" s="24"/>
      <c r="CO22" s="2">
        <v>1</v>
      </c>
      <c r="CR22" s="24"/>
      <c r="DA22" s="2">
        <v>6</v>
      </c>
      <c r="DD22" s="24"/>
    </row>
    <row r="23" spans="1:108" s="1" customFormat="1" x14ac:dyDescent="0.35">
      <c r="A23" s="47">
        <v>1</v>
      </c>
      <c r="B23" s="47">
        <v>2</v>
      </c>
      <c r="C23" s="47">
        <v>3</v>
      </c>
      <c r="D23" s="47">
        <v>4</v>
      </c>
      <c r="E23" s="47">
        <v>5</v>
      </c>
      <c r="F23" s="47">
        <v>6</v>
      </c>
      <c r="G23" s="47">
        <v>7</v>
      </c>
      <c r="H23" s="47">
        <v>8</v>
      </c>
      <c r="I23" s="47">
        <v>9</v>
      </c>
      <c r="J23" s="47">
        <v>10</v>
      </c>
      <c r="K23" s="47">
        <v>11</v>
      </c>
      <c r="L23" s="48">
        <v>12</v>
      </c>
      <c r="M23" s="47">
        <v>13</v>
      </c>
      <c r="N23" s="47">
        <v>14</v>
      </c>
      <c r="O23" s="47">
        <v>15</v>
      </c>
      <c r="P23" s="47">
        <v>16</v>
      </c>
      <c r="Q23" s="47">
        <v>17</v>
      </c>
      <c r="R23" s="47">
        <v>18</v>
      </c>
      <c r="S23" s="47">
        <v>19</v>
      </c>
      <c r="T23" s="47">
        <v>20</v>
      </c>
      <c r="U23" s="47">
        <v>21</v>
      </c>
      <c r="V23" s="47">
        <v>22</v>
      </c>
      <c r="W23" s="47">
        <v>23</v>
      </c>
      <c r="X23" s="48">
        <v>24</v>
      </c>
      <c r="Y23" s="47">
        <v>25</v>
      </c>
      <c r="Z23" s="47">
        <v>26</v>
      </c>
      <c r="AA23" s="47">
        <v>27</v>
      </c>
      <c r="AB23" s="47">
        <v>28</v>
      </c>
      <c r="AC23" s="47">
        <v>29</v>
      </c>
      <c r="AD23" s="47">
        <v>30</v>
      </c>
      <c r="AE23" s="47">
        <v>31</v>
      </c>
      <c r="AF23" s="47">
        <v>32</v>
      </c>
      <c r="AG23" s="47">
        <v>33</v>
      </c>
      <c r="AH23" s="47">
        <v>34</v>
      </c>
      <c r="AI23" s="47">
        <v>35</v>
      </c>
      <c r="AJ23" s="48">
        <v>36</v>
      </c>
      <c r="AK23" s="47">
        <v>37</v>
      </c>
      <c r="AL23" s="47">
        <v>38</v>
      </c>
      <c r="AM23" s="47">
        <v>39</v>
      </c>
      <c r="AN23" s="47">
        <v>40</v>
      </c>
      <c r="AO23" s="47">
        <v>41</v>
      </c>
      <c r="AP23" s="47">
        <v>42</v>
      </c>
      <c r="AQ23" s="47">
        <v>43</v>
      </c>
      <c r="AR23" s="47">
        <v>44</v>
      </c>
      <c r="AS23" s="47">
        <v>45</v>
      </c>
      <c r="AT23" s="47">
        <v>46</v>
      </c>
      <c r="AU23" s="47">
        <v>47</v>
      </c>
      <c r="AV23" s="48">
        <v>48</v>
      </c>
      <c r="AW23" s="47">
        <v>49</v>
      </c>
      <c r="AX23" s="47">
        <v>50</v>
      </c>
      <c r="AY23" s="47">
        <v>51</v>
      </c>
      <c r="AZ23" s="47">
        <v>52</v>
      </c>
      <c r="BA23" s="47">
        <v>53</v>
      </c>
      <c r="BB23" s="47">
        <v>54</v>
      </c>
      <c r="BC23" s="47">
        <v>55</v>
      </c>
      <c r="BD23" s="47">
        <v>56</v>
      </c>
      <c r="BE23" s="47">
        <v>57</v>
      </c>
      <c r="BF23" s="47">
        <v>58</v>
      </c>
      <c r="BG23" s="47">
        <v>59</v>
      </c>
      <c r="BH23" s="48">
        <v>60</v>
      </c>
      <c r="BI23" s="47">
        <v>61</v>
      </c>
      <c r="BJ23" s="47">
        <v>62</v>
      </c>
      <c r="BK23" s="47">
        <v>63</v>
      </c>
      <c r="BL23" s="47">
        <v>64</v>
      </c>
      <c r="BM23" s="47">
        <v>65</v>
      </c>
      <c r="BN23" s="47">
        <v>66</v>
      </c>
      <c r="BO23" s="47">
        <v>67</v>
      </c>
      <c r="BP23" s="47">
        <v>68</v>
      </c>
      <c r="BQ23" s="47">
        <v>69</v>
      </c>
      <c r="BR23" s="47">
        <v>70</v>
      </c>
      <c r="BS23" s="47">
        <v>71</v>
      </c>
      <c r="BT23" s="48">
        <v>72</v>
      </c>
      <c r="BU23" s="47">
        <v>73</v>
      </c>
      <c r="BV23" s="47">
        <v>74</v>
      </c>
      <c r="BW23" s="47">
        <v>75</v>
      </c>
      <c r="BX23" s="47">
        <v>76</v>
      </c>
      <c r="BY23" s="47">
        <v>77</v>
      </c>
      <c r="BZ23" s="47">
        <v>78</v>
      </c>
      <c r="CA23" s="47">
        <v>79</v>
      </c>
      <c r="CB23" s="47">
        <v>80</v>
      </c>
      <c r="CC23" s="47">
        <v>81</v>
      </c>
      <c r="CD23" s="47">
        <v>82</v>
      </c>
      <c r="CE23" s="47">
        <v>83</v>
      </c>
      <c r="CF23" s="48">
        <v>84</v>
      </c>
      <c r="CG23" s="47">
        <v>85</v>
      </c>
      <c r="CH23" s="47">
        <v>86</v>
      </c>
      <c r="CI23" s="47">
        <v>87</v>
      </c>
      <c r="CJ23" s="47">
        <v>88</v>
      </c>
      <c r="CK23" s="47">
        <v>89</v>
      </c>
      <c r="CL23" s="47">
        <v>90</v>
      </c>
      <c r="CM23" s="47">
        <v>91</v>
      </c>
      <c r="CN23" s="47">
        <v>92</v>
      </c>
      <c r="CO23" s="47">
        <v>93</v>
      </c>
      <c r="CP23" s="47">
        <v>94</v>
      </c>
      <c r="CQ23" s="47">
        <v>95</v>
      </c>
      <c r="CR23" s="48">
        <v>96</v>
      </c>
      <c r="CS23" s="47">
        <v>97</v>
      </c>
      <c r="CT23" s="47">
        <v>98</v>
      </c>
      <c r="CU23" s="47">
        <v>99</v>
      </c>
      <c r="CV23" s="47">
        <v>0</v>
      </c>
      <c r="CW23" s="47">
        <v>1</v>
      </c>
      <c r="CX23" s="47">
        <v>2</v>
      </c>
      <c r="CY23" s="47">
        <v>3</v>
      </c>
      <c r="CZ23" s="47">
        <v>4</v>
      </c>
      <c r="DA23" s="47">
        <v>5</v>
      </c>
      <c r="DB23" s="47">
        <v>6</v>
      </c>
      <c r="DC23" s="47">
        <v>7</v>
      </c>
      <c r="DD23" s="48">
        <v>8</v>
      </c>
    </row>
    <row r="25" spans="1:108" x14ac:dyDescent="0.35">
      <c r="A25" s="33"/>
      <c r="B25" s="27" t="s">
        <v>21950</v>
      </c>
      <c r="C25" s="33"/>
      <c r="D25" s="65" t="s">
        <v>5</v>
      </c>
      <c r="E25" s="65"/>
      <c r="F25" s="65"/>
    </row>
    <row r="26" spans="1:108" x14ac:dyDescent="0.35">
      <c r="B26" s="32">
        <v>1</v>
      </c>
      <c r="D26" s="31" t="str">
        <f t="shared" ref="D26:D37" si="60">_xlfn.CONCAT(_xlfn.XLOOKUP(1,$A11:$DD11,$A$8:$DD$8),_xlfn.XLOOKUP(2,$A11:$DD11,$A$8:$DD$8),_xlfn.XLOOKUP(3,$A11:$DD11,$A$8:$DD$8),_xlfn.XLOOKUP(4,$A11:$DD11,$A$8:$DD$8),_xlfn.XLOOKUP(5,$A11:$DD11,$A$8:$DD$8),_xlfn.XLOOKUP(6,$A11:$DD11,$A$8:$DD$8),_xlfn.XLOOKUP(7,$A11:$DD11,$A$8:$DD$8),_xlfn.XLOOKUP(8,$A11:$DD11,$A$8:$DD$8))</f>
        <v>CENTURY_</v>
      </c>
      <c r="H26" s="66"/>
      <c r="I26" s="66"/>
      <c r="J26" s="66"/>
      <c r="K26" s="66"/>
      <c r="L26" s="66"/>
    </row>
    <row r="27" spans="1:108" ht="12.5" customHeight="1" x14ac:dyDescent="0.35">
      <c r="B27" s="32">
        <v>2</v>
      </c>
      <c r="D27" s="31" t="str">
        <f t="shared" si="60"/>
        <v>THROW___</v>
      </c>
      <c r="H27" s="31"/>
    </row>
    <row r="28" spans="1:108" ht="12.5" customHeight="1" x14ac:dyDescent="0.35">
      <c r="B28" s="32">
        <v>3</v>
      </c>
      <c r="D28" s="31" t="str">
        <f t="shared" si="60"/>
        <v>TASK____</v>
      </c>
      <c r="H28" s="31"/>
    </row>
    <row r="29" spans="1:108" ht="12.5" customHeight="1" x14ac:dyDescent="0.35">
      <c r="B29" s="32">
        <v>4</v>
      </c>
      <c r="D29" s="31" t="str">
        <f t="shared" si="60"/>
        <v>CORN____</v>
      </c>
      <c r="H29" s="31"/>
    </row>
    <row r="30" spans="1:108" ht="12.5" customHeight="1" x14ac:dyDescent="0.35">
      <c r="B30" s="32">
        <v>5</v>
      </c>
      <c r="D30" s="31" t="str">
        <f t="shared" si="60"/>
        <v>LIBRARY_</v>
      </c>
      <c r="H30" s="31"/>
    </row>
    <row r="31" spans="1:108" ht="12.5" customHeight="1" x14ac:dyDescent="0.35">
      <c r="B31" s="32">
        <v>6</v>
      </c>
      <c r="D31" s="31" t="str">
        <f t="shared" si="60"/>
        <v>LIAR____</v>
      </c>
      <c r="H31" s="31"/>
    </row>
    <row r="32" spans="1:108" ht="12.5" customHeight="1" x14ac:dyDescent="0.35">
      <c r="B32" s="32">
        <v>7</v>
      </c>
      <c r="D32" s="31" t="str">
        <f t="shared" si="60"/>
        <v>ARTEFACT</v>
      </c>
      <c r="H32" s="31"/>
    </row>
    <row r="33" spans="2:8" ht="12.5" customHeight="1" x14ac:dyDescent="0.35">
      <c r="B33" s="32">
        <v>8</v>
      </c>
      <c r="D33" s="31" t="str">
        <f t="shared" si="60"/>
        <v>SEAT____</v>
      </c>
      <c r="H33" s="31"/>
    </row>
    <row r="34" spans="2:8" ht="12.5" customHeight="1" x14ac:dyDescent="0.35">
      <c r="B34" s="32">
        <v>9</v>
      </c>
      <c r="D34" s="31" t="str">
        <f t="shared" si="60"/>
        <v>GENERAL_</v>
      </c>
      <c r="H34" s="31"/>
    </row>
    <row r="35" spans="2:8" ht="12.5" customHeight="1" x14ac:dyDescent="0.35">
      <c r="B35" s="32">
        <v>10</v>
      </c>
      <c r="D35" s="31" t="str">
        <f t="shared" si="60"/>
        <v>DARING__</v>
      </c>
      <c r="H35" s="31"/>
    </row>
    <row r="36" spans="2:8" ht="12.5" customHeight="1" x14ac:dyDescent="0.35">
      <c r="B36" s="32">
        <v>11</v>
      </c>
      <c r="D36" s="31" t="str">
        <f t="shared" si="60"/>
        <v>REDUCE__</v>
      </c>
      <c r="H36" s="31"/>
    </row>
    <row r="37" spans="2:8" ht="12.5" customHeight="1" x14ac:dyDescent="0.35">
      <c r="B37" s="32">
        <v>12</v>
      </c>
      <c r="D37" s="31" t="str">
        <f t="shared" si="60"/>
        <v>UNLOCK__</v>
      </c>
      <c r="H37" s="31"/>
    </row>
    <row r="38" spans="2:8" ht="12.5" customHeight="1" x14ac:dyDescent="0.35">
      <c r="H38" s="31"/>
    </row>
  </sheetData>
  <mergeCells count="2">
    <mergeCell ref="D25:F25"/>
    <mergeCell ref="H26:L2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A9E1-9E17-4AF7-9A87-4F6F48A7720D}">
  <dimension ref="A1:W64"/>
  <sheetViews>
    <sheetView zoomScale="145" zoomScaleNormal="145" workbookViewId="0">
      <selection activeCell="B14" sqref="B14"/>
    </sheetView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3" ht="12" customHeight="1" x14ac:dyDescent="0.35">
      <c r="A1" s="40" t="s">
        <v>351</v>
      </c>
      <c r="B1" s="51" t="s">
        <v>35</v>
      </c>
      <c r="C1" s="51" t="s">
        <v>41</v>
      </c>
      <c r="D1" s="51" t="s">
        <v>4</v>
      </c>
      <c r="E1" s="51" t="s">
        <v>1</v>
      </c>
      <c r="F1" s="51" t="s">
        <v>33</v>
      </c>
      <c r="G1" s="51" t="s">
        <v>46</v>
      </c>
      <c r="H1" s="51" t="s">
        <v>33</v>
      </c>
      <c r="I1" s="51">
        <v>2</v>
      </c>
      <c r="J1" s="51" t="s">
        <v>32</v>
      </c>
      <c r="K1" s="51" t="s">
        <v>36</v>
      </c>
      <c r="L1" s="51" t="s">
        <v>41</v>
      </c>
      <c r="M1" s="51" t="s">
        <v>3</v>
      </c>
      <c r="N1" s="51" t="s">
        <v>36</v>
      </c>
      <c r="O1" s="51" t="s">
        <v>30</v>
      </c>
      <c r="P1" s="51" t="s">
        <v>44</v>
      </c>
      <c r="Q1" s="51" t="s">
        <v>53</v>
      </c>
      <c r="R1" s="51" t="s">
        <v>4</v>
      </c>
      <c r="S1" s="51" t="s">
        <v>36</v>
      </c>
      <c r="T1" s="51" t="s">
        <v>59</v>
      </c>
      <c r="U1" s="51" t="s">
        <v>49</v>
      </c>
      <c r="V1" s="51" t="s">
        <v>44</v>
      </c>
    </row>
    <row r="2" spans="1:23" ht="12" customHeight="1" x14ac:dyDescent="0.35">
      <c r="A2" s="40" t="s">
        <v>1853</v>
      </c>
      <c r="B2" s="51" t="s">
        <v>44</v>
      </c>
      <c r="C2" s="51" t="s">
        <v>1</v>
      </c>
      <c r="D2" s="51" t="s">
        <v>35</v>
      </c>
      <c r="E2" s="51" t="s">
        <v>37</v>
      </c>
      <c r="F2" s="51">
        <v>3</v>
      </c>
      <c r="G2" s="51" t="s">
        <v>1</v>
      </c>
      <c r="H2" s="51" t="s">
        <v>45</v>
      </c>
      <c r="I2" s="51" t="s">
        <v>36</v>
      </c>
      <c r="J2" s="51" t="s">
        <v>3</v>
      </c>
      <c r="K2" s="51">
        <v>2</v>
      </c>
      <c r="L2" s="51" t="s">
        <v>1</v>
      </c>
      <c r="M2" s="51" t="s">
        <v>4</v>
      </c>
      <c r="N2" s="51">
        <v>1</v>
      </c>
      <c r="O2" s="51" t="s">
        <v>35</v>
      </c>
      <c r="P2" s="51" t="s">
        <v>35</v>
      </c>
      <c r="Q2" s="51" t="s">
        <v>3</v>
      </c>
      <c r="R2" s="51" t="s">
        <v>35</v>
      </c>
      <c r="S2" s="51" t="s">
        <v>35</v>
      </c>
      <c r="T2" s="51" t="s">
        <v>45</v>
      </c>
      <c r="U2" s="51" t="s">
        <v>45</v>
      </c>
      <c r="V2" s="51" t="s">
        <v>1</v>
      </c>
    </row>
    <row r="3" spans="1:23" ht="12" customHeight="1" x14ac:dyDescent="0.35">
      <c r="A3" s="40" t="s">
        <v>1827</v>
      </c>
      <c r="B3" s="51" t="s">
        <v>59</v>
      </c>
      <c r="C3" s="51" t="s">
        <v>32</v>
      </c>
      <c r="D3" s="51" t="s">
        <v>37</v>
      </c>
      <c r="E3" s="51">
        <v>2</v>
      </c>
      <c r="F3" s="51" t="s">
        <v>50</v>
      </c>
      <c r="G3" s="51" t="s">
        <v>37</v>
      </c>
      <c r="H3" s="51" t="s">
        <v>2</v>
      </c>
      <c r="I3" s="51" t="s">
        <v>2</v>
      </c>
      <c r="J3" s="51" t="s">
        <v>45</v>
      </c>
      <c r="K3" s="51" t="s">
        <v>31</v>
      </c>
      <c r="L3" s="51" t="s">
        <v>32</v>
      </c>
      <c r="M3" s="51" t="s">
        <v>56</v>
      </c>
      <c r="N3" s="51" t="s">
        <v>42</v>
      </c>
      <c r="O3" s="51" t="s">
        <v>56</v>
      </c>
      <c r="P3" s="51" t="s">
        <v>2</v>
      </c>
      <c r="Q3" s="51">
        <v>3</v>
      </c>
      <c r="R3" s="51" t="s">
        <v>37</v>
      </c>
      <c r="S3" s="51" t="s">
        <v>41</v>
      </c>
      <c r="T3" s="51" t="s">
        <v>35</v>
      </c>
      <c r="U3" s="51" t="s">
        <v>45</v>
      </c>
      <c r="V3" s="51" t="s">
        <v>34</v>
      </c>
    </row>
    <row r="4" spans="1:23" ht="12" customHeight="1" x14ac:dyDescent="0.35">
      <c r="A4" s="40" t="s">
        <v>439</v>
      </c>
      <c r="B4" s="51" t="s">
        <v>3</v>
      </c>
      <c r="C4" s="51" t="s">
        <v>56</v>
      </c>
      <c r="D4" s="51" t="s">
        <v>32</v>
      </c>
      <c r="E4" s="51" t="s">
        <v>37</v>
      </c>
      <c r="F4" s="51" t="s">
        <v>48</v>
      </c>
      <c r="G4" s="51" t="s">
        <v>1</v>
      </c>
      <c r="H4" s="51" t="s">
        <v>59</v>
      </c>
      <c r="I4" s="51" t="s">
        <v>37</v>
      </c>
      <c r="J4" s="51">
        <v>2</v>
      </c>
      <c r="K4" s="51" t="s">
        <v>3</v>
      </c>
      <c r="L4" s="51" t="s">
        <v>56</v>
      </c>
      <c r="M4" s="51" t="s">
        <v>2</v>
      </c>
      <c r="N4" s="51" t="s">
        <v>36</v>
      </c>
      <c r="O4" s="51" t="s">
        <v>1</v>
      </c>
      <c r="P4" s="51" t="s">
        <v>31</v>
      </c>
      <c r="Q4" s="51" t="s">
        <v>58</v>
      </c>
      <c r="R4" s="51" t="s">
        <v>46</v>
      </c>
      <c r="S4" s="51" t="s">
        <v>33</v>
      </c>
      <c r="T4" s="51" t="s">
        <v>56</v>
      </c>
      <c r="U4" s="51" t="s">
        <v>37</v>
      </c>
      <c r="V4" s="51" t="s">
        <v>45</v>
      </c>
    </row>
    <row r="5" spans="1:23" ht="12" customHeight="1" x14ac:dyDescent="0.35">
      <c r="A5" s="40" t="s">
        <v>1083</v>
      </c>
      <c r="B5" s="51" t="s">
        <v>56</v>
      </c>
      <c r="C5" s="51" t="s">
        <v>1</v>
      </c>
      <c r="D5" s="51" t="s">
        <v>3</v>
      </c>
      <c r="E5" s="51" t="s">
        <v>46</v>
      </c>
      <c r="F5" s="51" t="s">
        <v>45</v>
      </c>
      <c r="G5" s="51" t="s">
        <v>2</v>
      </c>
      <c r="H5" s="51" t="s">
        <v>45</v>
      </c>
      <c r="I5" s="51" t="s">
        <v>45</v>
      </c>
      <c r="J5" s="51" t="s">
        <v>36</v>
      </c>
      <c r="K5" s="51" t="s">
        <v>35</v>
      </c>
      <c r="L5" s="51">
        <v>4</v>
      </c>
      <c r="M5" s="51" t="s">
        <v>59</v>
      </c>
      <c r="N5" s="51" t="s">
        <v>1</v>
      </c>
      <c r="O5" s="51" t="s">
        <v>38</v>
      </c>
      <c r="P5" s="51" t="s">
        <v>42</v>
      </c>
      <c r="Q5" s="51" t="s">
        <v>36</v>
      </c>
      <c r="R5" s="51" t="s">
        <v>35</v>
      </c>
      <c r="S5" s="51" t="s">
        <v>45</v>
      </c>
      <c r="T5" s="51" t="s">
        <v>45</v>
      </c>
      <c r="U5" s="51" t="s">
        <v>45</v>
      </c>
      <c r="V5" s="51" t="s">
        <v>30</v>
      </c>
    </row>
    <row r="6" spans="1:23" ht="12" customHeight="1" x14ac:dyDescent="0.35">
      <c r="A6" s="40" t="s">
        <v>1081</v>
      </c>
      <c r="B6" s="51" t="s">
        <v>36</v>
      </c>
      <c r="C6" s="51" t="s">
        <v>34</v>
      </c>
      <c r="D6" s="51" t="s">
        <v>45</v>
      </c>
      <c r="E6" s="51" t="s">
        <v>33</v>
      </c>
      <c r="F6" s="51" t="s">
        <v>0</v>
      </c>
      <c r="G6" s="51" t="s">
        <v>38</v>
      </c>
      <c r="H6" s="51" t="s">
        <v>45</v>
      </c>
      <c r="I6" s="51" t="s">
        <v>35</v>
      </c>
      <c r="J6" s="51" t="s">
        <v>2</v>
      </c>
      <c r="K6" s="51" t="s">
        <v>2</v>
      </c>
      <c r="L6" s="51" t="s">
        <v>3</v>
      </c>
      <c r="M6" s="51" t="s">
        <v>1</v>
      </c>
      <c r="N6" s="51" t="s">
        <v>32</v>
      </c>
      <c r="O6" s="51" t="s">
        <v>29</v>
      </c>
      <c r="P6" s="51" t="s">
        <v>3</v>
      </c>
      <c r="Q6" s="51">
        <v>2</v>
      </c>
      <c r="R6" s="51" t="s">
        <v>37</v>
      </c>
      <c r="S6" s="51" t="s">
        <v>1</v>
      </c>
      <c r="T6" s="51" t="s">
        <v>37</v>
      </c>
      <c r="U6" s="51" t="s">
        <v>41</v>
      </c>
      <c r="V6" s="51" t="s">
        <v>35</v>
      </c>
    </row>
    <row r="7" spans="1:23" ht="12" customHeight="1" x14ac:dyDescent="0.35">
      <c r="A7" s="40" t="s">
        <v>155</v>
      </c>
      <c r="B7" s="51" t="s">
        <v>2</v>
      </c>
      <c r="C7" s="51" t="s">
        <v>35</v>
      </c>
      <c r="D7" s="51" t="s">
        <v>45</v>
      </c>
      <c r="E7" s="51" t="s">
        <v>31</v>
      </c>
      <c r="F7" s="51" t="s">
        <v>50</v>
      </c>
      <c r="G7" s="51" t="s">
        <v>44</v>
      </c>
      <c r="H7" s="51" t="s">
        <v>37</v>
      </c>
      <c r="I7" s="51" t="s">
        <v>56</v>
      </c>
      <c r="J7" s="51" t="s">
        <v>37</v>
      </c>
      <c r="K7" s="51" t="s">
        <v>56</v>
      </c>
      <c r="L7" s="51" t="s">
        <v>4</v>
      </c>
      <c r="M7" s="51" t="s">
        <v>56</v>
      </c>
      <c r="N7" s="51" t="s">
        <v>37</v>
      </c>
      <c r="O7" s="51" t="s">
        <v>1</v>
      </c>
      <c r="P7" s="51">
        <v>1</v>
      </c>
      <c r="Q7" s="51" t="s">
        <v>3</v>
      </c>
      <c r="R7" s="51" t="s">
        <v>3</v>
      </c>
      <c r="S7" s="51" t="s">
        <v>37</v>
      </c>
      <c r="T7" s="51" t="s">
        <v>1</v>
      </c>
      <c r="U7" s="51" t="s">
        <v>45</v>
      </c>
      <c r="V7" s="51" t="s">
        <v>3</v>
      </c>
    </row>
    <row r="8" spans="1:23" ht="12" customHeight="1" x14ac:dyDescent="0.35">
      <c r="A8" s="40" t="s">
        <v>1605</v>
      </c>
      <c r="B8" s="51" t="s">
        <v>1</v>
      </c>
      <c r="C8" s="51" t="s">
        <v>44</v>
      </c>
      <c r="D8" s="51" t="s">
        <v>33</v>
      </c>
      <c r="E8" s="51" t="s">
        <v>29</v>
      </c>
      <c r="F8" s="51" t="s">
        <v>35</v>
      </c>
      <c r="G8" s="51" t="s">
        <v>41</v>
      </c>
      <c r="H8" s="51">
        <v>2</v>
      </c>
      <c r="I8" s="51" t="s">
        <v>37</v>
      </c>
      <c r="J8" s="51" t="s">
        <v>37</v>
      </c>
      <c r="K8" s="51" t="s">
        <v>35</v>
      </c>
      <c r="L8" s="51" t="s">
        <v>56</v>
      </c>
      <c r="M8" s="51" t="s">
        <v>46</v>
      </c>
      <c r="N8" s="51" t="s">
        <v>2</v>
      </c>
      <c r="O8" s="51" t="s">
        <v>44</v>
      </c>
      <c r="P8" s="51" t="s">
        <v>58</v>
      </c>
      <c r="Q8" s="51">
        <v>4</v>
      </c>
      <c r="R8" s="51" t="s">
        <v>1</v>
      </c>
      <c r="S8" s="51" t="s">
        <v>44</v>
      </c>
      <c r="T8" s="51" t="s">
        <v>2</v>
      </c>
      <c r="U8" s="51" t="s">
        <v>1</v>
      </c>
      <c r="V8" s="51" t="s">
        <v>1</v>
      </c>
    </row>
    <row r="9" spans="1:23" ht="12" customHeight="1" x14ac:dyDescent="0.35">
      <c r="A9" s="40" t="s">
        <v>825</v>
      </c>
      <c r="B9" s="51" t="s">
        <v>46</v>
      </c>
      <c r="C9" s="51" t="s">
        <v>2</v>
      </c>
      <c r="D9" s="51" t="s">
        <v>35</v>
      </c>
      <c r="E9" s="51" t="s">
        <v>56</v>
      </c>
      <c r="F9" s="51" t="s">
        <v>3</v>
      </c>
      <c r="G9" s="51" t="s">
        <v>2</v>
      </c>
      <c r="H9" s="51" t="s">
        <v>36</v>
      </c>
      <c r="I9" s="51" t="s">
        <v>34</v>
      </c>
      <c r="J9" s="51" t="s">
        <v>35</v>
      </c>
      <c r="K9" s="51" t="s">
        <v>31</v>
      </c>
      <c r="L9" s="51" t="s">
        <v>2</v>
      </c>
      <c r="M9" s="51">
        <v>1</v>
      </c>
      <c r="N9" s="51" t="s">
        <v>35</v>
      </c>
      <c r="O9" s="51" t="s">
        <v>46</v>
      </c>
      <c r="P9" s="51" t="s">
        <v>36</v>
      </c>
      <c r="Q9" s="51" t="s">
        <v>42</v>
      </c>
      <c r="R9" s="51" t="s">
        <v>44</v>
      </c>
      <c r="S9" s="51" t="s">
        <v>41</v>
      </c>
      <c r="T9" s="51" t="s">
        <v>3</v>
      </c>
      <c r="U9" s="51" t="s">
        <v>37</v>
      </c>
      <c r="V9" s="51" t="s">
        <v>37</v>
      </c>
    </row>
    <row r="10" spans="1:23" ht="12" customHeight="1" x14ac:dyDescent="0.35">
      <c r="A10" s="40" t="s">
        <v>496</v>
      </c>
      <c r="B10" s="51" t="s">
        <v>56</v>
      </c>
      <c r="C10" s="51" t="s">
        <v>31</v>
      </c>
      <c r="D10" s="51" t="s">
        <v>3</v>
      </c>
      <c r="E10" s="51" t="s">
        <v>31</v>
      </c>
      <c r="F10" s="51" t="s">
        <v>4</v>
      </c>
      <c r="G10" s="51" t="s">
        <v>1</v>
      </c>
      <c r="H10" s="51" t="s">
        <v>2</v>
      </c>
      <c r="I10" s="51" t="s">
        <v>29</v>
      </c>
      <c r="J10" s="51" t="s">
        <v>36</v>
      </c>
      <c r="K10" s="51" t="s">
        <v>2</v>
      </c>
      <c r="L10" s="51" t="s">
        <v>59</v>
      </c>
      <c r="M10" s="51" t="s">
        <v>42</v>
      </c>
      <c r="N10" s="51" t="s">
        <v>31</v>
      </c>
      <c r="O10" s="51" t="s">
        <v>29</v>
      </c>
      <c r="P10" s="51">
        <v>1</v>
      </c>
      <c r="Q10" s="51" t="s">
        <v>44</v>
      </c>
      <c r="R10" s="51" t="s">
        <v>34</v>
      </c>
      <c r="S10" s="51" t="s">
        <v>46</v>
      </c>
      <c r="T10" s="51" t="s">
        <v>32</v>
      </c>
      <c r="U10" s="51">
        <v>8</v>
      </c>
      <c r="V10" s="51" t="s">
        <v>2</v>
      </c>
    </row>
    <row r="11" spans="1:23" ht="12" customHeight="1" x14ac:dyDescent="0.35">
      <c r="A11" s="40" t="s">
        <v>1491</v>
      </c>
      <c r="B11" s="51" t="s">
        <v>37</v>
      </c>
      <c r="C11" s="51" t="s">
        <v>37</v>
      </c>
      <c r="D11" s="51" t="s">
        <v>45</v>
      </c>
      <c r="E11" s="51" t="s">
        <v>37</v>
      </c>
      <c r="F11" s="51" t="s">
        <v>31</v>
      </c>
      <c r="G11" s="51" t="s">
        <v>37</v>
      </c>
      <c r="H11" s="51" t="s">
        <v>37</v>
      </c>
      <c r="I11" s="51" t="s">
        <v>28</v>
      </c>
      <c r="J11" s="51" t="s">
        <v>45</v>
      </c>
      <c r="K11" s="51" t="s">
        <v>1</v>
      </c>
      <c r="L11" s="51" t="s">
        <v>56</v>
      </c>
      <c r="M11" s="51" t="s">
        <v>3</v>
      </c>
      <c r="N11" s="51" t="s">
        <v>37</v>
      </c>
      <c r="O11" s="51" t="s">
        <v>28</v>
      </c>
      <c r="P11" s="51" t="s">
        <v>3</v>
      </c>
      <c r="Q11" s="51" t="s">
        <v>1</v>
      </c>
      <c r="R11" s="51" t="s">
        <v>31</v>
      </c>
      <c r="S11" s="51" t="s">
        <v>35</v>
      </c>
      <c r="T11" s="51" t="s">
        <v>56</v>
      </c>
      <c r="U11" s="51">
        <v>7</v>
      </c>
      <c r="V11" s="51" t="s">
        <v>1</v>
      </c>
    </row>
    <row r="12" spans="1:23" ht="12" customHeight="1" x14ac:dyDescent="0.35">
      <c r="A12" s="40" t="s">
        <v>1954</v>
      </c>
      <c r="B12" s="51" t="s">
        <v>49</v>
      </c>
      <c r="C12" s="51" t="s">
        <v>45</v>
      </c>
      <c r="D12" s="51">
        <v>3</v>
      </c>
      <c r="E12" s="51" t="s">
        <v>29</v>
      </c>
      <c r="F12" s="51" t="s">
        <v>31</v>
      </c>
      <c r="G12" s="51" t="s">
        <v>34</v>
      </c>
      <c r="H12" s="51" t="s">
        <v>3</v>
      </c>
      <c r="I12" s="51" t="s">
        <v>3</v>
      </c>
      <c r="J12" s="51" t="s">
        <v>3</v>
      </c>
      <c r="K12" s="51" t="s">
        <v>56</v>
      </c>
      <c r="L12" s="51" t="s">
        <v>46</v>
      </c>
      <c r="M12" s="51">
        <v>1</v>
      </c>
      <c r="N12" s="51">
        <v>1</v>
      </c>
      <c r="O12" s="51" t="s">
        <v>3</v>
      </c>
      <c r="P12" s="51">
        <v>2</v>
      </c>
      <c r="Q12" s="51" t="s">
        <v>37</v>
      </c>
      <c r="R12" s="51" t="s">
        <v>2</v>
      </c>
      <c r="S12" s="51" t="s">
        <v>37</v>
      </c>
      <c r="T12" s="51" t="s">
        <v>45</v>
      </c>
      <c r="U12" s="51" t="s">
        <v>49</v>
      </c>
      <c r="V12" s="51" t="s">
        <v>36</v>
      </c>
    </row>
    <row r="13" spans="1:23" ht="12" customHeight="1" x14ac:dyDescent="0.35">
      <c r="A13" s="40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</row>
    <row r="14" spans="1:23" ht="12" customHeight="1" x14ac:dyDescent="0.35">
      <c r="A14" s="40" t="s">
        <v>351</v>
      </c>
      <c r="B14" s="51">
        <f>_xlfn.XLOOKUP(B1,freq!$A$2:$A$40,freq!$B$2:$B$40,0)</f>
        <v>8.1199999999999992</v>
      </c>
      <c r="C14" s="51">
        <f>_xlfn.XLOOKUP(C1,freq!$A$2:$A$40,freq!$B$2:$B$40,0)</f>
        <v>2.11</v>
      </c>
      <c r="D14" s="51">
        <f>_xlfn.XLOOKUP(D1,freq!$A$2:$A$40,freq!$B$2:$B$40,0)</f>
        <v>2.71</v>
      </c>
      <c r="E14" s="51">
        <f>_xlfn.XLOOKUP(E1,freq!$A$2:$A$40,freq!$B$2:$B$40,0)</f>
        <v>7.68</v>
      </c>
      <c r="F14" s="51">
        <f>_xlfn.XLOOKUP(F1,freq!$A$2:$A$40,freq!$B$2:$B$40,0)</f>
        <v>1.49</v>
      </c>
      <c r="G14" s="51">
        <f>_xlfn.XLOOKUP(G1,freq!$A$2:$A$40,freq!$B$2:$B$40,0)</f>
        <v>4.32</v>
      </c>
      <c r="H14" s="51">
        <f>_xlfn.XLOOKUP(H1,freq!$A$2:$A$40,freq!$B$2:$B$40,0)</f>
        <v>1.49</v>
      </c>
      <c r="I14" s="51">
        <f>_xlfn.XLOOKUP(I1,freq!$A$2:$A$40,freq!$B$2:$B$40,0)</f>
        <v>0</v>
      </c>
      <c r="J14" s="51">
        <f>_xlfn.XLOOKUP(J1,freq!$A$2:$A$40,freq!$B$2:$B$40,0)</f>
        <v>2.88</v>
      </c>
      <c r="K14" s="51">
        <f>_xlfn.XLOOKUP(K1,freq!$A$2:$A$40,freq!$B$2:$B$40,0)</f>
        <v>2.61</v>
      </c>
      <c r="L14" s="51">
        <f>_xlfn.XLOOKUP(L1,freq!$A$2:$A$40,freq!$B$2:$B$40,0)</f>
        <v>2.11</v>
      </c>
      <c r="M14" s="51">
        <f>_xlfn.XLOOKUP(M1,freq!$A$2:$A$40,freq!$B$2:$B$40,0)</f>
        <v>6.28</v>
      </c>
      <c r="N14" s="51">
        <f>_xlfn.XLOOKUP(N1,freq!$A$2:$A$40,freq!$B$2:$B$40,0)</f>
        <v>2.61</v>
      </c>
      <c r="O14" s="51">
        <f>_xlfn.XLOOKUP(O1,freq!$A$2:$A$40,freq!$B$2:$B$40,0)</f>
        <v>0.1</v>
      </c>
      <c r="P14" s="51">
        <f>_xlfn.XLOOKUP(P1,freq!$A$2:$A$40,freq!$B$2:$B$40,0)</f>
        <v>3.98</v>
      </c>
      <c r="Q14" s="51">
        <f>_xlfn.XLOOKUP(Q1,freq!$A$2:$A$40,freq!$B$2:$B$40,0)</f>
        <v>0</v>
      </c>
      <c r="R14" s="51">
        <f>_xlfn.XLOOKUP(R1,freq!$A$2:$A$40,freq!$B$2:$B$40,0)</f>
        <v>2.71</v>
      </c>
      <c r="S14" s="51">
        <f>_xlfn.XLOOKUP(S1,freq!$A$2:$A$40,freq!$B$2:$B$40,0)</f>
        <v>2.61</v>
      </c>
      <c r="T14" s="51">
        <f>_xlfn.XLOOKUP(T1,freq!$A$2:$A$40,freq!$B$2:$B$40,0)</f>
        <v>2.09</v>
      </c>
      <c r="U14" s="51">
        <f>_xlfn.XLOOKUP(U1,freq!$A$2:$A$40,freq!$B$2:$B$40,0)</f>
        <v>0.69</v>
      </c>
      <c r="V14" s="51">
        <f>_xlfn.XLOOKUP(V1,freq!$A$2:$A$40,freq!$B$2:$B$40,0)</f>
        <v>3.98</v>
      </c>
      <c r="W14" s="31">
        <f>SUM(B14:V14)</f>
        <v>60.569999999999986</v>
      </c>
    </row>
    <row r="15" spans="1:23" ht="12" customHeight="1" x14ac:dyDescent="0.35">
      <c r="A15" s="40" t="s">
        <v>1853</v>
      </c>
      <c r="B15" s="51">
        <f>_xlfn.XLOOKUP(B2,freq!$A$2:$A$40,freq!$B$2:$B$40,0)</f>
        <v>3.98</v>
      </c>
      <c r="C15" s="51">
        <f>_xlfn.XLOOKUP(C2,freq!$A$2:$A$40,freq!$B$2:$B$40,0)</f>
        <v>7.68</v>
      </c>
      <c r="D15" s="51">
        <f>_xlfn.XLOOKUP(D2,freq!$A$2:$A$40,freq!$B$2:$B$40,0)</f>
        <v>8.1199999999999992</v>
      </c>
      <c r="E15" s="51">
        <f>_xlfn.XLOOKUP(E2,freq!$A$2:$A$40,freq!$B$2:$B$40,0)</f>
        <v>6.95</v>
      </c>
      <c r="F15" s="51">
        <f>_xlfn.XLOOKUP(F2,freq!$A$2:$A$40,freq!$B$2:$B$40,0)</f>
        <v>0</v>
      </c>
      <c r="G15" s="51">
        <f>_xlfn.XLOOKUP(G2,freq!$A$2:$A$40,freq!$B$2:$B$40,0)</f>
        <v>7.68</v>
      </c>
      <c r="H15" s="51">
        <f>_xlfn.XLOOKUP(H2,freq!$A$2:$A$40,freq!$B$2:$B$40,0)</f>
        <v>12.02</v>
      </c>
      <c r="I15" s="51">
        <f>_xlfn.XLOOKUP(I2,freq!$A$2:$A$40,freq!$B$2:$B$40,0)</f>
        <v>2.61</v>
      </c>
      <c r="J15" s="51">
        <f>_xlfn.XLOOKUP(J2,freq!$A$2:$A$40,freq!$B$2:$B$40,0)</f>
        <v>6.28</v>
      </c>
      <c r="K15" s="51">
        <f>_xlfn.XLOOKUP(K2,freq!$A$2:$A$40,freq!$B$2:$B$40,0)</f>
        <v>0</v>
      </c>
      <c r="L15" s="51">
        <f>_xlfn.XLOOKUP(L2,freq!$A$2:$A$40,freq!$B$2:$B$40,0)</f>
        <v>7.68</v>
      </c>
      <c r="M15" s="51">
        <f>_xlfn.XLOOKUP(M2,freq!$A$2:$A$40,freq!$B$2:$B$40,0)</f>
        <v>2.71</v>
      </c>
      <c r="N15" s="51">
        <f>_xlfn.XLOOKUP(N2,freq!$A$2:$A$40,freq!$B$2:$B$40,0)</f>
        <v>0</v>
      </c>
      <c r="O15" s="51">
        <f>_xlfn.XLOOKUP(O2,freq!$A$2:$A$40,freq!$B$2:$B$40,0)</f>
        <v>8.1199999999999992</v>
      </c>
      <c r="P15" s="51">
        <f>_xlfn.XLOOKUP(P2,freq!$A$2:$A$40,freq!$B$2:$B$40,0)</f>
        <v>8.1199999999999992</v>
      </c>
      <c r="Q15" s="51">
        <f>_xlfn.XLOOKUP(Q2,freq!$A$2:$A$40,freq!$B$2:$B$40,0)</f>
        <v>6.28</v>
      </c>
      <c r="R15" s="51">
        <f>_xlfn.XLOOKUP(R2,freq!$A$2:$A$40,freq!$B$2:$B$40,0)</f>
        <v>8.1199999999999992</v>
      </c>
      <c r="S15" s="51">
        <f>_xlfn.XLOOKUP(S2,freq!$A$2:$A$40,freq!$B$2:$B$40,0)</f>
        <v>8.1199999999999992</v>
      </c>
      <c r="T15" s="51">
        <f>_xlfn.XLOOKUP(T2,freq!$A$2:$A$40,freq!$B$2:$B$40,0)</f>
        <v>12.02</v>
      </c>
      <c r="U15" s="51">
        <f>_xlfn.XLOOKUP(U2,freq!$A$2:$A$40,freq!$B$2:$B$40,0)</f>
        <v>12.02</v>
      </c>
      <c r="V15" s="51">
        <f>_xlfn.XLOOKUP(V2,freq!$A$2:$A$40,freq!$B$2:$B$40,0)</f>
        <v>7.68</v>
      </c>
      <c r="W15" s="31">
        <f t="shared" ref="W15:W25" si="0">SUM(B15:V15)</f>
        <v>136.19000000000003</v>
      </c>
    </row>
    <row r="16" spans="1:23" ht="12" customHeight="1" x14ac:dyDescent="0.35">
      <c r="A16" s="40" t="s">
        <v>1827</v>
      </c>
      <c r="B16" s="51">
        <f>_xlfn.XLOOKUP(B3,freq!$A$2:$A$40,freq!$B$2:$B$40,0)</f>
        <v>2.09</v>
      </c>
      <c r="C16" s="51">
        <f>_xlfn.XLOOKUP(C3,freq!$A$2:$A$40,freq!$B$2:$B$40,0)</f>
        <v>2.88</v>
      </c>
      <c r="D16" s="51">
        <f>_xlfn.XLOOKUP(D3,freq!$A$2:$A$40,freq!$B$2:$B$40,0)</f>
        <v>6.95</v>
      </c>
      <c r="E16" s="51">
        <f>_xlfn.XLOOKUP(E3,freq!$A$2:$A$40,freq!$B$2:$B$40,0)</f>
        <v>0</v>
      </c>
      <c r="F16" s="51">
        <f>_xlfn.XLOOKUP(F3,freq!$A$2:$A$40,freq!$B$2:$B$40,0)</f>
        <v>0</v>
      </c>
      <c r="G16" s="51">
        <f>_xlfn.XLOOKUP(G3,freq!$A$2:$A$40,freq!$B$2:$B$40,0)</f>
        <v>6.95</v>
      </c>
      <c r="H16" s="51">
        <f>_xlfn.XLOOKUP(H3,freq!$A$2:$A$40,freq!$B$2:$B$40,0)</f>
        <v>9.1</v>
      </c>
      <c r="I16" s="51">
        <f>_xlfn.XLOOKUP(I3,freq!$A$2:$A$40,freq!$B$2:$B$40,0)</f>
        <v>9.1</v>
      </c>
      <c r="J16" s="51">
        <f>_xlfn.XLOOKUP(J3,freq!$A$2:$A$40,freq!$B$2:$B$40,0)</f>
        <v>12.02</v>
      </c>
      <c r="K16" s="51">
        <f>_xlfn.XLOOKUP(K3,freq!$A$2:$A$40,freq!$B$2:$B$40,0)</f>
        <v>7.31</v>
      </c>
      <c r="L16" s="51">
        <f>_xlfn.XLOOKUP(L3,freq!$A$2:$A$40,freq!$B$2:$B$40,0)</f>
        <v>2.88</v>
      </c>
      <c r="M16" s="51">
        <f>_xlfn.XLOOKUP(M3,freq!$A$2:$A$40,freq!$B$2:$B$40,0)</f>
        <v>6.02</v>
      </c>
      <c r="N16" s="51">
        <f>_xlfn.XLOOKUP(N3,freq!$A$2:$A$40,freq!$B$2:$B$40,0)</f>
        <v>0</v>
      </c>
      <c r="O16" s="51">
        <f>_xlfn.XLOOKUP(O3,freq!$A$2:$A$40,freq!$B$2:$B$40,0)</f>
        <v>6.02</v>
      </c>
      <c r="P16" s="51">
        <f>_xlfn.XLOOKUP(P3,freq!$A$2:$A$40,freq!$B$2:$B$40,0)</f>
        <v>9.1</v>
      </c>
      <c r="Q16" s="51">
        <f>_xlfn.XLOOKUP(Q3,freq!$A$2:$A$40,freq!$B$2:$B$40,0)</f>
        <v>0</v>
      </c>
      <c r="R16" s="51">
        <f>_xlfn.XLOOKUP(R3,freq!$A$2:$A$40,freq!$B$2:$B$40,0)</f>
        <v>6.95</v>
      </c>
      <c r="S16" s="51">
        <f>_xlfn.XLOOKUP(S3,freq!$A$2:$A$40,freq!$B$2:$B$40,0)</f>
        <v>2.11</v>
      </c>
      <c r="T16" s="51">
        <f>_xlfn.XLOOKUP(T3,freq!$A$2:$A$40,freq!$B$2:$B$40,0)</f>
        <v>8.1199999999999992</v>
      </c>
      <c r="U16" s="51">
        <f>_xlfn.XLOOKUP(U3,freq!$A$2:$A$40,freq!$B$2:$B$40,0)</f>
        <v>12.02</v>
      </c>
      <c r="V16" s="51">
        <f>_xlfn.XLOOKUP(V3,freq!$A$2:$A$40,freq!$B$2:$B$40,0)</f>
        <v>1.1100000000000001</v>
      </c>
      <c r="W16" s="31">
        <f t="shared" si="0"/>
        <v>110.73</v>
      </c>
    </row>
    <row r="17" spans="1:23" ht="12" customHeight="1" x14ac:dyDescent="0.35">
      <c r="A17" s="40" t="s">
        <v>439</v>
      </c>
      <c r="B17" s="51">
        <f>_xlfn.XLOOKUP(B4,freq!$A$2:$A$40,freq!$B$2:$B$40,0)</f>
        <v>6.28</v>
      </c>
      <c r="C17" s="51">
        <f>_xlfn.XLOOKUP(C4,freq!$A$2:$A$40,freq!$B$2:$B$40,0)</f>
        <v>6.02</v>
      </c>
      <c r="D17" s="51">
        <f>_xlfn.XLOOKUP(D4,freq!$A$2:$A$40,freq!$B$2:$B$40,0)</f>
        <v>2.88</v>
      </c>
      <c r="E17" s="51">
        <f>_xlfn.XLOOKUP(E4,freq!$A$2:$A$40,freq!$B$2:$B$40,0)</f>
        <v>6.95</v>
      </c>
      <c r="F17" s="51">
        <f>_xlfn.XLOOKUP(F4,freq!$A$2:$A$40,freq!$B$2:$B$40,0)</f>
        <v>5.92</v>
      </c>
      <c r="G17" s="51">
        <f>_xlfn.XLOOKUP(G4,freq!$A$2:$A$40,freq!$B$2:$B$40,0)</f>
        <v>7.68</v>
      </c>
      <c r="H17" s="51">
        <f>_xlfn.XLOOKUP(H4,freq!$A$2:$A$40,freq!$B$2:$B$40,0)</f>
        <v>2.09</v>
      </c>
      <c r="I17" s="51">
        <f>_xlfn.XLOOKUP(I4,freq!$A$2:$A$40,freq!$B$2:$B$40,0)</f>
        <v>6.95</v>
      </c>
      <c r="J17" s="51">
        <f>_xlfn.XLOOKUP(J4,freq!$A$2:$A$40,freq!$B$2:$B$40,0)</f>
        <v>0</v>
      </c>
      <c r="K17" s="51">
        <f>_xlfn.XLOOKUP(K4,freq!$A$2:$A$40,freq!$B$2:$B$40,0)</f>
        <v>6.28</v>
      </c>
      <c r="L17" s="51">
        <f>_xlfn.XLOOKUP(L4,freq!$A$2:$A$40,freq!$B$2:$B$40,0)</f>
        <v>6.02</v>
      </c>
      <c r="M17" s="51">
        <f>_xlfn.XLOOKUP(M4,freq!$A$2:$A$40,freq!$B$2:$B$40,0)</f>
        <v>9.1</v>
      </c>
      <c r="N17" s="51">
        <f>_xlfn.XLOOKUP(N4,freq!$A$2:$A$40,freq!$B$2:$B$40,0)</f>
        <v>2.61</v>
      </c>
      <c r="O17" s="51">
        <f>_xlfn.XLOOKUP(O4,freq!$A$2:$A$40,freq!$B$2:$B$40,0)</f>
        <v>7.68</v>
      </c>
      <c r="P17" s="51">
        <f>_xlfn.XLOOKUP(P4,freq!$A$2:$A$40,freq!$B$2:$B$40,0)</f>
        <v>7.31</v>
      </c>
      <c r="Q17" s="51">
        <f>_xlfn.XLOOKUP(Q4,freq!$A$2:$A$40,freq!$B$2:$B$40,0)</f>
        <v>0</v>
      </c>
      <c r="R17" s="51">
        <f>_xlfn.XLOOKUP(R4,freq!$A$2:$A$40,freq!$B$2:$B$40,0)</f>
        <v>4.32</v>
      </c>
      <c r="S17" s="51">
        <f>_xlfn.XLOOKUP(S4,freq!$A$2:$A$40,freq!$B$2:$B$40,0)</f>
        <v>1.49</v>
      </c>
      <c r="T17" s="51">
        <f>_xlfn.XLOOKUP(T4,freq!$A$2:$A$40,freq!$B$2:$B$40,0)</f>
        <v>6.02</v>
      </c>
      <c r="U17" s="51">
        <f>_xlfn.XLOOKUP(U4,freq!$A$2:$A$40,freq!$B$2:$B$40,0)</f>
        <v>6.95</v>
      </c>
      <c r="V17" s="51">
        <f>_xlfn.XLOOKUP(V4,freq!$A$2:$A$40,freq!$B$2:$B$40,0)</f>
        <v>12.02</v>
      </c>
      <c r="W17" s="31">
        <f t="shared" si="0"/>
        <v>114.56999999999996</v>
      </c>
    </row>
    <row r="18" spans="1:23" ht="12" customHeight="1" x14ac:dyDescent="0.35">
      <c r="A18" s="40" t="s">
        <v>1083</v>
      </c>
      <c r="B18" s="51">
        <f>_xlfn.XLOOKUP(B5,freq!$A$2:$A$40,freq!$B$2:$B$40,0)</f>
        <v>6.02</v>
      </c>
      <c r="C18" s="51">
        <f>_xlfn.XLOOKUP(C5,freq!$A$2:$A$40,freq!$B$2:$B$40,0)</f>
        <v>7.68</v>
      </c>
      <c r="D18" s="51">
        <f>_xlfn.XLOOKUP(D5,freq!$A$2:$A$40,freq!$B$2:$B$40,0)</f>
        <v>6.28</v>
      </c>
      <c r="E18" s="51">
        <f>_xlfn.XLOOKUP(E5,freq!$A$2:$A$40,freq!$B$2:$B$40,0)</f>
        <v>4.32</v>
      </c>
      <c r="F18" s="51">
        <f>_xlfn.XLOOKUP(F5,freq!$A$2:$A$40,freq!$B$2:$B$40,0)</f>
        <v>12.02</v>
      </c>
      <c r="G18" s="51">
        <f>_xlfn.XLOOKUP(G5,freq!$A$2:$A$40,freq!$B$2:$B$40,0)</f>
        <v>9.1</v>
      </c>
      <c r="H18" s="51">
        <f>_xlfn.XLOOKUP(H5,freq!$A$2:$A$40,freq!$B$2:$B$40,0)</f>
        <v>12.02</v>
      </c>
      <c r="I18" s="51">
        <f>_xlfn.XLOOKUP(I5,freq!$A$2:$A$40,freq!$B$2:$B$40,0)</f>
        <v>12.02</v>
      </c>
      <c r="J18" s="51">
        <f>_xlfn.XLOOKUP(J5,freq!$A$2:$A$40,freq!$B$2:$B$40,0)</f>
        <v>2.61</v>
      </c>
      <c r="K18" s="51">
        <f>_xlfn.XLOOKUP(K5,freq!$A$2:$A$40,freq!$B$2:$B$40,0)</f>
        <v>8.1199999999999992</v>
      </c>
      <c r="L18" s="51">
        <f>_xlfn.XLOOKUP(L5,freq!$A$2:$A$40,freq!$B$2:$B$40,0)</f>
        <v>0</v>
      </c>
      <c r="M18" s="51">
        <f>_xlfn.XLOOKUP(M5,freq!$A$2:$A$40,freq!$B$2:$B$40,0)</f>
        <v>2.09</v>
      </c>
      <c r="N18" s="51">
        <f>_xlfn.XLOOKUP(N5,freq!$A$2:$A$40,freq!$B$2:$B$40,0)</f>
        <v>7.68</v>
      </c>
      <c r="O18" s="51">
        <f>_xlfn.XLOOKUP(O5,freq!$A$2:$A$40,freq!$B$2:$B$40,0)</f>
        <v>2.2999999999999998</v>
      </c>
      <c r="P18" s="51">
        <f>_xlfn.XLOOKUP(P5,freq!$A$2:$A$40,freq!$B$2:$B$40,0)</f>
        <v>0</v>
      </c>
      <c r="Q18" s="51">
        <f>_xlfn.XLOOKUP(Q5,freq!$A$2:$A$40,freq!$B$2:$B$40,0)</f>
        <v>2.61</v>
      </c>
      <c r="R18" s="51">
        <f>_xlfn.XLOOKUP(R5,freq!$A$2:$A$40,freq!$B$2:$B$40,0)</f>
        <v>8.1199999999999992</v>
      </c>
      <c r="S18" s="51">
        <f>_xlfn.XLOOKUP(S5,freq!$A$2:$A$40,freq!$B$2:$B$40,0)</f>
        <v>12.02</v>
      </c>
      <c r="T18" s="51">
        <f>_xlfn.XLOOKUP(T5,freq!$A$2:$A$40,freq!$B$2:$B$40,0)</f>
        <v>12.02</v>
      </c>
      <c r="U18" s="51">
        <f>_xlfn.XLOOKUP(U5,freq!$A$2:$A$40,freq!$B$2:$B$40,0)</f>
        <v>12.02</v>
      </c>
      <c r="V18" s="51">
        <f>_xlfn.XLOOKUP(V5,freq!$A$2:$A$40,freq!$B$2:$B$40,0)</f>
        <v>0.1</v>
      </c>
      <c r="W18" s="31">
        <f t="shared" si="0"/>
        <v>139.15</v>
      </c>
    </row>
    <row r="19" spans="1:23" ht="12" customHeight="1" x14ac:dyDescent="0.35">
      <c r="A19" s="40" t="s">
        <v>1081</v>
      </c>
      <c r="B19" s="51">
        <f>_xlfn.XLOOKUP(B6,freq!$A$2:$A$40,freq!$B$2:$B$40,0)</f>
        <v>2.61</v>
      </c>
      <c r="C19" s="51">
        <f>_xlfn.XLOOKUP(C6,freq!$A$2:$A$40,freq!$B$2:$B$40,0)</f>
        <v>1.1100000000000001</v>
      </c>
      <c r="D19" s="51">
        <f>_xlfn.XLOOKUP(D6,freq!$A$2:$A$40,freq!$B$2:$B$40,0)</f>
        <v>12.02</v>
      </c>
      <c r="E19" s="51">
        <f>_xlfn.XLOOKUP(E6,freq!$A$2:$A$40,freq!$B$2:$B$40,0)</f>
        <v>1.49</v>
      </c>
      <c r="F19" s="51">
        <f>_xlfn.XLOOKUP(F6,freq!$A$2:$A$40,freq!$B$2:$B$40,0)</f>
        <v>0.17</v>
      </c>
      <c r="G19" s="51">
        <f>_xlfn.XLOOKUP(G6,freq!$A$2:$A$40,freq!$B$2:$B$40,0)</f>
        <v>2.2999999999999998</v>
      </c>
      <c r="H19" s="51">
        <f>_xlfn.XLOOKUP(H6,freq!$A$2:$A$40,freq!$B$2:$B$40,0)</f>
        <v>12.02</v>
      </c>
      <c r="I19" s="51">
        <f>_xlfn.XLOOKUP(I6,freq!$A$2:$A$40,freq!$B$2:$B$40,0)</f>
        <v>8.1199999999999992</v>
      </c>
      <c r="J19" s="51">
        <f>_xlfn.XLOOKUP(J6,freq!$A$2:$A$40,freq!$B$2:$B$40,0)</f>
        <v>9.1</v>
      </c>
      <c r="K19" s="51">
        <f>_xlfn.XLOOKUP(K6,freq!$A$2:$A$40,freq!$B$2:$B$40,0)</f>
        <v>9.1</v>
      </c>
      <c r="L19" s="51">
        <f>_xlfn.XLOOKUP(L6,freq!$A$2:$A$40,freq!$B$2:$B$40,0)</f>
        <v>6.28</v>
      </c>
      <c r="M19" s="51">
        <f>_xlfn.XLOOKUP(M6,freq!$A$2:$A$40,freq!$B$2:$B$40,0)</f>
        <v>7.68</v>
      </c>
      <c r="N19" s="51">
        <f>_xlfn.XLOOKUP(N6,freq!$A$2:$A$40,freq!$B$2:$B$40,0)</f>
        <v>2.88</v>
      </c>
      <c r="O19" s="51">
        <f>_xlfn.XLOOKUP(O6,freq!$A$2:$A$40,freq!$B$2:$B$40,0)</f>
        <v>2.0299999999999998</v>
      </c>
      <c r="P19" s="51">
        <f>_xlfn.XLOOKUP(P6,freq!$A$2:$A$40,freq!$B$2:$B$40,0)</f>
        <v>6.28</v>
      </c>
      <c r="Q19" s="51">
        <f>_xlfn.XLOOKUP(Q6,freq!$A$2:$A$40,freq!$B$2:$B$40,0)</f>
        <v>0</v>
      </c>
      <c r="R19" s="51">
        <f>_xlfn.XLOOKUP(R6,freq!$A$2:$A$40,freq!$B$2:$B$40,0)</f>
        <v>6.95</v>
      </c>
      <c r="S19" s="51">
        <f>_xlfn.XLOOKUP(S6,freq!$A$2:$A$40,freq!$B$2:$B$40,0)</f>
        <v>7.68</v>
      </c>
      <c r="T19" s="51">
        <f>_xlfn.XLOOKUP(T6,freq!$A$2:$A$40,freq!$B$2:$B$40,0)</f>
        <v>6.95</v>
      </c>
      <c r="U19" s="51">
        <f>_xlfn.XLOOKUP(U6,freq!$A$2:$A$40,freq!$B$2:$B$40,0)</f>
        <v>2.11</v>
      </c>
      <c r="V19" s="51">
        <f>_xlfn.XLOOKUP(V6,freq!$A$2:$A$40,freq!$B$2:$B$40,0)</f>
        <v>8.1199999999999992</v>
      </c>
      <c r="W19" s="31">
        <f t="shared" si="0"/>
        <v>115</v>
      </c>
    </row>
    <row r="20" spans="1:23" ht="12" customHeight="1" x14ac:dyDescent="0.35">
      <c r="A20" s="40" t="s">
        <v>155</v>
      </c>
      <c r="B20" s="51">
        <f>_xlfn.XLOOKUP(B7,freq!$A$2:$A$40,freq!$B$2:$B$40,0)</f>
        <v>9.1</v>
      </c>
      <c r="C20" s="51">
        <f>_xlfn.XLOOKUP(C7,freq!$A$2:$A$40,freq!$B$2:$B$40,0)</f>
        <v>8.1199999999999992</v>
      </c>
      <c r="D20" s="51">
        <f>_xlfn.XLOOKUP(D7,freq!$A$2:$A$40,freq!$B$2:$B$40,0)</f>
        <v>12.02</v>
      </c>
      <c r="E20" s="51">
        <f>_xlfn.XLOOKUP(E7,freq!$A$2:$A$40,freq!$B$2:$B$40,0)</f>
        <v>7.31</v>
      </c>
      <c r="F20" s="51">
        <f>_xlfn.XLOOKUP(F7,freq!$A$2:$A$40,freq!$B$2:$B$40,0)</f>
        <v>0</v>
      </c>
      <c r="G20" s="51">
        <f>_xlfn.XLOOKUP(G7,freq!$A$2:$A$40,freq!$B$2:$B$40,0)</f>
        <v>3.98</v>
      </c>
      <c r="H20" s="51">
        <f>_xlfn.XLOOKUP(H7,freq!$A$2:$A$40,freq!$B$2:$B$40,0)</f>
        <v>6.95</v>
      </c>
      <c r="I20" s="51">
        <f>_xlfn.XLOOKUP(I7,freq!$A$2:$A$40,freq!$B$2:$B$40,0)</f>
        <v>6.02</v>
      </c>
      <c r="J20" s="51">
        <f>_xlfn.XLOOKUP(J7,freq!$A$2:$A$40,freq!$B$2:$B$40,0)</f>
        <v>6.95</v>
      </c>
      <c r="K20" s="51">
        <f>_xlfn.XLOOKUP(K7,freq!$A$2:$A$40,freq!$B$2:$B$40,0)</f>
        <v>6.02</v>
      </c>
      <c r="L20" s="51">
        <f>_xlfn.XLOOKUP(L7,freq!$A$2:$A$40,freq!$B$2:$B$40,0)</f>
        <v>2.71</v>
      </c>
      <c r="M20" s="51">
        <f>_xlfn.XLOOKUP(M7,freq!$A$2:$A$40,freq!$B$2:$B$40,0)</f>
        <v>6.02</v>
      </c>
      <c r="N20" s="51">
        <f>_xlfn.XLOOKUP(N7,freq!$A$2:$A$40,freq!$B$2:$B$40,0)</f>
        <v>6.95</v>
      </c>
      <c r="O20" s="51">
        <f>_xlfn.XLOOKUP(O7,freq!$A$2:$A$40,freq!$B$2:$B$40,0)</f>
        <v>7.68</v>
      </c>
      <c r="P20" s="51">
        <f>_xlfn.XLOOKUP(P7,freq!$A$2:$A$40,freq!$B$2:$B$40,0)</f>
        <v>0</v>
      </c>
      <c r="Q20" s="51">
        <f>_xlfn.XLOOKUP(Q7,freq!$A$2:$A$40,freq!$B$2:$B$40,0)</f>
        <v>6.28</v>
      </c>
      <c r="R20" s="51">
        <f>_xlfn.XLOOKUP(R7,freq!$A$2:$A$40,freq!$B$2:$B$40,0)</f>
        <v>6.28</v>
      </c>
      <c r="S20" s="51">
        <f>_xlfn.XLOOKUP(S7,freq!$A$2:$A$40,freq!$B$2:$B$40,0)</f>
        <v>6.95</v>
      </c>
      <c r="T20" s="51">
        <f>_xlfn.XLOOKUP(T7,freq!$A$2:$A$40,freq!$B$2:$B$40,0)</f>
        <v>7.68</v>
      </c>
      <c r="U20" s="51">
        <f>_xlfn.XLOOKUP(U7,freq!$A$2:$A$40,freq!$B$2:$B$40,0)</f>
        <v>12.02</v>
      </c>
      <c r="V20" s="51">
        <f>_xlfn.XLOOKUP(V7,freq!$A$2:$A$40,freq!$B$2:$B$40,0)</f>
        <v>6.28</v>
      </c>
      <c r="W20" s="31">
        <f t="shared" si="0"/>
        <v>135.32</v>
      </c>
    </row>
    <row r="21" spans="1:23" ht="12" customHeight="1" x14ac:dyDescent="0.35">
      <c r="A21" s="40" t="s">
        <v>1605</v>
      </c>
      <c r="B21" s="51">
        <f>_xlfn.XLOOKUP(B8,freq!$A$2:$A$40,freq!$B$2:$B$40,0)</f>
        <v>7.68</v>
      </c>
      <c r="C21" s="51">
        <f>_xlfn.XLOOKUP(C8,freq!$A$2:$A$40,freq!$B$2:$B$40,0)</f>
        <v>3.98</v>
      </c>
      <c r="D21" s="51">
        <f>_xlfn.XLOOKUP(D8,freq!$A$2:$A$40,freq!$B$2:$B$40,0)</f>
        <v>1.49</v>
      </c>
      <c r="E21" s="51">
        <f>_xlfn.XLOOKUP(E8,freq!$A$2:$A$40,freq!$B$2:$B$40,0)</f>
        <v>2.0299999999999998</v>
      </c>
      <c r="F21" s="51">
        <f>_xlfn.XLOOKUP(F8,freq!$A$2:$A$40,freq!$B$2:$B$40,0)</f>
        <v>8.1199999999999992</v>
      </c>
      <c r="G21" s="51">
        <f>_xlfn.XLOOKUP(G8,freq!$A$2:$A$40,freq!$B$2:$B$40,0)</f>
        <v>2.11</v>
      </c>
      <c r="H21" s="51">
        <f>_xlfn.XLOOKUP(H8,freq!$A$2:$A$40,freq!$B$2:$B$40,0)</f>
        <v>0</v>
      </c>
      <c r="I21" s="51">
        <f>_xlfn.XLOOKUP(I8,freq!$A$2:$A$40,freq!$B$2:$B$40,0)</f>
        <v>6.95</v>
      </c>
      <c r="J21" s="51">
        <f>_xlfn.XLOOKUP(J8,freq!$A$2:$A$40,freq!$B$2:$B$40,0)</f>
        <v>6.95</v>
      </c>
      <c r="K21" s="51">
        <f>_xlfn.XLOOKUP(K8,freq!$A$2:$A$40,freq!$B$2:$B$40,0)</f>
        <v>8.1199999999999992</v>
      </c>
      <c r="L21" s="51">
        <f>_xlfn.XLOOKUP(L8,freq!$A$2:$A$40,freq!$B$2:$B$40,0)</f>
        <v>6.02</v>
      </c>
      <c r="M21" s="51">
        <f>_xlfn.XLOOKUP(M8,freq!$A$2:$A$40,freq!$B$2:$B$40,0)</f>
        <v>4.32</v>
      </c>
      <c r="N21" s="51">
        <f>_xlfn.XLOOKUP(N8,freq!$A$2:$A$40,freq!$B$2:$B$40,0)</f>
        <v>9.1</v>
      </c>
      <c r="O21" s="51">
        <f>_xlfn.XLOOKUP(O8,freq!$A$2:$A$40,freq!$B$2:$B$40,0)</f>
        <v>3.98</v>
      </c>
      <c r="P21" s="51">
        <f>_xlfn.XLOOKUP(P8,freq!$A$2:$A$40,freq!$B$2:$B$40,0)</f>
        <v>0</v>
      </c>
      <c r="Q21" s="51">
        <f>_xlfn.XLOOKUP(Q8,freq!$A$2:$A$40,freq!$B$2:$B$40,0)</f>
        <v>0</v>
      </c>
      <c r="R21" s="51">
        <f>_xlfn.XLOOKUP(R8,freq!$A$2:$A$40,freq!$B$2:$B$40,0)</f>
        <v>7.68</v>
      </c>
      <c r="S21" s="51">
        <f>_xlfn.XLOOKUP(S8,freq!$A$2:$A$40,freq!$B$2:$B$40,0)</f>
        <v>3.98</v>
      </c>
      <c r="T21" s="51">
        <f>_xlfn.XLOOKUP(T8,freq!$A$2:$A$40,freq!$B$2:$B$40,0)</f>
        <v>9.1</v>
      </c>
      <c r="U21" s="51">
        <f>_xlfn.XLOOKUP(U8,freq!$A$2:$A$40,freq!$B$2:$B$40,0)</f>
        <v>7.68</v>
      </c>
      <c r="V21" s="51">
        <f>_xlfn.XLOOKUP(V8,freq!$A$2:$A$40,freq!$B$2:$B$40,0)</f>
        <v>7.68</v>
      </c>
      <c r="W21" s="31">
        <f t="shared" si="0"/>
        <v>106.97</v>
      </c>
    </row>
    <row r="22" spans="1:23" ht="12" customHeight="1" x14ac:dyDescent="0.35">
      <c r="A22" s="40" t="s">
        <v>825</v>
      </c>
      <c r="B22" s="51">
        <f>_xlfn.XLOOKUP(B9,freq!$A$2:$A$40,freq!$B$2:$B$40,0)</f>
        <v>4.32</v>
      </c>
      <c r="C22" s="51">
        <f>_xlfn.XLOOKUP(C9,freq!$A$2:$A$40,freq!$B$2:$B$40,0)</f>
        <v>9.1</v>
      </c>
      <c r="D22" s="51">
        <f>_xlfn.XLOOKUP(D9,freq!$A$2:$A$40,freq!$B$2:$B$40,0)</f>
        <v>8.1199999999999992</v>
      </c>
      <c r="E22" s="51">
        <f>_xlfn.XLOOKUP(E9,freq!$A$2:$A$40,freq!$B$2:$B$40,0)</f>
        <v>6.02</v>
      </c>
      <c r="F22" s="51">
        <f>_xlfn.XLOOKUP(F9,freq!$A$2:$A$40,freq!$B$2:$B$40,0)</f>
        <v>6.28</v>
      </c>
      <c r="G22" s="51">
        <f>_xlfn.XLOOKUP(G9,freq!$A$2:$A$40,freq!$B$2:$B$40,0)</f>
        <v>9.1</v>
      </c>
      <c r="H22" s="51">
        <f>_xlfn.XLOOKUP(H9,freq!$A$2:$A$40,freq!$B$2:$B$40,0)</f>
        <v>2.61</v>
      </c>
      <c r="I22" s="51">
        <f>_xlfn.XLOOKUP(I9,freq!$A$2:$A$40,freq!$B$2:$B$40,0)</f>
        <v>1.1100000000000001</v>
      </c>
      <c r="J22" s="51">
        <f>_xlfn.XLOOKUP(J9,freq!$A$2:$A$40,freq!$B$2:$B$40,0)</f>
        <v>8.1199999999999992</v>
      </c>
      <c r="K22" s="51">
        <f>_xlfn.XLOOKUP(K9,freq!$A$2:$A$40,freq!$B$2:$B$40,0)</f>
        <v>7.31</v>
      </c>
      <c r="L22" s="51">
        <f>_xlfn.XLOOKUP(L9,freq!$A$2:$A$40,freq!$B$2:$B$40,0)</f>
        <v>9.1</v>
      </c>
      <c r="M22" s="51">
        <f>_xlfn.XLOOKUP(M9,freq!$A$2:$A$40,freq!$B$2:$B$40,0)</f>
        <v>0</v>
      </c>
      <c r="N22" s="51">
        <f>_xlfn.XLOOKUP(N9,freq!$A$2:$A$40,freq!$B$2:$B$40,0)</f>
        <v>8.1199999999999992</v>
      </c>
      <c r="O22" s="51">
        <f>_xlfn.XLOOKUP(O9,freq!$A$2:$A$40,freq!$B$2:$B$40,0)</f>
        <v>4.32</v>
      </c>
      <c r="P22" s="51">
        <f>_xlfn.XLOOKUP(P9,freq!$A$2:$A$40,freq!$B$2:$B$40,0)</f>
        <v>2.61</v>
      </c>
      <c r="Q22" s="51">
        <f>_xlfn.XLOOKUP(Q9,freq!$A$2:$A$40,freq!$B$2:$B$40,0)</f>
        <v>0</v>
      </c>
      <c r="R22" s="51">
        <f>_xlfn.XLOOKUP(R9,freq!$A$2:$A$40,freq!$B$2:$B$40,0)</f>
        <v>3.98</v>
      </c>
      <c r="S22" s="51">
        <f>_xlfn.XLOOKUP(S9,freq!$A$2:$A$40,freq!$B$2:$B$40,0)</f>
        <v>2.11</v>
      </c>
      <c r="T22" s="51">
        <f>_xlfn.XLOOKUP(T9,freq!$A$2:$A$40,freq!$B$2:$B$40,0)</f>
        <v>6.28</v>
      </c>
      <c r="U22" s="51">
        <f>_xlfn.XLOOKUP(U9,freq!$A$2:$A$40,freq!$B$2:$B$40,0)</f>
        <v>6.95</v>
      </c>
      <c r="V22" s="51">
        <f>_xlfn.XLOOKUP(V9,freq!$A$2:$A$40,freq!$B$2:$B$40,0)</f>
        <v>6.95</v>
      </c>
      <c r="W22" s="31">
        <f t="shared" si="0"/>
        <v>112.51</v>
      </c>
    </row>
    <row r="23" spans="1:23" ht="12" customHeight="1" x14ac:dyDescent="0.35">
      <c r="A23" s="40" t="s">
        <v>496</v>
      </c>
      <c r="B23" s="51">
        <f>_xlfn.XLOOKUP(B10,freq!$A$2:$A$40,freq!$B$2:$B$40,0)</f>
        <v>6.02</v>
      </c>
      <c r="C23" s="51">
        <f>_xlfn.XLOOKUP(C10,freq!$A$2:$A$40,freq!$B$2:$B$40,0)</f>
        <v>7.31</v>
      </c>
      <c r="D23" s="51">
        <f>_xlfn.XLOOKUP(D10,freq!$A$2:$A$40,freq!$B$2:$B$40,0)</f>
        <v>6.28</v>
      </c>
      <c r="E23" s="51">
        <f>_xlfn.XLOOKUP(E10,freq!$A$2:$A$40,freq!$B$2:$B$40,0)</f>
        <v>7.31</v>
      </c>
      <c r="F23" s="51">
        <f>_xlfn.XLOOKUP(F10,freq!$A$2:$A$40,freq!$B$2:$B$40,0)</f>
        <v>2.71</v>
      </c>
      <c r="G23" s="51">
        <f>_xlfn.XLOOKUP(G10,freq!$A$2:$A$40,freq!$B$2:$B$40,0)</f>
        <v>7.68</v>
      </c>
      <c r="H23" s="51">
        <f>_xlfn.XLOOKUP(H10,freq!$A$2:$A$40,freq!$B$2:$B$40,0)</f>
        <v>9.1</v>
      </c>
      <c r="I23" s="51">
        <f>_xlfn.XLOOKUP(I10,freq!$A$2:$A$40,freq!$B$2:$B$40,0)</f>
        <v>2.0299999999999998</v>
      </c>
      <c r="J23" s="51">
        <f>_xlfn.XLOOKUP(J10,freq!$A$2:$A$40,freq!$B$2:$B$40,0)</f>
        <v>2.61</v>
      </c>
      <c r="K23" s="51">
        <f>_xlfn.XLOOKUP(K10,freq!$A$2:$A$40,freq!$B$2:$B$40,0)</f>
        <v>9.1</v>
      </c>
      <c r="L23" s="51">
        <f>_xlfn.XLOOKUP(L10,freq!$A$2:$A$40,freq!$B$2:$B$40,0)</f>
        <v>2.09</v>
      </c>
      <c r="M23" s="51">
        <f>_xlfn.XLOOKUP(M10,freq!$A$2:$A$40,freq!$B$2:$B$40,0)</f>
        <v>0</v>
      </c>
      <c r="N23" s="51">
        <f>_xlfn.XLOOKUP(N10,freq!$A$2:$A$40,freq!$B$2:$B$40,0)</f>
        <v>7.31</v>
      </c>
      <c r="O23" s="51">
        <f>_xlfn.XLOOKUP(O10,freq!$A$2:$A$40,freq!$B$2:$B$40,0)</f>
        <v>2.0299999999999998</v>
      </c>
      <c r="P23" s="51">
        <f>_xlfn.XLOOKUP(P10,freq!$A$2:$A$40,freq!$B$2:$B$40,0)</f>
        <v>0</v>
      </c>
      <c r="Q23" s="51">
        <f>_xlfn.XLOOKUP(Q10,freq!$A$2:$A$40,freq!$B$2:$B$40,0)</f>
        <v>3.98</v>
      </c>
      <c r="R23" s="51">
        <f>_xlfn.XLOOKUP(R10,freq!$A$2:$A$40,freq!$B$2:$B$40,0)</f>
        <v>1.1100000000000001</v>
      </c>
      <c r="S23" s="51">
        <f>_xlfn.XLOOKUP(S10,freq!$A$2:$A$40,freq!$B$2:$B$40,0)</f>
        <v>4.32</v>
      </c>
      <c r="T23" s="51">
        <f>_xlfn.XLOOKUP(T10,freq!$A$2:$A$40,freq!$B$2:$B$40,0)</f>
        <v>2.88</v>
      </c>
      <c r="U23" s="51">
        <f>_xlfn.XLOOKUP(U10,freq!$A$2:$A$40,freq!$B$2:$B$40,0)</f>
        <v>0</v>
      </c>
      <c r="V23" s="51">
        <f>_xlfn.XLOOKUP(V10,freq!$A$2:$A$40,freq!$B$2:$B$40,0)</f>
        <v>9.1</v>
      </c>
      <c r="W23" s="31">
        <f t="shared" si="0"/>
        <v>92.97</v>
      </c>
    </row>
    <row r="24" spans="1:23" ht="12" customHeight="1" x14ac:dyDescent="0.35">
      <c r="A24" s="40" t="s">
        <v>1491</v>
      </c>
      <c r="B24" s="51">
        <f>_xlfn.XLOOKUP(B11,freq!$A$2:$A$40,freq!$B$2:$B$40,0)</f>
        <v>6.95</v>
      </c>
      <c r="C24" s="51">
        <f>_xlfn.XLOOKUP(C11,freq!$A$2:$A$40,freq!$B$2:$B$40,0)</f>
        <v>6.95</v>
      </c>
      <c r="D24" s="51">
        <f>_xlfn.XLOOKUP(D11,freq!$A$2:$A$40,freq!$B$2:$B$40,0)</f>
        <v>12.02</v>
      </c>
      <c r="E24" s="51">
        <f>_xlfn.XLOOKUP(E11,freq!$A$2:$A$40,freq!$B$2:$B$40,0)</f>
        <v>6.95</v>
      </c>
      <c r="F24" s="51">
        <f>_xlfn.XLOOKUP(F11,freq!$A$2:$A$40,freq!$B$2:$B$40,0)</f>
        <v>7.31</v>
      </c>
      <c r="G24" s="51">
        <f>_xlfn.XLOOKUP(G11,freq!$A$2:$A$40,freq!$B$2:$B$40,0)</f>
        <v>6.95</v>
      </c>
      <c r="H24" s="51">
        <f>_xlfn.XLOOKUP(H11,freq!$A$2:$A$40,freq!$B$2:$B$40,0)</f>
        <v>6.95</v>
      </c>
      <c r="I24" s="51">
        <f>_xlfn.XLOOKUP(I11,freq!$A$2:$A$40,freq!$B$2:$B$40,0)</f>
        <v>1.82</v>
      </c>
      <c r="J24" s="51">
        <f>_xlfn.XLOOKUP(J11,freq!$A$2:$A$40,freq!$B$2:$B$40,0)</f>
        <v>12.02</v>
      </c>
      <c r="K24" s="51">
        <f>_xlfn.XLOOKUP(K11,freq!$A$2:$A$40,freq!$B$2:$B$40,0)</f>
        <v>7.68</v>
      </c>
      <c r="L24" s="51">
        <f>_xlfn.XLOOKUP(L11,freq!$A$2:$A$40,freq!$B$2:$B$40,0)</f>
        <v>6.02</v>
      </c>
      <c r="M24" s="51">
        <f>_xlfn.XLOOKUP(M11,freq!$A$2:$A$40,freq!$B$2:$B$40,0)</f>
        <v>6.28</v>
      </c>
      <c r="N24" s="51">
        <f>_xlfn.XLOOKUP(N11,freq!$A$2:$A$40,freq!$B$2:$B$40,0)</f>
        <v>6.95</v>
      </c>
      <c r="O24" s="51">
        <f>_xlfn.XLOOKUP(O11,freq!$A$2:$A$40,freq!$B$2:$B$40,0)</f>
        <v>1.82</v>
      </c>
      <c r="P24" s="51">
        <f>_xlfn.XLOOKUP(P11,freq!$A$2:$A$40,freq!$B$2:$B$40,0)</f>
        <v>6.28</v>
      </c>
      <c r="Q24" s="51">
        <f>_xlfn.XLOOKUP(Q11,freq!$A$2:$A$40,freq!$B$2:$B$40,0)</f>
        <v>7.68</v>
      </c>
      <c r="R24" s="51">
        <f>_xlfn.XLOOKUP(R11,freq!$A$2:$A$40,freq!$B$2:$B$40,0)</f>
        <v>7.31</v>
      </c>
      <c r="S24" s="51">
        <f>_xlfn.XLOOKUP(S11,freq!$A$2:$A$40,freq!$B$2:$B$40,0)</f>
        <v>8.1199999999999992</v>
      </c>
      <c r="T24" s="51">
        <f>_xlfn.XLOOKUP(T11,freq!$A$2:$A$40,freq!$B$2:$B$40,0)</f>
        <v>6.02</v>
      </c>
      <c r="U24" s="51">
        <f>_xlfn.XLOOKUP(U11,freq!$A$2:$A$40,freq!$B$2:$B$40,0)</f>
        <v>0</v>
      </c>
      <c r="V24" s="51">
        <f>_xlfn.XLOOKUP(V11,freq!$A$2:$A$40,freq!$B$2:$B$40,0)</f>
        <v>7.68</v>
      </c>
      <c r="W24" s="31">
        <f t="shared" si="0"/>
        <v>139.76000000000005</v>
      </c>
    </row>
    <row r="25" spans="1:23" ht="12" customHeight="1" x14ac:dyDescent="0.35">
      <c r="A25" s="40" t="s">
        <v>1954</v>
      </c>
      <c r="B25" s="51">
        <f>_xlfn.XLOOKUP(B12,freq!$A$2:$A$40,freq!$B$2:$B$40,0)</f>
        <v>0.69</v>
      </c>
      <c r="C25" s="51">
        <f>_xlfn.XLOOKUP(C12,freq!$A$2:$A$40,freq!$B$2:$B$40,0)</f>
        <v>12.02</v>
      </c>
      <c r="D25" s="51">
        <f>_xlfn.XLOOKUP(D12,freq!$A$2:$A$40,freq!$B$2:$B$40,0)</f>
        <v>0</v>
      </c>
      <c r="E25" s="51">
        <f>_xlfn.XLOOKUP(E12,freq!$A$2:$A$40,freq!$B$2:$B$40,0)</f>
        <v>2.0299999999999998</v>
      </c>
      <c r="F25" s="51">
        <f>_xlfn.XLOOKUP(F12,freq!$A$2:$A$40,freq!$B$2:$B$40,0)</f>
        <v>7.31</v>
      </c>
      <c r="G25" s="51">
        <f>_xlfn.XLOOKUP(G12,freq!$A$2:$A$40,freq!$B$2:$B$40,0)</f>
        <v>1.1100000000000001</v>
      </c>
      <c r="H25" s="51">
        <f>_xlfn.XLOOKUP(H12,freq!$A$2:$A$40,freq!$B$2:$B$40,0)</f>
        <v>6.28</v>
      </c>
      <c r="I25" s="51">
        <f>_xlfn.XLOOKUP(I12,freq!$A$2:$A$40,freq!$B$2:$B$40,0)</f>
        <v>6.28</v>
      </c>
      <c r="J25" s="51">
        <f>_xlfn.XLOOKUP(J12,freq!$A$2:$A$40,freq!$B$2:$B$40,0)</f>
        <v>6.28</v>
      </c>
      <c r="K25" s="51">
        <f>_xlfn.XLOOKUP(K12,freq!$A$2:$A$40,freq!$B$2:$B$40,0)</f>
        <v>6.02</v>
      </c>
      <c r="L25" s="51">
        <f>_xlfn.XLOOKUP(L12,freq!$A$2:$A$40,freq!$B$2:$B$40,0)</f>
        <v>4.32</v>
      </c>
      <c r="M25" s="51">
        <f>_xlfn.XLOOKUP(M12,freq!$A$2:$A$40,freq!$B$2:$B$40,0)</f>
        <v>0</v>
      </c>
      <c r="N25" s="51">
        <f>_xlfn.XLOOKUP(N12,freq!$A$2:$A$40,freq!$B$2:$B$40,0)</f>
        <v>0</v>
      </c>
      <c r="O25" s="51">
        <f>_xlfn.XLOOKUP(O12,freq!$A$2:$A$40,freq!$B$2:$B$40,0)</f>
        <v>6.28</v>
      </c>
      <c r="P25" s="51">
        <f>_xlfn.XLOOKUP(P12,freq!$A$2:$A$40,freq!$B$2:$B$40,0)</f>
        <v>0</v>
      </c>
      <c r="Q25" s="51">
        <f>_xlfn.XLOOKUP(Q12,freq!$A$2:$A$40,freq!$B$2:$B$40,0)</f>
        <v>6.95</v>
      </c>
      <c r="R25" s="51">
        <f>_xlfn.XLOOKUP(R12,freq!$A$2:$A$40,freq!$B$2:$B$40,0)</f>
        <v>9.1</v>
      </c>
      <c r="S25" s="51">
        <f>_xlfn.XLOOKUP(S12,freq!$A$2:$A$40,freq!$B$2:$B$40,0)</f>
        <v>6.95</v>
      </c>
      <c r="T25" s="51">
        <f>_xlfn.XLOOKUP(T12,freq!$A$2:$A$40,freq!$B$2:$B$40,0)</f>
        <v>12.02</v>
      </c>
      <c r="U25" s="51">
        <f>_xlfn.XLOOKUP(U12,freq!$A$2:$A$40,freq!$B$2:$B$40,0)</f>
        <v>0.69</v>
      </c>
      <c r="V25" s="51">
        <f>_xlfn.XLOOKUP(V12,freq!$A$2:$A$40,freq!$B$2:$B$40,0)</f>
        <v>2.61</v>
      </c>
      <c r="W25" s="31">
        <f t="shared" si="0"/>
        <v>96.939999999999984</v>
      </c>
    </row>
    <row r="26" spans="1:23" ht="12" customHeight="1" x14ac:dyDescent="0.35">
      <c r="A26" s="40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</row>
    <row r="27" spans="1:23" ht="12" customHeight="1" x14ac:dyDescent="0.35">
      <c r="A27" s="40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</row>
    <row r="28" spans="1:23" ht="12" customHeight="1" x14ac:dyDescent="0.35">
      <c r="A28" s="40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</row>
    <row r="29" spans="1:23" ht="12" customHeight="1" x14ac:dyDescent="0.35">
      <c r="A29" s="4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</row>
    <row r="30" spans="1:23" ht="12" customHeight="1" x14ac:dyDescent="0.35">
      <c r="A30" s="40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</row>
    <row r="31" spans="1:23" ht="12" customHeight="1" x14ac:dyDescent="0.35">
      <c r="A31" s="4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</row>
    <row r="32" spans="1:23" ht="12" customHeight="1" x14ac:dyDescent="0.35">
      <c r="A32" s="4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</row>
    <row r="33" spans="1:22" ht="12" customHeight="1" x14ac:dyDescent="0.35">
      <c r="A33" s="4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</row>
    <row r="34" spans="1:22" ht="12" customHeight="1" x14ac:dyDescent="0.35">
      <c r="A34" s="4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</row>
    <row r="35" spans="1:22" ht="12" customHeight="1" x14ac:dyDescent="0.35">
      <c r="A35" s="4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</row>
    <row r="36" spans="1:22" ht="12" customHeight="1" x14ac:dyDescent="0.35">
      <c r="A36" s="4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</row>
    <row r="37" spans="1:22" ht="12" customHeight="1" x14ac:dyDescent="0.35">
      <c r="A37" s="4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</row>
    <row r="38" spans="1:22" ht="12" customHeight="1" x14ac:dyDescent="0.35">
      <c r="A38" s="4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</row>
    <row r="39" spans="1:22" ht="12" customHeight="1" x14ac:dyDescent="0.35">
      <c r="A39" s="4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</row>
    <row r="40" spans="1:22" ht="12" customHeight="1" x14ac:dyDescent="0.35">
      <c r="A40" s="4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</row>
    <row r="41" spans="1:22" ht="12" customHeight="1" x14ac:dyDescent="0.35">
      <c r="B41" s="51" t="str">
        <f t="shared" ref="B41:V41" si="1">_xlfn.CONCAT(B1:B12)</f>
        <v>ALWSRMTODRNK</v>
      </c>
      <c r="C41" s="51" t="str">
        <f t="shared" si="1"/>
        <v>YOUROVALTINE</v>
      </c>
      <c r="D41" s="51" t="str">
        <f t="shared" si="1"/>
        <v>CANUSEEBASE3</v>
      </c>
      <c r="E41" s="51" t="str">
        <f t="shared" si="1"/>
        <v>ON2NDBIGRING</v>
      </c>
      <c r="F41" s="51" t="str">
        <f t="shared" si="1"/>
        <v>B3&gt;HEX&gt;ASCII</v>
      </c>
      <c r="G41" s="51" t="str">
        <f t="shared" si="1"/>
        <v>DONOTFLYTONV</v>
      </c>
      <c r="H41" s="51" t="str">
        <f t="shared" si="1"/>
        <v>BETWEEN2MTNS</v>
      </c>
      <c r="I41" s="51" t="str">
        <f t="shared" si="1"/>
        <v>2MTNEARNVGPS</v>
      </c>
      <c r="J41" s="51" t="str">
        <f t="shared" si="1"/>
        <v>USE2MTNNAMES</v>
      </c>
      <c r="K41" s="51" t="str">
        <f t="shared" si="1"/>
        <v>M2ISATRAITOR</v>
      </c>
      <c r="L41" s="51" t="str">
        <f t="shared" si="1"/>
        <v>YOUR4SCRTWRD</v>
      </c>
      <c r="M41" s="51" t="str">
        <f t="shared" si="1"/>
        <v>SCRTWORD1=S1</v>
      </c>
      <c r="N41" s="51" t="str">
        <f t="shared" si="1"/>
        <v>M1=MOUNTAIN1</v>
      </c>
      <c r="O41" s="51" t="str">
        <f t="shared" si="1"/>
        <v>JAROFGOLDGPS</v>
      </c>
      <c r="P41" s="51" t="str">
        <f t="shared" si="1"/>
        <v>LATI=S1.M1S2</v>
      </c>
      <c r="Q41" s="51" t="str">
        <f t="shared" si="1"/>
        <v>-S3.M2S4=LON</v>
      </c>
      <c r="R41" s="51" t="str">
        <f t="shared" si="1"/>
        <v>CANDANSOLVIT</v>
      </c>
      <c r="S41" s="51" t="str">
        <f t="shared" si="1"/>
        <v>MAYBEONLYDAN</v>
      </c>
      <c r="T41" s="51" t="str">
        <f t="shared" si="1"/>
        <v>WEARENOTSURE</v>
      </c>
      <c r="U41" s="51" t="str">
        <f t="shared" si="1"/>
        <v>KEENEYEON87K</v>
      </c>
      <c r="V41" s="51" t="str">
        <f t="shared" si="1"/>
        <v>LOVEJASONTOM</v>
      </c>
    </row>
    <row r="42" spans="1:22" ht="12" customHeight="1" x14ac:dyDescent="0.35">
      <c r="B42" s="41"/>
    </row>
    <row r="43" spans="1:22" ht="12" customHeight="1" x14ac:dyDescent="0.35">
      <c r="B43" s="51" t="s">
        <v>21954</v>
      </c>
      <c r="D43" s="67" t="s">
        <v>21988</v>
      </c>
      <c r="E43" s="67"/>
    </row>
    <row r="44" spans="1:22" ht="12" customHeight="1" x14ac:dyDescent="0.35">
      <c r="B44" s="51" t="s">
        <v>21955</v>
      </c>
      <c r="D44" s="40"/>
      <c r="E44" s="40"/>
    </row>
    <row r="45" spans="1:22" s="32" customFormat="1" ht="12" customHeight="1" x14ac:dyDescent="0.35">
      <c r="B45" s="51" t="s">
        <v>21956</v>
      </c>
      <c r="D45" s="40"/>
      <c r="E45" s="40"/>
    </row>
    <row r="46" spans="1:22" s="32" customFormat="1" ht="12" customHeight="1" x14ac:dyDescent="0.35">
      <c r="B46" s="51" t="s">
        <v>21957</v>
      </c>
      <c r="D46" s="40"/>
      <c r="E46" s="40"/>
    </row>
    <row r="47" spans="1:22" s="32" customFormat="1" ht="12" customHeight="1" x14ac:dyDescent="0.35">
      <c r="B47" s="51" t="s">
        <v>21958</v>
      </c>
      <c r="D47" s="60" t="str">
        <f>_xlfn.CONCAT("GPS: ", ternary!R20)</f>
        <v>GPS: 40.10758, -117.47944</v>
      </c>
      <c r="E47" s="40"/>
    </row>
    <row r="48" spans="1:22" s="32" customFormat="1" ht="12" customHeight="1" x14ac:dyDescent="0.35">
      <c r="B48" s="51" t="s">
        <v>21959</v>
      </c>
      <c r="D48" s="40"/>
      <c r="E48" s="40"/>
    </row>
    <row r="49" spans="2:5" s="32" customFormat="1" ht="12" customHeight="1" x14ac:dyDescent="0.35">
      <c r="B49" s="51" t="s">
        <v>21960</v>
      </c>
      <c r="E49" s="40"/>
    </row>
    <row r="50" spans="2:5" s="32" customFormat="1" ht="12" customHeight="1" x14ac:dyDescent="0.35">
      <c r="B50" s="51" t="s">
        <v>21961</v>
      </c>
      <c r="D50" s="67" t="s">
        <v>21990</v>
      </c>
      <c r="E50" s="67"/>
    </row>
    <row r="51" spans="2:5" s="32" customFormat="1" ht="12" customHeight="1" x14ac:dyDescent="0.35">
      <c r="B51" s="51" t="s">
        <v>21962</v>
      </c>
      <c r="D51" s="40"/>
    </row>
    <row r="52" spans="2:5" s="32" customFormat="1" ht="12" customHeight="1" x14ac:dyDescent="0.35">
      <c r="B52" s="51" t="s">
        <v>21963</v>
      </c>
      <c r="D52" s="40" t="s">
        <v>21996</v>
      </c>
      <c r="E52" s="40" t="s">
        <v>21997</v>
      </c>
    </row>
    <row r="53" spans="2:5" s="32" customFormat="1" ht="12" customHeight="1" x14ac:dyDescent="0.35">
      <c r="B53" s="51" t="s">
        <v>21964</v>
      </c>
      <c r="D53" s="40"/>
      <c r="E53" s="40"/>
    </row>
    <row r="54" spans="2:5" s="32" customFormat="1" ht="12" customHeight="1" x14ac:dyDescent="0.35">
      <c r="B54" s="51" t="s">
        <v>21965</v>
      </c>
      <c r="D54" s="40" t="s">
        <v>21981</v>
      </c>
      <c r="E54" s="40">
        <v>43</v>
      </c>
    </row>
    <row r="55" spans="2:5" s="32" customFormat="1" ht="12" customHeight="1" x14ac:dyDescent="0.35">
      <c r="B55" s="51" t="s">
        <v>21966</v>
      </c>
      <c r="D55" s="40" t="s">
        <v>21979</v>
      </c>
      <c r="E55" s="40">
        <v>14</v>
      </c>
    </row>
    <row r="56" spans="2:5" s="32" customFormat="1" ht="12" customHeight="1" x14ac:dyDescent="0.35">
      <c r="B56" s="51" t="s">
        <v>21967</v>
      </c>
      <c r="D56" s="40" t="s">
        <v>21991</v>
      </c>
      <c r="E56" s="40" t="s">
        <v>21992</v>
      </c>
    </row>
    <row r="57" spans="2:5" s="32" customFormat="1" ht="12" customHeight="1" x14ac:dyDescent="0.35">
      <c r="B57" s="51" t="s">
        <v>21968</v>
      </c>
      <c r="D57" s="40" t="s">
        <v>21982</v>
      </c>
      <c r="E57" s="40">
        <v>70</v>
      </c>
    </row>
    <row r="58" spans="2:5" s="32" customFormat="1" ht="12" customHeight="1" x14ac:dyDescent="0.35">
      <c r="B58" s="51" t="str">
        <f>"-S3.M2S4=LON"</f>
        <v>-S3.M2S4=LON</v>
      </c>
      <c r="D58" s="40" t="s">
        <v>21980</v>
      </c>
      <c r="E58" s="40">
        <v>87</v>
      </c>
    </row>
    <row r="59" spans="2:5" s="32" customFormat="1" ht="12" customHeight="1" x14ac:dyDescent="0.35">
      <c r="B59" s="51" t="s">
        <v>21969</v>
      </c>
      <c r="D59" s="40" t="s">
        <v>21993</v>
      </c>
      <c r="E59" s="40" t="s">
        <v>21992</v>
      </c>
    </row>
    <row r="60" spans="2:5" s="32" customFormat="1" ht="12" customHeight="1" x14ac:dyDescent="0.35">
      <c r="B60" s="51" t="s">
        <v>21970</v>
      </c>
    </row>
    <row r="61" spans="2:5" s="32" customFormat="1" ht="12" customHeight="1" x14ac:dyDescent="0.35">
      <c r="B61" s="51" t="s">
        <v>21971</v>
      </c>
      <c r="D61" s="40" t="s">
        <v>21994</v>
      </c>
      <c r="E61" s="40" t="str">
        <f>_xlfn.CONCAT(" ",E54,".",E55,E56)</f>
        <v xml:space="preserve"> 43.14??</v>
      </c>
    </row>
    <row r="62" spans="2:5" s="32" customFormat="1" ht="12" customHeight="1" x14ac:dyDescent="0.35">
      <c r="B62" s="51" t="s">
        <v>21972</v>
      </c>
      <c r="D62" s="40" t="s">
        <v>21995</v>
      </c>
      <c r="E62" s="40" t="str">
        <f>_xlfn.CONCAT("-",E57,".",E58,E59)</f>
        <v>-70.87??</v>
      </c>
    </row>
    <row r="63" spans="2:5" s="32" customFormat="1" ht="12" customHeight="1" x14ac:dyDescent="0.35">
      <c r="B63" s="51" t="s">
        <v>21973</v>
      </c>
    </row>
    <row r="64" spans="2:5" s="32" customFormat="1" x14ac:dyDescent="0.35">
      <c r="E64" s="32" t="str">
        <f>_xlfn.CONCAT(E61,", ", E62)</f>
        <v xml:space="preserve"> 43.14??, -70.87??</v>
      </c>
    </row>
  </sheetData>
  <mergeCells count="2">
    <mergeCell ref="D43:E43"/>
    <mergeCell ref="D50:E5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0AA4-EC77-46EC-AA5C-129021908921}">
  <sheetPr codeName="Sheet6"/>
  <dimension ref="A1:V36"/>
  <sheetViews>
    <sheetView zoomScale="145" zoomScaleNormal="145" workbookViewId="0">
      <selection activeCell="C34" sqref="C34"/>
    </sheetView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2" ht="12" customHeight="1" x14ac:dyDescent="0.35">
      <c r="A1" s="40" t="s">
        <v>351</v>
      </c>
      <c r="B1" s="51" t="s">
        <v>35</v>
      </c>
      <c r="C1" s="51" t="s">
        <v>41</v>
      </c>
      <c r="D1" s="51" t="s">
        <v>4</v>
      </c>
      <c r="E1" s="51" t="s">
        <v>1</v>
      </c>
      <c r="F1" s="51" t="s">
        <v>33</v>
      </c>
      <c r="G1" s="51" t="s">
        <v>46</v>
      </c>
      <c r="H1" s="51" t="s">
        <v>33</v>
      </c>
      <c r="I1" s="51">
        <v>2</v>
      </c>
      <c r="J1" s="51" t="s">
        <v>32</v>
      </c>
      <c r="K1" s="51" t="s">
        <v>36</v>
      </c>
      <c r="L1" s="51" t="s">
        <v>41</v>
      </c>
      <c r="M1" s="51" t="s">
        <v>3</v>
      </c>
      <c r="N1" s="51" t="s">
        <v>36</v>
      </c>
      <c r="O1" s="51" t="s">
        <v>30</v>
      </c>
      <c r="P1" s="51" t="s">
        <v>44</v>
      </c>
      <c r="Q1" s="51" t="s">
        <v>53</v>
      </c>
      <c r="R1" s="51" t="s">
        <v>4</v>
      </c>
      <c r="S1" s="51" t="s">
        <v>36</v>
      </c>
      <c r="T1" s="51" t="s">
        <v>59</v>
      </c>
      <c r="U1" s="51" t="s">
        <v>49</v>
      </c>
      <c r="V1" s="51" t="s">
        <v>44</v>
      </c>
    </row>
    <row r="2" spans="1:22" ht="12" customHeight="1" x14ac:dyDescent="0.35">
      <c r="A2" s="40" t="s">
        <v>1853</v>
      </c>
      <c r="B2" s="51" t="s">
        <v>44</v>
      </c>
      <c r="C2" s="51" t="s">
        <v>1</v>
      </c>
      <c r="D2" s="51" t="s">
        <v>35</v>
      </c>
      <c r="E2" s="51" t="s">
        <v>37</v>
      </c>
      <c r="F2" s="51">
        <v>3</v>
      </c>
      <c r="G2" s="51" t="s">
        <v>1</v>
      </c>
      <c r="H2" s="51" t="s">
        <v>45</v>
      </c>
      <c r="I2" s="51" t="s">
        <v>36</v>
      </c>
      <c r="J2" s="51" t="s">
        <v>3</v>
      </c>
      <c r="K2" s="51">
        <v>2</v>
      </c>
      <c r="L2" s="51" t="s">
        <v>1</v>
      </c>
      <c r="M2" s="51" t="s">
        <v>4</v>
      </c>
      <c r="N2" s="51">
        <v>1</v>
      </c>
      <c r="O2" s="51" t="s">
        <v>35</v>
      </c>
      <c r="P2" s="51" t="s">
        <v>35</v>
      </c>
      <c r="Q2" s="51" t="s">
        <v>3</v>
      </c>
      <c r="R2" s="51" t="s">
        <v>35</v>
      </c>
      <c r="S2" s="51" t="s">
        <v>35</v>
      </c>
      <c r="T2" s="51" t="s">
        <v>45</v>
      </c>
      <c r="U2" s="51" t="s">
        <v>45</v>
      </c>
      <c r="V2" s="51" t="s">
        <v>1</v>
      </c>
    </row>
    <row r="3" spans="1:22" ht="12" customHeight="1" x14ac:dyDescent="0.35">
      <c r="A3" s="40" t="s">
        <v>1827</v>
      </c>
      <c r="B3" s="51" t="s">
        <v>59</v>
      </c>
      <c r="C3" s="51" t="s">
        <v>32</v>
      </c>
      <c r="D3" s="51" t="s">
        <v>37</v>
      </c>
      <c r="E3" s="51">
        <v>2</v>
      </c>
      <c r="F3" s="51" t="s">
        <v>50</v>
      </c>
      <c r="G3" s="51" t="s">
        <v>37</v>
      </c>
      <c r="H3" s="51" t="s">
        <v>2</v>
      </c>
      <c r="I3" s="51" t="s">
        <v>2</v>
      </c>
      <c r="J3" s="51" t="s">
        <v>45</v>
      </c>
      <c r="K3" s="51" t="s">
        <v>31</v>
      </c>
      <c r="L3" s="51" t="s">
        <v>32</v>
      </c>
      <c r="M3" s="51" t="s">
        <v>56</v>
      </c>
      <c r="N3" s="51" t="s">
        <v>42</v>
      </c>
      <c r="O3" s="51" t="s">
        <v>56</v>
      </c>
      <c r="P3" s="51" t="s">
        <v>2</v>
      </c>
      <c r="Q3" s="51">
        <v>3</v>
      </c>
      <c r="R3" s="51" t="s">
        <v>37</v>
      </c>
      <c r="S3" s="51" t="s">
        <v>41</v>
      </c>
      <c r="T3" s="51" t="s">
        <v>35</v>
      </c>
      <c r="U3" s="51" t="s">
        <v>45</v>
      </c>
      <c r="V3" s="51" t="s">
        <v>34</v>
      </c>
    </row>
    <row r="4" spans="1:22" ht="12" customHeight="1" x14ac:dyDescent="0.35">
      <c r="A4" s="40" t="s">
        <v>439</v>
      </c>
      <c r="B4" s="51" t="s">
        <v>3</v>
      </c>
      <c r="C4" s="51" t="s">
        <v>56</v>
      </c>
      <c r="D4" s="51" t="s">
        <v>32</v>
      </c>
      <c r="E4" s="51" t="s">
        <v>37</v>
      </c>
      <c r="F4" s="51" t="s">
        <v>48</v>
      </c>
      <c r="G4" s="51" t="s">
        <v>1</v>
      </c>
      <c r="H4" s="51" t="s">
        <v>59</v>
      </c>
      <c r="I4" s="51" t="s">
        <v>37</v>
      </c>
      <c r="J4" s="51">
        <v>2</v>
      </c>
      <c r="K4" s="51" t="s">
        <v>3</v>
      </c>
      <c r="L4" s="51" t="s">
        <v>56</v>
      </c>
      <c r="M4" s="51" t="s">
        <v>2</v>
      </c>
      <c r="N4" s="51" t="s">
        <v>36</v>
      </c>
      <c r="O4" s="51" t="s">
        <v>1</v>
      </c>
      <c r="P4" s="51" t="s">
        <v>31</v>
      </c>
      <c r="Q4" s="51" t="s">
        <v>58</v>
      </c>
      <c r="R4" s="51" t="s">
        <v>46</v>
      </c>
      <c r="S4" s="51" t="s">
        <v>33</v>
      </c>
      <c r="T4" s="51" t="s">
        <v>56</v>
      </c>
      <c r="U4" s="51" t="s">
        <v>37</v>
      </c>
      <c r="V4" s="51" t="s">
        <v>45</v>
      </c>
    </row>
    <row r="5" spans="1:22" ht="12" customHeight="1" x14ac:dyDescent="0.35">
      <c r="A5" s="40" t="s">
        <v>1083</v>
      </c>
      <c r="B5" s="51" t="s">
        <v>56</v>
      </c>
      <c r="C5" s="51" t="s">
        <v>1</v>
      </c>
      <c r="D5" s="51" t="s">
        <v>3</v>
      </c>
      <c r="E5" s="51" t="s">
        <v>46</v>
      </c>
      <c r="F5" s="51" t="s">
        <v>45</v>
      </c>
      <c r="G5" s="51" t="s">
        <v>2</v>
      </c>
      <c r="H5" s="51" t="s">
        <v>45</v>
      </c>
      <c r="I5" s="51" t="s">
        <v>45</v>
      </c>
      <c r="J5" s="51" t="s">
        <v>36</v>
      </c>
      <c r="K5" s="51" t="s">
        <v>35</v>
      </c>
      <c r="L5" s="51">
        <v>4</v>
      </c>
      <c r="M5" s="51" t="s">
        <v>59</v>
      </c>
      <c r="N5" s="51" t="s">
        <v>1</v>
      </c>
      <c r="O5" s="51" t="s">
        <v>38</v>
      </c>
      <c r="P5" s="51" t="s">
        <v>42</v>
      </c>
      <c r="Q5" s="51" t="s">
        <v>36</v>
      </c>
      <c r="R5" s="51" t="s">
        <v>35</v>
      </c>
      <c r="S5" s="51" t="s">
        <v>45</v>
      </c>
      <c r="T5" s="51" t="s">
        <v>45</v>
      </c>
      <c r="U5" s="51" t="s">
        <v>45</v>
      </c>
      <c r="V5" s="51" t="s">
        <v>30</v>
      </c>
    </row>
    <row r="6" spans="1:22" ht="12" customHeight="1" x14ac:dyDescent="0.35">
      <c r="A6" s="40" t="s">
        <v>1081</v>
      </c>
      <c r="B6" s="51" t="s">
        <v>36</v>
      </c>
      <c r="C6" s="51" t="s">
        <v>34</v>
      </c>
      <c r="D6" s="51" t="s">
        <v>45</v>
      </c>
      <c r="E6" s="51" t="s">
        <v>33</v>
      </c>
      <c r="F6" s="51" t="s">
        <v>0</v>
      </c>
      <c r="G6" s="51" t="s">
        <v>38</v>
      </c>
      <c r="H6" s="51" t="s">
        <v>45</v>
      </c>
      <c r="I6" s="51" t="s">
        <v>35</v>
      </c>
      <c r="J6" s="51" t="s">
        <v>2</v>
      </c>
      <c r="K6" s="51" t="s">
        <v>2</v>
      </c>
      <c r="L6" s="51" t="s">
        <v>3</v>
      </c>
      <c r="M6" s="51" t="s">
        <v>1</v>
      </c>
      <c r="N6" s="51" t="s">
        <v>32</v>
      </c>
      <c r="O6" s="51" t="s">
        <v>29</v>
      </c>
      <c r="P6" s="51" t="s">
        <v>3</v>
      </c>
      <c r="Q6" s="51">
        <v>2</v>
      </c>
      <c r="R6" s="51" t="s">
        <v>37</v>
      </c>
      <c r="S6" s="51" t="s">
        <v>1</v>
      </c>
      <c r="T6" s="51" t="s">
        <v>37</v>
      </c>
      <c r="U6" s="51" t="s">
        <v>41</v>
      </c>
      <c r="V6" s="51" t="s">
        <v>35</v>
      </c>
    </row>
    <row r="7" spans="1:22" ht="12" customHeight="1" x14ac:dyDescent="0.35">
      <c r="A7" s="40" t="s">
        <v>155</v>
      </c>
      <c r="B7" s="51" t="s">
        <v>2</v>
      </c>
      <c r="C7" s="51" t="s">
        <v>35</v>
      </c>
      <c r="D7" s="51" t="s">
        <v>45</v>
      </c>
      <c r="E7" s="51" t="s">
        <v>31</v>
      </c>
      <c r="F7" s="51" t="s">
        <v>50</v>
      </c>
      <c r="G7" s="51" t="s">
        <v>44</v>
      </c>
      <c r="H7" s="51" t="s">
        <v>37</v>
      </c>
      <c r="I7" s="51" t="s">
        <v>56</v>
      </c>
      <c r="J7" s="51" t="s">
        <v>37</v>
      </c>
      <c r="K7" s="51" t="s">
        <v>56</v>
      </c>
      <c r="L7" s="51" t="s">
        <v>4</v>
      </c>
      <c r="M7" s="51" t="s">
        <v>56</v>
      </c>
      <c r="N7" s="51" t="s">
        <v>37</v>
      </c>
      <c r="O7" s="51" t="s">
        <v>1</v>
      </c>
      <c r="P7" s="51">
        <v>1</v>
      </c>
      <c r="Q7" s="51" t="s">
        <v>3</v>
      </c>
      <c r="R7" s="51" t="s">
        <v>3</v>
      </c>
      <c r="S7" s="51" t="s">
        <v>37</v>
      </c>
      <c r="T7" s="51" t="s">
        <v>1</v>
      </c>
      <c r="U7" s="51" t="s">
        <v>45</v>
      </c>
      <c r="V7" s="51" t="s">
        <v>3</v>
      </c>
    </row>
    <row r="8" spans="1:22" ht="12" customHeight="1" x14ac:dyDescent="0.35">
      <c r="A8" s="40" t="s">
        <v>1605</v>
      </c>
      <c r="B8" s="51" t="s">
        <v>1</v>
      </c>
      <c r="C8" s="51" t="s">
        <v>44</v>
      </c>
      <c r="D8" s="51" t="s">
        <v>33</v>
      </c>
      <c r="E8" s="51" t="s">
        <v>29</v>
      </c>
      <c r="F8" s="51" t="s">
        <v>35</v>
      </c>
      <c r="G8" s="51" t="s">
        <v>41</v>
      </c>
      <c r="H8" s="51">
        <v>2</v>
      </c>
      <c r="I8" s="51" t="s">
        <v>37</v>
      </c>
      <c r="J8" s="51" t="s">
        <v>37</v>
      </c>
      <c r="K8" s="51" t="s">
        <v>35</v>
      </c>
      <c r="L8" s="51" t="s">
        <v>56</v>
      </c>
      <c r="M8" s="51" t="s">
        <v>46</v>
      </c>
      <c r="N8" s="51" t="s">
        <v>2</v>
      </c>
      <c r="O8" s="51" t="s">
        <v>44</v>
      </c>
      <c r="P8" s="51" t="s">
        <v>58</v>
      </c>
      <c r="Q8" s="51">
        <v>4</v>
      </c>
      <c r="R8" s="51" t="s">
        <v>1</v>
      </c>
      <c r="S8" s="51" t="s">
        <v>44</v>
      </c>
      <c r="T8" s="51" t="s">
        <v>2</v>
      </c>
      <c r="U8" s="51" t="s">
        <v>1</v>
      </c>
      <c r="V8" s="51" t="s">
        <v>1</v>
      </c>
    </row>
    <row r="9" spans="1:22" ht="12" customHeight="1" x14ac:dyDescent="0.35">
      <c r="A9" s="40" t="s">
        <v>825</v>
      </c>
      <c r="B9" s="51" t="s">
        <v>46</v>
      </c>
      <c r="C9" s="51" t="s">
        <v>2</v>
      </c>
      <c r="D9" s="51" t="s">
        <v>35</v>
      </c>
      <c r="E9" s="51" t="s">
        <v>56</v>
      </c>
      <c r="F9" s="51" t="s">
        <v>3</v>
      </c>
      <c r="G9" s="51" t="s">
        <v>2</v>
      </c>
      <c r="H9" s="51" t="s">
        <v>36</v>
      </c>
      <c r="I9" s="51" t="s">
        <v>34</v>
      </c>
      <c r="J9" s="51" t="s">
        <v>35</v>
      </c>
      <c r="K9" s="51" t="s">
        <v>31</v>
      </c>
      <c r="L9" s="51" t="s">
        <v>2</v>
      </c>
      <c r="M9" s="51">
        <v>1</v>
      </c>
      <c r="N9" s="51" t="s">
        <v>35</v>
      </c>
      <c r="O9" s="51" t="s">
        <v>46</v>
      </c>
      <c r="P9" s="51" t="s">
        <v>36</v>
      </c>
      <c r="Q9" s="51" t="s">
        <v>42</v>
      </c>
      <c r="R9" s="51" t="s">
        <v>44</v>
      </c>
      <c r="S9" s="51" t="s">
        <v>41</v>
      </c>
      <c r="T9" s="51" t="s">
        <v>3</v>
      </c>
      <c r="U9" s="51" t="s">
        <v>37</v>
      </c>
      <c r="V9" s="51" t="s">
        <v>37</v>
      </c>
    </row>
    <row r="10" spans="1:22" ht="12" customHeight="1" x14ac:dyDescent="0.35">
      <c r="A10" s="40" t="s">
        <v>496</v>
      </c>
      <c r="B10" s="51" t="s">
        <v>56</v>
      </c>
      <c r="C10" s="51" t="s">
        <v>31</v>
      </c>
      <c r="D10" s="51" t="s">
        <v>3</v>
      </c>
      <c r="E10" s="51" t="s">
        <v>31</v>
      </c>
      <c r="F10" s="51" t="s">
        <v>4</v>
      </c>
      <c r="G10" s="51" t="s">
        <v>1</v>
      </c>
      <c r="H10" s="51" t="s">
        <v>2</v>
      </c>
      <c r="I10" s="51" t="s">
        <v>29</v>
      </c>
      <c r="J10" s="51" t="s">
        <v>36</v>
      </c>
      <c r="K10" s="51" t="s">
        <v>2</v>
      </c>
      <c r="L10" s="51" t="s">
        <v>59</v>
      </c>
      <c r="M10" s="51" t="s">
        <v>42</v>
      </c>
      <c r="N10" s="51" t="s">
        <v>31</v>
      </c>
      <c r="O10" s="51" t="s">
        <v>29</v>
      </c>
      <c r="P10" s="51">
        <v>1</v>
      </c>
      <c r="Q10" s="51" t="s">
        <v>44</v>
      </c>
      <c r="R10" s="51" t="s">
        <v>34</v>
      </c>
      <c r="S10" s="51" t="s">
        <v>46</v>
      </c>
      <c r="T10" s="51" t="s">
        <v>32</v>
      </c>
      <c r="U10" s="51">
        <v>8</v>
      </c>
      <c r="V10" s="51" t="s">
        <v>2</v>
      </c>
    </row>
    <row r="11" spans="1:22" ht="12" customHeight="1" x14ac:dyDescent="0.35">
      <c r="A11" s="40" t="s">
        <v>1491</v>
      </c>
      <c r="B11" s="51" t="s">
        <v>37</v>
      </c>
      <c r="C11" s="51" t="s">
        <v>37</v>
      </c>
      <c r="D11" s="51" t="s">
        <v>45</v>
      </c>
      <c r="E11" s="51" t="s">
        <v>37</v>
      </c>
      <c r="F11" s="51" t="s">
        <v>31</v>
      </c>
      <c r="G11" s="51" t="s">
        <v>37</v>
      </c>
      <c r="H11" s="51" t="s">
        <v>37</v>
      </c>
      <c r="I11" s="51" t="s">
        <v>28</v>
      </c>
      <c r="J11" s="51" t="s">
        <v>45</v>
      </c>
      <c r="K11" s="51" t="s">
        <v>1</v>
      </c>
      <c r="L11" s="51" t="s">
        <v>56</v>
      </c>
      <c r="M11" s="51" t="s">
        <v>3</v>
      </c>
      <c r="N11" s="51" t="s">
        <v>37</v>
      </c>
      <c r="O11" s="51" t="s">
        <v>28</v>
      </c>
      <c r="P11" s="51" t="s">
        <v>3</v>
      </c>
      <c r="Q11" s="51" t="s">
        <v>1</v>
      </c>
      <c r="R11" s="51" t="s">
        <v>31</v>
      </c>
      <c r="S11" s="51" t="s">
        <v>35</v>
      </c>
      <c r="T11" s="51" t="s">
        <v>56</v>
      </c>
      <c r="U11" s="51">
        <v>7</v>
      </c>
      <c r="V11" s="51" t="s">
        <v>1</v>
      </c>
    </row>
    <row r="12" spans="1:22" ht="12" customHeight="1" x14ac:dyDescent="0.35">
      <c r="A12" s="40" t="s">
        <v>1954</v>
      </c>
      <c r="B12" s="51" t="s">
        <v>49</v>
      </c>
      <c r="C12" s="51" t="s">
        <v>45</v>
      </c>
      <c r="D12" s="51">
        <v>3</v>
      </c>
      <c r="E12" s="51" t="s">
        <v>29</v>
      </c>
      <c r="F12" s="51" t="s">
        <v>31</v>
      </c>
      <c r="G12" s="51" t="s">
        <v>34</v>
      </c>
      <c r="H12" s="51" t="s">
        <v>3</v>
      </c>
      <c r="I12" s="51" t="s">
        <v>3</v>
      </c>
      <c r="J12" s="51" t="s">
        <v>3</v>
      </c>
      <c r="K12" s="51" t="s">
        <v>56</v>
      </c>
      <c r="L12" s="51" t="s">
        <v>46</v>
      </c>
      <c r="M12" s="51">
        <v>1</v>
      </c>
      <c r="N12" s="51">
        <v>1</v>
      </c>
      <c r="O12" s="51" t="s">
        <v>3</v>
      </c>
      <c r="P12" s="51">
        <v>2</v>
      </c>
      <c r="Q12" s="51" t="s">
        <v>37</v>
      </c>
      <c r="R12" s="51" t="s">
        <v>2</v>
      </c>
      <c r="S12" s="51" t="s">
        <v>37</v>
      </c>
      <c r="T12" s="51" t="s">
        <v>45</v>
      </c>
      <c r="U12" s="51" t="s">
        <v>49</v>
      </c>
      <c r="V12" s="51" t="s">
        <v>36</v>
      </c>
    </row>
    <row r="13" spans="1:22" ht="12" customHeight="1" x14ac:dyDescent="0.35">
      <c r="B13" s="51" t="str">
        <f t="shared" ref="B13:V13" si="0">_xlfn.CONCAT(B1:B12)</f>
        <v>ALWSRMTODRNK</v>
      </c>
      <c r="C13" s="51" t="str">
        <f t="shared" si="0"/>
        <v>YOUROVALTINE</v>
      </c>
      <c r="D13" s="51" t="str">
        <f t="shared" si="0"/>
        <v>CANUSEEBASE3</v>
      </c>
      <c r="E13" s="51" t="str">
        <f t="shared" si="0"/>
        <v>ON2NDBIGRING</v>
      </c>
      <c r="F13" s="51" t="str">
        <f t="shared" si="0"/>
        <v>B3&gt;HEX&gt;ASCII</v>
      </c>
      <c r="G13" s="51" t="str">
        <f t="shared" si="0"/>
        <v>DONOTFLYTONV</v>
      </c>
      <c r="H13" s="51" t="str">
        <f t="shared" si="0"/>
        <v>BETWEEN2MTNS</v>
      </c>
      <c r="I13" s="51" t="str">
        <f t="shared" si="0"/>
        <v>2MTNEARNVGPS</v>
      </c>
      <c r="J13" s="51" t="str">
        <f t="shared" si="0"/>
        <v>USE2MTNNAMES</v>
      </c>
      <c r="K13" s="51" t="str">
        <f t="shared" si="0"/>
        <v>M2ISATRAITOR</v>
      </c>
      <c r="L13" s="51" t="str">
        <f t="shared" si="0"/>
        <v>YOUR4SCRTWRD</v>
      </c>
      <c r="M13" s="51" t="str">
        <f t="shared" si="0"/>
        <v>SCRTWORD1=S1</v>
      </c>
      <c r="N13" s="51" t="str">
        <f t="shared" si="0"/>
        <v>M1=MOUNTAIN1</v>
      </c>
      <c r="O13" s="51" t="str">
        <f t="shared" si="0"/>
        <v>JAROFGOLDGPS</v>
      </c>
      <c r="P13" s="51" t="str">
        <f t="shared" si="0"/>
        <v>LATI=S1.M1S2</v>
      </c>
      <c r="Q13" s="51" t="str">
        <f t="shared" si="0"/>
        <v>-S3.M2S4=LON</v>
      </c>
      <c r="R13" s="51" t="str">
        <f t="shared" si="0"/>
        <v>CANDANSOLVIT</v>
      </c>
      <c r="S13" s="51" t="str">
        <f t="shared" si="0"/>
        <v>MAYBEONLYDAN</v>
      </c>
      <c r="T13" s="51" t="str">
        <f t="shared" si="0"/>
        <v>WEARENOTSURE</v>
      </c>
      <c r="U13" s="51" t="str">
        <f t="shared" si="0"/>
        <v>KEENEYEON87K</v>
      </c>
      <c r="V13" s="51" t="str">
        <f t="shared" si="0"/>
        <v>LOVEJASONTOM</v>
      </c>
    </row>
    <row r="14" spans="1:22" ht="12" customHeight="1" x14ac:dyDescent="0.35">
      <c r="B14" s="41"/>
    </row>
    <row r="15" spans="1:22" ht="12" customHeight="1" x14ac:dyDescent="0.35">
      <c r="B15" s="51" t="s">
        <v>21954</v>
      </c>
      <c r="D15" s="67" t="s">
        <v>21988</v>
      </c>
      <c r="E15" s="67"/>
    </row>
    <row r="16" spans="1:22" ht="12" customHeight="1" x14ac:dyDescent="0.35">
      <c r="B16" s="51" t="s">
        <v>21955</v>
      </c>
      <c r="D16" s="40"/>
      <c r="E16" s="40"/>
    </row>
    <row r="17" spans="2:5" ht="12" customHeight="1" x14ac:dyDescent="0.35">
      <c r="B17" s="51" t="s">
        <v>21956</v>
      </c>
      <c r="D17" s="40"/>
      <c r="E17" s="40"/>
    </row>
    <row r="18" spans="2:5" ht="12" customHeight="1" x14ac:dyDescent="0.35">
      <c r="B18" s="51" t="s">
        <v>21957</v>
      </c>
      <c r="D18" s="40"/>
      <c r="E18" s="40"/>
    </row>
    <row r="19" spans="2:5" ht="12" customHeight="1" x14ac:dyDescent="0.35">
      <c r="B19" s="51" t="s">
        <v>21958</v>
      </c>
      <c r="D19" s="60" t="str">
        <f>_xlfn.CONCAT("GPS: ", ternary!R20)</f>
        <v>GPS: 40.10758, -117.47944</v>
      </c>
      <c r="E19" s="40"/>
    </row>
    <row r="20" spans="2:5" ht="12" customHeight="1" x14ac:dyDescent="0.35">
      <c r="B20" s="51" t="s">
        <v>21959</v>
      </c>
      <c r="D20" s="40"/>
      <c r="E20" s="40"/>
    </row>
    <row r="21" spans="2:5" ht="12" customHeight="1" x14ac:dyDescent="0.35">
      <c r="B21" s="51" t="s">
        <v>21960</v>
      </c>
      <c r="E21" s="40"/>
    </row>
    <row r="22" spans="2:5" ht="12" customHeight="1" x14ac:dyDescent="0.35">
      <c r="B22" s="51" t="s">
        <v>21961</v>
      </c>
      <c r="D22" s="67" t="s">
        <v>21990</v>
      </c>
      <c r="E22" s="67"/>
    </row>
    <row r="23" spans="2:5" ht="12" customHeight="1" x14ac:dyDescent="0.35">
      <c r="B23" s="51" t="s">
        <v>21962</v>
      </c>
      <c r="D23" s="40"/>
    </row>
    <row r="24" spans="2:5" ht="12" customHeight="1" x14ac:dyDescent="0.35">
      <c r="B24" s="51" t="s">
        <v>21963</v>
      </c>
      <c r="D24" s="40" t="s">
        <v>21996</v>
      </c>
      <c r="E24" s="40" t="s">
        <v>21997</v>
      </c>
    </row>
    <row r="25" spans="2:5" ht="12" customHeight="1" x14ac:dyDescent="0.35">
      <c r="B25" s="51" t="s">
        <v>21964</v>
      </c>
      <c r="D25" s="40"/>
      <c r="E25" s="40"/>
    </row>
    <row r="26" spans="2:5" ht="12" customHeight="1" x14ac:dyDescent="0.35">
      <c r="B26" s="51" t="s">
        <v>21965</v>
      </c>
      <c r="D26" s="40" t="s">
        <v>21981</v>
      </c>
      <c r="E26" s="40">
        <v>43</v>
      </c>
    </row>
    <row r="27" spans="2:5" ht="12" customHeight="1" x14ac:dyDescent="0.35">
      <c r="B27" s="51" t="s">
        <v>21966</v>
      </c>
      <c r="D27" s="40" t="s">
        <v>21979</v>
      </c>
      <c r="E27" s="40">
        <v>14</v>
      </c>
    </row>
    <row r="28" spans="2:5" ht="12" customHeight="1" x14ac:dyDescent="0.35">
      <c r="B28" s="51" t="s">
        <v>21967</v>
      </c>
      <c r="D28" s="40" t="s">
        <v>21991</v>
      </c>
      <c r="E28" s="40" t="s">
        <v>21992</v>
      </c>
    </row>
    <row r="29" spans="2:5" ht="12" customHeight="1" x14ac:dyDescent="0.35">
      <c r="B29" s="51" t="s">
        <v>21968</v>
      </c>
      <c r="D29" s="40" t="s">
        <v>21982</v>
      </c>
      <c r="E29" s="40">
        <v>70</v>
      </c>
    </row>
    <row r="30" spans="2:5" ht="12" customHeight="1" x14ac:dyDescent="0.35">
      <c r="B30" s="51" t="str">
        <f>"-S3.M2S4=LON"</f>
        <v>-S3.M2S4=LON</v>
      </c>
      <c r="D30" s="40" t="s">
        <v>21980</v>
      </c>
      <c r="E30" s="40">
        <v>87</v>
      </c>
    </row>
    <row r="31" spans="2:5" ht="12" customHeight="1" x14ac:dyDescent="0.35">
      <c r="B31" s="51" t="s">
        <v>21969</v>
      </c>
      <c r="D31" s="40" t="s">
        <v>21993</v>
      </c>
      <c r="E31" s="40" t="s">
        <v>21992</v>
      </c>
    </row>
    <row r="32" spans="2:5" ht="12" customHeight="1" x14ac:dyDescent="0.35">
      <c r="B32" s="51" t="s">
        <v>21970</v>
      </c>
    </row>
    <row r="33" spans="2:5" ht="12" customHeight="1" x14ac:dyDescent="0.35">
      <c r="B33" s="51" t="s">
        <v>21971</v>
      </c>
      <c r="D33" s="40" t="s">
        <v>21994</v>
      </c>
      <c r="E33" s="40" t="str">
        <f>_xlfn.CONCAT(" ",E26,".",E27,E28)</f>
        <v xml:space="preserve"> 43.14??</v>
      </c>
    </row>
    <row r="34" spans="2:5" ht="12" customHeight="1" x14ac:dyDescent="0.35">
      <c r="B34" s="51" t="s">
        <v>21972</v>
      </c>
      <c r="D34" s="40" t="s">
        <v>21995</v>
      </c>
      <c r="E34" s="40" t="str">
        <f>_xlfn.CONCAT("-",E29,".",E30,E31)</f>
        <v>-70.87??</v>
      </c>
    </row>
    <row r="35" spans="2:5" ht="12" customHeight="1" x14ac:dyDescent="0.35">
      <c r="B35" s="51" t="s">
        <v>21973</v>
      </c>
    </row>
    <row r="36" spans="2:5" x14ac:dyDescent="0.35">
      <c r="E36" s="32" t="str">
        <f>_xlfn.CONCAT(E33,", ", E34)</f>
        <v xml:space="preserve"> 43.14??, -70.87??</v>
      </c>
    </row>
  </sheetData>
  <mergeCells count="2">
    <mergeCell ref="D22:E22"/>
    <mergeCell ref="D15:E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6EE3-AFDF-4BD2-BF56-859FBF32C23F}">
  <sheetPr codeName="Sheet7"/>
  <dimension ref="A1:BM31"/>
  <sheetViews>
    <sheetView zoomScale="145" zoomScaleNormal="145" workbookViewId="0">
      <selection activeCell="P2" sqref="P2"/>
    </sheetView>
  </sheetViews>
  <sheetFormatPr defaultRowHeight="14.5" x14ac:dyDescent="0.35"/>
  <cols>
    <col min="1" max="1" width="3.36328125" customWidth="1"/>
    <col min="2" max="8" width="2.90625" customWidth="1"/>
    <col min="9" max="9" width="2.7265625" customWidth="1"/>
    <col min="10" max="10" width="8.36328125" customWidth="1"/>
    <col min="11" max="14" width="3.36328125" bestFit="1" customWidth="1"/>
    <col min="15" max="15" width="2.6328125" customWidth="1"/>
    <col min="16" max="16" width="43.08984375" bestFit="1" customWidth="1"/>
    <col min="17" max="18" width="3.36328125" bestFit="1" customWidth="1"/>
    <col min="19" max="19" width="3.453125" bestFit="1" customWidth="1"/>
    <col min="20" max="24" width="3.36328125" bestFit="1" customWidth="1"/>
    <col min="25" max="27" width="3.453125" bestFit="1" customWidth="1"/>
    <col min="28" max="44" width="3.36328125" bestFit="1" customWidth="1"/>
    <col min="45" max="45" width="3.453125" bestFit="1" customWidth="1"/>
    <col min="46" max="49" width="3.36328125" bestFit="1" customWidth="1"/>
    <col min="50" max="52" width="3.36328125" customWidth="1"/>
    <col min="53" max="53" width="3.90625" customWidth="1"/>
    <col min="54" max="55" width="3.36328125" customWidth="1"/>
    <col min="56" max="56" width="3.26953125" customWidth="1"/>
    <col min="57" max="57" width="3.36328125" customWidth="1"/>
    <col min="58" max="58" width="2.81640625" customWidth="1"/>
    <col min="59" max="59" width="4.453125" customWidth="1"/>
    <col min="60" max="60" width="3.36328125" bestFit="1" customWidth="1"/>
    <col min="61" max="61" width="3.453125" bestFit="1" customWidth="1"/>
    <col min="62" max="64" width="3.36328125" bestFit="1" customWidth="1"/>
    <col min="65" max="65" width="3.1796875" customWidth="1"/>
    <col min="66" max="67" width="2.7265625" customWidth="1"/>
    <col min="68" max="68" width="5" customWidth="1"/>
    <col min="69" max="70" width="2.7265625" customWidth="1"/>
    <col min="71" max="71" width="4.54296875" customWidth="1"/>
    <col min="72" max="73" width="3.36328125" customWidth="1"/>
    <col min="74" max="75" width="3.1796875" customWidth="1"/>
    <col min="76" max="76" width="3.54296875" customWidth="1"/>
    <col min="77" max="77" width="3.7265625" customWidth="1"/>
    <col min="78" max="79" width="3.26953125" customWidth="1"/>
    <col min="80" max="80" width="4.08984375" customWidth="1"/>
  </cols>
  <sheetData>
    <row r="1" spans="1:65" ht="15" customHeight="1" x14ac:dyDescent="0.35"/>
    <row r="2" spans="1:65" ht="15" customHeight="1" x14ac:dyDescent="0.35">
      <c r="E2" s="2" t="s">
        <v>5605</v>
      </c>
      <c r="P2" s="63" t="s">
        <v>21989</v>
      </c>
      <c r="Q2" s="23"/>
      <c r="R2" s="23"/>
      <c r="S2" s="23"/>
      <c r="T2" s="23"/>
      <c r="U2" s="23"/>
    </row>
    <row r="3" spans="1:65" ht="15" customHeight="1" x14ac:dyDescent="0.35">
      <c r="E3" s="2"/>
      <c r="AD3" s="23"/>
    </row>
    <row r="4" spans="1:65" ht="15" customHeight="1" x14ac:dyDescent="0.4">
      <c r="A4" s="2"/>
      <c r="B4" s="1" t="s">
        <v>21974</v>
      </c>
      <c r="C4" s="57" t="s">
        <v>21953</v>
      </c>
      <c r="D4" s="1" t="s">
        <v>21974</v>
      </c>
      <c r="E4" s="1" t="s">
        <v>21974</v>
      </c>
      <c r="F4" s="57" t="s">
        <v>21952</v>
      </c>
      <c r="G4" s="1" t="s">
        <v>21974</v>
      </c>
      <c r="H4" s="57" t="s">
        <v>21952</v>
      </c>
      <c r="L4" s="44"/>
      <c r="M4" s="44"/>
      <c r="N4" s="44"/>
      <c r="O4" s="44"/>
      <c r="P4" s="55" t="str">
        <f>"20111022020120222111102220102210100"</f>
        <v>20111022020120222111102220102210100</v>
      </c>
      <c r="Q4" s="44"/>
      <c r="R4" s="64" t="s">
        <v>21975</v>
      </c>
      <c r="S4" s="1"/>
      <c r="T4" s="44"/>
      <c r="U4" s="44"/>
      <c r="V4" s="44"/>
      <c r="W4" s="44"/>
      <c r="X4" s="44"/>
      <c r="Y4" s="44"/>
      <c r="Z4" s="44"/>
      <c r="AA4" s="44"/>
      <c r="AB4" s="1"/>
      <c r="AC4" s="44"/>
      <c r="AD4" s="44"/>
      <c r="AE4" s="44"/>
      <c r="AF4" s="44"/>
      <c r="AG4" s="44"/>
      <c r="AH4" s="44"/>
      <c r="AI4" s="44"/>
      <c r="AJ4" s="1"/>
      <c r="AK4" s="44"/>
      <c r="AL4" s="44"/>
      <c r="AM4" s="44"/>
      <c r="AN4" s="1"/>
      <c r="AO4" s="44"/>
      <c r="AP4" s="1"/>
      <c r="AQ4" s="44"/>
      <c r="AR4" s="44"/>
      <c r="AS4" s="44"/>
      <c r="AT4" s="1"/>
      <c r="AU4" s="44"/>
      <c r="AV4" s="1"/>
      <c r="AW4" s="1"/>
      <c r="AX4" s="1"/>
      <c r="AY4" s="1"/>
      <c r="AZ4" s="1"/>
      <c r="BA4" s="1"/>
      <c r="BB4" s="1"/>
      <c r="BC4" s="1"/>
      <c r="BD4" s="1"/>
      <c r="BE4" s="1"/>
      <c r="BG4" s="44"/>
      <c r="BI4" s="44"/>
      <c r="BJ4" s="44"/>
      <c r="BK4" s="44"/>
      <c r="BM4" s="44"/>
    </row>
    <row r="5" spans="1:65" ht="15" customHeight="1" x14ac:dyDescent="0.4">
      <c r="A5" s="2"/>
      <c r="B5" s="57" t="s">
        <v>21951</v>
      </c>
      <c r="C5" s="57" t="s">
        <v>21951</v>
      </c>
      <c r="D5" s="57" t="s">
        <v>21952</v>
      </c>
      <c r="E5" s="57" t="s">
        <v>21952</v>
      </c>
      <c r="F5" s="1" t="s">
        <v>21974</v>
      </c>
      <c r="G5" s="57" t="s">
        <v>21953</v>
      </c>
      <c r="H5" s="57" t="s">
        <v>21952</v>
      </c>
      <c r="L5" s="44"/>
      <c r="M5" s="44"/>
      <c r="N5" s="44"/>
      <c r="O5" s="44"/>
      <c r="P5" s="56" t="str">
        <f>"  022221211110022002222202220111220"</f>
        <v xml:space="preserve">  022221211110022002222202220111220</v>
      </c>
      <c r="R5" s="31" t="str">
        <f>"A Game for Someone??"</f>
        <v>A Game for Someone??</v>
      </c>
      <c r="Z5" s="44"/>
      <c r="AA5" s="44"/>
      <c r="AB5" s="1"/>
      <c r="AC5" s="1"/>
      <c r="AD5" s="44"/>
      <c r="AE5" s="44"/>
      <c r="AF5" s="1"/>
      <c r="AG5" s="1"/>
      <c r="AH5" s="44"/>
      <c r="AI5" s="44"/>
      <c r="AJ5" s="44"/>
      <c r="AK5" s="44"/>
      <c r="AL5" s="44"/>
      <c r="AM5" s="1"/>
      <c r="AN5" s="44"/>
      <c r="AO5" s="44"/>
      <c r="AP5" s="44"/>
      <c r="AQ5" s="1"/>
      <c r="AR5" s="44"/>
      <c r="AS5" s="44"/>
      <c r="AT5" s="44"/>
      <c r="AU5" s="44"/>
      <c r="AV5" s="44"/>
      <c r="AW5" s="1"/>
      <c r="AX5" s="1"/>
      <c r="AY5" s="1"/>
      <c r="AZ5" s="1"/>
      <c r="BA5" s="1"/>
      <c r="BB5" s="1"/>
      <c r="BC5" s="1"/>
      <c r="BD5" s="1"/>
      <c r="BE5" s="1"/>
      <c r="BG5" s="44"/>
      <c r="BH5" s="44"/>
      <c r="BI5" s="44"/>
      <c r="BK5" s="44"/>
      <c r="BM5" s="44"/>
    </row>
    <row r="6" spans="1:65" ht="15" customHeight="1" x14ac:dyDescent="0.4">
      <c r="A6" s="2"/>
      <c r="B6" s="57" t="s">
        <v>21951</v>
      </c>
      <c r="C6" s="57" t="s">
        <v>21951</v>
      </c>
      <c r="D6" s="57" t="s">
        <v>21951</v>
      </c>
      <c r="E6" s="57" t="s">
        <v>21953</v>
      </c>
      <c r="F6" s="57" t="s">
        <v>21952</v>
      </c>
      <c r="G6" s="57" t="s">
        <v>21953</v>
      </c>
      <c r="H6" s="57" t="s">
        <v>21952</v>
      </c>
      <c r="M6" s="44"/>
      <c r="N6" s="44"/>
      <c r="O6" s="44"/>
      <c r="P6" s="56" t="str">
        <f>"   01010001011100022221010211220202"</f>
        <v xml:space="preserve">   01010001011100022221010211220202</v>
      </c>
      <c r="Q6" s="1"/>
      <c r="R6" s="1"/>
      <c r="S6" s="1"/>
      <c r="T6" s="1"/>
      <c r="V6" s="41"/>
      <c r="Z6" s="44"/>
      <c r="AA6" s="44"/>
      <c r="AB6" s="44"/>
      <c r="AD6" s="44"/>
      <c r="AE6" s="44"/>
      <c r="AF6" s="44"/>
      <c r="AG6" s="44"/>
      <c r="AI6" s="44"/>
      <c r="AJ6" s="44"/>
    </row>
    <row r="7" spans="1:65" ht="15" customHeight="1" x14ac:dyDescent="0.35">
      <c r="A7" s="1"/>
      <c r="B7" s="40"/>
      <c r="C7" s="40"/>
      <c r="D7" s="40"/>
      <c r="E7" s="40"/>
      <c r="F7" s="40"/>
      <c r="G7" s="40"/>
      <c r="H7" s="40"/>
      <c r="P7" s="1"/>
      <c r="Q7" s="1"/>
      <c r="R7" s="1"/>
      <c r="S7" s="1"/>
      <c r="T7" s="1"/>
      <c r="V7" s="41"/>
    </row>
    <row r="8" spans="1:65" ht="15" customHeight="1" x14ac:dyDescent="0.35">
      <c r="A8" s="1"/>
      <c r="B8" s="40" t="str">
        <f t="shared" ref="B8:H8" si="0">_xlfn.CONCAT(_xlfn.XLOOKUP(B4,$F$15:$H$15,$F$16:$H$16))</f>
        <v>0</v>
      </c>
      <c r="C8" s="40" t="str">
        <f t="shared" si="0"/>
        <v>1</v>
      </c>
      <c r="D8" s="40" t="str">
        <f t="shared" si="0"/>
        <v>0</v>
      </c>
      <c r="E8" s="40" t="str">
        <f t="shared" si="0"/>
        <v>0</v>
      </c>
      <c r="F8" s="40" t="str">
        <f t="shared" si="0"/>
        <v>2</v>
      </c>
      <c r="G8" s="40" t="str">
        <f t="shared" si="0"/>
        <v>0</v>
      </c>
      <c r="H8" s="40" t="str">
        <f t="shared" si="0"/>
        <v>2</v>
      </c>
      <c r="I8" s="1"/>
      <c r="J8" s="54" t="str">
        <f>"0100202"</f>
        <v>0100202</v>
      </c>
      <c r="K8" s="61" t="s">
        <v>21986</v>
      </c>
      <c r="L8" s="1"/>
      <c r="M8" s="1"/>
      <c r="N8" s="1"/>
      <c r="O8" s="1"/>
      <c r="P8" s="1"/>
      <c r="Q8" s="1"/>
      <c r="R8" s="1"/>
      <c r="S8" s="1"/>
      <c r="T8" s="1"/>
      <c r="V8" s="41"/>
    </row>
    <row r="9" spans="1:65" ht="15" customHeight="1" x14ac:dyDescent="0.4">
      <c r="A9" s="1"/>
      <c r="B9" s="40"/>
      <c r="C9" s="40"/>
      <c r="D9" s="40" t="str">
        <f>_xlfn.CONCAT(_xlfn.XLOOKUP(D5,$F$15:$H$15,$F$16:$H$16))</f>
        <v>2</v>
      </c>
      <c r="E9" s="40" t="str">
        <f>_xlfn.CONCAT(_xlfn.XLOOKUP(E5,$F$15:$H$15,$F$16:$H$16))</f>
        <v>2</v>
      </c>
      <c r="F9" s="40" t="str">
        <f>_xlfn.CONCAT(_xlfn.XLOOKUP(F5,$F$15:$H$15,$F$16:$H$16))</f>
        <v>0</v>
      </c>
      <c r="G9" s="40" t="str">
        <f>_xlfn.CONCAT(_xlfn.XLOOKUP(G5,$F$15:$H$15,$F$16:$H$16))</f>
        <v>1</v>
      </c>
      <c r="H9" s="40" t="str">
        <f>_xlfn.CONCAT(_xlfn.XLOOKUP(H5,$F$15:$H$15,$F$16:$H$16))</f>
        <v>2</v>
      </c>
      <c r="I9" s="1"/>
      <c r="J9" s="54" t="str">
        <f t="shared" ref="J9:J10" si="1">_xlfn.CONCAT(B9:H9)</f>
        <v>22012</v>
      </c>
      <c r="K9" s="61" t="s">
        <v>21986</v>
      </c>
      <c r="L9" s="1"/>
      <c r="M9" s="1"/>
      <c r="N9" s="1"/>
      <c r="O9" s="1"/>
      <c r="P9" s="55" t="str">
        <f>"20112011202122100001011111110101100"</f>
        <v>20112011202122100001011111110101100</v>
      </c>
      <c r="Q9" s="44"/>
      <c r="R9" s="64" t="s">
        <v>21976</v>
      </c>
      <c r="S9" s="1"/>
      <c r="T9" s="44"/>
      <c r="U9" s="44"/>
      <c r="V9" s="44"/>
      <c r="W9" s="44"/>
      <c r="X9" s="44"/>
      <c r="Y9" s="53"/>
    </row>
    <row r="10" spans="1:65" ht="15" customHeight="1" x14ac:dyDescent="0.35">
      <c r="A10" s="1"/>
      <c r="B10" s="40"/>
      <c r="C10" s="40"/>
      <c r="D10" s="40"/>
      <c r="E10" s="40" t="str">
        <f>_xlfn.CONCAT(_xlfn.XLOOKUP(E6,$F$15:$H$15,$F$16:$H$16))</f>
        <v>1</v>
      </c>
      <c r="F10" s="40" t="str">
        <f>_xlfn.CONCAT(_xlfn.XLOOKUP(F6,$F$15:$H$15,$F$16:$H$16))</f>
        <v>2</v>
      </c>
      <c r="G10" s="40" t="str">
        <f>_xlfn.CONCAT(_xlfn.XLOOKUP(G6,$F$15:$H$15,$F$16:$H$16))</f>
        <v>1</v>
      </c>
      <c r="H10" s="40" t="str">
        <f>_xlfn.CONCAT(_xlfn.XLOOKUP(H6,$F$15:$H$15,$F$16:$H$16))</f>
        <v>2</v>
      </c>
      <c r="I10" s="1"/>
      <c r="J10" s="54" t="str">
        <f t="shared" si="1"/>
        <v>1212</v>
      </c>
      <c r="K10" s="61" t="s">
        <v>21986</v>
      </c>
      <c r="L10" s="1"/>
      <c r="M10" s="1"/>
      <c r="N10" s="1"/>
      <c r="O10" s="1"/>
      <c r="P10" s="56" t="str">
        <f>"  101010020202021001101222211122111"</f>
        <v xml:space="preserve">  101010020202021001101222211122111</v>
      </c>
      <c r="R10" s="31" t="str">
        <f>"As below, so above!!"</f>
        <v>As below, so above!!</v>
      </c>
    </row>
    <row r="11" spans="1:65" ht="15" customHeight="1" x14ac:dyDescent="0.4">
      <c r="A11" s="1"/>
      <c r="B11" s="40"/>
      <c r="C11" s="40"/>
      <c r="D11" s="40"/>
      <c r="E11" s="40"/>
      <c r="F11" s="40"/>
      <c r="G11" s="40"/>
      <c r="H11" s="40"/>
      <c r="J11" s="54" cm="1">
        <f t="array" aca="1" ref="J11" ca="1">SUMPRODUCT(MID(_xlfn.CONCAT(J8:J10),ROW(INDIRECT("1:"&amp;LEN(_xlfn.CONCAT(J8:J10)))),1)*3^(LEN(_xlfn.CONCAT(J8:J10))-ROW(INDIRECT("1:"&amp;LEN(_xlfn.CONCAT(J8:J10))))))</f>
        <v>5194580</v>
      </c>
      <c r="K11" s="62"/>
      <c r="O11" s="44"/>
      <c r="P11" s="56" t="str">
        <f>"   20210001210011111212021212000200"</f>
        <v xml:space="preserve">   20210001210011111212021212000200</v>
      </c>
      <c r="Q11" s="1"/>
      <c r="R11" s="1"/>
      <c r="S11" s="1"/>
      <c r="T11" s="1"/>
      <c r="V11" s="41"/>
      <c r="Z11" s="53"/>
      <c r="AA11" s="53"/>
      <c r="AB11" s="68"/>
      <c r="AC11" s="68"/>
      <c r="AD11" s="68"/>
      <c r="AE11" s="70"/>
      <c r="AF11" s="70"/>
      <c r="AG11" s="70"/>
      <c r="AH11" s="70"/>
      <c r="AI11" s="70"/>
      <c r="AJ11" s="70"/>
      <c r="AK11" s="68"/>
      <c r="AL11" s="68"/>
      <c r="AM11" s="68"/>
      <c r="AN11" s="68"/>
      <c r="AO11" s="68"/>
      <c r="AP11" s="68"/>
      <c r="AQ11" s="31"/>
      <c r="AT11" s="69"/>
      <c r="AU11" s="69"/>
      <c r="AV11" s="69"/>
      <c r="AW11" s="69"/>
      <c r="AX11" s="69"/>
      <c r="AY11" s="69"/>
    </row>
    <row r="12" spans="1:65" ht="15" customHeight="1" x14ac:dyDescent="0.35">
      <c r="A12" s="1"/>
      <c r="B12" s="40"/>
      <c r="C12" s="40"/>
      <c r="D12" s="40"/>
      <c r="E12" s="40"/>
      <c r="F12" s="40"/>
      <c r="G12" s="40"/>
      <c r="H12" s="40"/>
      <c r="J12" s="54" t="str">
        <f ca="1">DEC2HEX(J11)</f>
        <v>4F4354</v>
      </c>
      <c r="K12" s="62" t="s">
        <v>21984</v>
      </c>
    </row>
    <row r="13" spans="1:65" ht="15" customHeight="1" x14ac:dyDescent="0.35">
      <c r="A13" s="1"/>
      <c r="B13" s="40"/>
      <c r="C13" s="40"/>
      <c r="D13" s="40"/>
      <c r="E13" s="40"/>
      <c r="F13" s="40"/>
      <c r="G13" s="40"/>
      <c r="H13" s="40"/>
      <c r="J13" s="54" t="str" cm="1">
        <f t="array" aca="1" ref="J13" ca="1">_xlfn.TEXTJOIN("",,CHAR(HEX2DEC(MID(J12,(2*ROW(INDIRECT("1:"&amp;LEN(J12)/2)))-1,2))))</f>
        <v>OCT</v>
      </c>
      <c r="K13" s="62" t="s">
        <v>21985</v>
      </c>
      <c r="O13" s="1"/>
    </row>
    <row r="14" spans="1:65" ht="15" customHeight="1" x14ac:dyDescent="0.4">
      <c r="A14" s="1"/>
      <c r="B14" s="40"/>
      <c r="C14" s="40"/>
      <c r="D14" s="40"/>
      <c r="E14" s="40"/>
      <c r="F14" s="40"/>
      <c r="G14" s="40"/>
      <c r="H14" s="40"/>
      <c r="P14" s="55" t="str">
        <f>"20112011202122022221211121120200001"</f>
        <v>20112011202122022221211121120200001</v>
      </c>
      <c r="Q14" s="44"/>
      <c r="R14" s="64" t="s">
        <v>21977</v>
      </c>
      <c r="S14" s="1"/>
      <c r="T14" s="44"/>
      <c r="U14" s="44"/>
      <c r="V14" s="44"/>
      <c r="W14" s="44"/>
      <c r="X14" s="44"/>
    </row>
    <row r="15" spans="1:65" ht="15" customHeight="1" x14ac:dyDescent="0.35">
      <c r="A15" s="1"/>
      <c r="B15" s="40"/>
      <c r="C15" s="40"/>
      <c r="E15" s="59" t="s">
        <v>21951</v>
      </c>
      <c r="F15" s="58" t="s">
        <v>21974</v>
      </c>
      <c r="G15" s="59" t="s">
        <v>21953</v>
      </c>
      <c r="H15" s="59" t="s">
        <v>21952</v>
      </c>
      <c r="P15" s="56" t="str">
        <f>"  010012110100202112122011222111001"</f>
        <v xml:space="preserve">  010012110100202112122011222111001</v>
      </c>
      <c r="R15" s="31" t="s">
        <v>21983</v>
      </c>
    </row>
    <row r="16" spans="1:65" ht="15" customHeight="1" x14ac:dyDescent="0.4">
      <c r="A16" s="1"/>
      <c r="B16" s="40"/>
      <c r="C16" s="40"/>
      <c r="E16" s="52">
        <v>0</v>
      </c>
      <c r="F16" s="52">
        <v>0</v>
      </c>
      <c r="G16" s="52">
        <v>1</v>
      </c>
      <c r="H16" s="52">
        <v>2</v>
      </c>
      <c r="O16" s="44"/>
      <c r="P16" s="56" t="str">
        <f>"   02210200120202200210210000222100"</f>
        <v xml:space="preserve">   02210200120202200210210000222100</v>
      </c>
      <c r="Q16" s="1"/>
      <c r="R16" s="1"/>
      <c r="S16" s="1"/>
      <c r="T16" s="1"/>
      <c r="V16" s="41"/>
    </row>
    <row r="17" spans="1:24" ht="15" customHeight="1" x14ac:dyDescent="0.35">
      <c r="A17" s="1"/>
      <c r="B17" s="1"/>
      <c r="C17" s="1"/>
      <c r="D17" s="1"/>
      <c r="E17" s="1"/>
      <c r="F17" s="1"/>
      <c r="G17" s="1"/>
      <c r="H17" s="1"/>
    </row>
    <row r="18" spans="1:24" ht="15" customHeight="1" x14ac:dyDescent="0.35">
      <c r="A18" s="1"/>
      <c r="B18" s="1"/>
      <c r="C18" s="1"/>
      <c r="D18" s="1"/>
      <c r="E18" s="1"/>
      <c r="F18" s="1"/>
      <c r="G18" s="1"/>
      <c r="H18" s="1"/>
      <c r="O18" s="1"/>
    </row>
    <row r="19" spans="1:24" ht="15" customHeight="1" x14ac:dyDescent="0.4">
      <c r="O19" t="s">
        <v>21974</v>
      </c>
      <c r="P19" s="55" t="str">
        <f>"12012110221110010021020102121022220"</f>
        <v>12012110221110010021020102121022220</v>
      </c>
      <c r="Q19" s="44"/>
      <c r="R19" s="64" t="s">
        <v>21978</v>
      </c>
      <c r="S19" s="1"/>
      <c r="T19" s="44"/>
      <c r="U19" s="44"/>
      <c r="V19" s="44"/>
      <c r="W19" s="44"/>
      <c r="X19" s="44"/>
    </row>
    <row r="20" spans="1:24" ht="15" customHeight="1" x14ac:dyDescent="0.4">
      <c r="F20" s="44"/>
      <c r="P20" s="56" t="str">
        <f>"  101020010002200222001002100212201"</f>
        <v xml:space="preserve">  101020010002200222001002100212201</v>
      </c>
      <c r="R20" s="31" t="s">
        <v>21987</v>
      </c>
    </row>
    <row r="21" spans="1:24" ht="17" x14ac:dyDescent="0.4">
      <c r="O21" s="44"/>
      <c r="P21" s="56" t="str">
        <f>"   02210220012002021121002112020112"</f>
        <v xml:space="preserve">   02210220012002021121002112020112</v>
      </c>
      <c r="Q21" s="1"/>
      <c r="R21" s="1"/>
      <c r="S21" s="1"/>
      <c r="T21" s="1"/>
      <c r="V21" s="41"/>
    </row>
    <row r="22" spans="1:24" ht="17" x14ac:dyDescent="0.4">
      <c r="D22" s="44"/>
      <c r="E22" s="44"/>
      <c r="F22" s="44"/>
      <c r="G22" s="44"/>
      <c r="H22" s="44"/>
      <c r="I22" s="44"/>
      <c r="J22" s="44"/>
      <c r="K22" s="44"/>
      <c r="L22" s="44"/>
    </row>
    <row r="23" spans="1:24" ht="17" x14ac:dyDescent="0.4">
      <c r="D23" s="45"/>
      <c r="E23" s="44"/>
      <c r="F23" s="44"/>
      <c r="G23" s="45"/>
      <c r="H23" s="45"/>
      <c r="I23" s="44"/>
      <c r="J23" s="44"/>
      <c r="K23" s="44"/>
      <c r="L23" s="45"/>
      <c r="O23" s="1"/>
    </row>
    <row r="24" spans="1:24" ht="17" x14ac:dyDescent="0.4">
      <c r="D24" s="44"/>
      <c r="E24" s="45"/>
      <c r="F24" s="45"/>
      <c r="G24" s="44"/>
      <c r="H24" s="44"/>
      <c r="I24" s="44"/>
      <c r="J24" s="44"/>
      <c r="K24" s="44"/>
      <c r="L24" s="44"/>
    </row>
    <row r="27" spans="1:24" ht="17" x14ac:dyDescent="0.4">
      <c r="P27" s="44"/>
      <c r="Q27" s="44"/>
    </row>
    <row r="28" spans="1:24" ht="17" x14ac:dyDescent="0.4">
      <c r="P28" s="44"/>
      <c r="Q28" s="44"/>
    </row>
    <row r="29" spans="1:24" ht="17" x14ac:dyDescent="0.4">
      <c r="D29" s="1"/>
      <c r="E29" s="44"/>
      <c r="F29" s="1"/>
      <c r="G29" s="1"/>
      <c r="H29" s="44"/>
      <c r="I29" s="1"/>
      <c r="J29" s="44"/>
      <c r="K29" s="44"/>
      <c r="N29" s="1"/>
      <c r="O29" s="44"/>
      <c r="P29" s="44"/>
      <c r="Q29" s="44"/>
    </row>
    <row r="30" spans="1:24" ht="17" x14ac:dyDescent="0.4">
      <c r="D30" s="44"/>
      <c r="E30" s="44"/>
      <c r="F30" s="44"/>
      <c r="G30" s="44"/>
      <c r="H30" s="1"/>
      <c r="I30" s="44"/>
      <c r="J30" s="44"/>
      <c r="K30" s="44"/>
      <c r="N30" s="44"/>
      <c r="O30" s="44"/>
    </row>
    <row r="31" spans="1:24" ht="17" x14ac:dyDescent="0.4">
      <c r="D31" s="44"/>
      <c r="E31" s="44"/>
      <c r="F31" s="44"/>
      <c r="G31" s="44"/>
      <c r="H31" s="44"/>
      <c r="I31" s="44"/>
      <c r="J31" s="44"/>
      <c r="K31" s="44"/>
      <c r="N31" s="1"/>
      <c r="O31" s="44"/>
    </row>
  </sheetData>
  <mergeCells count="7">
    <mergeCell ref="AB11:AD11"/>
    <mergeCell ref="AW11:AY11"/>
    <mergeCell ref="AH11:AJ11"/>
    <mergeCell ref="AK11:AM11"/>
    <mergeCell ref="AN11:AP11"/>
    <mergeCell ref="AT11:AV11"/>
    <mergeCell ref="AE11:AG11"/>
  </mergeCells>
  <hyperlinks>
    <hyperlink ref="P2" r:id="rId1" xr:uid="{0D11098E-71E2-4C43-B3E6-2900F1B6133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93D3-A21A-4ED1-86D8-DD3E03F4D6DC}">
  <sheetPr codeName="Sheet1"/>
  <dimension ref="A1:W2049"/>
  <sheetViews>
    <sheetView zoomScale="130" zoomScaleNormal="130" workbookViewId="0">
      <selection activeCell="W2" sqref="W2"/>
    </sheetView>
  </sheetViews>
  <sheetFormatPr defaultRowHeight="14.5" x14ac:dyDescent="0.35"/>
  <cols>
    <col min="1" max="22" width="10.1796875" style="31" customWidth="1"/>
  </cols>
  <sheetData>
    <row r="1" spans="1:23" x14ac:dyDescent="0.35">
      <c r="A1" s="32" t="s">
        <v>2077</v>
      </c>
      <c r="B1" s="32" t="s">
        <v>6</v>
      </c>
      <c r="C1" s="32" t="s">
        <v>7</v>
      </c>
      <c r="D1" s="32" t="s">
        <v>8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  <c r="J1" s="32" t="s">
        <v>14</v>
      </c>
      <c r="K1" s="32" t="s">
        <v>15</v>
      </c>
      <c r="L1" s="32" t="s">
        <v>16</v>
      </c>
      <c r="M1" s="32" t="s">
        <v>17</v>
      </c>
      <c r="N1" s="32" t="s">
        <v>18</v>
      </c>
      <c r="O1" s="32" t="s">
        <v>19</v>
      </c>
      <c r="P1" s="32" t="s">
        <v>20</v>
      </c>
      <c r="Q1" s="32" t="s">
        <v>21</v>
      </c>
      <c r="R1" s="32" t="s">
        <v>22</v>
      </c>
      <c r="S1" s="32" t="s">
        <v>23</v>
      </c>
      <c r="T1" s="32" t="s">
        <v>24</v>
      </c>
      <c r="U1" s="32" t="s">
        <v>25</v>
      </c>
      <c r="V1" s="32" t="s">
        <v>26</v>
      </c>
      <c r="W1" s="32" t="s">
        <v>22002</v>
      </c>
    </row>
    <row r="2" spans="1:23" x14ac:dyDescent="0.35">
      <c r="A2" s="77" t="s">
        <v>1491</v>
      </c>
      <c r="B2" s="32" t="s">
        <v>37</v>
      </c>
      <c r="C2" s="32" t="s">
        <v>37</v>
      </c>
      <c r="D2" s="32" t="s">
        <v>45</v>
      </c>
      <c r="E2" s="32" t="s">
        <v>37</v>
      </c>
      <c r="F2" s="32" t="s">
        <v>31</v>
      </c>
      <c r="G2" s="32" t="s">
        <v>37</v>
      </c>
      <c r="H2" s="32" t="s">
        <v>37</v>
      </c>
      <c r="I2" s="32" t="s">
        <v>28</v>
      </c>
      <c r="J2" s="32" t="s">
        <v>45</v>
      </c>
      <c r="K2" s="32" t="s">
        <v>1</v>
      </c>
      <c r="L2" s="32" t="s">
        <v>56</v>
      </c>
      <c r="M2" s="32" t="s">
        <v>3</v>
      </c>
      <c r="N2" s="32" t="s">
        <v>37</v>
      </c>
      <c r="O2" s="32" t="s">
        <v>28</v>
      </c>
      <c r="P2" s="32" t="s">
        <v>3</v>
      </c>
      <c r="Q2" s="32" t="s">
        <v>1</v>
      </c>
      <c r="R2" s="32" t="s">
        <v>31</v>
      </c>
      <c r="S2" s="32" t="s">
        <v>35</v>
      </c>
      <c r="T2" s="32" t="s">
        <v>56</v>
      </c>
      <c r="U2" s="32">
        <v>7</v>
      </c>
      <c r="V2" s="32" t="s">
        <v>1</v>
      </c>
      <c r="W2" s="32">
        <f>SUM(_xlfn.XLOOKUP(B2,freq!$A$2:$A$40,freq!$B$2:$B$40,0),_xlfn.XLOOKUP(C2,freq!$A$2:$A$40,freq!$B$2:$B$40,0),_xlfn.XLOOKUP(D2,freq!$A$2:$A$40,freq!$B$2:$B$40,0),_xlfn.XLOOKUP(E2,freq!$A$2:$A$40,freq!$B$2:$B$40,0),_xlfn.XLOOKUP(F2,freq!$A$2:$A$40,freq!$B$2:$B$40,0),_xlfn.XLOOKUP(G2,freq!$A$2:$A$40,freq!$B$2:$B$40,0),_xlfn.XLOOKUP(H2,freq!$A$2:$A$40,freq!$B$2:$B$40,0),_xlfn.XLOOKUP(I2,freq!$A$2:$A$40,freq!$B$2:$B$40,0),_xlfn.XLOOKUP(J2,freq!$A$2:$A$40,freq!$B$2:$B$40,0),_xlfn.XLOOKUP(K2,freq!$A$2:$A$40,freq!$B$2:$B$40,0),_xlfn.XLOOKUP(L2,freq!$A$2:$A$40,freq!$B$2:$B$40,0),_xlfn.XLOOKUP(M2,freq!$A$2:$A$40,freq!$B$2:$B$40,0),_xlfn.XLOOKUP(N2,freq!$A$2:$A$40,freq!$B$2:$B$40,0),_xlfn.XLOOKUP(O2,freq!$A$2:$A$40,freq!$B$2:$B$40,0),_xlfn.XLOOKUP(P2,freq!$A$2:$A$40,freq!$B$2:$B$40,0),_xlfn.XLOOKUP(Q2,freq!$A$2:$A$40,freq!$B$2:$B$40,0),_xlfn.XLOOKUP(R2,freq!$A$2:$A$40,freq!$B$2:$B$40,0),_xlfn.XLOOKUP(S2,freq!$A$2:$A$40,freq!$B$2:$B$40,0),_xlfn.XLOOKUP(T2,freq!$A$2:$A$40,freq!$B$2:$B$40,0),_xlfn.XLOOKUP(U2,freq!$A$2:$A$40,freq!$B$2:$B$40,0),_xlfn.XLOOKUP(V2,freq!$A$2:$A$40,freq!$B$2:$B$40,0))</f>
        <v>139.76000000000005</v>
      </c>
    </row>
    <row r="3" spans="1:23" x14ac:dyDescent="0.35">
      <c r="A3" s="77" t="s">
        <v>1083</v>
      </c>
      <c r="B3" s="32" t="s">
        <v>56</v>
      </c>
      <c r="C3" s="32" t="s">
        <v>1</v>
      </c>
      <c r="D3" s="32" t="s">
        <v>3</v>
      </c>
      <c r="E3" s="32" t="s">
        <v>46</v>
      </c>
      <c r="F3" s="32" t="s">
        <v>45</v>
      </c>
      <c r="G3" s="32" t="s">
        <v>2</v>
      </c>
      <c r="H3" s="32" t="s">
        <v>45</v>
      </c>
      <c r="I3" s="32" t="s">
        <v>45</v>
      </c>
      <c r="J3" s="32" t="s">
        <v>36</v>
      </c>
      <c r="K3" s="32" t="s">
        <v>35</v>
      </c>
      <c r="L3" s="32">
        <v>4</v>
      </c>
      <c r="M3" s="32" t="s">
        <v>59</v>
      </c>
      <c r="N3" s="32" t="s">
        <v>1</v>
      </c>
      <c r="O3" s="32" t="s">
        <v>38</v>
      </c>
      <c r="P3" s="32" t="s">
        <v>42</v>
      </c>
      <c r="Q3" s="32" t="s">
        <v>36</v>
      </c>
      <c r="R3" s="32" t="s">
        <v>35</v>
      </c>
      <c r="S3" s="32" t="s">
        <v>45</v>
      </c>
      <c r="T3" s="32" t="s">
        <v>45</v>
      </c>
      <c r="U3" s="32" t="s">
        <v>45</v>
      </c>
      <c r="V3" s="32" t="s">
        <v>30</v>
      </c>
      <c r="W3" s="32">
        <f>SUM(_xlfn.XLOOKUP(B3,freq!$A$2:$A$40,freq!$B$2:$B$40,0),_xlfn.XLOOKUP(C3,freq!$A$2:$A$40,freq!$B$2:$B$40,0),_xlfn.XLOOKUP(D3,freq!$A$2:$A$40,freq!$B$2:$B$40,0),_xlfn.XLOOKUP(E3,freq!$A$2:$A$40,freq!$B$2:$B$40,0),_xlfn.XLOOKUP(F3,freq!$A$2:$A$40,freq!$B$2:$B$40,0),_xlfn.XLOOKUP(G3,freq!$A$2:$A$40,freq!$B$2:$B$40,0),_xlfn.XLOOKUP(H3,freq!$A$2:$A$40,freq!$B$2:$B$40,0),_xlfn.XLOOKUP(I3,freq!$A$2:$A$40,freq!$B$2:$B$40,0),_xlfn.XLOOKUP(J3,freq!$A$2:$A$40,freq!$B$2:$B$40,0),_xlfn.XLOOKUP(K3,freq!$A$2:$A$40,freq!$B$2:$B$40,0),_xlfn.XLOOKUP(L3,freq!$A$2:$A$40,freq!$B$2:$B$40,0),_xlfn.XLOOKUP(M3,freq!$A$2:$A$40,freq!$B$2:$B$40,0),_xlfn.XLOOKUP(N3,freq!$A$2:$A$40,freq!$B$2:$B$40,0),_xlfn.XLOOKUP(O3,freq!$A$2:$A$40,freq!$B$2:$B$40,0),_xlfn.XLOOKUP(P3,freq!$A$2:$A$40,freq!$B$2:$B$40,0),_xlfn.XLOOKUP(Q3,freq!$A$2:$A$40,freq!$B$2:$B$40,0),_xlfn.XLOOKUP(R3,freq!$A$2:$A$40,freq!$B$2:$B$40,0),_xlfn.XLOOKUP(S3,freq!$A$2:$A$40,freq!$B$2:$B$40,0),_xlfn.XLOOKUP(T3,freq!$A$2:$A$40,freq!$B$2:$B$40,0),_xlfn.XLOOKUP(U3,freq!$A$2:$A$40,freq!$B$2:$B$40,0),_xlfn.XLOOKUP(V3,freq!$A$2:$A$40,freq!$B$2:$B$40,0))</f>
        <v>139.15</v>
      </c>
    </row>
    <row r="4" spans="1:23" x14ac:dyDescent="0.35">
      <c r="A4" s="77" t="s">
        <v>1853</v>
      </c>
      <c r="B4" s="32" t="s">
        <v>44</v>
      </c>
      <c r="C4" s="32" t="s">
        <v>1</v>
      </c>
      <c r="D4" s="32" t="s">
        <v>35</v>
      </c>
      <c r="E4" s="32" t="s">
        <v>37</v>
      </c>
      <c r="F4" s="32">
        <v>3</v>
      </c>
      <c r="G4" s="32" t="s">
        <v>1</v>
      </c>
      <c r="H4" s="32" t="s">
        <v>45</v>
      </c>
      <c r="I4" s="32" t="s">
        <v>36</v>
      </c>
      <c r="J4" s="32" t="s">
        <v>3</v>
      </c>
      <c r="K4" s="32">
        <v>2</v>
      </c>
      <c r="L4" s="32" t="s">
        <v>1</v>
      </c>
      <c r="M4" s="32" t="s">
        <v>4</v>
      </c>
      <c r="N4" s="32">
        <v>1</v>
      </c>
      <c r="O4" s="32" t="s">
        <v>35</v>
      </c>
      <c r="P4" s="32" t="s">
        <v>35</v>
      </c>
      <c r="Q4" s="32" t="s">
        <v>3</v>
      </c>
      <c r="R4" s="32" t="s">
        <v>35</v>
      </c>
      <c r="S4" s="32" t="s">
        <v>35</v>
      </c>
      <c r="T4" s="32" t="s">
        <v>45</v>
      </c>
      <c r="U4" s="32" t="s">
        <v>45</v>
      </c>
      <c r="V4" s="32" t="s">
        <v>1</v>
      </c>
      <c r="W4" s="32">
        <f>SUM(_xlfn.XLOOKUP(B4,freq!$A$2:$A$40,freq!$B$2:$B$40,0),_xlfn.XLOOKUP(C4,freq!$A$2:$A$40,freq!$B$2:$B$40,0),_xlfn.XLOOKUP(D4,freq!$A$2:$A$40,freq!$B$2:$B$40,0),_xlfn.XLOOKUP(E4,freq!$A$2:$A$40,freq!$B$2:$B$40,0),_xlfn.XLOOKUP(F4,freq!$A$2:$A$40,freq!$B$2:$B$40,0),_xlfn.XLOOKUP(G4,freq!$A$2:$A$40,freq!$B$2:$B$40,0),_xlfn.XLOOKUP(H4,freq!$A$2:$A$40,freq!$B$2:$B$40,0),_xlfn.XLOOKUP(I4,freq!$A$2:$A$40,freq!$B$2:$B$40,0),_xlfn.XLOOKUP(J4,freq!$A$2:$A$40,freq!$B$2:$B$40,0),_xlfn.XLOOKUP(K4,freq!$A$2:$A$40,freq!$B$2:$B$40,0),_xlfn.XLOOKUP(L4,freq!$A$2:$A$40,freq!$B$2:$B$40,0),_xlfn.XLOOKUP(M4,freq!$A$2:$A$40,freq!$B$2:$B$40,0),_xlfn.XLOOKUP(N4,freq!$A$2:$A$40,freq!$B$2:$B$40,0),_xlfn.XLOOKUP(O4,freq!$A$2:$A$40,freq!$B$2:$B$40,0),_xlfn.XLOOKUP(P4,freq!$A$2:$A$40,freq!$B$2:$B$40,0),_xlfn.XLOOKUP(Q4,freq!$A$2:$A$40,freq!$B$2:$B$40,0),_xlfn.XLOOKUP(R4,freq!$A$2:$A$40,freq!$B$2:$B$40,0),_xlfn.XLOOKUP(S4,freq!$A$2:$A$40,freq!$B$2:$B$40,0),_xlfn.XLOOKUP(T4,freq!$A$2:$A$40,freq!$B$2:$B$40,0),_xlfn.XLOOKUP(U4,freq!$A$2:$A$40,freq!$B$2:$B$40,0),_xlfn.XLOOKUP(V4,freq!$A$2:$A$40,freq!$B$2:$B$40,0))</f>
        <v>136.19000000000003</v>
      </c>
    </row>
    <row r="5" spans="1:23" x14ac:dyDescent="0.35">
      <c r="A5" s="77" t="s">
        <v>155</v>
      </c>
      <c r="B5" s="32" t="s">
        <v>2</v>
      </c>
      <c r="C5" s="32" t="s">
        <v>35</v>
      </c>
      <c r="D5" s="32" t="s">
        <v>45</v>
      </c>
      <c r="E5" s="32" t="s">
        <v>31</v>
      </c>
      <c r="F5" s="32" t="s">
        <v>50</v>
      </c>
      <c r="G5" s="32" t="s">
        <v>44</v>
      </c>
      <c r="H5" s="32" t="s">
        <v>37</v>
      </c>
      <c r="I5" s="32" t="s">
        <v>56</v>
      </c>
      <c r="J5" s="32" t="s">
        <v>37</v>
      </c>
      <c r="K5" s="32" t="s">
        <v>56</v>
      </c>
      <c r="L5" s="32" t="s">
        <v>4</v>
      </c>
      <c r="M5" s="32" t="s">
        <v>56</v>
      </c>
      <c r="N5" s="32" t="s">
        <v>37</v>
      </c>
      <c r="O5" s="32" t="s">
        <v>1</v>
      </c>
      <c r="P5" s="32">
        <v>1</v>
      </c>
      <c r="Q5" s="32" t="s">
        <v>3</v>
      </c>
      <c r="R5" s="32" t="s">
        <v>3</v>
      </c>
      <c r="S5" s="32" t="s">
        <v>37</v>
      </c>
      <c r="T5" s="32" t="s">
        <v>1</v>
      </c>
      <c r="U5" s="32" t="s">
        <v>45</v>
      </c>
      <c r="V5" s="32" t="s">
        <v>3</v>
      </c>
      <c r="W5" s="32">
        <f>SUM(_xlfn.XLOOKUP(B5,freq!$A$2:$A$40,freq!$B$2:$B$40,0),_xlfn.XLOOKUP(C5,freq!$A$2:$A$40,freq!$B$2:$B$40,0),_xlfn.XLOOKUP(D5,freq!$A$2:$A$40,freq!$B$2:$B$40,0),_xlfn.XLOOKUP(E5,freq!$A$2:$A$40,freq!$B$2:$B$40,0),_xlfn.XLOOKUP(F5,freq!$A$2:$A$40,freq!$B$2:$B$40,0),_xlfn.XLOOKUP(G5,freq!$A$2:$A$40,freq!$B$2:$B$40,0),_xlfn.XLOOKUP(H5,freq!$A$2:$A$40,freq!$B$2:$B$40,0),_xlfn.XLOOKUP(I5,freq!$A$2:$A$40,freq!$B$2:$B$40,0),_xlfn.XLOOKUP(J5,freq!$A$2:$A$40,freq!$B$2:$B$40,0),_xlfn.XLOOKUP(K5,freq!$A$2:$A$40,freq!$B$2:$B$40,0),_xlfn.XLOOKUP(L5,freq!$A$2:$A$40,freq!$B$2:$B$40,0),_xlfn.XLOOKUP(M5,freq!$A$2:$A$40,freq!$B$2:$B$40,0),_xlfn.XLOOKUP(N5,freq!$A$2:$A$40,freq!$B$2:$B$40,0),_xlfn.XLOOKUP(O5,freq!$A$2:$A$40,freq!$B$2:$B$40,0),_xlfn.XLOOKUP(P5,freq!$A$2:$A$40,freq!$B$2:$B$40,0),_xlfn.XLOOKUP(Q5,freq!$A$2:$A$40,freq!$B$2:$B$40,0),_xlfn.XLOOKUP(R5,freq!$A$2:$A$40,freq!$B$2:$B$40,0),_xlfn.XLOOKUP(S5,freq!$A$2:$A$40,freq!$B$2:$B$40,0),_xlfn.XLOOKUP(T5,freq!$A$2:$A$40,freq!$B$2:$B$40,0),_xlfn.XLOOKUP(U5,freq!$A$2:$A$40,freq!$B$2:$B$40,0),_xlfn.XLOOKUP(V5,freq!$A$2:$A$40,freq!$B$2:$B$40,0))</f>
        <v>135.32</v>
      </c>
    </row>
    <row r="6" spans="1:23" x14ac:dyDescent="0.35">
      <c r="A6" s="77" t="s">
        <v>1081</v>
      </c>
      <c r="B6" s="32" t="s">
        <v>36</v>
      </c>
      <c r="C6" s="32" t="s">
        <v>34</v>
      </c>
      <c r="D6" s="32" t="s">
        <v>45</v>
      </c>
      <c r="E6" s="32" t="s">
        <v>33</v>
      </c>
      <c r="F6" s="32" t="s">
        <v>0</v>
      </c>
      <c r="G6" s="32" t="s">
        <v>38</v>
      </c>
      <c r="H6" s="32" t="s">
        <v>45</v>
      </c>
      <c r="I6" s="32" t="s">
        <v>35</v>
      </c>
      <c r="J6" s="32" t="s">
        <v>2</v>
      </c>
      <c r="K6" s="32" t="s">
        <v>2</v>
      </c>
      <c r="L6" s="32" t="s">
        <v>3</v>
      </c>
      <c r="M6" s="32" t="s">
        <v>1</v>
      </c>
      <c r="N6" s="32" t="s">
        <v>32</v>
      </c>
      <c r="O6" s="32" t="s">
        <v>29</v>
      </c>
      <c r="P6" s="32" t="s">
        <v>3</v>
      </c>
      <c r="Q6" s="32">
        <v>2</v>
      </c>
      <c r="R6" s="32" t="s">
        <v>37</v>
      </c>
      <c r="S6" s="32" t="s">
        <v>1</v>
      </c>
      <c r="T6" s="32" t="s">
        <v>37</v>
      </c>
      <c r="U6" s="32" t="s">
        <v>41</v>
      </c>
      <c r="V6" s="32" t="s">
        <v>35</v>
      </c>
      <c r="W6" s="32">
        <f>SUM(_xlfn.XLOOKUP(B6,freq!$A$2:$A$40,freq!$B$2:$B$40,0),_xlfn.XLOOKUP(C6,freq!$A$2:$A$40,freq!$B$2:$B$40,0),_xlfn.XLOOKUP(D6,freq!$A$2:$A$40,freq!$B$2:$B$40,0),_xlfn.XLOOKUP(E6,freq!$A$2:$A$40,freq!$B$2:$B$40,0),_xlfn.XLOOKUP(F6,freq!$A$2:$A$40,freq!$B$2:$B$40,0),_xlfn.XLOOKUP(G6,freq!$A$2:$A$40,freq!$B$2:$B$40,0),_xlfn.XLOOKUP(H6,freq!$A$2:$A$40,freq!$B$2:$B$40,0),_xlfn.XLOOKUP(I6,freq!$A$2:$A$40,freq!$B$2:$B$40,0),_xlfn.XLOOKUP(J6,freq!$A$2:$A$40,freq!$B$2:$B$40,0),_xlfn.XLOOKUP(K6,freq!$A$2:$A$40,freq!$B$2:$B$40,0),_xlfn.XLOOKUP(L6,freq!$A$2:$A$40,freq!$B$2:$B$40,0),_xlfn.XLOOKUP(M6,freq!$A$2:$A$40,freq!$B$2:$B$40,0),_xlfn.XLOOKUP(N6,freq!$A$2:$A$40,freq!$B$2:$B$40,0),_xlfn.XLOOKUP(O6,freq!$A$2:$A$40,freq!$B$2:$B$40,0),_xlfn.XLOOKUP(P6,freq!$A$2:$A$40,freq!$B$2:$B$40,0),_xlfn.XLOOKUP(Q6,freq!$A$2:$A$40,freq!$B$2:$B$40,0),_xlfn.XLOOKUP(R6,freq!$A$2:$A$40,freq!$B$2:$B$40,0),_xlfn.XLOOKUP(S6,freq!$A$2:$A$40,freq!$B$2:$B$40,0),_xlfn.XLOOKUP(T6,freq!$A$2:$A$40,freq!$B$2:$B$40,0),_xlfn.XLOOKUP(U6,freq!$A$2:$A$40,freq!$B$2:$B$40,0),_xlfn.XLOOKUP(V6,freq!$A$2:$A$40,freq!$B$2:$B$40,0))</f>
        <v>115</v>
      </c>
    </row>
    <row r="7" spans="1:23" x14ac:dyDescent="0.35">
      <c r="A7" s="77" t="s">
        <v>439</v>
      </c>
      <c r="B7" s="32" t="s">
        <v>3</v>
      </c>
      <c r="C7" s="32" t="s">
        <v>56</v>
      </c>
      <c r="D7" s="32" t="s">
        <v>32</v>
      </c>
      <c r="E7" s="32" t="s">
        <v>37</v>
      </c>
      <c r="F7" s="32" t="s">
        <v>48</v>
      </c>
      <c r="G7" s="32" t="s">
        <v>1</v>
      </c>
      <c r="H7" s="32" t="s">
        <v>59</v>
      </c>
      <c r="I7" s="32" t="s">
        <v>37</v>
      </c>
      <c r="J7" s="32">
        <v>2</v>
      </c>
      <c r="K7" s="32" t="s">
        <v>3</v>
      </c>
      <c r="L7" s="32" t="s">
        <v>56</v>
      </c>
      <c r="M7" s="32" t="s">
        <v>2</v>
      </c>
      <c r="N7" s="32" t="s">
        <v>36</v>
      </c>
      <c r="O7" s="32" t="s">
        <v>1</v>
      </c>
      <c r="P7" s="32" t="s">
        <v>31</v>
      </c>
      <c r="Q7" s="32" t="s">
        <v>58</v>
      </c>
      <c r="R7" s="32" t="s">
        <v>46</v>
      </c>
      <c r="S7" s="32" t="s">
        <v>33</v>
      </c>
      <c r="T7" s="32" t="s">
        <v>56</v>
      </c>
      <c r="U7" s="32" t="s">
        <v>37</v>
      </c>
      <c r="V7" s="32" t="s">
        <v>45</v>
      </c>
      <c r="W7" s="32">
        <f>SUM(_xlfn.XLOOKUP(B7,freq!$A$2:$A$40,freq!$B$2:$B$40,0),_xlfn.XLOOKUP(C7,freq!$A$2:$A$40,freq!$B$2:$B$40,0),_xlfn.XLOOKUP(D7,freq!$A$2:$A$40,freq!$B$2:$B$40,0),_xlfn.XLOOKUP(E7,freq!$A$2:$A$40,freq!$B$2:$B$40,0),_xlfn.XLOOKUP(F7,freq!$A$2:$A$40,freq!$B$2:$B$40,0),_xlfn.XLOOKUP(G7,freq!$A$2:$A$40,freq!$B$2:$B$40,0),_xlfn.XLOOKUP(H7,freq!$A$2:$A$40,freq!$B$2:$B$40,0),_xlfn.XLOOKUP(I7,freq!$A$2:$A$40,freq!$B$2:$B$40,0),_xlfn.XLOOKUP(J7,freq!$A$2:$A$40,freq!$B$2:$B$40,0),_xlfn.XLOOKUP(K7,freq!$A$2:$A$40,freq!$B$2:$B$40,0),_xlfn.XLOOKUP(L7,freq!$A$2:$A$40,freq!$B$2:$B$40,0),_xlfn.XLOOKUP(M7,freq!$A$2:$A$40,freq!$B$2:$B$40,0),_xlfn.XLOOKUP(N7,freq!$A$2:$A$40,freq!$B$2:$B$40,0),_xlfn.XLOOKUP(O7,freq!$A$2:$A$40,freq!$B$2:$B$40,0),_xlfn.XLOOKUP(P7,freq!$A$2:$A$40,freq!$B$2:$B$40,0),_xlfn.XLOOKUP(Q7,freq!$A$2:$A$40,freq!$B$2:$B$40,0),_xlfn.XLOOKUP(R7,freq!$A$2:$A$40,freq!$B$2:$B$40,0),_xlfn.XLOOKUP(S7,freq!$A$2:$A$40,freq!$B$2:$B$40,0),_xlfn.XLOOKUP(T7,freq!$A$2:$A$40,freq!$B$2:$B$40,0),_xlfn.XLOOKUP(U7,freq!$A$2:$A$40,freq!$B$2:$B$40,0),_xlfn.XLOOKUP(V7,freq!$A$2:$A$40,freq!$B$2:$B$40,0))</f>
        <v>114.56999999999996</v>
      </c>
    </row>
    <row r="8" spans="1:23" x14ac:dyDescent="0.35">
      <c r="A8" s="77" t="s">
        <v>825</v>
      </c>
      <c r="B8" s="32" t="s">
        <v>46</v>
      </c>
      <c r="C8" s="32" t="s">
        <v>2</v>
      </c>
      <c r="D8" s="32" t="s">
        <v>35</v>
      </c>
      <c r="E8" s="32" t="s">
        <v>56</v>
      </c>
      <c r="F8" s="32" t="s">
        <v>3</v>
      </c>
      <c r="G8" s="32" t="s">
        <v>2</v>
      </c>
      <c r="H8" s="32" t="s">
        <v>36</v>
      </c>
      <c r="I8" s="32" t="s">
        <v>34</v>
      </c>
      <c r="J8" s="32" t="s">
        <v>35</v>
      </c>
      <c r="K8" s="32" t="s">
        <v>31</v>
      </c>
      <c r="L8" s="32" t="s">
        <v>2</v>
      </c>
      <c r="M8" s="32">
        <v>1</v>
      </c>
      <c r="N8" s="32" t="s">
        <v>35</v>
      </c>
      <c r="O8" s="32" t="s">
        <v>46</v>
      </c>
      <c r="P8" s="32" t="s">
        <v>36</v>
      </c>
      <c r="Q8" s="32" t="s">
        <v>42</v>
      </c>
      <c r="R8" s="32" t="s">
        <v>44</v>
      </c>
      <c r="S8" s="32" t="s">
        <v>41</v>
      </c>
      <c r="T8" s="32" t="s">
        <v>3</v>
      </c>
      <c r="U8" s="32" t="s">
        <v>37</v>
      </c>
      <c r="V8" s="32" t="s">
        <v>37</v>
      </c>
      <c r="W8" s="32">
        <f>SUM(_xlfn.XLOOKUP(B8,freq!$A$2:$A$40,freq!$B$2:$B$40,0),_xlfn.XLOOKUP(C8,freq!$A$2:$A$40,freq!$B$2:$B$40,0),_xlfn.XLOOKUP(D8,freq!$A$2:$A$40,freq!$B$2:$B$40,0),_xlfn.XLOOKUP(E8,freq!$A$2:$A$40,freq!$B$2:$B$40,0),_xlfn.XLOOKUP(F8,freq!$A$2:$A$40,freq!$B$2:$B$40,0),_xlfn.XLOOKUP(G8,freq!$A$2:$A$40,freq!$B$2:$B$40,0),_xlfn.XLOOKUP(H8,freq!$A$2:$A$40,freq!$B$2:$B$40,0),_xlfn.XLOOKUP(I8,freq!$A$2:$A$40,freq!$B$2:$B$40,0),_xlfn.XLOOKUP(J8,freq!$A$2:$A$40,freq!$B$2:$B$40,0),_xlfn.XLOOKUP(K8,freq!$A$2:$A$40,freq!$B$2:$B$40,0),_xlfn.XLOOKUP(L8,freq!$A$2:$A$40,freq!$B$2:$B$40,0),_xlfn.XLOOKUP(M8,freq!$A$2:$A$40,freq!$B$2:$B$40,0),_xlfn.XLOOKUP(N8,freq!$A$2:$A$40,freq!$B$2:$B$40,0),_xlfn.XLOOKUP(O8,freq!$A$2:$A$40,freq!$B$2:$B$40,0),_xlfn.XLOOKUP(P8,freq!$A$2:$A$40,freq!$B$2:$B$40,0),_xlfn.XLOOKUP(Q8,freq!$A$2:$A$40,freq!$B$2:$B$40,0),_xlfn.XLOOKUP(R8,freq!$A$2:$A$40,freq!$B$2:$B$40,0),_xlfn.XLOOKUP(S8,freq!$A$2:$A$40,freq!$B$2:$B$40,0),_xlfn.XLOOKUP(T8,freq!$A$2:$A$40,freq!$B$2:$B$40,0),_xlfn.XLOOKUP(U8,freq!$A$2:$A$40,freq!$B$2:$B$40,0),_xlfn.XLOOKUP(V8,freq!$A$2:$A$40,freq!$B$2:$B$40,0))</f>
        <v>112.51</v>
      </c>
    </row>
    <row r="9" spans="1:23" x14ac:dyDescent="0.35">
      <c r="A9" s="77" t="s">
        <v>1827</v>
      </c>
      <c r="B9" s="32" t="s">
        <v>59</v>
      </c>
      <c r="C9" s="32" t="s">
        <v>32</v>
      </c>
      <c r="D9" s="32" t="s">
        <v>37</v>
      </c>
      <c r="E9" s="32">
        <v>2</v>
      </c>
      <c r="F9" s="32" t="s">
        <v>50</v>
      </c>
      <c r="G9" s="32" t="s">
        <v>37</v>
      </c>
      <c r="H9" s="32" t="s">
        <v>2</v>
      </c>
      <c r="I9" s="32" t="s">
        <v>2</v>
      </c>
      <c r="J9" s="32" t="s">
        <v>45</v>
      </c>
      <c r="K9" s="32" t="s">
        <v>31</v>
      </c>
      <c r="L9" s="32" t="s">
        <v>32</v>
      </c>
      <c r="M9" s="32" t="s">
        <v>56</v>
      </c>
      <c r="N9" s="32" t="s">
        <v>42</v>
      </c>
      <c r="O9" s="32" t="s">
        <v>56</v>
      </c>
      <c r="P9" s="32" t="s">
        <v>2</v>
      </c>
      <c r="Q9" s="32">
        <v>3</v>
      </c>
      <c r="R9" s="32" t="s">
        <v>37</v>
      </c>
      <c r="S9" s="32" t="s">
        <v>41</v>
      </c>
      <c r="T9" s="32" t="s">
        <v>35</v>
      </c>
      <c r="U9" s="32" t="s">
        <v>45</v>
      </c>
      <c r="V9" s="32" t="s">
        <v>34</v>
      </c>
      <c r="W9" s="32">
        <f>SUM(_xlfn.XLOOKUP(B9,freq!$A$2:$A$40,freq!$B$2:$B$40,0),_xlfn.XLOOKUP(C9,freq!$A$2:$A$40,freq!$B$2:$B$40,0),_xlfn.XLOOKUP(D9,freq!$A$2:$A$40,freq!$B$2:$B$40,0),_xlfn.XLOOKUP(E9,freq!$A$2:$A$40,freq!$B$2:$B$40,0),_xlfn.XLOOKUP(F9,freq!$A$2:$A$40,freq!$B$2:$B$40,0),_xlfn.XLOOKUP(G9,freq!$A$2:$A$40,freq!$B$2:$B$40,0),_xlfn.XLOOKUP(H9,freq!$A$2:$A$40,freq!$B$2:$B$40,0),_xlfn.XLOOKUP(I9,freq!$A$2:$A$40,freq!$B$2:$B$40,0),_xlfn.XLOOKUP(J9,freq!$A$2:$A$40,freq!$B$2:$B$40,0),_xlfn.XLOOKUP(K9,freq!$A$2:$A$40,freq!$B$2:$B$40,0),_xlfn.XLOOKUP(L9,freq!$A$2:$A$40,freq!$B$2:$B$40,0),_xlfn.XLOOKUP(M9,freq!$A$2:$A$40,freq!$B$2:$B$40,0),_xlfn.XLOOKUP(N9,freq!$A$2:$A$40,freq!$B$2:$B$40,0),_xlfn.XLOOKUP(O9,freq!$A$2:$A$40,freq!$B$2:$B$40,0),_xlfn.XLOOKUP(P9,freq!$A$2:$A$40,freq!$B$2:$B$40,0),_xlfn.XLOOKUP(Q9,freq!$A$2:$A$40,freq!$B$2:$B$40,0),_xlfn.XLOOKUP(R9,freq!$A$2:$A$40,freq!$B$2:$B$40,0),_xlfn.XLOOKUP(S9,freq!$A$2:$A$40,freq!$B$2:$B$40,0),_xlfn.XLOOKUP(T9,freq!$A$2:$A$40,freq!$B$2:$B$40,0),_xlfn.XLOOKUP(U9,freq!$A$2:$A$40,freq!$B$2:$B$40,0),_xlfn.XLOOKUP(V9,freq!$A$2:$A$40,freq!$B$2:$B$40,0))</f>
        <v>110.73</v>
      </c>
    </row>
    <row r="10" spans="1:23" x14ac:dyDescent="0.35">
      <c r="A10" s="77" t="s">
        <v>1605</v>
      </c>
      <c r="B10" s="32" t="s">
        <v>1</v>
      </c>
      <c r="C10" s="32" t="s">
        <v>44</v>
      </c>
      <c r="D10" s="32" t="s">
        <v>33</v>
      </c>
      <c r="E10" s="32" t="s">
        <v>29</v>
      </c>
      <c r="F10" s="32" t="s">
        <v>35</v>
      </c>
      <c r="G10" s="32" t="s">
        <v>41</v>
      </c>
      <c r="H10" s="32">
        <v>2</v>
      </c>
      <c r="I10" s="32" t="s">
        <v>37</v>
      </c>
      <c r="J10" s="32" t="s">
        <v>37</v>
      </c>
      <c r="K10" s="32" t="s">
        <v>35</v>
      </c>
      <c r="L10" s="32" t="s">
        <v>56</v>
      </c>
      <c r="M10" s="32" t="s">
        <v>46</v>
      </c>
      <c r="N10" s="32" t="s">
        <v>2</v>
      </c>
      <c r="O10" s="32" t="s">
        <v>44</v>
      </c>
      <c r="P10" s="32" t="s">
        <v>58</v>
      </c>
      <c r="Q10" s="32">
        <v>4</v>
      </c>
      <c r="R10" s="32" t="s">
        <v>1</v>
      </c>
      <c r="S10" s="32" t="s">
        <v>44</v>
      </c>
      <c r="T10" s="32" t="s">
        <v>2</v>
      </c>
      <c r="U10" s="32" t="s">
        <v>1</v>
      </c>
      <c r="V10" s="32" t="s">
        <v>1</v>
      </c>
      <c r="W10" s="32">
        <f>SUM(_xlfn.XLOOKUP(B10,freq!$A$2:$A$40,freq!$B$2:$B$40,0),_xlfn.XLOOKUP(C10,freq!$A$2:$A$40,freq!$B$2:$B$40,0),_xlfn.XLOOKUP(D10,freq!$A$2:$A$40,freq!$B$2:$B$40,0),_xlfn.XLOOKUP(E10,freq!$A$2:$A$40,freq!$B$2:$B$40,0),_xlfn.XLOOKUP(F10,freq!$A$2:$A$40,freq!$B$2:$B$40,0),_xlfn.XLOOKUP(G10,freq!$A$2:$A$40,freq!$B$2:$B$40,0),_xlfn.XLOOKUP(H10,freq!$A$2:$A$40,freq!$B$2:$B$40,0),_xlfn.XLOOKUP(I10,freq!$A$2:$A$40,freq!$B$2:$B$40,0),_xlfn.XLOOKUP(J10,freq!$A$2:$A$40,freq!$B$2:$B$40,0),_xlfn.XLOOKUP(K10,freq!$A$2:$A$40,freq!$B$2:$B$40,0),_xlfn.XLOOKUP(L10,freq!$A$2:$A$40,freq!$B$2:$B$40,0),_xlfn.XLOOKUP(M10,freq!$A$2:$A$40,freq!$B$2:$B$40,0),_xlfn.XLOOKUP(N10,freq!$A$2:$A$40,freq!$B$2:$B$40,0),_xlfn.XLOOKUP(O10,freq!$A$2:$A$40,freq!$B$2:$B$40,0),_xlfn.XLOOKUP(P10,freq!$A$2:$A$40,freq!$B$2:$B$40,0),_xlfn.XLOOKUP(Q10,freq!$A$2:$A$40,freq!$B$2:$B$40,0),_xlfn.XLOOKUP(R10,freq!$A$2:$A$40,freq!$B$2:$B$40,0),_xlfn.XLOOKUP(S10,freq!$A$2:$A$40,freq!$B$2:$B$40,0),_xlfn.XLOOKUP(T10,freq!$A$2:$A$40,freq!$B$2:$B$40,0),_xlfn.XLOOKUP(U10,freq!$A$2:$A$40,freq!$B$2:$B$40,0),_xlfn.XLOOKUP(V10,freq!$A$2:$A$40,freq!$B$2:$B$40,0))</f>
        <v>106.97</v>
      </c>
    </row>
    <row r="11" spans="1:23" x14ac:dyDescent="0.35">
      <c r="A11" s="32" t="s">
        <v>662</v>
      </c>
      <c r="B11" s="32" t="s">
        <v>53</v>
      </c>
      <c r="C11" s="32">
        <v>9</v>
      </c>
      <c r="D11" s="32" t="s">
        <v>45</v>
      </c>
      <c r="E11" s="32" t="s">
        <v>44</v>
      </c>
      <c r="F11" s="32" t="s">
        <v>45</v>
      </c>
      <c r="G11" s="32">
        <v>3</v>
      </c>
      <c r="H11" s="32">
        <v>9</v>
      </c>
      <c r="I11" s="32" t="s">
        <v>58</v>
      </c>
      <c r="J11" s="32">
        <v>2</v>
      </c>
      <c r="K11" s="32" t="s">
        <v>2</v>
      </c>
      <c r="L11" s="32">
        <v>0</v>
      </c>
      <c r="M11" s="32">
        <v>7</v>
      </c>
      <c r="N11" s="32" t="s">
        <v>45</v>
      </c>
      <c r="O11" s="32" t="s">
        <v>45</v>
      </c>
      <c r="P11" s="32" t="s">
        <v>1</v>
      </c>
      <c r="Q11" s="32" t="s">
        <v>0</v>
      </c>
      <c r="R11" s="32" t="s">
        <v>31</v>
      </c>
      <c r="S11" s="32" t="s">
        <v>35</v>
      </c>
      <c r="T11" s="32" t="s">
        <v>36</v>
      </c>
      <c r="U11" s="32" t="s">
        <v>1</v>
      </c>
      <c r="V11" s="32" t="s">
        <v>32</v>
      </c>
      <c r="W11" s="32">
        <f>SUM(_xlfn.XLOOKUP(B11,freq!$A$2:$A$40,freq!$B$2:$B$40,0),_xlfn.XLOOKUP(C11,freq!$A$2:$A$40,freq!$B$2:$B$40,0),_xlfn.XLOOKUP(D11,freq!$A$2:$A$40,freq!$B$2:$B$40,0),_xlfn.XLOOKUP(E11,freq!$A$2:$A$40,freq!$B$2:$B$40,0),_xlfn.XLOOKUP(F11,freq!$A$2:$A$40,freq!$B$2:$B$40,0),_xlfn.XLOOKUP(G11,freq!$A$2:$A$40,freq!$B$2:$B$40,0),_xlfn.XLOOKUP(H11,freq!$A$2:$A$40,freq!$B$2:$B$40,0),_xlfn.XLOOKUP(I11,freq!$A$2:$A$40,freq!$B$2:$B$40,0),_xlfn.XLOOKUP(J11,freq!$A$2:$A$40,freq!$B$2:$B$40,0),_xlfn.XLOOKUP(K11,freq!$A$2:$A$40,freq!$B$2:$B$40,0),_xlfn.XLOOKUP(L11,freq!$A$2:$A$40,freq!$B$2:$B$40,0),_xlfn.XLOOKUP(M11,freq!$A$2:$A$40,freq!$B$2:$B$40,0),_xlfn.XLOOKUP(N11,freq!$A$2:$A$40,freq!$B$2:$B$40,0),_xlfn.XLOOKUP(O11,freq!$A$2:$A$40,freq!$B$2:$B$40,0),_xlfn.XLOOKUP(P11,freq!$A$2:$A$40,freq!$B$2:$B$40,0),_xlfn.XLOOKUP(Q11,freq!$A$2:$A$40,freq!$B$2:$B$40,0),_xlfn.XLOOKUP(R11,freq!$A$2:$A$40,freq!$B$2:$B$40,0),_xlfn.XLOOKUP(S11,freq!$A$2:$A$40,freq!$B$2:$B$40,0),_xlfn.XLOOKUP(T11,freq!$A$2:$A$40,freq!$B$2:$B$40,0),_xlfn.XLOOKUP(U11,freq!$A$2:$A$40,freq!$B$2:$B$40,0),_xlfn.XLOOKUP(V11,freq!$A$2:$A$40,freq!$B$2:$B$40,0))</f>
        <v>97.610000000000014</v>
      </c>
    </row>
    <row r="12" spans="1:23" x14ac:dyDescent="0.35">
      <c r="A12" s="32" t="s">
        <v>2072</v>
      </c>
      <c r="B12" s="32" t="s">
        <v>59</v>
      </c>
      <c r="C12" s="32" t="s">
        <v>37</v>
      </c>
      <c r="D12" s="32" t="s">
        <v>45</v>
      </c>
      <c r="E12" s="32" t="s">
        <v>34</v>
      </c>
      <c r="F12" s="32" t="s">
        <v>34</v>
      </c>
      <c r="G12" s="32" t="s">
        <v>3</v>
      </c>
      <c r="H12" s="32" t="s">
        <v>41</v>
      </c>
      <c r="I12" s="32" t="s">
        <v>59</v>
      </c>
      <c r="J12" s="32" t="s">
        <v>38</v>
      </c>
      <c r="K12" s="32" t="s">
        <v>1</v>
      </c>
      <c r="L12" s="32" t="s">
        <v>36</v>
      </c>
      <c r="M12" s="32" t="s">
        <v>44</v>
      </c>
      <c r="N12" s="32" t="s">
        <v>28</v>
      </c>
      <c r="O12" s="32" t="s">
        <v>48</v>
      </c>
      <c r="P12" s="32" t="s">
        <v>35</v>
      </c>
      <c r="Q12" s="32" t="s">
        <v>56</v>
      </c>
      <c r="R12" s="32">
        <v>1</v>
      </c>
      <c r="S12" s="32" t="s">
        <v>44</v>
      </c>
      <c r="T12" s="32" t="s">
        <v>36</v>
      </c>
      <c r="U12" s="32" t="s">
        <v>45</v>
      </c>
      <c r="V12" s="32" t="s">
        <v>3</v>
      </c>
      <c r="W12" s="32">
        <f>SUM(_xlfn.XLOOKUP(B12,freq!$A$2:$A$40,freq!$B$2:$B$40,0),_xlfn.XLOOKUP(C12,freq!$A$2:$A$40,freq!$B$2:$B$40,0),_xlfn.XLOOKUP(D12,freq!$A$2:$A$40,freq!$B$2:$B$40,0),_xlfn.XLOOKUP(E12,freq!$A$2:$A$40,freq!$B$2:$B$40,0),_xlfn.XLOOKUP(F12,freq!$A$2:$A$40,freq!$B$2:$B$40,0),_xlfn.XLOOKUP(G12,freq!$A$2:$A$40,freq!$B$2:$B$40,0),_xlfn.XLOOKUP(H12,freq!$A$2:$A$40,freq!$B$2:$B$40,0),_xlfn.XLOOKUP(I12,freq!$A$2:$A$40,freq!$B$2:$B$40,0),_xlfn.XLOOKUP(J12,freq!$A$2:$A$40,freq!$B$2:$B$40,0),_xlfn.XLOOKUP(K12,freq!$A$2:$A$40,freq!$B$2:$B$40,0),_xlfn.XLOOKUP(L12,freq!$A$2:$A$40,freq!$B$2:$B$40,0),_xlfn.XLOOKUP(M12,freq!$A$2:$A$40,freq!$B$2:$B$40,0),_xlfn.XLOOKUP(N12,freq!$A$2:$A$40,freq!$B$2:$B$40,0),_xlfn.XLOOKUP(O12,freq!$A$2:$A$40,freq!$B$2:$B$40,0),_xlfn.XLOOKUP(P12,freq!$A$2:$A$40,freq!$B$2:$B$40,0),_xlfn.XLOOKUP(Q12,freq!$A$2:$A$40,freq!$B$2:$B$40,0),_xlfn.XLOOKUP(R12,freq!$A$2:$A$40,freq!$B$2:$B$40,0),_xlfn.XLOOKUP(S12,freq!$A$2:$A$40,freq!$B$2:$B$40,0),_xlfn.XLOOKUP(T12,freq!$A$2:$A$40,freq!$B$2:$B$40,0),_xlfn.XLOOKUP(U12,freq!$A$2:$A$40,freq!$B$2:$B$40,0),_xlfn.XLOOKUP(V12,freq!$A$2:$A$40,freq!$B$2:$B$40,0))</f>
        <v>97.1</v>
      </c>
    </row>
    <row r="13" spans="1:23" x14ac:dyDescent="0.35">
      <c r="A13" s="77" t="s">
        <v>1954</v>
      </c>
      <c r="B13" s="32" t="s">
        <v>49</v>
      </c>
      <c r="C13" s="32" t="s">
        <v>45</v>
      </c>
      <c r="D13" s="32">
        <v>3</v>
      </c>
      <c r="E13" s="32" t="s">
        <v>29</v>
      </c>
      <c r="F13" s="32" t="s">
        <v>31</v>
      </c>
      <c r="G13" s="32" t="s">
        <v>34</v>
      </c>
      <c r="H13" s="32" t="s">
        <v>3</v>
      </c>
      <c r="I13" s="32" t="s">
        <v>3</v>
      </c>
      <c r="J13" s="32" t="s">
        <v>3</v>
      </c>
      <c r="K13" s="32" t="s">
        <v>56</v>
      </c>
      <c r="L13" s="32" t="s">
        <v>46</v>
      </c>
      <c r="M13" s="32">
        <v>1</v>
      </c>
      <c r="N13" s="32">
        <v>1</v>
      </c>
      <c r="O13" s="32" t="s">
        <v>3</v>
      </c>
      <c r="P13" s="32">
        <v>2</v>
      </c>
      <c r="Q13" s="32" t="s">
        <v>37</v>
      </c>
      <c r="R13" s="32" t="s">
        <v>2</v>
      </c>
      <c r="S13" s="32" t="s">
        <v>37</v>
      </c>
      <c r="T13" s="32" t="s">
        <v>45</v>
      </c>
      <c r="U13" s="32" t="s">
        <v>49</v>
      </c>
      <c r="V13" s="32" t="s">
        <v>36</v>
      </c>
      <c r="W13" s="32">
        <f>SUM(_xlfn.XLOOKUP(B13,freq!$A$2:$A$40,freq!$B$2:$B$40,0),_xlfn.XLOOKUP(C13,freq!$A$2:$A$40,freq!$B$2:$B$40,0),_xlfn.XLOOKUP(D13,freq!$A$2:$A$40,freq!$B$2:$B$40,0),_xlfn.XLOOKUP(E13,freq!$A$2:$A$40,freq!$B$2:$B$40,0),_xlfn.XLOOKUP(F13,freq!$A$2:$A$40,freq!$B$2:$B$40,0),_xlfn.XLOOKUP(G13,freq!$A$2:$A$40,freq!$B$2:$B$40,0),_xlfn.XLOOKUP(H13,freq!$A$2:$A$40,freq!$B$2:$B$40,0),_xlfn.XLOOKUP(I13,freq!$A$2:$A$40,freq!$B$2:$B$40,0),_xlfn.XLOOKUP(J13,freq!$A$2:$A$40,freq!$B$2:$B$40,0),_xlfn.XLOOKUP(K13,freq!$A$2:$A$40,freq!$B$2:$B$40,0),_xlfn.XLOOKUP(L13,freq!$A$2:$A$40,freq!$B$2:$B$40,0),_xlfn.XLOOKUP(M13,freq!$A$2:$A$40,freq!$B$2:$B$40,0),_xlfn.XLOOKUP(N13,freq!$A$2:$A$40,freq!$B$2:$B$40,0),_xlfn.XLOOKUP(O13,freq!$A$2:$A$40,freq!$B$2:$B$40,0),_xlfn.XLOOKUP(P13,freq!$A$2:$A$40,freq!$B$2:$B$40,0),_xlfn.XLOOKUP(Q13,freq!$A$2:$A$40,freq!$B$2:$B$40,0),_xlfn.XLOOKUP(R13,freq!$A$2:$A$40,freq!$B$2:$B$40,0),_xlfn.XLOOKUP(S13,freq!$A$2:$A$40,freq!$B$2:$B$40,0),_xlfn.XLOOKUP(T13,freq!$A$2:$A$40,freq!$B$2:$B$40,0),_xlfn.XLOOKUP(U13,freq!$A$2:$A$40,freq!$B$2:$B$40,0),_xlfn.XLOOKUP(V13,freq!$A$2:$A$40,freq!$B$2:$B$40,0))</f>
        <v>96.939999999999984</v>
      </c>
    </row>
    <row r="14" spans="1:23" x14ac:dyDescent="0.35">
      <c r="A14" s="32" t="s">
        <v>538</v>
      </c>
      <c r="B14" s="32" t="s">
        <v>3</v>
      </c>
      <c r="C14" s="32" t="s">
        <v>31</v>
      </c>
      <c r="D14" s="32">
        <v>5</v>
      </c>
      <c r="E14" s="32" t="s">
        <v>50</v>
      </c>
      <c r="F14" s="32" t="s">
        <v>31</v>
      </c>
      <c r="G14" s="32" t="s">
        <v>44</v>
      </c>
      <c r="H14" s="32" t="s">
        <v>2</v>
      </c>
      <c r="I14" s="32" t="s">
        <v>3</v>
      </c>
      <c r="J14" s="32" t="s">
        <v>1</v>
      </c>
      <c r="K14" s="32" t="s">
        <v>2</v>
      </c>
      <c r="L14" s="32">
        <v>4</v>
      </c>
      <c r="M14" s="32" t="s">
        <v>30</v>
      </c>
      <c r="N14" s="32" t="s">
        <v>4</v>
      </c>
      <c r="O14" s="32" t="s">
        <v>46</v>
      </c>
      <c r="P14" s="32" t="s">
        <v>4</v>
      </c>
      <c r="Q14" s="32" t="s">
        <v>37</v>
      </c>
      <c r="R14" s="32" t="s">
        <v>46</v>
      </c>
      <c r="S14" s="32" t="s">
        <v>31</v>
      </c>
      <c r="T14" s="32" t="s">
        <v>1</v>
      </c>
      <c r="U14" s="32" t="s">
        <v>59</v>
      </c>
      <c r="V14" s="32" t="s">
        <v>49</v>
      </c>
      <c r="W14" s="32">
        <f>SUM(_xlfn.XLOOKUP(B14,freq!$A$2:$A$40,freq!$B$2:$B$40,0),_xlfn.XLOOKUP(C14,freq!$A$2:$A$40,freq!$B$2:$B$40,0),_xlfn.XLOOKUP(D14,freq!$A$2:$A$40,freq!$B$2:$B$40,0),_xlfn.XLOOKUP(E14,freq!$A$2:$A$40,freq!$B$2:$B$40,0),_xlfn.XLOOKUP(F14,freq!$A$2:$A$40,freq!$B$2:$B$40,0),_xlfn.XLOOKUP(G14,freq!$A$2:$A$40,freq!$B$2:$B$40,0),_xlfn.XLOOKUP(H14,freq!$A$2:$A$40,freq!$B$2:$B$40,0),_xlfn.XLOOKUP(I14,freq!$A$2:$A$40,freq!$B$2:$B$40,0),_xlfn.XLOOKUP(J14,freq!$A$2:$A$40,freq!$B$2:$B$40,0),_xlfn.XLOOKUP(K14,freq!$A$2:$A$40,freq!$B$2:$B$40,0),_xlfn.XLOOKUP(L14,freq!$A$2:$A$40,freq!$B$2:$B$40,0),_xlfn.XLOOKUP(M14,freq!$A$2:$A$40,freq!$B$2:$B$40,0),_xlfn.XLOOKUP(N14,freq!$A$2:$A$40,freq!$B$2:$B$40,0),_xlfn.XLOOKUP(O14,freq!$A$2:$A$40,freq!$B$2:$B$40,0),_xlfn.XLOOKUP(P14,freq!$A$2:$A$40,freq!$B$2:$B$40,0),_xlfn.XLOOKUP(Q14,freq!$A$2:$A$40,freq!$B$2:$B$40,0),_xlfn.XLOOKUP(R14,freq!$A$2:$A$40,freq!$B$2:$B$40,0),_xlfn.XLOOKUP(S14,freq!$A$2:$A$40,freq!$B$2:$B$40,0),_xlfn.XLOOKUP(T14,freq!$A$2:$A$40,freq!$B$2:$B$40,0),_xlfn.XLOOKUP(U14,freq!$A$2:$A$40,freq!$B$2:$B$40,0),_xlfn.XLOOKUP(V14,freq!$A$2:$A$40,freq!$B$2:$B$40,0))</f>
        <v>95.920000000000016</v>
      </c>
    </row>
    <row r="15" spans="1:23" x14ac:dyDescent="0.35">
      <c r="A15" s="32" t="s">
        <v>148</v>
      </c>
      <c r="B15" s="32" t="s">
        <v>35</v>
      </c>
      <c r="C15" s="32" t="s">
        <v>31</v>
      </c>
      <c r="D15" s="32" t="s">
        <v>48</v>
      </c>
      <c r="E15" s="32" t="s">
        <v>46</v>
      </c>
      <c r="F15" s="32" t="s">
        <v>40</v>
      </c>
      <c r="G15" s="32" t="s">
        <v>0</v>
      </c>
      <c r="H15" s="32" t="s">
        <v>30</v>
      </c>
      <c r="I15" s="32" t="s">
        <v>45</v>
      </c>
      <c r="J15" s="32" t="s">
        <v>45</v>
      </c>
      <c r="K15" s="32" t="s">
        <v>35</v>
      </c>
      <c r="L15" s="32" t="s">
        <v>50</v>
      </c>
      <c r="M15" s="32" t="s">
        <v>45</v>
      </c>
      <c r="N15" s="32" t="s">
        <v>0</v>
      </c>
      <c r="O15" s="32" t="s">
        <v>59</v>
      </c>
      <c r="P15" s="32" t="s">
        <v>36</v>
      </c>
      <c r="Q15" s="32" t="s">
        <v>43</v>
      </c>
      <c r="R15" s="32" t="s">
        <v>59</v>
      </c>
      <c r="S15" s="32" t="s">
        <v>31</v>
      </c>
      <c r="T15" s="32">
        <v>9</v>
      </c>
      <c r="U15" s="32" t="s">
        <v>33</v>
      </c>
      <c r="V15" s="32" t="s">
        <v>2</v>
      </c>
      <c r="W15" s="32">
        <f>SUM(_xlfn.XLOOKUP(B15,freq!$A$2:$A$40,freq!$B$2:$B$40,0),_xlfn.XLOOKUP(C15,freq!$A$2:$A$40,freq!$B$2:$B$40,0),_xlfn.XLOOKUP(D15,freq!$A$2:$A$40,freq!$B$2:$B$40,0),_xlfn.XLOOKUP(E15,freq!$A$2:$A$40,freq!$B$2:$B$40,0),_xlfn.XLOOKUP(F15,freq!$A$2:$A$40,freq!$B$2:$B$40,0),_xlfn.XLOOKUP(G15,freq!$A$2:$A$40,freq!$B$2:$B$40,0),_xlfn.XLOOKUP(H15,freq!$A$2:$A$40,freq!$B$2:$B$40,0),_xlfn.XLOOKUP(I15,freq!$A$2:$A$40,freq!$B$2:$B$40,0),_xlfn.XLOOKUP(J15,freq!$A$2:$A$40,freq!$B$2:$B$40,0),_xlfn.XLOOKUP(K15,freq!$A$2:$A$40,freq!$B$2:$B$40,0),_xlfn.XLOOKUP(L15,freq!$A$2:$A$40,freq!$B$2:$B$40,0),_xlfn.XLOOKUP(M15,freq!$A$2:$A$40,freq!$B$2:$B$40,0),_xlfn.XLOOKUP(N15,freq!$A$2:$A$40,freq!$B$2:$B$40,0),_xlfn.XLOOKUP(O15,freq!$A$2:$A$40,freq!$B$2:$B$40,0),_xlfn.XLOOKUP(P15,freq!$A$2:$A$40,freq!$B$2:$B$40,0),_xlfn.XLOOKUP(Q15,freq!$A$2:$A$40,freq!$B$2:$B$40,0),_xlfn.XLOOKUP(R15,freq!$A$2:$A$40,freq!$B$2:$B$40,0),_xlfn.XLOOKUP(S15,freq!$A$2:$A$40,freq!$B$2:$B$40,0),_xlfn.XLOOKUP(T15,freq!$A$2:$A$40,freq!$B$2:$B$40,0),_xlfn.XLOOKUP(U15,freq!$A$2:$A$40,freq!$B$2:$B$40,0),_xlfn.XLOOKUP(V15,freq!$A$2:$A$40,freq!$B$2:$B$40,0))</f>
        <v>95.16</v>
      </c>
    </row>
    <row r="16" spans="1:23" x14ac:dyDescent="0.35">
      <c r="A16" s="32" t="s">
        <v>131</v>
      </c>
      <c r="B16" s="32" t="s">
        <v>56</v>
      </c>
      <c r="C16" s="32" t="s">
        <v>59</v>
      </c>
      <c r="D16" s="32" t="s">
        <v>34</v>
      </c>
      <c r="E16" s="32" t="s">
        <v>35</v>
      </c>
      <c r="F16" s="32" t="s">
        <v>2</v>
      </c>
      <c r="G16" s="32">
        <v>6</v>
      </c>
      <c r="H16" s="32" t="s">
        <v>38</v>
      </c>
      <c r="I16" s="32" t="s">
        <v>1</v>
      </c>
      <c r="J16" s="32" t="s">
        <v>3</v>
      </c>
      <c r="K16" s="32" t="s">
        <v>45</v>
      </c>
      <c r="L16" s="32" t="s">
        <v>44</v>
      </c>
      <c r="M16" s="32" t="s">
        <v>0</v>
      </c>
      <c r="N16" s="32" t="s">
        <v>3</v>
      </c>
      <c r="O16" s="32" t="s">
        <v>45</v>
      </c>
      <c r="P16" s="32" t="s">
        <v>32</v>
      </c>
      <c r="Q16" s="32">
        <v>3</v>
      </c>
      <c r="R16" s="32" t="s">
        <v>50</v>
      </c>
      <c r="S16" s="32" t="s">
        <v>31</v>
      </c>
      <c r="T16" s="32" t="s">
        <v>53</v>
      </c>
      <c r="U16" s="32">
        <v>8</v>
      </c>
      <c r="V16" s="32" t="s">
        <v>1</v>
      </c>
      <c r="W16" s="32">
        <f>SUM(_xlfn.XLOOKUP(B16,freq!$A$2:$A$40,freq!$B$2:$B$40,0),_xlfn.XLOOKUP(C16,freq!$A$2:$A$40,freq!$B$2:$B$40,0),_xlfn.XLOOKUP(D16,freq!$A$2:$A$40,freq!$B$2:$B$40,0),_xlfn.XLOOKUP(E16,freq!$A$2:$A$40,freq!$B$2:$B$40,0),_xlfn.XLOOKUP(F16,freq!$A$2:$A$40,freq!$B$2:$B$40,0),_xlfn.XLOOKUP(G16,freq!$A$2:$A$40,freq!$B$2:$B$40,0),_xlfn.XLOOKUP(H16,freq!$A$2:$A$40,freq!$B$2:$B$40,0),_xlfn.XLOOKUP(I16,freq!$A$2:$A$40,freq!$B$2:$B$40,0),_xlfn.XLOOKUP(J16,freq!$A$2:$A$40,freq!$B$2:$B$40,0),_xlfn.XLOOKUP(K16,freq!$A$2:$A$40,freq!$B$2:$B$40,0),_xlfn.XLOOKUP(L16,freq!$A$2:$A$40,freq!$B$2:$B$40,0),_xlfn.XLOOKUP(M16,freq!$A$2:$A$40,freq!$B$2:$B$40,0),_xlfn.XLOOKUP(N16,freq!$A$2:$A$40,freq!$B$2:$B$40,0),_xlfn.XLOOKUP(O16,freq!$A$2:$A$40,freq!$B$2:$B$40,0),_xlfn.XLOOKUP(P16,freq!$A$2:$A$40,freq!$B$2:$B$40,0),_xlfn.XLOOKUP(Q16,freq!$A$2:$A$40,freq!$B$2:$B$40,0),_xlfn.XLOOKUP(R16,freq!$A$2:$A$40,freq!$B$2:$B$40,0),_xlfn.XLOOKUP(S16,freq!$A$2:$A$40,freq!$B$2:$B$40,0),_xlfn.XLOOKUP(T16,freq!$A$2:$A$40,freq!$B$2:$B$40,0),_xlfn.XLOOKUP(U16,freq!$A$2:$A$40,freq!$B$2:$B$40,0),_xlfn.XLOOKUP(V16,freq!$A$2:$A$40,freq!$B$2:$B$40,0))</f>
        <v>95.039999999999992</v>
      </c>
    </row>
    <row r="17" spans="1:23" x14ac:dyDescent="0.35">
      <c r="A17" s="32" t="s">
        <v>2097</v>
      </c>
      <c r="B17" s="32" t="s">
        <v>49</v>
      </c>
      <c r="C17" s="32" t="s">
        <v>31</v>
      </c>
      <c r="D17" s="32" t="s">
        <v>45</v>
      </c>
      <c r="E17" s="32" t="s">
        <v>34</v>
      </c>
      <c r="F17" s="32" t="s">
        <v>4</v>
      </c>
      <c r="G17" s="32" t="s">
        <v>48</v>
      </c>
      <c r="H17" s="32" t="s">
        <v>42</v>
      </c>
      <c r="I17" s="32">
        <v>0</v>
      </c>
      <c r="J17" s="32" t="s">
        <v>45</v>
      </c>
      <c r="K17" s="32" t="s">
        <v>45</v>
      </c>
      <c r="L17" s="32" t="s">
        <v>35</v>
      </c>
      <c r="M17" s="32">
        <v>3</v>
      </c>
      <c r="N17" s="32" t="s">
        <v>59</v>
      </c>
      <c r="O17" s="32" t="s">
        <v>34</v>
      </c>
      <c r="P17" s="32" t="s">
        <v>32</v>
      </c>
      <c r="Q17" s="32" t="s">
        <v>48</v>
      </c>
      <c r="R17" s="32">
        <v>1</v>
      </c>
      <c r="S17" s="32" t="s">
        <v>40</v>
      </c>
      <c r="T17" s="32" t="s">
        <v>1</v>
      </c>
      <c r="U17" s="32" t="s">
        <v>50</v>
      </c>
      <c r="V17" s="32" t="s">
        <v>45</v>
      </c>
      <c r="W17" s="32">
        <f>SUM(_xlfn.XLOOKUP(B17,freq!$A$2:$A$40,freq!$B$2:$B$40,0),_xlfn.XLOOKUP(C17,freq!$A$2:$A$40,freq!$B$2:$B$40,0),_xlfn.XLOOKUP(D17,freq!$A$2:$A$40,freq!$B$2:$B$40,0),_xlfn.XLOOKUP(E17,freq!$A$2:$A$40,freq!$B$2:$B$40,0),_xlfn.XLOOKUP(F17,freq!$A$2:$A$40,freq!$B$2:$B$40,0),_xlfn.XLOOKUP(G17,freq!$A$2:$A$40,freq!$B$2:$B$40,0),_xlfn.XLOOKUP(H17,freq!$A$2:$A$40,freq!$B$2:$B$40,0),_xlfn.XLOOKUP(I17,freq!$A$2:$A$40,freq!$B$2:$B$40,0),_xlfn.XLOOKUP(J17,freq!$A$2:$A$40,freq!$B$2:$B$40,0),_xlfn.XLOOKUP(K17,freq!$A$2:$A$40,freq!$B$2:$B$40,0),_xlfn.XLOOKUP(L17,freq!$A$2:$A$40,freq!$B$2:$B$40,0),_xlfn.XLOOKUP(M17,freq!$A$2:$A$40,freq!$B$2:$B$40,0),_xlfn.XLOOKUP(N17,freq!$A$2:$A$40,freq!$B$2:$B$40,0),_xlfn.XLOOKUP(O17,freq!$A$2:$A$40,freq!$B$2:$B$40,0),_xlfn.XLOOKUP(P17,freq!$A$2:$A$40,freq!$B$2:$B$40,0),_xlfn.XLOOKUP(Q17,freq!$A$2:$A$40,freq!$B$2:$B$40,0),_xlfn.XLOOKUP(R17,freq!$A$2:$A$40,freq!$B$2:$B$40,0),_xlfn.XLOOKUP(S17,freq!$A$2:$A$40,freq!$B$2:$B$40,0),_xlfn.XLOOKUP(T17,freq!$A$2:$A$40,freq!$B$2:$B$40,0),_xlfn.XLOOKUP(U17,freq!$A$2:$A$40,freq!$B$2:$B$40,0),_xlfn.XLOOKUP(V17,freq!$A$2:$A$40,freq!$B$2:$B$40,0))</f>
        <v>93.689999999999984</v>
      </c>
    </row>
    <row r="18" spans="1:23" x14ac:dyDescent="0.35">
      <c r="A18" s="32" t="s">
        <v>1564</v>
      </c>
      <c r="B18" s="32">
        <v>8</v>
      </c>
      <c r="C18" s="32" t="s">
        <v>44</v>
      </c>
      <c r="D18" s="32" t="s">
        <v>28</v>
      </c>
      <c r="E18" s="32" t="s">
        <v>29</v>
      </c>
      <c r="F18" s="32" t="s">
        <v>45</v>
      </c>
      <c r="G18" s="32" t="s">
        <v>1</v>
      </c>
      <c r="H18" s="32" t="s">
        <v>35</v>
      </c>
      <c r="I18" s="32">
        <v>9</v>
      </c>
      <c r="J18" s="32" t="s">
        <v>37</v>
      </c>
      <c r="K18" s="32" t="s">
        <v>37</v>
      </c>
      <c r="L18" s="32" t="s">
        <v>49</v>
      </c>
      <c r="M18" s="32">
        <v>2</v>
      </c>
      <c r="N18" s="32">
        <v>6</v>
      </c>
      <c r="O18" s="32">
        <v>7</v>
      </c>
      <c r="P18" s="32" t="s">
        <v>35</v>
      </c>
      <c r="Q18" s="32" t="s">
        <v>41</v>
      </c>
      <c r="R18" s="32" t="s">
        <v>37</v>
      </c>
      <c r="S18" s="32" t="s">
        <v>45</v>
      </c>
      <c r="T18" s="32">
        <v>0</v>
      </c>
      <c r="U18" s="32" t="s">
        <v>3</v>
      </c>
      <c r="V18" s="32" t="s">
        <v>31</v>
      </c>
      <c r="W18" s="32">
        <f>SUM(_xlfn.XLOOKUP(B18,freq!$A$2:$A$40,freq!$B$2:$B$40,0),_xlfn.XLOOKUP(C18,freq!$A$2:$A$40,freq!$B$2:$B$40,0),_xlfn.XLOOKUP(D18,freq!$A$2:$A$40,freq!$B$2:$B$40,0),_xlfn.XLOOKUP(E18,freq!$A$2:$A$40,freq!$B$2:$B$40,0),_xlfn.XLOOKUP(F18,freq!$A$2:$A$40,freq!$B$2:$B$40,0),_xlfn.XLOOKUP(G18,freq!$A$2:$A$40,freq!$B$2:$B$40,0),_xlfn.XLOOKUP(H18,freq!$A$2:$A$40,freq!$B$2:$B$40,0),_xlfn.XLOOKUP(I18,freq!$A$2:$A$40,freq!$B$2:$B$40,0),_xlfn.XLOOKUP(J18,freq!$A$2:$A$40,freq!$B$2:$B$40,0),_xlfn.XLOOKUP(K18,freq!$A$2:$A$40,freq!$B$2:$B$40,0),_xlfn.XLOOKUP(L18,freq!$A$2:$A$40,freq!$B$2:$B$40,0),_xlfn.XLOOKUP(M18,freq!$A$2:$A$40,freq!$B$2:$B$40,0),_xlfn.XLOOKUP(N18,freq!$A$2:$A$40,freq!$B$2:$B$40,0),_xlfn.XLOOKUP(O18,freq!$A$2:$A$40,freq!$B$2:$B$40,0),_xlfn.XLOOKUP(P18,freq!$A$2:$A$40,freq!$B$2:$B$40,0),_xlfn.XLOOKUP(Q18,freq!$A$2:$A$40,freq!$B$2:$B$40,0),_xlfn.XLOOKUP(R18,freq!$A$2:$A$40,freq!$B$2:$B$40,0),_xlfn.XLOOKUP(S18,freq!$A$2:$A$40,freq!$B$2:$B$40,0),_xlfn.XLOOKUP(T18,freq!$A$2:$A$40,freq!$B$2:$B$40,0),_xlfn.XLOOKUP(U18,freq!$A$2:$A$40,freq!$B$2:$B$40,0),_xlfn.XLOOKUP(V18,freq!$A$2:$A$40,freq!$B$2:$B$40,0))</f>
        <v>93.03</v>
      </c>
    </row>
    <row r="19" spans="1:23" x14ac:dyDescent="0.35">
      <c r="A19" s="77" t="s">
        <v>496</v>
      </c>
      <c r="B19" s="32" t="s">
        <v>56</v>
      </c>
      <c r="C19" s="32" t="s">
        <v>31</v>
      </c>
      <c r="D19" s="32" t="s">
        <v>3</v>
      </c>
      <c r="E19" s="32" t="s">
        <v>31</v>
      </c>
      <c r="F19" s="32" t="s">
        <v>4</v>
      </c>
      <c r="G19" s="32" t="s">
        <v>1</v>
      </c>
      <c r="H19" s="32" t="s">
        <v>2</v>
      </c>
      <c r="I19" s="32" t="s">
        <v>29</v>
      </c>
      <c r="J19" s="32" t="s">
        <v>36</v>
      </c>
      <c r="K19" s="32" t="s">
        <v>2</v>
      </c>
      <c r="L19" s="32" t="s">
        <v>59</v>
      </c>
      <c r="M19" s="32" t="s">
        <v>42</v>
      </c>
      <c r="N19" s="32" t="s">
        <v>31</v>
      </c>
      <c r="O19" s="32" t="s">
        <v>29</v>
      </c>
      <c r="P19" s="32">
        <v>1</v>
      </c>
      <c r="Q19" s="32" t="s">
        <v>44</v>
      </c>
      <c r="R19" s="32" t="s">
        <v>34</v>
      </c>
      <c r="S19" s="32" t="s">
        <v>46</v>
      </c>
      <c r="T19" s="32" t="s">
        <v>32</v>
      </c>
      <c r="U19" s="32">
        <v>8</v>
      </c>
      <c r="V19" s="32" t="s">
        <v>2</v>
      </c>
      <c r="W19" s="32">
        <f>SUM(_xlfn.XLOOKUP(B19,freq!$A$2:$A$40,freq!$B$2:$B$40,0),_xlfn.XLOOKUP(C19,freq!$A$2:$A$40,freq!$B$2:$B$40,0),_xlfn.XLOOKUP(D19,freq!$A$2:$A$40,freq!$B$2:$B$40,0),_xlfn.XLOOKUP(E19,freq!$A$2:$A$40,freq!$B$2:$B$40,0),_xlfn.XLOOKUP(F19,freq!$A$2:$A$40,freq!$B$2:$B$40,0),_xlfn.XLOOKUP(G19,freq!$A$2:$A$40,freq!$B$2:$B$40,0),_xlfn.XLOOKUP(H19,freq!$A$2:$A$40,freq!$B$2:$B$40,0),_xlfn.XLOOKUP(I19,freq!$A$2:$A$40,freq!$B$2:$B$40,0),_xlfn.XLOOKUP(J19,freq!$A$2:$A$40,freq!$B$2:$B$40,0),_xlfn.XLOOKUP(K19,freq!$A$2:$A$40,freq!$B$2:$B$40,0),_xlfn.XLOOKUP(L19,freq!$A$2:$A$40,freq!$B$2:$B$40,0),_xlfn.XLOOKUP(M19,freq!$A$2:$A$40,freq!$B$2:$B$40,0),_xlfn.XLOOKUP(N19,freq!$A$2:$A$40,freq!$B$2:$B$40,0),_xlfn.XLOOKUP(O19,freq!$A$2:$A$40,freq!$B$2:$B$40,0),_xlfn.XLOOKUP(P19,freq!$A$2:$A$40,freq!$B$2:$B$40,0),_xlfn.XLOOKUP(Q19,freq!$A$2:$A$40,freq!$B$2:$B$40,0),_xlfn.XLOOKUP(R19,freq!$A$2:$A$40,freq!$B$2:$B$40,0),_xlfn.XLOOKUP(S19,freq!$A$2:$A$40,freq!$B$2:$B$40,0),_xlfn.XLOOKUP(T19,freq!$A$2:$A$40,freq!$B$2:$B$40,0),_xlfn.XLOOKUP(U19,freq!$A$2:$A$40,freq!$B$2:$B$40,0),_xlfn.XLOOKUP(V19,freq!$A$2:$A$40,freq!$B$2:$B$40,0))</f>
        <v>92.97</v>
      </c>
    </row>
    <row r="20" spans="1:23" x14ac:dyDescent="0.35">
      <c r="A20" s="32" t="s">
        <v>2049</v>
      </c>
      <c r="B20" s="32" t="s">
        <v>0</v>
      </c>
      <c r="C20" s="32">
        <v>5</v>
      </c>
      <c r="D20" s="32" t="s">
        <v>2</v>
      </c>
      <c r="E20" s="32" t="s">
        <v>45</v>
      </c>
      <c r="F20" s="32" t="s">
        <v>1</v>
      </c>
      <c r="G20" s="32" t="s">
        <v>59</v>
      </c>
      <c r="H20" s="32" t="s">
        <v>3</v>
      </c>
      <c r="I20" s="32" t="s">
        <v>0</v>
      </c>
      <c r="J20" s="32" t="s">
        <v>49</v>
      </c>
      <c r="K20" s="32" t="s">
        <v>3</v>
      </c>
      <c r="L20" s="32" t="s">
        <v>36</v>
      </c>
      <c r="M20" s="32" t="s">
        <v>45</v>
      </c>
      <c r="N20" s="32" t="s">
        <v>0</v>
      </c>
      <c r="O20" s="32" t="s">
        <v>45</v>
      </c>
      <c r="P20" s="32">
        <v>6</v>
      </c>
      <c r="Q20" s="32" t="s">
        <v>29</v>
      </c>
      <c r="R20" s="32" t="s">
        <v>4</v>
      </c>
      <c r="S20" s="32">
        <v>9</v>
      </c>
      <c r="T20" s="32" t="s">
        <v>31</v>
      </c>
      <c r="U20" s="32" t="s">
        <v>4</v>
      </c>
      <c r="V20" s="32" t="s">
        <v>56</v>
      </c>
      <c r="W20" s="32">
        <f>SUM(_xlfn.XLOOKUP(B20,freq!$A$2:$A$40,freq!$B$2:$B$40,0),_xlfn.XLOOKUP(C20,freq!$A$2:$A$40,freq!$B$2:$B$40,0),_xlfn.XLOOKUP(D20,freq!$A$2:$A$40,freq!$B$2:$B$40,0),_xlfn.XLOOKUP(E20,freq!$A$2:$A$40,freq!$B$2:$B$40,0),_xlfn.XLOOKUP(F20,freq!$A$2:$A$40,freq!$B$2:$B$40,0),_xlfn.XLOOKUP(G20,freq!$A$2:$A$40,freq!$B$2:$B$40,0),_xlfn.XLOOKUP(H20,freq!$A$2:$A$40,freq!$B$2:$B$40,0),_xlfn.XLOOKUP(I20,freq!$A$2:$A$40,freq!$B$2:$B$40,0),_xlfn.XLOOKUP(J20,freq!$A$2:$A$40,freq!$B$2:$B$40,0),_xlfn.XLOOKUP(K20,freq!$A$2:$A$40,freq!$B$2:$B$40,0),_xlfn.XLOOKUP(L20,freq!$A$2:$A$40,freq!$B$2:$B$40,0),_xlfn.XLOOKUP(M20,freq!$A$2:$A$40,freq!$B$2:$B$40,0),_xlfn.XLOOKUP(N20,freq!$A$2:$A$40,freq!$B$2:$B$40,0),_xlfn.XLOOKUP(O20,freq!$A$2:$A$40,freq!$B$2:$B$40,0),_xlfn.XLOOKUP(P20,freq!$A$2:$A$40,freq!$B$2:$B$40,0),_xlfn.XLOOKUP(Q20,freq!$A$2:$A$40,freq!$B$2:$B$40,0),_xlfn.XLOOKUP(R20,freq!$A$2:$A$40,freq!$B$2:$B$40,0),_xlfn.XLOOKUP(S20,freq!$A$2:$A$40,freq!$B$2:$B$40,0),_xlfn.XLOOKUP(T20,freq!$A$2:$A$40,freq!$B$2:$B$40,0),_xlfn.XLOOKUP(U20,freq!$A$2:$A$40,freq!$B$2:$B$40,0),_xlfn.XLOOKUP(V20,freq!$A$2:$A$40,freq!$B$2:$B$40,0))</f>
        <v>92.079999999999984</v>
      </c>
    </row>
    <row r="21" spans="1:23" x14ac:dyDescent="0.35">
      <c r="A21" s="32" t="s">
        <v>1509</v>
      </c>
      <c r="B21" s="32" t="s">
        <v>45</v>
      </c>
      <c r="C21" s="32" t="s">
        <v>34</v>
      </c>
      <c r="D21" s="32" t="s">
        <v>33</v>
      </c>
      <c r="E21" s="32" t="s">
        <v>31</v>
      </c>
      <c r="F21" s="32" t="s">
        <v>32</v>
      </c>
      <c r="G21" s="32" t="s">
        <v>41</v>
      </c>
      <c r="H21" s="32" t="s">
        <v>46</v>
      </c>
      <c r="I21" s="32" t="s">
        <v>3</v>
      </c>
      <c r="J21" s="32">
        <v>3</v>
      </c>
      <c r="K21" s="32" t="s">
        <v>48</v>
      </c>
      <c r="L21" s="32" t="s">
        <v>35</v>
      </c>
      <c r="M21" s="32" t="s">
        <v>33</v>
      </c>
      <c r="N21" s="32" t="s">
        <v>41</v>
      </c>
      <c r="O21" s="32" t="s">
        <v>44</v>
      </c>
      <c r="P21" s="32" t="s">
        <v>35</v>
      </c>
      <c r="Q21" s="32" t="s">
        <v>4</v>
      </c>
      <c r="R21" s="32" t="s">
        <v>45</v>
      </c>
      <c r="S21" s="32" t="s">
        <v>4</v>
      </c>
      <c r="T21" s="32">
        <v>9</v>
      </c>
      <c r="U21" s="32" t="s">
        <v>3</v>
      </c>
      <c r="V21" s="32">
        <v>9</v>
      </c>
      <c r="W21" s="32">
        <f>SUM(_xlfn.XLOOKUP(B21,freq!$A$2:$A$40,freq!$B$2:$B$40,0),_xlfn.XLOOKUP(C21,freq!$A$2:$A$40,freq!$B$2:$B$40,0),_xlfn.XLOOKUP(D21,freq!$A$2:$A$40,freq!$B$2:$B$40,0),_xlfn.XLOOKUP(E21,freq!$A$2:$A$40,freq!$B$2:$B$40,0),_xlfn.XLOOKUP(F21,freq!$A$2:$A$40,freq!$B$2:$B$40,0),_xlfn.XLOOKUP(G21,freq!$A$2:$A$40,freq!$B$2:$B$40,0),_xlfn.XLOOKUP(H21,freq!$A$2:$A$40,freq!$B$2:$B$40,0),_xlfn.XLOOKUP(I21,freq!$A$2:$A$40,freq!$B$2:$B$40,0),_xlfn.XLOOKUP(J21,freq!$A$2:$A$40,freq!$B$2:$B$40,0),_xlfn.XLOOKUP(K21,freq!$A$2:$A$40,freq!$B$2:$B$40,0),_xlfn.XLOOKUP(L21,freq!$A$2:$A$40,freq!$B$2:$B$40,0),_xlfn.XLOOKUP(M21,freq!$A$2:$A$40,freq!$B$2:$B$40,0),_xlfn.XLOOKUP(N21,freq!$A$2:$A$40,freq!$B$2:$B$40,0),_xlfn.XLOOKUP(O21,freq!$A$2:$A$40,freq!$B$2:$B$40,0),_xlfn.XLOOKUP(P21,freq!$A$2:$A$40,freq!$B$2:$B$40,0),_xlfn.XLOOKUP(Q21,freq!$A$2:$A$40,freq!$B$2:$B$40,0),_xlfn.XLOOKUP(R21,freq!$A$2:$A$40,freq!$B$2:$B$40,0),_xlfn.XLOOKUP(S21,freq!$A$2:$A$40,freq!$B$2:$B$40,0),_xlfn.XLOOKUP(T21,freq!$A$2:$A$40,freq!$B$2:$B$40,0),_xlfn.XLOOKUP(U21,freq!$A$2:$A$40,freq!$B$2:$B$40,0),_xlfn.XLOOKUP(V21,freq!$A$2:$A$40,freq!$B$2:$B$40,0))</f>
        <v>90.979999999999976</v>
      </c>
    </row>
    <row r="22" spans="1:23" x14ac:dyDescent="0.35">
      <c r="A22" s="32" t="s">
        <v>1864</v>
      </c>
      <c r="B22" s="32" t="s">
        <v>3</v>
      </c>
      <c r="C22" s="32" t="s">
        <v>48</v>
      </c>
      <c r="D22" s="32" t="s">
        <v>45</v>
      </c>
      <c r="E22" s="32" t="s">
        <v>44</v>
      </c>
      <c r="F22" s="32">
        <v>8</v>
      </c>
      <c r="G22" s="32" t="s">
        <v>1</v>
      </c>
      <c r="H22" s="32" t="s">
        <v>0</v>
      </c>
      <c r="I22" s="32" t="s">
        <v>48</v>
      </c>
      <c r="J22" s="32" t="s">
        <v>31</v>
      </c>
      <c r="K22" s="32" t="s">
        <v>45</v>
      </c>
      <c r="L22" s="32" t="s">
        <v>28</v>
      </c>
      <c r="M22" s="32" t="s">
        <v>53</v>
      </c>
      <c r="N22" s="32" t="s">
        <v>0</v>
      </c>
      <c r="O22" s="32" t="s">
        <v>45</v>
      </c>
      <c r="P22" s="32">
        <v>5</v>
      </c>
      <c r="Q22" s="32" t="s">
        <v>3</v>
      </c>
      <c r="R22" s="32">
        <v>9</v>
      </c>
      <c r="S22" s="32" t="s">
        <v>3</v>
      </c>
      <c r="T22" s="32" t="s">
        <v>38</v>
      </c>
      <c r="U22" s="32" t="s">
        <v>49</v>
      </c>
      <c r="V22" s="32">
        <v>5</v>
      </c>
      <c r="W22" s="32">
        <f>SUM(_xlfn.XLOOKUP(B22,freq!$A$2:$A$40,freq!$B$2:$B$40,0),_xlfn.XLOOKUP(C22,freq!$A$2:$A$40,freq!$B$2:$B$40,0),_xlfn.XLOOKUP(D22,freq!$A$2:$A$40,freq!$B$2:$B$40,0),_xlfn.XLOOKUP(E22,freq!$A$2:$A$40,freq!$B$2:$B$40,0),_xlfn.XLOOKUP(F22,freq!$A$2:$A$40,freq!$B$2:$B$40,0),_xlfn.XLOOKUP(G22,freq!$A$2:$A$40,freq!$B$2:$B$40,0),_xlfn.XLOOKUP(H22,freq!$A$2:$A$40,freq!$B$2:$B$40,0),_xlfn.XLOOKUP(I22,freq!$A$2:$A$40,freq!$B$2:$B$40,0),_xlfn.XLOOKUP(J22,freq!$A$2:$A$40,freq!$B$2:$B$40,0),_xlfn.XLOOKUP(K22,freq!$A$2:$A$40,freq!$B$2:$B$40,0),_xlfn.XLOOKUP(L22,freq!$A$2:$A$40,freq!$B$2:$B$40,0),_xlfn.XLOOKUP(M22,freq!$A$2:$A$40,freq!$B$2:$B$40,0),_xlfn.XLOOKUP(N22,freq!$A$2:$A$40,freq!$B$2:$B$40,0),_xlfn.XLOOKUP(O22,freq!$A$2:$A$40,freq!$B$2:$B$40,0),_xlfn.XLOOKUP(P22,freq!$A$2:$A$40,freq!$B$2:$B$40,0),_xlfn.XLOOKUP(Q22,freq!$A$2:$A$40,freq!$B$2:$B$40,0),_xlfn.XLOOKUP(R22,freq!$A$2:$A$40,freq!$B$2:$B$40,0),_xlfn.XLOOKUP(S22,freq!$A$2:$A$40,freq!$B$2:$B$40,0),_xlfn.XLOOKUP(T22,freq!$A$2:$A$40,freq!$B$2:$B$40,0),_xlfn.XLOOKUP(U22,freq!$A$2:$A$40,freq!$B$2:$B$40,0),_xlfn.XLOOKUP(V22,freq!$A$2:$A$40,freq!$B$2:$B$40,0))</f>
        <v>90.86</v>
      </c>
    </row>
    <row r="23" spans="1:23" x14ac:dyDescent="0.35">
      <c r="A23" s="32" t="s">
        <v>1128</v>
      </c>
      <c r="B23" s="32" t="s">
        <v>2</v>
      </c>
      <c r="C23" s="32">
        <v>3</v>
      </c>
      <c r="D23" s="32" t="s">
        <v>45</v>
      </c>
      <c r="E23" s="32" t="s">
        <v>36</v>
      </c>
      <c r="F23" s="32" t="s">
        <v>45</v>
      </c>
      <c r="G23" s="32" t="s">
        <v>35</v>
      </c>
      <c r="H23" s="32" t="s">
        <v>42</v>
      </c>
      <c r="I23" s="32" t="s">
        <v>49</v>
      </c>
      <c r="J23" s="32" t="s">
        <v>31</v>
      </c>
      <c r="K23" s="32" t="s">
        <v>44</v>
      </c>
      <c r="L23" s="32" t="s">
        <v>56</v>
      </c>
      <c r="M23" s="32" t="s">
        <v>59</v>
      </c>
      <c r="N23" s="32" t="s">
        <v>43</v>
      </c>
      <c r="O23" s="32" t="s">
        <v>45</v>
      </c>
      <c r="P23" s="32" t="s">
        <v>59</v>
      </c>
      <c r="Q23" s="32" t="s">
        <v>35</v>
      </c>
      <c r="R23" s="32" t="s">
        <v>58</v>
      </c>
      <c r="S23" s="32">
        <v>3</v>
      </c>
      <c r="T23" s="32" t="s">
        <v>46</v>
      </c>
      <c r="U23" s="32">
        <v>2</v>
      </c>
      <c r="V23" s="32">
        <v>9</v>
      </c>
      <c r="W23" s="32">
        <f>SUM(_xlfn.XLOOKUP(B23,freq!$A$2:$A$40,freq!$B$2:$B$40,0),_xlfn.XLOOKUP(C23,freq!$A$2:$A$40,freq!$B$2:$B$40,0),_xlfn.XLOOKUP(D23,freq!$A$2:$A$40,freq!$B$2:$B$40,0),_xlfn.XLOOKUP(E23,freq!$A$2:$A$40,freq!$B$2:$B$40,0),_xlfn.XLOOKUP(F23,freq!$A$2:$A$40,freq!$B$2:$B$40,0),_xlfn.XLOOKUP(G23,freq!$A$2:$A$40,freq!$B$2:$B$40,0),_xlfn.XLOOKUP(H23,freq!$A$2:$A$40,freq!$B$2:$B$40,0),_xlfn.XLOOKUP(I23,freq!$A$2:$A$40,freq!$B$2:$B$40,0),_xlfn.XLOOKUP(J23,freq!$A$2:$A$40,freq!$B$2:$B$40,0),_xlfn.XLOOKUP(K23,freq!$A$2:$A$40,freq!$B$2:$B$40,0),_xlfn.XLOOKUP(L23,freq!$A$2:$A$40,freq!$B$2:$B$40,0),_xlfn.XLOOKUP(M23,freq!$A$2:$A$40,freq!$B$2:$B$40,0),_xlfn.XLOOKUP(N23,freq!$A$2:$A$40,freq!$B$2:$B$40,0),_xlfn.XLOOKUP(O23,freq!$A$2:$A$40,freq!$B$2:$B$40,0),_xlfn.XLOOKUP(P23,freq!$A$2:$A$40,freq!$B$2:$B$40,0),_xlfn.XLOOKUP(Q23,freq!$A$2:$A$40,freq!$B$2:$B$40,0),_xlfn.XLOOKUP(R23,freq!$A$2:$A$40,freq!$B$2:$B$40,0),_xlfn.XLOOKUP(S23,freq!$A$2:$A$40,freq!$B$2:$B$40,0),_xlfn.XLOOKUP(T23,freq!$A$2:$A$40,freq!$B$2:$B$40,0),_xlfn.XLOOKUP(U23,freq!$A$2:$A$40,freq!$B$2:$B$40,0),_xlfn.XLOOKUP(V23,freq!$A$2:$A$40,freq!$B$2:$B$40,0))</f>
        <v>90.62</v>
      </c>
    </row>
    <row r="24" spans="1:23" x14ac:dyDescent="0.35">
      <c r="A24" s="32" t="s">
        <v>758</v>
      </c>
      <c r="B24" s="32" t="s">
        <v>43</v>
      </c>
      <c r="C24" s="32" t="s">
        <v>44</v>
      </c>
      <c r="D24" s="32" t="s">
        <v>37</v>
      </c>
      <c r="E24" s="32">
        <v>0</v>
      </c>
      <c r="F24" s="32" t="s">
        <v>2</v>
      </c>
      <c r="G24" s="32">
        <v>0</v>
      </c>
      <c r="H24" s="32" t="s">
        <v>29</v>
      </c>
      <c r="I24" s="32" t="s">
        <v>44</v>
      </c>
      <c r="J24" s="32" t="s">
        <v>45</v>
      </c>
      <c r="K24" s="32">
        <v>6</v>
      </c>
      <c r="L24" s="32" t="s">
        <v>31</v>
      </c>
      <c r="M24" s="32" t="s">
        <v>48</v>
      </c>
      <c r="N24" s="32" t="s">
        <v>53</v>
      </c>
      <c r="O24" s="32" t="s">
        <v>35</v>
      </c>
      <c r="P24" s="32" t="s">
        <v>35</v>
      </c>
      <c r="Q24" s="32" t="s">
        <v>28</v>
      </c>
      <c r="R24" s="32" t="s">
        <v>35</v>
      </c>
      <c r="S24" s="32" t="s">
        <v>32</v>
      </c>
      <c r="T24" s="32" t="s">
        <v>2</v>
      </c>
      <c r="U24" s="32">
        <v>7</v>
      </c>
      <c r="V24" s="32" t="s">
        <v>43</v>
      </c>
      <c r="W24" s="32">
        <f>SUM(_xlfn.XLOOKUP(B24,freq!$A$2:$A$40,freq!$B$2:$B$40,0),_xlfn.XLOOKUP(C24,freq!$A$2:$A$40,freq!$B$2:$B$40,0),_xlfn.XLOOKUP(D24,freq!$A$2:$A$40,freq!$B$2:$B$40,0),_xlfn.XLOOKUP(E24,freq!$A$2:$A$40,freq!$B$2:$B$40,0),_xlfn.XLOOKUP(F24,freq!$A$2:$A$40,freq!$B$2:$B$40,0),_xlfn.XLOOKUP(G24,freq!$A$2:$A$40,freq!$B$2:$B$40,0),_xlfn.XLOOKUP(H24,freq!$A$2:$A$40,freq!$B$2:$B$40,0),_xlfn.XLOOKUP(I24,freq!$A$2:$A$40,freq!$B$2:$B$40,0),_xlfn.XLOOKUP(J24,freq!$A$2:$A$40,freq!$B$2:$B$40,0),_xlfn.XLOOKUP(K24,freq!$A$2:$A$40,freq!$B$2:$B$40,0),_xlfn.XLOOKUP(L24,freq!$A$2:$A$40,freq!$B$2:$B$40,0),_xlfn.XLOOKUP(M24,freq!$A$2:$A$40,freq!$B$2:$B$40,0),_xlfn.XLOOKUP(N24,freq!$A$2:$A$40,freq!$B$2:$B$40,0),_xlfn.XLOOKUP(O24,freq!$A$2:$A$40,freq!$B$2:$B$40,0),_xlfn.XLOOKUP(P24,freq!$A$2:$A$40,freq!$B$2:$B$40,0),_xlfn.XLOOKUP(Q24,freq!$A$2:$A$40,freq!$B$2:$B$40,0),_xlfn.XLOOKUP(R24,freq!$A$2:$A$40,freq!$B$2:$B$40,0),_xlfn.XLOOKUP(S24,freq!$A$2:$A$40,freq!$B$2:$B$40,0),_xlfn.XLOOKUP(T24,freq!$A$2:$A$40,freq!$B$2:$B$40,0),_xlfn.XLOOKUP(U24,freq!$A$2:$A$40,freq!$B$2:$B$40,0),_xlfn.XLOOKUP(V24,freq!$A$2:$A$40,freq!$B$2:$B$40,0))</f>
        <v>89.669999999999987</v>
      </c>
    </row>
    <row r="25" spans="1:23" x14ac:dyDescent="0.35">
      <c r="A25" s="32" t="s">
        <v>494</v>
      </c>
      <c r="B25" s="32" t="s">
        <v>48</v>
      </c>
      <c r="C25" s="32" t="s">
        <v>37</v>
      </c>
      <c r="D25" s="32" t="s">
        <v>53</v>
      </c>
      <c r="E25" s="32" t="s">
        <v>48</v>
      </c>
      <c r="F25" s="32" t="s">
        <v>1</v>
      </c>
      <c r="G25" s="32" t="s">
        <v>45</v>
      </c>
      <c r="H25" s="32" t="s">
        <v>58</v>
      </c>
      <c r="I25" s="32" t="s">
        <v>38</v>
      </c>
      <c r="J25" s="32" t="s">
        <v>33</v>
      </c>
      <c r="K25" s="32" t="s">
        <v>45</v>
      </c>
      <c r="L25" s="32" t="s">
        <v>35</v>
      </c>
      <c r="M25" s="32">
        <v>6</v>
      </c>
      <c r="N25" s="32">
        <v>5</v>
      </c>
      <c r="O25" s="32">
        <v>0</v>
      </c>
      <c r="P25" s="32" t="s">
        <v>42</v>
      </c>
      <c r="Q25" s="32" t="s">
        <v>44</v>
      </c>
      <c r="R25" s="32" t="s">
        <v>41</v>
      </c>
      <c r="S25" s="32" t="s">
        <v>31</v>
      </c>
      <c r="T25" s="32" t="s">
        <v>50</v>
      </c>
      <c r="U25" s="32" t="s">
        <v>31</v>
      </c>
      <c r="V25" s="32" t="s">
        <v>56</v>
      </c>
      <c r="W25" s="32">
        <f>SUM(_xlfn.XLOOKUP(B25,freq!$A$2:$A$40,freq!$B$2:$B$40,0),_xlfn.XLOOKUP(C25,freq!$A$2:$A$40,freq!$B$2:$B$40,0),_xlfn.XLOOKUP(D25,freq!$A$2:$A$40,freq!$B$2:$B$40,0),_xlfn.XLOOKUP(E25,freq!$A$2:$A$40,freq!$B$2:$B$40,0),_xlfn.XLOOKUP(F25,freq!$A$2:$A$40,freq!$B$2:$B$40,0),_xlfn.XLOOKUP(G25,freq!$A$2:$A$40,freq!$B$2:$B$40,0),_xlfn.XLOOKUP(H25,freq!$A$2:$A$40,freq!$B$2:$B$40,0),_xlfn.XLOOKUP(I25,freq!$A$2:$A$40,freq!$B$2:$B$40,0),_xlfn.XLOOKUP(J25,freq!$A$2:$A$40,freq!$B$2:$B$40,0),_xlfn.XLOOKUP(K25,freq!$A$2:$A$40,freq!$B$2:$B$40,0),_xlfn.XLOOKUP(L25,freq!$A$2:$A$40,freq!$B$2:$B$40,0),_xlfn.XLOOKUP(M25,freq!$A$2:$A$40,freq!$B$2:$B$40,0),_xlfn.XLOOKUP(N25,freq!$A$2:$A$40,freq!$B$2:$B$40,0),_xlfn.XLOOKUP(O25,freq!$A$2:$A$40,freq!$B$2:$B$40,0),_xlfn.XLOOKUP(P25,freq!$A$2:$A$40,freq!$B$2:$B$40,0),_xlfn.XLOOKUP(Q25,freq!$A$2:$A$40,freq!$B$2:$B$40,0),_xlfn.XLOOKUP(R25,freq!$A$2:$A$40,freq!$B$2:$B$40,0),_xlfn.XLOOKUP(S25,freq!$A$2:$A$40,freq!$B$2:$B$40,0),_xlfn.XLOOKUP(T25,freq!$A$2:$A$40,freq!$B$2:$B$40,0),_xlfn.XLOOKUP(U25,freq!$A$2:$A$40,freq!$B$2:$B$40,0),_xlfn.XLOOKUP(V25,freq!$A$2:$A$40,freq!$B$2:$B$40,0))</f>
        <v>89.149999999999991</v>
      </c>
    </row>
    <row r="26" spans="1:23" x14ac:dyDescent="0.35">
      <c r="A26" s="32" t="s">
        <v>1386</v>
      </c>
      <c r="B26" s="32" t="s">
        <v>43</v>
      </c>
      <c r="C26" s="32" t="s">
        <v>32</v>
      </c>
      <c r="D26" s="32" t="s">
        <v>2</v>
      </c>
      <c r="E26" s="32" t="s">
        <v>45</v>
      </c>
      <c r="F26" s="32">
        <v>2</v>
      </c>
      <c r="G26" s="32" t="s">
        <v>35</v>
      </c>
      <c r="H26" s="32" t="s">
        <v>50</v>
      </c>
      <c r="I26" s="32" t="s">
        <v>45</v>
      </c>
      <c r="J26" s="32" t="s">
        <v>0</v>
      </c>
      <c r="K26" s="32" t="s">
        <v>34</v>
      </c>
      <c r="L26" s="32" t="s">
        <v>0</v>
      </c>
      <c r="M26" s="32" t="s">
        <v>50</v>
      </c>
      <c r="N26" s="32" t="s">
        <v>37</v>
      </c>
      <c r="O26" s="32" t="s">
        <v>45</v>
      </c>
      <c r="P26" s="32">
        <v>4</v>
      </c>
      <c r="Q26" s="32">
        <v>8</v>
      </c>
      <c r="R26" s="32" t="s">
        <v>59</v>
      </c>
      <c r="S26" s="32" t="s">
        <v>1</v>
      </c>
      <c r="T26" s="32" t="s">
        <v>37</v>
      </c>
      <c r="U26" s="32" t="s">
        <v>31</v>
      </c>
      <c r="V26" s="32">
        <v>7</v>
      </c>
      <c r="W26" s="32">
        <f>SUM(_xlfn.XLOOKUP(B26,freq!$A$2:$A$40,freq!$B$2:$B$40,0),_xlfn.XLOOKUP(C26,freq!$A$2:$A$40,freq!$B$2:$B$40,0),_xlfn.XLOOKUP(D26,freq!$A$2:$A$40,freq!$B$2:$B$40,0),_xlfn.XLOOKUP(E26,freq!$A$2:$A$40,freq!$B$2:$B$40,0),_xlfn.XLOOKUP(F26,freq!$A$2:$A$40,freq!$B$2:$B$40,0),_xlfn.XLOOKUP(G26,freq!$A$2:$A$40,freq!$B$2:$B$40,0),_xlfn.XLOOKUP(H26,freq!$A$2:$A$40,freq!$B$2:$B$40,0),_xlfn.XLOOKUP(I26,freq!$A$2:$A$40,freq!$B$2:$B$40,0),_xlfn.XLOOKUP(J26,freq!$A$2:$A$40,freq!$B$2:$B$40,0),_xlfn.XLOOKUP(K26,freq!$A$2:$A$40,freq!$B$2:$B$40,0),_xlfn.XLOOKUP(L26,freq!$A$2:$A$40,freq!$B$2:$B$40,0),_xlfn.XLOOKUP(M26,freq!$A$2:$A$40,freq!$B$2:$B$40,0),_xlfn.XLOOKUP(N26,freq!$A$2:$A$40,freq!$B$2:$B$40,0),_xlfn.XLOOKUP(O26,freq!$A$2:$A$40,freq!$B$2:$B$40,0),_xlfn.XLOOKUP(P26,freq!$A$2:$A$40,freq!$B$2:$B$40,0),_xlfn.XLOOKUP(Q26,freq!$A$2:$A$40,freq!$B$2:$B$40,0),_xlfn.XLOOKUP(R26,freq!$A$2:$A$40,freq!$B$2:$B$40,0),_xlfn.XLOOKUP(S26,freq!$A$2:$A$40,freq!$B$2:$B$40,0),_xlfn.XLOOKUP(T26,freq!$A$2:$A$40,freq!$B$2:$B$40,0),_xlfn.XLOOKUP(U26,freq!$A$2:$A$40,freq!$B$2:$B$40,0),_xlfn.XLOOKUP(V26,freq!$A$2:$A$40,freq!$B$2:$B$40,0))</f>
        <v>88.7</v>
      </c>
    </row>
    <row r="27" spans="1:23" x14ac:dyDescent="0.35">
      <c r="A27" s="32" t="s">
        <v>322</v>
      </c>
      <c r="B27" s="32" t="s">
        <v>45</v>
      </c>
      <c r="C27" s="32" t="s">
        <v>30</v>
      </c>
      <c r="D27" s="32" t="s">
        <v>50</v>
      </c>
      <c r="E27" s="32" t="s">
        <v>30</v>
      </c>
      <c r="F27" s="32" t="s">
        <v>30</v>
      </c>
      <c r="G27" s="32" t="s">
        <v>58</v>
      </c>
      <c r="H27" s="32" t="s">
        <v>3</v>
      </c>
      <c r="I27" s="32">
        <v>0</v>
      </c>
      <c r="J27" s="32" t="s">
        <v>50</v>
      </c>
      <c r="K27" s="32" t="s">
        <v>32</v>
      </c>
      <c r="L27" s="32" t="s">
        <v>45</v>
      </c>
      <c r="M27" s="32" t="s">
        <v>34</v>
      </c>
      <c r="N27" s="32" t="s">
        <v>48</v>
      </c>
      <c r="O27" s="32" t="s">
        <v>45</v>
      </c>
      <c r="P27" s="32" t="s">
        <v>34</v>
      </c>
      <c r="Q27" s="32" t="s">
        <v>36</v>
      </c>
      <c r="R27" s="32" t="s">
        <v>1</v>
      </c>
      <c r="S27" s="32" t="s">
        <v>31</v>
      </c>
      <c r="T27" s="32" t="s">
        <v>28</v>
      </c>
      <c r="U27" s="32" t="s">
        <v>31</v>
      </c>
      <c r="V27" s="32" t="s">
        <v>35</v>
      </c>
      <c r="W27" s="32">
        <f>SUM(_xlfn.XLOOKUP(B27,freq!$A$2:$A$40,freq!$B$2:$B$40,0),_xlfn.XLOOKUP(C27,freq!$A$2:$A$40,freq!$B$2:$B$40,0),_xlfn.XLOOKUP(D27,freq!$A$2:$A$40,freq!$B$2:$B$40,0),_xlfn.XLOOKUP(E27,freq!$A$2:$A$40,freq!$B$2:$B$40,0),_xlfn.XLOOKUP(F27,freq!$A$2:$A$40,freq!$B$2:$B$40,0),_xlfn.XLOOKUP(G27,freq!$A$2:$A$40,freq!$B$2:$B$40,0),_xlfn.XLOOKUP(H27,freq!$A$2:$A$40,freq!$B$2:$B$40,0),_xlfn.XLOOKUP(I27,freq!$A$2:$A$40,freq!$B$2:$B$40,0),_xlfn.XLOOKUP(J27,freq!$A$2:$A$40,freq!$B$2:$B$40,0),_xlfn.XLOOKUP(K27,freq!$A$2:$A$40,freq!$B$2:$B$40,0),_xlfn.XLOOKUP(L27,freq!$A$2:$A$40,freq!$B$2:$B$40,0),_xlfn.XLOOKUP(M27,freq!$A$2:$A$40,freq!$B$2:$B$40,0),_xlfn.XLOOKUP(N27,freq!$A$2:$A$40,freq!$B$2:$B$40,0),_xlfn.XLOOKUP(O27,freq!$A$2:$A$40,freq!$B$2:$B$40,0),_xlfn.XLOOKUP(P27,freq!$A$2:$A$40,freq!$B$2:$B$40,0),_xlfn.XLOOKUP(Q27,freq!$A$2:$A$40,freq!$B$2:$B$40,0),_xlfn.XLOOKUP(R27,freq!$A$2:$A$40,freq!$B$2:$B$40,0),_xlfn.XLOOKUP(S27,freq!$A$2:$A$40,freq!$B$2:$B$40,0),_xlfn.XLOOKUP(T27,freq!$A$2:$A$40,freq!$B$2:$B$40,0),_xlfn.XLOOKUP(U27,freq!$A$2:$A$40,freq!$B$2:$B$40,0),_xlfn.XLOOKUP(V27,freq!$A$2:$A$40,freq!$B$2:$B$40,0))</f>
        <v>88.509999999999991</v>
      </c>
    </row>
    <row r="28" spans="1:23" x14ac:dyDescent="0.35">
      <c r="A28" s="32" t="s">
        <v>1699</v>
      </c>
      <c r="B28" s="32" t="s">
        <v>50</v>
      </c>
      <c r="C28" s="32" t="s">
        <v>37</v>
      </c>
      <c r="D28" s="32" t="s">
        <v>48</v>
      </c>
      <c r="E28" s="32" t="s">
        <v>48</v>
      </c>
      <c r="F28" s="32" t="s">
        <v>32</v>
      </c>
      <c r="G28" s="32" t="s">
        <v>34</v>
      </c>
      <c r="H28" s="32">
        <v>8</v>
      </c>
      <c r="I28" s="32" t="s">
        <v>38</v>
      </c>
      <c r="J28" s="32" t="s">
        <v>41</v>
      </c>
      <c r="K28" s="32">
        <v>7</v>
      </c>
      <c r="L28" s="32" t="s">
        <v>48</v>
      </c>
      <c r="M28" s="32" t="s">
        <v>45</v>
      </c>
      <c r="N28" s="32" t="s">
        <v>2</v>
      </c>
      <c r="O28" s="32" t="s">
        <v>45</v>
      </c>
      <c r="P28" s="32" t="s">
        <v>29</v>
      </c>
      <c r="Q28" s="32" t="s">
        <v>31</v>
      </c>
      <c r="R28" s="32" t="s">
        <v>0</v>
      </c>
      <c r="S28" s="32" t="s">
        <v>46</v>
      </c>
      <c r="T28" s="32" t="s">
        <v>35</v>
      </c>
      <c r="U28" s="32">
        <v>8</v>
      </c>
      <c r="V28" s="32">
        <v>2</v>
      </c>
      <c r="W28" s="32">
        <f>SUM(_xlfn.XLOOKUP(B28,freq!$A$2:$A$40,freq!$B$2:$B$40,0),_xlfn.XLOOKUP(C28,freq!$A$2:$A$40,freq!$B$2:$B$40,0),_xlfn.XLOOKUP(D28,freq!$A$2:$A$40,freq!$B$2:$B$40,0),_xlfn.XLOOKUP(E28,freq!$A$2:$A$40,freq!$B$2:$B$40,0),_xlfn.XLOOKUP(F28,freq!$A$2:$A$40,freq!$B$2:$B$40,0),_xlfn.XLOOKUP(G28,freq!$A$2:$A$40,freq!$B$2:$B$40,0),_xlfn.XLOOKUP(H28,freq!$A$2:$A$40,freq!$B$2:$B$40,0),_xlfn.XLOOKUP(I28,freq!$A$2:$A$40,freq!$B$2:$B$40,0),_xlfn.XLOOKUP(J28,freq!$A$2:$A$40,freq!$B$2:$B$40,0),_xlfn.XLOOKUP(K28,freq!$A$2:$A$40,freq!$B$2:$B$40,0),_xlfn.XLOOKUP(L28,freq!$A$2:$A$40,freq!$B$2:$B$40,0),_xlfn.XLOOKUP(M28,freq!$A$2:$A$40,freq!$B$2:$B$40,0),_xlfn.XLOOKUP(N28,freq!$A$2:$A$40,freq!$B$2:$B$40,0),_xlfn.XLOOKUP(O28,freq!$A$2:$A$40,freq!$B$2:$B$40,0),_xlfn.XLOOKUP(P28,freq!$A$2:$A$40,freq!$B$2:$B$40,0),_xlfn.XLOOKUP(Q28,freq!$A$2:$A$40,freq!$B$2:$B$40,0),_xlfn.XLOOKUP(R28,freq!$A$2:$A$40,freq!$B$2:$B$40,0),_xlfn.XLOOKUP(S28,freq!$A$2:$A$40,freq!$B$2:$B$40,0),_xlfn.XLOOKUP(T28,freq!$A$2:$A$40,freq!$B$2:$B$40,0),_xlfn.XLOOKUP(U28,freq!$A$2:$A$40,freq!$B$2:$B$40,0),_xlfn.XLOOKUP(V28,freq!$A$2:$A$40,freq!$B$2:$B$40,0))</f>
        <v>88.200000000000017</v>
      </c>
    </row>
    <row r="29" spans="1:23" x14ac:dyDescent="0.35">
      <c r="A29" s="32" t="s">
        <v>716</v>
      </c>
      <c r="B29" s="32" t="s">
        <v>37</v>
      </c>
      <c r="C29" s="32" t="s">
        <v>35</v>
      </c>
      <c r="D29" s="32" t="s">
        <v>37</v>
      </c>
      <c r="E29" s="32" t="s">
        <v>48</v>
      </c>
      <c r="F29" s="32">
        <v>5</v>
      </c>
      <c r="G29" s="32" t="s">
        <v>4</v>
      </c>
      <c r="H29" s="32" t="s">
        <v>4</v>
      </c>
      <c r="I29" s="32" t="s">
        <v>0</v>
      </c>
      <c r="J29" s="32">
        <v>0</v>
      </c>
      <c r="K29" s="32" t="s">
        <v>46</v>
      </c>
      <c r="L29" s="32" t="s">
        <v>31</v>
      </c>
      <c r="M29" s="32" t="s">
        <v>37</v>
      </c>
      <c r="N29" s="32">
        <v>5</v>
      </c>
      <c r="O29" s="32">
        <v>6</v>
      </c>
      <c r="P29" s="32" t="s">
        <v>31</v>
      </c>
      <c r="Q29" s="32" t="s">
        <v>31</v>
      </c>
      <c r="R29" s="32" t="s">
        <v>35</v>
      </c>
      <c r="S29" s="32">
        <v>7</v>
      </c>
      <c r="T29" s="32">
        <v>4</v>
      </c>
      <c r="U29" s="32" t="s">
        <v>31</v>
      </c>
      <c r="V29" s="32" t="s">
        <v>56</v>
      </c>
      <c r="W29" s="32">
        <f>SUM(_xlfn.XLOOKUP(B29,freq!$A$2:$A$40,freq!$B$2:$B$40,0),_xlfn.XLOOKUP(C29,freq!$A$2:$A$40,freq!$B$2:$B$40,0),_xlfn.XLOOKUP(D29,freq!$A$2:$A$40,freq!$B$2:$B$40,0),_xlfn.XLOOKUP(E29,freq!$A$2:$A$40,freq!$B$2:$B$40,0),_xlfn.XLOOKUP(F29,freq!$A$2:$A$40,freq!$B$2:$B$40,0),_xlfn.XLOOKUP(G29,freq!$A$2:$A$40,freq!$B$2:$B$40,0),_xlfn.XLOOKUP(H29,freq!$A$2:$A$40,freq!$B$2:$B$40,0),_xlfn.XLOOKUP(I29,freq!$A$2:$A$40,freq!$B$2:$B$40,0),_xlfn.XLOOKUP(J29,freq!$A$2:$A$40,freq!$B$2:$B$40,0),_xlfn.XLOOKUP(K29,freq!$A$2:$A$40,freq!$B$2:$B$40,0),_xlfn.XLOOKUP(L29,freq!$A$2:$A$40,freq!$B$2:$B$40,0),_xlfn.XLOOKUP(M29,freq!$A$2:$A$40,freq!$B$2:$B$40,0),_xlfn.XLOOKUP(N29,freq!$A$2:$A$40,freq!$B$2:$B$40,0),_xlfn.XLOOKUP(O29,freq!$A$2:$A$40,freq!$B$2:$B$40,0),_xlfn.XLOOKUP(P29,freq!$A$2:$A$40,freq!$B$2:$B$40,0),_xlfn.XLOOKUP(Q29,freq!$A$2:$A$40,freq!$B$2:$B$40,0),_xlfn.XLOOKUP(R29,freq!$A$2:$A$40,freq!$B$2:$B$40,0),_xlfn.XLOOKUP(S29,freq!$A$2:$A$40,freq!$B$2:$B$40,0),_xlfn.XLOOKUP(T29,freq!$A$2:$A$40,freq!$B$2:$B$40,0),_xlfn.XLOOKUP(U29,freq!$A$2:$A$40,freq!$B$2:$B$40,0),_xlfn.XLOOKUP(V29,freq!$A$2:$A$40,freq!$B$2:$B$40,0))</f>
        <v>88.18</v>
      </c>
    </row>
    <row r="30" spans="1:23" x14ac:dyDescent="0.35">
      <c r="A30" s="32" t="s">
        <v>539</v>
      </c>
      <c r="B30" s="32" t="s">
        <v>46</v>
      </c>
      <c r="C30" s="32" t="s">
        <v>41</v>
      </c>
      <c r="D30" s="32" t="s">
        <v>50</v>
      </c>
      <c r="E30" s="32" t="s">
        <v>44</v>
      </c>
      <c r="F30" s="32" t="s">
        <v>34</v>
      </c>
      <c r="G30" s="32" t="s">
        <v>48</v>
      </c>
      <c r="H30" s="32" t="s">
        <v>33</v>
      </c>
      <c r="I30" s="32" t="s">
        <v>2</v>
      </c>
      <c r="J30" s="32" t="s">
        <v>48</v>
      </c>
      <c r="K30" s="32" t="s">
        <v>3</v>
      </c>
      <c r="L30" s="32" t="s">
        <v>28</v>
      </c>
      <c r="M30" s="32" t="s">
        <v>45</v>
      </c>
      <c r="N30" s="32" t="s">
        <v>48</v>
      </c>
      <c r="O30" s="32" t="s">
        <v>35</v>
      </c>
      <c r="P30" s="32" t="s">
        <v>43</v>
      </c>
      <c r="Q30" s="32" t="s">
        <v>56</v>
      </c>
      <c r="R30" s="32" t="s">
        <v>4</v>
      </c>
      <c r="S30" s="32">
        <v>1</v>
      </c>
      <c r="T30" s="32" t="s">
        <v>59</v>
      </c>
      <c r="U30" s="32" t="s">
        <v>56</v>
      </c>
      <c r="V30" s="32" t="s">
        <v>4</v>
      </c>
      <c r="W30" s="32">
        <f>SUM(_xlfn.XLOOKUP(B30,freq!$A$2:$A$40,freq!$B$2:$B$40,0),_xlfn.XLOOKUP(C30,freq!$A$2:$A$40,freq!$B$2:$B$40,0),_xlfn.XLOOKUP(D30,freq!$A$2:$A$40,freq!$B$2:$B$40,0),_xlfn.XLOOKUP(E30,freq!$A$2:$A$40,freq!$B$2:$B$40,0),_xlfn.XLOOKUP(F30,freq!$A$2:$A$40,freq!$B$2:$B$40,0),_xlfn.XLOOKUP(G30,freq!$A$2:$A$40,freq!$B$2:$B$40,0),_xlfn.XLOOKUP(H30,freq!$A$2:$A$40,freq!$B$2:$B$40,0),_xlfn.XLOOKUP(I30,freq!$A$2:$A$40,freq!$B$2:$B$40,0),_xlfn.XLOOKUP(J30,freq!$A$2:$A$40,freq!$B$2:$B$40,0),_xlfn.XLOOKUP(K30,freq!$A$2:$A$40,freq!$B$2:$B$40,0),_xlfn.XLOOKUP(L30,freq!$A$2:$A$40,freq!$B$2:$B$40,0),_xlfn.XLOOKUP(M30,freq!$A$2:$A$40,freq!$B$2:$B$40,0),_xlfn.XLOOKUP(N30,freq!$A$2:$A$40,freq!$B$2:$B$40,0),_xlfn.XLOOKUP(O30,freq!$A$2:$A$40,freq!$B$2:$B$40,0),_xlfn.XLOOKUP(P30,freq!$A$2:$A$40,freq!$B$2:$B$40,0),_xlfn.XLOOKUP(Q30,freq!$A$2:$A$40,freq!$B$2:$B$40,0),_xlfn.XLOOKUP(R30,freq!$A$2:$A$40,freq!$B$2:$B$40,0),_xlfn.XLOOKUP(S30,freq!$A$2:$A$40,freq!$B$2:$B$40,0),_xlfn.XLOOKUP(T30,freq!$A$2:$A$40,freq!$B$2:$B$40,0),_xlfn.XLOOKUP(U30,freq!$A$2:$A$40,freq!$B$2:$B$40,0),_xlfn.XLOOKUP(V30,freq!$A$2:$A$40,freq!$B$2:$B$40,0))</f>
        <v>87.769999999999982</v>
      </c>
    </row>
    <row r="31" spans="1:23" x14ac:dyDescent="0.35">
      <c r="A31" s="32" t="s">
        <v>1659</v>
      </c>
      <c r="B31" s="32">
        <v>8</v>
      </c>
      <c r="C31" s="32" t="s">
        <v>59</v>
      </c>
      <c r="D31" s="32" t="s">
        <v>48</v>
      </c>
      <c r="E31" s="32" t="s">
        <v>29</v>
      </c>
      <c r="F31" s="32" t="s">
        <v>56</v>
      </c>
      <c r="G31" s="32" t="s">
        <v>45</v>
      </c>
      <c r="H31" s="32" t="s">
        <v>46</v>
      </c>
      <c r="I31" s="32">
        <v>1</v>
      </c>
      <c r="J31" s="32" t="s">
        <v>3</v>
      </c>
      <c r="K31" s="32" t="s">
        <v>35</v>
      </c>
      <c r="L31" s="32" t="s">
        <v>4</v>
      </c>
      <c r="M31" s="32" t="s">
        <v>31</v>
      </c>
      <c r="N31" s="32" t="s">
        <v>35</v>
      </c>
      <c r="O31" s="32">
        <v>5</v>
      </c>
      <c r="P31" s="32" t="s">
        <v>50</v>
      </c>
      <c r="Q31" s="32" t="s">
        <v>4</v>
      </c>
      <c r="R31" s="32">
        <v>6</v>
      </c>
      <c r="S31" s="32" t="s">
        <v>30</v>
      </c>
      <c r="T31" s="32" t="s">
        <v>4</v>
      </c>
      <c r="U31" s="32" t="s">
        <v>35</v>
      </c>
      <c r="V31" s="32" t="s">
        <v>2</v>
      </c>
      <c r="W31" s="32">
        <f>SUM(_xlfn.XLOOKUP(B31,freq!$A$2:$A$40,freq!$B$2:$B$40,0),_xlfn.XLOOKUP(C31,freq!$A$2:$A$40,freq!$B$2:$B$40,0),_xlfn.XLOOKUP(D31,freq!$A$2:$A$40,freq!$B$2:$B$40,0),_xlfn.XLOOKUP(E31,freq!$A$2:$A$40,freq!$B$2:$B$40,0),_xlfn.XLOOKUP(F31,freq!$A$2:$A$40,freq!$B$2:$B$40,0),_xlfn.XLOOKUP(G31,freq!$A$2:$A$40,freq!$B$2:$B$40,0),_xlfn.XLOOKUP(H31,freq!$A$2:$A$40,freq!$B$2:$B$40,0),_xlfn.XLOOKUP(I31,freq!$A$2:$A$40,freq!$B$2:$B$40,0),_xlfn.XLOOKUP(J31,freq!$A$2:$A$40,freq!$B$2:$B$40,0),_xlfn.XLOOKUP(K31,freq!$A$2:$A$40,freq!$B$2:$B$40,0),_xlfn.XLOOKUP(L31,freq!$A$2:$A$40,freq!$B$2:$B$40,0),_xlfn.XLOOKUP(M31,freq!$A$2:$A$40,freq!$B$2:$B$40,0),_xlfn.XLOOKUP(N31,freq!$A$2:$A$40,freq!$B$2:$B$40,0),_xlfn.XLOOKUP(O31,freq!$A$2:$A$40,freq!$B$2:$B$40,0),_xlfn.XLOOKUP(P31,freq!$A$2:$A$40,freq!$B$2:$B$40,0),_xlfn.XLOOKUP(Q31,freq!$A$2:$A$40,freq!$B$2:$B$40,0),_xlfn.XLOOKUP(R31,freq!$A$2:$A$40,freq!$B$2:$B$40,0),_xlfn.XLOOKUP(S31,freq!$A$2:$A$40,freq!$B$2:$B$40,0),_xlfn.XLOOKUP(T31,freq!$A$2:$A$40,freq!$B$2:$B$40,0),_xlfn.XLOOKUP(U31,freq!$A$2:$A$40,freq!$B$2:$B$40,0),_xlfn.XLOOKUP(V31,freq!$A$2:$A$40,freq!$B$2:$B$40,0))</f>
        <v>87.679999999999978</v>
      </c>
    </row>
    <row r="32" spans="1:23" x14ac:dyDescent="0.35">
      <c r="A32" s="32" t="s">
        <v>1834</v>
      </c>
      <c r="B32" s="32" t="s">
        <v>2</v>
      </c>
      <c r="C32" s="32" t="s">
        <v>4</v>
      </c>
      <c r="D32" s="32" t="s">
        <v>32</v>
      </c>
      <c r="E32" s="32" t="s">
        <v>30</v>
      </c>
      <c r="F32" s="32" t="s">
        <v>1</v>
      </c>
      <c r="G32" s="32" t="s">
        <v>35</v>
      </c>
      <c r="H32" s="32">
        <v>9</v>
      </c>
      <c r="I32" s="32" t="s">
        <v>3</v>
      </c>
      <c r="J32" s="32" t="s">
        <v>45</v>
      </c>
      <c r="K32" s="32" t="s">
        <v>32</v>
      </c>
      <c r="L32" s="32">
        <v>5</v>
      </c>
      <c r="M32" s="32" t="s">
        <v>34</v>
      </c>
      <c r="N32" s="32" t="s">
        <v>36</v>
      </c>
      <c r="O32" s="32" t="s">
        <v>33</v>
      </c>
      <c r="P32" s="32" t="s">
        <v>31</v>
      </c>
      <c r="Q32" s="32" t="s">
        <v>3</v>
      </c>
      <c r="R32" s="32" t="s">
        <v>50</v>
      </c>
      <c r="S32" s="32">
        <v>1</v>
      </c>
      <c r="T32" s="32" t="s">
        <v>35</v>
      </c>
      <c r="U32" s="32" t="s">
        <v>34</v>
      </c>
      <c r="V32" s="32" t="s">
        <v>31</v>
      </c>
      <c r="W32" s="32">
        <f>SUM(_xlfn.XLOOKUP(B32,freq!$A$2:$A$40,freq!$B$2:$B$40,0),_xlfn.XLOOKUP(C32,freq!$A$2:$A$40,freq!$B$2:$B$40,0),_xlfn.XLOOKUP(D32,freq!$A$2:$A$40,freq!$B$2:$B$40,0),_xlfn.XLOOKUP(E32,freq!$A$2:$A$40,freq!$B$2:$B$40,0),_xlfn.XLOOKUP(F32,freq!$A$2:$A$40,freq!$B$2:$B$40,0),_xlfn.XLOOKUP(G32,freq!$A$2:$A$40,freq!$B$2:$B$40,0),_xlfn.XLOOKUP(H32,freq!$A$2:$A$40,freq!$B$2:$B$40,0),_xlfn.XLOOKUP(I32,freq!$A$2:$A$40,freq!$B$2:$B$40,0),_xlfn.XLOOKUP(J32,freq!$A$2:$A$40,freq!$B$2:$B$40,0),_xlfn.XLOOKUP(K32,freq!$A$2:$A$40,freq!$B$2:$B$40,0),_xlfn.XLOOKUP(L32,freq!$A$2:$A$40,freq!$B$2:$B$40,0),_xlfn.XLOOKUP(M32,freq!$A$2:$A$40,freq!$B$2:$B$40,0),_xlfn.XLOOKUP(N32,freq!$A$2:$A$40,freq!$B$2:$B$40,0),_xlfn.XLOOKUP(O32,freq!$A$2:$A$40,freq!$B$2:$B$40,0),_xlfn.XLOOKUP(P32,freq!$A$2:$A$40,freq!$B$2:$B$40,0),_xlfn.XLOOKUP(Q32,freq!$A$2:$A$40,freq!$B$2:$B$40,0),_xlfn.XLOOKUP(R32,freq!$A$2:$A$40,freq!$B$2:$B$40,0),_xlfn.XLOOKUP(S32,freq!$A$2:$A$40,freq!$B$2:$B$40,0),_xlfn.XLOOKUP(T32,freq!$A$2:$A$40,freq!$B$2:$B$40,0),_xlfn.XLOOKUP(U32,freq!$A$2:$A$40,freq!$B$2:$B$40,0),_xlfn.XLOOKUP(V32,freq!$A$2:$A$40,freq!$B$2:$B$40,0))</f>
        <v>87.110000000000014</v>
      </c>
    </row>
    <row r="33" spans="1:23" x14ac:dyDescent="0.35">
      <c r="A33" s="32" t="s">
        <v>1674</v>
      </c>
      <c r="B33" s="32">
        <v>2</v>
      </c>
      <c r="C33" s="32" t="s">
        <v>45</v>
      </c>
      <c r="D33" s="32" t="s">
        <v>43</v>
      </c>
      <c r="E33" s="32" t="s">
        <v>34</v>
      </c>
      <c r="F33" s="32" t="s">
        <v>34</v>
      </c>
      <c r="G33" s="32" t="s">
        <v>35</v>
      </c>
      <c r="H33" s="32" t="s">
        <v>37</v>
      </c>
      <c r="I33" s="32" t="s">
        <v>29</v>
      </c>
      <c r="J33" s="32">
        <v>9</v>
      </c>
      <c r="K33" s="32" t="s">
        <v>37</v>
      </c>
      <c r="L33" s="32" t="s">
        <v>45</v>
      </c>
      <c r="M33" s="32" t="s">
        <v>4</v>
      </c>
      <c r="N33" s="32" t="s">
        <v>44</v>
      </c>
      <c r="O33" s="32" t="s">
        <v>31</v>
      </c>
      <c r="P33" s="32" t="s">
        <v>56</v>
      </c>
      <c r="Q33" s="32" t="s">
        <v>44</v>
      </c>
      <c r="R33" s="32" t="s">
        <v>33</v>
      </c>
      <c r="S33" s="32" t="s">
        <v>34</v>
      </c>
      <c r="T33" s="32" t="s">
        <v>4</v>
      </c>
      <c r="U33" s="32" t="s">
        <v>37</v>
      </c>
      <c r="V33" s="32">
        <v>6</v>
      </c>
      <c r="W33" s="32">
        <f>SUM(_xlfn.XLOOKUP(B33,freq!$A$2:$A$40,freq!$B$2:$B$40,0),_xlfn.XLOOKUP(C33,freq!$A$2:$A$40,freq!$B$2:$B$40,0),_xlfn.XLOOKUP(D33,freq!$A$2:$A$40,freq!$B$2:$B$40,0),_xlfn.XLOOKUP(E33,freq!$A$2:$A$40,freq!$B$2:$B$40,0),_xlfn.XLOOKUP(F33,freq!$A$2:$A$40,freq!$B$2:$B$40,0),_xlfn.XLOOKUP(G33,freq!$A$2:$A$40,freq!$B$2:$B$40,0),_xlfn.XLOOKUP(H33,freq!$A$2:$A$40,freq!$B$2:$B$40,0),_xlfn.XLOOKUP(I33,freq!$A$2:$A$40,freq!$B$2:$B$40,0),_xlfn.XLOOKUP(J33,freq!$A$2:$A$40,freq!$B$2:$B$40,0),_xlfn.XLOOKUP(K33,freq!$A$2:$A$40,freq!$B$2:$B$40,0),_xlfn.XLOOKUP(L33,freq!$A$2:$A$40,freq!$B$2:$B$40,0),_xlfn.XLOOKUP(M33,freq!$A$2:$A$40,freq!$B$2:$B$40,0),_xlfn.XLOOKUP(N33,freq!$A$2:$A$40,freq!$B$2:$B$40,0),_xlfn.XLOOKUP(O33,freq!$A$2:$A$40,freq!$B$2:$B$40,0),_xlfn.XLOOKUP(P33,freq!$A$2:$A$40,freq!$B$2:$B$40,0),_xlfn.XLOOKUP(Q33,freq!$A$2:$A$40,freq!$B$2:$B$40,0),_xlfn.XLOOKUP(R33,freq!$A$2:$A$40,freq!$B$2:$B$40,0),_xlfn.XLOOKUP(S33,freq!$A$2:$A$40,freq!$B$2:$B$40,0),_xlfn.XLOOKUP(T33,freq!$A$2:$A$40,freq!$B$2:$B$40,0),_xlfn.XLOOKUP(U33,freq!$A$2:$A$40,freq!$B$2:$B$40,0),_xlfn.XLOOKUP(V33,freq!$A$2:$A$40,freq!$B$2:$B$40,0))</f>
        <v>86.679999999999993</v>
      </c>
    </row>
    <row r="34" spans="1:23" x14ac:dyDescent="0.35">
      <c r="A34" s="32" t="s">
        <v>1971</v>
      </c>
      <c r="B34" s="32" t="s">
        <v>1</v>
      </c>
      <c r="C34" s="32" t="s">
        <v>45</v>
      </c>
      <c r="D34" s="32" t="s">
        <v>30</v>
      </c>
      <c r="E34" s="32">
        <v>4</v>
      </c>
      <c r="F34" s="32" t="s">
        <v>2</v>
      </c>
      <c r="G34" s="32" t="s">
        <v>44</v>
      </c>
      <c r="H34" s="32" t="s">
        <v>32</v>
      </c>
      <c r="I34" s="32" t="s">
        <v>35</v>
      </c>
      <c r="J34" s="32" t="s">
        <v>2</v>
      </c>
      <c r="K34" s="32">
        <v>5</v>
      </c>
      <c r="L34" s="32" t="s">
        <v>1</v>
      </c>
      <c r="M34" s="32">
        <v>6</v>
      </c>
      <c r="N34" s="32" t="s">
        <v>28</v>
      </c>
      <c r="O34" s="32" t="s">
        <v>2</v>
      </c>
      <c r="P34" s="32">
        <v>2</v>
      </c>
      <c r="Q34" s="32" t="s">
        <v>43</v>
      </c>
      <c r="R34" s="32" t="s">
        <v>40</v>
      </c>
      <c r="S34" s="32" t="s">
        <v>41</v>
      </c>
      <c r="T34" s="32" t="s">
        <v>46</v>
      </c>
      <c r="U34" s="32" t="s">
        <v>1</v>
      </c>
      <c r="V34" s="32" t="s">
        <v>49</v>
      </c>
      <c r="W34" s="32">
        <f>SUM(_xlfn.XLOOKUP(B34,freq!$A$2:$A$40,freq!$B$2:$B$40,0),_xlfn.XLOOKUP(C34,freq!$A$2:$A$40,freq!$B$2:$B$40,0),_xlfn.XLOOKUP(D34,freq!$A$2:$A$40,freq!$B$2:$B$40,0),_xlfn.XLOOKUP(E34,freq!$A$2:$A$40,freq!$B$2:$B$40,0),_xlfn.XLOOKUP(F34,freq!$A$2:$A$40,freq!$B$2:$B$40,0),_xlfn.XLOOKUP(G34,freq!$A$2:$A$40,freq!$B$2:$B$40,0),_xlfn.XLOOKUP(H34,freq!$A$2:$A$40,freq!$B$2:$B$40,0),_xlfn.XLOOKUP(I34,freq!$A$2:$A$40,freq!$B$2:$B$40,0),_xlfn.XLOOKUP(J34,freq!$A$2:$A$40,freq!$B$2:$B$40,0),_xlfn.XLOOKUP(K34,freq!$A$2:$A$40,freq!$B$2:$B$40,0),_xlfn.XLOOKUP(L34,freq!$A$2:$A$40,freq!$B$2:$B$40,0),_xlfn.XLOOKUP(M34,freq!$A$2:$A$40,freq!$B$2:$B$40,0),_xlfn.XLOOKUP(N34,freq!$A$2:$A$40,freq!$B$2:$B$40,0),_xlfn.XLOOKUP(O34,freq!$A$2:$A$40,freq!$B$2:$B$40,0),_xlfn.XLOOKUP(P34,freq!$A$2:$A$40,freq!$B$2:$B$40,0),_xlfn.XLOOKUP(Q34,freq!$A$2:$A$40,freq!$B$2:$B$40,0),_xlfn.XLOOKUP(R34,freq!$A$2:$A$40,freq!$B$2:$B$40,0),_xlfn.XLOOKUP(S34,freq!$A$2:$A$40,freq!$B$2:$B$40,0),_xlfn.XLOOKUP(T34,freq!$A$2:$A$40,freq!$B$2:$B$40,0),_xlfn.XLOOKUP(U34,freq!$A$2:$A$40,freq!$B$2:$B$40,0),_xlfn.XLOOKUP(V34,freq!$A$2:$A$40,freq!$B$2:$B$40,0))</f>
        <v>86.56</v>
      </c>
    </row>
    <row r="35" spans="1:23" x14ac:dyDescent="0.35">
      <c r="A35" s="32" t="s">
        <v>803</v>
      </c>
      <c r="B35" s="32" t="s">
        <v>35</v>
      </c>
      <c r="C35" s="32" t="s">
        <v>29</v>
      </c>
      <c r="D35" s="32" t="s">
        <v>32</v>
      </c>
      <c r="E35" s="32" t="s">
        <v>31</v>
      </c>
      <c r="F35" s="32" t="s">
        <v>29</v>
      </c>
      <c r="G35" s="32" t="s">
        <v>46</v>
      </c>
      <c r="H35" s="32" t="s">
        <v>31</v>
      </c>
      <c r="I35" s="32" t="s">
        <v>46</v>
      </c>
      <c r="J35" s="32">
        <v>5</v>
      </c>
      <c r="K35" s="32" t="s">
        <v>42</v>
      </c>
      <c r="L35" s="32" t="s">
        <v>35</v>
      </c>
      <c r="M35" s="32" t="s">
        <v>37</v>
      </c>
      <c r="N35" s="32" t="s">
        <v>58</v>
      </c>
      <c r="O35" s="32" t="s">
        <v>56</v>
      </c>
      <c r="P35" s="32" t="s">
        <v>38</v>
      </c>
      <c r="Q35" s="32" t="s">
        <v>4</v>
      </c>
      <c r="R35" s="32" t="s">
        <v>2</v>
      </c>
      <c r="S35" s="32" t="s">
        <v>40</v>
      </c>
      <c r="T35" s="32" t="s">
        <v>33</v>
      </c>
      <c r="U35" s="32" t="s">
        <v>44</v>
      </c>
      <c r="V35" s="32" t="s">
        <v>31</v>
      </c>
      <c r="W35" s="32">
        <f>SUM(_xlfn.XLOOKUP(B35,freq!$A$2:$A$40,freq!$B$2:$B$40,0),_xlfn.XLOOKUP(C35,freq!$A$2:$A$40,freq!$B$2:$B$40,0),_xlfn.XLOOKUP(D35,freq!$A$2:$A$40,freq!$B$2:$B$40,0),_xlfn.XLOOKUP(E35,freq!$A$2:$A$40,freq!$B$2:$B$40,0),_xlfn.XLOOKUP(F35,freq!$A$2:$A$40,freq!$B$2:$B$40,0),_xlfn.XLOOKUP(G35,freq!$A$2:$A$40,freq!$B$2:$B$40,0),_xlfn.XLOOKUP(H35,freq!$A$2:$A$40,freq!$B$2:$B$40,0),_xlfn.XLOOKUP(I35,freq!$A$2:$A$40,freq!$B$2:$B$40,0),_xlfn.XLOOKUP(J35,freq!$A$2:$A$40,freq!$B$2:$B$40,0),_xlfn.XLOOKUP(K35,freq!$A$2:$A$40,freq!$B$2:$B$40,0),_xlfn.XLOOKUP(L35,freq!$A$2:$A$40,freq!$B$2:$B$40,0),_xlfn.XLOOKUP(M35,freq!$A$2:$A$40,freq!$B$2:$B$40,0),_xlfn.XLOOKUP(N35,freq!$A$2:$A$40,freq!$B$2:$B$40,0),_xlfn.XLOOKUP(O35,freq!$A$2:$A$40,freq!$B$2:$B$40,0),_xlfn.XLOOKUP(P35,freq!$A$2:$A$40,freq!$B$2:$B$40,0),_xlfn.XLOOKUP(Q35,freq!$A$2:$A$40,freq!$B$2:$B$40,0),_xlfn.XLOOKUP(R35,freq!$A$2:$A$40,freq!$B$2:$B$40,0),_xlfn.XLOOKUP(S35,freq!$A$2:$A$40,freq!$B$2:$B$40,0),_xlfn.XLOOKUP(T35,freq!$A$2:$A$40,freq!$B$2:$B$40,0),_xlfn.XLOOKUP(U35,freq!$A$2:$A$40,freq!$B$2:$B$40,0),_xlfn.XLOOKUP(V35,freq!$A$2:$A$40,freq!$B$2:$B$40,0))</f>
        <v>86.369999999999976</v>
      </c>
    </row>
    <row r="36" spans="1:23" x14ac:dyDescent="0.35">
      <c r="A36" s="32" t="s">
        <v>468</v>
      </c>
      <c r="B36" s="32" t="s">
        <v>31</v>
      </c>
      <c r="C36" s="32" t="s">
        <v>29</v>
      </c>
      <c r="D36" s="32">
        <v>0</v>
      </c>
      <c r="E36" s="32" t="s">
        <v>35</v>
      </c>
      <c r="F36" s="32">
        <v>3</v>
      </c>
      <c r="G36" s="32" t="s">
        <v>3</v>
      </c>
      <c r="H36" s="32">
        <v>6</v>
      </c>
      <c r="I36" s="32" t="s">
        <v>38</v>
      </c>
      <c r="J36" s="32" t="s">
        <v>38</v>
      </c>
      <c r="K36" s="32">
        <v>1</v>
      </c>
      <c r="L36" s="32" t="s">
        <v>1</v>
      </c>
      <c r="M36" s="32" t="s">
        <v>46</v>
      </c>
      <c r="N36" s="32" t="s">
        <v>1</v>
      </c>
      <c r="O36" s="32">
        <v>7</v>
      </c>
      <c r="P36" s="32" t="s">
        <v>34</v>
      </c>
      <c r="Q36" s="32" t="s">
        <v>31</v>
      </c>
      <c r="R36" s="32" t="s">
        <v>44</v>
      </c>
      <c r="S36" s="32" t="s">
        <v>32</v>
      </c>
      <c r="T36" s="32" t="s">
        <v>37</v>
      </c>
      <c r="U36" s="32" t="s">
        <v>45</v>
      </c>
      <c r="V36" s="32" t="s">
        <v>44</v>
      </c>
      <c r="W36" s="32">
        <f>SUM(_xlfn.XLOOKUP(B36,freq!$A$2:$A$40,freq!$B$2:$B$40,0),_xlfn.XLOOKUP(C36,freq!$A$2:$A$40,freq!$B$2:$B$40,0),_xlfn.XLOOKUP(D36,freq!$A$2:$A$40,freq!$B$2:$B$40,0),_xlfn.XLOOKUP(E36,freq!$A$2:$A$40,freq!$B$2:$B$40,0),_xlfn.XLOOKUP(F36,freq!$A$2:$A$40,freq!$B$2:$B$40,0),_xlfn.XLOOKUP(G36,freq!$A$2:$A$40,freq!$B$2:$B$40,0),_xlfn.XLOOKUP(H36,freq!$A$2:$A$40,freq!$B$2:$B$40,0),_xlfn.XLOOKUP(I36,freq!$A$2:$A$40,freq!$B$2:$B$40,0),_xlfn.XLOOKUP(J36,freq!$A$2:$A$40,freq!$B$2:$B$40,0),_xlfn.XLOOKUP(K36,freq!$A$2:$A$40,freq!$B$2:$B$40,0),_xlfn.XLOOKUP(L36,freq!$A$2:$A$40,freq!$B$2:$B$40,0),_xlfn.XLOOKUP(M36,freq!$A$2:$A$40,freq!$B$2:$B$40,0),_xlfn.XLOOKUP(N36,freq!$A$2:$A$40,freq!$B$2:$B$40,0),_xlfn.XLOOKUP(O36,freq!$A$2:$A$40,freq!$B$2:$B$40,0),_xlfn.XLOOKUP(P36,freq!$A$2:$A$40,freq!$B$2:$B$40,0),_xlfn.XLOOKUP(Q36,freq!$A$2:$A$40,freq!$B$2:$B$40,0),_xlfn.XLOOKUP(R36,freq!$A$2:$A$40,freq!$B$2:$B$40,0),_xlfn.XLOOKUP(S36,freq!$A$2:$A$40,freq!$B$2:$B$40,0),_xlfn.XLOOKUP(T36,freq!$A$2:$A$40,freq!$B$2:$B$40,0),_xlfn.XLOOKUP(U36,freq!$A$2:$A$40,freq!$B$2:$B$40,0),_xlfn.XLOOKUP(V36,freq!$A$2:$A$40,freq!$B$2:$B$40,0))</f>
        <v>86.25</v>
      </c>
    </row>
    <row r="37" spans="1:23" x14ac:dyDescent="0.35">
      <c r="A37" s="32" t="s">
        <v>1224</v>
      </c>
      <c r="B37" s="32" t="s">
        <v>59</v>
      </c>
      <c r="C37" s="32">
        <v>7</v>
      </c>
      <c r="D37" s="32" t="s">
        <v>1</v>
      </c>
      <c r="E37" s="32">
        <v>8</v>
      </c>
      <c r="F37" s="32" t="s">
        <v>37</v>
      </c>
      <c r="G37" s="32" t="s">
        <v>44</v>
      </c>
      <c r="H37" s="32" t="s">
        <v>45</v>
      </c>
      <c r="I37" s="32" t="s">
        <v>48</v>
      </c>
      <c r="J37" s="32">
        <v>3</v>
      </c>
      <c r="K37" s="32">
        <v>7</v>
      </c>
      <c r="L37" s="32" t="s">
        <v>33</v>
      </c>
      <c r="M37" s="32" t="s">
        <v>36</v>
      </c>
      <c r="N37" s="32" t="s">
        <v>48</v>
      </c>
      <c r="O37" s="32" t="s">
        <v>45</v>
      </c>
      <c r="P37" s="32" t="s">
        <v>53</v>
      </c>
      <c r="Q37" s="32" t="s">
        <v>28</v>
      </c>
      <c r="R37" s="32" t="s">
        <v>3</v>
      </c>
      <c r="S37" s="32" t="s">
        <v>2</v>
      </c>
      <c r="T37" s="32" t="s">
        <v>56</v>
      </c>
      <c r="U37" s="32" t="s">
        <v>59</v>
      </c>
      <c r="V37" s="32">
        <v>5</v>
      </c>
      <c r="W37" s="32">
        <f>SUM(_xlfn.XLOOKUP(B37,freq!$A$2:$A$40,freq!$B$2:$B$40,0),_xlfn.XLOOKUP(C37,freq!$A$2:$A$40,freq!$B$2:$B$40,0),_xlfn.XLOOKUP(D37,freq!$A$2:$A$40,freq!$B$2:$B$40,0),_xlfn.XLOOKUP(E37,freq!$A$2:$A$40,freq!$B$2:$B$40,0),_xlfn.XLOOKUP(F37,freq!$A$2:$A$40,freq!$B$2:$B$40,0),_xlfn.XLOOKUP(G37,freq!$A$2:$A$40,freq!$B$2:$B$40,0),_xlfn.XLOOKUP(H37,freq!$A$2:$A$40,freq!$B$2:$B$40,0),_xlfn.XLOOKUP(I37,freq!$A$2:$A$40,freq!$B$2:$B$40,0),_xlfn.XLOOKUP(J37,freq!$A$2:$A$40,freq!$B$2:$B$40,0),_xlfn.XLOOKUP(K37,freq!$A$2:$A$40,freq!$B$2:$B$40,0),_xlfn.XLOOKUP(L37,freq!$A$2:$A$40,freq!$B$2:$B$40,0),_xlfn.XLOOKUP(M37,freq!$A$2:$A$40,freq!$B$2:$B$40,0),_xlfn.XLOOKUP(N37,freq!$A$2:$A$40,freq!$B$2:$B$40,0),_xlfn.XLOOKUP(O37,freq!$A$2:$A$40,freq!$B$2:$B$40,0),_xlfn.XLOOKUP(P37,freq!$A$2:$A$40,freq!$B$2:$B$40,0),_xlfn.XLOOKUP(Q37,freq!$A$2:$A$40,freq!$B$2:$B$40,0),_xlfn.XLOOKUP(R37,freq!$A$2:$A$40,freq!$B$2:$B$40,0),_xlfn.XLOOKUP(S37,freq!$A$2:$A$40,freq!$B$2:$B$40,0),_xlfn.XLOOKUP(T37,freq!$A$2:$A$40,freq!$B$2:$B$40,0),_xlfn.XLOOKUP(U37,freq!$A$2:$A$40,freq!$B$2:$B$40,0),_xlfn.XLOOKUP(V37,freq!$A$2:$A$40,freq!$B$2:$B$40,0))</f>
        <v>85.99</v>
      </c>
    </row>
    <row r="38" spans="1:23" x14ac:dyDescent="0.35">
      <c r="A38" s="32" t="s">
        <v>1465</v>
      </c>
      <c r="B38" s="32" t="s">
        <v>34</v>
      </c>
      <c r="C38" s="32" t="s">
        <v>46</v>
      </c>
      <c r="D38" s="32" t="s">
        <v>58</v>
      </c>
      <c r="E38" s="32">
        <v>5</v>
      </c>
      <c r="F38" s="32" t="s">
        <v>31</v>
      </c>
      <c r="G38" s="32" t="s">
        <v>3</v>
      </c>
      <c r="H38" s="32" t="s">
        <v>58</v>
      </c>
      <c r="I38" s="32" t="s">
        <v>49</v>
      </c>
      <c r="J38" s="32" t="s">
        <v>43</v>
      </c>
      <c r="K38" s="32" t="s">
        <v>3</v>
      </c>
      <c r="L38" s="32" t="s">
        <v>2</v>
      </c>
      <c r="M38" s="32" t="s">
        <v>2</v>
      </c>
      <c r="N38" s="32" t="s">
        <v>56</v>
      </c>
      <c r="O38" s="32" t="s">
        <v>30</v>
      </c>
      <c r="P38" s="32" t="s">
        <v>35</v>
      </c>
      <c r="Q38" s="32" t="s">
        <v>2</v>
      </c>
      <c r="R38" s="32">
        <v>7</v>
      </c>
      <c r="S38" s="32" t="s">
        <v>56</v>
      </c>
      <c r="T38" s="32">
        <v>9</v>
      </c>
      <c r="U38" s="32" t="s">
        <v>35</v>
      </c>
      <c r="V38" s="32" t="s">
        <v>44</v>
      </c>
      <c r="W38" s="32">
        <f>SUM(_xlfn.XLOOKUP(B38,freq!$A$2:$A$40,freq!$B$2:$B$40,0),_xlfn.XLOOKUP(C38,freq!$A$2:$A$40,freq!$B$2:$B$40,0),_xlfn.XLOOKUP(D38,freq!$A$2:$A$40,freq!$B$2:$B$40,0),_xlfn.XLOOKUP(E38,freq!$A$2:$A$40,freq!$B$2:$B$40,0),_xlfn.XLOOKUP(F38,freq!$A$2:$A$40,freq!$B$2:$B$40,0),_xlfn.XLOOKUP(G38,freq!$A$2:$A$40,freq!$B$2:$B$40,0),_xlfn.XLOOKUP(H38,freq!$A$2:$A$40,freq!$B$2:$B$40,0),_xlfn.XLOOKUP(I38,freq!$A$2:$A$40,freq!$B$2:$B$40,0),_xlfn.XLOOKUP(J38,freq!$A$2:$A$40,freq!$B$2:$B$40,0),_xlfn.XLOOKUP(K38,freq!$A$2:$A$40,freq!$B$2:$B$40,0),_xlfn.XLOOKUP(L38,freq!$A$2:$A$40,freq!$B$2:$B$40,0),_xlfn.XLOOKUP(M38,freq!$A$2:$A$40,freq!$B$2:$B$40,0),_xlfn.XLOOKUP(N38,freq!$A$2:$A$40,freq!$B$2:$B$40,0),_xlfn.XLOOKUP(O38,freq!$A$2:$A$40,freq!$B$2:$B$40,0),_xlfn.XLOOKUP(P38,freq!$A$2:$A$40,freq!$B$2:$B$40,0),_xlfn.XLOOKUP(Q38,freq!$A$2:$A$40,freq!$B$2:$B$40,0),_xlfn.XLOOKUP(R38,freq!$A$2:$A$40,freq!$B$2:$B$40,0),_xlfn.XLOOKUP(S38,freq!$A$2:$A$40,freq!$B$2:$B$40,0),_xlfn.XLOOKUP(T38,freq!$A$2:$A$40,freq!$B$2:$B$40,0),_xlfn.XLOOKUP(U38,freq!$A$2:$A$40,freq!$B$2:$B$40,0),_xlfn.XLOOKUP(V38,freq!$A$2:$A$40,freq!$B$2:$B$40,0))</f>
        <v>85.76</v>
      </c>
    </row>
    <row r="39" spans="1:23" x14ac:dyDescent="0.35">
      <c r="A39" s="32" t="s">
        <v>1542</v>
      </c>
      <c r="B39" s="32" t="s">
        <v>38</v>
      </c>
      <c r="C39" s="32" t="s">
        <v>45</v>
      </c>
      <c r="D39" s="32" t="s">
        <v>33</v>
      </c>
      <c r="E39" s="32" t="s">
        <v>56</v>
      </c>
      <c r="F39" s="32" t="s">
        <v>48</v>
      </c>
      <c r="G39" s="32">
        <v>0</v>
      </c>
      <c r="H39" s="32" t="s">
        <v>29</v>
      </c>
      <c r="I39" s="32" t="s">
        <v>32</v>
      </c>
      <c r="J39" s="32" t="s">
        <v>38</v>
      </c>
      <c r="K39" s="32">
        <v>4</v>
      </c>
      <c r="L39" s="32" t="s">
        <v>45</v>
      </c>
      <c r="M39" s="32" t="s">
        <v>46</v>
      </c>
      <c r="N39" s="32" t="s">
        <v>56</v>
      </c>
      <c r="O39" s="32" t="s">
        <v>37</v>
      </c>
      <c r="P39" s="32" t="s">
        <v>42</v>
      </c>
      <c r="Q39" s="32" t="s">
        <v>46</v>
      </c>
      <c r="R39" s="32">
        <v>8</v>
      </c>
      <c r="S39" s="32">
        <v>4</v>
      </c>
      <c r="T39" s="32" t="s">
        <v>35</v>
      </c>
      <c r="U39" s="32" t="s">
        <v>32</v>
      </c>
      <c r="V39" s="32" t="s">
        <v>56</v>
      </c>
      <c r="W39" s="32">
        <f>SUM(_xlfn.XLOOKUP(B39,freq!$A$2:$A$40,freq!$B$2:$B$40,0),_xlfn.XLOOKUP(C39,freq!$A$2:$A$40,freq!$B$2:$B$40,0),_xlfn.XLOOKUP(D39,freq!$A$2:$A$40,freq!$B$2:$B$40,0),_xlfn.XLOOKUP(E39,freq!$A$2:$A$40,freq!$B$2:$B$40,0),_xlfn.XLOOKUP(F39,freq!$A$2:$A$40,freq!$B$2:$B$40,0),_xlfn.XLOOKUP(G39,freq!$A$2:$A$40,freq!$B$2:$B$40,0),_xlfn.XLOOKUP(H39,freq!$A$2:$A$40,freq!$B$2:$B$40,0),_xlfn.XLOOKUP(I39,freq!$A$2:$A$40,freq!$B$2:$B$40,0),_xlfn.XLOOKUP(J39,freq!$A$2:$A$40,freq!$B$2:$B$40,0),_xlfn.XLOOKUP(K39,freq!$A$2:$A$40,freq!$B$2:$B$40,0),_xlfn.XLOOKUP(L39,freq!$A$2:$A$40,freq!$B$2:$B$40,0),_xlfn.XLOOKUP(M39,freq!$A$2:$A$40,freq!$B$2:$B$40,0),_xlfn.XLOOKUP(N39,freq!$A$2:$A$40,freq!$B$2:$B$40,0),_xlfn.XLOOKUP(O39,freq!$A$2:$A$40,freq!$B$2:$B$40,0),_xlfn.XLOOKUP(P39,freq!$A$2:$A$40,freq!$B$2:$B$40,0),_xlfn.XLOOKUP(Q39,freq!$A$2:$A$40,freq!$B$2:$B$40,0),_xlfn.XLOOKUP(R39,freq!$A$2:$A$40,freq!$B$2:$B$40,0),_xlfn.XLOOKUP(S39,freq!$A$2:$A$40,freq!$B$2:$B$40,0),_xlfn.XLOOKUP(T39,freq!$A$2:$A$40,freq!$B$2:$B$40,0),_xlfn.XLOOKUP(U39,freq!$A$2:$A$40,freq!$B$2:$B$40,0),_xlfn.XLOOKUP(V39,freq!$A$2:$A$40,freq!$B$2:$B$40,0))</f>
        <v>85.61</v>
      </c>
    </row>
    <row r="40" spans="1:23" x14ac:dyDescent="0.35">
      <c r="A40" s="32" t="s">
        <v>877</v>
      </c>
      <c r="B40" s="32" t="s">
        <v>3</v>
      </c>
      <c r="C40" s="32" t="s">
        <v>35</v>
      </c>
      <c r="D40" s="32" t="s">
        <v>34</v>
      </c>
      <c r="E40" s="32" t="s">
        <v>45</v>
      </c>
      <c r="F40" s="32" t="s">
        <v>37</v>
      </c>
      <c r="G40" s="32" t="s">
        <v>29</v>
      </c>
      <c r="H40" s="32" t="s">
        <v>33</v>
      </c>
      <c r="I40" s="32" t="s">
        <v>30</v>
      </c>
      <c r="J40" s="32" t="s">
        <v>46</v>
      </c>
      <c r="K40" s="32" t="s">
        <v>32</v>
      </c>
      <c r="L40" s="32" t="s">
        <v>0</v>
      </c>
      <c r="M40" s="32">
        <v>7</v>
      </c>
      <c r="N40" s="32" t="s">
        <v>48</v>
      </c>
      <c r="O40" s="32" t="s">
        <v>36</v>
      </c>
      <c r="P40" s="32" t="s">
        <v>34</v>
      </c>
      <c r="Q40" s="32" t="s">
        <v>41</v>
      </c>
      <c r="R40" s="32" t="s">
        <v>35</v>
      </c>
      <c r="S40" s="32" t="s">
        <v>37</v>
      </c>
      <c r="T40" s="32" t="s">
        <v>44</v>
      </c>
      <c r="U40" s="32" t="s">
        <v>2</v>
      </c>
      <c r="V40" s="32" t="s">
        <v>30</v>
      </c>
      <c r="W40" s="32">
        <f>SUM(_xlfn.XLOOKUP(B40,freq!$A$2:$A$40,freq!$B$2:$B$40,0),_xlfn.XLOOKUP(C40,freq!$A$2:$A$40,freq!$B$2:$B$40,0),_xlfn.XLOOKUP(D40,freq!$A$2:$A$40,freq!$B$2:$B$40,0),_xlfn.XLOOKUP(E40,freq!$A$2:$A$40,freq!$B$2:$B$40,0),_xlfn.XLOOKUP(F40,freq!$A$2:$A$40,freq!$B$2:$B$40,0),_xlfn.XLOOKUP(G40,freq!$A$2:$A$40,freq!$B$2:$B$40,0),_xlfn.XLOOKUP(H40,freq!$A$2:$A$40,freq!$B$2:$B$40,0),_xlfn.XLOOKUP(I40,freq!$A$2:$A$40,freq!$B$2:$B$40,0),_xlfn.XLOOKUP(J40,freq!$A$2:$A$40,freq!$B$2:$B$40,0),_xlfn.XLOOKUP(K40,freq!$A$2:$A$40,freq!$B$2:$B$40,0),_xlfn.XLOOKUP(L40,freq!$A$2:$A$40,freq!$B$2:$B$40,0),_xlfn.XLOOKUP(M40,freq!$A$2:$A$40,freq!$B$2:$B$40,0),_xlfn.XLOOKUP(N40,freq!$A$2:$A$40,freq!$B$2:$B$40,0),_xlfn.XLOOKUP(O40,freq!$A$2:$A$40,freq!$B$2:$B$40,0),_xlfn.XLOOKUP(P40,freq!$A$2:$A$40,freq!$B$2:$B$40,0),_xlfn.XLOOKUP(Q40,freq!$A$2:$A$40,freq!$B$2:$B$40,0),_xlfn.XLOOKUP(R40,freq!$A$2:$A$40,freq!$B$2:$B$40,0),_xlfn.XLOOKUP(S40,freq!$A$2:$A$40,freq!$B$2:$B$40,0),_xlfn.XLOOKUP(T40,freq!$A$2:$A$40,freq!$B$2:$B$40,0),_xlfn.XLOOKUP(U40,freq!$A$2:$A$40,freq!$B$2:$B$40,0),_xlfn.XLOOKUP(V40,freq!$A$2:$A$40,freq!$B$2:$B$40,0))</f>
        <v>85.47</v>
      </c>
    </row>
    <row r="41" spans="1:23" x14ac:dyDescent="0.35">
      <c r="A41" s="32" t="s">
        <v>99</v>
      </c>
      <c r="B41" s="32" t="s">
        <v>45</v>
      </c>
      <c r="C41" s="32" t="s">
        <v>31</v>
      </c>
      <c r="D41" s="32" t="s">
        <v>44</v>
      </c>
      <c r="E41" s="32">
        <v>3</v>
      </c>
      <c r="F41" s="32" t="s">
        <v>32</v>
      </c>
      <c r="G41" s="32" t="s">
        <v>38</v>
      </c>
      <c r="H41" s="32" t="s">
        <v>34</v>
      </c>
      <c r="I41" s="32">
        <v>3</v>
      </c>
      <c r="J41" s="32" t="s">
        <v>35</v>
      </c>
      <c r="K41" s="32" t="s">
        <v>45</v>
      </c>
      <c r="L41" s="32">
        <v>4</v>
      </c>
      <c r="M41" s="32" t="s">
        <v>0</v>
      </c>
      <c r="N41" s="32" t="s">
        <v>41</v>
      </c>
      <c r="O41" s="32" t="s">
        <v>49</v>
      </c>
      <c r="P41" s="32" t="s">
        <v>31</v>
      </c>
      <c r="Q41" s="32" t="s">
        <v>56</v>
      </c>
      <c r="R41" s="32" t="s">
        <v>0</v>
      </c>
      <c r="S41" s="32">
        <v>1</v>
      </c>
      <c r="T41" s="32" t="s">
        <v>3</v>
      </c>
      <c r="U41" s="32" t="s">
        <v>3</v>
      </c>
      <c r="V41" s="32" t="s">
        <v>3</v>
      </c>
      <c r="W41" s="32">
        <f>SUM(_xlfn.XLOOKUP(B41,freq!$A$2:$A$40,freq!$B$2:$B$40,0),_xlfn.XLOOKUP(C41,freq!$A$2:$A$40,freq!$B$2:$B$40,0),_xlfn.XLOOKUP(D41,freq!$A$2:$A$40,freq!$B$2:$B$40,0),_xlfn.XLOOKUP(E41,freq!$A$2:$A$40,freq!$B$2:$B$40,0),_xlfn.XLOOKUP(F41,freq!$A$2:$A$40,freq!$B$2:$B$40,0),_xlfn.XLOOKUP(G41,freq!$A$2:$A$40,freq!$B$2:$B$40,0),_xlfn.XLOOKUP(H41,freq!$A$2:$A$40,freq!$B$2:$B$40,0),_xlfn.XLOOKUP(I41,freq!$A$2:$A$40,freq!$B$2:$B$40,0),_xlfn.XLOOKUP(J41,freq!$A$2:$A$40,freq!$B$2:$B$40,0),_xlfn.XLOOKUP(K41,freq!$A$2:$A$40,freq!$B$2:$B$40,0),_xlfn.XLOOKUP(L41,freq!$A$2:$A$40,freq!$B$2:$B$40,0),_xlfn.XLOOKUP(M41,freq!$A$2:$A$40,freq!$B$2:$B$40,0),_xlfn.XLOOKUP(N41,freq!$A$2:$A$40,freq!$B$2:$B$40,0),_xlfn.XLOOKUP(O41,freq!$A$2:$A$40,freq!$B$2:$B$40,0),_xlfn.XLOOKUP(P41,freq!$A$2:$A$40,freq!$B$2:$B$40,0),_xlfn.XLOOKUP(Q41,freq!$A$2:$A$40,freq!$B$2:$B$40,0),_xlfn.XLOOKUP(R41,freq!$A$2:$A$40,freq!$B$2:$B$40,0),_xlfn.XLOOKUP(S41,freq!$A$2:$A$40,freq!$B$2:$B$40,0),_xlfn.XLOOKUP(T41,freq!$A$2:$A$40,freq!$B$2:$B$40,0),_xlfn.XLOOKUP(U41,freq!$A$2:$A$40,freq!$B$2:$B$40,0),_xlfn.XLOOKUP(V41,freq!$A$2:$A$40,freq!$B$2:$B$40,0))</f>
        <v>85.05</v>
      </c>
    </row>
    <row r="42" spans="1:23" x14ac:dyDescent="0.35">
      <c r="A42" s="32" t="s">
        <v>1649</v>
      </c>
      <c r="B42" s="32" t="s">
        <v>43</v>
      </c>
      <c r="C42" s="32" t="s">
        <v>31</v>
      </c>
      <c r="D42" s="32" t="s">
        <v>32</v>
      </c>
      <c r="E42" s="32" t="s">
        <v>40</v>
      </c>
      <c r="F42" s="32" t="s">
        <v>45</v>
      </c>
      <c r="G42" s="32" t="s">
        <v>49</v>
      </c>
      <c r="H42" s="32">
        <v>4</v>
      </c>
      <c r="I42" s="32" t="s">
        <v>43</v>
      </c>
      <c r="J42" s="32" t="s">
        <v>41</v>
      </c>
      <c r="K42" s="32" t="s">
        <v>53</v>
      </c>
      <c r="L42" s="32">
        <v>3</v>
      </c>
      <c r="M42" s="32" t="s">
        <v>59</v>
      </c>
      <c r="N42" s="32" t="s">
        <v>2</v>
      </c>
      <c r="O42" s="32">
        <v>0</v>
      </c>
      <c r="P42" s="32" t="s">
        <v>1</v>
      </c>
      <c r="Q42" s="32" t="s">
        <v>37</v>
      </c>
      <c r="R42" s="32" t="s">
        <v>29</v>
      </c>
      <c r="S42" s="32" t="s">
        <v>1</v>
      </c>
      <c r="T42" s="32" t="s">
        <v>35</v>
      </c>
      <c r="U42" s="32" t="s">
        <v>35</v>
      </c>
      <c r="V42" s="32" t="s">
        <v>1</v>
      </c>
      <c r="W42" s="32">
        <f>SUM(_xlfn.XLOOKUP(B42,freq!$A$2:$A$40,freq!$B$2:$B$40,0),_xlfn.XLOOKUP(C42,freq!$A$2:$A$40,freq!$B$2:$B$40,0),_xlfn.XLOOKUP(D42,freq!$A$2:$A$40,freq!$B$2:$B$40,0),_xlfn.XLOOKUP(E42,freq!$A$2:$A$40,freq!$B$2:$B$40,0),_xlfn.XLOOKUP(F42,freq!$A$2:$A$40,freq!$B$2:$B$40,0),_xlfn.XLOOKUP(G42,freq!$A$2:$A$40,freq!$B$2:$B$40,0),_xlfn.XLOOKUP(H42,freq!$A$2:$A$40,freq!$B$2:$B$40,0),_xlfn.XLOOKUP(I42,freq!$A$2:$A$40,freq!$B$2:$B$40,0),_xlfn.XLOOKUP(J42,freq!$A$2:$A$40,freq!$B$2:$B$40,0),_xlfn.XLOOKUP(K42,freq!$A$2:$A$40,freq!$B$2:$B$40,0),_xlfn.XLOOKUP(L42,freq!$A$2:$A$40,freq!$B$2:$B$40,0),_xlfn.XLOOKUP(M42,freq!$A$2:$A$40,freq!$B$2:$B$40,0),_xlfn.XLOOKUP(N42,freq!$A$2:$A$40,freq!$B$2:$B$40,0),_xlfn.XLOOKUP(O42,freq!$A$2:$A$40,freq!$B$2:$B$40,0),_xlfn.XLOOKUP(P42,freq!$A$2:$A$40,freq!$B$2:$B$40,0),_xlfn.XLOOKUP(Q42,freq!$A$2:$A$40,freq!$B$2:$B$40,0),_xlfn.XLOOKUP(R42,freq!$A$2:$A$40,freq!$B$2:$B$40,0),_xlfn.XLOOKUP(S42,freq!$A$2:$A$40,freq!$B$2:$B$40,0),_xlfn.XLOOKUP(T42,freq!$A$2:$A$40,freq!$B$2:$B$40,0),_xlfn.XLOOKUP(U42,freq!$A$2:$A$40,freq!$B$2:$B$40,0),_xlfn.XLOOKUP(V42,freq!$A$2:$A$40,freq!$B$2:$B$40,0))</f>
        <v>84.75</v>
      </c>
    </row>
    <row r="43" spans="1:23" x14ac:dyDescent="0.35">
      <c r="A43" s="32" t="s">
        <v>2088</v>
      </c>
      <c r="B43" s="32">
        <v>6</v>
      </c>
      <c r="C43" s="32">
        <v>0</v>
      </c>
      <c r="D43" s="32" t="s">
        <v>32</v>
      </c>
      <c r="E43" s="32" t="s">
        <v>53</v>
      </c>
      <c r="F43" s="32" t="s">
        <v>34</v>
      </c>
      <c r="G43" s="32" t="s">
        <v>0</v>
      </c>
      <c r="H43" s="32" t="s">
        <v>4</v>
      </c>
      <c r="I43" s="32" t="s">
        <v>56</v>
      </c>
      <c r="J43" s="32" t="s">
        <v>38</v>
      </c>
      <c r="K43" s="32">
        <v>3</v>
      </c>
      <c r="L43" s="32" t="s">
        <v>31</v>
      </c>
      <c r="M43" s="32" t="s">
        <v>3</v>
      </c>
      <c r="N43" s="32" t="s">
        <v>37</v>
      </c>
      <c r="O43" s="32">
        <v>9</v>
      </c>
      <c r="P43" s="32" t="s">
        <v>45</v>
      </c>
      <c r="Q43" s="32" t="s">
        <v>2</v>
      </c>
      <c r="R43" s="32">
        <v>8</v>
      </c>
      <c r="S43" s="32">
        <v>9</v>
      </c>
      <c r="T43" s="32" t="s">
        <v>35</v>
      </c>
      <c r="U43" s="32" t="s">
        <v>45</v>
      </c>
      <c r="V43" s="32" t="s">
        <v>1</v>
      </c>
      <c r="W43" s="32">
        <f>SUM(_xlfn.XLOOKUP(B43,freq!$A$2:$A$40,freq!$B$2:$B$40,0),_xlfn.XLOOKUP(C43,freq!$A$2:$A$40,freq!$B$2:$B$40,0),_xlfn.XLOOKUP(D43,freq!$A$2:$A$40,freq!$B$2:$B$40,0),_xlfn.XLOOKUP(E43,freq!$A$2:$A$40,freq!$B$2:$B$40,0),_xlfn.XLOOKUP(F43,freq!$A$2:$A$40,freq!$B$2:$B$40,0),_xlfn.XLOOKUP(G43,freq!$A$2:$A$40,freq!$B$2:$B$40,0),_xlfn.XLOOKUP(H43,freq!$A$2:$A$40,freq!$B$2:$B$40,0),_xlfn.XLOOKUP(I43,freq!$A$2:$A$40,freq!$B$2:$B$40,0),_xlfn.XLOOKUP(J43,freq!$A$2:$A$40,freq!$B$2:$B$40,0),_xlfn.XLOOKUP(K43,freq!$A$2:$A$40,freq!$B$2:$B$40,0),_xlfn.XLOOKUP(L43,freq!$A$2:$A$40,freq!$B$2:$B$40,0),_xlfn.XLOOKUP(M43,freq!$A$2:$A$40,freq!$B$2:$B$40,0),_xlfn.XLOOKUP(N43,freq!$A$2:$A$40,freq!$B$2:$B$40,0),_xlfn.XLOOKUP(O43,freq!$A$2:$A$40,freq!$B$2:$B$40,0),_xlfn.XLOOKUP(P43,freq!$A$2:$A$40,freq!$B$2:$B$40,0),_xlfn.XLOOKUP(Q43,freq!$A$2:$A$40,freq!$B$2:$B$40,0),_xlfn.XLOOKUP(R43,freq!$A$2:$A$40,freq!$B$2:$B$40,0),_xlfn.XLOOKUP(S43,freq!$A$2:$A$40,freq!$B$2:$B$40,0),_xlfn.XLOOKUP(T43,freq!$A$2:$A$40,freq!$B$2:$B$40,0),_xlfn.XLOOKUP(U43,freq!$A$2:$A$40,freq!$B$2:$B$40,0),_xlfn.XLOOKUP(V43,freq!$A$2:$A$40,freq!$B$2:$B$40,0))</f>
        <v>84.669999999999987</v>
      </c>
    </row>
    <row r="44" spans="1:23" x14ac:dyDescent="0.35">
      <c r="A44" s="32" t="s">
        <v>974</v>
      </c>
      <c r="B44" s="32" t="s">
        <v>37</v>
      </c>
      <c r="C44" s="32" t="s">
        <v>41</v>
      </c>
      <c r="D44" s="32" t="s">
        <v>44</v>
      </c>
      <c r="E44" s="32" t="s">
        <v>2</v>
      </c>
      <c r="F44" s="32" t="s">
        <v>36</v>
      </c>
      <c r="G44" s="32" t="s">
        <v>29</v>
      </c>
      <c r="H44" s="32" t="s">
        <v>45</v>
      </c>
      <c r="I44" s="32" t="s">
        <v>31</v>
      </c>
      <c r="J44" s="32" t="s">
        <v>1</v>
      </c>
      <c r="K44" s="32" t="s">
        <v>48</v>
      </c>
      <c r="L44" s="32" t="s">
        <v>41</v>
      </c>
      <c r="M44" s="32" t="s">
        <v>3</v>
      </c>
      <c r="N44" s="32">
        <v>0</v>
      </c>
      <c r="O44" s="32" t="s">
        <v>31</v>
      </c>
      <c r="P44" s="32">
        <v>8</v>
      </c>
      <c r="Q44" s="32" t="s">
        <v>48</v>
      </c>
      <c r="R44" s="32" t="s">
        <v>40</v>
      </c>
      <c r="S44" s="32" t="s">
        <v>41</v>
      </c>
      <c r="T44" s="32">
        <v>5</v>
      </c>
      <c r="U44" s="32" t="s">
        <v>34</v>
      </c>
      <c r="V44" s="32">
        <v>6</v>
      </c>
      <c r="W44" s="32">
        <f>SUM(_xlfn.XLOOKUP(B44,freq!$A$2:$A$40,freq!$B$2:$B$40,0),_xlfn.XLOOKUP(C44,freq!$A$2:$A$40,freq!$B$2:$B$40,0),_xlfn.XLOOKUP(D44,freq!$A$2:$A$40,freq!$B$2:$B$40,0),_xlfn.XLOOKUP(E44,freq!$A$2:$A$40,freq!$B$2:$B$40,0),_xlfn.XLOOKUP(F44,freq!$A$2:$A$40,freq!$B$2:$B$40,0),_xlfn.XLOOKUP(G44,freq!$A$2:$A$40,freq!$B$2:$B$40,0),_xlfn.XLOOKUP(H44,freq!$A$2:$A$40,freq!$B$2:$B$40,0),_xlfn.XLOOKUP(I44,freq!$A$2:$A$40,freq!$B$2:$B$40,0),_xlfn.XLOOKUP(J44,freq!$A$2:$A$40,freq!$B$2:$B$40,0),_xlfn.XLOOKUP(K44,freq!$A$2:$A$40,freq!$B$2:$B$40,0),_xlfn.XLOOKUP(L44,freq!$A$2:$A$40,freq!$B$2:$B$40,0),_xlfn.XLOOKUP(M44,freq!$A$2:$A$40,freq!$B$2:$B$40,0),_xlfn.XLOOKUP(N44,freq!$A$2:$A$40,freq!$B$2:$B$40,0),_xlfn.XLOOKUP(O44,freq!$A$2:$A$40,freq!$B$2:$B$40,0),_xlfn.XLOOKUP(P44,freq!$A$2:$A$40,freq!$B$2:$B$40,0),_xlfn.XLOOKUP(Q44,freq!$A$2:$A$40,freq!$B$2:$B$40,0),_xlfn.XLOOKUP(R44,freq!$A$2:$A$40,freq!$B$2:$B$40,0),_xlfn.XLOOKUP(S44,freq!$A$2:$A$40,freq!$B$2:$B$40,0),_xlfn.XLOOKUP(T44,freq!$A$2:$A$40,freq!$B$2:$B$40,0),_xlfn.XLOOKUP(U44,freq!$A$2:$A$40,freq!$B$2:$B$40,0),_xlfn.XLOOKUP(V44,freq!$A$2:$A$40,freq!$B$2:$B$40,0))</f>
        <v>84.61999999999999</v>
      </c>
    </row>
    <row r="45" spans="1:23" x14ac:dyDescent="0.35">
      <c r="A45" s="32" t="s">
        <v>313</v>
      </c>
      <c r="B45" s="32" t="s">
        <v>45</v>
      </c>
      <c r="C45" s="32" t="s">
        <v>46</v>
      </c>
      <c r="D45" s="32" t="s">
        <v>50</v>
      </c>
      <c r="E45" s="32">
        <v>6</v>
      </c>
      <c r="F45" s="32" t="s">
        <v>58</v>
      </c>
      <c r="G45" s="32" t="s">
        <v>48</v>
      </c>
      <c r="H45" s="32" t="s">
        <v>56</v>
      </c>
      <c r="I45" s="32">
        <v>7</v>
      </c>
      <c r="J45" s="32" t="s">
        <v>32</v>
      </c>
      <c r="K45" s="32" t="s">
        <v>53</v>
      </c>
      <c r="L45" s="32" t="s">
        <v>2</v>
      </c>
      <c r="M45" s="32" t="s">
        <v>50</v>
      </c>
      <c r="N45" s="32" t="s">
        <v>4</v>
      </c>
      <c r="O45" s="32" t="s">
        <v>31</v>
      </c>
      <c r="P45" s="32" t="s">
        <v>31</v>
      </c>
      <c r="Q45" s="32" t="s">
        <v>45</v>
      </c>
      <c r="R45" s="32" t="s">
        <v>45</v>
      </c>
      <c r="S45" s="32">
        <v>7</v>
      </c>
      <c r="T45" s="32">
        <v>0</v>
      </c>
      <c r="U45" s="32" t="s">
        <v>28</v>
      </c>
      <c r="V45" s="32" t="s">
        <v>49</v>
      </c>
      <c r="W45" s="32">
        <f>SUM(_xlfn.XLOOKUP(B45,freq!$A$2:$A$40,freq!$B$2:$B$40,0),_xlfn.XLOOKUP(C45,freq!$A$2:$A$40,freq!$B$2:$B$40,0),_xlfn.XLOOKUP(D45,freq!$A$2:$A$40,freq!$B$2:$B$40,0),_xlfn.XLOOKUP(E45,freq!$A$2:$A$40,freq!$B$2:$B$40,0),_xlfn.XLOOKUP(F45,freq!$A$2:$A$40,freq!$B$2:$B$40,0),_xlfn.XLOOKUP(G45,freq!$A$2:$A$40,freq!$B$2:$B$40,0),_xlfn.XLOOKUP(H45,freq!$A$2:$A$40,freq!$B$2:$B$40,0),_xlfn.XLOOKUP(I45,freq!$A$2:$A$40,freq!$B$2:$B$40,0),_xlfn.XLOOKUP(J45,freq!$A$2:$A$40,freq!$B$2:$B$40,0),_xlfn.XLOOKUP(K45,freq!$A$2:$A$40,freq!$B$2:$B$40,0),_xlfn.XLOOKUP(L45,freq!$A$2:$A$40,freq!$B$2:$B$40,0),_xlfn.XLOOKUP(M45,freq!$A$2:$A$40,freq!$B$2:$B$40,0),_xlfn.XLOOKUP(N45,freq!$A$2:$A$40,freq!$B$2:$B$40,0),_xlfn.XLOOKUP(O45,freq!$A$2:$A$40,freq!$B$2:$B$40,0),_xlfn.XLOOKUP(P45,freq!$A$2:$A$40,freq!$B$2:$B$40,0),_xlfn.XLOOKUP(Q45,freq!$A$2:$A$40,freq!$B$2:$B$40,0),_xlfn.XLOOKUP(R45,freq!$A$2:$A$40,freq!$B$2:$B$40,0),_xlfn.XLOOKUP(S45,freq!$A$2:$A$40,freq!$B$2:$B$40,0),_xlfn.XLOOKUP(T45,freq!$A$2:$A$40,freq!$B$2:$B$40,0),_xlfn.XLOOKUP(U45,freq!$A$2:$A$40,freq!$B$2:$B$40,0),_xlfn.XLOOKUP(V45,freq!$A$2:$A$40,freq!$B$2:$B$40,0))</f>
        <v>84.139999999999986</v>
      </c>
    </row>
    <row r="46" spans="1:23" x14ac:dyDescent="0.35">
      <c r="A46" s="32" t="s">
        <v>576</v>
      </c>
      <c r="B46" s="32" t="s">
        <v>2</v>
      </c>
      <c r="C46" s="32" t="s">
        <v>44</v>
      </c>
      <c r="D46" s="32" t="s">
        <v>31</v>
      </c>
      <c r="E46" s="32">
        <v>7</v>
      </c>
      <c r="F46" s="32" t="s">
        <v>31</v>
      </c>
      <c r="G46" s="32" t="s">
        <v>35</v>
      </c>
      <c r="H46" s="32">
        <v>4</v>
      </c>
      <c r="I46" s="32" t="s">
        <v>59</v>
      </c>
      <c r="J46" s="32" t="s">
        <v>45</v>
      </c>
      <c r="K46" s="32" t="s">
        <v>58</v>
      </c>
      <c r="L46" s="32" t="s">
        <v>49</v>
      </c>
      <c r="M46" s="32" t="s">
        <v>45</v>
      </c>
      <c r="N46" s="32" t="s">
        <v>53</v>
      </c>
      <c r="O46" s="32" t="s">
        <v>28</v>
      </c>
      <c r="P46" s="32" t="s">
        <v>46</v>
      </c>
      <c r="Q46" s="32" t="s">
        <v>58</v>
      </c>
      <c r="R46" s="32" t="s">
        <v>42</v>
      </c>
      <c r="S46" s="32">
        <v>0</v>
      </c>
      <c r="T46" s="32" t="s">
        <v>1</v>
      </c>
      <c r="U46" s="32" t="s">
        <v>1</v>
      </c>
      <c r="V46" s="32">
        <v>4</v>
      </c>
      <c r="W46" s="32">
        <f>SUM(_xlfn.XLOOKUP(B46,freq!$A$2:$A$40,freq!$B$2:$B$40,0),_xlfn.XLOOKUP(C46,freq!$A$2:$A$40,freq!$B$2:$B$40,0),_xlfn.XLOOKUP(D46,freq!$A$2:$A$40,freq!$B$2:$B$40,0),_xlfn.XLOOKUP(E46,freq!$A$2:$A$40,freq!$B$2:$B$40,0),_xlfn.XLOOKUP(F46,freq!$A$2:$A$40,freq!$B$2:$B$40,0),_xlfn.XLOOKUP(G46,freq!$A$2:$A$40,freq!$B$2:$B$40,0),_xlfn.XLOOKUP(H46,freq!$A$2:$A$40,freq!$B$2:$B$40,0),_xlfn.XLOOKUP(I46,freq!$A$2:$A$40,freq!$B$2:$B$40,0),_xlfn.XLOOKUP(J46,freq!$A$2:$A$40,freq!$B$2:$B$40,0),_xlfn.XLOOKUP(K46,freq!$A$2:$A$40,freq!$B$2:$B$40,0),_xlfn.XLOOKUP(L46,freq!$A$2:$A$40,freq!$B$2:$B$40,0),_xlfn.XLOOKUP(M46,freq!$A$2:$A$40,freq!$B$2:$B$40,0),_xlfn.XLOOKUP(N46,freq!$A$2:$A$40,freq!$B$2:$B$40,0),_xlfn.XLOOKUP(O46,freq!$A$2:$A$40,freq!$B$2:$B$40,0),_xlfn.XLOOKUP(P46,freq!$A$2:$A$40,freq!$B$2:$B$40,0),_xlfn.XLOOKUP(Q46,freq!$A$2:$A$40,freq!$B$2:$B$40,0),_xlfn.XLOOKUP(R46,freq!$A$2:$A$40,freq!$B$2:$B$40,0),_xlfn.XLOOKUP(S46,freq!$A$2:$A$40,freq!$B$2:$B$40,0),_xlfn.XLOOKUP(T46,freq!$A$2:$A$40,freq!$B$2:$B$40,0),_xlfn.XLOOKUP(U46,freq!$A$2:$A$40,freq!$B$2:$B$40,0),_xlfn.XLOOKUP(V46,freq!$A$2:$A$40,freq!$B$2:$B$40,0))</f>
        <v>84.139999999999986</v>
      </c>
    </row>
    <row r="47" spans="1:23" x14ac:dyDescent="0.35">
      <c r="A47" s="32" t="s">
        <v>1744</v>
      </c>
      <c r="B47" s="32">
        <v>1</v>
      </c>
      <c r="C47" s="32">
        <v>2</v>
      </c>
      <c r="D47" s="32" t="s">
        <v>56</v>
      </c>
      <c r="E47" s="32" t="s">
        <v>37</v>
      </c>
      <c r="F47" s="32">
        <v>9</v>
      </c>
      <c r="G47" s="32" t="s">
        <v>44</v>
      </c>
      <c r="H47" s="32" t="s">
        <v>56</v>
      </c>
      <c r="I47" s="32">
        <v>7</v>
      </c>
      <c r="J47" s="32" t="s">
        <v>45</v>
      </c>
      <c r="K47" s="32" t="s">
        <v>2</v>
      </c>
      <c r="L47" s="32" t="s">
        <v>35</v>
      </c>
      <c r="M47" s="32" t="s">
        <v>56</v>
      </c>
      <c r="N47" s="32" t="s">
        <v>36</v>
      </c>
      <c r="O47" s="32" t="s">
        <v>38</v>
      </c>
      <c r="P47" s="32" t="s">
        <v>53</v>
      </c>
      <c r="Q47" s="32" t="s">
        <v>1</v>
      </c>
      <c r="R47" s="32" t="s">
        <v>3</v>
      </c>
      <c r="S47" s="32" t="s">
        <v>44</v>
      </c>
      <c r="T47" s="32" t="s">
        <v>53</v>
      </c>
      <c r="U47" s="32" t="s">
        <v>0</v>
      </c>
      <c r="V47" s="32" t="s">
        <v>32</v>
      </c>
      <c r="W47" s="32">
        <f>SUM(_xlfn.XLOOKUP(B47,freq!$A$2:$A$40,freq!$B$2:$B$40,0),_xlfn.XLOOKUP(C47,freq!$A$2:$A$40,freq!$B$2:$B$40,0),_xlfn.XLOOKUP(D47,freq!$A$2:$A$40,freq!$B$2:$B$40,0),_xlfn.XLOOKUP(E47,freq!$A$2:$A$40,freq!$B$2:$B$40,0),_xlfn.XLOOKUP(F47,freq!$A$2:$A$40,freq!$B$2:$B$40,0),_xlfn.XLOOKUP(G47,freq!$A$2:$A$40,freq!$B$2:$B$40,0),_xlfn.XLOOKUP(H47,freq!$A$2:$A$40,freq!$B$2:$B$40,0),_xlfn.XLOOKUP(I47,freq!$A$2:$A$40,freq!$B$2:$B$40,0),_xlfn.XLOOKUP(J47,freq!$A$2:$A$40,freq!$B$2:$B$40,0),_xlfn.XLOOKUP(K47,freq!$A$2:$A$40,freq!$B$2:$B$40,0),_xlfn.XLOOKUP(L47,freq!$A$2:$A$40,freq!$B$2:$B$40,0),_xlfn.XLOOKUP(M47,freq!$A$2:$A$40,freq!$B$2:$B$40,0),_xlfn.XLOOKUP(N47,freq!$A$2:$A$40,freq!$B$2:$B$40,0),_xlfn.XLOOKUP(O47,freq!$A$2:$A$40,freq!$B$2:$B$40,0),_xlfn.XLOOKUP(P47,freq!$A$2:$A$40,freq!$B$2:$B$40,0),_xlfn.XLOOKUP(Q47,freq!$A$2:$A$40,freq!$B$2:$B$40,0),_xlfn.XLOOKUP(R47,freq!$A$2:$A$40,freq!$B$2:$B$40,0),_xlfn.XLOOKUP(S47,freq!$A$2:$A$40,freq!$B$2:$B$40,0),_xlfn.XLOOKUP(T47,freq!$A$2:$A$40,freq!$B$2:$B$40,0),_xlfn.XLOOKUP(U47,freq!$A$2:$A$40,freq!$B$2:$B$40,0),_xlfn.XLOOKUP(V47,freq!$A$2:$A$40,freq!$B$2:$B$40,0))</f>
        <v>84.13</v>
      </c>
    </row>
    <row r="48" spans="1:23" x14ac:dyDescent="0.35">
      <c r="A48" s="32" t="s">
        <v>1131</v>
      </c>
      <c r="B48" s="32">
        <v>3</v>
      </c>
      <c r="C48" s="32" t="s">
        <v>2</v>
      </c>
      <c r="D48" s="32">
        <v>8</v>
      </c>
      <c r="E48" s="32" t="s">
        <v>40</v>
      </c>
      <c r="F48" s="32" t="s">
        <v>43</v>
      </c>
      <c r="G48" s="32" t="s">
        <v>4</v>
      </c>
      <c r="H48" s="32" t="s">
        <v>30</v>
      </c>
      <c r="I48" s="32" t="s">
        <v>31</v>
      </c>
      <c r="J48" s="32" t="s">
        <v>35</v>
      </c>
      <c r="K48" s="32">
        <v>1</v>
      </c>
      <c r="L48" s="32" t="s">
        <v>31</v>
      </c>
      <c r="M48" s="32" t="s">
        <v>33</v>
      </c>
      <c r="N48" s="32" t="s">
        <v>56</v>
      </c>
      <c r="O48" s="32" t="s">
        <v>3</v>
      </c>
      <c r="P48" s="32" t="s">
        <v>2</v>
      </c>
      <c r="Q48" s="32" t="s">
        <v>1</v>
      </c>
      <c r="R48" s="32" t="s">
        <v>2</v>
      </c>
      <c r="S48" s="32" t="s">
        <v>56</v>
      </c>
      <c r="T48" s="32" t="s">
        <v>49</v>
      </c>
      <c r="U48" s="32">
        <v>8</v>
      </c>
      <c r="V48" s="32" t="s">
        <v>32</v>
      </c>
      <c r="W48" s="32">
        <f>SUM(_xlfn.XLOOKUP(B48,freq!$A$2:$A$40,freq!$B$2:$B$40,0),_xlfn.XLOOKUP(C48,freq!$A$2:$A$40,freq!$B$2:$B$40,0),_xlfn.XLOOKUP(D48,freq!$A$2:$A$40,freq!$B$2:$B$40,0),_xlfn.XLOOKUP(E48,freq!$A$2:$A$40,freq!$B$2:$B$40,0),_xlfn.XLOOKUP(F48,freq!$A$2:$A$40,freq!$B$2:$B$40,0),_xlfn.XLOOKUP(G48,freq!$A$2:$A$40,freq!$B$2:$B$40,0),_xlfn.XLOOKUP(H48,freq!$A$2:$A$40,freq!$B$2:$B$40,0),_xlfn.XLOOKUP(I48,freq!$A$2:$A$40,freq!$B$2:$B$40,0),_xlfn.XLOOKUP(J48,freq!$A$2:$A$40,freq!$B$2:$B$40,0),_xlfn.XLOOKUP(K48,freq!$A$2:$A$40,freq!$B$2:$B$40,0),_xlfn.XLOOKUP(L48,freq!$A$2:$A$40,freq!$B$2:$B$40,0),_xlfn.XLOOKUP(M48,freq!$A$2:$A$40,freq!$B$2:$B$40,0),_xlfn.XLOOKUP(N48,freq!$A$2:$A$40,freq!$B$2:$B$40,0),_xlfn.XLOOKUP(O48,freq!$A$2:$A$40,freq!$B$2:$B$40,0),_xlfn.XLOOKUP(P48,freq!$A$2:$A$40,freq!$B$2:$B$40,0),_xlfn.XLOOKUP(Q48,freq!$A$2:$A$40,freq!$B$2:$B$40,0),_xlfn.XLOOKUP(R48,freq!$A$2:$A$40,freq!$B$2:$B$40,0),_xlfn.XLOOKUP(S48,freq!$A$2:$A$40,freq!$B$2:$B$40,0),_xlfn.XLOOKUP(T48,freq!$A$2:$A$40,freq!$B$2:$B$40,0),_xlfn.XLOOKUP(U48,freq!$A$2:$A$40,freq!$B$2:$B$40,0),_xlfn.XLOOKUP(V48,freq!$A$2:$A$40,freq!$B$2:$B$40,0))</f>
        <v>84.089999999999989</v>
      </c>
    </row>
    <row r="49" spans="1:23" x14ac:dyDescent="0.35">
      <c r="A49" s="32" t="s">
        <v>86</v>
      </c>
      <c r="B49" s="32">
        <v>8</v>
      </c>
      <c r="C49" s="32">
        <v>0</v>
      </c>
      <c r="D49" s="32" t="s">
        <v>3</v>
      </c>
      <c r="E49" s="32">
        <v>2</v>
      </c>
      <c r="F49" s="32" t="s">
        <v>53</v>
      </c>
      <c r="G49" s="32" t="s">
        <v>45</v>
      </c>
      <c r="H49" s="32" t="s">
        <v>45</v>
      </c>
      <c r="I49" s="32" t="s">
        <v>4</v>
      </c>
      <c r="J49" s="32" t="s">
        <v>37</v>
      </c>
      <c r="K49" s="32" t="s">
        <v>2</v>
      </c>
      <c r="L49" s="32" t="s">
        <v>37</v>
      </c>
      <c r="M49" s="32" t="s">
        <v>29</v>
      </c>
      <c r="N49" s="32" t="s">
        <v>30</v>
      </c>
      <c r="O49" s="32" t="s">
        <v>1</v>
      </c>
      <c r="P49" s="32">
        <v>0</v>
      </c>
      <c r="Q49" s="32">
        <v>4</v>
      </c>
      <c r="R49" s="32">
        <v>9</v>
      </c>
      <c r="S49" s="32" t="s">
        <v>56</v>
      </c>
      <c r="T49" s="32" t="s">
        <v>43</v>
      </c>
      <c r="U49" s="32" t="s">
        <v>45</v>
      </c>
      <c r="V49" s="32">
        <v>0</v>
      </c>
      <c r="W49" s="32">
        <f>SUM(_xlfn.XLOOKUP(B49,freq!$A$2:$A$40,freq!$B$2:$B$40,0),_xlfn.XLOOKUP(C49,freq!$A$2:$A$40,freq!$B$2:$B$40,0),_xlfn.XLOOKUP(D49,freq!$A$2:$A$40,freq!$B$2:$B$40,0),_xlfn.XLOOKUP(E49,freq!$A$2:$A$40,freq!$B$2:$B$40,0),_xlfn.XLOOKUP(F49,freq!$A$2:$A$40,freq!$B$2:$B$40,0),_xlfn.XLOOKUP(G49,freq!$A$2:$A$40,freq!$B$2:$B$40,0),_xlfn.XLOOKUP(H49,freq!$A$2:$A$40,freq!$B$2:$B$40,0),_xlfn.XLOOKUP(I49,freq!$A$2:$A$40,freq!$B$2:$B$40,0),_xlfn.XLOOKUP(J49,freq!$A$2:$A$40,freq!$B$2:$B$40,0),_xlfn.XLOOKUP(K49,freq!$A$2:$A$40,freq!$B$2:$B$40,0),_xlfn.XLOOKUP(L49,freq!$A$2:$A$40,freq!$B$2:$B$40,0),_xlfn.XLOOKUP(M49,freq!$A$2:$A$40,freq!$B$2:$B$40,0),_xlfn.XLOOKUP(N49,freq!$A$2:$A$40,freq!$B$2:$B$40,0),_xlfn.XLOOKUP(O49,freq!$A$2:$A$40,freq!$B$2:$B$40,0),_xlfn.XLOOKUP(P49,freq!$A$2:$A$40,freq!$B$2:$B$40,0),_xlfn.XLOOKUP(Q49,freq!$A$2:$A$40,freq!$B$2:$B$40,0),_xlfn.XLOOKUP(R49,freq!$A$2:$A$40,freq!$B$2:$B$40,0),_xlfn.XLOOKUP(S49,freq!$A$2:$A$40,freq!$B$2:$B$40,0),_xlfn.XLOOKUP(T49,freq!$A$2:$A$40,freq!$B$2:$B$40,0),_xlfn.XLOOKUP(U49,freq!$A$2:$A$40,freq!$B$2:$B$40,0),_xlfn.XLOOKUP(V49,freq!$A$2:$A$40,freq!$B$2:$B$40,0))</f>
        <v>83.99</v>
      </c>
    </row>
    <row r="50" spans="1:23" x14ac:dyDescent="0.35">
      <c r="A50" s="32" t="s">
        <v>743</v>
      </c>
      <c r="B50" s="32" t="s">
        <v>35</v>
      </c>
      <c r="C50" s="32" t="s">
        <v>2</v>
      </c>
      <c r="D50" s="32" t="s">
        <v>45</v>
      </c>
      <c r="E50" s="32" t="s">
        <v>33</v>
      </c>
      <c r="F50" s="32" t="s">
        <v>34</v>
      </c>
      <c r="G50" s="32" t="s">
        <v>36</v>
      </c>
      <c r="H50" s="32" t="s">
        <v>58</v>
      </c>
      <c r="I50" s="32" t="s">
        <v>56</v>
      </c>
      <c r="J50" s="32" t="s">
        <v>49</v>
      </c>
      <c r="K50" s="32" t="s">
        <v>49</v>
      </c>
      <c r="L50" s="32" t="s">
        <v>43</v>
      </c>
      <c r="M50" s="32" t="s">
        <v>41</v>
      </c>
      <c r="N50" s="32" t="s">
        <v>44</v>
      </c>
      <c r="O50" s="32" t="s">
        <v>46</v>
      </c>
      <c r="P50" s="32" t="s">
        <v>56</v>
      </c>
      <c r="Q50" s="32" t="s">
        <v>41</v>
      </c>
      <c r="R50" s="32" t="s">
        <v>30</v>
      </c>
      <c r="S50" s="32" t="s">
        <v>37</v>
      </c>
      <c r="T50" s="32" t="s">
        <v>2</v>
      </c>
      <c r="U50" s="32" t="s">
        <v>46</v>
      </c>
      <c r="V50" s="32" t="s">
        <v>32</v>
      </c>
      <c r="W50" s="32">
        <f>SUM(_xlfn.XLOOKUP(B50,freq!$A$2:$A$40,freq!$B$2:$B$40,0),_xlfn.XLOOKUP(C50,freq!$A$2:$A$40,freq!$B$2:$B$40,0),_xlfn.XLOOKUP(D50,freq!$A$2:$A$40,freq!$B$2:$B$40,0),_xlfn.XLOOKUP(E50,freq!$A$2:$A$40,freq!$B$2:$B$40,0),_xlfn.XLOOKUP(F50,freq!$A$2:$A$40,freq!$B$2:$B$40,0),_xlfn.XLOOKUP(G50,freq!$A$2:$A$40,freq!$B$2:$B$40,0),_xlfn.XLOOKUP(H50,freq!$A$2:$A$40,freq!$B$2:$B$40,0),_xlfn.XLOOKUP(I50,freq!$A$2:$A$40,freq!$B$2:$B$40,0),_xlfn.XLOOKUP(J50,freq!$A$2:$A$40,freq!$B$2:$B$40,0),_xlfn.XLOOKUP(K50,freq!$A$2:$A$40,freq!$B$2:$B$40,0),_xlfn.XLOOKUP(L50,freq!$A$2:$A$40,freq!$B$2:$B$40,0),_xlfn.XLOOKUP(M50,freq!$A$2:$A$40,freq!$B$2:$B$40,0),_xlfn.XLOOKUP(N50,freq!$A$2:$A$40,freq!$B$2:$B$40,0),_xlfn.XLOOKUP(O50,freq!$A$2:$A$40,freq!$B$2:$B$40,0),_xlfn.XLOOKUP(P50,freq!$A$2:$A$40,freq!$B$2:$B$40,0),_xlfn.XLOOKUP(Q50,freq!$A$2:$A$40,freq!$B$2:$B$40,0),_xlfn.XLOOKUP(R50,freq!$A$2:$A$40,freq!$B$2:$B$40,0),_xlfn.XLOOKUP(S50,freq!$A$2:$A$40,freq!$B$2:$B$40,0),_xlfn.XLOOKUP(T50,freq!$A$2:$A$40,freq!$B$2:$B$40,0),_xlfn.XLOOKUP(U50,freq!$A$2:$A$40,freq!$B$2:$B$40,0),_xlfn.XLOOKUP(V50,freq!$A$2:$A$40,freq!$B$2:$B$40,0))</f>
        <v>83.849999999999966</v>
      </c>
    </row>
    <row r="51" spans="1:23" x14ac:dyDescent="0.35">
      <c r="A51" s="32" t="s">
        <v>168</v>
      </c>
      <c r="B51" s="32" t="s">
        <v>53</v>
      </c>
      <c r="C51" s="32" t="s">
        <v>45</v>
      </c>
      <c r="D51" s="32" t="s">
        <v>32</v>
      </c>
      <c r="E51" s="32">
        <v>3</v>
      </c>
      <c r="F51" s="32">
        <v>4</v>
      </c>
      <c r="G51" s="32" t="s">
        <v>1</v>
      </c>
      <c r="H51" s="32" t="s">
        <v>56</v>
      </c>
      <c r="I51" s="32" t="s">
        <v>35</v>
      </c>
      <c r="J51" s="32" t="s">
        <v>3</v>
      </c>
      <c r="K51" s="32" t="s">
        <v>58</v>
      </c>
      <c r="L51" s="32">
        <v>1</v>
      </c>
      <c r="M51" s="32" t="s">
        <v>34</v>
      </c>
      <c r="N51" s="32" t="s">
        <v>42</v>
      </c>
      <c r="O51" s="32" t="s">
        <v>32</v>
      </c>
      <c r="P51" s="32" t="s">
        <v>2</v>
      </c>
      <c r="Q51" s="32" t="s">
        <v>56</v>
      </c>
      <c r="R51" s="32" t="s">
        <v>2</v>
      </c>
      <c r="S51" s="32" t="s">
        <v>48</v>
      </c>
      <c r="T51" s="32" t="s">
        <v>4</v>
      </c>
      <c r="U51" s="32" t="s">
        <v>50</v>
      </c>
      <c r="V51" s="32" t="s">
        <v>44</v>
      </c>
      <c r="W51" s="32">
        <f>SUM(_xlfn.XLOOKUP(B51,freq!$A$2:$A$40,freq!$B$2:$B$40,0),_xlfn.XLOOKUP(C51,freq!$A$2:$A$40,freq!$B$2:$B$40,0),_xlfn.XLOOKUP(D51,freq!$A$2:$A$40,freq!$B$2:$B$40,0),_xlfn.XLOOKUP(E51,freq!$A$2:$A$40,freq!$B$2:$B$40,0),_xlfn.XLOOKUP(F51,freq!$A$2:$A$40,freq!$B$2:$B$40,0),_xlfn.XLOOKUP(G51,freq!$A$2:$A$40,freq!$B$2:$B$40,0),_xlfn.XLOOKUP(H51,freq!$A$2:$A$40,freq!$B$2:$B$40,0),_xlfn.XLOOKUP(I51,freq!$A$2:$A$40,freq!$B$2:$B$40,0),_xlfn.XLOOKUP(J51,freq!$A$2:$A$40,freq!$B$2:$B$40,0),_xlfn.XLOOKUP(K51,freq!$A$2:$A$40,freq!$B$2:$B$40,0),_xlfn.XLOOKUP(L51,freq!$A$2:$A$40,freq!$B$2:$B$40,0),_xlfn.XLOOKUP(M51,freq!$A$2:$A$40,freq!$B$2:$B$40,0),_xlfn.XLOOKUP(N51,freq!$A$2:$A$40,freq!$B$2:$B$40,0),_xlfn.XLOOKUP(O51,freq!$A$2:$A$40,freq!$B$2:$B$40,0),_xlfn.XLOOKUP(P51,freq!$A$2:$A$40,freq!$B$2:$B$40,0),_xlfn.XLOOKUP(Q51,freq!$A$2:$A$40,freq!$B$2:$B$40,0),_xlfn.XLOOKUP(R51,freq!$A$2:$A$40,freq!$B$2:$B$40,0),_xlfn.XLOOKUP(S51,freq!$A$2:$A$40,freq!$B$2:$B$40,0),_xlfn.XLOOKUP(T51,freq!$A$2:$A$40,freq!$B$2:$B$40,0),_xlfn.XLOOKUP(U51,freq!$A$2:$A$40,freq!$B$2:$B$40,0),_xlfn.XLOOKUP(V51,freq!$A$2:$A$40,freq!$B$2:$B$40,0))</f>
        <v>83.82</v>
      </c>
    </row>
    <row r="52" spans="1:23" x14ac:dyDescent="0.35">
      <c r="A52" s="32" t="s">
        <v>1756</v>
      </c>
      <c r="B52" s="32" t="s">
        <v>28</v>
      </c>
      <c r="C52" s="32" t="s">
        <v>3</v>
      </c>
      <c r="D52" s="32" t="s">
        <v>31</v>
      </c>
      <c r="E52" s="32" t="s">
        <v>45</v>
      </c>
      <c r="F52" s="32" t="s">
        <v>35</v>
      </c>
      <c r="G52" s="32" t="s">
        <v>31</v>
      </c>
      <c r="H52" s="32" t="s">
        <v>56</v>
      </c>
      <c r="I52" s="32" t="s">
        <v>31</v>
      </c>
      <c r="J52" s="32" t="s">
        <v>42</v>
      </c>
      <c r="K52" s="32">
        <v>7</v>
      </c>
      <c r="L52" s="32">
        <v>5</v>
      </c>
      <c r="M52" s="32" t="s">
        <v>0</v>
      </c>
      <c r="N52" s="32" t="s">
        <v>48</v>
      </c>
      <c r="O52" s="32">
        <v>3</v>
      </c>
      <c r="P52" s="32" t="s">
        <v>46</v>
      </c>
      <c r="Q52" s="32">
        <v>1</v>
      </c>
      <c r="R52" s="32" t="s">
        <v>53</v>
      </c>
      <c r="S52" s="32" t="s">
        <v>1</v>
      </c>
      <c r="T52" s="32">
        <v>3</v>
      </c>
      <c r="U52" s="32" t="s">
        <v>28</v>
      </c>
      <c r="V52" s="32" t="s">
        <v>1</v>
      </c>
      <c r="W52" s="32">
        <f>SUM(_xlfn.XLOOKUP(B52,freq!$A$2:$A$40,freq!$B$2:$B$40,0),_xlfn.XLOOKUP(C52,freq!$A$2:$A$40,freq!$B$2:$B$40,0),_xlfn.XLOOKUP(D52,freq!$A$2:$A$40,freq!$B$2:$B$40,0),_xlfn.XLOOKUP(E52,freq!$A$2:$A$40,freq!$B$2:$B$40,0),_xlfn.XLOOKUP(F52,freq!$A$2:$A$40,freq!$B$2:$B$40,0),_xlfn.XLOOKUP(G52,freq!$A$2:$A$40,freq!$B$2:$B$40,0),_xlfn.XLOOKUP(H52,freq!$A$2:$A$40,freq!$B$2:$B$40,0),_xlfn.XLOOKUP(I52,freq!$A$2:$A$40,freq!$B$2:$B$40,0),_xlfn.XLOOKUP(J52,freq!$A$2:$A$40,freq!$B$2:$B$40,0),_xlfn.XLOOKUP(K52,freq!$A$2:$A$40,freq!$B$2:$B$40,0),_xlfn.XLOOKUP(L52,freq!$A$2:$A$40,freq!$B$2:$B$40,0),_xlfn.XLOOKUP(M52,freq!$A$2:$A$40,freq!$B$2:$B$40,0),_xlfn.XLOOKUP(N52,freq!$A$2:$A$40,freq!$B$2:$B$40,0),_xlfn.XLOOKUP(O52,freq!$A$2:$A$40,freq!$B$2:$B$40,0),_xlfn.XLOOKUP(P52,freq!$A$2:$A$40,freq!$B$2:$B$40,0),_xlfn.XLOOKUP(Q52,freq!$A$2:$A$40,freq!$B$2:$B$40,0),_xlfn.XLOOKUP(R52,freq!$A$2:$A$40,freq!$B$2:$B$40,0),_xlfn.XLOOKUP(S52,freq!$A$2:$A$40,freq!$B$2:$B$40,0),_xlfn.XLOOKUP(T52,freq!$A$2:$A$40,freq!$B$2:$B$40,0),_xlfn.XLOOKUP(U52,freq!$A$2:$A$40,freq!$B$2:$B$40,0),_xlfn.XLOOKUP(V52,freq!$A$2:$A$40,freq!$B$2:$B$40,0))</f>
        <v>83.78</v>
      </c>
    </row>
    <row r="53" spans="1:23" x14ac:dyDescent="0.35">
      <c r="A53" s="32" t="s">
        <v>797</v>
      </c>
      <c r="B53" s="32" t="s">
        <v>40</v>
      </c>
      <c r="C53" s="32" t="s">
        <v>37</v>
      </c>
      <c r="D53" s="32" t="s">
        <v>48</v>
      </c>
      <c r="E53" s="32" t="s">
        <v>31</v>
      </c>
      <c r="F53" s="32" t="s">
        <v>30</v>
      </c>
      <c r="G53" s="32" t="s">
        <v>3</v>
      </c>
      <c r="H53" s="32" t="s">
        <v>56</v>
      </c>
      <c r="I53" s="32" t="s">
        <v>49</v>
      </c>
      <c r="J53" s="32" t="s">
        <v>46</v>
      </c>
      <c r="K53" s="32" t="s">
        <v>32</v>
      </c>
      <c r="L53" s="32" t="s">
        <v>31</v>
      </c>
      <c r="M53" s="32" t="s">
        <v>35</v>
      </c>
      <c r="N53" s="32" t="s">
        <v>43</v>
      </c>
      <c r="O53" s="32" t="s">
        <v>2</v>
      </c>
      <c r="P53" s="32" t="s">
        <v>40</v>
      </c>
      <c r="Q53" s="32" t="s">
        <v>43</v>
      </c>
      <c r="R53" s="32" t="s">
        <v>35</v>
      </c>
      <c r="S53" s="32" t="s">
        <v>41</v>
      </c>
      <c r="T53" s="32" t="s">
        <v>49</v>
      </c>
      <c r="U53" s="32" t="s">
        <v>31</v>
      </c>
      <c r="V53" s="32" t="s">
        <v>43</v>
      </c>
      <c r="W53" s="32">
        <f>SUM(_xlfn.XLOOKUP(B53,freq!$A$2:$A$40,freq!$B$2:$B$40,0),_xlfn.XLOOKUP(C53,freq!$A$2:$A$40,freq!$B$2:$B$40,0),_xlfn.XLOOKUP(D53,freq!$A$2:$A$40,freq!$B$2:$B$40,0),_xlfn.XLOOKUP(E53,freq!$A$2:$A$40,freq!$B$2:$B$40,0),_xlfn.XLOOKUP(F53,freq!$A$2:$A$40,freq!$B$2:$B$40,0),_xlfn.XLOOKUP(G53,freq!$A$2:$A$40,freq!$B$2:$B$40,0),_xlfn.XLOOKUP(H53,freq!$A$2:$A$40,freq!$B$2:$B$40,0),_xlfn.XLOOKUP(I53,freq!$A$2:$A$40,freq!$B$2:$B$40,0),_xlfn.XLOOKUP(J53,freq!$A$2:$A$40,freq!$B$2:$B$40,0),_xlfn.XLOOKUP(K53,freq!$A$2:$A$40,freq!$B$2:$B$40,0),_xlfn.XLOOKUP(L53,freq!$A$2:$A$40,freq!$B$2:$B$40,0),_xlfn.XLOOKUP(M53,freq!$A$2:$A$40,freq!$B$2:$B$40,0),_xlfn.XLOOKUP(N53,freq!$A$2:$A$40,freq!$B$2:$B$40,0),_xlfn.XLOOKUP(O53,freq!$A$2:$A$40,freq!$B$2:$B$40,0),_xlfn.XLOOKUP(P53,freq!$A$2:$A$40,freq!$B$2:$B$40,0),_xlfn.XLOOKUP(Q53,freq!$A$2:$A$40,freq!$B$2:$B$40,0),_xlfn.XLOOKUP(R53,freq!$A$2:$A$40,freq!$B$2:$B$40,0),_xlfn.XLOOKUP(S53,freq!$A$2:$A$40,freq!$B$2:$B$40,0),_xlfn.XLOOKUP(T53,freq!$A$2:$A$40,freq!$B$2:$B$40,0),_xlfn.XLOOKUP(U53,freq!$A$2:$A$40,freq!$B$2:$B$40,0),_xlfn.XLOOKUP(V53,freq!$A$2:$A$40,freq!$B$2:$B$40,0))</f>
        <v>83.7</v>
      </c>
    </row>
    <row r="54" spans="1:23" x14ac:dyDescent="0.35">
      <c r="A54" s="32" t="s">
        <v>271</v>
      </c>
      <c r="B54" s="32" t="s">
        <v>45</v>
      </c>
      <c r="C54" s="32">
        <v>8</v>
      </c>
      <c r="D54" s="32" t="s">
        <v>41</v>
      </c>
      <c r="E54" s="32" t="s">
        <v>38</v>
      </c>
      <c r="F54" s="32" t="s">
        <v>29</v>
      </c>
      <c r="G54" s="32">
        <v>2</v>
      </c>
      <c r="H54" s="32" t="s">
        <v>44</v>
      </c>
      <c r="I54" s="32" t="s">
        <v>37</v>
      </c>
      <c r="J54" s="32" t="s">
        <v>36</v>
      </c>
      <c r="K54" s="32" t="s">
        <v>2</v>
      </c>
      <c r="L54" s="32" t="s">
        <v>56</v>
      </c>
      <c r="M54" s="32">
        <v>8</v>
      </c>
      <c r="N54" s="32" t="s">
        <v>33</v>
      </c>
      <c r="O54" s="32" t="s">
        <v>43</v>
      </c>
      <c r="P54" s="32">
        <v>4</v>
      </c>
      <c r="Q54" s="32" t="s">
        <v>1</v>
      </c>
      <c r="R54" s="32" t="s">
        <v>45</v>
      </c>
      <c r="S54" s="32" t="s">
        <v>45</v>
      </c>
      <c r="T54" s="32" t="s">
        <v>34</v>
      </c>
      <c r="U54" s="32" t="s">
        <v>59</v>
      </c>
      <c r="V54" s="32" t="s">
        <v>58</v>
      </c>
      <c r="W54" s="32">
        <f>SUM(_xlfn.XLOOKUP(B54,freq!$A$2:$A$40,freq!$B$2:$B$40,0),_xlfn.XLOOKUP(C54,freq!$A$2:$A$40,freq!$B$2:$B$40,0),_xlfn.XLOOKUP(D54,freq!$A$2:$A$40,freq!$B$2:$B$40,0),_xlfn.XLOOKUP(E54,freq!$A$2:$A$40,freq!$B$2:$B$40,0),_xlfn.XLOOKUP(F54,freq!$A$2:$A$40,freq!$B$2:$B$40,0),_xlfn.XLOOKUP(G54,freq!$A$2:$A$40,freq!$B$2:$B$40,0),_xlfn.XLOOKUP(H54,freq!$A$2:$A$40,freq!$B$2:$B$40,0),_xlfn.XLOOKUP(I54,freq!$A$2:$A$40,freq!$B$2:$B$40,0),_xlfn.XLOOKUP(J54,freq!$A$2:$A$40,freq!$B$2:$B$40,0),_xlfn.XLOOKUP(K54,freq!$A$2:$A$40,freq!$B$2:$B$40,0),_xlfn.XLOOKUP(L54,freq!$A$2:$A$40,freq!$B$2:$B$40,0),_xlfn.XLOOKUP(M54,freq!$A$2:$A$40,freq!$B$2:$B$40,0),_xlfn.XLOOKUP(N54,freq!$A$2:$A$40,freq!$B$2:$B$40,0),_xlfn.XLOOKUP(O54,freq!$A$2:$A$40,freq!$B$2:$B$40,0),_xlfn.XLOOKUP(P54,freq!$A$2:$A$40,freq!$B$2:$B$40,0),_xlfn.XLOOKUP(Q54,freq!$A$2:$A$40,freq!$B$2:$B$40,0),_xlfn.XLOOKUP(R54,freq!$A$2:$A$40,freq!$B$2:$B$40,0),_xlfn.XLOOKUP(S54,freq!$A$2:$A$40,freq!$B$2:$B$40,0),_xlfn.XLOOKUP(T54,freq!$A$2:$A$40,freq!$B$2:$B$40,0),_xlfn.XLOOKUP(U54,freq!$A$2:$A$40,freq!$B$2:$B$40,0),_xlfn.XLOOKUP(V54,freq!$A$2:$A$40,freq!$B$2:$B$40,0))</f>
        <v>83.64</v>
      </c>
    </row>
    <row r="55" spans="1:23" x14ac:dyDescent="0.35">
      <c r="A55" s="32" t="s">
        <v>2062</v>
      </c>
      <c r="B55" s="32">
        <v>0</v>
      </c>
      <c r="C55" s="32" t="s">
        <v>29</v>
      </c>
      <c r="D55" s="32" t="s">
        <v>3</v>
      </c>
      <c r="E55" s="32" t="s">
        <v>40</v>
      </c>
      <c r="F55" s="32">
        <v>5</v>
      </c>
      <c r="G55" s="32" t="s">
        <v>4</v>
      </c>
      <c r="H55" s="32" t="s">
        <v>45</v>
      </c>
      <c r="I55" s="32" t="s">
        <v>44</v>
      </c>
      <c r="J55" s="32" t="s">
        <v>41</v>
      </c>
      <c r="K55" s="32" t="s">
        <v>3</v>
      </c>
      <c r="L55" s="32" t="s">
        <v>45</v>
      </c>
      <c r="M55" s="32" t="s">
        <v>2</v>
      </c>
      <c r="N55" s="32" t="s">
        <v>38</v>
      </c>
      <c r="O55" s="32" t="s">
        <v>35</v>
      </c>
      <c r="P55" s="32" t="s">
        <v>40</v>
      </c>
      <c r="Q55" s="32" t="s">
        <v>38</v>
      </c>
      <c r="R55" s="32" t="s">
        <v>40</v>
      </c>
      <c r="S55" s="32" t="s">
        <v>28</v>
      </c>
      <c r="T55" s="32" t="s">
        <v>2</v>
      </c>
      <c r="U55" s="32" t="s">
        <v>34</v>
      </c>
      <c r="V55" s="32" t="s">
        <v>41</v>
      </c>
      <c r="W55" s="32">
        <f>SUM(_xlfn.XLOOKUP(B55,freq!$A$2:$A$40,freq!$B$2:$B$40,0),_xlfn.XLOOKUP(C55,freq!$A$2:$A$40,freq!$B$2:$B$40,0),_xlfn.XLOOKUP(D55,freq!$A$2:$A$40,freq!$B$2:$B$40,0),_xlfn.XLOOKUP(E55,freq!$A$2:$A$40,freq!$B$2:$B$40,0),_xlfn.XLOOKUP(F55,freq!$A$2:$A$40,freq!$B$2:$B$40,0),_xlfn.XLOOKUP(G55,freq!$A$2:$A$40,freq!$B$2:$B$40,0),_xlfn.XLOOKUP(H55,freq!$A$2:$A$40,freq!$B$2:$B$40,0),_xlfn.XLOOKUP(I55,freq!$A$2:$A$40,freq!$B$2:$B$40,0),_xlfn.XLOOKUP(J55,freq!$A$2:$A$40,freq!$B$2:$B$40,0),_xlfn.XLOOKUP(K55,freq!$A$2:$A$40,freq!$B$2:$B$40,0),_xlfn.XLOOKUP(L55,freq!$A$2:$A$40,freq!$B$2:$B$40,0),_xlfn.XLOOKUP(M55,freq!$A$2:$A$40,freq!$B$2:$B$40,0),_xlfn.XLOOKUP(N55,freq!$A$2:$A$40,freq!$B$2:$B$40,0),_xlfn.XLOOKUP(O55,freq!$A$2:$A$40,freq!$B$2:$B$40,0),_xlfn.XLOOKUP(P55,freq!$A$2:$A$40,freq!$B$2:$B$40,0),_xlfn.XLOOKUP(Q55,freq!$A$2:$A$40,freq!$B$2:$B$40,0),_xlfn.XLOOKUP(R55,freq!$A$2:$A$40,freq!$B$2:$B$40,0),_xlfn.XLOOKUP(S55,freq!$A$2:$A$40,freq!$B$2:$B$40,0),_xlfn.XLOOKUP(T55,freq!$A$2:$A$40,freq!$B$2:$B$40,0),_xlfn.XLOOKUP(U55,freq!$A$2:$A$40,freq!$B$2:$B$40,0),_xlfn.XLOOKUP(V55,freq!$A$2:$A$40,freq!$B$2:$B$40,0))</f>
        <v>83.599999999999966</v>
      </c>
    </row>
    <row r="56" spans="1:23" x14ac:dyDescent="0.35">
      <c r="A56" s="32" t="s">
        <v>1354</v>
      </c>
      <c r="B56" s="32">
        <v>8</v>
      </c>
      <c r="C56" s="32" t="s">
        <v>53</v>
      </c>
      <c r="D56" s="32" t="s">
        <v>37</v>
      </c>
      <c r="E56" s="32" t="s">
        <v>34</v>
      </c>
      <c r="F56" s="32" t="s">
        <v>37</v>
      </c>
      <c r="G56" s="32" t="s">
        <v>1</v>
      </c>
      <c r="H56" s="32">
        <v>7</v>
      </c>
      <c r="I56" s="32" t="s">
        <v>34</v>
      </c>
      <c r="J56" s="32" t="s">
        <v>45</v>
      </c>
      <c r="K56" s="32" t="s">
        <v>43</v>
      </c>
      <c r="L56" s="32" t="s">
        <v>48</v>
      </c>
      <c r="M56" s="32" t="s">
        <v>2</v>
      </c>
      <c r="N56" s="32" t="s">
        <v>45</v>
      </c>
      <c r="O56" s="32">
        <v>1</v>
      </c>
      <c r="P56" s="32" t="s">
        <v>33</v>
      </c>
      <c r="Q56" s="32" t="s">
        <v>50</v>
      </c>
      <c r="R56" s="32" t="s">
        <v>43</v>
      </c>
      <c r="S56" s="32" t="s">
        <v>50</v>
      </c>
      <c r="T56" s="32" t="s">
        <v>53</v>
      </c>
      <c r="U56" s="32" t="s">
        <v>45</v>
      </c>
      <c r="V56" s="32" t="s">
        <v>37</v>
      </c>
      <c r="W56" s="32">
        <f>SUM(_xlfn.XLOOKUP(B56,freq!$A$2:$A$40,freq!$B$2:$B$40,0),_xlfn.XLOOKUP(C56,freq!$A$2:$A$40,freq!$B$2:$B$40,0),_xlfn.XLOOKUP(D56,freq!$A$2:$A$40,freq!$B$2:$B$40,0),_xlfn.XLOOKUP(E56,freq!$A$2:$A$40,freq!$B$2:$B$40,0),_xlfn.XLOOKUP(F56,freq!$A$2:$A$40,freq!$B$2:$B$40,0),_xlfn.XLOOKUP(G56,freq!$A$2:$A$40,freq!$B$2:$B$40,0),_xlfn.XLOOKUP(H56,freq!$A$2:$A$40,freq!$B$2:$B$40,0),_xlfn.XLOOKUP(I56,freq!$A$2:$A$40,freq!$B$2:$B$40,0),_xlfn.XLOOKUP(J56,freq!$A$2:$A$40,freq!$B$2:$B$40,0),_xlfn.XLOOKUP(K56,freq!$A$2:$A$40,freq!$B$2:$B$40,0),_xlfn.XLOOKUP(L56,freq!$A$2:$A$40,freq!$B$2:$B$40,0),_xlfn.XLOOKUP(M56,freq!$A$2:$A$40,freq!$B$2:$B$40,0),_xlfn.XLOOKUP(N56,freq!$A$2:$A$40,freq!$B$2:$B$40,0),_xlfn.XLOOKUP(O56,freq!$A$2:$A$40,freq!$B$2:$B$40,0),_xlfn.XLOOKUP(P56,freq!$A$2:$A$40,freq!$B$2:$B$40,0),_xlfn.XLOOKUP(Q56,freq!$A$2:$A$40,freq!$B$2:$B$40,0),_xlfn.XLOOKUP(R56,freq!$A$2:$A$40,freq!$B$2:$B$40,0),_xlfn.XLOOKUP(S56,freq!$A$2:$A$40,freq!$B$2:$B$40,0),_xlfn.XLOOKUP(T56,freq!$A$2:$A$40,freq!$B$2:$B$40,0),_xlfn.XLOOKUP(U56,freq!$A$2:$A$40,freq!$B$2:$B$40,0),_xlfn.XLOOKUP(V56,freq!$A$2:$A$40,freq!$B$2:$B$40,0))</f>
        <v>83.539999999999992</v>
      </c>
    </row>
    <row r="57" spans="1:23" x14ac:dyDescent="0.35">
      <c r="A57" s="32" t="s">
        <v>1218</v>
      </c>
      <c r="B57" s="32" t="s">
        <v>36</v>
      </c>
      <c r="C57" s="32">
        <v>6</v>
      </c>
      <c r="D57" s="32">
        <v>8</v>
      </c>
      <c r="E57" s="32" t="s">
        <v>2</v>
      </c>
      <c r="F57" s="32" t="s">
        <v>2</v>
      </c>
      <c r="G57" s="32" t="s">
        <v>31</v>
      </c>
      <c r="H57" s="32" t="s">
        <v>1</v>
      </c>
      <c r="I57" s="32">
        <v>9</v>
      </c>
      <c r="J57" s="32">
        <v>7</v>
      </c>
      <c r="K57" s="32" t="s">
        <v>45</v>
      </c>
      <c r="L57" s="32">
        <v>5</v>
      </c>
      <c r="M57" s="32" t="s">
        <v>42</v>
      </c>
      <c r="N57" s="32">
        <v>3</v>
      </c>
      <c r="O57" s="32" t="s">
        <v>35</v>
      </c>
      <c r="P57" s="32" t="s">
        <v>44</v>
      </c>
      <c r="Q57" s="32" t="s">
        <v>44</v>
      </c>
      <c r="R57" s="32" t="s">
        <v>46</v>
      </c>
      <c r="S57" s="32" t="s">
        <v>45</v>
      </c>
      <c r="T57" s="32" t="s">
        <v>36</v>
      </c>
      <c r="U57" s="32" t="s">
        <v>58</v>
      </c>
      <c r="V57" s="32">
        <v>7</v>
      </c>
      <c r="W57" s="32">
        <f>SUM(_xlfn.XLOOKUP(B57,freq!$A$2:$A$40,freq!$B$2:$B$40,0),_xlfn.XLOOKUP(C57,freq!$A$2:$A$40,freq!$B$2:$B$40,0),_xlfn.XLOOKUP(D57,freq!$A$2:$A$40,freq!$B$2:$B$40,0),_xlfn.XLOOKUP(E57,freq!$A$2:$A$40,freq!$B$2:$B$40,0),_xlfn.XLOOKUP(F57,freq!$A$2:$A$40,freq!$B$2:$B$40,0),_xlfn.XLOOKUP(G57,freq!$A$2:$A$40,freq!$B$2:$B$40,0),_xlfn.XLOOKUP(H57,freq!$A$2:$A$40,freq!$B$2:$B$40,0),_xlfn.XLOOKUP(I57,freq!$A$2:$A$40,freq!$B$2:$B$40,0),_xlfn.XLOOKUP(J57,freq!$A$2:$A$40,freq!$B$2:$B$40,0),_xlfn.XLOOKUP(K57,freq!$A$2:$A$40,freq!$B$2:$B$40,0),_xlfn.XLOOKUP(L57,freq!$A$2:$A$40,freq!$B$2:$B$40,0),_xlfn.XLOOKUP(M57,freq!$A$2:$A$40,freq!$B$2:$B$40,0),_xlfn.XLOOKUP(N57,freq!$A$2:$A$40,freq!$B$2:$B$40,0),_xlfn.XLOOKUP(O57,freq!$A$2:$A$40,freq!$B$2:$B$40,0),_xlfn.XLOOKUP(P57,freq!$A$2:$A$40,freq!$B$2:$B$40,0),_xlfn.XLOOKUP(Q57,freq!$A$2:$A$40,freq!$B$2:$B$40,0),_xlfn.XLOOKUP(R57,freq!$A$2:$A$40,freq!$B$2:$B$40,0),_xlfn.XLOOKUP(S57,freq!$A$2:$A$40,freq!$B$2:$B$40,0),_xlfn.XLOOKUP(T57,freq!$A$2:$A$40,freq!$B$2:$B$40,0),_xlfn.XLOOKUP(U57,freq!$A$2:$A$40,freq!$B$2:$B$40,0),_xlfn.XLOOKUP(V57,freq!$A$2:$A$40,freq!$B$2:$B$40,0))</f>
        <v>82.84999999999998</v>
      </c>
    </row>
    <row r="58" spans="1:23" x14ac:dyDescent="0.35">
      <c r="A58" s="32" t="s">
        <v>1798</v>
      </c>
      <c r="B58" s="32" t="s">
        <v>2</v>
      </c>
      <c r="C58" s="32" t="s">
        <v>48</v>
      </c>
      <c r="D58" s="32">
        <v>2</v>
      </c>
      <c r="E58" s="32" t="s">
        <v>29</v>
      </c>
      <c r="F58" s="32" t="s">
        <v>44</v>
      </c>
      <c r="G58" s="32" t="s">
        <v>45</v>
      </c>
      <c r="H58" s="32" t="s">
        <v>41</v>
      </c>
      <c r="I58" s="32">
        <v>2</v>
      </c>
      <c r="J58" s="32" t="s">
        <v>28</v>
      </c>
      <c r="K58" s="32">
        <v>4</v>
      </c>
      <c r="L58" s="32" t="s">
        <v>3</v>
      </c>
      <c r="M58" s="32" t="s">
        <v>4</v>
      </c>
      <c r="N58" s="32" t="s">
        <v>49</v>
      </c>
      <c r="O58" s="32" t="s">
        <v>3</v>
      </c>
      <c r="P58" s="32" t="s">
        <v>0</v>
      </c>
      <c r="Q58" s="32" t="s">
        <v>28</v>
      </c>
      <c r="R58" s="32" t="s">
        <v>4</v>
      </c>
      <c r="S58" s="32" t="s">
        <v>44</v>
      </c>
      <c r="T58" s="32" t="s">
        <v>58</v>
      </c>
      <c r="U58" s="32" t="s">
        <v>45</v>
      </c>
      <c r="V58" s="32" t="s">
        <v>2</v>
      </c>
      <c r="W58" s="32">
        <f>SUM(_xlfn.XLOOKUP(B58,freq!$A$2:$A$40,freq!$B$2:$B$40,0),_xlfn.XLOOKUP(C58,freq!$A$2:$A$40,freq!$B$2:$B$40,0),_xlfn.XLOOKUP(D58,freq!$A$2:$A$40,freq!$B$2:$B$40,0),_xlfn.XLOOKUP(E58,freq!$A$2:$A$40,freq!$B$2:$B$40,0),_xlfn.XLOOKUP(F58,freq!$A$2:$A$40,freq!$B$2:$B$40,0),_xlfn.XLOOKUP(G58,freq!$A$2:$A$40,freq!$B$2:$B$40,0),_xlfn.XLOOKUP(H58,freq!$A$2:$A$40,freq!$B$2:$B$40,0),_xlfn.XLOOKUP(I58,freq!$A$2:$A$40,freq!$B$2:$B$40,0),_xlfn.XLOOKUP(J58,freq!$A$2:$A$40,freq!$B$2:$B$40,0),_xlfn.XLOOKUP(K58,freq!$A$2:$A$40,freq!$B$2:$B$40,0),_xlfn.XLOOKUP(L58,freq!$A$2:$A$40,freq!$B$2:$B$40,0),_xlfn.XLOOKUP(M58,freq!$A$2:$A$40,freq!$B$2:$B$40,0),_xlfn.XLOOKUP(N58,freq!$A$2:$A$40,freq!$B$2:$B$40,0),_xlfn.XLOOKUP(O58,freq!$A$2:$A$40,freq!$B$2:$B$40,0),_xlfn.XLOOKUP(P58,freq!$A$2:$A$40,freq!$B$2:$B$40,0),_xlfn.XLOOKUP(Q58,freq!$A$2:$A$40,freq!$B$2:$B$40,0),_xlfn.XLOOKUP(R58,freq!$A$2:$A$40,freq!$B$2:$B$40,0),_xlfn.XLOOKUP(S58,freq!$A$2:$A$40,freq!$B$2:$B$40,0),_xlfn.XLOOKUP(T58,freq!$A$2:$A$40,freq!$B$2:$B$40,0),_xlfn.XLOOKUP(U58,freq!$A$2:$A$40,freq!$B$2:$B$40,0),_xlfn.XLOOKUP(V58,freq!$A$2:$A$40,freq!$B$2:$B$40,0))</f>
        <v>82.74</v>
      </c>
    </row>
    <row r="59" spans="1:23" x14ac:dyDescent="0.35">
      <c r="A59" s="32" t="s">
        <v>1133</v>
      </c>
      <c r="B59" s="32">
        <v>1</v>
      </c>
      <c r="C59" s="32" t="s">
        <v>35</v>
      </c>
      <c r="D59" s="32" t="s">
        <v>2</v>
      </c>
      <c r="E59" s="32">
        <v>3</v>
      </c>
      <c r="F59" s="32" t="s">
        <v>35</v>
      </c>
      <c r="G59" s="32" t="s">
        <v>3</v>
      </c>
      <c r="H59" s="32">
        <v>8</v>
      </c>
      <c r="I59" s="32" t="s">
        <v>4</v>
      </c>
      <c r="J59" s="32" t="s">
        <v>28</v>
      </c>
      <c r="K59" s="32" t="s">
        <v>50</v>
      </c>
      <c r="L59" s="32">
        <v>6</v>
      </c>
      <c r="M59" s="32" t="s">
        <v>45</v>
      </c>
      <c r="N59" s="32" t="s">
        <v>30</v>
      </c>
      <c r="O59" s="32">
        <v>7</v>
      </c>
      <c r="P59" s="32">
        <v>8</v>
      </c>
      <c r="Q59" s="32" t="s">
        <v>37</v>
      </c>
      <c r="R59" s="32" t="s">
        <v>2</v>
      </c>
      <c r="S59" s="32" t="s">
        <v>35</v>
      </c>
      <c r="T59" s="32" t="s">
        <v>3</v>
      </c>
      <c r="U59" s="32" t="s">
        <v>44</v>
      </c>
      <c r="V59" s="32" t="s">
        <v>58</v>
      </c>
      <c r="W59" s="32">
        <f>SUM(_xlfn.XLOOKUP(B59,freq!$A$2:$A$40,freq!$B$2:$B$40,0),_xlfn.XLOOKUP(C59,freq!$A$2:$A$40,freq!$B$2:$B$40,0),_xlfn.XLOOKUP(D59,freq!$A$2:$A$40,freq!$B$2:$B$40,0),_xlfn.XLOOKUP(E59,freq!$A$2:$A$40,freq!$B$2:$B$40,0),_xlfn.XLOOKUP(F59,freq!$A$2:$A$40,freq!$B$2:$B$40,0),_xlfn.XLOOKUP(G59,freq!$A$2:$A$40,freq!$B$2:$B$40,0),_xlfn.XLOOKUP(H59,freq!$A$2:$A$40,freq!$B$2:$B$40,0),_xlfn.XLOOKUP(I59,freq!$A$2:$A$40,freq!$B$2:$B$40,0),_xlfn.XLOOKUP(J59,freq!$A$2:$A$40,freq!$B$2:$B$40,0),_xlfn.XLOOKUP(K59,freq!$A$2:$A$40,freq!$B$2:$B$40,0),_xlfn.XLOOKUP(L59,freq!$A$2:$A$40,freq!$B$2:$B$40,0),_xlfn.XLOOKUP(M59,freq!$A$2:$A$40,freq!$B$2:$B$40,0),_xlfn.XLOOKUP(N59,freq!$A$2:$A$40,freq!$B$2:$B$40,0),_xlfn.XLOOKUP(O59,freq!$A$2:$A$40,freq!$B$2:$B$40,0),_xlfn.XLOOKUP(P59,freq!$A$2:$A$40,freq!$B$2:$B$40,0),_xlfn.XLOOKUP(Q59,freq!$A$2:$A$40,freq!$B$2:$B$40,0),_xlfn.XLOOKUP(R59,freq!$A$2:$A$40,freq!$B$2:$B$40,0),_xlfn.XLOOKUP(S59,freq!$A$2:$A$40,freq!$B$2:$B$40,0),_xlfn.XLOOKUP(T59,freq!$A$2:$A$40,freq!$B$2:$B$40,0),_xlfn.XLOOKUP(U59,freq!$A$2:$A$40,freq!$B$2:$B$40,0),_xlfn.XLOOKUP(V59,freq!$A$2:$A$40,freq!$B$2:$B$40,0))</f>
        <v>82.700000000000017</v>
      </c>
    </row>
    <row r="60" spans="1:23" x14ac:dyDescent="0.35">
      <c r="A60" s="32" t="s">
        <v>221</v>
      </c>
      <c r="B60" s="32" t="s">
        <v>59</v>
      </c>
      <c r="C60" s="32" t="s">
        <v>40</v>
      </c>
      <c r="D60" s="32" t="s">
        <v>43</v>
      </c>
      <c r="E60" s="32" t="s">
        <v>33</v>
      </c>
      <c r="F60" s="32" t="s">
        <v>1</v>
      </c>
      <c r="G60" s="32" t="s">
        <v>53</v>
      </c>
      <c r="H60" s="32" t="s">
        <v>48</v>
      </c>
      <c r="I60" s="32" t="s">
        <v>31</v>
      </c>
      <c r="J60" s="32" t="s">
        <v>59</v>
      </c>
      <c r="K60" s="32" t="s">
        <v>28</v>
      </c>
      <c r="L60" s="32" t="s">
        <v>1</v>
      </c>
      <c r="M60" s="32" t="s">
        <v>2</v>
      </c>
      <c r="N60" s="32" t="s">
        <v>35</v>
      </c>
      <c r="O60" s="32" t="s">
        <v>33</v>
      </c>
      <c r="P60" s="32" t="s">
        <v>49</v>
      </c>
      <c r="Q60" s="32" t="s">
        <v>45</v>
      </c>
      <c r="R60" s="32" t="s">
        <v>31</v>
      </c>
      <c r="S60" s="32" t="s">
        <v>59</v>
      </c>
      <c r="T60" s="32" t="s">
        <v>36</v>
      </c>
      <c r="U60" s="32" t="s">
        <v>32</v>
      </c>
      <c r="V60" s="32" t="s">
        <v>53</v>
      </c>
      <c r="W60" s="32">
        <f>SUM(_xlfn.XLOOKUP(B60,freq!$A$2:$A$40,freq!$B$2:$B$40,0),_xlfn.XLOOKUP(C60,freq!$A$2:$A$40,freq!$B$2:$B$40,0),_xlfn.XLOOKUP(D60,freq!$A$2:$A$40,freq!$B$2:$B$40,0),_xlfn.XLOOKUP(E60,freq!$A$2:$A$40,freq!$B$2:$B$40,0),_xlfn.XLOOKUP(F60,freq!$A$2:$A$40,freq!$B$2:$B$40,0),_xlfn.XLOOKUP(G60,freq!$A$2:$A$40,freq!$B$2:$B$40,0),_xlfn.XLOOKUP(H60,freq!$A$2:$A$40,freq!$B$2:$B$40,0),_xlfn.XLOOKUP(I60,freq!$A$2:$A$40,freq!$B$2:$B$40,0),_xlfn.XLOOKUP(J60,freq!$A$2:$A$40,freq!$B$2:$B$40,0),_xlfn.XLOOKUP(K60,freq!$A$2:$A$40,freq!$B$2:$B$40,0),_xlfn.XLOOKUP(L60,freq!$A$2:$A$40,freq!$B$2:$B$40,0),_xlfn.XLOOKUP(M60,freq!$A$2:$A$40,freq!$B$2:$B$40,0),_xlfn.XLOOKUP(N60,freq!$A$2:$A$40,freq!$B$2:$B$40,0),_xlfn.XLOOKUP(O60,freq!$A$2:$A$40,freq!$B$2:$B$40,0),_xlfn.XLOOKUP(P60,freq!$A$2:$A$40,freq!$B$2:$B$40,0),_xlfn.XLOOKUP(Q60,freq!$A$2:$A$40,freq!$B$2:$B$40,0),_xlfn.XLOOKUP(R60,freq!$A$2:$A$40,freq!$B$2:$B$40,0),_xlfn.XLOOKUP(S60,freq!$A$2:$A$40,freq!$B$2:$B$40,0),_xlfn.XLOOKUP(T60,freq!$A$2:$A$40,freq!$B$2:$B$40,0),_xlfn.XLOOKUP(U60,freq!$A$2:$A$40,freq!$B$2:$B$40,0),_xlfn.XLOOKUP(V60,freq!$A$2:$A$40,freq!$B$2:$B$40,0))</f>
        <v>82.57</v>
      </c>
    </row>
    <row r="61" spans="1:23" x14ac:dyDescent="0.35">
      <c r="A61" s="32" t="s">
        <v>1982</v>
      </c>
      <c r="B61" s="32">
        <v>6</v>
      </c>
      <c r="C61" s="32" t="s">
        <v>46</v>
      </c>
      <c r="D61" s="32" t="s">
        <v>45</v>
      </c>
      <c r="E61" s="32" t="s">
        <v>45</v>
      </c>
      <c r="F61" s="32">
        <v>8</v>
      </c>
      <c r="G61" s="32" t="s">
        <v>31</v>
      </c>
      <c r="H61" s="32">
        <v>6</v>
      </c>
      <c r="I61" s="32" t="s">
        <v>38</v>
      </c>
      <c r="J61" s="32" t="s">
        <v>35</v>
      </c>
      <c r="K61" s="32" t="s">
        <v>56</v>
      </c>
      <c r="L61" s="32">
        <v>2</v>
      </c>
      <c r="M61" s="32" t="s">
        <v>34</v>
      </c>
      <c r="N61" s="32" t="s">
        <v>50</v>
      </c>
      <c r="O61" s="32">
        <v>2</v>
      </c>
      <c r="P61" s="32" t="s">
        <v>33</v>
      </c>
      <c r="Q61" s="32" t="s">
        <v>31</v>
      </c>
      <c r="R61" s="32">
        <v>3</v>
      </c>
      <c r="S61" s="32" t="s">
        <v>35</v>
      </c>
      <c r="T61" s="32" t="s">
        <v>2</v>
      </c>
      <c r="U61" s="32" t="s">
        <v>33</v>
      </c>
      <c r="V61" s="32" t="s">
        <v>28</v>
      </c>
      <c r="W61" s="32">
        <f>SUM(_xlfn.XLOOKUP(B61,freq!$A$2:$A$40,freq!$B$2:$B$40,0),_xlfn.XLOOKUP(C61,freq!$A$2:$A$40,freq!$B$2:$B$40,0),_xlfn.XLOOKUP(D61,freq!$A$2:$A$40,freq!$B$2:$B$40,0),_xlfn.XLOOKUP(E61,freq!$A$2:$A$40,freq!$B$2:$B$40,0),_xlfn.XLOOKUP(F61,freq!$A$2:$A$40,freq!$B$2:$B$40,0),_xlfn.XLOOKUP(G61,freq!$A$2:$A$40,freq!$B$2:$B$40,0),_xlfn.XLOOKUP(H61,freq!$A$2:$A$40,freq!$B$2:$B$40,0),_xlfn.XLOOKUP(I61,freq!$A$2:$A$40,freq!$B$2:$B$40,0),_xlfn.XLOOKUP(J61,freq!$A$2:$A$40,freq!$B$2:$B$40,0),_xlfn.XLOOKUP(K61,freq!$A$2:$A$40,freq!$B$2:$B$40,0),_xlfn.XLOOKUP(L61,freq!$A$2:$A$40,freq!$B$2:$B$40,0),_xlfn.XLOOKUP(M61,freq!$A$2:$A$40,freq!$B$2:$B$40,0),_xlfn.XLOOKUP(N61,freq!$A$2:$A$40,freq!$B$2:$B$40,0),_xlfn.XLOOKUP(O61,freq!$A$2:$A$40,freq!$B$2:$B$40,0),_xlfn.XLOOKUP(P61,freq!$A$2:$A$40,freq!$B$2:$B$40,0),_xlfn.XLOOKUP(Q61,freq!$A$2:$A$40,freq!$B$2:$B$40,0),_xlfn.XLOOKUP(R61,freq!$A$2:$A$40,freq!$B$2:$B$40,0),_xlfn.XLOOKUP(S61,freq!$A$2:$A$40,freq!$B$2:$B$40,0),_xlfn.XLOOKUP(T61,freq!$A$2:$A$40,freq!$B$2:$B$40,0),_xlfn.XLOOKUP(U61,freq!$A$2:$A$40,freq!$B$2:$B$40,0),_xlfn.XLOOKUP(V61,freq!$A$2:$A$40,freq!$B$2:$B$40,0))</f>
        <v>82.549999999999983</v>
      </c>
    </row>
    <row r="62" spans="1:23" x14ac:dyDescent="0.35">
      <c r="A62" s="32" t="s">
        <v>1035</v>
      </c>
      <c r="B62" s="32" t="s">
        <v>42</v>
      </c>
      <c r="C62" s="32">
        <v>8</v>
      </c>
      <c r="D62" s="32" t="s">
        <v>3</v>
      </c>
      <c r="E62" s="32" t="s">
        <v>30</v>
      </c>
      <c r="F62" s="32" t="s">
        <v>45</v>
      </c>
      <c r="G62" s="32" t="s">
        <v>50</v>
      </c>
      <c r="H62" s="32" t="s">
        <v>49</v>
      </c>
      <c r="I62" s="32" t="s">
        <v>42</v>
      </c>
      <c r="J62" s="32">
        <v>3</v>
      </c>
      <c r="K62" s="32" t="s">
        <v>35</v>
      </c>
      <c r="L62" s="32" t="s">
        <v>45</v>
      </c>
      <c r="M62" s="32" t="s">
        <v>38</v>
      </c>
      <c r="N62" s="32" t="s">
        <v>35</v>
      </c>
      <c r="O62" s="32">
        <v>8</v>
      </c>
      <c r="P62" s="32" t="s">
        <v>45</v>
      </c>
      <c r="Q62" s="32" t="s">
        <v>56</v>
      </c>
      <c r="R62" s="32" t="s">
        <v>56</v>
      </c>
      <c r="S62" s="32">
        <v>7</v>
      </c>
      <c r="T62" s="32" t="s">
        <v>32</v>
      </c>
      <c r="U62" s="32" t="s">
        <v>48</v>
      </c>
      <c r="V62" s="32" t="s">
        <v>53</v>
      </c>
      <c r="W62" s="32">
        <f>SUM(_xlfn.XLOOKUP(B62,freq!$A$2:$A$40,freq!$B$2:$B$40,0),_xlfn.XLOOKUP(C62,freq!$A$2:$A$40,freq!$B$2:$B$40,0),_xlfn.XLOOKUP(D62,freq!$A$2:$A$40,freq!$B$2:$B$40,0),_xlfn.XLOOKUP(E62,freq!$A$2:$A$40,freq!$B$2:$B$40,0),_xlfn.XLOOKUP(F62,freq!$A$2:$A$40,freq!$B$2:$B$40,0),_xlfn.XLOOKUP(G62,freq!$A$2:$A$40,freq!$B$2:$B$40,0),_xlfn.XLOOKUP(H62,freq!$A$2:$A$40,freq!$B$2:$B$40,0),_xlfn.XLOOKUP(I62,freq!$A$2:$A$40,freq!$B$2:$B$40,0),_xlfn.XLOOKUP(J62,freq!$A$2:$A$40,freq!$B$2:$B$40,0),_xlfn.XLOOKUP(K62,freq!$A$2:$A$40,freq!$B$2:$B$40,0),_xlfn.XLOOKUP(L62,freq!$A$2:$A$40,freq!$B$2:$B$40,0),_xlfn.XLOOKUP(M62,freq!$A$2:$A$40,freq!$B$2:$B$40,0),_xlfn.XLOOKUP(N62,freq!$A$2:$A$40,freq!$B$2:$B$40,0),_xlfn.XLOOKUP(O62,freq!$A$2:$A$40,freq!$B$2:$B$40,0),_xlfn.XLOOKUP(P62,freq!$A$2:$A$40,freq!$B$2:$B$40,0),_xlfn.XLOOKUP(Q62,freq!$A$2:$A$40,freq!$B$2:$B$40,0),_xlfn.XLOOKUP(R62,freq!$A$2:$A$40,freq!$B$2:$B$40,0),_xlfn.XLOOKUP(S62,freq!$A$2:$A$40,freq!$B$2:$B$40,0),_xlfn.XLOOKUP(T62,freq!$A$2:$A$40,freq!$B$2:$B$40,0),_xlfn.XLOOKUP(U62,freq!$A$2:$A$40,freq!$B$2:$B$40,0),_xlfn.XLOOKUP(V62,freq!$A$2:$A$40,freq!$B$2:$B$40,0))</f>
        <v>82.509999999999991</v>
      </c>
    </row>
    <row r="63" spans="1:23" x14ac:dyDescent="0.35">
      <c r="A63" s="32" t="s">
        <v>1146</v>
      </c>
      <c r="B63" s="32" t="s">
        <v>3</v>
      </c>
      <c r="C63" s="32" t="s">
        <v>44</v>
      </c>
      <c r="D63" s="32" t="s">
        <v>0</v>
      </c>
      <c r="E63" s="32">
        <v>7</v>
      </c>
      <c r="F63" s="32" t="s">
        <v>45</v>
      </c>
      <c r="G63" s="32">
        <v>6</v>
      </c>
      <c r="H63" s="32" t="s">
        <v>45</v>
      </c>
      <c r="I63" s="32" t="s">
        <v>1</v>
      </c>
      <c r="J63" s="32" t="s">
        <v>46</v>
      </c>
      <c r="K63" s="32" t="s">
        <v>34</v>
      </c>
      <c r="L63" s="32" t="s">
        <v>53</v>
      </c>
      <c r="M63" s="32" t="s">
        <v>41</v>
      </c>
      <c r="N63" s="32" t="s">
        <v>41</v>
      </c>
      <c r="O63" s="32" t="s">
        <v>31</v>
      </c>
      <c r="P63" s="32" t="s">
        <v>35</v>
      </c>
      <c r="Q63" s="32" t="s">
        <v>36</v>
      </c>
      <c r="R63" s="32" t="s">
        <v>33</v>
      </c>
      <c r="S63" s="32" t="s">
        <v>59</v>
      </c>
      <c r="T63" s="32" t="s">
        <v>41</v>
      </c>
      <c r="U63" s="32">
        <v>2</v>
      </c>
      <c r="V63" s="32" t="s">
        <v>37</v>
      </c>
      <c r="W63" s="32">
        <f>SUM(_xlfn.XLOOKUP(B63,freq!$A$2:$A$40,freq!$B$2:$B$40,0),_xlfn.XLOOKUP(C63,freq!$A$2:$A$40,freq!$B$2:$B$40,0),_xlfn.XLOOKUP(D63,freq!$A$2:$A$40,freq!$B$2:$B$40,0),_xlfn.XLOOKUP(E63,freq!$A$2:$A$40,freq!$B$2:$B$40,0),_xlfn.XLOOKUP(F63,freq!$A$2:$A$40,freq!$B$2:$B$40,0),_xlfn.XLOOKUP(G63,freq!$A$2:$A$40,freq!$B$2:$B$40,0),_xlfn.XLOOKUP(H63,freq!$A$2:$A$40,freq!$B$2:$B$40,0),_xlfn.XLOOKUP(I63,freq!$A$2:$A$40,freq!$B$2:$B$40,0),_xlfn.XLOOKUP(J63,freq!$A$2:$A$40,freq!$B$2:$B$40,0),_xlfn.XLOOKUP(K63,freq!$A$2:$A$40,freq!$B$2:$B$40,0),_xlfn.XLOOKUP(L63,freq!$A$2:$A$40,freq!$B$2:$B$40,0),_xlfn.XLOOKUP(M63,freq!$A$2:$A$40,freq!$B$2:$B$40,0),_xlfn.XLOOKUP(N63,freq!$A$2:$A$40,freq!$B$2:$B$40,0),_xlfn.XLOOKUP(O63,freq!$A$2:$A$40,freq!$B$2:$B$40,0),_xlfn.XLOOKUP(P63,freq!$A$2:$A$40,freq!$B$2:$B$40,0),_xlfn.XLOOKUP(Q63,freq!$A$2:$A$40,freq!$B$2:$B$40,0),_xlfn.XLOOKUP(R63,freq!$A$2:$A$40,freq!$B$2:$B$40,0),_xlfn.XLOOKUP(S63,freq!$A$2:$A$40,freq!$B$2:$B$40,0),_xlfn.XLOOKUP(T63,freq!$A$2:$A$40,freq!$B$2:$B$40,0),_xlfn.XLOOKUP(U63,freq!$A$2:$A$40,freq!$B$2:$B$40,0),_xlfn.XLOOKUP(V63,freq!$A$2:$A$40,freq!$B$2:$B$40,0))</f>
        <v>82.48</v>
      </c>
    </row>
    <row r="64" spans="1:23" x14ac:dyDescent="0.35">
      <c r="A64" s="32" t="s">
        <v>1891</v>
      </c>
      <c r="B64" s="32" t="s">
        <v>56</v>
      </c>
      <c r="C64" s="32" t="s">
        <v>40</v>
      </c>
      <c r="D64" s="32" t="s">
        <v>2</v>
      </c>
      <c r="E64" s="32" t="s">
        <v>4</v>
      </c>
      <c r="F64" s="32">
        <v>3</v>
      </c>
      <c r="G64" s="32" t="s">
        <v>2</v>
      </c>
      <c r="H64" s="32" t="s">
        <v>46</v>
      </c>
      <c r="I64" s="32" t="s">
        <v>36</v>
      </c>
      <c r="J64" s="32" t="s">
        <v>2</v>
      </c>
      <c r="K64" s="32" t="s">
        <v>41</v>
      </c>
      <c r="L64" s="32" t="s">
        <v>2</v>
      </c>
      <c r="M64" s="32" t="s">
        <v>44</v>
      </c>
      <c r="N64" s="32" t="s">
        <v>31</v>
      </c>
      <c r="O64" s="32" t="s">
        <v>35</v>
      </c>
      <c r="P64" s="32" t="s">
        <v>49</v>
      </c>
      <c r="Q64" s="32">
        <v>7</v>
      </c>
      <c r="R64" s="32">
        <v>2</v>
      </c>
      <c r="S64" s="32" t="s">
        <v>34</v>
      </c>
      <c r="T64" s="32" t="s">
        <v>40</v>
      </c>
      <c r="U64" s="32">
        <v>5</v>
      </c>
      <c r="V64" s="32" t="s">
        <v>37</v>
      </c>
      <c r="W64" s="32">
        <f>SUM(_xlfn.XLOOKUP(B64,freq!$A$2:$A$40,freq!$B$2:$B$40,0),_xlfn.XLOOKUP(C64,freq!$A$2:$A$40,freq!$B$2:$B$40,0),_xlfn.XLOOKUP(D64,freq!$A$2:$A$40,freq!$B$2:$B$40,0),_xlfn.XLOOKUP(E64,freq!$A$2:$A$40,freq!$B$2:$B$40,0),_xlfn.XLOOKUP(F64,freq!$A$2:$A$40,freq!$B$2:$B$40,0),_xlfn.XLOOKUP(G64,freq!$A$2:$A$40,freq!$B$2:$B$40,0),_xlfn.XLOOKUP(H64,freq!$A$2:$A$40,freq!$B$2:$B$40,0),_xlfn.XLOOKUP(I64,freq!$A$2:$A$40,freq!$B$2:$B$40,0),_xlfn.XLOOKUP(J64,freq!$A$2:$A$40,freq!$B$2:$B$40,0),_xlfn.XLOOKUP(K64,freq!$A$2:$A$40,freq!$B$2:$B$40,0),_xlfn.XLOOKUP(L64,freq!$A$2:$A$40,freq!$B$2:$B$40,0),_xlfn.XLOOKUP(M64,freq!$A$2:$A$40,freq!$B$2:$B$40,0),_xlfn.XLOOKUP(N64,freq!$A$2:$A$40,freq!$B$2:$B$40,0),_xlfn.XLOOKUP(O64,freq!$A$2:$A$40,freq!$B$2:$B$40,0),_xlfn.XLOOKUP(P64,freq!$A$2:$A$40,freq!$B$2:$B$40,0),_xlfn.XLOOKUP(Q64,freq!$A$2:$A$40,freq!$B$2:$B$40,0),_xlfn.XLOOKUP(R64,freq!$A$2:$A$40,freq!$B$2:$B$40,0),_xlfn.XLOOKUP(S64,freq!$A$2:$A$40,freq!$B$2:$B$40,0),_xlfn.XLOOKUP(T64,freq!$A$2:$A$40,freq!$B$2:$B$40,0),_xlfn.XLOOKUP(U64,freq!$A$2:$A$40,freq!$B$2:$B$40,0),_xlfn.XLOOKUP(V64,freq!$A$2:$A$40,freq!$B$2:$B$40,0))</f>
        <v>82.47</v>
      </c>
    </row>
    <row r="65" spans="1:23" x14ac:dyDescent="0.35">
      <c r="A65" s="32" t="s">
        <v>1797</v>
      </c>
      <c r="B65" s="32" t="s">
        <v>28</v>
      </c>
      <c r="C65" s="32" t="s">
        <v>35</v>
      </c>
      <c r="D65" s="32" t="s">
        <v>2</v>
      </c>
      <c r="E65" s="32" t="s">
        <v>44</v>
      </c>
      <c r="F65" s="32">
        <v>3</v>
      </c>
      <c r="G65" s="32" t="s">
        <v>50</v>
      </c>
      <c r="H65" s="32" t="s">
        <v>3</v>
      </c>
      <c r="I65" s="32">
        <v>9</v>
      </c>
      <c r="J65" s="32" t="s">
        <v>32</v>
      </c>
      <c r="K65" s="32" t="s">
        <v>45</v>
      </c>
      <c r="L65" s="32" t="s">
        <v>43</v>
      </c>
      <c r="M65" s="32" t="s">
        <v>33</v>
      </c>
      <c r="N65" s="32" t="s">
        <v>56</v>
      </c>
      <c r="O65" s="32" t="s">
        <v>0</v>
      </c>
      <c r="P65" s="32">
        <v>7</v>
      </c>
      <c r="Q65" s="32" t="s">
        <v>1</v>
      </c>
      <c r="R65" s="32" t="s">
        <v>44</v>
      </c>
      <c r="S65" s="32" t="s">
        <v>28</v>
      </c>
      <c r="T65" s="32" t="s">
        <v>56</v>
      </c>
      <c r="U65" s="32" t="s">
        <v>44</v>
      </c>
      <c r="V65" s="32" t="s">
        <v>37</v>
      </c>
      <c r="W65" s="32">
        <f>SUM(_xlfn.XLOOKUP(B65,freq!$A$2:$A$40,freq!$B$2:$B$40,0),_xlfn.XLOOKUP(C65,freq!$A$2:$A$40,freq!$B$2:$B$40,0),_xlfn.XLOOKUP(D65,freq!$A$2:$A$40,freq!$B$2:$B$40,0),_xlfn.XLOOKUP(E65,freq!$A$2:$A$40,freq!$B$2:$B$40,0),_xlfn.XLOOKUP(F65,freq!$A$2:$A$40,freq!$B$2:$B$40,0),_xlfn.XLOOKUP(G65,freq!$A$2:$A$40,freq!$B$2:$B$40,0),_xlfn.XLOOKUP(H65,freq!$A$2:$A$40,freq!$B$2:$B$40,0),_xlfn.XLOOKUP(I65,freq!$A$2:$A$40,freq!$B$2:$B$40,0),_xlfn.XLOOKUP(J65,freq!$A$2:$A$40,freq!$B$2:$B$40,0),_xlfn.XLOOKUP(K65,freq!$A$2:$A$40,freq!$B$2:$B$40,0),_xlfn.XLOOKUP(L65,freq!$A$2:$A$40,freq!$B$2:$B$40,0),_xlfn.XLOOKUP(M65,freq!$A$2:$A$40,freq!$B$2:$B$40,0),_xlfn.XLOOKUP(N65,freq!$A$2:$A$40,freq!$B$2:$B$40,0),_xlfn.XLOOKUP(O65,freq!$A$2:$A$40,freq!$B$2:$B$40,0),_xlfn.XLOOKUP(P65,freq!$A$2:$A$40,freq!$B$2:$B$40,0),_xlfn.XLOOKUP(Q65,freq!$A$2:$A$40,freq!$B$2:$B$40,0),_xlfn.XLOOKUP(R65,freq!$A$2:$A$40,freq!$B$2:$B$40,0),_xlfn.XLOOKUP(S65,freq!$A$2:$A$40,freq!$B$2:$B$40,0),_xlfn.XLOOKUP(T65,freq!$A$2:$A$40,freq!$B$2:$B$40,0),_xlfn.XLOOKUP(U65,freq!$A$2:$A$40,freq!$B$2:$B$40,0),_xlfn.XLOOKUP(V65,freq!$A$2:$A$40,freq!$B$2:$B$40,0))</f>
        <v>82.42</v>
      </c>
    </row>
    <row r="66" spans="1:23" x14ac:dyDescent="0.35">
      <c r="A66" s="32" t="s">
        <v>120</v>
      </c>
      <c r="B66" s="32" t="s">
        <v>42</v>
      </c>
      <c r="C66" s="32" t="s">
        <v>1</v>
      </c>
      <c r="D66" s="32" t="s">
        <v>44</v>
      </c>
      <c r="E66" s="32" t="s">
        <v>37</v>
      </c>
      <c r="F66" s="32" t="s">
        <v>34</v>
      </c>
      <c r="G66" s="32" t="s">
        <v>53</v>
      </c>
      <c r="H66" s="32" t="s">
        <v>59</v>
      </c>
      <c r="I66" s="32" t="s">
        <v>36</v>
      </c>
      <c r="J66" s="32" t="s">
        <v>35</v>
      </c>
      <c r="K66" s="32" t="s">
        <v>1</v>
      </c>
      <c r="L66" s="32" t="s">
        <v>59</v>
      </c>
      <c r="M66" s="32">
        <v>6</v>
      </c>
      <c r="N66" s="32" t="s">
        <v>1</v>
      </c>
      <c r="O66" s="32">
        <v>8</v>
      </c>
      <c r="P66" s="32" t="s">
        <v>37</v>
      </c>
      <c r="Q66" s="32" t="s">
        <v>53</v>
      </c>
      <c r="R66" s="32" t="s">
        <v>34</v>
      </c>
      <c r="S66" s="32" t="s">
        <v>45</v>
      </c>
      <c r="T66" s="32" t="s">
        <v>45</v>
      </c>
      <c r="U66" s="32" t="s">
        <v>0</v>
      </c>
      <c r="V66" s="32">
        <v>1</v>
      </c>
      <c r="W66" s="32">
        <f>SUM(_xlfn.XLOOKUP(B66,freq!$A$2:$A$40,freq!$B$2:$B$40,0),_xlfn.XLOOKUP(C66,freq!$A$2:$A$40,freq!$B$2:$B$40,0),_xlfn.XLOOKUP(D66,freq!$A$2:$A$40,freq!$B$2:$B$40,0),_xlfn.XLOOKUP(E66,freq!$A$2:$A$40,freq!$B$2:$B$40,0),_xlfn.XLOOKUP(F66,freq!$A$2:$A$40,freq!$B$2:$B$40,0),_xlfn.XLOOKUP(G66,freq!$A$2:$A$40,freq!$B$2:$B$40,0),_xlfn.XLOOKUP(H66,freq!$A$2:$A$40,freq!$B$2:$B$40,0),_xlfn.XLOOKUP(I66,freq!$A$2:$A$40,freq!$B$2:$B$40,0),_xlfn.XLOOKUP(J66,freq!$A$2:$A$40,freq!$B$2:$B$40,0),_xlfn.XLOOKUP(K66,freq!$A$2:$A$40,freq!$B$2:$B$40,0),_xlfn.XLOOKUP(L66,freq!$A$2:$A$40,freq!$B$2:$B$40,0),_xlfn.XLOOKUP(M66,freq!$A$2:$A$40,freq!$B$2:$B$40,0),_xlfn.XLOOKUP(N66,freq!$A$2:$A$40,freq!$B$2:$B$40,0),_xlfn.XLOOKUP(O66,freq!$A$2:$A$40,freq!$B$2:$B$40,0),_xlfn.XLOOKUP(P66,freq!$A$2:$A$40,freq!$B$2:$B$40,0),_xlfn.XLOOKUP(Q66,freq!$A$2:$A$40,freq!$B$2:$B$40,0),_xlfn.XLOOKUP(R66,freq!$A$2:$A$40,freq!$B$2:$B$40,0),_xlfn.XLOOKUP(S66,freq!$A$2:$A$40,freq!$B$2:$B$40,0),_xlfn.XLOOKUP(T66,freq!$A$2:$A$40,freq!$B$2:$B$40,0),_xlfn.XLOOKUP(U66,freq!$A$2:$A$40,freq!$B$2:$B$40,0),_xlfn.XLOOKUP(V66,freq!$A$2:$A$40,freq!$B$2:$B$40,0))</f>
        <v>82.26</v>
      </c>
    </row>
    <row r="67" spans="1:23" x14ac:dyDescent="0.35">
      <c r="A67" s="32" t="s">
        <v>1424</v>
      </c>
      <c r="B67" s="32" t="s">
        <v>50</v>
      </c>
      <c r="C67" s="32" t="s">
        <v>59</v>
      </c>
      <c r="D67" s="32" t="s">
        <v>36</v>
      </c>
      <c r="E67" s="32" t="s">
        <v>2</v>
      </c>
      <c r="F67" s="32" t="s">
        <v>46</v>
      </c>
      <c r="G67" s="32">
        <v>4</v>
      </c>
      <c r="H67" s="32" t="s">
        <v>29</v>
      </c>
      <c r="I67" s="32" t="s">
        <v>44</v>
      </c>
      <c r="J67" s="32" t="s">
        <v>36</v>
      </c>
      <c r="K67" s="32">
        <v>3</v>
      </c>
      <c r="L67" s="32" t="s">
        <v>59</v>
      </c>
      <c r="M67" s="32" t="s">
        <v>3</v>
      </c>
      <c r="N67" s="32" t="s">
        <v>2</v>
      </c>
      <c r="O67" s="32" t="s">
        <v>35</v>
      </c>
      <c r="P67" s="32">
        <v>9</v>
      </c>
      <c r="Q67" s="32" t="s">
        <v>42</v>
      </c>
      <c r="R67" s="32" t="s">
        <v>40</v>
      </c>
      <c r="S67" s="32" t="s">
        <v>31</v>
      </c>
      <c r="T67" s="32" t="s">
        <v>31</v>
      </c>
      <c r="U67" s="32" t="s">
        <v>56</v>
      </c>
      <c r="V67" s="32" t="s">
        <v>2</v>
      </c>
      <c r="W67" s="32">
        <f>SUM(_xlfn.XLOOKUP(B67,freq!$A$2:$A$40,freq!$B$2:$B$40,0),_xlfn.XLOOKUP(C67,freq!$A$2:$A$40,freq!$B$2:$B$40,0),_xlfn.XLOOKUP(D67,freq!$A$2:$A$40,freq!$B$2:$B$40,0),_xlfn.XLOOKUP(E67,freq!$A$2:$A$40,freq!$B$2:$B$40,0),_xlfn.XLOOKUP(F67,freq!$A$2:$A$40,freq!$B$2:$B$40,0),_xlfn.XLOOKUP(G67,freq!$A$2:$A$40,freq!$B$2:$B$40,0),_xlfn.XLOOKUP(H67,freq!$A$2:$A$40,freq!$B$2:$B$40,0),_xlfn.XLOOKUP(I67,freq!$A$2:$A$40,freq!$B$2:$B$40,0),_xlfn.XLOOKUP(J67,freq!$A$2:$A$40,freq!$B$2:$B$40,0),_xlfn.XLOOKUP(K67,freq!$A$2:$A$40,freq!$B$2:$B$40,0),_xlfn.XLOOKUP(L67,freq!$A$2:$A$40,freq!$B$2:$B$40,0),_xlfn.XLOOKUP(M67,freq!$A$2:$A$40,freq!$B$2:$B$40,0),_xlfn.XLOOKUP(N67,freq!$A$2:$A$40,freq!$B$2:$B$40,0),_xlfn.XLOOKUP(O67,freq!$A$2:$A$40,freq!$B$2:$B$40,0),_xlfn.XLOOKUP(P67,freq!$A$2:$A$40,freq!$B$2:$B$40,0),_xlfn.XLOOKUP(Q67,freq!$A$2:$A$40,freq!$B$2:$B$40,0),_xlfn.XLOOKUP(R67,freq!$A$2:$A$40,freq!$B$2:$B$40,0),_xlfn.XLOOKUP(S67,freq!$A$2:$A$40,freq!$B$2:$B$40,0),_xlfn.XLOOKUP(T67,freq!$A$2:$A$40,freq!$B$2:$B$40,0),_xlfn.XLOOKUP(U67,freq!$A$2:$A$40,freq!$B$2:$B$40,0),_xlfn.XLOOKUP(V67,freq!$A$2:$A$40,freq!$B$2:$B$40,0))</f>
        <v>82.139999999999986</v>
      </c>
    </row>
    <row r="68" spans="1:23" x14ac:dyDescent="0.35">
      <c r="A68" s="32" t="s">
        <v>1168</v>
      </c>
      <c r="B68" s="32" t="s">
        <v>46</v>
      </c>
      <c r="C68" s="32" t="s">
        <v>31</v>
      </c>
      <c r="D68" s="32">
        <v>0</v>
      </c>
      <c r="E68" s="32">
        <v>9</v>
      </c>
      <c r="F68" s="32" t="s">
        <v>38</v>
      </c>
      <c r="G68" s="32">
        <v>5</v>
      </c>
      <c r="H68" s="32" t="s">
        <v>0</v>
      </c>
      <c r="I68" s="32" t="s">
        <v>41</v>
      </c>
      <c r="J68" s="32" t="s">
        <v>36</v>
      </c>
      <c r="K68" s="32" t="s">
        <v>2</v>
      </c>
      <c r="L68" s="32" t="s">
        <v>3</v>
      </c>
      <c r="M68" s="32" t="s">
        <v>38</v>
      </c>
      <c r="N68" s="32" t="s">
        <v>31</v>
      </c>
      <c r="O68" s="32" t="s">
        <v>41</v>
      </c>
      <c r="P68" s="32" t="s">
        <v>32</v>
      </c>
      <c r="Q68" s="32" t="s">
        <v>3</v>
      </c>
      <c r="R68" s="32" t="s">
        <v>3</v>
      </c>
      <c r="S68" s="32">
        <v>5</v>
      </c>
      <c r="T68" s="32" t="s">
        <v>46</v>
      </c>
      <c r="U68" s="32" t="s">
        <v>31</v>
      </c>
      <c r="V68" s="32" t="s">
        <v>2</v>
      </c>
      <c r="W68" s="32">
        <f>SUM(_xlfn.XLOOKUP(B68,freq!$A$2:$A$40,freq!$B$2:$B$40,0),_xlfn.XLOOKUP(C68,freq!$A$2:$A$40,freq!$B$2:$B$40,0),_xlfn.XLOOKUP(D68,freq!$A$2:$A$40,freq!$B$2:$B$40,0),_xlfn.XLOOKUP(E68,freq!$A$2:$A$40,freq!$B$2:$B$40,0),_xlfn.XLOOKUP(F68,freq!$A$2:$A$40,freq!$B$2:$B$40,0),_xlfn.XLOOKUP(G68,freq!$A$2:$A$40,freq!$B$2:$B$40,0),_xlfn.XLOOKUP(H68,freq!$A$2:$A$40,freq!$B$2:$B$40,0),_xlfn.XLOOKUP(I68,freq!$A$2:$A$40,freq!$B$2:$B$40,0),_xlfn.XLOOKUP(J68,freq!$A$2:$A$40,freq!$B$2:$B$40,0),_xlfn.XLOOKUP(K68,freq!$A$2:$A$40,freq!$B$2:$B$40,0),_xlfn.XLOOKUP(L68,freq!$A$2:$A$40,freq!$B$2:$B$40,0),_xlfn.XLOOKUP(M68,freq!$A$2:$A$40,freq!$B$2:$B$40,0),_xlfn.XLOOKUP(N68,freq!$A$2:$A$40,freq!$B$2:$B$40,0),_xlfn.XLOOKUP(O68,freq!$A$2:$A$40,freq!$B$2:$B$40,0),_xlfn.XLOOKUP(P68,freq!$A$2:$A$40,freq!$B$2:$B$40,0),_xlfn.XLOOKUP(Q68,freq!$A$2:$A$40,freq!$B$2:$B$40,0),_xlfn.XLOOKUP(R68,freq!$A$2:$A$40,freq!$B$2:$B$40,0),_xlfn.XLOOKUP(S68,freq!$A$2:$A$40,freq!$B$2:$B$40,0),_xlfn.XLOOKUP(T68,freq!$A$2:$A$40,freq!$B$2:$B$40,0),_xlfn.XLOOKUP(U68,freq!$A$2:$A$40,freq!$B$2:$B$40,0),_xlfn.XLOOKUP(V68,freq!$A$2:$A$40,freq!$B$2:$B$40,0))</f>
        <v>82.09</v>
      </c>
    </row>
    <row r="69" spans="1:23" x14ac:dyDescent="0.35">
      <c r="A69" s="32" t="s">
        <v>936</v>
      </c>
      <c r="B69" s="32" t="s">
        <v>38</v>
      </c>
      <c r="C69" s="32" t="s">
        <v>31</v>
      </c>
      <c r="D69" s="32" t="s">
        <v>59</v>
      </c>
      <c r="E69" s="32" t="s">
        <v>35</v>
      </c>
      <c r="F69" s="32" t="s">
        <v>1</v>
      </c>
      <c r="G69" s="32" t="s">
        <v>49</v>
      </c>
      <c r="H69" s="32" t="s">
        <v>2</v>
      </c>
      <c r="I69" s="32" t="s">
        <v>42</v>
      </c>
      <c r="J69" s="32" t="s">
        <v>0</v>
      </c>
      <c r="K69" s="32" t="s">
        <v>50</v>
      </c>
      <c r="L69" s="32" t="s">
        <v>41</v>
      </c>
      <c r="M69" s="32" t="s">
        <v>35</v>
      </c>
      <c r="N69" s="32" t="s">
        <v>36</v>
      </c>
      <c r="O69" s="32" t="s">
        <v>43</v>
      </c>
      <c r="P69" s="32" t="s">
        <v>45</v>
      </c>
      <c r="Q69" s="32" t="s">
        <v>50</v>
      </c>
      <c r="R69" s="32">
        <v>2</v>
      </c>
      <c r="S69" s="32" t="s">
        <v>36</v>
      </c>
      <c r="T69" s="32" t="s">
        <v>31</v>
      </c>
      <c r="U69" s="32" t="s">
        <v>35</v>
      </c>
      <c r="V69" s="32" t="s">
        <v>33</v>
      </c>
      <c r="W69" s="32">
        <f>SUM(_xlfn.XLOOKUP(B69,freq!$A$2:$A$40,freq!$B$2:$B$40,0),_xlfn.XLOOKUP(C69,freq!$A$2:$A$40,freq!$B$2:$B$40,0),_xlfn.XLOOKUP(D69,freq!$A$2:$A$40,freq!$B$2:$B$40,0),_xlfn.XLOOKUP(E69,freq!$A$2:$A$40,freq!$B$2:$B$40,0),_xlfn.XLOOKUP(F69,freq!$A$2:$A$40,freq!$B$2:$B$40,0),_xlfn.XLOOKUP(G69,freq!$A$2:$A$40,freq!$B$2:$B$40,0),_xlfn.XLOOKUP(H69,freq!$A$2:$A$40,freq!$B$2:$B$40,0),_xlfn.XLOOKUP(I69,freq!$A$2:$A$40,freq!$B$2:$B$40,0),_xlfn.XLOOKUP(J69,freq!$A$2:$A$40,freq!$B$2:$B$40,0),_xlfn.XLOOKUP(K69,freq!$A$2:$A$40,freq!$B$2:$B$40,0),_xlfn.XLOOKUP(L69,freq!$A$2:$A$40,freq!$B$2:$B$40,0),_xlfn.XLOOKUP(M69,freq!$A$2:$A$40,freq!$B$2:$B$40,0),_xlfn.XLOOKUP(N69,freq!$A$2:$A$40,freq!$B$2:$B$40,0),_xlfn.XLOOKUP(O69,freq!$A$2:$A$40,freq!$B$2:$B$40,0),_xlfn.XLOOKUP(P69,freq!$A$2:$A$40,freq!$B$2:$B$40,0),_xlfn.XLOOKUP(Q69,freq!$A$2:$A$40,freq!$B$2:$B$40,0),_xlfn.XLOOKUP(R69,freq!$A$2:$A$40,freq!$B$2:$B$40,0),_xlfn.XLOOKUP(S69,freq!$A$2:$A$40,freq!$B$2:$B$40,0),_xlfn.XLOOKUP(T69,freq!$A$2:$A$40,freq!$B$2:$B$40,0),_xlfn.XLOOKUP(U69,freq!$A$2:$A$40,freq!$B$2:$B$40,0),_xlfn.XLOOKUP(V69,freq!$A$2:$A$40,freq!$B$2:$B$40,0))</f>
        <v>81.96</v>
      </c>
    </row>
    <row r="70" spans="1:23" x14ac:dyDescent="0.35">
      <c r="A70" s="32" t="s">
        <v>1317</v>
      </c>
      <c r="B70" s="32" t="s">
        <v>33</v>
      </c>
      <c r="C70" s="32" t="s">
        <v>2</v>
      </c>
      <c r="D70" s="32">
        <v>1</v>
      </c>
      <c r="E70" s="32" t="s">
        <v>2</v>
      </c>
      <c r="F70" s="32" t="s">
        <v>38</v>
      </c>
      <c r="G70" s="32" t="s">
        <v>56</v>
      </c>
      <c r="H70" s="32" t="s">
        <v>2</v>
      </c>
      <c r="I70" s="32" t="s">
        <v>46</v>
      </c>
      <c r="J70" s="32">
        <v>6</v>
      </c>
      <c r="K70" s="32" t="s">
        <v>3</v>
      </c>
      <c r="L70" s="32">
        <v>9</v>
      </c>
      <c r="M70" s="32" t="s">
        <v>42</v>
      </c>
      <c r="N70" s="32" t="s">
        <v>3</v>
      </c>
      <c r="O70" s="32" t="s">
        <v>29</v>
      </c>
      <c r="P70" s="32" t="s">
        <v>58</v>
      </c>
      <c r="Q70" s="32" t="s">
        <v>43</v>
      </c>
      <c r="R70" s="32" t="s">
        <v>3</v>
      </c>
      <c r="S70" s="32" t="s">
        <v>45</v>
      </c>
      <c r="T70" s="32" t="s">
        <v>34</v>
      </c>
      <c r="U70" s="32" t="s">
        <v>53</v>
      </c>
      <c r="V70" s="32" t="s">
        <v>3</v>
      </c>
      <c r="W70" s="32">
        <f>SUM(_xlfn.XLOOKUP(B70,freq!$A$2:$A$40,freq!$B$2:$B$40,0),_xlfn.XLOOKUP(C70,freq!$A$2:$A$40,freq!$B$2:$B$40,0),_xlfn.XLOOKUP(D70,freq!$A$2:$A$40,freq!$B$2:$B$40,0),_xlfn.XLOOKUP(E70,freq!$A$2:$A$40,freq!$B$2:$B$40,0),_xlfn.XLOOKUP(F70,freq!$A$2:$A$40,freq!$B$2:$B$40,0),_xlfn.XLOOKUP(G70,freq!$A$2:$A$40,freq!$B$2:$B$40,0),_xlfn.XLOOKUP(H70,freq!$A$2:$A$40,freq!$B$2:$B$40,0),_xlfn.XLOOKUP(I70,freq!$A$2:$A$40,freq!$B$2:$B$40,0),_xlfn.XLOOKUP(J70,freq!$A$2:$A$40,freq!$B$2:$B$40,0),_xlfn.XLOOKUP(K70,freq!$A$2:$A$40,freq!$B$2:$B$40,0),_xlfn.XLOOKUP(L70,freq!$A$2:$A$40,freq!$B$2:$B$40,0),_xlfn.XLOOKUP(M70,freq!$A$2:$A$40,freq!$B$2:$B$40,0),_xlfn.XLOOKUP(N70,freq!$A$2:$A$40,freq!$B$2:$B$40,0),_xlfn.XLOOKUP(O70,freq!$A$2:$A$40,freq!$B$2:$B$40,0),_xlfn.XLOOKUP(P70,freq!$A$2:$A$40,freq!$B$2:$B$40,0),_xlfn.XLOOKUP(Q70,freq!$A$2:$A$40,freq!$B$2:$B$40,0),_xlfn.XLOOKUP(R70,freq!$A$2:$A$40,freq!$B$2:$B$40,0),_xlfn.XLOOKUP(S70,freq!$A$2:$A$40,freq!$B$2:$B$40,0),_xlfn.XLOOKUP(T70,freq!$A$2:$A$40,freq!$B$2:$B$40,0),_xlfn.XLOOKUP(U70,freq!$A$2:$A$40,freq!$B$2:$B$40,0),_xlfn.XLOOKUP(V70,freq!$A$2:$A$40,freq!$B$2:$B$40,0))</f>
        <v>81.820000000000007</v>
      </c>
    </row>
    <row r="71" spans="1:23" x14ac:dyDescent="0.35">
      <c r="A71" s="32" t="s">
        <v>361</v>
      </c>
      <c r="B71" s="32">
        <v>9</v>
      </c>
      <c r="C71" s="32" t="s">
        <v>40</v>
      </c>
      <c r="D71" s="32" t="s">
        <v>45</v>
      </c>
      <c r="E71" s="32" t="s">
        <v>36</v>
      </c>
      <c r="F71" s="32">
        <v>7</v>
      </c>
      <c r="G71" s="32" t="s">
        <v>45</v>
      </c>
      <c r="H71" s="32" t="s">
        <v>48</v>
      </c>
      <c r="I71" s="32">
        <v>5</v>
      </c>
      <c r="J71" s="32" t="s">
        <v>59</v>
      </c>
      <c r="K71" s="32" t="s">
        <v>41</v>
      </c>
      <c r="L71" s="32" t="s">
        <v>59</v>
      </c>
      <c r="M71" s="32">
        <v>5</v>
      </c>
      <c r="N71" s="32" t="s">
        <v>33</v>
      </c>
      <c r="O71" s="32" t="s">
        <v>31</v>
      </c>
      <c r="P71" s="32" t="s">
        <v>37</v>
      </c>
      <c r="Q71" s="32" t="s">
        <v>37</v>
      </c>
      <c r="R71" s="32" t="s">
        <v>45</v>
      </c>
      <c r="S71" s="32">
        <v>1</v>
      </c>
      <c r="T71" s="32" t="s">
        <v>35</v>
      </c>
      <c r="U71" s="32">
        <v>7</v>
      </c>
      <c r="V71" s="32" t="s">
        <v>58</v>
      </c>
      <c r="W71" s="32">
        <f>SUM(_xlfn.XLOOKUP(B71,freq!$A$2:$A$40,freq!$B$2:$B$40,0),_xlfn.XLOOKUP(C71,freq!$A$2:$A$40,freq!$B$2:$B$40,0),_xlfn.XLOOKUP(D71,freq!$A$2:$A$40,freq!$B$2:$B$40,0),_xlfn.XLOOKUP(E71,freq!$A$2:$A$40,freq!$B$2:$B$40,0),_xlfn.XLOOKUP(F71,freq!$A$2:$A$40,freq!$B$2:$B$40,0),_xlfn.XLOOKUP(G71,freq!$A$2:$A$40,freq!$B$2:$B$40,0),_xlfn.XLOOKUP(H71,freq!$A$2:$A$40,freq!$B$2:$B$40,0),_xlfn.XLOOKUP(I71,freq!$A$2:$A$40,freq!$B$2:$B$40,0),_xlfn.XLOOKUP(J71,freq!$A$2:$A$40,freq!$B$2:$B$40,0),_xlfn.XLOOKUP(K71,freq!$A$2:$A$40,freq!$B$2:$B$40,0),_xlfn.XLOOKUP(L71,freq!$A$2:$A$40,freq!$B$2:$B$40,0),_xlfn.XLOOKUP(M71,freq!$A$2:$A$40,freq!$B$2:$B$40,0),_xlfn.XLOOKUP(N71,freq!$A$2:$A$40,freq!$B$2:$B$40,0),_xlfn.XLOOKUP(O71,freq!$A$2:$A$40,freq!$B$2:$B$40,0),_xlfn.XLOOKUP(P71,freq!$A$2:$A$40,freq!$B$2:$B$40,0),_xlfn.XLOOKUP(Q71,freq!$A$2:$A$40,freq!$B$2:$B$40,0),_xlfn.XLOOKUP(R71,freq!$A$2:$A$40,freq!$B$2:$B$40,0),_xlfn.XLOOKUP(S71,freq!$A$2:$A$40,freq!$B$2:$B$40,0),_xlfn.XLOOKUP(T71,freq!$A$2:$A$40,freq!$B$2:$B$40,0),_xlfn.XLOOKUP(U71,freq!$A$2:$A$40,freq!$B$2:$B$40,0),_xlfn.XLOOKUP(V71,freq!$A$2:$A$40,freq!$B$2:$B$40,0))</f>
        <v>81.770000000000024</v>
      </c>
    </row>
    <row r="72" spans="1:23" x14ac:dyDescent="0.35">
      <c r="A72" s="32" t="s">
        <v>511</v>
      </c>
      <c r="B72" s="32" t="s">
        <v>45</v>
      </c>
      <c r="C72" s="32" t="s">
        <v>46</v>
      </c>
      <c r="D72" s="32">
        <v>0</v>
      </c>
      <c r="E72" s="32" t="s">
        <v>45</v>
      </c>
      <c r="F72" s="32" t="s">
        <v>41</v>
      </c>
      <c r="G72" s="32">
        <v>7</v>
      </c>
      <c r="H72" s="32" t="s">
        <v>31</v>
      </c>
      <c r="I72" s="32" t="s">
        <v>49</v>
      </c>
      <c r="J72" s="32" t="s">
        <v>29</v>
      </c>
      <c r="K72" s="32" t="s">
        <v>37</v>
      </c>
      <c r="L72" s="32" t="s">
        <v>46</v>
      </c>
      <c r="M72" s="32" t="s">
        <v>48</v>
      </c>
      <c r="N72" s="32" t="s">
        <v>45</v>
      </c>
      <c r="O72" s="32" t="s">
        <v>40</v>
      </c>
      <c r="P72" s="32" t="s">
        <v>33</v>
      </c>
      <c r="Q72" s="32" t="s">
        <v>29</v>
      </c>
      <c r="R72" s="32">
        <v>0</v>
      </c>
      <c r="S72" s="32" t="s">
        <v>53</v>
      </c>
      <c r="T72" s="32">
        <v>2</v>
      </c>
      <c r="U72" s="32" t="s">
        <v>3</v>
      </c>
      <c r="V72" s="32" t="s">
        <v>41</v>
      </c>
      <c r="W72" s="32">
        <f>SUM(_xlfn.XLOOKUP(B72,freq!$A$2:$A$40,freq!$B$2:$B$40,0),_xlfn.XLOOKUP(C72,freq!$A$2:$A$40,freq!$B$2:$B$40,0),_xlfn.XLOOKUP(D72,freq!$A$2:$A$40,freq!$B$2:$B$40,0),_xlfn.XLOOKUP(E72,freq!$A$2:$A$40,freq!$B$2:$B$40,0),_xlfn.XLOOKUP(F72,freq!$A$2:$A$40,freq!$B$2:$B$40,0),_xlfn.XLOOKUP(G72,freq!$A$2:$A$40,freq!$B$2:$B$40,0),_xlfn.XLOOKUP(H72,freq!$A$2:$A$40,freq!$B$2:$B$40,0),_xlfn.XLOOKUP(I72,freq!$A$2:$A$40,freq!$B$2:$B$40,0),_xlfn.XLOOKUP(J72,freq!$A$2:$A$40,freq!$B$2:$B$40,0),_xlfn.XLOOKUP(K72,freq!$A$2:$A$40,freq!$B$2:$B$40,0),_xlfn.XLOOKUP(L72,freq!$A$2:$A$40,freq!$B$2:$B$40,0),_xlfn.XLOOKUP(M72,freq!$A$2:$A$40,freq!$B$2:$B$40,0),_xlfn.XLOOKUP(N72,freq!$A$2:$A$40,freq!$B$2:$B$40,0),_xlfn.XLOOKUP(O72,freq!$A$2:$A$40,freq!$B$2:$B$40,0),_xlfn.XLOOKUP(P72,freq!$A$2:$A$40,freq!$B$2:$B$40,0),_xlfn.XLOOKUP(Q72,freq!$A$2:$A$40,freq!$B$2:$B$40,0),_xlfn.XLOOKUP(R72,freq!$A$2:$A$40,freq!$B$2:$B$40,0),_xlfn.XLOOKUP(S72,freq!$A$2:$A$40,freq!$B$2:$B$40,0),_xlfn.XLOOKUP(T72,freq!$A$2:$A$40,freq!$B$2:$B$40,0),_xlfn.XLOOKUP(U72,freq!$A$2:$A$40,freq!$B$2:$B$40,0),_xlfn.XLOOKUP(V72,freq!$A$2:$A$40,freq!$B$2:$B$40,0))</f>
        <v>81.69</v>
      </c>
    </row>
    <row r="73" spans="1:23" x14ac:dyDescent="0.35">
      <c r="A73" s="32" t="s">
        <v>2023</v>
      </c>
      <c r="B73" s="32" t="s">
        <v>4</v>
      </c>
      <c r="C73" s="32" t="s">
        <v>45</v>
      </c>
      <c r="D73" s="32" t="s">
        <v>0</v>
      </c>
      <c r="E73" s="32" t="s">
        <v>53</v>
      </c>
      <c r="F73" s="32">
        <v>4</v>
      </c>
      <c r="G73" s="32" t="s">
        <v>29</v>
      </c>
      <c r="H73" s="32" t="s">
        <v>4</v>
      </c>
      <c r="I73" s="32" t="s">
        <v>31</v>
      </c>
      <c r="J73" s="32" t="s">
        <v>43</v>
      </c>
      <c r="K73" s="32" t="s">
        <v>45</v>
      </c>
      <c r="L73" s="32" t="s">
        <v>33</v>
      </c>
      <c r="M73" s="32" t="s">
        <v>45</v>
      </c>
      <c r="N73" s="32" t="s">
        <v>48</v>
      </c>
      <c r="O73" s="32" t="s">
        <v>48</v>
      </c>
      <c r="P73" s="32" t="s">
        <v>42</v>
      </c>
      <c r="Q73" s="32" t="s">
        <v>58</v>
      </c>
      <c r="R73" s="32" t="s">
        <v>59</v>
      </c>
      <c r="S73" s="32" t="s">
        <v>2</v>
      </c>
      <c r="T73" s="32">
        <v>6</v>
      </c>
      <c r="U73" s="32" t="s">
        <v>43</v>
      </c>
      <c r="V73" s="32" t="s">
        <v>48</v>
      </c>
      <c r="W73" s="32">
        <f>SUM(_xlfn.XLOOKUP(B73,freq!$A$2:$A$40,freq!$B$2:$B$40,0),_xlfn.XLOOKUP(C73,freq!$A$2:$A$40,freq!$B$2:$B$40,0),_xlfn.XLOOKUP(D73,freq!$A$2:$A$40,freq!$B$2:$B$40,0),_xlfn.XLOOKUP(E73,freq!$A$2:$A$40,freq!$B$2:$B$40,0),_xlfn.XLOOKUP(F73,freq!$A$2:$A$40,freq!$B$2:$B$40,0),_xlfn.XLOOKUP(G73,freq!$A$2:$A$40,freq!$B$2:$B$40,0),_xlfn.XLOOKUP(H73,freq!$A$2:$A$40,freq!$B$2:$B$40,0),_xlfn.XLOOKUP(I73,freq!$A$2:$A$40,freq!$B$2:$B$40,0),_xlfn.XLOOKUP(J73,freq!$A$2:$A$40,freq!$B$2:$B$40,0),_xlfn.XLOOKUP(K73,freq!$A$2:$A$40,freq!$B$2:$B$40,0),_xlfn.XLOOKUP(L73,freq!$A$2:$A$40,freq!$B$2:$B$40,0),_xlfn.XLOOKUP(M73,freq!$A$2:$A$40,freq!$B$2:$B$40,0),_xlfn.XLOOKUP(N73,freq!$A$2:$A$40,freq!$B$2:$B$40,0),_xlfn.XLOOKUP(O73,freq!$A$2:$A$40,freq!$B$2:$B$40,0),_xlfn.XLOOKUP(P73,freq!$A$2:$A$40,freq!$B$2:$B$40,0),_xlfn.XLOOKUP(Q73,freq!$A$2:$A$40,freq!$B$2:$B$40,0),_xlfn.XLOOKUP(R73,freq!$A$2:$A$40,freq!$B$2:$B$40,0),_xlfn.XLOOKUP(S73,freq!$A$2:$A$40,freq!$B$2:$B$40,0),_xlfn.XLOOKUP(T73,freq!$A$2:$A$40,freq!$B$2:$B$40,0),_xlfn.XLOOKUP(U73,freq!$A$2:$A$40,freq!$B$2:$B$40,0),_xlfn.XLOOKUP(V73,freq!$A$2:$A$40,freq!$B$2:$B$40,0))</f>
        <v>81.650000000000006</v>
      </c>
    </row>
    <row r="74" spans="1:23" x14ac:dyDescent="0.35">
      <c r="A74" s="32" t="s">
        <v>1257</v>
      </c>
      <c r="B74" s="32" t="s">
        <v>37</v>
      </c>
      <c r="C74" s="32" t="s">
        <v>28</v>
      </c>
      <c r="D74" s="32" t="s">
        <v>45</v>
      </c>
      <c r="E74" s="32" t="s">
        <v>30</v>
      </c>
      <c r="F74" s="32" t="s">
        <v>31</v>
      </c>
      <c r="G74" s="32">
        <v>9</v>
      </c>
      <c r="H74" s="32" t="s">
        <v>2</v>
      </c>
      <c r="I74" s="32" t="s">
        <v>0</v>
      </c>
      <c r="J74" s="32" t="s">
        <v>40</v>
      </c>
      <c r="K74" s="32" t="s">
        <v>49</v>
      </c>
      <c r="L74" s="32" t="s">
        <v>37</v>
      </c>
      <c r="M74" s="32">
        <v>2</v>
      </c>
      <c r="N74" s="32" t="s">
        <v>38</v>
      </c>
      <c r="O74" s="32" t="s">
        <v>56</v>
      </c>
      <c r="P74" s="32">
        <v>1</v>
      </c>
      <c r="Q74" s="32" t="s">
        <v>46</v>
      </c>
      <c r="R74" s="32" t="s">
        <v>36</v>
      </c>
      <c r="S74" s="32" t="s">
        <v>48</v>
      </c>
      <c r="T74" s="32" t="s">
        <v>48</v>
      </c>
      <c r="U74" s="32">
        <v>9</v>
      </c>
      <c r="V74" s="32" t="s">
        <v>2</v>
      </c>
      <c r="W74" s="32">
        <f>SUM(_xlfn.XLOOKUP(B74,freq!$A$2:$A$40,freq!$B$2:$B$40,0),_xlfn.XLOOKUP(C74,freq!$A$2:$A$40,freq!$B$2:$B$40,0),_xlfn.XLOOKUP(D74,freq!$A$2:$A$40,freq!$B$2:$B$40,0),_xlfn.XLOOKUP(E74,freq!$A$2:$A$40,freq!$B$2:$B$40,0),_xlfn.XLOOKUP(F74,freq!$A$2:$A$40,freq!$B$2:$B$40,0),_xlfn.XLOOKUP(G74,freq!$A$2:$A$40,freq!$B$2:$B$40,0),_xlfn.XLOOKUP(H74,freq!$A$2:$A$40,freq!$B$2:$B$40,0),_xlfn.XLOOKUP(I74,freq!$A$2:$A$40,freq!$B$2:$B$40,0),_xlfn.XLOOKUP(J74,freq!$A$2:$A$40,freq!$B$2:$B$40,0),_xlfn.XLOOKUP(K74,freq!$A$2:$A$40,freq!$B$2:$B$40,0),_xlfn.XLOOKUP(L74,freq!$A$2:$A$40,freq!$B$2:$B$40,0),_xlfn.XLOOKUP(M74,freq!$A$2:$A$40,freq!$B$2:$B$40,0),_xlfn.XLOOKUP(N74,freq!$A$2:$A$40,freq!$B$2:$B$40,0),_xlfn.XLOOKUP(O74,freq!$A$2:$A$40,freq!$B$2:$B$40,0),_xlfn.XLOOKUP(P74,freq!$A$2:$A$40,freq!$B$2:$B$40,0),_xlfn.XLOOKUP(Q74,freq!$A$2:$A$40,freq!$B$2:$B$40,0),_xlfn.XLOOKUP(R74,freq!$A$2:$A$40,freq!$B$2:$B$40,0),_xlfn.XLOOKUP(S74,freq!$A$2:$A$40,freq!$B$2:$B$40,0),_xlfn.XLOOKUP(T74,freq!$A$2:$A$40,freq!$B$2:$B$40,0),_xlfn.XLOOKUP(U74,freq!$A$2:$A$40,freq!$B$2:$B$40,0),_xlfn.XLOOKUP(V74,freq!$A$2:$A$40,freq!$B$2:$B$40,0))</f>
        <v>81.36999999999999</v>
      </c>
    </row>
    <row r="75" spans="1:23" x14ac:dyDescent="0.35">
      <c r="A75" s="32" t="s">
        <v>963</v>
      </c>
      <c r="B75" s="32" t="s">
        <v>2</v>
      </c>
      <c r="C75" s="32">
        <v>4</v>
      </c>
      <c r="D75" s="32" t="s">
        <v>38</v>
      </c>
      <c r="E75" s="32" t="s">
        <v>1</v>
      </c>
      <c r="F75" s="32" t="s">
        <v>37</v>
      </c>
      <c r="G75" s="32" t="s">
        <v>2</v>
      </c>
      <c r="H75" s="32" t="s">
        <v>59</v>
      </c>
      <c r="I75" s="32" t="s">
        <v>46</v>
      </c>
      <c r="J75" s="32" t="s">
        <v>48</v>
      </c>
      <c r="K75" s="32">
        <v>2</v>
      </c>
      <c r="L75" s="32">
        <v>5</v>
      </c>
      <c r="M75" s="32" t="s">
        <v>41</v>
      </c>
      <c r="N75" s="32" t="s">
        <v>32</v>
      </c>
      <c r="O75" s="32" t="s">
        <v>49</v>
      </c>
      <c r="P75" s="32" t="s">
        <v>44</v>
      </c>
      <c r="Q75" s="32" t="s">
        <v>35</v>
      </c>
      <c r="R75" s="32" t="s">
        <v>1</v>
      </c>
      <c r="S75" s="32" t="s">
        <v>42</v>
      </c>
      <c r="T75" s="32">
        <v>6</v>
      </c>
      <c r="U75" s="32" t="s">
        <v>3</v>
      </c>
      <c r="V75" s="32" t="s">
        <v>59</v>
      </c>
      <c r="W75" s="32">
        <f>SUM(_xlfn.XLOOKUP(B75,freq!$A$2:$A$40,freq!$B$2:$B$40,0),_xlfn.XLOOKUP(C75,freq!$A$2:$A$40,freq!$B$2:$B$40,0),_xlfn.XLOOKUP(D75,freq!$A$2:$A$40,freq!$B$2:$B$40,0),_xlfn.XLOOKUP(E75,freq!$A$2:$A$40,freq!$B$2:$B$40,0),_xlfn.XLOOKUP(F75,freq!$A$2:$A$40,freq!$B$2:$B$40,0),_xlfn.XLOOKUP(G75,freq!$A$2:$A$40,freq!$B$2:$B$40,0),_xlfn.XLOOKUP(H75,freq!$A$2:$A$40,freq!$B$2:$B$40,0),_xlfn.XLOOKUP(I75,freq!$A$2:$A$40,freq!$B$2:$B$40,0),_xlfn.XLOOKUP(J75,freq!$A$2:$A$40,freq!$B$2:$B$40,0),_xlfn.XLOOKUP(K75,freq!$A$2:$A$40,freq!$B$2:$B$40,0),_xlfn.XLOOKUP(L75,freq!$A$2:$A$40,freq!$B$2:$B$40,0),_xlfn.XLOOKUP(M75,freq!$A$2:$A$40,freq!$B$2:$B$40,0),_xlfn.XLOOKUP(N75,freq!$A$2:$A$40,freq!$B$2:$B$40,0),_xlfn.XLOOKUP(O75,freq!$A$2:$A$40,freq!$B$2:$B$40,0),_xlfn.XLOOKUP(P75,freq!$A$2:$A$40,freq!$B$2:$B$40,0),_xlfn.XLOOKUP(Q75,freq!$A$2:$A$40,freq!$B$2:$B$40,0),_xlfn.XLOOKUP(R75,freq!$A$2:$A$40,freq!$B$2:$B$40,0),_xlfn.XLOOKUP(S75,freq!$A$2:$A$40,freq!$B$2:$B$40,0),_xlfn.XLOOKUP(T75,freq!$A$2:$A$40,freq!$B$2:$B$40,0),_xlfn.XLOOKUP(U75,freq!$A$2:$A$40,freq!$B$2:$B$40,0),_xlfn.XLOOKUP(V75,freq!$A$2:$A$40,freq!$B$2:$B$40,0))</f>
        <v>81.289999999999992</v>
      </c>
    </row>
    <row r="76" spans="1:23" x14ac:dyDescent="0.35">
      <c r="A76" s="32" t="s">
        <v>119</v>
      </c>
      <c r="B76" s="32" t="s">
        <v>42</v>
      </c>
      <c r="C76" s="32" t="s">
        <v>44</v>
      </c>
      <c r="D76" s="32" t="s">
        <v>34</v>
      </c>
      <c r="E76" s="32" t="s">
        <v>38</v>
      </c>
      <c r="F76" s="32" t="s">
        <v>37</v>
      </c>
      <c r="G76" s="32" t="s">
        <v>2</v>
      </c>
      <c r="H76" s="32" t="s">
        <v>42</v>
      </c>
      <c r="I76" s="32" t="s">
        <v>35</v>
      </c>
      <c r="J76" s="32" t="s">
        <v>59</v>
      </c>
      <c r="K76" s="32" t="s">
        <v>56</v>
      </c>
      <c r="L76" s="32" t="s">
        <v>56</v>
      </c>
      <c r="M76" s="32" t="s">
        <v>31</v>
      </c>
      <c r="N76" s="32">
        <v>2</v>
      </c>
      <c r="O76" s="32" t="s">
        <v>31</v>
      </c>
      <c r="P76" s="32">
        <v>1</v>
      </c>
      <c r="Q76" s="32" t="s">
        <v>37</v>
      </c>
      <c r="R76" s="32" t="s">
        <v>3</v>
      </c>
      <c r="S76" s="32" t="s">
        <v>46</v>
      </c>
      <c r="T76" s="32">
        <v>2</v>
      </c>
      <c r="U76" s="32" t="s">
        <v>38</v>
      </c>
      <c r="V76" s="32" t="s">
        <v>34</v>
      </c>
      <c r="W76" s="32">
        <f>SUM(_xlfn.XLOOKUP(B76,freq!$A$2:$A$40,freq!$B$2:$B$40,0),_xlfn.XLOOKUP(C76,freq!$A$2:$A$40,freq!$B$2:$B$40,0),_xlfn.XLOOKUP(D76,freq!$A$2:$A$40,freq!$B$2:$B$40,0),_xlfn.XLOOKUP(E76,freq!$A$2:$A$40,freq!$B$2:$B$40,0),_xlfn.XLOOKUP(F76,freq!$A$2:$A$40,freq!$B$2:$B$40,0),_xlfn.XLOOKUP(G76,freq!$A$2:$A$40,freq!$B$2:$B$40,0),_xlfn.XLOOKUP(H76,freq!$A$2:$A$40,freq!$B$2:$B$40,0),_xlfn.XLOOKUP(I76,freq!$A$2:$A$40,freq!$B$2:$B$40,0),_xlfn.XLOOKUP(J76,freq!$A$2:$A$40,freq!$B$2:$B$40,0),_xlfn.XLOOKUP(K76,freq!$A$2:$A$40,freq!$B$2:$B$40,0),_xlfn.XLOOKUP(L76,freq!$A$2:$A$40,freq!$B$2:$B$40,0),_xlfn.XLOOKUP(M76,freq!$A$2:$A$40,freq!$B$2:$B$40,0),_xlfn.XLOOKUP(N76,freq!$A$2:$A$40,freq!$B$2:$B$40,0),_xlfn.XLOOKUP(O76,freq!$A$2:$A$40,freq!$B$2:$B$40,0),_xlfn.XLOOKUP(P76,freq!$A$2:$A$40,freq!$B$2:$B$40,0),_xlfn.XLOOKUP(Q76,freq!$A$2:$A$40,freq!$B$2:$B$40,0),_xlfn.XLOOKUP(R76,freq!$A$2:$A$40,freq!$B$2:$B$40,0),_xlfn.XLOOKUP(S76,freq!$A$2:$A$40,freq!$B$2:$B$40,0),_xlfn.XLOOKUP(T76,freq!$A$2:$A$40,freq!$B$2:$B$40,0),_xlfn.XLOOKUP(U76,freq!$A$2:$A$40,freq!$B$2:$B$40,0),_xlfn.XLOOKUP(V76,freq!$A$2:$A$40,freq!$B$2:$B$40,0))</f>
        <v>81.269999999999982</v>
      </c>
    </row>
    <row r="77" spans="1:23" x14ac:dyDescent="0.35">
      <c r="A77" s="32" t="s">
        <v>181</v>
      </c>
      <c r="B77" s="32" t="s">
        <v>40</v>
      </c>
      <c r="C77" s="32" t="s">
        <v>45</v>
      </c>
      <c r="D77" s="32" t="s">
        <v>46</v>
      </c>
      <c r="E77" s="32" t="s">
        <v>4</v>
      </c>
      <c r="F77" s="32" t="s">
        <v>0</v>
      </c>
      <c r="G77" s="32" t="s">
        <v>30</v>
      </c>
      <c r="H77" s="32">
        <v>9</v>
      </c>
      <c r="I77" s="32" t="s">
        <v>45</v>
      </c>
      <c r="J77" s="32">
        <v>5</v>
      </c>
      <c r="K77" s="32" t="s">
        <v>45</v>
      </c>
      <c r="L77" s="32" t="s">
        <v>2</v>
      </c>
      <c r="M77" s="32" t="s">
        <v>48</v>
      </c>
      <c r="N77" s="32" t="s">
        <v>33</v>
      </c>
      <c r="O77" s="32">
        <v>9</v>
      </c>
      <c r="P77" s="32" t="s">
        <v>33</v>
      </c>
      <c r="Q77" s="32">
        <v>8</v>
      </c>
      <c r="R77" s="32" t="s">
        <v>36</v>
      </c>
      <c r="S77" s="32" t="s">
        <v>31</v>
      </c>
      <c r="T77" s="32" t="s">
        <v>40</v>
      </c>
      <c r="U77" s="32" t="s">
        <v>31</v>
      </c>
      <c r="V77" s="32" t="s">
        <v>38</v>
      </c>
      <c r="W77" s="32">
        <f>SUM(_xlfn.XLOOKUP(B77,freq!$A$2:$A$40,freq!$B$2:$B$40,0),_xlfn.XLOOKUP(C77,freq!$A$2:$A$40,freq!$B$2:$B$40,0),_xlfn.XLOOKUP(D77,freq!$A$2:$A$40,freq!$B$2:$B$40,0),_xlfn.XLOOKUP(E77,freq!$A$2:$A$40,freq!$B$2:$B$40,0),_xlfn.XLOOKUP(F77,freq!$A$2:$A$40,freq!$B$2:$B$40,0),_xlfn.XLOOKUP(G77,freq!$A$2:$A$40,freq!$B$2:$B$40,0),_xlfn.XLOOKUP(H77,freq!$A$2:$A$40,freq!$B$2:$B$40,0),_xlfn.XLOOKUP(I77,freq!$A$2:$A$40,freq!$B$2:$B$40,0),_xlfn.XLOOKUP(J77,freq!$A$2:$A$40,freq!$B$2:$B$40,0),_xlfn.XLOOKUP(K77,freq!$A$2:$A$40,freq!$B$2:$B$40,0),_xlfn.XLOOKUP(L77,freq!$A$2:$A$40,freq!$B$2:$B$40,0),_xlfn.XLOOKUP(M77,freq!$A$2:$A$40,freq!$B$2:$B$40,0),_xlfn.XLOOKUP(N77,freq!$A$2:$A$40,freq!$B$2:$B$40,0),_xlfn.XLOOKUP(O77,freq!$A$2:$A$40,freq!$B$2:$B$40,0),_xlfn.XLOOKUP(P77,freq!$A$2:$A$40,freq!$B$2:$B$40,0),_xlfn.XLOOKUP(Q77,freq!$A$2:$A$40,freq!$B$2:$B$40,0),_xlfn.XLOOKUP(R77,freq!$A$2:$A$40,freq!$B$2:$B$40,0),_xlfn.XLOOKUP(S77,freq!$A$2:$A$40,freq!$B$2:$B$40,0),_xlfn.XLOOKUP(T77,freq!$A$2:$A$40,freq!$B$2:$B$40,0),_xlfn.XLOOKUP(U77,freq!$A$2:$A$40,freq!$B$2:$B$40,0),_xlfn.XLOOKUP(V77,freq!$A$2:$A$40,freq!$B$2:$B$40,0))</f>
        <v>81.030000000000015</v>
      </c>
    </row>
    <row r="78" spans="1:23" x14ac:dyDescent="0.35">
      <c r="A78" s="32" t="s">
        <v>594</v>
      </c>
      <c r="B78" s="32">
        <v>8</v>
      </c>
      <c r="C78" s="32" t="s">
        <v>31</v>
      </c>
      <c r="D78" s="32">
        <v>5</v>
      </c>
      <c r="E78" s="32" t="s">
        <v>30</v>
      </c>
      <c r="F78" s="32" t="s">
        <v>48</v>
      </c>
      <c r="G78" s="32" t="s">
        <v>31</v>
      </c>
      <c r="H78" s="32" t="s">
        <v>43</v>
      </c>
      <c r="I78" s="32" t="s">
        <v>37</v>
      </c>
      <c r="J78" s="32" t="s">
        <v>3</v>
      </c>
      <c r="K78" s="32" t="s">
        <v>31</v>
      </c>
      <c r="L78" s="32" t="s">
        <v>30</v>
      </c>
      <c r="M78" s="32" t="s">
        <v>37</v>
      </c>
      <c r="N78" s="32" t="s">
        <v>59</v>
      </c>
      <c r="O78" s="32">
        <v>8</v>
      </c>
      <c r="P78" s="32" t="s">
        <v>29</v>
      </c>
      <c r="Q78" s="32" t="s">
        <v>35</v>
      </c>
      <c r="R78" s="32" t="s">
        <v>44</v>
      </c>
      <c r="S78" s="32" t="s">
        <v>28</v>
      </c>
      <c r="T78" s="32" t="s">
        <v>45</v>
      </c>
      <c r="U78" s="32" t="s">
        <v>49</v>
      </c>
      <c r="V78" s="32" t="s">
        <v>28</v>
      </c>
      <c r="W78" s="32">
        <f>SUM(_xlfn.XLOOKUP(B78,freq!$A$2:$A$40,freq!$B$2:$B$40,0),_xlfn.XLOOKUP(C78,freq!$A$2:$A$40,freq!$B$2:$B$40,0),_xlfn.XLOOKUP(D78,freq!$A$2:$A$40,freq!$B$2:$B$40,0),_xlfn.XLOOKUP(E78,freq!$A$2:$A$40,freq!$B$2:$B$40,0),_xlfn.XLOOKUP(F78,freq!$A$2:$A$40,freq!$B$2:$B$40,0),_xlfn.XLOOKUP(G78,freq!$A$2:$A$40,freq!$B$2:$B$40,0),_xlfn.XLOOKUP(H78,freq!$A$2:$A$40,freq!$B$2:$B$40,0),_xlfn.XLOOKUP(I78,freq!$A$2:$A$40,freq!$B$2:$B$40,0),_xlfn.XLOOKUP(J78,freq!$A$2:$A$40,freq!$B$2:$B$40,0),_xlfn.XLOOKUP(K78,freq!$A$2:$A$40,freq!$B$2:$B$40,0),_xlfn.XLOOKUP(L78,freq!$A$2:$A$40,freq!$B$2:$B$40,0),_xlfn.XLOOKUP(M78,freq!$A$2:$A$40,freq!$B$2:$B$40,0),_xlfn.XLOOKUP(N78,freq!$A$2:$A$40,freq!$B$2:$B$40,0),_xlfn.XLOOKUP(O78,freq!$A$2:$A$40,freq!$B$2:$B$40,0),_xlfn.XLOOKUP(P78,freq!$A$2:$A$40,freq!$B$2:$B$40,0),_xlfn.XLOOKUP(Q78,freq!$A$2:$A$40,freq!$B$2:$B$40,0),_xlfn.XLOOKUP(R78,freq!$A$2:$A$40,freq!$B$2:$B$40,0),_xlfn.XLOOKUP(S78,freq!$A$2:$A$40,freq!$B$2:$B$40,0),_xlfn.XLOOKUP(T78,freq!$A$2:$A$40,freq!$B$2:$B$40,0),_xlfn.XLOOKUP(U78,freq!$A$2:$A$40,freq!$B$2:$B$40,0),_xlfn.XLOOKUP(V78,freq!$A$2:$A$40,freq!$B$2:$B$40,0))</f>
        <v>80.909999999999982</v>
      </c>
    </row>
    <row r="79" spans="1:23" x14ac:dyDescent="0.35">
      <c r="A79" s="32" t="s">
        <v>203</v>
      </c>
      <c r="B79" s="32" t="s">
        <v>40</v>
      </c>
      <c r="C79" s="32" t="s">
        <v>41</v>
      </c>
      <c r="D79" s="32" t="s">
        <v>2</v>
      </c>
      <c r="E79" s="32" t="s">
        <v>56</v>
      </c>
      <c r="F79" s="32" t="s">
        <v>37</v>
      </c>
      <c r="G79" s="32">
        <v>0</v>
      </c>
      <c r="H79" s="32" t="s">
        <v>41</v>
      </c>
      <c r="I79" s="32" t="s">
        <v>36</v>
      </c>
      <c r="J79" s="32">
        <v>8</v>
      </c>
      <c r="K79" s="32" t="s">
        <v>56</v>
      </c>
      <c r="L79" s="32" t="s">
        <v>35</v>
      </c>
      <c r="M79" s="32" t="s">
        <v>56</v>
      </c>
      <c r="N79" s="32" t="s">
        <v>0</v>
      </c>
      <c r="O79" s="32" t="s">
        <v>29</v>
      </c>
      <c r="P79" s="32" t="s">
        <v>48</v>
      </c>
      <c r="Q79" s="32" t="s">
        <v>32</v>
      </c>
      <c r="R79" s="32">
        <v>0</v>
      </c>
      <c r="S79" s="32" t="s">
        <v>4</v>
      </c>
      <c r="T79" s="32" t="s">
        <v>2</v>
      </c>
      <c r="U79" s="32" t="s">
        <v>1</v>
      </c>
      <c r="V79" s="32" t="s">
        <v>34</v>
      </c>
      <c r="W79" s="32">
        <f>SUM(_xlfn.XLOOKUP(B79,freq!$A$2:$A$40,freq!$B$2:$B$40,0),_xlfn.XLOOKUP(C79,freq!$A$2:$A$40,freq!$B$2:$B$40,0),_xlfn.XLOOKUP(D79,freq!$A$2:$A$40,freq!$B$2:$B$40,0),_xlfn.XLOOKUP(E79,freq!$A$2:$A$40,freq!$B$2:$B$40,0),_xlfn.XLOOKUP(F79,freq!$A$2:$A$40,freq!$B$2:$B$40,0),_xlfn.XLOOKUP(G79,freq!$A$2:$A$40,freq!$B$2:$B$40,0),_xlfn.XLOOKUP(H79,freq!$A$2:$A$40,freq!$B$2:$B$40,0),_xlfn.XLOOKUP(I79,freq!$A$2:$A$40,freq!$B$2:$B$40,0),_xlfn.XLOOKUP(J79,freq!$A$2:$A$40,freq!$B$2:$B$40,0),_xlfn.XLOOKUP(K79,freq!$A$2:$A$40,freq!$B$2:$B$40,0),_xlfn.XLOOKUP(L79,freq!$A$2:$A$40,freq!$B$2:$B$40,0),_xlfn.XLOOKUP(M79,freq!$A$2:$A$40,freq!$B$2:$B$40,0),_xlfn.XLOOKUP(N79,freq!$A$2:$A$40,freq!$B$2:$B$40,0),_xlfn.XLOOKUP(O79,freq!$A$2:$A$40,freq!$B$2:$B$40,0),_xlfn.XLOOKUP(P79,freq!$A$2:$A$40,freq!$B$2:$B$40,0),_xlfn.XLOOKUP(Q79,freq!$A$2:$A$40,freq!$B$2:$B$40,0),_xlfn.XLOOKUP(R79,freq!$A$2:$A$40,freq!$B$2:$B$40,0),_xlfn.XLOOKUP(S79,freq!$A$2:$A$40,freq!$B$2:$B$40,0),_xlfn.XLOOKUP(T79,freq!$A$2:$A$40,freq!$B$2:$B$40,0),_xlfn.XLOOKUP(U79,freq!$A$2:$A$40,freq!$B$2:$B$40,0),_xlfn.XLOOKUP(V79,freq!$A$2:$A$40,freq!$B$2:$B$40,0))</f>
        <v>80.73</v>
      </c>
    </row>
    <row r="80" spans="1:23" x14ac:dyDescent="0.35">
      <c r="A80" s="32" t="s">
        <v>1079</v>
      </c>
      <c r="B80" s="32" t="s">
        <v>34</v>
      </c>
      <c r="C80" s="32" t="s">
        <v>3</v>
      </c>
      <c r="D80" s="32" t="s">
        <v>41</v>
      </c>
      <c r="E80" s="32" t="s">
        <v>4</v>
      </c>
      <c r="F80" s="32" t="s">
        <v>2</v>
      </c>
      <c r="G80" s="32">
        <v>7</v>
      </c>
      <c r="H80" s="32" t="s">
        <v>2</v>
      </c>
      <c r="I80" s="32" t="s">
        <v>46</v>
      </c>
      <c r="J80" s="32" t="s">
        <v>48</v>
      </c>
      <c r="K80" s="32" t="s">
        <v>44</v>
      </c>
      <c r="L80" s="32" t="s">
        <v>45</v>
      </c>
      <c r="M80" s="32" t="s">
        <v>28</v>
      </c>
      <c r="N80" s="32" t="s">
        <v>46</v>
      </c>
      <c r="O80" s="32" t="s">
        <v>50</v>
      </c>
      <c r="P80" s="32" t="s">
        <v>32</v>
      </c>
      <c r="Q80" s="32" t="s">
        <v>56</v>
      </c>
      <c r="R80" s="32">
        <v>8</v>
      </c>
      <c r="S80" s="32">
        <v>9</v>
      </c>
      <c r="T80" s="32" t="s">
        <v>40</v>
      </c>
      <c r="U80" s="32" t="s">
        <v>36</v>
      </c>
      <c r="V80" s="32" t="s">
        <v>3</v>
      </c>
      <c r="W80" s="32">
        <f>SUM(_xlfn.XLOOKUP(B80,freq!$A$2:$A$40,freq!$B$2:$B$40,0),_xlfn.XLOOKUP(C80,freq!$A$2:$A$40,freq!$B$2:$B$40,0),_xlfn.XLOOKUP(D80,freq!$A$2:$A$40,freq!$B$2:$B$40,0),_xlfn.XLOOKUP(E80,freq!$A$2:$A$40,freq!$B$2:$B$40,0),_xlfn.XLOOKUP(F80,freq!$A$2:$A$40,freq!$B$2:$B$40,0),_xlfn.XLOOKUP(G80,freq!$A$2:$A$40,freq!$B$2:$B$40,0),_xlfn.XLOOKUP(H80,freq!$A$2:$A$40,freq!$B$2:$B$40,0),_xlfn.XLOOKUP(I80,freq!$A$2:$A$40,freq!$B$2:$B$40,0),_xlfn.XLOOKUP(J80,freq!$A$2:$A$40,freq!$B$2:$B$40,0),_xlfn.XLOOKUP(K80,freq!$A$2:$A$40,freq!$B$2:$B$40,0),_xlfn.XLOOKUP(L80,freq!$A$2:$A$40,freq!$B$2:$B$40,0),_xlfn.XLOOKUP(M80,freq!$A$2:$A$40,freq!$B$2:$B$40,0),_xlfn.XLOOKUP(N80,freq!$A$2:$A$40,freq!$B$2:$B$40,0),_xlfn.XLOOKUP(O80,freq!$A$2:$A$40,freq!$B$2:$B$40,0),_xlfn.XLOOKUP(P80,freq!$A$2:$A$40,freq!$B$2:$B$40,0),_xlfn.XLOOKUP(Q80,freq!$A$2:$A$40,freq!$B$2:$B$40,0),_xlfn.XLOOKUP(R80,freq!$A$2:$A$40,freq!$B$2:$B$40,0),_xlfn.XLOOKUP(S80,freq!$A$2:$A$40,freq!$B$2:$B$40,0),_xlfn.XLOOKUP(T80,freq!$A$2:$A$40,freq!$B$2:$B$40,0),_xlfn.XLOOKUP(U80,freq!$A$2:$A$40,freq!$B$2:$B$40,0),_xlfn.XLOOKUP(V80,freq!$A$2:$A$40,freq!$B$2:$B$40,0))</f>
        <v>80.649999999999991</v>
      </c>
    </row>
    <row r="81" spans="1:23" x14ac:dyDescent="0.35">
      <c r="A81" s="32" t="s">
        <v>190</v>
      </c>
      <c r="B81" s="32" t="s">
        <v>40</v>
      </c>
      <c r="C81" s="32" t="s">
        <v>0</v>
      </c>
      <c r="D81" s="32">
        <v>2</v>
      </c>
      <c r="E81" s="32" t="s">
        <v>46</v>
      </c>
      <c r="F81" s="32" t="s">
        <v>34</v>
      </c>
      <c r="G81" s="32" t="s">
        <v>45</v>
      </c>
      <c r="H81" s="32" t="s">
        <v>29</v>
      </c>
      <c r="I81" s="32" t="s">
        <v>35</v>
      </c>
      <c r="J81" s="32" t="s">
        <v>37</v>
      </c>
      <c r="K81" s="32" t="s">
        <v>32</v>
      </c>
      <c r="L81" s="32" t="s">
        <v>59</v>
      </c>
      <c r="M81" s="32" t="s">
        <v>32</v>
      </c>
      <c r="N81" s="32" t="s">
        <v>43</v>
      </c>
      <c r="O81" s="32" t="s">
        <v>49</v>
      </c>
      <c r="P81" s="32" t="s">
        <v>2</v>
      </c>
      <c r="Q81" s="32" t="s">
        <v>1</v>
      </c>
      <c r="R81" s="32" t="s">
        <v>45</v>
      </c>
      <c r="S81" s="32" t="s">
        <v>3</v>
      </c>
      <c r="T81" s="32" t="s">
        <v>59</v>
      </c>
      <c r="U81" s="32">
        <v>4</v>
      </c>
      <c r="V81" s="32">
        <v>9</v>
      </c>
      <c r="W81" s="32">
        <f>SUM(_xlfn.XLOOKUP(B81,freq!$A$2:$A$40,freq!$B$2:$B$40,0),_xlfn.XLOOKUP(C81,freq!$A$2:$A$40,freq!$B$2:$B$40,0),_xlfn.XLOOKUP(D81,freq!$A$2:$A$40,freq!$B$2:$B$40,0),_xlfn.XLOOKUP(E81,freq!$A$2:$A$40,freq!$B$2:$B$40,0),_xlfn.XLOOKUP(F81,freq!$A$2:$A$40,freq!$B$2:$B$40,0),_xlfn.XLOOKUP(G81,freq!$A$2:$A$40,freq!$B$2:$B$40,0),_xlfn.XLOOKUP(H81,freq!$A$2:$A$40,freq!$B$2:$B$40,0),_xlfn.XLOOKUP(I81,freq!$A$2:$A$40,freq!$B$2:$B$40,0),_xlfn.XLOOKUP(J81,freq!$A$2:$A$40,freq!$B$2:$B$40,0),_xlfn.XLOOKUP(K81,freq!$A$2:$A$40,freq!$B$2:$B$40,0),_xlfn.XLOOKUP(L81,freq!$A$2:$A$40,freq!$B$2:$B$40,0),_xlfn.XLOOKUP(M81,freq!$A$2:$A$40,freq!$B$2:$B$40,0),_xlfn.XLOOKUP(N81,freq!$A$2:$A$40,freq!$B$2:$B$40,0),_xlfn.XLOOKUP(O81,freq!$A$2:$A$40,freq!$B$2:$B$40,0),_xlfn.XLOOKUP(P81,freq!$A$2:$A$40,freq!$B$2:$B$40,0),_xlfn.XLOOKUP(Q81,freq!$A$2:$A$40,freq!$B$2:$B$40,0),_xlfn.XLOOKUP(R81,freq!$A$2:$A$40,freq!$B$2:$B$40,0),_xlfn.XLOOKUP(S81,freq!$A$2:$A$40,freq!$B$2:$B$40,0),_xlfn.XLOOKUP(T81,freq!$A$2:$A$40,freq!$B$2:$B$40,0),_xlfn.XLOOKUP(U81,freq!$A$2:$A$40,freq!$B$2:$B$40,0),_xlfn.XLOOKUP(V81,freq!$A$2:$A$40,freq!$B$2:$B$40,0))</f>
        <v>80.610000000000014</v>
      </c>
    </row>
    <row r="82" spans="1:23" x14ac:dyDescent="0.35">
      <c r="A82" s="32" t="s">
        <v>1877</v>
      </c>
      <c r="B82" s="32" t="s">
        <v>48</v>
      </c>
      <c r="C82" s="32" t="s">
        <v>28</v>
      </c>
      <c r="D82" s="32" t="s">
        <v>50</v>
      </c>
      <c r="E82" s="32" t="s">
        <v>30</v>
      </c>
      <c r="F82" s="32" t="s">
        <v>34</v>
      </c>
      <c r="G82" s="32" t="s">
        <v>1</v>
      </c>
      <c r="H82" s="32">
        <v>7</v>
      </c>
      <c r="I82" s="32" t="s">
        <v>56</v>
      </c>
      <c r="J82" s="32" t="s">
        <v>59</v>
      </c>
      <c r="K82" s="32" t="s">
        <v>37</v>
      </c>
      <c r="L82" s="32" t="s">
        <v>37</v>
      </c>
      <c r="M82" s="32" t="s">
        <v>3</v>
      </c>
      <c r="N82" s="32" t="s">
        <v>43</v>
      </c>
      <c r="O82" s="32" t="s">
        <v>37</v>
      </c>
      <c r="P82" s="32">
        <v>6</v>
      </c>
      <c r="Q82" s="32">
        <v>7</v>
      </c>
      <c r="R82" s="32" t="s">
        <v>37</v>
      </c>
      <c r="S82" s="32" t="s">
        <v>44</v>
      </c>
      <c r="T82" s="32" t="s">
        <v>35</v>
      </c>
      <c r="U82" s="32" t="s">
        <v>31</v>
      </c>
      <c r="V82" s="32" t="s">
        <v>59</v>
      </c>
      <c r="W82" s="32">
        <f>SUM(_xlfn.XLOOKUP(B82,freq!$A$2:$A$40,freq!$B$2:$B$40,0),_xlfn.XLOOKUP(C82,freq!$A$2:$A$40,freq!$B$2:$B$40,0),_xlfn.XLOOKUP(D82,freq!$A$2:$A$40,freq!$B$2:$B$40,0),_xlfn.XLOOKUP(E82,freq!$A$2:$A$40,freq!$B$2:$B$40,0),_xlfn.XLOOKUP(F82,freq!$A$2:$A$40,freq!$B$2:$B$40,0),_xlfn.XLOOKUP(G82,freq!$A$2:$A$40,freq!$B$2:$B$40,0),_xlfn.XLOOKUP(H82,freq!$A$2:$A$40,freq!$B$2:$B$40,0),_xlfn.XLOOKUP(I82,freq!$A$2:$A$40,freq!$B$2:$B$40,0),_xlfn.XLOOKUP(J82,freq!$A$2:$A$40,freq!$B$2:$B$40,0),_xlfn.XLOOKUP(K82,freq!$A$2:$A$40,freq!$B$2:$B$40,0),_xlfn.XLOOKUP(L82,freq!$A$2:$A$40,freq!$B$2:$B$40,0),_xlfn.XLOOKUP(M82,freq!$A$2:$A$40,freq!$B$2:$B$40,0),_xlfn.XLOOKUP(N82,freq!$A$2:$A$40,freq!$B$2:$B$40,0),_xlfn.XLOOKUP(O82,freq!$A$2:$A$40,freq!$B$2:$B$40,0),_xlfn.XLOOKUP(P82,freq!$A$2:$A$40,freq!$B$2:$B$40,0),_xlfn.XLOOKUP(Q82,freq!$A$2:$A$40,freq!$B$2:$B$40,0),_xlfn.XLOOKUP(R82,freq!$A$2:$A$40,freq!$B$2:$B$40,0),_xlfn.XLOOKUP(S82,freq!$A$2:$A$40,freq!$B$2:$B$40,0),_xlfn.XLOOKUP(T82,freq!$A$2:$A$40,freq!$B$2:$B$40,0),_xlfn.XLOOKUP(U82,freq!$A$2:$A$40,freq!$B$2:$B$40,0),_xlfn.XLOOKUP(V82,freq!$A$2:$A$40,freq!$B$2:$B$40,0))</f>
        <v>80.430000000000007</v>
      </c>
    </row>
    <row r="83" spans="1:23" x14ac:dyDescent="0.35">
      <c r="A83" s="32" t="s">
        <v>1298</v>
      </c>
      <c r="B83" s="32" t="s">
        <v>43</v>
      </c>
      <c r="C83" s="32" t="s">
        <v>36</v>
      </c>
      <c r="D83" s="32" t="s">
        <v>59</v>
      </c>
      <c r="E83" s="32">
        <v>8</v>
      </c>
      <c r="F83" s="32" t="s">
        <v>36</v>
      </c>
      <c r="G83" s="32" t="s">
        <v>28</v>
      </c>
      <c r="H83" s="32" t="s">
        <v>2</v>
      </c>
      <c r="I83" s="32" t="s">
        <v>53</v>
      </c>
      <c r="J83" s="32" t="s">
        <v>0</v>
      </c>
      <c r="K83" s="32" t="s">
        <v>29</v>
      </c>
      <c r="L83" s="32" t="s">
        <v>3</v>
      </c>
      <c r="M83" s="32" t="s">
        <v>56</v>
      </c>
      <c r="N83" s="32" t="s">
        <v>41</v>
      </c>
      <c r="O83" s="32" t="s">
        <v>35</v>
      </c>
      <c r="P83" s="32" t="s">
        <v>28</v>
      </c>
      <c r="Q83" s="32" t="s">
        <v>48</v>
      </c>
      <c r="R83" s="32" t="s">
        <v>37</v>
      </c>
      <c r="S83" s="32" t="s">
        <v>45</v>
      </c>
      <c r="T83" s="32" t="s">
        <v>35</v>
      </c>
      <c r="U83" s="32" t="s">
        <v>43</v>
      </c>
      <c r="V83" s="32" t="s">
        <v>38</v>
      </c>
      <c r="W83" s="32">
        <f>SUM(_xlfn.XLOOKUP(B83,freq!$A$2:$A$40,freq!$B$2:$B$40,0),_xlfn.XLOOKUP(C83,freq!$A$2:$A$40,freq!$B$2:$B$40,0),_xlfn.XLOOKUP(D83,freq!$A$2:$A$40,freq!$B$2:$B$40,0),_xlfn.XLOOKUP(E83,freq!$A$2:$A$40,freq!$B$2:$B$40,0),_xlfn.XLOOKUP(F83,freq!$A$2:$A$40,freq!$B$2:$B$40,0),_xlfn.XLOOKUP(G83,freq!$A$2:$A$40,freq!$B$2:$B$40,0),_xlfn.XLOOKUP(H83,freq!$A$2:$A$40,freq!$B$2:$B$40,0),_xlfn.XLOOKUP(I83,freq!$A$2:$A$40,freq!$B$2:$B$40,0),_xlfn.XLOOKUP(J83,freq!$A$2:$A$40,freq!$B$2:$B$40,0),_xlfn.XLOOKUP(K83,freq!$A$2:$A$40,freq!$B$2:$B$40,0),_xlfn.XLOOKUP(L83,freq!$A$2:$A$40,freq!$B$2:$B$40,0),_xlfn.XLOOKUP(M83,freq!$A$2:$A$40,freq!$B$2:$B$40,0),_xlfn.XLOOKUP(N83,freq!$A$2:$A$40,freq!$B$2:$B$40,0),_xlfn.XLOOKUP(O83,freq!$A$2:$A$40,freq!$B$2:$B$40,0),_xlfn.XLOOKUP(P83,freq!$A$2:$A$40,freq!$B$2:$B$40,0),_xlfn.XLOOKUP(Q83,freq!$A$2:$A$40,freq!$B$2:$B$40,0),_xlfn.XLOOKUP(R83,freq!$A$2:$A$40,freq!$B$2:$B$40,0),_xlfn.XLOOKUP(S83,freq!$A$2:$A$40,freq!$B$2:$B$40,0),_xlfn.XLOOKUP(T83,freq!$A$2:$A$40,freq!$B$2:$B$40,0),_xlfn.XLOOKUP(U83,freq!$A$2:$A$40,freq!$B$2:$B$40,0),_xlfn.XLOOKUP(V83,freq!$A$2:$A$40,freq!$B$2:$B$40,0))</f>
        <v>80.31</v>
      </c>
    </row>
    <row r="84" spans="1:23" x14ac:dyDescent="0.35">
      <c r="A84" s="32" t="s">
        <v>2028</v>
      </c>
      <c r="B84" s="32" t="s">
        <v>48</v>
      </c>
      <c r="C84" s="32" t="s">
        <v>33</v>
      </c>
      <c r="D84" s="32" t="s">
        <v>46</v>
      </c>
      <c r="E84" s="32" t="s">
        <v>31</v>
      </c>
      <c r="F84" s="32" t="s">
        <v>31</v>
      </c>
      <c r="G84" s="32">
        <v>6</v>
      </c>
      <c r="H84" s="32">
        <v>1</v>
      </c>
      <c r="I84" s="32" t="s">
        <v>34</v>
      </c>
      <c r="J84" s="32" t="s">
        <v>35</v>
      </c>
      <c r="K84" s="32" t="s">
        <v>56</v>
      </c>
      <c r="L84" s="32" t="s">
        <v>48</v>
      </c>
      <c r="M84" s="32" t="s">
        <v>28</v>
      </c>
      <c r="N84" s="32" t="s">
        <v>2</v>
      </c>
      <c r="O84" s="32">
        <v>7</v>
      </c>
      <c r="P84" s="32" t="s">
        <v>29</v>
      </c>
      <c r="Q84" s="32">
        <v>7</v>
      </c>
      <c r="R84" s="32" t="s">
        <v>53</v>
      </c>
      <c r="S84" s="32" t="s">
        <v>35</v>
      </c>
      <c r="T84" s="32" t="s">
        <v>33</v>
      </c>
      <c r="U84" s="32" t="s">
        <v>31</v>
      </c>
      <c r="V84" s="32" t="s">
        <v>32</v>
      </c>
      <c r="W84" s="32">
        <f>SUM(_xlfn.XLOOKUP(B84,freq!$A$2:$A$40,freq!$B$2:$B$40,0),_xlfn.XLOOKUP(C84,freq!$A$2:$A$40,freq!$B$2:$B$40,0),_xlfn.XLOOKUP(D84,freq!$A$2:$A$40,freq!$B$2:$B$40,0),_xlfn.XLOOKUP(E84,freq!$A$2:$A$40,freq!$B$2:$B$40,0),_xlfn.XLOOKUP(F84,freq!$A$2:$A$40,freq!$B$2:$B$40,0),_xlfn.XLOOKUP(G84,freq!$A$2:$A$40,freq!$B$2:$B$40,0),_xlfn.XLOOKUP(H84,freq!$A$2:$A$40,freq!$B$2:$B$40,0),_xlfn.XLOOKUP(I84,freq!$A$2:$A$40,freq!$B$2:$B$40,0),_xlfn.XLOOKUP(J84,freq!$A$2:$A$40,freq!$B$2:$B$40,0),_xlfn.XLOOKUP(K84,freq!$A$2:$A$40,freq!$B$2:$B$40,0),_xlfn.XLOOKUP(L84,freq!$A$2:$A$40,freq!$B$2:$B$40,0),_xlfn.XLOOKUP(M84,freq!$A$2:$A$40,freq!$B$2:$B$40,0),_xlfn.XLOOKUP(N84,freq!$A$2:$A$40,freq!$B$2:$B$40,0),_xlfn.XLOOKUP(O84,freq!$A$2:$A$40,freq!$B$2:$B$40,0),_xlfn.XLOOKUP(P84,freq!$A$2:$A$40,freq!$B$2:$B$40,0),_xlfn.XLOOKUP(Q84,freq!$A$2:$A$40,freq!$B$2:$B$40,0),_xlfn.XLOOKUP(R84,freq!$A$2:$A$40,freq!$B$2:$B$40,0),_xlfn.XLOOKUP(S84,freq!$A$2:$A$40,freq!$B$2:$B$40,0),_xlfn.XLOOKUP(T84,freq!$A$2:$A$40,freq!$B$2:$B$40,0),_xlfn.XLOOKUP(U84,freq!$A$2:$A$40,freq!$B$2:$B$40,0),_xlfn.XLOOKUP(V84,freq!$A$2:$A$40,freq!$B$2:$B$40,0))</f>
        <v>80.27</v>
      </c>
    </row>
    <row r="85" spans="1:23" x14ac:dyDescent="0.35">
      <c r="A85" s="32" t="s">
        <v>1488</v>
      </c>
      <c r="B85" s="32" t="s">
        <v>45</v>
      </c>
      <c r="C85" s="32" t="s">
        <v>37</v>
      </c>
      <c r="D85" s="32" t="s">
        <v>33</v>
      </c>
      <c r="E85" s="32">
        <v>1</v>
      </c>
      <c r="F85" s="32" t="s">
        <v>34</v>
      </c>
      <c r="G85" s="32">
        <v>2</v>
      </c>
      <c r="H85" s="32">
        <v>0</v>
      </c>
      <c r="I85" s="32" t="s">
        <v>44</v>
      </c>
      <c r="J85" s="32">
        <v>9</v>
      </c>
      <c r="K85" s="32" t="s">
        <v>29</v>
      </c>
      <c r="L85" s="32" t="s">
        <v>31</v>
      </c>
      <c r="M85" s="32" t="s">
        <v>37</v>
      </c>
      <c r="N85" s="32">
        <v>6</v>
      </c>
      <c r="O85" s="32" t="s">
        <v>56</v>
      </c>
      <c r="P85" s="32" t="s">
        <v>53</v>
      </c>
      <c r="Q85" s="32">
        <v>8</v>
      </c>
      <c r="R85" s="32" t="s">
        <v>45</v>
      </c>
      <c r="S85" s="32" t="s">
        <v>30</v>
      </c>
      <c r="T85" s="32" t="s">
        <v>30</v>
      </c>
      <c r="U85" s="32" t="s">
        <v>45</v>
      </c>
      <c r="V85" s="32" t="s">
        <v>35</v>
      </c>
      <c r="W85" s="32">
        <f>SUM(_xlfn.XLOOKUP(B85,freq!$A$2:$A$40,freq!$B$2:$B$40,0),_xlfn.XLOOKUP(C85,freq!$A$2:$A$40,freq!$B$2:$B$40,0),_xlfn.XLOOKUP(D85,freq!$A$2:$A$40,freq!$B$2:$B$40,0),_xlfn.XLOOKUP(E85,freq!$A$2:$A$40,freq!$B$2:$B$40,0),_xlfn.XLOOKUP(F85,freq!$A$2:$A$40,freq!$B$2:$B$40,0),_xlfn.XLOOKUP(G85,freq!$A$2:$A$40,freq!$B$2:$B$40,0),_xlfn.XLOOKUP(H85,freq!$A$2:$A$40,freq!$B$2:$B$40,0),_xlfn.XLOOKUP(I85,freq!$A$2:$A$40,freq!$B$2:$B$40,0),_xlfn.XLOOKUP(J85,freq!$A$2:$A$40,freq!$B$2:$B$40,0),_xlfn.XLOOKUP(K85,freq!$A$2:$A$40,freq!$B$2:$B$40,0),_xlfn.XLOOKUP(L85,freq!$A$2:$A$40,freq!$B$2:$B$40,0),_xlfn.XLOOKUP(M85,freq!$A$2:$A$40,freq!$B$2:$B$40,0),_xlfn.XLOOKUP(N85,freq!$A$2:$A$40,freq!$B$2:$B$40,0),_xlfn.XLOOKUP(O85,freq!$A$2:$A$40,freq!$B$2:$B$40,0),_xlfn.XLOOKUP(P85,freq!$A$2:$A$40,freq!$B$2:$B$40,0),_xlfn.XLOOKUP(Q85,freq!$A$2:$A$40,freq!$B$2:$B$40,0),_xlfn.XLOOKUP(R85,freq!$A$2:$A$40,freq!$B$2:$B$40,0),_xlfn.XLOOKUP(S85,freq!$A$2:$A$40,freq!$B$2:$B$40,0),_xlfn.XLOOKUP(T85,freq!$A$2:$A$40,freq!$B$2:$B$40,0),_xlfn.XLOOKUP(U85,freq!$A$2:$A$40,freq!$B$2:$B$40,0),_xlfn.XLOOKUP(V85,freq!$A$2:$A$40,freq!$B$2:$B$40,0))</f>
        <v>80.22</v>
      </c>
    </row>
    <row r="86" spans="1:23" x14ac:dyDescent="0.35">
      <c r="A86" s="32" t="s">
        <v>299</v>
      </c>
      <c r="B86" s="32" t="s">
        <v>45</v>
      </c>
      <c r="C86" s="32" t="s">
        <v>1</v>
      </c>
      <c r="D86" s="32" t="s">
        <v>59</v>
      </c>
      <c r="E86" s="32">
        <v>6</v>
      </c>
      <c r="F86" s="32">
        <v>1</v>
      </c>
      <c r="G86" s="32">
        <v>1</v>
      </c>
      <c r="H86" s="32" t="s">
        <v>1</v>
      </c>
      <c r="I86" s="32" t="s">
        <v>45</v>
      </c>
      <c r="J86" s="32" t="s">
        <v>46</v>
      </c>
      <c r="K86" s="32" t="s">
        <v>38</v>
      </c>
      <c r="L86" s="32" t="s">
        <v>38</v>
      </c>
      <c r="M86" s="32" t="s">
        <v>4</v>
      </c>
      <c r="N86" s="32" t="s">
        <v>53</v>
      </c>
      <c r="O86" s="32" t="s">
        <v>34</v>
      </c>
      <c r="P86" s="32" t="s">
        <v>4</v>
      </c>
      <c r="Q86" s="32" t="s">
        <v>1</v>
      </c>
      <c r="R86" s="32" t="s">
        <v>37</v>
      </c>
      <c r="S86" s="32" t="s">
        <v>46</v>
      </c>
      <c r="T86" s="32" t="s">
        <v>36</v>
      </c>
      <c r="U86" s="32" t="s">
        <v>33</v>
      </c>
      <c r="V86" s="32">
        <v>0</v>
      </c>
      <c r="W86" s="32">
        <f>SUM(_xlfn.XLOOKUP(B86,freq!$A$2:$A$40,freq!$B$2:$B$40,0),_xlfn.XLOOKUP(C86,freq!$A$2:$A$40,freq!$B$2:$B$40,0),_xlfn.XLOOKUP(D86,freq!$A$2:$A$40,freq!$B$2:$B$40,0),_xlfn.XLOOKUP(E86,freq!$A$2:$A$40,freq!$B$2:$B$40,0),_xlfn.XLOOKUP(F86,freq!$A$2:$A$40,freq!$B$2:$B$40,0),_xlfn.XLOOKUP(G86,freq!$A$2:$A$40,freq!$B$2:$B$40,0),_xlfn.XLOOKUP(H86,freq!$A$2:$A$40,freq!$B$2:$B$40,0),_xlfn.XLOOKUP(I86,freq!$A$2:$A$40,freq!$B$2:$B$40,0),_xlfn.XLOOKUP(J86,freq!$A$2:$A$40,freq!$B$2:$B$40,0),_xlfn.XLOOKUP(K86,freq!$A$2:$A$40,freq!$B$2:$B$40,0),_xlfn.XLOOKUP(L86,freq!$A$2:$A$40,freq!$B$2:$B$40,0),_xlfn.XLOOKUP(M86,freq!$A$2:$A$40,freq!$B$2:$B$40,0),_xlfn.XLOOKUP(N86,freq!$A$2:$A$40,freq!$B$2:$B$40,0),_xlfn.XLOOKUP(O86,freq!$A$2:$A$40,freq!$B$2:$B$40,0),_xlfn.XLOOKUP(P86,freq!$A$2:$A$40,freq!$B$2:$B$40,0),_xlfn.XLOOKUP(Q86,freq!$A$2:$A$40,freq!$B$2:$B$40,0),_xlfn.XLOOKUP(R86,freq!$A$2:$A$40,freq!$B$2:$B$40,0),_xlfn.XLOOKUP(S86,freq!$A$2:$A$40,freq!$B$2:$B$40,0),_xlfn.XLOOKUP(T86,freq!$A$2:$A$40,freq!$B$2:$B$40,0),_xlfn.XLOOKUP(U86,freq!$A$2:$A$40,freq!$B$2:$B$40,0),_xlfn.XLOOKUP(V86,freq!$A$2:$A$40,freq!$B$2:$B$40,0))</f>
        <v>79.989999999999981</v>
      </c>
    </row>
    <row r="87" spans="1:23" x14ac:dyDescent="0.35">
      <c r="A87" s="32" t="s">
        <v>261</v>
      </c>
      <c r="B87" s="32">
        <v>6</v>
      </c>
      <c r="C87" s="32" t="s">
        <v>56</v>
      </c>
      <c r="D87" s="32" t="s">
        <v>28</v>
      </c>
      <c r="E87" s="32" t="s">
        <v>37</v>
      </c>
      <c r="F87" s="32" t="s">
        <v>0</v>
      </c>
      <c r="G87" s="32" t="s">
        <v>38</v>
      </c>
      <c r="H87" s="32" t="s">
        <v>35</v>
      </c>
      <c r="I87" s="32" t="s">
        <v>3</v>
      </c>
      <c r="J87" s="32">
        <v>7</v>
      </c>
      <c r="K87" s="32" t="s">
        <v>0</v>
      </c>
      <c r="L87" s="32">
        <v>4</v>
      </c>
      <c r="M87" s="32" t="s">
        <v>50</v>
      </c>
      <c r="N87" s="32" t="s">
        <v>50</v>
      </c>
      <c r="O87" s="32" t="s">
        <v>45</v>
      </c>
      <c r="P87" s="32" t="s">
        <v>30</v>
      </c>
      <c r="Q87" s="32" t="s">
        <v>1</v>
      </c>
      <c r="R87" s="32" t="s">
        <v>48</v>
      </c>
      <c r="S87" s="32" t="s">
        <v>34</v>
      </c>
      <c r="T87" s="32" t="s">
        <v>1</v>
      </c>
      <c r="U87" s="32" t="s">
        <v>3</v>
      </c>
      <c r="V87" s="32" t="s">
        <v>31</v>
      </c>
      <c r="W87" s="32">
        <f>SUM(_xlfn.XLOOKUP(B87,freq!$A$2:$A$40,freq!$B$2:$B$40,0),_xlfn.XLOOKUP(C87,freq!$A$2:$A$40,freq!$B$2:$B$40,0),_xlfn.XLOOKUP(D87,freq!$A$2:$A$40,freq!$B$2:$B$40,0),_xlfn.XLOOKUP(E87,freq!$A$2:$A$40,freq!$B$2:$B$40,0),_xlfn.XLOOKUP(F87,freq!$A$2:$A$40,freq!$B$2:$B$40,0),_xlfn.XLOOKUP(G87,freq!$A$2:$A$40,freq!$B$2:$B$40,0),_xlfn.XLOOKUP(H87,freq!$A$2:$A$40,freq!$B$2:$B$40,0),_xlfn.XLOOKUP(I87,freq!$A$2:$A$40,freq!$B$2:$B$40,0),_xlfn.XLOOKUP(J87,freq!$A$2:$A$40,freq!$B$2:$B$40,0),_xlfn.XLOOKUP(K87,freq!$A$2:$A$40,freq!$B$2:$B$40,0),_xlfn.XLOOKUP(L87,freq!$A$2:$A$40,freq!$B$2:$B$40,0),_xlfn.XLOOKUP(M87,freq!$A$2:$A$40,freq!$B$2:$B$40,0),_xlfn.XLOOKUP(N87,freq!$A$2:$A$40,freq!$B$2:$B$40,0),_xlfn.XLOOKUP(O87,freq!$A$2:$A$40,freq!$B$2:$B$40,0),_xlfn.XLOOKUP(P87,freq!$A$2:$A$40,freq!$B$2:$B$40,0),_xlfn.XLOOKUP(Q87,freq!$A$2:$A$40,freq!$B$2:$B$40,0),_xlfn.XLOOKUP(R87,freq!$A$2:$A$40,freq!$B$2:$B$40,0),_xlfn.XLOOKUP(S87,freq!$A$2:$A$40,freq!$B$2:$B$40,0),_xlfn.XLOOKUP(T87,freq!$A$2:$A$40,freq!$B$2:$B$40,0),_xlfn.XLOOKUP(U87,freq!$A$2:$A$40,freq!$B$2:$B$40,0),_xlfn.XLOOKUP(V87,freq!$A$2:$A$40,freq!$B$2:$B$40,0))</f>
        <v>79.930000000000007</v>
      </c>
    </row>
    <row r="88" spans="1:23" x14ac:dyDescent="0.35">
      <c r="A88" s="32" t="s">
        <v>524</v>
      </c>
      <c r="B88" s="32" t="s">
        <v>28</v>
      </c>
      <c r="C88" s="32" t="s">
        <v>33</v>
      </c>
      <c r="D88" s="32" t="s">
        <v>34</v>
      </c>
      <c r="E88" s="32" t="s">
        <v>40</v>
      </c>
      <c r="F88" s="32" t="s">
        <v>35</v>
      </c>
      <c r="G88" s="32" t="s">
        <v>48</v>
      </c>
      <c r="H88" s="32" t="s">
        <v>31</v>
      </c>
      <c r="I88" s="32" t="s">
        <v>3</v>
      </c>
      <c r="J88" s="32" t="s">
        <v>44</v>
      </c>
      <c r="K88" s="32" t="s">
        <v>46</v>
      </c>
      <c r="L88" s="32" t="s">
        <v>34</v>
      </c>
      <c r="M88" s="32">
        <v>7</v>
      </c>
      <c r="N88" s="32" t="s">
        <v>1</v>
      </c>
      <c r="O88" s="32" t="s">
        <v>35</v>
      </c>
      <c r="P88" s="32" t="s">
        <v>58</v>
      </c>
      <c r="Q88" s="32">
        <v>2</v>
      </c>
      <c r="R88" s="32">
        <v>6</v>
      </c>
      <c r="S88" s="32" t="s">
        <v>45</v>
      </c>
      <c r="T88" s="32" t="s">
        <v>32</v>
      </c>
      <c r="U88" s="32" t="s">
        <v>1</v>
      </c>
      <c r="V88" s="32" t="s">
        <v>58</v>
      </c>
      <c r="W88" s="32">
        <f>SUM(_xlfn.XLOOKUP(B88,freq!$A$2:$A$40,freq!$B$2:$B$40,0),_xlfn.XLOOKUP(C88,freq!$A$2:$A$40,freq!$B$2:$B$40,0),_xlfn.XLOOKUP(D88,freq!$A$2:$A$40,freq!$B$2:$B$40,0),_xlfn.XLOOKUP(E88,freq!$A$2:$A$40,freq!$B$2:$B$40,0),_xlfn.XLOOKUP(F88,freq!$A$2:$A$40,freq!$B$2:$B$40,0),_xlfn.XLOOKUP(G88,freq!$A$2:$A$40,freq!$B$2:$B$40,0),_xlfn.XLOOKUP(H88,freq!$A$2:$A$40,freq!$B$2:$B$40,0),_xlfn.XLOOKUP(I88,freq!$A$2:$A$40,freq!$B$2:$B$40,0),_xlfn.XLOOKUP(J88,freq!$A$2:$A$40,freq!$B$2:$B$40,0),_xlfn.XLOOKUP(K88,freq!$A$2:$A$40,freq!$B$2:$B$40,0),_xlfn.XLOOKUP(L88,freq!$A$2:$A$40,freq!$B$2:$B$40,0),_xlfn.XLOOKUP(M88,freq!$A$2:$A$40,freq!$B$2:$B$40,0),_xlfn.XLOOKUP(N88,freq!$A$2:$A$40,freq!$B$2:$B$40,0),_xlfn.XLOOKUP(O88,freq!$A$2:$A$40,freq!$B$2:$B$40,0),_xlfn.XLOOKUP(P88,freq!$A$2:$A$40,freq!$B$2:$B$40,0),_xlfn.XLOOKUP(Q88,freq!$A$2:$A$40,freq!$B$2:$B$40,0),_xlfn.XLOOKUP(R88,freq!$A$2:$A$40,freq!$B$2:$B$40,0),_xlfn.XLOOKUP(S88,freq!$A$2:$A$40,freq!$B$2:$B$40,0),_xlfn.XLOOKUP(T88,freq!$A$2:$A$40,freq!$B$2:$B$40,0),_xlfn.XLOOKUP(U88,freq!$A$2:$A$40,freq!$B$2:$B$40,0),_xlfn.XLOOKUP(V88,freq!$A$2:$A$40,freq!$B$2:$B$40,0))</f>
        <v>79.91</v>
      </c>
    </row>
    <row r="89" spans="1:23" x14ac:dyDescent="0.35">
      <c r="A89" s="32" t="s">
        <v>1915</v>
      </c>
      <c r="B89" s="32">
        <v>4</v>
      </c>
      <c r="C89" s="32">
        <v>8</v>
      </c>
      <c r="D89" s="32" t="s">
        <v>1</v>
      </c>
      <c r="E89" s="32">
        <v>7</v>
      </c>
      <c r="F89" s="32" t="s">
        <v>43</v>
      </c>
      <c r="G89" s="32" t="s">
        <v>44</v>
      </c>
      <c r="H89" s="32" t="s">
        <v>4</v>
      </c>
      <c r="I89" s="32" t="s">
        <v>3</v>
      </c>
      <c r="J89" s="32" t="s">
        <v>46</v>
      </c>
      <c r="K89" s="32" t="s">
        <v>2</v>
      </c>
      <c r="L89" s="32" t="s">
        <v>37</v>
      </c>
      <c r="M89" s="32" t="s">
        <v>48</v>
      </c>
      <c r="N89" s="32" t="s">
        <v>36</v>
      </c>
      <c r="O89" s="32" t="s">
        <v>43</v>
      </c>
      <c r="P89" s="32" t="s">
        <v>33</v>
      </c>
      <c r="Q89" s="32" t="s">
        <v>44</v>
      </c>
      <c r="R89" s="32" t="s">
        <v>30</v>
      </c>
      <c r="S89" s="32" t="s">
        <v>2</v>
      </c>
      <c r="T89" s="32">
        <v>4</v>
      </c>
      <c r="U89" s="32" t="s">
        <v>3</v>
      </c>
      <c r="V89" s="32" t="s">
        <v>2</v>
      </c>
      <c r="W89" s="32">
        <f>SUM(_xlfn.XLOOKUP(B89,freq!$A$2:$A$40,freq!$B$2:$B$40,0),_xlfn.XLOOKUP(C89,freq!$A$2:$A$40,freq!$B$2:$B$40,0),_xlfn.XLOOKUP(D89,freq!$A$2:$A$40,freq!$B$2:$B$40,0),_xlfn.XLOOKUP(E89,freq!$A$2:$A$40,freq!$B$2:$B$40,0),_xlfn.XLOOKUP(F89,freq!$A$2:$A$40,freq!$B$2:$B$40,0),_xlfn.XLOOKUP(G89,freq!$A$2:$A$40,freq!$B$2:$B$40,0),_xlfn.XLOOKUP(H89,freq!$A$2:$A$40,freq!$B$2:$B$40,0),_xlfn.XLOOKUP(I89,freq!$A$2:$A$40,freq!$B$2:$B$40,0),_xlfn.XLOOKUP(J89,freq!$A$2:$A$40,freq!$B$2:$B$40,0),_xlfn.XLOOKUP(K89,freq!$A$2:$A$40,freq!$B$2:$B$40,0),_xlfn.XLOOKUP(L89,freq!$A$2:$A$40,freq!$B$2:$B$40,0),_xlfn.XLOOKUP(M89,freq!$A$2:$A$40,freq!$B$2:$B$40,0),_xlfn.XLOOKUP(N89,freq!$A$2:$A$40,freq!$B$2:$B$40,0),_xlfn.XLOOKUP(O89,freq!$A$2:$A$40,freq!$B$2:$B$40,0),_xlfn.XLOOKUP(P89,freq!$A$2:$A$40,freq!$B$2:$B$40,0),_xlfn.XLOOKUP(Q89,freq!$A$2:$A$40,freq!$B$2:$B$40,0),_xlfn.XLOOKUP(R89,freq!$A$2:$A$40,freq!$B$2:$B$40,0),_xlfn.XLOOKUP(S89,freq!$A$2:$A$40,freq!$B$2:$B$40,0),_xlfn.XLOOKUP(T89,freq!$A$2:$A$40,freq!$B$2:$B$40,0),_xlfn.XLOOKUP(U89,freq!$A$2:$A$40,freq!$B$2:$B$40,0),_xlfn.XLOOKUP(V89,freq!$A$2:$A$40,freq!$B$2:$B$40,0))</f>
        <v>79.819999999999993</v>
      </c>
    </row>
    <row r="90" spans="1:23" x14ac:dyDescent="0.35">
      <c r="A90" s="32" t="s">
        <v>132</v>
      </c>
      <c r="B90" s="32">
        <v>7</v>
      </c>
      <c r="C90" s="32" t="s">
        <v>45</v>
      </c>
      <c r="D90" s="32" t="s">
        <v>44</v>
      </c>
      <c r="E90" s="32" t="s">
        <v>30</v>
      </c>
      <c r="F90" s="32" t="s">
        <v>56</v>
      </c>
      <c r="G90" s="32" t="s">
        <v>35</v>
      </c>
      <c r="H90" s="32" t="s">
        <v>59</v>
      </c>
      <c r="I90" s="32" t="s">
        <v>37</v>
      </c>
      <c r="J90" s="32" t="s">
        <v>2</v>
      </c>
      <c r="K90" s="32" t="s">
        <v>43</v>
      </c>
      <c r="L90" s="32">
        <v>1</v>
      </c>
      <c r="M90" s="32" t="s">
        <v>56</v>
      </c>
      <c r="N90" s="32">
        <v>1</v>
      </c>
      <c r="O90" s="32" t="s">
        <v>33</v>
      </c>
      <c r="P90" s="32" t="s">
        <v>2</v>
      </c>
      <c r="Q90" s="32">
        <v>9</v>
      </c>
      <c r="R90" s="32" t="s">
        <v>46</v>
      </c>
      <c r="S90" s="32" t="s">
        <v>33</v>
      </c>
      <c r="T90" s="32" t="s">
        <v>3</v>
      </c>
      <c r="U90" s="32" t="s">
        <v>36</v>
      </c>
      <c r="V90" s="32" t="s">
        <v>58</v>
      </c>
      <c r="W90" s="32">
        <f>SUM(_xlfn.XLOOKUP(B90,freq!$A$2:$A$40,freq!$B$2:$B$40,0),_xlfn.XLOOKUP(C90,freq!$A$2:$A$40,freq!$B$2:$B$40,0),_xlfn.XLOOKUP(D90,freq!$A$2:$A$40,freq!$B$2:$B$40,0),_xlfn.XLOOKUP(E90,freq!$A$2:$A$40,freq!$B$2:$B$40,0),_xlfn.XLOOKUP(F90,freq!$A$2:$A$40,freq!$B$2:$B$40,0),_xlfn.XLOOKUP(G90,freq!$A$2:$A$40,freq!$B$2:$B$40,0),_xlfn.XLOOKUP(H90,freq!$A$2:$A$40,freq!$B$2:$B$40,0),_xlfn.XLOOKUP(I90,freq!$A$2:$A$40,freq!$B$2:$B$40,0),_xlfn.XLOOKUP(J90,freq!$A$2:$A$40,freq!$B$2:$B$40,0),_xlfn.XLOOKUP(K90,freq!$A$2:$A$40,freq!$B$2:$B$40,0),_xlfn.XLOOKUP(L90,freq!$A$2:$A$40,freq!$B$2:$B$40,0),_xlfn.XLOOKUP(M90,freq!$A$2:$A$40,freq!$B$2:$B$40,0),_xlfn.XLOOKUP(N90,freq!$A$2:$A$40,freq!$B$2:$B$40,0),_xlfn.XLOOKUP(O90,freq!$A$2:$A$40,freq!$B$2:$B$40,0),_xlfn.XLOOKUP(P90,freq!$A$2:$A$40,freq!$B$2:$B$40,0),_xlfn.XLOOKUP(Q90,freq!$A$2:$A$40,freq!$B$2:$B$40,0),_xlfn.XLOOKUP(R90,freq!$A$2:$A$40,freq!$B$2:$B$40,0),_xlfn.XLOOKUP(S90,freq!$A$2:$A$40,freq!$B$2:$B$40,0),_xlfn.XLOOKUP(T90,freq!$A$2:$A$40,freq!$B$2:$B$40,0),_xlfn.XLOOKUP(U90,freq!$A$2:$A$40,freq!$B$2:$B$40,0),_xlfn.XLOOKUP(V90,freq!$A$2:$A$40,freq!$B$2:$B$40,0))</f>
        <v>79.800000000000011</v>
      </c>
    </row>
    <row r="91" spans="1:23" x14ac:dyDescent="0.35">
      <c r="A91" s="32" t="s">
        <v>1347</v>
      </c>
      <c r="B91" s="32" t="s">
        <v>2</v>
      </c>
      <c r="C91" s="32" t="s">
        <v>37</v>
      </c>
      <c r="D91" s="32" t="s">
        <v>42</v>
      </c>
      <c r="E91" s="32" t="s">
        <v>4</v>
      </c>
      <c r="F91" s="32" t="s">
        <v>44</v>
      </c>
      <c r="G91" s="32" t="s">
        <v>34</v>
      </c>
      <c r="H91" s="32" t="s">
        <v>35</v>
      </c>
      <c r="I91" s="32" t="s">
        <v>56</v>
      </c>
      <c r="J91" s="32" t="s">
        <v>41</v>
      </c>
      <c r="K91" s="32" t="s">
        <v>48</v>
      </c>
      <c r="L91" s="32" t="s">
        <v>46</v>
      </c>
      <c r="M91" s="32" t="s">
        <v>1</v>
      </c>
      <c r="N91" s="32">
        <v>6</v>
      </c>
      <c r="O91" s="32" t="s">
        <v>37</v>
      </c>
      <c r="P91" s="32" t="s">
        <v>42</v>
      </c>
      <c r="Q91" s="32" t="s">
        <v>28</v>
      </c>
      <c r="R91" s="32" t="s">
        <v>28</v>
      </c>
      <c r="S91" s="32" t="s">
        <v>37</v>
      </c>
      <c r="T91" s="32" t="s">
        <v>38</v>
      </c>
      <c r="U91" s="32">
        <v>7</v>
      </c>
      <c r="V91" s="32" t="s">
        <v>28</v>
      </c>
      <c r="W91" s="32">
        <f>SUM(_xlfn.XLOOKUP(B91,freq!$A$2:$A$40,freq!$B$2:$B$40,0),_xlfn.XLOOKUP(C91,freq!$A$2:$A$40,freq!$B$2:$B$40,0),_xlfn.XLOOKUP(D91,freq!$A$2:$A$40,freq!$B$2:$B$40,0),_xlfn.XLOOKUP(E91,freq!$A$2:$A$40,freq!$B$2:$B$40,0),_xlfn.XLOOKUP(F91,freq!$A$2:$A$40,freq!$B$2:$B$40,0),_xlfn.XLOOKUP(G91,freq!$A$2:$A$40,freq!$B$2:$B$40,0),_xlfn.XLOOKUP(H91,freq!$A$2:$A$40,freq!$B$2:$B$40,0),_xlfn.XLOOKUP(I91,freq!$A$2:$A$40,freq!$B$2:$B$40,0),_xlfn.XLOOKUP(J91,freq!$A$2:$A$40,freq!$B$2:$B$40,0),_xlfn.XLOOKUP(K91,freq!$A$2:$A$40,freq!$B$2:$B$40,0),_xlfn.XLOOKUP(L91,freq!$A$2:$A$40,freq!$B$2:$B$40,0),_xlfn.XLOOKUP(M91,freq!$A$2:$A$40,freq!$B$2:$B$40,0),_xlfn.XLOOKUP(N91,freq!$A$2:$A$40,freq!$B$2:$B$40,0),_xlfn.XLOOKUP(O91,freq!$A$2:$A$40,freq!$B$2:$B$40,0),_xlfn.XLOOKUP(P91,freq!$A$2:$A$40,freq!$B$2:$B$40,0),_xlfn.XLOOKUP(Q91,freq!$A$2:$A$40,freq!$B$2:$B$40,0),_xlfn.XLOOKUP(R91,freq!$A$2:$A$40,freq!$B$2:$B$40,0),_xlfn.XLOOKUP(S91,freq!$A$2:$A$40,freq!$B$2:$B$40,0),_xlfn.XLOOKUP(T91,freq!$A$2:$A$40,freq!$B$2:$B$40,0),_xlfn.XLOOKUP(U91,freq!$A$2:$A$40,freq!$B$2:$B$40,0),_xlfn.XLOOKUP(V91,freq!$A$2:$A$40,freq!$B$2:$B$40,0))</f>
        <v>79.679999999999978</v>
      </c>
    </row>
    <row r="92" spans="1:23" x14ac:dyDescent="0.35">
      <c r="A92" s="32" t="s">
        <v>723</v>
      </c>
      <c r="B92" s="32" t="s">
        <v>45</v>
      </c>
      <c r="C92" s="32" t="s">
        <v>30</v>
      </c>
      <c r="D92" s="32">
        <v>5</v>
      </c>
      <c r="E92" s="32" t="s">
        <v>1</v>
      </c>
      <c r="F92" s="32" t="s">
        <v>48</v>
      </c>
      <c r="G92" s="32" t="s">
        <v>36</v>
      </c>
      <c r="H92" s="32" t="s">
        <v>34</v>
      </c>
      <c r="I92" s="32" t="s">
        <v>0</v>
      </c>
      <c r="J92" s="32" t="s">
        <v>40</v>
      </c>
      <c r="K92" s="32" t="s">
        <v>0</v>
      </c>
      <c r="L92" s="32">
        <v>6</v>
      </c>
      <c r="M92" s="32" t="s">
        <v>45</v>
      </c>
      <c r="N92" s="32" t="s">
        <v>45</v>
      </c>
      <c r="O92" s="32">
        <v>1</v>
      </c>
      <c r="P92" s="32" t="s">
        <v>35</v>
      </c>
      <c r="Q92" s="32">
        <v>0</v>
      </c>
      <c r="R92" s="32" t="s">
        <v>37</v>
      </c>
      <c r="S92" s="32" t="s">
        <v>35</v>
      </c>
      <c r="T92" s="32" t="s">
        <v>40</v>
      </c>
      <c r="U92" s="32">
        <v>4</v>
      </c>
      <c r="V92" s="32" t="s">
        <v>59</v>
      </c>
      <c r="W92" s="32">
        <f>SUM(_xlfn.XLOOKUP(B92,freq!$A$2:$A$40,freq!$B$2:$B$40,0),_xlfn.XLOOKUP(C92,freq!$A$2:$A$40,freq!$B$2:$B$40,0),_xlfn.XLOOKUP(D92,freq!$A$2:$A$40,freq!$B$2:$B$40,0),_xlfn.XLOOKUP(E92,freq!$A$2:$A$40,freq!$B$2:$B$40,0),_xlfn.XLOOKUP(F92,freq!$A$2:$A$40,freq!$B$2:$B$40,0),_xlfn.XLOOKUP(G92,freq!$A$2:$A$40,freq!$B$2:$B$40,0),_xlfn.XLOOKUP(H92,freq!$A$2:$A$40,freq!$B$2:$B$40,0),_xlfn.XLOOKUP(I92,freq!$A$2:$A$40,freq!$B$2:$B$40,0),_xlfn.XLOOKUP(J92,freq!$A$2:$A$40,freq!$B$2:$B$40,0),_xlfn.XLOOKUP(K92,freq!$A$2:$A$40,freq!$B$2:$B$40,0),_xlfn.XLOOKUP(L92,freq!$A$2:$A$40,freq!$B$2:$B$40,0),_xlfn.XLOOKUP(M92,freq!$A$2:$A$40,freq!$B$2:$B$40,0),_xlfn.XLOOKUP(N92,freq!$A$2:$A$40,freq!$B$2:$B$40,0),_xlfn.XLOOKUP(O92,freq!$A$2:$A$40,freq!$B$2:$B$40,0),_xlfn.XLOOKUP(P92,freq!$A$2:$A$40,freq!$B$2:$B$40,0),_xlfn.XLOOKUP(Q92,freq!$A$2:$A$40,freq!$B$2:$B$40,0),_xlfn.XLOOKUP(R92,freq!$A$2:$A$40,freq!$B$2:$B$40,0),_xlfn.XLOOKUP(S92,freq!$A$2:$A$40,freq!$B$2:$B$40,0),_xlfn.XLOOKUP(T92,freq!$A$2:$A$40,freq!$B$2:$B$40,0),_xlfn.XLOOKUP(U92,freq!$A$2:$A$40,freq!$B$2:$B$40,0),_xlfn.XLOOKUP(V92,freq!$A$2:$A$40,freq!$B$2:$B$40,0))</f>
        <v>79.239999999999995</v>
      </c>
    </row>
    <row r="93" spans="1:23" x14ac:dyDescent="0.35">
      <c r="A93" s="32" t="s">
        <v>677</v>
      </c>
      <c r="B93" s="32" t="s">
        <v>38</v>
      </c>
      <c r="C93" s="32" t="s">
        <v>59</v>
      </c>
      <c r="D93" s="32" t="s">
        <v>45</v>
      </c>
      <c r="E93" s="32" t="s">
        <v>42</v>
      </c>
      <c r="F93" s="32" t="s">
        <v>44</v>
      </c>
      <c r="G93" s="32" t="s">
        <v>48</v>
      </c>
      <c r="H93" s="32" t="s">
        <v>2</v>
      </c>
      <c r="I93" s="32" t="s">
        <v>48</v>
      </c>
      <c r="J93" s="32" t="s">
        <v>49</v>
      </c>
      <c r="K93" s="32">
        <v>8</v>
      </c>
      <c r="L93" s="32" t="s">
        <v>56</v>
      </c>
      <c r="M93" s="32" t="s">
        <v>43</v>
      </c>
      <c r="N93" s="32" t="s">
        <v>37</v>
      </c>
      <c r="O93" s="32" t="s">
        <v>41</v>
      </c>
      <c r="P93" s="32" t="s">
        <v>45</v>
      </c>
      <c r="Q93" s="32">
        <v>5</v>
      </c>
      <c r="R93" s="32">
        <v>1</v>
      </c>
      <c r="S93" s="32">
        <v>4</v>
      </c>
      <c r="T93" s="32" t="s">
        <v>1</v>
      </c>
      <c r="U93" s="32" t="s">
        <v>38</v>
      </c>
      <c r="V93" s="32">
        <v>2</v>
      </c>
      <c r="W93" s="32">
        <f>SUM(_xlfn.XLOOKUP(B93,freq!$A$2:$A$40,freq!$B$2:$B$40,0),_xlfn.XLOOKUP(C93,freq!$A$2:$A$40,freq!$B$2:$B$40,0),_xlfn.XLOOKUP(D93,freq!$A$2:$A$40,freq!$B$2:$B$40,0),_xlfn.XLOOKUP(E93,freq!$A$2:$A$40,freq!$B$2:$B$40,0),_xlfn.XLOOKUP(F93,freq!$A$2:$A$40,freq!$B$2:$B$40,0),_xlfn.XLOOKUP(G93,freq!$A$2:$A$40,freq!$B$2:$B$40,0),_xlfn.XLOOKUP(H93,freq!$A$2:$A$40,freq!$B$2:$B$40,0),_xlfn.XLOOKUP(I93,freq!$A$2:$A$40,freq!$B$2:$B$40,0),_xlfn.XLOOKUP(J93,freq!$A$2:$A$40,freq!$B$2:$B$40,0),_xlfn.XLOOKUP(K93,freq!$A$2:$A$40,freq!$B$2:$B$40,0),_xlfn.XLOOKUP(L93,freq!$A$2:$A$40,freq!$B$2:$B$40,0),_xlfn.XLOOKUP(M93,freq!$A$2:$A$40,freq!$B$2:$B$40,0),_xlfn.XLOOKUP(N93,freq!$A$2:$A$40,freq!$B$2:$B$40,0),_xlfn.XLOOKUP(O93,freq!$A$2:$A$40,freq!$B$2:$B$40,0),_xlfn.XLOOKUP(P93,freq!$A$2:$A$40,freq!$B$2:$B$40,0),_xlfn.XLOOKUP(Q93,freq!$A$2:$A$40,freq!$B$2:$B$40,0),_xlfn.XLOOKUP(R93,freq!$A$2:$A$40,freq!$B$2:$B$40,0),_xlfn.XLOOKUP(S93,freq!$A$2:$A$40,freq!$B$2:$B$40,0),_xlfn.XLOOKUP(T93,freq!$A$2:$A$40,freq!$B$2:$B$40,0),_xlfn.XLOOKUP(U93,freq!$A$2:$A$40,freq!$B$2:$B$40,0),_xlfn.XLOOKUP(V93,freq!$A$2:$A$40,freq!$B$2:$B$40,0))</f>
        <v>79.209999999999994</v>
      </c>
    </row>
    <row r="94" spans="1:23" x14ac:dyDescent="0.35">
      <c r="A94" s="32" t="s">
        <v>967</v>
      </c>
      <c r="B94" s="32" t="s">
        <v>35</v>
      </c>
      <c r="C94" s="32" t="s">
        <v>48</v>
      </c>
      <c r="D94" s="32" t="s">
        <v>29</v>
      </c>
      <c r="E94" s="32" t="s">
        <v>35</v>
      </c>
      <c r="F94" s="32" t="s">
        <v>0</v>
      </c>
      <c r="G94" s="32" t="s">
        <v>59</v>
      </c>
      <c r="H94" s="32" t="s">
        <v>45</v>
      </c>
      <c r="I94" s="32" t="s">
        <v>48</v>
      </c>
      <c r="J94" s="32" t="s">
        <v>53</v>
      </c>
      <c r="K94" s="32">
        <v>1</v>
      </c>
      <c r="L94" s="32">
        <v>3</v>
      </c>
      <c r="M94" s="32" t="s">
        <v>0</v>
      </c>
      <c r="N94" s="32" t="s">
        <v>35</v>
      </c>
      <c r="O94" s="32" t="s">
        <v>2</v>
      </c>
      <c r="P94" s="32">
        <v>7</v>
      </c>
      <c r="Q94" s="32" t="s">
        <v>59</v>
      </c>
      <c r="R94" s="32">
        <v>7</v>
      </c>
      <c r="S94" s="32" t="s">
        <v>37</v>
      </c>
      <c r="T94" s="32">
        <v>4</v>
      </c>
      <c r="U94" s="32" t="s">
        <v>35</v>
      </c>
      <c r="V94" s="32" t="s">
        <v>58</v>
      </c>
      <c r="W94" s="32">
        <f>SUM(_xlfn.XLOOKUP(B94,freq!$A$2:$A$40,freq!$B$2:$B$40,0),_xlfn.XLOOKUP(C94,freq!$A$2:$A$40,freq!$B$2:$B$40,0),_xlfn.XLOOKUP(D94,freq!$A$2:$A$40,freq!$B$2:$B$40,0),_xlfn.XLOOKUP(E94,freq!$A$2:$A$40,freq!$B$2:$B$40,0),_xlfn.XLOOKUP(F94,freq!$A$2:$A$40,freq!$B$2:$B$40,0),_xlfn.XLOOKUP(G94,freq!$A$2:$A$40,freq!$B$2:$B$40,0),_xlfn.XLOOKUP(H94,freq!$A$2:$A$40,freq!$B$2:$B$40,0),_xlfn.XLOOKUP(I94,freq!$A$2:$A$40,freq!$B$2:$B$40,0),_xlfn.XLOOKUP(J94,freq!$A$2:$A$40,freq!$B$2:$B$40,0),_xlfn.XLOOKUP(K94,freq!$A$2:$A$40,freq!$B$2:$B$40,0),_xlfn.XLOOKUP(L94,freq!$A$2:$A$40,freq!$B$2:$B$40,0),_xlfn.XLOOKUP(M94,freq!$A$2:$A$40,freq!$B$2:$B$40,0),_xlfn.XLOOKUP(N94,freq!$A$2:$A$40,freq!$B$2:$B$40,0),_xlfn.XLOOKUP(O94,freq!$A$2:$A$40,freq!$B$2:$B$40,0),_xlfn.XLOOKUP(P94,freq!$A$2:$A$40,freq!$B$2:$B$40,0),_xlfn.XLOOKUP(Q94,freq!$A$2:$A$40,freq!$B$2:$B$40,0),_xlfn.XLOOKUP(R94,freq!$A$2:$A$40,freq!$B$2:$B$40,0),_xlfn.XLOOKUP(S94,freq!$A$2:$A$40,freq!$B$2:$B$40,0),_xlfn.XLOOKUP(T94,freq!$A$2:$A$40,freq!$B$2:$B$40,0),_xlfn.XLOOKUP(U94,freq!$A$2:$A$40,freq!$B$2:$B$40,0),_xlfn.XLOOKUP(V94,freq!$A$2:$A$40,freq!$B$2:$B$40,0))</f>
        <v>78.940000000000012</v>
      </c>
    </row>
    <row r="95" spans="1:23" x14ac:dyDescent="0.35">
      <c r="A95" s="32" t="s">
        <v>971</v>
      </c>
      <c r="B95" s="32" t="s">
        <v>36</v>
      </c>
      <c r="C95" s="32" t="s">
        <v>3</v>
      </c>
      <c r="D95" s="32">
        <v>5</v>
      </c>
      <c r="E95" s="32" t="s">
        <v>37</v>
      </c>
      <c r="F95" s="32" t="s">
        <v>41</v>
      </c>
      <c r="G95" s="32">
        <v>5</v>
      </c>
      <c r="H95" s="32" t="s">
        <v>46</v>
      </c>
      <c r="I95" s="32" t="s">
        <v>56</v>
      </c>
      <c r="J95" s="32" t="s">
        <v>45</v>
      </c>
      <c r="K95" s="32" t="s">
        <v>41</v>
      </c>
      <c r="L95" s="32" t="s">
        <v>4</v>
      </c>
      <c r="M95" s="32" t="s">
        <v>36</v>
      </c>
      <c r="N95" s="32" t="s">
        <v>58</v>
      </c>
      <c r="O95" s="32" t="s">
        <v>59</v>
      </c>
      <c r="P95" s="32" t="s">
        <v>46</v>
      </c>
      <c r="Q95" s="32" t="s">
        <v>41</v>
      </c>
      <c r="R95" s="32" t="s">
        <v>37</v>
      </c>
      <c r="S95" s="32" t="s">
        <v>1</v>
      </c>
      <c r="T95" s="32">
        <v>5</v>
      </c>
      <c r="U95" s="32" t="s">
        <v>49</v>
      </c>
      <c r="V95" s="32" t="s">
        <v>31</v>
      </c>
      <c r="W95" s="32">
        <f>SUM(_xlfn.XLOOKUP(B95,freq!$A$2:$A$40,freq!$B$2:$B$40,0),_xlfn.XLOOKUP(C95,freq!$A$2:$A$40,freq!$B$2:$B$40,0),_xlfn.XLOOKUP(D95,freq!$A$2:$A$40,freq!$B$2:$B$40,0),_xlfn.XLOOKUP(E95,freq!$A$2:$A$40,freq!$B$2:$B$40,0),_xlfn.XLOOKUP(F95,freq!$A$2:$A$40,freq!$B$2:$B$40,0),_xlfn.XLOOKUP(G95,freq!$A$2:$A$40,freq!$B$2:$B$40,0),_xlfn.XLOOKUP(H95,freq!$A$2:$A$40,freq!$B$2:$B$40,0),_xlfn.XLOOKUP(I95,freq!$A$2:$A$40,freq!$B$2:$B$40,0),_xlfn.XLOOKUP(J95,freq!$A$2:$A$40,freq!$B$2:$B$40,0),_xlfn.XLOOKUP(K95,freq!$A$2:$A$40,freq!$B$2:$B$40,0),_xlfn.XLOOKUP(L95,freq!$A$2:$A$40,freq!$B$2:$B$40,0),_xlfn.XLOOKUP(M95,freq!$A$2:$A$40,freq!$B$2:$B$40,0),_xlfn.XLOOKUP(N95,freq!$A$2:$A$40,freq!$B$2:$B$40,0),_xlfn.XLOOKUP(O95,freq!$A$2:$A$40,freq!$B$2:$B$40,0),_xlfn.XLOOKUP(P95,freq!$A$2:$A$40,freq!$B$2:$B$40,0),_xlfn.XLOOKUP(Q95,freq!$A$2:$A$40,freq!$B$2:$B$40,0),_xlfn.XLOOKUP(R95,freq!$A$2:$A$40,freq!$B$2:$B$40,0),_xlfn.XLOOKUP(S95,freq!$A$2:$A$40,freq!$B$2:$B$40,0),_xlfn.XLOOKUP(T95,freq!$A$2:$A$40,freq!$B$2:$B$40,0),_xlfn.XLOOKUP(U95,freq!$A$2:$A$40,freq!$B$2:$B$40,0),_xlfn.XLOOKUP(V95,freq!$A$2:$A$40,freq!$B$2:$B$40,0))</f>
        <v>78.89</v>
      </c>
    </row>
    <row r="96" spans="1:23" x14ac:dyDescent="0.35">
      <c r="A96" s="32" t="s">
        <v>2086</v>
      </c>
      <c r="B96" s="32" t="s">
        <v>0</v>
      </c>
      <c r="C96" s="32" t="s">
        <v>38</v>
      </c>
      <c r="D96" s="32" t="s">
        <v>1</v>
      </c>
      <c r="E96" s="32" t="s">
        <v>36</v>
      </c>
      <c r="F96" s="32" t="s">
        <v>48</v>
      </c>
      <c r="G96" s="32" t="s">
        <v>35</v>
      </c>
      <c r="H96" s="32" t="s">
        <v>4</v>
      </c>
      <c r="I96" s="32" t="s">
        <v>58</v>
      </c>
      <c r="J96" s="32" t="s">
        <v>53</v>
      </c>
      <c r="K96" s="32" t="s">
        <v>31</v>
      </c>
      <c r="L96" s="32" t="s">
        <v>45</v>
      </c>
      <c r="M96" s="32">
        <v>3</v>
      </c>
      <c r="N96" s="32" t="s">
        <v>4</v>
      </c>
      <c r="O96" s="32" t="s">
        <v>49</v>
      </c>
      <c r="P96" s="32" t="s">
        <v>31</v>
      </c>
      <c r="Q96" s="32" t="s">
        <v>29</v>
      </c>
      <c r="R96" s="32" t="s">
        <v>3</v>
      </c>
      <c r="S96" s="32" t="s">
        <v>56</v>
      </c>
      <c r="T96" s="32" t="s">
        <v>32</v>
      </c>
      <c r="U96" s="32">
        <v>5</v>
      </c>
      <c r="V96" s="32" t="s">
        <v>41</v>
      </c>
      <c r="W96" s="32">
        <f>SUM(_xlfn.XLOOKUP(B96,freq!$A$2:$A$40,freq!$B$2:$B$40,0),_xlfn.XLOOKUP(C96,freq!$A$2:$A$40,freq!$B$2:$B$40,0),_xlfn.XLOOKUP(D96,freq!$A$2:$A$40,freq!$B$2:$B$40,0),_xlfn.XLOOKUP(E96,freq!$A$2:$A$40,freq!$B$2:$B$40,0),_xlfn.XLOOKUP(F96,freq!$A$2:$A$40,freq!$B$2:$B$40,0),_xlfn.XLOOKUP(G96,freq!$A$2:$A$40,freq!$B$2:$B$40,0),_xlfn.XLOOKUP(H96,freq!$A$2:$A$40,freq!$B$2:$B$40,0),_xlfn.XLOOKUP(I96,freq!$A$2:$A$40,freq!$B$2:$B$40,0),_xlfn.XLOOKUP(J96,freq!$A$2:$A$40,freq!$B$2:$B$40,0),_xlfn.XLOOKUP(K96,freq!$A$2:$A$40,freq!$B$2:$B$40,0),_xlfn.XLOOKUP(L96,freq!$A$2:$A$40,freq!$B$2:$B$40,0),_xlfn.XLOOKUP(M96,freq!$A$2:$A$40,freq!$B$2:$B$40,0),_xlfn.XLOOKUP(N96,freq!$A$2:$A$40,freq!$B$2:$B$40,0),_xlfn.XLOOKUP(O96,freq!$A$2:$A$40,freq!$B$2:$B$40,0),_xlfn.XLOOKUP(P96,freq!$A$2:$A$40,freq!$B$2:$B$40,0),_xlfn.XLOOKUP(Q96,freq!$A$2:$A$40,freq!$B$2:$B$40,0),_xlfn.XLOOKUP(R96,freq!$A$2:$A$40,freq!$B$2:$B$40,0),_xlfn.XLOOKUP(S96,freq!$A$2:$A$40,freq!$B$2:$B$40,0),_xlfn.XLOOKUP(T96,freq!$A$2:$A$40,freq!$B$2:$B$40,0),_xlfn.XLOOKUP(U96,freq!$A$2:$A$40,freq!$B$2:$B$40,0),_xlfn.XLOOKUP(V96,freq!$A$2:$A$40,freq!$B$2:$B$40,0))</f>
        <v>78.86999999999999</v>
      </c>
    </row>
    <row r="97" spans="1:23" x14ac:dyDescent="0.35">
      <c r="A97" s="32" t="s">
        <v>93</v>
      </c>
      <c r="B97" s="32">
        <v>0</v>
      </c>
      <c r="C97" s="32">
        <v>0</v>
      </c>
      <c r="D97" s="32" t="s">
        <v>50</v>
      </c>
      <c r="E97" s="32" t="s">
        <v>48</v>
      </c>
      <c r="F97" s="32">
        <v>3</v>
      </c>
      <c r="G97" s="32" t="s">
        <v>48</v>
      </c>
      <c r="H97" s="32" t="s">
        <v>3</v>
      </c>
      <c r="I97" s="32" t="s">
        <v>2</v>
      </c>
      <c r="J97" s="32" t="s">
        <v>2</v>
      </c>
      <c r="K97" s="32" t="s">
        <v>31</v>
      </c>
      <c r="L97" s="32" t="s">
        <v>56</v>
      </c>
      <c r="M97" s="32" t="s">
        <v>1</v>
      </c>
      <c r="N97" s="32" t="s">
        <v>41</v>
      </c>
      <c r="O97" s="32">
        <v>0</v>
      </c>
      <c r="P97" s="32">
        <v>0</v>
      </c>
      <c r="Q97" s="32" t="s">
        <v>49</v>
      </c>
      <c r="R97" s="32" t="s">
        <v>40</v>
      </c>
      <c r="S97" s="32" t="s">
        <v>34</v>
      </c>
      <c r="T97" s="32" t="s">
        <v>35</v>
      </c>
      <c r="U97" s="32" t="s">
        <v>31</v>
      </c>
      <c r="V97" s="32" t="s">
        <v>59</v>
      </c>
      <c r="W97" s="32">
        <f>SUM(_xlfn.XLOOKUP(B97,freq!$A$2:$A$40,freq!$B$2:$B$40,0),_xlfn.XLOOKUP(C97,freq!$A$2:$A$40,freq!$B$2:$B$40,0),_xlfn.XLOOKUP(D97,freq!$A$2:$A$40,freq!$B$2:$B$40,0),_xlfn.XLOOKUP(E97,freq!$A$2:$A$40,freq!$B$2:$B$40,0),_xlfn.XLOOKUP(F97,freq!$A$2:$A$40,freq!$B$2:$B$40,0),_xlfn.XLOOKUP(G97,freq!$A$2:$A$40,freq!$B$2:$B$40,0),_xlfn.XLOOKUP(H97,freq!$A$2:$A$40,freq!$B$2:$B$40,0),_xlfn.XLOOKUP(I97,freq!$A$2:$A$40,freq!$B$2:$B$40,0),_xlfn.XLOOKUP(J97,freq!$A$2:$A$40,freq!$B$2:$B$40,0),_xlfn.XLOOKUP(K97,freq!$A$2:$A$40,freq!$B$2:$B$40,0),_xlfn.XLOOKUP(L97,freq!$A$2:$A$40,freq!$B$2:$B$40,0),_xlfn.XLOOKUP(M97,freq!$A$2:$A$40,freq!$B$2:$B$40,0),_xlfn.XLOOKUP(N97,freq!$A$2:$A$40,freq!$B$2:$B$40,0),_xlfn.XLOOKUP(O97,freq!$A$2:$A$40,freq!$B$2:$B$40,0),_xlfn.XLOOKUP(P97,freq!$A$2:$A$40,freq!$B$2:$B$40,0),_xlfn.XLOOKUP(Q97,freq!$A$2:$A$40,freq!$B$2:$B$40,0),_xlfn.XLOOKUP(R97,freq!$A$2:$A$40,freq!$B$2:$B$40,0),_xlfn.XLOOKUP(S97,freq!$A$2:$A$40,freq!$B$2:$B$40,0),_xlfn.XLOOKUP(T97,freq!$A$2:$A$40,freq!$B$2:$B$40,0),_xlfn.XLOOKUP(U97,freq!$A$2:$A$40,freq!$B$2:$B$40,0),_xlfn.XLOOKUP(V97,freq!$A$2:$A$40,freq!$B$2:$B$40,0))</f>
        <v>78.830000000000013</v>
      </c>
    </row>
    <row r="98" spans="1:23" x14ac:dyDescent="0.35">
      <c r="A98" s="32" t="s">
        <v>1050</v>
      </c>
      <c r="B98" s="32" t="s">
        <v>42</v>
      </c>
      <c r="C98" s="32" t="s">
        <v>45</v>
      </c>
      <c r="D98" s="32" t="s">
        <v>48</v>
      </c>
      <c r="E98" s="32" t="s">
        <v>33</v>
      </c>
      <c r="F98" s="32" t="s">
        <v>45</v>
      </c>
      <c r="G98" s="32" t="s">
        <v>37</v>
      </c>
      <c r="H98" s="32" t="s">
        <v>56</v>
      </c>
      <c r="I98" s="32" t="s">
        <v>40</v>
      </c>
      <c r="J98" s="32" t="s">
        <v>0</v>
      </c>
      <c r="K98" s="32" t="s">
        <v>50</v>
      </c>
      <c r="L98" s="32" t="s">
        <v>46</v>
      </c>
      <c r="M98" s="32" t="s">
        <v>49</v>
      </c>
      <c r="N98" s="32" t="s">
        <v>31</v>
      </c>
      <c r="O98" s="32" t="s">
        <v>0</v>
      </c>
      <c r="P98" s="32">
        <v>4</v>
      </c>
      <c r="Q98" s="32" t="s">
        <v>53</v>
      </c>
      <c r="R98" s="32" t="s">
        <v>48</v>
      </c>
      <c r="S98" s="32" t="s">
        <v>41</v>
      </c>
      <c r="T98" s="32">
        <v>5</v>
      </c>
      <c r="U98" s="32" t="s">
        <v>2</v>
      </c>
      <c r="V98" s="32" t="s">
        <v>46</v>
      </c>
      <c r="W98" s="32">
        <f>SUM(_xlfn.XLOOKUP(B98,freq!$A$2:$A$40,freq!$B$2:$B$40,0),_xlfn.XLOOKUP(C98,freq!$A$2:$A$40,freq!$B$2:$B$40,0),_xlfn.XLOOKUP(D98,freq!$A$2:$A$40,freq!$B$2:$B$40,0),_xlfn.XLOOKUP(E98,freq!$A$2:$A$40,freq!$B$2:$B$40,0),_xlfn.XLOOKUP(F98,freq!$A$2:$A$40,freq!$B$2:$B$40,0),_xlfn.XLOOKUP(G98,freq!$A$2:$A$40,freq!$B$2:$B$40,0),_xlfn.XLOOKUP(H98,freq!$A$2:$A$40,freq!$B$2:$B$40,0),_xlfn.XLOOKUP(I98,freq!$A$2:$A$40,freq!$B$2:$B$40,0),_xlfn.XLOOKUP(J98,freq!$A$2:$A$40,freq!$B$2:$B$40,0),_xlfn.XLOOKUP(K98,freq!$A$2:$A$40,freq!$B$2:$B$40,0),_xlfn.XLOOKUP(L98,freq!$A$2:$A$40,freq!$B$2:$B$40,0),_xlfn.XLOOKUP(M98,freq!$A$2:$A$40,freq!$B$2:$B$40,0),_xlfn.XLOOKUP(N98,freq!$A$2:$A$40,freq!$B$2:$B$40,0),_xlfn.XLOOKUP(O98,freq!$A$2:$A$40,freq!$B$2:$B$40,0),_xlfn.XLOOKUP(P98,freq!$A$2:$A$40,freq!$B$2:$B$40,0),_xlfn.XLOOKUP(Q98,freq!$A$2:$A$40,freq!$B$2:$B$40,0),_xlfn.XLOOKUP(R98,freq!$A$2:$A$40,freq!$B$2:$B$40,0),_xlfn.XLOOKUP(S98,freq!$A$2:$A$40,freq!$B$2:$B$40,0),_xlfn.XLOOKUP(T98,freq!$A$2:$A$40,freq!$B$2:$B$40,0),_xlfn.XLOOKUP(U98,freq!$A$2:$A$40,freq!$B$2:$B$40,0),_xlfn.XLOOKUP(V98,freq!$A$2:$A$40,freq!$B$2:$B$40,0))</f>
        <v>78.599999999999994</v>
      </c>
    </row>
    <row r="99" spans="1:23" x14ac:dyDescent="0.35">
      <c r="A99" s="32" t="s">
        <v>330</v>
      </c>
      <c r="B99" s="32">
        <v>9</v>
      </c>
      <c r="C99" s="32" t="s">
        <v>45</v>
      </c>
      <c r="D99" s="32" t="s">
        <v>42</v>
      </c>
      <c r="E99" s="32" t="s">
        <v>3</v>
      </c>
      <c r="F99" s="32" t="s">
        <v>49</v>
      </c>
      <c r="G99" s="32" t="s">
        <v>44</v>
      </c>
      <c r="H99" s="32" t="s">
        <v>42</v>
      </c>
      <c r="I99" s="32" t="s">
        <v>3</v>
      </c>
      <c r="J99" s="32">
        <v>1</v>
      </c>
      <c r="K99" s="32" t="s">
        <v>3</v>
      </c>
      <c r="L99" s="32" t="s">
        <v>46</v>
      </c>
      <c r="M99" s="32" t="s">
        <v>44</v>
      </c>
      <c r="N99" s="32">
        <v>5</v>
      </c>
      <c r="O99" s="32" t="s">
        <v>4</v>
      </c>
      <c r="P99" s="32" t="s">
        <v>2</v>
      </c>
      <c r="Q99" s="32" t="s">
        <v>2</v>
      </c>
      <c r="R99" s="32">
        <v>2</v>
      </c>
      <c r="S99" s="32" t="s">
        <v>4</v>
      </c>
      <c r="T99" s="32">
        <v>0</v>
      </c>
      <c r="U99" s="32" t="s">
        <v>29</v>
      </c>
      <c r="V99" s="32" t="s">
        <v>2</v>
      </c>
      <c r="W99" s="32">
        <f>SUM(_xlfn.XLOOKUP(B99,freq!$A$2:$A$40,freq!$B$2:$B$40,0),_xlfn.XLOOKUP(C99,freq!$A$2:$A$40,freq!$B$2:$B$40,0),_xlfn.XLOOKUP(D99,freq!$A$2:$A$40,freq!$B$2:$B$40,0),_xlfn.XLOOKUP(E99,freq!$A$2:$A$40,freq!$B$2:$B$40,0),_xlfn.XLOOKUP(F99,freq!$A$2:$A$40,freq!$B$2:$B$40,0),_xlfn.XLOOKUP(G99,freq!$A$2:$A$40,freq!$B$2:$B$40,0),_xlfn.XLOOKUP(H99,freq!$A$2:$A$40,freq!$B$2:$B$40,0),_xlfn.XLOOKUP(I99,freq!$A$2:$A$40,freq!$B$2:$B$40,0),_xlfn.XLOOKUP(J99,freq!$A$2:$A$40,freq!$B$2:$B$40,0),_xlfn.XLOOKUP(K99,freq!$A$2:$A$40,freq!$B$2:$B$40,0),_xlfn.XLOOKUP(L99,freq!$A$2:$A$40,freq!$B$2:$B$40,0),_xlfn.XLOOKUP(M99,freq!$A$2:$A$40,freq!$B$2:$B$40,0),_xlfn.XLOOKUP(N99,freq!$A$2:$A$40,freq!$B$2:$B$40,0),_xlfn.XLOOKUP(O99,freq!$A$2:$A$40,freq!$B$2:$B$40,0),_xlfn.XLOOKUP(P99,freq!$A$2:$A$40,freq!$B$2:$B$40,0),_xlfn.XLOOKUP(Q99,freq!$A$2:$A$40,freq!$B$2:$B$40,0),_xlfn.XLOOKUP(R99,freq!$A$2:$A$40,freq!$B$2:$B$40,0),_xlfn.XLOOKUP(S99,freq!$A$2:$A$40,freq!$B$2:$B$40,0),_xlfn.XLOOKUP(T99,freq!$A$2:$A$40,freq!$B$2:$B$40,0),_xlfn.XLOOKUP(U99,freq!$A$2:$A$40,freq!$B$2:$B$40,0),_xlfn.XLOOKUP(V99,freq!$A$2:$A$40,freq!$B$2:$B$40,0))</f>
        <v>78.579999999999984</v>
      </c>
    </row>
    <row r="100" spans="1:23" x14ac:dyDescent="0.35">
      <c r="A100" s="32" t="s">
        <v>1876</v>
      </c>
      <c r="B100" s="32">
        <v>3</v>
      </c>
      <c r="C100" s="32" t="s">
        <v>45</v>
      </c>
      <c r="D100" s="32" t="s">
        <v>45</v>
      </c>
      <c r="E100" s="32" t="s">
        <v>28</v>
      </c>
      <c r="F100" s="32">
        <v>5</v>
      </c>
      <c r="G100" s="32">
        <v>6</v>
      </c>
      <c r="H100" s="32">
        <v>9</v>
      </c>
      <c r="I100" s="32" t="s">
        <v>56</v>
      </c>
      <c r="J100" s="32" t="s">
        <v>30</v>
      </c>
      <c r="K100" s="32">
        <v>5</v>
      </c>
      <c r="L100" s="32" t="s">
        <v>37</v>
      </c>
      <c r="M100" s="32" t="s">
        <v>4</v>
      </c>
      <c r="N100" s="32" t="s">
        <v>50</v>
      </c>
      <c r="O100" s="32">
        <v>3</v>
      </c>
      <c r="P100" s="32" t="s">
        <v>59</v>
      </c>
      <c r="Q100" s="32" t="s">
        <v>3</v>
      </c>
      <c r="R100" s="32" t="s">
        <v>56</v>
      </c>
      <c r="S100" s="32" t="s">
        <v>34</v>
      </c>
      <c r="T100" s="32" t="s">
        <v>31</v>
      </c>
      <c r="U100" s="32" t="s">
        <v>59</v>
      </c>
      <c r="V100" s="32" t="s">
        <v>45</v>
      </c>
      <c r="W100" s="32">
        <f>SUM(_xlfn.XLOOKUP(B100,freq!$A$2:$A$40,freq!$B$2:$B$40,0),_xlfn.XLOOKUP(C100,freq!$A$2:$A$40,freq!$B$2:$B$40,0),_xlfn.XLOOKUP(D100,freq!$A$2:$A$40,freq!$B$2:$B$40,0),_xlfn.XLOOKUP(E100,freq!$A$2:$A$40,freq!$B$2:$B$40,0),_xlfn.XLOOKUP(F100,freq!$A$2:$A$40,freq!$B$2:$B$40,0),_xlfn.XLOOKUP(G100,freq!$A$2:$A$40,freq!$B$2:$B$40,0),_xlfn.XLOOKUP(H100,freq!$A$2:$A$40,freq!$B$2:$B$40,0),_xlfn.XLOOKUP(I100,freq!$A$2:$A$40,freq!$B$2:$B$40,0),_xlfn.XLOOKUP(J100,freq!$A$2:$A$40,freq!$B$2:$B$40,0),_xlfn.XLOOKUP(K100,freq!$A$2:$A$40,freq!$B$2:$B$40,0),_xlfn.XLOOKUP(L100,freq!$A$2:$A$40,freq!$B$2:$B$40,0),_xlfn.XLOOKUP(M100,freq!$A$2:$A$40,freq!$B$2:$B$40,0),_xlfn.XLOOKUP(N100,freq!$A$2:$A$40,freq!$B$2:$B$40,0),_xlfn.XLOOKUP(O100,freq!$A$2:$A$40,freq!$B$2:$B$40,0),_xlfn.XLOOKUP(P100,freq!$A$2:$A$40,freq!$B$2:$B$40,0),_xlfn.XLOOKUP(Q100,freq!$A$2:$A$40,freq!$B$2:$B$40,0),_xlfn.XLOOKUP(R100,freq!$A$2:$A$40,freq!$B$2:$B$40,0),_xlfn.XLOOKUP(S100,freq!$A$2:$A$40,freq!$B$2:$B$40,0),_xlfn.XLOOKUP(T100,freq!$A$2:$A$40,freq!$B$2:$B$40,0),_xlfn.XLOOKUP(U100,freq!$A$2:$A$40,freq!$B$2:$B$40,0),_xlfn.XLOOKUP(V100,freq!$A$2:$A$40,freq!$B$2:$B$40,0))</f>
        <v>78.56</v>
      </c>
    </row>
    <row r="101" spans="1:23" x14ac:dyDescent="0.35">
      <c r="A101" s="32" t="s">
        <v>1211</v>
      </c>
      <c r="B101" s="32" t="s">
        <v>46</v>
      </c>
      <c r="C101" s="32">
        <v>0</v>
      </c>
      <c r="D101" s="32" t="s">
        <v>32</v>
      </c>
      <c r="E101" s="32" t="s">
        <v>31</v>
      </c>
      <c r="F101" s="32" t="s">
        <v>32</v>
      </c>
      <c r="G101" s="32" t="s">
        <v>2</v>
      </c>
      <c r="H101" s="32" t="s">
        <v>49</v>
      </c>
      <c r="I101" s="32" t="s">
        <v>35</v>
      </c>
      <c r="J101" s="32" t="s">
        <v>48</v>
      </c>
      <c r="K101" s="32" t="s">
        <v>37</v>
      </c>
      <c r="L101" s="32" t="s">
        <v>48</v>
      </c>
      <c r="M101" s="32" t="s">
        <v>50</v>
      </c>
      <c r="N101" s="32" t="s">
        <v>31</v>
      </c>
      <c r="O101" s="32">
        <v>4</v>
      </c>
      <c r="P101" s="32" t="s">
        <v>45</v>
      </c>
      <c r="Q101" s="32" t="s">
        <v>36</v>
      </c>
      <c r="R101" s="32">
        <v>1</v>
      </c>
      <c r="S101" s="32" t="s">
        <v>0</v>
      </c>
      <c r="T101" s="32">
        <v>1</v>
      </c>
      <c r="U101" s="32" t="s">
        <v>38</v>
      </c>
      <c r="V101" s="32">
        <v>5</v>
      </c>
      <c r="W101" s="32">
        <f>SUM(_xlfn.XLOOKUP(B101,freq!$A$2:$A$40,freq!$B$2:$B$40,0),_xlfn.XLOOKUP(C101,freq!$A$2:$A$40,freq!$B$2:$B$40,0),_xlfn.XLOOKUP(D101,freq!$A$2:$A$40,freq!$B$2:$B$40,0),_xlfn.XLOOKUP(E101,freq!$A$2:$A$40,freq!$B$2:$B$40,0),_xlfn.XLOOKUP(F101,freq!$A$2:$A$40,freq!$B$2:$B$40,0),_xlfn.XLOOKUP(G101,freq!$A$2:$A$40,freq!$B$2:$B$40,0),_xlfn.XLOOKUP(H101,freq!$A$2:$A$40,freq!$B$2:$B$40,0),_xlfn.XLOOKUP(I101,freq!$A$2:$A$40,freq!$B$2:$B$40,0),_xlfn.XLOOKUP(J101,freq!$A$2:$A$40,freq!$B$2:$B$40,0),_xlfn.XLOOKUP(K101,freq!$A$2:$A$40,freq!$B$2:$B$40,0),_xlfn.XLOOKUP(L101,freq!$A$2:$A$40,freq!$B$2:$B$40,0),_xlfn.XLOOKUP(M101,freq!$A$2:$A$40,freq!$B$2:$B$40,0),_xlfn.XLOOKUP(N101,freq!$A$2:$A$40,freq!$B$2:$B$40,0),_xlfn.XLOOKUP(O101,freq!$A$2:$A$40,freq!$B$2:$B$40,0),_xlfn.XLOOKUP(P101,freq!$A$2:$A$40,freq!$B$2:$B$40,0),_xlfn.XLOOKUP(Q101,freq!$A$2:$A$40,freq!$B$2:$B$40,0),_xlfn.XLOOKUP(R101,freq!$A$2:$A$40,freq!$B$2:$B$40,0),_xlfn.XLOOKUP(S101,freq!$A$2:$A$40,freq!$B$2:$B$40,0),_xlfn.XLOOKUP(T101,freq!$A$2:$A$40,freq!$B$2:$B$40,0),_xlfn.XLOOKUP(U101,freq!$A$2:$A$40,freq!$B$2:$B$40,0),_xlfn.XLOOKUP(V101,freq!$A$2:$A$40,freq!$B$2:$B$40,0))</f>
        <v>78.500000000000014</v>
      </c>
    </row>
    <row r="102" spans="1:23" x14ac:dyDescent="0.35">
      <c r="A102" s="32" t="s">
        <v>1475</v>
      </c>
      <c r="B102" s="32" t="s">
        <v>2</v>
      </c>
      <c r="C102" s="32" t="s">
        <v>37</v>
      </c>
      <c r="D102" s="32">
        <v>1</v>
      </c>
      <c r="E102" s="32" t="s">
        <v>58</v>
      </c>
      <c r="F102" s="32" t="s">
        <v>4</v>
      </c>
      <c r="G102" s="32" t="s">
        <v>0</v>
      </c>
      <c r="H102" s="32" t="s">
        <v>56</v>
      </c>
      <c r="I102" s="32" t="s">
        <v>31</v>
      </c>
      <c r="J102" s="32" t="s">
        <v>44</v>
      </c>
      <c r="K102" s="32" t="s">
        <v>56</v>
      </c>
      <c r="L102" s="32" t="s">
        <v>37</v>
      </c>
      <c r="M102" s="32" t="s">
        <v>1</v>
      </c>
      <c r="N102" s="32" t="s">
        <v>3</v>
      </c>
      <c r="O102" s="32" t="s">
        <v>0</v>
      </c>
      <c r="P102" s="32" t="s">
        <v>50</v>
      </c>
      <c r="Q102" s="32" t="s">
        <v>56</v>
      </c>
      <c r="R102" s="32" t="s">
        <v>56</v>
      </c>
      <c r="S102" s="32" t="s">
        <v>32</v>
      </c>
      <c r="T102" s="32" t="s">
        <v>43</v>
      </c>
      <c r="U102" s="32">
        <v>4</v>
      </c>
      <c r="V102" s="32" t="s">
        <v>43</v>
      </c>
      <c r="W102" s="32">
        <f>SUM(_xlfn.XLOOKUP(B102,freq!$A$2:$A$40,freq!$B$2:$B$40,0),_xlfn.XLOOKUP(C102,freq!$A$2:$A$40,freq!$B$2:$B$40,0),_xlfn.XLOOKUP(D102,freq!$A$2:$A$40,freq!$B$2:$B$40,0),_xlfn.XLOOKUP(E102,freq!$A$2:$A$40,freq!$B$2:$B$40,0),_xlfn.XLOOKUP(F102,freq!$A$2:$A$40,freq!$B$2:$B$40,0),_xlfn.XLOOKUP(G102,freq!$A$2:$A$40,freq!$B$2:$B$40,0),_xlfn.XLOOKUP(H102,freq!$A$2:$A$40,freq!$B$2:$B$40,0),_xlfn.XLOOKUP(I102,freq!$A$2:$A$40,freq!$B$2:$B$40,0),_xlfn.XLOOKUP(J102,freq!$A$2:$A$40,freq!$B$2:$B$40,0),_xlfn.XLOOKUP(K102,freq!$A$2:$A$40,freq!$B$2:$B$40,0),_xlfn.XLOOKUP(L102,freq!$A$2:$A$40,freq!$B$2:$B$40,0),_xlfn.XLOOKUP(M102,freq!$A$2:$A$40,freq!$B$2:$B$40,0),_xlfn.XLOOKUP(N102,freq!$A$2:$A$40,freq!$B$2:$B$40,0),_xlfn.XLOOKUP(O102,freq!$A$2:$A$40,freq!$B$2:$B$40,0),_xlfn.XLOOKUP(P102,freq!$A$2:$A$40,freq!$B$2:$B$40,0),_xlfn.XLOOKUP(Q102,freq!$A$2:$A$40,freq!$B$2:$B$40,0),_xlfn.XLOOKUP(R102,freq!$A$2:$A$40,freq!$B$2:$B$40,0),_xlfn.XLOOKUP(S102,freq!$A$2:$A$40,freq!$B$2:$B$40,0),_xlfn.XLOOKUP(T102,freq!$A$2:$A$40,freq!$B$2:$B$40,0),_xlfn.XLOOKUP(U102,freq!$A$2:$A$40,freq!$B$2:$B$40,0),_xlfn.XLOOKUP(V102,freq!$A$2:$A$40,freq!$B$2:$B$40,0))</f>
        <v>78.48</v>
      </c>
    </row>
    <row r="103" spans="1:23" x14ac:dyDescent="0.35">
      <c r="A103" s="32" t="s">
        <v>1538</v>
      </c>
      <c r="B103" s="32">
        <v>8</v>
      </c>
      <c r="C103" s="32" t="s">
        <v>0</v>
      </c>
      <c r="D103" s="32" t="s">
        <v>38</v>
      </c>
      <c r="E103" s="32" t="s">
        <v>56</v>
      </c>
      <c r="F103" s="32" t="s">
        <v>3</v>
      </c>
      <c r="G103" s="32" t="s">
        <v>46</v>
      </c>
      <c r="H103" s="32" t="s">
        <v>58</v>
      </c>
      <c r="I103" s="32" t="s">
        <v>46</v>
      </c>
      <c r="J103" s="32" t="s">
        <v>42</v>
      </c>
      <c r="K103" s="32" t="s">
        <v>29</v>
      </c>
      <c r="L103" s="32" t="s">
        <v>45</v>
      </c>
      <c r="M103" s="32" t="s">
        <v>48</v>
      </c>
      <c r="N103" s="32" t="s">
        <v>37</v>
      </c>
      <c r="O103" s="32" t="s">
        <v>3</v>
      </c>
      <c r="P103" s="32">
        <v>6</v>
      </c>
      <c r="Q103" s="32" t="s">
        <v>3</v>
      </c>
      <c r="R103" s="32" t="s">
        <v>38</v>
      </c>
      <c r="S103" s="32" t="s">
        <v>31</v>
      </c>
      <c r="T103" s="32">
        <v>3</v>
      </c>
      <c r="U103" s="32">
        <v>2</v>
      </c>
      <c r="V103" s="32" t="s">
        <v>48</v>
      </c>
      <c r="W103" s="32">
        <f>SUM(_xlfn.XLOOKUP(B103,freq!$A$2:$A$40,freq!$B$2:$B$40,0),_xlfn.XLOOKUP(C103,freq!$A$2:$A$40,freq!$B$2:$B$40,0),_xlfn.XLOOKUP(D103,freq!$A$2:$A$40,freq!$B$2:$B$40,0),_xlfn.XLOOKUP(E103,freq!$A$2:$A$40,freq!$B$2:$B$40,0),_xlfn.XLOOKUP(F103,freq!$A$2:$A$40,freq!$B$2:$B$40,0),_xlfn.XLOOKUP(G103,freq!$A$2:$A$40,freq!$B$2:$B$40,0),_xlfn.XLOOKUP(H103,freq!$A$2:$A$40,freq!$B$2:$B$40,0),_xlfn.XLOOKUP(I103,freq!$A$2:$A$40,freq!$B$2:$B$40,0),_xlfn.XLOOKUP(J103,freq!$A$2:$A$40,freq!$B$2:$B$40,0),_xlfn.XLOOKUP(K103,freq!$A$2:$A$40,freq!$B$2:$B$40,0),_xlfn.XLOOKUP(L103,freq!$A$2:$A$40,freq!$B$2:$B$40,0),_xlfn.XLOOKUP(M103,freq!$A$2:$A$40,freq!$B$2:$B$40,0),_xlfn.XLOOKUP(N103,freq!$A$2:$A$40,freq!$B$2:$B$40,0),_xlfn.XLOOKUP(O103,freq!$A$2:$A$40,freq!$B$2:$B$40,0),_xlfn.XLOOKUP(P103,freq!$A$2:$A$40,freq!$B$2:$B$40,0),_xlfn.XLOOKUP(Q103,freq!$A$2:$A$40,freq!$B$2:$B$40,0),_xlfn.XLOOKUP(R103,freq!$A$2:$A$40,freq!$B$2:$B$40,0),_xlfn.XLOOKUP(S103,freq!$A$2:$A$40,freq!$B$2:$B$40,0),_xlfn.XLOOKUP(T103,freq!$A$2:$A$40,freq!$B$2:$B$40,0),_xlfn.XLOOKUP(U103,freq!$A$2:$A$40,freq!$B$2:$B$40,0),_xlfn.XLOOKUP(V103,freq!$A$2:$A$40,freq!$B$2:$B$40,0))</f>
        <v>78.420000000000016</v>
      </c>
    </row>
    <row r="104" spans="1:23" x14ac:dyDescent="0.35">
      <c r="A104" s="32" t="s">
        <v>166</v>
      </c>
      <c r="B104" s="32" t="s">
        <v>49</v>
      </c>
      <c r="C104" s="32">
        <v>8</v>
      </c>
      <c r="D104" s="32" t="s">
        <v>4</v>
      </c>
      <c r="E104" s="32" t="s">
        <v>2</v>
      </c>
      <c r="F104" s="32" t="s">
        <v>36</v>
      </c>
      <c r="G104" s="32" t="s">
        <v>32</v>
      </c>
      <c r="H104" s="32" t="s">
        <v>45</v>
      </c>
      <c r="I104" s="32">
        <v>3</v>
      </c>
      <c r="J104" s="32" t="s">
        <v>33</v>
      </c>
      <c r="K104" s="32" t="s">
        <v>3</v>
      </c>
      <c r="L104" s="32" t="s">
        <v>43</v>
      </c>
      <c r="M104" s="32" t="s">
        <v>1</v>
      </c>
      <c r="N104" s="32">
        <v>3</v>
      </c>
      <c r="O104" s="32">
        <v>9</v>
      </c>
      <c r="P104" s="32">
        <v>4</v>
      </c>
      <c r="Q104" s="32" t="s">
        <v>41</v>
      </c>
      <c r="R104" s="32" t="s">
        <v>28</v>
      </c>
      <c r="S104" s="32" t="s">
        <v>44</v>
      </c>
      <c r="T104" s="32" t="s">
        <v>35</v>
      </c>
      <c r="U104" s="32" t="s">
        <v>2</v>
      </c>
      <c r="V104" s="32" t="s">
        <v>1</v>
      </c>
      <c r="W104" s="32">
        <f>SUM(_xlfn.XLOOKUP(B104,freq!$A$2:$A$40,freq!$B$2:$B$40,0),_xlfn.XLOOKUP(C104,freq!$A$2:$A$40,freq!$B$2:$B$40,0),_xlfn.XLOOKUP(D104,freq!$A$2:$A$40,freq!$B$2:$B$40,0),_xlfn.XLOOKUP(E104,freq!$A$2:$A$40,freq!$B$2:$B$40,0),_xlfn.XLOOKUP(F104,freq!$A$2:$A$40,freq!$B$2:$B$40,0),_xlfn.XLOOKUP(G104,freq!$A$2:$A$40,freq!$B$2:$B$40,0),_xlfn.XLOOKUP(H104,freq!$A$2:$A$40,freq!$B$2:$B$40,0),_xlfn.XLOOKUP(I104,freq!$A$2:$A$40,freq!$B$2:$B$40,0),_xlfn.XLOOKUP(J104,freq!$A$2:$A$40,freq!$B$2:$B$40,0),_xlfn.XLOOKUP(K104,freq!$A$2:$A$40,freq!$B$2:$B$40,0),_xlfn.XLOOKUP(L104,freq!$A$2:$A$40,freq!$B$2:$B$40,0),_xlfn.XLOOKUP(M104,freq!$A$2:$A$40,freq!$B$2:$B$40,0),_xlfn.XLOOKUP(N104,freq!$A$2:$A$40,freq!$B$2:$B$40,0),_xlfn.XLOOKUP(O104,freq!$A$2:$A$40,freq!$B$2:$B$40,0),_xlfn.XLOOKUP(P104,freq!$A$2:$A$40,freq!$B$2:$B$40,0),_xlfn.XLOOKUP(Q104,freq!$A$2:$A$40,freq!$B$2:$B$40,0),_xlfn.XLOOKUP(R104,freq!$A$2:$A$40,freq!$B$2:$B$40,0),_xlfn.XLOOKUP(S104,freq!$A$2:$A$40,freq!$B$2:$B$40,0),_xlfn.XLOOKUP(T104,freq!$A$2:$A$40,freq!$B$2:$B$40,0),_xlfn.XLOOKUP(U104,freq!$A$2:$A$40,freq!$B$2:$B$40,0),_xlfn.XLOOKUP(V104,freq!$A$2:$A$40,freq!$B$2:$B$40,0))</f>
        <v>78.38</v>
      </c>
    </row>
    <row r="105" spans="1:23" x14ac:dyDescent="0.35">
      <c r="A105" s="32" t="s">
        <v>133</v>
      </c>
      <c r="B105" s="32">
        <v>7</v>
      </c>
      <c r="C105" s="32" t="s">
        <v>31</v>
      </c>
      <c r="D105" s="32" t="s">
        <v>45</v>
      </c>
      <c r="E105" s="32" t="s">
        <v>34</v>
      </c>
      <c r="F105" s="32" t="s">
        <v>4</v>
      </c>
      <c r="G105" s="32" t="s">
        <v>28</v>
      </c>
      <c r="H105" s="32" t="s">
        <v>3</v>
      </c>
      <c r="I105" s="32">
        <v>2</v>
      </c>
      <c r="J105" s="32">
        <v>4</v>
      </c>
      <c r="K105" s="32" t="s">
        <v>59</v>
      </c>
      <c r="L105" s="32" t="s">
        <v>32</v>
      </c>
      <c r="M105" s="32" t="s">
        <v>45</v>
      </c>
      <c r="N105" s="32" t="s">
        <v>53</v>
      </c>
      <c r="O105" s="32" t="s">
        <v>59</v>
      </c>
      <c r="P105" s="32">
        <v>5</v>
      </c>
      <c r="Q105" s="32" t="s">
        <v>31</v>
      </c>
      <c r="R105" s="32" t="s">
        <v>29</v>
      </c>
      <c r="S105" s="32" t="s">
        <v>35</v>
      </c>
      <c r="T105" s="32" t="s">
        <v>36</v>
      </c>
      <c r="U105" s="32" t="s">
        <v>31</v>
      </c>
      <c r="V105" s="32" t="s">
        <v>50</v>
      </c>
      <c r="W105" s="32">
        <f>SUM(_xlfn.XLOOKUP(B105,freq!$A$2:$A$40,freq!$B$2:$B$40,0),_xlfn.XLOOKUP(C105,freq!$A$2:$A$40,freq!$B$2:$B$40,0),_xlfn.XLOOKUP(D105,freq!$A$2:$A$40,freq!$B$2:$B$40,0),_xlfn.XLOOKUP(E105,freq!$A$2:$A$40,freq!$B$2:$B$40,0),_xlfn.XLOOKUP(F105,freq!$A$2:$A$40,freq!$B$2:$B$40,0),_xlfn.XLOOKUP(G105,freq!$A$2:$A$40,freq!$B$2:$B$40,0),_xlfn.XLOOKUP(H105,freq!$A$2:$A$40,freq!$B$2:$B$40,0),_xlfn.XLOOKUP(I105,freq!$A$2:$A$40,freq!$B$2:$B$40,0),_xlfn.XLOOKUP(J105,freq!$A$2:$A$40,freq!$B$2:$B$40,0),_xlfn.XLOOKUP(K105,freq!$A$2:$A$40,freq!$B$2:$B$40,0),_xlfn.XLOOKUP(L105,freq!$A$2:$A$40,freq!$B$2:$B$40,0),_xlfn.XLOOKUP(M105,freq!$A$2:$A$40,freq!$B$2:$B$40,0),_xlfn.XLOOKUP(N105,freq!$A$2:$A$40,freq!$B$2:$B$40,0),_xlfn.XLOOKUP(O105,freq!$A$2:$A$40,freq!$B$2:$B$40,0),_xlfn.XLOOKUP(P105,freq!$A$2:$A$40,freq!$B$2:$B$40,0),_xlfn.XLOOKUP(Q105,freq!$A$2:$A$40,freq!$B$2:$B$40,0),_xlfn.XLOOKUP(R105,freq!$A$2:$A$40,freq!$B$2:$B$40,0),_xlfn.XLOOKUP(S105,freq!$A$2:$A$40,freq!$B$2:$B$40,0),_xlfn.XLOOKUP(T105,freq!$A$2:$A$40,freq!$B$2:$B$40,0),_xlfn.XLOOKUP(U105,freq!$A$2:$A$40,freq!$B$2:$B$40,0),_xlfn.XLOOKUP(V105,freq!$A$2:$A$40,freq!$B$2:$B$40,0))</f>
        <v>77.710000000000022</v>
      </c>
    </row>
    <row r="106" spans="1:23" x14ac:dyDescent="0.35">
      <c r="A106" s="32" t="s">
        <v>1261</v>
      </c>
      <c r="B106" s="32" t="s">
        <v>56</v>
      </c>
      <c r="C106" s="32">
        <v>4</v>
      </c>
      <c r="D106" s="32" t="s">
        <v>1</v>
      </c>
      <c r="E106" s="32" t="s">
        <v>31</v>
      </c>
      <c r="F106" s="32" t="s">
        <v>29</v>
      </c>
      <c r="G106" s="32" t="s">
        <v>3</v>
      </c>
      <c r="H106" s="32" t="s">
        <v>41</v>
      </c>
      <c r="I106" s="32" t="s">
        <v>29</v>
      </c>
      <c r="J106" s="32" t="s">
        <v>59</v>
      </c>
      <c r="K106" s="32" t="s">
        <v>3</v>
      </c>
      <c r="L106" s="32" t="s">
        <v>53</v>
      </c>
      <c r="M106" s="32" t="s">
        <v>3</v>
      </c>
      <c r="N106" s="32" t="s">
        <v>3</v>
      </c>
      <c r="O106" s="32" t="s">
        <v>33</v>
      </c>
      <c r="P106" s="32" t="s">
        <v>59</v>
      </c>
      <c r="Q106" s="32" t="s">
        <v>4</v>
      </c>
      <c r="R106" s="32" t="s">
        <v>35</v>
      </c>
      <c r="S106" s="32" t="s">
        <v>30</v>
      </c>
      <c r="T106" s="32" t="s">
        <v>1</v>
      </c>
      <c r="U106" s="32">
        <v>2</v>
      </c>
      <c r="V106" s="32" t="s">
        <v>34</v>
      </c>
      <c r="W106" s="32">
        <f>SUM(_xlfn.XLOOKUP(B106,freq!$A$2:$A$40,freq!$B$2:$B$40,0),_xlfn.XLOOKUP(C106,freq!$A$2:$A$40,freq!$B$2:$B$40,0),_xlfn.XLOOKUP(D106,freq!$A$2:$A$40,freq!$B$2:$B$40,0),_xlfn.XLOOKUP(E106,freq!$A$2:$A$40,freq!$B$2:$B$40,0),_xlfn.XLOOKUP(F106,freq!$A$2:$A$40,freq!$B$2:$B$40,0),_xlfn.XLOOKUP(G106,freq!$A$2:$A$40,freq!$B$2:$B$40,0),_xlfn.XLOOKUP(H106,freq!$A$2:$A$40,freq!$B$2:$B$40,0),_xlfn.XLOOKUP(I106,freq!$A$2:$A$40,freq!$B$2:$B$40,0),_xlfn.XLOOKUP(J106,freq!$A$2:$A$40,freq!$B$2:$B$40,0),_xlfn.XLOOKUP(K106,freq!$A$2:$A$40,freq!$B$2:$B$40,0),_xlfn.XLOOKUP(L106,freq!$A$2:$A$40,freq!$B$2:$B$40,0),_xlfn.XLOOKUP(M106,freq!$A$2:$A$40,freq!$B$2:$B$40,0),_xlfn.XLOOKUP(N106,freq!$A$2:$A$40,freq!$B$2:$B$40,0),_xlfn.XLOOKUP(O106,freq!$A$2:$A$40,freq!$B$2:$B$40,0),_xlfn.XLOOKUP(P106,freq!$A$2:$A$40,freq!$B$2:$B$40,0),_xlfn.XLOOKUP(Q106,freq!$A$2:$A$40,freq!$B$2:$B$40,0),_xlfn.XLOOKUP(R106,freq!$A$2:$A$40,freq!$B$2:$B$40,0),_xlfn.XLOOKUP(S106,freq!$A$2:$A$40,freq!$B$2:$B$40,0),_xlfn.XLOOKUP(T106,freq!$A$2:$A$40,freq!$B$2:$B$40,0),_xlfn.XLOOKUP(U106,freq!$A$2:$A$40,freq!$B$2:$B$40,0),_xlfn.XLOOKUP(V106,freq!$A$2:$A$40,freq!$B$2:$B$40,0))</f>
        <v>77.689999999999984</v>
      </c>
    </row>
    <row r="107" spans="1:23" x14ac:dyDescent="0.35">
      <c r="A107" s="32" t="s">
        <v>1629</v>
      </c>
      <c r="B107" s="32" t="s">
        <v>53</v>
      </c>
      <c r="C107" s="32">
        <v>2</v>
      </c>
      <c r="D107" s="32" t="s">
        <v>44</v>
      </c>
      <c r="E107" s="32" t="s">
        <v>46</v>
      </c>
      <c r="F107" s="32" t="s">
        <v>43</v>
      </c>
      <c r="G107" s="32" t="s">
        <v>48</v>
      </c>
      <c r="H107" s="32" t="s">
        <v>44</v>
      </c>
      <c r="I107" s="32" t="s">
        <v>42</v>
      </c>
      <c r="J107" s="32" t="s">
        <v>31</v>
      </c>
      <c r="K107" s="32" t="s">
        <v>3</v>
      </c>
      <c r="L107" s="32" t="s">
        <v>46</v>
      </c>
      <c r="M107" s="32" t="s">
        <v>2</v>
      </c>
      <c r="N107" s="32" t="s">
        <v>48</v>
      </c>
      <c r="O107" s="32">
        <v>1</v>
      </c>
      <c r="P107" s="32" t="s">
        <v>45</v>
      </c>
      <c r="Q107" s="32">
        <v>1</v>
      </c>
      <c r="R107" s="32" t="s">
        <v>50</v>
      </c>
      <c r="S107" s="32">
        <v>1</v>
      </c>
      <c r="T107" s="32">
        <v>6</v>
      </c>
      <c r="U107" s="32" t="s">
        <v>38</v>
      </c>
      <c r="V107" s="32" t="s">
        <v>45</v>
      </c>
      <c r="W107" s="32">
        <f>SUM(_xlfn.XLOOKUP(B107,freq!$A$2:$A$40,freq!$B$2:$B$40,0),_xlfn.XLOOKUP(C107,freq!$A$2:$A$40,freq!$B$2:$B$40,0),_xlfn.XLOOKUP(D107,freq!$A$2:$A$40,freq!$B$2:$B$40,0),_xlfn.XLOOKUP(E107,freq!$A$2:$A$40,freq!$B$2:$B$40,0),_xlfn.XLOOKUP(F107,freq!$A$2:$A$40,freq!$B$2:$B$40,0),_xlfn.XLOOKUP(G107,freq!$A$2:$A$40,freq!$B$2:$B$40,0),_xlfn.XLOOKUP(H107,freq!$A$2:$A$40,freq!$B$2:$B$40,0),_xlfn.XLOOKUP(I107,freq!$A$2:$A$40,freq!$B$2:$B$40,0),_xlfn.XLOOKUP(J107,freq!$A$2:$A$40,freq!$B$2:$B$40,0),_xlfn.XLOOKUP(K107,freq!$A$2:$A$40,freq!$B$2:$B$40,0),_xlfn.XLOOKUP(L107,freq!$A$2:$A$40,freq!$B$2:$B$40,0),_xlfn.XLOOKUP(M107,freq!$A$2:$A$40,freq!$B$2:$B$40,0),_xlfn.XLOOKUP(N107,freq!$A$2:$A$40,freq!$B$2:$B$40,0),_xlfn.XLOOKUP(O107,freq!$A$2:$A$40,freq!$B$2:$B$40,0),_xlfn.XLOOKUP(P107,freq!$A$2:$A$40,freq!$B$2:$B$40,0),_xlfn.XLOOKUP(Q107,freq!$A$2:$A$40,freq!$B$2:$B$40,0),_xlfn.XLOOKUP(R107,freq!$A$2:$A$40,freq!$B$2:$B$40,0),_xlfn.XLOOKUP(S107,freq!$A$2:$A$40,freq!$B$2:$B$40,0),_xlfn.XLOOKUP(T107,freq!$A$2:$A$40,freq!$B$2:$B$40,0),_xlfn.XLOOKUP(U107,freq!$A$2:$A$40,freq!$B$2:$B$40,0),_xlfn.XLOOKUP(V107,freq!$A$2:$A$40,freq!$B$2:$B$40,0))</f>
        <v>77.58</v>
      </c>
    </row>
    <row r="108" spans="1:23" x14ac:dyDescent="0.35">
      <c r="A108" s="32" t="s">
        <v>596</v>
      </c>
      <c r="B108" s="32" t="s">
        <v>29</v>
      </c>
      <c r="C108" s="32" t="s">
        <v>53</v>
      </c>
      <c r="D108" s="32" t="s">
        <v>44</v>
      </c>
      <c r="E108" s="32" t="s">
        <v>36</v>
      </c>
      <c r="F108" s="32" t="s">
        <v>42</v>
      </c>
      <c r="G108" s="32" t="s">
        <v>37</v>
      </c>
      <c r="H108" s="32" t="s">
        <v>44</v>
      </c>
      <c r="I108" s="32" t="s">
        <v>2</v>
      </c>
      <c r="J108" s="32" t="s">
        <v>32</v>
      </c>
      <c r="K108" s="32" t="s">
        <v>50</v>
      </c>
      <c r="L108" s="32" t="s">
        <v>45</v>
      </c>
      <c r="M108" s="32" t="s">
        <v>31</v>
      </c>
      <c r="N108" s="32" t="s">
        <v>28</v>
      </c>
      <c r="O108" s="32" t="s">
        <v>48</v>
      </c>
      <c r="P108" s="32" t="s">
        <v>29</v>
      </c>
      <c r="Q108" s="32" t="s">
        <v>4</v>
      </c>
      <c r="R108" s="32" t="s">
        <v>30</v>
      </c>
      <c r="S108" s="32">
        <v>2</v>
      </c>
      <c r="T108" s="32" t="s">
        <v>46</v>
      </c>
      <c r="U108" s="32" t="s">
        <v>29</v>
      </c>
      <c r="V108" s="32" t="s">
        <v>1</v>
      </c>
      <c r="W108" s="32">
        <f>SUM(_xlfn.XLOOKUP(B108,freq!$A$2:$A$40,freq!$B$2:$B$40,0),_xlfn.XLOOKUP(C108,freq!$A$2:$A$40,freq!$B$2:$B$40,0),_xlfn.XLOOKUP(D108,freq!$A$2:$A$40,freq!$B$2:$B$40,0),_xlfn.XLOOKUP(E108,freq!$A$2:$A$40,freq!$B$2:$B$40,0),_xlfn.XLOOKUP(F108,freq!$A$2:$A$40,freq!$B$2:$B$40,0),_xlfn.XLOOKUP(G108,freq!$A$2:$A$40,freq!$B$2:$B$40,0),_xlfn.XLOOKUP(H108,freq!$A$2:$A$40,freq!$B$2:$B$40,0),_xlfn.XLOOKUP(I108,freq!$A$2:$A$40,freq!$B$2:$B$40,0),_xlfn.XLOOKUP(J108,freq!$A$2:$A$40,freq!$B$2:$B$40,0),_xlfn.XLOOKUP(K108,freq!$A$2:$A$40,freq!$B$2:$B$40,0),_xlfn.XLOOKUP(L108,freq!$A$2:$A$40,freq!$B$2:$B$40,0),_xlfn.XLOOKUP(M108,freq!$A$2:$A$40,freq!$B$2:$B$40,0),_xlfn.XLOOKUP(N108,freq!$A$2:$A$40,freq!$B$2:$B$40,0),_xlfn.XLOOKUP(O108,freq!$A$2:$A$40,freq!$B$2:$B$40,0),_xlfn.XLOOKUP(P108,freq!$A$2:$A$40,freq!$B$2:$B$40,0),_xlfn.XLOOKUP(Q108,freq!$A$2:$A$40,freq!$B$2:$B$40,0),_xlfn.XLOOKUP(R108,freq!$A$2:$A$40,freq!$B$2:$B$40,0),_xlfn.XLOOKUP(S108,freq!$A$2:$A$40,freq!$B$2:$B$40,0),_xlfn.XLOOKUP(T108,freq!$A$2:$A$40,freq!$B$2:$B$40,0),_xlfn.XLOOKUP(U108,freq!$A$2:$A$40,freq!$B$2:$B$40,0),_xlfn.XLOOKUP(V108,freq!$A$2:$A$40,freq!$B$2:$B$40,0))</f>
        <v>77.47</v>
      </c>
    </row>
    <row r="109" spans="1:23" x14ac:dyDescent="0.35">
      <c r="A109" s="32" t="s">
        <v>1534</v>
      </c>
      <c r="B109" s="32">
        <v>7</v>
      </c>
      <c r="C109" s="32" t="s">
        <v>50</v>
      </c>
      <c r="D109" s="32" t="s">
        <v>45</v>
      </c>
      <c r="E109" s="32" t="s">
        <v>33</v>
      </c>
      <c r="F109" s="32">
        <v>7</v>
      </c>
      <c r="G109" s="32" t="s">
        <v>48</v>
      </c>
      <c r="H109" s="32" t="s">
        <v>36</v>
      </c>
      <c r="I109" s="32" t="s">
        <v>56</v>
      </c>
      <c r="J109" s="32" t="s">
        <v>28</v>
      </c>
      <c r="K109" s="32" t="s">
        <v>41</v>
      </c>
      <c r="L109" s="32" t="s">
        <v>33</v>
      </c>
      <c r="M109" s="32" t="s">
        <v>46</v>
      </c>
      <c r="N109" s="32" t="s">
        <v>31</v>
      </c>
      <c r="O109" s="32" t="s">
        <v>0</v>
      </c>
      <c r="P109" s="32" t="s">
        <v>29</v>
      </c>
      <c r="Q109" s="32" t="s">
        <v>53</v>
      </c>
      <c r="R109" s="32" t="s">
        <v>44</v>
      </c>
      <c r="S109" s="32" t="s">
        <v>45</v>
      </c>
      <c r="T109" s="32" t="s">
        <v>41</v>
      </c>
      <c r="U109" s="32" t="s">
        <v>45</v>
      </c>
      <c r="V109" s="32">
        <v>6</v>
      </c>
      <c r="W109" s="32">
        <f>SUM(_xlfn.XLOOKUP(B109,freq!$A$2:$A$40,freq!$B$2:$B$40,0),_xlfn.XLOOKUP(C109,freq!$A$2:$A$40,freq!$B$2:$B$40,0),_xlfn.XLOOKUP(D109,freq!$A$2:$A$40,freq!$B$2:$B$40,0),_xlfn.XLOOKUP(E109,freq!$A$2:$A$40,freq!$B$2:$B$40,0),_xlfn.XLOOKUP(F109,freq!$A$2:$A$40,freq!$B$2:$B$40,0),_xlfn.XLOOKUP(G109,freq!$A$2:$A$40,freq!$B$2:$B$40,0),_xlfn.XLOOKUP(H109,freq!$A$2:$A$40,freq!$B$2:$B$40,0),_xlfn.XLOOKUP(I109,freq!$A$2:$A$40,freq!$B$2:$B$40,0),_xlfn.XLOOKUP(J109,freq!$A$2:$A$40,freq!$B$2:$B$40,0),_xlfn.XLOOKUP(K109,freq!$A$2:$A$40,freq!$B$2:$B$40,0),_xlfn.XLOOKUP(L109,freq!$A$2:$A$40,freq!$B$2:$B$40,0),_xlfn.XLOOKUP(M109,freq!$A$2:$A$40,freq!$B$2:$B$40,0),_xlfn.XLOOKUP(N109,freq!$A$2:$A$40,freq!$B$2:$B$40,0),_xlfn.XLOOKUP(O109,freq!$A$2:$A$40,freq!$B$2:$B$40,0),_xlfn.XLOOKUP(P109,freq!$A$2:$A$40,freq!$B$2:$B$40,0),_xlfn.XLOOKUP(Q109,freq!$A$2:$A$40,freq!$B$2:$B$40,0),_xlfn.XLOOKUP(R109,freq!$A$2:$A$40,freq!$B$2:$B$40,0),_xlfn.XLOOKUP(S109,freq!$A$2:$A$40,freq!$B$2:$B$40,0),_xlfn.XLOOKUP(T109,freq!$A$2:$A$40,freq!$B$2:$B$40,0),_xlfn.XLOOKUP(U109,freq!$A$2:$A$40,freq!$B$2:$B$40,0),_xlfn.XLOOKUP(V109,freq!$A$2:$A$40,freq!$B$2:$B$40,0))</f>
        <v>77.44</v>
      </c>
    </row>
    <row r="110" spans="1:23" x14ac:dyDescent="0.35">
      <c r="A110" s="32" t="s">
        <v>1933</v>
      </c>
      <c r="B110" s="32" t="s">
        <v>34</v>
      </c>
      <c r="C110" s="32" t="s">
        <v>32</v>
      </c>
      <c r="D110" s="32" t="s">
        <v>38</v>
      </c>
      <c r="E110" s="32" t="s">
        <v>38</v>
      </c>
      <c r="F110" s="32" t="s">
        <v>49</v>
      </c>
      <c r="G110" s="32" t="s">
        <v>41</v>
      </c>
      <c r="H110" s="32" t="s">
        <v>36</v>
      </c>
      <c r="I110" s="32" t="s">
        <v>3</v>
      </c>
      <c r="J110" s="32" t="s">
        <v>59</v>
      </c>
      <c r="K110" s="32">
        <v>5</v>
      </c>
      <c r="L110" s="32">
        <v>3</v>
      </c>
      <c r="M110" s="32" t="s">
        <v>45</v>
      </c>
      <c r="N110" s="32">
        <v>3</v>
      </c>
      <c r="O110" s="32" t="s">
        <v>45</v>
      </c>
      <c r="P110" s="32" t="s">
        <v>4</v>
      </c>
      <c r="Q110" s="32" t="s">
        <v>38</v>
      </c>
      <c r="R110" s="32" t="s">
        <v>1</v>
      </c>
      <c r="S110" s="32" t="s">
        <v>45</v>
      </c>
      <c r="T110" s="32" t="s">
        <v>3</v>
      </c>
      <c r="U110" s="32" t="s">
        <v>42</v>
      </c>
      <c r="V110" s="32">
        <v>1</v>
      </c>
      <c r="W110" s="32">
        <f>SUM(_xlfn.XLOOKUP(B110,freq!$A$2:$A$40,freq!$B$2:$B$40,0),_xlfn.XLOOKUP(C110,freq!$A$2:$A$40,freq!$B$2:$B$40,0),_xlfn.XLOOKUP(D110,freq!$A$2:$A$40,freq!$B$2:$B$40,0),_xlfn.XLOOKUP(E110,freq!$A$2:$A$40,freq!$B$2:$B$40,0),_xlfn.XLOOKUP(F110,freq!$A$2:$A$40,freq!$B$2:$B$40,0),_xlfn.XLOOKUP(G110,freq!$A$2:$A$40,freq!$B$2:$B$40,0),_xlfn.XLOOKUP(H110,freq!$A$2:$A$40,freq!$B$2:$B$40,0),_xlfn.XLOOKUP(I110,freq!$A$2:$A$40,freq!$B$2:$B$40,0),_xlfn.XLOOKUP(J110,freq!$A$2:$A$40,freq!$B$2:$B$40,0),_xlfn.XLOOKUP(K110,freq!$A$2:$A$40,freq!$B$2:$B$40,0),_xlfn.XLOOKUP(L110,freq!$A$2:$A$40,freq!$B$2:$B$40,0),_xlfn.XLOOKUP(M110,freq!$A$2:$A$40,freq!$B$2:$B$40,0),_xlfn.XLOOKUP(N110,freq!$A$2:$A$40,freq!$B$2:$B$40,0),_xlfn.XLOOKUP(O110,freq!$A$2:$A$40,freq!$B$2:$B$40,0),_xlfn.XLOOKUP(P110,freq!$A$2:$A$40,freq!$B$2:$B$40,0),_xlfn.XLOOKUP(Q110,freq!$A$2:$A$40,freq!$B$2:$B$40,0),_xlfn.XLOOKUP(R110,freq!$A$2:$A$40,freq!$B$2:$B$40,0),_xlfn.XLOOKUP(S110,freq!$A$2:$A$40,freq!$B$2:$B$40,0),_xlfn.XLOOKUP(T110,freq!$A$2:$A$40,freq!$B$2:$B$40,0),_xlfn.XLOOKUP(U110,freq!$A$2:$A$40,freq!$B$2:$B$40,0),_xlfn.XLOOKUP(V110,freq!$A$2:$A$40,freq!$B$2:$B$40,0))</f>
        <v>77.399999999999991</v>
      </c>
    </row>
    <row r="111" spans="1:23" x14ac:dyDescent="0.35">
      <c r="A111" s="32" t="s">
        <v>149</v>
      </c>
      <c r="B111" s="32" t="s">
        <v>1</v>
      </c>
      <c r="C111" s="32" t="s">
        <v>1</v>
      </c>
      <c r="D111" s="32" t="s">
        <v>4</v>
      </c>
      <c r="E111" s="32" t="s">
        <v>44</v>
      </c>
      <c r="F111" s="32" t="s">
        <v>30</v>
      </c>
      <c r="G111" s="32">
        <v>5</v>
      </c>
      <c r="H111" s="32" t="s">
        <v>46</v>
      </c>
      <c r="I111" s="32" t="s">
        <v>48</v>
      </c>
      <c r="J111" s="32" t="s">
        <v>4</v>
      </c>
      <c r="K111" s="32">
        <v>6</v>
      </c>
      <c r="L111" s="32" t="s">
        <v>38</v>
      </c>
      <c r="M111" s="32" t="s">
        <v>44</v>
      </c>
      <c r="N111" s="32" t="s">
        <v>45</v>
      </c>
      <c r="O111" s="32" t="s">
        <v>45</v>
      </c>
      <c r="P111" s="32" t="s">
        <v>58</v>
      </c>
      <c r="Q111" s="32" t="s">
        <v>4</v>
      </c>
      <c r="R111" s="32">
        <v>6</v>
      </c>
      <c r="S111" s="32">
        <v>3</v>
      </c>
      <c r="T111" s="32" t="s">
        <v>38</v>
      </c>
      <c r="U111" s="32" t="s">
        <v>37</v>
      </c>
      <c r="V111" s="32">
        <v>7</v>
      </c>
      <c r="W111" s="32">
        <f>SUM(_xlfn.XLOOKUP(B111,freq!$A$2:$A$40,freq!$B$2:$B$40,0),_xlfn.XLOOKUP(C111,freq!$A$2:$A$40,freq!$B$2:$B$40,0),_xlfn.XLOOKUP(D111,freq!$A$2:$A$40,freq!$B$2:$B$40,0),_xlfn.XLOOKUP(E111,freq!$A$2:$A$40,freq!$B$2:$B$40,0),_xlfn.XLOOKUP(F111,freq!$A$2:$A$40,freq!$B$2:$B$40,0),_xlfn.XLOOKUP(G111,freq!$A$2:$A$40,freq!$B$2:$B$40,0),_xlfn.XLOOKUP(H111,freq!$A$2:$A$40,freq!$B$2:$B$40,0),_xlfn.XLOOKUP(I111,freq!$A$2:$A$40,freq!$B$2:$B$40,0),_xlfn.XLOOKUP(J111,freq!$A$2:$A$40,freq!$B$2:$B$40,0),_xlfn.XLOOKUP(K111,freq!$A$2:$A$40,freq!$B$2:$B$40,0),_xlfn.XLOOKUP(L111,freq!$A$2:$A$40,freq!$B$2:$B$40,0),_xlfn.XLOOKUP(M111,freq!$A$2:$A$40,freq!$B$2:$B$40,0),_xlfn.XLOOKUP(N111,freq!$A$2:$A$40,freq!$B$2:$B$40,0),_xlfn.XLOOKUP(O111,freq!$A$2:$A$40,freq!$B$2:$B$40,0),_xlfn.XLOOKUP(P111,freq!$A$2:$A$40,freq!$B$2:$B$40,0),_xlfn.XLOOKUP(Q111,freq!$A$2:$A$40,freq!$B$2:$B$40,0),_xlfn.XLOOKUP(R111,freq!$A$2:$A$40,freq!$B$2:$B$40,0),_xlfn.XLOOKUP(S111,freq!$A$2:$A$40,freq!$B$2:$B$40,0),_xlfn.XLOOKUP(T111,freq!$A$2:$A$40,freq!$B$2:$B$40,0),_xlfn.XLOOKUP(U111,freq!$A$2:$A$40,freq!$B$2:$B$40,0),_xlfn.XLOOKUP(V111,freq!$A$2:$A$40,freq!$B$2:$B$40,0))</f>
        <v>77.379999999999981</v>
      </c>
    </row>
    <row r="112" spans="1:23" x14ac:dyDescent="0.35">
      <c r="A112" s="32" t="s">
        <v>213</v>
      </c>
      <c r="B112" s="32" t="s">
        <v>35</v>
      </c>
      <c r="C112" s="32" t="s">
        <v>28</v>
      </c>
      <c r="D112" s="32" t="s">
        <v>46</v>
      </c>
      <c r="E112" s="32" t="s">
        <v>31</v>
      </c>
      <c r="F112" s="32" t="s">
        <v>1</v>
      </c>
      <c r="G112" s="32" t="s">
        <v>0</v>
      </c>
      <c r="H112" s="32" t="s">
        <v>53</v>
      </c>
      <c r="I112" s="32">
        <v>2</v>
      </c>
      <c r="J112" s="32">
        <v>0</v>
      </c>
      <c r="K112" s="32" t="s">
        <v>45</v>
      </c>
      <c r="L112" s="32" t="s">
        <v>37</v>
      </c>
      <c r="M112" s="32" t="s">
        <v>48</v>
      </c>
      <c r="N112" s="32" t="s">
        <v>35</v>
      </c>
      <c r="O112" s="32" t="s">
        <v>40</v>
      </c>
      <c r="P112" s="32" t="s">
        <v>4</v>
      </c>
      <c r="Q112" s="32" t="s">
        <v>29</v>
      </c>
      <c r="R112" s="32" t="s">
        <v>59</v>
      </c>
      <c r="S112" s="32" t="s">
        <v>34</v>
      </c>
      <c r="T112" s="32" t="s">
        <v>41</v>
      </c>
      <c r="U112" s="32" t="s">
        <v>44</v>
      </c>
      <c r="V112" s="32" t="s">
        <v>49</v>
      </c>
      <c r="W112" s="32">
        <f>SUM(_xlfn.XLOOKUP(B112,freq!$A$2:$A$40,freq!$B$2:$B$40,0),_xlfn.XLOOKUP(C112,freq!$A$2:$A$40,freq!$B$2:$B$40,0),_xlfn.XLOOKUP(D112,freq!$A$2:$A$40,freq!$B$2:$B$40,0),_xlfn.XLOOKUP(E112,freq!$A$2:$A$40,freq!$B$2:$B$40,0),_xlfn.XLOOKUP(F112,freq!$A$2:$A$40,freq!$B$2:$B$40,0),_xlfn.XLOOKUP(G112,freq!$A$2:$A$40,freq!$B$2:$B$40,0),_xlfn.XLOOKUP(H112,freq!$A$2:$A$40,freq!$B$2:$B$40,0),_xlfn.XLOOKUP(I112,freq!$A$2:$A$40,freq!$B$2:$B$40,0),_xlfn.XLOOKUP(J112,freq!$A$2:$A$40,freq!$B$2:$B$40,0),_xlfn.XLOOKUP(K112,freq!$A$2:$A$40,freq!$B$2:$B$40,0),_xlfn.XLOOKUP(L112,freq!$A$2:$A$40,freq!$B$2:$B$40,0),_xlfn.XLOOKUP(M112,freq!$A$2:$A$40,freq!$B$2:$B$40,0),_xlfn.XLOOKUP(N112,freq!$A$2:$A$40,freq!$B$2:$B$40,0),_xlfn.XLOOKUP(O112,freq!$A$2:$A$40,freq!$B$2:$B$40,0),_xlfn.XLOOKUP(P112,freq!$A$2:$A$40,freq!$B$2:$B$40,0),_xlfn.XLOOKUP(Q112,freq!$A$2:$A$40,freq!$B$2:$B$40,0),_xlfn.XLOOKUP(R112,freq!$A$2:$A$40,freq!$B$2:$B$40,0),_xlfn.XLOOKUP(S112,freq!$A$2:$A$40,freq!$B$2:$B$40,0),_xlfn.XLOOKUP(T112,freq!$A$2:$A$40,freq!$B$2:$B$40,0),_xlfn.XLOOKUP(U112,freq!$A$2:$A$40,freq!$B$2:$B$40,0),_xlfn.XLOOKUP(V112,freq!$A$2:$A$40,freq!$B$2:$B$40,0))</f>
        <v>77.22</v>
      </c>
    </row>
    <row r="113" spans="1:23" x14ac:dyDescent="0.35">
      <c r="A113" s="32" t="s">
        <v>2048</v>
      </c>
      <c r="B113" s="32">
        <v>6</v>
      </c>
      <c r="C113" s="32" t="s">
        <v>33</v>
      </c>
      <c r="D113" s="32">
        <v>4</v>
      </c>
      <c r="E113" s="32">
        <v>9</v>
      </c>
      <c r="F113" s="32" t="s">
        <v>2</v>
      </c>
      <c r="G113" s="32" t="s">
        <v>3</v>
      </c>
      <c r="H113" s="32">
        <v>8</v>
      </c>
      <c r="I113" s="32" t="s">
        <v>1</v>
      </c>
      <c r="J113" s="32" t="s">
        <v>59</v>
      </c>
      <c r="K113" s="32" t="s">
        <v>45</v>
      </c>
      <c r="L113" s="32" t="s">
        <v>53</v>
      </c>
      <c r="M113" s="32" t="s">
        <v>4</v>
      </c>
      <c r="N113" s="32" t="s">
        <v>45</v>
      </c>
      <c r="O113" s="32" t="s">
        <v>53</v>
      </c>
      <c r="P113" s="32">
        <v>2</v>
      </c>
      <c r="Q113" s="32" t="s">
        <v>30</v>
      </c>
      <c r="R113" s="32" t="s">
        <v>2</v>
      </c>
      <c r="S113" s="32" t="s">
        <v>45</v>
      </c>
      <c r="T113" s="32" t="s">
        <v>33</v>
      </c>
      <c r="U113" s="32" t="s">
        <v>58</v>
      </c>
      <c r="V113" s="32" t="s">
        <v>34</v>
      </c>
      <c r="W113" s="32">
        <f>SUM(_xlfn.XLOOKUP(B113,freq!$A$2:$A$40,freq!$B$2:$B$40,0),_xlfn.XLOOKUP(C113,freq!$A$2:$A$40,freq!$B$2:$B$40,0),_xlfn.XLOOKUP(D113,freq!$A$2:$A$40,freq!$B$2:$B$40,0),_xlfn.XLOOKUP(E113,freq!$A$2:$A$40,freq!$B$2:$B$40,0),_xlfn.XLOOKUP(F113,freq!$A$2:$A$40,freq!$B$2:$B$40,0),_xlfn.XLOOKUP(G113,freq!$A$2:$A$40,freq!$B$2:$B$40,0),_xlfn.XLOOKUP(H113,freq!$A$2:$A$40,freq!$B$2:$B$40,0),_xlfn.XLOOKUP(I113,freq!$A$2:$A$40,freq!$B$2:$B$40,0),_xlfn.XLOOKUP(J113,freq!$A$2:$A$40,freq!$B$2:$B$40,0),_xlfn.XLOOKUP(K113,freq!$A$2:$A$40,freq!$B$2:$B$40,0),_xlfn.XLOOKUP(L113,freq!$A$2:$A$40,freq!$B$2:$B$40,0),_xlfn.XLOOKUP(M113,freq!$A$2:$A$40,freq!$B$2:$B$40,0),_xlfn.XLOOKUP(N113,freq!$A$2:$A$40,freq!$B$2:$B$40,0),_xlfn.XLOOKUP(O113,freq!$A$2:$A$40,freq!$B$2:$B$40,0),_xlfn.XLOOKUP(P113,freq!$A$2:$A$40,freq!$B$2:$B$40,0),_xlfn.XLOOKUP(Q113,freq!$A$2:$A$40,freq!$B$2:$B$40,0),_xlfn.XLOOKUP(R113,freq!$A$2:$A$40,freq!$B$2:$B$40,0),_xlfn.XLOOKUP(S113,freq!$A$2:$A$40,freq!$B$2:$B$40,0),_xlfn.XLOOKUP(T113,freq!$A$2:$A$40,freq!$B$2:$B$40,0),_xlfn.XLOOKUP(U113,freq!$A$2:$A$40,freq!$B$2:$B$40,0),_xlfn.XLOOKUP(V113,freq!$A$2:$A$40,freq!$B$2:$B$40,0))</f>
        <v>77.209999999999994</v>
      </c>
    </row>
    <row r="114" spans="1:23" x14ac:dyDescent="0.35">
      <c r="A114" s="32" t="s">
        <v>946</v>
      </c>
      <c r="B114" s="32" t="s">
        <v>37</v>
      </c>
      <c r="C114" s="32" t="s">
        <v>38</v>
      </c>
      <c r="D114" s="32" t="s">
        <v>2</v>
      </c>
      <c r="E114" s="32" t="s">
        <v>49</v>
      </c>
      <c r="F114" s="32" t="s">
        <v>56</v>
      </c>
      <c r="G114" s="32" t="s">
        <v>56</v>
      </c>
      <c r="H114" s="32" t="s">
        <v>58</v>
      </c>
      <c r="I114" s="32" t="s">
        <v>50</v>
      </c>
      <c r="J114" s="32" t="s">
        <v>44</v>
      </c>
      <c r="K114" s="32" t="s">
        <v>30</v>
      </c>
      <c r="L114" s="32" t="s">
        <v>3</v>
      </c>
      <c r="M114" s="32" t="s">
        <v>43</v>
      </c>
      <c r="N114" s="32" t="s">
        <v>31</v>
      </c>
      <c r="O114" s="32" t="s">
        <v>2</v>
      </c>
      <c r="P114" s="32" t="s">
        <v>4</v>
      </c>
      <c r="Q114" s="32" t="s">
        <v>36</v>
      </c>
      <c r="R114" s="32" t="s">
        <v>48</v>
      </c>
      <c r="S114" s="32" t="s">
        <v>33</v>
      </c>
      <c r="T114" s="32" t="s">
        <v>0</v>
      </c>
      <c r="U114" s="32">
        <v>9</v>
      </c>
      <c r="V114" s="32" t="s">
        <v>3</v>
      </c>
      <c r="W114" s="32">
        <f>SUM(_xlfn.XLOOKUP(B114,freq!$A$2:$A$40,freq!$B$2:$B$40,0),_xlfn.XLOOKUP(C114,freq!$A$2:$A$40,freq!$B$2:$B$40,0),_xlfn.XLOOKUP(D114,freq!$A$2:$A$40,freq!$B$2:$B$40,0),_xlfn.XLOOKUP(E114,freq!$A$2:$A$40,freq!$B$2:$B$40,0),_xlfn.XLOOKUP(F114,freq!$A$2:$A$40,freq!$B$2:$B$40,0),_xlfn.XLOOKUP(G114,freq!$A$2:$A$40,freq!$B$2:$B$40,0),_xlfn.XLOOKUP(H114,freq!$A$2:$A$40,freq!$B$2:$B$40,0),_xlfn.XLOOKUP(I114,freq!$A$2:$A$40,freq!$B$2:$B$40,0),_xlfn.XLOOKUP(J114,freq!$A$2:$A$40,freq!$B$2:$B$40,0),_xlfn.XLOOKUP(K114,freq!$A$2:$A$40,freq!$B$2:$B$40,0),_xlfn.XLOOKUP(L114,freq!$A$2:$A$40,freq!$B$2:$B$40,0),_xlfn.XLOOKUP(M114,freq!$A$2:$A$40,freq!$B$2:$B$40,0),_xlfn.XLOOKUP(N114,freq!$A$2:$A$40,freq!$B$2:$B$40,0),_xlfn.XLOOKUP(O114,freq!$A$2:$A$40,freq!$B$2:$B$40,0),_xlfn.XLOOKUP(P114,freq!$A$2:$A$40,freq!$B$2:$B$40,0),_xlfn.XLOOKUP(Q114,freq!$A$2:$A$40,freq!$B$2:$B$40,0),_xlfn.XLOOKUP(R114,freq!$A$2:$A$40,freq!$B$2:$B$40,0),_xlfn.XLOOKUP(S114,freq!$A$2:$A$40,freq!$B$2:$B$40,0),_xlfn.XLOOKUP(T114,freq!$A$2:$A$40,freq!$B$2:$B$40,0),_xlfn.XLOOKUP(U114,freq!$A$2:$A$40,freq!$B$2:$B$40,0),_xlfn.XLOOKUP(V114,freq!$A$2:$A$40,freq!$B$2:$B$40,0))</f>
        <v>77.14</v>
      </c>
    </row>
    <row r="115" spans="1:23" x14ac:dyDescent="0.35">
      <c r="A115" s="32" t="s">
        <v>1064</v>
      </c>
      <c r="B115" s="32" t="s">
        <v>38</v>
      </c>
      <c r="C115" s="32" t="s">
        <v>1</v>
      </c>
      <c r="D115" s="32" t="s">
        <v>4</v>
      </c>
      <c r="E115" s="32" t="s">
        <v>41</v>
      </c>
      <c r="F115" s="32" t="s">
        <v>59</v>
      </c>
      <c r="G115" s="32">
        <v>7</v>
      </c>
      <c r="H115" s="32" t="s">
        <v>34</v>
      </c>
      <c r="I115" s="32" t="s">
        <v>35</v>
      </c>
      <c r="J115" s="32" t="s">
        <v>45</v>
      </c>
      <c r="K115" s="32" t="s">
        <v>56</v>
      </c>
      <c r="L115" s="32" t="s">
        <v>30</v>
      </c>
      <c r="M115" s="32">
        <v>2</v>
      </c>
      <c r="N115" s="32" t="s">
        <v>38</v>
      </c>
      <c r="O115" s="32" t="s">
        <v>3</v>
      </c>
      <c r="P115" s="32" t="s">
        <v>44</v>
      </c>
      <c r="Q115" s="32" t="s">
        <v>34</v>
      </c>
      <c r="R115" s="32" t="s">
        <v>50</v>
      </c>
      <c r="S115" s="32" t="s">
        <v>2</v>
      </c>
      <c r="T115" s="32" t="s">
        <v>0</v>
      </c>
      <c r="U115" s="32" t="s">
        <v>36</v>
      </c>
      <c r="V115" s="32" t="s">
        <v>31</v>
      </c>
      <c r="W115" s="32">
        <f>SUM(_xlfn.XLOOKUP(B115,freq!$A$2:$A$40,freq!$B$2:$B$40,0),_xlfn.XLOOKUP(C115,freq!$A$2:$A$40,freq!$B$2:$B$40,0),_xlfn.XLOOKUP(D115,freq!$A$2:$A$40,freq!$B$2:$B$40,0),_xlfn.XLOOKUP(E115,freq!$A$2:$A$40,freq!$B$2:$B$40,0),_xlfn.XLOOKUP(F115,freq!$A$2:$A$40,freq!$B$2:$B$40,0),_xlfn.XLOOKUP(G115,freq!$A$2:$A$40,freq!$B$2:$B$40,0),_xlfn.XLOOKUP(H115,freq!$A$2:$A$40,freq!$B$2:$B$40,0),_xlfn.XLOOKUP(I115,freq!$A$2:$A$40,freq!$B$2:$B$40,0),_xlfn.XLOOKUP(J115,freq!$A$2:$A$40,freq!$B$2:$B$40,0),_xlfn.XLOOKUP(K115,freq!$A$2:$A$40,freq!$B$2:$B$40,0),_xlfn.XLOOKUP(L115,freq!$A$2:$A$40,freq!$B$2:$B$40,0),_xlfn.XLOOKUP(M115,freq!$A$2:$A$40,freq!$B$2:$B$40,0),_xlfn.XLOOKUP(N115,freq!$A$2:$A$40,freq!$B$2:$B$40,0),_xlfn.XLOOKUP(O115,freq!$A$2:$A$40,freq!$B$2:$B$40,0),_xlfn.XLOOKUP(P115,freq!$A$2:$A$40,freq!$B$2:$B$40,0),_xlfn.XLOOKUP(Q115,freq!$A$2:$A$40,freq!$B$2:$B$40,0),_xlfn.XLOOKUP(R115,freq!$A$2:$A$40,freq!$B$2:$B$40,0),_xlfn.XLOOKUP(S115,freq!$A$2:$A$40,freq!$B$2:$B$40,0),_xlfn.XLOOKUP(T115,freq!$A$2:$A$40,freq!$B$2:$B$40,0),_xlfn.XLOOKUP(U115,freq!$A$2:$A$40,freq!$B$2:$B$40,0),_xlfn.XLOOKUP(V115,freq!$A$2:$A$40,freq!$B$2:$B$40,0))</f>
        <v>77.11999999999999</v>
      </c>
    </row>
    <row r="116" spans="1:23" x14ac:dyDescent="0.35">
      <c r="A116" s="32" t="s">
        <v>342</v>
      </c>
      <c r="B116" s="32" t="s">
        <v>36</v>
      </c>
      <c r="C116" s="32" t="s">
        <v>36</v>
      </c>
      <c r="D116" s="32">
        <v>6</v>
      </c>
      <c r="E116" s="32">
        <v>9</v>
      </c>
      <c r="F116" s="32">
        <v>0</v>
      </c>
      <c r="G116" s="32">
        <v>1</v>
      </c>
      <c r="H116" s="32" t="s">
        <v>28</v>
      </c>
      <c r="I116" s="32" t="s">
        <v>48</v>
      </c>
      <c r="J116" s="32" t="s">
        <v>4</v>
      </c>
      <c r="K116" s="32" t="s">
        <v>37</v>
      </c>
      <c r="L116" s="32" t="s">
        <v>36</v>
      </c>
      <c r="M116" s="32" t="s">
        <v>46</v>
      </c>
      <c r="N116" s="32" t="s">
        <v>44</v>
      </c>
      <c r="O116" s="32">
        <v>8</v>
      </c>
      <c r="P116" s="32" t="s">
        <v>56</v>
      </c>
      <c r="Q116" s="32" t="s">
        <v>35</v>
      </c>
      <c r="R116" s="32" t="s">
        <v>45</v>
      </c>
      <c r="S116" s="32" t="s">
        <v>46</v>
      </c>
      <c r="T116" s="32" t="s">
        <v>41</v>
      </c>
      <c r="U116" s="32" t="s">
        <v>2</v>
      </c>
      <c r="V116" s="32" t="s">
        <v>28</v>
      </c>
      <c r="W116" s="32">
        <f>SUM(_xlfn.XLOOKUP(B116,freq!$A$2:$A$40,freq!$B$2:$B$40,0),_xlfn.XLOOKUP(C116,freq!$A$2:$A$40,freq!$B$2:$B$40,0),_xlfn.XLOOKUP(D116,freq!$A$2:$A$40,freq!$B$2:$B$40,0),_xlfn.XLOOKUP(E116,freq!$A$2:$A$40,freq!$B$2:$B$40,0),_xlfn.XLOOKUP(F116,freq!$A$2:$A$40,freq!$B$2:$B$40,0),_xlfn.XLOOKUP(G116,freq!$A$2:$A$40,freq!$B$2:$B$40,0),_xlfn.XLOOKUP(H116,freq!$A$2:$A$40,freq!$B$2:$B$40,0),_xlfn.XLOOKUP(I116,freq!$A$2:$A$40,freq!$B$2:$B$40,0),_xlfn.XLOOKUP(J116,freq!$A$2:$A$40,freq!$B$2:$B$40,0),_xlfn.XLOOKUP(K116,freq!$A$2:$A$40,freq!$B$2:$B$40,0),_xlfn.XLOOKUP(L116,freq!$A$2:$A$40,freq!$B$2:$B$40,0),_xlfn.XLOOKUP(M116,freq!$A$2:$A$40,freq!$B$2:$B$40,0),_xlfn.XLOOKUP(N116,freq!$A$2:$A$40,freq!$B$2:$B$40,0),_xlfn.XLOOKUP(O116,freq!$A$2:$A$40,freq!$B$2:$B$40,0),_xlfn.XLOOKUP(P116,freq!$A$2:$A$40,freq!$B$2:$B$40,0),_xlfn.XLOOKUP(Q116,freq!$A$2:$A$40,freq!$B$2:$B$40,0),_xlfn.XLOOKUP(R116,freq!$A$2:$A$40,freq!$B$2:$B$40,0),_xlfn.XLOOKUP(S116,freq!$A$2:$A$40,freq!$B$2:$B$40,0),_xlfn.XLOOKUP(T116,freq!$A$2:$A$40,freq!$B$2:$B$40,0),_xlfn.XLOOKUP(U116,freq!$A$2:$A$40,freq!$B$2:$B$40,0),_xlfn.XLOOKUP(V116,freq!$A$2:$A$40,freq!$B$2:$B$40,0))</f>
        <v>77.039999999999978</v>
      </c>
    </row>
    <row r="117" spans="1:23" x14ac:dyDescent="0.35">
      <c r="A117" s="32" t="s">
        <v>1263</v>
      </c>
      <c r="B117" s="32" t="s">
        <v>29</v>
      </c>
      <c r="C117" s="32">
        <v>8</v>
      </c>
      <c r="D117" s="32" t="s">
        <v>31</v>
      </c>
      <c r="E117" s="32" t="s">
        <v>44</v>
      </c>
      <c r="F117" s="32" t="s">
        <v>56</v>
      </c>
      <c r="G117" s="32" t="s">
        <v>45</v>
      </c>
      <c r="H117" s="32" t="s">
        <v>37</v>
      </c>
      <c r="I117" s="32">
        <v>3</v>
      </c>
      <c r="J117" s="32" t="s">
        <v>3</v>
      </c>
      <c r="K117" s="32" t="s">
        <v>1</v>
      </c>
      <c r="L117" s="32" t="s">
        <v>28</v>
      </c>
      <c r="M117" s="32" t="s">
        <v>40</v>
      </c>
      <c r="N117" s="32" t="s">
        <v>40</v>
      </c>
      <c r="O117" s="32" t="s">
        <v>46</v>
      </c>
      <c r="P117" s="32" t="s">
        <v>32</v>
      </c>
      <c r="Q117" s="32">
        <v>4</v>
      </c>
      <c r="R117" s="32" t="s">
        <v>59</v>
      </c>
      <c r="S117" s="32" t="s">
        <v>3</v>
      </c>
      <c r="T117" s="32">
        <v>7</v>
      </c>
      <c r="U117" s="32" t="s">
        <v>48</v>
      </c>
      <c r="V117" s="32" t="s">
        <v>34</v>
      </c>
      <c r="W117" s="32">
        <f>SUM(_xlfn.XLOOKUP(B117,freq!$A$2:$A$40,freq!$B$2:$B$40,0),_xlfn.XLOOKUP(C117,freq!$A$2:$A$40,freq!$B$2:$B$40,0),_xlfn.XLOOKUP(D117,freq!$A$2:$A$40,freq!$B$2:$B$40,0),_xlfn.XLOOKUP(E117,freq!$A$2:$A$40,freq!$B$2:$B$40,0),_xlfn.XLOOKUP(F117,freq!$A$2:$A$40,freq!$B$2:$B$40,0),_xlfn.XLOOKUP(G117,freq!$A$2:$A$40,freq!$B$2:$B$40,0),_xlfn.XLOOKUP(H117,freq!$A$2:$A$40,freq!$B$2:$B$40,0),_xlfn.XLOOKUP(I117,freq!$A$2:$A$40,freq!$B$2:$B$40,0),_xlfn.XLOOKUP(J117,freq!$A$2:$A$40,freq!$B$2:$B$40,0),_xlfn.XLOOKUP(K117,freq!$A$2:$A$40,freq!$B$2:$B$40,0),_xlfn.XLOOKUP(L117,freq!$A$2:$A$40,freq!$B$2:$B$40,0),_xlfn.XLOOKUP(M117,freq!$A$2:$A$40,freq!$B$2:$B$40,0),_xlfn.XLOOKUP(N117,freq!$A$2:$A$40,freq!$B$2:$B$40,0),_xlfn.XLOOKUP(O117,freq!$A$2:$A$40,freq!$B$2:$B$40,0),_xlfn.XLOOKUP(P117,freq!$A$2:$A$40,freq!$B$2:$B$40,0),_xlfn.XLOOKUP(Q117,freq!$A$2:$A$40,freq!$B$2:$B$40,0),_xlfn.XLOOKUP(R117,freq!$A$2:$A$40,freq!$B$2:$B$40,0),_xlfn.XLOOKUP(S117,freq!$A$2:$A$40,freq!$B$2:$B$40,0),_xlfn.XLOOKUP(T117,freq!$A$2:$A$40,freq!$B$2:$B$40,0),_xlfn.XLOOKUP(U117,freq!$A$2:$A$40,freq!$B$2:$B$40,0),_xlfn.XLOOKUP(V117,freq!$A$2:$A$40,freq!$B$2:$B$40,0))</f>
        <v>76.830000000000013</v>
      </c>
    </row>
    <row r="118" spans="1:23" x14ac:dyDescent="0.35">
      <c r="A118" s="32" t="s">
        <v>1985</v>
      </c>
      <c r="B118" s="32" t="s">
        <v>31</v>
      </c>
      <c r="C118" s="32">
        <v>1</v>
      </c>
      <c r="D118" s="32" t="s">
        <v>34</v>
      </c>
      <c r="E118" s="32" t="s">
        <v>56</v>
      </c>
      <c r="F118" s="32" t="s">
        <v>29</v>
      </c>
      <c r="G118" s="32">
        <v>2</v>
      </c>
      <c r="H118" s="32" t="s">
        <v>30</v>
      </c>
      <c r="I118" s="32" t="s">
        <v>58</v>
      </c>
      <c r="J118" s="32">
        <v>9</v>
      </c>
      <c r="K118" s="32" t="s">
        <v>35</v>
      </c>
      <c r="L118" s="32" t="s">
        <v>35</v>
      </c>
      <c r="M118" s="32" t="s">
        <v>32</v>
      </c>
      <c r="N118" s="32" t="s">
        <v>45</v>
      </c>
      <c r="O118" s="32" t="s">
        <v>48</v>
      </c>
      <c r="P118" s="32" t="s">
        <v>48</v>
      </c>
      <c r="Q118" s="32">
        <v>4</v>
      </c>
      <c r="R118" s="32" t="s">
        <v>38</v>
      </c>
      <c r="S118" s="32" t="s">
        <v>3</v>
      </c>
      <c r="T118" s="32" t="s">
        <v>36</v>
      </c>
      <c r="U118" s="32" t="s">
        <v>44</v>
      </c>
      <c r="V118" s="32" t="s">
        <v>41</v>
      </c>
      <c r="W118" s="32">
        <f>SUM(_xlfn.XLOOKUP(B118,freq!$A$2:$A$40,freq!$B$2:$B$40,0),_xlfn.XLOOKUP(C118,freq!$A$2:$A$40,freq!$B$2:$B$40,0),_xlfn.XLOOKUP(D118,freq!$A$2:$A$40,freq!$B$2:$B$40,0),_xlfn.XLOOKUP(E118,freq!$A$2:$A$40,freq!$B$2:$B$40,0),_xlfn.XLOOKUP(F118,freq!$A$2:$A$40,freq!$B$2:$B$40,0),_xlfn.XLOOKUP(G118,freq!$A$2:$A$40,freq!$B$2:$B$40,0),_xlfn.XLOOKUP(H118,freq!$A$2:$A$40,freq!$B$2:$B$40,0),_xlfn.XLOOKUP(I118,freq!$A$2:$A$40,freq!$B$2:$B$40,0),_xlfn.XLOOKUP(J118,freq!$A$2:$A$40,freq!$B$2:$B$40,0),_xlfn.XLOOKUP(K118,freq!$A$2:$A$40,freq!$B$2:$B$40,0),_xlfn.XLOOKUP(L118,freq!$A$2:$A$40,freq!$B$2:$B$40,0),_xlfn.XLOOKUP(M118,freq!$A$2:$A$40,freq!$B$2:$B$40,0),_xlfn.XLOOKUP(N118,freq!$A$2:$A$40,freq!$B$2:$B$40,0),_xlfn.XLOOKUP(O118,freq!$A$2:$A$40,freq!$B$2:$B$40,0),_xlfn.XLOOKUP(P118,freq!$A$2:$A$40,freq!$B$2:$B$40,0),_xlfn.XLOOKUP(Q118,freq!$A$2:$A$40,freq!$B$2:$B$40,0),_xlfn.XLOOKUP(R118,freq!$A$2:$A$40,freq!$B$2:$B$40,0),_xlfn.XLOOKUP(S118,freq!$A$2:$A$40,freq!$B$2:$B$40,0),_xlfn.XLOOKUP(T118,freq!$A$2:$A$40,freq!$B$2:$B$40,0),_xlfn.XLOOKUP(U118,freq!$A$2:$A$40,freq!$B$2:$B$40,0),_xlfn.XLOOKUP(V118,freq!$A$2:$A$40,freq!$B$2:$B$40,0))</f>
        <v>76.83</v>
      </c>
    </row>
    <row r="119" spans="1:23" x14ac:dyDescent="0.35">
      <c r="A119" s="32" t="s">
        <v>416</v>
      </c>
      <c r="B119" s="32" t="s">
        <v>44</v>
      </c>
      <c r="C119" s="32" t="s">
        <v>3</v>
      </c>
      <c r="D119" s="32" t="s">
        <v>48</v>
      </c>
      <c r="E119" s="32" t="s">
        <v>48</v>
      </c>
      <c r="F119" s="32" t="s">
        <v>56</v>
      </c>
      <c r="G119" s="32" t="s">
        <v>53</v>
      </c>
      <c r="H119" s="32" t="s">
        <v>38</v>
      </c>
      <c r="I119" s="32">
        <v>7</v>
      </c>
      <c r="J119" s="32" t="s">
        <v>30</v>
      </c>
      <c r="K119" s="32">
        <v>9</v>
      </c>
      <c r="L119" s="32" t="s">
        <v>42</v>
      </c>
      <c r="M119" s="32" t="s">
        <v>29</v>
      </c>
      <c r="N119" s="32" t="s">
        <v>45</v>
      </c>
      <c r="O119" s="32" t="s">
        <v>31</v>
      </c>
      <c r="P119" s="32" t="s">
        <v>53</v>
      </c>
      <c r="Q119" s="32" t="s">
        <v>58</v>
      </c>
      <c r="R119" s="32" t="s">
        <v>46</v>
      </c>
      <c r="S119" s="32">
        <v>1</v>
      </c>
      <c r="T119" s="32" t="s">
        <v>38</v>
      </c>
      <c r="U119" s="32" t="s">
        <v>45</v>
      </c>
      <c r="V119" s="32" t="s">
        <v>3</v>
      </c>
      <c r="W119" s="32">
        <f>SUM(_xlfn.XLOOKUP(B119,freq!$A$2:$A$40,freq!$B$2:$B$40,0),_xlfn.XLOOKUP(C119,freq!$A$2:$A$40,freq!$B$2:$B$40,0),_xlfn.XLOOKUP(D119,freq!$A$2:$A$40,freq!$B$2:$B$40,0),_xlfn.XLOOKUP(E119,freq!$A$2:$A$40,freq!$B$2:$B$40,0),_xlfn.XLOOKUP(F119,freq!$A$2:$A$40,freq!$B$2:$B$40,0),_xlfn.XLOOKUP(G119,freq!$A$2:$A$40,freq!$B$2:$B$40,0),_xlfn.XLOOKUP(H119,freq!$A$2:$A$40,freq!$B$2:$B$40,0),_xlfn.XLOOKUP(I119,freq!$A$2:$A$40,freq!$B$2:$B$40,0),_xlfn.XLOOKUP(J119,freq!$A$2:$A$40,freq!$B$2:$B$40,0),_xlfn.XLOOKUP(K119,freq!$A$2:$A$40,freq!$B$2:$B$40,0),_xlfn.XLOOKUP(L119,freq!$A$2:$A$40,freq!$B$2:$B$40,0),_xlfn.XLOOKUP(M119,freq!$A$2:$A$40,freq!$B$2:$B$40,0),_xlfn.XLOOKUP(N119,freq!$A$2:$A$40,freq!$B$2:$B$40,0),_xlfn.XLOOKUP(O119,freq!$A$2:$A$40,freq!$B$2:$B$40,0),_xlfn.XLOOKUP(P119,freq!$A$2:$A$40,freq!$B$2:$B$40,0),_xlfn.XLOOKUP(Q119,freq!$A$2:$A$40,freq!$B$2:$B$40,0),_xlfn.XLOOKUP(R119,freq!$A$2:$A$40,freq!$B$2:$B$40,0),_xlfn.XLOOKUP(S119,freq!$A$2:$A$40,freq!$B$2:$B$40,0),_xlfn.XLOOKUP(T119,freq!$A$2:$A$40,freq!$B$2:$B$40,0),_xlfn.XLOOKUP(U119,freq!$A$2:$A$40,freq!$B$2:$B$40,0),_xlfn.XLOOKUP(V119,freq!$A$2:$A$40,freq!$B$2:$B$40,0))</f>
        <v>76.800000000000011</v>
      </c>
    </row>
    <row r="120" spans="1:23" x14ac:dyDescent="0.35">
      <c r="A120" s="32" t="s">
        <v>1986</v>
      </c>
      <c r="B120" s="32" t="s">
        <v>45</v>
      </c>
      <c r="C120" s="32">
        <v>2</v>
      </c>
      <c r="D120" s="32" t="s">
        <v>43</v>
      </c>
      <c r="E120" s="32">
        <v>5</v>
      </c>
      <c r="F120" s="32" t="s">
        <v>56</v>
      </c>
      <c r="G120" s="32">
        <v>0</v>
      </c>
      <c r="H120" s="32" t="s">
        <v>33</v>
      </c>
      <c r="I120" s="32" t="s">
        <v>44</v>
      </c>
      <c r="J120" s="32" t="s">
        <v>32</v>
      </c>
      <c r="K120" s="32" t="s">
        <v>37</v>
      </c>
      <c r="L120" s="32" t="s">
        <v>46</v>
      </c>
      <c r="M120" s="32" t="s">
        <v>36</v>
      </c>
      <c r="N120" s="32" t="s">
        <v>34</v>
      </c>
      <c r="O120" s="32" t="s">
        <v>48</v>
      </c>
      <c r="P120" s="32" t="s">
        <v>53</v>
      </c>
      <c r="Q120" s="32" t="s">
        <v>45</v>
      </c>
      <c r="R120" s="32">
        <v>2</v>
      </c>
      <c r="S120" s="32" t="s">
        <v>2</v>
      </c>
      <c r="T120" s="32" t="s">
        <v>3</v>
      </c>
      <c r="U120" s="32">
        <v>6</v>
      </c>
      <c r="V120" s="32" t="s">
        <v>28</v>
      </c>
      <c r="W120" s="32">
        <f>SUM(_xlfn.XLOOKUP(B120,freq!$A$2:$A$40,freq!$B$2:$B$40,0),_xlfn.XLOOKUP(C120,freq!$A$2:$A$40,freq!$B$2:$B$40,0),_xlfn.XLOOKUP(D120,freq!$A$2:$A$40,freq!$B$2:$B$40,0),_xlfn.XLOOKUP(E120,freq!$A$2:$A$40,freq!$B$2:$B$40,0),_xlfn.XLOOKUP(F120,freq!$A$2:$A$40,freq!$B$2:$B$40,0),_xlfn.XLOOKUP(G120,freq!$A$2:$A$40,freq!$B$2:$B$40,0),_xlfn.XLOOKUP(H120,freq!$A$2:$A$40,freq!$B$2:$B$40,0),_xlfn.XLOOKUP(I120,freq!$A$2:$A$40,freq!$B$2:$B$40,0),_xlfn.XLOOKUP(J120,freq!$A$2:$A$40,freq!$B$2:$B$40,0),_xlfn.XLOOKUP(K120,freq!$A$2:$A$40,freq!$B$2:$B$40,0),_xlfn.XLOOKUP(L120,freq!$A$2:$A$40,freq!$B$2:$B$40,0),_xlfn.XLOOKUP(M120,freq!$A$2:$A$40,freq!$B$2:$B$40,0),_xlfn.XLOOKUP(N120,freq!$A$2:$A$40,freq!$B$2:$B$40,0),_xlfn.XLOOKUP(O120,freq!$A$2:$A$40,freq!$B$2:$B$40,0),_xlfn.XLOOKUP(P120,freq!$A$2:$A$40,freq!$B$2:$B$40,0),_xlfn.XLOOKUP(Q120,freq!$A$2:$A$40,freq!$B$2:$B$40,0),_xlfn.XLOOKUP(R120,freq!$A$2:$A$40,freq!$B$2:$B$40,0),_xlfn.XLOOKUP(S120,freq!$A$2:$A$40,freq!$B$2:$B$40,0),_xlfn.XLOOKUP(T120,freq!$A$2:$A$40,freq!$B$2:$B$40,0),_xlfn.XLOOKUP(U120,freq!$A$2:$A$40,freq!$B$2:$B$40,0),_xlfn.XLOOKUP(V120,freq!$A$2:$A$40,freq!$B$2:$B$40,0))</f>
        <v>76.629999999999981</v>
      </c>
    </row>
    <row r="121" spans="1:23" x14ac:dyDescent="0.35">
      <c r="A121" s="32" t="s">
        <v>331</v>
      </c>
      <c r="B121" s="32" t="s">
        <v>59</v>
      </c>
      <c r="C121" s="32" t="s">
        <v>45</v>
      </c>
      <c r="D121" s="32" t="s">
        <v>34</v>
      </c>
      <c r="E121" s="32">
        <v>2</v>
      </c>
      <c r="F121" s="32" t="s">
        <v>2</v>
      </c>
      <c r="G121" s="32" t="s">
        <v>0</v>
      </c>
      <c r="H121" s="32" t="s">
        <v>0</v>
      </c>
      <c r="I121" s="32" t="s">
        <v>1</v>
      </c>
      <c r="J121" s="32" t="s">
        <v>3</v>
      </c>
      <c r="K121" s="32" t="s">
        <v>30</v>
      </c>
      <c r="L121" s="32" t="s">
        <v>32</v>
      </c>
      <c r="M121" s="32" t="s">
        <v>38</v>
      </c>
      <c r="N121" s="32" t="s">
        <v>1</v>
      </c>
      <c r="O121" s="32" t="s">
        <v>42</v>
      </c>
      <c r="P121" s="32" t="s">
        <v>3</v>
      </c>
      <c r="Q121" s="32" t="s">
        <v>53</v>
      </c>
      <c r="R121" s="32" t="s">
        <v>59</v>
      </c>
      <c r="S121" s="32" t="s">
        <v>56</v>
      </c>
      <c r="T121" s="32" t="s">
        <v>46</v>
      </c>
      <c r="U121" s="32" t="s">
        <v>44</v>
      </c>
      <c r="V121" s="32" t="s">
        <v>38</v>
      </c>
      <c r="W121" s="32">
        <f>SUM(_xlfn.XLOOKUP(B121,freq!$A$2:$A$40,freq!$B$2:$B$40,0),_xlfn.XLOOKUP(C121,freq!$A$2:$A$40,freq!$B$2:$B$40,0),_xlfn.XLOOKUP(D121,freq!$A$2:$A$40,freq!$B$2:$B$40,0),_xlfn.XLOOKUP(E121,freq!$A$2:$A$40,freq!$B$2:$B$40,0),_xlfn.XLOOKUP(F121,freq!$A$2:$A$40,freq!$B$2:$B$40,0),_xlfn.XLOOKUP(G121,freq!$A$2:$A$40,freq!$B$2:$B$40,0),_xlfn.XLOOKUP(H121,freq!$A$2:$A$40,freq!$B$2:$B$40,0),_xlfn.XLOOKUP(I121,freq!$A$2:$A$40,freq!$B$2:$B$40,0),_xlfn.XLOOKUP(J121,freq!$A$2:$A$40,freq!$B$2:$B$40,0),_xlfn.XLOOKUP(K121,freq!$A$2:$A$40,freq!$B$2:$B$40,0),_xlfn.XLOOKUP(L121,freq!$A$2:$A$40,freq!$B$2:$B$40,0),_xlfn.XLOOKUP(M121,freq!$A$2:$A$40,freq!$B$2:$B$40,0),_xlfn.XLOOKUP(N121,freq!$A$2:$A$40,freq!$B$2:$B$40,0),_xlfn.XLOOKUP(O121,freq!$A$2:$A$40,freq!$B$2:$B$40,0),_xlfn.XLOOKUP(P121,freq!$A$2:$A$40,freq!$B$2:$B$40,0),_xlfn.XLOOKUP(Q121,freq!$A$2:$A$40,freq!$B$2:$B$40,0),_xlfn.XLOOKUP(R121,freq!$A$2:$A$40,freq!$B$2:$B$40,0),_xlfn.XLOOKUP(S121,freq!$A$2:$A$40,freq!$B$2:$B$40,0),_xlfn.XLOOKUP(T121,freq!$A$2:$A$40,freq!$B$2:$B$40,0),_xlfn.XLOOKUP(U121,freq!$A$2:$A$40,freq!$B$2:$B$40,0),_xlfn.XLOOKUP(V121,freq!$A$2:$A$40,freq!$B$2:$B$40,0))</f>
        <v>76.569999999999993</v>
      </c>
    </row>
    <row r="122" spans="1:23" x14ac:dyDescent="0.35">
      <c r="A122" s="32" t="s">
        <v>1566</v>
      </c>
      <c r="B122" s="32" t="s">
        <v>1</v>
      </c>
      <c r="C122" s="32">
        <v>5</v>
      </c>
      <c r="D122" s="32" t="s">
        <v>1</v>
      </c>
      <c r="E122" s="32">
        <v>4</v>
      </c>
      <c r="F122" s="32">
        <v>0</v>
      </c>
      <c r="G122" s="32" t="s">
        <v>53</v>
      </c>
      <c r="H122" s="32" t="s">
        <v>59</v>
      </c>
      <c r="I122" s="32" t="s">
        <v>32</v>
      </c>
      <c r="J122" s="32" t="s">
        <v>30</v>
      </c>
      <c r="K122" s="32">
        <v>9</v>
      </c>
      <c r="L122" s="32" t="s">
        <v>4</v>
      </c>
      <c r="M122" s="32" t="s">
        <v>35</v>
      </c>
      <c r="N122" s="32" t="s">
        <v>42</v>
      </c>
      <c r="O122" s="32" t="s">
        <v>46</v>
      </c>
      <c r="P122" s="32" t="s">
        <v>36</v>
      </c>
      <c r="Q122" s="32" t="s">
        <v>53</v>
      </c>
      <c r="R122" s="32" t="s">
        <v>45</v>
      </c>
      <c r="S122" s="32" t="s">
        <v>3</v>
      </c>
      <c r="T122" s="32" t="s">
        <v>45</v>
      </c>
      <c r="U122" s="32" t="s">
        <v>31</v>
      </c>
      <c r="V122" s="32" t="s">
        <v>49</v>
      </c>
      <c r="W122" s="32">
        <f>SUM(_xlfn.XLOOKUP(B122,freq!$A$2:$A$40,freq!$B$2:$B$40,0),_xlfn.XLOOKUP(C122,freq!$A$2:$A$40,freq!$B$2:$B$40,0),_xlfn.XLOOKUP(D122,freq!$A$2:$A$40,freq!$B$2:$B$40,0),_xlfn.XLOOKUP(E122,freq!$A$2:$A$40,freq!$B$2:$B$40,0),_xlfn.XLOOKUP(F122,freq!$A$2:$A$40,freq!$B$2:$B$40,0),_xlfn.XLOOKUP(G122,freq!$A$2:$A$40,freq!$B$2:$B$40,0),_xlfn.XLOOKUP(H122,freq!$A$2:$A$40,freq!$B$2:$B$40,0),_xlfn.XLOOKUP(I122,freq!$A$2:$A$40,freq!$B$2:$B$40,0),_xlfn.XLOOKUP(J122,freq!$A$2:$A$40,freq!$B$2:$B$40,0),_xlfn.XLOOKUP(K122,freq!$A$2:$A$40,freq!$B$2:$B$40,0),_xlfn.XLOOKUP(L122,freq!$A$2:$A$40,freq!$B$2:$B$40,0),_xlfn.XLOOKUP(M122,freq!$A$2:$A$40,freq!$B$2:$B$40,0),_xlfn.XLOOKUP(N122,freq!$A$2:$A$40,freq!$B$2:$B$40,0),_xlfn.XLOOKUP(O122,freq!$A$2:$A$40,freq!$B$2:$B$40,0),_xlfn.XLOOKUP(P122,freq!$A$2:$A$40,freq!$B$2:$B$40,0),_xlfn.XLOOKUP(Q122,freq!$A$2:$A$40,freq!$B$2:$B$40,0),_xlfn.XLOOKUP(R122,freq!$A$2:$A$40,freq!$B$2:$B$40,0),_xlfn.XLOOKUP(S122,freq!$A$2:$A$40,freq!$B$2:$B$40,0),_xlfn.XLOOKUP(T122,freq!$A$2:$A$40,freq!$B$2:$B$40,0),_xlfn.XLOOKUP(U122,freq!$A$2:$A$40,freq!$B$2:$B$40,0),_xlfn.XLOOKUP(V122,freq!$A$2:$A$40,freq!$B$2:$B$40,0))</f>
        <v>76.509999999999991</v>
      </c>
    </row>
    <row r="123" spans="1:23" x14ac:dyDescent="0.35">
      <c r="A123" s="32" t="s">
        <v>752</v>
      </c>
      <c r="B123" s="32" t="s">
        <v>58</v>
      </c>
      <c r="C123" s="32" t="s">
        <v>38</v>
      </c>
      <c r="D123" s="32" t="s">
        <v>43</v>
      </c>
      <c r="E123" s="32" t="s">
        <v>4</v>
      </c>
      <c r="F123" s="32" t="s">
        <v>59</v>
      </c>
      <c r="G123" s="32" t="s">
        <v>36</v>
      </c>
      <c r="H123" s="32" t="s">
        <v>53</v>
      </c>
      <c r="I123" s="32" t="s">
        <v>44</v>
      </c>
      <c r="J123" s="32" t="s">
        <v>31</v>
      </c>
      <c r="K123" s="32" t="s">
        <v>1</v>
      </c>
      <c r="L123" s="32" t="s">
        <v>37</v>
      </c>
      <c r="M123" s="32" t="s">
        <v>43</v>
      </c>
      <c r="N123" s="32" t="s">
        <v>1</v>
      </c>
      <c r="O123" s="32" t="s">
        <v>59</v>
      </c>
      <c r="P123" s="32" t="s">
        <v>3</v>
      </c>
      <c r="Q123" s="32" t="s">
        <v>31</v>
      </c>
      <c r="R123" s="32" t="s">
        <v>34</v>
      </c>
      <c r="S123" s="32" t="s">
        <v>3</v>
      </c>
      <c r="T123" s="32" t="s">
        <v>58</v>
      </c>
      <c r="U123" s="32" t="s">
        <v>37</v>
      </c>
      <c r="V123" s="32" t="s">
        <v>32</v>
      </c>
      <c r="W123" s="32">
        <f>SUM(_xlfn.XLOOKUP(B123,freq!$A$2:$A$40,freq!$B$2:$B$40,0),_xlfn.XLOOKUP(C123,freq!$A$2:$A$40,freq!$B$2:$B$40,0),_xlfn.XLOOKUP(D123,freq!$A$2:$A$40,freq!$B$2:$B$40,0),_xlfn.XLOOKUP(E123,freq!$A$2:$A$40,freq!$B$2:$B$40,0),_xlfn.XLOOKUP(F123,freq!$A$2:$A$40,freq!$B$2:$B$40,0),_xlfn.XLOOKUP(G123,freq!$A$2:$A$40,freq!$B$2:$B$40,0),_xlfn.XLOOKUP(H123,freq!$A$2:$A$40,freq!$B$2:$B$40,0),_xlfn.XLOOKUP(I123,freq!$A$2:$A$40,freq!$B$2:$B$40,0),_xlfn.XLOOKUP(J123,freq!$A$2:$A$40,freq!$B$2:$B$40,0),_xlfn.XLOOKUP(K123,freq!$A$2:$A$40,freq!$B$2:$B$40,0),_xlfn.XLOOKUP(L123,freq!$A$2:$A$40,freq!$B$2:$B$40,0),_xlfn.XLOOKUP(M123,freq!$A$2:$A$40,freq!$B$2:$B$40,0),_xlfn.XLOOKUP(N123,freq!$A$2:$A$40,freq!$B$2:$B$40,0),_xlfn.XLOOKUP(O123,freq!$A$2:$A$40,freq!$B$2:$B$40,0),_xlfn.XLOOKUP(P123,freq!$A$2:$A$40,freq!$B$2:$B$40,0),_xlfn.XLOOKUP(Q123,freq!$A$2:$A$40,freq!$B$2:$B$40,0),_xlfn.XLOOKUP(R123,freq!$A$2:$A$40,freq!$B$2:$B$40,0),_xlfn.XLOOKUP(S123,freq!$A$2:$A$40,freq!$B$2:$B$40,0),_xlfn.XLOOKUP(T123,freq!$A$2:$A$40,freq!$B$2:$B$40,0),_xlfn.XLOOKUP(U123,freq!$A$2:$A$40,freq!$B$2:$B$40,0),_xlfn.XLOOKUP(V123,freq!$A$2:$A$40,freq!$B$2:$B$40,0))</f>
        <v>76.430000000000007</v>
      </c>
    </row>
    <row r="124" spans="1:23" x14ac:dyDescent="0.35">
      <c r="A124" s="32" t="s">
        <v>550</v>
      </c>
      <c r="B124" s="32" t="s">
        <v>2</v>
      </c>
      <c r="C124" s="32" t="s">
        <v>2</v>
      </c>
      <c r="D124" s="32" t="s">
        <v>41</v>
      </c>
      <c r="E124" s="32" t="s">
        <v>53</v>
      </c>
      <c r="F124" s="32" t="s">
        <v>46</v>
      </c>
      <c r="G124" s="32">
        <v>2</v>
      </c>
      <c r="H124" s="32" t="s">
        <v>1</v>
      </c>
      <c r="I124" s="32" t="s">
        <v>30</v>
      </c>
      <c r="J124" s="32" t="s">
        <v>42</v>
      </c>
      <c r="K124" s="32">
        <v>8</v>
      </c>
      <c r="L124" s="32" t="s">
        <v>31</v>
      </c>
      <c r="M124" s="32" t="s">
        <v>37</v>
      </c>
      <c r="N124" s="32">
        <v>1</v>
      </c>
      <c r="O124" s="32" t="s">
        <v>48</v>
      </c>
      <c r="P124" s="32" t="s">
        <v>45</v>
      </c>
      <c r="Q124" s="32">
        <v>1</v>
      </c>
      <c r="R124" s="32">
        <v>0</v>
      </c>
      <c r="S124" s="32" t="s">
        <v>34</v>
      </c>
      <c r="T124" s="32" t="s">
        <v>43</v>
      </c>
      <c r="U124" s="32" t="s">
        <v>1</v>
      </c>
      <c r="V124" s="32" t="s">
        <v>32</v>
      </c>
      <c r="W124" s="32">
        <f>SUM(_xlfn.XLOOKUP(B124,freq!$A$2:$A$40,freq!$B$2:$B$40,0),_xlfn.XLOOKUP(C124,freq!$A$2:$A$40,freq!$B$2:$B$40,0),_xlfn.XLOOKUP(D124,freq!$A$2:$A$40,freq!$B$2:$B$40,0),_xlfn.XLOOKUP(E124,freq!$A$2:$A$40,freq!$B$2:$B$40,0),_xlfn.XLOOKUP(F124,freq!$A$2:$A$40,freq!$B$2:$B$40,0),_xlfn.XLOOKUP(G124,freq!$A$2:$A$40,freq!$B$2:$B$40,0),_xlfn.XLOOKUP(H124,freq!$A$2:$A$40,freq!$B$2:$B$40,0),_xlfn.XLOOKUP(I124,freq!$A$2:$A$40,freq!$B$2:$B$40,0),_xlfn.XLOOKUP(J124,freq!$A$2:$A$40,freq!$B$2:$B$40,0),_xlfn.XLOOKUP(K124,freq!$A$2:$A$40,freq!$B$2:$B$40,0),_xlfn.XLOOKUP(L124,freq!$A$2:$A$40,freq!$B$2:$B$40,0),_xlfn.XLOOKUP(M124,freq!$A$2:$A$40,freq!$B$2:$B$40,0),_xlfn.XLOOKUP(N124,freq!$A$2:$A$40,freq!$B$2:$B$40,0),_xlfn.XLOOKUP(O124,freq!$A$2:$A$40,freq!$B$2:$B$40,0),_xlfn.XLOOKUP(P124,freq!$A$2:$A$40,freq!$B$2:$B$40,0),_xlfn.XLOOKUP(Q124,freq!$A$2:$A$40,freq!$B$2:$B$40,0),_xlfn.XLOOKUP(R124,freq!$A$2:$A$40,freq!$B$2:$B$40,0),_xlfn.XLOOKUP(S124,freq!$A$2:$A$40,freq!$B$2:$B$40,0),_xlfn.XLOOKUP(T124,freq!$A$2:$A$40,freq!$B$2:$B$40,0),_xlfn.XLOOKUP(U124,freq!$A$2:$A$40,freq!$B$2:$B$40,0),_xlfn.XLOOKUP(V124,freq!$A$2:$A$40,freq!$B$2:$B$40,0))</f>
        <v>76.390000000000015</v>
      </c>
    </row>
    <row r="125" spans="1:23" x14ac:dyDescent="0.35">
      <c r="A125" s="32" t="s">
        <v>832</v>
      </c>
      <c r="B125" s="32" t="s">
        <v>45</v>
      </c>
      <c r="C125" s="32" t="s">
        <v>29</v>
      </c>
      <c r="D125" s="32" t="s">
        <v>31</v>
      </c>
      <c r="E125" s="32">
        <v>2</v>
      </c>
      <c r="F125" s="32" t="s">
        <v>35</v>
      </c>
      <c r="G125" s="32">
        <v>8</v>
      </c>
      <c r="H125" s="32" t="s">
        <v>35</v>
      </c>
      <c r="I125" s="32" t="s">
        <v>49</v>
      </c>
      <c r="J125" s="32" t="s">
        <v>1</v>
      </c>
      <c r="K125" s="32" t="s">
        <v>41</v>
      </c>
      <c r="L125" s="32">
        <v>8</v>
      </c>
      <c r="M125" s="32">
        <v>8</v>
      </c>
      <c r="N125" s="32" t="s">
        <v>56</v>
      </c>
      <c r="O125" s="32" t="s">
        <v>59</v>
      </c>
      <c r="P125" s="32" t="s">
        <v>3</v>
      </c>
      <c r="Q125" s="32" t="s">
        <v>33</v>
      </c>
      <c r="R125" s="32" t="s">
        <v>50</v>
      </c>
      <c r="S125" s="32" t="s">
        <v>28</v>
      </c>
      <c r="T125" s="32" t="s">
        <v>32</v>
      </c>
      <c r="U125" s="32">
        <v>1</v>
      </c>
      <c r="V125" s="32" t="s">
        <v>1</v>
      </c>
      <c r="W125" s="32">
        <f>SUM(_xlfn.XLOOKUP(B125,freq!$A$2:$A$40,freq!$B$2:$B$40,0),_xlfn.XLOOKUP(C125,freq!$A$2:$A$40,freq!$B$2:$B$40,0),_xlfn.XLOOKUP(D125,freq!$A$2:$A$40,freq!$B$2:$B$40,0),_xlfn.XLOOKUP(E125,freq!$A$2:$A$40,freq!$B$2:$B$40,0),_xlfn.XLOOKUP(F125,freq!$A$2:$A$40,freq!$B$2:$B$40,0),_xlfn.XLOOKUP(G125,freq!$A$2:$A$40,freq!$B$2:$B$40,0),_xlfn.XLOOKUP(H125,freq!$A$2:$A$40,freq!$B$2:$B$40,0),_xlfn.XLOOKUP(I125,freq!$A$2:$A$40,freq!$B$2:$B$40,0),_xlfn.XLOOKUP(J125,freq!$A$2:$A$40,freq!$B$2:$B$40,0),_xlfn.XLOOKUP(K125,freq!$A$2:$A$40,freq!$B$2:$B$40,0),_xlfn.XLOOKUP(L125,freq!$A$2:$A$40,freq!$B$2:$B$40,0),_xlfn.XLOOKUP(M125,freq!$A$2:$A$40,freq!$B$2:$B$40,0),_xlfn.XLOOKUP(N125,freq!$A$2:$A$40,freq!$B$2:$B$40,0),_xlfn.XLOOKUP(O125,freq!$A$2:$A$40,freq!$B$2:$B$40,0),_xlfn.XLOOKUP(P125,freq!$A$2:$A$40,freq!$B$2:$B$40,0),_xlfn.XLOOKUP(Q125,freq!$A$2:$A$40,freq!$B$2:$B$40,0),_xlfn.XLOOKUP(R125,freq!$A$2:$A$40,freq!$B$2:$B$40,0),_xlfn.XLOOKUP(S125,freq!$A$2:$A$40,freq!$B$2:$B$40,0),_xlfn.XLOOKUP(T125,freq!$A$2:$A$40,freq!$B$2:$B$40,0),_xlfn.XLOOKUP(U125,freq!$A$2:$A$40,freq!$B$2:$B$40,0),_xlfn.XLOOKUP(V125,freq!$A$2:$A$40,freq!$B$2:$B$40,0))</f>
        <v>76.34</v>
      </c>
    </row>
    <row r="126" spans="1:23" x14ac:dyDescent="0.35">
      <c r="A126" s="32" t="s">
        <v>83</v>
      </c>
      <c r="B126" s="32">
        <v>9</v>
      </c>
      <c r="C126" s="32" t="s">
        <v>32</v>
      </c>
      <c r="D126" s="32" t="s">
        <v>34</v>
      </c>
      <c r="E126" s="32" t="s">
        <v>35</v>
      </c>
      <c r="F126" s="32" t="s">
        <v>4</v>
      </c>
      <c r="G126" s="32" t="s">
        <v>34</v>
      </c>
      <c r="H126" s="32">
        <v>5</v>
      </c>
      <c r="I126" s="32" t="s">
        <v>35</v>
      </c>
      <c r="J126" s="32" t="s">
        <v>31</v>
      </c>
      <c r="K126" s="32" t="s">
        <v>2</v>
      </c>
      <c r="L126" s="32">
        <v>4</v>
      </c>
      <c r="M126" s="32">
        <v>4</v>
      </c>
      <c r="N126" s="32" t="s">
        <v>28</v>
      </c>
      <c r="O126" s="32" t="s">
        <v>37</v>
      </c>
      <c r="P126" s="32" t="s">
        <v>49</v>
      </c>
      <c r="Q126" s="32" t="s">
        <v>33</v>
      </c>
      <c r="R126" s="32" t="s">
        <v>2</v>
      </c>
      <c r="S126" s="32" t="s">
        <v>4</v>
      </c>
      <c r="T126" s="32" t="s">
        <v>44</v>
      </c>
      <c r="U126" s="32" t="s">
        <v>41</v>
      </c>
      <c r="V126" s="32" t="s">
        <v>37</v>
      </c>
      <c r="W126" s="32">
        <f>SUM(_xlfn.XLOOKUP(B126,freq!$A$2:$A$40,freq!$B$2:$B$40,0),_xlfn.XLOOKUP(C126,freq!$A$2:$A$40,freq!$B$2:$B$40,0),_xlfn.XLOOKUP(D126,freq!$A$2:$A$40,freq!$B$2:$B$40,0),_xlfn.XLOOKUP(E126,freq!$A$2:$A$40,freq!$B$2:$B$40,0),_xlfn.XLOOKUP(F126,freq!$A$2:$A$40,freq!$B$2:$B$40,0),_xlfn.XLOOKUP(G126,freq!$A$2:$A$40,freq!$B$2:$B$40,0),_xlfn.XLOOKUP(H126,freq!$A$2:$A$40,freq!$B$2:$B$40,0),_xlfn.XLOOKUP(I126,freq!$A$2:$A$40,freq!$B$2:$B$40,0),_xlfn.XLOOKUP(J126,freq!$A$2:$A$40,freq!$B$2:$B$40,0),_xlfn.XLOOKUP(K126,freq!$A$2:$A$40,freq!$B$2:$B$40,0),_xlfn.XLOOKUP(L126,freq!$A$2:$A$40,freq!$B$2:$B$40,0),_xlfn.XLOOKUP(M126,freq!$A$2:$A$40,freq!$B$2:$B$40,0),_xlfn.XLOOKUP(N126,freq!$A$2:$A$40,freq!$B$2:$B$40,0),_xlfn.XLOOKUP(O126,freq!$A$2:$A$40,freq!$B$2:$B$40,0),_xlfn.XLOOKUP(P126,freq!$A$2:$A$40,freq!$B$2:$B$40,0),_xlfn.XLOOKUP(Q126,freq!$A$2:$A$40,freq!$B$2:$B$40,0),_xlfn.XLOOKUP(R126,freq!$A$2:$A$40,freq!$B$2:$B$40,0),_xlfn.XLOOKUP(S126,freq!$A$2:$A$40,freq!$B$2:$B$40,0),_xlfn.XLOOKUP(T126,freq!$A$2:$A$40,freq!$B$2:$B$40,0),_xlfn.XLOOKUP(U126,freq!$A$2:$A$40,freq!$B$2:$B$40,0),_xlfn.XLOOKUP(V126,freq!$A$2:$A$40,freq!$B$2:$B$40,0))</f>
        <v>76.260000000000005</v>
      </c>
    </row>
    <row r="127" spans="1:23" x14ac:dyDescent="0.35">
      <c r="A127" s="32" t="s">
        <v>500</v>
      </c>
      <c r="B127" s="32" t="s">
        <v>56</v>
      </c>
      <c r="C127" s="32" t="s">
        <v>31</v>
      </c>
      <c r="D127" s="32" t="s">
        <v>46</v>
      </c>
      <c r="E127" s="32">
        <v>1</v>
      </c>
      <c r="F127" s="32" t="s">
        <v>31</v>
      </c>
      <c r="G127" s="32" t="s">
        <v>44</v>
      </c>
      <c r="H127" s="32">
        <v>3</v>
      </c>
      <c r="I127" s="32">
        <v>4</v>
      </c>
      <c r="J127" s="32" t="s">
        <v>33</v>
      </c>
      <c r="K127" s="32" t="s">
        <v>58</v>
      </c>
      <c r="L127" s="32" t="s">
        <v>1</v>
      </c>
      <c r="M127" s="32" t="s">
        <v>2</v>
      </c>
      <c r="N127" s="32">
        <v>5</v>
      </c>
      <c r="O127" s="32" t="s">
        <v>32</v>
      </c>
      <c r="P127" s="32" t="s">
        <v>37</v>
      </c>
      <c r="Q127" s="32" t="s">
        <v>0</v>
      </c>
      <c r="R127" s="32" t="s">
        <v>33</v>
      </c>
      <c r="S127" s="32" t="s">
        <v>3</v>
      </c>
      <c r="T127" s="32" t="s">
        <v>40</v>
      </c>
      <c r="U127" s="32" t="s">
        <v>2</v>
      </c>
      <c r="V127" s="32" t="s">
        <v>59</v>
      </c>
      <c r="W127" s="32">
        <f>SUM(_xlfn.XLOOKUP(B127,freq!$A$2:$A$40,freq!$B$2:$B$40,0),_xlfn.XLOOKUP(C127,freq!$A$2:$A$40,freq!$B$2:$B$40,0),_xlfn.XLOOKUP(D127,freq!$A$2:$A$40,freq!$B$2:$B$40,0),_xlfn.XLOOKUP(E127,freq!$A$2:$A$40,freq!$B$2:$B$40,0),_xlfn.XLOOKUP(F127,freq!$A$2:$A$40,freq!$B$2:$B$40,0),_xlfn.XLOOKUP(G127,freq!$A$2:$A$40,freq!$B$2:$B$40,0),_xlfn.XLOOKUP(H127,freq!$A$2:$A$40,freq!$B$2:$B$40,0),_xlfn.XLOOKUP(I127,freq!$A$2:$A$40,freq!$B$2:$B$40,0),_xlfn.XLOOKUP(J127,freq!$A$2:$A$40,freq!$B$2:$B$40,0),_xlfn.XLOOKUP(K127,freq!$A$2:$A$40,freq!$B$2:$B$40,0),_xlfn.XLOOKUP(L127,freq!$A$2:$A$40,freq!$B$2:$B$40,0),_xlfn.XLOOKUP(M127,freq!$A$2:$A$40,freq!$B$2:$B$40,0),_xlfn.XLOOKUP(N127,freq!$A$2:$A$40,freq!$B$2:$B$40,0),_xlfn.XLOOKUP(O127,freq!$A$2:$A$40,freq!$B$2:$B$40,0),_xlfn.XLOOKUP(P127,freq!$A$2:$A$40,freq!$B$2:$B$40,0),_xlfn.XLOOKUP(Q127,freq!$A$2:$A$40,freq!$B$2:$B$40,0),_xlfn.XLOOKUP(R127,freq!$A$2:$A$40,freq!$B$2:$B$40,0),_xlfn.XLOOKUP(S127,freq!$A$2:$A$40,freq!$B$2:$B$40,0),_xlfn.XLOOKUP(T127,freq!$A$2:$A$40,freq!$B$2:$B$40,0),_xlfn.XLOOKUP(U127,freq!$A$2:$A$40,freq!$B$2:$B$40,0),_xlfn.XLOOKUP(V127,freq!$A$2:$A$40,freq!$B$2:$B$40,0))</f>
        <v>76.239999999999995</v>
      </c>
    </row>
    <row r="128" spans="1:23" x14ac:dyDescent="0.35">
      <c r="A128" s="32" t="s">
        <v>1943</v>
      </c>
      <c r="B128" s="32" t="s">
        <v>59</v>
      </c>
      <c r="C128" s="32" t="s">
        <v>49</v>
      </c>
      <c r="D128" s="32" t="s">
        <v>37</v>
      </c>
      <c r="E128" s="32" t="s">
        <v>37</v>
      </c>
      <c r="F128" s="32" t="s">
        <v>33</v>
      </c>
      <c r="G128" s="32" t="s">
        <v>58</v>
      </c>
      <c r="H128" s="32">
        <v>3</v>
      </c>
      <c r="I128" s="32">
        <v>7</v>
      </c>
      <c r="J128" s="32" t="s">
        <v>30</v>
      </c>
      <c r="K128" s="32" t="s">
        <v>2</v>
      </c>
      <c r="L128" s="32" t="s">
        <v>37</v>
      </c>
      <c r="M128" s="32" t="s">
        <v>35</v>
      </c>
      <c r="N128" s="32" t="s">
        <v>28</v>
      </c>
      <c r="O128" s="32">
        <v>3</v>
      </c>
      <c r="P128" s="32">
        <v>3</v>
      </c>
      <c r="Q128" s="32" t="s">
        <v>44</v>
      </c>
      <c r="R128" s="32" t="s">
        <v>36</v>
      </c>
      <c r="S128" s="32" t="s">
        <v>56</v>
      </c>
      <c r="T128" s="32" t="s">
        <v>46</v>
      </c>
      <c r="U128" s="32" t="s">
        <v>2</v>
      </c>
      <c r="V128" s="32" t="s">
        <v>48</v>
      </c>
      <c r="W128" s="32">
        <f>SUM(_xlfn.XLOOKUP(B128,freq!$A$2:$A$40,freq!$B$2:$B$40,0),_xlfn.XLOOKUP(C128,freq!$A$2:$A$40,freq!$B$2:$B$40,0),_xlfn.XLOOKUP(D128,freq!$A$2:$A$40,freq!$B$2:$B$40,0),_xlfn.XLOOKUP(E128,freq!$A$2:$A$40,freq!$B$2:$B$40,0),_xlfn.XLOOKUP(F128,freq!$A$2:$A$40,freq!$B$2:$B$40,0),_xlfn.XLOOKUP(G128,freq!$A$2:$A$40,freq!$B$2:$B$40,0),_xlfn.XLOOKUP(H128,freq!$A$2:$A$40,freq!$B$2:$B$40,0),_xlfn.XLOOKUP(I128,freq!$A$2:$A$40,freq!$B$2:$B$40,0),_xlfn.XLOOKUP(J128,freq!$A$2:$A$40,freq!$B$2:$B$40,0),_xlfn.XLOOKUP(K128,freq!$A$2:$A$40,freq!$B$2:$B$40,0),_xlfn.XLOOKUP(L128,freq!$A$2:$A$40,freq!$B$2:$B$40,0),_xlfn.XLOOKUP(M128,freq!$A$2:$A$40,freq!$B$2:$B$40,0),_xlfn.XLOOKUP(N128,freq!$A$2:$A$40,freq!$B$2:$B$40,0),_xlfn.XLOOKUP(O128,freq!$A$2:$A$40,freq!$B$2:$B$40,0),_xlfn.XLOOKUP(P128,freq!$A$2:$A$40,freq!$B$2:$B$40,0),_xlfn.XLOOKUP(Q128,freq!$A$2:$A$40,freq!$B$2:$B$40,0),_xlfn.XLOOKUP(R128,freq!$A$2:$A$40,freq!$B$2:$B$40,0),_xlfn.XLOOKUP(S128,freq!$A$2:$A$40,freq!$B$2:$B$40,0),_xlfn.XLOOKUP(T128,freq!$A$2:$A$40,freq!$B$2:$B$40,0),_xlfn.XLOOKUP(U128,freq!$A$2:$A$40,freq!$B$2:$B$40,0),_xlfn.XLOOKUP(V128,freq!$A$2:$A$40,freq!$B$2:$B$40,0))</f>
        <v>76.209999999999994</v>
      </c>
    </row>
    <row r="129" spans="1:23" x14ac:dyDescent="0.35">
      <c r="A129" s="32" t="s">
        <v>1287</v>
      </c>
      <c r="B129" s="32">
        <v>5</v>
      </c>
      <c r="C129" s="32" t="s">
        <v>50</v>
      </c>
      <c r="D129" s="32" t="s">
        <v>38</v>
      </c>
      <c r="E129" s="32" t="s">
        <v>45</v>
      </c>
      <c r="F129" s="32" t="s">
        <v>58</v>
      </c>
      <c r="G129" s="32" t="s">
        <v>2</v>
      </c>
      <c r="H129" s="32" t="s">
        <v>37</v>
      </c>
      <c r="I129" s="32" t="s">
        <v>37</v>
      </c>
      <c r="J129" s="32" t="s">
        <v>37</v>
      </c>
      <c r="K129" s="32" t="s">
        <v>31</v>
      </c>
      <c r="L129" s="32" t="s">
        <v>49</v>
      </c>
      <c r="M129" s="32">
        <v>9</v>
      </c>
      <c r="N129" s="32">
        <v>0</v>
      </c>
      <c r="O129" s="32" t="s">
        <v>41</v>
      </c>
      <c r="P129" s="32" t="s">
        <v>49</v>
      </c>
      <c r="Q129" s="32" t="s">
        <v>42</v>
      </c>
      <c r="R129" s="32" t="s">
        <v>50</v>
      </c>
      <c r="S129" s="32" t="s">
        <v>56</v>
      </c>
      <c r="T129" s="32" t="s">
        <v>35</v>
      </c>
      <c r="U129" s="32">
        <v>8</v>
      </c>
      <c r="V129" s="32" t="s">
        <v>37</v>
      </c>
      <c r="W129" s="32">
        <f>SUM(_xlfn.XLOOKUP(B129,freq!$A$2:$A$40,freq!$B$2:$B$40,0),_xlfn.XLOOKUP(C129,freq!$A$2:$A$40,freq!$B$2:$B$40,0),_xlfn.XLOOKUP(D129,freq!$A$2:$A$40,freq!$B$2:$B$40,0),_xlfn.XLOOKUP(E129,freq!$A$2:$A$40,freq!$B$2:$B$40,0),_xlfn.XLOOKUP(F129,freq!$A$2:$A$40,freq!$B$2:$B$40,0),_xlfn.XLOOKUP(G129,freq!$A$2:$A$40,freq!$B$2:$B$40,0),_xlfn.XLOOKUP(H129,freq!$A$2:$A$40,freq!$B$2:$B$40,0),_xlfn.XLOOKUP(I129,freq!$A$2:$A$40,freq!$B$2:$B$40,0),_xlfn.XLOOKUP(J129,freq!$A$2:$A$40,freq!$B$2:$B$40,0),_xlfn.XLOOKUP(K129,freq!$A$2:$A$40,freq!$B$2:$B$40,0),_xlfn.XLOOKUP(L129,freq!$A$2:$A$40,freq!$B$2:$B$40,0),_xlfn.XLOOKUP(M129,freq!$A$2:$A$40,freq!$B$2:$B$40,0),_xlfn.XLOOKUP(N129,freq!$A$2:$A$40,freq!$B$2:$B$40,0),_xlfn.XLOOKUP(O129,freq!$A$2:$A$40,freq!$B$2:$B$40,0),_xlfn.XLOOKUP(P129,freq!$A$2:$A$40,freq!$B$2:$B$40,0),_xlfn.XLOOKUP(Q129,freq!$A$2:$A$40,freq!$B$2:$B$40,0),_xlfn.XLOOKUP(R129,freq!$A$2:$A$40,freq!$B$2:$B$40,0),_xlfn.XLOOKUP(S129,freq!$A$2:$A$40,freq!$B$2:$B$40,0),_xlfn.XLOOKUP(T129,freq!$A$2:$A$40,freq!$B$2:$B$40,0),_xlfn.XLOOKUP(U129,freq!$A$2:$A$40,freq!$B$2:$B$40,0),_xlfn.XLOOKUP(V129,freq!$A$2:$A$40,freq!$B$2:$B$40,0))</f>
        <v>76.160000000000011</v>
      </c>
    </row>
    <row r="130" spans="1:23" x14ac:dyDescent="0.35">
      <c r="A130" s="32" t="s">
        <v>1245</v>
      </c>
      <c r="B130" s="32" t="s">
        <v>0</v>
      </c>
      <c r="C130" s="32" t="s">
        <v>31</v>
      </c>
      <c r="D130" s="32">
        <v>8</v>
      </c>
      <c r="E130" s="32" t="s">
        <v>34</v>
      </c>
      <c r="F130" s="32" t="s">
        <v>28</v>
      </c>
      <c r="G130" s="32" t="s">
        <v>36</v>
      </c>
      <c r="H130" s="32" t="s">
        <v>58</v>
      </c>
      <c r="I130" s="32" t="s">
        <v>40</v>
      </c>
      <c r="J130" s="32" t="s">
        <v>31</v>
      </c>
      <c r="K130" s="32" t="s">
        <v>31</v>
      </c>
      <c r="L130" s="32" t="s">
        <v>29</v>
      </c>
      <c r="M130" s="32">
        <v>5</v>
      </c>
      <c r="N130" s="32" t="s">
        <v>33</v>
      </c>
      <c r="O130" s="32" t="s">
        <v>37</v>
      </c>
      <c r="P130" s="32" t="s">
        <v>36</v>
      </c>
      <c r="Q130" s="32" t="s">
        <v>2</v>
      </c>
      <c r="R130" s="32" t="s">
        <v>28</v>
      </c>
      <c r="S130" s="32" t="s">
        <v>1</v>
      </c>
      <c r="T130" s="32" t="s">
        <v>3</v>
      </c>
      <c r="U130" s="32" t="s">
        <v>38</v>
      </c>
      <c r="V130" s="32" t="s">
        <v>35</v>
      </c>
      <c r="W130" s="32">
        <f>SUM(_xlfn.XLOOKUP(B130,freq!$A$2:$A$40,freq!$B$2:$B$40,0),_xlfn.XLOOKUP(C130,freq!$A$2:$A$40,freq!$B$2:$B$40,0),_xlfn.XLOOKUP(D130,freq!$A$2:$A$40,freq!$B$2:$B$40,0),_xlfn.XLOOKUP(E130,freq!$A$2:$A$40,freq!$B$2:$B$40,0),_xlfn.XLOOKUP(F130,freq!$A$2:$A$40,freq!$B$2:$B$40,0),_xlfn.XLOOKUP(G130,freq!$A$2:$A$40,freq!$B$2:$B$40,0),_xlfn.XLOOKUP(H130,freq!$A$2:$A$40,freq!$B$2:$B$40,0),_xlfn.XLOOKUP(I130,freq!$A$2:$A$40,freq!$B$2:$B$40,0),_xlfn.XLOOKUP(J130,freq!$A$2:$A$40,freq!$B$2:$B$40,0),_xlfn.XLOOKUP(K130,freq!$A$2:$A$40,freq!$B$2:$B$40,0),_xlfn.XLOOKUP(L130,freq!$A$2:$A$40,freq!$B$2:$B$40,0),_xlfn.XLOOKUP(M130,freq!$A$2:$A$40,freq!$B$2:$B$40,0),_xlfn.XLOOKUP(N130,freq!$A$2:$A$40,freq!$B$2:$B$40,0),_xlfn.XLOOKUP(O130,freq!$A$2:$A$40,freq!$B$2:$B$40,0),_xlfn.XLOOKUP(P130,freq!$A$2:$A$40,freq!$B$2:$B$40,0),_xlfn.XLOOKUP(Q130,freq!$A$2:$A$40,freq!$B$2:$B$40,0),_xlfn.XLOOKUP(R130,freq!$A$2:$A$40,freq!$B$2:$B$40,0),_xlfn.XLOOKUP(S130,freq!$A$2:$A$40,freq!$B$2:$B$40,0),_xlfn.XLOOKUP(T130,freq!$A$2:$A$40,freq!$B$2:$B$40,0),_xlfn.XLOOKUP(U130,freq!$A$2:$A$40,freq!$B$2:$B$40,0),_xlfn.XLOOKUP(V130,freq!$A$2:$A$40,freq!$B$2:$B$40,0))</f>
        <v>76.09</v>
      </c>
    </row>
    <row r="131" spans="1:23" x14ac:dyDescent="0.35">
      <c r="A131" s="32" t="s">
        <v>956</v>
      </c>
      <c r="B131" s="32" t="s">
        <v>44</v>
      </c>
      <c r="C131" s="32">
        <v>9</v>
      </c>
      <c r="D131" s="32">
        <v>7</v>
      </c>
      <c r="E131" s="32" t="s">
        <v>48</v>
      </c>
      <c r="F131" s="32" t="s">
        <v>28</v>
      </c>
      <c r="G131" s="32" t="s">
        <v>28</v>
      </c>
      <c r="H131" s="32" t="s">
        <v>48</v>
      </c>
      <c r="I131" s="32" t="s">
        <v>35</v>
      </c>
      <c r="J131" s="32" t="s">
        <v>29</v>
      </c>
      <c r="K131" s="32" t="s">
        <v>45</v>
      </c>
      <c r="L131" s="32">
        <v>2</v>
      </c>
      <c r="M131" s="32" t="s">
        <v>45</v>
      </c>
      <c r="N131" s="32" t="s">
        <v>31</v>
      </c>
      <c r="O131" s="32" t="s">
        <v>43</v>
      </c>
      <c r="P131" s="32">
        <v>7</v>
      </c>
      <c r="Q131" s="32" t="s">
        <v>50</v>
      </c>
      <c r="R131" s="32" t="s">
        <v>59</v>
      </c>
      <c r="S131" s="32" t="s">
        <v>48</v>
      </c>
      <c r="T131" s="32" t="s">
        <v>40</v>
      </c>
      <c r="U131" s="32" t="s">
        <v>46</v>
      </c>
      <c r="V131" s="32" t="s">
        <v>36</v>
      </c>
      <c r="W131" s="32">
        <f>SUM(_xlfn.XLOOKUP(B131,freq!$A$2:$A$40,freq!$B$2:$B$40,0),_xlfn.XLOOKUP(C131,freq!$A$2:$A$40,freq!$B$2:$B$40,0),_xlfn.XLOOKUP(D131,freq!$A$2:$A$40,freq!$B$2:$B$40,0),_xlfn.XLOOKUP(E131,freq!$A$2:$A$40,freq!$B$2:$B$40,0),_xlfn.XLOOKUP(F131,freq!$A$2:$A$40,freq!$B$2:$B$40,0),_xlfn.XLOOKUP(G131,freq!$A$2:$A$40,freq!$B$2:$B$40,0),_xlfn.XLOOKUP(H131,freq!$A$2:$A$40,freq!$B$2:$B$40,0),_xlfn.XLOOKUP(I131,freq!$A$2:$A$40,freq!$B$2:$B$40,0),_xlfn.XLOOKUP(J131,freq!$A$2:$A$40,freq!$B$2:$B$40,0),_xlfn.XLOOKUP(K131,freq!$A$2:$A$40,freq!$B$2:$B$40,0),_xlfn.XLOOKUP(L131,freq!$A$2:$A$40,freq!$B$2:$B$40,0),_xlfn.XLOOKUP(M131,freq!$A$2:$A$40,freq!$B$2:$B$40,0),_xlfn.XLOOKUP(N131,freq!$A$2:$A$40,freq!$B$2:$B$40,0),_xlfn.XLOOKUP(O131,freq!$A$2:$A$40,freq!$B$2:$B$40,0),_xlfn.XLOOKUP(P131,freq!$A$2:$A$40,freq!$B$2:$B$40,0),_xlfn.XLOOKUP(Q131,freq!$A$2:$A$40,freq!$B$2:$B$40,0),_xlfn.XLOOKUP(R131,freq!$A$2:$A$40,freq!$B$2:$B$40,0),_xlfn.XLOOKUP(S131,freq!$A$2:$A$40,freq!$B$2:$B$40,0),_xlfn.XLOOKUP(T131,freq!$A$2:$A$40,freq!$B$2:$B$40,0),_xlfn.XLOOKUP(U131,freq!$A$2:$A$40,freq!$B$2:$B$40,0),_xlfn.XLOOKUP(V131,freq!$A$2:$A$40,freq!$B$2:$B$40,0))</f>
        <v>76.08</v>
      </c>
    </row>
    <row r="132" spans="1:23" x14ac:dyDescent="0.35">
      <c r="A132" s="32" t="s">
        <v>879</v>
      </c>
      <c r="B132" s="32" t="s">
        <v>3</v>
      </c>
      <c r="C132" s="32" t="s">
        <v>1</v>
      </c>
      <c r="D132" s="32" t="s">
        <v>38</v>
      </c>
      <c r="E132" s="32" t="s">
        <v>32</v>
      </c>
      <c r="F132" s="32">
        <v>6</v>
      </c>
      <c r="G132" s="32" t="s">
        <v>3</v>
      </c>
      <c r="H132" s="32">
        <v>7</v>
      </c>
      <c r="I132" s="32">
        <v>9</v>
      </c>
      <c r="J132" s="32" t="s">
        <v>43</v>
      </c>
      <c r="K132" s="32">
        <v>5</v>
      </c>
      <c r="L132" s="32">
        <v>7</v>
      </c>
      <c r="M132" s="32" t="s">
        <v>45</v>
      </c>
      <c r="N132" s="32" t="s">
        <v>34</v>
      </c>
      <c r="O132" s="32" t="s">
        <v>2</v>
      </c>
      <c r="P132" s="32">
        <v>3</v>
      </c>
      <c r="Q132" s="32" t="s">
        <v>28</v>
      </c>
      <c r="R132" s="32" t="s">
        <v>1</v>
      </c>
      <c r="S132" s="32" t="s">
        <v>32</v>
      </c>
      <c r="T132" s="32" t="s">
        <v>1</v>
      </c>
      <c r="U132" s="32">
        <v>4</v>
      </c>
      <c r="V132" s="32" t="s">
        <v>35</v>
      </c>
      <c r="W132" s="32">
        <f>SUM(_xlfn.XLOOKUP(B132,freq!$A$2:$A$40,freq!$B$2:$B$40,0),_xlfn.XLOOKUP(C132,freq!$A$2:$A$40,freq!$B$2:$B$40,0),_xlfn.XLOOKUP(D132,freq!$A$2:$A$40,freq!$B$2:$B$40,0),_xlfn.XLOOKUP(E132,freq!$A$2:$A$40,freq!$B$2:$B$40,0),_xlfn.XLOOKUP(F132,freq!$A$2:$A$40,freq!$B$2:$B$40,0),_xlfn.XLOOKUP(G132,freq!$A$2:$A$40,freq!$B$2:$B$40,0),_xlfn.XLOOKUP(H132,freq!$A$2:$A$40,freq!$B$2:$B$40,0),_xlfn.XLOOKUP(I132,freq!$A$2:$A$40,freq!$B$2:$B$40,0),_xlfn.XLOOKUP(J132,freq!$A$2:$A$40,freq!$B$2:$B$40,0),_xlfn.XLOOKUP(K132,freq!$A$2:$A$40,freq!$B$2:$B$40,0),_xlfn.XLOOKUP(L132,freq!$A$2:$A$40,freq!$B$2:$B$40,0),_xlfn.XLOOKUP(M132,freq!$A$2:$A$40,freq!$B$2:$B$40,0),_xlfn.XLOOKUP(N132,freq!$A$2:$A$40,freq!$B$2:$B$40,0),_xlfn.XLOOKUP(O132,freq!$A$2:$A$40,freq!$B$2:$B$40,0),_xlfn.XLOOKUP(P132,freq!$A$2:$A$40,freq!$B$2:$B$40,0),_xlfn.XLOOKUP(Q132,freq!$A$2:$A$40,freq!$B$2:$B$40,0),_xlfn.XLOOKUP(R132,freq!$A$2:$A$40,freq!$B$2:$B$40,0),_xlfn.XLOOKUP(S132,freq!$A$2:$A$40,freq!$B$2:$B$40,0),_xlfn.XLOOKUP(T132,freq!$A$2:$A$40,freq!$B$2:$B$40,0),_xlfn.XLOOKUP(U132,freq!$A$2:$A$40,freq!$B$2:$B$40,0),_xlfn.XLOOKUP(V132,freq!$A$2:$A$40,freq!$B$2:$B$40,0))</f>
        <v>75.94</v>
      </c>
    </row>
    <row r="133" spans="1:23" x14ac:dyDescent="0.35">
      <c r="A133" s="32" t="s">
        <v>1328</v>
      </c>
      <c r="B133" s="32" t="s">
        <v>53</v>
      </c>
      <c r="C133" s="32" t="s">
        <v>31</v>
      </c>
      <c r="D133" s="32">
        <v>9</v>
      </c>
      <c r="E133" s="32" t="s">
        <v>53</v>
      </c>
      <c r="F133" s="32" t="s">
        <v>42</v>
      </c>
      <c r="G133" s="32" t="s">
        <v>1</v>
      </c>
      <c r="H133" s="32">
        <v>9</v>
      </c>
      <c r="I133" s="32" t="s">
        <v>38</v>
      </c>
      <c r="J133" s="32" t="s">
        <v>31</v>
      </c>
      <c r="K133" s="32" t="s">
        <v>0</v>
      </c>
      <c r="L133" s="32">
        <v>7</v>
      </c>
      <c r="M133" s="32" t="s">
        <v>45</v>
      </c>
      <c r="N133" s="32" t="s">
        <v>37</v>
      </c>
      <c r="O133" s="32" t="s">
        <v>46</v>
      </c>
      <c r="P133" s="32" t="s">
        <v>50</v>
      </c>
      <c r="Q133" s="32" t="s">
        <v>3</v>
      </c>
      <c r="R133" s="32">
        <v>7</v>
      </c>
      <c r="S133" s="32" t="s">
        <v>37</v>
      </c>
      <c r="T133" s="32" t="s">
        <v>36</v>
      </c>
      <c r="U133" s="32">
        <v>2</v>
      </c>
      <c r="V133" s="32" t="s">
        <v>45</v>
      </c>
      <c r="W133" s="32">
        <f>SUM(_xlfn.XLOOKUP(B133,freq!$A$2:$A$40,freq!$B$2:$B$40,0),_xlfn.XLOOKUP(C133,freq!$A$2:$A$40,freq!$B$2:$B$40,0),_xlfn.XLOOKUP(D133,freq!$A$2:$A$40,freq!$B$2:$B$40,0),_xlfn.XLOOKUP(E133,freq!$A$2:$A$40,freq!$B$2:$B$40,0),_xlfn.XLOOKUP(F133,freq!$A$2:$A$40,freq!$B$2:$B$40,0),_xlfn.XLOOKUP(G133,freq!$A$2:$A$40,freq!$B$2:$B$40,0),_xlfn.XLOOKUP(H133,freq!$A$2:$A$40,freq!$B$2:$B$40,0),_xlfn.XLOOKUP(I133,freq!$A$2:$A$40,freq!$B$2:$B$40,0),_xlfn.XLOOKUP(J133,freq!$A$2:$A$40,freq!$B$2:$B$40,0),_xlfn.XLOOKUP(K133,freq!$A$2:$A$40,freq!$B$2:$B$40,0),_xlfn.XLOOKUP(L133,freq!$A$2:$A$40,freq!$B$2:$B$40,0),_xlfn.XLOOKUP(M133,freq!$A$2:$A$40,freq!$B$2:$B$40,0),_xlfn.XLOOKUP(N133,freq!$A$2:$A$40,freq!$B$2:$B$40,0),_xlfn.XLOOKUP(O133,freq!$A$2:$A$40,freq!$B$2:$B$40,0),_xlfn.XLOOKUP(P133,freq!$A$2:$A$40,freq!$B$2:$B$40,0),_xlfn.XLOOKUP(Q133,freq!$A$2:$A$40,freq!$B$2:$B$40,0),_xlfn.XLOOKUP(R133,freq!$A$2:$A$40,freq!$B$2:$B$40,0),_xlfn.XLOOKUP(S133,freq!$A$2:$A$40,freq!$B$2:$B$40,0),_xlfn.XLOOKUP(T133,freq!$A$2:$A$40,freq!$B$2:$B$40,0),_xlfn.XLOOKUP(U133,freq!$A$2:$A$40,freq!$B$2:$B$40,0),_xlfn.XLOOKUP(V133,freq!$A$2:$A$40,freq!$B$2:$B$40,0))</f>
        <v>75.92</v>
      </c>
    </row>
    <row r="134" spans="1:23" x14ac:dyDescent="0.35">
      <c r="A134" s="32" t="s">
        <v>1627</v>
      </c>
      <c r="B134" s="32" t="s">
        <v>40</v>
      </c>
      <c r="C134" s="32" t="s">
        <v>58</v>
      </c>
      <c r="D134" s="32" t="s">
        <v>33</v>
      </c>
      <c r="E134" s="32">
        <v>1</v>
      </c>
      <c r="F134" s="32" t="s">
        <v>3</v>
      </c>
      <c r="G134" s="32" t="s">
        <v>43</v>
      </c>
      <c r="H134" s="32">
        <v>8</v>
      </c>
      <c r="I134" s="32" t="s">
        <v>35</v>
      </c>
      <c r="J134" s="32" t="s">
        <v>44</v>
      </c>
      <c r="K134" s="32">
        <v>1</v>
      </c>
      <c r="L134" s="32" t="s">
        <v>45</v>
      </c>
      <c r="M134" s="32" t="s">
        <v>31</v>
      </c>
      <c r="N134" s="32" t="s">
        <v>31</v>
      </c>
      <c r="O134" s="32">
        <v>6</v>
      </c>
      <c r="P134" s="32" t="s">
        <v>41</v>
      </c>
      <c r="Q134" s="32" t="s">
        <v>48</v>
      </c>
      <c r="R134" s="32" t="s">
        <v>31</v>
      </c>
      <c r="S134" s="32" t="s">
        <v>1</v>
      </c>
      <c r="T134" s="32" t="s">
        <v>40</v>
      </c>
      <c r="U134" s="32" t="s">
        <v>56</v>
      </c>
      <c r="V134" s="32" t="s">
        <v>50</v>
      </c>
      <c r="W134" s="32">
        <f>SUM(_xlfn.XLOOKUP(B134,freq!$A$2:$A$40,freq!$B$2:$B$40,0),_xlfn.XLOOKUP(C134,freq!$A$2:$A$40,freq!$B$2:$B$40,0),_xlfn.XLOOKUP(D134,freq!$A$2:$A$40,freq!$B$2:$B$40,0),_xlfn.XLOOKUP(E134,freq!$A$2:$A$40,freq!$B$2:$B$40,0),_xlfn.XLOOKUP(F134,freq!$A$2:$A$40,freq!$B$2:$B$40,0),_xlfn.XLOOKUP(G134,freq!$A$2:$A$40,freq!$B$2:$B$40,0),_xlfn.XLOOKUP(H134,freq!$A$2:$A$40,freq!$B$2:$B$40,0),_xlfn.XLOOKUP(I134,freq!$A$2:$A$40,freq!$B$2:$B$40,0),_xlfn.XLOOKUP(J134,freq!$A$2:$A$40,freq!$B$2:$B$40,0),_xlfn.XLOOKUP(K134,freq!$A$2:$A$40,freq!$B$2:$B$40,0),_xlfn.XLOOKUP(L134,freq!$A$2:$A$40,freq!$B$2:$B$40,0),_xlfn.XLOOKUP(M134,freq!$A$2:$A$40,freq!$B$2:$B$40,0),_xlfn.XLOOKUP(N134,freq!$A$2:$A$40,freq!$B$2:$B$40,0),_xlfn.XLOOKUP(O134,freq!$A$2:$A$40,freq!$B$2:$B$40,0),_xlfn.XLOOKUP(P134,freq!$A$2:$A$40,freq!$B$2:$B$40,0),_xlfn.XLOOKUP(Q134,freq!$A$2:$A$40,freq!$B$2:$B$40,0),_xlfn.XLOOKUP(R134,freq!$A$2:$A$40,freq!$B$2:$B$40,0),_xlfn.XLOOKUP(S134,freq!$A$2:$A$40,freq!$B$2:$B$40,0),_xlfn.XLOOKUP(T134,freq!$A$2:$A$40,freq!$B$2:$B$40,0),_xlfn.XLOOKUP(U134,freq!$A$2:$A$40,freq!$B$2:$B$40,0),_xlfn.XLOOKUP(V134,freq!$A$2:$A$40,freq!$B$2:$B$40,0))</f>
        <v>75.8</v>
      </c>
    </row>
    <row r="135" spans="1:23" x14ac:dyDescent="0.35">
      <c r="A135" s="32" t="s">
        <v>483</v>
      </c>
      <c r="B135" s="32" t="s">
        <v>40</v>
      </c>
      <c r="C135" s="32" t="s">
        <v>38</v>
      </c>
      <c r="D135" s="32" t="s">
        <v>30</v>
      </c>
      <c r="E135" s="32" t="s">
        <v>48</v>
      </c>
      <c r="F135" s="32" t="s">
        <v>29</v>
      </c>
      <c r="G135" s="32" t="s">
        <v>1</v>
      </c>
      <c r="H135" s="32" t="s">
        <v>46</v>
      </c>
      <c r="I135" s="32" t="s">
        <v>37</v>
      </c>
      <c r="J135" s="32">
        <v>8</v>
      </c>
      <c r="K135" s="32" t="s">
        <v>41</v>
      </c>
      <c r="L135" s="32" t="s">
        <v>45</v>
      </c>
      <c r="M135" s="32" t="s">
        <v>28</v>
      </c>
      <c r="N135" s="32" t="s">
        <v>48</v>
      </c>
      <c r="O135" s="32" t="s">
        <v>33</v>
      </c>
      <c r="P135" s="32">
        <v>1</v>
      </c>
      <c r="Q135" s="32" t="s">
        <v>42</v>
      </c>
      <c r="R135" s="32" t="s">
        <v>1</v>
      </c>
      <c r="S135" s="32" t="s">
        <v>3</v>
      </c>
      <c r="T135" s="32">
        <v>7</v>
      </c>
      <c r="U135" s="32" t="s">
        <v>2</v>
      </c>
      <c r="V135" s="32">
        <v>0</v>
      </c>
      <c r="W135" s="32">
        <f>SUM(_xlfn.XLOOKUP(B135,freq!$A$2:$A$40,freq!$B$2:$B$40,0),_xlfn.XLOOKUP(C135,freq!$A$2:$A$40,freq!$B$2:$B$40,0),_xlfn.XLOOKUP(D135,freq!$A$2:$A$40,freq!$B$2:$B$40,0),_xlfn.XLOOKUP(E135,freq!$A$2:$A$40,freq!$B$2:$B$40,0),_xlfn.XLOOKUP(F135,freq!$A$2:$A$40,freq!$B$2:$B$40,0),_xlfn.XLOOKUP(G135,freq!$A$2:$A$40,freq!$B$2:$B$40,0),_xlfn.XLOOKUP(H135,freq!$A$2:$A$40,freq!$B$2:$B$40,0),_xlfn.XLOOKUP(I135,freq!$A$2:$A$40,freq!$B$2:$B$40,0),_xlfn.XLOOKUP(J135,freq!$A$2:$A$40,freq!$B$2:$B$40,0),_xlfn.XLOOKUP(K135,freq!$A$2:$A$40,freq!$B$2:$B$40,0),_xlfn.XLOOKUP(L135,freq!$A$2:$A$40,freq!$B$2:$B$40,0),_xlfn.XLOOKUP(M135,freq!$A$2:$A$40,freq!$B$2:$B$40,0),_xlfn.XLOOKUP(N135,freq!$A$2:$A$40,freq!$B$2:$B$40,0),_xlfn.XLOOKUP(O135,freq!$A$2:$A$40,freq!$B$2:$B$40,0),_xlfn.XLOOKUP(P135,freq!$A$2:$A$40,freq!$B$2:$B$40,0),_xlfn.XLOOKUP(Q135,freq!$A$2:$A$40,freq!$B$2:$B$40,0),_xlfn.XLOOKUP(R135,freq!$A$2:$A$40,freq!$B$2:$B$40,0),_xlfn.XLOOKUP(S135,freq!$A$2:$A$40,freq!$B$2:$B$40,0),_xlfn.XLOOKUP(T135,freq!$A$2:$A$40,freq!$B$2:$B$40,0),_xlfn.XLOOKUP(U135,freq!$A$2:$A$40,freq!$B$2:$B$40,0),_xlfn.XLOOKUP(V135,freq!$A$2:$A$40,freq!$B$2:$B$40,0))</f>
        <v>75.789999999999992</v>
      </c>
    </row>
    <row r="136" spans="1:23" x14ac:dyDescent="0.35">
      <c r="A136" s="32" t="s">
        <v>1703</v>
      </c>
      <c r="B136" s="32" t="s">
        <v>56</v>
      </c>
      <c r="C136" s="32" t="s">
        <v>35</v>
      </c>
      <c r="D136" s="32" t="s">
        <v>34</v>
      </c>
      <c r="E136" s="32" t="s">
        <v>31</v>
      </c>
      <c r="F136" s="32" t="s">
        <v>2</v>
      </c>
      <c r="G136" s="32">
        <v>4</v>
      </c>
      <c r="H136" s="32" t="s">
        <v>59</v>
      </c>
      <c r="I136" s="32">
        <v>8</v>
      </c>
      <c r="J136" s="32" t="s">
        <v>4</v>
      </c>
      <c r="K136" s="32" t="s">
        <v>30</v>
      </c>
      <c r="L136" s="32" t="s">
        <v>49</v>
      </c>
      <c r="M136" s="32">
        <v>7</v>
      </c>
      <c r="N136" s="32" t="s">
        <v>45</v>
      </c>
      <c r="O136" s="32">
        <v>9</v>
      </c>
      <c r="P136" s="32" t="s">
        <v>56</v>
      </c>
      <c r="Q136" s="32" t="s">
        <v>46</v>
      </c>
      <c r="R136" s="32" t="s">
        <v>37</v>
      </c>
      <c r="S136" s="32" t="s">
        <v>53</v>
      </c>
      <c r="T136" s="32" t="s">
        <v>32</v>
      </c>
      <c r="U136" s="32">
        <v>7</v>
      </c>
      <c r="V136" s="32" t="s">
        <v>48</v>
      </c>
      <c r="W136" s="32">
        <f>SUM(_xlfn.XLOOKUP(B136,freq!$A$2:$A$40,freq!$B$2:$B$40,0),_xlfn.XLOOKUP(C136,freq!$A$2:$A$40,freq!$B$2:$B$40,0),_xlfn.XLOOKUP(D136,freq!$A$2:$A$40,freq!$B$2:$B$40,0),_xlfn.XLOOKUP(E136,freq!$A$2:$A$40,freq!$B$2:$B$40,0),_xlfn.XLOOKUP(F136,freq!$A$2:$A$40,freq!$B$2:$B$40,0),_xlfn.XLOOKUP(G136,freq!$A$2:$A$40,freq!$B$2:$B$40,0),_xlfn.XLOOKUP(H136,freq!$A$2:$A$40,freq!$B$2:$B$40,0),_xlfn.XLOOKUP(I136,freq!$A$2:$A$40,freq!$B$2:$B$40,0),_xlfn.XLOOKUP(J136,freq!$A$2:$A$40,freq!$B$2:$B$40,0),_xlfn.XLOOKUP(K136,freq!$A$2:$A$40,freq!$B$2:$B$40,0),_xlfn.XLOOKUP(L136,freq!$A$2:$A$40,freq!$B$2:$B$40,0),_xlfn.XLOOKUP(M136,freq!$A$2:$A$40,freq!$B$2:$B$40,0),_xlfn.XLOOKUP(N136,freq!$A$2:$A$40,freq!$B$2:$B$40,0),_xlfn.XLOOKUP(O136,freq!$A$2:$A$40,freq!$B$2:$B$40,0),_xlfn.XLOOKUP(P136,freq!$A$2:$A$40,freq!$B$2:$B$40,0),_xlfn.XLOOKUP(Q136,freq!$A$2:$A$40,freq!$B$2:$B$40,0),_xlfn.XLOOKUP(R136,freq!$A$2:$A$40,freq!$B$2:$B$40,0),_xlfn.XLOOKUP(S136,freq!$A$2:$A$40,freq!$B$2:$B$40,0),_xlfn.XLOOKUP(T136,freq!$A$2:$A$40,freq!$B$2:$B$40,0),_xlfn.XLOOKUP(U136,freq!$A$2:$A$40,freq!$B$2:$B$40,0),_xlfn.XLOOKUP(V136,freq!$A$2:$A$40,freq!$B$2:$B$40,0))</f>
        <v>75.359999999999985</v>
      </c>
    </row>
    <row r="137" spans="1:23" x14ac:dyDescent="0.35">
      <c r="A137" s="32" t="s">
        <v>561</v>
      </c>
      <c r="B137" s="32" t="s">
        <v>1</v>
      </c>
      <c r="C137" s="32" t="s">
        <v>31</v>
      </c>
      <c r="D137" s="32">
        <v>0</v>
      </c>
      <c r="E137" s="32">
        <v>7</v>
      </c>
      <c r="F137" s="32" t="s">
        <v>1</v>
      </c>
      <c r="G137" s="32" t="s">
        <v>50</v>
      </c>
      <c r="H137" s="32" t="s">
        <v>4</v>
      </c>
      <c r="I137" s="32" t="s">
        <v>35</v>
      </c>
      <c r="J137" s="32">
        <v>1</v>
      </c>
      <c r="K137" s="32" t="s">
        <v>2</v>
      </c>
      <c r="L137" s="32" t="s">
        <v>44</v>
      </c>
      <c r="M137" s="32" t="s">
        <v>41</v>
      </c>
      <c r="N137" s="32" t="s">
        <v>41</v>
      </c>
      <c r="O137" s="32" t="s">
        <v>41</v>
      </c>
      <c r="P137" s="32" t="s">
        <v>48</v>
      </c>
      <c r="Q137" s="32" t="s">
        <v>29</v>
      </c>
      <c r="R137" s="32" t="s">
        <v>33</v>
      </c>
      <c r="S137" s="32" t="s">
        <v>4</v>
      </c>
      <c r="T137" s="32" t="s">
        <v>3</v>
      </c>
      <c r="U137" s="32" t="s">
        <v>53</v>
      </c>
      <c r="V137" s="32" t="s">
        <v>44</v>
      </c>
      <c r="W137" s="32">
        <f>SUM(_xlfn.XLOOKUP(B137,freq!$A$2:$A$40,freq!$B$2:$B$40,0),_xlfn.XLOOKUP(C137,freq!$A$2:$A$40,freq!$B$2:$B$40,0),_xlfn.XLOOKUP(D137,freq!$A$2:$A$40,freq!$B$2:$B$40,0),_xlfn.XLOOKUP(E137,freq!$A$2:$A$40,freq!$B$2:$B$40,0),_xlfn.XLOOKUP(F137,freq!$A$2:$A$40,freq!$B$2:$B$40,0),_xlfn.XLOOKUP(G137,freq!$A$2:$A$40,freq!$B$2:$B$40,0),_xlfn.XLOOKUP(H137,freq!$A$2:$A$40,freq!$B$2:$B$40,0),_xlfn.XLOOKUP(I137,freq!$A$2:$A$40,freq!$B$2:$B$40,0),_xlfn.XLOOKUP(J137,freq!$A$2:$A$40,freq!$B$2:$B$40,0),_xlfn.XLOOKUP(K137,freq!$A$2:$A$40,freq!$B$2:$B$40,0),_xlfn.XLOOKUP(L137,freq!$A$2:$A$40,freq!$B$2:$B$40,0),_xlfn.XLOOKUP(M137,freq!$A$2:$A$40,freq!$B$2:$B$40,0),_xlfn.XLOOKUP(N137,freq!$A$2:$A$40,freq!$B$2:$B$40,0),_xlfn.XLOOKUP(O137,freq!$A$2:$A$40,freq!$B$2:$B$40,0),_xlfn.XLOOKUP(P137,freq!$A$2:$A$40,freq!$B$2:$B$40,0),_xlfn.XLOOKUP(Q137,freq!$A$2:$A$40,freq!$B$2:$B$40,0),_xlfn.XLOOKUP(R137,freq!$A$2:$A$40,freq!$B$2:$B$40,0),_xlfn.XLOOKUP(S137,freq!$A$2:$A$40,freq!$B$2:$B$40,0),_xlfn.XLOOKUP(T137,freq!$A$2:$A$40,freq!$B$2:$B$40,0),_xlfn.XLOOKUP(U137,freq!$A$2:$A$40,freq!$B$2:$B$40,0),_xlfn.XLOOKUP(V137,freq!$A$2:$A$40,freq!$B$2:$B$40,0))</f>
        <v>75.320000000000007</v>
      </c>
    </row>
    <row r="138" spans="1:23" x14ac:dyDescent="0.35">
      <c r="A138" s="32" t="s">
        <v>1678</v>
      </c>
      <c r="B138" s="32">
        <v>1</v>
      </c>
      <c r="C138" s="32" t="s">
        <v>3</v>
      </c>
      <c r="D138" s="32" t="s">
        <v>3</v>
      </c>
      <c r="E138" s="32" t="s">
        <v>40</v>
      </c>
      <c r="F138" s="32" t="s">
        <v>43</v>
      </c>
      <c r="G138" s="32" t="s">
        <v>1</v>
      </c>
      <c r="H138" s="32" t="s">
        <v>40</v>
      </c>
      <c r="I138" s="32" t="s">
        <v>48</v>
      </c>
      <c r="J138" s="32" t="s">
        <v>2</v>
      </c>
      <c r="K138" s="32" t="s">
        <v>32</v>
      </c>
      <c r="L138" s="32" t="s">
        <v>33</v>
      </c>
      <c r="M138" s="32" t="s">
        <v>45</v>
      </c>
      <c r="N138" s="32" t="s">
        <v>34</v>
      </c>
      <c r="O138" s="32" t="s">
        <v>37</v>
      </c>
      <c r="P138" s="32" t="s">
        <v>36</v>
      </c>
      <c r="Q138" s="32" t="s">
        <v>35</v>
      </c>
      <c r="R138" s="32">
        <v>8</v>
      </c>
      <c r="S138" s="32" t="s">
        <v>38</v>
      </c>
      <c r="T138" s="32">
        <v>0</v>
      </c>
      <c r="U138" s="32" t="s">
        <v>29</v>
      </c>
      <c r="V138" s="32" t="s">
        <v>30</v>
      </c>
      <c r="W138" s="32">
        <f>SUM(_xlfn.XLOOKUP(B138,freq!$A$2:$A$40,freq!$B$2:$B$40,0),_xlfn.XLOOKUP(C138,freq!$A$2:$A$40,freq!$B$2:$B$40,0),_xlfn.XLOOKUP(D138,freq!$A$2:$A$40,freq!$B$2:$B$40,0),_xlfn.XLOOKUP(E138,freq!$A$2:$A$40,freq!$B$2:$B$40,0),_xlfn.XLOOKUP(F138,freq!$A$2:$A$40,freq!$B$2:$B$40,0),_xlfn.XLOOKUP(G138,freq!$A$2:$A$40,freq!$B$2:$B$40,0),_xlfn.XLOOKUP(H138,freq!$A$2:$A$40,freq!$B$2:$B$40,0),_xlfn.XLOOKUP(I138,freq!$A$2:$A$40,freq!$B$2:$B$40,0),_xlfn.XLOOKUP(J138,freq!$A$2:$A$40,freq!$B$2:$B$40,0),_xlfn.XLOOKUP(K138,freq!$A$2:$A$40,freq!$B$2:$B$40,0),_xlfn.XLOOKUP(L138,freq!$A$2:$A$40,freq!$B$2:$B$40,0),_xlfn.XLOOKUP(M138,freq!$A$2:$A$40,freq!$B$2:$B$40,0),_xlfn.XLOOKUP(N138,freq!$A$2:$A$40,freq!$B$2:$B$40,0),_xlfn.XLOOKUP(O138,freq!$A$2:$A$40,freq!$B$2:$B$40,0),_xlfn.XLOOKUP(P138,freq!$A$2:$A$40,freq!$B$2:$B$40,0),_xlfn.XLOOKUP(Q138,freq!$A$2:$A$40,freq!$B$2:$B$40,0),_xlfn.XLOOKUP(R138,freq!$A$2:$A$40,freq!$B$2:$B$40,0),_xlfn.XLOOKUP(S138,freq!$A$2:$A$40,freq!$B$2:$B$40,0),_xlfn.XLOOKUP(T138,freq!$A$2:$A$40,freq!$B$2:$B$40,0),_xlfn.XLOOKUP(U138,freq!$A$2:$A$40,freq!$B$2:$B$40,0),_xlfn.XLOOKUP(V138,freq!$A$2:$A$40,freq!$B$2:$B$40,0))</f>
        <v>75.12</v>
      </c>
    </row>
    <row r="139" spans="1:23" x14ac:dyDescent="0.35">
      <c r="A139" s="32" t="s">
        <v>1746</v>
      </c>
      <c r="B139" s="32">
        <v>4</v>
      </c>
      <c r="C139" s="32" t="s">
        <v>48</v>
      </c>
      <c r="D139" s="32" t="s">
        <v>28</v>
      </c>
      <c r="E139" s="32" t="s">
        <v>56</v>
      </c>
      <c r="F139" s="32">
        <v>7</v>
      </c>
      <c r="G139" s="32" t="s">
        <v>31</v>
      </c>
      <c r="H139" s="32" t="s">
        <v>43</v>
      </c>
      <c r="I139" s="32">
        <v>2</v>
      </c>
      <c r="J139" s="32" t="s">
        <v>45</v>
      </c>
      <c r="K139" s="32">
        <v>4</v>
      </c>
      <c r="L139" s="32" t="s">
        <v>53</v>
      </c>
      <c r="M139" s="32" t="s">
        <v>0</v>
      </c>
      <c r="N139" s="32" t="s">
        <v>34</v>
      </c>
      <c r="O139" s="32" t="s">
        <v>50</v>
      </c>
      <c r="P139" s="32" t="s">
        <v>48</v>
      </c>
      <c r="Q139" s="32" t="s">
        <v>38</v>
      </c>
      <c r="R139" s="32" t="s">
        <v>28</v>
      </c>
      <c r="S139" s="32" t="s">
        <v>2</v>
      </c>
      <c r="T139" s="32" t="s">
        <v>2</v>
      </c>
      <c r="U139" s="32" t="s">
        <v>56</v>
      </c>
      <c r="V139" s="32" t="s">
        <v>3</v>
      </c>
      <c r="W139" s="32">
        <f>SUM(_xlfn.XLOOKUP(B139,freq!$A$2:$A$40,freq!$B$2:$B$40,0),_xlfn.XLOOKUP(C139,freq!$A$2:$A$40,freq!$B$2:$B$40,0),_xlfn.XLOOKUP(D139,freq!$A$2:$A$40,freq!$B$2:$B$40,0),_xlfn.XLOOKUP(E139,freq!$A$2:$A$40,freq!$B$2:$B$40,0),_xlfn.XLOOKUP(F139,freq!$A$2:$A$40,freq!$B$2:$B$40,0),_xlfn.XLOOKUP(G139,freq!$A$2:$A$40,freq!$B$2:$B$40,0),_xlfn.XLOOKUP(H139,freq!$A$2:$A$40,freq!$B$2:$B$40,0),_xlfn.XLOOKUP(I139,freq!$A$2:$A$40,freq!$B$2:$B$40,0),_xlfn.XLOOKUP(J139,freq!$A$2:$A$40,freq!$B$2:$B$40,0),_xlfn.XLOOKUP(K139,freq!$A$2:$A$40,freq!$B$2:$B$40,0),_xlfn.XLOOKUP(L139,freq!$A$2:$A$40,freq!$B$2:$B$40,0),_xlfn.XLOOKUP(M139,freq!$A$2:$A$40,freq!$B$2:$B$40,0),_xlfn.XLOOKUP(N139,freq!$A$2:$A$40,freq!$B$2:$B$40,0),_xlfn.XLOOKUP(O139,freq!$A$2:$A$40,freq!$B$2:$B$40,0),_xlfn.XLOOKUP(P139,freq!$A$2:$A$40,freq!$B$2:$B$40,0),_xlfn.XLOOKUP(Q139,freq!$A$2:$A$40,freq!$B$2:$B$40,0),_xlfn.XLOOKUP(R139,freq!$A$2:$A$40,freq!$B$2:$B$40,0),_xlfn.XLOOKUP(S139,freq!$A$2:$A$40,freq!$B$2:$B$40,0),_xlfn.XLOOKUP(T139,freq!$A$2:$A$40,freq!$B$2:$B$40,0),_xlfn.XLOOKUP(U139,freq!$A$2:$A$40,freq!$B$2:$B$40,0),_xlfn.XLOOKUP(V139,freq!$A$2:$A$40,freq!$B$2:$B$40,0))</f>
        <v>75.02000000000001</v>
      </c>
    </row>
    <row r="140" spans="1:23" x14ac:dyDescent="0.35">
      <c r="A140" s="32" t="s">
        <v>466</v>
      </c>
      <c r="B140" s="32" t="s">
        <v>2</v>
      </c>
      <c r="C140" s="32">
        <v>7</v>
      </c>
      <c r="D140" s="32" t="s">
        <v>4</v>
      </c>
      <c r="E140" s="32" t="s">
        <v>41</v>
      </c>
      <c r="F140" s="32" t="s">
        <v>44</v>
      </c>
      <c r="G140" s="32" t="s">
        <v>59</v>
      </c>
      <c r="H140" s="32" t="s">
        <v>38</v>
      </c>
      <c r="I140" s="32" t="s">
        <v>49</v>
      </c>
      <c r="J140" s="32" t="s">
        <v>43</v>
      </c>
      <c r="K140" s="32" t="s">
        <v>44</v>
      </c>
      <c r="L140" s="32" t="s">
        <v>48</v>
      </c>
      <c r="M140" s="32" t="s">
        <v>1</v>
      </c>
      <c r="N140" s="32" t="s">
        <v>0</v>
      </c>
      <c r="O140" s="32" t="s">
        <v>50</v>
      </c>
      <c r="P140" s="32" t="s">
        <v>31</v>
      </c>
      <c r="Q140" s="32" t="s">
        <v>37</v>
      </c>
      <c r="R140" s="32" t="s">
        <v>38</v>
      </c>
      <c r="S140" s="32" t="s">
        <v>31</v>
      </c>
      <c r="T140" s="32" t="s">
        <v>33</v>
      </c>
      <c r="U140" s="32" t="s">
        <v>28</v>
      </c>
      <c r="V140" s="32" t="s">
        <v>37</v>
      </c>
      <c r="W140" s="32">
        <f>SUM(_xlfn.XLOOKUP(B140,freq!$A$2:$A$40,freq!$B$2:$B$40,0),_xlfn.XLOOKUP(C140,freq!$A$2:$A$40,freq!$B$2:$B$40,0),_xlfn.XLOOKUP(D140,freq!$A$2:$A$40,freq!$B$2:$B$40,0),_xlfn.XLOOKUP(E140,freq!$A$2:$A$40,freq!$B$2:$B$40,0),_xlfn.XLOOKUP(F140,freq!$A$2:$A$40,freq!$B$2:$B$40,0),_xlfn.XLOOKUP(G140,freq!$A$2:$A$40,freq!$B$2:$B$40,0),_xlfn.XLOOKUP(H140,freq!$A$2:$A$40,freq!$B$2:$B$40,0),_xlfn.XLOOKUP(I140,freq!$A$2:$A$40,freq!$B$2:$B$40,0),_xlfn.XLOOKUP(J140,freq!$A$2:$A$40,freq!$B$2:$B$40,0),_xlfn.XLOOKUP(K140,freq!$A$2:$A$40,freq!$B$2:$B$40,0),_xlfn.XLOOKUP(L140,freq!$A$2:$A$40,freq!$B$2:$B$40,0),_xlfn.XLOOKUP(M140,freq!$A$2:$A$40,freq!$B$2:$B$40,0),_xlfn.XLOOKUP(N140,freq!$A$2:$A$40,freq!$B$2:$B$40,0),_xlfn.XLOOKUP(O140,freq!$A$2:$A$40,freq!$B$2:$B$40,0),_xlfn.XLOOKUP(P140,freq!$A$2:$A$40,freq!$B$2:$B$40,0),_xlfn.XLOOKUP(Q140,freq!$A$2:$A$40,freq!$B$2:$B$40,0),_xlfn.XLOOKUP(R140,freq!$A$2:$A$40,freq!$B$2:$B$40,0),_xlfn.XLOOKUP(S140,freq!$A$2:$A$40,freq!$B$2:$B$40,0),_xlfn.XLOOKUP(T140,freq!$A$2:$A$40,freq!$B$2:$B$40,0),_xlfn.XLOOKUP(U140,freq!$A$2:$A$40,freq!$B$2:$B$40,0),_xlfn.XLOOKUP(V140,freq!$A$2:$A$40,freq!$B$2:$B$40,0))</f>
        <v>74.97</v>
      </c>
    </row>
    <row r="141" spans="1:23" x14ac:dyDescent="0.35">
      <c r="A141" s="32" t="s">
        <v>1828</v>
      </c>
      <c r="B141" s="32" t="s">
        <v>44</v>
      </c>
      <c r="C141" s="32" t="s">
        <v>59</v>
      </c>
      <c r="D141" s="32">
        <v>6</v>
      </c>
      <c r="E141" s="32" t="s">
        <v>43</v>
      </c>
      <c r="F141" s="32" t="s">
        <v>29</v>
      </c>
      <c r="G141" s="32" t="s">
        <v>44</v>
      </c>
      <c r="H141" s="32">
        <v>3</v>
      </c>
      <c r="I141" s="32" t="s">
        <v>2</v>
      </c>
      <c r="J141" s="32" t="s">
        <v>45</v>
      </c>
      <c r="K141" s="32" t="s">
        <v>2</v>
      </c>
      <c r="L141" s="32" t="s">
        <v>28</v>
      </c>
      <c r="M141" s="32" t="s">
        <v>2</v>
      </c>
      <c r="N141" s="32" t="s">
        <v>50</v>
      </c>
      <c r="O141" s="32" t="s">
        <v>59</v>
      </c>
      <c r="P141" s="32" t="s">
        <v>44</v>
      </c>
      <c r="Q141" s="32" t="s">
        <v>4</v>
      </c>
      <c r="R141" s="32" t="s">
        <v>40</v>
      </c>
      <c r="S141" s="32" t="s">
        <v>1</v>
      </c>
      <c r="T141" s="32">
        <v>1</v>
      </c>
      <c r="U141" s="32" t="s">
        <v>44</v>
      </c>
      <c r="V141" s="32" t="s">
        <v>34</v>
      </c>
      <c r="W141" s="32">
        <f>SUM(_xlfn.XLOOKUP(B141,freq!$A$2:$A$40,freq!$B$2:$B$40,0),_xlfn.XLOOKUP(C141,freq!$A$2:$A$40,freq!$B$2:$B$40,0),_xlfn.XLOOKUP(D141,freq!$A$2:$A$40,freq!$B$2:$B$40,0),_xlfn.XLOOKUP(E141,freq!$A$2:$A$40,freq!$B$2:$B$40,0),_xlfn.XLOOKUP(F141,freq!$A$2:$A$40,freq!$B$2:$B$40,0),_xlfn.XLOOKUP(G141,freq!$A$2:$A$40,freq!$B$2:$B$40,0),_xlfn.XLOOKUP(H141,freq!$A$2:$A$40,freq!$B$2:$B$40,0),_xlfn.XLOOKUP(I141,freq!$A$2:$A$40,freq!$B$2:$B$40,0),_xlfn.XLOOKUP(J141,freq!$A$2:$A$40,freq!$B$2:$B$40,0),_xlfn.XLOOKUP(K141,freq!$A$2:$A$40,freq!$B$2:$B$40,0),_xlfn.XLOOKUP(L141,freq!$A$2:$A$40,freq!$B$2:$B$40,0),_xlfn.XLOOKUP(M141,freq!$A$2:$A$40,freq!$B$2:$B$40,0),_xlfn.XLOOKUP(N141,freq!$A$2:$A$40,freq!$B$2:$B$40,0),_xlfn.XLOOKUP(O141,freq!$A$2:$A$40,freq!$B$2:$B$40,0),_xlfn.XLOOKUP(P141,freq!$A$2:$A$40,freq!$B$2:$B$40,0),_xlfn.XLOOKUP(Q141,freq!$A$2:$A$40,freq!$B$2:$B$40,0),_xlfn.XLOOKUP(R141,freq!$A$2:$A$40,freq!$B$2:$B$40,0),_xlfn.XLOOKUP(S141,freq!$A$2:$A$40,freq!$B$2:$B$40,0),_xlfn.XLOOKUP(T141,freq!$A$2:$A$40,freq!$B$2:$B$40,0),_xlfn.XLOOKUP(U141,freq!$A$2:$A$40,freq!$B$2:$B$40,0),_xlfn.XLOOKUP(V141,freq!$A$2:$A$40,freq!$B$2:$B$40,0))</f>
        <v>74.95</v>
      </c>
    </row>
    <row r="142" spans="1:23" x14ac:dyDescent="0.35">
      <c r="A142" s="32" t="s">
        <v>867</v>
      </c>
      <c r="B142" s="32" t="s">
        <v>1</v>
      </c>
      <c r="C142" s="32" t="s">
        <v>36</v>
      </c>
      <c r="D142" s="32" t="s">
        <v>46</v>
      </c>
      <c r="E142" s="32" t="s">
        <v>3</v>
      </c>
      <c r="F142" s="32">
        <v>4</v>
      </c>
      <c r="G142" s="32" t="s">
        <v>31</v>
      </c>
      <c r="H142" s="32" t="s">
        <v>30</v>
      </c>
      <c r="I142" s="32" t="s">
        <v>44</v>
      </c>
      <c r="J142" s="32" t="s">
        <v>4</v>
      </c>
      <c r="K142" s="32" t="s">
        <v>44</v>
      </c>
      <c r="L142" s="32" t="s">
        <v>33</v>
      </c>
      <c r="M142" s="32" t="s">
        <v>32</v>
      </c>
      <c r="N142" s="32" t="s">
        <v>1</v>
      </c>
      <c r="O142" s="32" t="s">
        <v>43</v>
      </c>
      <c r="P142" s="32" t="s">
        <v>0</v>
      </c>
      <c r="Q142" s="32" t="s">
        <v>0</v>
      </c>
      <c r="R142" s="32" t="s">
        <v>1</v>
      </c>
      <c r="S142" s="32" t="s">
        <v>38</v>
      </c>
      <c r="T142" s="32" t="s">
        <v>29</v>
      </c>
      <c r="U142" s="32" t="s">
        <v>46</v>
      </c>
      <c r="V142" s="32" t="s">
        <v>37</v>
      </c>
      <c r="W142" s="32">
        <f>SUM(_xlfn.XLOOKUP(B142,freq!$A$2:$A$40,freq!$B$2:$B$40,0),_xlfn.XLOOKUP(C142,freq!$A$2:$A$40,freq!$B$2:$B$40,0),_xlfn.XLOOKUP(D142,freq!$A$2:$A$40,freq!$B$2:$B$40,0),_xlfn.XLOOKUP(E142,freq!$A$2:$A$40,freq!$B$2:$B$40,0),_xlfn.XLOOKUP(F142,freq!$A$2:$A$40,freq!$B$2:$B$40,0),_xlfn.XLOOKUP(G142,freq!$A$2:$A$40,freq!$B$2:$B$40,0),_xlfn.XLOOKUP(H142,freq!$A$2:$A$40,freq!$B$2:$B$40,0),_xlfn.XLOOKUP(I142,freq!$A$2:$A$40,freq!$B$2:$B$40,0),_xlfn.XLOOKUP(J142,freq!$A$2:$A$40,freq!$B$2:$B$40,0),_xlfn.XLOOKUP(K142,freq!$A$2:$A$40,freq!$B$2:$B$40,0),_xlfn.XLOOKUP(L142,freq!$A$2:$A$40,freq!$B$2:$B$40,0),_xlfn.XLOOKUP(M142,freq!$A$2:$A$40,freq!$B$2:$B$40,0),_xlfn.XLOOKUP(N142,freq!$A$2:$A$40,freq!$B$2:$B$40,0),_xlfn.XLOOKUP(O142,freq!$A$2:$A$40,freq!$B$2:$B$40,0),_xlfn.XLOOKUP(P142,freq!$A$2:$A$40,freq!$B$2:$B$40,0),_xlfn.XLOOKUP(Q142,freq!$A$2:$A$40,freq!$B$2:$B$40,0),_xlfn.XLOOKUP(R142,freq!$A$2:$A$40,freq!$B$2:$B$40,0),_xlfn.XLOOKUP(S142,freq!$A$2:$A$40,freq!$B$2:$B$40,0),_xlfn.XLOOKUP(T142,freq!$A$2:$A$40,freq!$B$2:$B$40,0),_xlfn.XLOOKUP(U142,freq!$A$2:$A$40,freq!$B$2:$B$40,0),_xlfn.XLOOKUP(V142,freq!$A$2:$A$40,freq!$B$2:$B$40,0))</f>
        <v>74.750000000000014</v>
      </c>
    </row>
    <row r="143" spans="1:23" x14ac:dyDescent="0.35">
      <c r="A143" s="32" t="s">
        <v>272</v>
      </c>
      <c r="B143" s="32">
        <v>3</v>
      </c>
      <c r="C143" s="32" t="s">
        <v>58</v>
      </c>
      <c r="D143" s="32" t="s">
        <v>29</v>
      </c>
      <c r="E143" s="32" t="s">
        <v>35</v>
      </c>
      <c r="F143" s="32" t="s">
        <v>32</v>
      </c>
      <c r="G143" s="32" t="s">
        <v>58</v>
      </c>
      <c r="H143" s="32" t="s">
        <v>4</v>
      </c>
      <c r="I143" s="32" t="s">
        <v>37</v>
      </c>
      <c r="J143" s="32" t="s">
        <v>32</v>
      </c>
      <c r="K143" s="32" t="s">
        <v>56</v>
      </c>
      <c r="L143" s="32" t="s">
        <v>29</v>
      </c>
      <c r="M143" s="32" t="s">
        <v>31</v>
      </c>
      <c r="N143" s="32" t="s">
        <v>36</v>
      </c>
      <c r="O143" s="32" t="s">
        <v>58</v>
      </c>
      <c r="P143" s="32" t="s">
        <v>43</v>
      </c>
      <c r="Q143" s="32" t="s">
        <v>1</v>
      </c>
      <c r="R143" s="32" t="s">
        <v>46</v>
      </c>
      <c r="S143" s="32" t="s">
        <v>2</v>
      </c>
      <c r="T143" s="32">
        <v>4</v>
      </c>
      <c r="U143" s="32" t="s">
        <v>56</v>
      </c>
      <c r="V143" s="32" t="s">
        <v>44</v>
      </c>
      <c r="W143" s="32">
        <f>SUM(_xlfn.XLOOKUP(B143,freq!$A$2:$A$40,freq!$B$2:$B$40,0),_xlfn.XLOOKUP(C143,freq!$A$2:$A$40,freq!$B$2:$B$40,0),_xlfn.XLOOKUP(D143,freq!$A$2:$A$40,freq!$B$2:$B$40,0),_xlfn.XLOOKUP(E143,freq!$A$2:$A$40,freq!$B$2:$B$40,0),_xlfn.XLOOKUP(F143,freq!$A$2:$A$40,freq!$B$2:$B$40,0),_xlfn.XLOOKUP(G143,freq!$A$2:$A$40,freq!$B$2:$B$40,0),_xlfn.XLOOKUP(H143,freq!$A$2:$A$40,freq!$B$2:$B$40,0),_xlfn.XLOOKUP(I143,freq!$A$2:$A$40,freq!$B$2:$B$40,0),_xlfn.XLOOKUP(J143,freq!$A$2:$A$40,freq!$B$2:$B$40,0),_xlfn.XLOOKUP(K143,freq!$A$2:$A$40,freq!$B$2:$B$40,0),_xlfn.XLOOKUP(L143,freq!$A$2:$A$40,freq!$B$2:$B$40,0),_xlfn.XLOOKUP(M143,freq!$A$2:$A$40,freq!$B$2:$B$40,0),_xlfn.XLOOKUP(N143,freq!$A$2:$A$40,freq!$B$2:$B$40,0),_xlfn.XLOOKUP(O143,freq!$A$2:$A$40,freq!$B$2:$B$40,0),_xlfn.XLOOKUP(P143,freq!$A$2:$A$40,freq!$B$2:$B$40,0),_xlfn.XLOOKUP(Q143,freq!$A$2:$A$40,freq!$B$2:$B$40,0),_xlfn.XLOOKUP(R143,freq!$A$2:$A$40,freq!$B$2:$B$40,0),_xlfn.XLOOKUP(S143,freq!$A$2:$A$40,freq!$B$2:$B$40,0),_xlfn.XLOOKUP(T143,freq!$A$2:$A$40,freq!$B$2:$B$40,0),_xlfn.XLOOKUP(U143,freq!$A$2:$A$40,freq!$B$2:$B$40,0),_xlfn.XLOOKUP(V143,freq!$A$2:$A$40,freq!$B$2:$B$40,0))</f>
        <v>74.75</v>
      </c>
    </row>
    <row r="144" spans="1:23" x14ac:dyDescent="0.35">
      <c r="A144" s="32" t="s">
        <v>847</v>
      </c>
      <c r="B144" s="32" t="s">
        <v>45</v>
      </c>
      <c r="C144" s="32">
        <v>3</v>
      </c>
      <c r="D144" s="32" t="s">
        <v>29</v>
      </c>
      <c r="E144" s="32" t="s">
        <v>53</v>
      </c>
      <c r="F144" s="32" t="s">
        <v>48</v>
      </c>
      <c r="G144" s="32" t="s">
        <v>36</v>
      </c>
      <c r="H144" s="32" t="s">
        <v>37</v>
      </c>
      <c r="I144" s="32" t="s">
        <v>4</v>
      </c>
      <c r="J144" s="32" t="s">
        <v>3</v>
      </c>
      <c r="K144" s="32" t="s">
        <v>1</v>
      </c>
      <c r="L144" s="32" t="s">
        <v>32</v>
      </c>
      <c r="M144" s="32" t="s">
        <v>31</v>
      </c>
      <c r="N144" s="32" t="s">
        <v>49</v>
      </c>
      <c r="O144" s="32" t="s">
        <v>36</v>
      </c>
      <c r="P144" s="32" t="s">
        <v>43</v>
      </c>
      <c r="Q144" s="32" t="s">
        <v>30</v>
      </c>
      <c r="R144" s="32" t="s">
        <v>46</v>
      </c>
      <c r="S144" s="32">
        <v>7</v>
      </c>
      <c r="T144" s="32" t="s">
        <v>4</v>
      </c>
      <c r="U144" s="32" t="s">
        <v>1</v>
      </c>
      <c r="V144" s="32" t="s">
        <v>43</v>
      </c>
      <c r="W144" s="32">
        <f>SUM(_xlfn.XLOOKUP(B144,freq!$A$2:$A$40,freq!$B$2:$B$40,0),_xlfn.XLOOKUP(C144,freq!$A$2:$A$40,freq!$B$2:$B$40,0),_xlfn.XLOOKUP(D144,freq!$A$2:$A$40,freq!$B$2:$B$40,0),_xlfn.XLOOKUP(E144,freq!$A$2:$A$40,freq!$B$2:$B$40,0),_xlfn.XLOOKUP(F144,freq!$A$2:$A$40,freq!$B$2:$B$40,0),_xlfn.XLOOKUP(G144,freq!$A$2:$A$40,freq!$B$2:$B$40,0),_xlfn.XLOOKUP(H144,freq!$A$2:$A$40,freq!$B$2:$B$40,0),_xlfn.XLOOKUP(I144,freq!$A$2:$A$40,freq!$B$2:$B$40,0),_xlfn.XLOOKUP(J144,freq!$A$2:$A$40,freq!$B$2:$B$40,0),_xlfn.XLOOKUP(K144,freq!$A$2:$A$40,freq!$B$2:$B$40,0),_xlfn.XLOOKUP(L144,freq!$A$2:$A$40,freq!$B$2:$B$40,0),_xlfn.XLOOKUP(M144,freq!$A$2:$A$40,freq!$B$2:$B$40,0),_xlfn.XLOOKUP(N144,freq!$A$2:$A$40,freq!$B$2:$B$40,0),_xlfn.XLOOKUP(O144,freq!$A$2:$A$40,freq!$B$2:$B$40,0),_xlfn.XLOOKUP(P144,freq!$A$2:$A$40,freq!$B$2:$B$40,0),_xlfn.XLOOKUP(Q144,freq!$A$2:$A$40,freq!$B$2:$B$40,0),_xlfn.XLOOKUP(R144,freq!$A$2:$A$40,freq!$B$2:$B$40,0),_xlfn.XLOOKUP(S144,freq!$A$2:$A$40,freq!$B$2:$B$40,0),_xlfn.XLOOKUP(T144,freq!$A$2:$A$40,freq!$B$2:$B$40,0),_xlfn.XLOOKUP(U144,freq!$A$2:$A$40,freq!$B$2:$B$40,0),_xlfn.XLOOKUP(V144,freq!$A$2:$A$40,freq!$B$2:$B$40,0))</f>
        <v>74.719999999999985</v>
      </c>
    </row>
    <row r="145" spans="1:23" x14ac:dyDescent="0.35">
      <c r="A145" s="32" t="s">
        <v>352</v>
      </c>
      <c r="B145" s="32" t="s">
        <v>46</v>
      </c>
      <c r="C145" s="32" t="s">
        <v>35</v>
      </c>
      <c r="D145" s="32" t="s">
        <v>38</v>
      </c>
      <c r="E145" s="32" t="s">
        <v>37</v>
      </c>
      <c r="F145" s="32" t="s">
        <v>35</v>
      </c>
      <c r="G145" s="32" t="s">
        <v>40</v>
      </c>
      <c r="H145" s="32" t="s">
        <v>49</v>
      </c>
      <c r="I145" s="32" t="s">
        <v>59</v>
      </c>
      <c r="J145" s="32">
        <v>9</v>
      </c>
      <c r="K145" s="32" t="s">
        <v>37</v>
      </c>
      <c r="L145" s="32" t="s">
        <v>1</v>
      </c>
      <c r="M145" s="32">
        <v>1</v>
      </c>
      <c r="N145" s="32" t="s">
        <v>49</v>
      </c>
      <c r="O145" s="32" t="s">
        <v>41</v>
      </c>
      <c r="P145" s="32" t="s">
        <v>31</v>
      </c>
      <c r="Q145" s="32">
        <v>0</v>
      </c>
      <c r="R145" s="32">
        <v>2</v>
      </c>
      <c r="S145" s="32" t="s">
        <v>28</v>
      </c>
      <c r="T145" s="32" t="s">
        <v>37</v>
      </c>
      <c r="U145" s="32" t="s">
        <v>36</v>
      </c>
      <c r="V145" s="32" t="s">
        <v>48</v>
      </c>
      <c r="W145" s="32">
        <f>SUM(_xlfn.XLOOKUP(B145,freq!$A$2:$A$40,freq!$B$2:$B$40,0),_xlfn.XLOOKUP(C145,freq!$A$2:$A$40,freq!$B$2:$B$40,0),_xlfn.XLOOKUP(D145,freq!$A$2:$A$40,freq!$B$2:$B$40,0),_xlfn.XLOOKUP(E145,freq!$A$2:$A$40,freq!$B$2:$B$40,0),_xlfn.XLOOKUP(F145,freq!$A$2:$A$40,freq!$B$2:$B$40,0),_xlfn.XLOOKUP(G145,freq!$A$2:$A$40,freq!$B$2:$B$40,0),_xlfn.XLOOKUP(H145,freq!$A$2:$A$40,freq!$B$2:$B$40,0),_xlfn.XLOOKUP(I145,freq!$A$2:$A$40,freq!$B$2:$B$40,0),_xlfn.XLOOKUP(J145,freq!$A$2:$A$40,freq!$B$2:$B$40,0),_xlfn.XLOOKUP(K145,freq!$A$2:$A$40,freq!$B$2:$B$40,0),_xlfn.XLOOKUP(L145,freq!$A$2:$A$40,freq!$B$2:$B$40,0),_xlfn.XLOOKUP(M145,freq!$A$2:$A$40,freq!$B$2:$B$40,0),_xlfn.XLOOKUP(N145,freq!$A$2:$A$40,freq!$B$2:$B$40,0),_xlfn.XLOOKUP(O145,freq!$A$2:$A$40,freq!$B$2:$B$40,0),_xlfn.XLOOKUP(P145,freq!$A$2:$A$40,freq!$B$2:$B$40,0),_xlfn.XLOOKUP(Q145,freq!$A$2:$A$40,freq!$B$2:$B$40,0),_xlfn.XLOOKUP(R145,freq!$A$2:$A$40,freq!$B$2:$B$40,0),_xlfn.XLOOKUP(S145,freq!$A$2:$A$40,freq!$B$2:$B$40,0),_xlfn.XLOOKUP(T145,freq!$A$2:$A$40,freq!$B$2:$B$40,0),_xlfn.XLOOKUP(U145,freq!$A$2:$A$40,freq!$B$2:$B$40,0),_xlfn.XLOOKUP(V145,freq!$A$2:$A$40,freq!$B$2:$B$40,0))</f>
        <v>74.7</v>
      </c>
    </row>
    <row r="146" spans="1:23" x14ac:dyDescent="0.35">
      <c r="A146" s="32" t="s">
        <v>1229</v>
      </c>
      <c r="B146" s="32">
        <v>3</v>
      </c>
      <c r="C146" s="32" t="s">
        <v>29</v>
      </c>
      <c r="D146" s="32" t="s">
        <v>3</v>
      </c>
      <c r="E146" s="32" t="s">
        <v>30</v>
      </c>
      <c r="F146" s="32" t="s">
        <v>35</v>
      </c>
      <c r="G146" s="32" t="s">
        <v>30</v>
      </c>
      <c r="H146" s="32" t="s">
        <v>29</v>
      </c>
      <c r="I146" s="32" t="s">
        <v>32</v>
      </c>
      <c r="J146" s="32" t="s">
        <v>45</v>
      </c>
      <c r="K146" s="32" t="s">
        <v>1</v>
      </c>
      <c r="L146" s="32" t="s">
        <v>49</v>
      </c>
      <c r="M146" s="32" t="s">
        <v>35</v>
      </c>
      <c r="N146" s="32" t="s">
        <v>31</v>
      </c>
      <c r="O146" s="32" t="s">
        <v>0</v>
      </c>
      <c r="P146" s="32" t="s">
        <v>29</v>
      </c>
      <c r="Q146" s="32" t="s">
        <v>2</v>
      </c>
      <c r="R146" s="32" t="s">
        <v>59</v>
      </c>
      <c r="S146" s="32">
        <v>6</v>
      </c>
      <c r="T146" s="32" t="s">
        <v>34</v>
      </c>
      <c r="U146" s="32" t="s">
        <v>4</v>
      </c>
      <c r="V146" s="32" t="s">
        <v>30</v>
      </c>
      <c r="W146" s="32">
        <f>SUM(_xlfn.XLOOKUP(B146,freq!$A$2:$A$40,freq!$B$2:$B$40,0),_xlfn.XLOOKUP(C146,freq!$A$2:$A$40,freq!$B$2:$B$40,0),_xlfn.XLOOKUP(D146,freq!$A$2:$A$40,freq!$B$2:$B$40,0),_xlfn.XLOOKUP(E146,freq!$A$2:$A$40,freq!$B$2:$B$40,0),_xlfn.XLOOKUP(F146,freq!$A$2:$A$40,freq!$B$2:$B$40,0),_xlfn.XLOOKUP(G146,freq!$A$2:$A$40,freq!$B$2:$B$40,0),_xlfn.XLOOKUP(H146,freq!$A$2:$A$40,freq!$B$2:$B$40,0),_xlfn.XLOOKUP(I146,freq!$A$2:$A$40,freq!$B$2:$B$40,0),_xlfn.XLOOKUP(J146,freq!$A$2:$A$40,freq!$B$2:$B$40,0),_xlfn.XLOOKUP(K146,freq!$A$2:$A$40,freq!$B$2:$B$40,0),_xlfn.XLOOKUP(L146,freq!$A$2:$A$40,freq!$B$2:$B$40,0),_xlfn.XLOOKUP(M146,freq!$A$2:$A$40,freq!$B$2:$B$40,0),_xlfn.XLOOKUP(N146,freq!$A$2:$A$40,freq!$B$2:$B$40,0),_xlfn.XLOOKUP(O146,freq!$A$2:$A$40,freq!$B$2:$B$40,0),_xlfn.XLOOKUP(P146,freq!$A$2:$A$40,freq!$B$2:$B$40,0),_xlfn.XLOOKUP(Q146,freq!$A$2:$A$40,freq!$B$2:$B$40,0),_xlfn.XLOOKUP(R146,freq!$A$2:$A$40,freq!$B$2:$B$40,0),_xlfn.XLOOKUP(S146,freq!$A$2:$A$40,freq!$B$2:$B$40,0),_xlfn.XLOOKUP(T146,freq!$A$2:$A$40,freq!$B$2:$B$40,0),_xlfn.XLOOKUP(U146,freq!$A$2:$A$40,freq!$B$2:$B$40,0),_xlfn.XLOOKUP(V146,freq!$A$2:$A$40,freq!$B$2:$B$40,0))</f>
        <v>74.669999999999987</v>
      </c>
    </row>
    <row r="147" spans="1:23" x14ac:dyDescent="0.35">
      <c r="A147" s="32" t="s">
        <v>902</v>
      </c>
      <c r="B147" s="32" t="s">
        <v>44</v>
      </c>
      <c r="C147" s="32" t="s">
        <v>45</v>
      </c>
      <c r="D147" s="32" t="s">
        <v>31</v>
      </c>
      <c r="E147" s="32" t="s">
        <v>33</v>
      </c>
      <c r="F147" s="32" t="s">
        <v>59</v>
      </c>
      <c r="G147" s="32" t="s">
        <v>31</v>
      </c>
      <c r="H147" s="32" t="s">
        <v>31</v>
      </c>
      <c r="I147" s="32" t="s">
        <v>30</v>
      </c>
      <c r="J147" s="32">
        <v>5</v>
      </c>
      <c r="K147" s="32" t="s">
        <v>44</v>
      </c>
      <c r="L147" s="32" t="s">
        <v>32</v>
      </c>
      <c r="M147" s="32">
        <v>9</v>
      </c>
      <c r="N147" s="32">
        <v>0</v>
      </c>
      <c r="O147" s="32" t="s">
        <v>45</v>
      </c>
      <c r="P147" s="32">
        <v>1</v>
      </c>
      <c r="Q147" s="32" t="s">
        <v>58</v>
      </c>
      <c r="R147" s="32" t="s">
        <v>50</v>
      </c>
      <c r="S147" s="32">
        <v>3</v>
      </c>
      <c r="T147" s="32" t="s">
        <v>43</v>
      </c>
      <c r="U147" s="32" t="s">
        <v>29</v>
      </c>
      <c r="V147" s="32" t="s">
        <v>45</v>
      </c>
      <c r="W147" s="32">
        <f>SUM(_xlfn.XLOOKUP(B147,freq!$A$2:$A$40,freq!$B$2:$B$40,0),_xlfn.XLOOKUP(C147,freq!$A$2:$A$40,freq!$B$2:$B$40,0),_xlfn.XLOOKUP(D147,freq!$A$2:$A$40,freq!$B$2:$B$40,0),_xlfn.XLOOKUP(E147,freq!$A$2:$A$40,freq!$B$2:$B$40,0),_xlfn.XLOOKUP(F147,freq!$A$2:$A$40,freq!$B$2:$B$40,0),_xlfn.XLOOKUP(G147,freq!$A$2:$A$40,freq!$B$2:$B$40,0),_xlfn.XLOOKUP(H147,freq!$A$2:$A$40,freq!$B$2:$B$40,0),_xlfn.XLOOKUP(I147,freq!$A$2:$A$40,freq!$B$2:$B$40,0),_xlfn.XLOOKUP(J147,freq!$A$2:$A$40,freq!$B$2:$B$40,0),_xlfn.XLOOKUP(K147,freq!$A$2:$A$40,freq!$B$2:$B$40,0),_xlfn.XLOOKUP(L147,freq!$A$2:$A$40,freq!$B$2:$B$40,0),_xlfn.XLOOKUP(M147,freq!$A$2:$A$40,freq!$B$2:$B$40,0),_xlfn.XLOOKUP(N147,freq!$A$2:$A$40,freq!$B$2:$B$40,0),_xlfn.XLOOKUP(O147,freq!$A$2:$A$40,freq!$B$2:$B$40,0),_xlfn.XLOOKUP(P147,freq!$A$2:$A$40,freq!$B$2:$B$40,0),_xlfn.XLOOKUP(Q147,freq!$A$2:$A$40,freq!$B$2:$B$40,0),_xlfn.XLOOKUP(R147,freq!$A$2:$A$40,freq!$B$2:$B$40,0),_xlfn.XLOOKUP(S147,freq!$A$2:$A$40,freq!$B$2:$B$40,0),_xlfn.XLOOKUP(T147,freq!$A$2:$A$40,freq!$B$2:$B$40,0),_xlfn.XLOOKUP(U147,freq!$A$2:$A$40,freq!$B$2:$B$40,0),_xlfn.XLOOKUP(V147,freq!$A$2:$A$40,freq!$B$2:$B$40,0))</f>
        <v>74.649999999999991</v>
      </c>
    </row>
    <row r="148" spans="1:23" x14ac:dyDescent="0.35">
      <c r="A148" s="32" t="s">
        <v>1096</v>
      </c>
      <c r="B148" s="32" t="s">
        <v>1</v>
      </c>
      <c r="C148" s="32" t="s">
        <v>1</v>
      </c>
      <c r="D148" s="32" t="s">
        <v>40</v>
      </c>
      <c r="E148" s="32" t="s">
        <v>38</v>
      </c>
      <c r="F148" s="32" t="s">
        <v>37</v>
      </c>
      <c r="G148" s="32">
        <v>6</v>
      </c>
      <c r="H148" s="32" t="s">
        <v>48</v>
      </c>
      <c r="I148" s="32">
        <v>6</v>
      </c>
      <c r="J148" s="32" t="s">
        <v>1</v>
      </c>
      <c r="K148" s="32" t="s">
        <v>29</v>
      </c>
      <c r="L148" s="32" t="s">
        <v>2</v>
      </c>
      <c r="M148" s="32" t="s">
        <v>36</v>
      </c>
      <c r="N148" s="32">
        <v>3</v>
      </c>
      <c r="O148" s="32">
        <v>7</v>
      </c>
      <c r="P148" s="32" t="s">
        <v>36</v>
      </c>
      <c r="Q148" s="32" t="s">
        <v>32</v>
      </c>
      <c r="R148" s="32">
        <v>9</v>
      </c>
      <c r="S148" s="32" t="s">
        <v>49</v>
      </c>
      <c r="T148" s="32">
        <v>4</v>
      </c>
      <c r="U148" s="32" t="s">
        <v>31</v>
      </c>
      <c r="V148" s="32" t="s">
        <v>2</v>
      </c>
      <c r="W148" s="32">
        <f>SUM(_xlfn.XLOOKUP(B148,freq!$A$2:$A$40,freq!$B$2:$B$40,0),_xlfn.XLOOKUP(C148,freq!$A$2:$A$40,freq!$B$2:$B$40,0),_xlfn.XLOOKUP(D148,freq!$A$2:$A$40,freq!$B$2:$B$40,0),_xlfn.XLOOKUP(E148,freq!$A$2:$A$40,freq!$B$2:$B$40,0),_xlfn.XLOOKUP(F148,freq!$A$2:$A$40,freq!$B$2:$B$40,0),_xlfn.XLOOKUP(G148,freq!$A$2:$A$40,freq!$B$2:$B$40,0),_xlfn.XLOOKUP(H148,freq!$A$2:$A$40,freq!$B$2:$B$40,0),_xlfn.XLOOKUP(I148,freq!$A$2:$A$40,freq!$B$2:$B$40,0),_xlfn.XLOOKUP(J148,freq!$A$2:$A$40,freq!$B$2:$B$40,0),_xlfn.XLOOKUP(K148,freq!$A$2:$A$40,freq!$B$2:$B$40,0),_xlfn.XLOOKUP(L148,freq!$A$2:$A$40,freq!$B$2:$B$40,0),_xlfn.XLOOKUP(M148,freq!$A$2:$A$40,freq!$B$2:$B$40,0),_xlfn.XLOOKUP(N148,freq!$A$2:$A$40,freq!$B$2:$B$40,0),_xlfn.XLOOKUP(O148,freq!$A$2:$A$40,freq!$B$2:$B$40,0),_xlfn.XLOOKUP(P148,freq!$A$2:$A$40,freq!$B$2:$B$40,0),_xlfn.XLOOKUP(Q148,freq!$A$2:$A$40,freq!$B$2:$B$40,0),_xlfn.XLOOKUP(R148,freq!$A$2:$A$40,freq!$B$2:$B$40,0),_xlfn.XLOOKUP(S148,freq!$A$2:$A$40,freq!$B$2:$B$40,0),_xlfn.XLOOKUP(T148,freq!$A$2:$A$40,freq!$B$2:$B$40,0),_xlfn.XLOOKUP(U148,freq!$A$2:$A$40,freq!$B$2:$B$40,0),_xlfn.XLOOKUP(V148,freq!$A$2:$A$40,freq!$B$2:$B$40,0))</f>
        <v>74.61</v>
      </c>
    </row>
    <row r="149" spans="1:23" x14ac:dyDescent="0.35">
      <c r="A149" s="32" t="s">
        <v>2016</v>
      </c>
      <c r="B149" s="32" t="s">
        <v>45</v>
      </c>
      <c r="C149" s="32">
        <v>3</v>
      </c>
      <c r="D149" s="32" t="s">
        <v>0</v>
      </c>
      <c r="E149" s="32" t="s">
        <v>2</v>
      </c>
      <c r="F149" s="32" t="s">
        <v>3</v>
      </c>
      <c r="G149" s="32" t="s">
        <v>30</v>
      </c>
      <c r="H149" s="32" t="s">
        <v>43</v>
      </c>
      <c r="I149" s="32" t="s">
        <v>59</v>
      </c>
      <c r="J149" s="32" t="s">
        <v>35</v>
      </c>
      <c r="K149" s="32" t="s">
        <v>30</v>
      </c>
      <c r="L149" s="32" t="s">
        <v>28</v>
      </c>
      <c r="M149" s="32">
        <v>0</v>
      </c>
      <c r="N149" s="32" t="s">
        <v>44</v>
      </c>
      <c r="O149" s="32" t="s">
        <v>31</v>
      </c>
      <c r="P149" s="32" t="s">
        <v>45</v>
      </c>
      <c r="Q149" s="32" t="s">
        <v>50</v>
      </c>
      <c r="R149" s="32" t="s">
        <v>1</v>
      </c>
      <c r="S149" s="32">
        <v>2</v>
      </c>
      <c r="T149" s="32" t="s">
        <v>53</v>
      </c>
      <c r="U149" s="32" t="s">
        <v>41</v>
      </c>
      <c r="V149" s="32" t="s">
        <v>33</v>
      </c>
      <c r="W149" s="32">
        <f>SUM(_xlfn.XLOOKUP(B149,freq!$A$2:$A$40,freq!$B$2:$B$40,0),_xlfn.XLOOKUP(C149,freq!$A$2:$A$40,freq!$B$2:$B$40,0),_xlfn.XLOOKUP(D149,freq!$A$2:$A$40,freq!$B$2:$B$40,0),_xlfn.XLOOKUP(E149,freq!$A$2:$A$40,freq!$B$2:$B$40,0),_xlfn.XLOOKUP(F149,freq!$A$2:$A$40,freq!$B$2:$B$40,0),_xlfn.XLOOKUP(G149,freq!$A$2:$A$40,freq!$B$2:$B$40,0),_xlfn.XLOOKUP(H149,freq!$A$2:$A$40,freq!$B$2:$B$40,0),_xlfn.XLOOKUP(I149,freq!$A$2:$A$40,freq!$B$2:$B$40,0),_xlfn.XLOOKUP(J149,freq!$A$2:$A$40,freq!$B$2:$B$40,0),_xlfn.XLOOKUP(K149,freq!$A$2:$A$40,freq!$B$2:$B$40,0),_xlfn.XLOOKUP(L149,freq!$A$2:$A$40,freq!$B$2:$B$40,0),_xlfn.XLOOKUP(M149,freq!$A$2:$A$40,freq!$B$2:$B$40,0),_xlfn.XLOOKUP(N149,freq!$A$2:$A$40,freq!$B$2:$B$40,0),_xlfn.XLOOKUP(O149,freq!$A$2:$A$40,freq!$B$2:$B$40,0),_xlfn.XLOOKUP(P149,freq!$A$2:$A$40,freq!$B$2:$B$40,0),_xlfn.XLOOKUP(Q149,freq!$A$2:$A$40,freq!$B$2:$B$40,0),_xlfn.XLOOKUP(R149,freq!$A$2:$A$40,freq!$B$2:$B$40,0),_xlfn.XLOOKUP(S149,freq!$A$2:$A$40,freq!$B$2:$B$40,0),_xlfn.XLOOKUP(T149,freq!$A$2:$A$40,freq!$B$2:$B$40,0),_xlfn.XLOOKUP(U149,freq!$A$2:$A$40,freq!$B$2:$B$40,0),_xlfn.XLOOKUP(V149,freq!$A$2:$A$40,freq!$B$2:$B$40,0))</f>
        <v>74.5</v>
      </c>
    </row>
    <row r="150" spans="1:23" x14ac:dyDescent="0.35">
      <c r="A150" s="32" t="s">
        <v>1525</v>
      </c>
      <c r="B150" s="32" t="s">
        <v>28</v>
      </c>
      <c r="C150" s="32">
        <v>6</v>
      </c>
      <c r="D150" s="32" t="s">
        <v>2</v>
      </c>
      <c r="E150" s="32" t="s">
        <v>38</v>
      </c>
      <c r="F150" s="32" t="s">
        <v>30</v>
      </c>
      <c r="G150" s="32" t="s">
        <v>33</v>
      </c>
      <c r="H150" s="32" t="s">
        <v>35</v>
      </c>
      <c r="I150" s="32" t="s">
        <v>31</v>
      </c>
      <c r="J150" s="32" t="s">
        <v>3</v>
      </c>
      <c r="K150" s="32" t="s">
        <v>30</v>
      </c>
      <c r="L150" s="32" t="s">
        <v>3</v>
      </c>
      <c r="M150" s="32" t="s">
        <v>32</v>
      </c>
      <c r="N150" s="32" t="s">
        <v>1</v>
      </c>
      <c r="O150" s="32">
        <v>9</v>
      </c>
      <c r="P150" s="32">
        <v>7</v>
      </c>
      <c r="Q150" s="32" t="s">
        <v>41</v>
      </c>
      <c r="R150" s="32" t="s">
        <v>56</v>
      </c>
      <c r="S150" s="32" t="s">
        <v>3</v>
      </c>
      <c r="T150" s="32" t="s">
        <v>43</v>
      </c>
      <c r="U150" s="32" t="s">
        <v>3</v>
      </c>
      <c r="V150" s="32" t="s">
        <v>43</v>
      </c>
      <c r="W150" s="32">
        <f>SUM(_xlfn.XLOOKUP(B150,freq!$A$2:$A$40,freq!$B$2:$B$40,0),_xlfn.XLOOKUP(C150,freq!$A$2:$A$40,freq!$B$2:$B$40,0),_xlfn.XLOOKUP(D150,freq!$A$2:$A$40,freq!$B$2:$B$40,0),_xlfn.XLOOKUP(E150,freq!$A$2:$A$40,freq!$B$2:$B$40,0),_xlfn.XLOOKUP(F150,freq!$A$2:$A$40,freq!$B$2:$B$40,0),_xlfn.XLOOKUP(G150,freq!$A$2:$A$40,freq!$B$2:$B$40,0),_xlfn.XLOOKUP(H150,freq!$A$2:$A$40,freq!$B$2:$B$40,0),_xlfn.XLOOKUP(I150,freq!$A$2:$A$40,freq!$B$2:$B$40,0),_xlfn.XLOOKUP(J150,freq!$A$2:$A$40,freq!$B$2:$B$40,0),_xlfn.XLOOKUP(K150,freq!$A$2:$A$40,freq!$B$2:$B$40,0),_xlfn.XLOOKUP(L150,freq!$A$2:$A$40,freq!$B$2:$B$40,0),_xlfn.XLOOKUP(M150,freq!$A$2:$A$40,freq!$B$2:$B$40,0),_xlfn.XLOOKUP(N150,freq!$A$2:$A$40,freq!$B$2:$B$40,0),_xlfn.XLOOKUP(O150,freq!$A$2:$A$40,freq!$B$2:$B$40,0),_xlfn.XLOOKUP(P150,freq!$A$2:$A$40,freq!$B$2:$B$40,0),_xlfn.XLOOKUP(Q150,freq!$A$2:$A$40,freq!$B$2:$B$40,0),_xlfn.XLOOKUP(R150,freq!$A$2:$A$40,freq!$B$2:$B$40,0),_xlfn.XLOOKUP(S150,freq!$A$2:$A$40,freq!$B$2:$B$40,0),_xlfn.XLOOKUP(T150,freq!$A$2:$A$40,freq!$B$2:$B$40,0),_xlfn.XLOOKUP(U150,freq!$A$2:$A$40,freq!$B$2:$B$40,0),_xlfn.XLOOKUP(V150,freq!$A$2:$A$40,freq!$B$2:$B$40,0))</f>
        <v>74.37</v>
      </c>
    </row>
    <row r="151" spans="1:23" x14ac:dyDescent="0.35">
      <c r="A151" s="32" t="s">
        <v>101</v>
      </c>
      <c r="B151" s="32" t="s">
        <v>4</v>
      </c>
      <c r="C151" s="32" t="s">
        <v>45</v>
      </c>
      <c r="D151" s="32" t="s">
        <v>53</v>
      </c>
      <c r="E151" s="32" t="s">
        <v>43</v>
      </c>
      <c r="F151" s="32" t="s">
        <v>48</v>
      </c>
      <c r="G151" s="32">
        <v>8</v>
      </c>
      <c r="H151" s="32" t="s">
        <v>1</v>
      </c>
      <c r="I151" s="32" t="s">
        <v>36</v>
      </c>
      <c r="J151" s="32" t="s">
        <v>28</v>
      </c>
      <c r="K151" s="32">
        <v>1</v>
      </c>
      <c r="L151" s="32" t="s">
        <v>31</v>
      </c>
      <c r="M151" s="32" t="s">
        <v>31</v>
      </c>
      <c r="N151" s="32">
        <v>7</v>
      </c>
      <c r="O151" s="32" t="s">
        <v>45</v>
      </c>
      <c r="P151" s="32" t="s">
        <v>56</v>
      </c>
      <c r="Q151" s="32" t="s">
        <v>37</v>
      </c>
      <c r="R151" s="32" t="s">
        <v>28</v>
      </c>
      <c r="S151" s="32">
        <v>8</v>
      </c>
      <c r="T151" s="32">
        <v>5</v>
      </c>
      <c r="U151" s="32" t="s">
        <v>42</v>
      </c>
      <c r="V151" s="32" t="s">
        <v>42</v>
      </c>
      <c r="W151" s="32">
        <f>SUM(_xlfn.XLOOKUP(B151,freq!$A$2:$A$40,freq!$B$2:$B$40,0),_xlfn.XLOOKUP(C151,freq!$A$2:$A$40,freq!$B$2:$B$40,0),_xlfn.XLOOKUP(D151,freq!$A$2:$A$40,freq!$B$2:$B$40,0),_xlfn.XLOOKUP(E151,freq!$A$2:$A$40,freq!$B$2:$B$40,0),_xlfn.XLOOKUP(F151,freq!$A$2:$A$40,freq!$B$2:$B$40,0),_xlfn.XLOOKUP(G151,freq!$A$2:$A$40,freq!$B$2:$B$40,0),_xlfn.XLOOKUP(H151,freq!$A$2:$A$40,freq!$B$2:$B$40,0),_xlfn.XLOOKUP(I151,freq!$A$2:$A$40,freq!$B$2:$B$40,0),_xlfn.XLOOKUP(J151,freq!$A$2:$A$40,freq!$B$2:$B$40,0),_xlfn.XLOOKUP(K151,freq!$A$2:$A$40,freq!$B$2:$B$40,0),_xlfn.XLOOKUP(L151,freq!$A$2:$A$40,freq!$B$2:$B$40,0),_xlfn.XLOOKUP(M151,freq!$A$2:$A$40,freq!$B$2:$B$40,0),_xlfn.XLOOKUP(N151,freq!$A$2:$A$40,freq!$B$2:$B$40,0),_xlfn.XLOOKUP(O151,freq!$A$2:$A$40,freq!$B$2:$B$40,0),_xlfn.XLOOKUP(P151,freq!$A$2:$A$40,freq!$B$2:$B$40,0),_xlfn.XLOOKUP(Q151,freq!$A$2:$A$40,freq!$B$2:$B$40,0),_xlfn.XLOOKUP(R151,freq!$A$2:$A$40,freq!$B$2:$B$40,0),_xlfn.XLOOKUP(S151,freq!$A$2:$A$40,freq!$B$2:$B$40,0),_xlfn.XLOOKUP(T151,freq!$A$2:$A$40,freq!$B$2:$B$40,0),_xlfn.XLOOKUP(U151,freq!$A$2:$A$40,freq!$B$2:$B$40,0),_xlfn.XLOOKUP(V151,freq!$A$2:$A$40,freq!$B$2:$B$40,0))</f>
        <v>74.3</v>
      </c>
    </row>
    <row r="152" spans="1:23" x14ac:dyDescent="0.35">
      <c r="A152" s="32" t="s">
        <v>1685</v>
      </c>
      <c r="B152" s="32" t="s">
        <v>3</v>
      </c>
      <c r="C152" s="32" t="s">
        <v>36</v>
      </c>
      <c r="D152" s="32" t="s">
        <v>34</v>
      </c>
      <c r="E152" s="32" t="s">
        <v>31</v>
      </c>
      <c r="F152" s="32" t="s">
        <v>33</v>
      </c>
      <c r="G152" s="32" t="s">
        <v>31</v>
      </c>
      <c r="H152" s="32" t="s">
        <v>43</v>
      </c>
      <c r="I152" s="32" t="s">
        <v>49</v>
      </c>
      <c r="J152" s="32" t="s">
        <v>49</v>
      </c>
      <c r="K152" s="32">
        <v>7</v>
      </c>
      <c r="L152" s="32">
        <v>5</v>
      </c>
      <c r="M152" s="32" t="s">
        <v>45</v>
      </c>
      <c r="N152" s="32" t="s">
        <v>2</v>
      </c>
      <c r="O152" s="32" t="s">
        <v>30</v>
      </c>
      <c r="P152" s="32" t="s">
        <v>59</v>
      </c>
      <c r="Q152" s="32" t="s">
        <v>30</v>
      </c>
      <c r="R152" s="32" t="s">
        <v>45</v>
      </c>
      <c r="S152" s="32" t="s">
        <v>50</v>
      </c>
      <c r="T152" s="32" t="s">
        <v>41</v>
      </c>
      <c r="U152" s="32" t="s">
        <v>2</v>
      </c>
      <c r="V152" s="32" t="s">
        <v>42</v>
      </c>
      <c r="W152" s="32">
        <f>SUM(_xlfn.XLOOKUP(B152,freq!$A$2:$A$40,freq!$B$2:$B$40,0),_xlfn.XLOOKUP(C152,freq!$A$2:$A$40,freq!$B$2:$B$40,0),_xlfn.XLOOKUP(D152,freq!$A$2:$A$40,freq!$B$2:$B$40,0),_xlfn.XLOOKUP(E152,freq!$A$2:$A$40,freq!$B$2:$B$40,0),_xlfn.XLOOKUP(F152,freq!$A$2:$A$40,freq!$B$2:$B$40,0),_xlfn.XLOOKUP(G152,freq!$A$2:$A$40,freq!$B$2:$B$40,0),_xlfn.XLOOKUP(H152,freq!$A$2:$A$40,freq!$B$2:$B$40,0),_xlfn.XLOOKUP(I152,freq!$A$2:$A$40,freq!$B$2:$B$40,0),_xlfn.XLOOKUP(J152,freq!$A$2:$A$40,freq!$B$2:$B$40,0),_xlfn.XLOOKUP(K152,freq!$A$2:$A$40,freq!$B$2:$B$40,0),_xlfn.XLOOKUP(L152,freq!$A$2:$A$40,freq!$B$2:$B$40,0),_xlfn.XLOOKUP(M152,freq!$A$2:$A$40,freq!$B$2:$B$40,0),_xlfn.XLOOKUP(N152,freq!$A$2:$A$40,freq!$B$2:$B$40,0),_xlfn.XLOOKUP(O152,freq!$A$2:$A$40,freq!$B$2:$B$40,0),_xlfn.XLOOKUP(P152,freq!$A$2:$A$40,freq!$B$2:$B$40,0),_xlfn.XLOOKUP(Q152,freq!$A$2:$A$40,freq!$B$2:$B$40,0),_xlfn.XLOOKUP(R152,freq!$A$2:$A$40,freq!$B$2:$B$40,0),_xlfn.XLOOKUP(S152,freq!$A$2:$A$40,freq!$B$2:$B$40,0),_xlfn.XLOOKUP(T152,freq!$A$2:$A$40,freq!$B$2:$B$40,0),_xlfn.XLOOKUP(U152,freq!$A$2:$A$40,freq!$B$2:$B$40,0),_xlfn.XLOOKUP(V152,freq!$A$2:$A$40,freq!$B$2:$B$40,0))</f>
        <v>74.239999999999995</v>
      </c>
    </row>
    <row r="153" spans="1:23" x14ac:dyDescent="0.35">
      <c r="A153" s="32" t="s">
        <v>428</v>
      </c>
      <c r="B153" s="32" t="s">
        <v>56</v>
      </c>
      <c r="C153" s="32" t="s">
        <v>58</v>
      </c>
      <c r="D153" s="32" t="s">
        <v>31</v>
      </c>
      <c r="E153" s="32">
        <v>5</v>
      </c>
      <c r="F153" s="32" t="s">
        <v>35</v>
      </c>
      <c r="G153" s="32" t="s">
        <v>56</v>
      </c>
      <c r="H153" s="32">
        <v>5</v>
      </c>
      <c r="I153" s="32" t="s">
        <v>44</v>
      </c>
      <c r="J153" s="32" t="s">
        <v>2</v>
      </c>
      <c r="K153" s="32" t="s">
        <v>3</v>
      </c>
      <c r="L153" s="32" t="s">
        <v>38</v>
      </c>
      <c r="M153" s="32" t="s">
        <v>36</v>
      </c>
      <c r="N153" s="32" t="s">
        <v>29</v>
      </c>
      <c r="O153" s="32">
        <v>8</v>
      </c>
      <c r="P153" s="32" t="s">
        <v>33</v>
      </c>
      <c r="Q153" s="32" t="s">
        <v>32</v>
      </c>
      <c r="R153" s="32" t="s">
        <v>48</v>
      </c>
      <c r="S153" s="32" t="s">
        <v>49</v>
      </c>
      <c r="T153" s="32" t="s">
        <v>1</v>
      </c>
      <c r="U153" s="32" t="s">
        <v>49</v>
      </c>
      <c r="V153" s="32" t="s">
        <v>34</v>
      </c>
      <c r="W153" s="32">
        <f>SUM(_xlfn.XLOOKUP(B153,freq!$A$2:$A$40,freq!$B$2:$B$40,0),_xlfn.XLOOKUP(C153,freq!$A$2:$A$40,freq!$B$2:$B$40,0),_xlfn.XLOOKUP(D153,freq!$A$2:$A$40,freq!$B$2:$B$40,0),_xlfn.XLOOKUP(E153,freq!$A$2:$A$40,freq!$B$2:$B$40,0),_xlfn.XLOOKUP(F153,freq!$A$2:$A$40,freq!$B$2:$B$40,0),_xlfn.XLOOKUP(G153,freq!$A$2:$A$40,freq!$B$2:$B$40,0),_xlfn.XLOOKUP(H153,freq!$A$2:$A$40,freq!$B$2:$B$40,0),_xlfn.XLOOKUP(I153,freq!$A$2:$A$40,freq!$B$2:$B$40,0),_xlfn.XLOOKUP(J153,freq!$A$2:$A$40,freq!$B$2:$B$40,0),_xlfn.XLOOKUP(K153,freq!$A$2:$A$40,freq!$B$2:$B$40,0),_xlfn.XLOOKUP(L153,freq!$A$2:$A$40,freq!$B$2:$B$40,0),_xlfn.XLOOKUP(M153,freq!$A$2:$A$40,freq!$B$2:$B$40,0),_xlfn.XLOOKUP(N153,freq!$A$2:$A$40,freq!$B$2:$B$40,0),_xlfn.XLOOKUP(O153,freq!$A$2:$A$40,freq!$B$2:$B$40,0),_xlfn.XLOOKUP(P153,freq!$A$2:$A$40,freq!$B$2:$B$40,0),_xlfn.XLOOKUP(Q153,freq!$A$2:$A$40,freq!$B$2:$B$40,0),_xlfn.XLOOKUP(R153,freq!$A$2:$A$40,freq!$B$2:$B$40,0),_xlfn.XLOOKUP(S153,freq!$A$2:$A$40,freq!$B$2:$B$40,0),_xlfn.XLOOKUP(T153,freq!$A$2:$A$40,freq!$B$2:$B$40,0),_xlfn.XLOOKUP(U153,freq!$A$2:$A$40,freq!$B$2:$B$40,0),_xlfn.XLOOKUP(V153,freq!$A$2:$A$40,freq!$B$2:$B$40,0))</f>
        <v>74.23</v>
      </c>
    </row>
    <row r="154" spans="1:23" x14ac:dyDescent="0.35">
      <c r="A154" s="32" t="s">
        <v>91</v>
      </c>
      <c r="B154" s="32" t="s">
        <v>56</v>
      </c>
      <c r="C154" s="32" t="s">
        <v>35</v>
      </c>
      <c r="D154" s="32" t="s">
        <v>56</v>
      </c>
      <c r="E154" s="32" t="s">
        <v>2</v>
      </c>
      <c r="F154" s="32">
        <v>4</v>
      </c>
      <c r="G154" s="32" t="s">
        <v>48</v>
      </c>
      <c r="H154" s="32" t="s">
        <v>48</v>
      </c>
      <c r="I154" s="32" t="s">
        <v>30</v>
      </c>
      <c r="J154" s="32" t="s">
        <v>2</v>
      </c>
      <c r="K154" s="32">
        <v>9</v>
      </c>
      <c r="L154" s="32" t="s">
        <v>49</v>
      </c>
      <c r="M154" s="32" t="s">
        <v>41</v>
      </c>
      <c r="N154" s="32" t="s">
        <v>32</v>
      </c>
      <c r="O154" s="32" t="s">
        <v>4</v>
      </c>
      <c r="P154" s="32" t="s">
        <v>4</v>
      </c>
      <c r="Q154" s="32">
        <v>0</v>
      </c>
      <c r="R154" s="32" t="s">
        <v>49</v>
      </c>
      <c r="S154" s="32" t="s">
        <v>48</v>
      </c>
      <c r="T154" s="32" t="s">
        <v>46</v>
      </c>
      <c r="U154" s="32" t="s">
        <v>40</v>
      </c>
      <c r="V154" s="32" t="s">
        <v>28</v>
      </c>
      <c r="W154" s="32">
        <f>SUM(_xlfn.XLOOKUP(B154,freq!$A$2:$A$40,freq!$B$2:$B$40,0),_xlfn.XLOOKUP(C154,freq!$A$2:$A$40,freq!$B$2:$B$40,0),_xlfn.XLOOKUP(D154,freq!$A$2:$A$40,freq!$B$2:$B$40,0),_xlfn.XLOOKUP(E154,freq!$A$2:$A$40,freq!$B$2:$B$40,0),_xlfn.XLOOKUP(F154,freq!$A$2:$A$40,freq!$B$2:$B$40,0),_xlfn.XLOOKUP(G154,freq!$A$2:$A$40,freq!$B$2:$B$40,0),_xlfn.XLOOKUP(H154,freq!$A$2:$A$40,freq!$B$2:$B$40,0),_xlfn.XLOOKUP(I154,freq!$A$2:$A$40,freq!$B$2:$B$40,0),_xlfn.XLOOKUP(J154,freq!$A$2:$A$40,freq!$B$2:$B$40,0),_xlfn.XLOOKUP(K154,freq!$A$2:$A$40,freq!$B$2:$B$40,0),_xlfn.XLOOKUP(L154,freq!$A$2:$A$40,freq!$B$2:$B$40,0),_xlfn.XLOOKUP(M154,freq!$A$2:$A$40,freq!$B$2:$B$40,0),_xlfn.XLOOKUP(N154,freq!$A$2:$A$40,freq!$B$2:$B$40,0),_xlfn.XLOOKUP(O154,freq!$A$2:$A$40,freq!$B$2:$B$40,0),_xlfn.XLOOKUP(P154,freq!$A$2:$A$40,freq!$B$2:$B$40,0),_xlfn.XLOOKUP(Q154,freq!$A$2:$A$40,freq!$B$2:$B$40,0),_xlfn.XLOOKUP(R154,freq!$A$2:$A$40,freq!$B$2:$B$40,0),_xlfn.XLOOKUP(S154,freq!$A$2:$A$40,freq!$B$2:$B$40,0),_xlfn.XLOOKUP(T154,freq!$A$2:$A$40,freq!$B$2:$B$40,0),_xlfn.XLOOKUP(U154,freq!$A$2:$A$40,freq!$B$2:$B$40,0),_xlfn.XLOOKUP(V154,freq!$A$2:$A$40,freq!$B$2:$B$40,0))</f>
        <v>74.22</v>
      </c>
    </row>
    <row r="155" spans="1:23" x14ac:dyDescent="0.35">
      <c r="A155" s="32" t="s">
        <v>350</v>
      </c>
      <c r="B155" s="32" t="s">
        <v>43</v>
      </c>
      <c r="C155" s="32" t="s">
        <v>2</v>
      </c>
      <c r="D155" s="32" t="s">
        <v>44</v>
      </c>
      <c r="E155" s="32" t="s">
        <v>46</v>
      </c>
      <c r="F155" s="32">
        <v>4</v>
      </c>
      <c r="G155" s="32" t="s">
        <v>38</v>
      </c>
      <c r="H155" s="32" t="s">
        <v>59</v>
      </c>
      <c r="I155" s="32" t="s">
        <v>56</v>
      </c>
      <c r="J155" s="32">
        <v>8</v>
      </c>
      <c r="K155" s="32" t="s">
        <v>32</v>
      </c>
      <c r="L155" s="32" t="s">
        <v>4</v>
      </c>
      <c r="M155" s="32" t="s">
        <v>46</v>
      </c>
      <c r="N155" s="32" t="s">
        <v>35</v>
      </c>
      <c r="O155" s="32">
        <v>5</v>
      </c>
      <c r="P155" s="32" t="s">
        <v>31</v>
      </c>
      <c r="Q155" s="32" t="s">
        <v>28</v>
      </c>
      <c r="R155" s="32" t="s">
        <v>34</v>
      </c>
      <c r="S155" s="32" t="s">
        <v>1</v>
      </c>
      <c r="T155" s="32">
        <v>1</v>
      </c>
      <c r="U155" s="32" t="s">
        <v>31</v>
      </c>
      <c r="V155" s="32" t="s">
        <v>32</v>
      </c>
      <c r="W155" s="32">
        <f>SUM(_xlfn.XLOOKUP(B155,freq!$A$2:$A$40,freq!$B$2:$B$40,0),_xlfn.XLOOKUP(C155,freq!$A$2:$A$40,freq!$B$2:$B$40,0),_xlfn.XLOOKUP(D155,freq!$A$2:$A$40,freq!$B$2:$B$40,0),_xlfn.XLOOKUP(E155,freq!$A$2:$A$40,freq!$B$2:$B$40,0),_xlfn.XLOOKUP(F155,freq!$A$2:$A$40,freq!$B$2:$B$40,0),_xlfn.XLOOKUP(G155,freq!$A$2:$A$40,freq!$B$2:$B$40,0),_xlfn.XLOOKUP(H155,freq!$A$2:$A$40,freq!$B$2:$B$40,0),_xlfn.XLOOKUP(I155,freq!$A$2:$A$40,freq!$B$2:$B$40,0),_xlfn.XLOOKUP(J155,freq!$A$2:$A$40,freq!$B$2:$B$40,0),_xlfn.XLOOKUP(K155,freq!$A$2:$A$40,freq!$B$2:$B$40,0),_xlfn.XLOOKUP(L155,freq!$A$2:$A$40,freq!$B$2:$B$40,0),_xlfn.XLOOKUP(M155,freq!$A$2:$A$40,freq!$B$2:$B$40,0),_xlfn.XLOOKUP(N155,freq!$A$2:$A$40,freq!$B$2:$B$40,0),_xlfn.XLOOKUP(O155,freq!$A$2:$A$40,freq!$B$2:$B$40,0),_xlfn.XLOOKUP(P155,freq!$A$2:$A$40,freq!$B$2:$B$40,0),_xlfn.XLOOKUP(Q155,freq!$A$2:$A$40,freq!$B$2:$B$40,0),_xlfn.XLOOKUP(R155,freq!$A$2:$A$40,freq!$B$2:$B$40,0),_xlfn.XLOOKUP(S155,freq!$A$2:$A$40,freq!$B$2:$B$40,0),_xlfn.XLOOKUP(T155,freq!$A$2:$A$40,freq!$B$2:$B$40,0),_xlfn.XLOOKUP(U155,freq!$A$2:$A$40,freq!$B$2:$B$40,0),_xlfn.XLOOKUP(V155,freq!$A$2:$A$40,freq!$B$2:$B$40,0))</f>
        <v>74.059999999999988</v>
      </c>
    </row>
    <row r="156" spans="1:23" x14ac:dyDescent="0.35">
      <c r="A156" s="32" t="s">
        <v>959</v>
      </c>
      <c r="B156" s="32" t="s">
        <v>45</v>
      </c>
      <c r="C156" s="32" t="s">
        <v>48</v>
      </c>
      <c r="D156" s="32" t="s">
        <v>38</v>
      </c>
      <c r="E156" s="32" t="s">
        <v>46</v>
      </c>
      <c r="F156" s="32" t="s">
        <v>41</v>
      </c>
      <c r="G156" s="32" t="s">
        <v>38</v>
      </c>
      <c r="H156" s="32" t="s">
        <v>42</v>
      </c>
      <c r="I156" s="32" t="s">
        <v>50</v>
      </c>
      <c r="J156" s="32" t="s">
        <v>56</v>
      </c>
      <c r="K156" s="32" t="s">
        <v>37</v>
      </c>
      <c r="L156" s="32" t="s">
        <v>59</v>
      </c>
      <c r="M156" s="32" t="s">
        <v>48</v>
      </c>
      <c r="N156" s="32" t="s">
        <v>59</v>
      </c>
      <c r="O156" s="32" t="s">
        <v>38</v>
      </c>
      <c r="P156" s="32" t="s">
        <v>37</v>
      </c>
      <c r="Q156" s="32" t="s">
        <v>50</v>
      </c>
      <c r="R156" s="32">
        <v>5</v>
      </c>
      <c r="S156" s="32" t="s">
        <v>1</v>
      </c>
      <c r="T156" s="32" t="s">
        <v>58</v>
      </c>
      <c r="U156" s="32" t="s">
        <v>46</v>
      </c>
      <c r="V156" s="32" t="s">
        <v>49</v>
      </c>
      <c r="W156" s="32">
        <f>SUM(_xlfn.XLOOKUP(B156,freq!$A$2:$A$40,freq!$B$2:$B$40,0),_xlfn.XLOOKUP(C156,freq!$A$2:$A$40,freq!$B$2:$B$40,0),_xlfn.XLOOKUP(D156,freq!$A$2:$A$40,freq!$B$2:$B$40,0),_xlfn.XLOOKUP(E156,freq!$A$2:$A$40,freq!$B$2:$B$40,0),_xlfn.XLOOKUP(F156,freq!$A$2:$A$40,freq!$B$2:$B$40,0),_xlfn.XLOOKUP(G156,freq!$A$2:$A$40,freq!$B$2:$B$40,0),_xlfn.XLOOKUP(H156,freq!$A$2:$A$40,freq!$B$2:$B$40,0),_xlfn.XLOOKUP(I156,freq!$A$2:$A$40,freq!$B$2:$B$40,0),_xlfn.XLOOKUP(J156,freq!$A$2:$A$40,freq!$B$2:$B$40,0),_xlfn.XLOOKUP(K156,freq!$A$2:$A$40,freq!$B$2:$B$40,0),_xlfn.XLOOKUP(L156,freq!$A$2:$A$40,freq!$B$2:$B$40,0),_xlfn.XLOOKUP(M156,freq!$A$2:$A$40,freq!$B$2:$B$40,0),_xlfn.XLOOKUP(N156,freq!$A$2:$A$40,freq!$B$2:$B$40,0),_xlfn.XLOOKUP(O156,freq!$A$2:$A$40,freq!$B$2:$B$40,0),_xlfn.XLOOKUP(P156,freq!$A$2:$A$40,freq!$B$2:$B$40,0),_xlfn.XLOOKUP(Q156,freq!$A$2:$A$40,freq!$B$2:$B$40,0),_xlfn.XLOOKUP(R156,freq!$A$2:$A$40,freq!$B$2:$B$40,0),_xlfn.XLOOKUP(S156,freq!$A$2:$A$40,freq!$B$2:$B$40,0),_xlfn.XLOOKUP(T156,freq!$A$2:$A$40,freq!$B$2:$B$40,0),_xlfn.XLOOKUP(U156,freq!$A$2:$A$40,freq!$B$2:$B$40,0),_xlfn.XLOOKUP(V156,freq!$A$2:$A$40,freq!$B$2:$B$40,0))</f>
        <v>73.97999999999999</v>
      </c>
    </row>
    <row r="157" spans="1:23" x14ac:dyDescent="0.35">
      <c r="A157" s="32" t="s">
        <v>1546</v>
      </c>
      <c r="B157" s="32" t="s">
        <v>48</v>
      </c>
      <c r="C157" s="32" t="s">
        <v>49</v>
      </c>
      <c r="D157" s="32" t="s">
        <v>36</v>
      </c>
      <c r="E157" s="32" t="s">
        <v>32</v>
      </c>
      <c r="F157" s="32">
        <v>7</v>
      </c>
      <c r="G157" s="32" t="s">
        <v>45</v>
      </c>
      <c r="H157" s="32" t="s">
        <v>53</v>
      </c>
      <c r="I157" s="32">
        <v>1</v>
      </c>
      <c r="J157" s="32" t="s">
        <v>32</v>
      </c>
      <c r="K157" s="32" t="s">
        <v>48</v>
      </c>
      <c r="L157" s="32" t="s">
        <v>38</v>
      </c>
      <c r="M157" s="32" t="s">
        <v>35</v>
      </c>
      <c r="N157" s="32" t="s">
        <v>35</v>
      </c>
      <c r="O157" s="32" t="s">
        <v>31</v>
      </c>
      <c r="P157" s="32" t="s">
        <v>49</v>
      </c>
      <c r="Q157" s="32" t="s">
        <v>56</v>
      </c>
      <c r="R157" s="32" t="s">
        <v>43</v>
      </c>
      <c r="S157" s="32" t="s">
        <v>29</v>
      </c>
      <c r="T157" s="32">
        <v>0</v>
      </c>
      <c r="U157" s="32" t="s">
        <v>0</v>
      </c>
      <c r="V157" s="32" t="s">
        <v>56</v>
      </c>
      <c r="W157" s="32">
        <f>SUM(_xlfn.XLOOKUP(B157,freq!$A$2:$A$40,freq!$B$2:$B$40,0),_xlfn.XLOOKUP(C157,freq!$A$2:$A$40,freq!$B$2:$B$40,0),_xlfn.XLOOKUP(D157,freq!$A$2:$A$40,freq!$B$2:$B$40,0),_xlfn.XLOOKUP(E157,freq!$A$2:$A$40,freq!$B$2:$B$40,0),_xlfn.XLOOKUP(F157,freq!$A$2:$A$40,freq!$B$2:$B$40,0),_xlfn.XLOOKUP(G157,freq!$A$2:$A$40,freq!$B$2:$B$40,0),_xlfn.XLOOKUP(H157,freq!$A$2:$A$40,freq!$B$2:$B$40,0),_xlfn.XLOOKUP(I157,freq!$A$2:$A$40,freq!$B$2:$B$40,0),_xlfn.XLOOKUP(J157,freq!$A$2:$A$40,freq!$B$2:$B$40,0),_xlfn.XLOOKUP(K157,freq!$A$2:$A$40,freq!$B$2:$B$40,0),_xlfn.XLOOKUP(L157,freq!$A$2:$A$40,freq!$B$2:$B$40,0),_xlfn.XLOOKUP(M157,freq!$A$2:$A$40,freq!$B$2:$B$40,0),_xlfn.XLOOKUP(N157,freq!$A$2:$A$40,freq!$B$2:$B$40,0),_xlfn.XLOOKUP(O157,freq!$A$2:$A$40,freq!$B$2:$B$40,0),_xlfn.XLOOKUP(P157,freq!$A$2:$A$40,freq!$B$2:$B$40,0),_xlfn.XLOOKUP(Q157,freq!$A$2:$A$40,freq!$B$2:$B$40,0),_xlfn.XLOOKUP(R157,freq!$A$2:$A$40,freq!$B$2:$B$40,0),_xlfn.XLOOKUP(S157,freq!$A$2:$A$40,freq!$B$2:$B$40,0),_xlfn.XLOOKUP(T157,freq!$A$2:$A$40,freq!$B$2:$B$40,0),_xlfn.XLOOKUP(U157,freq!$A$2:$A$40,freq!$B$2:$B$40,0),_xlfn.XLOOKUP(V157,freq!$A$2:$A$40,freq!$B$2:$B$40,0))</f>
        <v>73.809999999999988</v>
      </c>
    </row>
    <row r="158" spans="1:23" x14ac:dyDescent="0.35">
      <c r="A158" s="32" t="s">
        <v>156</v>
      </c>
      <c r="B158" s="32" t="s">
        <v>34</v>
      </c>
      <c r="C158" s="32" t="s">
        <v>37</v>
      </c>
      <c r="D158" s="32" t="s">
        <v>53</v>
      </c>
      <c r="E158" s="32" t="s">
        <v>48</v>
      </c>
      <c r="F158" s="32" t="s">
        <v>0</v>
      </c>
      <c r="G158" s="32" t="s">
        <v>44</v>
      </c>
      <c r="H158" s="32" t="s">
        <v>30</v>
      </c>
      <c r="I158" s="32" t="s">
        <v>48</v>
      </c>
      <c r="J158" s="32" t="s">
        <v>2</v>
      </c>
      <c r="K158" s="32" t="s">
        <v>46</v>
      </c>
      <c r="L158" s="32" t="s">
        <v>46</v>
      </c>
      <c r="M158" s="32" t="s">
        <v>49</v>
      </c>
      <c r="N158" s="32">
        <v>9</v>
      </c>
      <c r="O158" s="32" t="s">
        <v>36</v>
      </c>
      <c r="P158" s="32" t="s">
        <v>29</v>
      </c>
      <c r="Q158" s="32">
        <v>1</v>
      </c>
      <c r="R158" s="32">
        <v>0</v>
      </c>
      <c r="S158" s="32" t="s">
        <v>56</v>
      </c>
      <c r="T158" s="32" t="s">
        <v>48</v>
      </c>
      <c r="U158" s="32" t="s">
        <v>36</v>
      </c>
      <c r="V158" s="32" t="s">
        <v>45</v>
      </c>
      <c r="W158" s="32">
        <f>SUM(_xlfn.XLOOKUP(B158,freq!$A$2:$A$40,freq!$B$2:$B$40,0),_xlfn.XLOOKUP(C158,freq!$A$2:$A$40,freq!$B$2:$B$40,0),_xlfn.XLOOKUP(D158,freq!$A$2:$A$40,freq!$B$2:$B$40,0),_xlfn.XLOOKUP(E158,freq!$A$2:$A$40,freq!$B$2:$B$40,0),_xlfn.XLOOKUP(F158,freq!$A$2:$A$40,freq!$B$2:$B$40,0),_xlfn.XLOOKUP(G158,freq!$A$2:$A$40,freq!$B$2:$B$40,0),_xlfn.XLOOKUP(H158,freq!$A$2:$A$40,freq!$B$2:$B$40,0),_xlfn.XLOOKUP(I158,freq!$A$2:$A$40,freq!$B$2:$B$40,0),_xlfn.XLOOKUP(J158,freq!$A$2:$A$40,freq!$B$2:$B$40,0),_xlfn.XLOOKUP(K158,freq!$A$2:$A$40,freq!$B$2:$B$40,0),_xlfn.XLOOKUP(L158,freq!$A$2:$A$40,freq!$B$2:$B$40,0),_xlfn.XLOOKUP(M158,freq!$A$2:$A$40,freq!$B$2:$B$40,0),_xlfn.XLOOKUP(N158,freq!$A$2:$A$40,freq!$B$2:$B$40,0),_xlfn.XLOOKUP(O158,freq!$A$2:$A$40,freq!$B$2:$B$40,0),_xlfn.XLOOKUP(P158,freq!$A$2:$A$40,freq!$B$2:$B$40,0),_xlfn.XLOOKUP(Q158,freq!$A$2:$A$40,freq!$B$2:$B$40,0),_xlfn.XLOOKUP(R158,freq!$A$2:$A$40,freq!$B$2:$B$40,0),_xlfn.XLOOKUP(S158,freq!$A$2:$A$40,freq!$B$2:$B$40,0),_xlfn.XLOOKUP(T158,freq!$A$2:$A$40,freq!$B$2:$B$40,0),_xlfn.XLOOKUP(U158,freq!$A$2:$A$40,freq!$B$2:$B$40,0),_xlfn.XLOOKUP(V158,freq!$A$2:$A$40,freq!$B$2:$B$40,0))</f>
        <v>73.789999999999992</v>
      </c>
    </row>
    <row r="159" spans="1:23" x14ac:dyDescent="0.35">
      <c r="A159" s="32" t="s">
        <v>769</v>
      </c>
      <c r="B159" s="32">
        <v>9</v>
      </c>
      <c r="C159" s="32" t="s">
        <v>45</v>
      </c>
      <c r="D159" s="32" t="s">
        <v>53</v>
      </c>
      <c r="E159" s="32">
        <v>9</v>
      </c>
      <c r="F159" s="32" t="s">
        <v>45</v>
      </c>
      <c r="G159" s="32" t="s">
        <v>36</v>
      </c>
      <c r="H159" s="32" t="s">
        <v>43</v>
      </c>
      <c r="I159" s="32" t="s">
        <v>45</v>
      </c>
      <c r="J159" s="32" t="s">
        <v>28</v>
      </c>
      <c r="K159" s="32" t="s">
        <v>50</v>
      </c>
      <c r="L159" s="32" t="s">
        <v>53</v>
      </c>
      <c r="M159" s="32">
        <v>1</v>
      </c>
      <c r="N159" s="32" t="s">
        <v>45</v>
      </c>
      <c r="O159" s="32" t="s">
        <v>48</v>
      </c>
      <c r="P159" s="32" t="s">
        <v>30</v>
      </c>
      <c r="Q159" s="32" t="s">
        <v>2</v>
      </c>
      <c r="R159" s="32" t="s">
        <v>43</v>
      </c>
      <c r="S159" s="32">
        <v>5</v>
      </c>
      <c r="T159" s="32">
        <v>4</v>
      </c>
      <c r="U159" s="32" t="s">
        <v>50</v>
      </c>
      <c r="V159" s="32" t="s">
        <v>48</v>
      </c>
      <c r="W159" s="32">
        <f>SUM(_xlfn.XLOOKUP(B159,freq!$A$2:$A$40,freq!$B$2:$B$40,0),_xlfn.XLOOKUP(C159,freq!$A$2:$A$40,freq!$B$2:$B$40,0),_xlfn.XLOOKUP(D159,freq!$A$2:$A$40,freq!$B$2:$B$40,0),_xlfn.XLOOKUP(E159,freq!$A$2:$A$40,freq!$B$2:$B$40,0),_xlfn.XLOOKUP(F159,freq!$A$2:$A$40,freq!$B$2:$B$40,0),_xlfn.XLOOKUP(G159,freq!$A$2:$A$40,freq!$B$2:$B$40,0),_xlfn.XLOOKUP(H159,freq!$A$2:$A$40,freq!$B$2:$B$40,0),_xlfn.XLOOKUP(I159,freq!$A$2:$A$40,freq!$B$2:$B$40,0),_xlfn.XLOOKUP(J159,freq!$A$2:$A$40,freq!$B$2:$B$40,0),_xlfn.XLOOKUP(K159,freq!$A$2:$A$40,freq!$B$2:$B$40,0),_xlfn.XLOOKUP(L159,freq!$A$2:$A$40,freq!$B$2:$B$40,0),_xlfn.XLOOKUP(M159,freq!$A$2:$A$40,freq!$B$2:$B$40,0),_xlfn.XLOOKUP(N159,freq!$A$2:$A$40,freq!$B$2:$B$40,0),_xlfn.XLOOKUP(O159,freq!$A$2:$A$40,freq!$B$2:$B$40,0),_xlfn.XLOOKUP(P159,freq!$A$2:$A$40,freq!$B$2:$B$40,0),_xlfn.XLOOKUP(Q159,freq!$A$2:$A$40,freq!$B$2:$B$40,0),_xlfn.XLOOKUP(R159,freq!$A$2:$A$40,freq!$B$2:$B$40,0),_xlfn.XLOOKUP(S159,freq!$A$2:$A$40,freq!$B$2:$B$40,0),_xlfn.XLOOKUP(T159,freq!$A$2:$A$40,freq!$B$2:$B$40,0),_xlfn.XLOOKUP(U159,freq!$A$2:$A$40,freq!$B$2:$B$40,0),_xlfn.XLOOKUP(V159,freq!$A$2:$A$40,freq!$B$2:$B$40,0))</f>
        <v>73.77000000000001</v>
      </c>
    </row>
    <row r="160" spans="1:23" x14ac:dyDescent="0.35">
      <c r="A160" s="32" t="s">
        <v>1320</v>
      </c>
      <c r="B160" s="32">
        <v>2</v>
      </c>
      <c r="C160" s="32" t="s">
        <v>37</v>
      </c>
      <c r="D160" s="32">
        <v>3</v>
      </c>
      <c r="E160" s="32" t="s">
        <v>31</v>
      </c>
      <c r="F160" s="32" t="s">
        <v>59</v>
      </c>
      <c r="G160" s="32" t="s">
        <v>37</v>
      </c>
      <c r="H160" s="32" t="s">
        <v>53</v>
      </c>
      <c r="I160" s="32" t="s">
        <v>46</v>
      </c>
      <c r="J160" s="32" t="s">
        <v>40</v>
      </c>
      <c r="K160" s="32">
        <v>3</v>
      </c>
      <c r="L160" s="32">
        <v>8</v>
      </c>
      <c r="M160" s="32" t="s">
        <v>41</v>
      </c>
      <c r="N160" s="32" t="s">
        <v>35</v>
      </c>
      <c r="O160" s="32" t="s">
        <v>35</v>
      </c>
      <c r="P160" s="32" t="s">
        <v>1</v>
      </c>
      <c r="Q160" s="32" t="s">
        <v>49</v>
      </c>
      <c r="R160" s="32" t="s">
        <v>2</v>
      </c>
      <c r="S160" s="32" t="s">
        <v>3</v>
      </c>
      <c r="T160" s="32" t="s">
        <v>44</v>
      </c>
      <c r="U160" s="32">
        <v>9</v>
      </c>
      <c r="V160" s="32">
        <v>7</v>
      </c>
      <c r="W160" s="32">
        <f>SUM(_xlfn.XLOOKUP(B160,freq!$A$2:$A$40,freq!$B$2:$B$40,0),_xlfn.XLOOKUP(C160,freq!$A$2:$A$40,freq!$B$2:$B$40,0),_xlfn.XLOOKUP(D160,freq!$A$2:$A$40,freq!$B$2:$B$40,0),_xlfn.XLOOKUP(E160,freq!$A$2:$A$40,freq!$B$2:$B$40,0),_xlfn.XLOOKUP(F160,freq!$A$2:$A$40,freq!$B$2:$B$40,0),_xlfn.XLOOKUP(G160,freq!$A$2:$A$40,freq!$B$2:$B$40,0),_xlfn.XLOOKUP(H160,freq!$A$2:$A$40,freq!$B$2:$B$40,0),_xlfn.XLOOKUP(I160,freq!$A$2:$A$40,freq!$B$2:$B$40,0),_xlfn.XLOOKUP(J160,freq!$A$2:$A$40,freq!$B$2:$B$40,0),_xlfn.XLOOKUP(K160,freq!$A$2:$A$40,freq!$B$2:$B$40,0),_xlfn.XLOOKUP(L160,freq!$A$2:$A$40,freq!$B$2:$B$40,0),_xlfn.XLOOKUP(M160,freq!$A$2:$A$40,freq!$B$2:$B$40,0),_xlfn.XLOOKUP(N160,freq!$A$2:$A$40,freq!$B$2:$B$40,0),_xlfn.XLOOKUP(O160,freq!$A$2:$A$40,freq!$B$2:$B$40,0),_xlfn.XLOOKUP(P160,freq!$A$2:$A$40,freq!$B$2:$B$40,0),_xlfn.XLOOKUP(Q160,freq!$A$2:$A$40,freq!$B$2:$B$40,0),_xlfn.XLOOKUP(R160,freq!$A$2:$A$40,freq!$B$2:$B$40,0),_xlfn.XLOOKUP(S160,freq!$A$2:$A$40,freq!$B$2:$B$40,0),_xlfn.XLOOKUP(T160,freq!$A$2:$A$40,freq!$B$2:$B$40,0),_xlfn.XLOOKUP(U160,freq!$A$2:$A$40,freq!$B$2:$B$40,0),_xlfn.XLOOKUP(V160,freq!$A$2:$A$40,freq!$B$2:$B$40,0))</f>
        <v>73.77</v>
      </c>
    </row>
    <row r="161" spans="1:23" x14ac:dyDescent="0.35">
      <c r="A161" s="32" t="s">
        <v>1993</v>
      </c>
      <c r="B161" s="32" t="s">
        <v>56</v>
      </c>
      <c r="C161" s="32" t="s">
        <v>59</v>
      </c>
      <c r="D161" s="32">
        <v>0</v>
      </c>
      <c r="E161" s="32" t="s">
        <v>37</v>
      </c>
      <c r="F161" s="32" t="s">
        <v>48</v>
      </c>
      <c r="G161" s="32" t="s">
        <v>36</v>
      </c>
      <c r="H161" s="32" t="s">
        <v>34</v>
      </c>
      <c r="I161" s="32">
        <v>7</v>
      </c>
      <c r="J161" s="32">
        <v>2</v>
      </c>
      <c r="K161" s="32" t="s">
        <v>3</v>
      </c>
      <c r="L161" s="32" t="s">
        <v>37</v>
      </c>
      <c r="M161" s="32" t="s">
        <v>2</v>
      </c>
      <c r="N161" s="32">
        <v>3</v>
      </c>
      <c r="O161" s="32">
        <v>5</v>
      </c>
      <c r="P161" s="32" t="s">
        <v>41</v>
      </c>
      <c r="Q161" s="32" t="s">
        <v>2</v>
      </c>
      <c r="R161" s="32">
        <v>8</v>
      </c>
      <c r="S161" s="32">
        <v>8</v>
      </c>
      <c r="T161" s="32" t="s">
        <v>1</v>
      </c>
      <c r="U161" s="32" t="s">
        <v>30</v>
      </c>
      <c r="V161" s="32" t="s">
        <v>1</v>
      </c>
      <c r="W161" s="32">
        <f>SUM(_xlfn.XLOOKUP(B161,freq!$A$2:$A$40,freq!$B$2:$B$40,0),_xlfn.XLOOKUP(C161,freq!$A$2:$A$40,freq!$B$2:$B$40,0),_xlfn.XLOOKUP(D161,freq!$A$2:$A$40,freq!$B$2:$B$40,0),_xlfn.XLOOKUP(E161,freq!$A$2:$A$40,freq!$B$2:$B$40,0),_xlfn.XLOOKUP(F161,freq!$A$2:$A$40,freq!$B$2:$B$40,0),_xlfn.XLOOKUP(G161,freq!$A$2:$A$40,freq!$B$2:$B$40,0),_xlfn.XLOOKUP(H161,freq!$A$2:$A$40,freq!$B$2:$B$40,0),_xlfn.XLOOKUP(I161,freq!$A$2:$A$40,freq!$B$2:$B$40,0),_xlfn.XLOOKUP(J161,freq!$A$2:$A$40,freq!$B$2:$B$40,0),_xlfn.XLOOKUP(K161,freq!$A$2:$A$40,freq!$B$2:$B$40,0),_xlfn.XLOOKUP(L161,freq!$A$2:$A$40,freq!$B$2:$B$40,0),_xlfn.XLOOKUP(M161,freq!$A$2:$A$40,freq!$B$2:$B$40,0),_xlfn.XLOOKUP(N161,freq!$A$2:$A$40,freq!$B$2:$B$40,0),_xlfn.XLOOKUP(O161,freq!$A$2:$A$40,freq!$B$2:$B$40,0),_xlfn.XLOOKUP(P161,freq!$A$2:$A$40,freq!$B$2:$B$40,0),_xlfn.XLOOKUP(Q161,freq!$A$2:$A$40,freq!$B$2:$B$40,0),_xlfn.XLOOKUP(R161,freq!$A$2:$A$40,freq!$B$2:$B$40,0),_xlfn.XLOOKUP(S161,freq!$A$2:$A$40,freq!$B$2:$B$40,0),_xlfn.XLOOKUP(T161,freq!$A$2:$A$40,freq!$B$2:$B$40,0),_xlfn.XLOOKUP(U161,freq!$A$2:$A$40,freq!$B$2:$B$40,0),_xlfn.XLOOKUP(V161,freq!$A$2:$A$40,freq!$B$2:$B$40,0))</f>
        <v>73.699999999999989</v>
      </c>
    </row>
    <row r="162" spans="1:23" x14ac:dyDescent="0.35">
      <c r="A162" s="32" t="s">
        <v>1426</v>
      </c>
      <c r="B162" s="32" t="s">
        <v>36</v>
      </c>
      <c r="C162" s="32" t="s">
        <v>41</v>
      </c>
      <c r="D162" s="32" t="s">
        <v>53</v>
      </c>
      <c r="E162" s="32" t="s">
        <v>2</v>
      </c>
      <c r="F162" s="32" t="s">
        <v>50</v>
      </c>
      <c r="G162" s="32" t="s">
        <v>48</v>
      </c>
      <c r="H162" s="32" t="s">
        <v>32</v>
      </c>
      <c r="I162" s="32" t="s">
        <v>28</v>
      </c>
      <c r="J162" s="32" t="s">
        <v>44</v>
      </c>
      <c r="K162" s="32">
        <v>4</v>
      </c>
      <c r="L162" s="32">
        <v>2</v>
      </c>
      <c r="M162" s="32" t="s">
        <v>4</v>
      </c>
      <c r="N162" s="32" t="s">
        <v>45</v>
      </c>
      <c r="O162" s="32" t="s">
        <v>2</v>
      </c>
      <c r="P162" s="32" t="s">
        <v>50</v>
      </c>
      <c r="Q162" s="32">
        <v>6</v>
      </c>
      <c r="R162" s="32" t="s">
        <v>1</v>
      </c>
      <c r="S162" s="32" t="s">
        <v>43</v>
      </c>
      <c r="T162" s="32" t="s">
        <v>31</v>
      </c>
      <c r="U162" s="32">
        <v>7</v>
      </c>
      <c r="V162" s="32" t="s">
        <v>3</v>
      </c>
      <c r="W162" s="32">
        <f>SUM(_xlfn.XLOOKUP(B162,freq!$A$2:$A$40,freq!$B$2:$B$40,0),_xlfn.XLOOKUP(C162,freq!$A$2:$A$40,freq!$B$2:$B$40,0),_xlfn.XLOOKUP(D162,freq!$A$2:$A$40,freq!$B$2:$B$40,0),_xlfn.XLOOKUP(E162,freq!$A$2:$A$40,freq!$B$2:$B$40,0),_xlfn.XLOOKUP(F162,freq!$A$2:$A$40,freq!$B$2:$B$40,0),_xlfn.XLOOKUP(G162,freq!$A$2:$A$40,freq!$B$2:$B$40,0),_xlfn.XLOOKUP(H162,freq!$A$2:$A$40,freq!$B$2:$B$40,0),_xlfn.XLOOKUP(I162,freq!$A$2:$A$40,freq!$B$2:$B$40,0),_xlfn.XLOOKUP(J162,freq!$A$2:$A$40,freq!$B$2:$B$40,0),_xlfn.XLOOKUP(K162,freq!$A$2:$A$40,freq!$B$2:$B$40,0),_xlfn.XLOOKUP(L162,freq!$A$2:$A$40,freq!$B$2:$B$40,0),_xlfn.XLOOKUP(M162,freq!$A$2:$A$40,freq!$B$2:$B$40,0),_xlfn.XLOOKUP(N162,freq!$A$2:$A$40,freq!$B$2:$B$40,0),_xlfn.XLOOKUP(O162,freq!$A$2:$A$40,freq!$B$2:$B$40,0),_xlfn.XLOOKUP(P162,freq!$A$2:$A$40,freq!$B$2:$B$40,0),_xlfn.XLOOKUP(Q162,freq!$A$2:$A$40,freq!$B$2:$B$40,0),_xlfn.XLOOKUP(R162,freq!$A$2:$A$40,freq!$B$2:$B$40,0),_xlfn.XLOOKUP(S162,freq!$A$2:$A$40,freq!$B$2:$B$40,0),_xlfn.XLOOKUP(T162,freq!$A$2:$A$40,freq!$B$2:$B$40,0),_xlfn.XLOOKUP(U162,freq!$A$2:$A$40,freq!$B$2:$B$40,0),_xlfn.XLOOKUP(V162,freq!$A$2:$A$40,freq!$B$2:$B$40,0))</f>
        <v>73.63000000000001</v>
      </c>
    </row>
    <row r="163" spans="1:23" x14ac:dyDescent="0.35">
      <c r="A163" s="32" t="s">
        <v>1412</v>
      </c>
      <c r="B163" s="32" t="s">
        <v>44</v>
      </c>
      <c r="C163" s="32" t="s">
        <v>29</v>
      </c>
      <c r="D163" s="32" t="s">
        <v>56</v>
      </c>
      <c r="E163" s="32" t="s">
        <v>38</v>
      </c>
      <c r="F163" s="32" t="s">
        <v>1</v>
      </c>
      <c r="G163" s="32" t="s">
        <v>48</v>
      </c>
      <c r="H163" s="32" t="s">
        <v>43</v>
      </c>
      <c r="I163" s="32">
        <v>5</v>
      </c>
      <c r="J163" s="32" t="s">
        <v>2</v>
      </c>
      <c r="K163" s="32" t="s">
        <v>32</v>
      </c>
      <c r="L163" s="32" t="s">
        <v>28</v>
      </c>
      <c r="M163" s="32">
        <v>1</v>
      </c>
      <c r="N163" s="32">
        <v>3</v>
      </c>
      <c r="O163" s="32" t="s">
        <v>38</v>
      </c>
      <c r="P163" s="32" t="s">
        <v>45</v>
      </c>
      <c r="Q163" s="32" t="s">
        <v>3</v>
      </c>
      <c r="R163" s="32" t="s">
        <v>29</v>
      </c>
      <c r="S163" s="32">
        <v>5</v>
      </c>
      <c r="T163" s="32" t="s">
        <v>43</v>
      </c>
      <c r="U163" s="32" t="s">
        <v>59</v>
      </c>
      <c r="V163" s="32" t="s">
        <v>37</v>
      </c>
      <c r="W163" s="32">
        <f>SUM(_xlfn.XLOOKUP(B163,freq!$A$2:$A$40,freq!$B$2:$B$40,0),_xlfn.XLOOKUP(C163,freq!$A$2:$A$40,freq!$B$2:$B$40,0),_xlfn.XLOOKUP(D163,freq!$A$2:$A$40,freq!$B$2:$B$40,0),_xlfn.XLOOKUP(E163,freq!$A$2:$A$40,freq!$B$2:$B$40,0),_xlfn.XLOOKUP(F163,freq!$A$2:$A$40,freq!$B$2:$B$40,0),_xlfn.XLOOKUP(G163,freq!$A$2:$A$40,freq!$B$2:$B$40,0),_xlfn.XLOOKUP(H163,freq!$A$2:$A$40,freq!$B$2:$B$40,0),_xlfn.XLOOKUP(I163,freq!$A$2:$A$40,freq!$B$2:$B$40,0),_xlfn.XLOOKUP(J163,freq!$A$2:$A$40,freq!$B$2:$B$40,0),_xlfn.XLOOKUP(K163,freq!$A$2:$A$40,freq!$B$2:$B$40,0),_xlfn.XLOOKUP(L163,freq!$A$2:$A$40,freq!$B$2:$B$40,0),_xlfn.XLOOKUP(M163,freq!$A$2:$A$40,freq!$B$2:$B$40,0),_xlfn.XLOOKUP(N163,freq!$A$2:$A$40,freq!$B$2:$B$40,0),_xlfn.XLOOKUP(O163,freq!$A$2:$A$40,freq!$B$2:$B$40,0),_xlfn.XLOOKUP(P163,freq!$A$2:$A$40,freq!$B$2:$B$40,0),_xlfn.XLOOKUP(Q163,freq!$A$2:$A$40,freq!$B$2:$B$40,0),_xlfn.XLOOKUP(R163,freq!$A$2:$A$40,freq!$B$2:$B$40,0),_xlfn.XLOOKUP(S163,freq!$A$2:$A$40,freq!$B$2:$B$40,0),_xlfn.XLOOKUP(T163,freq!$A$2:$A$40,freq!$B$2:$B$40,0),_xlfn.XLOOKUP(U163,freq!$A$2:$A$40,freq!$B$2:$B$40,0),_xlfn.XLOOKUP(V163,freq!$A$2:$A$40,freq!$B$2:$B$40,0))</f>
        <v>73.62</v>
      </c>
    </row>
    <row r="164" spans="1:23" x14ac:dyDescent="0.35">
      <c r="A164" s="32" t="s">
        <v>220</v>
      </c>
      <c r="B164" s="32" t="s">
        <v>33</v>
      </c>
      <c r="C164" s="32" t="s">
        <v>53</v>
      </c>
      <c r="D164" s="32" t="s">
        <v>2</v>
      </c>
      <c r="E164" s="32" t="s">
        <v>45</v>
      </c>
      <c r="F164" s="32" t="s">
        <v>1</v>
      </c>
      <c r="G164" s="32" t="s">
        <v>42</v>
      </c>
      <c r="H164" s="32" t="s">
        <v>4</v>
      </c>
      <c r="I164" s="32" t="s">
        <v>45</v>
      </c>
      <c r="J164" s="32" t="s">
        <v>42</v>
      </c>
      <c r="K164" s="32" t="s">
        <v>44</v>
      </c>
      <c r="L164" s="32" t="s">
        <v>45</v>
      </c>
      <c r="M164" s="32" t="s">
        <v>58</v>
      </c>
      <c r="N164" s="32" t="s">
        <v>32</v>
      </c>
      <c r="O164" s="32">
        <v>6</v>
      </c>
      <c r="P164" s="32">
        <v>0</v>
      </c>
      <c r="Q164" s="32" t="s">
        <v>30</v>
      </c>
      <c r="R164" s="32">
        <v>6</v>
      </c>
      <c r="S164" s="32" t="s">
        <v>56</v>
      </c>
      <c r="T164" s="32" t="s">
        <v>49</v>
      </c>
      <c r="U164" s="32">
        <v>1</v>
      </c>
      <c r="V164" s="32" t="s">
        <v>32</v>
      </c>
      <c r="W164" s="32">
        <f>SUM(_xlfn.XLOOKUP(B164,freq!$A$2:$A$40,freq!$B$2:$B$40,0),_xlfn.XLOOKUP(C164,freq!$A$2:$A$40,freq!$B$2:$B$40,0),_xlfn.XLOOKUP(D164,freq!$A$2:$A$40,freq!$B$2:$B$40,0),_xlfn.XLOOKUP(E164,freq!$A$2:$A$40,freq!$B$2:$B$40,0),_xlfn.XLOOKUP(F164,freq!$A$2:$A$40,freq!$B$2:$B$40,0),_xlfn.XLOOKUP(G164,freq!$A$2:$A$40,freq!$B$2:$B$40,0),_xlfn.XLOOKUP(H164,freq!$A$2:$A$40,freq!$B$2:$B$40,0),_xlfn.XLOOKUP(I164,freq!$A$2:$A$40,freq!$B$2:$B$40,0),_xlfn.XLOOKUP(J164,freq!$A$2:$A$40,freq!$B$2:$B$40,0),_xlfn.XLOOKUP(K164,freq!$A$2:$A$40,freq!$B$2:$B$40,0),_xlfn.XLOOKUP(L164,freq!$A$2:$A$40,freq!$B$2:$B$40,0),_xlfn.XLOOKUP(M164,freq!$A$2:$A$40,freq!$B$2:$B$40,0),_xlfn.XLOOKUP(N164,freq!$A$2:$A$40,freq!$B$2:$B$40,0),_xlfn.XLOOKUP(O164,freq!$A$2:$A$40,freq!$B$2:$B$40,0),_xlfn.XLOOKUP(P164,freq!$A$2:$A$40,freq!$B$2:$B$40,0),_xlfn.XLOOKUP(Q164,freq!$A$2:$A$40,freq!$B$2:$B$40,0),_xlfn.XLOOKUP(R164,freq!$A$2:$A$40,freq!$B$2:$B$40,0),_xlfn.XLOOKUP(S164,freq!$A$2:$A$40,freq!$B$2:$B$40,0),_xlfn.XLOOKUP(T164,freq!$A$2:$A$40,freq!$B$2:$B$40,0),_xlfn.XLOOKUP(U164,freq!$A$2:$A$40,freq!$B$2:$B$40,0),_xlfn.XLOOKUP(V164,freq!$A$2:$A$40,freq!$B$2:$B$40,0))</f>
        <v>73.589999999999989</v>
      </c>
    </row>
    <row r="165" spans="1:23" x14ac:dyDescent="0.35">
      <c r="A165" s="32" t="s">
        <v>320</v>
      </c>
      <c r="B165" s="32" t="s">
        <v>45</v>
      </c>
      <c r="C165" s="32" t="s">
        <v>32</v>
      </c>
      <c r="D165" s="32" t="s">
        <v>58</v>
      </c>
      <c r="E165" s="32" t="s">
        <v>46</v>
      </c>
      <c r="F165" s="32" t="s">
        <v>56</v>
      </c>
      <c r="G165" s="32" t="s">
        <v>3</v>
      </c>
      <c r="H165" s="32">
        <v>9</v>
      </c>
      <c r="I165" s="32" t="s">
        <v>53</v>
      </c>
      <c r="J165" s="32" t="s">
        <v>46</v>
      </c>
      <c r="K165" s="32" t="s">
        <v>44</v>
      </c>
      <c r="L165" s="32">
        <v>3</v>
      </c>
      <c r="M165" s="32" t="s">
        <v>38</v>
      </c>
      <c r="N165" s="32" t="s">
        <v>31</v>
      </c>
      <c r="O165" s="32" t="s">
        <v>59</v>
      </c>
      <c r="P165" s="32">
        <v>2</v>
      </c>
      <c r="Q165" s="32" t="s">
        <v>4</v>
      </c>
      <c r="R165" s="32" t="s">
        <v>31</v>
      </c>
      <c r="S165" s="32" t="s">
        <v>36</v>
      </c>
      <c r="T165" s="32" t="s">
        <v>31</v>
      </c>
      <c r="U165" s="32">
        <v>5</v>
      </c>
      <c r="V165" s="32" t="s">
        <v>59</v>
      </c>
      <c r="W165" s="32">
        <f>SUM(_xlfn.XLOOKUP(B165,freq!$A$2:$A$40,freq!$B$2:$B$40,0),_xlfn.XLOOKUP(C165,freq!$A$2:$A$40,freq!$B$2:$B$40,0),_xlfn.XLOOKUP(D165,freq!$A$2:$A$40,freq!$B$2:$B$40,0),_xlfn.XLOOKUP(E165,freq!$A$2:$A$40,freq!$B$2:$B$40,0),_xlfn.XLOOKUP(F165,freq!$A$2:$A$40,freq!$B$2:$B$40,0),_xlfn.XLOOKUP(G165,freq!$A$2:$A$40,freq!$B$2:$B$40,0),_xlfn.XLOOKUP(H165,freq!$A$2:$A$40,freq!$B$2:$B$40,0),_xlfn.XLOOKUP(I165,freq!$A$2:$A$40,freq!$B$2:$B$40,0),_xlfn.XLOOKUP(J165,freq!$A$2:$A$40,freq!$B$2:$B$40,0),_xlfn.XLOOKUP(K165,freq!$A$2:$A$40,freq!$B$2:$B$40,0),_xlfn.XLOOKUP(L165,freq!$A$2:$A$40,freq!$B$2:$B$40,0),_xlfn.XLOOKUP(M165,freq!$A$2:$A$40,freq!$B$2:$B$40,0),_xlfn.XLOOKUP(N165,freq!$A$2:$A$40,freq!$B$2:$B$40,0),_xlfn.XLOOKUP(O165,freq!$A$2:$A$40,freq!$B$2:$B$40,0),_xlfn.XLOOKUP(P165,freq!$A$2:$A$40,freq!$B$2:$B$40,0),_xlfn.XLOOKUP(Q165,freq!$A$2:$A$40,freq!$B$2:$B$40,0),_xlfn.XLOOKUP(R165,freq!$A$2:$A$40,freq!$B$2:$B$40,0),_xlfn.XLOOKUP(S165,freq!$A$2:$A$40,freq!$B$2:$B$40,0),_xlfn.XLOOKUP(T165,freq!$A$2:$A$40,freq!$B$2:$B$40,0),_xlfn.XLOOKUP(U165,freq!$A$2:$A$40,freq!$B$2:$B$40,0),_xlfn.XLOOKUP(V165,freq!$A$2:$A$40,freq!$B$2:$B$40,0))</f>
        <v>73.550000000000011</v>
      </c>
    </row>
    <row r="166" spans="1:23" x14ac:dyDescent="0.35">
      <c r="A166" s="32" t="s">
        <v>1856</v>
      </c>
      <c r="B166" s="32" t="s">
        <v>2</v>
      </c>
      <c r="C166" s="32">
        <v>1</v>
      </c>
      <c r="D166" s="32" t="s">
        <v>34</v>
      </c>
      <c r="E166" s="32">
        <v>5</v>
      </c>
      <c r="F166" s="32" t="s">
        <v>37</v>
      </c>
      <c r="G166" s="32" t="s">
        <v>31</v>
      </c>
      <c r="H166" s="32">
        <v>9</v>
      </c>
      <c r="I166" s="32">
        <v>5</v>
      </c>
      <c r="J166" s="32" t="s">
        <v>49</v>
      </c>
      <c r="K166" s="32" t="s">
        <v>4</v>
      </c>
      <c r="L166" s="32" t="s">
        <v>3</v>
      </c>
      <c r="M166" s="32" t="s">
        <v>34</v>
      </c>
      <c r="N166" s="32" t="s">
        <v>58</v>
      </c>
      <c r="O166" s="32" t="s">
        <v>49</v>
      </c>
      <c r="P166" s="32" t="s">
        <v>56</v>
      </c>
      <c r="Q166" s="32" t="s">
        <v>38</v>
      </c>
      <c r="R166" s="32" t="s">
        <v>35</v>
      </c>
      <c r="S166" s="32">
        <v>3</v>
      </c>
      <c r="T166" s="32" t="s">
        <v>45</v>
      </c>
      <c r="U166" s="32">
        <v>1</v>
      </c>
      <c r="V166" s="32" t="s">
        <v>2</v>
      </c>
      <c r="W166" s="32">
        <f>SUM(_xlfn.XLOOKUP(B166,freq!$A$2:$A$40,freq!$B$2:$B$40,0),_xlfn.XLOOKUP(C166,freq!$A$2:$A$40,freq!$B$2:$B$40,0),_xlfn.XLOOKUP(D166,freq!$A$2:$A$40,freq!$B$2:$B$40,0),_xlfn.XLOOKUP(E166,freq!$A$2:$A$40,freq!$B$2:$B$40,0),_xlfn.XLOOKUP(F166,freq!$A$2:$A$40,freq!$B$2:$B$40,0),_xlfn.XLOOKUP(G166,freq!$A$2:$A$40,freq!$B$2:$B$40,0),_xlfn.XLOOKUP(H166,freq!$A$2:$A$40,freq!$B$2:$B$40,0),_xlfn.XLOOKUP(I166,freq!$A$2:$A$40,freq!$B$2:$B$40,0),_xlfn.XLOOKUP(J166,freq!$A$2:$A$40,freq!$B$2:$B$40,0),_xlfn.XLOOKUP(K166,freq!$A$2:$A$40,freq!$B$2:$B$40,0),_xlfn.XLOOKUP(L166,freq!$A$2:$A$40,freq!$B$2:$B$40,0),_xlfn.XLOOKUP(M166,freq!$A$2:$A$40,freq!$B$2:$B$40,0),_xlfn.XLOOKUP(N166,freq!$A$2:$A$40,freq!$B$2:$B$40,0),_xlfn.XLOOKUP(O166,freq!$A$2:$A$40,freq!$B$2:$B$40,0),_xlfn.XLOOKUP(P166,freq!$A$2:$A$40,freq!$B$2:$B$40,0),_xlfn.XLOOKUP(Q166,freq!$A$2:$A$40,freq!$B$2:$B$40,0),_xlfn.XLOOKUP(R166,freq!$A$2:$A$40,freq!$B$2:$B$40,0),_xlfn.XLOOKUP(S166,freq!$A$2:$A$40,freq!$B$2:$B$40,0),_xlfn.XLOOKUP(T166,freq!$A$2:$A$40,freq!$B$2:$B$40,0),_xlfn.XLOOKUP(U166,freq!$A$2:$A$40,freq!$B$2:$B$40,0),_xlfn.XLOOKUP(V166,freq!$A$2:$A$40,freq!$B$2:$B$40,0))</f>
        <v>73.509999999999991</v>
      </c>
    </row>
    <row r="167" spans="1:23" x14ac:dyDescent="0.35">
      <c r="A167" s="32" t="s">
        <v>355</v>
      </c>
      <c r="B167" s="32">
        <v>7</v>
      </c>
      <c r="C167" s="32" t="s">
        <v>2</v>
      </c>
      <c r="D167" s="32" t="s">
        <v>38</v>
      </c>
      <c r="E167" s="32" t="s">
        <v>37</v>
      </c>
      <c r="F167" s="32" t="s">
        <v>41</v>
      </c>
      <c r="G167" s="32" t="s">
        <v>4</v>
      </c>
      <c r="H167" s="32" t="s">
        <v>38</v>
      </c>
      <c r="I167" s="32">
        <v>1</v>
      </c>
      <c r="J167" s="32" t="s">
        <v>38</v>
      </c>
      <c r="K167" s="32">
        <v>4</v>
      </c>
      <c r="L167" s="32">
        <v>4</v>
      </c>
      <c r="M167" s="32" t="s">
        <v>31</v>
      </c>
      <c r="N167" s="32" t="s">
        <v>44</v>
      </c>
      <c r="O167" s="32" t="s">
        <v>36</v>
      </c>
      <c r="P167" s="32" t="s">
        <v>37</v>
      </c>
      <c r="Q167" s="32" t="s">
        <v>31</v>
      </c>
      <c r="R167" s="32" t="s">
        <v>40</v>
      </c>
      <c r="S167" s="32" t="s">
        <v>31</v>
      </c>
      <c r="T167" s="32" t="s">
        <v>56</v>
      </c>
      <c r="U167" s="32" t="s">
        <v>44</v>
      </c>
      <c r="V167" s="32" t="s">
        <v>0</v>
      </c>
      <c r="W167" s="32">
        <f>SUM(_xlfn.XLOOKUP(B167,freq!$A$2:$A$40,freq!$B$2:$B$40,0),_xlfn.XLOOKUP(C167,freq!$A$2:$A$40,freq!$B$2:$B$40,0),_xlfn.XLOOKUP(D167,freq!$A$2:$A$40,freq!$B$2:$B$40,0),_xlfn.XLOOKUP(E167,freq!$A$2:$A$40,freq!$B$2:$B$40,0),_xlfn.XLOOKUP(F167,freq!$A$2:$A$40,freq!$B$2:$B$40,0),_xlfn.XLOOKUP(G167,freq!$A$2:$A$40,freq!$B$2:$B$40,0),_xlfn.XLOOKUP(H167,freq!$A$2:$A$40,freq!$B$2:$B$40,0),_xlfn.XLOOKUP(I167,freq!$A$2:$A$40,freq!$B$2:$B$40,0),_xlfn.XLOOKUP(J167,freq!$A$2:$A$40,freq!$B$2:$B$40,0),_xlfn.XLOOKUP(K167,freq!$A$2:$A$40,freq!$B$2:$B$40,0),_xlfn.XLOOKUP(L167,freq!$A$2:$A$40,freq!$B$2:$B$40,0),_xlfn.XLOOKUP(M167,freq!$A$2:$A$40,freq!$B$2:$B$40,0),_xlfn.XLOOKUP(N167,freq!$A$2:$A$40,freq!$B$2:$B$40,0),_xlfn.XLOOKUP(O167,freq!$A$2:$A$40,freq!$B$2:$B$40,0),_xlfn.XLOOKUP(P167,freq!$A$2:$A$40,freq!$B$2:$B$40,0),_xlfn.XLOOKUP(Q167,freq!$A$2:$A$40,freq!$B$2:$B$40,0),_xlfn.XLOOKUP(R167,freq!$A$2:$A$40,freq!$B$2:$B$40,0),_xlfn.XLOOKUP(S167,freq!$A$2:$A$40,freq!$B$2:$B$40,0),_xlfn.XLOOKUP(T167,freq!$A$2:$A$40,freq!$B$2:$B$40,0),_xlfn.XLOOKUP(U167,freq!$A$2:$A$40,freq!$B$2:$B$40,0),_xlfn.XLOOKUP(V167,freq!$A$2:$A$40,freq!$B$2:$B$40,0))</f>
        <v>73.48</v>
      </c>
    </row>
    <row r="168" spans="1:23" x14ac:dyDescent="0.35">
      <c r="A168" s="32" t="s">
        <v>1399</v>
      </c>
      <c r="B168" s="32" t="s">
        <v>0</v>
      </c>
      <c r="C168" s="32" t="s">
        <v>0</v>
      </c>
      <c r="D168" s="32" t="s">
        <v>0</v>
      </c>
      <c r="E168" s="32">
        <v>9</v>
      </c>
      <c r="F168" s="32" t="s">
        <v>3</v>
      </c>
      <c r="G168" s="32">
        <v>8</v>
      </c>
      <c r="H168" s="32" t="s">
        <v>31</v>
      </c>
      <c r="I168" s="32" t="s">
        <v>45</v>
      </c>
      <c r="J168" s="32" t="s">
        <v>37</v>
      </c>
      <c r="K168" s="32" t="s">
        <v>28</v>
      </c>
      <c r="L168" s="32" t="s">
        <v>48</v>
      </c>
      <c r="M168" s="32" t="s">
        <v>28</v>
      </c>
      <c r="N168" s="32" t="s">
        <v>37</v>
      </c>
      <c r="O168" s="32" t="s">
        <v>28</v>
      </c>
      <c r="P168" s="32" t="s">
        <v>56</v>
      </c>
      <c r="Q168" s="32">
        <v>9</v>
      </c>
      <c r="R168" s="32" t="s">
        <v>40</v>
      </c>
      <c r="S168" s="32" t="s">
        <v>35</v>
      </c>
      <c r="T168" s="32" t="s">
        <v>28</v>
      </c>
      <c r="U168" s="32" t="s">
        <v>44</v>
      </c>
      <c r="V168" s="32" t="s">
        <v>29</v>
      </c>
      <c r="W168" s="32">
        <f>SUM(_xlfn.XLOOKUP(B168,freq!$A$2:$A$40,freq!$B$2:$B$40,0),_xlfn.XLOOKUP(C168,freq!$A$2:$A$40,freq!$B$2:$B$40,0),_xlfn.XLOOKUP(D168,freq!$A$2:$A$40,freq!$B$2:$B$40,0),_xlfn.XLOOKUP(E168,freq!$A$2:$A$40,freq!$B$2:$B$40,0),_xlfn.XLOOKUP(F168,freq!$A$2:$A$40,freq!$B$2:$B$40,0),_xlfn.XLOOKUP(G168,freq!$A$2:$A$40,freq!$B$2:$B$40,0),_xlfn.XLOOKUP(H168,freq!$A$2:$A$40,freq!$B$2:$B$40,0),_xlfn.XLOOKUP(I168,freq!$A$2:$A$40,freq!$B$2:$B$40,0),_xlfn.XLOOKUP(J168,freq!$A$2:$A$40,freq!$B$2:$B$40,0),_xlfn.XLOOKUP(K168,freq!$A$2:$A$40,freq!$B$2:$B$40,0),_xlfn.XLOOKUP(L168,freq!$A$2:$A$40,freq!$B$2:$B$40,0),_xlfn.XLOOKUP(M168,freq!$A$2:$A$40,freq!$B$2:$B$40,0),_xlfn.XLOOKUP(N168,freq!$A$2:$A$40,freq!$B$2:$B$40,0),_xlfn.XLOOKUP(O168,freq!$A$2:$A$40,freq!$B$2:$B$40,0),_xlfn.XLOOKUP(P168,freq!$A$2:$A$40,freq!$B$2:$B$40,0),_xlfn.XLOOKUP(Q168,freq!$A$2:$A$40,freq!$B$2:$B$40,0),_xlfn.XLOOKUP(R168,freq!$A$2:$A$40,freq!$B$2:$B$40,0),_xlfn.XLOOKUP(S168,freq!$A$2:$A$40,freq!$B$2:$B$40,0),_xlfn.XLOOKUP(T168,freq!$A$2:$A$40,freq!$B$2:$B$40,0),_xlfn.XLOOKUP(U168,freq!$A$2:$A$40,freq!$B$2:$B$40,0),_xlfn.XLOOKUP(V168,freq!$A$2:$A$40,freq!$B$2:$B$40,0))</f>
        <v>73.44</v>
      </c>
    </row>
    <row r="169" spans="1:23" x14ac:dyDescent="0.35">
      <c r="A169" s="32" t="s">
        <v>129</v>
      </c>
      <c r="B169" s="32" t="s">
        <v>4</v>
      </c>
      <c r="C169" s="32" t="s">
        <v>38</v>
      </c>
      <c r="D169" s="32" t="s">
        <v>45</v>
      </c>
      <c r="E169" s="32" t="s">
        <v>56</v>
      </c>
      <c r="F169" s="32" t="s">
        <v>34</v>
      </c>
      <c r="G169" s="32" t="s">
        <v>36</v>
      </c>
      <c r="H169" s="32" t="s">
        <v>2</v>
      </c>
      <c r="I169" s="32" t="s">
        <v>48</v>
      </c>
      <c r="J169" s="32">
        <v>5</v>
      </c>
      <c r="K169" s="32" t="s">
        <v>58</v>
      </c>
      <c r="L169" s="32">
        <v>9</v>
      </c>
      <c r="M169" s="32">
        <v>9</v>
      </c>
      <c r="N169" s="32" t="s">
        <v>36</v>
      </c>
      <c r="O169" s="32" t="s">
        <v>31</v>
      </c>
      <c r="P169" s="32">
        <v>0</v>
      </c>
      <c r="Q169" s="32" t="s">
        <v>48</v>
      </c>
      <c r="R169" s="32" t="s">
        <v>50</v>
      </c>
      <c r="S169" s="32" t="s">
        <v>1</v>
      </c>
      <c r="T169" s="32" t="s">
        <v>44</v>
      </c>
      <c r="U169" s="32" t="s">
        <v>33</v>
      </c>
      <c r="V169" s="32" t="s">
        <v>36</v>
      </c>
      <c r="W169" s="32">
        <f>SUM(_xlfn.XLOOKUP(B169,freq!$A$2:$A$40,freq!$B$2:$B$40,0),_xlfn.XLOOKUP(C169,freq!$A$2:$A$40,freq!$B$2:$B$40,0),_xlfn.XLOOKUP(D169,freq!$A$2:$A$40,freq!$B$2:$B$40,0),_xlfn.XLOOKUP(E169,freq!$A$2:$A$40,freq!$B$2:$B$40,0),_xlfn.XLOOKUP(F169,freq!$A$2:$A$40,freq!$B$2:$B$40,0),_xlfn.XLOOKUP(G169,freq!$A$2:$A$40,freq!$B$2:$B$40,0),_xlfn.XLOOKUP(H169,freq!$A$2:$A$40,freq!$B$2:$B$40,0),_xlfn.XLOOKUP(I169,freq!$A$2:$A$40,freq!$B$2:$B$40,0),_xlfn.XLOOKUP(J169,freq!$A$2:$A$40,freq!$B$2:$B$40,0),_xlfn.XLOOKUP(K169,freq!$A$2:$A$40,freq!$B$2:$B$40,0),_xlfn.XLOOKUP(L169,freq!$A$2:$A$40,freq!$B$2:$B$40,0),_xlfn.XLOOKUP(M169,freq!$A$2:$A$40,freq!$B$2:$B$40,0),_xlfn.XLOOKUP(N169,freq!$A$2:$A$40,freq!$B$2:$B$40,0),_xlfn.XLOOKUP(O169,freq!$A$2:$A$40,freq!$B$2:$B$40,0),_xlfn.XLOOKUP(P169,freq!$A$2:$A$40,freq!$B$2:$B$40,0),_xlfn.XLOOKUP(Q169,freq!$A$2:$A$40,freq!$B$2:$B$40,0),_xlfn.XLOOKUP(R169,freq!$A$2:$A$40,freq!$B$2:$B$40,0),_xlfn.XLOOKUP(S169,freq!$A$2:$A$40,freq!$B$2:$B$40,0),_xlfn.XLOOKUP(T169,freq!$A$2:$A$40,freq!$B$2:$B$40,0),_xlfn.XLOOKUP(U169,freq!$A$2:$A$40,freq!$B$2:$B$40,0),_xlfn.XLOOKUP(V169,freq!$A$2:$A$40,freq!$B$2:$B$40,0))</f>
        <v>73.39</v>
      </c>
    </row>
    <row r="170" spans="1:23" x14ac:dyDescent="0.35">
      <c r="A170" s="32" t="s">
        <v>925</v>
      </c>
      <c r="B170" s="32" t="s">
        <v>34</v>
      </c>
      <c r="C170" s="32" t="s">
        <v>32</v>
      </c>
      <c r="D170" s="32" t="s">
        <v>1</v>
      </c>
      <c r="E170" s="32" t="s">
        <v>50</v>
      </c>
      <c r="F170" s="32" t="s">
        <v>59</v>
      </c>
      <c r="G170" s="32">
        <v>2</v>
      </c>
      <c r="H170" s="32" t="s">
        <v>2</v>
      </c>
      <c r="I170" s="32" t="s">
        <v>4</v>
      </c>
      <c r="J170" s="32" t="s">
        <v>50</v>
      </c>
      <c r="K170" s="32">
        <v>4</v>
      </c>
      <c r="L170" s="32" t="s">
        <v>1</v>
      </c>
      <c r="M170" s="32" t="s">
        <v>56</v>
      </c>
      <c r="N170" s="32" t="s">
        <v>59</v>
      </c>
      <c r="O170" s="32" t="s">
        <v>44</v>
      </c>
      <c r="P170" s="32" t="s">
        <v>2</v>
      </c>
      <c r="Q170" s="32" t="s">
        <v>43</v>
      </c>
      <c r="R170" s="32" t="s">
        <v>53</v>
      </c>
      <c r="S170" s="32" t="s">
        <v>45</v>
      </c>
      <c r="T170" s="32" t="s">
        <v>29</v>
      </c>
      <c r="U170" s="32" t="s">
        <v>36</v>
      </c>
      <c r="V170" s="32" t="s">
        <v>41</v>
      </c>
      <c r="W170" s="32">
        <f>SUM(_xlfn.XLOOKUP(B170,freq!$A$2:$A$40,freq!$B$2:$B$40,0),_xlfn.XLOOKUP(C170,freq!$A$2:$A$40,freq!$B$2:$B$40,0),_xlfn.XLOOKUP(D170,freq!$A$2:$A$40,freq!$B$2:$B$40,0),_xlfn.XLOOKUP(E170,freq!$A$2:$A$40,freq!$B$2:$B$40,0),_xlfn.XLOOKUP(F170,freq!$A$2:$A$40,freq!$B$2:$B$40,0),_xlfn.XLOOKUP(G170,freq!$A$2:$A$40,freq!$B$2:$B$40,0),_xlfn.XLOOKUP(H170,freq!$A$2:$A$40,freq!$B$2:$B$40,0),_xlfn.XLOOKUP(I170,freq!$A$2:$A$40,freq!$B$2:$B$40,0),_xlfn.XLOOKUP(J170,freq!$A$2:$A$40,freq!$B$2:$B$40,0),_xlfn.XLOOKUP(K170,freq!$A$2:$A$40,freq!$B$2:$B$40,0),_xlfn.XLOOKUP(L170,freq!$A$2:$A$40,freq!$B$2:$B$40,0),_xlfn.XLOOKUP(M170,freq!$A$2:$A$40,freq!$B$2:$B$40,0),_xlfn.XLOOKUP(N170,freq!$A$2:$A$40,freq!$B$2:$B$40,0),_xlfn.XLOOKUP(O170,freq!$A$2:$A$40,freq!$B$2:$B$40,0),_xlfn.XLOOKUP(P170,freq!$A$2:$A$40,freq!$B$2:$B$40,0),_xlfn.XLOOKUP(Q170,freq!$A$2:$A$40,freq!$B$2:$B$40,0),_xlfn.XLOOKUP(R170,freq!$A$2:$A$40,freq!$B$2:$B$40,0),_xlfn.XLOOKUP(S170,freq!$A$2:$A$40,freq!$B$2:$B$40,0),_xlfn.XLOOKUP(T170,freq!$A$2:$A$40,freq!$B$2:$B$40,0),_xlfn.XLOOKUP(U170,freq!$A$2:$A$40,freq!$B$2:$B$40,0),_xlfn.XLOOKUP(V170,freq!$A$2:$A$40,freq!$B$2:$B$40,0))</f>
        <v>73.319999999999993</v>
      </c>
    </row>
    <row r="171" spans="1:23" x14ac:dyDescent="0.35">
      <c r="A171" s="32" t="s">
        <v>1282</v>
      </c>
      <c r="B171" s="32">
        <v>5</v>
      </c>
      <c r="C171" s="32" t="s">
        <v>31</v>
      </c>
      <c r="D171" s="32">
        <v>0</v>
      </c>
      <c r="E171" s="32" t="s">
        <v>45</v>
      </c>
      <c r="F171" s="32" t="s">
        <v>38</v>
      </c>
      <c r="G171" s="32" t="s">
        <v>42</v>
      </c>
      <c r="H171" s="32">
        <v>6</v>
      </c>
      <c r="I171" s="32" t="s">
        <v>1</v>
      </c>
      <c r="J171" s="32" t="s">
        <v>35</v>
      </c>
      <c r="K171" s="32" t="s">
        <v>46</v>
      </c>
      <c r="L171" s="32">
        <v>2</v>
      </c>
      <c r="M171" s="32" t="s">
        <v>35</v>
      </c>
      <c r="N171" s="32" t="s">
        <v>4</v>
      </c>
      <c r="O171" s="32" t="s">
        <v>48</v>
      </c>
      <c r="P171" s="32" t="s">
        <v>38</v>
      </c>
      <c r="Q171" s="32">
        <v>1</v>
      </c>
      <c r="R171" s="32" t="s">
        <v>46</v>
      </c>
      <c r="S171" s="32" t="s">
        <v>53</v>
      </c>
      <c r="T171" s="32">
        <v>1</v>
      </c>
      <c r="U171" s="32" t="s">
        <v>35</v>
      </c>
      <c r="V171" s="32" t="s">
        <v>53</v>
      </c>
      <c r="W171" s="32">
        <f>SUM(_xlfn.XLOOKUP(B171,freq!$A$2:$A$40,freq!$B$2:$B$40,0),_xlfn.XLOOKUP(C171,freq!$A$2:$A$40,freq!$B$2:$B$40,0),_xlfn.XLOOKUP(D171,freq!$A$2:$A$40,freq!$B$2:$B$40,0),_xlfn.XLOOKUP(E171,freq!$A$2:$A$40,freq!$B$2:$B$40,0),_xlfn.XLOOKUP(F171,freq!$A$2:$A$40,freq!$B$2:$B$40,0),_xlfn.XLOOKUP(G171,freq!$A$2:$A$40,freq!$B$2:$B$40,0),_xlfn.XLOOKUP(H171,freq!$A$2:$A$40,freq!$B$2:$B$40,0),_xlfn.XLOOKUP(I171,freq!$A$2:$A$40,freq!$B$2:$B$40,0),_xlfn.XLOOKUP(J171,freq!$A$2:$A$40,freq!$B$2:$B$40,0),_xlfn.XLOOKUP(K171,freq!$A$2:$A$40,freq!$B$2:$B$40,0),_xlfn.XLOOKUP(L171,freq!$A$2:$A$40,freq!$B$2:$B$40,0),_xlfn.XLOOKUP(M171,freq!$A$2:$A$40,freq!$B$2:$B$40,0),_xlfn.XLOOKUP(N171,freq!$A$2:$A$40,freq!$B$2:$B$40,0),_xlfn.XLOOKUP(O171,freq!$A$2:$A$40,freq!$B$2:$B$40,0),_xlfn.XLOOKUP(P171,freq!$A$2:$A$40,freq!$B$2:$B$40,0),_xlfn.XLOOKUP(Q171,freq!$A$2:$A$40,freq!$B$2:$B$40,0),_xlfn.XLOOKUP(R171,freq!$A$2:$A$40,freq!$B$2:$B$40,0),_xlfn.XLOOKUP(S171,freq!$A$2:$A$40,freq!$B$2:$B$40,0),_xlfn.XLOOKUP(T171,freq!$A$2:$A$40,freq!$B$2:$B$40,0),_xlfn.XLOOKUP(U171,freq!$A$2:$A$40,freq!$B$2:$B$40,0),_xlfn.XLOOKUP(V171,freq!$A$2:$A$40,freq!$B$2:$B$40,0))</f>
        <v>73.240000000000009</v>
      </c>
    </row>
    <row r="172" spans="1:23" x14ac:dyDescent="0.35">
      <c r="A172" s="32" t="s">
        <v>760</v>
      </c>
      <c r="B172" s="32" t="s">
        <v>33</v>
      </c>
      <c r="C172" s="32">
        <v>4</v>
      </c>
      <c r="D172" s="32" t="s">
        <v>31</v>
      </c>
      <c r="E172" s="32" t="s">
        <v>36</v>
      </c>
      <c r="F172" s="32" t="s">
        <v>53</v>
      </c>
      <c r="G172" s="32" t="s">
        <v>41</v>
      </c>
      <c r="H172" s="32" t="s">
        <v>56</v>
      </c>
      <c r="I172" s="32" t="s">
        <v>36</v>
      </c>
      <c r="J172" s="32" t="s">
        <v>36</v>
      </c>
      <c r="K172" s="32" t="s">
        <v>33</v>
      </c>
      <c r="L172" s="32" t="s">
        <v>44</v>
      </c>
      <c r="M172" s="32" t="s">
        <v>43</v>
      </c>
      <c r="N172" s="32" t="s">
        <v>44</v>
      </c>
      <c r="O172" s="32" t="s">
        <v>45</v>
      </c>
      <c r="P172" s="32" t="s">
        <v>4</v>
      </c>
      <c r="Q172" s="32">
        <v>0</v>
      </c>
      <c r="R172" s="32">
        <v>0</v>
      </c>
      <c r="S172" s="32">
        <v>7</v>
      </c>
      <c r="T172" s="32" t="s">
        <v>56</v>
      </c>
      <c r="U172" s="32" t="s">
        <v>56</v>
      </c>
      <c r="V172" s="32" t="s">
        <v>45</v>
      </c>
      <c r="W172" s="32">
        <f>SUM(_xlfn.XLOOKUP(B172,freq!$A$2:$A$40,freq!$B$2:$B$40,0),_xlfn.XLOOKUP(C172,freq!$A$2:$A$40,freq!$B$2:$B$40,0),_xlfn.XLOOKUP(D172,freq!$A$2:$A$40,freq!$B$2:$B$40,0),_xlfn.XLOOKUP(E172,freq!$A$2:$A$40,freq!$B$2:$B$40,0),_xlfn.XLOOKUP(F172,freq!$A$2:$A$40,freq!$B$2:$B$40,0),_xlfn.XLOOKUP(G172,freq!$A$2:$A$40,freq!$B$2:$B$40,0),_xlfn.XLOOKUP(H172,freq!$A$2:$A$40,freq!$B$2:$B$40,0),_xlfn.XLOOKUP(I172,freq!$A$2:$A$40,freq!$B$2:$B$40,0),_xlfn.XLOOKUP(J172,freq!$A$2:$A$40,freq!$B$2:$B$40,0),_xlfn.XLOOKUP(K172,freq!$A$2:$A$40,freq!$B$2:$B$40,0),_xlfn.XLOOKUP(L172,freq!$A$2:$A$40,freq!$B$2:$B$40,0),_xlfn.XLOOKUP(M172,freq!$A$2:$A$40,freq!$B$2:$B$40,0),_xlfn.XLOOKUP(N172,freq!$A$2:$A$40,freq!$B$2:$B$40,0),_xlfn.XLOOKUP(O172,freq!$A$2:$A$40,freq!$B$2:$B$40,0),_xlfn.XLOOKUP(P172,freq!$A$2:$A$40,freq!$B$2:$B$40,0),_xlfn.XLOOKUP(Q172,freq!$A$2:$A$40,freq!$B$2:$B$40,0),_xlfn.XLOOKUP(R172,freq!$A$2:$A$40,freq!$B$2:$B$40,0),_xlfn.XLOOKUP(S172,freq!$A$2:$A$40,freq!$B$2:$B$40,0),_xlfn.XLOOKUP(T172,freq!$A$2:$A$40,freq!$B$2:$B$40,0),_xlfn.XLOOKUP(U172,freq!$A$2:$A$40,freq!$B$2:$B$40,0),_xlfn.XLOOKUP(V172,freq!$A$2:$A$40,freq!$B$2:$B$40,0))</f>
        <v>73.109999999999985</v>
      </c>
    </row>
    <row r="173" spans="1:23" x14ac:dyDescent="0.35">
      <c r="A173" s="32" t="s">
        <v>344</v>
      </c>
      <c r="B173" s="32" t="s">
        <v>31</v>
      </c>
      <c r="C173" s="32" t="s">
        <v>32</v>
      </c>
      <c r="D173" s="32" t="s">
        <v>0</v>
      </c>
      <c r="E173" s="32">
        <v>2</v>
      </c>
      <c r="F173" s="32" t="s">
        <v>38</v>
      </c>
      <c r="G173" s="32" t="s">
        <v>38</v>
      </c>
      <c r="H173" s="32" t="s">
        <v>2</v>
      </c>
      <c r="I173" s="32" t="s">
        <v>59</v>
      </c>
      <c r="J173" s="32" t="s">
        <v>45</v>
      </c>
      <c r="K173" s="32" t="s">
        <v>58</v>
      </c>
      <c r="L173" s="32" t="s">
        <v>49</v>
      </c>
      <c r="M173" s="32" t="s">
        <v>40</v>
      </c>
      <c r="N173" s="32" t="s">
        <v>44</v>
      </c>
      <c r="O173" s="32" t="s">
        <v>32</v>
      </c>
      <c r="P173" s="32">
        <v>2</v>
      </c>
      <c r="Q173" s="32" t="s">
        <v>3</v>
      </c>
      <c r="R173" s="32" t="s">
        <v>43</v>
      </c>
      <c r="S173" s="32" t="s">
        <v>3</v>
      </c>
      <c r="T173" s="32" t="s">
        <v>31</v>
      </c>
      <c r="U173" s="32">
        <v>0</v>
      </c>
      <c r="V173" s="32" t="s">
        <v>31</v>
      </c>
      <c r="W173" s="32">
        <f>SUM(_xlfn.XLOOKUP(B173,freq!$A$2:$A$40,freq!$B$2:$B$40,0),_xlfn.XLOOKUP(C173,freq!$A$2:$A$40,freq!$B$2:$B$40,0),_xlfn.XLOOKUP(D173,freq!$A$2:$A$40,freq!$B$2:$B$40,0),_xlfn.XLOOKUP(E173,freq!$A$2:$A$40,freq!$B$2:$B$40,0),_xlfn.XLOOKUP(F173,freq!$A$2:$A$40,freq!$B$2:$B$40,0),_xlfn.XLOOKUP(G173,freq!$A$2:$A$40,freq!$B$2:$B$40,0),_xlfn.XLOOKUP(H173,freq!$A$2:$A$40,freq!$B$2:$B$40,0),_xlfn.XLOOKUP(I173,freq!$A$2:$A$40,freq!$B$2:$B$40,0),_xlfn.XLOOKUP(J173,freq!$A$2:$A$40,freq!$B$2:$B$40,0),_xlfn.XLOOKUP(K173,freq!$A$2:$A$40,freq!$B$2:$B$40,0),_xlfn.XLOOKUP(L173,freq!$A$2:$A$40,freq!$B$2:$B$40,0),_xlfn.XLOOKUP(M173,freq!$A$2:$A$40,freq!$B$2:$B$40,0),_xlfn.XLOOKUP(N173,freq!$A$2:$A$40,freq!$B$2:$B$40,0),_xlfn.XLOOKUP(O173,freq!$A$2:$A$40,freq!$B$2:$B$40,0),_xlfn.XLOOKUP(P173,freq!$A$2:$A$40,freq!$B$2:$B$40,0),_xlfn.XLOOKUP(Q173,freq!$A$2:$A$40,freq!$B$2:$B$40,0),_xlfn.XLOOKUP(R173,freq!$A$2:$A$40,freq!$B$2:$B$40,0),_xlfn.XLOOKUP(S173,freq!$A$2:$A$40,freq!$B$2:$B$40,0),_xlfn.XLOOKUP(T173,freq!$A$2:$A$40,freq!$B$2:$B$40,0),_xlfn.XLOOKUP(U173,freq!$A$2:$A$40,freq!$B$2:$B$40,0),_xlfn.XLOOKUP(V173,freq!$A$2:$A$40,freq!$B$2:$B$40,0))</f>
        <v>73.08</v>
      </c>
    </row>
    <row r="174" spans="1:23" x14ac:dyDescent="0.35">
      <c r="A174" s="32" t="s">
        <v>1712</v>
      </c>
      <c r="B174" s="32">
        <v>0</v>
      </c>
      <c r="C174" s="32" t="s">
        <v>56</v>
      </c>
      <c r="D174" s="32" t="s">
        <v>56</v>
      </c>
      <c r="E174" s="32" t="s">
        <v>50</v>
      </c>
      <c r="F174" s="32">
        <v>2</v>
      </c>
      <c r="G174" s="32">
        <v>9</v>
      </c>
      <c r="H174" s="32" t="s">
        <v>59</v>
      </c>
      <c r="I174" s="32" t="s">
        <v>35</v>
      </c>
      <c r="J174" s="32">
        <v>2</v>
      </c>
      <c r="K174" s="32" t="s">
        <v>28</v>
      </c>
      <c r="L174" s="32" t="s">
        <v>4</v>
      </c>
      <c r="M174" s="32">
        <v>6</v>
      </c>
      <c r="N174" s="32" t="s">
        <v>3</v>
      </c>
      <c r="O174" s="32" t="s">
        <v>43</v>
      </c>
      <c r="P174" s="32" t="s">
        <v>45</v>
      </c>
      <c r="Q174" s="32" t="s">
        <v>28</v>
      </c>
      <c r="R174" s="32" t="s">
        <v>48</v>
      </c>
      <c r="S174" s="32" t="s">
        <v>49</v>
      </c>
      <c r="T174" s="32" t="s">
        <v>2</v>
      </c>
      <c r="U174" s="32" t="s">
        <v>36</v>
      </c>
      <c r="V174" s="32" t="s">
        <v>1</v>
      </c>
      <c r="W174" s="32">
        <f>SUM(_xlfn.XLOOKUP(B174,freq!$A$2:$A$40,freq!$B$2:$B$40,0),_xlfn.XLOOKUP(C174,freq!$A$2:$A$40,freq!$B$2:$B$40,0),_xlfn.XLOOKUP(D174,freq!$A$2:$A$40,freq!$B$2:$B$40,0),_xlfn.XLOOKUP(E174,freq!$A$2:$A$40,freq!$B$2:$B$40,0),_xlfn.XLOOKUP(F174,freq!$A$2:$A$40,freq!$B$2:$B$40,0),_xlfn.XLOOKUP(G174,freq!$A$2:$A$40,freq!$B$2:$B$40,0),_xlfn.XLOOKUP(H174,freq!$A$2:$A$40,freq!$B$2:$B$40,0),_xlfn.XLOOKUP(I174,freq!$A$2:$A$40,freq!$B$2:$B$40,0),_xlfn.XLOOKUP(J174,freq!$A$2:$A$40,freq!$B$2:$B$40,0),_xlfn.XLOOKUP(K174,freq!$A$2:$A$40,freq!$B$2:$B$40,0),_xlfn.XLOOKUP(L174,freq!$A$2:$A$40,freq!$B$2:$B$40,0),_xlfn.XLOOKUP(M174,freq!$A$2:$A$40,freq!$B$2:$B$40,0),_xlfn.XLOOKUP(N174,freq!$A$2:$A$40,freq!$B$2:$B$40,0),_xlfn.XLOOKUP(O174,freq!$A$2:$A$40,freq!$B$2:$B$40,0),_xlfn.XLOOKUP(P174,freq!$A$2:$A$40,freq!$B$2:$B$40,0),_xlfn.XLOOKUP(Q174,freq!$A$2:$A$40,freq!$B$2:$B$40,0),_xlfn.XLOOKUP(R174,freq!$A$2:$A$40,freq!$B$2:$B$40,0),_xlfn.XLOOKUP(S174,freq!$A$2:$A$40,freq!$B$2:$B$40,0),_xlfn.XLOOKUP(T174,freq!$A$2:$A$40,freq!$B$2:$B$40,0),_xlfn.XLOOKUP(U174,freq!$A$2:$A$40,freq!$B$2:$B$40,0),_xlfn.XLOOKUP(V174,freq!$A$2:$A$40,freq!$B$2:$B$40,0))</f>
        <v>73.009999999999991</v>
      </c>
    </row>
    <row r="175" spans="1:23" x14ac:dyDescent="0.35">
      <c r="A175" s="32" t="s">
        <v>1267</v>
      </c>
      <c r="B175" s="32" t="s">
        <v>32</v>
      </c>
      <c r="C175" s="32" t="s">
        <v>44</v>
      </c>
      <c r="D175" s="32" t="s">
        <v>35</v>
      </c>
      <c r="E175" s="32" t="s">
        <v>49</v>
      </c>
      <c r="F175" s="32" t="s">
        <v>36</v>
      </c>
      <c r="G175" s="32" t="s">
        <v>48</v>
      </c>
      <c r="H175" s="32" t="s">
        <v>32</v>
      </c>
      <c r="I175" s="32" t="s">
        <v>35</v>
      </c>
      <c r="J175" s="32">
        <v>3</v>
      </c>
      <c r="K175" s="32" t="s">
        <v>45</v>
      </c>
      <c r="L175" s="32" t="s">
        <v>31</v>
      </c>
      <c r="M175" s="32" t="s">
        <v>46</v>
      </c>
      <c r="N175" s="32" t="s">
        <v>0</v>
      </c>
      <c r="O175" s="32" t="s">
        <v>37</v>
      </c>
      <c r="P175" s="32" t="s">
        <v>0</v>
      </c>
      <c r="Q175" s="32">
        <v>8</v>
      </c>
      <c r="R175" s="32" t="s">
        <v>36</v>
      </c>
      <c r="S175" s="32" t="s">
        <v>30</v>
      </c>
      <c r="T175" s="32" t="s">
        <v>29</v>
      </c>
      <c r="U175" s="32">
        <v>7</v>
      </c>
      <c r="V175" s="32" t="s">
        <v>59</v>
      </c>
      <c r="W175" s="32">
        <f>SUM(_xlfn.XLOOKUP(B175,freq!$A$2:$A$40,freq!$B$2:$B$40,0),_xlfn.XLOOKUP(C175,freq!$A$2:$A$40,freq!$B$2:$B$40,0),_xlfn.XLOOKUP(D175,freq!$A$2:$A$40,freq!$B$2:$B$40,0),_xlfn.XLOOKUP(E175,freq!$A$2:$A$40,freq!$B$2:$B$40,0),_xlfn.XLOOKUP(F175,freq!$A$2:$A$40,freq!$B$2:$B$40,0),_xlfn.XLOOKUP(G175,freq!$A$2:$A$40,freq!$B$2:$B$40,0),_xlfn.XLOOKUP(H175,freq!$A$2:$A$40,freq!$B$2:$B$40,0),_xlfn.XLOOKUP(I175,freq!$A$2:$A$40,freq!$B$2:$B$40,0),_xlfn.XLOOKUP(J175,freq!$A$2:$A$40,freq!$B$2:$B$40,0),_xlfn.XLOOKUP(K175,freq!$A$2:$A$40,freq!$B$2:$B$40,0),_xlfn.XLOOKUP(L175,freq!$A$2:$A$40,freq!$B$2:$B$40,0),_xlfn.XLOOKUP(M175,freq!$A$2:$A$40,freq!$B$2:$B$40,0),_xlfn.XLOOKUP(N175,freq!$A$2:$A$40,freq!$B$2:$B$40,0),_xlfn.XLOOKUP(O175,freq!$A$2:$A$40,freq!$B$2:$B$40,0),_xlfn.XLOOKUP(P175,freq!$A$2:$A$40,freq!$B$2:$B$40,0),_xlfn.XLOOKUP(Q175,freq!$A$2:$A$40,freq!$B$2:$B$40,0),_xlfn.XLOOKUP(R175,freq!$A$2:$A$40,freq!$B$2:$B$40,0),_xlfn.XLOOKUP(S175,freq!$A$2:$A$40,freq!$B$2:$B$40,0),_xlfn.XLOOKUP(T175,freq!$A$2:$A$40,freq!$B$2:$B$40,0),_xlfn.XLOOKUP(U175,freq!$A$2:$A$40,freq!$B$2:$B$40,0),_xlfn.XLOOKUP(V175,freq!$A$2:$A$40,freq!$B$2:$B$40,0))</f>
        <v>72.97</v>
      </c>
    </row>
    <row r="176" spans="1:23" x14ac:dyDescent="0.35">
      <c r="A176" s="32" t="s">
        <v>1949</v>
      </c>
      <c r="B176" s="32" t="s">
        <v>37</v>
      </c>
      <c r="C176" s="32">
        <v>6</v>
      </c>
      <c r="D176" s="32" t="s">
        <v>44</v>
      </c>
      <c r="E176" s="32" t="s">
        <v>29</v>
      </c>
      <c r="F176" s="32" t="s">
        <v>31</v>
      </c>
      <c r="G176" s="32">
        <v>1</v>
      </c>
      <c r="H176" s="32" t="s">
        <v>28</v>
      </c>
      <c r="I176" s="32" t="s">
        <v>28</v>
      </c>
      <c r="J176" s="32" t="s">
        <v>1</v>
      </c>
      <c r="K176" s="32" t="s">
        <v>42</v>
      </c>
      <c r="L176" s="32" t="s">
        <v>35</v>
      </c>
      <c r="M176" s="32" t="s">
        <v>45</v>
      </c>
      <c r="N176" s="32" t="s">
        <v>4</v>
      </c>
      <c r="O176" s="32" t="s">
        <v>31</v>
      </c>
      <c r="P176" s="32" t="s">
        <v>3</v>
      </c>
      <c r="Q176" s="32">
        <v>6</v>
      </c>
      <c r="R176" s="32">
        <v>7</v>
      </c>
      <c r="S176" s="32" t="s">
        <v>40</v>
      </c>
      <c r="T176" s="32" t="s">
        <v>29</v>
      </c>
      <c r="U176" s="32" t="s">
        <v>4</v>
      </c>
      <c r="V176" s="32" t="s">
        <v>30</v>
      </c>
      <c r="W176" s="32">
        <f>SUM(_xlfn.XLOOKUP(B176,freq!$A$2:$A$40,freq!$B$2:$B$40,0),_xlfn.XLOOKUP(C176,freq!$A$2:$A$40,freq!$B$2:$B$40,0),_xlfn.XLOOKUP(D176,freq!$A$2:$A$40,freq!$B$2:$B$40,0),_xlfn.XLOOKUP(E176,freq!$A$2:$A$40,freq!$B$2:$B$40,0),_xlfn.XLOOKUP(F176,freq!$A$2:$A$40,freq!$B$2:$B$40,0),_xlfn.XLOOKUP(G176,freq!$A$2:$A$40,freq!$B$2:$B$40,0),_xlfn.XLOOKUP(H176,freq!$A$2:$A$40,freq!$B$2:$B$40,0),_xlfn.XLOOKUP(I176,freq!$A$2:$A$40,freq!$B$2:$B$40,0),_xlfn.XLOOKUP(J176,freq!$A$2:$A$40,freq!$B$2:$B$40,0),_xlfn.XLOOKUP(K176,freq!$A$2:$A$40,freq!$B$2:$B$40,0),_xlfn.XLOOKUP(L176,freq!$A$2:$A$40,freq!$B$2:$B$40,0),_xlfn.XLOOKUP(M176,freq!$A$2:$A$40,freq!$B$2:$B$40,0),_xlfn.XLOOKUP(N176,freq!$A$2:$A$40,freq!$B$2:$B$40,0),_xlfn.XLOOKUP(O176,freq!$A$2:$A$40,freq!$B$2:$B$40,0),_xlfn.XLOOKUP(P176,freq!$A$2:$A$40,freq!$B$2:$B$40,0),_xlfn.XLOOKUP(Q176,freq!$A$2:$A$40,freq!$B$2:$B$40,0),_xlfn.XLOOKUP(R176,freq!$A$2:$A$40,freq!$B$2:$B$40,0),_xlfn.XLOOKUP(S176,freq!$A$2:$A$40,freq!$B$2:$B$40,0),_xlfn.XLOOKUP(T176,freq!$A$2:$A$40,freq!$B$2:$B$40,0),_xlfn.XLOOKUP(U176,freq!$A$2:$A$40,freq!$B$2:$B$40,0),_xlfn.XLOOKUP(V176,freq!$A$2:$A$40,freq!$B$2:$B$40,0))</f>
        <v>72.939999999999984</v>
      </c>
    </row>
    <row r="177" spans="1:23" x14ac:dyDescent="0.35">
      <c r="A177" s="32" t="s">
        <v>1695</v>
      </c>
      <c r="B177" s="32" t="s">
        <v>36</v>
      </c>
      <c r="C177" s="32" t="s">
        <v>0</v>
      </c>
      <c r="D177" s="32" t="s">
        <v>45</v>
      </c>
      <c r="E177" s="32">
        <v>9</v>
      </c>
      <c r="F177" s="32" t="s">
        <v>0</v>
      </c>
      <c r="G177" s="32">
        <v>3</v>
      </c>
      <c r="H177" s="32" t="s">
        <v>48</v>
      </c>
      <c r="I177" s="32" t="s">
        <v>45</v>
      </c>
      <c r="J177" s="32" t="s">
        <v>3</v>
      </c>
      <c r="K177" s="32" t="s">
        <v>50</v>
      </c>
      <c r="L177" s="32" t="s">
        <v>45</v>
      </c>
      <c r="M177" s="32" t="s">
        <v>31</v>
      </c>
      <c r="N177" s="32">
        <v>0</v>
      </c>
      <c r="O177" s="32" t="s">
        <v>49</v>
      </c>
      <c r="P177" s="32" t="s">
        <v>3</v>
      </c>
      <c r="Q177" s="32" t="s">
        <v>29</v>
      </c>
      <c r="R177" s="32" t="s">
        <v>41</v>
      </c>
      <c r="S177" s="32" t="s">
        <v>42</v>
      </c>
      <c r="T177" s="32">
        <v>0</v>
      </c>
      <c r="U177" s="32" t="s">
        <v>49</v>
      </c>
      <c r="V177" s="32" t="s">
        <v>36</v>
      </c>
      <c r="W177" s="32">
        <f>SUM(_xlfn.XLOOKUP(B177,freq!$A$2:$A$40,freq!$B$2:$B$40,0),_xlfn.XLOOKUP(C177,freq!$A$2:$A$40,freq!$B$2:$B$40,0),_xlfn.XLOOKUP(D177,freq!$A$2:$A$40,freq!$B$2:$B$40,0),_xlfn.XLOOKUP(E177,freq!$A$2:$A$40,freq!$B$2:$B$40,0),_xlfn.XLOOKUP(F177,freq!$A$2:$A$40,freq!$B$2:$B$40,0),_xlfn.XLOOKUP(G177,freq!$A$2:$A$40,freq!$B$2:$B$40,0),_xlfn.XLOOKUP(H177,freq!$A$2:$A$40,freq!$B$2:$B$40,0),_xlfn.XLOOKUP(I177,freq!$A$2:$A$40,freq!$B$2:$B$40,0),_xlfn.XLOOKUP(J177,freq!$A$2:$A$40,freq!$B$2:$B$40,0),_xlfn.XLOOKUP(K177,freq!$A$2:$A$40,freq!$B$2:$B$40,0),_xlfn.XLOOKUP(L177,freq!$A$2:$A$40,freq!$B$2:$B$40,0),_xlfn.XLOOKUP(M177,freq!$A$2:$A$40,freq!$B$2:$B$40,0),_xlfn.XLOOKUP(N177,freq!$A$2:$A$40,freq!$B$2:$B$40,0),_xlfn.XLOOKUP(O177,freq!$A$2:$A$40,freq!$B$2:$B$40,0),_xlfn.XLOOKUP(P177,freq!$A$2:$A$40,freq!$B$2:$B$40,0),_xlfn.XLOOKUP(Q177,freq!$A$2:$A$40,freq!$B$2:$B$40,0),_xlfn.XLOOKUP(R177,freq!$A$2:$A$40,freq!$B$2:$B$40,0),_xlfn.XLOOKUP(S177,freq!$A$2:$A$40,freq!$B$2:$B$40,0),_xlfn.XLOOKUP(T177,freq!$A$2:$A$40,freq!$B$2:$B$40,0),_xlfn.XLOOKUP(U177,freq!$A$2:$A$40,freq!$B$2:$B$40,0),_xlfn.XLOOKUP(V177,freq!$A$2:$A$40,freq!$B$2:$B$40,0))</f>
        <v>72.929999999999993</v>
      </c>
    </row>
    <row r="178" spans="1:23" x14ac:dyDescent="0.35">
      <c r="A178" s="32" t="s">
        <v>714</v>
      </c>
      <c r="B178" s="32" t="s">
        <v>2</v>
      </c>
      <c r="C178" s="32">
        <v>7</v>
      </c>
      <c r="D178" s="32" t="s">
        <v>28</v>
      </c>
      <c r="E178" s="32">
        <v>9</v>
      </c>
      <c r="F178" s="32" t="s">
        <v>38</v>
      </c>
      <c r="G178" s="32" t="s">
        <v>2</v>
      </c>
      <c r="H178" s="32" t="s">
        <v>34</v>
      </c>
      <c r="I178" s="32" t="s">
        <v>48</v>
      </c>
      <c r="J178" s="32">
        <v>3</v>
      </c>
      <c r="K178" s="32" t="s">
        <v>49</v>
      </c>
      <c r="L178" s="32" t="s">
        <v>29</v>
      </c>
      <c r="M178" s="32" t="s">
        <v>44</v>
      </c>
      <c r="N178" s="32" t="s">
        <v>34</v>
      </c>
      <c r="O178" s="32" t="s">
        <v>50</v>
      </c>
      <c r="P178" s="32" t="s">
        <v>58</v>
      </c>
      <c r="Q178" s="32" t="s">
        <v>56</v>
      </c>
      <c r="R178" s="32" t="s">
        <v>45</v>
      </c>
      <c r="S178" s="32">
        <v>0</v>
      </c>
      <c r="T178" s="32" t="s">
        <v>2</v>
      </c>
      <c r="U178" s="32" t="s">
        <v>4</v>
      </c>
      <c r="V178" s="32" t="s">
        <v>48</v>
      </c>
      <c r="W178" s="32">
        <f>SUM(_xlfn.XLOOKUP(B178,freq!$A$2:$A$40,freq!$B$2:$B$40,0),_xlfn.XLOOKUP(C178,freq!$A$2:$A$40,freq!$B$2:$B$40,0),_xlfn.XLOOKUP(D178,freq!$A$2:$A$40,freq!$B$2:$B$40,0),_xlfn.XLOOKUP(E178,freq!$A$2:$A$40,freq!$B$2:$B$40,0),_xlfn.XLOOKUP(F178,freq!$A$2:$A$40,freq!$B$2:$B$40,0),_xlfn.XLOOKUP(G178,freq!$A$2:$A$40,freq!$B$2:$B$40,0),_xlfn.XLOOKUP(H178,freq!$A$2:$A$40,freq!$B$2:$B$40,0),_xlfn.XLOOKUP(I178,freq!$A$2:$A$40,freq!$B$2:$B$40,0),_xlfn.XLOOKUP(J178,freq!$A$2:$A$40,freq!$B$2:$B$40,0),_xlfn.XLOOKUP(K178,freq!$A$2:$A$40,freq!$B$2:$B$40,0),_xlfn.XLOOKUP(L178,freq!$A$2:$A$40,freq!$B$2:$B$40,0),_xlfn.XLOOKUP(M178,freq!$A$2:$A$40,freq!$B$2:$B$40,0),_xlfn.XLOOKUP(N178,freq!$A$2:$A$40,freq!$B$2:$B$40,0),_xlfn.XLOOKUP(O178,freq!$A$2:$A$40,freq!$B$2:$B$40,0),_xlfn.XLOOKUP(P178,freq!$A$2:$A$40,freq!$B$2:$B$40,0),_xlfn.XLOOKUP(Q178,freq!$A$2:$A$40,freq!$B$2:$B$40,0),_xlfn.XLOOKUP(R178,freq!$A$2:$A$40,freq!$B$2:$B$40,0),_xlfn.XLOOKUP(S178,freq!$A$2:$A$40,freq!$B$2:$B$40,0),_xlfn.XLOOKUP(T178,freq!$A$2:$A$40,freq!$B$2:$B$40,0),_xlfn.XLOOKUP(U178,freq!$A$2:$A$40,freq!$B$2:$B$40,0),_xlfn.XLOOKUP(V178,freq!$A$2:$A$40,freq!$B$2:$B$40,0))</f>
        <v>72.929999999999978</v>
      </c>
    </row>
    <row r="179" spans="1:23" x14ac:dyDescent="0.35">
      <c r="A179" s="32" t="s">
        <v>1082</v>
      </c>
      <c r="B179" s="32" t="s">
        <v>2</v>
      </c>
      <c r="C179" s="32" t="s">
        <v>35</v>
      </c>
      <c r="D179" s="32" t="s">
        <v>41</v>
      </c>
      <c r="E179" s="32" t="s">
        <v>41</v>
      </c>
      <c r="F179" s="32">
        <v>3</v>
      </c>
      <c r="G179" s="32" t="s">
        <v>59</v>
      </c>
      <c r="H179" s="32" t="s">
        <v>35</v>
      </c>
      <c r="I179" s="32" t="s">
        <v>34</v>
      </c>
      <c r="J179" s="32" t="s">
        <v>36</v>
      </c>
      <c r="K179" s="32" t="s">
        <v>3</v>
      </c>
      <c r="L179" s="32" t="s">
        <v>3</v>
      </c>
      <c r="M179" s="32" t="s">
        <v>32</v>
      </c>
      <c r="N179" s="32" t="s">
        <v>32</v>
      </c>
      <c r="O179" s="32">
        <v>1</v>
      </c>
      <c r="P179" s="32">
        <v>6</v>
      </c>
      <c r="Q179" s="32" t="s">
        <v>28</v>
      </c>
      <c r="R179" s="32" t="s">
        <v>29</v>
      </c>
      <c r="S179" s="32" t="s">
        <v>2</v>
      </c>
      <c r="T179" s="32">
        <v>3</v>
      </c>
      <c r="U179" s="32" t="s">
        <v>53</v>
      </c>
      <c r="V179" s="32" t="s">
        <v>3</v>
      </c>
      <c r="W179" s="32">
        <f>SUM(_xlfn.XLOOKUP(B179,freq!$A$2:$A$40,freq!$B$2:$B$40,0),_xlfn.XLOOKUP(C179,freq!$A$2:$A$40,freq!$B$2:$B$40,0),_xlfn.XLOOKUP(D179,freq!$A$2:$A$40,freq!$B$2:$B$40,0),_xlfn.XLOOKUP(E179,freq!$A$2:$A$40,freq!$B$2:$B$40,0),_xlfn.XLOOKUP(F179,freq!$A$2:$A$40,freq!$B$2:$B$40,0),_xlfn.XLOOKUP(G179,freq!$A$2:$A$40,freq!$B$2:$B$40,0),_xlfn.XLOOKUP(H179,freq!$A$2:$A$40,freq!$B$2:$B$40,0),_xlfn.XLOOKUP(I179,freq!$A$2:$A$40,freq!$B$2:$B$40,0),_xlfn.XLOOKUP(J179,freq!$A$2:$A$40,freq!$B$2:$B$40,0),_xlfn.XLOOKUP(K179,freq!$A$2:$A$40,freq!$B$2:$B$40,0),_xlfn.XLOOKUP(L179,freq!$A$2:$A$40,freq!$B$2:$B$40,0),_xlfn.XLOOKUP(M179,freq!$A$2:$A$40,freq!$B$2:$B$40,0),_xlfn.XLOOKUP(N179,freq!$A$2:$A$40,freq!$B$2:$B$40,0),_xlfn.XLOOKUP(O179,freq!$A$2:$A$40,freq!$B$2:$B$40,0),_xlfn.XLOOKUP(P179,freq!$A$2:$A$40,freq!$B$2:$B$40,0),_xlfn.XLOOKUP(Q179,freq!$A$2:$A$40,freq!$B$2:$B$40,0),_xlfn.XLOOKUP(R179,freq!$A$2:$A$40,freq!$B$2:$B$40,0),_xlfn.XLOOKUP(S179,freq!$A$2:$A$40,freq!$B$2:$B$40,0),_xlfn.XLOOKUP(T179,freq!$A$2:$A$40,freq!$B$2:$B$40,0),_xlfn.XLOOKUP(U179,freq!$A$2:$A$40,freq!$B$2:$B$40,0),_xlfn.XLOOKUP(V179,freq!$A$2:$A$40,freq!$B$2:$B$40,0))</f>
        <v>72.92</v>
      </c>
    </row>
    <row r="180" spans="1:23" x14ac:dyDescent="0.35">
      <c r="A180" s="32" t="s">
        <v>1636</v>
      </c>
      <c r="B180" s="32" t="s">
        <v>43</v>
      </c>
      <c r="C180" s="32" t="s">
        <v>44</v>
      </c>
      <c r="D180" s="32" t="s">
        <v>46</v>
      </c>
      <c r="E180" s="32" t="s">
        <v>35</v>
      </c>
      <c r="F180" s="32">
        <v>4</v>
      </c>
      <c r="G180" s="32" t="s">
        <v>3</v>
      </c>
      <c r="H180" s="32" t="s">
        <v>42</v>
      </c>
      <c r="I180" s="32">
        <v>6</v>
      </c>
      <c r="J180" s="32" t="s">
        <v>30</v>
      </c>
      <c r="K180" s="32" t="s">
        <v>45</v>
      </c>
      <c r="L180" s="32">
        <v>3</v>
      </c>
      <c r="M180" s="32" t="s">
        <v>50</v>
      </c>
      <c r="N180" s="32">
        <v>3</v>
      </c>
      <c r="O180" s="32" t="s">
        <v>28</v>
      </c>
      <c r="P180" s="32" t="s">
        <v>46</v>
      </c>
      <c r="Q180" s="32">
        <v>8</v>
      </c>
      <c r="R180" s="32" t="s">
        <v>3</v>
      </c>
      <c r="S180" s="32" t="s">
        <v>2</v>
      </c>
      <c r="T180" s="32" t="s">
        <v>31</v>
      </c>
      <c r="U180" s="32">
        <v>5</v>
      </c>
      <c r="V180" s="32" t="s">
        <v>2</v>
      </c>
      <c r="W180" s="32">
        <f>SUM(_xlfn.XLOOKUP(B180,freq!$A$2:$A$40,freq!$B$2:$B$40,0),_xlfn.XLOOKUP(C180,freq!$A$2:$A$40,freq!$B$2:$B$40,0),_xlfn.XLOOKUP(D180,freq!$A$2:$A$40,freq!$B$2:$B$40,0),_xlfn.XLOOKUP(E180,freq!$A$2:$A$40,freq!$B$2:$B$40,0),_xlfn.XLOOKUP(F180,freq!$A$2:$A$40,freq!$B$2:$B$40,0),_xlfn.XLOOKUP(G180,freq!$A$2:$A$40,freq!$B$2:$B$40,0),_xlfn.XLOOKUP(H180,freq!$A$2:$A$40,freq!$B$2:$B$40,0),_xlfn.XLOOKUP(I180,freq!$A$2:$A$40,freq!$B$2:$B$40,0),_xlfn.XLOOKUP(J180,freq!$A$2:$A$40,freq!$B$2:$B$40,0),_xlfn.XLOOKUP(K180,freq!$A$2:$A$40,freq!$B$2:$B$40,0),_xlfn.XLOOKUP(L180,freq!$A$2:$A$40,freq!$B$2:$B$40,0),_xlfn.XLOOKUP(M180,freq!$A$2:$A$40,freq!$B$2:$B$40,0),_xlfn.XLOOKUP(N180,freq!$A$2:$A$40,freq!$B$2:$B$40,0),_xlfn.XLOOKUP(O180,freq!$A$2:$A$40,freq!$B$2:$B$40,0),_xlfn.XLOOKUP(P180,freq!$A$2:$A$40,freq!$B$2:$B$40,0),_xlfn.XLOOKUP(Q180,freq!$A$2:$A$40,freq!$B$2:$B$40,0),_xlfn.XLOOKUP(R180,freq!$A$2:$A$40,freq!$B$2:$B$40,0),_xlfn.XLOOKUP(S180,freq!$A$2:$A$40,freq!$B$2:$B$40,0),_xlfn.XLOOKUP(T180,freq!$A$2:$A$40,freq!$B$2:$B$40,0),_xlfn.XLOOKUP(U180,freq!$A$2:$A$40,freq!$B$2:$B$40,0),_xlfn.XLOOKUP(V180,freq!$A$2:$A$40,freq!$B$2:$B$40,0))</f>
        <v>72.860000000000014</v>
      </c>
    </row>
    <row r="181" spans="1:23" x14ac:dyDescent="0.35">
      <c r="A181" s="32" t="s">
        <v>1733</v>
      </c>
      <c r="B181" s="32" t="s">
        <v>29</v>
      </c>
      <c r="C181" s="32" t="s">
        <v>0</v>
      </c>
      <c r="D181" s="32" t="s">
        <v>37</v>
      </c>
      <c r="E181" s="32" t="s">
        <v>36</v>
      </c>
      <c r="F181" s="32" t="s">
        <v>41</v>
      </c>
      <c r="G181" s="32" t="s">
        <v>40</v>
      </c>
      <c r="H181" s="32" t="s">
        <v>2</v>
      </c>
      <c r="I181" s="32" t="s">
        <v>34</v>
      </c>
      <c r="J181" s="32" t="s">
        <v>37</v>
      </c>
      <c r="K181" s="32" t="s">
        <v>38</v>
      </c>
      <c r="L181" s="32">
        <v>2</v>
      </c>
      <c r="M181" s="32" t="s">
        <v>45</v>
      </c>
      <c r="N181" s="32" t="s">
        <v>0</v>
      </c>
      <c r="O181" s="32" t="s">
        <v>59</v>
      </c>
      <c r="P181" s="32">
        <v>4</v>
      </c>
      <c r="Q181" s="32">
        <v>6</v>
      </c>
      <c r="R181" s="32" t="s">
        <v>37</v>
      </c>
      <c r="S181" s="32" t="s">
        <v>28</v>
      </c>
      <c r="T181" s="32" t="s">
        <v>2</v>
      </c>
      <c r="U181" s="32">
        <v>7</v>
      </c>
      <c r="V181" s="32" t="s">
        <v>31</v>
      </c>
      <c r="W181" s="32">
        <f>SUM(_xlfn.XLOOKUP(B181,freq!$A$2:$A$40,freq!$B$2:$B$40,0),_xlfn.XLOOKUP(C181,freq!$A$2:$A$40,freq!$B$2:$B$40,0),_xlfn.XLOOKUP(D181,freq!$A$2:$A$40,freq!$B$2:$B$40,0),_xlfn.XLOOKUP(E181,freq!$A$2:$A$40,freq!$B$2:$B$40,0),_xlfn.XLOOKUP(F181,freq!$A$2:$A$40,freq!$B$2:$B$40,0),_xlfn.XLOOKUP(G181,freq!$A$2:$A$40,freq!$B$2:$B$40,0),_xlfn.XLOOKUP(H181,freq!$A$2:$A$40,freq!$B$2:$B$40,0),_xlfn.XLOOKUP(I181,freq!$A$2:$A$40,freq!$B$2:$B$40,0),_xlfn.XLOOKUP(J181,freq!$A$2:$A$40,freq!$B$2:$B$40,0),_xlfn.XLOOKUP(K181,freq!$A$2:$A$40,freq!$B$2:$B$40,0),_xlfn.XLOOKUP(L181,freq!$A$2:$A$40,freq!$B$2:$B$40,0),_xlfn.XLOOKUP(M181,freq!$A$2:$A$40,freq!$B$2:$B$40,0),_xlfn.XLOOKUP(N181,freq!$A$2:$A$40,freq!$B$2:$B$40,0),_xlfn.XLOOKUP(O181,freq!$A$2:$A$40,freq!$B$2:$B$40,0),_xlfn.XLOOKUP(P181,freq!$A$2:$A$40,freq!$B$2:$B$40,0),_xlfn.XLOOKUP(Q181,freq!$A$2:$A$40,freq!$B$2:$B$40,0),_xlfn.XLOOKUP(R181,freq!$A$2:$A$40,freq!$B$2:$B$40,0),_xlfn.XLOOKUP(S181,freq!$A$2:$A$40,freq!$B$2:$B$40,0),_xlfn.XLOOKUP(T181,freq!$A$2:$A$40,freq!$B$2:$B$40,0),_xlfn.XLOOKUP(U181,freq!$A$2:$A$40,freq!$B$2:$B$40,0),_xlfn.XLOOKUP(V181,freq!$A$2:$A$40,freq!$B$2:$B$40,0))</f>
        <v>72.860000000000014</v>
      </c>
    </row>
    <row r="182" spans="1:23" x14ac:dyDescent="0.35">
      <c r="A182" s="32" t="s">
        <v>1648</v>
      </c>
      <c r="B182" s="32" t="s">
        <v>2</v>
      </c>
      <c r="C182" s="32">
        <v>1</v>
      </c>
      <c r="D182" s="32" t="s">
        <v>48</v>
      </c>
      <c r="E182" s="32" t="s">
        <v>28</v>
      </c>
      <c r="F182" s="32" t="s">
        <v>35</v>
      </c>
      <c r="G182" s="32">
        <v>8</v>
      </c>
      <c r="H182" s="32" t="s">
        <v>2</v>
      </c>
      <c r="I182" s="32" t="s">
        <v>38</v>
      </c>
      <c r="J182" s="32">
        <v>1</v>
      </c>
      <c r="K182" s="32">
        <v>8</v>
      </c>
      <c r="L182" s="32" t="s">
        <v>3</v>
      </c>
      <c r="M182" s="32" t="s">
        <v>56</v>
      </c>
      <c r="N182" s="32">
        <v>2</v>
      </c>
      <c r="O182" s="32">
        <v>9</v>
      </c>
      <c r="P182" s="32" t="s">
        <v>41</v>
      </c>
      <c r="Q182" s="32" t="s">
        <v>45</v>
      </c>
      <c r="R182" s="32">
        <v>3</v>
      </c>
      <c r="S182" s="32" t="s">
        <v>28</v>
      </c>
      <c r="T182" s="32">
        <v>6</v>
      </c>
      <c r="U182" s="32" t="s">
        <v>35</v>
      </c>
      <c r="V182" s="32" t="s">
        <v>43</v>
      </c>
      <c r="W182" s="32">
        <f>SUM(_xlfn.XLOOKUP(B182,freq!$A$2:$A$40,freq!$B$2:$B$40,0),_xlfn.XLOOKUP(C182,freq!$A$2:$A$40,freq!$B$2:$B$40,0),_xlfn.XLOOKUP(D182,freq!$A$2:$A$40,freq!$B$2:$B$40,0),_xlfn.XLOOKUP(E182,freq!$A$2:$A$40,freq!$B$2:$B$40,0),_xlfn.XLOOKUP(F182,freq!$A$2:$A$40,freq!$B$2:$B$40,0),_xlfn.XLOOKUP(G182,freq!$A$2:$A$40,freq!$B$2:$B$40,0),_xlfn.XLOOKUP(H182,freq!$A$2:$A$40,freq!$B$2:$B$40,0),_xlfn.XLOOKUP(I182,freq!$A$2:$A$40,freq!$B$2:$B$40,0),_xlfn.XLOOKUP(J182,freq!$A$2:$A$40,freq!$B$2:$B$40,0),_xlfn.XLOOKUP(K182,freq!$A$2:$A$40,freq!$B$2:$B$40,0),_xlfn.XLOOKUP(L182,freq!$A$2:$A$40,freq!$B$2:$B$40,0),_xlfn.XLOOKUP(M182,freq!$A$2:$A$40,freq!$B$2:$B$40,0),_xlfn.XLOOKUP(N182,freq!$A$2:$A$40,freq!$B$2:$B$40,0),_xlfn.XLOOKUP(O182,freq!$A$2:$A$40,freq!$B$2:$B$40,0),_xlfn.XLOOKUP(P182,freq!$A$2:$A$40,freq!$B$2:$B$40,0),_xlfn.XLOOKUP(Q182,freq!$A$2:$A$40,freq!$B$2:$B$40,0),_xlfn.XLOOKUP(R182,freq!$A$2:$A$40,freq!$B$2:$B$40,0),_xlfn.XLOOKUP(S182,freq!$A$2:$A$40,freq!$B$2:$B$40,0),_xlfn.XLOOKUP(T182,freq!$A$2:$A$40,freq!$B$2:$B$40,0),_xlfn.XLOOKUP(U182,freq!$A$2:$A$40,freq!$B$2:$B$40,0),_xlfn.XLOOKUP(V182,freq!$A$2:$A$40,freq!$B$2:$B$40,0))</f>
        <v>72.839999999999989</v>
      </c>
    </row>
    <row r="183" spans="1:23" x14ac:dyDescent="0.35">
      <c r="A183" s="32" t="s">
        <v>1597</v>
      </c>
      <c r="B183" s="32" t="s">
        <v>50</v>
      </c>
      <c r="C183" s="32" t="s">
        <v>0</v>
      </c>
      <c r="D183" s="32">
        <v>6</v>
      </c>
      <c r="E183" s="32" t="s">
        <v>2</v>
      </c>
      <c r="F183" s="32" t="s">
        <v>43</v>
      </c>
      <c r="G183" s="32" t="s">
        <v>33</v>
      </c>
      <c r="H183" s="32" t="s">
        <v>50</v>
      </c>
      <c r="I183" s="32">
        <v>9</v>
      </c>
      <c r="J183" s="32" t="s">
        <v>56</v>
      </c>
      <c r="K183" s="32" t="s">
        <v>43</v>
      </c>
      <c r="L183" s="32" t="s">
        <v>2</v>
      </c>
      <c r="M183" s="32" t="s">
        <v>2</v>
      </c>
      <c r="N183" s="32" t="s">
        <v>48</v>
      </c>
      <c r="O183" s="32" t="s">
        <v>43</v>
      </c>
      <c r="P183" s="32" t="s">
        <v>48</v>
      </c>
      <c r="Q183" s="32">
        <v>7</v>
      </c>
      <c r="R183" s="32" t="s">
        <v>45</v>
      </c>
      <c r="S183" s="32" t="s">
        <v>35</v>
      </c>
      <c r="T183" s="32" t="s">
        <v>46</v>
      </c>
      <c r="U183" s="32" t="s">
        <v>30</v>
      </c>
      <c r="V183" s="32" t="s">
        <v>34</v>
      </c>
      <c r="W183" s="32">
        <f>SUM(_xlfn.XLOOKUP(B183,freq!$A$2:$A$40,freq!$B$2:$B$40,0),_xlfn.XLOOKUP(C183,freq!$A$2:$A$40,freq!$B$2:$B$40,0),_xlfn.XLOOKUP(D183,freq!$A$2:$A$40,freq!$B$2:$B$40,0),_xlfn.XLOOKUP(E183,freq!$A$2:$A$40,freq!$B$2:$B$40,0),_xlfn.XLOOKUP(F183,freq!$A$2:$A$40,freq!$B$2:$B$40,0),_xlfn.XLOOKUP(G183,freq!$A$2:$A$40,freq!$B$2:$B$40,0),_xlfn.XLOOKUP(H183,freq!$A$2:$A$40,freq!$B$2:$B$40,0),_xlfn.XLOOKUP(I183,freq!$A$2:$A$40,freq!$B$2:$B$40,0),_xlfn.XLOOKUP(J183,freq!$A$2:$A$40,freq!$B$2:$B$40,0),_xlfn.XLOOKUP(K183,freq!$A$2:$A$40,freq!$B$2:$B$40,0),_xlfn.XLOOKUP(L183,freq!$A$2:$A$40,freq!$B$2:$B$40,0),_xlfn.XLOOKUP(M183,freq!$A$2:$A$40,freq!$B$2:$B$40,0),_xlfn.XLOOKUP(N183,freq!$A$2:$A$40,freq!$B$2:$B$40,0),_xlfn.XLOOKUP(O183,freq!$A$2:$A$40,freq!$B$2:$B$40,0),_xlfn.XLOOKUP(P183,freq!$A$2:$A$40,freq!$B$2:$B$40,0),_xlfn.XLOOKUP(Q183,freq!$A$2:$A$40,freq!$B$2:$B$40,0),_xlfn.XLOOKUP(R183,freq!$A$2:$A$40,freq!$B$2:$B$40,0),_xlfn.XLOOKUP(S183,freq!$A$2:$A$40,freq!$B$2:$B$40,0),_xlfn.XLOOKUP(T183,freq!$A$2:$A$40,freq!$B$2:$B$40,0),_xlfn.XLOOKUP(U183,freq!$A$2:$A$40,freq!$B$2:$B$40,0),_xlfn.XLOOKUP(V183,freq!$A$2:$A$40,freq!$B$2:$B$40,0))</f>
        <v>72.820000000000007</v>
      </c>
    </row>
    <row r="184" spans="1:23" x14ac:dyDescent="0.35">
      <c r="A184" s="32" t="s">
        <v>1238</v>
      </c>
      <c r="B184" s="32" t="s">
        <v>37</v>
      </c>
      <c r="C184" s="32" t="s">
        <v>2</v>
      </c>
      <c r="D184" s="32" t="s">
        <v>42</v>
      </c>
      <c r="E184" s="32" t="s">
        <v>48</v>
      </c>
      <c r="F184" s="32">
        <v>3</v>
      </c>
      <c r="G184" s="32" t="s">
        <v>43</v>
      </c>
      <c r="H184" s="32" t="s">
        <v>58</v>
      </c>
      <c r="I184" s="32" t="s">
        <v>48</v>
      </c>
      <c r="J184" s="32" t="s">
        <v>37</v>
      </c>
      <c r="K184" s="32" t="s">
        <v>31</v>
      </c>
      <c r="L184" s="32" t="s">
        <v>0</v>
      </c>
      <c r="M184" s="32" t="s">
        <v>28</v>
      </c>
      <c r="N184" s="32">
        <v>9</v>
      </c>
      <c r="O184" s="32" t="s">
        <v>38</v>
      </c>
      <c r="P184" s="32" t="s">
        <v>59</v>
      </c>
      <c r="Q184" s="32" t="s">
        <v>2</v>
      </c>
      <c r="R184" s="32" t="s">
        <v>44</v>
      </c>
      <c r="S184" s="32" t="s">
        <v>38</v>
      </c>
      <c r="T184" s="32">
        <v>1</v>
      </c>
      <c r="U184" s="32" t="s">
        <v>32</v>
      </c>
      <c r="V184" s="32" t="s">
        <v>48</v>
      </c>
      <c r="W184" s="32">
        <f>SUM(_xlfn.XLOOKUP(B184,freq!$A$2:$A$40,freq!$B$2:$B$40,0),_xlfn.XLOOKUP(C184,freq!$A$2:$A$40,freq!$B$2:$B$40,0),_xlfn.XLOOKUP(D184,freq!$A$2:$A$40,freq!$B$2:$B$40,0),_xlfn.XLOOKUP(E184,freq!$A$2:$A$40,freq!$B$2:$B$40,0),_xlfn.XLOOKUP(F184,freq!$A$2:$A$40,freq!$B$2:$B$40,0),_xlfn.XLOOKUP(G184,freq!$A$2:$A$40,freq!$B$2:$B$40,0),_xlfn.XLOOKUP(H184,freq!$A$2:$A$40,freq!$B$2:$B$40,0),_xlfn.XLOOKUP(I184,freq!$A$2:$A$40,freq!$B$2:$B$40,0),_xlfn.XLOOKUP(J184,freq!$A$2:$A$40,freq!$B$2:$B$40,0),_xlfn.XLOOKUP(K184,freq!$A$2:$A$40,freq!$B$2:$B$40,0),_xlfn.XLOOKUP(L184,freq!$A$2:$A$40,freq!$B$2:$B$40,0),_xlfn.XLOOKUP(M184,freq!$A$2:$A$40,freq!$B$2:$B$40,0),_xlfn.XLOOKUP(N184,freq!$A$2:$A$40,freq!$B$2:$B$40,0),_xlfn.XLOOKUP(O184,freq!$A$2:$A$40,freq!$B$2:$B$40,0),_xlfn.XLOOKUP(P184,freq!$A$2:$A$40,freq!$B$2:$B$40,0),_xlfn.XLOOKUP(Q184,freq!$A$2:$A$40,freq!$B$2:$B$40,0),_xlfn.XLOOKUP(R184,freq!$A$2:$A$40,freq!$B$2:$B$40,0),_xlfn.XLOOKUP(S184,freq!$A$2:$A$40,freq!$B$2:$B$40,0),_xlfn.XLOOKUP(T184,freq!$A$2:$A$40,freq!$B$2:$B$40,0),_xlfn.XLOOKUP(U184,freq!$A$2:$A$40,freq!$B$2:$B$40,0),_xlfn.XLOOKUP(V184,freq!$A$2:$A$40,freq!$B$2:$B$40,0))</f>
        <v>72.819999999999993</v>
      </c>
    </row>
    <row r="185" spans="1:23" x14ac:dyDescent="0.35">
      <c r="A185" s="32" t="s">
        <v>108</v>
      </c>
      <c r="B185" s="32" t="s">
        <v>41</v>
      </c>
      <c r="C185" s="32" t="s">
        <v>37</v>
      </c>
      <c r="D185" s="32" t="s">
        <v>48</v>
      </c>
      <c r="E185" s="32" t="s">
        <v>50</v>
      </c>
      <c r="F185" s="32" t="s">
        <v>4</v>
      </c>
      <c r="G185" s="32">
        <v>9</v>
      </c>
      <c r="H185" s="32" t="s">
        <v>35</v>
      </c>
      <c r="I185" s="32" t="s">
        <v>56</v>
      </c>
      <c r="J185" s="32" t="s">
        <v>29</v>
      </c>
      <c r="K185" s="32" t="s">
        <v>45</v>
      </c>
      <c r="L185" s="32">
        <v>5</v>
      </c>
      <c r="M185" s="32" t="s">
        <v>45</v>
      </c>
      <c r="N185" s="32" t="s">
        <v>40</v>
      </c>
      <c r="O185" s="32" t="s">
        <v>58</v>
      </c>
      <c r="P185" s="32" t="s">
        <v>0</v>
      </c>
      <c r="Q185" s="32" t="s">
        <v>38</v>
      </c>
      <c r="R185" s="32">
        <v>9</v>
      </c>
      <c r="S185" s="32" t="s">
        <v>29</v>
      </c>
      <c r="T185" s="32" t="s">
        <v>30</v>
      </c>
      <c r="U185" s="32" t="s">
        <v>41</v>
      </c>
      <c r="V185" s="32" t="s">
        <v>35</v>
      </c>
      <c r="W185" s="32">
        <f>SUM(_xlfn.XLOOKUP(B185,freq!$A$2:$A$40,freq!$B$2:$B$40,0),_xlfn.XLOOKUP(C185,freq!$A$2:$A$40,freq!$B$2:$B$40,0),_xlfn.XLOOKUP(D185,freq!$A$2:$A$40,freq!$B$2:$B$40,0),_xlfn.XLOOKUP(E185,freq!$A$2:$A$40,freq!$B$2:$B$40,0),_xlfn.XLOOKUP(F185,freq!$A$2:$A$40,freq!$B$2:$B$40,0),_xlfn.XLOOKUP(G185,freq!$A$2:$A$40,freq!$B$2:$B$40,0),_xlfn.XLOOKUP(H185,freq!$A$2:$A$40,freq!$B$2:$B$40,0),_xlfn.XLOOKUP(I185,freq!$A$2:$A$40,freq!$B$2:$B$40,0),_xlfn.XLOOKUP(J185,freq!$A$2:$A$40,freq!$B$2:$B$40,0),_xlfn.XLOOKUP(K185,freq!$A$2:$A$40,freq!$B$2:$B$40,0),_xlfn.XLOOKUP(L185,freq!$A$2:$A$40,freq!$B$2:$B$40,0),_xlfn.XLOOKUP(M185,freq!$A$2:$A$40,freq!$B$2:$B$40,0),_xlfn.XLOOKUP(N185,freq!$A$2:$A$40,freq!$B$2:$B$40,0),_xlfn.XLOOKUP(O185,freq!$A$2:$A$40,freq!$B$2:$B$40,0),_xlfn.XLOOKUP(P185,freq!$A$2:$A$40,freq!$B$2:$B$40,0),_xlfn.XLOOKUP(Q185,freq!$A$2:$A$40,freq!$B$2:$B$40,0),_xlfn.XLOOKUP(R185,freq!$A$2:$A$40,freq!$B$2:$B$40,0),_xlfn.XLOOKUP(S185,freq!$A$2:$A$40,freq!$B$2:$B$40,0),_xlfn.XLOOKUP(T185,freq!$A$2:$A$40,freq!$B$2:$B$40,0),_xlfn.XLOOKUP(U185,freq!$A$2:$A$40,freq!$B$2:$B$40,0),_xlfn.XLOOKUP(V185,freq!$A$2:$A$40,freq!$B$2:$B$40,0))</f>
        <v>72.8</v>
      </c>
    </row>
    <row r="186" spans="1:23" x14ac:dyDescent="0.35">
      <c r="A186" s="32" t="s">
        <v>1526</v>
      </c>
      <c r="B186" s="32" t="s">
        <v>32</v>
      </c>
      <c r="C186" s="32" t="s">
        <v>29</v>
      </c>
      <c r="D186" s="32" t="s">
        <v>42</v>
      </c>
      <c r="E186" s="32" t="s">
        <v>32</v>
      </c>
      <c r="F186" s="32" t="s">
        <v>0</v>
      </c>
      <c r="G186" s="32" t="s">
        <v>36</v>
      </c>
      <c r="H186" s="32" t="s">
        <v>2</v>
      </c>
      <c r="I186" s="32" t="s">
        <v>31</v>
      </c>
      <c r="J186" s="32" t="s">
        <v>2</v>
      </c>
      <c r="K186" s="32">
        <v>7</v>
      </c>
      <c r="L186" s="32" t="s">
        <v>41</v>
      </c>
      <c r="M186" s="32" t="s">
        <v>34</v>
      </c>
      <c r="N186" s="32" t="s">
        <v>33</v>
      </c>
      <c r="O186" s="32">
        <v>4</v>
      </c>
      <c r="P186" s="32" t="s">
        <v>37</v>
      </c>
      <c r="Q186" s="32" t="s">
        <v>3</v>
      </c>
      <c r="R186" s="32" t="s">
        <v>3</v>
      </c>
      <c r="S186" s="32" t="s">
        <v>56</v>
      </c>
      <c r="T186" s="32" t="s">
        <v>0</v>
      </c>
      <c r="U186" s="32">
        <v>5</v>
      </c>
      <c r="V186" s="32" t="s">
        <v>3</v>
      </c>
      <c r="W186" s="32">
        <f>SUM(_xlfn.XLOOKUP(B186,freq!$A$2:$A$40,freq!$B$2:$B$40,0),_xlfn.XLOOKUP(C186,freq!$A$2:$A$40,freq!$B$2:$B$40,0),_xlfn.XLOOKUP(D186,freq!$A$2:$A$40,freq!$B$2:$B$40,0),_xlfn.XLOOKUP(E186,freq!$A$2:$A$40,freq!$B$2:$B$40,0),_xlfn.XLOOKUP(F186,freq!$A$2:$A$40,freq!$B$2:$B$40,0),_xlfn.XLOOKUP(G186,freq!$A$2:$A$40,freq!$B$2:$B$40,0),_xlfn.XLOOKUP(H186,freq!$A$2:$A$40,freq!$B$2:$B$40,0),_xlfn.XLOOKUP(I186,freq!$A$2:$A$40,freq!$B$2:$B$40,0),_xlfn.XLOOKUP(J186,freq!$A$2:$A$40,freq!$B$2:$B$40,0),_xlfn.XLOOKUP(K186,freq!$A$2:$A$40,freq!$B$2:$B$40,0),_xlfn.XLOOKUP(L186,freq!$A$2:$A$40,freq!$B$2:$B$40,0),_xlfn.XLOOKUP(M186,freq!$A$2:$A$40,freq!$B$2:$B$40,0),_xlfn.XLOOKUP(N186,freq!$A$2:$A$40,freq!$B$2:$B$40,0),_xlfn.XLOOKUP(O186,freq!$A$2:$A$40,freq!$B$2:$B$40,0),_xlfn.XLOOKUP(P186,freq!$A$2:$A$40,freq!$B$2:$B$40,0),_xlfn.XLOOKUP(Q186,freq!$A$2:$A$40,freq!$B$2:$B$40,0),_xlfn.XLOOKUP(R186,freq!$A$2:$A$40,freq!$B$2:$B$40,0),_xlfn.XLOOKUP(S186,freq!$A$2:$A$40,freq!$B$2:$B$40,0),_xlfn.XLOOKUP(T186,freq!$A$2:$A$40,freq!$B$2:$B$40,0),_xlfn.XLOOKUP(U186,freq!$A$2:$A$40,freq!$B$2:$B$40,0),_xlfn.XLOOKUP(V186,freq!$A$2:$A$40,freq!$B$2:$B$40,0))</f>
        <v>72.77000000000001</v>
      </c>
    </row>
    <row r="187" spans="1:23" x14ac:dyDescent="0.35">
      <c r="A187" s="32" t="s">
        <v>372</v>
      </c>
      <c r="B187" s="32" t="s">
        <v>3</v>
      </c>
      <c r="C187" s="32" t="s">
        <v>4</v>
      </c>
      <c r="D187" s="32" t="s">
        <v>31</v>
      </c>
      <c r="E187" s="32">
        <v>5</v>
      </c>
      <c r="F187" s="32" t="s">
        <v>28</v>
      </c>
      <c r="G187" s="32" t="s">
        <v>43</v>
      </c>
      <c r="H187" s="32" t="s">
        <v>37</v>
      </c>
      <c r="I187" s="32" t="s">
        <v>32</v>
      </c>
      <c r="J187" s="32">
        <v>5</v>
      </c>
      <c r="K187" s="32" t="s">
        <v>46</v>
      </c>
      <c r="L187" s="32" t="s">
        <v>59</v>
      </c>
      <c r="M187" s="32" t="s">
        <v>40</v>
      </c>
      <c r="N187" s="32" t="s">
        <v>59</v>
      </c>
      <c r="O187" s="32" t="s">
        <v>1</v>
      </c>
      <c r="P187" s="32" t="s">
        <v>45</v>
      </c>
      <c r="Q187" s="32" t="s">
        <v>36</v>
      </c>
      <c r="R187" s="32">
        <v>4</v>
      </c>
      <c r="S187" s="32" t="s">
        <v>46</v>
      </c>
      <c r="T187" s="32" t="s">
        <v>59</v>
      </c>
      <c r="U187" s="32" t="s">
        <v>40</v>
      </c>
      <c r="V187" s="32" t="s">
        <v>31</v>
      </c>
      <c r="W187" s="32">
        <f>SUM(_xlfn.XLOOKUP(B187,freq!$A$2:$A$40,freq!$B$2:$B$40,0),_xlfn.XLOOKUP(C187,freq!$A$2:$A$40,freq!$B$2:$B$40,0),_xlfn.XLOOKUP(D187,freq!$A$2:$A$40,freq!$B$2:$B$40,0),_xlfn.XLOOKUP(E187,freq!$A$2:$A$40,freq!$B$2:$B$40,0),_xlfn.XLOOKUP(F187,freq!$A$2:$A$40,freq!$B$2:$B$40,0),_xlfn.XLOOKUP(G187,freq!$A$2:$A$40,freq!$B$2:$B$40,0),_xlfn.XLOOKUP(H187,freq!$A$2:$A$40,freq!$B$2:$B$40,0),_xlfn.XLOOKUP(I187,freq!$A$2:$A$40,freq!$B$2:$B$40,0),_xlfn.XLOOKUP(J187,freq!$A$2:$A$40,freq!$B$2:$B$40,0),_xlfn.XLOOKUP(K187,freq!$A$2:$A$40,freq!$B$2:$B$40,0),_xlfn.XLOOKUP(L187,freq!$A$2:$A$40,freq!$B$2:$B$40,0),_xlfn.XLOOKUP(M187,freq!$A$2:$A$40,freq!$B$2:$B$40,0),_xlfn.XLOOKUP(N187,freq!$A$2:$A$40,freq!$B$2:$B$40,0),_xlfn.XLOOKUP(O187,freq!$A$2:$A$40,freq!$B$2:$B$40,0),_xlfn.XLOOKUP(P187,freq!$A$2:$A$40,freq!$B$2:$B$40,0),_xlfn.XLOOKUP(Q187,freq!$A$2:$A$40,freq!$B$2:$B$40,0),_xlfn.XLOOKUP(R187,freq!$A$2:$A$40,freq!$B$2:$B$40,0),_xlfn.XLOOKUP(S187,freq!$A$2:$A$40,freq!$B$2:$B$40,0),_xlfn.XLOOKUP(T187,freq!$A$2:$A$40,freq!$B$2:$B$40,0),_xlfn.XLOOKUP(U187,freq!$A$2:$A$40,freq!$B$2:$B$40,0),_xlfn.XLOOKUP(V187,freq!$A$2:$A$40,freq!$B$2:$B$40,0))</f>
        <v>72.72999999999999</v>
      </c>
    </row>
    <row r="188" spans="1:23" x14ac:dyDescent="0.35">
      <c r="A188" s="32" t="s">
        <v>118</v>
      </c>
      <c r="B188" s="32" t="s">
        <v>35</v>
      </c>
      <c r="C188" s="32" t="s">
        <v>34</v>
      </c>
      <c r="D188" s="32" t="s">
        <v>29</v>
      </c>
      <c r="E188" s="32" t="s">
        <v>38</v>
      </c>
      <c r="F188" s="32" t="s">
        <v>34</v>
      </c>
      <c r="G188" s="32" t="s">
        <v>0</v>
      </c>
      <c r="H188" s="32">
        <v>4</v>
      </c>
      <c r="I188" s="32" t="s">
        <v>29</v>
      </c>
      <c r="J188" s="32" t="s">
        <v>56</v>
      </c>
      <c r="K188" s="32" t="s">
        <v>1</v>
      </c>
      <c r="L188" s="32" t="s">
        <v>35</v>
      </c>
      <c r="M188" s="32" t="s">
        <v>44</v>
      </c>
      <c r="N188" s="32" t="s">
        <v>59</v>
      </c>
      <c r="O188" s="32" t="s">
        <v>28</v>
      </c>
      <c r="P188" s="32" t="s">
        <v>35</v>
      </c>
      <c r="Q188" s="32">
        <v>3</v>
      </c>
      <c r="R188" s="32" t="s">
        <v>4</v>
      </c>
      <c r="S188" s="32" t="s">
        <v>56</v>
      </c>
      <c r="T188" s="32">
        <v>7</v>
      </c>
      <c r="U188" s="32" t="s">
        <v>31</v>
      </c>
      <c r="V188" s="32" t="s">
        <v>28</v>
      </c>
      <c r="W188" s="32">
        <f>SUM(_xlfn.XLOOKUP(B188,freq!$A$2:$A$40,freq!$B$2:$B$40,0),_xlfn.XLOOKUP(C188,freq!$A$2:$A$40,freq!$B$2:$B$40,0),_xlfn.XLOOKUP(D188,freq!$A$2:$A$40,freq!$B$2:$B$40,0),_xlfn.XLOOKUP(E188,freq!$A$2:$A$40,freq!$B$2:$B$40,0),_xlfn.XLOOKUP(F188,freq!$A$2:$A$40,freq!$B$2:$B$40,0),_xlfn.XLOOKUP(G188,freq!$A$2:$A$40,freq!$B$2:$B$40,0),_xlfn.XLOOKUP(H188,freq!$A$2:$A$40,freq!$B$2:$B$40,0),_xlfn.XLOOKUP(I188,freq!$A$2:$A$40,freq!$B$2:$B$40,0),_xlfn.XLOOKUP(J188,freq!$A$2:$A$40,freq!$B$2:$B$40,0),_xlfn.XLOOKUP(K188,freq!$A$2:$A$40,freq!$B$2:$B$40,0),_xlfn.XLOOKUP(L188,freq!$A$2:$A$40,freq!$B$2:$B$40,0),_xlfn.XLOOKUP(M188,freq!$A$2:$A$40,freq!$B$2:$B$40,0),_xlfn.XLOOKUP(N188,freq!$A$2:$A$40,freq!$B$2:$B$40,0),_xlfn.XLOOKUP(O188,freq!$A$2:$A$40,freq!$B$2:$B$40,0),_xlfn.XLOOKUP(P188,freq!$A$2:$A$40,freq!$B$2:$B$40,0),_xlfn.XLOOKUP(Q188,freq!$A$2:$A$40,freq!$B$2:$B$40,0),_xlfn.XLOOKUP(R188,freq!$A$2:$A$40,freq!$B$2:$B$40,0),_xlfn.XLOOKUP(S188,freq!$A$2:$A$40,freq!$B$2:$B$40,0),_xlfn.XLOOKUP(T188,freq!$A$2:$A$40,freq!$B$2:$B$40,0),_xlfn.XLOOKUP(U188,freq!$A$2:$A$40,freq!$B$2:$B$40,0),_xlfn.XLOOKUP(V188,freq!$A$2:$A$40,freq!$B$2:$B$40,0))</f>
        <v>72.559999999999988</v>
      </c>
    </row>
    <row r="189" spans="1:23" x14ac:dyDescent="0.35">
      <c r="A189" s="32" t="s">
        <v>2022</v>
      </c>
      <c r="B189" s="32" t="s">
        <v>41</v>
      </c>
      <c r="C189" s="32" t="s">
        <v>49</v>
      </c>
      <c r="D189" s="32" t="s">
        <v>2</v>
      </c>
      <c r="E189" s="32" t="s">
        <v>59</v>
      </c>
      <c r="F189" s="32" t="s">
        <v>2</v>
      </c>
      <c r="G189" s="32" t="s">
        <v>56</v>
      </c>
      <c r="H189" s="32" t="s">
        <v>40</v>
      </c>
      <c r="I189" s="32" t="s">
        <v>1</v>
      </c>
      <c r="J189" s="32">
        <v>2</v>
      </c>
      <c r="K189" s="32" t="s">
        <v>35</v>
      </c>
      <c r="L189" s="32">
        <v>8</v>
      </c>
      <c r="M189" s="32" t="s">
        <v>49</v>
      </c>
      <c r="N189" s="32" t="s">
        <v>30</v>
      </c>
      <c r="O189" s="32" t="s">
        <v>44</v>
      </c>
      <c r="P189" s="32">
        <v>4</v>
      </c>
      <c r="Q189" s="32" t="s">
        <v>36</v>
      </c>
      <c r="R189" s="32" t="s">
        <v>42</v>
      </c>
      <c r="S189" s="32" t="s">
        <v>35</v>
      </c>
      <c r="T189" s="32">
        <v>1</v>
      </c>
      <c r="U189" s="32" t="s">
        <v>45</v>
      </c>
      <c r="V189" s="32">
        <v>2</v>
      </c>
      <c r="W189" s="32">
        <f>SUM(_xlfn.XLOOKUP(B189,freq!$A$2:$A$40,freq!$B$2:$B$40,0),_xlfn.XLOOKUP(C189,freq!$A$2:$A$40,freq!$B$2:$B$40,0),_xlfn.XLOOKUP(D189,freq!$A$2:$A$40,freq!$B$2:$B$40,0),_xlfn.XLOOKUP(E189,freq!$A$2:$A$40,freq!$B$2:$B$40,0),_xlfn.XLOOKUP(F189,freq!$A$2:$A$40,freq!$B$2:$B$40,0),_xlfn.XLOOKUP(G189,freq!$A$2:$A$40,freq!$B$2:$B$40,0),_xlfn.XLOOKUP(H189,freq!$A$2:$A$40,freq!$B$2:$B$40,0),_xlfn.XLOOKUP(I189,freq!$A$2:$A$40,freq!$B$2:$B$40,0),_xlfn.XLOOKUP(J189,freq!$A$2:$A$40,freq!$B$2:$B$40,0),_xlfn.XLOOKUP(K189,freq!$A$2:$A$40,freq!$B$2:$B$40,0),_xlfn.XLOOKUP(L189,freq!$A$2:$A$40,freq!$B$2:$B$40,0),_xlfn.XLOOKUP(M189,freq!$A$2:$A$40,freq!$B$2:$B$40,0),_xlfn.XLOOKUP(N189,freq!$A$2:$A$40,freq!$B$2:$B$40,0),_xlfn.XLOOKUP(O189,freq!$A$2:$A$40,freq!$B$2:$B$40,0),_xlfn.XLOOKUP(P189,freq!$A$2:$A$40,freq!$B$2:$B$40,0),_xlfn.XLOOKUP(Q189,freq!$A$2:$A$40,freq!$B$2:$B$40,0),_xlfn.XLOOKUP(R189,freq!$A$2:$A$40,freq!$B$2:$B$40,0),_xlfn.XLOOKUP(S189,freq!$A$2:$A$40,freq!$B$2:$B$40,0),_xlfn.XLOOKUP(T189,freq!$A$2:$A$40,freq!$B$2:$B$40,0),_xlfn.XLOOKUP(U189,freq!$A$2:$A$40,freq!$B$2:$B$40,0),_xlfn.XLOOKUP(V189,freq!$A$2:$A$40,freq!$B$2:$B$40,0))</f>
        <v>72.499999999999986</v>
      </c>
    </row>
    <row r="190" spans="1:23" x14ac:dyDescent="0.35">
      <c r="A190" s="32" t="s">
        <v>1125</v>
      </c>
      <c r="B190" s="32" t="s">
        <v>2</v>
      </c>
      <c r="C190" s="32">
        <v>9</v>
      </c>
      <c r="D190" s="32" t="s">
        <v>41</v>
      </c>
      <c r="E190" s="32" t="s">
        <v>38</v>
      </c>
      <c r="F190" s="32" t="s">
        <v>59</v>
      </c>
      <c r="G190" s="32" t="s">
        <v>36</v>
      </c>
      <c r="H190" s="32" t="s">
        <v>1</v>
      </c>
      <c r="I190" s="32" t="s">
        <v>29</v>
      </c>
      <c r="J190" s="32" t="s">
        <v>37</v>
      </c>
      <c r="K190" s="32" t="s">
        <v>44</v>
      </c>
      <c r="L190" s="32" t="s">
        <v>59</v>
      </c>
      <c r="M190" s="32" t="s">
        <v>50</v>
      </c>
      <c r="N190" s="32" t="s">
        <v>48</v>
      </c>
      <c r="O190" s="32" t="s">
        <v>4</v>
      </c>
      <c r="P190" s="32">
        <v>0</v>
      </c>
      <c r="Q190" s="32" t="s">
        <v>32</v>
      </c>
      <c r="R190" s="32" t="s">
        <v>31</v>
      </c>
      <c r="S190" s="32" t="s">
        <v>43</v>
      </c>
      <c r="T190" s="32" t="s">
        <v>35</v>
      </c>
      <c r="U190" s="32" t="s">
        <v>46</v>
      </c>
      <c r="V190" s="32" t="s">
        <v>0</v>
      </c>
      <c r="W190" s="32">
        <f>SUM(_xlfn.XLOOKUP(B190,freq!$A$2:$A$40,freq!$B$2:$B$40,0),_xlfn.XLOOKUP(C190,freq!$A$2:$A$40,freq!$B$2:$B$40,0),_xlfn.XLOOKUP(D190,freq!$A$2:$A$40,freq!$B$2:$B$40,0),_xlfn.XLOOKUP(E190,freq!$A$2:$A$40,freq!$B$2:$B$40,0),_xlfn.XLOOKUP(F190,freq!$A$2:$A$40,freq!$B$2:$B$40,0),_xlfn.XLOOKUP(G190,freq!$A$2:$A$40,freq!$B$2:$B$40,0),_xlfn.XLOOKUP(H190,freq!$A$2:$A$40,freq!$B$2:$B$40,0),_xlfn.XLOOKUP(I190,freq!$A$2:$A$40,freq!$B$2:$B$40,0),_xlfn.XLOOKUP(J190,freq!$A$2:$A$40,freq!$B$2:$B$40,0),_xlfn.XLOOKUP(K190,freq!$A$2:$A$40,freq!$B$2:$B$40,0),_xlfn.XLOOKUP(L190,freq!$A$2:$A$40,freq!$B$2:$B$40,0),_xlfn.XLOOKUP(M190,freq!$A$2:$A$40,freq!$B$2:$B$40,0),_xlfn.XLOOKUP(N190,freq!$A$2:$A$40,freq!$B$2:$B$40,0),_xlfn.XLOOKUP(O190,freq!$A$2:$A$40,freq!$B$2:$B$40,0),_xlfn.XLOOKUP(P190,freq!$A$2:$A$40,freq!$B$2:$B$40,0),_xlfn.XLOOKUP(Q190,freq!$A$2:$A$40,freq!$B$2:$B$40,0),_xlfn.XLOOKUP(R190,freq!$A$2:$A$40,freq!$B$2:$B$40,0),_xlfn.XLOOKUP(S190,freq!$A$2:$A$40,freq!$B$2:$B$40,0),_xlfn.XLOOKUP(T190,freq!$A$2:$A$40,freq!$B$2:$B$40,0),_xlfn.XLOOKUP(U190,freq!$A$2:$A$40,freq!$B$2:$B$40,0),_xlfn.XLOOKUP(V190,freq!$A$2:$A$40,freq!$B$2:$B$40,0))</f>
        <v>72.48</v>
      </c>
    </row>
    <row r="191" spans="1:23" x14ac:dyDescent="0.35">
      <c r="A191" s="32" t="s">
        <v>1370</v>
      </c>
      <c r="B191" s="32">
        <v>5</v>
      </c>
      <c r="C191" s="32" t="s">
        <v>41</v>
      </c>
      <c r="D191" s="32" t="s">
        <v>32</v>
      </c>
      <c r="E191" s="32" t="s">
        <v>56</v>
      </c>
      <c r="F191" s="32" t="s">
        <v>4</v>
      </c>
      <c r="G191" s="32" t="s">
        <v>3</v>
      </c>
      <c r="H191" s="32" t="s">
        <v>3</v>
      </c>
      <c r="I191" s="32" t="s">
        <v>53</v>
      </c>
      <c r="J191" s="32" t="s">
        <v>43</v>
      </c>
      <c r="K191" s="32" t="s">
        <v>49</v>
      </c>
      <c r="L191" s="32" t="s">
        <v>4</v>
      </c>
      <c r="M191" s="32">
        <v>5</v>
      </c>
      <c r="N191" s="32" t="s">
        <v>1</v>
      </c>
      <c r="O191" s="32">
        <v>6</v>
      </c>
      <c r="P191" s="32" t="s">
        <v>45</v>
      </c>
      <c r="Q191" s="32" t="s">
        <v>28</v>
      </c>
      <c r="R191" s="32">
        <v>3</v>
      </c>
      <c r="S191" s="32" t="s">
        <v>37</v>
      </c>
      <c r="T191" s="32" t="s">
        <v>35</v>
      </c>
      <c r="U191" s="32" t="s">
        <v>59</v>
      </c>
      <c r="V191" s="32" t="s">
        <v>44</v>
      </c>
      <c r="W191" s="32">
        <f>SUM(_xlfn.XLOOKUP(B191,freq!$A$2:$A$40,freq!$B$2:$B$40,0),_xlfn.XLOOKUP(C191,freq!$A$2:$A$40,freq!$B$2:$B$40,0),_xlfn.XLOOKUP(D191,freq!$A$2:$A$40,freq!$B$2:$B$40,0),_xlfn.XLOOKUP(E191,freq!$A$2:$A$40,freq!$B$2:$B$40,0),_xlfn.XLOOKUP(F191,freq!$A$2:$A$40,freq!$B$2:$B$40,0),_xlfn.XLOOKUP(G191,freq!$A$2:$A$40,freq!$B$2:$B$40,0),_xlfn.XLOOKUP(H191,freq!$A$2:$A$40,freq!$B$2:$B$40,0),_xlfn.XLOOKUP(I191,freq!$A$2:$A$40,freq!$B$2:$B$40,0),_xlfn.XLOOKUP(J191,freq!$A$2:$A$40,freq!$B$2:$B$40,0),_xlfn.XLOOKUP(K191,freq!$A$2:$A$40,freq!$B$2:$B$40,0),_xlfn.XLOOKUP(L191,freq!$A$2:$A$40,freq!$B$2:$B$40,0),_xlfn.XLOOKUP(M191,freq!$A$2:$A$40,freq!$B$2:$B$40,0),_xlfn.XLOOKUP(N191,freq!$A$2:$A$40,freq!$B$2:$B$40,0),_xlfn.XLOOKUP(O191,freq!$A$2:$A$40,freq!$B$2:$B$40,0),_xlfn.XLOOKUP(P191,freq!$A$2:$A$40,freq!$B$2:$B$40,0),_xlfn.XLOOKUP(Q191,freq!$A$2:$A$40,freq!$B$2:$B$40,0),_xlfn.XLOOKUP(R191,freq!$A$2:$A$40,freq!$B$2:$B$40,0),_xlfn.XLOOKUP(S191,freq!$A$2:$A$40,freq!$B$2:$B$40,0),_xlfn.XLOOKUP(T191,freq!$A$2:$A$40,freq!$B$2:$B$40,0),_xlfn.XLOOKUP(U191,freq!$A$2:$A$40,freq!$B$2:$B$40,0),_xlfn.XLOOKUP(V191,freq!$A$2:$A$40,freq!$B$2:$B$40,0))</f>
        <v>72.45</v>
      </c>
    </row>
    <row r="192" spans="1:23" x14ac:dyDescent="0.35">
      <c r="A192" s="32" t="s">
        <v>2013</v>
      </c>
      <c r="B192" s="32" t="s">
        <v>34</v>
      </c>
      <c r="C192" s="32">
        <v>1</v>
      </c>
      <c r="D192" s="32" t="s">
        <v>4</v>
      </c>
      <c r="E192" s="32" t="s">
        <v>2</v>
      </c>
      <c r="F192" s="32" t="s">
        <v>1</v>
      </c>
      <c r="G192" s="32" t="s">
        <v>37</v>
      </c>
      <c r="H192" s="32" t="s">
        <v>35</v>
      </c>
      <c r="I192" s="32" t="s">
        <v>0</v>
      </c>
      <c r="J192" s="32" t="s">
        <v>0</v>
      </c>
      <c r="K192" s="32" t="s">
        <v>40</v>
      </c>
      <c r="L192" s="32" t="s">
        <v>30</v>
      </c>
      <c r="M192" s="32" t="s">
        <v>37</v>
      </c>
      <c r="N192" s="32" t="s">
        <v>37</v>
      </c>
      <c r="O192" s="32">
        <v>5</v>
      </c>
      <c r="P192" s="32" t="s">
        <v>32</v>
      </c>
      <c r="Q192" s="32" t="s">
        <v>36</v>
      </c>
      <c r="R192" s="32" t="s">
        <v>2</v>
      </c>
      <c r="S192" s="32" t="s">
        <v>42</v>
      </c>
      <c r="T192" s="32" t="s">
        <v>40</v>
      </c>
      <c r="U192" s="32">
        <v>9</v>
      </c>
      <c r="V192" s="32" t="s">
        <v>1</v>
      </c>
      <c r="W192" s="32">
        <f>SUM(_xlfn.XLOOKUP(B192,freq!$A$2:$A$40,freq!$B$2:$B$40,0),_xlfn.XLOOKUP(C192,freq!$A$2:$A$40,freq!$B$2:$B$40,0),_xlfn.XLOOKUP(D192,freq!$A$2:$A$40,freq!$B$2:$B$40,0),_xlfn.XLOOKUP(E192,freq!$A$2:$A$40,freq!$B$2:$B$40,0),_xlfn.XLOOKUP(F192,freq!$A$2:$A$40,freq!$B$2:$B$40,0),_xlfn.XLOOKUP(G192,freq!$A$2:$A$40,freq!$B$2:$B$40,0),_xlfn.XLOOKUP(H192,freq!$A$2:$A$40,freq!$B$2:$B$40,0),_xlfn.XLOOKUP(I192,freq!$A$2:$A$40,freq!$B$2:$B$40,0),_xlfn.XLOOKUP(J192,freq!$A$2:$A$40,freq!$B$2:$B$40,0),_xlfn.XLOOKUP(K192,freq!$A$2:$A$40,freq!$B$2:$B$40,0),_xlfn.XLOOKUP(L192,freq!$A$2:$A$40,freq!$B$2:$B$40,0),_xlfn.XLOOKUP(M192,freq!$A$2:$A$40,freq!$B$2:$B$40,0),_xlfn.XLOOKUP(N192,freq!$A$2:$A$40,freq!$B$2:$B$40,0),_xlfn.XLOOKUP(O192,freq!$A$2:$A$40,freq!$B$2:$B$40,0),_xlfn.XLOOKUP(P192,freq!$A$2:$A$40,freq!$B$2:$B$40,0),_xlfn.XLOOKUP(Q192,freq!$A$2:$A$40,freq!$B$2:$B$40,0),_xlfn.XLOOKUP(R192,freq!$A$2:$A$40,freq!$B$2:$B$40,0),_xlfn.XLOOKUP(S192,freq!$A$2:$A$40,freq!$B$2:$B$40,0),_xlfn.XLOOKUP(T192,freq!$A$2:$A$40,freq!$B$2:$B$40,0),_xlfn.XLOOKUP(U192,freq!$A$2:$A$40,freq!$B$2:$B$40,0),_xlfn.XLOOKUP(V192,freq!$A$2:$A$40,freq!$B$2:$B$40,0))</f>
        <v>72.420000000000016</v>
      </c>
    </row>
    <row r="193" spans="1:23" x14ac:dyDescent="0.35">
      <c r="A193" s="32" t="s">
        <v>688</v>
      </c>
      <c r="B193" s="32" t="s">
        <v>41</v>
      </c>
      <c r="C193" s="32">
        <v>3</v>
      </c>
      <c r="D193" s="32" t="s">
        <v>59</v>
      </c>
      <c r="E193" s="32">
        <v>4</v>
      </c>
      <c r="F193" s="32">
        <v>3</v>
      </c>
      <c r="G193" s="32" t="s">
        <v>40</v>
      </c>
      <c r="H193" s="32" t="s">
        <v>34</v>
      </c>
      <c r="I193" s="32">
        <v>1</v>
      </c>
      <c r="J193" s="32" t="s">
        <v>48</v>
      </c>
      <c r="K193" s="32" t="s">
        <v>45</v>
      </c>
      <c r="L193" s="32" t="s">
        <v>35</v>
      </c>
      <c r="M193" s="32">
        <v>5</v>
      </c>
      <c r="N193" s="32" t="s">
        <v>4</v>
      </c>
      <c r="O193" s="32">
        <v>9</v>
      </c>
      <c r="P193" s="32" t="s">
        <v>31</v>
      </c>
      <c r="Q193" s="32" t="s">
        <v>31</v>
      </c>
      <c r="R193" s="32" t="s">
        <v>49</v>
      </c>
      <c r="S193" s="32" t="s">
        <v>44</v>
      </c>
      <c r="T193" s="32">
        <v>4</v>
      </c>
      <c r="U193" s="32" t="s">
        <v>45</v>
      </c>
      <c r="V193" s="32" t="s">
        <v>37</v>
      </c>
      <c r="W193" s="32">
        <f>SUM(_xlfn.XLOOKUP(B193,freq!$A$2:$A$40,freq!$B$2:$B$40,0),_xlfn.XLOOKUP(C193,freq!$A$2:$A$40,freq!$B$2:$B$40,0),_xlfn.XLOOKUP(D193,freq!$A$2:$A$40,freq!$B$2:$B$40,0),_xlfn.XLOOKUP(E193,freq!$A$2:$A$40,freq!$B$2:$B$40,0),_xlfn.XLOOKUP(F193,freq!$A$2:$A$40,freq!$B$2:$B$40,0),_xlfn.XLOOKUP(G193,freq!$A$2:$A$40,freq!$B$2:$B$40,0),_xlfn.XLOOKUP(H193,freq!$A$2:$A$40,freq!$B$2:$B$40,0),_xlfn.XLOOKUP(I193,freq!$A$2:$A$40,freq!$B$2:$B$40,0),_xlfn.XLOOKUP(J193,freq!$A$2:$A$40,freq!$B$2:$B$40,0),_xlfn.XLOOKUP(K193,freq!$A$2:$A$40,freq!$B$2:$B$40,0),_xlfn.XLOOKUP(L193,freq!$A$2:$A$40,freq!$B$2:$B$40,0),_xlfn.XLOOKUP(M193,freq!$A$2:$A$40,freq!$B$2:$B$40,0),_xlfn.XLOOKUP(N193,freq!$A$2:$A$40,freq!$B$2:$B$40,0),_xlfn.XLOOKUP(O193,freq!$A$2:$A$40,freq!$B$2:$B$40,0),_xlfn.XLOOKUP(P193,freq!$A$2:$A$40,freq!$B$2:$B$40,0),_xlfn.XLOOKUP(Q193,freq!$A$2:$A$40,freq!$B$2:$B$40,0),_xlfn.XLOOKUP(R193,freq!$A$2:$A$40,freq!$B$2:$B$40,0),_xlfn.XLOOKUP(S193,freq!$A$2:$A$40,freq!$B$2:$B$40,0),_xlfn.XLOOKUP(T193,freq!$A$2:$A$40,freq!$B$2:$B$40,0),_xlfn.XLOOKUP(U193,freq!$A$2:$A$40,freq!$B$2:$B$40,0),_xlfn.XLOOKUP(V193,freq!$A$2:$A$40,freq!$B$2:$B$40,0))</f>
        <v>72.41</v>
      </c>
    </row>
    <row r="194" spans="1:23" x14ac:dyDescent="0.35">
      <c r="A194" s="32" t="s">
        <v>1340</v>
      </c>
      <c r="B194" s="32">
        <v>8</v>
      </c>
      <c r="C194" s="32" t="s">
        <v>28</v>
      </c>
      <c r="D194" s="32" t="s">
        <v>45</v>
      </c>
      <c r="E194" s="32" t="s">
        <v>56</v>
      </c>
      <c r="F194" s="32" t="s">
        <v>32</v>
      </c>
      <c r="G194" s="32" t="s">
        <v>53</v>
      </c>
      <c r="H194" s="32" t="s">
        <v>45</v>
      </c>
      <c r="I194" s="32" t="s">
        <v>29</v>
      </c>
      <c r="J194" s="32" t="s">
        <v>56</v>
      </c>
      <c r="K194" s="32">
        <v>0</v>
      </c>
      <c r="L194" s="32" t="s">
        <v>28</v>
      </c>
      <c r="M194" s="32" t="s">
        <v>48</v>
      </c>
      <c r="N194" s="32" t="s">
        <v>48</v>
      </c>
      <c r="O194" s="32" t="s">
        <v>40</v>
      </c>
      <c r="P194" s="32" t="s">
        <v>1</v>
      </c>
      <c r="Q194" s="32" t="s">
        <v>53</v>
      </c>
      <c r="R194" s="32" t="s">
        <v>34</v>
      </c>
      <c r="S194" s="32" t="s">
        <v>46</v>
      </c>
      <c r="T194" s="32">
        <v>6</v>
      </c>
      <c r="U194" s="32">
        <v>1</v>
      </c>
      <c r="V194" s="32" t="s">
        <v>36</v>
      </c>
      <c r="W194" s="32">
        <f>SUM(_xlfn.XLOOKUP(B194,freq!$A$2:$A$40,freq!$B$2:$B$40,0),_xlfn.XLOOKUP(C194,freq!$A$2:$A$40,freq!$B$2:$B$40,0),_xlfn.XLOOKUP(D194,freq!$A$2:$A$40,freq!$B$2:$B$40,0),_xlfn.XLOOKUP(E194,freq!$A$2:$A$40,freq!$B$2:$B$40,0),_xlfn.XLOOKUP(F194,freq!$A$2:$A$40,freq!$B$2:$B$40,0),_xlfn.XLOOKUP(G194,freq!$A$2:$A$40,freq!$B$2:$B$40,0),_xlfn.XLOOKUP(H194,freq!$A$2:$A$40,freq!$B$2:$B$40,0),_xlfn.XLOOKUP(I194,freq!$A$2:$A$40,freq!$B$2:$B$40,0),_xlfn.XLOOKUP(J194,freq!$A$2:$A$40,freq!$B$2:$B$40,0),_xlfn.XLOOKUP(K194,freq!$A$2:$A$40,freq!$B$2:$B$40,0),_xlfn.XLOOKUP(L194,freq!$A$2:$A$40,freq!$B$2:$B$40,0),_xlfn.XLOOKUP(M194,freq!$A$2:$A$40,freq!$B$2:$B$40,0),_xlfn.XLOOKUP(N194,freq!$A$2:$A$40,freq!$B$2:$B$40,0),_xlfn.XLOOKUP(O194,freq!$A$2:$A$40,freq!$B$2:$B$40,0),_xlfn.XLOOKUP(P194,freq!$A$2:$A$40,freq!$B$2:$B$40,0),_xlfn.XLOOKUP(Q194,freq!$A$2:$A$40,freq!$B$2:$B$40,0),_xlfn.XLOOKUP(R194,freq!$A$2:$A$40,freq!$B$2:$B$40,0),_xlfn.XLOOKUP(S194,freq!$A$2:$A$40,freq!$B$2:$B$40,0),_xlfn.XLOOKUP(T194,freq!$A$2:$A$40,freq!$B$2:$B$40,0),_xlfn.XLOOKUP(U194,freq!$A$2:$A$40,freq!$B$2:$B$40,0),_xlfn.XLOOKUP(V194,freq!$A$2:$A$40,freq!$B$2:$B$40,0))</f>
        <v>72.260000000000005</v>
      </c>
    </row>
    <row r="195" spans="1:23" x14ac:dyDescent="0.35">
      <c r="A195" s="32" t="s">
        <v>724</v>
      </c>
      <c r="B195" s="32" t="s">
        <v>43</v>
      </c>
      <c r="C195" s="32">
        <v>7</v>
      </c>
      <c r="D195" s="32" t="s">
        <v>45</v>
      </c>
      <c r="E195" s="32">
        <v>3</v>
      </c>
      <c r="F195" s="32" t="s">
        <v>33</v>
      </c>
      <c r="G195" s="32" t="s">
        <v>46</v>
      </c>
      <c r="H195" s="32" t="s">
        <v>59</v>
      </c>
      <c r="I195" s="32" t="s">
        <v>4</v>
      </c>
      <c r="J195" s="32" t="s">
        <v>3</v>
      </c>
      <c r="K195" s="32" t="s">
        <v>3</v>
      </c>
      <c r="L195" s="32">
        <v>3</v>
      </c>
      <c r="M195" s="32" t="s">
        <v>53</v>
      </c>
      <c r="N195" s="32" t="s">
        <v>37</v>
      </c>
      <c r="O195" s="32">
        <v>6</v>
      </c>
      <c r="P195" s="32" t="s">
        <v>44</v>
      </c>
      <c r="Q195" s="32" t="s">
        <v>31</v>
      </c>
      <c r="R195" s="32" t="s">
        <v>40</v>
      </c>
      <c r="S195" s="32" t="s">
        <v>37</v>
      </c>
      <c r="T195" s="32" t="s">
        <v>1</v>
      </c>
      <c r="U195" s="32">
        <v>9</v>
      </c>
      <c r="V195" s="32" t="s">
        <v>44</v>
      </c>
      <c r="W195" s="32">
        <f>SUM(_xlfn.XLOOKUP(B195,freq!$A$2:$A$40,freq!$B$2:$B$40,0),_xlfn.XLOOKUP(C195,freq!$A$2:$A$40,freq!$B$2:$B$40,0),_xlfn.XLOOKUP(D195,freq!$A$2:$A$40,freq!$B$2:$B$40,0),_xlfn.XLOOKUP(E195,freq!$A$2:$A$40,freq!$B$2:$B$40,0),_xlfn.XLOOKUP(F195,freq!$A$2:$A$40,freq!$B$2:$B$40,0),_xlfn.XLOOKUP(G195,freq!$A$2:$A$40,freq!$B$2:$B$40,0),_xlfn.XLOOKUP(H195,freq!$A$2:$A$40,freq!$B$2:$B$40,0),_xlfn.XLOOKUP(I195,freq!$A$2:$A$40,freq!$B$2:$B$40,0),_xlfn.XLOOKUP(J195,freq!$A$2:$A$40,freq!$B$2:$B$40,0),_xlfn.XLOOKUP(K195,freq!$A$2:$A$40,freq!$B$2:$B$40,0),_xlfn.XLOOKUP(L195,freq!$A$2:$A$40,freq!$B$2:$B$40,0),_xlfn.XLOOKUP(M195,freq!$A$2:$A$40,freq!$B$2:$B$40,0),_xlfn.XLOOKUP(N195,freq!$A$2:$A$40,freq!$B$2:$B$40,0),_xlfn.XLOOKUP(O195,freq!$A$2:$A$40,freq!$B$2:$B$40,0),_xlfn.XLOOKUP(P195,freq!$A$2:$A$40,freq!$B$2:$B$40,0),_xlfn.XLOOKUP(Q195,freq!$A$2:$A$40,freq!$B$2:$B$40,0),_xlfn.XLOOKUP(R195,freq!$A$2:$A$40,freq!$B$2:$B$40,0),_xlfn.XLOOKUP(S195,freq!$A$2:$A$40,freq!$B$2:$B$40,0),_xlfn.XLOOKUP(T195,freq!$A$2:$A$40,freq!$B$2:$B$40,0),_xlfn.XLOOKUP(U195,freq!$A$2:$A$40,freq!$B$2:$B$40,0),_xlfn.XLOOKUP(V195,freq!$A$2:$A$40,freq!$B$2:$B$40,0))</f>
        <v>72.220000000000013</v>
      </c>
    </row>
    <row r="196" spans="1:23" x14ac:dyDescent="0.35">
      <c r="A196" s="32" t="s">
        <v>139</v>
      </c>
      <c r="B196" s="32">
        <v>5</v>
      </c>
      <c r="C196" s="32" t="s">
        <v>35</v>
      </c>
      <c r="D196" s="32" t="s">
        <v>3</v>
      </c>
      <c r="E196" s="32">
        <v>7</v>
      </c>
      <c r="F196" s="32" t="s">
        <v>31</v>
      </c>
      <c r="G196" s="32" t="s">
        <v>41</v>
      </c>
      <c r="H196" s="32" t="s">
        <v>35</v>
      </c>
      <c r="I196" s="32">
        <v>3</v>
      </c>
      <c r="J196" s="32" t="s">
        <v>31</v>
      </c>
      <c r="K196" s="32">
        <v>6</v>
      </c>
      <c r="L196" s="32" t="s">
        <v>30</v>
      </c>
      <c r="M196" s="32" t="s">
        <v>58</v>
      </c>
      <c r="N196" s="32" t="s">
        <v>48</v>
      </c>
      <c r="O196" s="32" t="s">
        <v>1</v>
      </c>
      <c r="P196" s="32">
        <v>6</v>
      </c>
      <c r="Q196" s="32" t="s">
        <v>50</v>
      </c>
      <c r="R196" s="32">
        <v>8</v>
      </c>
      <c r="S196" s="32" t="s">
        <v>35</v>
      </c>
      <c r="T196" s="32" t="s">
        <v>29</v>
      </c>
      <c r="U196" s="32" t="s">
        <v>2</v>
      </c>
      <c r="V196" s="32">
        <v>3</v>
      </c>
      <c r="W196" s="32">
        <f>SUM(_xlfn.XLOOKUP(B196,freq!$A$2:$A$40,freq!$B$2:$B$40,0),_xlfn.XLOOKUP(C196,freq!$A$2:$A$40,freq!$B$2:$B$40,0),_xlfn.XLOOKUP(D196,freq!$A$2:$A$40,freq!$B$2:$B$40,0),_xlfn.XLOOKUP(E196,freq!$A$2:$A$40,freq!$B$2:$B$40,0),_xlfn.XLOOKUP(F196,freq!$A$2:$A$40,freq!$B$2:$B$40,0),_xlfn.XLOOKUP(G196,freq!$A$2:$A$40,freq!$B$2:$B$40,0),_xlfn.XLOOKUP(H196,freq!$A$2:$A$40,freq!$B$2:$B$40,0),_xlfn.XLOOKUP(I196,freq!$A$2:$A$40,freq!$B$2:$B$40,0),_xlfn.XLOOKUP(J196,freq!$A$2:$A$40,freq!$B$2:$B$40,0),_xlfn.XLOOKUP(K196,freq!$A$2:$A$40,freq!$B$2:$B$40,0),_xlfn.XLOOKUP(L196,freq!$A$2:$A$40,freq!$B$2:$B$40,0),_xlfn.XLOOKUP(M196,freq!$A$2:$A$40,freq!$B$2:$B$40,0),_xlfn.XLOOKUP(N196,freq!$A$2:$A$40,freq!$B$2:$B$40,0),_xlfn.XLOOKUP(O196,freq!$A$2:$A$40,freq!$B$2:$B$40,0),_xlfn.XLOOKUP(P196,freq!$A$2:$A$40,freq!$B$2:$B$40,0),_xlfn.XLOOKUP(Q196,freq!$A$2:$A$40,freq!$B$2:$B$40,0),_xlfn.XLOOKUP(R196,freq!$A$2:$A$40,freq!$B$2:$B$40,0),_xlfn.XLOOKUP(S196,freq!$A$2:$A$40,freq!$B$2:$B$40,0),_xlfn.XLOOKUP(T196,freq!$A$2:$A$40,freq!$B$2:$B$40,0),_xlfn.XLOOKUP(U196,freq!$A$2:$A$40,freq!$B$2:$B$40,0),_xlfn.XLOOKUP(V196,freq!$A$2:$A$40,freq!$B$2:$B$40,0))</f>
        <v>72.2</v>
      </c>
    </row>
    <row r="197" spans="1:23" x14ac:dyDescent="0.35">
      <c r="A197" s="32" t="s">
        <v>1587</v>
      </c>
      <c r="B197" s="32" t="s">
        <v>2</v>
      </c>
      <c r="C197" s="32" t="s">
        <v>49</v>
      </c>
      <c r="D197" s="32" t="s">
        <v>59</v>
      </c>
      <c r="E197" s="32" t="s">
        <v>35</v>
      </c>
      <c r="F197" s="32" t="s">
        <v>33</v>
      </c>
      <c r="G197" s="32" t="s">
        <v>35</v>
      </c>
      <c r="H197" s="32" t="s">
        <v>28</v>
      </c>
      <c r="I197" s="32">
        <v>5</v>
      </c>
      <c r="J197" s="32" t="s">
        <v>58</v>
      </c>
      <c r="K197" s="32">
        <v>3</v>
      </c>
      <c r="L197" s="32" t="s">
        <v>56</v>
      </c>
      <c r="M197" s="32" t="s">
        <v>2</v>
      </c>
      <c r="N197" s="32" t="s">
        <v>58</v>
      </c>
      <c r="O197" s="32">
        <v>6</v>
      </c>
      <c r="P197" s="32" t="s">
        <v>38</v>
      </c>
      <c r="Q197" s="32" t="s">
        <v>44</v>
      </c>
      <c r="R197" s="32" t="s">
        <v>2</v>
      </c>
      <c r="S197" s="32" t="s">
        <v>28</v>
      </c>
      <c r="T197" s="32" t="s">
        <v>3</v>
      </c>
      <c r="U197" s="32" t="s">
        <v>29</v>
      </c>
      <c r="V197" s="32">
        <v>8</v>
      </c>
      <c r="W197" s="32">
        <f>SUM(_xlfn.XLOOKUP(B197,freq!$A$2:$A$40,freq!$B$2:$B$40,0),_xlfn.XLOOKUP(C197,freq!$A$2:$A$40,freq!$B$2:$B$40,0),_xlfn.XLOOKUP(D197,freq!$A$2:$A$40,freq!$B$2:$B$40,0),_xlfn.XLOOKUP(E197,freq!$A$2:$A$40,freq!$B$2:$B$40,0),_xlfn.XLOOKUP(F197,freq!$A$2:$A$40,freq!$B$2:$B$40,0),_xlfn.XLOOKUP(G197,freq!$A$2:$A$40,freq!$B$2:$B$40,0),_xlfn.XLOOKUP(H197,freq!$A$2:$A$40,freq!$B$2:$B$40,0),_xlfn.XLOOKUP(I197,freq!$A$2:$A$40,freq!$B$2:$B$40,0),_xlfn.XLOOKUP(J197,freq!$A$2:$A$40,freq!$B$2:$B$40,0),_xlfn.XLOOKUP(K197,freq!$A$2:$A$40,freq!$B$2:$B$40,0),_xlfn.XLOOKUP(L197,freq!$A$2:$A$40,freq!$B$2:$B$40,0),_xlfn.XLOOKUP(M197,freq!$A$2:$A$40,freq!$B$2:$B$40,0),_xlfn.XLOOKUP(N197,freq!$A$2:$A$40,freq!$B$2:$B$40,0),_xlfn.XLOOKUP(O197,freq!$A$2:$A$40,freq!$B$2:$B$40,0),_xlfn.XLOOKUP(P197,freq!$A$2:$A$40,freq!$B$2:$B$40,0),_xlfn.XLOOKUP(Q197,freq!$A$2:$A$40,freq!$B$2:$B$40,0),_xlfn.XLOOKUP(R197,freq!$A$2:$A$40,freq!$B$2:$B$40,0),_xlfn.XLOOKUP(S197,freq!$A$2:$A$40,freq!$B$2:$B$40,0),_xlfn.XLOOKUP(T197,freq!$A$2:$A$40,freq!$B$2:$B$40,0),_xlfn.XLOOKUP(U197,freq!$A$2:$A$40,freq!$B$2:$B$40,0),_xlfn.XLOOKUP(V197,freq!$A$2:$A$40,freq!$B$2:$B$40,0))</f>
        <v>72.06</v>
      </c>
    </row>
    <row r="198" spans="1:23" x14ac:dyDescent="0.35">
      <c r="A198" s="32" t="s">
        <v>399</v>
      </c>
      <c r="B198" s="32" t="s">
        <v>41</v>
      </c>
      <c r="C198" s="32" t="s">
        <v>48</v>
      </c>
      <c r="D198" s="32" t="s">
        <v>42</v>
      </c>
      <c r="E198" s="32" t="s">
        <v>45</v>
      </c>
      <c r="F198" s="32" t="s">
        <v>40</v>
      </c>
      <c r="G198" s="32" t="s">
        <v>4</v>
      </c>
      <c r="H198" s="32">
        <v>8</v>
      </c>
      <c r="I198" s="32" t="s">
        <v>46</v>
      </c>
      <c r="J198" s="32" t="s">
        <v>35</v>
      </c>
      <c r="K198" s="32" t="s">
        <v>56</v>
      </c>
      <c r="L198" s="32" t="s">
        <v>42</v>
      </c>
      <c r="M198" s="32" t="s">
        <v>4</v>
      </c>
      <c r="N198" s="32" t="s">
        <v>0</v>
      </c>
      <c r="O198" s="32" t="s">
        <v>48</v>
      </c>
      <c r="P198" s="32" t="s">
        <v>41</v>
      </c>
      <c r="Q198" s="32" t="s">
        <v>28</v>
      </c>
      <c r="R198" s="32" t="s">
        <v>50</v>
      </c>
      <c r="S198" s="32">
        <v>1</v>
      </c>
      <c r="T198" s="32" t="s">
        <v>56</v>
      </c>
      <c r="U198" s="32">
        <v>4</v>
      </c>
      <c r="V198" s="32" t="s">
        <v>45</v>
      </c>
      <c r="W198" s="32">
        <f>SUM(_xlfn.XLOOKUP(B198,freq!$A$2:$A$40,freq!$B$2:$B$40,0),_xlfn.XLOOKUP(C198,freq!$A$2:$A$40,freq!$B$2:$B$40,0),_xlfn.XLOOKUP(D198,freq!$A$2:$A$40,freq!$B$2:$B$40,0),_xlfn.XLOOKUP(E198,freq!$A$2:$A$40,freq!$B$2:$B$40,0),_xlfn.XLOOKUP(F198,freq!$A$2:$A$40,freq!$B$2:$B$40,0),_xlfn.XLOOKUP(G198,freq!$A$2:$A$40,freq!$B$2:$B$40,0),_xlfn.XLOOKUP(H198,freq!$A$2:$A$40,freq!$B$2:$B$40,0),_xlfn.XLOOKUP(I198,freq!$A$2:$A$40,freq!$B$2:$B$40,0),_xlfn.XLOOKUP(J198,freq!$A$2:$A$40,freq!$B$2:$B$40,0),_xlfn.XLOOKUP(K198,freq!$A$2:$A$40,freq!$B$2:$B$40,0),_xlfn.XLOOKUP(L198,freq!$A$2:$A$40,freq!$B$2:$B$40,0),_xlfn.XLOOKUP(M198,freq!$A$2:$A$40,freq!$B$2:$B$40,0),_xlfn.XLOOKUP(N198,freq!$A$2:$A$40,freq!$B$2:$B$40,0),_xlfn.XLOOKUP(O198,freq!$A$2:$A$40,freq!$B$2:$B$40,0),_xlfn.XLOOKUP(P198,freq!$A$2:$A$40,freq!$B$2:$B$40,0),_xlfn.XLOOKUP(Q198,freq!$A$2:$A$40,freq!$B$2:$B$40,0),_xlfn.XLOOKUP(R198,freq!$A$2:$A$40,freq!$B$2:$B$40,0),_xlfn.XLOOKUP(S198,freq!$A$2:$A$40,freq!$B$2:$B$40,0),_xlfn.XLOOKUP(T198,freq!$A$2:$A$40,freq!$B$2:$B$40,0),_xlfn.XLOOKUP(U198,freq!$A$2:$A$40,freq!$B$2:$B$40,0),_xlfn.XLOOKUP(V198,freq!$A$2:$A$40,freq!$B$2:$B$40,0))</f>
        <v>72.059999999999988</v>
      </c>
    </row>
    <row r="199" spans="1:23" x14ac:dyDescent="0.35">
      <c r="A199" s="32" t="s">
        <v>1579</v>
      </c>
      <c r="B199" s="32">
        <v>3</v>
      </c>
      <c r="C199" s="32" t="s">
        <v>50</v>
      </c>
      <c r="D199" s="32" t="s">
        <v>48</v>
      </c>
      <c r="E199" s="32" t="s">
        <v>41</v>
      </c>
      <c r="F199" s="32" t="s">
        <v>49</v>
      </c>
      <c r="G199" s="32" t="s">
        <v>46</v>
      </c>
      <c r="H199" s="32" t="s">
        <v>45</v>
      </c>
      <c r="I199" s="32" t="s">
        <v>44</v>
      </c>
      <c r="J199" s="32" t="s">
        <v>45</v>
      </c>
      <c r="K199" s="32">
        <v>6</v>
      </c>
      <c r="L199" s="32">
        <v>2</v>
      </c>
      <c r="M199" s="32" t="s">
        <v>56</v>
      </c>
      <c r="N199" s="32" t="s">
        <v>29</v>
      </c>
      <c r="O199" s="32" t="s">
        <v>49</v>
      </c>
      <c r="P199" s="32">
        <v>5</v>
      </c>
      <c r="Q199" s="32" t="s">
        <v>35</v>
      </c>
      <c r="R199" s="32" t="s">
        <v>45</v>
      </c>
      <c r="S199" s="32">
        <v>9</v>
      </c>
      <c r="T199" s="32">
        <v>2</v>
      </c>
      <c r="U199" s="32" t="s">
        <v>59</v>
      </c>
      <c r="V199" s="32">
        <v>5</v>
      </c>
      <c r="W199" s="32">
        <f>SUM(_xlfn.XLOOKUP(B199,freq!$A$2:$A$40,freq!$B$2:$B$40,0),_xlfn.XLOOKUP(C199,freq!$A$2:$A$40,freq!$B$2:$B$40,0),_xlfn.XLOOKUP(D199,freq!$A$2:$A$40,freq!$B$2:$B$40,0),_xlfn.XLOOKUP(E199,freq!$A$2:$A$40,freq!$B$2:$B$40,0),_xlfn.XLOOKUP(F199,freq!$A$2:$A$40,freq!$B$2:$B$40,0),_xlfn.XLOOKUP(G199,freq!$A$2:$A$40,freq!$B$2:$B$40,0),_xlfn.XLOOKUP(H199,freq!$A$2:$A$40,freq!$B$2:$B$40,0),_xlfn.XLOOKUP(I199,freq!$A$2:$A$40,freq!$B$2:$B$40,0),_xlfn.XLOOKUP(J199,freq!$A$2:$A$40,freq!$B$2:$B$40,0),_xlfn.XLOOKUP(K199,freq!$A$2:$A$40,freq!$B$2:$B$40,0),_xlfn.XLOOKUP(L199,freq!$A$2:$A$40,freq!$B$2:$B$40,0),_xlfn.XLOOKUP(M199,freq!$A$2:$A$40,freq!$B$2:$B$40,0),_xlfn.XLOOKUP(N199,freq!$A$2:$A$40,freq!$B$2:$B$40,0),_xlfn.XLOOKUP(O199,freq!$A$2:$A$40,freq!$B$2:$B$40,0),_xlfn.XLOOKUP(P199,freq!$A$2:$A$40,freq!$B$2:$B$40,0),_xlfn.XLOOKUP(Q199,freq!$A$2:$A$40,freq!$B$2:$B$40,0),_xlfn.XLOOKUP(R199,freq!$A$2:$A$40,freq!$B$2:$B$40,0),_xlfn.XLOOKUP(S199,freq!$A$2:$A$40,freq!$B$2:$B$40,0),_xlfn.XLOOKUP(T199,freq!$A$2:$A$40,freq!$B$2:$B$40,0),_xlfn.XLOOKUP(U199,freq!$A$2:$A$40,freq!$B$2:$B$40,0),_xlfn.XLOOKUP(V199,freq!$A$2:$A$40,freq!$B$2:$B$40,0))</f>
        <v>72.03</v>
      </c>
    </row>
    <row r="200" spans="1:23" x14ac:dyDescent="0.35">
      <c r="A200" s="32" t="s">
        <v>978</v>
      </c>
      <c r="B200" s="32" t="s">
        <v>36</v>
      </c>
      <c r="C200" s="32">
        <v>6</v>
      </c>
      <c r="D200" s="32" t="s">
        <v>45</v>
      </c>
      <c r="E200" s="32" t="s">
        <v>56</v>
      </c>
      <c r="F200" s="32" t="s">
        <v>38</v>
      </c>
      <c r="G200" s="32">
        <v>1</v>
      </c>
      <c r="H200" s="32" t="s">
        <v>31</v>
      </c>
      <c r="I200" s="32" t="s">
        <v>34</v>
      </c>
      <c r="J200" s="32" t="s">
        <v>38</v>
      </c>
      <c r="K200" s="32" t="s">
        <v>4</v>
      </c>
      <c r="L200" s="32" t="s">
        <v>50</v>
      </c>
      <c r="M200" s="32" t="s">
        <v>31</v>
      </c>
      <c r="N200" s="32" t="s">
        <v>1</v>
      </c>
      <c r="O200" s="32" t="s">
        <v>0</v>
      </c>
      <c r="P200" s="32" t="s">
        <v>42</v>
      </c>
      <c r="Q200" s="32" t="s">
        <v>50</v>
      </c>
      <c r="R200" s="32" t="s">
        <v>38</v>
      </c>
      <c r="S200" s="32" t="s">
        <v>1</v>
      </c>
      <c r="T200" s="32" t="s">
        <v>46</v>
      </c>
      <c r="U200" s="32" t="s">
        <v>41</v>
      </c>
      <c r="V200" s="32" t="s">
        <v>44</v>
      </c>
      <c r="W200" s="32">
        <f>SUM(_xlfn.XLOOKUP(B200,freq!$A$2:$A$40,freq!$B$2:$B$40,0),_xlfn.XLOOKUP(C200,freq!$A$2:$A$40,freq!$B$2:$B$40,0),_xlfn.XLOOKUP(D200,freq!$A$2:$A$40,freq!$B$2:$B$40,0),_xlfn.XLOOKUP(E200,freq!$A$2:$A$40,freq!$B$2:$B$40,0),_xlfn.XLOOKUP(F200,freq!$A$2:$A$40,freq!$B$2:$B$40,0),_xlfn.XLOOKUP(G200,freq!$A$2:$A$40,freq!$B$2:$B$40,0),_xlfn.XLOOKUP(H200,freq!$A$2:$A$40,freq!$B$2:$B$40,0),_xlfn.XLOOKUP(I200,freq!$A$2:$A$40,freq!$B$2:$B$40,0),_xlfn.XLOOKUP(J200,freq!$A$2:$A$40,freq!$B$2:$B$40,0),_xlfn.XLOOKUP(K200,freq!$A$2:$A$40,freq!$B$2:$B$40,0),_xlfn.XLOOKUP(L200,freq!$A$2:$A$40,freq!$B$2:$B$40,0),_xlfn.XLOOKUP(M200,freq!$A$2:$A$40,freq!$B$2:$B$40,0),_xlfn.XLOOKUP(N200,freq!$A$2:$A$40,freq!$B$2:$B$40,0),_xlfn.XLOOKUP(O200,freq!$A$2:$A$40,freq!$B$2:$B$40,0),_xlfn.XLOOKUP(P200,freq!$A$2:$A$40,freq!$B$2:$B$40,0),_xlfn.XLOOKUP(Q200,freq!$A$2:$A$40,freq!$B$2:$B$40,0),_xlfn.XLOOKUP(R200,freq!$A$2:$A$40,freq!$B$2:$B$40,0),_xlfn.XLOOKUP(S200,freq!$A$2:$A$40,freq!$B$2:$B$40,0),_xlfn.XLOOKUP(T200,freq!$A$2:$A$40,freq!$B$2:$B$40,0),_xlfn.XLOOKUP(U200,freq!$A$2:$A$40,freq!$B$2:$B$40,0),_xlfn.XLOOKUP(V200,freq!$A$2:$A$40,freq!$B$2:$B$40,0))</f>
        <v>71.930000000000007</v>
      </c>
    </row>
    <row r="201" spans="1:23" x14ac:dyDescent="0.35">
      <c r="A201" s="32" t="s">
        <v>639</v>
      </c>
      <c r="B201" s="32" t="s">
        <v>40</v>
      </c>
      <c r="C201" s="32" t="s">
        <v>45</v>
      </c>
      <c r="D201" s="32">
        <v>6</v>
      </c>
      <c r="E201" s="32" t="s">
        <v>34</v>
      </c>
      <c r="F201" s="32">
        <v>1</v>
      </c>
      <c r="G201" s="32">
        <v>4</v>
      </c>
      <c r="H201" s="32" t="s">
        <v>35</v>
      </c>
      <c r="I201" s="32" t="s">
        <v>45</v>
      </c>
      <c r="J201" s="32" t="s">
        <v>56</v>
      </c>
      <c r="K201" s="32">
        <v>5</v>
      </c>
      <c r="L201" s="32" t="s">
        <v>44</v>
      </c>
      <c r="M201" s="32" t="s">
        <v>32</v>
      </c>
      <c r="N201" s="32" t="s">
        <v>35</v>
      </c>
      <c r="O201" s="32" t="s">
        <v>56</v>
      </c>
      <c r="P201" s="32" t="s">
        <v>44</v>
      </c>
      <c r="Q201" s="32" t="s">
        <v>31</v>
      </c>
      <c r="R201" s="32">
        <v>5</v>
      </c>
      <c r="S201" s="32" t="s">
        <v>0</v>
      </c>
      <c r="T201" s="32" t="s">
        <v>50</v>
      </c>
      <c r="U201" s="32">
        <v>0</v>
      </c>
      <c r="V201" s="32">
        <v>2</v>
      </c>
      <c r="W201" s="32">
        <f>SUM(_xlfn.XLOOKUP(B201,freq!$A$2:$A$40,freq!$B$2:$B$40,0),_xlfn.XLOOKUP(C201,freq!$A$2:$A$40,freq!$B$2:$B$40,0),_xlfn.XLOOKUP(D201,freq!$A$2:$A$40,freq!$B$2:$B$40,0),_xlfn.XLOOKUP(E201,freq!$A$2:$A$40,freq!$B$2:$B$40,0),_xlfn.XLOOKUP(F201,freq!$A$2:$A$40,freq!$B$2:$B$40,0),_xlfn.XLOOKUP(G201,freq!$A$2:$A$40,freq!$B$2:$B$40,0),_xlfn.XLOOKUP(H201,freq!$A$2:$A$40,freq!$B$2:$B$40,0),_xlfn.XLOOKUP(I201,freq!$A$2:$A$40,freq!$B$2:$B$40,0),_xlfn.XLOOKUP(J201,freq!$A$2:$A$40,freq!$B$2:$B$40,0),_xlfn.XLOOKUP(K201,freq!$A$2:$A$40,freq!$B$2:$B$40,0),_xlfn.XLOOKUP(L201,freq!$A$2:$A$40,freq!$B$2:$B$40,0),_xlfn.XLOOKUP(M201,freq!$A$2:$A$40,freq!$B$2:$B$40,0),_xlfn.XLOOKUP(N201,freq!$A$2:$A$40,freq!$B$2:$B$40,0),_xlfn.XLOOKUP(O201,freq!$A$2:$A$40,freq!$B$2:$B$40,0),_xlfn.XLOOKUP(P201,freq!$A$2:$A$40,freq!$B$2:$B$40,0),_xlfn.XLOOKUP(Q201,freq!$A$2:$A$40,freq!$B$2:$B$40,0),_xlfn.XLOOKUP(R201,freq!$A$2:$A$40,freq!$B$2:$B$40,0),_xlfn.XLOOKUP(S201,freq!$A$2:$A$40,freq!$B$2:$B$40,0),_xlfn.XLOOKUP(T201,freq!$A$2:$A$40,freq!$B$2:$B$40,0),_xlfn.XLOOKUP(U201,freq!$A$2:$A$40,freq!$B$2:$B$40,0),_xlfn.XLOOKUP(V201,freq!$A$2:$A$40,freq!$B$2:$B$40,0))</f>
        <v>71.820000000000007</v>
      </c>
    </row>
    <row r="202" spans="1:23" x14ac:dyDescent="0.35">
      <c r="A202" s="32" t="s">
        <v>1779</v>
      </c>
      <c r="B202" s="32" t="s">
        <v>50</v>
      </c>
      <c r="C202" s="32" t="s">
        <v>35</v>
      </c>
      <c r="D202" s="32" t="s">
        <v>28</v>
      </c>
      <c r="E202" s="32" t="s">
        <v>37</v>
      </c>
      <c r="F202" s="32" t="s">
        <v>43</v>
      </c>
      <c r="G202" s="32" t="s">
        <v>36</v>
      </c>
      <c r="H202" s="32" t="s">
        <v>56</v>
      </c>
      <c r="I202" s="32">
        <v>0</v>
      </c>
      <c r="J202" s="32" t="s">
        <v>2</v>
      </c>
      <c r="K202" s="32">
        <v>5</v>
      </c>
      <c r="L202" s="32">
        <v>0</v>
      </c>
      <c r="M202" s="32" t="s">
        <v>36</v>
      </c>
      <c r="N202" s="32" t="s">
        <v>33</v>
      </c>
      <c r="O202" s="32" t="s">
        <v>32</v>
      </c>
      <c r="P202" s="32" t="s">
        <v>2</v>
      </c>
      <c r="Q202" s="32" t="s">
        <v>1</v>
      </c>
      <c r="R202" s="32" t="s">
        <v>31</v>
      </c>
      <c r="S202" s="32" t="s">
        <v>44</v>
      </c>
      <c r="T202" s="32" t="s">
        <v>50</v>
      </c>
      <c r="U202" s="32" t="s">
        <v>53</v>
      </c>
      <c r="V202" s="32" t="s">
        <v>29</v>
      </c>
      <c r="W202" s="32">
        <f>SUM(_xlfn.XLOOKUP(B202,freq!$A$2:$A$40,freq!$B$2:$B$40,0),_xlfn.XLOOKUP(C202,freq!$A$2:$A$40,freq!$B$2:$B$40,0),_xlfn.XLOOKUP(D202,freq!$A$2:$A$40,freq!$B$2:$B$40,0),_xlfn.XLOOKUP(E202,freq!$A$2:$A$40,freq!$B$2:$B$40,0),_xlfn.XLOOKUP(F202,freq!$A$2:$A$40,freq!$B$2:$B$40,0),_xlfn.XLOOKUP(G202,freq!$A$2:$A$40,freq!$B$2:$B$40,0),_xlfn.XLOOKUP(H202,freq!$A$2:$A$40,freq!$B$2:$B$40,0),_xlfn.XLOOKUP(I202,freq!$A$2:$A$40,freq!$B$2:$B$40,0),_xlfn.XLOOKUP(J202,freq!$A$2:$A$40,freq!$B$2:$B$40,0),_xlfn.XLOOKUP(K202,freq!$A$2:$A$40,freq!$B$2:$B$40,0),_xlfn.XLOOKUP(L202,freq!$A$2:$A$40,freq!$B$2:$B$40,0),_xlfn.XLOOKUP(M202,freq!$A$2:$A$40,freq!$B$2:$B$40,0),_xlfn.XLOOKUP(N202,freq!$A$2:$A$40,freq!$B$2:$B$40,0),_xlfn.XLOOKUP(O202,freq!$A$2:$A$40,freq!$B$2:$B$40,0),_xlfn.XLOOKUP(P202,freq!$A$2:$A$40,freq!$B$2:$B$40,0),_xlfn.XLOOKUP(Q202,freq!$A$2:$A$40,freq!$B$2:$B$40,0),_xlfn.XLOOKUP(R202,freq!$A$2:$A$40,freq!$B$2:$B$40,0),_xlfn.XLOOKUP(S202,freq!$A$2:$A$40,freq!$B$2:$B$40,0),_xlfn.XLOOKUP(T202,freq!$A$2:$A$40,freq!$B$2:$B$40,0),_xlfn.XLOOKUP(U202,freq!$A$2:$A$40,freq!$B$2:$B$40,0),_xlfn.XLOOKUP(V202,freq!$A$2:$A$40,freq!$B$2:$B$40,0))</f>
        <v>71.81</v>
      </c>
    </row>
    <row r="203" spans="1:23" x14ac:dyDescent="0.35">
      <c r="A203" s="32" t="s">
        <v>1604</v>
      </c>
      <c r="B203" s="32" t="s">
        <v>36</v>
      </c>
      <c r="C203" s="32">
        <v>9</v>
      </c>
      <c r="D203" s="32">
        <v>1</v>
      </c>
      <c r="E203" s="32" t="s">
        <v>36</v>
      </c>
      <c r="F203" s="32" t="s">
        <v>4</v>
      </c>
      <c r="G203" s="32" t="s">
        <v>38</v>
      </c>
      <c r="H203" s="32" t="s">
        <v>28</v>
      </c>
      <c r="I203" s="32" t="s">
        <v>50</v>
      </c>
      <c r="J203" s="32" t="s">
        <v>56</v>
      </c>
      <c r="K203" s="32" t="s">
        <v>45</v>
      </c>
      <c r="L203" s="32" t="s">
        <v>45</v>
      </c>
      <c r="M203" s="32">
        <v>2</v>
      </c>
      <c r="N203" s="32" t="s">
        <v>48</v>
      </c>
      <c r="O203" s="32">
        <v>1</v>
      </c>
      <c r="P203" s="32" t="s">
        <v>0</v>
      </c>
      <c r="Q203" s="32" t="s">
        <v>43</v>
      </c>
      <c r="R203" s="32" t="s">
        <v>56</v>
      </c>
      <c r="S203" s="32" t="s">
        <v>40</v>
      </c>
      <c r="T203" s="32" t="s">
        <v>0</v>
      </c>
      <c r="U203" s="32" t="s">
        <v>2</v>
      </c>
      <c r="V203" s="32" t="s">
        <v>35</v>
      </c>
      <c r="W203" s="32">
        <f>SUM(_xlfn.XLOOKUP(B203,freq!$A$2:$A$40,freq!$B$2:$B$40,0),_xlfn.XLOOKUP(C203,freq!$A$2:$A$40,freq!$B$2:$B$40,0),_xlfn.XLOOKUP(D203,freq!$A$2:$A$40,freq!$B$2:$B$40,0),_xlfn.XLOOKUP(E203,freq!$A$2:$A$40,freq!$B$2:$B$40,0),_xlfn.XLOOKUP(F203,freq!$A$2:$A$40,freq!$B$2:$B$40,0),_xlfn.XLOOKUP(G203,freq!$A$2:$A$40,freq!$B$2:$B$40,0),_xlfn.XLOOKUP(H203,freq!$A$2:$A$40,freq!$B$2:$B$40,0),_xlfn.XLOOKUP(I203,freq!$A$2:$A$40,freq!$B$2:$B$40,0),_xlfn.XLOOKUP(J203,freq!$A$2:$A$40,freq!$B$2:$B$40,0),_xlfn.XLOOKUP(K203,freq!$A$2:$A$40,freq!$B$2:$B$40,0),_xlfn.XLOOKUP(L203,freq!$A$2:$A$40,freq!$B$2:$B$40,0),_xlfn.XLOOKUP(M203,freq!$A$2:$A$40,freq!$B$2:$B$40,0),_xlfn.XLOOKUP(N203,freq!$A$2:$A$40,freq!$B$2:$B$40,0),_xlfn.XLOOKUP(O203,freq!$A$2:$A$40,freq!$B$2:$B$40,0),_xlfn.XLOOKUP(P203,freq!$A$2:$A$40,freq!$B$2:$B$40,0),_xlfn.XLOOKUP(Q203,freq!$A$2:$A$40,freq!$B$2:$B$40,0),_xlfn.XLOOKUP(R203,freq!$A$2:$A$40,freq!$B$2:$B$40,0),_xlfn.XLOOKUP(S203,freq!$A$2:$A$40,freq!$B$2:$B$40,0),_xlfn.XLOOKUP(T203,freq!$A$2:$A$40,freq!$B$2:$B$40,0),_xlfn.XLOOKUP(U203,freq!$A$2:$A$40,freq!$B$2:$B$40,0),_xlfn.XLOOKUP(V203,freq!$A$2:$A$40,freq!$B$2:$B$40,0))</f>
        <v>71.790000000000006</v>
      </c>
    </row>
    <row r="204" spans="1:23" x14ac:dyDescent="0.35">
      <c r="A204" s="32" t="s">
        <v>1164</v>
      </c>
      <c r="B204" s="32" t="s">
        <v>31</v>
      </c>
      <c r="C204" s="32" t="s">
        <v>38</v>
      </c>
      <c r="D204" s="32" t="s">
        <v>4</v>
      </c>
      <c r="E204" s="32" t="s">
        <v>2</v>
      </c>
      <c r="F204" s="32" t="s">
        <v>30</v>
      </c>
      <c r="G204" s="32" t="s">
        <v>46</v>
      </c>
      <c r="H204" s="32" t="s">
        <v>59</v>
      </c>
      <c r="I204" s="32" t="s">
        <v>35</v>
      </c>
      <c r="J204" s="32" t="s">
        <v>38</v>
      </c>
      <c r="K204" s="32">
        <v>2</v>
      </c>
      <c r="L204" s="32" t="s">
        <v>50</v>
      </c>
      <c r="M204" s="32" t="s">
        <v>40</v>
      </c>
      <c r="N204" s="32" t="s">
        <v>4</v>
      </c>
      <c r="O204" s="32" t="s">
        <v>29</v>
      </c>
      <c r="P204" s="32" t="s">
        <v>50</v>
      </c>
      <c r="Q204" s="32" t="s">
        <v>35</v>
      </c>
      <c r="R204" s="32" t="s">
        <v>34</v>
      </c>
      <c r="S204" s="32">
        <v>5</v>
      </c>
      <c r="T204" s="32">
        <v>8</v>
      </c>
      <c r="U204" s="32" t="s">
        <v>31</v>
      </c>
      <c r="V204" s="32" t="s">
        <v>45</v>
      </c>
      <c r="W204" s="32">
        <f>SUM(_xlfn.XLOOKUP(B204,freq!$A$2:$A$40,freq!$B$2:$B$40,0),_xlfn.XLOOKUP(C204,freq!$A$2:$A$40,freq!$B$2:$B$40,0),_xlfn.XLOOKUP(D204,freq!$A$2:$A$40,freq!$B$2:$B$40,0),_xlfn.XLOOKUP(E204,freq!$A$2:$A$40,freq!$B$2:$B$40,0),_xlfn.XLOOKUP(F204,freq!$A$2:$A$40,freq!$B$2:$B$40,0),_xlfn.XLOOKUP(G204,freq!$A$2:$A$40,freq!$B$2:$B$40,0),_xlfn.XLOOKUP(H204,freq!$A$2:$A$40,freq!$B$2:$B$40,0),_xlfn.XLOOKUP(I204,freq!$A$2:$A$40,freq!$B$2:$B$40,0),_xlfn.XLOOKUP(J204,freq!$A$2:$A$40,freq!$B$2:$B$40,0),_xlfn.XLOOKUP(K204,freq!$A$2:$A$40,freq!$B$2:$B$40,0),_xlfn.XLOOKUP(L204,freq!$A$2:$A$40,freq!$B$2:$B$40,0),_xlfn.XLOOKUP(M204,freq!$A$2:$A$40,freq!$B$2:$B$40,0),_xlfn.XLOOKUP(N204,freq!$A$2:$A$40,freq!$B$2:$B$40,0),_xlfn.XLOOKUP(O204,freq!$A$2:$A$40,freq!$B$2:$B$40,0),_xlfn.XLOOKUP(P204,freq!$A$2:$A$40,freq!$B$2:$B$40,0),_xlfn.XLOOKUP(Q204,freq!$A$2:$A$40,freq!$B$2:$B$40,0),_xlfn.XLOOKUP(R204,freq!$A$2:$A$40,freq!$B$2:$B$40,0),_xlfn.XLOOKUP(S204,freq!$A$2:$A$40,freq!$B$2:$B$40,0),_xlfn.XLOOKUP(T204,freq!$A$2:$A$40,freq!$B$2:$B$40,0),_xlfn.XLOOKUP(U204,freq!$A$2:$A$40,freq!$B$2:$B$40,0),_xlfn.XLOOKUP(V204,freq!$A$2:$A$40,freq!$B$2:$B$40,0))</f>
        <v>71.72</v>
      </c>
    </row>
    <row r="205" spans="1:23" x14ac:dyDescent="0.35">
      <c r="A205" s="32" t="s">
        <v>1948</v>
      </c>
      <c r="B205" s="32" t="s">
        <v>49</v>
      </c>
      <c r="C205" s="32" t="s">
        <v>58</v>
      </c>
      <c r="D205" s="32" t="s">
        <v>59</v>
      </c>
      <c r="E205" s="32" t="s">
        <v>45</v>
      </c>
      <c r="F205" s="32" t="s">
        <v>44</v>
      </c>
      <c r="G205" s="32" t="s">
        <v>58</v>
      </c>
      <c r="H205" s="32" t="s">
        <v>59</v>
      </c>
      <c r="I205" s="32" t="s">
        <v>2</v>
      </c>
      <c r="J205" s="32" t="s">
        <v>43</v>
      </c>
      <c r="K205" s="32" t="s">
        <v>45</v>
      </c>
      <c r="L205" s="32" t="s">
        <v>42</v>
      </c>
      <c r="M205" s="32" t="s">
        <v>30</v>
      </c>
      <c r="N205" s="32" t="s">
        <v>40</v>
      </c>
      <c r="O205" s="32" t="s">
        <v>31</v>
      </c>
      <c r="P205" s="32" t="s">
        <v>53</v>
      </c>
      <c r="Q205" s="32" t="s">
        <v>3</v>
      </c>
      <c r="R205" s="32" t="s">
        <v>36</v>
      </c>
      <c r="S205" s="32">
        <v>6</v>
      </c>
      <c r="T205" s="32" t="s">
        <v>0</v>
      </c>
      <c r="U205" s="32" t="s">
        <v>2</v>
      </c>
      <c r="V205" s="32" t="s">
        <v>44</v>
      </c>
      <c r="W205" s="32">
        <f>SUM(_xlfn.XLOOKUP(B205,freq!$A$2:$A$40,freq!$B$2:$B$40,0),_xlfn.XLOOKUP(C205,freq!$A$2:$A$40,freq!$B$2:$B$40,0),_xlfn.XLOOKUP(D205,freq!$A$2:$A$40,freq!$B$2:$B$40,0),_xlfn.XLOOKUP(E205,freq!$A$2:$A$40,freq!$B$2:$B$40,0),_xlfn.XLOOKUP(F205,freq!$A$2:$A$40,freq!$B$2:$B$40,0),_xlfn.XLOOKUP(G205,freq!$A$2:$A$40,freq!$B$2:$B$40,0),_xlfn.XLOOKUP(H205,freq!$A$2:$A$40,freq!$B$2:$B$40,0),_xlfn.XLOOKUP(I205,freq!$A$2:$A$40,freq!$B$2:$B$40,0),_xlfn.XLOOKUP(J205,freq!$A$2:$A$40,freq!$B$2:$B$40,0),_xlfn.XLOOKUP(K205,freq!$A$2:$A$40,freq!$B$2:$B$40,0),_xlfn.XLOOKUP(L205,freq!$A$2:$A$40,freq!$B$2:$B$40,0),_xlfn.XLOOKUP(M205,freq!$A$2:$A$40,freq!$B$2:$B$40,0),_xlfn.XLOOKUP(N205,freq!$A$2:$A$40,freq!$B$2:$B$40,0),_xlfn.XLOOKUP(O205,freq!$A$2:$A$40,freq!$B$2:$B$40,0),_xlfn.XLOOKUP(P205,freq!$A$2:$A$40,freq!$B$2:$B$40,0),_xlfn.XLOOKUP(Q205,freq!$A$2:$A$40,freq!$B$2:$B$40,0),_xlfn.XLOOKUP(R205,freq!$A$2:$A$40,freq!$B$2:$B$40,0),_xlfn.XLOOKUP(S205,freq!$A$2:$A$40,freq!$B$2:$B$40,0),_xlfn.XLOOKUP(T205,freq!$A$2:$A$40,freq!$B$2:$B$40,0),_xlfn.XLOOKUP(U205,freq!$A$2:$A$40,freq!$B$2:$B$40,0),_xlfn.XLOOKUP(V205,freq!$A$2:$A$40,freq!$B$2:$B$40,0))</f>
        <v>71.72</v>
      </c>
    </row>
    <row r="206" spans="1:23" x14ac:dyDescent="0.35">
      <c r="A206" s="32" t="s">
        <v>407</v>
      </c>
      <c r="B206" s="32" t="s">
        <v>36</v>
      </c>
      <c r="C206" s="32" t="s">
        <v>31</v>
      </c>
      <c r="D206" s="32" t="s">
        <v>49</v>
      </c>
      <c r="E206" s="32" t="s">
        <v>50</v>
      </c>
      <c r="F206" s="32" t="s">
        <v>0</v>
      </c>
      <c r="G206" s="32" t="s">
        <v>45</v>
      </c>
      <c r="H206" s="32" t="s">
        <v>45</v>
      </c>
      <c r="I206" s="32" t="s">
        <v>1</v>
      </c>
      <c r="J206" s="32" t="s">
        <v>28</v>
      </c>
      <c r="K206" s="32">
        <v>0</v>
      </c>
      <c r="L206" s="32" t="s">
        <v>59</v>
      </c>
      <c r="M206" s="32" t="s">
        <v>40</v>
      </c>
      <c r="N206" s="32">
        <v>2</v>
      </c>
      <c r="O206" s="32">
        <v>4</v>
      </c>
      <c r="P206" s="32">
        <v>4</v>
      </c>
      <c r="Q206" s="32" t="s">
        <v>34</v>
      </c>
      <c r="R206" s="32" t="s">
        <v>1</v>
      </c>
      <c r="S206" s="32" t="s">
        <v>59</v>
      </c>
      <c r="T206" s="32" t="s">
        <v>0</v>
      </c>
      <c r="U206" s="32" t="s">
        <v>56</v>
      </c>
      <c r="V206" s="32" t="s">
        <v>35</v>
      </c>
      <c r="W206" s="32">
        <f>SUM(_xlfn.XLOOKUP(B206,freq!$A$2:$A$40,freq!$B$2:$B$40,0),_xlfn.XLOOKUP(C206,freq!$A$2:$A$40,freq!$B$2:$B$40,0),_xlfn.XLOOKUP(D206,freq!$A$2:$A$40,freq!$B$2:$B$40,0),_xlfn.XLOOKUP(E206,freq!$A$2:$A$40,freq!$B$2:$B$40,0),_xlfn.XLOOKUP(F206,freq!$A$2:$A$40,freq!$B$2:$B$40,0),_xlfn.XLOOKUP(G206,freq!$A$2:$A$40,freq!$B$2:$B$40,0),_xlfn.XLOOKUP(H206,freq!$A$2:$A$40,freq!$B$2:$B$40,0),_xlfn.XLOOKUP(I206,freq!$A$2:$A$40,freq!$B$2:$B$40,0),_xlfn.XLOOKUP(J206,freq!$A$2:$A$40,freq!$B$2:$B$40,0),_xlfn.XLOOKUP(K206,freq!$A$2:$A$40,freq!$B$2:$B$40,0),_xlfn.XLOOKUP(L206,freq!$A$2:$A$40,freq!$B$2:$B$40,0),_xlfn.XLOOKUP(M206,freq!$A$2:$A$40,freq!$B$2:$B$40,0),_xlfn.XLOOKUP(N206,freq!$A$2:$A$40,freq!$B$2:$B$40,0),_xlfn.XLOOKUP(O206,freq!$A$2:$A$40,freq!$B$2:$B$40,0),_xlfn.XLOOKUP(P206,freq!$A$2:$A$40,freq!$B$2:$B$40,0),_xlfn.XLOOKUP(Q206,freq!$A$2:$A$40,freq!$B$2:$B$40,0),_xlfn.XLOOKUP(R206,freq!$A$2:$A$40,freq!$B$2:$B$40,0),_xlfn.XLOOKUP(S206,freq!$A$2:$A$40,freq!$B$2:$B$40,0),_xlfn.XLOOKUP(T206,freq!$A$2:$A$40,freq!$B$2:$B$40,0),_xlfn.XLOOKUP(U206,freq!$A$2:$A$40,freq!$B$2:$B$40,0),_xlfn.XLOOKUP(V206,freq!$A$2:$A$40,freq!$B$2:$B$40,0))</f>
        <v>71.67</v>
      </c>
    </row>
    <row r="207" spans="1:23" x14ac:dyDescent="0.35">
      <c r="A207" s="32" t="s">
        <v>1513</v>
      </c>
      <c r="B207" s="32" t="s">
        <v>34</v>
      </c>
      <c r="C207" s="32" t="s">
        <v>28</v>
      </c>
      <c r="D207" s="32" t="s">
        <v>56</v>
      </c>
      <c r="E207" s="32" t="s">
        <v>30</v>
      </c>
      <c r="F207" s="32">
        <v>7</v>
      </c>
      <c r="G207" s="32">
        <v>4</v>
      </c>
      <c r="H207" s="32" t="s">
        <v>45</v>
      </c>
      <c r="I207" s="32" t="s">
        <v>56</v>
      </c>
      <c r="J207" s="32" t="s">
        <v>1</v>
      </c>
      <c r="K207" s="32" t="s">
        <v>53</v>
      </c>
      <c r="L207" s="32">
        <v>9</v>
      </c>
      <c r="M207" s="32" t="s">
        <v>44</v>
      </c>
      <c r="N207" s="32" t="s">
        <v>32</v>
      </c>
      <c r="O207" s="32" t="s">
        <v>35</v>
      </c>
      <c r="P207" s="32" t="s">
        <v>42</v>
      </c>
      <c r="Q207" s="32" t="s">
        <v>1</v>
      </c>
      <c r="R207" s="32" t="s">
        <v>3</v>
      </c>
      <c r="S207" s="32" t="s">
        <v>38</v>
      </c>
      <c r="T207" s="32" t="s">
        <v>33</v>
      </c>
      <c r="U207" s="32" t="s">
        <v>38</v>
      </c>
      <c r="V207" s="32" t="s">
        <v>28</v>
      </c>
      <c r="W207" s="32">
        <f>SUM(_xlfn.XLOOKUP(B207,freq!$A$2:$A$40,freq!$B$2:$B$40,0),_xlfn.XLOOKUP(C207,freq!$A$2:$A$40,freq!$B$2:$B$40,0),_xlfn.XLOOKUP(D207,freq!$A$2:$A$40,freq!$B$2:$B$40,0),_xlfn.XLOOKUP(E207,freq!$A$2:$A$40,freq!$B$2:$B$40,0),_xlfn.XLOOKUP(F207,freq!$A$2:$A$40,freq!$B$2:$B$40,0),_xlfn.XLOOKUP(G207,freq!$A$2:$A$40,freq!$B$2:$B$40,0),_xlfn.XLOOKUP(H207,freq!$A$2:$A$40,freq!$B$2:$B$40,0),_xlfn.XLOOKUP(I207,freq!$A$2:$A$40,freq!$B$2:$B$40,0),_xlfn.XLOOKUP(J207,freq!$A$2:$A$40,freq!$B$2:$B$40,0),_xlfn.XLOOKUP(K207,freq!$A$2:$A$40,freq!$B$2:$B$40,0),_xlfn.XLOOKUP(L207,freq!$A$2:$A$40,freq!$B$2:$B$40,0),_xlfn.XLOOKUP(M207,freq!$A$2:$A$40,freq!$B$2:$B$40,0),_xlfn.XLOOKUP(N207,freq!$A$2:$A$40,freq!$B$2:$B$40,0),_xlfn.XLOOKUP(O207,freq!$A$2:$A$40,freq!$B$2:$B$40,0),_xlfn.XLOOKUP(P207,freq!$A$2:$A$40,freq!$B$2:$B$40,0),_xlfn.XLOOKUP(Q207,freq!$A$2:$A$40,freq!$B$2:$B$40,0),_xlfn.XLOOKUP(R207,freq!$A$2:$A$40,freq!$B$2:$B$40,0),_xlfn.XLOOKUP(S207,freq!$A$2:$A$40,freq!$B$2:$B$40,0),_xlfn.XLOOKUP(T207,freq!$A$2:$A$40,freq!$B$2:$B$40,0),_xlfn.XLOOKUP(U207,freq!$A$2:$A$40,freq!$B$2:$B$40,0),_xlfn.XLOOKUP(V207,freq!$A$2:$A$40,freq!$B$2:$B$40,0))</f>
        <v>71.619999999999976</v>
      </c>
    </row>
    <row r="208" spans="1:23" x14ac:dyDescent="0.35">
      <c r="A208" s="32" t="s">
        <v>1213</v>
      </c>
      <c r="B208" s="32" t="s">
        <v>2</v>
      </c>
      <c r="C208" s="32" t="s">
        <v>30</v>
      </c>
      <c r="D208" s="32" t="s">
        <v>1</v>
      </c>
      <c r="E208" s="32">
        <v>3</v>
      </c>
      <c r="F208" s="32" t="s">
        <v>37</v>
      </c>
      <c r="G208" s="32">
        <v>2</v>
      </c>
      <c r="H208" s="32" t="s">
        <v>30</v>
      </c>
      <c r="I208" s="32" t="s">
        <v>44</v>
      </c>
      <c r="J208" s="32">
        <v>7</v>
      </c>
      <c r="K208" s="32" t="s">
        <v>45</v>
      </c>
      <c r="L208" s="32" t="s">
        <v>56</v>
      </c>
      <c r="M208" s="32" t="s">
        <v>44</v>
      </c>
      <c r="N208" s="32" t="s">
        <v>4</v>
      </c>
      <c r="O208" s="32" t="s">
        <v>49</v>
      </c>
      <c r="P208" s="32" t="s">
        <v>44</v>
      </c>
      <c r="Q208" s="32" t="s">
        <v>38</v>
      </c>
      <c r="R208" s="32" t="s">
        <v>30</v>
      </c>
      <c r="S208" s="32" t="s">
        <v>4</v>
      </c>
      <c r="T208" s="32" t="s">
        <v>1</v>
      </c>
      <c r="U208" s="32" t="s">
        <v>58</v>
      </c>
      <c r="V208" s="32" t="s">
        <v>33</v>
      </c>
      <c r="W208" s="32">
        <f>SUM(_xlfn.XLOOKUP(B208,freq!$A$2:$A$40,freq!$B$2:$B$40,0),_xlfn.XLOOKUP(C208,freq!$A$2:$A$40,freq!$B$2:$B$40,0),_xlfn.XLOOKUP(D208,freq!$A$2:$A$40,freq!$B$2:$B$40,0),_xlfn.XLOOKUP(E208,freq!$A$2:$A$40,freq!$B$2:$B$40,0),_xlfn.XLOOKUP(F208,freq!$A$2:$A$40,freq!$B$2:$B$40,0),_xlfn.XLOOKUP(G208,freq!$A$2:$A$40,freq!$B$2:$B$40,0),_xlfn.XLOOKUP(H208,freq!$A$2:$A$40,freq!$B$2:$B$40,0),_xlfn.XLOOKUP(I208,freq!$A$2:$A$40,freq!$B$2:$B$40,0),_xlfn.XLOOKUP(J208,freq!$A$2:$A$40,freq!$B$2:$B$40,0),_xlfn.XLOOKUP(K208,freq!$A$2:$A$40,freq!$B$2:$B$40,0),_xlfn.XLOOKUP(L208,freq!$A$2:$A$40,freq!$B$2:$B$40,0),_xlfn.XLOOKUP(M208,freq!$A$2:$A$40,freq!$B$2:$B$40,0),_xlfn.XLOOKUP(N208,freq!$A$2:$A$40,freq!$B$2:$B$40,0),_xlfn.XLOOKUP(O208,freq!$A$2:$A$40,freq!$B$2:$B$40,0),_xlfn.XLOOKUP(P208,freq!$A$2:$A$40,freq!$B$2:$B$40,0),_xlfn.XLOOKUP(Q208,freq!$A$2:$A$40,freq!$B$2:$B$40,0),_xlfn.XLOOKUP(R208,freq!$A$2:$A$40,freq!$B$2:$B$40,0),_xlfn.XLOOKUP(S208,freq!$A$2:$A$40,freq!$B$2:$B$40,0),_xlfn.XLOOKUP(T208,freq!$A$2:$A$40,freq!$B$2:$B$40,0),_xlfn.XLOOKUP(U208,freq!$A$2:$A$40,freq!$B$2:$B$40,0),_xlfn.XLOOKUP(V208,freq!$A$2:$A$40,freq!$B$2:$B$40,0))</f>
        <v>71.589999999999989</v>
      </c>
    </row>
    <row r="209" spans="1:23" x14ac:dyDescent="0.35">
      <c r="A209" s="32" t="s">
        <v>522</v>
      </c>
      <c r="B209" s="32" t="s">
        <v>2</v>
      </c>
      <c r="C209" s="32" t="s">
        <v>59</v>
      </c>
      <c r="D209" s="32" t="s">
        <v>2</v>
      </c>
      <c r="E209" s="32" t="s">
        <v>34</v>
      </c>
      <c r="F209" s="32" t="s">
        <v>48</v>
      </c>
      <c r="G209" s="32" t="s">
        <v>35</v>
      </c>
      <c r="H209" s="32" t="s">
        <v>59</v>
      </c>
      <c r="I209" s="32" t="s">
        <v>56</v>
      </c>
      <c r="J209" s="32" t="s">
        <v>1</v>
      </c>
      <c r="K209" s="32" t="s">
        <v>32</v>
      </c>
      <c r="L209" s="32">
        <v>8</v>
      </c>
      <c r="M209" s="32" t="s">
        <v>50</v>
      </c>
      <c r="N209" s="32" t="s">
        <v>40</v>
      </c>
      <c r="O209" s="32" t="s">
        <v>2</v>
      </c>
      <c r="P209" s="32">
        <v>3</v>
      </c>
      <c r="Q209" s="32" t="s">
        <v>40</v>
      </c>
      <c r="R209" s="32" t="s">
        <v>43</v>
      </c>
      <c r="S209" s="32" t="s">
        <v>29</v>
      </c>
      <c r="T209" s="32">
        <v>5</v>
      </c>
      <c r="U209" s="32" t="s">
        <v>56</v>
      </c>
      <c r="V209" s="32">
        <v>0</v>
      </c>
      <c r="W209" s="32">
        <f>SUM(_xlfn.XLOOKUP(B209,freq!$A$2:$A$40,freq!$B$2:$B$40,0),_xlfn.XLOOKUP(C209,freq!$A$2:$A$40,freq!$B$2:$B$40,0),_xlfn.XLOOKUP(D209,freq!$A$2:$A$40,freq!$B$2:$B$40,0),_xlfn.XLOOKUP(E209,freq!$A$2:$A$40,freq!$B$2:$B$40,0),_xlfn.XLOOKUP(F209,freq!$A$2:$A$40,freq!$B$2:$B$40,0),_xlfn.XLOOKUP(G209,freq!$A$2:$A$40,freq!$B$2:$B$40,0),_xlfn.XLOOKUP(H209,freq!$A$2:$A$40,freq!$B$2:$B$40,0),_xlfn.XLOOKUP(I209,freq!$A$2:$A$40,freq!$B$2:$B$40,0),_xlfn.XLOOKUP(J209,freq!$A$2:$A$40,freq!$B$2:$B$40,0),_xlfn.XLOOKUP(K209,freq!$A$2:$A$40,freq!$B$2:$B$40,0),_xlfn.XLOOKUP(L209,freq!$A$2:$A$40,freq!$B$2:$B$40,0),_xlfn.XLOOKUP(M209,freq!$A$2:$A$40,freq!$B$2:$B$40,0),_xlfn.XLOOKUP(N209,freq!$A$2:$A$40,freq!$B$2:$B$40,0),_xlfn.XLOOKUP(O209,freq!$A$2:$A$40,freq!$B$2:$B$40,0),_xlfn.XLOOKUP(P209,freq!$A$2:$A$40,freq!$B$2:$B$40,0),_xlfn.XLOOKUP(Q209,freq!$A$2:$A$40,freq!$B$2:$B$40,0),_xlfn.XLOOKUP(R209,freq!$A$2:$A$40,freq!$B$2:$B$40,0),_xlfn.XLOOKUP(S209,freq!$A$2:$A$40,freq!$B$2:$B$40,0),_xlfn.XLOOKUP(T209,freq!$A$2:$A$40,freq!$B$2:$B$40,0),_xlfn.XLOOKUP(U209,freq!$A$2:$A$40,freq!$B$2:$B$40,0),_xlfn.XLOOKUP(V209,freq!$A$2:$A$40,freq!$B$2:$B$40,0))</f>
        <v>71.509999999999991</v>
      </c>
    </row>
    <row r="210" spans="1:23" x14ac:dyDescent="0.35">
      <c r="A210" s="32" t="s">
        <v>1167</v>
      </c>
      <c r="B210" s="32" t="s">
        <v>4</v>
      </c>
      <c r="C210" s="32" t="s">
        <v>35</v>
      </c>
      <c r="D210" s="32" t="s">
        <v>58</v>
      </c>
      <c r="E210" s="32" t="s">
        <v>4</v>
      </c>
      <c r="F210" s="32" t="s">
        <v>38</v>
      </c>
      <c r="G210" s="32" t="s">
        <v>42</v>
      </c>
      <c r="H210" s="32">
        <v>3</v>
      </c>
      <c r="I210" s="32">
        <v>3</v>
      </c>
      <c r="J210" s="32">
        <v>6</v>
      </c>
      <c r="K210" s="32" t="s">
        <v>32</v>
      </c>
      <c r="L210" s="32" t="s">
        <v>2</v>
      </c>
      <c r="M210" s="32">
        <v>0</v>
      </c>
      <c r="N210" s="32" t="s">
        <v>50</v>
      </c>
      <c r="O210" s="32" t="s">
        <v>2</v>
      </c>
      <c r="P210" s="32" t="s">
        <v>33</v>
      </c>
      <c r="Q210" s="32" t="s">
        <v>48</v>
      </c>
      <c r="R210" s="32" t="s">
        <v>31</v>
      </c>
      <c r="S210" s="32">
        <v>8</v>
      </c>
      <c r="T210" s="32" t="s">
        <v>28</v>
      </c>
      <c r="U210" s="32" t="s">
        <v>45</v>
      </c>
      <c r="V210" s="32" t="s">
        <v>56</v>
      </c>
      <c r="W210" s="32">
        <f>SUM(_xlfn.XLOOKUP(B210,freq!$A$2:$A$40,freq!$B$2:$B$40,0),_xlfn.XLOOKUP(C210,freq!$A$2:$A$40,freq!$B$2:$B$40,0),_xlfn.XLOOKUP(D210,freq!$A$2:$A$40,freq!$B$2:$B$40,0),_xlfn.XLOOKUP(E210,freq!$A$2:$A$40,freq!$B$2:$B$40,0),_xlfn.XLOOKUP(F210,freq!$A$2:$A$40,freq!$B$2:$B$40,0),_xlfn.XLOOKUP(G210,freq!$A$2:$A$40,freq!$B$2:$B$40,0),_xlfn.XLOOKUP(H210,freq!$A$2:$A$40,freq!$B$2:$B$40,0),_xlfn.XLOOKUP(I210,freq!$A$2:$A$40,freq!$B$2:$B$40,0),_xlfn.XLOOKUP(J210,freq!$A$2:$A$40,freq!$B$2:$B$40,0),_xlfn.XLOOKUP(K210,freq!$A$2:$A$40,freq!$B$2:$B$40,0),_xlfn.XLOOKUP(L210,freq!$A$2:$A$40,freq!$B$2:$B$40,0),_xlfn.XLOOKUP(M210,freq!$A$2:$A$40,freq!$B$2:$B$40,0),_xlfn.XLOOKUP(N210,freq!$A$2:$A$40,freq!$B$2:$B$40,0),_xlfn.XLOOKUP(O210,freq!$A$2:$A$40,freq!$B$2:$B$40,0),_xlfn.XLOOKUP(P210,freq!$A$2:$A$40,freq!$B$2:$B$40,0),_xlfn.XLOOKUP(Q210,freq!$A$2:$A$40,freq!$B$2:$B$40,0),_xlfn.XLOOKUP(R210,freq!$A$2:$A$40,freq!$B$2:$B$40,0),_xlfn.XLOOKUP(S210,freq!$A$2:$A$40,freq!$B$2:$B$40,0),_xlfn.XLOOKUP(T210,freq!$A$2:$A$40,freq!$B$2:$B$40,0),_xlfn.XLOOKUP(U210,freq!$A$2:$A$40,freq!$B$2:$B$40,0),_xlfn.XLOOKUP(V210,freq!$A$2:$A$40,freq!$B$2:$B$40,0))</f>
        <v>71.5</v>
      </c>
    </row>
    <row r="211" spans="1:23" x14ac:dyDescent="0.35">
      <c r="A211" s="32" t="s">
        <v>2036</v>
      </c>
      <c r="B211" s="32" t="s">
        <v>29</v>
      </c>
      <c r="C211" s="32">
        <v>7</v>
      </c>
      <c r="D211" s="32">
        <v>8</v>
      </c>
      <c r="E211" s="32">
        <v>9</v>
      </c>
      <c r="F211" s="32" t="s">
        <v>35</v>
      </c>
      <c r="G211" s="32" t="s">
        <v>36</v>
      </c>
      <c r="H211" s="32" t="s">
        <v>56</v>
      </c>
      <c r="I211" s="32">
        <v>8</v>
      </c>
      <c r="J211" s="32" t="s">
        <v>29</v>
      </c>
      <c r="K211" s="32">
        <v>0</v>
      </c>
      <c r="L211" s="32">
        <v>5</v>
      </c>
      <c r="M211" s="32" t="s">
        <v>28</v>
      </c>
      <c r="N211" s="32" t="s">
        <v>31</v>
      </c>
      <c r="O211" s="32" t="s">
        <v>46</v>
      </c>
      <c r="P211" s="32" t="s">
        <v>45</v>
      </c>
      <c r="Q211" s="32" t="s">
        <v>2</v>
      </c>
      <c r="R211" s="32" t="s">
        <v>46</v>
      </c>
      <c r="S211" s="32" t="s">
        <v>41</v>
      </c>
      <c r="T211" s="32" t="s">
        <v>34</v>
      </c>
      <c r="U211" s="32" t="s">
        <v>3</v>
      </c>
      <c r="V211" s="32" t="s">
        <v>38</v>
      </c>
      <c r="W211" s="32">
        <f>SUM(_xlfn.XLOOKUP(B211,freq!$A$2:$A$40,freq!$B$2:$B$40,0),_xlfn.XLOOKUP(C211,freq!$A$2:$A$40,freq!$B$2:$B$40,0),_xlfn.XLOOKUP(D211,freq!$A$2:$A$40,freq!$B$2:$B$40,0),_xlfn.XLOOKUP(E211,freq!$A$2:$A$40,freq!$B$2:$B$40,0),_xlfn.XLOOKUP(F211,freq!$A$2:$A$40,freq!$B$2:$B$40,0),_xlfn.XLOOKUP(G211,freq!$A$2:$A$40,freq!$B$2:$B$40,0),_xlfn.XLOOKUP(H211,freq!$A$2:$A$40,freq!$B$2:$B$40,0),_xlfn.XLOOKUP(I211,freq!$A$2:$A$40,freq!$B$2:$B$40,0),_xlfn.XLOOKUP(J211,freq!$A$2:$A$40,freq!$B$2:$B$40,0),_xlfn.XLOOKUP(K211,freq!$A$2:$A$40,freq!$B$2:$B$40,0),_xlfn.XLOOKUP(L211,freq!$A$2:$A$40,freq!$B$2:$B$40,0),_xlfn.XLOOKUP(M211,freq!$A$2:$A$40,freq!$B$2:$B$40,0),_xlfn.XLOOKUP(N211,freq!$A$2:$A$40,freq!$B$2:$B$40,0),_xlfn.XLOOKUP(O211,freq!$A$2:$A$40,freq!$B$2:$B$40,0),_xlfn.XLOOKUP(P211,freq!$A$2:$A$40,freq!$B$2:$B$40,0),_xlfn.XLOOKUP(Q211,freq!$A$2:$A$40,freq!$B$2:$B$40,0),_xlfn.XLOOKUP(R211,freq!$A$2:$A$40,freq!$B$2:$B$40,0),_xlfn.XLOOKUP(S211,freq!$A$2:$A$40,freq!$B$2:$B$40,0),_xlfn.XLOOKUP(T211,freq!$A$2:$A$40,freq!$B$2:$B$40,0),_xlfn.XLOOKUP(U211,freq!$A$2:$A$40,freq!$B$2:$B$40,0),_xlfn.XLOOKUP(V211,freq!$A$2:$A$40,freq!$B$2:$B$40,0))</f>
        <v>71.5</v>
      </c>
    </row>
    <row r="212" spans="1:23" x14ac:dyDescent="0.35">
      <c r="A212" s="32" t="s">
        <v>440</v>
      </c>
      <c r="B212" s="32" t="s">
        <v>50</v>
      </c>
      <c r="C212" s="32" t="s">
        <v>1</v>
      </c>
      <c r="D212" s="32" t="s">
        <v>2</v>
      </c>
      <c r="E212" s="32" t="s">
        <v>59</v>
      </c>
      <c r="F212" s="32" t="s">
        <v>31</v>
      </c>
      <c r="G212" s="32">
        <v>1</v>
      </c>
      <c r="H212" s="32" t="s">
        <v>37</v>
      </c>
      <c r="I212" s="32" t="s">
        <v>2</v>
      </c>
      <c r="J212" s="32" t="s">
        <v>43</v>
      </c>
      <c r="K212" s="32" t="s">
        <v>49</v>
      </c>
      <c r="L212" s="32" t="s">
        <v>28</v>
      </c>
      <c r="M212" s="32" t="s">
        <v>31</v>
      </c>
      <c r="N212" s="32" t="s">
        <v>50</v>
      </c>
      <c r="O212" s="32" t="s">
        <v>34</v>
      </c>
      <c r="P212" s="32" t="s">
        <v>46</v>
      </c>
      <c r="Q212" s="32" t="s">
        <v>4</v>
      </c>
      <c r="R212" s="32" t="s">
        <v>2</v>
      </c>
      <c r="S212" s="32" t="s">
        <v>58</v>
      </c>
      <c r="T212" s="32">
        <v>3</v>
      </c>
      <c r="U212" s="32" t="s">
        <v>50</v>
      </c>
      <c r="V212" s="32" t="s">
        <v>59</v>
      </c>
      <c r="W212" s="32">
        <f>SUM(_xlfn.XLOOKUP(B212,freq!$A$2:$A$40,freq!$B$2:$B$40,0),_xlfn.XLOOKUP(C212,freq!$A$2:$A$40,freq!$B$2:$B$40,0),_xlfn.XLOOKUP(D212,freq!$A$2:$A$40,freq!$B$2:$B$40,0),_xlfn.XLOOKUP(E212,freq!$A$2:$A$40,freq!$B$2:$B$40,0),_xlfn.XLOOKUP(F212,freq!$A$2:$A$40,freq!$B$2:$B$40,0),_xlfn.XLOOKUP(G212,freq!$A$2:$A$40,freq!$B$2:$B$40,0),_xlfn.XLOOKUP(H212,freq!$A$2:$A$40,freq!$B$2:$B$40,0),_xlfn.XLOOKUP(I212,freq!$A$2:$A$40,freq!$B$2:$B$40,0),_xlfn.XLOOKUP(J212,freq!$A$2:$A$40,freq!$B$2:$B$40,0),_xlfn.XLOOKUP(K212,freq!$A$2:$A$40,freq!$B$2:$B$40,0),_xlfn.XLOOKUP(L212,freq!$A$2:$A$40,freq!$B$2:$B$40,0),_xlfn.XLOOKUP(M212,freq!$A$2:$A$40,freq!$B$2:$B$40,0),_xlfn.XLOOKUP(N212,freq!$A$2:$A$40,freq!$B$2:$B$40,0),_xlfn.XLOOKUP(O212,freq!$A$2:$A$40,freq!$B$2:$B$40,0),_xlfn.XLOOKUP(P212,freq!$A$2:$A$40,freq!$B$2:$B$40,0),_xlfn.XLOOKUP(Q212,freq!$A$2:$A$40,freq!$B$2:$B$40,0),_xlfn.XLOOKUP(R212,freq!$A$2:$A$40,freq!$B$2:$B$40,0),_xlfn.XLOOKUP(S212,freq!$A$2:$A$40,freq!$B$2:$B$40,0),_xlfn.XLOOKUP(T212,freq!$A$2:$A$40,freq!$B$2:$B$40,0),_xlfn.XLOOKUP(U212,freq!$A$2:$A$40,freq!$B$2:$B$40,0),_xlfn.XLOOKUP(V212,freq!$A$2:$A$40,freq!$B$2:$B$40,0))</f>
        <v>71.490000000000009</v>
      </c>
    </row>
    <row r="213" spans="1:23" x14ac:dyDescent="0.35">
      <c r="A213" s="32" t="s">
        <v>1243</v>
      </c>
      <c r="B213" s="32">
        <v>0</v>
      </c>
      <c r="C213" s="32" t="s">
        <v>31</v>
      </c>
      <c r="D213" s="32">
        <v>3</v>
      </c>
      <c r="E213" s="32" t="s">
        <v>46</v>
      </c>
      <c r="F213" s="32" t="s">
        <v>53</v>
      </c>
      <c r="G213" s="32" t="s">
        <v>34</v>
      </c>
      <c r="H213" s="32">
        <v>3</v>
      </c>
      <c r="I213" s="32">
        <v>6</v>
      </c>
      <c r="J213" s="32" t="s">
        <v>31</v>
      </c>
      <c r="K213" s="32" t="s">
        <v>3</v>
      </c>
      <c r="L213" s="32" t="s">
        <v>46</v>
      </c>
      <c r="M213" s="32" t="s">
        <v>41</v>
      </c>
      <c r="N213" s="32" t="s">
        <v>0</v>
      </c>
      <c r="O213" s="32" t="s">
        <v>37</v>
      </c>
      <c r="P213" s="32" t="s">
        <v>44</v>
      </c>
      <c r="Q213" s="32">
        <v>6</v>
      </c>
      <c r="R213" s="32" t="s">
        <v>29</v>
      </c>
      <c r="S213" s="32" t="s">
        <v>2</v>
      </c>
      <c r="T213" s="32" t="s">
        <v>45</v>
      </c>
      <c r="U213" s="32" t="s">
        <v>43</v>
      </c>
      <c r="V213" s="32" t="s">
        <v>46</v>
      </c>
      <c r="W213" s="32">
        <f>SUM(_xlfn.XLOOKUP(B213,freq!$A$2:$A$40,freq!$B$2:$B$40,0),_xlfn.XLOOKUP(C213,freq!$A$2:$A$40,freq!$B$2:$B$40,0),_xlfn.XLOOKUP(D213,freq!$A$2:$A$40,freq!$B$2:$B$40,0),_xlfn.XLOOKUP(E213,freq!$A$2:$A$40,freq!$B$2:$B$40,0),_xlfn.XLOOKUP(F213,freq!$A$2:$A$40,freq!$B$2:$B$40,0),_xlfn.XLOOKUP(G213,freq!$A$2:$A$40,freq!$B$2:$B$40,0),_xlfn.XLOOKUP(H213,freq!$A$2:$A$40,freq!$B$2:$B$40,0),_xlfn.XLOOKUP(I213,freq!$A$2:$A$40,freq!$B$2:$B$40,0),_xlfn.XLOOKUP(J213,freq!$A$2:$A$40,freq!$B$2:$B$40,0),_xlfn.XLOOKUP(K213,freq!$A$2:$A$40,freq!$B$2:$B$40,0),_xlfn.XLOOKUP(L213,freq!$A$2:$A$40,freq!$B$2:$B$40,0),_xlfn.XLOOKUP(M213,freq!$A$2:$A$40,freq!$B$2:$B$40,0),_xlfn.XLOOKUP(N213,freq!$A$2:$A$40,freq!$B$2:$B$40,0),_xlfn.XLOOKUP(O213,freq!$A$2:$A$40,freq!$B$2:$B$40,0),_xlfn.XLOOKUP(P213,freq!$A$2:$A$40,freq!$B$2:$B$40,0),_xlfn.XLOOKUP(Q213,freq!$A$2:$A$40,freq!$B$2:$B$40,0),_xlfn.XLOOKUP(R213,freq!$A$2:$A$40,freq!$B$2:$B$40,0),_xlfn.XLOOKUP(S213,freq!$A$2:$A$40,freq!$B$2:$B$40,0),_xlfn.XLOOKUP(T213,freq!$A$2:$A$40,freq!$B$2:$B$40,0),_xlfn.XLOOKUP(U213,freq!$A$2:$A$40,freq!$B$2:$B$40,0),_xlfn.XLOOKUP(V213,freq!$A$2:$A$40,freq!$B$2:$B$40,0))</f>
        <v>71.44</v>
      </c>
    </row>
    <row r="214" spans="1:23" x14ac:dyDescent="0.35">
      <c r="A214" s="32" t="s">
        <v>582</v>
      </c>
      <c r="B214" s="32" t="s">
        <v>42</v>
      </c>
      <c r="C214" s="32" t="s">
        <v>43</v>
      </c>
      <c r="D214" s="32" t="s">
        <v>42</v>
      </c>
      <c r="E214" s="32" t="s">
        <v>1</v>
      </c>
      <c r="F214" s="32">
        <v>5</v>
      </c>
      <c r="G214" s="32" t="s">
        <v>2</v>
      </c>
      <c r="H214" s="32">
        <v>0</v>
      </c>
      <c r="I214" s="32" t="s">
        <v>37</v>
      </c>
      <c r="J214" s="32" t="s">
        <v>49</v>
      </c>
      <c r="K214" s="32" t="s">
        <v>36</v>
      </c>
      <c r="L214" s="32">
        <v>4</v>
      </c>
      <c r="M214" s="32" t="s">
        <v>31</v>
      </c>
      <c r="N214" s="32">
        <v>3</v>
      </c>
      <c r="O214" s="32" t="s">
        <v>50</v>
      </c>
      <c r="P214" s="32" t="s">
        <v>3</v>
      </c>
      <c r="Q214" s="32" t="s">
        <v>46</v>
      </c>
      <c r="R214" s="32">
        <v>8</v>
      </c>
      <c r="S214" s="32" t="s">
        <v>45</v>
      </c>
      <c r="T214" s="32" t="s">
        <v>56</v>
      </c>
      <c r="U214" s="32" t="s">
        <v>30</v>
      </c>
      <c r="V214" s="32" t="s">
        <v>35</v>
      </c>
      <c r="W214" s="32">
        <f>SUM(_xlfn.XLOOKUP(B214,freq!$A$2:$A$40,freq!$B$2:$B$40,0),_xlfn.XLOOKUP(C214,freq!$A$2:$A$40,freq!$B$2:$B$40,0),_xlfn.XLOOKUP(D214,freq!$A$2:$A$40,freq!$B$2:$B$40,0),_xlfn.XLOOKUP(E214,freq!$A$2:$A$40,freq!$B$2:$B$40,0),_xlfn.XLOOKUP(F214,freq!$A$2:$A$40,freq!$B$2:$B$40,0),_xlfn.XLOOKUP(G214,freq!$A$2:$A$40,freq!$B$2:$B$40,0),_xlfn.XLOOKUP(H214,freq!$A$2:$A$40,freq!$B$2:$B$40,0),_xlfn.XLOOKUP(I214,freq!$A$2:$A$40,freq!$B$2:$B$40,0),_xlfn.XLOOKUP(J214,freq!$A$2:$A$40,freq!$B$2:$B$40,0),_xlfn.XLOOKUP(K214,freq!$A$2:$A$40,freq!$B$2:$B$40,0),_xlfn.XLOOKUP(L214,freq!$A$2:$A$40,freq!$B$2:$B$40,0),_xlfn.XLOOKUP(M214,freq!$A$2:$A$40,freq!$B$2:$B$40,0),_xlfn.XLOOKUP(N214,freq!$A$2:$A$40,freq!$B$2:$B$40,0),_xlfn.XLOOKUP(O214,freq!$A$2:$A$40,freq!$B$2:$B$40,0),_xlfn.XLOOKUP(P214,freq!$A$2:$A$40,freq!$B$2:$B$40,0),_xlfn.XLOOKUP(Q214,freq!$A$2:$A$40,freq!$B$2:$B$40,0),_xlfn.XLOOKUP(R214,freq!$A$2:$A$40,freq!$B$2:$B$40,0),_xlfn.XLOOKUP(S214,freq!$A$2:$A$40,freq!$B$2:$B$40,0),_xlfn.XLOOKUP(T214,freq!$A$2:$A$40,freq!$B$2:$B$40,0),_xlfn.XLOOKUP(U214,freq!$A$2:$A$40,freq!$B$2:$B$40,0),_xlfn.XLOOKUP(V214,freq!$A$2:$A$40,freq!$B$2:$B$40,0))</f>
        <v>71.31</v>
      </c>
    </row>
    <row r="215" spans="1:23" x14ac:dyDescent="0.35">
      <c r="A215" s="32" t="s">
        <v>916</v>
      </c>
      <c r="B215" s="32" t="s">
        <v>36</v>
      </c>
      <c r="C215" s="32" t="s">
        <v>37</v>
      </c>
      <c r="D215" s="32" t="s">
        <v>34</v>
      </c>
      <c r="E215" s="32">
        <v>5</v>
      </c>
      <c r="F215" s="32">
        <v>7</v>
      </c>
      <c r="G215" s="32" t="s">
        <v>35</v>
      </c>
      <c r="H215" s="32" t="s">
        <v>56</v>
      </c>
      <c r="I215" s="32">
        <v>0</v>
      </c>
      <c r="J215" s="32" t="s">
        <v>43</v>
      </c>
      <c r="K215" s="32" t="s">
        <v>53</v>
      </c>
      <c r="L215" s="32" t="s">
        <v>42</v>
      </c>
      <c r="M215" s="32" t="s">
        <v>33</v>
      </c>
      <c r="N215" s="32" t="s">
        <v>32</v>
      </c>
      <c r="O215" s="32" t="s">
        <v>2</v>
      </c>
      <c r="P215" s="32" t="s">
        <v>1</v>
      </c>
      <c r="Q215" s="32" t="s">
        <v>50</v>
      </c>
      <c r="R215" s="32" t="s">
        <v>2</v>
      </c>
      <c r="S215" s="32" t="s">
        <v>33</v>
      </c>
      <c r="T215" s="32" t="s">
        <v>45</v>
      </c>
      <c r="U215" s="32" t="s">
        <v>36</v>
      </c>
      <c r="V215" s="32">
        <v>6</v>
      </c>
      <c r="W215" s="32">
        <f>SUM(_xlfn.XLOOKUP(B215,freq!$A$2:$A$40,freq!$B$2:$B$40,0),_xlfn.XLOOKUP(C215,freq!$A$2:$A$40,freq!$B$2:$B$40,0),_xlfn.XLOOKUP(D215,freq!$A$2:$A$40,freq!$B$2:$B$40,0),_xlfn.XLOOKUP(E215,freq!$A$2:$A$40,freq!$B$2:$B$40,0),_xlfn.XLOOKUP(F215,freq!$A$2:$A$40,freq!$B$2:$B$40,0),_xlfn.XLOOKUP(G215,freq!$A$2:$A$40,freq!$B$2:$B$40,0),_xlfn.XLOOKUP(H215,freq!$A$2:$A$40,freq!$B$2:$B$40,0),_xlfn.XLOOKUP(I215,freq!$A$2:$A$40,freq!$B$2:$B$40,0),_xlfn.XLOOKUP(J215,freq!$A$2:$A$40,freq!$B$2:$B$40,0),_xlfn.XLOOKUP(K215,freq!$A$2:$A$40,freq!$B$2:$B$40,0),_xlfn.XLOOKUP(L215,freq!$A$2:$A$40,freq!$B$2:$B$40,0),_xlfn.XLOOKUP(M215,freq!$A$2:$A$40,freq!$B$2:$B$40,0),_xlfn.XLOOKUP(N215,freq!$A$2:$A$40,freq!$B$2:$B$40,0),_xlfn.XLOOKUP(O215,freq!$A$2:$A$40,freq!$B$2:$B$40,0),_xlfn.XLOOKUP(P215,freq!$A$2:$A$40,freq!$B$2:$B$40,0),_xlfn.XLOOKUP(Q215,freq!$A$2:$A$40,freq!$B$2:$B$40,0),_xlfn.XLOOKUP(R215,freq!$A$2:$A$40,freq!$B$2:$B$40,0),_xlfn.XLOOKUP(S215,freq!$A$2:$A$40,freq!$B$2:$B$40,0),_xlfn.XLOOKUP(T215,freq!$A$2:$A$40,freq!$B$2:$B$40,0),_xlfn.XLOOKUP(U215,freq!$A$2:$A$40,freq!$B$2:$B$40,0),_xlfn.XLOOKUP(V215,freq!$A$2:$A$40,freq!$B$2:$B$40,0))</f>
        <v>71.289999999999992</v>
      </c>
    </row>
    <row r="216" spans="1:23" x14ac:dyDescent="0.35">
      <c r="A216" s="32" t="s">
        <v>1241</v>
      </c>
      <c r="B216" s="32" t="s">
        <v>46</v>
      </c>
      <c r="C216" s="32" t="s">
        <v>36</v>
      </c>
      <c r="D216" s="32" t="s">
        <v>35</v>
      </c>
      <c r="E216" s="32" t="s">
        <v>2</v>
      </c>
      <c r="F216" s="32" t="s">
        <v>3</v>
      </c>
      <c r="G216" s="32" t="s">
        <v>43</v>
      </c>
      <c r="H216" s="32" t="s">
        <v>46</v>
      </c>
      <c r="I216" s="32" t="s">
        <v>31</v>
      </c>
      <c r="J216" s="32" t="s">
        <v>49</v>
      </c>
      <c r="K216" s="32">
        <v>3</v>
      </c>
      <c r="L216" s="32">
        <v>3</v>
      </c>
      <c r="M216" s="32" t="s">
        <v>59</v>
      </c>
      <c r="N216" s="32" t="s">
        <v>30</v>
      </c>
      <c r="O216" s="32">
        <v>3</v>
      </c>
      <c r="P216" s="32" t="s">
        <v>37</v>
      </c>
      <c r="Q216" s="32" t="s">
        <v>59</v>
      </c>
      <c r="R216" s="32" t="s">
        <v>44</v>
      </c>
      <c r="S216" s="32" t="s">
        <v>56</v>
      </c>
      <c r="T216" s="32" t="s">
        <v>32</v>
      </c>
      <c r="U216" s="32" t="s">
        <v>46</v>
      </c>
      <c r="V216" s="32">
        <v>8</v>
      </c>
      <c r="W216" s="32">
        <f>SUM(_xlfn.XLOOKUP(B216,freq!$A$2:$A$40,freq!$B$2:$B$40,0),_xlfn.XLOOKUP(C216,freq!$A$2:$A$40,freq!$B$2:$B$40,0),_xlfn.XLOOKUP(D216,freq!$A$2:$A$40,freq!$B$2:$B$40,0),_xlfn.XLOOKUP(E216,freq!$A$2:$A$40,freq!$B$2:$B$40,0),_xlfn.XLOOKUP(F216,freq!$A$2:$A$40,freq!$B$2:$B$40,0),_xlfn.XLOOKUP(G216,freq!$A$2:$A$40,freq!$B$2:$B$40,0),_xlfn.XLOOKUP(H216,freq!$A$2:$A$40,freq!$B$2:$B$40,0),_xlfn.XLOOKUP(I216,freq!$A$2:$A$40,freq!$B$2:$B$40,0),_xlfn.XLOOKUP(J216,freq!$A$2:$A$40,freq!$B$2:$B$40,0),_xlfn.XLOOKUP(K216,freq!$A$2:$A$40,freq!$B$2:$B$40,0),_xlfn.XLOOKUP(L216,freq!$A$2:$A$40,freq!$B$2:$B$40,0),_xlfn.XLOOKUP(M216,freq!$A$2:$A$40,freq!$B$2:$B$40,0),_xlfn.XLOOKUP(N216,freq!$A$2:$A$40,freq!$B$2:$B$40,0),_xlfn.XLOOKUP(O216,freq!$A$2:$A$40,freq!$B$2:$B$40,0),_xlfn.XLOOKUP(P216,freq!$A$2:$A$40,freq!$B$2:$B$40,0),_xlfn.XLOOKUP(Q216,freq!$A$2:$A$40,freq!$B$2:$B$40,0),_xlfn.XLOOKUP(R216,freq!$A$2:$A$40,freq!$B$2:$B$40,0),_xlfn.XLOOKUP(S216,freq!$A$2:$A$40,freq!$B$2:$B$40,0),_xlfn.XLOOKUP(T216,freq!$A$2:$A$40,freq!$B$2:$B$40,0),_xlfn.XLOOKUP(U216,freq!$A$2:$A$40,freq!$B$2:$B$40,0),_xlfn.XLOOKUP(V216,freq!$A$2:$A$40,freq!$B$2:$B$40,0))</f>
        <v>71.289999999999992</v>
      </c>
    </row>
    <row r="217" spans="1:23" x14ac:dyDescent="0.35">
      <c r="A217" s="32" t="s">
        <v>1929</v>
      </c>
      <c r="B217" s="32">
        <v>4</v>
      </c>
      <c r="C217" s="32" t="s">
        <v>43</v>
      </c>
      <c r="D217" s="32" t="s">
        <v>36</v>
      </c>
      <c r="E217" s="32" t="s">
        <v>28</v>
      </c>
      <c r="F217" s="32" t="s">
        <v>48</v>
      </c>
      <c r="G217" s="32" t="s">
        <v>45</v>
      </c>
      <c r="H217" s="32" t="s">
        <v>4</v>
      </c>
      <c r="I217" s="32" t="s">
        <v>40</v>
      </c>
      <c r="J217" s="32" t="s">
        <v>40</v>
      </c>
      <c r="K217" s="32" t="s">
        <v>36</v>
      </c>
      <c r="L217" s="32" t="s">
        <v>46</v>
      </c>
      <c r="M217" s="32" t="s">
        <v>59</v>
      </c>
      <c r="N217" s="32">
        <v>6</v>
      </c>
      <c r="O217" s="32" t="s">
        <v>45</v>
      </c>
      <c r="P217" s="32" t="s">
        <v>3</v>
      </c>
      <c r="Q217" s="32" t="s">
        <v>53</v>
      </c>
      <c r="R217" s="32" t="s">
        <v>49</v>
      </c>
      <c r="S217" s="32" t="s">
        <v>37</v>
      </c>
      <c r="T217" s="32" t="s">
        <v>3</v>
      </c>
      <c r="U217" s="32" t="s">
        <v>49</v>
      </c>
      <c r="V217" s="32" t="s">
        <v>44</v>
      </c>
      <c r="W217" s="32">
        <f>SUM(_xlfn.XLOOKUP(B217,freq!$A$2:$A$40,freq!$B$2:$B$40,0),_xlfn.XLOOKUP(C217,freq!$A$2:$A$40,freq!$B$2:$B$40,0),_xlfn.XLOOKUP(D217,freq!$A$2:$A$40,freq!$B$2:$B$40,0),_xlfn.XLOOKUP(E217,freq!$A$2:$A$40,freq!$B$2:$B$40,0),_xlfn.XLOOKUP(F217,freq!$A$2:$A$40,freq!$B$2:$B$40,0),_xlfn.XLOOKUP(G217,freq!$A$2:$A$40,freq!$B$2:$B$40,0),_xlfn.XLOOKUP(H217,freq!$A$2:$A$40,freq!$B$2:$B$40,0),_xlfn.XLOOKUP(I217,freq!$A$2:$A$40,freq!$B$2:$B$40,0),_xlfn.XLOOKUP(J217,freq!$A$2:$A$40,freq!$B$2:$B$40,0),_xlfn.XLOOKUP(K217,freq!$A$2:$A$40,freq!$B$2:$B$40,0),_xlfn.XLOOKUP(L217,freq!$A$2:$A$40,freq!$B$2:$B$40,0),_xlfn.XLOOKUP(M217,freq!$A$2:$A$40,freq!$B$2:$B$40,0),_xlfn.XLOOKUP(N217,freq!$A$2:$A$40,freq!$B$2:$B$40,0),_xlfn.XLOOKUP(O217,freq!$A$2:$A$40,freq!$B$2:$B$40,0),_xlfn.XLOOKUP(P217,freq!$A$2:$A$40,freq!$B$2:$B$40,0),_xlfn.XLOOKUP(Q217,freq!$A$2:$A$40,freq!$B$2:$B$40,0),_xlfn.XLOOKUP(R217,freq!$A$2:$A$40,freq!$B$2:$B$40,0),_xlfn.XLOOKUP(S217,freq!$A$2:$A$40,freq!$B$2:$B$40,0),_xlfn.XLOOKUP(T217,freq!$A$2:$A$40,freq!$B$2:$B$40,0),_xlfn.XLOOKUP(U217,freq!$A$2:$A$40,freq!$B$2:$B$40,0),_xlfn.XLOOKUP(V217,freq!$A$2:$A$40,freq!$B$2:$B$40,0))</f>
        <v>71.240000000000009</v>
      </c>
    </row>
    <row r="218" spans="1:23" x14ac:dyDescent="0.35">
      <c r="A218" s="32" t="s">
        <v>1099</v>
      </c>
      <c r="B218" s="32" t="s">
        <v>31</v>
      </c>
      <c r="C218" s="32" t="s">
        <v>44</v>
      </c>
      <c r="D218" s="32" t="s">
        <v>3</v>
      </c>
      <c r="E218" s="32" t="s">
        <v>46</v>
      </c>
      <c r="F218" s="32" t="s">
        <v>0</v>
      </c>
      <c r="G218" s="32" t="s">
        <v>2</v>
      </c>
      <c r="H218" s="32" t="s">
        <v>34</v>
      </c>
      <c r="I218" s="32" t="s">
        <v>4</v>
      </c>
      <c r="J218" s="32" t="s">
        <v>36</v>
      </c>
      <c r="K218" s="32">
        <v>3</v>
      </c>
      <c r="L218" s="32" t="s">
        <v>58</v>
      </c>
      <c r="M218" s="32" t="s">
        <v>35</v>
      </c>
      <c r="N218" s="32">
        <v>1</v>
      </c>
      <c r="O218" s="32">
        <v>0</v>
      </c>
      <c r="P218" s="32" t="s">
        <v>44</v>
      </c>
      <c r="Q218" s="32" t="s">
        <v>44</v>
      </c>
      <c r="R218" s="32">
        <v>0</v>
      </c>
      <c r="S218" s="32" t="s">
        <v>37</v>
      </c>
      <c r="T218" s="32" t="s">
        <v>4</v>
      </c>
      <c r="U218" s="32" t="s">
        <v>3</v>
      </c>
      <c r="V218" s="32" t="s">
        <v>33</v>
      </c>
      <c r="W218" s="32">
        <f>SUM(_xlfn.XLOOKUP(B218,freq!$A$2:$A$40,freq!$B$2:$B$40,0),_xlfn.XLOOKUP(C218,freq!$A$2:$A$40,freq!$B$2:$B$40,0),_xlfn.XLOOKUP(D218,freq!$A$2:$A$40,freq!$B$2:$B$40,0),_xlfn.XLOOKUP(E218,freq!$A$2:$A$40,freq!$B$2:$B$40,0),_xlfn.XLOOKUP(F218,freq!$A$2:$A$40,freq!$B$2:$B$40,0),_xlfn.XLOOKUP(G218,freq!$A$2:$A$40,freq!$B$2:$B$40,0),_xlfn.XLOOKUP(H218,freq!$A$2:$A$40,freq!$B$2:$B$40,0),_xlfn.XLOOKUP(I218,freq!$A$2:$A$40,freq!$B$2:$B$40,0),_xlfn.XLOOKUP(J218,freq!$A$2:$A$40,freq!$B$2:$B$40,0),_xlfn.XLOOKUP(K218,freq!$A$2:$A$40,freq!$B$2:$B$40,0),_xlfn.XLOOKUP(L218,freq!$A$2:$A$40,freq!$B$2:$B$40,0),_xlfn.XLOOKUP(M218,freq!$A$2:$A$40,freq!$B$2:$B$40,0),_xlfn.XLOOKUP(N218,freq!$A$2:$A$40,freq!$B$2:$B$40,0),_xlfn.XLOOKUP(O218,freq!$A$2:$A$40,freq!$B$2:$B$40,0),_xlfn.XLOOKUP(P218,freq!$A$2:$A$40,freq!$B$2:$B$40,0),_xlfn.XLOOKUP(Q218,freq!$A$2:$A$40,freq!$B$2:$B$40,0),_xlfn.XLOOKUP(R218,freq!$A$2:$A$40,freq!$B$2:$B$40,0),_xlfn.XLOOKUP(S218,freq!$A$2:$A$40,freq!$B$2:$B$40,0),_xlfn.XLOOKUP(T218,freq!$A$2:$A$40,freq!$B$2:$B$40,0),_xlfn.XLOOKUP(U218,freq!$A$2:$A$40,freq!$B$2:$B$40,0),_xlfn.XLOOKUP(V218,freq!$A$2:$A$40,freq!$B$2:$B$40,0))</f>
        <v>71.099999999999994</v>
      </c>
    </row>
    <row r="219" spans="1:23" x14ac:dyDescent="0.35">
      <c r="A219" s="32" t="s">
        <v>1897</v>
      </c>
      <c r="B219" s="32" t="s">
        <v>3</v>
      </c>
      <c r="C219" s="32" t="s">
        <v>29</v>
      </c>
      <c r="D219" s="32" t="s">
        <v>29</v>
      </c>
      <c r="E219" s="32" t="s">
        <v>35</v>
      </c>
      <c r="F219" s="32">
        <v>7</v>
      </c>
      <c r="G219" s="32">
        <v>4</v>
      </c>
      <c r="H219" s="32" t="s">
        <v>2</v>
      </c>
      <c r="I219" s="32" t="s">
        <v>33</v>
      </c>
      <c r="J219" s="32" t="s">
        <v>43</v>
      </c>
      <c r="K219" s="32" t="s">
        <v>58</v>
      </c>
      <c r="L219" s="32" t="s">
        <v>35</v>
      </c>
      <c r="M219" s="32" t="s">
        <v>40</v>
      </c>
      <c r="N219" s="32" t="s">
        <v>30</v>
      </c>
      <c r="O219" s="32" t="s">
        <v>29</v>
      </c>
      <c r="P219" s="32" t="s">
        <v>1</v>
      </c>
      <c r="Q219" s="32">
        <v>7</v>
      </c>
      <c r="R219" s="32" t="s">
        <v>36</v>
      </c>
      <c r="S219" s="32" t="s">
        <v>45</v>
      </c>
      <c r="T219" s="32">
        <v>5</v>
      </c>
      <c r="U219" s="32" t="s">
        <v>34</v>
      </c>
      <c r="V219" s="32" t="s">
        <v>35</v>
      </c>
      <c r="W219" s="32">
        <f>SUM(_xlfn.XLOOKUP(B219,freq!$A$2:$A$40,freq!$B$2:$B$40,0),_xlfn.XLOOKUP(C219,freq!$A$2:$A$40,freq!$B$2:$B$40,0),_xlfn.XLOOKUP(D219,freq!$A$2:$A$40,freq!$B$2:$B$40,0),_xlfn.XLOOKUP(E219,freq!$A$2:$A$40,freq!$B$2:$B$40,0),_xlfn.XLOOKUP(F219,freq!$A$2:$A$40,freq!$B$2:$B$40,0),_xlfn.XLOOKUP(G219,freq!$A$2:$A$40,freq!$B$2:$B$40,0),_xlfn.XLOOKUP(H219,freq!$A$2:$A$40,freq!$B$2:$B$40,0),_xlfn.XLOOKUP(I219,freq!$A$2:$A$40,freq!$B$2:$B$40,0),_xlfn.XLOOKUP(J219,freq!$A$2:$A$40,freq!$B$2:$B$40,0),_xlfn.XLOOKUP(K219,freq!$A$2:$A$40,freq!$B$2:$B$40,0),_xlfn.XLOOKUP(L219,freq!$A$2:$A$40,freq!$B$2:$B$40,0),_xlfn.XLOOKUP(M219,freq!$A$2:$A$40,freq!$B$2:$B$40,0),_xlfn.XLOOKUP(N219,freq!$A$2:$A$40,freq!$B$2:$B$40,0),_xlfn.XLOOKUP(O219,freq!$A$2:$A$40,freq!$B$2:$B$40,0),_xlfn.XLOOKUP(P219,freq!$A$2:$A$40,freq!$B$2:$B$40,0),_xlfn.XLOOKUP(Q219,freq!$A$2:$A$40,freq!$B$2:$B$40,0),_xlfn.XLOOKUP(R219,freq!$A$2:$A$40,freq!$B$2:$B$40,0),_xlfn.XLOOKUP(S219,freq!$A$2:$A$40,freq!$B$2:$B$40,0),_xlfn.XLOOKUP(T219,freq!$A$2:$A$40,freq!$B$2:$B$40,0),_xlfn.XLOOKUP(U219,freq!$A$2:$A$40,freq!$B$2:$B$40,0),_xlfn.XLOOKUP(V219,freq!$A$2:$A$40,freq!$B$2:$B$40,0))</f>
        <v>71.02000000000001</v>
      </c>
    </row>
    <row r="220" spans="1:23" x14ac:dyDescent="0.35">
      <c r="A220" s="32" t="s">
        <v>1121</v>
      </c>
      <c r="B220" s="32" t="s">
        <v>38</v>
      </c>
      <c r="C220" s="32" t="s">
        <v>59</v>
      </c>
      <c r="D220" s="32" t="s">
        <v>45</v>
      </c>
      <c r="E220" s="32" t="s">
        <v>2</v>
      </c>
      <c r="F220" s="32">
        <v>9</v>
      </c>
      <c r="G220" s="32">
        <v>3</v>
      </c>
      <c r="H220" s="32" t="s">
        <v>28</v>
      </c>
      <c r="I220" s="32" t="s">
        <v>48</v>
      </c>
      <c r="J220" s="32">
        <v>7</v>
      </c>
      <c r="K220" s="32" t="s">
        <v>38</v>
      </c>
      <c r="L220" s="32" t="s">
        <v>44</v>
      </c>
      <c r="M220" s="32" t="s">
        <v>28</v>
      </c>
      <c r="N220" s="32" t="s">
        <v>45</v>
      </c>
      <c r="O220" s="32" t="s">
        <v>0</v>
      </c>
      <c r="P220" s="32" t="s">
        <v>49</v>
      </c>
      <c r="Q220" s="32" t="s">
        <v>58</v>
      </c>
      <c r="R220" s="32" t="s">
        <v>50</v>
      </c>
      <c r="S220" s="32" t="s">
        <v>44</v>
      </c>
      <c r="T220" s="32">
        <v>1</v>
      </c>
      <c r="U220" s="32" t="s">
        <v>49</v>
      </c>
      <c r="V220" s="32" t="s">
        <v>45</v>
      </c>
      <c r="W220" s="32">
        <f>SUM(_xlfn.XLOOKUP(B220,freq!$A$2:$A$40,freq!$B$2:$B$40,0),_xlfn.XLOOKUP(C220,freq!$A$2:$A$40,freq!$B$2:$B$40,0),_xlfn.XLOOKUP(D220,freq!$A$2:$A$40,freq!$B$2:$B$40,0),_xlfn.XLOOKUP(E220,freq!$A$2:$A$40,freq!$B$2:$B$40,0),_xlfn.XLOOKUP(F220,freq!$A$2:$A$40,freq!$B$2:$B$40,0),_xlfn.XLOOKUP(G220,freq!$A$2:$A$40,freq!$B$2:$B$40,0),_xlfn.XLOOKUP(H220,freq!$A$2:$A$40,freq!$B$2:$B$40,0),_xlfn.XLOOKUP(I220,freq!$A$2:$A$40,freq!$B$2:$B$40,0),_xlfn.XLOOKUP(J220,freq!$A$2:$A$40,freq!$B$2:$B$40,0),_xlfn.XLOOKUP(K220,freq!$A$2:$A$40,freq!$B$2:$B$40,0),_xlfn.XLOOKUP(L220,freq!$A$2:$A$40,freq!$B$2:$B$40,0),_xlfn.XLOOKUP(M220,freq!$A$2:$A$40,freq!$B$2:$B$40,0),_xlfn.XLOOKUP(N220,freq!$A$2:$A$40,freq!$B$2:$B$40,0),_xlfn.XLOOKUP(O220,freq!$A$2:$A$40,freq!$B$2:$B$40,0),_xlfn.XLOOKUP(P220,freq!$A$2:$A$40,freq!$B$2:$B$40,0),_xlfn.XLOOKUP(Q220,freq!$A$2:$A$40,freq!$B$2:$B$40,0),_xlfn.XLOOKUP(R220,freq!$A$2:$A$40,freq!$B$2:$B$40,0),_xlfn.XLOOKUP(S220,freq!$A$2:$A$40,freq!$B$2:$B$40,0),_xlfn.XLOOKUP(T220,freq!$A$2:$A$40,freq!$B$2:$B$40,0),_xlfn.XLOOKUP(U220,freq!$A$2:$A$40,freq!$B$2:$B$40,0),_xlfn.XLOOKUP(V220,freq!$A$2:$A$40,freq!$B$2:$B$40,0))</f>
        <v>70.919999999999987</v>
      </c>
    </row>
    <row r="221" spans="1:23" x14ac:dyDescent="0.35">
      <c r="A221" s="32" t="s">
        <v>861</v>
      </c>
      <c r="B221" s="32" t="s">
        <v>45</v>
      </c>
      <c r="C221" s="32" t="s">
        <v>37</v>
      </c>
      <c r="D221" s="32" t="s">
        <v>4</v>
      </c>
      <c r="E221" s="32" t="s">
        <v>49</v>
      </c>
      <c r="F221" s="32" t="s">
        <v>42</v>
      </c>
      <c r="G221" s="32" t="s">
        <v>28</v>
      </c>
      <c r="H221" s="32" t="s">
        <v>49</v>
      </c>
      <c r="I221" s="32" t="s">
        <v>35</v>
      </c>
      <c r="J221" s="32" t="s">
        <v>53</v>
      </c>
      <c r="K221" s="32" t="s">
        <v>37</v>
      </c>
      <c r="L221" s="32" t="s">
        <v>35</v>
      </c>
      <c r="M221" s="32">
        <v>9</v>
      </c>
      <c r="N221" s="32" t="s">
        <v>48</v>
      </c>
      <c r="O221" s="32" t="s">
        <v>40</v>
      </c>
      <c r="P221" s="32" t="s">
        <v>49</v>
      </c>
      <c r="Q221" s="32">
        <v>8</v>
      </c>
      <c r="R221" s="32" t="s">
        <v>36</v>
      </c>
      <c r="S221" s="32" t="s">
        <v>53</v>
      </c>
      <c r="T221" s="32" t="s">
        <v>2</v>
      </c>
      <c r="U221" s="32" t="s">
        <v>38</v>
      </c>
      <c r="V221" s="32" t="s">
        <v>29</v>
      </c>
      <c r="W221" s="32">
        <f>SUM(_xlfn.XLOOKUP(B221,freq!$A$2:$A$40,freq!$B$2:$B$40,0),_xlfn.XLOOKUP(C221,freq!$A$2:$A$40,freq!$B$2:$B$40,0),_xlfn.XLOOKUP(D221,freq!$A$2:$A$40,freq!$B$2:$B$40,0),_xlfn.XLOOKUP(E221,freq!$A$2:$A$40,freq!$B$2:$B$40,0),_xlfn.XLOOKUP(F221,freq!$A$2:$A$40,freq!$B$2:$B$40,0),_xlfn.XLOOKUP(G221,freq!$A$2:$A$40,freq!$B$2:$B$40,0),_xlfn.XLOOKUP(H221,freq!$A$2:$A$40,freq!$B$2:$B$40,0),_xlfn.XLOOKUP(I221,freq!$A$2:$A$40,freq!$B$2:$B$40,0),_xlfn.XLOOKUP(J221,freq!$A$2:$A$40,freq!$B$2:$B$40,0),_xlfn.XLOOKUP(K221,freq!$A$2:$A$40,freq!$B$2:$B$40,0),_xlfn.XLOOKUP(L221,freq!$A$2:$A$40,freq!$B$2:$B$40,0),_xlfn.XLOOKUP(M221,freq!$A$2:$A$40,freq!$B$2:$B$40,0),_xlfn.XLOOKUP(N221,freq!$A$2:$A$40,freq!$B$2:$B$40,0),_xlfn.XLOOKUP(O221,freq!$A$2:$A$40,freq!$B$2:$B$40,0),_xlfn.XLOOKUP(P221,freq!$A$2:$A$40,freq!$B$2:$B$40,0),_xlfn.XLOOKUP(Q221,freq!$A$2:$A$40,freq!$B$2:$B$40,0),_xlfn.XLOOKUP(R221,freq!$A$2:$A$40,freq!$B$2:$B$40,0),_xlfn.XLOOKUP(S221,freq!$A$2:$A$40,freq!$B$2:$B$40,0),_xlfn.XLOOKUP(T221,freq!$A$2:$A$40,freq!$B$2:$B$40,0),_xlfn.XLOOKUP(U221,freq!$A$2:$A$40,freq!$B$2:$B$40,0),_xlfn.XLOOKUP(V221,freq!$A$2:$A$40,freq!$B$2:$B$40,0))</f>
        <v>70.789999999999992</v>
      </c>
    </row>
    <row r="222" spans="1:23" x14ac:dyDescent="0.35">
      <c r="A222" s="32" t="s">
        <v>412</v>
      </c>
      <c r="B222" s="32" t="s">
        <v>38</v>
      </c>
      <c r="C222" s="32" t="s">
        <v>45</v>
      </c>
      <c r="D222" s="32" t="s">
        <v>56</v>
      </c>
      <c r="E222" s="32">
        <v>4</v>
      </c>
      <c r="F222" s="32" t="s">
        <v>44</v>
      </c>
      <c r="G222" s="32" t="s">
        <v>33</v>
      </c>
      <c r="H222" s="32" t="s">
        <v>37</v>
      </c>
      <c r="I222" s="32" t="s">
        <v>46</v>
      </c>
      <c r="J222" s="32" t="s">
        <v>46</v>
      </c>
      <c r="K222" s="32" t="s">
        <v>42</v>
      </c>
      <c r="L222" s="32" t="s">
        <v>33</v>
      </c>
      <c r="M222" s="32" t="s">
        <v>3</v>
      </c>
      <c r="N222" s="32" t="s">
        <v>56</v>
      </c>
      <c r="O222" s="32" t="s">
        <v>31</v>
      </c>
      <c r="P222" s="32" t="s">
        <v>44</v>
      </c>
      <c r="Q222" s="32" t="s">
        <v>33</v>
      </c>
      <c r="R222" s="32" t="s">
        <v>50</v>
      </c>
      <c r="S222" s="32" t="s">
        <v>30</v>
      </c>
      <c r="T222" s="32">
        <v>6</v>
      </c>
      <c r="U222" s="32">
        <v>1</v>
      </c>
      <c r="V222" s="32" t="s">
        <v>4</v>
      </c>
      <c r="W222" s="32">
        <f>SUM(_xlfn.XLOOKUP(B222,freq!$A$2:$A$40,freq!$B$2:$B$40,0),_xlfn.XLOOKUP(C222,freq!$A$2:$A$40,freq!$B$2:$B$40,0),_xlfn.XLOOKUP(D222,freq!$A$2:$A$40,freq!$B$2:$B$40,0),_xlfn.XLOOKUP(E222,freq!$A$2:$A$40,freq!$B$2:$B$40,0),_xlfn.XLOOKUP(F222,freq!$A$2:$A$40,freq!$B$2:$B$40,0),_xlfn.XLOOKUP(G222,freq!$A$2:$A$40,freq!$B$2:$B$40,0),_xlfn.XLOOKUP(H222,freq!$A$2:$A$40,freq!$B$2:$B$40,0),_xlfn.XLOOKUP(I222,freq!$A$2:$A$40,freq!$B$2:$B$40,0),_xlfn.XLOOKUP(J222,freq!$A$2:$A$40,freq!$B$2:$B$40,0),_xlfn.XLOOKUP(K222,freq!$A$2:$A$40,freq!$B$2:$B$40,0),_xlfn.XLOOKUP(L222,freq!$A$2:$A$40,freq!$B$2:$B$40,0),_xlfn.XLOOKUP(M222,freq!$A$2:$A$40,freq!$B$2:$B$40,0),_xlfn.XLOOKUP(N222,freq!$A$2:$A$40,freq!$B$2:$B$40,0),_xlfn.XLOOKUP(O222,freq!$A$2:$A$40,freq!$B$2:$B$40,0),_xlfn.XLOOKUP(P222,freq!$A$2:$A$40,freq!$B$2:$B$40,0),_xlfn.XLOOKUP(Q222,freq!$A$2:$A$40,freq!$B$2:$B$40,0),_xlfn.XLOOKUP(R222,freq!$A$2:$A$40,freq!$B$2:$B$40,0),_xlfn.XLOOKUP(S222,freq!$A$2:$A$40,freq!$B$2:$B$40,0),_xlfn.XLOOKUP(T222,freq!$A$2:$A$40,freq!$B$2:$B$40,0),_xlfn.XLOOKUP(U222,freq!$A$2:$A$40,freq!$B$2:$B$40,0),_xlfn.XLOOKUP(V222,freq!$A$2:$A$40,freq!$B$2:$B$40,0))</f>
        <v>70.779999999999987</v>
      </c>
    </row>
    <row r="223" spans="1:23" x14ac:dyDescent="0.35">
      <c r="A223" s="32" t="s">
        <v>2090</v>
      </c>
      <c r="B223" s="32">
        <v>7</v>
      </c>
      <c r="C223" s="32">
        <v>2</v>
      </c>
      <c r="D223" s="32" t="s">
        <v>32</v>
      </c>
      <c r="E223" s="32">
        <v>3</v>
      </c>
      <c r="F223" s="32" t="s">
        <v>48</v>
      </c>
      <c r="G223" s="32">
        <v>2</v>
      </c>
      <c r="H223" s="32" t="s">
        <v>2</v>
      </c>
      <c r="I223" s="32" t="s">
        <v>35</v>
      </c>
      <c r="J223" s="32" t="s">
        <v>48</v>
      </c>
      <c r="K223" s="32" t="s">
        <v>4</v>
      </c>
      <c r="L223" s="32" t="s">
        <v>2</v>
      </c>
      <c r="M223" s="32">
        <v>2</v>
      </c>
      <c r="N223" s="32" t="s">
        <v>4</v>
      </c>
      <c r="O223" s="32" t="s">
        <v>36</v>
      </c>
      <c r="P223" s="32">
        <v>0</v>
      </c>
      <c r="Q223" s="32" t="s">
        <v>56</v>
      </c>
      <c r="R223" s="32">
        <v>0</v>
      </c>
      <c r="S223" s="32" t="s">
        <v>49</v>
      </c>
      <c r="T223" s="32" t="s">
        <v>37</v>
      </c>
      <c r="U223" s="32" t="s">
        <v>41</v>
      </c>
      <c r="V223" s="32" t="s">
        <v>48</v>
      </c>
      <c r="W223" s="32">
        <f>SUM(_xlfn.XLOOKUP(B223,freq!$A$2:$A$40,freq!$B$2:$B$40,0),_xlfn.XLOOKUP(C223,freq!$A$2:$A$40,freq!$B$2:$B$40,0),_xlfn.XLOOKUP(D223,freq!$A$2:$A$40,freq!$B$2:$B$40,0),_xlfn.XLOOKUP(E223,freq!$A$2:$A$40,freq!$B$2:$B$40,0),_xlfn.XLOOKUP(F223,freq!$A$2:$A$40,freq!$B$2:$B$40,0),_xlfn.XLOOKUP(G223,freq!$A$2:$A$40,freq!$B$2:$B$40,0),_xlfn.XLOOKUP(H223,freq!$A$2:$A$40,freq!$B$2:$B$40,0),_xlfn.XLOOKUP(I223,freq!$A$2:$A$40,freq!$B$2:$B$40,0),_xlfn.XLOOKUP(J223,freq!$A$2:$A$40,freq!$B$2:$B$40,0),_xlfn.XLOOKUP(K223,freq!$A$2:$A$40,freq!$B$2:$B$40,0),_xlfn.XLOOKUP(L223,freq!$A$2:$A$40,freq!$B$2:$B$40,0),_xlfn.XLOOKUP(M223,freq!$A$2:$A$40,freq!$B$2:$B$40,0),_xlfn.XLOOKUP(N223,freq!$A$2:$A$40,freq!$B$2:$B$40,0),_xlfn.XLOOKUP(O223,freq!$A$2:$A$40,freq!$B$2:$B$40,0),_xlfn.XLOOKUP(P223,freq!$A$2:$A$40,freq!$B$2:$B$40,0),_xlfn.XLOOKUP(Q223,freq!$A$2:$A$40,freq!$B$2:$B$40,0),_xlfn.XLOOKUP(R223,freq!$A$2:$A$40,freq!$B$2:$B$40,0),_xlfn.XLOOKUP(S223,freq!$A$2:$A$40,freq!$B$2:$B$40,0),_xlfn.XLOOKUP(T223,freq!$A$2:$A$40,freq!$B$2:$B$40,0),_xlfn.XLOOKUP(U223,freq!$A$2:$A$40,freq!$B$2:$B$40,0),_xlfn.XLOOKUP(V223,freq!$A$2:$A$40,freq!$B$2:$B$40,0))</f>
        <v>70.760000000000005</v>
      </c>
    </row>
    <row r="224" spans="1:23" x14ac:dyDescent="0.35">
      <c r="A224" s="32" t="s">
        <v>69</v>
      </c>
      <c r="B224" s="32" t="s">
        <v>2</v>
      </c>
      <c r="C224" s="32" t="s">
        <v>4</v>
      </c>
      <c r="D224" s="32" t="s">
        <v>4</v>
      </c>
      <c r="E224" s="32" t="s">
        <v>56</v>
      </c>
      <c r="F224" s="32" t="s">
        <v>4</v>
      </c>
      <c r="G224" s="32" t="s">
        <v>46</v>
      </c>
      <c r="H224" s="32" t="s">
        <v>38</v>
      </c>
      <c r="I224" s="32" t="s">
        <v>59</v>
      </c>
      <c r="J224" s="32" t="s">
        <v>45</v>
      </c>
      <c r="K224" s="32" t="s">
        <v>32</v>
      </c>
      <c r="L224" s="32" t="s">
        <v>50</v>
      </c>
      <c r="M224" s="32">
        <v>4</v>
      </c>
      <c r="N224" s="32" t="s">
        <v>28</v>
      </c>
      <c r="O224" s="32" t="s">
        <v>50</v>
      </c>
      <c r="P224" s="32" t="s">
        <v>2</v>
      </c>
      <c r="Q224" s="32" t="s">
        <v>41</v>
      </c>
      <c r="R224" s="32" t="s">
        <v>37</v>
      </c>
      <c r="S224" s="32" t="s">
        <v>34</v>
      </c>
      <c r="T224" s="32" t="s">
        <v>4</v>
      </c>
      <c r="U224" s="32" t="s">
        <v>30</v>
      </c>
      <c r="V224" s="32">
        <v>8</v>
      </c>
      <c r="W224" s="32">
        <f>SUM(_xlfn.XLOOKUP(B224,freq!$A$2:$A$40,freq!$B$2:$B$40,0),_xlfn.XLOOKUP(C224,freq!$A$2:$A$40,freq!$B$2:$B$40,0),_xlfn.XLOOKUP(D224,freq!$A$2:$A$40,freq!$B$2:$B$40,0),_xlfn.XLOOKUP(E224,freq!$A$2:$A$40,freq!$B$2:$B$40,0),_xlfn.XLOOKUP(F224,freq!$A$2:$A$40,freq!$B$2:$B$40,0),_xlfn.XLOOKUP(G224,freq!$A$2:$A$40,freq!$B$2:$B$40,0),_xlfn.XLOOKUP(H224,freq!$A$2:$A$40,freq!$B$2:$B$40,0),_xlfn.XLOOKUP(I224,freq!$A$2:$A$40,freq!$B$2:$B$40,0),_xlfn.XLOOKUP(J224,freq!$A$2:$A$40,freq!$B$2:$B$40,0),_xlfn.XLOOKUP(K224,freq!$A$2:$A$40,freq!$B$2:$B$40,0),_xlfn.XLOOKUP(L224,freq!$A$2:$A$40,freq!$B$2:$B$40,0),_xlfn.XLOOKUP(M224,freq!$A$2:$A$40,freq!$B$2:$B$40,0),_xlfn.XLOOKUP(N224,freq!$A$2:$A$40,freq!$B$2:$B$40,0),_xlfn.XLOOKUP(O224,freq!$A$2:$A$40,freq!$B$2:$B$40,0),_xlfn.XLOOKUP(P224,freq!$A$2:$A$40,freq!$B$2:$B$40,0),_xlfn.XLOOKUP(Q224,freq!$A$2:$A$40,freq!$B$2:$B$40,0),_xlfn.XLOOKUP(R224,freq!$A$2:$A$40,freq!$B$2:$B$40,0),_xlfn.XLOOKUP(S224,freq!$A$2:$A$40,freq!$B$2:$B$40,0),_xlfn.XLOOKUP(T224,freq!$A$2:$A$40,freq!$B$2:$B$40,0),_xlfn.XLOOKUP(U224,freq!$A$2:$A$40,freq!$B$2:$B$40,0),_xlfn.XLOOKUP(V224,freq!$A$2:$A$40,freq!$B$2:$B$40,0))</f>
        <v>70.759999999999991</v>
      </c>
    </row>
    <row r="225" spans="1:23" x14ac:dyDescent="0.35">
      <c r="A225" s="32" t="s">
        <v>1873</v>
      </c>
      <c r="B225" s="32">
        <v>8</v>
      </c>
      <c r="C225" s="32" t="s">
        <v>2</v>
      </c>
      <c r="D225" s="32">
        <v>0</v>
      </c>
      <c r="E225" s="32" t="s">
        <v>4</v>
      </c>
      <c r="F225" s="32">
        <v>4</v>
      </c>
      <c r="G225" s="32" t="s">
        <v>46</v>
      </c>
      <c r="H225" s="32">
        <v>7</v>
      </c>
      <c r="I225" s="32">
        <v>6</v>
      </c>
      <c r="J225" s="32" t="s">
        <v>58</v>
      </c>
      <c r="K225" s="32" t="s">
        <v>29</v>
      </c>
      <c r="L225" s="32" t="s">
        <v>59</v>
      </c>
      <c r="M225" s="32" t="s">
        <v>33</v>
      </c>
      <c r="N225" s="32" t="s">
        <v>45</v>
      </c>
      <c r="O225" s="32" t="s">
        <v>4</v>
      </c>
      <c r="P225" s="32" t="s">
        <v>46</v>
      </c>
      <c r="Q225" s="32" t="s">
        <v>45</v>
      </c>
      <c r="R225" s="32" t="s">
        <v>1</v>
      </c>
      <c r="S225" s="32" t="s">
        <v>50</v>
      </c>
      <c r="T225" s="32" t="s">
        <v>31</v>
      </c>
      <c r="U225" s="32" t="s">
        <v>40</v>
      </c>
      <c r="V225" s="32" t="s">
        <v>32</v>
      </c>
      <c r="W225" s="32">
        <f>SUM(_xlfn.XLOOKUP(B225,freq!$A$2:$A$40,freq!$B$2:$B$40,0),_xlfn.XLOOKUP(C225,freq!$A$2:$A$40,freq!$B$2:$B$40,0),_xlfn.XLOOKUP(D225,freq!$A$2:$A$40,freq!$B$2:$B$40,0),_xlfn.XLOOKUP(E225,freq!$A$2:$A$40,freq!$B$2:$B$40,0),_xlfn.XLOOKUP(F225,freq!$A$2:$A$40,freq!$B$2:$B$40,0),_xlfn.XLOOKUP(G225,freq!$A$2:$A$40,freq!$B$2:$B$40,0),_xlfn.XLOOKUP(H225,freq!$A$2:$A$40,freq!$B$2:$B$40,0),_xlfn.XLOOKUP(I225,freq!$A$2:$A$40,freq!$B$2:$B$40,0),_xlfn.XLOOKUP(J225,freq!$A$2:$A$40,freq!$B$2:$B$40,0),_xlfn.XLOOKUP(K225,freq!$A$2:$A$40,freq!$B$2:$B$40,0),_xlfn.XLOOKUP(L225,freq!$A$2:$A$40,freq!$B$2:$B$40,0),_xlfn.XLOOKUP(M225,freq!$A$2:$A$40,freq!$B$2:$B$40,0),_xlfn.XLOOKUP(N225,freq!$A$2:$A$40,freq!$B$2:$B$40,0),_xlfn.XLOOKUP(O225,freq!$A$2:$A$40,freq!$B$2:$B$40,0),_xlfn.XLOOKUP(P225,freq!$A$2:$A$40,freq!$B$2:$B$40,0),_xlfn.XLOOKUP(Q225,freq!$A$2:$A$40,freq!$B$2:$B$40,0),_xlfn.XLOOKUP(R225,freq!$A$2:$A$40,freq!$B$2:$B$40,0),_xlfn.XLOOKUP(S225,freq!$A$2:$A$40,freq!$B$2:$B$40,0),_xlfn.XLOOKUP(T225,freq!$A$2:$A$40,freq!$B$2:$B$40,0),_xlfn.XLOOKUP(U225,freq!$A$2:$A$40,freq!$B$2:$B$40,0),_xlfn.XLOOKUP(V225,freq!$A$2:$A$40,freq!$B$2:$B$40,0))</f>
        <v>70.749999999999986</v>
      </c>
    </row>
    <row r="226" spans="1:23" x14ac:dyDescent="0.35">
      <c r="A226" s="32" t="s">
        <v>1256</v>
      </c>
      <c r="B226" s="32">
        <v>4</v>
      </c>
      <c r="C226" s="32" t="s">
        <v>42</v>
      </c>
      <c r="D226" s="32" t="s">
        <v>58</v>
      </c>
      <c r="E226" s="32" t="s">
        <v>29</v>
      </c>
      <c r="F226" s="32" t="s">
        <v>48</v>
      </c>
      <c r="G226" s="32">
        <v>1</v>
      </c>
      <c r="H226" s="32" t="s">
        <v>41</v>
      </c>
      <c r="I226" s="32" t="s">
        <v>43</v>
      </c>
      <c r="J226" s="32" t="s">
        <v>41</v>
      </c>
      <c r="K226" s="32" t="s">
        <v>59</v>
      </c>
      <c r="L226" s="32">
        <v>8</v>
      </c>
      <c r="M226" s="32" t="s">
        <v>40</v>
      </c>
      <c r="N226" s="32" t="s">
        <v>1</v>
      </c>
      <c r="O226" s="32" t="s">
        <v>35</v>
      </c>
      <c r="P226" s="32" t="s">
        <v>46</v>
      </c>
      <c r="Q226" s="32" t="s">
        <v>58</v>
      </c>
      <c r="R226" s="32" t="s">
        <v>43</v>
      </c>
      <c r="S226" s="32" t="s">
        <v>1</v>
      </c>
      <c r="T226" s="32" t="s">
        <v>46</v>
      </c>
      <c r="U226" s="32" t="s">
        <v>45</v>
      </c>
      <c r="V226" s="32" t="s">
        <v>45</v>
      </c>
      <c r="W226" s="32">
        <f>SUM(_xlfn.XLOOKUP(B226,freq!$A$2:$A$40,freq!$B$2:$B$40,0),_xlfn.XLOOKUP(C226,freq!$A$2:$A$40,freq!$B$2:$B$40,0),_xlfn.XLOOKUP(D226,freq!$A$2:$A$40,freq!$B$2:$B$40,0),_xlfn.XLOOKUP(E226,freq!$A$2:$A$40,freq!$B$2:$B$40,0),_xlfn.XLOOKUP(F226,freq!$A$2:$A$40,freq!$B$2:$B$40,0),_xlfn.XLOOKUP(G226,freq!$A$2:$A$40,freq!$B$2:$B$40,0),_xlfn.XLOOKUP(H226,freq!$A$2:$A$40,freq!$B$2:$B$40,0),_xlfn.XLOOKUP(I226,freq!$A$2:$A$40,freq!$B$2:$B$40,0),_xlfn.XLOOKUP(J226,freq!$A$2:$A$40,freq!$B$2:$B$40,0),_xlfn.XLOOKUP(K226,freq!$A$2:$A$40,freq!$B$2:$B$40,0),_xlfn.XLOOKUP(L226,freq!$A$2:$A$40,freq!$B$2:$B$40,0),_xlfn.XLOOKUP(M226,freq!$A$2:$A$40,freq!$B$2:$B$40,0),_xlfn.XLOOKUP(N226,freq!$A$2:$A$40,freq!$B$2:$B$40,0),_xlfn.XLOOKUP(O226,freq!$A$2:$A$40,freq!$B$2:$B$40,0),_xlfn.XLOOKUP(P226,freq!$A$2:$A$40,freq!$B$2:$B$40,0),_xlfn.XLOOKUP(Q226,freq!$A$2:$A$40,freq!$B$2:$B$40,0),_xlfn.XLOOKUP(R226,freq!$A$2:$A$40,freq!$B$2:$B$40,0),_xlfn.XLOOKUP(S226,freq!$A$2:$A$40,freq!$B$2:$B$40,0),_xlfn.XLOOKUP(T226,freq!$A$2:$A$40,freq!$B$2:$B$40,0),_xlfn.XLOOKUP(U226,freq!$A$2:$A$40,freq!$B$2:$B$40,0),_xlfn.XLOOKUP(V226,freq!$A$2:$A$40,freq!$B$2:$B$40,0))</f>
        <v>70.709999999999994</v>
      </c>
    </row>
    <row r="227" spans="1:23" x14ac:dyDescent="0.35">
      <c r="A227" s="32" t="s">
        <v>1811</v>
      </c>
      <c r="B227" s="32" t="s">
        <v>48</v>
      </c>
      <c r="C227" s="32" t="s">
        <v>46</v>
      </c>
      <c r="D227" s="32" t="s">
        <v>32</v>
      </c>
      <c r="E227" s="32" t="s">
        <v>34</v>
      </c>
      <c r="F227" s="32">
        <v>9</v>
      </c>
      <c r="G227" s="32" t="s">
        <v>48</v>
      </c>
      <c r="H227" s="32" t="s">
        <v>2</v>
      </c>
      <c r="I227" s="32">
        <v>5</v>
      </c>
      <c r="J227" s="32" t="s">
        <v>3</v>
      </c>
      <c r="K227" s="32" t="s">
        <v>33</v>
      </c>
      <c r="L227" s="32">
        <v>2</v>
      </c>
      <c r="M227" s="32" t="s">
        <v>3</v>
      </c>
      <c r="N227" s="32" t="s">
        <v>37</v>
      </c>
      <c r="O227" s="32" t="s">
        <v>35</v>
      </c>
      <c r="P227" s="32">
        <v>5</v>
      </c>
      <c r="Q227" s="32" t="s">
        <v>29</v>
      </c>
      <c r="R227" s="32" t="s">
        <v>58</v>
      </c>
      <c r="S227" s="32">
        <v>9</v>
      </c>
      <c r="T227" s="32" t="s">
        <v>32</v>
      </c>
      <c r="U227" s="32">
        <v>4</v>
      </c>
      <c r="V227" s="32" t="s">
        <v>31</v>
      </c>
      <c r="W227" s="32">
        <f>SUM(_xlfn.XLOOKUP(B227,freq!$A$2:$A$40,freq!$B$2:$B$40,0),_xlfn.XLOOKUP(C227,freq!$A$2:$A$40,freq!$B$2:$B$40,0),_xlfn.XLOOKUP(D227,freq!$A$2:$A$40,freq!$B$2:$B$40,0),_xlfn.XLOOKUP(E227,freq!$A$2:$A$40,freq!$B$2:$B$40,0),_xlfn.XLOOKUP(F227,freq!$A$2:$A$40,freq!$B$2:$B$40,0),_xlfn.XLOOKUP(G227,freq!$A$2:$A$40,freq!$B$2:$B$40,0),_xlfn.XLOOKUP(H227,freq!$A$2:$A$40,freq!$B$2:$B$40,0),_xlfn.XLOOKUP(I227,freq!$A$2:$A$40,freq!$B$2:$B$40,0),_xlfn.XLOOKUP(J227,freq!$A$2:$A$40,freq!$B$2:$B$40,0),_xlfn.XLOOKUP(K227,freq!$A$2:$A$40,freq!$B$2:$B$40,0),_xlfn.XLOOKUP(L227,freq!$A$2:$A$40,freq!$B$2:$B$40,0),_xlfn.XLOOKUP(M227,freq!$A$2:$A$40,freq!$B$2:$B$40,0),_xlfn.XLOOKUP(N227,freq!$A$2:$A$40,freq!$B$2:$B$40,0),_xlfn.XLOOKUP(O227,freq!$A$2:$A$40,freq!$B$2:$B$40,0),_xlfn.XLOOKUP(P227,freq!$A$2:$A$40,freq!$B$2:$B$40,0),_xlfn.XLOOKUP(Q227,freq!$A$2:$A$40,freq!$B$2:$B$40,0),_xlfn.XLOOKUP(R227,freq!$A$2:$A$40,freq!$B$2:$B$40,0),_xlfn.XLOOKUP(S227,freq!$A$2:$A$40,freq!$B$2:$B$40,0),_xlfn.XLOOKUP(T227,freq!$A$2:$A$40,freq!$B$2:$B$40,0),_xlfn.XLOOKUP(U227,freq!$A$2:$A$40,freq!$B$2:$B$40,0),_xlfn.XLOOKUP(V227,freq!$A$2:$A$40,freq!$B$2:$B$40,0))</f>
        <v>70.59</v>
      </c>
    </row>
    <row r="228" spans="1:23" x14ac:dyDescent="0.35">
      <c r="A228" s="32" t="s">
        <v>1559</v>
      </c>
      <c r="B228" s="32" t="s">
        <v>49</v>
      </c>
      <c r="C228" s="32">
        <v>4</v>
      </c>
      <c r="D228" s="32">
        <v>7</v>
      </c>
      <c r="E228" s="32" t="s">
        <v>59</v>
      </c>
      <c r="F228" s="32" t="s">
        <v>56</v>
      </c>
      <c r="G228" s="32" t="s">
        <v>37</v>
      </c>
      <c r="H228" s="32" t="s">
        <v>33</v>
      </c>
      <c r="I228" s="32" t="s">
        <v>49</v>
      </c>
      <c r="J228" s="32">
        <v>5</v>
      </c>
      <c r="K228" s="32" t="s">
        <v>31</v>
      </c>
      <c r="L228" s="32" t="s">
        <v>44</v>
      </c>
      <c r="M228" s="32" t="s">
        <v>48</v>
      </c>
      <c r="N228" s="32" t="s">
        <v>45</v>
      </c>
      <c r="O228" s="32">
        <v>0</v>
      </c>
      <c r="P228" s="32" t="s">
        <v>58</v>
      </c>
      <c r="Q228" s="32" t="s">
        <v>56</v>
      </c>
      <c r="R228" s="32" t="s">
        <v>2</v>
      </c>
      <c r="S228" s="32" t="s">
        <v>3</v>
      </c>
      <c r="T228" s="32">
        <v>8</v>
      </c>
      <c r="U228" s="32">
        <v>2</v>
      </c>
      <c r="V228" s="32" t="s">
        <v>29</v>
      </c>
      <c r="W228" s="32">
        <f>SUM(_xlfn.XLOOKUP(B228,freq!$A$2:$A$40,freq!$B$2:$B$40,0),_xlfn.XLOOKUP(C228,freq!$A$2:$A$40,freq!$B$2:$B$40,0),_xlfn.XLOOKUP(D228,freq!$A$2:$A$40,freq!$B$2:$B$40,0),_xlfn.XLOOKUP(E228,freq!$A$2:$A$40,freq!$B$2:$B$40,0),_xlfn.XLOOKUP(F228,freq!$A$2:$A$40,freq!$B$2:$B$40,0),_xlfn.XLOOKUP(G228,freq!$A$2:$A$40,freq!$B$2:$B$40,0),_xlfn.XLOOKUP(H228,freq!$A$2:$A$40,freq!$B$2:$B$40,0),_xlfn.XLOOKUP(I228,freq!$A$2:$A$40,freq!$B$2:$B$40,0),_xlfn.XLOOKUP(J228,freq!$A$2:$A$40,freq!$B$2:$B$40,0),_xlfn.XLOOKUP(K228,freq!$A$2:$A$40,freq!$B$2:$B$40,0),_xlfn.XLOOKUP(L228,freq!$A$2:$A$40,freq!$B$2:$B$40,0),_xlfn.XLOOKUP(M228,freq!$A$2:$A$40,freq!$B$2:$B$40,0),_xlfn.XLOOKUP(N228,freq!$A$2:$A$40,freq!$B$2:$B$40,0),_xlfn.XLOOKUP(O228,freq!$A$2:$A$40,freq!$B$2:$B$40,0),_xlfn.XLOOKUP(P228,freq!$A$2:$A$40,freq!$B$2:$B$40,0),_xlfn.XLOOKUP(Q228,freq!$A$2:$A$40,freq!$B$2:$B$40,0),_xlfn.XLOOKUP(R228,freq!$A$2:$A$40,freq!$B$2:$B$40,0),_xlfn.XLOOKUP(S228,freq!$A$2:$A$40,freq!$B$2:$B$40,0),_xlfn.XLOOKUP(T228,freq!$A$2:$A$40,freq!$B$2:$B$40,0),_xlfn.XLOOKUP(U228,freq!$A$2:$A$40,freq!$B$2:$B$40,0),_xlfn.XLOOKUP(V228,freq!$A$2:$A$40,freq!$B$2:$B$40,0))</f>
        <v>70.589999999999989</v>
      </c>
    </row>
    <row r="229" spans="1:23" x14ac:dyDescent="0.35">
      <c r="A229" s="32" t="s">
        <v>2029</v>
      </c>
      <c r="B229" s="32" t="s">
        <v>58</v>
      </c>
      <c r="C229" s="32" t="s">
        <v>37</v>
      </c>
      <c r="D229" s="32" t="s">
        <v>31</v>
      </c>
      <c r="E229" s="32" t="s">
        <v>37</v>
      </c>
      <c r="F229" s="32">
        <v>5</v>
      </c>
      <c r="G229" s="32" t="s">
        <v>53</v>
      </c>
      <c r="H229" s="32" t="s">
        <v>4</v>
      </c>
      <c r="I229" s="32" t="s">
        <v>31</v>
      </c>
      <c r="J229" s="32">
        <v>8</v>
      </c>
      <c r="K229" s="32">
        <v>9</v>
      </c>
      <c r="L229" s="32" t="s">
        <v>1</v>
      </c>
      <c r="M229" s="32">
        <v>8</v>
      </c>
      <c r="N229" s="32" t="s">
        <v>0</v>
      </c>
      <c r="O229" s="32" t="s">
        <v>45</v>
      </c>
      <c r="P229" s="32" t="s">
        <v>35</v>
      </c>
      <c r="Q229" s="32" t="s">
        <v>40</v>
      </c>
      <c r="R229" s="32">
        <v>1</v>
      </c>
      <c r="S229" s="32" t="s">
        <v>34</v>
      </c>
      <c r="T229" s="32" t="s">
        <v>32</v>
      </c>
      <c r="U229" s="32">
        <v>5</v>
      </c>
      <c r="V229" s="32" t="s">
        <v>31</v>
      </c>
      <c r="W229" s="32">
        <f>SUM(_xlfn.XLOOKUP(B229,freq!$A$2:$A$40,freq!$B$2:$B$40,0),_xlfn.XLOOKUP(C229,freq!$A$2:$A$40,freq!$B$2:$B$40,0),_xlfn.XLOOKUP(D229,freq!$A$2:$A$40,freq!$B$2:$B$40,0),_xlfn.XLOOKUP(E229,freq!$A$2:$A$40,freq!$B$2:$B$40,0),_xlfn.XLOOKUP(F229,freq!$A$2:$A$40,freq!$B$2:$B$40,0),_xlfn.XLOOKUP(G229,freq!$A$2:$A$40,freq!$B$2:$B$40,0),_xlfn.XLOOKUP(H229,freq!$A$2:$A$40,freq!$B$2:$B$40,0),_xlfn.XLOOKUP(I229,freq!$A$2:$A$40,freq!$B$2:$B$40,0),_xlfn.XLOOKUP(J229,freq!$A$2:$A$40,freq!$B$2:$B$40,0),_xlfn.XLOOKUP(K229,freq!$A$2:$A$40,freq!$B$2:$B$40,0),_xlfn.XLOOKUP(L229,freq!$A$2:$A$40,freq!$B$2:$B$40,0),_xlfn.XLOOKUP(M229,freq!$A$2:$A$40,freq!$B$2:$B$40,0),_xlfn.XLOOKUP(N229,freq!$A$2:$A$40,freq!$B$2:$B$40,0),_xlfn.XLOOKUP(O229,freq!$A$2:$A$40,freq!$B$2:$B$40,0),_xlfn.XLOOKUP(P229,freq!$A$2:$A$40,freq!$B$2:$B$40,0),_xlfn.XLOOKUP(Q229,freq!$A$2:$A$40,freq!$B$2:$B$40,0),_xlfn.XLOOKUP(R229,freq!$A$2:$A$40,freq!$B$2:$B$40,0),_xlfn.XLOOKUP(S229,freq!$A$2:$A$40,freq!$B$2:$B$40,0),_xlfn.XLOOKUP(T229,freq!$A$2:$A$40,freq!$B$2:$B$40,0),_xlfn.XLOOKUP(U229,freq!$A$2:$A$40,freq!$B$2:$B$40,0),_xlfn.XLOOKUP(V229,freq!$A$2:$A$40,freq!$B$2:$B$40,0))</f>
        <v>70.589999999999989</v>
      </c>
    </row>
    <row r="230" spans="1:23" x14ac:dyDescent="0.35">
      <c r="A230" s="32" t="s">
        <v>1019</v>
      </c>
      <c r="B230" s="32" t="s">
        <v>35</v>
      </c>
      <c r="C230" s="32" t="s">
        <v>1</v>
      </c>
      <c r="D230" s="32" t="s">
        <v>43</v>
      </c>
      <c r="E230" s="32" t="s">
        <v>30</v>
      </c>
      <c r="F230" s="32" t="s">
        <v>59</v>
      </c>
      <c r="G230" s="32" t="s">
        <v>40</v>
      </c>
      <c r="H230" s="32">
        <v>4</v>
      </c>
      <c r="I230" s="32" t="s">
        <v>35</v>
      </c>
      <c r="J230" s="32">
        <v>9</v>
      </c>
      <c r="K230" s="32" t="s">
        <v>30</v>
      </c>
      <c r="L230" s="32" t="s">
        <v>37</v>
      </c>
      <c r="M230" s="32" t="s">
        <v>31</v>
      </c>
      <c r="N230" s="32" t="s">
        <v>33</v>
      </c>
      <c r="O230" s="32">
        <v>3</v>
      </c>
      <c r="P230" s="32" t="s">
        <v>45</v>
      </c>
      <c r="Q230" s="32" t="s">
        <v>3</v>
      </c>
      <c r="R230" s="32" t="s">
        <v>41</v>
      </c>
      <c r="S230" s="32" t="s">
        <v>31</v>
      </c>
      <c r="T230" s="32">
        <v>8</v>
      </c>
      <c r="U230" s="32">
        <v>2</v>
      </c>
      <c r="V230" s="32" t="s">
        <v>49</v>
      </c>
      <c r="W230" s="32">
        <f>SUM(_xlfn.XLOOKUP(B230,freq!$A$2:$A$40,freq!$B$2:$B$40,0),_xlfn.XLOOKUP(C230,freq!$A$2:$A$40,freq!$B$2:$B$40,0),_xlfn.XLOOKUP(D230,freq!$A$2:$A$40,freq!$B$2:$B$40,0),_xlfn.XLOOKUP(E230,freq!$A$2:$A$40,freq!$B$2:$B$40,0),_xlfn.XLOOKUP(F230,freq!$A$2:$A$40,freq!$B$2:$B$40,0),_xlfn.XLOOKUP(G230,freq!$A$2:$A$40,freq!$B$2:$B$40,0),_xlfn.XLOOKUP(H230,freq!$A$2:$A$40,freq!$B$2:$B$40,0),_xlfn.XLOOKUP(I230,freq!$A$2:$A$40,freq!$B$2:$B$40,0),_xlfn.XLOOKUP(J230,freq!$A$2:$A$40,freq!$B$2:$B$40,0),_xlfn.XLOOKUP(K230,freq!$A$2:$A$40,freq!$B$2:$B$40,0),_xlfn.XLOOKUP(L230,freq!$A$2:$A$40,freq!$B$2:$B$40,0),_xlfn.XLOOKUP(M230,freq!$A$2:$A$40,freq!$B$2:$B$40,0),_xlfn.XLOOKUP(N230,freq!$A$2:$A$40,freq!$B$2:$B$40,0),_xlfn.XLOOKUP(O230,freq!$A$2:$A$40,freq!$B$2:$B$40,0),_xlfn.XLOOKUP(P230,freq!$A$2:$A$40,freq!$B$2:$B$40,0),_xlfn.XLOOKUP(Q230,freq!$A$2:$A$40,freq!$B$2:$B$40,0),_xlfn.XLOOKUP(R230,freq!$A$2:$A$40,freq!$B$2:$B$40,0),_xlfn.XLOOKUP(S230,freq!$A$2:$A$40,freq!$B$2:$B$40,0),_xlfn.XLOOKUP(T230,freq!$A$2:$A$40,freq!$B$2:$B$40,0),_xlfn.XLOOKUP(U230,freq!$A$2:$A$40,freq!$B$2:$B$40,0),_xlfn.XLOOKUP(V230,freq!$A$2:$A$40,freq!$B$2:$B$40,0))</f>
        <v>70.550000000000011</v>
      </c>
    </row>
    <row r="231" spans="1:23" x14ac:dyDescent="0.35">
      <c r="A231" s="32" t="s">
        <v>1940</v>
      </c>
      <c r="B231" s="32" t="s">
        <v>48</v>
      </c>
      <c r="C231" s="32" t="s">
        <v>59</v>
      </c>
      <c r="D231" s="32" t="s">
        <v>59</v>
      </c>
      <c r="E231" s="32">
        <v>5</v>
      </c>
      <c r="F231" s="32" t="s">
        <v>2</v>
      </c>
      <c r="G231" s="32" t="s">
        <v>0</v>
      </c>
      <c r="H231" s="32" t="s">
        <v>33</v>
      </c>
      <c r="I231" s="32">
        <v>4</v>
      </c>
      <c r="J231" s="32" t="s">
        <v>45</v>
      </c>
      <c r="K231" s="32" t="s">
        <v>1</v>
      </c>
      <c r="L231" s="32" t="s">
        <v>36</v>
      </c>
      <c r="M231" s="32" t="s">
        <v>50</v>
      </c>
      <c r="N231" s="32" t="s">
        <v>46</v>
      </c>
      <c r="O231" s="32" t="s">
        <v>30</v>
      </c>
      <c r="P231" s="32" t="s">
        <v>29</v>
      </c>
      <c r="Q231" s="32">
        <v>4</v>
      </c>
      <c r="R231" s="32" t="s">
        <v>32</v>
      </c>
      <c r="S231" s="32" t="s">
        <v>2</v>
      </c>
      <c r="T231" s="32" t="s">
        <v>0</v>
      </c>
      <c r="U231" s="32" t="s">
        <v>56</v>
      </c>
      <c r="V231" s="32" t="s">
        <v>4</v>
      </c>
      <c r="W231" s="32">
        <f>SUM(_xlfn.XLOOKUP(B231,freq!$A$2:$A$40,freq!$B$2:$B$40,0),_xlfn.XLOOKUP(C231,freq!$A$2:$A$40,freq!$B$2:$B$40,0),_xlfn.XLOOKUP(D231,freq!$A$2:$A$40,freq!$B$2:$B$40,0),_xlfn.XLOOKUP(E231,freq!$A$2:$A$40,freq!$B$2:$B$40,0),_xlfn.XLOOKUP(F231,freq!$A$2:$A$40,freq!$B$2:$B$40,0),_xlfn.XLOOKUP(G231,freq!$A$2:$A$40,freq!$B$2:$B$40,0),_xlfn.XLOOKUP(H231,freq!$A$2:$A$40,freq!$B$2:$B$40,0),_xlfn.XLOOKUP(I231,freq!$A$2:$A$40,freq!$B$2:$B$40,0),_xlfn.XLOOKUP(J231,freq!$A$2:$A$40,freq!$B$2:$B$40,0),_xlfn.XLOOKUP(K231,freq!$A$2:$A$40,freq!$B$2:$B$40,0),_xlfn.XLOOKUP(L231,freq!$A$2:$A$40,freq!$B$2:$B$40,0),_xlfn.XLOOKUP(M231,freq!$A$2:$A$40,freq!$B$2:$B$40,0),_xlfn.XLOOKUP(N231,freq!$A$2:$A$40,freq!$B$2:$B$40,0),_xlfn.XLOOKUP(O231,freq!$A$2:$A$40,freq!$B$2:$B$40,0),_xlfn.XLOOKUP(P231,freq!$A$2:$A$40,freq!$B$2:$B$40,0),_xlfn.XLOOKUP(Q231,freq!$A$2:$A$40,freq!$B$2:$B$40,0),_xlfn.XLOOKUP(R231,freq!$A$2:$A$40,freq!$B$2:$B$40,0),_xlfn.XLOOKUP(S231,freq!$A$2:$A$40,freq!$B$2:$B$40,0),_xlfn.XLOOKUP(T231,freq!$A$2:$A$40,freq!$B$2:$B$40,0),_xlfn.XLOOKUP(U231,freq!$A$2:$A$40,freq!$B$2:$B$40,0),_xlfn.XLOOKUP(V231,freq!$A$2:$A$40,freq!$B$2:$B$40,0))</f>
        <v>70.5</v>
      </c>
    </row>
    <row r="232" spans="1:23" x14ac:dyDescent="0.35">
      <c r="A232" s="32" t="s">
        <v>392</v>
      </c>
      <c r="B232" s="32" t="s">
        <v>49</v>
      </c>
      <c r="C232" s="32">
        <v>5</v>
      </c>
      <c r="D232" s="32" t="s">
        <v>45</v>
      </c>
      <c r="E232" s="32" t="s">
        <v>37</v>
      </c>
      <c r="F232" s="32">
        <v>8</v>
      </c>
      <c r="G232" s="32" t="s">
        <v>28</v>
      </c>
      <c r="H232" s="32" t="s">
        <v>38</v>
      </c>
      <c r="I232" s="32" t="s">
        <v>31</v>
      </c>
      <c r="J232" s="32" t="s">
        <v>37</v>
      </c>
      <c r="K232" s="32" t="s">
        <v>40</v>
      </c>
      <c r="L232" s="32" t="s">
        <v>45</v>
      </c>
      <c r="M232" s="32">
        <v>6</v>
      </c>
      <c r="N232" s="32" t="s">
        <v>49</v>
      </c>
      <c r="O232" s="32" t="s">
        <v>0</v>
      </c>
      <c r="P232" s="32" t="s">
        <v>2</v>
      </c>
      <c r="Q232" s="32" t="s">
        <v>58</v>
      </c>
      <c r="R232" s="32" t="s">
        <v>34</v>
      </c>
      <c r="S232" s="32" t="s">
        <v>38</v>
      </c>
      <c r="T232" s="32" t="s">
        <v>37</v>
      </c>
      <c r="U232" s="32">
        <v>9</v>
      </c>
      <c r="V232" s="32" t="s">
        <v>50</v>
      </c>
      <c r="W232" s="32">
        <f>SUM(_xlfn.XLOOKUP(B232,freq!$A$2:$A$40,freq!$B$2:$B$40,0),_xlfn.XLOOKUP(C232,freq!$A$2:$A$40,freq!$B$2:$B$40,0),_xlfn.XLOOKUP(D232,freq!$A$2:$A$40,freq!$B$2:$B$40,0),_xlfn.XLOOKUP(E232,freq!$A$2:$A$40,freq!$B$2:$B$40,0),_xlfn.XLOOKUP(F232,freq!$A$2:$A$40,freq!$B$2:$B$40,0),_xlfn.XLOOKUP(G232,freq!$A$2:$A$40,freq!$B$2:$B$40,0),_xlfn.XLOOKUP(H232,freq!$A$2:$A$40,freq!$B$2:$B$40,0),_xlfn.XLOOKUP(I232,freq!$A$2:$A$40,freq!$B$2:$B$40,0),_xlfn.XLOOKUP(J232,freq!$A$2:$A$40,freq!$B$2:$B$40,0),_xlfn.XLOOKUP(K232,freq!$A$2:$A$40,freq!$B$2:$B$40,0),_xlfn.XLOOKUP(L232,freq!$A$2:$A$40,freq!$B$2:$B$40,0),_xlfn.XLOOKUP(M232,freq!$A$2:$A$40,freq!$B$2:$B$40,0),_xlfn.XLOOKUP(N232,freq!$A$2:$A$40,freq!$B$2:$B$40,0),_xlfn.XLOOKUP(O232,freq!$A$2:$A$40,freq!$B$2:$B$40,0),_xlfn.XLOOKUP(P232,freq!$A$2:$A$40,freq!$B$2:$B$40,0),_xlfn.XLOOKUP(Q232,freq!$A$2:$A$40,freq!$B$2:$B$40,0),_xlfn.XLOOKUP(R232,freq!$A$2:$A$40,freq!$B$2:$B$40,0),_xlfn.XLOOKUP(S232,freq!$A$2:$A$40,freq!$B$2:$B$40,0),_xlfn.XLOOKUP(T232,freq!$A$2:$A$40,freq!$B$2:$B$40,0),_xlfn.XLOOKUP(U232,freq!$A$2:$A$40,freq!$B$2:$B$40,0),_xlfn.XLOOKUP(V232,freq!$A$2:$A$40,freq!$B$2:$B$40,0))</f>
        <v>70.449999999999989</v>
      </c>
    </row>
    <row r="233" spans="1:23" x14ac:dyDescent="0.35">
      <c r="A233" s="32" t="s">
        <v>551</v>
      </c>
      <c r="B233" s="32" t="s">
        <v>1</v>
      </c>
      <c r="C233" s="32">
        <v>3</v>
      </c>
      <c r="D233" s="32" t="s">
        <v>4</v>
      </c>
      <c r="E233" s="32">
        <v>9</v>
      </c>
      <c r="F233" s="32" t="s">
        <v>2</v>
      </c>
      <c r="G233" s="32" t="s">
        <v>30</v>
      </c>
      <c r="H233" s="32" t="s">
        <v>40</v>
      </c>
      <c r="I233" s="32" t="s">
        <v>3</v>
      </c>
      <c r="J233" s="32" t="s">
        <v>2</v>
      </c>
      <c r="K233" s="32" t="s">
        <v>45</v>
      </c>
      <c r="L233" s="32" t="s">
        <v>28</v>
      </c>
      <c r="M233" s="32" t="s">
        <v>41</v>
      </c>
      <c r="N233" s="32" t="s">
        <v>3</v>
      </c>
      <c r="O233" s="32" t="s">
        <v>44</v>
      </c>
      <c r="P233" s="32" t="s">
        <v>29</v>
      </c>
      <c r="Q233" s="32" t="s">
        <v>53</v>
      </c>
      <c r="R233" s="32">
        <v>8</v>
      </c>
      <c r="S233" s="32" t="s">
        <v>0</v>
      </c>
      <c r="T233" s="32" t="s">
        <v>3</v>
      </c>
      <c r="U233" s="32">
        <v>9</v>
      </c>
      <c r="V233" s="32" t="s">
        <v>49</v>
      </c>
      <c r="W233" s="32">
        <f>SUM(_xlfn.XLOOKUP(B233,freq!$A$2:$A$40,freq!$B$2:$B$40,0),_xlfn.XLOOKUP(C233,freq!$A$2:$A$40,freq!$B$2:$B$40,0),_xlfn.XLOOKUP(D233,freq!$A$2:$A$40,freq!$B$2:$B$40,0),_xlfn.XLOOKUP(E233,freq!$A$2:$A$40,freq!$B$2:$B$40,0),_xlfn.XLOOKUP(F233,freq!$A$2:$A$40,freq!$B$2:$B$40,0),_xlfn.XLOOKUP(G233,freq!$A$2:$A$40,freq!$B$2:$B$40,0),_xlfn.XLOOKUP(H233,freq!$A$2:$A$40,freq!$B$2:$B$40,0),_xlfn.XLOOKUP(I233,freq!$A$2:$A$40,freq!$B$2:$B$40,0),_xlfn.XLOOKUP(J233,freq!$A$2:$A$40,freq!$B$2:$B$40,0),_xlfn.XLOOKUP(K233,freq!$A$2:$A$40,freq!$B$2:$B$40,0),_xlfn.XLOOKUP(L233,freq!$A$2:$A$40,freq!$B$2:$B$40,0),_xlfn.XLOOKUP(M233,freq!$A$2:$A$40,freq!$B$2:$B$40,0),_xlfn.XLOOKUP(N233,freq!$A$2:$A$40,freq!$B$2:$B$40,0),_xlfn.XLOOKUP(O233,freq!$A$2:$A$40,freq!$B$2:$B$40,0),_xlfn.XLOOKUP(P233,freq!$A$2:$A$40,freq!$B$2:$B$40,0),_xlfn.XLOOKUP(Q233,freq!$A$2:$A$40,freq!$B$2:$B$40,0),_xlfn.XLOOKUP(R233,freq!$A$2:$A$40,freq!$B$2:$B$40,0),_xlfn.XLOOKUP(S233,freq!$A$2:$A$40,freq!$B$2:$B$40,0),_xlfn.XLOOKUP(T233,freq!$A$2:$A$40,freq!$B$2:$B$40,0),_xlfn.XLOOKUP(U233,freq!$A$2:$A$40,freq!$B$2:$B$40,0),_xlfn.XLOOKUP(V233,freq!$A$2:$A$40,freq!$B$2:$B$40,0))</f>
        <v>70.42</v>
      </c>
    </row>
    <row r="234" spans="1:23" x14ac:dyDescent="0.35">
      <c r="A234" s="32" t="s">
        <v>633</v>
      </c>
      <c r="B234" s="32" t="s">
        <v>45</v>
      </c>
      <c r="C234" s="32" t="s">
        <v>28</v>
      </c>
      <c r="D234" s="32">
        <v>6</v>
      </c>
      <c r="E234" s="32" t="s">
        <v>1</v>
      </c>
      <c r="F234" s="32">
        <v>3</v>
      </c>
      <c r="G234" s="32" t="s">
        <v>38</v>
      </c>
      <c r="H234" s="32" t="s">
        <v>1</v>
      </c>
      <c r="I234" s="32">
        <v>9</v>
      </c>
      <c r="J234" s="32">
        <v>6</v>
      </c>
      <c r="K234" s="32">
        <v>5</v>
      </c>
      <c r="L234" s="32" t="s">
        <v>31</v>
      </c>
      <c r="M234" s="32" t="s">
        <v>34</v>
      </c>
      <c r="N234" s="32" t="s">
        <v>48</v>
      </c>
      <c r="O234" s="32" t="s">
        <v>3</v>
      </c>
      <c r="P234" s="32" t="s">
        <v>33</v>
      </c>
      <c r="Q234" s="32" t="s">
        <v>32</v>
      </c>
      <c r="R234" s="32">
        <v>8</v>
      </c>
      <c r="S234" s="32" t="s">
        <v>35</v>
      </c>
      <c r="T234" s="32">
        <v>7</v>
      </c>
      <c r="U234" s="32" t="s">
        <v>28</v>
      </c>
      <c r="V234" s="32" t="s">
        <v>44</v>
      </c>
      <c r="W234" s="32">
        <f>SUM(_xlfn.XLOOKUP(B234,freq!$A$2:$A$40,freq!$B$2:$B$40,0),_xlfn.XLOOKUP(C234,freq!$A$2:$A$40,freq!$B$2:$B$40,0),_xlfn.XLOOKUP(D234,freq!$A$2:$A$40,freq!$B$2:$B$40,0),_xlfn.XLOOKUP(E234,freq!$A$2:$A$40,freq!$B$2:$B$40,0),_xlfn.XLOOKUP(F234,freq!$A$2:$A$40,freq!$B$2:$B$40,0),_xlfn.XLOOKUP(G234,freq!$A$2:$A$40,freq!$B$2:$B$40,0),_xlfn.XLOOKUP(H234,freq!$A$2:$A$40,freq!$B$2:$B$40,0),_xlfn.XLOOKUP(I234,freq!$A$2:$A$40,freq!$B$2:$B$40,0),_xlfn.XLOOKUP(J234,freq!$A$2:$A$40,freq!$B$2:$B$40,0),_xlfn.XLOOKUP(K234,freq!$A$2:$A$40,freq!$B$2:$B$40,0),_xlfn.XLOOKUP(L234,freq!$A$2:$A$40,freq!$B$2:$B$40,0),_xlfn.XLOOKUP(M234,freq!$A$2:$A$40,freq!$B$2:$B$40,0),_xlfn.XLOOKUP(N234,freq!$A$2:$A$40,freq!$B$2:$B$40,0),_xlfn.XLOOKUP(O234,freq!$A$2:$A$40,freq!$B$2:$B$40,0),_xlfn.XLOOKUP(P234,freq!$A$2:$A$40,freq!$B$2:$B$40,0),_xlfn.XLOOKUP(Q234,freq!$A$2:$A$40,freq!$B$2:$B$40,0),_xlfn.XLOOKUP(R234,freq!$A$2:$A$40,freq!$B$2:$B$40,0),_xlfn.XLOOKUP(S234,freq!$A$2:$A$40,freq!$B$2:$B$40,0),_xlfn.XLOOKUP(T234,freq!$A$2:$A$40,freq!$B$2:$B$40,0),_xlfn.XLOOKUP(U234,freq!$A$2:$A$40,freq!$B$2:$B$40,0),_xlfn.XLOOKUP(V234,freq!$A$2:$A$40,freq!$B$2:$B$40,0))</f>
        <v>70.410000000000011</v>
      </c>
    </row>
    <row r="235" spans="1:23" x14ac:dyDescent="0.35">
      <c r="A235" s="32" t="s">
        <v>947</v>
      </c>
      <c r="B235" s="32" t="s">
        <v>59</v>
      </c>
      <c r="C235" s="32">
        <v>7</v>
      </c>
      <c r="D235" s="32" t="s">
        <v>49</v>
      </c>
      <c r="E235" s="32" t="s">
        <v>48</v>
      </c>
      <c r="F235" s="32" t="s">
        <v>45</v>
      </c>
      <c r="G235" s="32">
        <v>8</v>
      </c>
      <c r="H235" s="32" t="s">
        <v>34</v>
      </c>
      <c r="I235" s="32" t="s">
        <v>49</v>
      </c>
      <c r="J235" s="32" t="s">
        <v>58</v>
      </c>
      <c r="K235" s="32" t="s">
        <v>45</v>
      </c>
      <c r="L235" s="32" t="s">
        <v>45</v>
      </c>
      <c r="M235" s="32" t="s">
        <v>44</v>
      </c>
      <c r="N235" s="32">
        <v>1</v>
      </c>
      <c r="O235" s="32">
        <v>1</v>
      </c>
      <c r="P235" s="32" t="s">
        <v>46</v>
      </c>
      <c r="Q235" s="32" t="s">
        <v>38</v>
      </c>
      <c r="R235" s="32" t="s">
        <v>37</v>
      </c>
      <c r="S235" s="32">
        <v>6</v>
      </c>
      <c r="T235" s="32" t="s">
        <v>3</v>
      </c>
      <c r="U235" s="32">
        <v>1</v>
      </c>
      <c r="V235" s="32" t="s">
        <v>53</v>
      </c>
      <c r="W235" s="32">
        <f>SUM(_xlfn.XLOOKUP(B235,freq!$A$2:$A$40,freq!$B$2:$B$40,0),_xlfn.XLOOKUP(C235,freq!$A$2:$A$40,freq!$B$2:$B$40,0),_xlfn.XLOOKUP(D235,freq!$A$2:$A$40,freq!$B$2:$B$40,0),_xlfn.XLOOKUP(E235,freq!$A$2:$A$40,freq!$B$2:$B$40,0),_xlfn.XLOOKUP(F235,freq!$A$2:$A$40,freq!$B$2:$B$40,0),_xlfn.XLOOKUP(G235,freq!$A$2:$A$40,freq!$B$2:$B$40,0),_xlfn.XLOOKUP(H235,freq!$A$2:$A$40,freq!$B$2:$B$40,0),_xlfn.XLOOKUP(I235,freq!$A$2:$A$40,freq!$B$2:$B$40,0),_xlfn.XLOOKUP(J235,freq!$A$2:$A$40,freq!$B$2:$B$40,0),_xlfn.XLOOKUP(K235,freq!$A$2:$A$40,freq!$B$2:$B$40,0),_xlfn.XLOOKUP(L235,freq!$A$2:$A$40,freq!$B$2:$B$40,0),_xlfn.XLOOKUP(M235,freq!$A$2:$A$40,freq!$B$2:$B$40,0),_xlfn.XLOOKUP(N235,freq!$A$2:$A$40,freq!$B$2:$B$40,0),_xlfn.XLOOKUP(O235,freq!$A$2:$A$40,freq!$B$2:$B$40,0),_xlfn.XLOOKUP(P235,freq!$A$2:$A$40,freq!$B$2:$B$40,0),_xlfn.XLOOKUP(Q235,freq!$A$2:$A$40,freq!$B$2:$B$40,0),_xlfn.XLOOKUP(R235,freq!$A$2:$A$40,freq!$B$2:$B$40,0),_xlfn.XLOOKUP(S235,freq!$A$2:$A$40,freq!$B$2:$B$40,0),_xlfn.XLOOKUP(T235,freq!$A$2:$A$40,freq!$B$2:$B$40,0),_xlfn.XLOOKUP(U235,freq!$A$2:$A$40,freq!$B$2:$B$40,0),_xlfn.XLOOKUP(V235,freq!$A$2:$A$40,freq!$B$2:$B$40,0))</f>
        <v>70.39</v>
      </c>
    </row>
    <row r="236" spans="1:23" x14ac:dyDescent="0.35">
      <c r="A236" s="32" t="s">
        <v>1871</v>
      </c>
      <c r="B236" s="32" t="s">
        <v>46</v>
      </c>
      <c r="C236" s="32" t="s">
        <v>29</v>
      </c>
      <c r="D236" s="32" t="s">
        <v>31</v>
      </c>
      <c r="E236" s="32" t="s">
        <v>33</v>
      </c>
      <c r="F236" s="32">
        <v>2</v>
      </c>
      <c r="G236" s="32" t="s">
        <v>2</v>
      </c>
      <c r="H236" s="32" t="s">
        <v>41</v>
      </c>
      <c r="I236" s="32">
        <v>7</v>
      </c>
      <c r="J236" s="32" t="s">
        <v>38</v>
      </c>
      <c r="K236" s="32" t="s">
        <v>44</v>
      </c>
      <c r="L236" s="32" t="s">
        <v>48</v>
      </c>
      <c r="M236" s="32" t="s">
        <v>30</v>
      </c>
      <c r="N236" s="32" t="s">
        <v>56</v>
      </c>
      <c r="O236" s="32" t="s">
        <v>41</v>
      </c>
      <c r="P236" s="32">
        <v>9</v>
      </c>
      <c r="Q236" s="32" t="s">
        <v>33</v>
      </c>
      <c r="R236" s="32">
        <v>4</v>
      </c>
      <c r="S236" s="32" t="s">
        <v>56</v>
      </c>
      <c r="T236" s="32" t="s">
        <v>37</v>
      </c>
      <c r="U236" s="32">
        <v>3</v>
      </c>
      <c r="V236" s="32" t="s">
        <v>2</v>
      </c>
      <c r="W236" s="32">
        <f>SUM(_xlfn.XLOOKUP(B236,freq!$A$2:$A$40,freq!$B$2:$B$40,0),_xlfn.XLOOKUP(C236,freq!$A$2:$A$40,freq!$B$2:$B$40,0),_xlfn.XLOOKUP(D236,freq!$A$2:$A$40,freq!$B$2:$B$40,0),_xlfn.XLOOKUP(E236,freq!$A$2:$A$40,freq!$B$2:$B$40,0),_xlfn.XLOOKUP(F236,freq!$A$2:$A$40,freq!$B$2:$B$40,0),_xlfn.XLOOKUP(G236,freq!$A$2:$A$40,freq!$B$2:$B$40,0),_xlfn.XLOOKUP(H236,freq!$A$2:$A$40,freq!$B$2:$B$40,0),_xlfn.XLOOKUP(I236,freq!$A$2:$A$40,freq!$B$2:$B$40,0),_xlfn.XLOOKUP(J236,freq!$A$2:$A$40,freq!$B$2:$B$40,0),_xlfn.XLOOKUP(K236,freq!$A$2:$A$40,freq!$B$2:$B$40,0),_xlfn.XLOOKUP(L236,freq!$A$2:$A$40,freq!$B$2:$B$40,0),_xlfn.XLOOKUP(M236,freq!$A$2:$A$40,freq!$B$2:$B$40,0),_xlfn.XLOOKUP(N236,freq!$A$2:$A$40,freq!$B$2:$B$40,0),_xlfn.XLOOKUP(O236,freq!$A$2:$A$40,freq!$B$2:$B$40,0),_xlfn.XLOOKUP(P236,freq!$A$2:$A$40,freq!$B$2:$B$40,0),_xlfn.XLOOKUP(Q236,freq!$A$2:$A$40,freq!$B$2:$B$40,0),_xlfn.XLOOKUP(R236,freq!$A$2:$A$40,freq!$B$2:$B$40,0),_xlfn.XLOOKUP(S236,freq!$A$2:$A$40,freq!$B$2:$B$40,0),_xlfn.XLOOKUP(T236,freq!$A$2:$A$40,freq!$B$2:$B$40,0),_xlfn.XLOOKUP(U236,freq!$A$2:$A$40,freq!$B$2:$B$40,0),_xlfn.XLOOKUP(V236,freq!$A$2:$A$40,freq!$B$2:$B$40,0))</f>
        <v>70.350000000000009</v>
      </c>
    </row>
    <row r="237" spans="1:23" x14ac:dyDescent="0.35">
      <c r="A237" s="32" t="s">
        <v>246</v>
      </c>
      <c r="B237" s="32" t="s">
        <v>40</v>
      </c>
      <c r="C237" s="32" t="s">
        <v>32</v>
      </c>
      <c r="D237" s="32" t="s">
        <v>41</v>
      </c>
      <c r="E237" s="32">
        <v>2</v>
      </c>
      <c r="F237" s="32" t="s">
        <v>56</v>
      </c>
      <c r="G237" s="32" t="s">
        <v>40</v>
      </c>
      <c r="H237" s="32" t="s">
        <v>56</v>
      </c>
      <c r="I237" s="32" t="s">
        <v>0</v>
      </c>
      <c r="J237" s="32" t="s">
        <v>56</v>
      </c>
      <c r="K237" s="32" t="s">
        <v>48</v>
      </c>
      <c r="L237" s="32" t="s">
        <v>42</v>
      </c>
      <c r="M237" s="32">
        <v>1</v>
      </c>
      <c r="N237" s="32" t="s">
        <v>31</v>
      </c>
      <c r="O237" s="32" t="s">
        <v>58</v>
      </c>
      <c r="P237" s="32" t="s">
        <v>48</v>
      </c>
      <c r="Q237" s="32" t="s">
        <v>1</v>
      </c>
      <c r="R237" s="32" t="s">
        <v>49</v>
      </c>
      <c r="S237" s="32" t="s">
        <v>35</v>
      </c>
      <c r="T237" s="32" t="s">
        <v>35</v>
      </c>
      <c r="U237" s="32" t="s">
        <v>41</v>
      </c>
      <c r="V237" s="32" t="s">
        <v>34</v>
      </c>
      <c r="W237" s="32">
        <f>SUM(_xlfn.XLOOKUP(B237,freq!$A$2:$A$40,freq!$B$2:$B$40,0),_xlfn.XLOOKUP(C237,freq!$A$2:$A$40,freq!$B$2:$B$40,0),_xlfn.XLOOKUP(D237,freq!$A$2:$A$40,freq!$B$2:$B$40,0),_xlfn.XLOOKUP(E237,freq!$A$2:$A$40,freq!$B$2:$B$40,0),_xlfn.XLOOKUP(F237,freq!$A$2:$A$40,freq!$B$2:$B$40,0),_xlfn.XLOOKUP(G237,freq!$A$2:$A$40,freq!$B$2:$B$40,0),_xlfn.XLOOKUP(H237,freq!$A$2:$A$40,freq!$B$2:$B$40,0),_xlfn.XLOOKUP(I237,freq!$A$2:$A$40,freq!$B$2:$B$40,0),_xlfn.XLOOKUP(J237,freq!$A$2:$A$40,freq!$B$2:$B$40,0),_xlfn.XLOOKUP(K237,freq!$A$2:$A$40,freq!$B$2:$B$40,0),_xlfn.XLOOKUP(L237,freq!$A$2:$A$40,freq!$B$2:$B$40,0),_xlfn.XLOOKUP(M237,freq!$A$2:$A$40,freq!$B$2:$B$40,0),_xlfn.XLOOKUP(N237,freq!$A$2:$A$40,freq!$B$2:$B$40,0),_xlfn.XLOOKUP(O237,freq!$A$2:$A$40,freq!$B$2:$B$40,0),_xlfn.XLOOKUP(P237,freq!$A$2:$A$40,freq!$B$2:$B$40,0),_xlfn.XLOOKUP(Q237,freq!$A$2:$A$40,freq!$B$2:$B$40,0),_xlfn.XLOOKUP(R237,freq!$A$2:$A$40,freq!$B$2:$B$40,0),_xlfn.XLOOKUP(S237,freq!$A$2:$A$40,freq!$B$2:$B$40,0),_xlfn.XLOOKUP(T237,freq!$A$2:$A$40,freq!$B$2:$B$40,0),_xlfn.XLOOKUP(U237,freq!$A$2:$A$40,freq!$B$2:$B$40,0),_xlfn.XLOOKUP(V237,freq!$A$2:$A$40,freq!$B$2:$B$40,0))</f>
        <v>70.34</v>
      </c>
    </row>
    <row r="238" spans="1:23" x14ac:dyDescent="0.35">
      <c r="A238" s="32" t="s">
        <v>1091</v>
      </c>
      <c r="B238" s="32" t="s">
        <v>56</v>
      </c>
      <c r="C238" s="32">
        <v>5</v>
      </c>
      <c r="D238" s="32" t="s">
        <v>42</v>
      </c>
      <c r="E238" s="32" t="s">
        <v>33</v>
      </c>
      <c r="F238" s="32" t="s">
        <v>45</v>
      </c>
      <c r="G238" s="32" t="s">
        <v>35</v>
      </c>
      <c r="H238" s="32" t="s">
        <v>4</v>
      </c>
      <c r="I238" s="32" t="s">
        <v>56</v>
      </c>
      <c r="J238" s="32" t="s">
        <v>34</v>
      </c>
      <c r="K238" s="32" t="s">
        <v>56</v>
      </c>
      <c r="L238" s="32">
        <v>2</v>
      </c>
      <c r="M238" s="32" t="s">
        <v>34</v>
      </c>
      <c r="N238" s="32" t="s">
        <v>44</v>
      </c>
      <c r="O238" s="32" t="s">
        <v>49</v>
      </c>
      <c r="P238" s="32">
        <v>7</v>
      </c>
      <c r="Q238" s="32">
        <v>3</v>
      </c>
      <c r="R238" s="32" t="s">
        <v>45</v>
      </c>
      <c r="S238" s="32" t="s">
        <v>3</v>
      </c>
      <c r="T238" s="32">
        <v>5</v>
      </c>
      <c r="U238" s="32">
        <v>3</v>
      </c>
      <c r="V238" s="32" t="s">
        <v>4</v>
      </c>
      <c r="W238" s="32">
        <f>SUM(_xlfn.XLOOKUP(B238,freq!$A$2:$A$40,freq!$B$2:$B$40,0),_xlfn.XLOOKUP(C238,freq!$A$2:$A$40,freq!$B$2:$B$40,0),_xlfn.XLOOKUP(D238,freq!$A$2:$A$40,freq!$B$2:$B$40,0),_xlfn.XLOOKUP(E238,freq!$A$2:$A$40,freq!$B$2:$B$40,0),_xlfn.XLOOKUP(F238,freq!$A$2:$A$40,freq!$B$2:$B$40,0),_xlfn.XLOOKUP(G238,freq!$A$2:$A$40,freq!$B$2:$B$40,0),_xlfn.XLOOKUP(H238,freq!$A$2:$A$40,freq!$B$2:$B$40,0),_xlfn.XLOOKUP(I238,freq!$A$2:$A$40,freq!$B$2:$B$40,0),_xlfn.XLOOKUP(J238,freq!$A$2:$A$40,freq!$B$2:$B$40,0),_xlfn.XLOOKUP(K238,freq!$A$2:$A$40,freq!$B$2:$B$40,0),_xlfn.XLOOKUP(L238,freq!$A$2:$A$40,freq!$B$2:$B$40,0),_xlfn.XLOOKUP(M238,freq!$A$2:$A$40,freq!$B$2:$B$40,0),_xlfn.XLOOKUP(N238,freq!$A$2:$A$40,freq!$B$2:$B$40,0),_xlfn.XLOOKUP(O238,freq!$A$2:$A$40,freq!$B$2:$B$40,0),_xlfn.XLOOKUP(P238,freq!$A$2:$A$40,freq!$B$2:$B$40,0),_xlfn.XLOOKUP(Q238,freq!$A$2:$A$40,freq!$B$2:$B$40,0),_xlfn.XLOOKUP(R238,freq!$A$2:$A$40,freq!$B$2:$B$40,0),_xlfn.XLOOKUP(S238,freq!$A$2:$A$40,freq!$B$2:$B$40,0),_xlfn.XLOOKUP(T238,freq!$A$2:$A$40,freq!$B$2:$B$40,0),_xlfn.XLOOKUP(U238,freq!$A$2:$A$40,freq!$B$2:$B$40,0),_xlfn.XLOOKUP(V238,freq!$A$2:$A$40,freq!$B$2:$B$40,0))</f>
        <v>70.299999999999983</v>
      </c>
    </row>
    <row r="239" spans="1:23" x14ac:dyDescent="0.35">
      <c r="A239" s="32" t="s">
        <v>1730</v>
      </c>
      <c r="B239" s="32" t="s">
        <v>30</v>
      </c>
      <c r="C239" s="32" t="s">
        <v>58</v>
      </c>
      <c r="D239" s="32" t="s">
        <v>45</v>
      </c>
      <c r="E239" s="32" t="s">
        <v>31</v>
      </c>
      <c r="F239" s="32" t="s">
        <v>37</v>
      </c>
      <c r="G239" s="32" t="s">
        <v>4</v>
      </c>
      <c r="H239" s="32" t="s">
        <v>3</v>
      </c>
      <c r="I239" s="32">
        <v>7</v>
      </c>
      <c r="J239" s="32" t="s">
        <v>36</v>
      </c>
      <c r="K239" s="32">
        <v>9</v>
      </c>
      <c r="L239" s="32" t="s">
        <v>56</v>
      </c>
      <c r="M239" s="32" t="s">
        <v>3</v>
      </c>
      <c r="N239" s="32" t="s">
        <v>41</v>
      </c>
      <c r="O239" s="32" t="s">
        <v>44</v>
      </c>
      <c r="P239" s="32" t="s">
        <v>2</v>
      </c>
      <c r="Q239" s="32" t="s">
        <v>34</v>
      </c>
      <c r="R239" s="32">
        <v>4</v>
      </c>
      <c r="S239" s="32" t="s">
        <v>41</v>
      </c>
      <c r="T239" s="32">
        <v>3</v>
      </c>
      <c r="U239" s="32" t="s">
        <v>33</v>
      </c>
      <c r="V239" s="32" t="s">
        <v>30</v>
      </c>
      <c r="W239" s="32">
        <f>SUM(_xlfn.XLOOKUP(B239,freq!$A$2:$A$40,freq!$B$2:$B$40,0),_xlfn.XLOOKUP(C239,freq!$A$2:$A$40,freq!$B$2:$B$40,0),_xlfn.XLOOKUP(D239,freq!$A$2:$A$40,freq!$B$2:$B$40,0),_xlfn.XLOOKUP(E239,freq!$A$2:$A$40,freq!$B$2:$B$40,0),_xlfn.XLOOKUP(F239,freq!$A$2:$A$40,freq!$B$2:$B$40,0),_xlfn.XLOOKUP(G239,freq!$A$2:$A$40,freq!$B$2:$B$40,0),_xlfn.XLOOKUP(H239,freq!$A$2:$A$40,freq!$B$2:$B$40,0),_xlfn.XLOOKUP(I239,freq!$A$2:$A$40,freq!$B$2:$B$40,0),_xlfn.XLOOKUP(J239,freq!$A$2:$A$40,freq!$B$2:$B$40,0),_xlfn.XLOOKUP(K239,freq!$A$2:$A$40,freq!$B$2:$B$40,0),_xlfn.XLOOKUP(L239,freq!$A$2:$A$40,freq!$B$2:$B$40,0),_xlfn.XLOOKUP(M239,freq!$A$2:$A$40,freq!$B$2:$B$40,0),_xlfn.XLOOKUP(N239,freq!$A$2:$A$40,freq!$B$2:$B$40,0),_xlfn.XLOOKUP(O239,freq!$A$2:$A$40,freq!$B$2:$B$40,0),_xlfn.XLOOKUP(P239,freq!$A$2:$A$40,freq!$B$2:$B$40,0),_xlfn.XLOOKUP(Q239,freq!$A$2:$A$40,freq!$B$2:$B$40,0),_xlfn.XLOOKUP(R239,freq!$A$2:$A$40,freq!$B$2:$B$40,0),_xlfn.XLOOKUP(S239,freq!$A$2:$A$40,freq!$B$2:$B$40,0),_xlfn.XLOOKUP(T239,freq!$A$2:$A$40,freq!$B$2:$B$40,0),_xlfn.XLOOKUP(U239,freq!$A$2:$A$40,freq!$B$2:$B$40,0),_xlfn.XLOOKUP(V239,freq!$A$2:$A$40,freq!$B$2:$B$40,0))</f>
        <v>70.279999999999987</v>
      </c>
    </row>
    <row r="240" spans="1:23" x14ac:dyDescent="0.35">
      <c r="A240" s="32" t="s">
        <v>143</v>
      </c>
      <c r="B240" s="32" t="s">
        <v>3</v>
      </c>
      <c r="C240" s="32" t="s">
        <v>34</v>
      </c>
      <c r="D240" s="32" t="s">
        <v>28</v>
      </c>
      <c r="E240" s="32">
        <v>5</v>
      </c>
      <c r="F240" s="32">
        <v>8</v>
      </c>
      <c r="G240" s="32" t="s">
        <v>29</v>
      </c>
      <c r="H240" s="32" t="s">
        <v>1</v>
      </c>
      <c r="I240" s="32" t="s">
        <v>44</v>
      </c>
      <c r="J240" s="32">
        <v>5</v>
      </c>
      <c r="K240" s="32">
        <v>4</v>
      </c>
      <c r="L240" s="32" t="s">
        <v>44</v>
      </c>
      <c r="M240" s="32" t="s">
        <v>38</v>
      </c>
      <c r="N240" s="32" t="s">
        <v>32</v>
      </c>
      <c r="O240" s="32" t="s">
        <v>35</v>
      </c>
      <c r="P240" s="32" t="s">
        <v>56</v>
      </c>
      <c r="Q240" s="32" t="s">
        <v>48</v>
      </c>
      <c r="R240" s="32" t="s">
        <v>42</v>
      </c>
      <c r="S240" s="32" t="s">
        <v>37</v>
      </c>
      <c r="T240" s="32" t="s">
        <v>29</v>
      </c>
      <c r="U240" s="32">
        <v>1</v>
      </c>
      <c r="V240" s="32" t="s">
        <v>2</v>
      </c>
      <c r="W240" s="32">
        <f>SUM(_xlfn.XLOOKUP(B240,freq!$A$2:$A$40,freq!$B$2:$B$40,0),_xlfn.XLOOKUP(C240,freq!$A$2:$A$40,freq!$B$2:$B$40,0),_xlfn.XLOOKUP(D240,freq!$A$2:$A$40,freq!$B$2:$B$40,0),_xlfn.XLOOKUP(E240,freq!$A$2:$A$40,freq!$B$2:$B$40,0),_xlfn.XLOOKUP(F240,freq!$A$2:$A$40,freq!$B$2:$B$40,0),_xlfn.XLOOKUP(G240,freq!$A$2:$A$40,freq!$B$2:$B$40,0),_xlfn.XLOOKUP(H240,freq!$A$2:$A$40,freq!$B$2:$B$40,0),_xlfn.XLOOKUP(I240,freq!$A$2:$A$40,freq!$B$2:$B$40,0),_xlfn.XLOOKUP(J240,freq!$A$2:$A$40,freq!$B$2:$B$40,0),_xlfn.XLOOKUP(K240,freq!$A$2:$A$40,freq!$B$2:$B$40,0),_xlfn.XLOOKUP(L240,freq!$A$2:$A$40,freq!$B$2:$B$40,0),_xlfn.XLOOKUP(M240,freq!$A$2:$A$40,freq!$B$2:$B$40,0),_xlfn.XLOOKUP(N240,freq!$A$2:$A$40,freq!$B$2:$B$40,0),_xlfn.XLOOKUP(O240,freq!$A$2:$A$40,freq!$B$2:$B$40,0),_xlfn.XLOOKUP(P240,freq!$A$2:$A$40,freq!$B$2:$B$40,0),_xlfn.XLOOKUP(Q240,freq!$A$2:$A$40,freq!$B$2:$B$40,0),_xlfn.XLOOKUP(R240,freq!$A$2:$A$40,freq!$B$2:$B$40,0),_xlfn.XLOOKUP(S240,freq!$A$2:$A$40,freq!$B$2:$B$40,0),_xlfn.XLOOKUP(T240,freq!$A$2:$A$40,freq!$B$2:$B$40,0),_xlfn.XLOOKUP(U240,freq!$A$2:$A$40,freq!$B$2:$B$40,0),_xlfn.XLOOKUP(V240,freq!$A$2:$A$40,freq!$B$2:$B$40,0))</f>
        <v>70.2</v>
      </c>
    </row>
    <row r="241" spans="1:23" x14ac:dyDescent="0.35">
      <c r="A241" s="32" t="s">
        <v>420</v>
      </c>
      <c r="B241" s="32">
        <v>6</v>
      </c>
      <c r="C241" s="32" t="s">
        <v>34</v>
      </c>
      <c r="D241" s="32" t="s">
        <v>44</v>
      </c>
      <c r="E241" s="32">
        <v>0</v>
      </c>
      <c r="F241" s="32" t="s">
        <v>59</v>
      </c>
      <c r="G241" s="32" t="s">
        <v>31</v>
      </c>
      <c r="H241" s="32" t="s">
        <v>36</v>
      </c>
      <c r="I241" s="32" t="s">
        <v>40</v>
      </c>
      <c r="J241" s="32" t="s">
        <v>45</v>
      </c>
      <c r="K241" s="32" t="s">
        <v>37</v>
      </c>
      <c r="L241" s="32" t="s">
        <v>28</v>
      </c>
      <c r="M241" s="32" t="s">
        <v>28</v>
      </c>
      <c r="N241" s="32" t="s">
        <v>31</v>
      </c>
      <c r="O241" s="32">
        <v>8</v>
      </c>
      <c r="P241" s="32" t="s">
        <v>59</v>
      </c>
      <c r="Q241" s="32" t="s">
        <v>41</v>
      </c>
      <c r="R241" s="32" t="s">
        <v>43</v>
      </c>
      <c r="S241" s="32" t="s">
        <v>1</v>
      </c>
      <c r="T241" s="32" t="s">
        <v>33</v>
      </c>
      <c r="U241" s="32" t="s">
        <v>38</v>
      </c>
      <c r="V241" s="32" t="s">
        <v>31</v>
      </c>
      <c r="W241" s="32">
        <f>SUM(_xlfn.XLOOKUP(B241,freq!$A$2:$A$40,freq!$B$2:$B$40,0),_xlfn.XLOOKUP(C241,freq!$A$2:$A$40,freq!$B$2:$B$40,0),_xlfn.XLOOKUP(D241,freq!$A$2:$A$40,freq!$B$2:$B$40,0),_xlfn.XLOOKUP(E241,freq!$A$2:$A$40,freq!$B$2:$B$40,0),_xlfn.XLOOKUP(F241,freq!$A$2:$A$40,freq!$B$2:$B$40,0),_xlfn.XLOOKUP(G241,freq!$A$2:$A$40,freq!$B$2:$B$40,0),_xlfn.XLOOKUP(H241,freq!$A$2:$A$40,freq!$B$2:$B$40,0),_xlfn.XLOOKUP(I241,freq!$A$2:$A$40,freq!$B$2:$B$40,0),_xlfn.XLOOKUP(J241,freq!$A$2:$A$40,freq!$B$2:$B$40,0),_xlfn.XLOOKUP(K241,freq!$A$2:$A$40,freq!$B$2:$B$40,0),_xlfn.XLOOKUP(L241,freq!$A$2:$A$40,freq!$B$2:$B$40,0),_xlfn.XLOOKUP(M241,freq!$A$2:$A$40,freq!$B$2:$B$40,0),_xlfn.XLOOKUP(N241,freq!$A$2:$A$40,freq!$B$2:$B$40,0),_xlfn.XLOOKUP(O241,freq!$A$2:$A$40,freq!$B$2:$B$40,0),_xlfn.XLOOKUP(P241,freq!$A$2:$A$40,freq!$B$2:$B$40,0),_xlfn.XLOOKUP(Q241,freq!$A$2:$A$40,freq!$B$2:$B$40,0),_xlfn.XLOOKUP(R241,freq!$A$2:$A$40,freq!$B$2:$B$40,0),_xlfn.XLOOKUP(S241,freq!$A$2:$A$40,freq!$B$2:$B$40,0),_xlfn.XLOOKUP(T241,freq!$A$2:$A$40,freq!$B$2:$B$40,0),_xlfn.XLOOKUP(U241,freq!$A$2:$A$40,freq!$B$2:$B$40,0),_xlfn.XLOOKUP(V241,freq!$A$2:$A$40,freq!$B$2:$B$40,0))</f>
        <v>70.180000000000007</v>
      </c>
    </row>
    <row r="242" spans="1:23" x14ac:dyDescent="0.35">
      <c r="A242" s="32" t="s">
        <v>781</v>
      </c>
      <c r="B242" s="32">
        <v>6</v>
      </c>
      <c r="C242" s="32" t="s">
        <v>36</v>
      </c>
      <c r="D242" s="32" t="s">
        <v>56</v>
      </c>
      <c r="E242" s="32" t="s">
        <v>49</v>
      </c>
      <c r="F242" s="32" t="s">
        <v>40</v>
      </c>
      <c r="G242" s="32" t="s">
        <v>32</v>
      </c>
      <c r="H242" s="32" t="s">
        <v>42</v>
      </c>
      <c r="I242" s="32" t="s">
        <v>3</v>
      </c>
      <c r="J242" s="32" t="s">
        <v>43</v>
      </c>
      <c r="K242" s="32">
        <v>8</v>
      </c>
      <c r="L242" s="32" t="s">
        <v>35</v>
      </c>
      <c r="M242" s="32" t="s">
        <v>1</v>
      </c>
      <c r="N242" s="32" t="s">
        <v>44</v>
      </c>
      <c r="O242" s="32" t="s">
        <v>41</v>
      </c>
      <c r="P242" s="32" t="s">
        <v>2</v>
      </c>
      <c r="Q242" s="32">
        <v>9</v>
      </c>
      <c r="R242" s="32" t="s">
        <v>31</v>
      </c>
      <c r="S242" s="32">
        <v>7</v>
      </c>
      <c r="T242" s="32" t="s">
        <v>36</v>
      </c>
      <c r="U242" s="32" t="s">
        <v>46</v>
      </c>
      <c r="V242" s="32" t="s">
        <v>3</v>
      </c>
      <c r="W242" s="32">
        <f>SUM(_xlfn.XLOOKUP(B242,freq!$A$2:$A$40,freq!$B$2:$B$40,0),_xlfn.XLOOKUP(C242,freq!$A$2:$A$40,freq!$B$2:$B$40,0),_xlfn.XLOOKUP(D242,freq!$A$2:$A$40,freq!$B$2:$B$40,0),_xlfn.XLOOKUP(E242,freq!$A$2:$A$40,freq!$B$2:$B$40,0),_xlfn.XLOOKUP(F242,freq!$A$2:$A$40,freq!$B$2:$B$40,0),_xlfn.XLOOKUP(G242,freq!$A$2:$A$40,freq!$B$2:$B$40,0),_xlfn.XLOOKUP(H242,freq!$A$2:$A$40,freq!$B$2:$B$40,0),_xlfn.XLOOKUP(I242,freq!$A$2:$A$40,freq!$B$2:$B$40,0),_xlfn.XLOOKUP(J242,freq!$A$2:$A$40,freq!$B$2:$B$40,0),_xlfn.XLOOKUP(K242,freq!$A$2:$A$40,freq!$B$2:$B$40,0),_xlfn.XLOOKUP(L242,freq!$A$2:$A$40,freq!$B$2:$B$40,0),_xlfn.XLOOKUP(M242,freq!$A$2:$A$40,freq!$B$2:$B$40,0),_xlfn.XLOOKUP(N242,freq!$A$2:$A$40,freq!$B$2:$B$40,0),_xlfn.XLOOKUP(O242,freq!$A$2:$A$40,freq!$B$2:$B$40,0),_xlfn.XLOOKUP(P242,freq!$A$2:$A$40,freq!$B$2:$B$40,0),_xlfn.XLOOKUP(Q242,freq!$A$2:$A$40,freq!$B$2:$B$40,0),_xlfn.XLOOKUP(R242,freq!$A$2:$A$40,freq!$B$2:$B$40,0),_xlfn.XLOOKUP(S242,freq!$A$2:$A$40,freq!$B$2:$B$40,0),_xlfn.XLOOKUP(T242,freq!$A$2:$A$40,freq!$B$2:$B$40,0),_xlfn.XLOOKUP(U242,freq!$A$2:$A$40,freq!$B$2:$B$40,0),_xlfn.XLOOKUP(V242,freq!$A$2:$A$40,freq!$B$2:$B$40,0))</f>
        <v>70.17</v>
      </c>
    </row>
    <row r="243" spans="1:23" x14ac:dyDescent="0.35">
      <c r="A243" s="32" t="s">
        <v>1318</v>
      </c>
      <c r="B243" s="32">
        <v>0</v>
      </c>
      <c r="C243" s="32" t="s">
        <v>50</v>
      </c>
      <c r="D243" s="32" t="s">
        <v>1</v>
      </c>
      <c r="E243" s="32" t="s">
        <v>44</v>
      </c>
      <c r="F243" s="32" t="s">
        <v>35</v>
      </c>
      <c r="G243" s="32" t="s">
        <v>2</v>
      </c>
      <c r="H243" s="32" t="s">
        <v>41</v>
      </c>
      <c r="I243" s="32" t="s">
        <v>56</v>
      </c>
      <c r="J243" s="32" t="s">
        <v>32</v>
      </c>
      <c r="K243" s="32" t="s">
        <v>42</v>
      </c>
      <c r="L243" s="32" t="s">
        <v>0</v>
      </c>
      <c r="M243" s="32" t="s">
        <v>1</v>
      </c>
      <c r="N243" s="32" t="s">
        <v>28</v>
      </c>
      <c r="O243" s="32" t="s">
        <v>49</v>
      </c>
      <c r="P243" s="32" t="s">
        <v>38</v>
      </c>
      <c r="Q243" s="32" t="s">
        <v>4</v>
      </c>
      <c r="R243" s="32" t="s">
        <v>41</v>
      </c>
      <c r="S243" s="32" t="s">
        <v>36</v>
      </c>
      <c r="T243" s="32" t="s">
        <v>28</v>
      </c>
      <c r="U243" s="32" t="s">
        <v>1</v>
      </c>
      <c r="V243" s="32" t="s">
        <v>49</v>
      </c>
      <c r="W243" s="32">
        <f>SUM(_xlfn.XLOOKUP(B243,freq!$A$2:$A$40,freq!$B$2:$B$40,0),_xlfn.XLOOKUP(C243,freq!$A$2:$A$40,freq!$B$2:$B$40,0),_xlfn.XLOOKUP(D243,freq!$A$2:$A$40,freq!$B$2:$B$40,0),_xlfn.XLOOKUP(E243,freq!$A$2:$A$40,freq!$B$2:$B$40,0),_xlfn.XLOOKUP(F243,freq!$A$2:$A$40,freq!$B$2:$B$40,0),_xlfn.XLOOKUP(G243,freq!$A$2:$A$40,freq!$B$2:$B$40,0),_xlfn.XLOOKUP(H243,freq!$A$2:$A$40,freq!$B$2:$B$40,0),_xlfn.XLOOKUP(I243,freq!$A$2:$A$40,freq!$B$2:$B$40,0),_xlfn.XLOOKUP(J243,freq!$A$2:$A$40,freq!$B$2:$B$40,0),_xlfn.XLOOKUP(K243,freq!$A$2:$A$40,freq!$B$2:$B$40,0),_xlfn.XLOOKUP(L243,freq!$A$2:$A$40,freq!$B$2:$B$40,0),_xlfn.XLOOKUP(M243,freq!$A$2:$A$40,freq!$B$2:$B$40,0),_xlfn.XLOOKUP(N243,freq!$A$2:$A$40,freq!$B$2:$B$40,0),_xlfn.XLOOKUP(O243,freq!$A$2:$A$40,freq!$B$2:$B$40,0),_xlfn.XLOOKUP(P243,freq!$A$2:$A$40,freq!$B$2:$B$40,0),_xlfn.XLOOKUP(Q243,freq!$A$2:$A$40,freq!$B$2:$B$40,0),_xlfn.XLOOKUP(R243,freq!$A$2:$A$40,freq!$B$2:$B$40,0),_xlfn.XLOOKUP(S243,freq!$A$2:$A$40,freq!$B$2:$B$40,0),_xlfn.XLOOKUP(T243,freq!$A$2:$A$40,freq!$B$2:$B$40,0),_xlfn.XLOOKUP(U243,freq!$A$2:$A$40,freq!$B$2:$B$40,0),_xlfn.XLOOKUP(V243,freq!$A$2:$A$40,freq!$B$2:$B$40,0))</f>
        <v>70.17</v>
      </c>
    </row>
    <row r="244" spans="1:23" x14ac:dyDescent="0.35">
      <c r="A244" s="32" t="s">
        <v>2020</v>
      </c>
      <c r="B244" s="32">
        <v>3</v>
      </c>
      <c r="C244" s="32">
        <v>7</v>
      </c>
      <c r="D244" s="32" t="s">
        <v>35</v>
      </c>
      <c r="E244" s="32" t="s">
        <v>0</v>
      </c>
      <c r="F244" s="32" t="s">
        <v>37</v>
      </c>
      <c r="G244" s="32">
        <v>6</v>
      </c>
      <c r="H244" s="32" t="s">
        <v>53</v>
      </c>
      <c r="I244" s="32" t="s">
        <v>4</v>
      </c>
      <c r="J244" s="32">
        <v>2</v>
      </c>
      <c r="K244" s="32">
        <v>3</v>
      </c>
      <c r="L244" s="32" t="s">
        <v>2</v>
      </c>
      <c r="M244" s="32" t="s">
        <v>46</v>
      </c>
      <c r="N244" s="32" t="s">
        <v>1</v>
      </c>
      <c r="O244" s="32" t="s">
        <v>50</v>
      </c>
      <c r="P244" s="32" t="s">
        <v>38</v>
      </c>
      <c r="Q244" s="32" t="s">
        <v>45</v>
      </c>
      <c r="R244" s="32" t="s">
        <v>58</v>
      </c>
      <c r="S244" s="32" t="s">
        <v>37</v>
      </c>
      <c r="T244" s="32" t="s">
        <v>32</v>
      </c>
      <c r="U244" s="32">
        <v>0</v>
      </c>
      <c r="V244" s="32" t="s">
        <v>37</v>
      </c>
      <c r="W244" s="32">
        <f>SUM(_xlfn.XLOOKUP(B244,freq!$A$2:$A$40,freq!$B$2:$B$40,0),_xlfn.XLOOKUP(C244,freq!$A$2:$A$40,freq!$B$2:$B$40,0),_xlfn.XLOOKUP(D244,freq!$A$2:$A$40,freq!$B$2:$B$40,0),_xlfn.XLOOKUP(E244,freq!$A$2:$A$40,freq!$B$2:$B$40,0),_xlfn.XLOOKUP(F244,freq!$A$2:$A$40,freq!$B$2:$B$40,0),_xlfn.XLOOKUP(G244,freq!$A$2:$A$40,freq!$B$2:$B$40,0),_xlfn.XLOOKUP(H244,freq!$A$2:$A$40,freq!$B$2:$B$40,0),_xlfn.XLOOKUP(I244,freq!$A$2:$A$40,freq!$B$2:$B$40,0),_xlfn.XLOOKUP(J244,freq!$A$2:$A$40,freq!$B$2:$B$40,0),_xlfn.XLOOKUP(K244,freq!$A$2:$A$40,freq!$B$2:$B$40,0),_xlfn.XLOOKUP(L244,freq!$A$2:$A$40,freq!$B$2:$B$40,0),_xlfn.XLOOKUP(M244,freq!$A$2:$A$40,freq!$B$2:$B$40,0),_xlfn.XLOOKUP(N244,freq!$A$2:$A$40,freq!$B$2:$B$40,0),_xlfn.XLOOKUP(O244,freq!$A$2:$A$40,freq!$B$2:$B$40,0),_xlfn.XLOOKUP(P244,freq!$A$2:$A$40,freq!$B$2:$B$40,0),_xlfn.XLOOKUP(Q244,freq!$A$2:$A$40,freq!$B$2:$B$40,0),_xlfn.XLOOKUP(R244,freq!$A$2:$A$40,freq!$B$2:$B$40,0),_xlfn.XLOOKUP(S244,freq!$A$2:$A$40,freq!$B$2:$B$40,0),_xlfn.XLOOKUP(T244,freq!$A$2:$A$40,freq!$B$2:$B$40,0),_xlfn.XLOOKUP(U244,freq!$A$2:$A$40,freq!$B$2:$B$40,0),_xlfn.XLOOKUP(V244,freq!$A$2:$A$40,freq!$B$2:$B$40,0))</f>
        <v>70.149999999999991</v>
      </c>
    </row>
    <row r="245" spans="1:23" x14ac:dyDescent="0.35">
      <c r="A245" s="32" t="s">
        <v>1615</v>
      </c>
      <c r="B245" s="32">
        <v>8</v>
      </c>
      <c r="C245" s="32" t="s">
        <v>4</v>
      </c>
      <c r="D245" s="32" t="s">
        <v>41</v>
      </c>
      <c r="E245" s="32" t="s">
        <v>40</v>
      </c>
      <c r="F245" s="32">
        <v>7</v>
      </c>
      <c r="G245" s="32">
        <v>8</v>
      </c>
      <c r="H245" s="32" t="s">
        <v>0</v>
      </c>
      <c r="I245" s="32" t="s">
        <v>59</v>
      </c>
      <c r="J245" s="32">
        <v>4</v>
      </c>
      <c r="K245" s="32" t="s">
        <v>2</v>
      </c>
      <c r="L245" s="32">
        <v>2</v>
      </c>
      <c r="M245" s="32">
        <v>8</v>
      </c>
      <c r="N245" s="32" t="s">
        <v>48</v>
      </c>
      <c r="O245" s="32" t="s">
        <v>48</v>
      </c>
      <c r="P245" s="32" t="s">
        <v>42</v>
      </c>
      <c r="Q245" s="32" t="s">
        <v>35</v>
      </c>
      <c r="R245" s="32" t="s">
        <v>50</v>
      </c>
      <c r="S245" s="32" t="s">
        <v>37</v>
      </c>
      <c r="T245" s="32" t="s">
        <v>45</v>
      </c>
      <c r="U245" s="32" t="s">
        <v>32</v>
      </c>
      <c r="V245" s="32" t="s">
        <v>45</v>
      </c>
      <c r="W245" s="32">
        <f>SUM(_xlfn.XLOOKUP(B245,freq!$A$2:$A$40,freq!$B$2:$B$40,0),_xlfn.XLOOKUP(C245,freq!$A$2:$A$40,freq!$B$2:$B$40,0),_xlfn.XLOOKUP(D245,freq!$A$2:$A$40,freq!$B$2:$B$40,0),_xlfn.XLOOKUP(E245,freq!$A$2:$A$40,freq!$B$2:$B$40,0),_xlfn.XLOOKUP(F245,freq!$A$2:$A$40,freq!$B$2:$B$40,0),_xlfn.XLOOKUP(G245,freq!$A$2:$A$40,freq!$B$2:$B$40,0),_xlfn.XLOOKUP(H245,freq!$A$2:$A$40,freq!$B$2:$B$40,0),_xlfn.XLOOKUP(I245,freq!$A$2:$A$40,freq!$B$2:$B$40,0),_xlfn.XLOOKUP(J245,freq!$A$2:$A$40,freq!$B$2:$B$40,0),_xlfn.XLOOKUP(K245,freq!$A$2:$A$40,freq!$B$2:$B$40,0),_xlfn.XLOOKUP(L245,freq!$A$2:$A$40,freq!$B$2:$B$40,0),_xlfn.XLOOKUP(M245,freq!$A$2:$A$40,freq!$B$2:$B$40,0),_xlfn.XLOOKUP(N245,freq!$A$2:$A$40,freq!$B$2:$B$40,0),_xlfn.XLOOKUP(O245,freq!$A$2:$A$40,freq!$B$2:$B$40,0),_xlfn.XLOOKUP(P245,freq!$A$2:$A$40,freq!$B$2:$B$40,0),_xlfn.XLOOKUP(Q245,freq!$A$2:$A$40,freq!$B$2:$B$40,0),_xlfn.XLOOKUP(R245,freq!$A$2:$A$40,freq!$B$2:$B$40,0),_xlfn.XLOOKUP(S245,freq!$A$2:$A$40,freq!$B$2:$B$40,0),_xlfn.XLOOKUP(T245,freq!$A$2:$A$40,freq!$B$2:$B$40,0),_xlfn.XLOOKUP(U245,freq!$A$2:$A$40,freq!$B$2:$B$40,0),_xlfn.XLOOKUP(V245,freq!$A$2:$A$40,freq!$B$2:$B$40,0))</f>
        <v>70.080000000000013</v>
      </c>
    </row>
    <row r="246" spans="1:23" x14ac:dyDescent="0.35">
      <c r="A246" s="32" t="s">
        <v>115</v>
      </c>
      <c r="B246" s="32" t="s">
        <v>2</v>
      </c>
      <c r="C246" s="32" t="s">
        <v>58</v>
      </c>
      <c r="D246" s="32">
        <v>0</v>
      </c>
      <c r="E246" s="32" t="s">
        <v>36</v>
      </c>
      <c r="F246" s="32" t="s">
        <v>45</v>
      </c>
      <c r="G246" s="32" t="s">
        <v>41</v>
      </c>
      <c r="H246" s="32" t="s">
        <v>42</v>
      </c>
      <c r="I246" s="32" t="s">
        <v>2</v>
      </c>
      <c r="J246" s="32" t="s">
        <v>59</v>
      </c>
      <c r="K246" s="32" t="s">
        <v>49</v>
      </c>
      <c r="L246" s="32">
        <v>5</v>
      </c>
      <c r="M246" s="32" t="s">
        <v>41</v>
      </c>
      <c r="N246" s="32" t="s">
        <v>37</v>
      </c>
      <c r="O246" s="32" t="s">
        <v>42</v>
      </c>
      <c r="P246" s="32" t="s">
        <v>44</v>
      </c>
      <c r="Q246" s="32" t="s">
        <v>56</v>
      </c>
      <c r="R246" s="32">
        <v>5</v>
      </c>
      <c r="S246" s="32" t="s">
        <v>43</v>
      </c>
      <c r="T246" s="32" t="s">
        <v>2</v>
      </c>
      <c r="U246" s="32" t="s">
        <v>30</v>
      </c>
      <c r="V246" s="32" t="s">
        <v>44</v>
      </c>
      <c r="W246" s="32">
        <f>SUM(_xlfn.XLOOKUP(B246,freq!$A$2:$A$40,freq!$B$2:$B$40,0),_xlfn.XLOOKUP(C246,freq!$A$2:$A$40,freq!$B$2:$B$40,0),_xlfn.XLOOKUP(D246,freq!$A$2:$A$40,freq!$B$2:$B$40,0),_xlfn.XLOOKUP(E246,freq!$A$2:$A$40,freq!$B$2:$B$40,0),_xlfn.XLOOKUP(F246,freq!$A$2:$A$40,freq!$B$2:$B$40,0),_xlfn.XLOOKUP(G246,freq!$A$2:$A$40,freq!$B$2:$B$40,0),_xlfn.XLOOKUP(H246,freq!$A$2:$A$40,freq!$B$2:$B$40,0),_xlfn.XLOOKUP(I246,freq!$A$2:$A$40,freq!$B$2:$B$40,0),_xlfn.XLOOKUP(J246,freq!$A$2:$A$40,freq!$B$2:$B$40,0),_xlfn.XLOOKUP(K246,freq!$A$2:$A$40,freq!$B$2:$B$40,0),_xlfn.XLOOKUP(L246,freq!$A$2:$A$40,freq!$B$2:$B$40,0),_xlfn.XLOOKUP(M246,freq!$A$2:$A$40,freq!$B$2:$B$40,0),_xlfn.XLOOKUP(N246,freq!$A$2:$A$40,freq!$B$2:$B$40,0),_xlfn.XLOOKUP(O246,freq!$A$2:$A$40,freq!$B$2:$B$40,0),_xlfn.XLOOKUP(P246,freq!$A$2:$A$40,freq!$B$2:$B$40,0),_xlfn.XLOOKUP(Q246,freq!$A$2:$A$40,freq!$B$2:$B$40,0),_xlfn.XLOOKUP(R246,freq!$A$2:$A$40,freq!$B$2:$B$40,0),_xlfn.XLOOKUP(S246,freq!$A$2:$A$40,freq!$B$2:$B$40,0),_xlfn.XLOOKUP(T246,freq!$A$2:$A$40,freq!$B$2:$B$40,0),_xlfn.XLOOKUP(U246,freq!$A$2:$A$40,freq!$B$2:$B$40,0),_xlfn.XLOOKUP(V246,freq!$A$2:$A$40,freq!$B$2:$B$40,0))</f>
        <v>70.069999999999993</v>
      </c>
    </row>
    <row r="247" spans="1:23" x14ac:dyDescent="0.35">
      <c r="A247" s="32" t="s">
        <v>520</v>
      </c>
      <c r="B247" s="32">
        <v>2</v>
      </c>
      <c r="C247" s="32" t="s">
        <v>2</v>
      </c>
      <c r="D247" s="32" t="s">
        <v>35</v>
      </c>
      <c r="E247" s="32">
        <v>6</v>
      </c>
      <c r="F247" s="32" t="s">
        <v>2</v>
      </c>
      <c r="G247" s="32" t="s">
        <v>3</v>
      </c>
      <c r="H247" s="32" t="s">
        <v>38</v>
      </c>
      <c r="I247" s="32" t="s">
        <v>50</v>
      </c>
      <c r="J247" s="32" t="s">
        <v>4</v>
      </c>
      <c r="K247" s="32" t="s">
        <v>58</v>
      </c>
      <c r="L247" s="32">
        <v>2</v>
      </c>
      <c r="M247" s="32" t="s">
        <v>45</v>
      </c>
      <c r="N247" s="32" t="s">
        <v>41</v>
      </c>
      <c r="O247" s="32" t="s">
        <v>45</v>
      </c>
      <c r="P247" s="32" t="s">
        <v>29</v>
      </c>
      <c r="Q247" s="32">
        <v>3</v>
      </c>
      <c r="R247" s="32" t="s">
        <v>41</v>
      </c>
      <c r="S247" s="32">
        <v>3</v>
      </c>
      <c r="T247" s="32">
        <v>1</v>
      </c>
      <c r="U247" s="32" t="s">
        <v>59</v>
      </c>
      <c r="V247" s="32">
        <v>3</v>
      </c>
      <c r="W247" s="32">
        <f>SUM(_xlfn.XLOOKUP(B247,freq!$A$2:$A$40,freq!$B$2:$B$40,0),_xlfn.XLOOKUP(C247,freq!$A$2:$A$40,freq!$B$2:$B$40,0),_xlfn.XLOOKUP(D247,freq!$A$2:$A$40,freq!$B$2:$B$40,0),_xlfn.XLOOKUP(E247,freq!$A$2:$A$40,freq!$B$2:$B$40,0),_xlfn.XLOOKUP(F247,freq!$A$2:$A$40,freq!$B$2:$B$40,0),_xlfn.XLOOKUP(G247,freq!$A$2:$A$40,freq!$B$2:$B$40,0),_xlfn.XLOOKUP(H247,freq!$A$2:$A$40,freq!$B$2:$B$40,0),_xlfn.XLOOKUP(I247,freq!$A$2:$A$40,freq!$B$2:$B$40,0),_xlfn.XLOOKUP(J247,freq!$A$2:$A$40,freq!$B$2:$B$40,0),_xlfn.XLOOKUP(K247,freq!$A$2:$A$40,freq!$B$2:$B$40,0),_xlfn.XLOOKUP(L247,freq!$A$2:$A$40,freq!$B$2:$B$40,0),_xlfn.XLOOKUP(M247,freq!$A$2:$A$40,freq!$B$2:$B$40,0),_xlfn.XLOOKUP(N247,freq!$A$2:$A$40,freq!$B$2:$B$40,0),_xlfn.XLOOKUP(O247,freq!$A$2:$A$40,freq!$B$2:$B$40,0),_xlfn.XLOOKUP(P247,freq!$A$2:$A$40,freq!$B$2:$B$40,0),_xlfn.XLOOKUP(Q247,freq!$A$2:$A$40,freq!$B$2:$B$40,0),_xlfn.XLOOKUP(R247,freq!$A$2:$A$40,freq!$B$2:$B$40,0),_xlfn.XLOOKUP(S247,freq!$A$2:$A$40,freq!$B$2:$B$40,0),_xlfn.XLOOKUP(T247,freq!$A$2:$A$40,freq!$B$2:$B$40,0),_xlfn.XLOOKUP(U247,freq!$A$2:$A$40,freq!$B$2:$B$40,0),_xlfn.XLOOKUP(V247,freq!$A$2:$A$40,freq!$B$2:$B$40,0))</f>
        <v>69.989999999999995</v>
      </c>
    </row>
    <row r="248" spans="1:23" x14ac:dyDescent="0.35">
      <c r="A248" s="32" t="s">
        <v>526</v>
      </c>
      <c r="B248" s="32" t="s">
        <v>37</v>
      </c>
      <c r="C248" s="32" t="s">
        <v>45</v>
      </c>
      <c r="D248" s="32" t="s">
        <v>40</v>
      </c>
      <c r="E248" s="32" t="s">
        <v>45</v>
      </c>
      <c r="F248" s="32">
        <v>0</v>
      </c>
      <c r="G248" s="32" t="s">
        <v>49</v>
      </c>
      <c r="H248" s="32" t="s">
        <v>59</v>
      </c>
      <c r="I248" s="32" t="s">
        <v>41</v>
      </c>
      <c r="J248" s="32" t="s">
        <v>1</v>
      </c>
      <c r="K248" s="32" t="s">
        <v>1</v>
      </c>
      <c r="L248" s="32">
        <v>6</v>
      </c>
      <c r="M248" s="32">
        <v>1</v>
      </c>
      <c r="N248" s="32" t="s">
        <v>45</v>
      </c>
      <c r="O248" s="32" t="s">
        <v>50</v>
      </c>
      <c r="P248" s="32" t="s">
        <v>40</v>
      </c>
      <c r="Q248" s="32" t="s">
        <v>46</v>
      </c>
      <c r="R248" s="32" t="s">
        <v>41</v>
      </c>
      <c r="S248" s="32" t="s">
        <v>50</v>
      </c>
      <c r="T248" s="32" t="s">
        <v>43</v>
      </c>
      <c r="U248" s="32">
        <v>2</v>
      </c>
      <c r="V248" s="32">
        <v>8</v>
      </c>
      <c r="W248" s="32">
        <f>SUM(_xlfn.XLOOKUP(B248,freq!$A$2:$A$40,freq!$B$2:$B$40,0),_xlfn.XLOOKUP(C248,freq!$A$2:$A$40,freq!$B$2:$B$40,0),_xlfn.XLOOKUP(D248,freq!$A$2:$A$40,freq!$B$2:$B$40,0),_xlfn.XLOOKUP(E248,freq!$A$2:$A$40,freq!$B$2:$B$40,0),_xlfn.XLOOKUP(F248,freq!$A$2:$A$40,freq!$B$2:$B$40,0),_xlfn.XLOOKUP(G248,freq!$A$2:$A$40,freq!$B$2:$B$40,0),_xlfn.XLOOKUP(H248,freq!$A$2:$A$40,freq!$B$2:$B$40,0),_xlfn.XLOOKUP(I248,freq!$A$2:$A$40,freq!$B$2:$B$40,0),_xlfn.XLOOKUP(J248,freq!$A$2:$A$40,freq!$B$2:$B$40,0),_xlfn.XLOOKUP(K248,freq!$A$2:$A$40,freq!$B$2:$B$40,0),_xlfn.XLOOKUP(L248,freq!$A$2:$A$40,freq!$B$2:$B$40,0),_xlfn.XLOOKUP(M248,freq!$A$2:$A$40,freq!$B$2:$B$40,0),_xlfn.XLOOKUP(N248,freq!$A$2:$A$40,freq!$B$2:$B$40,0),_xlfn.XLOOKUP(O248,freq!$A$2:$A$40,freq!$B$2:$B$40,0),_xlfn.XLOOKUP(P248,freq!$A$2:$A$40,freq!$B$2:$B$40,0),_xlfn.XLOOKUP(Q248,freq!$A$2:$A$40,freq!$B$2:$B$40,0),_xlfn.XLOOKUP(R248,freq!$A$2:$A$40,freq!$B$2:$B$40,0),_xlfn.XLOOKUP(S248,freq!$A$2:$A$40,freq!$B$2:$B$40,0),_xlfn.XLOOKUP(T248,freq!$A$2:$A$40,freq!$B$2:$B$40,0),_xlfn.XLOOKUP(U248,freq!$A$2:$A$40,freq!$B$2:$B$40,0),_xlfn.XLOOKUP(V248,freq!$A$2:$A$40,freq!$B$2:$B$40,0))</f>
        <v>69.94</v>
      </c>
    </row>
    <row r="249" spans="1:23" x14ac:dyDescent="0.35">
      <c r="A249" s="32" t="s">
        <v>835</v>
      </c>
      <c r="B249" s="32" t="s">
        <v>30</v>
      </c>
      <c r="C249" s="32" t="s">
        <v>56</v>
      </c>
      <c r="D249" s="32" t="s">
        <v>41</v>
      </c>
      <c r="E249" s="32" t="s">
        <v>46</v>
      </c>
      <c r="F249" s="32" t="s">
        <v>2</v>
      </c>
      <c r="G249" s="32" t="s">
        <v>44</v>
      </c>
      <c r="H249" s="32" t="s">
        <v>50</v>
      </c>
      <c r="I249" s="32" t="s">
        <v>2</v>
      </c>
      <c r="J249" s="32" t="s">
        <v>0</v>
      </c>
      <c r="K249" s="32" t="s">
        <v>44</v>
      </c>
      <c r="L249" s="32" t="s">
        <v>59</v>
      </c>
      <c r="M249" s="32" t="s">
        <v>35</v>
      </c>
      <c r="N249" s="32" t="s">
        <v>42</v>
      </c>
      <c r="O249" s="32" t="s">
        <v>50</v>
      </c>
      <c r="P249" s="32">
        <v>5</v>
      </c>
      <c r="Q249" s="32" t="s">
        <v>28</v>
      </c>
      <c r="R249" s="32" t="s">
        <v>33</v>
      </c>
      <c r="S249" s="32" t="s">
        <v>31</v>
      </c>
      <c r="T249" s="32" t="s">
        <v>32</v>
      </c>
      <c r="U249" s="32" t="s">
        <v>31</v>
      </c>
      <c r="V249" s="32">
        <v>6</v>
      </c>
      <c r="W249" s="32">
        <f>SUM(_xlfn.XLOOKUP(B249,freq!$A$2:$A$40,freq!$B$2:$B$40,0),_xlfn.XLOOKUP(C249,freq!$A$2:$A$40,freq!$B$2:$B$40,0),_xlfn.XLOOKUP(D249,freq!$A$2:$A$40,freq!$B$2:$B$40,0),_xlfn.XLOOKUP(E249,freq!$A$2:$A$40,freq!$B$2:$B$40,0),_xlfn.XLOOKUP(F249,freq!$A$2:$A$40,freq!$B$2:$B$40,0),_xlfn.XLOOKUP(G249,freq!$A$2:$A$40,freq!$B$2:$B$40,0),_xlfn.XLOOKUP(H249,freq!$A$2:$A$40,freq!$B$2:$B$40,0),_xlfn.XLOOKUP(I249,freq!$A$2:$A$40,freq!$B$2:$B$40,0),_xlfn.XLOOKUP(J249,freq!$A$2:$A$40,freq!$B$2:$B$40,0),_xlfn.XLOOKUP(K249,freq!$A$2:$A$40,freq!$B$2:$B$40,0),_xlfn.XLOOKUP(L249,freq!$A$2:$A$40,freq!$B$2:$B$40,0),_xlfn.XLOOKUP(M249,freq!$A$2:$A$40,freq!$B$2:$B$40,0),_xlfn.XLOOKUP(N249,freq!$A$2:$A$40,freq!$B$2:$B$40,0),_xlfn.XLOOKUP(O249,freq!$A$2:$A$40,freq!$B$2:$B$40,0),_xlfn.XLOOKUP(P249,freq!$A$2:$A$40,freq!$B$2:$B$40,0),_xlfn.XLOOKUP(Q249,freq!$A$2:$A$40,freq!$B$2:$B$40,0),_xlfn.XLOOKUP(R249,freq!$A$2:$A$40,freq!$B$2:$B$40,0),_xlfn.XLOOKUP(S249,freq!$A$2:$A$40,freq!$B$2:$B$40,0),_xlfn.XLOOKUP(T249,freq!$A$2:$A$40,freq!$B$2:$B$40,0),_xlfn.XLOOKUP(U249,freq!$A$2:$A$40,freq!$B$2:$B$40,0),_xlfn.XLOOKUP(V249,freq!$A$2:$A$40,freq!$B$2:$B$40,0))</f>
        <v>69.900000000000006</v>
      </c>
    </row>
    <row r="250" spans="1:23" x14ac:dyDescent="0.35">
      <c r="A250" s="32" t="s">
        <v>1397</v>
      </c>
      <c r="B250" s="32" t="s">
        <v>28</v>
      </c>
      <c r="C250" s="32" t="s">
        <v>31</v>
      </c>
      <c r="D250" s="32" t="s">
        <v>1</v>
      </c>
      <c r="E250" s="32" t="s">
        <v>38</v>
      </c>
      <c r="F250" s="32" t="s">
        <v>1</v>
      </c>
      <c r="G250" s="32">
        <v>4</v>
      </c>
      <c r="H250" s="32" t="s">
        <v>48</v>
      </c>
      <c r="I250" s="32" t="s">
        <v>35</v>
      </c>
      <c r="J250" s="32" t="s">
        <v>0</v>
      </c>
      <c r="K250" s="32" t="s">
        <v>49</v>
      </c>
      <c r="L250" s="32">
        <v>5</v>
      </c>
      <c r="M250" s="32" t="s">
        <v>34</v>
      </c>
      <c r="N250" s="32" t="s">
        <v>35</v>
      </c>
      <c r="O250" s="32" t="s">
        <v>1</v>
      </c>
      <c r="P250" s="32" t="s">
        <v>36</v>
      </c>
      <c r="Q250" s="32" t="s">
        <v>53</v>
      </c>
      <c r="R250" s="32" t="s">
        <v>29</v>
      </c>
      <c r="S250" s="32" t="s">
        <v>36</v>
      </c>
      <c r="T250" s="32" t="s">
        <v>44</v>
      </c>
      <c r="U250" s="32" t="s">
        <v>40</v>
      </c>
      <c r="V250" s="32">
        <v>8</v>
      </c>
      <c r="W250" s="32">
        <f>SUM(_xlfn.XLOOKUP(B250,freq!$A$2:$A$40,freq!$B$2:$B$40,0),_xlfn.XLOOKUP(C250,freq!$A$2:$A$40,freq!$B$2:$B$40,0),_xlfn.XLOOKUP(D250,freq!$A$2:$A$40,freq!$B$2:$B$40,0),_xlfn.XLOOKUP(E250,freq!$A$2:$A$40,freq!$B$2:$B$40,0),_xlfn.XLOOKUP(F250,freq!$A$2:$A$40,freq!$B$2:$B$40,0),_xlfn.XLOOKUP(G250,freq!$A$2:$A$40,freq!$B$2:$B$40,0),_xlfn.XLOOKUP(H250,freq!$A$2:$A$40,freq!$B$2:$B$40,0),_xlfn.XLOOKUP(I250,freq!$A$2:$A$40,freq!$B$2:$B$40,0),_xlfn.XLOOKUP(J250,freq!$A$2:$A$40,freq!$B$2:$B$40,0),_xlfn.XLOOKUP(K250,freq!$A$2:$A$40,freq!$B$2:$B$40,0),_xlfn.XLOOKUP(L250,freq!$A$2:$A$40,freq!$B$2:$B$40,0),_xlfn.XLOOKUP(M250,freq!$A$2:$A$40,freq!$B$2:$B$40,0),_xlfn.XLOOKUP(N250,freq!$A$2:$A$40,freq!$B$2:$B$40,0),_xlfn.XLOOKUP(O250,freq!$A$2:$A$40,freq!$B$2:$B$40,0),_xlfn.XLOOKUP(P250,freq!$A$2:$A$40,freq!$B$2:$B$40,0),_xlfn.XLOOKUP(Q250,freq!$A$2:$A$40,freq!$B$2:$B$40,0),_xlfn.XLOOKUP(R250,freq!$A$2:$A$40,freq!$B$2:$B$40,0),_xlfn.XLOOKUP(S250,freq!$A$2:$A$40,freq!$B$2:$B$40,0),_xlfn.XLOOKUP(T250,freq!$A$2:$A$40,freq!$B$2:$B$40,0),_xlfn.XLOOKUP(U250,freq!$A$2:$A$40,freq!$B$2:$B$40,0),_xlfn.XLOOKUP(V250,freq!$A$2:$A$40,freq!$B$2:$B$40,0))</f>
        <v>69.899999999999991</v>
      </c>
    </row>
    <row r="251" spans="1:23" x14ac:dyDescent="0.35">
      <c r="A251" s="32" t="s">
        <v>1869</v>
      </c>
      <c r="B251" s="32" t="s">
        <v>31</v>
      </c>
      <c r="C251" s="32">
        <v>4</v>
      </c>
      <c r="D251" s="32" t="s">
        <v>29</v>
      </c>
      <c r="E251" s="32">
        <v>4</v>
      </c>
      <c r="F251" s="32" t="s">
        <v>45</v>
      </c>
      <c r="G251" s="32" t="s">
        <v>44</v>
      </c>
      <c r="H251" s="32" t="s">
        <v>33</v>
      </c>
      <c r="I251" s="32" t="s">
        <v>0</v>
      </c>
      <c r="J251" s="32">
        <v>7</v>
      </c>
      <c r="K251" s="32" t="s">
        <v>53</v>
      </c>
      <c r="L251" s="32">
        <v>4</v>
      </c>
      <c r="M251" s="32" t="s">
        <v>2</v>
      </c>
      <c r="N251" s="32" t="s">
        <v>33</v>
      </c>
      <c r="O251" s="32">
        <v>1</v>
      </c>
      <c r="P251" s="32" t="s">
        <v>38</v>
      </c>
      <c r="Q251" s="32" t="s">
        <v>49</v>
      </c>
      <c r="R251" s="32" t="s">
        <v>3</v>
      </c>
      <c r="S251" s="32" t="s">
        <v>46</v>
      </c>
      <c r="T251" s="32" t="s">
        <v>2</v>
      </c>
      <c r="U251" s="32" t="s">
        <v>37</v>
      </c>
      <c r="V251" s="32" t="s">
        <v>36</v>
      </c>
      <c r="W251" s="32">
        <f>SUM(_xlfn.XLOOKUP(B251,freq!$A$2:$A$40,freq!$B$2:$B$40,0),_xlfn.XLOOKUP(C251,freq!$A$2:$A$40,freq!$B$2:$B$40,0),_xlfn.XLOOKUP(D251,freq!$A$2:$A$40,freq!$B$2:$B$40,0),_xlfn.XLOOKUP(E251,freq!$A$2:$A$40,freq!$B$2:$B$40,0),_xlfn.XLOOKUP(F251,freq!$A$2:$A$40,freq!$B$2:$B$40,0),_xlfn.XLOOKUP(G251,freq!$A$2:$A$40,freq!$B$2:$B$40,0),_xlfn.XLOOKUP(H251,freq!$A$2:$A$40,freq!$B$2:$B$40,0),_xlfn.XLOOKUP(I251,freq!$A$2:$A$40,freq!$B$2:$B$40,0),_xlfn.XLOOKUP(J251,freq!$A$2:$A$40,freq!$B$2:$B$40,0),_xlfn.XLOOKUP(K251,freq!$A$2:$A$40,freq!$B$2:$B$40,0),_xlfn.XLOOKUP(L251,freq!$A$2:$A$40,freq!$B$2:$B$40,0),_xlfn.XLOOKUP(M251,freq!$A$2:$A$40,freq!$B$2:$B$40,0),_xlfn.XLOOKUP(N251,freq!$A$2:$A$40,freq!$B$2:$B$40,0),_xlfn.XLOOKUP(O251,freq!$A$2:$A$40,freq!$B$2:$B$40,0),_xlfn.XLOOKUP(P251,freq!$A$2:$A$40,freq!$B$2:$B$40,0),_xlfn.XLOOKUP(Q251,freq!$A$2:$A$40,freq!$B$2:$B$40,0),_xlfn.XLOOKUP(R251,freq!$A$2:$A$40,freq!$B$2:$B$40,0),_xlfn.XLOOKUP(S251,freq!$A$2:$A$40,freq!$B$2:$B$40,0),_xlfn.XLOOKUP(T251,freq!$A$2:$A$40,freq!$B$2:$B$40,0),_xlfn.XLOOKUP(U251,freq!$A$2:$A$40,freq!$B$2:$B$40,0),_xlfn.XLOOKUP(V251,freq!$A$2:$A$40,freq!$B$2:$B$40,0))</f>
        <v>69.84</v>
      </c>
    </row>
    <row r="252" spans="1:23" x14ac:dyDescent="0.35">
      <c r="A252" s="32" t="s">
        <v>940</v>
      </c>
      <c r="B252" s="32" t="s">
        <v>29</v>
      </c>
      <c r="C252" s="32">
        <v>0</v>
      </c>
      <c r="D252" s="32" t="s">
        <v>45</v>
      </c>
      <c r="E252" s="32" t="s">
        <v>36</v>
      </c>
      <c r="F252" s="32" t="s">
        <v>59</v>
      </c>
      <c r="G252" s="32" t="s">
        <v>46</v>
      </c>
      <c r="H252" s="32" t="s">
        <v>35</v>
      </c>
      <c r="I252" s="32">
        <v>5</v>
      </c>
      <c r="J252" s="32">
        <v>5</v>
      </c>
      <c r="K252" s="32" t="s">
        <v>59</v>
      </c>
      <c r="L252" s="32" t="s">
        <v>38</v>
      </c>
      <c r="M252" s="32" t="s">
        <v>32</v>
      </c>
      <c r="N252" s="32" t="s">
        <v>45</v>
      </c>
      <c r="O252" s="32" t="s">
        <v>32</v>
      </c>
      <c r="P252" s="32" t="s">
        <v>1</v>
      </c>
      <c r="Q252" s="32" t="s">
        <v>53</v>
      </c>
      <c r="R252" s="32" t="s">
        <v>28</v>
      </c>
      <c r="S252" s="32" t="s">
        <v>4</v>
      </c>
      <c r="T252" s="32" t="s">
        <v>0</v>
      </c>
      <c r="U252" s="32" t="s">
        <v>30</v>
      </c>
      <c r="V252" s="32" t="s">
        <v>44</v>
      </c>
      <c r="W252" s="32">
        <f>SUM(_xlfn.XLOOKUP(B252,freq!$A$2:$A$40,freq!$B$2:$B$40,0),_xlfn.XLOOKUP(C252,freq!$A$2:$A$40,freq!$B$2:$B$40,0),_xlfn.XLOOKUP(D252,freq!$A$2:$A$40,freq!$B$2:$B$40,0),_xlfn.XLOOKUP(E252,freq!$A$2:$A$40,freq!$B$2:$B$40,0),_xlfn.XLOOKUP(F252,freq!$A$2:$A$40,freq!$B$2:$B$40,0),_xlfn.XLOOKUP(G252,freq!$A$2:$A$40,freq!$B$2:$B$40,0),_xlfn.XLOOKUP(H252,freq!$A$2:$A$40,freq!$B$2:$B$40,0),_xlfn.XLOOKUP(I252,freq!$A$2:$A$40,freq!$B$2:$B$40,0),_xlfn.XLOOKUP(J252,freq!$A$2:$A$40,freq!$B$2:$B$40,0),_xlfn.XLOOKUP(K252,freq!$A$2:$A$40,freq!$B$2:$B$40,0),_xlfn.XLOOKUP(L252,freq!$A$2:$A$40,freq!$B$2:$B$40,0),_xlfn.XLOOKUP(M252,freq!$A$2:$A$40,freq!$B$2:$B$40,0),_xlfn.XLOOKUP(N252,freq!$A$2:$A$40,freq!$B$2:$B$40,0),_xlfn.XLOOKUP(O252,freq!$A$2:$A$40,freq!$B$2:$B$40,0),_xlfn.XLOOKUP(P252,freq!$A$2:$A$40,freq!$B$2:$B$40,0),_xlfn.XLOOKUP(Q252,freq!$A$2:$A$40,freq!$B$2:$B$40,0),_xlfn.XLOOKUP(R252,freq!$A$2:$A$40,freq!$B$2:$B$40,0),_xlfn.XLOOKUP(S252,freq!$A$2:$A$40,freq!$B$2:$B$40,0),_xlfn.XLOOKUP(T252,freq!$A$2:$A$40,freq!$B$2:$B$40,0),_xlfn.XLOOKUP(U252,freq!$A$2:$A$40,freq!$B$2:$B$40,0),_xlfn.XLOOKUP(V252,freq!$A$2:$A$40,freq!$B$2:$B$40,0))</f>
        <v>69.820000000000007</v>
      </c>
    </row>
    <row r="253" spans="1:23" x14ac:dyDescent="0.35">
      <c r="A253" s="32" t="s">
        <v>244</v>
      </c>
      <c r="B253" s="32" t="s">
        <v>35</v>
      </c>
      <c r="C253" s="32" t="s">
        <v>3</v>
      </c>
      <c r="D253" s="32" t="s">
        <v>34</v>
      </c>
      <c r="E253" s="32">
        <v>1</v>
      </c>
      <c r="F253" s="32" t="s">
        <v>32</v>
      </c>
      <c r="G253" s="32" t="s">
        <v>56</v>
      </c>
      <c r="H253" s="32" t="s">
        <v>40</v>
      </c>
      <c r="I253" s="32" t="s">
        <v>34</v>
      </c>
      <c r="J253" s="32" t="s">
        <v>40</v>
      </c>
      <c r="K253" s="32" t="s">
        <v>34</v>
      </c>
      <c r="L253" s="32">
        <v>6</v>
      </c>
      <c r="M253" s="32" t="s">
        <v>31</v>
      </c>
      <c r="N253" s="32" t="s">
        <v>2</v>
      </c>
      <c r="O253" s="32" t="s">
        <v>33</v>
      </c>
      <c r="P253" s="32">
        <v>1</v>
      </c>
      <c r="Q253" s="32" t="s">
        <v>4</v>
      </c>
      <c r="R253" s="32" t="s">
        <v>36</v>
      </c>
      <c r="S253" s="32" t="s">
        <v>35</v>
      </c>
      <c r="T253" s="32" t="s">
        <v>2</v>
      </c>
      <c r="U253" s="32" t="s">
        <v>36</v>
      </c>
      <c r="V253" s="32">
        <v>0</v>
      </c>
      <c r="W253" s="32">
        <f>SUM(_xlfn.XLOOKUP(B253,freq!$A$2:$A$40,freq!$B$2:$B$40,0),_xlfn.XLOOKUP(C253,freq!$A$2:$A$40,freq!$B$2:$B$40,0),_xlfn.XLOOKUP(D253,freq!$A$2:$A$40,freq!$B$2:$B$40,0),_xlfn.XLOOKUP(E253,freq!$A$2:$A$40,freq!$B$2:$B$40,0),_xlfn.XLOOKUP(F253,freq!$A$2:$A$40,freq!$B$2:$B$40,0),_xlfn.XLOOKUP(G253,freq!$A$2:$A$40,freq!$B$2:$B$40,0),_xlfn.XLOOKUP(H253,freq!$A$2:$A$40,freq!$B$2:$B$40,0),_xlfn.XLOOKUP(I253,freq!$A$2:$A$40,freq!$B$2:$B$40,0),_xlfn.XLOOKUP(J253,freq!$A$2:$A$40,freq!$B$2:$B$40,0),_xlfn.XLOOKUP(K253,freq!$A$2:$A$40,freq!$B$2:$B$40,0),_xlfn.XLOOKUP(L253,freq!$A$2:$A$40,freq!$B$2:$B$40,0),_xlfn.XLOOKUP(M253,freq!$A$2:$A$40,freq!$B$2:$B$40,0),_xlfn.XLOOKUP(N253,freq!$A$2:$A$40,freq!$B$2:$B$40,0),_xlfn.XLOOKUP(O253,freq!$A$2:$A$40,freq!$B$2:$B$40,0),_xlfn.XLOOKUP(P253,freq!$A$2:$A$40,freq!$B$2:$B$40,0),_xlfn.XLOOKUP(Q253,freq!$A$2:$A$40,freq!$B$2:$B$40,0),_xlfn.XLOOKUP(R253,freq!$A$2:$A$40,freq!$B$2:$B$40,0),_xlfn.XLOOKUP(S253,freq!$A$2:$A$40,freq!$B$2:$B$40,0),_xlfn.XLOOKUP(T253,freq!$A$2:$A$40,freq!$B$2:$B$40,0),_xlfn.XLOOKUP(U253,freq!$A$2:$A$40,freq!$B$2:$B$40,0),_xlfn.XLOOKUP(V253,freq!$A$2:$A$40,freq!$B$2:$B$40,0))</f>
        <v>69.819999999999993</v>
      </c>
    </row>
    <row r="254" spans="1:23" x14ac:dyDescent="0.35">
      <c r="A254" s="32" t="s">
        <v>1711</v>
      </c>
      <c r="B254" s="32" t="s">
        <v>41</v>
      </c>
      <c r="C254" s="32" t="s">
        <v>3</v>
      </c>
      <c r="D254" s="32" t="s">
        <v>37</v>
      </c>
      <c r="E254" s="32">
        <v>4</v>
      </c>
      <c r="F254" s="32" t="s">
        <v>34</v>
      </c>
      <c r="G254" s="32" t="s">
        <v>35</v>
      </c>
      <c r="H254" s="32" t="s">
        <v>44</v>
      </c>
      <c r="I254" s="32">
        <v>3</v>
      </c>
      <c r="J254" s="32" t="s">
        <v>0</v>
      </c>
      <c r="K254" s="32" t="s">
        <v>53</v>
      </c>
      <c r="L254" s="32">
        <v>3</v>
      </c>
      <c r="M254" s="32" t="s">
        <v>36</v>
      </c>
      <c r="N254" s="32" t="s">
        <v>53</v>
      </c>
      <c r="O254" s="32" t="s">
        <v>1</v>
      </c>
      <c r="P254" s="32" t="s">
        <v>38</v>
      </c>
      <c r="Q254" s="32" t="s">
        <v>45</v>
      </c>
      <c r="R254" s="32" t="s">
        <v>4</v>
      </c>
      <c r="S254" s="32" t="s">
        <v>56</v>
      </c>
      <c r="T254" s="32">
        <v>9</v>
      </c>
      <c r="U254" s="32" t="s">
        <v>48</v>
      </c>
      <c r="V254" s="32" t="s">
        <v>28</v>
      </c>
      <c r="W254" s="32">
        <f>SUM(_xlfn.XLOOKUP(B254,freq!$A$2:$A$40,freq!$B$2:$B$40,0),_xlfn.XLOOKUP(C254,freq!$A$2:$A$40,freq!$B$2:$B$40,0),_xlfn.XLOOKUP(D254,freq!$A$2:$A$40,freq!$B$2:$B$40,0),_xlfn.XLOOKUP(E254,freq!$A$2:$A$40,freq!$B$2:$B$40,0),_xlfn.XLOOKUP(F254,freq!$A$2:$A$40,freq!$B$2:$B$40,0),_xlfn.XLOOKUP(G254,freq!$A$2:$A$40,freq!$B$2:$B$40,0),_xlfn.XLOOKUP(H254,freq!$A$2:$A$40,freq!$B$2:$B$40,0),_xlfn.XLOOKUP(I254,freq!$A$2:$A$40,freq!$B$2:$B$40,0),_xlfn.XLOOKUP(J254,freq!$A$2:$A$40,freq!$B$2:$B$40,0),_xlfn.XLOOKUP(K254,freq!$A$2:$A$40,freq!$B$2:$B$40,0),_xlfn.XLOOKUP(L254,freq!$A$2:$A$40,freq!$B$2:$B$40,0),_xlfn.XLOOKUP(M254,freq!$A$2:$A$40,freq!$B$2:$B$40,0),_xlfn.XLOOKUP(N254,freq!$A$2:$A$40,freq!$B$2:$B$40,0),_xlfn.XLOOKUP(O254,freq!$A$2:$A$40,freq!$B$2:$B$40,0),_xlfn.XLOOKUP(P254,freq!$A$2:$A$40,freq!$B$2:$B$40,0),_xlfn.XLOOKUP(Q254,freq!$A$2:$A$40,freq!$B$2:$B$40,0),_xlfn.XLOOKUP(R254,freq!$A$2:$A$40,freq!$B$2:$B$40,0),_xlfn.XLOOKUP(S254,freq!$A$2:$A$40,freq!$B$2:$B$40,0),_xlfn.XLOOKUP(T254,freq!$A$2:$A$40,freq!$B$2:$B$40,0),_xlfn.XLOOKUP(U254,freq!$A$2:$A$40,freq!$B$2:$B$40,0),_xlfn.XLOOKUP(V254,freq!$A$2:$A$40,freq!$B$2:$B$40,0))</f>
        <v>69.8</v>
      </c>
    </row>
    <row r="255" spans="1:23" x14ac:dyDescent="0.35">
      <c r="A255" s="32" t="s">
        <v>2026</v>
      </c>
      <c r="B255" s="32" t="s">
        <v>45</v>
      </c>
      <c r="C255" s="32" t="s">
        <v>31</v>
      </c>
      <c r="D255" s="32" t="s">
        <v>53</v>
      </c>
      <c r="E255" s="32" t="s">
        <v>30</v>
      </c>
      <c r="F255" s="32" t="s">
        <v>35</v>
      </c>
      <c r="G255" s="32" t="s">
        <v>1</v>
      </c>
      <c r="H255" s="32" t="s">
        <v>29</v>
      </c>
      <c r="I255" s="32">
        <v>0</v>
      </c>
      <c r="J255" s="32" t="s">
        <v>30</v>
      </c>
      <c r="K255" s="32" t="s">
        <v>48</v>
      </c>
      <c r="L255" s="32">
        <v>2</v>
      </c>
      <c r="M255" s="32" t="s">
        <v>43</v>
      </c>
      <c r="N255" s="32" t="s">
        <v>38</v>
      </c>
      <c r="O255" s="32" t="s">
        <v>33</v>
      </c>
      <c r="P255" s="32" t="s">
        <v>0</v>
      </c>
      <c r="Q255" s="32" t="s">
        <v>45</v>
      </c>
      <c r="R255" s="32" t="s">
        <v>4</v>
      </c>
      <c r="S255" s="32" t="s">
        <v>48</v>
      </c>
      <c r="T255" s="32" t="s">
        <v>0</v>
      </c>
      <c r="U255" s="32">
        <v>8</v>
      </c>
      <c r="V255" s="32" t="s">
        <v>33</v>
      </c>
      <c r="W255" s="32">
        <f>SUM(_xlfn.XLOOKUP(B255,freq!$A$2:$A$40,freq!$B$2:$B$40,0),_xlfn.XLOOKUP(C255,freq!$A$2:$A$40,freq!$B$2:$B$40,0),_xlfn.XLOOKUP(D255,freq!$A$2:$A$40,freq!$B$2:$B$40,0),_xlfn.XLOOKUP(E255,freq!$A$2:$A$40,freq!$B$2:$B$40,0),_xlfn.XLOOKUP(F255,freq!$A$2:$A$40,freq!$B$2:$B$40,0),_xlfn.XLOOKUP(G255,freq!$A$2:$A$40,freq!$B$2:$B$40,0),_xlfn.XLOOKUP(H255,freq!$A$2:$A$40,freq!$B$2:$B$40,0),_xlfn.XLOOKUP(I255,freq!$A$2:$A$40,freq!$B$2:$B$40,0),_xlfn.XLOOKUP(J255,freq!$A$2:$A$40,freq!$B$2:$B$40,0),_xlfn.XLOOKUP(K255,freq!$A$2:$A$40,freq!$B$2:$B$40,0),_xlfn.XLOOKUP(L255,freq!$A$2:$A$40,freq!$B$2:$B$40,0),_xlfn.XLOOKUP(M255,freq!$A$2:$A$40,freq!$B$2:$B$40,0),_xlfn.XLOOKUP(N255,freq!$A$2:$A$40,freq!$B$2:$B$40,0),_xlfn.XLOOKUP(O255,freq!$A$2:$A$40,freq!$B$2:$B$40,0),_xlfn.XLOOKUP(P255,freq!$A$2:$A$40,freq!$B$2:$B$40,0),_xlfn.XLOOKUP(Q255,freq!$A$2:$A$40,freq!$B$2:$B$40,0),_xlfn.XLOOKUP(R255,freq!$A$2:$A$40,freq!$B$2:$B$40,0),_xlfn.XLOOKUP(S255,freq!$A$2:$A$40,freq!$B$2:$B$40,0),_xlfn.XLOOKUP(T255,freq!$A$2:$A$40,freq!$B$2:$B$40,0),_xlfn.XLOOKUP(U255,freq!$A$2:$A$40,freq!$B$2:$B$40,0),_xlfn.XLOOKUP(V255,freq!$A$2:$A$40,freq!$B$2:$B$40,0))</f>
        <v>69.66</v>
      </c>
    </row>
    <row r="256" spans="1:23" x14ac:dyDescent="0.35">
      <c r="A256" s="32" t="s">
        <v>1583</v>
      </c>
      <c r="B256" s="32" t="s">
        <v>37</v>
      </c>
      <c r="C256" s="32" t="s">
        <v>37</v>
      </c>
      <c r="D256" s="32" t="s">
        <v>42</v>
      </c>
      <c r="E256" s="32" t="s">
        <v>53</v>
      </c>
      <c r="F256" s="32" t="s">
        <v>34</v>
      </c>
      <c r="G256" s="32">
        <v>4</v>
      </c>
      <c r="H256" s="32" t="s">
        <v>4</v>
      </c>
      <c r="I256" s="32" t="s">
        <v>53</v>
      </c>
      <c r="J256" s="32" t="s">
        <v>56</v>
      </c>
      <c r="K256" s="32" t="s">
        <v>56</v>
      </c>
      <c r="L256" s="32" t="s">
        <v>46</v>
      </c>
      <c r="M256" s="32" t="s">
        <v>37</v>
      </c>
      <c r="N256" s="32" t="s">
        <v>36</v>
      </c>
      <c r="O256" s="32" t="s">
        <v>59</v>
      </c>
      <c r="P256" s="32" t="s">
        <v>53</v>
      </c>
      <c r="Q256" s="32">
        <v>5</v>
      </c>
      <c r="R256" s="32" t="s">
        <v>37</v>
      </c>
      <c r="S256" s="32" t="s">
        <v>38</v>
      </c>
      <c r="T256" s="32">
        <v>7</v>
      </c>
      <c r="U256" s="32" t="s">
        <v>36</v>
      </c>
      <c r="V256" s="32" t="s">
        <v>45</v>
      </c>
      <c r="W256" s="32">
        <f>SUM(_xlfn.XLOOKUP(B256,freq!$A$2:$A$40,freq!$B$2:$B$40,0),_xlfn.XLOOKUP(C256,freq!$A$2:$A$40,freq!$B$2:$B$40,0),_xlfn.XLOOKUP(D256,freq!$A$2:$A$40,freq!$B$2:$B$40,0),_xlfn.XLOOKUP(E256,freq!$A$2:$A$40,freq!$B$2:$B$40,0),_xlfn.XLOOKUP(F256,freq!$A$2:$A$40,freq!$B$2:$B$40,0),_xlfn.XLOOKUP(G256,freq!$A$2:$A$40,freq!$B$2:$B$40,0),_xlfn.XLOOKUP(H256,freq!$A$2:$A$40,freq!$B$2:$B$40,0),_xlfn.XLOOKUP(I256,freq!$A$2:$A$40,freq!$B$2:$B$40,0),_xlfn.XLOOKUP(J256,freq!$A$2:$A$40,freq!$B$2:$B$40,0),_xlfn.XLOOKUP(K256,freq!$A$2:$A$40,freq!$B$2:$B$40,0),_xlfn.XLOOKUP(L256,freq!$A$2:$A$40,freq!$B$2:$B$40,0),_xlfn.XLOOKUP(M256,freq!$A$2:$A$40,freq!$B$2:$B$40,0),_xlfn.XLOOKUP(N256,freq!$A$2:$A$40,freq!$B$2:$B$40,0),_xlfn.XLOOKUP(O256,freq!$A$2:$A$40,freq!$B$2:$B$40,0),_xlfn.XLOOKUP(P256,freq!$A$2:$A$40,freq!$B$2:$B$40,0),_xlfn.XLOOKUP(Q256,freq!$A$2:$A$40,freq!$B$2:$B$40,0),_xlfn.XLOOKUP(R256,freq!$A$2:$A$40,freq!$B$2:$B$40,0),_xlfn.XLOOKUP(S256,freq!$A$2:$A$40,freq!$B$2:$B$40,0),_xlfn.XLOOKUP(T256,freq!$A$2:$A$40,freq!$B$2:$B$40,0),_xlfn.XLOOKUP(U256,freq!$A$2:$A$40,freq!$B$2:$B$40,0),_xlfn.XLOOKUP(V256,freq!$A$2:$A$40,freq!$B$2:$B$40,0))</f>
        <v>69.61</v>
      </c>
    </row>
    <row r="257" spans="1:23" x14ac:dyDescent="0.35">
      <c r="A257" s="32" t="s">
        <v>383</v>
      </c>
      <c r="B257" s="32" t="s">
        <v>53</v>
      </c>
      <c r="C257" s="32">
        <v>9</v>
      </c>
      <c r="D257" s="32" t="s">
        <v>48</v>
      </c>
      <c r="E257" s="32" t="s">
        <v>34</v>
      </c>
      <c r="F257" s="32">
        <v>6</v>
      </c>
      <c r="G257" s="32" t="s">
        <v>1</v>
      </c>
      <c r="H257" s="32" t="s">
        <v>48</v>
      </c>
      <c r="I257" s="32" t="s">
        <v>31</v>
      </c>
      <c r="J257" s="32" t="s">
        <v>2</v>
      </c>
      <c r="K257" s="32">
        <v>4</v>
      </c>
      <c r="L257" s="32">
        <v>6</v>
      </c>
      <c r="M257" s="32" t="s">
        <v>37</v>
      </c>
      <c r="N257" s="32" t="s">
        <v>28</v>
      </c>
      <c r="O257" s="32" t="s">
        <v>49</v>
      </c>
      <c r="P257" s="32" t="s">
        <v>1</v>
      </c>
      <c r="Q257" s="32" t="s">
        <v>46</v>
      </c>
      <c r="R257" s="32">
        <v>8</v>
      </c>
      <c r="S257" s="32" t="s">
        <v>59</v>
      </c>
      <c r="T257" s="32">
        <v>8</v>
      </c>
      <c r="U257" s="32" t="s">
        <v>29</v>
      </c>
      <c r="V257" s="32" t="s">
        <v>37</v>
      </c>
      <c r="W257" s="32">
        <f>SUM(_xlfn.XLOOKUP(B257,freq!$A$2:$A$40,freq!$B$2:$B$40,0),_xlfn.XLOOKUP(C257,freq!$A$2:$A$40,freq!$B$2:$B$40,0),_xlfn.XLOOKUP(D257,freq!$A$2:$A$40,freq!$B$2:$B$40,0),_xlfn.XLOOKUP(E257,freq!$A$2:$A$40,freq!$B$2:$B$40,0),_xlfn.XLOOKUP(F257,freq!$A$2:$A$40,freq!$B$2:$B$40,0),_xlfn.XLOOKUP(G257,freq!$A$2:$A$40,freq!$B$2:$B$40,0),_xlfn.XLOOKUP(H257,freq!$A$2:$A$40,freq!$B$2:$B$40,0),_xlfn.XLOOKUP(I257,freq!$A$2:$A$40,freq!$B$2:$B$40,0),_xlfn.XLOOKUP(J257,freq!$A$2:$A$40,freq!$B$2:$B$40,0),_xlfn.XLOOKUP(K257,freq!$A$2:$A$40,freq!$B$2:$B$40,0),_xlfn.XLOOKUP(L257,freq!$A$2:$A$40,freq!$B$2:$B$40,0),_xlfn.XLOOKUP(M257,freq!$A$2:$A$40,freq!$B$2:$B$40,0),_xlfn.XLOOKUP(N257,freq!$A$2:$A$40,freq!$B$2:$B$40,0),_xlfn.XLOOKUP(O257,freq!$A$2:$A$40,freq!$B$2:$B$40,0),_xlfn.XLOOKUP(P257,freq!$A$2:$A$40,freq!$B$2:$B$40,0),_xlfn.XLOOKUP(Q257,freq!$A$2:$A$40,freq!$B$2:$B$40,0),_xlfn.XLOOKUP(R257,freq!$A$2:$A$40,freq!$B$2:$B$40,0),_xlfn.XLOOKUP(S257,freq!$A$2:$A$40,freq!$B$2:$B$40,0),_xlfn.XLOOKUP(T257,freq!$A$2:$A$40,freq!$B$2:$B$40,0),_xlfn.XLOOKUP(U257,freq!$A$2:$A$40,freq!$B$2:$B$40,0),_xlfn.XLOOKUP(V257,freq!$A$2:$A$40,freq!$B$2:$B$40,0))</f>
        <v>69.570000000000007</v>
      </c>
    </row>
    <row r="258" spans="1:23" x14ac:dyDescent="0.35">
      <c r="A258" s="32" t="s">
        <v>785</v>
      </c>
      <c r="B258" s="32" t="s">
        <v>48</v>
      </c>
      <c r="C258" s="32" t="s">
        <v>40</v>
      </c>
      <c r="D258" s="32" t="s">
        <v>2</v>
      </c>
      <c r="E258" s="32">
        <v>7</v>
      </c>
      <c r="F258" s="32" t="s">
        <v>46</v>
      </c>
      <c r="G258" s="32">
        <v>6</v>
      </c>
      <c r="H258" s="32" t="s">
        <v>2</v>
      </c>
      <c r="I258" s="32">
        <v>4</v>
      </c>
      <c r="J258" s="32" t="s">
        <v>31</v>
      </c>
      <c r="K258" s="32" t="s">
        <v>38</v>
      </c>
      <c r="L258" s="32">
        <v>3</v>
      </c>
      <c r="M258" s="32">
        <v>0</v>
      </c>
      <c r="N258" s="32" t="s">
        <v>56</v>
      </c>
      <c r="O258" s="32" t="s">
        <v>28</v>
      </c>
      <c r="P258" s="32" t="s">
        <v>37</v>
      </c>
      <c r="Q258" s="32" t="s">
        <v>45</v>
      </c>
      <c r="R258" s="32" t="s">
        <v>43</v>
      </c>
      <c r="S258" s="32" t="s">
        <v>58</v>
      </c>
      <c r="T258" s="32" t="s">
        <v>53</v>
      </c>
      <c r="U258" s="32" t="s">
        <v>0</v>
      </c>
      <c r="V258" s="32" t="s">
        <v>46</v>
      </c>
      <c r="W258" s="32">
        <f>SUM(_xlfn.XLOOKUP(B258,freq!$A$2:$A$40,freq!$B$2:$B$40,0),_xlfn.XLOOKUP(C258,freq!$A$2:$A$40,freq!$B$2:$B$40,0),_xlfn.XLOOKUP(D258,freq!$A$2:$A$40,freq!$B$2:$B$40,0),_xlfn.XLOOKUP(E258,freq!$A$2:$A$40,freq!$B$2:$B$40,0),_xlfn.XLOOKUP(F258,freq!$A$2:$A$40,freq!$B$2:$B$40,0),_xlfn.XLOOKUP(G258,freq!$A$2:$A$40,freq!$B$2:$B$40,0),_xlfn.XLOOKUP(H258,freq!$A$2:$A$40,freq!$B$2:$B$40,0),_xlfn.XLOOKUP(I258,freq!$A$2:$A$40,freq!$B$2:$B$40,0),_xlfn.XLOOKUP(J258,freq!$A$2:$A$40,freq!$B$2:$B$40,0),_xlfn.XLOOKUP(K258,freq!$A$2:$A$40,freq!$B$2:$B$40,0),_xlfn.XLOOKUP(L258,freq!$A$2:$A$40,freq!$B$2:$B$40,0),_xlfn.XLOOKUP(M258,freq!$A$2:$A$40,freq!$B$2:$B$40,0),_xlfn.XLOOKUP(N258,freq!$A$2:$A$40,freq!$B$2:$B$40,0),_xlfn.XLOOKUP(O258,freq!$A$2:$A$40,freq!$B$2:$B$40,0),_xlfn.XLOOKUP(P258,freq!$A$2:$A$40,freq!$B$2:$B$40,0),_xlfn.XLOOKUP(Q258,freq!$A$2:$A$40,freq!$B$2:$B$40,0),_xlfn.XLOOKUP(R258,freq!$A$2:$A$40,freq!$B$2:$B$40,0),_xlfn.XLOOKUP(S258,freq!$A$2:$A$40,freq!$B$2:$B$40,0),_xlfn.XLOOKUP(T258,freq!$A$2:$A$40,freq!$B$2:$B$40,0),_xlfn.XLOOKUP(U258,freq!$A$2:$A$40,freq!$B$2:$B$40,0),_xlfn.XLOOKUP(V258,freq!$A$2:$A$40,freq!$B$2:$B$40,0))</f>
        <v>69.53</v>
      </c>
    </row>
    <row r="259" spans="1:23" x14ac:dyDescent="0.35">
      <c r="A259" s="32" t="s">
        <v>554</v>
      </c>
      <c r="B259" s="32" t="s">
        <v>44</v>
      </c>
      <c r="C259" s="32" t="s">
        <v>29</v>
      </c>
      <c r="D259" s="32" t="s">
        <v>59</v>
      </c>
      <c r="E259" s="32" t="s">
        <v>49</v>
      </c>
      <c r="F259" s="32" t="s">
        <v>33</v>
      </c>
      <c r="G259" s="32">
        <v>8</v>
      </c>
      <c r="H259" s="32" t="s">
        <v>31</v>
      </c>
      <c r="I259" s="32" t="s">
        <v>34</v>
      </c>
      <c r="J259" s="32" t="s">
        <v>41</v>
      </c>
      <c r="K259" s="32" t="s">
        <v>44</v>
      </c>
      <c r="L259" s="32" t="s">
        <v>31</v>
      </c>
      <c r="M259" s="32" t="s">
        <v>35</v>
      </c>
      <c r="N259" s="32" t="s">
        <v>34</v>
      </c>
      <c r="O259" s="32" t="s">
        <v>28</v>
      </c>
      <c r="P259" s="32" t="s">
        <v>37</v>
      </c>
      <c r="Q259" s="32" t="s">
        <v>28</v>
      </c>
      <c r="R259" s="32" t="s">
        <v>31</v>
      </c>
      <c r="S259" s="32" t="s">
        <v>30</v>
      </c>
      <c r="T259" s="32" t="s">
        <v>53</v>
      </c>
      <c r="U259" s="32" t="s">
        <v>35</v>
      </c>
      <c r="V259" s="32" t="s">
        <v>29</v>
      </c>
      <c r="W259" s="32">
        <f>SUM(_xlfn.XLOOKUP(B259,freq!$A$2:$A$40,freq!$B$2:$B$40,0),_xlfn.XLOOKUP(C259,freq!$A$2:$A$40,freq!$B$2:$B$40,0),_xlfn.XLOOKUP(D259,freq!$A$2:$A$40,freq!$B$2:$B$40,0),_xlfn.XLOOKUP(E259,freq!$A$2:$A$40,freq!$B$2:$B$40,0),_xlfn.XLOOKUP(F259,freq!$A$2:$A$40,freq!$B$2:$B$40,0),_xlfn.XLOOKUP(G259,freq!$A$2:$A$40,freq!$B$2:$B$40,0),_xlfn.XLOOKUP(H259,freq!$A$2:$A$40,freq!$B$2:$B$40,0),_xlfn.XLOOKUP(I259,freq!$A$2:$A$40,freq!$B$2:$B$40,0),_xlfn.XLOOKUP(J259,freq!$A$2:$A$40,freq!$B$2:$B$40,0),_xlfn.XLOOKUP(K259,freq!$A$2:$A$40,freq!$B$2:$B$40,0),_xlfn.XLOOKUP(L259,freq!$A$2:$A$40,freq!$B$2:$B$40,0),_xlfn.XLOOKUP(M259,freq!$A$2:$A$40,freq!$B$2:$B$40,0),_xlfn.XLOOKUP(N259,freq!$A$2:$A$40,freq!$B$2:$B$40,0),_xlfn.XLOOKUP(O259,freq!$A$2:$A$40,freq!$B$2:$B$40,0),_xlfn.XLOOKUP(P259,freq!$A$2:$A$40,freq!$B$2:$B$40,0),_xlfn.XLOOKUP(Q259,freq!$A$2:$A$40,freq!$B$2:$B$40,0),_xlfn.XLOOKUP(R259,freq!$A$2:$A$40,freq!$B$2:$B$40,0),_xlfn.XLOOKUP(S259,freq!$A$2:$A$40,freq!$B$2:$B$40,0),_xlfn.XLOOKUP(T259,freq!$A$2:$A$40,freq!$B$2:$B$40,0),_xlfn.XLOOKUP(U259,freq!$A$2:$A$40,freq!$B$2:$B$40,0),_xlfn.XLOOKUP(V259,freq!$A$2:$A$40,freq!$B$2:$B$40,0))</f>
        <v>69.48</v>
      </c>
    </row>
    <row r="260" spans="1:23" x14ac:dyDescent="0.35">
      <c r="A260" s="32" t="s">
        <v>1348</v>
      </c>
      <c r="B260" s="32" t="s">
        <v>36</v>
      </c>
      <c r="C260" s="32" t="s">
        <v>46</v>
      </c>
      <c r="D260" s="32" t="s">
        <v>32</v>
      </c>
      <c r="E260" s="32" t="s">
        <v>38</v>
      </c>
      <c r="F260" s="32" t="s">
        <v>3</v>
      </c>
      <c r="G260" s="32" t="s">
        <v>48</v>
      </c>
      <c r="H260" s="32" t="s">
        <v>45</v>
      </c>
      <c r="I260" s="32" t="s">
        <v>4</v>
      </c>
      <c r="J260" s="32">
        <v>5</v>
      </c>
      <c r="K260" s="32">
        <v>6</v>
      </c>
      <c r="L260" s="32" t="s">
        <v>32</v>
      </c>
      <c r="M260" s="32" t="s">
        <v>38</v>
      </c>
      <c r="N260" s="32">
        <v>4</v>
      </c>
      <c r="O260" s="32" t="s">
        <v>38</v>
      </c>
      <c r="P260" s="32" t="s">
        <v>2</v>
      </c>
      <c r="Q260" s="32" t="s">
        <v>46</v>
      </c>
      <c r="R260" s="32" t="s">
        <v>31</v>
      </c>
      <c r="S260" s="32" t="s">
        <v>0</v>
      </c>
      <c r="T260" s="32" t="s">
        <v>29</v>
      </c>
      <c r="U260" s="32" t="s">
        <v>42</v>
      </c>
      <c r="V260" s="32">
        <v>8</v>
      </c>
      <c r="W260" s="32">
        <f>SUM(_xlfn.XLOOKUP(B260,freq!$A$2:$A$40,freq!$B$2:$B$40,0),_xlfn.XLOOKUP(C260,freq!$A$2:$A$40,freq!$B$2:$B$40,0),_xlfn.XLOOKUP(D260,freq!$A$2:$A$40,freq!$B$2:$B$40,0),_xlfn.XLOOKUP(E260,freq!$A$2:$A$40,freq!$B$2:$B$40,0),_xlfn.XLOOKUP(F260,freq!$A$2:$A$40,freq!$B$2:$B$40,0),_xlfn.XLOOKUP(G260,freq!$A$2:$A$40,freq!$B$2:$B$40,0),_xlfn.XLOOKUP(H260,freq!$A$2:$A$40,freq!$B$2:$B$40,0),_xlfn.XLOOKUP(I260,freq!$A$2:$A$40,freq!$B$2:$B$40,0),_xlfn.XLOOKUP(J260,freq!$A$2:$A$40,freq!$B$2:$B$40,0),_xlfn.XLOOKUP(K260,freq!$A$2:$A$40,freq!$B$2:$B$40,0),_xlfn.XLOOKUP(L260,freq!$A$2:$A$40,freq!$B$2:$B$40,0),_xlfn.XLOOKUP(M260,freq!$A$2:$A$40,freq!$B$2:$B$40,0),_xlfn.XLOOKUP(N260,freq!$A$2:$A$40,freq!$B$2:$B$40,0),_xlfn.XLOOKUP(O260,freq!$A$2:$A$40,freq!$B$2:$B$40,0),_xlfn.XLOOKUP(P260,freq!$A$2:$A$40,freq!$B$2:$B$40,0),_xlfn.XLOOKUP(Q260,freq!$A$2:$A$40,freq!$B$2:$B$40,0),_xlfn.XLOOKUP(R260,freq!$A$2:$A$40,freq!$B$2:$B$40,0),_xlfn.XLOOKUP(S260,freq!$A$2:$A$40,freq!$B$2:$B$40,0),_xlfn.XLOOKUP(T260,freq!$A$2:$A$40,freq!$B$2:$B$40,0),_xlfn.XLOOKUP(U260,freq!$A$2:$A$40,freq!$B$2:$B$40,0),_xlfn.XLOOKUP(V260,freq!$A$2:$A$40,freq!$B$2:$B$40,0))</f>
        <v>69.45</v>
      </c>
    </row>
    <row r="261" spans="1:23" x14ac:dyDescent="0.35">
      <c r="A261" s="32" t="s">
        <v>209</v>
      </c>
      <c r="B261" s="32" t="s">
        <v>29</v>
      </c>
      <c r="C261" s="32" t="s">
        <v>58</v>
      </c>
      <c r="D261" s="32" t="s">
        <v>32</v>
      </c>
      <c r="E261" s="32" t="s">
        <v>35</v>
      </c>
      <c r="F261" s="32" t="s">
        <v>1</v>
      </c>
      <c r="G261" s="32" t="s">
        <v>30</v>
      </c>
      <c r="H261" s="32" t="s">
        <v>37</v>
      </c>
      <c r="I261" s="32" t="s">
        <v>41</v>
      </c>
      <c r="J261" s="32" t="s">
        <v>42</v>
      </c>
      <c r="K261" s="32" t="s">
        <v>35</v>
      </c>
      <c r="L261" s="32" t="s">
        <v>48</v>
      </c>
      <c r="M261" s="32" t="s">
        <v>36</v>
      </c>
      <c r="N261" s="32">
        <v>0</v>
      </c>
      <c r="O261" s="32" t="s">
        <v>56</v>
      </c>
      <c r="P261" s="32">
        <v>4</v>
      </c>
      <c r="Q261" s="32" t="s">
        <v>38</v>
      </c>
      <c r="R261" s="32" t="s">
        <v>33</v>
      </c>
      <c r="S261" s="32" t="s">
        <v>50</v>
      </c>
      <c r="T261" s="32" t="s">
        <v>32</v>
      </c>
      <c r="U261" s="32" t="s">
        <v>41</v>
      </c>
      <c r="V261" s="32" t="s">
        <v>35</v>
      </c>
      <c r="W261" s="32">
        <f>SUM(_xlfn.XLOOKUP(B261,freq!$A$2:$A$40,freq!$B$2:$B$40,0),_xlfn.XLOOKUP(C261,freq!$A$2:$A$40,freq!$B$2:$B$40,0),_xlfn.XLOOKUP(D261,freq!$A$2:$A$40,freq!$B$2:$B$40,0),_xlfn.XLOOKUP(E261,freq!$A$2:$A$40,freq!$B$2:$B$40,0),_xlfn.XLOOKUP(F261,freq!$A$2:$A$40,freq!$B$2:$B$40,0),_xlfn.XLOOKUP(G261,freq!$A$2:$A$40,freq!$B$2:$B$40,0),_xlfn.XLOOKUP(H261,freq!$A$2:$A$40,freq!$B$2:$B$40,0),_xlfn.XLOOKUP(I261,freq!$A$2:$A$40,freq!$B$2:$B$40,0),_xlfn.XLOOKUP(J261,freq!$A$2:$A$40,freq!$B$2:$B$40,0),_xlfn.XLOOKUP(K261,freq!$A$2:$A$40,freq!$B$2:$B$40,0),_xlfn.XLOOKUP(L261,freq!$A$2:$A$40,freq!$B$2:$B$40,0),_xlfn.XLOOKUP(M261,freq!$A$2:$A$40,freq!$B$2:$B$40,0),_xlfn.XLOOKUP(N261,freq!$A$2:$A$40,freq!$B$2:$B$40,0),_xlfn.XLOOKUP(O261,freq!$A$2:$A$40,freq!$B$2:$B$40,0),_xlfn.XLOOKUP(P261,freq!$A$2:$A$40,freq!$B$2:$B$40,0),_xlfn.XLOOKUP(Q261,freq!$A$2:$A$40,freq!$B$2:$B$40,0),_xlfn.XLOOKUP(R261,freq!$A$2:$A$40,freq!$B$2:$B$40,0),_xlfn.XLOOKUP(S261,freq!$A$2:$A$40,freq!$B$2:$B$40,0),_xlfn.XLOOKUP(T261,freq!$A$2:$A$40,freq!$B$2:$B$40,0),_xlfn.XLOOKUP(U261,freq!$A$2:$A$40,freq!$B$2:$B$40,0),_xlfn.XLOOKUP(V261,freq!$A$2:$A$40,freq!$B$2:$B$40,0))</f>
        <v>69.440000000000012</v>
      </c>
    </row>
    <row r="262" spans="1:23" x14ac:dyDescent="0.35">
      <c r="A262" s="32" t="s">
        <v>796</v>
      </c>
      <c r="B262" s="32" t="s">
        <v>35</v>
      </c>
      <c r="C262" s="32" t="s">
        <v>28</v>
      </c>
      <c r="D262" s="32">
        <v>5</v>
      </c>
      <c r="E262" s="32" t="s">
        <v>44</v>
      </c>
      <c r="F262" s="32" t="s">
        <v>56</v>
      </c>
      <c r="G262" s="32">
        <v>7</v>
      </c>
      <c r="H262" s="32" t="s">
        <v>31</v>
      </c>
      <c r="I262" s="32" t="s">
        <v>45</v>
      </c>
      <c r="J262" s="32">
        <v>5</v>
      </c>
      <c r="K262" s="32" t="s">
        <v>3</v>
      </c>
      <c r="L262" s="32" t="s">
        <v>46</v>
      </c>
      <c r="M262" s="32">
        <v>0</v>
      </c>
      <c r="N262" s="32">
        <v>7</v>
      </c>
      <c r="O262" s="32" t="s">
        <v>42</v>
      </c>
      <c r="P262" s="32" t="s">
        <v>3</v>
      </c>
      <c r="Q262" s="32" t="s">
        <v>35</v>
      </c>
      <c r="R262" s="32" t="s">
        <v>41</v>
      </c>
      <c r="S262" s="32" t="s">
        <v>32</v>
      </c>
      <c r="T262" s="32" t="s">
        <v>42</v>
      </c>
      <c r="U262" s="32">
        <v>1</v>
      </c>
      <c r="V262" s="32" t="s">
        <v>0</v>
      </c>
      <c r="W262" s="32">
        <f>SUM(_xlfn.XLOOKUP(B262,freq!$A$2:$A$40,freq!$B$2:$B$40,0),_xlfn.XLOOKUP(C262,freq!$A$2:$A$40,freq!$B$2:$B$40,0),_xlfn.XLOOKUP(D262,freq!$A$2:$A$40,freq!$B$2:$B$40,0),_xlfn.XLOOKUP(E262,freq!$A$2:$A$40,freq!$B$2:$B$40,0),_xlfn.XLOOKUP(F262,freq!$A$2:$A$40,freq!$B$2:$B$40,0),_xlfn.XLOOKUP(G262,freq!$A$2:$A$40,freq!$B$2:$B$40,0),_xlfn.XLOOKUP(H262,freq!$A$2:$A$40,freq!$B$2:$B$40,0),_xlfn.XLOOKUP(I262,freq!$A$2:$A$40,freq!$B$2:$B$40,0),_xlfn.XLOOKUP(J262,freq!$A$2:$A$40,freq!$B$2:$B$40,0),_xlfn.XLOOKUP(K262,freq!$A$2:$A$40,freq!$B$2:$B$40,0),_xlfn.XLOOKUP(L262,freq!$A$2:$A$40,freq!$B$2:$B$40,0),_xlfn.XLOOKUP(M262,freq!$A$2:$A$40,freq!$B$2:$B$40,0),_xlfn.XLOOKUP(N262,freq!$A$2:$A$40,freq!$B$2:$B$40,0),_xlfn.XLOOKUP(O262,freq!$A$2:$A$40,freq!$B$2:$B$40,0),_xlfn.XLOOKUP(P262,freq!$A$2:$A$40,freq!$B$2:$B$40,0),_xlfn.XLOOKUP(Q262,freq!$A$2:$A$40,freq!$B$2:$B$40,0),_xlfn.XLOOKUP(R262,freq!$A$2:$A$40,freq!$B$2:$B$40,0),_xlfn.XLOOKUP(S262,freq!$A$2:$A$40,freq!$B$2:$B$40,0),_xlfn.XLOOKUP(T262,freq!$A$2:$A$40,freq!$B$2:$B$40,0),_xlfn.XLOOKUP(U262,freq!$A$2:$A$40,freq!$B$2:$B$40,0),_xlfn.XLOOKUP(V262,freq!$A$2:$A$40,freq!$B$2:$B$40,0))</f>
        <v>69.429999999999993</v>
      </c>
    </row>
    <row r="263" spans="1:23" x14ac:dyDescent="0.35">
      <c r="A263" s="32" t="s">
        <v>2077</v>
      </c>
      <c r="B263" s="32" t="s">
        <v>43</v>
      </c>
      <c r="C263" s="32">
        <v>4</v>
      </c>
      <c r="D263" s="32" t="s">
        <v>41</v>
      </c>
      <c r="E263" s="32" t="s">
        <v>53</v>
      </c>
      <c r="F263" s="32" t="s">
        <v>56</v>
      </c>
      <c r="G263" s="32" t="s">
        <v>2</v>
      </c>
      <c r="H263" s="32">
        <v>5</v>
      </c>
      <c r="I263" s="32" t="s">
        <v>58</v>
      </c>
      <c r="J263" s="32" t="s">
        <v>59</v>
      </c>
      <c r="K263" s="32" t="s">
        <v>42</v>
      </c>
      <c r="L263" s="32">
        <v>0</v>
      </c>
      <c r="M263" s="32" t="s">
        <v>46</v>
      </c>
      <c r="N263" s="32">
        <v>4</v>
      </c>
      <c r="O263" s="32" t="s">
        <v>45</v>
      </c>
      <c r="P263" s="32" t="s">
        <v>45</v>
      </c>
      <c r="Q263" s="32" t="s">
        <v>1</v>
      </c>
      <c r="R263" s="32" t="s">
        <v>59</v>
      </c>
      <c r="S263" s="32" t="s">
        <v>29</v>
      </c>
      <c r="T263" s="32" t="s">
        <v>1</v>
      </c>
      <c r="U263" s="32" t="s">
        <v>41</v>
      </c>
      <c r="V263" s="32">
        <v>8</v>
      </c>
      <c r="W263" s="32">
        <f>SUM(_xlfn.XLOOKUP(B263,freq!$A$2:$A$40,freq!$B$2:$B$40,0),_xlfn.XLOOKUP(C263,freq!$A$2:$A$40,freq!$B$2:$B$40,0),_xlfn.XLOOKUP(D263,freq!$A$2:$A$40,freq!$B$2:$B$40,0),_xlfn.XLOOKUP(E263,freq!$A$2:$A$40,freq!$B$2:$B$40,0),_xlfn.XLOOKUP(F263,freq!$A$2:$A$40,freq!$B$2:$B$40,0),_xlfn.XLOOKUP(G263,freq!$A$2:$A$40,freq!$B$2:$B$40,0),_xlfn.XLOOKUP(H263,freq!$A$2:$A$40,freq!$B$2:$B$40,0),_xlfn.XLOOKUP(I263,freq!$A$2:$A$40,freq!$B$2:$B$40,0),_xlfn.XLOOKUP(J263,freq!$A$2:$A$40,freq!$B$2:$B$40,0),_xlfn.XLOOKUP(K263,freq!$A$2:$A$40,freq!$B$2:$B$40,0),_xlfn.XLOOKUP(L263,freq!$A$2:$A$40,freq!$B$2:$B$40,0),_xlfn.XLOOKUP(M263,freq!$A$2:$A$40,freq!$B$2:$B$40,0),_xlfn.XLOOKUP(N263,freq!$A$2:$A$40,freq!$B$2:$B$40,0),_xlfn.XLOOKUP(O263,freq!$A$2:$A$40,freq!$B$2:$B$40,0),_xlfn.XLOOKUP(P263,freq!$A$2:$A$40,freq!$B$2:$B$40,0),_xlfn.XLOOKUP(Q263,freq!$A$2:$A$40,freq!$B$2:$B$40,0),_xlfn.XLOOKUP(R263,freq!$A$2:$A$40,freq!$B$2:$B$40,0),_xlfn.XLOOKUP(S263,freq!$A$2:$A$40,freq!$B$2:$B$40,0),_xlfn.XLOOKUP(T263,freq!$A$2:$A$40,freq!$B$2:$B$40,0),_xlfn.XLOOKUP(U263,freq!$A$2:$A$40,freq!$B$2:$B$40,0),_xlfn.XLOOKUP(V263,freq!$A$2:$A$40,freq!$B$2:$B$40,0))</f>
        <v>69.379999999999981</v>
      </c>
    </row>
    <row r="264" spans="1:23" x14ac:dyDescent="0.35">
      <c r="A264" s="32" t="s">
        <v>560</v>
      </c>
      <c r="B264" s="32" t="s">
        <v>36</v>
      </c>
      <c r="C264" s="32" t="s">
        <v>4</v>
      </c>
      <c r="D264" s="32" t="s">
        <v>37</v>
      </c>
      <c r="E264" s="32" t="s">
        <v>58</v>
      </c>
      <c r="F264" s="32" t="s">
        <v>43</v>
      </c>
      <c r="G264" s="32">
        <v>1</v>
      </c>
      <c r="H264" s="32" t="s">
        <v>30</v>
      </c>
      <c r="I264" s="32" t="s">
        <v>31</v>
      </c>
      <c r="J264" s="32" t="s">
        <v>42</v>
      </c>
      <c r="K264" s="32" t="s">
        <v>50</v>
      </c>
      <c r="L264" s="32">
        <v>8</v>
      </c>
      <c r="M264" s="32" t="s">
        <v>53</v>
      </c>
      <c r="N264" s="32" t="s">
        <v>44</v>
      </c>
      <c r="O264" s="32" t="s">
        <v>37</v>
      </c>
      <c r="P264" s="32" t="s">
        <v>48</v>
      </c>
      <c r="Q264" s="32" t="s">
        <v>45</v>
      </c>
      <c r="R264" s="32" t="s">
        <v>37</v>
      </c>
      <c r="S264" s="32" t="s">
        <v>4</v>
      </c>
      <c r="T264" s="32" t="s">
        <v>28</v>
      </c>
      <c r="U264" s="32" t="s">
        <v>32</v>
      </c>
      <c r="V264" s="32" t="s">
        <v>3</v>
      </c>
      <c r="W264" s="32">
        <f>SUM(_xlfn.XLOOKUP(B264,freq!$A$2:$A$40,freq!$B$2:$B$40,0),_xlfn.XLOOKUP(C264,freq!$A$2:$A$40,freq!$B$2:$B$40,0),_xlfn.XLOOKUP(D264,freq!$A$2:$A$40,freq!$B$2:$B$40,0),_xlfn.XLOOKUP(E264,freq!$A$2:$A$40,freq!$B$2:$B$40,0),_xlfn.XLOOKUP(F264,freq!$A$2:$A$40,freq!$B$2:$B$40,0),_xlfn.XLOOKUP(G264,freq!$A$2:$A$40,freq!$B$2:$B$40,0),_xlfn.XLOOKUP(H264,freq!$A$2:$A$40,freq!$B$2:$B$40,0),_xlfn.XLOOKUP(I264,freq!$A$2:$A$40,freq!$B$2:$B$40,0),_xlfn.XLOOKUP(J264,freq!$A$2:$A$40,freq!$B$2:$B$40,0),_xlfn.XLOOKUP(K264,freq!$A$2:$A$40,freq!$B$2:$B$40,0),_xlfn.XLOOKUP(L264,freq!$A$2:$A$40,freq!$B$2:$B$40,0),_xlfn.XLOOKUP(M264,freq!$A$2:$A$40,freq!$B$2:$B$40,0),_xlfn.XLOOKUP(N264,freq!$A$2:$A$40,freq!$B$2:$B$40,0),_xlfn.XLOOKUP(O264,freq!$A$2:$A$40,freq!$B$2:$B$40,0),_xlfn.XLOOKUP(P264,freq!$A$2:$A$40,freq!$B$2:$B$40,0),_xlfn.XLOOKUP(Q264,freq!$A$2:$A$40,freq!$B$2:$B$40,0),_xlfn.XLOOKUP(R264,freq!$A$2:$A$40,freq!$B$2:$B$40,0),_xlfn.XLOOKUP(S264,freq!$A$2:$A$40,freq!$B$2:$B$40,0),_xlfn.XLOOKUP(T264,freq!$A$2:$A$40,freq!$B$2:$B$40,0),_xlfn.XLOOKUP(U264,freq!$A$2:$A$40,freq!$B$2:$B$40,0),_xlfn.XLOOKUP(V264,freq!$A$2:$A$40,freq!$B$2:$B$40,0))</f>
        <v>69.3</v>
      </c>
    </row>
    <row r="265" spans="1:23" x14ac:dyDescent="0.35">
      <c r="A265" s="32" t="s">
        <v>1428</v>
      </c>
      <c r="B265" s="32" t="s">
        <v>36</v>
      </c>
      <c r="C265" s="32" t="s">
        <v>43</v>
      </c>
      <c r="D265" s="32" t="s">
        <v>38</v>
      </c>
      <c r="E265" s="32" t="s">
        <v>48</v>
      </c>
      <c r="F265" s="32" t="s">
        <v>45</v>
      </c>
      <c r="G265" s="32" t="s">
        <v>56</v>
      </c>
      <c r="H265" s="32" t="s">
        <v>58</v>
      </c>
      <c r="I265" s="32" t="s">
        <v>46</v>
      </c>
      <c r="J265" s="32">
        <v>6</v>
      </c>
      <c r="K265" s="32" t="s">
        <v>28</v>
      </c>
      <c r="L265" s="32" t="s">
        <v>53</v>
      </c>
      <c r="M265" s="32">
        <v>6</v>
      </c>
      <c r="N265" s="32" t="s">
        <v>30</v>
      </c>
      <c r="O265" s="32" t="s">
        <v>50</v>
      </c>
      <c r="P265" s="32" t="s">
        <v>32</v>
      </c>
      <c r="Q265" s="32">
        <v>3</v>
      </c>
      <c r="R265" s="32" t="s">
        <v>44</v>
      </c>
      <c r="S265" s="32" t="s">
        <v>36</v>
      </c>
      <c r="T265" s="32" t="s">
        <v>35</v>
      </c>
      <c r="U265" s="32" t="s">
        <v>31</v>
      </c>
      <c r="V265" s="32" t="s">
        <v>2</v>
      </c>
      <c r="W265" s="32">
        <f>SUM(_xlfn.XLOOKUP(B265,freq!$A$2:$A$40,freq!$B$2:$B$40,0),_xlfn.XLOOKUP(C265,freq!$A$2:$A$40,freq!$B$2:$B$40,0),_xlfn.XLOOKUP(D265,freq!$A$2:$A$40,freq!$B$2:$B$40,0),_xlfn.XLOOKUP(E265,freq!$A$2:$A$40,freq!$B$2:$B$40,0),_xlfn.XLOOKUP(F265,freq!$A$2:$A$40,freq!$B$2:$B$40,0),_xlfn.XLOOKUP(G265,freq!$A$2:$A$40,freq!$B$2:$B$40,0),_xlfn.XLOOKUP(H265,freq!$A$2:$A$40,freq!$B$2:$B$40,0),_xlfn.XLOOKUP(I265,freq!$A$2:$A$40,freq!$B$2:$B$40,0),_xlfn.XLOOKUP(J265,freq!$A$2:$A$40,freq!$B$2:$B$40,0),_xlfn.XLOOKUP(K265,freq!$A$2:$A$40,freq!$B$2:$B$40,0),_xlfn.XLOOKUP(L265,freq!$A$2:$A$40,freq!$B$2:$B$40,0),_xlfn.XLOOKUP(M265,freq!$A$2:$A$40,freq!$B$2:$B$40,0),_xlfn.XLOOKUP(N265,freq!$A$2:$A$40,freq!$B$2:$B$40,0),_xlfn.XLOOKUP(O265,freq!$A$2:$A$40,freq!$B$2:$B$40,0),_xlfn.XLOOKUP(P265,freq!$A$2:$A$40,freq!$B$2:$B$40,0),_xlfn.XLOOKUP(Q265,freq!$A$2:$A$40,freq!$B$2:$B$40,0),_xlfn.XLOOKUP(R265,freq!$A$2:$A$40,freq!$B$2:$B$40,0),_xlfn.XLOOKUP(S265,freq!$A$2:$A$40,freq!$B$2:$B$40,0),_xlfn.XLOOKUP(T265,freq!$A$2:$A$40,freq!$B$2:$B$40,0),_xlfn.XLOOKUP(U265,freq!$A$2:$A$40,freq!$B$2:$B$40,0),_xlfn.XLOOKUP(V265,freq!$A$2:$A$40,freq!$B$2:$B$40,0))</f>
        <v>69.22</v>
      </c>
    </row>
    <row r="266" spans="1:23" x14ac:dyDescent="0.35">
      <c r="A266" s="32" t="s">
        <v>1132</v>
      </c>
      <c r="B266" s="32">
        <v>2</v>
      </c>
      <c r="C266" s="32" t="s">
        <v>38</v>
      </c>
      <c r="D266" s="32" t="s">
        <v>34</v>
      </c>
      <c r="E266" s="32">
        <v>1</v>
      </c>
      <c r="F266" s="32" t="s">
        <v>53</v>
      </c>
      <c r="G266" s="32" t="s">
        <v>45</v>
      </c>
      <c r="H266" s="32" t="s">
        <v>30</v>
      </c>
      <c r="I266" s="32" t="s">
        <v>2</v>
      </c>
      <c r="J266" s="32" t="s">
        <v>48</v>
      </c>
      <c r="K266" s="32" t="s">
        <v>56</v>
      </c>
      <c r="L266" s="32" t="s">
        <v>1</v>
      </c>
      <c r="M266" s="32" t="s">
        <v>37</v>
      </c>
      <c r="N266" s="32" t="s">
        <v>2</v>
      </c>
      <c r="O266" s="32" t="s">
        <v>30</v>
      </c>
      <c r="P266" s="32" t="s">
        <v>35</v>
      </c>
      <c r="Q266" s="32" t="s">
        <v>53</v>
      </c>
      <c r="R266" s="32" t="s">
        <v>50</v>
      </c>
      <c r="S266" s="32" t="s">
        <v>58</v>
      </c>
      <c r="T266" s="32" t="s">
        <v>53</v>
      </c>
      <c r="U266" s="32">
        <v>8</v>
      </c>
      <c r="V266" s="32" t="s">
        <v>49</v>
      </c>
      <c r="W266" s="32">
        <f>SUM(_xlfn.XLOOKUP(B266,freq!$A$2:$A$40,freq!$B$2:$B$40,0),_xlfn.XLOOKUP(C266,freq!$A$2:$A$40,freq!$B$2:$B$40,0),_xlfn.XLOOKUP(D266,freq!$A$2:$A$40,freq!$B$2:$B$40,0),_xlfn.XLOOKUP(E266,freq!$A$2:$A$40,freq!$B$2:$B$40,0),_xlfn.XLOOKUP(F266,freq!$A$2:$A$40,freq!$B$2:$B$40,0),_xlfn.XLOOKUP(G266,freq!$A$2:$A$40,freq!$B$2:$B$40,0),_xlfn.XLOOKUP(H266,freq!$A$2:$A$40,freq!$B$2:$B$40,0),_xlfn.XLOOKUP(I266,freq!$A$2:$A$40,freq!$B$2:$B$40,0),_xlfn.XLOOKUP(J266,freq!$A$2:$A$40,freq!$B$2:$B$40,0),_xlfn.XLOOKUP(K266,freq!$A$2:$A$40,freq!$B$2:$B$40,0),_xlfn.XLOOKUP(L266,freq!$A$2:$A$40,freq!$B$2:$B$40,0),_xlfn.XLOOKUP(M266,freq!$A$2:$A$40,freq!$B$2:$B$40,0),_xlfn.XLOOKUP(N266,freq!$A$2:$A$40,freq!$B$2:$B$40,0),_xlfn.XLOOKUP(O266,freq!$A$2:$A$40,freq!$B$2:$B$40,0),_xlfn.XLOOKUP(P266,freq!$A$2:$A$40,freq!$B$2:$B$40,0),_xlfn.XLOOKUP(Q266,freq!$A$2:$A$40,freq!$B$2:$B$40,0),_xlfn.XLOOKUP(R266,freq!$A$2:$A$40,freq!$B$2:$B$40,0),_xlfn.XLOOKUP(S266,freq!$A$2:$A$40,freq!$B$2:$B$40,0),_xlfn.XLOOKUP(T266,freq!$A$2:$A$40,freq!$B$2:$B$40,0),_xlfn.XLOOKUP(U266,freq!$A$2:$A$40,freq!$B$2:$B$40,0),_xlfn.XLOOKUP(V266,freq!$A$2:$A$40,freq!$B$2:$B$40,0))</f>
        <v>69.209999999999994</v>
      </c>
    </row>
    <row r="267" spans="1:23" x14ac:dyDescent="0.35">
      <c r="A267" s="32" t="s">
        <v>1408</v>
      </c>
      <c r="B267" s="32">
        <v>9</v>
      </c>
      <c r="C267" s="32" t="s">
        <v>58</v>
      </c>
      <c r="D267" s="32" t="s">
        <v>38</v>
      </c>
      <c r="E267" s="32">
        <v>3</v>
      </c>
      <c r="F267" s="32" t="s">
        <v>28</v>
      </c>
      <c r="G267" s="32" t="s">
        <v>4</v>
      </c>
      <c r="H267" s="32" t="s">
        <v>34</v>
      </c>
      <c r="I267" s="32" t="s">
        <v>2</v>
      </c>
      <c r="J267" s="32" t="s">
        <v>37</v>
      </c>
      <c r="K267" s="32" t="s">
        <v>59</v>
      </c>
      <c r="L267" s="32" t="s">
        <v>49</v>
      </c>
      <c r="M267" s="32" t="s">
        <v>31</v>
      </c>
      <c r="N267" s="32" t="s">
        <v>45</v>
      </c>
      <c r="O267" s="32" t="s">
        <v>0</v>
      </c>
      <c r="P267" s="32" t="s">
        <v>29</v>
      </c>
      <c r="Q267" s="32" t="s">
        <v>32</v>
      </c>
      <c r="R267" s="32" t="s">
        <v>2</v>
      </c>
      <c r="S267" s="32">
        <v>4</v>
      </c>
      <c r="T267" s="32" t="s">
        <v>58</v>
      </c>
      <c r="U267" s="32" t="s">
        <v>56</v>
      </c>
      <c r="V267" s="32" t="s">
        <v>32</v>
      </c>
      <c r="W267" s="32">
        <f>SUM(_xlfn.XLOOKUP(B267,freq!$A$2:$A$40,freq!$B$2:$B$40,0),_xlfn.XLOOKUP(C267,freq!$A$2:$A$40,freq!$B$2:$B$40,0),_xlfn.XLOOKUP(D267,freq!$A$2:$A$40,freq!$B$2:$B$40,0),_xlfn.XLOOKUP(E267,freq!$A$2:$A$40,freq!$B$2:$B$40,0),_xlfn.XLOOKUP(F267,freq!$A$2:$A$40,freq!$B$2:$B$40,0),_xlfn.XLOOKUP(G267,freq!$A$2:$A$40,freq!$B$2:$B$40,0),_xlfn.XLOOKUP(H267,freq!$A$2:$A$40,freq!$B$2:$B$40,0),_xlfn.XLOOKUP(I267,freq!$A$2:$A$40,freq!$B$2:$B$40,0),_xlfn.XLOOKUP(J267,freq!$A$2:$A$40,freq!$B$2:$B$40,0),_xlfn.XLOOKUP(K267,freq!$A$2:$A$40,freq!$B$2:$B$40,0),_xlfn.XLOOKUP(L267,freq!$A$2:$A$40,freq!$B$2:$B$40,0),_xlfn.XLOOKUP(M267,freq!$A$2:$A$40,freq!$B$2:$B$40,0),_xlfn.XLOOKUP(N267,freq!$A$2:$A$40,freq!$B$2:$B$40,0),_xlfn.XLOOKUP(O267,freq!$A$2:$A$40,freq!$B$2:$B$40,0),_xlfn.XLOOKUP(P267,freq!$A$2:$A$40,freq!$B$2:$B$40,0),_xlfn.XLOOKUP(Q267,freq!$A$2:$A$40,freq!$B$2:$B$40,0),_xlfn.XLOOKUP(R267,freq!$A$2:$A$40,freq!$B$2:$B$40,0),_xlfn.XLOOKUP(S267,freq!$A$2:$A$40,freq!$B$2:$B$40,0),_xlfn.XLOOKUP(T267,freq!$A$2:$A$40,freq!$B$2:$B$40,0),_xlfn.XLOOKUP(U267,freq!$A$2:$A$40,freq!$B$2:$B$40,0),_xlfn.XLOOKUP(V267,freq!$A$2:$A$40,freq!$B$2:$B$40,0))</f>
        <v>69.179999999999993</v>
      </c>
    </row>
    <row r="268" spans="1:23" x14ac:dyDescent="0.35">
      <c r="A268" s="32" t="s">
        <v>1894</v>
      </c>
      <c r="B268" s="32">
        <v>6</v>
      </c>
      <c r="C268" s="32" t="s">
        <v>40</v>
      </c>
      <c r="D268" s="32" t="s">
        <v>30</v>
      </c>
      <c r="E268" s="32">
        <v>0</v>
      </c>
      <c r="F268" s="32" t="s">
        <v>42</v>
      </c>
      <c r="G268" s="32" t="s">
        <v>40</v>
      </c>
      <c r="H268" s="32" t="s">
        <v>48</v>
      </c>
      <c r="I268" s="32" t="s">
        <v>45</v>
      </c>
      <c r="J268" s="32" t="s">
        <v>28</v>
      </c>
      <c r="K268" s="32" t="s">
        <v>1</v>
      </c>
      <c r="L268" s="32" t="s">
        <v>46</v>
      </c>
      <c r="M268" s="32" t="s">
        <v>45</v>
      </c>
      <c r="N268" s="32" t="s">
        <v>38</v>
      </c>
      <c r="O268" s="32" t="s">
        <v>1</v>
      </c>
      <c r="P268" s="32" t="s">
        <v>3</v>
      </c>
      <c r="Q268" s="32" t="s">
        <v>28</v>
      </c>
      <c r="R268" s="32">
        <v>9</v>
      </c>
      <c r="S268" s="32" t="s">
        <v>32</v>
      </c>
      <c r="T268" s="32" t="s">
        <v>59</v>
      </c>
      <c r="U268" s="32" t="s">
        <v>41</v>
      </c>
      <c r="V268" s="32">
        <v>4</v>
      </c>
      <c r="W268" s="32">
        <f>SUM(_xlfn.XLOOKUP(B268,freq!$A$2:$A$40,freq!$B$2:$B$40,0),_xlfn.XLOOKUP(C268,freq!$A$2:$A$40,freq!$B$2:$B$40,0),_xlfn.XLOOKUP(D268,freq!$A$2:$A$40,freq!$B$2:$B$40,0),_xlfn.XLOOKUP(E268,freq!$A$2:$A$40,freq!$B$2:$B$40,0),_xlfn.XLOOKUP(F268,freq!$A$2:$A$40,freq!$B$2:$B$40,0),_xlfn.XLOOKUP(G268,freq!$A$2:$A$40,freq!$B$2:$B$40,0),_xlfn.XLOOKUP(H268,freq!$A$2:$A$40,freq!$B$2:$B$40,0),_xlfn.XLOOKUP(I268,freq!$A$2:$A$40,freq!$B$2:$B$40,0),_xlfn.XLOOKUP(J268,freq!$A$2:$A$40,freq!$B$2:$B$40,0),_xlfn.XLOOKUP(K268,freq!$A$2:$A$40,freq!$B$2:$B$40,0),_xlfn.XLOOKUP(L268,freq!$A$2:$A$40,freq!$B$2:$B$40,0),_xlfn.XLOOKUP(M268,freq!$A$2:$A$40,freq!$B$2:$B$40,0),_xlfn.XLOOKUP(N268,freq!$A$2:$A$40,freq!$B$2:$B$40,0),_xlfn.XLOOKUP(O268,freq!$A$2:$A$40,freq!$B$2:$B$40,0),_xlfn.XLOOKUP(P268,freq!$A$2:$A$40,freq!$B$2:$B$40,0),_xlfn.XLOOKUP(Q268,freq!$A$2:$A$40,freq!$B$2:$B$40,0),_xlfn.XLOOKUP(R268,freq!$A$2:$A$40,freq!$B$2:$B$40,0),_xlfn.XLOOKUP(S268,freq!$A$2:$A$40,freq!$B$2:$B$40,0),_xlfn.XLOOKUP(T268,freq!$A$2:$A$40,freq!$B$2:$B$40,0),_xlfn.XLOOKUP(U268,freq!$A$2:$A$40,freq!$B$2:$B$40,0),_xlfn.XLOOKUP(V268,freq!$A$2:$A$40,freq!$B$2:$B$40,0))</f>
        <v>69.179999999999993</v>
      </c>
    </row>
    <row r="269" spans="1:23" x14ac:dyDescent="0.35">
      <c r="A269" s="32" t="s">
        <v>1304</v>
      </c>
      <c r="B269" s="32" t="s">
        <v>38</v>
      </c>
      <c r="C269" s="32" t="s">
        <v>45</v>
      </c>
      <c r="D269" s="32" t="s">
        <v>31</v>
      </c>
      <c r="E269" s="32" t="s">
        <v>40</v>
      </c>
      <c r="F269" s="32" t="s">
        <v>53</v>
      </c>
      <c r="G269" s="32" t="s">
        <v>38</v>
      </c>
      <c r="H269" s="32" t="s">
        <v>4</v>
      </c>
      <c r="I269" s="32" t="s">
        <v>34</v>
      </c>
      <c r="J269" s="32" t="s">
        <v>35</v>
      </c>
      <c r="K269" s="32" t="s">
        <v>46</v>
      </c>
      <c r="L269" s="32" t="s">
        <v>40</v>
      </c>
      <c r="M269" s="32" t="s">
        <v>44</v>
      </c>
      <c r="N269" s="32" t="s">
        <v>44</v>
      </c>
      <c r="O269" s="32" t="s">
        <v>56</v>
      </c>
      <c r="P269" s="32" t="s">
        <v>58</v>
      </c>
      <c r="Q269" s="32" t="s">
        <v>3</v>
      </c>
      <c r="R269" s="32" t="s">
        <v>3</v>
      </c>
      <c r="S269" s="32" t="s">
        <v>0</v>
      </c>
      <c r="T269" s="32" t="s">
        <v>50</v>
      </c>
      <c r="U269" s="32" t="s">
        <v>41</v>
      </c>
      <c r="V269" s="32" t="s">
        <v>58</v>
      </c>
      <c r="W269" s="32">
        <f>SUM(_xlfn.XLOOKUP(B269,freq!$A$2:$A$40,freq!$B$2:$B$40,0),_xlfn.XLOOKUP(C269,freq!$A$2:$A$40,freq!$B$2:$B$40,0),_xlfn.XLOOKUP(D269,freq!$A$2:$A$40,freq!$B$2:$B$40,0),_xlfn.XLOOKUP(E269,freq!$A$2:$A$40,freq!$B$2:$B$40,0),_xlfn.XLOOKUP(F269,freq!$A$2:$A$40,freq!$B$2:$B$40,0),_xlfn.XLOOKUP(G269,freq!$A$2:$A$40,freq!$B$2:$B$40,0),_xlfn.XLOOKUP(H269,freq!$A$2:$A$40,freq!$B$2:$B$40,0),_xlfn.XLOOKUP(I269,freq!$A$2:$A$40,freq!$B$2:$B$40,0),_xlfn.XLOOKUP(J269,freq!$A$2:$A$40,freq!$B$2:$B$40,0),_xlfn.XLOOKUP(K269,freq!$A$2:$A$40,freq!$B$2:$B$40,0),_xlfn.XLOOKUP(L269,freq!$A$2:$A$40,freq!$B$2:$B$40,0),_xlfn.XLOOKUP(M269,freq!$A$2:$A$40,freq!$B$2:$B$40,0),_xlfn.XLOOKUP(N269,freq!$A$2:$A$40,freq!$B$2:$B$40,0),_xlfn.XLOOKUP(O269,freq!$A$2:$A$40,freq!$B$2:$B$40,0),_xlfn.XLOOKUP(P269,freq!$A$2:$A$40,freq!$B$2:$B$40,0),_xlfn.XLOOKUP(Q269,freq!$A$2:$A$40,freq!$B$2:$B$40,0),_xlfn.XLOOKUP(R269,freq!$A$2:$A$40,freq!$B$2:$B$40,0),_xlfn.XLOOKUP(S269,freq!$A$2:$A$40,freq!$B$2:$B$40,0),_xlfn.XLOOKUP(T269,freq!$A$2:$A$40,freq!$B$2:$B$40,0),_xlfn.XLOOKUP(U269,freq!$A$2:$A$40,freq!$B$2:$B$40,0),_xlfn.XLOOKUP(V269,freq!$A$2:$A$40,freq!$B$2:$B$40,0))</f>
        <v>69.149999999999991</v>
      </c>
    </row>
    <row r="270" spans="1:23" x14ac:dyDescent="0.35">
      <c r="A270" s="32" t="s">
        <v>1178</v>
      </c>
      <c r="B270" s="32" t="s">
        <v>4</v>
      </c>
      <c r="C270" s="32" t="s">
        <v>37</v>
      </c>
      <c r="D270" s="32">
        <v>4</v>
      </c>
      <c r="E270" s="32" t="s">
        <v>0</v>
      </c>
      <c r="F270" s="32">
        <v>1</v>
      </c>
      <c r="G270" s="32" t="s">
        <v>44</v>
      </c>
      <c r="H270" s="32" t="s">
        <v>37</v>
      </c>
      <c r="I270" s="32">
        <v>4</v>
      </c>
      <c r="J270" s="32" t="s">
        <v>32</v>
      </c>
      <c r="K270" s="32" t="s">
        <v>58</v>
      </c>
      <c r="L270" s="32" t="s">
        <v>1</v>
      </c>
      <c r="M270" s="32" t="s">
        <v>45</v>
      </c>
      <c r="N270" s="32" t="s">
        <v>38</v>
      </c>
      <c r="O270" s="32" t="s">
        <v>29</v>
      </c>
      <c r="P270" s="32" t="s">
        <v>59</v>
      </c>
      <c r="Q270" s="32" t="s">
        <v>37</v>
      </c>
      <c r="R270" s="32" t="s">
        <v>1</v>
      </c>
      <c r="S270" s="32" t="s">
        <v>53</v>
      </c>
      <c r="T270" s="32" t="s">
        <v>43</v>
      </c>
      <c r="U270" s="32" t="s">
        <v>36</v>
      </c>
      <c r="V270" s="32" t="s">
        <v>29</v>
      </c>
      <c r="W270" s="32">
        <f>SUM(_xlfn.XLOOKUP(B270,freq!$A$2:$A$40,freq!$B$2:$B$40,0),_xlfn.XLOOKUP(C270,freq!$A$2:$A$40,freq!$B$2:$B$40,0),_xlfn.XLOOKUP(D270,freq!$A$2:$A$40,freq!$B$2:$B$40,0),_xlfn.XLOOKUP(E270,freq!$A$2:$A$40,freq!$B$2:$B$40,0),_xlfn.XLOOKUP(F270,freq!$A$2:$A$40,freq!$B$2:$B$40,0),_xlfn.XLOOKUP(G270,freq!$A$2:$A$40,freq!$B$2:$B$40,0),_xlfn.XLOOKUP(H270,freq!$A$2:$A$40,freq!$B$2:$B$40,0),_xlfn.XLOOKUP(I270,freq!$A$2:$A$40,freq!$B$2:$B$40,0),_xlfn.XLOOKUP(J270,freq!$A$2:$A$40,freq!$B$2:$B$40,0),_xlfn.XLOOKUP(K270,freq!$A$2:$A$40,freq!$B$2:$B$40,0),_xlfn.XLOOKUP(L270,freq!$A$2:$A$40,freq!$B$2:$B$40,0),_xlfn.XLOOKUP(M270,freq!$A$2:$A$40,freq!$B$2:$B$40,0),_xlfn.XLOOKUP(N270,freq!$A$2:$A$40,freq!$B$2:$B$40,0),_xlfn.XLOOKUP(O270,freq!$A$2:$A$40,freq!$B$2:$B$40,0),_xlfn.XLOOKUP(P270,freq!$A$2:$A$40,freq!$B$2:$B$40,0),_xlfn.XLOOKUP(Q270,freq!$A$2:$A$40,freq!$B$2:$B$40,0),_xlfn.XLOOKUP(R270,freq!$A$2:$A$40,freq!$B$2:$B$40,0),_xlfn.XLOOKUP(S270,freq!$A$2:$A$40,freq!$B$2:$B$40,0),_xlfn.XLOOKUP(T270,freq!$A$2:$A$40,freq!$B$2:$B$40,0),_xlfn.XLOOKUP(U270,freq!$A$2:$A$40,freq!$B$2:$B$40,0),_xlfn.XLOOKUP(V270,freq!$A$2:$A$40,freq!$B$2:$B$40,0))</f>
        <v>69.140000000000015</v>
      </c>
    </row>
    <row r="271" spans="1:23" x14ac:dyDescent="0.35">
      <c r="A271" s="32" t="s">
        <v>464</v>
      </c>
      <c r="B271" s="32" t="s">
        <v>38</v>
      </c>
      <c r="C271" s="32">
        <v>0</v>
      </c>
      <c r="D271" s="32" t="s">
        <v>30</v>
      </c>
      <c r="E271" s="32" t="s">
        <v>53</v>
      </c>
      <c r="F271" s="32">
        <v>7</v>
      </c>
      <c r="G271" s="32" t="s">
        <v>3</v>
      </c>
      <c r="H271" s="32" t="s">
        <v>45</v>
      </c>
      <c r="I271" s="32">
        <v>0</v>
      </c>
      <c r="J271" s="32" t="s">
        <v>44</v>
      </c>
      <c r="K271" s="32" t="s">
        <v>44</v>
      </c>
      <c r="L271" s="32" t="s">
        <v>29</v>
      </c>
      <c r="M271" s="32">
        <v>1</v>
      </c>
      <c r="N271" s="32" t="s">
        <v>56</v>
      </c>
      <c r="O271" s="32" t="s">
        <v>48</v>
      </c>
      <c r="P271" s="32" t="s">
        <v>35</v>
      </c>
      <c r="Q271" s="32" t="s">
        <v>42</v>
      </c>
      <c r="R271" s="32" t="s">
        <v>33</v>
      </c>
      <c r="S271" s="32">
        <v>6</v>
      </c>
      <c r="T271" s="32" t="s">
        <v>2</v>
      </c>
      <c r="U271" s="32" t="s">
        <v>1</v>
      </c>
      <c r="V271" s="32" t="s">
        <v>43</v>
      </c>
      <c r="W271" s="32">
        <f>SUM(_xlfn.XLOOKUP(B271,freq!$A$2:$A$40,freq!$B$2:$B$40,0),_xlfn.XLOOKUP(C271,freq!$A$2:$A$40,freq!$B$2:$B$40,0),_xlfn.XLOOKUP(D271,freq!$A$2:$A$40,freq!$B$2:$B$40,0),_xlfn.XLOOKUP(E271,freq!$A$2:$A$40,freq!$B$2:$B$40,0),_xlfn.XLOOKUP(F271,freq!$A$2:$A$40,freq!$B$2:$B$40,0),_xlfn.XLOOKUP(G271,freq!$A$2:$A$40,freq!$B$2:$B$40,0),_xlfn.XLOOKUP(H271,freq!$A$2:$A$40,freq!$B$2:$B$40,0),_xlfn.XLOOKUP(I271,freq!$A$2:$A$40,freq!$B$2:$B$40,0),_xlfn.XLOOKUP(J271,freq!$A$2:$A$40,freq!$B$2:$B$40,0),_xlfn.XLOOKUP(K271,freq!$A$2:$A$40,freq!$B$2:$B$40,0),_xlfn.XLOOKUP(L271,freq!$A$2:$A$40,freq!$B$2:$B$40,0),_xlfn.XLOOKUP(M271,freq!$A$2:$A$40,freq!$B$2:$B$40,0),_xlfn.XLOOKUP(N271,freq!$A$2:$A$40,freq!$B$2:$B$40,0),_xlfn.XLOOKUP(O271,freq!$A$2:$A$40,freq!$B$2:$B$40,0),_xlfn.XLOOKUP(P271,freq!$A$2:$A$40,freq!$B$2:$B$40,0),_xlfn.XLOOKUP(Q271,freq!$A$2:$A$40,freq!$B$2:$B$40,0),_xlfn.XLOOKUP(R271,freq!$A$2:$A$40,freq!$B$2:$B$40,0),_xlfn.XLOOKUP(S271,freq!$A$2:$A$40,freq!$B$2:$B$40,0),_xlfn.XLOOKUP(T271,freq!$A$2:$A$40,freq!$B$2:$B$40,0),_xlfn.XLOOKUP(U271,freq!$A$2:$A$40,freq!$B$2:$B$40,0),_xlfn.XLOOKUP(V271,freq!$A$2:$A$40,freq!$B$2:$B$40,0))</f>
        <v>69.13000000000001</v>
      </c>
    </row>
    <row r="272" spans="1:23" x14ac:dyDescent="0.35">
      <c r="A272" s="32" t="s">
        <v>631</v>
      </c>
      <c r="B272" s="32" t="s">
        <v>0</v>
      </c>
      <c r="C272" s="32">
        <v>4</v>
      </c>
      <c r="D272" s="32" t="s">
        <v>31</v>
      </c>
      <c r="E272" s="32" t="s">
        <v>59</v>
      </c>
      <c r="F272" s="32" t="s">
        <v>56</v>
      </c>
      <c r="G272" s="32" t="s">
        <v>38</v>
      </c>
      <c r="H272" s="32" t="s">
        <v>3</v>
      </c>
      <c r="I272" s="32" t="s">
        <v>29</v>
      </c>
      <c r="J272" s="32" t="s">
        <v>28</v>
      </c>
      <c r="K272" s="32" t="s">
        <v>44</v>
      </c>
      <c r="L272" s="32" t="s">
        <v>31</v>
      </c>
      <c r="M272" s="32" t="s">
        <v>59</v>
      </c>
      <c r="N272" s="32" t="s">
        <v>30</v>
      </c>
      <c r="O272" s="32" t="s">
        <v>44</v>
      </c>
      <c r="P272" s="32" t="s">
        <v>34</v>
      </c>
      <c r="Q272" s="32" t="s">
        <v>31</v>
      </c>
      <c r="R272" s="32" t="s">
        <v>29</v>
      </c>
      <c r="S272" s="32">
        <v>5</v>
      </c>
      <c r="T272" s="32" t="s">
        <v>2</v>
      </c>
      <c r="U272" s="32" t="s">
        <v>44</v>
      </c>
      <c r="V272" s="32" t="s">
        <v>43</v>
      </c>
      <c r="W272" s="32">
        <f>SUM(_xlfn.XLOOKUP(B272,freq!$A$2:$A$40,freq!$B$2:$B$40,0),_xlfn.XLOOKUP(C272,freq!$A$2:$A$40,freq!$B$2:$B$40,0),_xlfn.XLOOKUP(D272,freq!$A$2:$A$40,freq!$B$2:$B$40,0),_xlfn.XLOOKUP(E272,freq!$A$2:$A$40,freq!$B$2:$B$40,0),_xlfn.XLOOKUP(F272,freq!$A$2:$A$40,freq!$B$2:$B$40,0),_xlfn.XLOOKUP(G272,freq!$A$2:$A$40,freq!$B$2:$B$40,0),_xlfn.XLOOKUP(H272,freq!$A$2:$A$40,freq!$B$2:$B$40,0),_xlfn.XLOOKUP(I272,freq!$A$2:$A$40,freq!$B$2:$B$40,0),_xlfn.XLOOKUP(J272,freq!$A$2:$A$40,freq!$B$2:$B$40,0),_xlfn.XLOOKUP(K272,freq!$A$2:$A$40,freq!$B$2:$B$40,0),_xlfn.XLOOKUP(L272,freq!$A$2:$A$40,freq!$B$2:$B$40,0),_xlfn.XLOOKUP(M272,freq!$A$2:$A$40,freq!$B$2:$B$40,0),_xlfn.XLOOKUP(N272,freq!$A$2:$A$40,freq!$B$2:$B$40,0),_xlfn.XLOOKUP(O272,freq!$A$2:$A$40,freq!$B$2:$B$40,0),_xlfn.XLOOKUP(P272,freq!$A$2:$A$40,freq!$B$2:$B$40,0),_xlfn.XLOOKUP(Q272,freq!$A$2:$A$40,freq!$B$2:$B$40,0),_xlfn.XLOOKUP(R272,freq!$A$2:$A$40,freq!$B$2:$B$40,0),_xlfn.XLOOKUP(S272,freq!$A$2:$A$40,freq!$B$2:$B$40,0),_xlfn.XLOOKUP(T272,freq!$A$2:$A$40,freq!$B$2:$B$40,0),_xlfn.XLOOKUP(U272,freq!$A$2:$A$40,freq!$B$2:$B$40,0),_xlfn.XLOOKUP(V272,freq!$A$2:$A$40,freq!$B$2:$B$40,0))</f>
        <v>69.12</v>
      </c>
    </row>
    <row r="273" spans="1:23" x14ac:dyDescent="0.35">
      <c r="A273" s="32" t="s">
        <v>944</v>
      </c>
      <c r="B273" s="32" t="s">
        <v>28</v>
      </c>
      <c r="C273" s="32" t="s">
        <v>2</v>
      </c>
      <c r="D273" s="32">
        <v>0</v>
      </c>
      <c r="E273" s="32" t="s">
        <v>31</v>
      </c>
      <c r="F273" s="32" t="s">
        <v>41</v>
      </c>
      <c r="G273" s="32" t="s">
        <v>40</v>
      </c>
      <c r="H273" s="32" t="s">
        <v>2</v>
      </c>
      <c r="I273" s="32" t="s">
        <v>53</v>
      </c>
      <c r="J273" s="32">
        <v>2</v>
      </c>
      <c r="K273" s="32" t="s">
        <v>37</v>
      </c>
      <c r="L273" s="32" t="s">
        <v>38</v>
      </c>
      <c r="M273" s="32">
        <v>5</v>
      </c>
      <c r="N273" s="32" t="s">
        <v>41</v>
      </c>
      <c r="O273" s="32" t="s">
        <v>2</v>
      </c>
      <c r="P273" s="32" t="s">
        <v>40</v>
      </c>
      <c r="Q273" s="32" t="s">
        <v>56</v>
      </c>
      <c r="R273" s="32" t="s">
        <v>31</v>
      </c>
      <c r="S273" s="32">
        <v>8</v>
      </c>
      <c r="T273" s="32" t="s">
        <v>32</v>
      </c>
      <c r="U273" s="32" t="s">
        <v>41</v>
      </c>
      <c r="V273" s="32" t="s">
        <v>49</v>
      </c>
      <c r="W273" s="32">
        <f>SUM(_xlfn.XLOOKUP(B273,freq!$A$2:$A$40,freq!$B$2:$B$40,0),_xlfn.XLOOKUP(C273,freq!$A$2:$A$40,freq!$B$2:$B$40,0),_xlfn.XLOOKUP(D273,freq!$A$2:$A$40,freq!$B$2:$B$40,0),_xlfn.XLOOKUP(E273,freq!$A$2:$A$40,freq!$B$2:$B$40,0),_xlfn.XLOOKUP(F273,freq!$A$2:$A$40,freq!$B$2:$B$40,0),_xlfn.XLOOKUP(G273,freq!$A$2:$A$40,freq!$B$2:$B$40,0),_xlfn.XLOOKUP(H273,freq!$A$2:$A$40,freq!$B$2:$B$40,0),_xlfn.XLOOKUP(I273,freq!$A$2:$A$40,freq!$B$2:$B$40,0),_xlfn.XLOOKUP(J273,freq!$A$2:$A$40,freq!$B$2:$B$40,0),_xlfn.XLOOKUP(K273,freq!$A$2:$A$40,freq!$B$2:$B$40,0),_xlfn.XLOOKUP(L273,freq!$A$2:$A$40,freq!$B$2:$B$40,0),_xlfn.XLOOKUP(M273,freq!$A$2:$A$40,freq!$B$2:$B$40,0),_xlfn.XLOOKUP(N273,freq!$A$2:$A$40,freq!$B$2:$B$40,0),_xlfn.XLOOKUP(O273,freq!$A$2:$A$40,freq!$B$2:$B$40,0),_xlfn.XLOOKUP(P273,freq!$A$2:$A$40,freq!$B$2:$B$40,0),_xlfn.XLOOKUP(Q273,freq!$A$2:$A$40,freq!$B$2:$B$40,0),_xlfn.XLOOKUP(R273,freq!$A$2:$A$40,freq!$B$2:$B$40,0),_xlfn.XLOOKUP(S273,freq!$A$2:$A$40,freq!$B$2:$B$40,0),_xlfn.XLOOKUP(T273,freq!$A$2:$A$40,freq!$B$2:$B$40,0),_xlfn.XLOOKUP(U273,freq!$A$2:$A$40,freq!$B$2:$B$40,0),_xlfn.XLOOKUP(V273,freq!$A$2:$A$40,freq!$B$2:$B$40,0))</f>
        <v>69.05</v>
      </c>
    </row>
    <row r="274" spans="1:23" x14ac:dyDescent="0.35">
      <c r="A274" s="32" t="s">
        <v>2039</v>
      </c>
      <c r="B274" s="32" t="s">
        <v>32</v>
      </c>
      <c r="C274" s="32" t="s">
        <v>4</v>
      </c>
      <c r="D274" s="32">
        <v>4</v>
      </c>
      <c r="E274" s="32" t="s">
        <v>49</v>
      </c>
      <c r="F274" s="32" t="s">
        <v>4</v>
      </c>
      <c r="G274" s="32">
        <v>4</v>
      </c>
      <c r="H274" s="32" t="s">
        <v>35</v>
      </c>
      <c r="I274" s="32" t="s">
        <v>59</v>
      </c>
      <c r="J274" s="32">
        <v>6</v>
      </c>
      <c r="K274" s="32" t="s">
        <v>40</v>
      </c>
      <c r="L274" s="32" t="s">
        <v>37</v>
      </c>
      <c r="M274" s="32" t="s">
        <v>42</v>
      </c>
      <c r="N274" s="32">
        <v>3</v>
      </c>
      <c r="O274" s="32" t="s">
        <v>50</v>
      </c>
      <c r="P274" s="32" t="s">
        <v>1</v>
      </c>
      <c r="Q274" s="32" t="s">
        <v>37</v>
      </c>
      <c r="R274" s="32" t="s">
        <v>48</v>
      </c>
      <c r="S274" s="32" t="s">
        <v>46</v>
      </c>
      <c r="T274" s="32" t="s">
        <v>45</v>
      </c>
      <c r="U274" s="32" t="s">
        <v>50</v>
      </c>
      <c r="V274" s="32" t="s">
        <v>48</v>
      </c>
      <c r="W274" s="32">
        <f>SUM(_xlfn.XLOOKUP(B274,freq!$A$2:$A$40,freq!$B$2:$B$40,0),_xlfn.XLOOKUP(C274,freq!$A$2:$A$40,freq!$B$2:$B$40,0),_xlfn.XLOOKUP(D274,freq!$A$2:$A$40,freq!$B$2:$B$40,0),_xlfn.XLOOKUP(E274,freq!$A$2:$A$40,freq!$B$2:$B$40,0),_xlfn.XLOOKUP(F274,freq!$A$2:$A$40,freq!$B$2:$B$40,0),_xlfn.XLOOKUP(G274,freq!$A$2:$A$40,freq!$B$2:$B$40,0),_xlfn.XLOOKUP(H274,freq!$A$2:$A$40,freq!$B$2:$B$40,0),_xlfn.XLOOKUP(I274,freq!$A$2:$A$40,freq!$B$2:$B$40,0),_xlfn.XLOOKUP(J274,freq!$A$2:$A$40,freq!$B$2:$B$40,0),_xlfn.XLOOKUP(K274,freq!$A$2:$A$40,freq!$B$2:$B$40,0),_xlfn.XLOOKUP(L274,freq!$A$2:$A$40,freq!$B$2:$B$40,0),_xlfn.XLOOKUP(M274,freq!$A$2:$A$40,freq!$B$2:$B$40,0),_xlfn.XLOOKUP(N274,freq!$A$2:$A$40,freq!$B$2:$B$40,0),_xlfn.XLOOKUP(O274,freq!$A$2:$A$40,freq!$B$2:$B$40,0),_xlfn.XLOOKUP(P274,freq!$A$2:$A$40,freq!$B$2:$B$40,0),_xlfn.XLOOKUP(Q274,freq!$A$2:$A$40,freq!$B$2:$B$40,0),_xlfn.XLOOKUP(R274,freq!$A$2:$A$40,freq!$B$2:$B$40,0),_xlfn.XLOOKUP(S274,freq!$A$2:$A$40,freq!$B$2:$B$40,0),_xlfn.XLOOKUP(T274,freq!$A$2:$A$40,freq!$B$2:$B$40,0),_xlfn.XLOOKUP(U274,freq!$A$2:$A$40,freq!$B$2:$B$40,0),_xlfn.XLOOKUP(V274,freq!$A$2:$A$40,freq!$B$2:$B$40,0))</f>
        <v>69.03</v>
      </c>
    </row>
    <row r="275" spans="1:23" x14ac:dyDescent="0.35">
      <c r="A275" s="32" t="s">
        <v>1905</v>
      </c>
      <c r="B275" s="32" t="s">
        <v>53</v>
      </c>
      <c r="C275" s="32">
        <v>5</v>
      </c>
      <c r="D275" s="32" t="s">
        <v>30</v>
      </c>
      <c r="E275" s="32">
        <v>5</v>
      </c>
      <c r="F275" s="32">
        <v>6</v>
      </c>
      <c r="G275" s="32" t="s">
        <v>4</v>
      </c>
      <c r="H275" s="32" t="s">
        <v>31</v>
      </c>
      <c r="I275" s="32">
        <v>9</v>
      </c>
      <c r="J275" s="32" t="s">
        <v>35</v>
      </c>
      <c r="K275" s="32" t="s">
        <v>31</v>
      </c>
      <c r="L275" s="32" t="s">
        <v>56</v>
      </c>
      <c r="M275" s="32">
        <v>1</v>
      </c>
      <c r="N275" s="32" t="s">
        <v>46</v>
      </c>
      <c r="O275" s="32" t="s">
        <v>45</v>
      </c>
      <c r="P275" s="32" t="s">
        <v>44</v>
      </c>
      <c r="Q275" s="32" t="s">
        <v>46</v>
      </c>
      <c r="R275" s="32" t="s">
        <v>35</v>
      </c>
      <c r="S275" s="32" t="s">
        <v>28</v>
      </c>
      <c r="T275" s="32">
        <v>7</v>
      </c>
      <c r="U275" s="32" t="s">
        <v>32</v>
      </c>
      <c r="V275" s="32" t="s">
        <v>53</v>
      </c>
      <c r="W275" s="32">
        <f>SUM(_xlfn.XLOOKUP(B275,freq!$A$2:$A$40,freq!$B$2:$B$40,0),_xlfn.XLOOKUP(C275,freq!$A$2:$A$40,freq!$B$2:$B$40,0),_xlfn.XLOOKUP(D275,freq!$A$2:$A$40,freq!$B$2:$B$40,0),_xlfn.XLOOKUP(E275,freq!$A$2:$A$40,freq!$B$2:$B$40,0),_xlfn.XLOOKUP(F275,freq!$A$2:$A$40,freq!$B$2:$B$40,0),_xlfn.XLOOKUP(G275,freq!$A$2:$A$40,freq!$B$2:$B$40,0),_xlfn.XLOOKUP(H275,freq!$A$2:$A$40,freq!$B$2:$B$40,0),_xlfn.XLOOKUP(I275,freq!$A$2:$A$40,freq!$B$2:$B$40,0),_xlfn.XLOOKUP(J275,freq!$A$2:$A$40,freq!$B$2:$B$40,0),_xlfn.XLOOKUP(K275,freq!$A$2:$A$40,freq!$B$2:$B$40,0),_xlfn.XLOOKUP(L275,freq!$A$2:$A$40,freq!$B$2:$B$40,0),_xlfn.XLOOKUP(M275,freq!$A$2:$A$40,freq!$B$2:$B$40,0),_xlfn.XLOOKUP(N275,freq!$A$2:$A$40,freq!$B$2:$B$40,0),_xlfn.XLOOKUP(O275,freq!$A$2:$A$40,freq!$B$2:$B$40,0),_xlfn.XLOOKUP(P275,freq!$A$2:$A$40,freq!$B$2:$B$40,0),_xlfn.XLOOKUP(Q275,freq!$A$2:$A$40,freq!$B$2:$B$40,0),_xlfn.XLOOKUP(R275,freq!$A$2:$A$40,freq!$B$2:$B$40,0),_xlfn.XLOOKUP(S275,freq!$A$2:$A$40,freq!$B$2:$B$40,0),_xlfn.XLOOKUP(T275,freq!$A$2:$A$40,freq!$B$2:$B$40,0),_xlfn.XLOOKUP(U275,freq!$A$2:$A$40,freq!$B$2:$B$40,0),_xlfn.XLOOKUP(V275,freq!$A$2:$A$40,freq!$B$2:$B$40,0))</f>
        <v>69.029999999999987</v>
      </c>
    </row>
    <row r="276" spans="1:23" x14ac:dyDescent="0.35">
      <c r="A276" s="32" t="s">
        <v>105</v>
      </c>
      <c r="B276" s="32" t="s">
        <v>3</v>
      </c>
      <c r="C276" s="32" t="s">
        <v>49</v>
      </c>
      <c r="D276" s="32" t="s">
        <v>53</v>
      </c>
      <c r="E276" s="32" t="s">
        <v>48</v>
      </c>
      <c r="F276" s="32" t="s">
        <v>53</v>
      </c>
      <c r="G276" s="32" t="s">
        <v>40</v>
      </c>
      <c r="H276" s="32" t="s">
        <v>31</v>
      </c>
      <c r="I276" s="32" t="s">
        <v>44</v>
      </c>
      <c r="J276" s="32" t="s">
        <v>45</v>
      </c>
      <c r="K276" s="32" t="s">
        <v>31</v>
      </c>
      <c r="L276" s="32" t="s">
        <v>32</v>
      </c>
      <c r="M276" s="32" t="s">
        <v>34</v>
      </c>
      <c r="N276" s="32" t="s">
        <v>44</v>
      </c>
      <c r="O276" s="32" t="s">
        <v>28</v>
      </c>
      <c r="P276" s="32" t="s">
        <v>50</v>
      </c>
      <c r="Q276" s="32" t="s">
        <v>33</v>
      </c>
      <c r="R276" s="32">
        <v>0</v>
      </c>
      <c r="S276" s="32" t="s">
        <v>48</v>
      </c>
      <c r="T276" s="32" t="s">
        <v>50</v>
      </c>
      <c r="U276" s="32" t="s">
        <v>40</v>
      </c>
      <c r="V276" s="32" t="s">
        <v>35</v>
      </c>
      <c r="W276" s="32">
        <f>SUM(_xlfn.XLOOKUP(B276,freq!$A$2:$A$40,freq!$B$2:$B$40,0),_xlfn.XLOOKUP(C276,freq!$A$2:$A$40,freq!$B$2:$B$40,0),_xlfn.XLOOKUP(D276,freq!$A$2:$A$40,freq!$B$2:$B$40,0),_xlfn.XLOOKUP(E276,freq!$A$2:$A$40,freq!$B$2:$B$40,0),_xlfn.XLOOKUP(F276,freq!$A$2:$A$40,freq!$B$2:$B$40,0),_xlfn.XLOOKUP(G276,freq!$A$2:$A$40,freq!$B$2:$B$40,0),_xlfn.XLOOKUP(H276,freq!$A$2:$A$40,freq!$B$2:$B$40,0),_xlfn.XLOOKUP(I276,freq!$A$2:$A$40,freq!$B$2:$B$40,0),_xlfn.XLOOKUP(J276,freq!$A$2:$A$40,freq!$B$2:$B$40,0),_xlfn.XLOOKUP(K276,freq!$A$2:$A$40,freq!$B$2:$B$40,0),_xlfn.XLOOKUP(L276,freq!$A$2:$A$40,freq!$B$2:$B$40,0),_xlfn.XLOOKUP(M276,freq!$A$2:$A$40,freq!$B$2:$B$40,0),_xlfn.XLOOKUP(N276,freq!$A$2:$A$40,freq!$B$2:$B$40,0),_xlfn.XLOOKUP(O276,freq!$A$2:$A$40,freq!$B$2:$B$40,0),_xlfn.XLOOKUP(P276,freq!$A$2:$A$40,freq!$B$2:$B$40,0),_xlfn.XLOOKUP(Q276,freq!$A$2:$A$40,freq!$B$2:$B$40,0),_xlfn.XLOOKUP(R276,freq!$A$2:$A$40,freq!$B$2:$B$40,0),_xlfn.XLOOKUP(S276,freq!$A$2:$A$40,freq!$B$2:$B$40,0),_xlfn.XLOOKUP(T276,freq!$A$2:$A$40,freq!$B$2:$B$40,0),_xlfn.XLOOKUP(U276,freq!$A$2:$A$40,freq!$B$2:$B$40,0),_xlfn.XLOOKUP(V276,freq!$A$2:$A$40,freq!$B$2:$B$40,0))</f>
        <v>68.97</v>
      </c>
    </row>
    <row r="277" spans="1:23" x14ac:dyDescent="0.35">
      <c r="A277" s="32" t="s">
        <v>1145</v>
      </c>
      <c r="B277" s="32" t="s">
        <v>41</v>
      </c>
      <c r="C277" s="32">
        <v>8</v>
      </c>
      <c r="D277" s="32" t="s">
        <v>1</v>
      </c>
      <c r="E277" s="32" t="s">
        <v>45</v>
      </c>
      <c r="F277" s="32" t="s">
        <v>28</v>
      </c>
      <c r="G277" s="32" t="s">
        <v>0</v>
      </c>
      <c r="H277" s="32" t="s">
        <v>44</v>
      </c>
      <c r="I277" s="32" t="s">
        <v>44</v>
      </c>
      <c r="J277" s="32" t="s">
        <v>35</v>
      </c>
      <c r="K277" s="32" t="s">
        <v>50</v>
      </c>
      <c r="L277" s="32" t="s">
        <v>45</v>
      </c>
      <c r="M277" s="32" t="s">
        <v>44</v>
      </c>
      <c r="N277" s="32" t="s">
        <v>28</v>
      </c>
      <c r="O277" s="32">
        <v>3</v>
      </c>
      <c r="P277" s="32">
        <v>9</v>
      </c>
      <c r="Q277" s="32" t="s">
        <v>33</v>
      </c>
      <c r="R277" s="32" t="s">
        <v>38</v>
      </c>
      <c r="S277" s="32" t="s">
        <v>32</v>
      </c>
      <c r="T277" s="32" t="s">
        <v>4</v>
      </c>
      <c r="U277" s="32" t="s">
        <v>28</v>
      </c>
      <c r="V277" s="32" t="s">
        <v>40</v>
      </c>
      <c r="W277" s="32">
        <f>SUM(_xlfn.XLOOKUP(B277,freq!$A$2:$A$40,freq!$B$2:$B$40,0),_xlfn.XLOOKUP(C277,freq!$A$2:$A$40,freq!$B$2:$B$40,0),_xlfn.XLOOKUP(D277,freq!$A$2:$A$40,freq!$B$2:$B$40,0),_xlfn.XLOOKUP(E277,freq!$A$2:$A$40,freq!$B$2:$B$40,0),_xlfn.XLOOKUP(F277,freq!$A$2:$A$40,freq!$B$2:$B$40,0),_xlfn.XLOOKUP(G277,freq!$A$2:$A$40,freq!$B$2:$B$40,0),_xlfn.XLOOKUP(H277,freq!$A$2:$A$40,freq!$B$2:$B$40,0),_xlfn.XLOOKUP(I277,freq!$A$2:$A$40,freq!$B$2:$B$40,0),_xlfn.XLOOKUP(J277,freq!$A$2:$A$40,freq!$B$2:$B$40,0),_xlfn.XLOOKUP(K277,freq!$A$2:$A$40,freq!$B$2:$B$40,0),_xlfn.XLOOKUP(L277,freq!$A$2:$A$40,freq!$B$2:$B$40,0),_xlfn.XLOOKUP(M277,freq!$A$2:$A$40,freq!$B$2:$B$40,0),_xlfn.XLOOKUP(N277,freq!$A$2:$A$40,freq!$B$2:$B$40,0),_xlfn.XLOOKUP(O277,freq!$A$2:$A$40,freq!$B$2:$B$40,0),_xlfn.XLOOKUP(P277,freq!$A$2:$A$40,freq!$B$2:$B$40,0),_xlfn.XLOOKUP(Q277,freq!$A$2:$A$40,freq!$B$2:$B$40,0),_xlfn.XLOOKUP(R277,freq!$A$2:$A$40,freq!$B$2:$B$40,0),_xlfn.XLOOKUP(S277,freq!$A$2:$A$40,freq!$B$2:$B$40,0),_xlfn.XLOOKUP(T277,freq!$A$2:$A$40,freq!$B$2:$B$40,0),_xlfn.XLOOKUP(U277,freq!$A$2:$A$40,freq!$B$2:$B$40,0),_xlfn.XLOOKUP(V277,freq!$A$2:$A$40,freq!$B$2:$B$40,0))</f>
        <v>68.969999999999985</v>
      </c>
    </row>
    <row r="278" spans="1:23" x14ac:dyDescent="0.35">
      <c r="A278" s="32" t="s">
        <v>281</v>
      </c>
      <c r="B278" s="32">
        <v>7</v>
      </c>
      <c r="C278" s="32" t="s">
        <v>53</v>
      </c>
      <c r="D278" s="32">
        <v>3</v>
      </c>
      <c r="E278" s="32">
        <v>4</v>
      </c>
      <c r="F278" s="32" t="s">
        <v>50</v>
      </c>
      <c r="G278" s="32" t="s">
        <v>45</v>
      </c>
      <c r="H278" s="32" t="s">
        <v>2</v>
      </c>
      <c r="I278" s="32">
        <v>6</v>
      </c>
      <c r="J278" s="32" t="s">
        <v>40</v>
      </c>
      <c r="K278" s="32" t="s">
        <v>35</v>
      </c>
      <c r="L278" s="32" t="s">
        <v>31</v>
      </c>
      <c r="M278" s="32" t="s">
        <v>50</v>
      </c>
      <c r="N278" s="32" t="s">
        <v>2</v>
      </c>
      <c r="O278" s="32" t="s">
        <v>44</v>
      </c>
      <c r="P278" s="32">
        <v>7</v>
      </c>
      <c r="Q278" s="32" t="s">
        <v>0</v>
      </c>
      <c r="R278" s="32" t="s">
        <v>49</v>
      </c>
      <c r="S278" s="32" t="s">
        <v>3</v>
      </c>
      <c r="T278" s="32" t="s">
        <v>36</v>
      </c>
      <c r="U278" s="32" t="s">
        <v>28</v>
      </c>
      <c r="V278" s="32" t="s">
        <v>1</v>
      </c>
      <c r="W278" s="32">
        <f>SUM(_xlfn.XLOOKUP(B278,freq!$A$2:$A$40,freq!$B$2:$B$40,0),_xlfn.XLOOKUP(C278,freq!$A$2:$A$40,freq!$B$2:$B$40,0),_xlfn.XLOOKUP(D278,freq!$A$2:$A$40,freq!$B$2:$B$40,0),_xlfn.XLOOKUP(E278,freq!$A$2:$A$40,freq!$B$2:$B$40,0),_xlfn.XLOOKUP(F278,freq!$A$2:$A$40,freq!$B$2:$B$40,0),_xlfn.XLOOKUP(G278,freq!$A$2:$A$40,freq!$B$2:$B$40,0),_xlfn.XLOOKUP(H278,freq!$A$2:$A$40,freq!$B$2:$B$40,0),_xlfn.XLOOKUP(I278,freq!$A$2:$A$40,freq!$B$2:$B$40,0),_xlfn.XLOOKUP(J278,freq!$A$2:$A$40,freq!$B$2:$B$40,0),_xlfn.XLOOKUP(K278,freq!$A$2:$A$40,freq!$B$2:$B$40,0),_xlfn.XLOOKUP(L278,freq!$A$2:$A$40,freq!$B$2:$B$40,0),_xlfn.XLOOKUP(M278,freq!$A$2:$A$40,freq!$B$2:$B$40,0),_xlfn.XLOOKUP(N278,freq!$A$2:$A$40,freq!$B$2:$B$40,0),_xlfn.XLOOKUP(O278,freq!$A$2:$A$40,freq!$B$2:$B$40,0),_xlfn.XLOOKUP(P278,freq!$A$2:$A$40,freq!$B$2:$B$40,0),_xlfn.XLOOKUP(Q278,freq!$A$2:$A$40,freq!$B$2:$B$40,0),_xlfn.XLOOKUP(R278,freq!$A$2:$A$40,freq!$B$2:$B$40,0),_xlfn.XLOOKUP(S278,freq!$A$2:$A$40,freq!$B$2:$B$40,0),_xlfn.XLOOKUP(T278,freq!$A$2:$A$40,freq!$B$2:$B$40,0),_xlfn.XLOOKUP(U278,freq!$A$2:$A$40,freq!$B$2:$B$40,0),_xlfn.XLOOKUP(V278,freq!$A$2:$A$40,freq!$B$2:$B$40,0))</f>
        <v>68.949999999999989</v>
      </c>
    </row>
    <row r="279" spans="1:23" x14ac:dyDescent="0.35">
      <c r="A279" s="32" t="s">
        <v>1227</v>
      </c>
      <c r="B279" s="32" t="s">
        <v>45</v>
      </c>
      <c r="C279" s="32" t="s">
        <v>53</v>
      </c>
      <c r="D279" s="32" t="s">
        <v>37</v>
      </c>
      <c r="E279" s="32" t="s">
        <v>31</v>
      </c>
      <c r="F279" s="32" t="s">
        <v>36</v>
      </c>
      <c r="G279" s="32">
        <v>2</v>
      </c>
      <c r="H279" s="32">
        <v>9</v>
      </c>
      <c r="I279" s="32" t="s">
        <v>34</v>
      </c>
      <c r="J279" s="32" t="s">
        <v>37</v>
      </c>
      <c r="K279" s="32">
        <v>8</v>
      </c>
      <c r="L279" s="32" t="s">
        <v>50</v>
      </c>
      <c r="M279" s="32" t="s">
        <v>43</v>
      </c>
      <c r="N279" s="32" t="s">
        <v>53</v>
      </c>
      <c r="O279" s="32" t="s">
        <v>56</v>
      </c>
      <c r="P279" s="32" t="s">
        <v>56</v>
      </c>
      <c r="Q279" s="32" t="s">
        <v>32</v>
      </c>
      <c r="R279" s="32" t="s">
        <v>38</v>
      </c>
      <c r="S279" s="32" t="s">
        <v>44</v>
      </c>
      <c r="T279" s="32" t="s">
        <v>2</v>
      </c>
      <c r="U279" s="32">
        <v>1</v>
      </c>
      <c r="V279" s="32" t="s">
        <v>33</v>
      </c>
      <c r="W279" s="32">
        <f>SUM(_xlfn.XLOOKUP(B279,freq!$A$2:$A$40,freq!$B$2:$B$40,0),_xlfn.XLOOKUP(C279,freq!$A$2:$A$40,freq!$B$2:$B$40,0),_xlfn.XLOOKUP(D279,freq!$A$2:$A$40,freq!$B$2:$B$40,0),_xlfn.XLOOKUP(E279,freq!$A$2:$A$40,freq!$B$2:$B$40,0),_xlfn.XLOOKUP(F279,freq!$A$2:$A$40,freq!$B$2:$B$40,0),_xlfn.XLOOKUP(G279,freq!$A$2:$A$40,freq!$B$2:$B$40,0),_xlfn.XLOOKUP(H279,freq!$A$2:$A$40,freq!$B$2:$B$40,0),_xlfn.XLOOKUP(I279,freq!$A$2:$A$40,freq!$B$2:$B$40,0),_xlfn.XLOOKUP(J279,freq!$A$2:$A$40,freq!$B$2:$B$40,0),_xlfn.XLOOKUP(K279,freq!$A$2:$A$40,freq!$B$2:$B$40,0),_xlfn.XLOOKUP(L279,freq!$A$2:$A$40,freq!$B$2:$B$40,0),_xlfn.XLOOKUP(M279,freq!$A$2:$A$40,freq!$B$2:$B$40,0),_xlfn.XLOOKUP(N279,freq!$A$2:$A$40,freq!$B$2:$B$40,0),_xlfn.XLOOKUP(O279,freq!$A$2:$A$40,freq!$B$2:$B$40,0),_xlfn.XLOOKUP(P279,freq!$A$2:$A$40,freq!$B$2:$B$40,0),_xlfn.XLOOKUP(Q279,freq!$A$2:$A$40,freq!$B$2:$B$40,0),_xlfn.XLOOKUP(R279,freq!$A$2:$A$40,freq!$B$2:$B$40,0),_xlfn.XLOOKUP(S279,freq!$A$2:$A$40,freq!$B$2:$B$40,0),_xlfn.XLOOKUP(T279,freq!$A$2:$A$40,freq!$B$2:$B$40,0),_xlfn.XLOOKUP(U279,freq!$A$2:$A$40,freq!$B$2:$B$40,0),_xlfn.XLOOKUP(V279,freq!$A$2:$A$40,freq!$B$2:$B$40,0))</f>
        <v>68.84999999999998</v>
      </c>
    </row>
    <row r="280" spans="1:23" x14ac:dyDescent="0.35">
      <c r="A280" s="32" t="s">
        <v>262</v>
      </c>
      <c r="B280" s="32" t="s">
        <v>58</v>
      </c>
      <c r="C280" s="32" t="s">
        <v>31</v>
      </c>
      <c r="D280" s="32" t="s">
        <v>38</v>
      </c>
      <c r="E280" s="32" t="s">
        <v>31</v>
      </c>
      <c r="F280" s="32" t="s">
        <v>59</v>
      </c>
      <c r="G280" s="32" t="s">
        <v>49</v>
      </c>
      <c r="H280" s="32" t="s">
        <v>59</v>
      </c>
      <c r="I280" s="32" t="s">
        <v>33</v>
      </c>
      <c r="J280" s="32">
        <v>0</v>
      </c>
      <c r="K280" s="32" t="s">
        <v>2</v>
      </c>
      <c r="L280" s="32" t="s">
        <v>43</v>
      </c>
      <c r="M280" s="32" t="s">
        <v>2</v>
      </c>
      <c r="N280" s="32">
        <v>1</v>
      </c>
      <c r="O280" s="32" t="s">
        <v>49</v>
      </c>
      <c r="P280" s="32" t="s">
        <v>1</v>
      </c>
      <c r="Q280" s="32" t="s">
        <v>40</v>
      </c>
      <c r="R280" s="32" t="s">
        <v>3</v>
      </c>
      <c r="S280" s="32">
        <v>3</v>
      </c>
      <c r="T280" s="32" t="s">
        <v>35</v>
      </c>
      <c r="U280" s="32" t="s">
        <v>41</v>
      </c>
      <c r="V280" s="32" t="s">
        <v>38</v>
      </c>
      <c r="W280" s="32">
        <f>SUM(_xlfn.XLOOKUP(B280,freq!$A$2:$A$40,freq!$B$2:$B$40,0),_xlfn.XLOOKUP(C280,freq!$A$2:$A$40,freq!$B$2:$B$40,0),_xlfn.XLOOKUP(D280,freq!$A$2:$A$40,freq!$B$2:$B$40,0),_xlfn.XLOOKUP(E280,freq!$A$2:$A$40,freq!$B$2:$B$40,0),_xlfn.XLOOKUP(F280,freq!$A$2:$A$40,freq!$B$2:$B$40,0),_xlfn.XLOOKUP(G280,freq!$A$2:$A$40,freq!$B$2:$B$40,0),_xlfn.XLOOKUP(H280,freq!$A$2:$A$40,freq!$B$2:$B$40,0),_xlfn.XLOOKUP(I280,freq!$A$2:$A$40,freq!$B$2:$B$40,0),_xlfn.XLOOKUP(J280,freq!$A$2:$A$40,freq!$B$2:$B$40,0),_xlfn.XLOOKUP(K280,freq!$A$2:$A$40,freq!$B$2:$B$40,0),_xlfn.XLOOKUP(L280,freq!$A$2:$A$40,freq!$B$2:$B$40,0),_xlfn.XLOOKUP(M280,freq!$A$2:$A$40,freq!$B$2:$B$40,0),_xlfn.XLOOKUP(N280,freq!$A$2:$A$40,freq!$B$2:$B$40,0),_xlfn.XLOOKUP(O280,freq!$A$2:$A$40,freq!$B$2:$B$40,0),_xlfn.XLOOKUP(P280,freq!$A$2:$A$40,freq!$B$2:$B$40,0),_xlfn.XLOOKUP(Q280,freq!$A$2:$A$40,freq!$B$2:$B$40,0),_xlfn.XLOOKUP(R280,freq!$A$2:$A$40,freq!$B$2:$B$40,0),_xlfn.XLOOKUP(S280,freq!$A$2:$A$40,freq!$B$2:$B$40,0),_xlfn.XLOOKUP(T280,freq!$A$2:$A$40,freq!$B$2:$B$40,0),_xlfn.XLOOKUP(U280,freq!$A$2:$A$40,freq!$B$2:$B$40,0),_xlfn.XLOOKUP(V280,freq!$A$2:$A$40,freq!$B$2:$B$40,0))</f>
        <v>68.839999999999989</v>
      </c>
    </row>
    <row r="281" spans="1:23" x14ac:dyDescent="0.35">
      <c r="A281" s="32" t="s">
        <v>1453</v>
      </c>
      <c r="B281" s="32" t="s">
        <v>38</v>
      </c>
      <c r="C281" s="32" t="s">
        <v>30</v>
      </c>
      <c r="D281" s="32" t="s">
        <v>43</v>
      </c>
      <c r="E281" s="32" t="s">
        <v>58</v>
      </c>
      <c r="F281" s="32" t="s">
        <v>32</v>
      </c>
      <c r="G281" s="32" t="s">
        <v>29</v>
      </c>
      <c r="H281" s="32">
        <v>0</v>
      </c>
      <c r="I281" s="32" t="s">
        <v>34</v>
      </c>
      <c r="J281" s="32" t="s">
        <v>45</v>
      </c>
      <c r="K281" s="32">
        <v>8</v>
      </c>
      <c r="L281" s="32">
        <v>2</v>
      </c>
      <c r="M281" s="32" t="s">
        <v>37</v>
      </c>
      <c r="N281" s="32" t="s">
        <v>31</v>
      </c>
      <c r="O281" s="32" t="s">
        <v>2</v>
      </c>
      <c r="P281" s="32">
        <v>0</v>
      </c>
      <c r="Q281" s="32" t="s">
        <v>4</v>
      </c>
      <c r="R281" s="32" t="s">
        <v>32</v>
      </c>
      <c r="S281" s="32" t="s">
        <v>58</v>
      </c>
      <c r="T281" s="32" t="s">
        <v>31</v>
      </c>
      <c r="U281" s="32" t="s">
        <v>45</v>
      </c>
      <c r="V281" s="32">
        <v>4</v>
      </c>
      <c r="W281" s="32">
        <f>SUM(_xlfn.XLOOKUP(B281,freq!$A$2:$A$40,freq!$B$2:$B$40,0),_xlfn.XLOOKUP(C281,freq!$A$2:$A$40,freq!$B$2:$B$40,0),_xlfn.XLOOKUP(D281,freq!$A$2:$A$40,freq!$B$2:$B$40,0),_xlfn.XLOOKUP(E281,freq!$A$2:$A$40,freq!$B$2:$B$40,0),_xlfn.XLOOKUP(F281,freq!$A$2:$A$40,freq!$B$2:$B$40,0),_xlfn.XLOOKUP(G281,freq!$A$2:$A$40,freq!$B$2:$B$40,0),_xlfn.XLOOKUP(H281,freq!$A$2:$A$40,freq!$B$2:$B$40,0),_xlfn.XLOOKUP(I281,freq!$A$2:$A$40,freq!$B$2:$B$40,0),_xlfn.XLOOKUP(J281,freq!$A$2:$A$40,freq!$B$2:$B$40,0),_xlfn.XLOOKUP(K281,freq!$A$2:$A$40,freq!$B$2:$B$40,0),_xlfn.XLOOKUP(L281,freq!$A$2:$A$40,freq!$B$2:$B$40,0),_xlfn.XLOOKUP(M281,freq!$A$2:$A$40,freq!$B$2:$B$40,0),_xlfn.XLOOKUP(N281,freq!$A$2:$A$40,freq!$B$2:$B$40,0),_xlfn.XLOOKUP(O281,freq!$A$2:$A$40,freq!$B$2:$B$40,0),_xlfn.XLOOKUP(P281,freq!$A$2:$A$40,freq!$B$2:$B$40,0),_xlfn.XLOOKUP(Q281,freq!$A$2:$A$40,freq!$B$2:$B$40,0),_xlfn.XLOOKUP(R281,freq!$A$2:$A$40,freq!$B$2:$B$40,0),_xlfn.XLOOKUP(S281,freq!$A$2:$A$40,freq!$B$2:$B$40,0),_xlfn.XLOOKUP(T281,freq!$A$2:$A$40,freq!$B$2:$B$40,0),_xlfn.XLOOKUP(U281,freq!$A$2:$A$40,freq!$B$2:$B$40,0),_xlfn.XLOOKUP(V281,freq!$A$2:$A$40,freq!$B$2:$B$40,0))</f>
        <v>68.83</v>
      </c>
    </row>
    <row r="282" spans="1:23" x14ac:dyDescent="0.35">
      <c r="A282" s="32" t="s">
        <v>1041</v>
      </c>
      <c r="B282" s="32" t="s">
        <v>37</v>
      </c>
      <c r="C282" s="32" t="s">
        <v>4</v>
      </c>
      <c r="D282" s="32" t="s">
        <v>40</v>
      </c>
      <c r="E282" s="32" t="s">
        <v>28</v>
      </c>
      <c r="F282" s="32" t="s">
        <v>44</v>
      </c>
      <c r="G282" s="32" t="s">
        <v>59</v>
      </c>
      <c r="H282" s="32">
        <v>5</v>
      </c>
      <c r="I282" s="32" t="s">
        <v>28</v>
      </c>
      <c r="J282" s="32" t="s">
        <v>58</v>
      </c>
      <c r="K282" s="32" t="s">
        <v>42</v>
      </c>
      <c r="L282" s="32" t="s">
        <v>29</v>
      </c>
      <c r="M282" s="32" t="s">
        <v>32</v>
      </c>
      <c r="N282" s="32" t="s">
        <v>4</v>
      </c>
      <c r="O282" s="32" t="s">
        <v>32</v>
      </c>
      <c r="P282" s="32" t="s">
        <v>53</v>
      </c>
      <c r="Q282" s="32" t="s">
        <v>45</v>
      </c>
      <c r="R282" s="32" t="s">
        <v>35</v>
      </c>
      <c r="S282" s="32" t="s">
        <v>56</v>
      </c>
      <c r="T282" s="32" t="s">
        <v>59</v>
      </c>
      <c r="U282" s="32" t="s">
        <v>2</v>
      </c>
      <c r="V282" s="32" t="s">
        <v>33</v>
      </c>
      <c r="W282" s="32">
        <f>SUM(_xlfn.XLOOKUP(B282,freq!$A$2:$A$40,freq!$B$2:$B$40,0),_xlfn.XLOOKUP(C282,freq!$A$2:$A$40,freq!$B$2:$B$40,0),_xlfn.XLOOKUP(D282,freq!$A$2:$A$40,freq!$B$2:$B$40,0),_xlfn.XLOOKUP(E282,freq!$A$2:$A$40,freq!$B$2:$B$40,0),_xlfn.XLOOKUP(F282,freq!$A$2:$A$40,freq!$B$2:$B$40,0),_xlfn.XLOOKUP(G282,freq!$A$2:$A$40,freq!$B$2:$B$40,0),_xlfn.XLOOKUP(H282,freq!$A$2:$A$40,freq!$B$2:$B$40,0),_xlfn.XLOOKUP(I282,freq!$A$2:$A$40,freq!$B$2:$B$40,0),_xlfn.XLOOKUP(J282,freq!$A$2:$A$40,freq!$B$2:$B$40,0),_xlfn.XLOOKUP(K282,freq!$A$2:$A$40,freq!$B$2:$B$40,0),_xlfn.XLOOKUP(L282,freq!$A$2:$A$40,freq!$B$2:$B$40,0),_xlfn.XLOOKUP(M282,freq!$A$2:$A$40,freq!$B$2:$B$40,0),_xlfn.XLOOKUP(N282,freq!$A$2:$A$40,freq!$B$2:$B$40,0),_xlfn.XLOOKUP(O282,freq!$A$2:$A$40,freq!$B$2:$B$40,0),_xlfn.XLOOKUP(P282,freq!$A$2:$A$40,freq!$B$2:$B$40,0),_xlfn.XLOOKUP(Q282,freq!$A$2:$A$40,freq!$B$2:$B$40,0),_xlfn.XLOOKUP(R282,freq!$A$2:$A$40,freq!$B$2:$B$40,0),_xlfn.XLOOKUP(S282,freq!$A$2:$A$40,freq!$B$2:$B$40,0),_xlfn.XLOOKUP(T282,freq!$A$2:$A$40,freq!$B$2:$B$40,0),_xlfn.XLOOKUP(U282,freq!$A$2:$A$40,freq!$B$2:$B$40,0),_xlfn.XLOOKUP(V282,freq!$A$2:$A$40,freq!$B$2:$B$40,0))</f>
        <v>68.779999999999987</v>
      </c>
    </row>
    <row r="283" spans="1:23" x14ac:dyDescent="0.35">
      <c r="A283" s="32" t="s">
        <v>1165</v>
      </c>
      <c r="B283" s="32" t="s">
        <v>45</v>
      </c>
      <c r="C283" s="32" t="s">
        <v>3</v>
      </c>
      <c r="D283" s="32" t="s">
        <v>49</v>
      </c>
      <c r="E283" s="32" t="s">
        <v>1</v>
      </c>
      <c r="F283" s="32">
        <v>9</v>
      </c>
      <c r="G283" s="32" t="s">
        <v>46</v>
      </c>
      <c r="H283" s="32" t="s">
        <v>0</v>
      </c>
      <c r="I283" s="32" t="s">
        <v>4</v>
      </c>
      <c r="J283" s="32" t="s">
        <v>33</v>
      </c>
      <c r="K283" s="32">
        <v>2</v>
      </c>
      <c r="L283" s="32" t="s">
        <v>29</v>
      </c>
      <c r="M283" s="32" t="s">
        <v>31</v>
      </c>
      <c r="N283" s="32" t="s">
        <v>32</v>
      </c>
      <c r="O283" s="32">
        <v>1</v>
      </c>
      <c r="P283" s="32" t="s">
        <v>46</v>
      </c>
      <c r="Q283" s="32" t="s">
        <v>48</v>
      </c>
      <c r="R283" s="32" t="s">
        <v>3</v>
      </c>
      <c r="S283" s="32" t="s">
        <v>53</v>
      </c>
      <c r="T283" s="32" t="s">
        <v>29</v>
      </c>
      <c r="U283" s="32" t="s">
        <v>36</v>
      </c>
      <c r="V283" s="32">
        <v>8</v>
      </c>
      <c r="W283" s="32">
        <f>SUM(_xlfn.XLOOKUP(B283,freq!$A$2:$A$40,freq!$B$2:$B$40,0),_xlfn.XLOOKUP(C283,freq!$A$2:$A$40,freq!$B$2:$B$40,0),_xlfn.XLOOKUP(D283,freq!$A$2:$A$40,freq!$B$2:$B$40,0),_xlfn.XLOOKUP(E283,freq!$A$2:$A$40,freq!$B$2:$B$40,0),_xlfn.XLOOKUP(F283,freq!$A$2:$A$40,freq!$B$2:$B$40,0),_xlfn.XLOOKUP(G283,freq!$A$2:$A$40,freq!$B$2:$B$40,0),_xlfn.XLOOKUP(H283,freq!$A$2:$A$40,freq!$B$2:$B$40,0),_xlfn.XLOOKUP(I283,freq!$A$2:$A$40,freq!$B$2:$B$40,0),_xlfn.XLOOKUP(J283,freq!$A$2:$A$40,freq!$B$2:$B$40,0),_xlfn.XLOOKUP(K283,freq!$A$2:$A$40,freq!$B$2:$B$40,0),_xlfn.XLOOKUP(L283,freq!$A$2:$A$40,freq!$B$2:$B$40,0),_xlfn.XLOOKUP(M283,freq!$A$2:$A$40,freq!$B$2:$B$40,0),_xlfn.XLOOKUP(N283,freq!$A$2:$A$40,freq!$B$2:$B$40,0),_xlfn.XLOOKUP(O283,freq!$A$2:$A$40,freq!$B$2:$B$40,0),_xlfn.XLOOKUP(P283,freq!$A$2:$A$40,freq!$B$2:$B$40,0),_xlfn.XLOOKUP(Q283,freq!$A$2:$A$40,freq!$B$2:$B$40,0),_xlfn.XLOOKUP(R283,freq!$A$2:$A$40,freq!$B$2:$B$40,0),_xlfn.XLOOKUP(S283,freq!$A$2:$A$40,freq!$B$2:$B$40,0),_xlfn.XLOOKUP(T283,freq!$A$2:$A$40,freq!$B$2:$B$40,0),_xlfn.XLOOKUP(U283,freq!$A$2:$A$40,freq!$B$2:$B$40,0),_xlfn.XLOOKUP(V283,freq!$A$2:$A$40,freq!$B$2:$B$40,0))</f>
        <v>68.740000000000009</v>
      </c>
    </row>
    <row r="284" spans="1:23" x14ac:dyDescent="0.35">
      <c r="A284" s="32" t="s">
        <v>1385</v>
      </c>
      <c r="B284" s="32" t="s">
        <v>31</v>
      </c>
      <c r="C284" s="32" t="s">
        <v>41</v>
      </c>
      <c r="D284" s="32" t="s">
        <v>49</v>
      </c>
      <c r="E284" s="32">
        <v>5</v>
      </c>
      <c r="F284" s="32" t="s">
        <v>37</v>
      </c>
      <c r="G284" s="32" t="s">
        <v>44</v>
      </c>
      <c r="H284" s="32" t="s">
        <v>1</v>
      </c>
      <c r="I284" s="32" t="s">
        <v>37</v>
      </c>
      <c r="J284" s="32" t="s">
        <v>30</v>
      </c>
      <c r="K284" s="32">
        <v>3</v>
      </c>
      <c r="L284" s="32">
        <v>2</v>
      </c>
      <c r="M284" s="32" t="s">
        <v>36</v>
      </c>
      <c r="N284" s="32">
        <v>8</v>
      </c>
      <c r="O284" s="32">
        <v>2</v>
      </c>
      <c r="P284" s="32" t="s">
        <v>37</v>
      </c>
      <c r="Q284" s="32" t="s">
        <v>56</v>
      </c>
      <c r="R284" s="32" t="s">
        <v>36</v>
      </c>
      <c r="S284" s="32" t="s">
        <v>1</v>
      </c>
      <c r="T284" s="32" t="s">
        <v>43</v>
      </c>
      <c r="U284" s="32">
        <v>5</v>
      </c>
      <c r="V284" s="32" t="s">
        <v>37</v>
      </c>
      <c r="W284" s="32">
        <f>SUM(_xlfn.XLOOKUP(B284,freq!$A$2:$A$40,freq!$B$2:$B$40,0),_xlfn.XLOOKUP(C284,freq!$A$2:$A$40,freq!$B$2:$B$40,0),_xlfn.XLOOKUP(D284,freq!$A$2:$A$40,freq!$B$2:$B$40,0),_xlfn.XLOOKUP(E284,freq!$A$2:$A$40,freq!$B$2:$B$40,0),_xlfn.XLOOKUP(F284,freq!$A$2:$A$40,freq!$B$2:$B$40,0),_xlfn.XLOOKUP(G284,freq!$A$2:$A$40,freq!$B$2:$B$40,0),_xlfn.XLOOKUP(H284,freq!$A$2:$A$40,freq!$B$2:$B$40,0),_xlfn.XLOOKUP(I284,freq!$A$2:$A$40,freq!$B$2:$B$40,0),_xlfn.XLOOKUP(J284,freq!$A$2:$A$40,freq!$B$2:$B$40,0),_xlfn.XLOOKUP(K284,freq!$A$2:$A$40,freq!$B$2:$B$40,0),_xlfn.XLOOKUP(L284,freq!$A$2:$A$40,freq!$B$2:$B$40,0),_xlfn.XLOOKUP(M284,freq!$A$2:$A$40,freq!$B$2:$B$40,0),_xlfn.XLOOKUP(N284,freq!$A$2:$A$40,freq!$B$2:$B$40,0),_xlfn.XLOOKUP(O284,freq!$A$2:$A$40,freq!$B$2:$B$40,0),_xlfn.XLOOKUP(P284,freq!$A$2:$A$40,freq!$B$2:$B$40,0),_xlfn.XLOOKUP(Q284,freq!$A$2:$A$40,freq!$B$2:$B$40,0),_xlfn.XLOOKUP(R284,freq!$A$2:$A$40,freq!$B$2:$B$40,0),_xlfn.XLOOKUP(S284,freq!$A$2:$A$40,freq!$B$2:$B$40,0),_xlfn.XLOOKUP(T284,freq!$A$2:$A$40,freq!$B$2:$B$40,0),_xlfn.XLOOKUP(U284,freq!$A$2:$A$40,freq!$B$2:$B$40,0),_xlfn.XLOOKUP(V284,freq!$A$2:$A$40,freq!$B$2:$B$40,0))</f>
        <v>68.7</v>
      </c>
    </row>
    <row r="285" spans="1:23" x14ac:dyDescent="0.35">
      <c r="A285" s="32" t="s">
        <v>620</v>
      </c>
      <c r="B285" s="32">
        <v>6</v>
      </c>
      <c r="C285" s="32" t="s">
        <v>45</v>
      </c>
      <c r="D285" s="32" t="s">
        <v>4</v>
      </c>
      <c r="E285" s="32" t="s">
        <v>35</v>
      </c>
      <c r="F285" s="32" t="s">
        <v>0</v>
      </c>
      <c r="G285" s="32" t="s">
        <v>42</v>
      </c>
      <c r="H285" s="32" t="s">
        <v>37</v>
      </c>
      <c r="I285" s="32" t="s">
        <v>29</v>
      </c>
      <c r="J285" s="32" t="s">
        <v>50</v>
      </c>
      <c r="K285" s="32" t="s">
        <v>41</v>
      </c>
      <c r="L285" s="32" t="s">
        <v>45</v>
      </c>
      <c r="M285" s="32" t="s">
        <v>1</v>
      </c>
      <c r="N285" s="32" t="s">
        <v>42</v>
      </c>
      <c r="O285" s="32">
        <v>7</v>
      </c>
      <c r="P285" s="32" t="s">
        <v>49</v>
      </c>
      <c r="Q285" s="32">
        <v>1</v>
      </c>
      <c r="R285" s="32">
        <v>4</v>
      </c>
      <c r="S285" s="32" t="s">
        <v>41</v>
      </c>
      <c r="T285" s="32" t="s">
        <v>2</v>
      </c>
      <c r="U285" s="32" t="s">
        <v>32</v>
      </c>
      <c r="V285" s="32" t="s">
        <v>43</v>
      </c>
      <c r="W285" s="32">
        <f>SUM(_xlfn.XLOOKUP(B285,freq!$A$2:$A$40,freq!$B$2:$B$40,0),_xlfn.XLOOKUP(C285,freq!$A$2:$A$40,freq!$B$2:$B$40,0),_xlfn.XLOOKUP(D285,freq!$A$2:$A$40,freq!$B$2:$B$40,0),_xlfn.XLOOKUP(E285,freq!$A$2:$A$40,freq!$B$2:$B$40,0),_xlfn.XLOOKUP(F285,freq!$A$2:$A$40,freq!$B$2:$B$40,0),_xlfn.XLOOKUP(G285,freq!$A$2:$A$40,freq!$B$2:$B$40,0),_xlfn.XLOOKUP(H285,freq!$A$2:$A$40,freq!$B$2:$B$40,0),_xlfn.XLOOKUP(I285,freq!$A$2:$A$40,freq!$B$2:$B$40,0),_xlfn.XLOOKUP(J285,freq!$A$2:$A$40,freq!$B$2:$B$40,0),_xlfn.XLOOKUP(K285,freq!$A$2:$A$40,freq!$B$2:$B$40,0),_xlfn.XLOOKUP(L285,freq!$A$2:$A$40,freq!$B$2:$B$40,0),_xlfn.XLOOKUP(M285,freq!$A$2:$A$40,freq!$B$2:$B$40,0),_xlfn.XLOOKUP(N285,freq!$A$2:$A$40,freq!$B$2:$B$40,0),_xlfn.XLOOKUP(O285,freq!$A$2:$A$40,freq!$B$2:$B$40,0),_xlfn.XLOOKUP(P285,freq!$A$2:$A$40,freq!$B$2:$B$40,0),_xlfn.XLOOKUP(Q285,freq!$A$2:$A$40,freq!$B$2:$B$40,0),_xlfn.XLOOKUP(R285,freq!$A$2:$A$40,freq!$B$2:$B$40,0),_xlfn.XLOOKUP(S285,freq!$A$2:$A$40,freq!$B$2:$B$40,0),_xlfn.XLOOKUP(T285,freq!$A$2:$A$40,freq!$B$2:$B$40,0),_xlfn.XLOOKUP(U285,freq!$A$2:$A$40,freq!$B$2:$B$40,0),_xlfn.XLOOKUP(V285,freq!$A$2:$A$40,freq!$B$2:$B$40,0))</f>
        <v>68.699999999999989</v>
      </c>
    </row>
    <row r="286" spans="1:23" x14ac:dyDescent="0.35">
      <c r="A286" s="32" t="s">
        <v>1791</v>
      </c>
      <c r="B286" s="32" t="s">
        <v>46</v>
      </c>
      <c r="C286" s="32" t="s">
        <v>40</v>
      </c>
      <c r="D286" s="32" t="s">
        <v>56</v>
      </c>
      <c r="E286" s="32" t="s">
        <v>4</v>
      </c>
      <c r="F286" s="32" t="s">
        <v>56</v>
      </c>
      <c r="G286" s="32">
        <v>7</v>
      </c>
      <c r="H286" s="32" t="s">
        <v>49</v>
      </c>
      <c r="I286" s="32" t="s">
        <v>45</v>
      </c>
      <c r="J286" s="32" t="s">
        <v>33</v>
      </c>
      <c r="K286" s="32" t="s">
        <v>53</v>
      </c>
      <c r="L286" s="32">
        <v>4</v>
      </c>
      <c r="M286" s="32">
        <v>7</v>
      </c>
      <c r="N286" s="32" t="s">
        <v>3</v>
      </c>
      <c r="O286" s="32" t="s">
        <v>56</v>
      </c>
      <c r="P286" s="32" t="s">
        <v>2</v>
      </c>
      <c r="Q286" s="32" t="s">
        <v>0</v>
      </c>
      <c r="R286" s="32" t="s">
        <v>31</v>
      </c>
      <c r="S286" s="32">
        <v>1</v>
      </c>
      <c r="T286" s="32" t="s">
        <v>46</v>
      </c>
      <c r="U286" s="32">
        <v>0</v>
      </c>
      <c r="V286" s="32" t="s">
        <v>59</v>
      </c>
      <c r="W286" s="32">
        <f>SUM(_xlfn.XLOOKUP(B286,freq!$A$2:$A$40,freq!$B$2:$B$40,0),_xlfn.XLOOKUP(C286,freq!$A$2:$A$40,freq!$B$2:$B$40,0),_xlfn.XLOOKUP(D286,freq!$A$2:$A$40,freq!$B$2:$B$40,0),_xlfn.XLOOKUP(E286,freq!$A$2:$A$40,freq!$B$2:$B$40,0),_xlfn.XLOOKUP(F286,freq!$A$2:$A$40,freq!$B$2:$B$40,0),_xlfn.XLOOKUP(G286,freq!$A$2:$A$40,freq!$B$2:$B$40,0),_xlfn.XLOOKUP(H286,freq!$A$2:$A$40,freq!$B$2:$B$40,0),_xlfn.XLOOKUP(I286,freq!$A$2:$A$40,freq!$B$2:$B$40,0),_xlfn.XLOOKUP(J286,freq!$A$2:$A$40,freq!$B$2:$B$40,0),_xlfn.XLOOKUP(K286,freq!$A$2:$A$40,freq!$B$2:$B$40,0),_xlfn.XLOOKUP(L286,freq!$A$2:$A$40,freq!$B$2:$B$40,0),_xlfn.XLOOKUP(M286,freq!$A$2:$A$40,freq!$B$2:$B$40,0),_xlfn.XLOOKUP(N286,freq!$A$2:$A$40,freq!$B$2:$B$40,0),_xlfn.XLOOKUP(O286,freq!$A$2:$A$40,freq!$B$2:$B$40,0),_xlfn.XLOOKUP(P286,freq!$A$2:$A$40,freq!$B$2:$B$40,0),_xlfn.XLOOKUP(Q286,freq!$A$2:$A$40,freq!$B$2:$B$40,0),_xlfn.XLOOKUP(R286,freq!$A$2:$A$40,freq!$B$2:$B$40,0),_xlfn.XLOOKUP(S286,freq!$A$2:$A$40,freq!$B$2:$B$40,0),_xlfn.XLOOKUP(T286,freq!$A$2:$A$40,freq!$B$2:$B$40,0),_xlfn.XLOOKUP(U286,freq!$A$2:$A$40,freq!$B$2:$B$40,0),_xlfn.XLOOKUP(V286,freq!$A$2:$A$40,freq!$B$2:$B$40,0))</f>
        <v>68.63000000000001</v>
      </c>
    </row>
    <row r="287" spans="1:23" x14ac:dyDescent="0.35">
      <c r="A287" s="32" t="s">
        <v>2058</v>
      </c>
      <c r="B287" s="32" t="s">
        <v>28</v>
      </c>
      <c r="C287" s="32" t="s">
        <v>0</v>
      </c>
      <c r="D287" s="32" t="s">
        <v>44</v>
      </c>
      <c r="E287" s="32">
        <v>8</v>
      </c>
      <c r="F287" s="32" t="s">
        <v>48</v>
      </c>
      <c r="G287" s="32" t="s">
        <v>1</v>
      </c>
      <c r="H287" s="32" t="s">
        <v>32</v>
      </c>
      <c r="I287" s="32" t="s">
        <v>30</v>
      </c>
      <c r="J287" s="32" t="s">
        <v>48</v>
      </c>
      <c r="K287" s="32" t="s">
        <v>49</v>
      </c>
      <c r="L287" s="32" t="s">
        <v>1</v>
      </c>
      <c r="M287" s="32" t="s">
        <v>40</v>
      </c>
      <c r="N287" s="32" t="s">
        <v>35</v>
      </c>
      <c r="O287" s="32" t="s">
        <v>38</v>
      </c>
      <c r="P287" s="32" t="s">
        <v>53</v>
      </c>
      <c r="Q287" s="32" t="s">
        <v>48</v>
      </c>
      <c r="R287" s="32" t="s">
        <v>37</v>
      </c>
      <c r="S287" s="32" t="s">
        <v>59</v>
      </c>
      <c r="T287" s="32" t="s">
        <v>3</v>
      </c>
      <c r="U287" s="32" t="s">
        <v>50</v>
      </c>
      <c r="V287" s="32" t="s">
        <v>50</v>
      </c>
      <c r="W287" s="32">
        <f>SUM(_xlfn.XLOOKUP(B287,freq!$A$2:$A$40,freq!$B$2:$B$40,0),_xlfn.XLOOKUP(C287,freq!$A$2:$A$40,freq!$B$2:$B$40,0),_xlfn.XLOOKUP(D287,freq!$A$2:$A$40,freq!$B$2:$B$40,0),_xlfn.XLOOKUP(E287,freq!$A$2:$A$40,freq!$B$2:$B$40,0),_xlfn.XLOOKUP(F287,freq!$A$2:$A$40,freq!$B$2:$B$40,0),_xlfn.XLOOKUP(G287,freq!$A$2:$A$40,freq!$B$2:$B$40,0),_xlfn.XLOOKUP(H287,freq!$A$2:$A$40,freq!$B$2:$B$40,0),_xlfn.XLOOKUP(I287,freq!$A$2:$A$40,freq!$B$2:$B$40,0),_xlfn.XLOOKUP(J287,freq!$A$2:$A$40,freq!$B$2:$B$40,0),_xlfn.XLOOKUP(K287,freq!$A$2:$A$40,freq!$B$2:$B$40,0),_xlfn.XLOOKUP(L287,freq!$A$2:$A$40,freq!$B$2:$B$40,0),_xlfn.XLOOKUP(M287,freq!$A$2:$A$40,freq!$B$2:$B$40,0),_xlfn.XLOOKUP(N287,freq!$A$2:$A$40,freq!$B$2:$B$40,0),_xlfn.XLOOKUP(O287,freq!$A$2:$A$40,freq!$B$2:$B$40,0),_xlfn.XLOOKUP(P287,freq!$A$2:$A$40,freq!$B$2:$B$40,0),_xlfn.XLOOKUP(Q287,freq!$A$2:$A$40,freq!$B$2:$B$40,0),_xlfn.XLOOKUP(R287,freq!$A$2:$A$40,freq!$B$2:$B$40,0),_xlfn.XLOOKUP(S287,freq!$A$2:$A$40,freq!$B$2:$B$40,0),_xlfn.XLOOKUP(T287,freq!$A$2:$A$40,freq!$B$2:$B$40,0),_xlfn.XLOOKUP(U287,freq!$A$2:$A$40,freq!$B$2:$B$40,0),_xlfn.XLOOKUP(V287,freq!$A$2:$A$40,freq!$B$2:$B$40,0))</f>
        <v>68.570000000000007</v>
      </c>
    </row>
    <row r="288" spans="1:23" x14ac:dyDescent="0.35">
      <c r="A288" s="32" t="s">
        <v>1306</v>
      </c>
      <c r="B288" s="32" t="s">
        <v>2</v>
      </c>
      <c r="C288" s="32" t="s">
        <v>32</v>
      </c>
      <c r="D288" s="32">
        <v>4</v>
      </c>
      <c r="E288" s="32">
        <v>1</v>
      </c>
      <c r="F288" s="32" t="s">
        <v>2</v>
      </c>
      <c r="G288" s="32" t="s">
        <v>56</v>
      </c>
      <c r="H288" s="32" t="s">
        <v>2</v>
      </c>
      <c r="I288" s="32" t="s">
        <v>29</v>
      </c>
      <c r="J288" s="32" t="s">
        <v>46</v>
      </c>
      <c r="K288" s="32" t="s">
        <v>30</v>
      </c>
      <c r="L288" s="32" t="s">
        <v>46</v>
      </c>
      <c r="M288" s="32" t="s">
        <v>43</v>
      </c>
      <c r="N288" s="32">
        <v>5</v>
      </c>
      <c r="O288" s="32" t="s">
        <v>34</v>
      </c>
      <c r="P288" s="32" t="s">
        <v>35</v>
      </c>
      <c r="Q288" s="32" t="s">
        <v>0</v>
      </c>
      <c r="R288" s="32" t="s">
        <v>50</v>
      </c>
      <c r="S288" s="32" t="s">
        <v>32</v>
      </c>
      <c r="T288" s="32">
        <v>7</v>
      </c>
      <c r="U288" s="32">
        <v>8</v>
      </c>
      <c r="V288" s="32" t="s">
        <v>2</v>
      </c>
      <c r="W288" s="32">
        <f>SUM(_xlfn.XLOOKUP(B288,freq!$A$2:$A$40,freq!$B$2:$B$40,0),_xlfn.XLOOKUP(C288,freq!$A$2:$A$40,freq!$B$2:$B$40,0),_xlfn.XLOOKUP(D288,freq!$A$2:$A$40,freq!$B$2:$B$40,0),_xlfn.XLOOKUP(E288,freq!$A$2:$A$40,freq!$B$2:$B$40,0),_xlfn.XLOOKUP(F288,freq!$A$2:$A$40,freq!$B$2:$B$40,0),_xlfn.XLOOKUP(G288,freq!$A$2:$A$40,freq!$B$2:$B$40,0),_xlfn.XLOOKUP(H288,freq!$A$2:$A$40,freq!$B$2:$B$40,0),_xlfn.XLOOKUP(I288,freq!$A$2:$A$40,freq!$B$2:$B$40,0),_xlfn.XLOOKUP(J288,freq!$A$2:$A$40,freq!$B$2:$B$40,0),_xlfn.XLOOKUP(K288,freq!$A$2:$A$40,freq!$B$2:$B$40,0),_xlfn.XLOOKUP(L288,freq!$A$2:$A$40,freq!$B$2:$B$40,0),_xlfn.XLOOKUP(M288,freq!$A$2:$A$40,freq!$B$2:$B$40,0),_xlfn.XLOOKUP(N288,freq!$A$2:$A$40,freq!$B$2:$B$40,0),_xlfn.XLOOKUP(O288,freq!$A$2:$A$40,freq!$B$2:$B$40,0),_xlfn.XLOOKUP(P288,freq!$A$2:$A$40,freq!$B$2:$B$40,0),_xlfn.XLOOKUP(Q288,freq!$A$2:$A$40,freq!$B$2:$B$40,0),_xlfn.XLOOKUP(R288,freq!$A$2:$A$40,freq!$B$2:$B$40,0),_xlfn.XLOOKUP(S288,freq!$A$2:$A$40,freq!$B$2:$B$40,0),_xlfn.XLOOKUP(T288,freq!$A$2:$A$40,freq!$B$2:$B$40,0),_xlfn.XLOOKUP(U288,freq!$A$2:$A$40,freq!$B$2:$B$40,0),_xlfn.XLOOKUP(V288,freq!$A$2:$A$40,freq!$B$2:$B$40,0))</f>
        <v>68.459999999999994</v>
      </c>
    </row>
    <row r="289" spans="1:23" x14ac:dyDescent="0.35">
      <c r="A289" s="32" t="s">
        <v>1459</v>
      </c>
      <c r="B289" s="32" t="s">
        <v>33</v>
      </c>
      <c r="C289" s="32">
        <v>0</v>
      </c>
      <c r="D289" s="32" t="s">
        <v>0</v>
      </c>
      <c r="E289" s="32" t="s">
        <v>30</v>
      </c>
      <c r="F289" s="32">
        <v>8</v>
      </c>
      <c r="G289" s="32" t="s">
        <v>1</v>
      </c>
      <c r="H289" s="32" t="s">
        <v>38</v>
      </c>
      <c r="I289" s="32" t="s">
        <v>2</v>
      </c>
      <c r="J289" s="32" t="s">
        <v>40</v>
      </c>
      <c r="K289" s="32" t="s">
        <v>35</v>
      </c>
      <c r="L289" s="32">
        <v>8</v>
      </c>
      <c r="M289" s="32">
        <v>5</v>
      </c>
      <c r="N289" s="32">
        <v>1</v>
      </c>
      <c r="O289" s="32" t="s">
        <v>44</v>
      </c>
      <c r="P289" s="32" t="s">
        <v>2</v>
      </c>
      <c r="Q289" s="32">
        <v>7</v>
      </c>
      <c r="R289" s="32" t="s">
        <v>32</v>
      </c>
      <c r="S289" s="32" t="s">
        <v>49</v>
      </c>
      <c r="T289" s="32" t="s">
        <v>3</v>
      </c>
      <c r="U289" s="32" t="s">
        <v>2</v>
      </c>
      <c r="V289" s="32" t="s">
        <v>31</v>
      </c>
      <c r="W289" s="32">
        <f>SUM(_xlfn.XLOOKUP(B289,freq!$A$2:$A$40,freq!$B$2:$B$40,0),_xlfn.XLOOKUP(C289,freq!$A$2:$A$40,freq!$B$2:$B$40,0),_xlfn.XLOOKUP(D289,freq!$A$2:$A$40,freq!$B$2:$B$40,0),_xlfn.XLOOKUP(E289,freq!$A$2:$A$40,freq!$B$2:$B$40,0),_xlfn.XLOOKUP(F289,freq!$A$2:$A$40,freq!$B$2:$B$40,0),_xlfn.XLOOKUP(G289,freq!$A$2:$A$40,freq!$B$2:$B$40,0),_xlfn.XLOOKUP(H289,freq!$A$2:$A$40,freq!$B$2:$B$40,0),_xlfn.XLOOKUP(I289,freq!$A$2:$A$40,freq!$B$2:$B$40,0),_xlfn.XLOOKUP(J289,freq!$A$2:$A$40,freq!$B$2:$B$40,0),_xlfn.XLOOKUP(K289,freq!$A$2:$A$40,freq!$B$2:$B$40,0),_xlfn.XLOOKUP(L289,freq!$A$2:$A$40,freq!$B$2:$B$40,0),_xlfn.XLOOKUP(M289,freq!$A$2:$A$40,freq!$B$2:$B$40,0),_xlfn.XLOOKUP(N289,freq!$A$2:$A$40,freq!$B$2:$B$40,0),_xlfn.XLOOKUP(O289,freq!$A$2:$A$40,freq!$B$2:$B$40,0),_xlfn.XLOOKUP(P289,freq!$A$2:$A$40,freq!$B$2:$B$40,0),_xlfn.XLOOKUP(Q289,freq!$A$2:$A$40,freq!$B$2:$B$40,0),_xlfn.XLOOKUP(R289,freq!$A$2:$A$40,freq!$B$2:$B$40,0),_xlfn.XLOOKUP(S289,freq!$A$2:$A$40,freq!$B$2:$B$40,0),_xlfn.XLOOKUP(T289,freq!$A$2:$A$40,freq!$B$2:$B$40,0),_xlfn.XLOOKUP(U289,freq!$A$2:$A$40,freq!$B$2:$B$40,0),_xlfn.XLOOKUP(V289,freq!$A$2:$A$40,freq!$B$2:$B$40,0))</f>
        <v>68.36999999999999</v>
      </c>
    </row>
    <row r="290" spans="1:23" x14ac:dyDescent="0.35">
      <c r="A290" s="32" t="s">
        <v>228</v>
      </c>
      <c r="B290" s="32">
        <v>8</v>
      </c>
      <c r="C290" s="32" t="s">
        <v>46</v>
      </c>
      <c r="D290" s="32" t="s">
        <v>30</v>
      </c>
      <c r="E290" s="32" t="s">
        <v>59</v>
      </c>
      <c r="F290" s="32" t="s">
        <v>0</v>
      </c>
      <c r="G290" s="32" t="s">
        <v>38</v>
      </c>
      <c r="H290" s="32" t="s">
        <v>2</v>
      </c>
      <c r="I290" s="32" t="s">
        <v>31</v>
      </c>
      <c r="J290" s="32" t="s">
        <v>37</v>
      </c>
      <c r="K290" s="32" t="s">
        <v>45</v>
      </c>
      <c r="L290" s="32" t="s">
        <v>30</v>
      </c>
      <c r="M290" s="32" t="s">
        <v>50</v>
      </c>
      <c r="N290" s="32" t="s">
        <v>29</v>
      </c>
      <c r="O290" s="32">
        <v>8</v>
      </c>
      <c r="P290" s="32">
        <v>9</v>
      </c>
      <c r="Q290" s="32" t="s">
        <v>28</v>
      </c>
      <c r="R290" s="32" t="s">
        <v>44</v>
      </c>
      <c r="S290" s="32" t="s">
        <v>49</v>
      </c>
      <c r="T290" s="32" t="s">
        <v>58</v>
      </c>
      <c r="U290" s="32" t="s">
        <v>3</v>
      </c>
      <c r="V290" s="32" t="s">
        <v>2</v>
      </c>
      <c r="W290" s="32">
        <f>SUM(_xlfn.XLOOKUP(B290,freq!$A$2:$A$40,freq!$B$2:$B$40,0),_xlfn.XLOOKUP(C290,freq!$A$2:$A$40,freq!$B$2:$B$40,0),_xlfn.XLOOKUP(D290,freq!$A$2:$A$40,freq!$B$2:$B$40,0),_xlfn.XLOOKUP(E290,freq!$A$2:$A$40,freq!$B$2:$B$40,0),_xlfn.XLOOKUP(F290,freq!$A$2:$A$40,freq!$B$2:$B$40,0),_xlfn.XLOOKUP(G290,freq!$A$2:$A$40,freq!$B$2:$B$40,0),_xlfn.XLOOKUP(H290,freq!$A$2:$A$40,freq!$B$2:$B$40,0),_xlfn.XLOOKUP(I290,freq!$A$2:$A$40,freq!$B$2:$B$40,0),_xlfn.XLOOKUP(J290,freq!$A$2:$A$40,freq!$B$2:$B$40,0),_xlfn.XLOOKUP(K290,freq!$A$2:$A$40,freq!$B$2:$B$40,0),_xlfn.XLOOKUP(L290,freq!$A$2:$A$40,freq!$B$2:$B$40,0),_xlfn.XLOOKUP(M290,freq!$A$2:$A$40,freq!$B$2:$B$40,0),_xlfn.XLOOKUP(N290,freq!$A$2:$A$40,freq!$B$2:$B$40,0),_xlfn.XLOOKUP(O290,freq!$A$2:$A$40,freq!$B$2:$B$40,0),_xlfn.XLOOKUP(P290,freq!$A$2:$A$40,freq!$B$2:$B$40,0),_xlfn.XLOOKUP(Q290,freq!$A$2:$A$40,freq!$B$2:$B$40,0),_xlfn.XLOOKUP(R290,freq!$A$2:$A$40,freq!$B$2:$B$40,0),_xlfn.XLOOKUP(S290,freq!$A$2:$A$40,freq!$B$2:$B$40,0),_xlfn.XLOOKUP(T290,freq!$A$2:$A$40,freq!$B$2:$B$40,0),_xlfn.XLOOKUP(U290,freq!$A$2:$A$40,freq!$B$2:$B$40,0),_xlfn.XLOOKUP(V290,freq!$A$2:$A$40,freq!$B$2:$B$40,0))</f>
        <v>68.36</v>
      </c>
    </row>
    <row r="291" spans="1:23" x14ac:dyDescent="0.35">
      <c r="A291" s="32" t="s">
        <v>674</v>
      </c>
      <c r="B291" s="32">
        <v>1</v>
      </c>
      <c r="C291" s="32" t="s">
        <v>49</v>
      </c>
      <c r="D291" s="32" t="s">
        <v>38</v>
      </c>
      <c r="E291" s="32">
        <v>7</v>
      </c>
      <c r="F291" s="32" t="s">
        <v>44</v>
      </c>
      <c r="G291" s="32" t="s">
        <v>50</v>
      </c>
      <c r="H291" s="32">
        <v>1</v>
      </c>
      <c r="I291" s="32" t="s">
        <v>1</v>
      </c>
      <c r="J291" s="32">
        <v>0</v>
      </c>
      <c r="K291" s="32" t="s">
        <v>58</v>
      </c>
      <c r="L291" s="32" t="s">
        <v>50</v>
      </c>
      <c r="M291" s="32">
        <v>3</v>
      </c>
      <c r="N291" s="32" t="s">
        <v>32</v>
      </c>
      <c r="O291" s="32" t="s">
        <v>4</v>
      </c>
      <c r="P291" s="32" t="s">
        <v>45</v>
      </c>
      <c r="Q291" s="32" t="s">
        <v>45</v>
      </c>
      <c r="R291" s="32" t="s">
        <v>3</v>
      </c>
      <c r="S291" s="32" t="s">
        <v>2</v>
      </c>
      <c r="T291" s="32" t="s">
        <v>43</v>
      </c>
      <c r="U291" s="32" t="s">
        <v>3</v>
      </c>
      <c r="V291" s="32" t="s">
        <v>38</v>
      </c>
      <c r="W291" s="32">
        <f>SUM(_xlfn.XLOOKUP(B291,freq!$A$2:$A$40,freq!$B$2:$B$40,0),_xlfn.XLOOKUP(C291,freq!$A$2:$A$40,freq!$B$2:$B$40,0),_xlfn.XLOOKUP(D291,freq!$A$2:$A$40,freq!$B$2:$B$40,0),_xlfn.XLOOKUP(E291,freq!$A$2:$A$40,freq!$B$2:$B$40,0),_xlfn.XLOOKUP(F291,freq!$A$2:$A$40,freq!$B$2:$B$40,0),_xlfn.XLOOKUP(G291,freq!$A$2:$A$40,freq!$B$2:$B$40,0),_xlfn.XLOOKUP(H291,freq!$A$2:$A$40,freq!$B$2:$B$40,0),_xlfn.XLOOKUP(I291,freq!$A$2:$A$40,freq!$B$2:$B$40,0),_xlfn.XLOOKUP(J291,freq!$A$2:$A$40,freq!$B$2:$B$40,0),_xlfn.XLOOKUP(K291,freq!$A$2:$A$40,freq!$B$2:$B$40,0),_xlfn.XLOOKUP(L291,freq!$A$2:$A$40,freq!$B$2:$B$40,0),_xlfn.XLOOKUP(M291,freq!$A$2:$A$40,freq!$B$2:$B$40,0),_xlfn.XLOOKUP(N291,freq!$A$2:$A$40,freq!$B$2:$B$40,0),_xlfn.XLOOKUP(O291,freq!$A$2:$A$40,freq!$B$2:$B$40,0),_xlfn.XLOOKUP(P291,freq!$A$2:$A$40,freq!$B$2:$B$40,0),_xlfn.XLOOKUP(Q291,freq!$A$2:$A$40,freq!$B$2:$B$40,0),_xlfn.XLOOKUP(R291,freq!$A$2:$A$40,freq!$B$2:$B$40,0),_xlfn.XLOOKUP(S291,freq!$A$2:$A$40,freq!$B$2:$B$40,0),_xlfn.XLOOKUP(T291,freq!$A$2:$A$40,freq!$B$2:$B$40,0),_xlfn.XLOOKUP(U291,freq!$A$2:$A$40,freq!$B$2:$B$40,0),_xlfn.XLOOKUP(V291,freq!$A$2:$A$40,freq!$B$2:$B$40,0))</f>
        <v>68.349999999999994</v>
      </c>
    </row>
    <row r="292" spans="1:23" x14ac:dyDescent="0.35">
      <c r="A292" s="32" t="s">
        <v>1751</v>
      </c>
      <c r="B292" s="32" t="s">
        <v>37</v>
      </c>
      <c r="C292" s="32" t="s">
        <v>42</v>
      </c>
      <c r="D292" s="32">
        <v>1</v>
      </c>
      <c r="E292" s="32" t="s">
        <v>3</v>
      </c>
      <c r="F292" s="32">
        <v>1</v>
      </c>
      <c r="G292" s="32" t="s">
        <v>43</v>
      </c>
      <c r="H292" s="32" t="s">
        <v>46</v>
      </c>
      <c r="I292" s="32">
        <v>1</v>
      </c>
      <c r="J292" s="32" t="s">
        <v>1</v>
      </c>
      <c r="K292" s="32" t="s">
        <v>37</v>
      </c>
      <c r="L292" s="32" t="s">
        <v>4</v>
      </c>
      <c r="M292" s="32">
        <v>8</v>
      </c>
      <c r="N292" s="32" t="s">
        <v>46</v>
      </c>
      <c r="O292" s="32" t="s">
        <v>1</v>
      </c>
      <c r="P292" s="32" t="s">
        <v>44</v>
      </c>
      <c r="Q292" s="32" t="s">
        <v>37</v>
      </c>
      <c r="R292" s="32" t="s">
        <v>35</v>
      </c>
      <c r="S292" s="32" t="s">
        <v>33</v>
      </c>
      <c r="T292" s="32">
        <v>1</v>
      </c>
      <c r="U292" s="32" t="s">
        <v>43</v>
      </c>
      <c r="V292" s="32" t="s">
        <v>49</v>
      </c>
      <c r="W292" s="32">
        <f>SUM(_xlfn.XLOOKUP(B292,freq!$A$2:$A$40,freq!$B$2:$B$40,0),_xlfn.XLOOKUP(C292,freq!$A$2:$A$40,freq!$B$2:$B$40,0),_xlfn.XLOOKUP(D292,freq!$A$2:$A$40,freq!$B$2:$B$40,0),_xlfn.XLOOKUP(E292,freq!$A$2:$A$40,freq!$B$2:$B$40,0),_xlfn.XLOOKUP(F292,freq!$A$2:$A$40,freq!$B$2:$B$40,0),_xlfn.XLOOKUP(G292,freq!$A$2:$A$40,freq!$B$2:$B$40,0),_xlfn.XLOOKUP(H292,freq!$A$2:$A$40,freq!$B$2:$B$40,0),_xlfn.XLOOKUP(I292,freq!$A$2:$A$40,freq!$B$2:$B$40,0),_xlfn.XLOOKUP(J292,freq!$A$2:$A$40,freq!$B$2:$B$40,0),_xlfn.XLOOKUP(K292,freq!$A$2:$A$40,freq!$B$2:$B$40,0),_xlfn.XLOOKUP(L292,freq!$A$2:$A$40,freq!$B$2:$B$40,0),_xlfn.XLOOKUP(M292,freq!$A$2:$A$40,freq!$B$2:$B$40,0),_xlfn.XLOOKUP(N292,freq!$A$2:$A$40,freq!$B$2:$B$40,0),_xlfn.XLOOKUP(O292,freq!$A$2:$A$40,freq!$B$2:$B$40,0),_xlfn.XLOOKUP(P292,freq!$A$2:$A$40,freq!$B$2:$B$40,0),_xlfn.XLOOKUP(Q292,freq!$A$2:$A$40,freq!$B$2:$B$40,0),_xlfn.XLOOKUP(R292,freq!$A$2:$A$40,freq!$B$2:$B$40,0),_xlfn.XLOOKUP(S292,freq!$A$2:$A$40,freq!$B$2:$B$40,0),_xlfn.XLOOKUP(T292,freq!$A$2:$A$40,freq!$B$2:$B$40,0),_xlfn.XLOOKUP(U292,freq!$A$2:$A$40,freq!$B$2:$B$40,0),_xlfn.XLOOKUP(V292,freq!$A$2:$A$40,freq!$B$2:$B$40,0))</f>
        <v>68.339999999999989</v>
      </c>
    </row>
    <row r="293" spans="1:23" x14ac:dyDescent="0.35">
      <c r="A293" s="32" t="s">
        <v>1767</v>
      </c>
      <c r="B293" s="32" t="s">
        <v>46</v>
      </c>
      <c r="C293" s="32" t="s">
        <v>4</v>
      </c>
      <c r="D293" s="32" t="s">
        <v>30</v>
      </c>
      <c r="E293" s="32" t="s">
        <v>56</v>
      </c>
      <c r="F293" s="32" t="s">
        <v>48</v>
      </c>
      <c r="G293" s="32">
        <v>8</v>
      </c>
      <c r="H293" s="32" t="s">
        <v>37</v>
      </c>
      <c r="I293" s="32" t="s">
        <v>46</v>
      </c>
      <c r="J293" s="32">
        <v>5</v>
      </c>
      <c r="K293" s="32" t="s">
        <v>58</v>
      </c>
      <c r="L293" s="32" t="s">
        <v>1</v>
      </c>
      <c r="M293" s="32" t="s">
        <v>37</v>
      </c>
      <c r="N293" s="32" t="s">
        <v>3</v>
      </c>
      <c r="O293" s="32">
        <v>1</v>
      </c>
      <c r="P293" s="32" t="s">
        <v>4</v>
      </c>
      <c r="Q293" s="32" t="s">
        <v>48</v>
      </c>
      <c r="R293" s="32" t="s">
        <v>50</v>
      </c>
      <c r="S293" s="32" t="s">
        <v>31</v>
      </c>
      <c r="T293" s="32" t="s">
        <v>53</v>
      </c>
      <c r="U293" s="32" t="s">
        <v>34</v>
      </c>
      <c r="V293" s="32" t="s">
        <v>58</v>
      </c>
      <c r="W293" s="32">
        <f>SUM(_xlfn.XLOOKUP(B293,freq!$A$2:$A$40,freq!$B$2:$B$40,0),_xlfn.XLOOKUP(C293,freq!$A$2:$A$40,freq!$B$2:$B$40,0),_xlfn.XLOOKUP(D293,freq!$A$2:$A$40,freq!$B$2:$B$40,0),_xlfn.XLOOKUP(E293,freq!$A$2:$A$40,freq!$B$2:$B$40,0),_xlfn.XLOOKUP(F293,freq!$A$2:$A$40,freq!$B$2:$B$40,0),_xlfn.XLOOKUP(G293,freq!$A$2:$A$40,freq!$B$2:$B$40,0),_xlfn.XLOOKUP(H293,freq!$A$2:$A$40,freq!$B$2:$B$40,0),_xlfn.XLOOKUP(I293,freq!$A$2:$A$40,freq!$B$2:$B$40,0),_xlfn.XLOOKUP(J293,freq!$A$2:$A$40,freq!$B$2:$B$40,0),_xlfn.XLOOKUP(K293,freq!$A$2:$A$40,freq!$B$2:$B$40,0),_xlfn.XLOOKUP(L293,freq!$A$2:$A$40,freq!$B$2:$B$40,0),_xlfn.XLOOKUP(M293,freq!$A$2:$A$40,freq!$B$2:$B$40,0),_xlfn.XLOOKUP(N293,freq!$A$2:$A$40,freq!$B$2:$B$40,0),_xlfn.XLOOKUP(O293,freq!$A$2:$A$40,freq!$B$2:$B$40,0),_xlfn.XLOOKUP(P293,freq!$A$2:$A$40,freq!$B$2:$B$40,0),_xlfn.XLOOKUP(Q293,freq!$A$2:$A$40,freq!$B$2:$B$40,0),_xlfn.XLOOKUP(R293,freq!$A$2:$A$40,freq!$B$2:$B$40,0),_xlfn.XLOOKUP(S293,freq!$A$2:$A$40,freq!$B$2:$B$40,0),_xlfn.XLOOKUP(T293,freq!$A$2:$A$40,freq!$B$2:$B$40,0),_xlfn.XLOOKUP(U293,freq!$A$2:$A$40,freq!$B$2:$B$40,0),_xlfn.XLOOKUP(V293,freq!$A$2:$A$40,freq!$B$2:$B$40,0))</f>
        <v>68.3</v>
      </c>
    </row>
    <row r="294" spans="1:23" x14ac:dyDescent="0.35">
      <c r="A294" s="32" t="s">
        <v>606</v>
      </c>
      <c r="B294" s="32" t="s">
        <v>37</v>
      </c>
      <c r="C294" s="32" t="s">
        <v>3</v>
      </c>
      <c r="D294" s="32">
        <v>0</v>
      </c>
      <c r="E294" s="32" t="s">
        <v>0</v>
      </c>
      <c r="F294" s="32" t="s">
        <v>35</v>
      </c>
      <c r="G294" s="32" t="s">
        <v>1</v>
      </c>
      <c r="H294" s="32" t="s">
        <v>46</v>
      </c>
      <c r="I294" s="32" t="s">
        <v>30</v>
      </c>
      <c r="J294" s="32" t="s">
        <v>36</v>
      </c>
      <c r="K294" s="32" t="s">
        <v>36</v>
      </c>
      <c r="L294" s="32" t="s">
        <v>2</v>
      </c>
      <c r="M294" s="32">
        <v>9</v>
      </c>
      <c r="N294" s="32" t="s">
        <v>48</v>
      </c>
      <c r="O294" s="32" t="s">
        <v>36</v>
      </c>
      <c r="P294" s="32" t="s">
        <v>29</v>
      </c>
      <c r="Q294" s="32" t="s">
        <v>4</v>
      </c>
      <c r="R294" s="32">
        <v>6</v>
      </c>
      <c r="S294" s="32">
        <v>3</v>
      </c>
      <c r="T294" s="32" t="s">
        <v>33</v>
      </c>
      <c r="U294" s="32" t="s">
        <v>32</v>
      </c>
      <c r="V294" s="32" t="s">
        <v>4</v>
      </c>
      <c r="W294" s="32">
        <f>SUM(_xlfn.XLOOKUP(B294,freq!$A$2:$A$40,freq!$B$2:$B$40,0),_xlfn.XLOOKUP(C294,freq!$A$2:$A$40,freq!$B$2:$B$40,0),_xlfn.XLOOKUP(D294,freq!$A$2:$A$40,freq!$B$2:$B$40,0),_xlfn.XLOOKUP(E294,freq!$A$2:$A$40,freq!$B$2:$B$40,0),_xlfn.XLOOKUP(F294,freq!$A$2:$A$40,freq!$B$2:$B$40,0),_xlfn.XLOOKUP(G294,freq!$A$2:$A$40,freq!$B$2:$B$40,0),_xlfn.XLOOKUP(H294,freq!$A$2:$A$40,freq!$B$2:$B$40,0),_xlfn.XLOOKUP(I294,freq!$A$2:$A$40,freq!$B$2:$B$40,0),_xlfn.XLOOKUP(J294,freq!$A$2:$A$40,freq!$B$2:$B$40,0),_xlfn.XLOOKUP(K294,freq!$A$2:$A$40,freq!$B$2:$B$40,0),_xlfn.XLOOKUP(L294,freq!$A$2:$A$40,freq!$B$2:$B$40,0),_xlfn.XLOOKUP(M294,freq!$A$2:$A$40,freq!$B$2:$B$40,0),_xlfn.XLOOKUP(N294,freq!$A$2:$A$40,freq!$B$2:$B$40,0),_xlfn.XLOOKUP(O294,freq!$A$2:$A$40,freq!$B$2:$B$40,0),_xlfn.XLOOKUP(P294,freq!$A$2:$A$40,freq!$B$2:$B$40,0),_xlfn.XLOOKUP(Q294,freq!$A$2:$A$40,freq!$B$2:$B$40,0),_xlfn.XLOOKUP(R294,freq!$A$2:$A$40,freq!$B$2:$B$40,0),_xlfn.XLOOKUP(S294,freq!$A$2:$A$40,freq!$B$2:$B$40,0),_xlfn.XLOOKUP(T294,freq!$A$2:$A$40,freq!$B$2:$B$40,0),_xlfn.XLOOKUP(U294,freq!$A$2:$A$40,freq!$B$2:$B$40,0),_xlfn.XLOOKUP(V294,freq!$A$2:$A$40,freq!$B$2:$B$40,0))</f>
        <v>68.289999999999992</v>
      </c>
    </row>
    <row r="295" spans="1:23" x14ac:dyDescent="0.35">
      <c r="A295" s="32" t="s">
        <v>954</v>
      </c>
      <c r="B295" s="32">
        <v>7</v>
      </c>
      <c r="C295" s="32">
        <v>9</v>
      </c>
      <c r="D295" s="32" t="s">
        <v>50</v>
      </c>
      <c r="E295" s="32">
        <v>1</v>
      </c>
      <c r="F295" s="32">
        <v>2</v>
      </c>
      <c r="G295" s="32" t="s">
        <v>29</v>
      </c>
      <c r="H295" s="32" t="s">
        <v>2</v>
      </c>
      <c r="I295" s="32" t="s">
        <v>31</v>
      </c>
      <c r="J295" s="32" t="s">
        <v>48</v>
      </c>
      <c r="K295" s="32" t="s">
        <v>30</v>
      </c>
      <c r="L295" s="32">
        <v>3</v>
      </c>
      <c r="M295" s="32" t="s">
        <v>56</v>
      </c>
      <c r="N295" s="32" t="s">
        <v>41</v>
      </c>
      <c r="O295" s="32" t="s">
        <v>56</v>
      </c>
      <c r="P295" s="32" t="s">
        <v>1</v>
      </c>
      <c r="Q295" s="32">
        <v>8</v>
      </c>
      <c r="R295" s="32">
        <v>3</v>
      </c>
      <c r="S295" s="32" t="s">
        <v>44</v>
      </c>
      <c r="T295" s="32" t="s">
        <v>1</v>
      </c>
      <c r="U295" s="32" t="s">
        <v>36</v>
      </c>
      <c r="V295" s="32" t="s">
        <v>1</v>
      </c>
      <c r="W295" s="32">
        <f>SUM(_xlfn.XLOOKUP(B295,freq!$A$2:$A$40,freq!$B$2:$B$40,0),_xlfn.XLOOKUP(C295,freq!$A$2:$A$40,freq!$B$2:$B$40,0),_xlfn.XLOOKUP(D295,freq!$A$2:$A$40,freq!$B$2:$B$40,0),_xlfn.XLOOKUP(E295,freq!$A$2:$A$40,freq!$B$2:$B$40,0),_xlfn.XLOOKUP(F295,freq!$A$2:$A$40,freq!$B$2:$B$40,0),_xlfn.XLOOKUP(G295,freq!$A$2:$A$40,freq!$B$2:$B$40,0),_xlfn.XLOOKUP(H295,freq!$A$2:$A$40,freq!$B$2:$B$40,0),_xlfn.XLOOKUP(I295,freq!$A$2:$A$40,freq!$B$2:$B$40,0),_xlfn.XLOOKUP(J295,freq!$A$2:$A$40,freq!$B$2:$B$40,0),_xlfn.XLOOKUP(K295,freq!$A$2:$A$40,freq!$B$2:$B$40,0),_xlfn.XLOOKUP(L295,freq!$A$2:$A$40,freq!$B$2:$B$40,0),_xlfn.XLOOKUP(M295,freq!$A$2:$A$40,freq!$B$2:$B$40,0),_xlfn.XLOOKUP(N295,freq!$A$2:$A$40,freq!$B$2:$B$40,0),_xlfn.XLOOKUP(O295,freq!$A$2:$A$40,freq!$B$2:$B$40,0),_xlfn.XLOOKUP(P295,freq!$A$2:$A$40,freq!$B$2:$B$40,0),_xlfn.XLOOKUP(Q295,freq!$A$2:$A$40,freq!$B$2:$B$40,0),_xlfn.XLOOKUP(R295,freq!$A$2:$A$40,freq!$B$2:$B$40,0),_xlfn.XLOOKUP(S295,freq!$A$2:$A$40,freq!$B$2:$B$40,0),_xlfn.XLOOKUP(T295,freq!$A$2:$A$40,freq!$B$2:$B$40,0),_xlfn.XLOOKUP(U295,freq!$A$2:$A$40,freq!$B$2:$B$40,0),_xlfn.XLOOKUP(V295,freq!$A$2:$A$40,freq!$B$2:$B$40,0))</f>
        <v>68.239999999999995</v>
      </c>
    </row>
    <row r="296" spans="1:23" x14ac:dyDescent="0.35">
      <c r="A296" s="32" t="s">
        <v>621</v>
      </c>
      <c r="B296" s="32" t="s">
        <v>3</v>
      </c>
      <c r="C296" s="32" t="s">
        <v>46</v>
      </c>
      <c r="D296" s="32" t="s">
        <v>35</v>
      </c>
      <c r="E296" s="32" t="s">
        <v>3</v>
      </c>
      <c r="F296" s="32">
        <v>5</v>
      </c>
      <c r="G296" s="32" t="s">
        <v>38</v>
      </c>
      <c r="H296" s="32">
        <v>4</v>
      </c>
      <c r="I296" s="32" t="s">
        <v>53</v>
      </c>
      <c r="J296" s="32" t="s">
        <v>35</v>
      </c>
      <c r="K296" s="32" t="s">
        <v>50</v>
      </c>
      <c r="L296" s="32" t="s">
        <v>44</v>
      </c>
      <c r="M296" s="32" t="s">
        <v>43</v>
      </c>
      <c r="N296" s="32" t="s">
        <v>42</v>
      </c>
      <c r="O296" s="32" t="s">
        <v>45</v>
      </c>
      <c r="P296" s="32" t="s">
        <v>53</v>
      </c>
      <c r="Q296" s="32" t="s">
        <v>56</v>
      </c>
      <c r="R296" s="32" t="s">
        <v>40</v>
      </c>
      <c r="S296" s="32" t="s">
        <v>3</v>
      </c>
      <c r="T296" s="32" t="s">
        <v>42</v>
      </c>
      <c r="U296" s="32">
        <v>4</v>
      </c>
      <c r="V296" s="32" t="s">
        <v>46</v>
      </c>
      <c r="W296" s="32">
        <f>SUM(_xlfn.XLOOKUP(B296,freq!$A$2:$A$40,freq!$B$2:$B$40,0),_xlfn.XLOOKUP(C296,freq!$A$2:$A$40,freq!$B$2:$B$40,0),_xlfn.XLOOKUP(D296,freq!$A$2:$A$40,freq!$B$2:$B$40,0),_xlfn.XLOOKUP(E296,freq!$A$2:$A$40,freq!$B$2:$B$40,0),_xlfn.XLOOKUP(F296,freq!$A$2:$A$40,freq!$B$2:$B$40,0),_xlfn.XLOOKUP(G296,freq!$A$2:$A$40,freq!$B$2:$B$40,0),_xlfn.XLOOKUP(H296,freq!$A$2:$A$40,freq!$B$2:$B$40,0),_xlfn.XLOOKUP(I296,freq!$A$2:$A$40,freq!$B$2:$B$40,0),_xlfn.XLOOKUP(J296,freq!$A$2:$A$40,freq!$B$2:$B$40,0),_xlfn.XLOOKUP(K296,freq!$A$2:$A$40,freq!$B$2:$B$40,0),_xlfn.XLOOKUP(L296,freq!$A$2:$A$40,freq!$B$2:$B$40,0),_xlfn.XLOOKUP(M296,freq!$A$2:$A$40,freq!$B$2:$B$40,0),_xlfn.XLOOKUP(N296,freq!$A$2:$A$40,freq!$B$2:$B$40,0),_xlfn.XLOOKUP(O296,freq!$A$2:$A$40,freq!$B$2:$B$40,0),_xlfn.XLOOKUP(P296,freq!$A$2:$A$40,freq!$B$2:$B$40,0),_xlfn.XLOOKUP(Q296,freq!$A$2:$A$40,freq!$B$2:$B$40,0),_xlfn.XLOOKUP(R296,freq!$A$2:$A$40,freq!$B$2:$B$40,0),_xlfn.XLOOKUP(S296,freq!$A$2:$A$40,freq!$B$2:$B$40,0),_xlfn.XLOOKUP(T296,freq!$A$2:$A$40,freq!$B$2:$B$40,0),_xlfn.XLOOKUP(U296,freq!$A$2:$A$40,freq!$B$2:$B$40,0),_xlfn.XLOOKUP(V296,freq!$A$2:$A$40,freq!$B$2:$B$40,0))</f>
        <v>68.22</v>
      </c>
    </row>
    <row r="297" spans="1:23" x14ac:dyDescent="0.35">
      <c r="A297" s="32" t="s">
        <v>176</v>
      </c>
      <c r="B297" s="32" t="s">
        <v>32</v>
      </c>
      <c r="C297" s="32">
        <v>8</v>
      </c>
      <c r="D297" s="32">
        <v>8</v>
      </c>
      <c r="E297" s="32" t="s">
        <v>3</v>
      </c>
      <c r="F297" s="32">
        <v>3</v>
      </c>
      <c r="G297" s="32" t="s">
        <v>45</v>
      </c>
      <c r="H297" s="32" t="s">
        <v>48</v>
      </c>
      <c r="I297" s="32" t="s">
        <v>41</v>
      </c>
      <c r="J297" s="32" t="s">
        <v>29</v>
      </c>
      <c r="K297" s="32">
        <v>8</v>
      </c>
      <c r="L297" s="32" t="s">
        <v>45</v>
      </c>
      <c r="M297" s="32" t="s">
        <v>3</v>
      </c>
      <c r="N297" s="32" t="s">
        <v>56</v>
      </c>
      <c r="O297" s="32" t="s">
        <v>59</v>
      </c>
      <c r="P297" s="32">
        <v>5</v>
      </c>
      <c r="Q297" s="32" t="s">
        <v>34</v>
      </c>
      <c r="R297" s="32">
        <v>4</v>
      </c>
      <c r="S297" s="32">
        <v>8</v>
      </c>
      <c r="T297" s="32" t="s">
        <v>31</v>
      </c>
      <c r="U297" s="32" t="s">
        <v>41</v>
      </c>
      <c r="V297" s="32">
        <v>3</v>
      </c>
      <c r="W297" s="32">
        <f>SUM(_xlfn.XLOOKUP(B297,freq!$A$2:$A$40,freq!$B$2:$B$40,0),_xlfn.XLOOKUP(C297,freq!$A$2:$A$40,freq!$B$2:$B$40,0),_xlfn.XLOOKUP(D297,freq!$A$2:$A$40,freq!$B$2:$B$40,0),_xlfn.XLOOKUP(E297,freq!$A$2:$A$40,freq!$B$2:$B$40,0),_xlfn.XLOOKUP(F297,freq!$A$2:$A$40,freq!$B$2:$B$40,0),_xlfn.XLOOKUP(G297,freq!$A$2:$A$40,freq!$B$2:$B$40,0),_xlfn.XLOOKUP(H297,freq!$A$2:$A$40,freq!$B$2:$B$40,0),_xlfn.XLOOKUP(I297,freq!$A$2:$A$40,freq!$B$2:$B$40,0),_xlfn.XLOOKUP(J297,freq!$A$2:$A$40,freq!$B$2:$B$40,0),_xlfn.XLOOKUP(K297,freq!$A$2:$A$40,freq!$B$2:$B$40,0),_xlfn.XLOOKUP(L297,freq!$A$2:$A$40,freq!$B$2:$B$40,0),_xlfn.XLOOKUP(M297,freq!$A$2:$A$40,freq!$B$2:$B$40,0),_xlfn.XLOOKUP(N297,freq!$A$2:$A$40,freq!$B$2:$B$40,0),_xlfn.XLOOKUP(O297,freq!$A$2:$A$40,freq!$B$2:$B$40,0),_xlfn.XLOOKUP(P297,freq!$A$2:$A$40,freq!$B$2:$B$40,0),_xlfn.XLOOKUP(Q297,freq!$A$2:$A$40,freq!$B$2:$B$40,0),_xlfn.XLOOKUP(R297,freq!$A$2:$A$40,freq!$B$2:$B$40,0),_xlfn.XLOOKUP(S297,freq!$A$2:$A$40,freq!$B$2:$B$40,0),_xlfn.XLOOKUP(T297,freq!$A$2:$A$40,freq!$B$2:$B$40,0),_xlfn.XLOOKUP(U297,freq!$A$2:$A$40,freq!$B$2:$B$40,0),_xlfn.XLOOKUP(V297,freq!$A$2:$A$40,freq!$B$2:$B$40,0))</f>
        <v>68.180000000000007</v>
      </c>
    </row>
    <row r="298" spans="1:23" x14ac:dyDescent="0.35">
      <c r="A298" s="32" t="s">
        <v>1554</v>
      </c>
      <c r="B298" s="32" t="s">
        <v>3</v>
      </c>
      <c r="C298" s="32" t="s">
        <v>33</v>
      </c>
      <c r="D298" s="32" t="s">
        <v>38</v>
      </c>
      <c r="E298" s="32" t="s">
        <v>49</v>
      </c>
      <c r="F298" s="32" t="s">
        <v>3</v>
      </c>
      <c r="G298" s="32" t="s">
        <v>42</v>
      </c>
      <c r="H298" s="32" t="s">
        <v>4</v>
      </c>
      <c r="I298" s="32" t="s">
        <v>59</v>
      </c>
      <c r="J298" s="32" t="s">
        <v>2</v>
      </c>
      <c r="K298" s="32" t="s">
        <v>44</v>
      </c>
      <c r="L298" s="32">
        <v>7</v>
      </c>
      <c r="M298" s="32">
        <v>3</v>
      </c>
      <c r="N298" s="32" t="s">
        <v>38</v>
      </c>
      <c r="O298" s="32" t="s">
        <v>2</v>
      </c>
      <c r="P298" s="32">
        <v>8</v>
      </c>
      <c r="Q298" s="32" t="s">
        <v>29</v>
      </c>
      <c r="R298" s="32">
        <v>1</v>
      </c>
      <c r="S298" s="32" t="s">
        <v>32</v>
      </c>
      <c r="T298" s="32" t="s">
        <v>45</v>
      </c>
      <c r="U298" s="32" t="s">
        <v>38</v>
      </c>
      <c r="V298" s="32" t="s">
        <v>36</v>
      </c>
      <c r="W298" s="32">
        <f>SUM(_xlfn.XLOOKUP(B298,freq!$A$2:$A$40,freq!$B$2:$B$40,0),_xlfn.XLOOKUP(C298,freq!$A$2:$A$40,freq!$B$2:$B$40,0),_xlfn.XLOOKUP(D298,freq!$A$2:$A$40,freq!$B$2:$B$40,0),_xlfn.XLOOKUP(E298,freq!$A$2:$A$40,freq!$B$2:$B$40,0),_xlfn.XLOOKUP(F298,freq!$A$2:$A$40,freq!$B$2:$B$40,0),_xlfn.XLOOKUP(G298,freq!$A$2:$A$40,freq!$B$2:$B$40,0),_xlfn.XLOOKUP(H298,freq!$A$2:$A$40,freq!$B$2:$B$40,0),_xlfn.XLOOKUP(I298,freq!$A$2:$A$40,freq!$B$2:$B$40,0),_xlfn.XLOOKUP(J298,freq!$A$2:$A$40,freq!$B$2:$B$40,0),_xlfn.XLOOKUP(K298,freq!$A$2:$A$40,freq!$B$2:$B$40,0),_xlfn.XLOOKUP(L298,freq!$A$2:$A$40,freq!$B$2:$B$40,0),_xlfn.XLOOKUP(M298,freq!$A$2:$A$40,freq!$B$2:$B$40,0),_xlfn.XLOOKUP(N298,freq!$A$2:$A$40,freq!$B$2:$B$40,0),_xlfn.XLOOKUP(O298,freq!$A$2:$A$40,freq!$B$2:$B$40,0),_xlfn.XLOOKUP(P298,freq!$A$2:$A$40,freq!$B$2:$B$40,0),_xlfn.XLOOKUP(Q298,freq!$A$2:$A$40,freq!$B$2:$B$40,0),_xlfn.XLOOKUP(R298,freq!$A$2:$A$40,freq!$B$2:$B$40,0),_xlfn.XLOOKUP(S298,freq!$A$2:$A$40,freq!$B$2:$B$40,0),_xlfn.XLOOKUP(T298,freq!$A$2:$A$40,freq!$B$2:$B$40,0),_xlfn.XLOOKUP(U298,freq!$A$2:$A$40,freq!$B$2:$B$40,0),_xlfn.XLOOKUP(V298,freq!$A$2:$A$40,freq!$B$2:$B$40,0))</f>
        <v>68.16</v>
      </c>
    </row>
    <row r="299" spans="1:23" x14ac:dyDescent="0.35">
      <c r="A299" s="32" t="s">
        <v>251</v>
      </c>
      <c r="B299" s="32" t="s">
        <v>45</v>
      </c>
      <c r="C299" s="32" t="s">
        <v>32</v>
      </c>
      <c r="D299" s="32">
        <v>1</v>
      </c>
      <c r="E299" s="32">
        <v>6</v>
      </c>
      <c r="F299" s="32">
        <v>6</v>
      </c>
      <c r="G299" s="32" t="s">
        <v>46</v>
      </c>
      <c r="H299" s="32" t="s">
        <v>42</v>
      </c>
      <c r="I299" s="32" t="s">
        <v>50</v>
      </c>
      <c r="J299" s="32" t="s">
        <v>58</v>
      </c>
      <c r="K299" s="32" t="s">
        <v>50</v>
      </c>
      <c r="L299" s="32" t="s">
        <v>2</v>
      </c>
      <c r="M299" s="32" t="s">
        <v>31</v>
      </c>
      <c r="N299" s="32" t="s">
        <v>45</v>
      </c>
      <c r="O299" s="32" t="s">
        <v>40</v>
      </c>
      <c r="P299" s="32" t="s">
        <v>58</v>
      </c>
      <c r="Q299" s="32" t="s">
        <v>31</v>
      </c>
      <c r="R299" s="32" t="s">
        <v>40</v>
      </c>
      <c r="S299" s="32" t="s">
        <v>32</v>
      </c>
      <c r="T299" s="32" t="s">
        <v>35</v>
      </c>
      <c r="U299" s="32" t="s">
        <v>29</v>
      </c>
      <c r="V299" s="32">
        <v>9</v>
      </c>
      <c r="W299" s="32">
        <f>SUM(_xlfn.XLOOKUP(B299,freq!$A$2:$A$40,freq!$B$2:$B$40,0),_xlfn.XLOOKUP(C299,freq!$A$2:$A$40,freq!$B$2:$B$40,0),_xlfn.XLOOKUP(D299,freq!$A$2:$A$40,freq!$B$2:$B$40,0),_xlfn.XLOOKUP(E299,freq!$A$2:$A$40,freq!$B$2:$B$40,0),_xlfn.XLOOKUP(F299,freq!$A$2:$A$40,freq!$B$2:$B$40,0),_xlfn.XLOOKUP(G299,freq!$A$2:$A$40,freq!$B$2:$B$40,0),_xlfn.XLOOKUP(H299,freq!$A$2:$A$40,freq!$B$2:$B$40,0),_xlfn.XLOOKUP(I299,freq!$A$2:$A$40,freq!$B$2:$B$40,0),_xlfn.XLOOKUP(J299,freq!$A$2:$A$40,freq!$B$2:$B$40,0),_xlfn.XLOOKUP(K299,freq!$A$2:$A$40,freq!$B$2:$B$40,0),_xlfn.XLOOKUP(L299,freq!$A$2:$A$40,freq!$B$2:$B$40,0),_xlfn.XLOOKUP(M299,freq!$A$2:$A$40,freq!$B$2:$B$40,0),_xlfn.XLOOKUP(N299,freq!$A$2:$A$40,freq!$B$2:$B$40,0),_xlfn.XLOOKUP(O299,freq!$A$2:$A$40,freq!$B$2:$B$40,0),_xlfn.XLOOKUP(P299,freq!$A$2:$A$40,freq!$B$2:$B$40,0),_xlfn.XLOOKUP(Q299,freq!$A$2:$A$40,freq!$B$2:$B$40,0),_xlfn.XLOOKUP(R299,freq!$A$2:$A$40,freq!$B$2:$B$40,0),_xlfn.XLOOKUP(S299,freq!$A$2:$A$40,freq!$B$2:$B$40,0),_xlfn.XLOOKUP(T299,freq!$A$2:$A$40,freq!$B$2:$B$40,0),_xlfn.XLOOKUP(U299,freq!$A$2:$A$40,freq!$B$2:$B$40,0),_xlfn.XLOOKUP(V299,freq!$A$2:$A$40,freq!$B$2:$B$40,0))</f>
        <v>68.13000000000001</v>
      </c>
    </row>
    <row r="300" spans="1:23" x14ac:dyDescent="0.35">
      <c r="A300" s="32" t="s">
        <v>318</v>
      </c>
      <c r="B300" s="32">
        <v>9</v>
      </c>
      <c r="C300" s="32" t="s">
        <v>45</v>
      </c>
      <c r="D300" s="32" t="s">
        <v>53</v>
      </c>
      <c r="E300" s="32">
        <v>7</v>
      </c>
      <c r="F300" s="32">
        <v>6</v>
      </c>
      <c r="G300" s="32" t="s">
        <v>37</v>
      </c>
      <c r="H300" s="32" t="s">
        <v>46</v>
      </c>
      <c r="I300" s="32" t="s">
        <v>50</v>
      </c>
      <c r="J300" s="32" t="s">
        <v>45</v>
      </c>
      <c r="K300" s="32" t="s">
        <v>34</v>
      </c>
      <c r="L300" s="32">
        <v>5</v>
      </c>
      <c r="M300" s="32" t="s">
        <v>44</v>
      </c>
      <c r="N300" s="32" t="s">
        <v>38</v>
      </c>
      <c r="O300" s="32">
        <v>0</v>
      </c>
      <c r="P300" s="32" t="s">
        <v>56</v>
      </c>
      <c r="Q300" s="32">
        <v>8</v>
      </c>
      <c r="R300" s="32" t="s">
        <v>41</v>
      </c>
      <c r="S300" s="32">
        <v>7</v>
      </c>
      <c r="T300" s="32" t="s">
        <v>53</v>
      </c>
      <c r="U300" s="32" t="s">
        <v>2</v>
      </c>
      <c r="V300" s="32" t="s">
        <v>35</v>
      </c>
      <c r="W300" s="32">
        <f>SUM(_xlfn.XLOOKUP(B300,freq!$A$2:$A$40,freq!$B$2:$B$40,0),_xlfn.XLOOKUP(C300,freq!$A$2:$A$40,freq!$B$2:$B$40,0),_xlfn.XLOOKUP(D300,freq!$A$2:$A$40,freq!$B$2:$B$40,0),_xlfn.XLOOKUP(E300,freq!$A$2:$A$40,freq!$B$2:$B$40,0),_xlfn.XLOOKUP(F300,freq!$A$2:$A$40,freq!$B$2:$B$40,0),_xlfn.XLOOKUP(G300,freq!$A$2:$A$40,freq!$B$2:$B$40,0),_xlfn.XLOOKUP(H300,freq!$A$2:$A$40,freq!$B$2:$B$40,0),_xlfn.XLOOKUP(I300,freq!$A$2:$A$40,freq!$B$2:$B$40,0),_xlfn.XLOOKUP(J300,freq!$A$2:$A$40,freq!$B$2:$B$40,0),_xlfn.XLOOKUP(K300,freq!$A$2:$A$40,freq!$B$2:$B$40,0),_xlfn.XLOOKUP(L300,freq!$A$2:$A$40,freq!$B$2:$B$40,0),_xlfn.XLOOKUP(M300,freq!$A$2:$A$40,freq!$B$2:$B$40,0),_xlfn.XLOOKUP(N300,freq!$A$2:$A$40,freq!$B$2:$B$40,0),_xlfn.XLOOKUP(O300,freq!$A$2:$A$40,freq!$B$2:$B$40,0),_xlfn.XLOOKUP(P300,freq!$A$2:$A$40,freq!$B$2:$B$40,0),_xlfn.XLOOKUP(Q300,freq!$A$2:$A$40,freq!$B$2:$B$40,0),_xlfn.XLOOKUP(R300,freq!$A$2:$A$40,freq!$B$2:$B$40,0),_xlfn.XLOOKUP(S300,freq!$A$2:$A$40,freq!$B$2:$B$40,0),_xlfn.XLOOKUP(T300,freq!$A$2:$A$40,freq!$B$2:$B$40,0),_xlfn.XLOOKUP(U300,freq!$A$2:$A$40,freq!$B$2:$B$40,0),_xlfn.XLOOKUP(V300,freq!$A$2:$A$40,freq!$B$2:$B$40,0))</f>
        <v>68.05</v>
      </c>
    </row>
    <row r="301" spans="1:23" x14ac:dyDescent="0.35">
      <c r="A301" s="32" t="s">
        <v>1830</v>
      </c>
      <c r="B301" s="32" t="s">
        <v>46</v>
      </c>
      <c r="C301" s="32">
        <v>6</v>
      </c>
      <c r="D301" s="32" t="s">
        <v>46</v>
      </c>
      <c r="E301" s="32" t="s">
        <v>3</v>
      </c>
      <c r="F301" s="32" t="s">
        <v>41</v>
      </c>
      <c r="G301" s="32" t="s">
        <v>35</v>
      </c>
      <c r="H301" s="32" t="s">
        <v>34</v>
      </c>
      <c r="I301" s="32" t="s">
        <v>59</v>
      </c>
      <c r="J301" s="32" t="s">
        <v>31</v>
      </c>
      <c r="K301" s="32" t="s">
        <v>2</v>
      </c>
      <c r="L301" s="32" t="s">
        <v>58</v>
      </c>
      <c r="M301" s="32">
        <v>2</v>
      </c>
      <c r="N301" s="32">
        <v>3</v>
      </c>
      <c r="O301" s="32" t="s">
        <v>43</v>
      </c>
      <c r="P301" s="32" t="s">
        <v>42</v>
      </c>
      <c r="Q301" s="32" t="s">
        <v>31</v>
      </c>
      <c r="R301" s="32">
        <v>8</v>
      </c>
      <c r="S301" s="32" t="s">
        <v>3</v>
      </c>
      <c r="T301" s="32" t="s">
        <v>28</v>
      </c>
      <c r="U301" s="32" t="s">
        <v>33</v>
      </c>
      <c r="V301" s="32" t="s">
        <v>3</v>
      </c>
      <c r="W301" s="32">
        <f>SUM(_xlfn.XLOOKUP(B301,freq!$A$2:$A$40,freq!$B$2:$B$40,0),_xlfn.XLOOKUP(C301,freq!$A$2:$A$40,freq!$B$2:$B$40,0),_xlfn.XLOOKUP(D301,freq!$A$2:$A$40,freq!$B$2:$B$40,0),_xlfn.XLOOKUP(E301,freq!$A$2:$A$40,freq!$B$2:$B$40,0),_xlfn.XLOOKUP(F301,freq!$A$2:$A$40,freq!$B$2:$B$40,0),_xlfn.XLOOKUP(G301,freq!$A$2:$A$40,freq!$B$2:$B$40,0),_xlfn.XLOOKUP(H301,freq!$A$2:$A$40,freq!$B$2:$B$40,0),_xlfn.XLOOKUP(I301,freq!$A$2:$A$40,freq!$B$2:$B$40,0),_xlfn.XLOOKUP(J301,freq!$A$2:$A$40,freq!$B$2:$B$40,0),_xlfn.XLOOKUP(K301,freq!$A$2:$A$40,freq!$B$2:$B$40,0),_xlfn.XLOOKUP(L301,freq!$A$2:$A$40,freq!$B$2:$B$40,0),_xlfn.XLOOKUP(M301,freq!$A$2:$A$40,freq!$B$2:$B$40,0),_xlfn.XLOOKUP(N301,freq!$A$2:$A$40,freq!$B$2:$B$40,0),_xlfn.XLOOKUP(O301,freq!$A$2:$A$40,freq!$B$2:$B$40,0),_xlfn.XLOOKUP(P301,freq!$A$2:$A$40,freq!$B$2:$B$40,0),_xlfn.XLOOKUP(Q301,freq!$A$2:$A$40,freq!$B$2:$B$40,0),_xlfn.XLOOKUP(R301,freq!$A$2:$A$40,freq!$B$2:$B$40,0),_xlfn.XLOOKUP(S301,freq!$A$2:$A$40,freq!$B$2:$B$40,0),_xlfn.XLOOKUP(T301,freq!$A$2:$A$40,freq!$B$2:$B$40,0),_xlfn.XLOOKUP(U301,freq!$A$2:$A$40,freq!$B$2:$B$40,0),_xlfn.XLOOKUP(V301,freq!$A$2:$A$40,freq!$B$2:$B$40,0))</f>
        <v>68.05</v>
      </c>
    </row>
    <row r="302" spans="1:23" x14ac:dyDescent="0.35">
      <c r="A302" s="32" t="s">
        <v>362</v>
      </c>
      <c r="B302" s="32">
        <v>8</v>
      </c>
      <c r="C302" s="32" t="s">
        <v>59</v>
      </c>
      <c r="D302" s="32" t="s">
        <v>41</v>
      </c>
      <c r="E302" s="32" t="s">
        <v>59</v>
      </c>
      <c r="F302" s="32" t="s">
        <v>37</v>
      </c>
      <c r="G302" s="32" t="s">
        <v>59</v>
      </c>
      <c r="H302" s="32" t="s">
        <v>33</v>
      </c>
      <c r="I302" s="32" t="s">
        <v>35</v>
      </c>
      <c r="J302" s="32" t="s">
        <v>48</v>
      </c>
      <c r="K302" s="32" t="s">
        <v>4</v>
      </c>
      <c r="L302" s="32">
        <v>8</v>
      </c>
      <c r="M302" s="32" t="s">
        <v>35</v>
      </c>
      <c r="N302" s="32">
        <v>5</v>
      </c>
      <c r="O302" s="32" t="s">
        <v>35</v>
      </c>
      <c r="P302" s="32" t="s">
        <v>32</v>
      </c>
      <c r="Q302" s="32" t="s">
        <v>2</v>
      </c>
      <c r="R302" s="32" t="s">
        <v>29</v>
      </c>
      <c r="S302" s="32" t="s">
        <v>59</v>
      </c>
      <c r="T302" s="32" t="s">
        <v>40</v>
      </c>
      <c r="U302" s="32" t="s">
        <v>29</v>
      </c>
      <c r="V302" s="32">
        <v>8</v>
      </c>
      <c r="W302" s="32">
        <f>SUM(_xlfn.XLOOKUP(B302,freq!$A$2:$A$40,freq!$B$2:$B$40,0),_xlfn.XLOOKUP(C302,freq!$A$2:$A$40,freq!$B$2:$B$40,0),_xlfn.XLOOKUP(D302,freq!$A$2:$A$40,freq!$B$2:$B$40,0),_xlfn.XLOOKUP(E302,freq!$A$2:$A$40,freq!$B$2:$B$40,0),_xlfn.XLOOKUP(F302,freq!$A$2:$A$40,freq!$B$2:$B$40,0),_xlfn.XLOOKUP(G302,freq!$A$2:$A$40,freq!$B$2:$B$40,0),_xlfn.XLOOKUP(H302,freq!$A$2:$A$40,freq!$B$2:$B$40,0),_xlfn.XLOOKUP(I302,freq!$A$2:$A$40,freq!$B$2:$B$40,0),_xlfn.XLOOKUP(J302,freq!$A$2:$A$40,freq!$B$2:$B$40,0),_xlfn.XLOOKUP(K302,freq!$A$2:$A$40,freq!$B$2:$B$40,0),_xlfn.XLOOKUP(L302,freq!$A$2:$A$40,freq!$B$2:$B$40,0),_xlfn.XLOOKUP(M302,freq!$A$2:$A$40,freq!$B$2:$B$40,0),_xlfn.XLOOKUP(N302,freq!$A$2:$A$40,freq!$B$2:$B$40,0),_xlfn.XLOOKUP(O302,freq!$A$2:$A$40,freq!$B$2:$B$40,0),_xlfn.XLOOKUP(P302,freq!$A$2:$A$40,freq!$B$2:$B$40,0),_xlfn.XLOOKUP(Q302,freq!$A$2:$A$40,freq!$B$2:$B$40,0),_xlfn.XLOOKUP(R302,freq!$A$2:$A$40,freq!$B$2:$B$40,0),_xlfn.XLOOKUP(S302,freq!$A$2:$A$40,freq!$B$2:$B$40,0),_xlfn.XLOOKUP(T302,freq!$A$2:$A$40,freq!$B$2:$B$40,0),_xlfn.XLOOKUP(U302,freq!$A$2:$A$40,freq!$B$2:$B$40,0),_xlfn.XLOOKUP(V302,freq!$A$2:$A$40,freq!$B$2:$B$40,0))</f>
        <v>68.009999999999991</v>
      </c>
    </row>
    <row r="303" spans="1:23" x14ac:dyDescent="0.35">
      <c r="A303" s="32" t="s">
        <v>274</v>
      </c>
      <c r="B303" s="32" t="s">
        <v>2</v>
      </c>
      <c r="C303" s="32">
        <v>2</v>
      </c>
      <c r="D303" s="32">
        <v>2</v>
      </c>
      <c r="E303" s="32" t="s">
        <v>41</v>
      </c>
      <c r="F303" s="32">
        <v>9</v>
      </c>
      <c r="G303" s="32" t="s">
        <v>2</v>
      </c>
      <c r="H303" s="32" t="s">
        <v>31</v>
      </c>
      <c r="I303" s="32">
        <v>2</v>
      </c>
      <c r="J303" s="32" t="s">
        <v>42</v>
      </c>
      <c r="K303" s="32" t="s">
        <v>33</v>
      </c>
      <c r="L303" s="32">
        <v>3</v>
      </c>
      <c r="M303" s="32" t="s">
        <v>58</v>
      </c>
      <c r="N303" s="32" t="s">
        <v>45</v>
      </c>
      <c r="O303" s="32" t="s">
        <v>2</v>
      </c>
      <c r="P303" s="32" t="s">
        <v>44</v>
      </c>
      <c r="Q303" s="32" t="s">
        <v>34</v>
      </c>
      <c r="R303" s="32" t="s">
        <v>33</v>
      </c>
      <c r="S303" s="32" t="s">
        <v>58</v>
      </c>
      <c r="T303" s="32" t="s">
        <v>29</v>
      </c>
      <c r="U303" s="32" t="s">
        <v>3</v>
      </c>
      <c r="V303" s="32" t="s">
        <v>32</v>
      </c>
      <c r="W303" s="32">
        <f>SUM(_xlfn.XLOOKUP(B303,freq!$A$2:$A$40,freq!$B$2:$B$40,0),_xlfn.XLOOKUP(C303,freq!$A$2:$A$40,freq!$B$2:$B$40,0),_xlfn.XLOOKUP(D303,freq!$A$2:$A$40,freq!$B$2:$B$40,0),_xlfn.XLOOKUP(E303,freq!$A$2:$A$40,freq!$B$2:$B$40,0),_xlfn.XLOOKUP(F303,freq!$A$2:$A$40,freq!$B$2:$B$40,0),_xlfn.XLOOKUP(G303,freq!$A$2:$A$40,freq!$B$2:$B$40,0),_xlfn.XLOOKUP(H303,freq!$A$2:$A$40,freq!$B$2:$B$40,0),_xlfn.XLOOKUP(I303,freq!$A$2:$A$40,freq!$B$2:$B$40,0),_xlfn.XLOOKUP(J303,freq!$A$2:$A$40,freq!$B$2:$B$40,0),_xlfn.XLOOKUP(K303,freq!$A$2:$A$40,freq!$B$2:$B$40,0),_xlfn.XLOOKUP(L303,freq!$A$2:$A$40,freq!$B$2:$B$40,0),_xlfn.XLOOKUP(M303,freq!$A$2:$A$40,freq!$B$2:$B$40,0),_xlfn.XLOOKUP(N303,freq!$A$2:$A$40,freq!$B$2:$B$40,0),_xlfn.XLOOKUP(O303,freq!$A$2:$A$40,freq!$B$2:$B$40,0),_xlfn.XLOOKUP(P303,freq!$A$2:$A$40,freq!$B$2:$B$40,0),_xlfn.XLOOKUP(Q303,freq!$A$2:$A$40,freq!$B$2:$B$40,0),_xlfn.XLOOKUP(R303,freq!$A$2:$A$40,freq!$B$2:$B$40,0),_xlfn.XLOOKUP(S303,freq!$A$2:$A$40,freq!$B$2:$B$40,0),_xlfn.XLOOKUP(T303,freq!$A$2:$A$40,freq!$B$2:$B$40,0),_xlfn.XLOOKUP(U303,freq!$A$2:$A$40,freq!$B$2:$B$40,0),_xlfn.XLOOKUP(V303,freq!$A$2:$A$40,freq!$B$2:$B$40,0))</f>
        <v>67.999999999999986</v>
      </c>
    </row>
    <row r="304" spans="1:23" x14ac:dyDescent="0.35">
      <c r="A304" s="32" t="s">
        <v>1004</v>
      </c>
      <c r="B304" s="32" t="s">
        <v>48</v>
      </c>
      <c r="C304" s="32" t="s">
        <v>4</v>
      </c>
      <c r="D304" s="32" t="s">
        <v>46</v>
      </c>
      <c r="E304" s="32" t="s">
        <v>28</v>
      </c>
      <c r="F304" s="32" t="s">
        <v>0</v>
      </c>
      <c r="G304" s="32" t="s">
        <v>37</v>
      </c>
      <c r="H304" s="32" t="s">
        <v>36</v>
      </c>
      <c r="I304" s="32" t="s">
        <v>35</v>
      </c>
      <c r="J304" s="32" t="s">
        <v>42</v>
      </c>
      <c r="K304" s="32">
        <v>0</v>
      </c>
      <c r="L304" s="32" t="s">
        <v>3</v>
      </c>
      <c r="M304" s="32" t="s">
        <v>40</v>
      </c>
      <c r="N304" s="32" t="s">
        <v>46</v>
      </c>
      <c r="O304" s="32">
        <v>2</v>
      </c>
      <c r="P304" s="32">
        <v>3</v>
      </c>
      <c r="Q304" s="32" t="s">
        <v>53</v>
      </c>
      <c r="R304" s="32" t="s">
        <v>37</v>
      </c>
      <c r="S304" s="32" t="s">
        <v>4</v>
      </c>
      <c r="T304" s="32">
        <v>3</v>
      </c>
      <c r="U304" s="32" t="s">
        <v>1</v>
      </c>
      <c r="V304" s="32" t="s">
        <v>31</v>
      </c>
      <c r="W304" s="32">
        <f>SUM(_xlfn.XLOOKUP(B304,freq!$A$2:$A$40,freq!$B$2:$B$40,0),_xlfn.XLOOKUP(C304,freq!$A$2:$A$40,freq!$B$2:$B$40,0),_xlfn.XLOOKUP(D304,freq!$A$2:$A$40,freq!$B$2:$B$40,0),_xlfn.XLOOKUP(E304,freq!$A$2:$A$40,freq!$B$2:$B$40,0),_xlfn.XLOOKUP(F304,freq!$A$2:$A$40,freq!$B$2:$B$40,0),_xlfn.XLOOKUP(G304,freq!$A$2:$A$40,freq!$B$2:$B$40,0),_xlfn.XLOOKUP(H304,freq!$A$2:$A$40,freq!$B$2:$B$40,0),_xlfn.XLOOKUP(I304,freq!$A$2:$A$40,freq!$B$2:$B$40,0),_xlfn.XLOOKUP(J304,freq!$A$2:$A$40,freq!$B$2:$B$40,0),_xlfn.XLOOKUP(K304,freq!$A$2:$A$40,freq!$B$2:$B$40,0),_xlfn.XLOOKUP(L304,freq!$A$2:$A$40,freq!$B$2:$B$40,0),_xlfn.XLOOKUP(M304,freq!$A$2:$A$40,freq!$B$2:$B$40,0),_xlfn.XLOOKUP(N304,freq!$A$2:$A$40,freq!$B$2:$B$40,0),_xlfn.XLOOKUP(O304,freq!$A$2:$A$40,freq!$B$2:$B$40,0),_xlfn.XLOOKUP(P304,freq!$A$2:$A$40,freq!$B$2:$B$40,0),_xlfn.XLOOKUP(Q304,freq!$A$2:$A$40,freq!$B$2:$B$40,0),_xlfn.XLOOKUP(R304,freq!$A$2:$A$40,freq!$B$2:$B$40,0),_xlfn.XLOOKUP(S304,freq!$A$2:$A$40,freq!$B$2:$B$40,0),_xlfn.XLOOKUP(T304,freq!$A$2:$A$40,freq!$B$2:$B$40,0),_xlfn.XLOOKUP(U304,freq!$A$2:$A$40,freq!$B$2:$B$40,0),_xlfn.XLOOKUP(V304,freq!$A$2:$A$40,freq!$B$2:$B$40,0))</f>
        <v>67.94</v>
      </c>
    </row>
    <row r="305" spans="1:23" x14ac:dyDescent="0.35">
      <c r="A305" s="32" t="s">
        <v>546</v>
      </c>
      <c r="B305" s="32" t="s">
        <v>59</v>
      </c>
      <c r="C305" s="32" t="s">
        <v>1</v>
      </c>
      <c r="D305" s="32" t="s">
        <v>48</v>
      </c>
      <c r="E305" s="32" t="s">
        <v>37</v>
      </c>
      <c r="F305" s="32">
        <v>4</v>
      </c>
      <c r="G305" s="32">
        <v>3</v>
      </c>
      <c r="H305" s="32" t="s">
        <v>29</v>
      </c>
      <c r="I305" s="32" t="s">
        <v>31</v>
      </c>
      <c r="J305" s="32" t="s">
        <v>3</v>
      </c>
      <c r="K305" s="32" t="s">
        <v>58</v>
      </c>
      <c r="L305" s="32">
        <v>4</v>
      </c>
      <c r="M305" s="32" t="s">
        <v>44</v>
      </c>
      <c r="N305" s="32" t="s">
        <v>30</v>
      </c>
      <c r="O305" s="32" t="s">
        <v>32</v>
      </c>
      <c r="P305" s="32" t="s">
        <v>2</v>
      </c>
      <c r="Q305" s="32" t="s">
        <v>1</v>
      </c>
      <c r="R305" s="32" t="s">
        <v>48</v>
      </c>
      <c r="S305" s="32">
        <v>9</v>
      </c>
      <c r="T305" s="32">
        <v>8</v>
      </c>
      <c r="U305" s="32">
        <v>0</v>
      </c>
      <c r="V305" s="32">
        <v>0</v>
      </c>
      <c r="W305" s="32">
        <f>SUM(_xlfn.XLOOKUP(B305,freq!$A$2:$A$40,freq!$B$2:$B$40,0),_xlfn.XLOOKUP(C305,freq!$A$2:$A$40,freq!$B$2:$B$40,0),_xlfn.XLOOKUP(D305,freq!$A$2:$A$40,freq!$B$2:$B$40,0),_xlfn.XLOOKUP(E305,freq!$A$2:$A$40,freq!$B$2:$B$40,0),_xlfn.XLOOKUP(F305,freq!$A$2:$A$40,freq!$B$2:$B$40,0),_xlfn.XLOOKUP(G305,freq!$A$2:$A$40,freq!$B$2:$B$40,0),_xlfn.XLOOKUP(H305,freq!$A$2:$A$40,freq!$B$2:$B$40,0),_xlfn.XLOOKUP(I305,freq!$A$2:$A$40,freq!$B$2:$B$40,0),_xlfn.XLOOKUP(J305,freq!$A$2:$A$40,freq!$B$2:$B$40,0),_xlfn.XLOOKUP(K305,freq!$A$2:$A$40,freq!$B$2:$B$40,0),_xlfn.XLOOKUP(L305,freq!$A$2:$A$40,freq!$B$2:$B$40,0),_xlfn.XLOOKUP(M305,freq!$A$2:$A$40,freq!$B$2:$B$40,0),_xlfn.XLOOKUP(N305,freq!$A$2:$A$40,freq!$B$2:$B$40,0),_xlfn.XLOOKUP(O305,freq!$A$2:$A$40,freq!$B$2:$B$40,0),_xlfn.XLOOKUP(P305,freq!$A$2:$A$40,freq!$B$2:$B$40,0),_xlfn.XLOOKUP(Q305,freq!$A$2:$A$40,freq!$B$2:$B$40,0),_xlfn.XLOOKUP(R305,freq!$A$2:$A$40,freq!$B$2:$B$40,0),_xlfn.XLOOKUP(S305,freq!$A$2:$A$40,freq!$B$2:$B$40,0),_xlfn.XLOOKUP(T305,freq!$A$2:$A$40,freq!$B$2:$B$40,0),_xlfn.XLOOKUP(U305,freq!$A$2:$A$40,freq!$B$2:$B$40,0),_xlfn.XLOOKUP(V305,freq!$A$2:$A$40,freq!$B$2:$B$40,0))</f>
        <v>67.92</v>
      </c>
    </row>
    <row r="306" spans="1:23" x14ac:dyDescent="0.35">
      <c r="A306" s="32" t="s">
        <v>1815</v>
      </c>
      <c r="B306" s="32" t="s">
        <v>44</v>
      </c>
      <c r="C306" s="32">
        <v>2</v>
      </c>
      <c r="D306" s="32" t="s">
        <v>35</v>
      </c>
      <c r="E306" s="32" t="s">
        <v>38</v>
      </c>
      <c r="F306" s="32" t="s">
        <v>45</v>
      </c>
      <c r="G306" s="32" t="s">
        <v>50</v>
      </c>
      <c r="H306" s="32" t="s">
        <v>3</v>
      </c>
      <c r="I306" s="32">
        <v>3</v>
      </c>
      <c r="J306" s="32" t="s">
        <v>45</v>
      </c>
      <c r="K306" s="32" t="s">
        <v>31</v>
      </c>
      <c r="L306" s="32" t="s">
        <v>35</v>
      </c>
      <c r="M306" s="32" t="s">
        <v>0</v>
      </c>
      <c r="N306" s="32" t="s">
        <v>40</v>
      </c>
      <c r="O306" s="32" t="s">
        <v>38</v>
      </c>
      <c r="P306" s="32" t="s">
        <v>50</v>
      </c>
      <c r="Q306" s="32" t="s">
        <v>49</v>
      </c>
      <c r="R306" s="32" t="s">
        <v>59</v>
      </c>
      <c r="S306" s="32">
        <v>7</v>
      </c>
      <c r="T306" s="32" t="s">
        <v>30</v>
      </c>
      <c r="U306" s="32">
        <v>3</v>
      </c>
      <c r="V306" s="32" t="s">
        <v>38</v>
      </c>
      <c r="W306" s="32">
        <f>SUM(_xlfn.XLOOKUP(B306,freq!$A$2:$A$40,freq!$B$2:$B$40,0),_xlfn.XLOOKUP(C306,freq!$A$2:$A$40,freq!$B$2:$B$40,0),_xlfn.XLOOKUP(D306,freq!$A$2:$A$40,freq!$B$2:$B$40,0),_xlfn.XLOOKUP(E306,freq!$A$2:$A$40,freq!$B$2:$B$40,0),_xlfn.XLOOKUP(F306,freq!$A$2:$A$40,freq!$B$2:$B$40,0),_xlfn.XLOOKUP(G306,freq!$A$2:$A$40,freq!$B$2:$B$40,0),_xlfn.XLOOKUP(H306,freq!$A$2:$A$40,freq!$B$2:$B$40,0),_xlfn.XLOOKUP(I306,freq!$A$2:$A$40,freq!$B$2:$B$40,0),_xlfn.XLOOKUP(J306,freq!$A$2:$A$40,freq!$B$2:$B$40,0),_xlfn.XLOOKUP(K306,freq!$A$2:$A$40,freq!$B$2:$B$40,0),_xlfn.XLOOKUP(L306,freq!$A$2:$A$40,freq!$B$2:$B$40,0),_xlfn.XLOOKUP(M306,freq!$A$2:$A$40,freq!$B$2:$B$40,0),_xlfn.XLOOKUP(N306,freq!$A$2:$A$40,freq!$B$2:$B$40,0),_xlfn.XLOOKUP(O306,freq!$A$2:$A$40,freq!$B$2:$B$40,0),_xlfn.XLOOKUP(P306,freq!$A$2:$A$40,freq!$B$2:$B$40,0),_xlfn.XLOOKUP(Q306,freq!$A$2:$A$40,freq!$B$2:$B$40,0),_xlfn.XLOOKUP(R306,freq!$A$2:$A$40,freq!$B$2:$B$40,0),_xlfn.XLOOKUP(S306,freq!$A$2:$A$40,freq!$B$2:$B$40,0),_xlfn.XLOOKUP(T306,freq!$A$2:$A$40,freq!$B$2:$B$40,0),_xlfn.XLOOKUP(U306,freq!$A$2:$A$40,freq!$B$2:$B$40,0),_xlfn.XLOOKUP(V306,freq!$A$2:$A$40,freq!$B$2:$B$40,0))</f>
        <v>67.86999999999999</v>
      </c>
    </row>
    <row r="307" spans="1:23" x14ac:dyDescent="0.35">
      <c r="A307" s="32" t="s">
        <v>1398</v>
      </c>
      <c r="B307" s="32" t="s">
        <v>45</v>
      </c>
      <c r="C307" s="32" t="s">
        <v>45</v>
      </c>
      <c r="D307" s="32" t="s">
        <v>1</v>
      </c>
      <c r="E307" s="32" t="s">
        <v>46</v>
      </c>
      <c r="F307" s="32" t="s">
        <v>0</v>
      </c>
      <c r="G307" s="32" t="s">
        <v>33</v>
      </c>
      <c r="H307" s="32" t="s">
        <v>0</v>
      </c>
      <c r="I307" s="32" t="s">
        <v>1</v>
      </c>
      <c r="J307" s="32" t="s">
        <v>33</v>
      </c>
      <c r="K307" s="32" t="s">
        <v>4</v>
      </c>
      <c r="L307" s="32" t="s">
        <v>50</v>
      </c>
      <c r="M307" s="32" t="s">
        <v>48</v>
      </c>
      <c r="N307" s="32" t="s">
        <v>56</v>
      </c>
      <c r="O307" s="32">
        <v>2</v>
      </c>
      <c r="P307" s="32">
        <v>0</v>
      </c>
      <c r="Q307" s="32" t="s">
        <v>49</v>
      </c>
      <c r="R307" s="32" t="s">
        <v>32</v>
      </c>
      <c r="S307" s="32" t="s">
        <v>42</v>
      </c>
      <c r="T307" s="32" t="s">
        <v>50</v>
      </c>
      <c r="U307" s="32" t="s">
        <v>34</v>
      </c>
      <c r="V307" s="32" t="s">
        <v>33</v>
      </c>
      <c r="W307" s="32">
        <f>SUM(_xlfn.XLOOKUP(B307,freq!$A$2:$A$40,freq!$B$2:$B$40,0),_xlfn.XLOOKUP(C307,freq!$A$2:$A$40,freq!$B$2:$B$40,0),_xlfn.XLOOKUP(D307,freq!$A$2:$A$40,freq!$B$2:$B$40,0),_xlfn.XLOOKUP(E307,freq!$A$2:$A$40,freq!$B$2:$B$40,0),_xlfn.XLOOKUP(F307,freq!$A$2:$A$40,freq!$B$2:$B$40,0),_xlfn.XLOOKUP(G307,freq!$A$2:$A$40,freq!$B$2:$B$40,0),_xlfn.XLOOKUP(H307,freq!$A$2:$A$40,freq!$B$2:$B$40,0),_xlfn.XLOOKUP(I307,freq!$A$2:$A$40,freq!$B$2:$B$40,0),_xlfn.XLOOKUP(J307,freq!$A$2:$A$40,freq!$B$2:$B$40,0),_xlfn.XLOOKUP(K307,freq!$A$2:$A$40,freq!$B$2:$B$40,0),_xlfn.XLOOKUP(L307,freq!$A$2:$A$40,freq!$B$2:$B$40,0),_xlfn.XLOOKUP(M307,freq!$A$2:$A$40,freq!$B$2:$B$40,0),_xlfn.XLOOKUP(N307,freq!$A$2:$A$40,freq!$B$2:$B$40,0),_xlfn.XLOOKUP(O307,freq!$A$2:$A$40,freq!$B$2:$B$40,0),_xlfn.XLOOKUP(P307,freq!$A$2:$A$40,freq!$B$2:$B$40,0),_xlfn.XLOOKUP(Q307,freq!$A$2:$A$40,freq!$B$2:$B$40,0),_xlfn.XLOOKUP(R307,freq!$A$2:$A$40,freq!$B$2:$B$40,0),_xlfn.XLOOKUP(S307,freq!$A$2:$A$40,freq!$B$2:$B$40,0),_xlfn.XLOOKUP(T307,freq!$A$2:$A$40,freq!$B$2:$B$40,0),_xlfn.XLOOKUP(U307,freq!$A$2:$A$40,freq!$B$2:$B$40,0),_xlfn.XLOOKUP(V307,freq!$A$2:$A$40,freq!$B$2:$B$40,0))</f>
        <v>67.86</v>
      </c>
    </row>
    <row r="308" spans="1:23" x14ac:dyDescent="0.35">
      <c r="A308" s="32" t="s">
        <v>1595</v>
      </c>
      <c r="B308" s="32" t="s">
        <v>33</v>
      </c>
      <c r="C308" s="32" t="s">
        <v>45</v>
      </c>
      <c r="D308" s="32" t="s">
        <v>31</v>
      </c>
      <c r="E308" s="32" t="s">
        <v>44</v>
      </c>
      <c r="F308" s="32" t="s">
        <v>48</v>
      </c>
      <c r="G308" s="32">
        <v>0</v>
      </c>
      <c r="H308" s="32" t="s">
        <v>58</v>
      </c>
      <c r="I308" s="32" t="s">
        <v>32</v>
      </c>
      <c r="J308" s="32">
        <v>8</v>
      </c>
      <c r="K308" s="32" t="s">
        <v>46</v>
      </c>
      <c r="L308" s="32">
        <v>0</v>
      </c>
      <c r="M308" s="32" t="s">
        <v>31</v>
      </c>
      <c r="N308" s="32" t="s">
        <v>35</v>
      </c>
      <c r="O308" s="32" t="s">
        <v>34</v>
      </c>
      <c r="P308" s="32">
        <v>7</v>
      </c>
      <c r="Q308" s="32" t="s">
        <v>46</v>
      </c>
      <c r="R308" s="32">
        <v>5</v>
      </c>
      <c r="S308" s="32" t="s">
        <v>32</v>
      </c>
      <c r="T308" s="32" t="s">
        <v>0</v>
      </c>
      <c r="U308" s="32" t="s">
        <v>56</v>
      </c>
      <c r="V308" s="32" t="s">
        <v>53</v>
      </c>
      <c r="W308" s="32">
        <f>SUM(_xlfn.XLOOKUP(B308,freq!$A$2:$A$40,freq!$B$2:$B$40,0),_xlfn.XLOOKUP(C308,freq!$A$2:$A$40,freq!$B$2:$B$40,0),_xlfn.XLOOKUP(D308,freq!$A$2:$A$40,freq!$B$2:$B$40,0),_xlfn.XLOOKUP(E308,freq!$A$2:$A$40,freq!$B$2:$B$40,0),_xlfn.XLOOKUP(F308,freq!$A$2:$A$40,freq!$B$2:$B$40,0),_xlfn.XLOOKUP(G308,freq!$A$2:$A$40,freq!$B$2:$B$40,0),_xlfn.XLOOKUP(H308,freq!$A$2:$A$40,freq!$B$2:$B$40,0),_xlfn.XLOOKUP(I308,freq!$A$2:$A$40,freq!$B$2:$B$40,0),_xlfn.XLOOKUP(J308,freq!$A$2:$A$40,freq!$B$2:$B$40,0),_xlfn.XLOOKUP(K308,freq!$A$2:$A$40,freq!$B$2:$B$40,0),_xlfn.XLOOKUP(L308,freq!$A$2:$A$40,freq!$B$2:$B$40,0),_xlfn.XLOOKUP(M308,freq!$A$2:$A$40,freq!$B$2:$B$40,0),_xlfn.XLOOKUP(N308,freq!$A$2:$A$40,freq!$B$2:$B$40,0),_xlfn.XLOOKUP(O308,freq!$A$2:$A$40,freq!$B$2:$B$40,0),_xlfn.XLOOKUP(P308,freq!$A$2:$A$40,freq!$B$2:$B$40,0),_xlfn.XLOOKUP(Q308,freq!$A$2:$A$40,freq!$B$2:$B$40,0),_xlfn.XLOOKUP(R308,freq!$A$2:$A$40,freq!$B$2:$B$40,0),_xlfn.XLOOKUP(S308,freq!$A$2:$A$40,freq!$B$2:$B$40,0),_xlfn.XLOOKUP(T308,freq!$A$2:$A$40,freq!$B$2:$B$40,0),_xlfn.XLOOKUP(U308,freq!$A$2:$A$40,freq!$B$2:$B$40,0),_xlfn.XLOOKUP(V308,freq!$A$2:$A$40,freq!$B$2:$B$40,0))</f>
        <v>67.850000000000009</v>
      </c>
    </row>
    <row r="309" spans="1:23" x14ac:dyDescent="0.35">
      <c r="A309" s="32" t="s">
        <v>1205</v>
      </c>
      <c r="B309" s="32">
        <v>9</v>
      </c>
      <c r="C309" s="32" t="s">
        <v>34</v>
      </c>
      <c r="D309" s="32" t="s">
        <v>50</v>
      </c>
      <c r="E309" s="32" t="s">
        <v>37</v>
      </c>
      <c r="F309" s="32">
        <v>6</v>
      </c>
      <c r="G309" s="32" t="s">
        <v>45</v>
      </c>
      <c r="H309" s="32" t="s">
        <v>30</v>
      </c>
      <c r="I309" s="32" t="s">
        <v>1</v>
      </c>
      <c r="J309" s="32">
        <v>9</v>
      </c>
      <c r="K309" s="32" t="s">
        <v>48</v>
      </c>
      <c r="L309" s="32" t="s">
        <v>28</v>
      </c>
      <c r="M309" s="32" t="s">
        <v>4</v>
      </c>
      <c r="N309" s="32" t="s">
        <v>4</v>
      </c>
      <c r="O309" s="32" t="s">
        <v>53</v>
      </c>
      <c r="P309" s="32" t="s">
        <v>33</v>
      </c>
      <c r="Q309" s="32" t="s">
        <v>58</v>
      </c>
      <c r="R309" s="32" t="s">
        <v>53</v>
      </c>
      <c r="S309" s="32" t="s">
        <v>45</v>
      </c>
      <c r="T309" s="32" t="s">
        <v>48</v>
      </c>
      <c r="U309" s="32" t="s">
        <v>34</v>
      </c>
      <c r="V309" s="32" t="s">
        <v>3</v>
      </c>
      <c r="W309" s="32">
        <f>SUM(_xlfn.XLOOKUP(B309,freq!$A$2:$A$40,freq!$B$2:$B$40,0),_xlfn.XLOOKUP(C309,freq!$A$2:$A$40,freq!$B$2:$B$40,0),_xlfn.XLOOKUP(D309,freq!$A$2:$A$40,freq!$B$2:$B$40,0),_xlfn.XLOOKUP(E309,freq!$A$2:$A$40,freq!$B$2:$B$40,0),_xlfn.XLOOKUP(F309,freq!$A$2:$A$40,freq!$B$2:$B$40,0),_xlfn.XLOOKUP(G309,freq!$A$2:$A$40,freq!$B$2:$B$40,0),_xlfn.XLOOKUP(H309,freq!$A$2:$A$40,freq!$B$2:$B$40,0),_xlfn.XLOOKUP(I309,freq!$A$2:$A$40,freq!$B$2:$B$40,0),_xlfn.XLOOKUP(J309,freq!$A$2:$A$40,freq!$B$2:$B$40,0),_xlfn.XLOOKUP(K309,freq!$A$2:$A$40,freq!$B$2:$B$40,0),_xlfn.XLOOKUP(L309,freq!$A$2:$A$40,freq!$B$2:$B$40,0),_xlfn.XLOOKUP(M309,freq!$A$2:$A$40,freq!$B$2:$B$40,0),_xlfn.XLOOKUP(N309,freq!$A$2:$A$40,freq!$B$2:$B$40,0),_xlfn.XLOOKUP(O309,freq!$A$2:$A$40,freq!$B$2:$B$40,0),_xlfn.XLOOKUP(P309,freq!$A$2:$A$40,freq!$B$2:$B$40,0),_xlfn.XLOOKUP(Q309,freq!$A$2:$A$40,freq!$B$2:$B$40,0),_xlfn.XLOOKUP(R309,freq!$A$2:$A$40,freq!$B$2:$B$40,0),_xlfn.XLOOKUP(S309,freq!$A$2:$A$40,freq!$B$2:$B$40,0),_xlfn.XLOOKUP(T309,freq!$A$2:$A$40,freq!$B$2:$B$40,0),_xlfn.XLOOKUP(U309,freq!$A$2:$A$40,freq!$B$2:$B$40,0),_xlfn.XLOOKUP(V309,freq!$A$2:$A$40,freq!$B$2:$B$40,0))</f>
        <v>67.84</v>
      </c>
    </row>
    <row r="310" spans="1:23" x14ac:dyDescent="0.35">
      <c r="A310" s="32" t="s">
        <v>735</v>
      </c>
      <c r="B310" s="32" t="s">
        <v>56</v>
      </c>
      <c r="C310" s="32" t="s">
        <v>38</v>
      </c>
      <c r="D310" s="32">
        <v>6</v>
      </c>
      <c r="E310" s="32">
        <v>6</v>
      </c>
      <c r="F310" s="32" t="s">
        <v>44</v>
      </c>
      <c r="G310" s="32" t="s">
        <v>35</v>
      </c>
      <c r="H310" s="32" t="s">
        <v>32</v>
      </c>
      <c r="I310" s="32" t="s">
        <v>1</v>
      </c>
      <c r="J310" s="32" t="s">
        <v>35</v>
      </c>
      <c r="K310" s="32">
        <v>8</v>
      </c>
      <c r="L310" s="32">
        <v>4</v>
      </c>
      <c r="M310" s="32" t="s">
        <v>32</v>
      </c>
      <c r="N310" s="32" t="s">
        <v>4</v>
      </c>
      <c r="O310" s="32">
        <v>4</v>
      </c>
      <c r="P310" s="32">
        <v>3</v>
      </c>
      <c r="Q310" s="32" t="s">
        <v>2</v>
      </c>
      <c r="R310" s="32" t="s">
        <v>35</v>
      </c>
      <c r="S310" s="32" t="s">
        <v>49</v>
      </c>
      <c r="T310" s="32">
        <v>9</v>
      </c>
      <c r="U310" s="32" t="s">
        <v>38</v>
      </c>
      <c r="V310" s="32" t="s">
        <v>32</v>
      </c>
      <c r="W310" s="32">
        <f>SUM(_xlfn.XLOOKUP(B310,freq!$A$2:$A$40,freq!$B$2:$B$40,0),_xlfn.XLOOKUP(C310,freq!$A$2:$A$40,freq!$B$2:$B$40,0),_xlfn.XLOOKUP(D310,freq!$A$2:$A$40,freq!$B$2:$B$40,0),_xlfn.XLOOKUP(E310,freq!$A$2:$A$40,freq!$B$2:$B$40,0),_xlfn.XLOOKUP(F310,freq!$A$2:$A$40,freq!$B$2:$B$40,0),_xlfn.XLOOKUP(G310,freq!$A$2:$A$40,freq!$B$2:$B$40,0),_xlfn.XLOOKUP(H310,freq!$A$2:$A$40,freq!$B$2:$B$40,0),_xlfn.XLOOKUP(I310,freq!$A$2:$A$40,freq!$B$2:$B$40,0),_xlfn.XLOOKUP(J310,freq!$A$2:$A$40,freq!$B$2:$B$40,0),_xlfn.XLOOKUP(K310,freq!$A$2:$A$40,freq!$B$2:$B$40,0),_xlfn.XLOOKUP(L310,freq!$A$2:$A$40,freq!$B$2:$B$40,0),_xlfn.XLOOKUP(M310,freq!$A$2:$A$40,freq!$B$2:$B$40,0),_xlfn.XLOOKUP(N310,freq!$A$2:$A$40,freq!$B$2:$B$40,0),_xlfn.XLOOKUP(O310,freq!$A$2:$A$40,freq!$B$2:$B$40,0),_xlfn.XLOOKUP(P310,freq!$A$2:$A$40,freq!$B$2:$B$40,0),_xlfn.XLOOKUP(Q310,freq!$A$2:$A$40,freq!$B$2:$B$40,0),_xlfn.XLOOKUP(R310,freq!$A$2:$A$40,freq!$B$2:$B$40,0),_xlfn.XLOOKUP(S310,freq!$A$2:$A$40,freq!$B$2:$B$40,0),_xlfn.XLOOKUP(T310,freq!$A$2:$A$40,freq!$B$2:$B$40,0),_xlfn.XLOOKUP(U310,freq!$A$2:$A$40,freq!$B$2:$B$40,0),_xlfn.XLOOKUP(V310,freq!$A$2:$A$40,freq!$B$2:$B$40,0))</f>
        <v>67.78</v>
      </c>
    </row>
    <row r="311" spans="1:23" x14ac:dyDescent="0.35">
      <c r="A311" s="32" t="s">
        <v>1657</v>
      </c>
      <c r="B311" s="32" t="s">
        <v>56</v>
      </c>
      <c r="C311" s="32" t="s">
        <v>37</v>
      </c>
      <c r="D311" s="32" t="s">
        <v>48</v>
      </c>
      <c r="E311" s="32" t="s">
        <v>2</v>
      </c>
      <c r="F311" s="32" t="s">
        <v>50</v>
      </c>
      <c r="G311" s="32">
        <v>5</v>
      </c>
      <c r="H311" s="32" t="s">
        <v>58</v>
      </c>
      <c r="I311" s="32" t="s">
        <v>2</v>
      </c>
      <c r="J311" s="32" t="s">
        <v>42</v>
      </c>
      <c r="K311" s="32" t="s">
        <v>49</v>
      </c>
      <c r="L311" s="32" t="s">
        <v>58</v>
      </c>
      <c r="M311" s="32" t="s">
        <v>53</v>
      </c>
      <c r="N311" s="32">
        <v>7</v>
      </c>
      <c r="O311" s="32" t="s">
        <v>43</v>
      </c>
      <c r="P311" s="32" t="s">
        <v>34</v>
      </c>
      <c r="Q311" s="32" t="s">
        <v>1</v>
      </c>
      <c r="R311" s="32" t="s">
        <v>50</v>
      </c>
      <c r="S311" s="32" t="s">
        <v>46</v>
      </c>
      <c r="T311" s="32" t="s">
        <v>32</v>
      </c>
      <c r="U311" s="32" t="s">
        <v>37</v>
      </c>
      <c r="V311" s="32" t="s">
        <v>37</v>
      </c>
      <c r="W311" s="32">
        <f>SUM(_xlfn.XLOOKUP(B311,freq!$A$2:$A$40,freq!$B$2:$B$40,0),_xlfn.XLOOKUP(C311,freq!$A$2:$A$40,freq!$B$2:$B$40,0),_xlfn.XLOOKUP(D311,freq!$A$2:$A$40,freq!$B$2:$B$40,0),_xlfn.XLOOKUP(E311,freq!$A$2:$A$40,freq!$B$2:$B$40,0),_xlfn.XLOOKUP(F311,freq!$A$2:$A$40,freq!$B$2:$B$40,0),_xlfn.XLOOKUP(G311,freq!$A$2:$A$40,freq!$B$2:$B$40,0),_xlfn.XLOOKUP(H311,freq!$A$2:$A$40,freq!$B$2:$B$40,0),_xlfn.XLOOKUP(I311,freq!$A$2:$A$40,freq!$B$2:$B$40,0),_xlfn.XLOOKUP(J311,freq!$A$2:$A$40,freq!$B$2:$B$40,0),_xlfn.XLOOKUP(K311,freq!$A$2:$A$40,freq!$B$2:$B$40,0),_xlfn.XLOOKUP(L311,freq!$A$2:$A$40,freq!$B$2:$B$40,0),_xlfn.XLOOKUP(M311,freq!$A$2:$A$40,freq!$B$2:$B$40,0),_xlfn.XLOOKUP(N311,freq!$A$2:$A$40,freq!$B$2:$B$40,0),_xlfn.XLOOKUP(O311,freq!$A$2:$A$40,freq!$B$2:$B$40,0),_xlfn.XLOOKUP(P311,freq!$A$2:$A$40,freq!$B$2:$B$40,0),_xlfn.XLOOKUP(Q311,freq!$A$2:$A$40,freq!$B$2:$B$40,0),_xlfn.XLOOKUP(R311,freq!$A$2:$A$40,freq!$B$2:$B$40,0),_xlfn.XLOOKUP(S311,freq!$A$2:$A$40,freq!$B$2:$B$40,0),_xlfn.XLOOKUP(T311,freq!$A$2:$A$40,freq!$B$2:$B$40,0),_xlfn.XLOOKUP(U311,freq!$A$2:$A$40,freq!$B$2:$B$40,0),_xlfn.XLOOKUP(V311,freq!$A$2:$A$40,freq!$B$2:$B$40,0))</f>
        <v>67.78</v>
      </c>
    </row>
    <row r="312" spans="1:23" x14ac:dyDescent="0.35">
      <c r="A312" s="32" t="s">
        <v>1762</v>
      </c>
      <c r="B312" s="32" t="s">
        <v>49</v>
      </c>
      <c r="C312" s="32">
        <v>7</v>
      </c>
      <c r="D312" s="32" t="s">
        <v>31</v>
      </c>
      <c r="E312" s="32" t="s">
        <v>36</v>
      </c>
      <c r="F312" s="32">
        <v>0</v>
      </c>
      <c r="G312" s="32">
        <v>8</v>
      </c>
      <c r="H312" s="32" t="s">
        <v>38</v>
      </c>
      <c r="I312" s="32" t="s">
        <v>48</v>
      </c>
      <c r="J312" s="32" t="s">
        <v>42</v>
      </c>
      <c r="K312" s="32" t="s">
        <v>30</v>
      </c>
      <c r="L312" s="32" t="s">
        <v>31</v>
      </c>
      <c r="M312" s="32" t="s">
        <v>32</v>
      </c>
      <c r="N312" s="32" t="s">
        <v>3</v>
      </c>
      <c r="O312" s="32" t="s">
        <v>44</v>
      </c>
      <c r="P312" s="32" t="s">
        <v>2</v>
      </c>
      <c r="Q312" s="32" t="s">
        <v>44</v>
      </c>
      <c r="R312" s="32" t="s">
        <v>44</v>
      </c>
      <c r="S312" s="32" t="s">
        <v>30</v>
      </c>
      <c r="T312" s="32" t="s">
        <v>2</v>
      </c>
      <c r="U312" s="32" t="s">
        <v>58</v>
      </c>
      <c r="V312" s="32" t="s">
        <v>41</v>
      </c>
      <c r="W312" s="32">
        <f>SUM(_xlfn.XLOOKUP(B312,freq!$A$2:$A$40,freq!$B$2:$B$40,0),_xlfn.XLOOKUP(C312,freq!$A$2:$A$40,freq!$B$2:$B$40,0),_xlfn.XLOOKUP(D312,freq!$A$2:$A$40,freq!$B$2:$B$40,0),_xlfn.XLOOKUP(E312,freq!$A$2:$A$40,freq!$B$2:$B$40,0),_xlfn.XLOOKUP(F312,freq!$A$2:$A$40,freq!$B$2:$B$40,0),_xlfn.XLOOKUP(G312,freq!$A$2:$A$40,freq!$B$2:$B$40,0),_xlfn.XLOOKUP(H312,freq!$A$2:$A$40,freq!$B$2:$B$40,0),_xlfn.XLOOKUP(I312,freq!$A$2:$A$40,freq!$B$2:$B$40,0),_xlfn.XLOOKUP(J312,freq!$A$2:$A$40,freq!$B$2:$B$40,0),_xlfn.XLOOKUP(K312,freq!$A$2:$A$40,freq!$B$2:$B$40,0),_xlfn.XLOOKUP(L312,freq!$A$2:$A$40,freq!$B$2:$B$40,0),_xlfn.XLOOKUP(M312,freq!$A$2:$A$40,freq!$B$2:$B$40,0),_xlfn.XLOOKUP(N312,freq!$A$2:$A$40,freq!$B$2:$B$40,0),_xlfn.XLOOKUP(O312,freq!$A$2:$A$40,freq!$B$2:$B$40,0),_xlfn.XLOOKUP(P312,freq!$A$2:$A$40,freq!$B$2:$B$40,0),_xlfn.XLOOKUP(Q312,freq!$A$2:$A$40,freq!$B$2:$B$40,0),_xlfn.XLOOKUP(R312,freq!$A$2:$A$40,freq!$B$2:$B$40,0),_xlfn.XLOOKUP(S312,freq!$A$2:$A$40,freq!$B$2:$B$40,0),_xlfn.XLOOKUP(T312,freq!$A$2:$A$40,freq!$B$2:$B$40,0),_xlfn.XLOOKUP(U312,freq!$A$2:$A$40,freq!$B$2:$B$40,0),_xlfn.XLOOKUP(V312,freq!$A$2:$A$40,freq!$B$2:$B$40,0))</f>
        <v>67.749999999999986</v>
      </c>
    </row>
    <row r="313" spans="1:23" x14ac:dyDescent="0.35">
      <c r="A313" s="32" t="s">
        <v>866</v>
      </c>
      <c r="B313" s="32" t="s">
        <v>4</v>
      </c>
      <c r="C313" s="32" t="s">
        <v>4</v>
      </c>
      <c r="D313" s="32" t="s">
        <v>56</v>
      </c>
      <c r="E313" s="32">
        <v>0</v>
      </c>
      <c r="F313" s="32" t="s">
        <v>49</v>
      </c>
      <c r="G313" s="32" t="s">
        <v>33</v>
      </c>
      <c r="H313" s="32">
        <v>8</v>
      </c>
      <c r="I313" s="32" t="s">
        <v>3</v>
      </c>
      <c r="J313" s="32" t="s">
        <v>1</v>
      </c>
      <c r="K313" s="32" t="s">
        <v>53</v>
      </c>
      <c r="L313" s="32" t="s">
        <v>44</v>
      </c>
      <c r="M313" s="32" t="s">
        <v>46</v>
      </c>
      <c r="N313" s="32" t="s">
        <v>34</v>
      </c>
      <c r="O313" s="32" t="s">
        <v>37</v>
      </c>
      <c r="P313" s="32" t="s">
        <v>1</v>
      </c>
      <c r="Q313" s="32">
        <v>7</v>
      </c>
      <c r="R313" s="32" t="s">
        <v>1</v>
      </c>
      <c r="S313" s="32" t="s">
        <v>37</v>
      </c>
      <c r="T313" s="32" t="s">
        <v>58</v>
      </c>
      <c r="U313" s="32">
        <v>1</v>
      </c>
      <c r="V313" s="32" t="s">
        <v>33</v>
      </c>
      <c r="W313" s="32">
        <f>SUM(_xlfn.XLOOKUP(B313,freq!$A$2:$A$40,freq!$B$2:$B$40,0),_xlfn.XLOOKUP(C313,freq!$A$2:$A$40,freq!$B$2:$B$40,0),_xlfn.XLOOKUP(D313,freq!$A$2:$A$40,freq!$B$2:$B$40,0),_xlfn.XLOOKUP(E313,freq!$A$2:$A$40,freq!$B$2:$B$40,0),_xlfn.XLOOKUP(F313,freq!$A$2:$A$40,freq!$B$2:$B$40,0),_xlfn.XLOOKUP(G313,freq!$A$2:$A$40,freq!$B$2:$B$40,0),_xlfn.XLOOKUP(H313,freq!$A$2:$A$40,freq!$B$2:$B$40,0),_xlfn.XLOOKUP(I313,freq!$A$2:$A$40,freq!$B$2:$B$40,0),_xlfn.XLOOKUP(J313,freq!$A$2:$A$40,freq!$B$2:$B$40,0),_xlfn.XLOOKUP(K313,freq!$A$2:$A$40,freq!$B$2:$B$40,0),_xlfn.XLOOKUP(L313,freq!$A$2:$A$40,freq!$B$2:$B$40,0),_xlfn.XLOOKUP(M313,freq!$A$2:$A$40,freq!$B$2:$B$40,0),_xlfn.XLOOKUP(N313,freq!$A$2:$A$40,freq!$B$2:$B$40,0),_xlfn.XLOOKUP(O313,freq!$A$2:$A$40,freq!$B$2:$B$40,0),_xlfn.XLOOKUP(P313,freq!$A$2:$A$40,freq!$B$2:$B$40,0),_xlfn.XLOOKUP(Q313,freq!$A$2:$A$40,freq!$B$2:$B$40,0),_xlfn.XLOOKUP(R313,freq!$A$2:$A$40,freq!$B$2:$B$40,0),_xlfn.XLOOKUP(S313,freq!$A$2:$A$40,freq!$B$2:$B$40,0),_xlfn.XLOOKUP(T313,freq!$A$2:$A$40,freq!$B$2:$B$40,0),_xlfn.XLOOKUP(U313,freq!$A$2:$A$40,freq!$B$2:$B$40,0),_xlfn.XLOOKUP(V313,freq!$A$2:$A$40,freq!$B$2:$B$40,0))</f>
        <v>67.739999999999995</v>
      </c>
    </row>
    <row r="314" spans="1:23" x14ac:dyDescent="0.35">
      <c r="A314" s="32" t="s">
        <v>1786</v>
      </c>
      <c r="B314" s="32" t="s">
        <v>2</v>
      </c>
      <c r="C314" s="32" t="s">
        <v>48</v>
      </c>
      <c r="D314" s="32" t="s">
        <v>45</v>
      </c>
      <c r="E314" s="32" t="s">
        <v>42</v>
      </c>
      <c r="F314" s="32" t="s">
        <v>40</v>
      </c>
      <c r="G314" s="32" t="s">
        <v>58</v>
      </c>
      <c r="H314" s="32" t="s">
        <v>44</v>
      </c>
      <c r="I314" s="32" t="s">
        <v>37</v>
      </c>
      <c r="J314" s="32" t="s">
        <v>35</v>
      </c>
      <c r="K314" s="32" t="s">
        <v>38</v>
      </c>
      <c r="L314" s="32" t="s">
        <v>50</v>
      </c>
      <c r="M314" s="32" t="s">
        <v>43</v>
      </c>
      <c r="N314" s="32" t="s">
        <v>56</v>
      </c>
      <c r="O314" s="32">
        <v>8</v>
      </c>
      <c r="P314" s="32" t="s">
        <v>4</v>
      </c>
      <c r="Q314" s="32" t="s">
        <v>41</v>
      </c>
      <c r="R314" s="32">
        <v>0</v>
      </c>
      <c r="S314" s="32" t="s">
        <v>35</v>
      </c>
      <c r="T314" s="32" t="s">
        <v>30</v>
      </c>
      <c r="U314" s="32">
        <v>0</v>
      </c>
      <c r="V314" s="32" t="s">
        <v>30</v>
      </c>
      <c r="W314" s="32">
        <f>SUM(_xlfn.XLOOKUP(B314,freq!$A$2:$A$40,freq!$B$2:$B$40,0),_xlfn.XLOOKUP(C314,freq!$A$2:$A$40,freq!$B$2:$B$40,0),_xlfn.XLOOKUP(D314,freq!$A$2:$A$40,freq!$B$2:$B$40,0),_xlfn.XLOOKUP(E314,freq!$A$2:$A$40,freq!$B$2:$B$40,0),_xlfn.XLOOKUP(F314,freq!$A$2:$A$40,freq!$B$2:$B$40,0),_xlfn.XLOOKUP(G314,freq!$A$2:$A$40,freq!$B$2:$B$40,0),_xlfn.XLOOKUP(H314,freq!$A$2:$A$40,freq!$B$2:$B$40,0),_xlfn.XLOOKUP(I314,freq!$A$2:$A$40,freq!$B$2:$B$40,0),_xlfn.XLOOKUP(J314,freq!$A$2:$A$40,freq!$B$2:$B$40,0),_xlfn.XLOOKUP(K314,freq!$A$2:$A$40,freq!$B$2:$B$40,0),_xlfn.XLOOKUP(L314,freq!$A$2:$A$40,freq!$B$2:$B$40,0),_xlfn.XLOOKUP(M314,freq!$A$2:$A$40,freq!$B$2:$B$40,0),_xlfn.XLOOKUP(N314,freq!$A$2:$A$40,freq!$B$2:$B$40,0),_xlfn.XLOOKUP(O314,freq!$A$2:$A$40,freq!$B$2:$B$40,0),_xlfn.XLOOKUP(P314,freq!$A$2:$A$40,freq!$B$2:$B$40,0),_xlfn.XLOOKUP(Q314,freq!$A$2:$A$40,freq!$B$2:$B$40,0),_xlfn.XLOOKUP(R314,freq!$A$2:$A$40,freq!$B$2:$B$40,0),_xlfn.XLOOKUP(S314,freq!$A$2:$A$40,freq!$B$2:$B$40,0),_xlfn.XLOOKUP(T314,freq!$A$2:$A$40,freq!$B$2:$B$40,0),_xlfn.XLOOKUP(U314,freq!$A$2:$A$40,freq!$B$2:$B$40,0),_xlfn.XLOOKUP(V314,freq!$A$2:$A$40,freq!$B$2:$B$40,0))</f>
        <v>67.729999999999976</v>
      </c>
    </row>
    <row r="315" spans="1:23" x14ac:dyDescent="0.35">
      <c r="A315" s="32" t="s">
        <v>2064</v>
      </c>
      <c r="B315" s="32" t="s">
        <v>37</v>
      </c>
      <c r="C315" s="32" t="s">
        <v>4</v>
      </c>
      <c r="D315" s="32">
        <v>7</v>
      </c>
      <c r="E315" s="32" t="s">
        <v>44</v>
      </c>
      <c r="F315" s="32" t="s">
        <v>44</v>
      </c>
      <c r="G315" s="32">
        <v>2</v>
      </c>
      <c r="H315" s="32" t="s">
        <v>29</v>
      </c>
      <c r="I315" s="32" t="s">
        <v>59</v>
      </c>
      <c r="J315" s="32" t="s">
        <v>4</v>
      </c>
      <c r="K315" s="32" t="s">
        <v>3</v>
      </c>
      <c r="L315" s="32" t="s">
        <v>56</v>
      </c>
      <c r="M315" s="32" t="s">
        <v>4</v>
      </c>
      <c r="N315" s="32">
        <v>5</v>
      </c>
      <c r="O315" s="32">
        <v>9</v>
      </c>
      <c r="P315" s="32" t="s">
        <v>4</v>
      </c>
      <c r="Q315" s="32" t="s">
        <v>2</v>
      </c>
      <c r="R315" s="32" t="s">
        <v>37</v>
      </c>
      <c r="S315" s="32" t="s">
        <v>0</v>
      </c>
      <c r="T315" s="32">
        <v>6</v>
      </c>
      <c r="U315" s="32" t="s">
        <v>33</v>
      </c>
      <c r="V315" s="32" t="s">
        <v>1</v>
      </c>
      <c r="W315" s="32">
        <f>SUM(_xlfn.XLOOKUP(B315,freq!$A$2:$A$40,freq!$B$2:$B$40,0),_xlfn.XLOOKUP(C315,freq!$A$2:$A$40,freq!$B$2:$B$40,0),_xlfn.XLOOKUP(D315,freq!$A$2:$A$40,freq!$B$2:$B$40,0),_xlfn.XLOOKUP(E315,freq!$A$2:$A$40,freq!$B$2:$B$40,0),_xlfn.XLOOKUP(F315,freq!$A$2:$A$40,freq!$B$2:$B$40,0),_xlfn.XLOOKUP(G315,freq!$A$2:$A$40,freq!$B$2:$B$40,0),_xlfn.XLOOKUP(H315,freq!$A$2:$A$40,freq!$B$2:$B$40,0),_xlfn.XLOOKUP(I315,freq!$A$2:$A$40,freq!$B$2:$B$40,0),_xlfn.XLOOKUP(J315,freq!$A$2:$A$40,freq!$B$2:$B$40,0),_xlfn.XLOOKUP(K315,freq!$A$2:$A$40,freq!$B$2:$B$40,0),_xlfn.XLOOKUP(L315,freq!$A$2:$A$40,freq!$B$2:$B$40,0),_xlfn.XLOOKUP(M315,freq!$A$2:$A$40,freq!$B$2:$B$40,0),_xlfn.XLOOKUP(N315,freq!$A$2:$A$40,freq!$B$2:$B$40,0),_xlfn.XLOOKUP(O315,freq!$A$2:$A$40,freq!$B$2:$B$40,0),_xlfn.XLOOKUP(P315,freq!$A$2:$A$40,freq!$B$2:$B$40,0),_xlfn.XLOOKUP(Q315,freq!$A$2:$A$40,freq!$B$2:$B$40,0),_xlfn.XLOOKUP(R315,freq!$A$2:$A$40,freq!$B$2:$B$40,0),_xlfn.XLOOKUP(S315,freq!$A$2:$A$40,freq!$B$2:$B$40,0),_xlfn.XLOOKUP(T315,freq!$A$2:$A$40,freq!$B$2:$B$40,0),_xlfn.XLOOKUP(U315,freq!$A$2:$A$40,freq!$B$2:$B$40,0),_xlfn.XLOOKUP(V315,freq!$A$2:$A$40,freq!$B$2:$B$40,0))</f>
        <v>67.56</v>
      </c>
    </row>
    <row r="316" spans="1:23" x14ac:dyDescent="0.35">
      <c r="A316" s="32" t="s">
        <v>1838</v>
      </c>
      <c r="B316" s="32" t="s">
        <v>29</v>
      </c>
      <c r="C316" s="32">
        <v>0</v>
      </c>
      <c r="D316" s="32" t="s">
        <v>3</v>
      </c>
      <c r="E316" s="32" t="s">
        <v>42</v>
      </c>
      <c r="F316" s="32" t="s">
        <v>28</v>
      </c>
      <c r="G316" s="32" t="s">
        <v>44</v>
      </c>
      <c r="H316" s="32" t="s">
        <v>4</v>
      </c>
      <c r="I316" s="32" t="s">
        <v>32</v>
      </c>
      <c r="J316" s="32" t="s">
        <v>58</v>
      </c>
      <c r="K316" s="32" t="s">
        <v>50</v>
      </c>
      <c r="L316" s="32" t="s">
        <v>2</v>
      </c>
      <c r="M316" s="32" t="s">
        <v>29</v>
      </c>
      <c r="N316" s="32" t="s">
        <v>38</v>
      </c>
      <c r="O316" s="32" t="s">
        <v>48</v>
      </c>
      <c r="P316" s="32" t="s">
        <v>3</v>
      </c>
      <c r="Q316" s="32" t="s">
        <v>31</v>
      </c>
      <c r="R316" s="32">
        <v>5</v>
      </c>
      <c r="S316" s="32" t="s">
        <v>44</v>
      </c>
      <c r="T316" s="32" t="s">
        <v>28</v>
      </c>
      <c r="U316" s="32">
        <v>4</v>
      </c>
      <c r="V316" s="32" t="s">
        <v>2</v>
      </c>
      <c r="W316" s="32">
        <f>SUM(_xlfn.XLOOKUP(B316,freq!$A$2:$A$40,freq!$B$2:$B$40,0),_xlfn.XLOOKUP(C316,freq!$A$2:$A$40,freq!$B$2:$B$40,0),_xlfn.XLOOKUP(D316,freq!$A$2:$A$40,freq!$B$2:$B$40,0),_xlfn.XLOOKUP(E316,freq!$A$2:$A$40,freq!$B$2:$B$40,0),_xlfn.XLOOKUP(F316,freq!$A$2:$A$40,freq!$B$2:$B$40,0),_xlfn.XLOOKUP(G316,freq!$A$2:$A$40,freq!$B$2:$B$40,0),_xlfn.XLOOKUP(H316,freq!$A$2:$A$40,freq!$B$2:$B$40,0),_xlfn.XLOOKUP(I316,freq!$A$2:$A$40,freq!$B$2:$B$40,0),_xlfn.XLOOKUP(J316,freq!$A$2:$A$40,freq!$B$2:$B$40,0),_xlfn.XLOOKUP(K316,freq!$A$2:$A$40,freq!$B$2:$B$40,0),_xlfn.XLOOKUP(L316,freq!$A$2:$A$40,freq!$B$2:$B$40,0),_xlfn.XLOOKUP(M316,freq!$A$2:$A$40,freq!$B$2:$B$40,0),_xlfn.XLOOKUP(N316,freq!$A$2:$A$40,freq!$B$2:$B$40,0),_xlfn.XLOOKUP(O316,freq!$A$2:$A$40,freq!$B$2:$B$40,0),_xlfn.XLOOKUP(P316,freq!$A$2:$A$40,freq!$B$2:$B$40,0),_xlfn.XLOOKUP(Q316,freq!$A$2:$A$40,freq!$B$2:$B$40,0),_xlfn.XLOOKUP(R316,freq!$A$2:$A$40,freq!$B$2:$B$40,0),_xlfn.XLOOKUP(S316,freq!$A$2:$A$40,freq!$B$2:$B$40,0),_xlfn.XLOOKUP(T316,freq!$A$2:$A$40,freq!$B$2:$B$40,0),_xlfn.XLOOKUP(U316,freq!$A$2:$A$40,freq!$B$2:$B$40,0),_xlfn.XLOOKUP(V316,freq!$A$2:$A$40,freq!$B$2:$B$40,0))</f>
        <v>67.539999999999992</v>
      </c>
    </row>
    <row r="317" spans="1:23" x14ac:dyDescent="0.35">
      <c r="A317" s="32" t="s">
        <v>1857</v>
      </c>
      <c r="B317" s="32" t="s">
        <v>56</v>
      </c>
      <c r="C317" s="32" t="s">
        <v>35</v>
      </c>
      <c r="D317" s="32" t="s">
        <v>34</v>
      </c>
      <c r="E317" s="32" t="s">
        <v>32</v>
      </c>
      <c r="F317" s="32">
        <v>8</v>
      </c>
      <c r="G317" s="32" t="s">
        <v>2</v>
      </c>
      <c r="H317" s="32">
        <v>7</v>
      </c>
      <c r="I317" s="32" t="s">
        <v>59</v>
      </c>
      <c r="J317" s="32">
        <v>8</v>
      </c>
      <c r="K317" s="32" t="s">
        <v>35</v>
      </c>
      <c r="L317" s="32" t="s">
        <v>29</v>
      </c>
      <c r="M317" s="32" t="s">
        <v>37</v>
      </c>
      <c r="N317" s="32" t="s">
        <v>49</v>
      </c>
      <c r="O317" s="32" t="s">
        <v>2</v>
      </c>
      <c r="P317" s="32" t="s">
        <v>3</v>
      </c>
      <c r="Q317" s="32" t="s">
        <v>32</v>
      </c>
      <c r="R317" s="32">
        <v>1</v>
      </c>
      <c r="S317" s="32" t="s">
        <v>29</v>
      </c>
      <c r="T317" s="32" t="s">
        <v>43</v>
      </c>
      <c r="U317" s="32">
        <v>1</v>
      </c>
      <c r="V317" s="32">
        <v>9</v>
      </c>
      <c r="W317" s="32">
        <f>SUM(_xlfn.XLOOKUP(B317,freq!$A$2:$A$40,freq!$B$2:$B$40,0),_xlfn.XLOOKUP(C317,freq!$A$2:$A$40,freq!$B$2:$B$40,0),_xlfn.XLOOKUP(D317,freq!$A$2:$A$40,freq!$B$2:$B$40,0),_xlfn.XLOOKUP(E317,freq!$A$2:$A$40,freq!$B$2:$B$40,0),_xlfn.XLOOKUP(F317,freq!$A$2:$A$40,freq!$B$2:$B$40,0),_xlfn.XLOOKUP(G317,freq!$A$2:$A$40,freq!$B$2:$B$40,0),_xlfn.XLOOKUP(H317,freq!$A$2:$A$40,freq!$B$2:$B$40,0),_xlfn.XLOOKUP(I317,freq!$A$2:$A$40,freq!$B$2:$B$40,0),_xlfn.XLOOKUP(J317,freq!$A$2:$A$40,freq!$B$2:$B$40,0),_xlfn.XLOOKUP(K317,freq!$A$2:$A$40,freq!$B$2:$B$40,0),_xlfn.XLOOKUP(L317,freq!$A$2:$A$40,freq!$B$2:$B$40,0),_xlfn.XLOOKUP(M317,freq!$A$2:$A$40,freq!$B$2:$B$40,0),_xlfn.XLOOKUP(N317,freq!$A$2:$A$40,freq!$B$2:$B$40,0),_xlfn.XLOOKUP(O317,freq!$A$2:$A$40,freq!$B$2:$B$40,0),_xlfn.XLOOKUP(P317,freq!$A$2:$A$40,freq!$B$2:$B$40,0),_xlfn.XLOOKUP(Q317,freq!$A$2:$A$40,freq!$B$2:$B$40,0),_xlfn.XLOOKUP(R317,freq!$A$2:$A$40,freq!$B$2:$B$40,0),_xlfn.XLOOKUP(S317,freq!$A$2:$A$40,freq!$B$2:$B$40,0),_xlfn.XLOOKUP(T317,freq!$A$2:$A$40,freq!$B$2:$B$40,0),_xlfn.XLOOKUP(U317,freq!$A$2:$A$40,freq!$B$2:$B$40,0),_xlfn.XLOOKUP(V317,freq!$A$2:$A$40,freq!$B$2:$B$40,0))</f>
        <v>67.510000000000005</v>
      </c>
    </row>
    <row r="318" spans="1:23" x14ac:dyDescent="0.35">
      <c r="A318" s="32" t="s">
        <v>833</v>
      </c>
      <c r="B318" s="32" t="s">
        <v>45</v>
      </c>
      <c r="C318" s="32">
        <v>0</v>
      </c>
      <c r="D318" s="32">
        <v>6</v>
      </c>
      <c r="E318" s="32" t="s">
        <v>4</v>
      </c>
      <c r="F318" s="32" t="s">
        <v>44</v>
      </c>
      <c r="G318" s="32" t="s">
        <v>29</v>
      </c>
      <c r="H318" s="32" t="s">
        <v>31</v>
      </c>
      <c r="I318" s="32" t="s">
        <v>45</v>
      </c>
      <c r="J318" s="32" t="s">
        <v>46</v>
      </c>
      <c r="K318" s="32" t="s">
        <v>53</v>
      </c>
      <c r="L318" s="32" t="s">
        <v>48</v>
      </c>
      <c r="M318" s="32">
        <v>4</v>
      </c>
      <c r="N318" s="32">
        <v>1</v>
      </c>
      <c r="O318" s="32" t="s">
        <v>37</v>
      </c>
      <c r="P318" s="32" t="s">
        <v>58</v>
      </c>
      <c r="Q318" s="32" t="s">
        <v>50</v>
      </c>
      <c r="R318" s="32">
        <v>2</v>
      </c>
      <c r="S318" s="32">
        <v>3</v>
      </c>
      <c r="T318" s="32">
        <v>8</v>
      </c>
      <c r="U318" s="32" t="s">
        <v>2</v>
      </c>
      <c r="V318" s="32" t="s">
        <v>34</v>
      </c>
      <c r="W318" s="32">
        <f>SUM(_xlfn.XLOOKUP(B318,freq!$A$2:$A$40,freq!$B$2:$B$40,0),_xlfn.XLOOKUP(C318,freq!$A$2:$A$40,freq!$B$2:$B$40,0),_xlfn.XLOOKUP(D318,freq!$A$2:$A$40,freq!$B$2:$B$40,0),_xlfn.XLOOKUP(E318,freq!$A$2:$A$40,freq!$B$2:$B$40,0),_xlfn.XLOOKUP(F318,freq!$A$2:$A$40,freq!$B$2:$B$40,0),_xlfn.XLOOKUP(G318,freq!$A$2:$A$40,freq!$B$2:$B$40,0),_xlfn.XLOOKUP(H318,freq!$A$2:$A$40,freq!$B$2:$B$40,0),_xlfn.XLOOKUP(I318,freq!$A$2:$A$40,freq!$B$2:$B$40,0),_xlfn.XLOOKUP(J318,freq!$A$2:$A$40,freq!$B$2:$B$40,0),_xlfn.XLOOKUP(K318,freq!$A$2:$A$40,freq!$B$2:$B$40,0),_xlfn.XLOOKUP(L318,freq!$A$2:$A$40,freq!$B$2:$B$40,0),_xlfn.XLOOKUP(M318,freq!$A$2:$A$40,freq!$B$2:$B$40,0),_xlfn.XLOOKUP(N318,freq!$A$2:$A$40,freq!$B$2:$B$40,0),_xlfn.XLOOKUP(O318,freq!$A$2:$A$40,freq!$B$2:$B$40,0),_xlfn.XLOOKUP(P318,freq!$A$2:$A$40,freq!$B$2:$B$40,0),_xlfn.XLOOKUP(Q318,freq!$A$2:$A$40,freq!$B$2:$B$40,0),_xlfn.XLOOKUP(R318,freq!$A$2:$A$40,freq!$B$2:$B$40,0),_xlfn.XLOOKUP(S318,freq!$A$2:$A$40,freq!$B$2:$B$40,0),_xlfn.XLOOKUP(T318,freq!$A$2:$A$40,freq!$B$2:$B$40,0),_xlfn.XLOOKUP(U318,freq!$A$2:$A$40,freq!$B$2:$B$40,0),_xlfn.XLOOKUP(V318,freq!$A$2:$A$40,freq!$B$2:$B$40,0))</f>
        <v>67.47</v>
      </c>
    </row>
    <row r="319" spans="1:23" x14ac:dyDescent="0.35">
      <c r="A319" s="32" t="s">
        <v>1349</v>
      </c>
      <c r="B319" s="32" t="s">
        <v>44</v>
      </c>
      <c r="C319" s="32" t="s">
        <v>33</v>
      </c>
      <c r="D319" s="32" t="s">
        <v>44</v>
      </c>
      <c r="E319" s="32" t="s">
        <v>44</v>
      </c>
      <c r="F319" s="32" t="s">
        <v>37</v>
      </c>
      <c r="G319" s="32" t="s">
        <v>4</v>
      </c>
      <c r="H319" s="32" t="s">
        <v>4</v>
      </c>
      <c r="I319" s="32" t="s">
        <v>33</v>
      </c>
      <c r="J319" s="32" t="s">
        <v>1</v>
      </c>
      <c r="K319" s="32" t="s">
        <v>1</v>
      </c>
      <c r="L319" s="32" t="s">
        <v>43</v>
      </c>
      <c r="M319" s="32" t="s">
        <v>45</v>
      </c>
      <c r="N319" s="32" t="s">
        <v>30</v>
      </c>
      <c r="O319" s="32">
        <v>2</v>
      </c>
      <c r="P319" s="32" t="s">
        <v>1</v>
      </c>
      <c r="Q319" s="32">
        <v>3</v>
      </c>
      <c r="R319" s="32">
        <v>6</v>
      </c>
      <c r="S319" s="32" t="s">
        <v>30</v>
      </c>
      <c r="T319" s="32" t="s">
        <v>29</v>
      </c>
      <c r="U319" s="32" t="s">
        <v>0</v>
      </c>
      <c r="V319" s="32" t="s">
        <v>36</v>
      </c>
      <c r="W319" s="32">
        <f>SUM(_xlfn.XLOOKUP(B319,freq!$A$2:$A$40,freq!$B$2:$B$40,0),_xlfn.XLOOKUP(C319,freq!$A$2:$A$40,freq!$B$2:$B$40,0),_xlfn.XLOOKUP(D319,freq!$A$2:$A$40,freq!$B$2:$B$40,0),_xlfn.XLOOKUP(E319,freq!$A$2:$A$40,freq!$B$2:$B$40,0),_xlfn.XLOOKUP(F319,freq!$A$2:$A$40,freq!$B$2:$B$40,0),_xlfn.XLOOKUP(G319,freq!$A$2:$A$40,freq!$B$2:$B$40,0),_xlfn.XLOOKUP(H319,freq!$A$2:$A$40,freq!$B$2:$B$40,0),_xlfn.XLOOKUP(I319,freq!$A$2:$A$40,freq!$B$2:$B$40,0),_xlfn.XLOOKUP(J319,freq!$A$2:$A$40,freq!$B$2:$B$40,0),_xlfn.XLOOKUP(K319,freq!$A$2:$A$40,freq!$B$2:$B$40,0),_xlfn.XLOOKUP(L319,freq!$A$2:$A$40,freq!$B$2:$B$40,0),_xlfn.XLOOKUP(M319,freq!$A$2:$A$40,freq!$B$2:$B$40,0),_xlfn.XLOOKUP(N319,freq!$A$2:$A$40,freq!$B$2:$B$40,0),_xlfn.XLOOKUP(O319,freq!$A$2:$A$40,freq!$B$2:$B$40,0),_xlfn.XLOOKUP(P319,freq!$A$2:$A$40,freq!$B$2:$B$40,0),_xlfn.XLOOKUP(Q319,freq!$A$2:$A$40,freq!$B$2:$B$40,0),_xlfn.XLOOKUP(R319,freq!$A$2:$A$40,freq!$B$2:$B$40,0),_xlfn.XLOOKUP(S319,freq!$A$2:$A$40,freq!$B$2:$B$40,0),_xlfn.XLOOKUP(T319,freq!$A$2:$A$40,freq!$B$2:$B$40,0),_xlfn.XLOOKUP(U319,freq!$A$2:$A$40,freq!$B$2:$B$40,0),_xlfn.XLOOKUP(V319,freq!$A$2:$A$40,freq!$B$2:$B$40,0))</f>
        <v>67.47</v>
      </c>
    </row>
    <row r="320" spans="1:23" x14ac:dyDescent="0.35">
      <c r="A320" s="32" t="s">
        <v>1859</v>
      </c>
      <c r="B320" s="32">
        <v>0</v>
      </c>
      <c r="C320" s="32" t="s">
        <v>44</v>
      </c>
      <c r="D320" s="32" t="s">
        <v>37</v>
      </c>
      <c r="E320" s="32" t="s">
        <v>28</v>
      </c>
      <c r="F320" s="32" t="s">
        <v>2</v>
      </c>
      <c r="G320" s="32" t="s">
        <v>0</v>
      </c>
      <c r="H320" s="32" t="s">
        <v>38</v>
      </c>
      <c r="I320" s="32" t="s">
        <v>43</v>
      </c>
      <c r="J320" s="32" t="s">
        <v>28</v>
      </c>
      <c r="K320" s="32" t="s">
        <v>36</v>
      </c>
      <c r="L320" s="32" t="s">
        <v>48</v>
      </c>
      <c r="M320" s="32" t="s">
        <v>34</v>
      </c>
      <c r="N320" s="32" t="s">
        <v>40</v>
      </c>
      <c r="O320" s="32" t="s">
        <v>41</v>
      </c>
      <c r="P320" s="32" t="s">
        <v>1</v>
      </c>
      <c r="Q320" s="32">
        <v>0</v>
      </c>
      <c r="R320" s="32" t="s">
        <v>3</v>
      </c>
      <c r="S320" s="32" t="s">
        <v>31</v>
      </c>
      <c r="T320" s="32" t="s">
        <v>53</v>
      </c>
      <c r="U320" s="32" t="s">
        <v>41</v>
      </c>
      <c r="V320" s="32" t="s">
        <v>56</v>
      </c>
      <c r="W320" s="32">
        <f>SUM(_xlfn.XLOOKUP(B320,freq!$A$2:$A$40,freq!$B$2:$B$40,0),_xlfn.XLOOKUP(C320,freq!$A$2:$A$40,freq!$B$2:$B$40,0),_xlfn.XLOOKUP(D320,freq!$A$2:$A$40,freq!$B$2:$B$40,0),_xlfn.XLOOKUP(E320,freq!$A$2:$A$40,freq!$B$2:$B$40,0),_xlfn.XLOOKUP(F320,freq!$A$2:$A$40,freq!$B$2:$B$40,0),_xlfn.XLOOKUP(G320,freq!$A$2:$A$40,freq!$B$2:$B$40,0),_xlfn.XLOOKUP(H320,freq!$A$2:$A$40,freq!$B$2:$B$40,0),_xlfn.XLOOKUP(I320,freq!$A$2:$A$40,freq!$B$2:$B$40,0),_xlfn.XLOOKUP(J320,freq!$A$2:$A$40,freq!$B$2:$B$40,0),_xlfn.XLOOKUP(K320,freq!$A$2:$A$40,freq!$B$2:$B$40,0),_xlfn.XLOOKUP(L320,freq!$A$2:$A$40,freq!$B$2:$B$40,0),_xlfn.XLOOKUP(M320,freq!$A$2:$A$40,freq!$B$2:$B$40,0),_xlfn.XLOOKUP(N320,freq!$A$2:$A$40,freq!$B$2:$B$40,0),_xlfn.XLOOKUP(O320,freq!$A$2:$A$40,freq!$B$2:$B$40,0),_xlfn.XLOOKUP(P320,freq!$A$2:$A$40,freq!$B$2:$B$40,0),_xlfn.XLOOKUP(Q320,freq!$A$2:$A$40,freq!$B$2:$B$40,0),_xlfn.XLOOKUP(R320,freq!$A$2:$A$40,freq!$B$2:$B$40,0),_xlfn.XLOOKUP(S320,freq!$A$2:$A$40,freq!$B$2:$B$40,0),_xlfn.XLOOKUP(T320,freq!$A$2:$A$40,freq!$B$2:$B$40,0),_xlfn.XLOOKUP(U320,freq!$A$2:$A$40,freq!$B$2:$B$40,0),_xlfn.XLOOKUP(V320,freq!$A$2:$A$40,freq!$B$2:$B$40,0))</f>
        <v>67.47</v>
      </c>
    </row>
    <row r="321" spans="1:23" x14ac:dyDescent="0.35">
      <c r="A321" s="32" t="s">
        <v>809</v>
      </c>
      <c r="B321" s="32" t="s">
        <v>35</v>
      </c>
      <c r="C321" s="32" t="s">
        <v>40</v>
      </c>
      <c r="D321" s="32" t="s">
        <v>46</v>
      </c>
      <c r="E321" s="32">
        <v>8</v>
      </c>
      <c r="F321" s="32" t="s">
        <v>59</v>
      </c>
      <c r="G321" s="32" t="s">
        <v>33</v>
      </c>
      <c r="H321" s="32" t="s">
        <v>43</v>
      </c>
      <c r="I321" s="32" t="s">
        <v>45</v>
      </c>
      <c r="J321" s="32" t="s">
        <v>34</v>
      </c>
      <c r="K321" s="32" t="s">
        <v>34</v>
      </c>
      <c r="L321" s="32" t="s">
        <v>59</v>
      </c>
      <c r="M321" s="32" t="s">
        <v>32</v>
      </c>
      <c r="N321" s="32">
        <v>9</v>
      </c>
      <c r="O321" s="32">
        <v>4</v>
      </c>
      <c r="P321" s="32" t="s">
        <v>32</v>
      </c>
      <c r="Q321" s="32" t="s">
        <v>34</v>
      </c>
      <c r="R321" s="32" t="s">
        <v>41</v>
      </c>
      <c r="S321" s="32" t="s">
        <v>45</v>
      </c>
      <c r="T321" s="32" t="s">
        <v>48</v>
      </c>
      <c r="U321" s="32" t="s">
        <v>31</v>
      </c>
      <c r="V321" s="32" t="s">
        <v>49</v>
      </c>
      <c r="W321" s="32">
        <f>SUM(_xlfn.XLOOKUP(B321,freq!$A$2:$A$40,freq!$B$2:$B$40,0),_xlfn.XLOOKUP(C321,freq!$A$2:$A$40,freq!$B$2:$B$40,0),_xlfn.XLOOKUP(D321,freq!$A$2:$A$40,freq!$B$2:$B$40,0),_xlfn.XLOOKUP(E321,freq!$A$2:$A$40,freq!$B$2:$B$40,0),_xlfn.XLOOKUP(F321,freq!$A$2:$A$40,freq!$B$2:$B$40,0),_xlfn.XLOOKUP(G321,freq!$A$2:$A$40,freq!$B$2:$B$40,0),_xlfn.XLOOKUP(H321,freq!$A$2:$A$40,freq!$B$2:$B$40,0),_xlfn.XLOOKUP(I321,freq!$A$2:$A$40,freq!$B$2:$B$40,0),_xlfn.XLOOKUP(J321,freq!$A$2:$A$40,freq!$B$2:$B$40,0),_xlfn.XLOOKUP(K321,freq!$A$2:$A$40,freq!$B$2:$B$40,0),_xlfn.XLOOKUP(L321,freq!$A$2:$A$40,freq!$B$2:$B$40,0),_xlfn.XLOOKUP(M321,freq!$A$2:$A$40,freq!$B$2:$B$40,0),_xlfn.XLOOKUP(N321,freq!$A$2:$A$40,freq!$B$2:$B$40,0),_xlfn.XLOOKUP(O321,freq!$A$2:$A$40,freq!$B$2:$B$40,0),_xlfn.XLOOKUP(P321,freq!$A$2:$A$40,freq!$B$2:$B$40,0),_xlfn.XLOOKUP(Q321,freq!$A$2:$A$40,freq!$B$2:$B$40,0),_xlfn.XLOOKUP(R321,freq!$A$2:$A$40,freq!$B$2:$B$40,0),_xlfn.XLOOKUP(S321,freq!$A$2:$A$40,freq!$B$2:$B$40,0),_xlfn.XLOOKUP(T321,freq!$A$2:$A$40,freq!$B$2:$B$40,0),_xlfn.XLOOKUP(U321,freq!$A$2:$A$40,freq!$B$2:$B$40,0),_xlfn.XLOOKUP(V321,freq!$A$2:$A$40,freq!$B$2:$B$40,0))</f>
        <v>67.45</v>
      </c>
    </row>
    <row r="322" spans="1:23" x14ac:dyDescent="0.35">
      <c r="A322" s="32" t="s">
        <v>1750</v>
      </c>
      <c r="B322" s="32" t="s">
        <v>49</v>
      </c>
      <c r="C322" s="32" t="s">
        <v>44</v>
      </c>
      <c r="D322" s="32" t="s">
        <v>35</v>
      </c>
      <c r="E322" s="32" t="s">
        <v>40</v>
      </c>
      <c r="F322" s="32" t="s">
        <v>31</v>
      </c>
      <c r="G322" s="32" t="s">
        <v>28</v>
      </c>
      <c r="H322" s="32" t="s">
        <v>46</v>
      </c>
      <c r="I322" s="32" t="s">
        <v>34</v>
      </c>
      <c r="J322" s="32" t="s">
        <v>58</v>
      </c>
      <c r="K322" s="32" t="s">
        <v>37</v>
      </c>
      <c r="L322" s="32" t="s">
        <v>34</v>
      </c>
      <c r="M322" s="32">
        <v>2</v>
      </c>
      <c r="N322" s="32" t="s">
        <v>58</v>
      </c>
      <c r="O322" s="32" t="s">
        <v>50</v>
      </c>
      <c r="P322" s="32" t="s">
        <v>1</v>
      </c>
      <c r="Q322" s="32" t="s">
        <v>2</v>
      </c>
      <c r="R322" s="32" t="s">
        <v>35</v>
      </c>
      <c r="S322" s="32">
        <v>7</v>
      </c>
      <c r="T322" s="32">
        <v>5</v>
      </c>
      <c r="U322" s="32" t="s">
        <v>48</v>
      </c>
      <c r="V322" s="32" t="s">
        <v>34</v>
      </c>
      <c r="W322" s="32">
        <f>SUM(_xlfn.XLOOKUP(B322,freq!$A$2:$A$40,freq!$B$2:$B$40,0),_xlfn.XLOOKUP(C322,freq!$A$2:$A$40,freq!$B$2:$B$40,0),_xlfn.XLOOKUP(D322,freq!$A$2:$A$40,freq!$B$2:$B$40,0),_xlfn.XLOOKUP(E322,freq!$A$2:$A$40,freq!$B$2:$B$40,0),_xlfn.XLOOKUP(F322,freq!$A$2:$A$40,freq!$B$2:$B$40,0),_xlfn.XLOOKUP(G322,freq!$A$2:$A$40,freq!$B$2:$B$40,0),_xlfn.XLOOKUP(H322,freq!$A$2:$A$40,freq!$B$2:$B$40,0),_xlfn.XLOOKUP(I322,freq!$A$2:$A$40,freq!$B$2:$B$40,0),_xlfn.XLOOKUP(J322,freq!$A$2:$A$40,freq!$B$2:$B$40,0),_xlfn.XLOOKUP(K322,freq!$A$2:$A$40,freq!$B$2:$B$40,0),_xlfn.XLOOKUP(L322,freq!$A$2:$A$40,freq!$B$2:$B$40,0),_xlfn.XLOOKUP(M322,freq!$A$2:$A$40,freq!$B$2:$B$40,0),_xlfn.XLOOKUP(N322,freq!$A$2:$A$40,freq!$B$2:$B$40,0),_xlfn.XLOOKUP(O322,freq!$A$2:$A$40,freq!$B$2:$B$40,0),_xlfn.XLOOKUP(P322,freq!$A$2:$A$40,freq!$B$2:$B$40,0),_xlfn.XLOOKUP(Q322,freq!$A$2:$A$40,freq!$B$2:$B$40,0),_xlfn.XLOOKUP(R322,freq!$A$2:$A$40,freq!$B$2:$B$40,0),_xlfn.XLOOKUP(S322,freq!$A$2:$A$40,freq!$B$2:$B$40,0),_xlfn.XLOOKUP(T322,freq!$A$2:$A$40,freq!$B$2:$B$40,0),_xlfn.XLOOKUP(U322,freq!$A$2:$A$40,freq!$B$2:$B$40,0),_xlfn.XLOOKUP(V322,freq!$A$2:$A$40,freq!$B$2:$B$40,0))</f>
        <v>67.41</v>
      </c>
    </row>
    <row r="323" spans="1:23" x14ac:dyDescent="0.35">
      <c r="A323" s="32" t="s">
        <v>1302</v>
      </c>
      <c r="B323" s="32" t="s">
        <v>58</v>
      </c>
      <c r="C323" s="32">
        <v>5</v>
      </c>
      <c r="D323" s="32" t="s">
        <v>46</v>
      </c>
      <c r="E323" s="32">
        <v>3</v>
      </c>
      <c r="F323" s="32">
        <v>2</v>
      </c>
      <c r="G323" s="32" t="s">
        <v>45</v>
      </c>
      <c r="H323" s="32" t="s">
        <v>1</v>
      </c>
      <c r="I323" s="32" t="s">
        <v>45</v>
      </c>
      <c r="J323" s="32" t="s">
        <v>53</v>
      </c>
      <c r="K323" s="32" t="s">
        <v>31</v>
      </c>
      <c r="L323" s="32" t="s">
        <v>42</v>
      </c>
      <c r="M323" s="32" t="s">
        <v>37</v>
      </c>
      <c r="N323" s="32" t="s">
        <v>40</v>
      </c>
      <c r="O323" s="32" t="s">
        <v>46</v>
      </c>
      <c r="P323" s="32" t="s">
        <v>37</v>
      </c>
      <c r="Q323" s="32" t="s">
        <v>32</v>
      </c>
      <c r="R323" s="32">
        <v>8</v>
      </c>
      <c r="S323" s="32" t="s">
        <v>32</v>
      </c>
      <c r="T323" s="32">
        <v>9</v>
      </c>
      <c r="U323" s="32">
        <v>9</v>
      </c>
      <c r="V323" s="32" t="s">
        <v>53</v>
      </c>
      <c r="W323" s="32">
        <f>SUM(_xlfn.XLOOKUP(B323,freq!$A$2:$A$40,freq!$B$2:$B$40,0),_xlfn.XLOOKUP(C323,freq!$A$2:$A$40,freq!$B$2:$B$40,0),_xlfn.XLOOKUP(D323,freq!$A$2:$A$40,freq!$B$2:$B$40,0),_xlfn.XLOOKUP(E323,freq!$A$2:$A$40,freq!$B$2:$B$40,0),_xlfn.XLOOKUP(F323,freq!$A$2:$A$40,freq!$B$2:$B$40,0),_xlfn.XLOOKUP(G323,freq!$A$2:$A$40,freq!$B$2:$B$40,0),_xlfn.XLOOKUP(H323,freq!$A$2:$A$40,freq!$B$2:$B$40,0),_xlfn.XLOOKUP(I323,freq!$A$2:$A$40,freq!$B$2:$B$40,0),_xlfn.XLOOKUP(J323,freq!$A$2:$A$40,freq!$B$2:$B$40,0),_xlfn.XLOOKUP(K323,freq!$A$2:$A$40,freq!$B$2:$B$40,0),_xlfn.XLOOKUP(L323,freq!$A$2:$A$40,freq!$B$2:$B$40,0),_xlfn.XLOOKUP(M323,freq!$A$2:$A$40,freq!$B$2:$B$40,0),_xlfn.XLOOKUP(N323,freq!$A$2:$A$40,freq!$B$2:$B$40,0),_xlfn.XLOOKUP(O323,freq!$A$2:$A$40,freq!$B$2:$B$40,0),_xlfn.XLOOKUP(P323,freq!$A$2:$A$40,freq!$B$2:$B$40,0),_xlfn.XLOOKUP(Q323,freq!$A$2:$A$40,freq!$B$2:$B$40,0),_xlfn.XLOOKUP(R323,freq!$A$2:$A$40,freq!$B$2:$B$40,0),_xlfn.XLOOKUP(S323,freq!$A$2:$A$40,freq!$B$2:$B$40,0),_xlfn.XLOOKUP(T323,freq!$A$2:$A$40,freq!$B$2:$B$40,0),_xlfn.XLOOKUP(U323,freq!$A$2:$A$40,freq!$B$2:$B$40,0),_xlfn.XLOOKUP(V323,freq!$A$2:$A$40,freq!$B$2:$B$40,0))</f>
        <v>67.400000000000006</v>
      </c>
    </row>
    <row r="324" spans="1:23" x14ac:dyDescent="0.35">
      <c r="A324" s="32" t="s">
        <v>1027</v>
      </c>
      <c r="B324" s="32" t="s">
        <v>58</v>
      </c>
      <c r="C324" s="32" t="s">
        <v>31</v>
      </c>
      <c r="D324" s="32" t="s">
        <v>45</v>
      </c>
      <c r="E324" s="32" t="s">
        <v>56</v>
      </c>
      <c r="F324" s="32" t="s">
        <v>32</v>
      </c>
      <c r="G324" s="32" t="s">
        <v>48</v>
      </c>
      <c r="H324" s="32">
        <v>2</v>
      </c>
      <c r="I324" s="32" t="s">
        <v>0</v>
      </c>
      <c r="J324" s="32" t="s">
        <v>46</v>
      </c>
      <c r="K324" s="32" t="s">
        <v>33</v>
      </c>
      <c r="L324" s="32" t="s">
        <v>3</v>
      </c>
      <c r="M324" s="32">
        <v>8</v>
      </c>
      <c r="N324" s="32" t="s">
        <v>32</v>
      </c>
      <c r="O324" s="32">
        <v>8</v>
      </c>
      <c r="P324" s="32">
        <v>1</v>
      </c>
      <c r="Q324" s="32" t="s">
        <v>35</v>
      </c>
      <c r="R324" s="32" t="s">
        <v>28</v>
      </c>
      <c r="S324" s="32" t="s">
        <v>35</v>
      </c>
      <c r="T324" s="32">
        <v>3</v>
      </c>
      <c r="U324" s="32" t="s">
        <v>53</v>
      </c>
      <c r="V324" s="32">
        <v>1</v>
      </c>
      <c r="W324" s="32">
        <f>SUM(_xlfn.XLOOKUP(B324,freq!$A$2:$A$40,freq!$B$2:$B$40,0),_xlfn.XLOOKUP(C324,freq!$A$2:$A$40,freq!$B$2:$B$40,0),_xlfn.XLOOKUP(D324,freq!$A$2:$A$40,freq!$B$2:$B$40,0),_xlfn.XLOOKUP(E324,freq!$A$2:$A$40,freq!$B$2:$B$40,0),_xlfn.XLOOKUP(F324,freq!$A$2:$A$40,freq!$B$2:$B$40,0),_xlfn.XLOOKUP(G324,freq!$A$2:$A$40,freq!$B$2:$B$40,0),_xlfn.XLOOKUP(H324,freq!$A$2:$A$40,freq!$B$2:$B$40,0),_xlfn.XLOOKUP(I324,freq!$A$2:$A$40,freq!$B$2:$B$40,0),_xlfn.XLOOKUP(J324,freq!$A$2:$A$40,freq!$B$2:$B$40,0),_xlfn.XLOOKUP(K324,freq!$A$2:$A$40,freq!$B$2:$B$40,0),_xlfn.XLOOKUP(L324,freq!$A$2:$A$40,freq!$B$2:$B$40,0),_xlfn.XLOOKUP(M324,freq!$A$2:$A$40,freq!$B$2:$B$40,0),_xlfn.XLOOKUP(N324,freq!$A$2:$A$40,freq!$B$2:$B$40,0),_xlfn.XLOOKUP(O324,freq!$A$2:$A$40,freq!$B$2:$B$40,0),_xlfn.XLOOKUP(P324,freq!$A$2:$A$40,freq!$B$2:$B$40,0),_xlfn.XLOOKUP(Q324,freq!$A$2:$A$40,freq!$B$2:$B$40,0),_xlfn.XLOOKUP(R324,freq!$A$2:$A$40,freq!$B$2:$B$40,0),_xlfn.XLOOKUP(S324,freq!$A$2:$A$40,freq!$B$2:$B$40,0),_xlfn.XLOOKUP(T324,freq!$A$2:$A$40,freq!$B$2:$B$40,0),_xlfn.XLOOKUP(U324,freq!$A$2:$A$40,freq!$B$2:$B$40,0),_xlfn.XLOOKUP(V324,freq!$A$2:$A$40,freq!$B$2:$B$40,0))</f>
        <v>67.350000000000009</v>
      </c>
    </row>
    <row r="325" spans="1:23" x14ac:dyDescent="0.35">
      <c r="A325" s="32" t="s">
        <v>97</v>
      </c>
      <c r="B325" s="32">
        <v>7</v>
      </c>
      <c r="C325" s="32" t="s">
        <v>35</v>
      </c>
      <c r="D325" s="32" t="s">
        <v>31</v>
      </c>
      <c r="E325" s="32" t="s">
        <v>1</v>
      </c>
      <c r="F325" s="32" t="s">
        <v>53</v>
      </c>
      <c r="G325" s="32">
        <v>1</v>
      </c>
      <c r="H325" s="32" t="s">
        <v>28</v>
      </c>
      <c r="I325" s="32">
        <v>7</v>
      </c>
      <c r="J325" s="32" t="s">
        <v>58</v>
      </c>
      <c r="K325" s="32" t="s">
        <v>56</v>
      </c>
      <c r="L325" s="32" t="s">
        <v>33</v>
      </c>
      <c r="M325" s="32">
        <v>6</v>
      </c>
      <c r="N325" s="32" t="s">
        <v>44</v>
      </c>
      <c r="O325" s="32" t="s">
        <v>37</v>
      </c>
      <c r="P325" s="32">
        <v>5</v>
      </c>
      <c r="Q325" s="32" t="s">
        <v>45</v>
      </c>
      <c r="R325" s="32" t="s">
        <v>4</v>
      </c>
      <c r="S325" s="32">
        <v>0</v>
      </c>
      <c r="T325" s="32" t="s">
        <v>34</v>
      </c>
      <c r="U325" s="32" t="s">
        <v>56</v>
      </c>
      <c r="V325" s="32" t="s">
        <v>41</v>
      </c>
      <c r="W325" s="32">
        <f>SUM(_xlfn.XLOOKUP(B325,freq!$A$2:$A$40,freq!$B$2:$B$40,0),_xlfn.XLOOKUP(C325,freq!$A$2:$A$40,freq!$B$2:$B$40,0),_xlfn.XLOOKUP(D325,freq!$A$2:$A$40,freq!$B$2:$B$40,0),_xlfn.XLOOKUP(E325,freq!$A$2:$A$40,freq!$B$2:$B$40,0),_xlfn.XLOOKUP(F325,freq!$A$2:$A$40,freq!$B$2:$B$40,0),_xlfn.XLOOKUP(G325,freq!$A$2:$A$40,freq!$B$2:$B$40,0),_xlfn.XLOOKUP(H325,freq!$A$2:$A$40,freq!$B$2:$B$40,0),_xlfn.XLOOKUP(I325,freq!$A$2:$A$40,freq!$B$2:$B$40,0),_xlfn.XLOOKUP(J325,freq!$A$2:$A$40,freq!$B$2:$B$40,0),_xlfn.XLOOKUP(K325,freq!$A$2:$A$40,freq!$B$2:$B$40,0),_xlfn.XLOOKUP(L325,freq!$A$2:$A$40,freq!$B$2:$B$40,0),_xlfn.XLOOKUP(M325,freq!$A$2:$A$40,freq!$B$2:$B$40,0),_xlfn.XLOOKUP(N325,freq!$A$2:$A$40,freq!$B$2:$B$40,0),_xlfn.XLOOKUP(O325,freq!$A$2:$A$40,freq!$B$2:$B$40,0),_xlfn.XLOOKUP(P325,freq!$A$2:$A$40,freq!$B$2:$B$40,0),_xlfn.XLOOKUP(Q325,freq!$A$2:$A$40,freq!$B$2:$B$40,0),_xlfn.XLOOKUP(R325,freq!$A$2:$A$40,freq!$B$2:$B$40,0),_xlfn.XLOOKUP(S325,freq!$A$2:$A$40,freq!$B$2:$B$40,0),_xlfn.XLOOKUP(T325,freq!$A$2:$A$40,freq!$B$2:$B$40,0),_xlfn.XLOOKUP(U325,freq!$A$2:$A$40,freq!$B$2:$B$40,0),_xlfn.XLOOKUP(V325,freq!$A$2:$A$40,freq!$B$2:$B$40,0))</f>
        <v>67.34</v>
      </c>
    </row>
    <row r="326" spans="1:23" x14ac:dyDescent="0.35">
      <c r="A326" s="32" t="s">
        <v>1220</v>
      </c>
      <c r="B326" s="32" t="s">
        <v>35</v>
      </c>
      <c r="C326" s="32" t="s">
        <v>35</v>
      </c>
      <c r="D326" s="32" t="s">
        <v>41</v>
      </c>
      <c r="E326" s="32">
        <v>9</v>
      </c>
      <c r="F326" s="32" t="s">
        <v>48</v>
      </c>
      <c r="G326" s="32" t="s">
        <v>29</v>
      </c>
      <c r="H326" s="32" t="s">
        <v>38</v>
      </c>
      <c r="I326" s="32" t="s">
        <v>30</v>
      </c>
      <c r="J326" s="32" t="s">
        <v>59</v>
      </c>
      <c r="K326" s="32" t="s">
        <v>48</v>
      </c>
      <c r="L326" s="32" t="s">
        <v>1</v>
      </c>
      <c r="M326" s="32" t="s">
        <v>33</v>
      </c>
      <c r="N326" s="32">
        <v>0</v>
      </c>
      <c r="O326" s="32" t="s">
        <v>1</v>
      </c>
      <c r="P326" s="32">
        <v>0</v>
      </c>
      <c r="Q326" s="32" t="s">
        <v>43</v>
      </c>
      <c r="R326" s="32" t="s">
        <v>4</v>
      </c>
      <c r="S326" s="32">
        <v>7</v>
      </c>
      <c r="T326" s="32" t="s">
        <v>44</v>
      </c>
      <c r="U326" s="32">
        <v>0</v>
      </c>
      <c r="V326" s="32" t="s">
        <v>37</v>
      </c>
      <c r="W326" s="32">
        <f>SUM(_xlfn.XLOOKUP(B326,freq!$A$2:$A$40,freq!$B$2:$B$40,0),_xlfn.XLOOKUP(C326,freq!$A$2:$A$40,freq!$B$2:$B$40,0),_xlfn.XLOOKUP(D326,freq!$A$2:$A$40,freq!$B$2:$B$40,0),_xlfn.XLOOKUP(E326,freq!$A$2:$A$40,freq!$B$2:$B$40,0),_xlfn.XLOOKUP(F326,freq!$A$2:$A$40,freq!$B$2:$B$40,0),_xlfn.XLOOKUP(G326,freq!$A$2:$A$40,freq!$B$2:$B$40,0),_xlfn.XLOOKUP(H326,freq!$A$2:$A$40,freq!$B$2:$B$40,0),_xlfn.XLOOKUP(I326,freq!$A$2:$A$40,freq!$B$2:$B$40,0),_xlfn.XLOOKUP(J326,freq!$A$2:$A$40,freq!$B$2:$B$40,0),_xlfn.XLOOKUP(K326,freq!$A$2:$A$40,freq!$B$2:$B$40,0),_xlfn.XLOOKUP(L326,freq!$A$2:$A$40,freq!$B$2:$B$40,0),_xlfn.XLOOKUP(M326,freq!$A$2:$A$40,freq!$B$2:$B$40,0),_xlfn.XLOOKUP(N326,freq!$A$2:$A$40,freq!$B$2:$B$40,0),_xlfn.XLOOKUP(O326,freq!$A$2:$A$40,freq!$B$2:$B$40,0),_xlfn.XLOOKUP(P326,freq!$A$2:$A$40,freq!$B$2:$B$40,0),_xlfn.XLOOKUP(Q326,freq!$A$2:$A$40,freq!$B$2:$B$40,0),_xlfn.XLOOKUP(R326,freq!$A$2:$A$40,freq!$B$2:$B$40,0),_xlfn.XLOOKUP(S326,freq!$A$2:$A$40,freq!$B$2:$B$40,0),_xlfn.XLOOKUP(T326,freq!$A$2:$A$40,freq!$B$2:$B$40,0),_xlfn.XLOOKUP(U326,freq!$A$2:$A$40,freq!$B$2:$B$40,0),_xlfn.XLOOKUP(V326,freq!$A$2:$A$40,freq!$B$2:$B$40,0))</f>
        <v>67.31</v>
      </c>
    </row>
    <row r="327" spans="1:23" x14ac:dyDescent="0.35">
      <c r="A327" s="32" t="s">
        <v>1266</v>
      </c>
      <c r="B327" s="32" t="s">
        <v>49</v>
      </c>
      <c r="C327" s="32" t="s">
        <v>2</v>
      </c>
      <c r="D327" s="32" t="s">
        <v>43</v>
      </c>
      <c r="E327" s="32">
        <v>4</v>
      </c>
      <c r="F327" s="32" t="s">
        <v>45</v>
      </c>
      <c r="G327" s="32" t="s">
        <v>29</v>
      </c>
      <c r="H327" s="32" t="s">
        <v>36</v>
      </c>
      <c r="I327" s="32" t="s">
        <v>59</v>
      </c>
      <c r="J327" s="32" t="s">
        <v>37</v>
      </c>
      <c r="K327" s="32">
        <v>0</v>
      </c>
      <c r="L327" s="32" t="s">
        <v>59</v>
      </c>
      <c r="M327" s="32" t="s">
        <v>48</v>
      </c>
      <c r="N327" s="32">
        <v>3</v>
      </c>
      <c r="O327" s="32" t="s">
        <v>49</v>
      </c>
      <c r="P327" s="32" t="s">
        <v>2</v>
      </c>
      <c r="Q327" s="32" t="s">
        <v>40</v>
      </c>
      <c r="R327" s="32" t="s">
        <v>3</v>
      </c>
      <c r="S327" s="32" t="s">
        <v>0</v>
      </c>
      <c r="T327" s="32" t="s">
        <v>31</v>
      </c>
      <c r="U327" s="32">
        <v>6</v>
      </c>
      <c r="V327" s="32" t="s">
        <v>42</v>
      </c>
      <c r="W327" s="32">
        <f>SUM(_xlfn.XLOOKUP(B327,freq!$A$2:$A$40,freq!$B$2:$B$40,0),_xlfn.XLOOKUP(C327,freq!$A$2:$A$40,freq!$B$2:$B$40,0),_xlfn.XLOOKUP(D327,freq!$A$2:$A$40,freq!$B$2:$B$40,0),_xlfn.XLOOKUP(E327,freq!$A$2:$A$40,freq!$B$2:$B$40,0),_xlfn.XLOOKUP(F327,freq!$A$2:$A$40,freq!$B$2:$B$40,0),_xlfn.XLOOKUP(G327,freq!$A$2:$A$40,freq!$B$2:$B$40,0),_xlfn.XLOOKUP(H327,freq!$A$2:$A$40,freq!$B$2:$B$40,0),_xlfn.XLOOKUP(I327,freq!$A$2:$A$40,freq!$B$2:$B$40,0),_xlfn.XLOOKUP(J327,freq!$A$2:$A$40,freq!$B$2:$B$40,0),_xlfn.XLOOKUP(K327,freq!$A$2:$A$40,freq!$B$2:$B$40,0),_xlfn.XLOOKUP(L327,freq!$A$2:$A$40,freq!$B$2:$B$40,0),_xlfn.XLOOKUP(M327,freq!$A$2:$A$40,freq!$B$2:$B$40,0),_xlfn.XLOOKUP(N327,freq!$A$2:$A$40,freq!$B$2:$B$40,0),_xlfn.XLOOKUP(O327,freq!$A$2:$A$40,freq!$B$2:$B$40,0),_xlfn.XLOOKUP(P327,freq!$A$2:$A$40,freq!$B$2:$B$40,0),_xlfn.XLOOKUP(Q327,freq!$A$2:$A$40,freq!$B$2:$B$40,0),_xlfn.XLOOKUP(R327,freq!$A$2:$A$40,freq!$B$2:$B$40,0),_xlfn.XLOOKUP(S327,freq!$A$2:$A$40,freq!$B$2:$B$40,0),_xlfn.XLOOKUP(T327,freq!$A$2:$A$40,freq!$B$2:$B$40,0),_xlfn.XLOOKUP(U327,freq!$A$2:$A$40,freq!$B$2:$B$40,0),_xlfn.XLOOKUP(V327,freq!$A$2:$A$40,freq!$B$2:$B$40,0))</f>
        <v>67.23</v>
      </c>
    </row>
    <row r="328" spans="1:23" x14ac:dyDescent="0.35">
      <c r="A328" s="32" t="s">
        <v>646</v>
      </c>
      <c r="B328" s="32" t="s">
        <v>41</v>
      </c>
      <c r="C328" s="32">
        <v>9</v>
      </c>
      <c r="D328" s="32" t="s">
        <v>34</v>
      </c>
      <c r="E328" s="32" t="s">
        <v>29</v>
      </c>
      <c r="F328" s="32" t="s">
        <v>30</v>
      </c>
      <c r="G328" s="32">
        <v>8</v>
      </c>
      <c r="H328" s="32" t="s">
        <v>56</v>
      </c>
      <c r="I328" s="32">
        <v>8</v>
      </c>
      <c r="J328" s="32">
        <v>3</v>
      </c>
      <c r="K328" s="32" t="s">
        <v>38</v>
      </c>
      <c r="L328" s="32">
        <v>5</v>
      </c>
      <c r="M328" s="32" t="s">
        <v>56</v>
      </c>
      <c r="N328" s="32" t="s">
        <v>3</v>
      </c>
      <c r="O328" s="32" t="s">
        <v>45</v>
      </c>
      <c r="P328" s="32" t="s">
        <v>4</v>
      </c>
      <c r="Q328" s="32" t="s">
        <v>36</v>
      </c>
      <c r="R328" s="32">
        <v>5</v>
      </c>
      <c r="S328" s="32" t="s">
        <v>48</v>
      </c>
      <c r="T328" s="32">
        <v>3</v>
      </c>
      <c r="U328" s="32" t="s">
        <v>48</v>
      </c>
      <c r="V328" s="32" t="s">
        <v>45</v>
      </c>
      <c r="W328" s="32">
        <f>SUM(_xlfn.XLOOKUP(B328,freq!$A$2:$A$40,freq!$B$2:$B$40,0),_xlfn.XLOOKUP(C328,freq!$A$2:$A$40,freq!$B$2:$B$40,0),_xlfn.XLOOKUP(D328,freq!$A$2:$A$40,freq!$B$2:$B$40,0),_xlfn.XLOOKUP(E328,freq!$A$2:$A$40,freq!$B$2:$B$40,0),_xlfn.XLOOKUP(F328,freq!$A$2:$A$40,freq!$B$2:$B$40,0),_xlfn.XLOOKUP(G328,freq!$A$2:$A$40,freq!$B$2:$B$40,0),_xlfn.XLOOKUP(H328,freq!$A$2:$A$40,freq!$B$2:$B$40,0),_xlfn.XLOOKUP(I328,freq!$A$2:$A$40,freq!$B$2:$B$40,0),_xlfn.XLOOKUP(J328,freq!$A$2:$A$40,freq!$B$2:$B$40,0),_xlfn.XLOOKUP(K328,freq!$A$2:$A$40,freq!$B$2:$B$40,0),_xlfn.XLOOKUP(L328,freq!$A$2:$A$40,freq!$B$2:$B$40,0),_xlfn.XLOOKUP(M328,freq!$A$2:$A$40,freq!$B$2:$B$40,0),_xlfn.XLOOKUP(N328,freq!$A$2:$A$40,freq!$B$2:$B$40,0),_xlfn.XLOOKUP(O328,freq!$A$2:$A$40,freq!$B$2:$B$40,0),_xlfn.XLOOKUP(P328,freq!$A$2:$A$40,freq!$B$2:$B$40,0),_xlfn.XLOOKUP(Q328,freq!$A$2:$A$40,freq!$B$2:$B$40,0),_xlfn.XLOOKUP(R328,freq!$A$2:$A$40,freq!$B$2:$B$40,0),_xlfn.XLOOKUP(S328,freq!$A$2:$A$40,freq!$B$2:$B$40,0),_xlfn.XLOOKUP(T328,freq!$A$2:$A$40,freq!$B$2:$B$40,0),_xlfn.XLOOKUP(U328,freq!$A$2:$A$40,freq!$B$2:$B$40,0),_xlfn.XLOOKUP(V328,freq!$A$2:$A$40,freq!$B$2:$B$40,0))</f>
        <v>67.17</v>
      </c>
    </row>
    <row r="329" spans="1:23" x14ac:dyDescent="0.35">
      <c r="A329" s="32" t="s">
        <v>1689</v>
      </c>
      <c r="B329" s="32" t="s">
        <v>42</v>
      </c>
      <c r="C329" s="32" t="s">
        <v>31</v>
      </c>
      <c r="D329" s="32">
        <v>9</v>
      </c>
      <c r="E329" s="32" t="s">
        <v>3</v>
      </c>
      <c r="F329" s="32" t="s">
        <v>37</v>
      </c>
      <c r="G329" s="32" t="s">
        <v>40</v>
      </c>
      <c r="H329" s="32" t="s">
        <v>2</v>
      </c>
      <c r="I329" s="32" t="s">
        <v>37</v>
      </c>
      <c r="J329" s="32" t="s">
        <v>35</v>
      </c>
      <c r="K329" s="32" t="s">
        <v>4</v>
      </c>
      <c r="L329" s="32" t="s">
        <v>50</v>
      </c>
      <c r="M329" s="32" t="s">
        <v>43</v>
      </c>
      <c r="N329" s="32">
        <v>6</v>
      </c>
      <c r="O329" s="32" t="s">
        <v>4</v>
      </c>
      <c r="P329" s="32" t="s">
        <v>29</v>
      </c>
      <c r="Q329" s="32" t="s">
        <v>1</v>
      </c>
      <c r="R329" s="32" t="s">
        <v>50</v>
      </c>
      <c r="S329" s="32" t="s">
        <v>34</v>
      </c>
      <c r="T329" s="32" t="s">
        <v>53</v>
      </c>
      <c r="U329" s="32" t="s">
        <v>58</v>
      </c>
      <c r="V329" s="32" t="s">
        <v>56</v>
      </c>
      <c r="W329" s="32">
        <f>SUM(_xlfn.XLOOKUP(B329,freq!$A$2:$A$40,freq!$B$2:$B$40,0),_xlfn.XLOOKUP(C329,freq!$A$2:$A$40,freq!$B$2:$B$40,0),_xlfn.XLOOKUP(D329,freq!$A$2:$A$40,freq!$B$2:$B$40,0),_xlfn.XLOOKUP(E329,freq!$A$2:$A$40,freq!$B$2:$B$40,0),_xlfn.XLOOKUP(F329,freq!$A$2:$A$40,freq!$B$2:$B$40,0),_xlfn.XLOOKUP(G329,freq!$A$2:$A$40,freq!$B$2:$B$40,0),_xlfn.XLOOKUP(H329,freq!$A$2:$A$40,freq!$B$2:$B$40,0),_xlfn.XLOOKUP(I329,freq!$A$2:$A$40,freq!$B$2:$B$40,0),_xlfn.XLOOKUP(J329,freq!$A$2:$A$40,freq!$B$2:$B$40,0),_xlfn.XLOOKUP(K329,freq!$A$2:$A$40,freq!$B$2:$B$40,0),_xlfn.XLOOKUP(L329,freq!$A$2:$A$40,freq!$B$2:$B$40,0),_xlfn.XLOOKUP(M329,freq!$A$2:$A$40,freq!$B$2:$B$40,0),_xlfn.XLOOKUP(N329,freq!$A$2:$A$40,freq!$B$2:$B$40,0),_xlfn.XLOOKUP(O329,freq!$A$2:$A$40,freq!$B$2:$B$40,0),_xlfn.XLOOKUP(P329,freq!$A$2:$A$40,freq!$B$2:$B$40,0),_xlfn.XLOOKUP(Q329,freq!$A$2:$A$40,freq!$B$2:$B$40,0),_xlfn.XLOOKUP(R329,freq!$A$2:$A$40,freq!$B$2:$B$40,0),_xlfn.XLOOKUP(S329,freq!$A$2:$A$40,freq!$B$2:$B$40,0),_xlfn.XLOOKUP(T329,freq!$A$2:$A$40,freq!$B$2:$B$40,0),_xlfn.XLOOKUP(U329,freq!$A$2:$A$40,freq!$B$2:$B$40,0),_xlfn.XLOOKUP(V329,freq!$A$2:$A$40,freq!$B$2:$B$40,0))</f>
        <v>67.150000000000006</v>
      </c>
    </row>
    <row r="330" spans="1:23" x14ac:dyDescent="0.35">
      <c r="A330" s="32" t="s">
        <v>1443</v>
      </c>
      <c r="B330" s="32">
        <v>1</v>
      </c>
      <c r="C330" s="32" t="s">
        <v>38</v>
      </c>
      <c r="D330" s="32" t="s">
        <v>1</v>
      </c>
      <c r="E330" s="32" t="s">
        <v>3</v>
      </c>
      <c r="F330" s="32" t="s">
        <v>41</v>
      </c>
      <c r="G330" s="32" t="s">
        <v>34</v>
      </c>
      <c r="H330" s="32" t="s">
        <v>34</v>
      </c>
      <c r="I330" s="32" t="s">
        <v>48</v>
      </c>
      <c r="J330" s="32" t="s">
        <v>34</v>
      </c>
      <c r="K330" s="32">
        <v>4</v>
      </c>
      <c r="L330" s="32" t="s">
        <v>49</v>
      </c>
      <c r="M330" s="32" t="s">
        <v>30</v>
      </c>
      <c r="N330" s="32">
        <v>4</v>
      </c>
      <c r="O330" s="32" t="s">
        <v>45</v>
      </c>
      <c r="P330" s="32" t="s">
        <v>50</v>
      </c>
      <c r="Q330" s="32" t="s">
        <v>42</v>
      </c>
      <c r="R330" s="32" t="s">
        <v>42</v>
      </c>
      <c r="S330" s="32" t="s">
        <v>1</v>
      </c>
      <c r="T330" s="32" t="s">
        <v>31</v>
      </c>
      <c r="U330" s="32" t="s">
        <v>36</v>
      </c>
      <c r="V330" s="32" t="s">
        <v>2</v>
      </c>
      <c r="W330" s="32">
        <f>SUM(_xlfn.XLOOKUP(B330,freq!$A$2:$A$40,freq!$B$2:$B$40,0),_xlfn.XLOOKUP(C330,freq!$A$2:$A$40,freq!$B$2:$B$40,0),_xlfn.XLOOKUP(D330,freq!$A$2:$A$40,freq!$B$2:$B$40,0),_xlfn.XLOOKUP(E330,freq!$A$2:$A$40,freq!$B$2:$B$40,0),_xlfn.XLOOKUP(F330,freq!$A$2:$A$40,freq!$B$2:$B$40,0),_xlfn.XLOOKUP(G330,freq!$A$2:$A$40,freq!$B$2:$B$40,0),_xlfn.XLOOKUP(H330,freq!$A$2:$A$40,freq!$B$2:$B$40,0),_xlfn.XLOOKUP(I330,freq!$A$2:$A$40,freq!$B$2:$B$40,0),_xlfn.XLOOKUP(J330,freq!$A$2:$A$40,freq!$B$2:$B$40,0),_xlfn.XLOOKUP(K330,freq!$A$2:$A$40,freq!$B$2:$B$40,0),_xlfn.XLOOKUP(L330,freq!$A$2:$A$40,freq!$B$2:$B$40,0),_xlfn.XLOOKUP(M330,freq!$A$2:$A$40,freq!$B$2:$B$40,0),_xlfn.XLOOKUP(N330,freq!$A$2:$A$40,freq!$B$2:$B$40,0),_xlfn.XLOOKUP(O330,freq!$A$2:$A$40,freq!$B$2:$B$40,0),_xlfn.XLOOKUP(P330,freq!$A$2:$A$40,freq!$B$2:$B$40,0),_xlfn.XLOOKUP(Q330,freq!$A$2:$A$40,freq!$B$2:$B$40,0),_xlfn.XLOOKUP(R330,freq!$A$2:$A$40,freq!$B$2:$B$40,0),_xlfn.XLOOKUP(S330,freq!$A$2:$A$40,freq!$B$2:$B$40,0),_xlfn.XLOOKUP(T330,freq!$A$2:$A$40,freq!$B$2:$B$40,0),_xlfn.XLOOKUP(U330,freq!$A$2:$A$40,freq!$B$2:$B$40,0),_xlfn.XLOOKUP(V330,freq!$A$2:$A$40,freq!$B$2:$B$40,0))</f>
        <v>67.13</v>
      </c>
    </row>
    <row r="331" spans="1:23" x14ac:dyDescent="0.35">
      <c r="A331" s="32" t="s">
        <v>508</v>
      </c>
      <c r="B331" s="32" t="s">
        <v>33</v>
      </c>
      <c r="C331" s="32">
        <v>9</v>
      </c>
      <c r="D331" s="32" t="s">
        <v>3</v>
      </c>
      <c r="E331" s="32" t="s">
        <v>48</v>
      </c>
      <c r="F331" s="32">
        <v>7</v>
      </c>
      <c r="G331" s="32" t="s">
        <v>34</v>
      </c>
      <c r="H331" s="32" t="s">
        <v>0</v>
      </c>
      <c r="I331" s="32" t="s">
        <v>32</v>
      </c>
      <c r="J331" s="32" t="s">
        <v>32</v>
      </c>
      <c r="K331" s="32" t="s">
        <v>3</v>
      </c>
      <c r="L331" s="32" t="s">
        <v>29</v>
      </c>
      <c r="M331" s="32" t="s">
        <v>1</v>
      </c>
      <c r="N331" s="32">
        <v>2</v>
      </c>
      <c r="O331" s="32" t="s">
        <v>2</v>
      </c>
      <c r="P331" s="32" t="s">
        <v>30</v>
      </c>
      <c r="Q331" s="32" t="s">
        <v>37</v>
      </c>
      <c r="R331" s="32" t="s">
        <v>2</v>
      </c>
      <c r="S331" s="32" t="s">
        <v>32</v>
      </c>
      <c r="T331" s="32" t="s">
        <v>0</v>
      </c>
      <c r="U331" s="32" t="s">
        <v>59</v>
      </c>
      <c r="V331" s="32">
        <v>7</v>
      </c>
      <c r="W331" s="32">
        <f>SUM(_xlfn.XLOOKUP(B331,freq!$A$2:$A$40,freq!$B$2:$B$40,0),_xlfn.XLOOKUP(C331,freq!$A$2:$A$40,freq!$B$2:$B$40,0),_xlfn.XLOOKUP(D331,freq!$A$2:$A$40,freq!$B$2:$B$40,0),_xlfn.XLOOKUP(E331,freq!$A$2:$A$40,freq!$B$2:$B$40,0),_xlfn.XLOOKUP(F331,freq!$A$2:$A$40,freq!$B$2:$B$40,0),_xlfn.XLOOKUP(G331,freq!$A$2:$A$40,freq!$B$2:$B$40,0),_xlfn.XLOOKUP(H331,freq!$A$2:$A$40,freq!$B$2:$B$40,0),_xlfn.XLOOKUP(I331,freq!$A$2:$A$40,freq!$B$2:$B$40,0),_xlfn.XLOOKUP(J331,freq!$A$2:$A$40,freq!$B$2:$B$40,0),_xlfn.XLOOKUP(K331,freq!$A$2:$A$40,freq!$B$2:$B$40,0),_xlfn.XLOOKUP(L331,freq!$A$2:$A$40,freq!$B$2:$B$40,0),_xlfn.XLOOKUP(M331,freq!$A$2:$A$40,freq!$B$2:$B$40,0),_xlfn.XLOOKUP(N331,freq!$A$2:$A$40,freq!$B$2:$B$40,0),_xlfn.XLOOKUP(O331,freq!$A$2:$A$40,freq!$B$2:$B$40,0),_xlfn.XLOOKUP(P331,freq!$A$2:$A$40,freq!$B$2:$B$40,0),_xlfn.XLOOKUP(Q331,freq!$A$2:$A$40,freq!$B$2:$B$40,0),_xlfn.XLOOKUP(R331,freq!$A$2:$A$40,freq!$B$2:$B$40,0),_xlfn.XLOOKUP(S331,freq!$A$2:$A$40,freq!$B$2:$B$40,0),_xlfn.XLOOKUP(T331,freq!$A$2:$A$40,freq!$B$2:$B$40,0),_xlfn.XLOOKUP(U331,freq!$A$2:$A$40,freq!$B$2:$B$40,0),_xlfn.XLOOKUP(V331,freq!$A$2:$A$40,freq!$B$2:$B$40,0))</f>
        <v>67.110000000000014</v>
      </c>
    </row>
    <row r="332" spans="1:23" x14ac:dyDescent="0.35">
      <c r="A332" s="32" t="s">
        <v>1327</v>
      </c>
      <c r="B332" s="32" t="s">
        <v>3</v>
      </c>
      <c r="C332" s="32" t="s">
        <v>53</v>
      </c>
      <c r="D332" s="32" t="s">
        <v>43</v>
      </c>
      <c r="E332" s="32" t="s">
        <v>33</v>
      </c>
      <c r="F332" s="32" t="s">
        <v>44</v>
      </c>
      <c r="G332" s="32" t="s">
        <v>37</v>
      </c>
      <c r="H332" s="32">
        <v>5</v>
      </c>
      <c r="I332" s="32" t="s">
        <v>2</v>
      </c>
      <c r="J332" s="32" t="s">
        <v>49</v>
      </c>
      <c r="K332" s="32" t="s">
        <v>50</v>
      </c>
      <c r="L332" s="32" t="s">
        <v>2</v>
      </c>
      <c r="M332" s="32" t="s">
        <v>2</v>
      </c>
      <c r="N332" s="32">
        <v>3</v>
      </c>
      <c r="O332" s="32">
        <v>8</v>
      </c>
      <c r="P332" s="32" t="s">
        <v>45</v>
      </c>
      <c r="Q332" s="32" t="s">
        <v>30</v>
      </c>
      <c r="R332" s="32" t="s">
        <v>34</v>
      </c>
      <c r="S332" s="32" t="s">
        <v>36</v>
      </c>
      <c r="T332" s="32" t="s">
        <v>53</v>
      </c>
      <c r="U332" s="32" t="s">
        <v>28</v>
      </c>
      <c r="V332" s="32" t="s">
        <v>36</v>
      </c>
      <c r="W332" s="32">
        <f>SUM(_xlfn.XLOOKUP(B332,freq!$A$2:$A$40,freq!$B$2:$B$40,0),_xlfn.XLOOKUP(C332,freq!$A$2:$A$40,freq!$B$2:$B$40,0),_xlfn.XLOOKUP(D332,freq!$A$2:$A$40,freq!$B$2:$B$40,0),_xlfn.XLOOKUP(E332,freq!$A$2:$A$40,freq!$B$2:$B$40,0),_xlfn.XLOOKUP(F332,freq!$A$2:$A$40,freq!$B$2:$B$40,0),_xlfn.XLOOKUP(G332,freq!$A$2:$A$40,freq!$B$2:$B$40,0),_xlfn.XLOOKUP(H332,freq!$A$2:$A$40,freq!$B$2:$B$40,0),_xlfn.XLOOKUP(I332,freq!$A$2:$A$40,freq!$B$2:$B$40,0),_xlfn.XLOOKUP(J332,freq!$A$2:$A$40,freq!$B$2:$B$40,0),_xlfn.XLOOKUP(K332,freq!$A$2:$A$40,freq!$B$2:$B$40,0),_xlfn.XLOOKUP(L332,freq!$A$2:$A$40,freq!$B$2:$B$40,0),_xlfn.XLOOKUP(M332,freq!$A$2:$A$40,freq!$B$2:$B$40,0),_xlfn.XLOOKUP(N332,freq!$A$2:$A$40,freq!$B$2:$B$40,0),_xlfn.XLOOKUP(O332,freq!$A$2:$A$40,freq!$B$2:$B$40,0),_xlfn.XLOOKUP(P332,freq!$A$2:$A$40,freq!$B$2:$B$40,0),_xlfn.XLOOKUP(Q332,freq!$A$2:$A$40,freq!$B$2:$B$40,0),_xlfn.XLOOKUP(R332,freq!$A$2:$A$40,freq!$B$2:$B$40,0),_xlfn.XLOOKUP(S332,freq!$A$2:$A$40,freq!$B$2:$B$40,0),_xlfn.XLOOKUP(T332,freq!$A$2:$A$40,freq!$B$2:$B$40,0),_xlfn.XLOOKUP(U332,freq!$A$2:$A$40,freq!$B$2:$B$40,0),_xlfn.XLOOKUP(V332,freq!$A$2:$A$40,freq!$B$2:$B$40,0))</f>
        <v>67.070000000000007</v>
      </c>
    </row>
    <row r="333" spans="1:23" x14ac:dyDescent="0.35">
      <c r="A333" s="32" t="s">
        <v>1999</v>
      </c>
      <c r="B333" s="32" t="s">
        <v>34</v>
      </c>
      <c r="C333" s="32" t="s">
        <v>45</v>
      </c>
      <c r="D333" s="32" t="s">
        <v>30</v>
      </c>
      <c r="E333" s="32">
        <v>7</v>
      </c>
      <c r="F333" s="32" t="s">
        <v>30</v>
      </c>
      <c r="G333" s="32" t="s">
        <v>49</v>
      </c>
      <c r="H333" s="32" t="s">
        <v>59</v>
      </c>
      <c r="I333" s="32" t="s">
        <v>41</v>
      </c>
      <c r="J333" s="32" t="s">
        <v>33</v>
      </c>
      <c r="K333" s="32">
        <v>3</v>
      </c>
      <c r="L333" s="32" t="s">
        <v>2</v>
      </c>
      <c r="M333" s="32" t="s">
        <v>30</v>
      </c>
      <c r="N333" s="32">
        <v>0</v>
      </c>
      <c r="O333" s="32" t="s">
        <v>2</v>
      </c>
      <c r="P333" s="32" t="s">
        <v>59</v>
      </c>
      <c r="Q333" s="32" t="s">
        <v>3</v>
      </c>
      <c r="R333" s="32" t="s">
        <v>42</v>
      </c>
      <c r="S333" s="32" t="s">
        <v>56</v>
      </c>
      <c r="T333" s="32" t="s">
        <v>53</v>
      </c>
      <c r="U333" s="32" t="s">
        <v>1</v>
      </c>
      <c r="V333" s="32" t="s">
        <v>37</v>
      </c>
      <c r="W333" s="32">
        <f>SUM(_xlfn.XLOOKUP(B333,freq!$A$2:$A$40,freq!$B$2:$B$40,0),_xlfn.XLOOKUP(C333,freq!$A$2:$A$40,freq!$B$2:$B$40,0),_xlfn.XLOOKUP(D333,freq!$A$2:$A$40,freq!$B$2:$B$40,0),_xlfn.XLOOKUP(E333,freq!$A$2:$A$40,freq!$B$2:$B$40,0),_xlfn.XLOOKUP(F333,freq!$A$2:$A$40,freq!$B$2:$B$40,0),_xlfn.XLOOKUP(G333,freq!$A$2:$A$40,freq!$B$2:$B$40,0),_xlfn.XLOOKUP(H333,freq!$A$2:$A$40,freq!$B$2:$B$40,0),_xlfn.XLOOKUP(I333,freq!$A$2:$A$40,freq!$B$2:$B$40,0),_xlfn.XLOOKUP(J333,freq!$A$2:$A$40,freq!$B$2:$B$40,0),_xlfn.XLOOKUP(K333,freq!$A$2:$A$40,freq!$B$2:$B$40,0),_xlfn.XLOOKUP(L333,freq!$A$2:$A$40,freq!$B$2:$B$40,0),_xlfn.XLOOKUP(M333,freq!$A$2:$A$40,freq!$B$2:$B$40,0),_xlfn.XLOOKUP(N333,freq!$A$2:$A$40,freq!$B$2:$B$40,0),_xlfn.XLOOKUP(O333,freq!$A$2:$A$40,freq!$B$2:$B$40,0),_xlfn.XLOOKUP(P333,freq!$A$2:$A$40,freq!$B$2:$B$40,0),_xlfn.XLOOKUP(Q333,freq!$A$2:$A$40,freq!$B$2:$B$40,0),_xlfn.XLOOKUP(R333,freq!$A$2:$A$40,freq!$B$2:$B$40,0),_xlfn.XLOOKUP(S333,freq!$A$2:$A$40,freq!$B$2:$B$40,0),_xlfn.XLOOKUP(T333,freq!$A$2:$A$40,freq!$B$2:$B$40,0),_xlfn.XLOOKUP(U333,freq!$A$2:$A$40,freq!$B$2:$B$40,0),_xlfn.XLOOKUP(V333,freq!$A$2:$A$40,freq!$B$2:$B$40,0))</f>
        <v>67.029999999999987</v>
      </c>
    </row>
    <row r="334" spans="1:23" x14ac:dyDescent="0.35">
      <c r="A334" s="32" t="s">
        <v>1392</v>
      </c>
      <c r="B334" s="32" t="s">
        <v>37</v>
      </c>
      <c r="C334" s="32" t="s">
        <v>45</v>
      </c>
      <c r="D334" s="32" t="s">
        <v>30</v>
      </c>
      <c r="E334" s="32" t="s">
        <v>30</v>
      </c>
      <c r="F334" s="32" t="s">
        <v>48</v>
      </c>
      <c r="G334" s="32" t="s">
        <v>38</v>
      </c>
      <c r="H334" s="32" t="s">
        <v>31</v>
      </c>
      <c r="I334" s="32">
        <v>7</v>
      </c>
      <c r="J334" s="32">
        <v>7</v>
      </c>
      <c r="K334" s="32" t="s">
        <v>42</v>
      </c>
      <c r="L334" s="32">
        <v>5</v>
      </c>
      <c r="M334" s="32">
        <v>2</v>
      </c>
      <c r="N334" s="32" t="s">
        <v>35</v>
      </c>
      <c r="O334" s="32" t="s">
        <v>30</v>
      </c>
      <c r="P334" s="32" t="s">
        <v>4</v>
      </c>
      <c r="Q334" s="32" t="s">
        <v>44</v>
      </c>
      <c r="R334" s="32" t="s">
        <v>59</v>
      </c>
      <c r="S334" s="32" t="s">
        <v>53</v>
      </c>
      <c r="T334" s="32" t="s">
        <v>31</v>
      </c>
      <c r="U334" s="32" t="s">
        <v>59</v>
      </c>
      <c r="V334" s="32" t="s">
        <v>48</v>
      </c>
      <c r="W334" s="32">
        <f>SUM(_xlfn.XLOOKUP(B334,freq!$A$2:$A$40,freq!$B$2:$B$40,0),_xlfn.XLOOKUP(C334,freq!$A$2:$A$40,freq!$B$2:$B$40,0),_xlfn.XLOOKUP(D334,freq!$A$2:$A$40,freq!$B$2:$B$40,0),_xlfn.XLOOKUP(E334,freq!$A$2:$A$40,freq!$B$2:$B$40,0),_xlfn.XLOOKUP(F334,freq!$A$2:$A$40,freq!$B$2:$B$40,0),_xlfn.XLOOKUP(G334,freq!$A$2:$A$40,freq!$B$2:$B$40,0),_xlfn.XLOOKUP(H334,freq!$A$2:$A$40,freq!$B$2:$B$40,0),_xlfn.XLOOKUP(I334,freq!$A$2:$A$40,freq!$B$2:$B$40,0),_xlfn.XLOOKUP(J334,freq!$A$2:$A$40,freq!$B$2:$B$40,0),_xlfn.XLOOKUP(K334,freq!$A$2:$A$40,freq!$B$2:$B$40,0),_xlfn.XLOOKUP(L334,freq!$A$2:$A$40,freq!$B$2:$B$40,0),_xlfn.XLOOKUP(M334,freq!$A$2:$A$40,freq!$B$2:$B$40,0),_xlfn.XLOOKUP(N334,freq!$A$2:$A$40,freq!$B$2:$B$40,0),_xlfn.XLOOKUP(O334,freq!$A$2:$A$40,freq!$B$2:$B$40,0),_xlfn.XLOOKUP(P334,freq!$A$2:$A$40,freq!$B$2:$B$40,0),_xlfn.XLOOKUP(Q334,freq!$A$2:$A$40,freq!$B$2:$B$40,0),_xlfn.XLOOKUP(R334,freq!$A$2:$A$40,freq!$B$2:$B$40,0),_xlfn.XLOOKUP(S334,freq!$A$2:$A$40,freq!$B$2:$B$40,0),_xlfn.XLOOKUP(T334,freq!$A$2:$A$40,freq!$B$2:$B$40,0),_xlfn.XLOOKUP(U334,freq!$A$2:$A$40,freq!$B$2:$B$40,0),_xlfn.XLOOKUP(V334,freq!$A$2:$A$40,freq!$B$2:$B$40,0))</f>
        <v>67.02000000000001</v>
      </c>
    </row>
    <row r="335" spans="1:23" x14ac:dyDescent="0.35">
      <c r="A335" s="32" t="s">
        <v>798</v>
      </c>
      <c r="B335" s="32" t="s">
        <v>0</v>
      </c>
      <c r="C335" s="32" t="s">
        <v>3</v>
      </c>
      <c r="D335" s="32" t="s">
        <v>45</v>
      </c>
      <c r="E335" s="32">
        <v>3</v>
      </c>
      <c r="F335" s="32" t="s">
        <v>33</v>
      </c>
      <c r="G335" s="32" t="s">
        <v>34</v>
      </c>
      <c r="H335" s="32" t="s">
        <v>4</v>
      </c>
      <c r="I335" s="32" t="s">
        <v>43</v>
      </c>
      <c r="J335" s="32" t="s">
        <v>48</v>
      </c>
      <c r="K335" s="32">
        <v>3</v>
      </c>
      <c r="L335" s="32" t="s">
        <v>35</v>
      </c>
      <c r="M335" s="32" t="s">
        <v>2</v>
      </c>
      <c r="N335" s="32" t="s">
        <v>43</v>
      </c>
      <c r="O335" s="32" t="s">
        <v>0</v>
      </c>
      <c r="P335" s="32" t="s">
        <v>2</v>
      </c>
      <c r="Q335" s="32">
        <v>0</v>
      </c>
      <c r="R335" s="32" t="s">
        <v>35</v>
      </c>
      <c r="S335" s="32" t="s">
        <v>34</v>
      </c>
      <c r="T335" s="32" t="s">
        <v>49</v>
      </c>
      <c r="U335" s="32">
        <v>9</v>
      </c>
      <c r="V335" s="32" t="s">
        <v>49</v>
      </c>
      <c r="W335" s="32">
        <f>SUM(_xlfn.XLOOKUP(B335,freq!$A$2:$A$40,freq!$B$2:$B$40,0),_xlfn.XLOOKUP(C335,freq!$A$2:$A$40,freq!$B$2:$B$40,0),_xlfn.XLOOKUP(D335,freq!$A$2:$A$40,freq!$B$2:$B$40,0),_xlfn.XLOOKUP(E335,freq!$A$2:$A$40,freq!$B$2:$B$40,0),_xlfn.XLOOKUP(F335,freq!$A$2:$A$40,freq!$B$2:$B$40,0),_xlfn.XLOOKUP(G335,freq!$A$2:$A$40,freq!$B$2:$B$40,0),_xlfn.XLOOKUP(H335,freq!$A$2:$A$40,freq!$B$2:$B$40,0),_xlfn.XLOOKUP(I335,freq!$A$2:$A$40,freq!$B$2:$B$40,0),_xlfn.XLOOKUP(J335,freq!$A$2:$A$40,freq!$B$2:$B$40,0),_xlfn.XLOOKUP(K335,freq!$A$2:$A$40,freq!$B$2:$B$40,0),_xlfn.XLOOKUP(L335,freq!$A$2:$A$40,freq!$B$2:$B$40,0),_xlfn.XLOOKUP(M335,freq!$A$2:$A$40,freq!$B$2:$B$40,0),_xlfn.XLOOKUP(N335,freq!$A$2:$A$40,freq!$B$2:$B$40,0),_xlfn.XLOOKUP(O335,freq!$A$2:$A$40,freq!$B$2:$B$40,0),_xlfn.XLOOKUP(P335,freq!$A$2:$A$40,freq!$B$2:$B$40,0),_xlfn.XLOOKUP(Q335,freq!$A$2:$A$40,freq!$B$2:$B$40,0),_xlfn.XLOOKUP(R335,freq!$A$2:$A$40,freq!$B$2:$B$40,0),_xlfn.XLOOKUP(S335,freq!$A$2:$A$40,freq!$B$2:$B$40,0),_xlfn.XLOOKUP(T335,freq!$A$2:$A$40,freq!$B$2:$B$40,0),_xlfn.XLOOKUP(U335,freq!$A$2:$A$40,freq!$B$2:$B$40,0),_xlfn.XLOOKUP(V335,freq!$A$2:$A$40,freq!$B$2:$B$40,0))</f>
        <v>67.02</v>
      </c>
    </row>
    <row r="336" spans="1:23" x14ac:dyDescent="0.35">
      <c r="A336" s="32" t="s">
        <v>504</v>
      </c>
      <c r="B336" s="32">
        <v>3</v>
      </c>
      <c r="C336" s="32" t="s">
        <v>53</v>
      </c>
      <c r="D336" s="32" t="s">
        <v>34</v>
      </c>
      <c r="E336" s="32" t="s">
        <v>46</v>
      </c>
      <c r="F336" s="32" t="s">
        <v>45</v>
      </c>
      <c r="G336" s="32" t="s">
        <v>40</v>
      </c>
      <c r="H336" s="32" t="s">
        <v>32</v>
      </c>
      <c r="I336" s="32">
        <v>9</v>
      </c>
      <c r="J336" s="32" t="s">
        <v>30</v>
      </c>
      <c r="K336" s="32" t="s">
        <v>37</v>
      </c>
      <c r="L336" s="32" t="s">
        <v>35</v>
      </c>
      <c r="M336" s="32" t="s">
        <v>44</v>
      </c>
      <c r="N336" s="32" t="s">
        <v>1</v>
      </c>
      <c r="O336" s="32" t="s">
        <v>34</v>
      </c>
      <c r="P336" s="32">
        <v>6</v>
      </c>
      <c r="Q336" s="32" t="s">
        <v>44</v>
      </c>
      <c r="R336" s="32" t="s">
        <v>1</v>
      </c>
      <c r="S336" s="32">
        <v>6</v>
      </c>
      <c r="T336" s="32">
        <v>5</v>
      </c>
      <c r="U336" s="32" t="s">
        <v>37</v>
      </c>
      <c r="V336" s="32" t="s">
        <v>40</v>
      </c>
      <c r="W336" s="32">
        <f>SUM(_xlfn.XLOOKUP(B336,freq!$A$2:$A$40,freq!$B$2:$B$40,0),_xlfn.XLOOKUP(C336,freq!$A$2:$A$40,freq!$B$2:$B$40,0),_xlfn.XLOOKUP(D336,freq!$A$2:$A$40,freq!$B$2:$B$40,0),_xlfn.XLOOKUP(E336,freq!$A$2:$A$40,freq!$B$2:$B$40,0),_xlfn.XLOOKUP(F336,freq!$A$2:$A$40,freq!$B$2:$B$40,0),_xlfn.XLOOKUP(G336,freq!$A$2:$A$40,freq!$B$2:$B$40,0),_xlfn.XLOOKUP(H336,freq!$A$2:$A$40,freq!$B$2:$B$40,0),_xlfn.XLOOKUP(I336,freq!$A$2:$A$40,freq!$B$2:$B$40,0),_xlfn.XLOOKUP(J336,freq!$A$2:$A$40,freq!$B$2:$B$40,0),_xlfn.XLOOKUP(K336,freq!$A$2:$A$40,freq!$B$2:$B$40,0),_xlfn.XLOOKUP(L336,freq!$A$2:$A$40,freq!$B$2:$B$40,0),_xlfn.XLOOKUP(M336,freq!$A$2:$A$40,freq!$B$2:$B$40,0),_xlfn.XLOOKUP(N336,freq!$A$2:$A$40,freq!$B$2:$B$40,0),_xlfn.XLOOKUP(O336,freq!$A$2:$A$40,freq!$B$2:$B$40,0),_xlfn.XLOOKUP(P336,freq!$A$2:$A$40,freq!$B$2:$B$40,0),_xlfn.XLOOKUP(Q336,freq!$A$2:$A$40,freq!$B$2:$B$40,0),_xlfn.XLOOKUP(R336,freq!$A$2:$A$40,freq!$B$2:$B$40,0),_xlfn.XLOOKUP(S336,freq!$A$2:$A$40,freq!$B$2:$B$40,0),_xlfn.XLOOKUP(T336,freq!$A$2:$A$40,freq!$B$2:$B$40,0),_xlfn.XLOOKUP(U336,freq!$A$2:$A$40,freq!$B$2:$B$40,0),_xlfn.XLOOKUP(V336,freq!$A$2:$A$40,freq!$B$2:$B$40,0))</f>
        <v>67.019999999999982</v>
      </c>
    </row>
    <row r="337" spans="1:23" x14ac:dyDescent="0.35">
      <c r="A337" s="32" t="s">
        <v>1051</v>
      </c>
      <c r="B337" s="32" t="s">
        <v>35</v>
      </c>
      <c r="C337" s="32">
        <v>6</v>
      </c>
      <c r="D337" s="32" t="s">
        <v>28</v>
      </c>
      <c r="E337" s="32">
        <v>9</v>
      </c>
      <c r="F337" s="32">
        <v>6</v>
      </c>
      <c r="G337" s="32">
        <v>7</v>
      </c>
      <c r="H337" s="32" t="s">
        <v>0</v>
      </c>
      <c r="I337" s="32" t="s">
        <v>35</v>
      </c>
      <c r="J337" s="32" t="s">
        <v>42</v>
      </c>
      <c r="K337" s="32" t="s">
        <v>36</v>
      </c>
      <c r="L337" s="32" t="s">
        <v>48</v>
      </c>
      <c r="M337" s="32" t="s">
        <v>56</v>
      </c>
      <c r="N337" s="32">
        <v>9</v>
      </c>
      <c r="O337" s="32" t="s">
        <v>2</v>
      </c>
      <c r="P337" s="32" t="s">
        <v>56</v>
      </c>
      <c r="Q337" s="32">
        <v>0</v>
      </c>
      <c r="R337" s="32" t="s">
        <v>35</v>
      </c>
      <c r="S337" s="32" t="s">
        <v>36</v>
      </c>
      <c r="T337" s="32" t="s">
        <v>44</v>
      </c>
      <c r="U337" s="32" t="s">
        <v>59</v>
      </c>
      <c r="V337" s="32" t="s">
        <v>38</v>
      </c>
      <c r="W337" s="32">
        <f>SUM(_xlfn.XLOOKUP(B337,freq!$A$2:$A$40,freq!$B$2:$B$40,0),_xlfn.XLOOKUP(C337,freq!$A$2:$A$40,freq!$B$2:$B$40,0),_xlfn.XLOOKUP(D337,freq!$A$2:$A$40,freq!$B$2:$B$40,0),_xlfn.XLOOKUP(E337,freq!$A$2:$A$40,freq!$B$2:$B$40,0),_xlfn.XLOOKUP(F337,freq!$A$2:$A$40,freq!$B$2:$B$40,0),_xlfn.XLOOKUP(G337,freq!$A$2:$A$40,freq!$B$2:$B$40,0),_xlfn.XLOOKUP(H337,freq!$A$2:$A$40,freq!$B$2:$B$40,0),_xlfn.XLOOKUP(I337,freq!$A$2:$A$40,freq!$B$2:$B$40,0),_xlfn.XLOOKUP(J337,freq!$A$2:$A$40,freq!$B$2:$B$40,0),_xlfn.XLOOKUP(K337,freq!$A$2:$A$40,freq!$B$2:$B$40,0),_xlfn.XLOOKUP(L337,freq!$A$2:$A$40,freq!$B$2:$B$40,0),_xlfn.XLOOKUP(M337,freq!$A$2:$A$40,freq!$B$2:$B$40,0),_xlfn.XLOOKUP(N337,freq!$A$2:$A$40,freq!$B$2:$B$40,0),_xlfn.XLOOKUP(O337,freq!$A$2:$A$40,freq!$B$2:$B$40,0),_xlfn.XLOOKUP(P337,freq!$A$2:$A$40,freq!$B$2:$B$40,0),_xlfn.XLOOKUP(Q337,freq!$A$2:$A$40,freq!$B$2:$B$40,0),_xlfn.XLOOKUP(R337,freq!$A$2:$A$40,freq!$B$2:$B$40,0),_xlfn.XLOOKUP(S337,freq!$A$2:$A$40,freq!$B$2:$B$40,0),_xlfn.XLOOKUP(T337,freq!$A$2:$A$40,freq!$B$2:$B$40,0),_xlfn.XLOOKUP(U337,freq!$A$2:$A$40,freq!$B$2:$B$40,0),_xlfn.XLOOKUP(V337,freq!$A$2:$A$40,freq!$B$2:$B$40,0))</f>
        <v>67</v>
      </c>
    </row>
    <row r="338" spans="1:23" x14ac:dyDescent="0.35">
      <c r="A338" s="32" t="s">
        <v>1474</v>
      </c>
      <c r="B338" s="32" t="s">
        <v>1</v>
      </c>
      <c r="C338" s="32" t="s">
        <v>2</v>
      </c>
      <c r="D338" s="32" t="s">
        <v>29</v>
      </c>
      <c r="E338" s="32" t="s">
        <v>3</v>
      </c>
      <c r="F338" s="32">
        <v>4</v>
      </c>
      <c r="G338" s="32" t="s">
        <v>56</v>
      </c>
      <c r="H338" s="32" t="s">
        <v>32</v>
      </c>
      <c r="I338" s="32">
        <v>1</v>
      </c>
      <c r="J338" s="32" t="s">
        <v>38</v>
      </c>
      <c r="K338" s="32">
        <v>0</v>
      </c>
      <c r="L338" s="32" t="s">
        <v>38</v>
      </c>
      <c r="M338" s="32">
        <v>1</v>
      </c>
      <c r="N338" s="32" t="s">
        <v>48</v>
      </c>
      <c r="O338" s="32" t="s">
        <v>31</v>
      </c>
      <c r="P338" s="32" t="s">
        <v>28</v>
      </c>
      <c r="Q338" s="32" t="s">
        <v>2</v>
      </c>
      <c r="R338" s="32" t="s">
        <v>42</v>
      </c>
      <c r="S338" s="32">
        <v>3</v>
      </c>
      <c r="T338" s="32" t="s">
        <v>41</v>
      </c>
      <c r="U338" s="32" t="s">
        <v>29</v>
      </c>
      <c r="V338" s="32" t="s">
        <v>43</v>
      </c>
      <c r="W338" s="32">
        <f>SUM(_xlfn.XLOOKUP(B338,freq!$A$2:$A$40,freq!$B$2:$B$40,0),_xlfn.XLOOKUP(C338,freq!$A$2:$A$40,freq!$B$2:$B$40,0),_xlfn.XLOOKUP(D338,freq!$A$2:$A$40,freq!$B$2:$B$40,0),_xlfn.XLOOKUP(E338,freq!$A$2:$A$40,freq!$B$2:$B$40,0),_xlfn.XLOOKUP(F338,freq!$A$2:$A$40,freq!$B$2:$B$40,0),_xlfn.XLOOKUP(G338,freq!$A$2:$A$40,freq!$B$2:$B$40,0),_xlfn.XLOOKUP(H338,freq!$A$2:$A$40,freq!$B$2:$B$40,0),_xlfn.XLOOKUP(I338,freq!$A$2:$A$40,freq!$B$2:$B$40,0),_xlfn.XLOOKUP(J338,freq!$A$2:$A$40,freq!$B$2:$B$40,0),_xlfn.XLOOKUP(K338,freq!$A$2:$A$40,freq!$B$2:$B$40,0),_xlfn.XLOOKUP(L338,freq!$A$2:$A$40,freq!$B$2:$B$40,0),_xlfn.XLOOKUP(M338,freq!$A$2:$A$40,freq!$B$2:$B$40,0),_xlfn.XLOOKUP(N338,freq!$A$2:$A$40,freq!$B$2:$B$40,0),_xlfn.XLOOKUP(O338,freq!$A$2:$A$40,freq!$B$2:$B$40,0),_xlfn.XLOOKUP(P338,freq!$A$2:$A$40,freq!$B$2:$B$40,0),_xlfn.XLOOKUP(Q338,freq!$A$2:$A$40,freq!$B$2:$B$40,0),_xlfn.XLOOKUP(R338,freq!$A$2:$A$40,freq!$B$2:$B$40,0),_xlfn.XLOOKUP(S338,freq!$A$2:$A$40,freq!$B$2:$B$40,0),_xlfn.XLOOKUP(T338,freq!$A$2:$A$40,freq!$B$2:$B$40,0),_xlfn.XLOOKUP(U338,freq!$A$2:$A$40,freq!$B$2:$B$40,0),_xlfn.XLOOKUP(V338,freq!$A$2:$A$40,freq!$B$2:$B$40,0))</f>
        <v>66.990000000000009</v>
      </c>
    </row>
    <row r="339" spans="1:23" x14ac:dyDescent="0.35">
      <c r="A339" s="32" t="s">
        <v>1054</v>
      </c>
      <c r="B339" s="32" t="s">
        <v>38</v>
      </c>
      <c r="C339" s="32">
        <v>7</v>
      </c>
      <c r="D339" s="32">
        <v>2</v>
      </c>
      <c r="E339" s="32" t="s">
        <v>56</v>
      </c>
      <c r="F339" s="32" t="s">
        <v>2</v>
      </c>
      <c r="G339" s="32" t="s">
        <v>48</v>
      </c>
      <c r="H339" s="32" t="s">
        <v>1</v>
      </c>
      <c r="I339" s="32" t="s">
        <v>32</v>
      </c>
      <c r="J339" s="32">
        <v>3</v>
      </c>
      <c r="K339" s="32" t="s">
        <v>46</v>
      </c>
      <c r="L339" s="32">
        <v>0</v>
      </c>
      <c r="M339" s="32" t="s">
        <v>1</v>
      </c>
      <c r="N339" s="32" t="s">
        <v>0</v>
      </c>
      <c r="O339" s="32" t="s">
        <v>36</v>
      </c>
      <c r="P339" s="32" t="s">
        <v>29</v>
      </c>
      <c r="Q339" s="32" t="s">
        <v>49</v>
      </c>
      <c r="R339" s="32" t="s">
        <v>37</v>
      </c>
      <c r="S339" s="32" t="s">
        <v>42</v>
      </c>
      <c r="T339" s="32" t="s">
        <v>34</v>
      </c>
      <c r="U339" s="32" t="s">
        <v>56</v>
      </c>
      <c r="V339" s="32" t="s">
        <v>33</v>
      </c>
      <c r="W339" s="32">
        <f>SUM(_xlfn.XLOOKUP(B339,freq!$A$2:$A$40,freq!$B$2:$B$40,0),_xlfn.XLOOKUP(C339,freq!$A$2:$A$40,freq!$B$2:$B$40,0),_xlfn.XLOOKUP(D339,freq!$A$2:$A$40,freq!$B$2:$B$40,0),_xlfn.XLOOKUP(E339,freq!$A$2:$A$40,freq!$B$2:$B$40,0),_xlfn.XLOOKUP(F339,freq!$A$2:$A$40,freq!$B$2:$B$40,0),_xlfn.XLOOKUP(G339,freq!$A$2:$A$40,freq!$B$2:$B$40,0),_xlfn.XLOOKUP(H339,freq!$A$2:$A$40,freq!$B$2:$B$40,0),_xlfn.XLOOKUP(I339,freq!$A$2:$A$40,freq!$B$2:$B$40,0),_xlfn.XLOOKUP(J339,freq!$A$2:$A$40,freq!$B$2:$B$40,0),_xlfn.XLOOKUP(K339,freq!$A$2:$A$40,freq!$B$2:$B$40,0),_xlfn.XLOOKUP(L339,freq!$A$2:$A$40,freq!$B$2:$B$40,0),_xlfn.XLOOKUP(M339,freq!$A$2:$A$40,freq!$B$2:$B$40,0),_xlfn.XLOOKUP(N339,freq!$A$2:$A$40,freq!$B$2:$B$40,0),_xlfn.XLOOKUP(O339,freq!$A$2:$A$40,freq!$B$2:$B$40,0),_xlfn.XLOOKUP(P339,freq!$A$2:$A$40,freq!$B$2:$B$40,0),_xlfn.XLOOKUP(Q339,freq!$A$2:$A$40,freq!$B$2:$B$40,0),_xlfn.XLOOKUP(R339,freq!$A$2:$A$40,freq!$B$2:$B$40,0),_xlfn.XLOOKUP(S339,freq!$A$2:$A$40,freq!$B$2:$B$40,0),_xlfn.XLOOKUP(T339,freq!$A$2:$A$40,freq!$B$2:$B$40,0),_xlfn.XLOOKUP(U339,freq!$A$2:$A$40,freq!$B$2:$B$40,0),_xlfn.XLOOKUP(V339,freq!$A$2:$A$40,freq!$B$2:$B$40,0))</f>
        <v>66.97</v>
      </c>
    </row>
    <row r="340" spans="1:23" x14ac:dyDescent="0.35">
      <c r="A340" s="32" t="s">
        <v>338</v>
      </c>
      <c r="B340" s="32" t="s">
        <v>38</v>
      </c>
      <c r="C340" s="32" t="s">
        <v>35</v>
      </c>
      <c r="D340" s="32" t="s">
        <v>31</v>
      </c>
      <c r="E340" s="32">
        <v>6</v>
      </c>
      <c r="F340" s="32" t="s">
        <v>32</v>
      </c>
      <c r="G340" s="32" t="s">
        <v>3</v>
      </c>
      <c r="H340" s="32" t="s">
        <v>58</v>
      </c>
      <c r="I340" s="32" t="s">
        <v>46</v>
      </c>
      <c r="J340" s="32">
        <v>2</v>
      </c>
      <c r="K340" s="32" t="s">
        <v>1</v>
      </c>
      <c r="L340" s="32">
        <v>7</v>
      </c>
      <c r="M340" s="32" t="s">
        <v>41</v>
      </c>
      <c r="N340" s="32" t="s">
        <v>40</v>
      </c>
      <c r="O340" s="32" t="s">
        <v>59</v>
      </c>
      <c r="P340" s="32" t="s">
        <v>35</v>
      </c>
      <c r="Q340" s="32" t="s">
        <v>48</v>
      </c>
      <c r="R340" s="32" t="s">
        <v>31</v>
      </c>
      <c r="S340" s="32" t="s">
        <v>43</v>
      </c>
      <c r="T340" s="32" t="s">
        <v>38</v>
      </c>
      <c r="U340" s="32">
        <v>2</v>
      </c>
      <c r="V340" s="32">
        <v>3</v>
      </c>
      <c r="W340" s="32">
        <f>SUM(_xlfn.XLOOKUP(B340,freq!$A$2:$A$40,freq!$B$2:$B$40,0),_xlfn.XLOOKUP(C340,freq!$A$2:$A$40,freq!$B$2:$B$40,0),_xlfn.XLOOKUP(D340,freq!$A$2:$A$40,freq!$B$2:$B$40,0),_xlfn.XLOOKUP(E340,freq!$A$2:$A$40,freq!$B$2:$B$40,0),_xlfn.XLOOKUP(F340,freq!$A$2:$A$40,freq!$B$2:$B$40,0),_xlfn.XLOOKUP(G340,freq!$A$2:$A$40,freq!$B$2:$B$40,0),_xlfn.XLOOKUP(H340,freq!$A$2:$A$40,freq!$B$2:$B$40,0),_xlfn.XLOOKUP(I340,freq!$A$2:$A$40,freq!$B$2:$B$40,0),_xlfn.XLOOKUP(J340,freq!$A$2:$A$40,freq!$B$2:$B$40,0),_xlfn.XLOOKUP(K340,freq!$A$2:$A$40,freq!$B$2:$B$40,0),_xlfn.XLOOKUP(L340,freq!$A$2:$A$40,freq!$B$2:$B$40,0),_xlfn.XLOOKUP(M340,freq!$A$2:$A$40,freq!$B$2:$B$40,0),_xlfn.XLOOKUP(N340,freq!$A$2:$A$40,freq!$B$2:$B$40,0),_xlfn.XLOOKUP(O340,freq!$A$2:$A$40,freq!$B$2:$B$40,0),_xlfn.XLOOKUP(P340,freq!$A$2:$A$40,freq!$B$2:$B$40,0),_xlfn.XLOOKUP(Q340,freq!$A$2:$A$40,freq!$B$2:$B$40,0),_xlfn.XLOOKUP(R340,freq!$A$2:$A$40,freq!$B$2:$B$40,0),_xlfn.XLOOKUP(S340,freq!$A$2:$A$40,freq!$B$2:$B$40,0),_xlfn.XLOOKUP(T340,freq!$A$2:$A$40,freq!$B$2:$B$40,0),_xlfn.XLOOKUP(U340,freq!$A$2:$A$40,freq!$B$2:$B$40,0),_xlfn.XLOOKUP(V340,freq!$A$2:$A$40,freq!$B$2:$B$40,0))</f>
        <v>66.919999999999987</v>
      </c>
    </row>
    <row r="341" spans="1:23" x14ac:dyDescent="0.35">
      <c r="A341" s="32" t="s">
        <v>239</v>
      </c>
      <c r="B341" s="32">
        <v>1</v>
      </c>
      <c r="C341" s="32" t="s">
        <v>37</v>
      </c>
      <c r="D341" s="32" t="s">
        <v>34</v>
      </c>
      <c r="E341" s="32" t="s">
        <v>3</v>
      </c>
      <c r="F341" s="32" t="s">
        <v>3</v>
      </c>
      <c r="G341" s="32">
        <v>8</v>
      </c>
      <c r="H341" s="32" t="s">
        <v>28</v>
      </c>
      <c r="I341" s="32" t="s">
        <v>44</v>
      </c>
      <c r="J341" s="32" t="s">
        <v>37</v>
      </c>
      <c r="K341" s="32" t="s">
        <v>50</v>
      </c>
      <c r="L341" s="32">
        <v>9</v>
      </c>
      <c r="M341" s="32" t="s">
        <v>3</v>
      </c>
      <c r="N341" s="32" t="s">
        <v>1</v>
      </c>
      <c r="O341" s="32" t="s">
        <v>2</v>
      </c>
      <c r="P341" s="32">
        <v>0</v>
      </c>
      <c r="Q341" s="32" t="s">
        <v>49</v>
      </c>
      <c r="R341" s="32" t="s">
        <v>58</v>
      </c>
      <c r="S341" s="32" t="s">
        <v>1</v>
      </c>
      <c r="T341" s="32" t="s">
        <v>41</v>
      </c>
      <c r="U341" s="32">
        <v>7</v>
      </c>
      <c r="V341" s="32">
        <v>2</v>
      </c>
      <c r="W341" s="32">
        <f>SUM(_xlfn.XLOOKUP(B341,freq!$A$2:$A$40,freq!$B$2:$B$40,0),_xlfn.XLOOKUP(C341,freq!$A$2:$A$40,freq!$B$2:$B$40,0),_xlfn.XLOOKUP(D341,freq!$A$2:$A$40,freq!$B$2:$B$40,0),_xlfn.XLOOKUP(E341,freq!$A$2:$A$40,freq!$B$2:$B$40,0),_xlfn.XLOOKUP(F341,freq!$A$2:$A$40,freq!$B$2:$B$40,0),_xlfn.XLOOKUP(G341,freq!$A$2:$A$40,freq!$B$2:$B$40,0),_xlfn.XLOOKUP(H341,freq!$A$2:$A$40,freq!$B$2:$B$40,0),_xlfn.XLOOKUP(I341,freq!$A$2:$A$40,freq!$B$2:$B$40,0),_xlfn.XLOOKUP(J341,freq!$A$2:$A$40,freq!$B$2:$B$40,0),_xlfn.XLOOKUP(K341,freq!$A$2:$A$40,freq!$B$2:$B$40,0),_xlfn.XLOOKUP(L341,freq!$A$2:$A$40,freq!$B$2:$B$40,0),_xlfn.XLOOKUP(M341,freq!$A$2:$A$40,freq!$B$2:$B$40,0),_xlfn.XLOOKUP(N341,freq!$A$2:$A$40,freq!$B$2:$B$40,0),_xlfn.XLOOKUP(O341,freq!$A$2:$A$40,freq!$B$2:$B$40,0),_xlfn.XLOOKUP(P341,freq!$A$2:$A$40,freq!$B$2:$B$40,0),_xlfn.XLOOKUP(Q341,freq!$A$2:$A$40,freq!$B$2:$B$40,0),_xlfn.XLOOKUP(R341,freq!$A$2:$A$40,freq!$B$2:$B$40,0),_xlfn.XLOOKUP(S341,freq!$A$2:$A$40,freq!$B$2:$B$40,0),_xlfn.XLOOKUP(T341,freq!$A$2:$A$40,freq!$B$2:$B$40,0),_xlfn.XLOOKUP(U341,freq!$A$2:$A$40,freq!$B$2:$B$40,0),_xlfn.XLOOKUP(V341,freq!$A$2:$A$40,freq!$B$2:$B$40,0))</f>
        <v>66.910000000000011</v>
      </c>
    </row>
    <row r="342" spans="1:23" x14ac:dyDescent="0.35">
      <c r="A342" s="32" t="s">
        <v>110</v>
      </c>
      <c r="B342" s="32">
        <v>1</v>
      </c>
      <c r="C342" s="32" t="s">
        <v>40</v>
      </c>
      <c r="D342" s="32" t="s">
        <v>58</v>
      </c>
      <c r="E342" s="32" t="s">
        <v>36</v>
      </c>
      <c r="F342" s="32" t="s">
        <v>56</v>
      </c>
      <c r="G342" s="32" t="s">
        <v>2</v>
      </c>
      <c r="H342" s="32" t="s">
        <v>2</v>
      </c>
      <c r="I342" s="32" t="s">
        <v>59</v>
      </c>
      <c r="J342" s="32" t="s">
        <v>35</v>
      </c>
      <c r="K342" s="32" t="s">
        <v>42</v>
      </c>
      <c r="L342" s="32">
        <v>1</v>
      </c>
      <c r="M342" s="32" t="s">
        <v>31</v>
      </c>
      <c r="N342" s="32" t="s">
        <v>3</v>
      </c>
      <c r="O342" s="32" t="s">
        <v>28</v>
      </c>
      <c r="P342" s="32" t="s">
        <v>36</v>
      </c>
      <c r="Q342" s="32" t="s">
        <v>31</v>
      </c>
      <c r="R342" s="32" t="s">
        <v>32</v>
      </c>
      <c r="S342" s="32">
        <v>8</v>
      </c>
      <c r="T342" s="32">
        <v>2</v>
      </c>
      <c r="U342" s="32" t="s">
        <v>30</v>
      </c>
      <c r="V342" s="32" t="s">
        <v>33</v>
      </c>
      <c r="W342" s="32">
        <f>SUM(_xlfn.XLOOKUP(B342,freq!$A$2:$A$40,freq!$B$2:$B$40,0),_xlfn.XLOOKUP(C342,freq!$A$2:$A$40,freq!$B$2:$B$40,0),_xlfn.XLOOKUP(D342,freq!$A$2:$A$40,freq!$B$2:$B$40,0),_xlfn.XLOOKUP(E342,freq!$A$2:$A$40,freq!$B$2:$B$40,0),_xlfn.XLOOKUP(F342,freq!$A$2:$A$40,freq!$B$2:$B$40,0),_xlfn.XLOOKUP(G342,freq!$A$2:$A$40,freq!$B$2:$B$40,0),_xlfn.XLOOKUP(H342,freq!$A$2:$A$40,freq!$B$2:$B$40,0),_xlfn.XLOOKUP(I342,freq!$A$2:$A$40,freq!$B$2:$B$40,0),_xlfn.XLOOKUP(J342,freq!$A$2:$A$40,freq!$B$2:$B$40,0),_xlfn.XLOOKUP(K342,freq!$A$2:$A$40,freq!$B$2:$B$40,0),_xlfn.XLOOKUP(L342,freq!$A$2:$A$40,freq!$B$2:$B$40,0),_xlfn.XLOOKUP(M342,freq!$A$2:$A$40,freq!$B$2:$B$40,0),_xlfn.XLOOKUP(N342,freq!$A$2:$A$40,freq!$B$2:$B$40,0),_xlfn.XLOOKUP(O342,freq!$A$2:$A$40,freq!$B$2:$B$40,0),_xlfn.XLOOKUP(P342,freq!$A$2:$A$40,freq!$B$2:$B$40,0),_xlfn.XLOOKUP(Q342,freq!$A$2:$A$40,freq!$B$2:$B$40,0),_xlfn.XLOOKUP(R342,freq!$A$2:$A$40,freq!$B$2:$B$40,0),_xlfn.XLOOKUP(S342,freq!$A$2:$A$40,freq!$B$2:$B$40,0),_xlfn.XLOOKUP(T342,freq!$A$2:$A$40,freq!$B$2:$B$40,0),_xlfn.XLOOKUP(U342,freq!$A$2:$A$40,freq!$B$2:$B$40,0),_xlfn.XLOOKUP(V342,freq!$A$2:$A$40,freq!$B$2:$B$40,0))</f>
        <v>66.91</v>
      </c>
    </row>
    <row r="343" spans="1:23" x14ac:dyDescent="0.35">
      <c r="A343" s="32" t="s">
        <v>1735</v>
      </c>
      <c r="B343" s="32" t="s">
        <v>32</v>
      </c>
      <c r="C343" s="32" t="s">
        <v>41</v>
      </c>
      <c r="D343" s="32" t="s">
        <v>31</v>
      </c>
      <c r="E343" s="32" t="s">
        <v>3</v>
      </c>
      <c r="F343" s="32" t="s">
        <v>34</v>
      </c>
      <c r="G343" s="32" t="s">
        <v>33</v>
      </c>
      <c r="H343" s="32" t="s">
        <v>58</v>
      </c>
      <c r="I343" s="32" t="s">
        <v>48</v>
      </c>
      <c r="J343" s="32" t="s">
        <v>0</v>
      </c>
      <c r="K343" s="32">
        <v>7</v>
      </c>
      <c r="L343" s="32" t="s">
        <v>31</v>
      </c>
      <c r="M343" s="32">
        <v>0</v>
      </c>
      <c r="N343" s="32" t="s">
        <v>29</v>
      </c>
      <c r="O343" s="32" t="s">
        <v>30</v>
      </c>
      <c r="P343" s="32" t="s">
        <v>42</v>
      </c>
      <c r="Q343" s="32" t="s">
        <v>1</v>
      </c>
      <c r="R343" s="32" t="s">
        <v>31</v>
      </c>
      <c r="S343" s="32" t="s">
        <v>36</v>
      </c>
      <c r="T343" s="32" t="s">
        <v>3</v>
      </c>
      <c r="U343" s="32" t="s">
        <v>3</v>
      </c>
      <c r="V343" s="32">
        <v>6</v>
      </c>
      <c r="W343" s="32">
        <f>SUM(_xlfn.XLOOKUP(B343,freq!$A$2:$A$40,freq!$B$2:$B$40,0),_xlfn.XLOOKUP(C343,freq!$A$2:$A$40,freq!$B$2:$B$40,0),_xlfn.XLOOKUP(D343,freq!$A$2:$A$40,freq!$B$2:$B$40,0),_xlfn.XLOOKUP(E343,freq!$A$2:$A$40,freq!$B$2:$B$40,0),_xlfn.XLOOKUP(F343,freq!$A$2:$A$40,freq!$B$2:$B$40,0),_xlfn.XLOOKUP(G343,freq!$A$2:$A$40,freq!$B$2:$B$40,0),_xlfn.XLOOKUP(H343,freq!$A$2:$A$40,freq!$B$2:$B$40,0),_xlfn.XLOOKUP(I343,freq!$A$2:$A$40,freq!$B$2:$B$40,0),_xlfn.XLOOKUP(J343,freq!$A$2:$A$40,freq!$B$2:$B$40,0),_xlfn.XLOOKUP(K343,freq!$A$2:$A$40,freq!$B$2:$B$40,0),_xlfn.XLOOKUP(L343,freq!$A$2:$A$40,freq!$B$2:$B$40,0),_xlfn.XLOOKUP(M343,freq!$A$2:$A$40,freq!$B$2:$B$40,0),_xlfn.XLOOKUP(N343,freq!$A$2:$A$40,freq!$B$2:$B$40,0),_xlfn.XLOOKUP(O343,freq!$A$2:$A$40,freq!$B$2:$B$40,0),_xlfn.XLOOKUP(P343,freq!$A$2:$A$40,freq!$B$2:$B$40,0),_xlfn.XLOOKUP(Q343,freq!$A$2:$A$40,freq!$B$2:$B$40,0),_xlfn.XLOOKUP(R343,freq!$A$2:$A$40,freq!$B$2:$B$40,0),_xlfn.XLOOKUP(S343,freq!$A$2:$A$40,freq!$B$2:$B$40,0),_xlfn.XLOOKUP(T343,freq!$A$2:$A$40,freq!$B$2:$B$40,0),_xlfn.XLOOKUP(U343,freq!$A$2:$A$40,freq!$B$2:$B$40,0),_xlfn.XLOOKUP(V343,freq!$A$2:$A$40,freq!$B$2:$B$40,0))</f>
        <v>66.87</v>
      </c>
    </row>
    <row r="344" spans="1:23" x14ac:dyDescent="0.35">
      <c r="A344" s="32" t="s">
        <v>1166</v>
      </c>
      <c r="B344" s="32" t="s">
        <v>28</v>
      </c>
      <c r="C344" s="32" t="s">
        <v>37</v>
      </c>
      <c r="D344" s="32" t="s">
        <v>56</v>
      </c>
      <c r="E344" s="32" t="s">
        <v>34</v>
      </c>
      <c r="F344" s="32" t="s">
        <v>34</v>
      </c>
      <c r="G344" s="32" t="s">
        <v>41</v>
      </c>
      <c r="H344" s="32" t="s">
        <v>49</v>
      </c>
      <c r="I344" s="32">
        <v>4</v>
      </c>
      <c r="J344" s="32" t="s">
        <v>28</v>
      </c>
      <c r="K344" s="32" t="s">
        <v>46</v>
      </c>
      <c r="L344" s="32" t="s">
        <v>43</v>
      </c>
      <c r="M344" s="32" t="s">
        <v>35</v>
      </c>
      <c r="N344" s="32">
        <v>1</v>
      </c>
      <c r="O344" s="32" t="s">
        <v>34</v>
      </c>
      <c r="P344" s="32" t="s">
        <v>31</v>
      </c>
      <c r="Q344" s="32" t="s">
        <v>56</v>
      </c>
      <c r="R344" s="32" t="s">
        <v>40</v>
      </c>
      <c r="S344" s="32" t="s">
        <v>29</v>
      </c>
      <c r="T344" s="32" t="s">
        <v>59</v>
      </c>
      <c r="U344" s="32" t="s">
        <v>35</v>
      </c>
      <c r="V344" s="32" t="s">
        <v>48</v>
      </c>
      <c r="W344" s="32">
        <f>SUM(_xlfn.XLOOKUP(B344,freq!$A$2:$A$40,freq!$B$2:$B$40,0),_xlfn.XLOOKUP(C344,freq!$A$2:$A$40,freq!$B$2:$B$40,0),_xlfn.XLOOKUP(D344,freq!$A$2:$A$40,freq!$B$2:$B$40,0),_xlfn.XLOOKUP(E344,freq!$A$2:$A$40,freq!$B$2:$B$40,0),_xlfn.XLOOKUP(F344,freq!$A$2:$A$40,freq!$B$2:$B$40,0),_xlfn.XLOOKUP(G344,freq!$A$2:$A$40,freq!$B$2:$B$40,0),_xlfn.XLOOKUP(H344,freq!$A$2:$A$40,freq!$B$2:$B$40,0),_xlfn.XLOOKUP(I344,freq!$A$2:$A$40,freq!$B$2:$B$40,0),_xlfn.XLOOKUP(J344,freq!$A$2:$A$40,freq!$B$2:$B$40,0),_xlfn.XLOOKUP(K344,freq!$A$2:$A$40,freq!$B$2:$B$40,0),_xlfn.XLOOKUP(L344,freq!$A$2:$A$40,freq!$B$2:$B$40,0),_xlfn.XLOOKUP(M344,freq!$A$2:$A$40,freq!$B$2:$B$40,0),_xlfn.XLOOKUP(N344,freq!$A$2:$A$40,freq!$B$2:$B$40,0),_xlfn.XLOOKUP(O344,freq!$A$2:$A$40,freq!$B$2:$B$40,0),_xlfn.XLOOKUP(P344,freq!$A$2:$A$40,freq!$B$2:$B$40,0),_xlfn.XLOOKUP(Q344,freq!$A$2:$A$40,freq!$B$2:$B$40,0),_xlfn.XLOOKUP(R344,freq!$A$2:$A$40,freq!$B$2:$B$40,0),_xlfn.XLOOKUP(S344,freq!$A$2:$A$40,freq!$B$2:$B$40,0),_xlfn.XLOOKUP(T344,freq!$A$2:$A$40,freq!$B$2:$B$40,0),_xlfn.XLOOKUP(U344,freq!$A$2:$A$40,freq!$B$2:$B$40,0),_xlfn.XLOOKUP(V344,freq!$A$2:$A$40,freq!$B$2:$B$40,0))</f>
        <v>66.849999999999994</v>
      </c>
    </row>
    <row r="345" spans="1:23" x14ac:dyDescent="0.35">
      <c r="A345" s="32" t="s">
        <v>1519</v>
      </c>
      <c r="B345" s="32" t="s">
        <v>45</v>
      </c>
      <c r="C345" s="32" t="s">
        <v>48</v>
      </c>
      <c r="D345" s="32" t="s">
        <v>0</v>
      </c>
      <c r="E345" s="32" t="s">
        <v>43</v>
      </c>
      <c r="F345" s="32" t="s">
        <v>30</v>
      </c>
      <c r="G345" s="32" t="s">
        <v>33</v>
      </c>
      <c r="H345" s="32" t="s">
        <v>58</v>
      </c>
      <c r="I345" s="32" t="s">
        <v>28</v>
      </c>
      <c r="J345" s="32" t="s">
        <v>48</v>
      </c>
      <c r="K345" s="32" t="s">
        <v>31</v>
      </c>
      <c r="L345" s="32" t="s">
        <v>45</v>
      </c>
      <c r="M345" s="32" t="s">
        <v>43</v>
      </c>
      <c r="N345" s="32" t="s">
        <v>29</v>
      </c>
      <c r="O345" s="32" t="s">
        <v>49</v>
      </c>
      <c r="P345" s="32" t="s">
        <v>33</v>
      </c>
      <c r="Q345" s="32" t="s">
        <v>41</v>
      </c>
      <c r="R345" s="32" t="s">
        <v>56</v>
      </c>
      <c r="S345" s="32" t="s">
        <v>31</v>
      </c>
      <c r="T345" s="32">
        <v>4</v>
      </c>
      <c r="U345" s="32" t="s">
        <v>40</v>
      </c>
      <c r="V345" s="32" t="s">
        <v>43</v>
      </c>
      <c r="W345" s="32">
        <f>SUM(_xlfn.XLOOKUP(B345,freq!$A$2:$A$40,freq!$B$2:$B$40,0),_xlfn.XLOOKUP(C345,freq!$A$2:$A$40,freq!$B$2:$B$40,0),_xlfn.XLOOKUP(D345,freq!$A$2:$A$40,freq!$B$2:$B$40,0),_xlfn.XLOOKUP(E345,freq!$A$2:$A$40,freq!$B$2:$B$40,0),_xlfn.XLOOKUP(F345,freq!$A$2:$A$40,freq!$B$2:$B$40,0),_xlfn.XLOOKUP(G345,freq!$A$2:$A$40,freq!$B$2:$B$40,0),_xlfn.XLOOKUP(H345,freq!$A$2:$A$40,freq!$B$2:$B$40,0),_xlfn.XLOOKUP(I345,freq!$A$2:$A$40,freq!$B$2:$B$40,0),_xlfn.XLOOKUP(J345,freq!$A$2:$A$40,freq!$B$2:$B$40,0),_xlfn.XLOOKUP(K345,freq!$A$2:$A$40,freq!$B$2:$B$40,0),_xlfn.XLOOKUP(L345,freq!$A$2:$A$40,freq!$B$2:$B$40,0),_xlfn.XLOOKUP(M345,freq!$A$2:$A$40,freq!$B$2:$B$40,0),_xlfn.XLOOKUP(N345,freq!$A$2:$A$40,freq!$B$2:$B$40,0),_xlfn.XLOOKUP(O345,freq!$A$2:$A$40,freq!$B$2:$B$40,0),_xlfn.XLOOKUP(P345,freq!$A$2:$A$40,freq!$B$2:$B$40,0),_xlfn.XLOOKUP(Q345,freq!$A$2:$A$40,freq!$B$2:$B$40,0),_xlfn.XLOOKUP(R345,freq!$A$2:$A$40,freq!$B$2:$B$40,0),_xlfn.XLOOKUP(S345,freq!$A$2:$A$40,freq!$B$2:$B$40,0),_xlfn.XLOOKUP(T345,freq!$A$2:$A$40,freq!$B$2:$B$40,0),_xlfn.XLOOKUP(U345,freq!$A$2:$A$40,freq!$B$2:$B$40,0),_xlfn.XLOOKUP(V345,freq!$A$2:$A$40,freq!$B$2:$B$40,0))</f>
        <v>66.819999999999993</v>
      </c>
    </row>
    <row r="346" spans="1:23" x14ac:dyDescent="0.35">
      <c r="A346" s="32" t="s">
        <v>1225</v>
      </c>
      <c r="B346" s="32" t="s">
        <v>43</v>
      </c>
      <c r="C346" s="32" t="s">
        <v>59</v>
      </c>
      <c r="D346" s="32" t="s">
        <v>35</v>
      </c>
      <c r="E346" s="32" t="s">
        <v>56</v>
      </c>
      <c r="F346" s="32" t="s">
        <v>30</v>
      </c>
      <c r="G346" s="32" t="s">
        <v>58</v>
      </c>
      <c r="H346" s="32" t="s">
        <v>37</v>
      </c>
      <c r="I346" s="32" t="s">
        <v>38</v>
      </c>
      <c r="J346" s="32">
        <v>3</v>
      </c>
      <c r="K346" s="32">
        <v>0</v>
      </c>
      <c r="L346" s="32">
        <v>6</v>
      </c>
      <c r="M346" s="32" t="s">
        <v>1</v>
      </c>
      <c r="N346" s="32" t="s">
        <v>3</v>
      </c>
      <c r="O346" s="32" t="s">
        <v>1</v>
      </c>
      <c r="P346" s="32">
        <v>8</v>
      </c>
      <c r="Q346" s="32" t="s">
        <v>41</v>
      </c>
      <c r="R346" s="32" t="s">
        <v>35</v>
      </c>
      <c r="S346" s="32" t="s">
        <v>28</v>
      </c>
      <c r="T346" s="32" t="s">
        <v>31</v>
      </c>
      <c r="U346" s="32">
        <v>6</v>
      </c>
      <c r="V346" s="32" t="s">
        <v>43</v>
      </c>
      <c r="W346" s="32">
        <f>SUM(_xlfn.XLOOKUP(B346,freq!$A$2:$A$40,freq!$B$2:$B$40,0),_xlfn.XLOOKUP(C346,freq!$A$2:$A$40,freq!$B$2:$B$40,0),_xlfn.XLOOKUP(D346,freq!$A$2:$A$40,freq!$B$2:$B$40,0),_xlfn.XLOOKUP(E346,freq!$A$2:$A$40,freq!$B$2:$B$40,0),_xlfn.XLOOKUP(F346,freq!$A$2:$A$40,freq!$B$2:$B$40,0),_xlfn.XLOOKUP(G346,freq!$A$2:$A$40,freq!$B$2:$B$40,0),_xlfn.XLOOKUP(H346,freq!$A$2:$A$40,freq!$B$2:$B$40,0),_xlfn.XLOOKUP(I346,freq!$A$2:$A$40,freq!$B$2:$B$40,0),_xlfn.XLOOKUP(J346,freq!$A$2:$A$40,freq!$B$2:$B$40,0),_xlfn.XLOOKUP(K346,freq!$A$2:$A$40,freq!$B$2:$B$40,0),_xlfn.XLOOKUP(L346,freq!$A$2:$A$40,freq!$B$2:$B$40,0),_xlfn.XLOOKUP(M346,freq!$A$2:$A$40,freq!$B$2:$B$40,0),_xlfn.XLOOKUP(N346,freq!$A$2:$A$40,freq!$B$2:$B$40,0),_xlfn.XLOOKUP(O346,freq!$A$2:$A$40,freq!$B$2:$B$40,0),_xlfn.XLOOKUP(P346,freq!$A$2:$A$40,freq!$B$2:$B$40,0),_xlfn.XLOOKUP(Q346,freq!$A$2:$A$40,freq!$B$2:$B$40,0),_xlfn.XLOOKUP(R346,freq!$A$2:$A$40,freq!$B$2:$B$40,0),_xlfn.XLOOKUP(S346,freq!$A$2:$A$40,freq!$B$2:$B$40,0),_xlfn.XLOOKUP(T346,freq!$A$2:$A$40,freq!$B$2:$B$40,0),_xlfn.XLOOKUP(U346,freq!$A$2:$A$40,freq!$B$2:$B$40,0),_xlfn.XLOOKUP(V346,freq!$A$2:$A$40,freq!$B$2:$B$40,0))</f>
        <v>66.8</v>
      </c>
    </row>
    <row r="347" spans="1:23" x14ac:dyDescent="0.35">
      <c r="A347" s="32" t="s">
        <v>1716</v>
      </c>
      <c r="B347" s="32">
        <v>2</v>
      </c>
      <c r="C347" s="32" t="s">
        <v>53</v>
      </c>
      <c r="D347" s="32" t="s">
        <v>56</v>
      </c>
      <c r="E347" s="32" t="s">
        <v>53</v>
      </c>
      <c r="F347" s="32" t="s">
        <v>56</v>
      </c>
      <c r="G347" s="32" t="s">
        <v>28</v>
      </c>
      <c r="H347" s="32" t="s">
        <v>3</v>
      </c>
      <c r="I347" s="32" t="s">
        <v>42</v>
      </c>
      <c r="J347" s="32" t="s">
        <v>38</v>
      </c>
      <c r="K347" s="32" t="s">
        <v>37</v>
      </c>
      <c r="L347" s="32" t="s">
        <v>48</v>
      </c>
      <c r="M347" s="32" t="s">
        <v>34</v>
      </c>
      <c r="N347" s="32" t="s">
        <v>42</v>
      </c>
      <c r="O347" s="32" t="s">
        <v>48</v>
      </c>
      <c r="P347" s="32" t="s">
        <v>42</v>
      </c>
      <c r="Q347" s="32" t="s">
        <v>38</v>
      </c>
      <c r="R347" s="32">
        <v>2</v>
      </c>
      <c r="S347" s="32" t="s">
        <v>31</v>
      </c>
      <c r="T347" s="32" t="s">
        <v>56</v>
      </c>
      <c r="U347" s="32" t="s">
        <v>37</v>
      </c>
      <c r="V347" s="32" t="s">
        <v>28</v>
      </c>
      <c r="W347" s="32">
        <f>SUM(_xlfn.XLOOKUP(B347,freq!$A$2:$A$40,freq!$B$2:$B$40,0),_xlfn.XLOOKUP(C347,freq!$A$2:$A$40,freq!$B$2:$B$40,0),_xlfn.XLOOKUP(D347,freq!$A$2:$A$40,freq!$B$2:$B$40,0),_xlfn.XLOOKUP(E347,freq!$A$2:$A$40,freq!$B$2:$B$40,0),_xlfn.XLOOKUP(F347,freq!$A$2:$A$40,freq!$B$2:$B$40,0),_xlfn.XLOOKUP(G347,freq!$A$2:$A$40,freq!$B$2:$B$40,0),_xlfn.XLOOKUP(H347,freq!$A$2:$A$40,freq!$B$2:$B$40,0),_xlfn.XLOOKUP(I347,freq!$A$2:$A$40,freq!$B$2:$B$40,0),_xlfn.XLOOKUP(J347,freq!$A$2:$A$40,freq!$B$2:$B$40,0),_xlfn.XLOOKUP(K347,freq!$A$2:$A$40,freq!$B$2:$B$40,0),_xlfn.XLOOKUP(L347,freq!$A$2:$A$40,freq!$B$2:$B$40,0),_xlfn.XLOOKUP(M347,freq!$A$2:$A$40,freq!$B$2:$B$40,0),_xlfn.XLOOKUP(N347,freq!$A$2:$A$40,freq!$B$2:$B$40,0),_xlfn.XLOOKUP(O347,freq!$A$2:$A$40,freq!$B$2:$B$40,0),_xlfn.XLOOKUP(P347,freq!$A$2:$A$40,freq!$B$2:$B$40,0),_xlfn.XLOOKUP(Q347,freq!$A$2:$A$40,freq!$B$2:$B$40,0),_xlfn.XLOOKUP(R347,freq!$A$2:$A$40,freq!$B$2:$B$40,0),_xlfn.XLOOKUP(S347,freq!$A$2:$A$40,freq!$B$2:$B$40,0),_xlfn.XLOOKUP(T347,freq!$A$2:$A$40,freq!$B$2:$B$40,0),_xlfn.XLOOKUP(U347,freq!$A$2:$A$40,freq!$B$2:$B$40,0),_xlfn.XLOOKUP(V347,freq!$A$2:$A$40,freq!$B$2:$B$40,0))</f>
        <v>66.739999999999995</v>
      </c>
    </row>
    <row r="348" spans="1:23" x14ac:dyDescent="0.35">
      <c r="A348" s="32" t="s">
        <v>1246</v>
      </c>
      <c r="B348" s="32" t="s">
        <v>37</v>
      </c>
      <c r="C348" s="32" t="s">
        <v>36</v>
      </c>
      <c r="D348" s="32">
        <v>1</v>
      </c>
      <c r="E348" s="32" t="s">
        <v>4</v>
      </c>
      <c r="F348" s="32" t="s">
        <v>46</v>
      </c>
      <c r="G348" s="32">
        <v>8</v>
      </c>
      <c r="H348" s="32" t="s">
        <v>49</v>
      </c>
      <c r="I348" s="32">
        <v>3</v>
      </c>
      <c r="J348" s="32" t="s">
        <v>48</v>
      </c>
      <c r="K348" s="32" t="s">
        <v>35</v>
      </c>
      <c r="L348" s="32">
        <v>5</v>
      </c>
      <c r="M348" s="32" t="s">
        <v>4</v>
      </c>
      <c r="N348" s="32" t="s">
        <v>58</v>
      </c>
      <c r="O348" s="32">
        <v>6</v>
      </c>
      <c r="P348" s="32">
        <v>9</v>
      </c>
      <c r="Q348" s="32" t="s">
        <v>37</v>
      </c>
      <c r="R348" s="32" t="s">
        <v>45</v>
      </c>
      <c r="S348" s="32" t="s">
        <v>56</v>
      </c>
      <c r="T348" s="32" t="s">
        <v>1</v>
      </c>
      <c r="U348" s="32">
        <v>4</v>
      </c>
      <c r="V348" s="32">
        <v>2</v>
      </c>
      <c r="W348" s="32">
        <f>SUM(_xlfn.XLOOKUP(B348,freq!$A$2:$A$40,freq!$B$2:$B$40,0),_xlfn.XLOOKUP(C348,freq!$A$2:$A$40,freq!$B$2:$B$40,0),_xlfn.XLOOKUP(D348,freq!$A$2:$A$40,freq!$B$2:$B$40,0),_xlfn.XLOOKUP(E348,freq!$A$2:$A$40,freq!$B$2:$B$40,0),_xlfn.XLOOKUP(F348,freq!$A$2:$A$40,freq!$B$2:$B$40,0),_xlfn.XLOOKUP(G348,freq!$A$2:$A$40,freq!$B$2:$B$40,0),_xlfn.XLOOKUP(H348,freq!$A$2:$A$40,freq!$B$2:$B$40,0),_xlfn.XLOOKUP(I348,freq!$A$2:$A$40,freq!$B$2:$B$40,0),_xlfn.XLOOKUP(J348,freq!$A$2:$A$40,freq!$B$2:$B$40,0),_xlfn.XLOOKUP(K348,freq!$A$2:$A$40,freq!$B$2:$B$40,0),_xlfn.XLOOKUP(L348,freq!$A$2:$A$40,freq!$B$2:$B$40,0),_xlfn.XLOOKUP(M348,freq!$A$2:$A$40,freq!$B$2:$B$40,0),_xlfn.XLOOKUP(N348,freq!$A$2:$A$40,freq!$B$2:$B$40,0),_xlfn.XLOOKUP(O348,freq!$A$2:$A$40,freq!$B$2:$B$40,0),_xlfn.XLOOKUP(P348,freq!$A$2:$A$40,freq!$B$2:$B$40,0),_xlfn.XLOOKUP(Q348,freq!$A$2:$A$40,freq!$B$2:$B$40,0),_xlfn.XLOOKUP(R348,freq!$A$2:$A$40,freq!$B$2:$B$40,0),_xlfn.XLOOKUP(S348,freq!$A$2:$A$40,freq!$B$2:$B$40,0),_xlfn.XLOOKUP(T348,freq!$A$2:$A$40,freq!$B$2:$B$40,0),_xlfn.XLOOKUP(U348,freq!$A$2:$A$40,freq!$B$2:$B$40,0),_xlfn.XLOOKUP(V348,freq!$A$2:$A$40,freq!$B$2:$B$40,0))</f>
        <v>66.699999999999989</v>
      </c>
    </row>
    <row r="349" spans="1:23" x14ac:dyDescent="0.35">
      <c r="A349" s="32" t="s">
        <v>982</v>
      </c>
      <c r="B349" s="32" t="s">
        <v>50</v>
      </c>
      <c r="C349" s="32" t="s">
        <v>40</v>
      </c>
      <c r="D349" s="32">
        <v>1</v>
      </c>
      <c r="E349" s="32">
        <v>0</v>
      </c>
      <c r="F349" s="32" t="s">
        <v>31</v>
      </c>
      <c r="G349" s="32" t="s">
        <v>40</v>
      </c>
      <c r="H349" s="32" t="s">
        <v>48</v>
      </c>
      <c r="I349" s="32">
        <v>5</v>
      </c>
      <c r="J349" s="32" t="s">
        <v>43</v>
      </c>
      <c r="K349" s="32" t="s">
        <v>4</v>
      </c>
      <c r="L349" s="32" t="s">
        <v>2</v>
      </c>
      <c r="M349" s="32">
        <v>7</v>
      </c>
      <c r="N349" s="32" t="s">
        <v>30</v>
      </c>
      <c r="O349" s="32">
        <v>5</v>
      </c>
      <c r="P349" s="32" t="s">
        <v>3</v>
      </c>
      <c r="Q349" s="32" t="s">
        <v>46</v>
      </c>
      <c r="R349" s="32" t="s">
        <v>37</v>
      </c>
      <c r="S349" s="32" t="s">
        <v>2</v>
      </c>
      <c r="T349" s="32" t="s">
        <v>36</v>
      </c>
      <c r="U349" s="32" t="s">
        <v>45</v>
      </c>
      <c r="V349" s="32">
        <v>1</v>
      </c>
      <c r="W349" s="32">
        <f>SUM(_xlfn.XLOOKUP(B349,freq!$A$2:$A$40,freq!$B$2:$B$40,0),_xlfn.XLOOKUP(C349,freq!$A$2:$A$40,freq!$B$2:$B$40,0),_xlfn.XLOOKUP(D349,freq!$A$2:$A$40,freq!$B$2:$B$40,0),_xlfn.XLOOKUP(E349,freq!$A$2:$A$40,freq!$B$2:$B$40,0),_xlfn.XLOOKUP(F349,freq!$A$2:$A$40,freq!$B$2:$B$40,0),_xlfn.XLOOKUP(G349,freq!$A$2:$A$40,freq!$B$2:$B$40,0),_xlfn.XLOOKUP(H349,freq!$A$2:$A$40,freq!$B$2:$B$40,0),_xlfn.XLOOKUP(I349,freq!$A$2:$A$40,freq!$B$2:$B$40,0),_xlfn.XLOOKUP(J349,freq!$A$2:$A$40,freq!$B$2:$B$40,0),_xlfn.XLOOKUP(K349,freq!$A$2:$A$40,freq!$B$2:$B$40,0),_xlfn.XLOOKUP(L349,freq!$A$2:$A$40,freq!$B$2:$B$40,0),_xlfn.XLOOKUP(M349,freq!$A$2:$A$40,freq!$B$2:$B$40,0),_xlfn.XLOOKUP(N349,freq!$A$2:$A$40,freq!$B$2:$B$40,0),_xlfn.XLOOKUP(O349,freq!$A$2:$A$40,freq!$B$2:$B$40,0),_xlfn.XLOOKUP(P349,freq!$A$2:$A$40,freq!$B$2:$B$40,0),_xlfn.XLOOKUP(Q349,freq!$A$2:$A$40,freq!$B$2:$B$40,0),_xlfn.XLOOKUP(R349,freq!$A$2:$A$40,freq!$B$2:$B$40,0),_xlfn.XLOOKUP(S349,freq!$A$2:$A$40,freq!$B$2:$B$40,0),_xlfn.XLOOKUP(T349,freq!$A$2:$A$40,freq!$B$2:$B$40,0),_xlfn.XLOOKUP(U349,freq!$A$2:$A$40,freq!$B$2:$B$40,0),_xlfn.XLOOKUP(V349,freq!$A$2:$A$40,freq!$B$2:$B$40,0))</f>
        <v>66.67</v>
      </c>
    </row>
    <row r="350" spans="1:23" x14ac:dyDescent="0.35">
      <c r="A350" s="32" t="s">
        <v>541</v>
      </c>
      <c r="B350" s="32" t="s">
        <v>1</v>
      </c>
      <c r="C350" s="32" t="s">
        <v>35</v>
      </c>
      <c r="D350" s="32">
        <v>6</v>
      </c>
      <c r="E350" s="32" t="s">
        <v>0</v>
      </c>
      <c r="F350" s="32" t="s">
        <v>34</v>
      </c>
      <c r="G350" s="32" t="s">
        <v>44</v>
      </c>
      <c r="H350" s="32" t="s">
        <v>49</v>
      </c>
      <c r="I350" s="32" t="s">
        <v>45</v>
      </c>
      <c r="J350" s="32" t="s">
        <v>50</v>
      </c>
      <c r="K350" s="32" t="s">
        <v>30</v>
      </c>
      <c r="L350" s="32">
        <v>1</v>
      </c>
      <c r="M350" s="32" t="s">
        <v>32</v>
      </c>
      <c r="N350" s="32">
        <v>9</v>
      </c>
      <c r="O350" s="32" t="s">
        <v>1</v>
      </c>
      <c r="P350" s="32" t="s">
        <v>35</v>
      </c>
      <c r="Q350" s="32" t="s">
        <v>1</v>
      </c>
      <c r="R350" s="32">
        <v>5</v>
      </c>
      <c r="S350" s="32" t="s">
        <v>49</v>
      </c>
      <c r="T350" s="32" t="s">
        <v>33</v>
      </c>
      <c r="U350" s="32" t="s">
        <v>33</v>
      </c>
      <c r="V350" s="32" t="s">
        <v>4</v>
      </c>
      <c r="W350" s="32">
        <f>SUM(_xlfn.XLOOKUP(B350,freq!$A$2:$A$40,freq!$B$2:$B$40,0),_xlfn.XLOOKUP(C350,freq!$A$2:$A$40,freq!$B$2:$B$40,0),_xlfn.XLOOKUP(D350,freq!$A$2:$A$40,freq!$B$2:$B$40,0),_xlfn.XLOOKUP(E350,freq!$A$2:$A$40,freq!$B$2:$B$40,0),_xlfn.XLOOKUP(F350,freq!$A$2:$A$40,freq!$B$2:$B$40,0),_xlfn.XLOOKUP(G350,freq!$A$2:$A$40,freq!$B$2:$B$40,0),_xlfn.XLOOKUP(H350,freq!$A$2:$A$40,freq!$B$2:$B$40,0),_xlfn.XLOOKUP(I350,freq!$A$2:$A$40,freq!$B$2:$B$40,0),_xlfn.XLOOKUP(J350,freq!$A$2:$A$40,freq!$B$2:$B$40,0),_xlfn.XLOOKUP(K350,freq!$A$2:$A$40,freq!$B$2:$B$40,0),_xlfn.XLOOKUP(L350,freq!$A$2:$A$40,freq!$B$2:$B$40,0),_xlfn.XLOOKUP(M350,freq!$A$2:$A$40,freq!$B$2:$B$40,0),_xlfn.XLOOKUP(N350,freq!$A$2:$A$40,freq!$B$2:$B$40,0),_xlfn.XLOOKUP(O350,freq!$A$2:$A$40,freq!$B$2:$B$40,0),_xlfn.XLOOKUP(P350,freq!$A$2:$A$40,freq!$B$2:$B$40,0),_xlfn.XLOOKUP(Q350,freq!$A$2:$A$40,freq!$B$2:$B$40,0),_xlfn.XLOOKUP(R350,freq!$A$2:$A$40,freq!$B$2:$B$40,0),_xlfn.XLOOKUP(S350,freq!$A$2:$A$40,freq!$B$2:$B$40,0),_xlfn.XLOOKUP(T350,freq!$A$2:$A$40,freq!$B$2:$B$40,0),_xlfn.XLOOKUP(U350,freq!$A$2:$A$40,freq!$B$2:$B$40,0),_xlfn.XLOOKUP(V350,freq!$A$2:$A$40,freq!$B$2:$B$40,0))</f>
        <v>66.61</v>
      </c>
    </row>
    <row r="351" spans="1:23" x14ac:dyDescent="0.35">
      <c r="A351" s="32" t="s">
        <v>1885</v>
      </c>
      <c r="B351" s="32" t="s">
        <v>56</v>
      </c>
      <c r="C351" s="32" t="s">
        <v>50</v>
      </c>
      <c r="D351" s="32" t="s">
        <v>0</v>
      </c>
      <c r="E351" s="32" t="s">
        <v>43</v>
      </c>
      <c r="F351" s="32" t="s">
        <v>29</v>
      </c>
      <c r="G351" s="32" t="s">
        <v>28</v>
      </c>
      <c r="H351" s="32" t="s">
        <v>32</v>
      </c>
      <c r="I351" s="32">
        <v>2</v>
      </c>
      <c r="J351" s="32" t="s">
        <v>35</v>
      </c>
      <c r="K351" s="32">
        <v>5</v>
      </c>
      <c r="L351" s="32" t="s">
        <v>29</v>
      </c>
      <c r="M351" s="32" t="s">
        <v>32</v>
      </c>
      <c r="N351" s="32" t="s">
        <v>33</v>
      </c>
      <c r="O351" s="32" t="s">
        <v>38</v>
      </c>
      <c r="P351" s="32" t="s">
        <v>45</v>
      </c>
      <c r="Q351" s="32" t="s">
        <v>29</v>
      </c>
      <c r="R351" s="32" t="s">
        <v>3</v>
      </c>
      <c r="S351" s="32" t="s">
        <v>3</v>
      </c>
      <c r="T351" s="32" t="s">
        <v>38</v>
      </c>
      <c r="U351" s="32" t="s">
        <v>1</v>
      </c>
      <c r="V351" s="32" t="s">
        <v>0</v>
      </c>
      <c r="W351" s="32">
        <f>SUM(_xlfn.XLOOKUP(B351,freq!$A$2:$A$40,freq!$B$2:$B$40,0),_xlfn.XLOOKUP(C351,freq!$A$2:$A$40,freq!$B$2:$B$40,0),_xlfn.XLOOKUP(D351,freq!$A$2:$A$40,freq!$B$2:$B$40,0),_xlfn.XLOOKUP(E351,freq!$A$2:$A$40,freq!$B$2:$B$40,0),_xlfn.XLOOKUP(F351,freq!$A$2:$A$40,freq!$B$2:$B$40,0),_xlfn.XLOOKUP(G351,freq!$A$2:$A$40,freq!$B$2:$B$40,0),_xlfn.XLOOKUP(H351,freq!$A$2:$A$40,freq!$B$2:$B$40,0),_xlfn.XLOOKUP(I351,freq!$A$2:$A$40,freq!$B$2:$B$40,0),_xlfn.XLOOKUP(J351,freq!$A$2:$A$40,freq!$B$2:$B$40,0),_xlfn.XLOOKUP(K351,freq!$A$2:$A$40,freq!$B$2:$B$40,0),_xlfn.XLOOKUP(L351,freq!$A$2:$A$40,freq!$B$2:$B$40,0),_xlfn.XLOOKUP(M351,freq!$A$2:$A$40,freq!$B$2:$B$40,0),_xlfn.XLOOKUP(N351,freq!$A$2:$A$40,freq!$B$2:$B$40,0),_xlfn.XLOOKUP(O351,freq!$A$2:$A$40,freq!$B$2:$B$40,0),_xlfn.XLOOKUP(P351,freq!$A$2:$A$40,freq!$B$2:$B$40,0),_xlfn.XLOOKUP(Q351,freq!$A$2:$A$40,freq!$B$2:$B$40,0),_xlfn.XLOOKUP(R351,freq!$A$2:$A$40,freq!$B$2:$B$40,0),_xlfn.XLOOKUP(S351,freq!$A$2:$A$40,freq!$B$2:$B$40,0),_xlfn.XLOOKUP(T351,freq!$A$2:$A$40,freq!$B$2:$B$40,0),_xlfn.XLOOKUP(U351,freq!$A$2:$A$40,freq!$B$2:$B$40,0),_xlfn.XLOOKUP(V351,freq!$A$2:$A$40,freq!$B$2:$B$40,0))</f>
        <v>66.61</v>
      </c>
    </row>
    <row r="352" spans="1:23" x14ac:dyDescent="0.35">
      <c r="A352" s="32" t="s">
        <v>1015</v>
      </c>
      <c r="B352" s="32" t="s">
        <v>32</v>
      </c>
      <c r="C352" s="32" t="s">
        <v>35</v>
      </c>
      <c r="D352" s="32" t="s">
        <v>40</v>
      </c>
      <c r="E352" s="32" t="s">
        <v>45</v>
      </c>
      <c r="F352" s="32">
        <v>6</v>
      </c>
      <c r="G352" s="32" t="s">
        <v>31</v>
      </c>
      <c r="H352" s="32" t="s">
        <v>38</v>
      </c>
      <c r="I352" s="32" t="s">
        <v>35</v>
      </c>
      <c r="J352" s="32" t="s">
        <v>50</v>
      </c>
      <c r="K352" s="32">
        <v>5</v>
      </c>
      <c r="L352" s="32" t="s">
        <v>50</v>
      </c>
      <c r="M352" s="32" t="s">
        <v>32</v>
      </c>
      <c r="N352" s="32">
        <v>0</v>
      </c>
      <c r="O352" s="32" t="s">
        <v>38</v>
      </c>
      <c r="P352" s="32" t="s">
        <v>48</v>
      </c>
      <c r="Q352" s="32" t="s">
        <v>50</v>
      </c>
      <c r="R352" s="32">
        <v>2</v>
      </c>
      <c r="S352" s="32" t="s">
        <v>30</v>
      </c>
      <c r="T352" s="32" t="s">
        <v>34</v>
      </c>
      <c r="U352" s="32" t="s">
        <v>56</v>
      </c>
      <c r="V352" s="32" t="s">
        <v>31</v>
      </c>
      <c r="W352" s="32">
        <f>SUM(_xlfn.XLOOKUP(B352,freq!$A$2:$A$40,freq!$B$2:$B$40,0),_xlfn.XLOOKUP(C352,freq!$A$2:$A$40,freq!$B$2:$B$40,0),_xlfn.XLOOKUP(D352,freq!$A$2:$A$40,freq!$B$2:$B$40,0),_xlfn.XLOOKUP(E352,freq!$A$2:$A$40,freq!$B$2:$B$40,0),_xlfn.XLOOKUP(F352,freq!$A$2:$A$40,freq!$B$2:$B$40,0),_xlfn.XLOOKUP(G352,freq!$A$2:$A$40,freq!$B$2:$B$40,0),_xlfn.XLOOKUP(H352,freq!$A$2:$A$40,freq!$B$2:$B$40,0),_xlfn.XLOOKUP(I352,freq!$A$2:$A$40,freq!$B$2:$B$40,0),_xlfn.XLOOKUP(J352,freq!$A$2:$A$40,freq!$B$2:$B$40,0),_xlfn.XLOOKUP(K352,freq!$A$2:$A$40,freq!$B$2:$B$40,0),_xlfn.XLOOKUP(L352,freq!$A$2:$A$40,freq!$B$2:$B$40,0),_xlfn.XLOOKUP(M352,freq!$A$2:$A$40,freq!$B$2:$B$40,0),_xlfn.XLOOKUP(N352,freq!$A$2:$A$40,freq!$B$2:$B$40,0),_xlfn.XLOOKUP(O352,freq!$A$2:$A$40,freq!$B$2:$B$40,0),_xlfn.XLOOKUP(P352,freq!$A$2:$A$40,freq!$B$2:$B$40,0),_xlfn.XLOOKUP(Q352,freq!$A$2:$A$40,freq!$B$2:$B$40,0),_xlfn.XLOOKUP(R352,freq!$A$2:$A$40,freq!$B$2:$B$40,0),_xlfn.XLOOKUP(S352,freq!$A$2:$A$40,freq!$B$2:$B$40,0),_xlfn.XLOOKUP(T352,freq!$A$2:$A$40,freq!$B$2:$B$40,0),_xlfn.XLOOKUP(U352,freq!$A$2:$A$40,freq!$B$2:$B$40,0),_xlfn.XLOOKUP(V352,freq!$A$2:$A$40,freq!$B$2:$B$40,0))</f>
        <v>66.459999999999994</v>
      </c>
    </row>
    <row r="353" spans="1:23" x14ac:dyDescent="0.35">
      <c r="A353" s="32" t="s">
        <v>432</v>
      </c>
      <c r="B353" s="32" t="s">
        <v>34</v>
      </c>
      <c r="C353" s="32" t="s">
        <v>40</v>
      </c>
      <c r="D353" s="32" t="s">
        <v>42</v>
      </c>
      <c r="E353" s="32" t="s">
        <v>59</v>
      </c>
      <c r="F353" s="32" t="s">
        <v>56</v>
      </c>
      <c r="G353" s="32" t="s">
        <v>35</v>
      </c>
      <c r="H353" s="32" t="s">
        <v>36</v>
      </c>
      <c r="I353" s="32" t="s">
        <v>34</v>
      </c>
      <c r="J353" s="32" t="s">
        <v>41</v>
      </c>
      <c r="K353" s="32" t="s">
        <v>3</v>
      </c>
      <c r="L353" s="32" t="s">
        <v>45</v>
      </c>
      <c r="M353" s="32" t="s">
        <v>44</v>
      </c>
      <c r="N353" s="32" t="s">
        <v>50</v>
      </c>
      <c r="O353" s="32">
        <v>7</v>
      </c>
      <c r="P353" s="32" t="s">
        <v>29</v>
      </c>
      <c r="Q353" s="32" t="s">
        <v>35</v>
      </c>
      <c r="R353" s="32" t="s">
        <v>33</v>
      </c>
      <c r="S353" s="32" t="s">
        <v>50</v>
      </c>
      <c r="T353" s="32" t="s">
        <v>2</v>
      </c>
      <c r="U353" s="32" t="s">
        <v>30</v>
      </c>
      <c r="V353" s="32" t="s">
        <v>40</v>
      </c>
      <c r="W353" s="32">
        <f>SUM(_xlfn.XLOOKUP(B353,freq!$A$2:$A$40,freq!$B$2:$B$40,0),_xlfn.XLOOKUP(C353,freq!$A$2:$A$40,freq!$B$2:$B$40,0),_xlfn.XLOOKUP(D353,freq!$A$2:$A$40,freq!$B$2:$B$40,0),_xlfn.XLOOKUP(E353,freq!$A$2:$A$40,freq!$B$2:$B$40,0),_xlfn.XLOOKUP(F353,freq!$A$2:$A$40,freq!$B$2:$B$40,0),_xlfn.XLOOKUP(G353,freq!$A$2:$A$40,freq!$B$2:$B$40,0),_xlfn.XLOOKUP(H353,freq!$A$2:$A$40,freq!$B$2:$B$40,0),_xlfn.XLOOKUP(I353,freq!$A$2:$A$40,freq!$B$2:$B$40,0),_xlfn.XLOOKUP(J353,freq!$A$2:$A$40,freq!$B$2:$B$40,0),_xlfn.XLOOKUP(K353,freq!$A$2:$A$40,freq!$B$2:$B$40,0),_xlfn.XLOOKUP(L353,freq!$A$2:$A$40,freq!$B$2:$B$40,0),_xlfn.XLOOKUP(M353,freq!$A$2:$A$40,freq!$B$2:$B$40,0),_xlfn.XLOOKUP(N353,freq!$A$2:$A$40,freq!$B$2:$B$40,0),_xlfn.XLOOKUP(O353,freq!$A$2:$A$40,freq!$B$2:$B$40,0),_xlfn.XLOOKUP(P353,freq!$A$2:$A$40,freq!$B$2:$B$40,0),_xlfn.XLOOKUP(Q353,freq!$A$2:$A$40,freq!$B$2:$B$40,0),_xlfn.XLOOKUP(R353,freq!$A$2:$A$40,freq!$B$2:$B$40,0),_xlfn.XLOOKUP(S353,freq!$A$2:$A$40,freq!$B$2:$B$40,0),_xlfn.XLOOKUP(T353,freq!$A$2:$A$40,freq!$B$2:$B$40,0),_xlfn.XLOOKUP(U353,freq!$A$2:$A$40,freq!$B$2:$B$40,0),_xlfn.XLOOKUP(V353,freq!$A$2:$A$40,freq!$B$2:$B$40,0))</f>
        <v>66.429999999999978</v>
      </c>
    </row>
    <row r="354" spans="1:23" x14ac:dyDescent="0.35">
      <c r="A354" s="32" t="s">
        <v>644</v>
      </c>
      <c r="B354" s="32" t="s">
        <v>42</v>
      </c>
      <c r="C354" s="32" t="s">
        <v>33</v>
      </c>
      <c r="D354" s="32" t="s">
        <v>33</v>
      </c>
      <c r="E354" s="32" t="s">
        <v>2</v>
      </c>
      <c r="F354" s="32" t="s">
        <v>31</v>
      </c>
      <c r="G354" s="32">
        <v>8</v>
      </c>
      <c r="H354" s="32" t="s">
        <v>32</v>
      </c>
      <c r="I354" s="32">
        <v>9</v>
      </c>
      <c r="J354" s="32" t="s">
        <v>34</v>
      </c>
      <c r="K354" s="32" t="s">
        <v>37</v>
      </c>
      <c r="L354" s="32">
        <v>2</v>
      </c>
      <c r="M354" s="32" t="s">
        <v>56</v>
      </c>
      <c r="N354" s="32" t="s">
        <v>48</v>
      </c>
      <c r="O354" s="32" t="s">
        <v>58</v>
      </c>
      <c r="P354" s="32" t="s">
        <v>58</v>
      </c>
      <c r="Q354" s="32" t="s">
        <v>1</v>
      </c>
      <c r="R354" s="32" t="s">
        <v>34</v>
      </c>
      <c r="S354" s="32" t="s">
        <v>0</v>
      </c>
      <c r="T354" s="32" t="s">
        <v>2</v>
      </c>
      <c r="U354" s="32" t="s">
        <v>41</v>
      </c>
      <c r="V354" s="32" t="s">
        <v>44</v>
      </c>
      <c r="W354" s="32">
        <f>SUM(_xlfn.XLOOKUP(B354,freq!$A$2:$A$40,freq!$B$2:$B$40,0),_xlfn.XLOOKUP(C354,freq!$A$2:$A$40,freq!$B$2:$B$40,0),_xlfn.XLOOKUP(D354,freq!$A$2:$A$40,freq!$B$2:$B$40,0),_xlfn.XLOOKUP(E354,freq!$A$2:$A$40,freq!$B$2:$B$40,0),_xlfn.XLOOKUP(F354,freq!$A$2:$A$40,freq!$B$2:$B$40,0),_xlfn.XLOOKUP(G354,freq!$A$2:$A$40,freq!$B$2:$B$40,0),_xlfn.XLOOKUP(H354,freq!$A$2:$A$40,freq!$B$2:$B$40,0),_xlfn.XLOOKUP(I354,freq!$A$2:$A$40,freq!$B$2:$B$40,0),_xlfn.XLOOKUP(J354,freq!$A$2:$A$40,freq!$B$2:$B$40,0),_xlfn.XLOOKUP(K354,freq!$A$2:$A$40,freq!$B$2:$B$40,0),_xlfn.XLOOKUP(L354,freq!$A$2:$A$40,freq!$B$2:$B$40,0),_xlfn.XLOOKUP(M354,freq!$A$2:$A$40,freq!$B$2:$B$40,0),_xlfn.XLOOKUP(N354,freq!$A$2:$A$40,freq!$B$2:$B$40,0),_xlfn.XLOOKUP(O354,freq!$A$2:$A$40,freq!$B$2:$B$40,0),_xlfn.XLOOKUP(P354,freq!$A$2:$A$40,freq!$B$2:$B$40,0),_xlfn.XLOOKUP(Q354,freq!$A$2:$A$40,freq!$B$2:$B$40,0),_xlfn.XLOOKUP(R354,freq!$A$2:$A$40,freq!$B$2:$B$40,0),_xlfn.XLOOKUP(S354,freq!$A$2:$A$40,freq!$B$2:$B$40,0),_xlfn.XLOOKUP(T354,freq!$A$2:$A$40,freq!$B$2:$B$40,0),_xlfn.XLOOKUP(U354,freq!$A$2:$A$40,freq!$B$2:$B$40,0),_xlfn.XLOOKUP(V354,freq!$A$2:$A$40,freq!$B$2:$B$40,0))</f>
        <v>66.42</v>
      </c>
    </row>
    <row r="355" spans="1:23" x14ac:dyDescent="0.35">
      <c r="A355" s="32" t="s">
        <v>2017</v>
      </c>
      <c r="B355" s="32" t="s">
        <v>2</v>
      </c>
      <c r="C355" s="32" t="s">
        <v>53</v>
      </c>
      <c r="D355" s="32" t="s">
        <v>2</v>
      </c>
      <c r="E355" s="32" t="s">
        <v>4</v>
      </c>
      <c r="F355" s="32" t="s">
        <v>30</v>
      </c>
      <c r="G355" s="32" t="s">
        <v>3</v>
      </c>
      <c r="H355" s="32" t="s">
        <v>33</v>
      </c>
      <c r="I355" s="32">
        <v>0</v>
      </c>
      <c r="J355" s="32">
        <v>4</v>
      </c>
      <c r="K355" s="32" t="s">
        <v>44</v>
      </c>
      <c r="L355" s="32" t="s">
        <v>43</v>
      </c>
      <c r="M355" s="32" t="s">
        <v>49</v>
      </c>
      <c r="N355" s="32" t="s">
        <v>3</v>
      </c>
      <c r="O355" s="32">
        <v>8</v>
      </c>
      <c r="P355" s="32" t="s">
        <v>45</v>
      </c>
      <c r="Q355" s="32" t="s">
        <v>28</v>
      </c>
      <c r="R355" s="32" t="s">
        <v>29</v>
      </c>
      <c r="S355" s="32" t="s">
        <v>43</v>
      </c>
      <c r="T355" s="32">
        <v>4</v>
      </c>
      <c r="U355" s="32" t="s">
        <v>33</v>
      </c>
      <c r="V355" s="32" t="s">
        <v>2</v>
      </c>
      <c r="W355" s="32">
        <f>SUM(_xlfn.XLOOKUP(B355,freq!$A$2:$A$40,freq!$B$2:$B$40,0),_xlfn.XLOOKUP(C355,freq!$A$2:$A$40,freq!$B$2:$B$40,0),_xlfn.XLOOKUP(D355,freq!$A$2:$A$40,freq!$B$2:$B$40,0),_xlfn.XLOOKUP(E355,freq!$A$2:$A$40,freq!$B$2:$B$40,0),_xlfn.XLOOKUP(F355,freq!$A$2:$A$40,freq!$B$2:$B$40,0),_xlfn.XLOOKUP(G355,freq!$A$2:$A$40,freq!$B$2:$B$40,0),_xlfn.XLOOKUP(H355,freq!$A$2:$A$40,freq!$B$2:$B$40,0),_xlfn.XLOOKUP(I355,freq!$A$2:$A$40,freq!$B$2:$B$40,0),_xlfn.XLOOKUP(J355,freq!$A$2:$A$40,freq!$B$2:$B$40,0),_xlfn.XLOOKUP(K355,freq!$A$2:$A$40,freq!$B$2:$B$40,0),_xlfn.XLOOKUP(L355,freq!$A$2:$A$40,freq!$B$2:$B$40,0),_xlfn.XLOOKUP(M355,freq!$A$2:$A$40,freq!$B$2:$B$40,0),_xlfn.XLOOKUP(N355,freq!$A$2:$A$40,freq!$B$2:$B$40,0),_xlfn.XLOOKUP(O355,freq!$A$2:$A$40,freq!$B$2:$B$40,0),_xlfn.XLOOKUP(P355,freq!$A$2:$A$40,freq!$B$2:$B$40,0),_xlfn.XLOOKUP(Q355,freq!$A$2:$A$40,freq!$B$2:$B$40,0),_xlfn.XLOOKUP(R355,freq!$A$2:$A$40,freq!$B$2:$B$40,0),_xlfn.XLOOKUP(S355,freq!$A$2:$A$40,freq!$B$2:$B$40,0),_xlfn.XLOOKUP(T355,freq!$A$2:$A$40,freq!$B$2:$B$40,0),_xlfn.XLOOKUP(U355,freq!$A$2:$A$40,freq!$B$2:$B$40,0),_xlfn.XLOOKUP(V355,freq!$A$2:$A$40,freq!$B$2:$B$40,0))</f>
        <v>66.41</v>
      </c>
    </row>
    <row r="356" spans="1:23" x14ac:dyDescent="0.35">
      <c r="A356" s="32" t="s">
        <v>1863</v>
      </c>
      <c r="B356" s="32">
        <v>4</v>
      </c>
      <c r="C356" s="32" t="s">
        <v>53</v>
      </c>
      <c r="D356" s="32" t="s">
        <v>1</v>
      </c>
      <c r="E356" s="32" t="s">
        <v>49</v>
      </c>
      <c r="F356" s="32" t="s">
        <v>37</v>
      </c>
      <c r="G356" s="32" t="s">
        <v>58</v>
      </c>
      <c r="H356" s="32" t="s">
        <v>30</v>
      </c>
      <c r="I356" s="32" t="s">
        <v>41</v>
      </c>
      <c r="J356" s="32" t="s">
        <v>48</v>
      </c>
      <c r="K356" s="32" t="s">
        <v>50</v>
      </c>
      <c r="L356" s="32" t="s">
        <v>44</v>
      </c>
      <c r="M356" s="32" t="s">
        <v>44</v>
      </c>
      <c r="N356" s="32">
        <v>1</v>
      </c>
      <c r="O356" s="32" t="s">
        <v>53</v>
      </c>
      <c r="P356" s="32" t="s">
        <v>37</v>
      </c>
      <c r="Q356" s="32">
        <v>8</v>
      </c>
      <c r="R356" s="32" t="s">
        <v>28</v>
      </c>
      <c r="S356" s="32" t="s">
        <v>45</v>
      </c>
      <c r="T356" s="32" t="s">
        <v>45</v>
      </c>
      <c r="U356" s="32">
        <v>3</v>
      </c>
      <c r="V356" s="32" t="s">
        <v>41</v>
      </c>
      <c r="W356" s="32">
        <f>SUM(_xlfn.XLOOKUP(B356,freq!$A$2:$A$40,freq!$B$2:$B$40,0),_xlfn.XLOOKUP(C356,freq!$A$2:$A$40,freq!$B$2:$B$40,0),_xlfn.XLOOKUP(D356,freq!$A$2:$A$40,freq!$B$2:$B$40,0),_xlfn.XLOOKUP(E356,freq!$A$2:$A$40,freq!$B$2:$B$40,0),_xlfn.XLOOKUP(F356,freq!$A$2:$A$40,freq!$B$2:$B$40,0),_xlfn.XLOOKUP(G356,freq!$A$2:$A$40,freq!$B$2:$B$40,0),_xlfn.XLOOKUP(H356,freq!$A$2:$A$40,freq!$B$2:$B$40,0),_xlfn.XLOOKUP(I356,freq!$A$2:$A$40,freq!$B$2:$B$40,0),_xlfn.XLOOKUP(J356,freq!$A$2:$A$40,freq!$B$2:$B$40,0),_xlfn.XLOOKUP(K356,freq!$A$2:$A$40,freq!$B$2:$B$40,0),_xlfn.XLOOKUP(L356,freq!$A$2:$A$40,freq!$B$2:$B$40,0),_xlfn.XLOOKUP(M356,freq!$A$2:$A$40,freq!$B$2:$B$40,0),_xlfn.XLOOKUP(N356,freq!$A$2:$A$40,freq!$B$2:$B$40,0),_xlfn.XLOOKUP(O356,freq!$A$2:$A$40,freq!$B$2:$B$40,0),_xlfn.XLOOKUP(P356,freq!$A$2:$A$40,freq!$B$2:$B$40,0),_xlfn.XLOOKUP(Q356,freq!$A$2:$A$40,freq!$B$2:$B$40,0),_xlfn.XLOOKUP(R356,freq!$A$2:$A$40,freq!$B$2:$B$40,0),_xlfn.XLOOKUP(S356,freq!$A$2:$A$40,freq!$B$2:$B$40,0),_xlfn.XLOOKUP(T356,freq!$A$2:$A$40,freq!$B$2:$B$40,0),_xlfn.XLOOKUP(U356,freq!$A$2:$A$40,freq!$B$2:$B$40,0),_xlfn.XLOOKUP(V356,freq!$A$2:$A$40,freq!$B$2:$B$40,0))</f>
        <v>66.33</v>
      </c>
    </row>
    <row r="357" spans="1:23" x14ac:dyDescent="0.35">
      <c r="A357" s="32" t="s">
        <v>250</v>
      </c>
      <c r="B357" s="32" t="s">
        <v>28</v>
      </c>
      <c r="C357" s="32">
        <v>5</v>
      </c>
      <c r="D357" s="32" t="s">
        <v>34</v>
      </c>
      <c r="E357" s="32" t="s">
        <v>33</v>
      </c>
      <c r="F357" s="32" t="s">
        <v>45</v>
      </c>
      <c r="G357" s="32">
        <v>8</v>
      </c>
      <c r="H357" s="32" t="s">
        <v>1</v>
      </c>
      <c r="I357" s="32">
        <v>6</v>
      </c>
      <c r="J357" s="32">
        <v>2</v>
      </c>
      <c r="K357" s="32" t="s">
        <v>38</v>
      </c>
      <c r="L357" s="32" t="s">
        <v>40</v>
      </c>
      <c r="M357" s="32">
        <v>7</v>
      </c>
      <c r="N357" s="32" t="s">
        <v>37</v>
      </c>
      <c r="O357" s="32" t="s">
        <v>38</v>
      </c>
      <c r="P357" s="32" t="s">
        <v>4</v>
      </c>
      <c r="Q357" s="32" t="s">
        <v>37</v>
      </c>
      <c r="R357" s="32" t="s">
        <v>42</v>
      </c>
      <c r="S357" s="32">
        <v>9</v>
      </c>
      <c r="T357" s="32" t="s">
        <v>3</v>
      </c>
      <c r="U357" s="32" t="s">
        <v>45</v>
      </c>
      <c r="V357" s="32" t="s">
        <v>36</v>
      </c>
      <c r="W357" s="32">
        <f>SUM(_xlfn.XLOOKUP(B357,freq!$A$2:$A$40,freq!$B$2:$B$40,0),_xlfn.XLOOKUP(C357,freq!$A$2:$A$40,freq!$B$2:$B$40,0),_xlfn.XLOOKUP(D357,freq!$A$2:$A$40,freq!$B$2:$B$40,0),_xlfn.XLOOKUP(E357,freq!$A$2:$A$40,freq!$B$2:$B$40,0),_xlfn.XLOOKUP(F357,freq!$A$2:$A$40,freq!$B$2:$B$40,0),_xlfn.XLOOKUP(G357,freq!$A$2:$A$40,freq!$B$2:$B$40,0),_xlfn.XLOOKUP(H357,freq!$A$2:$A$40,freq!$B$2:$B$40,0),_xlfn.XLOOKUP(I357,freq!$A$2:$A$40,freq!$B$2:$B$40,0),_xlfn.XLOOKUP(J357,freq!$A$2:$A$40,freq!$B$2:$B$40,0),_xlfn.XLOOKUP(K357,freq!$A$2:$A$40,freq!$B$2:$B$40,0),_xlfn.XLOOKUP(L357,freq!$A$2:$A$40,freq!$B$2:$B$40,0),_xlfn.XLOOKUP(M357,freq!$A$2:$A$40,freq!$B$2:$B$40,0),_xlfn.XLOOKUP(N357,freq!$A$2:$A$40,freq!$B$2:$B$40,0),_xlfn.XLOOKUP(O357,freq!$A$2:$A$40,freq!$B$2:$B$40,0),_xlfn.XLOOKUP(P357,freq!$A$2:$A$40,freq!$B$2:$B$40,0),_xlfn.XLOOKUP(Q357,freq!$A$2:$A$40,freq!$B$2:$B$40,0),_xlfn.XLOOKUP(R357,freq!$A$2:$A$40,freq!$B$2:$B$40,0),_xlfn.XLOOKUP(S357,freq!$A$2:$A$40,freq!$B$2:$B$40,0),_xlfn.XLOOKUP(T357,freq!$A$2:$A$40,freq!$B$2:$B$40,0),_xlfn.XLOOKUP(U357,freq!$A$2:$A$40,freq!$B$2:$B$40,0),_xlfn.XLOOKUP(V357,freq!$A$2:$A$40,freq!$B$2:$B$40,0))</f>
        <v>66.31</v>
      </c>
    </row>
    <row r="358" spans="1:23" x14ac:dyDescent="0.35">
      <c r="A358" s="32" t="s">
        <v>1951</v>
      </c>
      <c r="B358" s="32">
        <v>8</v>
      </c>
      <c r="C358" s="32" t="s">
        <v>44</v>
      </c>
      <c r="D358" s="32" t="s">
        <v>0</v>
      </c>
      <c r="E358" s="32" t="s">
        <v>46</v>
      </c>
      <c r="F358" s="32" t="s">
        <v>1</v>
      </c>
      <c r="G358" s="32">
        <v>7</v>
      </c>
      <c r="H358" s="32" t="s">
        <v>36</v>
      </c>
      <c r="I358" s="32" t="s">
        <v>45</v>
      </c>
      <c r="J358" s="32" t="s">
        <v>3</v>
      </c>
      <c r="K358" s="32" t="s">
        <v>40</v>
      </c>
      <c r="L358" s="32" t="s">
        <v>3</v>
      </c>
      <c r="M358" s="32" t="s">
        <v>41</v>
      </c>
      <c r="N358" s="32" t="s">
        <v>33</v>
      </c>
      <c r="O358" s="32" t="s">
        <v>1</v>
      </c>
      <c r="P358" s="32" t="s">
        <v>42</v>
      </c>
      <c r="Q358" s="32" t="s">
        <v>40</v>
      </c>
      <c r="R358" s="32">
        <v>4</v>
      </c>
      <c r="S358" s="32" t="s">
        <v>29</v>
      </c>
      <c r="T358" s="32" t="s">
        <v>59</v>
      </c>
      <c r="U358" s="32" t="s">
        <v>31</v>
      </c>
      <c r="V358" s="32" t="s">
        <v>43</v>
      </c>
      <c r="W358" s="32">
        <f>SUM(_xlfn.XLOOKUP(B358,freq!$A$2:$A$40,freq!$B$2:$B$40,0),_xlfn.XLOOKUP(C358,freq!$A$2:$A$40,freq!$B$2:$B$40,0),_xlfn.XLOOKUP(D358,freq!$A$2:$A$40,freq!$B$2:$B$40,0),_xlfn.XLOOKUP(E358,freq!$A$2:$A$40,freq!$B$2:$B$40,0),_xlfn.XLOOKUP(F358,freq!$A$2:$A$40,freq!$B$2:$B$40,0),_xlfn.XLOOKUP(G358,freq!$A$2:$A$40,freq!$B$2:$B$40,0),_xlfn.XLOOKUP(H358,freq!$A$2:$A$40,freq!$B$2:$B$40,0),_xlfn.XLOOKUP(I358,freq!$A$2:$A$40,freq!$B$2:$B$40,0),_xlfn.XLOOKUP(J358,freq!$A$2:$A$40,freq!$B$2:$B$40,0),_xlfn.XLOOKUP(K358,freq!$A$2:$A$40,freq!$B$2:$B$40,0),_xlfn.XLOOKUP(L358,freq!$A$2:$A$40,freq!$B$2:$B$40,0),_xlfn.XLOOKUP(M358,freq!$A$2:$A$40,freq!$B$2:$B$40,0),_xlfn.XLOOKUP(N358,freq!$A$2:$A$40,freq!$B$2:$B$40,0),_xlfn.XLOOKUP(O358,freq!$A$2:$A$40,freq!$B$2:$B$40,0),_xlfn.XLOOKUP(P358,freq!$A$2:$A$40,freq!$B$2:$B$40,0),_xlfn.XLOOKUP(Q358,freq!$A$2:$A$40,freq!$B$2:$B$40,0),_xlfn.XLOOKUP(R358,freq!$A$2:$A$40,freq!$B$2:$B$40,0),_xlfn.XLOOKUP(S358,freq!$A$2:$A$40,freq!$B$2:$B$40,0),_xlfn.XLOOKUP(T358,freq!$A$2:$A$40,freq!$B$2:$B$40,0),_xlfn.XLOOKUP(U358,freq!$A$2:$A$40,freq!$B$2:$B$40,0),_xlfn.XLOOKUP(V358,freq!$A$2:$A$40,freq!$B$2:$B$40,0))</f>
        <v>66.3</v>
      </c>
    </row>
    <row r="359" spans="1:23" x14ac:dyDescent="0.35">
      <c r="A359" s="32" t="s">
        <v>592</v>
      </c>
      <c r="B359" s="32" t="s">
        <v>30</v>
      </c>
      <c r="C359" s="32" t="s">
        <v>53</v>
      </c>
      <c r="D359" s="32" t="s">
        <v>2</v>
      </c>
      <c r="E359" s="32" t="s">
        <v>58</v>
      </c>
      <c r="F359" s="32" t="s">
        <v>45</v>
      </c>
      <c r="G359" s="32">
        <v>2</v>
      </c>
      <c r="H359" s="32">
        <v>6</v>
      </c>
      <c r="I359" s="32" t="s">
        <v>31</v>
      </c>
      <c r="J359" s="32">
        <v>3</v>
      </c>
      <c r="K359" s="32" t="s">
        <v>37</v>
      </c>
      <c r="L359" s="32">
        <v>7</v>
      </c>
      <c r="M359" s="32" t="s">
        <v>1</v>
      </c>
      <c r="N359" s="32" t="s">
        <v>48</v>
      </c>
      <c r="O359" s="32" t="s">
        <v>41</v>
      </c>
      <c r="P359" s="32" t="s">
        <v>38</v>
      </c>
      <c r="Q359" s="32" t="s">
        <v>36</v>
      </c>
      <c r="R359" s="32" t="s">
        <v>48</v>
      </c>
      <c r="S359" s="32" t="s">
        <v>30</v>
      </c>
      <c r="T359" s="32" t="s">
        <v>40</v>
      </c>
      <c r="U359" s="32" t="s">
        <v>44</v>
      </c>
      <c r="V359" s="32">
        <v>8</v>
      </c>
      <c r="W359" s="32">
        <f>SUM(_xlfn.XLOOKUP(B359,freq!$A$2:$A$40,freq!$B$2:$B$40,0),_xlfn.XLOOKUP(C359,freq!$A$2:$A$40,freq!$B$2:$B$40,0),_xlfn.XLOOKUP(D359,freq!$A$2:$A$40,freq!$B$2:$B$40,0),_xlfn.XLOOKUP(E359,freq!$A$2:$A$40,freq!$B$2:$B$40,0),_xlfn.XLOOKUP(F359,freq!$A$2:$A$40,freq!$B$2:$B$40,0),_xlfn.XLOOKUP(G359,freq!$A$2:$A$40,freq!$B$2:$B$40,0),_xlfn.XLOOKUP(H359,freq!$A$2:$A$40,freq!$B$2:$B$40,0),_xlfn.XLOOKUP(I359,freq!$A$2:$A$40,freq!$B$2:$B$40,0),_xlfn.XLOOKUP(J359,freq!$A$2:$A$40,freq!$B$2:$B$40,0),_xlfn.XLOOKUP(K359,freq!$A$2:$A$40,freq!$B$2:$B$40,0),_xlfn.XLOOKUP(L359,freq!$A$2:$A$40,freq!$B$2:$B$40,0),_xlfn.XLOOKUP(M359,freq!$A$2:$A$40,freq!$B$2:$B$40,0),_xlfn.XLOOKUP(N359,freq!$A$2:$A$40,freq!$B$2:$B$40,0),_xlfn.XLOOKUP(O359,freq!$A$2:$A$40,freq!$B$2:$B$40,0),_xlfn.XLOOKUP(P359,freq!$A$2:$A$40,freq!$B$2:$B$40,0),_xlfn.XLOOKUP(Q359,freq!$A$2:$A$40,freq!$B$2:$B$40,0),_xlfn.XLOOKUP(R359,freq!$A$2:$A$40,freq!$B$2:$B$40,0),_xlfn.XLOOKUP(S359,freq!$A$2:$A$40,freq!$B$2:$B$40,0),_xlfn.XLOOKUP(T359,freq!$A$2:$A$40,freq!$B$2:$B$40,0),_xlfn.XLOOKUP(U359,freq!$A$2:$A$40,freq!$B$2:$B$40,0),_xlfn.XLOOKUP(V359,freq!$A$2:$A$40,freq!$B$2:$B$40,0))</f>
        <v>66.17</v>
      </c>
    </row>
    <row r="360" spans="1:23" x14ac:dyDescent="0.35">
      <c r="A360" s="32" t="s">
        <v>74</v>
      </c>
      <c r="B360" s="32" t="s">
        <v>48</v>
      </c>
      <c r="C360" s="32" t="s">
        <v>46</v>
      </c>
      <c r="D360" s="32" t="s">
        <v>41</v>
      </c>
      <c r="E360" s="32" t="s">
        <v>44</v>
      </c>
      <c r="F360" s="32" t="s">
        <v>29</v>
      </c>
      <c r="G360" s="32">
        <v>1</v>
      </c>
      <c r="H360" s="32" t="s">
        <v>2</v>
      </c>
      <c r="I360" s="32">
        <v>1</v>
      </c>
      <c r="J360" s="32" t="s">
        <v>42</v>
      </c>
      <c r="K360" s="32" t="s">
        <v>41</v>
      </c>
      <c r="L360" s="32" t="s">
        <v>28</v>
      </c>
      <c r="M360" s="32" t="s">
        <v>32</v>
      </c>
      <c r="N360" s="32">
        <v>8</v>
      </c>
      <c r="O360" s="32" t="s">
        <v>28</v>
      </c>
      <c r="P360" s="32" t="s">
        <v>35</v>
      </c>
      <c r="Q360" s="32" t="s">
        <v>56</v>
      </c>
      <c r="R360" s="32" t="s">
        <v>4</v>
      </c>
      <c r="S360" s="32" t="s">
        <v>34</v>
      </c>
      <c r="T360" s="32" t="s">
        <v>44</v>
      </c>
      <c r="U360" s="32">
        <v>8</v>
      </c>
      <c r="V360" s="32" t="s">
        <v>35</v>
      </c>
      <c r="W360" s="32">
        <f>SUM(_xlfn.XLOOKUP(B360,freq!$A$2:$A$40,freq!$B$2:$B$40,0),_xlfn.XLOOKUP(C360,freq!$A$2:$A$40,freq!$B$2:$B$40,0),_xlfn.XLOOKUP(D360,freq!$A$2:$A$40,freq!$B$2:$B$40,0),_xlfn.XLOOKUP(E360,freq!$A$2:$A$40,freq!$B$2:$B$40,0),_xlfn.XLOOKUP(F360,freq!$A$2:$A$40,freq!$B$2:$B$40,0),_xlfn.XLOOKUP(G360,freq!$A$2:$A$40,freq!$B$2:$B$40,0),_xlfn.XLOOKUP(H360,freq!$A$2:$A$40,freq!$B$2:$B$40,0),_xlfn.XLOOKUP(I360,freq!$A$2:$A$40,freq!$B$2:$B$40,0),_xlfn.XLOOKUP(J360,freq!$A$2:$A$40,freq!$B$2:$B$40,0),_xlfn.XLOOKUP(K360,freq!$A$2:$A$40,freq!$B$2:$B$40,0),_xlfn.XLOOKUP(L360,freq!$A$2:$A$40,freq!$B$2:$B$40,0),_xlfn.XLOOKUP(M360,freq!$A$2:$A$40,freq!$B$2:$B$40,0),_xlfn.XLOOKUP(N360,freq!$A$2:$A$40,freq!$B$2:$B$40,0),_xlfn.XLOOKUP(O360,freq!$A$2:$A$40,freq!$B$2:$B$40,0),_xlfn.XLOOKUP(P360,freq!$A$2:$A$40,freq!$B$2:$B$40,0),_xlfn.XLOOKUP(Q360,freq!$A$2:$A$40,freq!$B$2:$B$40,0),_xlfn.XLOOKUP(R360,freq!$A$2:$A$40,freq!$B$2:$B$40,0),_xlfn.XLOOKUP(S360,freq!$A$2:$A$40,freq!$B$2:$B$40,0),_xlfn.XLOOKUP(T360,freq!$A$2:$A$40,freq!$B$2:$B$40,0),_xlfn.XLOOKUP(U360,freq!$A$2:$A$40,freq!$B$2:$B$40,0),_xlfn.XLOOKUP(V360,freq!$A$2:$A$40,freq!$B$2:$B$40,0))</f>
        <v>66.150000000000006</v>
      </c>
    </row>
    <row r="361" spans="1:23" x14ac:dyDescent="0.35">
      <c r="A361" s="32" t="s">
        <v>1658</v>
      </c>
      <c r="B361" s="32" t="s">
        <v>44</v>
      </c>
      <c r="C361" s="32">
        <v>7</v>
      </c>
      <c r="D361" s="32">
        <v>6</v>
      </c>
      <c r="E361" s="32" t="s">
        <v>36</v>
      </c>
      <c r="F361" s="32" t="s">
        <v>36</v>
      </c>
      <c r="G361" s="32" t="s">
        <v>35</v>
      </c>
      <c r="H361" s="32">
        <v>3</v>
      </c>
      <c r="I361" s="32" t="s">
        <v>41</v>
      </c>
      <c r="J361" s="32" t="s">
        <v>33</v>
      </c>
      <c r="K361" s="32" t="s">
        <v>2</v>
      </c>
      <c r="L361" s="32" t="s">
        <v>43</v>
      </c>
      <c r="M361" s="32" t="s">
        <v>42</v>
      </c>
      <c r="N361" s="32">
        <v>7</v>
      </c>
      <c r="O361" s="32" t="s">
        <v>53</v>
      </c>
      <c r="P361" s="32" t="s">
        <v>33</v>
      </c>
      <c r="Q361" s="32" t="s">
        <v>46</v>
      </c>
      <c r="R361" s="32" t="s">
        <v>35</v>
      </c>
      <c r="S361" s="32" t="s">
        <v>28</v>
      </c>
      <c r="T361" s="32" t="s">
        <v>35</v>
      </c>
      <c r="U361" s="32" t="s">
        <v>45</v>
      </c>
      <c r="V361" s="32" t="s">
        <v>30</v>
      </c>
      <c r="W361" s="32">
        <f>SUM(_xlfn.XLOOKUP(B361,freq!$A$2:$A$40,freq!$B$2:$B$40,0),_xlfn.XLOOKUP(C361,freq!$A$2:$A$40,freq!$B$2:$B$40,0),_xlfn.XLOOKUP(D361,freq!$A$2:$A$40,freq!$B$2:$B$40,0),_xlfn.XLOOKUP(E361,freq!$A$2:$A$40,freq!$B$2:$B$40,0),_xlfn.XLOOKUP(F361,freq!$A$2:$A$40,freq!$B$2:$B$40,0),_xlfn.XLOOKUP(G361,freq!$A$2:$A$40,freq!$B$2:$B$40,0),_xlfn.XLOOKUP(H361,freq!$A$2:$A$40,freq!$B$2:$B$40,0),_xlfn.XLOOKUP(I361,freq!$A$2:$A$40,freq!$B$2:$B$40,0),_xlfn.XLOOKUP(J361,freq!$A$2:$A$40,freq!$B$2:$B$40,0),_xlfn.XLOOKUP(K361,freq!$A$2:$A$40,freq!$B$2:$B$40,0),_xlfn.XLOOKUP(L361,freq!$A$2:$A$40,freq!$B$2:$B$40,0),_xlfn.XLOOKUP(M361,freq!$A$2:$A$40,freq!$B$2:$B$40,0),_xlfn.XLOOKUP(N361,freq!$A$2:$A$40,freq!$B$2:$B$40,0),_xlfn.XLOOKUP(O361,freq!$A$2:$A$40,freq!$B$2:$B$40,0),_xlfn.XLOOKUP(P361,freq!$A$2:$A$40,freq!$B$2:$B$40,0),_xlfn.XLOOKUP(Q361,freq!$A$2:$A$40,freq!$B$2:$B$40,0),_xlfn.XLOOKUP(R361,freq!$A$2:$A$40,freq!$B$2:$B$40,0),_xlfn.XLOOKUP(S361,freq!$A$2:$A$40,freq!$B$2:$B$40,0),_xlfn.XLOOKUP(T361,freq!$A$2:$A$40,freq!$B$2:$B$40,0),_xlfn.XLOOKUP(U361,freq!$A$2:$A$40,freq!$B$2:$B$40,0),_xlfn.XLOOKUP(V361,freq!$A$2:$A$40,freq!$B$2:$B$40,0))</f>
        <v>66.11999999999999</v>
      </c>
    </row>
    <row r="362" spans="1:23" x14ac:dyDescent="0.35">
      <c r="A362" s="32" t="s">
        <v>1077</v>
      </c>
      <c r="B362" s="32" t="s">
        <v>59</v>
      </c>
      <c r="C362" s="32">
        <v>9</v>
      </c>
      <c r="D362" s="32" t="s">
        <v>44</v>
      </c>
      <c r="E362" s="32">
        <v>1</v>
      </c>
      <c r="F362" s="32" t="s">
        <v>37</v>
      </c>
      <c r="G362" s="32" t="s">
        <v>56</v>
      </c>
      <c r="H362" s="32" t="s">
        <v>49</v>
      </c>
      <c r="I362" s="32" t="s">
        <v>4</v>
      </c>
      <c r="J362" s="32">
        <v>1</v>
      </c>
      <c r="K362" s="32">
        <v>7</v>
      </c>
      <c r="L362" s="32" t="s">
        <v>37</v>
      </c>
      <c r="M362" s="32" t="s">
        <v>36</v>
      </c>
      <c r="N362" s="32" t="s">
        <v>44</v>
      </c>
      <c r="O362" s="32" t="s">
        <v>44</v>
      </c>
      <c r="P362" s="32" t="s">
        <v>59</v>
      </c>
      <c r="Q362" s="32" t="s">
        <v>4</v>
      </c>
      <c r="R362" s="32" t="s">
        <v>40</v>
      </c>
      <c r="S362" s="32" t="s">
        <v>31</v>
      </c>
      <c r="T362" s="32" t="s">
        <v>1</v>
      </c>
      <c r="U362" s="32" t="s">
        <v>3</v>
      </c>
      <c r="V362" s="32">
        <v>8</v>
      </c>
      <c r="W362" s="32">
        <f>SUM(_xlfn.XLOOKUP(B362,freq!$A$2:$A$40,freq!$B$2:$B$40,0),_xlfn.XLOOKUP(C362,freq!$A$2:$A$40,freq!$B$2:$B$40,0),_xlfn.XLOOKUP(D362,freq!$A$2:$A$40,freq!$B$2:$B$40,0),_xlfn.XLOOKUP(E362,freq!$A$2:$A$40,freq!$B$2:$B$40,0),_xlfn.XLOOKUP(F362,freq!$A$2:$A$40,freq!$B$2:$B$40,0),_xlfn.XLOOKUP(G362,freq!$A$2:$A$40,freq!$B$2:$B$40,0),_xlfn.XLOOKUP(H362,freq!$A$2:$A$40,freq!$B$2:$B$40,0),_xlfn.XLOOKUP(I362,freq!$A$2:$A$40,freq!$B$2:$B$40,0),_xlfn.XLOOKUP(J362,freq!$A$2:$A$40,freq!$B$2:$B$40,0),_xlfn.XLOOKUP(K362,freq!$A$2:$A$40,freq!$B$2:$B$40,0),_xlfn.XLOOKUP(L362,freq!$A$2:$A$40,freq!$B$2:$B$40,0),_xlfn.XLOOKUP(M362,freq!$A$2:$A$40,freq!$B$2:$B$40,0),_xlfn.XLOOKUP(N362,freq!$A$2:$A$40,freq!$B$2:$B$40,0),_xlfn.XLOOKUP(O362,freq!$A$2:$A$40,freq!$B$2:$B$40,0),_xlfn.XLOOKUP(P362,freq!$A$2:$A$40,freq!$B$2:$B$40,0),_xlfn.XLOOKUP(Q362,freq!$A$2:$A$40,freq!$B$2:$B$40,0),_xlfn.XLOOKUP(R362,freq!$A$2:$A$40,freq!$B$2:$B$40,0),_xlfn.XLOOKUP(S362,freq!$A$2:$A$40,freq!$B$2:$B$40,0),_xlfn.XLOOKUP(T362,freq!$A$2:$A$40,freq!$B$2:$B$40,0),_xlfn.XLOOKUP(U362,freq!$A$2:$A$40,freq!$B$2:$B$40,0),_xlfn.XLOOKUP(V362,freq!$A$2:$A$40,freq!$B$2:$B$40,0))</f>
        <v>66.099999999999994</v>
      </c>
    </row>
    <row r="363" spans="1:23" x14ac:dyDescent="0.35">
      <c r="A363" s="32" t="s">
        <v>682</v>
      </c>
      <c r="B363" s="32" t="s">
        <v>30</v>
      </c>
      <c r="C363" s="32" t="s">
        <v>31</v>
      </c>
      <c r="D363" s="32" t="s">
        <v>36</v>
      </c>
      <c r="E363" s="32" t="s">
        <v>49</v>
      </c>
      <c r="F363" s="32" t="s">
        <v>58</v>
      </c>
      <c r="G363" s="32" t="s">
        <v>36</v>
      </c>
      <c r="H363" s="32" t="s">
        <v>30</v>
      </c>
      <c r="I363" s="32" t="s">
        <v>3</v>
      </c>
      <c r="J363" s="32" t="s">
        <v>46</v>
      </c>
      <c r="K363" s="32">
        <v>0</v>
      </c>
      <c r="L363" s="32" t="s">
        <v>49</v>
      </c>
      <c r="M363" s="32">
        <v>7</v>
      </c>
      <c r="N363" s="32">
        <v>8</v>
      </c>
      <c r="O363" s="32" t="s">
        <v>30</v>
      </c>
      <c r="P363" s="32" t="s">
        <v>48</v>
      </c>
      <c r="Q363" s="32" t="s">
        <v>45</v>
      </c>
      <c r="R363" s="32" t="s">
        <v>43</v>
      </c>
      <c r="S363" s="32" t="s">
        <v>2</v>
      </c>
      <c r="T363" s="32" t="s">
        <v>56</v>
      </c>
      <c r="U363" s="32" t="s">
        <v>28</v>
      </c>
      <c r="V363" s="32" t="s">
        <v>3</v>
      </c>
      <c r="W363" s="32">
        <f>SUM(_xlfn.XLOOKUP(B363,freq!$A$2:$A$40,freq!$B$2:$B$40,0),_xlfn.XLOOKUP(C363,freq!$A$2:$A$40,freq!$B$2:$B$40,0),_xlfn.XLOOKUP(D363,freq!$A$2:$A$40,freq!$B$2:$B$40,0),_xlfn.XLOOKUP(E363,freq!$A$2:$A$40,freq!$B$2:$B$40,0),_xlfn.XLOOKUP(F363,freq!$A$2:$A$40,freq!$B$2:$B$40,0),_xlfn.XLOOKUP(G363,freq!$A$2:$A$40,freq!$B$2:$B$40,0),_xlfn.XLOOKUP(H363,freq!$A$2:$A$40,freq!$B$2:$B$40,0),_xlfn.XLOOKUP(I363,freq!$A$2:$A$40,freq!$B$2:$B$40,0),_xlfn.XLOOKUP(J363,freq!$A$2:$A$40,freq!$B$2:$B$40,0),_xlfn.XLOOKUP(K363,freq!$A$2:$A$40,freq!$B$2:$B$40,0),_xlfn.XLOOKUP(L363,freq!$A$2:$A$40,freq!$B$2:$B$40,0),_xlfn.XLOOKUP(M363,freq!$A$2:$A$40,freq!$B$2:$B$40,0),_xlfn.XLOOKUP(N363,freq!$A$2:$A$40,freq!$B$2:$B$40,0),_xlfn.XLOOKUP(O363,freq!$A$2:$A$40,freq!$B$2:$B$40,0),_xlfn.XLOOKUP(P363,freq!$A$2:$A$40,freq!$B$2:$B$40,0),_xlfn.XLOOKUP(Q363,freq!$A$2:$A$40,freq!$B$2:$B$40,0),_xlfn.XLOOKUP(R363,freq!$A$2:$A$40,freq!$B$2:$B$40,0),_xlfn.XLOOKUP(S363,freq!$A$2:$A$40,freq!$B$2:$B$40,0),_xlfn.XLOOKUP(T363,freq!$A$2:$A$40,freq!$B$2:$B$40,0),_xlfn.XLOOKUP(U363,freq!$A$2:$A$40,freq!$B$2:$B$40,0),_xlfn.XLOOKUP(V363,freq!$A$2:$A$40,freq!$B$2:$B$40,0))</f>
        <v>66.08</v>
      </c>
    </row>
    <row r="364" spans="1:23" x14ac:dyDescent="0.35">
      <c r="A364" s="32" t="s">
        <v>434</v>
      </c>
      <c r="B364" s="32" t="s">
        <v>56</v>
      </c>
      <c r="C364" s="32" t="s">
        <v>34</v>
      </c>
      <c r="D364" s="32" t="s">
        <v>34</v>
      </c>
      <c r="E364" s="32" t="s">
        <v>3</v>
      </c>
      <c r="F364" s="32">
        <v>2</v>
      </c>
      <c r="G364" s="32" t="s">
        <v>28</v>
      </c>
      <c r="H364" s="32" t="s">
        <v>44</v>
      </c>
      <c r="I364" s="32" t="s">
        <v>53</v>
      </c>
      <c r="J364" s="32">
        <v>7</v>
      </c>
      <c r="K364" s="32" t="s">
        <v>0</v>
      </c>
      <c r="L364" s="32" t="s">
        <v>48</v>
      </c>
      <c r="M364" s="32" t="s">
        <v>43</v>
      </c>
      <c r="N364" s="32" t="s">
        <v>48</v>
      </c>
      <c r="O364" s="32" t="s">
        <v>36</v>
      </c>
      <c r="P364" s="32" t="s">
        <v>40</v>
      </c>
      <c r="Q364" s="32" t="s">
        <v>59</v>
      </c>
      <c r="R364" s="32" t="s">
        <v>40</v>
      </c>
      <c r="S364" s="32" t="s">
        <v>41</v>
      </c>
      <c r="T364" s="32" t="s">
        <v>1</v>
      </c>
      <c r="U364" s="32" t="s">
        <v>37</v>
      </c>
      <c r="V364" s="32" t="s">
        <v>45</v>
      </c>
      <c r="W364" s="32">
        <f>SUM(_xlfn.XLOOKUP(B364,freq!$A$2:$A$40,freq!$B$2:$B$40,0),_xlfn.XLOOKUP(C364,freq!$A$2:$A$40,freq!$B$2:$B$40,0),_xlfn.XLOOKUP(D364,freq!$A$2:$A$40,freq!$B$2:$B$40,0),_xlfn.XLOOKUP(E364,freq!$A$2:$A$40,freq!$B$2:$B$40,0),_xlfn.XLOOKUP(F364,freq!$A$2:$A$40,freq!$B$2:$B$40,0),_xlfn.XLOOKUP(G364,freq!$A$2:$A$40,freq!$B$2:$B$40,0),_xlfn.XLOOKUP(H364,freq!$A$2:$A$40,freq!$B$2:$B$40,0),_xlfn.XLOOKUP(I364,freq!$A$2:$A$40,freq!$B$2:$B$40,0),_xlfn.XLOOKUP(J364,freq!$A$2:$A$40,freq!$B$2:$B$40,0),_xlfn.XLOOKUP(K364,freq!$A$2:$A$40,freq!$B$2:$B$40,0),_xlfn.XLOOKUP(L364,freq!$A$2:$A$40,freq!$B$2:$B$40,0),_xlfn.XLOOKUP(M364,freq!$A$2:$A$40,freq!$B$2:$B$40,0),_xlfn.XLOOKUP(N364,freq!$A$2:$A$40,freq!$B$2:$B$40,0),_xlfn.XLOOKUP(O364,freq!$A$2:$A$40,freq!$B$2:$B$40,0),_xlfn.XLOOKUP(P364,freq!$A$2:$A$40,freq!$B$2:$B$40,0),_xlfn.XLOOKUP(Q364,freq!$A$2:$A$40,freq!$B$2:$B$40,0),_xlfn.XLOOKUP(R364,freq!$A$2:$A$40,freq!$B$2:$B$40,0),_xlfn.XLOOKUP(S364,freq!$A$2:$A$40,freq!$B$2:$B$40,0),_xlfn.XLOOKUP(T364,freq!$A$2:$A$40,freq!$B$2:$B$40,0),_xlfn.XLOOKUP(U364,freq!$A$2:$A$40,freq!$B$2:$B$40,0),_xlfn.XLOOKUP(V364,freq!$A$2:$A$40,freq!$B$2:$B$40,0))</f>
        <v>66.040000000000006</v>
      </c>
    </row>
    <row r="365" spans="1:23" x14ac:dyDescent="0.35">
      <c r="A365" s="32" t="s">
        <v>224</v>
      </c>
      <c r="B365" s="32" t="s">
        <v>45</v>
      </c>
      <c r="C365" s="32" t="s">
        <v>58</v>
      </c>
      <c r="D365" s="32">
        <v>4</v>
      </c>
      <c r="E365" s="32" t="s">
        <v>3</v>
      </c>
      <c r="F365" s="32" t="s">
        <v>38</v>
      </c>
      <c r="G365" s="32">
        <v>3</v>
      </c>
      <c r="H365" s="32" t="s">
        <v>37</v>
      </c>
      <c r="I365" s="32">
        <v>3</v>
      </c>
      <c r="J365" s="32" t="s">
        <v>2</v>
      </c>
      <c r="K365" s="32" t="s">
        <v>40</v>
      </c>
      <c r="L365" s="32" t="s">
        <v>31</v>
      </c>
      <c r="M365" s="32" t="s">
        <v>0</v>
      </c>
      <c r="N365" s="32" t="s">
        <v>53</v>
      </c>
      <c r="O365" s="32">
        <v>7</v>
      </c>
      <c r="P365" s="32" t="s">
        <v>33</v>
      </c>
      <c r="Q365" s="32" t="s">
        <v>45</v>
      </c>
      <c r="R365" s="32">
        <v>6</v>
      </c>
      <c r="S365" s="32" t="s">
        <v>56</v>
      </c>
      <c r="T365" s="32">
        <v>6</v>
      </c>
      <c r="U365" s="32" t="s">
        <v>38</v>
      </c>
      <c r="V365" s="32">
        <v>2</v>
      </c>
      <c r="W365" s="32">
        <f>SUM(_xlfn.XLOOKUP(B365,freq!$A$2:$A$40,freq!$B$2:$B$40,0),_xlfn.XLOOKUP(C365,freq!$A$2:$A$40,freq!$B$2:$B$40,0),_xlfn.XLOOKUP(D365,freq!$A$2:$A$40,freq!$B$2:$B$40,0),_xlfn.XLOOKUP(E365,freq!$A$2:$A$40,freq!$B$2:$B$40,0),_xlfn.XLOOKUP(F365,freq!$A$2:$A$40,freq!$B$2:$B$40,0),_xlfn.XLOOKUP(G365,freq!$A$2:$A$40,freq!$B$2:$B$40,0),_xlfn.XLOOKUP(H365,freq!$A$2:$A$40,freq!$B$2:$B$40,0),_xlfn.XLOOKUP(I365,freq!$A$2:$A$40,freq!$B$2:$B$40,0),_xlfn.XLOOKUP(J365,freq!$A$2:$A$40,freq!$B$2:$B$40,0),_xlfn.XLOOKUP(K365,freq!$A$2:$A$40,freq!$B$2:$B$40,0),_xlfn.XLOOKUP(L365,freq!$A$2:$A$40,freq!$B$2:$B$40,0),_xlfn.XLOOKUP(M365,freq!$A$2:$A$40,freq!$B$2:$B$40,0),_xlfn.XLOOKUP(N365,freq!$A$2:$A$40,freq!$B$2:$B$40,0),_xlfn.XLOOKUP(O365,freq!$A$2:$A$40,freq!$B$2:$B$40,0),_xlfn.XLOOKUP(P365,freq!$A$2:$A$40,freq!$B$2:$B$40,0),_xlfn.XLOOKUP(Q365,freq!$A$2:$A$40,freq!$B$2:$B$40,0),_xlfn.XLOOKUP(R365,freq!$A$2:$A$40,freq!$B$2:$B$40,0),_xlfn.XLOOKUP(S365,freq!$A$2:$A$40,freq!$B$2:$B$40,0),_xlfn.XLOOKUP(T365,freq!$A$2:$A$40,freq!$B$2:$B$40,0),_xlfn.XLOOKUP(U365,freq!$A$2:$A$40,freq!$B$2:$B$40,0),_xlfn.XLOOKUP(V365,freq!$A$2:$A$40,freq!$B$2:$B$40,0))</f>
        <v>66.03</v>
      </c>
    </row>
    <row r="366" spans="1:23" x14ac:dyDescent="0.35">
      <c r="A366" s="32" t="s">
        <v>1617</v>
      </c>
      <c r="B366" s="32">
        <v>7</v>
      </c>
      <c r="C366" s="32">
        <v>4</v>
      </c>
      <c r="D366" s="32" t="s">
        <v>53</v>
      </c>
      <c r="E366" s="32" t="s">
        <v>50</v>
      </c>
      <c r="F366" s="32" t="s">
        <v>40</v>
      </c>
      <c r="G366" s="32">
        <v>2</v>
      </c>
      <c r="H366" s="32" t="s">
        <v>31</v>
      </c>
      <c r="I366" s="32" t="s">
        <v>37</v>
      </c>
      <c r="J366" s="32" t="s">
        <v>40</v>
      </c>
      <c r="K366" s="32" t="s">
        <v>28</v>
      </c>
      <c r="L366" s="32" t="s">
        <v>46</v>
      </c>
      <c r="M366" s="32" t="s">
        <v>56</v>
      </c>
      <c r="N366" s="32">
        <v>8</v>
      </c>
      <c r="O366" s="32" t="s">
        <v>45</v>
      </c>
      <c r="P366" s="32" t="s">
        <v>2</v>
      </c>
      <c r="Q366" s="32" t="s">
        <v>40</v>
      </c>
      <c r="R366" s="32">
        <v>8</v>
      </c>
      <c r="S366" s="32" t="s">
        <v>59</v>
      </c>
      <c r="T366" s="32" t="s">
        <v>48</v>
      </c>
      <c r="U366" s="32" t="s">
        <v>35</v>
      </c>
      <c r="V366" s="32" t="s">
        <v>41</v>
      </c>
      <c r="W366" s="32">
        <f>SUM(_xlfn.XLOOKUP(B366,freq!$A$2:$A$40,freq!$B$2:$B$40,0),_xlfn.XLOOKUP(C366,freq!$A$2:$A$40,freq!$B$2:$B$40,0),_xlfn.XLOOKUP(D366,freq!$A$2:$A$40,freq!$B$2:$B$40,0),_xlfn.XLOOKUP(E366,freq!$A$2:$A$40,freq!$B$2:$B$40,0),_xlfn.XLOOKUP(F366,freq!$A$2:$A$40,freq!$B$2:$B$40,0),_xlfn.XLOOKUP(G366,freq!$A$2:$A$40,freq!$B$2:$B$40,0),_xlfn.XLOOKUP(H366,freq!$A$2:$A$40,freq!$B$2:$B$40,0),_xlfn.XLOOKUP(I366,freq!$A$2:$A$40,freq!$B$2:$B$40,0),_xlfn.XLOOKUP(J366,freq!$A$2:$A$40,freq!$B$2:$B$40,0),_xlfn.XLOOKUP(K366,freq!$A$2:$A$40,freq!$B$2:$B$40,0),_xlfn.XLOOKUP(L366,freq!$A$2:$A$40,freq!$B$2:$B$40,0),_xlfn.XLOOKUP(M366,freq!$A$2:$A$40,freq!$B$2:$B$40,0),_xlfn.XLOOKUP(N366,freq!$A$2:$A$40,freq!$B$2:$B$40,0),_xlfn.XLOOKUP(O366,freq!$A$2:$A$40,freq!$B$2:$B$40,0),_xlfn.XLOOKUP(P366,freq!$A$2:$A$40,freq!$B$2:$B$40,0),_xlfn.XLOOKUP(Q366,freq!$A$2:$A$40,freq!$B$2:$B$40,0),_xlfn.XLOOKUP(R366,freq!$A$2:$A$40,freq!$B$2:$B$40,0),_xlfn.XLOOKUP(S366,freq!$A$2:$A$40,freq!$B$2:$B$40,0),_xlfn.XLOOKUP(T366,freq!$A$2:$A$40,freq!$B$2:$B$40,0),_xlfn.XLOOKUP(U366,freq!$A$2:$A$40,freq!$B$2:$B$40,0),_xlfn.XLOOKUP(V366,freq!$A$2:$A$40,freq!$B$2:$B$40,0))</f>
        <v>65.990000000000009</v>
      </c>
    </row>
    <row r="367" spans="1:23" x14ac:dyDescent="0.35">
      <c r="A367" s="32" t="s">
        <v>685</v>
      </c>
      <c r="B367" s="32">
        <v>2</v>
      </c>
      <c r="C367" s="32" t="s">
        <v>50</v>
      </c>
      <c r="D367" s="32" t="s">
        <v>32</v>
      </c>
      <c r="E367" s="32" t="s">
        <v>36</v>
      </c>
      <c r="F367" s="32">
        <v>5</v>
      </c>
      <c r="G367" s="32">
        <v>2</v>
      </c>
      <c r="H367" s="32" t="s">
        <v>41</v>
      </c>
      <c r="I367" s="32" t="s">
        <v>38</v>
      </c>
      <c r="J367" s="32" t="s">
        <v>46</v>
      </c>
      <c r="K367" s="32" t="s">
        <v>56</v>
      </c>
      <c r="L367" s="32">
        <v>0</v>
      </c>
      <c r="M367" s="32" t="s">
        <v>2</v>
      </c>
      <c r="N367" s="32">
        <v>9</v>
      </c>
      <c r="O367" s="32" t="s">
        <v>31</v>
      </c>
      <c r="P367" s="32" t="s">
        <v>44</v>
      </c>
      <c r="Q367" s="32" t="s">
        <v>35</v>
      </c>
      <c r="R367" s="32" t="s">
        <v>58</v>
      </c>
      <c r="S367" s="32" t="s">
        <v>28</v>
      </c>
      <c r="T367" s="32" t="s">
        <v>3</v>
      </c>
      <c r="U367" s="32">
        <v>9</v>
      </c>
      <c r="V367" s="32" t="s">
        <v>2</v>
      </c>
      <c r="W367" s="32">
        <f>SUM(_xlfn.XLOOKUP(B367,freq!$A$2:$A$40,freq!$B$2:$B$40,0),_xlfn.XLOOKUP(C367,freq!$A$2:$A$40,freq!$B$2:$B$40,0),_xlfn.XLOOKUP(D367,freq!$A$2:$A$40,freq!$B$2:$B$40,0),_xlfn.XLOOKUP(E367,freq!$A$2:$A$40,freq!$B$2:$B$40,0),_xlfn.XLOOKUP(F367,freq!$A$2:$A$40,freq!$B$2:$B$40,0),_xlfn.XLOOKUP(G367,freq!$A$2:$A$40,freq!$B$2:$B$40,0),_xlfn.XLOOKUP(H367,freq!$A$2:$A$40,freq!$B$2:$B$40,0),_xlfn.XLOOKUP(I367,freq!$A$2:$A$40,freq!$B$2:$B$40,0),_xlfn.XLOOKUP(J367,freq!$A$2:$A$40,freq!$B$2:$B$40,0),_xlfn.XLOOKUP(K367,freq!$A$2:$A$40,freq!$B$2:$B$40,0),_xlfn.XLOOKUP(L367,freq!$A$2:$A$40,freq!$B$2:$B$40,0),_xlfn.XLOOKUP(M367,freq!$A$2:$A$40,freq!$B$2:$B$40,0),_xlfn.XLOOKUP(N367,freq!$A$2:$A$40,freq!$B$2:$B$40,0),_xlfn.XLOOKUP(O367,freq!$A$2:$A$40,freq!$B$2:$B$40,0),_xlfn.XLOOKUP(P367,freq!$A$2:$A$40,freq!$B$2:$B$40,0),_xlfn.XLOOKUP(Q367,freq!$A$2:$A$40,freq!$B$2:$B$40,0),_xlfn.XLOOKUP(R367,freq!$A$2:$A$40,freq!$B$2:$B$40,0),_xlfn.XLOOKUP(S367,freq!$A$2:$A$40,freq!$B$2:$B$40,0),_xlfn.XLOOKUP(T367,freq!$A$2:$A$40,freq!$B$2:$B$40,0),_xlfn.XLOOKUP(U367,freq!$A$2:$A$40,freq!$B$2:$B$40,0),_xlfn.XLOOKUP(V367,freq!$A$2:$A$40,freq!$B$2:$B$40,0))</f>
        <v>65.949999999999989</v>
      </c>
    </row>
    <row r="368" spans="1:23" x14ac:dyDescent="0.35">
      <c r="A368" s="32" t="s">
        <v>95</v>
      </c>
      <c r="B368" s="32" t="s">
        <v>28</v>
      </c>
      <c r="C368" s="32" t="s">
        <v>35</v>
      </c>
      <c r="D368" s="32" t="s">
        <v>31</v>
      </c>
      <c r="E368" s="32" t="s">
        <v>1</v>
      </c>
      <c r="F368" s="32" t="s">
        <v>56</v>
      </c>
      <c r="G368" s="32" t="s">
        <v>4</v>
      </c>
      <c r="H368" s="32" t="s">
        <v>2</v>
      </c>
      <c r="I368" s="32" t="s">
        <v>36</v>
      </c>
      <c r="J368" s="32" t="s">
        <v>46</v>
      </c>
      <c r="K368" s="32" t="s">
        <v>32</v>
      </c>
      <c r="L368" s="32" t="s">
        <v>32</v>
      </c>
      <c r="M368" s="32" t="s">
        <v>58</v>
      </c>
      <c r="N368" s="32">
        <v>1</v>
      </c>
      <c r="O368" s="32" t="s">
        <v>56</v>
      </c>
      <c r="P368" s="32" t="s">
        <v>40</v>
      </c>
      <c r="Q368" s="32">
        <v>1</v>
      </c>
      <c r="R368" s="32" t="s">
        <v>50</v>
      </c>
      <c r="S368" s="32">
        <v>1</v>
      </c>
      <c r="T368" s="32" t="s">
        <v>46</v>
      </c>
      <c r="U368" s="32" t="s">
        <v>40</v>
      </c>
      <c r="V368" s="32">
        <v>4</v>
      </c>
      <c r="W368" s="32">
        <f>SUM(_xlfn.XLOOKUP(B368,freq!$A$2:$A$40,freq!$B$2:$B$40,0),_xlfn.XLOOKUP(C368,freq!$A$2:$A$40,freq!$B$2:$B$40,0),_xlfn.XLOOKUP(D368,freq!$A$2:$A$40,freq!$B$2:$B$40,0),_xlfn.XLOOKUP(E368,freq!$A$2:$A$40,freq!$B$2:$B$40,0),_xlfn.XLOOKUP(F368,freq!$A$2:$A$40,freq!$B$2:$B$40,0),_xlfn.XLOOKUP(G368,freq!$A$2:$A$40,freq!$B$2:$B$40,0),_xlfn.XLOOKUP(H368,freq!$A$2:$A$40,freq!$B$2:$B$40,0),_xlfn.XLOOKUP(I368,freq!$A$2:$A$40,freq!$B$2:$B$40,0),_xlfn.XLOOKUP(J368,freq!$A$2:$A$40,freq!$B$2:$B$40,0),_xlfn.XLOOKUP(K368,freq!$A$2:$A$40,freq!$B$2:$B$40,0),_xlfn.XLOOKUP(L368,freq!$A$2:$A$40,freq!$B$2:$B$40,0),_xlfn.XLOOKUP(M368,freq!$A$2:$A$40,freq!$B$2:$B$40,0),_xlfn.XLOOKUP(N368,freq!$A$2:$A$40,freq!$B$2:$B$40,0),_xlfn.XLOOKUP(O368,freq!$A$2:$A$40,freq!$B$2:$B$40,0),_xlfn.XLOOKUP(P368,freq!$A$2:$A$40,freq!$B$2:$B$40,0),_xlfn.XLOOKUP(Q368,freq!$A$2:$A$40,freq!$B$2:$B$40,0),_xlfn.XLOOKUP(R368,freq!$A$2:$A$40,freq!$B$2:$B$40,0),_xlfn.XLOOKUP(S368,freq!$A$2:$A$40,freq!$B$2:$B$40,0),_xlfn.XLOOKUP(T368,freq!$A$2:$A$40,freq!$B$2:$B$40,0),_xlfn.XLOOKUP(U368,freq!$A$2:$A$40,freq!$B$2:$B$40,0),_xlfn.XLOOKUP(V368,freq!$A$2:$A$40,freq!$B$2:$B$40,0))</f>
        <v>65.929999999999993</v>
      </c>
    </row>
    <row r="369" spans="1:23" x14ac:dyDescent="0.35">
      <c r="A369" s="32" t="s">
        <v>599</v>
      </c>
      <c r="B369" s="32">
        <v>6</v>
      </c>
      <c r="C369" s="32" t="s">
        <v>3</v>
      </c>
      <c r="D369" s="32" t="s">
        <v>58</v>
      </c>
      <c r="E369" s="32">
        <v>6</v>
      </c>
      <c r="F369" s="32">
        <v>1</v>
      </c>
      <c r="G369" s="32" t="s">
        <v>35</v>
      </c>
      <c r="H369" s="32" t="s">
        <v>2</v>
      </c>
      <c r="I369" s="32" t="s">
        <v>35</v>
      </c>
      <c r="J369" s="32" t="s">
        <v>45</v>
      </c>
      <c r="K369" s="32">
        <v>1</v>
      </c>
      <c r="L369" s="32" t="s">
        <v>36</v>
      </c>
      <c r="M369" s="32" t="s">
        <v>31</v>
      </c>
      <c r="N369" s="32" t="s">
        <v>34</v>
      </c>
      <c r="O369" s="32">
        <v>8</v>
      </c>
      <c r="P369" s="32">
        <v>5</v>
      </c>
      <c r="Q369" s="32" t="s">
        <v>34</v>
      </c>
      <c r="R369" s="32">
        <v>1</v>
      </c>
      <c r="S369" s="32" t="s">
        <v>35</v>
      </c>
      <c r="T369" s="32" t="s">
        <v>42</v>
      </c>
      <c r="U369" s="32">
        <v>4</v>
      </c>
      <c r="V369" s="32" t="s">
        <v>29</v>
      </c>
      <c r="W369" s="32">
        <f>SUM(_xlfn.XLOOKUP(B369,freq!$A$2:$A$40,freq!$B$2:$B$40,0),_xlfn.XLOOKUP(C369,freq!$A$2:$A$40,freq!$B$2:$B$40,0),_xlfn.XLOOKUP(D369,freq!$A$2:$A$40,freq!$B$2:$B$40,0),_xlfn.XLOOKUP(E369,freq!$A$2:$A$40,freq!$B$2:$B$40,0),_xlfn.XLOOKUP(F369,freq!$A$2:$A$40,freq!$B$2:$B$40,0),_xlfn.XLOOKUP(G369,freq!$A$2:$A$40,freq!$B$2:$B$40,0),_xlfn.XLOOKUP(H369,freq!$A$2:$A$40,freq!$B$2:$B$40,0),_xlfn.XLOOKUP(I369,freq!$A$2:$A$40,freq!$B$2:$B$40,0),_xlfn.XLOOKUP(J369,freq!$A$2:$A$40,freq!$B$2:$B$40,0),_xlfn.XLOOKUP(K369,freq!$A$2:$A$40,freq!$B$2:$B$40,0),_xlfn.XLOOKUP(L369,freq!$A$2:$A$40,freq!$B$2:$B$40,0),_xlfn.XLOOKUP(M369,freq!$A$2:$A$40,freq!$B$2:$B$40,0),_xlfn.XLOOKUP(N369,freq!$A$2:$A$40,freq!$B$2:$B$40,0),_xlfn.XLOOKUP(O369,freq!$A$2:$A$40,freq!$B$2:$B$40,0),_xlfn.XLOOKUP(P369,freq!$A$2:$A$40,freq!$B$2:$B$40,0),_xlfn.XLOOKUP(Q369,freq!$A$2:$A$40,freq!$B$2:$B$40,0),_xlfn.XLOOKUP(R369,freq!$A$2:$A$40,freq!$B$2:$B$40,0),_xlfn.XLOOKUP(S369,freq!$A$2:$A$40,freq!$B$2:$B$40,0),_xlfn.XLOOKUP(T369,freq!$A$2:$A$40,freq!$B$2:$B$40,0),_xlfn.XLOOKUP(U369,freq!$A$2:$A$40,freq!$B$2:$B$40,0),_xlfn.XLOOKUP(V369,freq!$A$2:$A$40,freq!$B$2:$B$40,0))</f>
        <v>65.929999999999993</v>
      </c>
    </row>
    <row r="370" spans="1:23" x14ac:dyDescent="0.35">
      <c r="A370" s="32" t="s">
        <v>626</v>
      </c>
      <c r="B370" s="32" t="s">
        <v>59</v>
      </c>
      <c r="C370" s="32">
        <v>6</v>
      </c>
      <c r="D370" s="32" t="s">
        <v>41</v>
      </c>
      <c r="E370" s="32" t="s">
        <v>37</v>
      </c>
      <c r="F370" s="32" t="s">
        <v>33</v>
      </c>
      <c r="G370" s="32" t="s">
        <v>37</v>
      </c>
      <c r="H370" s="32" t="s">
        <v>53</v>
      </c>
      <c r="I370" s="32" t="s">
        <v>45</v>
      </c>
      <c r="J370" s="32" t="s">
        <v>36</v>
      </c>
      <c r="K370" s="32" t="s">
        <v>33</v>
      </c>
      <c r="L370" s="32">
        <v>9</v>
      </c>
      <c r="M370" s="32" t="s">
        <v>53</v>
      </c>
      <c r="N370" s="32" t="s">
        <v>56</v>
      </c>
      <c r="O370" s="32" t="s">
        <v>35</v>
      </c>
      <c r="P370" s="32" t="s">
        <v>38</v>
      </c>
      <c r="Q370" s="32">
        <v>7</v>
      </c>
      <c r="R370" s="32" t="s">
        <v>53</v>
      </c>
      <c r="S370" s="32" t="s">
        <v>0</v>
      </c>
      <c r="T370" s="32" t="s">
        <v>48</v>
      </c>
      <c r="U370" s="32" t="s">
        <v>53</v>
      </c>
      <c r="V370" s="32" t="s">
        <v>1</v>
      </c>
      <c r="W370" s="32">
        <f>SUM(_xlfn.XLOOKUP(B370,freq!$A$2:$A$40,freq!$B$2:$B$40,0),_xlfn.XLOOKUP(C370,freq!$A$2:$A$40,freq!$B$2:$B$40,0),_xlfn.XLOOKUP(D370,freq!$A$2:$A$40,freq!$B$2:$B$40,0),_xlfn.XLOOKUP(E370,freq!$A$2:$A$40,freq!$B$2:$B$40,0),_xlfn.XLOOKUP(F370,freq!$A$2:$A$40,freq!$B$2:$B$40,0),_xlfn.XLOOKUP(G370,freq!$A$2:$A$40,freq!$B$2:$B$40,0),_xlfn.XLOOKUP(H370,freq!$A$2:$A$40,freq!$B$2:$B$40,0),_xlfn.XLOOKUP(I370,freq!$A$2:$A$40,freq!$B$2:$B$40,0),_xlfn.XLOOKUP(J370,freq!$A$2:$A$40,freq!$B$2:$B$40,0),_xlfn.XLOOKUP(K370,freq!$A$2:$A$40,freq!$B$2:$B$40,0),_xlfn.XLOOKUP(L370,freq!$A$2:$A$40,freq!$B$2:$B$40,0),_xlfn.XLOOKUP(M370,freq!$A$2:$A$40,freq!$B$2:$B$40,0),_xlfn.XLOOKUP(N370,freq!$A$2:$A$40,freq!$B$2:$B$40,0),_xlfn.XLOOKUP(O370,freq!$A$2:$A$40,freq!$B$2:$B$40,0),_xlfn.XLOOKUP(P370,freq!$A$2:$A$40,freq!$B$2:$B$40,0),_xlfn.XLOOKUP(Q370,freq!$A$2:$A$40,freq!$B$2:$B$40,0),_xlfn.XLOOKUP(R370,freq!$A$2:$A$40,freq!$B$2:$B$40,0),_xlfn.XLOOKUP(S370,freq!$A$2:$A$40,freq!$B$2:$B$40,0),_xlfn.XLOOKUP(T370,freq!$A$2:$A$40,freq!$B$2:$B$40,0),_xlfn.XLOOKUP(U370,freq!$A$2:$A$40,freq!$B$2:$B$40,0),_xlfn.XLOOKUP(V370,freq!$A$2:$A$40,freq!$B$2:$B$40,0))</f>
        <v>65.92</v>
      </c>
    </row>
    <row r="371" spans="1:23" x14ac:dyDescent="0.35">
      <c r="A371" s="32" t="s">
        <v>1420</v>
      </c>
      <c r="B371" s="32">
        <v>2</v>
      </c>
      <c r="C371" s="32">
        <v>5</v>
      </c>
      <c r="D371" s="32">
        <v>4</v>
      </c>
      <c r="E371" s="32" t="s">
        <v>38</v>
      </c>
      <c r="F371" s="32" t="s">
        <v>2</v>
      </c>
      <c r="G371" s="32">
        <v>1</v>
      </c>
      <c r="H371" s="32" t="s">
        <v>31</v>
      </c>
      <c r="I371" s="32" t="s">
        <v>42</v>
      </c>
      <c r="J371" s="32" t="s">
        <v>56</v>
      </c>
      <c r="K371" s="32" t="s">
        <v>33</v>
      </c>
      <c r="L371" s="32" t="s">
        <v>58</v>
      </c>
      <c r="M371" s="32" t="s">
        <v>59</v>
      </c>
      <c r="N371" s="32">
        <v>0</v>
      </c>
      <c r="O371" s="32" t="s">
        <v>2</v>
      </c>
      <c r="P371" s="32">
        <v>0</v>
      </c>
      <c r="Q371" s="32" t="s">
        <v>29</v>
      </c>
      <c r="R371" s="32" t="s">
        <v>46</v>
      </c>
      <c r="S371" s="32" t="s">
        <v>35</v>
      </c>
      <c r="T371" s="32" t="s">
        <v>59</v>
      </c>
      <c r="U371" s="32" t="s">
        <v>56</v>
      </c>
      <c r="V371" s="32" t="s">
        <v>48</v>
      </c>
      <c r="W371" s="32">
        <f>SUM(_xlfn.XLOOKUP(B371,freq!$A$2:$A$40,freq!$B$2:$B$40,0),_xlfn.XLOOKUP(C371,freq!$A$2:$A$40,freq!$B$2:$B$40,0),_xlfn.XLOOKUP(D371,freq!$A$2:$A$40,freq!$B$2:$B$40,0),_xlfn.XLOOKUP(E371,freq!$A$2:$A$40,freq!$B$2:$B$40,0),_xlfn.XLOOKUP(F371,freq!$A$2:$A$40,freq!$B$2:$B$40,0),_xlfn.XLOOKUP(G371,freq!$A$2:$A$40,freq!$B$2:$B$40,0),_xlfn.XLOOKUP(H371,freq!$A$2:$A$40,freq!$B$2:$B$40,0),_xlfn.XLOOKUP(I371,freq!$A$2:$A$40,freq!$B$2:$B$40,0),_xlfn.XLOOKUP(J371,freq!$A$2:$A$40,freq!$B$2:$B$40,0),_xlfn.XLOOKUP(K371,freq!$A$2:$A$40,freq!$B$2:$B$40,0),_xlfn.XLOOKUP(L371,freq!$A$2:$A$40,freq!$B$2:$B$40,0),_xlfn.XLOOKUP(M371,freq!$A$2:$A$40,freq!$B$2:$B$40,0),_xlfn.XLOOKUP(N371,freq!$A$2:$A$40,freq!$B$2:$B$40,0),_xlfn.XLOOKUP(O371,freq!$A$2:$A$40,freq!$B$2:$B$40,0),_xlfn.XLOOKUP(P371,freq!$A$2:$A$40,freq!$B$2:$B$40,0),_xlfn.XLOOKUP(Q371,freq!$A$2:$A$40,freq!$B$2:$B$40,0),_xlfn.XLOOKUP(R371,freq!$A$2:$A$40,freq!$B$2:$B$40,0),_xlfn.XLOOKUP(S371,freq!$A$2:$A$40,freq!$B$2:$B$40,0),_xlfn.XLOOKUP(T371,freq!$A$2:$A$40,freq!$B$2:$B$40,0),_xlfn.XLOOKUP(U371,freq!$A$2:$A$40,freq!$B$2:$B$40,0),_xlfn.XLOOKUP(V371,freq!$A$2:$A$40,freq!$B$2:$B$40,0))</f>
        <v>65.91</v>
      </c>
    </row>
    <row r="372" spans="1:23" x14ac:dyDescent="0.35">
      <c r="A372" s="32" t="s">
        <v>1743</v>
      </c>
      <c r="B372" s="32" t="s">
        <v>30</v>
      </c>
      <c r="C372" s="32" t="s">
        <v>33</v>
      </c>
      <c r="D372" s="32">
        <v>7</v>
      </c>
      <c r="E372" s="32" t="s">
        <v>37</v>
      </c>
      <c r="F372" s="32" t="s">
        <v>28</v>
      </c>
      <c r="G372" s="32" t="s">
        <v>32</v>
      </c>
      <c r="H372" s="32" t="s">
        <v>0</v>
      </c>
      <c r="I372" s="32" t="s">
        <v>30</v>
      </c>
      <c r="J372" s="32" t="s">
        <v>45</v>
      </c>
      <c r="K372" s="32">
        <v>9</v>
      </c>
      <c r="L372" s="32" t="s">
        <v>56</v>
      </c>
      <c r="M372" s="32" t="s">
        <v>33</v>
      </c>
      <c r="N372" s="32" t="s">
        <v>35</v>
      </c>
      <c r="O372" s="32">
        <v>6</v>
      </c>
      <c r="P372" s="32" t="s">
        <v>38</v>
      </c>
      <c r="Q372" s="32" t="s">
        <v>37</v>
      </c>
      <c r="R372" s="32" t="s">
        <v>40</v>
      </c>
      <c r="S372" s="32">
        <v>4</v>
      </c>
      <c r="T372" s="32">
        <v>9</v>
      </c>
      <c r="U372" s="32" t="s">
        <v>31</v>
      </c>
      <c r="V372" s="32" t="s">
        <v>35</v>
      </c>
      <c r="W372" s="32">
        <f>SUM(_xlfn.XLOOKUP(B372,freq!$A$2:$A$40,freq!$B$2:$B$40,0),_xlfn.XLOOKUP(C372,freq!$A$2:$A$40,freq!$B$2:$B$40,0),_xlfn.XLOOKUP(D372,freq!$A$2:$A$40,freq!$B$2:$B$40,0),_xlfn.XLOOKUP(E372,freq!$A$2:$A$40,freq!$B$2:$B$40,0),_xlfn.XLOOKUP(F372,freq!$A$2:$A$40,freq!$B$2:$B$40,0),_xlfn.XLOOKUP(G372,freq!$A$2:$A$40,freq!$B$2:$B$40,0),_xlfn.XLOOKUP(H372,freq!$A$2:$A$40,freq!$B$2:$B$40,0),_xlfn.XLOOKUP(I372,freq!$A$2:$A$40,freq!$B$2:$B$40,0),_xlfn.XLOOKUP(J372,freq!$A$2:$A$40,freq!$B$2:$B$40,0),_xlfn.XLOOKUP(K372,freq!$A$2:$A$40,freq!$B$2:$B$40,0),_xlfn.XLOOKUP(L372,freq!$A$2:$A$40,freq!$B$2:$B$40,0),_xlfn.XLOOKUP(M372,freq!$A$2:$A$40,freq!$B$2:$B$40,0),_xlfn.XLOOKUP(N372,freq!$A$2:$A$40,freq!$B$2:$B$40,0),_xlfn.XLOOKUP(O372,freq!$A$2:$A$40,freq!$B$2:$B$40,0),_xlfn.XLOOKUP(P372,freq!$A$2:$A$40,freq!$B$2:$B$40,0),_xlfn.XLOOKUP(Q372,freq!$A$2:$A$40,freq!$B$2:$B$40,0),_xlfn.XLOOKUP(R372,freq!$A$2:$A$40,freq!$B$2:$B$40,0),_xlfn.XLOOKUP(S372,freq!$A$2:$A$40,freq!$B$2:$B$40,0),_xlfn.XLOOKUP(T372,freq!$A$2:$A$40,freq!$B$2:$B$40,0),_xlfn.XLOOKUP(U372,freq!$A$2:$A$40,freq!$B$2:$B$40,0),_xlfn.XLOOKUP(V372,freq!$A$2:$A$40,freq!$B$2:$B$40,0))</f>
        <v>65.91</v>
      </c>
    </row>
    <row r="373" spans="1:23" x14ac:dyDescent="0.35">
      <c r="A373" s="32" t="s">
        <v>640</v>
      </c>
      <c r="B373" s="32">
        <v>7</v>
      </c>
      <c r="C373" s="32" t="s">
        <v>37</v>
      </c>
      <c r="D373" s="32" t="s">
        <v>41</v>
      </c>
      <c r="E373" s="32" t="s">
        <v>4</v>
      </c>
      <c r="F373" s="32" t="s">
        <v>58</v>
      </c>
      <c r="G373" s="32" t="s">
        <v>33</v>
      </c>
      <c r="H373" s="32" t="s">
        <v>37</v>
      </c>
      <c r="I373" s="32" t="s">
        <v>2</v>
      </c>
      <c r="J373" s="32" t="s">
        <v>4</v>
      </c>
      <c r="K373" s="32">
        <v>8</v>
      </c>
      <c r="L373" s="32" t="s">
        <v>1</v>
      </c>
      <c r="M373" s="32" t="s">
        <v>0</v>
      </c>
      <c r="N373" s="32" t="s">
        <v>36</v>
      </c>
      <c r="O373" s="32" t="s">
        <v>29</v>
      </c>
      <c r="P373" s="32" t="s">
        <v>49</v>
      </c>
      <c r="Q373" s="32" t="s">
        <v>46</v>
      </c>
      <c r="R373" s="32" t="s">
        <v>56</v>
      </c>
      <c r="S373" s="32" t="s">
        <v>0</v>
      </c>
      <c r="T373" s="32" t="s">
        <v>32</v>
      </c>
      <c r="U373" s="32" t="s">
        <v>31</v>
      </c>
      <c r="V373" s="32">
        <v>2</v>
      </c>
      <c r="W373" s="32">
        <f>SUM(_xlfn.XLOOKUP(B373,freq!$A$2:$A$40,freq!$B$2:$B$40,0),_xlfn.XLOOKUP(C373,freq!$A$2:$A$40,freq!$B$2:$B$40,0),_xlfn.XLOOKUP(D373,freq!$A$2:$A$40,freq!$B$2:$B$40,0),_xlfn.XLOOKUP(E373,freq!$A$2:$A$40,freq!$B$2:$B$40,0),_xlfn.XLOOKUP(F373,freq!$A$2:$A$40,freq!$B$2:$B$40,0),_xlfn.XLOOKUP(G373,freq!$A$2:$A$40,freq!$B$2:$B$40,0),_xlfn.XLOOKUP(H373,freq!$A$2:$A$40,freq!$B$2:$B$40,0),_xlfn.XLOOKUP(I373,freq!$A$2:$A$40,freq!$B$2:$B$40,0),_xlfn.XLOOKUP(J373,freq!$A$2:$A$40,freq!$B$2:$B$40,0),_xlfn.XLOOKUP(K373,freq!$A$2:$A$40,freq!$B$2:$B$40,0),_xlfn.XLOOKUP(L373,freq!$A$2:$A$40,freq!$B$2:$B$40,0),_xlfn.XLOOKUP(M373,freq!$A$2:$A$40,freq!$B$2:$B$40,0),_xlfn.XLOOKUP(N373,freq!$A$2:$A$40,freq!$B$2:$B$40,0),_xlfn.XLOOKUP(O373,freq!$A$2:$A$40,freq!$B$2:$B$40,0),_xlfn.XLOOKUP(P373,freq!$A$2:$A$40,freq!$B$2:$B$40,0),_xlfn.XLOOKUP(Q373,freq!$A$2:$A$40,freq!$B$2:$B$40,0),_xlfn.XLOOKUP(R373,freq!$A$2:$A$40,freq!$B$2:$B$40,0),_xlfn.XLOOKUP(S373,freq!$A$2:$A$40,freq!$B$2:$B$40,0),_xlfn.XLOOKUP(T373,freq!$A$2:$A$40,freq!$B$2:$B$40,0),_xlfn.XLOOKUP(U373,freq!$A$2:$A$40,freq!$B$2:$B$40,0),_xlfn.XLOOKUP(V373,freq!$A$2:$A$40,freq!$B$2:$B$40,0))</f>
        <v>65.900000000000006</v>
      </c>
    </row>
    <row r="374" spans="1:23" x14ac:dyDescent="0.35">
      <c r="A374" s="32" t="s">
        <v>527</v>
      </c>
      <c r="B374" s="32" t="s">
        <v>31</v>
      </c>
      <c r="C374" s="32" t="s">
        <v>2</v>
      </c>
      <c r="D374" s="32" t="s">
        <v>30</v>
      </c>
      <c r="E374" s="32" t="s">
        <v>44</v>
      </c>
      <c r="F374" s="32" t="s">
        <v>53</v>
      </c>
      <c r="G374" s="32" t="s">
        <v>29</v>
      </c>
      <c r="H374" s="32" t="s">
        <v>44</v>
      </c>
      <c r="I374" s="32" t="s">
        <v>29</v>
      </c>
      <c r="J374" s="32">
        <v>8</v>
      </c>
      <c r="K374" s="32" t="s">
        <v>56</v>
      </c>
      <c r="L374" s="32" t="s">
        <v>28</v>
      </c>
      <c r="M374" s="32">
        <v>2</v>
      </c>
      <c r="N374" s="32">
        <v>9</v>
      </c>
      <c r="O374" s="32" t="s">
        <v>2</v>
      </c>
      <c r="P374" s="32" t="s">
        <v>31</v>
      </c>
      <c r="Q374" s="32" t="s">
        <v>43</v>
      </c>
      <c r="R374" s="32" t="s">
        <v>48</v>
      </c>
      <c r="S374" s="32" t="s">
        <v>58</v>
      </c>
      <c r="T374" s="32" t="s">
        <v>43</v>
      </c>
      <c r="U374" s="32">
        <v>6</v>
      </c>
      <c r="V374" s="32" t="s">
        <v>37</v>
      </c>
      <c r="W374" s="32">
        <f>SUM(_xlfn.XLOOKUP(B374,freq!$A$2:$A$40,freq!$B$2:$B$40,0),_xlfn.XLOOKUP(C374,freq!$A$2:$A$40,freq!$B$2:$B$40,0),_xlfn.XLOOKUP(D374,freq!$A$2:$A$40,freq!$B$2:$B$40,0),_xlfn.XLOOKUP(E374,freq!$A$2:$A$40,freq!$B$2:$B$40,0),_xlfn.XLOOKUP(F374,freq!$A$2:$A$40,freq!$B$2:$B$40,0),_xlfn.XLOOKUP(G374,freq!$A$2:$A$40,freq!$B$2:$B$40,0),_xlfn.XLOOKUP(H374,freq!$A$2:$A$40,freq!$B$2:$B$40,0),_xlfn.XLOOKUP(I374,freq!$A$2:$A$40,freq!$B$2:$B$40,0),_xlfn.XLOOKUP(J374,freq!$A$2:$A$40,freq!$B$2:$B$40,0),_xlfn.XLOOKUP(K374,freq!$A$2:$A$40,freq!$B$2:$B$40,0),_xlfn.XLOOKUP(L374,freq!$A$2:$A$40,freq!$B$2:$B$40,0),_xlfn.XLOOKUP(M374,freq!$A$2:$A$40,freq!$B$2:$B$40,0),_xlfn.XLOOKUP(N374,freq!$A$2:$A$40,freq!$B$2:$B$40,0),_xlfn.XLOOKUP(O374,freq!$A$2:$A$40,freq!$B$2:$B$40,0),_xlfn.XLOOKUP(P374,freq!$A$2:$A$40,freq!$B$2:$B$40,0),_xlfn.XLOOKUP(Q374,freq!$A$2:$A$40,freq!$B$2:$B$40,0),_xlfn.XLOOKUP(R374,freq!$A$2:$A$40,freq!$B$2:$B$40,0),_xlfn.XLOOKUP(S374,freq!$A$2:$A$40,freq!$B$2:$B$40,0),_xlfn.XLOOKUP(T374,freq!$A$2:$A$40,freq!$B$2:$B$40,0),_xlfn.XLOOKUP(U374,freq!$A$2:$A$40,freq!$B$2:$B$40,0),_xlfn.XLOOKUP(V374,freq!$A$2:$A$40,freq!$B$2:$B$40,0))</f>
        <v>65.87</v>
      </c>
    </row>
    <row r="375" spans="1:23" x14ac:dyDescent="0.35">
      <c r="A375" s="32" t="s">
        <v>1661</v>
      </c>
      <c r="B375" s="32" t="s">
        <v>3</v>
      </c>
      <c r="C375" s="32" t="s">
        <v>58</v>
      </c>
      <c r="D375" s="32" t="s">
        <v>4</v>
      </c>
      <c r="E375" s="32" t="s">
        <v>48</v>
      </c>
      <c r="F375" s="32" t="s">
        <v>35</v>
      </c>
      <c r="G375" s="32">
        <v>0</v>
      </c>
      <c r="H375" s="32">
        <v>8</v>
      </c>
      <c r="I375" s="32" t="s">
        <v>32</v>
      </c>
      <c r="J375" s="32">
        <v>1</v>
      </c>
      <c r="K375" s="32">
        <v>0</v>
      </c>
      <c r="L375" s="32" t="s">
        <v>49</v>
      </c>
      <c r="M375" s="32" t="s">
        <v>38</v>
      </c>
      <c r="N375" s="32" t="s">
        <v>56</v>
      </c>
      <c r="O375" s="32" t="s">
        <v>46</v>
      </c>
      <c r="P375" s="32">
        <v>7</v>
      </c>
      <c r="Q375" s="32" t="s">
        <v>32</v>
      </c>
      <c r="R375" s="32" t="s">
        <v>49</v>
      </c>
      <c r="S375" s="32" t="s">
        <v>2</v>
      </c>
      <c r="T375" s="32" t="s">
        <v>37</v>
      </c>
      <c r="U375" s="32">
        <v>4</v>
      </c>
      <c r="V375" s="32" t="s">
        <v>37</v>
      </c>
      <c r="W375" s="32">
        <f>SUM(_xlfn.XLOOKUP(B375,freq!$A$2:$A$40,freq!$B$2:$B$40,0),_xlfn.XLOOKUP(C375,freq!$A$2:$A$40,freq!$B$2:$B$40,0),_xlfn.XLOOKUP(D375,freq!$A$2:$A$40,freq!$B$2:$B$40,0),_xlfn.XLOOKUP(E375,freq!$A$2:$A$40,freq!$B$2:$B$40,0),_xlfn.XLOOKUP(F375,freq!$A$2:$A$40,freq!$B$2:$B$40,0),_xlfn.XLOOKUP(G375,freq!$A$2:$A$40,freq!$B$2:$B$40,0),_xlfn.XLOOKUP(H375,freq!$A$2:$A$40,freq!$B$2:$B$40,0),_xlfn.XLOOKUP(I375,freq!$A$2:$A$40,freq!$B$2:$B$40,0),_xlfn.XLOOKUP(J375,freq!$A$2:$A$40,freq!$B$2:$B$40,0),_xlfn.XLOOKUP(K375,freq!$A$2:$A$40,freq!$B$2:$B$40,0),_xlfn.XLOOKUP(L375,freq!$A$2:$A$40,freq!$B$2:$B$40,0),_xlfn.XLOOKUP(M375,freq!$A$2:$A$40,freq!$B$2:$B$40,0),_xlfn.XLOOKUP(N375,freq!$A$2:$A$40,freq!$B$2:$B$40,0),_xlfn.XLOOKUP(O375,freq!$A$2:$A$40,freq!$B$2:$B$40,0),_xlfn.XLOOKUP(P375,freq!$A$2:$A$40,freq!$B$2:$B$40,0),_xlfn.XLOOKUP(Q375,freq!$A$2:$A$40,freq!$B$2:$B$40,0),_xlfn.XLOOKUP(R375,freq!$A$2:$A$40,freq!$B$2:$B$40,0),_xlfn.XLOOKUP(S375,freq!$A$2:$A$40,freq!$B$2:$B$40,0),_xlfn.XLOOKUP(T375,freq!$A$2:$A$40,freq!$B$2:$B$40,0),_xlfn.XLOOKUP(U375,freq!$A$2:$A$40,freq!$B$2:$B$40,0),_xlfn.XLOOKUP(V375,freq!$A$2:$A$40,freq!$B$2:$B$40,0))</f>
        <v>65.81</v>
      </c>
    </row>
    <row r="376" spans="1:23" x14ac:dyDescent="0.35">
      <c r="A376" s="32" t="s">
        <v>1503</v>
      </c>
      <c r="B376" s="32" t="s">
        <v>40</v>
      </c>
      <c r="C376" s="32" t="s">
        <v>41</v>
      </c>
      <c r="D376" s="32">
        <v>7</v>
      </c>
      <c r="E376" s="32" t="s">
        <v>29</v>
      </c>
      <c r="F376" s="32" t="s">
        <v>2</v>
      </c>
      <c r="G376" s="32" t="s">
        <v>46</v>
      </c>
      <c r="H376" s="32" t="s">
        <v>45</v>
      </c>
      <c r="I376" s="32" t="s">
        <v>31</v>
      </c>
      <c r="J376" s="32" t="s">
        <v>38</v>
      </c>
      <c r="K376" s="32">
        <v>0</v>
      </c>
      <c r="L376" s="32" t="s">
        <v>30</v>
      </c>
      <c r="M376" s="32" t="s">
        <v>53</v>
      </c>
      <c r="N376" s="32">
        <v>2</v>
      </c>
      <c r="O376" s="32">
        <v>0</v>
      </c>
      <c r="P376" s="32" t="s">
        <v>4</v>
      </c>
      <c r="Q376" s="32" t="s">
        <v>36</v>
      </c>
      <c r="R376" s="32" t="s">
        <v>4</v>
      </c>
      <c r="S376" s="32" t="s">
        <v>33</v>
      </c>
      <c r="T376" s="32" t="s">
        <v>2</v>
      </c>
      <c r="U376" s="32" t="s">
        <v>1</v>
      </c>
      <c r="V376" s="32" t="s">
        <v>30</v>
      </c>
      <c r="W376" s="32">
        <f>SUM(_xlfn.XLOOKUP(B376,freq!$A$2:$A$40,freq!$B$2:$B$40,0),_xlfn.XLOOKUP(C376,freq!$A$2:$A$40,freq!$B$2:$B$40,0),_xlfn.XLOOKUP(D376,freq!$A$2:$A$40,freq!$B$2:$B$40,0),_xlfn.XLOOKUP(E376,freq!$A$2:$A$40,freq!$B$2:$B$40,0),_xlfn.XLOOKUP(F376,freq!$A$2:$A$40,freq!$B$2:$B$40,0),_xlfn.XLOOKUP(G376,freq!$A$2:$A$40,freq!$B$2:$B$40,0),_xlfn.XLOOKUP(H376,freq!$A$2:$A$40,freq!$B$2:$B$40,0),_xlfn.XLOOKUP(I376,freq!$A$2:$A$40,freq!$B$2:$B$40,0),_xlfn.XLOOKUP(J376,freq!$A$2:$A$40,freq!$B$2:$B$40,0),_xlfn.XLOOKUP(K376,freq!$A$2:$A$40,freq!$B$2:$B$40,0),_xlfn.XLOOKUP(L376,freq!$A$2:$A$40,freq!$B$2:$B$40,0),_xlfn.XLOOKUP(M376,freq!$A$2:$A$40,freq!$B$2:$B$40,0),_xlfn.XLOOKUP(N376,freq!$A$2:$A$40,freq!$B$2:$B$40,0),_xlfn.XLOOKUP(O376,freq!$A$2:$A$40,freq!$B$2:$B$40,0),_xlfn.XLOOKUP(P376,freq!$A$2:$A$40,freq!$B$2:$B$40,0),_xlfn.XLOOKUP(Q376,freq!$A$2:$A$40,freq!$B$2:$B$40,0),_xlfn.XLOOKUP(R376,freq!$A$2:$A$40,freq!$B$2:$B$40,0),_xlfn.XLOOKUP(S376,freq!$A$2:$A$40,freq!$B$2:$B$40,0),_xlfn.XLOOKUP(T376,freq!$A$2:$A$40,freq!$B$2:$B$40,0),_xlfn.XLOOKUP(U376,freq!$A$2:$A$40,freq!$B$2:$B$40,0),_xlfn.XLOOKUP(V376,freq!$A$2:$A$40,freq!$B$2:$B$40,0))</f>
        <v>65.759999999999991</v>
      </c>
    </row>
    <row r="377" spans="1:23" x14ac:dyDescent="0.35">
      <c r="A377" s="32" t="s">
        <v>82</v>
      </c>
      <c r="B377" s="32" t="s">
        <v>37</v>
      </c>
      <c r="C377" s="32" t="s">
        <v>48</v>
      </c>
      <c r="D377" s="32" t="s">
        <v>58</v>
      </c>
      <c r="E377" s="32" t="s">
        <v>45</v>
      </c>
      <c r="F377" s="32" t="s">
        <v>31</v>
      </c>
      <c r="G377" s="32" t="s">
        <v>28</v>
      </c>
      <c r="H377" s="32">
        <v>0</v>
      </c>
      <c r="I377" s="32" t="s">
        <v>37</v>
      </c>
      <c r="J377" s="32" t="s">
        <v>56</v>
      </c>
      <c r="K377" s="32" t="s">
        <v>53</v>
      </c>
      <c r="L377" s="32" t="s">
        <v>32</v>
      </c>
      <c r="M377" s="32" t="s">
        <v>40</v>
      </c>
      <c r="N377" s="32" t="s">
        <v>53</v>
      </c>
      <c r="O377" s="32" t="s">
        <v>37</v>
      </c>
      <c r="P377" s="32" t="s">
        <v>42</v>
      </c>
      <c r="Q377" s="32" t="s">
        <v>53</v>
      </c>
      <c r="R377" s="32" t="s">
        <v>28</v>
      </c>
      <c r="S377" s="32" t="s">
        <v>34</v>
      </c>
      <c r="T377" s="32" t="s">
        <v>48</v>
      </c>
      <c r="U377" s="32">
        <v>0</v>
      </c>
      <c r="V377" s="32">
        <v>4</v>
      </c>
      <c r="W377" s="32">
        <f>SUM(_xlfn.XLOOKUP(B377,freq!$A$2:$A$40,freq!$B$2:$B$40,0),_xlfn.XLOOKUP(C377,freq!$A$2:$A$40,freq!$B$2:$B$40,0),_xlfn.XLOOKUP(D377,freq!$A$2:$A$40,freq!$B$2:$B$40,0),_xlfn.XLOOKUP(E377,freq!$A$2:$A$40,freq!$B$2:$B$40,0),_xlfn.XLOOKUP(F377,freq!$A$2:$A$40,freq!$B$2:$B$40,0),_xlfn.XLOOKUP(G377,freq!$A$2:$A$40,freq!$B$2:$B$40,0),_xlfn.XLOOKUP(H377,freq!$A$2:$A$40,freq!$B$2:$B$40,0),_xlfn.XLOOKUP(I377,freq!$A$2:$A$40,freq!$B$2:$B$40,0),_xlfn.XLOOKUP(J377,freq!$A$2:$A$40,freq!$B$2:$B$40,0),_xlfn.XLOOKUP(K377,freq!$A$2:$A$40,freq!$B$2:$B$40,0),_xlfn.XLOOKUP(L377,freq!$A$2:$A$40,freq!$B$2:$B$40,0),_xlfn.XLOOKUP(M377,freq!$A$2:$A$40,freq!$B$2:$B$40,0),_xlfn.XLOOKUP(N377,freq!$A$2:$A$40,freq!$B$2:$B$40,0),_xlfn.XLOOKUP(O377,freq!$A$2:$A$40,freq!$B$2:$B$40,0),_xlfn.XLOOKUP(P377,freq!$A$2:$A$40,freq!$B$2:$B$40,0),_xlfn.XLOOKUP(Q377,freq!$A$2:$A$40,freq!$B$2:$B$40,0),_xlfn.XLOOKUP(R377,freq!$A$2:$A$40,freq!$B$2:$B$40,0),_xlfn.XLOOKUP(S377,freq!$A$2:$A$40,freq!$B$2:$B$40,0),_xlfn.XLOOKUP(T377,freq!$A$2:$A$40,freq!$B$2:$B$40,0),_xlfn.XLOOKUP(U377,freq!$A$2:$A$40,freq!$B$2:$B$40,0),_xlfn.XLOOKUP(V377,freq!$A$2:$A$40,freq!$B$2:$B$40,0))</f>
        <v>65.740000000000009</v>
      </c>
    </row>
    <row r="378" spans="1:23" x14ac:dyDescent="0.35">
      <c r="A378" s="32" t="s">
        <v>1191</v>
      </c>
      <c r="B378" s="32" t="s">
        <v>43</v>
      </c>
      <c r="C378" s="32" t="s">
        <v>28</v>
      </c>
      <c r="D378" s="32" t="s">
        <v>35</v>
      </c>
      <c r="E378" s="32" t="s">
        <v>32</v>
      </c>
      <c r="F378" s="32">
        <v>9</v>
      </c>
      <c r="G378" s="32" t="s">
        <v>37</v>
      </c>
      <c r="H378" s="32" t="s">
        <v>29</v>
      </c>
      <c r="I378" s="32" t="s">
        <v>41</v>
      </c>
      <c r="J378" s="32">
        <v>8</v>
      </c>
      <c r="K378" s="32" t="s">
        <v>28</v>
      </c>
      <c r="L378" s="32" t="s">
        <v>31</v>
      </c>
      <c r="M378" s="32" t="s">
        <v>59</v>
      </c>
      <c r="N378" s="32" t="s">
        <v>34</v>
      </c>
      <c r="O378" s="32" t="s">
        <v>46</v>
      </c>
      <c r="P378" s="32">
        <v>2</v>
      </c>
      <c r="Q378" s="32" t="s">
        <v>59</v>
      </c>
      <c r="R378" s="32">
        <v>1</v>
      </c>
      <c r="S378" s="32" t="s">
        <v>37</v>
      </c>
      <c r="T378" s="32" t="s">
        <v>44</v>
      </c>
      <c r="U378" s="32" t="s">
        <v>45</v>
      </c>
      <c r="V378" s="32">
        <v>7</v>
      </c>
      <c r="W378" s="32">
        <f>SUM(_xlfn.XLOOKUP(B378,freq!$A$2:$A$40,freq!$B$2:$B$40,0),_xlfn.XLOOKUP(C378,freq!$A$2:$A$40,freq!$B$2:$B$40,0),_xlfn.XLOOKUP(D378,freq!$A$2:$A$40,freq!$B$2:$B$40,0),_xlfn.XLOOKUP(E378,freq!$A$2:$A$40,freq!$B$2:$B$40,0),_xlfn.XLOOKUP(F378,freq!$A$2:$A$40,freq!$B$2:$B$40,0),_xlfn.XLOOKUP(G378,freq!$A$2:$A$40,freq!$B$2:$B$40,0),_xlfn.XLOOKUP(H378,freq!$A$2:$A$40,freq!$B$2:$B$40,0),_xlfn.XLOOKUP(I378,freq!$A$2:$A$40,freq!$B$2:$B$40,0),_xlfn.XLOOKUP(J378,freq!$A$2:$A$40,freq!$B$2:$B$40,0),_xlfn.XLOOKUP(K378,freq!$A$2:$A$40,freq!$B$2:$B$40,0),_xlfn.XLOOKUP(L378,freq!$A$2:$A$40,freq!$B$2:$B$40,0),_xlfn.XLOOKUP(M378,freq!$A$2:$A$40,freq!$B$2:$B$40,0),_xlfn.XLOOKUP(N378,freq!$A$2:$A$40,freq!$B$2:$B$40,0),_xlfn.XLOOKUP(O378,freq!$A$2:$A$40,freq!$B$2:$B$40,0),_xlfn.XLOOKUP(P378,freq!$A$2:$A$40,freq!$B$2:$B$40,0),_xlfn.XLOOKUP(Q378,freq!$A$2:$A$40,freq!$B$2:$B$40,0),_xlfn.XLOOKUP(R378,freq!$A$2:$A$40,freq!$B$2:$B$40,0),_xlfn.XLOOKUP(S378,freq!$A$2:$A$40,freq!$B$2:$B$40,0),_xlfn.XLOOKUP(T378,freq!$A$2:$A$40,freq!$B$2:$B$40,0),_xlfn.XLOOKUP(U378,freq!$A$2:$A$40,freq!$B$2:$B$40,0),_xlfn.XLOOKUP(V378,freq!$A$2:$A$40,freq!$B$2:$B$40,0))</f>
        <v>65.709999999999994</v>
      </c>
    </row>
    <row r="379" spans="1:23" x14ac:dyDescent="0.35">
      <c r="A379" s="32" t="s">
        <v>1479</v>
      </c>
      <c r="B379" s="32" t="s">
        <v>53</v>
      </c>
      <c r="C379" s="32" t="s">
        <v>34</v>
      </c>
      <c r="D379" s="32">
        <v>7</v>
      </c>
      <c r="E379" s="32" t="s">
        <v>0</v>
      </c>
      <c r="F379" s="32" t="s">
        <v>56</v>
      </c>
      <c r="G379" s="32">
        <v>3</v>
      </c>
      <c r="H379" s="32" t="s">
        <v>31</v>
      </c>
      <c r="I379" s="32" t="s">
        <v>34</v>
      </c>
      <c r="J379" s="32" t="s">
        <v>1</v>
      </c>
      <c r="K379" s="32" t="s">
        <v>42</v>
      </c>
      <c r="L379" s="32" t="s">
        <v>2</v>
      </c>
      <c r="M379" s="32">
        <v>4</v>
      </c>
      <c r="N379" s="32" t="s">
        <v>33</v>
      </c>
      <c r="O379" s="32" t="s">
        <v>34</v>
      </c>
      <c r="P379" s="32">
        <v>7</v>
      </c>
      <c r="Q379" s="32" t="s">
        <v>46</v>
      </c>
      <c r="R379" s="32" t="s">
        <v>35</v>
      </c>
      <c r="S379" s="32" t="s">
        <v>2</v>
      </c>
      <c r="T379" s="32" t="s">
        <v>44</v>
      </c>
      <c r="U379" s="32" t="s">
        <v>44</v>
      </c>
      <c r="V379" s="32" t="s">
        <v>34</v>
      </c>
      <c r="W379" s="32">
        <f>SUM(_xlfn.XLOOKUP(B379,freq!$A$2:$A$40,freq!$B$2:$B$40,0),_xlfn.XLOOKUP(C379,freq!$A$2:$A$40,freq!$B$2:$B$40,0),_xlfn.XLOOKUP(D379,freq!$A$2:$A$40,freq!$B$2:$B$40,0),_xlfn.XLOOKUP(E379,freq!$A$2:$A$40,freq!$B$2:$B$40,0),_xlfn.XLOOKUP(F379,freq!$A$2:$A$40,freq!$B$2:$B$40,0),_xlfn.XLOOKUP(G379,freq!$A$2:$A$40,freq!$B$2:$B$40,0),_xlfn.XLOOKUP(H379,freq!$A$2:$A$40,freq!$B$2:$B$40,0),_xlfn.XLOOKUP(I379,freq!$A$2:$A$40,freq!$B$2:$B$40,0),_xlfn.XLOOKUP(J379,freq!$A$2:$A$40,freq!$B$2:$B$40,0),_xlfn.XLOOKUP(K379,freq!$A$2:$A$40,freq!$B$2:$B$40,0),_xlfn.XLOOKUP(L379,freq!$A$2:$A$40,freq!$B$2:$B$40,0),_xlfn.XLOOKUP(M379,freq!$A$2:$A$40,freq!$B$2:$B$40,0),_xlfn.XLOOKUP(N379,freq!$A$2:$A$40,freq!$B$2:$B$40,0),_xlfn.XLOOKUP(O379,freq!$A$2:$A$40,freq!$B$2:$B$40,0),_xlfn.XLOOKUP(P379,freq!$A$2:$A$40,freq!$B$2:$B$40,0),_xlfn.XLOOKUP(Q379,freq!$A$2:$A$40,freq!$B$2:$B$40,0),_xlfn.XLOOKUP(R379,freq!$A$2:$A$40,freq!$B$2:$B$40,0),_xlfn.XLOOKUP(S379,freq!$A$2:$A$40,freq!$B$2:$B$40,0),_xlfn.XLOOKUP(T379,freq!$A$2:$A$40,freq!$B$2:$B$40,0),_xlfn.XLOOKUP(U379,freq!$A$2:$A$40,freq!$B$2:$B$40,0),_xlfn.XLOOKUP(V379,freq!$A$2:$A$40,freq!$B$2:$B$40,0))</f>
        <v>65.709999999999994</v>
      </c>
    </row>
    <row r="380" spans="1:23" x14ac:dyDescent="0.35">
      <c r="A380" s="32" t="s">
        <v>457</v>
      </c>
      <c r="B380" s="32" t="s">
        <v>3</v>
      </c>
      <c r="C380" s="32" t="s">
        <v>37</v>
      </c>
      <c r="D380" s="32">
        <v>2</v>
      </c>
      <c r="E380" s="32" t="s">
        <v>37</v>
      </c>
      <c r="F380" s="32">
        <v>7</v>
      </c>
      <c r="G380" s="32" t="s">
        <v>38</v>
      </c>
      <c r="H380" s="32">
        <v>3</v>
      </c>
      <c r="I380" s="32" t="s">
        <v>45</v>
      </c>
      <c r="J380" s="32" t="s">
        <v>2</v>
      </c>
      <c r="K380" s="32" t="s">
        <v>37</v>
      </c>
      <c r="L380" s="32" t="s">
        <v>38</v>
      </c>
      <c r="M380" s="32">
        <v>6</v>
      </c>
      <c r="N380" s="32" t="s">
        <v>0</v>
      </c>
      <c r="O380" s="32">
        <v>8</v>
      </c>
      <c r="P380" s="32" t="s">
        <v>4</v>
      </c>
      <c r="Q380" s="32" t="s">
        <v>50</v>
      </c>
      <c r="R380" s="32">
        <v>7</v>
      </c>
      <c r="S380" s="32" t="s">
        <v>28</v>
      </c>
      <c r="T380" s="32" t="s">
        <v>35</v>
      </c>
      <c r="U380" s="32">
        <v>5</v>
      </c>
      <c r="V380" s="32">
        <v>4</v>
      </c>
      <c r="W380" s="32">
        <f>SUM(_xlfn.XLOOKUP(B380,freq!$A$2:$A$40,freq!$B$2:$B$40,0),_xlfn.XLOOKUP(C380,freq!$A$2:$A$40,freq!$B$2:$B$40,0),_xlfn.XLOOKUP(D380,freq!$A$2:$A$40,freq!$B$2:$B$40,0),_xlfn.XLOOKUP(E380,freq!$A$2:$A$40,freq!$B$2:$B$40,0),_xlfn.XLOOKUP(F380,freq!$A$2:$A$40,freq!$B$2:$B$40,0),_xlfn.XLOOKUP(G380,freq!$A$2:$A$40,freq!$B$2:$B$40,0),_xlfn.XLOOKUP(H380,freq!$A$2:$A$40,freq!$B$2:$B$40,0),_xlfn.XLOOKUP(I380,freq!$A$2:$A$40,freq!$B$2:$B$40,0),_xlfn.XLOOKUP(J380,freq!$A$2:$A$40,freq!$B$2:$B$40,0),_xlfn.XLOOKUP(K380,freq!$A$2:$A$40,freq!$B$2:$B$40,0),_xlfn.XLOOKUP(L380,freq!$A$2:$A$40,freq!$B$2:$B$40,0),_xlfn.XLOOKUP(M380,freq!$A$2:$A$40,freq!$B$2:$B$40,0),_xlfn.XLOOKUP(N380,freq!$A$2:$A$40,freq!$B$2:$B$40,0),_xlfn.XLOOKUP(O380,freq!$A$2:$A$40,freq!$B$2:$B$40,0),_xlfn.XLOOKUP(P380,freq!$A$2:$A$40,freq!$B$2:$B$40,0),_xlfn.XLOOKUP(Q380,freq!$A$2:$A$40,freq!$B$2:$B$40,0),_xlfn.XLOOKUP(R380,freq!$A$2:$A$40,freq!$B$2:$B$40,0),_xlfn.XLOOKUP(S380,freq!$A$2:$A$40,freq!$B$2:$B$40,0),_xlfn.XLOOKUP(T380,freq!$A$2:$A$40,freq!$B$2:$B$40,0),_xlfn.XLOOKUP(U380,freq!$A$2:$A$40,freq!$B$2:$B$40,0),_xlfn.XLOOKUP(V380,freq!$A$2:$A$40,freq!$B$2:$B$40,0))</f>
        <v>65.67</v>
      </c>
    </row>
    <row r="381" spans="1:23" x14ac:dyDescent="0.35">
      <c r="A381" s="32" t="s">
        <v>553</v>
      </c>
      <c r="B381" s="32" t="s">
        <v>46</v>
      </c>
      <c r="C381" s="32" t="s">
        <v>33</v>
      </c>
      <c r="D381" s="32">
        <v>3</v>
      </c>
      <c r="E381" s="32">
        <v>2</v>
      </c>
      <c r="F381" s="32">
        <v>8</v>
      </c>
      <c r="G381" s="32" t="s">
        <v>48</v>
      </c>
      <c r="H381" s="32" t="s">
        <v>35</v>
      </c>
      <c r="I381" s="32" t="s">
        <v>1</v>
      </c>
      <c r="J381" s="32">
        <v>4</v>
      </c>
      <c r="K381" s="32" t="s">
        <v>58</v>
      </c>
      <c r="L381" s="32" t="s">
        <v>46</v>
      </c>
      <c r="M381" s="32" t="s">
        <v>48</v>
      </c>
      <c r="N381" s="32" t="s">
        <v>46</v>
      </c>
      <c r="O381" s="32" t="s">
        <v>1</v>
      </c>
      <c r="P381" s="32">
        <v>8</v>
      </c>
      <c r="Q381" s="32" t="s">
        <v>4</v>
      </c>
      <c r="R381" s="32" t="s">
        <v>29</v>
      </c>
      <c r="S381" s="32">
        <v>5</v>
      </c>
      <c r="T381" s="32" t="s">
        <v>49</v>
      </c>
      <c r="U381" s="32" t="s">
        <v>38</v>
      </c>
      <c r="V381" s="32" t="s">
        <v>35</v>
      </c>
      <c r="W381" s="32">
        <f>SUM(_xlfn.XLOOKUP(B381,freq!$A$2:$A$40,freq!$B$2:$B$40,0),_xlfn.XLOOKUP(C381,freq!$A$2:$A$40,freq!$B$2:$B$40,0),_xlfn.XLOOKUP(D381,freq!$A$2:$A$40,freq!$B$2:$B$40,0),_xlfn.XLOOKUP(E381,freq!$A$2:$A$40,freq!$B$2:$B$40,0),_xlfn.XLOOKUP(F381,freq!$A$2:$A$40,freq!$B$2:$B$40,0),_xlfn.XLOOKUP(G381,freq!$A$2:$A$40,freq!$B$2:$B$40,0),_xlfn.XLOOKUP(H381,freq!$A$2:$A$40,freq!$B$2:$B$40,0),_xlfn.XLOOKUP(I381,freq!$A$2:$A$40,freq!$B$2:$B$40,0),_xlfn.XLOOKUP(J381,freq!$A$2:$A$40,freq!$B$2:$B$40,0),_xlfn.XLOOKUP(K381,freq!$A$2:$A$40,freq!$B$2:$B$40,0),_xlfn.XLOOKUP(L381,freq!$A$2:$A$40,freq!$B$2:$B$40,0),_xlfn.XLOOKUP(M381,freq!$A$2:$A$40,freq!$B$2:$B$40,0),_xlfn.XLOOKUP(N381,freq!$A$2:$A$40,freq!$B$2:$B$40,0),_xlfn.XLOOKUP(O381,freq!$A$2:$A$40,freq!$B$2:$B$40,0),_xlfn.XLOOKUP(P381,freq!$A$2:$A$40,freq!$B$2:$B$40,0),_xlfn.XLOOKUP(Q381,freq!$A$2:$A$40,freq!$B$2:$B$40,0),_xlfn.XLOOKUP(R381,freq!$A$2:$A$40,freq!$B$2:$B$40,0),_xlfn.XLOOKUP(S381,freq!$A$2:$A$40,freq!$B$2:$B$40,0),_xlfn.XLOOKUP(T381,freq!$A$2:$A$40,freq!$B$2:$B$40,0),_xlfn.XLOOKUP(U381,freq!$A$2:$A$40,freq!$B$2:$B$40,0),_xlfn.XLOOKUP(V381,freq!$A$2:$A$40,freq!$B$2:$B$40,0))</f>
        <v>65.62</v>
      </c>
    </row>
    <row r="382" spans="1:23" x14ac:dyDescent="0.35">
      <c r="A382" s="32" t="s">
        <v>195</v>
      </c>
      <c r="B382" s="32">
        <v>9</v>
      </c>
      <c r="C382" s="32" t="s">
        <v>31</v>
      </c>
      <c r="D382" s="32">
        <v>2</v>
      </c>
      <c r="E382" s="32">
        <v>5</v>
      </c>
      <c r="F382" s="32" t="s">
        <v>44</v>
      </c>
      <c r="G382" s="32" t="s">
        <v>42</v>
      </c>
      <c r="H382" s="32" t="s">
        <v>59</v>
      </c>
      <c r="I382" s="32" t="s">
        <v>29</v>
      </c>
      <c r="J382" s="32" t="s">
        <v>37</v>
      </c>
      <c r="K382" s="32" t="s">
        <v>59</v>
      </c>
      <c r="L382" s="32">
        <v>6</v>
      </c>
      <c r="M382" s="32">
        <v>7</v>
      </c>
      <c r="N382" s="32">
        <v>0</v>
      </c>
      <c r="O382" s="32" t="s">
        <v>45</v>
      </c>
      <c r="P382" s="32" t="s">
        <v>45</v>
      </c>
      <c r="Q382" s="32" t="s">
        <v>44</v>
      </c>
      <c r="R382" s="32">
        <v>7</v>
      </c>
      <c r="S382" s="32" t="s">
        <v>45</v>
      </c>
      <c r="T382" s="32" t="s">
        <v>34</v>
      </c>
      <c r="U382" s="32">
        <v>4</v>
      </c>
      <c r="V382" s="32" t="s">
        <v>58</v>
      </c>
      <c r="W382" s="32">
        <f>SUM(_xlfn.XLOOKUP(B382,freq!$A$2:$A$40,freq!$B$2:$B$40,0),_xlfn.XLOOKUP(C382,freq!$A$2:$A$40,freq!$B$2:$B$40,0),_xlfn.XLOOKUP(D382,freq!$A$2:$A$40,freq!$B$2:$B$40,0),_xlfn.XLOOKUP(E382,freq!$A$2:$A$40,freq!$B$2:$B$40,0),_xlfn.XLOOKUP(F382,freq!$A$2:$A$40,freq!$B$2:$B$40,0),_xlfn.XLOOKUP(G382,freq!$A$2:$A$40,freq!$B$2:$B$40,0),_xlfn.XLOOKUP(H382,freq!$A$2:$A$40,freq!$B$2:$B$40,0),_xlfn.XLOOKUP(I382,freq!$A$2:$A$40,freq!$B$2:$B$40,0),_xlfn.XLOOKUP(J382,freq!$A$2:$A$40,freq!$B$2:$B$40,0),_xlfn.XLOOKUP(K382,freq!$A$2:$A$40,freq!$B$2:$B$40,0),_xlfn.XLOOKUP(L382,freq!$A$2:$A$40,freq!$B$2:$B$40,0),_xlfn.XLOOKUP(M382,freq!$A$2:$A$40,freq!$B$2:$B$40,0),_xlfn.XLOOKUP(N382,freq!$A$2:$A$40,freq!$B$2:$B$40,0),_xlfn.XLOOKUP(O382,freq!$A$2:$A$40,freq!$B$2:$B$40,0),_xlfn.XLOOKUP(P382,freq!$A$2:$A$40,freq!$B$2:$B$40,0),_xlfn.XLOOKUP(Q382,freq!$A$2:$A$40,freq!$B$2:$B$40,0),_xlfn.XLOOKUP(R382,freq!$A$2:$A$40,freq!$B$2:$B$40,0),_xlfn.XLOOKUP(S382,freq!$A$2:$A$40,freq!$B$2:$B$40,0),_xlfn.XLOOKUP(T382,freq!$A$2:$A$40,freq!$B$2:$B$40,0),_xlfn.XLOOKUP(U382,freq!$A$2:$A$40,freq!$B$2:$B$40,0),_xlfn.XLOOKUP(V382,freq!$A$2:$A$40,freq!$B$2:$B$40,0))</f>
        <v>65.599999999999994</v>
      </c>
    </row>
    <row r="383" spans="1:23" x14ac:dyDescent="0.35">
      <c r="A383" s="32" t="s">
        <v>1707</v>
      </c>
      <c r="B383" s="32" t="s">
        <v>56</v>
      </c>
      <c r="C383" s="32">
        <v>7</v>
      </c>
      <c r="D383" s="32" t="s">
        <v>49</v>
      </c>
      <c r="E383" s="32" t="s">
        <v>37</v>
      </c>
      <c r="F383" s="32" t="s">
        <v>28</v>
      </c>
      <c r="G383" s="32" t="s">
        <v>50</v>
      </c>
      <c r="H383" s="32" t="s">
        <v>36</v>
      </c>
      <c r="I383" s="32" t="s">
        <v>43</v>
      </c>
      <c r="J383" s="32" t="s">
        <v>31</v>
      </c>
      <c r="K383" s="32" t="s">
        <v>0</v>
      </c>
      <c r="L383" s="32">
        <v>8</v>
      </c>
      <c r="M383" s="32">
        <v>3</v>
      </c>
      <c r="N383" s="32" t="s">
        <v>31</v>
      </c>
      <c r="O383" s="32" t="s">
        <v>56</v>
      </c>
      <c r="P383" s="32" t="s">
        <v>31</v>
      </c>
      <c r="Q383" s="32" t="s">
        <v>41</v>
      </c>
      <c r="R383" s="32" t="s">
        <v>3</v>
      </c>
      <c r="S383" s="32" t="s">
        <v>38</v>
      </c>
      <c r="T383" s="32">
        <v>7</v>
      </c>
      <c r="U383" s="32" t="s">
        <v>3</v>
      </c>
      <c r="V383" s="32" t="s">
        <v>38</v>
      </c>
      <c r="W383" s="32">
        <f>SUM(_xlfn.XLOOKUP(B383,freq!$A$2:$A$40,freq!$B$2:$B$40,0),_xlfn.XLOOKUP(C383,freq!$A$2:$A$40,freq!$B$2:$B$40,0),_xlfn.XLOOKUP(D383,freq!$A$2:$A$40,freq!$B$2:$B$40,0),_xlfn.XLOOKUP(E383,freq!$A$2:$A$40,freq!$B$2:$B$40,0),_xlfn.XLOOKUP(F383,freq!$A$2:$A$40,freq!$B$2:$B$40,0),_xlfn.XLOOKUP(G383,freq!$A$2:$A$40,freq!$B$2:$B$40,0),_xlfn.XLOOKUP(H383,freq!$A$2:$A$40,freq!$B$2:$B$40,0),_xlfn.XLOOKUP(I383,freq!$A$2:$A$40,freq!$B$2:$B$40,0),_xlfn.XLOOKUP(J383,freq!$A$2:$A$40,freq!$B$2:$B$40,0),_xlfn.XLOOKUP(K383,freq!$A$2:$A$40,freq!$B$2:$B$40,0),_xlfn.XLOOKUP(L383,freq!$A$2:$A$40,freq!$B$2:$B$40,0),_xlfn.XLOOKUP(M383,freq!$A$2:$A$40,freq!$B$2:$B$40,0),_xlfn.XLOOKUP(N383,freq!$A$2:$A$40,freq!$B$2:$B$40,0),_xlfn.XLOOKUP(O383,freq!$A$2:$A$40,freq!$B$2:$B$40,0),_xlfn.XLOOKUP(P383,freq!$A$2:$A$40,freq!$B$2:$B$40,0),_xlfn.XLOOKUP(Q383,freq!$A$2:$A$40,freq!$B$2:$B$40,0),_xlfn.XLOOKUP(R383,freq!$A$2:$A$40,freq!$B$2:$B$40,0),_xlfn.XLOOKUP(S383,freq!$A$2:$A$40,freq!$B$2:$B$40,0),_xlfn.XLOOKUP(T383,freq!$A$2:$A$40,freq!$B$2:$B$40,0),_xlfn.XLOOKUP(U383,freq!$A$2:$A$40,freq!$B$2:$B$40,0),_xlfn.XLOOKUP(V383,freq!$A$2:$A$40,freq!$B$2:$B$40,0))</f>
        <v>65.59</v>
      </c>
    </row>
    <row r="384" spans="1:23" x14ac:dyDescent="0.35">
      <c r="A384" s="32" t="s">
        <v>1653</v>
      </c>
      <c r="B384" s="32" t="s">
        <v>58</v>
      </c>
      <c r="C384" s="32" t="s">
        <v>36</v>
      </c>
      <c r="D384" s="32">
        <v>9</v>
      </c>
      <c r="E384" s="32" t="s">
        <v>41</v>
      </c>
      <c r="F384" s="32">
        <v>2</v>
      </c>
      <c r="G384" s="32" t="s">
        <v>3</v>
      </c>
      <c r="H384" s="32">
        <v>5</v>
      </c>
      <c r="I384" s="32" t="s">
        <v>2</v>
      </c>
      <c r="J384" s="32" t="s">
        <v>56</v>
      </c>
      <c r="K384" s="32">
        <v>6</v>
      </c>
      <c r="L384" s="32" t="s">
        <v>2</v>
      </c>
      <c r="M384" s="32" t="s">
        <v>56</v>
      </c>
      <c r="N384" s="32">
        <v>8</v>
      </c>
      <c r="O384" s="32" t="s">
        <v>2</v>
      </c>
      <c r="P384" s="32">
        <v>6</v>
      </c>
      <c r="Q384" s="32">
        <v>3</v>
      </c>
      <c r="R384" s="32" t="s">
        <v>37</v>
      </c>
      <c r="S384" s="32" t="s">
        <v>0</v>
      </c>
      <c r="T384" s="32">
        <v>5</v>
      </c>
      <c r="U384" s="32" t="s">
        <v>50</v>
      </c>
      <c r="V384" s="32" t="s">
        <v>35</v>
      </c>
      <c r="W384" s="32">
        <f>SUM(_xlfn.XLOOKUP(B384,freq!$A$2:$A$40,freq!$B$2:$B$40,0),_xlfn.XLOOKUP(C384,freq!$A$2:$A$40,freq!$B$2:$B$40,0),_xlfn.XLOOKUP(D384,freq!$A$2:$A$40,freq!$B$2:$B$40,0),_xlfn.XLOOKUP(E384,freq!$A$2:$A$40,freq!$B$2:$B$40,0),_xlfn.XLOOKUP(F384,freq!$A$2:$A$40,freq!$B$2:$B$40,0),_xlfn.XLOOKUP(G384,freq!$A$2:$A$40,freq!$B$2:$B$40,0),_xlfn.XLOOKUP(H384,freq!$A$2:$A$40,freq!$B$2:$B$40,0),_xlfn.XLOOKUP(I384,freq!$A$2:$A$40,freq!$B$2:$B$40,0),_xlfn.XLOOKUP(J384,freq!$A$2:$A$40,freq!$B$2:$B$40,0),_xlfn.XLOOKUP(K384,freq!$A$2:$A$40,freq!$B$2:$B$40,0),_xlfn.XLOOKUP(L384,freq!$A$2:$A$40,freq!$B$2:$B$40,0),_xlfn.XLOOKUP(M384,freq!$A$2:$A$40,freq!$B$2:$B$40,0),_xlfn.XLOOKUP(N384,freq!$A$2:$A$40,freq!$B$2:$B$40,0),_xlfn.XLOOKUP(O384,freq!$A$2:$A$40,freq!$B$2:$B$40,0),_xlfn.XLOOKUP(P384,freq!$A$2:$A$40,freq!$B$2:$B$40,0),_xlfn.XLOOKUP(Q384,freq!$A$2:$A$40,freq!$B$2:$B$40,0),_xlfn.XLOOKUP(R384,freq!$A$2:$A$40,freq!$B$2:$B$40,0),_xlfn.XLOOKUP(S384,freq!$A$2:$A$40,freq!$B$2:$B$40,0),_xlfn.XLOOKUP(T384,freq!$A$2:$A$40,freq!$B$2:$B$40,0),_xlfn.XLOOKUP(U384,freq!$A$2:$A$40,freq!$B$2:$B$40,0),_xlfn.XLOOKUP(V384,freq!$A$2:$A$40,freq!$B$2:$B$40,0))</f>
        <v>65.58</v>
      </c>
    </row>
    <row r="385" spans="1:23" x14ac:dyDescent="0.35">
      <c r="A385" s="32" t="s">
        <v>533</v>
      </c>
      <c r="B385" s="32" t="s">
        <v>30</v>
      </c>
      <c r="C385" s="32" t="s">
        <v>30</v>
      </c>
      <c r="D385" s="32">
        <v>0</v>
      </c>
      <c r="E385" s="32" t="s">
        <v>1</v>
      </c>
      <c r="F385" s="32" t="s">
        <v>34</v>
      </c>
      <c r="G385" s="32" t="s">
        <v>4</v>
      </c>
      <c r="H385" s="32" t="s">
        <v>32</v>
      </c>
      <c r="I385" s="32">
        <v>5</v>
      </c>
      <c r="J385" s="32" t="s">
        <v>37</v>
      </c>
      <c r="K385" s="32">
        <v>0</v>
      </c>
      <c r="L385" s="32" t="s">
        <v>45</v>
      </c>
      <c r="M385" s="32">
        <v>2</v>
      </c>
      <c r="N385" s="32" t="s">
        <v>56</v>
      </c>
      <c r="O385" s="32" t="s">
        <v>1</v>
      </c>
      <c r="P385" s="32" t="s">
        <v>58</v>
      </c>
      <c r="Q385" s="32">
        <v>2</v>
      </c>
      <c r="R385" s="32" t="s">
        <v>1</v>
      </c>
      <c r="S385" s="32" t="s">
        <v>41</v>
      </c>
      <c r="T385" s="32" t="s">
        <v>3</v>
      </c>
      <c r="U385" s="32" t="s">
        <v>59</v>
      </c>
      <c r="V385" s="32" t="s">
        <v>40</v>
      </c>
      <c r="W385" s="32">
        <f>SUM(_xlfn.XLOOKUP(B385,freq!$A$2:$A$40,freq!$B$2:$B$40,0),_xlfn.XLOOKUP(C385,freq!$A$2:$A$40,freq!$B$2:$B$40,0),_xlfn.XLOOKUP(D385,freq!$A$2:$A$40,freq!$B$2:$B$40,0),_xlfn.XLOOKUP(E385,freq!$A$2:$A$40,freq!$B$2:$B$40,0),_xlfn.XLOOKUP(F385,freq!$A$2:$A$40,freq!$B$2:$B$40,0),_xlfn.XLOOKUP(G385,freq!$A$2:$A$40,freq!$B$2:$B$40,0),_xlfn.XLOOKUP(H385,freq!$A$2:$A$40,freq!$B$2:$B$40,0),_xlfn.XLOOKUP(I385,freq!$A$2:$A$40,freq!$B$2:$B$40,0),_xlfn.XLOOKUP(J385,freq!$A$2:$A$40,freq!$B$2:$B$40,0),_xlfn.XLOOKUP(K385,freq!$A$2:$A$40,freq!$B$2:$B$40,0),_xlfn.XLOOKUP(L385,freq!$A$2:$A$40,freq!$B$2:$B$40,0),_xlfn.XLOOKUP(M385,freq!$A$2:$A$40,freq!$B$2:$B$40,0),_xlfn.XLOOKUP(N385,freq!$A$2:$A$40,freq!$B$2:$B$40,0),_xlfn.XLOOKUP(O385,freq!$A$2:$A$40,freq!$B$2:$B$40,0),_xlfn.XLOOKUP(P385,freq!$A$2:$A$40,freq!$B$2:$B$40,0),_xlfn.XLOOKUP(Q385,freq!$A$2:$A$40,freq!$B$2:$B$40,0),_xlfn.XLOOKUP(R385,freq!$A$2:$A$40,freq!$B$2:$B$40,0),_xlfn.XLOOKUP(S385,freq!$A$2:$A$40,freq!$B$2:$B$40,0),_xlfn.XLOOKUP(T385,freq!$A$2:$A$40,freq!$B$2:$B$40,0),_xlfn.XLOOKUP(U385,freq!$A$2:$A$40,freq!$B$2:$B$40,0),_xlfn.XLOOKUP(V385,freq!$A$2:$A$40,freq!$B$2:$B$40,0))</f>
        <v>65.47999999999999</v>
      </c>
    </row>
    <row r="386" spans="1:23" x14ac:dyDescent="0.35">
      <c r="A386" s="32" t="s">
        <v>230</v>
      </c>
      <c r="B386" s="32" t="s">
        <v>40</v>
      </c>
      <c r="C386" s="32" t="s">
        <v>3</v>
      </c>
      <c r="D386" s="32" t="s">
        <v>2</v>
      </c>
      <c r="E386" s="32" t="s">
        <v>53</v>
      </c>
      <c r="F386" s="32">
        <v>9</v>
      </c>
      <c r="G386" s="32" t="s">
        <v>58</v>
      </c>
      <c r="H386" s="32" t="s">
        <v>31</v>
      </c>
      <c r="I386" s="32" t="s">
        <v>0</v>
      </c>
      <c r="J386" s="32" t="s">
        <v>29</v>
      </c>
      <c r="K386" s="32" t="s">
        <v>34</v>
      </c>
      <c r="L386" s="32">
        <v>4</v>
      </c>
      <c r="M386" s="32">
        <v>0</v>
      </c>
      <c r="N386" s="32" t="s">
        <v>31</v>
      </c>
      <c r="O386" s="32" t="s">
        <v>31</v>
      </c>
      <c r="P386" s="32" t="s">
        <v>4</v>
      </c>
      <c r="Q386" s="32" t="s">
        <v>30</v>
      </c>
      <c r="R386" s="32" t="s">
        <v>4</v>
      </c>
      <c r="S386" s="32" t="s">
        <v>48</v>
      </c>
      <c r="T386" s="32" t="s">
        <v>36</v>
      </c>
      <c r="U386" s="32" t="s">
        <v>35</v>
      </c>
      <c r="V386" s="32" t="s">
        <v>36</v>
      </c>
      <c r="W386" s="32">
        <f>SUM(_xlfn.XLOOKUP(B386,freq!$A$2:$A$40,freq!$B$2:$B$40,0),_xlfn.XLOOKUP(C386,freq!$A$2:$A$40,freq!$B$2:$B$40,0),_xlfn.XLOOKUP(D386,freq!$A$2:$A$40,freq!$B$2:$B$40,0),_xlfn.XLOOKUP(E386,freq!$A$2:$A$40,freq!$B$2:$B$40,0),_xlfn.XLOOKUP(F386,freq!$A$2:$A$40,freq!$B$2:$B$40,0),_xlfn.XLOOKUP(G386,freq!$A$2:$A$40,freq!$B$2:$B$40,0),_xlfn.XLOOKUP(H386,freq!$A$2:$A$40,freq!$B$2:$B$40,0),_xlfn.XLOOKUP(I386,freq!$A$2:$A$40,freq!$B$2:$B$40,0),_xlfn.XLOOKUP(J386,freq!$A$2:$A$40,freq!$B$2:$B$40,0),_xlfn.XLOOKUP(K386,freq!$A$2:$A$40,freq!$B$2:$B$40,0),_xlfn.XLOOKUP(L386,freq!$A$2:$A$40,freq!$B$2:$B$40,0),_xlfn.XLOOKUP(M386,freq!$A$2:$A$40,freq!$B$2:$B$40,0),_xlfn.XLOOKUP(N386,freq!$A$2:$A$40,freq!$B$2:$B$40,0),_xlfn.XLOOKUP(O386,freq!$A$2:$A$40,freq!$B$2:$B$40,0),_xlfn.XLOOKUP(P386,freq!$A$2:$A$40,freq!$B$2:$B$40,0),_xlfn.XLOOKUP(Q386,freq!$A$2:$A$40,freq!$B$2:$B$40,0),_xlfn.XLOOKUP(R386,freq!$A$2:$A$40,freq!$B$2:$B$40,0),_xlfn.XLOOKUP(S386,freq!$A$2:$A$40,freq!$B$2:$B$40,0),_xlfn.XLOOKUP(T386,freq!$A$2:$A$40,freq!$B$2:$B$40,0),_xlfn.XLOOKUP(U386,freq!$A$2:$A$40,freq!$B$2:$B$40,0),_xlfn.XLOOKUP(V386,freq!$A$2:$A$40,freq!$B$2:$B$40,0))</f>
        <v>65.470000000000013</v>
      </c>
    </row>
    <row r="387" spans="1:23" x14ac:dyDescent="0.35">
      <c r="A387" s="32" t="s">
        <v>1727</v>
      </c>
      <c r="B387" s="32" t="s">
        <v>59</v>
      </c>
      <c r="C387" s="32">
        <v>5</v>
      </c>
      <c r="D387" s="32" t="s">
        <v>3</v>
      </c>
      <c r="E387" s="32" t="s">
        <v>4</v>
      </c>
      <c r="F387" s="32" t="s">
        <v>41</v>
      </c>
      <c r="G387" s="32" t="s">
        <v>38</v>
      </c>
      <c r="H387" s="32" t="s">
        <v>49</v>
      </c>
      <c r="I387" s="32" t="s">
        <v>44</v>
      </c>
      <c r="J387" s="32">
        <v>5</v>
      </c>
      <c r="K387" s="32" t="s">
        <v>35</v>
      </c>
      <c r="L387" s="32" t="s">
        <v>42</v>
      </c>
      <c r="M387" s="32" t="s">
        <v>38</v>
      </c>
      <c r="N387" s="32" t="s">
        <v>42</v>
      </c>
      <c r="O387" s="32" t="s">
        <v>45</v>
      </c>
      <c r="P387" s="32" t="s">
        <v>35</v>
      </c>
      <c r="Q387" s="32" t="s">
        <v>45</v>
      </c>
      <c r="R387" s="32">
        <v>0</v>
      </c>
      <c r="S387" s="32">
        <v>9</v>
      </c>
      <c r="T387" s="32" t="s">
        <v>43</v>
      </c>
      <c r="U387" s="32" t="s">
        <v>36</v>
      </c>
      <c r="V387" s="32">
        <v>1</v>
      </c>
      <c r="W387" s="32">
        <f>SUM(_xlfn.XLOOKUP(B387,freq!$A$2:$A$40,freq!$B$2:$B$40,0),_xlfn.XLOOKUP(C387,freq!$A$2:$A$40,freq!$B$2:$B$40,0),_xlfn.XLOOKUP(D387,freq!$A$2:$A$40,freq!$B$2:$B$40,0),_xlfn.XLOOKUP(E387,freq!$A$2:$A$40,freq!$B$2:$B$40,0),_xlfn.XLOOKUP(F387,freq!$A$2:$A$40,freq!$B$2:$B$40,0),_xlfn.XLOOKUP(G387,freq!$A$2:$A$40,freq!$B$2:$B$40,0),_xlfn.XLOOKUP(H387,freq!$A$2:$A$40,freq!$B$2:$B$40,0),_xlfn.XLOOKUP(I387,freq!$A$2:$A$40,freq!$B$2:$B$40,0),_xlfn.XLOOKUP(J387,freq!$A$2:$A$40,freq!$B$2:$B$40,0),_xlfn.XLOOKUP(K387,freq!$A$2:$A$40,freq!$B$2:$B$40,0),_xlfn.XLOOKUP(L387,freq!$A$2:$A$40,freq!$B$2:$B$40,0),_xlfn.XLOOKUP(M387,freq!$A$2:$A$40,freq!$B$2:$B$40,0),_xlfn.XLOOKUP(N387,freq!$A$2:$A$40,freq!$B$2:$B$40,0),_xlfn.XLOOKUP(O387,freq!$A$2:$A$40,freq!$B$2:$B$40,0),_xlfn.XLOOKUP(P387,freq!$A$2:$A$40,freq!$B$2:$B$40,0),_xlfn.XLOOKUP(Q387,freq!$A$2:$A$40,freq!$B$2:$B$40,0),_xlfn.XLOOKUP(R387,freq!$A$2:$A$40,freq!$B$2:$B$40,0),_xlfn.XLOOKUP(S387,freq!$A$2:$A$40,freq!$B$2:$B$40,0),_xlfn.XLOOKUP(T387,freq!$A$2:$A$40,freq!$B$2:$B$40,0),_xlfn.XLOOKUP(U387,freq!$A$2:$A$40,freq!$B$2:$B$40,0),_xlfn.XLOOKUP(V387,freq!$A$2:$A$40,freq!$B$2:$B$40,0))</f>
        <v>65.459999999999994</v>
      </c>
    </row>
    <row r="388" spans="1:23" x14ac:dyDescent="0.35">
      <c r="A388" s="32" t="s">
        <v>1097</v>
      </c>
      <c r="B388" s="32" t="s">
        <v>46</v>
      </c>
      <c r="C388" s="32" t="s">
        <v>50</v>
      </c>
      <c r="D388" s="32" t="s">
        <v>41</v>
      </c>
      <c r="E388" s="32">
        <v>5</v>
      </c>
      <c r="F388" s="32" t="s">
        <v>35</v>
      </c>
      <c r="G388" s="32">
        <v>6</v>
      </c>
      <c r="H388" s="32">
        <v>1</v>
      </c>
      <c r="I388" s="32" t="s">
        <v>31</v>
      </c>
      <c r="J388" s="32" t="s">
        <v>34</v>
      </c>
      <c r="K388" s="32" t="s">
        <v>3</v>
      </c>
      <c r="L388" s="32" t="s">
        <v>44</v>
      </c>
      <c r="M388" s="32" t="s">
        <v>48</v>
      </c>
      <c r="N388" s="32" t="s">
        <v>40</v>
      </c>
      <c r="O388" s="32" t="s">
        <v>59</v>
      </c>
      <c r="P388" s="32" t="s">
        <v>59</v>
      </c>
      <c r="Q388" s="32" t="s">
        <v>1</v>
      </c>
      <c r="R388" s="32">
        <v>1</v>
      </c>
      <c r="S388" s="32" t="s">
        <v>30</v>
      </c>
      <c r="T388" s="32" t="s">
        <v>48</v>
      </c>
      <c r="U388" s="32" t="s">
        <v>29</v>
      </c>
      <c r="V388" s="32" t="s">
        <v>3</v>
      </c>
      <c r="W388" s="32">
        <f>SUM(_xlfn.XLOOKUP(B388,freq!$A$2:$A$40,freq!$B$2:$B$40,0),_xlfn.XLOOKUP(C388,freq!$A$2:$A$40,freq!$B$2:$B$40,0),_xlfn.XLOOKUP(D388,freq!$A$2:$A$40,freq!$B$2:$B$40,0),_xlfn.XLOOKUP(E388,freq!$A$2:$A$40,freq!$B$2:$B$40,0),_xlfn.XLOOKUP(F388,freq!$A$2:$A$40,freq!$B$2:$B$40,0),_xlfn.XLOOKUP(G388,freq!$A$2:$A$40,freq!$B$2:$B$40,0),_xlfn.XLOOKUP(H388,freq!$A$2:$A$40,freq!$B$2:$B$40,0),_xlfn.XLOOKUP(I388,freq!$A$2:$A$40,freq!$B$2:$B$40,0),_xlfn.XLOOKUP(J388,freq!$A$2:$A$40,freq!$B$2:$B$40,0),_xlfn.XLOOKUP(K388,freq!$A$2:$A$40,freq!$B$2:$B$40,0),_xlfn.XLOOKUP(L388,freq!$A$2:$A$40,freq!$B$2:$B$40,0),_xlfn.XLOOKUP(M388,freq!$A$2:$A$40,freq!$B$2:$B$40,0),_xlfn.XLOOKUP(N388,freq!$A$2:$A$40,freq!$B$2:$B$40,0),_xlfn.XLOOKUP(O388,freq!$A$2:$A$40,freq!$B$2:$B$40,0),_xlfn.XLOOKUP(P388,freq!$A$2:$A$40,freq!$B$2:$B$40,0),_xlfn.XLOOKUP(Q388,freq!$A$2:$A$40,freq!$B$2:$B$40,0),_xlfn.XLOOKUP(R388,freq!$A$2:$A$40,freq!$B$2:$B$40,0),_xlfn.XLOOKUP(S388,freq!$A$2:$A$40,freq!$B$2:$B$40,0),_xlfn.XLOOKUP(T388,freq!$A$2:$A$40,freq!$B$2:$B$40,0),_xlfn.XLOOKUP(U388,freq!$A$2:$A$40,freq!$B$2:$B$40,0),_xlfn.XLOOKUP(V388,freq!$A$2:$A$40,freq!$B$2:$B$40,0))</f>
        <v>65.410000000000011</v>
      </c>
    </row>
    <row r="389" spans="1:23" x14ac:dyDescent="0.35">
      <c r="A389" s="32" t="s">
        <v>580</v>
      </c>
      <c r="B389" s="32" t="s">
        <v>3</v>
      </c>
      <c r="C389" s="32" t="s">
        <v>53</v>
      </c>
      <c r="D389" s="32" t="s">
        <v>48</v>
      </c>
      <c r="E389" s="32" t="s">
        <v>50</v>
      </c>
      <c r="F389" s="32" t="s">
        <v>35</v>
      </c>
      <c r="G389" s="32" t="s">
        <v>32</v>
      </c>
      <c r="H389" s="32">
        <v>0</v>
      </c>
      <c r="I389" s="32" t="s">
        <v>4</v>
      </c>
      <c r="J389" s="32" t="s">
        <v>28</v>
      </c>
      <c r="K389" s="32" t="s">
        <v>31</v>
      </c>
      <c r="L389" s="32">
        <v>1</v>
      </c>
      <c r="M389" s="32" t="s">
        <v>35</v>
      </c>
      <c r="N389" s="32" t="s">
        <v>35</v>
      </c>
      <c r="O389" s="32" t="s">
        <v>37</v>
      </c>
      <c r="P389" s="32" t="s">
        <v>59</v>
      </c>
      <c r="Q389" s="32" t="s">
        <v>32</v>
      </c>
      <c r="R389" s="32" t="s">
        <v>49</v>
      </c>
      <c r="S389" s="32">
        <v>7</v>
      </c>
      <c r="T389" s="32">
        <v>7</v>
      </c>
      <c r="U389" s="32" t="s">
        <v>33</v>
      </c>
      <c r="V389" s="32">
        <v>0</v>
      </c>
      <c r="W389" s="32">
        <f>SUM(_xlfn.XLOOKUP(B389,freq!$A$2:$A$40,freq!$B$2:$B$40,0),_xlfn.XLOOKUP(C389,freq!$A$2:$A$40,freq!$B$2:$B$40,0),_xlfn.XLOOKUP(D389,freq!$A$2:$A$40,freq!$B$2:$B$40,0),_xlfn.XLOOKUP(E389,freq!$A$2:$A$40,freq!$B$2:$B$40,0),_xlfn.XLOOKUP(F389,freq!$A$2:$A$40,freq!$B$2:$B$40,0),_xlfn.XLOOKUP(G389,freq!$A$2:$A$40,freq!$B$2:$B$40,0),_xlfn.XLOOKUP(H389,freq!$A$2:$A$40,freq!$B$2:$B$40,0),_xlfn.XLOOKUP(I389,freq!$A$2:$A$40,freq!$B$2:$B$40,0),_xlfn.XLOOKUP(J389,freq!$A$2:$A$40,freq!$B$2:$B$40,0),_xlfn.XLOOKUP(K389,freq!$A$2:$A$40,freq!$B$2:$B$40,0),_xlfn.XLOOKUP(L389,freq!$A$2:$A$40,freq!$B$2:$B$40,0),_xlfn.XLOOKUP(M389,freq!$A$2:$A$40,freq!$B$2:$B$40,0),_xlfn.XLOOKUP(N389,freq!$A$2:$A$40,freq!$B$2:$B$40,0),_xlfn.XLOOKUP(O389,freq!$A$2:$A$40,freq!$B$2:$B$40,0),_xlfn.XLOOKUP(P389,freq!$A$2:$A$40,freq!$B$2:$B$40,0),_xlfn.XLOOKUP(Q389,freq!$A$2:$A$40,freq!$B$2:$B$40,0),_xlfn.XLOOKUP(R389,freq!$A$2:$A$40,freq!$B$2:$B$40,0),_xlfn.XLOOKUP(S389,freq!$A$2:$A$40,freq!$B$2:$B$40,0),_xlfn.XLOOKUP(T389,freq!$A$2:$A$40,freq!$B$2:$B$40,0),_xlfn.XLOOKUP(U389,freq!$A$2:$A$40,freq!$B$2:$B$40,0),_xlfn.XLOOKUP(V389,freq!$A$2:$A$40,freq!$B$2:$B$40,0))</f>
        <v>65.38</v>
      </c>
    </row>
    <row r="390" spans="1:23" x14ac:dyDescent="0.35">
      <c r="A390" s="32" t="s">
        <v>1742</v>
      </c>
      <c r="B390" s="32" t="s">
        <v>45</v>
      </c>
      <c r="C390" s="32">
        <v>2</v>
      </c>
      <c r="D390" s="32" t="s">
        <v>33</v>
      </c>
      <c r="E390" s="32" t="s">
        <v>28</v>
      </c>
      <c r="F390" s="32" t="s">
        <v>50</v>
      </c>
      <c r="G390" s="32" t="s">
        <v>3</v>
      </c>
      <c r="H390" s="32" t="s">
        <v>43</v>
      </c>
      <c r="I390" s="32" t="s">
        <v>38</v>
      </c>
      <c r="J390" s="32" t="s">
        <v>1</v>
      </c>
      <c r="K390" s="32" t="s">
        <v>29</v>
      </c>
      <c r="L390" s="32" t="s">
        <v>37</v>
      </c>
      <c r="M390" s="32" t="s">
        <v>40</v>
      </c>
      <c r="N390" s="32">
        <v>9</v>
      </c>
      <c r="O390" s="32">
        <v>8</v>
      </c>
      <c r="P390" s="32" t="s">
        <v>56</v>
      </c>
      <c r="Q390" s="32" t="s">
        <v>2</v>
      </c>
      <c r="R390" s="32" t="s">
        <v>46</v>
      </c>
      <c r="S390" s="32" t="s">
        <v>29</v>
      </c>
      <c r="T390" s="32" t="s">
        <v>34</v>
      </c>
      <c r="U390" s="32">
        <v>4</v>
      </c>
      <c r="V390" s="32" t="s">
        <v>29</v>
      </c>
      <c r="W390" s="32">
        <f>SUM(_xlfn.XLOOKUP(B390,freq!$A$2:$A$40,freq!$B$2:$B$40,0),_xlfn.XLOOKUP(C390,freq!$A$2:$A$40,freq!$B$2:$B$40,0),_xlfn.XLOOKUP(D390,freq!$A$2:$A$40,freq!$B$2:$B$40,0),_xlfn.XLOOKUP(E390,freq!$A$2:$A$40,freq!$B$2:$B$40,0),_xlfn.XLOOKUP(F390,freq!$A$2:$A$40,freq!$B$2:$B$40,0),_xlfn.XLOOKUP(G390,freq!$A$2:$A$40,freq!$B$2:$B$40,0),_xlfn.XLOOKUP(H390,freq!$A$2:$A$40,freq!$B$2:$B$40,0),_xlfn.XLOOKUP(I390,freq!$A$2:$A$40,freq!$B$2:$B$40,0),_xlfn.XLOOKUP(J390,freq!$A$2:$A$40,freq!$B$2:$B$40,0),_xlfn.XLOOKUP(K390,freq!$A$2:$A$40,freq!$B$2:$B$40,0),_xlfn.XLOOKUP(L390,freq!$A$2:$A$40,freq!$B$2:$B$40,0),_xlfn.XLOOKUP(M390,freq!$A$2:$A$40,freq!$B$2:$B$40,0),_xlfn.XLOOKUP(N390,freq!$A$2:$A$40,freq!$B$2:$B$40,0),_xlfn.XLOOKUP(O390,freq!$A$2:$A$40,freq!$B$2:$B$40,0),_xlfn.XLOOKUP(P390,freq!$A$2:$A$40,freq!$B$2:$B$40,0),_xlfn.XLOOKUP(Q390,freq!$A$2:$A$40,freq!$B$2:$B$40,0),_xlfn.XLOOKUP(R390,freq!$A$2:$A$40,freq!$B$2:$B$40,0),_xlfn.XLOOKUP(S390,freq!$A$2:$A$40,freq!$B$2:$B$40,0),_xlfn.XLOOKUP(T390,freq!$A$2:$A$40,freq!$B$2:$B$40,0),_xlfn.XLOOKUP(U390,freq!$A$2:$A$40,freq!$B$2:$B$40,0),_xlfn.XLOOKUP(V390,freq!$A$2:$A$40,freq!$B$2:$B$40,0))</f>
        <v>65.36</v>
      </c>
    </row>
    <row r="391" spans="1:23" x14ac:dyDescent="0.35">
      <c r="A391" s="32" t="s">
        <v>1511</v>
      </c>
      <c r="B391" s="32">
        <v>1</v>
      </c>
      <c r="C391" s="32" t="s">
        <v>29</v>
      </c>
      <c r="D391" s="32" t="s">
        <v>31</v>
      </c>
      <c r="E391" s="32" t="s">
        <v>44</v>
      </c>
      <c r="F391" s="32" t="s">
        <v>42</v>
      </c>
      <c r="G391" s="32">
        <v>9</v>
      </c>
      <c r="H391" s="32" t="s">
        <v>4</v>
      </c>
      <c r="I391" s="32" t="s">
        <v>58</v>
      </c>
      <c r="J391" s="32">
        <v>0</v>
      </c>
      <c r="K391" s="32" t="s">
        <v>34</v>
      </c>
      <c r="L391" s="32" t="s">
        <v>45</v>
      </c>
      <c r="M391" s="32" t="s">
        <v>45</v>
      </c>
      <c r="N391" s="32">
        <v>9</v>
      </c>
      <c r="O391" s="32" t="s">
        <v>33</v>
      </c>
      <c r="P391" s="32" t="s">
        <v>2</v>
      </c>
      <c r="Q391" s="32" t="s">
        <v>36</v>
      </c>
      <c r="R391" s="32" t="s">
        <v>3</v>
      </c>
      <c r="S391" s="32" t="s">
        <v>29</v>
      </c>
      <c r="T391" s="32" t="s">
        <v>36</v>
      </c>
      <c r="U391" s="32">
        <v>1</v>
      </c>
      <c r="V391" s="32" t="s">
        <v>42</v>
      </c>
      <c r="W391" s="32">
        <f>SUM(_xlfn.XLOOKUP(B391,freq!$A$2:$A$40,freq!$B$2:$B$40,0),_xlfn.XLOOKUP(C391,freq!$A$2:$A$40,freq!$B$2:$B$40,0),_xlfn.XLOOKUP(D391,freq!$A$2:$A$40,freq!$B$2:$B$40,0),_xlfn.XLOOKUP(E391,freq!$A$2:$A$40,freq!$B$2:$B$40,0),_xlfn.XLOOKUP(F391,freq!$A$2:$A$40,freq!$B$2:$B$40,0),_xlfn.XLOOKUP(G391,freq!$A$2:$A$40,freq!$B$2:$B$40,0),_xlfn.XLOOKUP(H391,freq!$A$2:$A$40,freq!$B$2:$B$40,0),_xlfn.XLOOKUP(I391,freq!$A$2:$A$40,freq!$B$2:$B$40,0),_xlfn.XLOOKUP(J391,freq!$A$2:$A$40,freq!$B$2:$B$40,0),_xlfn.XLOOKUP(K391,freq!$A$2:$A$40,freq!$B$2:$B$40,0),_xlfn.XLOOKUP(L391,freq!$A$2:$A$40,freq!$B$2:$B$40,0),_xlfn.XLOOKUP(M391,freq!$A$2:$A$40,freq!$B$2:$B$40,0),_xlfn.XLOOKUP(N391,freq!$A$2:$A$40,freq!$B$2:$B$40,0),_xlfn.XLOOKUP(O391,freq!$A$2:$A$40,freq!$B$2:$B$40,0),_xlfn.XLOOKUP(P391,freq!$A$2:$A$40,freq!$B$2:$B$40,0),_xlfn.XLOOKUP(Q391,freq!$A$2:$A$40,freq!$B$2:$B$40,0),_xlfn.XLOOKUP(R391,freq!$A$2:$A$40,freq!$B$2:$B$40,0),_xlfn.XLOOKUP(S391,freq!$A$2:$A$40,freq!$B$2:$B$40,0),_xlfn.XLOOKUP(T391,freq!$A$2:$A$40,freq!$B$2:$B$40,0),_xlfn.XLOOKUP(U391,freq!$A$2:$A$40,freq!$B$2:$B$40,0),_xlfn.XLOOKUP(V391,freq!$A$2:$A$40,freq!$B$2:$B$40,0))</f>
        <v>65.300000000000011</v>
      </c>
    </row>
    <row r="392" spans="1:23" x14ac:dyDescent="0.35">
      <c r="A392" s="32" t="s">
        <v>2059</v>
      </c>
      <c r="B392" s="32" t="s">
        <v>29</v>
      </c>
      <c r="C392" s="32">
        <v>5</v>
      </c>
      <c r="D392" s="32" t="s">
        <v>2</v>
      </c>
      <c r="E392" s="32" t="s">
        <v>35</v>
      </c>
      <c r="F392" s="32">
        <v>5</v>
      </c>
      <c r="G392" s="32" t="s">
        <v>46</v>
      </c>
      <c r="H392" s="32" t="s">
        <v>31</v>
      </c>
      <c r="I392" s="32" t="s">
        <v>1</v>
      </c>
      <c r="J392" s="32" t="s">
        <v>36</v>
      </c>
      <c r="K392" s="32" t="s">
        <v>43</v>
      </c>
      <c r="L392" s="32">
        <v>4</v>
      </c>
      <c r="M392" s="32" t="s">
        <v>46</v>
      </c>
      <c r="N392" s="32" t="s">
        <v>33</v>
      </c>
      <c r="O392" s="32">
        <v>5</v>
      </c>
      <c r="P392" s="32" t="s">
        <v>56</v>
      </c>
      <c r="Q392" s="32">
        <v>9</v>
      </c>
      <c r="R392" s="32">
        <v>4</v>
      </c>
      <c r="S392" s="32" t="s">
        <v>45</v>
      </c>
      <c r="T392" s="32">
        <v>8</v>
      </c>
      <c r="U392" s="32" t="s">
        <v>42</v>
      </c>
      <c r="V392" s="32" t="s">
        <v>0</v>
      </c>
      <c r="W392" s="32">
        <f>SUM(_xlfn.XLOOKUP(B392,freq!$A$2:$A$40,freq!$B$2:$B$40,0),_xlfn.XLOOKUP(C392,freq!$A$2:$A$40,freq!$B$2:$B$40,0),_xlfn.XLOOKUP(D392,freq!$A$2:$A$40,freq!$B$2:$B$40,0),_xlfn.XLOOKUP(E392,freq!$A$2:$A$40,freq!$B$2:$B$40,0),_xlfn.XLOOKUP(F392,freq!$A$2:$A$40,freq!$B$2:$B$40,0),_xlfn.XLOOKUP(G392,freq!$A$2:$A$40,freq!$B$2:$B$40,0),_xlfn.XLOOKUP(H392,freq!$A$2:$A$40,freq!$B$2:$B$40,0),_xlfn.XLOOKUP(I392,freq!$A$2:$A$40,freq!$B$2:$B$40,0),_xlfn.XLOOKUP(J392,freq!$A$2:$A$40,freq!$B$2:$B$40,0),_xlfn.XLOOKUP(K392,freq!$A$2:$A$40,freq!$B$2:$B$40,0),_xlfn.XLOOKUP(L392,freq!$A$2:$A$40,freq!$B$2:$B$40,0),_xlfn.XLOOKUP(M392,freq!$A$2:$A$40,freq!$B$2:$B$40,0),_xlfn.XLOOKUP(N392,freq!$A$2:$A$40,freq!$B$2:$B$40,0),_xlfn.XLOOKUP(O392,freq!$A$2:$A$40,freq!$B$2:$B$40,0),_xlfn.XLOOKUP(P392,freq!$A$2:$A$40,freq!$B$2:$B$40,0),_xlfn.XLOOKUP(Q392,freq!$A$2:$A$40,freq!$B$2:$B$40,0),_xlfn.XLOOKUP(R392,freq!$A$2:$A$40,freq!$B$2:$B$40,0),_xlfn.XLOOKUP(S392,freq!$A$2:$A$40,freq!$B$2:$B$40,0),_xlfn.XLOOKUP(T392,freq!$A$2:$A$40,freq!$B$2:$B$40,0),_xlfn.XLOOKUP(U392,freq!$A$2:$A$40,freq!$B$2:$B$40,0),_xlfn.XLOOKUP(V392,freq!$A$2:$A$40,freq!$B$2:$B$40,0))</f>
        <v>65.3</v>
      </c>
    </row>
    <row r="393" spans="1:23" x14ac:dyDescent="0.35">
      <c r="A393" s="32" t="s">
        <v>853</v>
      </c>
      <c r="B393" s="32" t="s">
        <v>32</v>
      </c>
      <c r="C393" s="32" t="s">
        <v>36</v>
      </c>
      <c r="D393" s="32" t="s">
        <v>30</v>
      </c>
      <c r="E393" s="32">
        <v>6</v>
      </c>
      <c r="F393" s="32" t="s">
        <v>59</v>
      </c>
      <c r="G393" s="32" t="s">
        <v>37</v>
      </c>
      <c r="H393" s="32" t="s">
        <v>49</v>
      </c>
      <c r="I393" s="32" t="s">
        <v>45</v>
      </c>
      <c r="J393" s="32">
        <v>6</v>
      </c>
      <c r="K393" s="32" t="s">
        <v>32</v>
      </c>
      <c r="L393" s="32">
        <v>0</v>
      </c>
      <c r="M393" s="32" t="s">
        <v>36</v>
      </c>
      <c r="N393" s="32" t="s">
        <v>35</v>
      </c>
      <c r="O393" s="32" t="s">
        <v>48</v>
      </c>
      <c r="P393" s="32" t="s">
        <v>35</v>
      </c>
      <c r="Q393" s="32">
        <v>7</v>
      </c>
      <c r="R393" s="32" t="s">
        <v>31</v>
      </c>
      <c r="S393" s="32">
        <v>1</v>
      </c>
      <c r="T393" s="32" t="s">
        <v>32</v>
      </c>
      <c r="U393" s="32">
        <v>7</v>
      </c>
      <c r="V393" s="32" t="s">
        <v>30</v>
      </c>
      <c r="W393" s="32">
        <f>SUM(_xlfn.XLOOKUP(B393,freq!$A$2:$A$40,freq!$B$2:$B$40,0),_xlfn.XLOOKUP(C393,freq!$A$2:$A$40,freq!$B$2:$B$40,0),_xlfn.XLOOKUP(D393,freq!$A$2:$A$40,freq!$B$2:$B$40,0),_xlfn.XLOOKUP(E393,freq!$A$2:$A$40,freq!$B$2:$B$40,0),_xlfn.XLOOKUP(F393,freq!$A$2:$A$40,freq!$B$2:$B$40,0),_xlfn.XLOOKUP(G393,freq!$A$2:$A$40,freq!$B$2:$B$40,0),_xlfn.XLOOKUP(H393,freq!$A$2:$A$40,freq!$B$2:$B$40,0),_xlfn.XLOOKUP(I393,freq!$A$2:$A$40,freq!$B$2:$B$40,0),_xlfn.XLOOKUP(J393,freq!$A$2:$A$40,freq!$B$2:$B$40,0),_xlfn.XLOOKUP(K393,freq!$A$2:$A$40,freq!$B$2:$B$40,0),_xlfn.XLOOKUP(L393,freq!$A$2:$A$40,freq!$B$2:$B$40,0),_xlfn.XLOOKUP(M393,freq!$A$2:$A$40,freq!$B$2:$B$40,0),_xlfn.XLOOKUP(N393,freq!$A$2:$A$40,freq!$B$2:$B$40,0),_xlfn.XLOOKUP(O393,freq!$A$2:$A$40,freq!$B$2:$B$40,0),_xlfn.XLOOKUP(P393,freq!$A$2:$A$40,freq!$B$2:$B$40,0),_xlfn.XLOOKUP(Q393,freq!$A$2:$A$40,freq!$B$2:$B$40,0),_xlfn.XLOOKUP(R393,freq!$A$2:$A$40,freq!$B$2:$B$40,0),_xlfn.XLOOKUP(S393,freq!$A$2:$A$40,freq!$B$2:$B$40,0),_xlfn.XLOOKUP(T393,freq!$A$2:$A$40,freq!$B$2:$B$40,0),_xlfn.XLOOKUP(U393,freq!$A$2:$A$40,freq!$B$2:$B$40,0),_xlfn.XLOOKUP(V393,freq!$A$2:$A$40,freq!$B$2:$B$40,0))</f>
        <v>65.279999999999987</v>
      </c>
    </row>
    <row r="394" spans="1:23" x14ac:dyDescent="0.35">
      <c r="A394" s="32" t="s">
        <v>180</v>
      </c>
      <c r="B394" s="32" t="s">
        <v>2</v>
      </c>
      <c r="C394" s="32" t="s">
        <v>29</v>
      </c>
      <c r="D394" s="32" t="s">
        <v>38</v>
      </c>
      <c r="E394" s="32" t="s">
        <v>59</v>
      </c>
      <c r="F394" s="32">
        <v>3</v>
      </c>
      <c r="G394" s="32" t="s">
        <v>56</v>
      </c>
      <c r="H394" s="32">
        <v>1</v>
      </c>
      <c r="I394" s="32" t="s">
        <v>48</v>
      </c>
      <c r="J394" s="32" t="s">
        <v>41</v>
      </c>
      <c r="K394" s="32">
        <v>1</v>
      </c>
      <c r="L394" s="32" t="s">
        <v>58</v>
      </c>
      <c r="M394" s="32" t="s">
        <v>45</v>
      </c>
      <c r="N394" s="32">
        <v>1</v>
      </c>
      <c r="O394" s="32">
        <v>3</v>
      </c>
      <c r="P394" s="32">
        <v>9</v>
      </c>
      <c r="Q394" s="32" t="s">
        <v>53</v>
      </c>
      <c r="R394" s="32" t="s">
        <v>46</v>
      </c>
      <c r="S394" s="32" t="s">
        <v>45</v>
      </c>
      <c r="T394" s="32">
        <v>0</v>
      </c>
      <c r="U394" s="32" t="s">
        <v>58</v>
      </c>
      <c r="V394" s="32" t="s">
        <v>31</v>
      </c>
      <c r="W394" s="32">
        <f>SUM(_xlfn.XLOOKUP(B394,freq!$A$2:$A$40,freq!$B$2:$B$40,0),_xlfn.XLOOKUP(C394,freq!$A$2:$A$40,freq!$B$2:$B$40,0),_xlfn.XLOOKUP(D394,freq!$A$2:$A$40,freq!$B$2:$B$40,0),_xlfn.XLOOKUP(E394,freq!$A$2:$A$40,freq!$B$2:$B$40,0),_xlfn.XLOOKUP(F394,freq!$A$2:$A$40,freq!$B$2:$B$40,0),_xlfn.XLOOKUP(G394,freq!$A$2:$A$40,freq!$B$2:$B$40,0),_xlfn.XLOOKUP(H394,freq!$A$2:$A$40,freq!$B$2:$B$40,0),_xlfn.XLOOKUP(I394,freq!$A$2:$A$40,freq!$B$2:$B$40,0),_xlfn.XLOOKUP(J394,freq!$A$2:$A$40,freq!$B$2:$B$40,0),_xlfn.XLOOKUP(K394,freq!$A$2:$A$40,freq!$B$2:$B$40,0),_xlfn.XLOOKUP(L394,freq!$A$2:$A$40,freq!$B$2:$B$40,0),_xlfn.XLOOKUP(M394,freq!$A$2:$A$40,freq!$B$2:$B$40,0),_xlfn.XLOOKUP(N394,freq!$A$2:$A$40,freq!$B$2:$B$40,0),_xlfn.XLOOKUP(O394,freq!$A$2:$A$40,freq!$B$2:$B$40,0),_xlfn.XLOOKUP(P394,freq!$A$2:$A$40,freq!$B$2:$B$40,0),_xlfn.XLOOKUP(Q394,freq!$A$2:$A$40,freq!$B$2:$B$40,0),_xlfn.XLOOKUP(R394,freq!$A$2:$A$40,freq!$B$2:$B$40,0),_xlfn.XLOOKUP(S394,freq!$A$2:$A$40,freq!$B$2:$B$40,0),_xlfn.XLOOKUP(T394,freq!$A$2:$A$40,freq!$B$2:$B$40,0),_xlfn.XLOOKUP(U394,freq!$A$2:$A$40,freq!$B$2:$B$40,0),_xlfn.XLOOKUP(V394,freq!$A$2:$A$40,freq!$B$2:$B$40,0))</f>
        <v>65.240000000000009</v>
      </c>
    </row>
    <row r="395" spans="1:23" x14ac:dyDescent="0.35">
      <c r="A395" s="32" t="s">
        <v>855</v>
      </c>
      <c r="B395" s="32" t="s">
        <v>59</v>
      </c>
      <c r="C395" s="32" t="s">
        <v>56</v>
      </c>
      <c r="D395" s="32" t="s">
        <v>4</v>
      </c>
      <c r="E395" s="32">
        <v>2</v>
      </c>
      <c r="F395" s="32" t="s">
        <v>2</v>
      </c>
      <c r="G395" s="32" t="s">
        <v>50</v>
      </c>
      <c r="H395" s="32" t="s">
        <v>45</v>
      </c>
      <c r="I395" s="32" t="s">
        <v>28</v>
      </c>
      <c r="J395" s="32">
        <v>4</v>
      </c>
      <c r="K395" s="32">
        <v>6</v>
      </c>
      <c r="L395" s="32" t="s">
        <v>59</v>
      </c>
      <c r="M395" s="32" t="s">
        <v>33</v>
      </c>
      <c r="N395" s="32" t="s">
        <v>59</v>
      </c>
      <c r="O395" s="32" t="s">
        <v>46</v>
      </c>
      <c r="P395" s="32" t="s">
        <v>46</v>
      </c>
      <c r="Q395" s="32" t="s">
        <v>56</v>
      </c>
      <c r="R395" s="32">
        <v>1</v>
      </c>
      <c r="S395" s="32" t="s">
        <v>37</v>
      </c>
      <c r="T395" s="32" t="s">
        <v>33</v>
      </c>
      <c r="U395" s="32">
        <v>0</v>
      </c>
      <c r="V395" s="32" t="s">
        <v>4</v>
      </c>
      <c r="W395" s="32">
        <f>SUM(_xlfn.XLOOKUP(B395,freq!$A$2:$A$40,freq!$B$2:$B$40,0),_xlfn.XLOOKUP(C395,freq!$A$2:$A$40,freq!$B$2:$B$40,0),_xlfn.XLOOKUP(D395,freq!$A$2:$A$40,freq!$B$2:$B$40,0),_xlfn.XLOOKUP(E395,freq!$A$2:$A$40,freq!$B$2:$B$40,0),_xlfn.XLOOKUP(F395,freq!$A$2:$A$40,freq!$B$2:$B$40,0),_xlfn.XLOOKUP(G395,freq!$A$2:$A$40,freq!$B$2:$B$40,0),_xlfn.XLOOKUP(H395,freq!$A$2:$A$40,freq!$B$2:$B$40,0),_xlfn.XLOOKUP(I395,freq!$A$2:$A$40,freq!$B$2:$B$40,0),_xlfn.XLOOKUP(J395,freq!$A$2:$A$40,freq!$B$2:$B$40,0),_xlfn.XLOOKUP(K395,freq!$A$2:$A$40,freq!$B$2:$B$40,0),_xlfn.XLOOKUP(L395,freq!$A$2:$A$40,freq!$B$2:$B$40,0),_xlfn.XLOOKUP(M395,freq!$A$2:$A$40,freq!$B$2:$B$40,0),_xlfn.XLOOKUP(N395,freq!$A$2:$A$40,freq!$B$2:$B$40,0),_xlfn.XLOOKUP(O395,freq!$A$2:$A$40,freq!$B$2:$B$40,0),_xlfn.XLOOKUP(P395,freq!$A$2:$A$40,freq!$B$2:$B$40,0),_xlfn.XLOOKUP(Q395,freq!$A$2:$A$40,freq!$B$2:$B$40,0),_xlfn.XLOOKUP(R395,freq!$A$2:$A$40,freq!$B$2:$B$40,0),_xlfn.XLOOKUP(S395,freq!$A$2:$A$40,freq!$B$2:$B$40,0),_xlfn.XLOOKUP(T395,freq!$A$2:$A$40,freq!$B$2:$B$40,0),_xlfn.XLOOKUP(U395,freq!$A$2:$A$40,freq!$B$2:$B$40,0),_xlfn.XLOOKUP(V395,freq!$A$2:$A$40,freq!$B$2:$B$40,0))</f>
        <v>65.239999999999995</v>
      </c>
    </row>
    <row r="396" spans="1:23" x14ac:dyDescent="0.35">
      <c r="A396" s="32" t="s">
        <v>1922</v>
      </c>
      <c r="B396" s="32">
        <v>2</v>
      </c>
      <c r="C396" s="32">
        <v>3</v>
      </c>
      <c r="D396" s="32" t="s">
        <v>48</v>
      </c>
      <c r="E396" s="32">
        <v>1</v>
      </c>
      <c r="F396" s="32" t="s">
        <v>30</v>
      </c>
      <c r="G396" s="32">
        <v>7</v>
      </c>
      <c r="H396" s="32">
        <v>9</v>
      </c>
      <c r="I396" s="32" t="s">
        <v>48</v>
      </c>
      <c r="J396" s="32" t="s">
        <v>59</v>
      </c>
      <c r="K396" s="32" t="s">
        <v>0</v>
      </c>
      <c r="L396" s="32" t="s">
        <v>53</v>
      </c>
      <c r="M396" s="32">
        <v>8</v>
      </c>
      <c r="N396" s="32" t="s">
        <v>2</v>
      </c>
      <c r="O396" s="32" t="s">
        <v>31</v>
      </c>
      <c r="P396" s="32" t="s">
        <v>45</v>
      </c>
      <c r="Q396" s="32" t="s">
        <v>31</v>
      </c>
      <c r="R396" s="32" t="s">
        <v>38</v>
      </c>
      <c r="S396" s="32" t="s">
        <v>41</v>
      </c>
      <c r="T396" s="32" t="s">
        <v>33</v>
      </c>
      <c r="U396" s="32" t="s">
        <v>59</v>
      </c>
      <c r="V396" s="32" t="s">
        <v>31</v>
      </c>
      <c r="W396" s="32">
        <f>SUM(_xlfn.XLOOKUP(B396,freq!$A$2:$A$40,freq!$B$2:$B$40,0),_xlfn.XLOOKUP(C396,freq!$A$2:$A$40,freq!$B$2:$B$40,0),_xlfn.XLOOKUP(D396,freq!$A$2:$A$40,freq!$B$2:$B$40,0),_xlfn.XLOOKUP(E396,freq!$A$2:$A$40,freq!$B$2:$B$40,0),_xlfn.XLOOKUP(F396,freq!$A$2:$A$40,freq!$B$2:$B$40,0),_xlfn.XLOOKUP(G396,freq!$A$2:$A$40,freq!$B$2:$B$40,0),_xlfn.XLOOKUP(H396,freq!$A$2:$A$40,freq!$B$2:$B$40,0),_xlfn.XLOOKUP(I396,freq!$A$2:$A$40,freq!$B$2:$B$40,0),_xlfn.XLOOKUP(J396,freq!$A$2:$A$40,freq!$B$2:$B$40,0),_xlfn.XLOOKUP(K396,freq!$A$2:$A$40,freq!$B$2:$B$40,0),_xlfn.XLOOKUP(L396,freq!$A$2:$A$40,freq!$B$2:$B$40,0),_xlfn.XLOOKUP(M396,freq!$A$2:$A$40,freq!$B$2:$B$40,0),_xlfn.XLOOKUP(N396,freq!$A$2:$A$40,freq!$B$2:$B$40,0),_xlfn.XLOOKUP(O396,freq!$A$2:$A$40,freq!$B$2:$B$40,0),_xlfn.XLOOKUP(P396,freq!$A$2:$A$40,freq!$B$2:$B$40,0),_xlfn.XLOOKUP(Q396,freq!$A$2:$A$40,freq!$B$2:$B$40,0),_xlfn.XLOOKUP(R396,freq!$A$2:$A$40,freq!$B$2:$B$40,0),_xlfn.XLOOKUP(S396,freq!$A$2:$A$40,freq!$B$2:$B$40,0),_xlfn.XLOOKUP(T396,freq!$A$2:$A$40,freq!$B$2:$B$40,0),_xlfn.XLOOKUP(U396,freq!$A$2:$A$40,freq!$B$2:$B$40,0),_xlfn.XLOOKUP(V396,freq!$A$2:$A$40,freq!$B$2:$B$40,0))</f>
        <v>65.239999999999995</v>
      </c>
    </row>
    <row r="397" spans="1:23" x14ac:dyDescent="0.35">
      <c r="A397" s="32" t="s">
        <v>1331</v>
      </c>
      <c r="B397" s="32" t="s">
        <v>28</v>
      </c>
      <c r="C397" s="32" t="s">
        <v>32</v>
      </c>
      <c r="D397" s="32" t="s">
        <v>3</v>
      </c>
      <c r="E397" s="32" t="s">
        <v>42</v>
      </c>
      <c r="F397" s="32" t="s">
        <v>3</v>
      </c>
      <c r="G397" s="32" t="s">
        <v>29</v>
      </c>
      <c r="H397" s="32" t="s">
        <v>36</v>
      </c>
      <c r="I397" s="32" t="s">
        <v>2</v>
      </c>
      <c r="J397" s="32" t="s">
        <v>48</v>
      </c>
      <c r="K397" s="32" t="s">
        <v>2</v>
      </c>
      <c r="L397" s="32">
        <v>0</v>
      </c>
      <c r="M397" s="32" t="s">
        <v>58</v>
      </c>
      <c r="N397" s="32" t="s">
        <v>1</v>
      </c>
      <c r="O397" s="32" t="s">
        <v>44</v>
      </c>
      <c r="P397" s="32" t="s">
        <v>44</v>
      </c>
      <c r="Q397" s="32" t="s">
        <v>50</v>
      </c>
      <c r="R397" s="32">
        <v>9</v>
      </c>
      <c r="S397" s="32">
        <v>0</v>
      </c>
      <c r="T397" s="32" t="s">
        <v>33</v>
      </c>
      <c r="U397" s="32">
        <v>3</v>
      </c>
      <c r="V397" s="32" t="s">
        <v>29</v>
      </c>
      <c r="W397" s="32">
        <f>SUM(_xlfn.XLOOKUP(B397,freq!$A$2:$A$40,freq!$B$2:$B$40,0),_xlfn.XLOOKUP(C397,freq!$A$2:$A$40,freq!$B$2:$B$40,0),_xlfn.XLOOKUP(D397,freq!$A$2:$A$40,freq!$B$2:$B$40,0),_xlfn.XLOOKUP(E397,freq!$A$2:$A$40,freq!$B$2:$B$40,0),_xlfn.XLOOKUP(F397,freq!$A$2:$A$40,freq!$B$2:$B$40,0),_xlfn.XLOOKUP(G397,freq!$A$2:$A$40,freq!$B$2:$B$40,0),_xlfn.XLOOKUP(H397,freq!$A$2:$A$40,freq!$B$2:$B$40,0),_xlfn.XLOOKUP(I397,freq!$A$2:$A$40,freq!$B$2:$B$40,0),_xlfn.XLOOKUP(J397,freq!$A$2:$A$40,freq!$B$2:$B$40,0),_xlfn.XLOOKUP(K397,freq!$A$2:$A$40,freq!$B$2:$B$40,0),_xlfn.XLOOKUP(L397,freq!$A$2:$A$40,freq!$B$2:$B$40,0),_xlfn.XLOOKUP(M397,freq!$A$2:$A$40,freq!$B$2:$B$40,0),_xlfn.XLOOKUP(N397,freq!$A$2:$A$40,freq!$B$2:$B$40,0),_xlfn.XLOOKUP(O397,freq!$A$2:$A$40,freq!$B$2:$B$40,0),_xlfn.XLOOKUP(P397,freq!$A$2:$A$40,freq!$B$2:$B$40,0),_xlfn.XLOOKUP(Q397,freq!$A$2:$A$40,freq!$B$2:$B$40,0),_xlfn.XLOOKUP(R397,freq!$A$2:$A$40,freq!$B$2:$B$40,0),_xlfn.XLOOKUP(S397,freq!$A$2:$A$40,freq!$B$2:$B$40,0),_xlfn.XLOOKUP(T397,freq!$A$2:$A$40,freq!$B$2:$B$40,0),_xlfn.XLOOKUP(U397,freq!$A$2:$A$40,freq!$B$2:$B$40,0),_xlfn.XLOOKUP(V397,freq!$A$2:$A$40,freq!$B$2:$B$40,0))</f>
        <v>65.179999999999993</v>
      </c>
    </row>
    <row r="398" spans="1:23" x14ac:dyDescent="0.35">
      <c r="A398" s="32" t="s">
        <v>1039</v>
      </c>
      <c r="B398" s="32">
        <v>9</v>
      </c>
      <c r="C398" s="32" t="s">
        <v>58</v>
      </c>
      <c r="D398" s="32" t="s">
        <v>36</v>
      </c>
      <c r="E398" s="32" t="s">
        <v>33</v>
      </c>
      <c r="F398" s="32" t="s">
        <v>37</v>
      </c>
      <c r="G398" s="32">
        <v>4</v>
      </c>
      <c r="H398" s="32" t="s">
        <v>28</v>
      </c>
      <c r="I398" s="32" t="s">
        <v>46</v>
      </c>
      <c r="J398" s="32" t="s">
        <v>48</v>
      </c>
      <c r="K398" s="32" t="s">
        <v>2</v>
      </c>
      <c r="L398" s="32" t="s">
        <v>33</v>
      </c>
      <c r="M398" s="32" t="s">
        <v>41</v>
      </c>
      <c r="N398" s="32">
        <v>9</v>
      </c>
      <c r="O398" s="32">
        <v>4</v>
      </c>
      <c r="P398" s="32" t="s">
        <v>33</v>
      </c>
      <c r="Q398" s="32" t="s">
        <v>45</v>
      </c>
      <c r="R398" s="32" t="s">
        <v>50</v>
      </c>
      <c r="S398" s="32" t="s">
        <v>32</v>
      </c>
      <c r="T398" s="32" t="s">
        <v>37</v>
      </c>
      <c r="U398" s="32" t="s">
        <v>56</v>
      </c>
      <c r="V398" s="32">
        <v>2</v>
      </c>
      <c r="W398" s="32">
        <f>SUM(_xlfn.XLOOKUP(B398,freq!$A$2:$A$40,freq!$B$2:$B$40,0),_xlfn.XLOOKUP(C398,freq!$A$2:$A$40,freq!$B$2:$B$40,0),_xlfn.XLOOKUP(D398,freq!$A$2:$A$40,freq!$B$2:$B$40,0),_xlfn.XLOOKUP(E398,freq!$A$2:$A$40,freq!$B$2:$B$40,0),_xlfn.XLOOKUP(F398,freq!$A$2:$A$40,freq!$B$2:$B$40,0),_xlfn.XLOOKUP(G398,freq!$A$2:$A$40,freq!$B$2:$B$40,0),_xlfn.XLOOKUP(H398,freq!$A$2:$A$40,freq!$B$2:$B$40,0),_xlfn.XLOOKUP(I398,freq!$A$2:$A$40,freq!$B$2:$B$40,0),_xlfn.XLOOKUP(J398,freq!$A$2:$A$40,freq!$B$2:$B$40,0),_xlfn.XLOOKUP(K398,freq!$A$2:$A$40,freq!$B$2:$B$40,0),_xlfn.XLOOKUP(L398,freq!$A$2:$A$40,freq!$B$2:$B$40,0),_xlfn.XLOOKUP(M398,freq!$A$2:$A$40,freq!$B$2:$B$40,0),_xlfn.XLOOKUP(N398,freq!$A$2:$A$40,freq!$B$2:$B$40,0),_xlfn.XLOOKUP(O398,freq!$A$2:$A$40,freq!$B$2:$B$40,0),_xlfn.XLOOKUP(P398,freq!$A$2:$A$40,freq!$B$2:$B$40,0),_xlfn.XLOOKUP(Q398,freq!$A$2:$A$40,freq!$B$2:$B$40,0),_xlfn.XLOOKUP(R398,freq!$A$2:$A$40,freq!$B$2:$B$40,0),_xlfn.XLOOKUP(S398,freq!$A$2:$A$40,freq!$B$2:$B$40,0),_xlfn.XLOOKUP(T398,freq!$A$2:$A$40,freq!$B$2:$B$40,0),_xlfn.XLOOKUP(U398,freq!$A$2:$A$40,freq!$B$2:$B$40,0),_xlfn.XLOOKUP(V398,freq!$A$2:$A$40,freq!$B$2:$B$40,0))</f>
        <v>65.170000000000016</v>
      </c>
    </row>
    <row r="399" spans="1:23" x14ac:dyDescent="0.35">
      <c r="A399" s="32" t="s">
        <v>653</v>
      </c>
      <c r="B399" s="32">
        <v>8</v>
      </c>
      <c r="C399" s="32" t="s">
        <v>36</v>
      </c>
      <c r="D399" s="32">
        <v>4</v>
      </c>
      <c r="E399" s="32" t="s">
        <v>33</v>
      </c>
      <c r="F399" s="32" t="s">
        <v>50</v>
      </c>
      <c r="G399" s="32" t="s">
        <v>28</v>
      </c>
      <c r="H399" s="32" t="s">
        <v>33</v>
      </c>
      <c r="I399" s="32">
        <v>7</v>
      </c>
      <c r="J399" s="32" t="s">
        <v>35</v>
      </c>
      <c r="K399" s="32" t="s">
        <v>45</v>
      </c>
      <c r="L399" s="32" t="s">
        <v>38</v>
      </c>
      <c r="M399" s="32" t="s">
        <v>37</v>
      </c>
      <c r="N399" s="32" t="s">
        <v>56</v>
      </c>
      <c r="O399" s="32" t="s">
        <v>46</v>
      </c>
      <c r="P399" s="32" t="s">
        <v>37</v>
      </c>
      <c r="Q399" s="32" t="s">
        <v>0</v>
      </c>
      <c r="R399" s="32" t="s">
        <v>3</v>
      </c>
      <c r="S399" s="32" t="s">
        <v>4</v>
      </c>
      <c r="T399" s="32" t="s">
        <v>28</v>
      </c>
      <c r="U399" s="32" t="s">
        <v>30</v>
      </c>
      <c r="V399" s="32">
        <v>2</v>
      </c>
      <c r="W399" s="32">
        <f>SUM(_xlfn.XLOOKUP(B399,freq!$A$2:$A$40,freq!$B$2:$B$40,0),_xlfn.XLOOKUP(C399,freq!$A$2:$A$40,freq!$B$2:$B$40,0),_xlfn.XLOOKUP(D399,freq!$A$2:$A$40,freq!$B$2:$B$40,0),_xlfn.XLOOKUP(E399,freq!$A$2:$A$40,freq!$B$2:$B$40,0),_xlfn.XLOOKUP(F399,freq!$A$2:$A$40,freq!$B$2:$B$40,0),_xlfn.XLOOKUP(G399,freq!$A$2:$A$40,freq!$B$2:$B$40,0),_xlfn.XLOOKUP(H399,freq!$A$2:$A$40,freq!$B$2:$B$40,0),_xlfn.XLOOKUP(I399,freq!$A$2:$A$40,freq!$B$2:$B$40,0),_xlfn.XLOOKUP(J399,freq!$A$2:$A$40,freq!$B$2:$B$40,0),_xlfn.XLOOKUP(K399,freq!$A$2:$A$40,freq!$B$2:$B$40,0),_xlfn.XLOOKUP(L399,freq!$A$2:$A$40,freq!$B$2:$B$40,0),_xlfn.XLOOKUP(M399,freq!$A$2:$A$40,freq!$B$2:$B$40,0),_xlfn.XLOOKUP(N399,freq!$A$2:$A$40,freq!$B$2:$B$40,0),_xlfn.XLOOKUP(O399,freq!$A$2:$A$40,freq!$B$2:$B$40,0),_xlfn.XLOOKUP(P399,freq!$A$2:$A$40,freq!$B$2:$B$40,0),_xlfn.XLOOKUP(Q399,freq!$A$2:$A$40,freq!$B$2:$B$40,0),_xlfn.XLOOKUP(R399,freq!$A$2:$A$40,freq!$B$2:$B$40,0),_xlfn.XLOOKUP(S399,freq!$A$2:$A$40,freq!$B$2:$B$40,0),_xlfn.XLOOKUP(T399,freq!$A$2:$A$40,freq!$B$2:$B$40,0),_xlfn.XLOOKUP(U399,freq!$A$2:$A$40,freq!$B$2:$B$40,0),_xlfn.XLOOKUP(V399,freq!$A$2:$A$40,freq!$B$2:$B$40,0))</f>
        <v>65.169999999999987</v>
      </c>
    </row>
    <row r="400" spans="1:23" x14ac:dyDescent="0.35">
      <c r="A400" s="32" t="s">
        <v>737</v>
      </c>
      <c r="B400" s="32">
        <v>3</v>
      </c>
      <c r="C400" s="32" t="s">
        <v>59</v>
      </c>
      <c r="D400" s="32" t="s">
        <v>38</v>
      </c>
      <c r="E400" s="32" t="s">
        <v>3</v>
      </c>
      <c r="F400" s="32" t="s">
        <v>0</v>
      </c>
      <c r="G400" s="32" t="s">
        <v>3</v>
      </c>
      <c r="H400" s="32">
        <v>2</v>
      </c>
      <c r="I400" s="32" t="s">
        <v>43</v>
      </c>
      <c r="J400" s="32" t="s">
        <v>41</v>
      </c>
      <c r="K400" s="32" t="s">
        <v>37</v>
      </c>
      <c r="L400" s="32">
        <v>8</v>
      </c>
      <c r="M400" s="32" t="s">
        <v>56</v>
      </c>
      <c r="N400" s="32" t="s">
        <v>37</v>
      </c>
      <c r="O400" s="32">
        <v>0</v>
      </c>
      <c r="P400" s="32" t="s">
        <v>46</v>
      </c>
      <c r="Q400" s="32" t="s">
        <v>50</v>
      </c>
      <c r="R400" s="32" t="s">
        <v>33</v>
      </c>
      <c r="S400" s="32" t="s">
        <v>35</v>
      </c>
      <c r="T400" s="32" t="s">
        <v>4</v>
      </c>
      <c r="U400" s="32" t="s">
        <v>32</v>
      </c>
      <c r="V400" s="32" t="s">
        <v>3</v>
      </c>
      <c r="W400" s="32">
        <f>SUM(_xlfn.XLOOKUP(B400,freq!$A$2:$A$40,freq!$B$2:$B$40,0),_xlfn.XLOOKUP(C400,freq!$A$2:$A$40,freq!$B$2:$B$40,0),_xlfn.XLOOKUP(D400,freq!$A$2:$A$40,freq!$B$2:$B$40,0),_xlfn.XLOOKUP(E400,freq!$A$2:$A$40,freq!$B$2:$B$40,0),_xlfn.XLOOKUP(F400,freq!$A$2:$A$40,freq!$B$2:$B$40,0),_xlfn.XLOOKUP(G400,freq!$A$2:$A$40,freq!$B$2:$B$40,0),_xlfn.XLOOKUP(H400,freq!$A$2:$A$40,freq!$B$2:$B$40,0),_xlfn.XLOOKUP(I400,freq!$A$2:$A$40,freq!$B$2:$B$40,0),_xlfn.XLOOKUP(J400,freq!$A$2:$A$40,freq!$B$2:$B$40,0),_xlfn.XLOOKUP(K400,freq!$A$2:$A$40,freq!$B$2:$B$40,0),_xlfn.XLOOKUP(L400,freq!$A$2:$A$40,freq!$B$2:$B$40,0),_xlfn.XLOOKUP(M400,freq!$A$2:$A$40,freq!$B$2:$B$40,0),_xlfn.XLOOKUP(N400,freq!$A$2:$A$40,freq!$B$2:$B$40,0),_xlfn.XLOOKUP(O400,freq!$A$2:$A$40,freq!$B$2:$B$40,0),_xlfn.XLOOKUP(P400,freq!$A$2:$A$40,freq!$B$2:$B$40,0),_xlfn.XLOOKUP(Q400,freq!$A$2:$A$40,freq!$B$2:$B$40,0),_xlfn.XLOOKUP(R400,freq!$A$2:$A$40,freq!$B$2:$B$40,0),_xlfn.XLOOKUP(S400,freq!$A$2:$A$40,freq!$B$2:$B$40,0),_xlfn.XLOOKUP(T400,freq!$A$2:$A$40,freq!$B$2:$B$40,0),_xlfn.XLOOKUP(U400,freq!$A$2:$A$40,freq!$B$2:$B$40,0),_xlfn.XLOOKUP(V400,freq!$A$2:$A$40,freq!$B$2:$B$40,0))</f>
        <v>65.06</v>
      </c>
    </row>
    <row r="401" spans="1:23" x14ac:dyDescent="0.35">
      <c r="A401" s="32" t="s">
        <v>819</v>
      </c>
      <c r="B401" s="32" t="s">
        <v>58</v>
      </c>
      <c r="C401" s="32">
        <v>4</v>
      </c>
      <c r="D401" s="32" t="s">
        <v>45</v>
      </c>
      <c r="E401" s="32" t="s">
        <v>1</v>
      </c>
      <c r="F401" s="32" t="s">
        <v>28</v>
      </c>
      <c r="G401" s="32" t="s">
        <v>36</v>
      </c>
      <c r="H401" s="32" t="s">
        <v>40</v>
      </c>
      <c r="I401" s="32">
        <v>5</v>
      </c>
      <c r="J401" s="32" t="s">
        <v>3</v>
      </c>
      <c r="K401" s="32">
        <v>9</v>
      </c>
      <c r="L401" s="32">
        <v>9</v>
      </c>
      <c r="M401" s="32" t="s">
        <v>2</v>
      </c>
      <c r="N401" s="32" t="s">
        <v>29</v>
      </c>
      <c r="O401" s="32" t="s">
        <v>28</v>
      </c>
      <c r="P401" s="32" t="s">
        <v>33</v>
      </c>
      <c r="Q401" s="32" t="s">
        <v>50</v>
      </c>
      <c r="R401" s="32" t="s">
        <v>3</v>
      </c>
      <c r="S401" s="32" t="s">
        <v>59</v>
      </c>
      <c r="T401" s="32" t="s">
        <v>42</v>
      </c>
      <c r="U401" s="32" t="s">
        <v>36</v>
      </c>
      <c r="V401" s="32" t="s">
        <v>2</v>
      </c>
      <c r="W401" s="32">
        <f>SUM(_xlfn.XLOOKUP(B401,freq!$A$2:$A$40,freq!$B$2:$B$40,0),_xlfn.XLOOKUP(C401,freq!$A$2:$A$40,freq!$B$2:$B$40,0),_xlfn.XLOOKUP(D401,freq!$A$2:$A$40,freq!$B$2:$B$40,0),_xlfn.XLOOKUP(E401,freq!$A$2:$A$40,freq!$B$2:$B$40,0),_xlfn.XLOOKUP(F401,freq!$A$2:$A$40,freq!$B$2:$B$40,0),_xlfn.XLOOKUP(G401,freq!$A$2:$A$40,freq!$B$2:$B$40,0),_xlfn.XLOOKUP(H401,freq!$A$2:$A$40,freq!$B$2:$B$40,0),_xlfn.XLOOKUP(I401,freq!$A$2:$A$40,freq!$B$2:$B$40,0),_xlfn.XLOOKUP(J401,freq!$A$2:$A$40,freq!$B$2:$B$40,0),_xlfn.XLOOKUP(K401,freq!$A$2:$A$40,freq!$B$2:$B$40,0),_xlfn.XLOOKUP(L401,freq!$A$2:$A$40,freq!$B$2:$B$40,0),_xlfn.XLOOKUP(M401,freq!$A$2:$A$40,freq!$B$2:$B$40,0),_xlfn.XLOOKUP(N401,freq!$A$2:$A$40,freq!$B$2:$B$40,0),_xlfn.XLOOKUP(O401,freq!$A$2:$A$40,freq!$B$2:$B$40,0),_xlfn.XLOOKUP(P401,freq!$A$2:$A$40,freq!$B$2:$B$40,0),_xlfn.XLOOKUP(Q401,freq!$A$2:$A$40,freq!$B$2:$B$40,0),_xlfn.XLOOKUP(R401,freq!$A$2:$A$40,freq!$B$2:$B$40,0),_xlfn.XLOOKUP(S401,freq!$A$2:$A$40,freq!$B$2:$B$40,0),_xlfn.XLOOKUP(T401,freq!$A$2:$A$40,freq!$B$2:$B$40,0),_xlfn.XLOOKUP(U401,freq!$A$2:$A$40,freq!$B$2:$B$40,0),_xlfn.XLOOKUP(V401,freq!$A$2:$A$40,freq!$B$2:$B$40,0))</f>
        <v>65</v>
      </c>
    </row>
    <row r="402" spans="1:23" x14ac:dyDescent="0.35">
      <c r="A402" s="32" t="s">
        <v>1700</v>
      </c>
      <c r="B402" s="32" t="s">
        <v>58</v>
      </c>
      <c r="C402" s="32">
        <v>2</v>
      </c>
      <c r="D402" s="32">
        <v>4</v>
      </c>
      <c r="E402" s="32" t="s">
        <v>29</v>
      </c>
      <c r="F402" s="32" t="s">
        <v>36</v>
      </c>
      <c r="G402" s="32">
        <v>0</v>
      </c>
      <c r="H402" s="32" t="s">
        <v>34</v>
      </c>
      <c r="I402" s="32" t="s">
        <v>1</v>
      </c>
      <c r="J402" s="32" t="s">
        <v>35</v>
      </c>
      <c r="K402" s="32" t="s">
        <v>31</v>
      </c>
      <c r="L402" s="32" t="s">
        <v>3</v>
      </c>
      <c r="M402" s="32" t="s">
        <v>35</v>
      </c>
      <c r="N402" s="32" t="s">
        <v>38</v>
      </c>
      <c r="O402" s="32" t="s">
        <v>43</v>
      </c>
      <c r="P402" s="32">
        <v>0</v>
      </c>
      <c r="Q402" s="32" t="s">
        <v>59</v>
      </c>
      <c r="R402" s="32" t="s">
        <v>41</v>
      </c>
      <c r="S402" s="32">
        <v>1</v>
      </c>
      <c r="T402" s="32">
        <v>9</v>
      </c>
      <c r="U402" s="32" t="s">
        <v>56</v>
      </c>
      <c r="V402" s="32" t="s">
        <v>2</v>
      </c>
      <c r="W402" s="32">
        <f>SUM(_xlfn.XLOOKUP(B402,freq!$A$2:$A$40,freq!$B$2:$B$40,0),_xlfn.XLOOKUP(C402,freq!$A$2:$A$40,freq!$B$2:$B$40,0),_xlfn.XLOOKUP(D402,freq!$A$2:$A$40,freq!$B$2:$B$40,0),_xlfn.XLOOKUP(E402,freq!$A$2:$A$40,freq!$B$2:$B$40,0),_xlfn.XLOOKUP(F402,freq!$A$2:$A$40,freq!$B$2:$B$40,0),_xlfn.XLOOKUP(G402,freq!$A$2:$A$40,freq!$B$2:$B$40,0),_xlfn.XLOOKUP(H402,freq!$A$2:$A$40,freq!$B$2:$B$40,0),_xlfn.XLOOKUP(I402,freq!$A$2:$A$40,freq!$B$2:$B$40,0),_xlfn.XLOOKUP(J402,freq!$A$2:$A$40,freq!$B$2:$B$40,0),_xlfn.XLOOKUP(K402,freq!$A$2:$A$40,freq!$B$2:$B$40,0),_xlfn.XLOOKUP(L402,freq!$A$2:$A$40,freq!$B$2:$B$40,0),_xlfn.XLOOKUP(M402,freq!$A$2:$A$40,freq!$B$2:$B$40,0),_xlfn.XLOOKUP(N402,freq!$A$2:$A$40,freq!$B$2:$B$40,0),_xlfn.XLOOKUP(O402,freq!$A$2:$A$40,freq!$B$2:$B$40,0),_xlfn.XLOOKUP(P402,freq!$A$2:$A$40,freq!$B$2:$B$40,0),_xlfn.XLOOKUP(Q402,freq!$A$2:$A$40,freq!$B$2:$B$40,0),_xlfn.XLOOKUP(R402,freq!$A$2:$A$40,freq!$B$2:$B$40,0),_xlfn.XLOOKUP(S402,freq!$A$2:$A$40,freq!$B$2:$B$40,0),_xlfn.XLOOKUP(T402,freq!$A$2:$A$40,freq!$B$2:$B$40,0),_xlfn.XLOOKUP(U402,freq!$A$2:$A$40,freq!$B$2:$B$40,0),_xlfn.XLOOKUP(V402,freq!$A$2:$A$40,freq!$B$2:$B$40,0))</f>
        <v>64.989999999999981</v>
      </c>
    </row>
    <row r="403" spans="1:23" x14ac:dyDescent="0.35">
      <c r="A403" s="32" t="s">
        <v>1384</v>
      </c>
      <c r="B403" s="32" t="s">
        <v>2</v>
      </c>
      <c r="C403" s="32" t="s">
        <v>38</v>
      </c>
      <c r="D403" s="32" t="s">
        <v>30</v>
      </c>
      <c r="E403" s="32" t="s">
        <v>45</v>
      </c>
      <c r="F403" s="32" t="s">
        <v>30</v>
      </c>
      <c r="G403" s="32" t="s">
        <v>37</v>
      </c>
      <c r="H403" s="32" t="s">
        <v>44</v>
      </c>
      <c r="I403" s="32" t="s">
        <v>29</v>
      </c>
      <c r="J403" s="32" t="s">
        <v>58</v>
      </c>
      <c r="K403" s="32" t="s">
        <v>44</v>
      </c>
      <c r="L403" s="32" t="s">
        <v>46</v>
      </c>
      <c r="M403" s="32" t="s">
        <v>53</v>
      </c>
      <c r="N403" s="32" t="s">
        <v>42</v>
      </c>
      <c r="O403" s="32" t="s">
        <v>28</v>
      </c>
      <c r="P403" s="32">
        <v>8</v>
      </c>
      <c r="Q403" s="32" t="s">
        <v>35</v>
      </c>
      <c r="R403" s="32">
        <v>6</v>
      </c>
      <c r="S403" s="32" t="s">
        <v>37</v>
      </c>
      <c r="T403" s="32" t="s">
        <v>34</v>
      </c>
      <c r="U403" s="32">
        <v>6</v>
      </c>
      <c r="V403" s="32" t="s">
        <v>59</v>
      </c>
      <c r="W403" s="32">
        <f>SUM(_xlfn.XLOOKUP(B403,freq!$A$2:$A$40,freq!$B$2:$B$40,0),_xlfn.XLOOKUP(C403,freq!$A$2:$A$40,freq!$B$2:$B$40,0),_xlfn.XLOOKUP(D403,freq!$A$2:$A$40,freq!$B$2:$B$40,0),_xlfn.XLOOKUP(E403,freq!$A$2:$A$40,freq!$B$2:$B$40,0),_xlfn.XLOOKUP(F403,freq!$A$2:$A$40,freq!$B$2:$B$40,0),_xlfn.XLOOKUP(G403,freq!$A$2:$A$40,freq!$B$2:$B$40,0),_xlfn.XLOOKUP(H403,freq!$A$2:$A$40,freq!$B$2:$B$40,0),_xlfn.XLOOKUP(I403,freq!$A$2:$A$40,freq!$B$2:$B$40,0),_xlfn.XLOOKUP(J403,freq!$A$2:$A$40,freq!$B$2:$B$40,0),_xlfn.XLOOKUP(K403,freq!$A$2:$A$40,freq!$B$2:$B$40,0),_xlfn.XLOOKUP(L403,freq!$A$2:$A$40,freq!$B$2:$B$40,0),_xlfn.XLOOKUP(M403,freq!$A$2:$A$40,freq!$B$2:$B$40,0),_xlfn.XLOOKUP(N403,freq!$A$2:$A$40,freq!$B$2:$B$40,0),_xlfn.XLOOKUP(O403,freq!$A$2:$A$40,freq!$B$2:$B$40,0),_xlfn.XLOOKUP(P403,freq!$A$2:$A$40,freq!$B$2:$B$40,0),_xlfn.XLOOKUP(Q403,freq!$A$2:$A$40,freq!$B$2:$B$40,0),_xlfn.XLOOKUP(R403,freq!$A$2:$A$40,freq!$B$2:$B$40,0),_xlfn.XLOOKUP(S403,freq!$A$2:$A$40,freq!$B$2:$B$40,0),_xlfn.XLOOKUP(T403,freq!$A$2:$A$40,freq!$B$2:$B$40,0),_xlfn.XLOOKUP(U403,freq!$A$2:$A$40,freq!$B$2:$B$40,0),_xlfn.XLOOKUP(V403,freq!$A$2:$A$40,freq!$B$2:$B$40,0))</f>
        <v>64.97</v>
      </c>
    </row>
    <row r="404" spans="1:23" x14ac:dyDescent="0.35">
      <c r="A404" s="32" t="s">
        <v>1014</v>
      </c>
      <c r="B404" s="32" t="s">
        <v>1</v>
      </c>
      <c r="C404" s="32" t="s">
        <v>42</v>
      </c>
      <c r="D404" s="32" t="s">
        <v>2</v>
      </c>
      <c r="E404" s="32" t="s">
        <v>44</v>
      </c>
      <c r="F404" s="32" t="s">
        <v>44</v>
      </c>
      <c r="G404" s="32" t="s">
        <v>43</v>
      </c>
      <c r="H404" s="32" t="s">
        <v>29</v>
      </c>
      <c r="I404" s="32" t="s">
        <v>58</v>
      </c>
      <c r="J404" s="32" t="s">
        <v>1</v>
      </c>
      <c r="K404" s="32">
        <v>9</v>
      </c>
      <c r="L404" s="32" t="s">
        <v>1</v>
      </c>
      <c r="M404" s="32" t="s">
        <v>40</v>
      </c>
      <c r="N404" s="32" t="s">
        <v>40</v>
      </c>
      <c r="O404" s="32" t="s">
        <v>4</v>
      </c>
      <c r="P404" s="32">
        <v>2</v>
      </c>
      <c r="Q404" s="32" t="s">
        <v>46</v>
      </c>
      <c r="R404" s="32" t="s">
        <v>49</v>
      </c>
      <c r="S404" s="32" t="s">
        <v>3</v>
      </c>
      <c r="T404" s="32" t="s">
        <v>3</v>
      </c>
      <c r="U404" s="32">
        <v>6</v>
      </c>
      <c r="V404" s="32" t="s">
        <v>38</v>
      </c>
      <c r="W404" s="32">
        <f>SUM(_xlfn.XLOOKUP(B404,freq!$A$2:$A$40,freq!$B$2:$B$40,0),_xlfn.XLOOKUP(C404,freq!$A$2:$A$40,freq!$B$2:$B$40,0),_xlfn.XLOOKUP(D404,freq!$A$2:$A$40,freq!$B$2:$B$40,0),_xlfn.XLOOKUP(E404,freq!$A$2:$A$40,freq!$B$2:$B$40,0),_xlfn.XLOOKUP(F404,freq!$A$2:$A$40,freq!$B$2:$B$40,0),_xlfn.XLOOKUP(G404,freq!$A$2:$A$40,freq!$B$2:$B$40,0),_xlfn.XLOOKUP(H404,freq!$A$2:$A$40,freq!$B$2:$B$40,0),_xlfn.XLOOKUP(I404,freq!$A$2:$A$40,freq!$B$2:$B$40,0),_xlfn.XLOOKUP(J404,freq!$A$2:$A$40,freq!$B$2:$B$40,0),_xlfn.XLOOKUP(K404,freq!$A$2:$A$40,freq!$B$2:$B$40,0),_xlfn.XLOOKUP(L404,freq!$A$2:$A$40,freq!$B$2:$B$40,0),_xlfn.XLOOKUP(M404,freq!$A$2:$A$40,freq!$B$2:$B$40,0),_xlfn.XLOOKUP(N404,freq!$A$2:$A$40,freq!$B$2:$B$40,0),_xlfn.XLOOKUP(O404,freq!$A$2:$A$40,freq!$B$2:$B$40,0),_xlfn.XLOOKUP(P404,freq!$A$2:$A$40,freq!$B$2:$B$40,0),_xlfn.XLOOKUP(Q404,freq!$A$2:$A$40,freq!$B$2:$B$40,0),_xlfn.XLOOKUP(R404,freq!$A$2:$A$40,freq!$B$2:$B$40,0),_xlfn.XLOOKUP(S404,freq!$A$2:$A$40,freq!$B$2:$B$40,0),_xlfn.XLOOKUP(T404,freq!$A$2:$A$40,freq!$B$2:$B$40,0),_xlfn.XLOOKUP(U404,freq!$A$2:$A$40,freq!$B$2:$B$40,0),_xlfn.XLOOKUP(V404,freq!$A$2:$A$40,freq!$B$2:$B$40,0))</f>
        <v>64.960000000000008</v>
      </c>
    </row>
    <row r="405" spans="1:23" x14ac:dyDescent="0.35">
      <c r="A405" s="32" t="s">
        <v>686</v>
      </c>
      <c r="B405" s="32" t="s">
        <v>41</v>
      </c>
      <c r="C405" s="32" t="s">
        <v>0</v>
      </c>
      <c r="D405" s="32" t="s">
        <v>46</v>
      </c>
      <c r="E405" s="32" t="s">
        <v>35</v>
      </c>
      <c r="F405" s="32" t="s">
        <v>30</v>
      </c>
      <c r="G405" s="32">
        <v>1</v>
      </c>
      <c r="H405" s="32" t="s">
        <v>0</v>
      </c>
      <c r="I405" s="32" t="s">
        <v>49</v>
      </c>
      <c r="J405" s="32" t="s">
        <v>45</v>
      </c>
      <c r="K405" s="32" t="s">
        <v>50</v>
      </c>
      <c r="L405" s="32" t="s">
        <v>3</v>
      </c>
      <c r="M405" s="32" t="s">
        <v>28</v>
      </c>
      <c r="N405" s="32" t="s">
        <v>1</v>
      </c>
      <c r="O405" s="32">
        <v>1</v>
      </c>
      <c r="P405" s="32" t="s">
        <v>56</v>
      </c>
      <c r="Q405" s="32">
        <v>1</v>
      </c>
      <c r="R405" s="32" t="s">
        <v>40</v>
      </c>
      <c r="S405" s="32" t="s">
        <v>53</v>
      </c>
      <c r="T405" s="32" t="s">
        <v>58</v>
      </c>
      <c r="U405" s="32" t="s">
        <v>3</v>
      </c>
      <c r="V405" s="32" t="s">
        <v>2</v>
      </c>
      <c r="W405" s="32">
        <f>SUM(_xlfn.XLOOKUP(B405,freq!$A$2:$A$40,freq!$B$2:$B$40,0),_xlfn.XLOOKUP(C405,freq!$A$2:$A$40,freq!$B$2:$B$40,0),_xlfn.XLOOKUP(D405,freq!$A$2:$A$40,freq!$B$2:$B$40,0),_xlfn.XLOOKUP(E405,freq!$A$2:$A$40,freq!$B$2:$B$40,0),_xlfn.XLOOKUP(F405,freq!$A$2:$A$40,freq!$B$2:$B$40,0),_xlfn.XLOOKUP(G405,freq!$A$2:$A$40,freq!$B$2:$B$40,0),_xlfn.XLOOKUP(H405,freq!$A$2:$A$40,freq!$B$2:$B$40,0),_xlfn.XLOOKUP(I405,freq!$A$2:$A$40,freq!$B$2:$B$40,0),_xlfn.XLOOKUP(J405,freq!$A$2:$A$40,freq!$B$2:$B$40,0),_xlfn.XLOOKUP(K405,freq!$A$2:$A$40,freq!$B$2:$B$40,0),_xlfn.XLOOKUP(L405,freq!$A$2:$A$40,freq!$B$2:$B$40,0),_xlfn.XLOOKUP(M405,freq!$A$2:$A$40,freq!$B$2:$B$40,0),_xlfn.XLOOKUP(N405,freq!$A$2:$A$40,freq!$B$2:$B$40,0),_xlfn.XLOOKUP(O405,freq!$A$2:$A$40,freq!$B$2:$B$40,0),_xlfn.XLOOKUP(P405,freq!$A$2:$A$40,freq!$B$2:$B$40,0),_xlfn.XLOOKUP(Q405,freq!$A$2:$A$40,freq!$B$2:$B$40,0),_xlfn.XLOOKUP(R405,freq!$A$2:$A$40,freq!$B$2:$B$40,0),_xlfn.XLOOKUP(S405,freq!$A$2:$A$40,freq!$B$2:$B$40,0),_xlfn.XLOOKUP(T405,freq!$A$2:$A$40,freq!$B$2:$B$40,0),_xlfn.XLOOKUP(U405,freq!$A$2:$A$40,freq!$B$2:$B$40,0),_xlfn.XLOOKUP(V405,freq!$A$2:$A$40,freq!$B$2:$B$40,0))</f>
        <v>64.95</v>
      </c>
    </row>
    <row r="406" spans="1:23" x14ac:dyDescent="0.35">
      <c r="A406" s="32" t="s">
        <v>1660</v>
      </c>
      <c r="B406" s="32">
        <v>9</v>
      </c>
      <c r="C406" s="32" t="s">
        <v>43</v>
      </c>
      <c r="D406" s="32" t="s">
        <v>40</v>
      </c>
      <c r="E406" s="32" t="s">
        <v>4</v>
      </c>
      <c r="F406" s="32" t="s">
        <v>41</v>
      </c>
      <c r="G406" s="32" t="s">
        <v>49</v>
      </c>
      <c r="H406" s="32" t="s">
        <v>36</v>
      </c>
      <c r="I406" s="32">
        <v>4</v>
      </c>
      <c r="J406" s="32" t="s">
        <v>53</v>
      </c>
      <c r="K406" s="32" t="s">
        <v>59</v>
      </c>
      <c r="L406" s="32" t="s">
        <v>35</v>
      </c>
      <c r="M406" s="32" t="s">
        <v>32</v>
      </c>
      <c r="N406" s="32" t="s">
        <v>31</v>
      </c>
      <c r="O406" s="32" t="s">
        <v>41</v>
      </c>
      <c r="P406" s="32" t="s">
        <v>42</v>
      </c>
      <c r="Q406" s="32" t="s">
        <v>37</v>
      </c>
      <c r="R406" s="32" t="s">
        <v>37</v>
      </c>
      <c r="S406" s="32" t="s">
        <v>35</v>
      </c>
      <c r="T406" s="32" t="s">
        <v>35</v>
      </c>
      <c r="U406" s="32" t="s">
        <v>53</v>
      </c>
      <c r="V406" s="32" t="s">
        <v>44</v>
      </c>
      <c r="W406" s="32">
        <f>SUM(_xlfn.XLOOKUP(B406,freq!$A$2:$A$40,freq!$B$2:$B$40,0),_xlfn.XLOOKUP(C406,freq!$A$2:$A$40,freq!$B$2:$B$40,0),_xlfn.XLOOKUP(D406,freq!$A$2:$A$40,freq!$B$2:$B$40,0),_xlfn.XLOOKUP(E406,freq!$A$2:$A$40,freq!$B$2:$B$40,0),_xlfn.XLOOKUP(F406,freq!$A$2:$A$40,freq!$B$2:$B$40,0),_xlfn.XLOOKUP(G406,freq!$A$2:$A$40,freq!$B$2:$B$40,0),_xlfn.XLOOKUP(H406,freq!$A$2:$A$40,freq!$B$2:$B$40,0),_xlfn.XLOOKUP(I406,freq!$A$2:$A$40,freq!$B$2:$B$40,0),_xlfn.XLOOKUP(J406,freq!$A$2:$A$40,freq!$B$2:$B$40,0),_xlfn.XLOOKUP(K406,freq!$A$2:$A$40,freq!$B$2:$B$40,0),_xlfn.XLOOKUP(L406,freq!$A$2:$A$40,freq!$B$2:$B$40,0),_xlfn.XLOOKUP(M406,freq!$A$2:$A$40,freq!$B$2:$B$40,0),_xlfn.XLOOKUP(N406,freq!$A$2:$A$40,freq!$B$2:$B$40,0),_xlfn.XLOOKUP(O406,freq!$A$2:$A$40,freq!$B$2:$B$40,0),_xlfn.XLOOKUP(P406,freq!$A$2:$A$40,freq!$B$2:$B$40,0),_xlfn.XLOOKUP(Q406,freq!$A$2:$A$40,freq!$B$2:$B$40,0),_xlfn.XLOOKUP(R406,freq!$A$2:$A$40,freq!$B$2:$B$40,0),_xlfn.XLOOKUP(S406,freq!$A$2:$A$40,freq!$B$2:$B$40,0),_xlfn.XLOOKUP(T406,freq!$A$2:$A$40,freq!$B$2:$B$40,0),_xlfn.XLOOKUP(U406,freq!$A$2:$A$40,freq!$B$2:$B$40,0),_xlfn.XLOOKUP(V406,freq!$A$2:$A$40,freq!$B$2:$B$40,0))</f>
        <v>64.929999999999993</v>
      </c>
    </row>
    <row r="407" spans="1:23" x14ac:dyDescent="0.35">
      <c r="A407" s="32" t="s">
        <v>1430</v>
      </c>
      <c r="B407" s="32" t="s">
        <v>2</v>
      </c>
      <c r="C407" s="32" t="s">
        <v>3</v>
      </c>
      <c r="D407" s="32" t="s">
        <v>46</v>
      </c>
      <c r="E407" s="32" t="s">
        <v>32</v>
      </c>
      <c r="F407" s="32" t="s">
        <v>28</v>
      </c>
      <c r="G407" s="32" t="s">
        <v>34</v>
      </c>
      <c r="H407" s="32" t="s">
        <v>35</v>
      </c>
      <c r="I407" s="32" t="s">
        <v>43</v>
      </c>
      <c r="J407" s="32">
        <v>5</v>
      </c>
      <c r="K407" s="32" t="s">
        <v>3</v>
      </c>
      <c r="L407" s="32">
        <v>2</v>
      </c>
      <c r="M407" s="32" t="s">
        <v>0</v>
      </c>
      <c r="N407" s="32" t="s">
        <v>48</v>
      </c>
      <c r="O407" s="32">
        <v>9</v>
      </c>
      <c r="P407" s="32">
        <v>8</v>
      </c>
      <c r="Q407" s="32" t="s">
        <v>37</v>
      </c>
      <c r="R407" s="32" t="s">
        <v>44</v>
      </c>
      <c r="S407" s="32">
        <v>3</v>
      </c>
      <c r="T407" s="32">
        <v>5</v>
      </c>
      <c r="U407" s="32" t="s">
        <v>28</v>
      </c>
      <c r="V407" s="32" t="s">
        <v>56</v>
      </c>
      <c r="W407" s="32">
        <f>SUM(_xlfn.XLOOKUP(B407,freq!$A$2:$A$40,freq!$B$2:$B$40,0),_xlfn.XLOOKUP(C407,freq!$A$2:$A$40,freq!$B$2:$B$40,0),_xlfn.XLOOKUP(D407,freq!$A$2:$A$40,freq!$B$2:$B$40,0),_xlfn.XLOOKUP(E407,freq!$A$2:$A$40,freq!$B$2:$B$40,0),_xlfn.XLOOKUP(F407,freq!$A$2:$A$40,freq!$B$2:$B$40,0),_xlfn.XLOOKUP(G407,freq!$A$2:$A$40,freq!$B$2:$B$40,0),_xlfn.XLOOKUP(H407,freq!$A$2:$A$40,freq!$B$2:$B$40,0),_xlfn.XLOOKUP(I407,freq!$A$2:$A$40,freq!$B$2:$B$40,0),_xlfn.XLOOKUP(J407,freq!$A$2:$A$40,freq!$B$2:$B$40,0),_xlfn.XLOOKUP(K407,freq!$A$2:$A$40,freq!$B$2:$B$40,0),_xlfn.XLOOKUP(L407,freq!$A$2:$A$40,freq!$B$2:$B$40,0),_xlfn.XLOOKUP(M407,freq!$A$2:$A$40,freq!$B$2:$B$40,0),_xlfn.XLOOKUP(N407,freq!$A$2:$A$40,freq!$B$2:$B$40,0),_xlfn.XLOOKUP(O407,freq!$A$2:$A$40,freq!$B$2:$B$40,0),_xlfn.XLOOKUP(P407,freq!$A$2:$A$40,freq!$B$2:$B$40,0),_xlfn.XLOOKUP(Q407,freq!$A$2:$A$40,freq!$B$2:$B$40,0),_xlfn.XLOOKUP(R407,freq!$A$2:$A$40,freq!$B$2:$B$40,0),_xlfn.XLOOKUP(S407,freq!$A$2:$A$40,freq!$B$2:$B$40,0),_xlfn.XLOOKUP(T407,freq!$A$2:$A$40,freq!$B$2:$B$40,0),_xlfn.XLOOKUP(U407,freq!$A$2:$A$40,freq!$B$2:$B$40,0),_xlfn.XLOOKUP(V407,freq!$A$2:$A$40,freq!$B$2:$B$40,0))</f>
        <v>64.88</v>
      </c>
    </row>
    <row r="408" spans="1:23" x14ac:dyDescent="0.35">
      <c r="A408" s="32" t="s">
        <v>1691</v>
      </c>
      <c r="B408" s="32" t="s">
        <v>49</v>
      </c>
      <c r="C408" s="32">
        <v>9</v>
      </c>
      <c r="D408" s="32">
        <v>5</v>
      </c>
      <c r="E408" s="32" t="s">
        <v>59</v>
      </c>
      <c r="F408" s="32" t="s">
        <v>45</v>
      </c>
      <c r="G408" s="32">
        <v>1</v>
      </c>
      <c r="H408" s="32" t="s">
        <v>50</v>
      </c>
      <c r="I408" s="32" t="s">
        <v>56</v>
      </c>
      <c r="J408" s="32" t="s">
        <v>31</v>
      </c>
      <c r="K408" s="32" t="s">
        <v>45</v>
      </c>
      <c r="L408" s="32" t="s">
        <v>34</v>
      </c>
      <c r="M408" s="32" t="s">
        <v>56</v>
      </c>
      <c r="N408" s="32" t="s">
        <v>3</v>
      </c>
      <c r="O408" s="32">
        <v>6</v>
      </c>
      <c r="P408" s="32" t="s">
        <v>2</v>
      </c>
      <c r="Q408" s="32" t="s">
        <v>50</v>
      </c>
      <c r="R408" s="32" t="s">
        <v>30</v>
      </c>
      <c r="S408" s="32">
        <v>6</v>
      </c>
      <c r="T408" s="32" t="s">
        <v>50</v>
      </c>
      <c r="U408" s="32">
        <v>9</v>
      </c>
      <c r="V408" s="32" t="s">
        <v>41</v>
      </c>
      <c r="W408" s="32">
        <f>SUM(_xlfn.XLOOKUP(B408,freq!$A$2:$A$40,freq!$B$2:$B$40,0),_xlfn.XLOOKUP(C408,freq!$A$2:$A$40,freq!$B$2:$B$40,0),_xlfn.XLOOKUP(D408,freq!$A$2:$A$40,freq!$B$2:$B$40,0),_xlfn.XLOOKUP(E408,freq!$A$2:$A$40,freq!$B$2:$B$40,0),_xlfn.XLOOKUP(F408,freq!$A$2:$A$40,freq!$B$2:$B$40,0),_xlfn.XLOOKUP(G408,freq!$A$2:$A$40,freq!$B$2:$B$40,0),_xlfn.XLOOKUP(H408,freq!$A$2:$A$40,freq!$B$2:$B$40,0),_xlfn.XLOOKUP(I408,freq!$A$2:$A$40,freq!$B$2:$B$40,0),_xlfn.XLOOKUP(J408,freq!$A$2:$A$40,freq!$B$2:$B$40,0),_xlfn.XLOOKUP(K408,freq!$A$2:$A$40,freq!$B$2:$B$40,0),_xlfn.XLOOKUP(L408,freq!$A$2:$A$40,freq!$B$2:$B$40,0),_xlfn.XLOOKUP(M408,freq!$A$2:$A$40,freq!$B$2:$B$40,0),_xlfn.XLOOKUP(N408,freq!$A$2:$A$40,freq!$B$2:$B$40,0),_xlfn.XLOOKUP(O408,freq!$A$2:$A$40,freq!$B$2:$B$40,0),_xlfn.XLOOKUP(P408,freq!$A$2:$A$40,freq!$B$2:$B$40,0),_xlfn.XLOOKUP(Q408,freq!$A$2:$A$40,freq!$B$2:$B$40,0),_xlfn.XLOOKUP(R408,freq!$A$2:$A$40,freq!$B$2:$B$40,0),_xlfn.XLOOKUP(S408,freq!$A$2:$A$40,freq!$B$2:$B$40,0),_xlfn.XLOOKUP(T408,freq!$A$2:$A$40,freq!$B$2:$B$40,0),_xlfn.XLOOKUP(U408,freq!$A$2:$A$40,freq!$B$2:$B$40,0),_xlfn.XLOOKUP(V408,freq!$A$2:$A$40,freq!$B$2:$B$40,0))</f>
        <v>64.87</v>
      </c>
    </row>
    <row r="409" spans="1:23" x14ac:dyDescent="0.35">
      <c r="A409" s="32" t="s">
        <v>112</v>
      </c>
      <c r="B409" s="32" t="s">
        <v>28</v>
      </c>
      <c r="C409" s="32" t="s">
        <v>1</v>
      </c>
      <c r="D409" s="32" t="s">
        <v>42</v>
      </c>
      <c r="E409" s="32" t="s">
        <v>46</v>
      </c>
      <c r="F409" s="32" t="s">
        <v>59</v>
      </c>
      <c r="G409" s="32" t="s">
        <v>1</v>
      </c>
      <c r="H409" s="32" t="s">
        <v>46</v>
      </c>
      <c r="I409" s="32">
        <v>7</v>
      </c>
      <c r="J409" s="32" t="s">
        <v>31</v>
      </c>
      <c r="K409" s="32" t="s">
        <v>43</v>
      </c>
      <c r="L409" s="32" t="s">
        <v>29</v>
      </c>
      <c r="M409" s="32" t="s">
        <v>45</v>
      </c>
      <c r="N409" s="32" t="s">
        <v>29</v>
      </c>
      <c r="O409" s="32">
        <v>7</v>
      </c>
      <c r="P409" s="32" t="s">
        <v>2</v>
      </c>
      <c r="Q409" s="32">
        <v>4</v>
      </c>
      <c r="R409" s="32">
        <v>8</v>
      </c>
      <c r="S409" s="32" t="s">
        <v>33</v>
      </c>
      <c r="T409" s="32" t="s">
        <v>4</v>
      </c>
      <c r="U409" s="32" t="s">
        <v>30</v>
      </c>
      <c r="V409" s="32">
        <v>5</v>
      </c>
      <c r="W409" s="32">
        <f>SUM(_xlfn.XLOOKUP(B409,freq!$A$2:$A$40,freq!$B$2:$B$40,0),_xlfn.XLOOKUP(C409,freq!$A$2:$A$40,freq!$B$2:$B$40,0),_xlfn.XLOOKUP(D409,freq!$A$2:$A$40,freq!$B$2:$B$40,0),_xlfn.XLOOKUP(E409,freq!$A$2:$A$40,freq!$B$2:$B$40,0),_xlfn.XLOOKUP(F409,freq!$A$2:$A$40,freq!$B$2:$B$40,0),_xlfn.XLOOKUP(G409,freq!$A$2:$A$40,freq!$B$2:$B$40,0),_xlfn.XLOOKUP(H409,freq!$A$2:$A$40,freq!$B$2:$B$40,0),_xlfn.XLOOKUP(I409,freq!$A$2:$A$40,freq!$B$2:$B$40,0),_xlfn.XLOOKUP(J409,freq!$A$2:$A$40,freq!$B$2:$B$40,0),_xlfn.XLOOKUP(K409,freq!$A$2:$A$40,freq!$B$2:$B$40,0),_xlfn.XLOOKUP(L409,freq!$A$2:$A$40,freq!$B$2:$B$40,0),_xlfn.XLOOKUP(M409,freq!$A$2:$A$40,freq!$B$2:$B$40,0),_xlfn.XLOOKUP(N409,freq!$A$2:$A$40,freq!$B$2:$B$40,0),_xlfn.XLOOKUP(O409,freq!$A$2:$A$40,freq!$B$2:$B$40,0),_xlfn.XLOOKUP(P409,freq!$A$2:$A$40,freq!$B$2:$B$40,0),_xlfn.XLOOKUP(Q409,freq!$A$2:$A$40,freq!$B$2:$B$40,0),_xlfn.XLOOKUP(R409,freq!$A$2:$A$40,freq!$B$2:$B$40,0),_xlfn.XLOOKUP(S409,freq!$A$2:$A$40,freq!$B$2:$B$40,0),_xlfn.XLOOKUP(T409,freq!$A$2:$A$40,freq!$B$2:$B$40,0),_xlfn.XLOOKUP(U409,freq!$A$2:$A$40,freq!$B$2:$B$40,0),_xlfn.XLOOKUP(V409,freq!$A$2:$A$40,freq!$B$2:$B$40,0))</f>
        <v>64.809999999999988</v>
      </c>
    </row>
    <row r="410" spans="1:23" x14ac:dyDescent="0.35">
      <c r="A410" s="32" t="s">
        <v>1163</v>
      </c>
      <c r="B410" s="32" t="s">
        <v>37</v>
      </c>
      <c r="C410" s="32" t="s">
        <v>58</v>
      </c>
      <c r="D410" s="32" t="s">
        <v>37</v>
      </c>
      <c r="E410" s="32" t="s">
        <v>46</v>
      </c>
      <c r="F410" s="32" t="s">
        <v>45</v>
      </c>
      <c r="G410" s="32" t="s">
        <v>43</v>
      </c>
      <c r="H410" s="32">
        <v>6</v>
      </c>
      <c r="I410" s="32" t="s">
        <v>40</v>
      </c>
      <c r="J410" s="32" t="s">
        <v>1</v>
      </c>
      <c r="K410" s="32" t="s">
        <v>33</v>
      </c>
      <c r="L410" s="32" t="s">
        <v>44</v>
      </c>
      <c r="M410" s="32" t="s">
        <v>36</v>
      </c>
      <c r="N410" s="32" t="s">
        <v>53</v>
      </c>
      <c r="O410" s="32">
        <v>2</v>
      </c>
      <c r="P410" s="32" t="s">
        <v>50</v>
      </c>
      <c r="Q410" s="32" t="s">
        <v>4</v>
      </c>
      <c r="R410" s="32">
        <v>2</v>
      </c>
      <c r="S410" s="32" t="s">
        <v>38</v>
      </c>
      <c r="T410" s="32" t="s">
        <v>35</v>
      </c>
      <c r="U410" s="32" t="s">
        <v>32</v>
      </c>
      <c r="V410" s="32" t="s">
        <v>36</v>
      </c>
      <c r="W410" s="32">
        <f>SUM(_xlfn.XLOOKUP(B410,freq!$A$2:$A$40,freq!$B$2:$B$40,0),_xlfn.XLOOKUP(C410,freq!$A$2:$A$40,freq!$B$2:$B$40,0),_xlfn.XLOOKUP(D410,freq!$A$2:$A$40,freq!$B$2:$B$40,0),_xlfn.XLOOKUP(E410,freq!$A$2:$A$40,freq!$B$2:$B$40,0),_xlfn.XLOOKUP(F410,freq!$A$2:$A$40,freq!$B$2:$B$40,0),_xlfn.XLOOKUP(G410,freq!$A$2:$A$40,freq!$B$2:$B$40,0),_xlfn.XLOOKUP(H410,freq!$A$2:$A$40,freq!$B$2:$B$40,0),_xlfn.XLOOKUP(I410,freq!$A$2:$A$40,freq!$B$2:$B$40,0),_xlfn.XLOOKUP(J410,freq!$A$2:$A$40,freq!$B$2:$B$40,0),_xlfn.XLOOKUP(K410,freq!$A$2:$A$40,freq!$B$2:$B$40,0),_xlfn.XLOOKUP(L410,freq!$A$2:$A$40,freq!$B$2:$B$40,0),_xlfn.XLOOKUP(M410,freq!$A$2:$A$40,freq!$B$2:$B$40,0),_xlfn.XLOOKUP(N410,freq!$A$2:$A$40,freq!$B$2:$B$40,0),_xlfn.XLOOKUP(O410,freq!$A$2:$A$40,freq!$B$2:$B$40,0),_xlfn.XLOOKUP(P410,freq!$A$2:$A$40,freq!$B$2:$B$40,0),_xlfn.XLOOKUP(Q410,freq!$A$2:$A$40,freq!$B$2:$B$40,0),_xlfn.XLOOKUP(R410,freq!$A$2:$A$40,freq!$B$2:$B$40,0),_xlfn.XLOOKUP(S410,freq!$A$2:$A$40,freq!$B$2:$B$40,0),_xlfn.XLOOKUP(T410,freq!$A$2:$A$40,freq!$B$2:$B$40,0),_xlfn.XLOOKUP(U410,freq!$A$2:$A$40,freq!$B$2:$B$40,0),_xlfn.XLOOKUP(V410,freq!$A$2:$A$40,freq!$B$2:$B$40,0))</f>
        <v>64.8</v>
      </c>
    </row>
    <row r="411" spans="1:23" x14ac:dyDescent="0.35">
      <c r="A411" s="32" t="s">
        <v>229</v>
      </c>
      <c r="B411" s="32" t="s">
        <v>56</v>
      </c>
      <c r="C411" s="32" t="s">
        <v>2</v>
      </c>
      <c r="D411" s="32">
        <v>7</v>
      </c>
      <c r="E411" s="32" t="s">
        <v>4</v>
      </c>
      <c r="F411" s="32">
        <v>5</v>
      </c>
      <c r="G411" s="32" t="s">
        <v>44</v>
      </c>
      <c r="H411" s="32">
        <v>4</v>
      </c>
      <c r="I411" s="32" t="s">
        <v>30</v>
      </c>
      <c r="J411" s="32" t="s">
        <v>28</v>
      </c>
      <c r="K411" s="32" t="s">
        <v>31</v>
      </c>
      <c r="L411" s="32" t="s">
        <v>29</v>
      </c>
      <c r="M411" s="32" t="s">
        <v>32</v>
      </c>
      <c r="N411" s="32" t="s">
        <v>40</v>
      </c>
      <c r="O411" s="32" t="s">
        <v>49</v>
      </c>
      <c r="P411" s="32">
        <v>9</v>
      </c>
      <c r="Q411" s="32" t="s">
        <v>3</v>
      </c>
      <c r="R411" s="32">
        <v>0</v>
      </c>
      <c r="S411" s="32" t="s">
        <v>31</v>
      </c>
      <c r="T411" s="32">
        <v>0</v>
      </c>
      <c r="U411" s="32" t="s">
        <v>35</v>
      </c>
      <c r="V411" s="32" t="s">
        <v>3</v>
      </c>
      <c r="W411" s="32">
        <f>SUM(_xlfn.XLOOKUP(B411,freq!$A$2:$A$40,freq!$B$2:$B$40,0),_xlfn.XLOOKUP(C411,freq!$A$2:$A$40,freq!$B$2:$B$40,0),_xlfn.XLOOKUP(D411,freq!$A$2:$A$40,freq!$B$2:$B$40,0),_xlfn.XLOOKUP(E411,freq!$A$2:$A$40,freq!$B$2:$B$40,0),_xlfn.XLOOKUP(F411,freq!$A$2:$A$40,freq!$B$2:$B$40,0),_xlfn.XLOOKUP(G411,freq!$A$2:$A$40,freq!$B$2:$B$40,0),_xlfn.XLOOKUP(H411,freq!$A$2:$A$40,freq!$B$2:$B$40,0),_xlfn.XLOOKUP(I411,freq!$A$2:$A$40,freq!$B$2:$B$40,0),_xlfn.XLOOKUP(J411,freq!$A$2:$A$40,freq!$B$2:$B$40,0),_xlfn.XLOOKUP(K411,freq!$A$2:$A$40,freq!$B$2:$B$40,0),_xlfn.XLOOKUP(L411,freq!$A$2:$A$40,freq!$B$2:$B$40,0),_xlfn.XLOOKUP(M411,freq!$A$2:$A$40,freq!$B$2:$B$40,0),_xlfn.XLOOKUP(N411,freq!$A$2:$A$40,freq!$B$2:$B$40,0),_xlfn.XLOOKUP(O411,freq!$A$2:$A$40,freq!$B$2:$B$40,0),_xlfn.XLOOKUP(P411,freq!$A$2:$A$40,freq!$B$2:$B$40,0),_xlfn.XLOOKUP(Q411,freq!$A$2:$A$40,freq!$B$2:$B$40,0),_xlfn.XLOOKUP(R411,freq!$A$2:$A$40,freq!$B$2:$B$40,0),_xlfn.XLOOKUP(S411,freq!$A$2:$A$40,freq!$B$2:$B$40,0),_xlfn.XLOOKUP(T411,freq!$A$2:$A$40,freq!$B$2:$B$40,0),_xlfn.XLOOKUP(U411,freq!$A$2:$A$40,freq!$B$2:$B$40,0),_xlfn.XLOOKUP(V411,freq!$A$2:$A$40,freq!$B$2:$B$40,0))</f>
        <v>64.7</v>
      </c>
    </row>
    <row r="412" spans="1:23" x14ac:dyDescent="0.35">
      <c r="A412" s="32" t="s">
        <v>595</v>
      </c>
      <c r="B412" s="32" t="s">
        <v>53</v>
      </c>
      <c r="C412" s="32" t="s">
        <v>56</v>
      </c>
      <c r="D412" s="32">
        <v>8</v>
      </c>
      <c r="E412" s="32" t="s">
        <v>45</v>
      </c>
      <c r="F412" s="32" t="s">
        <v>32</v>
      </c>
      <c r="G412" s="32">
        <v>7</v>
      </c>
      <c r="H412" s="32" t="s">
        <v>46</v>
      </c>
      <c r="I412" s="32" t="s">
        <v>43</v>
      </c>
      <c r="J412" s="32" t="s">
        <v>35</v>
      </c>
      <c r="K412" s="32" t="s">
        <v>4</v>
      </c>
      <c r="L412" s="32" t="s">
        <v>0</v>
      </c>
      <c r="M412" s="32" t="s">
        <v>34</v>
      </c>
      <c r="N412" s="32" t="s">
        <v>31</v>
      </c>
      <c r="O412" s="32" t="s">
        <v>42</v>
      </c>
      <c r="P412" s="32" t="s">
        <v>2</v>
      </c>
      <c r="Q412" s="32">
        <v>2</v>
      </c>
      <c r="R412" s="32" t="s">
        <v>4</v>
      </c>
      <c r="S412" s="32" t="s">
        <v>43</v>
      </c>
      <c r="T412" s="32" t="s">
        <v>59</v>
      </c>
      <c r="U412" s="32">
        <v>3</v>
      </c>
      <c r="V412" s="32" t="s">
        <v>48</v>
      </c>
      <c r="W412" s="32">
        <f>SUM(_xlfn.XLOOKUP(B412,freq!$A$2:$A$40,freq!$B$2:$B$40,0),_xlfn.XLOOKUP(C412,freq!$A$2:$A$40,freq!$B$2:$B$40,0),_xlfn.XLOOKUP(D412,freq!$A$2:$A$40,freq!$B$2:$B$40,0),_xlfn.XLOOKUP(E412,freq!$A$2:$A$40,freq!$B$2:$B$40,0),_xlfn.XLOOKUP(F412,freq!$A$2:$A$40,freq!$B$2:$B$40,0),_xlfn.XLOOKUP(G412,freq!$A$2:$A$40,freq!$B$2:$B$40,0),_xlfn.XLOOKUP(H412,freq!$A$2:$A$40,freq!$B$2:$B$40,0),_xlfn.XLOOKUP(I412,freq!$A$2:$A$40,freq!$B$2:$B$40,0),_xlfn.XLOOKUP(J412,freq!$A$2:$A$40,freq!$B$2:$B$40,0),_xlfn.XLOOKUP(K412,freq!$A$2:$A$40,freq!$B$2:$B$40,0),_xlfn.XLOOKUP(L412,freq!$A$2:$A$40,freq!$B$2:$B$40,0),_xlfn.XLOOKUP(M412,freq!$A$2:$A$40,freq!$B$2:$B$40,0),_xlfn.XLOOKUP(N412,freq!$A$2:$A$40,freq!$B$2:$B$40,0),_xlfn.XLOOKUP(O412,freq!$A$2:$A$40,freq!$B$2:$B$40,0),_xlfn.XLOOKUP(P412,freq!$A$2:$A$40,freq!$B$2:$B$40,0),_xlfn.XLOOKUP(Q412,freq!$A$2:$A$40,freq!$B$2:$B$40,0),_xlfn.XLOOKUP(R412,freq!$A$2:$A$40,freq!$B$2:$B$40,0),_xlfn.XLOOKUP(S412,freq!$A$2:$A$40,freq!$B$2:$B$40,0),_xlfn.XLOOKUP(T412,freq!$A$2:$A$40,freq!$B$2:$B$40,0),_xlfn.XLOOKUP(U412,freq!$A$2:$A$40,freq!$B$2:$B$40,0),_xlfn.XLOOKUP(V412,freq!$A$2:$A$40,freq!$B$2:$B$40,0))</f>
        <v>64.7</v>
      </c>
    </row>
    <row r="413" spans="1:23" x14ac:dyDescent="0.35">
      <c r="A413" s="32" t="s">
        <v>245</v>
      </c>
      <c r="B413" s="32" t="s">
        <v>59</v>
      </c>
      <c r="C413" s="32" t="s">
        <v>48</v>
      </c>
      <c r="D413" s="32" t="s">
        <v>56</v>
      </c>
      <c r="E413" s="32" t="s">
        <v>56</v>
      </c>
      <c r="F413" s="32" t="s">
        <v>49</v>
      </c>
      <c r="G413" s="32" t="s">
        <v>56</v>
      </c>
      <c r="H413" s="32" t="s">
        <v>32</v>
      </c>
      <c r="I413" s="32" t="s">
        <v>35</v>
      </c>
      <c r="J413" s="32" t="s">
        <v>29</v>
      </c>
      <c r="K413" s="32">
        <v>3</v>
      </c>
      <c r="L413" s="32" t="s">
        <v>2</v>
      </c>
      <c r="M413" s="32" t="s">
        <v>42</v>
      </c>
      <c r="N413" s="32">
        <v>3</v>
      </c>
      <c r="O413" s="32">
        <v>5</v>
      </c>
      <c r="P413" s="32">
        <v>5</v>
      </c>
      <c r="Q413" s="32" t="s">
        <v>30</v>
      </c>
      <c r="R413" s="32" t="s">
        <v>59</v>
      </c>
      <c r="S413" s="32">
        <v>0</v>
      </c>
      <c r="T413" s="32" t="s">
        <v>0</v>
      </c>
      <c r="U413" s="32" t="s">
        <v>46</v>
      </c>
      <c r="V413" s="32" t="s">
        <v>2</v>
      </c>
      <c r="W413" s="32">
        <f>SUM(_xlfn.XLOOKUP(B413,freq!$A$2:$A$40,freq!$B$2:$B$40,0),_xlfn.XLOOKUP(C413,freq!$A$2:$A$40,freq!$B$2:$B$40,0),_xlfn.XLOOKUP(D413,freq!$A$2:$A$40,freq!$B$2:$B$40,0),_xlfn.XLOOKUP(E413,freq!$A$2:$A$40,freq!$B$2:$B$40,0),_xlfn.XLOOKUP(F413,freq!$A$2:$A$40,freq!$B$2:$B$40,0),_xlfn.XLOOKUP(G413,freq!$A$2:$A$40,freq!$B$2:$B$40,0),_xlfn.XLOOKUP(H413,freq!$A$2:$A$40,freq!$B$2:$B$40,0),_xlfn.XLOOKUP(I413,freq!$A$2:$A$40,freq!$B$2:$B$40,0),_xlfn.XLOOKUP(J413,freq!$A$2:$A$40,freq!$B$2:$B$40,0),_xlfn.XLOOKUP(K413,freq!$A$2:$A$40,freq!$B$2:$B$40,0),_xlfn.XLOOKUP(L413,freq!$A$2:$A$40,freq!$B$2:$B$40,0),_xlfn.XLOOKUP(M413,freq!$A$2:$A$40,freq!$B$2:$B$40,0),_xlfn.XLOOKUP(N413,freq!$A$2:$A$40,freq!$B$2:$B$40,0),_xlfn.XLOOKUP(O413,freq!$A$2:$A$40,freq!$B$2:$B$40,0),_xlfn.XLOOKUP(P413,freq!$A$2:$A$40,freq!$B$2:$B$40,0),_xlfn.XLOOKUP(Q413,freq!$A$2:$A$40,freq!$B$2:$B$40,0),_xlfn.XLOOKUP(R413,freq!$A$2:$A$40,freq!$B$2:$B$40,0),_xlfn.XLOOKUP(S413,freq!$A$2:$A$40,freq!$B$2:$B$40,0),_xlfn.XLOOKUP(T413,freq!$A$2:$A$40,freq!$B$2:$B$40,0),_xlfn.XLOOKUP(U413,freq!$A$2:$A$40,freq!$B$2:$B$40,0),_xlfn.XLOOKUP(V413,freq!$A$2:$A$40,freq!$B$2:$B$40,0))</f>
        <v>64.67</v>
      </c>
    </row>
    <row r="414" spans="1:23" x14ac:dyDescent="0.35">
      <c r="A414" s="32" t="s">
        <v>552</v>
      </c>
      <c r="B414" s="32">
        <v>2</v>
      </c>
      <c r="C414" s="32" t="s">
        <v>0</v>
      </c>
      <c r="D414" s="32" t="s">
        <v>30</v>
      </c>
      <c r="E414" s="32" t="s">
        <v>49</v>
      </c>
      <c r="F414" s="32" t="s">
        <v>41</v>
      </c>
      <c r="G414" s="32" t="s">
        <v>38</v>
      </c>
      <c r="H414" s="32" t="s">
        <v>28</v>
      </c>
      <c r="I414" s="32" t="s">
        <v>35</v>
      </c>
      <c r="J414" s="32" t="s">
        <v>44</v>
      </c>
      <c r="K414" s="32">
        <v>4</v>
      </c>
      <c r="L414" s="32" t="s">
        <v>44</v>
      </c>
      <c r="M414" s="32" t="s">
        <v>45</v>
      </c>
      <c r="N414" s="32" t="s">
        <v>31</v>
      </c>
      <c r="O414" s="32">
        <v>5</v>
      </c>
      <c r="P414" s="32" t="s">
        <v>30</v>
      </c>
      <c r="Q414" s="32" t="s">
        <v>50</v>
      </c>
      <c r="R414" s="32" t="s">
        <v>2</v>
      </c>
      <c r="S414" s="32" t="s">
        <v>31</v>
      </c>
      <c r="T414" s="32" t="s">
        <v>46</v>
      </c>
      <c r="U414" s="32" t="s">
        <v>34</v>
      </c>
      <c r="V414" s="32" t="s">
        <v>40</v>
      </c>
      <c r="W414" s="32">
        <f>SUM(_xlfn.XLOOKUP(B414,freq!$A$2:$A$40,freq!$B$2:$B$40,0),_xlfn.XLOOKUP(C414,freq!$A$2:$A$40,freq!$B$2:$B$40,0),_xlfn.XLOOKUP(D414,freq!$A$2:$A$40,freq!$B$2:$B$40,0),_xlfn.XLOOKUP(E414,freq!$A$2:$A$40,freq!$B$2:$B$40,0),_xlfn.XLOOKUP(F414,freq!$A$2:$A$40,freq!$B$2:$B$40,0),_xlfn.XLOOKUP(G414,freq!$A$2:$A$40,freq!$B$2:$B$40,0),_xlfn.XLOOKUP(H414,freq!$A$2:$A$40,freq!$B$2:$B$40,0),_xlfn.XLOOKUP(I414,freq!$A$2:$A$40,freq!$B$2:$B$40,0),_xlfn.XLOOKUP(J414,freq!$A$2:$A$40,freq!$B$2:$B$40,0),_xlfn.XLOOKUP(K414,freq!$A$2:$A$40,freq!$B$2:$B$40,0),_xlfn.XLOOKUP(L414,freq!$A$2:$A$40,freq!$B$2:$B$40,0),_xlfn.XLOOKUP(M414,freq!$A$2:$A$40,freq!$B$2:$B$40,0),_xlfn.XLOOKUP(N414,freq!$A$2:$A$40,freq!$B$2:$B$40,0),_xlfn.XLOOKUP(O414,freq!$A$2:$A$40,freq!$B$2:$B$40,0),_xlfn.XLOOKUP(P414,freq!$A$2:$A$40,freq!$B$2:$B$40,0),_xlfn.XLOOKUP(Q414,freq!$A$2:$A$40,freq!$B$2:$B$40,0),_xlfn.XLOOKUP(R414,freq!$A$2:$A$40,freq!$B$2:$B$40,0),_xlfn.XLOOKUP(S414,freq!$A$2:$A$40,freq!$B$2:$B$40,0),_xlfn.XLOOKUP(T414,freq!$A$2:$A$40,freq!$B$2:$B$40,0),_xlfn.XLOOKUP(U414,freq!$A$2:$A$40,freq!$B$2:$B$40,0),_xlfn.XLOOKUP(V414,freq!$A$2:$A$40,freq!$B$2:$B$40,0))</f>
        <v>64.61</v>
      </c>
    </row>
    <row r="415" spans="1:23" x14ac:dyDescent="0.35">
      <c r="A415" s="32" t="s">
        <v>590</v>
      </c>
      <c r="B415" s="32">
        <v>1</v>
      </c>
      <c r="C415" s="32" t="s">
        <v>42</v>
      </c>
      <c r="D415" s="32" t="s">
        <v>33</v>
      </c>
      <c r="E415" s="32" t="s">
        <v>42</v>
      </c>
      <c r="F415" s="32">
        <v>8</v>
      </c>
      <c r="G415" s="32" t="s">
        <v>1</v>
      </c>
      <c r="H415" s="32">
        <v>1</v>
      </c>
      <c r="I415" s="32" t="s">
        <v>36</v>
      </c>
      <c r="J415" s="32" t="s">
        <v>1</v>
      </c>
      <c r="K415" s="32" t="s">
        <v>58</v>
      </c>
      <c r="L415" s="32" t="s">
        <v>34</v>
      </c>
      <c r="M415" s="32" t="s">
        <v>48</v>
      </c>
      <c r="N415" s="32" t="s">
        <v>29</v>
      </c>
      <c r="O415" s="32" t="s">
        <v>28</v>
      </c>
      <c r="P415" s="32" t="s">
        <v>29</v>
      </c>
      <c r="Q415" s="32" t="s">
        <v>1</v>
      </c>
      <c r="R415" s="32">
        <v>7</v>
      </c>
      <c r="S415" s="32" t="s">
        <v>35</v>
      </c>
      <c r="T415" s="32">
        <v>6</v>
      </c>
      <c r="U415" s="32" t="s">
        <v>2</v>
      </c>
      <c r="V415" s="32" t="s">
        <v>31</v>
      </c>
      <c r="W415" s="32">
        <f>SUM(_xlfn.XLOOKUP(B415,freq!$A$2:$A$40,freq!$B$2:$B$40,0),_xlfn.XLOOKUP(C415,freq!$A$2:$A$40,freq!$B$2:$B$40,0),_xlfn.XLOOKUP(D415,freq!$A$2:$A$40,freq!$B$2:$B$40,0),_xlfn.XLOOKUP(E415,freq!$A$2:$A$40,freq!$B$2:$B$40,0),_xlfn.XLOOKUP(F415,freq!$A$2:$A$40,freq!$B$2:$B$40,0),_xlfn.XLOOKUP(G415,freq!$A$2:$A$40,freq!$B$2:$B$40,0),_xlfn.XLOOKUP(H415,freq!$A$2:$A$40,freq!$B$2:$B$40,0),_xlfn.XLOOKUP(I415,freq!$A$2:$A$40,freq!$B$2:$B$40,0),_xlfn.XLOOKUP(J415,freq!$A$2:$A$40,freq!$B$2:$B$40,0),_xlfn.XLOOKUP(K415,freq!$A$2:$A$40,freq!$B$2:$B$40,0),_xlfn.XLOOKUP(L415,freq!$A$2:$A$40,freq!$B$2:$B$40,0),_xlfn.XLOOKUP(M415,freq!$A$2:$A$40,freq!$B$2:$B$40,0),_xlfn.XLOOKUP(N415,freq!$A$2:$A$40,freq!$B$2:$B$40,0),_xlfn.XLOOKUP(O415,freq!$A$2:$A$40,freq!$B$2:$B$40,0),_xlfn.XLOOKUP(P415,freq!$A$2:$A$40,freq!$B$2:$B$40,0),_xlfn.XLOOKUP(Q415,freq!$A$2:$A$40,freq!$B$2:$B$40,0),_xlfn.XLOOKUP(R415,freq!$A$2:$A$40,freq!$B$2:$B$40,0),_xlfn.XLOOKUP(S415,freq!$A$2:$A$40,freq!$B$2:$B$40,0),_xlfn.XLOOKUP(T415,freq!$A$2:$A$40,freq!$B$2:$B$40,0),_xlfn.XLOOKUP(U415,freq!$A$2:$A$40,freq!$B$2:$B$40,0),_xlfn.XLOOKUP(V415,freq!$A$2:$A$40,freq!$B$2:$B$40,0))</f>
        <v>64.58</v>
      </c>
    </row>
    <row r="416" spans="1:23" x14ac:dyDescent="0.35">
      <c r="A416" s="32" t="s">
        <v>1151</v>
      </c>
      <c r="B416" s="32">
        <v>0</v>
      </c>
      <c r="C416" s="32">
        <v>8</v>
      </c>
      <c r="D416" s="32" t="s">
        <v>0</v>
      </c>
      <c r="E416" s="32">
        <v>3</v>
      </c>
      <c r="F416" s="32" t="s">
        <v>2</v>
      </c>
      <c r="G416" s="32" t="s">
        <v>42</v>
      </c>
      <c r="H416" s="32" t="s">
        <v>41</v>
      </c>
      <c r="I416" s="32">
        <v>5</v>
      </c>
      <c r="J416" s="32" t="s">
        <v>48</v>
      </c>
      <c r="K416" s="32">
        <v>7</v>
      </c>
      <c r="L416" s="32" t="s">
        <v>2</v>
      </c>
      <c r="M416" s="32" t="s">
        <v>50</v>
      </c>
      <c r="N416" s="32" t="s">
        <v>56</v>
      </c>
      <c r="O416" s="32" t="s">
        <v>45</v>
      </c>
      <c r="P416" s="32" t="s">
        <v>41</v>
      </c>
      <c r="Q416" s="32" t="s">
        <v>1</v>
      </c>
      <c r="R416" s="32" t="s">
        <v>42</v>
      </c>
      <c r="S416" s="32">
        <v>9</v>
      </c>
      <c r="T416" s="32" t="s">
        <v>35</v>
      </c>
      <c r="U416" s="32" t="s">
        <v>40</v>
      </c>
      <c r="V416" s="32" t="s">
        <v>41</v>
      </c>
      <c r="W416" s="32">
        <f>SUM(_xlfn.XLOOKUP(B416,freq!$A$2:$A$40,freq!$B$2:$B$40,0),_xlfn.XLOOKUP(C416,freq!$A$2:$A$40,freq!$B$2:$B$40,0),_xlfn.XLOOKUP(D416,freq!$A$2:$A$40,freq!$B$2:$B$40,0),_xlfn.XLOOKUP(E416,freq!$A$2:$A$40,freq!$B$2:$B$40,0),_xlfn.XLOOKUP(F416,freq!$A$2:$A$40,freq!$B$2:$B$40,0),_xlfn.XLOOKUP(G416,freq!$A$2:$A$40,freq!$B$2:$B$40,0),_xlfn.XLOOKUP(H416,freq!$A$2:$A$40,freq!$B$2:$B$40,0),_xlfn.XLOOKUP(I416,freq!$A$2:$A$40,freq!$B$2:$B$40,0),_xlfn.XLOOKUP(J416,freq!$A$2:$A$40,freq!$B$2:$B$40,0),_xlfn.XLOOKUP(K416,freq!$A$2:$A$40,freq!$B$2:$B$40,0),_xlfn.XLOOKUP(L416,freq!$A$2:$A$40,freq!$B$2:$B$40,0),_xlfn.XLOOKUP(M416,freq!$A$2:$A$40,freq!$B$2:$B$40,0),_xlfn.XLOOKUP(N416,freq!$A$2:$A$40,freq!$B$2:$B$40,0),_xlfn.XLOOKUP(O416,freq!$A$2:$A$40,freq!$B$2:$B$40,0),_xlfn.XLOOKUP(P416,freq!$A$2:$A$40,freq!$B$2:$B$40,0),_xlfn.XLOOKUP(Q416,freq!$A$2:$A$40,freq!$B$2:$B$40,0),_xlfn.XLOOKUP(R416,freq!$A$2:$A$40,freq!$B$2:$B$40,0),_xlfn.XLOOKUP(S416,freq!$A$2:$A$40,freq!$B$2:$B$40,0),_xlfn.XLOOKUP(T416,freq!$A$2:$A$40,freq!$B$2:$B$40,0),_xlfn.XLOOKUP(U416,freq!$A$2:$A$40,freq!$B$2:$B$40,0),_xlfn.XLOOKUP(V416,freq!$A$2:$A$40,freq!$B$2:$B$40,0))</f>
        <v>64.53</v>
      </c>
    </row>
    <row r="417" spans="1:23" x14ac:dyDescent="0.35">
      <c r="A417" s="32" t="s">
        <v>481</v>
      </c>
      <c r="B417" s="32" t="s">
        <v>40</v>
      </c>
      <c r="C417" s="32">
        <v>1</v>
      </c>
      <c r="D417" s="32" t="s">
        <v>50</v>
      </c>
      <c r="E417" s="32" t="s">
        <v>38</v>
      </c>
      <c r="F417" s="32" t="s">
        <v>48</v>
      </c>
      <c r="G417" s="32" t="s">
        <v>44</v>
      </c>
      <c r="H417" s="32" t="s">
        <v>58</v>
      </c>
      <c r="I417" s="32" t="s">
        <v>56</v>
      </c>
      <c r="J417" s="32" t="s">
        <v>29</v>
      </c>
      <c r="K417" s="32" t="s">
        <v>36</v>
      </c>
      <c r="L417" s="32" t="s">
        <v>45</v>
      </c>
      <c r="M417" s="32">
        <v>1</v>
      </c>
      <c r="N417" s="32" t="s">
        <v>36</v>
      </c>
      <c r="O417" s="32" t="s">
        <v>34</v>
      </c>
      <c r="P417" s="32" t="s">
        <v>2</v>
      </c>
      <c r="Q417" s="32" t="s">
        <v>46</v>
      </c>
      <c r="R417" s="32">
        <v>1</v>
      </c>
      <c r="S417" s="32" t="s">
        <v>46</v>
      </c>
      <c r="T417" s="32" t="s">
        <v>28</v>
      </c>
      <c r="U417" s="32" t="s">
        <v>3</v>
      </c>
      <c r="V417" s="32">
        <v>6</v>
      </c>
      <c r="W417" s="32">
        <f>SUM(_xlfn.XLOOKUP(B417,freq!$A$2:$A$40,freq!$B$2:$B$40,0),_xlfn.XLOOKUP(C417,freq!$A$2:$A$40,freq!$B$2:$B$40,0),_xlfn.XLOOKUP(D417,freq!$A$2:$A$40,freq!$B$2:$B$40,0),_xlfn.XLOOKUP(E417,freq!$A$2:$A$40,freq!$B$2:$B$40,0),_xlfn.XLOOKUP(F417,freq!$A$2:$A$40,freq!$B$2:$B$40,0),_xlfn.XLOOKUP(G417,freq!$A$2:$A$40,freq!$B$2:$B$40,0),_xlfn.XLOOKUP(H417,freq!$A$2:$A$40,freq!$B$2:$B$40,0),_xlfn.XLOOKUP(I417,freq!$A$2:$A$40,freq!$B$2:$B$40,0),_xlfn.XLOOKUP(J417,freq!$A$2:$A$40,freq!$B$2:$B$40,0),_xlfn.XLOOKUP(K417,freq!$A$2:$A$40,freq!$B$2:$B$40,0),_xlfn.XLOOKUP(L417,freq!$A$2:$A$40,freq!$B$2:$B$40,0),_xlfn.XLOOKUP(M417,freq!$A$2:$A$40,freq!$B$2:$B$40,0),_xlfn.XLOOKUP(N417,freq!$A$2:$A$40,freq!$B$2:$B$40,0),_xlfn.XLOOKUP(O417,freq!$A$2:$A$40,freq!$B$2:$B$40,0),_xlfn.XLOOKUP(P417,freq!$A$2:$A$40,freq!$B$2:$B$40,0),_xlfn.XLOOKUP(Q417,freq!$A$2:$A$40,freq!$B$2:$B$40,0),_xlfn.XLOOKUP(R417,freq!$A$2:$A$40,freq!$B$2:$B$40,0),_xlfn.XLOOKUP(S417,freq!$A$2:$A$40,freq!$B$2:$B$40,0),_xlfn.XLOOKUP(T417,freq!$A$2:$A$40,freq!$B$2:$B$40,0),_xlfn.XLOOKUP(U417,freq!$A$2:$A$40,freq!$B$2:$B$40,0),_xlfn.XLOOKUP(V417,freq!$A$2:$A$40,freq!$B$2:$B$40,0))</f>
        <v>64.510000000000005</v>
      </c>
    </row>
    <row r="418" spans="1:23" x14ac:dyDescent="0.35">
      <c r="A418" s="32" t="s">
        <v>1578</v>
      </c>
      <c r="B418" s="32">
        <v>6</v>
      </c>
      <c r="C418" s="32">
        <v>3</v>
      </c>
      <c r="D418" s="32" t="s">
        <v>34</v>
      </c>
      <c r="E418" s="32" t="s">
        <v>34</v>
      </c>
      <c r="F418" s="32" t="s">
        <v>56</v>
      </c>
      <c r="G418" s="32" t="s">
        <v>53</v>
      </c>
      <c r="H418" s="32" t="s">
        <v>31</v>
      </c>
      <c r="I418" s="32" t="s">
        <v>2</v>
      </c>
      <c r="J418" s="32" t="s">
        <v>1</v>
      </c>
      <c r="K418" s="32" t="s">
        <v>4</v>
      </c>
      <c r="L418" s="32" t="s">
        <v>50</v>
      </c>
      <c r="M418" s="32" t="s">
        <v>32</v>
      </c>
      <c r="N418" s="32" t="s">
        <v>0</v>
      </c>
      <c r="O418" s="32" t="s">
        <v>40</v>
      </c>
      <c r="P418" s="32" t="s">
        <v>4</v>
      </c>
      <c r="Q418" s="32" t="s">
        <v>49</v>
      </c>
      <c r="R418" s="32" t="s">
        <v>56</v>
      </c>
      <c r="S418" s="32">
        <v>1</v>
      </c>
      <c r="T418" s="32" t="s">
        <v>35</v>
      </c>
      <c r="U418" s="32" t="s">
        <v>28</v>
      </c>
      <c r="V418" s="32" t="s">
        <v>37</v>
      </c>
      <c r="W418" s="32">
        <f>SUM(_xlfn.XLOOKUP(B418,freq!$A$2:$A$40,freq!$B$2:$B$40,0),_xlfn.XLOOKUP(C418,freq!$A$2:$A$40,freq!$B$2:$B$40,0),_xlfn.XLOOKUP(D418,freq!$A$2:$A$40,freq!$B$2:$B$40,0),_xlfn.XLOOKUP(E418,freq!$A$2:$A$40,freq!$B$2:$B$40,0),_xlfn.XLOOKUP(F418,freq!$A$2:$A$40,freq!$B$2:$B$40,0),_xlfn.XLOOKUP(G418,freq!$A$2:$A$40,freq!$B$2:$B$40,0),_xlfn.XLOOKUP(H418,freq!$A$2:$A$40,freq!$B$2:$B$40,0),_xlfn.XLOOKUP(I418,freq!$A$2:$A$40,freq!$B$2:$B$40,0),_xlfn.XLOOKUP(J418,freq!$A$2:$A$40,freq!$B$2:$B$40,0),_xlfn.XLOOKUP(K418,freq!$A$2:$A$40,freq!$B$2:$B$40,0),_xlfn.XLOOKUP(L418,freq!$A$2:$A$40,freq!$B$2:$B$40,0),_xlfn.XLOOKUP(M418,freq!$A$2:$A$40,freq!$B$2:$B$40,0),_xlfn.XLOOKUP(N418,freq!$A$2:$A$40,freq!$B$2:$B$40,0),_xlfn.XLOOKUP(O418,freq!$A$2:$A$40,freq!$B$2:$B$40,0),_xlfn.XLOOKUP(P418,freq!$A$2:$A$40,freq!$B$2:$B$40,0),_xlfn.XLOOKUP(Q418,freq!$A$2:$A$40,freq!$B$2:$B$40,0),_xlfn.XLOOKUP(R418,freq!$A$2:$A$40,freq!$B$2:$B$40,0),_xlfn.XLOOKUP(S418,freq!$A$2:$A$40,freq!$B$2:$B$40,0),_xlfn.XLOOKUP(T418,freq!$A$2:$A$40,freq!$B$2:$B$40,0),_xlfn.XLOOKUP(U418,freq!$A$2:$A$40,freq!$B$2:$B$40,0),_xlfn.XLOOKUP(V418,freq!$A$2:$A$40,freq!$B$2:$B$40,0))</f>
        <v>64.47</v>
      </c>
    </row>
    <row r="419" spans="1:23" x14ac:dyDescent="0.35">
      <c r="A419" s="32" t="s">
        <v>987</v>
      </c>
      <c r="B419" s="32">
        <v>0</v>
      </c>
      <c r="C419" s="32" t="s">
        <v>31</v>
      </c>
      <c r="D419" s="32">
        <v>5</v>
      </c>
      <c r="E419" s="32" t="s">
        <v>49</v>
      </c>
      <c r="F419" s="32">
        <v>5</v>
      </c>
      <c r="G419" s="32" t="s">
        <v>31</v>
      </c>
      <c r="H419" s="32" t="s">
        <v>31</v>
      </c>
      <c r="I419" s="32">
        <v>2</v>
      </c>
      <c r="J419" s="32" t="s">
        <v>28</v>
      </c>
      <c r="K419" s="32" t="s">
        <v>30</v>
      </c>
      <c r="L419" s="32">
        <v>6</v>
      </c>
      <c r="M419" s="32" t="s">
        <v>1</v>
      </c>
      <c r="N419" s="32" t="s">
        <v>46</v>
      </c>
      <c r="O419" s="32" t="s">
        <v>58</v>
      </c>
      <c r="P419" s="32" t="s">
        <v>4</v>
      </c>
      <c r="Q419" s="32" t="s">
        <v>45</v>
      </c>
      <c r="R419" s="32" t="s">
        <v>2</v>
      </c>
      <c r="S419" s="32">
        <v>1</v>
      </c>
      <c r="T419" s="32" t="s">
        <v>44</v>
      </c>
      <c r="U419" s="32" t="s">
        <v>43</v>
      </c>
      <c r="V419" s="32">
        <v>6</v>
      </c>
      <c r="W419" s="32">
        <f>SUM(_xlfn.XLOOKUP(B419,freq!$A$2:$A$40,freq!$B$2:$B$40,0),_xlfn.XLOOKUP(C419,freq!$A$2:$A$40,freq!$B$2:$B$40,0),_xlfn.XLOOKUP(D419,freq!$A$2:$A$40,freq!$B$2:$B$40,0),_xlfn.XLOOKUP(E419,freq!$A$2:$A$40,freq!$B$2:$B$40,0),_xlfn.XLOOKUP(F419,freq!$A$2:$A$40,freq!$B$2:$B$40,0),_xlfn.XLOOKUP(G419,freq!$A$2:$A$40,freq!$B$2:$B$40,0),_xlfn.XLOOKUP(H419,freq!$A$2:$A$40,freq!$B$2:$B$40,0),_xlfn.XLOOKUP(I419,freq!$A$2:$A$40,freq!$B$2:$B$40,0),_xlfn.XLOOKUP(J419,freq!$A$2:$A$40,freq!$B$2:$B$40,0),_xlfn.XLOOKUP(K419,freq!$A$2:$A$40,freq!$B$2:$B$40,0),_xlfn.XLOOKUP(L419,freq!$A$2:$A$40,freq!$B$2:$B$40,0),_xlfn.XLOOKUP(M419,freq!$A$2:$A$40,freq!$B$2:$B$40,0),_xlfn.XLOOKUP(N419,freq!$A$2:$A$40,freq!$B$2:$B$40,0),_xlfn.XLOOKUP(O419,freq!$A$2:$A$40,freq!$B$2:$B$40,0),_xlfn.XLOOKUP(P419,freq!$A$2:$A$40,freq!$B$2:$B$40,0),_xlfn.XLOOKUP(Q419,freq!$A$2:$A$40,freq!$B$2:$B$40,0),_xlfn.XLOOKUP(R419,freq!$A$2:$A$40,freq!$B$2:$B$40,0),_xlfn.XLOOKUP(S419,freq!$A$2:$A$40,freq!$B$2:$B$40,0),_xlfn.XLOOKUP(T419,freq!$A$2:$A$40,freq!$B$2:$B$40,0),_xlfn.XLOOKUP(U419,freq!$A$2:$A$40,freq!$B$2:$B$40,0),_xlfn.XLOOKUP(V419,freq!$A$2:$A$40,freq!$B$2:$B$40,0))</f>
        <v>64.459999999999994</v>
      </c>
    </row>
    <row r="420" spans="1:23" x14ac:dyDescent="0.35">
      <c r="A420" s="32" t="s">
        <v>2046</v>
      </c>
      <c r="B420" s="32" t="s">
        <v>33</v>
      </c>
      <c r="C420" s="32" t="s">
        <v>28</v>
      </c>
      <c r="D420" s="32" t="s">
        <v>36</v>
      </c>
      <c r="E420" s="32" t="s">
        <v>45</v>
      </c>
      <c r="F420" s="32" t="s">
        <v>49</v>
      </c>
      <c r="G420" s="32" t="s">
        <v>58</v>
      </c>
      <c r="H420" s="32" t="s">
        <v>46</v>
      </c>
      <c r="I420" s="32" t="s">
        <v>53</v>
      </c>
      <c r="J420" s="32" t="s">
        <v>40</v>
      </c>
      <c r="K420" s="32">
        <v>6</v>
      </c>
      <c r="L420" s="32" t="s">
        <v>40</v>
      </c>
      <c r="M420" s="32" t="s">
        <v>41</v>
      </c>
      <c r="N420" s="32" t="s">
        <v>44</v>
      </c>
      <c r="O420" s="32" t="s">
        <v>35</v>
      </c>
      <c r="P420" s="32" t="s">
        <v>48</v>
      </c>
      <c r="Q420" s="32" t="s">
        <v>50</v>
      </c>
      <c r="R420" s="32" t="s">
        <v>2</v>
      </c>
      <c r="S420" s="32">
        <v>7</v>
      </c>
      <c r="T420" s="32">
        <v>8</v>
      </c>
      <c r="U420" s="32" t="s">
        <v>45</v>
      </c>
      <c r="V420" s="32" t="s">
        <v>30</v>
      </c>
      <c r="W420" s="32">
        <f>SUM(_xlfn.XLOOKUP(B420,freq!$A$2:$A$40,freq!$B$2:$B$40,0),_xlfn.XLOOKUP(C420,freq!$A$2:$A$40,freq!$B$2:$B$40,0),_xlfn.XLOOKUP(D420,freq!$A$2:$A$40,freq!$B$2:$B$40,0),_xlfn.XLOOKUP(E420,freq!$A$2:$A$40,freq!$B$2:$B$40,0),_xlfn.XLOOKUP(F420,freq!$A$2:$A$40,freq!$B$2:$B$40,0),_xlfn.XLOOKUP(G420,freq!$A$2:$A$40,freq!$B$2:$B$40,0),_xlfn.XLOOKUP(H420,freq!$A$2:$A$40,freq!$B$2:$B$40,0),_xlfn.XLOOKUP(I420,freq!$A$2:$A$40,freq!$B$2:$B$40,0),_xlfn.XLOOKUP(J420,freq!$A$2:$A$40,freq!$B$2:$B$40,0),_xlfn.XLOOKUP(K420,freq!$A$2:$A$40,freq!$B$2:$B$40,0),_xlfn.XLOOKUP(L420,freq!$A$2:$A$40,freq!$B$2:$B$40,0),_xlfn.XLOOKUP(M420,freq!$A$2:$A$40,freq!$B$2:$B$40,0),_xlfn.XLOOKUP(N420,freq!$A$2:$A$40,freq!$B$2:$B$40,0),_xlfn.XLOOKUP(O420,freq!$A$2:$A$40,freq!$B$2:$B$40,0),_xlfn.XLOOKUP(P420,freq!$A$2:$A$40,freq!$B$2:$B$40,0),_xlfn.XLOOKUP(Q420,freq!$A$2:$A$40,freq!$B$2:$B$40,0),_xlfn.XLOOKUP(R420,freq!$A$2:$A$40,freq!$B$2:$B$40,0),_xlfn.XLOOKUP(S420,freq!$A$2:$A$40,freq!$B$2:$B$40,0),_xlfn.XLOOKUP(T420,freq!$A$2:$A$40,freq!$B$2:$B$40,0),_xlfn.XLOOKUP(U420,freq!$A$2:$A$40,freq!$B$2:$B$40,0),_xlfn.XLOOKUP(V420,freq!$A$2:$A$40,freq!$B$2:$B$40,0))</f>
        <v>64.44</v>
      </c>
    </row>
    <row r="421" spans="1:23" x14ac:dyDescent="0.35">
      <c r="A421" s="32" t="s">
        <v>1382</v>
      </c>
      <c r="B421" s="32" t="s">
        <v>37</v>
      </c>
      <c r="C421" s="32" t="s">
        <v>45</v>
      </c>
      <c r="D421" s="32" t="s">
        <v>48</v>
      </c>
      <c r="E421" s="32" t="s">
        <v>50</v>
      </c>
      <c r="F421" s="32">
        <v>1</v>
      </c>
      <c r="G421" s="32" t="s">
        <v>48</v>
      </c>
      <c r="H421" s="32" t="s">
        <v>49</v>
      </c>
      <c r="I421" s="32">
        <v>8</v>
      </c>
      <c r="J421" s="32" t="s">
        <v>4</v>
      </c>
      <c r="K421" s="32" t="s">
        <v>43</v>
      </c>
      <c r="L421" s="32" t="s">
        <v>33</v>
      </c>
      <c r="M421" s="32" t="s">
        <v>43</v>
      </c>
      <c r="N421" s="32" t="s">
        <v>43</v>
      </c>
      <c r="O421" s="32" t="s">
        <v>36</v>
      </c>
      <c r="P421" s="32">
        <v>9</v>
      </c>
      <c r="Q421" s="32">
        <v>8</v>
      </c>
      <c r="R421" s="32" t="s">
        <v>35</v>
      </c>
      <c r="S421" s="32" t="s">
        <v>1</v>
      </c>
      <c r="T421" s="32" t="s">
        <v>38</v>
      </c>
      <c r="U421" s="32" t="s">
        <v>1</v>
      </c>
      <c r="V421" s="32">
        <v>6</v>
      </c>
      <c r="W421" s="32">
        <f>SUM(_xlfn.XLOOKUP(B421,freq!$A$2:$A$40,freq!$B$2:$B$40,0),_xlfn.XLOOKUP(C421,freq!$A$2:$A$40,freq!$B$2:$B$40,0),_xlfn.XLOOKUP(D421,freq!$A$2:$A$40,freq!$B$2:$B$40,0),_xlfn.XLOOKUP(E421,freq!$A$2:$A$40,freq!$B$2:$B$40,0),_xlfn.XLOOKUP(F421,freq!$A$2:$A$40,freq!$B$2:$B$40,0),_xlfn.XLOOKUP(G421,freq!$A$2:$A$40,freq!$B$2:$B$40,0),_xlfn.XLOOKUP(H421,freq!$A$2:$A$40,freq!$B$2:$B$40,0),_xlfn.XLOOKUP(I421,freq!$A$2:$A$40,freq!$B$2:$B$40,0),_xlfn.XLOOKUP(J421,freq!$A$2:$A$40,freq!$B$2:$B$40,0),_xlfn.XLOOKUP(K421,freq!$A$2:$A$40,freq!$B$2:$B$40,0),_xlfn.XLOOKUP(L421,freq!$A$2:$A$40,freq!$B$2:$B$40,0),_xlfn.XLOOKUP(M421,freq!$A$2:$A$40,freq!$B$2:$B$40,0),_xlfn.XLOOKUP(N421,freq!$A$2:$A$40,freq!$B$2:$B$40,0),_xlfn.XLOOKUP(O421,freq!$A$2:$A$40,freq!$B$2:$B$40,0),_xlfn.XLOOKUP(P421,freq!$A$2:$A$40,freq!$B$2:$B$40,0),_xlfn.XLOOKUP(Q421,freq!$A$2:$A$40,freq!$B$2:$B$40,0),_xlfn.XLOOKUP(R421,freq!$A$2:$A$40,freq!$B$2:$B$40,0),_xlfn.XLOOKUP(S421,freq!$A$2:$A$40,freq!$B$2:$B$40,0),_xlfn.XLOOKUP(T421,freq!$A$2:$A$40,freq!$B$2:$B$40,0),_xlfn.XLOOKUP(U421,freq!$A$2:$A$40,freq!$B$2:$B$40,0),_xlfn.XLOOKUP(V421,freq!$A$2:$A$40,freq!$B$2:$B$40,0))</f>
        <v>64.419999999999987</v>
      </c>
    </row>
    <row r="422" spans="1:23" x14ac:dyDescent="0.35">
      <c r="A422" s="32" t="s">
        <v>2004</v>
      </c>
      <c r="B422" s="32" t="s">
        <v>46</v>
      </c>
      <c r="C422" s="32">
        <v>3</v>
      </c>
      <c r="D422" s="32" t="s">
        <v>41</v>
      </c>
      <c r="E422" s="32">
        <v>3</v>
      </c>
      <c r="F422" s="32" t="s">
        <v>45</v>
      </c>
      <c r="G422" s="32" t="s">
        <v>34</v>
      </c>
      <c r="H422" s="32">
        <v>0</v>
      </c>
      <c r="I422" s="32" t="s">
        <v>28</v>
      </c>
      <c r="J422" s="32" t="s">
        <v>56</v>
      </c>
      <c r="K422" s="32" t="s">
        <v>0</v>
      </c>
      <c r="L422" s="32" t="s">
        <v>53</v>
      </c>
      <c r="M422" s="32" t="s">
        <v>28</v>
      </c>
      <c r="N422" s="32" t="s">
        <v>42</v>
      </c>
      <c r="O422" s="32" t="s">
        <v>41</v>
      </c>
      <c r="P422" s="32" t="s">
        <v>31</v>
      </c>
      <c r="Q422" s="32" t="s">
        <v>44</v>
      </c>
      <c r="R422" s="32" t="s">
        <v>4</v>
      </c>
      <c r="S422" s="32">
        <v>9</v>
      </c>
      <c r="T422" s="32" t="s">
        <v>2</v>
      </c>
      <c r="U422" s="32" t="s">
        <v>1</v>
      </c>
      <c r="V422" s="32" t="s">
        <v>29</v>
      </c>
      <c r="W422" s="32">
        <f>SUM(_xlfn.XLOOKUP(B422,freq!$A$2:$A$40,freq!$B$2:$B$40,0),_xlfn.XLOOKUP(C422,freq!$A$2:$A$40,freq!$B$2:$B$40,0),_xlfn.XLOOKUP(D422,freq!$A$2:$A$40,freq!$B$2:$B$40,0),_xlfn.XLOOKUP(E422,freq!$A$2:$A$40,freq!$B$2:$B$40,0),_xlfn.XLOOKUP(F422,freq!$A$2:$A$40,freq!$B$2:$B$40,0),_xlfn.XLOOKUP(G422,freq!$A$2:$A$40,freq!$B$2:$B$40,0),_xlfn.XLOOKUP(H422,freq!$A$2:$A$40,freq!$B$2:$B$40,0),_xlfn.XLOOKUP(I422,freq!$A$2:$A$40,freq!$B$2:$B$40,0),_xlfn.XLOOKUP(J422,freq!$A$2:$A$40,freq!$B$2:$B$40,0),_xlfn.XLOOKUP(K422,freq!$A$2:$A$40,freq!$B$2:$B$40,0),_xlfn.XLOOKUP(L422,freq!$A$2:$A$40,freq!$B$2:$B$40,0),_xlfn.XLOOKUP(M422,freq!$A$2:$A$40,freq!$B$2:$B$40,0),_xlfn.XLOOKUP(N422,freq!$A$2:$A$40,freq!$B$2:$B$40,0),_xlfn.XLOOKUP(O422,freq!$A$2:$A$40,freq!$B$2:$B$40,0),_xlfn.XLOOKUP(P422,freq!$A$2:$A$40,freq!$B$2:$B$40,0),_xlfn.XLOOKUP(Q422,freq!$A$2:$A$40,freq!$B$2:$B$40,0),_xlfn.XLOOKUP(R422,freq!$A$2:$A$40,freq!$B$2:$B$40,0),_xlfn.XLOOKUP(S422,freq!$A$2:$A$40,freq!$B$2:$B$40,0),_xlfn.XLOOKUP(T422,freq!$A$2:$A$40,freq!$B$2:$B$40,0),_xlfn.XLOOKUP(U422,freq!$A$2:$A$40,freq!$B$2:$B$40,0),_xlfn.XLOOKUP(V422,freq!$A$2:$A$40,freq!$B$2:$B$40,0))</f>
        <v>64.31</v>
      </c>
    </row>
    <row r="423" spans="1:23" x14ac:dyDescent="0.35">
      <c r="A423" s="32" t="s">
        <v>1720</v>
      </c>
      <c r="B423" s="32" t="s">
        <v>30</v>
      </c>
      <c r="C423" s="32">
        <v>0</v>
      </c>
      <c r="D423" s="32" t="s">
        <v>32</v>
      </c>
      <c r="E423" s="32" t="s">
        <v>42</v>
      </c>
      <c r="F423" s="32" t="s">
        <v>44</v>
      </c>
      <c r="G423" s="32" t="s">
        <v>33</v>
      </c>
      <c r="H423" s="32" t="s">
        <v>59</v>
      </c>
      <c r="I423" s="32" t="s">
        <v>30</v>
      </c>
      <c r="J423" s="32">
        <v>5</v>
      </c>
      <c r="K423" s="32" t="s">
        <v>2</v>
      </c>
      <c r="L423" s="32">
        <v>2</v>
      </c>
      <c r="M423" s="32" t="s">
        <v>58</v>
      </c>
      <c r="N423" s="32">
        <v>4</v>
      </c>
      <c r="O423" s="32" t="s">
        <v>48</v>
      </c>
      <c r="P423" s="32" t="s">
        <v>43</v>
      </c>
      <c r="Q423" s="32" t="s">
        <v>34</v>
      </c>
      <c r="R423" s="32" t="s">
        <v>59</v>
      </c>
      <c r="S423" s="32" t="s">
        <v>37</v>
      </c>
      <c r="T423" s="32" t="s">
        <v>46</v>
      </c>
      <c r="U423" s="32" t="s">
        <v>45</v>
      </c>
      <c r="V423" s="32" t="s">
        <v>45</v>
      </c>
      <c r="W423" s="32">
        <f>SUM(_xlfn.XLOOKUP(B423,freq!$A$2:$A$40,freq!$B$2:$B$40,0),_xlfn.XLOOKUP(C423,freq!$A$2:$A$40,freq!$B$2:$B$40,0),_xlfn.XLOOKUP(D423,freq!$A$2:$A$40,freq!$B$2:$B$40,0),_xlfn.XLOOKUP(E423,freq!$A$2:$A$40,freq!$B$2:$B$40,0),_xlfn.XLOOKUP(F423,freq!$A$2:$A$40,freq!$B$2:$B$40,0),_xlfn.XLOOKUP(G423,freq!$A$2:$A$40,freq!$B$2:$B$40,0),_xlfn.XLOOKUP(H423,freq!$A$2:$A$40,freq!$B$2:$B$40,0),_xlfn.XLOOKUP(I423,freq!$A$2:$A$40,freq!$B$2:$B$40,0),_xlfn.XLOOKUP(J423,freq!$A$2:$A$40,freq!$B$2:$B$40,0),_xlfn.XLOOKUP(K423,freq!$A$2:$A$40,freq!$B$2:$B$40,0),_xlfn.XLOOKUP(L423,freq!$A$2:$A$40,freq!$B$2:$B$40,0),_xlfn.XLOOKUP(M423,freq!$A$2:$A$40,freq!$B$2:$B$40,0),_xlfn.XLOOKUP(N423,freq!$A$2:$A$40,freq!$B$2:$B$40,0),_xlfn.XLOOKUP(O423,freq!$A$2:$A$40,freq!$B$2:$B$40,0),_xlfn.XLOOKUP(P423,freq!$A$2:$A$40,freq!$B$2:$B$40,0),_xlfn.XLOOKUP(Q423,freq!$A$2:$A$40,freq!$B$2:$B$40,0),_xlfn.XLOOKUP(R423,freq!$A$2:$A$40,freq!$B$2:$B$40,0),_xlfn.XLOOKUP(S423,freq!$A$2:$A$40,freq!$B$2:$B$40,0),_xlfn.XLOOKUP(T423,freq!$A$2:$A$40,freq!$B$2:$B$40,0),_xlfn.XLOOKUP(U423,freq!$A$2:$A$40,freq!$B$2:$B$40,0),_xlfn.XLOOKUP(V423,freq!$A$2:$A$40,freq!$B$2:$B$40,0))</f>
        <v>64.279999999999987</v>
      </c>
    </row>
    <row r="424" spans="1:23" x14ac:dyDescent="0.35">
      <c r="A424" s="32" t="s">
        <v>485</v>
      </c>
      <c r="B424" s="32" t="s">
        <v>46</v>
      </c>
      <c r="C424" s="32" t="s">
        <v>48</v>
      </c>
      <c r="D424" s="32">
        <v>1</v>
      </c>
      <c r="E424" s="32">
        <v>6</v>
      </c>
      <c r="F424" s="32" t="s">
        <v>37</v>
      </c>
      <c r="G424" s="32" t="s">
        <v>46</v>
      </c>
      <c r="H424" s="32" t="s">
        <v>36</v>
      </c>
      <c r="I424" s="32">
        <v>4</v>
      </c>
      <c r="J424" s="32" t="s">
        <v>37</v>
      </c>
      <c r="K424" s="32">
        <v>5</v>
      </c>
      <c r="L424" s="32" t="s">
        <v>33</v>
      </c>
      <c r="M424" s="32">
        <v>8</v>
      </c>
      <c r="N424" s="32" t="s">
        <v>40</v>
      </c>
      <c r="O424" s="32" t="s">
        <v>46</v>
      </c>
      <c r="P424" s="32" t="s">
        <v>37</v>
      </c>
      <c r="Q424" s="32" t="s">
        <v>36</v>
      </c>
      <c r="R424" s="32" t="s">
        <v>58</v>
      </c>
      <c r="S424" s="32" t="s">
        <v>56</v>
      </c>
      <c r="T424" s="32" t="s">
        <v>38</v>
      </c>
      <c r="U424" s="32" t="s">
        <v>31</v>
      </c>
      <c r="V424" s="32" t="s">
        <v>41</v>
      </c>
      <c r="W424" s="32">
        <f>SUM(_xlfn.XLOOKUP(B424,freq!$A$2:$A$40,freq!$B$2:$B$40,0),_xlfn.XLOOKUP(C424,freq!$A$2:$A$40,freq!$B$2:$B$40,0),_xlfn.XLOOKUP(D424,freq!$A$2:$A$40,freq!$B$2:$B$40,0),_xlfn.XLOOKUP(E424,freq!$A$2:$A$40,freq!$B$2:$B$40,0),_xlfn.XLOOKUP(F424,freq!$A$2:$A$40,freq!$B$2:$B$40,0),_xlfn.XLOOKUP(G424,freq!$A$2:$A$40,freq!$B$2:$B$40,0),_xlfn.XLOOKUP(H424,freq!$A$2:$A$40,freq!$B$2:$B$40,0),_xlfn.XLOOKUP(I424,freq!$A$2:$A$40,freq!$B$2:$B$40,0),_xlfn.XLOOKUP(J424,freq!$A$2:$A$40,freq!$B$2:$B$40,0),_xlfn.XLOOKUP(K424,freq!$A$2:$A$40,freq!$B$2:$B$40,0),_xlfn.XLOOKUP(L424,freq!$A$2:$A$40,freq!$B$2:$B$40,0),_xlfn.XLOOKUP(M424,freq!$A$2:$A$40,freq!$B$2:$B$40,0),_xlfn.XLOOKUP(N424,freq!$A$2:$A$40,freq!$B$2:$B$40,0),_xlfn.XLOOKUP(O424,freq!$A$2:$A$40,freq!$B$2:$B$40,0),_xlfn.XLOOKUP(P424,freq!$A$2:$A$40,freq!$B$2:$B$40,0),_xlfn.XLOOKUP(Q424,freq!$A$2:$A$40,freq!$B$2:$B$40,0),_xlfn.XLOOKUP(R424,freq!$A$2:$A$40,freq!$B$2:$B$40,0),_xlfn.XLOOKUP(S424,freq!$A$2:$A$40,freq!$B$2:$B$40,0),_xlfn.XLOOKUP(T424,freq!$A$2:$A$40,freq!$B$2:$B$40,0),_xlfn.XLOOKUP(U424,freq!$A$2:$A$40,freq!$B$2:$B$40,0),_xlfn.XLOOKUP(V424,freq!$A$2:$A$40,freq!$B$2:$B$40,0))</f>
        <v>64.25</v>
      </c>
    </row>
    <row r="425" spans="1:23" x14ac:dyDescent="0.35">
      <c r="A425" s="32" t="s">
        <v>1557</v>
      </c>
      <c r="B425" s="32">
        <v>3</v>
      </c>
      <c r="C425" s="32" t="s">
        <v>3</v>
      </c>
      <c r="D425" s="32" t="s">
        <v>53</v>
      </c>
      <c r="E425" s="32" t="s">
        <v>59</v>
      </c>
      <c r="F425" s="32" t="s">
        <v>59</v>
      </c>
      <c r="G425" s="32" t="s">
        <v>45</v>
      </c>
      <c r="H425" s="32" t="s">
        <v>48</v>
      </c>
      <c r="I425" s="32">
        <v>6</v>
      </c>
      <c r="J425" s="32" t="s">
        <v>41</v>
      </c>
      <c r="K425" s="32">
        <v>6</v>
      </c>
      <c r="L425" s="32" t="s">
        <v>58</v>
      </c>
      <c r="M425" s="32" t="s">
        <v>29</v>
      </c>
      <c r="N425" s="32" t="s">
        <v>28</v>
      </c>
      <c r="O425" s="32" t="s">
        <v>42</v>
      </c>
      <c r="P425" s="32" t="s">
        <v>37</v>
      </c>
      <c r="Q425" s="32" t="s">
        <v>43</v>
      </c>
      <c r="R425" s="32" t="s">
        <v>28</v>
      </c>
      <c r="S425" s="32" t="s">
        <v>49</v>
      </c>
      <c r="T425" s="32" t="s">
        <v>45</v>
      </c>
      <c r="U425" s="32" t="s">
        <v>44</v>
      </c>
      <c r="V425" s="32" t="s">
        <v>46</v>
      </c>
      <c r="W425" s="32">
        <f>SUM(_xlfn.XLOOKUP(B425,freq!$A$2:$A$40,freq!$B$2:$B$40,0),_xlfn.XLOOKUP(C425,freq!$A$2:$A$40,freq!$B$2:$B$40,0),_xlfn.XLOOKUP(D425,freq!$A$2:$A$40,freq!$B$2:$B$40,0),_xlfn.XLOOKUP(E425,freq!$A$2:$A$40,freq!$B$2:$B$40,0),_xlfn.XLOOKUP(F425,freq!$A$2:$A$40,freq!$B$2:$B$40,0),_xlfn.XLOOKUP(G425,freq!$A$2:$A$40,freq!$B$2:$B$40,0),_xlfn.XLOOKUP(H425,freq!$A$2:$A$40,freq!$B$2:$B$40,0),_xlfn.XLOOKUP(I425,freq!$A$2:$A$40,freq!$B$2:$B$40,0),_xlfn.XLOOKUP(J425,freq!$A$2:$A$40,freq!$B$2:$B$40,0),_xlfn.XLOOKUP(K425,freq!$A$2:$A$40,freq!$B$2:$B$40,0),_xlfn.XLOOKUP(L425,freq!$A$2:$A$40,freq!$B$2:$B$40,0),_xlfn.XLOOKUP(M425,freq!$A$2:$A$40,freq!$B$2:$B$40,0),_xlfn.XLOOKUP(N425,freq!$A$2:$A$40,freq!$B$2:$B$40,0),_xlfn.XLOOKUP(O425,freq!$A$2:$A$40,freq!$B$2:$B$40,0),_xlfn.XLOOKUP(P425,freq!$A$2:$A$40,freq!$B$2:$B$40,0),_xlfn.XLOOKUP(Q425,freq!$A$2:$A$40,freq!$B$2:$B$40,0),_xlfn.XLOOKUP(R425,freq!$A$2:$A$40,freq!$B$2:$B$40,0),_xlfn.XLOOKUP(S425,freq!$A$2:$A$40,freq!$B$2:$B$40,0),_xlfn.XLOOKUP(T425,freq!$A$2:$A$40,freq!$B$2:$B$40,0),_xlfn.XLOOKUP(U425,freq!$A$2:$A$40,freq!$B$2:$B$40,0),_xlfn.XLOOKUP(V425,freq!$A$2:$A$40,freq!$B$2:$B$40,0))</f>
        <v>64.25</v>
      </c>
    </row>
    <row r="426" spans="1:23" x14ac:dyDescent="0.35">
      <c r="A426" s="32" t="s">
        <v>766</v>
      </c>
      <c r="B426" s="32" t="s">
        <v>53</v>
      </c>
      <c r="C426" s="32" t="s">
        <v>50</v>
      </c>
      <c r="D426" s="32" t="s">
        <v>45</v>
      </c>
      <c r="E426" s="32" t="s">
        <v>40</v>
      </c>
      <c r="F426" s="32" t="s">
        <v>35</v>
      </c>
      <c r="G426" s="32" t="s">
        <v>31</v>
      </c>
      <c r="H426" s="32" t="s">
        <v>35</v>
      </c>
      <c r="I426" s="32" t="s">
        <v>59</v>
      </c>
      <c r="J426" s="32">
        <v>5</v>
      </c>
      <c r="K426" s="32">
        <v>8</v>
      </c>
      <c r="L426" s="32" t="s">
        <v>44</v>
      </c>
      <c r="M426" s="32" t="s">
        <v>46</v>
      </c>
      <c r="N426" s="32" t="s">
        <v>33</v>
      </c>
      <c r="O426" s="32" t="s">
        <v>43</v>
      </c>
      <c r="P426" s="32" t="s">
        <v>37</v>
      </c>
      <c r="Q426" s="32">
        <v>1</v>
      </c>
      <c r="R426" s="32" t="s">
        <v>56</v>
      </c>
      <c r="S426" s="32">
        <v>3</v>
      </c>
      <c r="T426" s="32">
        <v>3</v>
      </c>
      <c r="U426" s="32" t="s">
        <v>33</v>
      </c>
      <c r="V426" s="32" t="s">
        <v>41</v>
      </c>
      <c r="W426" s="32">
        <f>SUM(_xlfn.XLOOKUP(B426,freq!$A$2:$A$40,freq!$B$2:$B$40,0),_xlfn.XLOOKUP(C426,freq!$A$2:$A$40,freq!$B$2:$B$40,0),_xlfn.XLOOKUP(D426,freq!$A$2:$A$40,freq!$B$2:$B$40,0),_xlfn.XLOOKUP(E426,freq!$A$2:$A$40,freq!$B$2:$B$40,0),_xlfn.XLOOKUP(F426,freq!$A$2:$A$40,freq!$B$2:$B$40,0),_xlfn.XLOOKUP(G426,freq!$A$2:$A$40,freq!$B$2:$B$40,0),_xlfn.XLOOKUP(H426,freq!$A$2:$A$40,freq!$B$2:$B$40,0),_xlfn.XLOOKUP(I426,freq!$A$2:$A$40,freq!$B$2:$B$40,0),_xlfn.XLOOKUP(J426,freq!$A$2:$A$40,freq!$B$2:$B$40,0),_xlfn.XLOOKUP(K426,freq!$A$2:$A$40,freq!$B$2:$B$40,0),_xlfn.XLOOKUP(L426,freq!$A$2:$A$40,freq!$B$2:$B$40,0),_xlfn.XLOOKUP(M426,freq!$A$2:$A$40,freq!$B$2:$B$40,0),_xlfn.XLOOKUP(N426,freq!$A$2:$A$40,freq!$B$2:$B$40,0),_xlfn.XLOOKUP(O426,freq!$A$2:$A$40,freq!$B$2:$B$40,0),_xlfn.XLOOKUP(P426,freq!$A$2:$A$40,freq!$B$2:$B$40,0),_xlfn.XLOOKUP(Q426,freq!$A$2:$A$40,freq!$B$2:$B$40,0),_xlfn.XLOOKUP(R426,freq!$A$2:$A$40,freq!$B$2:$B$40,0),_xlfn.XLOOKUP(S426,freq!$A$2:$A$40,freq!$B$2:$B$40,0),_xlfn.XLOOKUP(T426,freq!$A$2:$A$40,freq!$B$2:$B$40,0),_xlfn.XLOOKUP(U426,freq!$A$2:$A$40,freq!$B$2:$B$40,0),_xlfn.XLOOKUP(V426,freq!$A$2:$A$40,freq!$B$2:$B$40,0))</f>
        <v>64.200000000000017</v>
      </c>
    </row>
    <row r="427" spans="1:23" x14ac:dyDescent="0.35">
      <c r="A427" s="32" t="s">
        <v>1342</v>
      </c>
      <c r="B427" s="32" t="s">
        <v>44</v>
      </c>
      <c r="C427" s="32">
        <v>9</v>
      </c>
      <c r="D427" s="32" t="s">
        <v>49</v>
      </c>
      <c r="E427" s="32" t="s">
        <v>2</v>
      </c>
      <c r="F427" s="32" t="s">
        <v>59</v>
      </c>
      <c r="G427" s="32" t="s">
        <v>59</v>
      </c>
      <c r="H427" s="32" t="s">
        <v>31</v>
      </c>
      <c r="I427" s="32" t="s">
        <v>43</v>
      </c>
      <c r="J427" s="32" t="s">
        <v>4</v>
      </c>
      <c r="K427" s="32" t="s">
        <v>29</v>
      </c>
      <c r="L427" s="32" t="s">
        <v>28</v>
      </c>
      <c r="M427" s="32">
        <v>0</v>
      </c>
      <c r="N427" s="32">
        <v>3</v>
      </c>
      <c r="O427" s="32" t="s">
        <v>28</v>
      </c>
      <c r="P427" s="32" t="s">
        <v>40</v>
      </c>
      <c r="Q427" s="32" t="s">
        <v>28</v>
      </c>
      <c r="R427" s="32">
        <v>7</v>
      </c>
      <c r="S427" s="32" t="s">
        <v>35</v>
      </c>
      <c r="T427" s="32" t="s">
        <v>41</v>
      </c>
      <c r="U427" s="32" t="s">
        <v>45</v>
      </c>
      <c r="V427" s="32" t="s">
        <v>3</v>
      </c>
      <c r="W427" s="32">
        <f>SUM(_xlfn.XLOOKUP(B427,freq!$A$2:$A$40,freq!$B$2:$B$40,0),_xlfn.XLOOKUP(C427,freq!$A$2:$A$40,freq!$B$2:$B$40,0),_xlfn.XLOOKUP(D427,freq!$A$2:$A$40,freq!$B$2:$B$40,0),_xlfn.XLOOKUP(E427,freq!$A$2:$A$40,freq!$B$2:$B$40,0),_xlfn.XLOOKUP(F427,freq!$A$2:$A$40,freq!$B$2:$B$40,0),_xlfn.XLOOKUP(G427,freq!$A$2:$A$40,freq!$B$2:$B$40,0),_xlfn.XLOOKUP(H427,freq!$A$2:$A$40,freq!$B$2:$B$40,0),_xlfn.XLOOKUP(I427,freq!$A$2:$A$40,freq!$B$2:$B$40,0),_xlfn.XLOOKUP(J427,freq!$A$2:$A$40,freq!$B$2:$B$40,0),_xlfn.XLOOKUP(K427,freq!$A$2:$A$40,freq!$B$2:$B$40,0),_xlfn.XLOOKUP(L427,freq!$A$2:$A$40,freq!$B$2:$B$40,0),_xlfn.XLOOKUP(M427,freq!$A$2:$A$40,freq!$B$2:$B$40,0),_xlfn.XLOOKUP(N427,freq!$A$2:$A$40,freq!$B$2:$B$40,0),_xlfn.XLOOKUP(O427,freq!$A$2:$A$40,freq!$B$2:$B$40,0),_xlfn.XLOOKUP(P427,freq!$A$2:$A$40,freq!$B$2:$B$40,0),_xlfn.XLOOKUP(Q427,freq!$A$2:$A$40,freq!$B$2:$B$40,0),_xlfn.XLOOKUP(R427,freq!$A$2:$A$40,freq!$B$2:$B$40,0),_xlfn.XLOOKUP(S427,freq!$A$2:$A$40,freq!$B$2:$B$40,0),_xlfn.XLOOKUP(T427,freq!$A$2:$A$40,freq!$B$2:$B$40,0),_xlfn.XLOOKUP(U427,freq!$A$2:$A$40,freq!$B$2:$B$40,0),_xlfn.XLOOKUP(V427,freq!$A$2:$A$40,freq!$B$2:$B$40,0))</f>
        <v>64.17</v>
      </c>
    </row>
    <row r="428" spans="1:23" x14ac:dyDescent="0.35">
      <c r="A428" s="32" t="s">
        <v>1495</v>
      </c>
      <c r="B428" s="32" t="s">
        <v>31</v>
      </c>
      <c r="C428" s="32" t="s">
        <v>36</v>
      </c>
      <c r="D428" s="32">
        <v>6</v>
      </c>
      <c r="E428" s="32">
        <v>4</v>
      </c>
      <c r="F428" s="32" t="s">
        <v>48</v>
      </c>
      <c r="G428" s="32" t="s">
        <v>49</v>
      </c>
      <c r="H428" s="32" t="s">
        <v>38</v>
      </c>
      <c r="I428" s="32">
        <v>9</v>
      </c>
      <c r="J428" s="32" t="s">
        <v>59</v>
      </c>
      <c r="K428" s="32" t="s">
        <v>59</v>
      </c>
      <c r="L428" s="32" t="s">
        <v>31</v>
      </c>
      <c r="M428" s="32" t="s">
        <v>36</v>
      </c>
      <c r="N428" s="32" t="s">
        <v>46</v>
      </c>
      <c r="O428" s="32" t="s">
        <v>56</v>
      </c>
      <c r="P428" s="32" t="s">
        <v>56</v>
      </c>
      <c r="Q428" s="32">
        <v>3</v>
      </c>
      <c r="R428" s="32" t="s">
        <v>41</v>
      </c>
      <c r="S428" s="32">
        <v>2</v>
      </c>
      <c r="T428" s="32" t="s">
        <v>45</v>
      </c>
      <c r="U428" s="32" t="s">
        <v>49</v>
      </c>
      <c r="V428" s="32">
        <v>2</v>
      </c>
      <c r="W428" s="32">
        <f>SUM(_xlfn.XLOOKUP(B428,freq!$A$2:$A$40,freq!$B$2:$B$40,0),_xlfn.XLOOKUP(C428,freq!$A$2:$A$40,freq!$B$2:$B$40,0),_xlfn.XLOOKUP(D428,freq!$A$2:$A$40,freq!$B$2:$B$40,0),_xlfn.XLOOKUP(E428,freq!$A$2:$A$40,freq!$B$2:$B$40,0),_xlfn.XLOOKUP(F428,freq!$A$2:$A$40,freq!$B$2:$B$40,0),_xlfn.XLOOKUP(G428,freq!$A$2:$A$40,freq!$B$2:$B$40,0),_xlfn.XLOOKUP(H428,freq!$A$2:$A$40,freq!$B$2:$B$40,0),_xlfn.XLOOKUP(I428,freq!$A$2:$A$40,freq!$B$2:$B$40,0),_xlfn.XLOOKUP(J428,freq!$A$2:$A$40,freq!$B$2:$B$40,0),_xlfn.XLOOKUP(K428,freq!$A$2:$A$40,freq!$B$2:$B$40,0),_xlfn.XLOOKUP(L428,freq!$A$2:$A$40,freq!$B$2:$B$40,0),_xlfn.XLOOKUP(M428,freq!$A$2:$A$40,freq!$B$2:$B$40,0),_xlfn.XLOOKUP(N428,freq!$A$2:$A$40,freq!$B$2:$B$40,0),_xlfn.XLOOKUP(O428,freq!$A$2:$A$40,freq!$B$2:$B$40,0),_xlfn.XLOOKUP(P428,freq!$A$2:$A$40,freq!$B$2:$B$40,0),_xlfn.XLOOKUP(Q428,freq!$A$2:$A$40,freq!$B$2:$B$40,0),_xlfn.XLOOKUP(R428,freq!$A$2:$A$40,freq!$B$2:$B$40,0),_xlfn.XLOOKUP(S428,freq!$A$2:$A$40,freq!$B$2:$B$40,0),_xlfn.XLOOKUP(T428,freq!$A$2:$A$40,freq!$B$2:$B$40,0),_xlfn.XLOOKUP(U428,freq!$A$2:$A$40,freq!$B$2:$B$40,0),_xlfn.XLOOKUP(V428,freq!$A$2:$A$40,freq!$B$2:$B$40,0))</f>
        <v>64.109999999999985</v>
      </c>
    </row>
    <row r="429" spans="1:23" x14ac:dyDescent="0.35">
      <c r="A429" s="32" t="s">
        <v>472</v>
      </c>
      <c r="B429" s="32" t="s">
        <v>56</v>
      </c>
      <c r="C429" s="32" t="s">
        <v>0</v>
      </c>
      <c r="D429" s="32" t="s">
        <v>4</v>
      </c>
      <c r="E429" s="32" t="s">
        <v>36</v>
      </c>
      <c r="F429" s="32" t="s">
        <v>37</v>
      </c>
      <c r="G429" s="32">
        <v>8</v>
      </c>
      <c r="H429" s="32" t="s">
        <v>49</v>
      </c>
      <c r="I429" s="32" t="s">
        <v>0</v>
      </c>
      <c r="J429" s="32" t="s">
        <v>35</v>
      </c>
      <c r="K429" s="32" t="s">
        <v>30</v>
      </c>
      <c r="L429" s="32" t="s">
        <v>53</v>
      </c>
      <c r="M429" s="32" t="s">
        <v>45</v>
      </c>
      <c r="N429" s="32">
        <v>1</v>
      </c>
      <c r="O429" s="32" t="s">
        <v>31</v>
      </c>
      <c r="P429" s="32">
        <v>0</v>
      </c>
      <c r="Q429" s="32" t="s">
        <v>33</v>
      </c>
      <c r="R429" s="32" t="s">
        <v>34</v>
      </c>
      <c r="S429" s="32">
        <v>6</v>
      </c>
      <c r="T429" s="32" t="s">
        <v>31</v>
      </c>
      <c r="U429" s="32">
        <v>4</v>
      </c>
      <c r="V429" s="32" t="s">
        <v>31</v>
      </c>
      <c r="W429" s="32">
        <f>SUM(_xlfn.XLOOKUP(B429,freq!$A$2:$A$40,freq!$B$2:$B$40,0),_xlfn.XLOOKUP(C429,freq!$A$2:$A$40,freq!$B$2:$B$40,0),_xlfn.XLOOKUP(D429,freq!$A$2:$A$40,freq!$B$2:$B$40,0),_xlfn.XLOOKUP(E429,freq!$A$2:$A$40,freq!$B$2:$B$40,0),_xlfn.XLOOKUP(F429,freq!$A$2:$A$40,freq!$B$2:$B$40,0),_xlfn.XLOOKUP(G429,freq!$A$2:$A$40,freq!$B$2:$B$40,0),_xlfn.XLOOKUP(H429,freq!$A$2:$A$40,freq!$B$2:$B$40,0),_xlfn.XLOOKUP(I429,freq!$A$2:$A$40,freq!$B$2:$B$40,0),_xlfn.XLOOKUP(J429,freq!$A$2:$A$40,freq!$B$2:$B$40,0),_xlfn.XLOOKUP(K429,freq!$A$2:$A$40,freq!$B$2:$B$40,0),_xlfn.XLOOKUP(L429,freq!$A$2:$A$40,freq!$B$2:$B$40,0),_xlfn.XLOOKUP(M429,freq!$A$2:$A$40,freq!$B$2:$B$40,0),_xlfn.XLOOKUP(N429,freq!$A$2:$A$40,freq!$B$2:$B$40,0),_xlfn.XLOOKUP(O429,freq!$A$2:$A$40,freq!$B$2:$B$40,0),_xlfn.XLOOKUP(P429,freq!$A$2:$A$40,freq!$B$2:$B$40,0),_xlfn.XLOOKUP(Q429,freq!$A$2:$A$40,freq!$B$2:$B$40,0),_xlfn.XLOOKUP(R429,freq!$A$2:$A$40,freq!$B$2:$B$40,0),_xlfn.XLOOKUP(S429,freq!$A$2:$A$40,freq!$B$2:$B$40,0),_xlfn.XLOOKUP(T429,freq!$A$2:$A$40,freq!$B$2:$B$40,0),_xlfn.XLOOKUP(U429,freq!$A$2:$A$40,freq!$B$2:$B$40,0),_xlfn.XLOOKUP(V429,freq!$A$2:$A$40,freq!$B$2:$B$40,0))</f>
        <v>64.09</v>
      </c>
    </row>
    <row r="430" spans="1:23" x14ac:dyDescent="0.35">
      <c r="A430" s="32" t="s">
        <v>170</v>
      </c>
      <c r="B430" s="32" t="s">
        <v>37</v>
      </c>
      <c r="C430" s="32" t="s">
        <v>53</v>
      </c>
      <c r="D430" s="32" t="s">
        <v>59</v>
      </c>
      <c r="E430" s="32">
        <v>0</v>
      </c>
      <c r="F430" s="32" t="s">
        <v>45</v>
      </c>
      <c r="G430" s="32" t="s">
        <v>46</v>
      </c>
      <c r="H430" s="32" t="s">
        <v>0</v>
      </c>
      <c r="I430" s="32" t="s">
        <v>0</v>
      </c>
      <c r="J430" s="32" t="s">
        <v>34</v>
      </c>
      <c r="K430" s="32" t="s">
        <v>4</v>
      </c>
      <c r="L430" s="32" t="s">
        <v>40</v>
      </c>
      <c r="M430" s="32" t="s">
        <v>59</v>
      </c>
      <c r="N430" s="32" t="s">
        <v>59</v>
      </c>
      <c r="O430" s="32" t="s">
        <v>53</v>
      </c>
      <c r="P430" s="32">
        <v>2</v>
      </c>
      <c r="Q430" s="32" t="s">
        <v>35</v>
      </c>
      <c r="R430" s="32" t="s">
        <v>31</v>
      </c>
      <c r="S430" s="32" t="s">
        <v>28</v>
      </c>
      <c r="T430" s="32" t="s">
        <v>2</v>
      </c>
      <c r="U430" s="32" t="s">
        <v>28</v>
      </c>
      <c r="V430" s="32" t="s">
        <v>59</v>
      </c>
      <c r="W430" s="32">
        <f>SUM(_xlfn.XLOOKUP(B430,freq!$A$2:$A$40,freq!$B$2:$B$40,0),_xlfn.XLOOKUP(C430,freq!$A$2:$A$40,freq!$B$2:$B$40,0),_xlfn.XLOOKUP(D430,freq!$A$2:$A$40,freq!$B$2:$B$40,0),_xlfn.XLOOKUP(E430,freq!$A$2:$A$40,freq!$B$2:$B$40,0),_xlfn.XLOOKUP(F430,freq!$A$2:$A$40,freq!$B$2:$B$40,0),_xlfn.XLOOKUP(G430,freq!$A$2:$A$40,freq!$B$2:$B$40,0),_xlfn.XLOOKUP(H430,freq!$A$2:$A$40,freq!$B$2:$B$40,0),_xlfn.XLOOKUP(I430,freq!$A$2:$A$40,freq!$B$2:$B$40,0),_xlfn.XLOOKUP(J430,freq!$A$2:$A$40,freq!$B$2:$B$40,0),_xlfn.XLOOKUP(K430,freq!$A$2:$A$40,freq!$B$2:$B$40,0),_xlfn.XLOOKUP(L430,freq!$A$2:$A$40,freq!$B$2:$B$40,0),_xlfn.XLOOKUP(M430,freq!$A$2:$A$40,freq!$B$2:$B$40,0),_xlfn.XLOOKUP(N430,freq!$A$2:$A$40,freq!$B$2:$B$40,0),_xlfn.XLOOKUP(O430,freq!$A$2:$A$40,freq!$B$2:$B$40,0),_xlfn.XLOOKUP(P430,freq!$A$2:$A$40,freq!$B$2:$B$40,0),_xlfn.XLOOKUP(Q430,freq!$A$2:$A$40,freq!$B$2:$B$40,0),_xlfn.XLOOKUP(R430,freq!$A$2:$A$40,freq!$B$2:$B$40,0),_xlfn.XLOOKUP(S430,freq!$A$2:$A$40,freq!$B$2:$B$40,0),_xlfn.XLOOKUP(T430,freq!$A$2:$A$40,freq!$B$2:$B$40,0),_xlfn.XLOOKUP(U430,freq!$A$2:$A$40,freq!$B$2:$B$40,0),_xlfn.XLOOKUP(V430,freq!$A$2:$A$40,freq!$B$2:$B$40,0))</f>
        <v>64.050000000000011</v>
      </c>
    </row>
    <row r="431" spans="1:23" x14ac:dyDescent="0.35">
      <c r="A431" s="32" t="s">
        <v>715</v>
      </c>
      <c r="B431" s="32" t="s">
        <v>40</v>
      </c>
      <c r="C431" s="32">
        <v>6</v>
      </c>
      <c r="D431" s="32" t="s">
        <v>59</v>
      </c>
      <c r="E431" s="32" t="s">
        <v>37</v>
      </c>
      <c r="F431" s="32">
        <v>7</v>
      </c>
      <c r="G431" s="32" t="s">
        <v>30</v>
      </c>
      <c r="H431" s="32">
        <v>6</v>
      </c>
      <c r="I431" s="32" t="s">
        <v>1</v>
      </c>
      <c r="J431" s="32" t="s">
        <v>2</v>
      </c>
      <c r="K431" s="32" t="s">
        <v>2</v>
      </c>
      <c r="L431" s="32" t="s">
        <v>28</v>
      </c>
      <c r="M431" s="32" t="s">
        <v>59</v>
      </c>
      <c r="N431" s="32" t="s">
        <v>30</v>
      </c>
      <c r="O431" s="32" t="s">
        <v>50</v>
      </c>
      <c r="P431" s="32" t="s">
        <v>31</v>
      </c>
      <c r="Q431" s="32" t="s">
        <v>48</v>
      </c>
      <c r="R431" s="32" t="s">
        <v>33</v>
      </c>
      <c r="S431" s="32">
        <v>8</v>
      </c>
      <c r="T431" s="32" t="s">
        <v>35</v>
      </c>
      <c r="U431" s="32" t="s">
        <v>41</v>
      </c>
      <c r="V431" s="32">
        <v>6</v>
      </c>
      <c r="W431" s="32">
        <f>SUM(_xlfn.XLOOKUP(B431,freq!$A$2:$A$40,freq!$B$2:$B$40,0),_xlfn.XLOOKUP(C431,freq!$A$2:$A$40,freq!$B$2:$B$40,0),_xlfn.XLOOKUP(D431,freq!$A$2:$A$40,freq!$B$2:$B$40,0),_xlfn.XLOOKUP(E431,freq!$A$2:$A$40,freq!$B$2:$B$40,0),_xlfn.XLOOKUP(F431,freq!$A$2:$A$40,freq!$B$2:$B$40,0),_xlfn.XLOOKUP(G431,freq!$A$2:$A$40,freq!$B$2:$B$40,0),_xlfn.XLOOKUP(H431,freq!$A$2:$A$40,freq!$B$2:$B$40,0),_xlfn.XLOOKUP(I431,freq!$A$2:$A$40,freq!$B$2:$B$40,0),_xlfn.XLOOKUP(J431,freq!$A$2:$A$40,freq!$B$2:$B$40,0),_xlfn.XLOOKUP(K431,freq!$A$2:$A$40,freq!$B$2:$B$40,0),_xlfn.XLOOKUP(L431,freq!$A$2:$A$40,freq!$B$2:$B$40,0),_xlfn.XLOOKUP(M431,freq!$A$2:$A$40,freq!$B$2:$B$40,0),_xlfn.XLOOKUP(N431,freq!$A$2:$A$40,freq!$B$2:$B$40,0),_xlfn.XLOOKUP(O431,freq!$A$2:$A$40,freq!$B$2:$B$40,0),_xlfn.XLOOKUP(P431,freq!$A$2:$A$40,freq!$B$2:$B$40,0),_xlfn.XLOOKUP(Q431,freq!$A$2:$A$40,freq!$B$2:$B$40,0),_xlfn.XLOOKUP(R431,freq!$A$2:$A$40,freq!$B$2:$B$40,0),_xlfn.XLOOKUP(S431,freq!$A$2:$A$40,freq!$B$2:$B$40,0),_xlfn.XLOOKUP(T431,freq!$A$2:$A$40,freq!$B$2:$B$40,0),_xlfn.XLOOKUP(U431,freq!$A$2:$A$40,freq!$B$2:$B$40,0),_xlfn.XLOOKUP(V431,freq!$A$2:$A$40,freq!$B$2:$B$40,0))</f>
        <v>64.050000000000011</v>
      </c>
    </row>
    <row r="432" spans="1:23" x14ac:dyDescent="0.35">
      <c r="A432" s="32" t="s">
        <v>1625</v>
      </c>
      <c r="B432" s="32" t="s">
        <v>0</v>
      </c>
      <c r="C432" s="32" t="s">
        <v>36</v>
      </c>
      <c r="D432" s="32" t="s">
        <v>46</v>
      </c>
      <c r="E432" s="32" t="s">
        <v>41</v>
      </c>
      <c r="F432" s="32">
        <v>5</v>
      </c>
      <c r="G432" s="32" t="s">
        <v>35</v>
      </c>
      <c r="H432" s="32" t="s">
        <v>59</v>
      </c>
      <c r="I432" s="32" t="s">
        <v>42</v>
      </c>
      <c r="J432" s="32" t="s">
        <v>46</v>
      </c>
      <c r="K432" s="32" t="s">
        <v>28</v>
      </c>
      <c r="L432" s="32" t="s">
        <v>36</v>
      </c>
      <c r="M432" s="32" t="s">
        <v>2</v>
      </c>
      <c r="N432" s="32">
        <v>9</v>
      </c>
      <c r="O432" s="32" t="s">
        <v>35</v>
      </c>
      <c r="P432" s="32" t="s">
        <v>32</v>
      </c>
      <c r="Q432" s="32" t="s">
        <v>40</v>
      </c>
      <c r="R432" s="32" t="s">
        <v>38</v>
      </c>
      <c r="S432" s="32" t="s">
        <v>31</v>
      </c>
      <c r="T432" s="32" t="s">
        <v>44</v>
      </c>
      <c r="U432" s="32" t="s">
        <v>41</v>
      </c>
      <c r="V432" s="32">
        <v>4</v>
      </c>
      <c r="W432" s="32">
        <f>SUM(_xlfn.XLOOKUP(B432,freq!$A$2:$A$40,freq!$B$2:$B$40,0),_xlfn.XLOOKUP(C432,freq!$A$2:$A$40,freq!$B$2:$B$40,0),_xlfn.XLOOKUP(D432,freq!$A$2:$A$40,freq!$B$2:$B$40,0),_xlfn.XLOOKUP(E432,freq!$A$2:$A$40,freq!$B$2:$B$40,0),_xlfn.XLOOKUP(F432,freq!$A$2:$A$40,freq!$B$2:$B$40,0),_xlfn.XLOOKUP(G432,freq!$A$2:$A$40,freq!$B$2:$B$40,0),_xlfn.XLOOKUP(H432,freq!$A$2:$A$40,freq!$B$2:$B$40,0),_xlfn.XLOOKUP(I432,freq!$A$2:$A$40,freq!$B$2:$B$40,0),_xlfn.XLOOKUP(J432,freq!$A$2:$A$40,freq!$B$2:$B$40,0),_xlfn.XLOOKUP(K432,freq!$A$2:$A$40,freq!$B$2:$B$40,0),_xlfn.XLOOKUP(L432,freq!$A$2:$A$40,freq!$B$2:$B$40,0),_xlfn.XLOOKUP(M432,freq!$A$2:$A$40,freq!$B$2:$B$40,0),_xlfn.XLOOKUP(N432,freq!$A$2:$A$40,freq!$B$2:$B$40,0),_xlfn.XLOOKUP(O432,freq!$A$2:$A$40,freq!$B$2:$B$40,0),_xlfn.XLOOKUP(P432,freq!$A$2:$A$40,freq!$B$2:$B$40,0),_xlfn.XLOOKUP(Q432,freq!$A$2:$A$40,freq!$B$2:$B$40,0),_xlfn.XLOOKUP(R432,freq!$A$2:$A$40,freq!$B$2:$B$40,0),_xlfn.XLOOKUP(S432,freq!$A$2:$A$40,freq!$B$2:$B$40,0),_xlfn.XLOOKUP(T432,freq!$A$2:$A$40,freq!$B$2:$B$40,0),_xlfn.XLOOKUP(U432,freq!$A$2:$A$40,freq!$B$2:$B$40,0),_xlfn.XLOOKUP(V432,freq!$A$2:$A$40,freq!$B$2:$B$40,0))</f>
        <v>64.039999999999992</v>
      </c>
    </row>
    <row r="433" spans="1:23" x14ac:dyDescent="0.35">
      <c r="A433" s="32" t="s">
        <v>1085</v>
      </c>
      <c r="B433" s="32" t="s">
        <v>56</v>
      </c>
      <c r="C433" s="32" t="s">
        <v>29</v>
      </c>
      <c r="D433" s="32" t="s">
        <v>58</v>
      </c>
      <c r="E433" s="32" t="s">
        <v>58</v>
      </c>
      <c r="F433" s="32" t="s">
        <v>56</v>
      </c>
      <c r="G433" s="32">
        <v>5</v>
      </c>
      <c r="H433" s="32" t="s">
        <v>43</v>
      </c>
      <c r="I433" s="32">
        <v>9</v>
      </c>
      <c r="J433" s="32" t="s">
        <v>31</v>
      </c>
      <c r="K433" s="32" t="s">
        <v>58</v>
      </c>
      <c r="L433" s="32" t="s">
        <v>2</v>
      </c>
      <c r="M433" s="32" t="s">
        <v>56</v>
      </c>
      <c r="N433" s="32">
        <v>6</v>
      </c>
      <c r="O433" s="32" t="s">
        <v>36</v>
      </c>
      <c r="P433" s="32" t="s">
        <v>34</v>
      </c>
      <c r="Q433" s="32" t="s">
        <v>33</v>
      </c>
      <c r="R433" s="32" t="s">
        <v>37</v>
      </c>
      <c r="S433" s="32" t="s">
        <v>1</v>
      </c>
      <c r="T433" s="32" t="s">
        <v>44</v>
      </c>
      <c r="U433" s="32" t="s">
        <v>41</v>
      </c>
      <c r="V433" s="32" t="s">
        <v>33</v>
      </c>
      <c r="W433" s="32">
        <f>SUM(_xlfn.XLOOKUP(B433,freq!$A$2:$A$40,freq!$B$2:$B$40,0),_xlfn.XLOOKUP(C433,freq!$A$2:$A$40,freq!$B$2:$B$40,0),_xlfn.XLOOKUP(D433,freq!$A$2:$A$40,freq!$B$2:$B$40,0),_xlfn.XLOOKUP(E433,freq!$A$2:$A$40,freq!$B$2:$B$40,0),_xlfn.XLOOKUP(F433,freq!$A$2:$A$40,freq!$B$2:$B$40,0),_xlfn.XLOOKUP(G433,freq!$A$2:$A$40,freq!$B$2:$B$40,0),_xlfn.XLOOKUP(H433,freq!$A$2:$A$40,freq!$B$2:$B$40,0),_xlfn.XLOOKUP(I433,freq!$A$2:$A$40,freq!$B$2:$B$40,0),_xlfn.XLOOKUP(J433,freq!$A$2:$A$40,freq!$B$2:$B$40,0),_xlfn.XLOOKUP(K433,freq!$A$2:$A$40,freq!$B$2:$B$40,0),_xlfn.XLOOKUP(L433,freq!$A$2:$A$40,freq!$B$2:$B$40,0),_xlfn.XLOOKUP(M433,freq!$A$2:$A$40,freq!$B$2:$B$40,0),_xlfn.XLOOKUP(N433,freq!$A$2:$A$40,freq!$B$2:$B$40,0),_xlfn.XLOOKUP(O433,freq!$A$2:$A$40,freq!$B$2:$B$40,0),_xlfn.XLOOKUP(P433,freq!$A$2:$A$40,freq!$B$2:$B$40,0),_xlfn.XLOOKUP(Q433,freq!$A$2:$A$40,freq!$B$2:$B$40,0),_xlfn.XLOOKUP(R433,freq!$A$2:$A$40,freq!$B$2:$B$40,0),_xlfn.XLOOKUP(S433,freq!$A$2:$A$40,freq!$B$2:$B$40,0),_xlfn.XLOOKUP(T433,freq!$A$2:$A$40,freq!$B$2:$B$40,0),_xlfn.XLOOKUP(U433,freq!$A$2:$A$40,freq!$B$2:$B$40,0),_xlfn.XLOOKUP(V433,freq!$A$2:$A$40,freq!$B$2:$B$40,0))</f>
        <v>64.03</v>
      </c>
    </row>
    <row r="434" spans="1:23" x14ac:dyDescent="0.35">
      <c r="A434" s="32" t="s">
        <v>194</v>
      </c>
      <c r="B434" s="32" t="s">
        <v>30</v>
      </c>
      <c r="C434" s="32">
        <v>7</v>
      </c>
      <c r="D434" s="32" t="s">
        <v>41</v>
      </c>
      <c r="E434" s="32" t="s">
        <v>0</v>
      </c>
      <c r="F434" s="32">
        <v>2</v>
      </c>
      <c r="G434" s="32" t="s">
        <v>2</v>
      </c>
      <c r="H434" s="32">
        <v>2</v>
      </c>
      <c r="I434" s="32" t="s">
        <v>56</v>
      </c>
      <c r="J434" s="32" t="s">
        <v>2</v>
      </c>
      <c r="K434" s="32" t="s">
        <v>46</v>
      </c>
      <c r="L434" s="32">
        <v>2</v>
      </c>
      <c r="M434" s="32">
        <v>3</v>
      </c>
      <c r="N434" s="32">
        <v>3</v>
      </c>
      <c r="O434" s="32" t="s">
        <v>45</v>
      </c>
      <c r="P434" s="32">
        <v>1</v>
      </c>
      <c r="Q434" s="32" t="s">
        <v>29</v>
      </c>
      <c r="R434" s="32" t="s">
        <v>37</v>
      </c>
      <c r="S434" s="32" t="s">
        <v>56</v>
      </c>
      <c r="T434" s="32" t="s">
        <v>59</v>
      </c>
      <c r="U434" s="32" t="s">
        <v>44</v>
      </c>
      <c r="V434" s="32">
        <v>8</v>
      </c>
      <c r="W434" s="32">
        <f>SUM(_xlfn.XLOOKUP(B434,freq!$A$2:$A$40,freq!$B$2:$B$40,0),_xlfn.XLOOKUP(C434,freq!$A$2:$A$40,freq!$B$2:$B$40,0),_xlfn.XLOOKUP(D434,freq!$A$2:$A$40,freq!$B$2:$B$40,0),_xlfn.XLOOKUP(E434,freq!$A$2:$A$40,freq!$B$2:$B$40,0),_xlfn.XLOOKUP(F434,freq!$A$2:$A$40,freq!$B$2:$B$40,0),_xlfn.XLOOKUP(G434,freq!$A$2:$A$40,freq!$B$2:$B$40,0),_xlfn.XLOOKUP(H434,freq!$A$2:$A$40,freq!$B$2:$B$40,0),_xlfn.XLOOKUP(I434,freq!$A$2:$A$40,freq!$B$2:$B$40,0),_xlfn.XLOOKUP(J434,freq!$A$2:$A$40,freq!$B$2:$B$40,0),_xlfn.XLOOKUP(K434,freq!$A$2:$A$40,freq!$B$2:$B$40,0),_xlfn.XLOOKUP(L434,freq!$A$2:$A$40,freq!$B$2:$B$40,0),_xlfn.XLOOKUP(M434,freq!$A$2:$A$40,freq!$B$2:$B$40,0),_xlfn.XLOOKUP(N434,freq!$A$2:$A$40,freq!$B$2:$B$40,0),_xlfn.XLOOKUP(O434,freq!$A$2:$A$40,freq!$B$2:$B$40,0),_xlfn.XLOOKUP(P434,freq!$A$2:$A$40,freq!$B$2:$B$40,0),_xlfn.XLOOKUP(Q434,freq!$A$2:$A$40,freq!$B$2:$B$40,0),_xlfn.XLOOKUP(R434,freq!$A$2:$A$40,freq!$B$2:$B$40,0),_xlfn.XLOOKUP(S434,freq!$A$2:$A$40,freq!$B$2:$B$40,0),_xlfn.XLOOKUP(T434,freq!$A$2:$A$40,freq!$B$2:$B$40,0),_xlfn.XLOOKUP(U434,freq!$A$2:$A$40,freq!$B$2:$B$40,0),_xlfn.XLOOKUP(V434,freq!$A$2:$A$40,freq!$B$2:$B$40,0))</f>
        <v>64.010000000000005</v>
      </c>
    </row>
    <row r="435" spans="1:23" x14ac:dyDescent="0.35">
      <c r="A435" s="32" t="s">
        <v>72</v>
      </c>
      <c r="B435" s="32" t="s">
        <v>56</v>
      </c>
      <c r="C435" s="32" t="s">
        <v>42</v>
      </c>
      <c r="D435" s="32" t="s">
        <v>38</v>
      </c>
      <c r="E435" s="32" t="s">
        <v>45</v>
      </c>
      <c r="F435" s="32" t="s">
        <v>2</v>
      </c>
      <c r="G435" s="32" t="s">
        <v>31</v>
      </c>
      <c r="H435" s="32" t="s">
        <v>40</v>
      </c>
      <c r="I435" s="32">
        <v>8</v>
      </c>
      <c r="J435" s="32" t="s">
        <v>59</v>
      </c>
      <c r="K435" s="32">
        <v>1</v>
      </c>
      <c r="L435" s="32" t="s">
        <v>3</v>
      </c>
      <c r="M435" s="32" t="s">
        <v>49</v>
      </c>
      <c r="N435" s="32" t="s">
        <v>59</v>
      </c>
      <c r="O435" s="32">
        <v>0</v>
      </c>
      <c r="P435" s="32">
        <v>0</v>
      </c>
      <c r="Q435" s="32" t="s">
        <v>34</v>
      </c>
      <c r="R435" s="32" t="s">
        <v>36</v>
      </c>
      <c r="S435" s="32" t="s">
        <v>56</v>
      </c>
      <c r="T435" s="32">
        <v>1</v>
      </c>
      <c r="U435" s="32" t="s">
        <v>3</v>
      </c>
      <c r="V435" s="32">
        <v>1</v>
      </c>
      <c r="W435" s="32">
        <f>SUM(_xlfn.XLOOKUP(B435,freq!$A$2:$A$40,freq!$B$2:$B$40,0),_xlfn.XLOOKUP(C435,freq!$A$2:$A$40,freq!$B$2:$B$40,0),_xlfn.XLOOKUP(D435,freq!$A$2:$A$40,freq!$B$2:$B$40,0),_xlfn.XLOOKUP(E435,freq!$A$2:$A$40,freq!$B$2:$B$40,0),_xlfn.XLOOKUP(F435,freq!$A$2:$A$40,freq!$B$2:$B$40,0),_xlfn.XLOOKUP(G435,freq!$A$2:$A$40,freq!$B$2:$B$40,0),_xlfn.XLOOKUP(H435,freq!$A$2:$A$40,freq!$B$2:$B$40,0),_xlfn.XLOOKUP(I435,freq!$A$2:$A$40,freq!$B$2:$B$40,0),_xlfn.XLOOKUP(J435,freq!$A$2:$A$40,freq!$B$2:$B$40,0),_xlfn.XLOOKUP(K435,freq!$A$2:$A$40,freq!$B$2:$B$40,0),_xlfn.XLOOKUP(L435,freq!$A$2:$A$40,freq!$B$2:$B$40,0),_xlfn.XLOOKUP(M435,freq!$A$2:$A$40,freq!$B$2:$B$40,0),_xlfn.XLOOKUP(N435,freq!$A$2:$A$40,freq!$B$2:$B$40,0),_xlfn.XLOOKUP(O435,freq!$A$2:$A$40,freq!$B$2:$B$40,0),_xlfn.XLOOKUP(P435,freq!$A$2:$A$40,freq!$B$2:$B$40,0),_xlfn.XLOOKUP(Q435,freq!$A$2:$A$40,freq!$B$2:$B$40,0),_xlfn.XLOOKUP(R435,freq!$A$2:$A$40,freq!$B$2:$B$40,0),_xlfn.XLOOKUP(S435,freq!$A$2:$A$40,freq!$B$2:$B$40,0),_xlfn.XLOOKUP(T435,freq!$A$2:$A$40,freq!$B$2:$B$40,0),_xlfn.XLOOKUP(U435,freq!$A$2:$A$40,freq!$B$2:$B$40,0),_xlfn.XLOOKUP(V435,freq!$A$2:$A$40,freq!$B$2:$B$40,0))</f>
        <v>63.989999999999995</v>
      </c>
    </row>
    <row r="436" spans="1:23" x14ac:dyDescent="0.35">
      <c r="A436" s="32" t="s">
        <v>128</v>
      </c>
      <c r="B436" s="32">
        <v>1</v>
      </c>
      <c r="C436" s="32">
        <v>8</v>
      </c>
      <c r="D436" s="32" t="s">
        <v>1</v>
      </c>
      <c r="E436" s="32" t="s">
        <v>38</v>
      </c>
      <c r="F436" s="32">
        <v>6</v>
      </c>
      <c r="G436" s="32">
        <v>1</v>
      </c>
      <c r="H436" s="32" t="s">
        <v>50</v>
      </c>
      <c r="I436" s="32" t="s">
        <v>0</v>
      </c>
      <c r="J436" s="32" t="s">
        <v>42</v>
      </c>
      <c r="K436" s="32" t="s">
        <v>44</v>
      </c>
      <c r="L436" s="32" t="s">
        <v>2</v>
      </c>
      <c r="M436" s="32" t="s">
        <v>59</v>
      </c>
      <c r="N436" s="32" t="s">
        <v>2</v>
      </c>
      <c r="O436" s="32" t="s">
        <v>42</v>
      </c>
      <c r="P436" s="32" t="s">
        <v>29</v>
      </c>
      <c r="Q436" s="32">
        <v>1</v>
      </c>
      <c r="R436" s="32" t="s">
        <v>56</v>
      </c>
      <c r="S436" s="32" t="s">
        <v>1</v>
      </c>
      <c r="T436" s="32" t="s">
        <v>56</v>
      </c>
      <c r="U436" s="32" t="s">
        <v>1</v>
      </c>
      <c r="V436" s="32" t="s">
        <v>43</v>
      </c>
      <c r="W436" s="32">
        <f>SUM(_xlfn.XLOOKUP(B436,freq!$A$2:$A$40,freq!$B$2:$B$40,0),_xlfn.XLOOKUP(C436,freq!$A$2:$A$40,freq!$B$2:$B$40,0),_xlfn.XLOOKUP(D436,freq!$A$2:$A$40,freq!$B$2:$B$40,0),_xlfn.XLOOKUP(E436,freq!$A$2:$A$40,freq!$B$2:$B$40,0),_xlfn.XLOOKUP(F436,freq!$A$2:$A$40,freq!$B$2:$B$40,0),_xlfn.XLOOKUP(G436,freq!$A$2:$A$40,freq!$B$2:$B$40,0),_xlfn.XLOOKUP(H436,freq!$A$2:$A$40,freq!$B$2:$B$40,0),_xlfn.XLOOKUP(I436,freq!$A$2:$A$40,freq!$B$2:$B$40,0),_xlfn.XLOOKUP(J436,freq!$A$2:$A$40,freq!$B$2:$B$40,0),_xlfn.XLOOKUP(K436,freq!$A$2:$A$40,freq!$B$2:$B$40,0),_xlfn.XLOOKUP(L436,freq!$A$2:$A$40,freq!$B$2:$B$40,0),_xlfn.XLOOKUP(M436,freq!$A$2:$A$40,freq!$B$2:$B$40,0),_xlfn.XLOOKUP(N436,freq!$A$2:$A$40,freq!$B$2:$B$40,0),_xlfn.XLOOKUP(O436,freq!$A$2:$A$40,freq!$B$2:$B$40,0),_xlfn.XLOOKUP(P436,freq!$A$2:$A$40,freq!$B$2:$B$40,0),_xlfn.XLOOKUP(Q436,freq!$A$2:$A$40,freq!$B$2:$B$40,0),_xlfn.XLOOKUP(R436,freq!$A$2:$A$40,freq!$B$2:$B$40,0),_xlfn.XLOOKUP(S436,freq!$A$2:$A$40,freq!$B$2:$B$40,0),_xlfn.XLOOKUP(T436,freq!$A$2:$A$40,freq!$B$2:$B$40,0),_xlfn.XLOOKUP(U436,freq!$A$2:$A$40,freq!$B$2:$B$40,0),_xlfn.XLOOKUP(V436,freq!$A$2:$A$40,freq!$B$2:$B$40,0))</f>
        <v>63.96</v>
      </c>
    </row>
    <row r="437" spans="1:23" x14ac:dyDescent="0.35">
      <c r="A437" s="32" t="s">
        <v>1988</v>
      </c>
      <c r="B437" s="32" t="s">
        <v>53</v>
      </c>
      <c r="C437" s="32" t="s">
        <v>35</v>
      </c>
      <c r="D437" s="32" t="s">
        <v>56</v>
      </c>
      <c r="E437" s="32" t="s">
        <v>37</v>
      </c>
      <c r="F437" s="32" t="s">
        <v>28</v>
      </c>
      <c r="G437" s="32" t="s">
        <v>36</v>
      </c>
      <c r="H437" s="32">
        <v>5</v>
      </c>
      <c r="I437" s="32">
        <v>4</v>
      </c>
      <c r="J437" s="32" t="s">
        <v>33</v>
      </c>
      <c r="K437" s="32">
        <v>8</v>
      </c>
      <c r="L437" s="32">
        <v>0</v>
      </c>
      <c r="M437" s="32" t="s">
        <v>30</v>
      </c>
      <c r="N437" s="32" t="s">
        <v>1</v>
      </c>
      <c r="O437" s="32" t="s">
        <v>58</v>
      </c>
      <c r="P437" s="32" t="s">
        <v>53</v>
      </c>
      <c r="Q437" s="32" t="s">
        <v>40</v>
      </c>
      <c r="R437" s="32" t="s">
        <v>2</v>
      </c>
      <c r="S437" s="32" t="s">
        <v>2</v>
      </c>
      <c r="T437" s="32" t="s">
        <v>35</v>
      </c>
      <c r="U437" s="32" t="s">
        <v>4</v>
      </c>
      <c r="V437" s="32">
        <v>0</v>
      </c>
      <c r="W437" s="32">
        <f>SUM(_xlfn.XLOOKUP(B437,freq!$A$2:$A$40,freq!$B$2:$B$40,0),_xlfn.XLOOKUP(C437,freq!$A$2:$A$40,freq!$B$2:$B$40,0),_xlfn.XLOOKUP(D437,freq!$A$2:$A$40,freq!$B$2:$B$40,0),_xlfn.XLOOKUP(E437,freq!$A$2:$A$40,freq!$B$2:$B$40,0),_xlfn.XLOOKUP(F437,freq!$A$2:$A$40,freq!$B$2:$B$40,0),_xlfn.XLOOKUP(G437,freq!$A$2:$A$40,freq!$B$2:$B$40,0),_xlfn.XLOOKUP(H437,freq!$A$2:$A$40,freq!$B$2:$B$40,0),_xlfn.XLOOKUP(I437,freq!$A$2:$A$40,freq!$B$2:$B$40,0),_xlfn.XLOOKUP(J437,freq!$A$2:$A$40,freq!$B$2:$B$40,0),_xlfn.XLOOKUP(K437,freq!$A$2:$A$40,freq!$B$2:$B$40,0),_xlfn.XLOOKUP(L437,freq!$A$2:$A$40,freq!$B$2:$B$40,0),_xlfn.XLOOKUP(M437,freq!$A$2:$A$40,freq!$B$2:$B$40,0),_xlfn.XLOOKUP(N437,freq!$A$2:$A$40,freq!$B$2:$B$40,0),_xlfn.XLOOKUP(O437,freq!$A$2:$A$40,freq!$B$2:$B$40,0),_xlfn.XLOOKUP(P437,freq!$A$2:$A$40,freq!$B$2:$B$40,0),_xlfn.XLOOKUP(Q437,freq!$A$2:$A$40,freq!$B$2:$B$40,0),_xlfn.XLOOKUP(R437,freq!$A$2:$A$40,freq!$B$2:$B$40,0),_xlfn.XLOOKUP(S437,freq!$A$2:$A$40,freq!$B$2:$B$40,0),_xlfn.XLOOKUP(T437,freq!$A$2:$A$40,freq!$B$2:$B$40,0),_xlfn.XLOOKUP(U437,freq!$A$2:$A$40,freq!$B$2:$B$40,0),_xlfn.XLOOKUP(V437,freq!$A$2:$A$40,freq!$B$2:$B$40,0))</f>
        <v>63.89</v>
      </c>
    </row>
    <row r="438" spans="1:23" x14ac:dyDescent="0.35">
      <c r="A438" s="32" t="s">
        <v>1195</v>
      </c>
      <c r="B438" s="32" t="s">
        <v>36</v>
      </c>
      <c r="C438" s="32" t="s">
        <v>45</v>
      </c>
      <c r="D438" s="32" t="s">
        <v>48</v>
      </c>
      <c r="E438" s="32" t="s">
        <v>44</v>
      </c>
      <c r="F438" s="32">
        <v>3</v>
      </c>
      <c r="G438" s="32">
        <v>4</v>
      </c>
      <c r="H438" s="32">
        <v>6</v>
      </c>
      <c r="I438" s="32" t="s">
        <v>50</v>
      </c>
      <c r="J438" s="32" t="s">
        <v>1</v>
      </c>
      <c r="K438" s="32" t="s">
        <v>36</v>
      </c>
      <c r="L438" s="32" t="s">
        <v>4</v>
      </c>
      <c r="M438" s="32" t="s">
        <v>38</v>
      </c>
      <c r="N438" s="32" t="s">
        <v>29</v>
      </c>
      <c r="O438" s="32" t="s">
        <v>4</v>
      </c>
      <c r="P438" s="32" t="s">
        <v>38</v>
      </c>
      <c r="Q438" s="32" t="s">
        <v>48</v>
      </c>
      <c r="R438" s="32">
        <v>6</v>
      </c>
      <c r="S438" s="32" t="s">
        <v>40</v>
      </c>
      <c r="T438" s="32" t="s">
        <v>28</v>
      </c>
      <c r="U438" s="32" t="s">
        <v>2</v>
      </c>
      <c r="V438" s="32">
        <v>8</v>
      </c>
      <c r="W438" s="32">
        <f>SUM(_xlfn.XLOOKUP(B438,freq!$A$2:$A$40,freq!$B$2:$B$40,0),_xlfn.XLOOKUP(C438,freq!$A$2:$A$40,freq!$B$2:$B$40,0),_xlfn.XLOOKUP(D438,freq!$A$2:$A$40,freq!$B$2:$B$40,0),_xlfn.XLOOKUP(E438,freq!$A$2:$A$40,freq!$B$2:$B$40,0),_xlfn.XLOOKUP(F438,freq!$A$2:$A$40,freq!$B$2:$B$40,0),_xlfn.XLOOKUP(G438,freq!$A$2:$A$40,freq!$B$2:$B$40,0),_xlfn.XLOOKUP(H438,freq!$A$2:$A$40,freq!$B$2:$B$40,0),_xlfn.XLOOKUP(I438,freq!$A$2:$A$40,freq!$B$2:$B$40,0),_xlfn.XLOOKUP(J438,freq!$A$2:$A$40,freq!$B$2:$B$40,0),_xlfn.XLOOKUP(K438,freq!$A$2:$A$40,freq!$B$2:$B$40,0),_xlfn.XLOOKUP(L438,freq!$A$2:$A$40,freq!$B$2:$B$40,0),_xlfn.XLOOKUP(M438,freq!$A$2:$A$40,freq!$B$2:$B$40,0),_xlfn.XLOOKUP(N438,freq!$A$2:$A$40,freq!$B$2:$B$40,0),_xlfn.XLOOKUP(O438,freq!$A$2:$A$40,freq!$B$2:$B$40,0),_xlfn.XLOOKUP(P438,freq!$A$2:$A$40,freq!$B$2:$B$40,0),_xlfn.XLOOKUP(Q438,freq!$A$2:$A$40,freq!$B$2:$B$40,0),_xlfn.XLOOKUP(R438,freq!$A$2:$A$40,freq!$B$2:$B$40,0),_xlfn.XLOOKUP(S438,freq!$A$2:$A$40,freq!$B$2:$B$40,0),_xlfn.XLOOKUP(T438,freq!$A$2:$A$40,freq!$B$2:$B$40,0),_xlfn.XLOOKUP(U438,freq!$A$2:$A$40,freq!$B$2:$B$40,0),_xlfn.XLOOKUP(V438,freq!$A$2:$A$40,freq!$B$2:$B$40,0))</f>
        <v>63.779999999999994</v>
      </c>
    </row>
    <row r="439" spans="1:23" x14ac:dyDescent="0.35">
      <c r="A439" s="32" t="s">
        <v>367</v>
      </c>
      <c r="B439" s="32" t="s">
        <v>36</v>
      </c>
      <c r="C439" s="32" t="s">
        <v>43</v>
      </c>
      <c r="D439" s="32" t="s">
        <v>46</v>
      </c>
      <c r="E439" s="32" t="s">
        <v>40</v>
      </c>
      <c r="F439" s="32" t="s">
        <v>0</v>
      </c>
      <c r="G439" s="32" t="s">
        <v>4</v>
      </c>
      <c r="H439" s="32">
        <v>2</v>
      </c>
      <c r="I439" s="32">
        <v>5</v>
      </c>
      <c r="J439" s="32">
        <v>5</v>
      </c>
      <c r="K439" s="32" t="s">
        <v>2</v>
      </c>
      <c r="L439" s="32" t="s">
        <v>58</v>
      </c>
      <c r="M439" s="32" t="s">
        <v>31</v>
      </c>
      <c r="N439" s="32">
        <v>2</v>
      </c>
      <c r="O439" s="32" t="s">
        <v>56</v>
      </c>
      <c r="P439" s="32" t="s">
        <v>31</v>
      </c>
      <c r="Q439" s="32" t="s">
        <v>59</v>
      </c>
      <c r="R439" s="32" t="s">
        <v>38</v>
      </c>
      <c r="S439" s="32" t="s">
        <v>35</v>
      </c>
      <c r="T439" s="32" t="s">
        <v>28</v>
      </c>
      <c r="U439" s="32" t="s">
        <v>1</v>
      </c>
      <c r="V439" s="32" t="s">
        <v>28</v>
      </c>
      <c r="W439" s="32">
        <f>SUM(_xlfn.XLOOKUP(B439,freq!$A$2:$A$40,freq!$B$2:$B$40,0),_xlfn.XLOOKUP(C439,freq!$A$2:$A$40,freq!$B$2:$B$40,0),_xlfn.XLOOKUP(D439,freq!$A$2:$A$40,freq!$B$2:$B$40,0),_xlfn.XLOOKUP(E439,freq!$A$2:$A$40,freq!$B$2:$B$40,0),_xlfn.XLOOKUP(F439,freq!$A$2:$A$40,freq!$B$2:$B$40,0),_xlfn.XLOOKUP(G439,freq!$A$2:$A$40,freq!$B$2:$B$40,0),_xlfn.XLOOKUP(H439,freq!$A$2:$A$40,freq!$B$2:$B$40,0),_xlfn.XLOOKUP(I439,freq!$A$2:$A$40,freq!$B$2:$B$40,0),_xlfn.XLOOKUP(J439,freq!$A$2:$A$40,freq!$B$2:$B$40,0),_xlfn.XLOOKUP(K439,freq!$A$2:$A$40,freq!$B$2:$B$40,0),_xlfn.XLOOKUP(L439,freq!$A$2:$A$40,freq!$B$2:$B$40,0),_xlfn.XLOOKUP(M439,freq!$A$2:$A$40,freq!$B$2:$B$40,0),_xlfn.XLOOKUP(N439,freq!$A$2:$A$40,freq!$B$2:$B$40,0),_xlfn.XLOOKUP(O439,freq!$A$2:$A$40,freq!$B$2:$B$40,0),_xlfn.XLOOKUP(P439,freq!$A$2:$A$40,freq!$B$2:$B$40,0),_xlfn.XLOOKUP(Q439,freq!$A$2:$A$40,freq!$B$2:$B$40,0),_xlfn.XLOOKUP(R439,freq!$A$2:$A$40,freq!$B$2:$B$40,0),_xlfn.XLOOKUP(S439,freq!$A$2:$A$40,freq!$B$2:$B$40,0),_xlfn.XLOOKUP(T439,freq!$A$2:$A$40,freq!$B$2:$B$40,0),_xlfn.XLOOKUP(U439,freq!$A$2:$A$40,freq!$B$2:$B$40,0),_xlfn.XLOOKUP(V439,freq!$A$2:$A$40,freq!$B$2:$B$40,0))</f>
        <v>63.56</v>
      </c>
    </row>
    <row r="440" spans="1:23" x14ac:dyDescent="0.35">
      <c r="A440" s="32" t="s">
        <v>280</v>
      </c>
      <c r="B440" s="32" t="s">
        <v>4</v>
      </c>
      <c r="C440" s="32" t="s">
        <v>56</v>
      </c>
      <c r="D440" s="32" t="s">
        <v>35</v>
      </c>
      <c r="E440" s="32">
        <v>9</v>
      </c>
      <c r="F440" s="32" t="s">
        <v>36</v>
      </c>
      <c r="G440" s="32">
        <v>8</v>
      </c>
      <c r="H440" s="32" t="s">
        <v>59</v>
      </c>
      <c r="I440" s="32" t="s">
        <v>2</v>
      </c>
      <c r="J440" s="32">
        <v>6</v>
      </c>
      <c r="K440" s="32">
        <v>0</v>
      </c>
      <c r="L440" s="32" t="s">
        <v>42</v>
      </c>
      <c r="M440" s="32" t="s">
        <v>1</v>
      </c>
      <c r="N440" s="32" t="s">
        <v>0</v>
      </c>
      <c r="O440" s="32" t="s">
        <v>33</v>
      </c>
      <c r="P440" s="32" t="s">
        <v>34</v>
      </c>
      <c r="Q440" s="32" t="s">
        <v>38</v>
      </c>
      <c r="R440" s="32" t="s">
        <v>56</v>
      </c>
      <c r="S440" s="32">
        <v>4</v>
      </c>
      <c r="T440" s="32" t="s">
        <v>56</v>
      </c>
      <c r="U440" s="32" t="s">
        <v>35</v>
      </c>
      <c r="V440" s="32">
        <v>4</v>
      </c>
      <c r="W440" s="32">
        <f>SUM(_xlfn.XLOOKUP(B440,freq!$A$2:$A$40,freq!$B$2:$B$40,0),_xlfn.XLOOKUP(C440,freq!$A$2:$A$40,freq!$B$2:$B$40,0),_xlfn.XLOOKUP(D440,freq!$A$2:$A$40,freq!$B$2:$B$40,0),_xlfn.XLOOKUP(E440,freq!$A$2:$A$40,freq!$B$2:$B$40,0),_xlfn.XLOOKUP(F440,freq!$A$2:$A$40,freq!$B$2:$B$40,0),_xlfn.XLOOKUP(G440,freq!$A$2:$A$40,freq!$B$2:$B$40,0),_xlfn.XLOOKUP(H440,freq!$A$2:$A$40,freq!$B$2:$B$40,0),_xlfn.XLOOKUP(I440,freq!$A$2:$A$40,freq!$B$2:$B$40,0),_xlfn.XLOOKUP(J440,freq!$A$2:$A$40,freq!$B$2:$B$40,0),_xlfn.XLOOKUP(K440,freq!$A$2:$A$40,freq!$B$2:$B$40,0),_xlfn.XLOOKUP(L440,freq!$A$2:$A$40,freq!$B$2:$B$40,0),_xlfn.XLOOKUP(M440,freq!$A$2:$A$40,freq!$B$2:$B$40,0),_xlfn.XLOOKUP(N440,freq!$A$2:$A$40,freq!$B$2:$B$40,0),_xlfn.XLOOKUP(O440,freq!$A$2:$A$40,freq!$B$2:$B$40,0),_xlfn.XLOOKUP(P440,freq!$A$2:$A$40,freq!$B$2:$B$40,0),_xlfn.XLOOKUP(Q440,freq!$A$2:$A$40,freq!$B$2:$B$40,0),_xlfn.XLOOKUP(R440,freq!$A$2:$A$40,freq!$B$2:$B$40,0),_xlfn.XLOOKUP(S440,freq!$A$2:$A$40,freq!$B$2:$B$40,0),_xlfn.XLOOKUP(T440,freq!$A$2:$A$40,freq!$B$2:$B$40,0),_xlfn.XLOOKUP(U440,freq!$A$2:$A$40,freq!$B$2:$B$40,0),_xlfn.XLOOKUP(V440,freq!$A$2:$A$40,freq!$B$2:$B$40,0))</f>
        <v>63.559999999999995</v>
      </c>
    </row>
    <row r="441" spans="1:23" x14ac:dyDescent="0.35">
      <c r="A441" s="32" t="s">
        <v>1473</v>
      </c>
      <c r="B441" s="32">
        <v>1</v>
      </c>
      <c r="C441" s="32" t="s">
        <v>50</v>
      </c>
      <c r="D441" s="32" t="s">
        <v>58</v>
      </c>
      <c r="E441" s="32">
        <v>8</v>
      </c>
      <c r="F441" s="32" t="s">
        <v>33</v>
      </c>
      <c r="G441" s="32" t="s">
        <v>56</v>
      </c>
      <c r="H441" s="32" t="s">
        <v>50</v>
      </c>
      <c r="I441" s="32" t="s">
        <v>48</v>
      </c>
      <c r="J441" s="32">
        <v>1</v>
      </c>
      <c r="K441" s="32" t="s">
        <v>38</v>
      </c>
      <c r="L441" s="32" t="s">
        <v>33</v>
      </c>
      <c r="M441" s="32">
        <v>1</v>
      </c>
      <c r="N441" s="32">
        <v>8</v>
      </c>
      <c r="O441" s="32" t="s">
        <v>3</v>
      </c>
      <c r="P441" s="32" t="s">
        <v>42</v>
      </c>
      <c r="Q441" s="32" t="s">
        <v>2</v>
      </c>
      <c r="R441" s="32" t="s">
        <v>37</v>
      </c>
      <c r="S441" s="32" t="s">
        <v>29</v>
      </c>
      <c r="T441" s="32" t="s">
        <v>48</v>
      </c>
      <c r="U441" s="32" t="s">
        <v>2</v>
      </c>
      <c r="V441" s="32" t="s">
        <v>37</v>
      </c>
      <c r="W441" s="32">
        <f>SUM(_xlfn.XLOOKUP(B441,freq!$A$2:$A$40,freq!$B$2:$B$40,0),_xlfn.XLOOKUP(C441,freq!$A$2:$A$40,freq!$B$2:$B$40,0),_xlfn.XLOOKUP(D441,freq!$A$2:$A$40,freq!$B$2:$B$40,0),_xlfn.XLOOKUP(E441,freq!$A$2:$A$40,freq!$B$2:$B$40,0),_xlfn.XLOOKUP(F441,freq!$A$2:$A$40,freq!$B$2:$B$40,0),_xlfn.XLOOKUP(G441,freq!$A$2:$A$40,freq!$B$2:$B$40,0),_xlfn.XLOOKUP(H441,freq!$A$2:$A$40,freq!$B$2:$B$40,0),_xlfn.XLOOKUP(I441,freq!$A$2:$A$40,freq!$B$2:$B$40,0),_xlfn.XLOOKUP(J441,freq!$A$2:$A$40,freq!$B$2:$B$40,0),_xlfn.XLOOKUP(K441,freq!$A$2:$A$40,freq!$B$2:$B$40,0),_xlfn.XLOOKUP(L441,freq!$A$2:$A$40,freq!$B$2:$B$40,0),_xlfn.XLOOKUP(M441,freq!$A$2:$A$40,freq!$B$2:$B$40,0),_xlfn.XLOOKUP(N441,freq!$A$2:$A$40,freq!$B$2:$B$40,0),_xlfn.XLOOKUP(O441,freq!$A$2:$A$40,freq!$B$2:$B$40,0),_xlfn.XLOOKUP(P441,freq!$A$2:$A$40,freq!$B$2:$B$40,0),_xlfn.XLOOKUP(Q441,freq!$A$2:$A$40,freq!$B$2:$B$40,0),_xlfn.XLOOKUP(R441,freq!$A$2:$A$40,freq!$B$2:$B$40,0),_xlfn.XLOOKUP(S441,freq!$A$2:$A$40,freq!$B$2:$B$40,0),_xlfn.XLOOKUP(T441,freq!$A$2:$A$40,freq!$B$2:$B$40,0),_xlfn.XLOOKUP(U441,freq!$A$2:$A$40,freq!$B$2:$B$40,0),_xlfn.XLOOKUP(V441,freq!$A$2:$A$40,freq!$B$2:$B$40,0))</f>
        <v>63.550000000000011</v>
      </c>
    </row>
    <row r="442" spans="1:23" x14ac:dyDescent="0.35">
      <c r="A442" s="32" t="s">
        <v>254</v>
      </c>
      <c r="B442" s="32" t="s">
        <v>56</v>
      </c>
      <c r="C442" s="32">
        <v>2</v>
      </c>
      <c r="D442" s="32" t="s">
        <v>45</v>
      </c>
      <c r="E442" s="32" t="s">
        <v>33</v>
      </c>
      <c r="F442" s="32" t="s">
        <v>42</v>
      </c>
      <c r="G442" s="32" t="s">
        <v>38</v>
      </c>
      <c r="H442" s="32" t="s">
        <v>42</v>
      </c>
      <c r="I442" s="32">
        <v>3</v>
      </c>
      <c r="J442" s="32" t="s">
        <v>28</v>
      </c>
      <c r="K442" s="32">
        <v>6</v>
      </c>
      <c r="L442" s="32" t="s">
        <v>3</v>
      </c>
      <c r="M442" s="32" t="s">
        <v>32</v>
      </c>
      <c r="N442" s="32">
        <v>5</v>
      </c>
      <c r="O442" s="32" t="s">
        <v>4</v>
      </c>
      <c r="P442" s="32" t="s">
        <v>50</v>
      </c>
      <c r="Q442" s="32" t="s">
        <v>1</v>
      </c>
      <c r="R442" s="32" t="s">
        <v>3</v>
      </c>
      <c r="S442" s="32" t="s">
        <v>1</v>
      </c>
      <c r="T442" s="32" t="s">
        <v>3</v>
      </c>
      <c r="U442" s="32" t="s">
        <v>58</v>
      </c>
      <c r="V442" s="32" t="s">
        <v>30</v>
      </c>
      <c r="W442" s="32">
        <f>SUM(_xlfn.XLOOKUP(B442,freq!$A$2:$A$40,freq!$B$2:$B$40,0),_xlfn.XLOOKUP(C442,freq!$A$2:$A$40,freq!$B$2:$B$40,0),_xlfn.XLOOKUP(D442,freq!$A$2:$A$40,freq!$B$2:$B$40,0),_xlfn.XLOOKUP(E442,freq!$A$2:$A$40,freq!$B$2:$B$40,0),_xlfn.XLOOKUP(F442,freq!$A$2:$A$40,freq!$B$2:$B$40,0),_xlfn.XLOOKUP(G442,freq!$A$2:$A$40,freq!$B$2:$B$40,0),_xlfn.XLOOKUP(H442,freq!$A$2:$A$40,freq!$B$2:$B$40,0),_xlfn.XLOOKUP(I442,freq!$A$2:$A$40,freq!$B$2:$B$40,0),_xlfn.XLOOKUP(J442,freq!$A$2:$A$40,freq!$B$2:$B$40,0),_xlfn.XLOOKUP(K442,freq!$A$2:$A$40,freq!$B$2:$B$40,0),_xlfn.XLOOKUP(L442,freq!$A$2:$A$40,freq!$B$2:$B$40,0),_xlfn.XLOOKUP(M442,freq!$A$2:$A$40,freq!$B$2:$B$40,0),_xlfn.XLOOKUP(N442,freq!$A$2:$A$40,freq!$B$2:$B$40,0),_xlfn.XLOOKUP(O442,freq!$A$2:$A$40,freq!$B$2:$B$40,0),_xlfn.XLOOKUP(P442,freq!$A$2:$A$40,freq!$B$2:$B$40,0),_xlfn.XLOOKUP(Q442,freq!$A$2:$A$40,freq!$B$2:$B$40,0),_xlfn.XLOOKUP(R442,freq!$A$2:$A$40,freq!$B$2:$B$40,0),_xlfn.XLOOKUP(S442,freq!$A$2:$A$40,freq!$B$2:$B$40,0),_xlfn.XLOOKUP(T442,freq!$A$2:$A$40,freq!$B$2:$B$40,0),_xlfn.XLOOKUP(U442,freq!$A$2:$A$40,freq!$B$2:$B$40,0),_xlfn.XLOOKUP(V442,freq!$A$2:$A$40,freq!$B$2:$B$40,0))</f>
        <v>63.540000000000006</v>
      </c>
    </row>
    <row r="443" spans="1:23" x14ac:dyDescent="0.35">
      <c r="A443" s="32" t="s">
        <v>1300</v>
      </c>
      <c r="B443" s="32" t="s">
        <v>40</v>
      </c>
      <c r="C443" s="32" t="s">
        <v>42</v>
      </c>
      <c r="D443" s="32" t="s">
        <v>45</v>
      </c>
      <c r="E443" s="32" t="s">
        <v>53</v>
      </c>
      <c r="F443" s="32" t="s">
        <v>46</v>
      </c>
      <c r="G443" s="32" t="s">
        <v>49</v>
      </c>
      <c r="H443" s="32" t="s">
        <v>35</v>
      </c>
      <c r="I443" s="32">
        <v>3</v>
      </c>
      <c r="J443" s="32" t="s">
        <v>34</v>
      </c>
      <c r="K443" s="32" t="s">
        <v>3</v>
      </c>
      <c r="L443" s="32">
        <v>3</v>
      </c>
      <c r="M443" s="32" t="s">
        <v>33</v>
      </c>
      <c r="N443" s="32" t="s">
        <v>36</v>
      </c>
      <c r="O443" s="32">
        <v>4</v>
      </c>
      <c r="P443" s="32">
        <v>1</v>
      </c>
      <c r="Q443" s="32" t="s">
        <v>28</v>
      </c>
      <c r="R443" s="32" t="s">
        <v>33</v>
      </c>
      <c r="S443" s="32" t="s">
        <v>1</v>
      </c>
      <c r="T443" s="32" t="s">
        <v>42</v>
      </c>
      <c r="U443" s="32" t="s">
        <v>35</v>
      </c>
      <c r="V443" s="32" t="s">
        <v>1</v>
      </c>
      <c r="W443" s="32">
        <f>SUM(_xlfn.XLOOKUP(B443,freq!$A$2:$A$40,freq!$B$2:$B$40,0),_xlfn.XLOOKUP(C443,freq!$A$2:$A$40,freq!$B$2:$B$40,0),_xlfn.XLOOKUP(D443,freq!$A$2:$A$40,freq!$B$2:$B$40,0),_xlfn.XLOOKUP(E443,freq!$A$2:$A$40,freq!$B$2:$B$40,0),_xlfn.XLOOKUP(F443,freq!$A$2:$A$40,freq!$B$2:$B$40,0),_xlfn.XLOOKUP(G443,freq!$A$2:$A$40,freq!$B$2:$B$40,0),_xlfn.XLOOKUP(H443,freq!$A$2:$A$40,freq!$B$2:$B$40,0),_xlfn.XLOOKUP(I443,freq!$A$2:$A$40,freq!$B$2:$B$40,0),_xlfn.XLOOKUP(J443,freq!$A$2:$A$40,freq!$B$2:$B$40,0),_xlfn.XLOOKUP(K443,freq!$A$2:$A$40,freq!$B$2:$B$40,0),_xlfn.XLOOKUP(L443,freq!$A$2:$A$40,freq!$B$2:$B$40,0),_xlfn.XLOOKUP(M443,freq!$A$2:$A$40,freq!$B$2:$B$40,0),_xlfn.XLOOKUP(N443,freq!$A$2:$A$40,freq!$B$2:$B$40,0),_xlfn.XLOOKUP(O443,freq!$A$2:$A$40,freq!$B$2:$B$40,0),_xlfn.XLOOKUP(P443,freq!$A$2:$A$40,freq!$B$2:$B$40,0),_xlfn.XLOOKUP(Q443,freq!$A$2:$A$40,freq!$B$2:$B$40,0),_xlfn.XLOOKUP(R443,freq!$A$2:$A$40,freq!$B$2:$B$40,0),_xlfn.XLOOKUP(S443,freq!$A$2:$A$40,freq!$B$2:$B$40,0),_xlfn.XLOOKUP(T443,freq!$A$2:$A$40,freq!$B$2:$B$40,0),_xlfn.XLOOKUP(U443,freq!$A$2:$A$40,freq!$B$2:$B$40,0),_xlfn.XLOOKUP(V443,freq!$A$2:$A$40,freq!$B$2:$B$40,0))</f>
        <v>63.5</v>
      </c>
    </row>
    <row r="444" spans="1:23" x14ac:dyDescent="0.35">
      <c r="A444" s="32" t="s">
        <v>1126</v>
      </c>
      <c r="B444" s="32" t="s">
        <v>0</v>
      </c>
      <c r="C444" s="32" t="s">
        <v>35</v>
      </c>
      <c r="D444" s="32" t="s">
        <v>38</v>
      </c>
      <c r="E444" s="32" t="s">
        <v>32</v>
      </c>
      <c r="F444" s="32" t="s">
        <v>49</v>
      </c>
      <c r="G444" s="32">
        <v>9</v>
      </c>
      <c r="H444" s="32" t="s">
        <v>29</v>
      </c>
      <c r="I444" s="32" t="s">
        <v>59</v>
      </c>
      <c r="J444" s="32" t="s">
        <v>38</v>
      </c>
      <c r="K444" s="32" t="s">
        <v>42</v>
      </c>
      <c r="L444" s="32" t="s">
        <v>40</v>
      </c>
      <c r="M444" s="32" t="s">
        <v>42</v>
      </c>
      <c r="N444" s="32" t="s">
        <v>37</v>
      </c>
      <c r="O444" s="32" t="s">
        <v>4</v>
      </c>
      <c r="P444" s="32" t="s">
        <v>44</v>
      </c>
      <c r="Q444" s="32" t="s">
        <v>35</v>
      </c>
      <c r="R444" s="32" t="s">
        <v>31</v>
      </c>
      <c r="S444" s="32" t="s">
        <v>46</v>
      </c>
      <c r="T444" s="32" t="s">
        <v>4</v>
      </c>
      <c r="U444" s="32" t="s">
        <v>46</v>
      </c>
      <c r="V444" s="32" t="s">
        <v>38</v>
      </c>
      <c r="W444" s="32">
        <f>SUM(_xlfn.XLOOKUP(B444,freq!$A$2:$A$40,freq!$B$2:$B$40,0),_xlfn.XLOOKUP(C444,freq!$A$2:$A$40,freq!$B$2:$B$40,0),_xlfn.XLOOKUP(D444,freq!$A$2:$A$40,freq!$B$2:$B$40,0),_xlfn.XLOOKUP(E444,freq!$A$2:$A$40,freq!$B$2:$B$40,0),_xlfn.XLOOKUP(F444,freq!$A$2:$A$40,freq!$B$2:$B$40,0),_xlfn.XLOOKUP(G444,freq!$A$2:$A$40,freq!$B$2:$B$40,0),_xlfn.XLOOKUP(H444,freq!$A$2:$A$40,freq!$B$2:$B$40,0),_xlfn.XLOOKUP(I444,freq!$A$2:$A$40,freq!$B$2:$B$40,0),_xlfn.XLOOKUP(J444,freq!$A$2:$A$40,freq!$B$2:$B$40,0),_xlfn.XLOOKUP(K444,freq!$A$2:$A$40,freq!$B$2:$B$40,0),_xlfn.XLOOKUP(L444,freq!$A$2:$A$40,freq!$B$2:$B$40,0),_xlfn.XLOOKUP(M444,freq!$A$2:$A$40,freq!$B$2:$B$40,0),_xlfn.XLOOKUP(N444,freq!$A$2:$A$40,freq!$B$2:$B$40,0),_xlfn.XLOOKUP(O444,freq!$A$2:$A$40,freq!$B$2:$B$40,0),_xlfn.XLOOKUP(P444,freq!$A$2:$A$40,freq!$B$2:$B$40,0),_xlfn.XLOOKUP(Q444,freq!$A$2:$A$40,freq!$B$2:$B$40,0),_xlfn.XLOOKUP(R444,freq!$A$2:$A$40,freq!$B$2:$B$40,0),_xlfn.XLOOKUP(S444,freq!$A$2:$A$40,freq!$B$2:$B$40,0),_xlfn.XLOOKUP(T444,freq!$A$2:$A$40,freq!$B$2:$B$40,0),_xlfn.XLOOKUP(U444,freq!$A$2:$A$40,freq!$B$2:$B$40,0),_xlfn.XLOOKUP(V444,freq!$A$2:$A$40,freq!$B$2:$B$40,0))</f>
        <v>63.37</v>
      </c>
    </row>
    <row r="445" spans="1:23" x14ac:dyDescent="0.35">
      <c r="A445" s="32" t="s">
        <v>1098</v>
      </c>
      <c r="B445" s="32" t="s">
        <v>45</v>
      </c>
      <c r="C445" s="32">
        <v>7</v>
      </c>
      <c r="D445" s="32" t="s">
        <v>53</v>
      </c>
      <c r="E445" s="32" t="s">
        <v>58</v>
      </c>
      <c r="F445" s="32" t="s">
        <v>46</v>
      </c>
      <c r="G445" s="32" t="s">
        <v>29</v>
      </c>
      <c r="H445" s="32" t="s">
        <v>28</v>
      </c>
      <c r="I445" s="32" t="s">
        <v>34</v>
      </c>
      <c r="J445" s="32" t="s">
        <v>37</v>
      </c>
      <c r="K445" s="32" t="s">
        <v>46</v>
      </c>
      <c r="L445" s="32" t="s">
        <v>4</v>
      </c>
      <c r="M445" s="32">
        <v>4</v>
      </c>
      <c r="N445" s="32">
        <v>0</v>
      </c>
      <c r="O445" s="32">
        <v>5</v>
      </c>
      <c r="P445" s="32" t="s">
        <v>33</v>
      </c>
      <c r="Q445" s="32" t="s">
        <v>0</v>
      </c>
      <c r="R445" s="32" t="s">
        <v>0</v>
      </c>
      <c r="S445" s="32" t="s">
        <v>2</v>
      </c>
      <c r="T445" s="32" t="s">
        <v>56</v>
      </c>
      <c r="U445" s="32" t="s">
        <v>2</v>
      </c>
      <c r="V445" s="32" t="s">
        <v>29</v>
      </c>
      <c r="W445" s="32">
        <f>SUM(_xlfn.XLOOKUP(B445,freq!$A$2:$A$40,freq!$B$2:$B$40,0),_xlfn.XLOOKUP(C445,freq!$A$2:$A$40,freq!$B$2:$B$40,0),_xlfn.XLOOKUP(D445,freq!$A$2:$A$40,freq!$B$2:$B$40,0),_xlfn.XLOOKUP(E445,freq!$A$2:$A$40,freq!$B$2:$B$40,0),_xlfn.XLOOKUP(F445,freq!$A$2:$A$40,freq!$B$2:$B$40,0),_xlfn.XLOOKUP(G445,freq!$A$2:$A$40,freq!$B$2:$B$40,0),_xlfn.XLOOKUP(H445,freq!$A$2:$A$40,freq!$B$2:$B$40,0),_xlfn.XLOOKUP(I445,freq!$A$2:$A$40,freq!$B$2:$B$40,0),_xlfn.XLOOKUP(J445,freq!$A$2:$A$40,freq!$B$2:$B$40,0),_xlfn.XLOOKUP(K445,freq!$A$2:$A$40,freq!$B$2:$B$40,0),_xlfn.XLOOKUP(L445,freq!$A$2:$A$40,freq!$B$2:$B$40,0),_xlfn.XLOOKUP(M445,freq!$A$2:$A$40,freq!$B$2:$B$40,0),_xlfn.XLOOKUP(N445,freq!$A$2:$A$40,freq!$B$2:$B$40,0),_xlfn.XLOOKUP(O445,freq!$A$2:$A$40,freq!$B$2:$B$40,0),_xlfn.XLOOKUP(P445,freq!$A$2:$A$40,freq!$B$2:$B$40,0),_xlfn.XLOOKUP(Q445,freq!$A$2:$A$40,freq!$B$2:$B$40,0),_xlfn.XLOOKUP(R445,freq!$A$2:$A$40,freq!$B$2:$B$40,0),_xlfn.XLOOKUP(S445,freq!$A$2:$A$40,freq!$B$2:$B$40,0),_xlfn.XLOOKUP(T445,freq!$A$2:$A$40,freq!$B$2:$B$40,0),_xlfn.XLOOKUP(U445,freq!$A$2:$A$40,freq!$B$2:$B$40,0),_xlfn.XLOOKUP(V445,freq!$A$2:$A$40,freq!$B$2:$B$40,0))</f>
        <v>63.360000000000007</v>
      </c>
    </row>
    <row r="446" spans="1:23" x14ac:dyDescent="0.35">
      <c r="A446" s="32" t="s">
        <v>191</v>
      </c>
      <c r="B446" s="32" t="s">
        <v>4</v>
      </c>
      <c r="C446" s="32" t="s">
        <v>44</v>
      </c>
      <c r="D446" s="32" t="s">
        <v>38</v>
      </c>
      <c r="E446" s="32" t="s">
        <v>37</v>
      </c>
      <c r="F446" s="32" t="s">
        <v>2</v>
      </c>
      <c r="G446" s="32" t="s">
        <v>28</v>
      </c>
      <c r="H446" s="32">
        <v>5</v>
      </c>
      <c r="I446" s="32">
        <v>2</v>
      </c>
      <c r="J446" s="32">
        <v>6</v>
      </c>
      <c r="K446" s="32">
        <v>5</v>
      </c>
      <c r="L446" s="32" t="s">
        <v>1</v>
      </c>
      <c r="M446" s="32" t="s">
        <v>56</v>
      </c>
      <c r="N446" s="32">
        <v>3</v>
      </c>
      <c r="O446" s="32">
        <v>8</v>
      </c>
      <c r="P446" s="32" t="s">
        <v>28</v>
      </c>
      <c r="Q446" s="32" t="s">
        <v>35</v>
      </c>
      <c r="R446" s="32" t="s">
        <v>4</v>
      </c>
      <c r="S446" s="32">
        <v>1</v>
      </c>
      <c r="T446" s="32" t="s">
        <v>44</v>
      </c>
      <c r="U446" s="32" t="s">
        <v>30</v>
      </c>
      <c r="V446" s="32" t="s">
        <v>56</v>
      </c>
      <c r="W446" s="32">
        <f>SUM(_xlfn.XLOOKUP(B446,freq!$A$2:$A$40,freq!$B$2:$B$40,0),_xlfn.XLOOKUP(C446,freq!$A$2:$A$40,freq!$B$2:$B$40,0),_xlfn.XLOOKUP(D446,freq!$A$2:$A$40,freq!$B$2:$B$40,0),_xlfn.XLOOKUP(E446,freq!$A$2:$A$40,freq!$B$2:$B$40,0),_xlfn.XLOOKUP(F446,freq!$A$2:$A$40,freq!$B$2:$B$40,0),_xlfn.XLOOKUP(G446,freq!$A$2:$A$40,freq!$B$2:$B$40,0),_xlfn.XLOOKUP(H446,freq!$A$2:$A$40,freq!$B$2:$B$40,0),_xlfn.XLOOKUP(I446,freq!$A$2:$A$40,freq!$B$2:$B$40,0),_xlfn.XLOOKUP(J446,freq!$A$2:$A$40,freq!$B$2:$B$40,0),_xlfn.XLOOKUP(K446,freq!$A$2:$A$40,freq!$B$2:$B$40,0),_xlfn.XLOOKUP(L446,freq!$A$2:$A$40,freq!$B$2:$B$40,0),_xlfn.XLOOKUP(M446,freq!$A$2:$A$40,freq!$B$2:$B$40,0),_xlfn.XLOOKUP(N446,freq!$A$2:$A$40,freq!$B$2:$B$40,0),_xlfn.XLOOKUP(O446,freq!$A$2:$A$40,freq!$B$2:$B$40,0),_xlfn.XLOOKUP(P446,freq!$A$2:$A$40,freq!$B$2:$B$40,0),_xlfn.XLOOKUP(Q446,freq!$A$2:$A$40,freq!$B$2:$B$40,0),_xlfn.XLOOKUP(R446,freq!$A$2:$A$40,freq!$B$2:$B$40,0),_xlfn.XLOOKUP(S446,freq!$A$2:$A$40,freq!$B$2:$B$40,0),_xlfn.XLOOKUP(T446,freq!$A$2:$A$40,freq!$B$2:$B$40,0),_xlfn.XLOOKUP(U446,freq!$A$2:$A$40,freq!$B$2:$B$40,0),_xlfn.XLOOKUP(V446,freq!$A$2:$A$40,freq!$B$2:$B$40,0))</f>
        <v>63.31</v>
      </c>
    </row>
    <row r="447" spans="1:23" x14ac:dyDescent="0.35">
      <c r="A447" s="32" t="s">
        <v>1540</v>
      </c>
      <c r="B447" s="32" t="s">
        <v>3</v>
      </c>
      <c r="C447" s="32">
        <v>9</v>
      </c>
      <c r="D447" s="32" t="s">
        <v>4</v>
      </c>
      <c r="E447" s="32" t="s">
        <v>32</v>
      </c>
      <c r="F447" s="32" t="s">
        <v>33</v>
      </c>
      <c r="G447" s="32" t="s">
        <v>3</v>
      </c>
      <c r="H447" s="32">
        <v>4</v>
      </c>
      <c r="I447" s="32" t="s">
        <v>3</v>
      </c>
      <c r="J447" s="32" t="s">
        <v>56</v>
      </c>
      <c r="K447" s="32" t="s">
        <v>53</v>
      </c>
      <c r="L447" s="32" t="s">
        <v>35</v>
      </c>
      <c r="M447" s="32" t="s">
        <v>50</v>
      </c>
      <c r="N447" s="32">
        <v>8</v>
      </c>
      <c r="O447" s="32" t="s">
        <v>38</v>
      </c>
      <c r="P447" s="32" t="s">
        <v>44</v>
      </c>
      <c r="Q447" s="32" t="s">
        <v>58</v>
      </c>
      <c r="R447" s="32">
        <v>3</v>
      </c>
      <c r="S447" s="32" t="s">
        <v>4</v>
      </c>
      <c r="T447" s="32" t="s">
        <v>46</v>
      </c>
      <c r="U447" s="32" t="s">
        <v>28</v>
      </c>
      <c r="V447" s="32" t="s">
        <v>35</v>
      </c>
      <c r="W447" s="32">
        <f>SUM(_xlfn.XLOOKUP(B447,freq!$A$2:$A$40,freq!$B$2:$B$40,0),_xlfn.XLOOKUP(C447,freq!$A$2:$A$40,freq!$B$2:$B$40,0),_xlfn.XLOOKUP(D447,freq!$A$2:$A$40,freq!$B$2:$B$40,0),_xlfn.XLOOKUP(E447,freq!$A$2:$A$40,freq!$B$2:$B$40,0),_xlfn.XLOOKUP(F447,freq!$A$2:$A$40,freq!$B$2:$B$40,0),_xlfn.XLOOKUP(G447,freq!$A$2:$A$40,freq!$B$2:$B$40,0),_xlfn.XLOOKUP(H447,freq!$A$2:$A$40,freq!$B$2:$B$40,0),_xlfn.XLOOKUP(I447,freq!$A$2:$A$40,freq!$B$2:$B$40,0),_xlfn.XLOOKUP(J447,freq!$A$2:$A$40,freq!$B$2:$B$40,0),_xlfn.XLOOKUP(K447,freq!$A$2:$A$40,freq!$B$2:$B$40,0),_xlfn.XLOOKUP(L447,freq!$A$2:$A$40,freq!$B$2:$B$40,0),_xlfn.XLOOKUP(M447,freq!$A$2:$A$40,freq!$B$2:$B$40,0),_xlfn.XLOOKUP(N447,freq!$A$2:$A$40,freq!$B$2:$B$40,0),_xlfn.XLOOKUP(O447,freq!$A$2:$A$40,freq!$B$2:$B$40,0),_xlfn.XLOOKUP(P447,freq!$A$2:$A$40,freq!$B$2:$B$40,0),_xlfn.XLOOKUP(Q447,freq!$A$2:$A$40,freq!$B$2:$B$40,0),_xlfn.XLOOKUP(R447,freq!$A$2:$A$40,freq!$B$2:$B$40,0),_xlfn.XLOOKUP(S447,freq!$A$2:$A$40,freq!$B$2:$B$40,0),_xlfn.XLOOKUP(T447,freq!$A$2:$A$40,freq!$B$2:$B$40,0),_xlfn.XLOOKUP(U447,freq!$A$2:$A$40,freq!$B$2:$B$40,0),_xlfn.XLOOKUP(V447,freq!$A$2:$A$40,freq!$B$2:$B$40,0))</f>
        <v>63.309999999999995</v>
      </c>
    </row>
    <row r="448" spans="1:23" x14ac:dyDescent="0.35">
      <c r="A448" s="32" t="s">
        <v>2067</v>
      </c>
      <c r="B448" s="32" t="s">
        <v>56</v>
      </c>
      <c r="C448" s="32">
        <v>7</v>
      </c>
      <c r="D448" s="32">
        <v>1</v>
      </c>
      <c r="E448" s="32">
        <v>9</v>
      </c>
      <c r="F448" s="32" t="s">
        <v>29</v>
      </c>
      <c r="G448" s="32" t="s">
        <v>35</v>
      </c>
      <c r="H448" s="32">
        <v>3</v>
      </c>
      <c r="I448" s="32">
        <v>6</v>
      </c>
      <c r="J448" s="32" t="s">
        <v>49</v>
      </c>
      <c r="K448" s="32" t="s">
        <v>48</v>
      </c>
      <c r="L448" s="32" t="s">
        <v>37</v>
      </c>
      <c r="M448" s="32">
        <v>0</v>
      </c>
      <c r="N448" s="32" t="s">
        <v>2</v>
      </c>
      <c r="O448" s="32" t="s">
        <v>48</v>
      </c>
      <c r="P448" s="32" t="s">
        <v>44</v>
      </c>
      <c r="Q448" s="32" t="s">
        <v>46</v>
      </c>
      <c r="R448" s="32" t="s">
        <v>29</v>
      </c>
      <c r="S448" s="32" t="s">
        <v>35</v>
      </c>
      <c r="T448" s="32">
        <v>5</v>
      </c>
      <c r="U448" s="32" t="s">
        <v>30</v>
      </c>
      <c r="V448" s="32">
        <v>3</v>
      </c>
      <c r="W448" s="32">
        <f>SUM(_xlfn.XLOOKUP(B448,freq!$A$2:$A$40,freq!$B$2:$B$40,0),_xlfn.XLOOKUP(C448,freq!$A$2:$A$40,freq!$B$2:$B$40,0),_xlfn.XLOOKUP(D448,freq!$A$2:$A$40,freq!$B$2:$B$40,0),_xlfn.XLOOKUP(E448,freq!$A$2:$A$40,freq!$B$2:$B$40,0),_xlfn.XLOOKUP(F448,freq!$A$2:$A$40,freq!$B$2:$B$40,0),_xlfn.XLOOKUP(G448,freq!$A$2:$A$40,freq!$B$2:$B$40,0),_xlfn.XLOOKUP(H448,freq!$A$2:$A$40,freq!$B$2:$B$40,0),_xlfn.XLOOKUP(I448,freq!$A$2:$A$40,freq!$B$2:$B$40,0),_xlfn.XLOOKUP(J448,freq!$A$2:$A$40,freq!$B$2:$B$40,0),_xlfn.XLOOKUP(K448,freq!$A$2:$A$40,freq!$B$2:$B$40,0),_xlfn.XLOOKUP(L448,freq!$A$2:$A$40,freq!$B$2:$B$40,0),_xlfn.XLOOKUP(M448,freq!$A$2:$A$40,freq!$B$2:$B$40,0),_xlfn.XLOOKUP(N448,freq!$A$2:$A$40,freq!$B$2:$B$40,0),_xlfn.XLOOKUP(O448,freq!$A$2:$A$40,freq!$B$2:$B$40,0),_xlfn.XLOOKUP(P448,freq!$A$2:$A$40,freq!$B$2:$B$40,0),_xlfn.XLOOKUP(Q448,freq!$A$2:$A$40,freq!$B$2:$B$40,0),_xlfn.XLOOKUP(R448,freq!$A$2:$A$40,freq!$B$2:$B$40,0),_xlfn.XLOOKUP(S448,freq!$A$2:$A$40,freq!$B$2:$B$40,0),_xlfn.XLOOKUP(T448,freq!$A$2:$A$40,freq!$B$2:$B$40,0),_xlfn.XLOOKUP(U448,freq!$A$2:$A$40,freq!$B$2:$B$40,0),_xlfn.XLOOKUP(V448,freq!$A$2:$A$40,freq!$B$2:$B$40,0))</f>
        <v>63.3</v>
      </c>
    </row>
    <row r="449" spans="1:23" x14ac:dyDescent="0.35">
      <c r="A449" s="32" t="s">
        <v>615</v>
      </c>
      <c r="B449" s="32" t="s">
        <v>36</v>
      </c>
      <c r="C449" s="32" t="s">
        <v>56</v>
      </c>
      <c r="D449" s="32" t="s">
        <v>45</v>
      </c>
      <c r="E449" s="32" t="s">
        <v>3</v>
      </c>
      <c r="F449" s="32" t="s">
        <v>58</v>
      </c>
      <c r="G449" s="32" t="s">
        <v>0</v>
      </c>
      <c r="H449" s="32" t="s">
        <v>1</v>
      </c>
      <c r="I449" s="32" t="s">
        <v>2</v>
      </c>
      <c r="J449" s="32">
        <v>0</v>
      </c>
      <c r="K449" s="32" t="s">
        <v>28</v>
      </c>
      <c r="L449" s="32">
        <v>4</v>
      </c>
      <c r="M449" s="32">
        <v>2</v>
      </c>
      <c r="N449" s="32" t="s">
        <v>32</v>
      </c>
      <c r="O449" s="32" t="s">
        <v>38</v>
      </c>
      <c r="P449" s="32" t="s">
        <v>40</v>
      </c>
      <c r="Q449" s="32" t="s">
        <v>43</v>
      </c>
      <c r="R449" s="32" t="s">
        <v>41</v>
      </c>
      <c r="S449" s="32">
        <v>3</v>
      </c>
      <c r="T449" s="32" t="s">
        <v>4</v>
      </c>
      <c r="U449" s="32" t="s">
        <v>30</v>
      </c>
      <c r="V449" s="32" t="s">
        <v>31</v>
      </c>
      <c r="W449" s="32">
        <f>SUM(_xlfn.XLOOKUP(B449,freq!$A$2:$A$40,freq!$B$2:$B$40,0),_xlfn.XLOOKUP(C449,freq!$A$2:$A$40,freq!$B$2:$B$40,0),_xlfn.XLOOKUP(D449,freq!$A$2:$A$40,freq!$B$2:$B$40,0),_xlfn.XLOOKUP(E449,freq!$A$2:$A$40,freq!$B$2:$B$40,0),_xlfn.XLOOKUP(F449,freq!$A$2:$A$40,freq!$B$2:$B$40,0),_xlfn.XLOOKUP(G449,freq!$A$2:$A$40,freq!$B$2:$B$40,0),_xlfn.XLOOKUP(H449,freq!$A$2:$A$40,freq!$B$2:$B$40,0),_xlfn.XLOOKUP(I449,freq!$A$2:$A$40,freq!$B$2:$B$40,0),_xlfn.XLOOKUP(J449,freq!$A$2:$A$40,freq!$B$2:$B$40,0),_xlfn.XLOOKUP(K449,freq!$A$2:$A$40,freq!$B$2:$B$40,0),_xlfn.XLOOKUP(L449,freq!$A$2:$A$40,freq!$B$2:$B$40,0),_xlfn.XLOOKUP(M449,freq!$A$2:$A$40,freq!$B$2:$B$40,0),_xlfn.XLOOKUP(N449,freq!$A$2:$A$40,freq!$B$2:$B$40,0),_xlfn.XLOOKUP(O449,freq!$A$2:$A$40,freq!$B$2:$B$40,0),_xlfn.XLOOKUP(P449,freq!$A$2:$A$40,freq!$B$2:$B$40,0),_xlfn.XLOOKUP(Q449,freq!$A$2:$A$40,freq!$B$2:$B$40,0),_xlfn.XLOOKUP(R449,freq!$A$2:$A$40,freq!$B$2:$B$40,0),_xlfn.XLOOKUP(S449,freq!$A$2:$A$40,freq!$B$2:$B$40,0),_xlfn.XLOOKUP(T449,freq!$A$2:$A$40,freq!$B$2:$B$40,0),_xlfn.XLOOKUP(U449,freq!$A$2:$A$40,freq!$B$2:$B$40,0),_xlfn.XLOOKUP(V449,freq!$A$2:$A$40,freq!$B$2:$B$40,0))</f>
        <v>63.290000000000006</v>
      </c>
    </row>
    <row r="450" spans="1:23" x14ac:dyDescent="0.35">
      <c r="A450" s="32" t="s">
        <v>1237</v>
      </c>
      <c r="B450" s="32">
        <v>8</v>
      </c>
      <c r="C450" s="32" t="s">
        <v>48</v>
      </c>
      <c r="D450" s="32" t="s">
        <v>29</v>
      </c>
      <c r="E450" s="32">
        <v>5</v>
      </c>
      <c r="F450" s="32" t="s">
        <v>32</v>
      </c>
      <c r="G450" s="32" t="s">
        <v>38</v>
      </c>
      <c r="H450" s="32" t="s">
        <v>34</v>
      </c>
      <c r="I450" s="32" t="s">
        <v>31</v>
      </c>
      <c r="J450" s="32">
        <v>0</v>
      </c>
      <c r="K450" s="32" t="s">
        <v>3</v>
      </c>
      <c r="L450" s="32">
        <v>5</v>
      </c>
      <c r="M450" s="32" t="s">
        <v>30</v>
      </c>
      <c r="N450" s="32" t="s">
        <v>56</v>
      </c>
      <c r="O450" s="32" t="s">
        <v>45</v>
      </c>
      <c r="P450" s="32" t="s">
        <v>4</v>
      </c>
      <c r="Q450" s="32" t="s">
        <v>36</v>
      </c>
      <c r="R450" s="32" t="s">
        <v>3</v>
      </c>
      <c r="S450" s="32" t="s">
        <v>0</v>
      </c>
      <c r="T450" s="32" t="s">
        <v>46</v>
      </c>
      <c r="U450" s="32" t="s">
        <v>43</v>
      </c>
      <c r="V450" s="32" t="s">
        <v>34</v>
      </c>
      <c r="W450" s="32">
        <f>SUM(_xlfn.XLOOKUP(B450,freq!$A$2:$A$40,freq!$B$2:$B$40,0),_xlfn.XLOOKUP(C450,freq!$A$2:$A$40,freq!$B$2:$B$40,0),_xlfn.XLOOKUP(D450,freq!$A$2:$A$40,freq!$B$2:$B$40,0),_xlfn.XLOOKUP(E450,freq!$A$2:$A$40,freq!$B$2:$B$40,0),_xlfn.XLOOKUP(F450,freq!$A$2:$A$40,freq!$B$2:$B$40,0),_xlfn.XLOOKUP(G450,freq!$A$2:$A$40,freq!$B$2:$B$40,0),_xlfn.XLOOKUP(H450,freq!$A$2:$A$40,freq!$B$2:$B$40,0),_xlfn.XLOOKUP(I450,freq!$A$2:$A$40,freq!$B$2:$B$40,0),_xlfn.XLOOKUP(J450,freq!$A$2:$A$40,freq!$B$2:$B$40,0),_xlfn.XLOOKUP(K450,freq!$A$2:$A$40,freq!$B$2:$B$40,0),_xlfn.XLOOKUP(L450,freq!$A$2:$A$40,freq!$B$2:$B$40,0),_xlfn.XLOOKUP(M450,freq!$A$2:$A$40,freq!$B$2:$B$40,0),_xlfn.XLOOKUP(N450,freq!$A$2:$A$40,freq!$B$2:$B$40,0),_xlfn.XLOOKUP(O450,freq!$A$2:$A$40,freq!$B$2:$B$40,0),_xlfn.XLOOKUP(P450,freq!$A$2:$A$40,freq!$B$2:$B$40,0),_xlfn.XLOOKUP(Q450,freq!$A$2:$A$40,freq!$B$2:$B$40,0),_xlfn.XLOOKUP(R450,freq!$A$2:$A$40,freq!$B$2:$B$40,0),_xlfn.XLOOKUP(S450,freq!$A$2:$A$40,freq!$B$2:$B$40,0),_xlfn.XLOOKUP(T450,freq!$A$2:$A$40,freq!$B$2:$B$40,0),_xlfn.XLOOKUP(U450,freq!$A$2:$A$40,freq!$B$2:$B$40,0),_xlfn.XLOOKUP(V450,freq!$A$2:$A$40,freq!$B$2:$B$40,0))</f>
        <v>63.28</v>
      </c>
    </row>
    <row r="451" spans="1:23" x14ac:dyDescent="0.35">
      <c r="A451" s="32" t="s">
        <v>1709</v>
      </c>
      <c r="B451" s="32" t="s">
        <v>31</v>
      </c>
      <c r="C451" s="32" t="s">
        <v>32</v>
      </c>
      <c r="D451" s="32" t="s">
        <v>3</v>
      </c>
      <c r="E451" s="32" t="s">
        <v>2</v>
      </c>
      <c r="F451" s="32">
        <v>0</v>
      </c>
      <c r="G451" s="32" t="s">
        <v>48</v>
      </c>
      <c r="H451" s="32" t="s">
        <v>41</v>
      </c>
      <c r="I451" s="32" t="s">
        <v>49</v>
      </c>
      <c r="J451" s="32" t="s">
        <v>0</v>
      </c>
      <c r="K451" s="32" t="s">
        <v>56</v>
      </c>
      <c r="L451" s="32" t="s">
        <v>43</v>
      </c>
      <c r="M451" s="32" t="s">
        <v>32</v>
      </c>
      <c r="N451" s="32" t="s">
        <v>41</v>
      </c>
      <c r="O451" s="32" t="s">
        <v>29</v>
      </c>
      <c r="P451" s="32" t="s">
        <v>45</v>
      </c>
      <c r="Q451" s="32">
        <v>9</v>
      </c>
      <c r="R451" s="32" t="s">
        <v>41</v>
      </c>
      <c r="S451" s="32">
        <v>8</v>
      </c>
      <c r="T451" s="32" t="s">
        <v>53</v>
      </c>
      <c r="U451" s="32" t="s">
        <v>33</v>
      </c>
      <c r="V451" s="32">
        <v>5</v>
      </c>
      <c r="W451" s="32">
        <f>SUM(_xlfn.XLOOKUP(B451,freq!$A$2:$A$40,freq!$B$2:$B$40,0),_xlfn.XLOOKUP(C451,freq!$A$2:$A$40,freq!$B$2:$B$40,0),_xlfn.XLOOKUP(D451,freq!$A$2:$A$40,freq!$B$2:$B$40,0),_xlfn.XLOOKUP(E451,freq!$A$2:$A$40,freq!$B$2:$B$40,0),_xlfn.XLOOKUP(F451,freq!$A$2:$A$40,freq!$B$2:$B$40,0),_xlfn.XLOOKUP(G451,freq!$A$2:$A$40,freq!$B$2:$B$40,0),_xlfn.XLOOKUP(H451,freq!$A$2:$A$40,freq!$B$2:$B$40,0),_xlfn.XLOOKUP(I451,freq!$A$2:$A$40,freq!$B$2:$B$40,0),_xlfn.XLOOKUP(J451,freq!$A$2:$A$40,freq!$B$2:$B$40,0),_xlfn.XLOOKUP(K451,freq!$A$2:$A$40,freq!$B$2:$B$40,0),_xlfn.XLOOKUP(L451,freq!$A$2:$A$40,freq!$B$2:$B$40,0),_xlfn.XLOOKUP(M451,freq!$A$2:$A$40,freq!$B$2:$B$40,0),_xlfn.XLOOKUP(N451,freq!$A$2:$A$40,freq!$B$2:$B$40,0),_xlfn.XLOOKUP(O451,freq!$A$2:$A$40,freq!$B$2:$B$40,0),_xlfn.XLOOKUP(P451,freq!$A$2:$A$40,freq!$B$2:$B$40,0),_xlfn.XLOOKUP(Q451,freq!$A$2:$A$40,freq!$B$2:$B$40,0),_xlfn.XLOOKUP(R451,freq!$A$2:$A$40,freq!$B$2:$B$40,0),_xlfn.XLOOKUP(S451,freq!$A$2:$A$40,freq!$B$2:$B$40,0),_xlfn.XLOOKUP(T451,freq!$A$2:$A$40,freq!$B$2:$B$40,0),_xlfn.XLOOKUP(U451,freq!$A$2:$A$40,freq!$B$2:$B$40,0),_xlfn.XLOOKUP(V451,freq!$A$2:$A$40,freq!$B$2:$B$40,0))</f>
        <v>63.230000000000011</v>
      </c>
    </row>
    <row r="452" spans="1:23" x14ac:dyDescent="0.35">
      <c r="A452" s="32" t="s">
        <v>1567</v>
      </c>
      <c r="B452" s="32" t="s">
        <v>3</v>
      </c>
      <c r="C452" s="32" t="s">
        <v>56</v>
      </c>
      <c r="D452" s="32">
        <v>0</v>
      </c>
      <c r="E452" s="32">
        <v>4</v>
      </c>
      <c r="F452" s="32" t="s">
        <v>28</v>
      </c>
      <c r="G452" s="32" t="s">
        <v>48</v>
      </c>
      <c r="H452" s="32" t="s">
        <v>28</v>
      </c>
      <c r="I452" s="32" t="s">
        <v>53</v>
      </c>
      <c r="J452" s="32" t="s">
        <v>1</v>
      </c>
      <c r="K452" s="32">
        <v>3</v>
      </c>
      <c r="L452" s="32" t="s">
        <v>3</v>
      </c>
      <c r="M452" s="32">
        <v>9</v>
      </c>
      <c r="N452" s="32" t="s">
        <v>59</v>
      </c>
      <c r="O452" s="32">
        <v>1</v>
      </c>
      <c r="P452" s="32" t="s">
        <v>46</v>
      </c>
      <c r="Q452" s="32" t="s">
        <v>44</v>
      </c>
      <c r="R452" s="32" t="s">
        <v>2</v>
      </c>
      <c r="S452" s="32" t="s">
        <v>42</v>
      </c>
      <c r="T452" s="32" t="s">
        <v>48</v>
      </c>
      <c r="U452" s="32" t="s">
        <v>0</v>
      </c>
      <c r="V452" s="32" t="s">
        <v>28</v>
      </c>
      <c r="W452" s="32">
        <f>SUM(_xlfn.XLOOKUP(B452,freq!$A$2:$A$40,freq!$B$2:$B$40,0),_xlfn.XLOOKUP(C452,freq!$A$2:$A$40,freq!$B$2:$B$40,0),_xlfn.XLOOKUP(D452,freq!$A$2:$A$40,freq!$B$2:$B$40,0),_xlfn.XLOOKUP(E452,freq!$A$2:$A$40,freq!$B$2:$B$40,0),_xlfn.XLOOKUP(F452,freq!$A$2:$A$40,freq!$B$2:$B$40,0),_xlfn.XLOOKUP(G452,freq!$A$2:$A$40,freq!$B$2:$B$40,0),_xlfn.XLOOKUP(H452,freq!$A$2:$A$40,freq!$B$2:$B$40,0),_xlfn.XLOOKUP(I452,freq!$A$2:$A$40,freq!$B$2:$B$40,0),_xlfn.XLOOKUP(J452,freq!$A$2:$A$40,freq!$B$2:$B$40,0),_xlfn.XLOOKUP(K452,freq!$A$2:$A$40,freq!$B$2:$B$40,0),_xlfn.XLOOKUP(L452,freq!$A$2:$A$40,freq!$B$2:$B$40,0),_xlfn.XLOOKUP(M452,freq!$A$2:$A$40,freq!$B$2:$B$40,0),_xlfn.XLOOKUP(N452,freq!$A$2:$A$40,freq!$B$2:$B$40,0),_xlfn.XLOOKUP(O452,freq!$A$2:$A$40,freq!$B$2:$B$40,0),_xlfn.XLOOKUP(P452,freq!$A$2:$A$40,freq!$B$2:$B$40,0),_xlfn.XLOOKUP(Q452,freq!$A$2:$A$40,freq!$B$2:$B$40,0),_xlfn.XLOOKUP(R452,freq!$A$2:$A$40,freq!$B$2:$B$40,0),_xlfn.XLOOKUP(S452,freq!$A$2:$A$40,freq!$B$2:$B$40,0),_xlfn.XLOOKUP(T452,freq!$A$2:$A$40,freq!$B$2:$B$40,0),_xlfn.XLOOKUP(U452,freq!$A$2:$A$40,freq!$B$2:$B$40,0),_xlfn.XLOOKUP(V452,freq!$A$2:$A$40,freq!$B$2:$B$40,0))</f>
        <v>63.22</v>
      </c>
    </row>
    <row r="453" spans="1:23" x14ac:dyDescent="0.35">
      <c r="A453" s="32" t="s">
        <v>579</v>
      </c>
      <c r="B453" s="32" t="s">
        <v>50</v>
      </c>
      <c r="C453" s="32" t="s">
        <v>32</v>
      </c>
      <c r="D453" s="32" t="s">
        <v>37</v>
      </c>
      <c r="E453" s="32" t="s">
        <v>43</v>
      </c>
      <c r="F453" s="32" t="s">
        <v>33</v>
      </c>
      <c r="G453" s="32" t="s">
        <v>36</v>
      </c>
      <c r="H453" s="32" t="s">
        <v>1</v>
      </c>
      <c r="I453" s="32">
        <v>9</v>
      </c>
      <c r="J453" s="32" t="s">
        <v>53</v>
      </c>
      <c r="K453" s="32" t="s">
        <v>30</v>
      </c>
      <c r="L453" s="32" t="s">
        <v>45</v>
      </c>
      <c r="M453" s="32" t="s">
        <v>59</v>
      </c>
      <c r="N453" s="32" t="s">
        <v>36</v>
      </c>
      <c r="O453" s="32" t="s">
        <v>48</v>
      </c>
      <c r="P453" s="32" t="s">
        <v>0</v>
      </c>
      <c r="Q453" s="32" t="s">
        <v>46</v>
      </c>
      <c r="R453" s="32">
        <v>4</v>
      </c>
      <c r="S453" s="32" t="s">
        <v>45</v>
      </c>
      <c r="T453" s="32">
        <v>2</v>
      </c>
      <c r="U453" s="32" t="s">
        <v>59</v>
      </c>
      <c r="V453" s="32" t="s">
        <v>30</v>
      </c>
      <c r="W453" s="32">
        <f>SUM(_xlfn.XLOOKUP(B453,freq!$A$2:$A$40,freq!$B$2:$B$40,0),_xlfn.XLOOKUP(C453,freq!$A$2:$A$40,freq!$B$2:$B$40,0),_xlfn.XLOOKUP(D453,freq!$A$2:$A$40,freq!$B$2:$B$40,0),_xlfn.XLOOKUP(E453,freq!$A$2:$A$40,freq!$B$2:$B$40,0),_xlfn.XLOOKUP(F453,freq!$A$2:$A$40,freq!$B$2:$B$40,0),_xlfn.XLOOKUP(G453,freq!$A$2:$A$40,freq!$B$2:$B$40,0),_xlfn.XLOOKUP(H453,freq!$A$2:$A$40,freq!$B$2:$B$40,0),_xlfn.XLOOKUP(I453,freq!$A$2:$A$40,freq!$B$2:$B$40,0),_xlfn.XLOOKUP(J453,freq!$A$2:$A$40,freq!$B$2:$B$40,0),_xlfn.XLOOKUP(K453,freq!$A$2:$A$40,freq!$B$2:$B$40,0),_xlfn.XLOOKUP(L453,freq!$A$2:$A$40,freq!$B$2:$B$40,0),_xlfn.XLOOKUP(M453,freq!$A$2:$A$40,freq!$B$2:$B$40,0),_xlfn.XLOOKUP(N453,freq!$A$2:$A$40,freq!$B$2:$B$40,0),_xlfn.XLOOKUP(O453,freq!$A$2:$A$40,freq!$B$2:$B$40,0),_xlfn.XLOOKUP(P453,freq!$A$2:$A$40,freq!$B$2:$B$40,0),_xlfn.XLOOKUP(Q453,freq!$A$2:$A$40,freq!$B$2:$B$40,0),_xlfn.XLOOKUP(R453,freq!$A$2:$A$40,freq!$B$2:$B$40,0),_xlfn.XLOOKUP(S453,freq!$A$2:$A$40,freq!$B$2:$B$40,0),_xlfn.XLOOKUP(T453,freq!$A$2:$A$40,freq!$B$2:$B$40,0),_xlfn.XLOOKUP(U453,freq!$A$2:$A$40,freq!$B$2:$B$40,0),_xlfn.XLOOKUP(V453,freq!$A$2:$A$40,freq!$B$2:$B$40,0))</f>
        <v>63.160000000000018</v>
      </c>
    </row>
    <row r="454" spans="1:23" x14ac:dyDescent="0.35">
      <c r="A454" s="32" t="s">
        <v>1646</v>
      </c>
      <c r="B454" s="32">
        <v>0</v>
      </c>
      <c r="C454" s="32">
        <v>2</v>
      </c>
      <c r="D454" s="32">
        <v>4</v>
      </c>
      <c r="E454" s="32" t="s">
        <v>1</v>
      </c>
      <c r="F454" s="32" t="s">
        <v>45</v>
      </c>
      <c r="G454" s="32">
        <v>0</v>
      </c>
      <c r="H454" s="32" t="s">
        <v>29</v>
      </c>
      <c r="I454" s="32" t="s">
        <v>36</v>
      </c>
      <c r="J454" s="32" t="s">
        <v>53</v>
      </c>
      <c r="K454" s="32" t="s">
        <v>2</v>
      </c>
      <c r="L454" s="32" t="s">
        <v>30</v>
      </c>
      <c r="M454" s="32" t="s">
        <v>40</v>
      </c>
      <c r="N454" s="32">
        <v>4</v>
      </c>
      <c r="O454" s="32">
        <v>2</v>
      </c>
      <c r="P454" s="32">
        <v>6</v>
      </c>
      <c r="Q454" s="32" t="s">
        <v>32</v>
      </c>
      <c r="R454" s="32" t="s">
        <v>31</v>
      </c>
      <c r="S454" s="32" t="s">
        <v>29</v>
      </c>
      <c r="T454" s="32" t="s">
        <v>38</v>
      </c>
      <c r="U454" s="32" t="s">
        <v>2</v>
      </c>
      <c r="V454" s="32" t="s">
        <v>48</v>
      </c>
      <c r="W454" s="32">
        <f>SUM(_xlfn.XLOOKUP(B454,freq!$A$2:$A$40,freq!$B$2:$B$40,0),_xlfn.XLOOKUP(C454,freq!$A$2:$A$40,freq!$B$2:$B$40,0),_xlfn.XLOOKUP(D454,freq!$A$2:$A$40,freq!$B$2:$B$40,0),_xlfn.XLOOKUP(E454,freq!$A$2:$A$40,freq!$B$2:$B$40,0),_xlfn.XLOOKUP(F454,freq!$A$2:$A$40,freq!$B$2:$B$40,0),_xlfn.XLOOKUP(G454,freq!$A$2:$A$40,freq!$B$2:$B$40,0),_xlfn.XLOOKUP(H454,freq!$A$2:$A$40,freq!$B$2:$B$40,0),_xlfn.XLOOKUP(I454,freq!$A$2:$A$40,freq!$B$2:$B$40,0),_xlfn.XLOOKUP(J454,freq!$A$2:$A$40,freq!$B$2:$B$40,0),_xlfn.XLOOKUP(K454,freq!$A$2:$A$40,freq!$B$2:$B$40,0),_xlfn.XLOOKUP(L454,freq!$A$2:$A$40,freq!$B$2:$B$40,0),_xlfn.XLOOKUP(M454,freq!$A$2:$A$40,freq!$B$2:$B$40,0),_xlfn.XLOOKUP(N454,freq!$A$2:$A$40,freq!$B$2:$B$40,0),_xlfn.XLOOKUP(O454,freq!$A$2:$A$40,freq!$B$2:$B$40,0),_xlfn.XLOOKUP(P454,freq!$A$2:$A$40,freq!$B$2:$B$40,0),_xlfn.XLOOKUP(Q454,freq!$A$2:$A$40,freq!$B$2:$B$40,0),_xlfn.XLOOKUP(R454,freq!$A$2:$A$40,freq!$B$2:$B$40,0),_xlfn.XLOOKUP(S454,freq!$A$2:$A$40,freq!$B$2:$B$40,0),_xlfn.XLOOKUP(T454,freq!$A$2:$A$40,freq!$B$2:$B$40,0),_xlfn.XLOOKUP(U454,freq!$A$2:$A$40,freq!$B$2:$B$40,0),_xlfn.XLOOKUP(V454,freq!$A$2:$A$40,freq!$B$2:$B$40,0))</f>
        <v>63.150000000000006</v>
      </c>
    </row>
    <row r="455" spans="1:23" x14ac:dyDescent="0.35">
      <c r="A455" s="32" t="s">
        <v>2073</v>
      </c>
      <c r="B455" s="32" t="s">
        <v>37</v>
      </c>
      <c r="C455" s="32" t="s">
        <v>34</v>
      </c>
      <c r="D455" s="32" t="s">
        <v>53</v>
      </c>
      <c r="E455" s="32" t="s">
        <v>45</v>
      </c>
      <c r="F455" s="32" t="s">
        <v>41</v>
      </c>
      <c r="G455" s="32">
        <v>3</v>
      </c>
      <c r="H455" s="32" t="s">
        <v>28</v>
      </c>
      <c r="I455" s="32">
        <v>5</v>
      </c>
      <c r="J455" s="32" t="s">
        <v>1</v>
      </c>
      <c r="K455" s="32" t="s">
        <v>31</v>
      </c>
      <c r="L455" s="32" t="s">
        <v>53</v>
      </c>
      <c r="M455" s="32" t="s">
        <v>48</v>
      </c>
      <c r="N455" s="32" t="s">
        <v>34</v>
      </c>
      <c r="O455" s="32" t="s">
        <v>0</v>
      </c>
      <c r="P455" s="32" t="s">
        <v>32</v>
      </c>
      <c r="Q455" s="32" t="s">
        <v>45</v>
      </c>
      <c r="R455" s="32" t="s">
        <v>42</v>
      </c>
      <c r="S455" s="32">
        <v>0</v>
      </c>
      <c r="T455" s="32">
        <v>9</v>
      </c>
      <c r="U455" s="32" t="s">
        <v>29</v>
      </c>
      <c r="V455" s="32">
        <v>1</v>
      </c>
      <c r="W455" s="32">
        <f>SUM(_xlfn.XLOOKUP(B455,freq!$A$2:$A$40,freq!$B$2:$B$40,0),_xlfn.XLOOKUP(C455,freq!$A$2:$A$40,freq!$B$2:$B$40,0),_xlfn.XLOOKUP(D455,freq!$A$2:$A$40,freq!$B$2:$B$40,0),_xlfn.XLOOKUP(E455,freq!$A$2:$A$40,freq!$B$2:$B$40,0),_xlfn.XLOOKUP(F455,freq!$A$2:$A$40,freq!$B$2:$B$40,0),_xlfn.XLOOKUP(G455,freq!$A$2:$A$40,freq!$B$2:$B$40,0),_xlfn.XLOOKUP(H455,freq!$A$2:$A$40,freq!$B$2:$B$40,0),_xlfn.XLOOKUP(I455,freq!$A$2:$A$40,freq!$B$2:$B$40,0),_xlfn.XLOOKUP(J455,freq!$A$2:$A$40,freq!$B$2:$B$40,0),_xlfn.XLOOKUP(K455,freq!$A$2:$A$40,freq!$B$2:$B$40,0),_xlfn.XLOOKUP(L455,freq!$A$2:$A$40,freq!$B$2:$B$40,0),_xlfn.XLOOKUP(M455,freq!$A$2:$A$40,freq!$B$2:$B$40,0),_xlfn.XLOOKUP(N455,freq!$A$2:$A$40,freq!$B$2:$B$40,0),_xlfn.XLOOKUP(O455,freq!$A$2:$A$40,freq!$B$2:$B$40,0),_xlfn.XLOOKUP(P455,freq!$A$2:$A$40,freq!$B$2:$B$40,0),_xlfn.XLOOKUP(Q455,freq!$A$2:$A$40,freq!$B$2:$B$40,0),_xlfn.XLOOKUP(R455,freq!$A$2:$A$40,freq!$B$2:$B$40,0),_xlfn.XLOOKUP(S455,freq!$A$2:$A$40,freq!$B$2:$B$40,0),_xlfn.XLOOKUP(T455,freq!$A$2:$A$40,freq!$B$2:$B$40,0),_xlfn.XLOOKUP(U455,freq!$A$2:$A$40,freq!$B$2:$B$40,0),_xlfn.XLOOKUP(V455,freq!$A$2:$A$40,freq!$B$2:$B$40,0))</f>
        <v>63.13000000000001</v>
      </c>
    </row>
    <row r="456" spans="1:23" x14ac:dyDescent="0.35">
      <c r="A456" s="32" t="s">
        <v>1402</v>
      </c>
      <c r="B456" s="32" t="s">
        <v>49</v>
      </c>
      <c r="C456" s="32">
        <v>6</v>
      </c>
      <c r="D456" s="32" t="s">
        <v>48</v>
      </c>
      <c r="E456" s="32" t="s">
        <v>29</v>
      </c>
      <c r="F456" s="32" t="s">
        <v>2</v>
      </c>
      <c r="G456" s="32" t="s">
        <v>38</v>
      </c>
      <c r="H456" s="32" t="s">
        <v>44</v>
      </c>
      <c r="I456" s="32" t="s">
        <v>44</v>
      </c>
      <c r="J456" s="32">
        <v>8</v>
      </c>
      <c r="K456" s="32" t="s">
        <v>0</v>
      </c>
      <c r="L456" s="32" t="s">
        <v>59</v>
      </c>
      <c r="M456" s="32" t="s">
        <v>3</v>
      </c>
      <c r="N456" s="32" t="s">
        <v>44</v>
      </c>
      <c r="O456" s="32" t="s">
        <v>44</v>
      </c>
      <c r="P456" s="32" t="s">
        <v>43</v>
      </c>
      <c r="Q456" s="32" t="s">
        <v>59</v>
      </c>
      <c r="R456" s="32" t="s">
        <v>59</v>
      </c>
      <c r="S456" s="32" t="s">
        <v>56</v>
      </c>
      <c r="T456" s="32">
        <v>1</v>
      </c>
      <c r="U456" s="32" t="s">
        <v>3</v>
      </c>
      <c r="V456" s="32" t="s">
        <v>29</v>
      </c>
      <c r="W456" s="32">
        <f>SUM(_xlfn.XLOOKUP(B456,freq!$A$2:$A$40,freq!$B$2:$B$40,0),_xlfn.XLOOKUP(C456,freq!$A$2:$A$40,freq!$B$2:$B$40,0),_xlfn.XLOOKUP(D456,freq!$A$2:$A$40,freq!$B$2:$B$40,0),_xlfn.XLOOKUP(E456,freq!$A$2:$A$40,freq!$B$2:$B$40,0),_xlfn.XLOOKUP(F456,freq!$A$2:$A$40,freq!$B$2:$B$40,0),_xlfn.XLOOKUP(G456,freq!$A$2:$A$40,freq!$B$2:$B$40,0),_xlfn.XLOOKUP(H456,freq!$A$2:$A$40,freq!$B$2:$B$40,0),_xlfn.XLOOKUP(I456,freq!$A$2:$A$40,freq!$B$2:$B$40,0),_xlfn.XLOOKUP(J456,freq!$A$2:$A$40,freq!$B$2:$B$40,0),_xlfn.XLOOKUP(K456,freq!$A$2:$A$40,freq!$B$2:$B$40,0),_xlfn.XLOOKUP(L456,freq!$A$2:$A$40,freq!$B$2:$B$40,0),_xlfn.XLOOKUP(M456,freq!$A$2:$A$40,freq!$B$2:$B$40,0),_xlfn.XLOOKUP(N456,freq!$A$2:$A$40,freq!$B$2:$B$40,0),_xlfn.XLOOKUP(O456,freq!$A$2:$A$40,freq!$B$2:$B$40,0),_xlfn.XLOOKUP(P456,freq!$A$2:$A$40,freq!$B$2:$B$40,0),_xlfn.XLOOKUP(Q456,freq!$A$2:$A$40,freq!$B$2:$B$40,0),_xlfn.XLOOKUP(R456,freq!$A$2:$A$40,freq!$B$2:$B$40,0),_xlfn.XLOOKUP(S456,freq!$A$2:$A$40,freq!$B$2:$B$40,0),_xlfn.XLOOKUP(T456,freq!$A$2:$A$40,freq!$B$2:$B$40,0),_xlfn.XLOOKUP(U456,freq!$A$2:$A$40,freq!$B$2:$B$40,0),_xlfn.XLOOKUP(V456,freq!$A$2:$A$40,freq!$B$2:$B$40,0))</f>
        <v>63.11999999999999</v>
      </c>
    </row>
    <row r="457" spans="1:23" x14ac:dyDescent="0.35">
      <c r="A457" s="32" t="s">
        <v>201</v>
      </c>
      <c r="B457" s="32" t="s">
        <v>46</v>
      </c>
      <c r="C457" s="32" t="s">
        <v>3</v>
      </c>
      <c r="D457" s="32">
        <v>6</v>
      </c>
      <c r="E457" s="32" t="s">
        <v>59</v>
      </c>
      <c r="F457" s="32">
        <v>6</v>
      </c>
      <c r="G457" s="32" t="s">
        <v>48</v>
      </c>
      <c r="H457" s="32">
        <v>3</v>
      </c>
      <c r="I457" s="32" t="s">
        <v>42</v>
      </c>
      <c r="J457" s="32">
        <v>4</v>
      </c>
      <c r="K457" s="32" t="s">
        <v>40</v>
      </c>
      <c r="L457" s="32">
        <v>4</v>
      </c>
      <c r="M457" s="32">
        <v>2</v>
      </c>
      <c r="N457" s="32" t="s">
        <v>30</v>
      </c>
      <c r="O457" s="32" t="s">
        <v>3</v>
      </c>
      <c r="P457" s="32" t="s">
        <v>35</v>
      </c>
      <c r="Q457" s="32" t="s">
        <v>53</v>
      </c>
      <c r="R457" s="32" t="s">
        <v>35</v>
      </c>
      <c r="S457" s="32">
        <v>7</v>
      </c>
      <c r="T457" s="32" t="s">
        <v>45</v>
      </c>
      <c r="U457" s="32" t="s">
        <v>41</v>
      </c>
      <c r="V457" s="32" t="s">
        <v>1</v>
      </c>
      <c r="W457" s="32">
        <f>SUM(_xlfn.XLOOKUP(B457,freq!$A$2:$A$40,freq!$B$2:$B$40,0),_xlfn.XLOOKUP(C457,freq!$A$2:$A$40,freq!$B$2:$B$40,0),_xlfn.XLOOKUP(D457,freq!$A$2:$A$40,freq!$B$2:$B$40,0),_xlfn.XLOOKUP(E457,freq!$A$2:$A$40,freq!$B$2:$B$40,0),_xlfn.XLOOKUP(F457,freq!$A$2:$A$40,freq!$B$2:$B$40,0),_xlfn.XLOOKUP(G457,freq!$A$2:$A$40,freq!$B$2:$B$40,0),_xlfn.XLOOKUP(H457,freq!$A$2:$A$40,freq!$B$2:$B$40,0),_xlfn.XLOOKUP(I457,freq!$A$2:$A$40,freq!$B$2:$B$40,0),_xlfn.XLOOKUP(J457,freq!$A$2:$A$40,freq!$B$2:$B$40,0),_xlfn.XLOOKUP(K457,freq!$A$2:$A$40,freq!$B$2:$B$40,0),_xlfn.XLOOKUP(L457,freq!$A$2:$A$40,freq!$B$2:$B$40,0),_xlfn.XLOOKUP(M457,freq!$A$2:$A$40,freq!$B$2:$B$40,0),_xlfn.XLOOKUP(N457,freq!$A$2:$A$40,freq!$B$2:$B$40,0),_xlfn.XLOOKUP(O457,freq!$A$2:$A$40,freq!$B$2:$B$40,0),_xlfn.XLOOKUP(P457,freq!$A$2:$A$40,freq!$B$2:$B$40,0),_xlfn.XLOOKUP(Q457,freq!$A$2:$A$40,freq!$B$2:$B$40,0),_xlfn.XLOOKUP(R457,freq!$A$2:$A$40,freq!$B$2:$B$40,0),_xlfn.XLOOKUP(S457,freq!$A$2:$A$40,freq!$B$2:$B$40,0),_xlfn.XLOOKUP(T457,freq!$A$2:$A$40,freq!$B$2:$B$40,0),_xlfn.XLOOKUP(U457,freq!$A$2:$A$40,freq!$B$2:$B$40,0),_xlfn.XLOOKUP(V457,freq!$A$2:$A$40,freq!$B$2:$B$40,0))</f>
        <v>63.109999999999992</v>
      </c>
    </row>
    <row r="458" spans="1:23" x14ac:dyDescent="0.35">
      <c r="A458" s="32" t="s">
        <v>516</v>
      </c>
      <c r="B458" s="32" t="s">
        <v>49</v>
      </c>
      <c r="C458" s="32" t="s">
        <v>38</v>
      </c>
      <c r="D458" s="32" t="s">
        <v>0</v>
      </c>
      <c r="E458" s="32">
        <v>7</v>
      </c>
      <c r="F458" s="32" t="s">
        <v>46</v>
      </c>
      <c r="G458" s="32" t="s">
        <v>38</v>
      </c>
      <c r="H458" s="32">
        <v>3</v>
      </c>
      <c r="I458" s="32" t="s">
        <v>42</v>
      </c>
      <c r="J458" s="32" t="s">
        <v>44</v>
      </c>
      <c r="K458" s="32" t="s">
        <v>37</v>
      </c>
      <c r="L458" s="32">
        <v>8</v>
      </c>
      <c r="M458" s="32" t="s">
        <v>2</v>
      </c>
      <c r="N458" s="32" t="s">
        <v>2</v>
      </c>
      <c r="O458" s="32" t="s">
        <v>38</v>
      </c>
      <c r="P458" s="32">
        <v>7</v>
      </c>
      <c r="Q458" s="32" t="s">
        <v>31</v>
      </c>
      <c r="R458" s="32" t="s">
        <v>44</v>
      </c>
      <c r="S458" s="32" t="s">
        <v>4</v>
      </c>
      <c r="T458" s="32" t="s">
        <v>33</v>
      </c>
      <c r="U458" s="32" t="s">
        <v>43</v>
      </c>
      <c r="V458" s="32" t="s">
        <v>3</v>
      </c>
      <c r="W458" s="32">
        <f>SUM(_xlfn.XLOOKUP(B458,freq!$A$2:$A$40,freq!$B$2:$B$40,0),_xlfn.XLOOKUP(C458,freq!$A$2:$A$40,freq!$B$2:$B$40,0),_xlfn.XLOOKUP(D458,freq!$A$2:$A$40,freq!$B$2:$B$40,0),_xlfn.XLOOKUP(E458,freq!$A$2:$A$40,freq!$B$2:$B$40,0),_xlfn.XLOOKUP(F458,freq!$A$2:$A$40,freq!$B$2:$B$40,0),_xlfn.XLOOKUP(G458,freq!$A$2:$A$40,freq!$B$2:$B$40,0),_xlfn.XLOOKUP(H458,freq!$A$2:$A$40,freq!$B$2:$B$40,0),_xlfn.XLOOKUP(I458,freq!$A$2:$A$40,freq!$B$2:$B$40,0),_xlfn.XLOOKUP(J458,freq!$A$2:$A$40,freq!$B$2:$B$40,0),_xlfn.XLOOKUP(K458,freq!$A$2:$A$40,freq!$B$2:$B$40,0),_xlfn.XLOOKUP(L458,freq!$A$2:$A$40,freq!$B$2:$B$40,0),_xlfn.XLOOKUP(M458,freq!$A$2:$A$40,freq!$B$2:$B$40,0),_xlfn.XLOOKUP(N458,freq!$A$2:$A$40,freq!$B$2:$B$40,0),_xlfn.XLOOKUP(O458,freq!$A$2:$A$40,freq!$B$2:$B$40,0),_xlfn.XLOOKUP(P458,freq!$A$2:$A$40,freq!$B$2:$B$40,0),_xlfn.XLOOKUP(Q458,freq!$A$2:$A$40,freq!$B$2:$B$40,0),_xlfn.XLOOKUP(R458,freq!$A$2:$A$40,freq!$B$2:$B$40,0),_xlfn.XLOOKUP(S458,freq!$A$2:$A$40,freq!$B$2:$B$40,0),_xlfn.XLOOKUP(T458,freq!$A$2:$A$40,freq!$B$2:$B$40,0),_xlfn.XLOOKUP(U458,freq!$A$2:$A$40,freq!$B$2:$B$40,0),_xlfn.XLOOKUP(V458,freq!$A$2:$A$40,freq!$B$2:$B$40,0))</f>
        <v>63.09</v>
      </c>
    </row>
    <row r="459" spans="1:23" x14ac:dyDescent="0.35">
      <c r="A459" s="32" t="s">
        <v>958</v>
      </c>
      <c r="B459" s="32" t="s">
        <v>35</v>
      </c>
      <c r="C459" s="32" t="s">
        <v>41</v>
      </c>
      <c r="D459" s="32">
        <v>5</v>
      </c>
      <c r="E459" s="32">
        <v>1</v>
      </c>
      <c r="F459" s="32" t="s">
        <v>36</v>
      </c>
      <c r="G459" s="32">
        <v>7</v>
      </c>
      <c r="H459" s="32" t="s">
        <v>31</v>
      </c>
      <c r="I459" s="32">
        <v>8</v>
      </c>
      <c r="J459" s="32">
        <v>6</v>
      </c>
      <c r="K459" s="32" t="s">
        <v>32</v>
      </c>
      <c r="L459" s="32" t="s">
        <v>3</v>
      </c>
      <c r="M459" s="32" t="s">
        <v>53</v>
      </c>
      <c r="N459" s="32" t="s">
        <v>31</v>
      </c>
      <c r="O459" s="32" t="s">
        <v>4</v>
      </c>
      <c r="P459" s="32">
        <v>1</v>
      </c>
      <c r="Q459" s="32" t="s">
        <v>56</v>
      </c>
      <c r="R459" s="32" t="s">
        <v>34</v>
      </c>
      <c r="S459" s="32" t="s">
        <v>32</v>
      </c>
      <c r="T459" s="32" t="s">
        <v>53</v>
      </c>
      <c r="U459" s="32" t="s">
        <v>56</v>
      </c>
      <c r="V459" s="32" t="s">
        <v>1</v>
      </c>
      <c r="W459" s="32">
        <f>SUM(_xlfn.XLOOKUP(B459,freq!$A$2:$A$40,freq!$B$2:$B$40,0),_xlfn.XLOOKUP(C459,freq!$A$2:$A$40,freq!$B$2:$B$40,0),_xlfn.XLOOKUP(D459,freq!$A$2:$A$40,freq!$B$2:$B$40,0),_xlfn.XLOOKUP(E459,freq!$A$2:$A$40,freq!$B$2:$B$40,0),_xlfn.XLOOKUP(F459,freq!$A$2:$A$40,freq!$B$2:$B$40,0),_xlfn.XLOOKUP(G459,freq!$A$2:$A$40,freq!$B$2:$B$40,0),_xlfn.XLOOKUP(H459,freq!$A$2:$A$40,freq!$B$2:$B$40,0),_xlfn.XLOOKUP(I459,freq!$A$2:$A$40,freq!$B$2:$B$40,0),_xlfn.XLOOKUP(J459,freq!$A$2:$A$40,freq!$B$2:$B$40,0),_xlfn.XLOOKUP(K459,freq!$A$2:$A$40,freq!$B$2:$B$40,0),_xlfn.XLOOKUP(L459,freq!$A$2:$A$40,freq!$B$2:$B$40,0),_xlfn.XLOOKUP(M459,freq!$A$2:$A$40,freq!$B$2:$B$40,0),_xlfn.XLOOKUP(N459,freq!$A$2:$A$40,freq!$B$2:$B$40,0),_xlfn.XLOOKUP(O459,freq!$A$2:$A$40,freq!$B$2:$B$40,0),_xlfn.XLOOKUP(P459,freq!$A$2:$A$40,freq!$B$2:$B$40,0),_xlfn.XLOOKUP(Q459,freq!$A$2:$A$40,freq!$B$2:$B$40,0),_xlfn.XLOOKUP(R459,freq!$A$2:$A$40,freq!$B$2:$B$40,0),_xlfn.XLOOKUP(S459,freq!$A$2:$A$40,freq!$B$2:$B$40,0),_xlfn.XLOOKUP(T459,freq!$A$2:$A$40,freq!$B$2:$B$40,0),_xlfn.XLOOKUP(U459,freq!$A$2:$A$40,freq!$B$2:$B$40,0),_xlfn.XLOOKUP(V459,freq!$A$2:$A$40,freq!$B$2:$B$40,0))</f>
        <v>63.04</v>
      </c>
    </row>
    <row r="460" spans="1:23" x14ac:dyDescent="0.35">
      <c r="A460" s="32" t="s">
        <v>279</v>
      </c>
      <c r="B460" s="32" t="s">
        <v>45</v>
      </c>
      <c r="C460" s="32" t="s">
        <v>53</v>
      </c>
      <c r="D460" s="32" t="s">
        <v>37</v>
      </c>
      <c r="E460" s="32" t="s">
        <v>3</v>
      </c>
      <c r="F460" s="32" t="s">
        <v>1</v>
      </c>
      <c r="G460" s="32" t="s">
        <v>44</v>
      </c>
      <c r="H460" s="32">
        <v>9</v>
      </c>
      <c r="I460" s="32" t="s">
        <v>40</v>
      </c>
      <c r="J460" s="32">
        <v>5</v>
      </c>
      <c r="K460" s="32">
        <v>8</v>
      </c>
      <c r="L460" s="32" t="s">
        <v>3</v>
      </c>
      <c r="M460" s="32" t="s">
        <v>4</v>
      </c>
      <c r="N460" s="32">
        <v>0</v>
      </c>
      <c r="O460" s="32" t="s">
        <v>34</v>
      </c>
      <c r="P460" s="32" t="s">
        <v>44</v>
      </c>
      <c r="Q460" s="32" t="s">
        <v>1</v>
      </c>
      <c r="R460" s="32">
        <v>7</v>
      </c>
      <c r="S460" s="32" t="s">
        <v>33</v>
      </c>
      <c r="T460" s="32" t="s">
        <v>49</v>
      </c>
      <c r="U460" s="32">
        <v>7</v>
      </c>
      <c r="V460" s="32" t="s">
        <v>59</v>
      </c>
      <c r="W460" s="32">
        <f>SUM(_xlfn.XLOOKUP(B460,freq!$A$2:$A$40,freq!$B$2:$B$40,0),_xlfn.XLOOKUP(C460,freq!$A$2:$A$40,freq!$B$2:$B$40,0),_xlfn.XLOOKUP(D460,freq!$A$2:$A$40,freq!$B$2:$B$40,0),_xlfn.XLOOKUP(E460,freq!$A$2:$A$40,freq!$B$2:$B$40,0),_xlfn.XLOOKUP(F460,freq!$A$2:$A$40,freq!$B$2:$B$40,0),_xlfn.XLOOKUP(G460,freq!$A$2:$A$40,freq!$B$2:$B$40,0),_xlfn.XLOOKUP(H460,freq!$A$2:$A$40,freq!$B$2:$B$40,0),_xlfn.XLOOKUP(I460,freq!$A$2:$A$40,freq!$B$2:$B$40,0),_xlfn.XLOOKUP(J460,freq!$A$2:$A$40,freq!$B$2:$B$40,0),_xlfn.XLOOKUP(K460,freq!$A$2:$A$40,freq!$B$2:$B$40,0),_xlfn.XLOOKUP(L460,freq!$A$2:$A$40,freq!$B$2:$B$40,0),_xlfn.XLOOKUP(M460,freq!$A$2:$A$40,freq!$B$2:$B$40,0),_xlfn.XLOOKUP(N460,freq!$A$2:$A$40,freq!$B$2:$B$40,0),_xlfn.XLOOKUP(O460,freq!$A$2:$A$40,freq!$B$2:$B$40,0),_xlfn.XLOOKUP(P460,freq!$A$2:$A$40,freq!$B$2:$B$40,0),_xlfn.XLOOKUP(Q460,freq!$A$2:$A$40,freq!$B$2:$B$40,0),_xlfn.XLOOKUP(R460,freq!$A$2:$A$40,freq!$B$2:$B$40,0),_xlfn.XLOOKUP(S460,freq!$A$2:$A$40,freq!$B$2:$B$40,0),_xlfn.XLOOKUP(T460,freq!$A$2:$A$40,freq!$B$2:$B$40,0),_xlfn.XLOOKUP(U460,freq!$A$2:$A$40,freq!$B$2:$B$40,0),_xlfn.XLOOKUP(V460,freq!$A$2:$A$40,freq!$B$2:$B$40,0))</f>
        <v>63.009999999999991</v>
      </c>
    </row>
    <row r="461" spans="1:23" x14ac:dyDescent="0.35">
      <c r="A461" s="32" t="s">
        <v>1074</v>
      </c>
      <c r="B461" s="32" t="s">
        <v>44</v>
      </c>
      <c r="C461" s="32">
        <v>3</v>
      </c>
      <c r="D461" s="32" t="s">
        <v>30</v>
      </c>
      <c r="E461" s="32" t="s">
        <v>0</v>
      </c>
      <c r="F461" s="32" t="s">
        <v>31</v>
      </c>
      <c r="G461" s="32" t="s">
        <v>32</v>
      </c>
      <c r="H461" s="32" t="s">
        <v>37</v>
      </c>
      <c r="I461" s="32" t="s">
        <v>4</v>
      </c>
      <c r="J461" s="32" t="s">
        <v>4</v>
      </c>
      <c r="K461" s="32" t="s">
        <v>28</v>
      </c>
      <c r="L461" s="32" t="s">
        <v>44</v>
      </c>
      <c r="M461" s="32" t="s">
        <v>0</v>
      </c>
      <c r="N461" s="32">
        <v>0</v>
      </c>
      <c r="O461" s="32" t="s">
        <v>45</v>
      </c>
      <c r="P461" s="32">
        <v>2</v>
      </c>
      <c r="Q461" s="32">
        <v>3</v>
      </c>
      <c r="R461" s="32" t="s">
        <v>40</v>
      </c>
      <c r="S461" s="32" t="s">
        <v>29</v>
      </c>
      <c r="T461" s="32" t="s">
        <v>45</v>
      </c>
      <c r="U461" s="32" t="s">
        <v>44</v>
      </c>
      <c r="V461" s="32">
        <v>9</v>
      </c>
      <c r="W461" s="32">
        <f>SUM(_xlfn.XLOOKUP(B461,freq!$A$2:$A$40,freq!$B$2:$B$40,0),_xlfn.XLOOKUP(C461,freq!$A$2:$A$40,freq!$B$2:$B$40,0),_xlfn.XLOOKUP(D461,freq!$A$2:$A$40,freq!$B$2:$B$40,0),_xlfn.XLOOKUP(E461,freq!$A$2:$A$40,freq!$B$2:$B$40,0),_xlfn.XLOOKUP(F461,freq!$A$2:$A$40,freq!$B$2:$B$40,0),_xlfn.XLOOKUP(G461,freq!$A$2:$A$40,freq!$B$2:$B$40,0),_xlfn.XLOOKUP(H461,freq!$A$2:$A$40,freq!$B$2:$B$40,0),_xlfn.XLOOKUP(I461,freq!$A$2:$A$40,freq!$B$2:$B$40,0),_xlfn.XLOOKUP(J461,freq!$A$2:$A$40,freq!$B$2:$B$40,0),_xlfn.XLOOKUP(K461,freq!$A$2:$A$40,freq!$B$2:$B$40,0),_xlfn.XLOOKUP(L461,freq!$A$2:$A$40,freq!$B$2:$B$40,0),_xlfn.XLOOKUP(M461,freq!$A$2:$A$40,freq!$B$2:$B$40,0),_xlfn.XLOOKUP(N461,freq!$A$2:$A$40,freq!$B$2:$B$40,0),_xlfn.XLOOKUP(O461,freq!$A$2:$A$40,freq!$B$2:$B$40,0),_xlfn.XLOOKUP(P461,freq!$A$2:$A$40,freq!$B$2:$B$40,0),_xlfn.XLOOKUP(Q461,freq!$A$2:$A$40,freq!$B$2:$B$40,0),_xlfn.XLOOKUP(R461,freq!$A$2:$A$40,freq!$B$2:$B$40,0),_xlfn.XLOOKUP(S461,freq!$A$2:$A$40,freq!$B$2:$B$40,0),_xlfn.XLOOKUP(T461,freq!$A$2:$A$40,freq!$B$2:$B$40,0),_xlfn.XLOOKUP(U461,freq!$A$2:$A$40,freq!$B$2:$B$40,0),_xlfn.XLOOKUP(V461,freq!$A$2:$A$40,freq!$B$2:$B$40,0))</f>
        <v>62.9</v>
      </c>
    </row>
    <row r="462" spans="1:23" x14ac:dyDescent="0.35">
      <c r="A462" s="32" t="s">
        <v>208</v>
      </c>
      <c r="B462" s="32" t="s">
        <v>29</v>
      </c>
      <c r="C462" s="32" t="s">
        <v>31</v>
      </c>
      <c r="D462" s="32">
        <v>6</v>
      </c>
      <c r="E462" s="32" t="s">
        <v>41</v>
      </c>
      <c r="F462" s="32" t="s">
        <v>46</v>
      </c>
      <c r="G462" s="32" t="s">
        <v>59</v>
      </c>
      <c r="H462" s="32" t="s">
        <v>53</v>
      </c>
      <c r="I462" s="32" t="s">
        <v>44</v>
      </c>
      <c r="J462" s="32" t="s">
        <v>53</v>
      </c>
      <c r="K462" s="32" t="s">
        <v>35</v>
      </c>
      <c r="L462" s="32" t="s">
        <v>3</v>
      </c>
      <c r="M462" s="32">
        <v>0</v>
      </c>
      <c r="N462" s="32" t="s">
        <v>53</v>
      </c>
      <c r="O462" s="32" t="s">
        <v>37</v>
      </c>
      <c r="P462" s="32" t="s">
        <v>45</v>
      </c>
      <c r="Q462" s="32">
        <v>5</v>
      </c>
      <c r="R462" s="32">
        <v>8</v>
      </c>
      <c r="S462" s="32">
        <v>7</v>
      </c>
      <c r="T462" s="32" t="s">
        <v>58</v>
      </c>
      <c r="U462" s="32">
        <v>5</v>
      </c>
      <c r="V462" s="32" t="s">
        <v>1</v>
      </c>
      <c r="W462" s="32">
        <f>SUM(_xlfn.XLOOKUP(B462,freq!$A$2:$A$40,freq!$B$2:$B$40,0),_xlfn.XLOOKUP(C462,freq!$A$2:$A$40,freq!$B$2:$B$40,0),_xlfn.XLOOKUP(D462,freq!$A$2:$A$40,freq!$B$2:$B$40,0),_xlfn.XLOOKUP(E462,freq!$A$2:$A$40,freq!$B$2:$B$40,0),_xlfn.XLOOKUP(F462,freq!$A$2:$A$40,freq!$B$2:$B$40,0),_xlfn.XLOOKUP(G462,freq!$A$2:$A$40,freq!$B$2:$B$40,0),_xlfn.XLOOKUP(H462,freq!$A$2:$A$40,freq!$B$2:$B$40,0),_xlfn.XLOOKUP(I462,freq!$A$2:$A$40,freq!$B$2:$B$40,0),_xlfn.XLOOKUP(J462,freq!$A$2:$A$40,freq!$B$2:$B$40,0),_xlfn.XLOOKUP(K462,freq!$A$2:$A$40,freq!$B$2:$B$40,0),_xlfn.XLOOKUP(L462,freq!$A$2:$A$40,freq!$B$2:$B$40,0),_xlfn.XLOOKUP(M462,freq!$A$2:$A$40,freq!$B$2:$B$40,0),_xlfn.XLOOKUP(N462,freq!$A$2:$A$40,freq!$B$2:$B$40,0),_xlfn.XLOOKUP(O462,freq!$A$2:$A$40,freq!$B$2:$B$40,0),_xlfn.XLOOKUP(P462,freq!$A$2:$A$40,freq!$B$2:$B$40,0),_xlfn.XLOOKUP(Q462,freq!$A$2:$A$40,freq!$B$2:$B$40,0),_xlfn.XLOOKUP(R462,freq!$A$2:$A$40,freq!$B$2:$B$40,0),_xlfn.XLOOKUP(S462,freq!$A$2:$A$40,freq!$B$2:$B$40,0),_xlfn.XLOOKUP(T462,freq!$A$2:$A$40,freq!$B$2:$B$40,0),_xlfn.XLOOKUP(U462,freq!$A$2:$A$40,freq!$B$2:$B$40,0),_xlfn.XLOOKUP(V462,freq!$A$2:$A$40,freq!$B$2:$B$40,0))</f>
        <v>62.890000000000008</v>
      </c>
    </row>
    <row r="463" spans="1:23" x14ac:dyDescent="0.35">
      <c r="A463" s="32" t="s">
        <v>1701</v>
      </c>
      <c r="B463" s="32" t="s">
        <v>35</v>
      </c>
      <c r="C463" s="32">
        <v>8</v>
      </c>
      <c r="D463" s="32" t="s">
        <v>49</v>
      </c>
      <c r="E463" s="32" t="s">
        <v>58</v>
      </c>
      <c r="F463" s="32" t="s">
        <v>32</v>
      </c>
      <c r="G463" s="32" t="s">
        <v>28</v>
      </c>
      <c r="H463" s="32">
        <v>8</v>
      </c>
      <c r="I463" s="32" t="s">
        <v>29</v>
      </c>
      <c r="J463" s="32" t="s">
        <v>34</v>
      </c>
      <c r="K463" s="32" t="s">
        <v>37</v>
      </c>
      <c r="L463" s="32" t="s">
        <v>46</v>
      </c>
      <c r="M463" s="32" t="s">
        <v>2</v>
      </c>
      <c r="N463" s="32" t="s">
        <v>50</v>
      </c>
      <c r="O463" s="32" t="s">
        <v>29</v>
      </c>
      <c r="P463" s="32" t="s">
        <v>58</v>
      </c>
      <c r="Q463" s="32">
        <v>1</v>
      </c>
      <c r="R463" s="32" t="s">
        <v>2</v>
      </c>
      <c r="S463" s="32" t="s">
        <v>2</v>
      </c>
      <c r="T463" s="32" t="s">
        <v>28</v>
      </c>
      <c r="U463" s="32" t="s">
        <v>4</v>
      </c>
      <c r="V463" s="32" t="s">
        <v>34</v>
      </c>
      <c r="W463" s="32">
        <f>SUM(_xlfn.XLOOKUP(B463,freq!$A$2:$A$40,freq!$B$2:$B$40,0),_xlfn.XLOOKUP(C463,freq!$A$2:$A$40,freq!$B$2:$B$40,0),_xlfn.XLOOKUP(D463,freq!$A$2:$A$40,freq!$B$2:$B$40,0),_xlfn.XLOOKUP(E463,freq!$A$2:$A$40,freq!$B$2:$B$40,0),_xlfn.XLOOKUP(F463,freq!$A$2:$A$40,freq!$B$2:$B$40,0),_xlfn.XLOOKUP(G463,freq!$A$2:$A$40,freq!$B$2:$B$40,0),_xlfn.XLOOKUP(H463,freq!$A$2:$A$40,freq!$B$2:$B$40,0),_xlfn.XLOOKUP(I463,freq!$A$2:$A$40,freq!$B$2:$B$40,0),_xlfn.XLOOKUP(J463,freq!$A$2:$A$40,freq!$B$2:$B$40,0),_xlfn.XLOOKUP(K463,freq!$A$2:$A$40,freq!$B$2:$B$40,0),_xlfn.XLOOKUP(L463,freq!$A$2:$A$40,freq!$B$2:$B$40,0),_xlfn.XLOOKUP(M463,freq!$A$2:$A$40,freq!$B$2:$B$40,0),_xlfn.XLOOKUP(N463,freq!$A$2:$A$40,freq!$B$2:$B$40,0),_xlfn.XLOOKUP(O463,freq!$A$2:$A$40,freq!$B$2:$B$40,0),_xlfn.XLOOKUP(P463,freq!$A$2:$A$40,freq!$B$2:$B$40,0),_xlfn.XLOOKUP(Q463,freq!$A$2:$A$40,freq!$B$2:$B$40,0),_xlfn.XLOOKUP(R463,freq!$A$2:$A$40,freq!$B$2:$B$40,0),_xlfn.XLOOKUP(S463,freq!$A$2:$A$40,freq!$B$2:$B$40,0),_xlfn.XLOOKUP(T463,freq!$A$2:$A$40,freq!$B$2:$B$40,0),_xlfn.XLOOKUP(U463,freq!$A$2:$A$40,freq!$B$2:$B$40,0),_xlfn.XLOOKUP(V463,freq!$A$2:$A$40,freq!$B$2:$B$40,0))</f>
        <v>62.89</v>
      </c>
    </row>
    <row r="464" spans="1:23" x14ac:dyDescent="0.35">
      <c r="A464" s="32" t="s">
        <v>1047</v>
      </c>
      <c r="B464" s="32" t="s">
        <v>48</v>
      </c>
      <c r="C464" s="32">
        <v>5</v>
      </c>
      <c r="D464" s="32">
        <v>0</v>
      </c>
      <c r="E464" s="32" t="s">
        <v>37</v>
      </c>
      <c r="F464" s="32" t="s">
        <v>29</v>
      </c>
      <c r="G464" s="32">
        <v>2</v>
      </c>
      <c r="H464" s="32" t="s">
        <v>45</v>
      </c>
      <c r="I464" s="32" t="s">
        <v>31</v>
      </c>
      <c r="J464" s="32" t="s">
        <v>59</v>
      </c>
      <c r="K464" s="32" t="s">
        <v>48</v>
      </c>
      <c r="L464" s="32" t="s">
        <v>58</v>
      </c>
      <c r="M464" s="32">
        <v>9</v>
      </c>
      <c r="N464" s="32" t="s">
        <v>28</v>
      </c>
      <c r="O464" s="32">
        <v>0</v>
      </c>
      <c r="P464" s="32">
        <v>4</v>
      </c>
      <c r="Q464" s="32" t="s">
        <v>40</v>
      </c>
      <c r="R464" s="32" t="s">
        <v>37</v>
      </c>
      <c r="S464" s="32" t="s">
        <v>58</v>
      </c>
      <c r="T464" s="32" t="s">
        <v>28</v>
      </c>
      <c r="U464" s="32" t="s">
        <v>28</v>
      </c>
      <c r="V464" s="32" t="s">
        <v>35</v>
      </c>
      <c r="W464" s="32">
        <f>SUM(_xlfn.XLOOKUP(B464,freq!$A$2:$A$40,freq!$B$2:$B$40,0),_xlfn.XLOOKUP(C464,freq!$A$2:$A$40,freq!$B$2:$B$40,0),_xlfn.XLOOKUP(D464,freq!$A$2:$A$40,freq!$B$2:$B$40,0),_xlfn.XLOOKUP(E464,freq!$A$2:$A$40,freq!$B$2:$B$40,0),_xlfn.XLOOKUP(F464,freq!$A$2:$A$40,freq!$B$2:$B$40,0),_xlfn.XLOOKUP(G464,freq!$A$2:$A$40,freq!$B$2:$B$40,0),_xlfn.XLOOKUP(H464,freq!$A$2:$A$40,freq!$B$2:$B$40,0),_xlfn.XLOOKUP(I464,freq!$A$2:$A$40,freq!$B$2:$B$40,0),_xlfn.XLOOKUP(J464,freq!$A$2:$A$40,freq!$B$2:$B$40,0),_xlfn.XLOOKUP(K464,freq!$A$2:$A$40,freq!$B$2:$B$40,0),_xlfn.XLOOKUP(L464,freq!$A$2:$A$40,freq!$B$2:$B$40,0),_xlfn.XLOOKUP(M464,freq!$A$2:$A$40,freq!$B$2:$B$40,0),_xlfn.XLOOKUP(N464,freq!$A$2:$A$40,freq!$B$2:$B$40,0),_xlfn.XLOOKUP(O464,freq!$A$2:$A$40,freq!$B$2:$B$40,0),_xlfn.XLOOKUP(P464,freq!$A$2:$A$40,freq!$B$2:$B$40,0),_xlfn.XLOOKUP(Q464,freq!$A$2:$A$40,freq!$B$2:$B$40,0),_xlfn.XLOOKUP(R464,freq!$A$2:$A$40,freq!$B$2:$B$40,0),_xlfn.XLOOKUP(S464,freq!$A$2:$A$40,freq!$B$2:$B$40,0),_xlfn.XLOOKUP(T464,freq!$A$2:$A$40,freq!$B$2:$B$40,0),_xlfn.XLOOKUP(U464,freq!$A$2:$A$40,freq!$B$2:$B$40,0),_xlfn.XLOOKUP(V464,freq!$A$2:$A$40,freq!$B$2:$B$40,0))</f>
        <v>62.840000000000011</v>
      </c>
    </row>
    <row r="465" spans="1:23" x14ac:dyDescent="0.35">
      <c r="A465" s="32" t="s">
        <v>966</v>
      </c>
      <c r="B465" s="32">
        <v>2</v>
      </c>
      <c r="C465" s="32" t="s">
        <v>35</v>
      </c>
      <c r="D465" s="32" t="s">
        <v>31</v>
      </c>
      <c r="E465" s="32" t="s">
        <v>30</v>
      </c>
      <c r="F465" s="32" t="s">
        <v>49</v>
      </c>
      <c r="G465" s="32" t="s">
        <v>41</v>
      </c>
      <c r="H465" s="32" t="s">
        <v>48</v>
      </c>
      <c r="I465" s="32">
        <v>8</v>
      </c>
      <c r="J465" s="32" t="s">
        <v>3</v>
      </c>
      <c r="K465" s="32" t="s">
        <v>53</v>
      </c>
      <c r="L465" s="32" t="s">
        <v>43</v>
      </c>
      <c r="M465" s="32" t="s">
        <v>48</v>
      </c>
      <c r="N465" s="32" t="s">
        <v>29</v>
      </c>
      <c r="O465" s="32">
        <v>9</v>
      </c>
      <c r="P465" s="32" t="s">
        <v>31</v>
      </c>
      <c r="Q465" s="32" t="s">
        <v>28</v>
      </c>
      <c r="R465" s="32">
        <v>9</v>
      </c>
      <c r="S465" s="32" t="s">
        <v>2</v>
      </c>
      <c r="T465" s="32" t="s">
        <v>29</v>
      </c>
      <c r="U465" s="32" t="s">
        <v>44</v>
      </c>
      <c r="V465" s="32" t="s">
        <v>42</v>
      </c>
      <c r="W465" s="32">
        <f>SUM(_xlfn.XLOOKUP(B465,freq!$A$2:$A$40,freq!$B$2:$B$40,0),_xlfn.XLOOKUP(C465,freq!$A$2:$A$40,freq!$B$2:$B$40,0),_xlfn.XLOOKUP(D465,freq!$A$2:$A$40,freq!$B$2:$B$40,0),_xlfn.XLOOKUP(E465,freq!$A$2:$A$40,freq!$B$2:$B$40,0),_xlfn.XLOOKUP(F465,freq!$A$2:$A$40,freq!$B$2:$B$40,0),_xlfn.XLOOKUP(G465,freq!$A$2:$A$40,freq!$B$2:$B$40,0),_xlfn.XLOOKUP(H465,freq!$A$2:$A$40,freq!$B$2:$B$40,0),_xlfn.XLOOKUP(I465,freq!$A$2:$A$40,freq!$B$2:$B$40,0),_xlfn.XLOOKUP(J465,freq!$A$2:$A$40,freq!$B$2:$B$40,0),_xlfn.XLOOKUP(K465,freq!$A$2:$A$40,freq!$B$2:$B$40,0),_xlfn.XLOOKUP(L465,freq!$A$2:$A$40,freq!$B$2:$B$40,0),_xlfn.XLOOKUP(M465,freq!$A$2:$A$40,freq!$B$2:$B$40,0),_xlfn.XLOOKUP(N465,freq!$A$2:$A$40,freq!$B$2:$B$40,0),_xlfn.XLOOKUP(O465,freq!$A$2:$A$40,freq!$B$2:$B$40,0),_xlfn.XLOOKUP(P465,freq!$A$2:$A$40,freq!$B$2:$B$40,0),_xlfn.XLOOKUP(Q465,freq!$A$2:$A$40,freq!$B$2:$B$40,0),_xlfn.XLOOKUP(R465,freq!$A$2:$A$40,freq!$B$2:$B$40,0),_xlfn.XLOOKUP(S465,freq!$A$2:$A$40,freq!$B$2:$B$40,0),_xlfn.XLOOKUP(T465,freq!$A$2:$A$40,freq!$B$2:$B$40,0),_xlfn.XLOOKUP(U465,freq!$A$2:$A$40,freq!$B$2:$B$40,0),_xlfn.XLOOKUP(V465,freq!$A$2:$A$40,freq!$B$2:$B$40,0))</f>
        <v>62.830000000000005</v>
      </c>
    </row>
    <row r="466" spans="1:23" x14ac:dyDescent="0.35">
      <c r="A466" s="32" t="s">
        <v>1569</v>
      </c>
      <c r="B466" s="32" t="s">
        <v>33</v>
      </c>
      <c r="C466" s="32" t="s">
        <v>56</v>
      </c>
      <c r="D466" s="32">
        <v>7</v>
      </c>
      <c r="E466" s="32" t="s">
        <v>48</v>
      </c>
      <c r="F466" s="32" t="s">
        <v>31</v>
      </c>
      <c r="G466" s="32" t="s">
        <v>58</v>
      </c>
      <c r="H466" s="32" t="s">
        <v>1</v>
      </c>
      <c r="I466" s="32" t="s">
        <v>44</v>
      </c>
      <c r="J466" s="32" t="s">
        <v>43</v>
      </c>
      <c r="K466" s="32">
        <v>7</v>
      </c>
      <c r="L466" s="32" t="s">
        <v>4</v>
      </c>
      <c r="M466" s="32">
        <v>3</v>
      </c>
      <c r="N466" s="32">
        <v>2</v>
      </c>
      <c r="O466" s="32" t="s">
        <v>45</v>
      </c>
      <c r="P466" s="32">
        <v>6</v>
      </c>
      <c r="Q466" s="32" t="s">
        <v>43</v>
      </c>
      <c r="R466" s="32" t="s">
        <v>42</v>
      </c>
      <c r="S466" s="32" t="s">
        <v>31</v>
      </c>
      <c r="T466" s="32" t="s">
        <v>35</v>
      </c>
      <c r="U466" s="32">
        <v>8</v>
      </c>
      <c r="V466" s="32" t="s">
        <v>58</v>
      </c>
      <c r="W466" s="32">
        <f>SUM(_xlfn.XLOOKUP(B466,freq!$A$2:$A$40,freq!$B$2:$B$40,0),_xlfn.XLOOKUP(C466,freq!$A$2:$A$40,freq!$B$2:$B$40,0),_xlfn.XLOOKUP(D466,freq!$A$2:$A$40,freq!$B$2:$B$40,0),_xlfn.XLOOKUP(E466,freq!$A$2:$A$40,freq!$B$2:$B$40,0),_xlfn.XLOOKUP(F466,freq!$A$2:$A$40,freq!$B$2:$B$40,0),_xlfn.XLOOKUP(G466,freq!$A$2:$A$40,freq!$B$2:$B$40,0),_xlfn.XLOOKUP(H466,freq!$A$2:$A$40,freq!$B$2:$B$40,0),_xlfn.XLOOKUP(I466,freq!$A$2:$A$40,freq!$B$2:$B$40,0),_xlfn.XLOOKUP(J466,freq!$A$2:$A$40,freq!$B$2:$B$40,0),_xlfn.XLOOKUP(K466,freq!$A$2:$A$40,freq!$B$2:$B$40,0),_xlfn.XLOOKUP(L466,freq!$A$2:$A$40,freq!$B$2:$B$40,0),_xlfn.XLOOKUP(M466,freq!$A$2:$A$40,freq!$B$2:$B$40,0),_xlfn.XLOOKUP(N466,freq!$A$2:$A$40,freq!$B$2:$B$40,0),_xlfn.XLOOKUP(O466,freq!$A$2:$A$40,freq!$B$2:$B$40,0),_xlfn.XLOOKUP(P466,freq!$A$2:$A$40,freq!$B$2:$B$40,0),_xlfn.XLOOKUP(Q466,freq!$A$2:$A$40,freq!$B$2:$B$40,0),_xlfn.XLOOKUP(R466,freq!$A$2:$A$40,freq!$B$2:$B$40,0),_xlfn.XLOOKUP(S466,freq!$A$2:$A$40,freq!$B$2:$B$40,0),_xlfn.XLOOKUP(T466,freq!$A$2:$A$40,freq!$B$2:$B$40,0),_xlfn.XLOOKUP(U466,freq!$A$2:$A$40,freq!$B$2:$B$40,0),_xlfn.XLOOKUP(V466,freq!$A$2:$A$40,freq!$B$2:$B$40,0))</f>
        <v>62.779999999999994</v>
      </c>
    </row>
    <row r="467" spans="1:23" x14ac:dyDescent="0.35">
      <c r="A467" s="32" t="s">
        <v>1119</v>
      </c>
      <c r="B467" s="32" t="s">
        <v>2</v>
      </c>
      <c r="C467" s="32" t="s">
        <v>43</v>
      </c>
      <c r="D467" s="32" t="s">
        <v>59</v>
      </c>
      <c r="E467" s="32" t="s">
        <v>48</v>
      </c>
      <c r="F467" s="32" t="s">
        <v>56</v>
      </c>
      <c r="G467" s="32" t="s">
        <v>41</v>
      </c>
      <c r="H467" s="32" t="s">
        <v>45</v>
      </c>
      <c r="I467" s="32">
        <v>3</v>
      </c>
      <c r="J467" s="32">
        <v>1</v>
      </c>
      <c r="K467" s="32" t="s">
        <v>56</v>
      </c>
      <c r="L467" s="32" t="s">
        <v>2</v>
      </c>
      <c r="M467" s="32" t="s">
        <v>30</v>
      </c>
      <c r="N467" s="32">
        <v>4</v>
      </c>
      <c r="O467" s="32">
        <v>5</v>
      </c>
      <c r="P467" s="32" t="s">
        <v>0</v>
      </c>
      <c r="Q467" s="32">
        <v>6</v>
      </c>
      <c r="R467" s="32" t="s">
        <v>44</v>
      </c>
      <c r="S467" s="32" t="s">
        <v>43</v>
      </c>
      <c r="T467" s="32" t="s">
        <v>48</v>
      </c>
      <c r="U467" s="32">
        <v>8</v>
      </c>
      <c r="V467" s="32" t="s">
        <v>50</v>
      </c>
      <c r="W467" s="32">
        <f>SUM(_xlfn.XLOOKUP(B467,freq!$A$2:$A$40,freq!$B$2:$B$40,0),_xlfn.XLOOKUP(C467,freq!$A$2:$A$40,freq!$B$2:$B$40,0),_xlfn.XLOOKUP(D467,freq!$A$2:$A$40,freq!$B$2:$B$40,0),_xlfn.XLOOKUP(E467,freq!$A$2:$A$40,freq!$B$2:$B$40,0),_xlfn.XLOOKUP(F467,freq!$A$2:$A$40,freq!$B$2:$B$40,0),_xlfn.XLOOKUP(G467,freq!$A$2:$A$40,freq!$B$2:$B$40,0),_xlfn.XLOOKUP(H467,freq!$A$2:$A$40,freq!$B$2:$B$40,0),_xlfn.XLOOKUP(I467,freq!$A$2:$A$40,freq!$B$2:$B$40,0),_xlfn.XLOOKUP(J467,freq!$A$2:$A$40,freq!$B$2:$B$40,0),_xlfn.XLOOKUP(K467,freq!$A$2:$A$40,freq!$B$2:$B$40,0),_xlfn.XLOOKUP(L467,freq!$A$2:$A$40,freq!$B$2:$B$40,0),_xlfn.XLOOKUP(M467,freq!$A$2:$A$40,freq!$B$2:$B$40,0),_xlfn.XLOOKUP(N467,freq!$A$2:$A$40,freq!$B$2:$B$40,0),_xlfn.XLOOKUP(O467,freq!$A$2:$A$40,freq!$B$2:$B$40,0),_xlfn.XLOOKUP(P467,freq!$A$2:$A$40,freq!$B$2:$B$40,0),_xlfn.XLOOKUP(Q467,freq!$A$2:$A$40,freq!$B$2:$B$40,0),_xlfn.XLOOKUP(R467,freq!$A$2:$A$40,freq!$B$2:$B$40,0),_xlfn.XLOOKUP(S467,freq!$A$2:$A$40,freq!$B$2:$B$40,0),_xlfn.XLOOKUP(T467,freq!$A$2:$A$40,freq!$B$2:$B$40,0),_xlfn.XLOOKUP(U467,freq!$A$2:$A$40,freq!$B$2:$B$40,0),_xlfn.XLOOKUP(V467,freq!$A$2:$A$40,freq!$B$2:$B$40,0))</f>
        <v>62.77</v>
      </c>
    </row>
    <row r="468" spans="1:23" x14ac:dyDescent="0.35">
      <c r="A468" s="32" t="s">
        <v>924</v>
      </c>
      <c r="B468" s="32" t="s">
        <v>44</v>
      </c>
      <c r="C468" s="32" t="s">
        <v>46</v>
      </c>
      <c r="D468" s="32" t="s">
        <v>53</v>
      </c>
      <c r="E468" s="32">
        <v>0</v>
      </c>
      <c r="F468" s="32" t="s">
        <v>36</v>
      </c>
      <c r="G468" s="32" t="s">
        <v>44</v>
      </c>
      <c r="H468" s="32" t="s">
        <v>31</v>
      </c>
      <c r="I468" s="32">
        <v>1</v>
      </c>
      <c r="J468" s="32">
        <v>0</v>
      </c>
      <c r="K468" s="32" t="s">
        <v>53</v>
      </c>
      <c r="L468" s="32" t="s">
        <v>28</v>
      </c>
      <c r="M468" s="32" t="s">
        <v>2</v>
      </c>
      <c r="N468" s="32">
        <v>4</v>
      </c>
      <c r="O468" s="32" t="s">
        <v>2</v>
      </c>
      <c r="P468" s="32" t="s">
        <v>34</v>
      </c>
      <c r="Q468" s="32" t="s">
        <v>50</v>
      </c>
      <c r="R468" s="32" t="s">
        <v>45</v>
      </c>
      <c r="S468" s="32" t="s">
        <v>43</v>
      </c>
      <c r="T468" s="32">
        <v>6</v>
      </c>
      <c r="U468" s="32" t="s">
        <v>31</v>
      </c>
      <c r="V468" s="32">
        <v>9</v>
      </c>
      <c r="W468" s="32">
        <f>SUM(_xlfn.XLOOKUP(B468,freq!$A$2:$A$40,freq!$B$2:$B$40,0),_xlfn.XLOOKUP(C468,freq!$A$2:$A$40,freq!$B$2:$B$40,0),_xlfn.XLOOKUP(D468,freq!$A$2:$A$40,freq!$B$2:$B$40,0),_xlfn.XLOOKUP(E468,freq!$A$2:$A$40,freq!$B$2:$B$40,0),_xlfn.XLOOKUP(F468,freq!$A$2:$A$40,freq!$B$2:$B$40,0),_xlfn.XLOOKUP(G468,freq!$A$2:$A$40,freq!$B$2:$B$40,0),_xlfn.XLOOKUP(H468,freq!$A$2:$A$40,freq!$B$2:$B$40,0),_xlfn.XLOOKUP(I468,freq!$A$2:$A$40,freq!$B$2:$B$40,0),_xlfn.XLOOKUP(J468,freq!$A$2:$A$40,freq!$B$2:$B$40,0),_xlfn.XLOOKUP(K468,freq!$A$2:$A$40,freq!$B$2:$B$40,0),_xlfn.XLOOKUP(L468,freq!$A$2:$A$40,freq!$B$2:$B$40,0),_xlfn.XLOOKUP(M468,freq!$A$2:$A$40,freq!$B$2:$B$40,0),_xlfn.XLOOKUP(N468,freq!$A$2:$A$40,freq!$B$2:$B$40,0),_xlfn.XLOOKUP(O468,freq!$A$2:$A$40,freq!$B$2:$B$40,0),_xlfn.XLOOKUP(P468,freq!$A$2:$A$40,freq!$B$2:$B$40,0),_xlfn.XLOOKUP(Q468,freq!$A$2:$A$40,freq!$B$2:$B$40,0),_xlfn.XLOOKUP(R468,freq!$A$2:$A$40,freq!$B$2:$B$40,0),_xlfn.XLOOKUP(S468,freq!$A$2:$A$40,freq!$B$2:$B$40,0),_xlfn.XLOOKUP(T468,freq!$A$2:$A$40,freq!$B$2:$B$40,0),_xlfn.XLOOKUP(U468,freq!$A$2:$A$40,freq!$B$2:$B$40,0),_xlfn.XLOOKUP(V468,freq!$A$2:$A$40,freq!$B$2:$B$40,0))</f>
        <v>62.769999999999996</v>
      </c>
    </row>
    <row r="469" spans="1:23" x14ac:dyDescent="0.35">
      <c r="A469" s="32" t="s">
        <v>1591</v>
      </c>
      <c r="B469" s="32" t="s">
        <v>59</v>
      </c>
      <c r="C469" s="32" t="s">
        <v>41</v>
      </c>
      <c r="D469" s="32" t="s">
        <v>46</v>
      </c>
      <c r="E469" s="32">
        <v>0</v>
      </c>
      <c r="F469" s="32" t="s">
        <v>50</v>
      </c>
      <c r="G469" s="32" t="s">
        <v>48</v>
      </c>
      <c r="H469" s="32" t="s">
        <v>28</v>
      </c>
      <c r="I469" s="32" t="s">
        <v>53</v>
      </c>
      <c r="J469" s="32" t="s">
        <v>0</v>
      </c>
      <c r="K469" s="32" t="s">
        <v>35</v>
      </c>
      <c r="L469" s="32" t="s">
        <v>37</v>
      </c>
      <c r="M469" s="32" t="s">
        <v>44</v>
      </c>
      <c r="N469" s="32" t="s">
        <v>44</v>
      </c>
      <c r="O469" s="32">
        <v>1</v>
      </c>
      <c r="P469" s="32" t="s">
        <v>30</v>
      </c>
      <c r="Q469" s="32" t="s">
        <v>1</v>
      </c>
      <c r="R469" s="32" t="s">
        <v>2</v>
      </c>
      <c r="S469" s="32" t="s">
        <v>43</v>
      </c>
      <c r="T469" s="32" t="s">
        <v>3</v>
      </c>
      <c r="U469" s="32">
        <v>0</v>
      </c>
      <c r="V469" s="32">
        <v>2</v>
      </c>
      <c r="W469" s="32">
        <f>SUM(_xlfn.XLOOKUP(B469,freq!$A$2:$A$40,freq!$B$2:$B$40,0),_xlfn.XLOOKUP(C469,freq!$A$2:$A$40,freq!$B$2:$B$40,0),_xlfn.XLOOKUP(D469,freq!$A$2:$A$40,freq!$B$2:$B$40,0),_xlfn.XLOOKUP(E469,freq!$A$2:$A$40,freq!$B$2:$B$40,0),_xlfn.XLOOKUP(F469,freq!$A$2:$A$40,freq!$B$2:$B$40,0),_xlfn.XLOOKUP(G469,freq!$A$2:$A$40,freq!$B$2:$B$40,0),_xlfn.XLOOKUP(H469,freq!$A$2:$A$40,freq!$B$2:$B$40,0),_xlfn.XLOOKUP(I469,freq!$A$2:$A$40,freq!$B$2:$B$40,0),_xlfn.XLOOKUP(J469,freq!$A$2:$A$40,freq!$B$2:$B$40,0),_xlfn.XLOOKUP(K469,freq!$A$2:$A$40,freq!$B$2:$B$40,0),_xlfn.XLOOKUP(L469,freq!$A$2:$A$40,freq!$B$2:$B$40,0),_xlfn.XLOOKUP(M469,freq!$A$2:$A$40,freq!$B$2:$B$40,0),_xlfn.XLOOKUP(N469,freq!$A$2:$A$40,freq!$B$2:$B$40,0),_xlfn.XLOOKUP(O469,freq!$A$2:$A$40,freq!$B$2:$B$40,0),_xlfn.XLOOKUP(P469,freq!$A$2:$A$40,freq!$B$2:$B$40,0),_xlfn.XLOOKUP(Q469,freq!$A$2:$A$40,freq!$B$2:$B$40,0),_xlfn.XLOOKUP(R469,freq!$A$2:$A$40,freq!$B$2:$B$40,0),_xlfn.XLOOKUP(S469,freq!$A$2:$A$40,freq!$B$2:$B$40,0),_xlfn.XLOOKUP(T469,freq!$A$2:$A$40,freq!$B$2:$B$40,0),_xlfn.XLOOKUP(U469,freq!$A$2:$A$40,freq!$B$2:$B$40,0),_xlfn.XLOOKUP(V469,freq!$A$2:$A$40,freq!$B$2:$B$40,0))</f>
        <v>62.73</v>
      </c>
    </row>
    <row r="470" spans="1:23" x14ac:dyDescent="0.35">
      <c r="A470" s="32" t="s">
        <v>1089</v>
      </c>
      <c r="B470" s="32" t="s">
        <v>46</v>
      </c>
      <c r="C470" s="32" t="s">
        <v>53</v>
      </c>
      <c r="D470" s="32" t="s">
        <v>38</v>
      </c>
      <c r="E470" s="32" t="s">
        <v>48</v>
      </c>
      <c r="F470" s="32" t="s">
        <v>45</v>
      </c>
      <c r="G470" s="32" t="s">
        <v>43</v>
      </c>
      <c r="H470" s="32" t="s">
        <v>37</v>
      </c>
      <c r="I470" s="32" t="s">
        <v>42</v>
      </c>
      <c r="J470" s="32">
        <v>9</v>
      </c>
      <c r="K470" s="32" t="s">
        <v>30</v>
      </c>
      <c r="L470" s="32" t="s">
        <v>48</v>
      </c>
      <c r="M470" s="32">
        <v>7</v>
      </c>
      <c r="N470" s="32" t="s">
        <v>50</v>
      </c>
      <c r="O470" s="32" t="s">
        <v>1</v>
      </c>
      <c r="P470" s="32" t="s">
        <v>50</v>
      </c>
      <c r="Q470" s="32" t="s">
        <v>59</v>
      </c>
      <c r="R470" s="32" t="s">
        <v>36</v>
      </c>
      <c r="S470" s="32" t="s">
        <v>45</v>
      </c>
      <c r="T470" s="32" t="s">
        <v>49</v>
      </c>
      <c r="U470" s="32">
        <v>3</v>
      </c>
      <c r="V470" s="32">
        <v>7</v>
      </c>
      <c r="W470" s="32">
        <f>SUM(_xlfn.XLOOKUP(B470,freq!$A$2:$A$40,freq!$B$2:$B$40,0),_xlfn.XLOOKUP(C470,freq!$A$2:$A$40,freq!$B$2:$B$40,0),_xlfn.XLOOKUP(D470,freq!$A$2:$A$40,freq!$B$2:$B$40,0),_xlfn.XLOOKUP(E470,freq!$A$2:$A$40,freq!$B$2:$B$40,0),_xlfn.XLOOKUP(F470,freq!$A$2:$A$40,freq!$B$2:$B$40,0),_xlfn.XLOOKUP(G470,freq!$A$2:$A$40,freq!$B$2:$B$40,0),_xlfn.XLOOKUP(H470,freq!$A$2:$A$40,freq!$B$2:$B$40,0),_xlfn.XLOOKUP(I470,freq!$A$2:$A$40,freq!$B$2:$B$40,0),_xlfn.XLOOKUP(J470,freq!$A$2:$A$40,freq!$B$2:$B$40,0),_xlfn.XLOOKUP(K470,freq!$A$2:$A$40,freq!$B$2:$B$40,0),_xlfn.XLOOKUP(L470,freq!$A$2:$A$40,freq!$B$2:$B$40,0),_xlfn.XLOOKUP(M470,freq!$A$2:$A$40,freq!$B$2:$B$40,0),_xlfn.XLOOKUP(N470,freq!$A$2:$A$40,freq!$B$2:$B$40,0),_xlfn.XLOOKUP(O470,freq!$A$2:$A$40,freq!$B$2:$B$40,0),_xlfn.XLOOKUP(P470,freq!$A$2:$A$40,freq!$B$2:$B$40,0),_xlfn.XLOOKUP(Q470,freq!$A$2:$A$40,freq!$B$2:$B$40,0),_xlfn.XLOOKUP(R470,freq!$A$2:$A$40,freq!$B$2:$B$40,0),_xlfn.XLOOKUP(S470,freq!$A$2:$A$40,freq!$B$2:$B$40,0),_xlfn.XLOOKUP(T470,freq!$A$2:$A$40,freq!$B$2:$B$40,0),_xlfn.XLOOKUP(U470,freq!$A$2:$A$40,freq!$B$2:$B$40,0),_xlfn.XLOOKUP(V470,freq!$A$2:$A$40,freq!$B$2:$B$40,0))</f>
        <v>62.72999999999999</v>
      </c>
    </row>
    <row r="471" spans="1:23" x14ac:dyDescent="0.35">
      <c r="A471" s="32" t="s">
        <v>503</v>
      </c>
      <c r="B471" s="32" t="s">
        <v>31</v>
      </c>
      <c r="C471" s="32" t="s">
        <v>30</v>
      </c>
      <c r="D471" s="32" t="s">
        <v>37</v>
      </c>
      <c r="E471" s="32" t="s">
        <v>32</v>
      </c>
      <c r="F471" s="32" t="s">
        <v>35</v>
      </c>
      <c r="G471" s="32" t="s">
        <v>36</v>
      </c>
      <c r="H471" s="32">
        <v>4</v>
      </c>
      <c r="I471" s="32">
        <v>9</v>
      </c>
      <c r="J471" s="32" t="s">
        <v>59</v>
      </c>
      <c r="K471" s="32" t="s">
        <v>31</v>
      </c>
      <c r="L471" s="32">
        <v>2</v>
      </c>
      <c r="M471" s="32" t="s">
        <v>30</v>
      </c>
      <c r="N471" s="32" t="s">
        <v>34</v>
      </c>
      <c r="O471" s="32" t="s">
        <v>56</v>
      </c>
      <c r="P471" s="32" t="s">
        <v>32</v>
      </c>
      <c r="Q471" s="32" t="s">
        <v>28</v>
      </c>
      <c r="R471" s="32" t="s">
        <v>42</v>
      </c>
      <c r="S471" s="32" t="s">
        <v>56</v>
      </c>
      <c r="T471" s="32" t="s">
        <v>58</v>
      </c>
      <c r="U471" s="32" t="s">
        <v>40</v>
      </c>
      <c r="V471" s="32" t="s">
        <v>31</v>
      </c>
      <c r="W471" s="32">
        <f>SUM(_xlfn.XLOOKUP(B471,freq!$A$2:$A$40,freq!$B$2:$B$40,0),_xlfn.XLOOKUP(C471,freq!$A$2:$A$40,freq!$B$2:$B$40,0),_xlfn.XLOOKUP(D471,freq!$A$2:$A$40,freq!$B$2:$B$40,0),_xlfn.XLOOKUP(E471,freq!$A$2:$A$40,freq!$B$2:$B$40,0),_xlfn.XLOOKUP(F471,freq!$A$2:$A$40,freq!$B$2:$B$40,0),_xlfn.XLOOKUP(G471,freq!$A$2:$A$40,freq!$B$2:$B$40,0),_xlfn.XLOOKUP(H471,freq!$A$2:$A$40,freq!$B$2:$B$40,0),_xlfn.XLOOKUP(I471,freq!$A$2:$A$40,freq!$B$2:$B$40,0),_xlfn.XLOOKUP(J471,freq!$A$2:$A$40,freq!$B$2:$B$40,0),_xlfn.XLOOKUP(K471,freq!$A$2:$A$40,freq!$B$2:$B$40,0),_xlfn.XLOOKUP(L471,freq!$A$2:$A$40,freq!$B$2:$B$40,0),_xlfn.XLOOKUP(M471,freq!$A$2:$A$40,freq!$B$2:$B$40,0),_xlfn.XLOOKUP(N471,freq!$A$2:$A$40,freq!$B$2:$B$40,0),_xlfn.XLOOKUP(O471,freq!$A$2:$A$40,freq!$B$2:$B$40,0),_xlfn.XLOOKUP(P471,freq!$A$2:$A$40,freq!$B$2:$B$40,0),_xlfn.XLOOKUP(Q471,freq!$A$2:$A$40,freq!$B$2:$B$40,0),_xlfn.XLOOKUP(R471,freq!$A$2:$A$40,freq!$B$2:$B$40,0),_xlfn.XLOOKUP(S471,freq!$A$2:$A$40,freq!$B$2:$B$40,0),_xlfn.XLOOKUP(T471,freq!$A$2:$A$40,freq!$B$2:$B$40,0),_xlfn.XLOOKUP(U471,freq!$A$2:$A$40,freq!$B$2:$B$40,0),_xlfn.XLOOKUP(V471,freq!$A$2:$A$40,freq!$B$2:$B$40,0))</f>
        <v>62.699999999999996</v>
      </c>
    </row>
    <row r="472" spans="1:23" x14ac:dyDescent="0.35">
      <c r="A472" s="32" t="s">
        <v>1377</v>
      </c>
      <c r="B472" s="32" t="s">
        <v>50</v>
      </c>
      <c r="C472" s="32" t="s">
        <v>56</v>
      </c>
      <c r="D472" s="32" t="s">
        <v>42</v>
      </c>
      <c r="E472" s="32">
        <v>1</v>
      </c>
      <c r="F472" s="32" t="s">
        <v>38</v>
      </c>
      <c r="G472" s="32" t="s">
        <v>36</v>
      </c>
      <c r="H472" s="32" t="s">
        <v>28</v>
      </c>
      <c r="I472" s="32">
        <v>0</v>
      </c>
      <c r="J472" s="32" t="s">
        <v>0</v>
      </c>
      <c r="K472" s="32" t="s">
        <v>35</v>
      </c>
      <c r="L472" s="32" t="s">
        <v>45</v>
      </c>
      <c r="M472" s="32">
        <v>1</v>
      </c>
      <c r="N472" s="32" t="s">
        <v>49</v>
      </c>
      <c r="O472" s="32" t="s">
        <v>38</v>
      </c>
      <c r="P472" s="32" t="s">
        <v>3</v>
      </c>
      <c r="Q472" s="32" t="s">
        <v>59</v>
      </c>
      <c r="R472" s="32" t="s">
        <v>35</v>
      </c>
      <c r="S472" s="32">
        <v>1</v>
      </c>
      <c r="T472" s="32">
        <v>3</v>
      </c>
      <c r="U472" s="32" t="s">
        <v>35</v>
      </c>
      <c r="V472" s="32" t="s">
        <v>29</v>
      </c>
      <c r="W472" s="32">
        <f>SUM(_xlfn.XLOOKUP(B472,freq!$A$2:$A$40,freq!$B$2:$B$40,0),_xlfn.XLOOKUP(C472,freq!$A$2:$A$40,freq!$B$2:$B$40,0),_xlfn.XLOOKUP(D472,freq!$A$2:$A$40,freq!$B$2:$B$40,0),_xlfn.XLOOKUP(E472,freq!$A$2:$A$40,freq!$B$2:$B$40,0),_xlfn.XLOOKUP(F472,freq!$A$2:$A$40,freq!$B$2:$B$40,0),_xlfn.XLOOKUP(G472,freq!$A$2:$A$40,freq!$B$2:$B$40,0),_xlfn.XLOOKUP(H472,freq!$A$2:$A$40,freq!$B$2:$B$40,0),_xlfn.XLOOKUP(I472,freq!$A$2:$A$40,freq!$B$2:$B$40,0),_xlfn.XLOOKUP(J472,freq!$A$2:$A$40,freq!$B$2:$B$40,0),_xlfn.XLOOKUP(K472,freq!$A$2:$A$40,freq!$B$2:$B$40,0),_xlfn.XLOOKUP(L472,freq!$A$2:$A$40,freq!$B$2:$B$40,0),_xlfn.XLOOKUP(M472,freq!$A$2:$A$40,freq!$B$2:$B$40,0),_xlfn.XLOOKUP(N472,freq!$A$2:$A$40,freq!$B$2:$B$40,0),_xlfn.XLOOKUP(O472,freq!$A$2:$A$40,freq!$B$2:$B$40,0),_xlfn.XLOOKUP(P472,freq!$A$2:$A$40,freq!$B$2:$B$40,0),_xlfn.XLOOKUP(Q472,freq!$A$2:$A$40,freq!$B$2:$B$40,0),_xlfn.XLOOKUP(R472,freq!$A$2:$A$40,freq!$B$2:$B$40,0),_xlfn.XLOOKUP(S472,freq!$A$2:$A$40,freq!$B$2:$B$40,0),_xlfn.XLOOKUP(T472,freq!$A$2:$A$40,freq!$B$2:$B$40,0),_xlfn.XLOOKUP(U472,freq!$A$2:$A$40,freq!$B$2:$B$40,0),_xlfn.XLOOKUP(V472,freq!$A$2:$A$40,freq!$B$2:$B$40,0))</f>
        <v>62.69</v>
      </c>
    </row>
    <row r="473" spans="1:23" x14ac:dyDescent="0.35">
      <c r="A473" s="32" t="s">
        <v>2025</v>
      </c>
      <c r="B473" s="32">
        <v>5</v>
      </c>
      <c r="C473" s="32" t="s">
        <v>4</v>
      </c>
      <c r="D473" s="32">
        <v>2</v>
      </c>
      <c r="E473" s="32">
        <v>1</v>
      </c>
      <c r="F473" s="32" t="s">
        <v>56</v>
      </c>
      <c r="G473" s="32" t="s">
        <v>28</v>
      </c>
      <c r="H473" s="32" t="s">
        <v>42</v>
      </c>
      <c r="I473" s="32" t="s">
        <v>35</v>
      </c>
      <c r="J473" s="32" t="s">
        <v>43</v>
      </c>
      <c r="K473" s="32" t="s">
        <v>38</v>
      </c>
      <c r="L473" s="32" t="s">
        <v>45</v>
      </c>
      <c r="M473" s="32" t="s">
        <v>35</v>
      </c>
      <c r="N473" s="32">
        <v>5</v>
      </c>
      <c r="O473" s="32" t="s">
        <v>36</v>
      </c>
      <c r="P473" s="32" t="s">
        <v>46</v>
      </c>
      <c r="Q473" s="32" t="s">
        <v>37</v>
      </c>
      <c r="R473" s="32" t="s">
        <v>31</v>
      </c>
      <c r="S473" s="32" t="s">
        <v>50</v>
      </c>
      <c r="T473" s="32" t="s">
        <v>40</v>
      </c>
      <c r="U473" s="32" t="s">
        <v>40</v>
      </c>
      <c r="V473" s="32" t="s">
        <v>43</v>
      </c>
      <c r="W473" s="32">
        <f>SUM(_xlfn.XLOOKUP(B473,freq!$A$2:$A$40,freq!$B$2:$B$40,0),_xlfn.XLOOKUP(C473,freq!$A$2:$A$40,freq!$B$2:$B$40,0),_xlfn.XLOOKUP(D473,freq!$A$2:$A$40,freq!$B$2:$B$40,0),_xlfn.XLOOKUP(E473,freq!$A$2:$A$40,freq!$B$2:$B$40,0),_xlfn.XLOOKUP(F473,freq!$A$2:$A$40,freq!$B$2:$B$40,0),_xlfn.XLOOKUP(G473,freq!$A$2:$A$40,freq!$B$2:$B$40,0),_xlfn.XLOOKUP(H473,freq!$A$2:$A$40,freq!$B$2:$B$40,0),_xlfn.XLOOKUP(I473,freq!$A$2:$A$40,freq!$B$2:$B$40,0),_xlfn.XLOOKUP(J473,freq!$A$2:$A$40,freq!$B$2:$B$40,0),_xlfn.XLOOKUP(K473,freq!$A$2:$A$40,freq!$B$2:$B$40,0),_xlfn.XLOOKUP(L473,freq!$A$2:$A$40,freq!$B$2:$B$40,0),_xlfn.XLOOKUP(M473,freq!$A$2:$A$40,freq!$B$2:$B$40,0),_xlfn.XLOOKUP(N473,freq!$A$2:$A$40,freq!$B$2:$B$40,0),_xlfn.XLOOKUP(O473,freq!$A$2:$A$40,freq!$B$2:$B$40,0),_xlfn.XLOOKUP(P473,freq!$A$2:$A$40,freq!$B$2:$B$40,0),_xlfn.XLOOKUP(Q473,freq!$A$2:$A$40,freq!$B$2:$B$40,0),_xlfn.XLOOKUP(R473,freq!$A$2:$A$40,freq!$B$2:$B$40,0),_xlfn.XLOOKUP(S473,freq!$A$2:$A$40,freq!$B$2:$B$40,0),_xlfn.XLOOKUP(T473,freq!$A$2:$A$40,freq!$B$2:$B$40,0),_xlfn.XLOOKUP(U473,freq!$A$2:$A$40,freq!$B$2:$B$40,0),_xlfn.XLOOKUP(V473,freq!$A$2:$A$40,freq!$B$2:$B$40,0))</f>
        <v>62.660000000000004</v>
      </c>
    </row>
    <row r="474" spans="1:23" x14ac:dyDescent="0.35">
      <c r="A474" s="32" t="s">
        <v>1522</v>
      </c>
      <c r="B474" s="32">
        <v>7</v>
      </c>
      <c r="C474" s="32" t="s">
        <v>59</v>
      </c>
      <c r="D474" s="32">
        <v>0</v>
      </c>
      <c r="E474" s="32" t="s">
        <v>49</v>
      </c>
      <c r="F474" s="32" t="s">
        <v>37</v>
      </c>
      <c r="G474" s="32">
        <v>4</v>
      </c>
      <c r="H474" s="32" t="s">
        <v>56</v>
      </c>
      <c r="I474" s="32" t="s">
        <v>2</v>
      </c>
      <c r="J474" s="32" t="s">
        <v>43</v>
      </c>
      <c r="K474" s="32" t="s">
        <v>38</v>
      </c>
      <c r="L474" s="32" t="s">
        <v>2</v>
      </c>
      <c r="M474" s="32">
        <v>9</v>
      </c>
      <c r="N474" s="32" t="s">
        <v>42</v>
      </c>
      <c r="O474" s="32" t="s">
        <v>35</v>
      </c>
      <c r="P474" s="32" t="s">
        <v>50</v>
      </c>
      <c r="Q474" s="32" t="s">
        <v>35</v>
      </c>
      <c r="R474" s="32">
        <v>1</v>
      </c>
      <c r="S474" s="32" t="s">
        <v>43</v>
      </c>
      <c r="T474" s="32" t="s">
        <v>31</v>
      </c>
      <c r="U474" s="32" t="s">
        <v>36</v>
      </c>
      <c r="V474" s="32">
        <v>6</v>
      </c>
      <c r="W474" s="32">
        <f>SUM(_xlfn.XLOOKUP(B474,freq!$A$2:$A$40,freq!$B$2:$B$40,0),_xlfn.XLOOKUP(C474,freq!$A$2:$A$40,freq!$B$2:$B$40,0),_xlfn.XLOOKUP(D474,freq!$A$2:$A$40,freq!$B$2:$B$40,0),_xlfn.XLOOKUP(E474,freq!$A$2:$A$40,freq!$B$2:$B$40,0),_xlfn.XLOOKUP(F474,freq!$A$2:$A$40,freq!$B$2:$B$40,0),_xlfn.XLOOKUP(G474,freq!$A$2:$A$40,freq!$B$2:$B$40,0),_xlfn.XLOOKUP(H474,freq!$A$2:$A$40,freq!$B$2:$B$40,0),_xlfn.XLOOKUP(I474,freq!$A$2:$A$40,freq!$B$2:$B$40,0),_xlfn.XLOOKUP(J474,freq!$A$2:$A$40,freq!$B$2:$B$40,0),_xlfn.XLOOKUP(K474,freq!$A$2:$A$40,freq!$B$2:$B$40,0),_xlfn.XLOOKUP(L474,freq!$A$2:$A$40,freq!$B$2:$B$40,0),_xlfn.XLOOKUP(M474,freq!$A$2:$A$40,freq!$B$2:$B$40,0),_xlfn.XLOOKUP(N474,freq!$A$2:$A$40,freq!$B$2:$B$40,0),_xlfn.XLOOKUP(O474,freq!$A$2:$A$40,freq!$B$2:$B$40,0),_xlfn.XLOOKUP(P474,freq!$A$2:$A$40,freq!$B$2:$B$40,0),_xlfn.XLOOKUP(Q474,freq!$A$2:$A$40,freq!$B$2:$B$40,0),_xlfn.XLOOKUP(R474,freq!$A$2:$A$40,freq!$B$2:$B$40,0),_xlfn.XLOOKUP(S474,freq!$A$2:$A$40,freq!$B$2:$B$40,0),_xlfn.XLOOKUP(T474,freq!$A$2:$A$40,freq!$B$2:$B$40,0),_xlfn.XLOOKUP(U474,freq!$A$2:$A$40,freq!$B$2:$B$40,0),_xlfn.XLOOKUP(V474,freq!$A$2:$A$40,freq!$B$2:$B$40,0))</f>
        <v>62.629999999999995</v>
      </c>
    </row>
    <row r="475" spans="1:23" x14ac:dyDescent="0.35">
      <c r="A475" s="32" t="s">
        <v>1068</v>
      </c>
      <c r="B475" s="32">
        <v>8</v>
      </c>
      <c r="C475" s="32">
        <v>1</v>
      </c>
      <c r="D475" s="32" t="s">
        <v>59</v>
      </c>
      <c r="E475" s="32" t="s">
        <v>37</v>
      </c>
      <c r="F475" s="32" t="s">
        <v>37</v>
      </c>
      <c r="G475" s="32" t="s">
        <v>40</v>
      </c>
      <c r="H475" s="32" t="s">
        <v>35</v>
      </c>
      <c r="I475" s="32" t="s">
        <v>31</v>
      </c>
      <c r="J475" s="32" t="s">
        <v>33</v>
      </c>
      <c r="K475" s="32" t="s">
        <v>48</v>
      </c>
      <c r="L475" s="32">
        <v>8</v>
      </c>
      <c r="M475" s="32" t="s">
        <v>48</v>
      </c>
      <c r="N475" s="32" t="s">
        <v>46</v>
      </c>
      <c r="O475" s="32" t="s">
        <v>50</v>
      </c>
      <c r="P475" s="32" t="s">
        <v>59</v>
      </c>
      <c r="Q475" s="32" t="s">
        <v>40</v>
      </c>
      <c r="R475" s="32" t="s">
        <v>36</v>
      </c>
      <c r="S475" s="32" t="s">
        <v>34</v>
      </c>
      <c r="T475" s="32" t="s">
        <v>0</v>
      </c>
      <c r="U475" s="32" t="s">
        <v>40</v>
      </c>
      <c r="V475" s="32" t="s">
        <v>31</v>
      </c>
      <c r="W475" s="32">
        <f>SUM(_xlfn.XLOOKUP(B475,freq!$A$2:$A$40,freq!$B$2:$B$40,0),_xlfn.XLOOKUP(C475,freq!$A$2:$A$40,freq!$B$2:$B$40,0),_xlfn.XLOOKUP(D475,freq!$A$2:$A$40,freq!$B$2:$B$40,0),_xlfn.XLOOKUP(E475,freq!$A$2:$A$40,freq!$B$2:$B$40,0),_xlfn.XLOOKUP(F475,freq!$A$2:$A$40,freq!$B$2:$B$40,0),_xlfn.XLOOKUP(G475,freq!$A$2:$A$40,freq!$B$2:$B$40,0),_xlfn.XLOOKUP(H475,freq!$A$2:$A$40,freq!$B$2:$B$40,0),_xlfn.XLOOKUP(I475,freq!$A$2:$A$40,freq!$B$2:$B$40,0),_xlfn.XLOOKUP(J475,freq!$A$2:$A$40,freq!$B$2:$B$40,0),_xlfn.XLOOKUP(K475,freq!$A$2:$A$40,freq!$B$2:$B$40,0),_xlfn.XLOOKUP(L475,freq!$A$2:$A$40,freq!$B$2:$B$40,0),_xlfn.XLOOKUP(M475,freq!$A$2:$A$40,freq!$B$2:$B$40,0),_xlfn.XLOOKUP(N475,freq!$A$2:$A$40,freq!$B$2:$B$40,0),_xlfn.XLOOKUP(O475,freq!$A$2:$A$40,freq!$B$2:$B$40,0),_xlfn.XLOOKUP(P475,freq!$A$2:$A$40,freq!$B$2:$B$40,0),_xlfn.XLOOKUP(Q475,freq!$A$2:$A$40,freq!$B$2:$B$40,0),_xlfn.XLOOKUP(R475,freq!$A$2:$A$40,freq!$B$2:$B$40,0),_xlfn.XLOOKUP(S475,freq!$A$2:$A$40,freq!$B$2:$B$40,0),_xlfn.XLOOKUP(T475,freq!$A$2:$A$40,freq!$B$2:$B$40,0),_xlfn.XLOOKUP(U475,freq!$A$2:$A$40,freq!$B$2:$B$40,0),_xlfn.XLOOKUP(V475,freq!$A$2:$A$40,freq!$B$2:$B$40,0))</f>
        <v>62.570000000000007</v>
      </c>
    </row>
    <row r="476" spans="1:23" x14ac:dyDescent="0.35">
      <c r="A476" s="32" t="s">
        <v>127</v>
      </c>
      <c r="B476" s="32" t="s">
        <v>49</v>
      </c>
      <c r="C476" s="32" t="s">
        <v>3</v>
      </c>
      <c r="D476" s="32" t="s">
        <v>31</v>
      </c>
      <c r="E476" s="32" t="s">
        <v>38</v>
      </c>
      <c r="F476" s="32" t="s">
        <v>46</v>
      </c>
      <c r="G476" s="32" t="s">
        <v>29</v>
      </c>
      <c r="H476" s="32" t="s">
        <v>43</v>
      </c>
      <c r="I476" s="32" t="s">
        <v>36</v>
      </c>
      <c r="J476" s="32" t="s">
        <v>56</v>
      </c>
      <c r="K476" s="32" t="s">
        <v>36</v>
      </c>
      <c r="L476" s="32" t="s">
        <v>37</v>
      </c>
      <c r="M476" s="32" t="s">
        <v>53</v>
      </c>
      <c r="N476" s="32" t="s">
        <v>41</v>
      </c>
      <c r="O476" s="32" t="s">
        <v>42</v>
      </c>
      <c r="P476" s="32" t="s">
        <v>41</v>
      </c>
      <c r="Q476" s="32" t="s">
        <v>45</v>
      </c>
      <c r="R476" s="32">
        <v>1</v>
      </c>
      <c r="S476" s="32" t="s">
        <v>44</v>
      </c>
      <c r="T476" s="32">
        <v>9</v>
      </c>
      <c r="U476" s="32" t="s">
        <v>34</v>
      </c>
      <c r="V476" s="32" t="s">
        <v>58</v>
      </c>
      <c r="W476" s="32">
        <f>SUM(_xlfn.XLOOKUP(B476,freq!$A$2:$A$40,freq!$B$2:$B$40,0),_xlfn.XLOOKUP(C476,freq!$A$2:$A$40,freq!$B$2:$B$40,0),_xlfn.XLOOKUP(D476,freq!$A$2:$A$40,freq!$B$2:$B$40,0),_xlfn.XLOOKUP(E476,freq!$A$2:$A$40,freq!$B$2:$B$40,0),_xlfn.XLOOKUP(F476,freq!$A$2:$A$40,freq!$B$2:$B$40,0),_xlfn.XLOOKUP(G476,freq!$A$2:$A$40,freq!$B$2:$B$40,0),_xlfn.XLOOKUP(H476,freq!$A$2:$A$40,freq!$B$2:$B$40,0),_xlfn.XLOOKUP(I476,freq!$A$2:$A$40,freq!$B$2:$B$40,0),_xlfn.XLOOKUP(J476,freq!$A$2:$A$40,freq!$B$2:$B$40,0),_xlfn.XLOOKUP(K476,freq!$A$2:$A$40,freq!$B$2:$B$40,0),_xlfn.XLOOKUP(L476,freq!$A$2:$A$40,freq!$B$2:$B$40,0),_xlfn.XLOOKUP(M476,freq!$A$2:$A$40,freq!$B$2:$B$40,0),_xlfn.XLOOKUP(N476,freq!$A$2:$A$40,freq!$B$2:$B$40,0),_xlfn.XLOOKUP(O476,freq!$A$2:$A$40,freq!$B$2:$B$40,0),_xlfn.XLOOKUP(P476,freq!$A$2:$A$40,freq!$B$2:$B$40,0),_xlfn.XLOOKUP(Q476,freq!$A$2:$A$40,freq!$B$2:$B$40,0),_xlfn.XLOOKUP(R476,freq!$A$2:$A$40,freq!$B$2:$B$40,0),_xlfn.XLOOKUP(S476,freq!$A$2:$A$40,freq!$B$2:$B$40,0),_xlfn.XLOOKUP(T476,freq!$A$2:$A$40,freq!$B$2:$B$40,0),_xlfn.XLOOKUP(U476,freq!$A$2:$A$40,freq!$B$2:$B$40,0),_xlfn.XLOOKUP(V476,freq!$A$2:$A$40,freq!$B$2:$B$40,0))</f>
        <v>62.559999999999995</v>
      </c>
    </row>
    <row r="477" spans="1:23" x14ac:dyDescent="0.35">
      <c r="A477" s="32" t="s">
        <v>802</v>
      </c>
      <c r="B477" s="32" t="s">
        <v>36</v>
      </c>
      <c r="C477" s="32">
        <v>8</v>
      </c>
      <c r="D477" s="32" t="s">
        <v>45</v>
      </c>
      <c r="E477" s="32">
        <v>0</v>
      </c>
      <c r="F477" s="32" t="s">
        <v>50</v>
      </c>
      <c r="G477" s="32" t="s">
        <v>3</v>
      </c>
      <c r="H477" s="32" t="s">
        <v>34</v>
      </c>
      <c r="I477" s="32">
        <v>7</v>
      </c>
      <c r="J477" s="32" t="s">
        <v>37</v>
      </c>
      <c r="K477" s="32">
        <v>2</v>
      </c>
      <c r="L477" s="32" t="s">
        <v>4</v>
      </c>
      <c r="M477" s="32" t="s">
        <v>2</v>
      </c>
      <c r="N477" s="32" t="s">
        <v>33</v>
      </c>
      <c r="O477" s="32">
        <v>2</v>
      </c>
      <c r="P477" s="32">
        <v>0</v>
      </c>
      <c r="Q477" s="32" t="s">
        <v>35</v>
      </c>
      <c r="R477" s="32" t="s">
        <v>32</v>
      </c>
      <c r="S477" s="32" t="s">
        <v>53</v>
      </c>
      <c r="T477" s="32">
        <v>2</v>
      </c>
      <c r="U477" s="32" t="s">
        <v>2</v>
      </c>
      <c r="V477" s="32" t="s">
        <v>0</v>
      </c>
      <c r="W477" s="32">
        <f>SUM(_xlfn.XLOOKUP(B477,freq!$A$2:$A$40,freq!$B$2:$B$40,0),_xlfn.XLOOKUP(C477,freq!$A$2:$A$40,freq!$B$2:$B$40,0),_xlfn.XLOOKUP(D477,freq!$A$2:$A$40,freq!$B$2:$B$40,0),_xlfn.XLOOKUP(E477,freq!$A$2:$A$40,freq!$B$2:$B$40,0),_xlfn.XLOOKUP(F477,freq!$A$2:$A$40,freq!$B$2:$B$40,0),_xlfn.XLOOKUP(G477,freq!$A$2:$A$40,freq!$B$2:$B$40,0),_xlfn.XLOOKUP(H477,freq!$A$2:$A$40,freq!$B$2:$B$40,0),_xlfn.XLOOKUP(I477,freq!$A$2:$A$40,freq!$B$2:$B$40,0),_xlfn.XLOOKUP(J477,freq!$A$2:$A$40,freq!$B$2:$B$40,0),_xlfn.XLOOKUP(K477,freq!$A$2:$A$40,freq!$B$2:$B$40,0),_xlfn.XLOOKUP(L477,freq!$A$2:$A$40,freq!$B$2:$B$40,0),_xlfn.XLOOKUP(M477,freq!$A$2:$A$40,freq!$B$2:$B$40,0),_xlfn.XLOOKUP(N477,freq!$A$2:$A$40,freq!$B$2:$B$40,0),_xlfn.XLOOKUP(O477,freq!$A$2:$A$40,freq!$B$2:$B$40,0),_xlfn.XLOOKUP(P477,freq!$A$2:$A$40,freq!$B$2:$B$40,0),_xlfn.XLOOKUP(Q477,freq!$A$2:$A$40,freq!$B$2:$B$40,0),_xlfn.XLOOKUP(R477,freq!$A$2:$A$40,freq!$B$2:$B$40,0),_xlfn.XLOOKUP(S477,freq!$A$2:$A$40,freq!$B$2:$B$40,0),_xlfn.XLOOKUP(T477,freq!$A$2:$A$40,freq!$B$2:$B$40,0),_xlfn.XLOOKUP(U477,freq!$A$2:$A$40,freq!$B$2:$B$40,0),_xlfn.XLOOKUP(V477,freq!$A$2:$A$40,freq!$B$2:$B$40,0))</f>
        <v>62.540000000000006</v>
      </c>
    </row>
    <row r="478" spans="1:23" x14ac:dyDescent="0.35">
      <c r="A478" s="32" t="s">
        <v>1262</v>
      </c>
      <c r="B478" s="32">
        <v>1</v>
      </c>
      <c r="C478" s="32" t="s">
        <v>35</v>
      </c>
      <c r="D478" s="32" t="s">
        <v>48</v>
      </c>
      <c r="E478" s="32">
        <v>4</v>
      </c>
      <c r="F478" s="32" t="s">
        <v>28</v>
      </c>
      <c r="G478" s="32" t="s">
        <v>36</v>
      </c>
      <c r="H478" s="32" t="s">
        <v>56</v>
      </c>
      <c r="I478" s="32" t="s">
        <v>31</v>
      </c>
      <c r="J478" s="32" t="s">
        <v>46</v>
      </c>
      <c r="K478" s="32">
        <v>6</v>
      </c>
      <c r="L478" s="32" t="s">
        <v>48</v>
      </c>
      <c r="M478" s="32" t="s">
        <v>37</v>
      </c>
      <c r="N478" s="32">
        <v>9</v>
      </c>
      <c r="O478" s="32" t="s">
        <v>29</v>
      </c>
      <c r="P478" s="32" t="s">
        <v>36</v>
      </c>
      <c r="Q478" s="32">
        <v>1</v>
      </c>
      <c r="R478" s="32" t="s">
        <v>32</v>
      </c>
      <c r="S478" s="32" t="s">
        <v>30</v>
      </c>
      <c r="T478" s="32" t="s">
        <v>53</v>
      </c>
      <c r="U478" s="32" t="s">
        <v>48</v>
      </c>
      <c r="V478" s="32" t="s">
        <v>50</v>
      </c>
      <c r="W478" s="32">
        <f>SUM(_xlfn.XLOOKUP(B478,freq!$A$2:$A$40,freq!$B$2:$B$40,0),_xlfn.XLOOKUP(C478,freq!$A$2:$A$40,freq!$B$2:$B$40,0),_xlfn.XLOOKUP(D478,freq!$A$2:$A$40,freq!$B$2:$B$40,0),_xlfn.XLOOKUP(E478,freq!$A$2:$A$40,freq!$B$2:$B$40,0),_xlfn.XLOOKUP(F478,freq!$A$2:$A$40,freq!$B$2:$B$40,0),_xlfn.XLOOKUP(G478,freq!$A$2:$A$40,freq!$B$2:$B$40,0),_xlfn.XLOOKUP(H478,freq!$A$2:$A$40,freq!$B$2:$B$40,0),_xlfn.XLOOKUP(I478,freq!$A$2:$A$40,freq!$B$2:$B$40,0),_xlfn.XLOOKUP(J478,freq!$A$2:$A$40,freq!$B$2:$B$40,0),_xlfn.XLOOKUP(K478,freq!$A$2:$A$40,freq!$B$2:$B$40,0),_xlfn.XLOOKUP(L478,freq!$A$2:$A$40,freq!$B$2:$B$40,0),_xlfn.XLOOKUP(M478,freq!$A$2:$A$40,freq!$B$2:$B$40,0),_xlfn.XLOOKUP(N478,freq!$A$2:$A$40,freq!$B$2:$B$40,0),_xlfn.XLOOKUP(O478,freq!$A$2:$A$40,freq!$B$2:$B$40,0),_xlfn.XLOOKUP(P478,freq!$A$2:$A$40,freq!$B$2:$B$40,0),_xlfn.XLOOKUP(Q478,freq!$A$2:$A$40,freq!$B$2:$B$40,0),_xlfn.XLOOKUP(R478,freq!$A$2:$A$40,freq!$B$2:$B$40,0),_xlfn.XLOOKUP(S478,freq!$A$2:$A$40,freq!$B$2:$B$40,0),_xlfn.XLOOKUP(T478,freq!$A$2:$A$40,freq!$B$2:$B$40,0),_xlfn.XLOOKUP(U478,freq!$A$2:$A$40,freq!$B$2:$B$40,0),_xlfn.XLOOKUP(V478,freq!$A$2:$A$40,freq!$B$2:$B$40,0))</f>
        <v>62.530000000000008</v>
      </c>
    </row>
    <row r="479" spans="1:23" x14ac:dyDescent="0.35">
      <c r="A479" s="32" t="s">
        <v>144</v>
      </c>
      <c r="B479" s="32">
        <v>4</v>
      </c>
      <c r="C479" s="32" t="s">
        <v>42</v>
      </c>
      <c r="D479" s="32" t="s">
        <v>36</v>
      </c>
      <c r="E479" s="32" t="s">
        <v>3</v>
      </c>
      <c r="F479" s="32" t="s">
        <v>30</v>
      </c>
      <c r="G479" s="32">
        <v>8</v>
      </c>
      <c r="H479" s="32" t="s">
        <v>3</v>
      </c>
      <c r="I479" s="32">
        <v>9</v>
      </c>
      <c r="J479" s="32" t="s">
        <v>31</v>
      </c>
      <c r="K479" s="32" t="s">
        <v>33</v>
      </c>
      <c r="L479" s="32">
        <v>9</v>
      </c>
      <c r="M479" s="32" t="s">
        <v>49</v>
      </c>
      <c r="N479" s="32" t="s">
        <v>48</v>
      </c>
      <c r="O479" s="32" t="s">
        <v>50</v>
      </c>
      <c r="P479" s="32" t="s">
        <v>48</v>
      </c>
      <c r="Q479" s="32" t="s">
        <v>40</v>
      </c>
      <c r="R479" s="32" t="s">
        <v>32</v>
      </c>
      <c r="S479" s="32" t="s">
        <v>2</v>
      </c>
      <c r="T479" s="32" t="s">
        <v>45</v>
      </c>
      <c r="U479" s="32">
        <v>2</v>
      </c>
      <c r="V479" s="32" t="s">
        <v>28</v>
      </c>
      <c r="W479" s="32">
        <f>SUM(_xlfn.XLOOKUP(B479,freq!$A$2:$A$40,freq!$B$2:$B$40,0),_xlfn.XLOOKUP(C479,freq!$A$2:$A$40,freq!$B$2:$B$40,0),_xlfn.XLOOKUP(D479,freq!$A$2:$A$40,freq!$B$2:$B$40,0),_xlfn.XLOOKUP(E479,freq!$A$2:$A$40,freq!$B$2:$B$40,0),_xlfn.XLOOKUP(F479,freq!$A$2:$A$40,freq!$B$2:$B$40,0),_xlfn.XLOOKUP(G479,freq!$A$2:$A$40,freq!$B$2:$B$40,0),_xlfn.XLOOKUP(H479,freq!$A$2:$A$40,freq!$B$2:$B$40,0),_xlfn.XLOOKUP(I479,freq!$A$2:$A$40,freq!$B$2:$B$40,0),_xlfn.XLOOKUP(J479,freq!$A$2:$A$40,freq!$B$2:$B$40,0),_xlfn.XLOOKUP(K479,freq!$A$2:$A$40,freq!$B$2:$B$40,0),_xlfn.XLOOKUP(L479,freq!$A$2:$A$40,freq!$B$2:$B$40,0),_xlfn.XLOOKUP(M479,freq!$A$2:$A$40,freq!$B$2:$B$40,0),_xlfn.XLOOKUP(N479,freq!$A$2:$A$40,freq!$B$2:$B$40,0),_xlfn.XLOOKUP(O479,freq!$A$2:$A$40,freq!$B$2:$B$40,0),_xlfn.XLOOKUP(P479,freq!$A$2:$A$40,freq!$B$2:$B$40,0),_xlfn.XLOOKUP(Q479,freq!$A$2:$A$40,freq!$B$2:$B$40,0),_xlfn.XLOOKUP(R479,freq!$A$2:$A$40,freq!$B$2:$B$40,0),_xlfn.XLOOKUP(S479,freq!$A$2:$A$40,freq!$B$2:$B$40,0),_xlfn.XLOOKUP(T479,freq!$A$2:$A$40,freq!$B$2:$B$40,0),_xlfn.XLOOKUP(U479,freq!$A$2:$A$40,freq!$B$2:$B$40,0),_xlfn.XLOOKUP(V479,freq!$A$2:$A$40,freq!$B$2:$B$40,0))</f>
        <v>62.49</v>
      </c>
    </row>
    <row r="480" spans="1:23" x14ac:dyDescent="0.35">
      <c r="A480" s="32" t="s">
        <v>1900</v>
      </c>
      <c r="B480" s="32">
        <v>9</v>
      </c>
      <c r="C480" s="32" t="s">
        <v>46</v>
      </c>
      <c r="D480" s="32" t="s">
        <v>37</v>
      </c>
      <c r="E480" s="32">
        <v>5</v>
      </c>
      <c r="F480" s="32">
        <v>1</v>
      </c>
      <c r="G480" s="32" t="s">
        <v>33</v>
      </c>
      <c r="H480" s="32" t="s">
        <v>45</v>
      </c>
      <c r="I480" s="32" t="s">
        <v>42</v>
      </c>
      <c r="J480" s="32" t="s">
        <v>34</v>
      </c>
      <c r="K480" s="32" t="s">
        <v>32</v>
      </c>
      <c r="L480" s="32" t="s">
        <v>43</v>
      </c>
      <c r="M480" s="32" t="s">
        <v>32</v>
      </c>
      <c r="N480" s="32" t="s">
        <v>58</v>
      </c>
      <c r="O480" s="32" t="s">
        <v>36</v>
      </c>
      <c r="P480" s="32" t="s">
        <v>38</v>
      </c>
      <c r="Q480" s="32" t="s">
        <v>42</v>
      </c>
      <c r="R480" s="32" t="s">
        <v>45</v>
      </c>
      <c r="S480" s="32" t="s">
        <v>3</v>
      </c>
      <c r="T480" s="32" t="s">
        <v>31</v>
      </c>
      <c r="U480" s="32" t="s">
        <v>42</v>
      </c>
      <c r="V480" s="32" t="s">
        <v>0</v>
      </c>
      <c r="W480" s="32">
        <f>SUM(_xlfn.XLOOKUP(B480,freq!$A$2:$A$40,freq!$B$2:$B$40,0),_xlfn.XLOOKUP(C480,freq!$A$2:$A$40,freq!$B$2:$B$40,0),_xlfn.XLOOKUP(D480,freq!$A$2:$A$40,freq!$B$2:$B$40,0),_xlfn.XLOOKUP(E480,freq!$A$2:$A$40,freq!$B$2:$B$40,0),_xlfn.XLOOKUP(F480,freq!$A$2:$A$40,freq!$B$2:$B$40,0),_xlfn.XLOOKUP(G480,freq!$A$2:$A$40,freq!$B$2:$B$40,0),_xlfn.XLOOKUP(H480,freq!$A$2:$A$40,freq!$B$2:$B$40,0),_xlfn.XLOOKUP(I480,freq!$A$2:$A$40,freq!$B$2:$B$40,0),_xlfn.XLOOKUP(J480,freq!$A$2:$A$40,freq!$B$2:$B$40,0),_xlfn.XLOOKUP(K480,freq!$A$2:$A$40,freq!$B$2:$B$40,0),_xlfn.XLOOKUP(L480,freq!$A$2:$A$40,freq!$B$2:$B$40,0),_xlfn.XLOOKUP(M480,freq!$A$2:$A$40,freq!$B$2:$B$40,0),_xlfn.XLOOKUP(N480,freq!$A$2:$A$40,freq!$B$2:$B$40,0),_xlfn.XLOOKUP(O480,freq!$A$2:$A$40,freq!$B$2:$B$40,0),_xlfn.XLOOKUP(P480,freq!$A$2:$A$40,freq!$B$2:$B$40,0),_xlfn.XLOOKUP(Q480,freq!$A$2:$A$40,freq!$B$2:$B$40,0),_xlfn.XLOOKUP(R480,freq!$A$2:$A$40,freq!$B$2:$B$40,0),_xlfn.XLOOKUP(S480,freq!$A$2:$A$40,freq!$B$2:$B$40,0),_xlfn.XLOOKUP(T480,freq!$A$2:$A$40,freq!$B$2:$B$40,0),_xlfn.XLOOKUP(U480,freq!$A$2:$A$40,freq!$B$2:$B$40,0),_xlfn.XLOOKUP(V480,freq!$A$2:$A$40,freq!$B$2:$B$40,0))</f>
        <v>62.45</v>
      </c>
    </row>
    <row r="481" spans="1:23" x14ac:dyDescent="0.35">
      <c r="A481" s="32" t="s">
        <v>1216</v>
      </c>
      <c r="B481" s="32" t="s">
        <v>37</v>
      </c>
      <c r="C481" s="32" t="s">
        <v>28</v>
      </c>
      <c r="D481" s="32" t="s">
        <v>56</v>
      </c>
      <c r="E481" s="32" t="s">
        <v>33</v>
      </c>
      <c r="F481" s="32" t="s">
        <v>36</v>
      </c>
      <c r="G481" s="32" t="s">
        <v>45</v>
      </c>
      <c r="H481" s="32">
        <v>0</v>
      </c>
      <c r="I481" s="32" t="s">
        <v>59</v>
      </c>
      <c r="J481" s="32" t="s">
        <v>38</v>
      </c>
      <c r="K481" s="32" t="s">
        <v>58</v>
      </c>
      <c r="L481" s="32" t="s">
        <v>46</v>
      </c>
      <c r="M481" s="32" t="s">
        <v>33</v>
      </c>
      <c r="N481" s="32">
        <v>6</v>
      </c>
      <c r="O481" s="32">
        <v>1</v>
      </c>
      <c r="P481" s="32">
        <v>9</v>
      </c>
      <c r="Q481" s="32" t="s">
        <v>48</v>
      </c>
      <c r="R481" s="32" t="s">
        <v>38</v>
      </c>
      <c r="S481" s="32">
        <v>3</v>
      </c>
      <c r="T481" s="32" t="s">
        <v>28</v>
      </c>
      <c r="U481" s="32" t="s">
        <v>31</v>
      </c>
      <c r="V481" s="32" t="s">
        <v>44</v>
      </c>
      <c r="W481" s="32">
        <f>SUM(_xlfn.XLOOKUP(B481,freq!$A$2:$A$40,freq!$B$2:$B$40,0),_xlfn.XLOOKUP(C481,freq!$A$2:$A$40,freq!$B$2:$B$40,0),_xlfn.XLOOKUP(D481,freq!$A$2:$A$40,freq!$B$2:$B$40,0),_xlfn.XLOOKUP(E481,freq!$A$2:$A$40,freq!$B$2:$B$40,0),_xlfn.XLOOKUP(F481,freq!$A$2:$A$40,freq!$B$2:$B$40,0),_xlfn.XLOOKUP(G481,freq!$A$2:$A$40,freq!$B$2:$B$40,0),_xlfn.XLOOKUP(H481,freq!$A$2:$A$40,freq!$B$2:$B$40,0),_xlfn.XLOOKUP(I481,freq!$A$2:$A$40,freq!$B$2:$B$40,0),_xlfn.XLOOKUP(J481,freq!$A$2:$A$40,freq!$B$2:$B$40,0),_xlfn.XLOOKUP(K481,freq!$A$2:$A$40,freq!$B$2:$B$40,0),_xlfn.XLOOKUP(L481,freq!$A$2:$A$40,freq!$B$2:$B$40,0),_xlfn.XLOOKUP(M481,freq!$A$2:$A$40,freq!$B$2:$B$40,0),_xlfn.XLOOKUP(N481,freq!$A$2:$A$40,freq!$B$2:$B$40,0),_xlfn.XLOOKUP(O481,freq!$A$2:$A$40,freq!$B$2:$B$40,0),_xlfn.XLOOKUP(P481,freq!$A$2:$A$40,freq!$B$2:$B$40,0),_xlfn.XLOOKUP(Q481,freq!$A$2:$A$40,freq!$B$2:$B$40,0),_xlfn.XLOOKUP(R481,freq!$A$2:$A$40,freq!$B$2:$B$40,0),_xlfn.XLOOKUP(S481,freq!$A$2:$A$40,freq!$B$2:$B$40,0),_xlfn.XLOOKUP(T481,freq!$A$2:$A$40,freq!$B$2:$B$40,0),_xlfn.XLOOKUP(U481,freq!$A$2:$A$40,freq!$B$2:$B$40,0),_xlfn.XLOOKUP(V481,freq!$A$2:$A$40,freq!$B$2:$B$40,0))</f>
        <v>62.44</v>
      </c>
    </row>
    <row r="482" spans="1:23" x14ac:dyDescent="0.35">
      <c r="A482" s="32" t="s">
        <v>610</v>
      </c>
      <c r="B482" s="32" t="s">
        <v>49</v>
      </c>
      <c r="C482" s="32">
        <v>1</v>
      </c>
      <c r="D482" s="32" t="s">
        <v>59</v>
      </c>
      <c r="E482" s="32" t="s">
        <v>0</v>
      </c>
      <c r="F482" s="32" t="s">
        <v>1</v>
      </c>
      <c r="G482" s="32" t="s">
        <v>37</v>
      </c>
      <c r="H482" s="32">
        <v>7</v>
      </c>
      <c r="I482" s="32" t="s">
        <v>33</v>
      </c>
      <c r="J482" s="32" t="s">
        <v>3</v>
      </c>
      <c r="K482" s="32" t="s">
        <v>36</v>
      </c>
      <c r="L482" s="32" t="s">
        <v>1</v>
      </c>
      <c r="M482" s="32" t="s">
        <v>38</v>
      </c>
      <c r="N482" s="32" t="s">
        <v>28</v>
      </c>
      <c r="O482" s="32" t="s">
        <v>48</v>
      </c>
      <c r="P482" s="32" t="s">
        <v>31</v>
      </c>
      <c r="Q482" s="32">
        <v>7</v>
      </c>
      <c r="R482" s="32" t="s">
        <v>34</v>
      </c>
      <c r="S482" s="32">
        <v>1</v>
      </c>
      <c r="T482" s="32">
        <v>8</v>
      </c>
      <c r="U482" s="32" t="s">
        <v>38</v>
      </c>
      <c r="V482" s="32" t="s">
        <v>56</v>
      </c>
      <c r="W482" s="32">
        <f>SUM(_xlfn.XLOOKUP(B482,freq!$A$2:$A$40,freq!$B$2:$B$40,0),_xlfn.XLOOKUP(C482,freq!$A$2:$A$40,freq!$B$2:$B$40,0),_xlfn.XLOOKUP(D482,freq!$A$2:$A$40,freq!$B$2:$B$40,0),_xlfn.XLOOKUP(E482,freq!$A$2:$A$40,freq!$B$2:$B$40,0),_xlfn.XLOOKUP(F482,freq!$A$2:$A$40,freq!$B$2:$B$40,0),_xlfn.XLOOKUP(G482,freq!$A$2:$A$40,freq!$B$2:$B$40,0),_xlfn.XLOOKUP(H482,freq!$A$2:$A$40,freq!$B$2:$B$40,0),_xlfn.XLOOKUP(I482,freq!$A$2:$A$40,freq!$B$2:$B$40,0),_xlfn.XLOOKUP(J482,freq!$A$2:$A$40,freq!$B$2:$B$40,0),_xlfn.XLOOKUP(K482,freq!$A$2:$A$40,freq!$B$2:$B$40,0),_xlfn.XLOOKUP(L482,freq!$A$2:$A$40,freq!$B$2:$B$40,0),_xlfn.XLOOKUP(M482,freq!$A$2:$A$40,freq!$B$2:$B$40,0),_xlfn.XLOOKUP(N482,freq!$A$2:$A$40,freq!$B$2:$B$40,0),_xlfn.XLOOKUP(O482,freq!$A$2:$A$40,freq!$B$2:$B$40,0),_xlfn.XLOOKUP(P482,freq!$A$2:$A$40,freq!$B$2:$B$40,0),_xlfn.XLOOKUP(Q482,freq!$A$2:$A$40,freq!$B$2:$B$40,0),_xlfn.XLOOKUP(R482,freq!$A$2:$A$40,freq!$B$2:$B$40,0),_xlfn.XLOOKUP(S482,freq!$A$2:$A$40,freq!$B$2:$B$40,0),_xlfn.XLOOKUP(T482,freq!$A$2:$A$40,freq!$B$2:$B$40,0),_xlfn.XLOOKUP(U482,freq!$A$2:$A$40,freq!$B$2:$B$40,0),_xlfn.XLOOKUP(V482,freq!$A$2:$A$40,freq!$B$2:$B$40,0))</f>
        <v>62.42</v>
      </c>
    </row>
    <row r="483" spans="1:23" x14ac:dyDescent="0.35">
      <c r="A483" s="32" t="s">
        <v>2006</v>
      </c>
      <c r="B483" s="32" t="s">
        <v>1</v>
      </c>
      <c r="C483" s="32" t="s">
        <v>59</v>
      </c>
      <c r="D483" s="32" t="s">
        <v>38</v>
      </c>
      <c r="E483" s="32" t="s">
        <v>35</v>
      </c>
      <c r="F483" s="32" t="s">
        <v>30</v>
      </c>
      <c r="G483" s="32" t="s">
        <v>58</v>
      </c>
      <c r="H483" s="32" t="s">
        <v>30</v>
      </c>
      <c r="I483" s="32" t="s">
        <v>53</v>
      </c>
      <c r="J483" s="32" t="s">
        <v>2</v>
      </c>
      <c r="K483" s="32" t="s">
        <v>4</v>
      </c>
      <c r="L483" s="32" t="s">
        <v>3</v>
      </c>
      <c r="M483" s="32" t="s">
        <v>32</v>
      </c>
      <c r="N483" s="32" t="s">
        <v>38</v>
      </c>
      <c r="O483" s="32" t="s">
        <v>32</v>
      </c>
      <c r="P483" s="32">
        <v>4</v>
      </c>
      <c r="Q483" s="32" t="s">
        <v>0</v>
      </c>
      <c r="R483" s="32" t="s">
        <v>59</v>
      </c>
      <c r="S483" s="32" t="s">
        <v>31</v>
      </c>
      <c r="T483" s="32" t="s">
        <v>3</v>
      </c>
      <c r="U483" s="32">
        <v>3</v>
      </c>
      <c r="V483" s="32">
        <v>3</v>
      </c>
      <c r="W483" s="32">
        <f>SUM(_xlfn.XLOOKUP(B483,freq!$A$2:$A$40,freq!$B$2:$B$40,0),_xlfn.XLOOKUP(C483,freq!$A$2:$A$40,freq!$B$2:$B$40,0),_xlfn.XLOOKUP(D483,freq!$A$2:$A$40,freq!$B$2:$B$40,0),_xlfn.XLOOKUP(E483,freq!$A$2:$A$40,freq!$B$2:$B$40,0),_xlfn.XLOOKUP(F483,freq!$A$2:$A$40,freq!$B$2:$B$40,0),_xlfn.XLOOKUP(G483,freq!$A$2:$A$40,freq!$B$2:$B$40,0),_xlfn.XLOOKUP(H483,freq!$A$2:$A$40,freq!$B$2:$B$40,0),_xlfn.XLOOKUP(I483,freq!$A$2:$A$40,freq!$B$2:$B$40,0),_xlfn.XLOOKUP(J483,freq!$A$2:$A$40,freq!$B$2:$B$40,0),_xlfn.XLOOKUP(K483,freq!$A$2:$A$40,freq!$B$2:$B$40,0),_xlfn.XLOOKUP(L483,freq!$A$2:$A$40,freq!$B$2:$B$40,0),_xlfn.XLOOKUP(M483,freq!$A$2:$A$40,freq!$B$2:$B$40,0),_xlfn.XLOOKUP(N483,freq!$A$2:$A$40,freq!$B$2:$B$40,0),_xlfn.XLOOKUP(O483,freq!$A$2:$A$40,freq!$B$2:$B$40,0),_xlfn.XLOOKUP(P483,freq!$A$2:$A$40,freq!$B$2:$B$40,0),_xlfn.XLOOKUP(Q483,freq!$A$2:$A$40,freq!$B$2:$B$40,0),_xlfn.XLOOKUP(R483,freq!$A$2:$A$40,freq!$B$2:$B$40,0),_xlfn.XLOOKUP(S483,freq!$A$2:$A$40,freq!$B$2:$B$40,0),_xlfn.XLOOKUP(T483,freq!$A$2:$A$40,freq!$B$2:$B$40,0),_xlfn.XLOOKUP(U483,freq!$A$2:$A$40,freq!$B$2:$B$40,0),_xlfn.XLOOKUP(V483,freq!$A$2:$A$40,freq!$B$2:$B$40,0))</f>
        <v>62.390000000000015</v>
      </c>
    </row>
    <row r="484" spans="1:23" x14ac:dyDescent="0.35">
      <c r="A484" s="32" t="s">
        <v>1000</v>
      </c>
      <c r="B484" s="32" t="s">
        <v>0</v>
      </c>
      <c r="C484" s="32" t="s">
        <v>1</v>
      </c>
      <c r="D484" s="32" t="s">
        <v>48</v>
      </c>
      <c r="E484" s="32" t="s">
        <v>1</v>
      </c>
      <c r="F484" s="32">
        <v>1</v>
      </c>
      <c r="G484" s="32" t="s">
        <v>42</v>
      </c>
      <c r="H484" s="32" t="s">
        <v>31</v>
      </c>
      <c r="I484" s="32" t="s">
        <v>37</v>
      </c>
      <c r="J484" s="32" t="s">
        <v>46</v>
      </c>
      <c r="K484" s="32" t="s">
        <v>36</v>
      </c>
      <c r="L484" s="32">
        <v>6</v>
      </c>
      <c r="M484" s="32" t="s">
        <v>56</v>
      </c>
      <c r="N484" s="32" t="s">
        <v>59</v>
      </c>
      <c r="O484" s="32">
        <v>6</v>
      </c>
      <c r="P484" s="32" t="s">
        <v>34</v>
      </c>
      <c r="Q484" s="32" t="s">
        <v>1</v>
      </c>
      <c r="R484" s="32" t="s">
        <v>4</v>
      </c>
      <c r="S484" s="32" t="s">
        <v>50</v>
      </c>
      <c r="T484" s="32">
        <v>3</v>
      </c>
      <c r="U484" s="32">
        <v>7</v>
      </c>
      <c r="V484" s="32" t="s">
        <v>30</v>
      </c>
      <c r="W484" s="32">
        <f>SUM(_xlfn.XLOOKUP(B484,freq!$A$2:$A$40,freq!$B$2:$B$40,0),_xlfn.XLOOKUP(C484,freq!$A$2:$A$40,freq!$B$2:$B$40,0),_xlfn.XLOOKUP(D484,freq!$A$2:$A$40,freq!$B$2:$B$40,0),_xlfn.XLOOKUP(E484,freq!$A$2:$A$40,freq!$B$2:$B$40,0),_xlfn.XLOOKUP(F484,freq!$A$2:$A$40,freq!$B$2:$B$40,0),_xlfn.XLOOKUP(G484,freq!$A$2:$A$40,freq!$B$2:$B$40,0),_xlfn.XLOOKUP(H484,freq!$A$2:$A$40,freq!$B$2:$B$40,0),_xlfn.XLOOKUP(I484,freq!$A$2:$A$40,freq!$B$2:$B$40,0),_xlfn.XLOOKUP(J484,freq!$A$2:$A$40,freq!$B$2:$B$40,0),_xlfn.XLOOKUP(K484,freq!$A$2:$A$40,freq!$B$2:$B$40,0),_xlfn.XLOOKUP(L484,freq!$A$2:$A$40,freq!$B$2:$B$40,0),_xlfn.XLOOKUP(M484,freq!$A$2:$A$40,freq!$B$2:$B$40,0),_xlfn.XLOOKUP(N484,freq!$A$2:$A$40,freq!$B$2:$B$40,0),_xlfn.XLOOKUP(O484,freq!$A$2:$A$40,freq!$B$2:$B$40,0),_xlfn.XLOOKUP(P484,freq!$A$2:$A$40,freq!$B$2:$B$40,0),_xlfn.XLOOKUP(Q484,freq!$A$2:$A$40,freq!$B$2:$B$40,0),_xlfn.XLOOKUP(R484,freq!$A$2:$A$40,freq!$B$2:$B$40,0),_xlfn.XLOOKUP(S484,freq!$A$2:$A$40,freq!$B$2:$B$40,0),_xlfn.XLOOKUP(T484,freq!$A$2:$A$40,freq!$B$2:$B$40,0),_xlfn.XLOOKUP(U484,freq!$A$2:$A$40,freq!$B$2:$B$40,0),_xlfn.XLOOKUP(V484,freq!$A$2:$A$40,freq!$B$2:$B$40,0))</f>
        <v>62.35</v>
      </c>
    </row>
    <row r="485" spans="1:23" x14ac:dyDescent="0.35">
      <c r="A485" s="32" t="s">
        <v>463</v>
      </c>
      <c r="B485" s="32">
        <v>9</v>
      </c>
      <c r="C485" s="32" t="s">
        <v>35</v>
      </c>
      <c r="D485" s="32" t="s">
        <v>35</v>
      </c>
      <c r="E485" s="32" t="s">
        <v>36</v>
      </c>
      <c r="F485" s="32" t="s">
        <v>44</v>
      </c>
      <c r="G485" s="32" t="s">
        <v>50</v>
      </c>
      <c r="H485" s="32">
        <v>4</v>
      </c>
      <c r="I485" s="32">
        <v>7</v>
      </c>
      <c r="J485" s="32" t="s">
        <v>45</v>
      </c>
      <c r="K485" s="32" t="s">
        <v>4</v>
      </c>
      <c r="L485" s="32">
        <v>8</v>
      </c>
      <c r="M485" s="32" t="s">
        <v>3</v>
      </c>
      <c r="N485" s="32" t="s">
        <v>35</v>
      </c>
      <c r="O485" s="32" t="s">
        <v>28</v>
      </c>
      <c r="P485" s="32" t="s">
        <v>38</v>
      </c>
      <c r="Q485" s="32">
        <v>0</v>
      </c>
      <c r="R485" s="32" t="s">
        <v>0</v>
      </c>
      <c r="S485" s="32">
        <v>7</v>
      </c>
      <c r="T485" s="32" t="s">
        <v>48</v>
      </c>
      <c r="U485" s="32" t="s">
        <v>58</v>
      </c>
      <c r="V485" s="32" t="s">
        <v>0</v>
      </c>
      <c r="W485" s="32">
        <f>SUM(_xlfn.XLOOKUP(B485,freq!$A$2:$A$40,freq!$B$2:$B$40,0),_xlfn.XLOOKUP(C485,freq!$A$2:$A$40,freq!$B$2:$B$40,0),_xlfn.XLOOKUP(D485,freq!$A$2:$A$40,freq!$B$2:$B$40,0),_xlfn.XLOOKUP(E485,freq!$A$2:$A$40,freq!$B$2:$B$40,0),_xlfn.XLOOKUP(F485,freq!$A$2:$A$40,freq!$B$2:$B$40,0),_xlfn.XLOOKUP(G485,freq!$A$2:$A$40,freq!$B$2:$B$40,0),_xlfn.XLOOKUP(H485,freq!$A$2:$A$40,freq!$B$2:$B$40,0),_xlfn.XLOOKUP(I485,freq!$A$2:$A$40,freq!$B$2:$B$40,0),_xlfn.XLOOKUP(J485,freq!$A$2:$A$40,freq!$B$2:$B$40,0),_xlfn.XLOOKUP(K485,freq!$A$2:$A$40,freq!$B$2:$B$40,0),_xlfn.XLOOKUP(L485,freq!$A$2:$A$40,freq!$B$2:$B$40,0),_xlfn.XLOOKUP(M485,freq!$A$2:$A$40,freq!$B$2:$B$40,0),_xlfn.XLOOKUP(N485,freq!$A$2:$A$40,freq!$B$2:$B$40,0),_xlfn.XLOOKUP(O485,freq!$A$2:$A$40,freq!$B$2:$B$40,0),_xlfn.XLOOKUP(P485,freq!$A$2:$A$40,freq!$B$2:$B$40,0),_xlfn.XLOOKUP(Q485,freq!$A$2:$A$40,freq!$B$2:$B$40,0),_xlfn.XLOOKUP(R485,freq!$A$2:$A$40,freq!$B$2:$B$40,0),_xlfn.XLOOKUP(S485,freq!$A$2:$A$40,freq!$B$2:$B$40,0),_xlfn.XLOOKUP(T485,freq!$A$2:$A$40,freq!$B$2:$B$40,0),_xlfn.XLOOKUP(U485,freq!$A$2:$A$40,freq!$B$2:$B$40,0),_xlfn.XLOOKUP(V485,freq!$A$2:$A$40,freq!$B$2:$B$40,0))</f>
        <v>62.339999999999996</v>
      </c>
    </row>
    <row r="486" spans="1:23" x14ac:dyDescent="0.35">
      <c r="A486" s="32" t="s">
        <v>1722</v>
      </c>
      <c r="B486" s="32" t="s">
        <v>56</v>
      </c>
      <c r="C486" s="32" t="s">
        <v>44</v>
      </c>
      <c r="D486" s="32" t="s">
        <v>59</v>
      </c>
      <c r="E486" s="32">
        <v>5</v>
      </c>
      <c r="F486" s="32" t="s">
        <v>36</v>
      </c>
      <c r="G486" s="32" t="s">
        <v>43</v>
      </c>
      <c r="H486" s="32">
        <v>5</v>
      </c>
      <c r="I486" s="32" t="s">
        <v>4</v>
      </c>
      <c r="J486" s="32" t="s">
        <v>35</v>
      </c>
      <c r="K486" s="32" t="s">
        <v>37</v>
      </c>
      <c r="L486" s="32">
        <v>9</v>
      </c>
      <c r="M486" s="32" t="s">
        <v>33</v>
      </c>
      <c r="N486" s="32" t="s">
        <v>45</v>
      </c>
      <c r="O486" s="32">
        <v>5</v>
      </c>
      <c r="P486" s="32" t="s">
        <v>58</v>
      </c>
      <c r="Q486" s="32" t="s">
        <v>0</v>
      </c>
      <c r="R486" s="32" t="s">
        <v>31</v>
      </c>
      <c r="S486" s="32" t="s">
        <v>56</v>
      </c>
      <c r="T486" s="32" t="s">
        <v>29</v>
      </c>
      <c r="U486" s="32">
        <v>2</v>
      </c>
      <c r="V486" s="32" t="s">
        <v>49</v>
      </c>
      <c r="W486" s="32">
        <f>SUM(_xlfn.XLOOKUP(B486,freq!$A$2:$A$40,freq!$B$2:$B$40,0),_xlfn.XLOOKUP(C486,freq!$A$2:$A$40,freq!$B$2:$B$40,0),_xlfn.XLOOKUP(D486,freq!$A$2:$A$40,freq!$B$2:$B$40,0),_xlfn.XLOOKUP(E486,freq!$A$2:$A$40,freq!$B$2:$B$40,0),_xlfn.XLOOKUP(F486,freq!$A$2:$A$40,freq!$B$2:$B$40,0),_xlfn.XLOOKUP(G486,freq!$A$2:$A$40,freq!$B$2:$B$40,0),_xlfn.XLOOKUP(H486,freq!$A$2:$A$40,freq!$B$2:$B$40,0),_xlfn.XLOOKUP(I486,freq!$A$2:$A$40,freq!$B$2:$B$40,0),_xlfn.XLOOKUP(J486,freq!$A$2:$A$40,freq!$B$2:$B$40,0),_xlfn.XLOOKUP(K486,freq!$A$2:$A$40,freq!$B$2:$B$40,0),_xlfn.XLOOKUP(L486,freq!$A$2:$A$40,freq!$B$2:$B$40,0),_xlfn.XLOOKUP(M486,freq!$A$2:$A$40,freq!$B$2:$B$40,0),_xlfn.XLOOKUP(N486,freq!$A$2:$A$40,freq!$B$2:$B$40,0),_xlfn.XLOOKUP(O486,freq!$A$2:$A$40,freq!$B$2:$B$40,0),_xlfn.XLOOKUP(P486,freq!$A$2:$A$40,freq!$B$2:$B$40,0),_xlfn.XLOOKUP(Q486,freq!$A$2:$A$40,freq!$B$2:$B$40,0),_xlfn.XLOOKUP(R486,freq!$A$2:$A$40,freq!$B$2:$B$40,0),_xlfn.XLOOKUP(S486,freq!$A$2:$A$40,freq!$B$2:$B$40,0),_xlfn.XLOOKUP(T486,freq!$A$2:$A$40,freq!$B$2:$B$40,0),_xlfn.XLOOKUP(U486,freq!$A$2:$A$40,freq!$B$2:$B$40,0),_xlfn.XLOOKUP(V486,freq!$A$2:$A$40,freq!$B$2:$B$40,0))</f>
        <v>62.320000000000007</v>
      </c>
    </row>
    <row r="487" spans="1:23" x14ac:dyDescent="0.35">
      <c r="A487" s="32" t="s">
        <v>846</v>
      </c>
      <c r="B487" s="32" t="s">
        <v>42</v>
      </c>
      <c r="C487" s="32" t="s">
        <v>41</v>
      </c>
      <c r="D487" s="32" t="s">
        <v>42</v>
      </c>
      <c r="E487" s="32" t="s">
        <v>46</v>
      </c>
      <c r="F487" s="32">
        <v>8</v>
      </c>
      <c r="G487" s="32">
        <v>3</v>
      </c>
      <c r="H487" s="32" t="s">
        <v>40</v>
      </c>
      <c r="I487" s="32" t="s">
        <v>34</v>
      </c>
      <c r="J487" s="32" t="s">
        <v>44</v>
      </c>
      <c r="K487" s="32" t="s">
        <v>38</v>
      </c>
      <c r="L487" s="32" t="s">
        <v>48</v>
      </c>
      <c r="M487" s="32" t="s">
        <v>2</v>
      </c>
      <c r="N487" s="32" t="s">
        <v>50</v>
      </c>
      <c r="O487" s="32" t="s">
        <v>28</v>
      </c>
      <c r="P487" s="32" t="s">
        <v>43</v>
      </c>
      <c r="Q487" s="32" t="s">
        <v>38</v>
      </c>
      <c r="R487" s="32" t="s">
        <v>2</v>
      </c>
      <c r="S487" s="32" t="s">
        <v>48</v>
      </c>
      <c r="T487" s="32" t="s">
        <v>45</v>
      </c>
      <c r="U487" s="32" t="s">
        <v>41</v>
      </c>
      <c r="V487" s="32">
        <v>7</v>
      </c>
      <c r="W487" s="32">
        <f>SUM(_xlfn.XLOOKUP(B487,freq!$A$2:$A$40,freq!$B$2:$B$40,0),_xlfn.XLOOKUP(C487,freq!$A$2:$A$40,freq!$B$2:$B$40,0),_xlfn.XLOOKUP(D487,freq!$A$2:$A$40,freq!$B$2:$B$40,0),_xlfn.XLOOKUP(E487,freq!$A$2:$A$40,freq!$B$2:$B$40,0),_xlfn.XLOOKUP(F487,freq!$A$2:$A$40,freq!$B$2:$B$40,0),_xlfn.XLOOKUP(G487,freq!$A$2:$A$40,freq!$B$2:$B$40,0),_xlfn.XLOOKUP(H487,freq!$A$2:$A$40,freq!$B$2:$B$40,0),_xlfn.XLOOKUP(I487,freq!$A$2:$A$40,freq!$B$2:$B$40,0),_xlfn.XLOOKUP(J487,freq!$A$2:$A$40,freq!$B$2:$B$40,0),_xlfn.XLOOKUP(K487,freq!$A$2:$A$40,freq!$B$2:$B$40,0),_xlfn.XLOOKUP(L487,freq!$A$2:$A$40,freq!$B$2:$B$40,0),_xlfn.XLOOKUP(M487,freq!$A$2:$A$40,freq!$B$2:$B$40,0),_xlfn.XLOOKUP(N487,freq!$A$2:$A$40,freq!$B$2:$B$40,0),_xlfn.XLOOKUP(O487,freq!$A$2:$A$40,freq!$B$2:$B$40,0),_xlfn.XLOOKUP(P487,freq!$A$2:$A$40,freq!$B$2:$B$40,0),_xlfn.XLOOKUP(Q487,freq!$A$2:$A$40,freq!$B$2:$B$40,0),_xlfn.XLOOKUP(R487,freq!$A$2:$A$40,freq!$B$2:$B$40,0),_xlfn.XLOOKUP(S487,freq!$A$2:$A$40,freq!$B$2:$B$40,0),_xlfn.XLOOKUP(T487,freq!$A$2:$A$40,freq!$B$2:$B$40,0),_xlfn.XLOOKUP(U487,freq!$A$2:$A$40,freq!$B$2:$B$40,0),_xlfn.XLOOKUP(V487,freq!$A$2:$A$40,freq!$B$2:$B$40,0))</f>
        <v>62.290000000000006</v>
      </c>
    </row>
    <row r="488" spans="1:23" x14ac:dyDescent="0.35">
      <c r="A488" s="32" t="s">
        <v>562</v>
      </c>
      <c r="B488" s="32" t="s">
        <v>59</v>
      </c>
      <c r="C488" s="32" t="s">
        <v>42</v>
      </c>
      <c r="D488" s="32" t="s">
        <v>4</v>
      </c>
      <c r="E488" s="32">
        <v>7</v>
      </c>
      <c r="F488" s="32" t="s">
        <v>37</v>
      </c>
      <c r="G488" s="32" t="s">
        <v>41</v>
      </c>
      <c r="H488" s="32" t="s">
        <v>35</v>
      </c>
      <c r="I488" s="32" t="s">
        <v>29</v>
      </c>
      <c r="J488" s="32" t="s">
        <v>2</v>
      </c>
      <c r="K488" s="32">
        <v>0</v>
      </c>
      <c r="L488" s="32" t="s">
        <v>0</v>
      </c>
      <c r="M488" s="32" t="s">
        <v>59</v>
      </c>
      <c r="N488" s="32" t="s">
        <v>29</v>
      </c>
      <c r="O488" s="32" t="s">
        <v>34</v>
      </c>
      <c r="P488" s="32" t="s">
        <v>42</v>
      </c>
      <c r="Q488" s="32" t="s">
        <v>37</v>
      </c>
      <c r="R488" s="32" t="s">
        <v>29</v>
      </c>
      <c r="S488" s="32" t="s">
        <v>1</v>
      </c>
      <c r="T488" s="32" t="s">
        <v>37</v>
      </c>
      <c r="U488" s="32">
        <v>1</v>
      </c>
      <c r="V488" s="32" t="s">
        <v>43</v>
      </c>
      <c r="W488" s="32">
        <f>SUM(_xlfn.XLOOKUP(B488,freq!$A$2:$A$40,freq!$B$2:$B$40,0),_xlfn.XLOOKUP(C488,freq!$A$2:$A$40,freq!$B$2:$B$40,0),_xlfn.XLOOKUP(D488,freq!$A$2:$A$40,freq!$B$2:$B$40,0),_xlfn.XLOOKUP(E488,freq!$A$2:$A$40,freq!$B$2:$B$40,0),_xlfn.XLOOKUP(F488,freq!$A$2:$A$40,freq!$B$2:$B$40,0),_xlfn.XLOOKUP(G488,freq!$A$2:$A$40,freq!$B$2:$B$40,0),_xlfn.XLOOKUP(H488,freq!$A$2:$A$40,freq!$B$2:$B$40,0),_xlfn.XLOOKUP(I488,freq!$A$2:$A$40,freq!$B$2:$B$40,0),_xlfn.XLOOKUP(J488,freq!$A$2:$A$40,freq!$B$2:$B$40,0),_xlfn.XLOOKUP(K488,freq!$A$2:$A$40,freq!$B$2:$B$40,0),_xlfn.XLOOKUP(L488,freq!$A$2:$A$40,freq!$B$2:$B$40,0),_xlfn.XLOOKUP(M488,freq!$A$2:$A$40,freq!$B$2:$B$40,0),_xlfn.XLOOKUP(N488,freq!$A$2:$A$40,freq!$B$2:$B$40,0),_xlfn.XLOOKUP(O488,freq!$A$2:$A$40,freq!$B$2:$B$40,0),_xlfn.XLOOKUP(P488,freq!$A$2:$A$40,freq!$B$2:$B$40,0),_xlfn.XLOOKUP(Q488,freq!$A$2:$A$40,freq!$B$2:$B$40,0),_xlfn.XLOOKUP(R488,freq!$A$2:$A$40,freq!$B$2:$B$40,0),_xlfn.XLOOKUP(S488,freq!$A$2:$A$40,freq!$B$2:$B$40,0),_xlfn.XLOOKUP(T488,freq!$A$2:$A$40,freq!$B$2:$B$40,0),_xlfn.XLOOKUP(U488,freq!$A$2:$A$40,freq!$B$2:$B$40,0),_xlfn.XLOOKUP(V488,freq!$A$2:$A$40,freq!$B$2:$B$40,0))</f>
        <v>62.230000000000011</v>
      </c>
    </row>
    <row r="489" spans="1:23" x14ac:dyDescent="0.35">
      <c r="A489" s="32" t="s">
        <v>1980</v>
      </c>
      <c r="B489" s="32" t="s">
        <v>37</v>
      </c>
      <c r="C489" s="32">
        <v>9</v>
      </c>
      <c r="D489" s="32">
        <v>8</v>
      </c>
      <c r="E489" s="32">
        <v>1</v>
      </c>
      <c r="F489" s="32" t="s">
        <v>38</v>
      </c>
      <c r="G489" s="32" t="s">
        <v>56</v>
      </c>
      <c r="H489" s="32" t="s">
        <v>50</v>
      </c>
      <c r="I489" s="32" t="s">
        <v>30</v>
      </c>
      <c r="J489" s="32">
        <v>1</v>
      </c>
      <c r="K489" s="32" t="s">
        <v>45</v>
      </c>
      <c r="L489" s="32">
        <v>5</v>
      </c>
      <c r="M489" s="32" t="s">
        <v>45</v>
      </c>
      <c r="N489" s="32">
        <v>8</v>
      </c>
      <c r="O489" s="32" t="s">
        <v>3</v>
      </c>
      <c r="P489" s="32">
        <v>5</v>
      </c>
      <c r="Q489" s="32" t="s">
        <v>58</v>
      </c>
      <c r="R489" s="32" t="s">
        <v>36</v>
      </c>
      <c r="S489" s="32" t="s">
        <v>35</v>
      </c>
      <c r="T489" s="32" t="s">
        <v>32</v>
      </c>
      <c r="U489" s="32" t="s">
        <v>34</v>
      </c>
      <c r="V489" s="32" t="s">
        <v>28</v>
      </c>
      <c r="W489" s="32">
        <f>SUM(_xlfn.XLOOKUP(B489,freq!$A$2:$A$40,freq!$B$2:$B$40,0),_xlfn.XLOOKUP(C489,freq!$A$2:$A$40,freq!$B$2:$B$40,0),_xlfn.XLOOKUP(D489,freq!$A$2:$A$40,freq!$B$2:$B$40,0),_xlfn.XLOOKUP(E489,freq!$A$2:$A$40,freq!$B$2:$B$40,0),_xlfn.XLOOKUP(F489,freq!$A$2:$A$40,freq!$B$2:$B$40,0),_xlfn.XLOOKUP(G489,freq!$A$2:$A$40,freq!$B$2:$B$40,0),_xlfn.XLOOKUP(H489,freq!$A$2:$A$40,freq!$B$2:$B$40,0),_xlfn.XLOOKUP(I489,freq!$A$2:$A$40,freq!$B$2:$B$40,0),_xlfn.XLOOKUP(J489,freq!$A$2:$A$40,freq!$B$2:$B$40,0),_xlfn.XLOOKUP(K489,freq!$A$2:$A$40,freq!$B$2:$B$40,0),_xlfn.XLOOKUP(L489,freq!$A$2:$A$40,freq!$B$2:$B$40,0),_xlfn.XLOOKUP(M489,freq!$A$2:$A$40,freq!$B$2:$B$40,0),_xlfn.XLOOKUP(N489,freq!$A$2:$A$40,freq!$B$2:$B$40,0),_xlfn.XLOOKUP(O489,freq!$A$2:$A$40,freq!$B$2:$B$40,0),_xlfn.XLOOKUP(P489,freq!$A$2:$A$40,freq!$B$2:$B$40,0),_xlfn.XLOOKUP(Q489,freq!$A$2:$A$40,freq!$B$2:$B$40,0),_xlfn.XLOOKUP(R489,freq!$A$2:$A$40,freq!$B$2:$B$40,0),_xlfn.XLOOKUP(S489,freq!$A$2:$A$40,freq!$B$2:$B$40,0),_xlfn.XLOOKUP(T489,freq!$A$2:$A$40,freq!$B$2:$B$40,0),_xlfn.XLOOKUP(U489,freq!$A$2:$A$40,freq!$B$2:$B$40,0),_xlfn.XLOOKUP(V489,freq!$A$2:$A$40,freq!$B$2:$B$40,0))</f>
        <v>62.23</v>
      </c>
    </row>
    <row r="490" spans="1:23" x14ac:dyDescent="0.35">
      <c r="A490" s="32" t="s">
        <v>1080</v>
      </c>
      <c r="B490" s="32" t="s">
        <v>37</v>
      </c>
      <c r="C490" s="32" t="s">
        <v>1</v>
      </c>
      <c r="D490" s="32" t="s">
        <v>30</v>
      </c>
      <c r="E490" s="32">
        <v>8</v>
      </c>
      <c r="F490" s="32" t="s">
        <v>38</v>
      </c>
      <c r="G490" s="32">
        <v>6</v>
      </c>
      <c r="H490" s="32" t="s">
        <v>37</v>
      </c>
      <c r="I490" s="32" t="s">
        <v>29</v>
      </c>
      <c r="J490" s="32" t="s">
        <v>50</v>
      </c>
      <c r="K490" s="32" t="s">
        <v>1</v>
      </c>
      <c r="L490" s="32">
        <v>2</v>
      </c>
      <c r="M490" s="32" t="s">
        <v>34</v>
      </c>
      <c r="N490" s="32">
        <v>9</v>
      </c>
      <c r="O490" s="32" t="s">
        <v>29</v>
      </c>
      <c r="P490" s="32" t="s">
        <v>1</v>
      </c>
      <c r="Q490" s="32" t="s">
        <v>53</v>
      </c>
      <c r="R490" s="32" t="s">
        <v>31</v>
      </c>
      <c r="S490" s="32">
        <v>1</v>
      </c>
      <c r="T490" s="32" t="s">
        <v>43</v>
      </c>
      <c r="U490" s="32" t="s">
        <v>48</v>
      </c>
      <c r="V490" s="32" t="s">
        <v>46</v>
      </c>
      <c r="W490" s="32">
        <f>SUM(_xlfn.XLOOKUP(B490,freq!$A$2:$A$40,freq!$B$2:$B$40,0),_xlfn.XLOOKUP(C490,freq!$A$2:$A$40,freq!$B$2:$B$40,0),_xlfn.XLOOKUP(D490,freq!$A$2:$A$40,freq!$B$2:$B$40,0),_xlfn.XLOOKUP(E490,freq!$A$2:$A$40,freq!$B$2:$B$40,0),_xlfn.XLOOKUP(F490,freq!$A$2:$A$40,freq!$B$2:$B$40,0),_xlfn.XLOOKUP(G490,freq!$A$2:$A$40,freq!$B$2:$B$40,0),_xlfn.XLOOKUP(H490,freq!$A$2:$A$40,freq!$B$2:$B$40,0),_xlfn.XLOOKUP(I490,freq!$A$2:$A$40,freq!$B$2:$B$40,0),_xlfn.XLOOKUP(J490,freq!$A$2:$A$40,freq!$B$2:$B$40,0),_xlfn.XLOOKUP(K490,freq!$A$2:$A$40,freq!$B$2:$B$40,0),_xlfn.XLOOKUP(L490,freq!$A$2:$A$40,freq!$B$2:$B$40,0),_xlfn.XLOOKUP(M490,freq!$A$2:$A$40,freq!$B$2:$B$40,0),_xlfn.XLOOKUP(N490,freq!$A$2:$A$40,freq!$B$2:$B$40,0),_xlfn.XLOOKUP(O490,freq!$A$2:$A$40,freq!$B$2:$B$40,0),_xlfn.XLOOKUP(P490,freq!$A$2:$A$40,freq!$B$2:$B$40,0),_xlfn.XLOOKUP(Q490,freq!$A$2:$A$40,freq!$B$2:$B$40,0),_xlfn.XLOOKUP(R490,freq!$A$2:$A$40,freq!$B$2:$B$40,0),_xlfn.XLOOKUP(S490,freq!$A$2:$A$40,freq!$B$2:$B$40,0),_xlfn.XLOOKUP(T490,freq!$A$2:$A$40,freq!$B$2:$B$40,0),_xlfn.XLOOKUP(U490,freq!$A$2:$A$40,freq!$B$2:$B$40,0),_xlfn.XLOOKUP(V490,freq!$A$2:$A$40,freq!$B$2:$B$40,0))</f>
        <v>62.17</v>
      </c>
    </row>
    <row r="491" spans="1:23" x14ac:dyDescent="0.35">
      <c r="A491" s="32" t="s">
        <v>834</v>
      </c>
      <c r="B491" s="32">
        <v>2</v>
      </c>
      <c r="C491" s="32" t="s">
        <v>34</v>
      </c>
      <c r="D491" s="32">
        <v>1</v>
      </c>
      <c r="E491" s="32" t="s">
        <v>33</v>
      </c>
      <c r="F491" s="32" t="s">
        <v>49</v>
      </c>
      <c r="G491" s="32" t="s">
        <v>4</v>
      </c>
      <c r="H491" s="32" t="s">
        <v>41</v>
      </c>
      <c r="I491" s="32" t="s">
        <v>49</v>
      </c>
      <c r="J491" s="32">
        <v>8</v>
      </c>
      <c r="K491" s="32" t="s">
        <v>45</v>
      </c>
      <c r="L491" s="32" t="s">
        <v>58</v>
      </c>
      <c r="M491" s="32" t="s">
        <v>1</v>
      </c>
      <c r="N491" s="32" t="s">
        <v>31</v>
      </c>
      <c r="O491" s="32">
        <v>0</v>
      </c>
      <c r="P491" s="32" t="s">
        <v>2</v>
      </c>
      <c r="Q491" s="32" t="s">
        <v>31</v>
      </c>
      <c r="R491" s="32">
        <v>0</v>
      </c>
      <c r="S491" s="32">
        <v>2</v>
      </c>
      <c r="T491" s="32">
        <v>4</v>
      </c>
      <c r="U491" s="32" t="s">
        <v>35</v>
      </c>
      <c r="V491" s="32" t="s">
        <v>28</v>
      </c>
      <c r="W491" s="32">
        <f>SUM(_xlfn.XLOOKUP(B491,freq!$A$2:$A$40,freq!$B$2:$B$40,0),_xlfn.XLOOKUP(C491,freq!$A$2:$A$40,freq!$B$2:$B$40,0),_xlfn.XLOOKUP(D491,freq!$A$2:$A$40,freq!$B$2:$B$40,0),_xlfn.XLOOKUP(E491,freq!$A$2:$A$40,freq!$B$2:$B$40,0),_xlfn.XLOOKUP(F491,freq!$A$2:$A$40,freq!$B$2:$B$40,0),_xlfn.XLOOKUP(G491,freq!$A$2:$A$40,freq!$B$2:$B$40,0),_xlfn.XLOOKUP(H491,freq!$A$2:$A$40,freq!$B$2:$B$40,0),_xlfn.XLOOKUP(I491,freq!$A$2:$A$40,freq!$B$2:$B$40,0),_xlfn.XLOOKUP(J491,freq!$A$2:$A$40,freq!$B$2:$B$40,0),_xlfn.XLOOKUP(K491,freq!$A$2:$A$40,freq!$B$2:$B$40,0),_xlfn.XLOOKUP(L491,freq!$A$2:$A$40,freq!$B$2:$B$40,0),_xlfn.XLOOKUP(M491,freq!$A$2:$A$40,freq!$B$2:$B$40,0),_xlfn.XLOOKUP(N491,freq!$A$2:$A$40,freq!$B$2:$B$40,0),_xlfn.XLOOKUP(O491,freq!$A$2:$A$40,freq!$B$2:$B$40,0),_xlfn.XLOOKUP(P491,freq!$A$2:$A$40,freq!$B$2:$B$40,0),_xlfn.XLOOKUP(Q491,freq!$A$2:$A$40,freq!$B$2:$B$40,0),_xlfn.XLOOKUP(R491,freq!$A$2:$A$40,freq!$B$2:$B$40,0),_xlfn.XLOOKUP(S491,freq!$A$2:$A$40,freq!$B$2:$B$40,0),_xlfn.XLOOKUP(T491,freq!$A$2:$A$40,freq!$B$2:$B$40,0),_xlfn.XLOOKUP(U491,freq!$A$2:$A$40,freq!$B$2:$B$40,0),_xlfn.XLOOKUP(V491,freq!$A$2:$A$40,freq!$B$2:$B$40,0))</f>
        <v>62.160000000000004</v>
      </c>
    </row>
    <row r="492" spans="1:23" x14ac:dyDescent="0.35">
      <c r="A492" s="32" t="s">
        <v>373</v>
      </c>
      <c r="B492" s="32">
        <v>0</v>
      </c>
      <c r="C492" s="32" t="s">
        <v>28</v>
      </c>
      <c r="D492" s="32" t="s">
        <v>43</v>
      </c>
      <c r="E492" s="32" t="s">
        <v>3</v>
      </c>
      <c r="F492" s="32" t="s">
        <v>1</v>
      </c>
      <c r="G492" s="32" t="s">
        <v>56</v>
      </c>
      <c r="H492" s="32">
        <v>9</v>
      </c>
      <c r="I492" s="32" t="s">
        <v>29</v>
      </c>
      <c r="J492" s="32" t="s">
        <v>35</v>
      </c>
      <c r="K492" s="32" t="s">
        <v>58</v>
      </c>
      <c r="L492" s="32" t="s">
        <v>31</v>
      </c>
      <c r="M492" s="32" t="s">
        <v>4</v>
      </c>
      <c r="N492" s="32">
        <v>4</v>
      </c>
      <c r="O492" s="32" t="s">
        <v>29</v>
      </c>
      <c r="P492" s="32" t="s">
        <v>29</v>
      </c>
      <c r="Q492" s="32" t="s">
        <v>33</v>
      </c>
      <c r="R492" s="32" t="s">
        <v>32</v>
      </c>
      <c r="S492" s="32" t="s">
        <v>42</v>
      </c>
      <c r="T492" s="32" t="s">
        <v>46</v>
      </c>
      <c r="U492" s="32">
        <v>8</v>
      </c>
      <c r="V492" s="32" t="s">
        <v>31</v>
      </c>
      <c r="W492" s="32">
        <f>SUM(_xlfn.XLOOKUP(B492,freq!$A$2:$A$40,freq!$B$2:$B$40,0),_xlfn.XLOOKUP(C492,freq!$A$2:$A$40,freq!$B$2:$B$40,0),_xlfn.XLOOKUP(D492,freq!$A$2:$A$40,freq!$B$2:$B$40,0),_xlfn.XLOOKUP(E492,freq!$A$2:$A$40,freq!$B$2:$B$40,0),_xlfn.XLOOKUP(F492,freq!$A$2:$A$40,freq!$B$2:$B$40,0),_xlfn.XLOOKUP(G492,freq!$A$2:$A$40,freq!$B$2:$B$40,0),_xlfn.XLOOKUP(H492,freq!$A$2:$A$40,freq!$B$2:$B$40,0),_xlfn.XLOOKUP(I492,freq!$A$2:$A$40,freq!$B$2:$B$40,0),_xlfn.XLOOKUP(J492,freq!$A$2:$A$40,freq!$B$2:$B$40,0),_xlfn.XLOOKUP(K492,freq!$A$2:$A$40,freq!$B$2:$B$40,0),_xlfn.XLOOKUP(L492,freq!$A$2:$A$40,freq!$B$2:$B$40,0),_xlfn.XLOOKUP(M492,freq!$A$2:$A$40,freq!$B$2:$B$40,0),_xlfn.XLOOKUP(N492,freq!$A$2:$A$40,freq!$B$2:$B$40,0),_xlfn.XLOOKUP(O492,freq!$A$2:$A$40,freq!$B$2:$B$40,0),_xlfn.XLOOKUP(P492,freq!$A$2:$A$40,freq!$B$2:$B$40,0),_xlfn.XLOOKUP(Q492,freq!$A$2:$A$40,freq!$B$2:$B$40,0),_xlfn.XLOOKUP(R492,freq!$A$2:$A$40,freq!$B$2:$B$40,0),_xlfn.XLOOKUP(S492,freq!$A$2:$A$40,freq!$B$2:$B$40,0),_xlfn.XLOOKUP(T492,freq!$A$2:$A$40,freq!$B$2:$B$40,0),_xlfn.XLOOKUP(U492,freq!$A$2:$A$40,freq!$B$2:$B$40,0),_xlfn.XLOOKUP(V492,freq!$A$2:$A$40,freq!$B$2:$B$40,0))</f>
        <v>62.140000000000015</v>
      </c>
    </row>
    <row r="493" spans="1:23" x14ac:dyDescent="0.35">
      <c r="A493" s="32" t="s">
        <v>1548</v>
      </c>
      <c r="B493" s="32" t="s">
        <v>32</v>
      </c>
      <c r="C493" s="32">
        <v>5</v>
      </c>
      <c r="D493" s="32" t="s">
        <v>29</v>
      </c>
      <c r="E493" s="32" t="s">
        <v>29</v>
      </c>
      <c r="F493" s="32">
        <v>1</v>
      </c>
      <c r="G493" s="32" t="s">
        <v>41</v>
      </c>
      <c r="H493" s="32" t="s">
        <v>45</v>
      </c>
      <c r="I493" s="32">
        <v>3</v>
      </c>
      <c r="J493" s="32" t="s">
        <v>1</v>
      </c>
      <c r="K493" s="32">
        <v>7</v>
      </c>
      <c r="L493" s="32" t="s">
        <v>33</v>
      </c>
      <c r="M493" s="32">
        <v>3</v>
      </c>
      <c r="N493" s="32">
        <v>6</v>
      </c>
      <c r="O493" s="32" t="s">
        <v>58</v>
      </c>
      <c r="P493" s="32" t="s">
        <v>2</v>
      </c>
      <c r="Q493" s="32">
        <v>4</v>
      </c>
      <c r="R493" s="32" t="s">
        <v>46</v>
      </c>
      <c r="S493" s="32" t="s">
        <v>35</v>
      </c>
      <c r="T493" s="32" t="s">
        <v>34</v>
      </c>
      <c r="U493" s="32" t="s">
        <v>35</v>
      </c>
      <c r="V493" s="32" t="s">
        <v>34</v>
      </c>
      <c r="W493" s="32">
        <f>SUM(_xlfn.XLOOKUP(B493,freq!$A$2:$A$40,freq!$B$2:$B$40,0),_xlfn.XLOOKUP(C493,freq!$A$2:$A$40,freq!$B$2:$B$40,0),_xlfn.XLOOKUP(D493,freq!$A$2:$A$40,freq!$B$2:$B$40,0),_xlfn.XLOOKUP(E493,freq!$A$2:$A$40,freq!$B$2:$B$40,0),_xlfn.XLOOKUP(F493,freq!$A$2:$A$40,freq!$B$2:$B$40,0),_xlfn.XLOOKUP(G493,freq!$A$2:$A$40,freq!$B$2:$B$40,0),_xlfn.XLOOKUP(H493,freq!$A$2:$A$40,freq!$B$2:$B$40,0),_xlfn.XLOOKUP(I493,freq!$A$2:$A$40,freq!$B$2:$B$40,0),_xlfn.XLOOKUP(J493,freq!$A$2:$A$40,freq!$B$2:$B$40,0),_xlfn.XLOOKUP(K493,freq!$A$2:$A$40,freq!$B$2:$B$40,0),_xlfn.XLOOKUP(L493,freq!$A$2:$A$40,freq!$B$2:$B$40,0),_xlfn.XLOOKUP(M493,freq!$A$2:$A$40,freq!$B$2:$B$40,0),_xlfn.XLOOKUP(N493,freq!$A$2:$A$40,freq!$B$2:$B$40,0),_xlfn.XLOOKUP(O493,freq!$A$2:$A$40,freq!$B$2:$B$40,0),_xlfn.XLOOKUP(P493,freq!$A$2:$A$40,freq!$B$2:$B$40,0),_xlfn.XLOOKUP(Q493,freq!$A$2:$A$40,freq!$B$2:$B$40,0),_xlfn.XLOOKUP(R493,freq!$A$2:$A$40,freq!$B$2:$B$40,0),_xlfn.XLOOKUP(S493,freq!$A$2:$A$40,freq!$B$2:$B$40,0),_xlfn.XLOOKUP(T493,freq!$A$2:$A$40,freq!$B$2:$B$40,0),_xlfn.XLOOKUP(U493,freq!$A$2:$A$40,freq!$B$2:$B$40,0),_xlfn.XLOOKUP(V493,freq!$A$2:$A$40,freq!$B$2:$B$40,0))</f>
        <v>62.11999999999999</v>
      </c>
    </row>
    <row r="494" spans="1:23" x14ac:dyDescent="0.35">
      <c r="A494" s="32" t="s">
        <v>1371</v>
      </c>
      <c r="B494" s="32" t="s">
        <v>49</v>
      </c>
      <c r="C494" s="32" t="s">
        <v>53</v>
      </c>
      <c r="D494" s="32" t="s">
        <v>28</v>
      </c>
      <c r="E494" s="32" t="s">
        <v>4</v>
      </c>
      <c r="F494" s="32" t="s">
        <v>58</v>
      </c>
      <c r="G494" s="32">
        <v>1</v>
      </c>
      <c r="H494" s="32" t="s">
        <v>2</v>
      </c>
      <c r="I494" s="32">
        <v>7</v>
      </c>
      <c r="J494" s="32" t="s">
        <v>34</v>
      </c>
      <c r="K494" s="32" t="s">
        <v>28</v>
      </c>
      <c r="L494" s="32" t="s">
        <v>4</v>
      </c>
      <c r="M494" s="32" t="s">
        <v>35</v>
      </c>
      <c r="N494" s="32" t="s">
        <v>46</v>
      </c>
      <c r="O494" s="32" t="s">
        <v>42</v>
      </c>
      <c r="P494" s="32" t="s">
        <v>3</v>
      </c>
      <c r="Q494" s="32" t="s">
        <v>59</v>
      </c>
      <c r="R494" s="32" t="s">
        <v>3</v>
      </c>
      <c r="S494" s="32" t="s">
        <v>58</v>
      </c>
      <c r="T494" s="32">
        <v>4</v>
      </c>
      <c r="U494" s="32" t="s">
        <v>1</v>
      </c>
      <c r="V494" s="32" t="s">
        <v>31</v>
      </c>
      <c r="W494" s="32">
        <f>SUM(_xlfn.XLOOKUP(B494,freq!$A$2:$A$40,freq!$B$2:$B$40,0),_xlfn.XLOOKUP(C494,freq!$A$2:$A$40,freq!$B$2:$B$40,0),_xlfn.XLOOKUP(D494,freq!$A$2:$A$40,freq!$B$2:$B$40,0),_xlfn.XLOOKUP(E494,freq!$A$2:$A$40,freq!$B$2:$B$40,0),_xlfn.XLOOKUP(F494,freq!$A$2:$A$40,freq!$B$2:$B$40,0),_xlfn.XLOOKUP(G494,freq!$A$2:$A$40,freq!$B$2:$B$40,0),_xlfn.XLOOKUP(H494,freq!$A$2:$A$40,freq!$B$2:$B$40,0),_xlfn.XLOOKUP(I494,freq!$A$2:$A$40,freq!$B$2:$B$40,0),_xlfn.XLOOKUP(J494,freq!$A$2:$A$40,freq!$B$2:$B$40,0),_xlfn.XLOOKUP(K494,freq!$A$2:$A$40,freq!$B$2:$B$40,0),_xlfn.XLOOKUP(L494,freq!$A$2:$A$40,freq!$B$2:$B$40,0),_xlfn.XLOOKUP(M494,freq!$A$2:$A$40,freq!$B$2:$B$40,0),_xlfn.XLOOKUP(N494,freq!$A$2:$A$40,freq!$B$2:$B$40,0),_xlfn.XLOOKUP(O494,freq!$A$2:$A$40,freq!$B$2:$B$40,0),_xlfn.XLOOKUP(P494,freq!$A$2:$A$40,freq!$B$2:$B$40,0),_xlfn.XLOOKUP(Q494,freq!$A$2:$A$40,freq!$B$2:$B$40,0),_xlfn.XLOOKUP(R494,freq!$A$2:$A$40,freq!$B$2:$B$40,0),_xlfn.XLOOKUP(S494,freq!$A$2:$A$40,freq!$B$2:$B$40,0),_xlfn.XLOOKUP(T494,freq!$A$2:$A$40,freq!$B$2:$B$40,0),_xlfn.XLOOKUP(U494,freq!$A$2:$A$40,freq!$B$2:$B$40,0),_xlfn.XLOOKUP(V494,freq!$A$2:$A$40,freq!$B$2:$B$40,0))</f>
        <v>62.04</v>
      </c>
    </row>
    <row r="495" spans="1:23" x14ac:dyDescent="0.35">
      <c r="A495" s="32" t="s">
        <v>827</v>
      </c>
      <c r="B495" s="32">
        <v>7</v>
      </c>
      <c r="C495" s="32" t="s">
        <v>48</v>
      </c>
      <c r="D495" s="32" t="s">
        <v>59</v>
      </c>
      <c r="E495" s="32">
        <v>5</v>
      </c>
      <c r="F495" s="32" t="s">
        <v>44</v>
      </c>
      <c r="G495" s="32" t="s">
        <v>28</v>
      </c>
      <c r="H495" s="32" t="s">
        <v>46</v>
      </c>
      <c r="I495" s="32" t="s">
        <v>56</v>
      </c>
      <c r="J495" s="32" t="s">
        <v>37</v>
      </c>
      <c r="K495" s="32" t="s">
        <v>41</v>
      </c>
      <c r="L495" s="32" t="s">
        <v>28</v>
      </c>
      <c r="M495" s="32" t="s">
        <v>2</v>
      </c>
      <c r="N495" s="32" t="s">
        <v>34</v>
      </c>
      <c r="O495" s="32" t="s">
        <v>44</v>
      </c>
      <c r="P495" s="32" t="s">
        <v>30</v>
      </c>
      <c r="Q495" s="32" t="s">
        <v>53</v>
      </c>
      <c r="R495" s="32" t="s">
        <v>2</v>
      </c>
      <c r="S495" s="32" t="s">
        <v>50</v>
      </c>
      <c r="T495" s="32">
        <v>1</v>
      </c>
      <c r="U495" s="32" t="s">
        <v>33</v>
      </c>
      <c r="V495" s="32" t="s">
        <v>41</v>
      </c>
      <c r="W495" s="32">
        <f>SUM(_xlfn.XLOOKUP(B495,freq!$A$2:$A$40,freq!$B$2:$B$40,0),_xlfn.XLOOKUP(C495,freq!$A$2:$A$40,freq!$B$2:$B$40,0),_xlfn.XLOOKUP(D495,freq!$A$2:$A$40,freq!$B$2:$B$40,0),_xlfn.XLOOKUP(E495,freq!$A$2:$A$40,freq!$B$2:$B$40,0),_xlfn.XLOOKUP(F495,freq!$A$2:$A$40,freq!$B$2:$B$40,0),_xlfn.XLOOKUP(G495,freq!$A$2:$A$40,freq!$B$2:$B$40,0),_xlfn.XLOOKUP(H495,freq!$A$2:$A$40,freq!$B$2:$B$40,0),_xlfn.XLOOKUP(I495,freq!$A$2:$A$40,freq!$B$2:$B$40,0),_xlfn.XLOOKUP(J495,freq!$A$2:$A$40,freq!$B$2:$B$40,0),_xlfn.XLOOKUP(K495,freq!$A$2:$A$40,freq!$B$2:$B$40,0),_xlfn.XLOOKUP(L495,freq!$A$2:$A$40,freq!$B$2:$B$40,0),_xlfn.XLOOKUP(M495,freq!$A$2:$A$40,freq!$B$2:$B$40,0),_xlfn.XLOOKUP(N495,freq!$A$2:$A$40,freq!$B$2:$B$40,0),_xlfn.XLOOKUP(O495,freq!$A$2:$A$40,freq!$B$2:$B$40,0),_xlfn.XLOOKUP(P495,freq!$A$2:$A$40,freq!$B$2:$B$40,0),_xlfn.XLOOKUP(Q495,freq!$A$2:$A$40,freq!$B$2:$B$40,0),_xlfn.XLOOKUP(R495,freq!$A$2:$A$40,freq!$B$2:$B$40,0),_xlfn.XLOOKUP(S495,freq!$A$2:$A$40,freq!$B$2:$B$40,0),_xlfn.XLOOKUP(T495,freq!$A$2:$A$40,freq!$B$2:$B$40,0),_xlfn.XLOOKUP(U495,freq!$A$2:$A$40,freq!$B$2:$B$40,0),_xlfn.XLOOKUP(V495,freq!$A$2:$A$40,freq!$B$2:$B$40,0))</f>
        <v>62.02</v>
      </c>
    </row>
    <row r="496" spans="1:23" x14ac:dyDescent="0.35">
      <c r="A496" s="32" t="s">
        <v>911</v>
      </c>
      <c r="B496" s="32" t="s">
        <v>4</v>
      </c>
      <c r="C496" s="32" t="s">
        <v>2</v>
      </c>
      <c r="D496" s="32" t="s">
        <v>45</v>
      </c>
      <c r="E496" s="32">
        <v>2</v>
      </c>
      <c r="F496" s="32" t="s">
        <v>2</v>
      </c>
      <c r="G496" s="32" t="s">
        <v>46</v>
      </c>
      <c r="H496" s="32">
        <v>9</v>
      </c>
      <c r="I496" s="32">
        <v>3</v>
      </c>
      <c r="J496" s="32">
        <v>5</v>
      </c>
      <c r="K496" s="32">
        <v>7</v>
      </c>
      <c r="L496" s="32">
        <v>8</v>
      </c>
      <c r="M496" s="32" t="s">
        <v>41</v>
      </c>
      <c r="N496" s="32" t="s">
        <v>29</v>
      </c>
      <c r="O496" s="32" t="s">
        <v>29</v>
      </c>
      <c r="P496" s="32">
        <v>5</v>
      </c>
      <c r="Q496" s="32" t="s">
        <v>38</v>
      </c>
      <c r="R496" s="32">
        <v>1</v>
      </c>
      <c r="S496" s="32" t="s">
        <v>36</v>
      </c>
      <c r="T496" s="32" t="s">
        <v>48</v>
      </c>
      <c r="U496" s="32" t="s">
        <v>33</v>
      </c>
      <c r="V496" s="32" t="s">
        <v>3</v>
      </c>
      <c r="W496" s="32">
        <f>SUM(_xlfn.XLOOKUP(B496,freq!$A$2:$A$40,freq!$B$2:$B$40,0),_xlfn.XLOOKUP(C496,freq!$A$2:$A$40,freq!$B$2:$B$40,0),_xlfn.XLOOKUP(D496,freq!$A$2:$A$40,freq!$B$2:$B$40,0),_xlfn.XLOOKUP(E496,freq!$A$2:$A$40,freq!$B$2:$B$40,0),_xlfn.XLOOKUP(F496,freq!$A$2:$A$40,freq!$B$2:$B$40,0),_xlfn.XLOOKUP(G496,freq!$A$2:$A$40,freq!$B$2:$B$40,0),_xlfn.XLOOKUP(H496,freq!$A$2:$A$40,freq!$B$2:$B$40,0),_xlfn.XLOOKUP(I496,freq!$A$2:$A$40,freq!$B$2:$B$40,0),_xlfn.XLOOKUP(J496,freq!$A$2:$A$40,freq!$B$2:$B$40,0),_xlfn.XLOOKUP(K496,freq!$A$2:$A$40,freq!$B$2:$B$40,0),_xlfn.XLOOKUP(L496,freq!$A$2:$A$40,freq!$B$2:$B$40,0),_xlfn.XLOOKUP(M496,freq!$A$2:$A$40,freq!$B$2:$B$40,0),_xlfn.XLOOKUP(N496,freq!$A$2:$A$40,freq!$B$2:$B$40,0),_xlfn.XLOOKUP(O496,freq!$A$2:$A$40,freq!$B$2:$B$40,0),_xlfn.XLOOKUP(P496,freq!$A$2:$A$40,freq!$B$2:$B$40,0),_xlfn.XLOOKUP(Q496,freq!$A$2:$A$40,freq!$B$2:$B$40,0),_xlfn.XLOOKUP(R496,freq!$A$2:$A$40,freq!$B$2:$B$40,0),_xlfn.XLOOKUP(S496,freq!$A$2:$A$40,freq!$B$2:$B$40,0),_xlfn.XLOOKUP(T496,freq!$A$2:$A$40,freq!$B$2:$B$40,0),_xlfn.XLOOKUP(U496,freq!$A$2:$A$40,freq!$B$2:$B$40,0),_xlfn.XLOOKUP(V496,freq!$A$2:$A$40,freq!$B$2:$B$40,0))</f>
        <v>62.02</v>
      </c>
    </row>
    <row r="497" spans="1:23" x14ac:dyDescent="0.35">
      <c r="A497" s="32" t="s">
        <v>650</v>
      </c>
      <c r="B497" s="32">
        <v>5</v>
      </c>
      <c r="C497" s="32" t="s">
        <v>49</v>
      </c>
      <c r="D497" s="32">
        <v>6</v>
      </c>
      <c r="E497" s="32" t="s">
        <v>38</v>
      </c>
      <c r="F497" s="32" t="s">
        <v>38</v>
      </c>
      <c r="G497" s="32" t="s">
        <v>42</v>
      </c>
      <c r="H497" s="32" t="s">
        <v>37</v>
      </c>
      <c r="I497" s="32" t="s">
        <v>59</v>
      </c>
      <c r="J497" s="32">
        <v>6</v>
      </c>
      <c r="K497" s="32" t="s">
        <v>46</v>
      </c>
      <c r="L497" s="32" t="s">
        <v>48</v>
      </c>
      <c r="M497" s="32" t="s">
        <v>50</v>
      </c>
      <c r="N497" s="32" t="s">
        <v>3</v>
      </c>
      <c r="O497" s="32" t="s">
        <v>44</v>
      </c>
      <c r="P497" s="32" t="s">
        <v>1</v>
      </c>
      <c r="Q497" s="32" t="s">
        <v>3</v>
      </c>
      <c r="R497" s="32" t="s">
        <v>2</v>
      </c>
      <c r="S497" s="32" t="s">
        <v>28</v>
      </c>
      <c r="T497" s="32">
        <v>7</v>
      </c>
      <c r="U497" s="32">
        <v>1</v>
      </c>
      <c r="V497" s="32" t="s">
        <v>38</v>
      </c>
      <c r="W497" s="32">
        <f>SUM(_xlfn.XLOOKUP(B497,freq!$A$2:$A$40,freq!$B$2:$B$40,0),_xlfn.XLOOKUP(C497,freq!$A$2:$A$40,freq!$B$2:$B$40,0),_xlfn.XLOOKUP(D497,freq!$A$2:$A$40,freq!$B$2:$B$40,0),_xlfn.XLOOKUP(E497,freq!$A$2:$A$40,freq!$B$2:$B$40,0),_xlfn.XLOOKUP(F497,freq!$A$2:$A$40,freq!$B$2:$B$40,0),_xlfn.XLOOKUP(G497,freq!$A$2:$A$40,freq!$B$2:$B$40,0),_xlfn.XLOOKUP(H497,freq!$A$2:$A$40,freq!$B$2:$B$40,0),_xlfn.XLOOKUP(I497,freq!$A$2:$A$40,freq!$B$2:$B$40,0),_xlfn.XLOOKUP(J497,freq!$A$2:$A$40,freq!$B$2:$B$40,0),_xlfn.XLOOKUP(K497,freq!$A$2:$A$40,freq!$B$2:$B$40,0),_xlfn.XLOOKUP(L497,freq!$A$2:$A$40,freq!$B$2:$B$40,0),_xlfn.XLOOKUP(M497,freq!$A$2:$A$40,freq!$B$2:$B$40,0),_xlfn.XLOOKUP(N497,freq!$A$2:$A$40,freq!$B$2:$B$40,0),_xlfn.XLOOKUP(O497,freq!$A$2:$A$40,freq!$B$2:$B$40,0),_xlfn.XLOOKUP(P497,freq!$A$2:$A$40,freq!$B$2:$B$40,0),_xlfn.XLOOKUP(Q497,freq!$A$2:$A$40,freq!$B$2:$B$40,0),_xlfn.XLOOKUP(R497,freq!$A$2:$A$40,freq!$B$2:$B$40,0),_xlfn.XLOOKUP(S497,freq!$A$2:$A$40,freq!$B$2:$B$40,0),_xlfn.XLOOKUP(T497,freq!$A$2:$A$40,freq!$B$2:$B$40,0),_xlfn.XLOOKUP(U497,freq!$A$2:$A$40,freq!$B$2:$B$40,0),_xlfn.XLOOKUP(V497,freq!$A$2:$A$40,freq!$B$2:$B$40,0))</f>
        <v>62.01</v>
      </c>
    </row>
    <row r="498" spans="1:23" x14ac:dyDescent="0.35">
      <c r="A498" s="32" t="s">
        <v>1457</v>
      </c>
      <c r="B498" s="32" t="s">
        <v>38</v>
      </c>
      <c r="C498" s="32">
        <v>8</v>
      </c>
      <c r="D498" s="32" t="s">
        <v>50</v>
      </c>
      <c r="E498" s="32">
        <v>4</v>
      </c>
      <c r="F498" s="32" t="s">
        <v>45</v>
      </c>
      <c r="G498" s="32" t="s">
        <v>4</v>
      </c>
      <c r="H498" s="32" t="s">
        <v>49</v>
      </c>
      <c r="I498" s="32" t="s">
        <v>50</v>
      </c>
      <c r="J498" s="32">
        <v>9</v>
      </c>
      <c r="K498" s="32">
        <v>3</v>
      </c>
      <c r="L498" s="32" t="s">
        <v>59</v>
      </c>
      <c r="M498" s="32" t="s">
        <v>48</v>
      </c>
      <c r="N498" s="32" t="s">
        <v>35</v>
      </c>
      <c r="O498" s="32" t="s">
        <v>28</v>
      </c>
      <c r="P498" s="32" t="s">
        <v>56</v>
      </c>
      <c r="Q498" s="32" t="s">
        <v>35</v>
      </c>
      <c r="R498" s="32">
        <v>3</v>
      </c>
      <c r="S498" s="32">
        <v>7</v>
      </c>
      <c r="T498" s="32" t="s">
        <v>0</v>
      </c>
      <c r="U498" s="32" t="s">
        <v>45</v>
      </c>
      <c r="V498" s="32">
        <v>0</v>
      </c>
      <c r="W498" s="32">
        <f>SUM(_xlfn.XLOOKUP(B498,freq!$A$2:$A$40,freq!$B$2:$B$40,0),_xlfn.XLOOKUP(C498,freq!$A$2:$A$40,freq!$B$2:$B$40,0),_xlfn.XLOOKUP(D498,freq!$A$2:$A$40,freq!$B$2:$B$40,0),_xlfn.XLOOKUP(E498,freq!$A$2:$A$40,freq!$B$2:$B$40,0),_xlfn.XLOOKUP(F498,freq!$A$2:$A$40,freq!$B$2:$B$40,0),_xlfn.XLOOKUP(G498,freq!$A$2:$A$40,freq!$B$2:$B$40,0),_xlfn.XLOOKUP(H498,freq!$A$2:$A$40,freq!$B$2:$B$40,0),_xlfn.XLOOKUP(I498,freq!$A$2:$A$40,freq!$B$2:$B$40,0),_xlfn.XLOOKUP(J498,freq!$A$2:$A$40,freq!$B$2:$B$40,0),_xlfn.XLOOKUP(K498,freq!$A$2:$A$40,freq!$B$2:$B$40,0),_xlfn.XLOOKUP(L498,freq!$A$2:$A$40,freq!$B$2:$B$40,0),_xlfn.XLOOKUP(M498,freq!$A$2:$A$40,freq!$B$2:$B$40,0),_xlfn.XLOOKUP(N498,freq!$A$2:$A$40,freq!$B$2:$B$40,0),_xlfn.XLOOKUP(O498,freq!$A$2:$A$40,freq!$B$2:$B$40,0),_xlfn.XLOOKUP(P498,freq!$A$2:$A$40,freq!$B$2:$B$40,0),_xlfn.XLOOKUP(Q498,freq!$A$2:$A$40,freq!$B$2:$B$40,0),_xlfn.XLOOKUP(R498,freq!$A$2:$A$40,freq!$B$2:$B$40,0),_xlfn.XLOOKUP(S498,freq!$A$2:$A$40,freq!$B$2:$B$40,0),_xlfn.XLOOKUP(T498,freq!$A$2:$A$40,freq!$B$2:$B$40,0),_xlfn.XLOOKUP(U498,freq!$A$2:$A$40,freq!$B$2:$B$40,0),_xlfn.XLOOKUP(V498,freq!$A$2:$A$40,freq!$B$2:$B$40,0))</f>
        <v>62</v>
      </c>
    </row>
    <row r="499" spans="1:23" x14ac:dyDescent="0.35">
      <c r="A499" s="32" t="s">
        <v>1231</v>
      </c>
      <c r="B499" s="32" t="s">
        <v>0</v>
      </c>
      <c r="C499" s="32" t="s">
        <v>34</v>
      </c>
      <c r="D499" s="32" t="s">
        <v>44</v>
      </c>
      <c r="E499" s="32" t="s">
        <v>37</v>
      </c>
      <c r="F499" s="32">
        <v>6</v>
      </c>
      <c r="G499" s="32" t="s">
        <v>31</v>
      </c>
      <c r="H499" s="32" t="s">
        <v>46</v>
      </c>
      <c r="I499" s="32" t="s">
        <v>3</v>
      </c>
      <c r="J499" s="32" t="s">
        <v>4</v>
      </c>
      <c r="K499" s="32" t="s">
        <v>31</v>
      </c>
      <c r="L499" s="32" t="s">
        <v>32</v>
      </c>
      <c r="M499" s="32" t="s">
        <v>42</v>
      </c>
      <c r="N499" s="32" t="s">
        <v>56</v>
      </c>
      <c r="O499" s="32" t="s">
        <v>56</v>
      </c>
      <c r="P499" s="32">
        <v>2</v>
      </c>
      <c r="Q499" s="32" t="s">
        <v>30</v>
      </c>
      <c r="R499" s="32" t="s">
        <v>40</v>
      </c>
      <c r="S499" s="32" t="s">
        <v>30</v>
      </c>
      <c r="T499" s="32" t="s">
        <v>36</v>
      </c>
      <c r="U499" s="32">
        <v>2</v>
      </c>
      <c r="V499" s="32" t="s">
        <v>44</v>
      </c>
      <c r="W499" s="32">
        <f>SUM(_xlfn.XLOOKUP(B499,freq!$A$2:$A$40,freq!$B$2:$B$40,0),_xlfn.XLOOKUP(C499,freq!$A$2:$A$40,freq!$B$2:$B$40,0),_xlfn.XLOOKUP(D499,freq!$A$2:$A$40,freq!$B$2:$B$40,0),_xlfn.XLOOKUP(E499,freq!$A$2:$A$40,freq!$B$2:$B$40,0),_xlfn.XLOOKUP(F499,freq!$A$2:$A$40,freq!$B$2:$B$40,0),_xlfn.XLOOKUP(G499,freq!$A$2:$A$40,freq!$B$2:$B$40,0),_xlfn.XLOOKUP(H499,freq!$A$2:$A$40,freq!$B$2:$B$40,0),_xlfn.XLOOKUP(I499,freq!$A$2:$A$40,freq!$B$2:$B$40,0),_xlfn.XLOOKUP(J499,freq!$A$2:$A$40,freq!$B$2:$B$40,0),_xlfn.XLOOKUP(K499,freq!$A$2:$A$40,freq!$B$2:$B$40,0),_xlfn.XLOOKUP(L499,freq!$A$2:$A$40,freq!$B$2:$B$40,0),_xlfn.XLOOKUP(M499,freq!$A$2:$A$40,freq!$B$2:$B$40,0),_xlfn.XLOOKUP(N499,freq!$A$2:$A$40,freq!$B$2:$B$40,0),_xlfn.XLOOKUP(O499,freq!$A$2:$A$40,freq!$B$2:$B$40,0),_xlfn.XLOOKUP(P499,freq!$A$2:$A$40,freq!$B$2:$B$40,0),_xlfn.XLOOKUP(Q499,freq!$A$2:$A$40,freq!$B$2:$B$40,0),_xlfn.XLOOKUP(R499,freq!$A$2:$A$40,freq!$B$2:$B$40,0),_xlfn.XLOOKUP(S499,freq!$A$2:$A$40,freq!$B$2:$B$40,0),_xlfn.XLOOKUP(T499,freq!$A$2:$A$40,freq!$B$2:$B$40,0),_xlfn.XLOOKUP(U499,freq!$A$2:$A$40,freq!$B$2:$B$40,0),_xlfn.XLOOKUP(V499,freq!$A$2:$A$40,freq!$B$2:$B$40,0))</f>
        <v>61.92</v>
      </c>
    </row>
    <row r="500" spans="1:23" x14ac:dyDescent="0.35">
      <c r="A500" s="32" t="s">
        <v>1855</v>
      </c>
      <c r="B500" s="32" t="s">
        <v>4</v>
      </c>
      <c r="C500" s="32" t="s">
        <v>37</v>
      </c>
      <c r="D500" s="32" t="s">
        <v>42</v>
      </c>
      <c r="E500" s="32" t="s">
        <v>31</v>
      </c>
      <c r="F500" s="32">
        <v>0</v>
      </c>
      <c r="G500" s="32">
        <v>7</v>
      </c>
      <c r="H500" s="32" t="s">
        <v>3</v>
      </c>
      <c r="I500" s="32">
        <v>5</v>
      </c>
      <c r="J500" s="32" t="s">
        <v>44</v>
      </c>
      <c r="K500" s="32" t="s">
        <v>1</v>
      </c>
      <c r="L500" s="32" t="s">
        <v>37</v>
      </c>
      <c r="M500" s="32" t="s">
        <v>50</v>
      </c>
      <c r="N500" s="32">
        <v>1</v>
      </c>
      <c r="O500" s="32" t="s">
        <v>50</v>
      </c>
      <c r="P500" s="32">
        <v>4</v>
      </c>
      <c r="Q500" s="32" t="s">
        <v>40</v>
      </c>
      <c r="R500" s="32" t="s">
        <v>33</v>
      </c>
      <c r="S500" s="32">
        <v>4</v>
      </c>
      <c r="T500" s="32" t="s">
        <v>31</v>
      </c>
      <c r="U500" s="32" t="s">
        <v>2</v>
      </c>
      <c r="V500" s="32" t="s">
        <v>59</v>
      </c>
      <c r="W500" s="32">
        <f>SUM(_xlfn.XLOOKUP(B500,freq!$A$2:$A$40,freq!$B$2:$B$40,0),_xlfn.XLOOKUP(C500,freq!$A$2:$A$40,freq!$B$2:$B$40,0),_xlfn.XLOOKUP(D500,freq!$A$2:$A$40,freq!$B$2:$B$40,0),_xlfn.XLOOKUP(E500,freq!$A$2:$A$40,freq!$B$2:$B$40,0),_xlfn.XLOOKUP(F500,freq!$A$2:$A$40,freq!$B$2:$B$40,0),_xlfn.XLOOKUP(G500,freq!$A$2:$A$40,freq!$B$2:$B$40,0),_xlfn.XLOOKUP(H500,freq!$A$2:$A$40,freq!$B$2:$B$40,0),_xlfn.XLOOKUP(I500,freq!$A$2:$A$40,freq!$B$2:$B$40,0),_xlfn.XLOOKUP(J500,freq!$A$2:$A$40,freq!$B$2:$B$40,0),_xlfn.XLOOKUP(K500,freq!$A$2:$A$40,freq!$B$2:$B$40,0),_xlfn.XLOOKUP(L500,freq!$A$2:$A$40,freq!$B$2:$B$40,0),_xlfn.XLOOKUP(M500,freq!$A$2:$A$40,freq!$B$2:$B$40,0),_xlfn.XLOOKUP(N500,freq!$A$2:$A$40,freq!$B$2:$B$40,0),_xlfn.XLOOKUP(O500,freq!$A$2:$A$40,freq!$B$2:$B$40,0),_xlfn.XLOOKUP(P500,freq!$A$2:$A$40,freq!$B$2:$B$40,0),_xlfn.XLOOKUP(Q500,freq!$A$2:$A$40,freq!$B$2:$B$40,0),_xlfn.XLOOKUP(R500,freq!$A$2:$A$40,freq!$B$2:$B$40,0),_xlfn.XLOOKUP(S500,freq!$A$2:$A$40,freq!$B$2:$B$40,0),_xlfn.XLOOKUP(T500,freq!$A$2:$A$40,freq!$B$2:$B$40,0),_xlfn.XLOOKUP(U500,freq!$A$2:$A$40,freq!$B$2:$B$40,0),_xlfn.XLOOKUP(V500,freq!$A$2:$A$40,freq!$B$2:$B$40,0))</f>
        <v>61.92</v>
      </c>
    </row>
    <row r="501" spans="1:23" x14ac:dyDescent="0.35">
      <c r="A501" s="32" t="s">
        <v>484</v>
      </c>
      <c r="B501" s="32" t="s">
        <v>44</v>
      </c>
      <c r="C501" s="32" t="s">
        <v>35</v>
      </c>
      <c r="D501" s="32">
        <v>2</v>
      </c>
      <c r="E501" s="32" t="s">
        <v>45</v>
      </c>
      <c r="F501" s="32" t="s">
        <v>46</v>
      </c>
      <c r="G501" s="32" t="s">
        <v>29</v>
      </c>
      <c r="H501" s="32">
        <v>5</v>
      </c>
      <c r="I501" s="32" t="s">
        <v>58</v>
      </c>
      <c r="J501" s="32" t="s">
        <v>42</v>
      </c>
      <c r="K501" s="32" t="s">
        <v>50</v>
      </c>
      <c r="L501" s="32">
        <v>7</v>
      </c>
      <c r="M501" s="32" t="s">
        <v>56</v>
      </c>
      <c r="N501" s="32" t="s">
        <v>28</v>
      </c>
      <c r="O501" s="32" t="s">
        <v>40</v>
      </c>
      <c r="P501" s="32" t="s">
        <v>49</v>
      </c>
      <c r="Q501" s="32" t="s">
        <v>36</v>
      </c>
      <c r="R501" s="32">
        <v>0</v>
      </c>
      <c r="S501" s="32" t="s">
        <v>30</v>
      </c>
      <c r="T501" s="32" t="s">
        <v>35</v>
      </c>
      <c r="U501" s="32">
        <v>9</v>
      </c>
      <c r="V501" s="32" t="s">
        <v>45</v>
      </c>
      <c r="W501" s="32">
        <f>SUM(_xlfn.XLOOKUP(B501,freq!$A$2:$A$40,freq!$B$2:$B$40,0),_xlfn.XLOOKUP(C501,freq!$A$2:$A$40,freq!$B$2:$B$40,0),_xlfn.XLOOKUP(D501,freq!$A$2:$A$40,freq!$B$2:$B$40,0),_xlfn.XLOOKUP(E501,freq!$A$2:$A$40,freq!$B$2:$B$40,0),_xlfn.XLOOKUP(F501,freq!$A$2:$A$40,freq!$B$2:$B$40,0),_xlfn.XLOOKUP(G501,freq!$A$2:$A$40,freq!$B$2:$B$40,0),_xlfn.XLOOKUP(H501,freq!$A$2:$A$40,freq!$B$2:$B$40,0),_xlfn.XLOOKUP(I501,freq!$A$2:$A$40,freq!$B$2:$B$40,0),_xlfn.XLOOKUP(J501,freq!$A$2:$A$40,freq!$B$2:$B$40,0),_xlfn.XLOOKUP(K501,freq!$A$2:$A$40,freq!$B$2:$B$40,0),_xlfn.XLOOKUP(L501,freq!$A$2:$A$40,freq!$B$2:$B$40,0),_xlfn.XLOOKUP(M501,freq!$A$2:$A$40,freq!$B$2:$B$40,0),_xlfn.XLOOKUP(N501,freq!$A$2:$A$40,freq!$B$2:$B$40,0),_xlfn.XLOOKUP(O501,freq!$A$2:$A$40,freq!$B$2:$B$40,0),_xlfn.XLOOKUP(P501,freq!$A$2:$A$40,freq!$B$2:$B$40,0),_xlfn.XLOOKUP(Q501,freq!$A$2:$A$40,freq!$B$2:$B$40,0),_xlfn.XLOOKUP(R501,freq!$A$2:$A$40,freq!$B$2:$B$40,0),_xlfn.XLOOKUP(S501,freq!$A$2:$A$40,freq!$B$2:$B$40,0),_xlfn.XLOOKUP(T501,freq!$A$2:$A$40,freq!$B$2:$B$40,0),_xlfn.XLOOKUP(U501,freq!$A$2:$A$40,freq!$B$2:$B$40,0),_xlfn.XLOOKUP(V501,freq!$A$2:$A$40,freq!$B$2:$B$40,0))</f>
        <v>61.919999999999987</v>
      </c>
    </row>
    <row r="502" spans="1:23" x14ac:dyDescent="0.35">
      <c r="A502" s="32" t="s">
        <v>375</v>
      </c>
      <c r="B502" s="32" t="s">
        <v>35</v>
      </c>
      <c r="C502" s="32" t="s">
        <v>0</v>
      </c>
      <c r="D502" s="32" t="s">
        <v>4</v>
      </c>
      <c r="E502" s="32" t="s">
        <v>32</v>
      </c>
      <c r="F502" s="32" t="s">
        <v>31</v>
      </c>
      <c r="G502" s="32" t="s">
        <v>37</v>
      </c>
      <c r="H502" s="32">
        <v>7</v>
      </c>
      <c r="I502" s="32">
        <v>3</v>
      </c>
      <c r="J502" s="32" t="s">
        <v>36</v>
      </c>
      <c r="K502" s="32" t="s">
        <v>34</v>
      </c>
      <c r="L502" s="32" t="s">
        <v>36</v>
      </c>
      <c r="M502" s="32" t="s">
        <v>56</v>
      </c>
      <c r="N502" s="32">
        <v>4</v>
      </c>
      <c r="O502" s="32" t="s">
        <v>46</v>
      </c>
      <c r="P502" s="32" t="s">
        <v>38</v>
      </c>
      <c r="Q502" s="32" t="s">
        <v>44</v>
      </c>
      <c r="R502" s="32" t="s">
        <v>53</v>
      </c>
      <c r="S502" s="32" t="s">
        <v>43</v>
      </c>
      <c r="T502" s="32" t="s">
        <v>46</v>
      </c>
      <c r="U502" s="32" t="s">
        <v>3</v>
      </c>
      <c r="V502" s="32" t="s">
        <v>43</v>
      </c>
      <c r="W502" s="32">
        <f>SUM(_xlfn.XLOOKUP(B502,freq!$A$2:$A$40,freq!$B$2:$B$40,0),_xlfn.XLOOKUP(C502,freq!$A$2:$A$40,freq!$B$2:$B$40,0),_xlfn.XLOOKUP(D502,freq!$A$2:$A$40,freq!$B$2:$B$40,0),_xlfn.XLOOKUP(E502,freq!$A$2:$A$40,freq!$B$2:$B$40,0),_xlfn.XLOOKUP(F502,freq!$A$2:$A$40,freq!$B$2:$B$40,0),_xlfn.XLOOKUP(G502,freq!$A$2:$A$40,freq!$B$2:$B$40,0),_xlfn.XLOOKUP(H502,freq!$A$2:$A$40,freq!$B$2:$B$40,0),_xlfn.XLOOKUP(I502,freq!$A$2:$A$40,freq!$B$2:$B$40,0),_xlfn.XLOOKUP(J502,freq!$A$2:$A$40,freq!$B$2:$B$40,0),_xlfn.XLOOKUP(K502,freq!$A$2:$A$40,freq!$B$2:$B$40,0),_xlfn.XLOOKUP(L502,freq!$A$2:$A$40,freq!$B$2:$B$40,0),_xlfn.XLOOKUP(M502,freq!$A$2:$A$40,freq!$B$2:$B$40,0),_xlfn.XLOOKUP(N502,freq!$A$2:$A$40,freq!$B$2:$B$40,0),_xlfn.XLOOKUP(O502,freq!$A$2:$A$40,freq!$B$2:$B$40,0),_xlfn.XLOOKUP(P502,freq!$A$2:$A$40,freq!$B$2:$B$40,0),_xlfn.XLOOKUP(Q502,freq!$A$2:$A$40,freq!$B$2:$B$40,0),_xlfn.XLOOKUP(R502,freq!$A$2:$A$40,freq!$B$2:$B$40,0),_xlfn.XLOOKUP(S502,freq!$A$2:$A$40,freq!$B$2:$B$40,0),_xlfn.XLOOKUP(T502,freq!$A$2:$A$40,freq!$B$2:$B$40,0),_xlfn.XLOOKUP(U502,freq!$A$2:$A$40,freq!$B$2:$B$40,0),_xlfn.XLOOKUP(V502,freq!$A$2:$A$40,freq!$B$2:$B$40,0))</f>
        <v>61.909999999999989</v>
      </c>
    </row>
    <row r="503" spans="1:23" x14ac:dyDescent="0.35">
      <c r="A503" s="32" t="s">
        <v>903</v>
      </c>
      <c r="B503" s="32" t="s">
        <v>43</v>
      </c>
      <c r="C503" s="32" t="s">
        <v>3</v>
      </c>
      <c r="D503" s="32">
        <v>8</v>
      </c>
      <c r="E503" s="32" t="s">
        <v>45</v>
      </c>
      <c r="F503" s="32" t="s">
        <v>43</v>
      </c>
      <c r="G503" s="32" t="s">
        <v>59</v>
      </c>
      <c r="H503" s="32">
        <v>4</v>
      </c>
      <c r="I503" s="32" t="s">
        <v>48</v>
      </c>
      <c r="J503" s="32" t="s">
        <v>37</v>
      </c>
      <c r="K503" s="32" t="s">
        <v>46</v>
      </c>
      <c r="L503" s="32" t="s">
        <v>36</v>
      </c>
      <c r="M503" s="32" t="s">
        <v>41</v>
      </c>
      <c r="N503" s="32" t="s">
        <v>31</v>
      </c>
      <c r="O503" s="32" t="s">
        <v>41</v>
      </c>
      <c r="P503" s="32" t="s">
        <v>4</v>
      </c>
      <c r="Q503" s="32" t="s">
        <v>41</v>
      </c>
      <c r="R503" s="32">
        <v>4</v>
      </c>
      <c r="S503" s="32" t="s">
        <v>44</v>
      </c>
      <c r="T503" s="32">
        <v>7</v>
      </c>
      <c r="U503" s="32">
        <v>0</v>
      </c>
      <c r="V503" s="32" t="s">
        <v>34</v>
      </c>
      <c r="W503" s="32">
        <f>SUM(_xlfn.XLOOKUP(B503,freq!$A$2:$A$40,freq!$B$2:$B$40,0),_xlfn.XLOOKUP(C503,freq!$A$2:$A$40,freq!$B$2:$B$40,0),_xlfn.XLOOKUP(D503,freq!$A$2:$A$40,freq!$B$2:$B$40,0),_xlfn.XLOOKUP(E503,freq!$A$2:$A$40,freq!$B$2:$B$40,0),_xlfn.XLOOKUP(F503,freq!$A$2:$A$40,freq!$B$2:$B$40,0),_xlfn.XLOOKUP(G503,freq!$A$2:$A$40,freq!$B$2:$B$40,0),_xlfn.XLOOKUP(H503,freq!$A$2:$A$40,freq!$B$2:$B$40,0),_xlfn.XLOOKUP(I503,freq!$A$2:$A$40,freq!$B$2:$B$40,0),_xlfn.XLOOKUP(J503,freq!$A$2:$A$40,freq!$B$2:$B$40,0),_xlfn.XLOOKUP(K503,freq!$A$2:$A$40,freq!$B$2:$B$40,0),_xlfn.XLOOKUP(L503,freq!$A$2:$A$40,freq!$B$2:$B$40,0),_xlfn.XLOOKUP(M503,freq!$A$2:$A$40,freq!$B$2:$B$40,0),_xlfn.XLOOKUP(N503,freq!$A$2:$A$40,freq!$B$2:$B$40,0),_xlfn.XLOOKUP(O503,freq!$A$2:$A$40,freq!$B$2:$B$40,0),_xlfn.XLOOKUP(P503,freq!$A$2:$A$40,freq!$B$2:$B$40,0),_xlfn.XLOOKUP(Q503,freq!$A$2:$A$40,freq!$B$2:$B$40,0),_xlfn.XLOOKUP(R503,freq!$A$2:$A$40,freq!$B$2:$B$40,0),_xlfn.XLOOKUP(S503,freq!$A$2:$A$40,freq!$B$2:$B$40,0),_xlfn.XLOOKUP(T503,freq!$A$2:$A$40,freq!$B$2:$B$40,0),_xlfn.XLOOKUP(U503,freq!$A$2:$A$40,freq!$B$2:$B$40,0),_xlfn.XLOOKUP(V503,freq!$A$2:$A$40,freq!$B$2:$B$40,0))</f>
        <v>61.85</v>
      </c>
    </row>
    <row r="504" spans="1:23" x14ac:dyDescent="0.35">
      <c r="A504" s="32" t="s">
        <v>214</v>
      </c>
      <c r="B504" s="32" t="s">
        <v>58</v>
      </c>
      <c r="C504" s="32" t="s">
        <v>43</v>
      </c>
      <c r="D504" s="32" t="s">
        <v>45</v>
      </c>
      <c r="E504" s="32" t="s">
        <v>1</v>
      </c>
      <c r="F504" s="32" t="s">
        <v>28</v>
      </c>
      <c r="G504" s="32" t="s">
        <v>40</v>
      </c>
      <c r="H504" s="32">
        <v>7</v>
      </c>
      <c r="I504" s="32">
        <v>1</v>
      </c>
      <c r="J504" s="32" t="s">
        <v>44</v>
      </c>
      <c r="K504" s="32">
        <v>7</v>
      </c>
      <c r="L504" s="32" t="s">
        <v>58</v>
      </c>
      <c r="M504" s="32" t="s">
        <v>38</v>
      </c>
      <c r="N504" s="32" t="s">
        <v>36</v>
      </c>
      <c r="O504" s="32">
        <v>9</v>
      </c>
      <c r="P504" s="32" t="s">
        <v>34</v>
      </c>
      <c r="Q504" s="32" t="s">
        <v>46</v>
      </c>
      <c r="R504" s="32" t="s">
        <v>2</v>
      </c>
      <c r="S504" s="32">
        <v>9</v>
      </c>
      <c r="T504" s="32" t="s">
        <v>31</v>
      </c>
      <c r="U504" s="32" t="s">
        <v>31</v>
      </c>
      <c r="V504" s="32" t="s">
        <v>59</v>
      </c>
      <c r="W504" s="32">
        <f>SUM(_xlfn.XLOOKUP(B504,freq!$A$2:$A$40,freq!$B$2:$B$40,0),_xlfn.XLOOKUP(C504,freq!$A$2:$A$40,freq!$B$2:$B$40,0),_xlfn.XLOOKUP(D504,freq!$A$2:$A$40,freq!$B$2:$B$40,0),_xlfn.XLOOKUP(E504,freq!$A$2:$A$40,freq!$B$2:$B$40,0),_xlfn.XLOOKUP(F504,freq!$A$2:$A$40,freq!$B$2:$B$40,0),_xlfn.XLOOKUP(G504,freq!$A$2:$A$40,freq!$B$2:$B$40,0),_xlfn.XLOOKUP(H504,freq!$A$2:$A$40,freq!$B$2:$B$40,0),_xlfn.XLOOKUP(I504,freq!$A$2:$A$40,freq!$B$2:$B$40,0),_xlfn.XLOOKUP(J504,freq!$A$2:$A$40,freq!$B$2:$B$40,0),_xlfn.XLOOKUP(K504,freq!$A$2:$A$40,freq!$B$2:$B$40,0),_xlfn.XLOOKUP(L504,freq!$A$2:$A$40,freq!$B$2:$B$40,0),_xlfn.XLOOKUP(M504,freq!$A$2:$A$40,freq!$B$2:$B$40,0),_xlfn.XLOOKUP(N504,freq!$A$2:$A$40,freq!$B$2:$B$40,0),_xlfn.XLOOKUP(O504,freq!$A$2:$A$40,freq!$B$2:$B$40,0),_xlfn.XLOOKUP(P504,freq!$A$2:$A$40,freq!$B$2:$B$40,0),_xlfn.XLOOKUP(Q504,freq!$A$2:$A$40,freq!$B$2:$B$40,0),_xlfn.XLOOKUP(R504,freq!$A$2:$A$40,freq!$B$2:$B$40,0),_xlfn.XLOOKUP(S504,freq!$A$2:$A$40,freq!$B$2:$B$40,0),_xlfn.XLOOKUP(T504,freq!$A$2:$A$40,freq!$B$2:$B$40,0),_xlfn.XLOOKUP(U504,freq!$A$2:$A$40,freq!$B$2:$B$40,0),_xlfn.XLOOKUP(V504,freq!$A$2:$A$40,freq!$B$2:$B$40,0))</f>
        <v>61.83</v>
      </c>
    </row>
    <row r="505" spans="1:23" x14ac:dyDescent="0.35">
      <c r="A505" s="32" t="s">
        <v>1024</v>
      </c>
      <c r="B505" s="32" t="s">
        <v>0</v>
      </c>
      <c r="C505" s="32">
        <v>0</v>
      </c>
      <c r="D505" s="32">
        <v>2</v>
      </c>
      <c r="E505" s="32" t="s">
        <v>58</v>
      </c>
      <c r="F505" s="32">
        <v>2</v>
      </c>
      <c r="G505" s="32" t="s">
        <v>48</v>
      </c>
      <c r="H505" s="32">
        <v>4</v>
      </c>
      <c r="I505" s="32" t="s">
        <v>46</v>
      </c>
      <c r="J505" s="32" t="s">
        <v>32</v>
      </c>
      <c r="K505" s="32" t="s">
        <v>29</v>
      </c>
      <c r="L505" s="32">
        <v>5</v>
      </c>
      <c r="M505" s="32" t="s">
        <v>35</v>
      </c>
      <c r="N505" s="32" t="s">
        <v>37</v>
      </c>
      <c r="O505" s="32">
        <v>2</v>
      </c>
      <c r="P505" s="32" t="s">
        <v>1</v>
      </c>
      <c r="Q505" s="32" t="s">
        <v>37</v>
      </c>
      <c r="R505" s="32" t="s">
        <v>49</v>
      </c>
      <c r="S505" s="32" t="s">
        <v>35</v>
      </c>
      <c r="T505" s="32">
        <v>7</v>
      </c>
      <c r="U505" s="32" t="s">
        <v>49</v>
      </c>
      <c r="V505" s="32" t="s">
        <v>31</v>
      </c>
      <c r="W505" s="32">
        <f>SUM(_xlfn.XLOOKUP(B505,freq!$A$2:$A$40,freq!$B$2:$B$40,0),_xlfn.XLOOKUP(C505,freq!$A$2:$A$40,freq!$B$2:$B$40,0),_xlfn.XLOOKUP(D505,freq!$A$2:$A$40,freq!$B$2:$B$40,0),_xlfn.XLOOKUP(E505,freq!$A$2:$A$40,freq!$B$2:$B$40,0),_xlfn.XLOOKUP(F505,freq!$A$2:$A$40,freq!$B$2:$B$40,0),_xlfn.XLOOKUP(G505,freq!$A$2:$A$40,freq!$B$2:$B$40,0),_xlfn.XLOOKUP(H505,freq!$A$2:$A$40,freq!$B$2:$B$40,0),_xlfn.XLOOKUP(I505,freq!$A$2:$A$40,freq!$B$2:$B$40,0),_xlfn.XLOOKUP(J505,freq!$A$2:$A$40,freq!$B$2:$B$40,0),_xlfn.XLOOKUP(K505,freq!$A$2:$A$40,freq!$B$2:$B$40,0),_xlfn.XLOOKUP(L505,freq!$A$2:$A$40,freq!$B$2:$B$40,0),_xlfn.XLOOKUP(M505,freq!$A$2:$A$40,freq!$B$2:$B$40,0),_xlfn.XLOOKUP(N505,freq!$A$2:$A$40,freq!$B$2:$B$40,0),_xlfn.XLOOKUP(O505,freq!$A$2:$A$40,freq!$B$2:$B$40,0),_xlfn.XLOOKUP(P505,freq!$A$2:$A$40,freq!$B$2:$B$40,0),_xlfn.XLOOKUP(Q505,freq!$A$2:$A$40,freq!$B$2:$B$40,0),_xlfn.XLOOKUP(R505,freq!$A$2:$A$40,freq!$B$2:$B$40,0),_xlfn.XLOOKUP(S505,freq!$A$2:$A$40,freq!$B$2:$B$40,0),_xlfn.XLOOKUP(T505,freq!$A$2:$A$40,freq!$B$2:$B$40,0),_xlfn.XLOOKUP(U505,freq!$A$2:$A$40,freq!$B$2:$B$40,0),_xlfn.XLOOKUP(V505,freq!$A$2:$A$40,freq!$B$2:$B$40,0))</f>
        <v>61.829999999999991</v>
      </c>
    </row>
    <row r="506" spans="1:23" x14ac:dyDescent="0.35">
      <c r="A506" s="32" t="s">
        <v>1821</v>
      </c>
      <c r="B506" s="32" t="s">
        <v>44</v>
      </c>
      <c r="C506" s="32" t="s">
        <v>50</v>
      </c>
      <c r="D506" s="32" t="s">
        <v>2</v>
      </c>
      <c r="E506" s="32">
        <v>9</v>
      </c>
      <c r="F506" s="32">
        <v>0</v>
      </c>
      <c r="G506" s="32">
        <v>4</v>
      </c>
      <c r="H506" s="32" t="s">
        <v>45</v>
      </c>
      <c r="I506" s="32" t="s">
        <v>34</v>
      </c>
      <c r="J506" s="32" t="s">
        <v>28</v>
      </c>
      <c r="K506" s="32">
        <v>4</v>
      </c>
      <c r="L506" s="32" t="s">
        <v>37</v>
      </c>
      <c r="M506" s="32" t="s">
        <v>58</v>
      </c>
      <c r="N506" s="32" t="s">
        <v>56</v>
      </c>
      <c r="O506" s="32" t="s">
        <v>3</v>
      </c>
      <c r="P506" s="32">
        <v>7</v>
      </c>
      <c r="Q506" s="32" t="s">
        <v>29</v>
      </c>
      <c r="R506" s="32" t="s">
        <v>44</v>
      </c>
      <c r="S506" s="32" t="s">
        <v>40</v>
      </c>
      <c r="T506" s="32" t="s">
        <v>31</v>
      </c>
      <c r="U506" s="32" t="s">
        <v>34</v>
      </c>
      <c r="V506" s="32">
        <v>1</v>
      </c>
      <c r="W506" s="32">
        <f>SUM(_xlfn.XLOOKUP(B506,freq!$A$2:$A$40,freq!$B$2:$B$40,0),_xlfn.XLOOKUP(C506,freq!$A$2:$A$40,freq!$B$2:$B$40,0),_xlfn.XLOOKUP(D506,freq!$A$2:$A$40,freq!$B$2:$B$40,0),_xlfn.XLOOKUP(E506,freq!$A$2:$A$40,freq!$B$2:$B$40,0),_xlfn.XLOOKUP(F506,freq!$A$2:$A$40,freq!$B$2:$B$40,0),_xlfn.XLOOKUP(G506,freq!$A$2:$A$40,freq!$B$2:$B$40,0),_xlfn.XLOOKUP(H506,freq!$A$2:$A$40,freq!$B$2:$B$40,0),_xlfn.XLOOKUP(I506,freq!$A$2:$A$40,freq!$B$2:$B$40,0),_xlfn.XLOOKUP(J506,freq!$A$2:$A$40,freq!$B$2:$B$40,0),_xlfn.XLOOKUP(K506,freq!$A$2:$A$40,freq!$B$2:$B$40,0),_xlfn.XLOOKUP(L506,freq!$A$2:$A$40,freq!$B$2:$B$40,0),_xlfn.XLOOKUP(M506,freq!$A$2:$A$40,freq!$B$2:$B$40,0),_xlfn.XLOOKUP(N506,freq!$A$2:$A$40,freq!$B$2:$B$40,0),_xlfn.XLOOKUP(O506,freq!$A$2:$A$40,freq!$B$2:$B$40,0),_xlfn.XLOOKUP(P506,freq!$A$2:$A$40,freq!$B$2:$B$40,0),_xlfn.XLOOKUP(Q506,freq!$A$2:$A$40,freq!$B$2:$B$40,0),_xlfn.XLOOKUP(R506,freq!$A$2:$A$40,freq!$B$2:$B$40,0),_xlfn.XLOOKUP(S506,freq!$A$2:$A$40,freq!$B$2:$B$40,0),_xlfn.XLOOKUP(T506,freq!$A$2:$A$40,freq!$B$2:$B$40,0),_xlfn.XLOOKUP(U506,freq!$A$2:$A$40,freq!$B$2:$B$40,0),_xlfn.XLOOKUP(V506,freq!$A$2:$A$40,freq!$B$2:$B$40,0))</f>
        <v>61.78</v>
      </c>
    </row>
    <row r="507" spans="1:23" x14ac:dyDescent="0.35">
      <c r="A507" s="32" t="s">
        <v>1206</v>
      </c>
      <c r="B507" s="32" t="s">
        <v>38</v>
      </c>
      <c r="C507" s="32" t="s">
        <v>59</v>
      </c>
      <c r="D507" s="32" t="s">
        <v>1</v>
      </c>
      <c r="E507" s="32">
        <v>0</v>
      </c>
      <c r="F507" s="32" t="s">
        <v>38</v>
      </c>
      <c r="G507" s="32" t="s">
        <v>3</v>
      </c>
      <c r="H507" s="32" t="s">
        <v>40</v>
      </c>
      <c r="I507" s="32">
        <v>8</v>
      </c>
      <c r="J507" s="32" t="s">
        <v>31</v>
      </c>
      <c r="K507" s="32" t="s">
        <v>32</v>
      </c>
      <c r="L507" s="32" t="s">
        <v>30</v>
      </c>
      <c r="M507" s="32" t="s">
        <v>41</v>
      </c>
      <c r="N507" s="32">
        <v>3</v>
      </c>
      <c r="O507" s="32" t="s">
        <v>56</v>
      </c>
      <c r="P507" s="32" t="s">
        <v>4</v>
      </c>
      <c r="Q507" s="32" t="s">
        <v>2</v>
      </c>
      <c r="R507" s="32" t="s">
        <v>0</v>
      </c>
      <c r="S507" s="32" t="s">
        <v>1</v>
      </c>
      <c r="T507" s="32">
        <v>1</v>
      </c>
      <c r="U507" s="32" t="s">
        <v>32</v>
      </c>
      <c r="V507" s="32" t="s">
        <v>40</v>
      </c>
      <c r="W507" s="32">
        <f>SUM(_xlfn.XLOOKUP(B507,freq!$A$2:$A$40,freq!$B$2:$B$40,0),_xlfn.XLOOKUP(C507,freq!$A$2:$A$40,freq!$B$2:$B$40,0),_xlfn.XLOOKUP(D507,freq!$A$2:$A$40,freq!$B$2:$B$40,0),_xlfn.XLOOKUP(E507,freq!$A$2:$A$40,freq!$B$2:$B$40,0),_xlfn.XLOOKUP(F507,freq!$A$2:$A$40,freq!$B$2:$B$40,0),_xlfn.XLOOKUP(G507,freq!$A$2:$A$40,freq!$B$2:$B$40,0),_xlfn.XLOOKUP(H507,freq!$A$2:$A$40,freq!$B$2:$B$40,0),_xlfn.XLOOKUP(I507,freq!$A$2:$A$40,freq!$B$2:$B$40,0),_xlfn.XLOOKUP(J507,freq!$A$2:$A$40,freq!$B$2:$B$40,0),_xlfn.XLOOKUP(K507,freq!$A$2:$A$40,freq!$B$2:$B$40,0),_xlfn.XLOOKUP(L507,freq!$A$2:$A$40,freq!$B$2:$B$40,0),_xlfn.XLOOKUP(M507,freq!$A$2:$A$40,freq!$B$2:$B$40,0),_xlfn.XLOOKUP(N507,freq!$A$2:$A$40,freq!$B$2:$B$40,0),_xlfn.XLOOKUP(O507,freq!$A$2:$A$40,freq!$B$2:$B$40,0),_xlfn.XLOOKUP(P507,freq!$A$2:$A$40,freq!$B$2:$B$40,0),_xlfn.XLOOKUP(Q507,freq!$A$2:$A$40,freq!$B$2:$B$40,0),_xlfn.XLOOKUP(R507,freq!$A$2:$A$40,freq!$B$2:$B$40,0),_xlfn.XLOOKUP(S507,freq!$A$2:$A$40,freq!$B$2:$B$40,0),_xlfn.XLOOKUP(T507,freq!$A$2:$A$40,freq!$B$2:$B$40,0),_xlfn.XLOOKUP(U507,freq!$A$2:$A$40,freq!$B$2:$B$40,0),_xlfn.XLOOKUP(V507,freq!$A$2:$A$40,freq!$B$2:$B$40,0))</f>
        <v>61.750000000000007</v>
      </c>
    </row>
    <row r="508" spans="1:23" x14ac:dyDescent="0.35">
      <c r="A508" s="32" t="s">
        <v>973</v>
      </c>
      <c r="B508" s="32">
        <v>3</v>
      </c>
      <c r="C508" s="32" t="s">
        <v>46</v>
      </c>
      <c r="D508" s="32" t="s">
        <v>34</v>
      </c>
      <c r="E508" s="32" t="s">
        <v>28</v>
      </c>
      <c r="F508" s="32" t="s">
        <v>30</v>
      </c>
      <c r="G508" s="32" t="s">
        <v>45</v>
      </c>
      <c r="H508" s="32" t="s">
        <v>40</v>
      </c>
      <c r="I508" s="32" t="s">
        <v>59</v>
      </c>
      <c r="J508" s="32" t="s">
        <v>37</v>
      </c>
      <c r="K508" s="32" t="s">
        <v>2</v>
      </c>
      <c r="L508" s="32" t="s">
        <v>40</v>
      </c>
      <c r="M508" s="32" t="s">
        <v>46</v>
      </c>
      <c r="N508" s="32" t="s">
        <v>0</v>
      </c>
      <c r="O508" s="32" t="s">
        <v>49</v>
      </c>
      <c r="P508" s="32" t="s">
        <v>56</v>
      </c>
      <c r="Q508" s="32" t="s">
        <v>42</v>
      </c>
      <c r="R508" s="32" t="s">
        <v>32</v>
      </c>
      <c r="S508" s="32">
        <v>9</v>
      </c>
      <c r="T508" s="32" t="s">
        <v>4</v>
      </c>
      <c r="U508" s="32">
        <v>0</v>
      </c>
      <c r="V508" s="32" t="s">
        <v>31</v>
      </c>
      <c r="W508" s="32">
        <f>SUM(_xlfn.XLOOKUP(B508,freq!$A$2:$A$40,freq!$B$2:$B$40,0),_xlfn.XLOOKUP(C508,freq!$A$2:$A$40,freq!$B$2:$B$40,0),_xlfn.XLOOKUP(D508,freq!$A$2:$A$40,freq!$B$2:$B$40,0),_xlfn.XLOOKUP(E508,freq!$A$2:$A$40,freq!$B$2:$B$40,0),_xlfn.XLOOKUP(F508,freq!$A$2:$A$40,freq!$B$2:$B$40,0),_xlfn.XLOOKUP(G508,freq!$A$2:$A$40,freq!$B$2:$B$40,0),_xlfn.XLOOKUP(H508,freq!$A$2:$A$40,freq!$B$2:$B$40,0),_xlfn.XLOOKUP(I508,freq!$A$2:$A$40,freq!$B$2:$B$40,0),_xlfn.XLOOKUP(J508,freq!$A$2:$A$40,freq!$B$2:$B$40,0),_xlfn.XLOOKUP(K508,freq!$A$2:$A$40,freq!$B$2:$B$40,0),_xlfn.XLOOKUP(L508,freq!$A$2:$A$40,freq!$B$2:$B$40,0),_xlfn.XLOOKUP(M508,freq!$A$2:$A$40,freq!$B$2:$B$40,0),_xlfn.XLOOKUP(N508,freq!$A$2:$A$40,freq!$B$2:$B$40,0),_xlfn.XLOOKUP(O508,freq!$A$2:$A$40,freq!$B$2:$B$40,0),_xlfn.XLOOKUP(P508,freq!$A$2:$A$40,freq!$B$2:$B$40,0),_xlfn.XLOOKUP(Q508,freq!$A$2:$A$40,freq!$B$2:$B$40,0),_xlfn.XLOOKUP(R508,freq!$A$2:$A$40,freq!$B$2:$B$40,0),_xlfn.XLOOKUP(S508,freq!$A$2:$A$40,freq!$B$2:$B$40,0),_xlfn.XLOOKUP(T508,freq!$A$2:$A$40,freq!$B$2:$B$40,0),_xlfn.XLOOKUP(U508,freq!$A$2:$A$40,freq!$B$2:$B$40,0),_xlfn.XLOOKUP(V508,freq!$A$2:$A$40,freq!$B$2:$B$40,0))</f>
        <v>61.75</v>
      </c>
    </row>
    <row r="509" spans="1:23" x14ac:dyDescent="0.35">
      <c r="A509" s="32" t="s">
        <v>172</v>
      </c>
      <c r="B509" s="32" t="s">
        <v>0</v>
      </c>
      <c r="C509" s="32" t="s">
        <v>30</v>
      </c>
      <c r="D509" s="32" t="s">
        <v>29</v>
      </c>
      <c r="E509" s="32" t="s">
        <v>44</v>
      </c>
      <c r="F509" s="32" t="s">
        <v>46</v>
      </c>
      <c r="G509" s="32" t="s">
        <v>50</v>
      </c>
      <c r="H509" s="32" t="s">
        <v>37</v>
      </c>
      <c r="I509" s="32" t="s">
        <v>30</v>
      </c>
      <c r="J509" s="32" t="s">
        <v>1</v>
      </c>
      <c r="K509" s="32" t="s">
        <v>45</v>
      </c>
      <c r="L509" s="32" t="s">
        <v>38</v>
      </c>
      <c r="M509" s="32" t="s">
        <v>59</v>
      </c>
      <c r="N509" s="32" t="s">
        <v>46</v>
      </c>
      <c r="O509" s="32">
        <v>8</v>
      </c>
      <c r="P509" s="32">
        <v>7</v>
      </c>
      <c r="Q509" s="32" t="s">
        <v>1</v>
      </c>
      <c r="R509" s="32" t="s">
        <v>53</v>
      </c>
      <c r="S509" s="32" t="s">
        <v>31</v>
      </c>
      <c r="T509" s="32" t="s">
        <v>49</v>
      </c>
      <c r="U509" s="32" t="s">
        <v>42</v>
      </c>
      <c r="V509" s="32">
        <v>3</v>
      </c>
      <c r="W509" s="32">
        <f>SUM(_xlfn.XLOOKUP(B509,freq!$A$2:$A$40,freq!$B$2:$B$40,0),_xlfn.XLOOKUP(C509,freq!$A$2:$A$40,freq!$B$2:$B$40,0),_xlfn.XLOOKUP(D509,freq!$A$2:$A$40,freq!$B$2:$B$40,0),_xlfn.XLOOKUP(E509,freq!$A$2:$A$40,freq!$B$2:$B$40,0),_xlfn.XLOOKUP(F509,freq!$A$2:$A$40,freq!$B$2:$B$40,0),_xlfn.XLOOKUP(G509,freq!$A$2:$A$40,freq!$B$2:$B$40,0),_xlfn.XLOOKUP(H509,freq!$A$2:$A$40,freq!$B$2:$B$40,0),_xlfn.XLOOKUP(I509,freq!$A$2:$A$40,freq!$B$2:$B$40,0),_xlfn.XLOOKUP(J509,freq!$A$2:$A$40,freq!$B$2:$B$40,0),_xlfn.XLOOKUP(K509,freq!$A$2:$A$40,freq!$B$2:$B$40,0),_xlfn.XLOOKUP(L509,freq!$A$2:$A$40,freq!$B$2:$B$40,0),_xlfn.XLOOKUP(M509,freq!$A$2:$A$40,freq!$B$2:$B$40,0),_xlfn.XLOOKUP(N509,freq!$A$2:$A$40,freq!$B$2:$B$40,0),_xlfn.XLOOKUP(O509,freq!$A$2:$A$40,freq!$B$2:$B$40,0),_xlfn.XLOOKUP(P509,freq!$A$2:$A$40,freq!$B$2:$B$40,0),_xlfn.XLOOKUP(Q509,freq!$A$2:$A$40,freq!$B$2:$B$40,0),_xlfn.XLOOKUP(R509,freq!$A$2:$A$40,freq!$B$2:$B$40,0),_xlfn.XLOOKUP(S509,freq!$A$2:$A$40,freq!$B$2:$B$40,0),_xlfn.XLOOKUP(T509,freq!$A$2:$A$40,freq!$B$2:$B$40,0),_xlfn.XLOOKUP(U509,freq!$A$2:$A$40,freq!$B$2:$B$40,0),_xlfn.XLOOKUP(V509,freq!$A$2:$A$40,freq!$B$2:$B$40,0))</f>
        <v>61.739999999999995</v>
      </c>
    </row>
    <row r="510" spans="1:23" x14ac:dyDescent="0.35">
      <c r="A510" s="32" t="s">
        <v>1400</v>
      </c>
      <c r="B510" s="32" t="s">
        <v>46</v>
      </c>
      <c r="C510" s="32" t="s">
        <v>46</v>
      </c>
      <c r="D510" s="32" t="s">
        <v>30</v>
      </c>
      <c r="E510" s="32" t="s">
        <v>37</v>
      </c>
      <c r="F510" s="32" t="s">
        <v>58</v>
      </c>
      <c r="G510" s="32" t="s">
        <v>59</v>
      </c>
      <c r="H510" s="32">
        <v>6</v>
      </c>
      <c r="I510" s="32" t="s">
        <v>4</v>
      </c>
      <c r="J510" s="32" t="s">
        <v>40</v>
      </c>
      <c r="K510" s="32">
        <v>0</v>
      </c>
      <c r="L510" s="32" t="s">
        <v>46</v>
      </c>
      <c r="M510" s="32">
        <v>2</v>
      </c>
      <c r="N510" s="32">
        <v>5</v>
      </c>
      <c r="O510" s="32" t="s">
        <v>41</v>
      </c>
      <c r="P510" s="32">
        <v>5</v>
      </c>
      <c r="Q510" s="32" t="s">
        <v>37</v>
      </c>
      <c r="R510" s="32" t="s">
        <v>32</v>
      </c>
      <c r="S510" s="32">
        <v>6</v>
      </c>
      <c r="T510" s="32" t="s">
        <v>2</v>
      </c>
      <c r="U510" s="32" t="s">
        <v>1</v>
      </c>
      <c r="V510" s="32" t="s">
        <v>35</v>
      </c>
      <c r="W510" s="32">
        <f>SUM(_xlfn.XLOOKUP(B510,freq!$A$2:$A$40,freq!$B$2:$B$40,0),_xlfn.XLOOKUP(C510,freq!$A$2:$A$40,freq!$B$2:$B$40,0),_xlfn.XLOOKUP(D510,freq!$A$2:$A$40,freq!$B$2:$B$40,0),_xlfn.XLOOKUP(E510,freq!$A$2:$A$40,freq!$B$2:$B$40,0),_xlfn.XLOOKUP(F510,freq!$A$2:$A$40,freq!$B$2:$B$40,0),_xlfn.XLOOKUP(G510,freq!$A$2:$A$40,freq!$B$2:$B$40,0),_xlfn.XLOOKUP(H510,freq!$A$2:$A$40,freq!$B$2:$B$40,0),_xlfn.XLOOKUP(I510,freq!$A$2:$A$40,freq!$B$2:$B$40,0),_xlfn.XLOOKUP(J510,freq!$A$2:$A$40,freq!$B$2:$B$40,0),_xlfn.XLOOKUP(K510,freq!$A$2:$A$40,freq!$B$2:$B$40,0),_xlfn.XLOOKUP(L510,freq!$A$2:$A$40,freq!$B$2:$B$40,0),_xlfn.XLOOKUP(M510,freq!$A$2:$A$40,freq!$B$2:$B$40,0),_xlfn.XLOOKUP(N510,freq!$A$2:$A$40,freq!$B$2:$B$40,0),_xlfn.XLOOKUP(O510,freq!$A$2:$A$40,freq!$B$2:$B$40,0),_xlfn.XLOOKUP(P510,freq!$A$2:$A$40,freq!$B$2:$B$40,0),_xlfn.XLOOKUP(Q510,freq!$A$2:$A$40,freq!$B$2:$B$40,0),_xlfn.XLOOKUP(R510,freq!$A$2:$A$40,freq!$B$2:$B$40,0),_xlfn.XLOOKUP(S510,freq!$A$2:$A$40,freq!$B$2:$B$40,0),_xlfn.XLOOKUP(T510,freq!$A$2:$A$40,freq!$B$2:$B$40,0),_xlfn.XLOOKUP(U510,freq!$A$2:$A$40,freq!$B$2:$B$40,0),_xlfn.XLOOKUP(V510,freq!$A$2:$A$40,freq!$B$2:$B$40,0))</f>
        <v>61.720000000000006</v>
      </c>
    </row>
    <row r="511" spans="1:23" x14ac:dyDescent="0.35">
      <c r="A511" s="32" t="s">
        <v>317</v>
      </c>
      <c r="B511" s="32">
        <v>5</v>
      </c>
      <c r="C511" s="32">
        <v>0</v>
      </c>
      <c r="D511" s="32" t="s">
        <v>45</v>
      </c>
      <c r="E511" s="32" t="s">
        <v>32</v>
      </c>
      <c r="F511" s="32" t="s">
        <v>31</v>
      </c>
      <c r="G511" s="32">
        <v>7</v>
      </c>
      <c r="H511" s="32">
        <v>8</v>
      </c>
      <c r="I511" s="32">
        <v>4</v>
      </c>
      <c r="J511" s="32">
        <v>3</v>
      </c>
      <c r="K511" s="32" t="s">
        <v>4</v>
      </c>
      <c r="L511" s="32" t="s">
        <v>50</v>
      </c>
      <c r="M511" s="32" t="s">
        <v>2</v>
      </c>
      <c r="N511" s="32" t="s">
        <v>28</v>
      </c>
      <c r="O511" s="32" t="s">
        <v>34</v>
      </c>
      <c r="P511" s="32" t="s">
        <v>32</v>
      </c>
      <c r="Q511" s="32" t="s">
        <v>2</v>
      </c>
      <c r="R511" s="32" t="s">
        <v>31</v>
      </c>
      <c r="S511" s="32">
        <v>1</v>
      </c>
      <c r="T511" s="32" t="s">
        <v>44</v>
      </c>
      <c r="U511" s="32" t="s">
        <v>50</v>
      </c>
      <c r="V511" s="32" t="s">
        <v>33</v>
      </c>
      <c r="W511" s="32">
        <f>SUM(_xlfn.XLOOKUP(B511,freq!$A$2:$A$40,freq!$B$2:$B$40,0),_xlfn.XLOOKUP(C511,freq!$A$2:$A$40,freq!$B$2:$B$40,0),_xlfn.XLOOKUP(D511,freq!$A$2:$A$40,freq!$B$2:$B$40,0),_xlfn.XLOOKUP(E511,freq!$A$2:$A$40,freq!$B$2:$B$40,0),_xlfn.XLOOKUP(F511,freq!$A$2:$A$40,freq!$B$2:$B$40,0),_xlfn.XLOOKUP(G511,freq!$A$2:$A$40,freq!$B$2:$B$40,0),_xlfn.XLOOKUP(H511,freq!$A$2:$A$40,freq!$B$2:$B$40,0),_xlfn.XLOOKUP(I511,freq!$A$2:$A$40,freq!$B$2:$B$40,0),_xlfn.XLOOKUP(J511,freq!$A$2:$A$40,freq!$B$2:$B$40,0),_xlfn.XLOOKUP(K511,freq!$A$2:$A$40,freq!$B$2:$B$40,0),_xlfn.XLOOKUP(L511,freq!$A$2:$A$40,freq!$B$2:$B$40,0),_xlfn.XLOOKUP(M511,freq!$A$2:$A$40,freq!$B$2:$B$40,0),_xlfn.XLOOKUP(N511,freq!$A$2:$A$40,freq!$B$2:$B$40,0),_xlfn.XLOOKUP(O511,freq!$A$2:$A$40,freq!$B$2:$B$40,0),_xlfn.XLOOKUP(P511,freq!$A$2:$A$40,freq!$B$2:$B$40,0),_xlfn.XLOOKUP(Q511,freq!$A$2:$A$40,freq!$B$2:$B$40,0),_xlfn.XLOOKUP(R511,freq!$A$2:$A$40,freq!$B$2:$B$40,0),_xlfn.XLOOKUP(S511,freq!$A$2:$A$40,freq!$B$2:$B$40,0),_xlfn.XLOOKUP(T511,freq!$A$2:$A$40,freq!$B$2:$B$40,0),_xlfn.XLOOKUP(U511,freq!$A$2:$A$40,freq!$B$2:$B$40,0),_xlfn.XLOOKUP(V511,freq!$A$2:$A$40,freq!$B$2:$B$40,0))</f>
        <v>61.71</v>
      </c>
    </row>
    <row r="512" spans="1:23" x14ac:dyDescent="0.35">
      <c r="A512" s="32" t="s">
        <v>189</v>
      </c>
      <c r="B512" s="32">
        <v>9</v>
      </c>
      <c r="C512" s="32" t="s">
        <v>35</v>
      </c>
      <c r="D512" s="32" t="s">
        <v>37</v>
      </c>
      <c r="E512" s="32">
        <v>1</v>
      </c>
      <c r="F512" s="32">
        <v>2</v>
      </c>
      <c r="G512" s="32" t="s">
        <v>30</v>
      </c>
      <c r="H512" s="32">
        <v>5</v>
      </c>
      <c r="I512" s="32" t="s">
        <v>45</v>
      </c>
      <c r="J512" s="32" t="s">
        <v>41</v>
      </c>
      <c r="K512" s="32" t="s">
        <v>50</v>
      </c>
      <c r="L512" s="32" t="s">
        <v>0</v>
      </c>
      <c r="M512" s="32" t="s">
        <v>46</v>
      </c>
      <c r="N512" s="32">
        <v>5</v>
      </c>
      <c r="O512" s="32" t="s">
        <v>41</v>
      </c>
      <c r="P512" s="32" t="s">
        <v>29</v>
      </c>
      <c r="Q512" s="32" t="s">
        <v>3</v>
      </c>
      <c r="R512" s="32" t="s">
        <v>46</v>
      </c>
      <c r="S512" s="32">
        <v>5</v>
      </c>
      <c r="T512" s="32" t="s">
        <v>34</v>
      </c>
      <c r="U512" s="32">
        <v>9</v>
      </c>
      <c r="V512" s="32" t="s">
        <v>45</v>
      </c>
      <c r="W512" s="32">
        <f>SUM(_xlfn.XLOOKUP(B512,freq!$A$2:$A$40,freq!$B$2:$B$40,0),_xlfn.XLOOKUP(C512,freq!$A$2:$A$40,freq!$B$2:$B$40,0),_xlfn.XLOOKUP(D512,freq!$A$2:$A$40,freq!$B$2:$B$40,0),_xlfn.XLOOKUP(E512,freq!$A$2:$A$40,freq!$B$2:$B$40,0),_xlfn.XLOOKUP(F512,freq!$A$2:$A$40,freq!$B$2:$B$40,0),_xlfn.XLOOKUP(G512,freq!$A$2:$A$40,freq!$B$2:$B$40,0),_xlfn.XLOOKUP(H512,freq!$A$2:$A$40,freq!$B$2:$B$40,0),_xlfn.XLOOKUP(I512,freq!$A$2:$A$40,freq!$B$2:$B$40,0),_xlfn.XLOOKUP(J512,freq!$A$2:$A$40,freq!$B$2:$B$40,0),_xlfn.XLOOKUP(K512,freq!$A$2:$A$40,freq!$B$2:$B$40,0),_xlfn.XLOOKUP(L512,freq!$A$2:$A$40,freq!$B$2:$B$40,0),_xlfn.XLOOKUP(M512,freq!$A$2:$A$40,freq!$B$2:$B$40,0),_xlfn.XLOOKUP(N512,freq!$A$2:$A$40,freq!$B$2:$B$40,0),_xlfn.XLOOKUP(O512,freq!$A$2:$A$40,freq!$B$2:$B$40,0),_xlfn.XLOOKUP(P512,freq!$A$2:$A$40,freq!$B$2:$B$40,0),_xlfn.XLOOKUP(Q512,freq!$A$2:$A$40,freq!$B$2:$B$40,0),_xlfn.XLOOKUP(R512,freq!$A$2:$A$40,freq!$B$2:$B$40,0),_xlfn.XLOOKUP(S512,freq!$A$2:$A$40,freq!$B$2:$B$40,0),_xlfn.XLOOKUP(T512,freq!$A$2:$A$40,freq!$B$2:$B$40,0),_xlfn.XLOOKUP(U512,freq!$A$2:$A$40,freq!$B$2:$B$40,0),_xlfn.XLOOKUP(V512,freq!$A$2:$A$40,freq!$B$2:$B$40,0))</f>
        <v>61.66</v>
      </c>
    </row>
    <row r="513" spans="1:23" x14ac:dyDescent="0.35">
      <c r="A513" s="32" t="s">
        <v>1368</v>
      </c>
      <c r="B513" s="32" t="s">
        <v>38</v>
      </c>
      <c r="C513" s="32" t="s">
        <v>59</v>
      </c>
      <c r="D513" s="32" t="s">
        <v>4</v>
      </c>
      <c r="E513" s="32" t="s">
        <v>34</v>
      </c>
      <c r="F513" s="32" t="s">
        <v>56</v>
      </c>
      <c r="G513" s="32" t="s">
        <v>53</v>
      </c>
      <c r="H513" s="32" t="s">
        <v>31</v>
      </c>
      <c r="I513" s="32" t="s">
        <v>0</v>
      </c>
      <c r="J513" s="32" t="s">
        <v>45</v>
      </c>
      <c r="K513" s="32" t="s">
        <v>1</v>
      </c>
      <c r="L513" s="32" t="s">
        <v>36</v>
      </c>
      <c r="M513" s="32" t="s">
        <v>1</v>
      </c>
      <c r="N513" s="32">
        <v>4</v>
      </c>
      <c r="O513" s="32" t="s">
        <v>28</v>
      </c>
      <c r="P513" s="32">
        <v>1</v>
      </c>
      <c r="Q513" s="32" t="s">
        <v>58</v>
      </c>
      <c r="R513" s="32" t="s">
        <v>29</v>
      </c>
      <c r="S513" s="32">
        <v>0</v>
      </c>
      <c r="T513" s="32" t="s">
        <v>44</v>
      </c>
      <c r="U513" s="32" t="s">
        <v>41</v>
      </c>
      <c r="V513" s="32">
        <v>6</v>
      </c>
      <c r="W513" s="32">
        <f>SUM(_xlfn.XLOOKUP(B513,freq!$A$2:$A$40,freq!$B$2:$B$40,0),_xlfn.XLOOKUP(C513,freq!$A$2:$A$40,freq!$B$2:$B$40,0),_xlfn.XLOOKUP(D513,freq!$A$2:$A$40,freq!$B$2:$B$40,0),_xlfn.XLOOKUP(E513,freq!$A$2:$A$40,freq!$B$2:$B$40,0),_xlfn.XLOOKUP(F513,freq!$A$2:$A$40,freq!$B$2:$B$40,0),_xlfn.XLOOKUP(G513,freq!$A$2:$A$40,freq!$B$2:$B$40,0),_xlfn.XLOOKUP(H513,freq!$A$2:$A$40,freq!$B$2:$B$40,0),_xlfn.XLOOKUP(I513,freq!$A$2:$A$40,freq!$B$2:$B$40,0),_xlfn.XLOOKUP(J513,freq!$A$2:$A$40,freq!$B$2:$B$40,0),_xlfn.XLOOKUP(K513,freq!$A$2:$A$40,freq!$B$2:$B$40,0),_xlfn.XLOOKUP(L513,freq!$A$2:$A$40,freq!$B$2:$B$40,0),_xlfn.XLOOKUP(M513,freq!$A$2:$A$40,freq!$B$2:$B$40,0),_xlfn.XLOOKUP(N513,freq!$A$2:$A$40,freq!$B$2:$B$40,0),_xlfn.XLOOKUP(O513,freq!$A$2:$A$40,freq!$B$2:$B$40,0),_xlfn.XLOOKUP(P513,freq!$A$2:$A$40,freq!$B$2:$B$40,0),_xlfn.XLOOKUP(Q513,freq!$A$2:$A$40,freq!$B$2:$B$40,0),_xlfn.XLOOKUP(R513,freq!$A$2:$A$40,freq!$B$2:$B$40,0),_xlfn.XLOOKUP(S513,freq!$A$2:$A$40,freq!$B$2:$B$40,0),_xlfn.XLOOKUP(T513,freq!$A$2:$A$40,freq!$B$2:$B$40,0),_xlfn.XLOOKUP(U513,freq!$A$2:$A$40,freq!$B$2:$B$40,0),_xlfn.XLOOKUP(V513,freq!$A$2:$A$40,freq!$B$2:$B$40,0))</f>
        <v>61.64</v>
      </c>
    </row>
    <row r="514" spans="1:23" x14ac:dyDescent="0.35">
      <c r="A514" s="32" t="s">
        <v>720</v>
      </c>
      <c r="B514" s="32" t="s">
        <v>53</v>
      </c>
      <c r="C514" s="32" t="s">
        <v>0</v>
      </c>
      <c r="D514" s="32">
        <v>1</v>
      </c>
      <c r="E514" s="32" t="s">
        <v>50</v>
      </c>
      <c r="F514" s="32" t="s">
        <v>38</v>
      </c>
      <c r="G514" s="32">
        <v>7</v>
      </c>
      <c r="H514" s="32" t="s">
        <v>1</v>
      </c>
      <c r="I514" s="32" t="s">
        <v>45</v>
      </c>
      <c r="J514" s="32">
        <v>8</v>
      </c>
      <c r="K514" s="32">
        <v>1</v>
      </c>
      <c r="L514" s="32" t="s">
        <v>31</v>
      </c>
      <c r="M514" s="32" t="s">
        <v>36</v>
      </c>
      <c r="N514" s="32">
        <v>8</v>
      </c>
      <c r="O514" s="32" t="s">
        <v>38</v>
      </c>
      <c r="P514" s="32" t="s">
        <v>30</v>
      </c>
      <c r="Q514" s="32">
        <v>8</v>
      </c>
      <c r="R514" s="32" t="s">
        <v>45</v>
      </c>
      <c r="S514" s="32" t="s">
        <v>56</v>
      </c>
      <c r="T514" s="32">
        <v>4</v>
      </c>
      <c r="U514" s="32" t="s">
        <v>2</v>
      </c>
      <c r="V514" s="32">
        <v>9</v>
      </c>
      <c r="W514" s="32">
        <f>SUM(_xlfn.XLOOKUP(B514,freq!$A$2:$A$40,freq!$B$2:$B$40,0),_xlfn.XLOOKUP(C514,freq!$A$2:$A$40,freq!$B$2:$B$40,0),_xlfn.XLOOKUP(D514,freq!$A$2:$A$40,freq!$B$2:$B$40,0),_xlfn.XLOOKUP(E514,freq!$A$2:$A$40,freq!$B$2:$B$40,0),_xlfn.XLOOKUP(F514,freq!$A$2:$A$40,freq!$B$2:$B$40,0),_xlfn.XLOOKUP(G514,freq!$A$2:$A$40,freq!$B$2:$B$40,0),_xlfn.XLOOKUP(H514,freq!$A$2:$A$40,freq!$B$2:$B$40,0),_xlfn.XLOOKUP(I514,freq!$A$2:$A$40,freq!$B$2:$B$40,0),_xlfn.XLOOKUP(J514,freq!$A$2:$A$40,freq!$B$2:$B$40,0),_xlfn.XLOOKUP(K514,freq!$A$2:$A$40,freq!$B$2:$B$40,0),_xlfn.XLOOKUP(L514,freq!$A$2:$A$40,freq!$B$2:$B$40,0),_xlfn.XLOOKUP(M514,freq!$A$2:$A$40,freq!$B$2:$B$40,0),_xlfn.XLOOKUP(N514,freq!$A$2:$A$40,freq!$B$2:$B$40,0),_xlfn.XLOOKUP(O514,freq!$A$2:$A$40,freq!$B$2:$B$40,0),_xlfn.XLOOKUP(P514,freq!$A$2:$A$40,freq!$B$2:$B$40,0),_xlfn.XLOOKUP(Q514,freq!$A$2:$A$40,freq!$B$2:$B$40,0),_xlfn.XLOOKUP(R514,freq!$A$2:$A$40,freq!$B$2:$B$40,0),_xlfn.XLOOKUP(S514,freq!$A$2:$A$40,freq!$B$2:$B$40,0),_xlfn.XLOOKUP(T514,freq!$A$2:$A$40,freq!$B$2:$B$40,0),_xlfn.XLOOKUP(U514,freq!$A$2:$A$40,freq!$B$2:$B$40,0),_xlfn.XLOOKUP(V514,freq!$A$2:$A$40,freq!$B$2:$B$40,0))</f>
        <v>61.629999999999988</v>
      </c>
    </row>
    <row r="515" spans="1:23" x14ac:dyDescent="0.35">
      <c r="A515" s="32" t="s">
        <v>542</v>
      </c>
      <c r="B515" s="32">
        <v>6</v>
      </c>
      <c r="C515" s="32" t="s">
        <v>34</v>
      </c>
      <c r="D515" s="32">
        <v>9</v>
      </c>
      <c r="E515" s="32" t="s">
        <v>44</v>
      </c>
      <c r="F515" s="32">
        <v>2</v>
      </c>
      <c r="G515" s="32" t="s">
        <v>35</v>
      </c>
      <c r="H515" s="32" t="s">
        <v>56</v>
      </c>
      <c r="I515" s="32">
        <v>6</v>
      </c>
      <c r="J515" s="32" t="s">
        <v>58</v>
      </c>
      <c r="K515" s="32" t="s">
        <v>1</v>
      </c>
      <c r="L515" s="32" t="s">
        <v>53</v>
      </c>
      <c r="M515" s="32" t="s">
        <v>28</v>
      </c>
      <c r="N515" s="32" t="s">
        <v>1</v>
      </c>
      <c r="O515" s="32" t="s">
        <v>36</v>
      </c>
      <c r="P515" s="32" t="s">
        <v>56</v>
      </c>
      <c r="Q515" s="32" t="s">
        <v>30</v>
      </c>
      <c r="R515" s="32" t="s">
        <v>53</v>
      </c>
      <c r="S515" s="32" t="s">
        <v>1</v>
      </c>
      <c r="T515" s="32" t="s">
        <v>33</v>
      </c>
      <c r="U515" s="32" t="s">
        <v>31</v>
      </c>
      <c r="V515" s="32" t="s">
        <v>42</v>
      </c>
      <c r="W515" s="32">
        <f>SUM(_xlfn.XLOOKUP(B515,freq!$A$2:$A$40,freq!$B$2:$B$40,0),_xlfn.XLOOKUP(C515,freq!$A$2:$A$40,freq!$B$2:$B$40,0),_xlfn.XLOOKUP(D515,freq!$A$2:$A$40,freq!$B$2:$B$40,0),_xlfn.XLOOKUP(E515,freq!$A$2:$A$40,freq!$B$2:$B$40,0),_xlfn.XLOOKUP(F515,freq!$A$2:$A$40,freq!$B$2:$B$40,0),_xlfn.XLOOKUP(G515,freq!$A$2:$A$40,freq!$B$2:$B$40,0),_xlfn.XLOOKUP(H515,freq!$A$2:$A$40,freq!$B$2:$B$40,0),_xlfn.XLOOKUP(I515,freq!$A$2:$A$40,freq!$B$2:$B$40,0),_xlfn.XLOOKUP(J515,freq!$A$2:$A$40,freq!$B$2:$B$40,0),_xlfn.XLOOKUP(K515,freq!$A$2:$A$40,freq!$B$2:$B$40,0),_xlfn.XLOOKUP(L515,freq!$A$2:$A$40,freq!$B$2:$B$40,0),_xlfn.XLOOKUP(M515,freq!$A$2:$A$40,freq!$B$2:$B$40,0),_xlfn.XLOOKUP(N515,freq!$A$2:$A$40,freq!$B$2:$B$40,0),_xlfn.XLOOKUP(O515,freq!$A$2:$A$40,freq!$B$2:$B$40,0),_xlfn.XLOOKUP(P515,freq!$A$2:$A$40,freq!$B$2:$B$40,0),_xlfn.XLOOKUP(Q515,freq!$A$2:$A$40,freq!$B$2:$B$40,0),_xlfn.XLOOKUP(R515,freq!$A$2:$A$40,freq!$B$2:$B$40,0),_xlfn.XLOOKUP(S515,freq!$A$2:$A$40,freq!$B$2:$B$40,0),_xlfn.XLOOKUP(T515,freq!$A$2:$A$40,freq!$B$2:$B$40,0),_xlfn.XLOOKUP(U515,freq!$A$2:$A$40,freq!$B$2:$B$40,0),_xlfn.XLOOKUP(V515,freq!$A$2:$A$40,freq!$B$2:$B$40,0))</f>
        <v>61.62</v>
      </c>
    </row>
    <row r="516" spans="1:23" x14ac:dyDescent="0.35">
      <c r="A516" s="32" t="s">
        <v>1381</v>
      </c>
      <c r="B516" s="32" t="s">
        <v>4</v>
      </c>
      <c r="C516" s="32" t="s">
        <v>42</v>
      </c>
      <c r="D516" s="32" t="s">
        <v>33</v>
      </c>
      <c r="E516" s="32" t="s">
        <v>0</v>
      </c>
      <c r="F516" s="32" t="s">
        <v>33</v>
      </c>
      <c r="G516" s="32" t="s">
        <v>29</v>
      </c>
      <c r="H516" s="32">
        <v>2</v>
      </c>
      <c r="I516" s="32" t="s">
        <v>35</v>
      </c>
      <c r="J516" s="32" t="s">
        <v>1</v>
      </c>
      <c r="K516" s="32" t="s">
        <v>36</v>
      </c>
      <c r="L516" s="32" t="s">
        <v>48</v>
      </c>
      <c r="M516" s="32" t="s">
        <v>36</v>
      </c>
      <c r="N516" s="32" t="s">
        <v>53</v>
      </c>
      <c r="O516" s="32" t="s">
        <v>32</v>
      </c>
      <c r="P516" s="32" t="s">
        <v>44</v>
      </c>
      <c r="Q516" s="32" t="s">
        <v>35</v>
      </c>
      <c r="R516" s="32" t="s">
        <v>2</v>
      </c>
      <c r="S516" s="32" t="s">
        <v>50</v>
      </c>
      <c r="T516" s="32" t="s">
        <v>50</v>
      </c>
      <c r="U516" s="32">
        <v>0</v>
      </c>
      <c r="V516" s="32" t="s">
        <v>4</v>
      </c>
      <c r="W516" s="32">
        <f>SUM(_xlfn.XLOOKUP(B516,freq!$A$2:$A$40,freq!$B$2:$B$40,0),_xlfn.XLOOKUP(C516,freq!$A$2:$A$40,freq!$B$2:$B$40,0),_xlfn.XLOOKUP(D516,freq!$A$2:$A$40,freq!$B$2:$B$40,0),_xlfn.XLOOKUP(E516,freq!$A$2:$A$40,freq!$B$2:$B$40,0),_xlfn.XLOOKUP(F516,freq!$A$2:$A$40,freq!$B$2:$B$40,0),_xlfn.XLOOKUP(G516,freq!$A$2:$A$40,freq!$B$2:$B$40,0),_xlfn.XLOOKUP(H516,freq!$A$2:$A$40,freq!$B$2:$B$40,0),_xlfn.XLOOKUP(I516,freq!$A$2:$A$40,freq!$B$2:$B$40,0),_xlfn.XLOOKUP(J516,freq!$A$2:$A$40,freq!$B$2:$B$40,0),_xlfn.XLOOKUP(K516,freq!$A$2:$A$40,freq!$B$2:$B$40,0),_xlfn.XLOOKUP(L516,freq!$A$2:$A$40,freq!$B$2:$B$40,0),_xlfn.XLOOKUP(M516,freq!$A$2:$A$40,freq!$B$2:$B$40,0),_xlfn.XLOOKUP(N516,freq!$A$2:$A$40,freq!$B$2:$B$40,0),_xlfn.XLOOKUP(O516,freq!$A$2:$A$40,freq!$B$2:$B$40,0),_xlfn.XLOOKUP(P516,freq!$A$2:$A$40,freq!$B$2:$B$40,0),_xlfn.XLOOKUP(Q516,freq!$A$2:$A$40,freq!$B$2:$B$40,0),_xlfn.XLOOKUP(R516,freq!$A$2:$A$40,freq!$B$2:$B$40,0),_xlfn.XLOOKUP(S516,freq!$A$2:$A$40,freq!$B$2:$B$40,0),_xlfn.XLOOKUP(T516,freq!$A$2:$A$40,freq!$B$2:$B$40,0),_xlfn.XLOOKUP(U516,freq!$A$2:$A$40,freq!$B$2:$B$40,0),_xlfn.XLOOKUP(V516,freq!$A$2:$A$40,freq!$B$2:$B$40,0))</f>
        <v>61.62</v>
      </c>
    </row>
    <row r="517" spans="1:23" x14ac:dyDescent="0.35">
      <c r="A517" s="32" t="s">
        <v>1545</v>
      </c>
      <c r="B517" s="32">
        <v>9</v>
      </c>
      <c r="C517" s="32" t="s">
        <v>41</v>
      </c>
      <c r="D517" s="32" t="s">
        <v>34</v>
      </c>
      <c r="E517" s="32" t="s">
        <v>2</v>
      </c>
      <c r="F517" s="32" t="s">
        <v>48</v>
      </c>
      <c r="G517" s="32" t="s">
        <v>43</v>
      </c>
      <c r="H517" s="32" t="s">
        <v>1</v>
      </c>
      <c r="I517" s="32" t="s">
        <v>36</v>
      </c>
      <c r="J517" s="32" t="s">
        <v>48</v>
      </c>
      <c r="K517" s="32" t="s">
        <v>50</v>
      </c>
      <c r="L517" s="32">
        <v>9</v>
      </c>
      <c r="M517" s="32" t="s">
        <v>29</v>
      </c>
      <c r="N517" s="32" t="s">
        <v>44</v>
      </c>
      <c r="O517" s="32" t="s">
        <v>0</v>
      </c>
      <c r="P517" s="32" t="s">
        <v>59</v>
      </c>
      <c r="Q517" s="32">
        <v>6</v>
      </c>
      <c r="R517" s="32" t="s">
        <v>34</v>
      </c>
      <c r="S517" s="32" t="s">
        <v>46</v>
      </c>
      <c r="T517" s="32" t="s">
        <v>56</v>
      </c>
      <c r="U517" s="32" t="s">
        <v>31</v>
      </c>
      <c r="V517" s="32">
        <v>2</v>
      </c>
      <c r="W517" s="32">
        <f>SUM(_xlfn.XLOOKUP(B517,freq!$A$2:$A$40,freq!$B$2:$B$40,0),_xlfn.XLOOKUP(C517,freq!$A$2:$A$40,freq!$B$2:$B$40,0),_xlfn.XLOOKUP(D517,freq!$A$2:$A$40,freq!$B$2:$B$40,0),_xlfn.XLOOKUP(E517,freq!$A$2:$A$40,freq!$B$2:$B$40,0),_xlfn.XLOOKUP(F517,freq!$A$2:$A$40,freq!$B$2:$B$40,0),_xlfn.XLOOKUP(G517,freq!$A$2:$A$40,freq!$B$2:$B$40,0),_xlfn.XLOOKUP(H517,freq!$A$2:$A$40,freq!$B$2:$B$40,0),_xlfn.XLOOKUP(I517,freq!$A$2:$A$40,freq!$B$2:$B$40,0),_xlfn.XLOOKUP(J517,freq!$A$2:$A$40,freq!$B$2:$B$40,0),_xlfn.XLOOKUP(K517,freq!$A$2:$A$40,freq!$B$2:$B$40,0),_xlfn.XLOOKUP(L517,freq!$A$2:$A$40,freq!$B$2:$B$40,0),_xlfn.XLOOKUP(M517,freq!$A$2:$A$40,freq!$B$2:$B$40,0),_xlfn.XLOOKUP(N517,freq!$A$2:$A$40,freq!$B$2:$B$40,0),_xlfn.XLOOKUP(O517,freq!$A$2:$A$40,freq!$B$2:$B$40,0),_xlfn.XLOOKUP(P517,freq!$A$2:$A$40,freq!$B$2:$B$40,0),_xlfn.XLOOKUP(Q517,freq!$A$2:$A$40,freq!$B$2:$B$40,0),_xlfn.XLOOKUP(R517,freq!$A$2:$A$40,freq!$B$2:$B$40,0),_xlfn.XLOOKUP(S517,freq!$A$2:$A$40,freq!$B$2:$B$40,0),_xlfn.XLOOKUP(T517,freq!$A$2:$A$40,freq!$B$2:$B$40,0),_xlfn.XLOOKUP(U517,freq!$A$2:$A$40,freq!$B$2:$B$40,0),_xlfn.XLOOKUP(V517,freq!$A$2:$A$40,freq!$B$2:$B$40,0))</f>
        <v>61.59</v>
      </c>
    </row>
    <row r="518" spans="1:23" x14ac:dyDescent="0.35">
      <c r="A518" s="32" t="s">
        <v>696</v>
      </c>
      <c r="B518" s="32">
        <v>4</v>
      </c>
      <c r="C518" s="32" t="s">
        <v>56</v>
      </c>
      <c r="D518" s="32" t="s">
        <v>4</v>
      </c>
      <c r="E518" s="32">
        <v>6</v>
      </c>
      <c r="F518" s="32">
        <v>5</v>
      </c>
      <c r="G518" s="32" t="s">
        <v>50</v>
      </c>
      <c r="H518" s="32" t="s">
        <v>35</v>
      </c>
      <c r="I518" s="32" t="s">
        <v>3</v>
      </c>
      <c r="J518" s="32" t="s">
        <v>46</v>
      </c>
      <c r="K518" s="32">
        <v>9</v>
      </c>
      <c r="L518" s="32" t="s">
        <v>33</v>
      </c>
      <c r="M518" s="32">
        <v>5</v>
      </c>
      <c r="N518" s="32">
        <v>5</v>
      </c>
      <c r="O518" s="32" t="s">
        <v>48</v>
      </c>
      <c r="P518" s="32">
        <v>4</v>
      </c>
      <c r="Q518" s="32" t="s">
        <v>38</v>
      </c>
      <c r="R518" s="32" t="s">
        <v>45</v>
      </c>
      <c r="S518" s="32" t="s">
        <v>30</v>
      </c>
      <c r="T518" s="32" t="s">
        <v>3</v>
      </c>
      <c r="U518" s="32" t="s">
        <v>30</v>
      </c>
      <c r="V518" s="32" t="s">
        <v>48</v>
      </c>
      <c r="W518" s="32">
        <f>SUM(_xlfn.XLOOKUP(B518,freq!$A$2:$A$40,freq!$B$2:$B$40,0),_xlfn.XLOOKUP(C518,freq!$A$2:$A$40,freq!$B$2:$B$40,0),_xlfn.XLOOKUP(D518,freq!$A$2:$A$40,freq!$B$2:$B$40,0),_xlfn.XLOOKUP(E518,freq!$A$2:$A$40,freq!$B$2:$B$40,0),_xlfn.XLOOKUP(F518,freq!$A$2:$A$40,freq!$B$2:$B$40,0),_xlfn.XLOOKUP(G518,freq!$A$2:$A$40,freq!$B$2:$B$40,0),_xlfn.XLOOKUP(H518,freq!$A$2:$A$40,freq!$B$2:$B$40,0),_xlfn.XLOOKUP(I518,freq!$A$2:$A$40,freq!$B$2:$B$40,0),_xlfn.XLOOKUP(J518,freq!$A$2:$A$40,freq!$B$2:$B$40,0),_xlfn.XLOOKUP(K518,freq!$A$2:$A$40,freq!$B$2:$B$40,0),_xlfn.XLOOKUP(L518,freq!$A$2:$A$40,freq!$B$2:$B$40,0),_xlfn.XLOOKUP(M518,freq!$A$2:$A$40,freq!$B$2:$B$40,0),_xlfn.XLOOKUP(N518,freq!$A$2:$A$40,freq!$B$2:$B$40,0),_xlfn.XLOOKUP(O518,freq!$A$2:$A$40,freq!$B$2:$B$40,0),_xlfn.XLOOKUP(P518,freq!$A$2:$A$40,freq!$B$2:$B$40,0),_xlfn.XLOOKUP(Q518,freq!$A$2:$A$40,freq!$B$2:$B$40,0),_xlfn.XLOOKUP(R518,freq!$A$2:$A$40,freq!$B$2:$B$40,0),_xlfn.XLOOKUP(S518,freq!$A$2:$A$40,freq!$B$2:$B$40,0),_xlfn.XLOOKUP(T518,freq!$A$2:$A$40,freq!$B$2:$B$40,0),_xlfn.XLOOKUP(U518,freq!$A$2:$A$40,freq!$B$2:$B$40,0),_xlfn.XLOOKUP(V518,freq!$A$2:$A$40,freq!$B$2:$B$40,0))</f>
        <v>61.58</v>
      </c>
    </row>
    <row r="519" spans="1:23" x14ac:dyDescent="0.35">
      <c r="A519" s="32" t="s">
        <v>975</v>
      </c>
      <c r="B519" s="32" t="s">
        <v>45</v>
      </c>
      <c r="C519" s="32" t="s">
        <v>49</v>
      </c>
      <c r="D519" s="32">
        <v>5</v>
      </c>
      <c r="E519" s="32" t="s">
        <v>29</v>
      </c>
      <c r="F519" s="32">
        <v>7</v>
      </c>
      <c r="G519" s="32" t="s">
        <v>59</v>
      </c>
      <c r="H519" s="32">
        <v>6</v>
      </c>
      <c r="I519" s="32">
        <v>0</v>
      </c>
      <c r="J519" s="32" t="s">
        <v>33</v>
      </c>
      <c r="K519" s="32" t="s">
        <v>45</v>
      </c>
      <c r="L519" s="32" t="s">
        <v>53</v>
      </c>
      <c r="M519" s="32" t="s">
        <v>58</v>
      </c>
      <c r="N519" s="32" t="s">
        <v>31</v>
      </c>
      <c r="O519" s="32" t="s">
        <v>45</v>
      </c>
      <c r="P519" s="32" t="s">
        <v>58</v>
      </c>
      <c r="Q519" s="32" t="s">
        <v>32</v>
      </c>
      <c r="R519" s="32">
        <v>3</v>
      </c>
      <c r="S519" s="32" t="s">
        <v>46</v>
      </c>
      <c r="T519" s="32" t="s">
        <v>28</v>
      </c>
      <c r="U519" s="32">
        <v>8</v>
      </c>
      <c r="V519" s="32" t="s">
        <v>32</v>
      </c>
      <c r="W519" s="32">
        <f>SUM(_xlfn.XLOOKUP(B519,freq!$A$2:$A$40,freq!$B$2:$B$40,0),_xlfn.XLOOKUP(C519,freq!$A$2:$A$40,freq!$B$2:$B$40,0),_xlfn.XLOOKUP(D519,freq!$A$2:$A$40,freq!$B$2:$B$40,0),_xlfn.XLOOKUP(E519,freq!$A$2:$A$40,freq!$B$2:$B$40,0),_xlfn.XLOOKUP(F519,freq!$A$2:$A$40,freq!$B$2:$B$40,0),_xlfn.XLOOKUP(G519,freq!$A$2:$A$40,freq!$B$2:$B$40,0),_xlfn.XLOOKUP(H519,freq!$A$2:$A$40,freq!$B$2:$B$40,0),_xlfn.XLOOKUP(I519,freq!$A$2:$A$40,freq!$B$2:$B$40,0),_xlfn.XLOOKUP(J519,freq!$A$2:$A$40,freq!$B$2:$B$40,0),_xlfn.XLOOKUP(K519,freq!$A$2:$A$40,freq!$B$2:$B$40,0),_xlfn.XLOOKUP(L519,freq!$A$2:$A$40,freq!$B$2:$B$40,0),_xlfn.XLOOKUP(M519,freq!$A$2:$A$40,freq!$B$2:$B$40,0),_xlfn.XLOOKUP(N519,freq!$A$2:$A$40,freq!$B$2:$B$40,0),_xlfn.XLOOKUP(O519,freq!$A$2:$A$40,freq!$B$2:$B$40,0),_xlfn.XLOOKUP(P519,freq!$A$2:$A$40,freq!$B$2:$B$40,0),_xlfn.XLOOKUP(Q519,freq!$A$2:$A$40,freq!$B$2:$B$40,0),_xlfn.XLOOKUP(R519,freq!$A$2:$A$40,freq!$B$2:$B$40,0),_xlfn.XLOOKUP(S519,freq!$A$2:$A$40,freq!$B$2:$B$40,0),_xlfn.XLOOKUP(T519,freq!$A$2:$A$40,freq!$B$2:$B$40,0),_xlfn.XLOOKUP(U519,freq!$A$2:$A$40,freq!$B$2:$B$40,0),_xlfn.XLOOKUP(V519,freq!$A$2:$A$40,freq!$B$2:$B$40,0))</f>
        <v>61.570000000000007</v>
      </c>
    </row>
    <row r="520" spans="1:23" x14ac:dyDescent="0.35">
      <c r="A520" s="32" t="s">
        <v>1283</v>
      </c>
      <c r="B520" s="32" t="s">
        <v>41</v>
      </c>
      <c r="C520" s="32" t="s">
        <v>33</v>
      </c>
      <c r="D520" s="32" t="s">
        <v>35</v>
      </c>
      <c r="E520" s="32" t="s">
        <v>33</v>
      </c>
      <c r="F520" s="32">
        <v>8</v>
      </c>
      <c r="G520" s="32">
        <v>9</v>
      </c>
      <c r="H520" s="32" t="s">
        <v>58</v>
      </c>
      <c r="I520" s="32" t="s">
        <v>38</v>
      </c>
      <c r="J520" s="32" t="s">
        <v>35</v>
      </c>
      <c r="K520" s="32">
        <v>9</v>
      </c>
      <c r="L520" s="32" t="s">
        <v>4</v>
      </c>
      <c r="M520" s="32" t="s">
        <v>48</v>
      </c>
      <c r="N520" s="32" t="s">
        <v>56</v>
      </c>
      <c r="O520" s="32">
        <v>7</v>
      </c>
      <c r="P520" s="32" t="s">
        <v>59</v>
      </c>
      <c r="Q520" s="32" t="s">
        <v>44</v>
      </c>
      <c r="R520" s="32" t="s">
        <v>3</v>
      </c>
      <c r="S520" s="32">
        <v>2</v>
      </c>
      <c r="T520" s="32" t="s">
        <v>34</v>
      </c>
      <c r="U520" s="32" t="s">
        <v>32</v>
      </c>
      <c r="V520" s="32" t="s">
        <v>37</v>
      </c>
      <c r="W520" s="32">
        <f>SUM(_xlfn.XLOOKUP(B520,freq!$A$2:$A$40,freq!$B$2:$B$40,0),_xlfn.XLOOKUP(C520,freq!$A$2:$A$40,freq!$B$2:$B$40,0),_xlfn.XLOOKUP(D520,freq!$A$2:$A$40,freq!$B$2:$B$40,0),_xlfn.XLOOKUP(E520,freq!$A$2:$A$40,freq!$B$2:$B$40,0),_xlfn.XLOOKUP(F520,freq!$A$2:$A$40,freq!$B$2:$B$40,0),_xlfn.XLOOKUP(G520,freq!$A$2:$A$40,freq!$B$2:$B$40,0),_xlfn.XLOOKUP(H520,freq!$A$2:$A$40,freq!$B$2:$B$40,0),_xlfn.XLOOKUP(I520,freq!$A$2:$A$40,freq!$B$2:$B$40,0),_xlfn.XLOOKUP(J520,freq!$A$2:$A$40,freq!$B$2:$B$40,0),_xlfn.XLOOKUP(K520,freq!$A$2:$A$40,freq!$B$2:$B$40,0),_xlfn.XLOOKUP(L520,freq!$A$2:$A$40,freq!$B$2:$B$40,0),_xlfn.XLOOKUP(M520,freq!$A$2:$A$40,freq!$B$2:$B$40,0),_xlfn.XLOOKUP(N520,freq!$A$2:$A$40,freq!$B$2:$B$40,0),_xlfn.XLOOKUP(O520,freq!$A$2:$A$40,freq!$B$2:$B$40,0),_xlfn.XLOOKUP(P520,freq!$A$2:$A$40,freq!$B$2:$B$40,0),_xlfn.XLOOKUP(Q520,freq!$A$2:$A$40,freq!$B$2:$B$40,0),_xlfn.XLOOKUP(R520,freq!$A$2:$A$40,freq!$B$2:$B$40,0),_xlfn.XLOOKUP(S520,freq!$A$2:$A$40,freq!$B$2:$B$40,0),_xlfn.XLOOKUP(T520,freq!$A$2:$A$40,freq!$B$2:$B$40,0),_xlfn.XLOOKUP(U520,freq!$A$2:$A$40,freq!$B$2:$B$40,0),_xlfn.XLOOKUP(V520,freq!$A$2:$A$40,freq!$B$2:$B$40,0))</f>
        <v>61.570000000000007</v>
      </c>
    </row>
    <row r="521" spans="1:23" x14ac:dyDescent="0.35">
      <c r="A521" s="32" t="s">
        <v>829</v>
      </c>
      <c r="B521" s="32" t="s">
        <v>3</v>
      </c>
      <c r="C521" s="32" t="s">
        <v>46</v>
      </c>
      <c r="D521" s="32" t="s">
        <v>29</v>
      </c>
      <c r="E521" s="32">
        <v>6</v>
      </c>
      <c r="F521" s="32" t="s">
        <v>59</v>
      </c>
      <c r="G521" s="32" t="s">
        <v>37</v>
      </c>
      <c r="H521" s="32">
        <v>1</v>
      </c>
      <c r="I521" s="32" t="s">
        <v>1</v>
      </c>
      <c r="J521" s="32" t="s">
        <v>3</v>
      </c>
      <c r="K521" s="32" t="s">
        <v>59</v>
      </c>
      <c r="L521" s="32" t="s">
        <v>48</v>
      </c>
      <c r="M521" s="32" t="s">
        <v>33</v>
      </c>
      <c r="N521" s="32" t="s">
        <v>44</v>
      </c>
      <c r="O521" s="32" t="s">
        <v>37</v>
      </c>
      <c r="P521" s="32" t="s">
        <v>33</v>
      </c>
      <c r="Q521" s="32" t="s">
        <v>28</v>
      </c>
      <c r="R521" s="32">
        <v>3</v>
      </c>
      <c r="S521" s="32">
        <v>4</v>
      </c>
      <c r="T521" s="32" t="s">
        <v>30</v>
      </c>
      <c r="U521" s="32" t="s">
        <v>59</v>
      </c>
      <c r="V521" s="32">
        <v>4</v>
      </c>
      <c r="W521" s="32">
        <f>SUM(_xlfn.XLOOKUP(B521,freq!$A$2:$A$40,freq!$B$2:$B$40,0),_xlfn.XLOOKUP(C521,freq!$A$2:$A$40,freq!$B$2:$B$40,0),_xlfn.XLOOKUP(D521,freq!$A$2:$A$40,freq!$B$2:$B$40,0),_xlfn.XLOOKUP(E521,freq!$A$2:$A$40,freq!$B$2:$B$40,0),_xlfn.XLOOKUP(F521,freq!$A$2:$A$40,freq!$B$2:$B$40,0),_xlfn.XLOOKUP(G521,freq!$A$2:$A$40,freq!$B$2:$B$40,0),_xlfn.XLOOKUP(H521,freq!$A$2:$A$40,freq!$B$2:$B$40,0),_xlfn.XLOOKUP(I521,freq!$A$2:$A$40,freq!$B$2:$B$40,0),_xlfn.XLOOKUP(J521,freq!$A$2:$A$40,freq!$B$2:$B$40,0),_xlfn.XLOOKUP(K521,freq!$A$2:$A$40,freq!$B$2:$B$40,0),_xlfn.XLOOKUP(L521,freq!$A$2:$A$40,freq!$B$2:$B$40,0),_xlfn.XLOOKUP(M521,freq!$A$2:$A$40,freq!$B$2:$B$40,0),_xlfn.XLOOKUP(N521,freq!$A$2:$A$40,freq!$B$2:$B$40,0),_xlfn.XLOOKUP(O521,freq!$A$2:$A$40,freq!$B$2:$B$40,0),_xlfn.XLOOKUP(P521,freq!$A$2:$A$40,freq!$B$2:$B$40,0),_xlfn.XLOOKUP(Q521,freq!$A$2:$A$40,freq!$B$2:$B$40,0),_xlfn.XLOOKUP(R521,freq!$A$2:$A$40,freq!$B$2:$B$40,0),_xlfn.XLOOKUP(S521,freq!$A$2:$A$40,freq!$B$2:$B$40,0),_xlfn.XLOOKUP(T521,freq!$A$2:$A$40,freq!$B$2:$B$40,0),_xlfn.XLOOKUP(U521,freq!$A$2:$A$40,freq!$B$2:$B$40,0),_xlfn.XLOOKUP(V521,freq!$A$2:$A$40,freq!$B$2:$B$40,0))</f>
        <v>61.56</v>
      </c>
    </row>
    <row r="522" spans="1:23" x14ac:dyDescent="0.35">
      <c r="A522" s="32" t="s">
        <v>1645</v>
      </c>
      <c r="B522" s="32" t="s">
        <v>40</v>
      </c>
      <c r="C522" s="32">
        <v>2</v>
      </c>
      <c r="D522" s="32" t="s">
        <v>48</v>
      </c>
      <c r="E522" s="32" t="s">
        <v>3</v>
      </c>
      <c r="F522" s="32" t="s">
        <v>58</v>
      </c>
      <c r="G522" s="32" t="s">
        <v>41</v>
      </c>
      <c r="H522" s="32">
        <v>6</v>
      </c>
      <c r="I522" s="32" t="s">
        <v>37</v>
      </c>
      <c r="J522" s="32">
        <v>2</v>
      </c>
      <c r="K522" s="32" t="s">
        <v>53</v>
      </c>
      <c r="L522" s="32" t="s">
        <v>2</v>
      </c>
      <c r="M522" s="32">
        <v>0</v>
      </c>
      <c r="N522" s="32" t="s">
        <v>3</v>
      </c>
      <c r="O522" s="32">
        <v>3</v>
      </c>
      <c r="P522" s="32">
        <v>9</v>
      </c>
      <c r="Q522" s="32" t="s">
        <v>28</v>
      </c>
      <c r="R522" s="32" t="s">
        <v>48</v>
      </c>
      <c r="S522" s="32" t="s">
        <v>48</v>
      </c>
      <c r="T522" s="32" t="s">
        <v>2</v>
      </c>
      <c r="U522" s="32" t="s">
        <v>53</v>
      </c>
      <c r="V522" s="32" t="s">
        <v>59</v>
      </c>
      <c r="W522" s="32">
        <f>SUM(_xlfn.XLOOKUP(B522,freq!$A$2:$A$40,freq!$B$2:$B$40,0),_xlfn.XLOOKUP(C522,freq!$A$2:$A$40,freq!$B$2:$B$40,0),_xlfn.XLOOKUP(D522,freq!$A$2:$A$40,freq!$B$2:$B$40,0),_xlfn.XLOOKUP(E522,freq!$A$2:$A$40,freq!$B$2:$B$40,0),_xlfn.XLOOKUP(F522,freq!$A$2:$A$40,freq!$B$2:$B$40,0),_xlfn.XLOOKUP(G522,freq!$A$2:$A$40,freq!$B$2:$B$40,0),_xlfn.XLOOKUP(H522,freq!$A$2:$A$40,freq!$B$2:$B$40,0),_xlfn.XLOOKUP(I522,freq!$A$2:$A$40,freq!$B$2:$B$40,0),_xlfn.XLOOKUP(J522,freq!$A$2:$A$40,freq!$B$2:$B$40,0),_xlfn.XLOOKUP(K522,freq!$A$2:$A$40,freq!$B$2:$B$40,0),_xlfn.XLOOKUP(L522,freq!$A$2:$A$40,freq!$B$2:$B$40,0),_xlfn.XLOOKUP(M522,freq!$A$2:$A$40,freq!$B$2:$B$40,0),_xlfn.XLOOKUP(N522,freq!$A$2:$A$40,freq!$B$2:$B$40,0),_xlfn.XLOOKUP(O522,freq!$A$2:$A$40,freq!$B$2:$B$40,0),_xlfn.XLOOKUP(P522,freq!$A$2:$A$40,freq!$B$2:$B$40,0),_xlfn.XLOOKUP(Q522,freq!$A$2:$A$40,freq!$B$2:$B$40,0),_xlfn.XLOOKUP(R522,freq!$A$2:$A$40,freq!$B$2:$B$40,0),_xlfn.XLOOKUP(S522,freq!$A$2:$A$40,freq!$B$2:$B$40,0),_xlfn.XLOOKUP(T522,freq!$A$2:$A$40,freq!$B$2:$B$40,0),_xlfn.XLOOKUP(U522,freq!$A$2:$A$40,freq!$B$2:$B$40,0),_xlfn.XLOOKUP(V522,freq!$A$2:$A$40,freq!$B$2:$B$40,0))</f>
        <v>61.56</v>
      </c>
    </row>
    <row r="523" spans="1:23" x14ac:dyDescent="0.35">
      <c r="A523" s="32" t="s">
        <v>2051</v>
      </c>
      <c r="B523" s="32">
        <v>3</v>
      </c>
      <c r="C523" s="32" t="s">
        <v>36</v>
      </c>
      <c r="D523" s="32" t="s">
        <v>3</v>
      </c>
      <c r="E523" s="32">
        <v>8</v>
      </c>
      <c r="F523" s="32" t="s">
        <v>33</v>
      </c>
      <c r="G523" s="32">
        <v>8</v>
      </c>
      <c r="H523" s="32">
        <v>4</v>
      </c>
      <c r="I523" s="32">
        <v>0</v>
      </c>
      <c r="J523" s="32" t="s">
        <v>36</v>
      </c>
      <c r="K523" s="32">
        <v>2</v>
      </c>
      <c r="L523" s="32" t="s">
        <v>45</v>
      </c>
      <c r="M523" s="32" t="s">
        <v>28</v>
      </c>
      <c r="N523" s="32">
        <v>7</v>
      </c>
      <c r="O523" s="32" t="s">
        <v>46</v>
      </c>
      <c r="P523" s="32" t="s">
        <v>3</v>
      </c>
      <c r="Q523" s="32" t="s">
        <v>31</v>
      </c>
      <c r="R523" s="32" t="s">
        <v>50</v>
      </c>
      <c r="S523" s="32" t="s">
        <v>1</v>
      </c>
      <c r="T523" s="32" t="s">
        <v>31</v>
      </c>
      <c r="U523" s="32">
        <v>4</v>
      </c>
      <c r="V523" s="32" t="s">
        <v>28</v>
      </c>
      <c r="W523" s="32">
        <f>SUM(_xlfn.XLOOKUP(B523,freq!$A$2:$A$40,freq!$B$2:$B$40,0),_xlfn.XLOOKUP(C523,freq!$A$2:$A$40,freq!$B$2:$B$40,0),_xlfn.XLOOKUP(D523,freq!$A$2:$A$40,freq!$B$2:$B$40,0),_xlfn.XLOOKUP(E523,freq!$A$2:$A$40,freq!$B$2:$B$40,0),_xlfn.XLOOKUP(F523,freq!$A$2:$A$40,freq!$B$2:$B$40,0),_xlfn.XLOOKUP(G523,freq!$A$2:$A$40,freq!$B$2:$B$40,0),_xlfn.XLOOKUP(H523,freq!$A$2:$A$40,freq!$B$2:$B$40,0),_xlfn.XLOOKUP(I523,freq!$A$2:$A$40,freq!$B$2:$B$40,0),_xlfn.XLOOKUP(J523,freq!$A$2:$A$40,freq!$B$2:$B$40,0),_xlfn.XLOOKUP(K523,freq!$A$2:$A$40,freq!$B$2:$B$40,0),_xlfn.XLOOKUP(L523,freq!$A$2:$A$40,freq!$B$2:$B$40,0),_xlfn.XLOOKUP(M523,freq!$A$2:$A$40,freq!$B$2:$B$40,0),_xlfn.XLOOKUP(N523,freq!$A$2:$A$40,freq!$B$2:$B$40,0),_xlfn.XLOOKUP(O523,freq!$A$2:$A$40,freq!$B$2:$B$40,0),_xlfn.XLOOKUP(P523,freq!$A$2:$A$40,freq!$B$2:$B$40,0),_xlfn.XLOOKUP(Q523,freq!$A$2:$A$40,freq!$B$2:$B$40,0),_xlfn.XLOOKUP(R523,freq!$A$2:$A$40,freq!$B$2:$B$40,0),_xlfn.XLOOKUP(S523,freq!$A$2:$A$40,freq!$B$2:$B$40,0),_xlfn.XLOOKUP(T523,freq!$A$2:$A$40,freq!$B$2:$B$40,0),_xlfn.XLOOKUP(U523,freq!$A$2:$A$40,freq!$B$2:$B$40,0),_xlfn.XLOOKUP(V523,freq!$A$2:$A$40,freq!$B$2:$B$40,0))</f>
        <v>61.550000000000004</v>
      </c>
    </row>
    <row r="524" spans="1:23" x14ac:dyDescent="0.35">
      <c r="A524" s="32" t="s">
        <v>1702</v>
      </c>
      <c r="B524" s="32" t="s">
        <v>42</v>
      </c>
      <c r="C524" s="32">
        <v>8</v>
      </c>
      <c r="D524" s="32" t="s">
        <v>2</v>
      </c>
      <c r="E524" s="32">
        <v>1</v>
      </c>
      <c r="F524" s="32" t="s">
        <v>50</v>
      </c>
      <c r="G524" s="32">
        <v>2</v>
      </c>
      <c r="H524" s="32">
        <v>5</v>
      </c>
      <c r="I524" s="32" t="s">
        <v>38</v>
      </c>
      <c r="J524" s="32">
        <v>0</v>
      </c>
      <c r="K524" s="32" t="s">
        <v>1</v>
      </c>
      <c r="L524" s="32" t="s">
        <v>4</v>
      </c>
      <c r="M524" s="32" t="s">
        <v>37</v>
      </c>
      <c r="N524" s="32" t="s">
        <v>49</v>
      </c>
      <c r="O524" s="32" t="s">
        <v>49</v>
      </c>
      <c r="P524" s="32" t="s">
        <v>41</v>
      </c>
      <c r="Q524" s="32" t="s">
        <v>38</v>
      </c>
      <c r="R524" s="32" t="s">
        <v>49</v>
      </c>
      <c r="S524" s="32" t="s">
        <v>48</v>
      </c>
      <c r="T524" s="32" t="s">
        <v>3</v>
      </c>
      <c r="U524" s="32" t="s">
        <v>45</v>
      </c>
      <c r="V524" s="32" t="s">
        <v>41</v>
      </c>
      <c r="W524" s="32">
        <f>SUM(_xlfn.XLOOKUP(B524,freq!$A$2:$A$40,freq!$B$2:$B$40,0),_xlfn.XLOOKUP(C524,freq!$A$2:$A$40,freq!$B$2:$B$40,0),_xlfn.XLOOKUP(D524,freq!$A$2:$A$40,freq!$B$2:$B$40,0),_xlfn.XLOOKUP(E524,freq!$A$2:$A$40,freq!$B$2:$B$40,0),_xlfn.XLOOKUP(F524,freq!$A$2:$A$40,freq!$B$2:$B$40,0),_xlfn.XLOOKUP(G524,freq!$A$2:$A$40,freq!$B$2:$B$40,0),_xlfn.XLOOKUP(H524,freq!$A$2:$A$40,freq!$B$2:$B$40,0),_xlfn.XLOOKUP(I524,freq!$A$2:$A$40,freq!$B$2:$B$40,0),_xlfn.XLOOKUP(J524,freq!$A$2:$A$40,freq!$B$2:$B$40,0),_xlfn.XLOOKUP(K524,freq!$A$2:$A$40,freq!$B$2:$B$40,0),_xlfn.XLOOKUP(L524,freq!$A$2:$A$40,freq!$B$2:$B$40,0),_xlfn.XLOOKUP(M524,freq!$A$2:$A$40,freq!$B$2:$B$40,0),_xlfn.XLOOKUP(N524,freq!$A$2:$A$40,freq!$B$2:$B$40,0),_xlfn.XLOOKUP(O524,freq!$A$2:$A$40,freq!$B$2:$B$40,0),_xlfn.XLOOKUP(P524,freq!$A$2:$A$40,freq!$B$2:$B$40,0),_xlfn.XLOOKUP(Q524,freq!$A$2:$A$40,freq!$B$2:$B$40,0),_xlfn.XLOOKUP(R524,freq!$A$2:$A$40,freq!$B$2:$B$40,0),_xlfn.XLOOKUP(S524,freq!$A$2:$A$40,freq!$B$2:$B$40,0),_xlfn.XLOOKUP(T524,freq!$A$2:$A$40,freq!$B$2:$B$40,0),_xlfn.XLOOKUP(U524,freq!$A$2:$A$40,freq!$B$2:$B$40,0),_xlfn.XLOOKUP(V524,freq!$A$2:$A$40,freq!$B$2:$B$40,0))</f>
        <v>61.55</v>
      </c>
    </row>
    <row r="525" spans="1:23" x14ac:dyDescent="0.35">
      <c r="A525" s="32" t="s">
        <v>1497</v>
      </c>
      <c r="B525" s="32" t="s">
        <v>48</v>
      </c>
      <c r="C525" s="32" t="s">
        <v>37</v>
      </c>
      <c r="D525" s="32" t="s">
        <v>38</v>
      </c>
      <c r="E525" s="32">
        <v>6</v>
      </c>
      <c r="F525" s="32">
        <v>2</v>
      </c>
      <c r="G525" s="32" t="s">
        <v>0</v>
      </c>
      <c r="H525" s="32" t="s">
        <v>42</v>
      </c>
      <c r="I525" s="32">
        <v>9</v>
      </c>
      <c r="J525" s="32" t="s">
        <v>41</v>
      </c>
      <c r="K525" s="32" t="s">
        <v>59</v>
      </c>
      <c r="L525" s="32" t="s">
        <v>2</v>
      </c>
      <c r="M525" s="32" t="s">
        <v>48</v>
      </c>
      <c r="N525" s="32" t="s">
        <v>46</v>
      </c>
      <c r="O525" s="32" t="s">
        <v>41</v>
      </c>
      <c r="P525" s="32" t="s">
        <v>53</v>
      </c>
      <c r="Q525" s="32">
        <v>4</v>
      </c>
      <c r="R525" s="32" t="s">
        <v>41</v>
      </c>
      <c r="S525" s="32" t="s">
        <v>30</v>
      </c>
      <c r="T525" s="32" t="s">
        <v>43</v>
      </c>
      <c r="U525" s="32" t="s">
        <v>2</v>
      </c>
      <c r="V525" s="32" t="s">
        <v>2</v>
      </c>
      <c r="W525" s="32">
        <f>SUM(_xlfn.XLOOKUP(B525,freq!$A$2:$A$40,freq!$B$2:$B$40,0),_xlfn.XLOOKUP(C525,freq!$A$2:$A$40,freq!$B$2:$B$40,0),_xlfn.XLOOKUP(D525,freq!$A$2:$A$40,freq!$B$2:$B$40,0),_xlfn.XLOOKUP(E525,freq!$A$2:$A$40,freq!$B$2:$B$40,0),_xlfn.XLOOKUP(F525,freq!$A$2:$A$40,freq!$B$2:$B$40,0),_xlfn.XLOOKUP(G525,freq!$A$2:$A$40,freq!$B$2:$B$40,0),_xlfn.XLOOKUP(H525,freq!$A$2:$A$40,freq!$B$2:$B$40,0),_xlfn.XLOOKUP(I525,freq!$A$2:$A$40,freq!$B$2:$B$40,0),_xlfn.XLOOKUP(J525,freq!$A$2:$A$40,freq!$B$2:$B$40,0),_xlfn.XLOOKUP(K525,freq!$A$2:$A$40,freq!$B$2:$B$40,0),_xlfn.XLOOKUP(L525,freq!$A$2:$A$40,freq!$B$2:$B$40,0),_xlfn.XLOOKUP(M525,freq!$A$2:$A$40,freq!$B$2:$B$40,0),_xlfn.XLOOKUP(N525,freq!$A$2:$A$40,freq!$B$2:$B$40,0),_xlfn.XLOOKUP(O525,freq!$A$2:$A$40,freq!$B$2:$B$40,0),_xlfn.XLOOKUP(P525,freq!$A$2:$A$40,freq!$B$2:$B$40,0),_xlfn.XLOOKUP(Q525,freq!$A$2:$A$40,freq!$B$2:$B$40,0),_xlfn.XLOOKUP(R525,freq!$A$2:$A$40,freq!$B$2:$B$40,0),_xlfn.XLOOKUP(S525,freq!$A$2:$A$40,freq!$B$2:$B$40,0),_xlfn.XLOOKUP(T525,freq!$A$2:$A$40,freq!$B$2:$B$40,0),_xlfn.XLOOKUP(U525,freq!$A$2:$A$40,freq!$B$2:$B$40,0),_xlfn.XLOOKUP(V525,freq!$A$2:$A$40,freq!$B$2:$B$40,0))</f>
        <v>61.510000000000005</v>
      </c>
    </row>
    <row r="526" spans="1:23" x14ac:dyDescent="0.35">
      <c r="A526" s="32" t="s">
        <v>1249</v>
      </c>
      <c r="B526" s="32" t="s">
        <v>37</v>
      </c>
      <c r="C526" s="32" t="s">
        <v>48</v>
      </c>
      <c r="D526" s="32">
        <v>8</v>
      </c>
      <c r="E526" s="32">
        <v>9</v>
      </c>
      <c r="F526" s="32" t="s">
        <v>29</v>
      </c>
      <c r="G526" s="32">
        <v>1</v>
      </c>
      <c r="H526" s="32" t="s">
        <v>45</v>
      </c>
      <c r="I526" s="32" t="s">
        <v>42</v>
      </c>
      <c r="J526" s="32" t="s">
        <v>3</v>
      </c>
      <c r="K526" s="32" t="s">
        <v>32</v>
      </c>
      <c r="L526" s="32" t="s">
        <v>49</v>
      </c>
      <c r="M526" s="32" t="s">
        <v>40</v>
      </c>
      <c r="N526" s="32">
        <v>3</v>
      </c>
      <c r="O526" s="32">
        <v>4</v>
      </c>
      <c r="P526" s="32" t="s">
        <v>48</v>
      </c>
      <c r="Q526" s="32" t="s">
        <v>50</v>
      </c>
      <c r="R526" s="32" t="s">
        <v>41</v>
      </c>
      <c r="S526" s="32" t="s">
        <v>46</v>
      </c>
      <c r="T526" s="32" t="s">
        <v>41</v>
      </c>
      <c r="U526" s="32" t="s">
        <v>31</v>
      </c>
      <c r="V526" s="32" t="s">
        <v>32</v>
      </c>
      <c r="W526" s="32">
        <f>SUM(_xlfn.XLOOKUP(B526,freq!$A$2:$A$40,freq!$B$2:$B$40,0),_xlfn.XLOOKUP(C526,freq!$A$2:$A$40,freq!$B$2:$B$40,0),_xlfn.XLOOKUP(D526,freq!$A$2:$A$40,freq!$B$2:$B$40,0),_xlfn.XLOOKUP(E526,freq!$A$2:$A$40,freq!$B$2:$B$40,0),_xlfn.XLOOKUP(F526,freq!$A$2:$A$40,freq!$B$2:$B$40,0),_xlfn.XLOOKUP(G526,freq!$A$2:$A$40,freq!$B$2:$B$40,0),_xlfn.XLOOKUP(H526,freq!$A$2:$A$40,freq!$B$2:$B$40,0),_xlfn.XLOOKUP(I526,freq!$A$2:$A$40,freq!$B$2:$B$40,0),_xlfn.XLOOKUP(J526,freq!$A$2:$A$40,freq!$B$2:$B$40,0),_xlfn.XLOOKUP(K526,freq!$A$2:$A$40,freq!$B$2:$B$40,0),_xlfn.XLOOKUP(L526,freq!$A$2:$A$40,freq!$B$2:$B$40,0),_xlfn.XLOOKUP(M526,freq!$A$2:$A$40,freq!$B$2:$B$40,0),_xlfn.XLOOKUP(N526,freq!$A$2:$A$40,freq!$B$2:$B$40,0),_xlfn.XLOOKUP(O526,freq!$A$2:$A$40,freq!$B$2:$B$40,0),_xlfn.XLOOKUP(P526,freq!$A$2:$A$40,freq!$B$2:$B$40,0),_xlfn.XLOOKUP(Q526,freq!$A$2:$A$40,freq!$B$2:$B$40,0),_xlfn.XLOOKUP(R526,freq!$A$2:$A$40,freq!$B$2:$B$40,0),_xlfn.XLOOKUP(S526,freq!$A$2:$A$40,freq!$B$2:$B$40,0),_xlfn.XLOOKUP(T526,freq!$A$2:$A$40,freq!$B$2:$B$40,0),_xlfn.XLOOKUP(U526,freq!$A$2:$A$40,freq!$B$2:$B$40,0),_xlfn.XLOOKUP(V526,freq!$A$2:$A$40,freq!$B$2:$B$40,0))</f>
        <v>61.490000000000009</v>
      </c>
    </row>
    <row r="527" spans="1:23" x14ac:dyDescent="0.35">
      <c r="A527" s="32" t="s">
        <v>1837</v>
      </c>
      <c r="B527" s="32" t="s">
        <v>59</v>
      </c>
      <c r="C527" s="32" t="s">
        <v>32</v>
      </c>
      <c r="D527" s="32" t="s">
        <v>44</v>
      </c>
      <c r="E527" s="32" t="s">
        <v>32</v>
      </c>
      <c r="F527" s="32" t="s">
        <v>46</v>
      </c>
      <c r="G527" s="32" t="s">
        <v>40</v>
      </c>
      <c r="H527" s="32" t="s">
        <v>34</v>
      </c>
      <c r="I527" s="32" t="s">
        <v>33</v>
      </c>
      <c r="J527" s="32" t="s">
        <v>41</v>
      </c>
      <c r="K527" s="32" t="s">
        <v>48</v>
      </c>
      <c r="L527" s="32" t="s">
        <v>58</v>
      </c>
      <c r="M527" s="32" t="s">
        <v>34</v>
      </c>
      <c r="N527" s="32" t="s">
        <v>56</v>
      </c>
      <c r="O527" s="32">
        <v>3</v>
      </c>
      <c r="P527" s="32" t="s">
        <v>41</v>
      </c>
      <c r="Q527" s="32" t="s">
        <v>45</v>
      </c>
      <c r="R527" s="32" t="s">
        <v>48</v>
      </c>
      <c r="S527" s="32" t="s">
        <v>31</v>
      </c>
      <c r="T527" s="32">
        <v>3</v>
      </c>
      <c r="U527" s="32" t="s">
        <v>50</v>
      </c>
      <c r="V527" s="32" t="s">
        <v>30</v>
      </c>
      <c r="W527" s="32">
        <f>SUM(_xlfn.XLOOKUP(B527,freq!$A$2:$A$40,freq!$B$2:$B$40,0),_xlfn.XLOOKUP(C527,freq!$A$2:$A$40,freq!$B$2:$B$40,0),_xlfn.XLOOKUP(D527,freq!$A$2:$A$40,freq!$B$2:$B$40,0),_xlfn.XLOOKUP(E527,freq!$A$2:$A$40,freq!$B$2:$B$40,0),_xlfn.XLOOKUP(F527,freq!$A$2:$A$40,freq!$B$2:$B$40,0),_xlfn.XLOOKUP(G527,freq!$A$2:$A$40,freq!$B$2:$B$40,0),_xlfn.XLOOKUP(H527,freq!$A$2:$A$40,freq!$B$2:$B$40,0),_xlfn.XLOOKUP(I527,freq!$A$2:$A$40,freq!$B$2:$B$40,0),_xlfn.XLOOKUP(J527,freq!$A$2:$A$40,freq!$B$2:$B$40,0),_xlfn.XLOOKUP(K527,freq!$A$2:$A$40,freq!$B$2:$B$40,0),_xlfn.XLOOKUP(L527,freq!$A$2:$A$40,freq!$B$2:$B$40,0),_xlfn.XLOOKUP(M527,freq!$A$2:$A$40,freq!$B$2:$B$40,0),_xlfn.XLOOKUP(N527,freq!$A$2:$A$40,freq!$B$2:$B$40,0),_xlfn.XLOOKUP(O527,freq!$A$2:$A$40,freq!$B$2:$B$40,0),_xlfn.XLOOKUP(P527,freq!$A$2:$A$40,freq!$B$2:$B$40,0),_xlfn.XLOOKUP(Q527,freq!$A$2:$A$40,freq!$B$2:$B$40,0),_xlfn.XLOOKUP(R527,freq!$A$2:$A$40,freq!$B$2:$B$40,0),_xlfn.XLOOKUP(S527,freq!$A$2:$A$40,freq!$B$2:$B$40,0),_xlfn.XLOOKUP(T527,freq!$A$2:$A$40,freq!$B$2:$B$40,0),_xlfn.XLOOKUP(U527,freq!$A$2:$A$40,freq!$B$2:$B$40,0),_xlfn.XLOOKUP(V527,freq!$A$2:$A$40,freq!$B$2:$B$40,0))</f>
        <v>61.439999999999991</v>
      </c>
    </row>
    <row r="528" spans="1:23" x14ac:dyDescent="0.35">
      <c r="A528" s="32" t="s">
        <v>2044</v>
      </c>
      <c r="B528" s="32" t="s">
        <v>35</v>
      </c>
      <c r="C528" s="32" t="s">
        <v>37</v>
      </c>
      <c r="D528" s="32" t="s">
        <v>28</v>
      </c>
      <c r="E528" s="32" t="s">
        <v>38</v>
      </c>
      <c r="F528" s="32" t="s">
        <v>36</v>
      </c>
      <c r="G528" s="32">
        <v>9</v>
      </c>
      <c r="H528" s="32" t="s">
        <v>31</v>
      </c>
      <c r="I528" s="32" t="s">
        <v>49</v>
      </c>
      <c r="J528" s="32" t="s">
        <v>35</v>
      </c>
      <c r="K528" s="32">
        <v>3</v>
      </c>
      <c r="L528" s="32">
        <v>3</v>
      </c>
      <c r="M528" s="32" t="s">
        <v>30</v>
      </c>
      <c r="N528" s="32" t="s">
        <v>1</v>
      </c>
      <c r="O528" s="32" t="s">
        <v>42</v>
      </c>
      <c r="P528" s="32" t="s">
        <v>1</v>
      </c>
      <c r="Q528" s="32" t="s">
        <v>32</v>
      </c>
      <c r="R528" s="32" t="s">
        <v>40</v>
      </c>
      <c r="S528" s="32" t="s">
        <v>29</v>
      </c>
      <c r="T528" s="32" t="s">
        <v>43</v>
      </c>
      <c r="U528" s="32">
        <v>2</v>
      </c>
      <c r="V528" s="32" t="s">
        <v>32</v>
      </c>
      <c r="W528" s="32">
        <f>SUM(_xlfn.XLOOKUP(B528,freq!$A$2:$A$40,freq!$B$2:$B$40,0),_xlfn.XLOOKUP(C528,freq!$A$2:$A$40,freq!$B$2:$B$40,0),_xlfn.XLOOKUP(D528,freq!$A$2:$A$40,freq!$B$2:$B$40,0),_xlfn.XLOOKUP(E528,freq!$A$2:$A$40,freq!$B$2:$B$40,0),_xlfn.XLOOKUP(F528,freq!$A$2:$A$40,freq!$B$2:$B$40,0),_xlfn.XLOOKUP(G528,freq!$A$2:$A$40,freq!$B$2:$B$40,0),_xlfn.XLOOKUP(H528,freq!$A$2:$A$40,freq!$B$2:$B$40,0),_xlfn.XLOOKUP(I528,freq!$A$2:$A$40,freq!$B$2:$B$40,0),_xlfn.XLOOKUP(J528,freq!$A$2:$A$40,freq!$B$2:$B$40,0),_xlfn.XLOOKUP(K528,freq!$A$2:$A$40,freq!$B$2:$B$40,0),_xlfn.XLOOKUP(L528,freq!$A$2:$A$40,freq!$B$2:$B$40,0),_xlfn.XLOOKUP(M528,freq!$A$2:$A$40,freq!$B$2:$B$40,0),_xlfn.XLOOKUP(N528,freq!$A$2:$A$40,freq!$B$2:$B$40,0),_xlfn.XLOOKUP(O528,freq!$A$2:$A$40,freq!$B$2:$B$40,0),_xlfn.XLOOKUP(P528,freq!$A$2:$A$40,freq!$B$2:$B$40,0),_xlfn.XLOOKUP(Q528,freq!$A$2:$A$40,freq!$B$2:$B$40,0),_xlfn.XLOOKUP(R528,freq!$A$2:$A$40,freq!$B$2:$B$40,0),_xlfn.XLOOKUP(S528,freq!$A$2:$A$40,freq!$B$2:$B$40,0),_xlfn.XLOOKUP(T528,freq!$A$2:$A$40,freq!$B$2:$B$40,0),_xlfn.XLOOKUP(U528,freq!$A$2:$A$40,freq!$B$2:$B$40,0),_xlfn.XLOOKUP(V528,freq!$A$2:$A$40,freq!$B$2:$B$40,0))</f>
        <v>61.350000000000009</v>
      </c>
    </row>
    <row r="529" spans="1:23" x14ac:dyDescent="0.35">
      <c r="A529" s="32" t="s">
        <v>768</v>
      </c>
      <c r="B529" s="32" t="s">
        <v>34</v>
      </c>
      <c r="C529" s="32" t="s">
        <v>45</v>
      </c>
      <c r="D529" s="32" t="s">
        <v>28</v>
      </c>
      <c r="E529" s="32">
        <v>4</v>
      </c>
      <c r="F529" s="32" t="s">
        <v>28</v>
      </c>
      <c r="G529" s="32" t="s">
        <v>45</v>
      </c>
      <c r="H529" s="32" t="s">
        <v>44</v>
      </c>
      <c r="I529" s="32">
        <v>9</v>
      </c>
      <c r="J529" s="32" t="s">
        <v>35</v>
      </c>
      <c r="K529" s="32" t="s">
        <v>49</v>
      </c>
      <c r="L529" s="32" t="s">
        <v>28</v>
      </c>
      <c r="M529" s="32">
        <v>8</v>
      </c>
      <c r="N529" s="32" t="s">
        <v>35</v>
      </c>
      <c r="O529" s="32" t="s">
        <v>30</v>
      </c>
      <c r="P529" s="32" t="s">
        <v>53</v>
      </c>
      <c r="Q529" s="32" t="s">
        <v>1</v>
      </c>
      <c r="R529" s="32" t="s">
        <v>29</v>
      </c>
      <c r="S529" s="32">
        <v>7</v>
      </c>
      <c r="T529" s="32" t="s">
        <v>58</v>
      </c>
      <c r="U529" s="32">
        <v>3</v>
      </c>
      <c r="V529" s="32">
        <v>1</v>
      </c>
      <c r="W529" s="32">
        <f>SUM(_xlfn.XLOOKUP(B529,freq!$A$2:$A$40,freq!$B$2:$B$40,0),_xlfn.XLOOKUP(C529,freq!$A$2:$A$40,freq!$B$2:$B$40,0),_xlfn.XLOOKUP(D529,freq!$A$2:$A$40,freq!$B$2:$B$40,0),_xlfn.XLOOKUP(E529,freq!$A$2:$A$40,freq!$B$2:$B$40,0),_xlfn.XLOOKUP(F529,freq!$A$2:$A$40,freq!$B$2:$B$40,0),_xlfn.XLOOKUP(G529,freq!$A$2:$A$40,freq!$B$2:$B$40,0),_xlfn.XLOOKUP(H529,freq!$A$2:$A$40,freq!$B$2:$B$40,0),_xlfn.XLOOKUP(I529,freq!$A$2:$A$40,freq!$B$2:$B$40,0),_xlfn.XLOOKUP(J529,freq!$A$2:$A$40,freq!$B$2:$B$40,0),_xlfn.XLOOKUP(K529,freq!$A$2:$A$40,freq!$B$2:$B$40,0),_xlfn.XLOOKUP(L529,freq!$A$2:$A$40,freq!$B$2:$B$40,0),_xlfn.XLOOKUP(M529,freq!$A$2:$A$40,freq!$B$2:$B$40,0),_xlfn.XLOOKUP(N529,freq!$A$2:$A$40,freq!$B$2:$B$40,0),_xlfn.XLOOKUP(O529,freq!$A$2:$A$40,freq!$B$2:$B$40,0),_xlfn.XLOOKUP(P529,freq!$A$2:$A$40,freq!$B$2:$B$40,0),_xlfn.XLOOKUP(Q529,freq!$A$2:$A$40,freq!$B$2:$B$40,0),_xlfn.XLOOKUP(R529,freq!$A$2:$A$40,freq!$B$2:$B$40,0),_xlfn.XLOOKUP(S529,freq!$A$2:$A$40,freq!$B$2:$B$40,0),_xlfn.XLOOKUP(T529,freq!$A$2:$A$40,freq!$B$2:$B$40,0),_xlfn.XLOOKUP(U529,freq!$A$2:$A$40,freq!$B$2:$B$40,0),_xlfn.XLOOKUP(V529,freq!$A$2:$A$40,freq!$B$2:$B$40,0))</f>
        <v>61.329999999999991</v>
      </c>
    </row>
    <row r="530" spans="1:23" x14ac:dyDescent="0.35">
      <c r="A530" s="32" t="s">
        <v>1740</v>
      </c>
      <c r="B530" s="32">
        <v>0</v>
      </c>
      <c r="C530" s="32" t="s">
        <v>41</v>
      </c>
      <c r="D530" s="32" t="s">
        <v>48</v>
      </c>
      <c r="E530" s="32">
        <v>1</v>
      </c>
      <c r="F530" s="32">
        <v>1</v>
      </c>
      <c r="G530" s="32" t="s">
        <v>46</v>
      </c>
      <c r="H530" s="32" t="s">
        <v>56</v>
      </c>
      <c r="I530" s="32" t="s">
        <v>34</v>
      </c>
      <c r="J530" s="32" t="s">
        <v>44</v>
      </c>
      <c r="K530" s="32">
        <v>0</v>
      </c>
      <c r="L530" s="32" t="s">
        <v>31</v>
      </c>
      <c r="M530" s="32" t="s">
        <v>38</v>
      </c>
      <c r="N530" s="32" t="s">
        <v>31</v>
      </c>
      <c r="O530" s="32" t="s">
        <v>33</v>
      </c>
      <c r="P530" s="32" t="s">
        <v>53</v>
      </c>
      <c r="Q530" s="32" t="s">
        <v>35</v>
      </c>
      <c r="R530" s="32">
        <v>1</v>
      </c>
      <c r="S530" s="32" t="s">
        <v>40</v>
      </c>
      <c r="T530" s="32" t="s">
        <v>43</v>
      </c>
      <c r="U530" s="32" t="s">
        <v>29</v>
      </c>
      <c r="V530" s="32" t="s">
        <v>2</v>
      </c>
      <c r="W530" s="32">
        <f>SUM(_xlfn.XLOOKUP(B530,freq!$A$2:$A$40,freq!$B$2:$B$40,0),_xlfn.XLOOKUP(C530,freq!$A$2:$A$40,freq!$B$2:$B$40,0),_xlfn.XLOOKUP(D530,freq!$A$2:$A$40,freq!$B$2:$B$40,0),_xlfn.XLOOKUP(E530,freq!$A$2:$A$40,freq!$B$2:$B$40,0),_xlfn.XLOOKUP(F530,freq!$A$2:$A$40,freq!$B$2:$B$40,0),_xlfn.XLOOKUP(G530,freq!$A$2:$A$40,freq!$B$2:$B$40,0),_xlfn.XLOOKUP(H530,freq!$A$2:$A$40,freq!$B$2:$B$40,0),_xlfn.XLOOKUP(I530,freq!$A$2:$A$40,freq!$B$2:$B$40,0),_xlfn.XLOOKUP(J530,freq!$A$2:$A$40,freq!$B$2:$B$40,0),_xlfn.XLOOKUP(K530,freq!$A$2:$A$40,freq!$B$2:$B$40,0),_xlfn.XLOOKUP(L530,freq!$A$2:$A$40,freq!$B$2:$B$40,0),_xlfn.XLOOKUP(M530,freq!$A$2:$A$40,freq!$B$2:$B$40,0),_xlfn.XLOOKUP(N530,freq!$A$2:$A$40,freq!$B$2:$B$40,0),_xlfn.XLOOKUP(O530,freq!$A$2:$A$40,freq!$B$2:$B$40,0),_xlfn.XLOOKUP(P530,freq!$A$2:$A$40,freq!$B$2:$B$40,0),_xlfn.XLOOKUP(Q530,freq!$A$2:$A$40,freq!$B$2:$B$40,0),_xlfn.XLOOKUP(R530,freq!$A$2:$A$40,freq!$B$2:$B$40,0),_xlfn.XLOOKUP(S530,freq!$A$2:$A$40,freq!$B$2:$B$40,0),_xlfn.XLOOKUP(T530,freq!$A$2:$A$40,freq!$B$2:$B$40,0),_xlfn.XLOOKUP(U530,freq!$A$2:$A$40,freq!$B$2:$B$40,0),_xlfn.XLOOKUP(V530,freq!$A$2:$A$40,freq!$B$2:$B$40,0))</f>
        <v>61.3</v>
      </c>
    </row>
    <row r="531" spans="1:23" x14ac:dyDescent="0.35">
      <c r="A531" s="32" t="s">
        <v>675</v>
      </c>
      <c r="B531" s="32" t="s">
        <v>43</v>
      </c>
      <c r="C531" s="32">
        <v>4</v>
      </c>
      <c r="D531" s="32" t="s">
        <v>49</v>
      </c>
      <c r="E531" s="32" t="s">
        <v>35</v>
      </c>
      <c r="F531" s="32" t="s">
        <v>44</v>
      </c>
      <c r="G531" s="32" t="s">
        <v>37</v>
      </c>
      <c r="H531" s="32" t="s">
        <v>49</v>
      </c>
      <c r="I531" s="32" t="s">
        <v>4</v>
      </c>
      <c r="J531" s="32" t="s">
        <v>29</v>
      </c>
      <c r="K531" s="32">
        <v>6</v>
      </c>
      <c r="L531" s="32">
        <v>3</v>
      </c>
      <c r="M531" s="32" t="s">
        <v>34</v>
      </c>
      <c r="N531" s="32" t="s">
        <v>1</v>
      </c>
      <c r="O531" s="32" t="s">
        <v>0</v>
      </c>
      <c r="P531" s="32" t="s">
        <v>56</v>
      </c>
      <c r="Q531" s="32" t="s">
        <v>30</v>
      </c>
      <c r="R531" s="32" t="s">
        <v>37</v>
      </c>
      <c r="S531" s="32" t="s">
        <v>38</v>
      </c>
      <c r="T531" s="32" t="s">
        <v>1</v>
      </c>
      <c r="U531" s="32" t="s">
        <v>53</v>
      </c>
      <c r="V531" s="32" t="s">
        <v>44</v>
      </c>
      <c r="W531" s="32">
        <f>SUM(_xlfn.XLOOKUP(B531,freq!$A$2:$A$40,freq!$B$2:$B$40,0),_xlfn.XLOOKUP(C531,freq!$A$2:$A$40,freq!$B$2:$B$40,0),_xlfn.XLOOKUP(D531,freq!$A$2:$A$40,freq!$B$2:$B$40,0),_xlfn.XLOOKUP(E531,freq!$A$2:$A$40,freq!$B$2:$B$40,0),_xlfn.XLOOKUP(F531,freq!$A$2:$A$40,freq!$B$2:$B$40,0),_xlfn.XLOOKUP(G531,freq!$A$2:$A$40,freq!$B$2:$B$40,0),_xlfn.XLOOKUP(H531,freq!$A$2:$A$40,freq!$B$2:$B$40,0),_xlfn.XLOOKUP(I531,freq!$A$2:$A$40,freq!$B$2:$B$40,0),_xlfn.XLOOKUP(J531,freq!$A$2:$A$40,freq!$B$2:$B$40,0),_xlfn.XLOOKUP(K531,freq!$A$2:$A$40,freq!$B$2:$B$40,0),_xlfn.XLOOKUP(L531,freq!$A$2:$A$40,freq!$B$2:$B$40,0),_xlfn.XLOOKUP(M531,freq!$A$2:$A$40,freq!$B$2:$B$40,0),_xlfn.XLOOKUP(N531,freq!$A$2:$A$40,freq!$B$2:$B$40,0),_xlfn.XLOOKUP(O531,freq!$A$2:$A$40,freq!$B$2:$B$40,0),_xlfn.XLOOKUP(P531,freq!$A$2:$A$40,freq!$B$2:$B$40,0),_xlfn.XLOOKUP(Q531,freq!$A$2:$A$40,freq!$B$2:$B$40,0),_xlfn.XLOOKUP(R531,freq!$A$2:$A$40,freq!$B$2:$B$40,0),_xlfn.XLOOKUP(S531,freq!$A$2:$A$40,freq!$B$2:$B$40,0),_xlfn.XLOOKUP(T531,freq!$A$2:$A$40,freq!$B$2:$B$40,0),_xlfn.XLOOKUP(U531,freq!$A$2:$A$40,freq!$B$2:$B$40,0),_xlfn.XLOOKUP(V531,freq!$A$2:$A$40,freq!$B$2:$B$40,0))</f>
        <v>61.27</v>
      </c>
    </row>
    <row r="532" spans="1:23" x14ac:dyDescent="0.35">
      <c r="A532" s="32" t="s">
        <v>442</v>
      </c>
      <c r="B532" s="32" t="s">
        <v>56</v>
      </c>
      <c r="C532" s="32" t="s">
        <v>49</v>
      </c>
      <c r="D532" s="32" t="s">
        <v>56</v>
      </c>
      <c r="E532" s="32" t="s">
        <v>34</v>
      </c>
      <c r="F532" s="32" t="s">
        <v>42</v>
      </c>
      <c r="G532" s="32" t="s">
        <v>3</v>
      </c>
      <c r="H532" s="32" t="s">
        <v>38</v>
      </c>
      <c r="I532" s="32">
        <v>1</v>
      </c>
      <c r="J532" s="32" t="s">
        <v>40</v>
      </c>
      <c r="K532" s="32">
        <v>6</v>
      </c>
      <c r="L532" s="32" t="s">
        <v>37</v>
      </c>
      <c r="M532" s="32">
        <v>0</v>
      </c>
      <c r="N532" s="32" t="s">
        <v>41</v>
      </c>
      <c r="O532" s="32">
        <v>5</v>
      </c>
      <c r="P532" s="32" t="s">
        <v>31</v>
      </c>
      <c r="Q532" s="32" t="s">
        <v>1</v>
      </c>
      <c r="R532" s="32" t="s">
        <v>31</v>
      </c>
      <c r="S532" s="32" t="s">
        <v>30</v>
      </c>
      <c r="T532" s="32">
        <v>7</v>
      </c>
      <c r="U532" s="32" t="s">
        <v>31</v>
      </c>
      <c r="V532" s="32">
        <v>3</v>
      </c>
      <c r="W532" s="32">
        <f>SUM(_xlfn.XLOOKUP(B532,freq!$A$2:$A$40,freq!$B$2:$B$40,0),_xlfn.XLOOKUP(C532,freq!$A$2:$A$40,freq!$B$2:$B$40,0),_xlfn.XLOOKUP(D532,freq!$A$2:$A$40,freq!$B$2:$B$40,0),_xlfn.XLOOKUP(E532,freq!$A$2:$A$40,freq!$B$2:$B$40,0),_xlfn.XLOOKUP(F532,freq!$A$2:$A$40,freq!$B$2:$B$40,0),_xlfn.XLOOKUP(G532,freq!$A$2:$A$40,freq!$B$2:$B$40,0),_xlfn.XLOOKUP(H532,freq!$A$2:$A$40,freq!$B$2:$B$40,0),_xlfn.XLOOKUP(I532,freq!$A$2:$A$40,freq!$B$2:$B$40,0),_xlfn.XLOOKUP(J532,freq!$A$2:$A$40,freq!$B$2:$B$40,0),_xlfn.XLOOKUP(K532,freq!$A$2:$A$40,freq!$B$2:$B$40,0),_xlfn.XLOOKUP(L532,freq!$A$2:$A$40,freq!$B$2:$B$40,0),_xlfn.XLOOKUP(M532,freq!$A$2:$A$40,freq!$B$2:$B$40,0),_xlfn.XLOOKUP(N532,freq!$A$2:$A$40,freq!$B$2:$B$40,0),_xlfn.XLOOKUP(O532,freq!$A$2:$A$40,freq!$B$2:$B$40,0),_xlfn.XLOOKUP(P532,freq!$A$2:$A$40,freq!$B$2:$B$40,0),_xlfn.XLOOKUP(Q532,freq!$A$2:$A$40,freq!$B$2:$B$40,0),_xlfn.XLOOKUP(R532,freq!$A$2:$A$40,freq!$B$2:$B$40,0),_xlfn.XLOOKUP(S532,freq!$A$2:$A$40,freq!$B$2:$B$40,0),_xlfn.XLOOKUP(T532,freq!$A$2:$A$40,freq!$B$2:$B$40,0),_xlfn.XLOOKUP(U532,freq!$A$2:$A$40,freq!$B$2:$B$40,0),_xlfn.XLOOKUP(V532,freq!$A$2:$A$40,freq!$B$2:$B$40,0))</f>
        <v>61.260000000000005</v>
      </c>
    </row>
    <row r="533" spans="1:23" x14ac:dyDescent="0.35">
      <c r="A533" s="32" t="s">
        <v>1337</v>
      </c>
      <c r="B533" s="32" t="s">
        <v>48</v>
      </c>
      <c r="C533" s="32">
        <v>3</v>
      </c>
      <c r="D533" s="32" t="s">
        <v>59</v>
      </c>
      <c r="E533" s="32" t="s">
        <v>4</v>
      </c>
      <c r="F533" s="32" t="s">
        <v>3</v>
      </c>
      <c r="G533" s="32">
        <v>2</v>
      </c>
      <c r="H533" s="32" t="s">
        <v>48</v>
      </c>
      <c r="I533" s="32" t="s">
        <v>43</v>
      </c>
      <c r="J533" s="32" t="s">
        <v>36</v>
      </c>
      <c r="K533" s="32" t="s">
        <v>33</v>
      </c>
      <c r="L533" s="32" t="s">
        <v>56</v>
      </c>
      <c r="M533" s="32" t="s">
        <v>44</v>
      </c>
      <c r="N533" s="32">
        <v>7</v>
      </c>
      <c r="O533" s="32" t="s">
        <v>44</v>
      </c>
      <c r="P533" s="32" t="s">
        <v>30</v>
      </c>
      <c r="Q533" s="32" t="s">
        <v>43</v>
      </c>
      <c r="R533" s="32" t="s">
        <v>56</v>
      </c>
      <c r="S533" s="32" t="s">
        <v>48</v>
      </c>
      <c r="T533" s="32" t="s">
        <v>42</v>
      </c>
      <c r="U533" s="32" t="s">
        <v>49</v>
      </c>
      <c r="V533" s="32" t="s">
        <v>31</v>
      </c>
      <c r="W533" s="32">
        <f>SUM(_xlfn.XLOOKUP(B533,freq!$A$2:$A$40,freq!$B$2:$B$40,0),_xlfn.XLOOKUP(C533,freq!$A$2:$A$40,freq!$B$2:$B$40,0),_xlfn.XLOOKUP(D533,freq!$A$2:$A$40,freq!$B$2:$B$40,0),_xlfn.XLOOKUP(E533,freq!$A$2:$A$40,freq!$B$2:$B$40,0),_xlfn.XLOOKUP(F533,freq!$A$2:$A$40,freq!$B$2:$B$40,0),_xlfn.XLOOKUP(G533,freq!$A$2:$A$40,freq!$B$2:$B$40,0),_xlfn.XLOOKUP(H533,freq!$A$2:$A$40,freq!$B$2:$B$40,0),_xlfn.XLOOKUP(I533,freq!$A$2:$A$40,freq!$B$2:$B$40,0),_xlfn.XLOOKUP(J533,freq!$A$2:$A$40,freq!$B$2:$B$40,0),_xlfn.XLOOKUP(K533,freq!$A$2:$A$40,freq!$B$2:$B$40,0),_xlfn.XLOOKUP(L533,freq!$A$2:$A$40,freq!$B$2:$B$40,0),_xlfn.XLOOKUP(M533,freq!$A$2:$A$40,freq!$B$2:$B$40,0),_xlfn.XLOOKUP(N533,freq!$A$2:$A$40,freq!$B$2:$B$40,0),_xlfn.XLOOKUP(O533,freq!$A$2:$A$40,freq!$B$2:$B$40,0),_xlfn.XLOOKUP(P533,freq!$A$2:$A$40,freq!$B$2:$B$40,0),_xlfn.XLOOKUP(Q533,freq!$A$2:$A$40,freq!$B$2:$B$40,0),_xlfn.XLOOKUP(R533,freq!$A$2:$A$40,freq!$B$2:$B$40,0),_xlfn.XLOOKUP(S533,freq!$A$2:$A$40,freq!$B$2:$B$40,0),_xlfn.XLOOKUP(T533,freq!$A$2:$A$40,freq!$B$2:$B$40,0),_xlfn.XLOOKUP(U533,freq!$A$2:$A$40,freq!$B$2:$B$40,0),_xlfn.XLOOKUP(V533,freq!$A$2:$A$40,freq!$B$2:$B$40,0))</f>
        <v>61.259999999999991</v>
      </c>
    </row>
    <row r="534" spans="1:23" x14ac:dyDescent="0.35">
      <c r="A534" s="32" t="s">
        <v>1212</v>
      </c>
      <c r="B534" s="32" t="s">
        <v>58</v>
      </c>
      <c r="C534" s="32" t="s">
        <v>35</v>
      </c>
      <c r="D534" s="32" t="s">
        <v>0</v>
      </c>
      <c r="E534" s="32" t="s">
        <v>4</v>
      </c>
      <c r="F534" s="32" t="s">
        <v>53</v>
      </c>
      <c r="G534" s="32" t="s">
        <v>56</v>
      </c>
      <c r="H534" s="32">
        <v>2</v>
      </c>
      <c r="I534" s="32" t="s">
        <v>34</v>
      </c>
      <c r="J534" s="32" t="s">
        <v>53</v>
      </c>
      <c r="K534" s="32" t="s">
        <v>38</v>
      </c>
      <c r="L534" s="32" t="s">
        <v>50</v>
      </c>
      <c r="M534" s="32" t="s">
        <v>45</v>
      </c>
      <c r="N534" s="32" t="s">
        <v>38</v>
      </c>
      <c r="O534" s="32" t="s">
        <v>30</v>
      </c>
      <c r="P534" s="32" t="s">
        <v>49</v>
      </c>
      <c r="Q534" s="32">
        <v>3</v>
      </c>
      <c r="R534" s="32" t="s">
        <v>3</v>
      </c>
      <c r="S534" s="32" t="s">
        <v>45</v>
      </c>
      <c r="T534" s="32" t="s">
        <v>48</v>
      </c>
      <c r="U534" s="32" t="s">
        <v>33</v>
      </c>
      <c r="V534" s="32">
        <v>7</v>
      </c>
      <c r="W534" s="32">
        <f>SUM(_xlfn.XLOOKUP(B534,freq!$A$2:$A$40,freq!$B$2:$B$40,0),_xlfn.XLOOKUP(C534,freq!$A$2:$A$40,freq!$B$2:$B$40,0),_xlfn.XLOOKUP(D534,freq!$A$2:$A$40,freq!$B$2:$B$40,0),_xlfn.XLOOKUP(E534,freq!$A$2:$A$40,freq!$B$2:$B$40,0),_xlfn.XLOOKUP(F534,freq!$A$2:$A$40,freq!$B$2:$B$40,0),_xlfn.XLOOKUP(G534,freq!$A$2:$A$40,freq!$B$2:$B$40,0),_xlfn.XLOOKUP(H534,freq!$A$2:$A$40,freq!$B$2:$B$40,0),_xlfn.XLOOKUP(I534,freq!$A$2:$A$40,freq!$B$2:$B$40,0),_xlfn.XLOOKUP(J534,freq!$A$2:$A$40,freq!$B$2:$B$40,0),_xlfn.XLOOKUP(K534,freq!$A$2:$A$40,freq!$B$2:$B$40,0),_xlfn.XLOOKUP(L534,freq!$A$2:$A$40,freq!$B$2:$B$40,0),_xlfn.XLOOKUP(M534,freq!$A$2:$A$40,freq!$B$2:$B$40,0),_xlfn.XLOOKUP(N534,freq!$A$2:$A$40,freq!$B$2:$B$40,0),_xlfn.XLOOKUP(O534,freq!$A$2:$A$40,freq!$B$2:$B$40,0),_xlfn.XLOOKUP(P534,freq!$A$2:$A$40,freq!$B$2:$B$40,0),_xlfn.XLOOKUP(Q534,freq!$A$2:$A$40,freq!$B$2:$B$40,0),_xlfn.XLOOKUP(R534,freq!$A$2:$A$40,freq!$B$2:$B$40,0),_xlfn.XLOOKUP(S534,freq!$A$2:$A$40,freq!$B$2:$B$40,0),_xlfn.XLOOKUP(T534,freq!$A$2:$A$40,freq!$B$2:$B$40,0),_xlfn.XLOOKUP(U534,freq!$A$2:$A$40,freq!$B$2:$B$40,0),_xlfn.XLOOKUP(V534,freq!$A$2:$A$40,freq!$B$2:$B$40,0))</f>
        <v>61.250000000000007</v>
      </c>
    </row>
    <row r="535" spans="1:23" x14ac:dyDescent="0.35">
      <c r="A535" s="32" t="s">
        <v>1561</v>
      </c>
      <c r="B535" s="32" t="s">
        <v>3</v>
      </c>
      <c r="C535" s="32" t="s">
        <v>48</v>
      </c>
      <c r="D535" s="32" t="s">
        <v>2</v>
      </c>
      <c r="E535" s="32">
        <v>5</v>
      </c>
      <c r="F535" s="32" t="s">
        <v>58</v>
      </c>
      <c r="G535" s="32">
        <v>6</v>
      </c>
      <c r="H535" s="32" t="s">
        <v>37</v>
      </c>
      <c r="I535" s="32" t="s">
        <v>4</v>
      </c>
      <c r="J535" s="32" t="s">
        <v>0</v>
      </c>
      <c r="K535" s="32" t="s">
        <v>45</v>
      </c>
      <c r="L535" s="32" t="s">
        <v>31</v>
      </c>
      <c r="M535" s="32" t="s">
        <v>53</v>
      </c>
      <c r="N535" s="32">
        <v>4</v>
      </c>
      <c r="O535" s="32">
        <v>6</v>
      </c>
      <c r="P535" s="32" t="s">
        <v>1</v>
      </c>
      <c r="Q535" s="32" t="s">
        <v>58</v>
      </c>
      <c r="R535" s="32" t="s">
        <v>43</v>
      </c>
      <c r="S535" s="32" t="s">
        <v>53</v>
      </c>
      <c r="T535" s="32" t="s">
        <v>38</v>
      </c>
      <c r="U535" s="32" t="s">
        <v>49</v>
      </c>
      <c r="V535" s="32">
        <v>4</v>
      </c>
      <c r="W535" s="32">
        <f>SUM(_xlfn.XLOOKUP(B535,freq!$A$2:$A$40,freq!$B$2:$B$40,0),_xlfn.XLOOKUP(C535,freq!$A$2:$A$40,freq!$B$2:$B$40,0),_xlfn.XLOOKUP(D535,freq!$A$2:$A$40,freq!$B$2:$B$40,0),_xlfn.XLOOKUP(E535,freq!$A$2:$A$40,freq!$B$2:$B$40,0),_xlfn.XLOOKUP(F535,freq!$A$2:$A$40,freq!$B$2:$B$40,0),_xlfn.XLOOKUP(G535,freq!$A$2:$A$40,freq!$B$2:$B$40,0),_xlfn.XLOOKUP(H535,freq!$A$2:$A$40,freq!$B$2:$B$40,0),_xlfn.XLOOKUP(I535,freq!$A$2:$A$40,freq!$B$2:$B$40,0),_xlfn.XLOOKUP(J535,freq!$A$2:$A$40,freq!$B$2:$B$40,0),_xlfn.XLOOKUP(K535,freq!$A$2:$A$40,freq!$B$2:$B$40,0),_xlfn.XLOOKUP(L535,freq!$A$2:$A$40,freq!$B$2:$B$40,0),_xlfn.XLOOKUP(M535,freq!$A$2:$A$40,freq!$B$2:$B$40,0),_xlfn.XLOOKUP(N535,freq!$A$2:$A$40,freq!$B$2:$B$40,0),_xlfn.XLOOKUP(O535,freq!$A$2:$A$40,freq!$B$2:$B$40,0),_xlfn.XLOOKUP(P535,freq!$A$2:$A$40,freq!$B$2:$B$40,0),_xlfn.XLOOKUP(Q535,freq!$A$2:$A$40,freq!$B$2:$B$40,0),_xlfn.XLOOKUP(R535,freq!$A$2:$A$40,freq!$B$2:$B$40,0),_xlfn.XLOOKUP(S535,freq!$A$2:$A$40,freq!$B$2:$B$40,0),_xlfn.XLOOKUP(T535,freq!$A$2:$A$40,freq!$B$2:$B$40,0),_xlfn.XLOOKUP(U535,freq!$A$2:$A$40,freq!$B$2:$B$40,0),_xlfn.XLOOKUP(V535,freq!$A$2:$A$40,freq!$B$2:$B$40,0))</f>
        <v>61.239999999999995</v>
      </c>
    </row>
    <row r="536" spans="1:23" x14ac:dyDescent="0.35">
      <c r="A536" s="32" t="s">
        <v>871</v>
      </c>
      <c r="B536" s="32" t="s">
        <v>38</v>
      </c>
      <c r="C536" s="32" t="s">
        <v>0</v>
      </c>
      <c r="D536" s="32" t="s">
        <v>48</v>
      </c>
      <c r="E536" s="32" t="s">
        <v>56</v>
      </c>
      <c r="F536" s="32">
        <v>1</v>
      </c>
      <c r="G536" s="32" t="s">
        <v>0</v>
      </c>
      <c r="H536" s="32" t="s">
        <v>33</v>
      </c>
      <c r="I536" s="32" t="s">
        <v>40</v>
      </c>
      <c r="J536" s="32" t="s">
        <v>44</v>
      </c>
      <c r="K536" s="32" t="s">
        <v>34</v>
      </c>
      <c r="L536" s="32">
        <v>6</v>
      </c>
      <c r="M536" s="32" t="s">
        <v>1</v>
      </c>
      <c r="N536" s="32" t="s">
        <v>3</v>
      </c>
      <c r="O536" s="32" t="s">
        <v>3</v>
      </c>
      <c r="P536" s="32" t="s">
        <v>40</v>
      </c>
      <c r="Q536" s="32" t="s">
        <v>58</v>
      </c>
      <c r="R536" s="32" t="s">
        <v>2</v>
      </c>
      <c r="S536" s="32">
        <v>5</v>
      </c>
      <c r="T536" s="32" t="s">
        <v>33</v>
      </c>
      <c r="U536" s="32">
        <v>6</v>
      </c>
      <c r="V536" s="32" t="s">
        <v>2</v>
      </c>
      <c r="W536" s="32">
        <f>SUM(_xlfn.XLOOKUP(B536,freq!$A$2:$A$40,freq!$B$2:$B$40,0),_xlfn.XLOOKUP(C536,freq!$A$2:$A$40,freq!$B$2:$B$40,0),_xlfn.XLOOKUP(D536,freq!$A$2:$A$40,freq!$B$2:$B$40,0),_xlfn.XLOOKUP(E536,freq!$A$2:$A$40,freq!$B$2:$B$40,0),_xlfn.XLOOKUP(F536,freq!$A$2:$A$40,freq!$B$2:$B$40,0),_xlfn.XLOOKUP(G536,freq!$A$2:$A$40,freq!$B$2:$B$40,0),_xlfn.XLOOKUP(H536,freq!$A$2:$A$40,freq!$B$2:$B$40,0),_xlfn.XLOOKUP(I536,freq!$A$2:$A$40,freq!$B$2:$B$40,0),_xlfn.XLOOKUP(J536,freq!$A$2:$A$40,freq!$B$2:$B$40,0),_xlfn.XLOOKUP(K536,freq!$A$2:$A$40,freq!$B$2:$B$40,0),_xlfn.XLOOKUP(L536,freq!$A$2:$A$40,freq!$B$2:$B$40,0),_xlfn.XLOOKUP(M536,freq!$A$2:$A$40,freq!$B$2:$B$40,0),_xlfn.XLOOKUP(N536,freq!$A$2:$A$40,freq!$B$2:$B$40,0),_xlfn.XLOOKUP(O536,freq!$A$2:$A$40,freq!$B$2:$B$40,0),_xlfn.XLOOKUP(P536,freq!$A$2:$A$40,freq!$B$2:$B$40,0),_xlfn.XLOOKUP(Q536,freq!$A$2:$A$40,freq!$B$2:$B$40,0),_xlfn.XLOOKUP(R536,freq!$A$2:$A$40,freq!$B$2:$B$40,0),_xlfn.XLOOKUP(S536,freq!$A$2:$A$40,freq!$B$2:$B$40,0),_xlfn.XLOOKUP(T536,freq!$A$2:$A$40,freq!$B$2:$B$40,0),_xlfn.XLOOKUP(U536,freq!$A$2:$A$40,freq!$B$2:$B$40,0),_xlfn.XLOOKUP(V536,freq!$A$2:$A$40,freq!$B$2:$B$40,0))</f>
        <v>61.230000000000004</v>
      </c>
    </row>
    <row r="537" spans="1:23" x14ac:dyDescent="0.35">
      <c r="A537" s="32" t="s">
        <v>1529</v>
      </c>
      <c r="B537" s="32" t="s">
        <v>38</v>
      </c>
      <c r="C537" s="32" t="s">
        <v>42</v>
      </c>
      <c r="D537" s="32" t="s">
        <v>31</v>
      </c>
      <c r="E537" s="32" t="s">
        <v>40</v>
      </c>
      <c r="F537" s="32" t="s">
        <v>31</v>
      </c>
      <c r="G537" s="32" t="s">
        <v>45</v>
      </c>
      <c r="H537" s="32" t="s">
        <v>49</v>
      </c>
      <c r="I537" s="32" t="s">
        <v>30</v>
      </c>
      <c r="J537" s="32" t="s">
        <v>33</v>
      </c>
      <c r="K537" s="32" t="s">
        <v>34</v>
      </c>
      <c r="L537" s="32">
        <v>8</v>
      </c>
      <c r="M537" s="32">
        <v>8</v>
      </c>
      <c r="N537" s="32" t="s">
        <v>34</v>
      </c>
      <c r="O537" s="32" t="s">
        <v>53</v>
      </c>
      <c r="P537" s="32" t="s">
        <v>29</v>
      </c>
      <c r="Q537" s="32">
        <v>4</v>
      </c>
      <c r="R537" s="32" t="s">
        <v>45</v>
      </c>
      <c r="S537" s="32" t="s">
        <v>3</v>
      </c>
      <c r="T537" s="32" t="s">
        <v>3</v>
      </c>
      <c r="U537" s="32" t="s">
        <v>34</v>
      </c>
      <c r="V537" s="32">
        <v>1</v>
      </c>
      <c r="W537" s="32">
        <f>SUM(_xlfn.XLOOKUP(B537,freq!$A$2:$A$40,freq!$B$2:$B$40,0),_xlfn.XLOOKUP(C537,freq!$A$2:$A$40,freq!$B$2:$B$40,0),_xlfn.XLOOKUP(D537,freq!$A$2:$A$40,freq!$B$2:$B$40,0),_xlfn.XLOOKUP(E537,freq!$A$2:$A$40,freq!$B$2:$B$40,0),_xlfn.XLOOKUP(F537,freq!$A$2:$A$40,freq!$B$2:$B$40,0),_xlfn.XLOOKUP(G537,freq!$A$2:$A$40,freq!$B$2:$B$40,0),_xlfn.XLOOKUP(H537,freq!$A$2:$A$40,freq!$B$2:$B$40,0),_xlfn.XLOOKUP(I537,freq!$A$2:$A$40,freq!$B$2:$B$40,0),_xlfn.XLOOKUP(J537,freq!$A$2:$A$40,freq!$B$2:$B$40,0),_xlfn.XLOOKUP(K537,freq!$A$2:$A$40,freq!$B$2:$B$40,0),_xlfn.XLOOKUP(L537,freq!$A$2:$A$40,freq!$B$2:$B$40,0),_xlfn.XLOOKUP(M537,freq!$A$2:$A$40,freq!$B$2:$B$40,0),_xlfn.XLOOKUP(N537,freq!$A$2:$A$40,freq!$B$2:$B$40,0),_xlfn.XLOOKUP(O537,freq!$A$2:$A$40,freq!$B$2:$B$40,0),_xlfn.XLOOKUP(P537,freq!$A$2:$A$40,freq!$B$2:$B$40,0),_xlfn.XLOOKUP(Q537,freq!$A$2:$A$40,freq!$B$2:$B$40,0),_xlfn.XLOOKUP(R537,freq!$A$2:$A$40,freq!$B$2:$B$40,0),_xlfn.XLOOKUP(S537,freq!$A$2:$A$40,freq!$B$2:$B$40,0),_xlfn.XLOOKUP(T537,freq!$A$2:$A$40,freq!$B$2:$B$40,0),_xlfn.XLOOKUP(U537,freq!$A$2:$A$40,freq!$B$2:$B$40,0),_xlfn.XLOOKUP(V537,freq!$A$2:$A$40,freq!$B$2:$B$40,0))</f>
        <v>61.230000000000004</v>
      </c>
    </row>
    <row r="538" spans="1:23" x14ac:dyDescent="0.35">
      <c r="A538" s="32" t="s">
        <v>202</v>
      </c>
      <c r="B538" s="32" t="s">
        <v>56</v>
      </c>
      <c r="C538" s="32" t="s">
        <v>38</v>
      </c>
      <c r="D538" s="32" t="s">
        <v>35</v>
      </c>
      <c r="E538" s="32" t="s">
        <v>58</v>
      </c>
      <c r="F538" s="32" t="s">
        <v>37</v>
      </c>
      <c r="G538" s="32" t="s">
        <v>40</v>
      </c>
      <c r="H538" s="32" t="s">
        <v>3</v>
      </c>
      <c r="I538" s="32" t="s">
        <v>59</v>
      </c>
      <c r="J538" s="32" t="s">
        <v>36</v>
      </c>
      <c r="K538" s="32" t="s">
        <v>4</v>
      </c>
      <c r="L538" s="32" t="s">
        <v>38</v>
      </c>
      <c r="M538" s="32">
        <v>5</v>
      </c>
      <c r="N538" s="32" t="s">
        <v>36</v>
      </c>
      <c r="O538" s="32">
        <v>8</v>
      </c>
      <c r="P538" s="32">
        <v>3</v>
      </c>
      <c r="Q538" s="32" t="s">
        <v>53</v>
      </c>
      <c r="R538" s="32" t="s">
        <v>4</v>
      </c>
      <c r="S538" s="32">
        <v>8</v>
      </c>
      <c r="T538" s="32" t="s">
        <v>2</v>
      </c>
      <c r="U538" s="32">
        <v>0</v>
      </c>
      <c r="V538" s="32" t="s">
        <v>31</v>
      </c>
      <c r="W538" s="32">
        <f>SUM(_xlfn.XLOOKUP(B538,freq!$A$2:$A$40,freq!$B$2:$B$40,0),_xlfn.XLOOKUP(C538,freq!$A$2:$A$40,freq!$B$2:$B$40,0),_xlfn.XLOOKUP(D538,freq!$A$2:$A$40,freq!$B$2:$B$40,0),_xlfn.XLOOKUP(E538,freq!$A$2:$A$40,freq!$B$2:$B$40,0),_xlfn.XLOOKUP(F538,freq!$A$2:$A$40,freq!$B$2:$B$40,0),_xlfn.XLOOKUP(G538,freq!$A$2:$A$40,freq!$B$2:$B$40,0),_xlfn.XLOOKUP(H538,freq!$A$2:$A$40,freq!$B$2:$B$40,0),_xlfn.XLOOKUP(I538,freq!$A$2:$A$40,freq!$B$2:$B$40,0),_xlfn.XLOOKUP(J538,freq!$A$2:$A$40,freq!$B$2:$B$40,0),_xlfn.XLOOKUP(K538,freq!$A$2:$A$40,freq!$B$2:$B$40,0),_xlfn.XLOOKUP(L538,freq!$A$2:$A$40,freq!$B$2:$B$40,0),_xlfn.XLOOKUP(M538,freq!$A$2:$A$40,freq!$B$2:$B$40,0),_xlfn.XLOOKUP(N538,freq!$A$2:$A$40,freq!$B$2:$B$40,0),_xlfn.XLOOKUP(O538,freq!$A$2:$A$40,freq!$B$2:$B$40,0),_xlfn.XLOOKUP(P538,freq!$A$2:$A$40,freq!$B$2:$B$40,0),_xlfn.XLOOKUP(Q538,freq!$A$2:$A$40,freq!$B$2:$B$40,0),_xlfn.XLOOKUP(R538,freq!$A$2:$A$40,freq!$B$2:$B$40,0),_xlfn.XLOOKUP(S538,freq!$A$2:$A$40,freq!$B$2:$B$40,0),_xlfn.XLOOKUP(T538,freq!$A$2:$A$40,freq!$B$2:$B$40,0),_xlfn.XLOOKUP(U538,freq!$A$2:$A$40,freq!$B$2:$B$40,0),_xlfn.XLOOKUP(V538,freq!$A$2:$A$40,freq!$B$2:$B$40,0))</f>
        <v>61.18</v>
      </c>
    </row>
    <row r="539" spans="1:23" x14ac:dyDescent="0.35">
      <c r="A539" s="32" t="s">
        <v>2031</v>
      </c>
      <c r="B539" s="32" t="s">
        <v>38</v>
      </c>
      <c r="C539" s="32">
        <v>6</v>
      </c>
      <c r="D539" s="32" t="s">
        <v>31</v>
      </c>
      <c r="E539" s="32" t="s">
        <v>58</v>
      </c>
      <c r="F539" s="32">
        <v>2</v>
      </c>
      <c r="G539" s="32">
        <v>3</v>
      </c>
      <c r="H539" s="32" t="s">
        <v>43</v>
      </c>
      <c r="I539" s="32">
        <v>8</v>
      </c>
      <c r="J539" s="32" t="s">
        <v>48</v>
      </c>
      <c r="K539" s="32" t="s">
        <v>31</v>
      </c>
      <c r="L539" s="32" t="s">
        <v>34</v>
      </c>
      <c r="M539" s="32" t="s">
        <v>3</v>
      </c>
      <c r="N539" s="32">
        <v>2</v>
      </c>
      <c r="O539" s="32" t="s">
        <v>3</v>
      </c>
      <c r="P539" s="32" t="s">
        <v>34</v>
      </c>
      <c r="Q539" s="32" t="s">
        <v>45</v>
      </c>
      <c r="R539" s="32" t="s">
        <v>34</v>
      </c>
      <c r="S539" s="32" t="s">
        <v>46</v>
      </c>
      <c r="T539" s="32" t="s">
        <v>40</v>
      </c>
      <c r="U539" s="32" t="s">
        <v>48</v>
      </c>
      <c r="V539" s="32">
        <v>4</v>
      </c>
      <c r="W539" s="32">
        <f>SUM(_xlfn.XLOOKUP(B539,freq!$A$2:$A$40,freq!$B$2:$B$40,0),_xlfn.XLOOKUP(C539,freq!$A$2:$A$40,freq!$B$2:$B$40,0),_xlfn.XLOOKUP(D539,freq!$A$2:$A$40,freq!$B$2:$B$40,0),_xlfn.XLOOKUP(E539,freq!$A$2:$A$40,freq!$B$2:$B$40,0),_xlfn.XLOOKUP(F539,freq!$A$2:$A$40,freq!$B$2:$B$40,0),_xlfn.XLOOKUP(G539,freq!$A$2:$A$40,freq!$B$2:$B$40,0),_xlfn.XLOOKUP(H539,freq!$A$2:$A$40,freq!$B$2:$B$40,0),_xlfn.XLOOKUP(I539,freq!$A$2:$A$40,freq!$B$2:$B$40,0),_xlfn.XLOOKUP(J539,freq!$A$2:$A$40,freq!$B$2:$B$40,0),_xlfn.XLOOKUP(K539,freq!$A$2:$A$40,freq!$B$2:$B$40,0),_xlfn.XLOOKUP(L539,freq!$A$2:$A$40,freq!$B$2:$B$40,0),_xlfn.XLOOKUP(M539,freq!$A$2:$A$40,freq!$B$2:$B$40,0),_xlfn.XLOOKUP(N539,freq!$A$2:$A$40,freq!$B$2:$B$40,0),_xlfn.XLOOKUP(O539,freq!$A$2:$A$40,freq!$B$2:$B$40,0),_xlfn.XLOOKUP(P539,freq!$A$2:$A$40,freq!$B$2:$B$40,0),_xlfn.XLOOKUP(Q539,freq!$A$2:$A$40,freq!$B$2:$B$40,0),_xlfn.XLOOKUP(R539,freq!$A$2:$A$40,freq!$B$2:$B$40,0),_xlfn.XLOOKUP(S539,freq!$A$2:$A$40,freq!$B$2:$B$40,0),_xlfn.XLOOKUP(T539,freq!$A$2:$A$40,freq!$B$2:$B$40,0),_xlfn.XLOOKUP(U539,freq!$A$2:$A$40,freq!$B$2:$B$40,0),_xlfn.XLOOKUP(V539,freq!$A$2:$A$40,freq!$B$2:$B$40,0))</f>
        <v>61.17</v>
      </c>
    </row>
    <row r="540" spans="1:23" x14ac:dyDescent="0.35">
      <c r="A540" s="32" t="s">
        <v>1020</v>
      </c>
      <c r="B540" s="32" t="s">
        <v>42</v>
      </c>
      <c r="C540" s="32" t="s">
        <v>28</v>
      </c>
      <c r="D540" s="32" t="s">
        <v>1</v>
      </c>
      <c r="E540" s="32">
        <v>6</v>
      </c>
      <c r="F540" s="32" t="s">
        <v>32</v>
      </c>
      <c r="G540" s="32" t="s">
        <v>44</v>
      </c>
      <c r="H540" s="32" t="s">
        <v>3</v>
      </c>
      <c r="I540" s="32" t="s">
        <v>31</v>
      </c>
      <c r="J540" s="32" t="s">
        <v>41</v>
      </c>
      <c r="K540" s="32" t="s">
        <v>48</v>
      </c>
      <c r="L540" s="32" t="s">
        <v>42</v>
      </c>
      <c r="M540" s="32" t="s">
        <v>29</v>
      </c>
      <c r="N540" s="32">
        <v>1</v>
      </c>
      <c r="O540" s="32" t="s">
        <v>56</v>
      </c>
      <c r="P540" s="32" t="s">
        <v>32</v>
      </c>
      <c r="Q540" s="32">
        <v>9</v>
      </c>
      <c r="R540" s="32" t="s">
        <v>43</v>
      </c>
      <c r="S540" s="32" t="s">
        <v>56</v>
      </c>
      <c r="T540" s="32">
        <v>2</v>
      </c>
      <c r="U540" s="32" t="s">
        <v>56</v>
      </c>
      <c r="V540" s="32" t="s">
        <v>30</v>
      </c>
      <c r="W540" s="32">
        <f>SUM(_xlfn.XLOOKUP(B540,freq!$A$2:$A$40,freq!$B$2:$B$40,0),_xlfn.XLOOKUP(C540,freq!$A$2:$A$40,freq!$B$2:$B$40,0),_xlfn.XLOOKUP(D540,freq!$A$2:$A$40,freq!$B$2:$B$40,0),_xlfn.XLOOKUP(E540,freq!$A$2:$A$40,freq!$B$2:$B$40,0),_xlfn.XLOOKUP(F540,freq!$A$2:$A$40,freq!$B$2:$B$40,0),_xlfn.XLOOKUP(G540,freq!$A$2:$A$40,freq!$B$2:$B$40,0),_xlfn.XLOOKUP(H540,freq!$A$2:$A$40,freq!$B$2:$B$40,0),_xlfn.XLOOKUP(I540,freq!$A$2:$A$40,freq!$B$2:$B$40,0),_xlfn.XLOOKUP(J540,freq!$A$2:$A$40,freq!$B$2:$B$40,0),_xlfn.XLOOKUP(K540,freq!$A$2:$A$40,freq!$B$2:$B$40,0),_xlfn.XLOOKUP(L540,freq!$A$2:$A$40,freq!$B$2:$B$40,0),_xlfn.XLOOKUP(M540,freq!$A$2:$A$40,freq!$B$2:$B$40,0),_xlfn.XLOOKUP(N540,freq!$A$2:$A$40,freq!$B$2:$B$40,0),_xlfn.XLOOKUP(O540,freq!$A$2:$A$40,freq!$B$2:$B$40,0),_xlfn.XLOOKUP(P540,freq!$A$2:$A$40,freq!$B$2:$B$40,0),_xlfn.XLOOKUP(Q540,freq!$A$2:$A$40,freq!$B$2:$B$40,0),_xlfn.XLOOKUP(R540,freq!$A$2:$A$40,freq!$B$2:$B$40,0),_xlfn.XLOOKUP(S540,freq!$A$2:$A$40,freq!$B$2:$B$40,0),_xlfn.XLOOKUP(T540,freq!$A$2:$A$40,freq!$B$2:$B$40,0),_xlfn.XLOOKUP(U540,freq!$A$2:$A$40,freq!$B$2:$B$40,0),_xlfn.XLOOKUP(V540,freq!$A$2:$A$40,freq!$B$2:$B$40,0))</f>
        <v>61.160000000000004</v>
      </c>
    </row>
    <row r="541" spans="1:23" x14ac:dyDescent="0.35">
      <c r="A541" s="32" t="s">
        <v>1755</v>
      </c>
      <c r="B541" s="32" t="s">
        <v>29</v>
      </c>
      <c r="C541" s="32">
        <v>5</v>
      </c>
      <c r="D541" s="32" t="s">
        <v>45</v>
      </c>
      <c r="E541" s="32" t="s">
        <v>33</v>
      </c>
      <c r="F541" s="32" t="s">
        <v>2</v>
      </c>
      <c r="G541" s="32" t="s">
        <v>32</v>
      </c>
      <c r="H541" s="32" t="s">
        <v>48</v>
      </c>
      <c r="I541" s="32" t="s">
        <v>43</v>
      </c>
      <c r="J541" s="32" t="s">
        <v>44</v>
      </c>
      <c r="K541" s="32" t="s">
        <v>4</v>
      </c>
      <c r="L541" s="32" t="s">
        <v>41</v>
      </c>
      <c r="M541" s="32" t="s">
        <v>32</v>
      </c>
      <c r="N541" s="32">
        <v>6</v>
      </c>
      <c r="O541" s="32">
        <v>6</v>
      </c>
      <c r="P541" s="32" t="s">
        <v>4</v>
      </c>
      <c r="Q541" s="32" t="s">
        <v>3</v>
      </c>
      <c r="R541" s="32" t="s">
        <v>33</v>
      </c>
      <c r="S541" s="32">
        <v>7</v>
      </c>
      <c r="T541" s="32" t="s">
        <v>46</v>
      </c>
      <c r="U541" s="32" t="s">
        <v>58</v>
      </c>
      <c r="V541" s="32" t="s">
        <v>34</v>
      </c>
      <c r="W541" s="32">
        <f>SUM(_xlfn.XLOOKUP(B541,freq!$A$2:$A$40,freq!$B$2:$B$40,0),_xlfn.XLOOKUP(C541,freq!$A$2:$A$40,freq!$B$2:$B$40,0),_xlfn.XLOOKUP(D541,freq!$A$2:$A$40,freq!$B$2:$B$40,0),_xlfn.XLOOKUP(E541,freq!$A$2:$A$40,freq!$B$2:$B$40,0),_xlfn.XLOOKUP(F541,freq!$A$2:$A$40,freq!$B$2:$B$40,0),_xlfn.XLOOKUP(G541,freq!$A$2:$A$40,freq!$B$2:$B$40,0),_xlfn.XLOOKUP(H541,freq!$A$2:$A$40,freq!$B$2:$B$40,0),_xlfn.XLOOKUP(I541,freq!$A$2:$A$40,freq!$B$2:$B$40,0),_xlfn.XLOOKUP(J541,freq!$A$2:$A$40,freq!$B$2:$B$40,0),_xlfn.XLOOKUP(K541,freq!$A$2:$A$40,freq!$B$2:$B$40,0),_xlfn.XLOOKUP(L541,freq!$A$2:$A$40,freq!$B$2:$B$40,0),_xlfn.XLOOKUP(M541,freq!$A$2:$A$40,freq!$B$2:$B$40,0),_xlfn.XLOOKUP(N541,freq!$A$2:$A$40,freq!$B$2:$B$40,0),_xlfn.XLOOKUP(O541,freq!$A$2:$A$40,freq!$B$2:$B$40,0),_xlfn.XLOOKUP(P541,freq!$A$2:$A$40,freq!$B$2:$B$40,0),_xlfn.XLOOKUP(Q541,freq!$A$2:$A$40,freq!$B$2:$B$40,0),_xlfn.XLOOKUP(R541,freq!$A$2:$A$40,freq!$B$2:$B$40,0),_xlfn.XLOOKUP(S541,freq!$A$2:$A$40,freq!$B$2:$B$40,0),_xlfn.XLOOKUP(T541,freq!$A$2:$A$40,freq!$B$2:$B$40,0),_xlfn.XLOOKUP(U541,freq!$A$2:$A$40,freq!$B$2:$B$40,0),_xlfn.XLOOKUP(V541,freq!$A$2:$A$40,freq!$B$2:$B$40,0))</f>
        <v>61.14</v>
      </c>
    </row>
    <row r="542" spans="1:23" x14ac:dyDescent="0.35">
      <c r="A542" s="32" t="s">
        <v>1761</v>
      </c>
      <c r="B542" s="32" t="s">
        <v>53</v>
      </c>
      <c r="C542" s="32" t="s">
        <v>3</v>
      </c>
      <c r="D542" s="32" t="s">
        <v>48</v>
      </c>
      <c r="E542" s="32" t="s">
        <v>53</v>
      </c>
      <c r="F542" s="32">
        <v>1</v>
      </c>
      <c r="G542" s="32" t="s">
        <v>58</v>
      </c>
      <c r="H542" s="32" t="s">
        <v>48</v>
      </c>
      <c r="I542" s="32" t="s">
        <v>37</v>
      </c>
      <c r="J542" s="32" t="s">
        <v>2</v>
      </c>
      <c r="K542" s="32" t="s">
        <v>32</v>
      </c>
      <c r="L542" s="32">
        <v>7</v>
      </c>
      <c r="M542" s="32" t="s">
        <v>53</v>
      </c>
      <c r="N542" s="32" t="s">
        <v>41</v>
      </c>
      <c r="O542" s="32" t="s">
        <v>41</v>
      </c>
      <c r="P542" s="32">
        <v>8</v>
      </c>
      <c r="Q542" s="32" t="s">
        <v>48</v>
      </c>
      <c r="R542" s="32" t="s">
        <v>29</v>
      </c>
      <c r="S542" s="32" t="s">
        <v>38</v>
      </c>
      <c r="T542" s="32" t="s">
        <v>3</v>
      </c>
      <c r="U542" s="32" t="s">
        <v>49</v>
      </c>
      <c r="V542" s="32" t="s">
        <v>36</v>
      </c>
      <c r="W542" s="32">
        <f>SUM(_xlfn.XLOOKUP(B542,freq!$A$2:$A$40,freq!$B$2:$B$40,0),_xlfn.XLOOKUP(C542,freq!$A$2:$A$40,freq!$B$2:$B$40,0),_xlfn.XLOOKUP(D542,freq!$A$2:$A$40,freq!$B$2:$B$40,0),_xlfn.XLOOKUP(E542,freq!$A$2:$A$40,freq!$B$2:$B$40,0),_xlfn.XLOOKUP(F542,freq!$A$2:$A$40,freq!$B$2:$B$40,0),_xlfn.XLOOKUP(G542,freq!$A$2:$A$40,freq!$B$2:$B$40,0),_xlfn.XLOOKUP(H542,freq!$A$2:$A$40,freq!$B$2:$B$40,0),_xlfn.XLOOKUP(I542,freq!$A$2:$A$40,freq!$B$2:$B$40,0),_xlfn.XLOOKUP(J542,freq!$A$2:$A$40,freq!$B$2:$B$40,0),_xlfn.XLOOKUP(K542,freq!$A$2:$A$40,freq!$B$2:$B$40,0),_xlfn.XLOOKUP(L542,freq!$A$2:$A$40,freq!$B$2:$B$40,0),_xlfn.XLOOKUP(M542,freq!$A$2:$A$40,freq!$B$2:$B$40,0),_xlfn.XLOOKUP(N542,freq!$A$2:$A$40,freq!$B$2:$B$40,0),_xlfn.XLOOKUP(O542,freq!$A$2:$A$40,freq!$B$2:$B$40,0),_xlfn.XLOOKUP(P542,freq!$A$2:$A$40,freq!$B$2:$B$40,0),_xlfn.XLOOKUP(Q542,freq!$A$2:$A$40,freq!$B$2:$B$40,0),_xlfn.XLOOKUP(R542,freq!$A$2:$A$40,freq!$B$2:$B$40,0),_xlfn.XLOOKUP(S542,freq!$A$2:$A$40,freq!$B$2:$B$40,0),_xlfn.XLOOKUP(T542,freq!$A$2:$A$40,freq!$B$2:$B$40,0),_xlfn.XLOOKUP(U542,freq!$A$2:$A$40,freq!$B$2:$B$40,0),_xlfn.XLOOKUP(V542,freq!$A$2:$A$40,freq!$B$2:$B$40,0))</f>
        <v>61.099999999999994</v>
      </c>
    </row>
    <row r="543" spans="1:23" x14ac:dyDescent="0.35">
      <c r="A543" s="32" t="s">
        <v>1934</v>
      </c>
      <c r="B543" s="32">
        <v>8</v>
      </c>
      <c r="C543" s="32" t="s">
        <v>31</v>
      </c>
      <c r="D543" s="32">
        <v>5</v>
      </c>
      <c r="E543" s="32" t="s">
        <v>40</v>
      </c>
      <c r="F543" s="32" t="s">
        <v>45</v>
      </c>
      <c r="G543" s="32" t="s">
        <v>36</v>
      </c>
      <c r="H543" s="32" t="s">
        <v>2</v>
      </c>
      <c r="I543" s="32" t="s">
        <v>1</v>
      </c>
      <c r="J543" s="32" t="s">
        <v>34</v>
      </c>
      <c r="K543" s="32" t="s">
        <v>0</v>
      </c>
      <c r="L543" s="32">
        <v>7</v>
      </c>
      <c r="M543" s="32">
        <v>2</v>
      </c>
      <c r="N543" s="32">
        <v>9</v>
      </c>
      <c r="O543" s="32" t="s">
        <v>35</v>
      </c>
      <c r="P543" s="32" t="s">
        <v>38</v>
      </c>
      <c r="Q543" s="32" t="s">
        <v>1</v>
      </c>
      <c r="R543" s="32" t="s">
        <v>28</v>
      </c>
      <c r="S543" s="32" t="s">
        <v>34</v>
      </c>
      <c r="T543" s="32">
        <v>4</v>
      </c>
      <c r="U543" s="32" t="s">
        <v>50</v>
      </c>
      <c r="V543" s="32">
        <v>6</v>
      </c>
      <c r="W543" s="32">
        <f>SUM(_xlfn.XLOOKUP(B543,freq!$A$2:$A$40,freq!$B$2:$B$40,0),_xlfn.XLOOKUP(C543,freq!$A$2:$A$40,freq!$B$2:$B$40,0),_xlfn.XLOOKUP(D543,freq!$A$2:$A$40,freq!$B$2:$B$40,0),_xlfn.XLOOKUP(E543,freq!$A$2:$A$40,freq!$B$2:$B$40,0),_xlfn.XLOOKUP(F543,freq!$A$2:$A$40,freq!$B$2:$B$40,0),_xlfn.XLOOKUP(G543,freq!$A$2:$A$40,freq!$B$2:$B$40,0),_xlfn.XLOOKUP(H543,freq!$A$2:$A$40,freq!$B$2:$B$40,0),_xlfn.XLOOKUP(I543,freq!$A$2:$A$40,freq!$B$2:$B$40,0),_xlfn.XLOOKUP(J543,freq!$A$2:$A$40,freq!$B$2:$B$40,0),_xlfn.XLOOKUP(K543,freq!$A$2:$A$40,freq!$B$2:$B$40,0),_xlfn.XLOOKUP(L543,freq!$A$2:$A$40,freq!$B$2:$B$40,0),_xlfn.XLOOKUP(M543,freq!$A$2:$A$40,freq!$B$2:$B$40,0),_xlfn.XLOOKUP(N543,freq!$A$2:$A$40,freq!$B$2:$B$40,0),_xlfn.XLOOKUP(O543,freq!$A$2:$A$40,freq!$B$2:$B$40,0),_xlfn.XLOOKUP(P543,freq!$A$2:$A$40,freq!$B$2:$B$40,0),_xlfn.XLOOKUP(Q543,freq!$A$2:$A$40,freq!$B$2:$B$40,0),_xlfn.XLOOKUP(R543,freq!$A$2:$A$40,freq!$B$2:$B$40,0),_xlfn.XLOOKUP(S543,freq!$A$2:$A$40,freq!$B$2:$B$40,0),_xlfn.XLOOKUP(T543,freq!$A$2:$A$40,freq!$B$2:$B$40,0),_xlfn.XLOOKUP(U543,freq!$A$2:$A$40,freq!$B$2:$B$40,0),_xlfn.XLOOKUP(V543,freq!$A$2:$A$40,freq!$B$2:$B$40,0))</f>
        <v>61.099999999999994</v>
      </c>
    </row>
    <row r="544" spans="1:23" x14ac:dyDescent="0.35">
      <c r="A544" s="32" t="s">
        <v>165</v>
      </c>
      <c r="B544" s="32" t="s">
        <v>3</v>
      </c>
      <c r="C544" s="32">
        <v>0</v>
      </c>
      <c r="D544" s="32" t="s">
        <v>37</v>
      </c>
      <c r="E544" s="32" t="s">
        <v>59</v>
      </c>
      <c r="F544" s="32" t="s">
        <v>4</v>
      </c>
      <c r="G544" s="32" t="s">
        <v>40</v>
      </c>
      <c r="H544" s="32" t="s">
        <v>56</v>
      </c>
      <c r="I544" s="32">
        <v>6</v>
      </c>
      <c r="J544" s="32" t="s">
        <v>56</v>
      </c>
      <c r="K544" s="32" t="s">
        <v>49</v>
      </c>
      <c r="L544" s="32">
        <v>4</v>
      </c>
      <c r="M544" s="32" t="s">
        <v>49</v>
      </c>
      <c r="N544" s="32">
        <v>2</v>
      </c>
      <c r="O544" s="32" t="s">
        <v>35</v>
      </c>
      <c r="P544" s="32" t="s">
        <v>48</v>
      </c>
      <c r="Q544" s="32" t="s">
        <v>2</v>
      </c>
      <c r="R544" s="32" t="s">
        <v>4</v>
      </c>
      <c r="S544" s="32" t="s">
        <v>58</v>
      </c>
      <c r="T544" s="32" t="s">
        <v>36</v>
      </c>
      <c r="U544" s="32">
        <v>7</v>
      </c>
      <c r="V544" s="32" t="s">
        <v>34</v>
      </c>
      <c r="W544" s="32">
        <f>SUM(_xlfn.XLOOKUP(B544,freq!$A$2:$A$40,freq!$B$2:$B$40,0),_xlfn.XLOOKUP(C544,freq!$A$2:$A$40,freq!$B$2:$B$40,0),_xlfn.XLOOKUP(D544,freq!$A$2:$A$40,freq!$B$2:$B$40,0),_xlfn.XLOOKUP(E544,freq!$A$2:$A$40,freq!$B$2:$B$40,0),_xlfn.XLOOKUP(F544,freq!$A$2:$A$40,freq!$B$2:$B$40,0),_xlfn.XLOOKUP(G544,freq!$A$2:$A$40,freq!$B$2:$B$40,0),_xlfn.XLOOKUP(H544,freq!$A$2:$A$40,freq!$B$2:$B$40,0),_xlfn.XLOOKUP(I544,freq!$A$2:$A$40,freq!$B$2:$B$40,0),_xlfn.XLOOKUP(J544,freq!$A$2:$A$40,freq!$B$2:$B$40,0),_xlfn.XLOOKUP(K544,freq!$A$2:$A$40,freq!$B$2:$B$40,0),_xlfn.XLOOKUP(L544,freq!$A$2:$A$40,freq!$B$2:$B$40,0),_xlfn.XLOOKUP(M544,freq!$A$2:$A$40,freq!$B$2:$B$40,0),_xlfn.XLOOKUP(N544,freq!$A$2:$A$40,freq!$B$2:$B$40,0),_xlfn.XLOOKUP(O544,freq!$A$2:$A$40,freq!$B$2:$B$40,0),_xlfn.XLOOKUP(P544,freq!$A$2:$A$40,freq!$B$2:$B$40,0),_xlfn.XLOOKUP(Q544,freq!$A$2:$A$40,freq!$B$2:$B$40,0),_xlfn.XLOOKUP(R544,freq!$A$2:$A$40,freq!$B$2:$B$40,0),_xlfn.XLOOKUP(S544,freq!$A$2:$A$40,freq!$B$2:$B$40,0),_xlfn.XLOOKUP(T544,freq!$A$2:$A$40,freq!$B$2:$B$40,0),_xlfn.XLOOKUP(U544,freq!$A$2:$A$40,freq!$B$2:$B$40,0),_xlfn.XLOOKUP(V544,freq!$A$2:$A$40,freq!$B$2:$B$40,0))</f>
        <v>61.09</v>
      </c>
    </row>
    <row r="545" spans="1:23" x14ac:dyDescent="0.35">
      <c r="A545" s="32" t="s">
        <v>305</v>
      </c>
      <c r="B545" s="32" t="s">
        <v>3</v>
      </c>
      <c r="C545" s="32" t="s">
        <v>28</v>
      </c>
      <c r="D545" s="32" t="s">
        <v>56</v>
      </c>
      <c r="E545" s="32" t="s">
        <v>1</v>
      </c>
      <c r="F545" s="32" t="s">
        <v>38</v>
      </c>
      <c r="G545" s="32">
        <v>3</v>
      </c>
      <c r="H545" s="32" t="s">
        <v>28</v>
      </c>
      <c r="I545" s="32" t="s">
        <v>50</v>
      </c>
      <c r="J545" s="32" t="s">
        <v>3</v>
      </c>
      <c r="K545" s="32" t="s">
        <v>44</v>
      </c>
      <c r="L545" s="32" t="s">
        <v>32</v>
      </c>
      <c r="M545" s="32" t="s">
        <v>4</v>
      </c>
      <c r="N545" s="32">
        <v>5</v>
      </c>
      <c r="O545" s="32">
        <v>2</v>
      </c>
      <c r="P545" s="32" t="s">
        <v>37</v>
      </c>
      <c r="Q545" s="32" t="s">
        <v>41</v>
      </c>
      <c r="R545" s="32" t="s">
        <v>56</v>
      </c>
      <c r="S545" s="32" t="s">
        <v>4</v>
      </c>
      <c r="T545" s="32">
        <v>7</v>
      </c>
      <c r="U545" s="32" t="s">
        <v>50</v>
      </c>
      <c r="V545" s="32" t="s">
        <v>33</v>
      </c>
      <c r="W545" s="32">
        <f>SUM(_xlfn.XLOOKUP(B545,freq!$A$2:$A$40,freq!$B$2:$B$40,0),_xlfn.XLOOKUP(C545,freq!$A$2:$A$40,freq!$B$2:$B$40,0),_xlfn.XLOOKUP(D545,freq!$A$2:$A$40,freq!$B$2:$B$40,0),_xlfn.XLOOKUP(E545,freq!$A$2:$A$40,freq!$B$2:$B$40,0),_xlfn.XLOOKUP(F545,freq!$A$2:$A$40,freq!$B$2:$B$40,0),_xlfn.XLOOKUP(G545,freq!$A$2:$A$40,freq!$B$2:$B$40,0),_xlfn.XLOOKUP(H545,freq!$A$2:$A$40,freq!$B$2:$B$40,0),_xlfn.XLOOKUP(I545,freq!$A$2:$A$40,freq!$B$2:$B$40,0),_xlfn.XLOOKUP(J545,freq!$A$2:$A$40,freq!$B$2:$B$40,0),_xlfn.XLOOKUP(K545,freq!$A$2:$A$40,freq!$B$2:$B$40,0),_xlfn.XLOOKUP(L545,freq!$A$2:$A$40,freq!$B$2:$B$40,0),_xlfn.XLOOKUP(M545,freq!$A$2:$A$40,freq!$B$2:$B$40,0),_xlfn.XLOOKUP(N545,freq!$A$2:$A$40,freq!$B$2:$B$40,0),_xlfn.XLOOKUP(O545,freq!$A$2:$A$40,freq!$B$2:$B$40,0),_xlfn.XLOOKUP(P545,freq!$A$2:$A$40,freq!$B$2:$B$40,0),_xlfn.XLOOKUP(Q545,freq!$A$2:$A$40,freq!$B$2:$B$40,0),_xlfn.XLOOKUP(R545,freq!$A$2:$A$40,freq!$B$2:$B$40,0),_xlfn.XLOOKUP(S545,freq!$A$2:$A$40,freq!$B$2:$B$40,0),_xlfn.XLOOKUP(T545,freq!$A$2:$A$40,freq!$B$2:$B$40,0),_xlfn.XLOOKUP(U545,freq!$A$2:$A$40,freq!$B$2:$B$40,0),_xlfn.XLOOKUP(V545,freq!$A$2:$A$40,freq!$B$2:$B$40,0))</f>
        <v>61.05</v>
      </c>
    </row>
    <row r="546" spans="1:23" x14ac:dyDescent="0.35">
      <c r="A546" s="32" t="s">
        <v>1169</v>
      </c>
      <c r="B546" s="32" t="s">
        <v>45</v>
      </c>
      <c r="C546" s="32" t="s">
        <v>0</v>
      </c>
      <c r="D546" s="32" t="s">
        <v>32</v>
      </c>
      <c r="E546" s="32">
        <v>9</v>
      </c>
      <c r="F546" s="32" t="s">
        <v>46</v>
      </c>
      <c r="G546" s="32">
        <v>8</v>
      </c>
      <c r="H546" s="32" t="s">
        <v>40</v>
      </c>
      <c r="I546" s="32" t="s">
        <v>59</v>
      </c>
      <c r="J546" s="32" t="s">
        <v>0</v>
      </c>
      <c r="K546" s="32" t="s">
        <v>37</v>
      </c>
      <c r="L546" s="32" t="s">
        <v>56</v>
      </c>
      <c r="M546" s="32" t="s">
        <v>48</v>
      </c>
      <c r="N546" s="32" t="s">
        <v>35</v>
      </c>
      <c r="O546" s="32" t="s">
        <v>48</v>
      </c>
      <c r="P546" s="32" t="s">
        <v>50</v>
      </c>
      <c r="Q546" s="32" t="s">
        <v>28</v>
      </c>
      <c r="R546" s="32" t="s">
        <v>46</v>
      </c>
      <c r="S546" s="32">
        <v>7</v>
      </c>
      <c r="T546" s="32" t="s">
        <v>58</v>
      </c>
      <c r="U546" s="32" t="s">
        <v>0</v>
      </c>
      <c r="V546" s="32" t="s">
        <v>40</v>
      </c>
      <c r="W546" s="32">
        <f>SUM(_xlfn.XLOOKUP(B546,freq!$A$2:$A$40,freq!$B$2:$B$40,0),_xlfn.XLOOKUP(C546,freq!$A$2:$A$40,freq!$B$2:$B$40,0),_xlfn.XLOOKUP(D546,freq!$A$2:$A$40,freq!$B$2:$B$40,0),_xlfn.XLOOKUP(E546,freq!$A$2:$A$40,freq!$B$2:$B$40,0),_xlfn.XLOOKUP(F546,freq!$A$2:$A$40,freq!$B$2:$B$40,0),_xlfn.XLOOKUP(G546,freq!$A$2:$A$40,freq!$B$2:$B$40,0),_xlfn.XLOOKUP(H546,freq!$A$2:$A$40,freq!$B$2:$B$40,0),_xlfn.XLOOKUP(I546,freq!$A$2:$A$40,freq!$B$2:$B$40,0),_xlfn.XLOOKUP(J546,freq!$A$2:$A$40,freq!$B$2:$B$40,0),_xlfn.XLOOKUP(K546,freq!$A$2:$A$40,freq!$B$2:$B$40,0),_xlfn.XLOOKUP(L546,freq!$A$2:$A$40,freq!$B$2:$B$40,0),_xlfn.XLOOKUP(M546,freq!$A$2:$A$40,freq!$B$2:$B$40,0),_xlfn.XLOOKUP(N546,freq!$A$2:$A$40,freq!$B$2:$B$40,0),_xlfn.XLOOKUP(O546,freq!$A$2:$A$40,freq!$B$2:$B$40,0),_xlfn.XLOOKUP(P546,freq!$A$2:$A$40,freq!$B$2:$B$40,0),_xlfn.XLOOKUP(Q546,freq!$A$2:$A$40,freq!$B$2:$B$40,0),_xlfn.XLOOKUP(R546,freq!$A$2:$A$40,freq!$B$2:$B$40,0),_xlfn.XLOOKUP(S546,freq!$A$2:$A$40,freq!$B$2:$B$40,0),_xlfn.XLOOKUP(T546,freq!$A$2:$A$40,freq!$B$2:$B$40,0),_xlfn.XLOOKUP(U546,freq!$A$2:$A$40,freq!$B$2:$B$40,0),_xlfn.XLOOKUP(V546,freq!$A$2:$A$40,freq!$B$2:$B$40,0))</f>
        <v>61.03</v>
      </c>
    </row>
    <row r="547" spans="1:23" x14ac:dyDescent="0.35">
      <c r="A547" s="32" t="s">
        <v>1787</v>
      </c>
      <c r="B547" s="32" t="s">
        <v>48</v>
      </c>
      <c r="C547" s="32" t="s">
        <v>38</v>
      </c>
      <c r="D547" s="32">
        <v>3</v>
      </c>
      <c r="E547" s="32" t="s">
        <v>58</v>
      </c>
      <c r="F547" s="32" t="s">
        <v>58</v>
      </c>
      <c r="G547" s="32" t="s">
        <v>28</v>
      </c>
      <c r="H547" s="32" t="s">
        <v>31</v>
      </c>
      <c r="I547" s="32" t="s">
        <v>32</v>
      </c>
      <c r="J547" s="32" t="s">
        <v>36</v>
      </c>
      <c r="K547" s="32" t="s">
        <v>30</v>
      </c>
      <c r="L547" s="32" t="s">
        <v>45</v>
      </c>
      <c r="M547" s="32" t="s">
        <v>53</v>
      </c>
      <c r="N547" s="32" t="s">
        <v>3</v>
      </c>
      <c r="O547" s="32">
        <v>6</v>
      </c>
      <c r="P547" s="32" t="s">
        <v>56</v>
      </c>
      <c r="Q547" s="32" t="s">
        <v>44</v>
      </c>
      <c r="R547" s="32" t="s">
        <v>50</v>
      </c>
      <c r="S547" s="32">
        <v>9</v>
      </c>
      <c r="T547" s="32" t="s">
        <v>43</v>
      </c>
      <c r="U547" s="32" t="s">
        <v>4</v>
      </c>
      <c r="V547" s="32" t="s">
        <v>37</v>
      </c>
      <c r="W547" s="32">
        <f>SUM(_xlfn.XLOOKUP(B547,freq!$A$2:$A$40,freq!$B$2:$B$40,0),_xlfn.XLOOKUP(C547,freq!$A$2:$A$40,freq!$B$2:$B$40,0),_xlfn.XLOOKUP(D547,freq!$A$2:$A$40,freq!$B$2:$B$40,0),_xlfn.XLOOKUP(E547,freq!$A$2:$A$40,freq!$B$2:$B$40,0),_xlfn.XLOOKUP(F547,freq!$A$2:$A$40,freq!$B$2:$B$40,0),_xlfn.XLOOKUP(G547,freq!$A$2:$A$40,freq!$B$2:$B$40,0),_xlfn.XLOOKUP(H547,freq!$A$2:$A$40,freq!$B$2:$B$40,0),_xlfn.XLOOKUP(I547,freq!$A$2:$A$40,freq!$B$2:$B$40,0),_xlfn.XLOOKUP(J547,freq!$A$2:$A$40,freq!$B$2:$B$40,0),_xlfn.XLOOKUP(K547,freq!$A$2:$A$40,freq!$B$2:$B$40,0),_xlfn.XLOOKUP(L547,freq!$A$2:$A$40,freq!$B$2:$B$40,0),_xlfn.XLOOKUP(M547,freq!$A$2:$A$40,freq!$B$2:$B$40,0),_xlfn.XLOOKUP(N547,freq!$A$2:$A$40,freq!$B$2:$B$40,0),_xlfn.XLOOKUP(O547,freq!$A$2:$A$40,freq!$B$2:$B$40,0),_xlfn.XLOOKUP(P547,freq!$A$2:$A$40,freq!$B$2:$B$40,0),_xlfn.XLOOKUP(Q547,freq!$A$2:$A$40,freq!$B$2:$B$40,0),_xlfn.XLOOKUP(R547,freq!$A$2:$A$40,freq!$B$2:$B$40,0),_xlfn.XLOOKUP(S547,freq!$A$2:$A$40,freq!$B$2:$B$40,0),_xlfn.XLOOKUP(T547,freq!$A$2:$A$40,freq!$B$2:$B$40,0),_xlfn.XLOOKUP(U547,freq!$A$2:$A$40,freq!$B$2:$B$40,0),_xlfn.XLOOKUP(V547,freq!$A$2:$A$40,freq!$B$2:$B$40,0))</f>
        <v>61.009999999999991</v>
      </c>
    </row>
    <row r="548" spans="1:23" x14ac:dyDescent="0.35">
      <c r="A548" s="32" t="s">
        <v>88</v>
      </c>
      <c r="B548" s="32" t="s">
        <v>59</v>
      </c>
      <c r="C548" s="32" t="s">
        <v>45</v>
      </c>
      <c r="D548" s="32" t="s">
        <v>50</v>
      </c>
      <c r="E548" s="32" t="s">
        <v>3</v>
      </c>
      <c r="F548" s="32" t="s">
        <v>34</v>
      </c>
      <c r="G548" s="32" t="s">
        <v>28</v>
      </c>
      <c r="H548" s="32">
        <v>4</v>
      </c>
      <c r="I548" s="32" t="s">
        <v>59</v>
      </c>
      <c r="J548" s="32">
        <v>8</v>
      </c>
      <c r="K548" s="32" t="s">
        <v>45</v>
      </c>
      <c r="L548" s="32" t="s">
        <v>0</v>
      </c>
      <c r="M548" s="32" t="s">
        <v>36</v>
      </c>
      <c r="N548" s="32" t="s">
        <v>44</v>
      </c>
      <c r="O548" s="32" t="s">
        <v>40</v>
      </c>
      <c r="P548" s="32" t="s">
        <v>31</v>
      </c>
      <c r="Q548" s="32" t="s">
        <v>0</v>
      </c>
      <c r="R548" s="32" t="s">
        <v>2</v>
      </c>
      <c r="S548" s="32" t="s">
        <v>40</v>
      </c>
      <c r="T548" s="32" t="s">
        <v>40</v>
      </c>
      <c r="U548" s="32">
        <v>1</v>
      </c>
      <c r="V548" s="32">
        <v>8</v>
      </c>
      <c r="W548" s="32">
        <f>SUM(_xlfn.XLOOKUP(B548,freq!$A$2:$A$40,freq!$B$2:$B$40,0),_xlfn.XLOOKUP(C548,freq!$A$2:$A$40,freq!$B$2:$B$40,0),_xlfn.XLOOKUP(D548,freq!$A$2:$A$40,freq!$B$2:$B$40,0),_xlfn.XLOOKUP(E548,freq!$A$2:$A$40,freq!$B$2:$B$40,0),_xlfn.XLOOKUP(F548,freq!$A$2:$A$40,freq!$B$2:$B$40,0),_xlfn.XLOOKUP(G548,freq!$A$2:$A$40,freq!$B$2:$B$40,0),_xlfn.XLOOKUP(H548,freq!$A$2:$A$40,freq!$B$2:$B$40,0),_xlfn.XLOOKUP(I548,freq!$A$2:$A$40,freq!$B$2:$B$40,0),_xlfn.XLOOKUP(J548,freq!$A$2:$A$40,freq!$B$2:$B$40,0),_xlfn.XLOOKUP(K548,freq!$A$2:$A$40,freq!$B$2:$B$40,0),_xlfn.XLOOKUP(L548,freq!$A$2:$A$40,freq!$B$2:$B$40,0),_xlfn.XLOOKUP(M548,freq!$A$2:$A$40,freq!$B$2:$B$40,0),_xlfn.XLOOKUP(N548,freq!$A$2:$A$40,freq!$B$2:$B$40,0),_xlfn.XLOOKUP(O548,freq!$A$2:$A$40,freq!$B$2:$B$40,0),_xlfn.XLOOKUP(P548,freq!$A$2:$A$40,freq!$B$2:$B$40,0),_xlfn.XLOOKUP(Q548,freq!$A$2:$A$40,freq!$B$2:$B$40,0),_xlfn.XLOOKUP(R548,freq!$A$2:$A$40,freq!$B$2:$B$40,0),_xlfn.XLOOKUP(S548,freq!$A$2:$A$40,freq!$B$2:$B$40,0),_xlfn.XLOOKUP(T548,freq!$A$2:$A$40,freq!$B$2:$B$40,0),_xlfn.XLOOKUP(U548,freq!$A$2:$A$40,freq!$B$2:$B$40,0),_xlfn.XLOOKUP(V548,freq!$A$2:$A$40,freq!$B$2:$B$40,0))</f>
        <v>60.980000000000004</v>
      </c>
    </row>
    <row r="549" spans="1:23" x14ac:dyDescent="0.35">
      <c r="A549" s="32" t="s">
        <v>1502</v>
      </c>
      <c r="B549" s="32">
        <v>7</v>
      </c>
      <c r="C549" s="32" t="s">
        <v>48</v>
      </c>
      <c r="D549" s="32">
        <v>1</v>
      </c>
      <c r="E549" s="32" t="s">
        <v>28</v>
      </c>
      <c r="F549" s="32" t="s">
        <v>33</v>
      </c>
      <c r="G549" s="32" t="s">
        <v>1</v>
      </c>
      <c r="H549" s="32" t="s">
        <v>44</v>
      </c>
      <c r="I549" s="32">
        <v>4</v>
      </c>
      <c r="J549" s="32" t="s">
        <v>48</v>
      </c>
      <c r="K549" s="32" t="s">
        <v>58</v>
      </c>
      <c r="L549" s="32" t="s">
        <v>31</v>
      </c>
      <c r="M549" s="32" t="s">
        <v>30</v>
      </c>
      <c r="N549" s="32" t="s">
        <v>44</v>
      </c>
      <c r="O549" s="32" t="s">
        <v>3</v>
      </c>
      <c r="P549" s="32" t="s">
        <v>42</v>
      </c>
      <c r="Q549" s="32" t="s">
        <v>37</v>
      </c>
      <c r="R549" s="32">
        <v>2</v>
      </c>
      <c r="S549" s="32" t="s">
        <v>50</v>
      </c>
      <c r="T549" s="32" t="s">
        <v>31</v>
      </c>
      <c r="U549" s="32" t="s">
        <v>30</v>
      </c>
      <c r="V549" s="32" t="s">
        <v>41</v>
      </c>
      <c r="W549" s="32">
        <f>SUM(_xlfn.XLOOKUP(B549,freq!$A$2:$A$40,freq!$B$2:$B$40,0),_xlfn.XLOOKUP(C549,freq!$A$2:$A$40,freq!$B$2:$B$40,0),_xlfn.XLOOKUP(D549,freq!$A$2:$A$40,freq!$B$2:$B$40,0),_xlfn.XLOOKUP(E549,freq!$A$2:$A$40,freq!$B$2:$B$40,0),_xlfn.XLOOKUP(F549,freq!$A$2:$A$40,freq!$B$2:$B$40,0),_xlfn.XLOOKUP(G549,freq!$A$2:$A$40,freq!$B$2:$B$40,0),_xlfn.XLOOKUP(H549,freq!$A$2:$A$40,freq!$B$2:$B$40,0),_xlfn.XLOOKUP(I549,freq!$A$2:$A$40,freq!$B$2:$B$40,0),_xlfn.XLOOKUP(J549,freq!$A$2:$A$40,freq!$B$2:$B$40,0),_xlfn.XLOOKUP(K549,freq!$A$2:$A$40,freq!$B$2:$B$40,0),_xlfn.XLOOKUP(L549,freq!$A$2:$A$40,freq!$B$2:$B$40,0),_xlfn.XLOOKUP(M549,freq!$A$2:$A$40,freq!$B$2:$B$40,0),_xlfn.XLOOKUP(N549,freq!$A$2:$A$40,freq!$B$2:$B$40,0),_xlfn.XLOOKUP(O549,freq!$A$2:$A$40,freq!$B$2:$B$40,0),_xlfn.XLOOKUP(P549,freq!$A$2:$A$40,freq!$B$2:$B$40,0),_xlfn.XLOOKUP(Q549,freq!$A$2:$A$40,freq!$B$2:$B$40,0),_xlfn.XLOOKUP(R549,freq!$A$2:$A$40,freq!$B$2:$B$40,0),_xlfn.XLOOKUP(S549,freq!$A$2:$A$40,freq!$B$2:$B$40,0),_xlfn.XLOOKUP(T549,freq!$A$2:$A$40,freq!$B$2:$B$40,0),_xlfn.XLOOKUP(U549,freq!$A$2:$A$40,freq!$B$2:$B$40,0),_xlfn.XLOOKUP(V549,freq!$A$2:$A$40,freq!$B$2:$B$40,0))</f>
        <v>60.95000000000001</v>
      </c>
    </row>
    <row r="550" spans="1:23" x14ac:dyDescent="0.35">
      <c r="A550" s="32" t="s">
        <v>73</v>
      </c>
      <c r="B550" s="32" t="s">
        <v>38</v>
      </c>
      <c r="C550" s="32">
        <v>9</v>
      </c>
      <c r="D550" s="32" t="s">
        <v>59</v>
      </c>
      <c r="E550" s="32" t="s">
        <v>46</v>
      </c>
      <c r="F550" s="32" t="s">
        <v>35</v>
      </c>
      <c r="G550" s="32" t="s">
        <v>58</v>
      </c>
      <c r="H550" s="32" t="s">
        <v>53</v>
      </c>
      <c r="I550" s="32" t="s">
        <v>2</v>
      </c>
      <c r="J550" s="32" t="s">
        <v>2</v>
      </c>
      <c r="K550" s="32" t="s">
        <v>3</v>
      </c>
      <c r="L550" s="32" t="s">
        <v>59</v>
      </c>
      <c r="M550" s="32" t="s">
        <v>36</v>
      </c>
      <c r="N550" s="32">
        <v>5</v>
      </c>
      <c r="O550" s="32" t="s">
        <v>48</v>
      </c>
      <c r="P550" s="32" t="s">
        <v>42</v>
      </c>
      <c r="Q550" s="32" t="s">
        <v>33</v>
      </c>
      <c r="R550" s="32" t="s">
        <v>33</v>
      </c>
      <c r="S550" s="32" t="s">
        <v>29</v>
      </c>
      <c r="T550" s="32" t="s">
        <v>44</v>
      </c>
      <c r="U550" s="32">
        <v>4</v>
      </c>
      <c r="V550" s="32" t="s">
        <v>53</v>
      </c>
      <c r="W550" s="32">
        <f>SUM(_xlfn.XLOOKUP(B550,freq!$A$2:$A$40,freq!$B$2:$B$40,0),_xlfn.XLOOKUP(C550,freq!$A$2:$A$40,freq!$B$2:$B$40,0),_xlfn.XLOOKUP(D550,freq!$A$2:$A$40,freq!$B$2:$B$40,0),_xlfn.XLOOKUP(E550,freq!$A$2:$A$40,freq!$B$2:$B$40,0),_xlfn.XLOOKUP(F550,freq!$A$2:$A$40,freq!$B$2:$B$40,0),_xlfn.XLOOKUP(G550,freq!$A$2:$A$40,freq!$B$2:$B$40,0),_xlfn.XLOOKUP(H550,freq!$A$2:$A$40,freq!$B$2:$B$40,0),_xlfn.XLOOKUP(I550,freq!$A$2:$A$40,freq!$B$2:$B$40,0),_xlfn.XLOOKUP(J550,freq!$A$2:$A$40,freq!$B$2:$B$40,0),_xlfn.XLOOKUP(K550,freq!$A$2:$A$40,freq!$B$2:$B$40,0),_xlfn.XLOOKUP(L550,freq!$A$2:$A$40,freq!$B$2:$B$40,0),_xlfn.XLOOKUP(M550,freq!$A$2:$A$40,freq!$B$2:$B$40,0),_xlfn.XLOOKUP(N550,freq!$A$2:$A$40,freq!$B$2:$B$40,0),_xlfn.XLOOKUP(O550,freq!$A$2:$A$40,freq!$B$2:$B$40,0),_xlfn.XLOOKUP(P550,freq!$A$2:$A$40,freq!$B$2:$B$40,0),_xlfn.XLOOKUP(Q550,freq!$A$2:$A$40,freq!$B$2:$B$40,0),_xlfn.XLOOKUP(R550,freq!$A$2:$A$40,freq!$B$2:$B$40,0),_xlfn.XLOOKUP(S550,freq!$A$2:$A$40,freq!$B$2:$B$40,0),_xlfn.XLOOKUP(T550,freq!$A$2:$A$40,freq!$B$2:$B$40,0),_xlfn.XLOOKUP(U550,freq!$A$2:$A$40,freq!$B$2:$B$40,0),_xlfn.XLOOKUP(V550,freq!$A$2:$A$40,freq!$B$2:$B$40,0))</f>
        <v>60.920000000000009</v>
      </c>
    </row>
    <row r="551" spans="1:23" x14ac:dyDescent="0.35">
      <c r="A551" s="32" t="s">
        <v>1441</v>
      </c>
      <c r="B551" s="32">
        <v>1</v>
      </c>
      <c r="C551" s="32" t="s">
        <v>48</v>
      </c>
      <c r="D551" s="32" t="s">
        <v>33</v>
      </c>
      <c r="E551" s="32" t="s">
        <v>43</v>
      </c>
      <c r="F551" s="32" t="s">
        <v>37</v>
      </c>
      <c r="G551" s="32" t="s">
        <v>59</v>
      </c>
      <c r="H551" s="32" t="s">
        <v>1</v>
      </c>
      <c r="I551" s="32">
        <v>7</v>
      </c>
      <c r="J551" s="32" t="s">
        <v>43</v>
      </c>
      <c r="K551" s="32" t="s">
        <v>3</v>
      </c>
      <c r="L551" s="32" t="s">
        <v>48</v>
      </c>
      <c r="M551" s="32">
        <v>9</v>
      </c>
      <c r="N551" s="32" t="s">
        <v>33</v>
      </c>
      <c r="O551" s="32" t="s">
        <v>44</v>
      </c>
      <c r="P551" s="32" t="s">
        <v>1</v>
      </c>
      <c r="Q551" s="32" t="s">
        <v>59</v>
      </c>
      <c r="R551" s="32" t="s">
        <v>41</v>
      </c>
      <c r="S551" s="32" t="s">
        <v>3</v>
      </c>
      <c r="T551" s="32">
        <v>2</v>
      </c>
      <c r="U551" s="32" t="s">
        <v>49</v>
      </c>
      <c r="V551" s="32" t="s">
        <v>42</v>
      </c>
      <c r="W551" s="32">
        <f>SUM(_xlfn.XLOOKUP(B551,freq!$A$2:$A$40,freq!$B$2:$B$40,0),_xlfn.XLOOKUP(C551,freq!$A$2:$A$40,freq!$B$2:$B$40,0),_xlfn.XLOOKUP(D551,freq!$A$2:$A$40,freq!$B$2:$B$40,0),_xlfn.XLOOKUP(E551,freq!$A$2:$A$40,freq!$B$2:$B$40,0),_xlfn.XLOOKUP(F551,freq!$A$2:$A$40,freq!$B$2:$B$40,0),_xlfn.XLOOKUP(G551,freq!$A$2:$A$40,freq!$B$2:$B$40,0),_xlfn.XLOOKUP(H551,freq!$A$2:$A$40,freq!$B$2:$B$40,0),_xlfn.XLOOKUP(I551,freq!$A$2:$A$40,freq!$B$2:$B$40,0),_xlfn.XLOOKUP(J551,freq!$A$2:$A$40,freq!$B$2:$B$40,0),_xlfn.XLOOKUP(K551,freq!$A$2:$A$40,freq!$B$2:$B$40,0),_xlfn.XLOOKUP(L551,freq!$A$2:$A$40,freq!$B$2:$B$40,0),_xlfn.XLOOKUP(M551,freq!$A$2:$A$40,freq!$B$2:$B$40,0),_xlfn.XLOOKUP(N551,freq!$A$2:$A$40,freq!$B$2:$B$40,0),_xlfn.XLOOKUP(O551,freq!$A$2:$A$40,freq!$B$2:$B$40,0),_xlfn.XLOOKUP(P551,freq!$A$2:$A$40,freq!$B$2:$B$40,0),_xlfn.XLOOKUP(Q551,freq!$A$2:$A$40,freq!$B$2:$B$40,0),_xlfn.XLOOKUP(R551,freq!$A$2:$A$40,freq!$B$2:$B$40,0),_xlfn.XLOOKUP(S551,freq!$A$2:$A$40,freq!$B$2:$B$40,0),_xlfn.XLOOKUP(T551,freq!$A$2:$A$40,freq!$B$2:$B$40,0),_xlfn.XLOOKUP(U551,freq!$A$2:$A$40,freq!$B$2:$B$40,0),_xlfn.XLOOKUP(V551,freq!$A$2:$A$40,freq!$B$2:$B$40,0))</f>
        <v>60.870000000000005</v>
      </c>
    </row>
    <row r="552" spans="1:23" x14ac:dyDescent="0.35">
      <c r="A552" s="32" t="s">
        <v>1924</v>
      </c>
      <c r="B552" s="32" t="s">
        <v>32</v>
      </c>
      <c r="C552" s="32" t="s">
        <v>33</v>
      </c>
      <c r="D552" s="32">
        <v>2</v>
      </c>
      <c r="E552" s="32" t="s">
        <v>48</v>
      </c>
      <c r="F552" s="32" t="s">
        <v>28</v>
      </c>
      <c r="G552" s="32" t="s">
        <v>37</v>
      </c>
      <c r="H552" s="32" t="s">
        <v>42</v>
      </c>
      <c r="I552" s="32" t="s">
        <v>4</v>
      </c>
      <c r="J552" s="32" t="s">
        <v>53</v>
      </c>
      <c r="K552" s="32" t="s">
        <v>32</v>
      </c>
      <c r="L552" s="32" t="s">
        <v>0</v>
      </c>
      <c r="M552" s="32" t="s">
        <v>50</v>
      </c>
      <c r="N552" s="32" t="s">
        <v>36</v>
      </c>
      <c r="O552" s="32" t="s">
        <v>35</v>
      </c>
      <c r="P552" s="32" t="s">
        <v>53</v>
      </c>
      <c r="Q552" s="32" t="s">
        <v>2</v>
      </c>
      <c r="R552" s="32" t="s">
        <v>44</v>
      </c>
      <c r="S552" s="32" t="s">
        <v>0</v>
      </c>
      <c r="T552" s="32" t="s">
        <v>45</v>
      </c>
      <c r="U552" s="32">
        <v>0</v>
      </c>
      <c r="V552" s="32">
        <v>9</v>
      </c>
      <c r="W552" s="32">
        <f>SUM(_xlfn.XLOOKUP(B552,freq!$A$2:$A$40,freq!$B$2:$B$40,0),_xlfn.XLOOKUP(C552,freq!$A$2:$A$40,freq!$B$2:$B$40,0),_xlfn.XLOOKUP(D552,freq!$A$2:$A$40,freq!$B$2:$B$40,0),_xlfn.XLOOKUP(E552,freq!$A$2:$A$40,freq!$B$2:$B$40,0),_xlfn.XLOOKUP(F552,freq!$A$2:$A$40,freq!$B$2:$B$40,0),_xlfn.XLOOKUP(G552,freq!$A$2:$A$40,freq!$B$2:$B$40,0),_xlfn.XLOOKUP(H552,freq!$A$2:$A$40,freq!$B$2:$B$40,0),_xlfn.XLOOKUP(I552,freq!$A$2:$A$40,freq!$B$2:$B$40,0),_xlfn.XLOOKUP(J552,freq!$A$2:$A$40,freq!$B$2:$B$40,0),_xlfn.XLOOKUP(K552,freq!$A$2:$A$40,freq!$B$2:$B$40,0),_xlfn.XLOOKUP(L552,freq!$A$2:$A$40,freq!$B$2:$B$40,0),_xlfn.XLOOKUP(M552,freq!$A$2:$A$40,freq!$B$2:$B$40,0),_xlfn.XLOOKUP(N552,freq!$A$2:$A$40,freq!$B$2:$B$40,0),_xlfn.XLOOKUP(O552,freq!$A$2:$A$40,freq!$B$2:$B$40,0),_xlfn.XLOOKUP(P552,freq!$A$2:$A$40,freq!$B$2:$B$40,0),_xlfn.XLOOKUP(Q552,freq!$A$2:$A$40,freq!$B$2:$B$40,0),_xlfn.XLOOKUP(R552,freq!$A$2:$A$40,freq!$B$2:$B$40,0),_xlfn.XLOOKUP(S552,freq!$A$2:$A$40,freq!$B$2:$B$40,0),_xlfn.XLOOKUP(T552,freq!$A$2:$A$40,freq!$B$2:$B$40,0),_xlfn.XLOOKUP(U552,freq!$A$2:$A$40,freq!$B$2:$B$40,0),_xlfn.XLOOKUP(V552,freq!$A$2:$A$40,freq!$B$2:$B$40,0))</f>
        <v>60.819999999999993</v>
      </c>
    </row>
    <row r="553" spans="1:23" x14ac:dyDescent="0.35">
      <c r="A553" s="32" t="s">
        <v>915</v>
      </c>
      <c r="B553" s="32" t="s">
        <v>40</v>
      </c>
      <c r="C553" s="32" t="s">
        <v>56</v>
      </c>
      <c r="D553" s="32" t="s">
        <v>3</v>
      </c>
      <c r="E553" s="32">
        <v>2</v>
      </c>
      <c r="F553" s="32" t="s">
        <v>44</v>
      </c>
      <c r="G553" s="32" t="s">
        <v>38</v>
      </c>
      <c r="H553" s="32" t="s">
        <v>49</v>
      </c>
      <c r="I553" s="32" t="s">
        <v>30</v>
      </c>
      <c r="J553" s="32" t="s">
        <v>1</v>
      </c>
      <c r="K553" s="32" t="s">
        <v>1</v>
      </c>
      <c r="L553" s="32" t="s">
        <v>34</v>
      </c>
      <c r="M553" s="32" t="s">
        <v>41</v>
      </c>
      <c r="N553" s="32" t="s">
        <v>45</v>
      </c>
      <c r="O553" s="32" t="s">
        <v>42</v>
      </c>
      <c r="P553" s="32">
        <v>5</v>
      </c>
      <c r="Q553" s="32" t="s">
        <v>32</v>
      </c>
      <c r="R553" s="32" t="s">
        <v>49</v>
      </c>
      <c r="S553" s="32">
        <v>8</v>
      </c>
      <c r="T553" s="32">
        <v>0</v>
      </c>
      <c r="U553" s="32" t="s">
        <v>32</v>
      </c>
      <c r="V553" s="32" t="s">
        <v>46</v>
      </c>
      <c r="W553" s="32">
        <f>SUM(_xlfn.XLOOKUP(B553,freq!$A$2:$A$40,freq!$B$2:$B$40,0),_xlfn.XLOOKUP(C553,freq!$A$2:$A$40,freq!$B$2:$B$40,0),_xlfn.XLOOKUP(D553,freq!$A$2:$A$40,freq!$B$2:$B$40,0),_xlfn.XLOOKUP(E553,freq!$A$2:$A$40,freq!$B$2:$B$40,0),_xlfn.XLOOKUP(F553,freq!$A$2:$A$40,freq!$B$2:$B$40,0),_xlfn.XLOOKUP(G553,freq!$A$2:$A$40,freq!$B$2:$B$40,0),_xlfn.XLOOKUP(H553,freq!$A$2:$A$40,freq!$B$2:$B$40,0),_xlfn.XLOOKUP(I553,freq!$A$2:$A$40,freq!$B$2:$B$40,0),_xlfn.XLOOKUP(J553,freq!$A$2:$A$40,freq!$B$2:$B$40,0),_xlfn.XLOOKUP(K553,freq!$A$2:$A$40,freq!$B$2:$B$40,0),_xlfn.XLOOKUP(L553,freq!$A$2:$A$40,freq!$B$2:$B$40,0),_xlfn.XLOOKUP(M553,freq!$A$2:$A$40,freq!$B$2:$B$40,0),_xlfn.XLOOKUP(N553,freq!$A$2:$A$40,freq!$B$2:$B$40,0),_xlfn.XLOOKUP(O553,freq!$A$2:$A$40,freq!$B$2:$B$40,0),_xlfn.XLOOKUP(P553,freq!$A$2:$A$40,freq!$B$2:$B$40,0),_xlfn.XLOOKUP(Q553,freq!$A$2:$A$40,freq!$B$2:$B$40,0),_xlfn.XLOOKUP(R553,freq!$A$2:$A$40,freq!$B$2:$B$40,0),_xlfn.XLOOKUP(S553,freq!$A$2:$A$40,freq!$B$2:$B$40,0),_xlfn.XLOOKUP(T553,freq!$A$2:$A$40,freq!$B$2:$B$40,0),_xlfn.XLOOKUP(U553,freq!$A$2:$A$40,freq!$B$2:$B$40,0),_xlfn.XLOOKUP(V553,freq!$A$2:$A$40,freq!$B$2:$B$40,0))</f>
        <v>60.810000000000009</v>
      </c>
    </row>
    <row r="554" spans="1:23" x14ac:dyDescent="0.35">
      <c r="A554" s="32" t="s">
        <v>2054</v>
      </c>
      <c r="B554" s="32" t="s">
        <v>43</v>
      </c>
      <c r="C554" s="32">
        <v>1</v>
      </c>
      <c r="D554" s="32" t="s">
        <v>56</v>
      </c>
      <c r="E554" s="32" t="s">
        <v>37</v>
      </c>
      <c r="F554" s="32" t="s">
        <v>33</v>
      </c>
      <c r="G554" s="32" t="s">
        <v>36</v>
      </c>
      <c r="H554" s="32" t="s">
        <v>29</v>
      </c>
      <c r="I554" s="32">
        <v>1</v>
      </c>
      <c r="J554" s="32" t="s">
        <v>58</v>
      </c>
      <c r="K554" s="32" t="s">
        <v>33</v>
      </c>
      <c r="L554" s="32" t="s">
        <v>3</v>
      </c>
      <c r="M554" s="32" t="s">
        <v>4</v>
      </c>
      <c r="N554" s="32" t="s">
        <v>36</v>
      </c>
      <c r="O554" s="32" t="s">
        <v>48</v>
      </c>
      <c r="P554" s="32" t="s">
        <v>35</v>
      </c>
      <c r="Q554" s="32" t="s">
        <v>33</v>
      </c>
      <c r="R554" s="32" t="s">
        <v>42</v>
      </c>
      <c r="S554" s="32" t="s">
        <v>34</v>
      </c>
      <c r="T554" s="32" t="s">
        <v>53</v>
      </c>
      <c r="U554" s="32" t="s">
        <v>48</v>
      </c>
      <c r="V554" s="32" t="s">
        <v>48</v>
      </c>
      <c r="W554" s="32">
        <f>SUM(_xlfn.XLOOKUP(B554,freq!$A$2:$A$40,freq!$B$2:$B$40,0),_xlfn.XLOOKUP(C554,freq!$A$2:$A$40,freq!$B$2:$B$40,0),_xlfn.XLOOKUP(D554,freq!$A$2:$A$40,freq!$B$2:$B$40,0),_xlfn.XLOOKUP(E554,freq!$A$2:$A$40,freq!$B$2:$B$40,0),_xlfn.XLOOKUP(F554,freq!$A$2:$A$40,freq!$B$2:$B$40,0),_xlfn.XLOOKUP(G554,freq!$A$2:$A$40,freq!$B$2:$B$40,0),_xlfn.XLOOKUP(H554,freq!$A$2:$A$40,freq!$B$2:$B$40,0),_xlfn.XLOOKUP(I554,freq!$A$2:$A$40,freq!$B$2:$B$40,0),_xlfn.XLOOKUP(J554,freq!$A$2:$A$40,freq!$B$2:$B$40,0),_xlfn.XLOOKUP(K554,freq!$A$2:$A$40,freq!$B$2:$B$40,0),_xlfn.XLOOKUP(L554,freq!$A$2:$A$40,freq!$B$2:$B$40,0),_xlfn.XLOOKUP(M554,freq!$A$2:$A$40,freq!$B$2:$B$40,0),_xlfn.XLOOKUP(N554,freq!$A$2:$A$40,freq!$B$2:$B$40,0),_xlfn.XLOOKUP(O554,freq!$A$2:$A$40,freq!$B$2:$B$40,0),_xlfn.XLOOKUP(P554,freq!$A$2:$A$40,freq!$B$2:$B$40,0),_xlfn.XLOOKUP(Q554,freq!$A$2:$A$40,freq!$B$2:$B$40,0),_xlfn.XLOOKUP(R554,freq!$A$2:$A$40,freq!$B$2:$B$40,0),_xlfn.XLOOKUP(S554,freq!$A$2:$A$40,freq!$B$2:$B$40,0),_xlfn.XLOOKUP(T554,freq!$A$2:$A$40,freq!$B$2:$B$40,0),_xlfn.XLOOKUP(U554,freq!$A$2:$A$40,freq!$B$2:$B$40,0),_xlfn.XLOOKUP(V554,freq!$A$2:$A$40,freq!$B$2:$B$40,0))</f>
        <v>60.780000000000008</v>
      </c>
    </row>
    <row r="555" spans="1:23" x14ac:dyDescent="0.35">
      <c r="A555" s="32" t="s">
        <v>482</v>
      </c>
      <c r="B555" s="32" t="s">
        <v>29</v>
      </c>
      <c r="C555" s="32" t="s">
        <v>2</v>
      </c>
      <c r="D555" s="32" t="s">
        <v>53</v>
      </c>
      <c r="E555" s="32" t="s">
        <v>37</v>
      </c>
      <c r="F555" s="32" t="s">
        <v>37</v>
      </c>
      <c r="G555" s="32" t="s">
        <v>0</v>
      </c>
      <c r="H555" s="32" t="s">
        <v>0</v>
      </c>
      <c r="I555" s="32" t="s">
        <v>38</v>
      </c>
      <c r="J555" s="32" t="s">
        <v>30</v>
      </c>
      <c r="K555" s="32" t="s">
        <v>45</v>
      </c>
      <c r="L555" s="32" t="s">
        <v>56</v>
      </c>
      <c r="M555" s="32" t="s">
        <v>31</v>
      </c>
      <c r="N555" s="32">
        <v>8</v>
      </c>
      <c r="O555" s="32">
        <v>7</v>
      </c>
      <c r="P555" s="32">
        <v>3</v>
      </c>
      <c r="Q555" s="32">
        <v>9</v>
      </c>
      <c r="R555" s="32" t="s">
        <v>33</v>
      </c>
      <c r="S555" s="32" t="s">
        <v>56</v>
      </c>
      <c r="T555" s="32" t="s">
        <v>40</v>
      </c>
      <c r="U555" s="32">
        <v>0</v>
      </c>
      <c r="V555" s="32">
        <v>5</v>
      </c>
      <c r="W555" s="32">
        <f>SUM(_xlfn.XLOOKUP(B555,freq!$A$2:$A$40,freq!$B$2:$B$40,0),_xlfn.XLOOKUP(C555,freq!$A$2:$A$40,freq!$B$2:$B$40,0),_xlfn.XLOOKUP(D555,freq!$A$2:$A$40,freq!$B$2:$B$40,0),_xlfn.XLOOKUP(E555,freq!$A$2:$A$40,freq!$B$2:$B$40,0),_xlfn.XLOOKUP(F555,freq!$A$2:$A$40,freq!$B$2:$B$40,0),_xlfn.XLOOKUP(G555,freq!$A$2:$A$40,freq!$B$2:$B$40,0),_xlfn.XLOOKUP(H555,freq!$A$2:$A$40,freq!$B$2:$B$40,0),_xlfn.XLOOKUP(I555,freq!$A$2:$A$40,freq!$B$2:$B$40,0),_xlfn.XLOOKUP(J555,freq!$A$2:$A$40,freq!$B$2:$B$40,0),_xlfn.XLOOKUP(K555,freq!$A$2:$A$40,freq!$B$2:$B$40,0),_xlfn.XLOOKUP(L555,freq!$A$2:$A$40,freq!$B$2:$B$40,0),_xlfn.XLOOKUP(M555,freq!$A$2:$A$40,freq!$B$2:$B$40,0),_xlfn.XLOOKUP(N555,freq!$A$2:$A$40,freq!$B$2:$B$40,0),_xlfn.XLOOKUP(O555,freq!$A$2:$A$40,freq!$B$2:$B$40,0),_xlfn.XLOOKUP(P555,freq!$A$2:$A$40,freq!$B$2:$B$40,0),_xlfn.XLOOKUP(Q555,freq!$A$2:$A$40,freq!$B$2:$B$40,0),_xlfn.XLOOKUP(R555,freq!$A$2:$A$40,freq!$B$2:$B$40,0),_xlfn.XLOOKUP(S555,freq!$A$2:$A$40,freq!$B$2:$B$40,0),_xlfn.XLOOKUP(T555,freq!$A$2:$A$40,freq!$B$2:$B$40,0),_xlfn.XLOOKUP(U555,freq!$A$2:$A$40,freq!$B$2:$B$40,0),_xlfn.XLOOKUP(V555,freq!$A$2:$A$40,freq!$B$2:$B$40,0))</f>
        <v>60.70000000000001</v>
      </c>
    </row>
    <row r="556" spans="1:23" x14ac:dyDescent="0.35">
      <c r="A556" s="32" t="s">
        <v>1663</v>
      </c>
      <c r="B556" s="32">
        <v>1</v>
      </c>
      <c r="C556" s="32" t="s">
        <v>50</v>
      </c>
      <c r="D556" s="32" t="s">
        <v>56</v>
      </c>
      <c r="E556" s="32">
        <v>1</v>
      </c>
      <c r="F556" s="32" t="s">
        <v>44</v>
      </c>
      <c r="G556" s="32" t="s">
        <v>41</v>
      </c>
      <c r="H556" s="32" t="s">
        <v>59</v>
      </c>
      <c r="I556" s="32" t="s">
        <v>46</v>
      </c>
      <c r="J556" s="32" t="s">
        <v>44</v>
      </c>
      <c r="K556" s="32">
        <v>2</v>
      </c>
      <c r="L556" s="32" t="s">
        <v>56</v>
      </c>
      <c r="M556" s="32" t="s">
        <v>36</v>
      </c>
      <c r="N556" s="32">
        <v>9</v>
      </c>
      <c r="O556" s="32" t="s">
        <v>31</v>
      </c>
      <c r="P556" s="32" t="s">
        <v>2</v>
      </c>
      <c r="Q556" s="32">
        <v>1</v>
      </c>
      <c r="R556" s="32" t="s">
        <v>44</v>
      </c>
      <c r="S556" s="32">
        <v>7</v>
      </c>
      <c r="T556" s="32" t="s">
        <v>31</v>
      </c>
      <c r="U556" s="32" t="s">
        <v>53</v>
      </c>
      <c r="V556" s="32" t="s">
        <v>28</v>
      </c>
      <c r="W556" s="32">
        <f>SUM(_xlfn.XLOOKUP(B556,freq!$A$2:$A$40,freq!$B$2:$B$40,0),_xlfn.XLOOKUP(C556,freq!$A$2:$A$40,freq!$B$2:$B$40,0),_xlfn.XLOOKUP(D556,freq!$A$2:$A$40,freq!$B$2:$B$40,0),_xlfn.XLOOKUP(E556,freq!$A$2:$A$40,freq!$B$2:$B$40,0),_xlfn.XLOOKUP(F556,freq!$A$2:$A$40,freq!$B$2:$B$40,0),_xlfn.XLOOKUP(G556,freq!$A$2:$A$40,freq!$B$2:$B$40,0),_xlfn.XLOOKUP(H556,freq!$A$2:$A$40,freq!$B$2:$B$40,0),_xlfn.XLOOKUP(I556,freq!$A$2:$A$40,freq!$B$2:$B$40,0),_xlfn.XLOOKUP(J556,freq!$A$2:$A$40,freq!$B$2:$B$40,0),_xlfn.XLOOKUP(K556,freq!$A$2:$A$40,freq!$B$2:$B$40,0),_xlfn.XLOOKUP(L556,freq!$A$2:$A$40,freq!$B$2:$B$40,0),_xlfn.XLOOKUP(M556,freq!$A$2:$A$40,freq!$B$2:$B$40,0),_xlfn.XLOOKUP(N556,freq!$A$2:$A$40,freq!$B$2:$B$40,0),_xlfn.XLOOKUP(O556,freq!$A$2:$A$40,freq!$B$2:$B$40,0),_xlfn.XLOOKUP(P556,freq!$A$2:$A$40,freq!$B$2:$B$40,0),_xlfn.XLOOKUP(Q556,freq!$A$2:$A$40,freq!$B$2:$B$40,0),_xlfn.XLOOKUP(R556,freq!$A$2:$A$40,freq!$B$2:$B$40,0),_xlfn.XLOOKUP(S556,freq!$A$2:$A$40,freq!$B$2:$B$40,0),_xlfn.XLOOKUP(T556,freq!$A$2:$A$40,freq!$B$2:$B$40,0),_xlfn.XLOOKUP(U556,freq!$A$2:$A$40,freq!$B$2:$B$40,0),_xlfn.XLOOKUP(V556,freq!$A$2:$A$40,freq!$B$2:$B$40,0))</f>
        <v>60.65</v>
      </c>
    </row>
    <row r="557" spans="1:23" x14ac:dyDescent="0.35">
      <c r="A557" s="32" t="s">
        <v>859</v>
      </c>
      <c r="B557" s="32">
        <v>6</v>
      </c>
      <c r="C557" s="32" t="s">
        <v>44</v>
      </c>
      <c r="D557" s="32" t="s">
        <v>2</v>
      </c>
      <c r="E557" s="32" t="s">
        <v>2</v>
      </c>
      <c r="F557" s="32">
        <v>1</v>
      </c>
      <c r="G557" s="32" t="s">
        <v>34</v>
      </c>
      <c r="H557" s="32" t="s">
        <v>33</v>
      </c>
      <c r="I557" s="32" t="s">
        <v>29</v>
      </c>
      <c r="J557" s="32" t="s">
        <v>3</v>
      </c>
      <c r="K557" s="32" t="s">
        <v>28</v>
      </c>
      <c r="L557" s="32" t="s">
        <v>35</v>
      </c>
      <c r="M557" s="32" t="s">
        <v>45</v>
      </c>
      <c r="N557" s="32">
        <v>7</v>
      </c>
      <c r="O557" s="32" t="s">
        <v>49</v>
      </c>
      <c r="P557" s="32" t="s">
        <v>38</v>
      </c>
      <c r="Q557" s="32">
        <v>1</v>
      </c>
      <c r="R557" s="32" t="s">
        <v>58</v>
      </c>
      <c r="S557" s="32" t="s">
        <v>50</v>
      </c>
      <c r="T557" s="32" t="s">
        <v>36</v>
      </c>
      <c r="U557" s="32" t="s">
        <v>42</v>
      </c>
      <c r="V557" s="32" t="s">
        <v>42</v>
      </c>
      <c r="W557" s="32">
        <f>SUM(_xlfn.XLOOKUP(B557,freq!$A$2:$A$40,freq!$B$2:$B$40,0),_xlfn.XLOOKUP(C557,freq!$A$2:$A$40,freq!$B$2:$B$40,0),_xlfn.XLOOKUP(D557,freq!$A$2:$A$40,freq!$B$2:$B$40,0),_xlfn.XLOOKUP(E557,freq!$A$2:$A$40,freq!$B$2:$B$40,0),_xlfn.XLOOKUP(F557,freq!$A$2:$A$40,freq!$B$2:$B$40,0),_xlfn.XLOOKUP(G557,freq!$A$2:$A$40,freq!$B$2:$B$40,0),_xlfn.XLOOKUP(H557,freq!$A$2:$A$40,freq!$B$2:$B$40,0),_xlfn.XLOOKUP(I557,freq!$A$2:$A$40,freq!$B$2:$B$40,0),_xlfn.XLOOKUP(J557,freq!$A$2:$A$40,freq!$B$2:$B$40,0),_xlfn.XLOOKUP(K557,freq!$A$2:$A$40,freq!$B$2:$B$40,0),_xlfn.XLOOKUP(L557,freq!$A$2:$A$40,freq!$B$2:$B$40,0),_xlfn.XLOOKUP(M557,freq!$A$2:$A$40,freq!$B$2:$B$40,0),_xlfn.XLOOKUP(N557,freq!$A$2:$A$40,freq!$B$2:$B$40,0),_xlfn.XLOOKUP(O557,freq!$A$2:$A$40,freq!$B$2:$B$40,0),_xlfn.XLOOKUP(P557,freq!$A$2:$A$40,freq!$B$2:$B$40,0),_xlfn.XLOOKUP(Q557,freq!$A$2:$A$40,freq!$B$2:$B$40,0),_xlfn.XLOOKUP(R557,freq!$A$2:$A$40,freq!$B$2:$B$40,0),_xlfn.XLOOKUP(S557,freq!$A$2:$A$40,freq!$B$2:$B$40,0),_xlfn.XLOOKUP(T557,freq!$A$2:$A$40,freq!$B$2:$B$40,0),_xlfn.XLOOKUP(U557,freq!$A$2:$A$40,freq!$B$2:$B$40,0),_xlfn.XLOOKUP(V557,freq!$A$2:$A$40,freq!$B$2:$B$40,0))</f>
        <v>60.649999999999991</v>
      </c>
    </row>
    <row r="558" spans="1:23" x14ac:dyDescent="0.35">
      <c r="A558" s="32" t="s">
        <v>356</v>
      </c>
      <c r="B558" s="32" t="s">
        <v>49</v>
      </c>
      <c r="C558" s="32" t="s">
        <v>32</v>
      </c>
      <c r="D558" s="32">
        <v>3</v>
      </c>
      <c r="E558" s="32">
        <v>2</v>
      </c>
      <c r="F558" s="32">
        <v>3</v>
      </c>
      <c r="G558" s="32" t="s">
        <v>31</v>
      </c>
      <c r="H558" s="32" t="s">
        <v>35</v>
      </c>
      <c r="I558" s="32" t="s">
        <v>30</v>
      </c>
      <c r="J558" s="32" t="s">
        <v>2</v>
      </c>
      <c r="K558" s="32">
        <v>2</v>
      </c>
      <c r="L558" s="32" t="s">
        <v>48</v>
      </c>
      <c r="M558" s="32" t="s">
        <v>44</v>
      </c>
      <c r="N558" s="32" t="s">
        <v>37</v>
      </c>
      <c r="O558" s="32" t="s">
        <v>38</v>
      </c>
      <c r="P558" s="32" t="s">
        <v>58</v>
      </c>
      <c r="Q558" s="32" t="s">
        <v>3</v>
      </c>
      <c r="R558" s="32">
        <v>2</v>
      </c>
      <c r="S558" s="32">
        <v>9</v>
      </c>
      <c r="T558" s="32" t="s">
        <v>32</v>
      </c>
      <c r="U558" s="32" t="s">
        <v>44</v>
      </c>
      <c r="V558" s="32" t="s">
        <v>43</v>
      </c>
      <c r="W558" s="32">
        <f>SUM(_xlfn.XLOOKUP(B558,freq!$A$2:$A$40,freq!$B$2:$B$40,0),_xlfn.XLOOKUP(C558,freq!$A$2:$A$40,freq!$B$2:$B$40,0),_xlfn.XLOOKUP(D558,freq!$A$2:$A$40,freq!$B$2:$B$40,0),_xlfn.XLOOKUP(E558,freq!$A$2:$A$40,freq!$B$2:$B$40,0),_xlfn.XLOOKUP(F558,freq!$A$2:$A$40,freq!$B$2:$B$40,0),_xlfn.XLOOKUP(G558,freq!$A$2:$A$40,freq!$B$2:$B$40,0),_xlfn.XLOOKUP(H558,freq!$A$2:$A$40,freq!$B$2:$B$40,0),_xlfn.XLOOKUP(I558,freq!$A$2:$A$40,freq!$B$2:$B$40,0),_xlfn.XLOOKUP(J558,freq!$A$2:$A$40,freq!$B$2:$B$40,0),_xlfn.XLOOKUP(K558,freq!$A$2:$A$40,freq!$B$2:$B$40,0),_xlfn.XLOOKUP(L558,freq!$A$2:$A$40,freq!$B$2:$B$40,0),_xlfn.XLOOKUP(M558,freq!$A$2:$A$40,freq!$B$2:$B$40,0),_xlfn.XLOOKUP(N558,freq!$A$2:$A$40,freq!$B$2:$B$40,0),_xlfn.XLOOKUP(O558,freq!$A$2:$A$40,freq!$B$2:$B$40,0),_xlfn.XLOOKUP(P558,freq!$A$2:$A$40,freq!$B$2:$B$40,0),_xlfn.XLOOKUP(Q558,freq!$A$2:$A$40,freq!$B$2:$B$40,0),_xlfn.XLOOKUP(R558,freq!$A$2:$A$40,freq!$B$2:$B$40,0),_xlfn.XLOOKUP(S558,freq!$A$2:$A$40,freq!$B$2:$B$40,0),_xlfn.XLOOKUP(T558,freq!$A$2:$A$40,freq!$B$2:$B$40,0),_xlfn.XLOOKUP(U558,freq!$A$2:$A$40,freq!$B$2:$B$40,0),_xlfn.XLOOKUP(V558,freq!$A$2:$A$40,freq!$B$2:$B$40,0))</f>
        <v>60.6</v>
      </c>
    </row>
    <row r="559" spans="1:23" x14ac:dyDescent="0.35">
      <c r="A559" s="32" t="s">
        <v>450</v>
      </c>
      <c r="B559" s="32" t="s">
        <v>53</v>
      </c>
      <c r="C559" s="32" t="s">
        <v>42</v>
      </c>
      <c r="D559" s="32" t="s">
        <v>2</v>
      </c>
      <c r="E559" s="32" t="s">
        <v>36</v>
      </c>
      <c r="F559" s="32" t="s">
        <v>29</v>
      </c>
      <c r="G559" s="32">
        <v>2</v>
      </c>
      <c r="H559" s="32">
        <v>8</v>
      </c>
      <c r="I559" s="32" t="s">
        <v>45</v>
      </c>
      <c r="J559" s="32" t="s">
        <v>31</v>
      </c>
      <c r="K559" s="32" t="s">
        <v>44</v>
      </c>
      <c r="L559" s="32" t="s">
        <v>41</v>
      </c>
      <c r="M559" s="32" t="s">
        <v>33</v>
      </c>
      <c r="N559" s="32" t="s">
        <v>46</v>
      </c>
      <c r="O559" s="32" t="s">
        <v>50</v>
      </c>
      <c r="P559" s="32" t="s">
        <v>29</v>
      </c>
      <c r="Q559" s="32" t="s">
        <v>45</v>
      </c>
      <c r="R559" s="32">
        <v>4</v>
      </c>
      <c r="S559" s="32" t="s">
        <v>53</v>
      </c>
      <c r="T559" s="32" t="s">
        <v>50</v>
      </c>
      <c r="U559" s="32" t="s">
        <v>33</v>
      </c>
      <c r="V559" s="32" t="s">
        <v>40</v>
      </c>
      <c r="W559" s="32">
        <f>SUM(_xlfn.XLOOKUP(B559,freq!$A$2:$A$40,freq!$B$2:$B$40,0),_xlfn.XLOOKUP(C559,freq!$A$2:$A$40,freq!$B$2:$B$40,0),_xlfn.XLOOKUP(D559,freq!$A$2:$A$40,freq!$B$2:$B$40,0),_xlfn.XLOOKUP(E559,freq!$A$2:$A$40,freq!$B$2:$B$40,0),_xlfn.XLOOKUP(F559,freq!$A$2:$A$40,freq!$B$2:$B$40,0),_xlfn.XLOOKUP(G559,freq!$A$2:$A$40,freq!$B$2:$B$40,0),_xlfn.XLOOKUP(H559,freq!$A$2:$A$40,freq!$B$2:$B$40,0),_xlfn.XLOOKUP(I559,freq!$A$2:$A$40,freq!$B$2:$B$40,0),_xlfn.XLOOKUP(J559,freq!$A$2:$A$40,freq!$B$2:$B$40,0),_xlfn.XLOOKUP(K559,freq!$A$2:$A$40,freq!$B$2:$B$40,0),_xlfn.XLOOKUP(L559,freq!$A$2:$A$40,freq!$B$2:$B$40,0),_xlfn.XLOOKUP(M559,freq!$A$2:$A$40,freq!$B$2:$B$40,0),_xlfn.XLOOKUP(N559,freq!$A$2:$A$40,freq!$B$2:$B$40,0),_xlfn.XLOOKUP(O559,freq!$A$2:$A$40,freq!$B$2:$B$40,0),_xlfn.XLOOKUP(P559,freq!$A$2:$A$40,freq!$B$2:$B$40,0),_xlfn.XLOOKUP(Q559,freq!$A$2:$A$40,freq!$B$2:$B$40,0),_xlfn.XLOOKUP(R559,freq!$A$2:$A$40,freq!$B$2:$B$40,0),_xlfn.XLOOKUP(S559,freq!$A$2:$A$40,freq!$B$2:$B$40,0),_xlfn.XLOOKUP(T559,freq!$A$2:$A$40,freq!$B$2:$B$40,0),_xlfn.XLOOKUP(U559,freq!$A$2:$A$40,freq!$B$2:$B$40,0),_xlfn.XLOOKUP(V559,freq!$A$2:$A$40,freq!$B$2:$B$40,0))</f>
        <v>60.58</v>
      </c>
    </row>
    <row r="560" spans="1:23" x14ac:dyDescent="0.35">
      <c r="A560" s="32" t="s">
        <v>1254</v>
      </c>
      <c r="B560" s="32">
        <v>6</v>
      </c>
      <c r="C560" s="32" t="s">
        <v>49</v>
      </c>
      <c r="D560" s="32" t="s">
        <v>42</v>
      </c>
      <c r="E560" s="32" t="s">
        <v>43</v>
      </c>
      <c r="F560" s="32">
        <v>9</v>
      </c>
      <c r="G560" s="32" t="s">
        <v>1</v>
      </c>
      <c r="H560" s="32" t="s">
        <v>37</v>
      </c>
      <c r="I560" s="32" t="s">
        <v>37</v>
      </c>
      <c r="J560" s="32">
        <v>2</v>
      </c>
      <c r="K560" s="32" t="s">
        <v>36</v>
      </c>
      <c r="L560" s="32">
        <v>0</v>
      </c>
      <c r="M560" s="32">
        <v>1</v>
      </c>
      <c r="N560" s="32" t="s">
        <v>29</v>
      </c>
      <c r="O560" s="32">
        <v>5</v>
      </c>
      <c r="P560" s="32" t="s">
        <v>35</v>
      </c>
      <c r="Q560" s="32" t="s">
        <v>49</v>
      </c>
      <c r="R560" s="32" t="s">
        <v>49</v>
      </c>
      <c r="S560" s="32" t="s">
        <v>45</v>
      </c>
      <c r="T560" s="32" t="s">
        <v>56</v>
      </c>
      <c r="U560" s="32">
        <v>0</v>
      </c>
      <c r="V560" s="32" t="s">
        <v>56</v>
      </c>
      <c r="W560" s="32">
        <f>SUM(_xlfn.XLOOKUP(B560,freq!$A$2:$A$40,freq!$B$2:$B$40,0),_xlfn.XLOOKUP(C560,freq!$A$2:$A$40,freq!$B$2:$B$40,0),_xlfn.XLOOKUP(D560,freq!$A$2:$A$40,freq!$B$2:$B$40,0),_xlfn.XLOOKUP(E560,freq!$A$2:$A$40,freq!$B$2:$B$40,0),_xlfn.XLOOKUP(F560,freq!$A$2:$A$40,freq!$B$2:$B$40,0),_xlfn.XLOOKUP(G560,freq!$A$2:$A$40,freq!$B$2:$B$40,0),_xlfn.XLOOKUP(H560,freq!$A$2:$A$40,freq!$B$2:$B$40,0),_xlfn.XLOOKUP(I560,freq!$A$2:$A$40,freq!$B$2:$B$40,0),_xlfn.XLOOKUP(J560,freq!$A$2:$A$40,freq!$B$2:$B$40,0),_xlfn.XLOOKUP(K560,freq!$A$2:$A$40,freq!$B$2:$B$40,0),_xlfn.XLOOKUP(L560,freq!$A$2:$A$40,freq!$B$2:$B$40,0),_xlfn.XLOOKUP(M560,freq!$A$2:$A$40,freq!$B$2:$B$40,0),_xlfn.XLOOKUP(N560,freq!$A$2:$A$40,freq!$B$2:$B$40,0),_xlfn.XLOOKUP(O560,freq!$A$2:$A$40,freq!$B$2:$B$40,0),_xlfn.XLOOKUP(P560,freq!$A$2:$A$40,freq!$B$2:$B$40,0),_xlfn.XLOOKUP(Q560,freq!$A$2:$A$40,freq!$B$2:$B$40,0),_xlfn.XLOOKUP(R560,freq!$A$2:$A$40,freq!$B$2:$B$40,0),_xlfn.XLOOKUP(S560,freq!$A$2:$A$40,freq!$B$2:$B$40,0),_xlfn.XLOOKUP(T560,freq!$A$2:$A$40,freq!$B$2:$B$40,0),_xlfn.XLOOKUP(U560,freq!$A$2:$A$40,freq!$B$2:$B$40,0),_xlfn.XLOOKUP(V560,freq!$A$2:$A$40,freq!$B$2:$B$40,0))</f>
        <v>60.579999999999984</v>
      </c>
    </row>
    <row r="561" spans="1:23" x14ac:dyDescent="0.35">
      <c r="A561" s="32" t="s">
        <v>270</v>
      </c>
      <c r="B561" s="32" t="s">
        <v>36</v>
      </c>
      <c r="C561" s="32" t="s">
        <v>2</v>
      </c>
      <c r="D561" s="32" t="s">
        <v>4</v>
      </c>
      <c r="E561" s="32">
        <v>4</v>
      </c>
      <c r="F561" s="32" t="s">
        <v>30</v>
      </c>
      <c r="G561" s="32" t="s">
        <v>31</v>
      </c>
      <c r="H561" s="32" t="s">
        <v>40</v>
      </c>
      <c r="I561" s="32" t="s">
        <v>37</v>
      </c>
      <c r="J561" s="32" t="s">
        <v>46</v>
      </c>
      <c r="K561" s="32" t="s">
        <v>40</v>
      </c>
      <c r="L561" s="32">
        <v>9</v>
      </c>
      <c r="M561" s="32" t="s">
        <v>48</v>
      </c>
      <c r="N561" s="32" t="s">
        <v>32</v>
      </c>
      <c r="O561" s="32" t="s">
        <v>44</v>
      </c>
      <c r="P561" s="32" t="s">
        <v>33</v>
      </c>
      <c r="Q561" s="32" t="s">
        <v>35</v>
      </c>
      <c r="R561" s="32" t="s">
        <v>0</v>
      </c>
      <c r="S561" s="32" t="s">
        <v>0</v>
      </c>
      <c r="T561" s="32" t="s">
        <v>28</v>
      </c>
      <c r="U561" s="32" t="s">
        <v>0</v>
      </c>
      <c r="V561" s="32" t="s">
        <v>36</v>
      </c>
      <c r="W561" s="32">
        <f>SUM(_xlfn.XLOOKUP(B561,freq!$A$2:$A$40,freq!$B$2:$B$40,0),_xlfn.XLOOKUP(C561,freq!$A$2:$A$40,freq!$B$2:$B$40,0),_xlfn.XLOOKUP(D561,freq!$A$2:$A$40,freq!$B$2:$B$40,0),_xlfn.XLOOKUP(E561,freq!$A$2:$A$40,freq!$B$2:$B$40,0),_xlfn.XLOOKUP(F561,freq!$A$2:$A$40,freq!$B$2:$B$40,0),_xlfn.XLOOKUP(G561,freq!$A$2:$A$40,freq!$B$2:$B$40,0),_xlfn.XLOOKUP(H561,freq!$A$2:$A$40,freq!$B$2:$B$40,0),_xlfn.XLOOKUP(I561,freq!$A$2:$A$40,freq!$B$2:$B$40,0),_xlfn.XLOOKUP(J561,freq!$A$2:$A$40,freq!$B$2:$B$40,0),_xlfn.XLOOKUP(K561,freq!$A$2:$A$40,freq!$B$2:$B$40,0),_xlfn.XLOOKUP(L561,freq!$A$2:$A$40,freq!$B$2:$B$40,0),_xlfn.XLOOKUP(M561,freq!$A$2:$A$40,freq!$B$2:$B$40,0),_xlfn.XLOOKUP(N561,freq!$A$2:$A$40,freq!$B$2:$B$40,0),_xlfn.XLOOKUP(O561,freq!$A$2:$A$40,freq!$B$2:$B$40,0),_xlfn.XLOOKUP(P561,freq!$A$2:$A$40,freq!$B$2:$B$40,0),_xlfn.XLOOKUP(Q561,freq!$A$2:$A$40,freq!$B$2:$B$40,0),_xlfn.XLOOKUP(R561,freq!$A$2:$A$40,freq!$B$2:$B$40,0),_xlfn.XLOOKUP(S561,freq!$A$2:$A$40,freq!$B$2:$B$40,0),_xlfn.XLOOKUP(T561,freq!$A$2:$A$40,freq!$B$2:$B$40,0),_xlfn.XLOOKUP(U561,freq!$A$2:$A$40,freq!$B$2:$B$40,0),_xlfn.XLOOKUP(V561,freq!$A$2:$A$40,freq!$B$2:$B$40,0))</f>
        <v>60.570000000000007</v>
      </c>
    </row>
    <row r="562" spans="1:23" x14ac:dyDescent="0.35">
      <c r="A562" s="32" t="s">
        <v>351</v>
      </c>
      <c r="B562" s="32" t="s">
        <v>35</v>
      </c>
      <c r="C562" s="32" t="s">
        <v>41</v>
      </c>
      <c r="D562" s="32" t="s">
        <v>4</v>
      </c>
      <c r="E562" s="32" t="s">
        <v>1</v>
      </c>
      <c r="F562" s="32" t="s">
        <v>33</v>
      </c>
      <c r="G562" s="32" t="s">
        <v>46</v>
      </c>
      <c r="H562" s="32" t="s">
        <v>33</v>
      </c>
      <c r="I562" s="32">
        <v>2</v>
      </c>
      <c r="J562" s="32" t="s">
        <v>32</v>
      </c>
      <c r="K562" s="32" t="s">
        <v>36</v>
      </c>
      <c r="L562" s="32" t="s">
        <v>41</v>
      </c>
      <c r="M562" s="32" t="s">
        <v>3</v>
      </c>
      <c r="N562" s="32" t="s">
        <v>36</v>
      </c>
      <c r="O562" s="32" t="s">
        <v>30</v>
      </c>
      <c r="P562" s="32" t="s">
        <v>44</v>
      </c>
      <c r="Q562" s="32" t="s">
        <v>53</v>
      </c>
      <c r="R562" s="32" t="s">
        <v>4</v>
      </c>
      <c r="S562" s="32" t="s">
        <v>36</v>
      </c>
      <c r="T562" s="32" t="s">
        <v>59</v>
      </c>
      <c r="U562" s="32" t="s">
        <v>49</v>
      </c>
      <c r="V562" s="32" t="s">
        <v>44</v>
      </c>
      <c r="W562" s="32">
        <f>SUM(_xlfn.XLOOKUP(B562,freq!$A$2:$A$40,freq!$B$2:$B$40,0),_xlfn.XLOOKUP(C562,freq!$A$2:$A$40,freq!$B$2:$B$40,0),_xlfn.XLOOKUP(D562,freq!$A$2:$A$40,freq!$B$2:$B$40,0),_xlfn.XLOOKUP(E562,freq!$A$2:$A$40,freq!$B$2:$B$40,0),_xlfn.XLOOKUP(F562,freq!$A$2:$A$40,freq!$B$2:$B$40,0),_xlfn.XLOOKUP(G562,freq!$A$2:$A$40,freq!$B$2:$B$40,0),_xlfn.XLOOKUP(H562,freq!$A$2:$A$40,freq!$B$2:$B$40,0),_xlfn.XLOOKUP(I562,freq!$A$2:$A$40,freq!$B$2:$B$40,0),_xlfn.XLOOKUP(J562,freq!$A$2:$A$40,freq!$B$2:$B$40,0),_xlfn.XLOOKUP(K562,freq!$A$2:$A$40,freq!$B$2:$B$40,0),_xlfn.XLOOKUP(L562,freq!$A$2:$A$40,freq!$B$2:$B$40,0),_xlfn.XLOOKUP(M562,freq!$A$2:$A$40,freq!$B$2:$B$40,0),_xlfn.XLOOKUP(N562,freq!$A$2:$A$40,freq!$B$2:$B$40,0),_xlfn.XLOOKUP(O562,freq!$A$2:$A$40,freq!$B$2:$B$40,0),_xlfn.XLOOKUP(P562,freq!$A$2:$A$40,freq!$B$2:$B$40,0),_xlfn.XLOOKUP(Q562,freq!$A$2:$A$40,freq!$B$2:$B$40,0),_xlfn.XLOOKUP(R562,freq!$A$2:$A$40,freq!$B$2:$B$40,0),_xlfn.XLOOKUP(S562,freq!$A$2:$A$40,freq!$B$2:$B$40,0),_xlfn.XLOOKUP(T562,freq!$A$2:$A$40,freq!$B$2:$B$40,0),_xlfn.XLOOKUP(U562,freq!$A$2:$A$40,freq!$B$2:$B$40,0),_xlfn.XLOOKUP(V562,freq!$A$2:$A$40,freq!$B$2:$B$40,0))</f>
        <v>60.569999999999986</v>
      </c>
    </row>
    <row r="563" spans="1:23" x14ac:dyDescent="0.35">
      <c r="A563" s="32" t="s">
        <v>1442</v>
      </c>
      <c r="B563" s="32" t="s">
        <v>41</v>
      </c>
      <c r="C563" s="32" t="s">
        <v>30</v>
      </c>
      <c r="D563" s="32" t="s">
        <v>45</v>
      </c>
      <c r="E563" s="32">
        <v>7</v>
      </c>
      <c r="F563" s="32" t="s">
        <v>28</v>
      </c>
      <c r="G563" s="32" t="s">
        <v>56</v>
      </c>
      <c r="H563" s="32">
        <v>2</v>
      </c>
      <c r="I563" s="32" t="s">
        <v>32</v>
      </c>
      <c r="J563" s="32" t="s">
        <v>40</v>
      </c>
      <c r="K563" s="32" t="s">
        <v>56</v>
      </c>
      <c r="L563" s="32" t="s">
        <v>44</v>
      </c>
      <c r="M563" s="32" t="s">
        <v>48</v>
      </c>
      <c r="N563" s="32" t="s">
        <v>32</v>
      </c>
      <c r="O563" s="32">
        <v>1</v>
      </c>
      <c r="P563" s="32" t="s">
        <v>30</v>
      </c>
      <c r="Q563" s="32" t="s">
        <v>3</v>
      </c>
      <c r="R563" s="32" t="s">
        <v>56</v>
      </c>
      <c r="S563" s="32">
        <v>5</v>
      </c>
      <c r="T563" s="32">
        <v>2</v>
      </c>
      <c r="U563" s="32" t="s">
        <v>46</v>
      </c>
      <c r="V563" s="32">
        <v>9</v>
      </c>
      <c r="W563" s="32">
        <f>SUM(_xlfn.XLOOKUP(B563,freq!$A$2:$A$40,freq!$B$2:$B$40,0),_xlfn.XLOOKUP(C563,freq!$A$2:$A$40,freq!$B$2:$B$40,0),_xlfn.XLOOKUP(D563,freq!$A$2:$A$40,freq!$B$2:$B$40,0),_xlfn.XLOOKUP(E563,freq!$A$2:$A$40,freq!$B$2:$B$40,0),_xlfn.XLOOKUP(F563,freq!$A$2:$A$40,freq!$B$2:$B$40,0),_xlfn.XLOOKUP(G563,freq!$A$2:$A$40,freq!$B$2:$B$40,0),_xlfn.XLOOKUP(H563,freq!$A$2:$A$40,freq!$B$2:$B$40,0),_xlfn.XLOOKUP(I563,freq!$A$2:$A$40,freq!$B$2:$B$40,0),_xlfn.XLOOKUP(J563,freq!$A$2:$A$40,freq!$B$2:$B$40,0),_xlfn.XLOOKUP(K563,freq!$A$2:$A$40,freq!$B$2:$B$40,0),_xlfn.XLOOKUP(L563,freq!$A$2:$A$40,freq!$B$2:$B$40,0),_xlfn.XLOOKUP(M563,freq!$A$2:$A$40,freq!$B$2:$B$40,0),_xlfn.XLOOKUP(N563,freq!$A$2:$A$40,freq!$B$2:$B$40,0),_xlfn.XLOOKUP(O563,freq!$A$2:$A$40,freq!$B$2:$B$40,0),_xlfn.XLOOKUP(P563,freq!$A$2:$A$40,freq!$B$2:$B$40,0),_xlfn.XLOOKUP(Q563,freq!$A$2:$A$40,freq!$B$2:$B$40,0),_xlfn.XLOOKUP(R563,freq!$A$2:$A$40,freq!$B$2:$B$40,0),_xlfn.XLOOKUP(S563,freq!$A$2:$A$40,freq!$B$2:$B$40,0),_xlfn.XLOOKUP(T563,freq!$A$2:$A$40,freq!$B$2:$B$40,0),_xlfn.XLOOKUP(U563,freq!$A$2:$A$40,freq!$B$2:$B$40,0),_xlfn.XLOOKUP(V563,freq!$A$2:$A$40,freq!$B$2:$B$40,0))</f>
        <v>60.54</v>
      </c>
    </row>
    <row r="564" spans="1:23" x14ac:dyDescent="0.35">
      <c r="A564" s="32" t="s">
        <v>1989</v>
      </c>
      <c r="B564" s="32" t="s">
        <v>45</v>
      </c>
      <c r="C564" s="32" t="s">
        <v>28</v>
      </c>
      <c r="D564" s="32">
        <v>5</v>
      </c>
      <c r="E564" s="32" t="s">
        <v>56</v>
      </c>
      <c r="F564" s="32" t="s">
        <v>50</v>
      </c>
      <c r="G564" s="32" t="s">
        <v>2</v>
      </c>
      <c r="H564" s="32" t="s">
        <v>49</v>
      </c>
      <c r="I564" s="32" t="s">
        <v>41</v>
      </c>
      <c r="J564" s="32" t="s">
        <v>34</v>
      </c>
      <c r="K564" s="32">
        <v>3</v>
      </c>
      <c r="L564" s="32">
        <v>9</v>
      </c>
      <c r="M564" s="32" t="s">
        <v>49</v>
      </c>
      <c r="N564" s="32" t="s">
        <v>46</v>
      </c>
      <c r="O564" s="32">
        <v>0</v>
      </c>
      <c r="P564" s="32" t="s">
        <v>35</v>
      </c>
      <c r="Q564" s="32" t="s">
        <v>2</v>
      </c>
      <c r="R564" s="32">
        <v>7</v>
      </c>
      <c r="S564" s="32" t="s">
        <v>29</v>
      </c>
      <c r="T564" s="32">
        <v>2</v>
      </c>
      <c r="U564" s="32" t="s">
        <v>34</v>
      </c>
      <c r="V564" s="32" t="s">
        <v>38</v>
      </c>
      <c r="W564" s="32">
        <f>SUM(_xlfn.XLOOKUP(B564,freq!$A$2:$A$40,freq!$B$2:$B$40,0),_xlfn.XLOOKUP(C564,freq!$A$2:$A$40,freq!$B$2:$B$40,0),_xlfn.XLOOKUP(D564,freq!$A$2:$A$40,freq!$B$2:$B$40,0),_xlfn.XLOOKUP(E564,freq!$A$2:$A$40,freq!$B$2:$B$40,0),_xlfn.XLOOKUP(F564,freq!$A$2:$A$40,freq!$B$2:$B$40,0),_xlfn.XLOOKUP(G564,freq!$A$2:$A$40,freq!$B$2:$B$40,0),_xlfn.XLOOKUP(H564,freq!$A$2:$A$40,freq!$B$2:$B$40,0),_xlfn.XLOOKUP(I564,freq!$A$2:$A$40,freq!$B$2:$B$40,0),_xlfn.XLOOKUP(J564,freq!$A$2:$A$40,freq!$B$2:$B$40,0),_xlfn.XLOOKUP(K564,freq!$A$2:$A$40,freq!$B$2:$B$40,0),_xlfn.XLOOKUP(L564,freq!$A$2:$A$40,freq!$B$2:$B$40,0),_xlfn.XLOOKUP(M564,freq!$A$2:$A$40,freq!$B$2:$B$40,0),_xlfn.XLOOKUP(N564,freq!$A$2:$A$40,freq!$B$2:$B$40,0),_xlfn.XLOOKUP(O564,freq!$A$2:$A$40,freq!$B$2:$B$40,0),_xlfn.XLOOKUP(P564,freq!$A$2:$A$40,freq!$B$2:$B$40,0),_xlfn.XLOOKUP(Q564,freq!$A$2:$A$40,freq!$B$2:$B$40,0),_xlfn.XLOOKUP(R564,freq!$A$2:$A$40,freq!$B$2:$B$40,0),_xlfn.XLOOKUP(S564,freq!$A$2:$A$40,freq!$B$2:$B$40,0),_xlfn.XLOOKUP(T564,freq!$A$2:$A$40,freq!$B$2:$B$40,0),_xlfn.XLOOKUP(U564,freq!$A$2:$A$40,freq!$B$2:$B$40,0),_xlfn.XLOOKUP(V564,freq!$A$2:$A$40,freq!$B$2:$B$40,0))</f>
        <v>60.54</v>
      </c>
    </row>
    <row r="565" spans="1:23" x14ac:dyDescent="0.35">
      <c r="A565" s="32" t="s">
        <v>96</v>
      </c>
      <c r="B565" s="32" t="s">
        <v>42</v>
      </c>
      <c r="C565" s="32" t="s">
        <v>42</v>
      </c>
      <c r="D565" s="32" t="s">
        <v>37</v>
      </c>
      <c r="E565" s="32" t="s">
        <v>31</v>
      </c>
      <c r="F565" s="32" t="s">
        <v>33</v>
      </c>
      <c r="G565" s="32">
        <v>1</v>
      </c>
      <c r="H565" s="32" t="s">
        <v>36</v>
      </c>
      <c r="I565" s="32" t="s">
        <v>0</v>
      </c>
      <c r="J565" s="32" t="s">
        <v>46</v>
      </c>
      <c r="K565" s="32" t="s">
        <v>41</v>
      </c>
      <c r="L565" s="32" t="s">
        <v>58</v>
      </c>
      <c r="M565" s="32" t="s">
        <v>45</v>
      </c>
      <c r="N565" s="32" t="s">
        <v>33</v>
      </c>
      <c r="O565" s="32" t="s">
        <v>37</v>
      </c>
      <c r="P565" s="32" t="s">
        <v>4</v>
      </c>
      <c r="Q565" s="32" t="s">
        <v>44</v>
      </c>
      <c r="R565" s="32" t="s">
        <v>49</v>
      </c>
      <c r="S565" s="32">
        <v>3</v>
      </c>
      <c r="T565" s="32" t="s">
        <v>1</v>
      </c>
      <c r="U565" s="32">
        <v>2</v>
      </c>
      <c r="V565" s="32">
        <v>8</v>
      </c>
      <c r="W565" s="32">
        <f>SUM(_xlfn.XLOOKUP(B565,freq!$A$2:$A$40,freq!$B$2:$B$40,0),_xlfn.XLOOKUP(C565,freq!$A$2:$A$40,freq!$B$2:$B$40,0),_xlfn.XLOOKUP(D565,freq!$A$2:$A$40,freq!$B$2:$B$40,0),_xlfn.XLOOKUP(E565,freq!$A$2:$A$40,freq!$B$2:$B$40,0),_xlfn.XLOOKUP(F565,freq!$A$2:$A$40,freq!$B$2:$B$40,0),_xlfn.XLOOKUP(G565,freq!$A$2:$A$40,freq!$B$2:$B$40,0),_xlfn.XLOOKUP(H565,freq!$A$2:$A$40,freq!$B$2:$B$40,0),_xlfn.XLOOKUP(I565,freq!$A$2:$A$40,freq!$B$2:$B$40,0),_xlfn.XLOOKUP(J565,freq!$A$2:$A$40,freq!$B$2:$B$40,0),_xlfn.XLOOKUP(K565,freq!$A$2:$A$40,freq!$B$2:$B$40,0),_xlfn.XLOOKUP(L565,freq!$A$2:$A$40,freq!$B$2:$B$40,0),_xlfn.XLOOKUP(M565,freq!$A$2:$A$40,freq!$B$2:$B$40,0),_xlfn.XLOOKUP(N565,freq!$A$2:$A$40,freq!$B$2:$B$40,0),_xlfn.XLOOKUP(O565,freq!$A$2:$A$40,freq!$B$2:$B$40,0),_xlfn.XLOOKUP(P565,freq!$A$2:$A$40,freq!$B$2:$B$40,0),_xlfn.XLOOKUP(Q565,freq!$A$2:$A$40,freq!$B$2:$B$40,0),_xlfn.XLOOKUP(R565,freq!$A$2:$A$40,freq!$B$2:$B$40,0),_xlfn.XLOOKUP(S565,freq!$A$2:$A$40,freq!$B$2:$B$40,0),_xlfn.XLOOKUP(T565,freq!$A$2:$A$40,freq!$B$2:$B$40,0),_xlfn.XLOOKUP(U565,freq!$A$2:$A$40,freq!$B$2:$B$40,0),_xlfn.XLOOKUP(V565,freq!$A$2:$A$40,freq!$B$2:$B$40,0))</f>
        <v>60.480000000000004</v>
      </c>
    </row>
    <row r="566" spans="1:23" x14ac:dyDescent="0.35">
      <c r="A566" s="32" t="s">
        <v>622</v>
      </c>
      <c r="B566" s="32" t="s">
        <v>43</v>
      </c>
      <c r="C566" s="32" t="s">
        <v>28</v>
      </c>
      <c r="D566" s="32" t="s">
        <v>36</v>
      </c>
      <c r="E566" s="32" t="s">
        <v>2</v>
      </c>
      <c r="F566" s="32" t="s">
        <v>48</v>
      </c>
      <c r="G566" s="32" t="s">
        <v>50</v>
      </c>
      <c r="H566" s="32" t="s">
        <v>40</v>
      </c>
      <c r="I566" s="32">
        <v>1</v>
      </c>
      <c r="J566" s="32" t="s">
        <v>3</v>
      </c>
      <c r="K566" s="32">
        <v>9</v>
      </c>
      <c r="L566" s="32" t="s">
        <v>44</v>
      </c>
      <c r="M566" s="32" t="s">
        <v>41</v>
      </c>
      <c r="N566" s="32">
        <v>7</v>
      </c>
      <c r="O566" s="32">
        <v>4</v>
      </c>
      <c r="P566" s="32" t="s">
        <v>38</v>
      </c>
      <c r="Q566" s="32" t="s">
        <v>2</v>
      </c>
      <c r="R566" s="32" t="s">
        <v>35</v>
      </c>
      <c r="S566" s="32" t="s">
        <v>43</v>
      </c>
      <c r="T566" s="32" t="s">
        <v>56</v>
      </c>
      <c r="U566" s="32" t="s">
        <v>36</v>
      </c>
      <c r="V566" s="32" t="s">
        <v>0</v>
      </c>
      <c r="W566" s="32">
        <f>SUM(_xlfn.XLOOKUP(B566,freq!$A$2:$A$40,freq!$B$2:$B$40,0),_xlfn.XLOOKUP(C566,freq!$A$2:$A$40,freq!$B$2:$B$40,0),_xlfn.XLOOKUP(D566,freq!$A$2:$A$40,freq!$B$2:$B$40,0),_xlfn.XLOOKUP(E566,freq!$A$2:$A$40,freq!$B$2:$B$40,0),_xlfn.XLOOKUP(F566,freq!$A$2:$A$40,freq!$B$2:$B$40,0),_xlfn.XLOOKUP(G566,freq!$A$2:$A$40,freq!$B$2:$B$40,0),_xlfn.XLOOKUP(H566,freq!$A$2:$A$40,freq!$B$2:$B$40,0),_xlfn.XLOOKUP(I566,freq!$A$2:$A$40,freq!$B$2:$B$40,0),_xlfn.XLOOKUP(J566,freq!$A$2:$A$40,freq!$B$2:$B$40,0),_xlfn.XLOOKUP(K566,freq!$A$2:$A$40,freq!$B$2:$B$40,0),_xlfn.XLOOKUP(L566,freq!$A$2:$A$40,freq!$B$2:$B$40,0),_xlfn.XLOOKUP(M566,freq!$A$2:$A$40,freq!$B$2:$B$40,0),_xlfn.XLOOKUP(N566,freq!$A$2:$A$40,freq!$B$2:$B$40,0),_xlfn.XLOOKUP(O566,freq!$A$2:$A$40,freq!$B$2:$B$40,0),_xlfn.XLOOKUP(P566,freq!$A$2:$A$40,freq!$B$2:$B$40,0),_xlfn.XLOOKUP(Q566,freq!$A$2:$A$40,freq!$B$2:$B$40,0),_xlfn.XLOOKUP(R566,freq!$A$2:$A$40,freq!$B$2:$B$40,0),_xlfn.XLOOKUP(S566,freq!$A$2:$A$40,freq!$B$2:$B$40,0),_xlfn.XLOOKUP(T566,freq!$A$2:$A$40,freq!$B$2:$B$40,0),_xlfn.XLOOKUP(U566,freq!$A$2:$A$40,freq!$B$2:$B$40,0),_xlfn.XLOOKUP(V566,freq!$A$2:$A$40,freq!$B$2:$B$40,0))</f>
        <v>60.430000000000007</v>
      </c>
    </row>
    <row r="567" spans="1:23" x14ac:dyDescent="0.35">
      <c r="A567" s="32" t="s">
        <v>1461</v>
      </c>
      <c r="B567" s="32">
        <v>4</v>
      </c>
      <c r="C567" s="32" t="s">
        <v>44</v>
      </c>
      <c r="D567" s="32" t="s">
        <v>1</v>
      </c>
      <c r="E567" s="32">
        <v>9</v>
      </c>
      <c r="F567" s="32" t="s">
        <v>1</v>
      </c>
      <c r="G567" s="32" t="s">
        <v>3</v>
      </c>
      <c r="H567" s="32">
        <v>6</v>
      </c>
      <c r="I567" s="32" t="s">
        <v>30</v>
      </c>
      <c r="J567" s="32" t="s">
        <v>58</v>
      </c>
      <c r="K567" s="32" t="s">
        <v>53</v>
      </c>
      <c r="L567" s="32" t="s">
        <v>59</v>
      </c>
      <c r="M567" s="32">
        <v>6</v>
      </c>
      <c r="N567" s="32" t="s">
        <v>3</v>
      </c>
      <c r="O567" s="32">
        <v>7</v>
      </c>
      <c r="P567" s="32" t="s">
        <v>2</v>
      </c>
      <c r="Q567" s="32" t="s">
        <v>56</v>
      </c>
      <c r="R567" s="32" t="s">
        <v>2</v>
      </c>
      <c r="S567" s="32">
        <v>7</v>
      </c>
      <c r="T567" s="32">
        <v>0</v>
      </c>
      <c r="U567" s="32" t="s">
        <v>50</v>
      </c>
      <c r="V567" s="32" t="s">
        <v>41</v>
      </c>
      <c r="W567" s="32">
        <f>SUM(_xlfn.XLOOKUP(B567,freq!$A$2:$A$40,freq!$B$2:$B$40,0),_xlfn.XLOOKUP(C567,freq!$A$2:$A$40,freq!$B$2:$B$40,0),_xlfn.XLOOKUP(D567,freq!$A$2:$A$40,freq!$B$2:$B$40,0),_xlfn.XLOOKUP(E567,freq!$A$2:$A$40,freq!$B$2:$B$40,0),_xlfn.XLOOKUP(F567,freq!$A$2:$A$40,freq!$B$2:$B$40,0),_xlfn.XLOOKUP(G567,freq!$A$2:$A$40,freq!$B$2:$B$40,0),_xlfn.XLOOKUP(H567,freq!$A$2:$A$40,freq!$B$2:$B$40,0),_xlfn.XLOOKUP(I567,freq!$A$2:$A$40,freq!$B$2:$B$40,0),_xlfn.XLOOKUP(J567,freq!$A$2:$A$40,freq!$B$2:$B$40,0),_xlfn.XLOOKUP(K567,freq!$A$2:$A$40,freq!$B$2:$B$40,0),_xlfn.XLOOKUP(L567,freq!$A$2:$A$40,freq!$B$2:$B$40,0),_xlfn.XLOOKUP(M567,freq!$A$2:$A$40,freq!$B$2:$B$40,0),_xlfn.XLOOKUP(N567,freq!$A$2:$A$40,freq!$B$2:$B$40,0),_xlfn.XLOOKUP(O567,freq!$A$2:$A$40,freq!$B$2:$B$40,0),_xlfn.XLOOKUP(P567,freq!$A$2:$A$40,freq!$B$2:$B$40,0),_xlfn.XLOOKUP(Q567,freq!$A$2:$A$40,freq!$B$2:$B$40,0),_xlfn.XLOOKUP(R567,freq!$A$2:$A$40,freq!$B$2:$B$40,0),_xlfn.XLOOKUP(S567,freq!$A$2:$A$40,freq!$B$2:$B$40,0),_xlfn.XLOOKUP(T567,freq!$A$2:$A$40,freq!$B$2:$B$40,0),_xlfn.XLOOKUP(U567,freq!$A$2:$A$40,freq!$B$2:$B$40,0),_xlfn.XLOOKUP(V567,freq!$A$2:$A$40,freq!$B$2:$B$40,0))</f>
        <v>60.420000000000009</v>
      </c>
    </row>
    <row r="568" spans="1:23" x14ac:dyDescent="0.35">
      <c r="A568" s="32" t="s">
        <v>518</v>
      </c>
      <c r="B568" s="32" t="s">
        <v>41</v>
      </c>
      <c r="C568" s="32" t="s">
        <v>0</v>
      </c>
      <c r="D568" s="32" t="s">
        <v>0</v>
      </c>
      <c r="E568" s="32" t="s">
        <v>49</v>
      </c>
      <c r="F568" s="32" t="s">
        <v>1</v>
      </c>
      <c r="G568" s="32" t="s">
        <v>33</v>
      </c>
      <c r="H568" s="32" t="s">
        <v>48</v>
      </c>
      <c r="I568" s="32" t="s">
        <v>37</v>
      </c>
      <c r="J568" s="32" t="s">
        <v>58</v>
      </c>
      <c r="K568" s="32" t="s">
        <v>31</v>
      </c>
      <c r="L568" s="32" t="s">
        <v>56</v>
      </c>
      <c r="M568" s="32" t="s">
        <v>46</v>
      </c>
      <c r="N568" s="32" t="s">
        <v>37</v>
      </c>
      <c r="O568" s="32" t="s">
        <v>58</v>
      </c>
      <c r="P568" s="32" t="s">
        <v>48</v>
      </c>
      <c r="Q568" s="32">
        <v>7</v>
      </c>
      <c r="R568" s="32" t="s">
        <v>0</v>
      </c>
      <c r="S568" s="32" t="s">
        <v>36</v>
      </c>
      <c r="T568" s="32" t="s">
        <v>58</v>
      </c>
      <c r="U568" s="32" t="s">
        <v>30</v>
      </c>
      <c r="V568" s="32" t="s">
        <v>28</v>
      </c>
      <c r="W568" s="32">
        <f>SUM(_xlfn.XLOOKUP(B568,freq!$A$2:$A$40,freq!$B$2:$B$40,0),_xlfn.XLOOKUP(C568,freq!$A$2:$A$40,freq!$B$2:$B$40,0),_xlfn.XLOOKUP(D568,freq!$A$2:$A$40,freq!$B$2:$B$40,0),_xlfn.XLOOKUP(E568,freq!$A$2:$A$40,freq!$B$2:$B$40,0),_xlfn.XLOOKUP(F568,freq!$A$2:$A$40,freq!$B$2:$B$40,0),_xlfn.XLOOKUP(G568,freq!$A$2:$A$40,freq!$B$2:$B$40,0),_xlfn.XLOOKUP(H568,freq!$A$2:$A$40,freq!$B$2:$B$40,0),_xlfn.XLOOKUP(I568,freq!$A$2:$A$40,freq!$B$2:$B$40,0),_xlfn.XLOOKUP(J568,freq!$A$2:$A$40,freq!$B$2:$B$40,0),_xlfn.XLOOKUP(K568,freq!$A$2:$A$40,freq!$B$2:$B$40,0),_xlfn.XLOOKUP(L568,freq!$A$2:$A$40,freq!$B$2:$B$40,0),_xlfn.XLOOKUP(M568,freq!$A$2:$A$40,freq!$B$2:$B$40,0),_xlfn.XLOOKUP(N568,freq!$A$2:$A$40,freq!$B$2:$B$40,0),_xlfn.XLOOKUP(O568,freq!$A$2:$A$40,freq!$B$2:$B$40,0),_xlfn.XLOOKUP(P568,freq!$A$2:$A$40,freq!$B$2:$B$40,0),_xlfn.XLOOKUP(Q568,freq!$A$2:$A$40,freq!$B$2:$B$40,0),_xlfn.XLOOKUP(R568,freq!$A$2:$A$40,freq!$B$2:$B$40,0),_xlfn.XLOOKUP(S568,freq!$A$2:$A$40,freq!$B$2:$B$40,0),_xlfn.XLOOKUP(T568,freq!$A$2:$A$40,freq!$B$2:$B$40,0),_xlfn.XLOOKUP(U568,freq!$A$2:$A$40,freq!$B$2:$B$40,0),_xlfn.XLOOKUP(V568,freq!$A$2:$A$40,freq!$B$2:$B$40,0))</f>
        <v>60.400000000000013</v>
      </c>
    </row>
    <row r="569" spans="1:23" x14ac:dyDescent="0.35">
      <c r="A569" s="32" t="s">
        <v>705</v>
      </c>
      <c r="B569" s="32">
        <v>7</v>
      </c>
      <c r="C569" s="32" t="s">
        <v>37</v>
      </c>
      <c r="D569" s="32">
        <v>3</v>
      </c>
      <c r="E569" s="32" t="s">
        <v>3</v>
      </c>
      <c r="F569" s="32" t="s">
        <v>3</v>
      </c>
      <c r="G569" s="32" t="s">
        <v>45</v>
      </c>
      <c r="H569" s="32" t="s">
        <v>49</v>
      </c>
      <c r="I569" s="32" t="s">
        <v>30</v>
      </c>
      <c r="J569" s="32">
        <v>9</v>
      </c>
      <c r="K569" s="32">
        <v>9</v>
      </c>
      <c r="L569" s="32">
        <v>5</v>
      </c>
      <c r="M569" s="32" t="s">
        <v>33</v>
      </c>
      <c r="N569" s="32">
        <v>1</v>
      </c>
      <c r="O569" s="32" t="s">
        <v>56</v>
      </c>
      <c r="P569" s="32" t="s">
        <v>56</v>
      </c>
      <c r="Q569" s="32">
        <v>2</v>
      </c>
      <c r="R569" s="32" t="s">
        <v>56</v>
      </c>
      <c r="S569" s="32" t="s">
        <v>36</v>
      </c>
      <c r="T569" s="32">
        <v>5</v>
      </c>
      <c r="U569" s="32" t="s">
        <v>48</v>
      </c>
      <c r="V569" s="32">
        <v>1</v>
      </c>
      <c r="W569" s="32">
        <f>SUM(_xlfn.XLOOKUP(B569,freq!$A$2:$A$40,freq!$B$2:$B$40,0),_xlfn.XLOOKUP(C569,freq!$A$2:$A$40,freq!$B$2:$B$40,0),_xlfn.XLOOKUP(D569,freq!$A$2:$A$40,freq!$B$2:$B$40,0),_xlfn.XLOOKUP(E569,freq!$A$2:$A$40,freq!$B$2:$B$40,0),_xlfn.XLOOKUP(F569,freq!$A$2:$A$40,freq!$B$2:$B$40,0),_xlfn.XLOOKUP(G569,freq!$A$2:$A$40,freq!$B$2:$B$40,0),_xlfn.XLOOKUP(H569,freq!$A$2:$A$40,freq!$B$2:$B$40,0),_xlfn.XLOOKUP(I569,freq!$A$2:$A$40,freq!$B$2:$B$40,0),_xlfn.XLOOKUP(J569,freq!$A$2:$A$40,freq!$B$2:$B$40,0),_xlfn.XLOOKUP(K569,freq!$A$2:$A$40,freq!$B$2:$B$40,0),_xlfn.XLOOKUP(L569,freq!$A$2:$A$40,freq!$B$2:$B$40,0),_xlfn.XLOOKUP(M569,freq!$A$2:$A$40,freq!$B$2:$B$40,0),_xlfn.XLOOKUP(N569,freq!$A$2:$A$40,freq!$B$2:$B$40,0),_xlfn.XLOOKUP(O569,freq!$A$2:$A$40,freq!$B$2:$B$40,0),_xlfn.XLOOKUP(P569,freq!$A$2:$A$40,freq!$B$2:$B$40,0),_xlfn.XLOOKUP(Q569,freq!$A$2:$A$40,freq!$B$2:$B$40,0),_xlfn.XLOOKUP(R569,freq!$A$2:$A$40,freq!$B$2:$B$40,0),_xlfn.XLOOKUP(S569,freq!$A$2:$A$40,freq!$B$2:$B$40,0),_xlfn.XLOOKUP(T569,freq!$A$2:$A$40,freq!$B$2:$B$40,0),_xlfn.XLOOKUP(U569,freq!$A$2:$A$40,freq!$B$2:$B$40,0),_xlfn.XLOOKUP(V569,freq!$A$2:$A$40,freq!$B$2:$B$40,0))</f>
        <v>60.399999999999991</v>
      </c>
    </row>
    <row r="570" spans="1:23" x14ac:dyDescent="0.35">
      <c r="A570" s="32" t="s">
        <v>1766</v>
      </c>
      <c r="B570" s="32" t="s">
        <v>53</v>
      </c>
      <c r="C570" s="32" t="s">
        <v>29</v>
      </c>
      <c r="D570" s="32" t="s">
        <v>48</v>
      </c>
      <c r="E570" s="32" t="s">
        <v>35</v>
      </c>
      <c r="F570" s="32" t="s">
        <v>46</v>
      </c>
      <c r="G570" s="32" t="s">
        <v>1</v>
      </c>
      <c r="H570" s="32" t="s">
        <v>42</v>
      </c>
      <c r="I570" s="32" t="s">
        <v>42</v>
      </c>
      <c r="J570" s="32" t="s">
        <v>50</v>
      </c>
      <c r="K570" s="32" t="s">
        <v>1</v>
      </c>
      <c r="L570" s="32" t="s">
        <v>34</v>
      </c>
      <c r="M570" s="32" t="s">
        <v>1</v>
      </c>
      <c r="N570" s="32" t="s">
        <v>38</v>
      </c>
      <c r="O570" s="32" t="s">
        <v>4</v>
      </c>
      <c r="P570" s="32">
        <v>6</v>
      </c>
      <c r="Q570" s="32" t="s">
        <v>43</v>
      </c>
      <c r="R570" s="32" t="s">
        <v>58</v>
      </c>
      <c r="S570" s="32" t="s">
        <v>4</v>
      </c>
      <c r="T570" s="32" t="s">
        <v>31</v>
      </c>
      <c r="U570" s="32">
        <v>2</v>
      </c>
      <c r="V570" s="32" t="s">
        <v>49</v>
      </c>
      <c r="W570" s="32">
        <f>SUM(_xlfn.XLOOKUP(B570,freq!$A$2:$A$40,freq!$B$2:$B$40,0),_xlfn.XLOOKUP(C570,freq!$A$2:$A$40,freq!$B$2:$B$40,0),_xlfn.XLOOKUP(D570,freq!$A$2:$A$40,freq!$B$2:$B$40,0),_xlfn.XLOOKUP(E570,freq!$A$2:$A$40,freq!$B$2:$B$40,0),_xlfn.XLOOKUP(F570,freq!$A$2:$A$40,freq!$B$2:$B$40,0),_xlfn.XLOOKUP(G570,freq!$A$2:$A$40,freq!$B$2:$B$40,0),_xlfn.XLOOKUP(H570,freq!$A$2:$A$40,freq!$B$2:$B$40,0),_xlfn.XLOOKUP(I570,freq!$A$2:$A$40,freq!$B$2:$B$40,0),_xlfn.XLOOKUP(J570,freq!$A$2:$A$40,freq!$B$2:$B$40,0),_xlfn.XLOOKUP(K570,freq!$A$2:$A$40,freq!$B$2:$B$40,0),_xlfn.XLOOKUP(L570,freq!$A$2:$A$40,freq!$B$2:$B$40,0),_xlfn.XLOOKUP(M570,freq!$A$2:$A$40,freq!$B$2:$B$40,0),_xlfn.XLOOKUP(N570,freq!$A$2:$A$40,freq!$B$2:$B$40,0),_xlfn.XLOOKUP(O570,freq!$A$2:$A$40,freq!$B$2:$B$40,0),_xlfn.XLOOKUP(P570,freq!$A$2:$A$40,freq!$B$2:$B$40,0),_xlfn.XLOOKUP(Q570,freq!$A$2:$A$40,freq!$B$2:$B$40,0),_xlfn.XLOOKUP(R570,freq!$A$2:$A$40,freq!$B$2:$B$40,0),_xlfn.XLOOKUP(S570,freq!$A$2:$A$40,freq!$B$2:$B$40,0),_xlfn.XLOOKUP(T570,freq!$A$2:$A$40,freq!$B$2:$B$40,0),_xlfn.XLOOKUP(U570,freq!$A$2:$A$40,freq!$B$2:$B$40,0),_xlfn.XLOOKUP(V570,freq!$A$2:$A$40,freq!$B$2:$B$40,0))</f>
        <v>60.37</v>
      </c>
    </row>
    <row r="571" spans="1:23" x14ac:dyDescent="0.35">
      <c r="A571" s="32" t="s">
        <v>1589</v>
      </c>
      <c r="B571" s="32" t="s">
        <v>35</v>
      </c>
      <c r="C571" s="32" t="s">
        <v>42</v>
      </c>
      <c r="D571" s="32" t="s">
        <v>35</v>
      </c>
      <c r="E571" s="32" t="s">
        <v>58</v>
      </c>
      <c r="F571" s="32">
        <v>2</v>
      </c>
      <c r="G571" s="32" t="s">
        <v>44</v>
      </c>
      <c r="H571" s="32" t="s">
        <v>32</v>
      </c>
      <c r="I571" s="32" t="s">
        <v>38</v>
      </c>
      <c r="J571" s="32" t="s">
        <v>44</v>
      </c>
      <c r="K571" s="32" t="s">
        <v>46</v>
      </c>
      <c r="L571" s="32" t="s">
        <v>2</v>
      </c>
      <c r="M571" s="32" t="s">
        <v>36</v>
      </c>
      <c r="N571" s="32" t="s">
        <v>0</v>
      </c>
      <c r="O571" s="32" t="s">
        <v>40</v>
      </c>
      <c r="P571" s="32" t="s">
        <v>4</v>
      </c>
      <c r="Q571" s="32">
        <v>7</v>
      </c>
      <c r="R571" s="32" t="s">
        <v>50</v>
      </c>
      <c r="S571" s="32" t="s">
        <v>1</v>
      </c>
      <c r="T571" s="32" t="s">
        <v>46</v>
      </c>
      <c r="U571" s="32">
        <v>2</v>
      </c>
      <c r="V571" s="32">
        <v>0</v>
      </c>
      <c r="W571" s="32">
        <f>SUM(_xlfn.XLOOKUP(B571,freq!$A$2:$A$40,freq!$B$2:$B$40,0),_xlfn.XLOOKUP(C571,freq!$A$2:$A$40,freq!$B$2:$B$40,0),_xlfn.XLOOKUP(D571,freq!$A$2:$A$40,freq!$B$2:$B$40,0),_xlfn.XLOOKUP(E571,freq!$A$2:$A$40,freq!$B$2:$B$40,0),_xlfn.XLOOKUP(F571,freq!$A$2:$A$40,freq!$B$2:$B$40,0),_xlfn.XLOOKUP(G571,freq!$A$2:$A$40,freq!$B$2:$B$40,0),_xlfn.XLOOKUP(H571,freq!$A$2:$A$40,freq!$B$2:$B$40,0),_xlfn.XLOOKUP(I571,freq!$A$2:$A$40,freq!$B$2:$B$40,0),_xlfn.XLOOKUP(J571,freq!$A$2:$A$40,freq!$B$2:$B$40,0),_xlfn.XLOOKUP(K571,freq!$A$2:$A$40,freq!$B$2:$B$40,0),_xlfn.XLOOKUP(L571,freq!$A$2:$A$40,freq!$B$2:$B$40,0),_xlfn.XLOOKUP(M571,freq!$A$2:$A$40,freq!$B$2:$B$40,0),_xlfn.XLOOKUP(N571,freq!$A$2:$A$40,freq!$B$2:$B$40,0),_xlfn.XLOOKUP(O571,freq!$A$2:$A$40,freq!$B$2:$B$40,0),_xlfn.XLOOKUP(P571,freq!$A$2:$A$40,freq!$B$2:$B$40,0),_xlfn.XLOOKUP(Q571,freq!$A$2:$A$40,freq!$B$2:$B$40,0),_xlfn.XLOOKUP(R571,freq!$A$2:$A$40,freq!$B$2:$B$40,0),_xlfn.XLOOKUP(S571,freq!$A$2:$A$40,freq!$B$2:$B$40,0),_xlfn.XLOOKUP(T571,freq!$A$2:$A$40,freq!$B$2:$B$40,0),_xlfn.XLOOKUP(U571,freq!$A$2:$A$40,freq!$B$2:$B$40,0),_xlfn.XLOOKUP(V571,freq!$A$2:$A$40,freq!$B$2:$B$40,0))</f>
        <v>60.360000000000007</v>
      </c>
    </row>
    <row r="572" spans="1:23" x14ac:dyDescent="0.35">
      <c r="A572" s="32" t="s">
        <v>1379</v>
      </c>
      <c r="B572" s="32" t="s">
        <v>59</v>
      </c>
      <c r="C572" s="32" t="s">
        <v>44</v>
      </c>
      <c r="D572" s="32" t="s">
        <v>31</v>
      </c>
      <c r="E572" s="32" t="s">
        <v>32</v>
      </c>
      <c r="F572" s="32">
        <v>3</v>
      </c>
      <c r="G572" s="32" t="s">
        <v>59</v>
      </c>
      <c r="H572" s="32" t="s">
        <v>30</v>
      </c>
      <c r="I572" s="32">
        <v>3</v>
      </c>
      <c r="J572" s="32">
        <v>3</v>
      </c>
      <c r="K572" s="32" t="s">
        <v>42</v>
      </c>
      <c r="L572" s="32" t="s">
        <v>44</v>
      </c>
      <c r="M572" s="32" t="s">
        <v>2</v>
      </c>
      <c r="N572" s="32" t="s">
        <v>59</v>
      </c>
      <c r="O572" s="32" t="s">
        <v>45</v>
      </c>
      <c r="P572" s="32" t="s">
        <v>41</v>
      </c>
      <c r="Q572" s="32" t="s">
        <v>42</v>
      </c>
      <c r="R572" s="32" t="s">
        <v>35</v>
      </c>
      <c r="S572" s="32">
        <v>0</v>
      </c>
      <c r="T572" s="32" t="s">
        <v>0</v>
      </c>
      <c r="U572" s="32">
        <v>6</v>
      </c>
      <c r="V572" s="32" t="s">
        <v>46</v>
      </c>
      <c r="W572" s="32">
        <f>SUM(_xlfn.XLOOKUP(B572,freq!$A$2:$A$40,freq!$B$2:$B$40,0),_xlfn.XLOOKUP(C572,freq!$A$2:$A$40,freq!$B$2:$B$40,0),_xlfn.XLOOKUP(D572,freq!$A$2:$A$40,freq!$B$2:$B$40,0),_xlfn.XLOOKUP(E572,freq!$A$2:$A$40,freq!$B$2:$B$40,0),_xlfn.XLOOKUP(F572,freq!$A$2:$A$40,freq!$B$2:$B$40,0),_xlfn.XLOOKUP(G572,freq!$A$2:$A$40,freq!$B$2:$B$40,0),_xlfn.XLOOKUP(H572,freq!$A$2:$A$40,freq!$B$2:$B$40,0),_xlfn.XLOOKUP(I572,freq!$A$2:$A$40,freq!$B$2:$B$40,0),_xlfn.XLOOKUP(J572,freq!$A$2:$A$40,freq!$B$2:$B$40,0),_xlfn.XLOOKUP(K572,freq!$A$2:$A$40,freq!$B$2:$B$40,0),_xlfn.XLOOKUP(L572,freq!$A$2:$A$40,freq!$B$2:$B$40,0),_xlfn.XLOOKUP(M572,freq!$A$2:$A$40,freq!$B$2:$B$40,0),_xlfn.XLOOKUP(N572,freq!$A$2:$A$40,freq!$B$2:$B$40,0),_xlfn.XLOOKUP(O572,freq!$A$2:$A$40,freq!$B$2:$B$40,0),_xlfn.XLOOKUP(P572,freq!$A$2:$A$40,freq!$B$2:$B$40,0),_xlfn.XLOOKUP(Q572,freq!$A$2:$A$40,freq!$B$2:$B$40,0),_xlfn.XLOOKUP(R572,freq!$A$2:$A$40,freq!$B$2:$B$40,0),_xlfn.XLOOKUP(S572,freq!$A$2:$A$40,freq!$B$2:$B$40,0),_xlfn.XLOOKUP(T572,freq!$A$2:$A$40,freq!$B$2:$B$40,0),_xlfn.XLOOKUP(U572,freq!$A$2:$A$40,freq!$B$2:$B$40,0),_xlfn.XLOOKUP(V572,freq!$A$2:$A$40,freq!$B$2:$B$40,0))</f>
        <v>60.36</v>
      </c>
    </row>
    <row r="573" spans="1:23" x14ac:dyDescent="0.35">
      <c r="A573" s="32" t="s">
        <v>543</v>
      </c>
      <c r="B573" s="32" t="s">
        <v>4</v>
      </c>
      <c r="C573" s="32" t="s">
        <v>44</v>
      </c>
      <c r="D573" s="32" t="s">
        <v>37</v>
      </c>
      <c r="E573" s="32">
        <v>5</v>
      </c>
      <c r="F573" s="32" t="s">
        <v>59</v>
      </c>
      <c r="G573" s="32" t="s">
        <v>40</v>
      </c>
      <c r="H573" s="32" t="s">
        <v>2</v>
      </c>
      <c r="I573" s="32" t="s">
        <v>35</v>
      </c>
      <c r="J573" s="32" t="s">
        <v>30</v>
      </c>
      <c r="K573" s="32">
        <v>3</v>
      </c>
      <c r="L573" s="32">
        <v>9</v>
      </c>
      <c r="M573" s="32" t="s">
        <v>36</v>
      </c>
      <c r="N573" s="32" t="s">
        <v>4</v>
      </c>
      <c r="O573" s="32" t="s">
        <v>56</v>
      </c>
      <c r="P573" s="32" t="s">
        <v>35</v>
      </c>
      <c r="Q573" s="32">
        <v>2</v>
      </c>
      <c r="R573" s="32">
        <v>2</v>
      </c>
      <c r="S573" s="32" t="s">
        <v>3</v>
      </c>
      <c r="T573" s="32">
        <v>5</v>
      </c>
      <c r="U573" s="32">
        <v>1</v>
      </c>
      <c r="V573" s="32" t="s">
        <v>33</v>
      </c>
      <c r="W573" s="32">
        <f>SUM(_xlfn.XLOOKUP(B573,freq!$A$2:$A$40,freq!$B$2:$B$40,0),_xlfn.XLOOKUP(C573,freq!$A$2:$A$40,freq!$B$2:$B$40,0),_xlfn.XLOOKUP(D573,freq!$A$2:$A$40,freq!$B$2:$B$40,0),_xlfn.XLOOKUP(E573,freq!$A$2:$A$40,freq!$B$2:$B$40,0),_xlfn.XLOOKUP(F573,freq!$A$2:$A$40,freq!$B$2:$B$40,0),_xlfn.XLOOKUP(G573,freq!$A$2:$A$40,freq!$B$2:$B$40,0),_xlfn.XLOOKUP(H573,freq!$A$2:$A$40,freq!$B$2:$B$40,0),_xlfn.XLOOKUP(I573,freq!$A$2:$A$40,freq!$B$2:$B$40,0),_xlfn.XLOOKUP(J573,freq!$A$2:$A$40,freq!$B$2:$B$40,0),_xlfn.XLOOKUP(K573,freq!$A$2:$A$40,freq!$B$2:$B$40,0),_xlfn.XLOOKUP(L573,freq!$A$2:$A$40,freq!$B$2:$B$40,0),_xlfn.XLOOKUP(M573,freq!$A$2:$A$40,freq!$B$2:$B$40,0),_xlfn.XLOOKUP(N573,freq!$A$2:$A$40,freq!$B$2:$B$40,0),_xlfn.XLOOKUP(O573,freq!$A$2:$A$40,freq!$B$2:$B$40,0),_xlfn.XLOOKUP(P573,freq!$A$2:$A$40,freq!$B$2:$B$40,0),_xlfn.XLOOKUP(Q573,freq!$A$2:$A$40,freq!$B$2:$B$40,0),_xlfn.XLOOKUP(R573,freq!$A$2:$A$40,freq!$B$2:$B$40,0),_xlfn.XLOOKUP(S573,freq!$A$2:$A$40,freq!$B$2:$B$40,0),_xlfn.XLOOKUP(T573,freq!$A$2:$A$40,freq!$B$2:$B$40,0),_xlfn.XLOOKUP(U573,freq!$A$2:$A$40,freq!$B$2:$B$40,0),_xlfn.XLOOKUP(V573,freq!$A$2:$A$40,freq!$B$2:$B$40,0))</f>
        <v>60.349999999999994</v>
      </c>
    </row>
    <row r="574" spans="1:23" x14ac:dyDescent="0.35">
      <c r="A574" s="32" t="s">
        <v>1656</v>
      </c>
      <c r="B574" s="32" t="s">
        <v>38</v>
      </c>
      <c r="C574" s="32" t="s">
        <v>38</v>
      </c>
      <c r="D574" s="32" t="s">
        <v>28</v>
      </c>
      <c r="E574" s="32" t="s">
        <v>3</v>
      </c>
      <c r="F574" s="32" t="s">
        <v>31</v>
      </c>
      <c r="G574" s="32">
        <v>7</v>
      </c>
      <c r="H574" s="32" t="s">
        <v>33</v>
      </c>
      <c r="I574" s="32" t="s">
        <v>59</v>
      </c>
      <c r="J574" s="32" t="s">
        <v>33</v>
      </c>
      <c r="K574" s="32">
        <v>5</v>
      </c>
      <c r="L574" s="32" t="s">
        <v>49</v>
      </c>
      <c r="M574" s="32" t="s">
        <v>36</v>
      </c>
      <c r="N574" s="32" t="s">
        <v>44</v>
      </c>
      <c r="O574" s="32" t="s">
        <v>30</v>
      </c>
      <c r="P574" s="32" t="s">
        <v>49</v>
      </c>
      <c r="Q574" s="32" t="s">
        <v>48</v>
      </c>
      <c r="R574" s="32" t="s">
        <v>34</v>
      </c>
      <c r="S574" s="32" t="s">
        <v>45</v>
      </c>
      <c r="T574" s="32" t="s">
        <v>33</v>
      </c>
      <c r="U574" s="32" t="s">
        <v>46</v>
      </c>
      <c r="V574" s="32" t="s">
        <v>38</v>
      </c>
      <c r="W574" s="32">
        <f>SUM(_xlfn.XLOOKUP(B574,freq!$A$2:$A$40,freq!$B$2:$B$40,0),_xlfn.XLOOKUP(C574,freq!$A$2:$A$40,freq!$B$2:$B$40,0),_xlfn.XLOOKUP(D574,freq!$A$2:$A$40,freq!$B$2:$B$40,0),_xlfn.XLOOKUP(E574,freq!$A$2:$A$40,freq!$B$2:$B$40,0),_xlfn.XLOOKUP(F574,freq!$A$2:$A$40,freq!$B$2:$B$40,0),_xlfn.XLOOKUP(G574,freq!$A$2:$A$40,freq!$B$2:$B$40,0),_xlfn.XLOOKUP(H574,freq!$A$2:$A$40,freq!$B$2:$B$40,0),_xlfn.XLOOKUP(I574,freq!$A$2:$A$40,freq!$B$2:$B$40,0),_xlfn.XLOOKUP(J574,freq!$A$2:$A$40,freq!$B$2:$B$40,0),_xlfn.XLOOKUP(K574,freq!$A$2:$A$40,freq!$B$2:$B$40,0),_xlfn.XLOOKUP(L574,freq!$A$2:$A$40,freq!$B$2:$B$40,0),_xlfn.XLOOKUP(M574,freq!$A$2:$A$40,freq!$B$2:$B$40,0),_xlfn.XLOOKUP(N574,freq!$A$2:$A$40,freq!$B$2:$B$40,0),_xlfn.XLOOKUP(O574,freq!$A$2:$A$40,freq!$B$2:$B$40,0),_xlfn.XLOOKUP(P574,freq!$A$2:$A$40,freq!$B$2:$B$40,0),_xlfn.XLOOKUP(Q574,freq!$A$2:$A$40,freq!$B$2:$B$40,0),_xlfn.XLOOKUP(R574,freq!$A$2:$A$40,freq!$B$2:$B$40,0),_xlfn.XLOOKUP(S574,freq!$A$2:$A$40,freq!$B$2:$B$40,0),_xlfn.XLOOKUP(T574,freq!$A$2:$A$40,freq!$B$2:$B$40,0),_xlfn.XLOOKUP(U574,freq!$A$2:$A$40,freq!$B$2:$B$40,0),_xlfn.XLOOKUP(V574,freq!$A$2:$A$40,freq!$B$2:$B$40,0))</f>
        <v>60.309999999999988</v>
      </c>
    </row>
    <row r="575" spans="1:23" x14ac:dyDescent="0.35">
      <c r="A575" s="32" t="s">
        <v>2030</v>
      </c>
      <c r="B575" s="32" t="s">
        <v>45</v>
      </c>
      <c r="C575" s="32" t="s">
        <v>28</v>
      </c>
      <c r="D575" s="32">
        <v>6</v>
      </c>
      <c r="E575" s="32">
        <v>8</v>
      </c>
      <c r="F575" s="32" t="s">
        <v>3</v>
      </c>
      <c r="G575" s="32" t="s">
        <v>3</v>
      </c>
      <c r="H575" s="32" t="s">
        <v>44</v>
      </c>
      <c r="I575" s="32" t="s">
        <v>36</v>
      </c>
      <c r="J575" s="32" t="s">
        <v>46</v>
      </c>
      <c r="K575" s="32" t="s">
        <v>42</v>
      </c>
      <c r="L575" s="32" t="s">
        <v>38</v>
      </c>
      <c r="M575" s="32">
        <v>0</v>
      </c>
      <c r="N575" s="32" t="s">
        <v>40</v>
      </c>
      <c r="O575" s="32" t="s">
        <v>31</v>
      </c>
      <c r="P575" s="32" t="s">
        <v>38</v>
      </c>
      <c r="Q575" s="32">
        <v>8</v>
      </c>
      <c r="R575" s="32">
        <v>1</v>
      </c>
      <c r="S575" s="32" t="s">
        <v>35</v>
      </c>
      <c r="T575" s="32" t="s">
        <v>32</v>
      </c>
      <c r="U575" s="32">
        <v>8</v>
      </c>
      <c r="V575" s="32">
        <v>8</v>
      </c>
      <c r="W575" s="32">
        <f>SUM(_xlfn.XLOOKUP(B575,freq!$A$2:$A$40,freq!$B$2:$B$40,0),_xlfn.XLOOKUP(C575,freq!$A$2:$A$40,freq!$B$2:$B$40,0),_xlfn.XLOOKUP(D575,freq!$A$2:$A$40,freq!$B$2:$B$40,0),_xlfn.XLOOKUP(E575,freq!$A$2:$A$40,freq!$B$2:$B$40,0),_xlfn.XLOOKUP(F575,freq!$A$2:$A$40,freq!$B$2:$B$40,0),_xlfn.XLOOKUP(G575,freq!$A$2:$A$40,freq!$B$2:$B$40,0),_xlfn.XLOOKUP(H575,freq!$A$2:$A$40,freq!$B$2:$B$40,0),_xlfn.XLOOKUP(I575,freq!$A$2:$A$40,freq!$B$2:$B$40,0),_xlfn.XLOOKUP(J575,freq!$A$2:$A$40,freq!$B$2:$B$40,0),_xlfn.XLOOKUP(K575,freq!$A$2:$A$40,freq!$B$2:$B$40,0),_xlfn.XLOOKUP(L575,freq!$A$2:$A$40,freq!$B$2:$B$40,0),_xlfn.XLOOKUP(M575,freq!$A$2:$A$40,freq!$B$2:$B$40,0),_xlfn.XLOOKUP(N575,freq!$A$2:$A$40,freq!$B$2:$B$40,0),_xlfn.XLOOKUP(O575,freq!$A$2:$A$40,freq!$B$2:$B$40,0),_xlfn.XLOOKUP(P575,freq!$A$2:$A$40,freq!$B$2:$B$40,0),_xlfn.XLOOKUP(Q575,freq!$A$2:$A$40,freq!$B$2:$B$40,0),_xlfn.XLOOKUP(R575,freq!$A$2:$A$40,freq!$B$2:$B$40,0),_xlfn.XLOOKUP(S575,freq!$A$2:$A$40,freq!$B$2:$B$40,0),_xlfn.XLOOKUP(T575,freq!$A$2:$A$40,freq!$B$2:$B$40,0),_xlfn.XLOOKUP(U575,freq!$A$2:$A$40,freq!$B$2:$B$40,0),_xlfn.XLOOKUP(V575,freq!$A$2:$A$40,freq!$B$2:$B$40,0))</f>
        <v>60.29</v>
      </c>
    </row>
    <row r="576" spans="1:23" x14ac:dyDescent="0.35">
      <c r="A576" s="32" t="s">
        <v>300</v>
      </c>
      <c r="B576" s="32" t="s">
        <v>3</v>
      </c>
      <c r="C576" s="32" t="s">
        <v>28</v>
      </c>
      <c r="D576" s="32">
        <v>3</v>
      </c>
      <c r="E576" s="32" t="s">
        <v>2</v>
      </c>
      <c r="F576" s="32" t="s">
        <v>3</v>
      </c>
      <c r="G576" s="32" t="s">
        <v>44</v>
      </c>
      <c r="H576" s="32" t="s">
        <v>58</v>
      </c>
      <c r="I576" s="32">
        <v>7</v>
      </c>
      <c r="J576" s="32" t="s">
        <v>4</v>
      </c>
      <c r="K576" s="32" t="s">
        <v>32</v>
      </c>
      <c r="L576" s="32" t="s">
        <v>34</v>
      </c>
      <c r="M576" s="32" t="s">
        <v>46</v>
      </c>
      <c r="N576" s="32" t="s">
        <v>0</v>
      </c>
      <c r="O576" s="32">
        <v>9</v>
      </c>
      <c r="P576" s="32" t="s">
        <v>32</v>
      </c>
      <c r="Q576" s="32" t="s">
        <v>28</v>
      </c>
      <c r="R576" s="32" t="s">
        <v>35</v>
      </c>
      <c r="S576" s="32" t="s">
        <v>28</v>
      </c>
      <c r="T576" s="32" t="s">
        <v>37</v>
      </c>
      <c r="U576" s="32" t="s">
        <v>50</v>
      </c>
      <c r="V576" s="32">
        <v>0</v>
      </c>
      <c r="W576" s="32">
        <f>SUM(_xlfn.XLOOKUP(B576,freq!$A$2:$A$40,freq!$B$2:$B$40,0),_xlfn.XLOOKUP(C576,freq!$A$2:$A$40,freq!$B$2:$B$40,0),_xlfn.XLOOKUP(D576,freq!$A$2:$A$40,freq!$B$2:$B$40,0),_xlfn.XLOOKUP(E576,freq!$A$2:$A$40,freq!$B$2:$B$40,0),_xlfn.XLOOKUP(F576,freq!$A$2:$A$40,freq!$B$2:$B$40,0),_xlfn.XLOOKUP(G576,freq!$A$2:$A$40,freq!$B$2:$B$40,0),_xlfn.XLOOKUP(H576,freq!$A$2:$A$40,freq!$B$2:$B$40,0),_xlfn.XLOOKUP(I576,freq!$A$2:$A$40,freq!$B$2:$B$40,0),_xlfn.XLOOKUP(J576,freq!$A$2:$A$40,freq!$B$2:$B$40,0),_xlfn.XLOOKUP(K576,freq!$A$2:$A$40,freq!$B$2:$B$40,0),_xlfn.XLOOKUP(L576,freq!$A$2:$A$40,freq!$B$2:$B$40,0),_xlfn.XLOOKUP(M576,freq!$A$2:$A$40,freq!$B$2:$B$40,0),_xlfn.XLOOKUP(N576,freq!$A$2:$A$40,freq!$B$2:$B$40,0),_xlfn.XLOOKUP(O576,freq!$A$2:$A$40,freq!$B$2:$B$40,0),_xlfn.XLOOKUP(P576,freq!$A$2:$A$40,freq!$B$2:$B$40,0),_xlfn.XLOOKUP(Q576,freq!$A$2:$A$40,freq!$B$2:$B$40,0),_xlfn.XLOOKUP(R576,freq!$A$2:$A$40,freq!$B$2:$B$40,0),_xlfn.XLOOKUP(S576,freq!$A$2:$A$40,freq!$B$2:$B$40,0),_xlfn.XLOOKUP(T576,freq!$A$2:$A$40,freq!$B$2:$B$40,0),_xlfn.XLOOKUP(U576,freq!$A$2:$A$40,freq!$B$2:$B$40,0),_xlfn.XLOOKUP(V576,freq!$A$2:$A$40,freq!$B$2:$B$40,0))</f>
        <v>60.240000000000009</v>
      </c>
    </row>
    <row r="577" spans="1:23" x14ac:dyDescent="0.35">
      <c r="A577" s="32" t="s">
        <v>630</v>
      </c>
      <c r="B577" s="32" t="s">
        <v>58</v>
      </c>
      <c r="C577" s="32" t="s">
        <v>58</v>
      </c>
      <c r="D577" s="32">
        <v>5</v>
      </c>
      <c r="E577" s="32" t="s">
        <v>41</v>
      </c>
      <c r="F577" s="32" t="s">
        <v>44</v>
      </c>
      <c r="G577" s="32" t="s">
        <v>56</v>
      </c>
      <c r="H577" s="32">
        <v>7</v>
      </c>
      <c r="I577" s="32" t="s">
        <v>34</v>
      </c>
      <c r="J577" s="32" t="s">
        <v>29</v>
      </c>
      <c r="K577" s="32" t="s">
        <v>43</v>
      </c>
      <c r="L577" s="32" t="s">
        <v>31</v>
      </c>
      <c r="M577" s="32" t="s">
        <v>3</v>
      </c>
      <c r="N577" s="32" t="s">
        <v>53</v>
      </c>
      <c r="O577" s="32" t="s">
        <v>58</v>
      </c>
      <c r="P577" s="32" t="s">
        <v>29</v>
      </c>
      <c r="Q577" s="32" t="s">
        <v>36</v>
      </c>
      <c r="R577" s="32" t="s">
        <v>31</v>
      </c>
      <c r="S577" s="32" t="s">
        <v>34</v>
      </c>
      <c r="T577" s="32" t="s">
        <v>2</v>
      </c>
      <c r="U577" s="32" t="s">
        <v>28</v>
      </c>
      <c r="V577" s="32" t="s">
        <v>31</v>
      </c>
      <c r="W577" s="32">
        <f>SUM(_xlfn.XLOOKUP(B577,freq!$A$2:$A$40,freq!$B$2:$B$40,0),_xlfn.XLOOKUP(C577,freq!$A$2:$A$40,freq!$B$2:$B$40,0),_xlfn.XLOOKUP(D577,freq!$A$2:$A$40,freq!$B$2:$B$40,0),_xlfn.XLOOKUP(E577,freq!$A$2:$A$40,freq!$B$2:$B$40,0),_xlfn.XLOOKUP(F577,freq!$A$2:$A$40,freq!$B$2:$B$40,0),_xlfn.XLOOKUP(G577,freq!$A$2:$A$40,freq!$B$2:$B$40,0),_xlfn.XLOOKUP(H577,freq!$A$2:$A$40,freq!$B$2:$B$40,0),_xlfn.XLOOKUP(I577,freq!$A$2:$A$40,freq!$B$2:$B$40,0),_xlfn.XLOOKUP(J577,freq!$A$2:$A$40,freq!$B$2:$B$40,0),_xlfn.XLOOKUP(K577,freq!$A$2:$A$40,freq!$B$2:$B$40,0),_xlfn.XLOOKUP(L577,freq!$A$2:$A$40,freq!$B$2:$B$40,0),_xlfn.XLOOKUP(M577,freq!$A$2:$A$40,freq!$B$2:$B$40,0),_xlfn.XLOOKUP(N577,freq!$A$2:$A$40,freq!$B$2:$B$40,0),_xlfn.XLOOKUP(O577,freq!$A$2:$A$40,freq!$B$2:$B$40,0),_xlfn.XLOOKUP(P577,freq!$A$2:$A$40,freq!$B$2:$B$40,0),_xlfn.XLOOKUP(Q577,freq!$A$2:$A$40,freq!$B$2:$B$40,0),_xlfn.XLOOKUP(R577,freq!$A$2:$A$40,freq!$B$2:$B$40,0),_xlfn.XLOOKUP(S577,freq!$A$2:$A$40,freq!$B$2:$B$40,0),_xlfn.XLOOKUP(T577,freq!$A$2:$A$40,freq!$B$2:$B$40,0),_xlfn.XLOOKUP(U577,freq!$A$2:$A$40,freq!$B$2:$B$40,0),_xlfn.XLOOKUP(V577,freq!$A$2:$A$40,freq!$B$2:$B$40,0))</f>
        <v>60.240000000000009</v>
      </c>
    </row>
    <row r="578" spans="1:23" x14ac:dyDescent="0.35">
      <c r="A578" s="32" t="s">
        <v>100</v>
      </c>
      <c r="B578" s="32" t="s">
        <v>46</v>
      </c>
      <c r="C578" s="32" t="s">
        <v>42</v>
      </c>
      <c r="D578" s="32" t="s">
        <v>3</v>
      </c>
      <c r="E578" s="32">
        <v>5</v>
      </c>
      <c r="F578" s="32" t="s">
        <v>33</v>
      </c>
      <c r="G578" s="32" t="s">
        <v>38</v>
      </c>
      <c r="H578" s="32" t="s">
        <v>38</v>
      </c>
      <c r="I578" s="32" t="s">
        <v>31</v>
      </c>
      <c r="J578" s="32" t="s">
        <v>4</v>
      </c>
      <c r="K578" s="32" t="s">
        <v>44</v>
      </c>
      <c r="L578" s="32" t="s">
        <v>43</v>
      </c>
      <c r="M578" s="32" t="s">
        <v>46</v>
      </c>
      <c r="N578" s="32" t="s">
        <v>56</v>
      </c>
      <c r="O578" s="32" t="s">
        <v>35</v>
      </c>
      <c r="P578" s="32">
        <v>7</v>
      </c>
      <c r="Q578" s="32" t="s">
        <v>38</v>
      </c>
      <c r="R578" s="32" t="s">
        <v>46</v>
      </c>
      <c r="S578" s="32">
        <v>2</v>
      </c>
      <c r="T578" s="32" t="s">
        <v>28</v>
      </c>
      <c r="U578" s="32" t="s">
        <v>49</v>
      </c>
      <c r="V578" s="32" t="s">
        <v>28</v>
      </c>
      <c r="W578" s="32">
        <f>SUM(_xlfn.XLOOKUP(B578,freq!$A$2:$A$40,freq!$B$2:$B$40,0),_xlfn.XLOOKUP(C578,freq!$A$2:$A$40,freq!$B$2:$B$40,0),_xlfn.XLOOKUP(D578,freq!$A$2:$A$40,freq!$B$2:$B$40,0),_xlfn.XLOOKUP(E578,freq!$A$2:$A$40,freq!$B$2:$B$40,0),_xlfn.XLOOKUP(F578,freq!$A$2:$A$40,freq!$B$2:$B$40,0),_xlfn.XLOOKUP(G578,freq!$A$2:$A$40,freq!$B$2:$B$40,0),_xlfn.XLOOKUP(H578,freq!$A$2:$A$40,freq!$B$2:$B$40,0),_xlfn.XLOOKUP(I578,freq!$A$2:$A$40,freq!$B$2:$B$40,0),_xlfn.XLOOKUP(J578,freq!$A$2:$A$40,freq!$B$2:$B$40,0),_xlfn.XLOOKUP(K578,freq!$A$2:$A$40,freq!$B$2:$B$40,0),_xlfn.XLOOKUP(L578,freq!$A$2:$A$40,freq!$B$2:$B$40,0),_xlfn.XLOOKUP(M578,freq!$A$2:$A$40,freq!$B$2:$B$40,0),_xlfn.XLOOKUP(N578,freq!$A$2:$A$40,freq!$B$2:$B$40,0),_xlfn.XLOOKUP(O578,freq!$A$2:$A$40,freq!$B$2:$B$40,0),_xlfn.XLOOKUP(P578,freq!$A$2:$A$40,freq!$B$2:$B$40,0),_xlfn.XLOOKUP(Q578,freq!$A$2:$A$40,freq!$B$2:$B$40,0),_xlfn.XLOOKUP(R578,freq!$A$2:$A$40,freq!$B$2:$B$40,0),_xlfn.XLOOKUP(S578,freq!$A$2:$A$40,freq!$B$2:$B$40,0),_xlfn.XLOOKUP(T578,freq!$A$2:$A$40,freq!$B$2:$B$40,0),_xlfn.XLOOKUP(U578,freq!$A$2:$A$40,freq!$B$2:$B$40,0),_xlfn.XLOOKUP(V578,freq!$A$2:$A$40,freq!$B$2:$B$40,0))</f>
        <v>60.209999999999994</v>
      </c>
    </row>
    <row r="579" spans="1:23" x14ac:dyDescent="0.35">
      <c r="A579" s="32" t="s">
        <v>456</v>
      </c>
      <c r="B579" s="32" t="s">
        <v>58</v>
      </c>
      <c r="C579" s="32" t="s">
        <v>30</v>
      </c>
      <c r="D579" s="32" t="s">
        <v>30</v>
      </c>
      <c r="E579" s="32">
        <v>2</v>
      </c>
      <c r="F579" s="32" t="s">
        <v>50</v>
      </c>
      <c r="G579" s="32" t="s">
        <v>29</v>
      </c>
      <c r="H579" s="32">
        <v>4</v>
      </c>
      <c r="I579" s="32" t="s">
        <v>2</v>
      </c>
      <c r="J579" s="32" t="s">
        <v>35</v>
      </c>
      <c r="K579" s="32" t="s">
        <v>41</v>
      </c>
      <c r="L579" s="32" t="s">
        <v>59</v>
      </c>
      <c r="M579" s="32">
        <v>3</v>
      </c>
      <c r="N579" s="32" t="s">
        <v>2</v>
      </c>
      <c r="O579" s="32" t="s">
        <v>31</v>
      </c>
      <c r="P579" s="32" t="s">
        <v>32</v>
      </c>
      <c r="Q579" s="32" t="s">
        <v>32</v>
      </c>
      <c r="R579" s="32" t="s">
        <v>37</v>
      </c>
      <c r="S579" s="32" t="s">
        <v>31</v>
      </c>
      <c r="T579" s="32" t="s">
        <v>50</v>
      </c>
      <c r="U579" s="32" t="s">
        <v>43</v>
      </c>
      <c r="V579" s="32">
        <v>4</v>
      </c>
      <c r="W579" s="32">
        <f>SUM(_xlfn.XLOOKUP(B579,freq!$A$2:$A$40,freq!$B$2:$B$40,0),_xlfn.XLOOKUP(C579,freq!$A$2:$A$40,freq!$B$2:$B$40,0),_xlfn.XLOOKUP(D579,freq!$A$2:$A$40,freq!$B$2:$B$40,0),_xlfn.XLOOKUP(E579,freq!$A$2:$A$40,freq!$B$2:$B$40,0),_xlfn.XLOOKUP(F579,freq!$A$2:$A$40,freq!$B$2:$B$40,0),_xlfn.XLOOKUP(G579,freq!$A$2:$A$40,freq!$B$2:$B$40,0),_xlfn.XLOOKUP(H579,freq!$A$2:$A$40,freq!$B$2:$B$40,0),_xlfn.XLOOKUP(I579,freq!$A$2:$A$40,freq!$B$2:$B$40,0),_xlfn.XLOOKUP(J579,freq!$A$2:$A$40,freq!$B$2:$B$40,0),_xlfn.XLOOKUP(K579,freq!$A$2:$A$40,freq!$B$2:$B$40,0),_xlfn.XLOOKUP(L579,freq!$A$2:$A$40,freq!$B$2:$B$40,0),_xlfn.XLOOKUP(M579,freq!$A$2:$A$40,freq!$B$2:$B$40,0),_xlfn.XLOOKUP(N579,freq!$A$2:$A$40,freq!$B$2:$B$40,0),_xlfn.XLOOKUP(O579,freq!$A$2:$A$40,freq!$B$2:$B$40,0),_xlfn.XLOOKUP(P579,freq!$A$2:$A$40,freq!$B$2:$B$40,0),_xlfn.XLOOKUP(Q579,freq!$A$2:$A$40,freq!$B$2:$B$40,0),_xlfn.XLOOKUP(R579,freq!$A$2:$A$40,freq!$B$2:$B$40,0),_xlfn.XLOOKUP(S579,freq!$A$2:$A$40,freq!$B$2:$B$40,0),_xlfn.XLOOKUP(T579,freq!$A$2:$A$40,freq!$B$2:$B$40,0),_xlfn.XLOOKUP(U579,freq!$A$2:$A$40,freq!$B$2:$B$40,0),_xlfn.XLOOKUP(V579,freq!$A$2:$A$40,freq!$B$2:$B$40,0))</f>
        <v>60.190000000000012</v>
      </c>
    </row>
    <row r="580" spans="1:23" x14ac:dyDescent="0.35">
      <c r="A580" s="32" t="s">
        <v>1172</v>
      </c>
      <c r="B580" s="32" t="s">
        <v>33</v>
      </c>
      <c r="C580" s="32" t="s">
        <v>1</v>
      </c>
      <c r="D580" s="32" t="s">
        <v>31</v>
      </c>
      <c r="E580" s="32" t="s">
        <v>32</v>
      </c>
      <c r="F580" s="32" t="s">
        <v>45</v>
      </c>
      <c r="G580" s="32">
        <v>7</v>
      </c>
      <c r="H580" s="32" t="s">
        <v>4</v>
      </c>
      <c r="I580" s="32">
        <v>4</v>
      </c>
      <c r="J580" s="32" t="s">
        <v>56</v>
      </c>
      <c r="K580" s="32">
        <v>0</v>
      </c>
      <c r="L580" s="32" t="s">
        <v>58</v>
      </c>
      <c r="M580" s="32" t="s">
        <v>3</v>
      </c>
      <c r="N580" s="32" t="s">
        <v>48</v>
      </c>
      <c r="O580" s="32" t="s">
        <v>53</v>
      </c>
      <c r="P580" s="32" t="s">
        <v>43</v>
      </c>
      <c r="Q580" s="32" t="s">
        <v>33</v>
      </c>
      <c r="R580" s="32" t="s">
        <v>44</v>
      </c>
      <c r="S580" s="32">
        <v>0</v>
      </c>
      <c r="T580" s="32">
        <v>9</v>
      </c>
      <c r="U580" s="32" t="s">
        <v>38</v>
      </c>
      <c r="V580" s="32">
        <v>8</v>
      </c>
      <c r="W580" s="32">
        <f>SUM(_xlfn.XLOOKUP(B580,freq!$A$2:$A$40,freq!$B$2:$B$40,0),_xlfn.XLOOKUP(C580,freq!$A$2:$A$40,freq!$B$2:$B$40,0),_xlfn.XLOOKUP(D580,freq!$A$2:$A$40,freq!$B$2:$B$40,0),_xlfn.XLOOKUP(E580,freq!$A$2:$A$40,freq!$B$2:$B$40,0),_xlfn.XLOOKUP(F580,freq!$A$2:$A$40,freq!$B$2:$B$40,0),_xlfn.XLOOKUP(G580,freq!$A$2:$A$40,freq!$B$2:$B$40,0),_xlfn.XLOOKUP(H580,freq!$A$2:$A$40,freq!$B$2:$B$40,0),_xlfn.XLOOKUP(I580,freq!$A$2:$A$40,freq!$B$2:$B$40,0),_xlfn.XLOOKUP(J580,freq!$A$2:$A$40,freq!$B$2:$B$40,0),_xlfn.XLOOKUP(K580,freq!$A$2:$A$40,freq!$B$2:$B$40,0),_xlfn.XLOOKUP(L580,freq!$A$2:$A$40,freq!$B$2:$B$40,0),_xlfn.XLOOKUP(M580,freq!$A$2:$A$40,freq!$B$2:$B$40,0),_xlfn.XLOOKUP(N580,freq!$A$2:$A$40,freq!$B$2:$B$40,0),_xlfn.XLOOKUP(O580,freq!$A$2:$A$40,freq!$B$2:$B$40,0),_xlfn.XLOOKUP(P580,freq!$A$2:$A$40,freq!$B$2:$B$40,0),_xlfn.XLOOKUP(Q580,freq!$A$2:$A$40,freq!$B$2:$B$40,0),_xlfn.XLOOKUP(R580,freq!$A$2:$A$40,freq!$B$2:$B$40,0),_xlfn.XLOOKUP(S580,freq!$A$2:$A$40,freq!$B$2:$B$40,0),_xlfn.XLOOKUP(T580,freq!$A$2:$A$40,freq!$B$2:$B$40,0),_xlfn.XLOOKUP(U580,freq!$A$2:$A$40,freq!$B$2:$B$40,0),_xlfn.XLOOKUP(V580,freq!$A$2:$A$40,freq!$B$2:$B$40,0))</f>
        <v>60.19</v>
      </c>
    </row>
    <row r="581" spans="1:23" x14ac:dyDescent="0.35">
      <c r="A581" s="32" t="s">
        <v>938</v>
      </c>
      <c r="B581" s="32">
        <v>6</v>
      </c>
      <c r="C581" s="32" t="s">
        <v>1</v>
      </c>
      <c r="D581" s="32">
        <v>5</v>
      </c>
      <c r="E581" s="32" t="s">
        <v>3</v>
      </c>
      <c r="F581" s="32" t="s">
        <v>49</v>
      </c>
      <c r="G581" s="32">
        <v>9</v>
      </c>
      <c r="H581" s="32" t="s">
        <v>31</v>
      </c>
      <c r="I581" s="32">
        <v>0</v>
      </c>
      <c r="J581" s="32" t="s">
        <v>56</v>
      </c>
      <c r="K581" s="32" t="s">
        <v>35</v>
      </c>
      <c r="L581" s="32" t="s">
        <v>35</v>
      </c>
      <c r="M581" s="32" t="s">
        <v>38</v>
      </c>
      <c r="N581" s="32" t="s">
        <v>29</v>
      </c>
      <c r="O581" s="32" t="s">
        <v>42</v>
      </c>
      <c r="P581" s="32">
        <v>8</v>
      </c>
      <c r="Q581" s="32" t="s">
        <v>28</v>
      </c>
      <c r="R581" s="32">
        <v>8</v>
      </c>
      <c r="S581" s="32" t="s">
        <v>2</v>
      </c>
      <c r="T581" s="32">
        <v>2</v>
      </c>
      <c r="U581" s="32" t="s">
        <v>49</v>
      </c>
      <c r="V581" s="32" t="s">
        <v>42</v>
      </c>
      <c r="W581" s="32">
        <f>SUM(_xlfn.XLOOKUP(B581,freq!$A$2:$A$40,freq!$B$2:$B$40,0),_xlfn.XLOOKUP(C581,freq!$A$2:$A$40,freq!$B$2:$B$40,0),_xlfn.XLOOKUP(D581,freq!$A$2:$A$40,freq!$B$2:$B$40,0),_xlfn.XLOOKUP(E581,freq!$A$2:$A$40,freq!$B$2:$B$40,0),_xlfn.XLOOKUP(F581,freq!$A$2:$A$40,freq!$B$2:$B$40,0),_xlfn.XLOOKUP(G581,freq!$A$2:$A$40,freq!$B$2:$B$40,0),_xlfn.XLOOKUP(H581,freq!$A$2:$A$40,freq!$B$2:$B$40,0),_xlfn.XLOOKUP(I581,freq!$A$2:$A$40,freq!$B$2:$B$40,0),_xlfn.XLOOKUP(J581,freq!$A$2:$A$40,freq!$B$2:$B$40,0),_xlfn.XLOOKUP(K581,freq!$A$2:$A$40,freq!$B$2:$B$40,0),_xlfn.XLOOKUP(L581,freq!$A$2:$A$40,freq!$B$2:$B$40,0),_xlfn.XLOOKUP(M581,freq!$A$2:$A$40,freq!$B$2:$B$40,0),_xlfn.XLOOKUP(N581,freq!$A$2:$A$40,freq!$B$2:$B$40,0),_xlfn.XLOOKUP(O581,freq!$A$2:$A$40,freq!$B$2:$B$40,0),_xlfn.XLOOKUP(P581,freq!$A$2:$A$40,freq!$B$2:$B$40,0),_xlfn.XLOOKUP(Q581,freq!$A$2:$A$40,freq!$B$2:$B$40,0),_xlfn.XLOOKUP(R581,freq!$A$2:$A$40,freq!$B$2:$B$40,0),_xlfn.XLOOKUP(S581,freq!$A$2:$A$40,freq!$B$2:$B$40,0),_xlfn.XLOOKUP(T581,freq!$A$2:$A$40,freq!$B$2:$B$40,0),_xlfn.XLOOKUP(U581,freq!$A$2:$A$40,freq!$B$2:$B$40,0),_xlfn.XLOOKUP(V581,freq!$A$2:$A$40,freq!$B$2:$B$40,0))</f>
        <v>60.16</v>
      </c>
    </row>
    <row r="582" spans="1:23" x14ac:dyDescent="0.35">
      <c r="A582" s="32" t="s">
        <v>1401</v>
      </c>
      <c r="B582" s="32" t="s">
        <v>1</v>
      </c>
      <c r="C582" s="32" t="s">
        <v>56</v>
      </c>
      <c r="D582" s="32" t="s">
        <v>32</v>
      </c>
      <c r="E582" s="32" t="s">
        <v>48</v>
      </c>
      <c r="F582" s="32" t="s">
        <v>35</v>
      </c>
      <c r="G582" s="32" t="s">
        <v>1</v>
      </c>
      <c r="H582" s="32" t="s">
        <v>50</v>
      </c>
      <c r="I582" s="32" t="s">
        <v>58</v>
      </c>
      <c r="J582" s="32" t="s">
        <v>56</v>
      </c>
      <c r="K582" s="32" t="s">
        <v>46</v>
      </c>
      <c r="L582" s="32">
        <v>0</v>
      </c>
      <c r="M582" s="32" t="s">
        <v>50</v>
      </c>
      <c r="N582" s="32" t="s">
        <v>59</v>
      </c>
      <c r="O582" s="32">
        <v>7</v>
      </c>
      <c r="P582" s="32" t="s">
        <v>38</v>
      </c>
      <c r="Q582" s="32" t="s">
        <v>56</v>
      </c>
      <c r="R582" s="32">
        <v>4</v>
      </c>
      <c r="S582" s="32">
        <v>3</v>
      </c>
      <c r="T582" s="32">
        <v>0</v>
      </c>
      <c r="U582" s="32">
        <v>4</v>
      </c>
      <c r="V582" s="32" t="s">
        <v>34</v>
      </c>
      <c r="W582" s="32">
        <f>SUM(_xlfn.XLOOKUP(B582,freq!$A$2:$A$40,freq!$B$2:$B$40,0),_xlfn.XLOOKUP(C582,freq!$A$2:$A$40,freq!$B$2:$B$40,0),_xlfn.XLOOKUP(D582,freq!$A$2:$A$40,freq!$B$2:$B$40,0),_xlfn.XLOOKUP(E582,freq!$A$2:$A$40,freq!$B$2:$B$40,0),_xlfn.XLOOKUP(F582,freq!$A$2:$A$40,freq!$B$2:$B$40,0),_xlfn.XLOOKUP(G582,freq!$A$2:$A$40,freq!$B$2:$B$40,0),_xlfn.XLOOKUP(H582,freq!$A$2:$A$40,freq!$B$2:$B$40,0),_xlfn.XLOOKUP(I582,freq!$A$2:$A$40,freq!$B$2:$B$40,0),_xlfn.XLOOKUP(J582,freq!$A$2:$A$40,freq!$B$2:$B$40,0),_xlfn.XLOOKUP(K582,freq!$A$2:$A$40,freq!$B$2:$B$40,0),_xlfn.XLOOKUP(L582,freq!$A$2:$A$40,freq!$B$2:$B$40,0),_xlfn.XLOOKUP(M582,freq!$A$2:$A$40,freq!$B$2:$B$40,0),_xlfn.XLOOKUP(N582,freq!$A$2:$A$40,freq!$B$2:$B$40,0),_xlfn.XLOOKUP(O582,freq!$A$2:$A$40,freq!$B$2:$B$40,0),_xlfn.XLOOKUP(P582,freq!$A$2:$A$40,freq!$B$2:$B$40,0),_xlfn.XLOOKUP(Q582,freq!$A$2:$A$40,freq!$B$2:$B$40,0),_xlfn.XLOOKUP(R582,freq!$A$2:$A$40,freq!$B$2:$B$40,0),_xlfn.XLOOKUP(S582,freq!$A$2:$A$40,freq!$B$2:$B$40,0),_xlfn.XLOOKUP(T582,freq!$A$2:$A$40,freq!$B$2:$B$40,0),_xlfn.XLOOKUP(U582,freq!$A$2:$A$40,freq!$B$2:$B$40,0),_xlfn.XLOOKUP(V582,freq!$A$2:$A$40,freq!$B$2:$B$40,0))</f>
        <v>60.159999999999982</v>
      </c>
    </row>
    <row r="583" spans="1:23" x14ac:dyDescent="0.35">
      <c r="A583" s="32" t="s">
        <v>917</v>
      </c>
      <c r="B583" s="32" t="s">
        <v>4</v>
      </c>
      <c r="C583" s="32" t="s">
        <v>36</v>
      </c>
      <c r="D583" s="32" t="s">
        <v>3</v>
      </c>
      <c r="E583" s="32">
        <v>0</v>
      </c>
      <c r="F583" s="32" t="s">
        <v>56</v>
      </c>
      <c r="G583" s="32" t="s">
        <v>37</v>
      </c>
      <c r="H583" s="32" t="s">
        <v>4</v>
      </c>
      <c r="I583" s="32" t="s">
        <v>35</v>
      </c>
      <c r="J583" s="32">
        <v>3</v>
      </c>
      <c r="K583" s="32" t="s">
        <v>30</v>
      </c>
      <c r="L583" s="32" t="s">
        <v>34</v>
      </c>
      <c r="M583" s="32" t="s">
        <v>43</v>
      </c>
      <c r="N583" s="32" t="s">
        <v>4</v>
      </c>
      <c r="O583" s="32" t="s">
        <v>46</v>
      </c>
      <c r="P583" s="32" t="s">
        <v>56</v>
      </c>
      <c r="Q583" s="32" t="s">
        <v>53</v>
      </c>
      <c r="R583" s="32">
        <v>6</v>
      </c>
      <c r="S583" s="32" t="s">
        <v>0</v>
      </c>
      <c r="T583" s="32">
        <v>2</v>
      </c>
      <c r="U583" s="32" t="s">
        <v>59</v>
      </c>
      <c r="V583" s="32" t="s">
        <v>35</v>
      </c>
      <c r="W583" s="32">
        <f>SUM(_xlfn.XLOOKUP(B583,freq!$A$2:$A$40,freq!$B$2:$B$40,0),_xlfn.XLOOKUP(C583,freq!$A$2:$A$40,freq!$B$2:$B$40,0),_xlfn.XLOOKUP(D583,freq!$A$2:$A$40,freq!$B$2:$B$40,0),_xlfn.XLOOKUP(E583,freq!$A$2:$A$40,freq!$B$2:$B$40,0),_xlfn.XLOOKUP(F583,freq!$A$2:$A$40,freq!$B$2:$B$40,0),_xlfn.XLOOKUP(G583,freq!$A$2:$A$40,freq!$B$2:$B$40,0),_xlfn.XLOOKUP(H583,freq!$A$2:$A$40,freq!$B$2:$B$40,0),_xlfn.XLOOKUP(I583,freq!$A$2:$A$40,freq!$B$2:$B$40,0),_xlfn.XLOOKUP(J583,freq!$A$2:$A$40,freq!$B$2:$B$40,0),_xlfn.XLOOKUP(K583,freq!$A$2:$A$40,freq!$B$2:$B$40,0),_xlfn.XLOOKUP(L583,freq!$A$2:$A$40,freq!$B$2:$B$40,0),_xlfn.XLOOKUP(M583,freq!$A$2:$A$40,freq!$B$2:$B$40,0),_xlfn.XLOOKUP(N583,freq!$A$2:$A$40,freq!$B$2:$B$40,0),_xlfn.XLOOKUP(O583,freq!$A$2:$A$40,freq!$B$2:$B$40,0),_xlfn.XLOOKUP(P583,freq!$A$2:$A$40,freq!$B$2:$B$40,0),_xlfn.XLOOKUP(Q583,freq!$A$2:$A$40,freq!$B$2:$B$40,0),_xlfn.XLOOKUP(R583,freq!$A$2:$A$40,freq!$B$2:$B$40,0),_xlfn.XLOOKUP(S583,freq!$A$2:$A$40,freq!$B$2:$B$40,0),_xlfn.XLOOKUP(T583,freq!$A$2:$A$40,freq!$B$2:$B$40,0),_xlfn.XLOOKUP(U583,freq!$A$2:$A$40,freq!$B$2:$B$40,0),_xlfn.XLOOKUP(V583,freq!$A$2:$A$40,freq!$B$2:$B$40,0))</f>
        <v>60.15</v>
      </c>
    </row>
    <row r="584" spans="1:23" x14ac:dyDescent="0.35">
      <c r="A584" s="32" t="s">
        <v>1694</v>
      </c>
      <c r="B584" s="32" t="s">
        <v>2</v>
      </c>
      <c r="C584" s="32" t="s">
        <v>56</v>
      </c>
      <c r="D584" s="32" t="s">
        <v>0</v>
      </c>
      <c r="E584" s="32" t="s">
        <v>28</v>
      </c>
      <c r="F584" s="32" t="s">
        <v>29</v>
      </c>
      <c r="G584" s="32" t="s">
        <v>3</v>
      </c>
      <c r="H584" s="32" t="s">
        <v>50</v>
      </c>
      <c r="I584" s="32" t="s">
        <v>43</v>
      </c>
      <c r="J584" s="32" t="s">
        <v>41</v>
      </c>
      <c r="K584" s="32" t="s">
        <v>32</v>
      </c>
      <c r="L584" s="32" t="s">
        <v>31</v>
      </c>
      <c r="M584" s="32" t="s">
        <v>46</v>
      </c>
      <c r="N584" s="32" t="s">
        <v>30</v>
      </c>
      <c r="O584" s="32">
        <v>9</v>
      </c>
      <c r="P584" s="32" t="s">
        <v>3</v>
      </c>
      <c r="Q584" s="32">
        <v>6</v>
      </c>
      <c r="R584" s="32" t="s">
        <v>53</v>
      </c>
      <c r="S584" s="32" t="s">
        <v>37</v>
      </c>
      <c r="T584" s="32">
        <v>5</v>
      </c>
      <c r="U584" s="32" t="s">
        <v>44</v>
      </c>
      <c r="V584" s="32" t="s">
        <v>49</v>
      </c>
      <c r="W584" s="32">
        <f>SUM(_xlfn.XLOOKUP(B584,freq!$A$2:$A$40,freq!$B$2:$B$40,0),_xlfn.XLOOKUP(C584,freq!$A$2:$A$40,freq!$B$2:$B$40,0),_xlfn.XLOOKUP(D584,freq!$A$2:$A$40,freq!$B$2:$B$40,0),_xlfn.XLOOKUP(E584,freq!$A$2:$A$40,freq!$B$2:$B$40,0),_xlfn.XLOOKUP(F584,freq!$A$2:$A$40,freq!$B$2:$B$40,0),_xlfn.XLOOKUP(G584,freq!$A$2:$A$40,freq!$B$2:$B$40,0),_xlfn.XLOOKUP(H584,freq!$A$2:$A$40,freq!$B$2:$B$40,0),_xlfn.XLOOKUP(I584,freq!$A$2:$A$40,freq!$B$2:$B$40,0),_xlfn.XLOOKUP(J584,freq!$A$2:$A$40,freq!$B$2:$B$40,0),_xlfn.XLOOKUP(K584,freq!$A$2:$A$40,freq!$B$2:$B$40,0),_xlfn.XLOOKUP(L584,freq!$A$2:$A$40,freq!$B$2:$B$40,0),_xlfn.XLOOKUP(M584,freq!$A$2:$A$40,freq!$B$2:$B$40,0),_xlfn.XLOOKUP(N584,freq!$A$2:$A$40,freq!$B$2:$B$40,0),_xlfn.XLOOKUP(O584,freq!$A$2:$A$40,freq!$B$2:$B$40,0),_xlfn.XLOOKUP(P584,freq!$A$2:$A$40,freq!$B$2:$B$40,0),_xlfn.XLOOKUP(Q584,freq!$A$2:$A$40,freq!$B$2:$B$40,0),_xlfn.XLOOKUP(R584,freq!$A$2:$A$40,freq!$B$2:$B$40,0),_xlfn.XLOOKUP(S584,freq!$A$2:$A$40,freq!$B$2:$B$40,0),_xlfn.XLOOKUP(T584,freq!$A$2:$A$40,freq!$B$2:$B$40,0),_xlfn.XLOOKUP(U584,freq!$A$2:$A$40,freq!$B$2:$B$40,0),_xlfn.XLOOKUP(V584,freq!$A$2:$A$40,freq!$B$2:$B$40,0))</f>
        <v>60.15</v>
      </c>
    </row>
    <row r="585" spans="1:23" x14ac:dyDescent="0.35">
      <c r="A585" s="32" t="s">
        <v>443</v>
      </c>
      <c r="B585" s="32" t="s">
        <v>31</v>
      </c>
      <c r="C585" s="32" t="s">
        <v>41</v>
      </c>
      <c r="D585" s="32" t="s">
        <v>48</v>
      </c>
      <c r="E585" s="32" t="s">
        <v>4</v>
      </c>
      <c r="F585" s="32">
        <v>2</v>
      </c>
      <c r="G585" s="32" t="s">
        <v>56</v>
      </c>
      <c r="H585" s="32">
        <v>4</v>
      </c>
      <c r="I585" s="32" t="s">
        <v>29</v>
      </c>
      <c r="J585" s="32" t="s">
        <v>2</v>
      </c>
      <c r="K585" s="32" t="s">
        <v>59</v>
      </c>
      <c r="L585" s="32" t="s">
        <v>36</v>
      </c>
      <c r="M585" s="32">
        <v>4</v>
      </c>
      <c r="N585" s="32">
        <v>1</v>
      </c>
      <c r="O585" s="32">
        <v>2</v>
      </c>
      <c r="P585" s="32" t="s">
        <v>38</v>
      </c>
      <c r="Q585" s="32" t="s">
        <v>53</v>
      </c>
      <c r="R585" s="32" t="s">
        <v>45</v>
      </c>
      <c r="S585" s="32">
        <v>8</v>
      </c>
      <c r="T585" s="32" t="s">
        <v>48</v>
      </c>
      <c r="U585" s="32">
        <v>2</v>
      </c>
      <c r="V585" s="32">
        <v>7</v>
      </c>
      <c r="W585" s="32">
        <f>SUM(_xlfn.XLOOKUP(B585,freq!$A$2:$A$40,freq!$B$2:$B$40,0),_xlfn.XLOOKUP(C585,freq!$A$2:$A$40,freq!$B$2:$B$40,0),_xlfn.XLOOKUP(D585,freq!$A$2:$A$40,freq!$B$2:$B$40,0),_xlfn.XLOOKUP(E585,freq!$A$2:$A$40,freq!$B$2:$B$40,0),_xlfn.XLOOKUP(F585,freq!$A$2:$A$40,freq!$B$2:$B$40,0),_xlfn.XLOOKUP(G585,freq!$A$2:$A$40,freq!$B$2:$B$40,0),_xlfn.XLOOKUP(H585,freq!$A$2:$A$40,freq!$B$2:$B$40,0),_xlfn.XLOOKUP(I585,freq!$A$2:$A$40,freq!$B$2:$B$40,0),_xlfn.XLOOKUP(J585,freq!$A$2:$A$40,freq!$B$2:$B$40,0),_xlfn.XLOOKUP(K585,freq!$A$2:$A$40,freq!$B$2:$B$40,0),_xlfn.XLOOKUP(L585,freq!$A$2:$A$40,freq!$B$2:$B$40,0),_xlfn.XLOOKUP(M585,freq!$A$2:$A$40,freq!$B$2:$B$40,0),_xlfn.XLOOKUP(N585,freq!$A$2:$A$40,freq!$B$2:$B$40,0),_xlfn.XLOOKUP(O585,freq!$A$2:$A$40,freq!$B$2:$B$40,0),_xlfn.XLOOKUP(P585,freq!$A$2:$A$40,freq!$B$2:$B$40,0),_xlfn.XLOOKUP(Q585,freq!$A$2:$A$40,freq!$B$2:$B$40,0),_xlfn.XLOOKUP(R585,freq!$A$2:$A$40,freq!$B$2:$B$40,0),_xlfn.XLOOKUP(S585,freq!$A$2:$A$40,freq!$B$2:$B$40,0),_xlfn.XLOOKUP(T585,freq!$A$2:$A$40,freq!$B$2:$B$40,0),_xlfn.XLOOKUP(U585,freq!$A$2:$A$40,freq!$B$2:$B$40,0),_xlfn.XLOOKUP(V585,freq!$A$2:$A$40,freq!$B$2:$B$40,0))</f>
        <v>60.14</v>
      </c>
    </row>
    <row r="586" spans="1:23" x14ac:dyDescent="0.35">
      <c r="A586" s="32" t="s">
        <v>374</v>
      </c>
      <c r="B586" s="32">
        <v>0</v>
      </c>
      <c r="C586" s="32">
        <v>2</v>
      </c>
      <c r="D586" s="32" t="s">
        <v>50</v>
      </c>
      <c r="E586" s="32" t="s">
        <v>28</v>
      </c>
      <c r="F586" s="32" t="s">
        <v>36</v>
      </c>
      <c r="G586" s="32" t="s">
        <v>48</v>
      </c>
      <c r="H586" s="32">
        <v>0</v>
      </c>
      <c r="I586" s="32" t="s">
        <v>2</v>
      </c>
      <c r="J586" s="32" t="s">
        <v>3</v>
      </c>
      <c r="K586" s="32" t="s">
        <v>42</v>
      </c>
      <c r="L586" s="32" t="s">
        <v>59</v>
      </c>
      <c r="M586" s="32" t="s">
        <v>3</v>
      </c>
      <c r="N586" s="32">
        <v>5</v>
      </c>
      <c r="O586" s="32" t="s">
        <v>58</v>
      </c>
      <c r="P586" s="32" t="s">
        <v>30</v>
      </c>
      <c r="Q586" s="32" t="s">
        <v>1</v>
      </c>
      <c r="R586" s="32" t="s">
        <v>38</v>
      </c>
      <c r="S586" s="32" t="s">
        <v>58</v>
      </c>
      <c r="T586" s="32" t="s">
        <v>48</v>
      </c>
      <c r="U586" s="32" t="s">
        <v>31</v>
      </c>
      <c r="V586" s="32" t="s">
        <v>4</v>
      </c>
      <c r="W586" s="32">
        <f>SUM(_xlfn.XLOOKUP(B586,freq!$A$2:$A$40,freq!$B$2:$B$40,0),_xlfn.XLOOKUP(C586,freq!$A$2:$A$40,freq!$B$2:$B$40,0),_xlfn.XLOOKUP(D586,freq!$A$2:$A$40,freq!$B$2:$B$40,0),_xlfn.XLOOKUP(E586,freq!$A$2:$A$40,freq!$B$2:$B$40,0),_xlfn.XLOOKUP(F586,freq!$A$2:$A$40,freq!$B$2:$B$40,0),_xlfn.XLOOKUP(G586,freq!$A$2:$A$40,freq!$B$2:$B$40,0),_xlfn.XLOOKUP(H586,freq!$A$2:$A$40,freq!$B$2:$B$40,0),_xlfn.XLOOKUP(I586,freq!$A$2:$A$40,freq!$B$2:$B$40,0),_xlfn.XLOOKUP(J586,freq!$A$2:$A$40,freq!$B$2:$B$40,0),_xlfn.XLOOKUP(K586,freq!$A$2:$A$40,freq!$B$2:$B$40,0),_xlfn.XLOOKUP(L586,freq!$A$2:$A$40,freq!$B$2:$B$40,0),_xlfn.XLOOKUP(M586,freq!$A$2:$A$40,freq!$B$2:$B$40,0),_xlfn.XLOOKUP(N586,freq!$A$2:$A$40,freq!$B$2:$B$40,0),_xlfn.XLOOKUP(O586,freq!$A$2:$A$40,freq!$B$2:$B$40,0),_xlfn.XLOOKUP(P586,freq!$A$2:$A$40,freq!$B$2:$B$40,0),_xlfn.XLOOKUP(Q586,freq!$A$2:$A$40,freq!$B$2:$B$40,0),_xlfn.XLOOKUP(R586,freq!$A$2:$A$40,freq!$B$2:$B$40,0),_xlfn.XLOOKUP(S586,freq!$A$2:$A$40,freq!$B$2:$B$40,0),_xlfn.XLOOKUP(T586,freq!$A$2:$A$40,freq!$B$2:$B$40,0),_xlfn.XLOOKUP(U586,freq!$A$2:$A$40,freq!$B$2:$B$40,0),_xlfn.XLOOKUP(V586,freq!$A$2:$A$40,freq!$B$2:$B$40,0))</f>
        <v>60.120000000000005</v>
      </c>
    </row>
    <row r="587" spans="1:23" x14ac:dyDescent="0.35">
      <c r="A587" s="32" t="s">
        <v>102</v>
      </c>
      <c r="B587" s="32" t="s">
        <v>59</v>
      </c>
      <c r="C587" s="32">
        <v>2</v>
      </c>
      <c r="D587" s="32">
        <v>1</v>
      </c>
      <c r="E587" s="32" t="s">
        <v>37</v>
      </c>
      <c r="F587" s="32">
        <v>2</v>
      </c>
      <c r="G587" s="32" t="s">
        <v>2</v>
      </c>
      <c r="H587" s="32" t="s">
        <v>43</v>
      </c>
      <c r="I587" s="32" t="s">
        <v>56</v>
      </c>
      <c r="J587" s="32" t="s">
        <v>33</v>
      </c>
      <c r="K587" s="32" t="s">
        <v>28</v>
      </c>
      <c r="L587" s="32" t="s">
        <v>56</v>
      </c>
      <c r="M587" s="32">
        <v>1</v>
      </c>
      <c r="N587" s="32" t="s">
        <v>43</v>
      </c>
      <c r="O587" s="32" t="s">
        <v>38</v>
      </c>
      <c r="P587" s="32">
        <v>9</v>
      </c>
      <c r="Q587" s="32" t="s">
        <v>42</v>
      </c>
      <c r="R587" s="32" t="s">
        <v>48</v>
      </c>
      <c r="S587" s="32" t="s">
        <v>37</v>
      </c>
      <c r="T587" s="32" t="s">
        <v>33</v>
      </c>
      <c r="U587" s="32" t="s">
        <v>1</v>
      </c>
      <c r="V587" s="32" t="s">
        <v>29</v>
      </c>
      <c r="W587" s="32">
        <f>SUM(_xlfn.XLOOKUP(B587,freq!$A$2:$A$40,freq!$B$2:$B$40,0),_xlfn.XLOOKUP(C587,freq!$A$2:$A$40,freq!$B$2:$B$40,0),_xlfn.XLOOKUP(D587,freq!$A$2:$A$40,freq!$B$2:$B$40,0),_xlfn.XLOOKUP(E587,freq!$A$2:$A$40,freq!$B$2:$B$40,0),_xlfn.XLOOKUP(F587,freq!$A$2:$A$40,freq!$B$2:$B$40,0),_xlfn.XLOOKUP(G587,freq!$A$2:$A$40,freq!$B$2:$B$40,0),_xlfn.XLOOKUP(H587,freq!$A$2:$A$40,freq!$B$2:$B$40,0),_xlfn.XLOOKUP(I587,freq!$A$2:$A$40,freq!$B$2:$B$40,0),_xlfn.XLOOKUP(J587,freq!$A$2:$A$40,freq!$B$2:$B$40,0),_xlfn.XLOOKUP(K587,freq!$A$2:$A$40,freq!$B$2:$B$40,0),_xlfn.XLOOKUP(L587,freq!$A$2:$A$40,freq!$B$2:$B$40,0),_xlfn.XLOOKUP(M587,freq!$A$2:$A$40,freq!$B$2:$B$40,0),_xlfn.XLOOKUP(N587,freq!$A$2:$A$40,freq!$B$2:$B$40,0),_xlfn.XLOOKUP(O587,freq!$A$2:$A$40,freq!$B$2:$B$40,0),_xlfn.XLOOKUP(P587,freq!$A$2:$A$40,freq!$B$2:$B$40,0),_xlfn.XLOOKUP(Q587,freq!$A$2:$A$40,freq!$B$2:$B$40,0),_xlfn.XLOOKUP(R587,freq!$A$2:$A$40,freq!$B$2:$B$40,0),_xlfn.XLOOKUP(S587,freq!$A$2:$A$40,freq!$B$2:$B$40,0),_xlfn.XLOOKUP(T587,freq!$A$2:$A$40,freq!$B$2:$B$40,0),_xlfn.XLOOKUP(U587,freq!$A$2:$A$40,freq!$B$2:$B$40,0),_xlfn.XLOOKUP(V587,freq!$A$2:$A$40,freq!$B$2:$B$40,0))</f>
        <v>60.08</v>
      </c>
    </row>
    <row r="588" spans="1:23" x14ac:dyDescent="0.35">
      <c r="A588" s="32" t="s">
        <v>1602</v>
      </c>
      <c r="B588" s="32">
        <v>0</v>
      </c>
      <c r="C588" s="32" t="s">
        <v>58</v>
      </c>
      <c r="D588" s="32" t="s">
        <v>30</v>
      </c>
      <c r="E588" s="32" t="s">
        <v>41</v>
      </c>
      <c r="F588" s="32" t="s">
        <v>2</v>
      </c>
      <c r="G588" s="32" t="s">
        <v>44</v>
      </c>
      <c r="H588" s="32" t="s">
        <v>30</v>
      </c>
      <c r="I588" s="32" t="s">
        <v>4</v>
      </c>
      <c r="J588" s="32" t="s">
        <v>48</v>
      </c>
      <c r="K588" s="32" t="s">
        <v>32</v>
      </c>
      <c r="L588" s="32" t="s">
        <v>59</v>
      </c>
      <c r="M588" s="32" t="s">
        <v>40</v>
      </c>
      <c r="N588" s="32" t="s">
        <v>48</v>
      </c>
      <c r="O588" s="32" t="s">
        <v>44</v>
      </c>
      <c r="P588" s="32" t="s">
        <v>45</v>
      </c>
      <c r="Q588" s="32">
        <v>7</v>
      </c>
      <c r="R588" s="32">
        <v>8</v>
      </c>
      <c r="S588" s="32">
        <v>5</v>
      </c>
      <c r="T588" s="32">
        <v>1</v>
      </c>
      <c r="U588" s="32">
        <v>6</v>
      </c>
      <c r="V588" s="32" t="s">
        <v>2</v>
      </c>
      <c r="W588" s="32">
        <f>SUM(_xlfn.XLOOKUP(B588,freq!$A$2:$A$40,freq!$B$2:$B$40,0),_xlfn.XLOOKUP(C588,freq!$A$2:$A$40,freq!$B$2:$B$40,0),_xlfn.XLOOKUP(D588,freq!$A$2:$A$40,freq!$B$2:$B$40,0),_xlfn.XLOOKUP(E588,freq!$A$2:$A$40,freq!$B$2:$B$40,0),_xlfn.XLOOKUP(F588,freq!$A$2:$A$40,freq!$B$2:$B$40,0),_xlfn.XLOOKUP(G588,freq!$A$2:$A$40,freq!$B$2:$B$40,0),_xlfn.XLOOKUP(H588,freq!$A$2:$A$40,freq!$B$2:$B$40,0),_xlfn.XLOOKUP(I588,freq!$A$2:$A$40,freq!$B$2:$B$40,0),_xlfn.XLOOKUP(J588,freq!$A$2:$A$40,freq!$B$2:$B$40,0),_xlfn.XLOOKUP(K588,freq!$A$2:$A$40,freq!$B$2:$B$40,0),_xlfn.XLOOKUP(L588,freq!$A$2:$A$40,freq!$B$2:$B$40,0),_xlfn.XLOOKUP(M588,freq!$A$2:$A$40,freq!$B$2:$B$40,0),_xlfn.XLOOKUP(N588,freq!$A$2:$A$40,freq!$B$2:$B$40,0),_xlfn.XLOOKUP(O588,freq!$A$2:$A$40,freq!$B$2:$B$40,0),_xlfn.XLOOKUP(P588,freq!$A$2:$A$40,freq!$B$2:$B$40,0),_xlfn.XLOOKUP(Q588,freq!$A$2:$A$40,freq!$B$2:$B$40,0),_xlfn.XLOOKUP(R588,freq!$A$2:$A$40,freq!$B$2:$B$40,0),_xlfn.XLOOKUP(S588,freq!$A$2:$A$40,freq!$B$2:$B$40,0),_xlfn.XLOOKUP(T588,freq!$A$2:$A$40,freq!$B$2:$B$40,0),_xlfn.XLOOKUP(U588,freq!$A$2:$A$40,freq!$B$2:$B$40,0),_xlfn.XLOOKUP(V588,freq!$A$2:$A$40,freq!$B$2:$B$40,0))</f>
        <v>60.079999999999991</v>
      </c>
    </row>
    <row r="589" spans="1:23" x14ac:dyDescent="0.35">
      <c r="A589" s="32" t="s">
        <v>1528</v>
      </c>
      <c r="B589" s="32" t="s">
        <v>35</v>
      </c>
      <c r="C589" s="32" t="s">
        <v>35</v>
      </c>
      <c r="D589" s="32" t="s">
        <v>50</v>
      </c>
      <c r="E589" s="32" t="s">
        <v>49</v>
      </c>
      <c r="F589" s="32" t="s">
        <v>34</v>
      </c>
      <c r="G589" s="32" t="s">
        <v>29</v>
      </c>
      <c r="H589" s="32" t="s">
        <v>59</v>
      </c>
      <c r="I589" s="32" t="s">
        <v>0</v>
      </c>
      <c r="J589" s="32" t="s">
        <v>31</v>
      </c>
      <c r="K589" s="32">
        <v>1</v>
      </c>
      <c r="L589" s="32" t="s">
        <v>38</v>
      </c>
      <c r="M589" s="32">
        <v>8</v>
      </c>
      <c r="N589" s="32">
        <v>9</v>
      </c>
      <c r="O589" s="32" t="s">
        <v>50</v>
      </c>
      <c r="P589" s="32" t="s">
        <v>44</v>
      </c>
      <c r="Q589" s="32">
        <v>5</v>
      </c>
      <c r="R589" s="32" t="s">
        <v>32</v>
      </c>
      <c r="S589" s="32" t="s">
        <v>31</v>
      </c>
      <c r="T589" s="32" t="s">
        <v>3</v>
      </c>
      <c r="U589" s="32" t="s">
        <v>53</v>
      </c>
      <c r="V589" s="32" t="s">
        <v>1</v>
      </c>
      <c r="W589" s="32">
        <f>SUM(_xlfn.XLOOKUP(B589,freq!$A$2:$A$40,freq!$B$2:$B$40,0),_xlfn.XLOOKUP(C589,freq!$A$2:$A$40,freq!$B$2:$B$40,0),_xlfn.XLOOKUP(D589,freq!$A$2:$A$40,freq!$B$2:$B$40,0),_xlfn.XLOOKUP(E589,freq!$A$2:$A$40,freq!$B$2:$B$40,0),_xlfn.XLOOKUP(F589,freq!$A$2:$A$40,freq!$B$2:$B$40,0),_xlfn.XLOOKUP(G589,freq!$A$2:$A$40,freq!$B$2:$B$40,0),_xlfn.XLOOKUP(H589,freq!$A$2:$A$40,freq!$B$2:$B$40,0),_xlfn.XLOOKUP(I589,freq!$A$2:$A$40,freq!$B$2:$B$40,0),_xlfn.XLOOKUP(J589,freq!$A$2:$A$40,freq!$B$2:$B$40,0),_xlfn.XLOOKUP(K589,freq!$A$2:$A$40,freq!$B$2:$B$40,0),_xlfn.XLOOKUP(L589,freq!$A$2:$A$40,freq!$B$2:$B$40,0),_xlfn.XLOOKUP(M589,freq!$A$2:$A$40,freq!$B$2:$B$40,0),_xlfn.XLOOKUP(N589,freq!$A$2:$A$40,freq!$B$2:$B$40,0),_xlfn.XLOOKUP(O589,freq!$A$2:$A$40,freq!$B$2:$B$40,0),_xlfn.XLOOKUP(P589,freq!$A$2:$A$40,freq!$B$2:$B$40,0),_xlfn.XLOOKUP(Q589,freq!$A$2:$A$40,freq!$B$2:$B$40,0),_xlfn.XLOOKUP(R589,freq!$A$2:$A$40,freq!$B$2:$B$40,0),_xlfn.XLOOKUP(S589,freq!$A$2:$A$40,freq!$B$2:$B$40,0),_xlfn.XLOOKUP(T589,freq!$A$2:$A$40,freq!$B$2:$B$40,0),_xlfn.XLOOKUP(U589,freq!$A$2:$A$40,freq!$B$2:$B$40,0),_xlfn.XLOOKUP(V589,freq!$A$2:$A$40,freq!$B$2:$B$40,0))</f>
        <v>60.070000000000007</v>
      </c>
    </row>
    <row r="590" spans="1:23" x14ac:dyDescent="0.35">
      <c r="A590" s="32" t="s">
        <v>1289</v>
      </c>
      <c r="B590" s="32" t="s">
        <v>3</v>
      </c>
      <c r="C590" s="32">
        <v>8</v>
      </c>
      <c r="D590" s="32" t="s">
        <v>35</v>
      </c>
      <c r="E590" s="32" t="s">
        <v>3</v>
      </c>
      <c r="F590" s="32" t="s">
        <v>40</v>
      </c>
      <c r="G590" s="32">
        <v>1</v>
      </c>
      <c r="H590" s="32">
        <v>1</v>
      </c>
      <c r="I590" s="32" t="s">
        <v>44</v>
      </c>
      <c r="J590" s="32">
        <v>4</v>
      </c>
      <c r="K590" s="32">
        <v>5</v>
      </c>
      <c r="L590" s="32" t="s">
        <v>34</v>
      </c>
      <c r="M590" s="32" t="s">
        <v>2</v>
      </c>
      <c r="N590" s="32" t="s">
        <v>0</v>
      </c>
      <c r="O590" s="32" t="s">
        <v>1</v>
      </c>
      <c r="P590" s="32" t="s">
        <v>38</v>
      </c>
      <c r="Q590" s="32" t="s">
        <v>35</v>
      </c>
      <c r="R590" s="32" t="s">
        <v>49</v>
      </c>
      <c r="S590" s="32" t="s">
        <v>28</v>
      </c>
      <c r="T590" s="32">
        <v>1</v>
      </c>
      <c r="U590" s="32">
        <v>4</v>
      </c>
      <c r="V590" s="32" t="s">
        <v>46</v>
      </c>
      <c r="W590" s="32">
        <f>SUM(_xlfn.XLOOKUP(B590,freq!$A$2:$A$40,freq!$B$2:$B$40,0),_xlfn.XLOOKUP(C590,freq!$A$2:$A$40,freq!$B$2:$B$40,0),_xlfn.XLOOKUP(D590,freq!$A$2:$A$40,freq!$B$2:$B$40,0),_xlfn.XLOOKUP(E590,freq!$A$2:$A$40,freq!$B$2:$B$40,0),_xlfn.XLOOKUP(F590,freq!$A$2:$A$40,freq!$B$2:$B$40,0),_xlfn.XLOOKUP(G590,freq!$A$2:$A$40,freq!$B$2:$B$40,0),_xlfn.XLOOKUP(H590,freq!$A$2:$A$40,freq!$B$2:$B$40,0),_xlfn.XLOOKUP(I590,freq!$A$2:$A$40,freq!$B$2:$B$40,0),_xlfn.XLOOKUP(J590,freq!$A$2:$A$40,freq!$B$2:$B$40,0),_xlfn.XLOOKUP(K590,freq!$A$2:$A$40,freq!$B$2:$B$40,0),_xlfn.XLOOKUP(L590,freq!$A$2:$A$40,freq!$B$2:$B$40,0),_xlfn.XLOOKUP(M590,freq!$A$2:$A$40,freq!$B$2:$B$40,0),_xlfn.XLOOKUP(N590,freq!$A$2:$A$40,freq!$B$2:$B$40,0),_xlfn.XLOOKUP(O590,freq!$A$2:$A$40,freq!$B$2:$B$40,0),_xlfn.XLOOKUP(P590,freq!$A$2:$A$40,freq!$B$2:$B$40,0),_xlfn.XLOOKUP(Q590,freq!$A$2:$A$40,freq!$B$2:$B$40,0),_xlfn.XLOOKUP(R590,freq!$A$2:$A$40,freq!$B$2:$B$40,0),_xlfn.XLOOKUP(S590,freq!$A$2:$A$40,freq!$B$2:$B$40,0),_xlfn.XLOOKUP(T590,freq!$A$2:$A$40,freq!$B$2:$B$40,0),_xlfn.XLOOKUP(U590,freq!$A$2:$A$40,freq!$B$2:$B$40,0),_xlfn.XLOOKUP(V590,freq!$A$2:$A$40,freq!$B$2:$B$40,0))</f>
        <v>60.039999999999992</v>
      </c>
    </row>
    <row r="591" spans="1:23" x14ac:dyDescent="0.35">
      <c r="A591" s="32" t="s">
        <v>1920</v>
      </c>
      <c r="B591" s="32" t="s">
        <v>45</v>
      </c>
      <c r="C591" s="32" t="s">
        <v>48</v>
      </c>
      <c r="D591" s="32">
        <v>5</v>
      </c>
      <c r="E591" s="32" t="s">
        <v>0</v>
      </c>
      <c r="F591" s="32">
        <v>9</v>
      </c>
      <c r="G591" s="32" t="s">
        <v>0</v>
      </c>
      <c r="H591" s="32" t="s">
        <v>4</v>
      </c>
      <c r="I591" s="32" t="s">
        <v>48</v>
      </c>
      <c r="J591" s="32">
        <v>3</v>
      </c>
      <c r="K591" s="32" t="s">
        <v>58</v>
      </c>
      <c r="L591" s="32">
        <v>6</v>
      </c>
      <c r="M591" s="32">
        <v>9</v>
      </c>
      <c r="N591" s="32" t="s">
        <v>49</v>
      </c>
      <c r="O591" s="32" t="s">
        <v>58</v>
      </c>
      <c r="P591" s="32" t="s">
        <v>33</v>
      </c>
      <c r="Q591" s="32" t="s">
        <v>3</v>
      </c>
      <c r="R591" s="32" t="s">
        <v>4</v>
      </c>
      <c r="S591" s="32">
        <v>2</v>
      </c>
      <c r="T591" s="32" t="s">
        <v>31</v>
      </c>
      <c r="U591" s="32" t="s">
        <v>1</v>
      </c>
      <c r="V591" s="32" t="s">
        <v>37</v>
      </c>
      <c r="W591" s="32">
        <f>SUM(_xlfn.XLOOKUP(B591,freq!$A$2:$A$40,freq!$B$2:$B$40,0),_xlfn.XLOOKUP(C591,freq!$A$2:$A$40,freq!$B$2:$B$40,0),_xlfn.XLOOKUP(D591,freq!$A$2:$A$40,freq!$B$2:$B$40,0),_xlfn.XLOOKUP(E591,freq!$A$2:$A$40,freq!$B$2:$B$40,0),_xlfn.XLOOKUP(F591,freq!$A$2:$A$40,freq!$B$2:$B$40,0),_xlfn.XLOOKUP(G591,freq!$A$2:$A$40,freq!$B$2:$B$40,0),_xlfn.XLOOKUP(H591,freq!$A$2:$A$40,freq!$B$2:$B$40,0),_xlfn.XLOOKUP(I591,freq!$A$2:$A$40,freq!$B$2:$B$40,0),_xlfn.XLOOKUP(J591,freq!$A$2:$A$40,freq!$B$2:$B$40,0),_xlfn.XLOOKUP(K591,freq!$A$2:$A$40,freq!$B$2:$B$40,0),_xlfn.XLOOKUP(L591,freq!$A$2:$A$40,freq!$B$2:$B$40,0),_xlfn.XLOOKUP(M591,freq!$A$2:$A$40,freq!$B$2:$B$40,0),_xlfn.XLOOKUP(N591,freq!$A$2:$A$40,freq!$B$2:$B$40,0),_xlfn.XLOOKUP(O591,freq!$A$2:$A$40,freq!$B$2:$B$40,0),_xlfn.XLOOKUP(P591,freq!$A$2:$A$40,freq!$B$2:$B$40,0),_xlfn.XLOOKUP(Q591,freq!$A$2:$A$40,freq!$B$2:$B$40,0),_xlfn.XLOOKUP(R591,freq!$A$2:$A$40,freq!$B$2:$B$40,0),_xlfn.XLOOKUP(S591,freq!$A$2:$A$40,freq!$B$2:$B$40,0),_xlfn.XLOOKUP(T591,freq!$A$2:$A$40,freq!$B$2:$B$40,0),_xlfn.XLOOKUP(U591,freq!$A$2:$A$40,freq!$B$2:$B$40,0),_xlfn.XLOOKUP(V591,freq!$A$2:$A$40,freq!$B$2:$B$40,0))</f>
        <v>60.02000000000001</v>
      </c>
    </row>
    <row r="592" spans="1:23" x14ac:dyDescent="0.35">
      <c r="A592" s="32" t="s">
        <v>1916</v>
      </c>
      <c r="B592" s="32" t="s">
        <v>33</v>
      </c>
      <c r="C592" s="32" t="s">
        <v>37</v>
      </c>
      <c r="D592" s="32" t="s">
        <v>32</v>
      </c>
      <c r="E592" s="32" t="s">
        <v>37</v>
      </c>
      <c r="F592" s="32" t="s">
        <v>2</v>
      </c>
      <c r="G592" s="32" t="s">
        <v>38</v>
      </c>
      <c r="H592" s="32" t="s">
        <v>48</v>
      </c>
      <c r="I592" s="32" t="s">
        <v>33</v>
      </c>
      <c r="J592" s="32">
        <v>9</v>
      </c>
      <c r="K592" s="32" t="s">
        <v>28</v>
      </c>
      <c r="L592" s="32" t="s">
        <v>56</v>
      </c>
      <c r="M592" s="32" t="s">
        <v>48</v>
      </c>
      <c r="N592" s="32">
        <v>0</v>
      </c>
      <c r="O592" s="32" t="s">
        <v>41</v>
      </c>
      <c r="P592" s="32">
        <v>4</v>
      </c>
      <c r="Q592" s="32" t="s">
        <v>53</v>
      </c>
      <c r="R592" s="32">
        <v>6</v>
      </c>
      <c r="S592" s="32" t="s">
        <v>30</v>
      </c>
      <c r="T592" s="32">
        <v>8</v>
      </c>
      <c r="U592" s="32" t="s">
        <v>37</v>
      </c>
      <c r="V592" s="32">
        <v>4</v>
      </c>
      <c r="W592" s="32">
        <f>SUM(_xlfn.XLOOKUP(B592,freq!$A$2:$A$40,freq!$B$2:$B$40,0),_xlfn.XLOOKUP(C592,freq!$A$2:$A$40,freq!$B$2:$B$40,0),_xlfn.XLOOKUP(D592,freq!$A$2:$A$40,freq!$B$2:$B$40,0),_xlfn.XLOOKUP(E592,freq!$A$2:$A$40,freq!$B$2:$B$40,0),_xlfn.XLOOKUP(F592,freq!$A$2:$A$40,freq!$B$2:$B$40,0),_xlfn.XLOOKUP(G592,freq!$A$2:$A$40,freq!$B$2:$B$40,0),_xlfn.XLOOKUP(H592,freq!$A$2:$A$40,freq!$B$2:$B$40,0),_xlfn.XLOOKUP(I592,freq!$A$2:$A$40,freq!$B$2:$B$40,0),_xlfn.XLOOKUP(J592,freq!$A$2:$A$40,freq!$B$2:$B$40,0),_xlfn.XLOOKUP(K592,freq!$A$2:$A$40,freq!$B$2:$B$40,0),_xlfn.XLOOKUP(L592,freq!$A$2:$A$40,freq!$B$2:$B$40,0),_xlfn.XLOOKUP(M592,freq!$A$2:$A$40,freq!$B$2:$B$40,0),_xlfn.XLOOKUP(N592,freq!$A$2:$A$40,freq!$B$2:$B$40,0),_xlfn.XLOOKUP(O592,freq!$A$2:$A$40,freq!$B$2:$B$40,0),_xlfn.XLOOKUP(P592,freq!$A$2:$A$40,freq!$B$2:$B$40,0),_xlfn.XLOOKUP(Q592,freq!$A$2:$A$40,freq!$B$2:$B$40,0),_xlfn.XLOOKUP(R592,freq!$A$2:$A$40,freq!$B$2:$B$40,0),_xlfn.XLOOKUP(S592,freq!$A$2:$A$40,freq!$B$2:$B$40,0),_xlfn.XLOOKUP(T592,freq!$A$2:$A$40,freq!$B$2:$B$40,0),_xlfn.XLOOKUP(U592,freq!$A$2:$A$40,freq!$B$2:$B$40,0),_xlfn.XLOOKUP(V592,freq!$A$2:$A$40,freq!$B$2:$B$40,0))</f>
        <v>60.000000000000007</v>
      </c>
    </row>
    <row r="593" spans="1:23" x14ac:dyDescent="0.35">
      <c r="A593" s="32" t="s">
        <v>1592</v>
      </c>
      <c r="B593" s="32" t="s">
        <v>48</v>
      </c>
      <c r="C593" s="32" t="s">
        <v>53</v>
      </c>
      <c r="D593" s="32" t="s">
        <v>3</v>
      </c>
      <c r="E593" s="32" t="s">
        <v>36</v>
      </c>
      <c r="F593" s="32" t="s">
        <v>36</v>
      </c>
      <c r="G593" s="32" t="s">
        <v>46</v>
      </c>
      <c r="H593" s="32" t="s">
        <v>46</v>
      </c>
      <c r="I593" s="32" t="s">
        <v>28</v>
      </c>
      <c r="J593" s="32" t="s">
        <v>56</v>
      </c>
      <c r="K593" s="32" t="s">
        <v>4</v>
      </c>
      <c r="L593" s="32" t="s">
        <v>34</v>
      </c>
      <c r="M593" s="32">
        <v>0</v>
      </c>
      <c r="N593" s="32" t="s">
        <v>37</v>
      </c>
      <c r="O593" s="32" t="s">
        <v>36</v>
      </c>
      <c r="P593" s="32" t="s">
        <v>1</v>
      </c>
      <c r="Q593" s="32" t="s">
        <v>41</v>
      </c>
      <c r="R593" s="32" t="s">
        <v>30</v>
      </c>
      <c r="S593" s="32">
        <v>3</v>
      </c>
      <c r="T593" s="32" t="s">
        <v>53</v>
      </c>
      <c r="U593" s="32" t="s">
        <v>0</v>
      </c>
      <c r="V593" s="32" t="s">
        <v>36</v>
      </c>
      <c r="W593" s="32">
        <f>SUM(_xlfn.XLOOKUP(B593,freq!$A$2:$A$40,freq!$B$2:$B$40,0),_xlfn.XLOOKUP(C593,freq!$A$2:$A$40,freq!$B$2:$B$40,0),_xlfn.XLOOKUP(D593,freq!$A$2:$A$40,freq!$B$2:$B$40,0),_xlfn.XLOOKUP(E593,freq!$A$2:$A$40,freq!$B$2:$B$40,0),_xlfn.XLOOKUP(F593,freq!$A$2:$A$40,freq!$B$2:$B$40,0),_xlfn.XLOOKUP(G593,freq!$A$2:$A$40,freq!$B$2:$B$40,0),_xlfn.XLOOKUP(H593,freq!$A$2:$A$40,freq!$B$2:$B$40,0),_xlfn.XLOOKUP(I593,freq!$A$2:$A$40,freq!$B$2:$B$40,0),_xlfn.XLOOKUP(J593,freq!$A$2:$A$40,freq!$B$2:$B$40,0),_xlfn.XLOOKUP(K593,freq!$A$2:$A$40,freq!$B$2:$B$40,0),_xlfn.XLOOKUP(L593,freq!$A$2:$A$40,freq!$B$2:$B$40,0),_xlfn.XLOOKUP(M593,freq!$A$2:$A$40,freq!$B$2:$B$40,0),_xlfn.XLOOKUP(N593,freq!$A$2:$A$40,freq!$B$2:$B$40,0),_xlfn.XLOOKUP(O593,freq!$A$2:$A$40,freq!$B$2:$B$40,0),_xlfn.XLOOKUP(P593,freq!$A$2:$A$40,freq!$B$2:$B$40,0),_xlfn.XLOOKUP(Q593,freq!$A$2:$A$40,freq!$B$2:$B$40,0),_xlfn.XLOOKUP(R593,freq!$A$2:$A$40,freq!$B$2:$B$40,0),_xlfn.XLOOKUP(S593,freq!$A$2:$A$40,freq!$B$2:$B$40,0),_xlfn.XLOOKUP(T593,freq!$A$2:$A$40,freq!$B$2:$B$40,0),_xlfn.XLOOKUP(U593,freq!$A$2:$A$40,freq!$B$2:$B$40,0),_xlfn.XLOOKUP(V593,freq!$A$2:$A$40,freq!$B$2:$B$40,0))</f>
        <v>59.95</v>
      </c>
    </row>
    <row r="594" spans="1:23" x14ac:dyDescent="0.35">
      <c r="A594" s="32" t="s">
        <v>778</v>
      </c>
      <c r="B594" s="32" t="s">
        <v>43</v>
      </c>
      <c r="C594" s="32" t="s">
        <v>38</v>
      </c>
      <c r="D594" s="32" t="s">
        <v>59</v>
      </c>
      <c r="E594" s="32">
        <v>3</v>
      </c>
      <c r="F594" s="32" t="s">
        <v>56</v>
      </c>
      <c r="G594" s="32" t="s">
        <v>35</v>
      </c>
      <c r="H594" s="32" t="s">
        <v>4</v>
      </c>
      <c r="I594" s="32" t="s">
        <v>45</v>
      </c>
      <c r="J594" s="32" t="s">
        <v>36</v>
      </c>
      <c r="K594" s="32">
        <v>2</v>
      </c>
      <c r="L594" s="32" t="s">
        <v>56</v>
      </c>
      <c r="M594" s="32" t="s">
        <v>4</v>
      </c>
      <c r="N594" s="32">
        <v>0</v>
      </c>
      <c r="O594" s="32">
        <v>4</v>
      </c>
      <c r="P594" s="32" t="s">
        <v>3</v>
      </c>
      <c r="Q594" s="32" t="s">
        <v>56</v>
      </c>
      <c r="R594" s="32">
        <v>8</v>
      </c>
      <c r="S594" s="32">
        <v>9</v>
      </c>
      <c r="T594" s="32">
        <v>4</v>
      </c>
      <c r="U594" s="32" t="s">
        <v>32</v>
      </c>
      <c r="V594" s="32">
        <v>1</v>
      </c>
      <c r="W594" s="32">
        <f>SUM(_xlfn.XLOOKUP(B594,freq!$A$2:$A$40,freq!$B$2:$B$40,0),_xlfn.XLOOKUP(C594,freq!$A$2:$A$40,freq!$B$2:$B$40,0),_xlfn.XLOOKUP(D594,freq!$A$2:$A$40,freq!$B$2:$B$40,0),_xlfn.XLOOKUP(E594,freq!$A$2:$A$40,freq!$B$2:$B$40,0),_xlfn.XLOOKUP(F594,freq!$A$2:$A$40,freq!$B$2:$B$40,0),_xlfn.XLOOKUP(G594,freq!$A$2:$A$40,freq!$B$2:$B$40,0),_xlfn.XLOOKUP(H594,freq!$A$2:$A$40,freq!$B$2:$B$40,0),_xlfn.XLOOKUP(I594,freq!$A$2:$A$40,freq!$B$2:$B$40,0),_xlfn.XLOOKUP(J594,freq!$A$2:$A$40,freq!$B$2:$B$40,0),_xlfn.XLOOKUP(K594,freq!$A$2:$A$40,freq!$B$2:$B$40,0),_xlfn.XLOOKUP(L594,freq!$A$2:$A$40,freq!$B$2:$B$40,0),_xlfn.XLOOKUP(M594,freq!$A$2:$A$40,freq!$B$2:$B$40,0),_xlfn.XLOOKUP(N594,freq!$A$2:$A$40,freq!$B$2:$B$40,0),_xlfn.XLOOKUP(O594,freq!$A$2:$A$40,freq!$B$2:$B$40,0),_xlfn.XLOOKUP(P594,freq!$A$2:$A$40,freq!$B$2:$B$40,0),_xlfn.XLOOKUP(Q594,freq!$A$2:$A$40,freq!$B$2:$B$40,0),_xlfn.XLOOKUP(R594,freq!$A$2:$A$40,freq!$B$2:$B$40,0),_xlfn.XLOOKUP(S594,freq!$A$2:$A$40,freq!$B$2:$B$40,0),_xlfn.XLOOKUP(T594,freq!$A$2:$A$40,freq!$B$2:$B$40,0),_xlfn.XLOOKUP(U594,freq!$A$2:$A$40,freq!$B$2:$B$40,0),_xlfn.XLOOKUP(V594,freq!$A$2:$A$40,freq!$B$2:$B$40,0))</f>
        <v>59.890000000000008</v>
      </c>
    </row>
    <row r="595" spans="1:23" x14ac:dyDescent="0.35">
      <c r="A595" s="32" t="s">
        <v>850</v>
      </c>
      <c r="B595" s="32" t="s">
        <v>34</v>
      </c>
      <c r="C595" s="32" t="s">
        <v>45</v>
      </c>
      <c r="D595" s="32">
        <v>2</v>
      </c>
      <c r="E595" s="32" t="s">
        <v>48</v>
      </c>
      <c r="F595" s="32" t="s">
        <v>31</v>
      </c>
      <c r="G595" s="32" t="s">
        <v>50</v>
      </c>
      <c r="H595" s="32" t="s">
        <v>34</v>
      </c>
      <c r="I595" s="32" t="s">
        <v>40</v>
      </c>
      <c r="J595" s="32" t="s">
        <v>50</v>
      </c>
      <c r="K595" s="32">
        <v>5</v>
      </c>
      <c r="L595" s="32" t="s">
        <v>42</v>
      </c>
      <c r="M595" s="32" t="s">
        <v>42</v>
      </c>
      <c r="N595" s="32" t="s">
        <v>38</v>
      </c>
      <c r="O595" s="32">
        <v>9</v>
      </c>
      <c r="P595" s="32">
        <v>0</v>
      </c>
      <c r="Q595" s="32" t="s">
        <v>29</v>
      </c>
      <c r="R595" s="32" t="s">
        <v>45</v>
      </c>
      <c r="S595" s="32">
        <v>4</v>
      </c>
      <c r="T595" s="32" t="s">
        <v>44</v>
      </c>
      <c r="U595" s="32" t="s">
        <v>42</v>
      </c>
      <c r="V595" s="32" t="s">
        <v>45</v>
      </c>
      <c r="W595" s="32">
        <f>SUM(_xlfn.XLOOKUP(B595,freq!$A$2:$A$40,freq!$B$2:$B$40,0),_xlfn.XLOOKUP(C595,freq!$A$2:$A$40,freq!$B$2:$B$40,0),_xlfn.XLOOKUP(D595,freq!$A$2:$A$40,freq!$B$2:$B$40,0),_xlfn.XLOOKUP(E595,freq!$A$2:$A$40,freq!$B$2:$B$40,0),_xlfn.XLOOKUP(F595,freq!$A$2:$A$40,freq!$B$2:$B$40,0),_xlfn.XLOOKUP(G595,freq!$A$2:$A$40,freq!$B$2:$B$40,0),_xlfn.XLOOKUP(H595,freq!$A$2:$A$40,freq!$B$2:$B$40,0),_xlfn.XLOOKUP(I595,freq!$A$2:$A$40,freq!$B$2:$B$40,0),_xlfn.XLOOKUP(J595,freq!$A$2:$A$40,freq!$B$2:$B$40,0),_xlfn.XLOOKUP(K595,freq!$A$2:$A$40,freq!$B$2:$B$40,0),_xlfn.XLOOKUP(L595,freq!$A$2:$A$40,freq!$B$2:$B$40,0),_xlfn.XLOOKUP(M595,freq!$A$2:$A$40,freq!$B$2:$B$40,0),_xlfn.XLOOKUP(N595,freq!$A$2:$A$40,freq!$B$2:$B$40,0),_xlfn.XLOOKUP(O595,freq!$A$2:$A$40,freq!$B$2:$B$40,0),_xlfn.XLOOKUP(P595,freq!$A$2:$A$40,freq!$B$2:$B$40,0),_xlfn.XLOOKUP(Q595,freq!$A$2:$A$40,freq!$B$2:$B$40,0),_xlfn.XLOOKUP(R595,freq!$A$2:$A$40,freq!$B$2:$B$40,0),_xlfn.XLOOKUP(S595,freq!$A$2:$A$40,freq!$B$2:$B$40,0),_xlfn.XLOOKUP(T595,freq!$A$2:$A$40,freq!$B$2:$B$40,0),_xlfn.XLOOKUP(U595,freq!$A$2:$A$40,freq!$B$2:$B$40,0),_xlfn.XLOOKUP(V595,freq!$A$2:$A$40,freq!$B$2:$B$40,0))</f>
        <v>59.89</v>
      </c>
    </row>
    <row r="596" spans="1:23" x14ac:dyDescent="0.35">
      <c r="A596" s="32" t="s">
        <v>712</v>
      </c>
      <c r="B596" s="32" t="s">
        <v>56</v>
      </c>
      <c r="C596" s="32">
        <v>9</v>
      </c>
      <c r="D596" s="32" t="s">
        <v>46</v>
      </c>
      <c r="E596" s="32" t="s">
        <v>43</v>
      </c>
      <c r="F596" s="32">
        <v>5</v>
      </c>
      <c r="G596" s="32" t="s">
        <v>45</v>
      </c>
      <c r="H596" s="32" t="s">
        <v>44</v>
      </c>
      <c r="I596" s="32" t="s">
        <v>40</v>
      </c>
      <c r="J596" s="32" t="s">
        <v>56</v>
      </c>
      <c r="K596" s="32">
        <v>7</v>
      </c>
      <c r="L596" s="32" t="s">
        <v>56</v>
      </c>
      <c r="M596" s="32" t="s">
        <v>3</v>
      </c>
      <c r="N596" s="32" t="s">
        <v>2</v>
      </c>
      <c r="O596" s="32">
        <v>1</v>
      </c>
      <c r="P596" s="32" t="s">
        <v>28</v>
      </c>
      <c r="Q596" s="32">
        <v>7</v>
      </c>
      <c r="R596" s="32" t="s">
        <v>44</v>
      </c>
      <c r="S596" s="32" t="s">
        <v>43</v>
      </c>
      <c r="T596" s="32">
        <v>0</v>
      </c>
      <c r="U596" s="32" t="s">
        <v>42</v>
      </c>
      <c r="V596" s="32">
        <v>1</v>
      </c>
      <c r="W596" s="32">
        <f>SUM(_xlfn.XLOOKUP(B596,freq!$A$2:$A$40,freq!$B$2:$B$40,0),_xlfn.XLOOKUP(C596,freq!$A$2:$A$40,freq!$B$2:$B$40,0),_xlfn.XLOOKUP(D596,freq!$A$2:$A$40,freq!$B$2:$B$40,0),_xlfn.XLOOKUP(E596,freq!$A$2:$A$40,freq!$B$2:$B$40,0),_xlfn.XLOOKUP(F596,freq!$A$2:$A$40,freq!$B$2:$B$40,0),_xlfn.XLOOKUP(G596,freq!$A$2:$A$40,freq!$B$2:$B$40,0),_xlfn.XLOOKUP(H596,freq!$A$2:$A$40,freq!$B$2:$B$40,0),_xlfn.XLOOKUP(I596,freq!$A$2:$A$40,freq!$B$2:$B$40,0),_xlfn.XLOOKUP(J596,freq!$A$2:$A$40,freq!$B$2:$B$40,0),_xlfn.XLOOKUP(K596,freq!$A$2:$A$40,freq!$B$2:$B$40,0),_xlfn.XLOOKUP(L596,freq!$A$2:$A$40,freq!$B$2:$B$40,0),_xlfn.XLOOKUP(M596,freq!$A$2:$A$40,freq!$B$2:$B$40,0),_xlfn.XLOOKUP(N596,freq!$A$2:$A$40,freq!$B$2:$B$40,0),_xlfn.XLOOKUP(O596,freq!$A$2:$A$40,freq!$B$2:$B$40,0),_xlfn.XLOOKUP(P596,freq!$A$2:$A$40,freq!$B$2:$B$40,0),_xlfn.XLOOKUP(Q596,freq!$A$2:$A$40,freq!$B$2:$B$40,0),_xlfn.XLOOKUP(R596,freq!$A$2:$A$40,freq!$B$2:$B$40,0),_xlfn.XLOOKUP(S596,freq!$A$2:$A$40,freq!$B$2:$B$40,0),_xlfn.XLOOKUP(T596,freq!$A$2:$A$40,freq!$B$2:$B$40,0),_xlfn.XLOOKUP(U596,freq!$A$2:$A$40,freq!$B$2:$B$40,0),_xlfn.XLOOKUP(V596,freq!$A$2:$A$40,freq!$B$2:$B$40,0))</f>
        <v>59.85</v>
      </c>
    </row>
    <row r="597" spans="1:23" x14ac:dyDescent="0.35">
      <c r="A597" s="32" t="s">
        <v>1069</v>
      </c>
      <c r="B597" s="32">
        <v>2</v>
      </c>
      <c r="C597" s="32">
        <v>3</v>
      </c>
      <c r="D597" s="32" t="s">
        <v>29</v>
      </c>
      <c r="E597" s="32" t="s">
        <v>37</v>
      </c>
      <c r="F597" s="32" t="s">
        <v>30</v>
      </c>
      <c r="G597" s="32">
        <v>5</v>
      </c>
      <c r="H597" s="32">
        <v>0</v>
      </c>
      <c r="I597" s="32" t="s">
        <v>56</v>
      </c>
      <c r="J597" s="32" t="s">
        <v>30</v>
      </c>
      <c r="K597" s="32" t="s">
        <v>53</v>
      </c>
      <c r="L597" s="32" t="s">
        <v>43</v>
      </c>
      <c r="M597" s="32" t="s">
        <v>4</v>
      </c>
      <c r="N597" s="32" t="s">
        <v>45</v>
      </c>
      <c r="O597" s="32" t="s">
        <v>33</v>
      </c>
      <c r="P597" s="32" t="s">
        <v>31</v>
      </c>
      <c r="Q597" s="32" t="s">
        <v>40</v>
      </c>
      <c r="R597" s="32">
        <v>4</v>
      </c>
      <c r="S597" s="32">
        <v>7</v>
      </c>
      <c r="T597" s="32" t="s">
        <v>56</v>
      </c>
      <c r="U597" s="32" t="s">
        <v>45</v>
      </c>
      <c r="V597" s="32" t="s">
        <v>32</v>
      </c>
      <c r="W597" s="32">
        <f>SUM(_xlfn.XLOOKUP(B597,freq!$A$2:$A$40,freq!$B$2:$B$40,0),_xlfn.XLOOKUP(C597,freq!$A$2:$A$40,freq!$B$2:$B$40,0),_xlfn.XLOOKUP(D597,freq!$A$2:$A$40,freq!$B$2:$B$40,0),_xlfn.XLOOKUP(E597,freq!$A$2:$A$40,freq!$B$2:$B$40,0),_xlfn.XLOOKUP(F597,freq!$A$2:$A$40,freq!$B$2:$B$40,0),_xlfn.XLOOKUP(G597,freq!$A$2:$A$40,freq!$B$2:$B$40,0),_xlfn.XLOOKUP(H597,freq!$A$2:$A$40,freq!$B$2:$B$40,0),_xlfn.XLOOKUP(I597,freq!$A$2:$A$40,freq!$B$2:$B$40,0),_xlfn.XLOOKUP(J597,freq!$A$2:$A$40,freq!$B$2:$B$40,0),_xlfn.XLOOKUP(K597,freq!$A$2:$A$40,freq!$B$2:$B$40,0),_xlfn.XLOOKUP(L597,freq!$A$2:$A$40,freq!$B$2:$B$40,0),_xlfn.XLOOKUP(M597,freq!$A$2:$A$40,freq!$B$2:$B$40,0),_xlfn.XLOOKUP(N597,freq!$A$2:$A$40,freq!$B$2:$B$40,0),_xlfn.XLOOKUP(O597,freq!$A$2:$A$40,freq!$B$2:$B$40,0),_xlfn.XLOOKUP(P597,freq!$A$2:$A$40,freq!$B$2:$B$40,0),_xlfn.XLOOKUP(Q597,freq!$A$2:$A$40,freq!$B$2:$B$40,0),_xlfn.XLOOKUP(R597,freq!$A$2:$A$40,freq!$B$2:$B$40,0),_xlfn.XLOOKUP(S597,freq!$A$2:$A$40,freq!$B$2:$B$40,0),_xlfn.XLOOKUP(T597,freq!$A$2:$A$40,freq!$B$2:$B$40,0),_xlfn.XLOOKUP(U597,freq!$A$2:$A$40,freq!$B$2:$B$40,0),_xlfn.XLOOKUP(V597,freq!$A$2:$A$40,freq!$B$2:$B$40,0))</f>
        <v>59.829999999999991</v>
      </c>
    </row>
    <row r="598" spans="1:23" x14ac:dyDescent="0.35">
      <c r="A598" s="32" t="s">
        <v>1642</v>
      </c>
      <c r="B598" s="32">
        <v>3</v>
      </c>
      <c r="C598" s="32" t="s">
        <v>49</v>
      </c>
      <c r="D598" s="32" t="s">
        <v>42</v>
      </c>
      <c r="E598" s="32" t="s">
        <v>41</v>
      </c>
      <c r="F598" s="32" t="s">
        <v>30</v>
      </c>
      <c r="G598" s="32" t="s">
        <v>2</v>
      </c>
      <c r="H598" s="32" t="s">
        <v>0</v>
      </c>
      <c r="I598" s="32" t="s">
        <v>41</v>
      </c>
      <c r="J598" s="32" t="s">
        <v>56</v>
      </c>
      <c r="K598" s="32" t="s">
        <v>3</v>
      </c>
      <c r="L598" s="32" t="s">
        <v>46</v>
      </c>
      <c r="M598" s="32" t="s">
        <v>40</v>
      </c>
      <c r="N598" s="32" t="s">
        <v>45</v>
      </c>
      <c r="O598" s="32" t="s">
        <v>48</v>
      </c>
      <c r="P598" s="32" t="s">
        <v>44</v>
      </c>
      <c r="Q598" s="32">
        <v>2</v>
      </c>
      <c r="R598" s="32">
        <v>6</v>
      </c>
      <c r="S598" s="32" t="s">
        <v>41</v>
      </c>
      <c r="T598" s="32">
        <v>0</v>
      </c>
      <c r="U598" s="32" t="s">
        <v>41</v>
      </c>
      <c r="V598" s="32" t="s">
        <v>4</v>
      </c>
      <c r="W598" s="32">
        <f>SUM(_xlfn.XLOOKUP(B598,freq!$A$2:$A$40,freq!$B$2:$B$40,0),_xlfn.XLOOKUP(C598,freq!$A$2:$A$40,freq!$B$2:$B$40,0),_xlfn.XLOOKUP(D598,freq!$A$2:$A$40,freq!$B$2:$B$40,0),_xlfn.XLOOKUP(E598,freq!$A$2:$A$40,freq!$B$2:$B$40,0),_xlfn.XLOOKUP(F598,freq!$A$2:$A$40,freq!$B$2:$B$40,0),_xlfn.XLOOKUP(G598,freq!$A$2:$A$40,freq!$B$2:$B$40,0),_xlfn.XLOOKUP(H598,freq!$A$2:$A$40,freq!$B$2:$B$40,0),_xlfn.XLOOKUP(I598,freq!$A$2:$A$40,freq!$B$2:$B$40,0),_xlfn.XLOOKUP(J598,freq!$A$2:$A$40,freq!$B$2:$B$40,0),_xlfn.XLOOKUP(K598,freq!$A$2:$A$40,freq!$B$2:$B$40,0),_xlfn.XLOOKUP(L598,freq!$A$2:$A$40,freq!$B$2:$B$40,0),_xlfn.XLOOKUP(M598,freq!$A$2:$A$40,freq!$B$2:$B$40,0),_xlfn.XLOOKUP(N598,freq!$A$2:$A$40,freq!$B$2:$B$40,0),_xlfn.XLOOKUP(O598,freq!$A$2:$A$40,freq!$B$2:$B$40,0),_xlfn.XLOOKUP(P598,freq!$A$2:$A$40,freq!$B$2:$B$40,0),_xlfn.XLOOKUP(Q598,freq!$A$2:$A$40,freq!$B$2:$B$40,0),_xlfn.XLOOKUP(R598,freq!$A$2:$A$40,freq!$B$2:$B$40,0),_xlfn.XLOOKUP(S598,freq!$A$2:$A$40,freq!$B$2:$B$40,0),_xlfn.XLOOKUP(T598,freq!$A$2:$A$40,freq!$B$2:$B$40,0),_xlfn.XLOOKUP(U598,freq!$A$2:$A$40,freq!$B$2:$B$40,0),_xlfn.XLOOKUP(V598,freq!$A$2:$A$40,freq!$B$2:$B$40,0))</f>
        <v>59.819999999999993</v>
      </c>
    </row>
    <row r="599" spans="1:23" x14ac:dyDescent="0.35">
      <c r="A599" s="32" t="s">
        <v>1307</v>
      </c>
      <c r="B599" s="32" t="s">
        <v>56</v>
      </c>
      <c r="C599" s="32" t="s">
        <v>56</v>
      </c>
      <c r="D599" s="32" t="s">
        <v>35</v>
      </c>
      <c r="E599" s="32" t="s">
        <v>59</v>
      </c>
      <c r="F599" s="32" t="s">
        <v>48</v>
      </c>
      <c r="G599" s="32" t="s">
        <v>0</v>
      </c>
      <c r="H599" s="32">
        <v>1</v>
      </c>
      <c r="I599" s="32" t="s">
        <v>29</v>
      </c>
      <c r="J599" s="32" t="s">
        <v>1</v>
      </c>
      <c r="K599" s="32" t="s">
        <v>36</v>
      </c>
      <c r="L599" s="32" t="s">
        <v>4</v>
      </c>
      <c r="M599" s="32" t="s">
        <v>48</v>
      </c>
      <c r="N599" s="32" t="s">
        <v>56</v>
      </c>
      <c r="O599" s="32">
        <v>3</v>
      </c>
      <c r="P599" s="32">
        <v>0</v>
      </c>
      <c r="Q599" s="32" t="s">
        <v>34</v>
      </c>
      <c r="R599" s="32" t="s">
        <v>49</v>
      </c>
      <c r="S599" s="32" t="s">
        <v>30</v>
      </c>
      <c r="T599" s="32" t="s">
        <v>33</v>
      </c>
      <c r="U599" s="32" t="s">
        <v>42</v>
      </c>
      <c r="V599" s="32" t="s">
        <v>34</v>
      </c>
      <c r="W599" s="32">
        <f>SUM(_xlfn.XLOOKUP(B599,freq!$A$2:$A$40,freq!$B$2:$B$40,0),_xlfn.XLOOKUP(C599,freq!$A$2:$A$40,freq!$B$2:$B$40,0),_xlfn.XLOOKUP(D599,freq!$A$2:$A$40,freq!$B$2:$B$40,0),_xlfn.XLOOKUP(E599,freq!$A$2:$A$40,freq!$B$2:$B$40,0),_xlfn.XLOOKUP(F599,freq!$A$2:$A$40,freq!$B$2:$B$40,0),_xlfn.XLOOKUP(G599,freq!$A$2:$A$40,freq!$B$2:$B$40,0),_xlfn.XLOOKUP(H599,freq!$A$2:$A$40,freq!$B$2:$B$40,0),_xlfn.XLOOKUP(I599,freq!$A$2:$A$40,freq!$B$2:$B$40,0),_xlfn.XLOOKUP(J599,freq!$A$2:$A$40,freq!$B$2:$B$40,0),_xlfn.XLOOKUP(K599,freq!$A$2:$A$40,freq!$B$2:$B$40,0),_xlfn.XLOOKUP(L599,freq!$A$2:$A$40,freq!$B$2:$B$40,0),_xlfn.XLOOKUP(M599,freq!$A$2:$A$40,freq!$B$2:$B$40,0),_xlfn.XLOOKUP(N599,freq!$A$2:$A$40,freq!$B$2:$B$40,0),_xlfn.XLOOKUP(O599,freq!$A$2:$A$40,freq!$B$2:$B$40,0),_xlfn.XLOOKUP(P599,freq!$A$2:$A$40,freq!$B$2:$B$40,0),_xlfn.XLOOKUP(Q599,freq!$A$2:$A$40,freq!$B$2:$B$40,0),_xlfn.XLOOKUP(R599,freq!$A$2:$A$40,freq!$B$2:$B$40,0),_xlfn.XLOOKUP(S599,freq!$A$2:$A$40,freq!$B$2:$B$40,0),_xlfn.XLOOKUP(T599,freq!$A$2:$A$40,freq!$B$2:$B$40,0),_xlfn.XLOOKUP(U599,freq!$A$2:$A$40,freq!$B$2:$B$40,0),_xlfn.XLOOKUP(V599,freq!$A$2:$A$40,freq!$B$2:$B$40,0))</f>
        <v>59.81</v>
      </c>
    </row>
    <row r="600" spans="1:23" x14ac:dyDescent="0.35">
      <c r="A600" s="32" t="s">
        <v>1759</v>
      </c>
      <c r="B600" s="32">
        <v>0</v>
      </c>
      <c r="C600" s="32" t="s">
        <v>1</v>
      </c>
      <c r="D600" s="32" t="s">
        <v>49</v>
      </c>
      <c r="E600" s="32" t="s">
        <v>0</v>
      </c>
      <c r="F600" s="32" t="s">
        <v>50</v>
      </c>
      <c r="G600" s="32" t="s">
        <v>42</v>
      </c>
      <c r="H600" s="32" t="s">
        <v>41</v>
      </c>
      <c r="I600" s="32" t="s">
        <v>30</v>
      </c>
      <c r="J600" s="32" t="s">
        <v>1</v>
      </c>
      <c r="K600" s="32" t="s">
        <v>53</v>
      </c>
      <c r="L600" s="32">
        <v>2</v>
      </c>
      <c r="M600" s="32" t="s">
        <v>35</v>
      </c>
      <c r="N600" s="32" t="s">
        <v>1</v>
      </c>
      <c r="O600" s="32" t="s">
        <v>59</v>
      </c>
      <c r="P600" s="32" t="s">
        <v>40</v>
      </c>
      <c r="Q600" s="32" t="s">
        <v>4</v>
      </c>
      <c r="R600" s="32" t="s">
        <v>53</v>
      </c>
      <c r="S600" s="32" t="s">
        <v>0</v>
      </c>
      <c r="T600" s="32" t="s">
        <v>31</v>
      </c>
      <c r="U600" s="32" t="s">
        <v>31</v>
      </c>
      <c r="V600" s="32" t="s">
        <v>48</v>
      </c>
      <c r="W600" s="32">
        <f>SUM(_xlfn.XLOOKUP(B600,freq!$A$2:$A$40,freq!$B$2:$B$40,0),_xlfn.XLOOKUP(C600,freq!$A$2:$A$40,freq!$B$2:$B$40,0),_xlfn.XLOOKUP(D600,freq!$A$2:$A$40,freq!$B$2:$B$40,0),_xlfn.XLOOKUP(E600,freq!$A$2:$A$40,freq!$B$2:$B$40,0),_xlfn.XLOOKUP(F600,freq!$A$2:$A$40,freq!$B$2:$B$40,0),_xlfn.XLOOKUP(G600,freq!$A$2:$A$40,freq!$B$2:$B$40,0),_xlfn.XLOOKUP(H600,freq!$A$2:$A$40,freq!$B$2:$B$40,0),_xlfn.XLOOKUP(I600,freq!$A$2:$A$40,freq!$B$2:$B$40,0),_xlfn.XLOOKUP(J600,freq!$A$2:$A$40,freq!$B$2:$B$40,0),_xlfn.XLOOKUP(K600,freq!$A$2:$A$40,freq!$B$2:$B$40,0),_xlfn.XLOOKUP(L600,freq!$A$2:$A$40,freq!$B$2:$B$40,0),_xlfn.XLOOKUP(M600,freq!$A$2:$A$40,freq!$B$2:$B$40,0),_xlfn.XLOOKUP(N600,freq!$A$2:$A$40,freq!$B$2:$B$40,0),_xlfn.XLOOKUP(O600,freq!$A$2:$A$40,freq!$B$2:$B$40,0),_xlfn.XLOOKUP(P600,freq!$A$2:$A$40,freq!$B$2:$B$40,0),_xlfn.XLOOKUP(Q600,freq!$A$2:$A$40,freq!$B$2:$B$40,0),_xlfn.XLOOKUP(R600,freq!$A$2:$A$40,freq!$B$2:$B$40,0),_xlfn.XLOOKUP(S600,freq!$A$2:$A$40,freq!$B$2:$B$40,0),_xlfn.XLOOKUP(T600,freq!$A$2:$A$40,freq!$B$2:$B$40,0),_xlfn.XLOOKUP(U600,freq!$A$2:$A$40,freq!$B$2:$B$40,0),_xlfn.XLOOKUP(V600,freq!$A$2:$A$40,freq!$B$2:$B$40,0))</f>
        <v>59.81</v>
      </c>
    </row>
    <row r="601" spans="1:23" x14ac:dyDescent="0.35">
      <c r="A601" s="32" t="s">
        <v>415</v>
      </c>
      <c r="B601" s="32" t="s">
        <v>37</v>
      </c>
      <c r="C601" s="32" t="s">
        <v>48</v>
      </c>
      <c r="D601" s="32">
        <v>6</v>
      </c>
      <c r="E601" s="32" t="s">
        <v>42</v>
      </c>
      <c r="F601" s="32" t="s">
        <v>48</v>
      </c>
      <c r="G601" s="32" t="s">
        <v>44</v>
      </c>
      <c r="H601" s="32" t="s">
        <v>46</v>
      </c>
      <c r="I601" s="32">
        <v>7</v>
      </c>
      <c r="J601" s="32">
        <v>3</v>
      </c>
      <c r="K601" s="32" t="s">
        <v>31</v>
      </c>
      <c r="L601" s="32" t="s">
        <v>53</v>
      </c>
      <c r="M601" s="32" t="s">
        <v>41</v>
      </c>
      <c r="N601" s="32" t="s">
        <v>37</v>
      </c>
      <c r="O601" s="32" t="s">
        <v>4</v>
      </c>
      <c r="P601" s="32" t="s">
        <v>32</v>
      </c>
      <c r="Q601" s="32">
        <v>3</v>
      </c>
      <c r="R601" s="32" t="s">
        <v>46</v>
      </c>
      <c r="S601" s="32">
        <v>6</v>
      </c>
      <c r="T601" s="32" t="s">
        <v>46</v>
      </c>
      <c r="U601" s="32">
        <v>3</v>
      </c>
      <c r="V601" s="32" t="s">
        <v>41</v>
      </c>
      <c r="W601" s="32">
        <f>SUM(_xlfn.XLOOKUP(B601,freq!$A$2:$A$40,freq!$B$2:$B$40,0),_xlfn.XLOOKUP(C601,freq!$A$2:$A$40,freq!$B$2:$B$40,0),_xlfn.XLOOKUP(D601,freq!$A$2:$A$40,freq!$B$2:$B$40,0),_xlfn.XLOOKUP(E601,freq!$A$2:$A$40,freq!$B$2:$B$40,0),_xlfn.XLOOKUP(F601,freq!$A$2:$A$40,freq!$B$2:$B$40,0),_xlfn.XLOOKUP(G601,freq!$A$2:$A$40,freq!$B$2:$B$40,0),_xlfn.XLOOKUP(H601,freq!$A$2:$A$40,freq!$B$2:$B$40,0),_xlfn.XLOOKUP(I601,freq!$A$2:$A$40,freq!$B$2:$B$40,0),_xlfn.XLOOKUP(J601,freq!$A$2:$A$40,freq!$B$2:$B$40,0),_xlfn.XLOOKUP(K601,freq!$A$2:$A$40,freq!$B$2:$B$40,0),_xlfn.XLOOKUP(L601,freq!$A$2:$A$40,freq!$B$2:$B$40,0),_xlfn.XLOOKUP(M601,freq!$A$2:$A$40,freq!$B$2:$B$40,0),_xlfn.XLOOKUP(N601,freq!$A$2:$A$40,freq!$B$2:$B$40,0),_xlfn.XLOOKUP(O601,freq!$A$2:$A$40,freq!$B$2:$B$40,0),_xlfn.XLOOKUP(P601,freq!$A$2:$A$40,freq!$B$2:$B$40,0),_xlfn.XLOOKUP(Q601,freq!$A$2:$A$40,freq!$B$2:$B$40,0),_xlfn.XLOOKUP(R601,freq!$A$2:$A$40,freq!$B$2:$B$40,0),_xlfn.XLOOKUP(S601,freq!$A$2:$A$40,freq!$B$2:$B$40,0),_xlfn.XLOOKUP(T601,freq!$A$2:$A$40,freq!$B$2:$B$40,0),_xlfn.XLOOKUP(U601,freq!$A$2:$A$40,freq!$B$2:$B$40,0),_xlfn.XLOOKUP(V601,freq!$A$2:$A$40,freq!$B$2:$B$40,0))</f>
        <v>59.800000000000004</v>
      </c>
    </row>
    <row r="602" spans="1:23" x14ac:dyDescent="0.35">
      <c r="A602" s="32" t="s">
        <v>84</v>
      </c>
      <c r="B602" s="32" t="s">
        <v>59</v>
      </c>
      <c r="C602" s="32" t="s">
        <v>33</v>
      </c>
      <c r="D602" s="32" t="s">
        <v>31</v>
      </c>
      <c r="E602" s="32">
        <v>8</v>
      </c>
      <c r="F602" s="32" t="s">
        <v>42</v>
      </c>
      <c r="G602" s="32" t="s">
        <v>46</v>
      </c>
      <c r="H602" s="32" t="s">
        <v>38</v>
      </c>
      <c r="I602" s="32" t="s">
        <v>4</v>
      </c>
      <c r="J602" s="32" t="s">
        <v>37</v>
      </c>
      <c r="K602" s="32" t="s">
        <v>3</v>
      </c>
      <c r="L602" s="32">
        <v>7</v>
      </c>
      <c r="M602" s="32" t="s">
        <v>28</v>
      </c>
      <c r="N602" s="32" t="s">
        <v>45</v>
      </c>
      <c r="O602" s="32">
        <v>2</v>
      </c>
      <c r="P602" s="32" t="s">
        <v>53</v>
      </c>
      <c r="Q602" s="32" t="s">
        <v>1</v>
      </c>
      <c r="R602" s="32" t="s">
        <v>42</v>
      </c>
      <c r="S602" s="32" t="s">
        <v>41</v>
      </c>
      <c r="T602" s="32" t="s">
        <v>4</v>
      </c>
      <c r="U602" s="32">
        <v>3</v>
      </c>
      <c r="V602" s="32">
        <v>3</v>
      </c>
      <c r="W602" s="32">
        <f>SUM(_xlfn.XLOOKUP(B602,freq!$A$2:$A$40,freq!$B$2:$B$40,0),_xlfn.XLOOKUP(C602,freq!$A$2:$A$40,freq!$B$2:$B$40,0),_xlfn.XLOOKUP(D602,freq!$A$2:$A$40,freq!$B$2:$B$40,0),_xlfn.XLOOKUP(E602,freq!$A$2:$A$40,freq!$B$2:$B$40,0),_xlfn.XLOOKUP(F602,freq!$A$2:$A$40,freq!$B$2:$B$40,0),_xlfn.XLOOKUP(G602,freq!$A$2:$A$40,freq!$B$2:$B$40,0),_xlfn.XLOOKUP(H602,freq!$A$2:$A$40,freq!$B$2:$B$40,0),_xlfn.XLOOKUP(I602,freq!$A$2:$A$40,freq!$B$2:$B$40,0),_xlfn.XLOOKUP(J602,freq!$A$2:$A$40,freq!$B$2:$B$40,0),_xlfn.XLOOKUP(K602,freq!$A$2:$A$40,freq!$B$2:$B$40,0),_xlfn.XLOOKUP(L602,freq!$A$2:$A$40,freq!$B$2:$B$40,0),_xlfn.XLOOKUP(M602,freq!$A$2:$A$40,freq!$B$2:$B$40,0),_xlfn.XLOOKUP(N602,freq!$A$2:$A$40,freq!$B$2:$B$40,0),_xlfn.XLOOKUP(O602,freq!$A$2:$A$40,freq!$B$2:$B$40,0),_xlfn.XLOOKUP(P602,freq!$A$2:$A$40,freq!$B$2:$B$40,0),_xlfn.XLOOKUP(Q602,freq!$A$2:$A$40,freq!$B$2:$B$40,0),_xlfn.XLOOKUP(R602,freq!$A$2:$A$40,freq!$B$2:$B$40,0),_xlfn.XLOOKUP(S602,freq!$A$2:$A$40,freq!$B$2:$B$40,0),_xlfn.XLOOKUP(T602,freq!$A$2:$A$40,freq!$B$2:$B$40,0),_xlfn.XLOOKUP(U602,freq!$A$2:$A$40,freq!$B$2:$B$40,0),_xlfn.XLOOKUP(V602,freq!$A$2:$A$40,freq!$B$2:$B$40,0))</f>
        <v>59.790000000000006</v>
      </c>
    </row>
    <row r="603" spans="1:23" x14ac:dyDescent="0.35">
      <c r="A603" s="32" t="s">
        <v>887</v>
      </c>
      <c r="B603" s="32">
        <v>2</v>
      </c>
      <c r="C603" s="32" t="s">
        <v>1</v>
      </c>
      <c r="D603" s="32" t="s">
        <v>37</v>
      </c>
      <c r="E603" s="32" t="s">
        <v>43</v>
      </c>
      <c r="F603" s="32">
        <v>2</v>
      </c>
      <c r="G603" s="32">
        <v>5</v>
      </c>
      <c r="H603" s="32" t="s">
        <v>37</v>
      </c>
      <c r="I603" s="32">
        <v>7</v>
      </c>
      <c r="J603" s="32" t="s">
        <v>1</v>
      </c>
      <c r="K603" s="32">
        <v>5</v>
      </c>
      <c r="L603" s="32" t="s">
        <v>45</v>
      </c>
      <c r="M603" s="32">
        <v>5</v>
      </c>
      <c r="N603" s="32" t="s">
        <v>35</v>
      </c>
      <c r="O603" s="32" t="s">
        <v>30</v>
      </c>
      <c r="P603" s="32" t="s">
        <v>43</v>
      </c>
      <c r="Q603" s="32">
        <v>1</v>
      </c>
      <c r="R603" s="32" t="s">
        <v>40</v>
      </c>
      <c r="S603" s="32">
        <v>4</v>
      </c>
      <c r="T603" s="32" t="s">
        <v>53</v>
      </c>
      <c r="U603" s="32" t="s">
        <v>56</v>
      </c>
      <c r="V603" s="32" t="s">
        <v>44</v>
      </c>
      <c r="W603" s="32">
        <f>SUM(_xlfn.XLOOKUP(B603,freq!$A$2:$A$40,freq!$B$2:$B$40,0),_xlfn.XLOOKUP(C603,freq!$A$2:$A$40,freq!$B$2:$B$40,0),_xlfn.XLOOKUP(D603,freq!$A$2:$A$40,freq!$B$2:$B$40,0),_xlfn.XLOOKUP(E603,freq!$A$2:$A$40,freq!$B$2:$B$40,0),_xlfn.XLOOKUP(F603,freq!$A$2:$A$40,freq!$B$2:$B$40,0),_xlfn.XLOOKUP(G603,freq!$A$2:$A$40,freq!$B$2:$B$40,0),_xlfn.XLOOKUP(H603,freq!$A$2:$A$40,freq!$B$2:$B$40,0),_xlfn.XLOOKUP(I603,freq!$A$2:$A$40,freq!$B$2:$B$40,0),_xlfn.XLOOKUP(J603,freq!$A$2:$A$40,freq!$B$2:$B$40,0),_xlfn.XLOOKUP(K603,freq!$A$2:$A$40,freq!$B$2:$B$40,0),_xlfn.XLOOKUP(L603,freq!$A$2:$A$40,freq!$B$2:$B$40,0),_xlfn.XLOOKUP(M603,freq!$A$2:$A$40,freq!$B$2:$B$40,0),_xlfn.XLOOKUP(N603,freq!$A$2:$A$40,freq!$B$2:$B$40,0),_xlfn.XLOOKUP(O603,freq!$A$2:$A$40,freq!$B$2:$B$40,0),_xlfn.XLOOKUP(P603,freq!$A$2:$A$40,freq!$B$2:$B$40,0),_xlfn.XLOOKUP(Q603,freq!$A$2:$A$40,freq!$B$2:$B$40,0),_xlfn.XLOOKUP(R603,freq!$A$2:$A$40,freq!$B$2:$B$40,0),_xlfn.XLOOKUP(S603,freq!$A$2:$A$40,freq!$B$2:$B$40,0),_xlfn.XLOOKUP(T603,freq!$A$2:$A$40,freq!$B$2:$B$40,0),_xlfn.XLOOKUP(U603,freq!$A$2:$A$40,freq!$B$2:$B$40,0),_xlfn.XLOOKUP(V603,freq!$A$2:$A$40,freq!$B$2:$B$40,0))</f>
        <v>59.79</v>
      </c>
    </row>
    <row r="604" spans="1:23" x14ac:dyDescent="0.35">
      <c r="A604" s="32" t="s">
        <v>52</v>
      </c>
      <c r="B604" s="32">
        <v>6</v>
      </c>
      <c r="C604" s="32" t="s">
        <v>45</v>
      </c>
      <c r="D604" s="32" t="s">
        <v>0</v>
      </c>
      <c r="E604" s="32">
        <v>2</v>
      </c>
      <c r="F604" s="32" t="s">
        <v>53</v>
      </c>
      <c r="G604" s="32" t="s">
        <v>40</v>
      </c>
      <c r="H604" s="32">
        <v>5</v>
      </c>
      <c r="I604" s="32" t="s">
        <v>31</v>
      </c>
      <c r="J604" s="32" t="s">
        <v>33</v>
      </c>
      <c r="K604" s="32">
        <v>0</v>
      </c>
      <c r="L604" s="32" t="s">
        <v>2</v>
      </c>
      <c r="M604" s="32" t="s">
        <v>46</v>
      </c>
      <c r="N604" s="32" t="s">
        <v>44</v>
      </c>
      <c r="O604" s="32" t="s">
        <v>2</v>
      </c>
      <c r="P604" s="32" t="s">
        <v>30</v>
      </c>
      <c r="Q604" s="32" t="s">
        <v>30</v>
      </c>
      <c r="R604" s="32">
        <v>8</v>
      </c>
      <c r="S604" s="32" t="s">
        <v>45</v>
      </c>
      <c r="T604" s="32">
        <v>2</v>
      </c>
      <c r="U604" s="32" t="s">
        <v>53</v>
      </c>
      <c r="V604" s="32">
        <v>7</v>
      </c>
      <c r="W604" s="32">
        <f>SUM(_xlfn.XLOOKUP(B604,freq!$A$2:$A$40,freq!$B$2:$B$40,0),_xlfn.XLOOKUP(C604,freq!$A$2:$A$40,freq!$B$2:$B$40,0),_xlfn.XLOOKUP(D604,freq!$A$2:$A$40,freq!$B$2:$B$40,0),_xlfn.XLOOKUP(E604,freq!$A$2:$A$40,freq!$B$2:$B$40,0),_xlfn.XLOOKUP(F604,freq!$A$2:$A$40,freq!$B$2:$B$40,0),_xlfn.XLOOKUP(G604,freq!$A$2:$A$40,freq!$B$2:$B$40,0),_xlfn.XLOOKUP(H604,freq!$A$2:$A$40,freq!$B$2:$B$40,0),_xlfn.XLOOKUP(I604,freq!$A$2:$A$40,freq!$B$2:$B$40,0),_xlfn.XLOOKUP(J604,freq!$A$2:$A$40,freq!$B$2:$B$40,0),_xlfn.XLOOKUP(K604,freq!$A$2:$A$40,freq!$B$2:$B$40,0),_xlfn.XLOOKUP(L604,freq!$A$2:$A$40,freq!$B$2:$B$40,0),_xlfn.XLOOKUP(M604,freq!$A$2:$A$40,freq!$B$2:$B$40,0),_xlfn.XLOOKUP(N604,freq!$A$2:$A$40,freq!$B$2:$B$40,0),_xlfn.XLOOKUP(O604,freq!$A$2:$A$40,freq!$B$2:$B$40,0),_xlfn.XLOOKUP(P604,freq!$A$2:$A$40,freq!$B$2:$B$40,0),_xlfn.XLOOKUP(Q604,freq!$A$2:$A$40,freq!$B$2:$B$40,0),_xlfn.XLOOKUP(R604,freq!$A$2:$A$40,freq!$B$2:$B$40,0),_xlfn.XLOOKUP(S604,freq!$A$2:$A$40,freq!$B$2:$B$40,0),_xlfn.XLOOKUP(T604,freq!$A$2:$A$40,freq!$B$2:$B$40,0),_xlfn.XLOOKUP(U604,freq!$A$2:$A$40,freq!$B$2:$B$40,0),_xlfn.XLOOKUP(V604,freq!$A$2:$A$40,freq!$B$2:$B$40,0))</f>
        <v>59.78</v>
      </c>
    </row>
    <row r="605" spans="1:23" x14ac:dyDescent="0.35">
      <c r="A605" s="32" t="s">
        <v>1621</v>
      </c>
      <c r="B605" s="32" t="s">
        <v>41</v>
      </c>
      <c r="C605" s="32" t="s">
        <v>34</v>
      </c>
      <c r="D605" s="32" t="s">
        <v>40</v>
      </c>
      <c r="E605" s="32" t="s">
        <v>3</v>
      </c>
      <c r="F605" s="32" t="s">
        <v>3</v>
      </c>
      <c r="G605" s="32" t="s">
        <v>36</v>
      </c>
      <c r="H605" s="32" t="s">
        <v>37</v>
      </c>
      <c r="I605" s="32">
        <v>3</v>
      </c>
      <c r="J605" s="32" t="s">
        <v>4</v>
      </c>
      <c r="K605" s="32">
        <v>0</v>
      </c>
      <c r="L605" s="32" t="s">
        <v>32</v>
      </c>
      <c r="M605" s="32" t="s">
        <v>30</v>
      </c>
      <c r="N605" s="32" t="s">
        <v>35</v>
      </c>
      <c r="O605" s="32" t="s">
        <v>48</v>
      </c>
      <c r="P605" s="32" t="s">
        <v>35</v>
      </c>
      <c r="Q605" s="32" t="s">
        <v>53</v>
      </c>
      <c r="R605" s="32" t="s">
        <v>46</v>
      </c>
      <c r="S605" s="32" t="s">
        <v>40</v>
      </c>
      <c r="T605" s="32" t="s">
        <v>30</v>
      </c>
      <c r="U605" s="32">
        <v>2</v>
      </c>
      <c r="V605" s="32" t="s">
        <v>29</v>
      </c>
      <c r="W605" s="32">
        <f>SUM(_xlfn.XLOOKUP(B605,freq!$A$2:$A$40,freq!$B$2:$B$40,0),_xlfn.XLOOKUP(C605,freq!$A$2:$A$40,freq!$B$2:$B$40,0),_xlfn.XLOOKUP(D605,freq!$A$2:$A$40,freq!$B$2:$B$40,0),_xlfn.XLOOKUP(E605,freq!$A$2:$A$40,freq!$B$2:$B$40,0),_xlfn.XLOOKUP(F605,freq!$A$2:$A$40,freq!$B$2:$B$40,0),_xlfn.XLOOKUP(G605,freq!$A$2:$A$40,freq!$B$2:$B$40,0),_xlfn.XLOOKUP(H605,freq!$A$2:$A$40,freq!$B$2:$B$40,0),_xlfn.XLOOKUP(I605,freq!$A$2:$A$40,freq!$B$2:$B$40,0),_xlfn.XLOOKUP(J605,freq!$A$2:$A$40,freq!$B$2:$B$40,0),_xlfn.XLOOKUP(K605,freq!$A$2:$A$40,freq!$B$2:$B$40,0),_xlfn.XLOOKUP(L605,freq!$A$2:$A$40,freq!$B$2:$B$40,0),_xlfn.XLOOKUP(M605,freq!$A$2:$A$40,freq!$B$2:$B$40,0),_xlfn.XLOOKUP(N605,freq!$A$2:$A$40,freq!$B$2:$B$40,0),_xlfn.XLOOKUP(O605,freq!$A$2:$A$40,freq!$B$2:$B$40,0),_xlfn.XLOOKUP(P605,freq!$A$2:$A$40,freq!$B$2:$B$40,0),_xlfn.XLOOKUP(Q605,freq!$A$2:$A$40,freq!$B$2:$B$40,0),_xlfn.XLOOKUP(R605,freq!$A$2:$A$40,freq!$B$2:$B$40,0),_xlfn.XLOOKUP(S605,freq!$A$2:$A$40,freq!$B$2:$B$40,0),_xlfn.XLOOKUP(T605,freq!$A$2:$A$40,freq!$B$2:$B$40,0),_xlfn.XLOOKUP(U605,freq!$A$2:$A$40,freq!$B$2:$B$40,0),_xlfn.XLOOKUP(V605,freq!$A$2:$A$40,freq!$B$2:$B$40,0))</f>
        <v>59.78</v>
      </c>
    </row>
    <row r="606" spans="1:23" x14ac:dyDescent="0.35">
      <c r="A606" s="32" t="s">
        <v>619</v>
      </c>
      <c r="B606" s="32" t="s">
        <v>29</v>
      </c>
      <c r="C606" s="32" t="s">
        <v>31</v>
      </c>
      <c r="D606" s="32" t="s">
        <v>34</v>
      </c>
      <c r="E606" s="32" t="s">
        <v>31</v>
      </c>
      <c r="F606" s="32" t="s">
        <v>46</v>
      </c>
      <c r="G606" s="32" t="s">
        <v>46</v>
      </c>
      <c r="H606" s="32" t="s">
        <v>59</v>
      </c>
      <c r="I606" s="32" t="s">
        <v>4</v>
      </c>
      <c r="J606" s="32" t="s">
        <v>41</v>
      </c>
      <c r="K606" s="32">
        <v>4</v>
      </c>
      <c r="L606" s="32" t="s">
        <v>34</v>
      </c>
      <c r="M606" s="32" t="s">
        <v>38</v>
      </c>
      <c r="N606" s="32">
        <v>1</v>
      </c>
      <c r="O606" s="32" t="s">
        <v>44</v>
      </c>
      <c r="P606" s="32" t="s">
        <v>30</v>
      </c>
      <c r="Q606" s="32" t="s">
        <v>36</v>
      </c>
      <c r="R606" s="32" t="s">
        <v>43</v>
      </c>
      <c r="S606" s="32" t="s">
        <v>38</v>
      </c>
      <c r="T606" s="32">
        <v>7</v>
      </c>
      <c r="U606" s="32" t="s">
        <v>1</v>
      </c>
      <c r="V606" s="32" t="s">
        <v>3</v>
      </c>
      <c r="W606" s="32">
        <f>SUM(_xlfn.XLOOKUP(B606,freq!$A$2:$A$40,freq!$B$2:$B$40,0),_xlfn.XLOOKUP(C606,freq!$A$2:$A$40,freq!$B$2:$B$40,0),_xlfn.XLOOKUP(D606,freq!$A$2:$A$40,freq!$B$2:$B$40,0),_xlfn.XLOOKUP(E606,freq!$A$2:$A$40,freq!$B$2:$B$40,0),_xlfn.XLOOKUP(F606,freq!$A$2:$A$40,freq!$B$2:$B$40,0),_xlfn.XLOOKUP(G606,freq!$A$2:$A$40,freq!$B$2:$B$40,0),_xlfn.XLOOKUP(H606,freq!$A$2:$A$40,freq!$B$2:$B$40,0),_xlfn.XLOOKUP(I606,freq!$A$2:$A$40,freq!$B$2:$B$40,0),_xlfn.XLOOKUP(J606,freq!$A$2:$A$40,freq!$B$2:$B$40,0),_xlfn.XLOOKUP(K606,freq!$A$2:$A$40,freq!$B$2:$B$40,0),_xlfn.XLOOKUP(L606,freq!$A$2:$A$40,freq!$B$2:$B$40,0),_xlfn.XLOOKUP(M606,freq!$A$2:$A$40,freq!$B$2:$B$40,0),_xlfn.XLOOKUP(N606,freq!$A$2:$A$40,freq!$B$2:$B$40,0),_xlfn.XLOOKUP(O606,freq!$A$2:$A$40,freq!$B$2:$B$40,0),_xlfn.XLOOKUP(P606,freq!$A$2:$A$40,freq!$B$2:$B$40,0),_xlfn.XLOOKUP(Q606,freq!$A$2:$A$40,freq!$B$2:$B$40,0),_xlfn.XLOOKUP(R606,freq!$A$2:$A$40,freq!$B$2:$B$40,0),_xlfn.XLOOKUP(S606,freq!$A$2:$A$40,freq!$B$2:$B$40,0),_xlfn.XLOOKUP(T606,freq!$A$2:$A$40,freq!$B$2:$B$40,0),_xlfn.XLOOKUP(U606,freq!$A$2:$A$40,freq!$B$2:$B$40,0),_xlfn.XLOOKUP(V606,freq!$A$2:$A$40,freq!$B$2:$B$40,0))</f>
        <v>59.779999999999994</v>
      </c>
    </row>
    <row r="607" spans="1:23" x14ac:dyDescent="0.35">
      <c r="A607" s="32" t="s">
        <v>1350</v>
      </c>
      <c r="B607" s="32" t="s">
        <v>49</v>
      </c>
      <c r="C607" s="32">
        <v>3</v>
      </c>
      <c r="D607" s="32">
        <v>8</v>
      </c>
      <c r="E607" s="32">
        <v>4</v>
      </c>
      <c r="F607" s="32" t="s">
        <v>45</v>
      </c>
      <c r="G607" s="32" t="s">
        <v>43</v>
      </c>
      <c r="H607" s="32" t="s">
        <v>35</v>
      </c>
      <c r="I607" s="32" t="s">
        <v>35</v>
      </c>
      <c r="J607" s="32" t="s">
        <v>43</v>
      </c>
      <c r="K607" s="32" t="s">
        <v>50</v>
      </c>
      <c r="L607" s="32" t="s">
        <v>49</v>
      </c>
      <c r="M607" s="32" t="s">
        <v>44</v>
      </c>
      <c r="N607" s="32" t="s">
        <v>31</v>
      </c>
      <c r="O607" s="32" t="s">
        <v>1</v>
      </c>
      <c r="P607" s="32">
        <v>2</v>
      </c>
      <c r="Q607" s="32" t="s">
        <v>34</v>
      </c>
      <c r="R607" s="32" t="s">
        <v>34</v>
      </c>
      <c r="S607" s="32" t="s">
        <v>46</v>
      </c>
      <c r="T607" s="32" t="s">
        <v>46</v>
      </c>
      <c r="U607" s="32" t="s">
        <v>40</v>
      </c>
      <c r="V607" s="32">
        <v>0</v>
      </c>
      <c r="W607" s="32">
        <f>SUM(_xlfn.XLOOKUP(B607,freq!$A$2:$A$40,freq!$B$2:$B$40,0),_xlfn.XLOOKUP(C607,freq!$A$2:$A$40,freq!$B$2:$B$40,0),_xlfn.XLOOKUP(D607,freq!$A$2:$A$40,freq!$B$2:$B$40,0),_xlfn.XLOOKUP(E607,freq!$A$2:$A$40,freq!$B$2:$B$40,0),_xlfn.XLOOKUP(F607,freq!$A$2:$A$40,freq!$B$2:$B$40,0),_xlfn.XLOOKUP(G607,freq!$A$2:$A$40,freq!$B$2:$B$40,0),_xlfn.XLOOKUP(H607,freq!$A$2:$A$40,freq!$B$2:$B$40,0),_xlfn.XLOOKUP(I607,freq!$A$2:$A$40,freq!$B$2:$B$40,0),_xlfn.XLOOKUP(J607,freq!$A$2:$A$40,freq!$B$2:$B$40,0),_xlfn.XLOOKUP(K607,freq!$A$2:$A$40,freq!$B$2:$B$40,0),_xlfn.XLOOKUP(L607,freq!$A$2:$A$40,freq!$B$2:$B$40,0),_xlfn.XLOOKUP(M607,freq!$A$2:$A$40,freq!$B$2:$B$40,0),_xlfn.XLOOKUP(N607,freq!$A$2:$A$40,freq!$B$2:$B$40,0),_xlfn.XLOOKUP(O607,freq!$A$2:$A$40,freq!$B$2:$B$40,0),_xlfn.XLOOKUP(P607,freq!$A$2:$A$40,freq!$B$2:$B$40,0),_xlfn.XLOOKUP(Q607,freq!$A$2:$A$40,freq!$B$2:$B$40,0),_xlfn.XLOOKUP(R607,freq!$A$2:$A$40,freq!$B$2:$B$40,0),_xlfn.XLOOKUP(S607,freq!$A$2:$A$40,freq!$B$2:$B$40,0),_xlfn.XLOOKUP(T607,freq!$A$2:$A$40,freq!$B$2:$B$40,0),_xlfn.XLOOKUP(U607,freq!$A$2:$A$40,freq!$B$2:$B$40,0),_xlfn.XLOOKUP(V607,freq!$A$2:$A$40,freq!$B$2:$B$40,0))</f>
        <v>59.76</v>
      </c>
    </row>
    <row r="608" spans="1:23" x14ac:dyDescent="0.35">
      <c r="A608" s="32" t="s">
        <v>130</v>
      </c>
      <c r="B608" s="32" t="s">
        <v>1</v>
      </c>
      <c r="C608" s="32" t="s">
        <v>3</v>
      </c>
      <c r="D608" s="32" t="s">
        <v>36</v>
      </c>
      <c r="E608" s="32" t="s">
        <v>58</v>
      </c>
      <c r="F608" s="32" t="s">
        <v>46</v>
      </c>
      <c r="G608" s="32" t="s">
        <v>49</v>
      </c>
      <c r="H608" s="32" t="s">
        <v>40</v>
      </c>
      <c r="I608" s="32">
        <v>5</v>
      </c>
      <c r="J608" s="32" t="s">
        <v>28</v>
      </c>
      <c r="K608" s="32" t="s">
        <v>43</v>
      </c>
      <c r="L608" s="32" t="s">
        <v>34</v>
      </c>
      <c r="M608" s="32" t="s">
        <v>46</v>
      </c>
      <c r="N608" s="32">
        <v>6</v>
      </c>
      <c r="O608" s="32" t="s">
        <v>42</v>
      </c>
      <c r="P608" s="32" t="s">
        <v>45</v>
      </c>
      <c r="Q608" s="32" t="s">
        <v>35</v>
      </c>
      <c r="R608" s="32" t="s">
        <v>50</v>
      </c>
      <c r="S608" s="32" t="s">
        <v>32</v>
      </c>
      <c r="T608" s="32">
        <v>6</v>
      </c>
      <c r="U608" s="32">
        <v>4</v>
      </c>
      <c r="V608" s="32" t="s">
        <v>1</v>
      </c>
      <c r="W608" s="32">
        <f>SUM(_xlfn.XLOOKUP(B608,freq!$A$2:$A$40,freq!$B$2:$B$40,0),_xlfn.XLOOKUP(C608,freq!$A$2:$A$40,freq!$B$2:$B$40,0),_xlfn.XLOOKUP(D608,freq!$A$2:$A$40,freq!$B$2:$B$40,0),_xlfn.XLOOKUP(E608,freq!$A$2:$A$40,freq!$B$2:$B$40,0),_xlfn.XLOOKUP(F608,freq!$A$2:$A$40,freq!$B$2:$B$40,0),_xlfn.XLOOKUP(G608,freq!$A$2:$A$40,freq!$B$2:$B$40,0),_xlfn.XLOOKUP(H608,freq!$A$2:$A$40,freq!$B$2:$B$40,0),_xlfn.XLOOKUP(I608,freq!$A$2:$A$40,freq!$B$2:$B$40,0),_xlfn.XLOOKUP(J608,freq!$A$2:$A$40,freq!$B$2:$B$40,0),_xlfn.XLOOKUP(K608,freq!$A$2:$A$40,freq!$B$2:$B$40,0),_xlfn.XLOOKUP(L608,freq!$A$2:$A$40,freq!$B$2:$B$40,0),_xlfn.XLOOKUP(M608,freq!$A$2:$A$40,freq!$B$2:$B$40,0),_xlfn.XLOOKUP(N608,freq!$A$2:$A$40,freq!$B$2:$B$40,0),_xlfn.XLOOKUP(O608,freq!$A$2:$A$40,freq!$B$2:$B$40,0),_xlfn.XLOOKUP(P608,freq!$A$2:$A$40,freq!$B$2:$B$40,0),_xlfn.XLOOKUP(Q608,freq!$A$2:$A$40,freq!$B$2:$B$40,0),_xlfn.XLOOKUP(R608,freq!$A$2:$A$40,freq!$B$2:$B$40,0),_xlfn.XLOOKUP(S608,freq!$A$2:$A$40,freq!$B$2:$B$40,0),_xlfn.XLOOKUP(T608,freq!$A$2:$A$40,freq!$B$2:$B$40,0),_xlfn.XLOOKUP(U608,freq!$A$2:$A$40,freq!$B$2:$B$40,0),_xlfn.XLOOKUP(V608,freq!$A$2:$A$40,freq!$B$2:$B$40,0))</f>
        <v>59.71</v>
      </c>
    </row>
    <row r="609" spans="1:23" x14ac:dyDescent="0.35">
      <c r="A609" s="32" t="s">
        <v>1351</v>
      </c>
      <c r="B609" s="32" t="s">
        <v>1</v>
      </c>
      <c r="C609" s="32" t="s">
        <v>58</v>
      </c>
      <c r="D609" s="32" t="s">
        <v>1</v>
      </c>
      <c r="E609" s="32" t="s">
        <v>4</v>
      </c>
      <c r="F609" s="32" t="s">
        <v>56</v>
      </c>
      <c r="G609" s="32">
        <v>2</v>
      </c>
      <c r="H609" s="32">
        <v>6</v>
      </c>
      <c r="I609" s="32" t="s">
        <v>2</v>
      </c>
      <c r="J609" s="32" t="s">
        <v>1</v>
      </c>
      <c r="K609" s="32" t="s">
        <v>4</v>
      </c>
      <c r="L609" s="32" t="s">
        <v>42</v>
      </c>
      <c r="M609" s="32">
        <v>0</v>
      </c>
      <c r="N609" s="32" t="s">
        <v>3</v>
      </c>
      <c r="O609" s="32" t="s">
        <v>28</v>
      </c>
      <c r="P609" s="32">
        <v>4</v>
      </c>
      <c r="Q609" s="32">
        <v>0</v>
      </c>
      <c r="R609" s="32">
        <v>5</v>
      </c>
      <c r="S609" s="32" t="s">
        <v>48</v>
      </c>
      <c r="T609" s="32" t="s">
        <v>29</v>
      </c>
      <c r="U609" s="32" t="s">
        <v>40</v>
      </c>
      <c r="V609" s="32" t="s">
        <v>58</v>
      </c>
      <c r="W609" s="32">
        <f>SUM(_xlfn.XLOOKUP(B609,freq!$A$2:$A$40,freq!$B$2:$B$40,0),_xlfn.XLOOKUP(C609,freq!$A$2:$A$40,freq!$B$2:$B$40,0),_xlfn.XLOOKUP(D609,freq!$A$2:$A$40,freq!$B$2:$B$40,0),_xlfn.XLOOKUP(E609,freq!$A$2:$A$40,freq!$B$2:$B$40,0),_xlfn.XLOOKUP(F609,freq!$A$2:$A$40,freq!$B$2:$B$40,0),_xlfn.XLOOKUP(G609,freq!$A$2:$A$40,freq!$B$2:$B$40,0),_xlfn.XLOOKUP(H609,freq!$A$2:$A$40,freq!$B$2:$B$40,0),_xlfn.XLOOKUP(I609,freq!$A$2:$A$40,freq!$B$2:$B$40,0),_xlfn.XLOOKUP(J609,freq!$A$2:$A$40,freq!$B$2:$B$40,0),_xlfn.XLOOKUP(K609,freq!$A$2:$A$40,freq!$B$2:$B$40,0),_xlfn.XLOOKUP(L609,freq!$A$2:$A$40,freq!$B$2:$B$40,0),_xlfn.XLOOKUP(M609,freq!$A$2:$A$40,freq!$B$2:$B$40,0),_xlfn.XLOOKUP(N609,freq!$A$2:$A$40,freq!$B$2:$B$40,0),_xlfn.XLOOKUP(O609,freq!$A$2:$A$40,freq!$B$2:$B$40,0),_xlfn.XLOOKUP(P609,freq!$A$2:$A$40,freq!$B$2:$B$40,0),_xlfn.XLOOKUP(Q609,freq!$A$2:$A$40,freq!$B$2:$B$40,0),_xlfn.XLOOKUP(R609,freq!$A$2:$A$40,freq!$B$2:$B$40,0),_xlfn.XLOOKUP(S609,freq!$A$2:$A$40,freq!$B$2:$B$40,0),_xlfn.XLOOKUP(T609,freq!$A$2:$A$40,freq!$B$2:$B$40,0),_xlfn.XLOOKUP(U609,freq!$A$2:$A$40,freq!$B$2:$B$40,0),_xlfn.XLOOKUP(V609,freq!$A$2:$A$40,freq!$B$2:$B$40,0))</f>
        <v>59.7</v>
      </c>
    </row>
    <row r="610" spans="1:23" x14ac:dyDescent="0.35">
      <c r="A610" s="32" t="s">
        <v>643</v>
      </c>
      <c r="B610" s="32" t="s">
        <v>30</v>
      </c>
      <c r="C610" s="32" t="s">
        <v>42</v>
      </c>
      <c r="D610" s="32" t="s">
        <v>40</v>
      </c>
      <c r="E610" s="32" t="s">
        <v>44</v>
      </c>
      <c r="F610" s="32" t="s">
        <v>0</v>
      </c>
      <c r="G610" s="32" t="s">
        <v>35</v>
      </c>
      <c r="H610" s="32" t="s">
        <v>37</v>
      </c>
      <c r="I610" s="32">
        <v>7</v>
      </c>
      <c r="J610" s="32" t="s">
        <v>33</v>
      </c>
      <c r="K610" s="32" t="s">
        <v>56</v>
      </c>
      <c r="L610" s="32" t="s">
        <v>46</v>
      </c>
      <c r="M610" s="32" t="s">
        <v>49</v>
      </c>
      <c r="N610" s="32" t="s">
        <v>1</v>
      </c>
      <c r="O610" s="32" t="s">
        <v>56</v>
      </c>
      <c r="P610" s="32" t="s">
        <v>33</v>
      </c>
      <c r="Q610" s="32" t="s">
        <v>3</v>
      </c>
      <c r="R610" s="32" t="s">
        <v>53</v>
      </c>
      <c r="S610" s="32" t="s">
        <v>0</v>
      </c>
      <c r="T610" s="32" t="s">
        <v>46</v>
      </c>
      <c r="U610" s="32">
        <v>3</v>
      </c>
      <c r="V610" s="32" t="s">
        <v>28</v>
      </c>
      <c r="W610" s="32">
        <f>SUM(_xlfn.XLOOKUP(B610,freq!$A$2:$A$40,freq!$B$2:$B$40,0),_xlfn.XLOOKUP(C610,freq!$A$2:$A$40,freq!$B$2:$B$40,0),_xlfn.XLOOKUP(D610,freq!$A$2:$A$40,freq!$B$2:$B$40,0),_xlfn.XLOOKUP(E610,freq!$A$2:$A$40,freq!$B$2:$B$40,0),_xlfn.XLOOKUP(F610,freq!$A$2:$A$40,freq!$B$2:$B$40,0),_xlfn.XLOOKUP(G610,freq!$A$2:$A$40,freq!$B$2:$B$40,0),_xlfn.XLOOKUP(H610,freq!$A$2:$A$40,freq!$B$2:$B$40,0),_xlfn.XLOOKUP(I610,freq!$A$2:$A$40,freq!$B$2:$B$40,0),_xlfn.XLOOKUP(J610,freq!$A$2:$A$40,freq!$B$2:$B$40,0),_xlfn.XLOOKUP(K610,freq!$A$2:$A$40,freq!$B$2:$B$40,0),_xlfn.XLOOKUP(L610,freq!$A$2:$A$40,freq!$B$2:$B$40,0),_xlfn.XLOOKUP(M610,freq!$A$2:$A$40,freq!$B$2:$B$40,0),_xlfn.XLOOKUP(N610,freq!$A$2:$A$40,freq!$B$2:$B$40,0),_xlfn.XLOOKUP(O610,freq!$A$2:$A$40,freq!$B$2:$B$40,0),_xlfn.XLOOKUP(P610,freq!$A$2:$A$40,freq!$B$2:$B$40,0),_xlfn.XLOOKUP(Q610,freq!$A$2:$A$40,freq!$B$2:$B$40,0),_xlfn.XLOOKUP(R610,freq!$A$2:$A$40,freq!$B$2:$B$40,0),_xlfn.XLOOKUP(S610,freq!$A$2:$A$40,freq!$B$2:$B$40,0),_xlfn.XLOOKUP(T610,freq!$A$2:$A$40,freq!$B$2:$B$40,0),_xlfn.XLOOKUP(U610,freq!$A$2:$A$40,freq!$B$2:$B$40,0),_xlfn.XLOOKUP(V610,freq!$A$2:$A$40,freq!$B$2:$B$40,0))</f>
        <v>59.690000000000005</v>
      </c>
    </row>
    <row r="611" spans="1:23" x14ac:dyDescent="0.35">
      <c r="A611" s="32" t="s">
        <v>286</v>
      </c>
      <c r="B611" s="32" t="s">
        <v>30</v>
      </c>
      <c r="C611" s="32" t="s">
        <v>3</v>
      </c>
      <c r="D611" s="32">
        <v>7</v>
      </c>
      <c r="E611" s="32">
        <v>4</v>
      </c>
      <c r="F611" s="32" t="s">
        <v>34</v>
      </c>
      <c r="G611" s="32" t="s">
        <v>32</v>
      </c>
      <c r="H611" s="32" t="s">
        <v>2</v>
      </c>
      <c r="I611" s="32" t="s">
        <v>45</v>
      </c>
      <c r="J611" s="32" t="s">
        <v>40</v>
      </c>
      <c r="K611" s="32" t="s">
        <v>56</v>
      </c>
      <c r="L611" s="32" t="s">
        <v>1</v>
      </c>
      <c r="M611" s="32" t="s">
        <v>43</v>
      </c>
      <c r="N611" s="32">
        <v>8</v>
      </c>
      <c r="O611" s="32" t="s">
        <v>0</v>
      </c>
      <c r="P611" s="32" t="s">
        <v>28</v>
      </c>
      <c r="Q611" s="32" t="s">
        <v>58</v>
      </c>
      <c r="R611" s="32" t="s">
        <v>0</v>
      </c>
      <c r="S611" s="32" t="s">
        <v>43</v>
      </c>
      <c r="T611" s="32" t="s">
        <v>53</v>
      </c>
      <c r="U611" s="32" t="s">
        <v>50</v>
      </c>
      <c r="V611" s="32" t="s">
        <v>45</v>
      </c>
      <c r="W611" s="32">
        <f>SUM(_xlfn.XLOOKUP(B611,freq!$A$2:$A$40,freq!$B$2:$B$40,0),_xlfn.XLOOKUP(C611,freq!$A$2:$A$40,freq!$B$2:$B$40,0),_xlfn.XLOOKUP(D611,freq!$A$2:$A$40,freq!$B$2:$B$40,0),_xlfn.XLOOKUP(E611,freq!$A$2:$A$40,freq!$B$2:$B$40,0),_xlfn.XLOOKUP(F611,freq!$A$2:$A$40,freq!$B$2:$B$40,0),_xlfn.XLOOKUP(G611,freq!$A$2:$A$40,freq!$B$2:$B$40,0),_xlfn.XLOOKUP(H611,freq!$A$2:$A$40,freq!$B$2:$B$40,0),_xlfn.XLOOKUP(I611,freq!$A$2:$A$40,freq!$B$2:$B$40,0),_xlfn.XLOOKUP(J611,freq!$A$2:$A$40,freq!$B$2:$B$40,0),_xlfn.XLOOKUP(K611,freq!$A$2:$A$40,freq!$B$2:$B$40,0),_xlfn.XLOOKUP(L611,freq!$A$2:$A$40,freq!$B$2:$B$40,0),_xlfn.XLOOKUP(M611,freq!$A$2:$A$40,freq!$B$2:$B$40,0),_xlfn.XLOOKUP(N611,freq!$A$2:$A$40,freq!$B$2:$B$40,0),_xlfn.XLOOKUP(O611,freq!$A$2:$A$40,freq!$B$2:$B$40,0),_xlfn.XLOOKUP(P611,freq!$A$2:$A$40,freq!$B$2:$B$40,0),_xlfn.XLOOKUP(Q611,freq!$A$2:$A$40,freq!$B$2:$B$40,0),_xlfn.XLOOKUP(R611,freq!$A$2:$A$40,freq!$B$2:$B$40,0),_xlfn.XLOOKUP(S611,freq!$A$2:$A$40,freq!$B$2:$B$40,0),_xlfn.XLOOKUP(T611,freq!$A$2:$A$40,freq!$B$2:$B$40,0),_xlfn.XLOOKUP(U611,freq!$A$2:$A$40,freq!$B$2:$B$40,0),_xlfn.XLOOKUP(V611,freq!$A$2:$A$40,freq!$B$2:$B$40,0))</f>
        <v>59.66</v>
      </c>
    </row>
    <row r="612" spans="1:23" x14ac:dyDescent="0.35">
      <c r="A612" s="32" t="s">
        <v>491</v>
      </c>
      <c r="B612" s="32" t="s">
        <v>40</v>
      </c>
      <c r="C612" s="32" t="s">
        <v>56</v>
      </c>
      <c r="D612" s="32" t="s">
        <v>37</v>
      </c>
      <c r="E612" s="32" t="s">
        <v>29</v>
      </c>
      <c r="F612" s="32" t="s">
        <v>1</v>
      </c>
      <c r="G612" s="32" t="s">
        <v>58</v>
      </c>
      <c r="H612" s="32" t="s">
        <v>4</v>
      </c>
      <c r="I612" s="32" t="s">
        <v>42</v>
      </c>
      <c r="J612" s="32" t="s">
        <v>42</v>
      </c>
      <c r="K612" s="32" t="s">
        <v>1</v>
      </c>
      <c r="L612" s="32" t="s">
        <v>2</v>
      </c>
      <c r="M612" s="32">
        <v>8</v>
      </c>
      <c r="N612" s="32" t="s">
        <v>49</v>
      </c>
      <c r="O612" s="32">
        <v>4</v>
      </c>
      <c r="P612" s="32" t="s">
        <v>49</v>
      </c>
      <c r="Q612" s="32" t="s">
        <v>46</v>
      </c>
      <c r="R612" s="32" t="s">
        <v>36</v>
      </c>
      <c r="S612" s="32">
        <v>8</v>
      </c>
      <c r="T612" s="32" t="s">
        <v>46</v>
      </c>
      <c r="U612" s="32" t="s">
        <v>29</v>
      </c>
      <c r="V612" s="32" t="s">
        <v>4</v>
      </c>
      <c r="W612" s="32">
        <f>SUM(_xlfn.XLOOKUP(B612,freq!$A$2:$A$40,freq!$B$2:$B$40,0),_xlfn.XLOOKUP(C612,freq!$A$2:$A$40,freq!$B$2:$B$40,0),_xlfn.XLOOKUP(D612,freq!$A$2:$A$40,freq!$B$2:$B$40,0),_xlfn.XLOOKUP(E612,freq!$A$2:$A$40,freq!$B$2:$B$40,0),_xlfn.XLOOKUP(F612,freq!$A$2:$A$40,freq!$B$2:$B$40,0),_xlfn.XLOOKUP(G612,freq!$A$2:$A$40,freq!$B$2:$B$40,0),_xlfn.XLOOKUP(H612,freq!$A$2:$A$40,freq!$B$2:$B$40,0),_xlfn.XLOOKUP(I612,freq!$A$2:$A$40,freq!$B$2:$B$40,0),_xlfn.XLOOKUP(J612,freq!$A$2:$A$40,freq!$B$2:$B$40,0),_xlfn.XLOOKUP(K612,freq!$A$2:$A$40,freq!$B$2:$B$40,0),_xlfn.XLOOKUP(L612,freq!$A$2:$A$40,freq!$B$2:$B$40,0),_xlfn.XLOOKUP(M612,freq!$A$2:$A$40,freq!$B$2:$B$40,0),_xlfn.XLOOKUP(N612,freq!$A$2:$A$40,freq!$B$2:$B$40,0),_xlfn.XLOOKUP(O612,freq!$A$2:$A$40,freq!$B$2:$B$40,0),_xlfn.XLOOKUP(P612,freq!$A$2:$A$40,freq!$B$2:$B$40,0),_xlfn.XLOOKUP(Q612,freq!$A$2:$A$40,freq!$B$2:$B$40,0),_xlfn.XLOOKUP(R612,freq!$A$2:$A$40,freq!$B$2:$B$40,0),_xlfn.XLOOKUP(S612,freq!$A$2:$A$40,freq!$B$2:$B$40,0),_xlfn.XLOOKUP(T612,freq!$A$2:$A$40,freq!$B$2:$B$40,0),_xlfn.XLOOKUP(U612,freq!$A$2:$A$40,freq!$B$2:$B$40,0),_xlfn.XLOOKUP(V612,freq!$A$2:$A$40,freq!$B$2:$B$40,0))</f>
        <v>59.61</v>
      </c>
    </row>
    <row r="613" spans="1:23" x14ac:dyDescent="0.35">
      <c r="A613" s="32" t="s">
        <v>2080</v>
      </c>
      <c r="B613" s="32" t="s">
        <v>34</v>
      </c>
      <c r="C613" s="32" t="s">
        <v>46</v>
      </c>
      <c r="D613" s="32" t="s">
        <v>44</v>
      </c>
      <c r="E613" s="32" t="s">
        <v>28</v>
      </c>
      <c r="F613" s="32" t="s">
        <v>56</v>
      </c>
      <c r="G613" s="32" t="s">
        <v>2</v>
      </c>
      <c r="H613" s="32" t="s">
        <v>33</v>
      </c>
      <c r="I613" s="32" t="s">
        <v>50</v>
      </c>
      <c r="J613" s="32" t="s">
        <v>0</v>
      </c>
      <c r="K613" s="32" t="s">
        <v>41</v>
      </c>
      <c r="L613" s="32" t="s">
        <v>0</v>
      </c>
      <c r="M613" s="32" t="s">
        <v>59</v>
      </c>
      <c r="N613" s="32" t="s">
        <v>35</v>
      </c>
      <c r="O613" s="32" t="s">
        <v>41</v>
      </c>
      <c r="P613" s="32" t="s">
        <v>49</v>
      </c>
      <c r="Q613" s="32" t="s">
        <v>33</v>
      </c>
      <c r="R613" s="32" t="s">
        <v>46</v>
      </c>
      <c r="S613" s="32" t="s">
        <v>1</v>
      </c>
      <c r="T613" s="32" t="s">
        <v>4</v>
      </c>
      <c r="U613" s="32">
        <v>7</v>
      </c>
      <c r="V613" s="32" t="s">
        <v>43</v>
      </c>
      <c r="W613" s="32">
        <f>SUM(_xlfn.XLOOKUP(B613,freq!$A$2:$A$40,freq!$B$2:$B$40,0),_xlfn.XLOOKUP(C613,freq!$A$2:$A$40,freq!$B$2:$B$40,0),_xlfn.XLOOKUP(D613,freq!$A$2:$A$40,freq!$B$2:$B$40,0),_xlfn.XLOOKUP(E613,freq!$A$2:$A$40,freq!$B$2:$B$40,0),_xlfn.XLOOKUP(F613,freq!$A$2:$A$40,freq!$B$2:$B$40,0),_xlfn.XLOOKUP(G613,freq!$A$2:$A$40,freq!$B$2:$B$40,0),_xlfn.XLOOKUP(H613,freq!$A$2:$A$40,freq!$B$2:$B$40,0),_xlfn.XLOOKUP(I613,freq!$A$2:$A$40,freq!$B$2:$B$40,0),_xlfn.XLOOKUP(J613,freq!$A$2:$A$40,freq!$B$2:$B$40,0),_xlfn.XLOOKUP(K613,freq!$A$2:$A$40,freq!$B$2:$B$40,0),_xlfn.XLOOKUP(L613,freq!$A$2:$A$40,freq!$B$2:$B$40,0),_xlfn.XLOOKUP(M613,freq!$A$2:$A$40,freq!$B$2:$B$40,0),_xlfn.XLOOKUP(N613,freq!$A$2:$A$40,freq!$B$2:$B$40,0),_xlfn.XLOOKUP(O613,freq!$A$2:$A$40,freq!$B$2:$B$40,0),_xlfn.XLOOKUP(P613,freq!$A$2:$A$40,freq!$B$2:$B$40,0),_xlfn.XLOOKUP(Q613,freq!$A$2:$A$40,freq!$B$2:$B$40,0),_xlfn.XLOOKUP(R613,freq!$A$2:$A$40,freq!$B$2:$B$40,0),_xlfn.XLOOKUP(S613,freq!$A$2:$A$40,freq!$B$2:$B$40,0),_xlfn.XLOOKUP(T613,freq!$A$2:$A$40,freq!$B$2:$B$40,0),_xlfn.XLOOKUP(U613,freq!$A$2:$A$40,freq!$B$2:$B$40,0),_xlfn.XLOOKUP(V613,freq!$A$2:$A$40,freq!$B$2:$B$40,0))</f>
        <v>59.61</v>
      </c>
    </row>
    <row r="614" spans="1:23" x14ac:dyDescent="0.35">
      <c r="A614" s="32" t="s">
        <v>263</v>
      </c>
      <c r="B614" s="32" t="s">
        <v>3</v>
      </c>
      <c r="C614" s="32">
        <v>5</v>
      </c>
      <c r="D614" s="32">
        <v>5</v>
      </c>
      <c r="E614" s="32" t="s">
        <v>3</v>
      </c>
      <c r="F614" s="32" t="s">
        <v>4</v>
      </c>
      <c r="G614" s="32" t="s">
        <v>33</v>
      </c>
      <c r="H614" s="32">
        <v>3</v>
      </c>
      <c r="I614" s="32" t="s">
        <v>29</v>
      </c>
      <c r="J614" s="32" t="s">
        <v>28</v>
      </c>
      <c r="K614" s="32" t="s">
        <v>38</v>
      </c>
      <c r="L614" s="32" t="s">
        <v>35</v>
      </c>
      <c r="M614" s="32" t="s">
        <v>44</v>
      </c>
      <c r="N614" s="32" t="s">
        <v>53</v>
      </c>
      <c r="O614" s="32" t="s">
        <v>4</v>
      </c>
      <c r="P614" s="32" t="s">
        <v>38</v>
      </c>
      <c r="Q614" s="32" t="s">
        <v>48</v>
      </c>
      <c r="R614" s="32" t="s">
        <v>50</v>
      </c>
      <c r="S614" s="32" t="s">
        <v>36</v>
      </c>
      <c r="T614" s="32" t="s">
        <v>33</v>
      </c>
      <c r="U614" s="32" t="s">
        <v>37</v>
      </c>
      <c r="V614" s="32" t="s">
        <v>36</v>
      </c>
      <c r="W614" s="32">
        <f>SUM(_xlfn.XLOOKUP(B614,freq!$A$2:$A$40,freq!$B$2:$B$40,0),_xlfn.XLOOKUP(C614,freq!$A$2:$A$40,freq!$B$2:$B$40,0),_xlfn.XLOOKUP(D614,freq!$A$2:$A$40,freq!$B$2:$B$40,0),_xlfn.XLOOKUP(E614,freq!$A$2:$A$40,freq!$B$2:$B$40,0),_xlfn.XLOOKUP(F614,freq!$A$2:$A$40,freq!$B$2:$B$40,0),_xlfn.XLOOKUP(G614,freq!$A$2:$A$40,freq!$B$2:$B$40,0),_xlfn.XLOOKUP(H614,freq!$A$2:$A$40,freq!$B$2:$B$40,0),_xlfn.XLOOKUP(I614,freq!$A$2:$A$40,freq!$B$2:$B$40,0),_xlfn.XLOOKUP(J614,freq!$A$2:$A$40,freq!$B$2:$B$40,0),_xlfn.XLOOKUP(K614,freq!$A$2:$A$40,freq!$B$2:$B$40,0),_xlfn.XLOOKUP(L614,freq!$A$2:$A$40,freq!$B$2:$B$40,0),_xlfn.XLOOKUP(M614,freq!$A$2:$A$40,freq!$B$2:$B$40,0),_xlfn.XLOOKUP(N614,freq!$A$2:$A$40,freq!$B$2:$B$40,0),_xlfn.XLOOKUP(O614,freq!$A$2:$A$40,freq!$B$2:$B$40,0),_xlfn.XLOOKUP(P614,freq!$A$2:$A$40,freq!$B$2:$B$40,0),_xlfn.XLOOKUP(Q614,freq!$A$2:$A$40,freq!$B$2:$B$40,0),_xlfn.XLOOKUP(R614,freq!$A$2:$A$40,freq!$B$2:$B$40,0),_xlfn.XLOOKUP(S614,freq!$A$2:$A$40,freq!$B$2:$B$40,0),_xlfn.XLOOKUP(T614,freq!$A$2:$A$40,freq!$B$2:$B$40,0),_xlfn.XLOOKUP(U614,freq!$A$2:$A$40,freq!$B$2:$B$40,0),_xlfn.XLOOKUP(V614,freq!$A$2:$A$40,freq!$B$2:$B$40,0))</f>
        <v>59.6</v>
      </c>
    </row>
    <row r="615" spans="1:23" x14ac:dyDescent="0.35">
      <c r="A615" s="32" t="s">
        <v>227</v>
      </c>
      <c r="B615" s="32">
        <v>8</v>
      </c>
      <c r="C615" s="32" t="s">
        <v>48</v>
      </c>
      <c r="D615" s="32">
        <v>3</v>
      </c>
      <c r="E615" s="32" t="s">
        <v>58</v>
      </c>
      <c r="F615" s="32" t="s">
        <v>41</v>
      </c>
      <c r="G615" s="32">
        <v>0</v>
      </c>
      <c r="H615" s="32" t="s">
        <v>35</v>
      </c>
      <c r="I615" s="32">
        <v>6</v>
      </c>
      <c r="J615" s="32" t="s">
        <v>53</v>
      </c>
      <c r="K615" s="32" t="s">
        <v>36</v>
      </c>
      <c r="L615" s="32">
        <v>2</v>
      </c>
      <c r="M615" s="32" t="s">
        <v>40</v>
      </c>
      <c r="N615" s="32" t="s">
        <v>38</v>
      </c>
      <c r="O615" s="32" t="s">
        <v>45</v>
      </c>
      <c r="P615" s="32" t="s">
        <v>49</v>
      </c>
      <c r="Q615" s="32" t="s">
        <v>28</v>
      </c>
      <c r="R615" s="32" t="s">
        <v>59</v>
      </c>
      <c r="S615" s="32" t="s">
        <v>48</v>
      </c>
      <c r="T615" s="32" t="s">
        <v>35</v>
      </c>
      <c r="U615" s="32" t="s">
        <v>1</v>
      </c>
      <c r="V615" s="32" t="s">
        <v>30</v>
      </c>
      <c r="W615" s="32">
        <f>SUM(_xlfn.XLOOKUP(B615,freq!$A$2:$A$40,freq!$B$2:$B$40,0),_xlfn.XLOOKUP(C615,freq!$A$2:$A$40,freq!$B$2:$B$40,0),_xlfn.XLOOKUP(D615,freq!$A$2:$A$40,freq!$B$2:$B$40,0),_xlfn.XLOOKUP(E615,freq!$A$2:$A$40,freq!$B$2:$B$40,0),_xlfn.XLOOKUP(F615,freq!$A$2:$A$40,freq!$B$2:$B$40,0),_xlfn.XLOOKUP(G615,freq!$A$2:$A$40,freq!$B$2:$B$40,0),_xlfn.XLOOKUP(H615,freq!$A$2:$A$40,freq!$B$2:$B$40,0),_xlfn.XLOOKUP(I615,freq!$A$2:$A$40,freq!$B$2:$B$40,0),_xlfn.XLOOKUP(J615,freq!$A$2:$A$40,freq!$B$2:$B$40,0),_xlfn.XLOOKUP(K615,freq!$A$2:$A$40,freq!$B$2:$B$40,0),_xlfn.XLOOKUP(L615,freq!$A$2:$A$40,freq!$B$2:$B$40,0),_xlfn.XLOOKUP(M615,freq!$A$2:$A$40,freq!$B$2:$B$40,0),_xlfn.XLOOKUP(N615,freq!$A$2:$A$40,freq!$B$2:$B$40,0),_xlfn.XLOOKUP(O615,freq!$A$2:$A$40,freq!$B$2:$B$40,0),_xlfn.XLOOKUP(P615,freq!$A$2:$A$40,freq!$B$2:$B$40,0),_xlfn.XLOOKUP(Q615,freq!$A$2:$A$40,freq!$B$2:$B$40,0),_xlfn.XLOOKUP(R615,freq!$A$2:$A$40,freq!$B$2:$B$40,0),_xlfn.XLOOKUP(S615,freq!$A$2:$A$40,freq!$B$2:$B$40,0),_xlfn.XLOOKUP(T615,freq!$A$2:$A$40,freq!$B$2:$B$40,0),_xlfn.XLOOKUP(U615,freq!$A$2:$A$40,freq!$B$2:$B$40,0),_xlfn.XLOOKUP(V615,freq!$A$2:$A$40,freq!$B$2:$B$40,0))</f>
        <v>59.57</v>
      </c>
    </row>
    <row r="616" spans="1:23" x14ac:dyDescent="0.35">
      <c r="A616" s="32" t="s">
        <v>1135</v>
      </c>
      <c r="B616" s="32">
        <v>6</v>
      </c>
      <c r="C616" s="32" t="s">
        <v>44</v>
      </c>
      <c r="D616" s="32" t="s">
        <v>56</v>
      </c>
      <c r="E616" s="32" t="s">
        <v>49</v>
      </c>
      <c r="F616" s="32" t="s">
        <v>35</v>
      </c>
      <c r="G616" s="32" t="s">
        <v>4</v>
      </c>
      <c r="H616" s="32" t="s">
        <v>53</v>
      </c>
      <c r="I616" s="32" t="s">
        <v>46</v>
      </c>
      <c r="J616" s="32" t="s">
        <v>2</v>
      </c>
      <c r="K616" s="32" t="s">
        <v>59</v>
      </c>
      <c r="L616" s="32" t="s">
        <v>1</v>
      </c>
      <c r="M616" s="32" t="s">
        <v>40</v>
      </c>
      <c r="N616" s="32" t="s">
        <v>38</v>
      </c>
      <c r="O616" s="32" t="s">
        <v>32</v>
      </c>
      <c r="P616" s="32">
        <v>7</v>
      </c>
      <c r="Q616" s="32" t="s">
        <v>58</v>
      </c>
      <c r="R616" s="32" t="s">
        <v>56</v>
      </c>
      <c r="S616" s="32">
        <v>1</v>
      </c>
      <c r="T616" s="32" t="s">
        <v>50</v>
      </c>
      <c r="U616" s="32" t="s">
        <v>59</v>
      </c>
      <c r="V616" s="32" t="s">
        <v>33</v>
      </c>
      <c r="W616" s="32">
        <f>SUM(_xlfn.XLOOKUP(B616,freq!$A$2:$A$40,freq!$B$2:$B$40,0),_xlfn.XLOOKUP(C616,freq!$A$2:$A$40,freq!$B$2:$B$40,0),_xlfn.XLOOKUP(D616,freq!$A$2:$A$40,freq!$B$2:$B$40,0),_xlfn.XLOOKUP(E616,freq!$A$2:$A$40,freq!$B$2:$B$40,0),_xlfn.XLOOKUP(F616,freq!$A$2:$A$40,freq!$B$2:$B$40,0),_xlfn.XLOOKUP(G616,freq!$A$2:$A$40,freq!$B$2:$B$40,0),_xlfn.XLOOKUP(H616,freq!$A$2:$A$40,freq!$B$2:$B$40,0),_xlfn.XLOOKUP(I616,freq!$A$2:$A$40,freq!$B$2:$B$40,0),_xlfn.XLOOKUP(J616,freq!$A$2:$A$40,freq!$B$2:$B$40,0),_xlfn.XLOOKUP(K616,freq!$A$2:$A$40,freq!$B$2:$B$40,0),_xlfn.XLOOKUP(L616,freq!$A$2:$A$40,freq!$B$2:$B$40,0),_xlfn.XLOOKUP(M616,freq!$A$2:$A$40,freq!$B$2:$B$40,0),_xlfn.XLOOKUP(N616,freq!$A$2:$A$40,freq!$B$2:$B$40,0),_xlfn.XLOOKUP(O616,freq!$A$2:$A$40,freq!$B$2:$B$40,0),_xlfn.XLOOKUP(P616,freq!$A$2:$A$40,freq!$B$2:$B$40,0),_xlfn.XLOOKUP(Q616,freq!$A$2:$A$40,freq!$B$2:$B$40,0),_xlfn.XLOOKUP(R616,freq!$A$2:$A$40,freq!$B$2:$B$40,0),_xlfn.XLOOKUP(S616,freq!$A$2:$A$40,freq!$B$2:$B$40,0),_xlfn.XLOOKUP(T616,freq!$A$2:$A$40,freq!$B$2:$B$40,0),_xlfn.XLOOKUP(U616,freq!$A$2:$A$40,freq!$B$2:$B$40,0),_xlfn.XLOOKUP(V616,freq!$A$2:$A$40,freq!$B$2:$B$40,0))</f>
        <v>59.560000000000009</v>
      </c>
    </row>
    <row r="617" spans="1:23" x14ac:dyDescent="0.35">
      <c r="A617" s="32" t="s">
        <v>1048</v>
      </c>
      <c r="B617" s="32" t="s">
        <v>33</v>
      </c>
      <c r="C617" s="32" t="s">
        <v>48</v>
      </c>
      <c r="D617" s="32" t="s">
        <v>37</v>
      </c>
      <c r="E617" s="32" t="s">
        <v>35</v>
      </c>
      <c r="F617" s="32" t="s">
        <v>56</v>
      </c>
      <c r="G617" s="32" t="s">
        <v>34</v>
      </c>
      <c r="H617" s="32" t="s">
        <v>2</v>
      </c>
      <c r="I617" s="32" t="s">
        <v>35</v>
      </c>
      <c r="J617" s="32" t="s">
        <v>49</v>
      </c>
      <c r="K617" s="32">
        <v>9</v>
      </c>
      <c r="L617" s="32">
        <v>1</v>
      </c>
      <c r="M617" s="32">
        <v>2</v>
      </c>
      <c r="N617" s="32" t="s">
        <v>33</v>
      </c>
      <c r="O617" s="32">
        <v>3</v>
      </c>
      <c r="P617" s="32">
        <v>9</v>
      </c>
      <c r="Q617" s="32" t="s">
        <v>28</v>
      </c>
      <c r="R617" s="32" t="s">
        <v>41</v>
      </c>
      <c r="S617" s="32">
        <v>7</v>
      </c>
      <c r="T617" s="32" t="s">
        <v>44</v>
      </c>
      <c r="U617" s="32" t="s">
        <v>36</v>
      </c>
      <c r="V617" s="32" t="s">
        <v>50</v>
      </c>
      <c r="W617" s="32">
        <f>SUM(_xlfn.XLOOKUP(B617,freq!$A$2:$A$40,freq!$B$2:$B$40,0),_xlfn.XLOOKUP(C617,freq!$A$2:$A$40,freq!$B$2:$B$40,0),_xlfn.XLOOKUP(D617,freq!$A$2:$A$40,freq!$B$2:$B$40,0),_xlfn.XLOOKUP(E617,freq!$A$2:$A$40,freq!$B$2:$B$40,0),_xlfn.XLOOKUP(F617,freq!$A$2:$A$40,freq!$B$2:$B$40,0),_xlfn.XLOOKUP(G617,freq!$A$2:$A$40,freq!$B$2:$B$40,0),_xlfn.XLOOKUP(H617,freq!$A$2:$A$40,freq!$B$2:$B$40,0),_xlfn.XLOOKUP(I617,freq!$A$2:$A$40,freq!$B$2:$B$40,0),_xlfn.XLOOKUP(J617,freq!$A$2:$A$40,freq!$B$2:$B$40,0),_xlfn.XLOOKUP(K617,freq!$A$2:$A$40,freq!$B$2:$B$40,0),_xlfn.XLOOKUP(L617,freq!$A$2:$A$40,freq!$B$2:$B$40,0),_xlfn.XLOOKUP(M617,freq!$A$2:$A$40,freq!$B$2:$B$40,0),_xlfn.XLOOKUP(N617,freq!$A$2:$A$40,freq!$B$2:$B$40,0),_xlfn.XLOOKUP(O617,freq!$A$2:$A$40,freq!$B$2:$B$40,0),_xlfn.XLOOKUP(P617,freq!$A$2:$A$40,freq!$B$2:$B$40,0),_xlfn.XLOOKUP(Q617,freq!$A$2:$A$40,freq!$B$2:$B$40,0),_xlfn.XLOOKUP(R617,freq!$A$2:$A$40,freq!$B$2:$B$40,0),_xlfn.XLOOKUP(S617,freq!$A$2:$A$40,freq!$B$2:$B$40,0),_xlfn.XLOOKUP(T617,freq!$A$2:$A$40,freq!$B$2:$B$40,0),_xlfn.XLOOKUP(U617,freq!$A$2:$A$40,freq!$B$2:$B$40,0),_xlfn.XLOOKUP(V617,freq!$A$2:$A$40,freq!$B$2:$B$40,0))</f>
        <v>59.529999999999987</v>
      </c>
    </row>
    <row r="618" spans="1:23" x14ac:dyDescent="0.35">
      <c r="A618" s="32" t="s">
        <v>1057</v>
      </c>
      <c r="B618" s="32" t="s">
        <v>48</v>
      </c>
      <c r="C618" s="32">
        <v>4</v>
      </c>
      <c r="D618" s="32" t="s">
        <v>53</v>
      </c>
      <c r="E618" s="32">
        <v>5</v>
      </c>
      <c r="F618" s="32">
        <v>5</v>
      </c>
      <c r="G618" s="32" t="s">
        <v>59</v>
      </c>
      <c r="H618" s="32" t="s">
        <v>40</v>
      </c>
      <c r="I618" s="32" t="s">
        <v>31</v>
      </c>
      <c r="J618" s="32" t="s">
        <v>32</v>
      </c>
      <c r="K618" s="32" t="s">
        <v>43</v>
      </c>
      <c r="L618" s="32" t="s">
        <v>56</v>
      </c>
      <c r="M618" s="32" t="s">
        <v>0</v>
      </c>
      <c r="N618" s="32" t="s">
        <v>53</v>
      </c>
      <c r="O618" s="32">
        <v>9</v>
      </c>
      <c r="P618" s="32" t="s">
        <v>58</v>
      </c>
      <c r="Q618" s="32" t="s">
        <v>45</v>
      </c>
      <c r="R618" s="32" t="s">
        <v>28</v>
      </c>
      <c r="S618" s="32" t="s">
        <v>1</v>
      </c>
      <c r="T618" s="32" t="s">
        <v>38</v>
      </c>
      <c r="U618" s="32" t="s">
        <v>2</v>
      </c>
      <c r="V618" s="32" t="s">
        <v>29</v>
      </c>
      <c r="W618" s="32">
        <f>SUM(_xlfn.XLOOKUP(B618,freq!$A$2:$A$40,freq!$B$2:$B$40,0),_xlfn.XLOOKUP(C618,freq!$A$2:$A$40,freq!$B$2:$B$40,0),_xlfn.XLOOKUP(D618,freq!$A$2:$A$40,freq!$B$2:$B$40,0),_xlfn.XLOOKUP(E618,freq!$A$2:$A$40,freq!$B$2:$B$40,0),_xlfn.XLOOKUP(F618,freq!$A$2:$A$40,freq!$B$2:$B$40,0),_xlfn.XLOOKUP(G618,freq!$A$2:$A$40,freq!$B$2:$B$40,0),_xlfn.XLOOKUP(H618,freq!$A$2:$A$40,freq!$B$2:$B$40,0),_xlfn.XLOOKUP(I618,freq!$A$2:$A$40,freq!$B$2:$B$40,0),_xlfn.XLOOKUP(J618,freq!$A$2:$A$40,freq!$B$2:$B$40,0),_xlfn.XLOOKUP(K618,freq!$A$2:$A$40,freq!$B$2:$B$40,0),_xlfn.XLOOKUP(L618,freq!$A$2:$A$40,freq!$B$2:$B$40,0),_xlfn.XLOOKUP(M618,freq!$A$2:$A$40,freq!$B$2:$B$40,0),_xlfn.XLOOKUP(N618,freq!$A$2:$A$40,freq!$B$2:$B$40,0),_xlfn.XLOOKUP(O618,freq!$A$2:$A$40,freq!$B$2:$B$40,0),_xlfn.XLOOKUP(P618,freq!$A$2:$A$40,freq!$B$2:$B$40,0),_xlfn.XLOOKUP(Q618,freq!$A$2:$A$40,freq!$B$2:$B$40,0),_xlfn.XLOOKUP(R618,freq!$A$2:$A$40,freq!$B$2:$B$40,0),_xlfn.XLOOKUP(S618,freq!$A$2:$A$40,freq!$B$2:$B$40,0),_xlfn.XLOOKUP(T618,freq!$A$2:$A$40,freq!$B$2:$B$40,0),_xlfn.XLOOKUP(U618,freq!$A$2:$A$40,freq!$B$2:$B$40,0),_xlfn.XLOOKUP(V618,freq!$A$2:$A$40,freq!$B$2:$B$40,0))</f>
        <v>59.52</v>
      </c>
    </row>
    <row r="619" spans="1:23" x14ac:dyDescent="0.35">
      <c r="A619" s="32" t="s">
        <v>898</v>
      </c>
      <c r="B619" s="32" t="s">
        <v>31</v>
      </c>
      <c r="C619" s="32" t="s">
        <v>59</v>
      </c>
      <c r="D619" s="32" t="s">
        <v>43</v>
      </c>
      <c r="E619" s="32" t="s">
        <v>34</v>
      </c>
      <c r="F619" s="32" t="s">
        <v>37</v>
      </c>
      <c r="G619" s="32">
        <v>8</v>
      </c>
      <c r="H619" s="32" t="s">
        <v>3</v>
      </c>
      <c r="I619" s="32" t="s">
        <v>58</v>
      </c>
      <c r="J619" s="32">
        <v>9</v>
      </c>
      <c r="K619" s="32" t="s">
        <v>35</v>
      </c>
      <c r="L619" s="32" t="s">
        <v>53</v>
      </c>
      <c r="M619" s="32" t="s">
        <v>59</v>
      </c>
      <c r="N619" s="32" t="s">
        <v>45</v>
      </c>
      <c r="O619" s="32" t="s">
        <v>32</v>
      </c>
      <c r="P619" s="32" t="s">
        <v>33</v>
      </c>
      <c r="Q619" s="32" t="s">
        <v>29</v>
      </c>
      <c r="R619" s="32">
        <v>5</v>
      </c>
      <c r="S619" s="32">
        <v>0</v>
      </c>
      <c r="T619" s="32" t="s">
        <v>34</v>
      </c>
      <c r="U619" s="32" t="s">
        <v>53</v>
      </c>
      <c r="V619" s="32" t="s">
        <v>48</v>
      </c>
      <c r="W619" s="32">
        <f>SUM(_xlfn.XLOOKUP(B619,freq!$A$2:$A$40,freq!$B$2:$B$40,0),_xlfn.XLOOKUP(C619,freq!$A$2:$A$40,freq!$B$2:$B$40,0),_xlfn.XLOOKUP(D619,freq!$A$2:$A$40,freq!$B$2:$B$40,0),_xlfn.XLOOKUP(E619,freq!$A$2:$A$40,freq!$B$2:$B$40,0),_xlfn.XLOOKUP(F619,freq!$A$2:$A$40,freq!$B$2:$B$40,0),_xlfn.XLOOKUP(G619,freq!$A$2:$A$40,freq!$B$2:$B$40,0),_xlfn.XLOOKUP(H619,freq!$A$2:$A$40,freq!$B$2:$B$40,0),_xlfn.XLOOKUP(I619,freq!$A$2:$A$40,freq!$B$2:$B$40,0),_xlfn.XLOOKUP(J619,freq!$A$2:$A$40,freq!$B$2:$B$40,0),_xlfn.XLOOKUP(K619,freq!$A$2:$A$40,freq!$B$2:$B$40,0),_xlfn.XLOOKUP(L619,freq!$A$2:$A$40,freq!$B$2:$B$40,0),_xlfn.XLOOKUP(M619,freq!$A$2:$A$40,freq!$B$2:$B$40,0),_xlfn.XLOOKUP(N619,freq!$A$2:$A$40,freq!$B$2:$B$40,0),_xlfn.XLOOKUP(O619,freq!$A$2:$A$40,freq!$B$2:$B$40,0),_xlfn.XLOOKUP(P619,freq!$A$2:$A$40,freq!$B$2:$B$40,0),_xlfn.XLOOKUP(Q619,freq!$A$2:$A$40,freq!$B$2:$B$40,0),_xlfn.XLOOKUP(R619,freq!$A$2:$A$40,freq!$B$2:$B$40,0),_xlfn.XLOOKUP(S619,freq!$A$2:$A$40,freq!$B$2:$B$40,0),_xlfn.XLOOKUP(T619,freq!$A$2:$A$40,freq!$B$2:$B$40,0),_xlfn.XLOOKUP(U619,freq!$A$2:$A$40,freq!$B$2:$B$40,0),_xlfn.XLOOKUP(V619,freq!$A$2:$A$40,freq!$B$2:$B$40,0))</f>
        <v>59.510000000000005</v>
      </c>
    </row>
    <row r="620" spans="1:23" x14ac:dyDescent="0.35">
      <c r="A620" s="32" t="s">
        <v>216</v>
      </c>
      <c r="B620" s="32" t="s">
        <v>34</v>
      </c>
      <c r="C620" s="32" t="s">
        <v>0</v>
      </c>
      <c r="D620" s="32" t="s">
        <v>50</v>
      </c>
      <c r="E620" s="32" t="s">
        <v>3</v>
      </c>
      <c r="F620" s="32">
        <v>5</v>
      </c>
      <c r="G620" s="32">
        <v>0</v>
      </c>
      <c r="H620" s="32" t="s">
        <v>31</v>
      </c>
      <c r="I620" s="32" t="s">
        <v>35</v>
      </c>
      <c r="J620" s="32" t="s">
        <v>58</v>
      </c>
      <c r="K620" s="32" t="s">
        <v>0</v>
      </c>
      <c r="L620" s="32">
        <v>5</v>
      </c>
      <c r="M620" s="32" t="s">
        <v>28</v>
      </c>
      <c r="N620" s="32" t="s">
        <v>49</v>
      </c>
      <c r="O620" s="32" t="s">
        <v>4</v>
      </c>
      <c r="P620" s="32" t="s">
        <v>1</v>
      </c>
      <c r="Q620" s="32">
        <v>6</v>
      </c>
      <c r="R620" s="32" t="s">
        <v>37</v>
      </c>
      <c r="S620" s="32" t="s">
        <v>35</v>
      </c>
      <c r="T620" s="32" t="s">
        <v>53</v>
      </c>
      <c r="U620" s="32" t="s">
        <v>59</v>
      </c>
      <c r="V620" s="32" t="s">
        <v>3</v>
      </c>
      <c r="W620" s="32">
        <f>SUM(_xlfn.XLOOKUP(B620,freq!$A$2:$A$40,freq!$B$2:$B$40,0),_xlfn.XLOOKUP(C620,freq!$A$2:$A$40,freq!$B$2:$B$40,0),_xlfn.XLOOKUP(D620,freq!$A$2:$A$40,freq!$B$2:$B$40,0),_xlfn.XLOOKUP(E620,freq!$A$2:$A$40,freq!$B$2:$B$40,0),_xlfn.XLOOKUP(F620,freq!$A$2:$A$40,freq!$B$2:$B$40,0),_xlfn.XLOOKUP(G620,freq!$A$2:$A$40,freq!$B$2:$B$40,0),_xlfn.XLOOKUP(H620,freq!$A$2:$A$40,freq!$B$2:$B$40,0),_xlfn.XLOOKUP(I620,freq!$A$2:$A$40,freq!$B$2:$B$40,0),_xlfn.XLOOKUP(J620,freq!$A$2:$A$40,freq!$B$2:$B$40,0),_xlfn.XLOOKUP(K620,freq!$A$2:$A$40,freq!$B$2:$B$40,0),_xlfn.XLOOKUP(L620,freq!$A$2:$A$40,freq!$B$2:$B$40,0),_xlfn.XLOOKUP(M620,freq!$A$2:$A$40,freq!$B$2:$B$40,0),_xlfn.XLOOKUP(N620,freq!$A$2:$A$40,freq!$B$2:$B$40,0),_xlfn.XLOOKUP(O620,freq!$A$2:$A$40,freq!$B$2:$B$40,0),_xlfn.XLOOKUP(P620,freq!$A$2:$A$40,freq!$B$2:$B$40,0),_xlfn.XLOOKUP(Q620,freq!$A$2:$A$40,freq!$B$2:$B$40,0),_xlfn.XLOOKUP(R620,freq!$A$2:$A$40,freq!$B$2:$B$40,0),_xlfn.XLOOKUP(S620,freq!$A$2:$A$40,freq!$B$2:$B$40,0),_xlfn.XLOOKUP(T620,freq!$A$2:$A$40,freq!$B$2:$B$40,0),_xlfn.XLOOKUP(U620,freq!$A$2:$A$40,freq!$B$2:$B$40,0),_xlfn.XLOOKUP(V620,freq!$A$2:$A$40,freq!$B$2:$B$40,0))</f>
        <v>59.5</v>
      </c>
    </row>
    <row r="621" spans="1:23" x14ac:dyDescent="0.35">
      <c r="A621" s="32" t="s">
        <v>307</v>
      </c>
      <c r="B621" s="32" t="s">
        <v>30</v>
      </c>
      <c r="C621" s="32">
        <v>6</v>
      </c>
      <c r="D621" s="32">
        <v>9</v>
      </c>
      <c r="E621" s="32" t="s">
        <v>31</v>
      </c>
      <c r="F621" s="32">
        <v>0</v>
      </c>
      <c r="G621" s="32" t="s">
        <v>28</v>
      </c>
      <c r="H621" s="32" t="s">
        <v>31</v>
      </c>
      <c r="I621" s="32">
        <v>5</v>
      </c>
      <c r="J621" s="32" t="s">
        <v>45</v>
      </c>
      <c r="K621" s="32" t="s">
        <v>50</v>
      </c>
      <c r="L621" s="32" t="s">
        <v>48</v>
      </c>
      <c r="M621" s="32" t="s">
        <v>34</v>
      </c>
      <c r="N621" s="32" t="s">
        <v>3</v>
      </c>
      <c r="O621" s="32" t="s">
        <v>43</v>
      </c>
      <c r="P621" s="32" t="s">
        <v>31</v>
      </c>
      <c r="Q621" s="32" t="s">
        <v>40</v>
      </c>
      <c r="R621" s="32">
        <v>3</v>
      </c>
      <c r="S621" s="32" t="s">
        <v>48</v>
      </c>
      <c r="T621" s="32">
        <v>3</v>
      </c>
      <c r="U621" s="32" t="s">
        <v>41</v>
      </c>
      <c r="V621" s="32" t="s">
        <v>41</v>
      </c>
      <c r="W621" s="32">
        <f>SUM(_xlfn.XLOOKUP(B621,freq!$A$2:$A$40,freq!$B$2:$B$40,0),_xlfn.XLOOKUP(C621,freq!$A$2:$A$40,freq!$B$2:$B$40,0),_xlfn.XLOOKUP(D621,freq!$A$2:$A$40,freq!$B$2:$B$40,0),_xlfn.XLOOKUP(E621,freq!$A$2:$A$40,freq!$B$2:$B$40,0),_xlfn.XLOOKUP(F621,freq!$A$2:$A$40,freq!$B$2:$B$40,0),_xlfn.XLOOKUP(G621,freq!$A$2:$A$40,freq!$B$2:$B$40,0),_xlfn.XLOOKUP(H621,freq!$A$2:$A$40,freq!$B$2:$B$40,0),_xlfn.XLOOKUP(I621,freq!$A$2:$A$40,freq!$B$2:$B$40,0),_xlfn.XLOOKUP(J621,freq!$A$2:$A$40,freq!$B$2:$B$40,0),_xlfn.XLOOKUP(K621,freq!$A$2:$A$40,freq!$B$2:$B$40,0),_xlfn.XLOOKUP(L621,freq!$A$2:$A$40,freq!$B$2:$B$40,0),_xlfn.XLOOKUP(M621,freq!$A$2:$A$40,freq!$B$2:$B$40,0),_xlfn.XLOOKUP(N621,freq!$A$2:$A$40,freq!$B$2:$B$40,0),_xlfn.XLOOKUP(O621,freq!$A$2:$A$40,freq!$B$2:$B$40,0),_xlfn.XLOOKUP(P621,freq!$A$2:$A$40,freq!$B$2:$B$40,0),_xlfn.XLOOKUP(Q621,freq!$A$2:$A$40,freq!$B$2:$B$40,0),_xlfn.XLOOKUP(R621,freq!$A$2:$A$40,freq!$B$2:$B$40,0),_xlfn.XLOOKUP(S621,freq!$A$2:$A$40,freq!$B$2:$B$40,0),_xlfn.XLOOKUP(T621,freq!$A$2:$A$40,freq!$B$2:$B$40,0),_xlfn.XLOOKUP(U621,freq!$A$2:$A$40,freq!$B$2:$B$40,0),_xlfn.XLOOKUP(V621,freq!$A$2:$A$40,freq!$B$2:$B$40,0))</f>
        <v>59.5</v>
      </c>
    </row>
    <row r="622" spans="1:23" x14ac:dyDescent="0.35">
      <c r="A622" s="32" t="s">
        <v>1323</v>
      </c>
      <c r="B622" s="32" t="s">
        <v>42</v>
      </c>
      <c r="C622" s="32" t="s">
        <v>37</v>
      </c>
      <c r="D622" s="32">
        <v>5</v>
      </c>
      <c r="E622" s="32" t="s">
        <v>3</v>
      </c>
      <c r="F622" s="32" t="s">
        <v>35</v>
      </c>
      <c r="G622" s="32" t="s">
        <v>46</v>
      </c>
      <c r="H622" s="32" t="s">
        <v>32</v>
      </c>
      <c r="I622" s="32" t="s">
        <v>53</v>
      </c>
      <c r="J622" s="32" t="s">
        <v>30</v>
      </c>
      <c r="K622" s="32" t="s">
        <v>43</v>
      </c>
      <c r="L622" s="32" t="s">
        <v>40</v>
      </c>
      <c r="M622" s="32" t="s">
        <v>36</v>
      </c>
      <c r="N622" s="32" t="s">
        <v>32</v>
      </c>
      <c r="O622" s="32" t="s">
        <v>49</v>
      </c>
      <c r="P622" s="32" t="s">
        <v>42</v>
      </c>
      <c r="Q622" s="32" t="s">
        <v>31</v>
      </c>
      <c r="R622" s="32" t="s">
        <v>59</v>
      </c>
      <c r="S622" s="32" t="s">
        <v>46</v>
      </c>
      <c r="T622" s="32" t="s">
        <v>41</v>
      </c>
      <c r="U622" s="32" t="s">
        <v>4</v>
      </c>
      <c r="V622" s="32" t="s">
        <v>48</v>
      </c>
      <c r="W622" s="32">
        <f>SUM(_xlfn.XLOOKUP(B622,freq!$A$2:$A$40,freq!$B$2:$B$40,0),_xlfn.XLOOKUP(C622,freq!$A$2:$A$40,freq!$B$2:$B$40,0),_xlfn.XLOOKUP(D622,freq!$A$2:$A$40,freq!$B$2:$B$40,0),_xlfn.XLOOKUP(E622,freq!$A$2:$A$40,freq!$B$2:$B$40,0),_xlfn.XLOOKUP(F622,freq!$A$2:$A$40,freq!$B$2:$B$40,0),_xlfn.XLOOKUP(G622,freq!$A$2:$A$40,freq!$B$2:$B$40,0),_xlfn.XLOOKUP(H622,freq!$A$2:$A$40,freq!$B$2:$B$40,0),_xlfn.XLOOKUP(I622,freq!$A$2:$A$40,freq!$B$2:$B$40,0),_xlfn.XLOOKUP(J622,freq!$A$2:$A$40,freq!$B$2:$B$40,0),_xlfn.XLOOKUP(K622,freq!$A$2:$A$40,freq!$B$2:$B$40,0),_xlfn.XLOOKUP(L622,freq!$A$2:$A$40,freq!$B$2:$B$40,0),_xlfn.XLOOKUP(M622,freq!$A$2:$A$40,freq!$B$2:$B$40,0),_xlfn.XLOOKUP(N622,freq!$A$2:$A$40,freq!$B$2:$B$40,0),_xlfn.XLOOKUP(O622,freq!$A$2:$A$40,freq!$B$2:$B$40,0),_xlfn.XLOOKUP(P622,freq!$A$2:$A$40,freq!$B$2:$B$40,0),_xlfn.XLOOKUP(Q622,freq!$A$2:$A$40,freq!$B$2:$B$40,0),_xlfn.XLOOKUP(R622,freq!$A$2:$A$40,freq!$B$2:$B$40,0),_xlfn.XLOOKUP(S622,freq!$A$2:$A$40,freq!$B$2:$B$40,0),_xlfn.XLOOKUP(T622,freq!$A$2:$A$40,freq!$B$2:$B$40,0),_xlfn.XLOOKUP(U622,freq!$A$2:$A$40,freq!$B$2:$B$40,0),_xlfn.XLOOKUP(V622,freq!$A$2:$A$40,freq!$B$2:$B$40,0))</f>
        <v>59.47</v>
      </c>
    </row>
    <row r="623" spans="1:23" x14ac:dyDescent="0.35">
      <c r="A623" s="32" t="s">
        <v>564</v>
      </c>
      <c r="B623" s="32" t="s">
        <v>1</v>
      </c>
      <c r="C623" s="32" t="s">
        <v>37</v>
      </c>
      <c r="D623" s="32" t="s">
        <v>37</v>
      </c>
      <c r="E623" s="32">
        <v>4</v>
      </c>
      <c r="F623" s="32" t="s">
        <v>3</v>
      </c>
      <c r="G623" s="32" t="s">
        <v>0</v>
      </c>
      <c r="H623" s="32">
        <v>9</v>
      </c>
      <c r="I623" s="32" t="s">
        <v>38</v>
      </c>
      <c r="J623" s="32" t="s">
        <v>33</v>
      </c>
      <c r="K623" s="32" t="s">
        <v>0</v>
      </c>
      <c r="L623" s="32" t="s">
        <v>31</v>
      </c>
      <c r="M623" s="32" t="s">
        <v>48</v>
      </c>
      <c r="N623" s="32" t="s">
        <v>32</v>
      </c>
      <c r="O623" s="32" t="s">
        <v>49</v>
      </c>
      <c r="P623" s="32">
        <v>5</v>
      </c>
      <c r="Q623" s="32" t="s">
        <v>58</v>
      </c>
      <c r="R623" s="32" t="s">
        <v>33</v>
      </c>
      <c r="S623" s="32">
        <v>3</v>
      </c>
      <c r="T623" s="32" t="s">
        <v>41</v>
      </c>
      <c r="U623" s="32" t="s">
        <v>37</v>
      </c>
      <c r="V623" s="32" t="s">
        <v>43</v>
      </c>
      <c r="W623" s="32">
        <f>SUM(_xlfn.XLOOKUP(B623,freq!$A$2:$A$40,freq!$B$2:$B$40,0),_xlfn.XLOOKUP(C623,freq!$A$2:$A$40,freq!$B$2:$B$40,0),_xlfn.XLOOKUP(D623,freq!$A$2:$A$40,freq!$B$2:$B$40,0),_xlfn.XLOOKUP(E623,freq!$A$2:$A$40,freq!$B$2:$B$40,0),_xlfn.XLOOKUP(F623,freq!$A$2:$A$40,freq!$B$2:$B$40,0),_xlfn.XLOOKUP(G623,freq!$A$2:$A$40,freq!$B$2:$B$40,0),_xlfn.XLOOKUP(H623,freq!$A$2:$A$40,freq!$B$2:$B$40,0),_xlfn.XLOOKUP(I623,freq!$A$2:$A$40,freq!$B$2:$B$40,0),_xlfn.XLOOKUP(J623,freq!$A$2:$A$40,freq!$B$2:$B$40,0),_xlfn.XLOOKUP(K623,freq!$A$2:$A$40,freq!$B$2:$B$40,0),_xlfn.XLOOKUP(L623,freq!$A$2:$A$40,freq!$B$2:$B$40,0),_xlfn.XLOOKUP(M623,freq!$A$2:$A$40,freq!$B$2:$B$40,0),_xlfn.XLOOKUP(N623,freq!$A$2:$A$40,freq!$B$2:$B$40,0),_xlfn.XLOOKUP(O623,freq!$A$2:$A$40,freq!$B$2:$B$40,0),_xlfn.XLOOKUP(P623,freq!$A$2:$A$40,freq!$B$2:$B$40,0),_xlfn.XLOOKUP(Q623,freq!$A$2:$A$40,freq!$B$2:$B$40,0),_xlfn.XLOOKUP(R623,freq!$A$2:$A$40,freq!$B$2:$B$40,0),_xlfn.XLOOKUP(S623,freq!$A$2:$A$40,freq!$B$2:$B$40,0),_xlfn.XLOOKUP(T623,freq!$A$2:$A$40,freq!$B$2:$B$40,0),_xlfn.XLOOKUP(U623,freq!$A$2:$A$40,freq!$B$2:$B$40,0),_xlfn.XLOOKUP(V623,freq!$A$2:$A$40,freq!$B$2:$B$40,0))</f>
        <v>59.45000000000001</v>
      </c>
    </row>
    <row r="624" spans="1:23" x14ac:dyDescent="0.35">
      <c r="A624" s="32" t="s">
        <v>77</v>
      </c>
      <c r="B624" s="32">
        <v>7</v>
      </c>
      <c r="C624" s="32">
        <v>0</v>
      </c>
      <c r="D624" s="32" t="s">
        <v>3</v>
      </c>
      <c r="E624" s="32" t="s">
        <v>29</v>
      </c>
      <c r="F624" s="32" t="s">
        <v>1</v>
      </c>
      <c r="G624" s="32" t="s">
        <v>32</v>
      </c>
      <c r="H624" s="32">
        <v>0</v>
      </c>
      <c r="I624" s="32" t="s">
        <v>59</v>
      </c>
      <c r="J624" s="32" t="s">
        <v>36</v>
      </c>
      <c r="K624" s="32">
        <v>5</v>
      </c>
      <c r="L624" s="32">
        <v>6</v>
      </c>
      <c r="M624" s="32" t="s">
        <v>59</v>
      </c>
      <c r="N624" s="32" t="s">
        <v>36</v>
      </c>
      <c r="O624" s="32" t="s">
        <v>56</v>
      </c>
      <c r="P624" s="32" t="s">
        <v>37</v>
      </c>
      <c r="Q624" s="32" t="s">
        <v>30</v>
      </c>
      <c r="R624" s="32" t="s">
        <v>50</v>
      </c>
      <c r="S624" s="32" t="s">
        <v>1</v>
      </c>
      <c r="T624" s="32">
        <v>0</v>
      </c>
      <c r="U624" s="32" t="s">
        <v>35</v>
      </c>
      <c r="V624" s="32" t="s">
        <v>38</v>
      </c>
      <c r="W624" s="32">
        <f>SUM(_xlfn.XLOOKUP(B624,freq!$A$2:$A$40,freq!$B$2:$B$40,0),_xlfn.XLOOKUP(C624,freq!$A$2:$A$40,freq!$B$2:$B$40,0),_xlfn.XLOOKUP(D624,freq!$A$2:$A$40,freq!$B$2:$B$40,0),_xlfn.XLOOKUP(E624,freq!$A$2:$A$40,freq!$B$2:$B$40,0),_xlfn.XLOOKUP(F624,freq!$A$2:$A$40,freq!$B$2:$B$40,0),_xlfn.XLOOKUP(G624,freq!$A$2:$A$40,freq!$B$2:$B$40,0),_xlfn.XLOOKUP(H624,freq!$A$2:$A$40,freq!$B$2:$B$40,0),_xlfn.XLOOKUP(I624,freq!$A$2:$A$40,freq!$B$2:$B$40,0),_xlfn.XLOOKUP(J624,freq!$A$2:$A$40,freq!$B$2:$B$40,0),_xlfn.XLOOKUP(K624,freq!$A$2:$A$40,freq!$B$2:$B$40,0),_xlfn.XLOOKUP(L624,freq!$A$2:$A$40,freq!$B$2:$B$40,0),_xlfn.XLOOKUP(M624,freq!$A$2:$A$40,freq!$B$2:$B$40,0),_xlfn.XLOOKUP(N624,freq!$A$2:$A$40,freq!$B$2:$B$40,0),_xlfn.XLOOKUP(O624,freq!$A$2:$A$40,freq!$B$2:$B$40,0),_xlfn.XLOOKUP(P624,freq!$A$2:$A$40,freq!$B$2:$B$40,0),_xlfn.XLOOKUP(Q624,freq!$A$2:$A$40,freq!$B$2:$B$40,0),_xlfn.XLOOKUP(R624,freq!$A$2:$A$40,freq!$B$2:$B$40,0),_xlfn.XLOOKUP(S624,freq!$A$2:$A$40,freq!$B$2:$B$40,0),_xlfn.XLOOKUP(T624,freq!$A$2:$A$40,freq!$B$2:$B$40,0),_xlfn.XLOOKUP(U624,freq!$A$2:$A$40,freq!$B$2:$B$40,0),_xlfn.XLOOKUP(V624,freq!$A$2:$A$40,freq!$B$2:$B$40,0))</f>
        <v>59.44</v>
      </c>
    </row>
    <row r="625" spans="1:23" x14ac:dyDescent="0.35">
      <c r="A625" s="32" t="s">
        <v>668</v>
      </c>
      <c r="B625" s="32" t="s">
        <v>37</v>
      </c>
      <c r="C625" s="32" t="s">
        <v>34</v>
      </c>
      <c r="D625" s="32">
        <v>9</v>
      </c>
      <c r="E625" s="32" t="s">
        <v>31</v>
      </c>
      <c r="F625" s="32" t="s">
        <v>30</v>
      </c>
      <c r="G625" s="32">
        <v>1</v>
      </c>
      <c r="H625" s="32" t="s">
        <v>4</v>
      </c>
      <c r="I625" s="32" t="s">
        <v>56</v>
      </c>
      <c r="J625" s="32">
        <v>3</v>
      </c>
      <c r="K625" s="32" t="s">
        <v>50</v>
      </c>
      <c r="L625" s="32" t="s">
        <v>0</v>
      </c>
      <c r="M625" s="32" t="s">
        <v>50</v>
      </c>
      <c r="N625" s="32" t="s">
        <v>4</v>
      </c>
      <c r="O625" s="32" t="s">
        <v>35</v>
      </c>
      <c r="P625" s="32" t="s">
        <v>41</v>
      </c>
      <c r="Q625" s="32" t="s">
        <v>35</v>
      </c>
      <c r="R625" s="32" t="s">
        <v>2</v>
      </c>
      <c r="S625" s="32">
        <v>0</v>
      </c>
      <c r="T625" s="32" t="s">
        <v>38</v>
      </c>
      <c r="U625" s="32" t="s">
        <v>36</v>
      </c>
      <c r="V625" s="32" t="s">
        <v>42</v>
      </c>
      <c r="W625" s="32">
        <f>SUM(_xlfn.XLOOKUP(B625,freq!$A$2:$A$40,freq!$B$2:$B$40,0),_xlfn.XLOOKUP(C625,freq!$A$2:$A$40,freq!$B$2:$B$40,0),_xlfn.XLOOKUP(D625,freq!$A$2:$A$40,freq!$B$2:$B$40,0),_xlfn.XLOOKUP(E625,freq!$A$2:$A$40,freq!$B$2:$B$40,0),_xlfn.XLOOKUP(F625,freq!$A$2:$A$40,freq!$B$2:$B$40,0),_xlfn.XLOOKUP(G625,freq!$A$2:$A$40,freq!$B$2:$B$40,0),_xlfn.XLOOKUP(H625,freq!$A$2:$A$40,freq!$B$2:$B$40,0),_xlfn.XLOOKUP(I625,freq!$A$2:$A$40,freq!$B$2:$B$40,0),_xlfn.XLOOKUP(J625,freq!$A$2:$A$40,freq!$B$2:$B$40,0),_xlfn.XLOOKUP(K625,freq!$A$2:$A$40,freq!$B$2:$B$40,0),_xlfn.XLOOKUP(L625,freq!$A$2:$A$40,freq!$B$2:$B$40,0),_xlfn.XLOOKUP(M625,freq!$A$2:$A$40,freq!$B$2:$B$40,0),_xlfn.XLOOKUP(N625,freq!$A$2:$A$40,freq!$B$2:$B$40,0),_xlfn.XLOOKUP(O625,freq!$A$2:$A$40,freq!$B$2:$B$40,0),_xlfn.XLOOKUP(P625,freq!$A$2:$A$40,freq!$B$2:$B$40,0),_xlfn.XLOOKUP(Q625,freq!$A$2:$A$40,freq!$B$2:$B$40,0),_xlfn.XLOOKUP(R625,freq!$A$2:$A$40,freq!$B$2:$B$40,0),_xlfn.XLOOKUP(S625,freq!$A$2:$A$40,freq!$B$2:$B$40,0),_xlfn.XLOOKUP(T625,freq!$A$2:$A$40,freq!$B$2:$B$40,0),_xlfn.XLOOKUP(U625,freq!$A$2:$A$40,freq!$B$2:$B$40,0),_xlfn.XLOOKUP(V625,freq!$A$2:$A$40,freq!$B$2:$B$40,0))</f>
        <v>59.44</v>
      </c>
    </row>
    <row r="626" spans="1:23" x14ac:dyDescent="0.35">
      <c r="A626" s="32" t="s">
        <v>2095</v>
      </c>
      <c r="B626" s="32" t="s">
        <v>58</v>
      </c>
      <c r="C626" s="32" t="s">
        <v>56</v>
      </c>
      <c r="D626" s="32">
        <v>1</v>
      </c>
      <c r="E626" s="32">
        <v>6</v>
      </c>
      <c r="F626" s="32" t="s">
        <v>4</v>
      </c>
      <c r="G626" s="32">
        <v>5</v>
      </c>
      <c r="H626" s="32">
        <v>4</v>
      </c>
      <c r="I626" s="32">
        <v>0</v>
      </c>
      <c r="J626" s="32" t="s">
        <v>38</v>
      </c>
      <c r="K626" s="32" t="s">
        <v>49</v>
      </c>
      <c r="L626" s="32">
        <v>0</v>
      </c>
      <c r="M626" s="32" t="s">
        <v>3</v>
      </c>
      <c r="N626" s="32" t="s">
        <v>2</v>
      </c>
      <c r="O626" s="32" t="s">
        <v>43</v>
      </c>
      <c r="P626" s="32" t="s">
        <v>56</v>
      </c>
      <c r="Q626" s="32" t="s">
        <v>35</v>
      </c>
      <c r="R626" s="32" t="s">
        <v>53</v>
      </c>
      <c r="S626" s="32" t="s">
        <v>0</v>
      </c>
      <c r="T626" s="32" t="s">
        <v>31</v>
      </c>
      <c r="U626" s="32" t="s">
        <v>3</v>
      </c>
      <c r="V626" s="32" t="s">
        <v>46</v>
      </c>
      <c r="W626" s="32">
        <f>SUM(_xlfn.XLOOKUP(B626,freq!$A$2:$A$40,freq!$B$2:$B$40,0),_xlfn.XLOOKUP(C626,freq!$A$2:$A$40,freq!$B$2:$B$40,0),_xlfn.XLOOKUP(D626,freq!$A$2:$A$40,freq!$B$2:$B$40,0),_xlfn.XLOOKUP(E626,freq!$A$2:$A$40,freq!$B$2:$B$40,0),_xlfn.XLOOKUP(F626,freq!$A$2:$A$40,freq!$B$2:$B$40,0),_xlfn.XLOOKUP(G626,freq!$A$2:$A$40,freq!$B$2:$B$40,0),_xlfn.XLOOKUP(H626,freq!$A$2:$A$40,freq!$B$2:$B$40,0),_xlfn.XLOOKUP(I626,freq!$A$2:$A$40,freq!$B$2:$B$40,0),_xlfn.XLOOKUP(J626,freq!$A$2:$A$40,freq!$B$2:$B$40,0),_xlfn.XLOOKUP(K626,freq!$A$2:$A$40,freq!$B$2:$B$40,0),_xlfn.XLOOKUP(L626,freq!$A$2:$A$40,freq!$B$2:$B$40,0),_xlfn.XLOOKUP(M626,freq!$A$2:$A$40,freq!$B$2:$B$40,0),_xlfn.XLOOKUP(N626,freq!$A$2:$A$40,freq!$B$2:$B$40,0),_xlfn.XLOOKUP(O626,freq!$A$2:$A$40,freq!$B$2:$B$40,0),_xlfn.XLOOKUP(P626,freq!$A$2:$A$40,freq!$B$2:$B$40,0),_xlfn.XLOOKUP(Q626,freq!$A$2:$A$40,freq!$B$2:$B$40,0),_xlfn.XLOOKUP(R626,freq!$A$2:$A$40,freq!$B$2:$B$40,0),_xlfn.XLOOKUP(S626,freq!$A$2:$A$40,freq!$B$2:$B$40,0),_xlfn.XLOOKUP(T626,freq!$A$2:$A$40,freq!$B$2:$B$40,0),_xlfn.XLOOKUP(U626,freq!$A$2:$A$40,freq!$B$2:$B$40,0),_xlfn.XLOOKUP(V626,freq!$A$2:$A$40,freq!$B$2:$B$40,0))</f>
        <v>59.430000000000007</v>
      </c>
    </row>
    <row r="627" spans="1:23" x14ac:dyDescent="0.35">
      <c r="A627" s="32" t="s">
        <v>1432</v>
      </c>
      <c r="B627" s="32" t="s">
        <v>31</v>
      </c>
      <c r="C627" s="32" t="s">
        <v>1</v>
      </c>
      <c r="D627" s="32" t="s">
        <v>40</v>
      </c>
      <c r="E627" s="32">
        <v>0</v>
      </c>
      <c r="F627" s="32" t="s">
        <v>38</v>
      </c>
      <c r="G627" s="32" t="s">
        <v>32</v>
      </c>
      <c r="H627" s="32">
        <v>7</v>
      </c>
      <c r="I627" s="32" t="s">
        <v>29</v>
      </c>
      <c r="J627" s="32">
        <v>0</v>
      </c>
      <c r="K627" s="32" t="s">
        <v>38</v>
      </c>
      <c r="L627" s="32" t="s">
        <v>1</v>
      </c>
      <c r="M627" s="32" t="s">
        <v>43</v>
      </c>
      <c r="N627" s="32" t="s">
        <v>28</v>
      </c>
      <c r="O627" s="32" t="s">
        <v>53</v>
      </c>
      <c r="P627" s="32" t="s">
        <v>59</v>
      </c>
      <c r="Q627" s="32" t="s">
        <v>0</v>
      </c>
      <c r="R627" s="32" t="s">
        <v>56</v>
      </c>
      <c r="S627" s="32">
        <v>7</v>
      </c>
      <c r="T627" s="32" t="s">
        <v>0</v>
      </c>
      <c r="U627" s="32" t="s">
        <v>2</v>
      </c>
      <c r="V627" s="32" t="s">
        <v>1</v>
      </c>
      <c r="W627" s="32">
        <f>SUM(_xlfn.XLOOKUP(B627,freq!$A$2:$A$40,freq!$B$2:$B$40,0),_xlfn.XLOOKUP(C627,freq!$A$2:$A$40,freq!$B$2:$B$40,0),_xlfn.XLOOKUP(D627,freq!$A$2:$A$40,freq!$B$2:$B$40,0),_xlfn.XLOOKUP(E627,freq!$A$2:$A$40,freq!$B$2:$B$40,0),_xlfn.XLOOKUP(F627,freq!$A$2:$A$40,freq!$B$2:$B$40,0),_xlfn.XLOOKUP(G627,freq!$A$2:$A$40,freq!$B$2:$B$40,0),_xlfn.XLOOKUP(H627,freq!$A$2:$A$40,freq!$B$2:$B$40,0),_xlfn.XLOOKUP(I627,freq!$A$2:$A$40,freq!$B$2:$B$40,0),_xlfn.XLOOKUP(J627,freq!$A$2:$A$40,freq!$B$2:$B$40,0),_xlfn.XLOOKUP(K627,freq!$A$2:$A$40,freq!$B$2:$B$40,0),_xlfn.XLOOKUP(L627,freq!$A$2:$A$40,freq!$B$2:$B$40,0),_xlfn.XLOOKUP(M627,freq!$A$2:$A$40,freq!$B$2:$B$40,0),_xlfn.XLOOKUP(N627,freq!$A$2:$A$40,freq!$B$2:$B$40,0),_xlfn.XLOOKUP(O627,freq!$A$2:$A$40,freq!$B$2:$B$40,0),_xlfn.XLOOKUP(P627,freq!$A$2:$A$40,freq!$B$2:$B$40,0),_xlfn.XLOOKUP(Q627,freq!$A$2:$A$40,freq!$B$2:$B$40,0),_xlfn.XLOOKUP(R627,freq!$A$2:$A$40,freq!$B$2:$B$40,0),_xlfn.XLOOKUP(S627,freq!$A$2:$A$40,freq!$B$2:$B$40,0),_xlfn.XLOOKUP(T627,freq!$A$2:$A$40,freq!$B$2:$B$40,0),_xlfn.XLOOKUP(U627,freq!$A$2:$A$40,freq!$B$2:$B$40,0),_xlfn.XLOOKUP(V627,freq!$A$2:$A$40,freq!$B$2:$B$40,0))</f>
        <v>59.41</v>
      </c>
    </row>
    <row r="628" spans="1:23" x14ac:dyDescent="0.35">
      <c r="A628" s="32" t="s">
        <v>604</v>
      </c>
      <c r="B628" s="32">
        <v>2</v>
      </c>
      <c r="C628" s="32" t="s">
        <v>46</v>
      </c>
      <c r="D628" s="32" t="s">
        <v>35</v>
      </c>
      <c r="E628" s="32" t="s">
        <v>4</v>
      </c>
      <c r="F628" s="32" t="s">
        <v>50</v>
      </c>
      <c r="G628" s="32" t="s">
        <v>56</v>
      </c>
      <c r="H628" s="32" t="s">
        <v>34</v>
      </c>
      <c r="I628" s="32">
        <v>3</v>
      </c>
      <c r="J628" s="32" t="s">
        <v>50</v>
      </c>
      <c r="K628" s="32">
        <v>4</v>
      </c>
      <c r="L628" s="32" t="s">
        <v>37</v>
      </c>
      <c r="M628" s="32" t="s">
        <v>53</v>
      </c>
      <c r="N628" s="32" t="s">
        <v>34</v>
      </c>
      <c r="O628" s="32" t="s">
        <v>59</v>
      </c>
      <c r="P628" s="32" t="s">
        <v>33</v>
      </c>
      <c r="Q628" s="32" t="s">
        <v>37</v>
      </c>
      <c r="R628" s="32" t="s">
        <v>34</v>
      </c>
      <c r="S628" s="32" t="s">
        <v>3</v>
      </c>
      <c r="T628" s="32" t="s">
        <v>38</v>
      </c>
      <c r="U628" s="32" t="s">
        <v>32</v>
      </c>
      <c r="V628" s="32" t="s">
        <v>48</v>
      </c>
      <c r="W628" s="32">
        <f>SUM(_xlfn.XLOOKUP(B628,freq!$A$2:$A$40,freq!$B$2:$B$40,0),_xlfn.XLOOKUP(C628,freq!$A$2:$A$40,freq!$B$2:$B$40,0),_xlfn.XLOOKUP(D628,freq!$A$2:$A$40,freq!$B$2:$B$40,0),_xlfn.XLOOKUP(E628,freq!$A$2:$A$40,freq!$B$2:$B$40,0),_xlfn.XLOOKUP(F628,freq!$A$2:$A$40,freq!$B$2:$B$40,0),_xlfn.XLOOKUP(G628,freq!$A$2:$A$40,freq!$B$2:$B$40,0),_xlfn.XLOOKUP(H628,freq!$A$2:$A$40,freq!$B$2:$B$40,0),_xlfn.XLOOKUP(I628,freq!$A$2:$A$40,freq!$B$2:$B$40,0),_xlfn.XLOOKUP(J628,freq!$A$2:$A$40,freq!$B$2:$B$40,0),_xlfn.XLOOKUP(K628,freq!$A$2:$A$40,freq!$B$2:$B$40,0),_xlfn.XLOOKUP(L628,freq!$A$2:$A$40,freq!$B$2:$B$40,0),_xlfn.XLOOKUP(M628,freq!$A$2:$A$40,freq!$B$2:$B$40,0),_xlfn.XLOOKUP(N628,freq!$A$2:$A$40,freq!$B$2:$B$40,0),_xlfn.XLOOKUP(O628,freq!$A$2:$A$40,freq!$B$2:$B$40,0),_xlfn.XLOOKUP(P628,freq!$A$2:$A$40,freq!$B$2:$B$40,0),_xlfn.XLOOKUP(Q628,freq!$A$2:$A$40,freq!$B$2:$B$40,0),_xlfn.XLOOKUP(R628,freq!$A$2:$A$40,freq!$B$2:$B$40,0),_xlfn.XLOOKUP(S628,freq!$A$2:$A$40,freq!$B$2:$B$40,0),_xlfn.XLOOKUP(T628,freq!$A$2:$A$40,freq!$B$2:$B$40,0),_xlfn.XLOOKUP(U628,freq!$A$2:$A$40,freq!$B$2:$B$40,0),_xlfn.XLOOKUP(V628,freq!$A$2:$A$40,freq!$B$2:$B$40,0))</f>
        <v>59.36</v>
      </c>
    </row>
    <row r="629" spans="1:23" x14ac:dyDescent="0.35">
      <c r="A629" s="32" t="s">
        <v>984</v>
      </c>
      <c r="B629" s="32" t="s">
        <v>42</v>
      </c>
      <c r="C629" s="32" t="s">
        <v>44</v>
      </c>
      <c r="D629" s="32" t="s">
        <v>37</v>
      </c>
      <c r="E629" s="32">
        <v>6</v>
      </c>
      <c r="F629" s="32" t="s">
        <v>44</v>
      </c>
      <c r="G629" s="32">
        <v>0</v>
      </c>
      <c r="H629" s="32" t="s">
        <v>2</v>
      </c>
      <c r="I629" s="32" t="s">
        <v>31</v>
      </c>
      <c r="J629" s="32" t="s">
        <v>41</v>
      </c>
      <c r="K629" s="32" t="s">
        <v>58</v>
      </c>
      <c r="L629" s="32" t="s">
        <v>28</v>
      </c>
      <c r="M629" s="32" t="s">
        <v>37</v>
      </c>
      <c r="N629" s="32">
        <v>9</v>
      </c>
      <c r="O629" s="32">
        <v>1</v>
      </c>
      <c r="P629" s="32" t="s">
        <v>48</v>
      </c>
      <c r="Q629" s="32" t="s">
        <v>33</v>
      </c>
      <c r="R629" s="32" t="s">
        <v>46</v>
      </c>
      <c r="S629" s="32" t="s">
        <v>0</v>
      </c>
      <c r="T629" s="32">
        <v>0</v>
      </c>
      <c r="U629" s="32" t="s">
        <v>36</v>
      </c>
      <c r="V629" s="32" t="s">
        <v>36</v>
      </c>
      <c r="W629" s="32">
        <f>SUM(_xlfn.XLOOKUP(B629,freq!$A$2:$A$40,freq!$B$2:$B$40,0),_xlfn.XLOOKUP(C629,freq!$A$2:$A$40,freq!$B$2:$B$40,0),_xlfn.XLOOKUP(D629,freq!$A$2:$A$40,freq!$B$2:$B$40,0),_xlfn.XLOOKUP(E629,freq!$A$2:$A$40,freq!$B$2:$B$40,0),_xlfn.XLOOKUP(F629,freq!$A$2:$A$40,freq!$B$2:$B$40,0),_xlfn.XLOOKUP(G629,freq!$A$2:$A$40,freq!$B$2:$B$40,0),_xlfn.XLOOKUP(H629,freq!$A$2:$A$40,freq!$B$2:$B$40,0),_xlfn.XLOOKUP(I629,freq!$A$2:$A$40,freq!$B$2:$B$40,0),_xlfn.XLOOKUP(J629,freq!$A$2:$A$40,freq!$B$2:$B$40,0),_xlfn.XLOOKUP(K629,freq!$A$2:$A$40,freq!$B$2:$B$40,0),_xlfn.XLOOKUP(L629,freq!$A$2:$A$40,freq!$B$2:$B$40,0),_xlfn.XLOOKUP(M629,freq!$A$2:$A$40,freq!$B$2:$B$40,0),_xlfn.XLOOKUP(N629,freq!$A$2:$A$40,freq!$B$2:$B$40,0),_xlfn.XLOOKUP(O629,freq!$A$2:$A$40,freq!$B$2:$B$40,0),_xlfn.XLOOKUP(P629,freq!$A$2:$A$40,freq!$B$2:$B$40,0),_xlfn.XLOOKUP(Q629,freq!$A$2:$A$40,freq!$B$2:$B$40,0),_xlfn.XLOOKUP(R629,freq!$A$2:$A$40,freq!$B$2:$B$40,0),_xlfn.XLOOKUP(S629,freq!$A$2:$A$40,freq!$B$2:$B$40,0),_xlfn.XLOOKUP(T629,freq!$A$2:$A$40,freq!$B$2:$B$40,0),_xlfn.XLOOKUP(U629,freq!$A$2:$A$40,freq!$B$2:$B$40,0),_xlfn.XLOOKUP(V629,freq!$A$2:$A$40,freq!$B$2:$B$40,0))</f>
        <v>59.320000000000007</v>
      </c>
    </row>
    <row r="630" spans="1:23" x14ac:dyDescent="0.35">
      <c r="A630" s="32" t="s">
        <v>199</v>
      </c>
      <c r="B630" s="32">
        <v>2</v>
      </c>
      <c r="C630" s="32" t="s">
        <v>32</v>
      </c>
      <c r="D630" s="32">
        <v>0</v>
      </c>
      <c r="E630" s="32" t="s">
        <v>44</v>
      </c>
      <c r="F630" s="32" t="s">
        <v>44</v>
      </c>
      <c r="G630" s="32" t="s">
        <v>56</v>
      </c>
      <c r="H630" s="32">
        <v>1</v>
      </c>
      <c r="I630" s="32">
        <v>2</v>
      </c>
      <c r="J630" s="32">
        <v>8</v>
      </c>
      <c r="K630" s="32" t="s">
        <v>43</v>
      </c>
      <c r="L630" s="32" t="s">
        <v>43</v>
      </c>
      <c r="M630" s="32" t="s">
        <v>36</v>
      </c>
      <c r="N630" s="32">
        <v>4</v>
      </c>
      <c r="O630" s="32" t="s">
        <v>36</v>
      </c>
      <c r="P630" s="32" t="s">
        <v>44</v>
      </c>
      <c r="Q630" s="32" t="s">
        <v>36</v>
      </c>
      <c r="R630" s="32" t="s">
        <v>3</v>
      </c>
      <c r="S630" s="32">
        <v>6</v>
      </c>
      <c r="T630" s="32" t="s">
        <v>43</v>
      </c>
      <c r="U630" s="32" t="s">
        <v>45</v>
      </c>
      <c r="V630" s="32" t="s">
        <v>45</v>
      </c>
      <c r="W630" s="32">
        <f>SUM(_xlfn.XLOOKUP(B630,freq!$A$2:$A$40,freq!$B$2:$B$40,0),_xlfn.XLOOKUP(C630,freq!$A$2:$A$40,freq!$B$2:$B$40,0),_xlfn.XLOOKUP(D630,freq!$A$2:$A$40,freq!$B$2:$B$40,0),_xlfn.XLOOKUP(E630,freq!$A$2:$A$40,freq!$B$2:$B$40,0),_xlfn.XLOOKUP(F630,freq!$A$2:$A$40,freq!$B$2:$B$40,0),_xlfn.XLOOKUP(G630,freq!$A$2:$A$40,freq!$B$2:$B$40,0),_xlfn.XLOOKUP(H630,freq!$A$2:$A$40,freq!$B$2:$B$40,0),_xlfn.XLOOKUP(I630,freq!$A$2:$A$40,freq!$B$2:$B$40,0),_xlfn.XLOOKUP(J630,freq!$A$2:$A$40,freq!$B$2:$B$40,0),_xlfn.XLOOKUP(K630,freq!$A$2:$A$40,freq!$B$2:$B$40,0),_xlfn.XLOOKUP(L630,freq!$A$2:$A$40,freq!$B$2:$B$40,0),_xlfn.XLOOKUP(M630,freq!$A$2:$A$40,freq!$B$2:$B$40,0),_xlfn.XLOOKUP(N630,freq!$A$2:$A$40,freq!$B$2:$B$40,0),_xlfn.XLOOKUP(O630,freq!$A$2:$A$40,freq!$B$2:$B$40,0),_xlfn.XLOOKUP(P630,freq!$A$2:$A$40,freq!$B$2:$B$40,0),_xlfn.XLOOKUP(Q630,freq!$A$2:$A$40,freq!$B$2:$B$40,0),_xlfn.XLOOKUP(R630,freq!$A$2:$A$40,freq!$B$2:$B$40,0),_xlfn.XLOOKUP(S630,freq!$A$2:$A$40,freq!$B$2:$B$40,0),_xlfn.XLOOKUP(T630,freq!$A$2:$A$40,freq!$B$2:$B$40,0),_xlfn.XLOOKUP(U630,freq!$A$2:$A$40,freq!$B$2:$B$40,0),_xlfn.XLOOKUP(V630,freq!$A$2:$A$40,freq!$B$2:$B$40,0))</f>
        <v>59.319999999999993</v>
      </c>
    </row>
    <row r="631" spans="1:23" x14ac:dyDescent="0.35">
      <c r="A631" s="32" t="s">
        <v>1847</v>
      </c>
      <c r="B631" s="32" t="s">
        <v>4</v>
      </c>
      <c r="C631" s="32" t="s">
        <v>49</v>
      </c>
      <c r="D631" s="32">
        <v>1</v>
      </c>
      <c r="E631" s="32" t="s">
        <v>33</v>
      </c>
      <c r="F631" s="32" t="s">
        <v>41</v>
      </c>
      <c r="G631" s="32" t="s">
        <v>38</v>
      </c>
      <c r="H631" s="32">
        <v>0</v>
      </c>
      <c r="I631" s="32">
        <v>4</v>
      </c>
      <c r="J631" s="32" t="s">
        <v>31</v>
      </c>
      <c r="K631" s="32" t="s">
        <v>56</v>
      </c>
      <c r="L631" s="32" t="s">
        <v>35</v>
      </c>
      <c r="M631" s="32" t="s">
        <v>29</v>
      </c>
      <c r="N631" s="32" t="s">
        <v>40</v>
      </c>
      <c r="O631" s="32" t="s">
        <v>33</v>
      </c>
      <c r="P631" s="32" t="s">
        <v>46</v>
      </c>
      <c r="Q631" s="32">
        <v>9</v>
      </c>
      <c r="R631" s="32">
        <v>5</v>
      </c>
      <c r="S631" s="32" t="s">
        <v>53</v>
      </c>
      <c r="T631" s="32" t="s">
        <v>56</v>
      </c>
      <c r="U631" s="32" t="s">
        <v>1</v>
      </c>
      <c r="V631" s="32" t="s">
        <v>37</v>
      </c>
      <c r="W631" s="32">
        <f>SUM(_xlfn.XLOOKUP(B631,freq!$A$2:$A$40,freq!$B$2:$B$40,0),_xlfn.XLOOKUP(C631,freq!$A$2:$A$40,freq!$B$2:$B$40,0),_xlfn.XLOOKUP(D631,freq!$A$2:$A$40,freq!$B$2:$B$40,0),_xlfn.XLOOKUP(E631,freq!$A$2:$A$40,freq!$B$2:$B$40,0),_xlfn.XLOOKUP(F631,freq!$A$2:$A$40,freq!$B$2:$B$40,0),_xlfn.XLOOKUP(G631,freq!$A$2:$A$40,freq!$B$2:$B$40,0),_xlfn.XLOOKUP(H631,freq!$A$2:$A$40,freq!$B$2:$B$40,0),_xlfn.XLOOKUP(I631,freq!$A$2:$A$40,freq!$B$2:$B$40,0),_xlfn.XLOOKUP(J631,freq!$A$2:$A$40,freq!$B$2:$B$40,0),_xlfn.XLOOKUP(K631,freq!$A$2:$A$40,freq!$B$2:$B$40,0),_xlfn.XLOOKUP(L631,freq!$A$2:$A$40,freq!$B$2:$B$40,0),_xlfn.XLOOKUP(M631,freq!$A$2:$A$40,freq!$B$2:$B$40,0),_xlfn.XLOOKUP(N631,freq!$A$2:$A$40,freq!$B$2:$B$40,0),_xlfn.XLOOKUP(O631,freq!$A$2:$A$40,freq!$B$2:$B$40,0),_xlfn.XLOOKUP(P631,freq!$A$2:$A$40,freq!$B$2:$B$40,0),_xlfn.XLOOKUP(Q631,freq!$A$2:$A$40,freq!$B$2:$B$40,0),_xlfn.XLOOKUP(R631,freq!$A$2:$A$40,freq!$B$2:$B$40,0),_xlfn.XLOOKUP(S631,freq!$A$2:$A$40,freq!$B$2:$B$40,0),_xlfn.XLOOKUP(T631,freq!$A$2:$A$40,freq!$B$2:$B$40,0),_xlfn.XLOOKUP(U631,freq!$A$2:$A$40,freq!$B$2:$B$40,0),_xlfn.XLOOKUP(V631,freq!$A$2:$A$40,freq!$B$2:$B$40,0))</f>
        <v>59.310000000000009</v>
      </c>
    </row>
    <row r="632" spans="1:23" x14ac:dyDescent="0.35">
      <c r="A632" s="32" t="s">
        <v>1641</v>
      </c>
      <c r="B632" s="32" t="s">
        <v>2</v>
      </c>
      <c r="C632" s="32" t="s">
        <v>59</v>
      </c>
      <c r="D632" s="32">
        <v>1</v>
      </c>
      <c r="E632" s="32" t="s">
        <v>41</v>
      </c>
      <c r="F632" s="32" t="s">
        <v>4</v>
      </c>
      <c r="G632" s="32" t="s">
        <v>56</v>
      </c>
      <c r="H632" s="32" t="s">
        <v>49</v>
      </c>
      <c r="I632" s="32" t="s">
        <v>34</v>
      </c>
      <c r="J632" s="32">
        <v>3</v>
      </c>
      <c r="K632" s="32" t="s">
        <v>31</v>
      </c>
      <c r="L632" s="32">
        <v>5</v>
      </c>
      <c r="M632" s="32">
        <v>1</v>
      </c>
      <c r="N632" s="32" t="s">
        <v>32</v>
      </c>
      <c r="O632" s="32" t="s">
        <v>31</v>
      </c>
      <c r="P632" s="32" t="s">
        <v>48</v>
      </c>
      <c r="Q632" s="32">
        <v>5</v>
      </c>
      <c r="R632" s="32" t="s">
        <v>40</v>
      </c>
      <c r="S632" s="32">
        <v>9</v>
      </c>
      <c r="T632" s="32" t="s">
        <v>32</v>
      </c>
      <c r="U632" s="32">
        <v>4</v>
      </c>
      <c r="V632" s="32" t="s">
        <v>2</v>
      </c>
      <c r="W632" s="32">
        <f>SUM(_xlfn.XLOOKUP(B632,freq!$A$2:$A$40,freq!$B$2:$B$40,0),_xlfn.XLOOKUP(C632,freq!$A$2:$A$40,freq!$B$2:$B$40,0),_xlfn.XLOOKUP(D632,freq!$A$2:$A$40,freq!$B$2:$B$40,0),_xlfn.XLOOKUP(E632,freq!$A$2:$A$40,freq!$B$2:$B$40,0),_xlfn.XLOOKUP(F632,freq!$A$2:$A$40,freq!$B$2:$B$40,0),_xlfn.XLOOKUP(G632,freq!$A$2:$A$40,freq!$B$2:$B$40,0),_xlfn.XLOOKUP(H632,freq!$A$2:$A$40,freq!$B$2:$B$40,0),_xlfn.XLOOKUP(I632,freq!$A$2:$A$40,freq!$B$2:$B$40,0),_xlfn.XLOOKUP(J632,freq!$A$2:$A$40,freq!$B$2:$B$40,0),_xlfn.XLOOKUP(K632,freq!$A$2:$A$40,freq!$B$2:$B$40,0),_xlfn.XLOOKUP(L632,freq!$A$2:$A$40,freq!$B$2:$B$40,0),_xlfn.XLOOKUP(M632,freq!$A$2:$A$40,freq!$B$2:$B$40,0),_xlfn.XLOOKUP(N632,freq!$A$2:$A$40,freq!$B$2:$B$40,0),_xlfn.XLOOKUP(O632,freq!$A$2:$A$40,freq!$B$2:$B$40,0),_xlfn.XLOOKUP(P632,freq!$A$2:$A$40,freq!$B$2:$B$40,0),_xlfn.XLOOKUP(Q632,freq!$A$2:$A$40,freq!$B$2:$B$40,0),_xlfn.XLOOKUP(R632,freq!$A$2:$A$40,freq!$B$2:$B$40,0),_xlfn.XLOOKUP(S632,freq!$A$2:$A$40,freq!$B$2:$B$40,0),_xlfn.XLOOKUP(T632,freq!$A$2:$A$40,freq!$B$2:$B$40,0),_xlfn.XLOOKUP(U632,freq!$A$2:$A$40,freq!$B$2:$B$40,0),_xlfn.XLOOKUP(V632,freq!$A$2:$A$40,freq!$B$2:$B$40,0))</f>
        <v>59.300000000000004</v>
      </c>
    </row>
    <row r="633" spans="1:23" x14ac:dyDescent="0.35">
      <c r="A633" s="32" t="s">
        <v>1632</v>
      </c>
      <c r="B633" s="32" t="s">
        <v>43</v>
      </c>
      <c r="C633" s="32" t="s">
        <v>3</v>
      </c>
      <c r="D633" s="32" t="s">
        <v>53</v>
      </c>
      <c r="E633" s="32" t="s">
        <v>29</v>
      </c>
      <c r="F633" s="32">
        <v>0</v>
      </c>
      <c r="G633" s="32" t="s">
        <v>31</v>
      </c>
      <c r="H633" s="32" t="s">
        <v>1</v>
      </c>
      <c r="I633" s="32" t="s">
        <v>36</v>
      </c>
      <c r="J633" s="32" t="s">
        <v>37</v>
      </c>
      <c r="K633" s="32" t="s">
        <v>58</v>
      </c>
      <c r="L633" s="32" t="s">
        <v>30</v>
      </c>
      <c r="M633" s="32" t="s">
        <v>44</v>
      </c>
      <c r="N633" s="32" t="s">
        <v>32</v>
      </c>
      <c r="O633" s="32" t="s">
        <v>36</v>
      </c>
      <c r="P633" s="32" t="s">
        <v>59</v>
      </c>
      <c r="Q633" s="32">
        <v>7</v>
      </c>
      <c r="R633" s="32" t="s">
        <v>42</v>
      </c>
      <c r="S633" s="32" t="s">
        <v>2</v>
      </c>
      <c r="T633" s="32" t="s">
        <v>33</v>
      </c>
      <c r="U633" s="32" t="s">
        <v>30</v>
      </c>
      <c r="V633" s="32" t="s">
        <v>44</v>
      </c>
      <c r="W633" s="32">
        <f>SUM(_xlfn.XLOOKUP(B633,freq!$A$2:$A$40,freq!$B$2:$B$40,0),_xlfn.XLOOKUP(C633,freq!$A$2:$A$40,freq!$B$2:$B$40,0),_xlfn.XLOOKUP(D633,freq!$A$2:$A$40,freq!$B$2:$B$40,0),_xlfn.XLOOKUP(E633,freq!$A$2:$A$40,freq!$B$2:$B$40,0),_xlfn.XLOOKUP(F633,freq!$A$2:$A$40,freq!$B$2:$B$40,0),_xlfn.XLOOKUP(G633,freq!$A$2:$A$40,freq!$B$2:$B$40,0),_xlfn.XLOOKUP(H633,freq!$A$2:$A$40,freq!$B$2:$B$40,0),_xlfn.XLOOKUP(I633,freq!$A$2:$A$40,freq!$B$2:$B$40,0),_xlfn.XLOOKUP(J633,freq!$A$2:$A$40,freq!$B$2:$B$40,0),_xlfn.XLOOKUP(K633,freq!$A$2:$A$40,freq!$B$2:$B$40,0),_xlfn.XLOOKUP(L633,freq!$A$2:$A$40,freq!$B$2:$B$40,0),_xlfn.XLOOKUP(M633,freq!$A$2:$A$40,freq!$B$2:$B$40,0),_xlfn.XLOOKUP(N633,freq!$A$2:$A$40,freq!$B$2:$B$40,0),_xlfn.XLOOKUP(O633,freq!$A$2:$A$40,freq!$B$2:$B$40,0),_xlfn.XLOOKUP(P633,freq!$A$2:$A$40,freq!$B$2:$B$40,0),_xlfn.XLOOKUP(Q633,freq!$A$2:$A$40,freq!$B$2:$B$40,0),_xlfn.XLOOKUP(R633,freq!$A$2:$A$40,freq!$B$2:$B$40,0),_xlfn.XLOOKUP(S633,freq!$A$2:$A$40,freq!$B$2:$B$40,0),_xlfn.XLOOKUP(T633,freq!$A$2:$A$40,freq!$B$2:$B$40,0),_xlfn.XLOOKUP(U633,freq!$A$2:$A$40,freq!$B$2:$B$40,0),_xlfn.XLOOKUP(V633,freq!$A$2:$A$40,freq!$B$2:$B$40,0))</f>
        <v>59.3</v>
      </c>
    </row>
    <row r="634" spans="1:23" x14ac:dyDescent="0.35">
      <c r="A634" s="32" t="s">
        <v>945</v>
      </c>
      <c r="B634" s="32" t="s">
        <v>58</v>
      </c>
      <c r="C634" s="32" t="s">
        <v>29</v>
      </c>
      <c r="D634" s="32" t="s">
        <v>53</v>
      </c>
      <c r="E634" s="32">
        <v>5</v>
      </c>
      <c r="F634" s="32">
        <v>7</v>
      </c>
      <c r="G634" s="32" t="s">
        <v>36</v>
      </c>
      <c r="H634" s="32" t="s">
        <v>44</v>
      </c>
      <c r="I634" s="32" t="s">
        <v>35</v>
      </c>
      <c r="J634" s="32">
        <v>0</v>
      </c>
      <c r="K634" s="32" t="s">
        <v>45</v>
      </c>
      <c r="L634" s="32">
        <v>2</v>
      </c>
      <c r="M634" s="32" t="s">
        <v>44</v>
      </c>
      <c r="N634" s="32" t="s">
        <v>46</v>
      </c>
      <c r="O634" s="32" t="s">
        <v>58</v>
      </c>
      <c r="P634" s="32" t="s">
        <v>29</v>
      </c>
      <c r="Q634" s="32" t="s">
        <v>50</v>
      </c>
      <c r="R634" s="32" t="s">
        <v>38</v>
      </c>
      <c r="S634" s="32" t="s">
        <v>46</v>
      </c>
      <c r="T634" s="32" t="s">
        <v>37</v>
      </c>
      <c r="U634" s="32" t="s">
        <v>36</v>
      </c>
      <c r="V634" s="32" t="s">
        <v>44</v>
      </c>
      <c r="W634" s="32">
        <f>SUM(_xlfn.XLOOKUP(B634,freq!$A$2:$A$40,freq!$B$2:$B$40,0),_xlfn.XLOOKUP(C634,freq!$A$2:$A$40,freq!$B$2:$B$40,0),_xlfn.XLOOKUP(D634,freq!$A$2:$A$40,freq!$B$2:$B$40,0),_xlfn.XLOOKUP(E634,freq!$A$2:$A$40,freq!$B$2:$B$40,0),_xlfn.XLOOKUP(F634,freq!$A$2:$A$40,freq!$B$2:$B$40,0),_xlfn.XLOOKUP(G634,freq!$A$2:$A$40,freq!$B$2:$B$40,0),_xlfn.XLOOKUP(H634,freq!$A$2:$A$40,freq!$B$2:$B$40,0),_xlfn.XLOOKUP(I634,freq!$A$2:$A$40,freq!$B$2:$B$40,0),_xlfn.XLOOKUP(J634,freq!$A$2:$A$40,freq!$B$2:$B$40,0),_xlfn.XLOOKUP(K634,freq!$A$2:$A$40,freq!$B$2:$B$40,0),_xlfn.XLOOKUP(L634,freq!$A$2:$A$40,freq!$B$2:$B$40,0),_xlfn.XLOOKUP(M634,freq!$A$2:$A$40,freq!$B$2:$B$40,0),_xlfn.XLOOKUP(N634,freq!$A$2:$A$40,freq!$B$2:$B$40,0),_xlfn.XLOOKUP(O634,freq!$A$2:$A$40,freq!$B$2:$B$40,0),_xlfn.XLOOKUP(P634,freq!$A$2:$A$40,freq!$B$2:$B$40,0),_xlfn.XLOOKUP(Q634,freq!$A$2:$A$40,freq!$B$2:$B$40,0),_xlfn.XLOOKUP(R634,freq!$A$2:$A$40,freq!$B$2:$B$40,0),_xlfn.XLOOKUP(S634,freq!$A$2:$A$40,freq!$B$2:$B$40,0),_xlfn.XLOOKUP(T634,freq!$A$2:$A$40,freq!$B$2:$B$40,0),_xlfn.XLOOKUP(U634,freq!$A$2:$A$40,freq!$B$2:$B$40,0),_xlfn.XLOOKUP(V634,freq!$A$2:$A$40,freq!$B$2:$B$40,0))</f>
        <v>59.249999999999993</v>
      </c>
    </row>
    <row r="635" spans="1:23" x14ac:dyDescent="0.35">
      <c r="A635" s="32" t="s">
        <v>794</v>
      </c>
      <c r="B635" s="32">
        <v>1</v>
      </c>
      <c r="C635" s="32" t="s">
        <v>41</v>
      </c>
      <c r="D635" s="32" t="s">
        <v>48</v>
      </c>
      <c r="E635" s="32" t="s">
        <v>41</v>
      </c>
      <c r="F635" s="32" t="s">
        <v>37</v>
      </c>
      <c r="G635" s="32" t="s">
        <v>49</v>
      </c>
      <c r="H635" s="32" t="s">
        <v>45</v>
      </c>
      <c r="I635" s="32">
        <v>9</v>
      </c>
      <c r="J635" s="32">
        <v>9</v>
      </c>
      <c r="K635" s="32" t="s">
        <v>38</v>
      </c>
      <c r="L635" s="32" t="s">
        <v>35</v>
      </c>
      <c r="M635" s="32">
        <v>0</v>
      </c>
      <c r="N635" s="32" t="s">
        <v>37</v>
      </c>
      <c r="O635" s="32">
        <v>3</v>
      </c>
      <c r="P635" s="32" t="s">
        <v>1</v>
      </c>
      <c r="Q635" s="32" t="s">
        <v>42</v>
      </c>
      <c r="R635" s="32">
        <v>8</v>
      </c>
      <c r="S635" s="32" t="s">
        <v>38</v>
      </c>
      <c r="T635" s="32" t="s">
        <v>59</v>
      </c>
      <c r="U635" s="32">
        <v>2</v>
      </c>
      <c r="V635" s="32" t="s">
        <v>42</v>
      </c>
      <c r="W635" s="32">
        <f>SUM(_xlfn.XLOOKUP(B635,freq!$A$2:$A$40,freq!$B$2:$B$40,0),_xlfn.XLOOKUP(C635,freq!$A$2:$A$40,freq!$B$2:$B$40,0),_xlfn.XLOOKUP(D635,freq!$A$2:$A$40,freq!$B$2:$B$40,0),_xlfn.XLOOKUP(E635,freq!$A$2:$A$40,freq!$B$2:$B$40,0),_xlfn.XLOOKUP(F635,freq!$A$2:$A$40,freq!$B$2:$B$40,0),_xlfn.XLOOKUP(G635,freq!$A$2:$A$40,freq!$B$2:$B$40,0),_xlfn.XLOOKUP(H635,freq!$A$2:$A$40,freq!$B$2:$B$40,0),_xlfn.XLOOKUP(I635,freq!$A$2:$A$40,freq!$B$2:$B$40,0),_xlfn.XLOOKUP(J635,freq!$A$2:$A$40,freq!$B$2:$B$40,0),_xlfn.XLOOKUP(K635,freq!$A$2:$A$40,freq!$B$2:$B$40,0),_xlfn.XLOOKUP(L635,freq!$A$2:$A$40,freq!$B$2:$B$40,0),_xlfn.XLOOKUP(M635,freq!$A$2:$A$40,freq!$B$2:$B$40,0),_xlfn.XLOOKUP(N635,freq!$A$2:$A$40,freq!$B$2:$B$40,0),_xlfn.XLOOKUP(O635,freq!$A$2:$A$40,freq!$B$2:$B$40,0),_xlfn.XLOOKUP(P635,freq!$A$2:$A$40,freq!$B$2:$B$40,0),_xlfn.XLOOKUP(Q635,freq!$A$2:$A$40,freq!$B$2:$B$40,0),_xlfn.XLOOKUP(R635,freq!$A$2:$A$40,freq!$B$2:$B$40,0),_xlfn.XLOOKUP(S635,freq!$A$2:$A$40,freq!$B$2:$B$40,0),_xlfn.XLOOKUP(T635,freq!$A$2:$A$40,freq!$B$2:$B$40,0),_xlfn.XLOOKUP(U635,freq!$A$2:$A$40,freq!$B$2:$B$40,0),_xlfn.XLOOKUP(V635,freq!$A$2:$A$40,freq!$B$2:$B$40,0))</f>
        <v>59.239999999999995</v>
      </c>
    </row>
    <row r="636" spans="1:23" x14ac:dyDescent="0.35">
      <c r="A636" s="32" t="s">
        <v>1364</v>
      </c>
      <c r="B636" s="32" t="s">
        <v>38</v>
      </c>
      <c r="C636" s="32" t="s">
        <v>50</v>
      </c>
      <c r="D636" s="32" t="s">
        <v>31</v>
      </c>
      <c r="E636" s="32">
        <v>5</v>
      </c>
      <c r="F636" s="32">
        <v>1</v>
      </c>
      <c r="G636" s="32">
        <v>8</v>
      </c>
      <c r="H636" s="32">
        <v>7</v>
      </c>
      <c r="I636" s="32" t="s">
        <v>1</v>
      </c>
      <c r="J636" s="32" t="s">
        <v>29</v>
      </c>
      <c r="K636" s="32">
        <v>9</v>
      </c>
      <c r="L636" s="32" t="s">
        <v>53</v>
      </c>
      <c r="M636" s="32" t="s">
        <v>38</v>
      </c>
      <c r="N636" s="32" t="s">
        <v>4</v>
      </c>
      <c r="O636" s="32">
        <v>3</v>
      </c>
      <c r="P636" s="32" t="s">
        <v>3</v>
      </c>
      <c r="Q636" s="32">
        <v>4</v>
      </c>
      <c r="R636" s="32" t="s">
        <v>45</v>
      </c>
      <c r="S636" s="32" t="s">
        <v>40</v>
      </c>
      <c r="T636" s="32" t="s">
        <v>48</v>
      </c>
      <c r="U636" s="32" t="s">
        <v>46</v>
      </c>
      <c r="V636" s="32" t="s">
        <v>3</v>
      </c>
      <c r="W636" s="32">
        <f>SUM(_xlfn.XLOOKUP(B636,freq!$A$2:$A$40,freq!$B$2:$B$40,0),_xlfn.XLOOKUP(C636,freq!$A$2:$A$40,freq!$B$2:$B$40,0),_xlfn.XLOOKUP(D636,freq!$A$2:$A$40,freq!$B$2:$B$40,0),_xlfn.XLOOKUP(E636,freq!$A$2:$A$40,freq!$B$2:$B$40,0),_xlfn.XLOOKUP(F636,freq!$A$2:$A$40,freq!$B$2:$B$40,0),_xlfn.XLOOKUP(G636,freq!$A$2:$A$40,freq!$B$2:$B$40,0),_xlfn.XLOOKUP(H636,freq!$A$2:$A$40,freq!$B$2:$B$40,0),_xlfn.XLOOKUP(I636,freq!$A$2:$A$40,freq!$B$2:$B$40,0),_xlfn.XLOOKUP(J636,freq!$A$2:$A$40,freq!$B$2:$B$40,0),_xlfn.XLOOKUP(K636,freq!$A$2:$A$40,freq!$B$2:$B$40,0),_xlfn.XLOOKUP(L636,freq!$A$2:$A$40,freq!$B$2:$B$40,0),_xlfn.XLOOKUP(M636,freq!$A$2:$A$40,freq!$B$2:$B$40,0),_xlfn.XLOOKUP(N636,freq!$A$2:$A$40,freq!$B$2:$B$40,0),_xlfn.XLOOKUP(O636,freq!$A$2:$A$40,freq!$B$2:$B$40,0),_xlfn.XLOOKUP(P636,freq!$A$2:$A$40,freq!$B$2:$B$40,0),_xlfn.XLOOKUP(Q636,freq!$A$2:$A$40,freq!$B$2:$B$40,0),_xlfn.XLOOKUP(R636,freq!$A$2:$A$40,freq!$B$2:$B$40,0),_xlfn.XLOOKUP(S636,freq!$A$2:$A$40,freq!$B$2:$B$40,0),_xlfn.XLOOKUP(T636,freq!$A$2:$A$40,freq!$B$2:$B$40,0),_xlfn.XLOOKUP(U636,freq!$A$2:$A$40,freq!$B$2:$B$40,0),_xlfn.XLOOKUP(V636,freq!$A$2:$A$40,freq!$B$2:$B$40,0))</f>
        <v>59.220000000000006</v>
      </c>
    </row>
    <row r="637" spans="1:23" x14ac:dyDescent="0.35">
      <c r="A637" s="32" t="s">
        <v>843</v>
      </c>
      <c r="B637" s="32">
        <v>3</v>
      </c>
      <c r="C637" s="32" t="s">
        <v>35</v>
      </c>
      <c r="D637" s="32">
        <v>2</v>
      </c>
      <c r="E637" s="32" t="s">
        <v>33</v>
      </c>
      <c r="F637" s="32" t="s">
        <v>34</v>
      </c>
      <c r="G637" s="32" t="s">
        <v>44</v>
      </c>
      <c r="H637" s="32" t="s">
        <v>45</v>
      </c>
      <c r="I637" s="32" t="s">
        <v>38</v>
      </c>
      <c r="J637" s="32" t="s">
        <v>31</v>
      </c>
      <c r="K637" s="32" t="s">
        <v>42</v>
      </c>
      <c r="L637" s="32" t="s">
        <v>41</v>
      </c>
      <c r="M637" s="32" t="s">
        <v>56</v>
      </c>
      <c r="N637" s="32" t="s">
        <v>43</v>
      </c>
      <c r="O637" s="32" t="s">
        <v>42</v>
      </c>
      <c r="P637" s="32" t="s">
        <v>59</v>
      </c>
      <c r="Q637" s="32" t="s">
        <v>58</v>
      </c>
      <c r="R637" s="32" t="s">
        <v>3</v>
      </c>
      <c r="S637" s="32">
        <v>7</v>
      </c>
      <c r="T637" s="32">
        <v>0</v>
      </c>
      <c r="U637" s="32">
        <v>6</v>
      </c>
      <c r="V637" s="32" t="s">
        <v>3</v>
      </c>
      <c r="W637" s="32">
        <f>SUM(_xlfn.XLOOKUP(B637,freq!$A$2:$A$40,freq!$B$2:$B$40,0),_xlfn.XLOOKUP(C637,freq!$A$2:$A$40,freq!$B$2:$B$40,0),_xlfn.XLOOKUP(D637,freq!$A$2:$A$40,freq!$B$2:$B$40,0),_xlfn.XLOOKUP(E637,freq!$A$2:$A$40,freq!$B$2:$B$40,0),_xlfn.XLOOKUP(F637,freq!$A$2:$A$40,freq!$B$2:$B$40,0),_xlfn.XLOOKUP(G637,freq!$A$2:$A$40,freq!$B$2:$B$40,0),_xlfn.XLOOKUP(H637,freq!$A$2:$A$40,freq!$B$2:$B$40,0),_xlfn.XLOOKUP(I637,freq!$A$2:$A$40,freq!$B$2:$B$40,0),_xlfn.XLOOKUP(J637,freq!$A$2:$A$40,freq!$B$2:$B$40,0),_xlfn.XLOOKUP(K637,freq!$A$2:$A$40,freq!$B$2:$B$40,0),_xlfn.XLOOKUP(L637,freq!$A$2:$A$40,freq!$B$2:$B$40,0),_xlfn.XLOOKUP(M637,freq!$A$2:$A$40,freq!$B$2:$B$40,0),_xlfn.XLOOKUP(N637,freq!$A$2:$A$40,freq!$B$2:$B$40,0),_xlfn.XLOOKUP(O637,freq!$A$2:$A$40,freq!$B$2:$B$40,0),_xlfn.XLOOKUP(P637,freq!$A$2:$A$40,freq!$B$2:$B$40,0),_xlfn.XLOOKUP(Q637,freq!$A$2:$A$40,freq!$B$2:$B$40,0),_xlfn.XLOOKUP(R637,freq!$A$2:$A$40,freq!$B$2:$B$40,0),_xlfn.XLOOKUP(S637,freq!$A$2:$A$40,freq!$B$2:$B$40,0),_xlfn.XLOOKUP(T637,freq!$A$2:$A$40,freq!$B$2:$B$40,0),_xlfn.XLOOKUP(U637,freq!$A$2:$A$40,freq!$B$2:$B$40,0),_xlfn.XLOOKUP(V637,freq!$A$2:$A$40,freq!$B$2:$B$40,0))</f>
        <v>59.22</v>
      </c>
    </row>
    <row r="638" spans="1:23" x14ac:dyDescent="0.35">
      <c r="A638" s="32" t="s">
        <v>1650</v>
      </c>
      <c r="B638" s="32" t="s">
        <v>2</v>
      </c>
      <c r="C638" s="32">
        <v>5</v>
      </c>
      <c r="D638" s="32" t="s">
        <v>42</v>
      </c>
      <c r="E638" s="32" t="s">
        <v>3</v>
      </c>
      <c r="F638" s="32">
        <v>4</v>
      </c>
      <c r="G638" s="32" t="s">
        <v>31</v>
      </c>
      <c r="H638" s="32" t="s">
        <v>30</v>
      </c>
      <c r="I638" s="32" t="s">
        <v>50</v>
      </c>
      <c r="J638" s="32">
        <v>1</v>
      </c>
      <c r="K638" s="32" t="s">
        <v>43</v>
      </c>
      <c r="L638" s="32" t="s">
        <v>36</v>
      </c>
      <c r="M638" s="32" t="s">
        <v>2</v>
      </c>
      <c r="N638" s="32" t="s">
        <v>32</v>
      </c>
      <c r="O638" s="32" t="s">
        <v>59</v>
      </c>
      <c r="P638" s="32" t="s">
        <v>41</v>
      </c>
      <c r="Q638" s="32">
        <v>3</v>
      </c>
      <c r="R638" s="32" t="s">
        <v>1</v>
      </c>
      <c r="S638" s="32" t="s">
        <v>4</v>
      </c>
      <c r="T638" s="32" t="s">
        <v>50</v>
      </c>
      <c r="U638" s="32" t="s">
        <v>34</v>
      </c>
      <c r="V638" s="32" t="s">
        <v>56</v>
      </c>
      <c r="W638" s="32">
        <f>SUM(_xlfn.XLOOKUP(B638,freq!$A$2:$A$40,freq!$B$2:$B$40,0),_xlfn.XLOOKUP(C638,freq!$A$2:$A$40,freq!$B$2:$B$40,0),_xlfn.XLOOKUP(D638,freq!$A$2:$A$40,freq!$B$2:$B$40,0),_xlfn.XLOOKUP(E638,freq!$A$2:$A$40,freq!$B$2:$B$40,0),_xlfn.XLOOKUP(F638,freq!$A$2:$A$40,freq!$B$2:$B$40,0),_xlfn.XLOOKUP(G638,freq!$A$2:$A$40,freq!$B$2:$B$40,0),_xlfn.XLOOKUP(H638,freq!$A$2:$A$40,freq!$B$2:$B$40,0),_xlfn.XLOOKUP(I638,freq!$A$2:$A$40,freq!$B$2:$B$40,0),_xlfn.XLOOKUP(J638,freq!$A$2:$A$40,freq!$B$2:$B$40,0),_xlfn.XLOOKUP(K638,freq!$A$2:$A$40,freq!$B$2:$B$40,0),_xlfn.XLOOKUP(L638,freq!$A$2:$A$40,freq!$B$2:$B$40,0),_xlfn.XLOOKUP(M638,freq!$A$2:$A$40,freq!$B$2:$B$40,0),_xlfn.XLOOKUP(N638,freq!$A$2:$A$40,freq!$B$2:$B$40,0),_xlfn.XLOOKUP(O638,freq!$A$2:$A$40,freq!$B$2:$B$40,0),_xlfn.XLOOKUP(P638,freq!$A$2:$A$40,freq!$B$2:$B$40,0),_xlfn.XLOOKUP(Q638,freq!$A$2:$A$40,freq!$B$2:$B$40,0),_xlfn.XLOOKUP(R638,freq!$A$2:$A$40,freq!$B$2:$B$40,0),_xlfn.XLOOKUP(S638,freq!$A$2:$A$40,freq!$B$2:$B$40,0),_xlfn.XLOOKUP(T638,freq!$A$2:$A$40,freq!$B$2:$B$40,0),_xlfn.XLOOKUP(U638,freq!$A$2:$A$40,freq!$B$2:$B$40,0),_xlfn.XLOOKUP(V638,freq!$A$2:$A$40,freq!$B$2:$B$40,0))</f>
        <v>59.209999999999994</v>
      </c>
    </row>
    <row r="639" spans="1:23" x14ac:dyDescent="0.35">
      <c r="A639" s="32" t="s">
        <v>1907</v>
      </c>
      <c r="B639" s="32" t="s">
        <v>32</v>
      </c>
      <c r="C639" s="32">
        <v>5</v>
      </c>
      <c r="D639" s="32" t="s">
        <v>28</v>
      </c>
      <c r="E639" s="32">
        <v>7</v>
      </c>
      <c r="F639" s="32" t="s">
        <v>35</v>
      </c>
      <c r="G639" s="32" t="s">
        <v>2</v>
      </c>
      <c r="H639" s="32" t="s">
        <v>31</v>
      </c>
      <c r="I639" s="32" t="s">
        <v>37</v>
      </c>
      <c r="J639" s="32">
        <v>6</v>
      </c>
      <c r="K639" s="32" t="s">
        <v>59</v>
      </c>
      <c r="L639" s="32" t="s">
        <v>28</v>
      </c>
      <c r="M639" s="32" t="s">
        <v>56</v>
      </c>
      <c r="N639" s="32" t="s">
        <v>49</v>
      </c>
      <c r="O639" s="32" t="s">
        <v>58</v>
      </c>
      <c r="P639" s="32" t="s">
        <v>3</v>
      </c>
      <c r="Q639" s="32">
        <v>5</v>
      </c>
      <c r="R639" s="32">
        <v>3</v>
      </c>
      <c r="S639" s="32" t="s">
        <v>29</v>
      </c>
      <c r="T639" s="32" t="s">
        <v>44</v>
      </c>
      <c r="U639" s="32" t="s">
        <v>30</v>
      </c>
      <c r="V639" s="32">
        <v>7</v>
      </c>
      <c r="W639" s="32">
        <f>SUM(_xlfn.XLOOKUP(B639,freq!$A$2:$A$40,freq!$B$2:$B$40,0),_xlfn.XLOOKUP(C639,freq!$A$2:$A$40,freq!$B$2:$B$40,0),_xlfn.XLOOKUP(D639,freq!$A$2:$A$40,freq!$B$2:$B$40,0),_xlfn.XLOOKUP(E639,freq!$A$2:$A$40,freq!$B$2:$B$40,0),_xlfn.XLOOKUP(F639,freq!$A$2:$A$40,freq!$B$2:$B$40,0),_xlfn.XLOOKUP(G639,freq!$A$2:$A$40,freq!$B$2:$B$40,0),_xlfn.XLOOKUP(H639,freq!$A$2:$A$40,freq!$B$2:$B$40,0),_xlfn.XLOOKUP(I639,freq!$A$2:$A$40,freq!$B$2:$B$40,0),_xlfn.XLOOKUP(J639,freq!$A$2:$A$40,freq!$B$2:$B$40,0),_xlfn.XLOOKUP(K639,freq!$A$2:$A$40,freq!$B$2:$B$40,0),_xlfn.XLOOKUP(L639,freq!$A$2:$A$40,freq!$B$2:$B$40,0),_xlfn.XLOOKUP(M639,freq!$A$2:$A$40,freq!$B$2:$B$40,0),_xlfn.XLOOKUP(N639,freq!$A$2:$A$40,freq!$B$2:$B$40,0),_xlfn.XLOOKUP(O639,freq!$A$2:$A$40,freq!$B$2:$B$40,0),_xlfn.XLOOKUP(P639,freq!$A$2:$A$40,freq!$B$2:$B$40,0),_xlfn.XLOOKUP(Q639,freq!$A$2:$A$40,freq!$B$2:$B$40,0),_xlfn.XLOOKUP(R639,freq!$A$2:$A$40,freq!$B$2:$B$40,0),_xlfn.XLOOKUP(S639,freq!$A$2:$A$40,freq!$B$2:$B$40,0),_xlfn.XLOOKUP(T639,freq!$A$2:$A$40,freq!$B$2:$B$40,0),_xlfn.XLOOKUP(U639,freq!$A$2:$A$40,freq!$B$2:$B$40,0),_xlfn.XLOOKUP(V639,freq!$A$2:$A$40,freq!$B$2:$B$40,0))</f>
        <v>59.19</v>
      </c>
    </row>
    <row r="640" spans="1:23" x14ac:dyDescent="0.35">
      <c r="A640" s="32" t="s">
        <v>914</v>
      </c>
      <c r="B640" s="32" t="s">
        <v>37</v>
      </c>
      <c r="C640" s="32" t="s">
        <v>1</v>
      </c>
      <c r="D640" s="32" t="s">
        <v>35</v>
      </c>
      <c r="E640" s="32">
        <v>4</v>
      </c>
      <c r="F640" s="32">
        <v>2</v>
      </c>
      <c r="G640" s="32" t="s">
        <v>32</v>
      </c>
      <c r="H640" s="32" t="s">
        <v>48</v>
      </c>
      <c r="I640" s="32" t="s">
        <v>3</v>
      </c>
      <c r="J640" s="32" t="s">
        <v>59</v>
      </c>
      <c r="K640" s="32" t="s">
        <v>28</v>
      </c>
      <c r="L640" s="32" t="s">
        <v>37</v>
      </c>
      <c r="M640" s="32" t="s">
        <v>49</v>
      </c>
      <c r="N640" s="32">
        <v>7</v>
      </c>
      <c r="O640" s="32" t="s">
        <v>41</v>
      </c>
      <c r="P640" s="32">
        <v>8</v>
      </c>
      <c r="Q640" s="32">
        <v>2</v>
      </c>
      <c r="R640" s="32" t="s">
        <v>1</v>
      </c>
      <c r="S640" s="32">
        <v>9</v>
      </c>
      <c r="T640" s="32">
        <v>4</v>
      </c>
      <c r="U640" s="32" t="s">
        <v>42</v>
      </c>
      <c r="V640" s="32" t="s">
        <v>42</v>
      </c>
      <c r="W640" s="32">
        <f>SUM(_xlfn.XLOOKUP(B640,freq!$A$2:$A$40,freq!$B$2:$B$40,0),_xlfn.XLOOKUP(C640,freq!$A$2:$A$40,freq!$B$2:$B$40,0),_xlfn.XLOOKUP(D640,freq!$A$2:$A$40,freq!$B$2:$B$40,0),_xlfn.XLOOKUP(E640,freq!$A$2:$A$40,freq!$B$2:$B$40,0),_xlfn.XLOOKUP(F640,freq!$A$2:$A$40,freq!$B$2:$B$40,0),_xlfn.XLOOKUP(G640,freq!$A$2:$A$40,freq!$B$2:$B$40,0),_xlfn.XLOOKUP(H640,freq!$A$2:$A$40,freq!$B$2:$B$40,0),_xlfn.XLOOKUP(I640,freq!$A$2:$A$40,freq!$B$2:$B$40,0),_xlfn.XLOOKUP(J640,freq!$A$2:$A$40,freq!$B$2:$B$40,0),_xlfn.XLOOKUP(K640,freq!$A$2:$A$40,freq!$B$2:$B$40,0),_xlfn.XLOOKUP(L640,freq!$A$2:$A$40,freq!$B$2:$B$40,0),_xlfn.XLOOKUP(M640,freq!$A$2:$A$40,freq!$B$2:$B$40,0),_xlfn.XLOOKUP(N640,freq!$A$2:$A$40,freq!$B$2:$B$40,0),_xlfn.XLOOKUP(O640,freq!$A$2:$A$40,freq!$B$2:$B$40,0),_xlfn.XLOOKUP(P640,freq!$A$2:$A$40,freq!$B$2:$B$40,0),_xlfn.XLOOKUP(Q640,freq!$A$2:$A$40,freq!$B$2:$B$40,0),_xlfn.XLOOKUP(R640,freq!$A$2:$A$40,freq!$B$2:$B$40,0),_xlfn.XLOOKUP(S640,freq!$A$2:$A$40,freq!$B$2:$B$40,0),_xlfn.XLOOKUP(T640,freq!$A$2:$A$40,freq!$B$2:$B$40,0),_xlfn.XLOOKUP(U640,freq!$A$2:$A$40,freq!$B$2:$B$40,0),_xlfn.XLOOKUP(V640,freq!$A$2:$A$40,freq!$B$2:$B$40,0))</f>
        <v>59.17</v>
      </c>
    </row>
    <row r="641" spans="1:23" x14ac:dyDescent="0.35">
      <c r="A641" s="32" t="s">
        <v>529</v>
      </c>
      <c r="B641" s="32" t="s">
        <v>3</v>
      </c>
      <c r="C641" s="32" t="s">
        <v>50</v>
      </c>
      <c r="D641" s="32">
        <v>0</v>
      </c>
      <c r="E641" s="32" t="s">
        <v>36</v>
      </c>
      <c r="F641" s="32" t="s">
        <v>42</v>
      </c>
      <c r="G641" s="32" t="s">
        <v>3</v>
      </c>
      <c r="H641" s="32" t="s">
        <v>29</v>
      </c>
      <c r="I641" s="32" t="s">
        <v>34</v>
      </c>
      <c r="J641" s="32" t="s">
        <v>29</v>
      </c>
      <c r="K641" s="32" t="s">
        <v>44</v>
      </c>
      <c r="L641" s="32" t="s">
        <v>33</v>
      </c>
      <c r="M641" s="32" t="s">
        <v>56</v>
      </c>
      <c r="N641" s="32" t="s">
        <v>1</v>
      </c>
      <c r="O641" s="32" t="s">
        <v>41</v>
      </c>
      <c r="P641" s="32" t="s">
        <v>34</v>
      </c>
      <c r="Q641" s="32" t="s">
        <v>4</v>
      </c>
      <c r="R641" s="32">
        <v>9</v>
      </c>
      <c r="S641" s="32" t="s">
        <v>53</v>
      </c>
      <c r="T641" s="32">
        <v>3</v>
      </c>
      <c r="U641" s="32" t="s">
        <v>56</v>
      </c>
      <c r="V641" s="32" t="s">
        <v>1</v>
      </c>
      <c r="W641" s="32">
        <f>SUM(_xlfn.XLOOKUP(B641,freq!$A$2:$A$40,freq!$B$2:$B$40,0),_xlfn.XLOOKUP(C641,freq!$A$2:$A$40,freq!$B$2:$B$40,0),_xlfn.XLOOKUP(D641,freq!$A$2:$A$40,freq!$B$2:$B$40,0),_xlfn.XLOOKUP(E641,freq!$A$2:$A$40,freq!$B$2:$B$40,0),_xlfn.XLOOKUP(F641,freq!$A$2:$A$40,freq!$B$2:$B$40,0),_xlfn.XLOOKUP(G641,freq!$A$2:$A$40,freq!$B$2:$B$40,0),_xlfn.XLOOKUP(H641,freq!$A$2:$A$40,freq!$B$2:$B$40,0),_xlfn.XLOOKUP(I641,freq!$A$2:$A$40,freq!$B$2:$B$40,0),_xlfn.XLOOKUP(J641,freq!$A$2:$A$40,freq!$B$2:$B$40,0),_xlfn.XLOOKUP(K641,freq!$A$2:$A$40,freq!$B$2:$B$40,0),_xlfn.XLOOKUP(L641,freq!$A$2:$A$40,freq!$B$2:$B$40,0),_xlfn.XLOOKUP(M641,freq!$A$2:$A$40,freq!$B$2:$B$40,0),_xlfn.XLOOKUP(N641,freq!$A$2:$A$40,freq!$B$2:$B$40,0),_xlfn.XLOOKUP(O641,freq!$A$2:$A$40,freq!$B$2:$B$40,0),_xlfn.XLOOKUP(P641,freq!$A$2:$A$40,freq!$B$2:$B$40,0),_xlfn.XLOOKUP(Q641,freq!$A$2:$A$40,freq!$B$2:$B$40,0),_xlfn.XLOOKUP(R641,freq!$A$2:$A$40,freq!$B$2:$B$40,0),_xlfn.XLOOKUP(S641,freq!$A$2:$A$40,freq!$B$2:$B$40,0),_xlfn.XLOOKUP(T641,freq!$A$2:$A$40,freq!$B$2:$B$40,0),_xlfn.XLOOKUP(U641,freq!$A$2:$A$40,freq!$B$2:$B$40,0),_xlfn.XLOOKUP(V641,freq!$A$2:$A$40,freq!$B$2:$B$40,0))</f>
        <v>59.140000000000008</v>
      </c>
    </row>
    <row r="642" spans="1:23" x14ac:dyDescent="0.35">
      <c r="A642" s="32" t="s">
        <v>1046</v>
      </c>
      <c r="B642" s="32" t="s">
        <v>34</v>
      </c>
      <c r="C642" s="32" t="s">
        <v>40</v>
      </c>
      <c r="D642" s="32" t="s">
        <v>30</v>
      </c>
      <c r="E642" s="32" t="s">
        <v>4</v>
      </c>
      <c r="F642" s="32" t="s">
        <v>43</v>
      </c>
      <c r="G642" s="32" t="s">
        <v>41</v>
      </c>
      <c r="H642" s="32" t="s">
        <v>30</v>
      </c>
      <c r="I642" s="32" t="s">
        <v>41</v>
      </c>
      <c r="J642" s="32" t="s">
        <v>1</v>
      </c>
      <c r="K642" s="32" t="s">
        <v>40</v>
      </c>
      <c r="L642" s="32" t="s">
        <v>46</v>
      </c>
      <c r="M642" s="32" t="s">
        <v>49</v>
      </c>
      <c r="N642" s="32" t="s">
        <v>31</v>
      </c>
      <c r="O642" s="32" t="s">
        <v>3</v>
      </c>
      <c r="P642" s="32">
        <v>0</v>
      </c>
      <c r="Q642" s="32" t="s">
        <v>32</v>
      </c>
      <c r="R642" s="32">
        <v>2</v>
      </c>
      <c r="S642" s="32" t="s">
        <v>2</v>
      </c>
      <c r="T642" s="32" t="s">
        <v>4</v>
      </c>
      <c r="U642" s="32" t="s">
        <v>4</v>
      </c>
      <c r="V642" s="32" t="s">
        <v>37</v>
      </c>
      <c r="W642" s="32">
        <f>SUM(_xlfn.XLOOKUP(B642,freq!$A$2:$A$40,freq!$B$2:$B$40,0),_xlfn.XLOOKUP(C642,freq!$A$2:$A$40,freq!$B$2:$B$40,0),_xlfn.XLOOKUP(D642,freq!$A$2:$A$40,freq!$B$2:$B$40,0),_xlfn.XLOOKUP(E642,freq!$A$2:$A$40,freq!$B$2:$B$40,0),_xlfn.XLOOKUP(F642,freq!$A$2:$A$40,freq!$B$2:$B$40,0),_xlfn.XLOOKUP(G642,freq!$A$2:$A$40,freq!$B$2:$B$40,0),_xlfn.XLOOKUP(H642,freq!$A$2:$A$40,freq!$B$2:$B$40,0),_xlfn.XLOOKUP(I642,freq!$A$2:$A$40,freq!$B$2:$B$40,0),_xlfn.XLOOKUP(J642,freq!$A$2:$A$40,freq!$B$2:$B$40,0),_xlfn.XLOOKUP(K642,freq!$A$2:$A$40,freq!$B$2:$B$40,0),_xlfn.XLOOKUP(L642,freq!$A$2:$A$40,freq!$B$2:$B$40,0),_xlfn.XLOOKUP(M642,freq!$A$2:$A$40,freq!$B$2:$B$40,0),_xlfn.XLOOKUP(N642,freq!$A$2:$A$40,freq!$B$2:$B$40,0),_xlfn.XLOOKUP(O642,freq!$A$2:$A$40,freq!$B$2:$B$40,0),_xlfn.XLOOKUP(P642,freq!$A$2:$A$40,freq!$B$2:$B$40,0),_xlfn.XLOOKUP(Q642,freq!$A$2:$A$40,freq!$B$2:$B$40,0),_xlfn.XLOOKUP(R642,freq!$A$2:$A$40,freq!$B$2:$B$40,0),_xlfn.XLOOKUP(S642,freq!$A$2:$A$40,freq!$B$2:$B$40,0),_xlfn.XLOOKUP(T642,freq!$A$2:$A$40,freq!$B$2:$B$40,0),_xlfn.XLOOKUP(U642,freq!$A$2:$A$40,freq!$B$2:$B$40,0),_xlfn.XLOOKUP(V642,freq!$A$2:$A$40,freq!$B$2:$B$40,0))</f>
        <v>59.120000000000012</v>
      </c>
    </row>
    <row r="643" spans="1:23" x14ac:dyDescent="0.35">
      <c r="A643" s="32" t="s">
        <v>691</v>
      </c>
      <c r="B643" s="32" t="s">
        <v>45</v>
      </c>
      <c r="C643" s="32" t="s">
        <v>49</v>
      </c>
      <c r="D643" s="32" t="s">
        <v>46</v>
      </c>
      <c r="E643" s="32" t="s">
        <v>31</v>
      </c>
      <c r="F643" s="32">
        <v>8</v>
      </c>
      <c r="G643" s="32" t="s">
        <v>59</v>
      </c>
      <c r="H643" s="32">
        <v>9</v>
      </c>
      <c r="I643" s="32" t="s">
        <v>58</v>
      </c>
      <c r="J643" s="32" t="s">
        <v>1</v>
      </c>
      <c r="K643" s="32" t="s">
        <v>36</v>
      </c>
      <c r="L643" s="32" t="s">
        <v>3</v>
      </c>
      <c r="M643" s="32">
        <v>7</v>
      </c>
      <c r="N643" s="32" t="s">
        <v>29</v>
      </c>
      <c r="O643" s="32" t="s">
        <v>56</v>
      </c>
      <c r="P643" s="32" t="s">
        <v>40</v>
      </c>
      <c r="Q643" s="32" t="s">
        <v>28</v>
      </c>
      <c r="R643" s="32" t="s">
        <v>29</v>
      </c>
      <c r="S643" s="32" t="s">
        <v>0</v>
      </c>
      <c r="T643" s="32" t="s">
        <v>44</v>
      </c>
      <c r="U643" s="32">
        <v>5</v>
      </c>
      <c r="V643" s="32">
        <v>1</v>
      </c>
      <c r="W643" s="32">
        <f>SUM(_xlfn.XLOOKUP(B643,freq!$A$2:$A$40,freq!$B$2:$B$40,0),_xlfn.XLOOKUP(C643,freq!$A$2:$A$40,freq!$B$2:$B$40,0),_xlfn.XLOOKUP(D643,freq!$A$2:$A$40,freq!$B$2:$B$40,0),_xlfn.XLOOKUP(E643,freq!$A$2:$A$40,freq!$B$2:$B$40,0),_xlfn.XLOOKUP(F643,freq!$A$2:$A$40,freq!$B$2:$B$40,0),_xlfn.XLOOKUP(G643,freq!$A$2:$A$40,freq!$B$2:$B$40,0),_xlfn.XLOOKUP(H643,freq!$A$2:$A$40,freq!$B$2:$B$40,0),_xlfn.XLOOKUP(I643,freq!$A$2:$A$40,freq!$B$2:$B$40,0),_xlfn.XLOOKUP(J643,freq!$A$2:$A$40,freq!$B$2:$B$40,0),_xlfn.XLOOKUP(K643,freq!$A$2:$A$40,freq!$B$2:$B$40,0),_xlfn.XLOOKUP(L643,freq!$A$2:$A$40,freq!$B$2:$B$40,0),_xlfn.XLOOKUP(M643,freq!$A$2:$A$40,freq!$B$2:$B$40,0),_xlfn.XLOOKUP(N643,freq!$A$2:$A$40,freq!$B$2:$B$40,0),_xlfn.XLOOKUP(O643,freq!$A$2:$A$40,freq!$B$2:$B$40,0),_xlfn.XLOOKUP(P643,freq!$A$2:$A$40,freq!$B$2:$B$40,0),_xlfn.XLOOKUP(Q643,freq!$A$2:$A$40,freq!$B$2:$B$40,0),_xlfn.XLOOKUP(R643,freq!$A$2:$A$40,freq!$B$2:$B$40,0),_xlfn.XLOOKUP(S643,freq!$A$2:$A$40,freq!$B$2:$B$40,0),_xlfn.XLOOKUP(T643,freq!$A$2:$A$40,freq!$B$2:$B$40,0),_xlfn.XLOOKUP(U643,freq!$A$2:$A$40,freq!$B$2:$B$40,0),_xlfn.XLOOKUP(V643,freq!$A$2:$A$40,freq!$B$2:$B$40,0))</f>
        <v>59.12</v>
      </c>
    </row>
    <row r="644" spans="1:23" x14ac:dyDescent="0.35">
      <c r="A644" s="32" t="s">
        <v>920</v>
      </c>
      <c r="B644" s="32" t="s">
        <v>53</v>
      </c>
      <c r="C644" s="32" t="s">
        <v>48</v>
      </c>
      <c r="D644" s="32" t="s">
        <v>42</v>
      </c>
      <c r="E644" s="32" t="s">
        <v>42</v>
      </c>
      <c r="F644" s="32" t="s">
        <v>2</v>
      </c>
      <c r="G644" s="32" t="s">
        <v>29</v>
      </c>
      <c r="H644" s="32" t="s">
        <v>41</v>
      </c>
      <c r="I644" s="32" t="s">
        <v>41</v>
      </c>
      <c r="J644" s="32">
        <v>7</v>
      </c>
      <c r="K644" s="32" t="s">
        <v>31</v>
      </c>
      <c r="L644" s="32" t="s">
        <v>58</v>
      </c>
      <c r="M644" s="32">
        <v>0</v>
      </c>
      <c r="N644" s="32">
        <v>0</v>
      </c>
      <c r="O644" s="32" t="s">
        <v>1</v>
      </c>
      <c r="P644" s="32" t="s">
        <v>37</v>
      </c>
      <c r="Q644" s="32">
        <v>2</v>
      </c>
      <c r="R644" s="32" t="s">
        <v>48</v>
      </c>
      <c r="S644" s="32">
        <v>1</v>
      </c>
      <c r="T644" s="32" t="s">
        <v>38</v>
      </c>
      <c r="U644" s="32">
        <v>3</v>
      </c>
      <c r="V644" s="32" t="s">
        <v>1</v>
      </c>
      <c r="W644" s="32">
        <f>SUM(_xlfn.XLOOKUP(B644,freq!$A$2:$A$40,freq!$B$2:$B$40,0),_xlfn.XLOOKUP(C644,freq!$A$2:$A$40,freq!$B$2:$B$40,0),_xlfn.XLOOKUP(D644,freq!$A$2:$A$40,freq!$B$2:$B$40,0),_xlfn.XLOOKUP(E644,freq!$A$2:$A$40,freq!$B$2:$B$40,0),_xlfn.XLOOKUP(F644,freq!$A$2:$A$40,freq!$B$2:$B$40,0),_xlfn.XLOOKUP(G644,freq!$A$2:$A$40,freq!$B$2:$B$40,0),_xlfn.XLOOKUP(H644,freq!$A$2:$A$40,freq!$B$2:$B$40,0),_xlfn.XLOOKUP(I644,freq!$A$2:$A$40,freq!$B$2:$B$40,0),_xlfn.XLOOKUP(J644,freq!$A$2:$A$40,freq!$B$2:$B$40,0),_xlfn.XLOOKUP(K644,freq!$A$2:$A$40,freq!$B$2:$B$40,0),_xlfn.XLOOKUP(L644,freq!$A$2:$A$40,freq!$B$2:$B$40,0),_xlfn.XLOOKUP(M644,freq!$A$2:$A$40,freq!$B$2:$B$40,0),_xlfn.XLOOKUP(N644,freq!$A$2:$A$40,freq!$B$2:$B$40,0),_xlfn.XLOOKUP(O644,freq!$A$2:$A$40,freq!$B$2:$B$40,0),_xlfn.XLOOKUP(P644,freq!$A$2:$A$40,freq!$B$2:$B$40,0),_xlfn.XLOOKUP(Q644,freq!$A$2:$A$40,freq!$B$2:$B$40,0),_xlfn.XLOOKUP(R644,freq!$A$2:$A$40,freq!$B$2:$B$40,0),_xlfn.XLOOKUP(S644,freq!$A$2:$A$40,freq!$B$2:$B$40,0),_xlfn.XLOOKUP(T644,freq!$A$2:$A$40,freq!$B$2:$B$40,0),_xlfn.XLOOKUP(U644,freq!$A$2:$A$40,freq!$B$2:$B$40,0),_xlfn.XLOOKUP(V644,freq!$A$2:$A$40,freq!$B$2:$B$40,0))</f>
        <v>59.11</v>
      </c>
    </row>
    <row r="645" spans="1:23" x14ac:dyDescent="0.35">
      <c r="A645" s="32" t="s">
        <v>2008</v>
      </c>
      <c r="B645" s="32">
        <v>1</v>
      </c>
      <c r="C645" s="32" t="s">
        <v>2</v>
      </c>
      <c r="D645" s="32" t="s">
        <v>58</v>
      </c>
      <c r="E645" s="32" t="s">
        <v>38</v>
      </c>
      <c r="F645" s="32">
        <v>0</v>
      </c>
      <c r="G645" s="32">
        <v>9</v>
      </c>
      <c r="H645" s="32" t="s">
        <v>29</v>
      </c>
      <c r="I645" s="32" t="s">
        <v>31</v>
      </c>
      <c r="J645" s="32" t="s">
        <v>41</v>
      </c>
      <c r="K645" s="32">
        <v>3</v>
      </c>
      <c r="L645" s="32" t="s">
        <v>37</v>
      </c>
      <c r="M645" s="32" t="s">
        <v>36</v>
      </c>
      <c r="N645" s="32" t="s">
        <v>53</v>
      </c>
      <c r="O645" s="32" t="s">
        <v>48</v>
      </c>
      <c r="P645" s="32">
        <v>7</v>
      </c>
      <c r="Q645" s="32" t="s">
        <v>0</v>
      </c>
      <c r="R645" s="32" t="s">
        <v>31</v>
      </c>
      <c r="S645" s="32" t="s">
        <v>0</v>
      </c>
      <c r="T645" s="32" t="s">
        <v>45</v>
      </c>
      <c r="U645" s="32">
        <v>8</v>
      </c>
      <c r="V645" s="32" t="s">
        <v>34</v>
      </c>
      <c r="W645" s="32">
        <f>SUM(_xlfn.XLOOKUP(B645,freq!$A$2:$A$40,freq!$B$2:$B$40,0),_xlfn.XLOOKUP(C645,freq!$A$2:$A$40,freq!$B$2:$B$40,0),_xlfn.XLOOKUP(D645,freq!$A$2:$A$40,freq!$B$2:$B$40,0),_xlfn.XLOOKUP(E645,freq!$A$2:$A$40,freq!$B$2:$B$40,0),_xlfn.XLOOKUP(F645,freq!$A$2:$A$40,freq!$B$2:$B$40,0),_xlfn.XLOOKUP(G645,freq!$A$2:$A$40,freq!$B$2:$B$40,0),_xlfn.XLOOKUP(H645,freq!$A$2:$A$40,freq!$B$2:$B$40,0),_xlfn.XLOOKUP(I645,freq!$A$2:$A$40,freq!$B$2:$B$40,0),_xlfn.XLOOKUP(J645,freq!$A$2:$A$40,freq!$B$2:$B$40,0),_xlfn.XLOOKUP(K645,freq!$A$2:$A$40,freq!$B$2:$B$40,0),_xlfn.XLOOKUP(L645,freq!$A$2:$A$40,freq!$B$2:$B$40,0),_xlfn.XLOOKUP(M645,freq!$A$2:$A$40,freq!$B$2:$B$40,0),_xlfn.XLOOKUP(N645,freq!$A$2:$A$40,freq!$B$2:$B$40,0),_xlfn.XLOOKUP(O645,freq!$A$2:$A$40,freq!$B$2:$B$40,0),_xlfn.XLOOKUP(P645,freq!$A$2:$A$40,freq!$B$2:$B$40,0),_xlfn.XLOOKUP(Q645,freq!$A$2:$A$40,freq!$B$2:$B$40,0),_xlfn.XLOOKUP(R645,freq!$A$2:$A$40,freq!$B$2:$B$40,0),_xlfn.XLOOKUP(S645,freq!$A$2:$A$40,freq!$B$2:$B$40,0),_xlfn.XLOOKUP(T645,freq!$A$2:$A$40,freq!$B$2:$B$40,0),_xlfn.XLOOKUP(U645,freq!$A$2:$A$40,freq!$B$2:$B$40,0),_xlfn.XLOOKUP(V645,freq!$A$2:$A$40,freq!$B$2:$B$40,0))</f>
        <v>59.11</v>
      </c>
    </row>
    <row r="646" spans="1:23" x14ac:dyDescent="0.35">
      <c r="A646" s="32" t="s">
        <v>2041</v>
      </c>
      <c r="B646" s="32" t="s">
        <v>1</v>
      </c>
      <c r="C646" s="32" t="s">
        <v>45</v>
      </c>
      <c r="D646" s="32" t="s">
        <v>31</v>
      </c>
      <c r="E646" s="32" t="s">
        <v>40</v>
      </c>
      <c r="F646" s="32" t="s">
        <v>50</v>
      </c>
      <c r="G646" s="32">
        <v>9</v>
      </c>
      <c r="H646" s="32">
        <v>8</v>
      </c>
      <c r="I646" s="32" t="s">
        <v>43</v>
      </c>
      <c r="J646" s="32" t="s">
        <v>28</v>
      </c>
      <c r="K646" s="32" t="s">
        <v>36</v>
      </c>
      <c r="L646" s="32" t="s">
        <v>32</v>
      </c>
      <c r="M646" s="32" t="s">
        <v>35</v>
      </c>
      <c r="N646" s="32">
        <v>9</v>
      </c>
      <c r="O646" s="32" t="s">
        <v>30</v>
      </c>
      <c r="P646" s="32" t="s">
        <v>31</v>
      </c>
      <c r="Q646" s="32">
        <v>7</v>
      </c>
      <c r="R646" s="32" t="s">
        <v>34</v>
      </c>
      <c r="S646" s="32" t="s">
        <v>28</v>
      </c>
      <c r="T646" s="32" t="s">
        <v>46</v>
      </c>
      <c r="U646" s="32">
        <v>7</v>
      </c>
      <c r="V646" s="32" t="s">
        <v>28</v>
      </c>
      <c r="W646" s="32">
        <f>SUM(_xlfn.XLOOKUP(B646,freq!$A$2:$A$40,freq!$B$2:$B$40,0),_xlfn.XLOOKUP(C646,freq!$A$2:$A$40,freq!$B$2:$B$40,0),_xlfn.XLOOKUP(D646,freq!$A$2:$A$40,freq!$B$2:$B$40,0),_xlfn.XLOOKUP(E646,freq!$A$2:$A$40,freq!$B$2:$B$40,0),_xlfn.XLOOKUP(F646,freq!$A$2:$A$40,freq!$B$2:$B$40,0),_xlfn.XLOOKUP(G646,freq!$A$2:$A$40,freq!$B$2:$B$40,0),_xlfn.XLOOKUP(H646,freq!$A$2:$A$40,freq!$B$2:$B$40,0),_xlfn.XLOOKUP(I646,freq!$A$2:$A$40,freq!$B$2:$B$40,0),_xlfn.XLOOKUP(J646,freq!$A$2:$A$40,freq!$B$2:$B$40,0),_xlfn.XLOOKUP(K646,freq!$A$2:$A$40,freq!$B$2:$B$40,0),_xlfn.XLOOKUP(L646,freq!$A$2:$A$40,freq!$B$2:$B$40,0),_xlfn.XLOOKUP(M646,freq!$A$2:$A$40,freq!$B$2:$B$40,0),_xlfn.XLOOKUP(N646,freq!$A$2:$A$40,freq!$B$2:$B$40,0),_xlfn.XLOOKUP(O646,freq!$A$2:$A$40,freq!$B$2:$B$40,0),_xlfn.XLOOKUP(P646,freq!$A$2:$A$40,freq!$B$2:$B$40,0),_xlfn.XLOOKUP(Q646,freq!$A$2:$A$40,freq!$B$2:$B$40,0),_xlfn.XLOOKUP(R646,freq!$A$2:$A$40,freq!$B$2:$B$40,0),_xlfn.XLOOKUP(S646,freq!$A$2:$A$40,freq!$B$2:$B$40,0),_xlfn.XLOOKUP(T646,freq!$A$2:$A$40,freq!$B$2:$B$40,0),_xlfn.XLOOKUP(U646,freq!$A$2:$A$40,freq!$B$2:$B$40,0),_xlfn.XLOOKUP(V646,freq!$A$2:$A$40,freq!$B$2:$B$40,0))</f>
        <v>59.1</v>
      </c>
    </row>
    <row r="647" spans="1:23" x14ac:dyDescent="0.35">
      <c r="A647" s="32" t="s">
        <v>207</v>
      </c>
      <c r="B647" s="32">
        <v>1</v>
      </c>
      <c r="C647" s="32" t="s">
        <v>56</v>
      </c>
      <c r="D647" s="32" t="s">
        <v>0</v>
      </c>
      <c r="E647" s="32" t="s">
        <v>2</v>
      </c>
      <c r="F647" s="32" t="s">
        <v>31</v>
      </c>
      <c r="G647" s="32" t="s">
        <v>58</v>
      </c>
      <c r="H647" s="32">
        <v>4</v>
      </c>
      <c r="I647" s="32" t="s">
        <v>33</v>
      </c>
      <c r="J647" s="32" t="s">
        <v>40</v>
      </c>
      <c r="K647" s="32" t="s">
        <v>40</v>
      </c>
      <c r="L647" s="32" t="s">
        <v>44</v>
      </c>
      <c r="M647" s="32" t="s">
        <v>48</v>
      </c>
      <c r="N647" s="32">
        <v>7</v>
      </c>
      <c r="O647" s="32" t="s">
        <v>53</v>
      </c>
      <c r="P647" s="32" t="s">
        <v>37</v>
      </c>
      <c r="Q647" s="32" t="s">
        <v>32</v>
      </c>
      <c r="R647" s="32" t="s">
        <v>31</v>
      </c>
      <c r="S647" s="32" t="s">
        <v>0</v>
      </c>
      <c r="T647" s="32" t="s">
        <v>36</v>
      </c>
      <c r="U647" s="32" t="s">
        <v>49</v>
      </c>
      <c r="V647" s="32" t="s">
        <v>46</v>
      </c>
      <c r="W647" s="32">
        <f>SUM(_xlfn.XLOOKUP(B647,freq!$A$2:$A$40,freq!$B$2:$B$40,0),_xlfn.XLOOKUP(C647,freq!$A$2:$A$40,freq!$B$2:$B$40,0),_xlfn.XLOOKUP(D647,freq!$A$2:$A$40,freq!$B$2:$B$40,0),_xlfn.XLOOKUP(E647,freq!$A$2:$A$40,freq!$B$2:$B$40,0),_xlfn.XLOOKUP(F647,freq!$A$2:$A$40,freq!$B$2:$B$40,0),_xlfn.XLOOKUP(G647,freq!$A$2:$A$40,freq!$B$2:$B$40,0),_xlfn.XLOOKUP(H647,freq!$A$2:$A$40,freq!$B$2:$B$40,0),_xlfn.XLOOKUP(I647,freq!$A$2:$A$40,freq!$B$2:$B$40,0),_xlfn.XLOOKUP(J647,freq!$A$2:$A$40,freq!$B$2:$B$40,0),_xlfn.XLOOKUP(K647,freq!$A$2:$A$40,freq!$B$2:$B$40,0),_xlfn.XLOOKUP(L647,freq!$A$2:$A$40,freq!$B$2:$B$40,0),_xlfn.XLOOKUP(M647,freq!$A$2:$A$40,freq!$B$2:$B$40,0),_xlfn.XLOOKUP(N647,freq!$A$2:$A$40,freq!$B$2:$B$40,0),_xlfn.XLOOKUP(O647,freq!$A$2:$A$40,freq!$B$2:$B$40,0),_xlfn.XLOOKUP(P647,freq!$A$2:$A$40,freq!$B$2:$B$40,0),_xlfn.XLOOKUP(Q647,freq!$A$2:$A$40,freq!$B$2:$B$40,0),_xlfn.XLOOKUP(R647,freq!$A$2:$A$40,freq!$B$2:$B$40,0),_xlfn.XLOOKUP(S647,freq!$A$2:$A$40,freq!$B$2:$B$40,0),_xlfn.XLOOKUP(T647,freq!$A$2:$A$40,freq!$B$2:$B$40,0),_xlfn.XLOOKUP(U647,freq!$A$2:$A$40,freq!$B$2:$B$40,0),_xlfn.XLOOKUP(V647,freq!$A$2:$A$40,freq!$B$2:$B$40,0))</f>
        <v>59.06</v>
      </c>
    </row>
    <row r="648" spans="1:23" x14ac:dyDescent="0.35">
      <c r="A648" s="32" t="s">
        <v>931</v>
      </c>
      <c r="B648" s="32">
        <v>7</v>
      </c>
      <c r="C648" s="32" t="s">
        <v>56</v>
      </c>
      <c r="D648" s="32" t="s">
        <v>33</v>
      </c>
      <c r="E648" s="32" t="s">
        <v>45</v>
      </c>
      <c r="F648" s="32">
        <v>8</v>
      </c>
      <c r="G648" s="32" t="s">
        <v>1</v>
      </c>
      <c r="H648" s="32" t="s">
        <v>32</v>
      </c>
      <c r="I648" s="32">
        <v>3</v>
      </c>
      <c r="J648" s="32" t="s">
        <v>41</v>
      </c>
      <c r="K648" s="32" t="s">
        <v>4</v>
      </c>
      <c r="L648" s="32" t="s">
        <v>50</v>
      </c>
      <c r="M648" s="32" t="s">
        <v>45</v>
      </c>
      <c r="N648" s="32">
        <v>2</v>
      </c>
      <c r="O648" s="32">
        <v>6</v>
      </c>
      <c r="P648" s="32">
        <v>5</v>
      </c>
      <c r="Q648" s="32" t="s">
        <v>0</v>
      </c>
      <c r="R648" s="32" t="s">
        <v>31</v>
      </c>
      <c r="S648" s="32" t="s">
        <v>46</v>
      </c>
      <c r="T648" s="32" t="s">
        <v>43</v>
      </c>
      <c r="U648" s="32" t="s">
        <v>43</v>
      </c>
      <c r="V648" s="32" t="s">
        <v>30</v>
      </c>
      <c r="W648" s="32">
        <f>SUM(_xlfn.XLOOKUP(B648,freq!$A$2:$A$40,freq!$B$2:$B$40,0),_xlfn.XLOOKUP(C648,freq!$A$2:$A$40,freq!$B$2:$B$40,0),_xlfn.XLOOKUP(D648,freq!$A$2:$A$40,freq!$B$2:$B$40,0),_xlfn.XLOOKUP(E648,freq!$A$2:$A$40,freq!$B$2:$B$40,0),_xlfn.XLOOKUP(F648,freq!$A$2:$A$40,freq!$B$2:$B$40,0),_xlfn.XLOOKUP(G648,freq!$A$2:$A$40,freq!$B$2:$B$40,0),_xlfn.XLOOKUP(H648,freq!$A$2:$A$40,freq!$B$2:$B$40,0),_xlfn.XLOOKUP(I648,freq!$A$2:$A$40,freq!$B$2:$B$40,0),_xlfn.XLOOKUP(J648,freq!$A$2:$A$40,freq!$B$2:$B$40,0),_xlfn.XLOOKUP(K648,freq!$A$2:$A$40,freq!$B$2:$B$40,0),_xlfn.XLOOKUP(L648,freq!$A$2:$A$40,freq!$B$2:$B$40,0),_xlfn.XLOOKUP(M648,freq!$A$2:$A$40,freq!$B$2:$B$40,0),_xlfn.XLOOKUP(N648,freq!$A$2:$A$40,freq!$B$2:$B$40,0),_xlfn.XLOOKUP(O648,freq!$A$2:$A$40,freq!$B$2:$B$40,0),_xlfn.XLOOKUP(P648,freq!$A$2:$A$40,freq!$B$2:$B$40,0),_xlfn.XLOOKUP(Q648,freq!$A$2:$A$40,freq!$B$2:$B$40,0),_xlfn.XLOOKUP(R648,freq!$A$2:$A$40,freq!$B$2:$B$40,0),_xlfn.XLOOKUP(S648,freq!$A$2:$A$40,freq!$B$2:$B$40,0),_xlfn.XLOOKUP(T648,freq!$A$2:$A$40,freq!$B$2:$B$40,0),_xlfn.XLOOKUP(U648,freq!$A$2:$A$40,freq!$B$2:$B$40,0),_xlfn.XLOOKUP(V648,freq!$A$2:$A$40,freq!$B$2:$B$40,0))</f>
        <v>59.050000000000011</v>
      </c>
    </row>
    <row r="649" spans="1:23" x14ac:dyDescent="0.35">
      <c r="A649" s="32" t="s">
        <v>430</v>
      </c>
      <c r="B649" s="32">
        <v>9</v>
      </c>
      <c r="C649" s="32">
        <v>6</v>
      </c>
      <c r="D649" s="32" t="s">
        <v>53</v>
      </c>
      <c r="E649" s="32" t="s">
        <v>56</v>
      </c>
      <c r="F649" s="32" t="s">
        <v>38</v>
      </c>
      <c r="G649" s="32">
        <v>9</v>
      </c>
      <c r="H649" s="32" t="s">
        <v>31</v>
      </c>
      <c r="I649" s="32" t="s">
        <v>4</v>
      </c>
      <c r="J649" s="32" t="s">
        <v>58</v>
      </c>
      <c r="K649" s="32" t="s">
        <v>28</v>
      </c>
      <c r="L649" s="32" t="s">
        <v>36</v>
      </c>
      <c r="M649" s="32">
        <v>9</v>
      </c>
      <c r="N649" s="32" t="s">
        <v>32</v>
      </c>
      <c r="O649" s="32" t="s">
        <v>49</v>
      </c>
      <c r="P649" s="32">
        <v>7</v>
      </c>
      <c r="Q649" s="32" t="s">
        <v>1</v>
      </c>
      <c r="R649" s="32">
        <v>6</v>
      </c>
      <c r="S649" s="32" t="s">
        <v>48</v>
      </c>
      <c r="T649" s="32" t="s">
        <v>37</v>
      </c>
      <c r="U649" s="32" t="s">
        <v>43</v>
      </c>
      <c r="V649" s="32" t="s">
        <v>45</v>
      </c>
      <c r="W649" s="32">
        <f>SUM(_xlfn.XLOOKUP(B649,freq!$A$2:$A$40,freq!$B$2:$B$40,0),_xlfn.XLOOKUP(C649,freq!$A$2:$A$40,freq!$B$2:$B$40,0),_xlfn.XLOOKUP(D649,freq!$A$2:$A$40,freq!$B$2:$B$40,0),_xlfn.XLOOKUP(E649,freq!$A$2:$A$40,freq!$B$2:$B$40,0),_xlfn.XLOOKUP(F649,freq!$A$2:$A$40,freq!$B$2:$B$40,0),_xlfn.XLOOKUP(G649,freq!$A$2:$A$40,freq!$B$2:$B$40,0),_xlfn.XLOOKUP(H649,freq!$A$2:$A$40,freq!$B$2:$B$40,0),_xlfn.XLOOKUP(I649,freq!$A$2:$A$40,freq!$B$2:$B$40,0),_xlfn.XLOOKUP(J649,freq!$A$2:$A$40,freq!$B$2:$B$40,0),_xlfn.XLOOKUP(K649,freq!$A$2:$A$40,freq!$B$2:$B$40,0),_xlfn.XLOOKUP(L649,freq!$A$2:$A$40,freq!$B$2:$B$40,0),_xlfn.XLOOKUP(M649,freq!$A$2:$A$40,freq!$B$2:$B$40,0),_xlfn.XLOOKUP(N649,freq!$A$2:$A$40,freq!$B$2:$B$40,0),_xlfn.XLOOKUP(O649,freq!$A$2:$A$40,freq!$B$2:$B$40,0),_xlfn.XLOOKUP(P649,freq!$A$2:$A$40,freq!$B$2:$B$40,0),_xlfn.XLOOKUP(Q649,freq!$A$2:$A$40,freq!$B$2:$B$40,0),_xlfn.XLOOKUP(R649,freq!$A$2:$A$40,freq!$B$2:$B$40,0),_xlfn.XLOOKUP(S649,freq!$A$2:$A$40,freq!$B$2:$B$40,0),_xlfn.XLOOKUP(T649,freq!$A$2:$A$40,freq!$B$2:$B$40,0),_xlfn.XLOOKUP(U649,freq!$A$2:$A$40,freq!$B$2:$B$40,0),_xlfn.XLOOKUP(V649,freq!$A$2:$A$40,freq!$B$2:$B$40,0))</f>
        <v>59.019999999999996</v>
      </c>
    </row>
    <row r="650" spans="1:23" x14ac:dyDescent="0.35">
      <c r="A650" s="32" t="s">
        <v>326</v>
      </c>
      <c r="B650" s="32">
        <v>2</v>
      </c>
      <c r="C650" s="32" t="s">
        <v>32</v>
      </c>
      <c r="D650" s="32" t="s">
        <v>59</v>
      </c>
      <c r="E650" s="32" t="s">
        <v>28</v>
      </c>
      <c r="F650" s="32" t="s">
        <v>53</v>
      </c>
      <c r="G650" s="32" t="s">
        <v>32</v>
      </c>
      <c r="H650" s="32" t="s">
        <v>32</v>
      </c>
      <c r="I650" s="32" t="s">
        <v>50</v>
      </c>
      <c r="J650" s="32" t="s">
        <v>44</v>
      </c>
      <c r="K650" s="32" t="s">
        <v>56</v>
      </c>
      <c r="L650" s="32" t="s">
        <v>50</v>
      </c>
      <c r="M650" s="32">
        <v>9</v>
      </c>
      <c r="N650" s="32" t="s">
        <v>32</v>
      </c>
      <c r="O650" s="32" t="s">
        <v>59</v>
      </c>
      <c r="P650" s="32" t="s">
        <v>29</v>
      </c>
      <c r="Q650" s="32" t="s">
        <v>2</v>
      </c>
      <c r="R650" s="32" t="s">
        <v>3</v>
      </c>
      <c r="S650" s="32">
        <v>4</v>
      </c>
      <c r="T650" s="32" t="s">
        <v>29</v>
      </c>
      <c r="U650" s="32" t="s">
        <v>45</v>
      </c>
      <c r="V650" s="32">
        <v>5</v>
      </c>
      <c r="W650" s="32">
        <f>SUM(_xlfn.XLOOKUP(B650,freq!$A$2:$A$40,freq!$B$2:$B$40,0),_xlfn.XLOOKUP(C650,freq!$A$2:$A$40,freq!$B$2:$B$40,0),_xlfn.XLOOKUP(D650,freq!$A$2:$A$40,freq!$B$2:$B$40,0),_xlfn.XLOOKUP(E650,freq!$A$2:$A$40,freq!$B$2:$B$40,0),_xlfn.XLOOKUP(F650,freq!$A$2:$A$40,freq!$B$2:$B$40,0),_xlfn.XLOOKUP(G650,freq!$A$2:$A$40,freq!$B$2:$B$40,0),_xlfn.XLOOKUP(H650,freq!$A$2:$A$40,freq!$B$2:$B$40,0),_xlfn.XLOOKUP(I650,freq!$A$2:$A$40,freq!$B$2:$B$40,0),_xlfn.XLOOKUP(J650,freq!$A$2:$A$40,freq!$B$2:$B$40,0),_xlfn.XLOOKUP(K650,freq!$A$2:$A$40,freq!$B$2:$B$40,0),_xlfn.XLOOKUP(L650,freq!$A$2:$A$40,freq!$B$2:$B$40,0),_xlfn.XLOOKUP(M650,freq!$A$2:$A$40,freq!$B$2:$B$40,0),_xlfn.XLOOKUP(N650,freq!$A$2:$A$40,freq!$B$2:$B$40,0),_xlfn.XLOOKUP(O650,freq!$A$2:$A$40,freq!$B$2:$B$40,0),_xlfn.XLOOKUP(P650,freq!$A$2:$A$40,freq!$B$2:$B$40,0),_xlfn.XLOOKUP(Q650,freq!$A$2:$A$40,freq!$B$2:$B$40,0),_xlfn.XLOOKUP(R650,freq!$A$2:$A$40,freq!$B$2:$B$40,0),_xlfn.XLOOKUP(S650,freq!$A$2:$A$40,freq!$B$2:$B$40,0),_xlfn.XLOOKUP(T650,freq!$A$2:$A$40,freq!$B$2:$B$40,0),_xlfn.XLOOKUP(U650,freq!$A$2:$A$40,freq!$B$2:$B$40,0),_xlfn.XLOOKUP(V650,freq!$A$2:$A$40,freq!$B$2:$B$40,0))</f>
        <v>58.980000000000004</v>
      </c>
    </row>
    <row r="651" spans="1:23" x14ac:dyDescent="0.35">
      <c r="A651" s="32" t="s">
        <v>1407</v>
      </c>
      <c r="B651" s="32" t="s">
        <v>38</v>
      </c>
      <c r="C651" s="32" t="s">
        <v>49</v>
      </c>
      <c r="D651" s="32" t="s">
        <v>42</v>
      </c>
      <c r="E651" s="32" t="s">
        <v>36</v>
      </c>
      <c r="F651" s="32" t="s">
        <v>48</v>
      </c>
      <c r="G651" s="32">
        <v>9</v>
      </c>
      <c r="H651" s="32" t="s">
        <v>48</v>
      </c>
      <c r="I651" s="32" t="s">
        <v>56</v>
      </c>
      <c r="J651" s="32" t="s">
        <v>45</v>
      </c>
      <c r="K651" s="32" t="s">
        <v>35</v>
      </c>
      <c r="L651" s="32" t="s">
        <v>28</v>
      </c>
      <c r="M651" s="32" t="s">
        <v>1</v>
      </c>
      <c r="N651" s="32">
        <v>2</v>
      </c>
      <c r="O651" s="32" t="s">
        <v>33</v>
      </c>
      <c r="P651" s="32" t="s">
        <v>53</v>
      </c>
      <c r="Q651" s="32" t="s">
        <v>38</v>
      </c>
      <c r="R651" s="32">
        <v>4</v>
      </c>
      <c r="S651" s="32">
        <v>4</v>
      </c>
      <c r="T651" s="32">
        <v>7</v>
      </c>
      <c r="U651" s="32" t="s">
        <v>59</v>
      </c>
      <c r="V651" s="32">
        <v>8</v>
      </c>
      <c r="W651" s="32">
        <f>SUM(_xlfn.XLOOKUP(B651,freq!$A$2:$A$40,freq!$B$2:$B$40,0),_xlfn.XLOOKUP(C651,freq!$A$2:$A$40,freq!$B$2:$B$40,0),_xlfn.XLOOKUP(D651,freq!$A$2:$A$40,freq!$B$2:$B$40,0),_xlfn.XLOOKUP(E651,freq!$A$2:$A$40,freq!$B$2:$B$40,0),_xlfn.XLOOKUP(F651,freq!$A$2:$A$40,freq!$B$2:$B$40,0),_xlfn.XLOOKUP(G651,freq!$A$2:$A$40,freq!$B$2:$B$40,0),_xlfn.XLOOKUP(H651,freq!$A$2:$A$40,freq!$B$2:$B$40,0),_xlfn.XLOOKUP(I651,freq!$A$2:$A$40,freq!$B$2:$B$40,0),_xlfn.XLOOKUP(J651,freq!$A$2:$A$40,freq!$B$2:$B$40,0),_xlfn.XLOOKUP(K651,freq!$A$2:$A$40,freq!$B$2:$B$40,0),_xlfn.XLOOKUP(L651,freq!$A$2:$A$40,freq!$B$2:$B$40,0),_xlfn.XLOOKUP(M651,freq!$A$2:$A$40,freq!$B$2:$B$40,0),_xlfn.XLOOKUP(N651,freq!$A$2:$A$40,freq!$B$2:$B$40,0),_xlfn.XLOOKUP(O651,freq!$A$2:$A$40,freq!$B$2:$B$40,0),_xlfn.XLOOKUP(P651,freq!$A$2:$A$40,freq!$B$2:$B$40,0),_xlfn.XLOOKUP(Q651,freq!$A$2:$A$40,freq!$B$2:$B$40,0),_xlfn.XLOOKUP(R651,freq!$A$2:$A$40,freq!$B$2:$B$40,0),_xlfn.XLOOKUP(S651,freq!$A$2:$A$40,freq!$B$2:$B$40,0),_xlfn.XLOOKUP(T651,freq!$A$2:$A$40,freq!$B$2:$B$40,0),_xlfn.XLOOKUP(U651,freq!$A$2:$A$40,freq!$B$2:$B$40,0),_xlfn.XLOOKUP(V651,freq!$A$2:$A$40,freq!$B$2:$B$40,0))</f>
        <v>58.97999999999999</v>
      </c>
    </row>
    <row r="652" spans="1:23" x14ac:dyDescent="0.35">
      <c r="A652" s="32" t="s">
        <v>1978</v>
      </c>
      <c r="B652" s="32" t="s">
        <v>48</v>
      </c>
      <c r="C652" s="32" t="s">
        <v>0</v>
      </c>
      <c r="D652" s="32" t="s">
        <v>1</v>
      </c>
      <c r="E652" s="32" t="s">
        <v>1</v>
      </c>
      <c r="F652" s="32" t="s">
        <v>40</v>
      </c>
      <c r="G652" s="32" t="s">
        <v>49</v>
      </c>
      <c r="H652" s="32" t="s">
        <v>58</v>
      </c>
      <c r="I652" s="32" t="s">
        <v>49</v>
      </c>
      <c r="J652" s="32" t="s">
        <v>28</v>
      </c>
      <c r="K652" s="32" t="s">
        <v>42</v>
      </c>
      <c r="L652" s="32" t="s">
        <v>48</v>
      </c>
      <c r="M652" s="32" t="s">
        <v>46</v>
      </c>
      <c r="N652" s="32">
        <v>7</v>
      </c>
      <c r="O652" s="32">
        <v>5</v>
      </c>
      <c r="P652" s="32" t="s">
        <v>48</v>
      </c>
      <c r="Q652" s="32">
        <v>1</v>
      </c>
      <c r="R652" s="32">
        <v>7</v>
      </c>
      <c r="S652" s="32" t="s">
        <v>29</v>
      </c>
      <c r="T652" s="32" t="s">
        <v>2</v>
      </c>
      <c r="U652" s="32">
        <v>6</v>
      </c>
      <c r="V652" s="32" t="s">
        <v>37</v>
      </c>
      <c r="W652" s="32">
        <f>SUM(_xlfn.XLOOKUP(B652,freq!$A$2:$A$40,freq!$B$2:$B$40,0),_xlfn.XLOOKUP(C652,freq!$A$2:$A$40,freq!$B$2:$B$40,0),_xlfn.XLOOKUP(D652,freq!$A$2:$A$40,freq!$B$2:$B$40,0),_xlfn.XLOOKUP(E652,freq!$A$2:$A$40,freq!$B$2:$B$40,0),_xlfn.XLOOKUP(F652,freq!$A$2:$A$40,freq!$B$2:$B$40,0),_xlfn.XLOOKUP(G652,freq!$A$2:$A$40,freq!$B$2:$B$40,0),_xlfn.XLOOKUP(H652,freq!$A$2:$A$40,freq!$B$2:$B$40,0),_xlfn.XLOOKUP(I652,freq!$A$2:$A$40,freq!$B$2:$B$40,0),_xlfn.XLOOKUP(J652,freq!$A$2:$A$40,freq!$B$2:$B$40,0),_xlfn.XLOOKUP(K652,freq!$A$2:$A$40,freq!$B$2:$B$40,0),_xlfn.XLOOKUP(L652,freq!$A$2:$A$40,freq!$B$2:$B$40,0),_xlfn.XLOOKUP(M652,freq!$A$2:$A$40,freq!$B$2:$B$40,0),_xlfn.XLOOKUP(N652,freq!$A$2:$A$40,freq!$B$2:$B$40,0),_xlfn.XLOOKUP(O652,freq!$A$2:$A$40,freq!$B$2:$B$40,0),_xlfn.XLOOKUP(P652,freq!$A$2:$A$40,freq!$B$2:$B$40,0),_xlfn.XLOOKUP(Q652,freq!$A$2:$A$40,freq!$B$2:$B$40,0),_xlfn.XLOOKUP(R652,freq!$A$2:$A$40,freq!$B$2:$B$40,0),_xlfn.XLOOKUP(S652,freq!$A$2:$A$40,freq!$B$2:$B$40,0),_xlfn.XLOOKUP(T652,freq!$A$2:$A$40,freq!$B$2:$B$40,0),_xlfn.XLOOKUP(U652,freq!$A$2:$A$40,freq!$B$2:$B$40,0),_xlfn.XLOOKUP(V652,freq!$A$2:$A$40,freq!$B$2:$B$40,0))</f>
        <v>58.960000000000008</v>
      </c>
    </row>
    <row r="653" spans="1:23" x14ac:dyDescent="0.35">
      <c r="A653" s="32" t="s">
        <v>1501</v>
      </c>
      <c r="B653" s="32" t="s">
        <v>30</v>
      </c>
      <c r="C653" s="32" t="s">
        <v>28</v>
      </c>
      <c r="D653" s="32">
        <v>2</v>
      </c>
      <c r="E653" s="32">
        <v>4</v>
      </c>
      <c r="F653" s="32" t="s">
        <v>31</v>
      </c>
      <c r="G653" s="32" t="s">
        <v>32</v>
      </c>
      <c r="H653" s="32" t="s">
        <v>3</v>
      </c>
      <c r="I653" s="32" t="s">
        <v>31</v>
      </c>
      <c r="J653" s="32" t="s">
        <v>36</v>
      </c>
      <c r="K653" s="32" t="s">
        <v>2</v>
      </c>
      <c r="L653" s="32">
        <v>0</v>
      </c>
      <c r="M653" s="32" t="s">
        <v>35</v>
      </c>
      <c r="N653" s="32" t="s">
        <v>43</v>
      </c>
      <c r="O653" s="32" t="s">
        <v>43</v>
      </c>
      <c r="P653" s="32" t="s">
        <v>2</v>
      </c>
      <c r="Q653" s="32" t="s">
        <v>28</v>
      </c>
      <c r="R653" s="32">
        <v>0</v>
      </c>
      <c r="S653" s="32" t="s">
        <v>43</v>
      </c>
      <c r="T653" s="32" t="s">
        <v>58</v>
      </c>
      <c r="U653" s="32" t="s">
        <v>29</v>
      </c>
      <c r="V653" s="32" t="s">
        <v>40</v>
      </c>
      <c r="W653" s="32">
        <f>SUM(_xlfn.XLOOKUP(B653,freq!$A$2:$A$40,freq!$B$2:$B$40,0),_xlfn.XLOOKUP(C653,freq!$A$2:$A$40,freq!$B$2:$B$40,0),_xlfn.XLOOKUP(D653,freq!$A$2:$A$40,freq!$B$2:$B$40,0),_xlfn.XLOOKUP(E653,freq!$A$2:$A$40,freq!$B$2:$B$40,0),_xlfn.XLOOKUP(F653,freq!$A$2:$A$40,freq!$B$2:$B$40,0),_xlfn.XLOOKUP(G653,freq!$A$2:$A$40,freq!$B$2:$B$40,0),_xlfn.XLOOKUP(H653,freq!$A$2:$A$40,freq!$B$2:$B$40,0),_xlfn.XLOOKUP(I653,freq!$A$2:$A$40,freq!$B$2:$B$40,0),_xlfn.XLOOKUP(J653,freq!$A$2:$A$40,freq!$B$2:$B$40,0),_xlfn.XLOOKUP(K653,freq!$A$2:$A$40,freq!$B$2:$B$40,0),_xlfn.XLOOKUP(L653,freq!$A$2:$A$40,freq!$B$2:$B$40,0),_xlfn.XLOOKUP(M653,freq!$A$2:$A$40,freq!$B$2:$B$40,0),_xlfn.XLOOKUP(N653,freq!$A$2:$A$40,freq!$B$2:$B$40,0),_xlfn.XLOOKUP(O653,freq!$A$2:$A$40,freq!$B$2:$B$40,0),_xlfn.XLOOKUP(P653,freq!$A$2:$A$40,freq!$B$2:$B$40,0),_xlfn.XLOOKUP(Q653,freq!$A$2:$A$40,freq!$B$2:$B$40,0),_xlfn.XLOOKUP(R653,freq!$A$2:$A$40,freq!$B$2:$B$40,0),_xlfn.XLOOKUP(S653,freq!$A$2:$A$40,freq!$B$2:$B$40,0),_xlfn.XLOOKUP(T653,freq!$A$2:$A$40,freq!$B$2:$B$40,0),_xlfn.XLOOKUP(U653,freq!$A$2:$A$40,freq!$B$2:$B$40,0),_xlfn.XLOOKUP(V653,freq!$A$2:$A$40,freq!$B$2:$B$40,0))</f>
        <v>58.879999999999995</v>
      </c>
    </row>
    <row r="654" spans="1:23" x14ac:dyDescent="0.35">
      <c r="A654" s="32" t="s">
        <v>2070</v>
      </c>
      <c r="B654" s="32">
        <v>9</v>
      </c>
      <c r="C654" s="32" t="s">
        <v>4</v>
      </c>
      <c r="D654" s="32" t="s">
        <v>42</v>
      </c>
      <c r="E654" s="32" t="s">
        <v>30</v>
      </c>
      <c r="F654" s="32" t="s">
        <v>30</v>
      </c>
      <c r="G654" s="32" t="s">
        <v>4</v>
      </c>
      <c r="H654" s="32" t="s">
        <v>38</v>
      </c>
      <c r="I654" s="32" t="s">
        <v>58</v>
      </c>
      <c r="J654" s="32" t="s">
        <v>1</v>
      </c>
      <c r="K654" s="32" t="s">
        <v>42</v>
      </c>
      <c r="L654" s="32" t="s">
        <v>34</v>
      </c>
      <c r="M654" s="32" t="s">
        <v>2</v>
      </c>
      <c r="N654" s="32" t="s">
        <v>41</v>
      </c>
      <c r="O654" s="32" t="s">
        <v>44</v>
      </c>
      <c r="P654" s="32" t="s">
        <v>31</v>
      </c>
      <c r="Q654" s="32" t="s">
        <v>32</v>
      </c>
      <c r="R654" s="32">
        <v>6</v>
      </c>
      <c r="S654" s="32" t="s">
        <v>2</v>
      </c>
      <c r="T654" s="32" t="s">
        <v>1</v>
      </c>
      <c r="U654" s="32">
        <v>5</v>
      </c>
      <c r="V654" s="32" t="s">
        <v>53</v>
      </c>
      <c r="W654" s="32">
        <f>SUM(_xlfn.XLOOKUP(B654,freq!$A$2:$A$40,freq!$B$2:$B$40,0),_xlfn.XLOOKUP(C654,freq!$A$2:$A$40,freq!$B$2:$B$40,0),_xlfn.XLOOKUP(D654,freq!$A$2:$A$40,freq!$B$2:$B$40,0),_xlfn.XLOOKUP(E654,freq!$A$2:$A$40,freq!$B$2:$B$40,0),_xlfn.XLOOKUP(F654,freq!$A$2:$A$40,freq!$B$2:$B$40,0),_xlfn.XLOOKUP(G654,freq!$A$2:$A$40,freq!$B$2:$B$40,0),_xlfn.XLOOKUP(H654,freq!$A$2:$A$40,freq!$B$2:$B$40,0),_xlfn.XLOOKUP(I654,freq!$A$2:$A$40,freq!$B$2:$B$40,0),_xlfn.XLOOKUP(J654,freq!$A$2:$A$40,freq!$B$2:$B$40,0),_xlfn.XLOOKUP(K654,freq!$A$2:$A$40,freq!$B$2:$B$40,0),_xlfn.XLOOKUP(L654,freq!$A$2:$A$40,freq!$B$2:$B$40,0),_xlfn.XLOOKUP(M654,freq!$A$2:$A$40,freq!$B$2:$B$40,0),_xlfn.XLOOKUP(N654,freq!$A$2:$A$40,freq!$B$2:$B$40,0),_xlfn.XLOOKUP(O654,freq!$A$2:$A$40,freq!$B$2:$B$40,0),_xlfn.XLOOKUP(P654,freq!$A$2:$A$40,freq!$B$2:$B$40,0),_xlfn.XLOOKUP(Q654,freq!$A$2:$A$40,freq!$B$2:$B$40,0),_xlfn.XLOOKUP(R654,freq!$A$2:$A$40,freq!$B$2:$B$40,0),_xlfn.XLOOKUP(S654,freq!$A$2:$A$40,freq!$B$2:$B$40,0),_xlfn.XLOOKUP(T654,freq!$A$2:$A$40,freq!$B$2:$B$40,0),_xlfn.XLOOKUP(U654,freq!$A$2:$A$40,freq!$B$2:$B$40,0),_xlfn.XLOOKUP(V654,freq!$A$2:$A$40,freq!$B$2:$B$40,0))</f>
        <v>58.870000000000005</v>
      </c>
    </row>
    <row r="655" spans="1:23" x14ac:dyDescent="0.35">
      <c r="A655" s="32" t="s">
        <v>80</v>
      </c>
      <c r="B655" s="32" t="s">
        <v>36</v>
      </c>
      <c r="C655" s="32" t="s">
        <v>30</v>
      </c>
      <c r="D655" s="32" t="s">
        <v>53</v>
      </c>
      <c r="E655" s="32">
        <v>2</v>
      </c>
      <c r="F655" s="32" t="s">
        <v>44</v>
      </c>
      <c r="G655" s="32" t="s">
        <v>3</v>
      </c>
      <c r="H655" s="32" t="s">
        <v>44</v>
      </c>
      <c r="I655" s="32">
        <v>4</v>
      </c>
      <c r="J655" s="32" t="s">
        <v>45</v>
      </c>
      <c r="K655" s="32">
        <v>1</v>
      </c>
      <c r="L655" s="32" t="s">
        <v>30</v>
      </c>
      <c r="M655" s="32">
        <v>1</v>
      </c>
      <c r="N655" s="32" t="s">
        <v>43</v>
      </c>
      <c r="O655" s="32" t="s">
        <v>1</v>
      </c>
      <c r="P655" s="32" t="s">
        <v>33</v>
      </c>
      <c r="Q655" s="32" t="s">
        <v>45</v>
      </c>
      <c r="R655" s="32" t="s">
        <v>58</v>
      </c>
      <c r="S655" s="32">
        <v>2</v>
      </c>
      <c r="T655" s="32" t="s">
        <v>37</v>
      </c>
      <c r="U655" s="32" t="s">
        <v>33</v>
      </c>
      <c r="V655" s="32">
        <v>9</v>
      </c>
      <c r="W655" s="32">
        <f>SUM(_xlfn.XLOOKUP(B655,freq!$A$2:$A$40,freq!$B$2:$B$40,0),_xlfn.XLOOKUP(C655,freq!$A$2:$A$40,freq!$B$2:$B$40,0),_xlfn.XLOOKUP(D655,freq!$A$2:$A$40,freq!$B$2:$B$40,0),_xlfn.XLOOKUP(E655,freq!$A$2:$A$40,freq!$B$2:$B$40,0),_xlfn.XLOOKUP(F655,freq!$A$2:$A$40,freq!$B$2:$B$40,0),_xlfn.XLOOKUP(G655,freq!$A$2:$A$40,freq!$B$2:$B$40,0),_xlfn.XLOOKUP(H655,freq!$A$2:$A$40,freq!$B$2:$B$40,0),_xlfn.XLOOKUP(I655,freq!$A$2:$A$40,freq!$B$2:$B$40,0),_xlfn.XLOOKUP(J655,freq!$A$2:$A$40,freq!$B$2:$B$40,0),_xlfn.XLOOKUP(K655,freq!$A$2:$A$40,freq!$B$2:$B$40,0),_xlfn.XLOOKUP(L655,freq!$A$2:$A$40,freq!$B$2:$B$40,0),_xlfn.XLOOKUP(M655,freq!$A$2:$A$40,freq!$B$2:$B$40,0),_xlfn.XLOOKUP(N655,freq!$A$2:$A$40,freq!$B$2:$B$40,0),_xlfn.XLOOKUP(O655,freq!$A$2:$A$40,freq!$B$2:$B$40,0),_xlfn.XLOOKUP(P655,freq!$A$2:$A$40,freq!$B$2:$B$40,0),_xlfn.XLOOKUP(Q655,freq!$A$2:$A$40,freq!$B$2:$B$40,0),_xlfn.XLOOKUP(R655,freq!$A$2:$A$40,freq!$B$2:$B$40,0),_xlfn.XLOOKUP(S655,freq!$A$2:$A$40,freq!$B$2:$B$40,0),_xlfn.XLOOKUP(T655,freq!$A$2:$A$40,freq!$B$2:$B$40,0),_xlfn.XLOOKUP(U655,freq!$A$2:$A$40,freq!$B$2:$B$40,0),_xlfn.XLOOKUP(V655,freq!$A$2:$A$40,freq!$B$2:$B$40,0))</f>
        <v>58.810000000000009</v>
      </c>
    </row>
    <row r="656" spans="1:23" x14ac:dyDescent="0.35">
      <c r="A656" s="32" t="s">
        <v>1058</v>
      </c>
      <c r="B656" s="32" t="s">
        <v>31</v>
      </c>
      <c r="C656" s="32">
        <v>3</v>
      </c>
      <c r="D656" s="32" t="s">
        <v>2</v>
      </c>
      <c r="E656" s="32" t="s">
        <v>44</v>
      </c>
      <c r="F656" s="32" t="s">
        <v>42</v>
      </c>
      <c r="G656" s="32">
        <v>5</v>
      </c>
      <c r="H656" s="32" t="s">
        <v>2</v>
      </c>
      <c r="I656" s="32" t="s">
        <v>28</v>
      </c>
      <c r="J656" s="32">
        <v>0</v>
      </c>
      <c r="K656" s="32">
        <v>8</v>
      </c>
      <c r="L656" s="32" t="s">
        <v>46</v>
      </c>
      <c r="M656" s="32" t="s">
        <v>4</v>
      </c>
      <c r="N656" s="32" t="s">
        <v>43</v>
      </c>
      <c r="O656" s="32" t="s">
        <v>48</v>
      </c>
      <c r="P656" s="32" t="s">
        <v>0</v>
      </c>
      <c r="Q656" s="32" t="s">
        <v>44</v>
      </c>
      <c r="R656" s="32">
        <v>7</v>
      </c>
      <c r="S656" s="32" t="s">
        <v>36</v>
      </c>
      <c r="T656" s="32">
        <v>9</v>
      </c>
      <c r="U656" s="32">
        <v>5</v>
      </c>
      <c r="V656" s="32" t="s">
        <v>1</v>
      </c>
      <c r="W656" s="32">
        <f>SUM(_xlfn.XLOOKUP(B656,freq!$A$2:$A$40,freq!$B$2:$B$40,0),_xlfn.XLOOKUP(C656,freq!$A$2:$A$40,freq!$B$2:$B$40,0),_xlfn.XLOOKUP(D656,freq!$A$2:$A$40,freq!$B$2:$B$40,0),_xlfn.XLOOKUP(E656,freq!$A$2:$A$40,freq!$B$2:$B$40,0),_xlfn.XLOOKUP(F656,freq!$A$2:$A$40,freq!$B$2:$B$40,0),_xlfn.XLOOKUP(G656,freq!$A$2:$A$40,freq!$B$2:$B$40,0),_xlfn.XLOOKUP(H656,freq!$A$2:$A$40,freq!$B$2:$B$40,0),_xlfn.XLOOKUP(I656,freq!$A$2:$A$40,freq!$B$2:$B$40,0),_xlfn.XLOOKUP(J656,freq!$A$2:$A$40,freq!$B$2:$B$40,0),_xlfn.XLOOKUP(K656,freq!$A$2:$A$40,freq!$B$2:$B$40,0),_xlfn.XLOOKUP(L656,freq!$A$2:$A$40,freq!$B$2:$B$40,0),_xlfn.XLOOKUP(M656,freq!$A$2:$A$40,freq!$B$2:$B$40,0),_xlfn.XLOOKUP(N656,freq!$A$2:$A$40,freq!$B$2:$B$40,0),_xlfn.XLOOKUP(O656,freq!$A$2:$A$40,freq!$B$2:$B$40,0),_xlfn.XLOOKUP(P656,freq!$A$2:$A$40,freq!$B$2:$B$40,0),_xlfn.XLOOKUP(Q656,freq!$A$2:$A$40,freq!$B$2:$B$40,0),_xlfn.XLOOKUP(R656,freq!$A$2:$A$40,freq!$B$2:$B$40,0),_xlfn.XLOOKUP(S656,freq!$A$2:$A$40,freq!$B$2:$B$40,0),_xlfn.XLOOKUP(T656,freq!$A$2:$A$40,freq!$B$2:$B$40,0),_xlfn.XLOOKUP(U656,freq!$A$2:$A$40,freq!$B$2:$B$40,0),_xlfn.XLOOKUP(V656,freq!$A$2:$A$40,freq!$B$2:$B$40,0))</f>
        <v>58.81</v>
      </c>
    </row>
    <row r="657" spans="1:23" x14ac:dyDescent="0.35">
      <c r="A657" s="32" t="s">
        <v>1395</v>
      </c>
      <c r="B657" s="32">
        <v>3</v>
      </c>
      <c r="C657" s="32" t="s">
        <v>36</v>
      </c>
      <c r="D657" s="32" t="s">
        <v>41</v>
      </c>
      <c r="E657" s="32">
        <v>7</v>
      </c>
      <c r="F657" s="32" t="s">
        <v>45</v>
      </c>
      <c r="G657" s="32" t="s">
        <v>56</v>
      </c>
      <c r="H657" s="32" t="s">
        <v>48</v>
      </c>
      <c r="I657" s="32">
        <v>4</v>
      </c>
      <c r="J657" s="32">
        <v>5</v>
      </c>
      <c r="K657" s="32" t="s">
        <v>28</v>
      </c>
      <c r="L657" s="32">
        <v>7</v>
      </c>
      <c r="M657" s="32" t="s">
        <v>3</v>
      </c>
      <c r="N657" s="32">
        <v>7</v>
      </c>
      <c r="O657" s="32" t="s">
        <v>2</v>
      </c>
      <c r="P657" s="32" t="s">
        <v>46</v>
      </c>
      <c r="Q657" s="32" t="s">
        <v>41</v>
      </c>
      <c r="R657" s="32" t="s">
        <v>58</v>
      </c>
      <c r="S657" s="32" t="s">
        <v>59</v>
      </c>
      <c r="T657" s="32" t="s">
        <v>46</v>
      </c>
      <c r="U657" s="32" t="s">
        <v>40</v>
      </c>
      <c r="V657" s="32" t="s">
        <v>42</v>
      </c>
      <c r="W657" s="32">
        <f>SUM(_xlfn.XLOOKUP(B657,freq!$A$2:$A$40,freq!$B$2:$B$40,0),_xlfn.XLOOKUP(C657,freq!$A$2:$A$40,freq!$B$2:$B$40,0),_xlfn.XLOOKUP(D657,freq!$A$2:$A$40,freq!$B$2:$B$40,0),_xlfn.XLOOKUP(E657,freq!$A$2:$A$40,freq!$B$2:$B$40,0),_xlfn.XLOOKUP(F657,freq!$A$2:$A$40,freq!$B$2:$B$40,0),_xlfn.XLOOKUP(G657,freq!$A$2:$A$40,freq!$B$2:$B$40,0),_xlfn.XLOOKUP(H657,freq!$A$2:$A$40,freq!$B$2:$B$40,0),_xlfn.XLOOKUP(I657,freq!$A$2:$A$40,freq!$B$2:$B$40,0),_xlfn.XLOOKUP(J657,freq!$A$2:$A$40,freq!$B$2:$B$40,0),_xlfn.XLOOKUP(K657,freq!$A$2:$A$40,freq!$B$2:$B$40,0),_xlfn.XLOOKUP(L657,freq!$A$2:$A$40,freq!$B$2:$B$40,0),_xlfn.XLOOKUP(M657,freq!$A$2:$A$40,freq!$B$2:$B$40,0),_xlfn.XLOOKUP(N657,freq!$A$2:$A$40,freq!$B$2:$B$40,0),_xlfn.XLOOKUP(O657,freq!$A$2:$A$40,freq!$B$2:$B$40,0),_xlfn.XLOOKUP(P657,freq!$A$2:$A$40,freq!$B$2:$B$40,0),_xlfn.XLOOKUP(Q657,freq!$A$2:$A$40,freq!$B$2:$B$40,0),_xlfn.XLOOKUP(R657,freq!$A$2:$A$40,freq!$B$2:$B$40,0),_xlfn.XLOOKUP(S657,freq!$A$2:$A$40,freq!$B$2:$B$40,0),_xlfn.XLOOKUP(T657,freq!$A$2:$A$40,freq!$B$2:$B$40,0),_xlfn.XLOOKUP(U657,freq!$A$2:$A$40,freq!$B$2:$B$40,0),_xlfn.XLOOKUP(V657,freq!$A$2:$A$40,freq!$B$2:$B$40,0))</f>
        <v>58.790000000000006</v>
      </c>
    </row>
    <row r="658" spans="1:23" x14ac:dyDescent="0.35">
      <c r="A658" s="32" t="s">
        <v>1668</v>
      </c>
      <c r="B658" s="32" t="s">
        <v>48</v>
      </c>
      <c r="C658" s="32" t="s">
        <v>53</v>
      </c>
      <c r="D658" s="32" t="s">
        <v>56</v>
      </c>
      <c r="E658" s="32" t="s">
        <v>59</v>
      </c>
      <c r="F658" s="32" t="s">
        <v>3</v>
      </c>
      <c r="G658" s="32" t="s">
        <v>37</v>
      </c>
      <c r="H658" s="32" t="s">
        <v>53</v>
      </c>
      <c r="I658" s="32" t="s">
        <v>49</v>
      </c>
      <c r="J658" s="32" t="s">
        <v>42</v>
      </c>
      <c r="K658" s="32" t="s">
        <v>4</v>
      </c>
      <c r="L658" s="32" t="s">
        <v>56</v>
      </c>
      <c r="M658" s="32">
        <v>8</v>
      </c>
      <c r="N658" s="32">
        <v>3</v>
      </c>
      <c r="O658" s="32">
        <v>9</v>
      </c>
      <c r="P658" s="32" t="s">
        <v>31</v>
      </c>
      <c r="Q658" s="32">
        <v>7</v>
      </c>
      <c r="R658" s="32" t="s">
        <v>3</v>
      </c>
      <c r="S658" s="32" t="s">
        <v>34</v>
      </c>
      <c r="T658" s="32" t="s">
        <v>31</v>
      </c>
      <c r="U658" s="32" t="s">
        <v>30</v>
      </c>
      <c r="V658" s="32">
        <v>1</v>
      </c>
      <c r="W658" s="32">
        <f>SUM(_xlfn.XLOOKUP(B658,freq!$A$2:$A$40,freq!$B$2:$B$40,0),_xlfn.XLOOKUP(C658,freq!$A$2:$A$40,freq!$B$2:$B$40,0),_xlfn.XLOOKUP(D658,freq!$A$2:$A$40,freq!$B$2:$B$40,0),_xlfn.XLOOKUP(E658,freq!$A$2:$A$40,freq!$B$2:$B$40,0),_xlfn.XLOOKUP(F658,freq!$A$2:$A$40,freq!$B$2:$B$40,0),_xlfn.XLOOKUP(G658,freq!$A$2:$A$40,freq!$B$2:$B$40,0),_xlfn.XLOOKUP(H658,freq!$A$2:$A$40,freq!$B$2:$B$40,0),_xlfn.XLOOKUP(I658,freq!$A$2:$A$40,freq!$B$2:$B$40,0),_xlfn.XLOOKUP(J658,freq!$A$2:$A$40,freq!$B$2:$B$40,0),_xlfn.XLOOKUP(K658,freq!$A$2:$A$40,freq!$B$2:$B$40,0),_xlfn.XLOOKUP(L658,freq!$A$2:$A$40,freq!$B$2:$B$40,0),_xlfn.XLOOKUP(M658,freq!$A$2:$A$40,freq!$B$2:$B$40,0),_xlfn.XLOOKUP(N658,freq!$A$2:$A$40,freq!$B$2:$B$40,0),_xlfn.XLOOKUP(O658,freq!$A$2:$A$40,freq!$B$2:$B$40,0),_xlfn.XLOOKUP(P658,freq!$A$2:$A$40,freq!$B$2:$B$40,0),_xlfn.XLOOKUP(Q658,freq!$A$2:$A$40,freq!$B$2:$B$40,0),_xlfn.XLOOKUP(R658,freq!$A$2:$A$40,freq!$B$2:$B$40,0),_xlfn.XLOOKUP(S658,freq!$A$2:$A$40,freq!$B$2:$B$40,0),_xlfn.XLOOKUP(T658,freq!$A$2:$A$40,freq!$B$2:$B$40,0),_xlfn.XLOOKUP(U658,freq!$A$2:$A$40,freq!$B$2:$B$40,0),_xlfn.XLOOKUP(V658,freq!$A$2:$A$40,freq!$B$2:$B$40,0))</f>
        <v>58.790000000000006</v>
      </c>
    </row>
    <row r="659" spans="1:23" x14ac:dyDescent="0.35">
      <c r="A659" s="32" t="s">
        <v>1022</v>
      </c>
      <c r="B659" s="32" t="s">
        <v>44</v>
      </c>
      <c r="C659" s="32" t="s">
        <v>37</v>
      </c>
      <c r="D659" s="32" t="s">
        <v>44</v>
      </c>
      <c r="E659" s="32" t="s">
        <v>46</v>
      </c>
      <c r="F659" s="32" t="s">
        <v>3</v>
      </c>
      <c r="G659" s="32">
        <v>4</v>
      </c>
      <c r="H659" s="32" t="s">
        <v>31</v>
      </c>
      <c r="I659" s="32" t="s">
        <v>58</v>
      </c>
      <c r="J659" s="32" t="s">
        <v>31</v>
      </c>
      <c r="K659" s="32" t="s">
        <v>1</v>
      </c>
      <c r="L659" s="32">
        <v>3</v>
      </c>
      <c r="M659" s="32">
        <v>2</v>
      </c>
      <c r="N659" s="32" t="s">
        <v>49</v>
      </c>
      <c r="O659" s="32">
        <v>8</v>
      </c>
      <c r="P659" s="32" t="s">
        <v>53</v>
      </c>
      <c r="Q659" s="32" t="s">
        <v>29</v>
      </c>
      <c r="R659" s="32">
        <v>7</v>
      </c>
      <c r="S659" s="32" t="s">
        <v>48</v>
      </c>
      <c r="T659" s="32" t="s">
        <v>38</v>
      </c>
      <c r="U659" s="32">
        <v>5</v>
      </c>
      <c r="V659" s="32" t="s">
        <v>58</v>
      </c>
      <c r="W659" s="32">
        <f>SUM(_xlfn.XLOOKUP(B659,freq!$A$2:$A$40,freq!$B$2:$B$40,0),_xlfn.XLOOKUP(C659,freq!$A$2:$A$40,freq!$B$2:$B$40,0),_xlfn.XLOOKUP(D659,freq!$A$2:$A$40,freq!$B$2:$B$40,0),_xlfn.XLOOKUP(E659,freq!$A$2:$A$40,freq!$B$2:$B$40,0),_xlfn.XLOOKUP(F659,freq!$A$2:$A$40,freq!$B$2:$B$40,0),_xlfn.XLOOKUP(G659,freq!$A$2:$A$40,freq!$B$2:$B$40,0),_xlfn.XLOOKUP(H659,freq!$A$2:$A$40,freq!$B$2:$B$40,0),_xlfn.XLOOKUP(I659,freq!$A$2:$A$40,freq!$B$2:$B$40,0),_xlfn.XLOOKUP(J659,freq!$A$2:$A$40,freq!$B$2:$B$40,0),_xlfn.XLOOKUP(K659,freq!$A$2:$A$40,freq!$B$2:$B$40,0),_xlfn.XLOOKUP(L659,freq!$A$2:$A$40,freq!$B$2:$B$40,0),_xlfn.XLOOKUP(M659,freq!$A$2:$A$40,freq!$B$2:$B$40,0),_xlfn.XLOOKUP(N659,freq!$A$2:$A$40,freq!$B$2:$B$40,0),_xlfn.XLOOKUP(O659,freq!$A$2:$A$40,freq!$B$2:$B$40,0),_xlfn.XLOOKUP(P659,freq!$A$2:$A$40,freq!$B$2:$B$40,0),_xlfn.XLOOKUP(Q659,freq!$A$2:$A$40,freq!$B$2:$B$40,0),_xlfn.XLOOKUP(R659,freq!$A$2:$A$40,freq!$B$2:$B$40,0),_xlfn.XLOOKUP(S659,freq!$A$2:$A$40,freq!$B$2:$B$40,0),_xlfn.XLOOKUP(T659,freq!$A$2:$A$40,freq!$B$2:$B$40,0),_xlfn.XLOOKUP(U659,freq!$A$2:$A$40,freq!$B$2:$B$40,0),_xlfn.XLOOKUP(V659,freq!$A$2:$A$40,freq!$B$2:$B$40,0))</f>
        <v>58.75</v>
      </c>
    </row>
    <row r="660" spans="1:23" x14ac:dyDescent="0.35">
      <c r="A660" s="32" t="s">
        <v>431</v>
      </c>
      <c r="B660" s="32">
        <v>4</v>
      </c>
      <c r="C660" s="32" t="s">
        <v>48</v>
      </c>
      <c r="D660" s="32" t="s">
        <v>58</v>
      </c>
      <c r="E660" s="32" t="s">
        <v>37</v>
      </c>
      <c r="F660" s="32" t="s">
        <v>53</v>
      </c>
      <c r="G660" s="32" t="s">
        <v>35</v>
      </c>
      <c r="H660" s="32">
        <v>6</v>
      </c>
      <c r="I660" s="32" t="s">
        <v>34</v>
      </c>
      <c r="J660" s="32" t="s">
        <v>29</v>
      </c>
      <c r="K660" s="32" t="s">
        <v>2</v>
      </c>
      <c r="L660" s="32">
        <v>4</v>
      </c>
      <c r="M660" s="32" t="s">
        <v>44</v>
      </c>
      <c r="N660" s="32" t="s">
        <v>44</v>
      </c>
      <c r="O660" s="32" t="s">
        <v>49</v>
      </c>
      <c r="P660" s="32" t="s">
        <v>43</v>
      </c>
      <c r="Q660" s="32" t="s">
        <v>1</v>
      </c>
      <c r="R660" s="32" t="s">
        <v>29</v>
      </c>
      <c r="S660" s="32">
        <v>6</v>
      </c>
      <c r="T660" s="32" t="s">
        <v>46</v>
      </c>
      <c r="U660" s="32" t="s">
        <v>4</v>
      </c>
      <c r="V660" s="32">
        <v>9</v>
      </c>
      <c r="W660" s="32">
        <f>SUM(_xlfn.XLOOKUP(B660,freq!$A$2:$A$40,freq!$B$2:$B$40,0),_xlfn.XLOOKUP(C660,freq!$A$2:$A$40,freq!$B$2:$B$40,0),_xlfn.XLOOKUP(D660,freq!$A$2:$A$40,freq!$B$2:$B$40,0),_xlfn.XLOOKUP(E660,freq!$A$2:$A$40,freq!$B$2:$B$40,0),_xlfn.XLOOKUP(F660,freq!$A$2:$A$40,freq!$B$2:$B$40,0),_xlfn.XLOOKUP(G660,freq!$A$2:$A$40,freq!$B$2:$B$40,0),_xlfn.XLOOKUP(H660,freq!$A$2:$A$40,freq!$B$2:$B$40,0),_xlfn.XLOOKUP(I660,freq!$A$2:$A$40,freq!$B$2:$B$40,0),_xlfn.XLOOKUP(J660,freq!$A$2:$A$40,freq!$B$2:$B$40,0),_xlfn.XLOOKUP(K660,freq!$A$2:$A$40,freq!$B$2:$B$40,0),_xlfn.XLOOKUP(L660,freq!$A$2:$A$40,freq!$B$2:$B$40,0),_xlfn.XLOOKUP(M660,freq!$A$2:$A$40,freq!$B$2:$B$40,0),_xlfn.XLOOKUP(N660,freq!$A$2:$A$40,freq!$B$2:$B$40,0),_xlfn.XLOOKUP(O660,freq!$A$2:$A$40,freq!$B$2:$B$40,0),_xlfn.XLOOKUP(P660,freq!$A$2:$A$40,freq!$B$2:$B$40,0),_xlfn.XLOOKUP(Q660,freq!$A$2:$A$40,freq!$B$2:$B$40,0),_xlfn.XLOOKUP(R660,freq!$A$2:$A$40,freq!$B$2:$B$40,0),_xlfn.XLOOKUP(S660,freq!$A$2:$A$40,freq!$B$2:$B$40,0),_xlfn.XLOOKUP(T660,freq!$A$2:$A$40,freq!$B$2:$B$40,0),_xlfn.XLOOKUP(U660,freq!$A$2:$A$40,freq!$B$2:$B$40,0),_xlfn.XLOOKUP(V660,freq!$A$2:$A$40,freq!$B$2:$B$40,0))</f>
        <v>58.73</v>
      </c>
    </row>
    <row r="661" spans="1:23" x14ac:dyDescent="0.35">
      <c r="A661" s="32" t="s">
        <v>961</v>
      </c>
      <c r="B661" s="32" t="s">
        <v>48</v>
      </c>
      <c r="C661" s="32" t="s">
        <v>48</v>
      </c>
      <c r="D661" s="32">
        <v>4</v>
      </c>
      <c r="E661" s="32" t="s">
        <v>56</v>
      </c>
      <c r="F661" s="32" t="s">
        <v>56</v>
      </c>
      <c r="G661" s="32">
        <v>5</v>
      </c>
      <c r="H661" s="32" t="s">
        <v>31</v>
      </c>
      <c r="I661" s="32" t="s">
        <v>28</v>
      </c>
      <c r="J661" s="32" t="s">
        <v>0</v>
      </c>
      <c r="K661" s="32" t="s">
        <v>30</v>
      </c>
      <c r="L661" s="32">
        <v>1</v>
      </c>
      <c r="M661" s="32" t="s">
        <v>35</v>
      </c>
      <c r="N661" s="32" t="s">
        <v>58</v>
      </c>
      <c r="O661" s="32">
        <v>4</v>
      </c>
      <c r="P661" s="32">
        <v>2</v>
      </c>
      <c r="Q661" s="32">
        <v>9</v>
      </c>
      <c r="R661" s="32" t="s">
        <v>56</v>
      </c>
      <c r="S661" s="32">
        <v>2</v>
      </c>
      <c r="T661" s="32" t="s">
        <v>46</v>
      </c>
      <c r="U661" s="32" t="s">
        <v>37</v>
      </c>
      <c r="V661" s="32">
        <v>4</v>
      </c>
      <c r="W661" s="32">
        <f>SUM(_xlfn.XLOOKUP(B661,freq!$A$2:$A$40,freq!$B$2:$B$40,0),_xlfn.XLOOKUP(C661,freq!$A$2:$A$40,freq!$B$2:$B$40,0),_xlfn.XLOOKUP(D661,freq!$A$2:$A$40,freq!$B$2:$B$40,0),_xlfn.XLOOKUP(E661,freq!$A$2:$A$40,freq!$B$2:$B$40,0),_xlfn.XLOOKUP(F661,freq!$A$2:$A$40,freq!$B$2:$B$40,0),_xlfn.XLOOKUP(G661,freq!$A$2:$A$40,freq!$B$2:$B$40,0),_xlfn.XLOOKUP(H661,freq!$A$2:$A$40,freq!$B$2:$B$40,0),_xlfn.XLOOKUP(I661,freq!$A$2:$A$40,freq!$B$2:$B$40,0),_xlfn.XLOOKUP(J661,freq!$A$2:$A$40,freq!$B$2:$B$40,0),_xlfn.XLOOKUP(K661,freq!$A$2:$A$40,freq!$B$2:$B$40,0),_xlfn.XLOOKUP(L661,freq!$A$2:$A$40,freq!$B$2:$B$40,0),_xlfn.XLOOKUP(M661,freq!$A$2:$A$40,freq!$B$2:$B$40,0),_xlfn.XLOOKUP(N661,freq!$A$2:$A$40,freq!$B$2:$B$40,0),_xlfn.XLOOKUP(O661,freq!$A$2:$A$40,freq!$B$2:$B$40,0),_xlfn.XLOOKUP(P661,freq!$A$2:$A$40,freq!$B$2:$B$40,0),_xlfn.XLOOKUP(Q661,freq!$A$2:$A$40,freq!$B$2:$B$40,0),_xlfn.XLOOKUP(R661,freq!$A$2:$A$40,freq!$B$2:$B$40,0),_xlfn.XLOOKUP(S661,freq!$A$2:$A$40,freq!$B$2:$B$40,0),_xlfn.XLOOKUP(T661,freq!$A$2:$A$40,freq!$B$2:$B$40,0),_xlfn.XLOOKUP(U661,freq!$A$2:$A$40,freq!$B$2:$B$40,0),_xlfn.XLOOKUP(V661,freq!$A$2:$A$40,freq!$B$2:$B$40,0))</f>
        <v>58.690000000000005</v>
      </c>
    </row>
    <row r="662" spans="1:23" x14ac:dyDescent="0.35">
      <c r="A662" s="32" t="s">
        <v>820</v>
      </c>
      <c r="B662" s="32" t="s">
        <v>31</v>
      </c>
      <c r="C662" s="32" t="s">
        <v>0</v>
      </c>
      <c r="D662" s="32" t="s">
        <v>48</v>
      </c>
      <c r="E662" s="32" t="s">
        <v>34</v>
      </c>
      <c r="F662" s="32" t="s">
        <v>2</v>
      </c>
      <c r="G662" s="32" t="s">
        <v>36</v>
      </c>
      <c r="H662" s="32" t="s">
        <v>49</v>
      </c>
      <c r="I662" s="32" t="s">
        <v>46</v>
      </c>
      <c r="J662" s="32" t="s">
        <v>40</v>
      </c>
      <c r="K662" s="32" t="s">
        <v>40</v>
      </c>
      <c r="L662" s="32" t="s">
        <v>44</v>
      </c>
      <c r="M662" s="32" t="s">
        <v>56</v>
      </c>
      <c r="N662" s="32" t="s">
        <v>44</v>
      </c>
      <c r="O662" s="32">
        <v>0</v>
      </c>
      <c r="P662" s="32" t="s">
        <v>32</v>
      </c>
      <c r="Q662" s="32" t="s">
        <v>28</v>
      </c>
      <c r="R662" s="32" t="s">
        <v>34</v>
      </c>
      <c r="S662" s="32" t="s">
        <v>32</v>
      </c>
      <c r="T662" s="32">
        <v>7</v>
      </c>
      <c r="U662" s="32" t="s">
        <v>29</v>
      </c>
      <c r="V662" s="32" t="s">
        <v>36</v>
      </c>
      <c r="W662" s="32">
        <f>SUM(_xlfn.XLOOKUP(B662,freq!$A$2:$A$40,freq!$B$2:$B$40,0),_xlfn.XLOOKUP(C662,freq!$A$2:$A$40,freq!$B$2:$B$40,0),_xlfn.XLOOKUP(D662,freq!$A$2:$A$40,freq!$B$2:$B$40,0),_xlfn.XLOOKUP(E662,freq!$A$2:$A$40,freq!$B$2:$B$40,0),_xlfn.XLOOKUP(F662,freq!$A$2:$A$40,freq!$B$2:$B$40,0),_xlfn.XLOOKUP(G662,freq!$A$2:$A$40,freq!$B$2:$B$40,0),_xlfn.XLOOKUP(H662,freq!$A$2:$A$40,freq!$B$2:$B$40,0),_xlfn.XLOOKUP(I662,freq!$A$2:$A$40,freq!$B$2:$B$40,0),_xlfn.XLOOKUP(J662,freq!$A$2:$A$40,freq!$B$2:$B$40,0),_xlfn.XLOOKUP(K662,freq!$A$2:$A$40,freq!$B$2:$B$40,0),_xlfn.XLOOKUP(L662,freq!$A$2:$A$40,freq!$B$2:$B$40,0),_xlfn.XLOOKUP(M662,freq!$A$2:$A$40,freq!$B$2:$B$40,0),_xlfn.XLOOKUP(N662,freq!$A$2:$A$40,freq!$B$2:$B$40,0),_xlfn.XLOOKUP(O662,freq!$A$2:$A$40,freq!$B$2:$B$40,0),_xlfn.XLOOKUP(P662,freq!$A$2:$A$40,freq!$B$2:$B$40,0),_xlfn.XLOOKUP(Q662,freq!$A$2:$A$40,freq!$B$2:$B$40,0),_xlfn.XLOOKUP(R662,freq!$A$2:$A$40,freq!$B$2:$B$40,0),_xlfn.XLOOKUP(S662,freq!$A$2:$A$40,freq!$B$2:$B$40,0),_xlfn.XLOOKUP(T662,freq!$A$2:$A$40,freq!$B$2:$B$40,0),_xlfn.XLOOKUP(U662,freq!$A$2:$A$40,freq!$B$2:$B$40,0),_xlfn.XLOOKUP(V662,freq!$A$2:$A$40,freq!$B$2:$B$40,0))</f>
        <v>58.680000000000007</v>
      </c>
    </row>
    <row r="663" spans="1:23" x14ac:dyDescent="0.35">
      <c r="A663" s="32" t="s">
        <v>379</v>
      </c>
      <c r="B663" s="32" t="s">
        <v>48</v>
      </c>
      <c r="C663" s="32">
        <v>9</v>
      </c>
      <c r="D663" s="32" t="s">
        <v>36</v>
      </c>
      <c r="E663" s="32" t="s">
        <v>2</v>
      </c>
      <c r="F663" s="32" t="s">
        <v>40</v>
      </c>
      <c r="G663" s="32" t="s">
        <v>35</v>
      </c>
      <c r="H663" s="32" t="s">
        <v>37</v>
      </c>
      <c r="I663" s="32" t="s">
        <v>53</v>
      </c>
      <c r="J663" s="32" t="s">
        <v>44</v>
      </c>
      <c r="K663" s="32" t="s">
        <v>4</v>
      </c>
      <c r="L663" s="32" t="s">
        <v>58</v>
      </c>
      <c r="M663" s="32" t="s">
        <v>29</v>
      </c>
      <c r="N663" s="32">
        <v>1</v>
      </c>
      <c r="O663" s="32" t="s">
        <v>48</v>
      </c>
      <c r="P663" s="32" t="s">
        <v>40</v>
      </c>
      <c r="Q663" s="32" t="s">
        <v>40</v>
      </c>
      <c r="R663" s="32" t="s">
        <v>32</v>
      </c>
      <c r="S663" s="32">
        <v>3</v>
      </c>
      <c r="T663" s="32" t="s">
        <v>48</v>
      </c>
      <c r="U663" s="32" t="s">
        <v>38</v>
      </c>
      <c r="V663" s="32">
        <v>8</v>
      </c>
      <c r="W663" s="32">
        <f>SUM(_xlfn.XLOOKUP(B663,freq!$A$2:$A$40,freq!$B$2:$B$40,0),_xlfn.XLOOKUP(C663,freq!$A$2:$A$40,freq!$B$2:$B$40,0),_xlfn.XLOOKUP(D663,freq!$A$2:$A$40,freq!$B$2:$B$40,0),_xlfn.XLOOKUP(E663,freq!$A$2:$A$40,freq!$B$2:$B$40,0),_xlfn.XLOOKUP(F663,freq!$A$2:$A$40,freq!$B$2:$B$40,0),_xlfn.XLOOKUP(G663,freq!$A$2:$A$40,freq!$B$2:$B$40,0),_xlfn.XLOOKUP(H663,freq!$A$2:$A$40,freq!$B$2:$B$40,0),_xlfn.XLOOKUP(I663,freq!$A$2:$A$40,freq!$B$2:$B$40,0),_xlfn.XLOOKUP(J663,freq!$A$2:$A$40,freq!$B$2:$B$40,0),_xlfn.XLOOKUP(K663,freq!$A$2:$A$40,freq!$B$2:$B$40,0),_xlfn.XLOOKUP(L663,freq!$A$2:$A$40,freq!$B$2:$B$40,0),_xlfn.XLOOKUP(M663,freq!$A$2:$A$40,freq!$B$2:$B$40,0),_xlfn.XLOOKUP(N663,freq!$A$2:$A$40,freq!$B$2:$B$40,0),_xlfn.XLOOKUP(O663,freq!$A$2:$A$40,freq!$B$2:$B$40,0),_xlfn.XLOOKUP(P663,freq!$A$2:$A$40,freq!$B$2:$B$40,0),_xlfn.XLOOKUP(Q663,freq!$A$2:$A$40,freq!$B$2:$B$40,0),_xlfn.XLOOKUP(R663,freq!$A$2:$A$40,freq!$B$2:$B$40,0),_xlfn.XLOOKUP(S663,freq!$A$2:$A$40,freq!$B$2:$B$40,0),_xlfn.XLOOKUP(T663,freq!$A$2:$A$40,freq!$B$2:$B$40,0),_xlfn.XLOOKUP(U663,freq!$A$2:$A$40,freq!$B$2:$B$40,0),_xlfn.XLOOKUP(V663,freq!$A$2:$A$40,freq!$B$2:$B$40,0))</f>
        <v>58.650000000000006</v>
      </c>
    </row>
    <row r="664" spans="1:23" x14ac:dyDescent="0.35">
      <c r="A664" s="32" t="s">
        <v>1896</v>
      </c>
      <c r="B664" s="32" t="s">
        <v>56</v>
      </c>
      <c r="C664" s="32" t="s">
        <v>33</v>
      </c>
      <c r="D664" s="32">
        <v>0</v>
      </c>
      <c r="E664" s="32" t="s">
        <v>36</v>
      </c>
      <c r="F664" s="32">
        <v>5</v>
      </c>
      <c r="G664" s="32" t="s">
        <v>2</v>
      </c>
      <c r="H664" s="32" t="s">
        <v>38</v>
      </c>
      <c r="I664" s="32" t="s">
        <v>33</v>
      </c>
      <c r="J664" s="32" t="s">
        <v>40</v>
      </c>
      <c r="K664" s="32" t="s">
        <v>34</v>
      </c>
      <c r="L664" s="32" t="s">
        <v>46</v>
      </c>
      <c r="M664" s="32" t="s">
        <v>43</v>
      </c>
      <c r="N664" s="32" t="s">
        <v>28</v>
      </c>
      <c r="O664" s="32" t="s">
        <v>56</v>
      </c>
      <c r="P664" s="32">
        <v>3</v>
      </c>
      <c r="Q664" s="32">
        <v>8</v>
      </c>
      <c r="R664" s="32" t="s">
        <v>44</v>
      </c>
      <c r="S664" s="32" t="s">
        <v>45</v>
      </c>
      <c r="T664" s="32" t="s">
        <v>0</v>
      </c>
      <c r="U664" s="32" t="s">
        <v>56</v>
      </c>
      <c r="V664" s="32">
        <v>8</v>
      </c>
      <c r="W664" s="32">
        <f>SUM(_xlfn.XLOOKUP(B664,freq!$A$2:$A$40,freq!$B$2:$B$40,0),_xlfn.XLOOKUP(C664,freq!$A$2:$A$40,freq!$B$2:$B$40,0),_xlfn.XLOOKUP(D664,freq!$A$2:$A$40,freq!$B$2:$B$40,0),_xlfn.XLOOKUP(E664,freq!$A$2:$A$40,freq!$B$2:$B$40,0),_xlfn.XLOOKUP(F664,freq!$A$2:$A$40,freq!$B$2:$B$40,0),_xlfn.XLOOKUP(G664,freq!$A$2:$A$40,freq!$B$2:$B$40,0),_xlfn.XLOOKUP(H664,freq!$A$2:$A$40,freq!$B$2:$B$40,0),_xlfn.XLOOKUP(I664,freq!$A$2:$A$40,freq!$B$2:$B$40,0),_xlfn.XLOOKUP(J664,freq!$A$2:$A$40,freq!$B$2:$B$40,0),_xlfn.XLOOKUP(K664,freq!$A$2:$A$40,freq!$B$2:$B$40,0),_xlfn.XLOOKUP(L664,freq!$A$2:$A$40,freq!$B$2:$B$40,0),_xlfn.XLOOKUP(M664,freq!$A$2:$A$40,freq!$B$2:$B$40,0),_xlfn.XLOOKUP(N664,freq!$A$2:$A$40,freq!$B$2:$B$40,0),_xlfn.XLOOKUP(O664,freq!$A$2:$A$40,freq!$B$2:$B$40,0),_xlfn.XLOOKUP(P664,freq!$A$2:$A$40,freq!$B$2:$B$40,0),_xlfn.XLOOKUP(Q664,freq!$A$2:$A$40,freq!$B$2:$B$40,0),_xlfn.XLOOKUP(R664,freq!$A$2:$A$40,freq!$B$2:$B$40,0),_xlfn.XLOOKUP(S664,freq!$A$2:$A$40,freq!$B$2:$B$40,0),_xlfn.XLOOKUP(T664,freq!$A$2:$A$40,freq!$B$2:$B$40,0),_xlfn.XLOOKUP(U664,freq!$A$2:$A$40,freq!$B$2:$B$40,0),_xlfn.XLOOKUP(V664,freq!$A$2:$A$40,freq!$B$2:$B$40,0))</f>
        <v>58.649999999999991</v>
      </c>
    </row>
    <row r="665" spans="1:23" x14ac:dyDescent="0.35">
      <c r="A665" s="32" t="s">
        <v>1010</v>
      </c>
      <c r="B665" s="32" t="s">
        <v>38</v>
      </c>
      <c r="C665" s="32" t="s">
        <v>53</v>
      </c>
      <c r="D665" s="32" t="s">
        <v>1</v>
      </c>
      <c r="E665" s="32" t="s">
        <v>35</v>
      </c>
      <c r="F665" s="32">
        <v>4</v>
      </c>
      <c r="G665" s="32" t="s">
        <v>3</v>
      </c>
      <c r="H665" s="32">
        <v>6</v>
      </c>
      <c r="I665" s="32" t="s">
        <v>32</v>
      </c>
      <c r="J665" s="32" t="s">
        <v>48</v>
      </c>
      <c r="K665" s="32" t="s">
        <v>40</v>
      </c>
      <c r="L665" s="32" t="s">
        <v>30</v>
      </c>
      <c r="M665" s="32">
        <v>8</v>
      </c>
      <c r="N665" s="32" t="s">
        <v>45</v>
      </c>
      <c r="O665" s="32" t="s">
        <v>3</v>
      </c>
      <c r="P665" s="32" t="s">
        <v>56</v>
      </c>
      <c r="Q665" s="32" t="s">
        <v>58</v>
      </c>
      <c r="R665" s="32" t="s">
        <v>49</v>
      </c>
      <c r="S665" s="32" t="s">
        <v>50</v>
      </c>
      <c r="T665" s="32" t="s">
        <v>0</v>
      </c>
      <c r="U665" s="32" t="s">
        <v>42</v>
      </c>
      <c r="V665" s="32" t="s">
        <v>43</v>
      </c>
      <c r="W665" s="32">
        <f>SUM(_xlfn.XLOOKUP(B665,freq!$A$2:$A$40,freq!$B$2:$B$40,0),_xlfn.XLOOKUP(C665,freq!$A$2:$A$40,freq!$B$2:$B$40,0),_xlfn.XLOOKUP(D665,freq!$A$2:$A$40,freq!$B$2:$B$40,0),_xlfn.XLOOKUP(E665,freq!$A$2:$A$40,freq!$B$2:$B$40,0),_xlfn.XLOOKUP(F665,freq!$A$2:$A$40,freq!$B$2:$B$40,0),_xlfn.XLOOKUP(G665,freq!$A$2:$A$40,freq!$B$2:$B$40,0),_xlfn.XLOOKUP(H665,freq!$A$2:$A$40,freq!$B$2:$B$40,0),_xlfn.XLOOKUP(I665,freq!$A$2:$A$40,freq!$B$2:$B$40,0),_xlfn.XLOOKUP(J665,freq!$A$2:$A$40,freq!$B$2:$B$40,0),_xlfn.XLOOKUP(K665,freq!$A$2:$A$40,freq!$B$2:$B$40,0),_xlfn.XLOOKUP(L665,freq!$A$2:$A$40,freq!$B$2:$B$40,0),_xlfn.XLOOKUP(M665,freq!$A$2:$A$40,freq!$B$2:$B$40,0),_xlfn.XLOOKUP(N665,freq!$A$2:$A$40,freq!$B$2:$B$40,0),_xlfn.XLOOKUP(O665,freq!$A$2:$A$40,freq!$B$2:$B$40,0),_xlfn.XLOOKUP(P665,freq!$A$2:$A$40,freq!$B$2:$B$40,0),_xlfn.XLOOKUP(Q665,freq!$A$2:$A$40,freq!$B$2:$B$40,0),_xlfn.XLOOKUP(R665,freq!$A$2:$A$40,freq!$B$2:$B$40,0),_xlfn.XLOOKUP(S665,freq!$A$2:$A$40,freq!$B$2:$B$40,0),_xlfn.XLOOKUP(T665,freq!$A$2:$A$40,freq!$B$2:$B$40,0),_xlfn.XLOOKUP(U665,freq!$A$2:$A$40,freq!$B$2:$B$40,0),_xlfn.XLOOKUP(V665,freq!$A$2:$A$40,freq!$B$2:$B$40,0))</f>
        <v>58.64</v>
      </c>
    </row>
    <row r="666" spans="1:23" x14ac:dyDescent="0.35">
      <c r="A666" s="32" t="s">
        <v>1440</v>
      </c>
      <c r="B666" s="32" t="s">
        <v>38</v>
      </c>
      <c r="C666" s="32" t="s">
        <v>32</v>
      </c>
      <c r="D666" s="32" t="s">
        <v>32</v>
      </c>
      <c r="E666" s="32" t="s">
        <v>30</v>
      </c>
      <c r="F666" s="32">
        <v>8</v>
      </c>
      <c r="G666" s="32" t="s">
        <v>3</v>
      </c>
      <c r="H666" s="32">
        <v>7</v>
      </c>
      <c r="I666" s="32" t="s">
        <v>53</v>
      </c>
      <c r="J666" s="32" t="s">
        <v>31</v>
      </c>
      <c r="K666" s="32" t="s">
        <v>38</v>
      </c>
      <c r="L666" s="32" t="s">
        <v>58</v>
      </c>
      <c r="M666" s="32" t="s">
        <v>28</v>
      </c>
      <c r="N666" s="32" t="s">
        <v>49</v>
      </c>
      <c r="O666" s="32" t="s">
        <v>34</v>
      </c>
      <c r="P666" s="32" t="s">
        <v>30</v>
      </c>
      <c r="Q666" s="32" t="s">
        <v>30</v>
      </c>
      <c r="R666" s="32" t="s">
        <v>37</v>
      </c>
      <c r="S666" s="32" t="s">
        <v>4</v>
      </c>
      <c r="T666" s="32" t="s">
        <v>37</v>
      </c>
      <c r="U666" s="32" t="s">
        <v>35</v>
      </c>
      <c r="V666" s="32" t="s">
        <v>56</v>
      </c>
      <c r="W666" s="32">
        <f>SUM(_xlfn.XLOOKUP(B666,freq!$A$2:$A$40,freq!$B$2:$B$40,0),_xlfn.XLOOKUP(C666,freq!$A$2:$A$40,freq!$B$2:$B$40,0),_xlfn.XLOOKUP(D666,freq!$A$2:$A$40,freq!$B$2:$B$40,0),_xlfn.XLOOKUP(E666,freq!$A$2:$A$40,freq!$B$2:$B$40,0),_xlfn.XLOOKUP(F666,freq!$A$2:$A$40,freq!$B$2:$B$40,0),_xlfn.XLOOKUP(G666,freq!$A$2:$A$40,freq!$B$2:$B$40,0),_xlfn.XLOOKUP(H666,freq!$A$2:$A$40,freq!$B$2:$B$40,0),_xlfn.XLOOKUP(I666,freq!$A$2:$A$40,freq!$B$2:$B$40,0),_xlfn.XLOOKUP(J666,freq!$A$2:$A$40,freq!$B$2:$B$40,0),_xlfn.XLOOKUP(K666,freq!$A$2:$A$40,freq!$B$2:$B$40,0),_xlfn.XLOOKUP(L666,freq!$A$2:$A$40,freq!$B$2:$B$40,0),_xlfn.XLOOKUP(M666,freq!$A$2:$A$40,freq!$B$2:$B$40,0),_xlfn.XLOOKUP(N666,freq!$A$2:$A$40,freq!$B$2:$B$40,0),_xlfn.XLOOKUP(O666,freq!$A$2:$A$40,freq!$B$2:$B$40,0),_xlfn.XLOOKUP(P666,freq!$A$2:$A$40,freq!$B$2:$B$40,0),_xlfn.XLOOKUP(Q666,freq!$A$2:$A$40,freq!$B$2:$B$40,0),_xlfn.XLOOKUP(R666,freq!$A$2:$A$40,freq!$B$2:$B$40,0),_xlfn.XLOOKUP(S666,freq!$A$2:$A$40,freq!$B$2:$B$40,0),_xlfn.XLOOKUP(T666,freq!$A$2:$A$40,freq!$B$2:$B$40,0),_xlfn.XLOOKUP(U666,freq!$A$2:$A$40,freq!$B$2:$B$40,0),_xlfn.XLOOKUP(V666,freq!$A$2:$A$40,freq!$B$2:$B$40,0))</f>
        <v>58.620000000000005</v>
      </c>
    </row>
    <row r="667" spans="1:23" x14ac:dyDescent="0.35">
      <c r="A667" s="32" t="s">
        <v>1482</v>
      </c>
      <c r="B667" s="32">
        <v>3</v>
      </c>
      <c r="C667" s="32">
        <v>3</v>
      </c>
      <c r="D667" s="32" t="s">
        <v>49</v>
      </c>
      <c r="E667" s="32" t="s">
        <v>42</v>
      </c>
      <c r="F667" s="32" t="s">
        <v>37</v>
      </c>
      <c r="G667" s="32">
        <v>4</v>
      </c>
      <c r="H667" s="32" t="s">
        <v>45</v>
      </c>
      <c r="I667" s="32" t="s">
        <v>43</v>
      </c>
      <c r="J667" s="32">
        <v>1</v>
      </c>
      <c r="K667" s="32">
        <v>8</v>
      </c>
      <c r="L667" s="32" t="s">
        <v>34</v>
      </c>
      <c r="M667" s="32" t="s">
        <v>56</v>
      </c>
      <c r="N667" s="32">
        <v>5</v>
      </c>
      <c r="O667" s="32" t="s">
        <v>33</v>
      </c>
      <c r="P667" s="32" t="s">
        <v>45</v>
      </c>
      <c r="Q667" s="32" t="s">
        <v>40</v>
      </c>
      <c r="R667" s="32">
        <v>4</v>
      </c>
      <c r="S667" s="32" t="s">
        <v>56</v>
      </c>
      <c r="T667" s="32" t="s">
        <v>56</v>
      </c>
      <c r="U667" s="32" t="s">
        <v>41</v>
      </c>
      <c r="V667" s="32" t="s">
        <v>44</v>
      </c>
      <c r="W667" s="32">
        <f>SUM(_xlfn.XLOOKUP(B667,freq!$A$2:$A$40,freq!$B$2:$B$40,0),_xlfn.XLOOKUP(C667,freq!$A$2:$A$40,freq!$B$2:$B$40,0),_xlfn.XLOOKUP(D667,freq!$A$2:$A$40,freq!$B$2:$B$40,0),_xlfn.XLOOKUP(E667,freq!$A$2:$A$40,freq!$B$2:$B$40,0),_xlfn.XLOOKUP(F667,freq!$A$2:$A$40,freq!$B$2:$B$40,0),_xlfn.XLOOKUP(G667,freq!$A$2:$A$40,freq!$B$2:$B$40,0),_xlfn.XLOOKUP(H667,freq!$A$2:$A$40,freq!$B$2:$B$40,0),_xlfn.XLOOKUP(I667,freq!$A$2:$A$40,freq!$B$2:$B$40,0),_xlfn.XLOOKUP(J667,freq!$A$2:$A$40,freq!$B$2:$B$40,0),_xlfn.XLOOKUP(K667,freq!$A$2:$A$40,freq!$B$2:$B$40,0),_xlfn.XLOOKUP(L667,freq!$A$2:$A$40,freq!$B$2:$B$40,0),_xlfn.XLOOKUP(M667,freq!$A$2:$A$40,freq!$B$2:$B$40,0),_xlfn.XLOOKUP(N667,freq!$A$2:$A$40,freq!$B$2:$B$40,0),_xlfn.XLOOKUP(O667,freq!$A$2:$A$40,freq!$B$2:$B$40,0),_xlfn.XLOOKUP(P667,freq!$A$2:$A$40,freq!$B$2:$B$40,0),_xlfn.XLOOKUP(Q667,freq!$A$2:$A$40,freq!$B$2:$B$40,0),_xlfn.XLOOKUP(R667,freq!$A$2:$A$40,freq!$B$2:$B$40,0),_xlfn.XLOOKUP(S667,freq!$A$2:$A$40,freq!$B$2:$B$40,0),_xlfn.XLOOKUP(T667,freq!$A$2:$A$40,freq!$B$2:$B$40,0),_xlfn.XLOOKUP(U667,freq!$A$2:$A$40,freq!$B$2:$B$40,0),_xlfn.XLOOKUP(V667,freq!$A$2:$A$40,freq!$B$2:$B$40,0))</f>
        <v>58.609999999999992</v>
      </c>
    </row>
    <row r="668" spans="1:23" x14ac:dyDescent="0.35">
      <c r="A668" s="32" t="s">
        <v>2034</v>
      </c>
      <c r="B668" s="32">
        <v>1</v>
      </c>
      <c r="C668" s="32" t="s">
        <v>42</v>
      </c>
      <c r="D668" s="32" t="s">
        <v>29</v>
      </c>
      <c r="E668" s="32" t="s">
        <v>32</v>
      </c>
      <c r="F668" s="32" t="s">
        <v>0</v>
      </c>
      <c r="G668" s="32" t="s">
        <v>32</v>
      </c>
      <c r="H668" s="32" t="s">
        <v>44</v>
      </c>
      <c r="I668" s="32" t="s">
        <v>37</v>
      </c>
      <c r="J668" s="32" t="s">
        <v>31</v>
      </c>
      <c r="K668" s="32">
        <v>9</v>
      </c>
      <c r="L668" s="32" t="s">
        <v>42</v>
      </c>
      <c r="M668" s="32" t="s">
        <v>30</v>
      </c>
      <c r="N668" s="32" t="s">
        <v>35</v>
      </c>
      <c r="O668" s="32">
        <v>9</v>
      </c>
      <c r="P668" s="32" t="s">
        <v>31</v>
      </c>
      <c r="Q668" s="32">
        <v>7</v>
      </c>
      <c r="R668" s="32" t="s">
        <v>40</v>
      </c>
      <c r="S668" s="32" t="s">
        <v>37</v>
      </c>
      <c r="T668" s="32">
        <v>0</v>
      </c>
      <c r="U668" s="32" t="s">
        <v>32</v>
      </c>
      <c r="V668" s="32" t="s">
        <v>37</v>
      </c>
      <c r="W668" s="32">
        <f>SUM(_xlfn.XLOOKUP(B668,freq!$A$2:$A$40,freq!$B$2:$B$40,0),_xlfn.XLOOKUP(C668,freq!$A$2:$A$40,freq!$B$2:$B$40,0),_xlfn.XLOOKUP(D668,freq!$A$2:$A$40,freq!$B$2:$B$40,0),_xlfn.XLOOKUP(E668,freq!$A$2:$A$40,freq!$B$2:$B$40,0),_xlfn.XLOOKUP(F668,freq!$A$2:$A$40,freq!$B$2:$B$40,0),_xlfn.XLOOKUP(G668,freq!$A$2:$A$40,freq!$B$2:$B$40,0),_xlfn.XLOOKUP(H668,freq!$A$2:$A$40,freq!$B$2:$B$40,0),_xlfn.XLOOKUP(I668,freq!$A$2:$A$40,freq!$B$2:$B$40,0),_xlfn.XLOOKUP(J668,freq!$A$2:$A$40,freq!$B$2:$B$40,0),_xlfn.XLOOKUP(K668,freq!$A$2:$A$40,freq!$B$2:$B$40,0),_xlfn.XLOOKUP(L668,freq!$A$2:$A$40,freq!$B$2:$B$40,0),_xlfn.XLOOKUP(M668,freq!$A$2:$A$40,freq!$B$2:$B$40,0),_xlfn.XLOOKUP(N668,freq!$A$2:$A$40,freq!$B$2:$B$40,0),_xlfn.XLOOKUP(O668,freq!$A$2:$A$40,freq!$B$2:$B$40,0),_xlfn.XLOOKUP(P668,freq!$A$2:$A$40,freq!$B$2:$B$40,0),_xlfn.XLOOKUP(Q668,freq!$A$2:$A$40,freq!$B$2:$B$40,0),_xlfn.XLOOKUP(R668,freq!$A$2:$A$40,freq!$B$2:$B$40,0),_xlfn.XLOOKUP(S668,freq!$A$2:$A$40,freq!$B$2:$B$40,0),_xlfn.XLOOKUP(T668,freq!$A$2:$A$40,freq!$B$2:$B$40,0),_xlfn.XLOOKUP(U668,freq!$A$2:$A$40,freq!$B$2:$B$40,0),_xlfn.XLOOKUP(V668,freq!$A$2:$A$40,freq!$B$2:$B$40,0))</f>
        <v>58.580000000000013</v>
      </c>
    </row>
    <row r="669" spans="1:23" x14ac:dyDescent="0.35">
      <c r="A669" s="32" t="s">
        <v>479</v>
      </c>
      <c r="B669" s="32" t="s">
        <v>30</v>
      </c>
      <c r="C669" s="32">
        <v>0</v>
      </c>
      <c r="D669" s="32" t="s">
        <v>53</v>
      </c>
      <c r="E669" s="32" t="s">
        <v>35</v>
      </c>
      <c r="F669" s="32" t="s">
        <v>53</v>
      </c>
      <c r="G669" s="32" t="s">
        <v>42</v>
      </c>
      <c r="H669" s="32" t="s">
        <v>34</v>
      </c>
      <c r="I669" s="32" t="s">
        <v>37</v>
      </c>
      <c r="J669" s="32" t="s">
        <v>33</v>
      </c>
      <c r="K669" s="32" t="s">
        <v>1</v>
      </c>
      <c r="L669" s="32" t="s">
        <v>34</v>
      </c>
      <c r="M669" s="32" t="s">
        <v>37</v>
      </c>
      <c r="N669" s="32">
        <v>0</v>
      </c>
      <c r="O669" s="32" t="s">
        <v>3</v>
      </c>
      <c r="P669" s="32">
        <v>5</v>
      </c>
      <c r="Q669" s="32" t="s">
        <v>48</v>
      </c>
      <c r="R669" s="32" t="s">
        <v>35</v>
      </c>
      <c r="S669" s="32" t="s">
        <v>4</v>
      </c>
      <c r="T669" s="32">
        <v>1</v>
      </c>
      <c r="U669" s="32">
        <v>8</v>
      </c>
      <c r="V669" s="32" t="s">
        <v>29</v>
      </c>
      <c r="W669" s="32">
        <f>SUM(_xlfn.XLOOKUP(B669,freq!$A$2:$A$40,freq!$B$2:$B$40,0),_xlfn.XLOOKUP(C669,freq!$A$2:$A$40,freq!$B$2:$B$40,0),_xlfn.XLOOKUP(D669,freq!$A$2:$A$40,freq!$B$2:$B$40,0),_xlfn.XLOOKUP(E669,freq!$A$2:$A$40,freq!$B$2:$B$40,0),_xlfn.XLOOKUP(F669,freq!$A$2:$A$40,freq!$B$2:$B$40,0),_xlfn.XLOOKUP(G669,freq!$A$2:$A$40,freq!$B$2:$B$40,0),_xlfn.XLOOKUP(H669,freq!$A$2:$A$40,freq!$B$2:$B$40,0),_xlfn.XLOOKUP(I669,freq!$A$2:$A$40,freq!$B$2:$B$40,0),_xlfn.XLOOKUP(J669,freq!$A$2:$A$40,freq!$B$2:$B$40,0),_xlfn.XLOOKUP(K669,freq!$A$2:$A$40,freq!$B$2:$B$40,0),_xlfn.XLOOKUP(L669,freq!$A$2:$A$40,freq!$B$2:$B$40,0),_xlfn.XLOOKUP(M669,freq!$A$2:$A$40,freq!$B$2:$B$40,0),_xlfn.XLOOKUP(N669,freq!$A$2:$A$40,freq!$B$2:$B$40,0),_xlfn.XLOOKUP(O669,freq!$A$2:$A$40,freq!$B$2:$B$40,0),_xlfn.XLOOKUP(P669,freq!$A$2:$A$40,freq!$B$2:$B$40,0),_xlfn.XLOOKUP(Q669,freq!$A$2:$A$40,freq!$B$2:$B$40,0),_xlfn.XLOOKUP(R669,freq!$A$2:$A$40,freq!$B$2:$B$40,0),_xlfn.XLOOKUP(S669,freq!$A$2:$A$40,freq!$B$2:$B$40,0),_xlfn.XLOOKUP(T669,freq!$A$2:$A$40,freq!$B$2:$B$40,0),_xlfn.XLOOKUP(U669,freq!$A$2:$A$40,freq!$B$2:$B$40,0),_xlfn.XLOOKUP(V669,freq!$A$2:$A$40,freq!$B$2:$B$40,0))</f>
        <v>58.57</v>
      </c>
    </row>
    <row r="670" spans="1:23" x14ac:dyDescent="0.35">
      <c r="A670" s="32" t="s">
        <v>1265</v>
      </c>
      <c r="B670" s="32" t="s">
        <v>0</v>
      </c>
      <c r="C670" s="32" t="s">
        <v>38</v>
      </c>
      <c r="D670" s="32" t="s">
        <v>43</v>
      </c>
      <c r="E670" s="32" t="s">
        <v>41</v>
      </c>
      <c r="F670" s="32" t="s">
        <v>40</v>
      </c>
      <c r="G670" s="32">
        <v>3</v>
      </c>
      <c r="H670" s="32">
        <v>0</v>
      </c>
      <c r="I670" s="32" t="s">
        <v>1</v>
      </c>
      <c r="J670" s="32" t="s">
        <v>58</v>
      </c>
      <c r="K670" s="32">
        <v>5</v>
      </c>
      <c r="L670" s="32" t="s">
        <v>28</v>
      </c>
      <c r="M670" s="32">
        <v>2</v>
      </c>
      <c r="N670" s="32" t="s">
        <v>38</v>
      </c>
      <c r="O670" s="32" t="s">
        <v>38</v>
      </c>
      <c r="P670" s="32" t="s">
        <v>2</v>
      </c>
      <c r="Q670" s="32" t="s">
        <v>37</v>
      </c>
      <c r="R670" s="32" t="s">
        <v>31</v>
      </c>
      <c r="S670" s="32" t="s">
        <v>45</v>
      </c>
      <c r="T670" s="32">
        <v>5</v>
      </c>
      <c r="U670" s="32" t="s">
        <v>46</v>
      </c>
      <c r="V670" s="32">
        <v>6</v>
      </c>
      <c r="W670" s="32">
        <f>SUM(_xlfn.XLOOKUP(B670,freq!$A$2:$A$40,freq!$B$2:$B$40,0),_xlfn.XLOOKUP(C670,freq!$A$2:$A$40,freq!$B$2:$B$40,0),_xlfn.XLOOKUP(D670,freq!$A$2:$A$40,freq!$B$2:$B$40,0),_xlfn.XLOOKUP(E670,freq!$A$2:$A$40,freq!$B$2:$B$40,0),_xlfn.XLOOKUP(F670,freq!$A$2:$A$40,freq!$B$2:$B$40,0),_xlfn.XLOOKUP(G670,freq!$A$2:$A$40,freq!$B$2:$B$40,0),_xlfn.XLOOKUP(H670,freq!$A$2:$A$40,freq!$B$2:$B$40,0),_xlfn.XLOOKUP(I670,freq!$A$2:$A$40,freq!$B$2:$B$40,0),_xlfn.XLOOKUP(J670,freq!$A$2:$A$40,freq!$B$2:$B$40,0),_xlfn.XLOOKUP(K670,freq!$A$2:$A$40,freq!$B$2:$B$40,0),_xlfn.XLOOKUP(L670,freq!$A$2:$A$40,freq!$B$2:$B$40,0),_xlfn.XLOOKUP(M670,freq!$A$2:$A$40,freq!$B$2:$B$40,0),_xlfn.XLOOKUP(N670,freq!$A$2:$A$40,freq!$B$2:$B$40,0),_xlfn.XLOOKUP(O670,freq!$A$2:$A$40,freq!$B$2:$B$40,0),_xlfn.XLOOKUP(P670,freq!$A$2:$A$40,freq!$B$2:$B$40,0),_xlfn.XLOOKUP(Q670,freq!$A$2:$A$40,freq!$B$2:$B$40,0),_xlfn.XLOOKUP(R670,freq!$A$2:$A$40,freq!$B$2:$B$40,0),_xlfn.XLOOKUP(S670,freq!$A$2:$A$40,freq!$B$2:$B$40,0),_xlfn.XLOOKUP(T670,freq!$A$2:$A$40,freq!$B$2:$B$40,0),_xlfn.XLOOKUP(U670,freq!$A$2:$A$40,freq!$B$2:$B$40,0),_xlfn.XLOOKUP(V670,freq!$A$2:$A$40,freq!$B$2:$B$40,0))</f>
        <v>58.560000000000009</v>
      </c>
    </row>
    <row r="671" spans="1:23" x14ac:dyDescent="0.35">
      <c r="A671" s="32" t="s">
        <v>1669</v>
      </c>
      <c r="B671" s="32" t="s">
        <v>36</v>
      </c>
      <c r="C671" s="32" t="s">
        <v>31</v>
      </c>
      <c r="D671" s="32">
        <v>5</v>
      </c>
      <c r="E671" s="32" t="s">
        <v>40</v>
      </c>
      <c r="F671" s="32" t="s">
        <v>29</v>
      </c>
      <c r="G671" s="32" t="s">
        <v>4</v>
      </c>
      <c r="H671" s="32">
        <v>2</v>
      </c>
      <c r="I671" s="32" t="s">
        <v>33</v>
      </c>
      <c r="J671" s="32" t="s">
        <v>35</v>
      </c>
      <c r="K671" s="32" t="s">
        <v>45</v>
      </c>
      <c r="L671" s="32">
        <v>9</v>
      </c>
      <c r="M671" s="32" t="s">
        <v>29</v>
      </c>
      <c r="N671" s="32" t="s">
        <v>28</v>
      </c>
      <c r="O671" s="32" t="s">
        <v>38</v>
      </c>
      <c r="P671" s="32">
        <v>8</v>
      </c>
      <c r="Q671" s="32">
        <v>9</v>
      </c>
      <c r="R671" s="32" t="s">
        <v>42</v>
      </c>
      <c r="S671" s="32" t="s">
        <v>37</v>
      </c>
      <c r="T671" s="32" t="s">
        <v>41</v>
      </c>
      <c r="U671" s="32" t="s">
        <v>37</v>
      </c>
      <c r="V671" s="32">
        <v>2</v>
      </c>
      <c r="W671" s="32">
        <f>SUM(_xlfn.XLOOKUP(B671,freq!$A$2:$A$40,freq!$B$2:$B$40,0),_xlfn.XLOOKUP(C671,freq!$A$2:$A$40,freq!$B$2:$B$40,0),_xlfn.XLOOKUP(D671,freq!$A$2:$A$40,freq!$B$2:$B$40,0),_xlfn.XLOOKUP(E671,freq!$A$2:$A$40,freq!$B$2:$B$40,0),_xlfn.XLOOKUP(F671,freq!$A$2:$A$40,freq!$B$2:$B$40,0),_xlfn.XLOOKUP(G671,freq!$A$2:$A$40,freq!$B$2:$B$40,0),_xlfn.XLOOKUP(H671,freq!$A$2:$A$40,freq!$B$2:$B$40,0),_xlfn.XLOOKUP(I671,freq!$A$2:$A$40,freq!$B$2:$B$40,0),_xlfn.XLOOKUP(J671,freq!$A$2:$A$40,freq!$B$2:$B$40,0),_xlfn.XLOOKUP(K671,freq!$A$2:$A$40,freq!$B$2:$B$40,0),_xlfn.XLOOKUP(L671,freq!$A$2:$A$40,freq!$B$2:$B$40,0),_xlfn.XLOOKUP(M671,freq!$A$2:$A$40,freq!$B$2:$B$40,0),_xlfn.XLOOKUP(N671,freq!$A$2:$A$40,freq!$B$2:$B$40,0),_xlfn.XLOOKUP(O671,freq!$A$2:$A$40,freq!$B$2:$B$40,0),_xlfn.XLOOKUP(P671,freq!$A$2:$A$40,freq!$B$2:$B$40,0),_xlfn.XLOOKUP(Q671,freq!$A$2:$A$40,freq!$B$2:$B$40,0),_xlfn.XLOOKUP(R671,freq!$A$2:$A$40,freq!$B$2:$B$40,0),_xlfn.XLOOKUP(S671,freq!$A$2:$A$40,freq!$B$2:$B$40,0),_xlfn.XLOOKUP(T671,freq!$A$2:$A$40,freq!$B$2:$B$40,0),_xlfn.XLOOKUP(U671,freq!$A$2:$A$40,freq!$B$2:$B$40,0),_xlfn.XLOOKUP(V671,freq!$A$2:$A$40,freq!$B$2:$B$40,0))</f>
        <v>58.52</v>
      </c>
    </row>
    <row r="672" spans="1:23" x14ac:dyDescent="0.35">
      <c r="A672" s="32" t="s">
        <v>1892</v>
      </c>
      <c r="B672" s="32" t="s">
        <v>41</v>
      </c>
      <c r="C672" s="32" t="s">
        <v>2</v>
      </c>
      <c r="D672" s="32" t="s">
        <v>42</v>
      </c>
      <c r="E672" s="32" t="s">
        <v>41</v>
      </c>
      <c r="F672" s="32" t="s">
        <v>38</v>
      </c>
      <c r="G672" s="32" t="s">
        <v>33</v>
      </c>
      <c r="H672" s="32">
        <v>8</v>
      </c>
      <c r="I672" s="32" t="s">
        <v>1</v>
      </c>
      <c r="J672" s="32" t="s">
        <v>30</v>
      </c>
      <c r="K672" s="32" t="s">
        <v>49</v>
      </c>
      <c r="L672" s="32" t="s">
        <v>31</v>
      </c>
      <c r="M672" s="32" t="s">
        <v>41</v>
      </c>
      <c r="N672" s="32" t="s">
        <v>36</v>
      </c>
      <c r="O672" s="32" t="s">
        <v>2</v>
      </c>
      <c r="P672" s="32">
        <v>6</v>
      </c>
      <c r="Q672" s="32" t="s">
        <v>29</v>
      </c>
      <c r="R672" s="32" t="s">
        <v>53</v>
      </c>
      <c r="S672" s="32" t="s">
        <v>1</v>
      </c>
      <c r="T672" s="32" t="s">
        <v>59</v>
      </c>
      <c r="U672" s="32">
        <v>6</v>
      </c>
      <c r="V672" s="32" t="s">
        <v>42</v>
      </c>
      <c r="W672" s="32">
        <f>SUM(_xlfn.XLOOKUP(B672,freq!$A$2:$A$40,freq!$B$2:$B$40,0),_xlfn.XLOOKUP(C672,freq!$A$2:$A$40,freq!$B$2:$B$40,0),_xlfn.XLOOKUP(D672,freq!$A$2:$A$40,freq!$B$2:$B$40,0),_xlfn.XLOOKUP(E672,freq!$A$2:$A$40,freq!$B$2:$B$40,0),_xlfn.XLOOKUP(F672,freq!$A$2:$A$40,freq!$B$2:$B$40,0),_xlfn.XLOOKUP(G672,freq!$A$2:$A$40,freq!$B$2:$B$40,0),_xlfn.XLOOKUP(H672,freq!$A$2:$A$40,freq!$B$2:$B$40,0),_xlfn.XLOOKUP(I672,freq!$A$2:$A$40,freq!$B$2:$B$40,0),_xlfn.XLOOKUP(J672,freq!$A$2:$A$40,freq!$B$2:$B$40,0),_xlfn.XLOOKUP(K672,freq!$A$2:$A$40,freq!$B$2:$B$40,0),_xlfn.XLOOKUP(L672,freq!$A$2:$A$40,freq!$B$2:$B$40,0),_xlfn.XLOOKUP(M672,freq!$A$2:$A$40,freq!$B$2:$B$40,0),_xlfn.XLOOKUP(N672,freq!$A$2:$A$40,freq!$B$2:$B$40,0),_xlfn.XLOOKUP(O672,freq!$A$2:$A$40,freq!$B$2:$B$40,0),_xlfn.XLOOKUP(P672,freq!$A$2:$A$40,freq!$B$2:$B$40,0),_xlfn.XLOOKUP(Q672,freq!$A$2:$A$40,freq!$B$2:$B$40,0),_xlfn.XLOOKUP(R672,freq!$A$2:$A$40,freq!$B$2:$B$40,0),_xlfn.XLOOKUP(S672,freq!$A$2:$A$40,freq!$B$2:$B$40,0),_xlfn.XLOOKUP(T672,freq!$A$2:$A$40,freq!$B$2:$B$40,0),_xlfn.XLOOKUP(U672,freq!$A$2:$A$40,freq!$B$2:$B$40,0),_xlfn.XLOOKUP(V672,freq!$A$2:$A$40,freq!$B$2:$B$40,0))</f>
        <v>58.510000000000005</v>
      </c>
    </row>
    <row r="673" spans="1:23" x14ac:dyDescent="0.35">
      <c r="A673" s="32" t="s">
        <v>218</v>
      </c>
      <c r="B673" s="32" t="s">
        <v>37</v>
      </c>
      <c r="C673" s="32" t="s">
        <v>50</v>
      </c>
      <c r="D673" s="32" t="s">
        <v>34</v>
      </c>
      <c r="E673" s="32" t="s">
        <v>1</v>
      </c>
      <c r="F673" s="32" t="s">
        <v>43</v>
      </c>
      <c r="G673" s="32" t="s">
        <v>4</v>
      </c>
      <c r="H673" s="32" t="s">
        <v>28</v>
      </c>
      <c r="I673" s="32" t="s">
        <v>30</v>
      </c>
      <c r="J673" s="32" t="s">
        <v>37</v>
      </c>
      <c r="K673" s="32" t="s">
        <v>41</v>
      </c>
      <c r="L673" s="32" t="s">
        <v>49</v>
      </c>
      <c r="M673" s="32" t="s">
        <v>50</v>
      </c>
      <c r="N673" s="32" t="s">
        <v>49</v>
      </c>
      <c r="O673" s="32" t="s">
        <v>37</v>
      </c>
      <c r="P673" s="32" t="s">
        <v>38</v>
      </c>
      <c r="Q673" s="32" t="s">
        <v>58</v>
      </c>
      <c r="R673" s="32" t="s">
        <v>2</v>
      </c>
      <c r="S673" s="32" t="s">
        <v>2</v>
      </c>
      <c r="T673" s="32">
        <v>2</v>
      </c>
      <c r="U673" s="32">
        <v>7</v>
      </c>
      <c r="V673" s="32" t="s">
        <v>43</v>
      </c>
      <c r="W673" s="32">
        <f>SUM(_xlfn.XLOOKUP(B673,freq!$A$2:$A$40,freq!$B$2:$B$40,0),_xlfn.XLOOKUP(C673,freq!$A$2:$A$40,freq!$B$2:$B$40,0),_xlfn.XLOOKUP(D673,freq!$A$2:$A$40,freq!$B$2:$B$40,0),_xlfn.XLOOKUP(E673,freq!$A$2:$A$40,freq!$B$2:$B$40,0),_xlfn.XLOOKUP(F673,freq!$A$2:$A$40,freq!$B$2:$B$40,0),_xlfn.XLOOKUP(G673,freq!$A$2:$A$40,freq!$B$2:$B$40,0),_xlfn.XLOOKUP(H673,freq!$A$2:$A$40,freq!$B$2:$B$40,0),_xlfn.XLOOKUP(I673,freq!$A$2:$A$40,freq!$B$2:$B$40,0),_xlfn.XLOOKUP(J673,freq!$A$2:$A$40,freq!$B$2:$B$40,0),_xlfn.XLOOKUP(K673,freq!$A$2:$A$40,freq!$B$2:$B$40,0),_xlfn.XLOOKUP(L673,freq!$A$2:$A$40,freq!$B$2:$B$40,0),_xlfn.XLOOKUP(M673,freq!$A$2:$A$40,freq!$B$2:$B$40,0),_xlfn.XLOOKUP(N673,freq!$A$2:$A$40,freq!$B$2:$B$40,0),_xlfn.XLOOKUP(O673,freq!$A$2:$A$40,freq!$B$2:$B$40,0),_xlfn.XLOOKUP(P673,freq!$A$2:$A$40,freq!$B$2:$B$40,0),_xlfn.XLOOKUP(Q673,freq!$A$2:$A$40,freq!$B$2:$B$40,0),_xlfn.XLOOKUP(R673,freq!$A$2:$A$40,freq!$B$2:$B$40,0),_xlfn.XLOOKUP(S673,freq!$A$2:$A$40,freq!$B$2:$B$40,0),_xlfn.XLOOKUP(T673,freq!$A$2:$A$40,freq!$B$2:$B$40,0),_xlfn.XLOOKUP(U673,freq!$A$2:$A$40,freq!$B$2:$B$40,0),_xlfn.XLOOKUP(V673,freq!$A$2:$A$40,freq!$B$2:$B$40,0))</f>
        <v>58.480000000000004</v>
      </c>
    </row>
    <row r="674" spans="1:23" x14ac:dyDescent="0.35">
      <c r="A674" s="32" t="s">
        <v>205</v>
      </c>
      <c r="B674" s="32" t="s">
        <v>45</v>
      </c>
      <c r="C674" s="32">
        <v>3</v>
      </c>
      <c r="D674" s="32" t="s">
        <v>30</v>
      </c>
      <c r="E674" s="32" t="s">
        <v>4</v>
      </c>
      <c r="F674" s="32" t="s">
        <v>0</v>
      </c>
      <c r="G674" s="32" t="s">
        <v>38</v>
      </c>
      <c r="H674" s="32" t="s">
        <v>2</v>
      </c>
      <c r="I674" s="32">
        <v>9</v>
      </c>
      <c r="J674" s="32">
        <v>9</v>
      </c>
      <c r="K674" s="32" t="s">
        <v>28</v>
      </c>
      <c r="L674" s="32" t="s">
        <v>56</v>
      </c>
      <c r="M674" s="32">
        <v>7</v>
      </c>
      <c r="N674" s="32" t="s">
        <v>37</v>
      </c>
      <c r="O674" s="32" t="s">
        <v>48</v>
      </c>
      <c r="P674" s="32" t="s">
        <v>41</v>
      </c>
      <c r="Q674" s="32">
        <v>2</v>
      </c>
      <c r="R674" s="32">
        <v>9</v>
      </c>
      <c r="S674" s="32" t="s">
        <v>2</v>
      </c>
      <c r="T674" s="32" t="s">
        <v>43</v>
      </c>
      <c r="U674" s="32">
        <v>5</v>
      </c>
      <c r="V674" s="32">
        <v>9</v>
      </c>
      <c r="W674" s="32">
        <f>SUM(_xlfn.XLOOKUP(B674,freq!$A$2:$A$40,freq!$B$2:$B$40,0),_xlfn.XLOOKUP(C674,freq!$A$2:$A$40,freq!$B$2:$B$40,0),_xlfn.XLOOKUP(D674,freq!$A$2:$A$40,freq!$B$2:$B$40,0),_xlfn.XLOOKUP(E674,freq!$A$2:$A$40,freq!$B$2:$B$40,0),_xlfn.XLOOKUP(F674,freq!$A$2:$A$40,freq!$B$2:$B$40,0),_xlfn.XLOOKUP(G674,freq!$A$2:$A$40,freq!$B$2:$B$40,0),_xlfn.XLOOKUP(H674,freq!$A$2:$A$40,freq!$B$2:$B$40,0),_xlfn.XLOOKUP(I674,freq!$A$2:$A$40,freq!$B$2:$B$40,0),_xlfn.XLOOKUP(J674,freq!$A$2:$A$40,freq!$B$2:$B$40,0),_xlfn.XLOOKUP(K674,freq!$A$2:$A$40,freq!$B$2:$B$40,0),_xlfn.XLOOKUP(L674,freq!$A$2:$A$40,freq!$B$2:$B$40,0),_xlfn.XLOOKUP(M674,freq!$A$2:$A$40,freq!$B$2:$B$40,0),_xlfn.XLOOKUP(N674,freq!$A$2:$A$40,freq!$B$2:$B$40,0),_xlfn.XLOOKUP(O674,freq!$A$2:$A$40,freq!$B$2:$B$40,0),_xlfn.XLOOKUP(P674,freq!$A$2:$A$40,freq!$B$2:$B$40,0),_xlfn.XLOOKUP(Q674,freq!$A$2:$A$40,freq!$B$2:$B$40,0),_xlfn.XLOOKUP(R674,freq!$A$2:$A$40,freq!$B$2:$B$40,0),_xlfn.XLOOKUP(S674,freq!$A$2:$A$40,freq!$B$2:$B$40,0),_xlfn.XLOOKUP(T674,freq!$A$2:$A$40,freq!$B$2:$B$40,0),_xlfn.XLOOKUP(U674,freq!$A$2:$A$40,freq!$B$2:$B$40,0),_xlfn.XLOOKUP(V674,freq!$A$2:$A$40,freq!$B$2:$B$40,0))</f>
        <v>58.43</v>
      </c>
    </row>
    <row r="675" spans="1:23" x14ac:dyDescent="0.35">
      <c r="A675" s="32" t="s">
        <v>410</v>
      </c>
      <c r="B675" s="32" t="s">
        <v>45</v>
      </c>
      <c r="C675" s="32" t="s">
        <v>3</v>
      </c>
      <c r="D675" s="32" t="s">
        <v>40</v>
      </c>
      <c r="E675" s="32" t="s">
        <v>56</v>
      </c>
      <c r="F675" s="32" t="s">
        <v>4</v>
      </c>
      <c r="G675" s="32">
        <v>6</v>
      </c>
      <c r="H675" s="32">
        <v>4</v>
      </c>
      <c r="I675" s="32" t="s">
        <v>53</v>
      </c>
      <c r="J675" s="32">
        <v>6</v>
      </c>
      <c r="K675" s="32">
        <v>1</v>
      </c>
      <c r="L675" s="32" t="s">
        <v>48</v>
      </c>
      <c r="M675" s="32" t="s">
        <v>58</v>
      </c>
      <c r="N675" s="32">
        <v>6</v>
      </c>
      <c r="O675" s="32" t="s">
        <v>0</v>
      </c>
      <c r="P675" s="32" t="s">
        <v>59</v>
      </c>
      <c r="Q675" s="32" t="s">
        <v>4</v>
      </c>
      <c r="R675" s="32" t="s">
        <v>31</v>
      </c>
      <c r="S675" s="32">
        <v>0</v>
      </c>
      <c r="T675" s="32" t="s">
        <v>49</v>
      </c>
      <c r="U675" s="32" t="s">
        <v>46</v>
      </c>
      <c r="V675" s="32" t="s">
        <v>35</v>
      </c>
      <c r="W675" s="32">
        <f>SUM(_xlfn.XLOOKUP(B675,freq!$A$2:$A$40,freq!$B$2:$B$40,0),_xlfn.XLOOKUP(C675,freq!$A$2:$A$40,freq!$B$2:$B$40,0),_xlfn.XLOOKUP(D675,freq!$A$2:$A$40,freq!$B$2:$B$40,0),_xlfn.XLOOKUP(E675,freq!$A$2:$A$40,freq!$B$2:$B$40,0),_xlfn.XLOOKUP(F675,freq!$A$2:$A$40,freq!$B$2:$B$40,0),_xlfn.XLOOKUP(G675,freq!$A$2:$A$40,freq!$B$2:$B$40,0),_xlfn.XLOOKUP(H675,freq!$A$2:$A$40,freq!$B$2:$B$40,0),_xlfn.XLOOKUP(I675,freq!$A$2:$A$40,freq!$B$2:$B$40,0),_xlfn.XLOOKUP(J675,freq!$A$2:$A$40,freq!$B$2:$B$40,0),_xlfn.XLOOKUP(K675,freq!$A$2:$A$40,freq!$B$2:$B$40,0),_xlfn.XLOOKUP(L675,freq!$A$2:$A$40,freq!$B$2:$B$40,0),_xlfn.XLOOKUP(M675,freq!$A$2:$A$40,freq!$B$2:$B$40,0),_xlfn.XLOOKUP(N675,freq!$A$2:$A$40,freq!$B$2:$B$40,0),_xlfn.XLOOKUP(O675,freq!$A$2:$A$40,freq!$B$2:$B$40,0),_xlfn.XLOOKUP(P675,freq!$A$2:$A$40,freq!$B$2:$B$40,0),_xlfn.XLOOKUP(Q675,freq!$A$2:$A$40,freq!$B$2:$B$40,0),_xlfn.XLOOKUP(R675,freq!$A$2:$A$40,freq!$B$2:$B$40,0),_xlfn.XLOOKUP(S675,freq!$A$2:$A$40,freq!$B$2:$B$40,0),_xlfn.XLOOKUP(T675,freq!$A$2:$A$40,freq!$B$2:$B$40,0),_xlfn.XLOOKUP(U675,freq!$A$2:$A$40,freq!$B$2:$B$40,0),_xlfn.XLOOKUP(V675,freq!$A$2:$A$40,freq!$B$2:$B$40,0))</f>
        <v>58.43</v>
      </c>
    </row>
    <row r="676" spans="1:23" x14ac:dyDescent="0.35">
      <c r="A676" s="32" t="s">
        <v>1697</v>
      </c>
      <c r="B676" s="32" t="s">
        <v>2</v>
      </c>
      <c r="C676" s="32">
        <v>8</v>
      </c>
      <c r="D676" s="32" t="s">
        <v>32</v>
      </c>
      <c r="E676" s="32" t="s">
        <v>40</v>
      </c>
      <c r="F676" s="32">
        <v>8</v>
      </c>
      <c r="G676" s="32" t="s">
        <v>59</v>
      </c>
      <c r="H676" s="32" t="s">
        <v>35</v>
      </c>
      <c r="I676" s="32" t="s">
        <v>30</v>
      </c>
      <c r="J676" s="32" t="s">
        <v>34</v>
      </c>
      <c r="K676" s="32" t="s">
        <v>3</v>
      </c>
      <c r="L676" s="32" t="s">
        <v>3</v>
      </c>
      <c r="M676" s="32" t="s">
        <v>43</v>
      </c>
      <c r="N676" s="32" t="s">
        <v>30</v>
      </c>
      <c r="O676" s="32" t="s">
        <v>44</v>
      </c>
      <c r="P676" s="32" t="s">
        <v>40</v>
      </c>
      <c r="Q676" s="32" t="s">
        <v>29</v>
      </c>
      <c r="R676" s="32" t="s">
        <v>38</v>
      </c>
      <c r="S676" s="32" t="s">
        <v>40</v>
      </c>
      <c r="T676" s="32" t="s">
        <v>31</v>
      </c>
      <c r="U676" s="32" t="s">
        <v>46</v>
      </c>
      <c r="V676" s="32" t="s">
        <v>41</v>
      </c>
      <c r="W676" s="32">
        <f>SUM(_xlfn.XLOOKUP(B676,freq!$A$2:$A$40,freq!$B$2:$B$40,0),_xlfn.XLOOKUP(C676,freq!$A$2:$A$40,freq!$B$2:$B$40,0),_xlfn.XLOOKUP(D676,freq!$A$2:$A$40,freq!$B$2:$B$40,0),_xlfn.XLOOKUP(E676,freq!$A$2:$A$40,freq!$B$2:$B$40,0),_xlfn.XLOOKUP(F676,freq!$A$2:$A$40,freq!$B$2:$B$40,0),_xlfn.XLOOKUP(G676,freq!$A$2:$A$40,freq!$B$2:$B$40,0),_xlfn.XLOOKUP(H676,freq!$A$2:$A$40,freq!$B$2:$B$40,0),_xlfn.XLOOKUP(I676,freq!$A$2:$A$40,freq!$B$2:$B$40,0),_xlfn.XLOOKUP(J676,freq!$A$2:$A$40,freq!$B$2:$B$40,0),_xlfn.XLOOKUP(K676,freq!$A$2:$A$40,freq!$B$2:$B$40,0),_xlfn.XLOOKUP(L676,freq!$A$2:$A$40,freq!$B$2:$B$40,0),_xlfn.XLOOKUP(M676,freq!$A$2:$A$40,freq!$B$2:$B$40,0),_xlfn.XLOOKUP(N676,freq!$A$2:$A$40,freq!$B$2:$B$40,0),_xlfn.XLOOKUP(O676,freq!$A$2:$A$40,freq!$B$2:$B$40,0),_xlfn.XLOOKUP(P676,freq!$A$2:$A$40,freq!$B$2:$B$40,0),_xlfn.XLOOKUP(Q676,freq!$A$2:$A$40,freq!$B$2:$B$40,0),_xlfn.XLOOKUP(R676,freq!$A$2:$A$40,freq!$B$2:$B$40,0),_xlfn.XLOOKUP(S676,freq!$A$2:$A$40,freq!$B$2:$B$40,0),_xlfn.XLOOKUP(T676,freq!$A$2:$A$40,freq!$B$2:$B$40,0),_xlfn.XLOOKUP(U676,freq!$A$2:$A$40,freq!$B$2:$B$40,0),_xlfn.XLOOKUP(V676,freq!$A$2:$A$40,freq!$B$2:$B$40,0))</f>
        <v>58.43</v>
      </c>
    </row>
    <row r="677" spans="1:23" x14ac:dyDescent="0.35">
      <c r="A677" s="32" t="s">
        <v>1928</v>
      </c>
      <c r="B677" s="32" t="s">
        <v>30</v>
      </c>
      <c r="C677" s="32" t="s">
        <v>2</v>
      </c>
      <c r="D677" s="32" t="s">
        <v>44</v>
      </c>
      <c r="E677" s="32" t="s">
        <v>44</v>
      </c>
      <c r="F677" s="32" t="s">
        <v>29</v>
      </c>
      <c r="G677" s="32" t="s">
        <v>32</v>
      </c>
      <c r="H677" s="32" t="s">
        <v>53</v>
      </c>
      <c r="I677" s="32" t="s">
        <v>3</v>
      </c>
      <c r="J677" s="32" t="s">
        <v>40</v>
      </c>
      <c r="K677" s="32" t="s">
        <v>35</v>
      </c>
      <c r="L677" s="32" t="s">
        <v>29</v>
      </c>
      <c r="M677" s="32" t="s">
        <v>56</v>
      </c>
      <c r="N677" s="32">
        <v>7</v>
      </c>
      <c r="O677" s="32">
        <v>0</v>
      </c>
      <c r="P677" s="32" t="s">
        <v>34</v>
      </c>
      <c r="Q677" s="32">
        <v>2</v>
      </c>
      <c r="R677" s="32">
        <v>6</v>
      </c>
      <c r="S677" s="32">
        <v>4</v>
      </c>
      <c r="T677" s="32" t="s">
        <v>45</v>
      </c>
      <c r="U677" s="32" t="s">
        <v>49</v>
      </c>
      <c r="V677" s="32">
        <v>2</v>
      </c>
      <c r="W677" s="32">
        <f>SUM(_xlfn.XLOOKUP(B677,freq!$A$2:$A$40,freq!$B$2:$B$40,0),_xlfn.XLOOKUP(C677,freq!$A$2:$A$40,freq!$B$2:$B$40,0),_xlfn.XLOOKUP(D677,freq!$A$2:$A$40,freq!$B$2:$B$40,0),_xlfn.XLOOKUP(E677,freq!$A$2:$A$40,freq!$B$2:$B$40,0),_xlfn.XLOOKUP(F677,freq!$A$2:$A$40,freq!$B$2:$B$40,0),_xlfn.XLOOKUP(G677,freq!$A$2:$A$40,freq!$B$2:$B$40,0),_xlfn.XLOOKUP(H677,freq!$A$2:$A$40,freq!$B$2:$B$40,0),_xlfn.XLOOKUP(I677,freq!$A$2:$A$40,freq!$B$2:$B$40,0),_xlfn.XLOOKUP(J677,freq!$A$2:$A$40,freq!$B$2:$B$40,0),_xlfn.XLOOKUP(K677,freq!$A$2:$A$40,freq!$B$2:$B$40,0),_xlfn.XLOOKUP(L677,freq!$A$2:$A$40,freq!$B$2:$B$40,0),_xlfn.XLOOKUP(M677,freq!$A$2:$A$40,freq!$B$2:$B$40,0),_xlfn.XLOOKUP(N677,freq!$A$2:$A$40,freq!$B$2:$B$40,0),_xlfn.XLOOKUP(O677,freq!$A$2:$A$40,freq!$B$2:$B$40,0),_xlfn.XLOOKUP(P677,freq!$A$2:$A$40,freq!$B$2:$B$40,0),_xlfn.XLOOKUP(Q677,freq!$A$2:$A$40,freq!$B$2:$B$40,0),_xlfn.XLOOKUP(R677,freq!$A$2:$A$40,freq!$B$2:$B$40,0),_xlfn.XLOOKUP(S677,freq!$A$2:$A$40,freq!$B$2:$B$40,0),_xlfn.XLOOKUP(T677,freq!$A$2:$A$40,freq!$B$2:$B$40,0),_xlfn.XLOOKUP(U677,freq!$A$2:$A$40,freq!$B$2:$B$40,0),_xlfn.XLOOKUP(V677,freq!$A$2:$A$40,freq!$B$2:$B$40,0))</f>
        <v>58.41</v>
      </c>
    </row>
    <row r="678" spans="1:23" x14ac:dyDescent="0.35">
      <c r="A678" s="32" t="s">
        <v>885</v>
      </c>
      <c r="B678" s="32">
        <v>5</v>
      </c>
      <c r="C678" s="32">
        <v>2</v>
      </c>
      <c r="D678" s="32" t="s">
        <v>45</v>
      </c>
      <c r="E678" s="32" t="s">
        <v>53</v>
      </c>
      <c r="F678" s="32" t="s">
        <v>49</v>
      </c>
      <c r="G678" s="32">
        <v>0</v>
      </c>
      <c r="H678" s="32" t="s">
        <v>36</v>
      </c>
      <c r="I678" s="32" t="s">
        <v>40</v>
      </c>
      <c r="J678" s="32" t="s">
        <v>40</v>
      </c>
      <c r="K678" s="32" t="s">
        <v>38</v>
      </c>
      <c r="L678" s="32" t="s">
        <v>29</v>
      </c>
      <c r="M678" s="32">
        <v>6</v>
      </c>
      <c r="N678" s="32" t="s">
        <v>56</v>
      </c>
      <c r="O678" s="32" t="s">
        <v>33</v>
      </c>
      <c r="P678" s="32" t="s">
        <v>41</v>
      </c>
      <c r="Q678" s="32" t="s">
        <v>2</v>
      </c>
      <c r="R678" s="32" t="s">
        <v>1</v>
      </c>
      <c r="S678" s="32" t="s">
        <v>0</v>
      </c>
      <c r="T678" s="32">
        <v>2</v>
      </c>
      <c r="U678" s="32" t="s">
        <v>42</v>
      </c>
      <c r="V678" s="32" t="s">
        <v>45</v>
      </c>
      <c r="W678" s="32">
        <f>SUM(_xlfn.XLOOKUP(B678,freq!$A$2:$A$40,freq!$B$2:$B$40,0),_xlfn.XLOOKUP(C678,freq!$A$2:$A$40,freq!$B$2:$B$40,0),_xlfn.XLOOKUP(D678,freq!$A$2:$A$40,freq!$B$2:$B$40,0),_xlfn.XLOOKUP(E678,freq!$A$2:$A$40,freq!$B$2:$B$40,0),_xlfn.XLOOKUP(F678,freq!$A$2:$A$40,freq!$B$2:$B$40,0),_xlfn.XLOOKUP(G678,freq!$A$2:$A$40,freq!$B$2:$B$40,0),_xlfn.XLOOKUP(H678,freq!$A$2:$A$40,freq!$B$2:$B$40,0),_xlfn.XLOOKUP(I678,freq!$A$2:$A$40,freq!$B$2:$B$40,0),_xlfn.XLOOKUP(J678,freq!$A$2:$A$40,freq!$B$2:$B$40,0),_xlfn.XLOOKUP(K678,freq!$A$2:$A$40,freq!$B$2:$B$40,0),_xlfn.XLOOKUP(L678,freq!$A$2:$A$40,freq!$B$2:$B$40,0),_xlfn.XLOOKUP(M678,freq!$A$2:$A$40,freq!$B$2:$B$40,0),_xlfn.XLOOKUP(N678,freq!$A$2:$A$40,freq!$B$2:$B$40,0),_xlfn.XLOOKUP(O678,freq!$A$2:$A$40,freq!$B$2:$B$40,0),_xlfn.XLOOKUP(P678,freq!$A$2:$A$40,freq!$B$2:$B$40,0),_xlfn.XLOOKUP(Q678,freq!$A$2:$A$40,freq!$B$2:$B$40,0),_xlfn.XLOOKUP(R678,freq!$A$2:$A$40,freq!$B$2:$B$40,0),_xlfn.XLOOKUP(S678,freq!$A$2:$A$40,freq!$B$2:$B$40,0),_xlfn.XLOOKUP(T678,freq!$A$2:$A$40,freq!$B$2:$B$40,0),_xlfn.XLOOKUP(U678,freq!$A$2:$A$40,freq!$B$2:$B$40,0),_xlfn.XLOOKUP(V678,freq!$A$2:$A$40,freq!$B$2:$B$40,0))</f>
        <v>58.379999999999995</v>
      </c>
    </row>
    <row r="679" spans="1:23" x14ac:dyDescent="0.35">
      <c r="A679" s="32" t="s">
        <v>2091</v>
      </c>
      <c r="B679" s="32" t="s">
        <v>50</v>
      </c>
      <c r="C679" s="32" t="s">
        <v>35</v>
      </c>
      <c r="D679" s="32" t="s">
        <v>34</v>
      </c>
      <c r="E679" s="32" t="s">
        <v>44</v>
      </c>
      <c r="F679" s="32" t="s">
        <v>32</v>
      </c>
      <c r="G679" s="32" t="s">
        <v>2</v>
      </c>
      <c r="H679" s="32" t="s">
        <v>34</v>
      </c>
      <c r="I679" s="32" t="s">
        <v>48</v>
      </c>
      <c r="J679" s="32" t="s">
        <v>53</v>
      </c>
      <c r="K679" s="32">
        <v>0</v>
      </c>
      <c r="L679" s="32" t="s">
        <v>38</v>
      </c>
      <c r="M679" s="32" t="s">
        <v>42</v>
      </c>
      <c r="N679" s="32" t="s">
        <v>42</v>
      </c>
      <c r="O679" s="32" t="s">
        <v>33</v>
      </c>
      <c r="P679" s="32" t="s">
        <v>58</v>
      </c>
      <c r="Q679" s="32">
        <v>8</v>
      </c>
      <c r="R679" s="32" t="s">
        <v>45</v>
      </c>
      <c r="S679" s="32" t="s">
        <v>44</v>
      </c>
      <c r="T679" s="32" t="s">
        <v>0</v>
      </c>
      <c r="U679" s="32" t="s">
        <v>0</v>
      </c>
      <c r="V679" s="32" t="s">
        <v>56</v>
      </c>
      <c r="W679" s="32">
        <f>SUM(_xlfn.XLOOKUP(B679,freq!$A$2:$A$40,freq!$B$2:$B$40,0),_xlfn.XLOOKUP(C679,freq!$A$2:$A$40,freq!$B$2:$B$40,0),_xlfn.XLOOKUP(D679,freq!$A$2:$A$40,freq!$B$2:$B$40,0),_xlfn.XLOOKUP(E679,freq!$A$2:$A$40,freq!$B$2:$B$40,0),_xlfn.XLOOKUP(F679,freq!$A$2:$A$40,freq!$B$2:$B$40,0),_xlfn.XLOOKUP(G679,freq!$A$2:$A$40,freq!$B$2:$B$40,0),_xlfn.XLOOKUP(H679,freq!$A$2:$A$40,freq!$B$2:$B$40,0),_xlfn.XLOOKUP(I679,freq!$A$2:$A$40,freq!$B$2:$B$40,0),_xlfn.XLOOKUP(J679,freq!$A$2:$A$40,freq!$B$2:$B$40,0),_xlfn.XLOOKUP(K679,freq!$A$2:$A$40,freq!$B$2:$B$40,0),_xlfn.XLOOKUP(L679,freq!$A$2:$A$40,freq!$B$2:$B$40,0),_xlfn.XLOOKUP(M679,freq!$A$2:$A$40,freq!$B$2:$B$40,0),_xlfn.XLOOKUP(N679,freq!$A$2:$A$40,freq!$B$2:$B$40,0),_xlfn.XLOOKUP(O679,freq!$A$2:$A$40,freq!$B$2:$B$40,0),_xlfn.XLOOKUP(P679,freq!$A$2:$A$40,freq!$B$2:$B$40,0),_xlfn.XLOOKUP(Q679,freq!$A$2:$A$40,freq!$B$2:$B$40,0),_xlfn.XLOOKUP(R679,freq!$A$2:$A$40,freq!$B$2:$B$40,0),_xlfn.XLOOKUP(S679,freq!$A$2:$A$40,freq!$B$2:$B$40,0),_xlfn.XLOOKUP(T679,freq!$A$2:$A$40,freq!$B$2:$B$40,0),_xlfn.XLOOKUP(U679,freq!$A$2:$A$40,freq!$B$2:$B$40,0),_xlfn.XLOOKUP(V679,freq!$A$2:$A$40,freq!$B$2:$B$40,0))</f>
        <v>58.370000000000005</v>
      </c>
    </row>
    <row r="680" spans="1:23" x14ac:dyDescent="0.35">
      <c r="A680" s="32" t="s">
        <v>1562</v>
      </c>
      <c r="B680" s="32">
        <v>4</v>
      </c>
      <c r="C680" s="32" t="s">
        <v>35</v>
      </c>
      <c r="D680" s="32" t="s">
        <v>43</v>
      </c>
      <c r="E680" s="32">
        <v>2</v>
      </c>
      <c r="F680" s="32">
        <v>8</v>
      </c>
      <c r="G680" s="32" t="s">
        <v>28</v>
      </c>
      <c r="H680" s="32" t="s">
        <v>36</v>
      </c>
      <c r="I680" s="32">
        <v>9</v>
      </c>
      <c r="J680" s="32" t="s">
        <v>3</v>
      </c>
      <c r="K680" s="32" t="s">
        <v>37</v>
      </c>
      <c r="L680" s="32" t="s">
        <v>45</v>
      </c>
      <c r="M680" s="32">
        <v>4</v>
      </c>
      <c r="N680" s="32" t="s">
        <v>44</v>
      </c>
      <c r="O680" s="32" t="s">
        <v>31</v>
      </c>
      <c r="P680" s="32">
        <v>7</v>
      </c>
      <c r="Q680" s="32" t="s">
        <v>59</v>
      </c>
      <c r="R680" s="32">
        <v>8</v>
      </c>
      <c r="S680" s="32" t="s">
        <v>4</v>
      </c>
      <c r="T680" s="32">
        <v>9</v>
      </c>
      <c r="U680" s="32">
        <v>0</v>
      </c>
      <c r="V680" s="32" t="s">
        <v>46</v>
      </c>
      <c r="W680" s="32">
        <f>SUM(_xlfn.XLOOKUP(B680,freq!$A$2:$A$40,freq!$B$2:$B$40,0),_xlfn.XLOOKUP(C680,freq!$A$2:$A$40,freq!$B$2:$B$40,0),_xlfn.XLOOKUP(D680,freq!$A$2:$A$40,freq!$B$2:$B$40,0),_xlfn.XLOOKUP(E680,freq!$A$2:$A$40,freq!$B$2:$B$40,0),_xlfn.XLOOKUP(F680,freq!$A$2:$A$40,freq!$B$2:$B$40,0),_xlfn.XLOOKUP(G680,freq!$A$2:$A$40,freq!$B$2:$B$40,0),_xlfn.XLOOKUP(H680,freq!$A$2:$A$40,freq!$B$2:$B$40,0),_xlfn.XLOOKUP(I680,freq!$A$2:$A$40,freq!$B$2:$B$40,0),_xlfn.XLOOKUP(J680,freq!$A$2:$A$40,freq!$B$2:$B$40,0),_xlfn.XLOOKUP(K680,freq!$A$2:$A$40,freq!$B$2:$B$40,0),_xlfn.XLOOKUP(L680,freq!$A$2:$A$40,freq!$B$2:$B$40,0),_xlfn.XLOOKUP(M680,freq!$A$2:$A$40,freq!$B$2:$B$40,0),_xlfn.XLOOKUP(N680,freq!$A$2:$A$40,freq!$B$2:$B$40,0),_xlfn.XLOOKUP(O680,freq!$A$2:$A$40,freq!$B$2:$B$40,0),_xlfn.XLOOKUP(P680,freq!$A$2:$A$40,freq!$B$2:$B$40,0),_xlfn.XLOOKUP(Q680,freq!$A$2:$A$40,freq!$B$2:$B$40,0),_xlfn.XLOOKUP(R680,freq!$A$2:$A$40,freq!$B$2:$B$40,0),_xlfn.XLOOKUP(S680,freq!$A$2:$A$40,freq!$B$2:$B$40,0),_xlfn.XLOOKUP(T680,freq!$A$2:$A$40,freq!$B$2:$B$40,0),_xlfn.XLOOKUP(U680,freq!$A$2:$A$40,freq!$B$2:$B$40,0),_xlfn.XLOOKUP(V680,freq!$A$2:$A$40,freq!$B$2:$B$40,0))</f>
        <v>58.319999999999993</v>
      </c>
    </row>
    <row r="681" spans="1:23" x14ac:dyDescent="0.35">
      <c r="A681" s="32" t="s">
        <v>585</v>
      </c>
      <c r="B681" s="32" t="s">
        <v>4</v>
      </c>
      <c r="C681" s="32" t="s">
        <v>37</v>
      </c>
      <c r="D681" s="32" t="s">
        <v>48</v>
      </c>
      <c r="E681" s="32" t="s">
        <v>41</v>
      </c>
      <c r="F681" s="32" t="s">
        <v>58</v>
      </c>
      <c r="G681" s="32" t="s">
        <v>34</v>
      </c>
      <c r="H681" s="32" t="s">
        <v>0</v>
      </c>
      <c r="I681" s="32" t="s">
        <v>44</v>
      </c>
      <c r="J681" s="32" t="s">
        <v>46</v>
      </c>
      <c r="K681" s="32" t="s">
        <v>38</v>
      </c>
      <c r="L681" s="32" t="s">
        <v>50</v>
      </c>
      <c r="M681" s="32" t="s">
        <v>50</v>
      </c>
      <c r="N681" s="32" t="s">
        <v>58</v>
      </c>
      <c r="O681" s="32">
        <v>3</v>
      </c>
      <c r="P681" s="32" t="s">
        <v>3</v>
      </c>
      <c r="Q681" s="32">
        <v>2</v>
      </c>
      <c r="R681" s="32" t="s">
        <v>35</v>
      </c>
      <c r="S681" s="32" t="s">
        <v>50</v>
      </c>
      <c r="T681" s="32" t="s">
        <v>45</v>
      </c>
      <c r="U681" s="32" t="s">
        <v>38</v>
      </c>
      <c r="V681" s="32" t="s">
        <v>58</v>
      </c>
      <c r="W681" s="32">
        <f>SUM(_xlfn.XLOOKUP(B681,freq!$A$2:$A$40,freq!$B$2:$B$40,0),_xlfn.XLOOKUP(C681,freq!$A$2:$A$40,freq!$B$2:$B$40,0),_xlfn.XLOOKUP(D681,freq!$A$2:$A$40,freq!$B$2:$B$40,0),_xlfn.XLOOKUP(E681,freq!$A$2:$A$40,freq!$B$2:$B$40,0),_xlfn.XLOOKUP(F681,freq!$A$2:$A$40,freq!$B$2:$B$40,0),_xlfn.XLOOKUP(G681,freq!$A$2:$A$40,freq!$B$2:$B$40,0),_xlfn.XLOOKUP(H681,freq!$A$2:$A$40,freq!$B$2:$B$40,0),_xlfn.XLOOKUP(I681,freq!$A$2:$A$40,freq!$B$2:$B$40,0),_xlfn.XLOOKUP(J681,freq!$A$2:$A$40,freq!$B$2:$B$40,0),_xlfn.XLOOKUP(K681,freq!$A$2:$A$40,freq!$B$2:$B$40,0),_xlfn.XLOOKUP(L681,freq!$A$2:$A$40,freq!$B$2:$B$40,0),_xlfn.XLOOKUP(M681,freq!$A$2:$A$40,freq!$B$2:$B$40,0),_xlfn.XLOOKUP(N681,freq!$A$2:$A$40,freq!$B$2:$B$40,0),_xlfn.XLOOKUP(O681,freq!$A$2:$A$40,freq!$B$2:$B$40,0),_xlfn.XLOOKUP(P681,freq!$A$2:$A$40,freq!$B$2:$B$40,0),_xlfn.XLOOKUP(Q681,freq!$A$2:$A$40,freq!$B$2:$B$40,0),_xlfn.XLOOKUP(R681,freq!$A$2:$A$40,freq!$B$2:$B$40,0),_xlfn.XLOOKUP(S681,freq!$A$2:$A$40,freq!$B$2:$B$40,0),_xlfn.XLOOKUP(T681,freq!$A$2:$A$40,freq!$B$2:$B$40,0),_xlfn.XLOOKUP(U681,freq!$A$2:$A$40,freq!$B$2:$B$40,0),_xlfn.XLOOKUP(V681,freq!$A$2:$A$40,freq!$B$2:$B$40,0))</f>
        <v>58.289999999999992</v>
      </c>
    </row>
    <row r="682" spans="1:23" x14ac:dyDescent="0.35">
      <c r="A682" s="32" t="s">
        <v>900</v>
      </c>
      <c r="B682" s="32" t="s">
        <v>35</v>
      </c>
      <c r="C682" s="32" t="s">
        <v>41</v>
      </c>
      <c r="D682" s="32">
        <v>1</v>
      </c>
      <c r="E682" s="32" t="s">
        <v>56</v>
      </c>
      <c r="F682" s="32">
        <v>5</v>
      </c>
      <c r="G682" s="32" t="s">
        <v>3</v>
      </c>
      <c r="H682" s="32" t="s">
        <v>56</v>
      </c>
      <c r="I682" s="32" t="s">
        <v>58</v>
      </c>
      <c r="J682" s="32" t="s">
        <v>46</v>
      </c>
      <c r="K682" s="32">
        <v>9</v>
      </c>
      <c r="L682" s="32">
        <v>7</v>
      </c>
      <c r="M682" s="32" t="s">
        <v>1</v>
      </c>
      <c r="N682" s="32" t="s">
        <v>32</v>
      </c>
      <c r="O682" s="32" t="s">
        <v>45</v>
      </c>
      <c r="P682" s="32">
        <v>8</v>
      </c>
      <c r="Q682" s="32">
        <v>2</v>
      </c>
      <c r="R682" s="32" t="s">
        <v>50</v>
      </c>
      <c r="S682" s="32" t="s">
        <v>36</v>
      </c>
      <c r="T682" s="32" t="s">
        <v>40</v>
      </c>
      <c r="U682" s="32">
        <v>6</v>
      </c>
      <c r="V682" s="32" t="s">
        <v>43</v>
      </c>
      <c r="W682" s="32">
        <f>SUM(_xlfn.XLOOKUP(B682,freq!$A$2:$A$40,freq!$B$2:$B$40,0),_xlfn.XLOOKUP(C682,freq!$A$2:$A$40,freq!$B$2:$B$40,0),_xlfn.XLOOKUP(D682,freq!$A$2:$A$40,freq!$B$2:$B$40,0),_xlfn.XLOOKUP(E682,freq!$A$2:$A$40,freq!$B$2:$B$40,0),_xlfn.XLOOKUP(F682,freq!$A$2:$A$40,freq!$B$2:$B$40,0),_xlfn.XLOOKUP(G682,freq!$A$2:$A$40,freq!$B$2:$B$40,0),_xlfn.XLOOKUP(H682,freq!$A$2:$A$40,freq!$B$2:$B$40,0),_xlfn.XLOOKUP(I682,freq!$A$2:$A$40,freq!$B$2:$B$40,0),_xlfn.XLOOKUP(J682,freq!$A$2:$A$40,freq!$B$2:$B$40,0),_xlfn.XLOOKUP(K682,freq!$A$2:$A$40,freq!$B$2:$B$40,0),_xlfn.XLOOKUP(L682,freq!$A$2:$A$40,freq!$B$2:$B$40,0),_xlfn.XLOOKUP(M682,freq!$A$2:$A$40,freq!$B$2:$B$40,0),_xlfn.XLOOKUP(N682,freq!$A$2:$A$40,freq!$B$2:$B$40,0),_xlfn.XLOOKUP(O682,freq!$A$2:$A$40,freq!$B$2:$B$40,0),_xlfn.XLOOKUP(P682,freq!$A$2:$A$40,freq!$B$2:$B$40,0),_xlfn.XLOOKUP(Q682,freq!$A$2:$A$40,freq!$B$2:$B$40,0),_xlfn.XLOOKUP(R682,freq!$A$2:$A$40,freq!$B$2:$B$40,0),_xlfn.XLOOKUP(S682,freq!$A$2:$A$40,freq!$B$2:$B$40,0),_xlfn.XLOOKUP(T682,freq!$A$2:$A$40,freq!$B$2:$B$40,0),_xlfn.XLOOKUP(U682,freq!$A$2:$A$40,freq!$B$2:$B$40,0),_xlfn.XLOOKUP(V682,freq!$A$2:$A$40,freq!$B$2:$B$40,0))</f>
        <v>58.24</v>
      </c>
    </row>
    <row r="683" spans="1:23" x14ac:dyDescent="0.35">
      <c r="A683" s="32" t="s">
        <v>926</v>
      </c>
      <c r="B683" s="32">
        <v>6</v>
      </c>
      <c r="C683" s="32" t="s">
        <v>36</v>
      </c>
      <c r="D683" s="32" t="s">
        <v>32</v>
      </c>
      <c r="E683" s="32" t="s">
        <v>4</v>
      </c>
      <c r="F683" s="32" t="s">
        <v>53</v>
      </c>
      <c r="G683" s="32" t="s">
        <v>0</v>
      </c>
      <c r="H683" s="32" t="s">
        <v>33</v>
      </c>
      <c r="I683" s="32">
        <v>8</v>
      </c>
      <c r="J683" s="32" t="s">
        <v>4</v>
      </c>
      <c r="K683" s="32" t="s">
        <v>41</v>
      </c>
      <c r="L683" s="32" t="s">
        <v>2</v>
      </c>
      <c r="M683" s="32" t="s">
        <v>2</v>
      </c>
      <c r="N683" s="32">
        <v>4</v>
      </c>
      <c r="O683" s="32">
        <v>1</v>
      </c>
      <c r="P683" s="32" t="s">
        <v>56</v>
      </c>
      <c r="Q683" s="32" t="s">
        <v>3</v>
      </c>
      <c r="R683" s="32" t="s">
        <v>37</v>
      </c>
      <c r="S683" s="32" t="s">
        <v>38</v>
      </c>
      <c r="T683" s="32" t="s">
        <v>38</v>
      </c>
      <c r="U683" s="32">
        <v>5</v>
      </c>
      <c r="V683" s="32" t="s">
        <v>33</v>
      </c>
      <c r="W683" s="32">
        <f>SUM(_xlfn.XLOOKUP(B683,freq!$A$2:$A$40,freq!$B$2:$B$40,0),_xlfn.XLOOKUP(C683,freq!$A$2:$A$40,freq!$B$2:$B$40,0),_xlfn.XLOOKUP(D683,freq!$A$2:$A$40,freq!$B$2:$B$40,0),_xlfn.XLOOKUP(E683,freq!$A$2:$A$40,freq!$B$2:$B$40,0),_xlfn.XLOOKUP(F683,freq!$A$2:$A$40,freq!$B$2:$B$40,0),_xlfn.XLOOKUP(G683,freq!$A$2:$A$40,freq!$B$2:$B$40,0),_xlfn.XLOOKUP(H683,freq!$A$2:$A$40,freq!$B$2:$B$40,0),_xlfn.XLOOKUP(I683,freq!$A$2:$A$40,freq!$B$2:$B$40,0),_xlfn.XLOOKUP(J683,freq!$A$2:$A$40,freq!$B$2:$B$40,0),_xlfn.XLOOKUP(K683,freq!$A$2:$A$40,freq!$B$2:$B$40,0),_xlfn.XLOOKUP(L683,freq!$A$2:$A$40,freq!$B$2:$B$40,0),_xlfn.XLOOKUP(M683,freq!$A$2:$A$40,freq!$B$2:$B$40,0),_xlfn.XLOOKUP(N683,freq!$A$2:$A$40,freq!$B$2:$B$40,0),_xlfn.XLOOKUP(O683,freq!$A$2:$A$40,freq!$B$2:$B$40,0),_xlfn.XLOOKUP(P683,freq!$A$2:$A$40,freq!$B$2:$B$40,0),_xlfn.XLOOKUP(Q683,freq!$A$2:$A$40,freq!$B$2:$B$40,0),_xlfn.XLOOKUP(R683,freq!$A$2:$A$40,freq!$B$2:$B$40,0),_xlfn.XLOOKUP(S683,freq!$A$2:$A$40,freq!$B$2:$B$40,0),_xlfn.XLOOKUP(T683,freq!$A$2:$A$40,freq!$B$2:$B$40,0),_xlfn.XLOOKUP(U683,freq!$A$2:$A$40,freq!$B$2:$B$40,0),_xlfn.XLOOKUP(V683,freq!$A$2:$A$40,freq!$B$2:$B$40,0))</f>
        <v>58.220000000000006</v>
      </c>
    </row>
    <row r="684" spans="1:23" x14ac:dyDescent="0.35">
      <c r="A684" s="32" t="s">
        <v>1060</v>
      </c>
      <c r="B684" s="32" t="s">
        <v>41</v>
      </c>
      <c r="C684" s="32" t="s">
        <v>59</v>
      </c>
      <c r="D684" s="32" t="s">
        <v>45</v>
      </c>
      <c r="E684" s="32" t="s">
        <v>31</v>
      </c>
      <c r="F684" s="32" t="s">
        <v>0</v>
      </c>
      <c r="G684" s="32" t="s">
        <v>34</v>
      </c>
      <c r="H684" s="32" t="s">
        <v>2</v>
      </c>
      <c r="I684" s="32" t="s">
        <v>0</v>
      </c>
      <c r="J684" s="32">
        <v>1</v>
      </c>
      <c r="K684" s="32">
        <v>6</v>
      </c>
      <c r="L684" s="32" t="s">
        <v>34</v>
      </c>
      <c r="M684" s="32" t="s">
        <v>1</v>
      </c>
      <c r="N684" s="32" t="s">
        <v>33</v>
      </c>
      <c r="O684" s="32" t="s">
        <v>53</v>
      </c>
      <c r="P684" s="32" t="s">
        <v>32</v>
      </c>
      <c r="Q684" s="32" t="s">
        <v>32</v>
      </c>
      <c r="R684" s="32" t="s">
        <v>3</v>
      </c>
      <c r="S684" s="32">
        <v>6</v>
      </c>
      <c r="T684" s="32" t="s">
        <v>28</v>
      </c>
      <c r="U684" s="32">
        <v>8</v>
      </c>
      <c r="V684" s="32" t="s">
        <v>53</v>
      </c>
      <c r="W684" s="32">
        <f>SUM(_xlfn.XLOOKUP(B684,freq!$A$2:$A$40,freq!$B$2:$B$40,0),_xlfn.XLOOKUP(C684,freq!$A$2:$A$40,freq!$B$2:$B$40,0),_xlfn.XLOOKUP(D684,freq!$A$2:$A$40,freq!$B$2:$B$40,0),_xlfn.XLOOKUP(E684,freq!$A$2:$A$40,freq!$B$2:$B$40,0),_xlfn.XLOOKUP(F684,freq!$A$2:$A$40,freq!$B$2:$B$40,0),_xlfn.XLOOKUP(G684,freq!$A$2:$A$40,freq!$B$2:$B$40,0),_xlfn.XLOOKUP(H684,freq!$A$2:$A$40,freq!$B$2:$B$40,0),_xlfn.XLOOKUP(I684,freq!$A$2:$A$40,freq!$B$2:$B$40,0),_xlfn.XLOOKUP(J684,freq!$A$2:$A$40,freq!$B$2:$B$40,0),_xlfn.XLOOKUP(K684,freq!$A$2:$A$40,freq!$B$2:$B$40,0),_xlfn.XLOOKUP(L684,freq!$A$2:$A$40,freq!$B$2:$B$40,0),_xlfn.XLOOKUP(M684,freq!$A$2:$A$40,freq!$B$2:$B$40,0),_xlfn.XLOOKUP(N684,freq!$A$2:$A$40,freq!$B$2:$B$40,0),_xlfn.XLOOKUP(O684,freq!$A$2:$A$40,freq!$B$2:$B$40,0),_xlfn.XLOOKUP(P684,freq!$A$2:$A$40,freq!$B$2:$B$40,0),_xlfn.XLOOKUP(Q684,freq!$A$2:$A$40,freq!$B$2:$B$40,0),_xlfn.XLOOKUP(R684,freq!$A$2:$A$40,freq!$B$2:$B$40,0),_xlfn.XLOOKUP(S684,freq!$A$2:$A$40,freq!$B$2:$B$40,0),_xlfn.XLOOKUP(T684,freq!$A$2:$A$40,freq!$B$2:$B$40,0),_xlfn.XLOOKUP(U684,freq!$A$2:$A$40,freq!$B$2:$B$40,0),_xlfn.XLOOKUP(V684,freq!$A$2:$A$40,freq!$B$2:$B$40,0))</f>
        <v>58.220000000000006</v>
      </c>
    </row>
    <row r="685" spans="1:23" x14ac:dyDescent="0.35">
      <c r="A685" s="32" t="s">
        <v>1758</v>
      </c>
      <c r="B685" s="32" t="s">
        <v>37</v>
      </c>
      <c r="C685" s="32" t="s">
        <v>45</v>
      </c>
      <c r="D685" s="32">
        <v>6</v>
      </c>
      <c r="E685" s="32" t="s">
        <v>48</v>
      </c>
      <c r="F685" s="32" t="s">
        <v>41</v>
      </c>
      <c r="G685" s="32">
        <v>3</v>
      </c>
      <c r="H685" s="32" t="s">
        <v>4</v>
      </c>
      <c r="I685" s="32" t="s">
        <v>38</v>
      </c>
      <c r="J685" s="32">
        <v>8</v>
      </c>
      <c r="K685" s="32" t="s">
        <v>50</v>
      </c>
      <c r="L685" s="32" t="s">
        <v>34</v>
      </c>
      <c r="M685" s="32" t="s">
        <v>45</v>
      </c>
      <c r="N685" s="32" t="s">
        <v>28</v>
      </c>
      <c r="O685" s="32">
        <v>7</v>
      </c>
      <c r="P685" s="32">
        <v>9</v>
      </c>
      <c r="Q685" s="32" t="s">
        <v>36</v>
      </c>
      <c r="R685" s="32">
        <v>9</v>
      </c>
      <c r="S685" s="32">
        <v>9</v>
      </c>
      <c r="T685" s="32" t="s">
        <v>48</v>
      </c>
      <c r="U685" s="32" t="s">
        <v>30</v>
      </c>
      <c r="V685" s="32" t="s">
        <v>36</v>
      </c>
      <c r="W685" s="32">
        <f>SUM(_xlfn.XLOOKUP(B685,freq!$A$2:$A$40,freq!$B$2:$B$40,0),_xlfn.XLOOKUP(C685,freq!$A$2:$A$40,freq!$B$2:$B$40,0),_xlfn.XLOOKUP(D685,freq!$A$2:$A$40,freq!$B$2:$B$40,0),_xlfn.XLOOKUP(E685,freq!$A$2:$A$40,freq!$B$2:$B$40,0),_xlfn.XLOOKUP(F685,freq!$A$2:$A$40,freq!$B$2:$B$40,0),_xlfn.XLOOKUP(G685,freq!$A$2:$A$40,freq!$B$2:$B$40,0),_xlfn.XLOOKUP(H685,freq!$A$2:$A$40,freq!$B$2:$B$40,0),_xlfn.XLOOKUP(I685,freq!$A$2:$A$40,freq!$B$2:$B$40,0),_xlfn.XLOOKUP(J685,freq!$A$2:$A$40,freq!$B$2:$B$40,0),_xlfn.XLOOKUP(K685,freq!$A$2:$A$40,freq!$B$2:$B$40,0),_xlfn.XLOOKUP(L685,freq!$A$2:$A$40,freq!$B$2:$B$40,0),_xlfn.XLOOKUP(M685,freq!$A$2:$A$40,freq!$B$2:$B$40,0),_xlfn.XLOOKUP(N685,freq!$A$2:$A$40,freq!$B$2:$B$40,0),_xlfn.XLOOKUP(O685,freq!$A$2:$A$40,freq!$B$2:$B$40,0),_xlfn.XLOOKUP(P685,freq!$A$2:$A$40,freq!$B$2:$B$40,0),_xlfn.XLOOKUP(Q685,freq!$A$2:$A$40,freq!$B$2:$B$40,0),_xlfn.XLOOKUP(R685,freq!$A$2:$A$40,freq!$B$2:$B$40,0),_xlfn.XLOOKUP(S685,freq!$A$2:$A$40,freq!$B$2:$B$40,0),_xlfn.XLOOKUP(T685,freq!$A$2:$A$40,freq!$B$2:$B$40,0),_xlfn.XLOOKUP(U685,freq!$A$2:$A$40,freq!$B$2:$B$40,0),_xlfn.XLOOKUP(V685,freq!$A$2:$A$40,freq!$B$2:$B$40,0))</f>
        <v>58.2</v>
      </c>
    </row>
    <row r="686" spans="1:23" x14ac:dyDescent="0.35">
      <c r="A686" s="32" t="s">
        <v>1576</v>
      </c>
      <c r="B686" s="32" t="s">
        <v>42</v>
      </c>
      <c r="C686" s="32" t="s">
        <v>43</v>
      </c>
      <c r="D686" s="32" t="s">
        <v>43</v>
      </c>
      <c r="E686" s="32" t="s">
        <v>45</v>
      </c>
      <c r="F686" s="32" t="s">
        <v>32</v>
      </c>
      <c r="G686" s="32">
        <v>6</v>
      </c>
      <c r="H686" s="32" t="s">
        <v>44</v>
      </c>
      <c r="I686" s="32" t="s">
        <v>58</v>
      </c>
      <c r="J686" s="32" t="s">
        <v>35</v>
      </c>
      <c r="K686" s="32" t="s">
        <v>42</v>
      </c>
      <c r="L686" s="32" t="s">
        <v>30</v>
      </c>
      <c r="M686" s="32" t="s">
        <v>33</v>
      </c>
      <c r="N686" s="32" t="s">
        <v>45</v>
      </c>
      <c r="O686" s="32" t="s">
        <v>35</v>
      </c>
      <c r="P686" s="32" t="s">
        <v>43</v>
      </c>
      <c r="Q686" s="32">
        <v>4</v>
      </c>
      <c r="R686" s="32">
        <v>8</v>
      </c>
      <c r="S686" s="32">
        <v>6</v>
      </c>
      <c r="T686" s="32" t="s">
        <v>37</v>
      </c>
      <c r="U686" s="32" t="s">
        <v>40</v>
      </c>
      <c r="V686" s="32" t="s">
        <v>41</v>
      </c>
      <c r="W686" s="32">
        <f>SUM(_xlfn.XLOOKUP(B686,freq!$A$2:$A$40,freq!$B$2:$B$40,0),_xlfn.XLOOKUP(C686,freq!$A$2:$A$40,freq!$B$2:$B$40,0),_xlfn.XLOOKUP(D686,freq!$A$2:$A$40,freq!$B$2:$B$40,0),_xlfn.XLOOKUP(E686,freq!$A$2:$A$40,freq!$B$2:$B$40,0),_xlfn.XLOOKUP(F686,freq!$A$2:$A$40,freq!$B$2:$B$40,0),_xlfn.XLOOKUP(G686,freq!$A$2:$A$40,freq!$B$2:$B$40,0),_xlfn.XLOOKUP(H686,freq!$A$2:$A$40,freq!$B$2:$B$40,0),_xlfn.XLOOKUP(I686,freq!$A$2:$A$40,freq!$B$2:$B$40,0),_xlfn.XLOOKUP(J686,freq!$A$2:$A$40,freq!$B$2:$B$40,0),_xlfn.XLOOKUP(K686,freq!$A$2:$A$40,freq!$B$2:$B$40,0),_xlfn.XLOOKUP(L686,freq!$A$2:$A$40,freq!$B$2:$B$40,0),_xlfn.XLOOKUP(M686,freq!$A$2:$A$40,freq!$B$2:$B$40,0),_xlfn.XLOOKUP(N686,freq!$A$2:$A$40,freq!$B$2:$B$40,0),_xlfn.XLOOKUP(O686,freq!$A$2:$A$40,freq!$B$2:$B$40,0),_xlfn.XLOOKUP(P686,freq!$A$2:$A$40,freq!$B$2:$B$40,0),_xlfn.XLOOKUP(Q686,freq!$A$2:$A$40,freq!$B$2:$B$40,0),_xlfn.XLOOKUP(R686,freq!$A$2:$A$40,freq!$B$2:$B$40,0),_xlfn.XLOOKUP(S686,freq!$A$2:$A$40,freq!$B$2:$B$40,0),_xlfn.XLOOKUP(T686,freq!$A$2:$A$40,freq!$B$2:$B$40,0),_xlfn.XLOOKUP(U686,freq!$A$2:$A$40,freq!$B$2:$B$40,0),_xlfn.XLOOKUP(V686,freq!$A$2:$A$40,freq!$B$2:$B$40,0))</f>
        <v>58.19</v>
      </c>
    </row>
    <row r="687" spans="1:23" x14ac:dyDescent="0.35">
      <c r="A687" s="32" t="s">
        <v>810</v>
      </c>
      <c r="B687" s="32" t="s">
        <v>41</v>
      </c>
      <c r="C687" s="32" t="s">
        <v>0</v>
      </c>
      <c r="D687" s="32">
        <v>2</v>
      </c>
      <c r="E687" s="32" t="s">
        <v>50</v>
      </c>
      <c r="F687" s="32" t="s">
        <v>35</v>
      </c>
      <c r="G687" s="32" t="s">
        <v>1</v>
      </c>
      <c r="H687" s="32" t="s">
        <v>32</v>
      </c>
      <c r="I687" s="32" t="s">
        <v>36</v>
      </c>
      <c r="J687" s="32" t="s">
        <v>35</v>
      </c>
      <c r="K687" s="32" t="s">
        <v>58</v>
      </c>
      <c r="L687" s="32" t="s">
        <v>33</v>
      </c>
      <c r="M687" s="32" t="s">
        <v>35</v>
      </c>
      <c r="N687" s="32" t="s">
        <v>49</v>
      </c>
      <c r="O687" s="32">
        <v>4</v>
      </c>
      <c r="P687" s="32">
        <v>6</v>
      </c>
      <c r="Q687" s="32" t="s">
        <v>41</v>
      </c>
      <c r="R687" s="32" t="s">
        <v>33</v>
      </c>
      <c r="S687" s="32" t="s">
        <v>35</v>
      </c>
      <c r="T687" s="32">
        <v>6</v>
      </c>
      <c r="U687" s="32" t="s">
        <v>43</v>
      </c>
      <c r="V687" s="32" t="s">
        <v>46</v>
      </c>
      <c r="W687" s="32">
        <f>SUM(_xlfn.XLOOKUP(B687,freq!$A$2:$A$40,freq!$B$2:$B$40,0),_xlfn.XLOOKUP(C687,freq!$A$2:$A$40,freq!$B$2:$B$40,0),_xlfn.XLOOKUP(D687,freq!$A$2:$A$40,freq!$B$2:$B$40,0),_xlfn.XLOOKUP(E687,freq!$A$2:$A$40,freq!$B$2:$B$40,0),_xlfn.XLOOKUP(F687,freq!$A$2:$A$40,freq!$B$2:$B$40,0),_xlfn.XLOOKUP(G687,freq!$A$2:$A$40,freq!$B$2:$B$40,0),_xlfn.XLOOKUP(H687,freq!$A$2:$A$40,freq!$B$2:$B$40,0),_xlfn.XLOOKUP(I687,freq!$A$2:$A$40,freq!$B$2:$B$40,0),_xlfn.XLOOKUP(J687,freq!$A$2:$A$40,freq!$B$2:$B$40,0),_xlfn.XLOOKUP(K687,freq!$A$2:$A$40,freq!$B$2:$B$40,0),_xlfn.XLOOKUP(L687,freq!$A$2:$A$40,freq!$B$2:$B$40,0),_xlfn.XLOOKUP(M687,freq!$A$2:$A$40,freq!$B$2:$B$40,0),_xlfn.XLOOKUP(N687,freq!$A$2:$A$40,freq!$B$2:$B$40,0),_xlfn.XLOOKUP(O687,freq!$A$2:$A$40,freq!$B$2:$B$40,0),_xlfn.XLOOKUP(P687,freq!$A$2:$A$40,freq!$B$2:$B$40,0),_xlfn.XLOOKUP(Q687,freq!$A$2:$A$40,freq!$B$2:$B$40,0),_xlfn.XLOOKUP(R687,freq!$A$2:$A$40,freq!$B$2:$B$40,0),_xlfn.XLOOKUP(S687,freq!$A$2:$A$40,freq!$B$2:$B$40,0),_xlfn.XLOOKUP(T687,freq!$A$2:$A$40,freq!$B$2:$B$40,0),_xlfn.XLOOKUP(U687,freq!$A$2:$A$40,freq!$B$2:$B$40,0),_xlfn.XLOOKUP(V687,freq!$A$2:$A$40,freq!$B$2:$B$40,0))</f>
        <v>58.139999999999993</v>
      </c>
    </row>
    <row r="688" spans="1:23" x14ac:dyDescent="0.35">
      <c r="A688" s="32" t="s">
        <v>76</v>
      </c>
      <c r="B688" s="32" t="s">
        <v>40</v>
      </c>
      <c r="C688" s="32" t="s">
        <v>46</v>
      </c>
      <c r="D688" s="32" t="s">
        <v>43</v>
      </c>
      <c r="E688" s="32" t="s">
        <v>4</v>
      </c>
      <c r="F688" s="32">
        <v>9</v>
      </c>
      <c r="G688" s="32">
        <v>9</v>
      </c>
      <c r="H688" s="32" t="s">
        <v>3</v>
      </c>
      <c r="I688" s="32" t="s">
        <v>50</v>
      </c>
      <c r="J688" s="32" t="s">
        <v>35</v>
      </c>
      <c r="K688" s="32" t="s">
        <v>48</v>
      </c>
      <c r="L688" s="32" t="s">
        <v>2</v>
      </c>
      <c r="M688" s="32">
        <v>8</v>
      </c>
      <c r="N688" s="32" t="s">
        <v>4</v>
      </c>
      <c r="O688" s="32" t="s">
        <v>30</v>
      </c>
      <c r="P688" s="32">
        <v>2</v>
      </c>
      <c r="Q688" s="32" t="s">
        <v>56</v>
      </c>
      <c r="R688" s="32">
        <v>7</v>
      </c>
      <c r="S688" s="32" t="s">
        <v>43</v>
      </c>
      <c r="T688" s="32" t="s">
        <v>3</v>
      </c>
      <c r="U688" s="32">
        <v>5</v>
      </c>
      <c r="V688" s="32" t="s">
        <v>3</v>
      </c>
      <c r="W688" s="32">
        <f>SUM(_xlfn.XLOOKUP(B688,freq!$A$2:$A$40,freq!$B$2:$B$40,0),_xlfn.XLOOKUP(C688,freq!$A$2:$A$40,freq!$B$2:$B$40,0),_xlfn.XLOOKUP(D688,freq!$A$2:$A$40,freq!$B$2:$B$40,0),_xlfn.XLOOKUP(E688,freq!$A$2:$A$40,freq!$B$2:$B$40,0),_xlfn.XLOOKUP(F688,freq!$A$2:$A$40,freq!$B$2:$B$40,0),_xlfn.XLOOKUP(G688,freq!$A$2:$A$40,freq!$B$2:$B$40,0),_xlfn.XLOOKUP(H688,freq!$A$2:$A$40,freq!$B$2:$B$40,0),_xlfn.XLOOKUP(I688,freq!$A$2:$A$40,freq!$B$2:$B$40,0),_xlfn.XLOOKUP(J688,freq!$A$2:$A$40,freq!$B$2:$B$40,0),_xlfn.XLOOKUP(K688,freq!$A$2:$A$40,freq!$B$2:$B$40,0),_xlfn.XLOOKUP(L688,freq!$A$2:$A$40,freq!$B$2:$B$40,0),_xlfn.XLOOKUP(M688,freq!$A$2:$A$40,freq!$B$2:$B$40,0),_xlfn.XLOOKUP(N688,freq!$A$2:$A$40,freq!$B$2:$B$40,0),_xlfn.XLOOKUP(O688,freq!$A$2:$A$40,freq!$B$2:$B$40,0),_xlfn.XLOOKUP(P688,freq!$A$2:$A$40,freq!$B$2:$B$40,0),_xlfn.XLOOKUP(Q688,freq!$A$2:$A$40,freq!$B$2:$B$40,0),_xlfn.XLOOKUP(R688,freq!$A$2:$A$40,freq!$B$2:$B$40,0),_xlfn.XLOOKUP(S688,freq!$A$2:$A$40,freq!$B$2:$B$40,0),_xlfn.XLOOKUP(T688,freq!$A$2:$A$40,freq!$B$2:$B$40,0),_xlfn.XLOOKUP(U688,freq!$A$2:$A$40,freq!$B$2:$B$40,0),_xlfn.XLOOKUP(V688,freq!$A$2:$A$40,freq!$B$2:$B$40,0))</f>
        <v>58.13000000000001</v>
      </c>
    </row>
    <row r="689" spans="1:23" x14ac:dyDescent="0.35">
      <c r="A689" s="32" t="s">
        <v>92</v>
      </c>
      <c r="B689" s="32">
        <v>2</v>
      </c>
      <c r="C689" s="32" t="s">
        <v>33</v>
      </c>
      <c r="D689" s="32" t="s">
        <v>53</v>
      </c>
      <c r="E689" s="32" t="s">
        <v>2</v>
      </c>
      <c r="F689" s="32">
        <v>4</v>
      </c>
      <c r="G689" s="32" t="s">
        <v>44</v>
      </c>
      <c r="H689" s="32" t="s">
        <v>59</v>
      </c>
      <c r="I689" s="32" t="s">
        <v>33</v>
      </c>
      <c r="J689" s="32" t="s">
        <v>32</v>
      </c>
      <c r="K689" s="32" t="s">
        <v>56</v>
      </c>
      <c r="L689" s="32">
        <v>0</v>
      </c>
      <c r="M689" s="32" t="s">
        <v>4</v>
      </c>
      <c r="N689" s="32" t="s">
        <v>3</v>
      </c>
      <c r="O689" s="32" t="s">
        <v>44</v>
      </c>
      <c r="P689" s="32" t="s">
        <v>1</v>
      </c>
      <c r="Q689" s="32" t="s">
        <v>3</v>
      </c>
      <c r="R689" s="32" t="s">
        <v>0</v>
      </c>
      <c r="S689" s="32">
        <v>6</v>
      </c>
      <c r="T689" s="32">
        <v>2</v>
      </c>
      <c r="U689" s="32">
        <v>4</v>
      </c>
      <c r="V689" s="32" t="s">
        <v>44</v>
      </c>
      <c r="W689" s="32">
        <f>SUM(_xlfn.XLOOKUP(B689,freq!$A$2:$A$40,freq!$B$2:$B$40,0),_xlfn.XLOOKUP(C689,freq!$A$2:$A$40,freq!$B$2:$B$40,0),_xlfn.XLOOKUP(D689,freq!$A$2:$A$40,freq!$B$2:$B$40,0),_xlfn.XLOOKUP(E689,freq!$A$2:$A$40,freq!$B$2:$B$40,0),_xlfn.XLOOKUP(F689,freq!$A$2:$A$40,freq!$B$2:$B$40,0),_xlfn.XLOOKUP(G689,freq!$A$2:$A$40,freq!$B$2:$B$40,0),_xlfn.XLOOKUP(H689,freq!$A$2:$A$40,freq!$B$2:$B$40,0),_xlfn.XLOOKUP(I689,freq!$A$2:$A$40,freq!$B$2:$B$40,0),_xlfn.XLOOKUP(J689,freq!$A$2:$A$40,freq!$B$2:$B$40,0),_xlfn.XLOOKUP(K689,freq!$A$2:$A$40,freq!$B$2:$B$40,0),_xlfn.XLOOKUP(L689,freq!$A$2:$A$40,freq!$B$2:$B$40,0),_xlfn.XLOOKUP(M689,freq!$A$2:$A$40,freq!$B$2:$B$40,0),_xlfn.XLOOKUP(N689,freq!$A$2:$A$40,freq!$B$2:$B$40,0),_xlfn.XLOOKUP(O689,freq!$A$2:$A$40,freq!$B$2:$B$40,0),_xlfn.XLOOKUP(P689,freq!$A$2:$A$40,freq!$B$2:$B$40,0),_xlfn.XLOOKUP(Q689,freq!$A$2:$A$40,freq!$B$2:$B$40,0),_xlfn.XLOOKUP(R689,freq!$A$2:$A$40,freq!$B$2:$B$40,0),_xlfn.XLOOKUP(S689,freq!$A$2:$A$40,freq!$B$2:$B$40,0),_xlfn.XLOOKUP(T689,freq!$A$2:$A$40,freq!$B$2:$B$40,0),_xlfn.XLOOKUP(U689,freq!$A$2:$A$40,freq!$B$2:$B$40,0),_xlfn.XLOOKUP(V689,freq!$A$2:$A$40,freq!$B$2:$B$40,0))</f>
        <v>58.129999999999995</v>
      </c>
    </row>
    <row r="690" spans="1:23" x14ac:dyDescent="0.35">
      <c r="A690" s="32" t="s">
        <v>988</v>
      </c>
      <c r="B690" s="32" t="s">
        <v>31</v>
      </c>
      <c r="C690" s="32">
        <v>3</v>
      </c>
      <c r="D690" s="32" t="s">
        <v>34</v>
      </c>
      <c r="E690" s="32" t="s">
        <v>0</v>
      </c>
      <c r="F690" s="32" t="s">
        <v>3</v>
      </c>
      <c r="G690" s="32">
        <v>9</v>
      </c>
      <c r="H690" s="32">
        <v>1</v>
      </c>
      <c r="I690" s="32" t="s">
        <v>59</v>
      </c>
      <c r="J690" s="32" t="s">
        <v>48</v>
      </c>
      <c r="K690" s="32" t="s">
        <v>32</v>
      </c>
      <c r="L690" s="32" t="s">
        <v>35</v>
      </c>
      <c r="M690" s="32" t="s">
        <v>1</v>
      </c>
      <c r="N690" s="32" t="s">
        <v>34</v>
      </c>
      <c r="O690" s="32">
        <v>5</v>
      </c>
      <c r="P690" s="32">
        <v>3</v>
      </c>
      <c r="Q690" s="32" t="s">
        <v>31</v>
      </c>
      <c r="R690" s="32" t="s">
        <v>41</v>
      </c>
      <c r="S690" s="32" t="s">
        <v>34</v>
      </c>
      <c r="T690" s="32" t="s">
        <v>38</v>
      </c>
      <c r="U690" s="32" t="s">
        <v>36</v>
      </c>
      <c r="V690" s="32">
        <v>3</v>
      </c>
      <c r="W690" s="32">
        <f>SUM(_xlfn.XLOOKUP(B690,freq!$A$2:$A$40,freq!$B$2:$B$40,0),_xlfn.XLOOKUP(C690,freq!$A$2:$A$40,freq!$B$2:$B$40,0),_xlfn.XLOOKUP(D690,freq!$A$2:$A$40,freq!$B$2:$B$40,0),_xlfn.XLOOKUP(E690,freq!$A$2:$A$40,freq!$B$2:$B$40,0),_xlfn.XLOOKUP(F690,freq!$A$2:$A$40,freq!$B$2:$B$40,0),_xlfn.XLOOKUP(G690,freq!$A$2:$A$40,freq!$B$2:$B$40,0),_xlfn.XLOOKUP(H690,freq!$A$2:$A$40,freq!$B$2:$B$40,0),_xlfn.XLOOKUP(I690,freq!$A$2:$A$40,freq!$B$2:$B$40,0),_xlfn.XLOOKUP(J690,freq!$A$2:$A$40,freq!$B$2:$B$40,0),_xlfn.XLOOKUP(K690,freq!$A$2:$A$40,freq!$B$2:$B$40,0),_xlfn.XLOOKUP(L690,freq!$A$2:$A$40,freq!$B$2:$B$40,0),_xlfn.XLOOKUP(M690,freq!$A$2:$A$40,freq!$B$2:$B$40,0),_xlfn.XLOOKUP(N690,freq!$A$2:$A$40,freq!$B$2:$B$40,0),_xlfn.XLOOKUP(O690,freq!$A$2:$A$40,freq!$B$2:$B$40,0),_xlfn.XLOOKUP(P690,freq!$A$2:$A$40,freq!$B$2:$B$40,0),_xlfn.XLOOKUP(Q690,freq!$A$2:$A$40,freq!$B$2:$B$40,0),_xlfn.XLOOKUP(R690,freq!$A$2:$A$40,freq!$B$2:$B$40,0),_xlfn.XLOOKUP(S690,freq!$A$2:$A$40,freq!$B$2:$B$40,0),_xlfn.XLOOKUP(T690,freq!$A$2:$A$40,freq!$B$2:$B$40,0),_xlfn.XLOOKUP(U690,freq!$A$2:$A$40,freq!$B$2:$B$40,0),_xlfn.XLOOKUP(V690,freq!$A$2:$A$40,freq!$B$2:$B$40,0))</f>
        <v>58.11</v>
      </c>
    </row>
    <row r="691" spans="1:23" x14ac:dyDescent="0.35">
      <c r="A691" s="32" t="s">
        <v>1984</v>
      </c>
      <c r="B691" s="32" t="s">
        <v>30</v>
      </c>
      <c r="C691" s="32">
        <v>5</v>
      </c>
      <c r="D691" s="32" t="s">
        <v>59</v>
      </c>
      <c r="E691" s="32">
        <v>6</v>
      </c>
      <c r="F691" s="32">
        <v>7</v>
      </c>
      <c r="G691" s="32" t="s">
        <v>38</v>
      </c>
      <c r="H691" s="32" t="s">
        <v>28</v>
      </c>
      <c r="I691" s="32" t="s">
        <v>44</v>
      </c>
      <c r="J691" s="32" t="s">
        <v>38</v>
      </c>
      <c r="K691" s="32" t="s">
        <v>46</v>
      </c>
      <c r="L691" s="32" t="s">
        <v>28</v>
      </c>
      <c r="M691" s="32" t="s">
        <v>33</v>
      </c>
      <c r="N691" s="32" t="s">
        <v>31</v>
      </c>
      <c r="O691" s="32" t="s">
        <v>58</v>
      </c>
      <c r="P691" s="32" t="s">
        <v>44</v>
      </c>
      <c r="Q691" s="32" t="s">
        <v>2</v>
      </c>
      <c r="R691" s="32" t="s">
        <v>30</v>
      </c>
      <c r="S691" s="32" t="s">
        <v>44</v>
      </c>
      <c r="T691" s="32" t="s">
        <v>46</v>
      </c>
      <c r="U691" s="32" t="s">
        <v>2</v>
      </c>
      <c r="V691" s="32">
        <v>6</v>
      </c>
      <c r="W691" s="32">
        <f>SUM(_xlfn.XLOOKUP(B691,freq!$A$2:$A$40,freq!$B$2:$B$40,0),_xlfn.XLOOKUP(C691,freq!$A$2:$A$40,freq!$B$2:$B$40,0),_xlfn.XLOOKUP(D691,freq!$A$2:$A$40,freq!$B$2:$B$40,0),_xlfn.XLOOKUP(E691,freq!$A$2:$A$40,freq!$B$2:$B$40,0),_xlfn.XLOOKUP(F691,freq!$A$2:$A$40,freq!$B$2:$B$40,0),_xlfn.XLOOKUP(G691,freq!$A$2:$A$40,freq!$B$2:$B$40,0),_xlfn.XLOOKUP(H691,freq!$A$2:$A$40,freq!$B$2:$B$40,0),_xlfn.XLOOKUP(I691,freq!$A$2:$A$40,freq!$B$2:$B$40,0),_xlfn.XLOOKUP(J691,freq!$A$2:$A$40,freq!$B$2:$B$40,0),_xlfn.XLOOKUP(K691,freq!$A$2:$A$40,freq!$B$2:$B$40,0),_xlfn.XLOOKUP(L691,freq!$A$2:$A$40,freq!$B$2:$B$40,0),_xlfn.XLOOKUP(M691,freq!$A$2:$A$40,freq!$B$2:$B$40,0),_xlfn.XLOOKUP(N691,freq!$A$2:$A$40,freq!$B$2:$B$40,0),_xlfn.XLOOKUP(O691,freq!$A$2:$A$40,freq!$B$2:$B$40,0),_xlfn.XLOOKUP(P691,freq!$A$2:$A$40,freq!$B$2:$B$40,0),_xlfn.XLOOKUP(Q691,freq!$A$2:$A$40,freq!$B$2:$B$40,0),_xlfn.XLOOKUP(R691,freq!$A$2:$A$40,freq!$B$2:$B$40,0),_xlfn.XLOOKUP(S691,freq!$A$2:$A$40,freq!$B$2:$B$40,0),_xlfn.XLOOKUP(T691,freq!$A$2:$A$40,freq!$B$2:$B$40,0),_xlfn.XLOOKUP(U691,freq!$A$2:$A$40,freq!$B$2:$B$40,0),_xlfn.XLOOKUP(V691,freq!$A$2:$A$40,freq!$B$2:$B$40,0))</f>
        <v>58.11</v>
      </c>
    </row>
    <row r="692" spans="1:23" x14ac:dyDescent="0.35">
      <c r="A692" s="32" t="s">
        <v>1780</v>
      </c>
      <c r="B692" s="32" t="s">
        <v>49</v>
      </c>
      <c r="C692" s="32" t="s">
        <v>53</v>
      </c>
      <c r="D692" s="32" t="s">
        <v>4</v>
      </c>
      <c r="E692" s="32" t="s">
        <v>31</v>
      </c>
      <c r="F692" s="32">
        <v>5</v>
      </c>
      <c r="G692" s="32" t="s">
        <v>56</v>
      </c>
      <c r="H692" s="32">
        <v>2</v>
      </c>
      <c r="I692" s="32">
        <v>2</v>
      </c>
      <c r="J692" s="32" t="s">
        <v>3</v>
      </c>
      <c r="K692" s="32">
        <v>5</v>
      </c>
      <c r="L692" s="32">
        <v>2</v>
      </c>
      <c r="M692" s="32" t="s">
        <v>34</v>
      </c>
      <c r="N692" s="32">
        <v>9</v>
      </c>
      <c r="O692" s="32" t="s">
        <v>4</v>
      </c>
      <c r="P692" s="32" t="s">
        <v>48</v>
      </c>
      <c r="Q692" s="32" t="s">
        <v>56</v>
      </c>
      <c r="R692" s="32" t="s">
        <v>31</v>
      </c>
      <c r="S692" s="32">
        <v>4</v>
      </c>
      <c r="T692" s="32">
        <v>5</v>
      </c>
      <c r="U692" s="32">
        <v>8</v>
      </c>
      <c r="V692" s="32" t="s">
        <v>45</v>
      </c>
      <c r="W692" s="32">
        <f>SUM(_xlfn.XLOOKUP(B692,freq!$A$2:$A$40,freq!$B$2:$B$40,0),_xlfn.XLOOKUP(C692,freq!$A$2:$A$40,freq!$B$2:$B$40,0),_xlfn.XLOOKUP(D692,freq!$A$2:$A$40,freq!$B$2:$B$40,0),_xlfn.XLOOKUP(E692,freq!$A$2:$A$40,freq!$B$2:$B$40,0),_xlfn.XLOOKUP(F692,freq!$A$2:$A$40,freq!$B$2:$B$40,0),_xlfn.XLOOKUP(G692,freq!$A$2:$A$40,freq!$B$2:$B$40,0),_xlfn.XLOOKUP(H692,freq!$A$2:$A$40,freq!$B$2:$B$40,0),_xlfn.XLOOKUP(I692,freq!$A$2:$A$40,freq!$B$2:$B$40,0),_xlfn.XLOOKUP(J692,freq!$A$2:$A$40,freq!$B$2:$B$40,0),_xlfn.XLOOKUP(K692,freq!$A$2:$A$40,freq!$B$2:$B$40,0),_xlfn.XLOOKUP(L692,freq!$A$2:$A$40,freq!$B$2:$B$40,0),_xlfn.XLOOKUP(M692,freq!$A$2:$A$40,freq!$B$2:$B$40,0),_xlfn.XLOOKUP(N692,freq!$A$2:$A$40,freq!$B$2:$B$40,0),_xlfn.XLOOKUP(O692,freq!$A$2:$A$40,freq!$B$2:$B$40,0),_xlfn.XLOOKUP(P692,freq!$A$2:$A$40,freq!$B$2:$B$40,0),_xlfn.XLOOKUP(Q692,freq!$A$2:$A$40,freq!$B$2:$B$40,0),_xlfn.XLOOKUP(R692,freq!$A$2:$A$40,freq!$B$2:$B$40,0),_xlfn.XLOOKUP(S692,freq!$A$2:$A$40,freq!$B$2:$B$40,0),_xlfn.XLOOKUP(T692,freq!$A$2:$A$40,freq!$B$2:$B$40,0),_xlfn.XLOOKUP(U692,freq!$A$2:$A$40,freq!$B$2:$B$40,0),_xlfn.XLOOKUP(V692,freq!$A$2:$A$40,freq!$B$2:$B$40,0))</f>
        <v>58.099999999999994</v>
      </c>
    </row>
    <row r="693" spans="1:23" x14ac:dyDescent="0.35">
      <c r="A693" s="32" t="s">
        <v>1637</v>
      </c>
      <c r="B693" s="32" t="s">
        <v>28</v>
      </c>
      <c r="C693" s="32" t="s">
        <v>58</v>
      </c>
      <c r="D693" s="32" t="s">
        <v>59</v>
      </c>
      <c r="E693" s="32">
        <v>6</v>
      </c>
      <c r="F693" s="32" t="s">
        <v>34</v>
      </c>
      <c r="G693" s="32" t="s">
        <v>1</v>
      </c>
      <c r="H693" s="32">
        <v>5</v>
      </c>
      <c r="I693" s="32">
        <v>9</v>
      </c>
      <c r="J693" s="32" t="s">
        <v>1</v>
      </c>
      <c r="K693" s="32" t="s">
        <v>4</v>
      </c>
      <c r="L693" s="32" t="s">
        <v>2</v>
      </c>
      <c r="M693" s="32" t="s">
        <v>36</v>
      </c>
      <c r="N693" s="32" t="s">
        <v>33</v>
      </c>
      <c r="O693" s="32">
        <v>7</v>
      </c>
      <c r="P693" s="32" t="s">
        <v>40</v>
      </c>
      <c r="Q693" s="32" t="s">
        <v>4</v>
      </c>
      <c r="R693" s="32" t="s">
        <v>37</v>
      </c>
      <c r="S693" s="32" t="s">
        <v>28</v>
      </c>
      <c r="T693" s="32" t="s">
        <v>48</v>
      </c>
      <c r="U693" s="32" t="s">
        <v>50</v>
      </c>
      <c r="V693" s="32" t="s">
        <v>46</v>
      </c>
      <c r="W693" s="32">
        <f>SUM(_xlfn.XLOOKUP(B693,freq!$A$2:$A$40,freq!$B$2:$B$40,0),_xlfn.XLOOKUP(C693,freq!$A$2:$A$40,freq!$B$2:$B$40,0),_xlfn.XLOOKUP(D693,freq!$A$2:$A$40,freq!$B$2:$B$40,0),_xlfn.XLOOKUP(E693,freq!$A$2:$A$40,freq!$B$2:$B$40,0),_xlfn.XLOOKUP(F693,freq!$A$2:$A$40,freq!$B$2:$B$40,0),_xlfn.XLOOKUP(G693,freq!$A$2:$A$40,freq!$B$2:$B$40,0),_xlfn.XLOOKUP(H693,freq!$A$2:$A$40,freq!$B$2:$B$40,0),_xlfn.XLOOKUP(I693,freq!$A$2:$A$40,freq!$B$2:$B$40,0),_xlfn.XLOOKUP(J693,freq!$A$2:$A$40,freq!$B$2:$B$40,0),_xlfn.XLOOKUP(K693,freq!$A$2:$A$40,freq!$B$2:$B$40,0),_xlfn.XLOOKUP(L693,freq!$A$2:$A$40,freq!$B$2:$B$40,0),_xlfn.XLOOKUP(M693,freq!$A$2:$A$40,freq!$B$2:$B$40,0),_xlfn.XLOOKUP(N693,freq!$A$2:$A$40,freq!$B$2:$B$40,0),_xlfn.XLOOKUP(O693,freq!$A$2:$A$40,freq!$B$2:$B$40,0),_xlfn.XLOOKUP(P693,freq!$A$2:$A$40,freq!$B$2:$B$40,0),_xlfn.XLOOKUP(Q693,freq!$A$2:$A$40,freq!$B$2:$B$40,0),_xlfn.XLOOKUP(R693,freq!$A$2:$A$40,freq!$B$2:$B$40,0),_xlfn.XLOOKUP(S693,freq!$A$2:$A$40,freq!$B$2:$B$40,0),_xlfn.XLOOKUP(T693,freq!$A$2:$A$40,freq!$B$2:$B$40,0),_xlfn.XLOOKUP(U693,freq!$A$2:$A$40,freq!$B$2:$B$40,0),_xlfn.XLOOKUP(V693,freq!$A$2:$A$40,freq!$B$2:$B$40,0))</f>
        <v>58.080000000000005</v>
      </c>
    </row>
    <row r="694" spans="1:23" x14ac:dyDescent="0.35">
      <c r="A694" s="32" t="s">
        <v>1719</v>
      </c>
      <c r="B694" s="32" t="s">
        <v>29</v>
      </c>
      <c r="C694" s="32" t="s">
        <v>35</v>
      </c>
      <c r="D694" s="32">
        <v>4</v>
      </c>
      <c r="E694" s="32">
        <v>1</v>
      </c>
      <c r="F694" s="32">
        <v>0</v>
      </c>
      <c r="G694" s="32" t="s">
        <v>2</v>
      </c>
      <c r="H694" s="32" t="s">
        <v>31</v>
      </c>
      <c r="I694" s="32" t="s">
        <v>40</v>
      </c>
      <c r="J694" s="32" t="s">
        <v>48</v>
      </c>
      <c r="K694" s="32">
        <v>3</v>
      </c>
      <c r="L694" s="32" t="s">
        <v>43</v>
      </c>
      <c r="M694" s="32" t="s">
        <v>34</v>
      </c>
      <c r="N694" s="32" t="s">
        <v>59</v>
      </c>
      <c r="O694" s="32" t="s">
        <v>32</v>
      </c>
      <c r="P694" s="32" t="s">
        <v>44</v>
      </c>
      <c r="Q694" s="32" t="s">
        <v>32</v>
      </c>
      <c r="R694" s="32">
        <v>5</v>
      </c>
      <c r="S694" s="32" t="s">
        <v>41</v>
      </c>
      <c r="T694" s="32" t="s">
        <v>44</v>
      </c>
      <c r="U694" s="32" t="s">
        <v>3</v>
      </c>
      <c r="V694" s="32" t="s">
        <v>42</v>
      </c>
      <c r="W694" s="32">
        <f>SUM(_xlfn.XLOOKUP(B694,freq!$A$2:$A$40,freq!$B$2:$B$40,0),_xlfn.XLOOKUP(C694,freq!$A$2:$A$40,freq!$B$2:$B$40,0),_xlfn.XLOOKUP(D694,freq!$A$2:$A$40,freq!$B$2:$B$40,0),_xlfn.XLOOKUP(E694,freq!$A$2:$A$40,freq!$B$2:$B$40,0),_xlfn.XLOOKUP(F694,freq!$A$2:$A$40,freq!$B$2:$B$40,0),_xlfn.XLOOKUP(G694,freq!$A$2:$A$40,freq!$B$2:$B$40,0),_xlfn.XLOOKUP(H694,freq!$A$2:$A$40,freq!$B$2:$B$40,0),_xlfn.XLOOKUP(I694,freq!$A$2:$A$40,freq!$B$2:$B$40,0),_xlfn.XLOOKUP(J694,freq!$A$2:$A$40,freq!$B$2:$B$40,0),_xlfn.XLOOKUP(K694,freq!$A$2:$A$40,freq!$B$2:$B$40,0),_xlfn.XLOOKUP(L694,freq!$A$2:$A$40,freq!$B$2:$B$40,0),_xlfn.XLOOKUP(M694,freq!$A$2:$A$40,freq!$B$2:$B$40,0),_xlfn.XLOOKUP(N694,freq!$A$2:$A$40,freq!$B$2:$B$40,0),_xlfn.XLOOKUP(O694,freq!$A$2:$A$40,freq!$B$2:$B$40,0),_xlfn.XLOOKUP(P694,freq!$A$2:$A$40,freq!$B$2:$B$40,0),_xlfn.XLOOKUP(Q694,freq!$A$2:$A$40,freq!$B$2:$B$40,0),_xlfn.XLOOKUP(R694,freq!$A$2:$A$40,freq!$B$2:$B$40,0),_xlfn.XLOOKUP(S694,freq!$A$2:$A$40,freq!$B$2:$B$40,0),_xlfn.XLOOKUP(T694,freq!$A$2:$A$40,freq!$B$2:$B$40,0),_xlfn.XLOOKUP(U694,freq!$A$2:$A$40,freq!$B$2:$B$40,0),_xlfn.XLOOKUP(V694,freq!$A$2:$A$40,freq!$B$2:$B$40,0))</f>
        <v>57.97</v>
      </c>
    </row>
    <row r="695" spans="1:23" x14ac:dyDescent="0.35">
      <c r="A695" s="32" t="s">
        <v>1335</v>
      </c>
      <c r="B695" s="32" t="s">
        <v>3</v>
      </c>
      <c r="C695" s="32" t="s">
        <v>33</v>
      </c>
      <c r="D695" s="32">
        <v>5</v>
      </c>
      <c r="E695" s="32" t="s">
        <v>44</v>
      </c>
      <c r="F695" s="32" t="s">
        <v>48</v>
      </c>
      <c r="G695" s="32">
        <v>7</v>
      </c>
      <c r="H695" s="32" t="s">
        <v>29</v>
      </c>
      <c r="I695" s="32" t="s">
        <v>42</v>
      </c>
      <c r="J695" s="32">
        <v>4</v>
      </c>
      <c r="K695" s="32">
        <v>1</v>
      </c>
      <c r="L695" s="32" t="s">
        <v>2</v>
      </c>
      <c r="M695" s="32">
        <v>6</v>
      </c>
      <c r="N695" s="32" t="s">
        <v>0</v>
      </c>
      <c r="O695" s="32" t="s">
        <v>31</v>
      </c>
      <c r="P695" s="32" t="s">
        <v>2</v>
      </c>
      <c r="Q695" s="32" t="s">
        <v>49</v>
      </c>
      <c r="R695" s="32" t="s">
        <v>50</v>
      </c>
      <c r="S695" s="32" t="s">
        <v>35</v>
      </c>
      <c r="T695" s="32" t="s">
        <v>34</v>
      </c>
      <c r="U695" s="32" t="s">
        <v>36</v>
      </c>
      <c r="V695" s="32">
        <v>6</v>
      </c>
      <c r="W695" s="32">
        <f>SUM(_xlfn.XLOOKUP(B695,freq!$A$2:$A$40,freq!$B$2:$B$40,0),_xlfn.XLOOKUP(C695,freq!$A$2:$A$40,freq!$B$2:$B$40,0),_xlfn.XLOOKUP(D695,freq!$A$2:$A$40,freq!$B$2:$B$40,0),_xlfn.XLOOKUP(E695,freq!$A$2:$A$40,freq!$B$2:$B$40,0),_xlfn.XLOOKUP(F695,freq!$A$2:$A$40,freq!$B$2:$B$40,0),_xlfn.XLOOKUP(G695,freq!$A$2:$A$40,freq!$B$2:$B$40,0),_xlfn.XLOOKUP(H695,freq!$A$2:$A$40,freq!$B$2:$B$40,0),_xlfn.XLOOKUP(I695,freq!$A$2:$A$40,freq!$B$2:$B$40,0),_xlfn.XLOOKUP(J695,freq!$A$2:$A$40,freq!$B$2:$B$40,0),_xlfn.XLOOKUP(K695,freq!$A$2:$A$40,freq!$B$2:$B$40,0),_xlfn.XLOOKUP(L695,freq!$A$2:$A$40,freq!$B$2:$B$40,0),_xlfn.XLOOKUP(M695,freq!$A$2:$A$40,freq!$B$2:$B$40,0),_xlfn.XLOOKUP(N695,freq!$A$2:$A$40,freq!$B$2:$B$40,0),_xlfn.XLOOKUP(O695,freq!$A$2:$A$40,freq!$B$2:$B$40,0),_xlfn.XLOOKUP(P695,freq!$A$2:$A$40,freq!$B$2:$B$40,0),_xlfn.XLOOKUP(Q695,freq!$A$2:$A$40,freq!$B$2:$B$40,0),_xlfn.XLOOKUP(R695,freq!$A$2:$A$40,freq!$B$2:$B$40,0),_xlfn.XLOOKUP(S695,freq!$A$2:$A$40,freq!$B$2:$B$40,0),_xlfn.XLOOKUP(T695,freq!$A$2:$A$40,freq!$B$2:$B$40,0),_xlfn.XLOOKUP(U695,freq!$A$2:$A$40,freq!$B$2:$B$40,0),_xlfn.XLOOKUP(V695,freq!$A$2:$A$40,freq!$B$2:$B$40,0))</f>
        <v>57.910000000000004</v>
      </c>
    </row>
    <row r="696" spans="1:23" x14ac:dyDescent="0.35">
      <c r="A696" s="32" t="s">
        <v>2027</v>
      </c>
      <c r="B696" s="32" t="s">
        <v>1</v>
      </c>
      <c r="C696" s="32" t="s">
        <v>56</v>
      </c>
      <c r="D696" s="32" t="s">
        <v>49</v>
      </c>
      <c r="E696" s="32" t="s">
        <v>40</v>
      </c>
      <c r="F696" s="32">
        <v>9</v>
      </c>
      <c r="G696" s="32" t="s">
        <v>32</v>
      </c>
      <c r="H696" s="32" t="s">
        <v>59</v>
      </c>
      <c r="I696" s="32" t="s">
        <v>1</v>
      </c>
      <c r="J696" s="32" t="s">
        <v>34</v>
      </c>
      <c r="K696" s="32" t="s">
        <v>37</v>
      </c>
      <c r="L696" s="32" t="s">
        <v>30</v>
      </c>
      <c r="M696" s="32" t="s">
        <v>30</v>
      </c>
      <c r="N696" s="32" t="s">
        <v>34</v>
      </c>
      <c r="O696" s="32" t="s">
        <v>37</v>
      </c>
      <c r="P696" s="32" t="s">
        <v>37</v>
      </c>
      <c r="Q696" s="32" t="s">
        <v>43</v>
      </c>
      <c r="R696" s="32">
        <v>6</v>
      </c>
      <c r="S696" s="32" t="s">
        <v>33</v>
      </c>
      <c r="T696" s="32">
        <v>0</v>
      </c>
      <c r="U696" s="32" t="s">
        <v>58</v>
      </c>
      <c r="V696" s="32" t="s">
        <v>48</v>
      </c>
      <c r="W696" s="32">
        <f>SUM(_xlfn.XLOOKUP(B696,freq!$A$2:$A$40,freq!$B$2:$B$40,0),_xlfn.XLOOKUP(C696,freq!$A$2:$A$40,freq!$B$2:$B$40,0),_xlfn.XLOOKUP(D696,freq!$A$2:$A$40,freq!$B$2:$B$40,0),_xlfn.XLOOKUP(E696,freq!$A$2:$A$40,freq!$B$2:$B$40,0),_xlfn.XLOOKUP(F696,freq!$A$2:$A$40,freq!$B$2:$B$40,0),_xlfn.XLOOKUP(G696,freq!$A$2:$A$40,freq!$B$2:$B$40,0),_xlfn.XLOOKUP(H696,freq!$A$2:$A$40,freq!$B$2:$B$40,0),_xlfn.XLOOKUP(I696,freq!$A$2:$A$40,freq!$B$2:$B$40,0),_xlfn.XLOOKUP(J696,freq!$A$2:$A$40,freq!$B$2:$B$40,0),_xlfn.XLOOKUP(K696,freq!$A$2:$A$40,freq!$B$2:$B$40,0),_xlfn.XLOOKUP(L696,freq!$A$2:$A$40,freq!$B$2:$B$40,0),_xlfn.XLOOKUP(M696,freq!$A$2:$A$40,freq!$B$2:$B$40,0),_xlfn.XLOOKUP(N696,freq!$A$2:$A$40,freq!$B$2:$B$40,0),_xlfn.XLOOKUP(O696,freq!$A$2:$A$40,freq!$B$2:$B$40,0),_xlfn.XLOOKUP(P696,freq!$A$2:$A$40,freq!$B$2:$B$40,0),_xlfn.XLOOKUP(Q696,freq!$A$2:$A$40,freq!$B$2:$B$40,0),_xlfn.XLOOKUP(R696,freq!$A$2:$A$40,freq!$B$2:$B$40,0),_xlfn.XLOOKUP(S696,freq!$A$2:$A$40,freq!$B$2:$B$40,0),_xlfn.XLOOKUP(T696,freq!$A$2:$A$40,freq!$B$2:$B$40,0),_xlfn.XLOOKUP(U696,freq!$A$2:$A$40,freq!$B$2:$B$40,0),_xlfn.XLOOKUP(V696,freq!$A$2:$A$40,freq!$B$2:$B$40,0))</f>
        <v>57.900000000000013</v>
      </c>
    </row>
    <row r="697" spans="1:23" x14ac:dyDescent="0.35">
      <c r="A697" s="32" t="s">
        <v>1458</v>
      </c>
      <c r="B697" s="32">
        <v>2</v>
      </c>
      <c r="C697" s="32" t="s">
        <v>4</v>
      </c>
      <c r="D697" s="32" t="s">
        <v>32</v>
      </c>
      <c r="E697" s="32" t="s">
        <v>30</v>
      </c>
      <c r="F697" s="32" t="s">
        <v>48</v>
      </c>
      <c r="G697" s="32" t="s">
        <v>50</v>
      </c>
      <c r="H697" s="32" t="s">
        <v>49</v>
      </c>
      <c r="I697" s="32" t="s">
        <v>40</v>
      </c>
      <c r="J697" s="32" t="s">
        <v>35</v>
      </c>
      <c r="K697" s="32" t="s">
        <v>42</v>
      </c>
      <c r="L697" s="32" t="s">
        <v>34</v>
      </c>
      <c r="M697" s="32" t="s">
        <v>0</v>
      </c>
      <c r="N697" s="32" t="s">
        <v>44</v>
      </c>
      <c r="O697" s="32">
        <v>6</v>
      </c>
      <c r="P697" s="32">
        <v>2</v>
      </c>
      <c r="Q697" s="32" t="s">
        <v>1</v>
      </c>
      <c r="R697" s="32" t="s">
        <v>48</v>
      </c>
      <c r="S697" s="32" t="s">
        <v>34</v>
      </c>
      <c r="T697" s="32" t="s">
        <v>4</v>
      </c>
      <c r="U697" s="32" t="s">
        <v>4</v>
      </c>
      <c r="V697" s="32" t="s">
        <v>45</v>
      </c>
      <c r="W697" s="32">
        <f>SUM(_xlfn.XLOOKUP(B697,freq!$A$2:$A$40,freq!$B$2:$B$40,0),_xlfn.XLOOKUP(C697,freq!$A$2:$A$40,freq!$B$2:$B$40,0),_xlfn.XLOOKUP(D697,freq!$A$2:$A$40,freq!$B$2:$B$40,0),_xlfn.XLOOKUP(E697,freq!$A$2:$A$40,freq!$B$2:$B$40,0),_xlfn.XLOOKUP(F697,freq!$A$2:$A$40,freq!$B$2:$B$40,0),_xlfn.XLOOKUP(G697,freq!$A$2:$A$40,freq!$B$2:$B$40,0),_xlfn.XLOOKUP(H697,freq!$A$2:$A$40,freq!$B$2:$B$40,0),_xlfn.XLOOKUP(I697,freq!$A$2:$A$40,freq!$B$2:$B$40,0),_xlfn.XLOOKUP(J697,freq!$A$2:$A$40,freq!$B$2:$B$40,0),_xlfn.XLOOKUP(K697,freq!$A$2:$A$40,freq!$B$2:$B$40,0),_xlfn.XLOOKUP(L697,freq!$A$2:$A$40,freq!$B$2:$B$40,0),_xlfn.XLOOKUP(M697,freq!$A$2:$A$40,freq!$B$2:$B$40,0),_xlfn.XLOOKUP(N697,freq!$A$2:$A$40,freq!$B$2:$B$40,0),_xlfn.XLOOKUP(O697,freq!$A$2:$A$40,freq!$B$2:$B$40,0),_xlfn.XLOOKUP(P697,freq!$A$2:$A$40,freq!$B$2:$B$40,0),_xlfn.XLOOKUP(Q697,freq!$A$2:$A$40,freq!$B$2:$B$40,0),_xlfn.XLOOKUP(R697,freq!$A$2:$A$40,freq!$B$2:$B$40,0),_xlfn.XLOOKUP(S697,freq!$A$2:$A$40,freq!$B$2:$B$40,0),_xlfn.XLOOKUP(T697,freq!$A$2:$A$40,freq!$B$2:$B$40,0),_xlfn.XLOOKUP(U697,freq!$A$2:$A$40,freq!$B$2:$B$40,0),_xlfn.XLOOKUP(V697,freq!$A$2:$A$40,freq!$B$2:$B$40,0))</f>
        <v>57.900000000000006</v>
      </c>
    </row>
    <row r="698" spans="1:23" x14ac:dyDescent="0.35">
      <c r="A698" s="32" t="s">
        <v>1260</v>
      </c>
      <c r="B698" s="32" t="s">
        <v>44</v>
      </c>
      <c r="C698" s="32" t="s">
        <v>2</v>
      </c>
      <c r="D698" s="32" t="s">
        <v>28</v>
      </c>
      <c r="E698" s="32" t="s">
        <v>38</v>
      </c>
      <c r="F698" s="32" t="s">
        <v>0</v>
      </c>
      <c r="G698" s="32" t="s">
        <v>3</v>
      </c>
      <c r="H698" s="32" t="s">
        <v>28</v>
      </c>
      <c r="I698" s="32" t="s">
        <v>29</v>
      </c>
      <c r="J698" s="32" t="s">
        <v>38</v>
      </c>
      <c r="K698" s="32" t="s">
        <v>53</v>
      </c>
      <c r="L698" s="32" t="s">
        <v>4</v>
      </c>
      <c r="M698" s="32" t="s">
        <v>42</v>
      </c>
      <c r="N698" s="32">
        <v>9</v>
      </c>
      <c r="O698" s="32" t="s">
        <v>1</v>
      </c>
      <c r="P698" s="32">
        <v>8</v>
      </c>
      <c r="Q698" s="32" t="s">
        <v>37</v>
      </c>
      <c r="R698" s="32" t="s">
        <v>36</v>
      </c>
      <c r="S698" s="32">
        <v>7</v>
      </c>
      <c r="T698" s="32" t="s">
        <v>41</v>
      </c>
      <c r="U698" s="32">
        <v>8</v>
      </c>
      <c r="V698" s="32" t="s">
        <v>56</v>
      </c>
      <c r="W698" s="32">
        <f>SUM(_xlfn.XLOOKUP(B698,freq!$A$2:$A$40,freq!$B$2:$B$40,0),_xlfn.XLOOKUP(C698,freq!$A$2:$A$40,freq!$B$2:$B$40,0),_xlfn.XLOOKUP(D698,freq!$A$2:$A$40,freq!$B$2:$B$40,0),_xlfn.XLOOKUP(E698,freq!$A$2:$A$40,freq!$B$2:$B$40,0),_xlfn.XLOOKUP(F698,freq!$A$2:$A$40,freq!$B$2:$B$40,0),_xlfn.XLOOKUP(G698,freq!$A$2:$A$40,freq!$B$2:$B$40,0),_xlfn.XLOOKUP(H698,freq!$A$2:$A$40,freq!$B$2:$B$40,0),_xlfn.XLOOKUP(I698,freq!$A$2:$A$40,freq!$B$2:$B$40,0),_xlfn.XLOOKUP(J698,freq!$A$2:$A$40,freq!$B$2:$B$40,0),_xlfn.XLOOKUP(K698,freq!$A$2:$A$40,freq!$B$2:$B$40,0),_xlfn.XLOOKUP(L698,freq!$A$2:$A$40,freq!$B$2:$B$40,0),_xlfn.XLOOKUP(M698,freq!$A$2:$A$40,freq!$B$2:$B$40,0),_xlfn.XLOOKUP(N698,freq!$A$2:$A$40,freq!$B$2:$B$40,0),_xlfn.XLOOKUP(O698,freq!$A$2:$A$40,freq!$B$2:$B$40,0),_xlfn.XLOOKUP(P698,freq!$A$2:$A$40,freq!$B$2:$B$40,0),_xlfn.XLOOKUP(Q698,freq!$A$2:$A$40,freq!$B$2:$B$40,0),_xlfn.XLOOKUP(R698,freq!$A$2:$A$40,freq!$B$2:$B$40,0),_xlfn.XLOOKUP(S698,freq!$A$2:$A$40,freq!$B$2:$B$40,0),_xlfn.XLOOKUP(T698,freq!$A$2:$A$40,freq!$B$2:$B$40,0),_xlfn.XLOOKUP(U698,freq!$A$2:$A$40,freq!$B$2:$B$40,0),_xlfn.XLOOKUP(V698,freq!$A$2:$A$40,freq!$B$2:$B$40,0))</f>
        <v>57.88000000000001</v>
      </c>
    </row>
    <row r="699" spans="1:23" x14ac:dyDescent="0.35">
      <c r="A699" s="32" t="s">
        <v>979</v>
      </c>
      <c r="B699" s="32" t="s">
        <v>28</v>
      </c>
      <c r="C699" s="32" t="s">
        <v>28</v>
      </c>
      <c r="D699" s="32" t="s">
        <v>53</v>
      </c>
      <c r="E699" s="32" t="s">
        <v>48</v>
      </c>
      <c r="F699" s="32" t="s">
        <v>42</v>
      </c>
      <c r="G699" s="32" t="s">
        <v>34</v>
      </c>
      <c r="H699" s="32" t="s">
        <v>31</v>
      </c>
      <c r="I699" s="32" t="s">
        <v>46</v>
      </c>
      <c r="J699" s="32">
        <v>6</v>
      </c>
      <c r="K699" s="32">
        <v>8</v>
      </c>
      <c r="L699" s="32" t="s">
        <v>56</v>
      </c>
      <c r="M699" s="32" t="s">
        <v>33</v>
      </c>
      <c r="N699" s="32" t="s">
        <v>41</v>
      </c>
      <c r="O699" s="32" t="s">
        <v>48</v>
      </c>
      <c r="P699" s="32" t="s">
        <v>50</v>
      </c>
      <c r="Q699" s="32" t="s">
        <v>0</v>
      </c>
      <c r="R699" s="32" t="s">
        <v>36</v>
      </c>
      <c r="S699" s="32" t="s">
        <v>3</v>
      </c>
      <c r="T699" s="32" t="s">
        <v>36</v>
      </c>
      <c r="U699" s="32" t="s">
        <v>1</v>
      </c>
      <c r="V699" s="32" t="s">
        <v>49</v>
      </c>
      <c r="W699" s="32">
        <f>SUM(_xlfn.XLOOKUP(B699,freq!$A$2:$A$40,freq!$B$2:$B$40,0),_xlfn.XLOOKUP(C699,freq!$A$2:$A$40,freq!$B$2:$B$40,0),_xlfn.XLOOKUP(D699,freq!$A$2:$A$40,freq!$B$2:$B$40,0),_xlfn.XLOOKUP(E699,freq!$A$2:$A$40,freq!$B$2:$B$40,0),_xlfn.XLOOKUP(F699,freq!$A$2:$A$40,freq!$B$2:$B$40,0),_xlfn.XLOOKUP(G699,freq!$A$2:$A$40,freq!$B$2:$B$40,0),_xlfn.XLOOKUP(H699,freq!$A$2:$A$40,freq!$B$2:$B$40,0),_xlfn.XLOOKUP(I699,freq!$A$2:$A$40,freq!$B$2:$B$40,0),_xlfn.XLOOKUP(J699,freq!$A$2:$A$40,freq!$B$2:$B$40,0),_xlfn.XLOOKUP(K699,freq!$A$2:$A$40,freq!$B$2:$B$40,0),_xlfn.XLOOKUP(L699,freq!$A$2:$A$40,freq!$B$2:$B$40,0),_xlfn.XLOOKUP(M699,freq!$A$2:$A$40,freq!$B$2:$B$40,0),_xlfn.XLOOKUP(N699,freq!$A$2:$A$40,freq!$B$2:$B$40,0),_xlfn.XLOOKUP(O699,freq!$A$2:$A$40,freq!$B$2:$B$40,0),_xlfn.XLOOKUP(P699,freq!$A$2:$A$40,freq!$B$2:$B$40,0),_xlfn.XLOOKUP(Q699,freq!$A$2:$A$40,freq!$B$2:$B$40,0),_xlfn.XLOOKUP(R699,freq!$A$2:$A$40,freq!$B$2:$B$40,0),_xlfn.XLOOKUP(S699,freq!$A$2:$A$40,freq!$B$2:$B$40,0),_xlfn.XLOOKUP(T699,freq!$A$2:$A$40,freq!$B$2:$B$40,0),_xlfn.XLOOKUP(U699,freq!$A$2:$A$40,freq!$B$2:$B$40,0),_xlfn.XLOOKUP(V699,freq!$A$2:$A$40,freq!$B$2:$B$40,0))</f>
        <v>57.879999999999995</v>
      </c>
    </row>
    <row r="700" spans="1:23" x14ac:dyDescent="0.35">
      <c r="A700" s="32" t="s">
        <v>265</v>
      </c>
      <c r="B700" s="32">
        <v>8</v>
      </c>
      <c r="C700" s="32" t="s">
        <v>46</v>
      </c>
      <c r="D700" s="32" t="s">
        <v>3</v>
      </c>
      <c r="E700" s="32" t="s">
        <v>31</v>
      </c>
      <c r="F700" s="32">
        <v>2</v>
      </c>
      <c r="G700" s="32" t="s">
        <v>48</v>
      </c>
      <c r="H700" s="32" t="s">
        <v>48</v>
      </c>
      <c r="I700" s="32" t="s">
        <v>28</v>
      </c>
      <c r="J700" s="32" t="s">
        <v>46</v>
      </c>
      <c r="K700" s="32" t="s">
        <v>59</v>
      </c>
      <c r="L700" s="32" t="s">
        <v>46</v>
      </c>
      <c r="M700" s="32" t="s">
        <v>53</v>
      </c>
      <c r="N700" s="32">
        <v>9</v>
      </c>
      <c r="O700" s="32" t="s">
        <v>53</v>
      </c>
      <c r="P700" s="32" t="s">
        <v>28</v>
      </c>
      <c r="Q700" s="32" t="s">
        <v>41</v>
      </c>
      <c r="R700" s="32">
        <v>3</v>
      </c>
      <c r="S700" s="32">
        <v>7</v>
      </c>
      <c r="T700" s="32" t="s">
        <v>31</v>
      </c>
      <c r="U700" s="32" t="s">
        <v>46</v>
      </c>
      <c r="V700" s="32">
        <v>3</v>
      </c>
      <c r="W700" s="32">
        <f>SUM(_xlfn.XLOOKUP(B700,freq!$A$2:$A$40,freq!$B$2:$B$40,0),_xlfn.XLOOKUP(C700,freq!$A$2:$A$40,freq!$B$2:$B$40,0),_xlfn.XLOOKUP(D700,freq!$A$2:$A$40,freq!$B$2:$B$40,0),_xlfn.XLOOKUP(E700,freq!$A$2:$A$40,freq!$B$2:$B$40,0),_xlfn.XLOOKUP(F700,freq!$A$2:$A$40,freq!$B$2:$B$40,0),_xlfn.XLOOKUP(G700,freq!$A$2:$A$40,freq!$B$2:$B$40,0),_xlfn.XLOOKUP(H700,freq!$A$2:$A$40,freq!$B$2:$B$40,0),_xlfn.XLOOKUP(I700,freq!$A$2:$A$40,freq!$B$2:$B$40,0),_xlfn.XLOOKUP(J700,freq!$A$2:$A$40,freq!$B$2:$B$40,0),_xlfn.XLOOKUP(K700,freq!$A$2:$A$40,freq!$B$2:$B$40,0),_xlfn.XLOOKUP(L700,freq!$A$2:$A$40,freq!$B$2:$B$40,0),_xlfn.XLOOKUP(M700,freq!$A$2:$A$40,freq!$B$2:$B$40,0),_xlfn.XLOOKUP(N700,freq!$A$2:$A$40,freq!$B$2:$B$40,0),_xlfn.XLOOKUP(O700,freq!$A$2:$A$40,freq!$B$2:$B$40,0),_xlfn.XLOOKUP(P700,freq!$A$2:$A$40,freq!$B$2:$B$40,0),_xlfn.XLOOKUP(Q700,freq!$A$2:$A$40,freq!$B$2:$B$40,0),_xlfn.XLOOKUP(R700,freq!$A$2:$A$40,freq!$B$2:$B$40,0),_xlfn.XLOOKUP(S700,freq!$A$2:$A$40,freq!$B$2:$B$40,0),_xlfn.XLOOKUP(T700,freq!$A$2:$A$40,freq!$B$2:$B$40,0),_xlfn.XLOOKUP(U700,freq!$A$2:$A$40,freq!$B$2:$B$40,0),_xlfn.XLOOKUP(V700,freq!$A$2:$A$40,freq!$B$2:$B$40,0))</f>
        <v>57.860000000000007</v>
      </c>
    </row>
    <row r="701" spans="1:23" x14ac:dyDescent="0.35">
      <c r="A701" s="32" t="s">
        <v>1895</v>
      </c>
      <c r="B701" s="32">
        <v>2</v>
      </c>
      <c r="C701" s="32" t="s">
        <v>58</v>
      </c>
      <c r="D701" s="32">
        <v>5</v>
      </c>
      <c r="E701" s="32" t="s">
        <v>1</v>
      </c>
      <c r="F701" s="32" t="s">
        <v>59</v>
      </c>
      <c r="G701" s="32" t="s">
        <v>56</v>
      </c>
      <c r="H701" s="32" t="s">
        <v>1</v>
      </c>
      <c r="I701" s="32">
        <v>5</v>
      </c>
      <c r="J701" s="32" t="s">
        <v>44</v>
      </c>
      <c r="K701" s="32" t="s">
        <v>44</v>
      </c>
      <c r="L701" s="32" t="s">
        <v>58</v>
      </c>
      <c r="M701" s="32" t="s">
        <v>2</v>
      </c>
      <c r="N701" s="32">
        <v>2</v>
      </c>
      <c r="O701" s="32" t="s">
        <v>58</v>
      </c>
      <c r="P701" s="32" t="s">
        <v>56</v>
      </c>
      <c r="Q701" s="32" t="s">
        <v>49</v>
      </c>
      <c r="R701" s="32" t="s">
        <v>44</v>
      </c>
      <c r="S701" s="32">
        <v>3</v>
      </c>
      <c r="T701" s="32" t="s">
        <v>38</v>
      </c>
      <c r="U701" s="32">
        <v>6</v>
      </c>
      <c r="V701" s="32" t="s">
        <v>46</v>
      </c>
      <c r="W701" s="32">
        <f>SUM(_xlfn.XLOOKUP(B701,freq!$A$2:$A$40,freq!$B$2:$B$40,0),_xlfn.XLOOKUP(C701,freq!$A$2:$A$40,freq!$B$2:$B$40,0),_xlfn.XLOOKUP(D701,freq!$A$2:$A$40,freq!$B$2:$B$40,0),_xlfn.XLOOKUP(E701,freq!$A$2:$A$40,freq!$B$2:$B$40,0),_xlfn.XLOOKUP(F701,freq!$A$2:$A$40,freq!$B$2:$B$40,0),_xlfn.XLOOKUP(G701,freq!$A$2:$A$40,freq!$B$2:$B$40,0),_xlfn.XLOOKUP(H701,freq!$A$2:$A$40,freq!$B$2:$B$40,0),_xlfn.XLOOKUP(I701,freq!$A$2:$A$40,freq!$B$2:$B$40,0),_xlfn.XLOOKUP(J701,freq!$A$2:$A$40,freq!$B$2:$B$40,0),_xlfn.XLOOKUP(K701,freq!$A$2:$A$40,freq!$B$2:$B$40,0),_xlfn.XLOOKUP(L701,freq!$A$2:$A$40,freq!$B$2:$B$40,0),_xlfn.XLOOKUP(M701,freq!$A$2:$A$40,freq!$B$2:$B$40,0),_xlfn.XLOOKUP(N701,freq!$A$2:$A$40,freq!$B$2:$B$40,0),_xlfn.XLOOKUP(O701,freq!$A$2:$A$40,freq!$B$2:$B$40,0),_xlfn.XLOOKUP(P701,freq!$A$2:$A$40,freq!$B$2:$B$40,0),_xlfn.XLOOKUP(Q701,freq!$A$2:$A$40,freq!$B$2:$B$40,0),_xlfn.XLOOKUP(R701,freq!$A$2:$A$40,freq!$B$2:$B$40,0),_xlfn.XLOOKUP(S701,freq!$A$2:$A$40,freq!$B$2:$B$40,0),_xlfn.XLOOKUP(T701,freq!$A$2:$A$40,freq!$B$2:$B$40,0),_xlfn.XLOOKUP(U701,freq!$A$2:$A$40,freq!$B$2:$B$40,0),_xlfn.XLOOKUP(V701,freq!$A$2:$A$40,freq!$B$2:$B$40,0))</f>
        <v>57.839999999999989</v>
      </c>
    </row>
    <row r="702" spans="1:23" x14ac:dyDescent="0.35">
      <c r="A702" s="32" t="s">
        <v>1953</v>
      </c>
      <c r="B702" s="32">
        <v>5</v>
      </c>
      <c r="C702" s="32" t="s">
        <v>58</v>
      </c>
      <c r="D702" s="32" t="s">
        <v>53</v>
      </c>
      <c r="E702" s="32">
        <v>5</v>
      </c>
      <c r="F702" s="32" t="s">
        <v>31</v>
      </c>
      <c r="G702" s="32" t="s">
        <v>43</v>
      </c>
      <c r="H702" s="32" t="s">
        <v>41</v>
      </c>
      <c r="I702" s="32" t="s">
        <v>36</v>
      </c>
      <c r="J702" s="32" t="s">
        <v>45</v>
      </c>
      <c r="K702" s="32" t="s">
        <v>44</v>
      </c>
      <c r="L702" s="32">
        <v>9</v>
      </c>
      <c r="M702" s="32" t="s">
        <v>30</v>
      </c>
      <c r="N702" s="32" t="s">
        <v>58</v>
      </c>
      <c r="O702" s="32" t="s">
        <v>4</v>
      </c>
      <c r="P702" s="32" t="s">
        <v>38</v>
      </c>
      <c r="Q702" s="32" t="s">
        <v>35</v>
      </c>
      <c r="R702" s="32" t="s">
        <v>53</v>
      </c>
      <c r="S702" s="32" t="s">
        <v>45</v>
      </c>
      <c r="T702" s="32">
        <v>8</v>
      </c>
      <c r="U702" s="32" t="s">
        <v>41</v>
      </c>
      <c r="V702" s="32" t="s">
        <v>38</v>
      </c>
      <c r="W702" s="32">
        <f>SUM(_xlfn.XLOOKUP(B702,freq!$A$2:$A$40,freq!$B$2:$B$40,0),_xlfn.XLOOKUP(C702,freq!$A$2:$A$40,freq!$B$2:$B$40,0),_xlfn.XLOOKUP(D702,freq!$A$2:$A$40,freq!$B$2:$B$40,0),_xlfn.XLOOKUP(E702,freq!$A$2:$A$40,freq!$B$2:$B$40,0),_xlfn.XLOOKUP(F702,freq!$A$2:$A$40,freq!$B$2:$B$40,0),_xlfn.XLOOKUP(G702,freq!$A$2:$A$40,freq!$B$2:$B$40,0),_xlfn.XLOOKUP(H702,freq!$A$2:$A$40,freq!$B$2:$B$40,0),_xlfn.XLOOKUP(I702,freq!$A$2:$A$40,freq!$B$2:$B$40,0),_xlfn.XLOOKUP(J702,freq!$A$2:$A$40,freq!$B$2:$B$40,0),_xlfn.XLOOKUP(K702,freq!$A$2:$A$40,freq!$B$2:$B$40,0),_xlfn.XLOOKUP(L702,freq!$A$2:$A$40,freq!$B$2:$B$40,0),_xlfn.XLOOKUP(M702,freq!$A$2:$A$40,freq!$B$2:$B$40,0),_xlfn.XLOOKUP(N702,freq!$A$2:$A$40,freq!$B$2:$B$40,0),_xlfn.XLOOKUP(O702,freq!$A$2:$A$40,freq!$B$2:$B$40,0),_xlfn.XLOOKUP(P702,freq!$A$2:$A$40,freq!$B$2:$B$40,0),_xlfn.XLOOKUP(Q702,freq!$A$2:$A$40,freq!$B$2:$B$40,0),_xlfn.XLOOKUP(R702,freq!$A$2:$A$40,freq!$B$2:$B$40,0),_xlfn.XLOOKUP(S702,freq!$A$2:$A$40,freq!$B$2:$B$40,0),_xlfn.XLOOKUP(T702,freq!$A$2:$A$40,freq!$B$2:$B$40,0),_xlfn.XLOOKUP(U702,freq!$A$2:$A$40,freq!$B$2:$B$40,0),_xlfn.XLOOKUP(V702,freq!$A$2:$A$40,freq!$B$2:$B$40,0))</f>
        <v>57.8</v>
      </c>
    </row>
    <row r="703" spans="1:23" x14ac:dyDescent="0.35">
      <c r="A703" s="32" t="s">
        <v>1696</v>
      </c>
      <c r="B703" s="32" t="s">
        <v>33</v>
      </c>
      <c r="C703" s="32" t="s">
        <v>37</v>
      </c>
      <c r="D703" s="32" t="s">
        <v>41</v>
      </c>
      <c r="E703" s="32" t="s">
        <v>0</v>
      </c>
      <c r="F703" s="32" t="s">
        <v>56</v>
      </c>
      <c r="G703" s="32" t="s">
        <v>3</v>
      </c>
      <c r="H703" s="32" t="s">
        <v>46</v>
      </c>
      <c r="I703" s="32" t="s">
        <v>32</v>
      </c>
      <c r="J703" s="32">
        <v>2</v>
      </c>
      <c r="K703" s="32" t="s">
        <v>37</v>
      </c>
      <c r="L703" s="32" t="s">
        <v>53</v>
      </c>
      <c r="M703" s="32" t="s">
        <v>41</v>
      </c>
      <c r="N703" s="32" t="s">
        <v>3</v>
      </c>
      <c r="O703" s="32" t="s">
        <v>38</v>
      </c>
      <c r="P703" s="32">
        <v>0</v>
      </c>
      <c r="Q703" s="32" t="s">
        <v>41</v>
      </c>
      <c r="R703" s="32" t="s">
        <v>41</v>
      </c>
      <c r="S703" s="32" t="s">
        <v>42</v>
      </c>
      <c r="T703" s="32" t="s">
        <v>43</v>
      </c>
      <c r="U703" s="32" t="s">
        <v>4</v>
      </c>
      <c r="V703" s="32" t="s">
        <v>32</v>
      </c>
      <c r="W703" s="32">
        <f>SUM(_xlfn.XLOOKUP(B703,freq!$A$2:$A$40,freq!$B$2:$B$40,0),_xlfn.XLOOKUP(C703,freq!$A$2:$A$40,freq!$B$2:$B$40,0),_xlfn.XLOOKUP(D703,freq!$A$2:$A$40,freq!$B$2:$B$40,0),_xlfn.XLOOKUP(E703,freq!$A$2:$A$40,freq!$B$2:$B$40,0),_xlfn.XLOOKUP(F703,freq!$A$2:$A$40,freq!$B$2:$B$40,0),_xlfn.XLOOKUP(G703,freq!$A$2:$A$40,freq!$B$2:$B$40,0),_xlfn.XLOOKUP(H703,freq!$A$2:$A$40,freq!$B$2:$B$40,0),_xlfn.XLOOKUP(I703,freq!$A$2:$A$40,freq!$B$2:$B$40,0),_xlfn.XLOOKUP(J703,freq!$A$2:$A$40,freq!$B$2:$B$40,0),_xlfn.XLOOKUP(K703,freq!$A$2:$A$40,freq!$B$2:$B$40,0),_xlfn.XLOOKUP(L703,freq!$A$2:$A$40,freq!$B$2:$B$40,0),_xlfn.XLOOKUP(M703,freq!$A$2:$A$40,freq!$B$2:$B$40,0),_xlfn.XLOOKUP(N703,freq!$A$2:$A$40,freq!$B$2:$B$40,0),_xlfn.XLOOKUP(O703,freq!$A$2:$A$40,freq!$B$2:$B$40,0),_xlfn.XLOOKUP(P703,freq!$A$2:$A$40,freq!$B$2:$B$40,0),_xlfn.XLOOKUP(Q703,freq!$A$2:$A$40,freq!$B$2:$B$40,0),_xlfn.XLOOKUP(R703,freq!$A$2:$A$40,freq!$B$2:$B$40,0),_xlfn.XLOOKUP(S703,freq!$A$2:$A$40,freq!$B$2:$B$40,0),_xlfn.XLOOKUP(T703,freq!$A$2:$A$40,freq!$B$2:$B$40,0),_xlfn.XLOOKUP(U703,freq!$A$2:$A$40,freq!$B$2:$B$40,0),_xlfn.XLOOKUP(V703,freq!$A$2:$A$40,freq!$B$2:$B$40,0))</f>
        <v>57.78</v>
      </c>
    </row>
    <row r="704" spans="1:23" x14ac:dyDescent="0.35">
      <c r="A704" s="32" t="s">
        <v>1391</v>
      </c>
      <c r="B704" s="32" t="s">
        <v>4</v>
      </c>
      <c r="C704" s="32" t="s">
        <v>38</v>
      </c>
      <c r="D704" s="32" t="s">
        <v>37</v>
      </c>
      <c r="E704" s="32" t="s">
        <v>56</v>
      </c>
      <c r="F704" s="32">
        <v>7</v>
      </c>
      <c r="G704" s="32" t="s">
        <v>45</v>
      </c>
      <c r="H704" s="32">
        <v>4</v>
      </c>
      <c r="I704" s="32" t="s">
        <v>34</v>
      </c>
      <c r="J704" s="32">
        <v>4</v>
      </c>
      <c r="K704" s="32" t="s">
        <v>49</v>
      </c>
      <c r="L704" s="32" t="s">
        <v>37</v>
      </c>
      <c r="M704" s="32" t="s">
        <v>36</v>
      </c>
      <c r="N704" s="32" t="s">
        <v>33</v>
      </c>
      <c r="O704" s="32" t="s">
        <v>50</v>
      </c>
      <c r="P704" s="32" t="s">
        <v>40</v>
      </c>
      <c r="Q704" s="32" t="s">
        <v>59</v>
      </c>
      <c r="R704" s="32" t="s">
        <v>37</v>
      </c>
      <c r="S704" s="32" t="s">
        <v>46</v>
      </c>
      <c r="T704" s="32">
        <v>1</v>
      </c>
      <c r="U704" s="32">
        <v>8</v>
      </c>
      <c r="V704" s="32" t="s">
        <v>33</v>
      </c>
      <c r="W704" s="32">
        <f>SUM(_xlfn.XLOOKUP(B704,freq!$A$2:$A$40,freq!$B$2:$B$40,0),_xlfn.XLOOKUP(C704,freq!$A$2:$A$40,freq!$B$2:$B$40,0),_xlfn.XLOOKUP(D704,freq!$A$2:$A$40,freq!$B$2:$B$40,0),_xlfn.XLOOKUP(E704,freq!$A$2:$A$40,freq!$B$2:$B$40,0),_xlfn.XLOOKUP(F704,freq!$A$2:$A$40,freq!$B$2:$B$40,0),_xlfn.XLOOKUP(G704,freq!$A$2:$A$40,freq!$B$2:$B$40,0),_xlfn.XLOOKUP(H704,freq!$A$2:$A$40,freq!$B$2:$B$40,0),_xlfn.XLOOKUP(I704,freq!$A$2:$A$40,freq!$B$2:$B$40,0),_xlfn.XLOOKUP(J704,freq!$A$2:$A$40,freq!$B$2:$B$40,0),_xlfn.XLOOKUP(K704,freq!$A$2:$A$40,freq!$B$2:$B$40,0),_xlfn.XLOOKUP(L704,freq!$A$2:$A$40,freq!$B$2:$B$40,0),_xlfn.XLOOKUP(M704,freq!$A$2:$A$40,freq!$B$2:$B$40,0),_xlfn.XLOOKUP(N704,freq!$A$2:$A$40,freq!$B$2:$B$40,0),_xlfn.XLOOKUP(O704,freq!$A$2:$A$40,freq!$B$2:$B$40,0),_xlfn.XLOOKUP(P704,freq!$A$2:$A$40,freq!$B$2:$B$40,0),_xlfn.XLOOKUP(Q704,freq!$A$2:$A$40,freq!$B$2:$B$40,0),_xlfn.XLOOKUP(R704,freq!$A$2:$A$40,freq!$B$2:$B$40,0),_xlfn.XLOOKUP(S704,freq!$A$2:$A$40,freq!$B$2:$B$40,0),_xlfn.XLOOKUP(T704,freq!$A$2:$A$40,freq!$B$2:$B$40,0),_xlfn.XLOOKUP(U704,freq!$A$2:$A$40,freq!$B$2:$B$40,0),_xlfn.XLOOKUP(V704,freq!$A$2:$A$40,freq!$B$2:$B$40,0))</f>
        <v>57.77000000000001</v>
      </c>
    </row>
    <row r="705" spans="1:23" x14ac:dyDescent="0.35">
      <c r="A705" s="32" t="s">
        <v>282</v>
      </c>
      <c r="B705" s="32" t="s">
        <v>29</v>
      </c>
      <c r="C705" s="32">
        <v>1</v>
      </c>
      <c r="D705" s="32" t="s">
        <v>50</v>
      </c>
      <c r="E705" s="32" t="s">
        <v>58</v>
      </c>
      <c r="F705" s="32">
        <v>6</v>
      </c>
      <c r="G705" s="32" t="s">
        <v>2</v>
      </c>
      <c r="H705" s="32" t="s">
        <v>48</v>
      </c>
      <c r="I705" s="32" t="s">
        <v>50</v>
      </c>
      <c r="J705" s="32">
        <v>5</v>
      </c>
      <c r="K705" s="32" t="s">
        <v>58</v>
      </c>
      <c r="L705" s="32" t="s">
        <v>44</v>
      </c>
      <c r="M705" s="32" t="s">
        <v>31</v>
      </c>
      <c r="N705" s="32">
        <v>4</v>
      </c>
      <c r="O705" s="32" t="s">
        <v>40</v>
      </c>
      <c r="P705" s="32" t="s">
        <v>3</v>
      </c>
      <c r="Q705" s="32" t="s">
        <v>33</v>
      </c>
      <c r="R705" s="32" t="s">
        <v>31</v>
      </c>
      <c r="S705" s="32" t="s">
        <v>35</v>
      </c>
      <c r="T705" s="32">
        <v>5</v>
      </c>
      <c r="U705" s="32" t="s">
        <v>56</v>
      </c>
      <c r="V705" s="32" t="s">
        <v>30</v>
      </c>
      <c r="W705" s="32">
        <f>SUM(_xlfn.XLOOKUP(B705,freq!$A$2:$A$40,freq!$B$2:$B$40,0),_xlfn.XLOOKUP(C705,freq!$A$2:$A$40,freq!$B$2:$B$40,0),_xlfn.XLOOKUP(D705,freq!$A$2:$A$40,freq!$B$2:$B$40,0),_xlfn.XLOOKUP(E705,freq!$A$2:$A$40,freq!$B$2:$B$40,0),_xlfn.XLOOKUP(F705,freq!$A$2:$A$40,freq!$B$2:$B$40,0),_xlfn.XLOOKUP(G705,freq!$A$2:$A$40,freq!$B$2:$B$40,0),_xlfn.XLOOKUP(H705,freq!$A$2:$A$40,freq!$B$2:$B$40,0),_xlfn.XLOOKUP(I705,freq!$A$2:$A$40,freq!$B$2:$B$40,0),_xlfn.XLOOKUP(J705,freq!$A$2:$A$40,freq!$B$2:$B$40,0),_xlfn.XLOOKUP(K705,freq!$A$2:$A$40,freq!$B$2:$B$40,0),_xlfn.XLOOKUP(L705,freq!$A$2:$A$40,freq!$B$2:$B$40,0),_xlfn.XLOOKUP(M705,freq!$A$2:$A$40,freq!$B$2:$B$40,0),_xlfn.XLOOKUP(N705,freq!$A$2:$A$40,freq!$B$2:$B$40,0),_xlfn.XLOOKUP(O705,freq!$A$2:$A$40,freq!$B$2:$B$40,0),_xlfn.XLOOKUP(P705,freq!$A$2:$A$40,freq!$B$2:$B$40,0),_xlfn.XLOOKUP(Q705,freq!$A$2:$A$40,freq!$B$2:$B$40,0),_xlfn.XLOOKUP(R705,freq!$A$2:$A$40,freq!$B$2:$B$40,0),_xlfn.XLOOKUP(S705,freq!$A$2:$A$40,freq!$B$2:$B$40,0),_xlfn.XLOOKUP(T705,freq!$A$2:$A$40,freq!$B$2:$B$40,0),_xlfn.XLOOKUP(U705,freq!$A$2:$A$40,freq!$B$2:$B$40,0),_xlfn.XLOOKUP(V705,freq!$A$2:$A$40,freq!$B$2:$B$40,0))</f>
        <v>57.73</v>
      </c>
    </row>
    <row r="706" spans="1:23" x14ac:dyDescent="0.35">
      <c r="A706" s="32" t="s">
        <v>665</v>
      </c>
      <c r="B706" s="32" t="s">
        <v>4</v>
      </c>
      <c r="C706" s="32" t="s">
        <v>58</v>
      </c>
      <c r="D706" s="32" t="s">
        <v>41</v>
      </c>
      <c r="E706" s="32" t="s">
        <v>33</v>
      </c>
      <c r="F706" s="32">
        <v>6</v>
      </c>
      <c r="G706" s="32" t="s">
        <v>46</v>
      </c>
      <c r="H706" s="32" t="s">
        <v>28</v>
      </c>
      <c r="I706" s="32" t="s">
        <v>33</v>
      </c>
      <c r="J706" s="32" t="s">
        <v>35</v>
      </c>
      <c r="K706" s="32" t="s">
        <v>35</v>
      </c>
      <c r="L706" s="32" t="s">
        <v>28</v>
      </c>
      <c r="M706" s="32">
        <v>4</v>
      </c>
      <c r="N706" s="32">
        <v>6</v>
      </c>
      <c r="O706" s="32">
        <v>3</v>
      </c>
      <c r="P706" s="32" t="s">
        <v>45</v>
      </c>
      <c r="Q706" s="32">
        <v>8</v>
      </c>
      <c r="R706" s="32">
        <v>2</v>
      </c>
      <c r="S706" s="32" t="s">
        <v>29</v>
      </c>
      <c r="T706" s="32" t="s">
        <v>44</v>
      </c>
      <c r="U706" s="32">
        <v>9</v>
      </c>
      <c r="V706" s="32" t="s">
        <v>1</v>
      </c>
      <c r="W706" s="32">
        <f>SUM(_xlfn.XLOOKUP(B706,freq!$A$2:$A$40,freq!$B$2:$B$40,0),_xlfn.XLOOKUP(C706,freq!$A$2:$A$40,freq!$B$2:$B$40,0),_xlfn.XLOOKUP(D706,freq!$A$2:$A$40,freq!$B$2:$B$40,0),_xlfn.XLOOKUP(E706,freq!$A$2:$A$40,freq!$B$2:$B$40,0),_xlfn.XLOOKUP(F706,freq!$A$2:$A$40,freq!$B$2:$B$40,0),_xlfn.XLOOKUP(G706,freq!$A$2:$A$40,freq!$B$2:$B$40,0),_xlfn.XLOOKUP(H706,freq!$A$2:$A$40,freq!$B$2:$B$40,0),_xlfn.XLOOKUP(I706,freq!$A$2:$A$40,freq!$B$2:$B$40,0),_xlfn.XLOOKUP(J706,freq!$A$2:$A$40,freq!$B$2:$B$40,0),_xlfn.XLOOKUP(K706,freq!$A$2:$A$40,freq!$B$2:$B$40,0),_xlfn.XLOOKUP(L706,freq!$A$2:$A$40,freq!$B$2:$B$40,0),_xlfn.XLOOKUP(M706,freq!$A$2:$A$40,freq!$B$2:$B$40,0),_xlfn.XLOOKUP(N706,freq!$A$2:$A$40,freq!$B$2:$B$40,0),_xlfn.XLOOKUP(O706,freq!$A$2:$A$40,freq!$B$2:$B$40,0),_xlfn.XLOOKUP(P706,freq!$A$2:$A$40,freq!$B$2:$B$40,0),_xlfn.XLOOKUP(Q706,freq!$A$2:$A$40,freq!$B$2:$B$40,0),_xlfn.XLOOKUP(R706,freq!$A$2:$A$40,freq!$B$2:$B$40,0),_xlfn.XLOOKUP(S706,freq!$A$2:$A$40,freq!$B$2:$B$40,0),_xlfn.XLOOKUP(T706,freq!$A$2:$A$40,freq!$B$2:$B$40,0),_xlfn.XLOOKUP(U706,freq!$A$2:$A$40,freq!$B$2:$B$40,0),_xlfn.XLOOKUP(V706,freq!$A$2:$A$40,freq!$B$2:$B$40,0))</f>
        <v>57.709999999999994</v>
      </c>
    </row>
    <row r="707" spans="1:23" x14ac:dyDescent="0.35">
      <c r="A707" s="32" t="s">
        <v>611</v>
      </c>
      <c r="B707" s="32" t="s">
        <v>42</v>
      </c>
      <c r="C707" s="32">
        <v>9</v>
      </c>
      <c r="D707" s="32" t="s">
        <v>31</v>
      </c>
      <c r="E707" s="32">
        <v>9</v>
      </c>
      <c r="F707" s="32" t="s">
        <v>2</v>
      </c>
      <c r="G707" s="32">
        <v>1</v>
      </c>
      <c r="H707" s="32">
        <v>3</v>
      </c>
      <c r="I707" s="32" t="s">
        <v>58</v>
      </c>
      <c r="J707" s="32" t="s">
        <v>44</v>
      </c>
      <c r="K707" s="32" t="s">
        <v>41</v>
      </c>
      <c r="L707" s="32" t="s">
        <v>35</v>
      </c>
      <c r="M707" s="32" t="s">
        <v>41</v>
      </c>
      <c r="N707" s="32" t="s">
        <v>56</v>
      </c>
      <c r="O707" s="32" t="s">
        <v>48</v>
      </c>
      <c r="P707" s="32">
        <v>4</v>
      </c>
      <c r="Q707" s="32" t="s">
        <v>53</v>
      </c>
      <c r="R707" s="32" t="s">
        <v>59</v>
      </c>
      <c r="S707" s="32">
        <v>6</v>
      </c>
      <c r="T707" s="32" t="s">
        <v>34</v>
      </c>
      <c r="U707" s="32" t="s">
        <v>37</v>
      </c>
      <c r="V707" s="32" t="s">
        <v>32</v>
      </c>
      <c r="W707" s="32">
        <f>SUM(_xlfn.XLOOKUP(B707,freq!$A$2:$A$40,freq!$B$2:$B$40,0),_xlfn.XLOOKUP(C707,freq!$A$2:$A$40,freq!$B$2:$B$40,0),_xlfn.XLOOKUP(D707,freq!$A$2:$A$40,freq!$B$2:$B$40,0),_xlfn.XLOOKUP(E707,freq!$A$2:$A$40,freq!$B$2:$B$40,0),_xlfn.XLOOKUP(F707,freq!$A$2:$A$40,freq!$B$2:$B$40,0),_xlfn.XLOOKUP(G707,freq!$A$2:$A$40,freq!$B$2:$B$40,0),_xlfn.XLOOKUP(H707,freq!$A$2:$A$40,freq!$B$2:$B$40,0),_xlfn.XLOOKUP(I707,freq!$A$2:$A$40,freq!$B$2:$B$40,0),_xlfn.XLOOKUP(J707,freq!$A$2:$A$40,freq!$B$2:$B$40,0),_xlfn.XLOOKUP(K707,freq!$A$2:$A$40,freq!$B$2:$B$40,0),_xlfn.XLOOKUP(L707,freq!$A$2:$A$40,freq!$B$2:$B$40,0),_xlfn.XLOOKUP(M707,freq!$A$2:$A$40,freq!$B$2:$B$40,0),_xlfn.XLOOKUP(N707,freq!$A$2:$A$40,freq!$B$2:$B$40,0),_xlfn.XLOOKUP(O707,freq!$A$2:$A$40,freq!$B$2:$B$40,0),_xlfn.XLOOKUP(P707,freq!$A$2:$A$40,freq!$B$2:$B$40,0),_xlfn.XLOOKUP(Q707,freq!$A$2:$A$40,freq!$B$2:$B$40,0),_xlfn.XLOOKUP(R707,freq!$A$2:$A$40,freq!$B$2:$B$40,0),_xlfn.XLOOKUP(S707,freq!$A$2:$A$40,freq!$B$2:$B$40,0),_xlfn.XLOOKUP(T707,freq!$A$2:$A$40,freq!$B$2:$B$40,0),_xlfn.XLOOKUP(U707,freq!$A$2:$A$40,freq!$B$2:$B$40,0),_xlfn.XLOOKUP(V707,freq!$A$2:$A$40,freq!$B$2:$B$40,0))</f>
        <v>57.70000000000001</v>
      </c>
    </row>
    <row r="708" spans="1:23" x14ac:dyDescent="0.35">
      <c r="A708" s="32" t="s">
        <v>291</v>
      </c>
      <c r="B708" s="32" t="s">
        <v>58</v>
      </c>
      <c r="C708" s="32" t="s">
        <v>44</v>
      </c>
      <c r="D708" s="32">
        <v>2</v>
      </c>
      <c r="E708" s="32" t="s">
        <v>46</v>
      </c>
      <c r="F708" s="32" t="s">
        <v>2</v>
      </c>
      <c r="G708" s="32" t="s">
        <v>30</v>
      </c>
      <c r="H708" s="32" t="s">
        <v>56</v>
      </c>
      <c r="I708" s="32" t="s">
        <v>45</v>
      </c>
      <c r="J708" s="32" t="s">
        <v>38</v>
      </c>
      <c r="K708" s="32" t="s">
        <v>1</v>
      </c>
      <c r="L708" s="32" t="s">
        <v>59</v>
      </c>
      <c r="M708" s="32" t="s">
        <v>41</v>
      </c>
      <c r="N708" s="32">
        <v>7</v>
      </c>
      <c r="O708" s="32" t="s">
        <v>58</v>
      </c>
      <c r="P708" s="32" t="s">
        <v>49</v>
      </c>
      <c r="Q708" s="32" t="s">
        <v>30</v>
      </c>
      <c r="R708" s="32" t="s">
        <v>43</v>
      </c>
      <c r="S708" s="32">
        <v>7</v>
      </c>
      <c r="T708" s="32" t="s">
        <v>0</v>
      </c>
      <c r="U708" s="32" t="s">
        <v>32</v>
      </c>
      <c r="V708" s="32" t="s">
        <v>44</v>
      </c>
      <c r="W708" s="32">
        <f>SUM(_xlfn.XLOOKUP(B708,freq!$A$2:$A$40,freq!$B$2:$B$40,0),_xlfn.XLOOKUP(C708,freq!$A$2:$A$40,freq!$B$2:$B$40,0),_xlfn.XLOOKUP(D708,freq!$A$2:$A$40,freq!$B$2:$B$40,0),_xlfn.XLOOKUP(E708,freq!$A$2:$A$40,freq!$B$2:$B$40,0),_xlfn.XLOOKUP(F708,freq!$A$2:$A$40,freq!$B$2:$B$40,0),_xlfn.XLOOKUP(G708,freq!$A$2:$A$40,freq!$B$2:$B$40,0),_xlfn.XLOOKUP(H708,freq!$A$2:$A$40,freq!$B$2:$B$40,0),_xlfn.XLOOKUP(I708,freq!$A$2:$A$40,freq!$B$2:$B$40,0),_xlfn.XLOOKUP(J708,freq!$A$2:$A$40,freq!$B$2:$B$40,0),_xlfn.XLOOKUP(K708,freq!$A$2:$A$40,freq!$B$2:$B$40,0),_xlfn.XLOOKUP(L708,freq!$A$2:$A$40,freq!$B$2:$B$40,0),_xlfn.XLOOKUP(M708,freq!$A$2:$A$40,freq!$B$2:$B$40,0),_xlfn.XLOOKUP(N708,freq!$A$2:$A$40,freq!$B$2:$B$40,0),_xlfn.XLOOKUP(O708,freq!$A$2:$A$40,freq!$B$2:$B$40,0),_xlfn.XLOOKUP(P708,freq!$A$2:$A$40,freq!$B$2:$B$40,0),_xlfn.XLOOKUP(Q708,freq!$A$2:$A$40,freq!$B$2:$B$40,0),_xlfn.XLOOKUP(R708,freq!$A$2:$A$40,freq!$B$2:$B$40,0),_xlfn.XLOOKUP(S708,freq!$A$2:$A$40,freq!$B$2:$B$40,0),_xlfn.XLOOKUP(T708,freq!$A$2:$A$40,freq!$B$2:$B$40,0),_xlfn.XLOOKUP(U708,freq!$A$2:$A$40,freq!$B$2:$B$40,0),_xlfn.XLOOKUP(V708,freq!$A$2:$A$40,freq!$B$2:$B$40,0))</f>
        <v>57.65</v>
      </c>
    </row>
    <row r="709" spans="1:23" x14ac:dyDescent="0.35">
      <c r="A709" s="32" t="s">
        <v>1537</v>
      </c>
      <c r="B709" s="32" t="s">
        <v>38</v>
      </c>
      <c r="C709" s="32" t="s">
        <v>40</v>
      </c>
      <c r="D709" s="32" t="s">
        <v>50</v>
      </c>
      <c r="E709" s="32" t="s">
        <v>2</v>
      </c>
      <c r="F709" s="32" t="s">
        <v>4</v>
      </c>
      <c r="G709" s="32" t="s">
        <v>44</v>
      </c>
      <c r="H709" s="32" t="s">
        <v>45</v>
      </c>
      <c r="I709" s="32" t="s">
        <v>48</v>
      </c>
      <c r="J709" s="32" t="s">
        <v>2</v>
      </c>
      <c r="K709" s="32">
        <v>3</v>
      </c>
      <c r="L709" s="32" t="s">
        <v>32</v>
      </c>
      <c r="M709" s="32">
        <v>0</v>
      </c>
      <c r="N709" s="32">
        <v>4</v>
      </c>
      <c r="O709" s="32" t="s">
        <v>56</v>
      </c>
      <c r="P709" s="32" t="s">
        <v>30</v>
      </c>
      <c r="Q709" s="32">
        <v>7</v>
      </c>
      <c r="R709" s="32" t="s">
        <v>49</v>
      </c>
      <c r="S709" s="32" t="s">
        <v>43</v>
      </c>
      <c r="T709" s="32" t="s">
        <v>42</v>
      </c>
      <c r="U709" s="32" t="s">
        <v>36</v>
      </c>
      <c r="V709" s="32">
        <v>1</v>
      </c>
      <c r="W709" s="32">
        <f>SUM(_xlfn.XLOOKUP(B709,freq!$A$2:$A$40,freq!$B$2:$B$40,0),_xlfn.XLOOKUP(C709,freq!$A$2:$A$40,freq!$B$2:$B$40,0),_xlfn.XLOOKUP(D709,freq!$A$2:$A$40,freq!$B$2:$B$40,0),_xlfn.XLOOKUP(E709,freq!$A$2:$A$40,freq!$B$2:$B$40,0),_xlfn.XLOOKUP(F709,freq!$A$2:$A$40,freq!$B$2:$B$40,0),_xlfn.XLOOKUP(G709,freq!$A$2:$A$40,freq!$B$2:$B$40,0),_xlfn.XLOOKUP(H709,freq!$A$2:$A$40,freq!$B$2:$B$40,0),_xlfn.XLOOKUP(I709,freq!$A$2:$A$40,freq!$B$2:$B$40,0),_xlfn.XLOOKUP(J709,freq!$A$2:$A$40,freq!$B$2:$B$40,0),_xlfn.XLOOKUP(K709,freq!$A$2:$A$40,freq!$B$2:$B$40,0),_xlfn.XLOOKUP(L709,freq!$A$2:$A$40,freq!$B$2:$B$40,0),_xlfn.XLOOKUP(M709,freq!$A$2:$A$40,freq!$B$2:$B$40,0),_xlfn.XLOOKUP(N709,freq!$A$2:$A$40,freq!$B$2:$B$40,0),_xlfn.XLOOKUP(O709,freq!$A$2:$A$40,freq!$B$2:$B$40,0),_xlfn.XLOOKUP(P709,freq!$A$2:$A$40,freq!$B$2:$B$40,0),_xlfn.XLOOKUP(Q709,freq!$A$2:$A$40,freq!$B$2:$B$40,0),_xlfn.XLOOKUP(R709,freq!$A$2:$A$40,freq!$B$2:$B$40,0),_xlfn.XLOOKUP(S709,freq!$A$2:$A$40,freq!$B$2:$B$40,0),_xlfn.XLOOKUP(T709,freq!$A$2:$A$40,freq!$B$2:$B$40,0),_xlfn.XLOOKUP(U709,freq!$A$2:$A$40,freq!$B$2:$B$40,0),_xlfn.XLOOKUP(V709,freq!$A$2:$A$40,freq!$B$2:$B$40,0))</f>
        <v>57.610000000000007</v>
      </c>
    </row>
    <row r="710" spans="1:23" x14ac:dyDescent="0.35">
      <c r="A710" s="32" t="s">
        <v>397</v>
      </c>
      <c r="B710" s="32">
        <v>1</v>
      </c>
      <c r="C710" s="32">
        <v>8</v>
      </c>
      <c r="D710" s="32" t="s">
        <v>53</v>
      </c>
      <c r="E710" s="32" t="s">
        <v>28</v>
      </c>
      <c r="F710" s="32" t="s">
        <v>40</v>
      </c>
      <c r="G710" s="32" t="s">
        <v>35</v>
      </c>
      <c r="H710" s="32" t="s">
        <v>43</v>
      </c>
      <c r="I710" s="32" t="s">
        <v>28</v>
      </c>
      <c r="J710" s="32" t="s">
        <v>43</v>
      </c>
      <c r="K710" s="32" t="s">
        <v>2</v>
      </c>
      <c r="L710" s="32" t="s">
        <v>43</v>
      </c>
      <c r="M710" s="32" t="s">
        <v>41</v>
      </c>
      <c r="N710" s="32" t="s">
        <v>34</v>
      </c>
      <c r="O710" s="32">
        <v>6</v>
      </c>
      <c r="P710" s="32" t="s">
        <v>38</v>
      </c>
      <c r="Q710" s="32" t="s">
        <v>35</v>
      </c>
      <c r="R710" s="32" t="s">
        <v>56</v>
      </c>
      <c r="S710" s="32" t="s">
        <v>49</v>
      </c>
      <c r="T710" s="32" t="s">
        <v>45</v>
      </c>
      <c r="U710" s="32" t="s">
        <v>44</v>
      </c>
      <c r="V710" s="32" t="s">
        <v>42</v>
      </c>
      <c r="W710" s="32">
        <f>SUM(_xlfn.XLOOKUP(B710,freq!$A$2:$A$40,freq!$B$2:$B$40,0),_xlfn.XLOOKUP(C710,freq!$A$2:$A$40,freq!$B$2:$B$40,0),_xlfn.XLOOKUP(D710,freq!$A$2:$A$40,freq!$B$2:$B$40,0),_xlfn.XLOOKUP(E710,freq!$A$2:$A$40,freq!$B$2:$B$40,0),_xlfn.XLOOKUP(F710,freq!$A$2:$A$40,freq!$B$2:$B$40,0),_xlfn.XLOOKUP(G710,freq!$A$2:$A$40,freq!$B$2:$B$40,0),_xlfn.XLOOKUP(H710,freq!$A$2:$A$40,freq!$B$2:$B$40,0),_xlfn.XLOOKUP(I710,freq!$A$2:$A$40,freq!$B$2:$B$40,0),_xlfn.XLOOKUP(J710,freq!$A$2:$A$40,freq!$B$2:$B$40,0),_xlfn.XLOOKUP(K710,freq!$A$2:$A$40,freq!$B$2:$B$40,0),_xlfn.XLOOKUP(L710,freq!$A$2:$A$40,freq!$B$2:$B$40,0),_xlfn.XLOOKUP(M710,freq!$A$2:$A$40,freq!$B$2:$B$40,0),_xlfn.XLOOKUP(N710,freq!$A$2:$A$40,freq!$B$2:$B$40,0),_xlfn.XLOOKUP(O710,freq!$A$2:$A$40,freq!$B$2:$B$40,0),_xlfn.XLOOKUP(P710,freq!$A$2:$A$40,freq!$B$2:$B$40,0),_xlfn.XLOOKUP(Q710,freq!$A$2:$A$40,freq!$B$2:$B$40,0),_xlfn.XLOOKUP(R710,freq!$A$2:$A$40,freq!$B$2:$B$40,0),_xlfn.XLOOKUP(S710,freq!$A$2:$A$40,freq!$B$2:$B$40,0),_xlfn.XLOOKUP(T710,freq!$A$2:$A$40,freq!$B$2:$B$40,0),_xlfn.XLOOKUP(U710,freq!$A$2:$A$40,freq!$B$2:$B$40,0),_xlfn.XLOOKUP(V710,freq!$A$2:$A$40,freq!$B$2:$B$40,0))</f>
        <v>57.609999999999992</v>
      </c>
    </row>
    <row r="711" spans="1:23" x14ac:dyDescent="0.35">
      <c r="A711" s="32" t="s">
        <v>1095</v>
      </c>
      <c r="B711" s="32">
        <v>6</v>
      </c>
      <c r="C711" s="32">
        <v>4</v>
      </c>
      <c r="D711" s="32" t="s">
        <v>2</v>
      </c>
      <c r="E711" s="32">
        <v>2</v>
      </c>
      <c r="F711" s="32" t="s">
        <v>1</v>
      </c>
      <c r="G711" s="32" t="s">
        <v>40</v>
      </c>
      <c r="H711" s="32" t="s">
        <v>36</v>
      </c>
      <c r="I711" s="32" t="s">
        <v>32</v>
      </c>
      <c r="J711" s="32" t="s">
        <v>56</v>
      </c>
      <c r="K711" s="32" t="s">
        <v>36</v>
      </c>
      <c r="L711" s="32">
        <v>7</v>
      </c>
      <c r="M711" s="32" t="s">
        <v>31</v>
      </c>
      <c r="N711" s="32" t="s">
        <v>49</v>
      </c>
      <c r="O711" s="32" t="s">
        <v>44</v>
      </c>
      <c r="P711" s="32" t="s">
        <v>28</v>
      </c>
      <c r="Q711" s="32" t="s">
        <v>33</v>
      </c>
      <c r="R711" s="32" t="s">
        <v>0</v>
      </c>
      <c r="S711" s="32" t="s">
        <v>30</v>
      </c>
      <c r="T711" s="32" t="s">
        <v>37</v>
      </c>
      <c r="U711" s="32" t="s">
        <v>59</v>
      </c>
      <c r="V711" s="32" t="s">
        <v>29</v>
      </c>
      <c r="W711" s="32">
        <f>SUM(_xlfn.XLOOKUP(B711,freq!$A$2:$A$40,freq!$B$2:$B$40,0),_xlfn.XLOOKUP(C711,freq!$A$2:$A$40,freq!$B$2:$B$40,0),_xlfn.XLOOKUP(D711,freq!$A$2:$A$40,freq!$B$2:$B$40,0),_xlfn.XLOOKUP(E711,freq!$A$2:$A$40,freq!$B$2:$B$40,0),_xlfn.XLOOKUP(F711,freq!$A$2:$A$40,freq!$B$2:$B$40,0),_xlfn.XLOOKUP(G711,freq!$A$2:$A$40,freq!$B$2:$B$40,0),_xlfn.XLOOKUP(H711,freq!$A$2:$A$40,freq!$B$2:$B$40,0),_xlfn.XLOOKUP(I711,freq!$A$2:$A$40,freq!$B$2:$B$40,0),_xlfn.XLOOKUP(J711,freq!$A$2:$A$40,freq!$B$2:$B$40,0),_xlfn.XLOOKUP(K711,freq!$A$2:$A$40,freq!$B$2:$B$40,0),_xlfn.XLOOKUP(L711,freq!$A$2:$A$40,freq!$B$2:$B$40,0),_xlfn.XLOOKUP(M711,freq!$A$2:$A$40,freq!$B$2:$B$40,0),_xlfn.XLOOKUP(N711,freq!$A$2:$A$40,freq!$B$2:$B$40,0),_xlfn.XLOOKUP(O711,freq!$A$2:$A$40,freq!$B$2:$B$40,0),_xlfn.XLOOKUP(P711,freq!$A$2:$A$40,freq!$B$2:$B$40,0),_xlfn.XLOOKUP(Q711,freq!$A$2:$A$40,freq!$B$2:$B$40,0),_xlfn.XLOOKUP(R711,freq!$A$2:$A$40,freq!$B$2:$B$40,0),_xlfn.XLOOKUP(S711,freq!$A$2:$A$40,freq!$B$2:$B$40,0),_xlfn.XLOOKUP(T711,freq!$A$2:$A$40,freq!$B$2:$B$40,0),_xlfn.XLOOKUP(U711,freq!$A$2:$A$40,freq!$B$2:$B$40,0),_xlfn.XLOOKUP(V711,freq!$A$2:$A$40,freq!$B$2:$B$40,0))</f>
        <v>57.600000000000009</v>
      </c>
    </row>
    <row r="712" spans="1:23" x14ac:dyDescent="0.35">
      <c r="A712" s="32" t="s">
        <v>337</v>
      </c>
      <c r="B712" s="32">
        <v>2</v>
      </c>
      <c r="C712" s="32" t="s">
        <v>28</v>
      </c>
      <c r="D712" s="32">
        <v>9</v>
      </c>
      <c r="E712" s="32" t="s">
        <v>45</v>
      </c>
      <c r="F712" s="32" t="s">
        <v>36</v>
      </c>
      <c r="G712" s="32">
        <v>4</v>
      </c>
      <c r="H712" s="32">
        <v>7</v>
      </c>
      <c r="I712" s="32" t="s">
        <v>37</v>
      </c>
      <c r="J712" s="32" t="s">
        <v>49</v>
      </c>
      <c r="K712" s="32" t="s">
        <v>1</v>
      </c>
      <c r="L712" s="32" t="s">
        <v>0</v>
      </c>
      <c r="M712" s="32" t="s">
        <v>33</v>
      </c>
      <c r="N712" s="32" t="s">
        <v>50</v>
      </c>
      <c r="O712" s="32" t="s">
        <v>42</v>
      </c>
      <c r="P712" s="32" t="s">
        <v>35</v>
      </c>
      <c r="Q712" s="32" t="s">
        <v>56</v>
      </c>
      <c r="R712" s="32" t="s">
        <v>58</v>
      </c>
      <c r="S712" s="32" t="s">
        <v>53</v>
      </c>
      <c r="T712" s="32">
        <v>9</v>
      </c>
      <c r="U712" s="32" t="s">
        <v>1</v>
      </c>
      <c r="V712" s="32" t="s">
        <v>38</v>
      </c>
      <c r="W712" s="32">
        <f>SUM(_xlfn.XLOOKUP(B712,freq!$A$2:$A$40,freq!$B$2:$B$40,0),_xlfn.XLOOKUP(C712,freq!$A$2:$A$40,freq!$B$2:$B$40,0),_xlfn.XLOOKUP(D712,freq!$A$2:$A$40,freq!$B$2:$B$40,0),_xlfn.XLOOKUP(E712,freq!$A$2:$A$40,freq!$B$2:$B$40,0),_xlfn.XLOOKUP(F712,freq!$A$2:$A$40,freq!$B$2:$B$40,0),_xlfn.XLOOKUP(G712,freq!$A$2:$A$40,freq!$B$2:$B$40,0),_xlfn.XLOOKUP(H712,freq!$A$2:$A$40,freq!$B$2:$B$40,0),_xlfn.XLOOKUP(I712,freq!$A$2:$A$40,freq!$B$2:$B$40,0),_xlfn.XLOOKUP(J712,freq!$A$2:$A$40,freq!$B$2:$B$40,0),_xlfn.XLOOKUP(K712,freq!$A$2:$A$40,freq!$B$2:$B$40,0),_xlfn.XLOOKUP(L712,freq!$A$2:$A$40,freq!$B$2:$B$40,0),_xlfn.XLOOKUP(M712,freq!$A$2:$A$40,freq!$B$2:$B$40,0),_xlfn.XLOOKUP(N712,freq!$A$2:$A$40,freq!$B$2:$B$40,0),_xlfn.XLOOKUP(O712,freq!$A$2:$A$40,freq!$B$2:$B$40,0),_xlfn.XLOOKUP(P712,freq!$A$2:$A$40,freq!$B$2:$B$40,0),_xlfn.XLOOKUP(Q712,freq!$A$2:$A$40,freq!$B$2:$B$40,0),_xlfn.XLOOKUP(R712,freq!$A$2:$A$40,freq!$B$2:$B$40,0),_xlfn.XLOOKUP(S712,freq!$A$2:$A$40,freq!$B$2:$B$40,0),_xlfn.XLOOKUP(T712,freq!$A$2:$A$40,freq!$B$2:$B$40,0),_xlfn.XLOOKUP(U712,freq!$A$2:$A$40,freq!$B$2:$B$40,0),_xlfn.XLOOKUP(V712,freq!$A$2:$A$40,freq!$B$2:$B$40,0))</f>
        <v>57.54999999999999</v>
      </c>
    </row>
    <row r="713" spans="1:23" x14ac:dyDescent="0.35">
      <c r="A713" s="32" t="s">
        <v>1026</v>
      </c>
      <c r="B713" s="32" t="s">
        <v>29</v>
      </c>
      <c r="C713" s="32" t="s">
        <v>38</v>
      </c>
      <c r="D713" s="32" t="s">
        <v>46</v>
      </c>
      <c r="E713" s="32" t="s">
        <v>29</v>
      </c>
      <c r="F713" s="32" t="s">
        <v>31</v>
      </c>
      <c r="G713" s="32">
        <v>0</v>
      </c>
      <c r="H713" s="32" t="s">
        <v>4</v>
      </c>
      <c r="I713" s="32" t="s">
        <v>30</v>
      </c>
      <c r="J713" s="32">
        <v>9</v>
      </c>
      <c r="K713" s="32" t="s">
        <v>53</v>
      </c>
      <c r="L713" s="32" t="s">
        <v>41</v>
      </c>
      <c r="M713" s="32" t="s">
        <v>45</v>
      </c>
      <c r="N713" s="32">
        <v>6</v>
      </c>
      <c r="O713" s="32" t="s">
        <v>44</v>
      </c>
      <c r="P713" s="32" t="s">
        <v>43</v>
      </c>
      <c r="Q713" s="32">
        <v>5</v>
      </c>
      <c r="R713" s="32" t="s">
        <v>38</v>
      </c>
      <c r="S713" s="32" t="s">
        <v>59</v>
      </c>
      <c r="T713" s="32" t="s">
        <v>59</v>
      </c>
      <c r="U713" s="32">
        <v>9</v>
      </c>
      <c r="V713" s="32" t="s">
        <v>45</v>
      </c>
      <c r="W713" s="32">
        <f>SUM(_xlfn.XLOOKUP(B713,freq!$A$2:$A$40,freq!$B$2:$B$40,0),_xlfn.XLOOKUP(C713,freq!$A$2:$A$40,freq!$B$2:$B$40,0),_xlfn.XLOOKUP(D713,freq!$A$2:$A$40,freq!$B$2:$B$40,0),_xlfn.XLOOKUP(E713,freq!$A$2:$A$40,freq!$B$2:$B$40,0),_xlfn.XLOOKUP(F713,freq!$A$2:$A$40,freq!$B$2:$B$40,0),_xlfn.XLOOKUP(G713,freq!$A$2:$A$40,freq!$B$2:$B$40,0),_xlfn.XLOOKUP(H713,freq!$A$2:$A$40,freq!$B$2:$B$40,0),_xlfn.XLOOKUP(I713,freq!$A$2:$A$40,freq!$B$2:$B$40,0),_xlfn.XLOOKUP(J713,freq!$A$2:$A$40,freq!$B$2:$B$40,0),_xlfn.XLOOKUP(K713,freq!$A$2:$A$40,freq!$B$2:$B$40,0),_xlfn.XLOOKUP(L713,freq!$A$2:$A$40,freq!$B$2:$B$40,0),_xlfn.XLOOKUP(M713,freq!$A$2:$A$40,freq!$B$2:$B$40,0),_xlfn.XLOOKUP(N713,freq!$A$2:$A$40,freq!$B$2:$B$40,0),_xlfn.XLOOKUP(O713,freq!$A$2:$A$40,freq!$B$2:$B$40,0),_xlfn.XLOOKUP(P713,freq!$A$2:$A$40,freq!$B$2:$B$40,0),_xlfn.XLOOKUP(Q713,freq!$A$2:$A$40,freq!$B$2:$B$40,0),_xlfn.XLOOKUP(R713,freq!$A$2:$A$40,freq!$B$2:$B$40,0),_xlfn.XLOOKUP(S713,freq!$A$2:$A$40,freq!$B$2:$B$40,0),_xlfn.XLOOKUP(T713,freq!$A$2:$A$40,freq!$B$2:$B$40,0),_xlfn.XLOOKUP(U713,freq!$A$2:$A$40,freq!$B$2:$B$40,0),_xlfn.XLOOKUP(V713,freq!$A$2:$A$40,freq!$B$2:$B$40,0))</f>
        <v>57.519999999999996</v>
      </c>
    </row>
    <row r="714" spans="1:23" x14ac:dyDescent="0.35">
      <c r="A714" s="32" t="s">
        <v>1153</v>
      </c>
      <c r="B714" s="32" t="s">
        <v>36</v>
      </c>
      <c r="C714" s="32" t="s">
        <v>3</v>
      </c>
      <c r="D714" s="32" t="s">
        <v>33</v>
      </c>
      <c r="E714" s="32">
        <v>6</v>
      </c>
      <c r="F714" s="32" t="s">
        <v>1</v>
      </c>
      <c r="G714" s="32" t="s">
        <v>49</v>
      </c>
      <c r="H714" s="32">
        <v>3</v>
      </c>
      <c r="I714" s="32">
        <v>1</v>
      </c>
      <c r="J714" s="32" t="s">
        <v>3</v>
      </c>
      <c r="K714" s="32" t="s">
        <v>45</v>
      </c>
      <c r="L714" s="32">
        <v>4</v>
      </c>
      <c r="M714" s="32">
        <v>7</v>
      </c>
      <c r="N714" s="32" t="s">
        <v>31</v>
      </c>
      <c r="O714" s="32" t="s">
        <v>53</v>
      </c>
      <c r="P714" s="32">
        <v>6</v>
      </c>
      <c r="Q714" s="32">
        <v>3</v>
      </c>
      <c r="R714" s="32" t="s">
        <v>33</v>
      </c>
      <c r="S714" s="32" t="s">
        <v>44</v>
      </c>
      <c r="T714" s="32">
        <v>7</v>
      </c>
      <c r="U714" s="32" t="s">
        <v>1</v>
      </c>
      <c r="V714" s="32" t="s">
        <v>58</v>
      </c>
      <c r="W714" s="32">
        <f>SUM(_xlfn.XLOOKUP(B714,freq!$A$2:$A$40,freq!$B$2:$B$40,0),_xlfn.XLOOKUP(C714,freq!$A$2:$A$40,freq!$B$2:$B$40,0),_xlfn.XLOOKUP(D714,freq!$A$2:$A$40,freq!$B$2:$B$40,0),_xlfn.XLOOKUP(E714,freq!$A$2:$A$40,freq!$B$2:$B$40,0),_xlfn.XLOOKUP(F714,freq!$A$2:$A$40,freq!$B$2:$B$40,0),_xlfn.XLOOKUP(G714,freq!$A$2:$A$40,freq!$B$2:$B$40,0),_xlfn.XLOOKUP(H714,freq!$A$2:$A$40,freq!$B$2:$B$40,0),_xlfn.XLOOKUP(I714,freq!$A$2:$A$40,freq!$B$2:$B$40,0),_xlfn.XLOOKUP(J714,freq!$A$2:$A$40,freq!$B$2:$B$40,0),_xlfn.XLOOKUP(K714,freq!$A$2:$A$40,freq!$B$2:$B$40,0),_xlfn.XLOOKUP(L714,freq!$A$2:$A$40,freq!$B$2:$B$40,0),_xlfn.XLOOKUP(M714,freq!$A$2:$A$40,freq!$B$2:$B$40,0),_xlfn.XLOOKUP(N714,freq!$A$2:$A$40,freq!$B$2:$B$40,0),_xlfn.XLOOKUP(O714,freq!$A$2:$A$40,freq!$B$2:$B$40,0),_xlfn.XLOOKUP(P714,freq!$A$2:$A$40,freq!$B$2:$B$40,0),_xlfn.XLOOKUP(Q714,freq!$A$2:$A$40,freq!$B$2:$B$40,0),_xlfn.XLOOKUP(R714,freq!$A$2:$A$40,freq!$B$2:$B$40,0),_xlfn.XLOOKUP(S714,freq!$A$2:$A$40,freq!$B$2:$B$40,0),_xlfn.XLOOKUP(T714,freq!$A$2:$A$40,freq!$B$2:$B$40,0),_xlfn.XLOOKUP(U714,freq!$A$2:$A$40,freq!$B$2:$B$40,0),_xlfn.XLOOKUP(V714,freq!$A$2:$A$40,freq!$B$2:$B$40,0))</f>
        <v>57.510000000000005</v>
      </c>
    </row>
    <row r="715" spans="1:23" x14ac:dyDescent="0.35">
      <c r="A715" s="32" t="s">
        <v>1158</v>
      </c>
      <c r="B715" s="32" t="s">
        <v>45</v>
      </c>
      <c r="C715" s="32" t="s">
        <v>42</v>
      </c>
      <c r="D715" s="32" t="s">
        <v>45</v>
      </c>
      <c r="E715" s="32" t="s">
        <v>56</v>
      </c>
      <c r="F715" s="32" t="s">
        <v>59</v>
      </c>
      <c r="G715" s="32" t="s">
        <v>28</v>
      </c>
      <c r="H715" s="32" t="s">
        <v>43</v>
      </c>
      <c r="I715" s="32" t="s">
        <v>4</v>
      </c>
      <c r="J715" s="32" t="s">
        <v>28</v>
      </c>
      <c r="K715" s="32" t="s">
        <v>1</v>
      </c>
      <c r="L715" s="32" t="s">
        <v>59</v>
      </c>
      <c r="M715" s="32" t="s">
        <v>0</v>
      </c>
      <c r="N715" s="32" t="s">
        <v>42</v>
      </c>
      <c r="O715" s="32" t="s">
        <v>42</v>
      </c>
      <c r="P715" s="32">
        <v>5</v>
      </c>
      <c r="Q715" s="32" t="s">
        <v>28</v>
      </c>
      <c r="R715" s="32">
        <v>9</v>
      </c>
      <c r="S715" s="32" t="s">
        <v>49</v>
      </c>
      <c r="T715" s="32" t="s">
        <v>0</v>
      </c>
      <c r="U715" s="32" t="s">
        <v>3</v>
      </c>
      <c r="V715" s="32">
        <v>7</v>
      </c>
      <c r="W715" s="32">
        <f>SUM(_xlfn.XLOOKUP(B715,freq!$A$2:$A$40,freq!$B$2:$B$40,0),_xlfn.XLOOKUP(C715,freq!$A$2:$A$40,freq!$B$2:$B$40,0),_xlfn.XLOOKUP(D715,freq!$A$2:$A$40,freq!$B$2:$B$40,0),_xlfn.XLOOKUP(E715,freq!$A$2:$A$40,freq!$B$2:$B$40,0),_xlfn.XLOOKUP(F715,freq!$A$2:$A$40,freq!$B$2:$B$40,0),_xlfn.XLOOKUP(G715,freq!$A$2:$A$40,freq!$B$2:$B$40,0),_xlfn.XLOOKUP(H715,freq!$A$2:$A$40,freq!$B$2:$B$40,0),_xlfn.XLOOKUP(I715,freq!$A$2:$A$40,freq!$B$2:$B$40,0),_xlfn.XLOOKUP(J715,freq!$A$2:$A$40,freq!$B$2:$B$40,0),_xlfn.XLOOKUP(K715,freq!$A$2:$A$40,freq!$B$2:$B$40,0),_xlfn.XLOOKUP(L715,freq!$A$2:$A$40,freq!$B$2:$B$40,0),_xlfn.XLOOKUP(M715,freq!$A$2:$A$40,freq!$B$2:$B$40,0),_xlfn.XLOOKUP(N715,freq!$A$2:$A$40,freq!$B$2:$B$40,0),_xlfn.XLOOKUP(O715,freq!$A$2:$A$40,freq!$B$2:$B$40,0),_xlfn.XLOOKUP(P715,freq!$A$2:$A$40,freq!$B$2:$B$40,0),_xlfn.XLOOKUP(Q715,freq!$A$2:$A$40,freq!$B$2:$B$40,0),_xlfn.XLOOKUP(R715,freq!$A$2:$A$40,freq!$B$2:$B$40,0),_xlfn.XLOOKUP(S715,freq!$A$2:$A$40,freq!$B$2:$B$40,0),_xlfn.XLOOKUP(T715,freq!$A$2:$A$40,freq!$B$2:$B$40,0),_xlfn.XLOOKUP(U715,freq!$A$2:$A$40,freq!$B$2:$B$40,0),_xlfn.XLOOKUP(V715,freq!$A$2:$A$40,freq!$B$2:$B$40,0))</f>
        <v>57.51</v>
      </c>
    </row>
    <row r="716" spans="1:23" x14ac:dyDescent="0.35">
      <c r="A716" s="32" t="s">
        <v>1769</v>
      </c>
      <c r="B716" s="32">
        <v>3</v>
      </c>
      <c r="C716" s="32" t="s">
        <v>43</v>
      </c>
      <c r="D716" s="32" t="s">
        <v>3</v>
      </c>
      <c r="E716" s="32" t="s">
        <v>42</v>
      </c>
      <c r="F716" s="32" t="s">
        <v>3</v>
      </c>
      <c r="G716" s="32" t="s">
        <v>59</v>
      </c>
      <c r="H716" s="32">
        <v>9</v>
      </c>
      <c r="I716" s="32" t="s">
        <v>32</v>
      </c>
      <c r="J716" s="32">
        <v>7</v>
      </c>
      <c r="K716" s="32" t="s">
        <v>29</v>
      </c>
      <c r="L716" s="32" t="s">
        <v>59</v>
      </c>
      <c r="M716" s="32" t="s">
        <v>48</v>
      </c>
      <c r="N716" s="32" t="s">
        <v>4</v>
      </c>
      <c r="O716" s="32" t="s">
        <v>30</v>
      </c>
      <c r="P716" s="32" t="s">
        <v>30</v>
      </c>
      <c r="Q716" s="32" t="s">
        <v>2</v>
      </c>
      <c r="R716" s="32" t="s">
        <v>49</v>
      </c>
      <c r="S716" s="32" t="s">
        <v>59</v>
      </c>
      <c r="T716" s="32" t="s">
        <v>2</v>
      </c>
      <c r="U716" s="32">
        <v>4</v>
      </c>
      <c r="V716" s="32" t="s">
        <v>48</v>
      </c>
      <c r="W716" s="32">
        <f>SUM(_xlfn.XLOOKUP(B716,freq!$A$2:$A$40,freq!$B$2:$B$40,0),_xlfn.XLOOKUP(C716,freq!$A$2:$A$40,freq!$B$2:$B$40,0),_xlfn.XLOOKUP(D716,freq!$A$2:$A$40,freq!$B$2:$B$40,0),_xlfn.XLOOKUP(E716,freq!$A$2:$A$40,freq!$B$2:$B$40,0),_xlfn.XLOOKUP(F716,freq!$A$2:$A$40,freq!$B$2:$B$40,0),_xlfn.XLOOKUP(G716,freq!$A$2:$A$40,freq!$B$2:$B$40,0),_xlfn.XLOOKUP(H716,freq!$A$2:$A$40,freq!$B$2:$B$40,0),_xlfn.XLOOKUP(I716,freq!$A$2:$A$40,freq!$B$2:$B$40,0),_xlfn.XLOOKUP(J716,freq!$A$2:$A$40,freq!$B$2:$B$40,0),_xlfn.XLOOKUP(K716,freq!$A$2:$A$40,freq!$B$2:$B$40,0),_xlfn.XLOOKUP(L716,freq!$A$2:$A$40,freq!$B$2:$B$40,0),_xlfn.XLOOKUP(M716,freq!$A$2:$A$40,freq!$B$2:$B$40,0),_xlfn.XLOOKUP(N716,freq!$A$2:$A$40,freq!$B$2:$B$40,0),_xlfn.XLOOKUP(O716,freq!$A$2:$A$40,freq!$B$2:$B$40,0),_xlfn.XLOOKUP(P716,freq!$A$2:$A$40,freq!$B$2:$B$40,0),_xlfn.XLOOKUP(Q716,freq!$A$2:$A$40,freq!$B$2:$B$40,0),_xlfn.XLOOKUP(R716,freq!$A$2:$A$40,freq!$B$2:$B$40,0),_xlfn.XLOOKUP(S716,freq!$A$2:$A$40,freq!$B$2:$B$40,0),_xlfn.XLOOKUP(T716,freq!$A$2:$A$40,freq!$B$2:$B$40,0),_xlfn.XLOOKUP(U716,freq!$A$2:$A$40,freq!$B$2:$B$40,0),_xlfn.XLOOKUP(V716,freq!$A$2:$A$40,freq!$B$2:$B$40,0))</f>
        <v>57.49</v>
      </c>
    </row>
    <row r="717" spans="1:23" x14ac:dyDescent="0.35">
      <c r="A717" s="32" t="s">
        <v>1836</v>
      </c>
      <c r="B717" s="32" t="s">
        <v>37</v>
      </c>
      <c r="C717" s="32">
        <v>1</v>
      </c>
      <c r="D717" s="32" t="s">
        <v>0</v>
      </c>
      <c r="E717" s="32" t="s">
        <v>56</v>
      </c>
      <c r="F717" s="32" t="s">
        <v>3</v>
      </c>
      <c r="G717" s="32" t="s">
        <v>32</v>
      </c>
      <c r="H717" s="32">
        <v>2</v>
      </c>
      <c r="I717" s="32" t="s">
        <v>35</v>
      </c>
      <c r="J717" s="32" t="s">
        <v>29</v>
      </c>
      <c r="K717" s="32" t="s">
        <v>1</v>
      </c>
      <c r="L717" s="32">
        <v>7</v>
      </c>
      <c r="M717" s="32">
        <v>1</v>
      </c>
      <c r="N717" s="32" t="s">
        <v>0</v>
      </c>
      <c r="O717" s="32">
        <v>9</v>
      </c>
      <c r="P717" s="32" t="s">
        <v>28</v>
      </c>
      <c r="Q717" s="32" t="s">
        <v>0</v>
      </c>
      <c r="R717" s="32">
        <v>0</v>
      </c>
      <c r="S717" s="32">
        <v>8</v>
      </c>
      <c r="T717" s="32" t="s">
        <v>56</v>
      </c>
      <c r="U717" s="32" t="s">
        <v>40</v>
      </c>
      <c r="V717" s="32" t="s">
        <v>2</v>
      </c>
      <c r="W717" s="32">
        <f>SUM(_xlfn.XLOOKUP(B717,freq!$A$2:$A$40,freq!$B$2:$B$40,0),_xlfn.XLOOKUP(C717,freq!$A$2:$A$40,freq!$B$2:$B$40,0),_xlfn.XLOOKUP(D717,freq!$A$2:$A$40,freq!$B$2:$B$40,0),_xlfn.XLOOKUP(E717,freq!$A$2:$A$40,freq!$B$2:$B$40,0),_xlfn.XLOOKUP(F717,freq!$A$2:$A$40,freq!$B$2:$B$40,0),_xlfn.XLOOKUP(G717,freq!$A$2:$A$40,freq!$B$2:$B$40,0),_xlfn.XLOOKUP(H717,freq!$A$2:$A$40,freq!$B$2:$B$40,0),_xlfn.XLOOKUP(I717,freq!$A$2:$A$40,freq!$B$2:$B$40,0),_xlfn.XLOOKUP(J717,freq!$A$2:$A$40,freq!$B$2:$B$40,0),_xlfn.XLOOKUP(K717,freq!$A$2:$A$40,freq!$B$2:$B$40,0),_xlfn.XLOOKUP(L717,freq!$A$2:$A$40,freq!$B$2:$B$40,0),_xlfn.XLOOKUP(M717,freq!$A$2:$A$40,freq!$B$2:$B$40,0),_xlfn.XLOOKUP(N717,freq!$A$2:$A$40,freq!$B$2:$B$40,0),_xlfn.XLOOKUP(O717,freq!$A$2:$A$40,freq!$B$2:$B$40,0),_xlfn.XLOOKUP(P717,freq!$A$2:$A$40,freq!$B$2:$B$40,0),_xlfn.XLOOKUP(Q717,freq!$A$2:$A$40,freq!$B$2:$B$40,0),_xlfn.XLOOKUP(R717,freq!$A$2:$A$40,freq!$B$2:$B$40,0),_xlfn.XLOOKUP(S717,freq!$A$2:$A$40,freq!$B$2:$B$40,0),_xlfn.XLOOKUP(T717,freq!$A$2:$A$40,freq!$B$2:$B$40,0),_xlfn.XLOOKUP(U717,freq!$A$2:$A$40,freq!$B$2:$B$40,0),_xlfn.XLOOKUP(V717,freq!$A$2:$A$40,freq!$B$2:$B$40,0))</f>
        <v>57.480000000000004</v>
      </c>
    </row>
    <row r="718" spans="1:23" x14ac:dyDescent="0.35">
      <c r="A718" s="32" t="s">
        <v>1979</v>
      </c>
      <c r="B718" s="32" t="s">
        <v>2</v>
      </c>
      <c r="C718" s="32" t="s">
        <v>53</v>
      </c>
      <c r="D718" s="32" t="s">
        <v>37</v>
      </c>
      <c r="E718" s="32" t="s">
        <v>40</v>
      </c>
      <c r="F718" s="32">
        <v>8</v>
      </c>
      <c r="G718" s="32" t="s">
        <v>1</v>
      </c>
      <c r="H718" s="32" t="s">
        <v>3</v>
      </c>
      <c r="I718" s="32" t="s">
        <v>29</v>
      </c>
      <c r="J718" s="32" t="s">
        <v>49</v>
      </c>
      <c r="K718" s="32" t="s">
        <v>49</v>
      </c>
      <c r="L718" s="32" t="s">
        <v>56</v>
      </c>
      <c r="M718" s="32" t="s">
        <v>0</v>
      </c>
      <c r="N718" s="32" t="s">
        <v>30</v>
      </c>
      <c r="O718" s="32" t="s">
        <v>29</v>
      </c>
      <c r="P718" s="32" t="s">
        <v>0</v>
      </c>
      <c r="Q718" s="32" t="s">
        <v>4</v>
      </c>
      <c r="R718" s="32" t="s">
        <v>42</v>
      </c>
      <c r="S718" s="32" t="s">
        <v>38</v>
      </c>
      <c r="T718" s="32" t="s">
        <v>4</v>
      </c>
      <c r="U718" s="32" t="s">
        <v>1</v>
      </c>
      <c r="V718" s="32" t="s">
        <v>30</v>
      </c>
      <c r="W718" s="32">
        <f>SUM(_xlfn.XLOOKUP(B718,freq!$A$2:$A$40,freq!$B$2:$B$40,0),_xlfn.XLOOKUP(C718,freq!$A$2:$A$40,freq!$B$2:$B$40,0),_xlfn.XLOOKUP(D718,freq!$A$2:$A$40,freq!$B$2:$B$40,0),_xlfn.XLOOKUP(E718,freq!$A$2:$A$40,freq!$B$2:$B$40,0),_xlfn.XLOOKUP(F718,freq!$A$2:$A$40,freq!$B$2:$B$40,0),_xlfn.XLOOKUP(G718,freq!$A$2:$A$40,freq!$B$2:$B$40,0),_xlfn.XLOOKUP(H718,freq!$A$2:$A$40,freq!$B$2:$B$40,0),_xlfn.XLOOKUP(I718,freq!$A$2:$A$40,freq!$B$2:$B$40,0),_xlfn.XLOOKUP(J718,freq!$A$2:$A$40,freq!$B$2:$B$40,0),_xlfn.XLOOKUP(K718,freq!$A$2:$A$40,freq!$B$2:$B$40,0),_xlfn.XLOOKUP(L718,freq!$A$2:$A$40,freq!$B$2:$B$40,0),_xlfn.XLOOKUP(M718,freq!$A$2:$A$40,freq!$B$2:$B$40,0),_xlfn.XLOOKUP(N718,freq!$A$2:$A$40,freq!$B$2:$B$40,0),_xlfn.XLOOKUP(O718,freq!$A$2:$A$40,freq!$B$2:$B$40,0),_xlfn.XLOOKUP(P718,freq!$A$2:$A$40,freq!$B$2:$B$40,0),_xlfn.XLOOKUP(Q718,freq!$A$2:$A$40,freq!$B$2:$B$40,0),_xlfn.XLOOKUP(R718,freq!$A$2:$A$40,freq!$B$2:$B$40,0),_xlfn.XLOOKUP(S718,freq!$A$2:$A$40,freq!$B$2:$B$40,0),_xlfn.XLOOKUP(T718,freq!$A$2:$A$40,freq!$B$2:$B$40,0),_xlfn.XLOOKUP(U718,freq!$A$2:$A$40,freq!$B$2:$B$40,0),_xlfn.XLOOKUP(V718,freq!$A$2:$A$40,freq!$B$2:$B$40,0))</f>
        <v>57.48</v>
      </c>
    </row>
    <row r="719" spans="1:23" x14ac:dyDescent="0.35">
      <c r="A719" s="32" t="s">
        <v>226</v>
      </c>
      <c r="B719" s="32" t="s">
        <v>59</v>
      </c>
      <c r="C719" s="32">
        <v>2</v>
      </c>
      <c r="D719" s="32" t="s">
        <v>35</v>
      </c>
      <c r="E719" s="32" t="s">
        <v>30</v>
      </c>
      <c r="F719" s="32">
        <v>6</v>
      </c>
      <c r="G719" s="32" t="s">
        <v>44</v>
      </c>
      <c r="H719" s="32" t="s">
        <v>49</v>
      </c>
      <c r="I719" s="32" t="s">
        <v>4</v>
      </c>
      <c r="J719" s="32" t="s">
        <v>36</v>
      </c>
      <c r="K719" s="32" t="s">
        <v>46</v>
      </c>
      <c r="L719" s="32" t="s">
        <v>43</v>
      </c>
      <c r="M719" s="32">
        <v>1</v>
      </c>
      <c r="N719" s="32" t="s">
        <v>35</v>
      </c>
      <c r="O719" s="32" t="s">
        <v>44</v>
      </c>
      <c r="P719" s="32">
        <v>8</v>
      </c>
      <c r="Q719" s="32">
        <v>9</v>
      </c>
      <c r="R719" s="32" t="s">
        <v>50</v>
      </c>
      <c r="S719" s="32" t="s">
        <v>38</v>
      </c>
      <c r="T719" s="32">
        <v>7</v>
      </c>
      <c r="U719" s="32" t="s">
        <v>45</v>
      </c>
      <c r="V719" s="32" t="s">
        <v>3</v>
      </c>
      <c r="W719" s="32">
        <f>SUM(_xlfn.XLOOKUP(B719,freq!$A$2:$A$40,freq!$B$2:$B$40,0),_xlfn.XLOOKUP(C719,freq!$A$2:$A$40,freq!$B$2:$B$40,0),_xlfn.XLOOKUP(D719,freq!$A$2:$A$40,freq!$B$2:$B$40,0),_xlfn.XLOOKUP(E719,freq!$A$2:$A$40,freq!$B$2:$B$40,0),_xlfn.XLOOKUP(F719,freq!$A$2:$A$40,freq!$B$2:$B$40,0),_xlfn.XLOOKUP(G719,freq!$A$2:$A$40,freq!$B$2:$B$40,0),_xlfn.XLOOKUP(H719,freq!$A$2:$A$40,freq!$B$2:$B$40,0),_xlfn.XLOOKUP(I719,freq!$A$2:$A$40,freq!$B$2:$B$40,0),_xlfn.XLOOKUP(J719,freq!$A$2:$A$40,freq!$B$2:$B$40,0),_xlfn.XLOOKUP(K719,freq!$A$2:$A$40,freq!$B$2:$B$40,0),_xlfn.XLOOKUP(L719,freq!$A$2:$A$40,freq!$B$2:$B$40,0),_xlfn.XLOOKUP(M719,freq!$A$2:$A$40,freq!$B$2:$B$40,0),_xlfn.XLOOKUP(N719,freq!$A$2:$A$40,freq!$B$2:$B$40,0),_xlfn.XLOOKUP(O719,freq!$A$2:$A$40,freq!$B$2:$B$40,0),_xlfn.XLOOKUP(P719,freq!$A$2:$A$40,freq!$B$2:$B$40,0),_xlfn.XLOOKUP(Q719,freq!$A$2:$A$40,freq!$B$2:$B$40,0),_xlfn.XLOOKUP(R719,freq!$A$2:$A$40,freq!$B$2:$B$40,0),_xlfn.XLOOKUP(S719,freq!$A$2:$A$40,freq!$B$2:$B$40,0),_xlfn.XLOOKUP(T719,freq!$A$2:$A$40,freq!$B$2:$B$40,0),_xlfn.XLOOKUP(U719,freq!$A$2:$A$40,freq!$B$2:$B$40,0),_xlfn.XLOOKUP(V719,freq!$A$2:$A$40,freq!$B$2:$B$40,0))</f>
        <v>57.429999999999993</v>
      </c>
    </row>
    <row r="720" spans="1:23" x14ac:dyDescent="0.35">
      <c r="A720" s="32" t="s">
        <v>556</v>
      </c>
      <c r="B720" s="32">
        <v>3</v>
      </c>
      <c r="C720" s="32" t="s">
        <v>29</v>
      </c>
      <c r="D720" s="32" t="s">
        <v>35</v>
      </c>
      <c r="E720" s="32" t="s">
        <v>2</v>
      </c>
      <c r="F720" s="32">
        <v>4</v>
      </c>
      <c r="G720" s="32">
        <v>3</v>
      </c>
      <c r="H720" s="32" t="s">
        <v>59</v>
      </c>
      <c r="I720" s="32" t="s">
        <v>53</v>
      </c>
      <c r="J720" s="32" t="s">
        <v>30</v>
      </c>
      <c r="K720" s="32" t="s">
        <v>48</v>
      </c>
      <c r="L720" s="32">
        <v>4</v>
      </c>
      <c r="M720" s="32" t="s">
        <v>0</v>
      </c>
      <c r="N720" s="32" t="s">
        <v>31</v>
      </c>
      <c r="O720" s="32">
        <v>2</v>
      </c>
      <c r="P720" s="32" t="s">
        <v>36</v>
      </c>
      <c r="Q720" s="32" t="s">
        <v>44</v>
      </c>
      <c r="R720" s="32" t="s">
        <v>56</v>
      </c>
      <c r="S720" s="32" t="s">
        <v>0</v>
      </c>
      <c r="T720" s="32" t="s">
        <v>41</v>
      </c>
      <c r="U720" s="32">
        <v>4</v>
      </c>
      <c r="V720" s="32" t="s">
        <v>1</v>
      </c>
      <c r="W720" s="32">
        <f>SUM(_xlfn.XLOOKUP(B720,freq!$A$2:$A$40,freq!$B$2:$B$40,0),_xlfn.XLOOKUP(C720,freq!$A$2:$A$40,freq!$B$2:$B$40,0),_xlfn.XLOOKUP(D720,freq!$A$2:$A$40,freq!$B$2:$B$40,0),_xlfn.XLOOKUP(E720,freq!$A$2:$A$40,freq!$B$2:$B$40,0),_xlfn.XLOOKUP(F720,freq!$A$2:$A$40,freq!$B$2:$B$40,0),_xlfn.XLOOKUP(G720,freq!$A$2:$A$40,freq!$B$2:$B$40,0),_xlfn.XLOOKUP(H720,freq!$A$2:$A$40,freq!$B$2:$B$40,0),_xlfn.XLOOKUP(I720,freq!$A$2:$A$40,freq!$B$2:$B$40,0),_xlfn.XLOOKUP(J720,freq!$A$2:$A$40,freq!$B$2:$B$40,0),_xlfn.XLOOKUP(K720,freq!$A$2:$A$40,freq!$B$2:$B$40,0),_xlfn.XLOOKUP(L720,freq!$A$2:$A$40,freq!$B$2:$B$40,0),_xlfn.XLOOKUP(M720,freq!$A$2:$A$40,freq!$B$2:$B$40,0),_xlfn.XLOOKUP(N720,freq!$A$2:$A$40,freq!$B$2:$B$40,0),_xlfn.XLOOKUP(O720,freq!$A$2:$A$40,freq!$B$2:$B$40,0),_xlfn.XLOOKUP(P720,freq!$A$2:$A$40,freq!$B$2:$B$40,0),_xlfn.XLOOKUP(Q720,freq!$A$2:$A$40,freq!$B$2:$B$40,0),_xlfn.XLOOKUP(R720,freq!$A$2:$A$40,freq!$B$2:$B$40,0),_xlfn.XLOOKUP(S720,freq!$A$2:$A$40,freq!$B$2:$B$40,0),_xlfn.XLOOKUP(T720,freq!$A$2:$A$40,freq!$B$2:$B$40,0),_xlfn.XLOOKUP(U720,freq!$A$2:$A$40,freq!$B$2:$B$40,0),_xlfn.XLOOKUP(V720,freq!$A$2:$A$40,freq!$B$2:$B$40,0))</f>
        <v>57.410000000000004</v>
      </c>
    </row>
    <row r="721" spans="1:23" x14ac:dyDescent="0.35">
      <c r="A721" s="32" t="s">
        <v>1763</v>
      </c>
      <c r="B721" s="32">
        <v>8</v>
      </c>
      <c r="C721" s="32" t="s">
        <v>32</v>
      </c>
      <c r="D721" s="32" t="s">
        <v>1</v>
      </c>
      <c r="E721" s="32" t="s">
        <v>56</v>
      </c>
      <c r="F721" s="32" t="s">
        <v>1</v>
      </c>
      <c r="G721" s="32" t="s">
        <v>43</v>
      </c>
      <c r="H721" s="32">
        <v>3</v>
      </c>
      <c r="I721" s="32">
        <v>2</v>
      </c>
      <c r="J721" s="32" t="s">
        <v>43</v>
      </c>
      <c r="K721" s="32" t="s">
        <v>37</v>
      </c>
      <c r="L721" s="32">
        <v>9</v>
      </c>
      <c r="M721" s="32" t="s">
        <v>49</v>
      </c>
      <c r="N721" s="32" t="s">
        <v>34</v>
      </c>
      <c r="O721" s="32">
        <v>8</v>
      </c>
      <c r="P721" s="32" t="s">
        <v>45</v>
      </c>
      <c r="Q721" s="32" t="s">
        <v>43</v>
      </c>
      <c r="R721" s="32" t="s">
        <v>2</v>
      </c>
      <c r="S721" s="32">
        <v>1</v>
      </c>
      <c r="T721" s="32">
        <v>0</v>
      </c>
      <c r="U721" s="32" t="s">
        <v>28</v>
      </c>
      <c r="V721" s="32" t="s">
        <v>34</v>
      </c>
      <c r="W721" s="32">
        <f>SUM(_xlfn.XLOOKUP(B721,freq!$A$2:$A$40,freq!$B$2:$B$40,0),_xlfn.XLOOKUP(C721,freq!$A$2:$A$40,freq!$B$2:$B$40,0),_xlfn.XLOOKUP(D721,freq!$A$2:$A$40,freq!$B$2:$B$40,0),_xlfn.XLOOKUP(E721,freq!$A$2:$A$40,freq!$B$2:$B$40,0),_xlfn.XLOOKUP(F721,freq!$A$2:$A$40,freq!$B$2:$B$40,0),_xlfn.XLOOKUP(G721,freq!$A$2:$A$40,freq!$B$2:$B$40,0),_xlfn.XLOOKUP(H721,freq!$A$2:$A$40,freq!$B$2:$B$40,0),_xlfn.XLOOKUP(I721,freq!$A$2:$A$40,freq!$B$2:$B$40,0),_xlfn.XLOOKUP(J721,freq!$A$2:$A$40,freq!$B$2:$B$40,0),_xlfn.XLOOKUP(K721,freq!$A$2:$A$40,freq!$B$2:$B$40,0),_xlfn.XLOOKUP(L721,freq!$A$2:$A$40,freq!$B$2:$B$40,0),_xlfn.XLOOKUP(M721,freq!$A$2:$A$40,freq!$B$2:$B$40,0),_xlfn.XLOOKUP(N721,freq!$A$2:$A$40,freq!$B$2:$B$40,0),_xlfn.XLOOKUP(O721,freq!$A$2:$A$40,freq!$B$2:$B$40,0),_xlfn.XLOOKUP(P721,freq!$A$2:$A$40,freq!$B$2:$B$40,0),_xlfn.XLOOKUP(Q721,freq!$A$2:$A$40,freq!$B$2:$B$40,0),_xlfn.XLOOKUP(R721,freq!$A$2:$A$40,freq!$B$2:$B$40,0),_xlfn.XLOOKUP(S721,freq!$A$2:$A$40,freq!$B$2:$B$40,0),_xlfn.XLOOKUP(T721,freq!$A$2:$A$40,freq!$B$2:$B$40,0),_xlfn.XLOOKUP(U721,freq!$A$2:$A$40,freq!$B$2:$B$40,0),_xlfn.XLOOKUP(V721,freq!$A$2:$A$40,freq!$B$2:$B$40,0))</f>
        <v>57.39</v>
      </c>
    </row>
    <row r="722" spans="1:23" x14ac:dyDescent="0.35">
      <c r="A722" s="32" t="s">
        <v>659</v>
      </c>
      <c r="B722" s="32" t="s">
        <v>33</v>
      </c>
      <c r="C722" s="32">
        <v>8</v>
      </c>
      <c r="D722" s="32" t="s">
        <v>48</v>
      </c>
      <c r="E722" s="32" t="s">
        <v>31</v>
      </c>
      <c r="F722" s="32" t="s">
        <v>48</v>
      </c>
      <c r="G722" s="32" t="s">
        <v>29</v>
      </c>
      <c r="H722" s="32" t="s">
        <v>28</v>
      </c>
      <c r="I722" s="32" t="s">
        <v>30</v>
      </c>
      <c r="J722" s="32" t="s">
        <v>1</v>
      </c>
      <c r="K722" s="32" t="s">
        <v>46</v>
      </c>
      <c r="L722" s="32" t="s">
        <v>28</v>
      </c>
      <c r="M722" s="32" t="s">
        <v>50</v>
      </c>
      <c r="N722" s="32" t="s">
        <v>50</v>
      </c>
      <c r="O722" s="32">
        <v>6</v>
      </c>
      <c r="P722" s="32">
        <v>8</v>
      </c>
      <c r="Q722" s="32" t="s">
        <v>38</v>
      </c>
      <c r="R722" s="32" t="s">
        <v>56</v>
      </c>
      <c r="S722" s="32">
        <v>4</v>
      </c>
      <c r="T722" s="32">
        <v>0</v>
      </c>
      <c r="U722" s="32" t="s">
        <v>3</v>
      </c>
      <c r="V722" s="32" t="s">
        <v>46</v>
      </c>
      <c r="W722" s="32">
        <f>SUM(_xlfn.XLOOKUP(B722,freq!$A$2:$A$40,freq!$B$2:$B$40,0),_xlfn.XLOOKUP(C722,freq!$A$2:$A$40,freq!$B$2:$B$40,0),_xlfn.XLOOKUP(D722,freq!$A$2:$A$40,freq!$B$2:$B$40,0),_xlfn.XLOOKUP(E722,freq!$A$2:$A$40,freq!$B$2:$B$40,0),_xlfn.XLOOKUP(F722,freq!$A$2:$A$40,freq!$B$2:$B$40,0),_xlfn.XLOOKUP(G722,freq!$A$2:$A$40,freq!$B$2:$B$40,0),_xlfn.XLOOKUP(H722,freq!$A$2:$A$40,freq!$B$2:$B$40,0),_xlfn.XLOOKUP(I722,freq!$A$2:$A$40,freq!$B$2:$B$40,0),_xlfn.XLOOKUP(J722,freq!$A$2:$A$40,freq!$B$2:$B$40,0),_xlfn.XLOOKUP(K722,freq!$A$2:$A$40,freq!$B$2:$B$40,0),_xlfn.XLOOKUP(L722,freq!$A$2:$A$40,freq!$B$2:$B$40,0),_xlfn.XLOOKUP(M722,freq!$A$2:$A$40,freq!$B$2:$B$40,0),_xlfn.XLOOKUP(N722,freq!$A$2:$A$40,freq!$B$2:$B$40,0),_xlfn.XLOOKUP(O722,freq!$A$2:$A$40,freq!$B$2:$B$40,0),_xlfn.XLOOKUP(P722,freq!$A$2:$A$40,freq!$B$2:$B$40,0),_xlfn.XLOOKUP(Q722,freq!$A$2:$A$40,freq!$B$2:$B$40,0),_xlfn.XLOOKUP(R722,freq!$A$2:$A$40,freq!$B$2:$B$40,0),_xlfn.XLOOKUP(S722,freq!$A$2:$A$40,freq!$B$2:$B$40,0),_xlfn.XLOOKUP(T722,freq!$A$2:$A$40,freq!$B$2:$B$40,0),_xlfn.XLOOKUP(U722,freq!$A$2:$A$40,freq!$B$2:$B$40,0),_xlfn.XLOOKUP(V722,freq!$A$2:$A$40,freq!$B$2:$B$40,0))</f>
        <v>57.330000000000005</v>
      </c>
    </row>
    <row r="723" spans="1:23" x14ac:dyDescent="0.35">
      <c r="A723" s="32" t="s">
        <v>1325</v>
      </c>
      <c r="B723" s="32">
        <v>0</v>
      </c>
      <c r="C723" s="32" t="s">
        <v>49</v>
      </c>
      <c r="D723" s="32">
        <v>7</v>
      </c>
      <c r="E723" s="32" t="s">
        <v>32</v>
      </c>
      <c r="F723" s="32" t="s">
        <v>33</v>
      </c>
      <c r="G723" s="32" t="s">
        <v>31</v>
      </c>
      <c r="H723" s="32" t="s">
        <v>2</v>
      </c>
      <c r="I723" s="32" t="s">
        <v>4</v>
      </c>
      <c r="J723" s="32" t="s">
        <v>31</v>
      </c>
      <c r="K723" s="32" t="s">
        <v>50</v>
      </c>
      <c r="L723" s="32" t="s">
        <v>1</v>
      </c>
      <c r="M723" s="32" t="s">
        <v>40</v>
      </c>
      <c r="N723" s="32" t="s">
        <v>2</v>
      </c>
      <c r="O723" s="32" t="s">
        <v>29</v>
      </c>
      <c r="P723" s="32" t="s">
        <v>37</v>
      </c>
      <c r="Q723" s="32">
        <v>7</v>
      </c>
      <c r="R723" s="32">
        <v>6</v>
      </c>
      <c r="S723" s="32">
        <v>7</v>
      </c>
      <c r="T723" s="32">
        <v>4</v>
      </c>
      <c r="U723" s="32">
        <v>7</v>
      </c>
      <c r="V723" s="32">
        <v>4</v>
      </c>
      <c r="W723" s="32">
        <f>SUM(_xlfn.XLOOKUP(B723,freq!$A$2:$A$40,freq!$B$2:$B$40,0),_xlfn.XLOOKUP(C723,freq!$A$2:$A$40,freq!$B$2:$B$40,0),_xlfn.XLOOKUP(D723,freq!$A$2:$A$40,freq!$B$2:$B$40,0),_xlfn.XLOOKUP(E723,freq!$A$2:$A$40,freq!$B$2:$B$40,0),_xlfn.XLOOKUP(F723,freq!$A$2:$A$40,freq!$B$2:$B$40,0),_xlfn.XLOOKUP(G723,freq!$A$2:$A$40,freq!$B$2:$B$40,0),_xlfn.XLOOKUP(H723,freq!$A$2:$A$40,freq!$B$2:$B$40,0),_xlfn.XLOOKUP(I723,freq!$A$2:$A$40,freq!$B$2:$B$40,0),_xlfn.XLOOKUP(J723,freq!$A$2:$A$40,freq!$B$2:$B$40,0),_xlfn.XLOOKUP(K723,freq!$A$2:$A$40,freq!$B$2:$B$40,0),_xlfn.XLOOKUP(L723,freq!$A$2:$A$40,freq!$B$2:$B$40,0),_xlfn.XLOOKUP(M723,freq!$A$2:$A$40,freq!$B$2:$B$40,0),_xlfn.XLOOKUP(N723,freq!$A$2:$A$40,freq!$B$2:$B$40,0),_xlfn.XLOOKUP(O723,freq!$A$2:$A$40,freq!$B$2:$B$40,0),_xlfn.XLOOKUP(P723,freq!$A$2:$A$40,freq!$B$2:$B$40,0),_xlfn.XLOOKUP(Q723,freq!$A$2:$A$40,freq!$B$2:$B$40,0),_xlfn.XLOOKUP(R723,freq!$A$2:$A$40,freq!$B$2:$B$40,0),_xlfn.XLOOKUP(S723,freq!$A$2:$A$40,freq!$B$2:$B$40,0),_xlfn.XLOOKUP(T723,freq!$A$2:$A$40,freq!$B$2:$B$40,0),_xlfn.XLOOKUP(U723,freq!$A$2:$A$40,freq!$B$2:$B$40,0),_xlfn.XLOOKUP(V723,freq!$A$2:$A$40,freq!$B$2:$B$40,0))</f>
        <v>57.320000000000007</v>
      </c>
    </row>
    <row r="724" spans="1:23" x14ac:dyDescent="0.35">
      <c r="A724" s="32" t="s">
        <v>1784</v>
      </c>
      <c r="B724" s="32" t="s">
        <v>31</v>
      </c>
      <c r="C724" s="32" t="s">
        <v>36</v>
      </c>
      <c r="D724" s="32" t="s">
        <v>38</v>
      </c>
      <c r="E724" s="32" t="s">
        <v>50</v>
      </c>
      <c r="F724" s="32" t="s">
        <v>49</v>
      </c>
      <c r="G724" s="32">
        <v>8</v>
      </c>
      <c r="H724" s="32" t="s">
        <v>45</v>
      </c>
      <c r="I724" s="32" t="s">
        <v>34</v>
      </c>
      <c r="J724" s="32">
        <v>9</v>
      </c>
      <c r="K724" s="32" t="s">
        <v>4</v>
      </c>
      <c r="L724" s="32" t="s">
        <v>53</v>
      </c>
      <c r="M724" s="32" t="s">
        <v>45</v>
      </c>
      <c r="N724" s="32">
        <v>8</v>
      </c>
      <c r="O724" s="32" t="s">
        <v>31</v>
      </c>
      <c r="P724" s="32" t="s">
        <v>2</v>
      </c>
      <c r="Q724" s="32">
        <v>8</v>
      </c>
      <c r="R724" s="32" t="s">
        <v>40</v>
      </c>
      <c r="S724" s="32" t="s">
        <v>53</v>
      </c>
      <c r="T724" s="32">
        <v>0</v>
      </c>
      <c r="U724" s="32" t="s">
        <v>40</v>
      </c>
      <c r="V724" s="32">
        <v>1</v>
      </c>
      <c r="W724" s="32">
        <f>SUM(_xlfn.XLOOKUP(B724,freq!$A$2:$A$40,freq!$B$2:$B$40,0),_xlfn.XLOOKUP(C724,freq!$A$2:$A$40,freq!$B$2:$B$40,0),_xlfn.XLOOKUP(D724,freq!$A$2:$A$40,freq!$B$2:$B$40,0),_xlfn.XLOOKUP(E724,freq!$A$2:$A$40,freq!$B$2:$B$40,0),_xlfn.XLOOKUP(F724,freq!$A$2:$A$40,freq!$B$2:$B$40,0),_xlfn.XLOOKUP(G724,freq!$A$2:$A$40,freq!$B$2:$B$40,0),_xlfn.XLOOKUP(H724,freq!$A$2:$A$40,freq!$B$2:$B$40,0),_xlfn.XLOOKUP(I724,freq!$A$2:$A$40,freq!$B$2:$B$40,0),_xlfn.XLOOKUP(J724,freq!$A$2:$A$40,freq!$B$2:$B$40,0),_xlfn.XLOOKUP(K724,freq!$A$2:$A$40,freq!$B$2:$B$40,0),_xlfn.XLOOKUP(L724,freq!$A$2:$A$40,freq!$B$2:$B$40,0),_xlfn.XLOOKUP(M724,freq!$A$2:$A$40,freq!$B$2:$B$40,0),_xlfn.XLOOKUP(N724,freq!$A$2:$A$40,freq!$B$2:$B$40,0),_xlfn.XLOOKUP(O724,freq!$A$2:$A$40,freq!$B$2:$B$40,0),_xlfn.XLOOKUP(P724,freq!$A$2:$A$40,freq!$B$2:$B$40,0),_xlfn.XLOOKUP(Q724,freq!$A$2:$A$40,freq!$B$2:$B$40,0),_xlfn.XLOOKUP(R724,freq!$A$2:$A$40,freq!$B$2:$B$40,0),_xlfn.XLOOKUP(S724,freq!$A$2:$A$40,freq!$B$2:$B$40,0),_xlfn.XLOOKUP(T724,freq!$A$2:$A$40,freq!$B$2:$B$40,0),_xlfn.XLOOKUP(U724,freq!$A$2:$A$40,freq!$B$2:$B$40,0),_xlfn.XLOOKUP(V724,freq!$A$2:$A$40,freq!$B$2:$B$40,0))</f>
        <v>57.32</v>
      </c>
    </row>
    <row r="725" spans="1:23" x14ac:dyDescent="0.35">
      <c r="A725" s="32" t="s">
        <v>922</v>
      </c>
      <c r="B725" s="32" t="s">
        <v>46</v>
      </c>
      <c r="C725" s="32">
        <v>0</v>
      </c>
      <c r="D725" s="32">
        <v>9</v>
      </c>
      <c r="E725" s="32" t="s">
        <v>44</v>
      </c>
      <c r="F725" s="32" t="s">
        <v>43</v>
      </c>
      <c r="G725" s="32">
        <v>2</v>
      </c>
      <c r="H725" s="32" t="s">
        <v>45</v>
      </c>
      <c r="I725" s="32" t="s">
        <v>4</v>
      </c>
      <c r="J725" s="32" t="s">
        <v>4</v>
      </c>
      <c r="K725" s="32" t="s">
        <v>56</v>
      </c>
      <c r="L725" s="32" t="s">
        <v>31</v>
      </c>
      <c r="M725" s="32" t="s">
        <v>48</v>
      </c>
      <c r="N725" s="32" t="s">
        <v>58</v>
      </c>
      <c r="O725" s="32" t="s">
        <v>33</v>
      </c>
      <c r="P725" s="32" t="s">
        <v>43</v>
      </c>
      <c r="Q725" s="32" t="s">
        <v>1</v>
      </c>
      <c r="R725" s="32" t="s">
        <v>28</v>
      </c>
      <c r="S725" s="32" t="s">
        <v>34</v>
      </c>
      <c r="T725" s="32">
        <v>4</v>
      </c>
      <c r="U725" s="32">
        <v>5</v>
      </c>
      <c r="V725" s="32" t="s">
        <v>58</v>
      </c>
      <c r="W725" s="32">
        <f>SUM(_xlfn.XLOOKUP(B725,freq!$A$2:$A$40,freq!$B$2:$B$40,0),_xlfn.XLOOKUP(C725,freq!$A$2:$A$40,freq!$B$2:$B$40,0),_xlfn.XLOOKUP(D725,freq!$A$2:$A$40,freq!$B$2:$B$40,0),_xlfn.XLOOKUP(E725,freq!$A$2:$A$40,freq!$B$2:$B$40,0),_xlfn.XLOOKUP(F725,freq!$A$2:$A$40,freq!$B$2:$B$40,0),_xlfn.XLOOKUP(G725,freq!$A$2:$A$40,freq!$B$2:$B$40,0),_xlfn.XLOOKUP(H725,freq!$A$2:$A$40,freq!$B$2:$B$40,0),_xlfn.XLOOKUP(I725,freq!$A$2:$A$40,freq!$B$2:$B$40,0),_xlfn.XLOOKUP(J725,freq!$A$2:$A$40,freq!$B$2:$B$40,0),_xlfn.XLOOKUP(K725,freq!$A$2:$A$40,freq!$B$2:$B$40,0),_xlfn.XLOOKUP(L725,freq!$A$2:$A$40,freq!$B$2:$B$40,0),_xlfn.XLOOKUP(M725,freq!$A$2:$A$40,freq!$B$2:$B$40,0),_xlfn.XLOOKUP(N725,freq!$A$2:$A$40,freq!$B$2:$B$40,0),_xlfn.XLOOKUP(O725,freq!$A$2:$A$40,freq!$B$2:$B$40,0),_xlfn.XLOOKUP(P725,freq!$A$2:$A$40,freq!$B$2:$B$40,0),_xlfn.XLOOKUP(Q725,freq!$A$2:$A$40,freq!$B$2:$B$40,0),_xlfn.XLOOKUP(R725,freq!$A$2:$A$40,freq!$B$2:$B$40,0),_xlfn.XLOOKUP(S725,freq!$A$2:$A$40,freq!$B$2:$B$40,0),_xlfn.XLOOKUP(T725,freq!$A$2:$A$40,freq!$B$2:$B$40,0),_xlfn.XLOOKUP(U725,freq!$A$2:$A$40,freq!$B$2:$B$40,0),_xlfn.XLOOKUP(V725,freq!$A$2:$A$40,freq!$B$2:$B$40,0))</f>
        <v>57.31</v>
      </c>
    </row>
    <row r="726" spans="1:23" x14ac:dyDescent="0.35">
      <c r="A726" s="32" t="s">
        <v>232</v>
      </c>
      <c r="B726" s="32" t="s">
        <v>33</v>
      </c>
      <c r="C726" s="32" t="s">
        <v>33</v>
      </c>
      <c r="D726" s="32" t="s">
        <v>34</v>
      </c>
      <c r="E726" s="32">
        <v>0</v>
      </c>
      <c r="F726" s="32" t="s">
        <v>32</v>
      </c>
      <c r="G726" s="32" t="s">
        <v>4</v>
      </c>
      <c r="H726" s="32" t="s">
        <v>45</v>
      </c>
      <c r="I726" s="32" t="s">
        <v>58</v>
      </c>
      <c r="J726" s="32" t="s">
        <v>1</v>
      </c>
      <c r="K726" s="32">
        <v>2</v>
      </c>
      <c r="L726" s="32" t="s">
        <v>56</v>
      </c>
      <c r="M726" s="32" t="s">
        <v>42</v>
      </c>
      <c r="N726" s="32" t="s">
        <v>28</v>
      </c>
      <c r="O726" s="32" t="s">
        <v>38</v>
      </c>
      <c r="P726" s="32" t="s">
        <v>41</v>
      </c>
      <c r="Q726" s="32" t="s">
        <v>35</v>
      </c>
      <c r="R726" s="32" t="s">
        <v>38</v>
      </c>
      <c r="S726" s="32" t="s">
        <v>59</v>
      </c>
      <c r="T726" s="32" t="s">
        <v>29</v>
      </c>
      <c r="U726" s="32">
        <v>7</v>
      </c>
      <c r="V726" s="32" t="s">
        <v>34</v>
      </c>
      <c r="W726" s="32">
        <f>SUM(_xlfn.XLOOKUP(B726,freq!$A$2:$A$40,freq!$B$2:$B$40,0),_xlfn.XLOOKUP(C726,freq!$A$2:$A$40,freq!$B$2:$B$40,0),_xlfn.XLOOKUP(D726,freq!$A$2:$A$40,freq!$B$2:$B$40,0),_xlfn.XLOOKUP(E726,freq!$A$2:$A$40,freq!$B$2:$B$40,0),_xlfn.XLOOKUP(F726,freq!$A$2:$A$40,freq!$B$2:$B$40,0),_xlfn.XLOOKUP(G726,freq!$A$2:$A$40,freq!$B$2:$B$40,0),_xlfn.XLOOKUP(H726,freq!$A$2:$A$40,freq!$B$2:$B$40,0),_xlfn.XLOOKUP(I726,freq!$A$2:$A$40,freq!$B$2:$B$40,0),_xlfn.XLOOKUP(J726,freq!$A$2:$A$40,freq!$B$2:$B$40,0),_xlfn.XLOOKUP(K726,freq!$A$2:$A$40,freq!$B$2:$B$40,0),_xlfn.XLOOKUP(L726,freq!$A$2:$A$40,freq!$B$2:$B$40,0),_xlfn.XLOOKUP(M726,freq!$A$2:$A$40,freq!$B$2:$B$40,0),_xlfn.XLOOKUP(N726,freq!$A$2:$A$40,freq!$B$2:$B$40,0),_xlfn.XLOOKUP(O726,freq!$A$2:$A$40,freq!$B$2:$B$40,0),_xlfn.XLOOKUP(P726,freq!$A$2:$A$40,freq!$B$2:$B$40,0),_xlfn.XLOOKUP(Q726,freq!$A$2:$A$40,freq!$B$2:$B$40,0),_xlfn.XLOOKUP(R726,freq!$A$2:$A$40,freq!$B$2:$B$40,0),_xlfn.XLOOKUP(S726,freq!$A$2:$A$40,freq!$B$2:$B$40,0),_xlfn.XLOOKUP(T726,freq!$A$2:$A$40,freq!$B$2:$B$40,0),_xlfn.XLOOKUP(U726,freq!$A$2:$A$40,freq!$B$2:$B$40,0),_xlfn.XLOOKUP(V726,freq!$A$2:$A$40,freq!$B$2:$B$40,0))</f>
        <v>57.279999999999987</v>
      </c>
    </row>
    <row r="727" spans="1:23" x14ac:dyDescent="0.35">
      <c r="A727" s="32" t="s">
        <v>1671</v>
      </c>
      <c r="B727" s="32">
        <v>6</v>
      </c>
      <c r="C727" s="32" t="s">
        <v>48</v>
      </c>
      <c r="D727" s="32">
        <v>3</v>
      </c>
      <c r="E727" s="32" t="s">
        <v>41</v>
      </c>
      <c r="F727" s="32" t="s">
        <v>30</v>
      </c>
      <c r="G727" s="32" t="s">
        <v>43</v>
      </c>
      <c r="H727" s="32" t="s">
        <v>53</v>
      </c>
      <c r="I727" s="32" t="s">
        <v>32</v>
      </c>
      <c r="J727" s="32">
        <v>8</v>
      </c>
      <c r="K727" s="32" t="s">
        <v>58</v>
      </c>
      <c r="L727" s="32" t="s">
        <v>56</v>
      </c>
      <c r="M727" s="32" t="s">
        <v>45</v>
      </c>
      <c r="N727" s="32">
        <v>2</v>
      </c>
      <c r="O727" s="32">
        <v>4</v>
      </c>
      <c r="P727" s="32" t="s">
        <v>2</v>
      </c>
      <c r="Q727" s="32" t="s">
        <v>28</v>
      </c>
      <c r="R727" s="32" t="s">
        <v>0</v>
      </c>
      <c r="S727" s="32" t="s">
        <v>56</v>
      </c>
      <c r="T727" s="32">
        <v>4</v>
      </c>
      <c r="U727" s="32" t="s">
        <v>32</v>
      </c>
      <c r="V727" s="32" t="s">
        <v>35</v>
      </c>
      <c r="W727" s="32">
        <f>SUM(_xlfn.XLOOKUP(B727,freq!$A$2:$A$40,freq!$B$2:$B$40,0),_xlfn.XLOOKUP(C727,freq!$A$2:$A$40,freq!$B$2:$B$40,0),_xlfn.XLOOKUP(D727,freq!$A$2:$A$40,freq!$B$2:$B$40,0),_xlfn.XLOOKUP(E727,freq!$A$2:$A$40,freq!$B$2:$B$40,0),_xlfn.XLOOKUP(F727,freq!$A$2:$A$40,freq!$B$2:$B$40,0),_xlfn.XLOOKUP(G727,freq!$A$2:$A$40,freq!$B$2:$B$40,0),_xlfn.XLOOKUP(H727,freq!$A$2:$A$40,freq!$B$2:$B$40,0),_xlfn.XLOOKUP(I727,freq!$A$2:$A$40,freq!$B$2:$B$40,0),_xlfn.XLOOKUP(J727,freq!$A$2:$A$40,freq!$B$2:$B$40,0),_xlfn.XLOOKUP(K727,freq!$A$2:$A$40,freq!$B$2:$B$40,0),_xlfn.XLOOKUP(L727,freq!$A$2:$A$40,freq!$B$2:$B$40,0),_xlfn.XLOOKUP(M727,freq!$A$2:$A$40,freq!$B$2:$B$40,0),_xlfn.XLOOKUP(N727,freq!$A$2:$A$40,freq!$B$2:$B$40,0),_xlfn.XLOOKUP(O727,freq!$A$2:$A$40,freq!$B$2:$B$40,0),_xlfn.XLOOKUP(P727,freq!$A$2:$A$40,freq!$B$2:$B$40,0),_xlfn.XLOOKUP(Q727,freq!$A$2:$A$40,freq!$B$2:$B$40,0),_xlfn.XLOOKUP(R727,freq!$A$2:$A$40,freq!$B$2:$B$40,0),_xlfn.XLOOKUP(S727,freq!$A$2:$A$40,freq!$B$2:$B$40,0),_xlfn.XLOOKUP(T727,freq!$A$2:$A$40,freq!$B$2:$B$40,0),_xlfn.XLOOKUP(U727,freq!$A$2:$A$40,freq!$B$2:$B$40,0),_xlfn.XLOOKUP(V727,freq!$A$2:$A$40,freq!$B$2:$B$40,0))</f>
        <v>57.269999999999996</v>
      </c>
    </row>
    <row r="728" spans="1:23" x14ac:dyDescent="0.35">
      <c r="A728" s="32" t="s">
        <v>1826</v>
      </c>
      <c r="B728" s="32" t="s">
        <v>0</v>
      </c>
      <c r="C728" s="32" t="s">
        <v>32</v>
      </c>
      <c r="D728" s="32" t="s">
        <v>45</v>
      </c>
      <c r="E728" s="32">
        <v>8</v>
      </c>
      <c r="F728" s="32" t="s">
        <v>44</v>
      </c>
      <c r="G728" s="32" t="s">
        <v>3</v>
      </c>
      <c r="H728" s="32" t="s">
        <v>59</v>
      </c>
      <c r="I728" s="32" t="s">
        <v>31</v>
      </c>
      <c r="J728" s="32" t="s">
        <v>29</v>
      </c>
      <c r="K728" s="32" t="s">
        <v>44</v>
      </c>
      <c r="L728" s="32">
        <v>7</v>
      </c>
      <c r="M728" s="32" t="s">
        <v>40</v>
      </c>
      <c r="N728" s="32" t="s">
        <v>0</v>
      </c>
      <c r="O728" s="32">
        <v>6</v>
      </c>
      <c r="P728" s="32" t="s">
        <v>37</v>
      </c>
      <c r="Q728" s="32" t="s">
        <v>4</v>
      </c>
      <c r="R728" s="32">
        <v>8</v>
      </c>
      <c r="S728" s="32" t="s">
        <v>0</v>
      </c>
      <c r="T728" s="32" t="s">
        <v>0</v>
      </c>
      <c r="U728" s="32" t="s">
        <v>3</v>
      </c>
      <c r="V728" s="32">
        <v>5</v>
      </c>
      <c r="W728" s="32">
        <f>SUM(_xlfn.XLOOKUP(B728,freq!$A$2:$A$40,freq!$B$2:$B$40,0),_xlfn.XLOOKUP(C728,freq!$A$2:$A$40,freq!$B$2:$B$40,0),_xlfn.XLOOKUP(D728,freq!$A$2:$A$40,freq!$B$2:$B$40,0),_xlfn.XLOOKUP(E728,freq!$A$2:$A$40,freq!$B$2:$B$40,0),_xlfn.XLOOKUP(F728,freq!$A$2:$A$40,freq!$B$2:$B$40,0),_xlfn.XLOOKUP(G728,freq!$A$2:$A$40,freq!$B$2:$B$40,0),_xlfn.XLOOKUP(H728,freq!$A$2:$A$40,freq!$B$2:$B$40,0),_xlfn.XLOOKUP(I728,freq!$A$2:$A$40,freq!$B$2:$B$40,0),_xlfn.XLOOKUP(J728,freq!$A$2:$A$40,freq!$B$2:$B$40,0),_xlfn.XLOOKUP(K728,freq!$A$2:$A$40,freq!$B$2:$B$40,0),_xlfn.XLOOKUP(L728,freq!$A$2:$A$40,freq!$B$2:$B$40,0),_xlfn.XLOOKUP(M728,freq!$A$2:$A$40,freq!$B$2:$B$40,0),_xlfn.XLOOKUP(N728,freq!$A$2:$A$40,freq!$B$2:$B$40,0),_xlfn.XLOOKUP(O728,freq!$A$2:$A$40,freq!$B$2:$B$40,0),_xlfn.XLOOKUP(P728,freq!$A$2:$A$40,freq!$B$2:$B$40,0),_xlfn.XLOOKUP(Q728,freq!$A$2:$A$40,freq!$B$2:$B$40,0),_xlfn.XLOOKUP(R728,freq!$A$2:$A$40,freq!$B$2:$B$40,0),_xlfn.XLOOKUP(S728,freq!$A$2:$A$40,freq!$B$2:$B$40,0),_xlfn.XLOOKUP(T728,freq!$A$2:$A$40,freq!$B$2:$B$40,0),_xlfn.XLOOKUP(U728,freq!$A$2:$A$40,freq!$B$2:$B$40,0),_xlfn.XLOOKUP(V728,freq!$A$2:$A$40,freq!$B$2:$B$40,0))</f>
        <v>57.260000000000012</v>
      </c>
    </row>
    <row r="729" spans="1:23" x14ac:dyDescent="0.35">
      <c r="A729" s="32" t="s">
        <v>1177</v>
      </c>
      <c r="B729" s="32" t="s">
        <v>33</v>
      </c>
      <c r="C729" s="32" t="s">
        <v>43</v>
      </c>
      <c r="D729" s="32" t="s">
        <v>4</v>
      </c>
      <c r="E729" s="32" t="s">
        <v>46</v>
      </c>
      <c r="F729" s="32" t="s">
        <v>3</v>
      </c>
      <c r="G729" s="32" t="s">
        <v>44</v>
      </c>
      <c r="H729" s="32" t="s">
        <v>29</v>
      </c>
      <c r="I729" s="32">
        <v>3</v>
      </c>
      <c r="J729" s="32" t="s">
        <v>2</v>
      </c>
      <c r="K729" s="32" t="s">
        <v>1</v>
      </c>
      <c r="L729" s="32" t="s">
        <v>1</v>
      </c>
      <c r="M729" s="32">
        <v>4</v>
      </c>
      <c r="N729" s="32" t="s">
        <v>4</v>
      </c>
      <c r="O729" s="32">
        <v>2</v>
      </c>
      <c r="P729" s="32" t="s">
        <v>41</v>
      </c>
      <c r="Q729" s="32" t="s">
        <v>36</v>
      </c>
      <c r="R729" s="32">
        <v>6</v>
      </c>
      <c r="S729" s="32">
        <v>5</v>
      </c>
      <c r="T729" s="32" t="s">
        <v>53</v>
      </c>
      <c r="U729" s="32" t="s">
        <v>28</v>
      </c>
      <c r="V729" s="32" t="s">
        <v>36</v>
      </c>
      <c r="W729" s="32">
        <f>SUM(_xlfn.XLOOKUP(B729,freq!$A$2:$A$40,freq!$B$2:$B$40,0),_xlfn.XLOOKUP(C729,freq!$A$2:$A$40,freq!$B$2:$B$40,0),_xlfn.XLOOKUP(D729,freq!$A$2:$A$40,freq!$B$2:$B$40,0),_xlfn.XLOOKUP(E729,freq!$A$2:$A$40,freq!$B$2:$B$40,0),_xlfn.XLOOKUP(F729,freq!$A$2:$A$40,freq!$B$2:$B$40,0),_xlfn.XLOOKUP(G729,freq!$A$2:$A$40,freq!$B$2:$B$40,0),_xlfn.XLOOKUP(H729,freq!$A$2:$A$40,freq!$B$2:$B$40,0),_xlfn.XLOOKUP(I729,freq!$A$2:$A$40,freq!$B$2:$B$40,0),_xlfn.XLOOKUP(J729,freq!$A$2:$A$40,freq!$B$2:$B$40,0),_xlfn.XLOOKUP(K729,freq!$A$2:$A$40,freq!$B$2:$B$40,0),_xlfn.XLOOKUP(L729,freq!$A$2:$A$40,freq!$B$2:$B$40,0),_xlfn.XLOOKUP(M729,freq!$A$2:$A$40,freq!$B$2:$B$40,0),_xlfn.XLOOKUP(N729,freq!$A$2:$A$40,freq!$B$2:$B$40,0),_xlfn.XLOOKUP(O729,freq!$A$2:$A$40,freq!$B$2:$B$40,0),_xlfn.XLOOKUP(P729,freq!$A$2:$A$40,freq!$B$2:$B$40,0),_xlfn.XLOOKUP(Q729,freq!$A$2:$A$40,freq!$B$2:$B$40,0),_xlfn.XLOOKUP(R729,freq!$A$2:$A$40,freq!$B$2:$B$40,0),_xlfn.XLOOKUP(S729,freq!$A$2:$A$40,freq!$B$2:$B$40,0),_xlfn.XLOOKUP(T729,freq!$A$2:$A$40,freq!$B$2:$B$40,0),_xlfn.XLOOKUP(U729,freq!$A$2:$A$40,freq!$B$2:$B$40,0),_xlfn.XLOOKUP(V729,freq!$A$2:$A$40,freq!$B$2:$B$40,0))</f>
        <v>57.24</v>
      </c>
    </row>
    <row r="730" spans="1:23" x14ac:dyDescent="0.35">
      <c r="A730" s="32" t="s">
        <v>949</v>
      </c>
      <c r="B730" s="32" t="s">
        <v>56</v>
      </c>
      <c r="C730" s="32" t="s">
        <v>36</v>
      </c>
      <c r="D730" s="32" t="s">
        <v>42</v>
      </c>
      <c r="E730" s="32" t="s">
        <v>56</v>
      </c>
      <c r="F730" s="32" t="s">
        <v>59</v>
      </c>
      <c r="G730" s="32" t="s">
        <v>1</v>
      </c>
      <c r="H730" s="32" t="s">
        <v>48</v>
      </c>
      <c r="I730" s="32" t="s">
        <v>1</v>
      </c>
      <c r="J730" s="32" t="s">
        <v>33</v>
      </c>
      <c r="K730" s="32">
        <v>5</v>
      </c>
      <c r="L730" s="32">
        <v>6</v>
      </c>
      <c r="M730" s="32" t="s">
        <v>41</v>
      </c>
      <c r="N730" s="32">
        <v>0</v>
      </c>
      <c r="O730" s="32" t="s">
        <v>49</v>
      </c>
      <c r="P730" s="32" t="s">
        <v>36</v>
      </c>
      <c r="Q730" s="32" t="s">
        <v>50</v>
      </c>
      <c r="R730" s="32" t="s">
        <v>41</v>
      </c>
      <c r="S730" s="32" t="s">
        <v>50</v>
      </c>
      <c r="T730" s="32" t="s">
        <v>35</v>
      </c>
      <c r="U730" s="32" t="s">
        <v>59</v>
      </c>
      <c r="V730" s="32">
        <v>3</v>
      </c>
      <c r="W730" s="32">
        <f>SUM(_xlfn.XLOOKUP(B730,freq!$A$2:$A$40,freq!$B$2:$B$40,0),_xlfn.XLOOKUP(C730,freq!$A$2:$A$40,freq!$B$2:$B$40,0),_xlfn.XLOOKUP(D730,freq!$A$2:$A$40,freq!$B$2:$B$40,0),_xlfn.XLOOKUP(E730,freq!$A$2:$A$40,freq!$B$2:$B$40,0),_xlfn.XLOOKUP(F730,freq!$A$2:$A$40,freq!$B$2:$B$40,0),_xlfn.XLOOKUP(G730,freq!$A$2:$A$40,freq!$B$2:$B$40,0),_xlfn.XLOOKUP(H730,freq!$A$2:$A$40,freq!$B$2:$B$40,0),_xlfn.XLOOKUP(I730,freq!$A$2:$A$40,freq!$B$2:$B$40,0),_xlfn.XLOOKUP(J730,freq!$A$2:$A$40,freq!$B$2:$B$40,0),_xlfn.XLOOKUP(K730,freq!$A$2:$A$40,freq!$B$2:$B$40,0),_xlfn.XLOOKUP(L730,freq!$A$2:$A$40,freq!$B$2:$B$40,0),_xlfn.XLOOKUP(M730,freq!$A$2:$A$40,freq!$B$2:$B$40,0),_xlfn.XLOOKUP(N730,freq!$A$2:$A$40,freq!$B$2:$B$40,0),_xlfn.XLOOKUP(O730,freq!$A$2:$A$40,freq!$B$2:$B$40,0),_xlfn.XLOOKUP(P730,freq!$A$2:$A$40,freq!$B$2:$B$40,0),_xlfn.XLOOKUP(Q730,freq!$A$2:$A$40,freq!$B$2:$B$40,0),_xlfn.XLOOKUP(R730,freq!$A$2:$A$40,freq!$B$2:$B$40,0),_xlfn.XLOOKUP(S730,freq!$A$2:$A$40,freq!$B$2:$B$40,0),_xlfn.XLOOKUP(T730,freq!$A$2:$A$40,freq!$B$2:$B$40,0),_xlfn.XLOOKUP(U730,freq!$A$2:$A$40,freq!$B$2:$B$40,0),_xlfn.XLOOKUP(V730,freq!$A$2:$A$40,freq!$B$2:$B$40,0))</f>
        <v>57.239999999999995</v>
      </c>
    </row>
    <row r="731" spans="1:23" x14ac:dyDescent="0.35">
      <c r="A731" s="32" t="s">
        <v>636</v>
      </c>
      <c r="B731" s="32">
        <v>7</v>
      </c>
      <c r="C731" s="32">
        <v>1</v>
      </c>
      <c r="D731" s="32" t="s">
        <v>28</v>
      </c>
      <c r="E731" s="32" t="s">
        <v>35</v>
      </c>
      <c r="F731" s="32" t="s">
        <v>38</v>
      </c>
      <c r="G731" s="32" t="s">
        <v>48</v>
      </c>
      <c r="H731" s="32">
        <v>6</v>
      </c>
      <c r="I731" s="32" t="s">
        <v>41</v>
      </c>
      <c r="J731" s="32" t="s">
        <v>28</v>
      </c>
      <c r="K731" s="32" t="s">
        <v>44</v>
      </c>
      <c r="L731" s="32" t="s">
        <v>40</v>
      </c>
      <c r="M731" s="32">
        <v>9</v>
      </c>
      <c r="N731" s="32" t="s">
        <v>31</v>
      </c>
      <c r="O731" s="32" t="s">
        <v>38</v>
      </c>
      <c r="P731" s="32" t="s">
        <v>2</v>
      </c>
      <c r="Q731" s="32">
        <v>5</v>
      </c>
      <c r="R731" s="32">
        <v>1</v>
      </c>
      <c r="S731" s="32" t="s">
        <v>46</v>
      </c>
      <c r="T731" s="32" t="s">
        <v>56</v>
      </c>
      <c r="U731" s="32" t="s">
        <v>29</v>
      </c>
      <c r="V731" s="32">
        <v>0</v>
      </c>
      <c r="W731" s="32">
        <f>SUM(_xlfn.XLOOKUP(B731,freq!$A$2:$A$40,freq!$B$2:$B$40,0),_xlfn.XLOOKUP(C731,freq!$A$2:$A$40,freq!$B$2:$B$40,0),_xlfn.XLOOKUP(D731,freq!$A$2:$A$40,freq!$B$2:$B$40,0),_xlfn.XLOOKUP(E731,freq!$A$2:$A$40,freq!$B$2:$B$40,0),_xlfn.XLOOKUP(F731,freq!$A$2:$A$40,freq!$B$2:$B$40,0),_xlfn.XLOOKUP(G731,freq!$A$2:$A$40,freq!$B$2:$B$40,0),_xlfn.XLOOKUP(H731,freq!$A$2:$A$40,freq!$B$2:$B$40,0),_xlfn.XLOOKUP(I731,freq!$A$2:$A$40,freq!$B$2:$B$40,0),_xlfn.XLOOKUP(J731,freq!$A$2:$A$40,freq!$B$2:$B$40,0),_xlfn.XLOOKUP(K731,freq!$A$2:$A$40,freq!$B$2:$B$40,0),_xlfn.XLOOKUP(L731,freq!$A$2:$A$40,freq!$B$2:$B$40,0),_xlfn.XLOOKUP(M731,freq!$A$2:$A$40,freq!$B$2:$B$40,0),_xlfn.XLOOKUP(N731,freq!$A$2:$A$40,freq!$B$2:$B$40,0),_xlfn.XLOOKUP(O731,freq!$A$2:$A$40,freq!$B$2:$B$40,0),_xlfn.XLOOKUP(P731,freq!$A$2:$A$40,freq!$B$2:$B$40,0),_xlfn.XLOOKUP(Q731,freq!$A$2:$A$40,freq!$B$2:$B$40,0),_xlfn.XLOOKUP(R731,freq!$A$2:$A$40,freq!$B$2:$B$40,0),_xlfn.XLOOKUP(S731,freq!$A$2:$A$40,freq!$B$2:$B$40,0),_xlfn.XLOOKUP(T731,freq!$A$2:$A$40,freq!$B$2:$B$40,0),_xlfn.XLOOKUP(U731,freq!$A$2:$A$40,freq!$B$2:$B$40,0),_xlfn.XLOOKUP(V731,freq!$A$2:$A$40,freq!$B$2:$B$40,0))</f>
        <v>57.22</v>
      </c>
    </row>
    <row r="732" spans="1:23" x14ac:dyDescent="0.35">
      <c r="A732" s="32" t="s">
        <v>942</v>
      </c>
      <c r="B732" s="32">
        <v>9</v>
      </c>
      <c r="C732" s="32" t="s">
        <v>35</v>
      </c>
      <c r="D732" s="32" t="s">
        <v>44</v>
      </c>
      <c r="E732" s="32" t="s">
        <v>1</v>
      </c>
      <c r="F732" s="32" t="s">
        <v>28</v>
      </c>
      <c r="G732" s="32" t="s">
        <v>48</v>
      </c>
      <c r="H732" s="32">
        <v>9</v>
      </c>
      <c r="I732" s="32" t="s">
        <v>59</v>
      </c>
      <c r="J732" s="32" t="s">
        <v>33</v>
      </c>
      <c r="K732" s="32" t="s">
        <v>53</v>
      </c>
      <c r="L732" s="32" t="s">
        <v>29</v>
      </c>
      <c r="M732" s="32" t="s">
        <v>46</v>
      </c>
      <c r="N732" s="32" t="s">
        <v>50</v>
      </c>
      <c r="O732" s="32" t="s">
        <v>59</v>
      </c>
      <c r="P732" s="32" t="s">
        <v>38</v>
      </c>
      <c r="Q732" s="32">
        <v>1</v>
      </c>
      <c r="R732" s="32" t="s">
        <v>4</v>
      </c>
      <c r="S732" s="32" t="s">
        <v>32</v>
      </c>
      <c r="T732" s="32" t="s">
        <v>36</v>
      </c>
      <c r="U732" s="32" t="s">
        <v>34</v>
      </c>
      <c r="V732" s="32" t="s">
        <v>56</v>
      </c>
      <c r="W732" s="32">
        <f>SUM(_xlfn.XLOOKUP(B732,freq!$A$2:$A$40,freq!$B$2:$B$40,0),_xlfn.XLOOKUP(C732,freq!$A$2:$A$40,freq!$B$2:$B$40,0),_xlfn.XLOOKUP(D732,freq!$A$2:$A$40,freq!$B$2:$B$40,0),_xlfn.XLOOKUP(E732,freq!$A$2:$A$40,freq!$B$2:$B$40,0),_xlfn.XLOOKUP(F732,freq!$A$2:$A$40,freq!$B$2:$B$40,0),_xlfn.XLOOKUP(G732,freq!$A$2:$A$40,freq!$B$2:$B$40,0),_xlfn.XLOOKUP(H732,freq!$A$2:$A$40,freq!$B$2:$B$40,0),_xlfn.XLOOKUP(I732,freq!$A$2:$A$40,freq!$B$2:$B$40,0),_xlfn.XLOOKUP(J732,freq!$A$2:$A$40,freq!$B$2:$B$40,0),_xlfn.XLOOKUP(K732,freq!$A$2:$A$40,freq!$B$2:$B$40,0),_xlfn.XLOOKUP(L732,freq!$A$2:$A$40,freq!$B$2:$B$40,0),_xlfn.XLOOKUP(M732,freq!$A$2:$A$40,freq!$B$2:$B$40,0),_xlfn.XLOOKUP(N732,freq!$A$2:$A$40,freq!$B$2:$B$40,0),_xlfn.XLOOKUP(O732,freq!$A$2:$A$40,freq!$B$2:$B$40,0),_xlfn.XLOOKUP(P732,freq!$A$2:$A$40,freq!$B$2:$B$40,0),_xlfn.XLOOKUP(Q732,freq!$A$2:$A$40,freq!$B$2:$B$40,0),_xlfn.XLOOKUP(R732,freq!$A$2:$A$40,freq!$B$2:$B$40,0),_xlfn.XLOOKUP(S732,freq!$A$2:$A$40,freq!$B$2:$B$40,0),_xlfn.XLOOKUP(T732,freq!$A$2:$A$40,freq!$B$2:$B$40,0),_xlfn.XLOOKUP(U732,freq!$A$2:$A$40,freq!$B$2:$B$40,0),_xlfn.XLOOKUP(V732,freq!$A$2:$A$40,freq!$B$2:$B$40,0))</f>
        <v>57.17</v>
      </c>
    </row>
    <row r="733" spans="1:23" x14ac:dyDescent="0.35">
      <c r="A733" s="32" t="s">
        <v>2024</v>
      </c>
      <c r="B733" s="32" t="s">
        <v>53</v>
      </c>
      <c r="C733" s="32" t="s">
        <v>38</v>
      </c>
      <c r="D733" s="32" t="s">
        <v>28</v>
      </c>
      <c r="E733" s="32" t="s">
        <v>40</v>
      </c>
      <c r="F733" s="32" t="s">
        <v>3</v>
      </c>
      <c r="G733" s="32" t="s">
        <v>50</v>
      </c>
      <c r="H733" s="32">
        <v>8</v>
      </c>
      <c r="I733" s="32" t="s">
        <v>30</v>
      </c>
      <c r="J733" s="32">
        <v>3</v>
      </c>
      <c r="K733" s="32" t="s">
        <v>43</v>
      </c>
      <c r="L733" s="32" t="s">
        <v>58</v>
      </c>
      <c r="M733" s="32" t="s">
        <v>3</v>
      </c>
      <c r="N733" s="32">
        <v>0</v>
      </c>
      <c r="O733" s="32" t="s">
        <v>0</v>
      </c>
      <c r="P733" s="32" t="s">
        <v>45</v>
      </c>
      <c r="Q733" s="32">
        <v>8</v>
      </c>
      <c r="R733" s="32" t="s">
        <v>49</v>
      </c>
      <c r="S733" s="32" t="s">
        <v>2</v>
      </c>
      <c r="T733" s="32" t="s">
        <v>2</v>
      </c>
      <c r="U733" s="32" t="s">
        <v>2</v>
      </c>
      <c r="V733" s="32" t="s">
        <v>42</v>
      </c>
      <c r="W733" s="32">
        <f>SUM(_xlfn.XLOOKUP(B733,freq!$A$2:$A$40,freq!$B$2:$B$40,0),_xlfn.XLOOKUP(C733,freq!$A$2:$A$40,freq!$B$2:$B$40,0),_xlfn.XLOOKUP(D733,freq!$A$2:$A$40,freq!$B$2:$B$40,0),_xlfn.XLOOKUP(E733,freq!$A$2:$A$40,freq!$B$2:$B$40,0),_xlfn.XLOOKUP(F733,freq!$A$2:$A$40,freq!$B$2:$B$40,0),_xlfn.XLOOKUP(G733,freq!$A$2:$A$40,freq!$B$2:$B$40,0),_xlfn.XLOOKUP(H733,freq!$A$2:$A$40,freq!$B$2:$B$40,0),_xlfn.XLOOKUP(I733,freq!$A$2:$A$40,freq!$B$2:$B$40,0),_xlfn.XLOOKUP(J733,freq!$A$2:$A$40,freq!$B$2:$B$40,0),_xlfn.XLOOKUP(K733,freq!$A$2:$A$40,freq!$B$2:$B$40,0),_xlfn.XLOOKUP(L733,freq!$A$2:$A$40,freq!$B$2:$B$40,0),_xlfn.XLOOKUP(M733,freq!$A$2:$A$40,freq!$B$2:$B$40,0),_xlfn.XLOOKUP(N733,freq!$A$2:$A$40,freq!$B$2:$B$40,0),_xlfn.XLOOKUP(O733,freq!$A$2:$A$40,freq!$B$2:$B$40,0),_xlfn.XLOOKUP(P733,freq!$A$2:$A$40,freq!$B$2:$B$40,0),_xlfn.XLOOKUP(Q733,freq!$A$2:$A$40,freq!$B$2:$B$40,0),_xlfn.XLOOKUP(R733,freq!$A$2:$A$40,freq!$B$2:$B$40,0),_xlfn.XLOOKUP(S733,freq!$A$2:$A$40,freq!$B$2:$B$40,0),_xlfn.XLOOKUP(T733,freq!$A$2:$A$40,freq!$B$2:$B$40,0),_xlfn.XLOOKUP(U733,freq!$A$2:$A$40,freq!$B$2:$B$40,0),_xlfn.XLOOKUP(V733,freq!$A$2:$A$40,freq!$B$2:$B$40,0))</f>
        <v>57.140000000000008</v>
      </c>
    </row>
    <row r="734" spans="1:23" x14ac:dyDescent="0.35">
      <c r="A734" s="32" t="s">
        <v>151</v>
      </c>
      <c r="B734" s="32" t="s">
        <v>29</v>
      </c>
      <c r="C734" s="32">
        <v>4</v>
      </c>
      <c r="D734" s="32">
        <v>7</v>
      </c>
      <c r="E734" s="32" t="s">
        <v>32</v>
      </c>
      <c r="F734" s="32" t="s">
        <v>36</v>
      </c>
      <c r="G734" s="32">
        <v>4</v>
      </c>
      <c r="H734" s="32" t="s">
        <v>31</v>
      </c>
      <c r="I734" s="32" t="s">
        <v>29</v>
      </c>
      <c r="J734" s="32">
        <v>1</v>
      </c>
      <c r="K734" s="32" t="s">
        <v>37</v>
      </c>
      <c r="L734" s="32" t="s">
        <v>38</v>
      </c>
      <c r="M734" s="32">
        <v>1</v>
      </c>
      <c r="N734" s="32" t="s">
        <v>32</v>
      </c>
      <c r="O734" s="32" t="s">
        <v>37</v>
      </c>
      <c r="P734" s="32" t="s">
        <v>3</v>
      </c>
      <c r="Q734" s="32">
        <v>1</v>
      </c>
      <c r="R734" s="32" t="s">
        <v>50</v>
      </c>
      <c r="S734" s="32" t="s">
        <v>45</v>
      </c>
      <c r="T734" s="32">
        <v>6</v>
      </c>
      <c r="U734" s="32" t="s">
        <v>32</v>
      </c>
      <c r="V734" s="32">
        <v>1</v>
      </c>
      <c r="W734" s="32">
        <f>SUM(_xlfn.XLOOKUP(B734,freq!$A$2:$A$40,freq!$B$2:$B$40,0),_xlfn.XLOOKUP(C734,freq!$A$2:$A$40,freq!$B$2:$B$40,0),_xlfn.XLOOKUP(D734,freq!$A$2:$A$40,freq!$B$2:$B$40,0),_xlfn.XLOOKUP(E734,freq!$A$2:$A$40,freq!$B$2:$B$40,0),_xlfn.XLOOKUP(F734,freq!$A$2:$A$40,freq!$B$2:$B$40,0),_xlfn.XLOOKUP(G734,freq!$A$2:$A$40,freq!$B$2:$B$40,0),_xlfn.XLOOKUP(H734,freq!$A$2:$A$40,freq!$B$2:$B$40,0),_xlfn.XLOOKUP(I734,freq!$A$2:$A$40,freq!$B$2:$B$40,0),_xlfn.XLOOKUP(J734,freq!$A$2:$A$40,freq!$B$2:$B$40,0),_xlfn.XLOOKUP(K734,freq!$A$2:$A$40,freq!$B$2:$B$40,0),_xlfn.XLOOKUP(L734,freq!$A$2:$A$40,freq!$B$2:$B$40,0),_xlfn.XLOOKUP(M734,freq!$A$2:$A$40,freq!$B$2:$B$40,0),_xlfn.XLOOKUP(N734,freq!$A$2:$A$40,freq!$B$2:$B$40,0),_xlfn.XLOOKUP(O734,freq!$A$2:$A$40,freq!$B$2:$B$40,0),_xlfn.XLOOKUP(P734,freq!$A$2:$A$40,freq!$B$2:$B$40,0),_xlfn.XLOOKUP(Q734,freq!$A$2:$A$40,freq!$B$2:$B$40,0),_xlfn.XLOOKUP(R734,freq!$A$2:$A$40,freq!$B$2:$B$40,0),_xlfn.XLOOKUP(S734,freq!$A$2:$A$40,freq!$B$2:$B$40,0),_xlfn.XLOOKUP(T734,freq!$A$2:$A$40,freq!$B$2:$B$40,0),_xlfn.XLOOKUP(U734,freq!$A$2:$A$40,freq!$B$2:$B$40,0),_xlfn.XLOOKUP(V734,freq!$A$2:$A$40,freq!$B$2:$B$40,0))</f>
        <v>57.12</v>
      </c>
    </row>
    <row r="735" spans="1:23" x14ac:dyDescent="0.35">
      <c r="A735" s="32" t="s">
        <v>1219</v>
      </c>
      <c r="B735" s="32" t="s">
        <v>41</v>
      </c>
      <c r="C735" s="32" t="s">
        <v>2</v>
      </c>
      <c r="D735" s="32" t="s">
        <v>28</v>
      </c>
      <c r="E735" s="32" t="s">
        <v>31</v>
      </c>
      <c r="F735" s="32">
        <v>6</v>
      </c>
      <c r="G735" s="32" t="s">
        <v>43</v>
      </c>
      <c r="H735" s="32" t="s">
        <v>29</v>
      </c>
      <c r="I735" s="32" t="s">
        <v>2</v>
      </c>
      <c r="J735" s="32" t="s">
        <v>29</v>
      </c>
      <c r="K735" s="32" t="s">
        <v>29</v>
      </c>
      <c r="L735" s="32" t="s">
        <v>43</v>
      </c>
      <c r="M735" s="32" t="s">
        <v>43</v>
      </c>
      <c r="N735" s="32" t="s">
        <v>49</v>
      </c>
      <c r="O735" s="32" t="s">
        <v>35</v>
      </c>
      <c r="P735" s="32" t="s">
        <v>30</v>
      </c>
      <c r="Q735" s="32" t="s">
        <v>1</v>
      </c>
      <c r="R735" s="32" t="s">
        <v>44</v>
      </c>
      <c r="S735" s="32" t="s">
        <v>50</v>
      </c>
      <c r="T735" s="32">
        <v>9</v>
      </c>
      <c r="U735" s="32">
        <v>3</v>
      </c>
      <c r="V735" s="32" t="s">
        <v>49</v>
      </c>
      <c r="W735" s="32">
        <f>SUM(_xlfn.XLOOKUP(B735,freq!$A$2:$A$40,freq!$B$2:$B$40,0),_xlfn.XLOOKUP(C735,freq!$A$2:$A$40,freq!$B$2:$B$40,0),_xlfn.XLOOKUP(D735,freq!$A$2:$A$40,freq!$B$2:$B$40,0),_xlfn.XLOOKUP(E735,freq!$A$2:$A$40,freq!$B$2:$B$40,0),_xlfn.XLOOKUP(F735,freq!$A$2:$A$40,freq!$B$2:$B$40,0),_xlfn.XLOOKUP(G735,freq!$A$2:$A$40,freq!$B$2:$B$40,0),_xlfn.XLOOKUP(H735,freq!$A$2:$A$40,freq!$B$2:$B$40,0),_xlfn.XLOOKUP(I735,freq!$A$2:$A$40,freq!$B$2:$B$40,0),_xlfn.XLOOKUP(J735,freq!$A$2:$A$40,freq!$B$2:$B$40,0),_xlfn.XLOOKUP(K735,freq!$A$2:$A$40,freq!$B$2:$B$40,0),_xlfn.XLOOKUP(L735,freq!$A$2:$A$40,freq!$B$2:$B$40,0),_xlfn.XLOOKUP(M735,freq!$A$2:$A$40,freq!$B$2:$B$40,0),_xlfn.XLOOKUP(N735,freq!$A$2:$A$40,freq!$B$2:$B$40,0),_xlfn.XLOOKUP(O735,freq!$A$2:$A$40,freq!$B$2:$B$40,0),_xlfn.XLOOKUP(P735,freq!$A$2:$A$40,freq!$B$2:$B$40,0),_xlfn.XLOOKUP(Q735,freq!$A$2:$A$40,freq!$B$2:$B$40,0),_xlfn.XLOOKUP(R735,freq!$A$2:$A$40,freq!$B$2:$B$40,0),_xlfn.XLOOKUP(S735,freq!$A$2:$A$40,freq!$B$2:$B$40,0),_xlfn.XLOOKUP(T735,freq!$A$2:$A$40,freq!$B$2:$B$40,0),_xlfn.XLOOKUP(U735,freq!$A$2:$A$40,freq!$B$2:$B$40,0),_xlfn.XLOOKUP(V735,freq!$A$2:$A$40,freq!$B$2:$B$40,0))</f>
        <v>57.11999999999999</v>
      </c>
    </row>
    <row r="736" spans="1:23" x14ac:dyDescent="0.35">
      <c r="A736" s="32" t="s">
        <v>1494</v>
      </c>
      <c r="B736" s="32" t="s">
        <v>41</v>
      </c>
      <c r="C736" s="32" t="s">
        <v>36</v>
      </c>
      <c r="D736" s="32" t="s">
        <v>31</v>
      </c>
      <c r="E736" s="32">
        <v>4</v>
      </c>
      <c r="F736" s="32">
        <v>7</v>
      </c>
      <c r="G736" s="32" t="s">
        <v>38</v>
      </c>
      <c r="H736" s="32" t="s">
        <v>45</v>
      </c>
      <c r="I736" s="32" t="s">
        <v>37</v>
      </c>
      <c r="J736" s="32" t="s">
        <v>59</v>
      </c>
      <c r="K736" s="32" t="s">
        <v>30</v>
      </c>
      <c r="L736" s="32">
        <v>1</v>
      </c>
      <c r="M736" s="32" t="s">
        <v>56</v>
      </c>
      <c r="N736" s="32">
        <v>1</v>
      </c>
      <c r="O736" s="32" t="s">
        <v>35</v>
      </c>
      <c r="P736" s="32" t="s">
        <v>0</v>
      </c>
      <c r="Q736" s="32">
        <v>8</v>
      </c>
      <c r="R736" s="32" t="s">
        <v>31</v>
      </c>
      <c r="S736" s="32" t="s">
        <v>58</v>
      </c>
      <c r="T736" s="32">
        <v>2</v>
      </c>
      <c r="U736" s="32" t="s">
        <v>53</v>
      </c>
      <c r="V736" s="32" t="s">
        <v>42</v>
      </c>
      <c r="W736" s="32">
        <f>SUM(_xlfn.XLOOKUP(B736,freq!$A$2:$A$40,freq!$B$2:$B$40,0),_xlfn.XLOOKUP(C736,freq!$A$2:$A$40,freq!$B$2:$B$40,0),_xlfn.XLOOKUP(D736,freq!$A$2:$A$40,freq!$B$2:$B$40,0),_xlfn.XLOOKUP(E736,freq!$A$2:$A$40,freq!$B$2:$B$40,0),_xlfn.XLOOKUP(F736,freq!$A$2:$A$40,freq!$B$2:$B$40,0),_xlfn.XLOOKUP(G736,freq!$A$2:$A$40,freq!$B$2:$B$40,0),_xlfn.XLOOKUP(H736,freq!$A$2:$A$40,freq!$B$2:$B$40,0),_xlfn.XLOOKUP(I736,freq!$A$2:$A$40,freq!$B$2:$B$40,0),_xlfn.XLOOKUP(J736,freq!$A$2:$A$40,freq!$B$2:$B$40,0),_xlfn.XLOOKUP(K736,freq!$A$2:$A$40,freq!$B$2:$B$40,0),_xlfn.XLOOKUP(L736,freq!$A$2:$A$40,freq!$B$2:$B$40,0),_xlfn.XLOOKUP(M736,freq!$A$2:$A$40,freq!$B$2:$B$40,0),_xlfn.XLOOKUP(N736,freq!$A$2:$A$40,freq!$B$2:$B$40,0),_xlfn.XLOOKUP(O736,freq!$A$2:$A$40,freq!$B$2:$B$40,0),_xlfn.XLOOKUP(P736,freq!$A$2:$A$40,freq!$B$2:$B$40,0),_xlfn.XLOOKUP(Q736,freq!$A$2:$A$40,freq!$B$2:$B$40,0),_xlfn.XLOOKUP(R736,freq!$A$2:$A$40,freq!$B$2:$B$40,0),_xlfn.XLOOKUP(S736,freq!$A$2:$A$40,freq!$B$2:$B$40,0),_xlfn.XLOOKUP(T736,freq!$A$2:$A$40,freq!$B$2:$B$40,0),_xlfn.XLOOKUP(U736,freq!$A$2:$A$40,freq!$B$2:$B$40,0),_xlfn.XLOOKUP(V736,freq!$A$2:$A$40,freq!$B$2:$B$40,0))</f>
        <v>57.110000000000007</v>
      </c>
    </row>
    <row r="737" spans="1:23" x14ac:dyDescent="0.35">
      <c r="A737" s="32" t="s">
        <v>1030</v>
      </c>
      <c r="B737" s="32">
        <v>1</v>
      </c>
      <c r="C737" s="32" t="s">
        <v>31</v>
      </c>
      <c r="D737" s="32" t="s">
        <v>40</v>
      </c>
      <c r="E737" s="32" t="s">
        <v>1</v>
      </c>
      <c r="F737" s="32" t="s">
        <v>38</v>
      </c>
      <c r="G737" s="32" t="s">
        <v>4</v>
      </c>
      <c r="H737" s="32" t="s">
        <v>33</v>
      </c>
      <c r="I737" s="32" t="s">
        <v>31</v>
      </c>
      <c r="J737" s="32" t="s">
        <v>29</v>
      </c>
      <c r="K737" s="32" t="s">
        <v>46</v>
      </c>
      <c r="L737" s="32" t="s">
        <v>33</v>
      </c>
      <c r="M737" s="32">
        <v>8</v>
      </c>
      <c r="N737" s="32" t="s">
        <v>59</v>
      </c>
      <c r="O737" s="32" t="s">
        <v>28</v>
      </c>
      <c r="P737" s="32" t="s">
        <v>58</v>
      </c>
      <c r="Q737" s="32" t="s">
        <v>35</v>
      </c>
      <c r="R737" s="32" t="s">
        <v>0</v>
      </c>
      <c r="S737" s="32" t="s">
        <v>48</v>
      </c>
      <c r="T737" s="32">
        <v>6</v>
      </c>
      <c r="U737" s="32" t="s">
        <v>41</v>
      </c>
      <c r="V737" s="32" t="s">
        <v>0</v>
      </c>
      <c r="W737" s="32">
        <f>SUM(_xlfn.XLOOKUP(B737,freq!$A$2:$A$40,freq!$B$2:$B$40,0),_xlfn.XLOOKUP(C737,freq!$A$2:$A$40,freq!$B$2:$B$40,0),_xlfn.XLOOKUP(D737,freq!$A$2:$A$40,freq!$B$2:$B$40,0),_xlfn.XLOOKUP(E737,freq!$A$2:$A$40,freq!$B$2:$B$40,0),_xlfn.XLOOKUP(F737,freq!$A$2:$A$40,freq!$B$2:$B$40,0),_xlfn.XLOOKUP(G737,freq!$A$2:$A$40,freq!$B$2:$B$40,0),_xlfn.XLOOKUP(H737,freq!$A$2:$A$40,freq!$B$2:$B$40,0),_xlfn.XLOOKUP(I737,freq!$A$2:$A$40,freq!$B$2:$B$40,0),_xlfn.XLOOKUP(J737,freq!$A$2:$A$40,freq!$B$2:$B$40,0),_xlfn.XLOOKUP(K737,freq!$A$2:$A$40,freq!$B$2:$B$40,0),_xlfn.XLOOKUP(L737,freq!$A$2:$A$40,freq!$B$2:$B$40,0),_xlfn.XLOOKUP(M737,freq!$A$2:$A$40,freq!$B$2:$B$40,0),_xlfn.XLOOKUP(N737,freq!$A$2:$A$40,freq!$B$2:$B$40,0),_xlfn.XLOOKUP(O737,freq!$A$2:$A$40,freq!$B$2:$B$40,0),_xlfn.XLOOKUP(P737,freq!$A$2:$A$40,freq!$B$2:$B$40,0),_xlfn.XLOOKUP(Q737,freq!$A$2:$A$40,freq!$B$2:$B$40,0),_xlfn.XLOOKUP(R737,freq!$A$2:$A$40,freq!$B$2:$B$40,0),_xlfn.XLOOKUP(S737,freq!$A$2:$A$40,freq!$B$2:$B$40,0),_xlfn.XLOOKUP(T737,freq!$A$2:$A$40,freq!$B$2:$B$40,0),_xlfn.XLOOKUP(U737,freq!$A$2:$A$40,freq!$B$2:$B$40,0),_xlfn.XLOOKUP(V737,freq!$A$2:$A$40,freq!$B$2:$B$40,0))</f>
        <v>57.11</v>
      </c>
    </row>
    <row r="738" spans="1:23" x14ac:dyDescent="0.35">
      <c r="A738" s="32" t="s">
        <v>1973</v>
      </c>
      <c r="B738" s="32" t="s">
        <v>2</v>
      </c>
      <c r="C738" s="32" t="s">
        <v>40</v>
      </c>
      <c r="D738" s="32">
        <v>3</v>
      </c>
      <c r="E738" s="32" t="s">
        <v>2</v>
      </c>
      <c r="F738" s="32" t="s">
        <v>40</v>
      </c>
      <c r="G738" s="32">
        <v>9</v>
      </c>
      <c r="H738" s="32" t="s">
        <v>4</v>
      </c>
      <c r="I738" s="32" t="s">
        <v>2</v>
      </c>
      <c r="J738" s="32" t="s">
        <v>28</v>
      </c>
      <c r="K738" s="32" t="s">
        <v>59</v>
      </c>
      <c r="L738" s="32" t="s">
        <v>43</v>
      </c>
      <c r="M738" s="32" t="s">
        <v>31</v>
      </c>
      <c r="N738" s="32" t="s">
        <v>42</v>
      </c>
      <c r="O738" s="32" t="s">
        <v>28</v>
      </c>
      <c r="P738" s="32">
        <v>3</v>
      </c>
      <c r="Q738" s="32" t="s">
        <v>42</v>
      </c>
      <c r="R738" s="32" t="s">
        <v>49</v>
      </c>
      <c r="S738" s="32" t="s">
        <v>4</v>
      </c>
      <c r="T738" s="32" t="s">
        <v>4</v>
      </c>
      <c r="U738" s="32" t="s">
        <v>42</v>
      </c>
      <c r="V738" s="32" t="s">
        <v>1</v>
      </c>
      <c r="W738" s="32">
        <f>SUM(_xlfn.XLOOKUP(B738,freq!$A$2:$A$40,freq!$B$2:$B$40,0),_xlfn.XLOOKUP(C738,freq!$A$2:$A$40,freq!$B$2:$B$40,0),_xlfn.XLOOKUP(D738,freq!$A$2:$A$40,freq!$B$2:$B$40,0),_xlfn.XLOOKUP(E738,freq!$A$2:$A$40,freq!$B$2:$B$40,0),_xlfn.XLOOKUP(F738,freq!$A$2:$A$40,freq!$B$2:$B$40,0),_xlfn.XLOOKUP(G738,freq!$A$2:$A$40,freq!$B$2:$B$40,0),_xlfn.XLOOKUP(H738,freq!$A$2:$A$40,freq!$B$2:$B$40,0),_xlfn.XLOOKUP(I738,freq!$A$2:$A$40,freq!$B$2:$B$40,0),_xlfn.XLOOKUP(J738,freq!$A$2:$A$40,freq!$B$2:$B$40,0),_xlfn.XLOOKUP(K738,freq!$A$2:$A$40,freq!$B$2:$B$40,0),_xlfn.XLOOKUP(L738,freq!$A$2:$A$40,freq!$B$2:$B$40,0),_xlfn.XLOOKUP(M738,freq!$A$2:$A$40,freq!$B$2:$B$40,0),_xlfn.XLOOKUP(N738,freq!$A$2:$A$40,freq!$B$2:$B$40,0),_xlfn.XLOOKUP(O738,freq!$A$2:$A$40,freq!$B$2:$B$40,0),_xlfn.XLOOKUP(P738,freq!$A$2:$A$40,freq!$B$2:$B$40,0),_xlfn.XLOOKUP(Q738,freq!$A$2:$A$40,freq!$B$2:$B$40,0),_xlfn.XLOOKUP(R738,freq!$A$2:$A$40,freq!$B$2:$B$40,0),_xlfn.XLOOKUP(S738,freq!$A$2:$A$40,freq!$B$2:$B$40,0),_xlfn.XLOOKUP(T738,freq!$A$2:$A$40,freq!$B$2:$B$40,0),_xlfn.XLOOKUP(U738,freq!$A$2:$A$40,freq!$B$2:$B$40,0),_xlfn.XLOOKUP(V738,freq!$A$2:$A$40,freq!$B$2:$B$40,0))</f>
        <v>57.09</v>
      </c>
    </row>
    <row r="739" spans="1:23" x14ac:dyDescent="0.35">
      <c r="A739" s="32" t="s">
        <v>1374</v>
      </c>
      <c r="B739" s="32">
        <v>8</v>
      </c>
      <c r="C739" s="32" t="s">
        <v>56</v>
      </c>
      <c r="D739" s="32" t="s">
        <v>50</v>
      </c>
      <c r="E739" s="32" t="s">
        <v>32</v>
      </c>
      <c r="F739" s="32" t="s">
        <v>30</v>
      </c>
      <c r="G739" s="32">
        <v>9</v>
      </c>
      <c r="H739" s="32" t="s">
        <v>2</v>
      </c>
      <c r="I739" s="32" t="s">
        <v>45</v>
      </c>
      <c r="J739" s="32">
        <v>1</v>
      </c>
      <c r="K739" s="32">
        <v>4</v>
      </c>
      <c r="L739" s="32" t="s">
        <v>29</v>
      </c>
      <c r="M739" s="32" t="s">
        <v>49</v>
      </c>
      <c r="N739" s="32" t="s">
        <v>2</v>
      </c>
      <c r="O739" s="32" t="s">
        <v>48</v>
      </c>
      <c r="P739" s="32" t="s">
        <v>53</v>
      </c>
      <c r="Q739" s="32">
        <v>5</v>
      </c>
      <c r="R739" s="32" t="s">
        <v>56</v>
      </c>
      <c r="S739" s="32" t="s">
        <v>34</v>
      </c>
      <c r="T739" s="32" t="s">
        <v>42</v>
      </c>
      <c r="U739" s="32" t="s">
        <v>59</v>
      </c>
      <c r="V739" s="32">
        <v>4</v>
      </c>
      <c r="W739" s="32">
        <f>SUM(_xlfn.XLOOKUP(B739,freq!$A$2:$A$40,freq!$B$2:$B$40,0),_xlfn.XLOOKUP(C739,freq!$A$2:$A$40,freq!$B$2:$B$40,0),_xlfn.XLOOKUP(D739,freq!$A$2:$A$40,freq!$B$2:$B$40,0),_xlfn.XLOOKUP(E739,freq!$A$2:$A$40,freq!$B$2:$B$40,0),_xlfn.XLOOKUP(F739,freq!$A$2:$A$40,freq!$B$2:$B$40,0),_xlfn.XLOOKUP(G739,freq!$A$2:$A$40,freq!$B$2:$B$40,0),_xlfn.XLOOKUP(H739,freq!$A$2:$A$40,freq!$B$2:$B$40,0),_xlfn.XLOOKUP(I739,freq!$A$2:$A$40,freq!$B$2:$B$40,0),_xlfn.XLOOKUP(J739,freq!$A$2:$A$40,freq!$B$2:$B$40,0),_xlfn.XLOOKUP(K739,freq!$A$2:$A$40,freq!$B$2:$B$40,0),_xlfn.XLOOKUP(L739,freq!$A$2:$A$40,freq!$B$2:$B$40,0),_xlfn.XLOOKUP(M739,freq!$A$2:$A$40,freq!$B$2:$B$40,0),_xlfn.XLOOKUP(N739,freq!$A$2:$A$40,freq!$B$2:$B$40,0),_xlfn.XLOOKUP(O739,freq!$A$2:$A$40,freq!$B$2:$B$40,0),_xlfn.XLOOKUP(P739,freq!$A$2:$A$40,freq!$B$2:$B$40,0),_xlfn.XLOOKUP(Q739,freq!$A$2:$A$40,freq!$B$2:$B$40,0),_xlfn.XLOOKUP(R739,freq!$A$2:$A$40,freq!$B$2:$B$40,0),_xlfn.XLOOKUP(S739,freq!$A$2:$A$40,freq!$B$2:$B$40,0),_xlfn.XLOOKUP(T739,freq!$A$2:$A$40,freq!$B$2:$B$40,0),_xlfn.XLOOKUP(U739,freq!$A$2:$A$40,freq!$B$2:$B$40,0),_xlfn.XLOOKUP(V739,freq!$A$2:$A$40,freq!$B$2:$B$40,0))</f>
        <v>57.08</v>
      </c>
    </row>
    <row r="740" spans="1:23" x14ac:dyDescent="0.35">
      <c r="A740" s="32" t="s">
        <v>66</v>
      </c>
      <c r="B740" s="32" t="s">
        <v>50</v>
      </c>
      <c r="C740" s="32" t="s">
        <v>31</v>
      </c>
      <c r="D740" s="32">
        <v>0</v>
      </c>
      <c r="E740" s="32" t="s">
        <v>30</v>
      </c>
      <c r="F740" s="32">
        <v>5</v>
      </c>
      <c r="G740" s="32" t="s">
        <v>1</v>
      </c>
      <c r="H740" s="32">
        <v>5</v>
      </c>
      <c r="I740" s="32" t="s">
        <v>37</v>
      </c>
      <c r="J740" s="32">
        <v>1</v>
      </c>
      <c r="K740" s="32" t="s">
        <v>37</v>
      </c>
      <c r="L740" s="32">
        <v>1</v>
      </c>
      <c r="M740" s="32">
        <v>2</v>
      </c>
      <c r="N740" s="32" t="s">
        <v>3</v>
      </c>
      <c r="O740" s="32" t="s">
        <v>30</v>
      </c>
      <c r="P740" s="32" t="s">
        <v>44</v>
      </c>
      <c r="Q740" s="32" t="s">
        <v>38</v>
      </c>
      <c r="R740" s="32" t="s">
        <v>48</v>
      </c>
      <c r="S740" s="32" t="s">
        <v>30</v>
      </c>
      <c r="T740" s="32" t="s">
        <v>31</v>
      </c>
      <c r="U740" s="32" t="s">
        <v>59</v>
      </c>
      <c r="V740" s="32" t="s">
        <v>42</v>
      </c>
      <c r="W740" s="32">
        <f>SUM(_xlfn.XLOOKUP(B740,freq!$A$2:$A$40,freq!$B$2:$B$40,0),_xlfn.XLOOKUP(C740,freq!$A$2:$A$40,freq!$B$2:$B$40,0),_xlfn.XLOOKUP(D740,freq!$A$2:$A$40,freq!$B$2:$B$40,0),_xlfn.XLOOKUP(E740,freq!$A$2:$A$40,freq!$B$2:$B$40,0),_xlfn.XLOOKUP(F740,freq!$A$2:$A$40,freq!$B$2:$B$40,0),_xlfn.XLOOKUP(G740,freq!$A$2:$A$40,freq!$B$2:$B$40,0),_xlfn.XLOOKUP(H740,freq!$A$2:$A$40,freq!$B$2:$B$40,0),_xlfn.XLOOKUP(I740,freq!$A$2:$A$40,freq!$B$2:$B$40,0),_xlfn.XLOOKUP(J740,freq!$A$2:$A$40,freq!$B$2:$B$40,0),_xlfn.XLOOKUP(K740,freq!$A$2:$A$40,freq!$B$2:$B$40,0),_xlfn.XLOOKUP(L740,freq!$A$2:$A$40,freq!$B$2:$B$40,0),_xlfn.XLOOKUP(M740,freq!$A$2:$A$40,freq!$B$2:$B$40,0),_xlfn.XLOOKUP(N740,freq!$A$2:$A$40,freq!$B$2:$B$40,0),_xlfn.XLOOKUP(O740,freq!$A$2:$A$40,freq!$B$2:$B$40,0),_xlfn.XLOOKUP(P740,freq!$A$2:$A$40,freq!$B$2:$B$40,0),_xlfn.XLOOKUP(Q740,freq!$A$2:$A$40,freq!$B$2:$B$40,0),_xlfn.XLOOKUP(R740,freq!$A$2:$A$40,freq!$B$2:$B$40,0),_xlfn.XLOOKUP(S740,freq!$A$2:$A$40,freq!$B$2:$B$40,0),_xlfn.XLOOKUP(T740,freq!$A$2:$A$40,freq!$B$2:$B$40,0),_xlfn.XLOOKUP(U740,freq!$A$2:$A$40,freq!$B$2:$B$40,0),_xlfn.XLOOKUP(V740,freq!$A$2:$A$40,freq!$B$2:$B$40,0))</f>
        <v>57.069999999999993</v>
      </c>
    </row>
    <row r="741" spans="1:23" x14ac:dyDescent="0.35">
      <c r="A741" s="32" t="s">
        <v>770</v>
      </c>
      <c r="B741" s="32" t="s">
        <v>29</v>
      </c>
      <c r="C741" s="32">
        <v>6</v>
      </c>
      <c r="D741" s="32" t="s">
        <v>40</v>
      </c>
      <c r="E741" s="32" t="s">
        <v>42</v>
      </c>
      <c r="F741" s="32" t="s">
        <v>36</v>
      </c>
      <c r="G741" s="32">
        <v>2</v>
      </c>
      <c r="H741" s="32" t="s">
        <v>56</v>
      </c>
      <c r="I741" s="32" t="s">
        <v>30</v>
      </c>
      <c r="J741" s="32" t="s">
        <v>4</v>
      </c>
      <c r="K741" s="32" t="s">
        <v>58</v>
      </c>
      <c r="L741" s="32" t="s">
        <v>38</v>
      </c>
      <c r="M741" s="32" t="s">
        <v>30</v>
      </c>
      <c r="N741" s="32" t="s">
        <v>37</v>
      </c>
      <c r="O741" s="32" t="s">
        <v>49</v>
      </c>
      <c r="P741" s="32" t="s">
        <v>40</v>
      </c>
      <c r="Q741" s="32" t="s">
        <v>37</v>
      </c>
      <c r="R741" s="32" t="s">
        <v>49</v>
      </c>
      <c r="S741" s="32" t="s">
        <v>31</v>
      </c>
      <c r="T741" s="32" t="s">
        <v>43</v>
      </c>
      <c r="U741" s="32" t="s">
        <v>45</v>
      </c>
      <c r="V741" s="32" t="s">
        <v>3</v>
      </c>
      <c r="W741" s="32">
        <f>SUM(_xlfn.XLOOKUP(B741,freq!$A$2:$A$40,freq!$B$2:$B$40,0),_xlfn.XLOOKUP(C741,freq!$A$2:$A$40,freq!$B$2:$B$40,0),_xlfn.XLOOKUP(D741,freq!$A$2:$A$40,freq!$B$2:$B$40,0),_xlfn.XLOOKUP(E741,freq!$A$2:$A$40,freq!$B$2:$B$40,0),_xlfn.XLOOKUP(F741,freq!$A$2:$A$40,freq!$B$2:$B$40,0),_xlfn.XLOOKUP(G741,freq!$A$2:$A$40,freq!$B$2:$B$40,0),_xlfn.XLOOKUP(H741,freq!$A$2:$A$40,freq!$B$2:$B$40,0),_xlfn.XLOOKUP(I741,freq!$A$2:$A$40,freq!$B$2:$B$40,0),_xlfn.XLOOKUP(J741,freq!$A$2:$A$40,freq!$B$2:$B$40,0),_xlfn.XLOOKUP(K741,freq!$A$2:$A$40,freq!$B$2:$B$40,0),_xlfn.XLOOKUP(L741,freq!$A$2:$A$40,freq!$B$2:$B$40,0),_xlfn.XLOOKUP(M741,freq!$A$2:$A$40,freq!$B$2:$B$40,0),_xlfn.XLOOKUP(N741,freq!$A$2:$A$40,freq!$B$2:$B$40,0),_xlfn.XLOOKUP(O741,freq!$A$2:$A$40,freq!$B$2:$B$40,0),_xlfn.XLOOKUP(P741,freq!$A$2:$A$40,freq!$B$2:$B$40,0),_xlfn.XLOOKUP(Q741,freq!$A$2:$A$40,freq!$B$2:$B$40,0),_xlfn.XLOOKUP(R741,freq!$A$2:$A$40,freq!$B$2:$B$40,0),_xlfn.XLOOKUP(S741,freq!$A$2:$A$40,freq!$B$2:$B$40,0),_xlfn.XLOOKUP(T741,freq!$A$2:$A$40,freq!$B$2:$B$40,0),_xlfn.XLOOKUP(U741,freq!$A$2:$A$40,freq!$B$2:$B$40,0),_xlfn.XLOOKUP(V741,freq!$A$2:$A$40,freq!$B$2:$B$40,0))</f>
        <v>57.010000000000005</v>
      </c>
    </row>
    <row r="742" spans="1:23" x14ac:dyDescent="0.35">
      <c r="A742" s="32" t="s">
        <v>1843</v>
      </c>
      <c r="B742" s="32">
        <v>7</v>
      </c>
      <c r="C742" s="32" t="s">
        <v>0</v>
      </c>
      <c r="D742" s="32" t="s">
        <v>3</v>
      </c>
      <c r="E742" s="32" t="s">
        <v>38</v>
      </c>
      <c r="F742" s="32" t="s">
        <v>1</v>
      </c>
      <c r="G742" s="32" t="s">
        <v>43</v>
      </c>
      <c r="H742" s="32" t="s">
        <v>48</v>
      </c>
      <c r="I742" s="32" t="s">
        <v>43</v>
      </c>
      <c r="J742" s="32" t="s">
        <v>43</v>
      </c>
      <c r="K742" s="32">
        <v>1</v>
      </c>
      <c r="L742" s="32" t="s">
        <v>37</v>
      </c>
      <c r="M742" s="32" t="s">
        <v>30</v>
      </c>
      <c r="N742" s="32" t="s">
        <v>38</v>
      </c>
      <c r="O742" s="32" t="s">
        <v>41</v>
      </c>
      <c r="P742" s="32">
        <v>8</v>
      </c>
      <c r="Q742" s="32" t="s">
        <v>37</v>
      </c>
      <c r="R742" s="32">
        <v>6</v>
      </c>
      <c r="S742" s="32" t="s">
        <v>32</v>
      </c>
      <c r="T742" s="32" t="s">
        <v>44</v>
      </c>
      <c r="U742" s="32" t="s">
        <v>59</v>
      </c>
      <c r="V742" s="32" t="s">
        <v>37</v>
      </c>
      <c r="W742" s="32">
        <f>SUM(_xlfn.XLOOKUP(B742,freq!$A$2:$A$40,freq!$B$2:$B$40,0),_xlfn.XLOOKUP(C742,freq!$A$2:$A$40,freq!$B$2:$B$40,0),_xlfn.XLOOKUP(D742,freq!$A$2:$A$40,freq!$B$2:$B$40,0),_xlfn.XLOOKUP(E742,freq!$A$2:$A$40,freq!$B$2:$B$40,0),_xlfn.XLOOKUP(F742,freq!$A$2:$A$40,freq!$B$2:$B$40,0),_xlfn.XLOOKUP(G742,freq!$A$2:$A$40,freq!$B$2:$B$40,0),_xlfn.XLOOKUP(H742,freq!$A$2:$A$40,freq!$B$2:$B$40,0),_xlfn.XLOOKUP(I742,freq!$A$2:$A$40,freq!$B$2:$B$40,0),_xlfn.XLOOKUP(J742,freq!$A$2:$A$40,freq!$B$2:$B$40,0),_xlfn.XLOOKUP(K742,freq!$A$2:$A$40,freq!$B$2:$B$40,0),_xlfn.XLOOKUP(L742,freq!$A$2:$A$40,freq!$B$2:$B$40,0),_xlfn.XLOOKUP(M742,freq!$A$2:$A$40,freq!$B$2:$B$40,0),_xlfn.XLOOKUP(N742,freq!$A$2:$A$40,freq!$B$2:$B$40,0),_xlfn.XLOOKUP(O742,freq!$A$2:$A$40,freq!$B$2:$B$40,0),_xlfn.XLOOKUP(P742,freq!$A$2:$A$40,freq!$B$2:$B$40,0),_xlfn.XLOOKUP(Q742,freq!$A$2:$A$40,freq!$B$2:$B$40,0),_xlfn.XLOOKUP(R742,freq!$A$2:$A$40,freq!$B$2:$B$40,0),_xlfn.XLOOKUP(S742,freq!$A$2:$A$40,freq!$B$2:$B$40,0),_xlfn.XLOOKUP(T742,freq!$A$2:$A$40,freq!$B$2:$B$40,0),_xlfn.XLOOKUP(U742,freq!$A$2:$A$40,freq!$B$2:$B$40,0),_xlfn.XLOOKUP(V742,freq!$A$2:$A$40,freq!$B$2:$B$40,0))</f>
        <v>56.990000000000009</v>
      </c>
    </row>
    <row r="743" spans="1:23" x14ac:dyDescent="0.35">
      <c r="A743" s="32" t="s">
        <v>842</v>
      </c>
      <c r="B743" s="32" t="s">
        <v>49</v>
      </c>
      <c r="C743" s="32" t="s">
        <v>38</v>
      </c>
      <c r="D743" s="32" t="s">
        <v>38</v>
      </c>
      <c r="E743" s="32" t="s">
        <v>31</v>
      </c>
      <c r="F743" s="32" t="s">
        <v>58</v>
      </c>
      <c r="G743" s="32" t="s">
        <v>33</v>
      </c>
      <c r="H743" s="32" t="s">
        <v>42</v>
      </c>
      <c r="I743" s="32" t="s">
        <v>2</v>
      </c>
      <c r="J743" s="32" t="s">
        <v>1</v>
      </c>
      <c r="K743" s="32" t="s">
        <v>4</v>
      </c>
      <c r="L743" s="32" t="s">
        <v>58</v>
      </c>
      <c r="M743" s="32" t="s">
        <v>0</v>
      </c>
      <c r="N743" s="32">
        <v>9</v>
      </c>
      <c r="O743" s="32" t="s">
        <v>46</v>
      </c>
      <c r="P743" s="32" t="s">
        <v>28</v>
      </c>
      <c r="Q743" s="32" t="s">
        <v>36</v>
      </c>
      <c r="R743" s="32" t="s">
        <v>3</v>
      </c>
      <c r="S743" s="32" t="s">
        <v>56</v>
      </c>
      <c r="T743" s="32" t="s">
        <v>49</v>
      </c>
      <c r="U743" s="32" t="s">
        <v>33</v>
      </c>
      <c r="V743" s="32">
        <v>9</v>
      </c>
      <c r="W743" s="32">
        <f>SUM(_xlfn.XLOOKUP(B743,freq!$A$2:$A$40,freq!$B$2:$B$40,0),_xlfn.XLOOKUP(C743,freq!$A$2:$A$40,freq!$B$2:$B$40,0),_xlfn.XLOOKUP(D743,freq!$A$2:$A$40,freq!$B$2:$B$40,0),_xlfn.XLOOKUP(E743,freq!$A$2:$A$40,freq!$B$2:$B$40,0),_xlfn.XLOOKUP(F743,freq!$A$2:$A$40,freq!$B$2:$B$40,0),_xlfn.XLOOKUP(G743,freq!$A$2:$A$40,freq!$B$2:$B$40,0),_xlfn.XLOOKUP(H743,freq!$A$2:$A$40,freq!$B$2:$B$40,0),_xlfn.XLOOKUP(I743,freq!$A$2:$A$40,freq!$B$2:$B$40,0),_xlfn.XLOOKUP(J743,freq!$A$2:$A$40,freq!$B$2:$B$40,0),_xlfn.XLOOKUP(K743,freq!$A$2:$A$40,freq!$B$2:$B$40,0),_xlfn.XLOOKUP(L743,freq!$A$2:$A$40,freq!$B$2:$B$40,0),_xlfn.XLOOKUP(M743,freq!$A$2:$A$40,freq!$B$2:$B$40,0),_xlfn.XLOOKUP(N743,freq!$A$2:$A$40,freq!$B$2:$B$40,0),_xlfn.XLOOKUP(O743,freq!$A$2:$A$40,freq!$B$2:$B$40,0),_xlfn.XLOOKUP(P743,freq!$A$2:$A$40,freq!$B$2:$B$40,0),_xlfn.XLOOKUP(Q743,freq!$A$2:$A$40,freq!$B$2:$B$40,0),_xlfn.XLOOKUP(R743,freq!$A$2:$A$40,freq!$B$2:$B$40,0),_xlfn.XLOOKUP(S743,freq!$A$2:$A$40,freq!$B$2:$B$40,0),_xlfn.XLOOKUP(T743,freq!$A$2:$A$40,freq!$B$2:$B$40,0),_xlfn.XLOOKUP(U743,freq!$A$2:$A$40,freq!$B$2:$B$40,0),_xlfn.XLOOKUP(V743,freq!$A$2:$A$40,freq!$B$2:$B$40,0))</f>
        <v>56.98</v>
      </c>
    </row>
    <row r="744" spans="1:23" x14ac:dyDescent="0.35">
      <c r="A744" s="32" t="s">
        <v>475</v>
      </c>
      <c r="B744" s="32">
        <v>8</v>
      </c>
      <c r="C744" s="32">
        <v>3</v>
      </c>
      <c r="D744" s="32" t="s">
        <v>34</v>
      </c>
      <c r="E744" s="32">
        <v>8</v>
      </c>
      <c r="F744" s="32" t="s">
        <v>41</v>
      </c>
      <c r="G744" s="32" t="s">
        <v>45</v>
      </c>
      <c r="H744" s="32" t="s">
        <v>28</v>
      </c>
      <c r="I744" s="32" t="s">
        <v>33</v>
      </c>
      <c r="J744" s="32" t="s">
        <v>56</v>
      </c>
      <c r="K744" s="32">
        <v>2</v>
      </c>
      <c r="L744" s="32" t="s">
        <v>1</v>
      </c>
      <c r="M744" s="32" t="s">
        <v>2</v>
      </c>
      <c r="N744" s="32">
        <v>3</v>
      </c>
      <c r="O744" s="32" t="s">
        <v>38</v>
      </c>
      <c r="P744" s="32">
        <v>5</v>
      </c>
      <c r="Q744" s="32">
        <v>7</v>
      </c>
      <c r="R744" s="32" t="s">
        <v>41</v>
      </c>
      <c r="S744" s="32" t="s">
        <v>59</v>
      </c>
      <c r="T744" s="32" t="s">
        <v>2</v>
      </c>
      <c r="U744" s="32">
        <v>9</v>
      </c>
      <c r="V744" s="32">
        <v>5</v>
      </c>
      <c r="W744" s="32">
        <f>SUM(_xlfn.XLOOKUP(B744,freq!$A$2:$A$40,freq!$B$2:$B$40,0),_xlfn.XLOOKUP(C744,freq!$A$2:$A$40,freq!$B$2:$B$40,0),_xlfn.XLOOKUP(D744,freq!$A$2:$A$40,freq!$B$2:$B$40,0),_xlfn.XLOOKUP(E744,freq!$A$2:$A$40,freq!$B$2:$B$40,0),_xlfn.XLOOKUP(F744,freq!$A$2:$A$40,freq!$B$2:$B$40,0),_xlfn.XLOOKUP(G744,freq!$A$2:$A$40,freq!$B$2:$B$40,0),_xlfn.XLOOKUP(H744,freq!$A$2:$A$40,freq!$B$2:$B$40,0),_xlfn.XLOOKUP(I744,freq!$A$2:$A$40,freq!$B$2:$B$40,0),_xlfn.XLOOKUP(J744,freq!$A$2:$A$40,freq!$B$2:$B$40,0),_xlfn.XLOOKUP(K744,freq!$A$2:$A$40,freq!$B$2:$B$40,0),_xlfn.XLOOKUP(L744,freq!$A$2:$A$40,freq!$B$2:$B$40,0),_xlfn.XLOOKUP(M744,freq!$A$2:$A$40,freq!$B$2:$B$40,0),_xlfn.XLOOKUP(N744,freq!$A$2:$A$40,freq!$B$2:$B$40,0),_xlfn.XLOOKUP(O744,freq!$A$2:$A$40,freq!$B$2:$B$40,0),_xlfn.XLOOKUP(P744,freq!$A$2:$A$40,freq!$B$2:$B$40,0),_xlfn.XLOOKUP(Q744,freq!$A$2:$A$40,freq!$B$2:$B$40,0),_xlfn.XLOOKUP(R744,freq!$A$2:$A$40,freq!$B$2:$B$40,0),_xlfn.XLOOKUP(S744,freq!$A$2:$A$40,freq!$B$2:$B$40,0),_xlfn.XLOOKUP(T744,freq!$A$2:$A$40,freq!$B$2:$B$40,0),_xlfn.XLOOKUP(U744,freq!$A$2:$A$40,freq!$B$2:$B$40,0),_xlfn.XLOOKUP(V744,freq!$A$2:$A$40,freq!$B$2:$B$40,0))</f>
        <v>56.949999999999996</v>
      </c>
    </row>
    <row r="745" spans="1:23" x14ac:dyDescent="0.35">
      <c r="A745" s="32" t="s">
        <v>663</v>
      </c>
      <c r="B745" s="32">
        <v>4</v>
      </c>
      <c r="C745" s="32">
        <v>0</v>
      </c>
      <c r="D745" s="32">
        <v>2</v>
      </c>
      <c r="E745" s="32" t="s">
        <v>45</v>
      </c>
      <c r="F745" s="32" t="s">
        <v>33</v>
      </c>
      <c r="G745" s="32">
        <v>8</v>
      </c>
      <c r="H745" s="32" t="s">
        <v>2</v>
      </c>
      <c r="I745" s="32" t="s">
        <v>38</v>
      </c>
      <c r="J745" s="32" t="s">
        <v>38</v>
      </c>
      <c r="K745" s="32" t="s">
        <v>33</v>
      </c>
      <c r="L745" s="32" t="s">
        <v>49</v>
      </c>
      <c r="M745" s="32" t="s">
        <v>0</v>
      </c>
      <c r="N745" s="32" t="s">
        <v>58</v>
      </c>
      <c r="O745" s="32" t="s">
        <v>45</v>
      </c>
      <c r="P745" s="32" t="s">
        <v>29</v>
      </c>
      <c r="Q745" s="32">
        <v>2</v>
      </c>
      <c r="R745" s="32" t="s">
        <v>30</v>
      </c>
      <c r="S745" s="32" t="s">
        <v>56</v>
      </c>
      <c r="T745" s="32" t="s">
        <v>42</v>
      </c>
      <c r="U745" s="32" t="s">
        <v>32</v>
      </c>
      <c r="V745" s="32" t="s">
        <v>46</v>
      </c>
      <c r="W745" s="32">
        <f>SUM(_xlfn.XLOOKUP(B745,freq!$A$2:$A$40,freq!$B$2:$B$40,0),_xlfn.XLOOKUP(C745,freq!$A$2:$A$40,freq!$B$2:$B$40,0),_xlfn.XLOOKUP(D745,freq!$A$2:$A$40,freq!$B$2:$B$40,0),_xlfn.XLOOKUP(E745,freq!$A$2:$A$40,freq!$B$2:$B$40,0),_xlfn.XLOOKUP(F745,freq!$A$2:$A$40,freq!$B$2:$B$40,0),_xlfn.XLOOKUP(G745,freq!$A$2:$A$40,freq!$B$2:$B$40,0),_xlfn.XLOOKUP(H745,freq!$A$2:$A$40,freq!$B$2:$B$40,0),_xlfn.XLOOKUP(I745,freq!$A$2:$A$40,freq!$B$2:$B$40,0),_xlfn.XLOOKUP(J745,freq!$A$2:$A$40,freq!$B$2:$B$40,0),_xlfn.XLOOKUP(K745,freq!$A$2:$A$40,freq!$B$2:$B$40,0),_xlfn.XLOOKUP(L745,freq!$A$2:$A$40,freq!$B$2:$B$40,0),_xlfn.XLOOKUP(M745,freq!$A$2:$A$40,freq!$B$2:$B$40,0),_xlfn.XLOOKUP(N745,freq!$A$2:$A$40,freq!$B$2:$B$40,0),_xlfn.XLOOKUP(O745,freq!$A$2:$A$40,freq!$B$2:$B$40,0),_xlfn.XLOOKUP(P745,freq!$A$2:$A$40,freq!$B$2:$B$40,0),_xlfn.XLOOKUP(Q745,freq!$A$2:$A$40,freq!$B$2:$B$40,0),_xlfn.XLOOKUP(R745,freq!$A$2:$A$40,freq!$B$2:$B$40,0),_xlfn.XLOOKUP(S745,freq!$A$2:$A$40,freq!$B$2:$B$40,0),_xlfn.XLOOKUP(T745,freq!$A$2:$A$40,freq!$B$2:$B$40,0),_xlfn.XLOOKUP(U745,freq!$A$2:$A$40,freq!$B$2:$B$40,0),_xlfn.XLOOKUP(V745,freq!$A$2:$A$40,freq!$B$2:$B$40,0))</f>
        <v>56.930000000000007</v>
      </c>
    </row>
    <row r="746" spans="1:23" x14ac:dyDescent="0.35">
      <c r="A746" s="32" t="s">
        <v>501</v>
      </c>
      <c r="B746" s="32" t="s">
        <v>37</v>
      </c>
      <c r="C746" s="32">
        <v>5</v>
      </c>
      <c r="D746" s="32">
        <v>7</v>
      </c>
      <c r="E746" s="32" t="s">
        <v>41</v>
      </c>
      <c r="F746" s="32" t="s">
        <v>32</v>
      </c>
      <c r="G746" s="32" t="s">
        <v>56</v>
      </c>
      <c r="H746" s="32" t="s">
        <v>50</v>
      </c>
      <c r="I746" s="32">
        <v>6</v>
      </c>
      <c r="J746" s="32" t="s">
        <v>50</v>
      </c>
      <c r="K746" s="32" t="s">
        <v>28</v>
      </c>
      <c r="L746" s="32" t="s">
        <v>46</v>
      </c>
      <c r="M746" s="32" t="s">
        <v>28</v>
      </c>
      <c r="N746" s="32" t="s">
        <v>31</v>
      </c>
      <c r="O746" s="32" t="s">
        <v>58</v>
      </c>
      <c r="P746" s="32" t="s">
        <v>45</v>
      </c>
      <c r="Q746" s="32" t="s">
        <v>30</v>
      </c>
      <c r="R746" s="32" t="s">
        <v>48</v>
      </c>
      <c r="S746" s="32" t="s">
        <v>50</v>
      </c>
      <c r="T746" s="32" t="s">
        <v>4</v>
      </c>
      <c r="U746" s="32" t="s">
        <v>34</v>
      </c>
      <c r="V746" s="32" t="s">
        <v>28</v>
      </c>
      <c r="W746" s="32">
        <f>SUM(_xlfn.XLOOKUP(B746,freq!$A$2:$A$40,freq!$B$2:$B$40,0),_xlfn.XLOOKUP(C746,freq!$A$2:$A$40,freq!$B$2:$B$40,0),_xlfn.XLOOKUP(D746,freq!$A$2:$A$40,freq!$B$2:$B$40,0),_xlfn.XLOOKUP(E746,freq!$A$2:$A$40,freq!$B$2:$B$40,0),_xlfn.XLOOKUP(F746,freq!$A$2:$A$40,freq!$B$2:$B$40,0),_xlfn.XLOOKUP(G746,freq!$A$2:$A$40,freq!$B$2:$B$40,0),_xlfn.XLOOKUP(H746,freq!$A$2:$A$40,freq!$B$2:$B$40,0),_xlfn.XLOOKUP(I746,freq!$A$2:$A$40,freq!$B$2:$B$40,0),_xlfn.XLOOKUP(J746,freq!$A$2:$A$40,freq!$B$2:$B$40,0),_xlfn.XLOOKUP(K746,freq!$A$2:$A$40,freq!$B$2:$B$40,0),_xlfn.XLOOKUP(L746,freq!$A$2:$A$40,freq!$B$2:$B$40,0),_xlfn.XLOOKUP(M746,freq!$A$2:$A$40,freq!$B$2:$B$40,0),_xlfn.XLOOKUP(N746,freq!$A$2:$A$40,freq!$B$2:$B$40,0),_xlfn.XLOOKUP(O746,freq!$A$2:$A$40,freq!$B$2:$B$40,0),_xlfn.XLOOKUP(P746,freq!$A$2:$A$40,freq!$B$2:$B$40,0),_xlfn.XLOOKUP(Q746,freq!$A$2:$A$40,freq!$B$2:$B$40,0),_xlfn.XLOOKUP(R746,freq!$A$2:$A$40,freq!$B$2:$B$40,0),_xlfn.XLOOKUP(S746,freq!$A$2:$A$40,freq!$B$2:$B$40,0),_xlfn.XLOOKUP(T746,freq!$A$2:$A$40,freq!$B$2:$B$40,0),_xlfn.XLOOKUP(U746,freq!$A$2:$A$40,freq!$B$2:$B$40,0),_xlfn.XLOOKUP(V746,freq!$A$2:$A$40,freq!$B$2:$B$40,0))</f>
        <v>56.910000000000004</v>
      </c>
    </row>
    <row r="747" spans="1:23" x14ac:dyDescent="0.35">
      <c r="A747" s="32" t="s">
        <v>1738</v>
      </c>
      <c r="B747" s="32" t="s">
        <v>48</v>
      </c>
      <c r="C747" s="32" t="s">
        <v>2</v>
      </c>
      <c r="D747" s="32" t="s">
        <v>42</v>
      </c>
      <c r="E747" s="32" t="s">
        <v>48</v>
      </c>
      <c r="F747" s="32">
        <v>2</v>
      </c>
      <c r="G747" s="32" t="s">
        <v>50</v>
      </c>
      <c r="H747" s="32">
        <v>3</v>
      </c>
      <c r="I747" s="32" t="s">
        <v>34</v>
      </c>
      <c r="J747" s="32" t="s">
        <v>2</v>
      </c>
      <c r="K747" s="32">
        <v>5</v>
      </c>
      <c r="L747" s="32" t="s">
        <v>49</v>
      </c>
      <c r="M747" s="32" t="s">
        <v>43</v>
      </c>
      <c r="N747" s="32" t="s">
        <v>31</v>
      </c>
      <c r="O747" s="32" t="s">
        <v>49</v>
      </c>
      <c r="P747" s="32" t="s">
        <v>43</v>
      </c>
      <c r="Q747" s="32" t="s">
        <v>33</v>
      </c>
      <c r="R747" s="32" t="s">
        <v>53</v>
      </c>
      <c r="S747" s="32" t="s">
        <v>4</v>
      </c>
      <c r="T747" s="32" t="s">
        <v>31</v>
      </c>
      <c r="U747" s="32" t="s">
        <v>4</v>
      </c>
      <c r="V747" s="32" t="s">
        <v>36</v>
      </c>
      <c r="W747" s="32">
        <f>SUM(_xlfn.XLOOKUP(B747,freq!$A$2:$A$40,freq!$B$2:$B$40,0),_xlfn.XLOOKUP(C747,freq!$A$2:$A$40,freq!$B$2:$B$40,0),_xlfn.XLOOKUP(D747,freq!$A$2:$A$40,freq!$B$2:$B$40,0),_xlfn.XLOOKUP(E747,freq!$A$2:$A$40,freq!$B$2:$B$40,0),_xlfn.XLOOKUP(F747,freq!$A$2:$A$40,freq!$B$2:$B$40,0),_xlfn.XLOOKUP(G747,freq!$A$2:$A$40,freq!$B$2:$B$40,0),_xlfn.XLOOKUP(H747,freq!$A$2:$A$40,freq!$B$2:$B$40,0),_xlfn.XLOOKUP(I747,freq!$A$2:$A$40,freq!$B$2:$B$40,0),_xlfn.XLOOKUP(J747,freq!$A$2:$A$40,freq!$B$2:$B$40,0),_xlfn.XLOOKUP(K747,freq!$A$2:$A$40,freq!$B$2:$B$40,0),_xlfn.XLOOKUP(L747,freq!$A$2:$A$40,freq!$B$2:$B$40,0),_xlfn.XLOOKUP(M747,freq!$A$2:$A$40,freq!$B$2:$B$40,0),_xlfn.XLOOKUP(N747,freq!$A$2:$A$40,freq!$B$2:$B$40,0),_xlfn.XLOOKUP(O747,freq!$A$2:$A$40,freq!$B$2:$B$40,0),_xlfn.XLOOKUP(P747,freq!$A$2:$A$40,freq!$B$2:$B$40,0),_xlfn.XLOOKUP(Q747,freq!$A$2:$A$40,freq!$B$2:$B$40,0),_xlfn.XLOOKUP(R747,freq!$A$2:$A$40,freq!$B$2:$B$40,0),_xlfn.XLOOKUP(S747,freq!$A$2:$A$40,freq!$B$2:$B$40,0),_xlfn.XLOOKUP(T747,freq!$A$2:$A$40,freq!$B$2:$B$40,0),_xlfn.XLOOKUP(U747,freq!$A$2:$A$40,freq!$B$2:$B$40,0),_xlfn.XLOOKUP(V747,freq!$A$2:$A$40,freq!$B$2:$B$40,0))</f>
        <v>56.89</v>
      </c>
    </row>
    <row r="748" spans="1:23" x14ac:dyDescent="0.35">
      <c r="A748" s="32" t="s">
        <v>408</v>
      </c>
      <c r="B748" s="32" t="s">
        <v>1</v>
      </c>
      <c r="C748" s="32" t="s">
        <v>48</v>
      </c>
      <c r="D748" s="32">
        <v>9</v>
      </c>
      <c r="E748" s="32" t="s">
        <v>58</v>
      </c>
      <c r="F748" s="32" t="s">
        <v>46</v>
      </c>
      <c r="G748" s="32" t="s">
        <v>31</v>
      </c>
      <c r="H748" s="32" t="s">
        <v>53</v>
      </c>
      <c r="I748" s="32" t="s">
        <v>38</v>
      </c>
      <c r="J748" s="32" t="s">
        <v>53</v>
      </c>
      <c r="K748" s="32">
        <v>4</v>
      </c>
      <c r="L748" s="32" t="s">
        <v>36</v>
      </c>
      <c r="M748" s="32">
        <v>1</v>
      </c>
      <c r="N748" s="32" t="s">
        <v>3</v>
      </c>
      <c r="O748" s="32" t="s">
        <v>33</v>
      </c>
      <c r="P748" s="32">
        <v>3</v>
      </c>
      <c r="Q748" s="32">
        <v>3</v>
      </c>
      <c r="R748" s="32" t="s">
        <v>58</v>
      </c>
      <c r="S748" s="32" t="s">
        <v>45</v>
      </c>
      <c r="T748" s="32" t="s">
        <v>37</v>
      </c>
      <c r="U748" s="32">
        <v>6</v>
      </c>
      <c r="V748" s="32" t="s">
        <v>42</v>
      </c>
      <c r="W748" s="32">
        <f>SUM(_xlfn.XLOOKUP(B748,freq!$A$2:$A$40,freq!$B$2:$B$40,0),_xlfn.XLOOKUP(C748,freq!$A$2:$A$40,freq!$B$2:$B$40,0),_xlfn.XLOOKUP(D748,freq!$A$2:$A$40,freq!$B$2:$B$40,0),_xlfn.XLOOKUP(E748,freq!$A$2:$A$40,freq!$B$2:$B$40,0),_xlfn.XLOOKUP(F748,freq!$A$2:$A$40,freq!$B$2:$B$40,0),_xlfn.XLOOKUP(G748,freq!$A$2:$A$40,freq!$B$2:$B$40,0),_xlfn.XLOOKUP(H748,freq!$A$2:$A$40,freq!$B$2:$B$40,0),_xlfn.XLOOKUP(I748,freq!$A$2:$A$40,freq!$B$2:$B$40,0),_xlfn.XLOOKUP(J748,freq!$A$2:$A$40,freq!$B$2:$B$40,0),_xlfn.XLOOKUP(K748,freq!$A$2:$A$40,freq!$B$2:$B$40,0),_xlfn.XLOOKUP(L748,freq!$A$2:$A$40,freq!$B$2:$B$40,0),_xlfn.XLOOKUP(M748,freq!$A$2:$A$40,freq!$B$2:$B$40,0),_xlfn.XLOOKUP(N748,freq!$A$2:$A$40,freq!$B$2:$B$40,0),_xlfn.XLOOKUP(O748,freq!$A$2:$A$40,freq!$B$2:$B$40,0),_xlfn.XLOOKUP(P748,freq!$A$2:$A$40,freq!$B$2:$B$40,0),_xlfn.XLOOKUP(Q748,freq!$A$2:$A$40,freq!$B$2:$B$40,0),_xlfn.XLOOKUP(R748,freq!$A$2:$A$40,freq!$B$2:$B$40,0),_xlfn.XLOOKUP(S748,freq!$A$2:$A$40,freq!$B$2:$B$40,0),_xlfn.XLOOKUP(T748,freq!$A$2:$A$40,freq!$B$2:$B$40,0),_xlfn.XLOOKUP(U748,freq!$A$2:$A$40,freq!$B$2:$B$40,0),_xlfn.XLOOKUP(V748,freq!$A$2:$A$40,freq!$B$2:$B$40,0))</f>
        <v>56.88000000000001</v>
      </c>
    </row>
    <row r="749" spans="1:23" x14ac:dyDescent="0.35">
      <c r="A749" s="32" t="s">
        <v>514</v>
      </c>
      <c r="B749" s="32" t="s">
        <v>46</v>
      </c>
      <c r="C749" s="32" t="s">
        <v>48</v>
      </c>
      <c r="D749" s="32" t="s">
        <v>30</v>
      </c>
      <c r="E749" s="32" t="s">
        <v>40</v>
      </c>
      <c r="F749" s="32" t="s">
        <v>53</v>
      </c>
      <c r="G749" s="32" t="s">
        <v>46</v>
      </c>
      <c r="H749" s="32">
        <v>2</v>
      </c>
      <c r="I749" s="32" t="s">
        <v>46</v>
      </c>
      <c r="J749" s="32" t="s">
        <v>4</v>
      </c>
      <c r="K749" s="32" t="s">
        <v>38</v>
      </c>
      <c r="L749" s="32" t="s">
        <v>48</v>
      </c>
      <c r="M749" s="32" t="s">
        <v>49</v>
      </c>
      <c r="N749" s="32" t="s">
        <v>40</v>
      </c>
      <c r="O749" s="32" t="s">
        <v>29</v>
      </c>
      <c r="P749" s="32" t="s">
        <v>53</v>
      </c>
      <c r="Q749" s="32" t="s">
        <v>33</v>
      </c>
      <c r="R749" s="32" t="s">
        <v>48</v>
      </c>
      <c r="S749" s="32" t="s">
        <v>49</v>
      </c>
      <c r="T749" s="32" t="s">
        <v>44</v>
      </c>
      <c r="U749" s="32" t="s">
        <v>45</v>
      </c>
      <c r="V749" s="32">
        <v>9</v>
      </c>
      <c r="W749" s="32">
        <f>SUM(_xlfn.XLOOKUP(B749,freq!$A$2:$A$40,freq!$B$2:$B$40,0),_xlfn.XLOOKUP(C749,freq!$A$2:$A$40,freq!$B$2:$B$40,0),_xlfn.XLOOKUP(D749,freq!$A$2:$A$40,freq!$B$2:$B$40,0),_xlfn.XLOOKUP(E749,freq!$A$2:$A$40,freq!$B$2:$B$40,0),_xlfn.XLOOKUP(F749,freq!$A$2:$A$40,freq!$B$2:$B$40,0),_xlfn.XLOOKUP(G749,freq!$A$2:$A$40,freq!$B$2:$B$40,0),_xlfn.XLOOKUP(H749,freq!$A$2:$A$40,freq!$B$2:$B$40,0),_xlfn.XLOOKUP(I749,freq!$A$2:$A$40,freq!$B$2:$B$40,0),_xlfn.XLOOKUP(J749,freq!$A$2:$A$40,freq!$B$2:$B$40,0),_xlfn.XLOOKUP(K749,freq!$A$2:$A$40,freq!$B$2:$B$40,0),_xlfn.XLOOKUP(L749,freq!$A$2:$A$40,freq!$B$2:$B$40,0),_xlfn.XLOOKUP(M749,freq!$A$2:$A$40,freq!$B$2:$B$40,0),_xlfn.XLOOKUP(N749,freq!$A$2:$A$40,freq!$B$2:$B$40,0),_xlfn.XLOOKUP(O749,freq!$A$2:$A$40,freq!$B$2:$B$40,0),_xlfn.XLOOKUP(P749,freq!$A$2:$A$40,freq!$B$2:$B$40,0),_xlfn.XLOOKUP(Q749,freq!$A$2:$A$40,freq!$B$2:$B$40,0),_xlfn.XLOOKUP(R749,freq!$A$2:$A$40,freq!$B$2:$B$40,0),_xlfn.XLOOKUP(S749,freq!$A$2:$A$40,freq!$B$2:$B$40,0),_xlfn.XLOOKUP(T749,freq!$A$2:$A$40,freq!$B$2:$B$40,0),_xlfn.XLOOKUP(U749,freq!$A$2:$A$40,freq!$B$2:$B$40,0),_xlfn.XLOOKUP(V749,freq!$A$2:$A$40,freq!$B$2:$B$40,0))</f>
        <v>56.870000000000005</v>
      </c>
    </row>
    <row r="750" spans="1:23" x14ac:dyDescent="0.35">
      <c r="A750" s="32" t="s">
        <v>1607</v>
      </c>
      <c r="B750" s="32" t="s">
        <v>29</v>
      </c>
      <c r="C750" s="32">
        <v>7</v>
      </c>
      <c r="D750" s="32" t="s">
        <v>4</v>
      </c>
      <c r="E750" s="32" t="s">
        <v>3</v>
      </c>
      <c r="F750" s="32" t="s">
        <v>32</v>
      </c>
      <c r="G750" s="32" t="s">
        <v>4</v>
      </c>
      <c r="H750" s="32" t="s">
        <v>46</v>
      </c>
      <c r="I750" s="32">
        <v>4</v>
      </c>
      <c r="J750" s="32" t="s">
        <v>42</v>
      </c>
      <c r="K750" s="32" t="s">
        <v>37</v>
      </c>
      <c r="L750" s="32">
        <v>8</v>
      </c>
      <c r="M750" s="32" t="s">
        <v>4</v>
      </c>
      <c r="N750" s="32" t="s">
        <v>2</v>
      </c>
      <c r="O750" s="32">
        <v>2</v>
      </c>
      <c r="P750" s="32">
        <v>6</v>
      </c>
      <c r="Q750" s="32" t="s">
        <v>48</v>
      </c>
      <c r="R750" s="32" t="s">
        <v>33</v>
      </c>
      <c r="S750" s="32">
        <v>9</v>
      </c>
      <c r="T750" s="32">
        <v>4</v>
      </c>
      <c r="U750" s="32" t="s">
        <v>59</v>
      </c>
      <c r="V750" s="32" t="s">
        <v>1</v>
      </c>
      <c r="W750" s="32">
        <f>SUM(_xlfn.XLOOKUP(B750,freq!$A$2:$A$40,freq!$B$2:$B$40,0),_xlfn.XLOOKUP(C750,freq!$A$2:$A$40,freq!$B$2:$B$40,0),_xlfn.XLOOKUP(D750,freq!$A$2:$A$40,freq!$B$2:$B$40,0),_xlfn.XLOOKUP(E750,freq!$A$2:$A$40,freq!$B$2:$B$40,0),_xlfn.XLOOKUP(F750,freq!$A$2:$A$40,freq!$B$2:$B$40,0),_xlfn.XLOOKUP(G750,freq!$A$2:$A$40,freq!$B$2:$B$40,0),_xlfn.XLOOKUP(H750,freq!$A$2:$A$40,freq!$B$2:$B$40,0),_xlfn.XLOOKUP(I750,freq!$A$2:$A$40,freq!$B$2:$B$40,0),_xlfn.XLOOKUP(J750,freq!$A$2:$A$40,freq!$B$2:$B$40,0),_xlfn.XLOOKUP(K750,freq!$A$2:$A$40,freq!$B$2:$B$40,0),_xlfn.XLOOKUP(L750,freq!$A$2:$A$40,freq!$B$2:$B$40,0),_xlfn.XLOOKUP(M750,freq!$A$2:$A$40,freq!$B$2:$B$40,0),_xlfn.XLOOKUP(N750,freq!$A$2:$A$40,freq!$B$2:$B$40,0),_xlfn.XLOOKUP(O750,freq!$A$2:$A$40,freq!$B$2:$B$40,0),_xlfn.XLOOKUP(P750,freq!$A$2:$A$40,freq!$B$2:$B$40,0),_xlfn.XLOOKUP(Q750,freq!$A$2:$A$40,freq!$B$2:$B$40,0),_xlfn.XLOOKUP(R750,freq!$A$2:$A$40,freq!$B$2:$B$40,0),_xlfn.XLOOKUP(S750,freq!$A$2:$A$40,freq!$B$2:$B$40,0),_xlfn.XLOOKUP(T750,freq!$A$2:$A$40,freq!$B$2:$B$40,0),_xlfn.XLOOKUP(U750,freq!$A$2:$A$40,freq!$B$2:$B$40,0),_xlfn.XLOOKUP(V750,freq!$A$2:$A$40,freq!$B$2:$B$40,0))</f>
        <v>56.87</v>
      </c>
    </row>
    <row r="751" spans="1:23" x14ac:dyDescent="0.35">
      <c r="A751" s="32" t="s">
        <v>219</v>
      </c>
      <c r="B751" s="32" t="s">
        <v>56</v>
      </c>
      <c r="C751" s="32" t="s">
        <v>0</v>
      </c>
      <c r="D751" s="32" t="s">
        <v>4</v>
      </c>
      <c r="E751" s="32" t="s">
        <v>43</v>
      </c>
      <c r="F751" s="32" t="s">
        <v>2</v>
      </c>
      <c r="G751" s="32" t="s">
        <v>2</v>
      </c>
      <c r="H751" s="32">
        <v>5</v>
      </c>
      <c r="I751" s="32" t="s">
        <v>41</v>
      </c>
      <c r="J751" s="32" t="s">
        <v>36</v>
      </c>
      <c r="K751" s="32" t="s">
        <v>38</v>
      </c>
      <c r="L751" s="32" t="s">
        <v>1</v>
      </c>
      <c r="M751" s="32">
        <v>1</v>
      </c>
      <c r="N751" s="32" t="s">
        <v>48</v>
      </c>
      <c r="O751" s="32">
        <v>8</v>
      </c>
      <c r="P751" s="32" t="s">
        <v>4</v>
      </c>
      <c r="Q751" s="32" t="s">
        <v>44</v>
      </c>
      <c r="R751" s="32" t="s">
        <v>50</v>
      </c>
      <c r="S751" s="32">
        <v>4</v>
      </c>
      <c r="T751" s="32">
        <v>5</v>
      </c>
      <c r="U751" s="32">
        <v>1</v>
      </c>
      <c r="V751" s="32" t="s">
        <v>38</v>
      </c>
      <c r="W751" s="32">
        <f>SUM(_xlfn.XLOOKUP(B751,freq!$A$2:$A$40,freq!$B$2:$B$40,0),_xlfn.XLOOKUP(C751,freq!$A$2:$A$40,freq!$B$2:$B$40,0),_xlfn.XLOOKUP(D751,freq!$A$2:$A$40,freq!$B$2:$B$40,0),_xlfn.XLOOKUP(E751,freq!$A$2:$A$40,freq!$B$2:$B$40,0),_xlfn.XLOOKUP(F751,freq!$A$2:$A$40,freq!$B$2:$B$40,0),_xlfn.XLOOKUP(G751,freq!$A$2:$A$40,freq!$B$2:$B$40,0),_xlfn.XLOOKUP(H751,freq!$A$2:$A$40,freq!$B$2:$B$40,0),_xlfn.XLOOKUP(I751,freq!$A$2:$A$40,freq!$B$2:$B$40,0),_xlfn.XLOOKUP(J751,freq!$A$2:$A$40,freq!$B$2:$B$40,0),_xlfn.XLOOKUP(K751,freq!$A$2:$A$40,freq!$B$2:$B$40,0),_xlfn.XLOOKUP(L751,freq!$A$2:$A$40,freq!$B$2:$B$40,0),_xlfn.XLOOKUP(M751,freq!$A$2:$A$40,freq!$B$2:$B$40,0),_xlfn.XLOOKUP(N751,freq!$A$2:$A$40,freq!$B$2:$B$40,0),_xlfn.XLOOKUP(O751,freq!$A$2:$A$40,freq!$B$2:$B$40,0),_xlfn.XLOOKUP(P751,freq!$A$2:$A$40,freq!$B$2:$B$40,0),_xlfn.XLOOKUP(Q751,freq!$A$2:$A$40,freq!$B$2:$B$40,0),_xlfn.XLOOKUP(R751,freq!$A$2:$A$40,freq!$B$2:$B$40,0),_xlfn.XLOOKUP(S751,freq!$A$2:$A$40,freq!$B$2:$B$40,0),_xlfn.XLOOKUP(T751,freq!$A$2:$A$40,freq!$B$2:$B$40,0),_xlfn.XLOOKUP(U751,freq!$A$2:$A$40,freq!$B$2:$B$40,0),_xlfn.XLOOKUP(V751,freq!$A$2:$A$40,freq!$B$2:$B$40,0))</f>
        <v>56.819999999999993</v>
      </c>
    </row>
    <row r="752" spans="1:23" x14ac:dyDescent="0.35">
      <c r="A752" s="32" t="s">
        <v>1945</v>
      </c>
      <c r="B752" s="32" t="s">
        <v>48</v>
      </c>
      <c r="C752" s="32" t="s">
        <v>4</v>
      </c>
      <c r="D752" s="32" t="s">
        <v>33</v>
      </c>
      <c r="E752" s="32">
        <v>6</v>
      </c>
      <c r="F752" s="32" t="s">
        <v>38</v>
      </c>
      <c r="G752" s="32" t="s">
        <v>42</v>
      </c>
      <c r="H752" s="32" t="s">
        <v>32</v>
      </c>
      <c r="I752" s="32" t="s">
        <v>44</v>
      </c>
      <c r="J752" s="32">
        <v>7</v>
      </c>
      <c r="K752" s="32" t="s">
        <v>35</v>
      </c>
      <c r="L752" s="32" t="s">
        <v>29</v>
      </c>
      <c r="M752" s="32">
        <v>5</v>
      </c>
      <c r="N752" s="32" t="s">
        <v>4</v>
      </c>
      <c r="O752" s="32" t="s">
        <v>53</v>
      </c>
      <c r="P752" s="32" t="s">
        <v>59</v>
      </c>
      <c r="Q752" s="32" t="s">
        <v>35</v>
      </c>
      <c r="R752" s="32" t="s">
        <v>41</v>
      </c>
      <c r="S752" s="32" t="s">
        <v>41</v>
      </c>
      <c r="T752" s="32" t="s">
        <v>41</v>
      </c>
      <c r="U752" s="32" t="s">
        <v>35</v>
      </c>
      <c r="V752" s="32">
        <v>4</v>
      </c>
      <c r="W752" s="32">
        <f>SUM(_xlfn.XLOOKUP(B752,freq!$A$2:$A$40,freq!$B$2:$B$40,0),_xlfn.XLOOKUP(C752,freq!$A$2:$A$40,freq!$B$2:$B$40,0),_xlfn.XLOOKUP(D752,freq!$A$2:$A$40,freq!$B$2:$B$40,0),_xlfn.XLOOKUP(E752,freq!$A$2:$A$40,freq!$B$2:$B$40,0),_xlfn.XLOOKUP(F752,freq!$A$2:$A$40,freq!$B$2:$B$40,0),_xlfn.XLOOKUP(G752,freq!$A$2:$A$40,freq!$B$2:$B$40,0),_xlfn.XLOOKUP(H752,freq!$A$2:$A$40,freq!$B$2:$B$40,0),_xlfn.XLOOKUP(I752,freq!$A$2:$A$40,freq!$B$2:$B$40,0),_xlfn.XLOOKUP(J752,freq!$A$2:$A$40,freq!$B$2:$B$40,0),_xlfn.XLOOKUP(K752,freq!$A$2:$A$40,freq!$B$2:$B$40,0),_xlfn.XLOOKUP(L752,freq!$A$2:$A$40,freq!$B$2:$B$40,0),_xlfn.XLOOKUP(M752,freq!$A$2:$A$40,freq!$B$2:$B$40,0),_xlfn.XLOOKUP(N752,freq!$A$2:$A$40,freq!$B$2:$B$40,0),_xlfn.XLOOKUP(O752,freq!$A$2:$A$40,freq!$B$2:$B$40,0),_xlfn.XLOOKUP(P752,freq!$A$2:$A$40,freq!$B$2:$B$40,0),_xlfn.XLOOKUP(Q752,freq!$A$2:$A$40,freq!$B$2:$B$40,0),_xlfn.XLOOKUP(R752,freq!$A$2:$A$40,freq!$B$2:$B$40,0),_xlfn.XLOOKUP(S752,freq!$A$2:$A$40,freq!$B$2:$B$40,0),_xlfn.XLOOKUP(T752,freq!$A$2:$A$40,freq!$B$2:$B$40,0),_xlfn.XLOOKUP(U752,freq!$A$2:$A$40,freq!$B$2:$B$40,0),_xlfn.XLOOKUP(V752,freq!$A$2:$A$40,freq!$B$2:$B$40,0))</f>
        <v>56.8</v>
      </c>
    </row>
    <row r="753" spans="1:23" x14ac:dyDescent="0.35">
      <c r="A753" s="32" t="s">
        <v>1521</v>
      </c>
      <c r="B753" s="32">
        <v>5</v>
      </c>
      <c r="C753" s="32" t="s">
        <v>30</v>
      </c>
      <c r="D753" s="32" t="s">
        <v>50</v>
      </c>
      <c r="E753" s="32" t="s">
        <v>38</v>
      </c>
      <c r="F753" s="32" t="s">
        <v>4</v>
      </c>
      <c r="G753" s="32" t="s">
        <v>1</v>
      </c>
      <c r="H753" s="32" t="s">
        <v>37</v>
      </c>
      <c r="I753" s="32" t="s">
        <v>34</v>
      </c>
      <c r="J753" s="32" t="s">
        <v>40</v>
      </c>
      <c r="K753" s="32" t="s">
        <v>44</v>
      </c>
      <c r="L753" s="32" t="s">
        <v>53</v>
      </c>
      <c r="M753" s="32" t="s">
        <v>31</v>
      </c>
      <c r="N753" s="32" t="s">
        <v>29</v>
      </c>
      <c r="O753" s="32">
        <v>0</v>
      </c>
      <c r="P753" s="32" t="s">
        <v>42</v>
      </c>
      <c r="Q753" s="32" t="s">
        <v>38</v>
      </c>
      <c r="R753" s="32">
        <v>5</v>
      </c>
      <c r="S753" s="32" t="s">
        <v>3</v>
      </c>
      <c r="T753" s="32" t="s">
        <v>37</v>
      </c>
      <c r="U753" s="32" t="s">
        <v>40</v>
      </c>
      <c r="V753" s="32" t="s">
        <v>37</v>
      </c>
      <c r="W753" s="32">
        <f>SUM(_xlfn.XLOOKUP(B753,freq!$A$2:$A$40,freq!$B$2:$B$40,0),_xlfn.XLOOKUP(C753,freq!$A$2:$A$40,freq!$B$2:$B$40,0),_xlfn.XLOOKUP(D753,freq!$A$2:$A$40,freq!$B$2:$B$40,0),_xlfn.XLOOKUP(E753,freq!$A$2:$A$40,freq!$B$2:$B$40,0),_xlfn.XLOOKUP(F753,freq!$A$2:$A$40,freq!$B$2:$B$40,0),_xlfn.XLOOKUP(G753,freq!$A$2:$A$40,freq!$B$2:$B$40,0),_xlfn.XLOOKUP(H753,freq!$A$2:$A$40,freq!$B$2:$B$40,0),_xlfn.XLOOKUP(I753,freq!$A$2:$A$40,freq!$B$2:$B$40,0),_xlfn.XLOOKUP(J753,freq!$A$2:$A$40,freq!$B$2:$B$40,0),_xlfn.XLOOKUP(K753,freq!$A$2:$A$40,freq!$B$2:$B$40,0),_xlfn.XLOOKUP(L753,freq!$A$2:$A$40,freq!$B$2:$B$40,0),_xlfn.XLOOKUP(M753,freq!$A$2:$A$40,freq!$B$2:$B$40,0),_xlfn.XLOOKUP(N753,freq!$A$2:$A$40,freq!$B$2:$B$40,0),_xlfn.XLOOKUP(O753,freq!$A$2:$A$40,freq!$B$2:$B$40,0),_xlfn.XLOOKUP(P753,freq!$A$2:$A$40,freq!$B$2:$B$40,0),_xlfn.XLOOKUP(Q753,freq!$A$2:$A$40,freq!$B$2:$B$40,0),_xlfn.XLOOKUP(R753,freq!$A$2:$A$40,freq!$B$2:$B$40,0),_xlfn.XLOOKUP(S753,freq!$A$2:$A$40,freq!$B$2:$B$40,0),_xlfn.XLOOKUP(T753,freq!$A$2:$A$40,freq!$B$2:$B$40,0),_xlfn.XLOOKUP(U753,freq!$A$2:$A$40,freq!$B$2:$B$40,0),_xlfn.XLOOKUP(V753,freq!$A$2:$A$40,freq!$B$2:$B$40,0))</f>
        <v>56.790000000000006</v>
      </c>
    </row>
    <row r="754" spans="1:23" x14ac:dyDescent="0.35">
      <c r="A754" s="32" t="s">
        <v>1785</v>
      </c>
      <c r="B754" s="32" t="s">
        <v>34</v>
      </c>
      <c r="C754" s="32" t="s">
        <v>42</v>
      </c>
      <c r="D754" s="32">
        <v>0</v>
      </c>
      <c r="E754" s="32" t="s">
        <v>30</v>
      </c>
      <c r="F754" s="32" t="s">
        <v>48</v>
      </c>
      <c r="G754" s="32" t="s">
        <v>32</v>
      </c>
      <c r="H754" s="32" t="s">
        <v>36</v>
      </c>
      <c r="I754" s="32" t="s">
        <v>43</v>
      </c>
      <c r="J754" s="32" t="s">
        <v>50</v>
      </c>
      <c r="K754" s="32" t="s">
        <v>58</v>
      </c>
      <c r="L754" s="32" t="s">
        <v>28</v>
      </c>
      <c r="M754" s="32" t="s">
        <v>40</v>
      </c>
      <c r="N754" s="32" t="s">
        <v>53</v>
      </c>
      <c r="O754" s="32">
        <v>1</v>
      </c>
      <c r="P754" s="32" t="s">
        <v>45</v>
      </c>
      <c r="Q754" s="32" t="s">
        <v>48</v>
      </c>
      <c r="R754" s="32" t="s">
        <v>45</v>
      </c>
      <c r="S754" s="32" t="s">
        <v>48</v>
      </c>
      <c r="T754" s="32">
        <v>3</v>
      </c>
      <c r="U754" s="32">
        <v>9</v>
      </c>
      <c r="V754" s="32" t="s">
        <v>3</v>
      </c>
      <c r="W754" s="32">
        <f>SUM(_xlfn.XLOOKUP(B754,freq!$A$2:$A$40,freq!$B$2:$B$40,0),_xlfn.XLOOKUP(C754,freq!$A$2:$A$40,freq!$B$2:$B$40,0),_xlfn.XLOOKUP(D754,freq!$A$2:$A$40,freq!$B$2:$B$40,0),_xlfn.XLOOKUP(E754,freq!$A$2:$A$40,freq!$B$2:$B$40,0),_xlfn.XLOOKUP(F754,freq!$A$2:$A$40,freq!$B$2:$B$40,0),_xlfn.XLOOKUP(G754,freq!$A$2:$A$40,freq!$B$2:$B$40,0),_xlfn.XLOOKUP(H754,freq!$A$2:$A$40,freq!$B$2:$B$40,0),_xlfn.XLOOKUP(I754,freq!$A$2:$A$40,freq!$B$2:$B$40,0),_xlfn.XLOOKUP(J754,freq!$A$2:$A$40,freq!$B$2:$B$40,0),_xlfn.XLOOKUP(K754,freq!$A$2:$A$40,freq!$B$2:$B$40,0),_xlfn.XLOOKUP(L754,freq!$A$2:$A$40,freq!$B$2:$B$40,0),_xlfn.XLOOKUP(M754,freq!$A$2:$A$40,freq!$B$2:$B$40,0),_xlfn.XLOOKUP(N754,freq!$A$2:$A$40,freq!$B$2:$B$40,0),_xlfn.XLOOKUP(O754,freq!$A$2:$A$40,freq!$B$2:$B$40,0),_xlfn.XLOOKUP(P754,freq!$A$2:$A$40,freq!$B$2:$B$40,0),_xlfn.XLOOKUP(Q754,freq!$A$2:$A$40,freq!$B$2:$B$40,0),_xlfn.XLOOKUP(R754,freq!$A$2:$A$40,freq!$B$2:$B$40,0),_xlfn.XLOOKUP(S754,freq!$A$2:$A$40,freq!$B$2:$B$40,0),_xlfn.XLOOKUP(T754,freq!$A$2:$A$40,freq!$B$2:$B$40,0),_xlfn.XLOOKUP(U754,freq!$A$2:$A$40,freq!$B$2:$B$40,0),_xlfn.XLOOKUP(V754,freq!$A$2:$A$40,freq!$B$2:$B$40,0))</f>
        <v>56.78</v>
      </c>
    </row>
    <row r="755" spans="1:23" x14ac:dyDescent="0.35">
      <c r="A755" s="32" t="s">
        <v>774</v>
      </c>
      <c r="B755" s="32" t="s">
        <v>49</v>
      </c>
      <c r="C755" s="32" t="s">
        <v>34</v>
      </c>
      <c r="D755" s="32" t="s">
        <v>41</v>
      </c>
      <c r="E755" s="32">
        <v>7</v>
      </c>
      <c r="F755" s="32" t="s">
        <v>28</v>
      </c>
      <c r="G755" s="32" t="s">
        <v>2</v>
      </c>
      <c r="H755" s="32" t="s">
        <v>4</v>
      </c>
      <c r="I755" s="32" t="s">
        <v>28</v>
      </c>
      <c r="J755" s="32" t="s">
        <v>28</v>
      </c>
      <c r="K755" s="32" t="s">
        <v>4</v>
      </c>
      <c r="L755" s="32" t="s">
        <v>41</v>
      </c>
      <c r="M755" s="32">
        <v>2</v>
      </c>
      <c r="N755" s="32" t="s">
        <v>2</v>
      </c>
      <c r="O755" s="32" t="s">
        <v>48</v>
      </c>
      <c r="P755" s="32">
        <v>9</v>
      </c>
      <c r="Q755" s="32" t="s">
        <v>48</v>
      </c>
      <c r="R755" s="32" t="s">
        <v>40</v>
      </c>
      <c r="S755" s="32" t="s">
        <v>34</v>
      </c>
      <c r="T755" s="32" t="s">
        <v>46</v>
      </c>
      <c r="U755" s="32">
        <v>8</v>
      </c>
      <c r="V755" s="32" t="s">
        <v>46</v>
      </c>
      <c r="W755" s="32">
        <f>SUM(_xlfn.XLOOKUP(B755,freq!$A$2:$A$40,freq!$B$2:$B$40,0),_xlfn.XLOOKUP(C755,freq!$A$2:$A$40,freq!$B$2:$B$40,0),_xlfn.XLOOKUP(D755,freq!$A$2:$A$40,freq!$B$2:$B$40,0),_xlfn.XLOOKUP(E755,freq!$A$2:$A$40,freq!$B$2:$B$40,0),_xlfn.XLOOKUP(F755,freq!$A$2:$A$40,freq!$B$2:$B$40,0),_xlfn.XLOOKUP(G755,freq!$A$2:$A$40,freq!$B$2:$B$40,0),_xlfn.XLOOKUP(H755,freq!$A$2:$A$40,freq!$B$2:$B$40,0),_xlfn.XLOOKUP(I755,freq!$A$2:$A$40,freq!$B$2:$B$40,0),_xlfn.XLOOKUP(J755,freq!$A$2:$A$40,freq!$B$2:$B$40,0),_xlfn.XLOOKUP(K755,freq!$A$2:$A$40,freq!$B$2:$B$40,0),_xlfn.XLOOKUP(L755,freq!$A$2:$A$40,freq!$B$2:$B$40,0),_xlfn.XLOOKUP(M755,freq!$A$2:$A$40,freq!$B$2:$B$40,0),_xlfn.XLOOKUP(N755,freq!$A$2:$A$40,freq!$B$2:$B$40,0),_xlfn.XLOOKUP(O755,freq!$A$2:$A$40,freq!$B$2:$B$40,0),_xlfn.XLOOKUP(P755,freq!$A$2:$A$40,freq!$B$2:$B$40,0),_xlfn.XLOOKUP(Q755,freq!$A$2:$A$40,freq!$B$2:$B$40,0),_xlfn.XLOOKUP(R755,freq!$A$2:$A$40,freq!$B$2:$B$40,0),_xlfn.XLOOKUP(S755,freq!$A$2:$A$40,freq!$B$2:$B$40,0),_xlfn.XLOOKUP(T755,freq!$A$2:$A$40,freq!$B$2:$B$40,0),_xlfn.XLOOKUP(U755,freq!$A$2:$A$40,freq!$B$2:$B$40,0),_xlfn.XLOOKUP(V755,freq!$A$2:$A$40,freq!$B$2:$B$40,0))</f>
        <v>56.760000000000005</v>
      </c>
    </row>
    <row r="756" spans="1:23" x14ac:dyDescent="0.35">
      <c r="A756" s="32" t="s">
        <v>1273</v>
      </c>
      <c r="B756" s="32" t="s">
        <v>56</v>
      </c>
      <c r="C756" s="32">
        <v>3</v>
      </c>
      <c r="D756" s="32" t="s">
        <v>58</v>
      </c>
      <c r="E756" s="32" t="s">
        <v>28</v>
      </c>
      <c r="F756" s="32" t="s">
        <v>34</v>
      </c>
      <c r="G756" s="32" t="s">
        <v>56</v>
      </c>
      <c r="H756" s="32" t="s">
        <v>56</v>
      </c>
      <c r="I756" s="32" t="s">
        <v>44</v>
      </c>
      <c r="J756" s="32" t="s">
        <v>28</v>
      </c>
      <c r="K756" s="32" t="s">
        <v>0</v>
      </c>
      <c r="L756" s="32" t="s">
        <v>4</v>
      </c>
      <c r="M756" s="32" t="s">
        <v>38</v>
      </c>
      <c r="N756" s="32" t="s">
        <v>41</v>
      </c>
      <c r="O756" s="32" t="s">
        <v>34</v>
      </c>
      <c r="P756" s="32" t="s">
        <v>3</v>
      </c>
      <c r="Q756" s="32" t="s">
        <v>42</v>
      </c>
      <c r="R756" s="32" t="s">
        <v>31</v>
      </c>
      <c r="S756" s="32" t="s">
        <v>44</v>
      </c>
      <c r="T756" s="32">
        <v>6</v>
      </c>
      <c r="U756" s="32" t="s">
        <v>44</v>
      </c>
      <c r="V756" s="32">
        <v>8</v>
      </c>
      <c r="W756" s="32">
        <f>SUM(_xlfn.XLOOKUP(B756,freq!$A$2:$A$40,freq!$B$2:$B$40,0),_xlfn.XLOOKUP(C756,freq!$A$2:$A$40,freq!$B$2:$B$40,0),_xlfn.XLOOKUP(D756,freq!$A$2:$A$40,freq!$B$2:$B$40,0),_xlfn.XLOOKUP(E756,freq!$A$2:$A$40,freq!$B$2:$B$40,0),_xlfn.XLOOKUP(F756,freq!$A$2:$A$40,freq!$B$2:$B$40,0),_xlfn.XLOOKUP(G756,freq!$A$2:$A$40,freq!$B$2:$B$40,0),_xlfn.XLOOKUP(H756,freq!$A$2:$A$40,freq!$B$2:$B$40,0),_xlfn.XLOOKUP(I756,freq!$A$2:$A$40,freq!$B$2:$B$40,0),_xlfn.XLOOKUP(J756,freq!$A$2:$A$40,freq!$B$2:$B$40,0),_xlfn.XLOOKUP(K756,freq!$A$2:$A$40,freq!$B$2:$B$40,0),_xlfn.XLOOKUP(L756,freq!$A$2:$A$40,freq!$B$2:$B$40,0),_xlfn.XLOOKUP(M756,freq!$A$2:$A$40,freq!$B$2:$B$40,0),_xlfn.XLOOKUP(N756,freq!$A$2:$A$40,freq!$B$2:$B$40,0),_xlfn.XLOOKUP(O756,freq!$A$2:$A$40,freq!$B$2:$B$40,0),_xlfn.XLOOKUP(P756,freq!$A$2:$A$40,freq!$B$2:$B$40,0),_xlfn.XLOOKUP(Q756,freq!$A$2:$A$40,freq!$B$2:$B$40,0),_xlfn.XLOOKUP(R756,freq!$A$2:$A$40,freq!$B$2:$B$40,0),_xlfn.XLOOKUP(S756,freq!$A$2:$A$40,freq!$B$2:$B$40,0),_xlfn.XLOOKUP(T756,freq!$A$2:$A$40,freq!$B$2:$B$40,0),_xlfn.XLOOKUP(U756,freq!$A$2:$A$40,freq!$B$2:$B$40,0),_xlfn.XLOOKUP(V756,freq!$A$2:$A$40,freq!$B$2:$B$40,0))</f>
        <v>56.74</v>
      </c>
    </row>
    <row r="757" spans="1:23" x14ac:dyDescent="0.35">
      <c r="A757" s="32" t="s">
        <v>1052</v>
      </c>
      <c r="B757" s="32" t="s">
        <v>42</v>
      </c>
      <c r="C757" s="32" t="s">
        <v>35</v>
      </c>
      <c r="D757" s="32">
        <v>0</v>
      </c>
      <c r="E757" s="32" t="s">
        <v>34</v>
      </c>
      <c r="F757" s="32" t="s">
        <v>29</v>
      </c>
      <c r="G757" s="32" t="s">
        <v>37</v>
      </c>
      <c r="H757" s="32">
        <v>3</v>
      </c>
      <c r="I757" s="32" t="s">
        <v>44</v>
      </c>
      <c r="J757" s="32" t="s">
        <v>59</v>
      </c>
      <c r="K757" s="32" t="s">
        <v>4</v>
      </c>
      <c r="L757" s="32" t="s">
        <v>33</v>
      </c>
      <c r="M757" s="32" t="s">
        <v>44</v>
      </c>
      <c r="N757" s="32">
        <v>2</v>
      </c>
      <c r="O757" s="32" t="s">
        <v>46</v>
      </c>
      <c r="P757" s="32" t="s">
        <v>34</v>
      </c>
      <c r="Q757" s="32" t="s">
        <v>4</v>
      </c>
      <c r="R757" s="32" t="s">
        <v>56</v>
      </c>
      <c r="S757" s="32" t="s">
        <v>4</v>
      </c>
      <c r="T757" s="32" t="s">
        <v>58</v>
      </c>
      <c r="U757" s="32" t="s">
        <v>30</v>
      </c>
      <c r="V757" s="32" t="s">
        <v>31</v>
      </c>
      <c r="W757" s="32">
        <f>SUM(_xlfn.XLOOKUP(B757,freq!$A$2:$A$40,freq!$B$2:$B$40,0),_xlfn.XLOOKUP(C757,freq!$A$2:$A$40,freq!$B$2:$B$40,0),_xlfn.XLOOKUP(D757,freq!$A$2:$A$40,freq!$B$2:$B$40,0),_xlfn.XLOOKUP(E757,freq!$A$2:$A$40,freq!$B$2:$B$40,0),_xlfn.XLOOKUP(F757,freq!$A$2:$A$40,freq!$B$2:$B$40,0),_xlfn.XLOOKUP(G757,freq!$A$2:$A$40,freq!$B$2:$B$40,0),_xlfn.XLOOKUP(H757,freq!$A$2:$A$40,freq!$B$2:$B$40,0),_xlfn.XLOOKUP(I757,freq!$A$2:$A$40,freq!$B$2:$B$40,0),_xlfn.XLOOKUP(J757,freq!$A$2:$A$40,freq!$B$2:$B$40,0),_xlfn.XLOOKUP(K757,freq!$A$2:$A$40,freq!$B$2:$B$40,0),_xlfn.XLOOKUP(L757,freq!$A$2:$A$40,freq!$B$2:$B$40,0),_xlfn.XLOOKUP(M757,freq!$A$2:$A$40,freq!$B$2:$B$40,0),_xlfn.XLOOKUP(N757,freq!$A$2:$A$40,freq!$B$2:$B$40,0),_xlfn.XLOOKUP(O757,freq!$A$2:$A$40,freq!$B$2:$B$40,0),_xlfn.XLOOKUP(P757,freq!$A$2:$A$40,freq!$B$2:$B$40,0),_xlfn.XLOOKUP(Q757,freq!$A$2:$A$40,freq!$B$2:$B$40,0),_xlfn.XLOOKUP(R757,freq!$A$2:$A$40,freq!$B$2:$B$40,0),_xlfn.XLOOKUP(S757,freq!$A$2:$A$40,freq!$B$2:$B$40,0),_xlfn.XLOOKUP(T757,freq!$A$2:$A$40,freq!$B$2:$B$40,0),_xlfn.XLOOKUP(U757,freq!$A$2:$A$40,freq!$B$2:$B$40,0),_xlfn.XLOOKUP(V757,freq!$A$2:$A$40,freq!$B$2:$B$40,0))</f>
        <v>56.739999999999995</v>
      </c>
    </row>
    <row r="758" spans="1:23" x14ac:dyDescent="0.35">
      <c r="A758" s="32" t="s">
        <v>285</v>
      </c>
      <c r="B758" s="32">
        <v>5</v>
      </c>
      <c r="C758" s="32" t="s">
        <v>30</v>
      </c>
      <c r="D758" s="32" t="s">
        <v>30</v>
      </c>
      <c r="E758" s="32">
        <v>2</v>
      </c>
      <c r="F758" s="32">
        <v>3</v>
      </c>
      <c r="G758" s="32">
        <v>1</v>
      </c>
      <c r="H758" s="32" t="s">
        <v>41</v>
      </c>
      <c r="I758" s="32">
        <v>8</v>
      </c>
      <c r="J758" s="32">
        <v>1</v>
      </c>
      <c r="K758" s="32" t="s">
        <v>32</v>
      </c>
      <c r="L758" s="32" t="s">
        <v>31</v>
      </c>
      <c r="M758" s="32" t="s">
        <v>44</v>
      </c>
      <c r="N758" s="32" t="s">
        <v>41</v>
      </c>
      <c r="O758" s="32" t="s">
        <v>2</v>
      </c>
      <c r="P758" s="32" t="s">
        <v>28</v>
      </c>
      <c r="Q758" s="32">
        <v>9</v>
      </c>
      <c r="R758" s="32" t="s">
        <v>2</v>
      </c>
      <c r="S758" s="32" t="s">
        <v>35</v>
      </c>
      <c r="T758" s="32">
        <v>8</v>
      </c>
      <c r="U758" s="32" t="s">
        <v>44</v>
      </c>
      <c r="V758" s="32" t="s">
        <v>56</v>
      </c>
      <c r="W758" s="32">
        <f>SUM(_xlfn.XLOOKUP(B758,freq!$A$2:$A$40,freq!$B$2:$B$40,0),_xlfn.XLOOKUP(C758,freq!$A$2:$A$40,freq!$B$2:$B$40,0),_xlfn.XLOOKUP(D758,freq!$A$2:$A$40,freq!$B$2:$B$40,0),_xlfn.XLOOKUP(E758,freq!$A$2:$A$40,freq!$B$2:$B$40,0),_xlfn.XLOOKUP(F758,freq!$A$2:$A$40,freq!$B$2:$B$40,0),_xlfn.XLOOKUP(G758,freq!$A$2:$A$40,freq!$B$2:$B$40,0),_xlfn.XLOOKUP(H758,freq!$A$2:$A$40,freq!$B$2:$B$40,0),_xlfn.XLOOKUP(I758,freq!$A$2:$A$40,freq!$B$2:$B$40,0),_xlfn.XLOOKUP(J758,freq!$A$2:$A$40,freq!$B$2:$B$40,0),_xlfn.XLOOKUP(K758,freq!$A$2:$A$40,freq!$B$2:$B$40,0),_xlfn.XLOOKUP(L758,freq!$A$2:$A$40,freq!$B$2:$B$40,0),_xlfn.XLOOKUP(M758,freq!$A$2:$A$40,freq!$B$2:$B$40,0),_xlfn.XLOOKUP(N758,freq!$A$2:$A$40,freq!$B$2:$B$40,0),_xlfn.XLOOKUP(O758,freq!$A$2:$A$40,freq!$B$2:$B$40,0),_xlfn.XLOOKUP(P758,freq!$A$2:$A$40,freq!$B$2:$B$40,0),_xlfn.XLOOKUP(Q758,freq!$A$2:$A$40,freq!$B$2:$B$40,0),_xlfn.XLOOKUP(R758,freq!$A$2:$A$40,freq!$B$2:$B$40,0),_xlfn.XLOOKUP(S758,freq!$A$2:$A$40,freq!$B$2:$B$40,0),_xlfn.XLOOKUP(T758,freq!$A$2:$A$40,freq!$B$2:$B$40,0),_xlfn.XLOOKUP(U758,freq!$A$2:$A$40,freq!$B$2:$B$40,0),_xlfn.XLOOKUP(V758,freq!$A$2:$A$40,freq!$B$2:$B$40,0))</f>
        <v>56.72999999999999</v>
      </c>
    </row>
    <row r="759" spans="1:23" x14ac:dyDescent="0.35">
      <c r="A759" s="32" t="s">
        <v>722</v>
      </c>
      <c r="B759" s="32">
        <v>6</v>
      </c>
      <c r="C759" s="32" t="s">
        <v>48</v>
      </c>
      <c r="D759" s="32">
        <v>1</v>
      </c>
      <c r="E759" s="32">
        <v>1</v>
      </c>
      <c r="F759" s="32" t="s">
        <v>49</v>
      </c>
      <c r="G759" s="32" t="s">
        <v>29</v>
      </c>
      <c r="H759" s="32" t="s">
        <v>56</v>
      </c>
      <c r="I759" s="32" t="s">
        <v>42</v>
      </c>
      <c r="J759" s="32" t="s">
        <v>4</v>
      </c>
      <c r="K759" s="32" t="s">
        <v>28</v>
      </c>
      <c r="L759" s="32" t="s">
        <v>2</v>
      </c>
      <c r="M759" s="32" t="s">
        <v>30</v>
      </c>
      <c r="N759" s="32" t="s">
        <v>48</v>
      </c>
      <c r="O759" s="32">
        <v>2</v>
      </c>
      <c r="P759" s="32" t="s">
        <v>48</v>
      </c>
      <c r="Q759" s="32" t="s">
        <v>31</v>
      </c>
      <c r="R759" s="32" t="s">
        <v>33</v>
      </c>
      <c r="S759" s="32" t="s">
        <v>1</v>
      </c>
      <c r="T759" s="32">
        <v>2</v>
      </c>
      <c r="U759" s="32">
        <v>2</v>
      </c>
      <c r="V759" s="32" t="s">
        <v>42</v>
      </c>
      <c r="W759" s="32">
        <f>SUM(_xlfn.XLOOKUP(B759,freq!$A$2:$A$40,freq!$B$2:$B$40,0),_xlfn.XLOOKUP(C759,freq!$A$2:$A$40,freq!$B$2:$B$40,0),_xlfn.XLOOKUP(D759,freq!$A$2:$A$40,freq!$B$2:$B$40,0),_xlfn.XLOOKUP(E759,freq!$A$2:$A$40,freq!$B$2:$B$40,0),_xlfn.XLOOKUP(F759,freq!$A$2:$A$40,freq!$B$2:$B$40,0),_xlfn.XLOOKUP(G759,freq!$A$2:$A$40,freq!$B$2:$B$40,0),_xlfn.XLOOKUP(H759,freq!$A$2:$A$40,freq!$B$2:$B$40,0),_xlfn.XLOOKUP(I759,freq!$A$2:$A$40,freq!$B$2:$B$40,0),_xlfn.XLOOKUP(J759,freq!$A$2:$A$40,freq!$B$2:$B$40,0),_xlfn.XLOOKUP(K759,freq!$A$2:$A$40,freq!$B$2:$B$40,0),_xlfn.XLOOKUP(L759,freq!$A$2:$A$40,freq!$B$2:$B$40,0),_xlfn.XLOOKUP(M759,freq!$A$2:$A$40,freq!$B$2:$B$40,0),_xlfn.XLOOKUP(N759,freq!$A$2:$A$40,freq!$B$2:$B$40,0),_xlfn.XLOOKUP(O759,freq!$A$2:$A$40,freq!$B$2:$B$40,0),_xlfn.XLOOKUP(P759,freq!$A$2:$A$40,freq!$B$2:$B$40,0),_xlfn.XLOOKUP(Q759,freq!$A$2:$A$40,freq!$B$2:$B$40,0),_xlfn.XLOOKUP(R759,freq!$A$2:$A$40,freq!$B$2:$B$40,0),_xlfn.XLOOKUP(S759,freq!$A$2:$A$40,freq!$B$2:$B$40,0),_xlfn.XLOOKUP(T759,freq!$A$2:$A$40,freq!$B$2:$B$40,0),_xlfn.XLOOKUP(U759,freq!$A$2:$A$40,freq!$B$2:$B$40,0),_xlfn.XLOOKUP(V759,freq!$A$2:$A$40,freq!$B$2:$B$40,0))</f>
        <v>56.710000000000008</v>
      </c>
    </row>
    <row r="760" spans="1:23" x14ac:dyDescent="0.35">
      <c r="A760" s="32" t="s">
        <v>185</v>
      </c>
      <c r="B760" s="32" t="s">
        <v>46</v>
      </c>
      <c r="C760" s="32" t="s">
        <v>4</v>
      </c>
      <c r="D760" s="32">
        <v>9</v>
      </c>
      <c r="E760" s="32" t="s">
        <v>45</v>
      </c>
      <c r="F760" s="32" t="s">
        <v>38</v>
      </c>
      <c r="G760" s="32" t="s">
        <v>33</v>
      </c>
      <c r="H760" s="32" t="s">
        <v>48</v>
      </c>
      <c r="I760" s="32">
        <v>3</v>
      </c>
      <c r="J760" s="32">
        <v>2</v>
      </c>
      <c r="K760" s="32" t="s">
        <v>0</v>
      </c>
      <c r="L760" s="32" t="s">
        <v>30</v>
      </c>
      <c r="M760" s="32" t="s">
        <v>38</v>
      </c>
      <c r="N760" s="32" t="s">
        <v>45</v>
      </c>
      <c r="O760" s="32" t="s">
        <v>29</v>
      </c>
      <c r="P760" s="32" t="s">
        <v>32</v>
      </c>
      <c r="Q760" s="32" t="s">
        <v>43</v>
      </c>
      <c r="R760" s="32" t="s">
        <v>28</v>
      </c>
      <c r="S760" s="32" t="s">
        <v>53</v>
      </c>
      <c r="T760" s="32" t="s">
        <v>40</v>
      </c>
      <c r="U760" s="32" t="s">
        <v>41</v>
      </c>
      <c r="V760" s="32" t="s">
        <v>46</v>
      </c>
      <c r="W760" s="32">
        <f>SUM(_xlfn.XLOOKUP(B760,freq!$A$2:$A$40,freq!$B$2:$B$40,0),_xlfn.XLOOKUP(C760,freq!$A$2:$A$40,freq!$B$2:$B$40,0),_xlfn.XLOOKUP(D760,freq!$A$2:$A$40,freq!$B$2:$B$40,0),_xlfn.XLOOKUP(E760,freq!$A$2:$A$40,freq!$B$2:$B$40,0),_xlfn.XLOOKUP(F760,freq!$A$2:$A$40,freq!$B$2:$B$40,0),_xlfn.XLOOKUP(G760,freq!$A$2:$A$40,freq!$B$2:$B$40,0),_xlfn.XLOOKUP(H760,freq!$A$2:$A$40,freq!$B$2:$B$40,0),_xlfn.XLOOKUP(I760,freq!$A$2:$A$40,freq!$B$2:$B$40,0),_xlfn.XLOOKUP(J760,freq!$A$2:$A$40,freq!$B$2:$B$40,0),_xlfn.XLOOKUP(K760,freq!$A$2:$A$40,freq!$B$2:$B$40,0),_xlfn.XLOOKUP(L760,freq!$A$2:$A$40,freq!$B$2:$B$40,0),_xlfn.XLOOKUP(M760,freq!$A$2:$A$40,freq!$B$2:$B$40,0),_xlfn.XLOOKUP(N760,freq!$A$2:$A$40,freq!$B$2:$B$40,0),_xlfn.XLOOKUP(O760,freq!$A$2:$A$40,freq!$B$2:$B$40,0),_xlfn.XLOOKUP(P760,freq!$A$2:$A$40,freq!$B$2:$B$40,0),_xlfn.XLOOKUP(Q760,freq!$A$2:$A$40,freq!$B$2:$B$40,0),_xlfn.XLOOKUP(R760,freq!$A$2:$A$40,freq!$B$2:$B$40,0),_xlfn.XLOOKUP(S760,freq!$A$2:$A$40,freq!$B$2:$B$40,0),_xlfn.XLOOKUP(T760,freq!$A$2:$A$40,freq!$B$2:$B$40,0),_xlfn.XLOOKUP(U760,freq!$A$2:$A$40,freq!$B$2:$B$40,0),_xlfn.XLOOKUP(V760,freq!$A$2:$A$40,freq!$B$2:$B$40,0))</f>
        <v>56.690000000000005</v>
      </c>
    </row>
    <row r="761" spans="1:23" x14ac:dyDescent="0.35">
      <c r="A761" s="32" t="s">
        <v>673</v>
      </c>
      <c r="B761" s="32" t="s">
        <v>50</v>
      </c>
      <c r="C761" s="32" t="s">
        <v>56</v>
      </c>
      <c r="D761" s="32" t="s">
        <v>0</v>
      </c>
      <c r="E761" s="32" t="s">
        <v>41</v>
      </c>
      <c r="F761" s="32">
        <v>9</v>
      </c>
      <c r="G761" s="32">
        <v>9</v>
      </c>
      <c r="H761" s="32" t="s">
        <v>38</v>
      </c>
      <c r="I761" s="32" t="s">
        <v>50</v>
      </c>
      <c r="J761" s="32" t="s">
        <v>44</v>
      </c>
      <c r="K761" s="32">
        <v>2</v>
      </c>
      <c r="L761" s="32" t="s">
        <v>49</v>
      </c>
      <c r="M761" s="32" t="s">
        <v>46</v>
      </c>
      <c r="N761" s="32" t="s">
        <v>46</v>
      </c>
      <c r="O761" s="32" t="s">
        <v>3</v>
      </c>
      <c r="P761" s="32" t="s">
        <v>44</v>
      </c>
      <c r="Q761" s="32" t="s">
        <v>41</v>
      </c>
      <c r="R761" s="32" t="s">
        <v>45</v>
      </c>
      <c r="S761" s="32" t="s">
        <v>3</v>
      </c>
      <c r="T761" s="32">
        <v>1</v>
      </c>
      <c r="U761" s="32" t="s">
        <v>41</v>
      </c>
      <c r="V761" s="32">
        <v>7</v>
      </c>
      <c r="W761" s="32">
        <f>SUM(_xlfn.XLOOKUP(B761,freq!$A$2:$A$40,freq!$B$2:$B$40,0),_xlfn.XLOOKUP(C761,freq!$A$2:$A$40,freq!$B$2:$B$40,0),_xlfn.XLOOKUP(D761,freq!$A$2:$A$40,freq!$B$2:$B$40,0),_xlfn.XLOOKUP(E761,freq!$A$2:$A$40,freq!$B$2:$B$40,0),_xlfn.XLOOKUP(F761,freq!$A$2:$A$40,freq!$B$2:$B$40,0),_xlfn.XLOOKUP(G761,freq!$A$2:$A$40,freq!$B$2:$B$40,0),_xlfn.XLOOKUP(H761,freq!$A$2:$A$40,freq!$B$2:$B$40,0),_xlfn.XLOOKUP(I761,freq!$A$2:$A$40,freq!$B$2:$B$40,0),_xlfn.XLOOKUP(J761,freq!$A$2:$A$40,freq!$B$2:$B$40,0),_xlfn.XLOOKUP(K761,freq!$A$2:$A$40,freq!$B$2:$B$40,0),_xlfn.XLOOKUP(L761,freq!$A$2:$A$40,freq!$B$2:$B$40,0),_xlfn.XLOOKUP(M761,freq!$A$2:$A$40,freq!$B$2:$B$40,0),_xlfn.XLOOKUP(N761,freq!$A$2:$A$40,freq!$B$2:$B$40,0),_xlfn.XLOOKUP(O761,freq!$A$2:$A$40,freq!$B$2:$B$40,0),_xlfn.XLOOKUP(P761,freq!$A$2:$A$40,freq!$B$2:$B$40,0),_xlfn.XLOOKUP(Q761,freq!$A$2:$A$40,freq!$B$2:$B$40,0),_xlfn.XLOOKUP(R761,freq!$A$2:$A$40,freq!$B$2:$B$40,0),_xlfn.XLOOKUP(S761,freq!$A$2:$A$40,freq!$B$2:$B$40,0),_xlfn.XLOOKUP(T761,freq!$A$2:$A$40,freq!$B$2:$B$40,0),_xlfn.XLOOKUP(U761,freq!$A$2:$A$40,freq!$B$2:$B$40,0),_xlfn.XLOOKUP(V761,freq!$A$2:$A$40,freq!$B$2:$B$40,0))</f>
        <v>56.69</v>
      </c>
    </row>
    <row r="762" spans="1:23" x14ac:dyDescent="0.35">
      <c r="A762" s="32" t="s">
        <v>1090</v>
      </c>
      <c r="B762" s="32">
        <v>7</v>
      </c>
      <c r="C762" s="32" t="s">
        <v>30</v>
      </c>
      <c r="D762" s="32">
        <v>0</v>
      </c>
      <c r="E762" s="32" t="s">
        <v>34</v>
      </c>
      <c r="F762" s="32" t="s">
        <v>46</v>
      </c>
      <c r="G762" s="32" t="s">
        <v>3</v>
      </c>
      <c r="H762" s="32">
        <v>8</v>
      </c>
      <c r="I762" s="32" t="s">
        <v>44</v>
      </c>
      <c r="J762" s="32" t="s">
        <v>34</v>
      </c>
      <c r="K762" s="32">
        <v>1</v>
      </c>
      <c r="L762" s="32" t="s">
        <v>38</v>
      </c>
      <c r="M762" s="32" t="s">
        <v>2</v>
      </c>
      <c r="N762" s="32" t="s">
        <v>36</v>
      </c>
      <c r="O762" s="32" t="s">
        <v>3</v>
      </c>
      <c r="P762" s="32" t="s">
        <v>35</v>
      </c>
      <c r="Q762" s="32" t="s">
        <v>40</v>
      </c>
      <c r="R762" s="32" t="s">
        <v>34</v>
      </c>
      <c r="S762" s="32" t="s">
        <v>50</v>
      </c>
      <c r="T762" s="32">
        <v>9</v>
      </c>
      <c r="U762" s="32" t="s">
        <v>31</v>
      </c>
      <c r="V762" s="32" t="s">
        <v>32</v>
      </c>
      <c r="W762" s="32">
        <f>SUM(_xlfn.XLOOKUP(B762,freq!$A$2:$A$40,freq!$B$2:$B$40,0),_xlfn.XLOOKUP(C762,freq!$A$2:$A$40,freq!$B$2:$B$40,0),_xlfn.XLOOKUP(D762,freq!$A$2:$A$40,freq!$B$2:$B$40,0),_xlfn.XLOOKUP(E762,freq!$A$2:$A$40,freq!$B$2:$B$40,0),_xlfn.XLOOKUP(F762,freq!$A$2:$A$40,freq!$B$2:$B$40,0),_xlfn.XLOOKUP(G762,freq!$A$2:$A$40,freq!$B$2:$B$40,0),_xlfn.XLOOKUP(H762,freq!$A$2:$A$40,freq!$B$2:$B$40,0),_xlfn.XLOOKUP(I762,freq!$A$2:$A$40,freq!$B$2:$B$40,0),_xlfn.XLOOKUP(J762,freq!$A$2:$A$40,freq!$B$2:$B$40,0),_xlfn.XLOOKUP(K762,freq!$A$2:$A$40,freq!$B$2:$B$40,0),_xlfn.XLOOKUP(L762,freq!$A$2:$A$40,freq!$B$2:$B$40,0),_xlfn.XLOOKUP(M762,freq!$A$2:$A$40,freq!$B$2:$B$40,0),_xlfn.XLOOKUP(N762,freq!$A$2:$A$40,freq!$B$2:$B$40,0),_xlfn.XLOOKUP(O762,freq!$A$2:$A$40,freq!$B$2:$B$40,0),_xlfn.XLOOKUP(P762,freq!$A$2:$A$40,freq!$B$2:$B$40,0),_xlfn.XLOOKUP(Q762,freq!$A$2:$A$40,freq!$B$2:$B$40,0),_xlfn.XLOOKUP(R762,freq!$A$2:$A$40,freq!$B$2:$B$40,0),_xlfn.XLOOKUP(S762,freq!$A$2:$A$40,freq!$B$2:$B$40,0),_xlfn.XLOOKUP(T762,freq!$A$2:$A$40,freq!$B$2:$B$40,0),_xlfn.XLOOKUP(U762,freq!$A$2:$A$40,freq!$B$2:$B$40,0),_xlfn.XLOOKUP(V762,freq!$A$2:$A$40,freq!$B$2:$B$40,0))</f>
        <v>56.680000000000007</v>
      </c>
    </row>
    <row r="763" spans="1:23" x14ac:dyDescent="0.35">
      <c r="A763" s="32" t="s">
        <v>1435</v>
      </c>
      <c r="B763" s="32" t="s">
        <v>3</v>
      </c>
      <c r="C763" s="32" t="s">
        <v>43</v>
      </c>
      <c r="D763" s="32" t="s">
        <v>42</v>
      </c>
      <c r="E763" s="32" t="s">
        <v>30</v>
      </c>
      <c r="F763" s="32" t="s">
        <v>50</v>
      </c>
      <c r="G763" s="32" t="s">
        <v>56</v>
      </c>
      <c r="H763" s="32" t="s">
        <v>37</v>
      </c>
      <c r="I763" s="32" t="s">
        <v>2</v>
      </c>
      <c r="J763" s="32">
        <v>7</v>
      </c>
      <c r="K763" s="32" t="s">
        <v>37</v>
      </c>
      <c r="L763" s="32" t="s">
        <v>28</v>
      </c>
      <c r="M763" s="32" t="s">
        <v>53</v>
      </c>
      <c r="N763" s="32" t="s">
        <v>53</v>
      </c>
      <c r="O763" s="32">
        <v>8</v>
      </c>
      <c r="P763" s="32">
        <v>6</v>
      </c>
      <c r="Q763" s="32" t="s">
        <v>34</v>
      </c>
      <c r="R763" s="32">
        <v>0</v>
      </c>
      <c r="S763" s="32" t="s">
        <v>31</v>
      </c>
      <c r="T763" s="32" t="s">
        <v>37</v>
      </c>
      <c r="U763" s="32">
        <v>0</v>
      </c>
      <c r="V763" s="32" t="s">
        <v>44</v>
      </c>
      <c r="W763" s="32">
        <f>SUM(_xlfn.XLOOKUP(B763,freq!$A$2:$A$40,freq!$B$2:$B$40,0),_xlfn.XLOOKUP(C763,freq!$A$2:$A$40,freq!$B$2:$B$40,0),_xlfn.XLOOKUP(D763,freq!$A$2:$A$40,freq!$B$2:$B$40,0),_xlfn.XLOOKUP(E763,freq!$A$2:$A$40,freq!$B$2:$B$40,0),_xlfn.XLOOKUP(F763,freq!$A$2:$A$40,freq!$B$2:$B$40,0),_xlfn.XLOOKUP(G763,freq!$A$2:$A$40,freq!$B$2:$B$40,0),_xlfn.XLOOKUP(H763,freq!$A$2:$A$40,freq!$B$2:$B$40,0),_xlfn.XLOOKUP(I763,freq!$A$2:$A$40,freq!$B$2:$B$40,0),_xlfn.XLOOKUP(J763,freq!$A$2:$A$40,freq!$B$2:$B$40,0),_xlfn.XLOOKUP(K763,freq!$A$2:$A$40,freq!$B$2:$B$40,0),_xlfn.XLOOKUP(L763,freq!$A$2:$A$40,freq!$B$2:$B$40,0),_xlfn.XLOOKUP(M763,freq!$A$2:$A$40,freq!$B$2:$B$40,0),_xlfn.XLOOKUP(N763,freq!$A$2:$A$40,freq!$B$2:$B$40,0),_xlfn.XLOOKUP(O763,freq!$A$2:$A$40,freq!$B$2:$B$40,0),_xlfn.XLOOKUP(P763,freq!$A$2:$A$40,freq!$B$2:$B$40,0),_xlfn.XLOOKUP(Q763,freq!$A$2:$A$40,freq!$B$2:$B$40,0),_xlfn.XLOOKUP(R763,freq!$A$2:$A$40,freq!$B$2:$B$40,0),_xlfn.XLOOKUP(S763,freq!$A$2:$A$40,freq!$B$2:$B$40,0),_xlfn.XLOOKUP(T763,freq!$A$2:$A$40,freq!$B$2:$B$40,0),_xlfn.XLOOKUP(U763,freq!$A$2:$A$40,freq!$B$2:$B$40,0),_xlfn.XLOOKUP(V763,freq!$A$2:$A$40,freq!$B$2:$B$40,0))</f>
        <v>56.680000000000007</v>
      </c>
    </row>
    <row r="764" spans="1:23" x14ac:dyDescent="0.35">
      <c r="A764" s="32" t="s">
        <v>1747</v>
      </c>
      <c r="B764" s="32" t="s">
        <v>35</v>
      </c>
      <c r="C764" s="32" t="s">
        <v>0</v>
      </c>
      <c r="D764" s="32" t="s">
        <v>45</v>
      </c>
      <c r="E764" s="32">
        <v>4</v>
      </c>
      <c r="F764" s="32" t="s">
        <v>34</v>
      </c>
      <c r="G764" s="32">
        <v>7</v>
      </c>
      <c r="H764" s="32" t="s">
        <v>29</v>
      </c>
      <c r="I764" s="32">
        <v>9</v>
      </c>
      <c r="J764" s="32" t="s">
        <v>36</v>
      </c>
      <c r="K764" s="32">
        <v>1</v>
      </c>
      <c r="L764" s="32" t="s">
        <v>3</v>
      </c>
      <c r="M764" s="32" t="s">
        <v>40</v>
      </c>
      <c r="N764" s="32">
        <v>3</v>
      </c>
      <c r="O764" s="32" t="s">
        <v>48</v>
      </c>
      <c r="P764" s="32" t="s">
        <v>38</v>
      </c>
      <c r="Q764" s="32" t="s">
        <v>42</v>
      </c>
      <c r="R764" s="32" t="s">
        <v>50</v>
      </c>
      <c r="S764" s="32" t="s">
        <v>37</v>
      </c>
      <c r="T764" s="32" t="s">
        <v>58</v>
      </c>
      <c r="U764" s="32" t="s">
        <v>2</v>
      </c>
      <c r="V764" s="32" t="s">
        <v>50</v>
      </c>
      <c r="W764" s="32">
        <f>SUM(_xlfn.XLOOKUP(B764,freq!$A$2:$A$40,freq!$B$2:$B$40,0),_xlfn.XLOOKUP(C764,freq!$A$2:$A$40,freq!$B$2:$B$40,0),_xlfn.XLOOKUP(D764,freq!$A$2:$A$40,freq!$B$2:$B$40,0),_xlfn.XLOOKUP(E764,freq!$A$2:$A$40,freq!$B$2:$B$40,0),_xlfn.XLOOKUP(F764,freq!$A$2:$A$40,freq!$B$2:$B$40,0),_xlfn.XLOOKUP(G764,freq!$A$2:$A$40,freq!$B$2:$B$40,0),_xlfn.XLOOKUP(H764,freq!$A$2:$A$40,freq!$B$2:$B$40,0),_xlfn.XLOOKUP(I764,freq!$A$2:$A$40,freq!$B$2:$B$40,0),_xlfn.XLOOKUP(J764,freq!$A$2:$A$40,freq!$B$2:$B$40,0),_xlfn.XLOOKUP(K764,freq!$A$2:$A$40,freq!$B$2:$B$40,0),_xlfn.XLOOKUP(L764,freq!$A$2:$A$40,freq!$B$2:$B$40,0),_xlfn.XLOOKUP(M764,freq!$A$2:$A$40,freq!$B$2:$B$40,0),_xlfn.XLOOKUP(N764,freq!$A$2:$A$40,freq!$B$2:$B$40,0),_xlfn.XLOOKUP(O764,freq!$A$2:$A$40,freq!$B$2:$B$40,0),_xlfn.XLOOKUP(P764,freq!$A$2:$A$40,freq!$B$2:$B$40,0),_xlfn.XLOOKUP(Q764,freq!$A$2:$A$40,freq!$B$2:$B$40,0),_xlfn.XLOOKUP(R764,freq!$A$2:$A$40,freq!$B$2:$B$40,0),_xlfn.XLOOKUP(S764,freq!$A$2:$A$40,freq!$B$2:$B$40,0),_xlfn.XLOOKUP(T764,freq!$A$2:$A$40,freq!$B$2:$B$40,0),_xlfn.XLOOKUP(U764,freq!$A$2:$A$40,freq!$B$2:$B$40,0),_xlfn.XLOOKUP(V764,freq!$A$2:$A$40,freq!$B$2:$B$40,0))</f>
        <v>56.68</v>
      </c>
    </row>
    <row r="765" spans="1:23" x14ac:dyDescent="0.35">
      <c r="A765" s="32" t="s">
        <v>530</v>
      </c>
      <c r="B765" s="32">
        <v>3</v>
      </c>
      <c r="C765" s="32">
        <v>8</v>
      </c>
      <c r="D765" s="32" t="s">
        <v>49</v>
      </c>
      <c r="E765" s="32" t="s">
        <v>28</v>
      </c>
      <c r="F765" s="32" t="s">
        <v>37</v>
      </c>
      <c r="G765" s="32" t="s">
        <v>34</v>
      </c>
      <c r="H765" s="32" t="s">
        <v>37</v>
      </c>
      <c r="I765" s="32">
        <v>8</v>
      </c>
      <c r="J765" s="32">
        <v>7</v>
      </c>
      <c r="K765" s="32" t="s">
        <v>38</v>
      </c>
      <c r="L765" s="32" t="s">
        <v>0</v>
      </c>
      <c r="M765" s="32" t="s">
        <v>28</v>
      </c>
      <c r="N765" s="32" t="s">
        <v>50</v>
      </c>
      <c r="O765" s="32" t="s">
        <v>45</v>
      </c>
      <c r="P765" s="32" t="s">
        <v>46</v>
      </c>
      <c r="Q765" s="32" t="s">
        <v>30</v>
      </c>
      <c r="R765" s="32" t="s">
        <v>45</v>
      </c>
      <c r="S765" s="32" t="s">
        <v>3</v>
      </c>
      <c r="T765" s="32" t="s">
        <v>50</v>
      </c>
      <c r="U765" s="32">
        <v>6</v>
      </c>
      <c r="V765" s="32" t="s">
        <v>43</v>
      </c>
      <c r="W765" s="32">
        <f>SUM(_xlfn.XLOOKUP(B765,freq!$A$2:$A$40,freq!$B$2:$B$40,0),_xlfn.XLOOKUP(C765,freq!$A$2:$A$40,freq!$B$2:$B$40,0),_xlfn.XLOOKUP(D765,freq!$A$2:$A$40,freq!$B$2:$B$40,0),_xlfn.XLOOKUP(E765,freq!$A$2:$A$40,freq!$B$2:$B$40,0),_xlfn.XLOOKUP(F765,freq!$A$2:$A$40,freq!$B$2:$B$40,0),_xlfn.XLOOKUP(G765,freq!$A$2:$A$40,freq!$B$2:$B$40,0),_xlfn.XLOOKUP(H765,freq!$A$2:$A$40,freq!$B$2:$B$40,0),_xlfn.XLOOKUP(I765,freq!$A$2:$A$40,freq!$B$2:$B$40,0),_xlfn.XLOOKUP(J765,freq!$A$2:$A$40,freq!$B$2:$B$40,0),_xlfn.XLOOKUP(K765,freq!$A$2:$A$40,freq!$B$2:$B$40,0),_xlfn.XLOOKUP(L765,freq!$A$2:$A$40,freq!$B$2:$B$40,0),_xlfn.XLOOKUP(M765,freq!$A$2:$A$40,freq!$B$2:$B$40,0),_xlfn.XLOOKUP(N765,freq!$A$2:$A$40,freq!$B$2:$B$40,0),_xlfn.XLOOKUP(O765,freq!$A$2:$A$40,freq!$B$2:$B$40,0),_xlfn.XLOOKUP(P765,freq!$A$2:$A$40,freq!$B$2:$B$40,0),_xlfn.XLOOKUP(Q765,freq!$A$2:$A$40,freq!$B$2:$B$40,0),_xlfn.XLOOKUP(R765,freq!$A$2:$A$40,freq!$B$2:$B$40,0),_xlfn.XLOOKUP(S765,freq!$A$2:$A$40,freq!$B$2:$B$40,0),_xlfn.XLOOKUP(T765,freq!$A$2:$A$40,freq!$B$2:$B$40,0),_xlfn.XLOOKUP(U765,freq!$A$2:$A$40,freq!$B$2:$B$40,0),_xlfn.XLOOKUP(V765,freq!$A$2:$A$40,freq!$B$2:$B$40,0))</f>
        <v>56.66</v>
      </c>
    </row>
    <row r="766" spans="1:23" x14ac:dyDescent="0.35">
      <c r="A766" s="32" t="s">
        <v>1662</v>
      </c>
      <c r="B766" s="32" t="s">
        <v>33</v>
      </c>
      <c r="C766" s="32" t="s">
        <v>41</v>
      </c>
      <c r="D766" s="32" t="s">
        <v>3</v>
      </c>
      <c r="E766" s="32" t="s">
        <v>44</v>
      </c>
      <c r="F766" s="32">
        <v>0</v>
      </c>
      <c r="G766" s="32">
        <v>0</v>
      </c>
      <c r="H766" s="32">
        <v>2</v>
      </c>
      <c r="I766" s="32">
        <v>0</v>
      </c>
      <c r="J766" s="32" t="s">
        <v>53</v>
      </c>
      <c r="K766" s="32" t="s">
        <v>31</v>
      </c>
      <c r="L766" s="32" t="s">
        <v>1</v>
      </c>
      <c r="M766" s="32" t="s">
        <v>32</v>
      </c>
      <c r="N766" s="32" t="s">
        <v>32</v>
      </c>
      <c r="O766" s="32">
        <v>2</v>
      </c>
      <c r="P766" s="32" t="s">
        <v>43</v>
      </c>
      <c r="Q766" s="32" t="s">
        <v>56</v>
      </c>
      <c r="R766" s="32">
        <v>7</v>
      </c>
      <c r="S766" s="32">
        <v>9</v>
      </c>
      <c r="T766" s="32" t="s">
        <v>35</v>
      </c>
      <c r="U766" s="32" t="s">
        <v>3</v>
      </c>
      <c r="V766" s="32" t="s">
        <v>33</v>
      </c>
      <c r="W766" s="32">
        <f>SUM(_xlfn.XLOOKUP(B766,freq!$A$2:$A$40,freq!$B$2:$B$40,0),_xlfn.XLOOKUP(C766,freq!$A$2:$A$40,freq!$B$2:$B$40,0),_xlfn.XLOOKUP(D766,freq!$A$2:$A$40,freq!$B$2:$B$40,0),_xlfn.XLOOKUP(E766,freq!$A$2:$A$40,freq!$B$2:$B$40,0),_xlfn.XLOOKUP(F766,freq!$A$2:$A$40,freq!$B$2:$B$40,0),_xlfn.XLOOKUP(G766,freq!$A$2:$A$40,freq!$B$2:$B$40,0),_xlfn.XLOOKUP(H766,freq!$A$2:$A$40,freq!$B$2:$B$40,0),_xlfn.XLOOKUP(I766,freq!$A$2:$A$40,freq!$B$2:$B$40,0),_xlfn.XLOOKUP(J766,freq!$A$2:$A$40,freq!$B$2:$B$40,0),_xlfn.XLOOKUP(K766,freq!$A$2:$A$40,freq!$B$2:$B$40,0),_xlfn.XLOOKUP(L766,freq!$A$2:$A$40,freq!$B$2:$B$40,0),_xlfn.XLOOKUP(M766,freq!$A$2:$A$40,freq!$B$2:$B$40,0),_xlfn.XLOOKUP(N766,freq!$A$2:$A$40,freq!$B$2:$B$40,0),_xlfn.XLOOKUP(O766,freq!$A$2:$A$40,freq!$B$2:$B$40,0),_xlfn.XLOOKUP(P766,freq!$A$2:$A$40,freq!$B$2:$B$40,0),_xlfn.XLOOKUP(Q766,freq!$A$2:$A$40,freq!$B$2:$B$40,0),_xlfn.XLOOKUP(R766,freq!$A$2:$A$40,freq!$B$2:$B$40,0),_xlfn.XLOOKUP(S766,freq!$A$2:$A$40,freq!$B$2:$B$40,0),_xlfn.XLOOKUP(T766,freq!$A$2:$A$40,freq!$B$2:$B$40,0),_xlfn.XLOOKUP(U766,freq!$A$2:$A$40,freq!$B$2:$B$40,0),_xlfn.XLOOKUP(V766,freq!$A$2:$A$40,freq!$B$2:$B$40,0))</f>
        <v>56.629999999999995</v>
      </c>
    </row>
    <row r="767" spans="1:23" x14ac:dyDescent="0.35">
      <c r="A767" s="32" t="s">
        <v>1360</v>
      </c>
      <c r="B767" s="32" t="s">
        <v>37</v>
      </c>
      <c r="C767" s="32" t="s">
        <v>28</v>
      </c>
      <c r="D767" s="32" t="s">
        <v>43</v>
      </c>
      <c r="E767" s="32" t="s">
        <v>33</v>
      </c>
      <c r="F767" s="32" t="s">
        <v>3</v>
      </c>
      <c r="G767" s="32" t="s">
        <v>31</v>
      </c>
      <c r="H767" s="32">
        <v>3</v>
      </c>
      <c r="I767" s="32" t="s">
        <v>44</v>
      </c>
      <c r="J767" s="32" t="s">
        <v>3</v>
      </c>
      <c r="K767" s="32" t="s">
        <v>31</v>
      </c>
      <c r="L767" s="32" t="s">
        <v>41</v>
      </c>
      <c r="M767" s="32" t="s">
        <v>59</v>
      </c>
      <c r="N767" s="32" t="s">
        <v>42</v>
      </c>
      <c r="O767" s="32" t="s">
        <v>34</v>
      </c>
      <c r="P767" s="32">
        <v>7</v>
      </c>
      <c r="Q767" s="32">
        <v>0</v>
      </c>
      <c r="R767" s="32" t="s">
        <v>31</v>
      </c>
      <c r="S767" s="32" t="s">
        <v>40</v>
      </c>
      <c r="T767" s="32" t="s">
        <v>53</v>
      </c>
      <c r="U767" s="32" t="s">
        <v>30</v>
      </c>
      <c r="V767" s="32" t="s">
        <v>38</v>
      </c>
      <c r="W767" s="32">
        <f>SUM(_xlfn.XLOOKUP(B767,freq!$A$2:$A$40,freq!$B$2:$B$40,0),_xlfn.XLOOKUP(C767,freq!$A$2:$A$40,freq!$B$2:$B$40,0),_xlfn.XLOOKUP(D767,freq!$A$2:$A$40,freq!$B$2:$B$40,0),_xlfn.XLOOKUP(E767,freq!$A$2:$A$40,freq!$B$2:$B$40,0),_xlfn.XLOOKUP(F767,freq!$A$2:$A$40,freq!$B$2:$B$40,0),_xlfn.XLOOKUP(G767,freq!$A$2:$A$40,freq!$B$2:$B$40,0),_xlfn.XLOOKUP(H767,freq!$A$2:$A$40,freq!$B$2:$B$40,0),_xlfn.XLOOKUP(I767,freq!$A$2:$A$40,freq!$B$2:$B$40,0),_xlfn.XLOOKUP(J767,freq!$A$2:$A$40,freq!$B$2:$B$40,0),_xlfn.XLOOKUP(K767,freq!$A$2:$A$40,freq!$B$2:$B$40,0),_xlfn.XLOOKUP(L767,freq!$A$2:$A$40,freq!$B$2:$B$40,0),_xlfn.XLOOKUP(M767,freq!$A$2:$A$40,freq!$B$2:$B$40,0),_xlfn.XLOOKUP(N767,freq!$A$2:$A$40,freq!$B$2:$B$40,0),_xlfn.XLOOKUP(O767,freq!$A$2:$A$40,freq!$B$2:$B$40,0),_xlfn.XLOOKUP(P767,freq!$A$2:$A$40,freq!$B$2:$B$40,0),_xlfn.XLOOKUP(Q767,freq!$A$2:$A$40,freq!$B$2:$B$40,0),_xlfn.XLOOKUP(R767,freq!$A$2:$A$40,freq!$B$2:$B$40,0),_xlfn.XLOOKUP(S767,freq!$A$2:$A$40,freq!$B$2:$B$40,0),_xlfn.XLOOKUP(T767,freq!$A$2:$A$40,freq!$B$2:$B$40,0),_xlfn.XLOOKUP(U767,freq!$A$2:$A$40,freq!$B$2:$B$40,0),_xlfn.XLOOKUP(V767,freq!$A$2:$A$40,freq!$B$2:$B$40,0))</f>
        <v>56.620000000000005</v>
      </c>
    </row>
    <row r="768" spans="1:23" x14ac:dyDescent="0.35">
      <c r="A768" s="32" t="s">
        <v>1606</v>
      </c>
      <c r="B768" s="32" t="s">
        <v>40</v>
      </c>
      <c r="C768" s="32" t="s">
        <v>1</v>
      </c>
      <c r="D768" s="32">
        <v>5</v>
      </c>
      <c r="E768" s="32" t="s">
        <v>1</v>
      </c>
      <c r="F768" s="32" t="s">
        <v>29</v>
      </c>
      <c r="G768" s="32" t="s">
        <v>1</v>
      </c>
      <c r="H768" s="32" t="s">
        <v>33</v>
      </c>
      <c r="I768" s="32" t="s">
        <v>3</v>
      </c>
      <c r="J768" s="32">
        <v>1</v>
      </c>
      <c r="K768" s="32" t="s">
        <v>1</v>
      </c>
      <c r="L768" s="32" t="s">
        <v>40</v>
      </c>
      <c r="M768" s="32">
        <v>2</v>
      </c>
      <c r="N768" s="32" t="s">
        <v>53</v>
      </c>
      <c r="O768" s="32">
        <v>7</v>
      </c>
      <c r="P768" s="32" t="s">
        <v>59</v>
      </c>
      <c r="Q768" s="32">
        <v>1</v>
      </c>
      <c r="R768" s="32" t="s">
        <v>45</v>
      </c>
      <c r="S768" s="32" t="s">
        <v>42</v>
      </c>
      <c r="T768" s="32" t="s">
        <v>50</v>
      </c>
      <c r="U768" s="32">
        <v>6</v>
      </c>
      <c r="V768" s="32" t="s">
        <v>28</v>
      </c>
      <c r="W768" s="32">
        <f>SUM(_xlfn.XLOOKUP(B768,freq!$A$2:$A$40,freq!$B$2:$B$40,0),_xlfn.XLOOKUP(C768,freq!$A$2:$A$40,freq!$B$2:$B$40,0),_xlfn.XLOOKUP(D768,freq!$A$2:$A$40,freq!$B$2:$B$40,0),_xlfn.XLOOKUP(E768,freq!$A$2:$A$40,freq!$B$2:$B$40,0),_xlfn.XLOOKUP(F768,freq!$A$2:$A$40,freq!$B$2:$B$40,0),_xlfn.XLOOKUP(G768,freq!$A$2:$A$40,freq!$B$2:$B$40,0),_xlfn.XLOOKUP(H768,freq!$A$2:$A$40,freq!$B$2:$B$40,0),_xlfn.XLOOKUP(I768,freq!$A$2:$A$40,freq!$B$2:$B$40,0),_xlfn.XLOOKUP(J768,freq!$A$2:$A$40,freq!$B$2:$B$40,0),_xlfn.XLOOKUP(K768,freq!$A$2:$A$40,freq!$B$2:$B$40,0),_xlfn.XLOOKUP(L768,freq!$A$2:$A$40,freq!$B$2:$B$40,0),_xlfn.XLOOKUP(M768,freq!$A$2:$A$40,freq!$B$2:$B$40,0),_xlfn.XLOOKUP(N768,freq!$A$2:$A$40,freq!$B$2:$B$40,0),_xlfn.XLOOKUP(O768,freq!$A$2:$A$40,freq!$B$2:$B$40,0),_xlfn.XLOOKUP(P768,freq!$A$2:$A$40,freq!$B$2:$B$40,0),_xlfn.XLOOKUP(Q768,freq!$A$2:$A$40,freq!$B$2:$B$40,0),_xlfn.XLOOKUP(R768,freq!$A$2:$A$40,freq!$B$2:$B$40,0),_xlfn.XLOOKUP(S768,freq!$A$2:$A$40,freq!$B$2:$B$40,0),_xlfn.XLOOKUP(T768,freq!$A$2:$A$40,freq!$B$2:$B$40,0),_xlfn.XLOOKUP(U768,freq!$A$2:$A$40,freq!$B$2:$B$40,0),_xlfn.XLOOKUP(V768,freq!$A$2:$A$40,freq!$B$2:$B$40,0))</f>
        <v>56.589999999999996</v>
      </c>
    </row>
    <row r="769" spans="1:23" x14ac:dyDescent="0.35">
      <c r="A769" s="32" t="s">
        <v>1917</v>
      </c>
      <c r="B769" s="32">
        <v>5</v>
      </c>
      <c r="C769" s="32">
        <v>8</v>
      </c>
      <c r="D769" s="32" t="s">
        <v>34</v>
      </c>
      <c r="E769" s="32" t="s">
        <v>37</v>
      </c>
      <c r="F769" s="32" t="s">
        <v>45</v>
      </c>
      <c r="G769" s="32">
        <v>7</v>
      </c>
      <c r="H769" s="32" t="s">
        <v>56</v>
      </c>
      <c r="I769" s="32" t="s">
        <v>46</v>
      </c>
      <c r="J769" s="32" t="s">
        <v>50</v>
      </c>
      <c r="K769" s="32">
        <v>4</v>
      </c>
      <c r="L769" s="32" t="s">
        <v>34</v>
      </c>
      <c r="M769" s="32" t="s">
        <v>46</v>
      </c>
      <c r="N769" s="32">
        <v>7</v>
      </c>
      <c r="O769" s="32">
        <v>9</v>
      </c>
      <c r="P769" s="32" t="s">
        <v>53</v>
      </c>
      <c r="Q769" s="32" t="s">
        <v>48</v>
      </c>
      <c r="R769" s="32">
        <v>4</v>
      </c>
      <c r="S769" s="32" t="s">
        <v>45</v>
      </c>
      <c r="T769" s="32" t="s">
        <v>49</v>
      </c>
      <c r="U769" s="32" t="s">
        <v>41</v>
      </c>
      <c r="V769" s="32" t="s">
        <v>50</v>
      </c>
      <c r="W769" s="32">
        <f>SUM(_xlfn.XLOOKUP(B769,freq!$A$2:$A$40,freq!$B$2:$B$40,0),_xlfn.XLOOKUP(C769,freq!$A$2:$A$40,freq!$B$2:$B$40,0),_xlfn.XLOOKUP(D769,freq!$A$2:$A$40,freq!$B$2:$B$40,0),_xlfn.XLOOKUP(E769,freq!$A$2:$A$40,freq!$B$2:$B$40,0),_xlfn.XLOOKUP(F769,freq!$A$2:$A$40,freq!$B$2:$B$40,0),_xlfn.XLOOKUP(G769,freq!$A$2:$A$40,freq!$B$2:$B$40,0),_xlfn.XLOOKUP(H769,freq!$A$2:$A$40,freq!$B$2:$B$40,0),_xlfn.XLOOKUP(I769,freq!$A$2:$A$40,freq!$B$2:$B$40,0),_xlfn.XLOOKUP(J769,freq!$A$2:$A$40,freq!$B$2:$B$40,0),_xlfn.XLOOKUP(K769,freq!$A$2:$A$40,freq!$B$2:$B$40,0),_xlfn.XLOOKUP(L769,freq!$A$2:$A$40,freq!$B$2:$B$40,0),_xlfn.XLOOKUP(M769,freq!$A$2:$A$40,freq!$B$2:$B$40,0),_xlfn.XLOOKUP(N769,freq!$A$2:$A$40,freq!$B$2:$B$40,0),_xlfn.XLOOKUP(O769,freq!$A$2:$A$40,freq!$B$2:$B$40,0),_xlfn.XLOOKUP(P769,freq!$A$2:$A$40,freq!$B$2:$B$40,0),_xlfn.XLOOKUP(Q769,freq!$A$2:$A$40,freq!$B$2:$B$40,0),_xlfn.XLOOKUP(R769,freq!$A$2:$A$40,freq!$B$2:$B$40,0),_xlfn.XLOOKUP(S769,freq!$A$2:$A$40,freq!$B$2:$B$40,0),_xlfn.XLOOKUP(T769,freq!$A$2:$A$40,freq!$B$2:$B$40,0),_xlfn.XLOOKUP(U769,freq!$A$2:$A$40,freq!$B$2:$B$40,0),_xlfn.XLOOKUP(V769,freq!$A$2:$A$40,freq!$B$2:$B$40,0))</f>
        <v>56.589999999999989</v>
      </c>
    </row>
    <row r="770" spans="1:23" x14ac:dyDescent="0.35">
      <c r="A770" s="32" t="s">
        <v>771</v>
      </c>
      <c r="B770" s="32" t="s">
        <v>31</v>
      </c>
      <c r="C770" s="32">
        <v>8</v>
      </c>
      <c r="D770" s="32" t="s">
        <v>56</v>
      </c>
      <c r="E770" s="32" t="s">
        <v>30</v>
      </c>
      <c r="F770" s="32" t="s">
        <v>38</v>
      </c>
      <c r="G770" s="32" t="s">
        <v>40</v>
      </c>
      <c r="H770" s="32" t="s">
        <v>3</v>
      </c>
      <c r="I770" s="32">
        <v>5</v>
      </c>
      <c r="J770" s="32" t="s">
        <v>41</v>
      </c>
      <c r="K770" s="32" t="s">
        <v>58</v>
      </c>
      <c r="L770" s="32">
        <v>9</v>
      </c>
      <c r="M770" s="32" t="s">
        <v>42</v>
      </c>
      <c r="N770" s="32">
        <v>9</v>
      </c>
      <c r="O770" s="32" t="s">
        <v>46</v>
      </c>
      <c r="P770" s="32" t="s">
        <v>45</v>
      </c>
      <c r="Q770" s="32" t="s">
        <v>53</v>
      </c>
      <c r="R770" s="32" t="s">
        <v>28</v>
      </c>
      <c r="S770" s="32" t="s">
        <v>45</v>
      </c>
      <c r="T770" s="32" t="s">
        <v>29</v>
      </c>
      <c r="U770" s="32" t="s">
        <v>30</v>
      </c>
      <c r="V770" s="32">
        <v>8</v>
      </c>
      <c r="W770" s="32">
        <f>SUM(_xlfn.XLOOKUP(B770,freq!$A$2:$A$40,freq!$B$2:$B$40,0),_xlfn.XLOOKUP(C770,freq!$A$2:$A$40,freq!$B$2:$B$40,0),_xlfn.XLOOKUP(D770,freq!$A$2:$A$40,freq!$B$2:$B$40,0),_xlfn.XLOOKUP(E770,freq!$A$2:$A$40,freq!$B$2:$B$40,0),_xlfn.XLOOKUP(F770,freq!$A$2:$A$40,freq!$B$2:$B$40,0),_xlfn.XLOOKUP(G770,freq!$A$2:$A$40,freq!$B$2:$B$40,0),_xlfn.XLOOKUP(H770,freq!$A$2:$A$40,freq!$B$2:$B$40,0),_xlfn.XLOOKUP(I770,freq!$A$2:$A$40,freq!$B$2:$B$40,0),_xlfn.XLOOKUP(J770,freq!$A$2:$A$40,freq!$B$2:$B$40,0),_xlfn.XLOOKUP(K770,freq!$A$2:$A$40,freq!$B$2:$B$40,0),_xlfn.XLOOKUP(L770,freq!$A$2:$A$40,freq!$B$2:$B$40,0),_xlfn.XLOOKUP(M770,freq!$A$2:$A$40,freq!$B$2:$B$40,0),_xlfn.XLOOKUP(N770,freq!$A$2:$A$40,freq!$B$2:$B$40,0),_xlfn.XLOOKUP(O770,freq!$A$2:$A$40,freq!$B$2:$B$40,0),_xlfn.XLOOKUP(P770,freq!$A$2:$A$40,freq!$B$2:$B$40,0),_xlfn.XLOOKUP(Q770,freq!$A$2:$A$40,freq!$B$2:$B$40,0),_xlfn.XLOOKUP(R770,freq!$A$2:$A$40,freq!$B$2:$B$40,0),_xlfn.XLOOKUP(S770,freq!$A$2:$A$40,freq!$B$2:$B$40,0),_xlfn.XLOOKUP(T770,freq!$A$2:$A$40,freq!$B$2:$B$40,0),_xlfn.XLOOKUP(U770,freq!$A$2:$A$40,freq!$B$2:$B$40,0),_xlfn.XLOOKUP(V770,freq!$A$2:$A$40,freq!$B$2:$B$40,0))</f>
        <v>56.500000000000007</v>
      </c>
    </row>
    <row r="771" spans="1:23" x14ac:dyDescent="0.35">
      <c r="A771" s="32" t="s">
        <v>1279</v>
      </c>
      <c r="B771" s="32" t="s">
        <v>59</v>
      </c>
      <c r="C771" s="32" t="s">
        <v>59</v>
      </c>
      <c r="D771" s="32" t="s">
        <v>49</v>
      </c>
      <c r="E771" s="32">
        <v>4</v>
      </c>
      <c r="F771" s="32" t="s">
        <v>29</v>
      </c>
      <c r="G771" s="32">
        <v>7</v>
      </c>
      <c r="H771" s="32">
        <v>9</v>
      </c>
      <c r="I771" s="32" t="s">
        <v>43</v>
      </c>
      <c r="J771" s="32" t="s">
        <v>45</v>
      </c>
      <c r="K771" s="32" t="s">
        <v>35</v>
      </c>
      <c r="L771" s="32" t="s">
        <v>3</v>
      </c>
      <c r="M771" s="32" t="s">
        <v>43</v>
      </c>
      <c r="N771" s="32" t="s">
        <v>4</v>
      </c>
      <c r="O771" s="32">
        <v>2</v>
      </c>
      <c r="P771" s="32">
        <v>7</v>
      </c>
      <c r="Q771" s="32" t="s">
        <v>28</v>
      </c>
      <c r="R771" s="32" t="s">
        <v>58</v>
      </c>
      <c r="S771" s="32" t="s">
        <v>1</v>
      </c>
      <c r="T771" s="32" t="s">
        <v>37</v>
      </c>
      <c r="U771" s="32" t="s">
        <v>33</v>
      </c>
      <c r="V771" s="32" t="s">
        <v>38</v>
      </c>
      <c r="W771" s="32">
        <f>SUM(_xlfn.XLOOKUP(B771,freq!$A$2:$A$40,freq!$B$2:$B$40,0),_xlfn.XLOOKUP(C771,freq!$A$2:$A$40,freq!$B$2:$B$40,0),_xlfn.XLOOKUP(D771,freq!$A$2:$A$40,freq!$B$2:$B$40,0),_xlfn.XLOOKUP(E771,freq!$A$2:$A$40,freq!$B$2:$B$40,0),_xlfn.XLOOKUP(F771,freq!$A$2:$A$40,freq!$B$2:$B$40,0),_xlfn.XLOOKUP(G771,freq!$A$2:$A$40,freq!$B$2:$B$40,0),_xlfn.XLOOKUP(H771,freq!$A$2:$A$40,freq!$B$2:$B$40,0),_xlfn.XLOOKUP(I771,freq!$A$2:$A$40,freq!$B$2:$B$40,0),_xlfn.XLOOKUP(J771,freq!$A$2:$A$40,freq!$B$2:$B$40,0),_xlfn.XLOOKUP(K771,freq!$A$2:$A$40,freq!$B$2:$B$40,0),_xlfn.XLOOKUP(L771,freq!$A$2:$A$40,freq!$B$2:$B$40,0),_xlfn.XLOOKUP(M771,freq!$A$2:$A$40,freq!$B$2:$B$40,0),_xlfn.XLOOKUP(N771,freq!$A$2:$A$40,freq!$B$2:$B$40,0),_xlfn.XLOOKUP(O771,freq!$A$2:$A$40,freq!$B$2:$B$40,0),_xlfn.XLOOKUP(P771,freq!$A$2:$A$40,freq!$B$2:$B$40,0),_xlfn.XLOOKUP(Q771,freq!$A$2:$A$40,freq!$B$2:$B$40,0),_xlfn.XLOOKUP(R771,freq!$A$2:$A$40,freq!$B$2:$B$40,0),_xlfn.XLOOKUP(S771,freq!$A$2:$A$40,freq!$B$2:$B$40,0),_xlfn.XLOOKUP(T771,freq!$A$2:$A$40,freq!$B$2:$B$40,0),_xlfn.XLOOKUP(U771,freq!$A$2:$A$40,freq!$B$2:$B$40,0),_xlfn.XLOOKUP(V771,freq!$A$2:$A$40,freq!$B$2:$B$40,0))</f>
        <v>56.49</v>
      </c>
    </row>
    <row r="772" spans="1:23" x14ac:dyDescent="0.35">
      <c r="A772" s="32" t="s">
        <v>1130</v>
      </c>
      <c r="B772" s="32" t="s">
        <v>2</v>
      </c>
      <c r="C772" s="32" t="s">
        <v>53</v>
      </c>
      <c r="D772" s="32" t="s">
        <v>43</v>
      </c>
      <c r="E772" s="32" t="s">
        <v>53</v>
      </c>
      <c r="F772" s="32">
        <v>5</v>
      </c>
      <c r="G772" s="32" t="s">
        <v>3</v>
      </c>
      <c r="H772" s="32">
        <v>9</v>
      </c>
      <c r="I772" s="32">
        <v>9</v>
      </c>
      <c r="J772" s="32" t="s">
        <v>1</v>
      </c>
      <c r="K772" s="32" t="s">
        <v>0</v>
      </c>
      <c r="L772" s="32">
        <v>7</v>
      </c>
      <c r="M772" s="32" t="s">
        <v>45</v>
      </c>
      <c r="N772" s="32" t="s">
        <v>0</v>
      </c>
      <c r="O772" s="32" t="s">
        <v>30</v>
      </c>
      <c r="P772" s="32" t="s">
        <v>4</v>
      </c>
      <c r="Q772" s="32" t="s">
        <v>34</v>
      </c>
      <c r="R772" s="32" t="s">
        <v>38</v>
      </c>
      <c r="S772" s="32">
        <v>0</v>
      </c>
      <c r="T772" s="32" t="s">
        <v>4</v>
      </c>
      <c r="U772" s="32">
        <v>7</v>
      </c>
      <c r="V772" s="32" t="s">
        <v>45</v>
      </c>
      <c r="W772" s="32">
        <f>SUM(_xlfn.XLOOKUP(B772,freq!$A$2:$A$40,freq!$B$2:$B$40,0),_xlfn.XLOOKUP(C772,freq!$A$2:$A$40,freq!$B$2:$B$40,0),_xlfn.XLOOKUP(D772,freq!$A$2:$A$40,freq!$B$2:$B$40,0),_xlfn.XLOOKUP(E772,freq!$A$2:$A$40,freq!$B$2:$B$40,0),_xlfn.XLOOKUP(F772,freq!$A$2:$A$40,freq!$B$2:$B$40,0),_xlfn.XLOOKUP(G772,freq!$A$2:$A$40,freq!$B$2:$B$40,0),_xlfn.XLOOKUP(H772,freq!$A$2:$A$40,freq!$B$2:$B$40,0),_xlfn.XLOOKUP(I772,freq!$A$2:$A$40,freq!$B$2:$B$40,0),_xlfn.XLOOKUP(J772,freq!$A$2:$A$40,freq!$B$2:$B$40,0),_xlfn.XLOOKUP(K772,freq!$A$2:$A$40,freq!$B$2:$B$40,0),_xlfn.XLOOKUP(L772,freq!$A$2:$A$40,freq!$B$2:$B$40,0),_xlfn.XLOOKUP(M772,freq!$A$2:$A$40,freq!$B$2:$B$40,0),_xlfn.XLOOKUP(N772,freq!$A$2:$A$40,freq!$B$2:$B$40,0),_xlfn.XLOOKUP(O772,freq!$A$2:$A$40,freq!$B$2:$B$40,0),_xlfn.XLOOKUP(P772,freq!$A$2:$A$40,freq!$B$2:$B$40,0),_xlfn.XLOOKUP(Q772,freq!$A$2:$A$40,freq!$B$2:$B$40,0),_xlfn.XLOOKUP(R772,freq!$A$2:$A$40,freq!$B$2:$B$40,0),_xlfn.XLOOKUP(S772,freq!$A$2:$A$40,freq!$B$2:$B$40,0),_xlfn.XLOOKUP(T772,freq!$A$2:$A$40,freq!$B$2:$B$40,0),_xlfn.XLOOKUP(U772,freq!$A$2:$A$40,freq!$B$2:$B$40,0),_xlfn.XLOOKUP(V772,freq!$A$2:$A$40,freq!$B$2:$B$40,0))</f>
        <v>56.480000000000004</v>
      </c>
    </row>
    <row r="773" spans="1:23" x14ac:dyDescent="0.35">
      <c r="A773" s="32" t="s">
        <v>1414</v>
      </c>
      <c r="B773" s="32">
        <v>5</v>
      </c>
      <c r="C773" s="32" t="s">
        <v>59</v>
      </c>
      <c r="D773" s="32" t="s">
        <v>34</v>
      </c>
      <c r="E773" s="32" t="s">
        <v>59</v>
      </c>
      <c r="F773" s="32" t="s">
        <v>42</v>
      </c>
      <c r="G773" s="32" t="s">
        <v>35</v>
      </c>
      <c r="H773" s="32">
        <v>2</v>
      </c>
      <c r="I773" s="32">
        <v>6</v>
      </c>
      <c r="J773" s="32" t="s">
        <v>42</v>
      </c>
      <c r="K773" s="32">
        <v>8</v>
      </c>
      <c r="L773" s="32">
        <v>4</v>
      </c>
      <c r="M773" s="32" t="s">
        <v>35</v>
      </c>
      <c r="N773" s="32" t="s">
        <v>3</v>
      </c>
      <c r="O773" s="32" t="s">
        <v>3</v>
      </c>
      <c r="P773" s="32" t="s">
        <v>46</v>
      </c>
      <c r="Q773" s="32" t="s">
        <v>2</v>
      </c>
      <c r="R773" s="32" t="s">
        <v>28</v>
      </c>
      <c r="S773" s="32" t="s">
        <v>0</v>
      </c>
      <c r="T773" s="32" t="s">
        <v>3</v>
      </c>
      <c r="U773" s="32" t="s">
        <v>49</v>
      </c>
      <c r="V773" s="32" t="s">
        <v>42</v>
      </c>
      <c r="W773" s="32">
        <f>SUM(_xlfn.XLOOKUP(B773,freq!$A$2:$A$40,freq!$B$2:$B$40,0),_xlfn.XLOOKUP(C773,freq!$A$2:$A$40,freq!$B$2:$B$40,0),_xlfn.XLOOKUP(D773,freq!$A$2:$A$40,freq!$B$2:$B$40,0),_xlfn.XLOOKUP(E773,freq!$A$2:$A$40,freq!$B$2:$B$40,0),_xlfn.XLOOKUP(F773,freq!$A$2:$A$40,freq!$B$2:$B$40,0),_xlfn.XLOOKUP(G773,freq!$A$2:$A$40,freq!$B$2:$B$40,0),_xlfn.XLOOKUP(H773,freq!$A$2:$A$40,freq!$B$2:$B$40,0),_xlfn.XLOOKUP(I773,freq!$A$2:$A$40,freq!$B$2:$B$40,0),_xlfn.XLOOKUP(J773,freq!$A$2:$A$40,freq!$B$2:$B$40,0),_xlfn.XLOOKUP(K773,freq!$A$2:$A$40,freq!$B$2:$B$40,0),_xlfn.XLOOKUP(L773,freq!$A$2:$A$40,freq!$B$2:$B$40,0),_xlfn.XLOOKUP(M773,freq!$A$2:$A$40,freq!$B$2:$B$40,0),_xlfn.XLOOKUP(N773,freq!$A$2:$A$40,freq!$B$2:$B$40,0),_xlfn.XLOOKUP(O773,freq!$A$2:$A$40,freq!$B$2:$B$40,0),_xlfn.XLOOKUP(P773,freq!$A$2:$A$40,freq!$B$2:$B$40,0),_xlfn.XLOOKUP(Q773,freq!$A$2:$A$40,freq!$B$2:$B$40,0),_xlfn.XLOOKUP(R773,freq!$A$2:$A$40,freq!$B$2:$B$40,0),_xlfn.XLOOKUP(S773,freq!$A$2:$A$40,freq!$B$2:$B$40,0),_xlfn.XLOOKUP(T773,freq!$A$2:$A$40,freq!$B$2:$B$40,0),_xlfn.XLOOKUP(U773,freq!$A$2:$A$40,freq!$B$2:$B$40,0),_xlfn.XLOOKUP(V773,freq!$A$2:$A$40,freq!$B$2:$B$40,0))</f>
        <v>56.470000000000006</v>
      </c>
    </row>
    <row r="774" spans="1:23" x14ac:dyDescent="0.35">
      <c r="A774" s="32" t="s">
        <v>1293</v>
      </c>
      <c r="B774" s="32" t="s">
        <v>36</v>
      </c>
      <c r="C774" s="32" t="s">
        <v>31</v>
      </c>
      <c r="D774" s="32">
        <v>1</v>
      </c>
      <c r="E774" s="32" t="s">
        <v>30</v>
      </c>
      <c r="F774" s="32" t="s">
        <v>3</v>
      </c>
      <c r="G774" s="32">
        <v>0</v>
      </c>
      <c r="H774" s="32" t="s">
        <v>40</v>
      </c>
      <c r="I774" s="32" t="s">
        <v>30</v>
      </c>
      <c r="J774" s="32" t="s">
        <v>35</v>
      </c>
      <c r="K774" s="32">
        <v>1</v>
      </c>
      <c r="L774" s="32" t="s">
        <v>31</v>
      </c>
      <c r="M774" s="32" t="s">
        <v>2</v>
      </c>
      <c r="N774" s="32" t="s">
        <v>36</v>
      </c>
      <c r="O774" s="32" t="s">
        <v>2</v>
      </c>
      <c r="P774" s="32" t="s">
        <v>30</v>
      </c>
      <c r="Q774" s="32">
        <v>0</v>
      </c>
      <c r="R774" s="32">
        <v>2</v>
      </c>
      <c r="S774" s="32" t="s">
        <v>28</v>
      </c>
      <c r="T774" s="32" t="s">
        <v>28</v>
      </c>
      <c r="U774" s="32">
        <v>1</v>
      </c>
      <c r="V774" s="32">
        <v>1</v>
      </c>
      <c r="W774" s="32">
        <f>SUM(_xlfn.XLOOKUP(B774,freq!$A$2:$A$40,freq!$B$2:$B$40,0),_xlfn.XLOOKUP(C774,freq!$A$2:$A$40,freq!$B$2:$B$40,0),_xlfn.XLOOKUP(D774,freq!$A$2:$A$40,freq!$B$2:$B$40,0),_xlfn.XLOOKUP(E774,freq!$A$2:$A$40,freq!$B$2:$B$40,0),_xlfn.XLOOKUP(F774,freq!$A$2:$A$40,freq!$B$2:$B$40,0),_xlfn.XLOOKUP(G774,freq!$A$2:$A$40,freq!$B$2:$B$40,0),_xlfn.XLOOKUP(H774,freq!$A$2:$A$40,freq!$B$2:$B$40,0),_xlfn.XLOOKUP(I774,freq!$A$2:$A$40,freq!$B$2:$B$40,0),_xlfn.XLOOKUP(J774,freq!$A$2:$A$40,freq!$B$2:$B$40,0),_xlfn.XLOOKUP(K774,freq!$A$2:$A$40,freq!$B$2:$B$40,0),_xlfn.XLOOKUP(L774,freq!$A$2:$A$40,freq!$B$2:$B$40,0),_xlfn.XLOOKUP(M774,freq!$A$2:$A$40,freq!$B$2:$B$40,0),_xlfn.XLOOKUP(N774,freq!$A$2:$A$40,freq!$B$2:$B$40,0),_xlfn.XLOOKUP(O774,freq!$A$2:$A$40,freq!$B$2:$B$40,0),_xlfn.XLOOKUP(P774,freq!$A$2:$A$40,freq!$B$2:$B$40,0),_xlfn.XLOOKUP(Q774,freq!$A$2:$A$40,freq!$B$2:$B$40,0),_xlfn.XLOOKUP(R774,freq!$A$2:$A$40,freq!$B$2:$B$40,0),_xlfn.XLOOKUP(S774,freq!$A$2:$A$40,freq!$B$2:$B$40,0),_xlfn.XLOOKUP(T774,freq!$A$2:$A$40,freq!$B$2:$B$40,0),_xlfn.XLOOKUP(U774,freq!$A$2:$A$40,freq!$B$2:$B$40,0),_xlfn.XLOOKUP(V774,freq!$A$2:$A$40,freq!$B$2:$B$40,0))</f>
        <v>56.45</v>
      </c>
    </row>
    <row r="775" spans="1:23" x14ac:dyDescent="0.35">
      <c r="A775" s="32" t="s">
        <v>1820</v>
      </c>
      <c r="B775" s="32" t="s">
        <v>34</v>
      </c>
      <c r="C775" s="32" t="s">
        <v>31</v>
      </c>
      <c r="D775" s="32" t="s">
        <v>35</v>
      </c>
      <c r="E775" s="32" t="s">
        <v>58</v>
      </c>
      <c r="F775" s="32" t="s">
        <v>46</v>
      </c>
      <c r="G775" s="32" t="s">
        <v>48</v>
      </c>
      <c r="H775" s="32">
        <v>2</v>
      </c>
      <c r="I775" s="32">
        <v>4</v>
      </c>
      <c r="J775" s="32" t="s">
        <v>42</v>
      </c>
      <c r="K775" s="32" t="s">
        <v>43</v>
      </c>
      <c r="L775" s="32" t="s">
        <v>46</v>
      </c>
      <c r="M775" s="32" t="s">
        <v>32</v>
      </c>
      <c r="N775" s="32" t="s">
        <v>1</v>
      </c>
      <c r="O775" s="32" t="s">
        <v>38</v>
      </c>
      <c r="P775" s="32" t="s">
        <v>33</v>
      </c>
      <c r="Q775" s="32" t="s">
        <v>0</v>
      </c>
      <c r="R775" s="32" t="s">
        <v>49</v>
      </c>
      <c r="S775" s="32" t="s">
        <v>44</v>
      </c>
      <c r="T775" s="32">
        <v>3</v>
      </c>
      <c r="U775" s="32">
        <v>6</v>
      </c>
      <c r="V775" s="32" t="s">
        <v>56</v>
      </c>
      <c r="W775" s="32">
        <f>SUM(_xlfn.XLOOKUP(B775,freq!$A$2:$A$40,freq!$B$2:$B$40,0),_xlfn.XLOOKUP(C775,freq!$A$2:$A$40,freq!$B$2:$B$40,0),_xlfn.XLOOKUP(D775,freq!$A$2:$A$40,freq!$B$2:$B$40,0),_xlfn.XLOOKUP(E775,freq!$A$2:$A$40,freq!$B$2:$B$40,0),_xlfn.XLOOKUP(F775,freq!$A$2:$A$40,freq!$B$2:$B$40,0),_xlfn.XLOOKUP(G775,freq!$A$2:$A$40,freq!$B$2:$B$40,0),_xlfn.XLOOKUP(H775,freq!$A$2:$A$40,freq!$B$2:$B$40,0),_xlfn.XLOOKUP(I775,freq!$A$2:$A$40,freq!$B$2:$B$40,0),_xlfn.XLOOKUP(J775,freq!$A$2:$A$40,freq!$B$2:$B$40,0),_xlfn.XLOOKUP(K775,freq!$A$2:$A$40,freq!$B$2:$B$40,0),_xlfn.XLOOKUP(L775,freq!$A$2:$A$40,freq!$B$2:$B$40,0),_xlfn.XLOOKUP(M775,freq!$A$2:$A$40,freq!$B$2:$B$40,0),_xlfn.XLOOKUP(N775,freq!$A$2:$A$40,freq!$B$2:$B$40,0),_xlfn.XLOOKUP(O775,freq!$A$2:$A$40,freq!$B$2:$B$40,0),_xlfn.XLOOKUP(P775,freq!$A$2:$A$40,freq!$B$2:$B$40,0),_xlfn.XLOOKUP(Q775,freq!$A$2:$A$40,freq!$B$2:$B$40,0),_xlfn.XLOOKUP(R775,freq!$A$2:$A$40,freq!$B$2:$B$40,0),_xlfn.XLOOKUP(S775,freq!$A$2:$A$40,freq!$B$2:$B$40,0),_xlfn.XLOOKUP(T775,freq!$A$2:$A$40,freq!$B$2:$B$40,0),_xlfn.XLOOKUP(U775,freq!$A$2:$A$40,freq!$B$2:$B$40,0),_xlfn.XLOOKUP(V775,freq!$A$2:$A$40,freq!$B$2:$B$40,0))</f>
        <v>56.42</v>
      </c>
    </row>
    <row r="776" spans="1:23" x14ac:dyDescent="0.35">
      <c r="A776" s="32" t="s">
        <v>277</v>
      </c>
      <c r="B776" s="32" t="s">
        <v>2</v>
      </c>
      <c r="C776" s="32" t="s">
        <v>37</v>
      </c>
      <c r="D776" s="32" t="s">
        <v>43</v>
      </c>
      <c r="E776" s="32">
        <v>8</v>
      </c>
      <c r="F776" s="32" t="s">
        <v>32</v>
      </c>
      <c r="G776" s="32">
        <v>6</v>
      </c>
      <c r="H776" s="32" t="s">
        <v>3</v>
      </c>
      <c r="I776" s="32" t="s">
        <v>59</v>
      </c>
      <c r="J776" s="32" t="s">
        <v>4</v>
      </c>
      <c r="K776" s="32" t="s">
        <v>50</v>
      </c>
      <c r="L776" s="32" t="s">
        <v>1</v>
      </c>
      <c r="M776" s="32" t="s">
        <v>44</v>
      </c>
      <c r="N776" s="32" t="s">
        <v>4</v>
      </c>
      <c r="O776" s="32">
        <v>1</v>
      </c>
      <c r="P776" s="32">
        <v>5</v>
      </c>
      <c r="Q776" s="32" t="s">
        <v>30</v>
      </c>
      <c r="R776" s="32" t="s">
        <v>43</v>
      </c>
      <c r="S776" s="32">
        <v>6</v>
      </c>
      <c r="T776" s="32" t="s">
        <v>2</v>
      </c>
      <c r="U776" s="32" t="s">
        <v>42</v>
      </c>
      <c r="V776" s="32" t="s">
        <v>36</v>
      </c>
      <c r="W776" s="32">
        <f>SUM(_xlfn.XLOOKUP(B776,freq!$A$2:$A$40,freq!$B$2:$B$40,0),_xlfn.XLOOKUP(C776,freq!$A$2:$A$40,freq!$B$2:$B$40,0),_xlfn.XLOOKUP(D776,freq!$A$2:$A$40,freq!$B$2:$B$40,0),_xlfn.XLOOKUP(E776,freq!$A$2:$A$40,freq!$B$2:$B$40,0),_xlfn.XLOOKUP(F776,freq!$A$2:$A$40,freq!$B$2:$B$40,0),_xlfn.XLOOKUP(G776,freq!$A$2:$A$40,freq!$B$2:$B$40,0),_xlfn.XLOOKUP(H776,freq!$A$2:$A$40,freq!$B$2:$B$40,0),_xlfn.XLOOKUP(I776,freq!$A$2:$A$40,freq!$B$2:$B$40,0),_xlfn.XLOOKUP(J776,freq!$A$2:$A$40,freq!$B$2:$B$40,0),_xlfn.XLOOKUP(K776,freq!$A$2:$A$40,freq!$B$2:$B$40,0),_xlfn.XLOOKUP(L776,freq!$A$2:$A$40,freq!$B$2:$B$40,0),_xlfn.XLOOKUP(M776,freq!$A$2:$A$40,freq!$B$2:$B$40,0),_xlfn.XLOOKUP(N776,freq!$A$2:$A$40,freq!$B$2:$B$40,0),_xlfn.XLOOKUP(O776,freq!$A$2:$A$40,freq!$B$2:$B$40,0),_xlfn.XLOOKUP(P776,freq!$A$2:$A$40,freq!$B$2:$B$40,0),_xlfn.XLOOKUP(Q776,freq!$A$2:$A$40,freq!$B$2:$B$40,0),_xlfn.XLOOKUP(R776,freq!$A$2:$A$40,freq!$B$2:$B$40,0),_xlfn.XLOOKUP(S776,freq!$A$2:$A$40,freq!$B$2:$B$40,0),_xlfn.XLOOKUP(T776,freq!$A$2:$A$40,freq!$B$2:$B$40,0),_xlfn.XLOOKUP(U776,freq!$A$2:$A$40,freq!$B$2:$B$40,0),_xlfn.XLOOKUP(V776,freq!$A$2:$A$40,freq!$B$2:$B$40,0))</f>
        <v>56.41</v>
      </c>
    </row>
    <row r="777" spans="1:23" x14ac:dyDescent="0.35">
      <c r="A777" s="32" t="s">
        <v>627</v>
      </c>
      <c r="B777" s="32" t="s">
        <v>34</v>
      </c>
      <c r="C777" s="32" t="s">
        <v>40</v>
      </c>
      <c r="D777" s="32">
        <v>8</v>
      </c>
      <c r="E777" s="32" t="s">
        <v>45</v>
      </c>
      <c r="F777" s="32" t="s">
        <v>35</v>
      </c>
      <c r="G777" s="32">
        <v>7</v>
      </c>
      <c r="H777" s="32">
        <v>3</v>
      </c>
      <c r="I777" s="32">
        <v>4</v>
      </c>
      <c r="J777" s="32">
        <v>5</v>
      </c>
      <c r="K777" s="32" t="s">
        <v>3</v>
      </c>
      <c r="L777" s="32" t="s">
        <v>36</v>
      </c>
      <c r="M777" s="32" t="s">
        <v>29</v>
      </c>
      <c r="N777" s="32" t="s">
        <v>1</v>
      </c>
      <c r="O777" s="32">
        <v>5</v>
      </c>
      <c r="P777" s="32" t="s">
        <v>4</v>
      </c>
      <c r="Q777" s="32">
        <v>3</v>
      </c>
      <c r="R777" s="32" t="s">
        <v>33</v>
      </c>
      <c r="S777" s="32" t="s">
        <v>0</v>
      </c>
      <c r="T777" s="32" t="s">
        <v>0</v>
      </c>
      <c r="U777" s="32" t="s">
        <v>48</v>
      </c>
      <c r="V777" s="32" t="s">
        <v>56</v>
      </c>
      <c r="W777" s="32">
        <f>SUM(_xlfn.XLOOKUP(B777,freq!$A$2:$A$40,freq!$B$2:$B$40,0),_xlfn.XLOOKUP(C777,freq!$A$2:$A$40,freq!$B$2:$B$40,0),_xlfn.XLOOKUP(D777,freq!$A$2:$A$40,freq!$B$2:$B$40,0),_xlfn.XLOOKUP(E777,freq!$A$2:$A$40,freq!$B$2:$B$40,0),_xlfn.XLOOKUP(F777,freq!$A$2:$A$40,freq!$B$2:$B$40,0),_xlfn.XLOOKUP(G777,freq!$A$2:$A$40,freq!$B$2:$B$40,0),_xlfn.XLOOKUP(H777,freq!$A$2:$A$40,freq!$B$2:$B$40,0),_xlfn.XLOOKUP(I777,freq!$A$2:$A$40,freq!$B$2:$B$40,0),_xlfn.XLOOKUP(J777,freq!$A$2:$A$40,freq!$B$2:$B$40,0),_xlfn.XLOOKUP(K777,freq!$A$2:$A$40,freq!$B$2:$B$40,0),_xlfn.XLOOKUP(L777,freq!$A$2:$A$40,freq!$B$2:$B$40,0),_xlfn.XLOOKUP(M777,freq!$A$2:$A$40,freq!$B$2:$B$40,0),_xlfn.XLOOKUP(N777,freq!$A$2:$A$40,freq!$B$2:$B$40,0),_xlfn.XLOOKUP(O777,freq!$A$2:$A$40,freq!$B$2:$B$40,0),_xlfn.XLOOKUP(P777,freq!$A$2:$A$40,freq!$B$2:$B$40,0),_xlfn.XLOOKUP(Q777,freq!$A$2:$A$40,freq!$B$2:$B$40,0),_xlfn.XLOOKUP(R777,freq!$A$2:$A$40,freq!$B$2:$B$40,0),_xlfn.XLOOKUP(S777,freq!$A$2:$A$40,freq!$B$2:$B$40,0),_xlfn.XLOOKUP(T777,freq!$A$2:$A$40,freq!$B$2:$B$40,0),_xlfn.XLOOKUP(U777,freq!$A$2:$A$40,freq!$B$2:$B$40,0),_xlfn.XLOOKUP(V777,freq!$A$2:$A$40,freq!$B$2:$B$40,0))</f>
        <v>56.400000000000006</v>
      </c>
    </row>
    <row r="778" spans="1:23" x14ac:dyDescent="0.35">
      <c r="A778" s="32" t="s">
        <v>441</v>
      </c>
      <c r="B778" s="32" t="s">
        <v>58</v>
      </c>
      <c r="C778" s="32">
        <v>7</v>
      </c>
      <c r="D778" s="32" t="s">
        <v>56</v>
      </c>
      <c r="E778" s="32">
        <v>0</v>
      </c>
      <c r="F778" s="32" t="s">
        <v>31</v>
      </c>
      <c r="G778" s="32" t="s">
        <v>1</v>
      </c>
      <c r="H778" s="32">
        <v>3</v>
      </c>
      <c r="I778" s="32" t="s">
        <v>48</v>
      </c>
      <c r="J778" s="32" t="s">
        <v>37</v>
      </c>
      <c r="K778" s="32" t="s">
        <v>34</v>
      </c>
      <c r="L778" s="32" t="s">
        <v>0</v>
      </c>
      <c r="M778" s="32" t="s">
        <v>41</v>
      </c>
      <c r="N778" s="32" t="s">
        <v>53</v>
      </c>
      <c r="O778" s="32" t="s">
        <v>28</v>
      </c>
      <c r="P778" s="32">
        <v>1</v>
      </c>
      <c r="Q778" s="32" t="s">
        <v>37</v>
      </c>
      <c r="R778" s="32">
        <v>8</v>
      </c>
      <c r="S778" s="32" t="s">
        <v>30</v>
      </c>
      <c r="T778" s="32" t="s">
        <v>35</v>
      </c>
      <c r="U778" s="32" t="s">
        <v>59</v>
      </c>
      <c r="V778" s="32">
        <v>2</v>
      </c>
      <c r="W778" s="32">
        <f>SUM(_xlfn.XLOOKUP(B778,freq!$A$2:$A$40,freq!$B$2:$B$40,0),_xlfn.XLOOKUP(C778,freq!$A$2:$A$40,freq!$B$2:$B$40,0),_xlfn.XLOOKUP(D778,freq!$A$2:$A$40,freq!$B$2:$B$40,0),_xlfn.XLOOKUP(E778,freq!$A$2:$A$40,freq!$B$2:$B$40,0),_xlfn.XLOOKUP(F778,freq!$A$2:$A$40,freq!$B$2:$B$40,0),_xlfn.XLOOKUP(G778,freq!$A$2:$A$40,freq!$B$2:$B$40,0),_xlfn.XLOOKUP(H778,freq!$A$2:$A$40,freq!$B$2:$B$40,0),_xlfn.XLOOKUP(I778,freq!$A$2:$A$40,freq!$B$2:$B$40,0),_xlfn.XLOOKUP(J778,freq!$A$2:$A$40,freq!$B$2:$B$40,0),_xlfn.XLOOKUP(K778,freq!$A$2:$A$40,freq!$B$2:$B$40,0),_xlfn.XLOOKUP(L778,freq!$A$2:$A$40,freq!$B$2:$B$40,0),_xlfn.XLOOKUP(M778,freq!$A$2:$A$40,freq!$B$2:$B$40,0),_xlfn.XLOOKUP(N778,freq!$A$2:$A$40,freq!$B$2:$B$40,0),_xlfn.XLOOKUP(O778,freq!$A$2:$A$40,freq!$B$2:$B$40,0),_xlfn.XLOOKUP(P778,freq!$A$2:$A$40,freq!$B$2:$B$40,0),_xlfn.XLOOKUP(Q778,freq!$A$2:$A$40,freq!$B$2:$B$40,0),_xlfn.XLOOKUP(R778,freq!$A$2:$A$40,freq!$B$2:$B$40,0),_xlfn.XLOOKUP(S778,freq!$A$2:$A$40,freq!$B$2:$B$40,0),_xlfn.XLOOKUP(T778,freq!$A$2:$A$40,freq!$B$2:$B$40,0),_xlfn.XLOOKUP(U778,freq!$A$2:$A$40,freq!$B$2:$B$40,0),_xlfn.XLOOKUP(V778,freq!$A$2:$A$40,freq!$B$2:$B$40,0))</f>
        <v>56.350000000000009</v>
      </c>
    </row>
    <row r="779" spans="1:23" x14ac:dyDescent="0.35">
      <c r="A779" s="32" t="s">
        <v>1066</v>
      </c>
      <c r="B779" s="32" t="s">
        <v>59</v>
      </c>
      <c r="C779" s="32" t="s">
        <v>2</v>
      </c>
      <c r="D779" s="32" t="s">
        <v>33</v>
      </c>
      <c r="E779" s="32" t="s">
        <v>56</v>
      </c>
      <c r="F779" s="32" t="s">
        <v>36</v>
      </c>
      <c r="G779" s="32" t="s">
        <v>0</v>
      </c>
      <c r="H779" s="32" t="s">
        <v>35</v>
      </c>
      <c r="I779" s="32" t="s">
        <v>4</v>
      </c>
      <c r="J779" s="32">
        <v>3</v>
      </c>
      <c r="K779" s="32">
        <v>8</v>
      </c>
      <c r="L779" s="32" t="s">
        <v>46</v>
      </c>
      <c r="M779" s="32" t="s">
        <v>56</v>
      </c>
      <c r="N779" s="32">
        <v>3</v>
      </c>
      <c r="O779" s="32">
        <v>2</v>
      </c>
      <c r="P779" s="32" t="s">
        <v>30</v>
      </c>
      <c r="Q779" s="32" t="s">
        <v>59</v>
      </c>
      <c r="R779" s="32" t="s">
        <v>4</v>
      </c>
      <c r="S779" s="32">
        <v>3</v>
      </c>
      <c r="T779" s="32" t="s">
        <v>48</v>
      </c>
      <c r="U779" s="32">
        <v>0</v>
      </c>
      <c r="V779" s="32" t="s">
        <v>32</v>
      </c>
      <c r="W779" s="32">
        <f>SUM(_xlfn.XLOOKUP(B779,freq!$A$2:$A$40,freq!$B$2:$B$40,0),_xlfn.XLOOKUP(C779,freq!$A$2:$A$40,freq!$B$2:$B$40,0),_xlfn.XLOOKUP(D779,freq!$A$2:$A$40,freq!$B$2:$B$40,0),_xlfn.XLOOKUP(E779,freq!$A$2:$A$40,freq!$B$2:$B$40,0),_xlfn.XLOOKUP(F779,freq!$A$2:$A$40,freq!$B$2:$B$40,0),_xlfn.XLOOKUP(G779,freq!$A$2:$A$40,freq!$B$2:$B$40,0),_xlfn.XLOOKUP(H779,freq!$A$2:$A$40,freq!$B$2:$B$40,0),_xlfn.XLOOKUP(I779,freq!$A$2:$A$40,freq!$B$2:$B$40,0),_xlfn.XLOOKUP(J779,freq!$A$2:$A$40,freq!$B$2:$B$40,0),_xlfn.XLOOKUP(K779,freq!$A$2:$A$40,freq!$B$2:$B$40,0),_xlfn.XLOOKUP(L779,freq!$A$2:$A$40,freq!$B$2:$B$40,0),_xlfn.XLOOKUP(M779,freq!$A$2:$A$40,freq!$B$2:$B$40,0),_xlfn.XLOOKUP(N779,freq!$A$2:$A$40,freq!$B$2:$B$40,0),_xlfn.XLOOKUP(O779,freq!$A$2:$A$40,freq!$B$2:$B$40,0),_xlfn.XLOOKUP(P779,freq!$A$2:$A$40,freq!$B$2:$B$40,0),_xlfn.XLOOKUP(Q779,freq!$A$2:$A$40,freq!$B$2:$B$40,0),_xlfn.XLOOKUP(R779,freq!$A$2:$A$40,freq!$B$2:$B$40,0),_xlfn.XLOOKUP(S779,freq!$A$2:$A$40,freq!$B$2:$B$40,0),_xlfn.XLOOKUP(T779,freq!$A$2:$A$40,freq!$B$2:$B$40,0),_xlfn.XLOOKUP(U779,freq!$A$2:$A$40,freq!$B$2:$B$40,0),_xlfn.XLOOKUP(V779,freq!$A$2:$A$40,freq!$B$2:$B$40,0))</f>
        <v>56.350000000000009</v>
      </c>
    </row>
    <row r="780" spans="1:23" x14ac:dyDescent="0.35">
      <c r="A780" s="32" t="s">
        <v>2021</v>
      </c>
      <c r="B780" s="32" t="s">
        <v>53</v>
      </c>
      <c r="C780" s="32" t="s">
        <v>3</v>
      </c>
      <c r="D780" s="32">
        <v>9</v>
      </c>
      <c r="E780" s="32" t="s">
        <v>1</v>
      </c>
      <c r="F780" s="32" t="s">
        <v>37</v>
      </c>
      <c r="G780" s="32" t="s">
        <v>40</v>
      </c>
      <c r="H780" s="32">
        <v>5</v>
      </c>
      <c r="I780" s="32" t="s">
        <v>30</v>
      </c>
      <c r="J780" s="32" t="s">
        <v>1</v>
      </c>
      <c r="K780" s="32">
        <v>6</v>
      </c>
      <c r="L780" s="32" t="s">
        <v>48</v>
      </c>
      <c r="M780" s="32" t="s">
        <v>3</v>
      </c>
      <c r="N780" s="32" t="s">
        <v>33</v>
      </c>
      <c r="O780" s="32" t="s">
        <v>44</v>
      </c>
      <c r="P780" s="32" t="s">
        <v>33</v>
      </c>
      <c r="Q780" s="32" t="s">
        <v>46</v>
      </c>
      <c r="R780" s="32" t="s">
        <v>34</v>
      </c>
      <c r="S780" s="32" t="s">
        <v>38</v>
      </c>
      <c r="T780" s="32">
        <v>1</v>
      </c>
      <c r="U780" s="32" t="s">
        <v>53</v>
      </c>
      <c r="V780" s="32" t="s">
        <v>49</v>
      </c>
      <c r="W780" s="32">
        <f>SUM(_xlfn.XLOOKUP(B780,freq!$A$2:$A$40,freq!$B$2:$B$40,0),_xlfn.XLOOKUP(C780,freq!$A$2:$A$40,freq!$B$2:$B$40,0),_xlfn.XLOOKUP(D780,freq!$A$2:$A$40,freq!$B$2:$B$40,0),_xlfn.XLOOKUP(E780,freq!$A$2:$A$40,freq!$B$2:$B$40,0),_xlfn.XLOOKUP(F780,freq!$A$2:$A$40,freq!$B$2:$B$40,0),_xlfn.XLOOKUP(G780,freq!$A$2:$A$40,freq!$B$2:$B$40,0),_xlfn.XLOOKUP(H780,freq!$A$2:$A$40,freq!$B$2:$B$40,0),_xlfn.XLOOKUP(I780,freq!$A$2:$A$40,freq!$B$2:$B$40,0),_xlfn.XLOOKUP(J780,freq!$A$2:$A$40,freq!$B$2:$B$40,0),_xlfn.XLOOKUP(K780,freq!$A$2:$A$40,freq!$B$2:$B$40,0),_xlfn.XLOOKUP(L780,freq!$A$2:$A$40,freq!$B$2:$B$40,0),_xlfn.XLOOKUP(M780,freq!$A$2:$A$40,freq!$B$2:$B$40,0),_xlfn.XLOOKUP(N780,freq!$A$2:$A$40,freq!$B$2:$B$40,0),_xlfn.XLOOKUP(O780,freq!$A$2:$A$40,freq!$B$2:$B$40,0),_xlfn.XLOOKUP(P780,freq!$A$2:$A$40,freq!$B$2:$B$40,0),_xlfn.XLOOKUP(Q780,freq!$A$2:$A$40,freq!$B$2:$B$40,0),_xlfn.XLOOKUP(R780,freq!$A$2:$A$40,freq!$B$2:$B$40,0),_xlfn.XLOOKUP(S780,freq!$A$2:$A$40,freq!$B$2:$B$40,0),_xlfn.XLOOKUP(T780,freq!$A$2:$A$40,freq!$B$2:$B$40,0),_xlfn.XLOOKUP(U780,freq!$A$2:$A$40,freq!$B$2:$B$40,0),_xlfn.XLOOKUP(V780,freq!$A$2:$A$40,freq!$B$2:$B$40,0))</f>
        <v>56.339999999999996</v>
      </c>
    </row>
    <row r="781" spans="1:23" x14ac:dyDescent="0.35">
      <c r="A781" s="32" t="s">
        <v>603</v>
      </c>
      <c r="B781" s="32">
        <v>8</v>
      </c>
      <c r="C781" s="32" t="s">
        <v>59</v>
      </c>
      <c r="D781" s="32" t="s">
        <v>56</v>
      </c>
      <c r="E781" s="32">
        <v>0</v>
      </c>
      <c r="F781" s="32" t="s">
        <v>46</v>
      </c>
      <c r="G781" s="32" t="s">
        <v>56</v>
      </c>
      <c r="H781" s="32" t="s">
        <v>4</v>
      </c>
      <c r="I781" s="32">
        <v>6</v>
      </c>
      <c r="J781" s="32" t="s">
        <v>53</v>
      </c>
      <c r="K781" s="32" t="s">
        <v>42</v>
      </c>
      <c r="L781" s="32" t="s">
        <v>36</v>
      </c>
      <c r="M781" s="32" t="s">
        <v>1</v>
      </c>
      <c r="N781" s="32" t="s">
        <v>33</v>
      </c>
      <c r="O781" s="32" t="s">
        <v>36</v>
      </c>
      <c r="P781" s="32" t="s">
        <v>38</v>
      </c>
      <c r="Q781" s="32" t="s">
        <v>44</v>
      </c>
      <c r="R781" s="32">
        <v>3</v>
      </c>
      <c r="S781" s="32">
        <v>5</v>
      </c>
      <c r="T781" s="32" t="s">
        <v>30</v>
      </c>
      <c r="U781" s="32" t="s">
        <v>3</v>
      </c>
      <c r="V781" s="32" t="s">
        <v>35</v>
      </c>
      <c r="W781" s="32">
        <f>SUM(_xlfn.XLOOKUP(B781,freq!$A$2:$A$40,freq!$B$2:$B$40,0),_xlfn.XLOOKUP(C781,freq!$A$2:$A$40,freq!$B$2:$B$40,0),_xlfn.XLOOKUP(D781,freq!$A$2:$A$40,freq!$B$2:$B$40,0),_xlfn.XLOOKUP(E781,freq!$A$2:$A$40,freq!$B$2:$B$40,0),_xlfn.XLOOKUP(F781,freq!$A$2:$A$40,freq!$B$2:$B$40,0),_xlfn.XLOOKUP(G781,freq!$A$2:$A$40,freq!$B$2:$B$40,0),_xlfn.XLOOKUP(H781,freq!$A$2:$A$40,freq!$B$2:$B$40,0),_xlfn.XLOOKUP(I781,freq!$A$2:$A$40,freq!$B$2:$B$40,0),_xlfn.XLOOKUP(J781,freq!$A$2:$A$40,freq!$B$2:$B$40,0),_xlfn.XLOOKUP(K781,freq!$A$2:$A$40,freq!$B$2:$B$40,0),_xlfn.XLOOKUP(L781,freq!$A$2:$A$40,freq!$B$2:$B$40,0),_xlfn.XLOOKUP(M781,freq!$A$2:$A$40,freq!$B$2:$B$40,0),_xlfn.XLOOKUP(N781,freq!$A$2:$A$40,freq!$B$2:$B$40,0),_xlfn.XLOOKUP(O781,freq!$A$2:$A$40,freq!$B$2:$B$40,0),_xlfn.XLOOKUP(P781,freq!$A$2:$A$40,freq!$B$2:$B$40,0),_xlfn.XLOOKUP(Q781,freq!$A$2:$A$40,freq!$B$2:$B$40,0),_xlfn.XLOOKUP(R781,freq!$A$2:$A$40,freq!$B$2:$B$40,0),_xlfn.XLOOKUP(S781,freq!$A$2:$A$40,freq!$B$2:$B$40,0),_xlfn.XLOOKUP(T781,freq!$A$2:$A$40,freq!$B$2:$B$40,0),_xlfn.XLOOKUP(U781,freq!$A$2:$A$40,freq!$B$2:$B$40,0),_xlfn.XLOOKUP(V781,freq!$A$2:$A$40,freq!$B$2:$B$40,0))</f>
        <v>56.329999999999991</v>
      </c>
    </row>
    <row r="782" spans="1:23" x14ac:dyDescent="0.35">
      <c r="A782" s="32" t="s">
        <v>1102</v>
      </c>
      <c r="B782" s="32" t="s">
        <v>31</v>
      </c>
      <c r="C782" s="32" t="s">
        <v>46</v>
      </c>
      <c r="D782" s="32" t="s">
        <v>58</v>
      </c>
      <c r="E782" s="32" t="s">
        <v>46</v>
      </c>
      <c r="F782" s="32" t="s">
        <v>33</v>
      </c>
      <c r="G782" s="32" t="s">
        <v>43</v>
      </c>
      <c r="H782" s="32">
        <v>9</v>
      </c>
      <c r="I782" s="32">
        <v>2</v>
      </c>
      <c r="J782" s="32" t="s">
        <v>3</v>
      </c>
      <c r="K782" s="32" t="s">
        <v>29</v>
      </c>
      <c r="L782" s="32">
        <v>6</v>
      </c>
      <c r="M782" s="32" t="s">
        <v>42</v>
      </c>
      <c r="N782" s="32" t="s">
        <v>50</v>
      </c>
      <c r="O782" s="32">
        <v>7</v>
      </c>
      <c r="P782" s="32" t="s">
        <v>35</v>
      </c>
      <c r="Q782" s="32">
        <v>3</v>
      </c>
      <c r="R782" s="32" t="s">
        <v>58</v>
      </c>
      <c r="S782" s="32" t="s">
        <v>37</v>
      </c>
      <c r="T782" s="32" t="s">
        <v>2</v>
      </c>
      <c r="U782" s="32">
        <v>5</v>
      </c>
      <c r="V782" s="32" t="s">
        <v>3</v>
      </c>
      <c r="W782" s="32">
        <f>SUM(_xlfn.XLOOKUP(B782,freq!$A$2:$A$40,freq!$B$2:$B$40,0),_xlfn.XLOOKUP(C782,freq!$A$2:$A$40,freq!$B$2:$B$40,0),_xlfn.XLOOKUP(D782,freq!$A$2:$A$40,freq!$B$2:$B$40,0),_xlfn.XLOOKUP(E782,freq!$A$2:$A$40,freq!$B$2:$B$40,0),_xlfn.XLOOKUP(F782,freq!$A$2:$A$40,freq!$B$2:$B$40,0),_xlfn.XLOOKUP(G782,freq!$A$2:$A$40,freq!$B$2:$B$40,0),_xlfn.XLOOKUP(H782,freq!$A$2:$A$40,freq!$B$2:$B$40,0),_xlfn.XLOOKUP(I782,freq!$A$2:$A$40,freq!$B$2:$B$40,0),_xlfn.XLOOKUP(J782,freq!$A$2:$A$40,freq!$B$2:$B$40,0),_xlfn.XLOOKUP(K782,freq!$A$2:$A$40,freq!$B$2:$B$40,0),_xlfn.XLOOKUP(L782,freq!$A$2:$A$40,freq!$B$2:$B$40,0),_xlfn.XLOOKUP(M782,freq!$A$2:$A$40,freq!$B$2:$B$40,0),_xlfn.XLOOKUP(N782,freq!$A$2:$A$40,freq!$B$2:$B$40,0),_xlfn.XLOOKUP(O782,freq!$A$2:$A$40,freq!$B$2:$B$40,0),_xlfn.XLOOKUP(P782,freq!$A$2:$A$40,freq!$B$2:$B$40,0),_xlfn.XLOOKUP(Q782,freq!$A$2:$A$40,freq!$B$2:$B$40,0),_xlfn.XLOOKUP(R782,freq!$A$2:$A$40,freq!$B$2:$B$40,0),_xlfn.XLOOKUP(S782,freq!$A$2:$A$40,freq!$B$2:$B$40,0),_xlfn.XLOOKUP(T782,freq!$A$2:$A$40,freq!$B$2:$B$40,0),_xlfn.XLOOKUP(U782,freq!$A$2:$A$40,freq!$B$2:$B$40,0),_xlfn.XLOOKUP(V782,freq!$A$2:$A$40,freq!$B$2:$B$40,0))</f>
        <v>56.31</v>
      </c>
    </row>
    <row r="783" spans="1:23" x14ac:dyDescent="0.35">
      <c r="A783" s="32" t="s">
        <v>1358</v>
      </c>
      <c r="B783" s="32" t="s">
        <v>31</v>
      </c>
      <c r="C783" s="32" t="s">
        <v>42</v>
      </c>
      <c r="D783" s="32" t="s">
        <v>30</v>
      </c>
      <c r="E783" s="32">
        <v>7</v>
      </c>
      <c r="F783" s="32">
        <v>5</v>
      </c>
      <c r="G783" s="32" t="s">
        <v>32</v>
      </c>
      <c r="H783" s="32" t="s">
        <v>46</v>
      </c>
      <c r="I783" s="32" t="s">
        <v>42</v>
      </c>
      <c r="J783" s="32">
        <v>2</v>
      </c>
      <c r="K783" s="32">
        <v>6</v>
      </c>
      <c r="L783" s="32" t="s">
        <v>45</v>
      </c>
      <c r="M783" s="32" t="s">
        <v>45</v>
      </c>
      <c r="N783" s="32" t="s">
        <v>41</v>
      </c>
      <c r="O783" s="32">
        <v>9</v>
      </c>
      <c r="P783" s="32">
        <v>5</v>
      </c>
      <c r="Q783" s="32" t="s">
        <v>3</v>
      </c>
      <c r="R783" s="32" t="s">
        <v>30</v>
      </c>
      <c r="S783" s="32">
        <v>7</v>
      </c>
      <c r="T783" s="32" t="s">
        <v>2</v>
      </c>
      <c r="U783" s="32" t="s">
        <v>40</v>
      </c>
      <c r="V783" s="32">
        <v>1</v>
      </c>
      <c r="W783" s="32">
        <f>SUM(_xlfn.XLOOKUP(B783,freq!$A$2:$A$40,freq!$B$2:$B$40,0),_xlfn.XLOOKUP(C783,freq!$A$2:$A$40,freq!$B$2:$B$40,0),_xlfn.XLOOKUP(D783,freq!$A$2:$A$40,freq!$B$2:$B$40,0),_xlfn.XLOOKUP(E783,freq!$A$2:$A$40,freq!$B$2:$B$40,0),_xlfn.XLOOKUP(F783,freq!$A$2:$A$40,freq!$B$2:$B$40,0),_xlfn.XLOOKUP(G783,freq!$A$2:$A$40,freq!$B$2:$B$40,0),_xlfn.XLOOKUP(H783,freq!$A$2:$A$40,freq!$B$2:$B$40,0),_xlfn.XLOOKUP(I783,freq!$A$2:$A$40,freq!$B$2:$B$40,0),_xlfn.XLOOKUP(J783,freq!$A$2:$A$40,freq!$B$2:$B$40,0),_xlfn.XLOOKUP(K783,freq!$A$2:$A$40,freq!$B$2:$B$40,0),_xlfn.XLOOKUP(L783,freq!$A$2:$A$40,freq!$B$2:$B$40,0),_xlfn.XLOOKUP(M783,freq!$A$2:$A$40,freq!$B$2:$B$40,0),_xlfn.XLOOKUP(N783,freq!$A$2:$A$40,freq!$B$2:$B$40,0),_xlfn.XLOOKUP(O783,freq!$A$2:$A$40,freq!$B$2:$B$40,0),_xlfn.XLOOKUP(P783,freq!$A$2:$A$40,freq!$B$2:$B$40,0),_xlfn.XLOOKUP(Q783,freq!$A$2:$A$40,freq!$B$2:$B$40,0),_xlfn.XLOOKUP(R783,freq!$A$2:$A$40,freq!$B$2:$B$40,0),_xlfn.XLOOKUP(S783,freq!$A$2:$A$40,freq!$B$2:$B$40,0),_xlfn.XLOOKUP(T783,freq!$A$2:$A$40,freq!$B$2:$B$40,0),_xlfn.XLOOKUP(U783,freq!$A$2:$A$40,freq!$B$2:$B$40,0),_xlfn.XLOOKUP(V783,freq!$A$2:$A$40,freq!$B$2:$B$40,0))</f>
        <v>56.31</v>
      </c>
    </row>
    <row r="784" spans="1:23" x14ac:dyDescent="0.35">
      <c r="A784" s="32" t="s">
        <v>906</v>
      </c>
      <c r="B784" s="32">
        <v>4</v>
      </c>
      <c r="C784" s="32" t="s">
        <v>58</v>
      </c>
      <c r="D784" s="32" t="s">
        <v>53</v>
      </c>
      <c r="E784" s="32" t="s">
        <v>3</v>
      </c>
      <c r="F784" s="32" t="s">
        <v>44</v>
      </c>
      <c r="G784" s="32">
        <v>6</v>
      </c>
      <c r="H784" s="32" t="s">
        <v>29</v>
      </c>
      <c r="I784" s="32">
        <v>2</v>
      </c>
      <c r="J784" s="32">
        <v>1</v>
      </c>
      <c r="K784" s="32">
        <v>4</v>
      </c>
      <c r="L784" s="32">
        <v>2</v>
      </c>
      <c r="M784" s="32" t="s">
        <v>31</v>
      </c>
      <c r="N784" s="32" t="s">
        <v>50</v>
      </c>
      <c r="O784" s="32" t="s">
        <v>45</v>
      </c>
      <c r="P784" s="32">
        <v>3</v>
      </c>
      <c r="Q784" s="32" t="s">
        <v>35</v>
      </c>
      <c r="R784" s="32" t="s">
        <v>45</v>
      </c>
      <c r="S784" s="32" t="s">
        <v>58</v>
      </c>
      <c r="T784" s="32" t="s">
        <v>30</v>
      </c>
      <c r="U784" s="32" t="s">
        <v>28</v>
      </c>
      <c r="V784" s="32" t="s">
        <v>36</v>
      </c>
      <c r="W784" s="32">
        <f>SUM(_xlfn.XLOOKUP(B784,freq!$A$2:$A$40,freq!$B$2:$B$40,0),_xlfn.XLOOKUP(C784,freq!$A$2:$A$40,freq!$B$2:$B$40,0),_xlfn.XLOOKUP(D784,freq!$A$2:$A$40,freq!$B$2:$B$40,0),_xlfn.XLOOKUP(E784,freq!$A$2:$A$40,freq!$B$2:$B$40,0),_xlfn.XLOOKUP(F784,freq!$A$2:$A$40,freq!$B$2:$B$40,0),_xlfn.XLOOKUP(G784,freq!$A$2:$A$40,freq!$B$2:$B$40,0),_xlfn.XLOOKUP(H784,freq!$A$2:$A$40,freq!$B$2:$B$40,0),_xlfn.XLOOKUP(I784,freq!$A$2:$A$40,freq!$B$2:$B$40,0),_xlfn.XLOOKUP(J784,freq!$A$2:$A$40,freq!$B$2:$B$40,0),_xlfn.XLOOKUP(K784,freq!$A$2:$A$40,freq!$B$2:$B$40,0),_xlfn.XLOOKUP(L784,freq!$A$2:$A$40,freq!$B$2:$B$40,0),_xlfn.XLOOKUP(M784,freq!$A$2:$A$40,freq!$B$2:$B$40,0),_xlfn.XLOOKUP(N784,freq!$A$2:$A$40,freq!$B$2:$B$40,0),_xlfn.XLOOKUP(O784,freq!$A$2:$A$40,freq!$B$2:$B$40,0),_xlfn.XLOOKUP(P784,freq!$A$2:$A$40,freq!$B$2:$B$40,0),_xlfn.XLOOKUP(Q784,freq!$A$2:$A$40,freq!$B$2:$B$40,0),_xlfn.XLOOKUP(R784,freq!$A$2:$A$40,freq!$B$2:$B$40,0),_xlfn.XLOOKUP(S784,freq!$A$2:$A$40,freq!$B$2:$B$40,0),_xlfn.XLOOKUP(T784,freq!$A$2:$A$40,freq!$B$2:$B$40,0),_xlfn.XLOOKUP(U784,freq!$A$2:$A$40,freq!$B$2:$B$40,0),_xlfn.XLOOKUP(V784,freq!$A$2:$A$40,freq!$B$2:$B$40,0))</f>
        <v>56.289999999999992</v>
      </c>
    </row>
    <row r="785" spans="1:23" x14ac:dyDescent="0.35">
      <c r="A785" s="32" t="s">
        <v>1533</v>
      </c>
      <c r="B785" s="32" t="s">
        <v>49</v>
      </c>
      <c r="C785" s="32">
        <v>0</v>
      </c>
      <c r="D785" s="32" t="s">
        <v>28</v>
      </c>
      <c r="E785" s="32">
        <v>2</v>
      </c>
      <c r="F785" s="32">
        <v>6</v>
      </c>
      <c r="G785" s="32" t="s">
        <v>46</v>
      </c>
      <c r="H785" s="32" t="s">
        <v>40</v>
      </c>
      <c r="I785" s="32" t="s">
        <v>0</v>
      </c>
      <c r="J785" s="32" t="s">
        <v>32</v>
      </c>
      <c r="K785" s="32" t="s">
        <v>58</v>
      </c>
      <c r="L785" s="32" t="s">
        <v>31</v>
      </c>
      <c r="M785" s="32" t="s">
        <v>50</v>
      </c>
      <c r="N785" s="32" t="s">
        <v>28</v>
      </c>
      <c r="O785" s="32" t="s">
        <v>33</v>
      </c>
      <c r="P785" s="32" t="s">
        <v>45</v>
      </c>
      <c r="Q785" s="32" t="s">
        <v>38</v>
      </c>
      <c r="R785" s="32" t="s">
        <v>35</v>
      </c>
      <c r="S785" s="32" t="s">
        <v>29</v>
      </c>
      <c r="T785" s="32" t="s">
        <v>36</v>
      </c>
      <c r="U785" s="32" t="s">
        <v>4</v>
      </c>
      <c r="V785" s="32" t="s">
        <v>48</v>
      </c>
      <c r="W785" s="32">
        <f>SUM(_xlfn.XLOOKUP(B785,freq!$A$2:$A$40,freq!$B$2:$B$40,0),_xlfn.XLOOKUP(C785,freq!$A$2:$A$40,freq!$B$2:$B$40,0),_xlfn.XLOOKUP(D785,freq!$A$2:$A$40,freq!$B$2:$B$40,0),_xlfn.XLOOKUP(E785,freq!$A$2:$A$40,freq!$B$2:$B$40,0),_xlfn.XLOOKUP(F785,freq!$A$2:$A$40,freq!$B$2:$B$40,0),_xlfn.XLOOKUP(G785,freq!$A$2:$A$40,freq!$B$2:$B$40,0),_xlfn.XLOOKUP(H785,freq!$A$2:$A$40,freq!$B$2:$B$40,0),_xlfn.XLOOKUP(I785,freq!$A$2:$A$40,freq!$B$2:$B$40,0),_xlfn.XLOOKUP(J785,freq!$A$2:$A$40,freq!$B$2:$B$40,0),_xlfn.XLOOKUP(K785,freq!$A$2:$A$40,freq!$B$2:$B$40,0),_xlfn.XLOOKUP(L785,freq!$A$2:$A$40,freq!$B$2:$B$40,0),_xlfn.XLOOKUP(M785,freq!$A$2:$A$40,freq!$B$2:$B$40,0),_xlfn.XLOOKUP(N785,freq!$A$2:$A$40,freq!$B$2:$B$40,0),_xlfn.XLOOKUP(O785,freq!$A$2:$A$40,freq!$B$2:$B$40,0),_xlfn.XLOOKUP(P785,freq!$A$2:$A$40,freq!$B$2:$B$40,0),_xlfn.XLOOKUP(Q785,freq!$A$2:$A$40,freq!$B$2:$B$40,0),_xlfn.XLOOKUP(R785,freq!$A$2:$A$40,freq!$B$2:$B$40,0),_xlfn.XLOOKUP(S785,freq!$A$2:$A$40,freq!$B$2:$B$40,0),_xlfn.XLOOKUP(T785,freq!$A$2:$A$40,freq!$B$2:$B$40,0),_xlfn.XLOOKUP(U785,freq!$A$2:$A$40,freq!$B$2:$B$40,0),_xlfn.XLOOKUP(V785,freq!$A$2:$A$40,freq!$B$2:$B$40,0))</f>
        <v>56.279999999999994</v>
      </c>
    </row>
    <row r="786" spans="1:23" x14ac:dyDescent="0.35">
      <c r="A786" s="32" t="s">
        <v>1174</v>
      </c>
      <c r="B786" s="32" t="s">
        <v>30</v>
      </c>
      <c r="C786" s="32">
        <v>9</v>
      </c>
      <c r="D786" s="32" t="s">
        <v>0</v>
      </c>
      <c r="E786" s="32" t="s">
        <v>3</v>
      </c>
      <c r="F786" s="32" t="s">
        <v>40</v>
      </c>
      <c r="G786" s="32" t="s">
        <v>1</v>
      </c>
      <c r="H786" s="32" t="s">
        <v>33</v>
      </c>
      <c r="I786" s="32">
        <v>1</v>
      </c>
      <c r="J786" s="32" t="s">
        <v>31</v>
      </c>
      <c r="K786" s="32" t="s">
        <v>32</v>
      </c>
      <c r="L786" s="32">
        <v>1</v>
      </c>
      <c r="M786" s="32" t="s">
        <v>45</v>
      </c>
      <c r="N786" s="32" t="s">
        <v>31</v>
      </c>
      <c r="O786" s="32" t="s">
        <v>41</v>
      </c>
      <c r="P786" s="32" t="s">
        <v>49</v>
      </c>
      <c r="Q786" s="32" t="s">
        <v>29</v>
      </c>
      <c r="R786" s="32" t="s">
        <v>50</v>
      </c>
      <c r="S786" s="32">
        <v>9</v>
      </c>
      <c r="T786" s="32">
        <v>7</v>
      </c>
      <c r="U786" s="32" t="s">
        <v>30</v>
      </c>
      <c r="V786" s="32" t="s">
        <v>56</v>
      </c>
      <c r="W786" s="32">
        <f>SUM(_xlfn.XLOOKUP(B786,freq!$A$2:$A$40,freq!$B$2:$B$40,0),_xlfn.XLOOKUP(C786,freq!$A$2:$A$40,freq!$B$2:$B$40,0),_xlfn.XLOOKUP(D786,freq!$A$2:$A$40,freq!$B$2:$B$40,0),_xlfn.XLOOKUP(E786,freq!$A$2:$A$40,freq!$B$2:$B$40,0),_xlfn.XLOOKUP(F786,freq!$A$2:$A$40,freq!$B$2:$B$40,0),_xlfn.XLOOKUP(G786,freq!$A$2:$A$40,freq!$B$2:$B$40,0),_xlfn.XLOOKUP(H786,freq!$A$2:$A$40,freq!$B$2:$B$40,0),_xlfn.XLOOKUP(I786,freq!$A$2:$A$40,freq!$B$2:$B$40,0),_xlfn.XLOOKUP(J786,freq!$A$2:$A$40,freq!$B$2:$B$40,0),_xlfn.XLOOKUP(K786,freq!$A$2:$A$40,freq!$B$2:$B$40,0),_xlfn.XLOOKUP(L786,freq!$A$2:$A$40,freq!$B$2:$B$40,0),_xlfn.XLOOKUP(M786,freq!$A$2:$A$40,freq!$B$2:$B$40,0),_xlfn.XLOOKUP(N786,freq!$A$2:$A$40,freq!$B$2:$B$40,0),_xlfn.XLOOKUP(O786,freq!$A$2:$A$40,freq!$B$2:$B$40,0),_xlfn.XLOOKUP(P786,freq!$A$2:$A$40,freq!$B$2:$B$40,0),_xlfn.XLOOKUP(Q786,freq!$A$2:$A$40,freq!$B$2:$B$40,0),_xlfn.XLOOKUP(R786,freq!$A$2:$A$40,freq!$B$2:$B$40,0),_xlfn.XLOOKUP(S786,freq!$A$2:$A$40,freq!$B$2:$B$40,0),_xlfn.XLOOKUP(T786,freq!$A$2:$A$40,freq!$B$2:$B$40,0),_xlfn.XLOOKUP(U786,freq!$A$2:$A$40,freq!$B$2:$B$40,0),_xlfn.XLOOKUP(V786,freq!$A$2:$A$40,freq!$B$2:$B$40,0))</f>
        <v>56.260000000000005</v>
      </c>
    </row>
    <row r="787" spans="1:23" x14ac:dyDescent="0.35">
      <c r="A787" s="32" t="s">
        <v>537</v>
      </c>
      <c r="B787" s="32" t="s">
        <v>36</v>
      </c>
      <c r="C787" s="32" t="s">
        <v>45</v>
      </c>
      <c r="D787" s="32" t="s">
        <v>41</v>
      </c>
      <c r="E787" s="32" t="s">
        <v>2</v>
      </c>
      <c r="F787" s="32" t="s">
        <v>53</v>
      </c>
      <c r="G787" s="32" t="s">
        <v>53</v>
      </c>
      <c r="H787" s="32" t="s">
        <v>28</v>
      </c>
      <c r="I787" s="32">
        <v>1</v>
      </c>
      <c r="J787" s="32" t="s">
        <v>34</v>
      </c>
      <c r="K787" s="32" t="s">
        <v>34</v>
      </c>
      <c r="L787" s="32" t="s">
        <v>31</v>
      </c>
      <c r="M787" s="32" t="s">
        <v>40</v>
      </c>
      <c r="N787" s="32" t="s">
        <v>2</v>
      </c>
      <c r="O787" s="32" t="s">
        <v>40</v>
      </c>
      <c r="P787" s="32">
        <v>8</v>
      </c>
      <c r="Q787" s="32" t="s">
        <v>41</v>
      </c>
      <c r="R787" s="32" t="s">
        <v>49</v>
      </c>
      <c r="S787" s="32" t="s">
        <v>40</v>
      </c>
      <c r="T787" s="32" t="s">
        <v>37</v>
      </c>
      <c r="U787" s="32">
        <v>8</v>
      </c>
      <c r="V787" s="32">
        <v>3</v>
      </c>
      <c r="W787" s="32">
        <f>SUM(_xlfn.XLOOKUP(B787,freq!$A$2:$A$40,freq!$B$2:$B$40,0),_xlfn.XLOOKUP(C787,freq!$A$2:$A$40,freq!$B$2:$B$40,0),_xlfn.XLOOKUP(D787,freq!$A$2:$A$40,freq!$B$2:$B$40,0),_xlfn.XLOOKUP(E787,freq!$A$2:$A$40,freq!$B$2:$B$40,0),_xlfn.XLOOKUP(F787,freq!$A$2:$A$40,freq!$B$2:$B$40,0),_xlfn.XLOOKUP(G787,freq!$A$2:$A$40,freq!$B$2:$B$40,0),_xlfn.XLOOKUP(H787,freq!$A$2:$A$40,freq!$B$2:$B$40,0),_xlfn.XLOOKUP(I787,freq!$A$2:$A$40,freq!$B$2:$B$40,0),_xlfn.XLOOKUP(J787,freq!$A$2:$A$40,freq!$B$2:$B$40,0),_xlfn.XLOOKUP(K787,freq!$A$2:$A$40,freq!$B$2:$B$40,0),_xlfn.XLOOKUP(L787,freq!$A$2:$A$40,freq!$B$2:$B$40,0),_xlfn.XLOOKUP(M787,freq!$A$2:$A$40,freq!$B$2:$B$40,0),_xlfn.XLOOKUP(N787,freq!$A$2:$A$40,freq!$B$2:$B$40,0),_xlfn.XLOOKUP(O787,freq!$A$2:$A$40,freq!$B$2:$B$40,0),_xlfn.XLOOKUP(P787,freq!$A$2:$A$40,freq!$B$2:$B$40,0),_xlfn.XLOOKUP(Q787,freq!$A$2:$A$40,freq!$B$2:$B$40,0),_xlfn.XLOOKUP(R787,freq!$A$2:$A$40,freq!$B$2:$B$40,0),_xlfn.XLOOKUP(S787,freq!$A$2:$A$40,freq!$B$2:$B$40,0),_xlfn.XLOOKUP(T787,freq!$A$2:$A$40,freq!$B$2:$B$40,0),_xlfn.XLOOKUP(U787,freq!$A$2:$A$40,freq!$B$2:$B$40,0),_xlfn.XLOOKUP(V787,freq!$A$2:$A$40,freq!$B$2:$B$40,0))</f>
        <v>56.25</v>
      </c>
    </row>
    <row r="788" spans="1:23" x14ac:dyDescent="0.35">
      <c r="A788" s="32" t="s">
        <v>196</v>
      </c>
      <c r="B788" s="32" t="s">
        <v>36</v>
      </c>
      <c r="C788" s="32" t="s">
        <v>49</v>
      </c>
      <c r="D788" s="32" t="s">
        <v>48</v>
      </c>
      <c r="E788" s="32" t="s">
        <v>50</v>
      </c>
      <c r="F788" s="32" t="s">
        <v>30</v>
      </c>
      <c r="G788" s="32">
        <v>9</v>
      </c>
      <c r="H788" s="32">
        <v>8</v>
      </c>
      <c r="I788" s="32" t="s">
        <v>40</v>
      </c>
      <c r="J788" s="32" t="s">
        <v>56</v>
      </c>
      <c r="K788" s="32" t="s">
        <v>56</v>
      </c>
      <c r="L788" s="32" t="s">
        <v>2</v>
      </c>
      <c r="M788" s="32" t="s">
        <v>3</v>
      </c>
      <c r="N788" s="32" t="s">
        <v>49</v>
      </c>
      <c r="O788" s="32">
        <v>5</v>
      </c>
      <c r="P788" s="32">
        <v>2</v>
      </c>
      <c r="Q788" s="32" t="s">
        <v>38</v>
      </c>
      <c r="R788" s="32" t="s">
        <v>41</v>
      </c>
      <c r="S788" s="32" t="s">
        <v>56</v>
      </c>
      <c r="T788" s="32" t="s">
        <v>56</v>
      </c>
      <c r="U788" s="32" t="s">
        <v>50</v>
      </c>
      <c r="V788" s="32" t="s">
        <v>38</v>
      </c>
      <c r="W788" s="32">
        <f>SUM(_xlfn.XLOOKUP(B788,freq!$A$2:$A$40,freq!$B$2:$B$40,0),_xlfn.XLOOKUP(C788,freq!$A$2:$A$40,freq!$B$2:$B$40,0),_xlfn.XLOOKUP(D788,freq!$A$2:$A$40,freq!$B$2:$B$40,0),_xlfn.XLOOKUP(E788,freq!$A$2:$A$40,freq!$B$2:$B$40,0),_xlfn.XLOOKUP(F788,freq!$A$2:$A$40,freq!$B$2:$B$40,0),_xlfn.XLOOKUP(G788,freq!$A$2:$A$40,freq!$B$2:$B$40,0),_xlfn.XLOOKUP(H788,freq!$A$2:$A$40,freq!$B$2:$B$40,0),_xlfn.XLOOKUP(I788,freq!$A$2:$A$40,freq!$B$2:$B$40,0),_xlfn.XLOOKUP(J788,freq!$A$2:$A$40,freq!$B$2:$B$40,0),_xlfn.XLOOKUP(K788,freq!$A$2:$A$40,freq!$B$2:$B$40,0),_xlfn.XLOOKUP(L788,freq!$A$2:$A$40,freq!$B$2:$B$40,0),_xlfn.XLOOKUP(M788,freq!$A$2:$A$40,freq!$B$2:$B$40,0),_xlfn.XLOOKUP(N788,freq!$A$2:$A$40,freq!$B$2:$B$40,0),_xlfn.XLOOKUP(O788,freq!$A$2:$A$40,freq!$B$2:$B$40,0),_xlfn.XLOOKUP(P788,freq!$A$2:$A$40,freq!$B$2:$B$40,0),_xlfn.XLOOKUP(Q788,freq!$A$2:$A$40,freq!$B$2:$B$40,0),_xlfn.XLOOKUP(R788,freq!$A$2:$A$40,freq!$B$2:$B$40,0),_xlfn.XLOOKUP(S788,freq!$A$2:$A$40,freq!$B$2:$B$40,0),_xlfn.XLOOKUP(T788,freq!$A$2:$A$40,freq!$B$2:$B$40,0),_xlfn.XLOOKUP(U788,freq!$A$2:$A$40,freq!$B$2:$B$40,0),_xlfn.XLOOKUP(V788,freq!$A$2:$A$40,freq!$B$2:$B$40,0))</f>
        <v>56.249999999999986</v>
      </c>
    </row>
    <row r="789" spans="1:23" x14ac:dyDescent="0.35">
      <c r="A789" s="32" t="s">
        <v>395</v>
      </c>
      <c r="B789" s="32" t="s">
        <v>28</v>
      </c>
      <c r="C789" s="32" t="s">
        <v>28</v>
      </c>
      <c r="D789" s="32" t="s">
        <v>48</v>
      </c>
      <c r="E789" s="32" t="s">
        <v>28</v>
      </c>
      <c r="F789" s="32" t="s">
        <v>40</v>
      </c>
      <c r="G789" s="32" t="s">
        <v>29</v>
      </c>
      <c r="H789" s="32" t="s">
        <v>48</v>
      </c>
      <c r="I789" s="32" t="s">
        <v>3</v>
      </c>
      <c r="J789" s="32" t="s">
        <v>46</v>
      </c>
      <c r="K789" s="32" t="s">
        <v>3</v>
      </c>
      <c r="L789" s="32">
        <v>2</v>
      </c>
      <c r="M789" s="32" t="s">
        <v>36</v>
      </c>
      <c r="N789" s="32">
        <v>0</v>
      </c>
      <c r="O789" s="32" t="s">
        <v>40</v>
      </c>
      <c r="P789" s="32" t="s">
        <v>31</v>
      </c>
      <c r="Q789" s="32" t="s">
        <v>40</v>
      </c>
      <c r="R789" s="32" t="s">
        <v>44</v>
      </c>
      <c r="S789" s="32" t="s">
        <v>48</v>
      </c>
      <c r="T789" s="32">
        <v>0</v>
      </c>
      <c r="U789" s="32">
        <v>8</v>
      </c>
      <c r="V789" s="32">
        <v>0</v>
      </c>
      <c r="W789" s="32">
        <f>SUM(_xlfn.XLOOKUP(B789,freq!$A$2:$A$40,freq!$B$2:$B$40,0),_xlfn.XLOOKUP(C789,freq!$A$2:$A$40,freq!$B$2:$B$40,0),_xlfn.XLOOKUP(D789,freq!$A$2:$A$40,freq!$B$2:$B$40,0),_xlfn.XLOOKUP(E789,freq!$A$2:$A$40,freq!$B$2:$B$40,0),_xlfn.XLOOKUP(F789,freq!$A$2:$A$40,freq!$B$2:$B$40,0),_xlfn.XLOOKUP(G789,freq!$A$2:$A$40,freq!$B$2:$B$40,0),_xlfn.XLOOKUP(H789,freq!$A$2:$A$40,freq!$B$2:$B$40,0),_xlfn.XLOOKUP(I789,freq!$A$2:$A$40,freq!$B$2:$B$40,0),_xlfn.XLOOKUP(J789,freq!$A$2:$A$40,freq!$B$2:$B$40,0),_xlfn.XLOOKUP(K789,freq!$A$2:$A$40,freq!$B$2:$B$40,0),_xlfn.XLOOKUP(L789,freq!$A$2:$A$40,freq!$B$2:$B$40,0),_xlfn.XLOOKUP(M789,freq!$A$2:$A$40,freq!$B$2:$B$40,0),_xlfn.XLOOKUP(N789,freq!$A$2:$A$40,freq!$B$2:$B$40,0),_xlfn.XLOOKUP(O789,freq!$A$2:$A$40,freq!$B$2:$B$40,0),_xlfn.XLOOKUP(P789,freq!$A$2:$A$40,freq!$B$2:$B$40,0),_xlfn.XLOOKUP(Q789,freq!$A$2:$A$40,freq!$B$2:$B$40,0),_xlfn.XLOOKUP(R789,freq!$A$2:$A$40,freq!$B$2:$B$40,0),_xlfn.XLOOKUP(S789,freq!$A$2:$A$40,freq!$B$2:$B$40,0),_xlfn.XLOOKUP(T789,freq!$A$2:$A$40,freq!$B$2:$B$40,0),_xlfn.XLOOKUP(U789,freq!$A$2:$A$40,freq!$B$2:$B$40,0),_xlfn.XLOOKUP(V789,freq!$A$2:$A$40,freq!$B$2:$B$40,0))</f>
        <v>56.24</v>
      </c>
    </row>
    <row r="790" spans="1:23" x14ac:dyDescent="0.35">
      <c r="A790" s="32" t="s">
        <v>814</v>
      </c>
      <c r="B790" s="32" t="s">
        <v>1</v>
      </c>
      <c r="C790" s="32" t="s">
        <v>56</v>
      </c>
      <c r="D790" s="32" t="s">
        <v>59</v>
      </c>
      <c r="E790" s="32" t="s">
        <v>2</v>
      </c>
      <c r="F790" s="32">
        <v>5</v>
      </c>
      <c r="G790" s="32" t="s">
        <v>49</v>
      </c>
      <c r="H790" s="32">
        <v>5</v>
      </c>
      <c r="I790" s="32" t="s">
        <v>43</v>
      </c>
      <c r="J790" s="32" t="s">
        <v>43</v>
      </c>
      <c r="K790" s="32" t="s">
        <v>34</v>
      </c>
      <c r="L790" s="32">
        <v>3</v>
      </c>
      <c r="M790" s="32" t="s">
        <v>37</v>
      </c>
      <c r="N790" s="32" t="s">
        <v>59</v>
      </c>
      <c r="O790" s="32" t="s">
        <v>37</v>
      </c>
      <c r="P790" s="32">
        <v>6</v>
      </c>
      <c r="Q790" s="32">
        <v>8</v>
      </c>
      <c r="R790" s="32" t="s">
        <v>2</v>
      </c>
      <c r="S790" s="32" t="s">
        <v>59</v>
      </c>
      <c r="T790" s="32">
        <v>4</v>
      </c>
      <c r="U790" s="32" t="s">
        <v>43</v>
      </c>
      <c r="V790" s="32" t="s">
        <v>29</v>
      </c>
      <c r="W790" s="32">
        <f>SUM(_xlfn.XLOOKUP(B790,freq!$A$2:$A$40,freq!$B$2:$B$40,0),_xlfn.XLOOKUP(C790,freq!$A$2:$A$40,freq!$B$2:$B$40,0),_xlfn.XLOOKUP(D790,freq!$A$2:$A$40,freq!$B$2:$B$40,0),_xlfn.XLOOKUP(E790,freq!$A$2:$A$40,freq!$B$2:$B$40,0),_xlfn.XLOOKUP(F790,freq!$A$2:$A$40,freq!$B$2:$B$40,0),_xlfn.XLOOKUP(G790,freq!$A$2:$A$40,freq!$B$2:$B$40,0),_xlfn.XLOOKUP(H790,freq!$A$2:$A$40,freq!$B$2:$B$40,0),_xlfn.XLOOKUP(I790,freq!$A$2:$A$40,freq!$B$2:$B$40,0),_xlfn.XLOOKUP(J790,freq!$A$2:$A$40,freq!$B$2:$B$40,0),_xlfn.XLOOKUP(K790,freq!$A$2:$A$40,freq!$B$2:$B$40,0),_xlfn.XLOOKUP(L790,freq!$A$2:$A$40,freq!$B$2:$B$40,0),_xlfn.XLOOKUP(M790,freq!$A$2:$A$40,freq!$B$2:$B$40,0),_xlfn.XLOOKUP(N790,freq!$A$2:$A$40,freq!$B$2:$B$40,0),_xlfn.XLOOKUP(O790,freq!$A$2:$A$40,freq!$B$2:$B$40,0),_xlfn.XLOOKUP(P790,freq!$A$2:$A$40,freq!$B$2:$B$40,0),_xlfn.XLOOKUP(Q790,freq!$A$2:$A$40,freq!$B$2:$B$40,0),_xlfn.XLOOKUP(R790,freq!$A$2:$A$40,freq!$B$2:$B$40,0),_xlfn.XLOOKUP(S790,freq!$A$2:$A$40,freq!$B$2:$B$40,0),_xlfn.XLOOKUP(T790,freq!$A$2:$A$40,freq!$B$2:$B$40,0),_xlfn.XLOOKUP(U790,freq!$A$2:$A$40,freq!$B$2:$B$40,0),_xlfn.XLOOKUP(V790,freq!$A$2:$A$40,freq!$B$2:$B$40,0))</f>
        <v>56.230000000000004</v>
      </c>
    </row>
    <row r="791" spans="1:23" x14ac:dyDescent="0.35">
      <c r="A791" s="32" t="s">
        <v>1782</v>
      </c>
      <c r="B791" s="32" t="s">
        <v>2</v>
      </c>
      <c r="C791" s="32" t="s">
        <v>58</v>
      </c>
      <c r="D791" s="32" t="s">
        <v>53</v>
      </c>
      <c r="E791" s="32" t="s">
        <v>3</v>
      </c>
      <c r="F791" s="32">
        <v>6</v>
      </c>
      <c r="G791" s="32" t="s">
        <v>42</v>
      </c>
      <c r="H791" s="32" t="s">
        <v>53</v>
      </c>
      <c r="I791" s="32" t="s">
        <v>37</v>
      </c>
      <c r="J791" s="32" t="s">
        <v>29</v>
      </c>
      <c r="K791" s="32">
        <v>1</v>
      </c>
      <c r="L791" s="32" t="s">
        <v>48</v>
      </c>
      <c r="M791" s="32" t="s">
        <v>53</v>
      </c>
      <c r="N791" s="32" t="s">
        <v>31</v>
      </c>
      <c r="O791" s="32" t="s">
        <v>36</v>
      </c>
      <c r="P791" s="32" t="s">
        <v>59</v>
      </c>
      <c r="Q791" s="32" t="s">
        <v>28</v>
      </c>
      <c r="R791" s="32" t="s">
        <v>0</v>
      </c>
      <c r="S791" s="32">
        <v>6</v>
      </c>
      <c r="T791" s="32" t="s">
        <v>53</v>
      </c>
      <c r="U791" s="32" t="s">
        <v>48</v>
      </c>
      <c r="V791" s="32" t="s">
        <v>56</v>
      </c>
      <c r="W791" s="32">
        <f>SUM(_xlfn.XLOOKUP(B791,freq!$A$2:$A$40,freq!$B$2:$B$40,0),_xlfn.XLOOKUP(C791,freq!$A$2:$A$40,freq!$B$2:$B$40,0),_xlfn.XLOOKUP(D791,freq!$A$2:$A$40,freq!$B$2:$B$40,0),_xlfn.XLOOKUP(E791,freq!$A$2:$A$40,freq!$B$2:$B$40,0),_xlfn.XLOOKUP(F791,freq!$A$2:$A$40,freq!$B$2:$B$40,0),_xlfn.XLOOKUP(G791,freq!$A$2:$A$40,freq!$B$2:$B$40,0),_xlfn.XLOOKUP(H791,freq!$A$2:$A$40,freq!$B$2:$B$40,0),_xlfn.XLOOKUP(I791,freq!$A$2:$A$40,freq!$B$2:$B$40,0),_xlfn.XLOOKUP(J791,freq!$A$2:$A$40,freq!$B$2:$B$40,0),_xlfn.XLOOKUP(K791,freq!$A$2:$A$40,freq!$B$2:$B$40,0),_xlfn.XLOOKUP(L791,freq!$A$2:$A$40,freq!$B$2:$B$40,0),_xlfn.XLOOKUP(M791,freq!$A$2:$A$40,freq!$B$2:$B$40,0),_xlfn.XLOOKUP(N791,freq!$A$2:$A$40,freq!$B$2:$B$40,0),_xlfn.XLOOKUP(O791,freq!$A$2:$A$40,freq!$B$2:$B$40,0),_xlfn.XLOOKUP(P791,freq!$A$2:$A$40,freq!$B$2:$B$40,0),_xlfn.XLOOKUP(Q791,freq!$A$2:$A$40,freq!$B$2:$B$40,0),_xlfn.XLOOKUP(R791,freq!$A$2:$A$40,freq!$B$2:$B$40,0),_xlfn.XLOOKUP(S791,freq!$A$2:$A$40,freq!$B$2:$B$40,0),_xlfn.XLOOKUP(T791,freq!$A$2:$A$40,freq!$B$2:$B$40,0),_xlfn.XLOOKUP(U791,freq!$A$2:$A$40,freq!$B$2:$B$40,0),_xlfn.XLOOKUP(V791,freq!$A$2:$A$40,freq!$B$2:$B$40,0))</f>
        <v>56.220000000000013</v>
      </c>
    </row>
    <row r="792" spans="1:23" x14ac:dyDescent="0.35">
      <c r="A792" s="32" t="s">
        <v>404</v>
      </c>
      <c r="B792" s="32" t="s">
        <v>59</v>
      </c>
      <c r="C792" s="32" t="s">
        <v>46</v>
      </c>
      <c r="D792" s="32">
        <v>8</v>
      </c>
      <c r="E792" s="32" t="s">
        <v>3</v>
      </c>
      <c r="F792" s="32">
        <v>4</v>
      </c>
      <c r="G792" s="32" t="s">
        <v>33</v>
      </c>
      <c r="H792" s="32">
        <v>4</v>
      </c>
      <c r="I792" s="32" t="s">
        <v>30</v>
      </c>
      <c r="J792" s="32" t="s">
        <v>45</v>
      </c>
      <c r="K792" s="32" t="s">
        <v>33</v>
      </c>
      <c r="L792" s="32">
        <v>8</v>
      </c>
      <c r="M792" s="32" t="s">
        <v>29</v>
      </c>
      <c r="N792" s="32" t="s">
        <v>32</v>
      </c>
      <c r="O792" s="32" t="s">
        <v>34</v>
      </c>
      <c r="P792" s="32" t="s">
        <v>29</v>
      </c>
      <c r="Q792" s="32">
        <v>0</v>
      </c>
      <c r="R792" s="32" t="s">
        <v>31</v>
      </c>
      <c r="S792" s="32" t="s">
        <v>59</v>
      </c>
      <c r="T792" s="32" t="s">
        <v>32</v>
      </c>
      <c r="U792" s="32" t="s">
        <v>29</v>
      </c>
      <c r="V792" s="32" t="s">
        <v>56</v>
      </c>
      <c r="W792" s="32">
        <f>SUM(_xlfn.XLOOKUP(B792,freq!$A$2:$A$40,freq!$B$2:$B$40,0),_xlfn.XLOOKUP(C792,freq!$A$2:$A$40,freq!$B$2:$B$40,0),_xlfn.XLOOKUP(D792,freq!$A$2:$A$40,freq!$B$2:$B$40,0),_xlfn.XLOOKUP(E792,freq!$A$2:$A$40,freq!$B$2:$B$40,0),_xlfn.XLOOKUP(F792,freq!$A$2:$A$40,freq!$B$2:$B$40,0),_xlfn.XLOOKUP(G792,freq!$A$2:$A$40,freq!$B$2:$B$40,0),_xlfn.XLOOKUP(H792,freq!$A$2:$A$40,freq!$B$2:$B$40,0),_xlfn.XLOOKUP(I792,freq!$A$2:$A$40,freq!$B$2:$B$40,0),_xlfn.XLOOKUP(J792,freq!$A$2:$A$40,freq!$B$2:$B$40,0),_xlfn.XLOOKUP(K792,freq!$A$2:$A$40,freq!$B$2:$B$40,0),_xlfn.XLOOKUP(L792,freq!$A$2:$A$40,freq!$B$2:$B$40,0),_xlfn.XLOOKUP(M792,freq!$A$2:$A$40,freq!$B$2:$B$40,0),_xlfn.XLOOKUP(N792,freq!$A$2:$A$40,freq!$B$2:$B$40,0),_xlfn.XLOOKUP(O792,freq!$A$2:$A$40,freq!$B$2:$B$40,0),_xlfn.XLOOKUP(P792,freq!$A$2:$A$40,freq!$B$2:$B$40,0),_xlfn.XLOOKUP(Q792,freq!$A$2:$A$40,freq!$B$2:$B$40,0),_xlfn.XLOOKUP(R792,freq!$A$2:$A$40,freq!$B$2:$B$40,0),_xlfn.XLOOKUP(S792,freq!$A$2:$A$40,freq!$B$2:$B$40,0),_xlfn.XLOOKUP(T792,freq!$A$2:$A$40,freq!$B$2:$B$40,0),_xlfn.XLOOKUP(U792,freq!$A$2:$A$40,freq!$B$2:$B$40,0),_xlfn.XLOOKUP(V792,freq!$A$2:$A$40,freq!$B$2:$B$40,0))</f>
        <v>56.170000000000016</v>
      </c>
    </row>
    <row r="793" spans="1:23" x14ac:dyDescent="0.35">
      <c r="A793" s="32" t="s">
        <v>1111</v>
      </c>
      <c r="B793" s="32" t="s">
        <v>42</v>
      </c>
      <c r="C793" s="32" t="s">
        <v>35</v>
      </c>
      <c r="D793" s="32" t="s">
        <v>48</v>
      </c>
      <c r="E793" s="32" t="s">
        <v>50</v>
      </c>
      <c r="F793" s="32" t="s">
        <v>46</v>
      </c>
      <c r="G793" s="32">
        <v>9</v>
      </c>
      <c r="H793" s="32" t="s">
        <v>53</v>
      </c>
      <c r="I793" s="32" t="s">
        <v>56</v>
      </c>
      <c r="J793" s="32">
        <v>5</v>
      </c>
      <c r="K793" s="32" t="s">
        <v>35</v>
      </c>
      <c r="L793" s="32">
        <v>6</v>
      </c>
      <c r="M793" s="32">
        <v>8</v>
      </c>
      <c r="N793" s="32" t="s">
        <v>43</v>
      </c>
      <c r="O793" s="32" t="s">
        <v>49</v>
      </c>
      <c r="P793" s="32" t="s">
        <v>28</v>
      </c>
      <c r="Q793" s="32" t="s">
        <v>38</v>
      </c>
      <c r="R793" s="32" t="s">
        <v>50</v>
      </c>
      <c r="S793" s="32" t="s">
        <v>32</v>
      </c>
      <c r="T793" s="32" t="s">
        <v>1</v>
      </c>
      <c r="U793" s="32" t="s">
        <v>35</v>
      </c>
      <c r="V793" s="32" t="s">
        <v>40</v>
      </c>
      <c r="W793" s="32">
        <f>SUM(_xlfn.XLOOKUP(B793,freq!$A$2:$A$40,freq!$B$2:$B$40,0),_xlfn.XLOOKUP(C793,freq!$A$2:$A$40,freq!$B$2:$B$40,0),_xlfn.XLOOKUP(D793,freq!$A$2:$A$40,freq!$B$2:$B$40,0),_xlfn.XLOOKUP(E793,freq!$A$2:$A$40,freq!$B$2:$B$40,0),_xlfn.XLOOKUP(F793,freq!$A$2:$A$40,freq!$B$2:$B$40,0),_xlfn.XLOOKUP(G793,freq!$A$2:$A$40,freq!$B$2:$B$40,0),_xlfn.XLOOKUP(H793,freq!$A$2:$A$40,freq!$B$2:$B$40,0),_xlfn.XLOOKUP(I793,freq!$A$2:$A$40,freq!$B$2:$B$40,0),_xlfn.XLOOKUP(J793,freq!$A$2:$A$40,freq!$B$2:$B$40,0),_xlfn.XLOOKUP(K793,freq!$A$2:$A$40,freq!$B$2:$B$40,0),_xlfn.XLOOKUP(L793,freq!$A$2:$A$40,freq!$B$2:$B$40,0),_xlfn.XLOOKUP(M793,freq!$A$2:$A$40,freq!$B$2:$B$40,0),_xlfn.XLOOKUP(N793,freq!$A$2:$A$40,freq!$B$2:$B$40,0),_xlfn.XLOOKUP(O793,freq!$A$2:$A$40,freq!$B$2:$B$40,0),_xlfn.XLOOKUP(P793,freq!$A$2:$A$40,freq!$B$2:$B$40,0),_xlfn.XLOOKUP(Q793,freq!$A$2:$A$40,freq!$B$2:$B$40,0),_xlfn.XLOOKUP(R793,freq!$A$2:$A$40,freq!$B$2:$B$40,0),_xlfn.XLOOKUP(S793,freq!$A$2:$A$40,freq!$B$2:$B$40,0),_xlfn.XLOOKUP(T793,freq!$A$2:$A$40,freq!$B$2:$B$40,0),_xlfn.XLOOKUP(U793,freq!$A$2:$A$40,freq!$B$2:$B$40,0),_xlfn.XLOOKUP(V793,freq!$A$2:$A$40,freq!$B$2:$B$40,0))</f>
        <v>56.169999999999995</v>
      </c>
    </row>
    <row r="794" spans="1:23" x14ac:dyDescent="0.35">
      <c r="A794" s="32" t="s">
        <v>1997</v>
      </c>
      <c r="B794" s="32" t="s">
        <v>30</v>
      </c>
      <c r="C794" s="32" t="s">
        <v>41</v>
      </c>
      <c r="D794" s="32" t="s">
        <v>49</v>
      </c>
      <c r="E794" s="32" t="s">
        <v>31</v>
      </c>
      <c r="F794" s="32" t="s">
        <v>1</v>
      </c>
      <c r="G794" s="32" t="s">
        <v>56</v>
      </c>
      <c r="H794" s="32">
        <v>6</v>
      </c>
      <c r="I794" s="32" t="s">
        <v>37</v>
      </c>
      <c r="J794" s="32" t="s">
        <v>53</v>
      </c>
      <c r="K794" s="32">
        <v>9</v>
      </c>
      <c r="L794" s="32" t="s">
        <v>35</v>
      </c>
      <c r="M794" s="32" t="s">
        <v>43</v>
      </c>
      <c r="N794" s="32" t="s">
        <v>41</v>
      </c>
      <c r="O794" s="32" t="s">
        <v>35</v>
      </c>
      <c r="P794" s="32" t="s">
        <v>42</v>
      </c>
      <c r="Q794" s="32" t="s">
        <v>33</v>
      </c>
      <c r="R794" s="32" t="s">
        <v>34</v>
      </c>
      <c r="S794" s="32">
        <v>2</v>
      </c>
      <c r="T794" s="32" t="s">
        <v>59</v>
      </c>
      <c r="U794" s="32" t="s">
        <v>59</v>
      </c>
      <c r="V794" s="32" t="s">
        <v>40</v>
      </c>
      <c r="W794" s="32">
        <f>SUM(_xlfn.XLOOKUP(B794,freq!$A$2:$A$40,freq!$B$2:$B$40,0),_xlfn.XLOOKUP(C794,freq!$A$2:$A$40,freq!$B$2:$B$40,0),_xlfn.XLOOKUP(D794,freq!$A$2:$A$40,freq!$B$2:$B$40,0),_xlfn.XLOOKUP(E794,freq!$A$2:$A$40,freq!$B$2:$B$40,0),_xlfn.XLOOKUP(F794,freq!$A$2:$A$40,freq!$B$2:$B$40,0),_xlfn.XLOOKUP(G794,freq!$A$2:$A$40,freq!$B$2:$B$40,0),_xlfn.XLOOKUP(H794,freq!$A$2:$A$40,freq!$B$2:$B$40,0),_xlfn.XLOOKUP(I794,freq!$A$2:$A$40,freq!$B$2:$B$40,0),_xlfn.XLOOKUP(J794,freq!$A$2:$A$40,freq!$B$2:$B$40,0),_xlfn.XLOOKUP(K794,freq!$A$2:$A$40,freq!$B$2:$B$40,0),_xlfn.XLOOKUP(L794,freq!$A$2:$A$40,freq!$B$2:$B$40,0),_xlfn.XLOOKUP(M794,freq!$A$2:$A$40,freq!$B$2:$B$40,0),_xlfn.XLOOKUP(N794,freq!$A$2:$A$40,freq!$B$2:$B$40,0),_xlfn.XLOOKUP(O794,freq!$A$2:$A$40,freq!$B$2:$B$40,0),_xlfn.XLOOKUP(P794,freq!$A$2:$A$40,freq!$B$2:$B$40,0),_xlfn.XLOOKUP(Q794,freq!$A$2:$A$40,freq!$B$2:$B$40,0),_xlfn.XLOOKUP(R794,freq!$A$2:$A$40,freq!$B$2:$B$40,0),_xlfn.XLOOKUP(S794,freq!$A$2:$A$40,freq!$B$2:$B$40,0),_xlfn.XLOOKUP(T794,freq!$A$2:$A$40,freq!$B$2:$B$40,0),_xlfn.XLOOKUP(U794,freq!$A$2:$A$40,freq!$B$2:$B$40,0),_xlfn.XLOOKUP(V794,freq!$A$2:$A$40,freq!$B$2:$B$40,0))</f>
        <v>56.169999999999995</v>
      </c>
    </row>
    <row r="795" spans="1:23" x14ac:dyDescent="0.35">
      <c r="A795" s="32" t="s">
        <v>612</v>
      </c>
      <c r="B795" s="32" t="s">
        <v>3</v>
      </c>
      <c r="C795" s="32" t="s">
        <v>30</v>
      </c>
      <c r="D795" s="32">
        <v>3</v>
      </c>
      <c r="E795" s="32">
        <v>4</v>
      </c>
      <c r="F795" s="32">
        <v>6</v>
      </c>
      <c r="G795" s="32" t="s">
        <v>35</v>
      </c>
      <c r="H795" s="32" t="s">
        <v>53</v>
      </c>
      <c r="I795" s="32" t="s">
        <v>45</v>
      </c>
      <c r="J795" s="32">
        <v>3</v>
      </c>
      <c r="K795" s="32" t="s">
        <v>37</v>
      </c>
      <c r="L795" s="32" t="s">
        <v>38</v>
      </c>
      <c r="M795" s="32" t="s">
        <v>32</v>
      </c>
      <c r="N795" s="32" t="s">
        <v>43</v>
      </c>
      <c r="O795" s="32">
        <v>7</v>
      </c>
      <c r="P795" s="32" t="s">
        <v>36</v>
      </c>
      <c r="Q795" s="32" t="s">
        <v>35</v>
      </c>
      <c r="R795" s="32" t="s">
        <v>38</v>
      </c>
      <c r="S795" s="32" t="s">
        <v>4</v>
      </c>
      <c r="T795" s="32" t="s">
        <v>33</v>
      </c>
      <c r="U795" s="32" t="s">
        <v>0</v>
      </c>
      <c r="V795" s="32">
        <v>0</v>
      </c>
      <c r="W795" s="32">
        <f>SUM(_xlfn.XLOOKUP(B795,freq!$A$2:$A$40,freq!$B$2:$B$40,0),_xlfn.XLOOKUP(C795,freq!$A$2:$A$40,freq!$B$2:$B$40,0),_xlfn.XLOOKUP(D795,freq!$A$2:$A$40,freq!$B$2:$B$40,0),_xlfn.XLOOKUP(E795,freq!$A$2:$A$40,freq!$B$2:$B$40,0),_xlfn.XLOOKUP(F795,freq!$A$2:$A$40,freq!$B$2:$B$40,0),_xlfn.XLOOKUP(G795,freq!$A$2:$A$40,freq!$B$2:$B$40,0),_xlfn.XLOOKUP(H795,freq!$A$2:$A$40,freq!$B$2:$B$40,0),_xlfn.XLOOKUP(I795,freq!$A$2:$A$40,freq!$B$2:$B$40,0),_xlfn.XLOOKUP(J795,freq!$A$2:$A$40,freq!$B$2:$B$40,0),_xlfn.XLOOKUP(K795,freq!$A$2:$A$40,freq!$B$2:$B$40,0),_xlfn.XLOOKUP(L795,freq!$A$2:$A$40,freq!$B$2:$B$40,0),_xlfn.XLOOKUP(M795,freq!$A$2:$A$40,freq!$B$2:$B$40,0),_xlfn.XLOOKUP(N795,freq!$A$2:$A$40,freq!$B$2:$B$40,0),_xlfn.XLOOKUP(O795,freq!$A$2:$A$40,freq!$B$2:$B$40,0),_xlfn.XLOOKUP(P795,freq!$A$2:$A$40,freq!$B$2:$B$40,0),_xlfn.XLOOKUP(Q795,freq!$A$2:$A$40,freq!$B$2:$B$40,0),_xlfn.XLOOKUP(R795,freq!$A$2:$A$40,freq!$B$2:$B$40,0),_xlfn.XLOOKUP(S795,freq!$A$2:$A$40,freq!$B$2:$B$40,0),_xlfn.XLOOKUP(T795,freq!$A$2:$A$40,freq!$B$2:$B$40,0),_xlfn.XLOOKUP(U795,freq!$A$2:$A$40,freq!$B$2:$B$40,0),_xlfn.XLOOKUP(V795,freq!$A$2:$A$40,freq!$B$2:$B$40,0))</f>
        <v>56.16</v>
      </c>
    </row>
    <row r="796" spans="1:23" x14ac:dyDescent="0.35">
      <c r="A796" s="32" t="s">
        <v>327</v>
      </c>
      <c r="B796" s="32" t="s">
        <v>28</v>
      </c>
      <c r="C796" s="32">
        <v>4</v>
      </c>
      <c r="D796" s="32" t="s">
        <v>3</v>
      </c>
      <c r="E796" s="32" t="s">
        <v>37</v>
      </c>
      <c r="F796" s="32" t="s">
        <v>53</v>
      </c>
      <c r="G796" s="32">
        <v>9</v>
      </c>
      <c r="H796" s="32">
        <v>1</v>
      </c>
      <c r="I796" s="32">
        <v>0</v>
      </c>
      <c r="J796" s="32" t="s">
        <v>59</v>
      </c>
      <c r="K796" s="32" t="s">
        <v>40</v>
      </c>
      <c r="L796" s="32">
        <v>8</v>
      </c>
      <c r="M796" s="32" t="s">
        <v>44</v>
      </c>
      <c r="N796" s="32" t="s">
        <v>35</v>
      </c>
      <c r="O796" s="32" t="s">
        <v>31</v>
      </c>
      <c r="P796" s="32" t="s">
        <v>44</v>
      </c>
      <c r="Q796" s="32" t="s">
        <v>33</v>
      </c>
      <c r="R796" s="32">
        <v>4</v>
      </c>
      <c r="S796" s="32" t="s">
        <v>29</v>
      </c>
      <c r="T796" s="32" t="s">
        <v>42</v>
      </c>
      <c r="U796" s="32" t="s">
        <v>45</v>
      </c>
      <c r="V796" s="32">
        <v>0</v>
      </c>
      <c r="W796" s="32">
        <f>SUM(_xlfn.XLOOKUP(B796,freq!$A$2:$A$40,freq!$B$2:$B$40,0),_xlfn.XLOOKUP(C796,freq!$A$2:$A$40,freq!$B$2:$B$40,0),_xlfn.XLOOKUP(D796,freq!$A$2:$A$40,freq!$B$2:$B$40,0),_xlfn.XLOOKUP(E796,freq!$A$2:$A$40,freq!$B$2:$B$40,0),_xlfn.XLOOKUP(F796,freq!$A$2:$A$40,freq!$B$2:$B$40,0),_xlfn.XLOOKUP(G796,freq!$A$2:$A$40,freq!$B$2:$B$40,0),_xlfn.XLOOKUP(H796,freq!$A$2:$A$40,freq!$B$2:$B$40,0),_xlfn.XLOOKUP(I796,freq!$A$2:$A$40,freq!$B$2:$B$40,0),_xlfn.XLOOKUP(J796,freq!$A$2:$A$40,freq!$B$2:$B$40,0),_xlfn.XLOOKUP(K796,freq!$A$2:$A$40,freq!$B$2:$B$40,0),_xlfn.XLOOKUP(L796,freq!$A$2:$A$40,freq!$B$2:$B$40,0),_xlfn.XLOOKUP(M796,freq!$A$2:$A$40,freq!$B$2:$B$40,0),_xlfn.XLOOKUP(N796,freq!$A$2:$A$40,freq!$B$2:$B$40,0),_xlfn.XLOOKUP(O796,freq!$A$2:$A$40,freq!$B$2:$B$40,0),_xlfn.XLOOKUP(P796,freq!$A$2:$A$40,freq!$B$2:$B$40,0),_xlfn.XLOOKUP(Q796,freq!$A$2:$A$40,freq!$B$2:$B$40,0),_xlfn.XLOOKUP(R796,freq!$A$2:$A$40,freq!$B$2:$B$40,0),_xlfn.XLOOKUP(S796,freq!$A$2:$A$40,freq!$B$2:$B$40,0),_xlfn.XLOOKUP(T796,freq!$A$2:$A$40,freq!$B$2:$B$40,0),_xlfn.XLOOKUP(U796,freq!$A$2:$A$40,freq!$B$2:$B$40,0),_xlfn.XLOOKUP(V796,freq!$A$2:$A$40,freq!$B$2:$B$40,0))</f>
        <v>56.14</v>
      </c>
    </row>
    <row r="797" spans="1:23" x14ac:dyDescent="0.35">
      <c r="A797" s="32" t="s">
        <v>544</v>
      </c>
      <c r="B797" s="32" t="s">
        <v>58</v>
      </c>
      <c r="C797" s="32">
        <v>0</v>
      </c>
      <c r="D797" s="32">
        <v>6</v>
      </c>
      <c r="E797" s="32" t="s">
        <v>33</v>
      </c>
      <c r="F797" s="32" t="s">
        <v>30</v>
      </c>
      <c r="G797" s="32" t="s">
        <v>46</v>
      </c>
      <c r="H797" s="32">
        <v>8</v>
      </c>
      <c r="I797" s="32" t="s">
        <v>37</v>
      </c>
      <c r="J797" s="32" t="s">
        <v>44</v>
      </c>
      <c r="K797" s="32" t="s">
        <v>53</v>
      </c>
      <c r="L797" s="32" t="s">
        <v>38</v>
      </c>
      <c r="M797" s="32" t="s">
        <v>1</v>
      </c>
      <c r="N797" s="32" t="s">
        <v>33</v>
      </c>
      <c r="O797" s="32" t="s">
        <v>58</v>
      </c>
      <c r="P797" s="32" t="s">
        <v>58</v>
      </c>
      <c r="Q797" s="32" t="s">
        <v>56</v>
      </c>
      <c r="R797" s="32">
        <v>0</v>
      </c>
      <c r="S797" s="32" t="s">
        <v>49</v>
      </c>
      <c r="T797" s="32" t="s">
        <v>2</v>
      </c>
      <c r="U797" s="32" t="s">
        <v>45</v>
      </c>
      <c r="V797" s="32" t="s">
        <v>42</v>
      </c>
      <c r="W797" s="32">
        <f>SUM(_xlfn.XLOOKUP(B797,freq!$A$2:$A$40,freq!$B$2:$B$40,0),_xlfn.XLOOKUP(C797,freq!$A$2:$A$40,freq!$B$2:$B$40,0),_xlfn.XLOOKUP(D797,freq!$A$2:$A$40,freq!$B$2:$B$40,0),_xlfn.XLOOKUP(E797,freq!$A$2:$A$40,freq!$B$2:$B$40,0),_xlfn.XLOOKUP(F797,freq!$A$2:$A$40,freq!$B$2:$B$40,0),_xlfn.XLOOKUP(G797,freq!$A$2:$A$40,freq!$B$2:$B$40,0),_xlfn.XLOOKUP(H797,freq!$A$2:$A$40,freq!$B$2:$B$40,0),_xlfn.XLOOKUP(I797,freq!$A$2:$A$40,freq!$B$2:$B$40,0),_xlfn.XLOOKUP(J797,freq!$A$2:$A$40,freq!$B$2:$B$40,0),_xlfn.XLOOKUP(K797,freq!$A$2:$A$40,freq!$B$2:$B$40,0),_xlfn.XLOOKUP(L797,freq!$A$2:$A$40,freq!$B$2:$B$40,0),_xlfn.XLOOKUP(M797,freq!$A$2:$A$40,freq!$B$2:$B$40,0),_xlfn.XLOOKUP(N797,freq!$A$2:$A$40,freq!$B$2:$B$40,0),_xlfn.XLOOKUP(O797,freq!$A$2:$A$40,freq!$B$2:$B$40,0),_xlfn.XLOOKUP(P797,freq!$A$2:$A$40,freq!$B$2:$B$40,0),_xlfn.XLOOKUP(Q797,freq!$A$2:$A$40,freq!$B$2:$B$40,0),_xlfn.XLOOKUP(R797,freq!$A$2:$A$40,freq!$B$2:$B$40,0),_xlfn.XLOOKUP(S797,freq!$A$2:$A$40,freq!$B$2:$B$40,0),_xlfn.XLOOKUP(T797,freq!$A$2:$A$40,freq!$B$2:$B$40,0),_xlfn.XLOOKUP(U797,freq!$A$2:$A$40,freq!$B$2:$B$40,0),_xlfn.XLOOKUP(V797,freq!$A$2:$A$40,freq!$B$2:$B$40,0))</f>
        <v>56.14</v>
      </c>
    </row>
    <row r="798" spans="1:23" x14ac:dyDescent="0.35">
      <c r="A798" s="32" t="s">
        <v>301</v>
      </c>
      <c r="B798" s="32">
        <v>7</v>
      </c>
      <c r="C798" s="32" t="s">
        <v>1</v>
      </c>
      <c r="D798" s="32" t="s">
        <v>29</v>
      </c>
      <c r="E798" s="32" t="s">
        <v>50</v>
      </c>
      <c r="F798" s="32" t="s">
        <v>29</v>
      </c>
      <c r="G798" s="32" t="s">
        <v>42</v>
      </c>
      <c r="H798" s="32" t="s">
        <v>28</v>
      </c>
      <c r="I798" s="32" t="s">
        <v>29</v>
      </c>
      <c r="J798" s="32" t="s">
        <v>3</v>
      </c>
      <c r="K798" s="32">
        <v>2</v>
      </c>
      <c r="L798" s="32" t="s">
        <v>32</v>
      </c>
      <c r="M798" s="32" t="s">
        <v>29</v>
      </c>
      <c r="N798" s="32">
        <v>5</v>
      </c>
      <c r="O798" s="32">
        <v>8</v>
      </c>
      <c r="P798" s="32" t="s">
        <v>48</v>
      </c>
      <c r="Q798" s="32" t="s">
        <v>40</v>
      </c>
      <c r="R798" s="32" t="s">
        <v>38</v>
      </c>
      <c r="S798" s="32" t="s">
        <v>56</v>
      </c>
      <c r="T798" s="32" t="s">
        <v>1</v>
      </c>
      <c r="U798" s="32" t="s">
        <v>31</v>
      </c>
      <c r="V798" s="32">
        <v>6</v>
      </c>
      <c r="W798" s="32">
        <f>SUM(_xlfn.XLOOKUP(B798,freq!$A$2:$A$40,freq!$B$2:$B$40,0),_xlfn.XLOOKUP(C798,freq!$A$2:$A$40,freq!$B$2:$B$40,0),_xlfn.XLOOKUP(D798,freq!$A$2:$A$40,freq!$B$2:$B$40,0),_xlfn.XLOOKUP(E798,freq!$A$2:$A$40,freq!$B$2:$B$40,0),_xlfn.XLOOKUP(F798,freq!$A$2:$A$40,freq!$B$2:$B$40,0),_xlfn.XLOOKUP(G798,freq!$A$2:$A$40,freq!$B$2:$B$40,0),_xlfn.XLOOKUP(H798,freq!$A$2:$A$40,freq!$B$2:$B$40,0),_xlfn.XLOOKUP(I798,freq!$A$2:$A$40,freq!$B$2:$B$40,0),_xlfn.XLOOKUP(J798,freq!$A$2:$A$40,freq!$B$2:$B$40,0),_xlfn.XLOOKUP(K798,freq!$A$2:$A$40,freq!$B$2:$B$40,0),_xlfn.XLOOKUP(L798,freq!$A$2:$A$40,freq!$B$2:$B$40,0),_xlfn.XLOOKUP(M798,freq!$A$2:$A$40,freq!$B$2:$B$40,0),_xlfn.XLOOKUP(N798,freq!$A$2:$A$40,freq!$B$2:$B$40,0),_xlfn.XLOOKUP(O798,freq!$A$2:$A$40,freq!$B$2:$B$40,0),_xlfn.XLOOKUP(P798,freq!$A$2:$A$40,freq!$B$2:$B$40,0),_xlfn.XLOOKUP(Q798,freq!$A$2:$A$40,freq!$B$2:$B$40,0),_xlfn.XLOOKUP(R798,freq!$A$2:$A$40,freq!$B$2:$B$40,0),_xlfn.XLOOKUP(S798,freq!$A$2:$A$40,freq!$B$2:$B$40,0),_xlfn.XLOOKUP(T798,freq!$A$2:$A$40,freq!$B$2:$B$40,0),_xlfn.XLOOKUP(U798,freq!$A$2:$A$40,freq!$B$2:$B$40,0),_xlfn.XLOOKUP(V798,freq!$A$2:$A$40,freq!$B$2:$B$40,0))</f>
        <v>56.079999999999991</v>
      </c>
    </row>
    <row r="799" spans="1:23" x14ac:dyDescent="0.35">
      <c r="A799" s="32" t="s">
        <v>1527</v>
      </c>
      <c r="B799" s="32" t="s">
        <v>31</v>
      </c>
      <c r="C799" s="32">
        <v>6</v>
      </c>
      <c r="D799" s="32" t="s">
        <v>41</v>
      </c>
      <c r="E799" s="32" t="s">
        <v>58</v>
      </c>
      <c r="F799" s="32" t="s">
        <v>45</v>
      </c>
      <c r="G799" s="32" t="s">
        <v>29</v>
      </c>
      <c r="H799" s="32">
        <v>6</v>
      </c>
      <c r="I799" s="32" t="s">
        <v>49</v>
      </c>
      <c r="J799" s="32" t="s">
        <v>40</v>
      </c>
      <c r="K799" s="32" t="s">
        <v>45</v>
      </c>
      <c r="L799" s="32" t="s">
        <v>58</v>
      </c>
      <c r="M799" s="32" t="s">
        <v>29</v>
      </c>
      <c r="N799" s="32" t="s">
        <v>32</v>
      </c>
      <c r="O799" s="32" t="s">
        <v>4</v>
      </c>
      <c r="P799" s="32">
        <v>0</v>
      </c>
      <c r="Q799" s="32" t="s">
        <v>44</v>
      </c>
      <c r="R799" s="32">
        <v>7</v>
      </c>
      <c r="S799" s="32" t="s">
        <v>48</v>
      </c>
      <c r="T799" s="32">
        <v>0</v>
      </c>
      <c r="U799" s="32" t="s">
        <v>0</v>
      </c>
      <c r="V799" s="32" t="s">
        <v>41</v>
      </c>
      <c r="W799" s="32">
        <f>SUM(_xlfn.XLOOKUP(B799,freq!$A$2:$A$40,freq!$B$2:$B$40,0),_xlfn.XLOOKUP(C799,freq!$A$2:$A$40,freq!$B$2:$B$40,0),_xlfn.XLOOKUP(D799,freq!$A$2:$A$40,freq!$B$2:$B$40,0),_xlfn.XLOOKUP(E799,freq!$A$2:$A$40,freq!$B$2:$B$40,0),_xlfn.XLOOKUP(F799,freq!$A$2:$A$40,freq!$B$2:$B$40,0),_xlfn.XLOOKUP(G799,freq!$A$2:$A$40,freq!$B$2:$B$40,0),_xlfn.XLOOKUP(H799,freq!$A$2:$A$40,freq!$B$2:$B$40,0),_xlfn.XLOOKUP(I799,freq!$A$2:$A$40,freq!$B$2:$B$40,0),_xlfn.XLOOKUP(J799,freq!$A$2:$A$40,freq!$B$2:$B$40,0),_xlfn.XLOOKUP(K799,freq!$A$2:$A$40,freq!$B$2:$B$40,0),_xlfn.XLOOKUP(L799,freq!$A$2:$A$40,freq!$B$2:$B$40,0),_xlfn.XLOOKUP(M799,freq!$A$2:$A$40,freq!$B$2:$B$40,0),_xlfn.XLOOKUP(N799,freq!$A$2:$A$40,freq!$B$2:$B$40,0),_xlfn.XLOOKUP(O799,freq!$A$2:$A$40,freq!$B$2:$B$40,0),_xlfn.XLOOKUP(P799,freq!$A$2:$A$40,freq!$B$2:$B$40,0),_xlfn.XLOOKUP(Q799,freq!$A$2:$A$40,freq!$B$2:$B$40,0),_xlfn.XLOOKUP(R799,freq!$A$2:$A$40,freq!$B$2:$B$40,0),_xlfn.XLOOKUP(S799,freq!$A$2:$A$40,freq!$B$2:$B$40,0),_xlfn.XLOOKUP(T799,freq!$A$2:$A$40,freq!$B$2:$B$40,0),_xlfn.XLOOKUP(U799,freq!$A$2:$A$40,freq!$B$2:$B$40,0),_xlfn.XLOOKUP(V799,freq!$A$2:$A$40,freq!$B$2:$B$40,0))</f>
        <v>56.050000000000004</v>
      </c>
    </row>
    <row r="800" spans="1:23" x14ac:dyDescent="0.35">
      <c r="A800" s="32" t="s">
        <v>184</v>
      </c>
      <c r="B800" s="32" t="s">
        <v>59</v>
      </c>
      <c r="C800" s="32" t="s">
        <v>36</v>
      </c>
      <c r="D800" s="32" t="s">
        <v>30</v>
      </c>
      <c r="E800" s="32" t="s">
        <v>1</v>
      </c>
      <c r="F800" s="32" t="s">
        <v>49</v>
      </c>
      <c r="G800" s="32" t="s">
        <v>35</v>
      </c>
      <c r="H800" s="32">
        <v>5</v>
      </c>
      <c r="I800" s="32" t="s">
        <v>40</v>
      </c>
      <c r="J800" s="32" t="s">
        <v>41</v>
      </c>
      <c r="K800" s="32" t="s">
        <v>33</v>
      </c>
      <c r="L800" s="32" t="s">
        <v>56</v>
      </c>
      <c r="M800" s="32" t="s">
        <v>48</v>
      </c>
      <c r="N800" s="32" t="s">
        <v>0</v>
      </c>
      <c r="O800" s="32" t="s">
        <v>28</v>
      </c>
      <c r="P800" s="32" t="s">
        <v>0</v>
      </c>
      <c r="Q800" s="32" t="s">
        <v>32</v>
      </c>
      <c r="R800" s="32" t="s">
        <v>59</v>
      </c>
      <c r="S800" s="32" t="s">
        <v>45</v>
      </c>
      <c r="T800" s="32" t="s">
        <v>50</v>
      </c>
      <c r="U800" s="32">
        <v>0</v>
      </c>
      <c r="V800" s="32" t="s">
        <v>42</v>
      </c>
      <c r="W800" s="32">
        <f>SUM(_xlfn.XLOOKUP(B800,freq!$A$2:$A$40,freq!$B$2:$B$40,0),_xlfn.XLOOKUP(C800,freq!$A$2:$A$40,freq!$B$2:$B$40,0),_xlfn.XLOOKUP(D800,freq!$A$2:$A$40,freq!$B$2:$B$40,0),_xlfn.XLOOKUP(E800,freq!$A$2:$A$40,freq!$B$2:$B$40,0),_xlfn.XLOOKUP(F800,freq!$A$2:$A$40,freq!$B$2:$B$40,0),_xlfn.XLOOKUP(G800,freq!$A$2:$A$40,freq!$B$2:$B$40,0),_xlfn.XLOOKUP(H800,freq!$A$2:$A$40,freq!$B$2:$B$40,0),_xlfn.XLOOKUP(I800,freq!$A$2:$A$40,freq!$B$2:$B$40,0),_xlfn.XLOOKUP(J800,freq!$A$2:$A$40,freq!$B$2:$B$40,0),_xlfn.XLOOKUP(K800,freq!$A$2:$A$40,freq!$B$2:$B$40,0),_xlfn.XLOOKUP(L800,freq!$A$2:$A$40,freq!$B$2:$B$40,0),_xlfn.XLOOKUP(M800,freq!$A$2:$A$40,freq!$B$2:$B$40,0),_xlfn.XLOOKUP(N800,freq!$A$2:$A$40,freq!$B$2:$B$40,0),_xlfn.XLOOKUP(O800,freq!$A$2:$A$40,freq!$B$2:$B$40,0),_xlfn.XLOOKUP(P800,freq!$A$2:$A$40,freq!$B$2:$B$40,0),_xlfn.XLOOKUP(Q800,freq!$A$2:$A$40,freq!$B$2:$B$40,0),_xlfn.XLOOKUP(R800,freq!$A$2:$A$40,freq!$B$2:$B$40,0),_xlfn.XLOOKUP(S800,freq!$A$2:$A$40,freq!$B$2:$B$40,0),_xlfn.XLOOKUP(T800,freq!$A$2:$A$40,freq!$B$2:$B$40,0),_xlfn.XLOOKUP(U800,freq!$A$2:$A$40,freq!$B$2:$B$40,0),_xlfn.XLOOKUP(V800,freq!$A$2:$A$40,freq!$B$2:$B$40,0))</f>
        <v>56.05</v>
      </c>
    </row>
    <row r="801" spans="1:23" x14ac:dyDescent="0.35">
      <c r="A801" s="32" t="s">
        <v>1872</v>
      </c>
      <c r="B801" s="32">
        <v>5</v>
      </c>
      <c r="C801" s="32" t="s">
        <v>59</v>
      </c>
      <c r="D801" s="32" t="s">
        <v>35</v>
      </c>
      <c r="E801" s="32" t="s">
        <v>38</v>
      </c>
      <c r="F801" s="32" t="s">
        <v>48</v>
      </c>
      <c r="G801" s="32" t="s">
        <v>40</v>
      </c>
      <c r="H801" s="32" t="s">
        <v>49</v>
      </c>
      <c r="I801" s="32" t="s">
        <v>58</v>
      </c>
      <c r="J801" s="32" t="s">
        <v>30</v>
      </c>
      <c r="K801" s="32">
        <v>4</v>
      </c>
      <c r="L801" s="32" t="s">
        <v>30</v>
      </c>
      <c r="M801" s="32" t="s">
        <v>31</v>
      </c>
      <c r="N801" s="32" t="s">
        <v>31</v>
      </c>
      <c r="O801" s="32" t="s">
        <v>59</v>
      </c>
      <c r="P801" s="32" t="s">
        <v>50</v>
      </c>
      <c r="Q801" s="32">
        <v>5</v>
      </c>
      <c r="R801" s="32" t="s">
        <v>44</v>
      </c>
      <c r="S801" s="32" t="s">
        <v>41</v>
      </c>
      <c r="T801" s="32" t="s">
        <v>44</v>
      </c>
      <c r="U801" s="32" t="s">
        <v>32</v>
      </c>
      <c r="V801" s="32" t="s">
        <v>37</v>
      </c>
      <c r="W801" s="32">
        <f>SUM(_xlfn.XLOOKUP(B801,freq!$A$2:$A$40,freq!$B$2:$B$40,0),_xlfn.XLOOKUP(C801,freq!$A$2:$A$40,freq!$B$2:$B$40,0),_xlfn.XLOOKUP(D801,freq!$A$2:$A$40,freq!$B$2:$B$40,0),_xlfn.XLOOKUP(E801,freq!$A$2:$A$40,freq!$B$2:$B$40,0),_xlfn.XLOOKUP(F801,freq!$A$2:$A$40,freq!$B$2:$B$40,0),_xlfn.XLOOKUP(G801,freq!$A$2:$A$40,freq!$B$2:$B$40,0),_xlfn.XLOOKUP(H801,freq!$A$2:$A$40,freq!$B$2:$B$40,0),_xlfn.XLOOKUP(I801,freq!$A$2:$A$40,freq!$B$2:$B$40,0),_xlfn.XLOOKUP(J801,freq!$A$2:$A$40,freq!$B$2:$B$40,0),_xlfn.XLOOKUP(K801,freq!$A$2:$A$40,freq!$B$2:$B$40,0),_xlfn.XLOOKUP(L801,freq!$A$2:$A$40,freq!$B$2:$B$40,0),_xlfn.XLOOKUP(M801,freq!$A$2:$A$40,freq!$B$2:$B$40,0),_xlfn.XLOOKUP(N801,freq!$A$2:$A$40,freq!$B$2:$B$40,0),_xlfn.XLOOKUP(O801,freq!$A$2:$A$40,freq!$B$2:$B$40,0),_xlfn.XLOOKUP(P801,freq!$A$2:$A$40,freq!$B$2:$B$40,0),_xlfn.XLOOKUP(Q801,freq!$A$2:$A$40,freq!$B$2:$B$40,0),_xlfn.XLOOKUP(R801,freq!$A$2:$A$40,freq!$B$2:$B$40,0),_xlfn.XLOOKUP(S801,freq!$A$2:$A$40,freq!$B$2:$B$40,0),_xlfn.XLOOKUP(T801,freq!$A$2:$A$40,freq!$B$2:$B$40,0),_xlfn.XLOOKUP(U801,freq!$A$2:$A$40,freq!$B$2:$B$40,0),_xlfn.XLOOKUP(V801,freq!$A$2:$A$40,freq!$B$2:$B$40,0))</f>
        <v>56.000000000000007</v>
      </c>
    </row>
    <row r="802" spans="1:23" x14ac:dyDescent="0.35">
      <c r="A802" s="32" t="s">
        <v>319</v>
      </c>
      <c r="B802" s="32">
        <v>0</v>
      </c>
      <c r="C802" s="32" t="s">
        <v>2</v>
      </c>
      <c r="D802" s="32" t="s">
        <v>33</v>
      </c>
      <c r="E802" s="32" t="s">
        <v>46</v>
      </c>
      <c r="F802" s="32" t="s">
        <v>41</v>
      </c>
      <c r="G802" s="32" t="s">
        <v>30</v>
      </c>
      <c r="H802" s="32">
        <v>9</v>
      </c>
      <c r="I802" s="32" t="s">
        <v>36</v>
      </c>
      <c r="J802" s="32" t="s">
        <v>30</v>
      </c>
      <c r="K802" s="32" t="s">
        <v>45</v>
      </c>
      <c r="L802" s="32">
        <v>4</v>
      </c>
      <c r="M802" s="32" t="s">
        <v>37</v>
      </c>
      <c r="N802" s="32">
        <v>0</v>
      </c>
      <c r="O802" s="32">
        <v>5</v>
      </c>
      <c r="P802" s="32" t="s">
        <v>31</v>
      </c>
      <c r="Q802" s="32" t="s">
        <v>28</v>
      </c>
      <c r="R802" s="32">
        <v>7</v>
      </c>
      <c r="S802" s="32" t="s">
        <v>53</v>
      </c>
      <c r="T802" s="32" t="s">
        <v>50</v>
      </c>
      <c r="U802" s="32" t="s">
        <v>37</v>
      </c>
      <c r="V802" s="32" t="s">
        <v>34</v>
      </c>
      <c r="W802" s="32">
        <f>SUM(_xlfn.XLOOKUP(B802,freq!$A$2:$A$40,freq!$B$2:$B$40,0),_xlfn.XLOOKUP(C802,freq!$A$2:$A$40,freq!$B$2:$B$40,0),_xlfn.XLOOKUP(D802,freq!$A$2:$A$40,freq!$B$2:$B$40,0),_xlfn.XLOOKUP(E802,freq!$A$2:$A$40,freq!$B$2:$B$40,0),_xlfn.XLOOKUP(F802,freq!$A$2:$A$40,freq!$B$2:$B$40,0),_xlfn.XLOOKUP(G802,freq!$A$2:$A$40,freq!$B$2:$B$40,0),_xlfn.XLOOKUP(H802,freq!$A$2:$A$40,freq!$B$2:$B$40,0),_xlfn.XLOOKUP(I802,freq!$A$2:$A$40,freq!$B$2:$B$40,0),_xlfn.XLOOKUP(J802,freq!$A$2:$A$40,freq!$B$2:$B$40,0),_xlfn.XLOOKUP(K802,freq!$A$2:$A$40,freq!$B$2:$B$40,0),_xlfn.XLOOKUP(L802,freq!$A$2:$A$40,freq!$B$2:$B$40,0),_xlfn.XLOOKUP(M802,freq!$A$2:$A$40,freq!$B$2:$B$40,0),_xlfn.XLOOKUP(N802,freq!$A$2:$A$40,freq!$B$2:$B$40,0),_xlfn.XLOOKUP(O802,freq!$A$2:$A$40,freq!$B$2:$B$40,0),_xlfn.XLOOKUP(P802,freq!$A$2:$A$40,freq!$B$2:$B$40,0),_xlfn.XLOOKUP(Q802,freq!$A$2:$A$40,freq!$B$2:$B$40,0),_xlfn.XLOOKUP(R802,freq!$A$2:$A$40,freq!$B$2:$B$40,0),_xlfn.XLOOKUP(S802,freq!$A$2:$A$40,freq!$B$2:$B$40,0),_xlfn.XLOOKUP(T802,freq!$A$2:$A$40,freq!$B$2:$B$40,0),_xlfn.XLOOKUP(U802,freq!$A$2:$A$40,freq!$B$2:$B$40,0),_xlfn.XLOOKUP(V802,freq!$A$2:$A$40,freq!$B$2:$B$40,0))</f>
        <v>55.990000000000009</v>
      </c>
    </row>
    <row r="803" spans="1:23" x14ac:dyDescent="0.35">
      <c r="A803" s="32" t="s">
        <v>1795</v>
      </c>
      <c r="B803" s="32" t="s">
        <v>2</v>
      </c>
      <c r="C803" s="32">
        <v>0</v>
      </c>
      <c r="D803" s="32" t="s">
        <v>49</v>
      </c>
      <c r="E803" s="32" t="s">
        <v>48</v>
      </c>
      <c r="F803" s="32" t="s">
        <v>48</v>
      </c>
      <c r="G803" s="32" t="s">
        <v>32</v>
      </c>
      <c r="H803" s="32">
        <v>2</v>
      </c>
      <c r="I803" s="32">
        <v>6</v>
      </c>
      <c r="J803" s="32" t="s">
        <v>48</v>
      </c>
      <c r="K803" s="32">
        <v>1</v>
      </c>
      <c r="L803" s="32" t="s">
        <v>44</v>
      </c>
      <c r="M803" s="32" t="s">
        <v>42</v>
      </c>
      <c r="N803" s="32">
        <v>6</v>
      </c>
      <c r="O803" s="32" t="s">
        <v>46</v>
      </c>
      <c r="P803" s="32" t="s">
        <v>4</v>
      </c>
      <c r="Q803" s="32" t="s">
        <v>28</v>
      </c>
      <c r="R803" s="32" t="s">
        <v>36</v>
      </c>
      <c r="S803" s="32" t="s">
        <v>30</v>
      </c>
      <c r="T803" s="32" t="s">
        <v>31</v>
      </c>
      <c r="U803" s="32" t="s">
        <v>4</v>
      </c>
      <c r="V803" s="32" t="s">
        <v>42</v>
      </c>
      <c r="W803" s="32">
        <f>SUM(_xlfn.XLOOKUP(B803,freq!$A$2:$A$40,freq!$B$2:$B$40,0),_xlfn.XLOOKUP(C803,freq!$A$2:$A$40,freq!$B$2:$B$40,0),_xlfn.XLOOKUP(D803,freq!$A$2:$A$40,freq!$B$2:$B$40,0),_xlfn.XLOOKUP(E803,freq!$A$2:$A$40,freq!$B$2:$B$40,0),_xlfn.XLOOKUP(F803,freq!$A$2:$A$40,freq!$B$2:$B$40,0),_xlfn.XLOOKUP(G803,freq!$A$2:$A$40,freq!$B$2:$B$40,0),_xlfn.XLOOKUP(H803,freq!$A$2:$A$40,freq!$B$2:$B$40,0),_xlfn.XLOOKUP(I803,freq!$A$2:$A$40,freq!$B$2:$B$40,0),_xlfn.XLOOKUP(J803,freq!$A$2:$A$40,freq!$B$2:$B$40,0),_xlfn.XLOOKUP(K803,freq!$A$2:$A$40,freq!$B$2:$B$40,0),_xlfn.XLOOKUP(L803,freq!$A$2:$A$40,freq!$B$2:$B$40,0),_xlfn.XLOOKUP(M803,freq!$A$2:$A$40,freq!$B$2:$B$40,0),_xlfn.XLOOKUP(N803,freq!$A$2:$A$40,freq!$B$2:$B$40,0),_xlfn.XLOOKUP(O803,freq!$A$2:$A$40,freq!$B$2:$B$40,0),_xlfn.XLOOKUP(P803,freq!$A$2:$A$40,freq!$B$2:$B$40,0),_xlfn.XLOOKUP(Q803,freq!$A$2:$A$40,freq!$B$2:$B$40,0),_xlfn.XLOOKUP(R803,freq!$A$2:$A$40,freq!$B$2:$B$40,0),_xlfn.XLOOKUP(S803,freq!$A$2:$A$40,freq!$B$2:$B$40,0),_xlfn.XLOOKUP(T803,freq!$A$2:$A$40,freq!$B$2:$B$40,0),_xlfn.XLOOKUP(U803,freq!$A$2:$A$40,freq!$B$2:$B$40,0),_xlfn.XLOOKUP(V803,freq!$A$2:$A$40,freq!$B$2:$B$40,0))</f>
        <v>55.99</v>
      </c>
    </row>
    <row r="804" spans="1:23" x14ac:dyDescent="0.35">
      <c r="A804" s="32" t="s">
        <v>2014</v>
      </c>
      <c r="B804" s="32" t="s">
        <v>56</v>
      </c>
      <c r="C804" s="32">
        <v>4</v>
      </c>
      <c r="D804" s="32" t="s">
        <v>36</v>
      </c>
      <c r="E804" s="32" t="s">
        <v>37</v>
      </c>
      <c r="F804" s="32" t="s">
        <v>56</v>
      </c>
      <c r="G804" s="32" t="s">
        <v>28</v>
      </c>
      <c r="H804" s="32" t="s">
        <v>37</v>
      </c>
      <c r="I804" s="32" t="s">
        <v>3</v>
      </c>
      <c r="J804" s="32" t="s">
        <v>53</v>
      </c>
      <c r="K804" s="32" t="s">
        <v>59</v>
      </c>
      <c r="L804" s="32" t="s">
        <v>50</v>
      </c>
      <c r="M804" s="32" t="s">
        <v>1</v>
      </c>
      <c r="N804" s="32" t="s">
        <v>42</v>
      </c>
      <c r="O804" s="32" t="s">
        <v>41</v>
      </c>
      <c r="P804" s="32" t="s">
        <v>41</v>
      </c>
      <c r="Q804" s="32">
        <v>8</v>
      </c>
      <c r="R804" s="32">
        <v>3</v>
      </c>
      <c r="S804" s="32" t="s">
        <v>29</v>
      </c>
      <c r="T804" s="32">
        <v>8</v>
      </c>
      <c r="U804" s="32" t="s">
        <v>28</v>
      </c>
      <c r="V804" s="32" t="s">
        <v>33</v>
      </c>
      <c r="W804" s="32">
        <f>SUM(_xlfn.XLOOKUP(B804,freq!$A$2:$A$40,freq!$B$2:$B$40,0),_xlfn.XLOOKUP(C804,freq!$A$2:$A$40,freq!$B$2:$B$40,0),_xlfn.XLOOKUP(D804,freq!$A$2:$A$40,freq!$B$2:$B$40,0),_xlfn.XLOOKUP(E804,freq!$A$2:$A$40,freq!$B$2:$B$40,0),_xlfn.XLOOKUP(F804,freq!$A$2:$A$40,freq!$B$2:$B$40,0),_xlfn.XLOOKUP(G804,freq!$A$2:$A$40,freq!$B$2:$B$40,0),_xlfn.XLOOKUP(H804,freq!$A$2:$A$40,freq!$B$2:$B$40,0),_xlfn.XLOOKUP(I804,freq!$A$2:$A$40,freq!$B$2:$B$40,0),_xlfn.XLOOKUP(J804,freq!$A$2:$A$40,freq!$B$2:$B$40,0),_xlfn.XLOOKUP(K804,freq!$A$2:$A$40,freq!$B$2:$B$40,0),_xlfn.XLOOKUP(L804,freq!$A$2:$A$40,freq!$B$2:$B$40,0),_xlfn.XLOOKUP(M804,freq!$A$2:$A$40,freq!$B$2:$B$40,0),_xlfn.XLOOKUP(N804,freq!$A$2:$A$40,freq!$B$2:$B$40,0),_xlfn.XLOOKUP(O804,freq!$A$2:$A$40,freq!$B$2:$B$40,0),_xlfn.XLOOKUP(P804,freq!$A$2:$A$40,freq!$B$2:$B$40,0),_xlfn.XLOOKUP(Q804,freq!$A$2:$A$40,freq!$B$2:$B$40,0),_xlfn.XLOOKUP(R804,freq!$A$2:$A$40,freq!$B$2:$B$40,0),_xlfn.XLOOKUP(S804,freq!$A$2:$A$40,freq!$B$2:$B$40,0),_xlfn.XLOOKUP(T804,freq!$A$2:$A$40,freq!$B$2:$B$40,0),_xlfn.XLOOKUP(U804,freq!$A$2:$A$40,freq!$B$2:$B$40,0),_xlfn.XLOOKUP(V804,freq!$A$2:$A$40,freq!$B$2:$B$40,0))</f>
        <v>55.98</v>
      </c>
    </row>
    <row r="805" spans="1:23" x14ac:dyDescent="0.35">
      <c r="A805" s="32" t="s">
        <v>934</v>
      </c>
      <c r="B805" s="32" t="s">
        <v>42</v>
      </c>
      <c r="C805" s="32">
        <v>4</v>
      </c>
      <c r="D805" s="32" t="s">
        <v>4</v>
      </c>
      <c r="E805" s="32" t="s">
        <v>0</v>
      </c>
      <c r="F805" s="32" t="s">
        <v>40</v>
      </c>
      <c r="G805" s="32">
        <v>6</v>
      </c>
      <c r="H805" s="32">
        <v>9</v>
      </c>
      <c r="I805" s="32" t="s">
        <v>29</v>
      </c>
      <c r="J805" s="32" t="s">
        <v>41</v>
      </c>
      <c r="K805" s="32" t="s">
        <v>4</v>
      </c>
      <c r="L805" s="32" t="s">
        <v>33</v>
      </c>
      <c r="M805" s="32" t="s">
        <v>32</v>
      </c>
      <c r="N805" s="32" t="s">
        <v>38</v>
      </c>
      <c r="O805" s="32" t="s">
        <v>59</v>
      </c>
      <c r="P805" s="32" t="s">
        <v>48</v>
      </c>
      <c r="Q805" s="32" t="s">
        <v>2</v>
      </c>
      <c r="R805" s="32" t="s">
        <v>53</v>
      </c>
      <c r="S805" s="32" t="s">
        <v>45</v>
      </c>
      <c r="T805" s="32" t="s">
        <v>44</v>
      </c>
      <c r="U805" s="32" t="s">
        <v>3</v>
      </c>
      <c r="V805" s="32" t="s">
        <v>43</v>
      </c>
      <c r="W805" s="32">
        <f>SUM(_xlfn.XLOOKUP(B805,freq!$A$2:$A$40,freq!$B$2:$B$40,0),_xlfn.XLOOKUP(C805,freq!$A$2:$A$40,freq!$B$2:$B$40,0),_xlfn.XLOOKUP(D805,freq!$A$2:$A$40,freq!$B$2:$B$40,0),_xlfn.XLOOKUP(E805,freq!$A$2:$A$40,freq!$B$2:$B$40,0),_xlfn.XLOOKUP(F805,freq!$A$2:$A$40,freq!$B$2:$B$40,0),_xlfn.XLOOKUP(G805,freq!$A$2:$A$40,freq!$B$2:$B$40,0),_xlfn.XLOOKUP(H805,freq!$A$2:$A$40,freq!$B$2:$B$40,0),_xlfn.XLOOKUP(I805,freq!$A$2:$A$40,freq!$B$2:$B$40,0),_xlfn.XLOOKUP(J805,freq!$A$2:$A$40,freq!$B$2:$B$40,0),_xlfn.XLOOKUP(K805,freq!$A$2:$A$40,freq!$B$2:$B$40,0),_xlfn.XLOOKUP(L805,freq!$A$2:$A$40,freq!$B$2:$B$40,0),_xlfn.XLOOKUP(M805,freq!$A$2:$A$40,freq!$B$2:$B$40,0),_xlfn.XLOOKUP(N805,freq!$A$2:$A$40,freq!$B$2:$B$40,0),_xlfn.XLOOKUP(O805,freq!$A$2:$A$40,freq!$B$2:$B$40,0),_xlfn.XLOOKUP(P805,freq!$A$2:$A$40,freq!$B$2:$B$40,0),_xlfn.XLOOKUP(Q805,freq!$A$2:$A$40,freq!$B$2:$B$40,0),_xlfn.XLOOKUP(R805,freq!$A$2:$A$40,freq!$B$2:$B$40,0),_xlfn.XLOOKUP(S805,freq!$A$2:$A$40,freq!$B$2:$B$40,0),_xlfn.XLOOKUP(T805,freq!$A$2:$A$40,freq!$B$2:$B$40,0),_xlfn.XLOOKUP(U805,freq!$A$2:$A$40,freq!$B$2:$B$40,0),_xlfn.XLOOKUP(V805,freq!$A$2:$A$40,freq!$B$2:$B$40,0))</f>
        <v>55.970000000000006</v>
      </c>
    </row>
    <row r="806" spans="1:23" x14ac:dyDescent="0.35">
      <c r="A806" s="32" t="s">
        <v>1741</v>
      </c>
      <c r="B806" s="32" t="s">
        <v>37</v>
      </c>
      <c r="C806" s="32">
        <v>7</v>
      </c>
      <c r="D806" s="32" t="s">
        <v>58</v>
      </c>
      <c r="E806" s="32" t="s">
        <v>2</v>
      </c>
      <c r="F806" s="32">
        <v>6</v>
      </c>
      <c r="G806" s="32" t="s">
        <v>2</v>
      </c>
      <c r="H806" s="32">
        <v>4</v>
      </c>
      <c r="I806" s="32" t="s">
        <v>36</v>
      </c>
      <c r="J806" s="32" t="s">
        <v>50</v>
      </c>
      <c r="K806" s="32" t="s">
        <v>49</v>
      </c>
      <c r="L806" s="32" t="s">
        <v>33</v>
      </c>
      <c r="M806" s="32" t="s">
        <v>44</v>
      </c>
      <c r="N806" s="32" t="s">
        <v>38</v>
      </c>
      <c r="O806" s="32" t="s">
        <v>50</v>
      </c>
      <c r="P806" s="32">
        <v>7</v>
      </c>
      <c r="Q806" s="32" t="s">
        <v>0</v>
      </c>
      <c r="R806" s="32" t="s">
        <v>2</v>
      </c>
      <c r="S806" s="32" t="s">
        <v>58</v>
      </c>
      <c r="T806" s="32" t="s">
        <v>56</v>
      </c>
      <c r="U806" s="32" t="s">
        <v>46</v>
      </c>
      <c r="V806" s="32" t="s">
        <v>43</v>
      </c>
      <c r="W806" s="32">
        <f>SUM(_xlfn.XLOOKUP(B806,freq!$A$2:$A$40,freq!$B$2:$B$40,0),_xlfn.XLOOKUP(C806,freq!$A$2:$A$40,freq!$B$2:$B$40,0),_xlfn.XLOOKUP(D806,freq!$A$2:$A$40,freq!$B$2:$B$40,0),_xlfn.XLOOKUP(E806,freq!$A$2:$A$40,freq!$B$2:$B$40,0),_xlfn.XLOOKUP(F806,freq!$A$2:$A$40,freq!$B$2:$B$40,0),_xlfn.XLOOKUP(G806,freq!$A$2:$A$40,freq!$B$2:$B$40,0),_xlfn.XLOOKUP(H806,freq!$A$2:$A$40,freq!$B$2:$B$40,0),_xlfn.XLOOKUP(I806,freq!$A$2:$A$40,freq!$B$2:$B$40,0),_xlfn.XLOOKUP(J806,freq!$A$2:$A$40,freq!$B$2:$B$40,0),_xlfn.XLOOKUP(K806,freq!$A$2:$A$40,freq!$B$2:$B$40,0),_xlfn.XLOOKUP(L806,freq!$A$2:$A$40,freq!$B$2:$B$40,0),_xlfn.XLOOKUP(M806,freq!$A$2:$A$40,freq!$B$2:$B$40,0),_xlfn.XLOOKUP(N806,freq!$A$2:$A$40,freq!$B$2:$B$40,0),_xlfn.XLOOKUP(O806,freq!$A$2:$A$40,freq!$B$2:$B$40,0),_xlfn.XLOOKUP(P806,freq!$A$2:$A$40,freq!$B$2:$B$40,0),_xlfn.XLOOKUP(Q806,freq!$A$2:$A$40,freq!$B$2:$B$40,0),_xlfn.XLOOKUP(R806,freq!$A$2:$A$40,freq!$B$2:$B$40,0),_xlfn.XLOOKUP(S806,freq!$A$2:$A$40,freq!$B$2:$B$40,0),_xlfn.XLOOKUP(T806,freq!$A$2:$A$40,freq!$B$2:$B$40,0),_xlfn.XLOOKUP(U806,freq!$A$2:$A$40,freq!$B$2:$B$40,0),_xlfn.XLOOKUP(V806,freq!$A$2:$A$40,freq!$B$2:$B$40,0))</f>
        <v>55.939999999999991</v>
      </c>
    </row>
    <row r="807" spans="1:23" x14ac:dyDescent="0.35">
      <c r="A807" s="32" t="s">
        <v>283</v>
      </c>
      <c r="B807" s="32" t="s">
        <v>48</v>
      </c>
      <c r="C807" s="32" t="s">
        <v>31</v>
      </c>
      <c r="D807" s="32" t="s">
        <v>30</v>
      </c>
      <c r="E807" s="32" t="s">
        <v>33</v>
      </c>
      <c r="F807" s="32" t="s">
        <v>0</v>
      </c>
      <c r="G807" s="32" t="s">
        <v>45</v>
      </c>
      <c r="H807" s="32" t="s">
        <v>42</v>
      </c>
      <c r="I807" s="32">
        <v>5</v>
      </c>
      <c r="J807" s="32">
        <v>2</v>
      </c>
      <c r="K807" s="32" t="s">
        <v>43</v>
      </c>
      <c r="L807" s="32">
        <v>0</v>
      </c>
      <c r="M807" s="32" t="s">
        <v>45</v>
      </c>
      <c r="N807" s="32">
        <v>1</v>
      </c>
      <c r="O807" s="32" t="s">
        <v>35</v>
      </c>
      <c r="P807" s="32" t="s">
        <v>58</v>
      </c>
      <c r="Q807" s="32" t="s">
        <v>43</v>
      </c>
      <c r="R807" s="32" t="s">
        <v>40</v>
      </c>
      <c r="S807" s="32">
        <v>4</v>
      </c>
      <c r="T807" s="32" t="s">
        <v>58</v>
      </c>
      <c r="U807" s="32" t="s">
        <v>34</v>
      </c>
      <c r="V807" s="32" t="s">
        <v>31</v>
      </c>
      <c r="W807" s="32">
        <f>SUM(_xlfn.XLOOKUP(B807,freq!$A$2:$A$40,freq!$B$2:$B$40,0),_xlfn.XLOOKUP(C807,freq!$A$2:$A$40,freq!$B$2:$B$40,0),_xlfn.XLOOKUP(D807,freq!$A$2:$A$40,freq!$B$2:$B$40,0),_xlfn.XLOOKUP(E807,freq!$A$2:$A$40,freq!$B$2:$B$40,0),_xlfn.XLOOKUP(F807,freq!$A$2:$A$40,freq!$B$2:$B$40,0),_xlfn.XLOOKUP(G807,freq!$A$2:$A$40,freq!$B$2:$B$40,0),_xlfn.XLOOKUP(H807,freq!$A$2:$A$40,freq!$B$2:$B$40,0),_xlfn.XLOOKUP(I807,freq!$A$2:$A$40,freq!$B$2:$B$40,0),_xlfn.XLOOKUP(J807,freq!$A$2:$A$40,freq!$B$2:$B$40,0),_xlfn.XLOOKUP(K807,freq!$A$2:$A$40,freq!$B$2:$B$40,0),_xlfn.XLOOKUP(L807,freq!$A$2:$A$40,freq!$B$2:$B$40,0),_xlfn.XLOOKUP(M807,freq!$A$2:$A$40,freq!$B$2:$B$40,0),_xlfn.XLOOKUP(N807,freq!$A$2:$A$40,freq!$B$2:$B$40,0),_xlfn.XLOOKUP(O807,freq!$A$2:$A$40,freq!$B$2:$B$40,0),_xlfn.XLOOKUP(P807,freq!$A$2:$A$40,freq!$B$2:$B$40,0),_xlfn.XLOOKUP(Q807,freq!$A$2:$A$40,freq!$B$2:$B$40,0),_xlfn.XLOOKUP(R807,freq!$A$2:$A$40,freq!$B$2:$B$40,0),_xlfn.XLOOKUP(S807,freq!$A$2:$A$40,freq!$B$2:$B$40,0),_xlfn.XLOOKUP(T807,freq!$A$2:$A$40,freq!$B$2:$B$40,0),_xlfn.XLOOKUP(U807,freq!$A$2:$A$40,freq!$B$2:$B$40,0),_xlfn.XLOOKUP(V807,freq!$A$2:$A$40,freq!$B$2:$B$40,0))</f>
        <v>55.86</v>
      </c>
    </row>
    <row r="808" spans="1:23" x14ac:dyDescent="0.35">
      <c r="A808" s="32" t="s">
        <v>1330</v>
      </c>
      <c r="B808" s="32">
        <v>8</v>
      </c>
      <c r="C808" s="32" t="s">
        <v>30</v>
      </c>
      <c r="D808" s="32" t="s">
        <v>53</v>
      </c>
      <c r="E808" s="32">
        <v>4</v>
      </c>
      <c r="F808" s="32" t="s">
        <v>1</v>
      </c>
      <c r="G808" s="32" t="s">
        <v>0</v>
      </c>
      <c r="H808" s="32">
        <v>3</v>
      </c>
      <c r="I808" s="32" t="s">
        <v>59</v>
      </c>
      <c r="J808" s="32" t="s">
        <v>37</v>
      </c>
      <c r="K808" s="32" t="s">
        <v>44</v>
      </c>
      <c r="L808" s="32" t="s">
        <v>44</v>
      </c>
      <c r="M808" s="32" t="s">
        <v>45</v>
      </c>
      <c r="N808" s="32" t="s">
        <v>36</v>
      </c>
      <c r="O808" s="32" t="s">
        <v>28</v>
      </c>
      <c r="P808" s="32">
        <v>0</v>
      </c>
      <c r="Q808" s="32">
        <v>5</v>
      </c>
      <c r="R808" s="32" t="s">
        <v>4</v>
      </c>
      <c r="S808" s="32" t="s">
        <v>44</v>
      </c>
      <c r="T808" s="32">
        <v>5</v>
      </c>
      <c r="U808" s="32" t="s">
        <v>28</v>
      </c>
      <c r="V808" s="32" t="s">
        <v>48</v>
      </c>
      <c r="W808" s="32">
        <f>SUM(_xlfn.XLOOKUP(B808,freq!$A$2:$A$40,freq!$B$2:$B$40,0),_xlfn.XLOOKUP(C808,freq!$A$2:$A$40,freq!$B$2:$B$40,0),_xlfn.XLOOKUP(D808,freq!$A$2:$A$40,freq!$B$2:$B$40,0),_xlfn.XLOOKUP(E808,freq!$A$2:$A$40,freq!$B$2:$B$40,0),_xlfn.XLOOKUP(F808,freq!$A$2:$A$40,freq!$B$2:$B$40,0),_xlfn.XLOOKUP(G808,freq!$A$2:$A$40,freq!$B$2:$B$40,0),_xlfn.XLOOKUP(H808,freq!$A$2:$A$40,freq!$B$2:$B$40,0),_xlfn.XLOOKUP(I808,freq!$A$2:$A$40,freq!$B$2:$B$40,0),_xlfn.XLOOKUP(J808,freq!$A$2:$A$40,freq!$B$2:$B$40,0),_xlfn.XLOOKUP(K808,freq!$A$2:$A$40,freq!$B$2:$B$40,0),_xlfn.XLOOKUP(L808,freq!$A$2:$A$40,freq!$B$2:$B$40,0),_xlfn.XLOOKUP(M808,freq!$A$2:$A$40,freq!$B$2:$B$40,0),_xlfn.XLOOKUP(N808,freq!$A$2:$A$40,freq!$B$2:$B$40,0),_xlfn.XLOOKUP(O808,freq!$A$2:$A$40,freq!$B$2:$B$40,0),_xlfn.XLOOKUP(P808,freq!$A$2:$A$40,freq!$B$2:$B$40,0),_xlfn.XLOOKUP(Q808,freq!$A$2:$A$40,freq!$B$2:$B$40,0),_xlfn.XLOOKUP(R808,freq!$A$2:$A$40,freq!$B$2:$B$40,0),_xlfn.XLOOKUP(S808,freq!$A$2:$A$40,freq!$B$2:$B$40,0),_xlfn.XLOOKUP(T808,freq!$A$2:$A$40,freq!$B$2:$B$40,0),_xlfn.XLOOKUP(U808,freq!$A$2:$A$40,freq!$B$2:$B$40,0),_xlfn.XLOOKUP(V808,freq!$A$2:$A$40,freq!$B$2:$B$40,0))</f>
        <v>55.83</v>
      </c>
    </row>
    <row r="809" spans="1:23" x14ac:dyDescent="0.35">
      <c r="A809" s="32" t="s">
        <v>1290</v>
      </c>
      <c r="B809" s="32" t="s">
        <v>49</v>
      </c>
      <c r="C809" s="32" t="s">
        <v>43</v>
      </c>
      <c r="D809" s="32">
        <v>2</v>
      </c>
      <c r="E809" s="32" t="s">
        <v>36</v>
      </c>
      <c r="F809" s="32" t="s">
        <v>38</v>
      </c>
      <c r="G809" s="32">
        <v>3</v>
      </c>
      <c r="H809" s="32" t="s">
        <v>42</v>
      </c>
      <c r="I809" s="32">
        <v>4</v>
      </c>
      <c r="J809" s="32" t="s">
        <v>41</v>
      </c>
      <c r="K809" s="32">
        <v>2</v>
      </c>
      <c r="L809" s="32" t="s">
        <v>36</v>
      </c>
      <c r="M809" s="32" t="s">
        <v>4</v>
      </c>
      <c r="N809" s="32" t="s">
        <v>31</v>
      </c>
      <c r="O809" s="32" t="s">
        <v>40</v>
      </c>
      <c r="P809" s="32" t="s">
        <v>40</v>
      </c>
      <c r="Q809" s="32" t="s">
        <v>46</v>
      </c>
      <c r="R809" s="32" t="s">
        <v>29</v>
      </c>
      <c r="S809" s="32" t="s">
        <v>33</v>
      </c>
      <c r="T809" s="32" t="s">
        <v>1</v>
      </c>
      <c r="U809" s="32" t="s">
        <v>45</v>
      </c>
      <c r="V809" s="32" t="s">
        <v>1</v>
      </c>
      <c r="W809" s="32">
        <f>SUM(_xlfn.XLOOKUP(B809,freq!$A$2:$A$40,freq!$B$2:$B$40,0),_xlfn.XLOOKUP(C809,freq!$A$2:$A$40,freq!$B$2:$B$40,0),_xlfn.XLOOKUP(D809,freq!$A$2:$A$40,freq!$B$2:$B$40,0),_xlfn.XLOOKUP(E809,freq!$A$2:$A$40,freq!$B$2:$B$40,0),_xlfn.XLOOKUP(F809,freq!$A$2:$A$40,freq!$B$2:$B$40,0),_xlfn.XLOOKUP(G809,freq!$A$2:$A$40,freq!$B$2:$B$40,0),_xlfn.XLOOKUP(H809,freq!$A$2:$A$40,freq!$B$2:$B$40,0),_xlfn.XLOOKUP(I809,freq!$A$2:$A$40,freq!$B$2:$B$40,0),_xlfn.XLOOKUP(J809,freq!$A$2:$A$40,freq!$B$2:$B$40,0),_xlfn.XLOOKUP(K809,freq!$A$2:$A$40,freq!$B$2:$B$40,0),_xlfn.XLOOKUP(L809,freq!$A$2:$A$40,freq!$B$2:$B$40,0),_xlfn.XLOOKUP(M809,freq!$A$2:$A$40,freq!$B$2:$B$40,0),_xlfn.XLOOKUP(N809,freq!$A$2:$A$40,freq!$B$2:$B$40,0),_xlfn.XLOOKUP(O809,freq!$A$2:$A$40,freq!$B$2:$B$40,0),_xlfn.XLOOKUP(P809,freq!$A$2:$A$40,freq!$B$2:$B$40,0),_xlfn.XLOOKUP(Q809,freq!$A$2:$A$40,freq!$B$2:$B$40,0),_xlfn.XLOOKUP(R809,freq!$A$2:$A$40,freq!$B$2:$B$40,0),_xlfn.XLOOKUP(S809,freq!$A$2:$A$40,freq!$B$2:$B$40,0),_xlfn.XLOOKUP(T809,freq!$A$2:$A$40,freq!$B$2:$B$40,0),_xlfn.XLOOKUP(U809,freq!$A$2:$A$40,freq!$B$2:$B$40,0),_xlfn.XLOOKUP(V809,freq!$A$2:$A$40,freq!$B$2:$B$40,0))</f>
        <v>55.809999999999995</v>
      </c>
    </row>
    <row r="810" spans="1:23" x14ac:dyDescent="0.35">
      <c r="A810" s="32" t="s">
        <v>1049</v>
      </c>
      <c r="B810" s="32" t="s">
        <v>59</v>
      </c>
      <c r="C810" s="32" t="s">
        <v>34</v>
      </c>
      <c r="D810" s="32" t="s">
        <v>3</v>
      </c>
      <c r="E810" s="32">
        <v>1</v>
      </c>
      <c r="F810" s="32" t="s">
        <v>31</v>
      </c>
      <c r="G810" s="32" t="s">
        <v>53</v>
      </c>
      <c r="H810" s="32">
        <v>4</v>
      </c>
      <c r="I810" s="32" t="s">
        <v>59</v>
      </c>
      <c r="J810" s="32" t="s">
        <v>31</v>
      </c>
      <c r="K810" s="32">
        <v>1</v>
      </c>
      <c r="L810" s="32" t="s">
        <v>43</v>
      </c>
      <c r="M810" s="32" t="s">
        <v>3</v>
      </c>
      <c r="N810" s="32" t="s">
        <v>1</v>
      </c>
      <c r="O810" s="32" t="s">
        <v>29</v>
      </c>
      <c r="P810" s="32" t="s">
        <v>36</v>
      </c>
      <c r="Q810" s="32" t="s">
        <v>41</v>
      </c>
      <c r="R810" s="32" t="s">
        <v>53</v>
      </c>
      <c r="S810" s="32" t="s">
        <v>44</v>
      </c>
      <c r="T810" s="32" t="s">
        <v>59</v>
      </c>
      <c r="U810" s="32" t="s">
        <v>49</v>
      </c>
      <c r="V810" s="32" t="s">
        <v>29</v>
      </c>
      <c r="W810" s="32">
        <f>SUM(_xlfn.XLOOKUP(B810,freq!$A$2:$A$40,freq!$B$2:$B$40,0),_xlfn.XLOOKUP(C810,freq!$A$2:$A$40,freq!$B$2:$B$40,0),_xlfn.XLOOKUP(D810,freq!$A$2:$A$40,freq!$B$2:$B$40,0),_xlfn.XLOOKUP(E810,freq!$A$2:$A$40,freq!$B$2:$B$40,0),_xlfn.XLOOKUP(F810,freq!$A$2:$A$40,freq!$B$2:$B$40,0),_xlfn.XLOOKUP(G810,freq!$A$2:$A$40,freq!$B$2:$B$40,0),_xlfn.XLOOKUP(H810,freq!$A$2:$A$40,freq!$B$2:$B$40,0),_xlfn.XLOOKUP(I810,freq!$A$2:$A$40,freq!$B$2:$B$40,0),_xlfn.XLOOKUP(J810,freq!$A$2:$A$40,freq!$B$2:$B$40,0),_xlfn.XLOOKUP(K810,freq!$A$2:$A$40,freq!$B$2:$B$40,0),_xlfn.XLOOKUP(L810,freq!$A$2:$A$40,freq!$B$2:$B$40,0),_xlfn.XLOOKUP(M810,freq!$A$2:$A$40,freq!$B$2:$B$40,0),_xlfn.XLOOKUP(N810,freq!$A$2:$A$40,freq!$B$2:$B$40,0),_xlfn.XLOOKUP(O810,freq!$A$2:$A$40,freq!$B$2:$B$40,0),_xlfn.XLOOKUP(P810,freq!$A$2:$A$40,freq!$B$2:$B$40,0),_xlfn.XLOOKUP(Q810,freq!$A$2:$A$40,freq!$B$2:$B$40,0),_xlfn.XLOOKUP(R810,freq!$A$2:$A$40,freq!$B$2:$B$40,0),_xlfn.XLOOKUP(S810,freq!$A$2:$A$40,freq!$B$2:$B$40,0),_xlfn.XLOOKUP(T810,freq!$A$2:$A$40,freq!$B$2:$B$40,0),_xlfn.XLOOKUP(U810,freq!$A$2:$A$40,freq!$B$2:$B$40,0),_xlfn.XLOOKUP(V810,freq!$A$2:$A$40,freq!$B$2:$B$40,0))</f>
        <v>55.8</v>
      </c>
    </row>
    <row r="811" spans="1:23" x14ac:dyDescent="0.35">
      <c r="A811" s="32" t="s">
        <v>1411</v>
      </c>
      <c r="B811" s="32" t="s">
        <v>35</v>
      </c>
      <c r="C811" s="32" t="s">
        <v>31</v>
      </c>
      <c r="D811" s="32" t="s">
        <v>42</v>
      </c>
      <c r="E811" s="32" t="s">
        <v>34</v>
      </c>
      <c r="F811" s="32" t="s">
        <v>46</v>
      </c>
      <c r="G811" s="32" t="s">
        <v>36</v>
      </c>
      <c r="H811" s="32" t="s">
        <v>2</v>
      </c>
      <c r="I811" s="32" t="s">
        <v>34</v>
      </c>
      <c r="J811" s="32" t="s">
        <v>38</v>
      </c>
      <c r="K811" s="32" t="s">
        <v>42</v>
      </c>
      <c r="L811" s="32" t="s">
        <v>43</v>
      </c>
      <c r="M811" s="32" t="s">
        <v>30</v>
      </c>
      <c r="N811" s="32" t="s">
        <v>40</v>
      </c>
      <c r="O811" s="32">
        <v>0</v>
      </c>
      <c r="P811" s="32" t="s">
        <v>28</v>
      </c>
      <c r="Q811" s="32" t="s">
        <v>42</v>
      </c>
      <c r="R811" s="32" t="s">
        <v>46</v>
      </c>
      <c r="S811" s="32" t="s">
        <v>31</v>
      </c>
      <c r="T811" s="32">
        <v>1</v>
      </c>
      <c r="U811" s="32" t="s">
        <v>41</v>
      </c>
      <c r="V811" s="32" t="s">
        <v>44</v>
      </c>
      <c r="W811" s="32">
        <f>SUM(_xlfn.XLOOKUP(B811,freq!$A$2:$A$40,freq!$B$2:$B$40,0),_xlfn.XLOOKUP(C811,freq!$A$2:$A$40,freq!$B$2:$B$40,0),_xlfn.XLOOKUP(D811,freq!$A$2:$A$40,freq!$B$2:$B$40,0),_xlfn.XLOOKUP(E811,freq!$A$2:$A$40,freq!$B$2:$B$40,0),_xlfn.XLOOKUP(F811,freq!$A$2:$A$40,freq!$B$2:$B$40,0),_xlfn.XLOOKUP(G811,freq!$A$2:$A$40,freq!$B$2:$B$40,0),_xlfn.XLOOKUP(H811,freq!$A$2:$A$40,freq!$B$2:$B$40,0),_xlfn.XLOOKUP(I811,freq!$A$2:$A$40,freq!$B$2:$B$40,0),_xlfn.XLOOKUP(J811,freq!$A$2:$A$40,freq!$B$2:$B$40,0),_xlfn.XLOOKUP(K811,freq!$A$2:$A$40,freq!$B$2:$B$40,0),_xlfn.XLOOKUP(L811,freq!$A$2:$A$40,freq!$B$2:$B$40,0),_xlfn.XLOOKUP(M811,freq!$A$2:$A$40,freq!$B$2:$B$40,0),_xlfn.XLOOKUP(N811,freq!$A$2:$A$40,freq!$B$2:$B$40,0),_xlfn.XLOOKUP(O811,freq!$A$2:$A$40,freq!$B$2:$B$40,0),_xlfn.XLOOKUP(P811,freq!$A$2:$A$40,freq!$B$2:$B$40,0),_xlfn.XLOOKUP(Q811,freq!$A$2:$A$40,freq!$B$2:$B$40,0),_xlfn.XLOOKUP(R811,freq!$A$2:$A$40,freq!$B$2:$B$40,0),_xlfn.XLOOKUP(S811,freq!$A$2:$A$40,freq!$B$2:$B$40,0),_xlfn.XLOOKUP(T811,freq!$A$2:$A$40,freq!$B$2:$B$40,0),_xlfn.XLOOKUP(U811,freq!$A$2:$A$40,freq!$B$2:$B$40,0),_xlfn.XLOOKUP(V811,freq!$A$2:$A$40,freq!$B$2:$B$40,0))</f>
        <v>55.8</v>
      </c>
    </row>
    <row r="812" spans="1:23" x14ac:dyDescent="0.35">
      <c r="A812" s="32" t="s">
        <v>767</v>
      </c>
      <c r="B812" s="32" t="s">
        <v>2</v>
      </c>
      <c r="C812" s="32" t="s">
        <v>58</v>
      </c>
      <c r="D812" s="32" t="s">
        <v>31</v>
      </c>
      <c r="E812" s="32">
        <v>7</v>
      </c>
      <c r="F812" s="32" t="s">
        <v>45</v>
      </c>
      <c r="G812" s="32" t="s">
        <v>0</v>
      </c>
      <c r="H812" s="32" t="s">
        <v>28</v>
      </c>
      <c r="I812" s="32" t="s">
        <v>35</v>
      </c>
      <c r="J812" s="32" t="s">
        <v>58</v>
      </c>
      <c r="K812" s="32" t="s">
        <v>34</v>
      </c>
      <c r="L812" s="32" t="s">
        <v>42</v>
      </c>
      <c r="M812" s="32">
        <v>1</v>
      </c>
      <c r="N812" s="32" t="s">
        <v>37</v>
      </c>
      <c r="O812" s="32">
        <v>8</v>
      </c>
      <c r="P812" s="32" t="s">
        <v>28</v>
      </c>
      <c r="Q812" s="32" t="s">
        <v>34</v>
      </c>
      <c r="R812" s="32">
        <v>3</v>
      </c>
      <c r="S812" s="32" t="s">
        <v>38</v>
      </c>
      <c r="T812" s="32" t="s">
        <v>28</v>
      </c>
      <c r="U812" s="32" t="s">
        <v>41</v>
      </c>
      <c r="V812" s="32" t="s">
        <v>53</v>
      </c>
      <c r="W812" s="32">
        <f>SUM(_xlfn.XLOOKUP(B812,freq!$A$2:$A$40,freq!$B$2:$B$40,0),_xlfn.XLOOKUP(C812,freq!$A$2:$A$40,freq!$B$2:$B$40,0),_xlfn.XLOOKUP(D812,freq!$A$2:$A$40,freq!$B$2:$B$40,0),_xlfn.XLOOKUP(E812,freq!$A$2:$A$40,freq!$B$2:$B$40,0),_xlfn.XLOOKUP(F812,freq!$A$2:$A$40,freq!$B$2:$B$40,0),_xlfn.XLOOKUP(G812,freq!$A$2:$A$40,freq!$B$2:$B$40,0),_xlfn.XLOOKUP(H812,freq!$A$2:$A$40,freq!$B$2:$B$40,0),_xlfn.XLOOKUP(I812,freq!$A$2:$A$40,freq!$B$2:$B$40,0),_xlfn.XLOOKUP(J812,freq!$A$2:$A$40,freq!$B$2:$B$40,0),_xlfn.XLOOKUP(K812,freq!$A$2:$A$40,freq!$B$2:$B$40,0),_xlfn.XLOOKUP(L812,freq!$A$2:$A$40,freq!$B$2:$B$40,0),_xlfn.XLOOKUP(M812,freq!$A$2:$A$40,freq!$B$2:$B$40,0),_xlfn.XLOOKUP(N812,freq!$A$2:$A$40,freq!$B$2:$B$40,0),_xlfn.XLOOKUP(O812,freq!$A$2:$A$40,freq!$B$2:$B$40,0),_xlfn.XLOOKUP(P812,freq!$A$2:$A$40,freq!$B$2:$B$40,0),_xlfn.XLOOKUP(Q812,freq!$A$2:$A$40,freq!$B$2:$B$40,0),_xlfn.XLOOKUP(R812,freq!$A$2:$A$40,freq!$B$2:$B$40,0),_xlfn.XLOOKUP(S812,freq!$A$2:$A$40,freq!$B$2:$B$40,0),_xlfn.XLOOKUP(T812,freq!$A$2:$A$40,freq!$B$2:$B$40,0),_xlfn.XLOOKUP(U812,freq!$A$2:$A$40,freq!$B$2:$B$40,0),_xlfn.XLOOKUP(V812,freq!$A$2:$A$40,freq!$B$2:$B$40,0))</f>
        <v>55.76</v>
      </c>
    </row>
    <row r="813" spans="1:23" x14ac:dyDescent="0.35">
      <c r="A813" s="32" t="s">
        <v>567</v>
      </c>
      <c r="B813" s="32">
        <v>7</v>
      </c>
      <c r="C813" s="32" t="s">
        <v>31</v>
      </c>
      <c r="D813" s="32" t="s">
        <v>40</v>
      </c>
      <c r="E813" s="32" t="s">
        <v>33</v>
      </c>
      <c r="F813" s="32" t="s">
        <v>43</v>
      </c>
      <c r="G813" s="32" t="s">
        <v>43</v>
      </c>
      <c r="H813" s="32" t="s">
        <v>3</v>
      </c>
      <c r="I813" s="32" t="s">
        <v>45</v>
      </c>
      <c r="J813" s="32" t="s">
        <v>29</v>
      </c>
      <c r="K813" s="32">
        <v>3</v>
      </c>
      <c r="L813" s="32" t="s">
        <v>38</v>
      </c>
      <c r="M813" s="32">
        <v>1</v>
      </c>
      <c r="N813" s="32" t="s">
        <v>34</v>
      </c>
      <c r="O813" s="32">
        <v>3</v>
      </c>
      <c r="P813" s="32" t="s">
        <v>58</v>
      </c>
      <c r="Q813" s="32" t="s">
        <v>31</v>
      </c>
      <c r="R813" s="32" t="s">
        <v>53</v>
      </c>
      <c r="S813" s="32" t="s">
        <v>42</v>
      </c>
      <c r="T813" s="32" t="s">
        <v>31</v>
      </c>
      <c r="U813" s="32" t="s">
        <v>0</v>
      </c>
      <c r="V813" s="32" t="s">
        <v>35</v>
      </c>
      <c r="W813" s="32">
        <f>SUM(_xlfn.XLOOKUP(B813,freq!$A$2:$A$40,freq!$B$2:$B$40,0),_xlfn.XLOOKUP(C813,freq!$A$2:$A$40,freq!$B$2:$B$40,0),_xlfn.XLOOKUP(D813,freq!$A$2:$A$40,freq!$B$2:$B$40,0),_xlfn.XLOOKUP(E813,freq!$A$2:$A$40,freq!$B$2:$B$40,0),_xlfn.XLOOKUP(F813,freq!$A$2:$A$40,freq!$B$2:$B$40,0),_xlfn.XLOOKUP(G813,freq!$A$2:$A$40,freq!$B$2:$B$40,0),_xlfn.XLOOKUP(H813,freq!$A$2:$A$40,freq!$B$2:$B$40,0),_xlfn.XLOOKUP(I813,freq!$A$2:$A$40,freq!$B$2:$B$40,0),_xlfn.XLOOKUP(J813,freq!$A$2:$A$40,freq!$B$2:$B$40,0),_xlfn.XLOOKUP(K813,freq!$A$2:$A$40,freq!$B$2:$B$40,0),_xlfn.XLOOKUP(L813,freq!$A$2:$A$40,freq!$B$2:$B$40,0),_xlfn.XLOOKUP(M813,freq!$A$2:$A$40,freq!$B$2:$B$40,0),_xlfn.XLOOKUP(N813,freq!$A$2:$A$40,freq!$B$2:$B$40,0),_xlfn.XLOOKUP(O813,freq!$A$2:$A$40,freq!$B$2:$B$40,0),_xlfn.XLOOKUP(P813,freq!$A$2:$A$40,freq!$B$2:$B$40,0),_xlfn.XLOOKUP(Q813,freq!$A$2:$A$40,freq!$B$2:$B$40,0),_xlfn.XLOOKUP(R813,freq!$A$2:$A$40,freq!$B$2:$B$40,0),_xlfn.XLOOKUP(S813,freq!$A$2:$A$40,freq!$B$2:$B$40,0),_xlfn.XLOOKUP(T813,freq!$A$2:$A$40,freq!$B$2:$B$40,0),_xlfn.XLOOKUP(U813,freq!$A$2:$A$40,freq!$B$2:$B$40,0),_xlfn.XLOOKUP(V813,freq!$A$2:$A$40,freq!$B$2:$B$40,0))</f>
        <v>55.74</v>
      </c>
    </row>
    <row r="814" spans="1:23" x14ac:dyDescent="0.35">
      <c r="A814" s="32" t="s">
        <v>2053</v>
      </c>
      <c r="B814" s="32" t="s">
        <v>44</v>
      </c>
      <c r="C814" s="32" t="s">
        <v>3</v>
      </c>
      <c r="D814" s="32" t="s">
        <v>31</v>
      </c>
      <c r="E814" s="32" t="s">
        <v>49</v>
      </c>
      <c r="F814" s="32" t="s">
        <v>33</v>
      </c>
      <c r="G814" s="32" t="s">
        <v>44</v>
      </c>
      <c r="H814" s="32" t="s">
        <v>30</v>
      </c>
      <c r="I814" s="32" t="s">
        <v>1</v>
      </c>
      <c r="J814" s="32" t="s">
        <v>30</v>
      </c>
      <c r="K814" s="32" t="s">
        <v>33</v>
      </c>
      <c r="L814" s="32" t="s">
        <v>53</v>
      </c>
      <c r="M814" s="32" t="s">
        <v>53</v>
      </c>
      <c r="N814" s="32">
        <v>9</v>
      </c>
      <c r="O814" s="32" t="s">
        <v>37</v>
      </c>
      <c r="P814" s="32" t="s">
        <v>45</v>
      </c>
      <c r="Q814" s="32" t="s">
        <v>29</v>
      </c>
      <c r="R814" s="32" t="s">
        <v>42</v>
      </c>
      <c r="S814" s="32" t="s">
        <v>58</v>
      </c>
      <c r="T814" s="32">
        <v>8</v>
      </c>
      <c r="U814" s="32" t="s">
        <v>30</v>
      </c>
      <c r="V814" s="32" t="s">
        <v>33</v>
      </c>
      <c r="W814" s="32">
        <f>SUM(_xlfn.XLOOKUP(B814,freq!$A$2:$A$40,freq!$B$2:$B$40,0),_xlfn.XLOOKUP(C814,freq!$A$2:$A$40,freq!$B$2:$B$40,0),_xlfn.XLOOKUP(D814,freq!$A$2:$A$40,freq!$B$2:$B$40,0),_xlfn.XLOOKUP(E814,freq!$A$2:$A$40,freq!$B$2:$B$40,0),_xlfn.XLOOKUP(F814,freq!$A$2:$A$40,freq!$B$2:$B$40,0),_xlfn.XLOOKUP(G814,freq!$A$2:$A$40,freq!$B$2:$B$40,0),_xlfn.XLOOKUP(H814,freq!$A$2:$A$40,freq!$B$2:$B$40,0),_xlfn.XLOOKUP(I814,freq!$A$2:$A$40,freq!$B$2:$B$40,0),_xlfn.XLOOKUP(J814,freq!$A$2:$A$40,freq!$B$2:$B$40,0),_xlfn.XLOOKUP(K814,freq!$A$2:$A$40,freq!$B$2:$B$40,0),_xlfn.XLOOKUP(L814,freq!$A$2:$A$40,freq!$B$2:$B$40,0),_xlfn.XLOOKUP(M814,freq!$A$2:$A$40,freq!$B$2:$B$40,0),_xlfn.XLOOKUP(N814,freq!$A$2:$A$40,freq!$B$2:$B$40,0),_xlfn.XLOOKUP(O814,freq!$A$2:$A$40,freq!$B$2:$B$40,0),_xlfn.XLOOKUP(P814,freq!$A$2:$A$40,freq!$B$2:$B$40,0),_xlfn.XLOOKUP(Q814,freq!$A$2:$A$40,freq!$B$2:$B$40,0),_xlfn.XLOOKUP(R814,freq!$A$2:$A$40,freq!$B$2:$B$40,0),_xlfn.XLOOKUP(S814,freq!$A$2:$A$40,freq!$B$2:$B$40,0),_xlfn.XLOOKUP(T814,freq!$A$2:$A$40,freq!$B$2:$B$40,0),_xlfn.XLOOKUP(U814,freq!$A$2:$A$40,freq!$B$2:$B$40,0),_xlfn.XLOOKUP(V814,freq!$A$2:$A$40,freq!$B$2:$B$40,0))</f>
        <v>55.690000000000012</v>
      </c>
    </row>
    <row r="815" spans="1:23" x14ac:dyDescent="0.35">
      <c r="A815" s="32" t="s">
        <v>1045</v>
      </c>
      <c r="B815" s="32" t="s">
        <v>49</v>
      </c>
      <c r="C815" s="32">
        <v>0</v>
      </c>
      <c r="D815" s="32">
        <v>3</v>
      </c>
      <c r="E815" s="32" t="s">
        <v>29</v>
      </c>
      <c r="F815" s="32" t="s">
        <v>31</v>
      </c>
      <c r="G815" s="32" t="s">
        <v>50</v>
      </c>
      <c r="H815" s="32" t="s">
        <v>58</v>
      </c>
      <c r="I815" s="32" t="s">
        <v>4</v>
      </c>
      <c r="J815" s="32" t="s">
        <v>29</v>
      </c>
      <c r="K815" s="32">
        <v>6</v>
      </c>
      <c r="L815" s="32" t="s">
        <v>32</v>
      </c>
      <c r="M815" s="32" t="s">
        <v>45</v>
      </c>
      <c r="N815" s="32">
        <v>0</v>
      </c>
      <c r="O815" s="32" t="s">
        <v>1</v>
      </c>
      <c r="P815" s="32" t="s">
        <v>45</v>
      </c>
      <c r="Q815" s="32">
        <v>5</v>
      </c>
      <c r="R815" s="32" t="s">
        <v>33</v>
      </c>
      <c r="S815" s="32">
        <v>7</v>
      </c>
      <c r="T815" s="32" t="s">
        <v>4</v>
      </c>
      <c r="U815" s="32">
        <v>0</v>
      </c>
      <c r="V815" s="32" t="s">
        <v>41</v>
      </c>
      <c r="W815" s="32">
        <f>SUM(_xlfn.XLOOKUP(B815,freq!$A$2:$A$40,freq!$B$2:$B$40,0),_xlfn.XLOOKUP(C815,freq!$A$2:$A$40,freq!$B$2:$B$40,0),_xlfn.XLOOKUP(D815,freq!$A$2:$A$40,freq!$B$2:$B$40,0),_xlfn.XLOOKUP(E815,freq!$A$2:$A$40,freq!$B$2:$B$40,0),_xlfn.XLOOKUP(F815,freq!$A$2:$A$40,freq!$B$2:$B$40,0),_xlfn.XLOOKUP(G815,freq!$A$2:$A$40,freq!$B$2:$B$40,0),_xlfn.XLOOKUP(H815,freq!$A$2:$A$40,freq!$B$2:$B$40,0),_xlfn.XLOOKUP(I815,freq!$A$2:$A$40,freq!$B$2:$B$40,0),_xlfn.XLOOKUP(J815,freq!$A$2:$A$40,freq!$B$2:$B$40,0),_xlfn.XLOOKUP(K815,freq!$A$2:$A$40,freq!$B$2:$B$40,0),_xlfn.XLOOKUP(L815,freq!$A$2:$A$40,freq!$B$2:$B$40,0),_xlfn.XLOOKUP(M815,freq!$A$2:$A$40,freq!$B$2:$B$40,0),_xlfn.XLOOKUP(N815,freq!$A$2:$A$40,freq!$B$2:$B$40,0),_xlfn.XLOOKUP(O815,freq!$A$2:$A$40,freq!$B$2:$B$40,0),_xlfn.XLOOKUP(P815,freq!$A$2:$A$40,freq!$B$2:$B$40,0),_xlfn.XLOOKUP(Q815,freq!$A$2:$A$40,freq!$B$2:$B$40,0),_xlfn.XLOOKUP(R815,freq!$A$2:$A$40,freq!$B$2:$B$40,0),_xlfn.XLOOKUP(S815,freq!$A$2:$A$40,freq!$B$2:$B$40,0),_xlfn.XLOOKUP(T815,freq!$A$2:$A$40,freq!$B$2:$B$40,0),_xlfn.XLOOKUP(U815,freq!$A$2:$A$40,freq!$B$2:$B$40,0),_xlfn.XLOOKUP(V815,freq!$A$2:$A$40,freq!$B$2:$B$40,0))</f>
        <v>55.679999999999993</v>
      </c>
    </row>
    <row r="816" spans="1:23" x14ac:dyDescent="0.35">
      <c r="A816" s="32" t="s">
        <v>1586</v>
      </c>
      <c r="B816" s="32" t="s">
        <v>31</v>
      </c>
      <c r="C816" s="32">
        <v>7</v>
      </c>
      <c r="D816" s="32" t="s">
        <v>50</v>
      </c>
      <c r="E816" s="32" t="s">
        <v>36</v>
      </c>
      <c r="F816" s="32" t="s">
        <v>58</v>
      </c>
      <c r="G816" s="32" t="s">
        <v>34</v>
      </c>
      <c r="H816" s="32" t="s">
        <v>0</v>
      </c>
      <c r="I816" s="32" t="s">
        <v>37</v>
      </c>
      <c r="J816" s="32" t="s">
        <v>35</v>
      </c>
      <c r="K816" s="32" t="s">
        <v>34</v>
      </c>
      <c r="L816" s="32" t="s">
        <v>40</v>
      </c>
      <c r="M816" s="32" t="s">
        <v>46</v>
      </c>
      <c r="N816" s="32" t="s">
        <v>36</v>
      </c>
      <c r="O816" s="32">
        <v>0</v>
      </c>
      <c r="P816" s="32" t="s">
        <v>3</v>
      </c>
      <c r="Q816" s="32" t="s">
        <v>49</v>
      </c>
      <c r="R816" s="32" t="s">
        <v>44</v>
      </c>
      <c r="S816" s="32" t="s">
        <v>46</v>
      </c>
      <c r="T816" s="32" t="s">
        <v>48</v>
      </c>
      <c r="U816" s="32" t="s">
        <v>30</v>
      </c>
      <c r="V816" s="32">
        <v>7</v>
      </c>
      <c r="W816" s="32">
        <f>SUM(_xlfn.XLOOKUP(B816,freq!$A$2:$A$40,freq!$B$2:$B$40,0),_xlfn.XLOOKUP(C816,freq!$A$2:$A$40,freq!$B$2:$B$40,0),_xlfn.XLOOKUP(D816,freq!$A$2:$A$40,freq!$B$2:$B$40,0),_xlfn.XLOOKUP(E816,freq!$A$2:$A$40,freq!$B$2:$B$40,0),_xlfn.XLOOKUP(F816,freq!$A$2:$A$40,freq!$B$2:$B$40,0),_xlfn.XLOOKUP(G816,freq!$A$2:$A$40,freq!$B$2:$B$40,0),_xlfn.XLOOKUP(H816,freq!$A$2:$A$40,freq!$B$2:$B$40,0),_xlfn.XLOOKUP(I816,freq!$A$2:$A$40,freq!$B$2:$B$40,0),_xlfn.XLOOKUP(J816,freq!$A$2:$A$40,freq!$B$2:$B$40,0),_xlfn.XLOOKUP(K816,freq!$A$2:$A$40,freq!$B$2:$B$40,0),_xlfn.XLOOKUP(L816,freq!$A$2:$A$40,freq!$B$2:$B$40,0),_xlfn.XLOOKUP(M816,freq!$A$2:$A$40,freq!$B$2:$B$40,0),_xlfn.XLOOKUP(N816,freq!$A$2:$A$40,freq!$B$2:$B$40,0),_xlfn.XLOOKUP(O816,freq!$A$2:$A$40,freq!$B$2:$B$40,0),_xlfn.XLOOKUP(P816,freq!$A$2:$A$40,freq!$B$2:$B$40,0),_xlfn.XLOOKUP(Q816,freq!$A$2:$A$40,freq!$B$2:$B$40,0),_xlfn.XLOOKUP(R816,freq!$A$2:$A$40,freq!$B$2:$B$40,0),_xlfn.XLOOKUP(S816,freq!$A$2:$A$40,freq!$B$2:$B$40,0),_xlfn.XLOOKUP(T816,freq!$A$2:$A$40,freq!$B$2:$B$40,0),_xlfn.XLOOKUP(U816,freq!$A$2:$A$40,freq!$B$2:$B$40,0),_xlfn.XLOOKUP(V816,freq!$A$2:$A$40,freq!$B$2:$B$40,0))</f>
        <v>55.669999999999995</v>
      </c>
    </row>
    <row r="817" spans="1:23" x14ac:dyDescent="0.35">
      <c r="A817" s="32" t="s">
        <v>1463</v>
      </c>
      <c r="B817" s="32">
        <v>3</v>
      </c>
      <c r="C817" s="32">
        <v>9</v>
      </c>
      <c r="D817" s="32" t="s">
        <v>32</v>
      </c>
      <c r="E817" s="32" t="s">
        <v>0</v>
      </c>
      <c r="F817" s="32" t="s">
        <v>58</v>
      </c>
      <c r="G817" s="32" t="s">
        <v>3</v>
      </c>
      <c r="H817" s="32" t="s">
        <v>3</v>
      </c>
      <c r="I817" s="32" t="s">
        <v>29</v>
      </c>
      <c r="J817" s="32" t="s">
        <v>0</v>
      </c>
      <c r="K817" s="32" t="s">
        <v>33</v>
      </c>
      <c r="L817" s="32">
        <v>3</v>
      </c>
      <c r="M817" s="32" t="s">
        <v>53</v>
      </c>
      <c r="N817" s="32" t="s">
        <v>56</v>
      </c>
      <c r="O817" s="32" t="s">
        <v>56</v>
      </c>
      <c r="P817" s="32" t="s">
        <v>28</v>
      </c>
      <c r="Q817" s="32" t="s">
        <v>1</v>
      </c>
      <c r="R817" s="32">
        <v>2</v>
      </c>
      <c r="S817" s="32" t="s">
        <v>45</v>
      </c>
      <c r="T817" s="32" t="s">
        <v>53</v>
      </c>
      <c r="U817" s="32" t="s">
        <v>49</v>
      </c>
      <c r="V817" s="32" t="s">
        <v>59</v>
      </c>
      <c r="W817" s="32">
        <f>SUM(_xlfn.XLOOKUP(B817,freq!$A$2:$A$40,freq!$B$2:$B$40,0),_xlfn.XLOOKUP(C817,freq!$A$2:$A$40,freq!$B$2:$B$40,0),_xlfn.XLOOKUP(D817,freq!$A$2:$A$40,freq!$B$2:$B$40,0),_xlfn.XLOOKUP(E817,freq!$A$2:$A$40,freq!$B$2:$B$40,0),_xlfn.XLOOKUP(F817,freq!$A$2:$A$40,freq!$B$2:$B$40,0),_xlfn.XLOOKUP(G817,freq!$A$2:$A$40,freq!$B$2:$B$40,0),_xlfn.XLOOKUP(H817,freq!$A$2:$A$40,freq!$B$2:$B$40,0),_xlfn.XLOOKUP(I817,freq!$A$2:$A$40,freq!$B$2:$B$40,0),_xlfn.XLOOKUP(J817,freq!$A$2:$A$40,freq!$B$2:$B$40,0),_xlfn.XLOOKUP(K817,freq!$A$2:$A$40,freq!$B$2:$B$40,0),_xlfn.XLOOKUP(L817,freq!$A$2:$A$40,freq!$B$2:$B$40,0),_xlfn.XLOOKUP(M817,freq!$A$2:$A$40,freq!$B$2:$B$40,0),_xlfn.XLOOKUP(N817,freq!$A$2:$A$40,freq!$B$2:$B$40,0),_xlfn.XLOOKUP(O817,freq!$A$2:$A$40,freq!$B$2:$B$40,0),_xlfn.XLOOKUP(P817,freq!$A$2:$A$40,freq!$B$2:$B$40,0),_xlfn.XLOOKUP(Q817,freq!$A$2:$A$40,freq!$B$2:$B$40,0),_xlfn.XLOOKUP(R817,freq!$A$2:$A$40,freq!$B$2:$B$40,0),_xlfn.XLOOKUP(S817,freq!$A$2:$A$40,freq!$B$2:$B$40,0),_xlfn.XLOOKUP(T817,freq!$A$2:$A$40,freq!$B$2:$B$40,0),_xlfn.XLOOKUP(U817,freq!$A$2:$A$40,freq!$B$2:$B$40,0),_xlfn.XLOOKUP(V817,freq!$A$2:$A$40,freq!$B$2:$B$40,0))</f>
        <v>55.64</v>
      </c>
    </row>
    <row r="818" spans="1:23" x14ac:dyDescent="0.35">
      <c r="A818" s="32" t="s">
        <v>1679</v>
      </c>
      <c r="B818" s="32">
        <v>8</v>
      </c>
      <c r="C818" s="32" t="s">
        <v>31</v>
      </c>
      <c r="D818" s="32" t="s">
        <v>31</v>
      </c>
      <c r="E818" s="32" t="s">
        <v>4</v>
      </c>
      <c r="F818" s="32" t="s">
        <v>1</v>
      </c>
      <c r="G818" s="32" t="s">
        <v>32</v>
      </c>
      <c r="H818" s="32" t="s">
        <v>46</v>
      </c>
      <c r="I818" s="32" t="s">
        <v>41</v>
      </c>
      <c r="J818" s="32" t="s">
        <v>0</v>
      </c>
      <c r="K818" s="32" t="s">
        <v>37</v>
      </c>
      <c r="L818" s="32">
        <v>3</v>
      </c>
      <c r="M818" s="32" t="s">
        <v>41</v>
      </c>
      <c r="N818" s="32" t="s">
        <v>2</v>
      </c>
      <c r="O818" s="32" t="s">
        <v>38</v>
      </c>
      <c r="P818" s="32">
        <v>8</v>
      </c>
      <c r="Q818" s="32">
        <v>1</v>
      </c>
      <c r="R818" s="32">
        <v>1</v>
      </c>
      <c r="S818" s="32" t="s">
        <v>49</v>
      </c>
      <c r="T818" s="32">
        <v>9</v>
      </c>
      <c r="U818" s="32" t="s">
        <v>58</v>
      </c>
      <c r="V818" s="32" t="s">
        <v>58</v>
      </c>
      <c r="W818" s="32">
        <f>SUM(_xlfn.XLOOKUP(B818,freq!$A$2:$A$40,freq!$B$2:$B$40,0),_xlfn.XLOOKUP(C818,freq!$A$2:$A$40,freq!$B$2:$B$40,0),_xlfn.XLOOKUP(D818,freq!$A$2:$A$40,freq!$B$2:$B$40,0),_xlfn.XLOOKUP(E818,freq!$A$2:$A$40,freq!$B$2:$B$40,0),_xlfn.XLOOKUP(F818,freq!$A$2:$A$40,freq!$B$2:$B$40,0),_xlfn.XLOOKUP(G818,freq!$A$2:$A$40,freq!$B$2:$B$40,0),_xlfn.XLOOKUP(H818,freq!$A$2:$A$40,freq!$B$2:$B$40,0),_xlfn.XLOOKUP(I818,freq!$A$2:$A$40,freq!$B$2:$B$40,0),_xlfn.XLOOKUP(J818,freq!$A$2:$A$40,freq!$B$2:$B$40,0),_xlfn.XLOOKUP(K818,freq!$A$2:$A$40,freq!$B$2:$B$40,0),_xlfn.XLOOKUP(L818,freq!$A$2:$A$40,freq!$B$2:$B$40,0),_xlfn.XLOOKUP(M818,freq!$A$2:$A$40,freq!$B$2:$B$40,0),_xlfn.XLOOKUP(N818,freq!$A$2:$A$40,freq!$B$2:$B$40,0),_xlfn.XLOOKUP(O818,freq!$A$2:$A$40,freq!$B$2:$B$40,0),_xlfn.XLOOKUP(P818,freq!$A$2:$A$40,freq!$B$2:$B$40,0),_xlfn.XLOOKUP(Q818,freq!$A$2:$A$40,freq!$B$2:$B$40,0),_xlfn.XLOOKUP(R818,freq!$A$2:$A$40,freq!$B$2:$B$40,0),_xlfn.XLOOKUP(S818,freq!$A$2:$A$40,freq!$B$2:$B$40,0),_xlfn.XLOOKUP(T818,freq!$A$2:$A$40,freq!$B$2:$B$40,0),_xlfn.XLOOKUP(U818,freq!$A$2:$A$40,freq!$B$2:$B$40,0),_xlfn.XLOOKUP(V818,freq!$A$2:$A$40,freq!$B$2:$B$40,0))</f>
        <v>55.639999999999993</v>
      </c>
    </row>
    <row r="819" spans="1:23" x14ac:dyDescent="0.35">
      <c r="A819" s="32" t="s">
        <v>61</v>
      </c>
      <c r="B819" s="32" t="s">
        <v>45</v>
      </c>
      <c r="C819" s="32" t="s">
        <v>37</v>
      </c>
      <c r="D819" s="32" t="s">
        <v>36</v>
      </c>
      <c r="E819" s="32">
        <v>4</v>
      </c>
      <c r="F819" s="32" t="s">
        <v>34</v>
      </c>
      <c r="G819" s="32" t="s">
        <v>43</v>
      </c>
      <c r="H819" s="32">
        <v>8</v>
      </c>
      <c r="I819" s="32" t="s">
        <v>50</v>
      </c>
      <c r="J819" s="32" t="s">
        <v>45</v>
      </c>
      <c r="K819" s="32" t="s">
        <v>0</v>
      </c>
      <c r="L819" s="32" t="s">
        <v>49</v>
      </c>
      <c r="M819" s="32">
        <v>9</v>
      </c>
      <c r="N819" s="32" t="s">
        <v>2</v>
      </c>
      <c r="O819" s="32" t="s">
        <v>56</v>
      </c>
      <c r="P819" s="32" t="s">
        <v>58</v>
      </c>
      <c r="Q819" s="32">
        <v>2</v>
      </c>
      <c r="R819" s="32">
        <v>3</v>
      </c>
      <c r="S819" s="32" t="s">
        <v>33</v>
      </c>
      <c r="T819" s="32" t="s">
        <v>33</v>
      </c>
      <c r="U819" s="32">
        <v>5</v>
      </c>
      <c r="V819" s="32" t="s">
        <v>28</v>
      </c>
      <c r="W819" s="32">
        <f>SUM(_xlfn.XLOOKUP(B819,freq!$A$2:$A$40,freq!$B$2:$B$40,0),_xlfn.XLOOKUP(C819,freq!$A$2:$A$40,freq!$B$2:$B$40,0),_xlfn.XLOOKUP(D819,freq!$A$2:$A$40,freq!$B$2:$B$40,0),_xlfn.XLOOKUP(E819,freq!$A$2:$A$40,freq!$B$2:$B$40,0),_xlfn.XLOOKUP(F819,freq!$A$2:$A$40,freq!$B$2:$B$40,0),_xlfn.XLOOKUP(G819,freq!$A$2:$A$40,freq!$B$2:$B$40,0),_xlfn.XLOOKUP(H819,freq!$A$2:$A$40,freq!$B$2:$B$40,0),_xlfn.XLOOKUP(I819,freq!$A$2:$A$40,freq!$B$2:$B$40,0),_xlfn.XLOOKUP(J819,freq!$A$2:$A$40,freq!$B$2:$B$40,0),_xlfn.XLOOKUP(K819,freq!$A$2:$A$40,freq!$B$2:$B$40,0),_xlfn.XLOOKUP(L819,freq!$A$2:$A$40,freq!$B$2:$B$40,0),_xlfn.XLOOKUP(M819,freq!$A$2:$A$40,freq!$B$2:$B$40,0),_xlfn.XLOOKUP(N819,freq!$A$2:$A$40,freq!$B$2:$B$40,0),_xlfn.XLOOKUP(O819,freq!$A$2:$A$40,freq!$B$2:$B$40,0),_xlfn.XLOOKUP(P819,freq!$A$2:$A$40,freq!$B$2:$B$40,0),_xlfn.XLOOKUP(Q819,freq!$A$2:$A$40,freq!$B$2:$B$40,0),_xlfn.XLOOKUP(R819,freq!$A$2:$A$40,freq!$B$2:$B$40,0),_xlfn.XLOOKUP(S819,freq!$A$2:$A$40,freq!$B$2:$B$40,0),_xlfn.XLOOKUP(T819,freq!$A$2:$A$40,freq!$B$2:$B$40,0),_xlfn.XLOOKUP(U819,freq!$A$2:$A$40,freq!$B$2:$B$40,0),_xlfn.XLOOKUP(V819,freq!$A$2:$A$40,freq!$B$2:$B$40,0))</f>
        <v>55.6</v>
      </c>
    </row>
    <row r="820" spans="1:23" x14ac:dyDescent="0.35">
      <c r="A820" s="32" t="s">
        <v>447</v>
      </c>
      <c r="B820" s="32" t="s">
        <v>41</v>
      </c>
      <c r="C820" s="32" t="s">
        <v>34</v>
      </c>
      <c r="D820" s="32" t="s">
        <v>2</v>
      </c>
      <c r="E820" s="32" t="s">
        <v>41</v>
      </c>
      <c r="F820" s="32" t="s">
        <v>45</v>
      </c>
      <c r="G820" s="32" t="s">
        <v>38</v>
      </c>
      <c r="H820" s="32" t="s">
        <v>37</v>
      </c>
      <c r="I820" s="32">
        <v>9</v>
      </c>
      <c r="J820" s="32" t="s">
        <v>38</v>
      </c>
      <c r="K820" s="32">
        <v>1</v>
      </c>
      <c r="L820" s="32">
        <v>8</v>
      </c>
      <c r="M820" s="32" t="s">
        <v>28</v>
      </c>
      <c r="N820" s="32" t="s">
        <v>40</v>
      </c>
      <c r="O820" s="32" t="s">
        <v>42</v>
      </c>
      <c r="P820" s="32" t="s">
        <v>29</v>
      </c>
      <c r="Q820" s="32">
        <v>2</v>
      </c>
      <c r="R820" s="32" t="s">
        <v>31</v>
      </c>
      <c r="S820" s="32" t="s">
        <v>29</v>
      </c>
      <c r="T820" s="32" t="s">
        <v>46</v>
      </c>
      <c r="U820" s="32" t="s">
        <v>53</v>
      </c>
      <c r="V820" s="32">
        <v>4</v>
      </c>
      <c r="W820" s="32">
        <f>SUM(_xlfn.XLOOKUP(B820,freq!$A$2:$A$40,freq!$B$2:$B$40,0),_xlfn.XLOOKUP(C820,freq!$A$2:$A$40,freq!$B$2:$B$40,0),_xlfn.XLOOKUP(D820,freq!$A$2:$A$40,freq!$B$2:$B$40,0),_xlfn.XLOOKUP(E820,freq!$A$2:$A$40,freq!$B$2:$B$40,0),_xlfn.XLOOKUP(F820,freq!$A$2:$A$40,freq!$B$2:$B$40,0),_xlfn.XLOOKUP(G820,freq!$A$2:$A$40,freq!$B$2:$B$40,0),_xlfn.XLOOKUP(H820,freq!$A$2:$A$40,freq!$B$2:$B$40,0),_xlfn.XLOOKUP(I820,freq!$A$2:$A$40,freq!$B$2:$B$40,0),_xlfn.XLOOKUP(J820,freq!$A$2:$A$40,freq!$B$2:$B$40,0),_xlfn.XLOOKUP(K820,freq!$A$2:$A$40,freq!$B$2:$B$40,0),_xlfn.XLOOKUP(L820,freq!$A$2:$A$40,freq!$B$2:$B$40,0),_xlfn.XLOOKUP(M820,freq!$A$2:$A$40,freq!$B$2:$B$40,0),_xlfn.XLOOKUP(N820,freq!$A$2:$A$40,freq!$B$2:$B$40,0),_xlfn.XLOOKUP(O820,freq!$A$2:$A$40,freq!$B$2:$B$40,0),_xlfn.XLOOKUP(P820,freq!$A$2:$A$40,freq!$B$2:$B$40,0),_xlfn.XLOOKUP(Q820,freq!$A$2:$A$40,freq!$B$2:$B$40,0),_xlfn.XLOOKUP(R820,freq!$A$2:$A$40,freq!$B$2:$B$40,0),_xlfn.XLOOKUP(S820,freq!$A$2:$A$40,freq!$B$2:$B$40,0),_xlfn.XLOOKUP(T820,freq!$A$2:$A$40,freq!$B$2:$B$40,0),_xlfn.XLOOKUP(U820,freq!$A$2:$A$40,freq!$B$2:$B$40,0),_xlfn.XLOOKUP(V820,freq!$A$2:$A$40,freq!$B$2:$B$40,0))</f>
        <v>55.580000000000005</v>
      </c>
    </row>
    <row r="821" spans="1:23" x14ac:dyDescent="0.35">
      <c r="A821" s="32" t="s">
        <v>1309</v>
      </c>
      <c r="B821" s="32">
        <v>5</v>
      </c>
      <c r="C821" s="32" t="s">
        <v>48</v>
      </c>
      <c r="D821" s="32" t="s">
        <v>44</v>
      </c>
      <c r="E821" s="32" t="s">
        <v>38</v>
      </c>
      <c r="F821" s="32" t="s">
        <v>48</v>
      </c>
      <c r="G821" s="32" t="s">
        <v>53</v>
      </c>
      <c r="H821" s="32" t="s">
        <v>0</v>
      </c>
      <c r="I821" s="32" t="s">
        <v>44</v>
      </c>
      <c r="J821" s="32" t="s">
        <v>42</v>
      </c>
      <c r="K821" s="32" t="s">
        <v>59</v>
      </c>
      <c r="L821" s="32" t="s">
        <v>35</v>
      </c>
      <c r="M821" s="32" t="s">
        <v>29</v>
      </c>
      <c r="N821" s="32">
        <v>9</v>
      </c>
      <c r="O821" s="32" t="s">
        <v>31</v>
      </c>
      <c r="P821" s="32" t="s">
        <v>59</v>
      </c>
      <c r="Q821" s="32" t="s">
        <v>29</v>
      </c>
      <c r="R821" s="32">
        <v>1</v>
      </c>
      <c r="S821" s="32" t="s">
        <v>44</v>
      </c>
      <c r="T821" s="32" t="s">
        <v>36</v>
      </c>
      <c r="U821" s="32" t="s">
        <v>32</v>
      </c>
      <c r="V821" s="32" t="s">
        <v>0</v>
      </c>
      <c r="W821" s="32">
        <f>SUM(_xlfn.XLOOKUP(B821,freq!$A$2:$A$40,freq!$B$2:$B$40,0),_xlfn.XLOOKUP(C821,freq!$A$2:$A$40,freq!$B$2:$B$40,0),_xlfn.XLOOKUP(D821,freq!$A$2:$A$40,freq!$B$2:$B$40,0),_xlfn.XLOOKUP(E821,freq!$A$2:$A$40,freq!$B$2:$B$40,0),_xlfn.XLOOKUP(F821,freq!$A$2:$A$40,freq!$B$2:$B$40,0),_xlfn.XLOOKUP(G821,freq!$A$2:$A$40,freq!$B$2:$B$40,0),_xlfn.XLOOKUP(H821,freq!$A$2:$A$40,freq!$B$2:$B$40,0),_xlfn.XLOOKUP(I821,freq!$A$2:$A$40,freq!$B$2:$B$40,0),_xlfn.XLOOKUP(J821,freq!$A$2:$A$40,freq!$B$2:$B$40,0),_xlfn.XLOOKUP(K821,freq!$A$2:$A$40,freq!$B$2:$B$40,0),_xlfn.XLOOKUP(L821,freq!$A$2:$A$40,freq!$B$2:$B$40,0),_xlfn.XLOOKUP(M821,freq!$A$2:$A$40,freq!$B$2:$B$40,0),_xlfn.XLOOKUP(N821,freq!$A$2:$A$40,freq!$B$2:$B$40,0),_xlfn.XLOOKUP(O821,freq!$A$2:$A$40,freq!$B$2:$B$40,0),_xlfn.XLOOKUP(P821,freq!$A$2:$A$40,freq!$B$2:$B$40,0),_xlfn.XLOOKUP(Q821,freq!$A$2:$A$40,freq!$B$2:$B$40,0),_xlfn.XLOOKUP(R821,freq!$A$2:$A$40,freq!$B$2:$B$40,0),_xlfn.XLOOKUP(S821,freq!$A$2:$A$40,freq!$B$2:$B$40,0),_xlfn.XLOOKUP(T821,freq!$A$2:$A$40,freq!$B$2:$B$40,0),_xlfn.XLOOKUP(U821,freq!$A$2:$A$40,freq!$B$2:$B$40,0),_xlfn.XLOOKUP(V821,freq!$A$2:$A$40,freq!$B$2:$B$40,0))</f>
        <v>55.58</v>
      </c>
    </row>
    <row r="822" spans="1:23" x14ac:dyDescent="0.35">
      <c r="A822" s="32" t="s">
        <v>882</v>
      </c>
      <c r="B822" s="32">
        <v>7</v>
      </c>
      <c r="C822" s="32" t="s">
        <v>58</v>
      </c>
      <c r="D822" s="32" t="s">
        <v>30</v>
      </c>
      <c r="E822" s="32" t="s">
        <v>49</v>
      </c>
      <c r="F822" s="32" t="s">
        <v>1</v>
      </c>
      <c r="G822" s="32" t="s">
        <v>34</v>
      </c>
      <c r="H822" s="32" t="s">
        <v>40</v>
      </c>
      <c r="I822" s="32" t="s">
        <v>0</v>
      </c>
      <c r="J822" s="32" t="s">
        <v>56</v>
      </c>
      <c r="K822" s="32" t="s">
        <v>35</v>
      </c>
      <c r="L822" s="32" t="s">
        <v>43</v>
      </c>
      <c r="M822" s="32" t="s">
        <v>28</v>
      </c>
      <c r="N822" s="32" t="s">
        <v>41</v>
      </c>
      <c r="O822" s="32" t="s">
        <v>56</v>
      </c>
      <c r="P822" s="32">
        <v>6</v>
      </c>
      <c r="Q822" s="32" t="s">
        <v>3</v>
      </c>
      <c r="R822" s="32" t="s">
        <v>31</v>
      </c>
      <c r="S822" s="32">
        <v>4</v>
      </c>
      <c r="T822" s="32">
        <v>9</v>
      </c>
      <c r="U822" s="32" t="s">
        <v>44</v>
      </c>
      <c r="V822" s="32" t="s">
        <v>44</v>
      </c>
      <c r="W822" s="32">
        <f>SUM(_xlfn.XLOOKUP(B822,freq!$A$2:$A$40,freq!$B$2:$B$40,0),_xlfn.XLOOKUP(C822,freq!$A$2:$A$40,freq!$B$2:$B$40,0),_xlfn.XLOOKUP(D822,freq!$A$2:$A$40,freq!$B$2:$B$40,0),_xlfn.XLOOKUP(E822,freq!$A$2:$A$40,freq!$B$2:$B$40,0),_xlfn.XLOOKUP(F822,freq!$A$2:$A$40,freq!$B$2:$B$40,0),_xlfn.XLOOKUP(G822,freq!$A$2:$A$40,freq!$B$2:$B$40,0),_xlfn.XLOOKUP(H822,freq!$A$2:$A$40,freq!$B$2:$B$40,0),_xlfn.XLOOKUP(I822,freq!$A$2:$A$40,freq!$B$2:$B$40,0),_xlfn.XLOOKUP(J822,freq!$A$2:$A$40,freq!$B$2:$B$40,0),_xlfn.XLOOKUP(K822,freq!$A$2:$A$40,freq!$B$2:$B$40,0),_xlfn.XLOOKUP(L822,freq!$A$2:$A$40,freq!$B$2:$B$40,0),_xlfn.XLOOKUP(M822,freq!$A$2:$A$40,freq!$B$2:$B$40,0),_xlfn.XLOOKUP(N822,freq!$A$2:$A$40,freq!$B$2:$B$40,0),_xlfn.XLOOKUP(O822,freq!$A$2:$A$40,freq!$B$2:$B$40,0),_xlfn.XLOOKUP(P822,freq!$A$2:$A$40,freq!$B$2:$B$40,0),_xlfn.XLOOKUP(Q822,freq!$A$2:$A$40,freq!$B$2:$B$40,0),_xlfn.XLOOKUP(R822,freq!$A$2:$A$40,freq!$B$2:$B$40,0),_xlfn.XLOOKUP(S822,freq!$A$2:$A$40,freq!$B$2:$B$40,0),_xlfn.XLOOKUP(T822,freq!$A$2:$A$40,freq!$B$2:$B$40,0),_xlfn.XLOOKUP(U822,freq!$A$2:$A$40,freq!$B$2:$B$40,0),_xlfn.XLOOKUP(V822,freq!$A$2:$A$40,freq!$B$2:$B$40,0))</f>
        <v>55.569999999999993</v>
      </c>
    </row>
    <row r="823" spans="1:23" x14ac:dyDescent="0.35">
      <c r="A823" s="32" t="s">
        <v>1736</v>
      </c>
      <c r="B823" s="32" t="s">
        <v>31</v>
      </c>
      <c r="C823" s="32">
        <v>6</v>
      </c>
      <c r="D823" s="32" t="s">
        <v>37</v>
      </c>
      <c r="E823" s="32" t="s">
        <v>2</v>
      </c>
      <c r="F823" s="32" t="s">
        <v>33</v>
      </c>
      <c r="G823" s="32">
        <v>9</v>
      </c>
      <c r="H823" s="32" t="s">
        <v>56</v>
      </c>
      <c r="I823" s="32" t="s">
        <v>3</v>
      </c>
      <c r="J823" s="32" t="s">
        <v>40</v>
      </c>
      <c r="K823" s="32" t="s">
        <v>48</v>
      </c>
      <c r="L823" s="32" t="s">
        <v>43</v>
      </c>
      <c r="M823" s="32" t="s">
        <v>46</v>
      </c>
      <c r="N823" s="32">
        <v>2</v>
      </c>
      <c r="O823" s="32" t="s">
        <v>53</v>
      </c>
      <c r="P823" s="32" t="s">
        <v>43</v>
      </c>
      <c r="Q823" s="32" t="s">
        <v>59</v>
      </c>
      <c r="R823" s="32" t="s">
        <v>28</v>
      </c>
      <c r="S823" s="32">
        <v>5</v>
      </c>
      <c r="T823" s="32" t="s">
        <v>44</v>
      </c>
      <c r="U823" s="32">
        <v>9</v>
      </c>
      <c r="V823" s="32">
        <v>1</v>
      </c>
      <c r="W823" s="32">
        <f>SUM(_xlfn.XLOOKUP(B823,freq!$A$2:$A$40,freq!$B$2:$B$40,0),_xlfn.XLOOKUP(C823,freq!$A$2:$A$40,freq!$B$2:$B$40,0),_xlfn.XLOOKUP(D823,freq!$A$2:$A$40,freq!$B$2:$B$40,0),_xlfn.XLOOKUP(E823,freq!$A$2:$A$40,freq!$B$2:$B$40,0),_xlfn.XLOOKUP(F823,freq!$A$2:$A$40,freq!$B$2:$B$40,0),_xlfn.XLOOKUP(G823,freq!$A$2:$A$40,freq!$B$2:$B$40,0),_xlfn.XLOOKUP(H823,freq!$A$2:$A$40,freq!$B$2:$B$40,0),_xlfn.XLOOKUP(I823,freq!$A$2:$A$40,freq!$B$2:$B$40,0),_xlfn.XLOOKUP(J823,freq!$A$2:$A$40,freq!$B$2:$B$40,0),_xlfn.XLOOKUP(K823,freq!$A$2:$A$40,freq!$B$2:$B$40,0),_xlfn.XLOOKUP(L823,freq!$A$2:$A$40,freq!$B$2:$B$40,0),_xlfn.XLOOKUP(M823,freq!$A$2:$A$40,freq!$B$2:$B$40,0),_xlfn.XLOOKUP(N823,freq!$A$2:$A$40,freq!$B$2:$B$40,0),_xlfn.XLOOKUP(O823,freq!$A$2:$A$40,freq!$B$2:$B$40,0),_xlfn.XLOOKUP(P823,freq!$A$2:$A$40,freq!$B$2:$B$40,0),_xlfn.XLOOKUP(Q823,freq!$A$2:$A$40,freq!$B$2:$B$40,0),_xlfn.XLOOKUP(R823,freq!$A$2:$A$40,freq!$B$2:$B$40,0),_xlfn.XLOOKUP(S823,freq!$A$2:$A$40,freq!$B$2:$B$40,0),_xlfn.XLOOKUP(T823,freq!$A$2:$A$40,freq!$B$2:$B$40,0),_xlfn.XLOOKUP(U823,freq!$A$2:$A$40,freq!$B$2:$B$40,0),_xlfn.XLOOKUP(V823,freq!$A$2:$A$40,freq!$B$2:$B$40,0))</f>
        <v>55.569999999999993</v>
      </c>
    </row>
    <row r="824" spans="1:23" x14ac:dyDescent="0.35">
      <c r="A824" s="32" t="s">
        <v>1926</v>
      </c>
      <c r="B824" s="32" t="s">
        <v>56</v>
      </c>
      <c r="C824" s="32" t="s">
        <v>30</v>
      </c>
      <c r="D824" s="32" t="s">
        <v>35</v>
      </c>
      <c r="E824" s="32" t="s">
        <v>43</v>
      </c>
      <c r="F824" s="32" t="s">
        <v>36</v>
      </c>
      <c r="G824" s="32" t="s">
        <v>45</v>
      </c>
      <c r="H824" s="32" t="s">
        <v>37</v>
      </c>
      <c r="I824" s="32" t="s">
        <v>58</v>
      </c>
      <c r="J824" s="32" t="s">
        <v>31</v>
      </c>
      <c r="K824" s="32" t="s">
        <v>30</v>
      </c>
      <c r="L824" s="32" t="s">
        <v>38</v>
      </c>
      <c r="M824" s="32" t="s">
        <v>48</v>
      </c>
      <c r="N824" s="32" t="s">
        <v>30</v>
      </c>
      <c r="O824" s="32">
        <v>8</v>
      </c>
      <c r="P824" s="32" t="s">
        <v>34</v>
      </c>
      <c r="Q824" s="32" t="s">
        <v>36</v>
      </c>
      <c r="R824" s="32">
        <v>8</v>
      </c>
      <c r="S824" s="32">
        <v>9</v>
      </c>
      <c r="T824" s="32" t="s">
        <v>40</v>
      </c>
      <c r="U824" s="32">
        <v>1</v>
      </c>
      <c r="V824" s="32" t="s">
        <v>40</v>
      </c>
      <c r="W824" s="32">
        <f>SUM(_xlfn.XLOOKUP(B824,freq!$A$2:$A$40,freq!$B$2:$B$40,0),_xlfn.XLOOKUP(C824,freq!$A$2:$A$40,freq!$B$2:$B$40,0),_xlfn.XLOOKUP(D824,freq!$A$2:$A$40,freq!$B$2:$B$40,0),_xlfn.XLOOKUP(E824,freq!$A$2:$A$40,freq!$B$2:$B$40,0),_xlfn.XLOOKUP(F824,freq!$A$2:$A$40,freq!$B$2:$B$40,0),_xlfn.XLOOKUP(G824,freq!$A$2:$A$40,freq!$B$2:$B$40,0),_xlfn.XLOOKUP(H824,freq!$A$2:$A$40,freq!$B$2:$B$40,0),_xlfn.XLOOKUP(I824,freq!$A$2:$A$40,freq!$B$2:$B$40,0),_xlfn.XLOOKUP(J824,freq!$A$2:$A$40,freq!$B$2:$B$40,0),_xlfn.XLOOKUP(K824,freq!$A$2:$A$40,freq!$B$2:$B$40,0),_xlfn.XLOOKUP(L824,freq!$A$2:$A$40,freq!$B$2:$B$40,0),_xlfn.XLOOKUP(M824,freq!$A$2:$A$40,freq!$B$2:$B$40,0),_xlfn.XLOOKUP(N824,freq!$A$2:$A$40,freq!$B$2:$B$40,0),_xlfn.XLOOKUP(O824,freq!$A$2:$A$40,freq!$B$2:$B$40,0),_xlfn.XLOOKUP(P824,freq!$A$2:$A$40,freq!$B$2:$B$40,0),_xlfn.XLOOKUP(Q824,freq!$A$2:$A$40,freq!$B$2:$B$40,0),_xlfn.XLOOKUP(R824,freq!$A$2:$A$40,freq!$B$2:$B$40,0),_xlfn.XLOOKUP(S824,freq!$A$2:$A$40,freq!$B$2:$B$40,0),_xlfn.XLOOKUP(T824,freq!$A$2:$A$40,freq!$B$2:$B$40,0),_xlfn.XLOOKUP(U824,freq!$A$2:$A$40,freq!$B$2:$B$40,0),_xlfn.XLOOKUP(V824,freq!$A$2:$A$40,freq!$B$2:$B$40,0))</f>
        <v>55.52</v>
      </c>
    </row>
    <row r="825" spans="1:23" x14ac:dyDescent="0.35">
      <c r="A825" s="32" t="s">
        <v>284</v>
      </c>
      <c r="B825" s="32" t="s">
        <v>33</v>
      </c>
      <c r="C825" s="32" t="s">
        <v>45</v>
      </c>
      <c r="D825" s="32" t="s">
        <v>45</v>
      </c>
      <c r="E825" s="32" t="s">
        <v>46</v>
      </c>
      <c r="F825" s="32" t="s">
        <v>59</v>
      </c>
      <c r="G825" s="32" t="s">
        <v>0</v>
      </c>
      <c r="H825" s="32" t="s">
        <v>0</v>
      </c>
      <c r="I825" s="32">
        <v>3</v>
      </c>
      <c r="J825" s="32" t="s">
        <v>42</v>
      </c>
      <c r="K825" s="32" t="s">
        <v>42</v>
      </c>
      <c r="L825" s="32" t="s">
        <v>42</v>
      </c>
      <c r="M825" s="32" t="s">
        <v>30</v>
      </c>
      <c r="N825" s="32">
        <v>7</v>
      </c>
      <c r="O825" s="32" t="s">
        <v>1</v>
      </c>
      <c r="P825" s="32">
        <v>1</v>
      </c>
      <c r="Q825" s="32">
        <v>1</v>
      </c>
      <c r="R825" s="32" t="s">
        <v>49</v>
      </c>
      <c r="S825" s="32" t="s">
        <v>32</v>
      </c>
      <c r="T825" s="32" t="s">
        <v>4</v>
      </c>
      <c r="U825" s="32" t="s">
        <v>33</v>
      </c>
      <c r="V825" s="32" t="s">
        <v>1</v>
      </c>
      <c r="W825" s="32">
        <f>SUM(_xlfn.XLOOKUP(B825,freq!$A$2:$A$40,freq!$B$2:$B$40,0),_xlfn.XLOOKUP(C825,freq!$A$2:$A$40,freq!$B$2:$B$40,0),_xlfn.XLOOKUP(D825,freq!$A$2:$A$40,freq!$B$2:$B$40,0),_xlfn.XLOOKUP(E825,freq!$A$2:$A$40,freq!$B$2:$B$40,0),_xlfn.XLOOKUP(F825,freq!$A$2:$A$40,freq!$B$2:$B$40,0),_xlfn.XLOOKUP(G825,freq!$A$2:$A$40,freq!$B$2:$B$40,0),_xlfn.XLOOKUP(H825,freq!$A$2:$A$40,freq!$B$2:$B$40,0),_xlfn.XLOOKUP(I825,freq!$A$2:$A$40,freq!$B$2:$B$40,0),_xlfn.XLOOKUP(J825,freq!$A$2:$A$40,freq!$B$2:$B$40,0),_xlfn.XLOOKUP(K825,freq!$A$2:$A$40,freq!$B$2:$B$40,0),_xlfn.XLOOKUP(L825,freq!$A$2:$A$40,freq!$B$2:$B$40,0),_xlfn.XLOOKUP(M825,freq!$A$2:$A$40,freq!$B$2:$B$40,0),_xlfn.XLOOKUP(N825,freq!$A$2:$A$40,freq!$B$2:$B$40,0),_xlfn.XLOOKUP(O825,freq!$A$2:$A$40,freq!$B$2:$B$40,0),_xlfn.XLOOKUP(P825,freq!$A$2:$A$40,freq!$B$2:$B$40,0),_xlfn.XLOOKUP(Q825,freq!$A$2:$A$40,freq!$B$2:$B$40,0),_xlfn.XLOOKUP(R825,freq!$A$2:$A$40,freq!$B$2:$B$40,0),_xlfn.XLOOKUP(S825,freq!$A$2:$A$40,freq!$B$2:$B$40,0),_xlfn.XLOOKUP(T825,freq!$A$2:$A$40,freq!$B$2:$B$40,0),_xlfn.XLOOKUP(U825,freq!$A$2:$A$40,freq!$B$2:$B$40,0),_xlfn.XLOOKUP(V825,freq!$A$2:$A$40,freq!$B$2:$B$40,0))</f>
        <v>55.510000000000005</v>
      </c>
    </row>
    <row r="826" spans="1:23" x14ac:dyDescent="0.35">
      <c r="A826" s="32" t="s">
        <v>55</v>
      </c>
      <c r="B826" s="32" t="s">
        <v>36</v>
      </c>
      <c r="C826" s="32" t="s">
        <v>2</v>
      </c>
      <c r="D826" s="32" t="s">
        <v>30</v>
      </c>
      <c r="E826" s="32" t="s">
        <v>29</v>
      </c>
      <c r="F826" s="32" t="s">
        <v>43</v>
      </c>
      <c r="G826" s="32" t="s">
        <v>48</v>
      </c>
      <c r="H826" s="32" t="s">
        <v>4</v>
      </c>
      <c r="I826" s="32">
        <v>6</v>
      </c>
      <c r="J826" s="32" t="s">
        <v>56</v>
      </c>
      <c r="K826" s="32">
        <v>7</v>
      </c>
      <c r="L826" s="32" t="s">
        <v>2</v>
      </c>
      <c r="M826" s="32" t="s">
        <v>32</v>
      </c>
      <c r="N826" s="32">
        <v>4</v>
      </c>
      <c r="O826" s="32" t="s">
        <v>38</v>
      </c>
      <c r="P826" s="32" t="s">
        <v>36</v>
      </c>
      <c r="Q826" s="32" t="s">
        <v>36</v>
      </c>
      <c r="R826" s="32" t="s">
        <v>40</v>
      </c>
      <c r="S826" s="32" t="s">
        <v>31</v>
      </c>
      <c r="T826" s="32">
        <v>9</v>
      </c>
      <c r="U826" s="32">
        <v>0</v>
      </c>
      <c r="V826" s="32" t="s">
        <v>50</v>
      </c>
      <c r="W826" s="32">
        <f>SUM(_xlfn.XLOOKUP(B826,freq!$A$2:$A$40,freq!$B$2:$B$40,0),_xlfn.XLOOKUP(C826,freq!$A$2:$A$40,freq!$B$2:$B$40,0),_xlfn.XLOOKUP(D826,freq!$A$2:$A$40,freq!$B$2:$B$40,0),_xlfn.XLOOKUP(E826,freq!$A$2:$A$40,freq!$B$2:$B$40,0),_xlfn.XLOOKUP(F826,freq!$A$2:$A$40,freq!$B$2:$B$40,0),_xlfn.XLOOKUP(G826,freq!$A$2:$A$40,freq!$B$2:$B$40,0),_xlfn.XLOOKUP(H826,freq!$A$2:$A$40,freq!$B$2:$B$40,0),_xlfn.XLOOKUP(I826,freq!$A$2:$A$40,freq!$B$2:$B$40,0),_xlfn.XLOOKUP(J826,freq!$A$2:$A$40,freq!$B$2:$B$40,0),_xlfn.XLOOKUP(K826,freq!$A$2:$A$40,freq!$B$2:$B$40,0),_xlfn.XLOOKUP(L826,freq!$A$2:$A$40,freq!$B$2:$B$40,0),_xlfn.XLOOKUP(M826,freq!$A$2:$A$40,freq!$B$2:$B$40,0),_xlfn.XLOOKUP(N826,freq!$A$2:$A$40,freq!$B$2:$B$40,0),_xlfn.XLOOKUP(O826,freq!$A$2:$A$40,freq!$B$2:$B$40,0),_xlfn.XLOOKUP(P826,freq!$A$2:$A$40,freq!$B$2:$B$40,0),_xlfn.XLOOKUP(Q826,freq!$A$2:$A$40,freq!$B$2:$B$40,0),_xlfn.XLOOKUP(R826,freq!$A$2:$A$40,freq!$B$2:$B$40,0),_xlfn.XLOOKUP(S826,freq!$A$2:$A$40,freq!$B$2:$B$40,0),_xlfn.XLOOKUP(T826,freq!$A$2:$A$40,freq!$B$2:$B$40,0),_xlfn.XLOOKUP(U826,freq!$A$2:$A$40,freq!$B$2:$B$40,0),_xlfn.XLOOKUP(V826,freq!$A$2:$A$40,freq!$B$2:$B$40,0))</f>
        <v>55.48</v>
      </c>
    </row>
    <row r="827" spans="1:23" x14ac:dyDescent="0.35">
      <c r="A827" s="32" t="s">
        <v>1693</v>
      </c>
      <c r="B827" s="32" t="s">
        <v>1</v>
      </c>
      <c r="C827" s="32" t="s">
        <v>56</v>
      </c>
      <c r="D827" s="32" t="s">
        <v>29</v>
      </c>
      <c r="E827" s="32" t="s">
        <v>49</v>
      </c>
      <c r="F827" s="32">
        <v>0</v>
      </c>
      <c r="G827" s="32" t="s">
        <v>53</v>
      </c>
      <c r="H827" s="32" t="s">
        <v>46</v>
      </c>
      <c r="I827" s="32" t="s">
        <v>48</v>
      </c>
      <c r="J827" s="32" t="s">
        <v>49</v>
      </c>
      <c r="K827" s="32" t="s">
        <v>32</v>
      </c>
      <c r="L827" s="32" t="s">
        <v>58</v>
      </c>
      <c r="M827" s="32">
        <v>4</v>
      </c>
      <c r="N827" s="32" t="s">
        <v>48</v>
      </c>
      <c r="O827" s="32" t="s">
        <v>36</v>
      </c>
      <c r="P827" s="32">
        <v>4</v>
      </c>
      <c r="Q827" s="32" t="s">
        <v>35</v>
      </c>
      <c r="R827" s="32" t="s">
        <v>38</v>
      </c>
      <c r="S827" s="32">
        <v>5</v>
      </c>
      <c r="T827" s="32">
        <v>4</v>
      </c>
      <c r="U827" s="32" t="s">
        <v>50</v>
      </c>
      <c r="V827" s="32" t="s">
        <v>3</v>
      </c>
      <c r="W827" s="32">
        <f>SUM(_xlfn.XLOOKUP(B827,freq!$A$2:$A$40,freq!$B$2:$B$40,0),_xlfn.XLOOKUP(C827,freq!$A$2:$A$40,freq!$B$2:$B$40,0),_xlfn.XLOOKUP(D827,freq!$A$2:$A$40,freq!$B$2:$B$40,0),_xlfn.XLOOKUP(E827,freq!$A$2:$A$40,freq!$B$2:$B$40,0),_xlfn.XLOOKUP(F827,freq!$A$2:$A$40,freq!$B$2:$B$40,0),_xlfn.XLOOKUP(G827,freq!$A$2:$A$40,freq!$B$2:$B$40,0),_xlfn.XLOOKUP(H827,freq!$A$2:$A$40,freq!$B$2:$B$40,0),_xlfn.XLOOKUP(I827,freq!$A$2:$A$40,freq!$B$2:$B$40,0),_xlfn.XLOOKUP(J827,freq!$A$2:$A$40,freq!$B$2:$B$40,0),_xlfn.XLOOKUP(K827,freq!$A$2:$A$40,freq!$B$2:$B$40,0),_xlfn.XLOOKUP(L827,freq!$A$2:$A$40,freq!$B$2:$B$40,0),_xlfn.XLOOKUP(M827,freq!$A$2:$A$40,freq!$B$2:$B$40,0),_xlfn.XLOOKUP(N827,freq!$A$2:$A$40,freq!$B$2:$B$40,0),_xlfn.XLOOKUP(O827,freq!$A$2:$A$40,freq!$B$2:$B$40,0),_xlfn.XLOOKUP(P827,freq!$A$2:$A$40,freq!$B$2:$B$40,0),_xlfn.XLOOKUP(Q827,freq!$A$2:$A$40,freq!$B$2:$B$40,0),_xlfn.XLOOKUP(R827,freq!$A$2:$A$40,freq!$B$2:$B$40,0),_xlfn.XLOOKUP(S827,freq!$A$2:$A$40,freq!$B$2:$B$40,0),_xlfn.XLOOKUP(T827,freq!$A$2:$A$40,freq!$B$2:$B$40,0),_xlfn.XLOOKUP(U827,freq!$A$2:$A$40,freq!$B$2:$B$40,0),_xlfn.XLOOKUP(V827,freq!$A$2:$A$40,freq!$B$2:$B$40,0))</f>
        <v>55.459999999999994</v>
      </c>
    </row>
    <row r="828" spans="1:23" x14ac:dyDescent="0.35">
      <c r="A828" s="32" t="s">
        <v>773</v>
      </c>
      <c r="B828" s="32">
        <v>8</v>
      </c>
      <c r="C828" s="32" t="s">
        <v>1</v>
      </c>
      <c r="D828" s="32" t="s">
        <v>56</v>
      </c>
      <c r="E828" s="32" t="s">
        <v>35</v>
      </c>
      <c r="F828" s="32" t="s">
        <v>49</v>
      </c>
      <c r="G828" s="32" t="s">
        <v>53</v>
      </c>
      <c r="H828" s="32">
        <v>7</v>
      </c>
      <c r="I828" s="32">
        <v>6</v>
      </c>
      <c r="J828" s="32" t="s">
        <v>34</v>
      </c>
      <c r="K828" s="32" t="s">
        <v>49</v>
      </c>
      <c r="L828" s="32" t="s">
        <v>40</v>
      </c>
      <c r="M828" s="32" t="s">
        <v>36</v>
      </c>
      <c r="N828" s="32" t="s">
        <v>4</v>
      </c>
      <c r="O828" s="32">
        <v>1</v>
      </c>
      <c r="P828" s="32" t="s">
        <v>32</v>
      </c>
      <c r="Q828" s="32" t="s">
        <v>1</v>
      </c>
      <c r="R828" s="32" t="s">
        <v>37</v>
      </c>
      <c r="S828" s="32" t="s">
        <v>30</v>
      </c>
      <c r="T828" s="32">
        <v>6</v>
      </c>
      <c r="U828" s="32" t="s">
        <v>35</v>
      </c>
      <c r="V828" s="32">
        <v>8</v>
      </c>
      <c r="W828" s="32">
        <f>SUM(_xlfn.XLOOKUP(B828,freq!$A$2:$A$40,freq!$B$2:$B$40,0),_xlfn.XLOOKUP(C828,freq!$A$2:$A$40,freq!$B$2:$B$40,0),_xlfn.XLOOKUP(D828,freq!$A$2:$A$40,freq!$B$2:$B$40,0),_xlfn.XLOOKUP(E828,freq!$A$2:$A$40,freq!$B$2:$B$40,0),_xlfn.XLOOKUP(F828,freq!$A$2:$A$40,freq!$B$2:$B$40,0),_xlfn.XLOOKUP(G828,freq!$A$2:$A$40,freq!$B$2:$B$40,0),_xlfn.XLOOKUP(H828,freq!$A$2:$A$40,freq!$B$2:$B$40,0),_xlfn.XLOOKUP(I828,freq!$A$2:$A$40,freq!$B$2:$B$40,0),_xlfn.XLOOKUP(J828,freq!$A$2:$A$40,freq!$B$2:$B$40,0),_xlfn.XLOOKUP(K828,freq!$A$2:$A$40,freq!$B$2:$B$40,0),_xlfn.XLOOKUP(L828,freq!$A$2:$A$40,freq!$B$2:$B$40,0),_xlfn.XLOOKUP(M828,freq!$A$2:$A$40,freq!$B$2:$B$40,0),_xlfn.XLOOKUP(N828,freq!$A$2:$A$40,freq!$B$2:$B$40,0),_xlfn.XLOOKUP(O828,freq!$A$2:$A$40,freq!$B$2:$B$40,0),_xlfn.XLOOKUP(P828,freq!$A$2:$A$40,freq!$B$2:$B$40,0),_xlfn.XLOOKUP(Q828,freq!$A$2:$A$40,freq!$B$2:$B$40,0),_xlfn.XLOOKUP(R828,freq!$A$2:$A$40,freq!$B$2:$B$40,0),_xlfn.XLOOKUP(S828,freq!$A$2:$A$40,freq!$B$2:$B$40,0),_xlfn.XLOOKUP(T828,freq!$A$2:$A$40,freq!$B$2:$B$40,0),_xlfn.XLOOKUP(U828,freq!$A$2:$A$40,freq!$B$2:$B$40,0),_xlfn.XLOOKUP(V828,freq!$A$2:$A$40,freq!$B$2:$B$40,0))</f>
        <v>55.430000000000007</v>
      </c>
    </row>
    <row r="829" spans="1:23" x14ac:dyDescent="0.35">
      <c r="A829" s="32" t="s">
        <v>2018</v>
      </c>
      <c r="B829" s="32">
        <v>6</v>
      </c>
      <c r="C829" s="32" t="s">
        <v>42</v>
      </c>
      <c r="D829" s="32" t="s">
        <v>40</v>
      </c>
      <c r="E829" s="32" t="s">
        <v>45</v>
      </c>
      <c r="F829" s="32" t="s">
        <v>48</v>
      </c>
      <c r="G829" s="32" t="s">
        <v>1</v>
      </c>
      <c r="H829" s="32" t="s">
        <v>33</v>
      </c>
      <c r="I829" s="32">
        <v>8</v>
      </c>
      <c r="J829" s="32" t="s">
        <v>2</v>
      </c>
      <c r="K829" s="32">
        <v>4</v>
      </c>
      <c r="L829" s="32">
        <v>9</v>
      </c>
      <c r="M829" s="32" t="s">
        <v>42</v>
      </c>
      <c r="N829" s="32" t="s">
        <v>38</v>
      </c>
      <c r="O829" s="32">
        <v>8</v>
      </c>
      <c r="P829" s="32" t="s">
        <v>33</v>
      </c>
      <c r="Q829" s="32" t="s">
        <v>56</v>
      </c>
      <c r="R829" s="32">
        <v>4</v>
      </c>
      <c r="S829" s="32" t="s">
        <v>3</v>
      </c>
      <c r="T829" s="32" t="s">
        <v>43</v>
      </c>
      <c r="U829" s="32" t="s">
        <v>32</v>
      </c>
      <c r="V829" s="32" t="s">
        <v>40</v>
      </c>
      <c r="W829" s="32">
        <f>SUM(_xlfn.XLOOKUP(B829,freq!$A$2:$A$40,freq!$B$2:$B$40,0),_xlfn.XLOOKUP(C829,freq!$A$2:$A$40,freq!$B$2:$B$40,0),_xlfn.XLOOKUP(D829,freq!$A$2:$A$40,freq!$B$2:$B$40,0),_xlfn.XLOOKUP(E829,freq!$A$2:$A$40,freq!$B$2:$B$40,0),_xlfn.XLOOKUP(F829,freq!$A$2:$A$40,freq!$B$2:$B$40,0),_xlfn.XLOOKUP(G829,freq!$A$2:$A$40,freq!$B$2:$B$40,0),_xlfn.XLOOKUP(H829,freq!$A$2:$A$40,freq!$B$2:$B$40,0),_xlfn.XLOOKUP(I829,freq!$A$2:$A$40,freq!$B$2:$B$40,0),_xlfn.XLOOKUP(J829,freq!$A$2:$A$40,freq!$B$2:$B$40,0),_xlfn.XLOOKUP(K829,freq!$A$2:$A$40,freq!$B$2:$B$40,0),_xlfn.XLOOKUP(L829,freq!$A$2:$A$40,freq!$B$2:$B$40,0),_xlfn.XLOOKUP(M829,freq!$A$2:$A$40,freq!$B$2:$B$40,0),_xlfn.XLOOKUP(N829,freq!$A$2:$A$40,freq!$B$2:$B$40,0),_xlfn.XLOOKUP(O829,freq!$A$2:$A$40,freq!$B$2:$B$40,0),_xlfn.XLOOKUP(P829,freq!$A$2:$A$40,freq!$B$2:$B$40,0),_xlfn.XLOOKUP(Q829,freq!$A$2:$A$40,freq!$B$2:$B$40,0),_xlfn.XLOOKUP(R829,freq!$A$2:$A$40,freq!$B$2:$B$40,0),_xlfn.XLOOKUP(S829,freq!$A$2:$A$40,freq!$B$2:$B$40,0),_xlfn.XLOOKUP(T829,freq!$A$2:$A$40,freq!$B$2:$B$40,0),_xlfn.XLOOKUP(U829,freq!$A$2:$A$40,freq!$B$2:$B$40,0),_xlfn.XLOOKUP(V829,freq!$A$2:$A$40,freq!$B$2:$B$40,0))</f>
        <v>55.429999999999993</v>
      </c>
    </row>
    <row r="830" spans="1:23" x14ac:dyDescent="0.35">
      <c r="A830" s="32" t="s">
        <v>1862</v>
      </c>
      <c r="B830" s="32" t="s">
        <v>3</v>
      </c>
      <c r="C830" s="32" t="s">
        <v>29</v>
      </c>
      <c r="D830" s="32" t="s">
        <v>1</v>
      </c>
      <c r="E830" s="32">
        <v>2</v>
      </c>
      <c r="F830" s="32">
        <v>4</v>
      </c>
      <c r="G830" s="32" t="s">
        <v>59</v>
      </c>
      <c r="H830" s="32" t="s">
        <v>48</v>
      </c>
      <c r="I830" s="32" t="s">
        <v>30</v>
      </c>
      <c r="J830" s="32" t="s">
        <v>31</v>
      </c>
      <c r="K830" s="32" t="s">
        <v>33</v>
      </c>
      <c r="L830" s="32" t="s">
        <v>34</v>
      </c>
      <c r="M830" s="32" t="s">
        <v>38</v>
      </c>
      <c r="N830" s="32">
        <v>4</v>
      </c>
      <c r="O830" s="32" t="s">
        <v>58</v>
      </c>
      <c r="P830" s="32" t="s">
        <v>38</v>
      </c>
      <c r="Q830" s="32" t="s">
        <v>35</v>
      </c>
      <c r="R830" s="32" t="s">
        <v>33</v>
      </c>
      <c r="S830" s="32" t="s">
        <v>43</v>
      </c>
      <c r="T830" s="32" t="s">
        <v>32</v>
      </c>
      <c r="U830" s="32" t="s">
        <v>41</v>
      </c>
      <c r="V830" s="32" t="s">
        <v>59</v>
      </c>
      <c r="W830" s="32">
        <f>SUM(_xlfn.XLOOKUP(B830,freq!$A$2:$A$40,freq!$B$2:$B$40,0),_xlfn.XLOOKUP(C830,freq!$A$2:$A$40,freq!$B$2:$B$40,0),_xlfn.XLOOKUP(D830,freq!$A$2:$A$40,freq!$B$2:$B$40,0),_xlfn.XLOOKUP(E830,freq!$A$2:$A$40,freq!$B$2:$B$40,0),_xlfn.XLOOKUP(F830,freq!$A$2:$A$40,freq!$B$2:$B$40,0),_xlfn.XLOOKUP(G830,freq!$A$2:$A$40,freq!$B$2:$B$40,0),_xlfn.XLOOKUP(H830,freq!$A$2:$A$40,freq!$B$2:$B$40,0),_xlfn.XLOOKUP(I830,freq!$A$2:$A$40,freq!$B$2:$B$40,0),_xlfn.XLOOKUP(J830,freq!$A$2:$A$40,freq!$B$2:$B$40,0),_xlfn.XLOOKUP(K830,freq!$A$2:$A$40,freq!$B$2:$B$40,0),_xlfn.XLOOKUP(L830,freq!$A$2:$A$40,freq!$B$2:$B$40,0),_xlfn.XLOOKUP(M830,freq!$A$2:$A$40,freq!$B$2:$B$40,0),_xlfn.XLOOKUP(N830,freq!$A$2:$A$40,freq!$B$2:$B$40,0),_xlfn.XLOOKUP(O830,freq!$A$2:$A$40,freq!$B$2:$B$40,0),_xlfn.XLOOKUP(P830,freq!$A$2:$A$40,freq!$B$2:$B$40,0),_xlfn.XLOOKUP(Q830,freq!$A$2:$A$40,freq!$B$2:$B$40,0),_xlfn.XLOOKUP(R830,freq!$A$2:$A$40,freq!$B$2:$B$40,0),_xlfn.XLOOKUP(S830,freq!$A$2:$A$40,freq!$B$2:$B$40,0),_xlfn.XLOOKUP(T830,freq!$A$2:$A$40,freq!$B$2:$B$40,0),_xlfn.XLOOKUP(U830,freq!$A$2:$A$40,freq!$B$2:$B$40,0),_xlfn.XLOOKUP(V830,freq!$A$2:$A$40,freq!$B$2:$B$40,0))</f>
        <v>55.41</v>
      </c>
    </row>
    <row r="831" spans="1:23" x14ac:dyDescent="0.35">
      <c r="A831" s="32" t="s">
        <v>343</v>
      </c>
      <c r="B831" s="32" t="s">
        <v>28</v>
      </c>
      <c r="C831" s="32" t="s">
        <v>3</v>
      </c>
      <c r="D831" s="32" t="s">
        <v>2</v>
      </c>
      <c r="E831" s="32">
        <v>8</v>
      </c>
      <c r="F831" s="32" t="s">
        <v>58</v>
      </c>
      <c r="G831" s="32" t="s">
        <v>44</v>
      </c>
      <c r="H831" s="32" t="s">
        <v>49</v>
      </c>
      <c r="I831" s="32">
        <v>7</v>
      </c>
      <c r="J831" s="32" t="s">
        <v>0</v>
      </c>
      <c r="K831" s="32" t="s">
        <v>48</v>
      </c>
      <c r="L831" s="32">
        <v>7</v>
      </c>
      <c r="M831" s="32" t="s">
        <v>3</v>
      </c>
      <c r="N831" s="32" t="s">
        <v>42</v>
      </c>
      <c r="O831" s="32" t="s">
        <v>3</v>
      </c>
      <c r="P831" s="32" t="s">
        <v>40</v>
      </c>
      <c r="Q831" s="32" t="s">
        <v>34</v>
      </c>
      <c r="R831" s="32" t="s">
        <v>48</v>
      </c>
      <c r="S831" s="32" t="s">
        <v>1</v>
      </c>
      <c r="T831" s="32" t="s">
        <v>42</v>
      </c>
      <c r="U831" s="32">
        <v>5</v>
      </c>
      <c r="V831" s="32" t="s">
        <v>40</v>
      </c>
      <c r="W831" s="32">
        <f>SUM(_xlfn.XLOOKUP(B831,freq!$A$2:$A$40,freq!$B$2:$B$40,0),_xlfn.XLOOKUP(C831,freq!$A$2:$A$40,freq!$B$2:$B$40,0),_xlfn.XLOOKUP(D831,freq!$A$2:$A$40,freq!$B$2:$B$40,0),_xlfn.XLOOKUP(E831,freq!$A$2:$A$40,freq!$B$2:$B$40,0),_xlfn.XLOOKUP(F831,freq!$A$2:$A$40,freq!$B$2:$B$40,0),_xlfn.XLOOKUP(G831,freq!$A$2:$A$40,freq!$B$2:$B$40,0),_xlfn.XLOOKUP(H831,freq!$A$2:$A$40,freq!$B$2:$B$40,0),_xlfn.XLOOKUP(I831,freq!$A$2:$A$40,freq!$B$2:$B$40,0),_xlfn.XLOOKUP(J831,freq!$A$2:$A$40,freq!$B$2:$B$40,0),_xlfn.XLOOKUP(K831,freq!$A$2:$A$40,freq!$B$2:$B$40,0),_xlfn.XLOOKUP(L831,freq!$A$2:$A$40,freq!$B$2:$B$40,0),_xlfn.XLOOKUP(M831,freq!$A$2:$A$40,freq!$B$2:$B$40,0),_xlfn.XLOOKUP(N831,freq!$A$2:$A$40,freq!$B$2:$B$40,0),_xlfn.XLOOKUP(O831,freq!$A$2:$A$40,freq!$B$2:$B$40,0),_xlfn.XLOOKUP(P831,freq!$A$2:$A$40,freq!$B$2:$B$40,0),_xlfn.XLOOKUP(Q831,freq!$A$2:$A$40,freq!$B$2:$B$40,0),_xlfn.XLOOKUP(R831,freq!$A$2:$A$40,freq!$B$2:$B$40,0),_xlfn.XLOOKUP(S831,freq!$A$2:$A$40,freq!$B$2:$B$40,0),_xlfn.XLOOKUP(T831,freq!$A$2:$A$40,freq!$B$2:$B$40,0),_xlfn.XLOOKUP(U831,freq!$A$2:$A$40,freq!$B$2:$B$40,0),_xlfn.XLOOKUP(V831,freq!$A$2:$A$40,freq!$B$2:$B$40,0))</f>
        <v>55.370000000000005</v>
      </c>
    </row>
    <row r="832" spans="1:23" x14ac:dyDescent="0.35">
      <c r="A832" s="32" t="s">
        <v>1970</v>
      </c>
      <c r="B832" s="32">
        <v>0</v>
      </c>
      <c r="C832" s="32" t="s">
        <v>56</v>
      </c>
      <c r="D832" s="32" t="s">
        <v>58</v>
      </c>
      <c r="E832" s="32" t="s">
        <v>2</v>
      </c>
      <c r="F832" s="32" t="s">
        <v>30</v>
      </c>
      <c r="G832" s="32" t="s">
        <v>38</v>
      </c>
      <c r="H832" s="32" t="s">
        <v>43</v>
      </c>
      <c r="I832" s="32">
        <v>4</v>
      </c>
      <c r="J832" s="32" t="s">
        <v>0</v>
      </c>
      <c r="K832" s="32" t="s">
        <v>29</v>
      </c>
      <c r="L832" s="32" t="s">
        <v>33</v>
      </c>
      <c r="M832" s="32" t="s">
        <v>46</v>
      </c>
      <c r="N832" s="32" t="s">
        <v>44</v>
      </c>
      <c r="O832" s="32" t="s">
        <v>56</v>
      </c>
      <c r="P832" s="32" t="s">
        <v>30</v>
      </c>
      <c r="Q832" s="32" t="s">
        <v>58</v>
      </c>
      <c r="R832" s="32" t="s">
        <v>31</v>
      </c>
      <c r="S832" s="32">
        <v>8</v>
      </c>
      <c r="T832" s="32" t="s">
        <v>36</v>
      </c>
      <c r="U832" s="32" t="s">
        <v>1</v>
      </c>
      <c r="V832" s="32" t="s">
        <v>29</v>
      </c>
      <c r="W832" s="32">
        <f>SUM(_xlfn.XLOOKUP(B832,freq!$A$2:$A$40,freq!$B$2:$B$40,0),_xlfn.XLOOKUP(C832,freq!$A$2:$A$40,freq!$B$2:$B$40,0),_xlfn.XLOOKUP(D832,freq!$A$2:$A$40,freq!$B$2:$B$40,0),_xlfn.XLOOKUP(E832,freq!$A$2:$A$40,freq!$B$2:$B$40,0),_xlfn.XLOOKUP(F832,freq!$A$2:$A$40,freq!$B$2:$B$40,0),_xlfn.XLOOKUP(G832,freq!$A$2:$A$40,freq!$B$2:$B$40,0),_xlfn.XLOOKUP(H832,freq!$A$2:$A$40,freq!$B$2:$B$40,0),_xlfn.XLOOKUP(I832,freq!$A$2:$A$40,freq!$B$2:$B$40,0),_xlfn.XLOOKUP(J832,freq!$A$2:$A$40,freq!$B$2:$B$40,0),_xlfn.XLOOKUP(K832,freq!$A$2:$A$40,freq!$B$2:$B$40,0),_xlfn.XLOOKUP(L832,freq!$A$2:$A$40,freq!$B$2:$B$40,0),_xlfn.XLOOKUP(M832,freq!$A$2:$A$40,freq!$B$2:$B$40,0),_xlfn.XLOOKUP(N832,freq!$A$2:$A$40,freq!$B$2:$B$40,0),_xlfn.XLOOKUP(O832,freq!$A$2:$A$40,freq!$B$2:$B$40,0),_xlfn.XLOOKUP(P832,freq!$A$2:$A$40,freq!$B$2:$B$40,0),_xlfn.XLOOKUP(Q832,freq!$A$2:$A$40,freq!$B$2:$B$40,0),_xlfn.XLOOKUP(R832,freq!$A$2:$A$40,freq!$B$2:$B$40,0),_xlfn.XLOOKUP(S832,freq!$A$2:$A$40,freq!$B$2:$B$40,0),_xlfn.XLOOKUP(T832,freq!$A$2:$A$40,freq!$B$2:$B$40,0),_xlfn.XLOOKUP(U832,freq!$A$2:$A$40,freq!$B$2:$B$40,0),_xlfn.XLOOKUP(V832,freq!$A$2:$A$40,freq!$B$2:$B$40,0))</f>
        <v>55.370000000000005</v>
      </c>
    </row>
    <row r="833" spans="1:23" x14ac:dyDescent="0.35">
      <c r="A833" s="32" t="s">
        <v>1921</v>
      </c>
      <c r="B833" s="32" t="s">
        <v>3</v>
      </c>
      <c r="C833" s="32" t="s">
        <v>3</v>
      </c>
      <c r="D833" s="32" t="s">
        <v>0</v>
      </c>
      <c r="E833" s="32" t="s">
        <v>43</v>
      </c>
      <c r="F833" s="32" t="s">
        <v>38</v>
      </c>
      <c r="G833" s="32" t="s">
        <v>40</v>
      </c>
      <c r="H833" s="32" t="s">
        <v>32</v>
      </c>
      <c r="I833" s="32" t="s">
        <v>4</v>
      </c>
      <c r="J833" s="32" t="s">
        <v>49</v>
      </c>
      <c r="K833" s="32" t="s">
        <v>31</v>
      </c>
      <c r="L833" s="32" t="s">
        <v>46</v>
      </c>
      <c r="M833" s="32">
        <v>4</v>
      </c>
      <c r="N833" s="32" t="s">
        <v>33</v>
      </c>
      <c r="O833" s="32" t="s">
        <v>36</v>
      </c>
      <c r="P833" s="32">
        <v>6</v>
      </c>
      <c r="Q833" s="32" t="s">
        <v>3</v>
      </c>
      <c r="R833" s="32" t="s">
        <v>1</v>
      </c>
      <c r="S833" s="32" t="s">
        <v>59</v>
      </c>
      <c r="T833" s="32" t="s">
        <v>53</v>
      </c>
      <c r="U833" s="32">
        <v>5</v>
      </c>
      <c r="V833" s="32" t="s">
        <v>59</v>
      </c>
      <c r="W833" s="32">
        <f>SUM(_xlfn.XLOOKUP(B833,freq!$A$2:$A$40,freq!$B$2:$B$40,0),_xlfn.XLOOKUP(C833,freq!$A$2:$A$40,freq!$B$2:$B$40,0),_xlfn.XLOOKUP(D833,freq!$A$2:$A$40,freq!$B$2:$B$40,0),_xlfn.XLOOKUP(E833,freq!$A$2:$A$40,freq!$B$2:$B$40,0),_xlfn.XLOOKUP(F833,freq!$A$2:$A$40,freq!$B$2:$B$40,0),_xlfn.XLOOKUP(G833,freq!$A$2:$A$40,freq!$B$2:$B$40,0),_xlfn.XLOOKUP(H833,freq!$A$2:$A$40,freq!$B$2:$B$40,0),_xlfn.XLOOKUP(I833,freq!$A$2:$A$40,freq!$B$2:$B$40,0),_xlfn.XLOOKUP(J833,freq!$A$2:$A$40,freq!$B$2:$B$40,0),_xlfn.XLOOKUP(K833,freq!$A$2:$A$40,freq!$B$2:$B$40,0),_xlfn.XLOOKUP(L833,freq!$A$2:$A$40,freq!$B$2:$B$40,0),_xlfn.XLOOKUP(M833,freq!$A$2:$A$40,freq!$B$2:$B$40,0),_xlfn.XLOOKUP(N833,freq!$A$2:$A$40,freq!$B$2:$B$40,0),_xlfn.XLOOKUP(O833,freq!$A$2:$A$40,freq!$B$2:$B$40,0),_xlfn.XLOOKUP(P833,freq!$A$2:$A$40,freq!$B$2:$B$40,0),_xlfn.XLOOKUP(Q833,freq!$A$2:$A$40,freq!$B$2:$B$40,0),_xlfn.XLOOKUP(R833,freq!$A$2:$A$40,freq!$B$2:$B$40,0),_xlfn.XLOOKUP(S833,freq!$A$2:$A$40,freq!$B$2:$B$40,0),_xlfn.XLOOKUP(T833,freq!$A$2:$A$40,freq!$B$2:$B$40,0),_xlfn.XLOOKUP(U833,freq!$A$2:$A$40,freq!$B$2:$B$40,0),_xlfn.XLOOKUP(V833,freq!$A$2:$A$40,freq!$B$2:$B$40,0))</f>
        <v>55.360000000000014</v>
      </c>
    </row>
    <row r="834" spans="1:23" x14ac:dyDescent="0.35">
      <c r="A834" s="32" t="s">
        <v>1326</v>
      </c>
      <c r="B834" s="32" t="s">
        <v>35</v>
      </c>
      <c r="C834" s="32">
        <v>1</v>
      </c>
      <c r="D834" s="32" t="s">
        <v>0</v>
      </c>
      <c r="E834" s="32">
        <v>5</v>
      </c>
      <c r="F834" s="32" t="s">
        <v>45</v>
      </c>
      <c r="G834" s="32" t="s">
        <v>32</v>
      </c>
      <c r="H834" s="32" t="s">
        <v>31</v>
      </c>
      <c r="I834" s="32">
        <v>3</v>
      </c>
      <c r="J834" s="32">
        <v>6</v>
      </c>
      <c r="K834" s="32">
        <v>3</v>
      </c>
      <c r="L834" s="32" t="s">
        <v>0</v>
      </c>
      <c r="M834" s="32" t="s">
        <v>41</v>
      </c>
      <c r="N834" s="32" t="s">
        <v>41</v>
      </c>
      <c r="O834" s="32" t="s">
        <v>40</v>
      </c>
      <c r="P834" s="32" t="s">
        <v>38</v>
      </c>
      <c r="Q834" s="32" t="s">
        <v>31</v>
      </c>
      <c r="R834" s="32" t="s">
        <v>46</v>
      </c>
      <c r="S834" s="32" t="s">
        <v>29</v>
      </c>
      <c r="T834" s="32" t="s">
        <v>46</v>
      </c>
      <c r="U834" s="32" t="s">
        <v>50</v>
      </c>
      <c r="V834" s="32" t="s">
        <v>50</v>
      </c>
      <c r="W834" s="32">
        <f>SUM(_xlfn.XLOOKUP(B834,freq!$A$2:$A$40,freq!$B$2:$B$40,0),_xlfn.XLOOKUP(C834,freq!$A$2:$A$40,freq!$B$2:$B$40,0),_xlfn.XLOOKUP(D834,freq!$A$2:$A$40,freq!$B$2:$B$40,0),_xlfn.XLOOKUP(E834,freq!$A$2:$A$40,freq!$B$2:$B$40,0),_xlfn.XLOOKUP(F834,freq!$A$2:$A$40,freq!$B$2:$B$40,0),_xlfn.XLOOKUP(G834,freq!$A$2:$A$40,freq!$B$2:$B$40,0),_xlfn.XLOOKUP(H834,freq!$A$2:$A$40,freq!$B$2:$B$40,0),_xlfn.XLOOKUP(I834,freq!$A$2:$A$40,freq!$B$2:$B$40,0),_xlfn.XLOOKUP(J834,freq!$A$2:$A$40,freq!$B$2:$B$40,0),_xlfn.XLOOKUP(K834,freq!$A$2:$A$40,freq!$B$2:$B$40,0),_xlfn.XLOOKUP(L834,freq!$A$2:$A$40,freq!$B$2:$B$40,0),_xlfn.XLOOKUP(M834,freq!$A$2:$A$40,freq!$B$2:$B$40,0),_xlfn.XLOOKUP(N834,freq!$A$2:$A$40,freq!$B$2:$B$40,0),_xlfn.XLOOKUP(O834,freq!$A$2:$A$40,freq!$B$2:$B$40,0),_xlfn.XLOOKUP(P834,freq!$A$2:$A$40,freq!$B$2:$B$40,0),_xlfn.XLOOKUP(Q834,freq!$A$2:$A$40,freq!$B$2:$B$40,0),_xlfn.XLOOKUP(R834,freq!$A$2:$A$40,freq!$B$2:$B$40,0),_xlfn.XLOOKUP(S834,freq!$A$2:$A$40,freq!$B$2:$B$40,0),_xlfn.XLOOKUP(T834,freq!$A$2:$A$40,freq!$B$2:$B$40,0),_xlfn.XLOOKUP(U834,freq!$A$2:$A$40,freq!$B$2:$B$40,0),_xlfn.XLOOKUP(V834,freq!$A$2:$A$40,freq!$B$2:$B$40,0))</f>
        <v>55.24</v>
      </c>
    </row>
    <row r="835" spans="1:23" x14ac:dyDescent="0.35">
      <c r="A835" s="32" t="s">
        <v>509</v>
      </c>
      <c r="B835" s="32" t="s">
        <v>37</v>
      </c>
      <c r="C835" s="32" t="s">
        <v>38</v>
      </c>
      <c r="D835" s="32" t="s">
        <v>38</v>
      </c>
      <c r="E835" s="32" t="s">
        <v>29</v>
      </c>
      <c r="F835" s="32" t="s">
        <v>33</v>
      </c>
      <c r="G835" s="32" t="s">
        <v>4</v>
      </c>
      <c r="H835" s="32" t="s">
        <v>45</v>
      </c>
      <c r="I835" s="32">
        <v>3</v>
      </c>
      <c r="J835" s="32" t="s">
        <v>35</v>
      </c>
      <c r="K835" s="32">
        <v>1</v>
      </c>
      <c r="L835" s="32" t="s">
        <v>41</v>
      </c>
      <c r="M835" s="32">
        <v>6</v>
      </c>
      <c r="N835" s="32" t="s">
        <v>46</v>
      </c>
      <c r="O835" s="32" t="s">
        <v>28</v>
      </c>
      <c r="P835" s="32" t="s">
        <v>4</v>
      </c>
      <c r="Q835" s="32" t="s">
        <v>41</v>
      </c>
      <c r="R835" s="32" t="s">
        <v>30</v>
      </c>
      <c r="S835" s="32" t="s">
        <v>29</v>
      </c>
      <c r="T835" s="32">
        <v>6</v>
      </c>
      <c r="U835" s="32" t="s">
        <v>41</v>
      </c>
      <c r="V835" s="32" t="s">
        <v>58</v>
      </c>
      <c r="W835" s="32">
        <f>SUM(_xlfn.XLOOKUP(B835,freq!$A$2:$A$40,freq!$B$2:$B$40,0),_xlfn.XLOOKUP(C835,freq!$A$2:$A$40,freq!$B$2:$B$40,0),_xlfn.XLOOKUP(D835,freq!$A$2:$A$40,freq!$B$2:$B$40,0),_xlfn.XLOOKUP(E835,freq!$A$2:$A$40,freq!$B$2:$B$40,0),_xlfn.XLOOKUP(F835,freq!$A$2:$A$40,freq!$B$2:$B$40,0),_xlfn.XLOOKUP(G835,freq!$A$2:$A$40,freq!$B$2:$B$40,0),_xlfn.XLOOKUP(H835,freq!$A$2:$A$40,freq!$B$2:$B$40,0),_xlfn.XLOOKUP(I835,freq!$A$2:$A$40,freq!$B$2:$B$40,0),_xlfn.XLOOKUP(J835,freq!$A$2:$A$40,freq!$B$2:$B$40,0),_xlfn.XLOOKUP(K835,freq!$A$2:$A$40,freq!$B$2:$B$40,0),_xlfn.XLOOKUP(L835,freq!$A$2:$A$40,freq!$B$2:$B$40,0),_xlfn.XLOOKUP(M835,freq!$A$2:$A$40,freq!$B$2:$B$40,0),_xlfn.XLOOKUP(N835,freq!$A$2:$A$40,freq!$B$2:$B$40,0),_xlfn.XLOOKUP(O835,freq!$A$2:$A$40,freq!$B$2:$B$40,0),_xlfn.XLOOKUP(P835,freq!$A$2:$A$40,freq!$B$2:$B$40,0),_xlfn.XLOOKUP(Q835,freq!$A$2:$A$40,freq!$B$2:$B$40,0),_xlfn.XLOOKUP(R835,freq!$A$2:$A$40,freq!$B$2:$B$40,0),_xlfn.XLOOKUP(S835,freq!$A$2:$A$40,freq!$B$2:$B$40,0),_xlfn.XLOOKUP(T835,freq!$A$2:$A$40,freq!$B$2:$B$40,0),_xlfn.XLOOKUP(U835,freq!$A$2:$A$40,freq!$B$2:$B$40,0),_xlfn.XLOOKUP(V835,freq!$A$2:$A$40,freq!$B$2:$B$40,0))</f>
        <v>55.230000000000004</v>
      </c>
    </row>
    <row r="836" spans="1:23" x14ac:dyDescent="0.35">
      <c r="A836" s="32" t="s">
        <v>1129</v>
      </c>
      <c r="B836" s="32" t="s">
        <v>46</v>
      </c>
      <c r="C836" s="32">
        <v>7</v>
      </c>
      <c r="D836" s="32" t="s">
        <v>2</v>
      </c>
      <c r="E836" s="32">
        <v>2</v>
      </c>
      <c r="F836" s="32" t="s">
        <v>31</v>
      </c>
      <c r="G836" s="32" t="s">
        <v>34</v>
      </c>
      <c r="H836" s="32">
        <v>1</v>
      </c>
      <c r="I836" s="32" t="s">
        <v>29</v>
      </c>
      <c r="J836" s="32">
        <v>6</v>
      </c>
      <c r="K836" s="32">
        <v>1</v>
      </c>
      <c r="L836" s="32" t="s">
        <v>32</v>
      </c>
      <c r="M836" s="32" t="s">
        <v>35</v>
      </c>
      <c r="N836" s="32">
        <v>0</v>
      </c>
      <c r="O836" s="32" t="s">
        <v>4</v>
      </c>
      <c r="P836" s="32" t="s">
        <v>31</v>
      </c>
      <c r="Q836" s="32" t="s">
        <v>50</v>
      </c>
      <c r="R836" s="32" t="s">
        <v>40</v>
      </c>
      <c r="S836" s="32" t="s">
        <v>31</v>
      </c>
      <c r="T836" s="32" t="s">
        <v>40</v>
      </c>
      <c r="U836" s="32" t="s">
        <v>32</v>
      </c>
      <c r="V836" s="32">
        <v>5</v>
      </c>
      <c r="W836" s="32">
        <f>SUM(_xlfn.XLOOKUP(B836,freq!$A$2:$A$40,freq!$B$2:$B$40,0),_xlfn.XLOOKUP(C836,freq!$A$2:$A$40,freq!$B$2:$B$40,0),_xlfn.XLOOKUP(D836,freq!$A$2:$A$40,freq!$B$2:$B$40,0),_xlfn.XLOOKUP(E836,freq!$A$2:$A$40,freq!$B$2:$B$40,0),_xlfn.XLOOKUP(F836,freq!$A$2:$A$40,freq!$B$2:$B$40,0),_xlfn.XLOOKUP(G836,freq!$A$2:$A$40,freq!$B$2:$B$40,0),_xlfn.XLOOKUP(H836,freq!$A$2:$A$40,freq!$B$2:$B$40,0),_xlfn.XLOOKUP(I836,freq!$A$2:$A$40,freq!$B$2:$B$40,0),_xlfn.XLOOKUP(J836,freq!$A$2:$A$40,freq!$B$2:$B$40,0),_xlfn.XLOOKUP(K836,freq!$A$2:$A$40,freq!$B$2:$B$40,0),_xlfn.XLOOKUP(L836,freq!$A$2:$A$40,freq!$B$2:$B$40,0),_xlfn.XLOOKUP(M836,freq!$A$2:$A$40,freq!$B$2:$B$40,0),_xlfn.XLOOKUP(N836,freq!$A$2:$A$40,freq!$B$2:$B$40,0),_xlfn.XLOOKUP(O836,freq!$A$2:$A$40,freq!$B$2:$B$40,0),_xlfn.XLOOKUP(P836,freq!$A$2:$A$40,freq!$B$2:$B$40,0),_xlfn.XLOOKUP(Q836,freq!$A$2:$A$40,freq!$B$2:$B$40,0),_xlfn.XLOOKUP(R836,freq!$A$2:$A$40,freq!$B$2:$B$40,0),_xlfn.XLOOKUP(S836,freq!$A$2:$A$40,freq!$B$2:$B$40,0),_xlfn.XLOOKUP(T836,freq!$A$2:$A$40,freq!$B$2:$B$40,0),_xlfn.XLOOKUP(U836,freq!$A$2:$A$40,freq!$B$2:$B$40,0),_xlfn.XLOOKUP(V836,freq!$A$2:$A$40,freq!$B$2:$B$40,0))</f>
        <v>55.220000000000006</v>
      </c>
    </row>
    <row r="837" spans="1:23" x14ac:dyDescent="0.35">
      <c r="A837" s="32" t="s">
        <v>704</v>
      </c>
      <c r="B837" s="32" t="s">
        <v>30</v>
      </c>
      <c r="C837" s="32" t="s">
        <v>43</v>
      </c>
      <c r="D837" s="32" t="s">
        <v>42</v>
      </c>
      <c r="E837" s="32" t="s">
        <v>45</v>
      </c>
      <c r="F837" s="32" t="s">
        <v>0</v>
      </c>
      <c r="G837" s="32" t="s">
        <v>32</v>
      </c>
      <c r="H837" s="32">
        <v>4</v>
      </c>
      <c r="I837" s="32" t="s">
        <v>35</v>
      </c>
      <c r="J837" s="32" t="s">
        <v>35</v>
      </c>
      <c r="K837" s="32" t="s">
        <v>34</v>
      </c>
      <c r="L837" s="32" t="s">
        <v>50</v>
      </c>
      <c r="M837" s="32" t="s">
        <v>59</v>
      </c>
      <c r="N837" s="32" t="s">
        <v>44</v>
      </c>
      <c r="O837" s="32">
        <v>5</v>
      </c>
      <c r="P837" s="32">
        <v>5</v>
      </c>
      <c r="Q837" s="32">
        <v>6</v>
      </c>
      <c r="R837" s="32" t="s">
        <v>43</v>
      </c>
      <c r="S837" s="32" t="s">
        <v>53</v>
      </c>
      <c r="T837" s="32" t="s">
        <v>4</v>
      </c>
      <c r="U837" s="32" t="s">
        <v>56</v>
      </c>
      <c r="V837" s="32" t="s">
        <v>1</v>
      </c>
      <c r="W837" s="32">
        <f>SUM(_xlfn.XLOOKUP(B837,freq!$A$2:$A$40,freq!$B$2:$B$40,0),_xlfn.XLOOKUP(C837,freq!$A$2:$A$40,freq!$B$2:$B$40,0),_xlfn.XLOOKUP(D837,freq!$A$2:$A$40,freq!$B$2:$B$40,0),_xlfn.XLOOKUP(E837,freq!$A$2:$A$40,freq!$B$2:$B$40,0),_xlfn.XLOOKUP(F837,freq!$A$2:$A$40,freq!$B$2:$B$40,0),_xlfn.XLOOKUP(G837,freq!$A$2:$A$40,freq!$B$2:$B$40,0),_xlfn.XLOOKUP(H837,freq!$A$2:$A$40,freq!$B$2:$B$40,0),_xlfn.XLOOKUP(I837,freq!$A$2:$A$40,freq!$B$2:$B$40,0),_xlfn.XLOOKUP(J837,freq!$A$2:$A$40,freq!$B$2:$B$40,0),_xlfn.XLOOKUP(K837,freq!$A$2:$A$40,freq!$B$2:$B$40,0),_xlfn.XLOOKUP(L837,freq!$A$2:$A$40,freq!$B$2:$B$40,0),_xlfn.XLOOKUP(M837,freq!$A$2:$A$40,freq!$B$2:$B$40,0),_xlfn.XLOOKUP(N837,freq!$A$2:$A$40,freq!$B$2:$B$40,0),_xlfn.XLOOKUP(O837,freq!$A$2:$A$40,freq!$B$2:$B$40,0),_xlfn.XLOOKUP(P837,freq!$A$2:$A$40,freq!$B$2:$B$40,0),_xlfn.XLOOKUP(Q837,freq!$A$2:$A$40,freq!$B$2:$B$40,0),_xlfn.XLOOKUP(R837,freq!$A$2:$A$40,freq!$B$2:$B$40,0),_xlfn.XLOOKUP(S837,freq!$A$2:$A$40,freq!$B$2:$B$40,0),_xlfn.XLOOKUP(T837,freq!$A$2:$A$40,freq!$B$2:$B$40,0),_xlfn.XLOOKUP(U837,freq!$A$2:$A$40,freq!$B$2:$B$40,0),_xlfn.XLOOKUP(V837,freq!$A$2:$A$40,freq!$B$2:$B$40,0))</f>
        <v>55.219999999999992</v>
      </c>
    </row>
    <row r="838" spans="1:23" x14ac:dyDescent="0.35">
      <c r="A838" s="32" t="s">
        <v>1338</v>
      </c>
      <c r="B838" s="32" t="s">
        <v>4</v>
      </c>
      <c r="C838" s="32">
        <v>0</v>
      </c>
      <c r="D838" s="32" t="s">
        <v>38</v>
      </c>
      <c r="E838" s="32" t="s">
        <v>35</v>
      </c>
      <c r="F838" s="32">
        <v>3</v>
      </c>
      <c r="G838" s="32" t="s">
        <v>33</v>
      </c>
      <c r="H838" s="32">
        <v>5</v>
      </c>
      <c r="I838" s="32">
        <v>1</v>
      </c>
      <c r="J838" s="32" t="s">
        <v>42</v>
      </c>
      <c r="K838" s="32" t="s">
        <v>48</v>
      </c>
      <c r="L838" s="32" t="s">
        <v>44</v>
      </c>
      <c r="M838" s="32" t="s">
        <v>48</v>
      </c>
      <c r="N838" s="32">
        <v>6</v>
      </c>
      <c r="O838" s="32" t="s">
        <v>48</v>
      </c>
      <c r="P838" s="32">
        <v>1</v>
      </c>
      <c r="Q838" s="32">
        <v>3</v>
      </c>
      <c r="R838" s="32" t="s">
        <v>33</v>
      </c>
      <c r="S838" s="32" t="s">
        <v>35</v>
      </c>
      <c r="T838" s="32">
        <v>4</v>
      </c>
      <c r="U838" s="32" t="s">
        <v>35</v>
      </c>
      <c r="V838" s="32" t="s">
        <v>34</v>
      </c>
      <c r="W838" s="32">
        <f>SUM(_xlfn.XLOOKUP(B838,freq!$A$2:$A$40,freq!$B$2:$B$40,0),_xlfn.XLOOKUP(C838,freq!$A$2:$A$40,freq!$B$2:$B$40,0),_xlfn.XLOOKUP(D838,freq!$A$2:$A$40,freq!$B$2:$B$40,0),_xlfn.XLOOKUP(E838,freq!$A$2:$A$40,freq!$B$2:$B$40,0),_xlfn.XLOOKUP(F838,freq!$A$2:$A$40,freq!$B$2:$B$40,0),_xlfn.XLOOKUP(G838,freq!$A$2:$A$40,freq!$B$2:$B$40,0),_xlfn.XLOOKUP(H838,freq!$A$2:$A$40,freq!$B$2:$B$40,0),_xlfn.XLOOKUP(I838,freq!$A$2:$A$40,freq!$B$2:$B$40,0),_xlfn.XLOOKUP(J838,freq!$A$2:$A$40,freq!$B$2:$B$40,0),_xlfn.XLOOKUP(K838,freq!$A$2:$A$40,freq!$B$2:$B$40,0),_xlfn.XLOOKUP(L838,freq!$A$2:$A$40,freq!$B$2:$B$40,0),_xlfn.XLOOKUP(M838,freq!$A$2:$A$40,freq!$B$2:$B$40,0),_xlfn.XLOOKUP(N838,freq!$A$2:$A$40,freq!$B$2:$B$40,0),_xlfn.XLOOKUP(O838,freq!$A$2:$A$40,freq!$B$2:$B$40,0),_xlfn.XLOOKUP(P838,freq!$A$2:$A$40,freq!$B$2:$B$40,0),_xlfn.XLOOKUP(Q838,freq!$A$2:$A$40,freq!$B$2:$B$40,0),_xlfn.XLOOKUP(R838,freq!$A$2:$A$40,freq!$B$2:$B$40,0),_xlfn.XLOOKUP(S838,freq!$A$2:$A$40,freq!$B$2:$B$40,0),_xlfn.XLOOKUP(T838,freq!$A$2:$A$40,freq!$B$2:$B$40,0),_xlfn.XLOOKUP(U838,freq!$A$2:$A$40,freq!$B$2:$B$40,0),_xlfn.XLOOKUP(V838,freq!$A$2:$A$40,freq!$B$2:$B$40,0))</f>
        <v>55.199999999999996</v>
      </c>
    </row>
    <row r="839" spans="1:23" x14ac:dyDescent="0.35">
      <c r="A839" s="32" t="s">
        <v>1520</v>
      </c>
      <c r="B839" s="32" t="s">
        <v>4</v>
      </c>
      <c r="C839" s="32" t="s">
        <v>38</v>
      </c>
      <c r="D839" s="32">
        <v>9</v>
      </c>
      <c r="E839" s="32" t="s">
        <v>30</v>
      </c>
      <c r="F839" s="32" t="s">
        <v>45</v>
      </c>
      <c r="G839" s="32" t="s">
        <v>48</v>
      </c>
      <c r="H839" s="32" t="s">
        <v>2</v>
      </c>
      <c r="I839" s="32">
        <v>4</v>
      </c>
      <c r="J839" s="32" t="s">
        <v>46</v>
      </c>
      <c r="K839" s="32" t="s">
        <v>42</v>
      </c>
      <c r="L839" s="32" t="s">
        <v>29</v>
      </c>
      <c r="M839" s="32" t="s">
        <v>50</v>
      </c>
      <c r="N839" s="32" t="s">
        <v>43</v>
      </c>
      <c r="O839" s="32" t="s">
        <v>28</v>
      </c>
      <c r="P839" s="32">
        <v>6</v>
      </c>
      <c r="Q839" s="32" t="s">
        <v>4</v>
      </c>
      <c r="R839" s="32" t="s">
        <v>58</v>
      </c>
      <c r="S839" s="32" t="s">
        <v>59</v>
      </c>
      <c r="T839" s="32" t="s">
        <v>58</v>
      </c>
      <c r="U839" s="32" t="s">
        <v>28</v>
      </c>
      <c r="V839" s="32" t="s">
        <v>35</v>
      </c>
      <c r="W839" s="32">
        <f>SUM(_xlfn.XLOOKUP(B839,freq!$A$2:$A$40,freq!$B$2:$B$40,0),_xlfn.XLOOKUP(C839,freq!$A$2:$A$40,freq!$B$2:$B$40,0),_xlfn.XLOOKUP(D839,freq!$A$2:$A$40,freq!$B$2:$B$40,0),_xlfn.XLOOKUP(E839,freq!$A$2:$A$40,freq!$B$2:$B$40,0),_xlfn.XLOOKUP(F839,freq!$A$2:$A$40,freq!$B$2:$B$40,0),_xlfn.XLOOKUP(G839,freq!$A$2:$A$40,freq!$B$2:$B$40,0),_xlfn.XLOOKUP(H839,freq!$A$2:$A$40,freq!$B$2:$B$40,0),_xlfn.XLOOKUP(I839,freq!$A$2:$A$40,freq!$B$2:$B$40,0),_xlfn.XLOOKUP(J839,freq!$A$2:$A$40,freq!$B$2:$B$40,0),_xlfn.XLOOKUP(K839,freq!$A$2:$A$40,freq!$B$2:$B$40,0),_xlfn.XLOOKUP(L839,freq!$A$2:$A$40,freq!$B$2:$B$40,0),_xlfn.XLOOKUP(M839,freq!$A$2:$A$40,freq!$B$2:$B$40,0),_xlfn.XLOOKUP(N839,freq!$A$2:$A$40,freq!$B$2:$B$40,0),_xlfn.XLOOKUP(O839,freq!$A$2:$A$40,freq!$B$2:$B$40,0),_xlfn.XLOOKUP(P839,freq!$A$2:$A$40,freq!$B$2:$B$40,0),_xlfn.XLOOKUP(Q839,freq!$A$2:$A$40,freq!$B$2:$B$40,0),_xlfn.XLOOKUP(R839,freq!$A$2:$A$40,freq!$B$2:$B$40,0),_xlfn.XLOOKUP(S839,freq!$A$2:$A$40,freq!$B$2:$B$40,0),_xlfn.XLOOKUP(T839,freq!$A$2:$A$40,freq!$B$2:$B$40,0),_xlfn.XLOOKUP(U839,freq!$A$2:$A$40,freq!$B$2:$B$40,0),_xlfn.XLOOKUP(V839,freq!$A$2:$A$40,freq!$B$2:$B$40,0))</f>
        <v>55.17</v>
      </c>
    </row>
    <row r="840" spans="1:23" x14ac:dyDescent="0.35">
      <c r="A840" s="32" t="s">
        <v>1084</v>
      </c>
      <c r="B840" s="32" t="s">
        <v>49</v>
      </c>
      <c r="C840" s="32" t="s">
        <v>46</v>
      </c>
      <c r="D840" s="32" t="s">
        <v>53</v>
      </c>
      <c r="E840" s="32" t="s">
        <v>32</v>
      </c>
      <c r="F840" s="32" t="s">
        <v>4</v>
      </c>
      <c r="G840" s="32" t="s">
        <v>48</v>
      </c>
      <c r="H840" s="32">
        <v>9</v>
      </c>
      <c r="I840" s="32" t="s">
        <v>43</v>
      </c>
      <c r="J840" s="32" t="s">
        <v>58</v>
      </c>
      <c r="K840" s="32">
        <v>1</v>
      </c>
      <c r="L840" s="32" t="s">
        <v>1</v>
      </c>
      <c r="M840" s="32" t="s">
        <v>46</v>
      </c>
      <c r="N840" s="32" t="s">
        <v>0</v>
      </c>
      <c r="O840" s="32" t="s">
        <v>4</v>
      </c>
      <c r="P840" s="32" t="s">
        <v>38</v>
      </c>
      <c r="Q840" s="32">
        <v>2</v>
      </c>
      <c r="R840" s="32" t="s">
        <v>46</v>
      </c>
      <c r="S840" s="32" t="s">
        <v>32</v>
      </c>
      <c r="T840" s="32" t="s">
        <v>48</v>
      </c>
      <c r="U840" s="32" t="s">
        <v>38</v>
      </c>
      <c r="V840" s="32" t="s">
        <v>48</v>
      </c>
      <c r="W840" s="32">
        <f>SUM(_xlfn.XLOOKUP(B840,freq!$A$2:$A$40,freq!$B$2:$B$40,0),_xlfn.XLOOKUP(C840,freq!$A$2:$A$40,freq!$B$2:$B$40,0),_xlfn.XLOOKUP(D840,freq!$A$2:$A$40,freq!$B$2:$B$40,0),_xlfn.XLOOKUP(E840,freq!$A$2:$A$40,freq!$B$2:$B$40,0),_xlfn.XLOOKUP(F840,freq!$A$2:$A$40,freq!$B$2:$B$40,0),_xlfn.XLOOKUP(G840,freq!$A$2:$A$40,freq!$B$2:$B$40,0),_xlfn.XLOOKUP(H840,freq!$A$2:$A$40,freq!$B$2:$B$40,0),_xlfn.XLOOKUP(I840,freq!$A$2:$A$40,freq!$B$2:$B$40,0),_xlfn.XLOOKUP(J840,freq!$A$2:$A$40,freq!$B$2:$B$40,0),_xlfn.XLOOKUP(K840,freq!$A$2:$A$40,freq!$B$2:$B$40,0),_xlfn.XLOOKUP(L840,freq!$A$2:$A$40,freq!$B$2:$B$40,0),_xlfn.XLOOKUP(M840,freq!$A$2:$A$40,freq!$B$2:$B$40,0),_xlfn.XLOOKUP(N840,freq!$A$2:$A$40,freq!$B$2:$B$40,0),_xlfn.XLOOKUP(O840,freq!$A$2:$A$40,freq!$B$2:$B$40,0),_xlfn.XLOOKUP(P840,freq!$A$2:$A$40,freq!$B$2:$B$40,0),_xlfn.XLOOKUP(Q840,freq!$A$2:$A$40,freq!$B$2:$B$40,0),_xlfn.XLOOKUP(R840,freq!$A$2:$A$40,freq!$B$2:$B$40,0),_xlfn.XLOOKUP(S840,freq!$A$2:$A$40,freq!$B$2:$B$40,0),_xlfn.XLOOKUP(T840,freq!$A$2:$A$40,freq!$B$2:$B$40,0),_xlfn.XLOOKUP(U840,freq!$A$2:$A$40,freq!$B$2:$B$40,0),_xlfn.XLOOKUP(V840,freq!$A$2:$A$40,freq!$B$2:$B$40,0))</f>
        <v>55.150000000000006</v>
      </c>
    </row>
    <row r="841" spans="1:23" x14ac:dyDescent="0.35">
      <c r="A841" s="32" t="s">
        <v>1271</v>
      </c>
      <c r="B841" s="32">
        <v>9</v>
      </c>
      <c r="C841" s="32" t="s">
        <v>33</v>
      </c>
      <c r="D841" s="32">
        <v>3</v>
      </c>
      <c r="E841" s="32" t="s">
        <v>59</v>
      </c>
      <c r="F841" s="32" t="s">
        <v>3</v>
      </c>
      <c r="G841" s="32" t="s">
        <v>3</v>
      </c>
      <c r="H841" s="32">
        <v>0</v>
      </c>
      <c r="I841" s="32" t="s">
        <v>35</v>
      </c>
      <c r="J841" s="32" t="s">
        <v>34</v>
      </c>
      <c r="K841" s="32" t="s">
        <v>37</v>
      </c>
      <c r="L841" s="32" t="s">
        <v>53</v>
      </c>
      <c r="M841" s="32" t="s">
        <v>53</v>
      </c>
      <c r="N841" s="32">
        <v>3</v>
      </c>
      <c r="O841" s="32" t="s">
        <v>56</v>
      </c>
      <c r="P841" s="32" t="s">
        <v>48</v>
      </c>
      <c r="Q841" s="32" t="s">
        <v>0</v>
      </c>
      <c r="R841" s="32" t="s">
        <v>36</v>
      </c>
      <c r="S841" s="32" t="s">
        <v>49</v>
      </c>
      <c r="T841" s="32">
        <v>6</v>
      </c>
      <c r="U841" s="32" t="s">
        <v>48</v>
      </c>
      <c r="V841" s="32" t="s">
        <v>33</v>
      </c>
      <c r="W841" s="32">
        <f>SUM(_xlfn.XLOOKUP(B841,freq!$A$2:$A$40,freq!$B$2:$B$40,0),_xlfn.XLOOKUP(C841,freq!$A$2:$A$40,freq!$B$2:$B$40,0),_xlfn.XLOOKUP(D841,freq!$A$2:$A$40,freq!$B$2:$B$40,0),_xlfn.XLOOKUP(E841,freq!$A$2:$A$40,freq!$B$2:$B$40,0),_xlfn.XLOOKUP(F841,freq!$A$2:$A$40,freq!$B$2:$B$40,0),_xlfn.XLOOKUP(G841,freq!$A$2:$A$40,freq!$B$2:$B$40,0),_xlfn.XLOOKUP(H841,freq!$A$2:$A$40,freq!$B$2:$B$40,0),_xlfn.XLOOKUP(I841,freq!$A$2:$A$40,freq!$B$2:$B$40,0),_xlfn.XLOOKUP(J841,freq!$A$2:$A$40,freq!$B$2:$B$40,0),_xlfn.XLOOKUP(K841,freq!$A$2:$A$40,freq!$B$2:$B$40,0),_xlfn.XLOOKUP(L841,freq!$A$2:$A$40,freq!$B$2:$B$40,0),_xlfn.XLOOKUP(M841,freq!$A$2:$A$40,freq!$B$2:$B$40,0),_xlfn.XLOOKUP(N841,freq!$A$2:$A$40,freq!$B$2:$B$40,0),_xlfn.XLOOKUP(O841,freq!$A$2:$A$40,freq!$B$2:$B$40,0),_xlfn.XLOOKUP(P841,freq!$A$2:$A$40,freq!$B$2:$B$40,0),_xlfn.XLOOKUP(Q841,freq!$A$2:$A$40,freq!$B$2:$B$40,0),_xlfn.XLOOKUP(R841,freq!$A$2:$A$40,freq!$B$2:$B$40,0),_xlfn.XLOOKUP(S841,freq!$A$2:$A$40,freq!$B$2:$B$40,0),_xlfn.XLOOKUP(T841,freq!$A$2:$A$40,freq!$B$2:$B$40,0),_xlfn.XLOOKUP(U841,freq!$A$2:$A$40,freq!$B$2:$B$40,0),_xlfn.XLOOKUP(V841,freq!$A$2:$A$40,freq!$B$2:$B$40,0))</f>
        <v>55.140000000000008</v>
      </c>
    </row>
    <row r="842" spans="1:23" x14ac:dyDescent="0.35">
      <c r="A842" s="32" t="s">
        <v>632</v>
      </c>
      <c r="B842" s="32" t="s">
        <v>40</v>
      </c>
      <c r="C842" s="32" t="s">
        <v>38</v>
      </c>
      <c r="D842" s="32" t="s">
        <v>53</v>
      </c>
      <c r="E842" s="32" t="s">
        <v>29</v>
      </c>
      <c r="F842" s="32" t="s">
        <v>35</v>
      </c>
      <c r="G842" s="32">
        <v>7</v>
      </c>
      <c r="H842" s="32">
        <v>0</v>
      </c>
      <c r="I842" s="32" t="s">
        <v>48</v>
      </c>
      <c r="J842" s="32" t="s">
        <v>0</v>
      </c>
      <c r="K842" s="32" t="s">
        <v>35</v>
      </c>
      <c r="L842" s="32" t="s">
        <v>44</v>
      </c>
      <c r="M842" s="32" t="s">
        <v>38</v>
      </c>
      <c r="N842" s="32" t="s">
        <v>37</v>
      </c>
      <c r="O842" s="32" t="s">
        <v>59</v>
      </c>
      <c r="P842" s="32" t="s">
        <v>59</v>
      </c>
      <c r="Q842" s="32" t="s">
        <v>34</v>
      </c>
      <c r="R842" s="32">
        <v>0</v>
      </c>
      <c r="S842" s="32" t="s">
        <v>32</v>
      </c>
      <c r="T842" s="32">
        <v>2</v>
      </c>
      <c r="U842" s="32">
        <v>3</v>
      </c>
      <c r="V842" s="32" t="s">
        <v>37</v>
      </c>
      <c r="W842" s="32">
        <f>SUM(_xlfn.XLOOKUP(B842,freq!$A$2:$A$40,freq!$B$2:$B$40,0),_xlfn.XLOOKUP(C842,freq!$A$2:$A$40,freq!$B$2:$B$40,0),_xlfn.XLOOKUP(D842,freq!$A$2:$A$40,freq!$B$2:$B$40,0),_xlfn.XLOOKUP(E842,freq!$A$2:$A$40,freq!$B$2:$B$40,0),_xlfn.XLOOKUP(F842,freq!$A$2:$A$40,freq!$B$2:$B$40,0),_xlfn.XLOOKUP(G842,freq!$A$2:$A$40,freq!$B$2:$B$40,0),_xlfn.XLOOKUP(H842,freq!$A$2:$A$40,freq!$B$2:$B$40,0),_xlfn.XLOOKUP(I842,freq!$A$2:$A$40,freq!$B$2:$B$40,0),_xlfn.XLOOKUP(J842,freq!$A$2:$A$40,freq!$B$2:$B$40,0),_xlfn.XLOOKUP(K842,freq!$A$2:$A$40,freq!$B$2:$B$40,0),_xlfn.XLOOKUP(L842,freq!$A$2:$A$40,freq!$B$2:$B$40,0),_xlfn.XLOOKUP(M842,freq!$A$2:$A$40,freq!$B$2:$B$40,0),_xlfn.XLOOKUP(N842,freq!$A$2:$A$40,freq!$B$2:$B$40,0),_xlfn.XLOOKUP(O842,freq!$A$2:$A$40,freq!$B$2:$B$40,0),_xlfn.XLOOKUP(P842,freq!$A$2:$A$40,freq!$B$2:$B$40,0),_xlfn.XLOOKUP(Q842,freq!$A$2:$A$40,freq!$B$2:$B$40,0),_xlfn.XLOOKUP(R842,freq!$A$2:$A$40,freq!$B$2:$B$40,0),_xlfn.XLOOKUP(S842,freq!$A$2:$A$40,freq!$B$2:$B$40,0),_xlfn.XLOOKUP(T842,freq!$A$2:$A$40,freq!$B$2:$B$40,0),_xlfn.XLOOKUP(U842,freq!$A$2:$A$40,freq!$B$2:$B$40,0),_xlfn.XLOOKUP(V842,freq!$A$2:$A$40,freq!$B$2:$B$40,0))</f>
        <v>55.080000000000005</v>
      </c>
    </row>
    <row r="843" spans="1:23" x14ac:dyDescent="0.35">
      <c r="A843" s="32" t="s">
        <v>895</v>
      </c>
      <c r="B843" s="32" t="s">
        <v>40</v>
      </c>
      <c r="C843" s="32" t="s">
        <v>46</v>
      </c>
      <c r="D843" s="32">
        <v>7</v>
      </c>
      <c r="E843" s="32" t="s">
        <v>31</v>
      </c>
      <c r="F843" s="32" t="s">
        <v>28</v>
      </c>
      <c r="G843" s="32" t="s">
        <v>40</v>
      </c>
      <c r="H843" s="32" t="s">
        <v>49</v>
      </c>
      <c r="I843" s="32" t="s">
        <v>44</v>
      </c>
      <c r="J843" s="32" t="s">
        <v>46</v>
      </c>
      <c r="K843" s="32" t="s">
        <v>53</v>
      </c>
      <c r="L843" s="32" t="s">
        <v>2</v>
      </c>
      <c r="M843" s="32" t="s">
        <v>2</v>
      </c>
      <c r="N843" s="32" t="s">
        <v>49</v>
      </c>
      <c r="O843" s="32">
        <v>9</v>
      </c>
      <c r="P843" s="32" t="s">
        <v>58</v>
      </c>
      <c r="Q843" s="32" t="s">
        <v>59</v>
      </c>
      <c r="R843" s="32" t="s">
        <v>36</v>
      </c>
      <c r="S843" s="32" t="s">
        <v>32</v>
      </c>
      <c r="T843" s="32" t="s">
        <v>56</v>
      </c>
      <c r="U843" s="32">
        <v>1</v>
      </c>
      <c r="V843" s="32" t="s">
        <v>53</v>
      </c>
      <c r="W843" s="32">
        <f>SUM(_xlfn.XLOOKUP(B843,freq!$A$2:$A$40,freq!$B$2:$B$40,0),_xlfn.XLOOKUP(C843,freq!$A$2:$A$40,freq!$B$2:$B$40,0),_xlfn.XLOOKUP(D843,freq!$A$2:$A$40,freq!$B$2:$B$40,0),_xlfn.XLOOKUP(E843,freq!$A$2:$A$40,freq!$B$2:$B$40,0),_xlfn.XLOOKUP(F843,freq!$A$2:$A$40,freq!$B$2:$B$40,0),_xlfn.XLOOKUP(G843,freq!$A$2:$A$40,freq!$B$2:$B$40,0),_xlfn.XLOOKUP(H843,freq!$A$2:$A$40,freq!$B$2:$B$40,0),_xlfn.XLOOKUP(I843,freq!$A$2:$A$40,freq!$B$2:$B$40,0),_xlfn.XLOOKUP(J843,freq!$A$2:$A$40,freq!$B$2:$B$40,0),_xlfn.XLOOKUP(K843,freq!$A$2:$A$40,freq!$B$2:$B$40,0),_xlfn.XLOOKUP(L843,freq!$A$2:$A$40,freq!$B$2:$B$40,0),_xlfn.XLOOKUP(M843,freq!$A$2:$A$40,freq!$B$2:$B$40,0),_xlfn.XLOOKUP(N843,freq!$A$2:$A$40,freq!$B$2:$B$40,0),_xlfn.XLOOKUP(O843,freq!$A$2:$A$40,freq!$B$2:$B$40,0),_xlfn.XLOOKUP(P843,freq!$A$2:$A$40,freq!$B$2:$B$40,0),_xlfn.XLOOKUP(Q843,freq!$A$2:$A$40,freq!$B$2:$B$40,0),_xlfn.XLOOKUP(R843,freq!$A$2:$A$40,freq!$B$2:$B$40,0),_xlfn.XLOOKUP(S843,freq!$A$2:$A$40,freq!$B$2:$B$40,0),_xlfn.XLOOKUP(T843,freq!$A$2:$A$40,freq!$B$2:$B$40,0),_xlfn.XLOOKUP(U843,freq!$A$2:$A$40,freq!$B$2:$B$40,0),_xlfn.XLOOKUP(V843,freq!$A$2:$A$40,freq!$B$2:$B$40,0))</f>
        <v>55.070000000000007</v>
      </c>
    </row>
    <row r="844" spans="1:23" x14ac:dyDescent="0.35">
      <c r="A844" s="32" t="s">
        <v>1156</v>
      </c>
      <c r="B844" s="32" t="s">
        <v>36</v>
      </c>
      <c r="C844" s="32" t="s">
        <v>2</v>
      </c>
      <c r="D844" s="32" t="s">
        <v>41</v>
      </c>
      <c r="E844" s="32" t="s">
        <v>30</v>
      </c>
      <c r="F844" s="32" t="s">
        <v>53</v>
      </c>
      <c r="G844" s="32">
        <v>7</v>
      </c>
      <c r="H844" s="32" t="s">
        <v>3</v>
      </c>
      <c r="I844" s="32" t="s">
        <v>50</v>
      </c>
      <c r="J844" s="32" t="s">
        <v>45</v>
      </c>
      <c r="K844" s="32">
        <v>2</v>
      </c>
      <c r="L844" s="32" t="s">
        <v>36</v>
      </c>
      <c r="M844" s="32" t="s">
        <v>2</v>
      </c>
      <c r="N844" s="32">
        <v>3</v>
      </c>
      <c r="O844" s="32">
        <v>8</v>
      </c>
      <c r="P844" s="32" t="s">
        <v>50</v>
      </c>
      <c r="Q844" s="32" t="s">
        <v>35</v>
      </c>
      <c r="R844" s="32" t="s">
        <v>32</v>
      </c>
      <c r="S844" s="32" t="s">
        <v>53</v>
      </c>
      <c r="T844" s="32">
        <v>8</v>
      </c>
      <c r="U844" s="32">
        <v>4</v>
      </c>
      <c r="V844" s="32" t="s">
        <v>43</v>
      </c>
      <c r="W844" s="32">
        <f>SUM(_xlfn.XLOOKUP(B844,freq!$A$2:$A$40,freq!$B$2:$B$40,0),_xlfn.XLOOKUP(C844,freq!$A$2:$A$40,freq!$B$2:$B$40,0),_xlfn.XLOOKUP(D844,freq!$A$2:$A$40,freq!$B$2:$B$40,0),_xlfn.XLOOKUP(E844,freq!$A$2:$A$40,freq!$B$2:$B$40,0),_xlfn.XLOOKUP(F844,freq!$A$2:$A$40,freq!$B$2:$B$40,0),_xlfn.XLOOKUP(G844,freq!$A$2:$A$40,freq!$B$2:$B$40,0),_xlfn.XLOOKUP(H844,freq!$A$2:$A$40,freq!$B$2:$B$40,0),_xlfn.XLOOKUP(I844,freq!$A$2:$A$40,freq!$B$2:$B$40,0),_xlfn.XLOOKUP(J844,freq!$A$2:$A$40,freq!$B$2:$B$40,0),_xlfn.XLOOKUP(K844,freq!$A$2:$A$40,freq!$B$2:$B$40,0),_xlfn.XLOOKUP(L844,freq!$A$2:$A$40,freq!$B$2:$B$40,0),_xlfn.XLOOKUP(M844,freq!$A$2:$A$40,freq!$B$2:$B$40,0),_xlfn.XLOOKUP(N844,freq!$A$2:$A$40,freq!$B$2:$B$40,0),_xlfn.XLOOKUP(O844,freq!$A$2:$A$40,freq!$B$2:$B$40,0),_xlfn.XLOOKUP(P844,freq!$A$2:$A$40,freq!$B$2:$B$40,0),_xlfn.XLOOKUP(Q844,freq!$A$2:$A$40,freq!$B$2:$B$40,0),_xlfn.XLOOKUP(R844,freq!$A$2:$A$40,freq!$B$2:$B$40,0),_xlfn.XLOOKUP(S844,freq!$A$2:$A$40,freq!$B$2:$B$40,0),_xlfn.XLOOKUP(T844,freq!$A$2:$A$40,freq!$B$2:$B$40,0),_xlfn.XLOOKUP(U844,freq!$A$2:$A$40,freq!$B$2:$B$40,0),_xlfn.XLOOKUP(V844,freq!$A$2:$A$40,freq!$B$2:$B$40,0))</f>
        <v>55.04</v>
      </c>
    </row>
    <row r="845" spans="1:23" x14ac:dyDescent="0.35">
      <c r="A845" s="32" t="s">
        <v>323</v>
      </c>
      <c r="B845" s="32" t="s">
        <v>34</v>
      </c>
      <c r="C845" s="32">
        <v>4</v>
      </c>
      <c r="D845" s="32">
        <v>6</v>
      </c>
      <c r="E845" s="32" t="s">
        <v>4</v>
      </c>
      <c r="F845" s="32" t="s">
        <v>34</v>
      </c>
      <c r="G845" s="32">
        <v>8</v>
      </c>
      <c r="H845" s="32" t="s">
        <v>28</v>
      </c>
      <c r="I845" s="32" t="s">
        <v>35</v>
      </c>
      <c r="J845" s="32" t="s">
        <v>43</v>
      </c>
      <c r="K845" s="32" t="s">
        <v>31</v>
      </c>
      <c r="L845" s="32" t="s">
        <v>36</v>
      </c>
      <c r="M845" s="32" t="s">
        <v>43</v>
      </c>
      <c r="N845" s="32" t="s">
        <v>46</v>
      </c>
      <c r="O845" s="32">
        <v>0</v>
      </c>
      <c r="P845" s="32" t="s">
        <v>44</v>
      </c>
      <c r="Q845" s="32">
        <v>3</v>
      </c>
      <c r="R845" s="32" t="s">
        <v>30</v>
      </c>
      <c r="S845" s="32" t="s">
        <v>35</v>
      </c>
      <c r="T845" s="32" t="s">
        <v>33</v>
      </c>
      <c r="U845" s="32" t="s">
        <v>45</v>
      </c>
      <c r="V845" s="32">
        <v>4</v>
      </c>
      <c r="W845" s="32">
        <f>SUM(_xlfn.XLOOKUP(B845,freq!$A$2:$A$40,freq!$B$2:$B$40,0),_xlfn.XLOOKUP(C845,freq!$A$2:$A$40,freq!$B$2:$B$40,0),_xlfn.XLOOKUP(D845,freq!$A$2:$A$40,freq!$B$2:$B$40,0),_xlfn.XLOOKUP(E845,freq!$A$2:$A$40,freq!$B$2:$B$40,0),_xlfn.XLOOKUP(F845,freq!$A$2:$A$40,freq!$B$2:$B$40,0),_xlfn.XLOOKUP(G845,freq!$A$2:$A$40,freq!$B$2:$B$40,0),_xlfn.XLOOKUP(H845,freq!$A$2:$A$40,freq!$B$2:$B$40,0),_xlfn.XLOOKUP(I845,freq!$A$2:$A$40,freq!$B$2:$B$40,0),_xlfn.XLOOKUP(J845,freq!$A$2:$A$40,freq!$B$2:$B$40,0),_xlfn.XLOOKUP(K845,freq!$A$2:$A$40,freq!$B$2:$B$40,0),_xlfn.XLOOKUP(L845,freq!$A$2:$A$40,freq!$B$2:$B$40,0),_xlfn.XLOOKUP(M845,freq!$A$2:$A$40,freq!$B$2:$B$40,0),_xlfn.XLOOKUP(N845,freq!$A$2:$A$40,freq!$B$2:$B$40,0),_xlfn.XLOOKUP(O845,freq!$A$2:$A$40,freq!$B$2:$B$40,0),_xlfn.XLOOKUP(P845,freq!$A$2:$A$40,freq!$B$2:$B$40,0),_xlfn.XLOOKUP(Q845,freq!$A$2:$A$40,freq!$B$2:$B$40,0),_xlfn.XLOOKUP(R845,freq!$A$2:$A$40,freq!$B$2:$B$40,0),_xlfn.XLOOKUP(S845,freq!$A$2:$A$40,freq!$B$2:$B$40,0),_xlfn.XLOOKUP(T845,freq!$A$2:$A$40,freq!$B$2:$B$40,0),_xlfn.XLOOKUP(U845,freq!$A$2:$A$40,freq!$B$2:$B$40,0),_xlfn.XLOOKUP(V845,freq!$A$2:$A$40,freq!$B$2:$B$40,0))</f>
        <v>55.039999999999992</v>
      </c>
    </row>
    <row r="846" spans="1:23" x14ac:dyDescent="0.35">
      <c r="A846" s="32" t="s">
        <v>377</v>
      </c>
      <c r="B846" s="32">
        <v>1</v>
      </c>
      <c r="C846" s="32" t="s">
        <v>50</v>
      </c>
      <c r="D846" s="32" t="s">
        <v>2</v>
      </c>
      <c r="E846" s="32" t="s">
        <v>53</v>
      </c>
      <c r="F846" s="32" t="s">
        <v>58</v>
      </c>
      <c r="G846" s="32" t="s">
        <v>29</v>
      </c>
      <c r="H846" s="32" t="s">
        <v>59</v>
      </c>
      <c r="I846" s="32" t="s">
        <v>30</v>
      </c>
      <c r="J846" s="32" t="s">
        <v>46</v>
      </c>
      <c r="K846" s="32" t="s">
        <v>32</v>
      </c>
      <c r="L846" s="32" t="s">
        <v>41</v>
      </c>
      <c r="M846" s="32" t="s">
        <v>28</v>
      </c>
      <c r="N846" s="32">
        <v>0</v>
      </c>
      <c r="O846" s="32" t="s">
        <v>45</v>
      </c>
      <c r="P846" s="32" t="s">
        <v>43</v>
      </c>
      <c r="Q846" s="32" t="s">
        <v>38</v>
      </c>
      <c r="R846" s="32" t="s">
        <v>1</v>
      </c>
      <c r="S846" s="32">
        <v>9</v>
      </c>
      <c r="T846" s="32" t="s">
        <v>53</v>
      </c>
      <c r="U846" s="32" t="s">
        <v>33</v>
      </c>
      <c r="V846" s="32" t="s">
        <v>37</v>
      </c>
      <c r="W846" s="32">
        <f>SUM(_xlfn.XLOOKUP(B846,freq!$A$2:$A$40,freq!$B$2:$B$40,0),_xlfn.XLOOKUP(C846,freq!$A$2:$A$40,freq!$B$2:$B$40,0),_xlfn.XLOOKUP(D846,freq!$A$2:$A$40,freq!$B$2:$B$40,0),_xlfn.XLOOKUP(E846,freq!$A$2:$A$40,freq!$B$2:$B$40,0),_xlfn.XLOOKUP(F846,freq!$A$2:$A$40,freq!$B$2:$B$40,0),_xlfn.XLOOKUP(G846,freq!$A$2:$A$40,freq!$B$2:$B$40,0),_xlfn.XLOOKUP(H846,freq!$A$2:$A$40,freq!$B$2:$B$40,0),_xlfn.XLOOKUP(I846,freq!$A$2:$A$40,freq!$B$2:$B$40,0),_xlfn.XLOOKUP(J846,freq!$A$2:$A$40,freq!$B$2:$B$40,0),_xlfn.XLOOKUP(K846,freq!$A$2:$A$40,freq!$B$2:$B$40,0),_xlfn.XLOOKUP(L846,freq!$A$2:$A$40,freq!$B$2:$B$40,0),_xlfn.XLOOKUP(M846,freq!$A$2:$A$40,freq!$B$2:$B$40,0),_xlfn.XLOOKUP(N846,freq!$A$2:$A$40,freq!$B$2:$B$40,0),_xlfn.XLOOKUP(O846,freq!$A$2:$A$40,freq!$B$2:$B$40,0),_xlfn.XLOOKUP(P846,freq!$A$2:$A$40,freq!$B$2:$B$40,0),_xlfn.XLOOKUP(Q846,freq!$A$2:$A$40,freq!$B$2:$B$40,0),_xlfn.XLOOKUP(R846,freq!$A$2:$A$40,freq!$B$2:$B$40,0),_xlfn.XLOOKUP(S846,freq!$A$2:$A$40,freq!$B$2:$B$40,0),_xlfn.XLOOKUP(T846,freq!$A$2:$A$40,freq!$B$2:$B$40,0),_xlfn.XLOOKUP(U846,freq!$A$2:$A$40,freq!$B$2:$B$40,0),_xlfn.XLOOKUP(V846,freq!$A$2:$A$40,freq!$B$2:$B$40,0))</f>
        <v>55</v>
      </c>
    </row>
    <row r="847" spans="1:23" x14ac:dyDescent="0.35">
      <c r="A847" s="32" t="s">
        <v>1476</v>
      </c>
      <c r="B847" s="32">
        <v>8</v>
      </c>
      <c r="C847" s="32" t="s">
        <v>30</v>
      </c>
      <c r="D847" s="32" t="s">
        <v>56</v>
      </c>
      <c r="E847" s="32">
        <v>7</v>
      </c>
      <c r="F847" s="32" t="s">
        <v>4</v>
      </c>
      <c r="G847" s="32" t="s">
        <v>32</v>
      </c>
      <c r="H847" s="32" t="s">
        <v>38</v>
      </c>
      <c r="I847" s="32" t="s">
        <v>1</v>
      </c>
      <c r="J847" s="32" t="s">
        <v>45</v>
      </c>
      <c r="K847" s="32">
        <v>5</v>
      </c>
      <c r="L847" s="32" t="s">
        <v>58</v>
      </c>
      <c r="M847" s="32" t="s">
        <v>32</v>
      </c>
      <c r="N847" s="32" t="s">
        <v>50</v>
      </c>
      <c r="O847" s="32" t="s">
        <v>1</v>
      </c>
      <c r="P847" s="32" t="s">
        <v>38</v>
      </c>
      <c r="Q847" s="32" t="s">
        <v>29</v>
      </c>
      <c r="R847" s="32" t="s">
        <v>4</v>
      </c>
      <c r="S847" s="32" t="s">
        <v>30</v>
      </c>
      <c r="T847" s="32" t="s">
        <v>49</v>
      </c>
      <c r="U847" s="32" t="s">
        <v>58</v>
      </c>
      <c r="V847" s="32" t="s">
        <v>32</v>
      </c>
      <c r="W847" s="32">
        <f>SUM(_xlfn.XLOOKUP(B847,freq!$A$2:$A$40,freq!$B$2:$B$40,0),_xlfn.XLOOKUP(C847,freq!$A$2:$A$40,freq!$B$2:$B$40,0),_xlfn.XLOOKUP(D847,freq!$A$2:$A$40,freq!$B$2:$B$40,0),_xlfn.XLOOKUP(E847,freq!$A$2:$A$40,freq!$B$2:$B$40,0),_xlfn.XLOOKUP(F847,freq!$A$2:$A$40,freq!$B$2:$B$40,0),_xlfn.XLOOKUP(G847,freq!$A$2:$A$40,freq!$B$2:$B$40,0),_xlfn.XLOOKUP(H847,freq!$A$2:$A$40,freq!$B$2:$B$40,0),_xlfn.XLOOKUP(I847,freq!$A$2:$A$40,freq!$B$2:$B$40,0),_xlfn.XLOOKUP(J847,freq!$A$2:$A$40,freq!$B$2:$B$40,0),_xlfn.XLOOKUP(K847,freq!$A$2:$A$40,freq!$B$2:$B$40,0),_xlfn.XLOOKUP(L847,freq!$A$2:$A$40,freq!$B$2:$B$40,0),_xlfn.XLOOKUP(M847,freq!$A$2:$A$40,freq!$B$2:$B$40,0),_xlfn.XLOOKUP(N847,freq!$A$2:$A$40,freq!$B$2:$B$40,0),_xlfn.XLOOKUP(O847,freq!$A$2:$A$40,freq!$B$2:$B$40,0),_xlfn.XLOOKUP(P847,freq!$A$2:$A$40,freq!$B$2:$B$40,0),_xlfn.XLOOKUP(Q847,freq!$A$2:$A$40,freq!$B$2:$B$40,0),_xlfn.XLOOKUP(R847,freq!$A$2:$A$40,freq!$B$2:$B$40,0),_xlfn.XLOOKUP(S847,freq!$A$2:$A$40,freq!$B$2:$B$40,0),_xlfn.XLOOKUP(T847,freq!$A$2:$A$40,freq!$B$2:$B$40,0),_xlfn.XLOOKUP(U847,freq!$A$2:$A$40,freq!$B$2:$B$40,0),_xlfn.XLOOKUP(V847,freq!$A$2:$A$40,freq!$B$2:$B$40,0))</f>
        <v>54.98</v>
      </c>
    </row>
    <row r="848" spans="1:23" x14ac:dyDescent="0.35">
      <c r="A848" s="32" t="s">
        <v>260</v>
      </c>
      <c r="B848" s="32" t="s">
        <v>53</v>
      </c>
      <c r="C848" s="32">
        <v>5</v>
      </c>
      <c r="D848" s="32" t="s">
        <v>3</v>
      </c>
      <c r="E848" s="32" t="s">
        <v>40</v>
      </c>
      <c r="F848" s="32" t="s">
        <v>58</v>
      </c>
      <c r="G848" s="32">
        <v>1</v>
      </c>
      <c r="H848" s="32" t="s">
        <v>32</v>
      </c>
      <c r="I848" s="32" t="s">
        <v>2</v>
      </c>
      <c r="J848" s="32" t="s">
        <v>28</v>
      </c>
      <c r="K848" s="32" t="s">
        <v>38</v>
      </c>
      <c r="L848" s="32" t="s">
        <v>34</v>
      </c>
      <c r="M848" s="32" t="s">
        <v>58</v>
      </c>
      <c r="N848" s="32" t="s">
        <v>31</v>
      </c>
      <c r="O848" s="32" t="s">
        <v>2</v>
      </c>
      <c r="P848" s="32">
        <v>5</v>
      </c>
      <c r="Q848" s="32" t="s">
        <v>41</v>
      </c>
      <c r="R848" s="32" t="s">
        <v>45</v>
      </c>
      <c r="S848" s="32" t="s">
        <v>50</v>
      </c>
      <c r="T848" s="32" t="s">
        <v>49</v>
      </c>
      <c r="U848" s="32" t="s">
        <v>0</v>
      </c>
      <c r="V848" s="32">
        <v>3</v>
      </c>
      <c r="W848" s="32">
        <f>SUM(_xlfn.XLOOKUP(B848,freq!$A$2:$A$40,freq!$B$2:$B$40,0),_xlfn.XLOOKUP(C848,freq!$A$2:$A$40,freq!$B$2:$B$40,0),_xlfn.XLOOKUP(D848,freq!$A$2:$A$40,freq!$B$2:$B$40,0),_xlfn.XLOOKUP(E848,freq!$A$2:$A$40,freq!$B$2:$B$40,0),_xlfn.XLOOKUP(F848,freq!$A$2:$A$40,freq!$B$2:$B$40,0),_xlfn.XLOOKUP(G848,freq!$A$2:$A$40,freq!$B$2:$B$40,0),_xlfn.XLOOKUP(H848,freq!$A$2:$A$40,freq!$B$2:$B$40,0),_xlfn.XLOOKUP(I848,freq!$A$2:$A$40,freq!$B$2:$B$40,0),_xlfn.XLOOKUP(J848,freq!$A$2:$A$40,freq!$B$2:$B$40,0),_xlfn.XLOOKUP(K848,freq!$A$2:$A$40,freq!$B$2:$B$40,0),_xlfn.XLOOKUP(L848,freq!$A$2:$A$40,freq!$B$2:$B$40,0),_xlfn.XLOOKUP(M848,freq!$A$2:$A$40,freq!$B$2:$B$40,0),_xlfn.XLOOKUP(N848,freq!$A$2:$A$40,freq!$B$2:$B$40,0),_xlfn.XLOOKUP(O848,freq!$A$2:$A$40,freq!$B$2:$B$40,0),_xlfn.XLOOKUP(P848,freq!$A$2:$A$40,freq!$B$2:$B$40,0),_xlfn.XLOOKUP(Q848,freq!$A$2:$A$40,freq!$B$2:$B$40,0),_xlfn.XLOOKUP(R848,freq!$A$2:$A$40,freq!$B$2:$B$40,0),_xlfn.XLOOKUP(S848,freq!$A$2:$A$40,freq!$B$2:$B$40,0),_xlfn.XLOOKUP(T848,freq!$A$2:$A$40,freq!$B$2:$B$40,0),_xlfn.XLOOKUP(U848,freq!$A$2:$A$40,freq!$B$2:$B$40,0),_xlfn.XLOOKUP(V848,freq!$A$2:$A$40,freq!$B$2:$B$40,0))</f>
        <v>54.959999999999994</v>
      </c>
    </row>
    <row r="849" spans="1:23" x14ac:dyDescent="0.35">
      <c r="A849" s="32" t="s">
        <v>455</v>
      </c>
      <c r="B849" s="32" t="s">
        <v>48</v>
      </c>
      <c r="C849" s="32">
        <v>7</v>
      </c>
      <c r="D849" s="32" t="s">
        <v>41</v>
      </c>
      <c r="E849" s="32" t="s">
        <v>3</v>
      </c>
      <c r="F849" s="32" t="s">
        <v>4</v>
      </c>
      <c r="G849" s="32">
        <v>7</v>
      </c>
      <c r="H849" s="32">
        <v>3</v>
      </c>
      <c r="I849" s="32" t="s">
        <v>53</v>
      </c>
      <c r="J849" s="32" t="s">
        <v>53</v>
      </c>
      <c r="K849" s="32">
        <v>2</v>
      </c>
      <c r="L849" s="32" t="s">
        <v>4</v>
      </c>
      <c r="M849" s="32" t="s">
        <v>4</v>
      </c>
      <c r="N849" s="32" t="s">
        <v>2</v>
      </c>
      <c r="O849" s="32" t="s">
        <v>35</v>
      </c>
      <c r="P849" s="32" t="s">
        <v>3</v>
      </c>
      <c r="Q849" s="32">
        <v>5</v>
      </c>
      <c r="R849" s="32" t="s">
        <v>41</v>
      </c>
      <c r="S849" s="32" t="s">
        <v>4</v>
      </c>
      <c r="T849" s="32" t="s">
        <v>59</v>
      </c>
      <c r="U849" s="32" t="s">
        <v>53</v>
      </c>
      <c r="V849" s="32" t="s">
        <v>41</v>
      </c>
      <c r="W849" s="32">
        <f>SUM(_xlfn.XLOOKUP(B849,freq!$A$2:$A$40,freq!$B$2:$B$40,0),_xlfn.XLOOKUP(C849,freq!$A$2:$A$40,freq!$B$2:$B$40,0),_xlfn.XLOOKUP(D849,freq!$A$2:$A$40,freq!$B$2:$B$40,0),_xlfn.XLOOKUP(E849,freq!$A$2:$A$40,freq!$B$2:$B$40,0),_xlfn.XLOOKUP(F849,freq!$A$2:$A$40,freq!$B$2:$B$40,0),_xlfn.XLOOKUP(G849,freq!$A$2:$A$40,freq!$B$2:$B$40,0),_xlfn.XLOOKUP(H849,freq!$A$2:$A$40,freq!$B$2:$B$40,0),_xlfn.XLOOKUP(I849,freq!$A$2:$A$40,freq!$B$2:$B$40,0),_xlfn.XLOOKUP(J849,freq!$A$2:$A$40,freq!$B$2:$B$40,0),_xlfn.XLOOKUP(K849,freq!$A$2:$A$40,freq!$B$2:$B$40,0),_xlfn.XLOOKUP(L849,freq!$A$2:$A$40,freq!$B$2:$B$40,0),_xlfn.XLOOKUP(M849,freq!$A$2:$A$40,freq!$B$2:$B$40,0),_xlfn.XLOOKUP(N849,freq!$A$2:$A$40,freq!$B$2:$B$40,0),_xlfn.XLOOKUP(O849,freq!$A$2:$A$40,freq!$B$2:$B$40,0),_xlfn.XLOOKUP(P849,freq!$A$2:$A$40,freq!$B$2:$B$40,0),_xlfn.XLOOKUP(Q849,freq!$A$2:$A$40,freq!$B$2:$B$40,0),_xlfn.XLOOKUP(R849,freq!$A$2:$A$40,freq!$B$2:$B$40,0),_xlfn.XLOOKUP(S849,freq!$A$2:$A$40,freq!$B$2:$B$40,0),_xlfn.XLOOKUP(T849,freq!$A$2:$A$40,freq!$B$2:$B$40,0),_xlfn.XLOOKUP(U849,freq!$A$2:$A$40,freq!$B$2:$B$40,0),_xlfn.XLOOKUP(V849,freq!$A$2:$A$40,freq!$B$2:$B$40,0))</f>
        <v>54.959999999999994</v>
      </c>
    </row>
    <row r="850" spans="1:23" x14ac:dyDescent="0.35">
      <c r="A850" s="32" t="s">
        <v>147</v>
      </c>
      <c r="B850" s="32" t="s">
        <v>32</v>
      </c>
      <c r="C850" s="32" t="s">
        <v>40</v>
      </c>
      <c r="D850" s="32" t="s">
        <v>43</v>
      </c>
      <c r="E850" s="32">
        <v>3</v>
      </c>
      <c r="F850" s="32">
        <v>7</v>
      </c>
      <c r="G850" s="32">
        <v>9</v>
      </c>
      <c r="H850" s="32" t="s">
        <v>29</v>
      </c>
      <c r="I850" s="32" t="s">
        <v>49</v>
      </c>
      <c r="J850" s="32" t="s">
        <v>36</v>
      </c>
      <c r="K850" s="32" t="s">
        <v>31</v>
      </c>
      <c r="L850" s="32" t="s">
        <v>56</v>
      </c>
      <c r="M850" s="32" t="s">
        <v>34</v>
      </c>
      <c r="N850" s="32" t="s">
        <v>45</v>
      </c>
      <c r="O850" s="32" t="s">
        <v>44</v>
      </c>
      <c r="P850" s="32">
        <v>4</v>
      </c>
      <c r="Q850" s="32" t="s">
        <v>0</v>
      </c>
      <c r="R850" s="32" t="s">
        <v>58</v>
      </c>
      <c r="S850" s="32" t="s">
        <v>49</v>
      </c>
      <c r="T850" s="32" t="s">
        <v>28</v>
      </c>
      <c r="U850" s="32" t="s">
        <v>2</v>
      </c>
      <c r="V850" s="32" t="s">
        <v>46</v>
      </c>
      <c r="W850" s="32">
        <f>SUM(_xlfn.XLOOKUP(B850,freq!$A$2:$A$40,freq!$B$2:$B$40,0),_xlfn.XLOOKUP(C850,freq!$A$2:$A$40,freq!$B$2:$B$40,0),_xlfn.XLOOKUP(D850,freq!$A$2:$A$40,freq!$B$2:$B$40,0),_xlfn.XLOOKUP(E850,freq!$A$2:$A$40,freq!$B$2:$B$40,0),_xlfn.XLOOKUP(F850,freq!$A$2:$A$40,freq!$B$2:$B$40,0),_xlfn.XLOOKUP(G850,freq!$A$2:$A$40,freq!$B$2:$B$40,0),_xlfn.XLOOKUP(H850,freq!$A$2:$A$40,freq!$B$2:$B$40,0),_xlfn.XLOOKUP(I850,freq!$A$2:$A$40,freq!$B$2:$B$40,0),_xlfn.XLOOKUP(J850,freq!$A$2:$A$40,freq!$B$2:$B$40,0),_xlfn.XLOOKUP(K850,freq!$A$2:$A$40,freq!$B$2:$B$40,0),_xlfn.XLOOKUP(L850,freq!$A$2:$A$40,freq!$B$2:$B$40,0),_xlfn.XLOOKUP(M850,freq!$A$2:$A$40,freq!$B$2:$B$40,0),_xlfn.XLOOKUP(N850,freq!$A$2:$A$40,freq!$B$2:$B$40,0),_xlfn.XLOOKUP(O850,freq!$A$2:$A$40,freq!$B$2:$B$40,0),_xlfn.XLOOKUP(P850,freq!$A$2:$A$40,freq!$B$2:$B$40,0),_xlfn.XLOOKUP(Q850,freq!$A$2:$A$40,freq!$B$2:$B$40,0),_xlfn.XLOOKUP(R850,freq!$A$2:$A$40,freq!$B$2:$B$40,0),_xlfn.XLOOKUP(S850,freq!$A$2:$A$40,freq!$B$2:$B$40,0),_xlfn.XLOOKUP(T850,freq!$A$2:$A$40,freq!$B$2:$B$40,0),_xlfn.XLOOKUP(U850,freq!$A$2:$A$40,freq!$B$2:$B$40,0),_xlfn.XLOOKUP(V850,freq!$A$2:$A$40,freq!$B$2:$B$40,0))</f>
        <v>54.929999999999993</v>
      </c>
    </row>
    <row r="851" spans="1:23" x14ac:dyDescent="0.35">
      <c r="A851" s="32" t="s">
        <v>981</v>
      </c>
      <c r="B851" s="32" t="s">
        <v>48</v>
      </c>
      <c r="C851" s="32" t="s">
        <v>1</v>
      </c>
      <c r="D851" s="32" t="s">
        <v>30</v>
      </c>
      <c r="E851" s="32" t="s">
        <v>46</v>
      </c>
      <c r="F851" s="32" t="s">
        <v>36</v>
      </c>
      <c r="G851" s="32" t="s">
        <v>45</v>
      </c>
      <c r="H851" s="32">
        <v>6</v>
      </c>
      <c r="I851" s="32">
        <v>3</v>
      </c>
      <c r="J851" s="32">
        <v>0</v>
      </c>
      <c r="K851" s="32" t="s">
        <v>3</v>
      </c>
      <c r="L851" s="32" t="s">
        <v>0</v>
      </c>
      <c r="M851" s="32" t="s">
        <v>49</v>
      </c>
      <c r="N851" s="32">
        <v>2</v>
      </c>
      <c r="O851" s="32">
        <v>8</v>
      </c>
      <c r="P851" s="32" t="s">
        <v>46</v>
      </c>
      <c r="Q851" s="32" t="s">
        <v>4</v>
      </c>
      <c r="R851" s="32" t="s">
        <v>42</v>
      </c>
      <c r="S851" s="32" t="s">
        <v>53</v>
      </c>
      <c r="T851" s="32" t="s">
        <v>59</v>
      </c>
      <c r="U851" s="32" t="s">
        <v>56</v>
      </c>
      <c r="V851" s="32">
        <v>2</v>
      </c>
      <c r="W851" s="32">
        <f>SUM(_xlfn.XLOOKUP(B851,freq!$A$2:$A$40,freq!$B$2:$B$40,0),_xlfn.XLOOKUP(C851,freq!$A$2:$A$40,freq!$B$2:$B$40,0),_xlfn.XLOOKUP(D851,freq!$A$2:$A$40,freq!$B$2:$B$40,0),_xlfn.XLOOKUP(E851,freq!$A$2:$A$40,freq!$B$2:$B$40,0),_xlfn.XLOOKUP(F851,freq!$A$2:$A$40,freq!$B$2:$B$40,0),_xlfn.XLOOKUP(G851,freq!$A$2:$A$40,freq!$B$2:$B$40,0),_xlfn.XLOOKUP(H851,freq!$A$2:$A$40,freq!$B$2:$B$40,0),_xlfn.XLOOKUP(I851,freq!$A$2:$A$40,freq!$B$2:$B$40,0),_xlfn.XLOOKUP(J851,freq!$A$2:$A$40,freq!$B$2:$B$40,0),_xlfn.XLOOKUP(K851,freq!$A$2:$A$40,freq!$B$2:$B$40,0),_xlfn.XLOOKUP(L851,freq!$A$2:$A$40,freq!$B$2:$B$40,0),_xlfn.XLOOKUP(M851,freq!$A$2:$A$40,freq!$B$2:$B$40,0),_xlfn.XLOOKUP(N851,freq!$A$2:$A$40,freq!$B$2:$B$40,0),_xlfn.XLOOKUP(O851,freq!$A$2:$A$40,freq!$B$2:$B$40,0),_xlfn.XLOOKUP(P851,freq!$A$2:$A$40,freq!$B$2:$B$40,0),_xlfn.XLOOKUP(Q851,freq!$A$2:$A$40,freq!$B$2:$B$40,0),_xlfn.XLOOKUP(R851,freq!$A$2:$A$40,freq!$B$2:$B$40,0),_xlfn.XLOOKUP(S851,freq!$A$2:$A$40,freq!$B$2:$B$40,0),_xlfn.XLOOKUP(T851,freq!$A$2:$A$40,freq!$B$2:$B$40,0),_xlfn.XLOOKUP(U851,freq!$A$2:$A$40,freq!$B$2:$B$40,0),_xlfn.XLOOKUP(V851,freq!$A$2:$A$40,freq!$B$2:$B$40,0))</f>
        <v>54.929999999999993</v>
      </c>
    </row>
    <row r="852" spans="1:23" x14ac:dyDescent="0.35">
      <c r="A852" s="32" t="s">
        <v>1072</v>
      </c>
      <c r="B852" s="32" t="s">
        <v>42</v>
      </c>
      <c r="C852" s="32" t="s">
        <v>1</v>
      </c>
      <c r="D852" s="32">
        <v>3</v>
      </c>
      <c r="E852" s="32" t="s">
        <v>1</v>
      </c>
      <c r="F852" s="32" t="s">
        <v>45</v>
      </c>
      <c r="G852" s="32">
        <v>9</v>
      </c>
      <c r="H852" s="32" t="s">
        <v>30</v>
      </c>
      <c r="I852" s="32">
        <v>3</v>
      </c>
      <c r="J852" s="32" t="s">
        <v>32</v>
      </c>
      <c r="K852" s="32" t="s">
        <v>32</v>
      </c>
      <c r="L852" s="32" t="s">
        <v>1</v>
      </c>
      <c r="M852" s="32">
        <v>9</v>
      </c>
      <c r="N852" s="32" t="s">
        <v>40</v>
      </c>
      <c r="O852" s="32">
        <v>0</v>
      </c>
      <c r="P852" s="32" t="s">
        <v>46</v>
      </c>
      <c r="Q852" s="32" t="s">
        <v>38</v>
      </c>
      <c r="R852" s="32" t="s">
        <v>31</v>
      </c>
      <c r="S852" s="32">
        <v>3</v>
      </c>
      <c r="T852" s="32">
        <v>5</v>
      </c>
      <c r="U852" s="32">
        <v>4</v>
      </c>
      <c r="V852" s="32" t="s">
        <v>53</v>
      </c>
      <c r="W852" s="32">
        <f>SUM(_xlfn.XLOOKUP(B852,freq!$A$2:$A$40,freq!$B$2:$B$40,0),_xlfn.XLOOKUP(C852,freq!$A$2:$A$40,freq!$B$2:$B$40,0),_xlfn.XLOOKUP(D852,freq!$A$2:$A$40,freq!$B$2:$B$40,0),_xlfn.XLOOKUP(E852,freq!$A$2:$A$40,freq!$B$2:$B$40,0),_xlfn.XLOOKUP(F852,freq!$A$2:$A$40,freq!$B$2:$B$40,0),_xlfn.XLOOKUP(G852,freq!$A$2:$A$40,freq!$B$2:$B$40,0),_xlfn.XLOOKUP(H852,freq!$A$2:$A$40,freq!$B$2:$B$40,0),_xlfn.XLOOKUP(I852,freq!$A$2:$A$40,freq!$B$2:$B$40,0),_xlfn.XLOOKUP(J852,freq!$A$2:$A$40,freq!$B$2:$B$40,0),_xlfn.XLOOKUP(K852,freq!$A$2:$A$40,freq!$B$2:$B$40,0),_xlfn.XLOOKUP(L852,freq!$A$2:$A$40,freq!$B$2:$B$40,0),_xlfn.XLOOKUP(M852,freq!$A$2:$A$40,freq!$B$2:$B$40,0),_xlfn.XLOOKUP(N852,freq!$A$2:$A$40,freq!$B$2:$B$40,0),_xlfn.XLOOKUP(O852,freq!$A$2:$A$40,freq!$B$2:$B$40,0),_xlfn.XLOOKUP(P852,freq!$A$2:$A$40,freq!$B$2:$B$40,0),_xlfn.XLOOKUP(Q852,freq!$A$2:$A$40,freq!$B$2:$B$40,0),_xlfn.XLOOKUP(R852,freq!$A$2:$A$40,freq!$B$2:$B$40,0),_xlfn.XLOOKUP(S852,freq!$A$2:$A$40,freq!$B$2:$B$40,0),_xlfn.XLOOKUP(T852,freq!$A$2:$A$40,freq!$B$2:$B$40,0),_xlfn.XLOOKUP(U852,freq!$A$2:$A$40,freq!$B$2:$B$40,0),_xlfn.XLOOKUP(V852,freq!$A$2:$A$40,freq!$B$2:$B$40,0))</f>
        <v>54.92</v>
      </c>
    </row>
    <row r="853" spans="1:23" x14ac:dyDescent="0.35">
      <c r="A853" s="32" t="s">
        <v>1417</v>
      </c>
      <c r="B853" s="32">
        <v>7</v>
      </c>
      <c r="C853" s="32" t="s">
        <v>44</v>
      </c>
      <c r="D853" s="32">
        <v>3</v>
      </c>
      <c r="E853" s="32" t="s">
        <v>38</v>
      </c>
      <c r="F853" s="32">
        <v>0</v>
      </c>
      <c r="G853" s="32" t="s">
        <v>28</v>
      </c>
      <c r="H853" s="32">
        <v>3</v>
      </c>
      <c r="I853" s="32" t="s">
        <v>41</v>
      </c>
      <c r="J853" s="32" t="s">
        <v>32</v>
      </c>
      <c r="K853" s="32" t="s">
        <v>30</v>
      </c>
      <c r="L853" s="32" t="s">
        <v>29</v>
      </c>
      <c r="M853" s="32" t="s">
        <v>4</v>
      </c>
      <c r="N853" s="32" t="s">
        <v>44</v>
      </c>
      <c r="O853" s="32" t="s">
        <v>37</v>
      </c>
      <c r="P853" s="32" t="s">
        <v>31</v>
      </c>
      <c r="Q853" s="32">
        <v>7</v>
      </c>
      <c r="R853" s="32" t="s">
        <v>36</v>
      </c>
      <c r="S853" s="32" t="s">
        <v>0</v>
      </c>
      <c r="T853" s="32" t="s">
        <v>35</v>
      </c>
      <c r="U853" s="32" t="s">
        <v>1</v>
      </c>
      <c r="V853" s="32" t="s">
        <v>30</v>
      </c>
      <c r="W853" s="32">
        <f>SUM(_xlfn.XLOOKUP(B853,freq!$A$2:$A$40,freq!$B$2:$B$40,0),_xlfn.XLOOKUP(C853,freq!$A$2:$A$40,freq!$B$2:$B$40,0),_xlfn.XLOOKUP(D853,freq!$A$2:$A$40,freq!$B$2:$B$40,0),_xlfn.XLOOKUP(E853,freq!$A$2:$A$40,freq!$B$2:$B$40,0),_xlfn.XLOOKUP(F853,freq!$A$2:$A$40,freq!$B$2:$B$40,0),_xlfn.XLOOKUP(G853,freq!$A$2:$A$40,freq!$B$2:$B$40,0),_xlfn.XLOOKUP(H853,freq!$A$2:$A$40,freq!$B$2:$B$40,0),_xlfn.XLOOKUP(I853,freq!$A$2:$A$40,freq!$B$2:$B$40,0),_xlfn.XLOOKUP(J853,freq!$A$2:$A$40,freq!$B$2:$B$40,0),_xlfn.XLOOKUP(K853,freq!$A$2:$A$40,freq!$B$2:$B$40,0),_xlfn.XLOOKUP(L853,freq!$A$2:$A$40,freq!$B$2:$B$40,0),_xlfn.XLOOKUP(M853,freq!$A$2:$A$40,freq!$B$2:$B$40,0),_xlfn.XLOOKUP(N853,freq!$A$2:$A$40,freq!$B$2:$B$40,0),_xlfn.XLOOKUP(O853,freq!$A$2:$A$40,freq!$B$2:$B$40,0),_xlfn.XLOOKUP(P853,freq!$A$2:$A$40,freq!$B$2:$B$40,0),_xlfn.XLOOKUP(Q853,freq!$A$2:$A$40,freq!$B$2:$B$40,0),_xlfn.XLOOKUP(R853,freq!$A$2:$A$40,freq!$B$2:$B$40,0),_xlfn.XLOOKUP(S853,freq!$A$2:$A$40,freq!$B$2:$B$40,0),_xlfn.XLOOKUP(T853,freq!$A$2:$A$40,freq!$B$2:$B$40,0),_xlfn.XLOOKUP(U853,freq!$A$2:$A$40,freq!$B$2:$B$40,0),_xlfn.XLOOKUP(V853,freq!$A$2:$A$40,freq!$B$2:$B$40,0))</f>
        <v>54.85</v>
      </c>
    </row>
    <row r="854" spans="1:23" x14ac:dyDescent="0.35">
      <c r="A854" s="32" t="s">
        <v>635</v>
      </c>
      <c r="B854" s="32" t="s">
        <v>43</v>
      </c>
      <c r="C854" s="32" t="s">
        <v>4</v>
      </c>
      <c r="D854" s="32" t="s">
        <v>40</v>
      </c>
      <c r="E854" s="32">
        <v>9</v>
      </c>
      <c r="F854" s="32" t="s">
        <v>59</v>
      </c>
      <c r="G854" s="32" t="s">
        <v>1</v>
      </c>
      <c r="H854" s="32" t="s">
        <v>37</v>
      </c>
      <c r="I854" s="32">
        <v>2</v>
      </c>
      <c r="J854" s="32" t="s">
        <v>28</v>
      </c>
      <c r="K854" s="32">
        <v>9</v>
      </c>
      <c r="L854" s="32">
        <v>0</v>
      </c>
      <c r="M854" s="32" t="s">
        <v>36</v>
      </c>
      <c r="N854" s="32">
        <v>0</v>
      </c>
      <c r="O854" s="32" t="s">
        <v>31</v>
      </c>
      <c r="P854" s="32" t="s">
        <v>48</v>
      </c>
      <c r="Q854" s="32" t="s">
        <v>34</v>
      </c>
      <c r="R854" s="32" t="s">
        <v>48</v>
      </c>
      <c r="S854" s="32" t="s">
        <v>30</v>
      </c>
      <c r="T854" s="32" t="s">
        <v>56</v>
      </c>
      <c r="U854" s="32" t="s">
        <v>46</v>
      </c>
      <c r="V854" s="32" t="s">
        <v>30</v>
      </c>
      <c r="W854" s="32">
        <f>SUM(_xlfn.XLOOKUP(B854,freq!$A$2:$A$40,freq!$B$2:$B$40,0),_xlfn.XLOOKUP(C854,freq!$A$2:$A$40,freq!$B$2:$B$40,0),_xlfn.XLOOKUP(D854,freq!$A$2:$A$40,freq!$B$2:$B$40,0),_xlfn.XLOOKUP(E854,freq!$A$2:$A$40,freq!$B$2:$B$40,0),_xlfn.XLOOKUP(F854,freq!$A$2:$A$40,freq!$B$2:$B$40,0),_xlfn.XLOOKUP(G854,freq!$A$2:$A$40,freq!$B$2:$B$40,0),_xlfn.XLOOKUP(H854,freq!$A$2:$A$40,freq!$B$2:$B$40,0),_xlfn.XLOOKUP(I854,freq!$A$2:$A$40,freq!$B$2:$B$40,0),_xlfn.XLOOKUP(J854,freq!$A$2:$A$40,freq!$B$2:$B$40,0),_xlfn.XLOOKUP(K854,freq!$A$2:$A$40,freq!$B$2:$B$40,0),_xlfn.XLOOKUP(L854,freq!$A$2:$A$40,freq!$B$2:$B$40,0),_xlfn.XLOOKUP(M854,freq!$A$2:$A$40,freq!$B$2:$B$40,0),_xlfn.XLOOKUP(N854,freq!$A$2:$A$40,freq!$B$2:$B$40,0),_xlfn.XLOOKUP(O854,freq!$A$2:$A$40,freq!$B$2:$B$40,0),_xlfn.XLOOKUP(P854,freq!$A$2:$A$40,freq!$B$2:$B$40,0),_xlfn.XLOOKUP(Q854,freq!$A$2:$A$40,freq!$B$2:$B$40,0),_xlfn.XLOOKUP(R854,freq!$A$2:$A$40,freq!$B$2:$B$40,0),_xlfn.XLOOKUP(S854,freq!$A$2:$A$40,freq!$B$2:$B$40,0),_xlfn.XLOOKUP(T854,freq!$A$2:$A$40,freq!$B$2:$B$40,0),_xlfn.XLOOKUP(U854,freq!$A$2:$A$40,freq!$B$2:$B$40,0),_xlfn.XLOOKUP(V854,freq!$A$2:$A$40,freq!$B$2:$B$40,0))</f>
        <v>54.84</v>
      </c>
    </row>
    <row r="855" spans="1:23" x14ac:dyDescent="0.35">
      <c r="A855" s="32" t="s">
        <v>1236</v>
      </c>
      <c r="B855" s="32" t="s">
        <v>29</v>
      </c>
      <c r="C855" s="32" t="s">
        <v>30</v>
      </c>
      <c r="D855" s="32" t="s">
        <v>36</v>
      </c>
      <c r="E855" s="32">
        <v>5</v>
      </c>
      <c r="F855" s="32" t="s">
        <v>4</v>
      </c>
      <c r="G855" s="32" t="s">
        <v>41</v>
      </c>
      <c r="H855" s="32" t="s">
        <v>59</v>
      </c>
      <c r="I855" s="32" t="s">
        <v>3</v>
      </c>
      <c r="J855" s="32" t="s">
        <v>30</v>
      </c>
      <c r="K855" s="32" t="s">
        <v>37</v>
      </c>
      <c r="L855" s="32" t="s">
        <v>0</v>
      </c>
      <c r="M855" s="32">
        <v>0</v>
      </c>
      <c r="N855" s="32" t="s">
        <v>2</v>
      </c>
      <c r="O855" s="32" t="s">
        <v>36</v>
      </c>
      <c r="P855" s="32">
        <v>2</v>
      </c>
      <c r="Q855" s="32" t="s">
        <v>3</v>
      </c>
      <c r="R855" s="32" t="s">
        <v>58</v>
      </c>
      <c r="S855" s="32" t="s">
        <v>31</v>
      </c>
      <c r="T855" s="32" t="s">
        <v>46</v>
      </c>
      <c r="U855" s="32" t="s">
        <v>40</v>
      </c>
      <c r="V855" s="32">
        <v>1</v>
      </c>
      <c r="W855" s="32">
        <f>SUM(_xlfn.XLOOKUP(B855,freq!$A$2:$A$40,freq!$B$2:$B$40,0),_xlfn.XLOOKUP(C855,freq!$A$2:$A$40,freq!$B$2:$B$40,0),_xlfn.XLOOKUP(D855,freq!$A$2:$A$40,freq!$B$2:$B$40,0),_xlfn.XLOOKUP(E855,freq!$A$2:$A$40,freq!$B$2:$B$40,0),_xlfn.XLOOKUP(F855,freq!$A$2:$A$40,freq!$B$2:$B$40,0),_xlfn.XLOOKUP(G855,freq!$A$2:$A$40,freq!$B$2:$B$40,0),_xlfn.XLOOKUP(H855,freq!$A$2:$A$40,freq!$B$2:$B$40,0),_xlfn.XLOOKUP(I855,freq!$A$2:$A$40,freq!$B$2:$B$40,0),_xlfn.XLOOKUP(J855,freq!$A$2:$A$40,freq!$B$2:$B$40,0),_xlfn.XLOOKUP(K855,freq!$A$2:$A$40,freq!$B$2:$B$40,0),_xlfn.XLOOKUP(L855,freq!$A$2:$A$40,freq!$B$2:$B$40,0),_xlfn.XLOOKUP(M855,freq!$A$2:$A$40,freq!$B$2:$B$40,0),_xlfn.XLOOKUP(N855,freq!$A$2:$A$40,freq!$B$2:$B$40,0),_xlfn.XLOOKUP(O855,freq!$A$2:$A$40,freq!$B$2:$B$40,0),_xlfn.XLOOKUP(P855,freq!$A$2:$A$40,freq!$B$2:$B$40,0),_xlfn.XLOOKUP(Q855,freq!$A$2:$A$40,freq!$B$2:$B$40,0),_xlfn.XLOOKUP(R855,freq!$A$2:$A$40,freq!$B$2:$B$40,0),_xlfn.XLOOKUP(S855,freq!$A$2:$A$40,freq!$B$2:$B$40,0),_xlfn.XLOOKUP(T855,freq!$A$2:$A$40,freq!$B$2:$B$40,0),_xlfn.XLOOKUP(U855,freq!$A$2:$A$40,freq!$B$2:$B$40,0),_xlfn.XLOOKUP(V855,freq!$A$2:$A$40,freq!$B$2:$B$40,0))</f>
        <v>54.84</v>
      </c>
    </row>
    <row r="856" spans="1:23" x14ac:dyDescent="0.35">
      <c r="A856" s="32" t="s">
        <v>1362</v>
      </c>
      <c r="B856" s="32" t="s">
        <v>42</v>
      </c>
      <c r="C856" s="32">
        <v>1</v>
      </c>
      <c r="D856" s="32" t="s">
        <v>36</v>
      </c>
      <c r="E856" s="32" t="s">
        <v>49</v>
      </c>
      <c r="F856" s="32" t="s">
        <v>37</v>
      </c>
      <c r="G856" s="32" t="s">
        <v>3</v>
      </c>
      <c r="H856" s="32" t="s">
        <v>49</v>
      </c>
      <c r="I856" s="32" t="s">
        <v>36</v>
      </c>
      <c r="J856" s="32" t="s">
        <v>50</v>
      </c>
      <c r="K856" s="32" t="s">
        <v>3</v>
      </c>
      <c r="L856" s="32">
        <v>1</v>
      </c>
      <c r="M856" s="32" t="s">
        <v>37</v>
      </c>
      <c r="N856" s="32">
        <v>7</v>
      </c>
      <c r="O856" s="32" t="s">
        <v>59</v>
      </c>
      <c r="P856" s="32">
        <v>5</v>
      </c>
      <c r="Q856" s="32">
        <v>0</v>
      </c>
      <c r="R856" s="32" t="s">
        <v>56</v>
      </c>
      <c r="S856" s="32" t="s">
        <v>35</v>
      </c>
      <c r="T856" s="32" t="s">
        <v>38</v>
      </c>
      <c r="U856" s="32" t="s">
        <v>41</v>
      </c>
      <c r="V856" s="32" t="s">
        <v>34</v>
      </c>
      <c r="W856" s="32">
        <f>SUM(_xlfn.XLOOKUP(B856,freq!$A$2:$A$40,freq!$B$2:$B$40,0),_xlfn.XLOOKUP(C856,freq!$A$2:$A$40,freq!$B$2:$B$40,0),_xlfn.XLOOKUP(D856,freq!$A$2:$A$40,freq!$B$2:$B$40,0),_xlfn.XLOOKUP(E856,freq!$A$2:$A$40,freq!$B$2:$B$40,0),_xlfn.XLOOKUP(F856,freq!$A$2:$A$40,freq!$B$2:$B$40,0),_xlfn.XLOOKUP(G856,freq!$A$2:$A$40,freq!$B$2:$B$40,0),_xlfn.XLOOKUP(H856,freq!$A$2:$A$40,freq!$B$2:$B$40,0),_xlfn.XLOOKUP(I856,freq!$A$2:$A$40,freq!$B$2:$B$40,0),_xlfn.XLOOKUP(J856,freq!$A$2:$A$40,freq!$B$2:$B$40,0),_xlfn.XLOOKUP(K856,freq!$A$2:$A$40,freq!$B$2:$B$40,0),_xlfn.XLOOKUP(L856,freq!$A$2:$A$40,freq!$B$2:$B$40,0),_xlfn.XLOOKUP(M856,freq!$A$2:$A$40,freq!$B$2:$B$40,0),_xlfn.XLOOKUP(N856,freq!$A$2:$A$40,freq!$B$2:$B$40,0),_xlfn.XLOOKUP(O856,freq!$A$2:$A$40,freq!$B$2:$B$40,0),_xlfn.XLOOKUP(P856,freq!$A$2:$A$40,freq!$B$2:$B$40,0),_xlfn.XLOOKUP(Q856,freq!$A$2:$A$40,freq!$B$2:$B$40,0),_xlfn.XLOOKUP(R856,freq!$A$2:$A$40,freq!$B$2:$B$40,0),_xlfn.XLOOKUP(S856,freq!$A$2:$A$40,freq!$B$2:$B$40,0),_xlfn.XLOOKUP(T856,freq!$A$2:$A$40,freq!$B$2:$B$40,0),_xlfn.XLOOKUP(U856,freq!$A$2:$A$40,freq!$B$2:$B$40,0),_xlfn.XLOOKUP(V856,freq!$A$2:$A$40,freq!$B$2:$B$40,0))</f>
        <v>54.809999999999995</v>
      </c>
    </row>
    <row r="857" spans="1:23" x14ac:dyDescent="0.35">
      <c r="A857" s="32" t="s">
        <v>1580</v>
      </c>
      <c r="B857" s="32" t="s">
        <v>33</v>
      </c>
      <c r="C857" s="32" t="s">
        <v>56</v>
      </c>
      <c r="D857" s="32">
        <v>8</v>
      </c>
      <c r="E857" s="32">
        <v>5</v>
      </c>
      <c r="F857" s="32" t="s">
        <v>4</v>
      </c>
      <c r="G857" s="32" t="s">
        <v>45</v>
      </c>
      <c r="H857" s="32">
        <v>5</v>
      </c>
      <c r="I857" s="32" t="s">
        <v>33</v>
      </c>
      <c r="J857" s="32" t="s">
        <v>53</v>
      </c>
      <c r="K857" s="32" t="s">
        <v>44</v>
      </c>
      <c r="L857" s="32" t="s">
        <v>35</v>
      </c>
      <c r="M857" s="32" t="s">
        <v>49</v>
      </c>
      <c r="N857" s="32">
        <v>5</v>
      </c>
      <c r="O857" s="32" t="s">
        <v>40</v>
      </c>
      <c r="P857" s="32" t="s">
        <v>37</v>
      </c>
      <c r="Q857" s="32" t="s">
        <v>44</v>
      </c>
      <c r="R857" s="32" t="s">
        <v>53</v>
      </c>
      <c r="S857" s="32">
        <v>5</v>
      </c>
      <c r="T857" s="32" t="s">
        <v>36</v>
      </c>
      <c r="U857" s="32" t="s">
        <v>49</v>
      </c>
      <c r="V857" s="32" t="s">
        <v>44</v>
      </c>
      <c r="W857" s="32">
        <f>SUM(_xlfn.XLOOKUP(B857,freq!$A$2:$A$40,freq!$B$2:$B$40,0),_xlfn.XLOOKUP(C857,freq!$A$2:$A$40,freq!$B$2:$B$40,0),_xlfn.XLOOKUP(D857,freq!$A$2:$A$40,freq!$B$2:$B$40,0),_xlfn.XLOOKUP(E857,freq!$A$2:$A$40,freq!$B$2:$B$40,0),_xlfn.XLOOKUP(F857,freq!$A$2:$A$40,freq!$B$2:$B$40,0),_xlfn.XLOOKUP(G857,freq!$A$2:$A$40,freq!$B$2:$B$40,0),_xlfn.XLOOKUP(H857,freq!$A$2:$A$40,freq!$B$2:$B$40,0),_xlfn.XLOOKUP(I857,freq!$A$2:$A$40,freq!$B$2:$B$40,0),_xlfn.XLOOKUP(J857,freq!$A$2:$A$40,freq!$B$2:$B$40,0),_xlfn.XLOOKUP(K857,freq!$A$2:$A$40,freq!$B$2:$B$40,0),_xlfn.XLOOKUP(L857,freq!$A$2:$A$40,freq!$B$2:$B$40,0),_xlfn.XLOOKUP(M857,freq!$A$2:$A$40,freq!$B$2:$B$40,0),_xlfn.XLOOKUP(N857,freq!$A$2:$A$40,freq!$B$2:$B$40,0),_xlfn.XLOOKUP(O857,freq!$A$2:$A$40,freq!$B$2:$B$40,0),_xlfn.XLOOKUP(P857,freq!$A$2:$A$40,freq!$B$2:$B$40,0),_xlfn.XLOOKUP(Q857,freq!$A$2:$A$40,freq!$B$2:$B$40,0),_xlfn.XLOOKUP(R857,freq!$A$2:$A$40,freq!$B$2:$B$40,0),_xlfn.XLOOKUP(S857,freq!$A$2:$A$40,freq!$B$2:$B$40,0),_xlfn.XLOOKUP(T857,freq!$A$2:$A$40,freq!$B$2:$B$40,0),_xlfn.XLOOKUP(U857,freq!$A$2:$A$40,freq!$B$2:$B$40,0),_xlfn.XLOOKUP(V857,freq!$A$2:$A$40,freq!$B$2:$B$40,0))</f>
        <v>54.79999999999999</v>
      </c>
    </row>
    <row r="858" spans="1:23" x14ac:dyDescent="0.35">
      <c r="A858" s="32" t="s">
        <v>738</v>
      </c>
      <c r="B858" s="32" t="s">
        <v>30</v>
      </c>
      <c r="C858" s="32" t="s">
        <v>59</v>
      </c>
      <c r="D858" s="32">
        <v>8</v>
      </c>
      <c r="E858" s="32">
        <v>2</v>
      </c>
      <c r="F858" s="32" t="s">
        <v>42</v>
      </c>
      <c r="G858" s="32" t="s">
        <v>0</v>
      </c>
      <c r="H858" s="32">
        <v>5</v>
      </c>
      <c r="I858" s="32" t="s">
        <v>56</v>
      </c>
      <c r="J858" s="32" t="s">
        <v>37</v>
      </c>
      <c r="K858" s="32" t="s">
        <v>34</v>
      </c>
      <c r="L858" s="32">
        <v>5</v>
      </c>
      <c r="M858" s="32" t="s">
        <v>30</v>
      </c>
      <c r="N858" s="32" t="s">
        <v>56</v>
      </c>
      <c r="O858" s="32" t="s">
        <v>2</v>
      </c>
      <c r="P858" s="32" t="s">
        <v>59</v>
      </c>
      <c r="Q858" s="32" t="s">
        <v>4</v>
      </c>
      <c r="R858" s="32" t="s">
        <v>2</v>
      </c>
      <c r="S858" s="32" t="s">
        <v>28</v>
      </c>
      <c r="T858" s="32" t="s">
        <v>42</v>
      </c>
      <c r="U858" s="32" t="s">
        <v>40</v>
      </c>
      <c r="V858" s="32" t="s">
        <v>31</v>
      </c>
      <c r="W858" s="32">
        <f>SUM(_xlfn.XLOOKUP(B858,freq!$A$2:$A$40,freq!$B$2:$B$40,0),_xlfn.XLOOKUP(C858,freq!$A$2:$A$40,freq!$B$2:$B$40,0),_xlfn.XLOOKUP(D858,freq!$A$2:$A$40,freq!$B$2:$B$40,0),_xlfn.XLOOKUP(E858,freq!$A$2:$A$40,freq!$B$2:$B$40,0),_xlfn.XLOOKUP(F858,freq!$A$2:$A$40,freq!$B$2:$B$40,0),_xlfn.XLOOKUP(G858,freq!$A$2:$A$40,freq!$B$2:$B$40,0),_xlfn.XLOOKUP(H858,freq!$A$2:$A$40,freq!$B$2:$B$40,0),_xlfn.XLOOKUP(I858,freq!$A$2:$A$40,freq!$B$2:$B$40,0),_xlfn.XLOOKUP(J858,freq!$A$2:$A$40,freq!$B$2:$B$40,0),_xlfn.XLOOKUP(K858,freq!$A$2:$A$40,freq!$B$2:$B$40,0),_xlfn.XLOOKUP(L858,freq!$A$2:$A$40,freq!$B$2:$B$40,0),_xlfn.XLOOKUP(M858,freq!$A$2:$A$40,freq!$B$2:$B$40,0),_xlfn.XLOOKUP(N858,freq!$A$2:$A$40,freq!$B$2:$B$40,0),_xlfn.XLOOKUP(O858,freq!$A$2:$A$40,freq!$B$2:$B$40,0),_xlfn.XLOOKUP(P858,freq!$A$2:$A$40,freq!$B$2:$B$40,0),_xlfn.XLOOKUP(Q858,freq!$A$2:$A$40,freq!$B$2:$B$40,0),_xlfn.XLOOKUP(R858,freq!$A$2:$A$40,freq!$B$2:$B$40,0),_xlfn.XLOOKUP(S858,freq!$A$2:$A$40,freq!$B$2:$B$40,0),_xlfn.XLOOKUP(T858,freq!$A$2:$A$40,freq!$B$2:$B$40,0),_xlfn.XLOOKUP(U858,freq!$A$2:$A$40,freq!$B$2:$B$40,0),_xlfn.XLOOKUP(V858,freq!$A$2:$A$40,freq!$B$2:$B$40,0))</f>
        <v>54.760000000000005</v>
      </c>
    </row>
    <row r="859" spans="1:23" x14ac:dyDescent="0.35">
      <c r="A859" s="32" t="s">
        <v>306</v>
      </c>
      <c r="B859" s="32" t="s">
        <v>30</v>
      </c>
      <c r="C859" s="32" t="s">
        <v>38</v>
      </c>
      <c r="D859" s="32" t="s">
        <v>3</v>
      </c>
      <c r="E859" s="32">
        <v>2</v>
      </c>
      <c r="F859" s="32" t="s">
        <v>46</v>
      </c>
      <c r="G859" s="32">
        <v>3</v>
      </c>
      <c r="H859" s="32" t="s">
        <v>53</v>
      </c>
      <c r="I859" s="32" t="s">
        <v>42</v>
      </c>
      <c r="J859" s="32" t="s">
        <v>31</v>
      </c>
      <c r="K859" s="32" t="s">
        <v>58</v>
      </c>
      <c r="L859" s="32">
        <v>6</v>
      </c>
      <c r="M859" s="32" t="s">
        <v>3</v>
      </c>
      <c r="N859" s="32" t="s">
        <v>49</v>
      </c>
      <c r="O859" s="32" t="s">
        <v>38</v>
      </c>
      <c r="P859" s="32" t="s">
        <v>50</v>
      </c>
      <c r="Q859" s="32" t="s">
        <v>40</v>
      </c>
      <c r="R859" s="32" t="s">
        <v>44</v>
      </c>
      <c r="S859" s="32">
        <v>3</v>
      </c>
      <c r="T859" s="32" t="s">
        <v>45</v>
      </c>
      <c r="U859" s="32" t="s">
        <v>2</v>
      </c>
      <c r="V859" s="32" t="s">
        <v>50</v>
      </c>
      <c r="W859" s="32">
        <f>SUM(_xlfn.XLOOKUP(B859,freq!$A$2:$A$40,freq!$B$2:$B$40,0),_xlfn.XLOOKUP(C859,freq!$A$2:$A$40,freq!$B$2:$B$40,0),_xlfn.XLOOKUP(D859,freq!$A$2:$A$40,freq!$B$2:$B$40,0),_xlfn.XLOOKUP(E859,freq!$A$2:$A$40,freq!$B$2:$B$40,0),_xlfn.XLOOKUP(F859,freq!$A$2:$A$40,freq!$B$2:$B$40,0),_xlfn.XLOOKUP(G859,freq!$A$2:$A$40,freq!$B$2:$B$40,0),_xlfn.XLOOKUP(H859,freq!$A$2:$A$40,freq!$B$2:$B$40,0),_xlfn.XLOOKUP(I859,freq!$A$2:$A$40,freq!$B$2:$B$40,0),_xlfn.XLOOKUP(J859,freq!$A$2:$A$40,freq!$B$2:$B$40,0),_xlfn.XLOOKUP(K859,freq!$A$2:$A$40,freq!$B$2:$B$40,0),_xlfn.XLOOKUP(L859,freq!$A$2:$A$40,freq!$B$2:$B$40,0),_xlfn.XLOOKUP(M859,freq!$A$2:$A$40,freq!$B$2:$B$40,0),_xlfn.XLOOKUP(N859,freq!$A$2:$A$40,freq!$B$2:$B$40,0),_xlfn.XLOOKUP(O859,freq!$A$2:$A$40,freq!$B$2:$B$40,0),_xlfn.XLOOKUP(P859,freq!$A$2:$A$40,freq!$B$2:$B$40,0),_xlfn.XLOOKUP(Q859,freq!$A$2:$A$40,freq!$B$2:$B$40,0),_xlfn.XLOOKUP(R859,freq!$A$2:$A$40,freq!$B$2:$B$40,0),_xlfn.XLOOKUP(S859,freq!$A$2:$A$40,freq!$B$2:$B$40,0),_xlfn.XLOOKUP(T859,freq!$A$2:$A$40,freq!$B$2:$B$40,0),_xlfn.XLOOKUP(U859,freq!$A$2:$A$40,freq!$B$2:$B$40,0),_xlfn.XLOOKUP(V859,freq!$A$2:$A$40,freq!$B$2:$B$40,0))</f>
        <v>54.750000000000007</v>
      </c>
    </row>
    <row r="860" spans="1:23" x14ac:dyDescent="0.35">
      <c r="A860" s="32" t="s">
        <v>1281</v>
      </c>
      <c r="B860" s="32" t="s">
        <v>37</v>
      </c>
      <c r="C860" s="32" t="s">
        <v>59</v>
      </c>
      <c r="D860" s="32" t="s">
        <v>29</v>
      </c>
      <c r="E860" s="32">
        <v>5</v>
      </c>
      <c r="F860" s="32" t="s">
        <v>34</v>
      </c>
      <c r="G860" s="32" t="s">
        <v>2</v>
      </c>
      <c r="H860" s="32" t="s">
        <v>44</v>
      </c>
      <c r="I860" s="32" t="s">
        <v>29</v>
      </c>
      <c r="J860" s="32" t="s">
        <v>56</v>
      </c>
      <c r="K860" s="32" t="s">
        <v>53</v>
      </c>
      <c r="L860" s="32" t="s">
        <v>58</v>
      </c>
      <c r="M860" s="32" t="s">
        <v>32</v>
      </c>
      <c r="N860" s="32" t="s">
        <v>43</v>
      </c>
      <c r="O860" s="32">
        <v>1</v>
      </c>
      <c r="P860" s="32" t="s">
        <v>1</v>
      </c>
      <c r="Q860" s="32" t="s">
        <v>37</v>
      </c>
      <c r="R860" s="32">
        <v>8</v>
      </c>
      <c r="S860" s="32">
        <v>5</v>
      </c>
      <c r="T860" s="32">
        <v>9</v>
      </c>
      <c r="U860" s="32" t="s">
        <v>4</v>
      </c>
      <c r="V860" s="32" t="s">
        <v>34</v>
      </c>
      <c r="W860" s="32">
        <f>SUM(_xlfn.XLOOKUP(B860,freq!$A$2:$A$40,freq!$B$2:$B$40,0),_xlfn.XLOOKUP(C860,freq!$A$2:$A$40,freq!$B$2:$B$40,0),_xlfn.XLOOKUP(D860,freq!$A$2:$A$40,freq!$B$2:$B$40,0),_xlfn.XLOOKUP(E860,freq!$A$2:$A$40,freq!$B$2:$B$40,0),_xlfn.XLOOKUP(F860,freq!$A$2:$A$40,freq!$B$2:$B$40,0),_xlfn.XLOOKUP(G860,freq!$A$2:$A$40,freq!$B$2:$B$40,0),_xlfn.XLOOKUP(H860,freq!$A$2:$A$40,freq!$B$2:$B$40,0),_xlfn.XLOOKUP(I860,freq!$A$2:$A$40,freq!$B$2:$B$40,0),_xlfn.XLOOKUP(J860,freq!$A$2:$A$40,freq!$B$2:$B$40,0),_xlfn.XLOOKUP(K860,freq!$A$2:$A$40,freq!$B$2:$B$40,0),_xlfn.XLOOKUP(L860,freq!$A$2:$A$40,freq!$B$2:$B$40,0),_xlfn.XLOOKUP(M860,freq!$A$2:$A$40,freq!$B$2:$B$40,0),_xlfn.XLOOKUP(N860,freq!$A$2:$A$40,freq!$B$2:$B$40,0),_xlfn.XLOOKUP(O860,freq!$A$2:$A$40,freq!$B$2:$B$40,0),_xlfn.XLOOKUP(P860,freq!$A$2:$A$40,freq!$B$2:$B$40,0),_xlfn.XLOOKUP(Q860,freq!$A$2:$A$40,freq!$B$2:$B$40,0),_xlfn.XLOOKUP(R860,freq!$A$2:$A$40,freq!$B$2:$B$40,0),_xlfn.XLOOKUP(S860,freq!$A$2:$A$40,freq!$B$2:$B$40,0),_xlfn.XLOOKUP(T860,freq!$A$2:$A$40,freq!$B$2:$B$40,0),_xlfn.XLOOKUP(U860,freq!$A$2:$A$40,freq!$B$2:$B$40,0),_xlfn.XLOOKUP(V860,freq!$A$2:$A$40,freq!$B$2:$B$40,0))</f>
        <v>54.750000000000007</v>
      </c>
    </row>
    <row r="861" spans="1:23" x14ac:dyDescent="0.35">
      <c r="A861" s="32" t="s">
        <v>1422</v>
      </c>
      <c r="B861" s="32" t="s">
        <v>59</v>
      </c>
      <c r="C861" s="32" t="s">
        <v>32</v>
      </c>
      <c r="D861" s="32" t="s">
        <v>40</v>
      </c>
      <c r="E861" s="32">
        <v>9</v>
      </c>
      <c r="F861" s="32" t="s">
        <v>43</v>
      </c>
      <c r="G861" s="32" t="s">
        <v>59</v>
      </c>
      <c r="H861" s="32" t="s">
        <v>37</v>
      </c>
      <c r="I861" s="32" t="s">
        <v>53</v>
      </c>
      <c r="J861" s="32" t="s">
        <v>58</v>
      </c>
      <c r="K861" s="32" t="s">
        <v>53</v>
      </c>
      <c r="L861" s="32">
        <v>1</v>
      </c>
      <c r="M861" s="32" t="s">
        <v>1</v>
      </c>
      <c r="N861" s="32" t="s">
        <v>37</v>
      </c>
      <c r="O861" s="32" t="s">
        <v>56</v>
      </c>
      <c r="P861" s="32">
        <v>1</v>
      </c>
      <c r="Q861" s="32" t="s">
        <v>32</v>
      </c>
      <c r="R861" s="32" t="s">
        <v>46</v>
      </c>
      <c r="S861" s="32" t="s">
        <v>56</v>
      </c>
      <c r="T861" s="32" t="s">
        <v>58</v>
      </c>
      <c r="U861" s="32" t="s">
        <v>4</v>
      </c>
      <c r="V861" s="32" t="s">
        <v>44</v>
      </c>
      <c r="W861" s="32">
        <f>SUM(_xlfn.XLOOKUP(B861,freq!$A$2:$A$40,freq!$B$2:$B$40,0),_xlfn.XLOOKUP(C861,freq!$A$2:$A$40,freq!$B$2:$B$40,0),_xlfn.XLOOKUP(D861,freq!$A$2:$A$40,freq!$B$2:$B$40,0),_xlfn.XLOOKUP(E861,freq!$A$2:$A$40,freq!$B$2:$B$40,0),_xlfn.XLOOKUP(F861,freq!$A$2:$A$40,freq!$B$2:$B$40,0),_xlfn.XLOOKUP(G861,freq!$A$2:$A$40,freq!$B$2:$B$40,0),_xlfn.XLOOKUP(H861,freq!$A$2:$A$40,freq!$B$2:$B$40,0),_xlfn.XLOOKUP(I861,freq!$A$2:$A$40,freq!$B$2:$B$40,0),_xlfn.XLOOKUP(J861,freq!$A$2:$A$40,freq!$B$2:$B$40,0),_xlfn.XLOOKUP(K861,freq!$A$2:$A$40,freq!$B$2:$B$40,0),_xlfn.XLOOKUP(L861,freq!$A$2:$A$40,freq!$B$2:$B$40,0),_xlfn.XLOOKUP(M861,freq!$A$2:$A$40,freq!$B$2:$B$40,0),_xlfn.XLOOKUP(N861,freq!$A$2:$A$40,freq!$B$2:$B$40,0),_xlfn.XLOOKUP(O861,freq!$A$2:$A$40,freq!$B$2:$B$40,0),_xlfn.XLOOKUP(P861,freq!$A$2:$A$40,freq!$B$2:$B$40,0),_xlfn.XLOOKUP(Q861,freq!$A$2:$A$40,freq!$B$2:$B$40,0),_xlfn.XLOOKUP(R861,freq!$A$2:$A$40,freq!$B$2:$B$40,0),_xlfn.XLOOKUP(S861,freq!$A$2:$A$40,freq!$B$2:$B$40,0),_xlfn.XLOOKUP(T861,freq!$A$2:$A$40,freq!$B$2:$B$40,0),_xlfn.XLOOKUP(U861,freq!$A$2:$A$40,freq!$B$2:$B$40,0),_xlfn.XLOOKUP(V861,freq!$A$2:$A$40,freq!$B$2:$B$40,0))</f>
        <v>54.75</v>
      </c>
    </row>
    <row r="862" spans="1:23" x14ac:dyDescent="0.35">
      <c r="A862" s="32" t="s">
        <v>1353</v>
      </c>
      <c r="B862" s="32" t="s">
        <v>53</v>
      </c>
      <c r="C862" s="32" t="s">
        <v>31</v>
      </c>
      <c r="D862" s="32" t="s">
        <v>29</v>
      </c>
      <c r="E862" s="32">
        <v>4</v>
      </c>
      <c r="F862" s="32">
        <v>8</v>
      </c>
      <c r="G862" s="32">
        <v>1</v>
      </c>
      <c r="H862" s="32">
        <v>7</v>
      </c>
      <c r="I862" s="32">
        <v>9</v>
      </c>
      <c r="J862" s="32" t="s">
        <v>40</v>
      </c>
      <c r="K862" s="32" t="s">
        <v>38</v>
      </c>
      <c r="L862" s="32" t="s">
        <v>35</v>
      </c>
      <c r="M862" s="32" t="s">
        <v>59</v>
      </c>
      <c r="N862" s="32" t="s">
        <v>37</v>
      </c>
      <c r="O862" s="32" t="s">
        <v>37</v>
      </c>
      <c r="P862" s="32" t="s">
        <v>36</v>
      </c>
      <c r="Q862" s="32" t="s">
        <v>36</v>
      </c>
      <c r="R862" s="32">
        <v>5</v>
      </c>
      <c r="S862" s="32" t="s">
        <v>1</v>
      </c>
      <c r="T862" s="32" t="s">
        <v>50</v>
      </c>
      <c r="U862" s="32" t="s">
        <v>56</v>
      </c>
      <c r="V862" s="32">
        <v>4</v>
      </c>
      <c r="W862" s="32">
        <f>SUM(_xlfn.XLOOKUP(B862,freq!$A$2:$A$40,freq!$B$2:$B$40,0),_xlfn.XLOOKUP(C862,freq!$A$2:$A$40,freq!$B$2:$B$40,0),_xlfn.XLOOKUP(D862,freq!$A$2:$A$40,freq!$B$2:$B$40,0),_xlfn.XLOOKUP(E862,freq!$A$2:$A$40,freq!$B$2:$B$40,0),_xlfn.XLOOKUP(F862,freq!$A$2:$A$40,freq!$B$2:$B$40,0),_xlfn.XLOOKUP(G862,freq!$A$2:$A$40,freq!$B$2:$B$40,0),_xlfn.XLOOKUP(H862,freq!$A$2:$A$40,freq!$B$2:$B$40,0),_xlfn.XLOOKUP(I862,freq!$A$2:$A$40,freq!$B$2:$B$40,0),_xlfn.XLOOKUP(J862,freq!$A$2:$A$40,freq!$B$2:$B$40,0),_xlfn.XLOOKUP(K862,freq!$A$2:$A$40,freq!$B$2:$B$40,0),_xlfn.XLOOKUP(L862,freq!$A$2:$A$40,freq!$B$2:$B$40,0),_xlfn.XLOOKUP(M862,freq!$A$2:$A$40,freq!$B$2:$B$40,0),_xlfn.XLOOKUP(N862,freq!$A$2:$A$40,freq!$B$2:$B$40,0),_xlfn.XLOOKUP(O862,freq!$A$2:$A$40,freq!$B$2:$B$40,0),_xlfn.XLOOKUP(P862,freq!$A$2:$A$40,freq!$B$2:$B$40,0),_xlfn.XLOOKUP(Q862,freq!$A$2:$A$40,freq!$B$2:$B$40,0),_xlfn.XLOOKUP(R862,freq!$A$2:$A$40,freq!$B$2:$B$40,0),_xlfn.XLOOKUP(S862,freq!$A$2:$A$40,freq!$B$2:$B$40,0),_xlfn.XLOOKUP(T862,freq!$A$2:$A$40,freq!$B$2:$B$40,0),_xlfn.XLOOKUP(U862,freq!$A$2:$A$40,freq!$B$2:$B$40,0),_xlfn.XLOOKUP(V862,freq!$A$2:$A$40,freq!$B$2:$B$40,0))</f>
        <v>54.739999999999995</v>
      </c>
    </row>
    <row r="863" spans="1:23" x14ac:dyDescent="0.35">
      <c r="A863" s="32" t="s">
        <v>257</v>
      </c>
      <c r="B863" s="32" t="s">
        <v>50</v>
      </c>
      <c r="C863" s="32" t="s">
        <v>29</v>
      </c>
      <c r="D863" s="32">
        <v>4</v>
      </c>
      <c r="E863" s="32" t="s">
        <v>29</v>
      </c>
      <c r="F863" s="32">
        <v>8</v>
      </c>
      <c r="G863" s="32" t="s">
        <v>1</v>
      </c>
      <c r="H863" s="32" t="s">
        <v>40</v>
      </c>
      <c r="I863" s="32" t="s">
        <v>45</v>
      </c>
      <c r="J863" s="32">
        <v>3</v>
      </c>
      <c r="K863" s="32" t="s">
        <v>45</v>
      </c>
      <c r="L863" s="32">
        <v>5</v>
      </c>
      <c r="M863" s="32" t="s">
        <v>42</v>
      </c>
      <c r="N863" s="32" t="s">
        <v>30</v>
      </c>
      <c r="O863" s="32" t="s">
        <v>58</v>
      </c>
      <c r="P863" s="32" t="s">
        <v>56</v>
      </c>
      <c r="Q863" s="32" t="s">
        <v>58</v>
      </c>
      <c r="R863" s="32" t="s">
        <v>48</v>
      </c>
      <c r="S863" s="32">
        <v>2</v>
      </c>
      <c r="T863" s="32" t="s">
        <v>36</v>
      </c>
      <c r="U863" s="32" t="s">
        <v>33</v>
      </c>
      <c r="V863" s="32" t="s">
        <v>4</v>
      </c>
      <c r="W863" s="32">
        <f>SUM(_xlfn.XLOOKUP(B863,freq!$A$2:$A$40,freq!$B$2:$B$40,0),_xlfn.XLOOKUP(C863,freq!$A$2:$A$40,freq!$B$2:$B$40,0),_xlfn.XLOOKUP(D863,freq!$A$2:$A$40,freq!$B$2:$B$40,0),_xlfn.XLOOKUP(E863,freq!$A$2:$A$40,freq!$B$2:$B$40,0),_xlfn.XLOOKUP(F863,freq!$A$2:$A$40,freq!$B$2:$B$40,0),_xlfn.XLOOKUP(G863,freq!$A$2:$A$40,freq!$B$2:$B$40,0),_xlfn.XLOOKUP(H863,freq!$A$2:$A$40,freq!$B$2:$B$40,0),_xlfn.XLOOKUP(I863,freq!$A$2:$A$40,freq!$B$2:$B$40,0),_xlfn.XLOOKUP(J863,freq!$A$2:$A$40,freq!$B$2:$B$40,0),_xlfn.XLOOKUP(K863,freq!$A$2:$A$40,freq!$B$2:$B$40,0),_xlfn.XLOOKUP(L863,freq!$A$2:$A$40,freq!$B$2:$B$40,0),_xlfn.XLOOKUP(M863,freq!$A$2:$A$40,freq!$B$2:$B$40,0),_xlfn.XLOOKUP(N863,freq!$A$2:$A$40,freq!$B$2:$B$40,0),_xlfn.XLOOKUP(O863,freq!$A$2:$A$40,freq!$B$2:$B$40,0),_xlfn.XLOOKUP(P863,freq!$A$2:$A$40,freq!$B$2:$B$40,0),_xlfn.XLOOKUP(Q863,freq!$A$2:$A$40,freq!$B$2:$B$40,0),_xlfn.XLOOKUP(R863,freq!$A$2:$A$40,freq!$B$2:$B$40,0),_xlfn.XLOOKUP(S863,freq!$A$2:$A$40,freq!$B$2:$B$40,0),_xlfn.XLOOKUP(T863,freq!$A$2:$A$40,freq!$B$2:$B$40,0),_xlfn.XLOOKUP(U863,freq!$A$2:$A$40,freq!$B$2:$B$40,0),_xlfn.XLOOKUP(V863,freq!$A$2:$A$40,freq!$B$2:$B$40,0))</f>
        <v>54.7</v>
      </c>
    </row>
    <row r="864" spans="1:23" x14ac:dyDescent="0.35">
      <c r="A864" s="32" t="s">
        <v>732</v>
      </c>
      <c r="B864" s="32">
        <v>7</v>
      </c>
      <c r="C864" s="32" t="s">
        <v>43</v>
      </c>
      <c r="D864" s="32" t="s">
        <v>46</v>
      </c>
      <c r="E864" s="32" t="s">
        <v>32</v>
      </c>
      <c r="F864" s="32" t="s">
        <v>42</v>
      </c>
      <c r="G864" s="32">
        <v>8</v>
      </c>
      <c r="H864" s="32">
        <v>4</v>
      </c>
      <c r="I864" s="32">
        <v>6</v>
      </c>
      <c r="J864" s="32" t="s">
        <v>32</v>
      </c>
      <c r="K864" s="32">
        <v>1</v>
      </c>
      <c r="L864" s="32" t="s">
        <v>37</v>
      </c>
      <c r="M864" s="32">
        <v>3</v>
      </c>
      <c r="N864" s="32" t="s">
        <v>1</v>
      </c>
      <c r="O864" s="32" t="s">
        <v>29</v>
      </c>
      <c r="P864" s="32" t="s">
        <v>28</v>
      </c>
      <c r="Q864" s="32" t="s">
        <v>28</v>
      </c>
      <c r="R864" s="32" t="s">
        <v>37</v>
      </c>
      <c r="S864" s="32" t="s">
        <v>2</v>
      </c>
      <c r="T864" s="32" t="s">
        <v>59</v>
      </c>
      <c r="U864" s="32" t="s">
        <v>48</v>
      </c>
      <c r="V864" s="32" t="s">
        <v>43</v>
      </c>
      <c r="W864" s="32">
        <f>SUM(_xlfn.XLOOKUP(B864,freq!$A$2:$A$40,freq!$B$2:$B$40,0),_xlfn.XLOOKUP(C864,freq!$A$2:$A$40,freq!$B$2:$B$40,0),_xlfn.XLOOKUP(D864,freq!$A$2:$A$40,freq!$B$2:$B$40,0),_xlfn.XLOOKUP(E864,freq!$A$2:$A$40,freq!$B$2:$B$40,0),_xlfn.XLOOKUP(F864,freq!$A$2:$A$40,freq!$B$2:$B$40,0),_xlfn.XLOOKUP(G864,freq!$A$2:$A$40,freq!$B$2:$B$40,0),_xlfn.XLOOKUP(H864,freq!$A$2:$A$40,freq!$B$2:$B$40,0),_xlfn.XLOOKUP(I864,freq!$A$2:$A$40,freq!$B$2:$B$40,0),_xlfn.XLOOKUP(J864,freq!$A$2:$A$40,freq!$B$2:$B$40,0),_xlfn.XLOOKUP(K864,freq!$A$2:$A$40,freq!$B$2:$B$40,0),_xlfn.XLOOKUP(L864,freq!$A$2:$A$40,freq!$B$2:$B$40,0),_xlfn.XLOOKUP(M864,freq!$A$2:$A$40,freq!$B$2:$B$40,0),_xlfn.XLOOKUP(N864,freq!$A$2:$A$40,freq!$B$2:$B$40,0),_xlfn.XLOOKUP(O864,freq!$A$2:$A$40,freq!$B$2:$B$40,0),_xlfn.XLOOKUP(P864,freq!$A$2:$A$40,freq!$B$2:$B$40,0),_xlfn.XLOOKUP(Q864,freq!$A$2:$A$40,freq!$B$2:$B$40,0),_xlfn.XLOOKUP(R864,freq!$A$2:$A$40,freq!$B$2:$B$40,0),_xlfn.XLOOKUP(S864,freq!$A$2:$A$40,freq!$B$2:$B$40,0),_xlfn.XLOOKUP(T864,freq!$A$2:$A$40,freq!$B$2:$B$40,0),_xlfn.XLOOKUP(U864,freq!$A$2:$A$40,freq!$B$2:$B$40,0),_xlfn.XLOOKUP(V864,freq!$A$2:$A$40,freq!$B$2:$B$40,0))</f>
        <v>54.660000000000011</v>
      </c>
    </row>
    <row r="865" spans="1:23" x14ac:dyDescent="0.35">
      <c r="A865" s="32" t="s">
        <v>1955</v>
      </c>
      <c r="B865" s="32" t="s">
        <v>56</v>
      </c>
      <c r="C865" s="32" t="s">
        <v>32</v>
      </c>
      <c r="D865" s="32" t="s">
        <v>44</v>
      </c>
      <c r="E865" s="32">
        <v>7</v>
      </c>
      <c r="F865" s="32" t="s">
        <v>40</v>
      </c>
      <c r="G865" s="32" t="s">
        <v>38</v>
      </c>
      <c r="H865" s="32" t="s">
        <v>45</v>
      </c>
      <c r="I865" s="32" t="s">
        <v>53</v>
      </c>
      <c r="J865" s="32" t="s">
        <v>58</v>
      </c>
      <c r="K865" s="32" t="s">
        <v>37</v>
      </c>
      <c r="L865" s="32">
        <v>1</v>
      </c>
      <c r="M865" s="32" t="s">
        <v>36</v>
      </c>
      <c r="N865" s="32" t="s">
        <v>59</v>
      </c>
      <c r="O865" s="32" t="s">
        <v>38</v>
      </c>
      <c r="P865" s="32" t="s">
        <v>4</v>
      </c>
      <c r="Q865" s="32">
        <v>1</v>
      </c>
      <c r="R865" s="32" t="s">
        <v>32</v>
      </c>
      <c r="S865" s="32" t="s">
        <v>42</v>
      </c>
      <c r="T865" s="32">
        <v>5</v>
      </c>
      <c r="U865" s="32" t="s">
        <v>1</v>
      </c>
      <c r="V865" s="32" t="s">
        <v>0</v>
      </c>
      <c r="W865" s="32">
        <f>SUM(_xlfn.XLOOKUP(B865,freq!$A$2:$A$40,freq!$B$2:$B$40,0),_xlfn.XLOOKUP(C865,freq!$A$2:$A$40,freq!$B$2:$B$40,0),_xlfn.XLOOKUP(D865,freq!$A$2:$A$40,freq!$B$2:$B$40,0),_xlfn.XLOOKUP(E865,freq!$A$2:$A$40,freq!$B$2:$B$40,0),_xlfn.XLOOKUP(F865,freq!$A$2:$A$40,freq!$B$2:$B$40,0),_xlfn.XLOOKUP(G865,freq!$A$2:$A$40,freq!$B$2:$B$40,0),_xlfn.XLOOKUP(H865,freq!$A$2:$A$40,freq!$B$2:$B$40,0),_xlfn.XLOOKUP(I865,freq!$A$2:$A$40,freq!$B$2:$B$40,0),_xlfn.XLOOKUP(J865,freq!$A$2:$A$40,freq!$B$2:$B$40,0),_xlfn.XLOOKUP(K865,freq!$A$2:$A$40,freq!$B$2:$B$40,0),_xlfn.XLOOKUP(L865,freq!$A$2:$A$40,freq!$B$2:$B$40,0),_xlfn.XLOOKUP(M865,freq!$A$2:$A$40,freq!$B$2:$B$40,0),_xlfn.XLOOKUP(N865,freq!$A$2:$A$40,freq!$B$2:$B$40,0),_xlfn.XLOOKUP(O865,freq!$A$2:$A$40,freq!$B$2:$B$40,0),_xlfn.XLOOKUP(P865,freq!$A$2:$A$40,freq!$B$2:$B$40,0),_xlfn.XLOOKUP(Q865,freq!$A$2:$A$40,freq!$B$2:$B$40,0),_xlfn.XLOOKUP(R865,freq!$A$2:$A$40,freq!$B$2:$B$40,0),_xlfn.XLOOKUP(S865,freq!$A$2:$A$40,freq!$B$2:$B$40,0),_xlfn.XLOOKUP(T865,freq!$A$2:$A$40,freq!$B$2:$B$40,0),_xlfn.XLOOKUP(U865,freq!$A$2:$A$40,freq!$B$2:$B$40,0),_xlfn.XLOOKUP(V865,freq!$A$2:$A$40,freq!$B$2:$B$40,0))</f>
        <v>54.660000000000004</v>
      </c>
    </row>
    <row r="866" spans="1:23" x14ac:dyDescent="0.35">
      <c r="A866" s="32" t="s">
        <v>739</v>
      </c>
      <c r="B866" s="32" t="s">
        <v>33</v>
      </c>
      <c r="C866" s="32" t="s">
        <v>30</v>
      </c>
      <c r="D866" s="32" t="s">
        <v>1</v>
      </c>
      <c r="E866" s="32" t="s">
        <v>35</v>
      </c>
      <c r="F866" s="32" t="s">
        <v>43</v>
      </c>
      <c r="G866" s="32" t="s">
        <v>36</v>
      </c>
      <c r="H866" s="32" t="s">
        <v>4</v>
      </c>
      <c r="I866" s="32" t="s">
        <v>36</v>
      </c>
      <c r="J866" s="32">
        <v>8</v>
      </c>
      <c r="K866" s="32" t="s">
        <v>34</v>
      </c>
      <c r="L866" s="32" t="s">
        <v>59</v>
      </c>
      <c r="M866" s="32">
        <v>7</v>
      </c>
      <c r="N866" s="32" t="s">
        <v>28</v>
      </c>
      <c r="O866" s="32" t="s">
        <v>59</v>
      </c>
      <c r="P866" s="32">
        <v>5</v>
      </c>
      <c r="Q866" s="32" t="s">
        <v>50</v>
      </c>
      <c r="R866" s="32" t="s">
        <v>35</v>
      </c>
      <c r="S866" s="32">
        <v>5</v>
      </c>
      <c r="T866" s="32">
        <v>4</v>
      </c>
      <c r="U866" s="32" t="s">
        <v>3</v>
      </c>
      <c r="V866" s="32" t="s">
        <v>1</v>
      </c>
      <c r="W866" s="32">
        <f>SUM(_xlfn.XLOOKUP(B866,freq!$A$2:$A$40,freq!$B$2:$B$40,0),_xlfn.XLOOKUP(C866,freq!$A$2:$A$40,freq!$B$2:$B$40,0),_xlfn.XLOOKUP(D866,freq!$A$2:$A$40,freq!$B$2:$B$40,0),_xlfn.XLOOKUP(E866,freq!$A$2:$A$40,freq!$B$2:$B$40,0),_xlfn.XLOOKUP(F866,freq!$A$2:$A$40,freq!$B$2:$B$40,0),_xlfn.XLOOKUP(G866,freq!$A$2:$A$40,freq!$B$2:$B$40,0),_xlfn.XLOOKUP(H866,freq!$A$2:$A$40,freq!$B$2:$B$40,0),_xlfn.XLOOKUP(I866,freq!$A$2:$A$40,freq!$B$2:$B$40,0),_xlfn.XLOOKUP(J866,freq!$A$2:$A$40,freq!$B$2:$B$40,0),_xlfn.XLOOKUP(K866,freq!$A$2:$A$40,freq!$B$2:$B$40,0),_xlfn.XLOOKUP(L866,freq!$A$2:$A$40,freq!$B$2:$B$40,0),_xlfn.XLOOKUP(M866,freq!$A$2:$A$40,freq!$B$2:$B$40,0),_xlfn.XLOOKUP(N866,freq!$A$2:$A$40,freq!$B$2:$B$40,0),_xlfn.XLOOKUP(O866,freq!$A$2:$A$40,freq!$B$2:$B$40,0),_xlfn.XLOOKUP(P866,freq!$A$2:$A$40,freq!$B$2:$B$40,0),_xlfn.XLOOKUP(Q866,freq!$A$2:$A$40,freq!$B$2:$B$40,0),_xlfn.XLOOKUP(R866,freq!$A$2:$A$40,freq!$B$2:$B$40,0),_xlfn.XLOOKUP(S866,freq!$A$2:$A$40,freq!$B$2:$B$40,0),_xlfn.XLOOKUP(T866,freq!$A$2:$A$40,freq!$B$2:$B$40,0),_xlfn.XLOOKUP(U866,freq!$A$2:$A$40,freq!$B$2:$B$40,0),_xlfn.XLOOKUP(V866,freq!$A$2:$A$40,freq!$B$2:$B$40,0))</f>
        <v>54.62</v>
      </c>
    </row>
    <row r="867" spans="1:23" x14ac:dyDescent="0.35">
      <c r="A867" s="32" t="s">
        <v>1575</v>
      </c>
      <c r="B867" s="32" t="s">
        <v>56</v>
      </c>
      <c r="C867" s="32">
        <v>4</v>
      </c>
      <c r="D867" s="32" t="s">
        <v>48</v>
      </c>
      <c r="E867" s="32" t="s">
        <v>30</v>
      </c>
      <c r="F867" s="32" t="s">
        <v>29</v>
      </c>
      <c r="G867" s="32" t="s">
        <v>58</v>
      </c>
      <c r="H867" s="32" t="s">
        <v>30</v>
      </c>
      <c r="I867" s="32" t="s">
        <v>32</v>
      </c>
      <c r="J867" s="32" t="s">
        <v>35</v>
      </c>
      <c r="K867" s="32" t="s">
        <v>44</v>
      </c>
      <c r="L867" s="32" t="s">
        <v>1</v>
      </c>
      <c r="M867" s="32" t="s">
        <v>30</v>
      </c>
      <c r="N867" s="32" t="s">
        <v>38</v>
      </c>
      <c r="O867" s="32" t="s">
        <v>0</v>
      </c>
      <c r="P867" s="32" t="s">
        <v>3</v>
      </c>
      <c r="Q867" s="32" t="s">
        <v>33</v>
      </c>
      <c r="R867" s="32">
        <v>6</v>
      </c>
      <c r="S867" s="32">
        <v>4</v>
      </c>
      <c r="T867" s="32" t="s">
        <v>31</v>
      </c>
      <c r="U867" s="32" t="s">
        <v>30</v>
      </c>
      <c r="V867" s="32">
        <v>8</v>
      </c>
      <c r="W867" s="32">
        <f>SUM(_xlfn.XLOOKUP(B867,freq!$A$2:$A$40,freq!$B$2:$B$40,0),_xlfn.XLOOKUP(C867,freq!$A$2:$A$40,freq!$B$2:$B$40,0),_xlfn.XLOOKUP(D867,freq!$A$2:$A$40,freq!$B$2:$B$40,0),_xlfn.XLOOKUP(E867,freq!$A$2:$A$40,freq!$B$2:$B$40,0),_xlfn.XLOOKUP(F867,freq!$A$2:$A$40,freq!$B$2:$B$40,0),_xlfn.XLOOKUP(G867,freq!$A$2:$A$40,freq!$B$2:$B$40,0),_xlfn.XLOOKUP(H867,freq!$A$2:$A$40,freq!$B$2:$B$40,0),_xlfn.XLOOKUP(I867,freq!$A$2:$A$40,freq!$B$2:$B$40,0),_xlfn.XLOOKUP(J867,freq!$A$2:$A$40,freq!$B$2:$B$40,0),_xlfn.XLOOKUP(K867,freq!$A$2:$A$40,freq!$B$2:$B$40,0),_xlfn.XLOOKUP(L867,freq!$A$2:$A$40,freq!$B$2:$B$40,0),_xlfn.XLOOKUP(M867,freq!$A$2:$A$40,freq!$B$2:$B$40,0),_xlfn.XLOOKUP(N867,freq!$A$2:$A$40,freq!$B$2:$B$40,0),_xlfn.XLOOKUP(O867,freq!$A$2:$A$40,freq!$B$2:$B$40,0),_xlfn.XLOOKUP(P867,freq!$A$2:$A$40,freq!$B$2:$B$40,0),_xlfn.XLOOKUP(Q867,freq!$A$2:$A$40,freq!$B$2:$B$40,0),_xlfn.XLOOKUP(R867,freq!$A$2:$A$40,freq!$B$2:$B$40,0),_xlfn.XLOOKUP(S867,freq!$A$2:$A$40,freq!$B$2:$B$40,0),_xlfn.XLOOKUP(T867,freq!$A$2:$A$40,freq!$B$2:$B$40,0),_xlfn.XLOOKUP(U867,freq!$A$2:$A$40,freq!$B$2:$B$40,0),_xlfn.XLOOKUP(V867,freq!$A$2:$A$40,freq!$B$2:$B$40,0))</f>
        <v>54.580000000000005</v>
      </c>
    </row>
    <row r="868" spans="1:23" x14ac:dyDescent="0.35">
      <c r="A868" s="32" t="s">
        <v>157</v>
      </c>
      <c r="B868" s="32" t="s">
        <v>2</v>
      </c>
      <c r="C868" s="32" t="s">
        <v>41</v>
      </c>
      <c r="D868" s="32">
        <v>4</v>
      </c>
      <c r="E868" s="32" t="s">
        <v>32</v>
      </c>
      <c r="F868" s="32" t="s">
        <v>30</v>
      </c>
      <c r="G868" s="32" t="s">
        <v>30</v>
      </c>
      <c r="H868" s="32" t="s">
        <v>48</v>
      </c>
      <c r="I868" s="32" t="s">
        <v>36</v>
      </c>
      <c r="J868" s="32">
        <v>5</v>
      </c>
      <c r="K868" s="32">
        <v>8</v>
      </c>
      <c r="L868" s="32">
        <v>2</v>
      </c>
      <c r="M868" s="32">
        <v>7</v>
      </c>
      <c r="N868" s="32" t="s">
        <v>53</v>
      </c>
      <c r="O868" s="32" t="s">
        <v>43</v>
      </c>
      <c r="P868" s="32" t="s">
        <v>48</v>
      </c>
      <c r="Q868" s="32">
        <v>2</v>
      </c>
      <c r="R868" s="32" t="s">
        <v>29</v>
      </c>
      <c r="S868" s="32" t="s">
        <v>36</v>
      </c>
      <c r="T868" s="32" t="s">
        <v>35</v>
      </c>
      <c r="U868" s="32" t="s">
        <v>56</v>
      </c>
      <c r="V868" s="32" t="s">
        <v>37</v>
      </c>
      <c r="W868" s="32">
        <f>SUM(_xlfn.XLOOKUP(B868,freq!$A$2:$A$40,freq!$B$2:$B$40,0),_xlfn.XLOOKUP(C868,freq!$A$2:$A$40,freq!$B$2:$B$40,0),_xlfn.XLOOKUP(D868,freq!$A$2:$A$40,freq!$B$2:$B$40,0),_xlfn.XLOOKUP(E868,freq!$A$2:$A$40,freq!$B$2:$B$40,0),_xlfn.XLOOKUP(F868,freq!$A$2:$A$40,freq!$B$2:$B$40,0),_xlfn.XLOOKUP(G868,freq!$A$2:$A$40,freq!$B$2:$B$40,0),_xlfn.XLOOKUP(H868,freq!$A$2:$A$40,freq!$B$2:$B$40,0),_xlfn.XLOOKUP(I868,freq!$A$2:$A$40,freq!$B$2:$B$40,0),_xlfn.XLOOKUP(J868,freq!$A$2:$A$40,freq!$B$2:$B$40,0),_xlfn.XLOOKUP(K868,freq!$A$2:$A$40,freq!$B$2:$B$40,0),_xlfn.XLOOKUP(L868,freq!$A$2:$A$40,freq!$B$2:$B$40,0),_xlfn.XLOOKUP(M868,freq!$A$2:$A$40,freq!$B$2:$B$40,0),_xlfn.XLOOKUP(N868,freq!$A$2:$A$40,freq!$B$2:$B$40,0),_xlfn.XLOOKUP(O868,freq!$A$2:$A$40,freq!$B$2:$B$40,0),_xlfn.XLOOKUP(P868,freq!$A$2:$A$40,freq!$B$2:$B$40,0),_xlfn.XLOOKUP(Q868,freq!$A$2:$A$40,freq!$B$2:$B$40,0),_xlfn.XLOOKUP(R868,freq!$A$2:$A$40,freq!$B$2:$B$40,0),_xlfn.XLOOKUP(S868,freq!$A$2:$A$40,freq!$B$2:$B$40,0),_xlfn.XLOOKUP(T868,freq!$A$2:$A$40,freq!$B$2:$B$40,0),_xlfn.XLOOKUP(U868,freq!$A$2:$A$40,freq!$B$2:$B$40,0),_xlfn.XLOOKUP(V868,freq!$A$2:$A$40,freq!$B$2:$B$40,0))</f>
        <v>54.58</v>
      </c>
    </row>
    <row r="869" spans="1:23" x14ac:dyDescent="0.35">
      <c r="A869" s="32" t="s">
        <v>638</v>
      </c>
      <c r="B869" s="32" t="s">
        <v>59</v>
      </c>
      <c r="C869" s="32" t="s">
        <v>42</v>
      </c>
      <c r="D869" s="32">
        <v>5</v>
      </c>
      <c r="E869" s="32">
        <v>3</v>
      </c>
      <c r="F869" s="32" t="s">
        <v>28</v>
      </c>
      <c r="G869" s="32">
        <v>8</v>
      </c>
      <c r="H869" s="32">
        <v>4</v>
      </c>
      <c r="I869" s="32" t="s">
        <v>1</v>
      </c>
      <c r="J869" s="32" t="s">
        <v>41</v>
      </c>
      <c r="K869" s="32" t="s">
        <v>49</v>
      </c>
      <c r="L869" s="32" t="s">
        <v>53</v>
      </c>
      <c r="M869" s="32" t="s">
        <v>29</v>
      </c>
      <c r="N869" s="32">
        <v>9</v>
      </c>
      <c r="O869" s="32" t="s">
        <v>56</v>
      </c>
      <c r="P869" s="32">
        <v>4</v>
      </c>
      <c r="Q869" s="32" t="s">
        <v>45</v>
      </c>
      <c r="R869" s="32" t="s">
        <v>35</v>
      </c>
      <c r="S869" s="32" t="s">
        <v>29</v>
      </c>
      <c r="T869" s="32" t="s">
        <v>44</v>
      </c>
      <c r="U869" s="32" t="s">
        <v>48</v>
      </c>
      <c r="V869" s="32" t="s">
        <v>40</v>
      </c>
      <c r="W869" s="32">
        <f>SUM(_xlfn.XLOOKUP(B869,freq!$A$2:$A$40,freq!$B$2:$B$40,0),_xlfn.XLOOKUP(C869,freq!$A$2:$A$40,freq!$B$2:$B$40,0),_xlfn.XLOOKUP(D869,freq!$A$2:$A$40,freq!$B$2:$B$40,0),_xlfn.XLOOKUP(E869,freq!$A$2:$A$40,freq!$B$2:$B$40,0),_xlfn.XLOOKUP(F869,freq!$A$2:$A$40,freq!$B$2:$B$40,0),_xlfn.XLOOKUP(G869,freq!$A$2:$A$40,freq!$B$2:$B$40,0),_xlfn.XLOOKUP(H869,freq!$A$2:$A$40,freq!$B$2:$B$40,0),_xlfn.XLOOKUP(I869,freq!$A$2:$A$40,freq!$B$2:$B$40,0),_xlfn.XLOOKUP(J869,freq!$A$2:$A$40,freq!$B$2:$B$40,0),_xlfn.XLOOKUP(K869,freq!$A$2:$A$40,freq!$B$2:$B$40,0),_xlfn.XLOOKUP(L869,freq!$A$2:$A$40,freq!$B$2:$B$40,0),_xlfn.XLOOKUP(M869,freq!$A$2:$A$40,freq!$B$2:$B$40,0),_xlfn.XLOOKUP(N869,freq!$A$2:$A$40,freq!$B$2:$B$40,0),_xlfn.XLOOKUP(O869,freq!$A$2:$A$40,freq!$B$2:$B$40,0),_xlfn.XLOOKUP(P869,freq!$A$2:$A$40,freq!$B$2:$B$40,0),_xlfn.XLOOKUP(Q869,freq!$A$2:$A$40,freq!$B$2:$B$40,0),_xlfn.XLOOKUP(R869,freq!$A$2:$A$40,freq!$B$2:$B$40,0),_xlfn.XLOOKUP(S869,freq!$A$2:$A$40,freq!$B$2:$B$40,0),_xlfn.XLOOKUP(T869,freq!$A$2:$A$40,freq!$B$2:$B$40,0),_xlfn.XLOOKUP(U869,freq!$A$2:$A$40,freq!$B$2:$B$40,0),_xlfn.XLOOKUP(V869,freq!$A$2:$A$40,freq!$B$2:$B$40,0))</f>
        <v>54.579999999999991</v>
      </c>
    </row>
    <row r="870" spans="1:23" x14ac:dyDescent="0.35">
      <c r="A870" s="32" t="s">
        <v>1778</v>
      </c>
      <c r="B870" s="32">
        <v>2</v>
      </c>
      <c r="C870" s="32">
        <v>4</v>
      </c>
      <c r="D870" s="32" t="s">
        <v>46</v>
      </c>
      <c r="E870" s="32">
        <v>0</v>
      </c>
      <c r="F870" s="32" t="s">
        <v>31</v>
      </c>
      <c r="G870" s="32">
        <v>2</v>
      </c>
      <c r="H870" s="32" t="s">
        <v>1</v>
      </c>
      <c r="I870" s="32" t="s">
        <v>56</v>
      </c>
      <c r="J870" s="32" t="s">
        <v>41</v>
      </c>
      <c r="K870" s="32">
        <v>3</v>
      </c>
      <c r="L870" s="32" t="s">
        <v>4</v>
      </c>
      <c r="M870" s="32">
        <v>3</v>
      </c>
      <c r="N870" s="32" t="s">
        <v>32</v>
      </c>
      <c r="O870" s="32" t="s">
        <v>50</v>
      </c>
      <c r="P870" s="32" t="s">
        <v>32</v>
      </c>
      <c r="Q870" s="32" t="s">
        <v>3</v>
      </c>
      <c r="R870" s="32" t="s">
        <v>1</v>
      </c>
      <c r="S870" s="32" t="s">
        <v>36</v>
      </c>
      <c r="T870" s="32" t="s">
        <v>58</v>
      </c>
      <c r="U870" s="32">
        <v>8</v>
      </c>
      <c r="V870" s="32" t="s">
        <v>59</v>
      </c>
      <c r="W870" s="32">
        <f>SUM(_xlfn.XLOOKUP(B870,freq!$A$2:$A$40,freq!$B$2:$B$40,0),_xlfn.XLOOKUP(C870,freq!$A$2:$A$40,freq!$B$2:$B$40,0),_xlfn.XLOOKUP(D870,freq!$A$2:$A$40,freq!$B$2:$B$40,0),_xlfn.XLOOKUP(E870,freq!$A$2:$A$40,freq!$B$2:$B$40,0),_xlfn.XLOOKUP(F870,freq!$A$2:$A$40,freq!$B$2:$B$40,0),_xlfn.XLOOKUP(G870,freq!$A$2:$A$40,freq!$B$2:$B$40,0),_xlfn.XLOOKUP(H870,freq!$A$2:$A$40,freq!$B$2:$B$40,0),_xlfn.XLOOKUP(I870,freq!$A$2:$A$40,freq!$B$2:$B$40,0),_xlfn.XLOOKUP(J870,freq!$A$2:$A$40,freq!$B$2:$B$40,0),_xlfn.XLOOKUP(K870,freq!$A$2:$A$40,freq!$B$2:$B$40,0),_xlfn.XLOOKUP(L870,freq!$A$2:$A$40,freq!$B$2:$B$40,0),_xlfn.XLOOKUP(M870,freq!$A$2:$A$40,freq!$B$2:$B$40,0),_xlfn.XLOOKUP(N870,freq!$A$2:$A$40,freq!$B$2:$B$40,0),_xlfn.XLOOKUP(O870,freq!$A$2:$A$40,freq!$B$2:$B$40,0),_xlfn.XLOOKUP(P870,freq!$A$2:$A$40,freq!$B$2:$B$40,0),_xlfn.XLOOKUP(Q870,freq!$A$2:$A$40,freq!$B$2:$B$40,0),_xlfn.XLOOKUP(R870,freq!$A$2:$A$40,freq!$B$2:$B$40,0),_xlfn.XLOOKUP(S870,freq!$A$2:$A$40,freq!$B$2:$B$40,0),_xlfn.XLOOKUP(T870,freq!$A$2:$A$40,freq!$B$2:$B$40,0),_xlfn.XLOOKUP(U870,freq!$A$2:$A$40,freq!$B$2:$B$40,0),_xlfn.XLOOKUP(V870,freq!$A$2:$A$40,freq!$B$2:$B$40,0))</f>
        <v>54.570000000000007</v>
      </c>
    </row>
    <row r="871" spans="1:23" x14ac:dyDescent="0.35">
      <c r="A871" s="32" t="s">
        <v>1418</v>
      </c>
      <c r="B871" s="32" t="s">
        <v>41</v>
      </c>
      <c r="C871" s="32" t="s">
        <v>42</v>
      </c>
      <c r="D871" s="32">
        <v>4</v>
      </c>
      <c r="E871" s="32" t="s">
        <v>31</v>
      </c>
      <c r="F871" s="32">
        <v>6</v>
      </c>
      <c r="G871" s="32" t="s">
        <v>45</v>
      </c>
      <c r="H871" s="32" t="s">
        <v>36</v>
      </c>
      <c r="I871" s="32" t="s">
        <v>58</v>
      </c>
      <c r="J871" s="32">
        <v>1</v>
      </c>
      <c r="K871" s="32" t="s">
        <v>50</v>
      </c>
      <c r="L871" s="32">
        <v>5</v>
      </c>
      <c r="M871" s="32">
        <v>6</v>
      </c>
      <c r="N871" s="32" t="s">
        <v>4</v>
      </c>
      <c r="O871" s="32" t="s">
        <v>1</v>
      </c>
      <c r="P871" s="32" t="s">
        <v>40</v>
      </c>
      <c r="Q871" s="32" t="s">
        <v>1</v>
      </c>
      <c r="R871" s="32" t="s">
        <v>29</v>
      </c>
      <c r="S871" s="32" t="s">
        <v>35</v>
      </c>
      <c r="T871" s="32" t="s">
        <v>34</v>
      </c>
      <c r="U871" s="32" t="s">
        <v>34</v>
      </c>
      <c r="V871" s="32" t="s">
        <v>53</v>
      </c>
      <c r="W871" s="32">
        <f>SUM(_xlfn.XLOOKUP(B871,freq!$A$2:$A$40,freq!$B$2:$B$40,0),_xlfn.XLOOKUP(C871,freq!$A$2:$A$40,freq!$B$2:$B$40,0),_xlfn.XLOOKUP(D871,freq!$A$2:$A$40,freq!$B$2:$B$40,0),_xlfn.XLOOKUP(E871,freq!$A$2:$A$40,freq!$B$2:$B$40,0),_xlfn.XLOOKUP(F871,freq!$A$2:$A$40,freq!$B$2:$B$40,0),_xlfn.XLOOKUP(G871,freq!$A$2:$A$40,freq!$B$2:$B$40,0),_xlfn.XLOOKUP(H871,freq!$A$2:$A$40,freq!$B$2:$B$40,0),_xlfn.XLOOKUP(I871,freq!$A$2:$A$40,freq!$B$2:$B$40,0),_xlfn.XLOOKUP(J871,freq!$A$2:$A$40,freq!$B$2:$B$40,0),_xlfn.XLOOKUP(K871,freq!$A$2:$A$40,freq!$B$2:$B$40,0),_xlfn.XLOOKUP(L871,freq!$A$2:$A$40,freq!$B$2:$B$40,0),_xlfn.XLOOKUP(M871,freq!$A$2:$A$40,freq!$B$2:$B$40,0),_xlfn.XLOOKUP(N871,freq!$A$2:$A$40,freq!$B$2:$B$40,0),_xlfn.XLOOKUP(O871,freq!$A$2:$A$40,freq!$B$2:$B$40,0),_xlfn.XLOOKUP(P871,freq!$A$2:$A$40,freq!$B$2:$B$40,0),_xlfn.XLOOKUP(Q871,freq!$A$2:$A$40,freq!$B$2:$B$40,0),_xlfn.XLOOKUP(R871,freq!$A$2:$A$40,freq!$B$2:$B$40,0),_xlfn.XLOOKUP(S871,freq!$A$2:$A$40,freq!$B$2:$B$40,0),_xlfn.XLOOKUP(T871,freq!$A$2:$A$40,freq!$B$2:$B$40,0),_xlfn.XLOOKUP(U871,freq!$A$2:$A$40,freq!$B$2:$B$40,0),_xlfn.XLOOKUP(V871,freq!$A$2:$A$40,freq!$B$2:$B$40,0))</f>
        <v>54.559999999999995</v>
      </c>
    </row>
    <row r="872" spans="1:23" x14ac:dyDescent="0.35">
      <c r="A872" s="32" t="s">
        <v>549</v>
      </c>
      <c r="B872" s="32">
        <v>4</v>
      </c>
      <c r="C872" s="32">
        <v>7</v>
      </c>
      <c r="D872" s="32" t="s">
        <v>33</v>
      </c>
      <c r="E872" s="32" t="s">
        <v>37</v>
      </c>
      <c r="F872" s="32">
        <v>9</v>
      </c>
      <c r="G872" s="32">
        <v>3</v>
      </c>
      <c r="H872" s="32" t="s">
        <v>34</v>
      </c>
      <c r="I872" s="32" t="s">
        <v>28</v>
      </c>
      <c r="J872" s="32">
        <v>4</v>
      </c>
      <c r="K872" s="32" t="s">
        <v>59</v>
      </c>
      <c r="L872" s="32" t="s">
        <v>43</v>
      </c>
      <c r="M872" s="32" t="s">
        <v>59</v>
      </c>
      <c r="N872" s="32">
        <v>5</v>
      </c>
      <c r="O872" s="32" t="s">
        <v>45</v>
      </c>
      <c r="P872" s="32" t="s">
        <v>45</v>
      </c>
      <c r="Q872" s="32" t="s">
        <v>46</v>
      </c>
      <c r="R872" s="32" t="s">
        <v>30</v>
      </c>
      <c r="S872" s="32" t="s">
        <v>43</v>
      </c>
      <c r="T872" s="32" t="s">
        <v>1</v>
      </c>
      <c r="U872" s="32" t="s">
        <v>36</v>
      </c>
      <c r="V872" s="32" t="s">
        <v>58</v>
      </c>
      <c r="W872" s="32">
        <f>SUM(_xlfn.XLOOKUP(B872,freq!$A$2:$A$40,freq!$B$2:$B$40,0),_xlfn.XLOOKUP(C872,freq!$A$2:$A$40,freq!$B$2:$B$40,0),_xlfn.XLOOKUP(D872,freq!$A$2:$A$40,freq!$B$2:$B$40,0),_xlfn.XLOOKUP(E872,freq!$A$2:$A$40,freq!$B$2:$B$40,0),_xlfn.XLOOKUP(F872,freq!$A$2:$A$40,freq!$B$2:$B$40,0),_xlfn.XLOOKUP(G872,freq!$A$2:$A$40,freq!$B$2:$B$40,0),_xlfn.XLOOKUP(H872,freq!$A$2:$A$40,freq!$B$2:$B$40,0),_xlfn.XLOOKUP(I872,freq!$A$2:$A$40,freq!$B$2:$B$40,0),_xlfn.XLOOKUP(J872,freq!$A$2:$A$40,freq!$B$2:$B$40,0),_xlfn.XLOOKUP(K872,freq!$A$2:$A$40,freq!$B$2:$B$40,0),_xlfn.XLOOKUP(L872,freq!$A$2:$A$40,freq!$B$2:$B$40,0),_xlfn.XLOOKUP(M872,freq!$A$2:$A$40,freq!$B$2:$B$40,0),_xlfn.XLOOKUP(N872,freq!$A$2:$A$40,freq!$B$2:$B$40,0),_xlfn.XLOOKUP(O872,freq!$A$2:$A$40,freq!$B$2:$B$40,0),_xlfn.XLOOKUP(P872,freq!$A$2:$A$40,freq!$B$2:$B$40,0),_xlfn.XLOOKUP(Q872,freq!$A$2:$A$40,freq!$B$2:$B$40,0),_xlfn.XLOOKUP(R872,freq!$A$2:$A$40,freq!$B$2:$B$40,0),_xlfn.XLOOKUP(S872,freq!$A$2:$A$40,freq!$B$2:$B$40,0),_xlfn.XLOOKUP(T872,freq!$A$2:$A$40,freq!$B$2:$B$40,0),_xlfn.XLOOKUP(U872,freq!$A$2:$A$40,freq!$B$2:$B$40,0),_xlfn.XLOOKUP(V872,freq!$A$2:$A$40,freq!$B$2:$B$40,0))</f>
        <v>54.52</v>
      </c>
    </row>
    <row r="873" spans="1:23" x14ac:dyDescent="0.35">
      <c r="A873" s="32" t="s">
        <v>584</v>
      </c>
      <c r="B873" s="32">
        <v>7</v>
      </c>
      <c r="C873" s="32" t="s">
        <v>30</v>
      </c>
      <c r="D873" s="32" t="s">
        <v>41</v>
      </c>
      <c r="E873" s="32" t="s">
        <v>30</v>
      </c>
      <c r="F873" s="32">
        <v>6</v>
      </c>
      <c r="G873" s="32" t="s">
        <v>35</v>
      </c>
      <c r="H873" s="32" t="s">
        <v>37</v>
      </c>
      <c r="I873" s="32" t="s">
        <v>32</v>
      </c>
      <c r="J873" s="32" t="s">
        <v>56</v>
      </c>
      <c r="K873" s="32" t="s">
        <v>31</v>
      </c>
      <c r="L873" s="32" t="s">
        <v>28</v>
      </c>
      <c r="M873" s="32" t="s">
        <v>28</v>
      </c>
      <c r="N873" s="32" t="s">
        <v>33</v>
      </c>
      <c r="O873" s="32">
        <v>6</v>
      </c>
      <c r="P873" s="32" t="s">
        <v>33</v>
      </c>
      <c r="Q873" s="32" t="s">
        <v>1</v>
      </c>
      <c r="R873" s="32">
        <v>0</v>
      </c>
      <c r="S873" s="32" t="s">
        <v>46</v>
      </c>
      <c r="T873" s="32" t="s">
        <v>50</v>
      </c>
      <c r="U873" s="32">
        <v>1</v>
      </c>
      <c r="V873" s="32" t="s">
        <v>38</v>
      </c>
      <c r="W873" s="32">
        <f>SUM(_xlfn.XLOOKUP(B873,freq!$A$2:$A$40,freq!$B$2:$B$40,0),_xlfn.XLOOKUP(C873,freq!$A$2:$A$40,freq!$B$2:$B$40,0),_xlfn.XLOOKUP(D873,freq!$A$2:$A$40,freq!$B$2:$B$40,0),_xlfn.XLOOKUP(E873,freq!$A$2:$A$40,freq!$B$2:$B$40,0),_xlfn.XLOOKUP(F873,freq!$A$2:$A$40,freq!$B$2:$B$40,0),_xlfn.XLOOKUP(G873,freq!$A$2:$A$40,freq!$B$2:$B$40,0),_xlfn.XLOOKUP(H873,freq!$A$2:$A$40,freq!$B$2:$B$40,0),_xlfn.XLOOKUP(I873,freq!$A$2:$A$40,freq!$B$2:$B$40,0),_xlfn.XLOOKUP(J873,freq!$A$2:$A$40,freq!$B$2:$B$40,0),_xlfn.XLOOKUP(K873,freq!$A$2:$A$40,freq!$B$2:$B$40,0),_xlfn.XLOOKUP(L873,freq!$A$2:$A$40,freq!$B$2:$B$40,0),_xlfn.XLOOKUP(M873,freq!$A$2:$A$40,freq!$B$2:$B$40,0),_xlfn.XLOOKUP(N873,freq!$A$2:$A$40,freq!$B$2:$B$40,0),_xlfn.XLOOKUP(O873,freq!$A$2:$A$40,freq!$B$2:$B$40,0),_xlfn.XLOOKUP(P873,freq!$A$2:$A$40,freq!$B$2:$B$40,0),_xlfn.XLOOKUP(Q873,freq!$A$2:$A$40,freq!$B$2:$B$40,0),_xlfn.XLOOKUP(R873,freq!$A$2:$A$40,freq!$B$2:$B$40,0),_xlfn.XLOOKUP(S873,freq!$A$2:$A$40,freq!$B$2:$B$40,0),_xlfn.XLOOKUP(T873,freq!$A$2:$A$40,freq!$B$2:$B$40,0),_xlfn.XLOOKUP(U873,freq!$A$2:$A$40,freq!$B$2:$B$40,0),_xlfn.XLOOKUP(V873,freq!$A$2:$A$40,freq!$B$2:$B$40,0))</f>
        <v>54.51</v>
      </c>
    </row>
    <row r="874" spans="1:23" x14ac:dyDescent="0.35">
      <c r="A874" s="32" t="s">
        <v>689</v>
      </c>
      <c r="B874" s="32" t="s">
        <v>37</v>
      </c>
      <c r="C874" s="32" t="s">
        <v>58</v>
      </c>
      <c r="D874" s="32" t="s">
        <v>33</v>
      </c>
      <c r="E874" s="32" t="s">
        <v>59</v>
      </c>
      <c r="F874" s="32" t="s">
        <v>42</v>
      </c>
      <c r="G874" s="32" t="s">
        <v>35</v>
      </c>
      <c r="H874" s="32" t="s">
        <v>44</v>
      </c>
      <c r="I874" s="32" t="s">
        <v>4</v>
      </c>
      <c r="J874" s="32" t="s">
        <v>34</v>
      </c>
      <c r="K874" s="32">
        <v>2</v>
      </c>
      <c r="L874" s="32" t="s">
        <v>1</v>
      </c>
      <c r="M874" s="32">
        <v>8</v>
      </c>
      <c r="N874" s="32" t="s">
        <v>30</v>
      </c>
      <c r="O874" s="32" t="s">
        <v>4</v>
      </c>
      <c r="P874" s="32" t="s">
        <v>33</v>
      </c>
      <c r="Q874" s="32" t="s">
        <v>44</v>
      </c>
      <c r="R874" s="32" t="s">
        <v>53</v>
      </c>
      <c r="S874" s="32" t="s">
        <v>46</v>
      </c>
      <c r="T874" s="32" t="s">
        <v>30</v>
      </c>
      <c r="U874" s="32" t="s">
        <v>1</v>
      </c>
      <c r="V874" s="32">
        <v>1</v>
      </c>
      <c r="W874" s="32">
        <f>SUM(_xlfn.XLOOKUP(B874,freq!$A$2:$A$40,freq!$B$2:$B$40,0),_xlfn.XLOOKUP(C874,freq!$A$2:$A$40,freq!$B$2:$B$40,0),_xlfn.XLOOKUP(D874,freq!$A$2:$A$40,freq!$B$2:$B$40,0),_xlfn.XLOOKUP(E874,freq!$A$2:$A$40,freq!$B$2:$B$40,0),_xlfn.XLOOKUP(F874,freq!$A$2:$A$40,freq!$B$2:$B$40,0),_xlfn.XLOOKUP(G874,freq!$A$2:$A$40,freq!$B$2:$B$40,0),_xlfn.XLOOKUP(H874,freq!$A$2:$A$40,freq!$B$2:$B$40,0),_xlfn.XLOOKUP(I874,freq!$A$2:$A$40,freq!$B$2:$B$40,0),_xlfn.XLOOKUP(J874,freq!$A$2:$A$40,freq!$B$2:$B$40,0),_xlfn.XLOOKUP(K874,freq!$A$2:$A$40,freq!$B$2:$B$40,0),_xlfn.XLOOKUP(L874,freq!$A$2:$A$40,freq!$B$2:$B$40,0),_xlfn.XLOOKUP(M874,freq!$A$2:$A$40,freq!$B$2:$B$40,0),_xlfn.XLOOKUP(N874,freq!$A$2:$A$40,freq!$B$2:$B$40,0),_xlfn.XLOOKUP(O874,freq!$A$2:$A$40,freq!$B$2:$B$40,0),_xlfn.XLOOKUP(P874,freq!$A$2:$A$40,freq!$B$2:$B$40,0),_xlfn.XLOOKUP(Q874,freq!$A$2:$A$40,freq!$B$2:$B$40,0),_xlfn.XLOOKUP(R874,freq!$A$2:$A$40,freq!$B$2:$B$40,0),_xlfn.XLOOKUP(S874,freq!$A$2:$A$40,freq!$B$2:$B$40,0),_xlfn.XLOOKUP(T874,freq!$A$2:$A$40,freq!$B$2:$B$40,0),_xlfn.XLOOKUP(U874,freq!$A$2:$A$40,freq!$B$2:$B$40,0),_xlfn.XLOOKUP(V874,freq!$A$2:$A$40,freq!$B$2:$B$40,0))</f>
        <v>54.51</v>
      </c>
    </row>
    <row r="875" spans="1:23" x14ac:dyDescent="0.35">
      <c r="A875" s="32" t="s">
        <v>654</v>
      </c>
      <c r="B875" s="32">
        <v>4</v>
      </c>
      <c r="C875" s="32">
        <v>6</v>
      </c>
      <c r="D875" s="32" t="s">
        <v>2</v>
      </c>
      <c r="E875" s="32" t="s">
        <v>46</v>
      </c>
      <c r="F875" s="32" t="s">
        <v>3</v>
      </c>
      <c r="G875" s="32" t="s">
        <v>34</v>
      </c>
      <c r="H875" s="32" t="s">
        <v>46</v>
      </c>
      <c r="I875" s="32">
        <v>5</v>
      </c>
      <c r="J875" s="32" t="s">
        <v>41</v>
      </c>
      <c r="K875" s="32" t="s">
        <v>42</v>
      </c>
      <c r="L875" s="32" t="s">
        <v>38</v>
      </c>
      <c r="M875" s="32" t="s">
        <v>28</v>
      </c>
      <c r="N875" s="32">
        <v>2</v>
      </c>
      <c r="O875" s="32" t="s">
        <v>44</v>
      </c>
      <c r="P875" s="32" t="s">
        <v>40</v>
      </c>
      <c r="Q875" s="32" t="s">
        <v>56</v>
      </c>
      <c r="R875" s="32" t="s">
        <v>44</v>
      </c>
      <c r="S875" s="32" t="s">
        <v>58</v>
      </c>
      <c r="T875" s="32">
        <v>6</v>
      </c>
      <c r="U875" s="32" t="s">
        <v>58</v>
      </c>
      <c r="V875" s="32" t="s">
        <v>2</v>
      </c>
      <c r="W875" s="32">
        <f>SUM(_xlfn.XLOOKUP(B875,freq!$A$2:$A$40,freq!$B$2:$B$40,0),_xlfn.XLOOKUP(C875,freq!$A$2:$A$40,freq!$B$2:$B$40,0),_xlfn.XLOOKUP(D875,freq!$A$2:$A$40,freq!$B$2:$B$40,0),_xlfn.XLOOKUP(E875,freq!$A$2:$A$40,freq!$B$2:$B$40,0),_xlfn.XLOOKUP(F875,freq!$A$2:$A$40,freq!$B$2:$B$40,0),_xlfn.XLOOKUP(G875,freq!$A$2:$A$40,freq!$B$2:$B$40,0),_xlfn.XLOOKUP(H875,freq!$A$2:$A$40,freq!$B$2:$B$40,0),_xlfn.XLOOKUP(I875,freq!$A$2:$A$40,freq!$B$2:$B$40,0),_xlfn.XLOOKUP(J875,freq!$A$2:$A$40,freq!$B$2:$B$40,0),_xlfn.XLOOKUP(K875,freq!$A$2:$A$40,freq!$B$2:$B$40,0),_xlfn.XLOOKUP(L875,freq!$A$2:$A$40,freq!$B$2:$B$40,0),_xlfn.XLOOKUP(M875,freq!$A$2:$A$40,freq!$B$2:$B$40,0),_xlfn.XLOOKUP(N875,freq!$A$2:$A$40,freq!$B$2:$B$40,0),_xlfn.XLOOKUP(O875,freq!$A$2:$A$40,freq!$B$2:$B$40,0),_xlfn.XLOOKUP(P875,freq!$A$2:$A$40,freq!$B$2:$B$40,0),_xlfn.XLOOKUP(Q875,freq!$A$2:$A$40,freq!$B$2:$B$40,0),_xlfn.XLOOKUP(R875,freq!$A$2:$A$40,freq!$B$2:$B$40,0),_xlfn.XLOOKUP(S875,freq!$A$2:$A$40,freq!$B$2:$B$40,0),_xlfn.XLOOKUP(T875,freq!$A$2:$A$40,freq!$B$2:$B$40,0),_xlfn.XLOOKUP(U875,freq!$A$2:$A$40,freq!$B$2:$B$40,0),_xlfn.XLOOKUP(V875,freq!$A$2:$A$40,freq!$B$2:$B$40,0))</f>
        <v>54.509999999999991</v>
      </c>
    </row>
    <row r="876" spans="1:23" x14ac:dyDescent="0.35">
      <c r="A876" s="32" t="s">
        <v>1512</v>
      </c>
      <c r="B876" s="32">
        <v>6</v>
      </c>
      <c r="C876" s="32" t="s">
        <v>29</v>
      </c>
      <c r="D876" s="32" t="s">
        <v>48</v>
      </c>
      <c r="E876" s="32">
        <v>0</v>
      </c>
      <c r="F876" s="32">
        <v>8</v>
      </c>
      <c r="G876" s="32">
        <v>4</v>
      </c>
      <c r="H876" s="32" t="s">
        <v>42</v>
      </c>
      <c r="I876" s="32">
        <v>2</v>
      </c>
      <c r="J876" s="32" t="s">
        <v>32</v>
      </c>
      <c r="K876" s="32" t="s">
        <v>35</v>
      </c>
      <c r="L876" s="32" t="s">
        <v>3</v>
      </c>
      <c r="M876" s="32" t="s">
        <v>48</v>
      </c>
      <c r="N876" s="32" t="s">
        <v>35</v>
      </c>
      <c r="O876" s="32">
        <v>5</v>
      </c>
      <c r="P876" s="32">
        <v>3</v>
      </c>
      <c r="Q876" s="32" t="s">
        <v>53</v>
      </c>
      <c r="R876" s="32" t="s">
        <v>53</v>
      </c>
      <c r="S876" s="32">
        <v>9</v>
      </c>
      <c r="T876" s="32" t="s">
        <v>45</v>
      </c>
      <c r="U876" s="32" t="s">
        <v>41</v>
      </c>
      <c r="V876" s="32" t="s">
        <v>34</v>
      </c>
      <c r="W876" s="32">
        <f>SUM(_xlfn.XLOOKUP(B876,freq!$A$2:$A$40,freq!$B$2:$B$40,0),_xlfn.XLOOKUP(C876,freq!$A$2:$A$40,freq!$B$2:$B$40,0),_xlfn.XLOOKUP(D876,freq!$A$2:$A$40,freq!$B$2:$B$40,0),_xlfn.XLOOKUP(E876,freq!$A$2:$A$40,freq!$B$2:$B$40,0),_xlfn.XLOOKUP(F876,freq!$A$2:$A$40,freq!$B$2:$B$40,0),_xlfn.XLOOKUP(G876,freq!$A$2:$A$40,freq!$B$2:$B$40,0),_xlfn.XLOOKUP(H876,freq!$A$2:$A$40,freq!$B$2:$B$40,0),_xlfn.XLOOKUP(I876,freq!$A$2:$A$40,freq!$B$2:$B$40,0),_xlfn.XLOOKUP(J876,freq!$A$2:$A$40,freq!$B$2:$B$40,0),_xlfn.XLOOKUP(K876,freq!$A$2:$A$40,freq!$B$2:$B$40,0),_xlfn.XLOOKUP(L876,freq!$A$2:$A$40,freq!$B$2:$B$40,0),_xlfn.XLOOKUP(M876,freq!$A$2:$A$40,freq!$B$2:$B$40,0),_xlfn.XLOOKUP(N876,freq!$A$2:$A$40,freq!$B$2:$B$40,0),_xlfn.XLOOKUP(O876,freq!$A$2:$A$40,freq!$B$2:$B$40,0),_xlfn.XLOOKUP(P876,freq!$A$2:$A$40,freq!$B$2:$B$40,0),_xlfn.XLOOKUP(Q876,freq!$A$2:$A$40,freq!$B$2:$B$40,0),_xlfn.XLOOKUP(R876,freq!$A$2:$A$40,freq!$B$2:$B$40,0),_xlfn.XLOOKUP(S876,freq!$A$2:$A$40,freq!$B$2:$B$40,0),_xlfn.XLOOKUP(T876,freq!$A$2:$A$40,freq!$B$2:$B$40,0),_xlfn.XLOOKUP(U876,freq!$A$2:$A$40,freq!$B$2:$B$40,0),_xlfn.XLOOKUP(V876,freq!$A$2:$A$40,freq!$B$2:$B$40,0))</f>
        <v>54.509999999999991</v>
      </c>
    </row>
    <row r="877" spans="1:23" x14ac:dyDescent="0.35">
      <c r="A877" s="32" t="s">
        <v>79</v>
      </c>
      <c r="B877" s="32" t="s">
        <v>40</v>
      </c>
      <c r="C877" s="32" t="s">
        <v>37</v>
      </c>
      <c r="D877" s="32">
        <v>7</v>
      </c>
      <c r="E877" s="32" t="s">
        <v>35</v>
      </c>
      <c r="F877" s="32" t="s">
        <v>53</v>
      </c>
      <c r="G877" s="32" t="s">
        <v>53</v>
      </c>
      <c r="H877" s="32" t="s">
        <v>4</v>
      </c>
      <c r="I877" s="32">
        <v>9</v>
      </c>
      <c r="J877" s="32" t="s">
        <v>29</v>
      </c>
      <c r="K877" s="32" t="s">
        <v>33</v>
      </c>
      <c r="L877" s="32">
        <v>6</v>
      </c>
      <c r="M877" s="32" t="s">
        <v>32</v>
      </c>
      <c r="N877" s="32" t="s">
        <v>33</v>
      </c>
      <c r="O877" s="32" t="s">
        <v>28</v>
      </c>
      <c r="P877" s="32">
        <v>4</v>
      </c>
      <c r="Q877" s="32" t="s">
        <v>4</v>
      </c>
      <c r="R877" s="32" t="s">
        <v>0</v>
      </c>
      <c r="S877" s="32" t="s">
        <v>45</v>
      </c>
      <c r="T877" s="32" t="s">
        <v>56</v>
      </c>
      <c r="U877" s="32" t="s">
        <v>56</v>
      </c>
      <c r="V877" s="32">
        <v>0</v>
      </c>
      <c r="W877" s="32">
        <f>SUM(_xlfn.XLOOKUP(B877,freq!$A$2:$A$40,freq!$B$2:$B$40,0),_xlfn.XLOOKUP(C877,freq!$A$2:$A$40,freq!$B$2:$B$40,0),_xlfn.XLOOKUP(D877,freq!$A$2:$A$40,freq!$B$2:$B$40,0),_xlfn.XLOOKUP(E877,freq!$A$2:$A$40,freq!$B$2:$B$40,0),_xlfn.XLOOKUP(F877,freq!$A$2:$A$40,freq!$B$2:$B$40,0),_xlfn.XLOOKUP(G877,freq!$A$2:$A$40,freq!$B$2:$B$40,0),_xlfn.XLOOKUP(H877,freq!$A$2:$A$40,freq!$B$2:$B$40,0),_xlfn.XLOOKUP(I877,freq!$A$2:$A$40,freq!$B$2:$B$40,0),_xlfn.XLOOKUP(J877,freq!$A$2:$A$40,freq!$B$2:$B$40,0),_xlfn.XLOOKUP(K877,freq!$A$2:$A$40,freq!$B$2:$B$40,0),_xlfn.XLOOKUP(L877,freq!$A$2:$A$40,freq!$B$2:$B$40,0),_xlfn.XLOOKUP(M877,freq!$A$2:$A$40,freq!$B$2:$B$40,0),_xlfn.XLOOKUP(N877,freq!$A$2:$A$40,freq!$B$2:$B$40,0),_xlfn.XLOOKUP(O877,freq!$A$2:$A$40,freq!$B$2:$B$40,0),_xlfn.XLOOKUP(P877,freq!$A$2:$A$40,freq!$B$2:$B$40,0),_xlfn.XLOOKUP(Q877,freq!$A$2:$A$40,freq!$B$2:$B$40,0),_xlfn.XLOOKUP(R877,freq!$A$2:$A$40,freq!$B$2:$B$40,0),_xlfn.XLOOKUP(S877,freq!$A$2:$A$40,freq!$B$2:$B$40,0),_xlfn.XLOOKUP(T877,freq!$A$2:$A$40,freq!$B$2:$B$40,0),_xlfn.XLOOKUP(U877,freq!$A$2:$A$40,freq!$B$2:$B$40,0),_xlfn.XLOOKUP(V877,freq!$A$2:$A$40,freq!$B$2:$B$40,0))</f>
        <v>54.5</v>
      </c>
    </row>
    <row r="878" spans="1:23" x14ac:dyDescent="0.35">
      <c r="A878" s="32" t="s">
        <v>1419</v>
      </c>
      <c r="B878" s="32" t="s">
        <v>50</v>
      </c>
      <c r="C878" s="32" t="s">
        <v>30</v>
      </c>
      <c r="D878" s="32">
        <v>0</v>
      </c>
      <c r="E878" s="32" t="s">
        <v>36</v>
      </c>
      <c r="F878" s="32" t="s">
        <v>49</v>
      </c>
      <c r="G878" s="32" t="s">
        <v>46</v>
      </c>
      <c r="H878" s="32" t="s">
        <v>34</v>
      </c>
      <c r="I878" s="32" t="s">
        <v>4</v>
      </c>
      <c r="J878" s="32" t="s">
        <v>33</v>
      </c>
      <c r="K878" s="32">
        <v>5</v>
      </c>
      <c r="L878" s="32" t="s">
        <v>45</v>
      </c>
      <c r="M878" s="32" t="s">
        <v>49</v>
      </c>
      <c r="N878" s="32" t="s">
        <v>45</v>
      </c>
      <c r="O878" s="32" t="s">
        <v>34</v>
      </c>
      <c r="P878" s="32" t="s">
        <v>46</v>
      </c>
      <c r="Q878" s="32" t="s">
        <v>43</v>
      </c>
      <c r="R878" s="32" t="s">
        <v>4</v>
      </c>
      <c r="S878" s="32" t="s">
        <v>34</v>
      </c>
      <c r="T878" s="32" t="s">
        <v>31</v>
      </c>
      <c r="U878" s="32" t="s">
        <v>40</v>
      </c>
      <c r="V878" s="32" t="s">
        <v>58</v>
      </c>
      <c r="W878" s="32">
        <f>SUM(_xlfn.XLOOKUP(B878,freq!$A$2:$A$40,freq!$B$2:$B$40,0),_xlfn.XLOOKUP(C878,freq!$A$2:$A$40,freq!$B$2:$B$40,0),_xlfn.XLOOKUP(D878,freq!$A$2:$A$40,freq!$B$2:$B$40,0),_xlfn.XLOOKUP(E878,freq!$A$2:$A$40,freq!$B$2:$B$40,0),_xlfn.XLOOKUP(F878,freq!$A$2:$A$40,freq!$B$2:$B$40,0),_xlfn.XLOOKUP(G878,freq!$A$2:$A$40,freq!$B$2:$B$40,0),_xlfn.XLOOKUP(H878,freq!$A$2:$A$40,freq!$B$2:$B$40,0),_xlfn.XLOOKUP(I878,freq!$A$2:$A$40,freq!$B$2:$B$40,0),_xlfn.XLOOKUP(J878,freq!$A$2:$A$40,freq!$B$2:$B$40,0),_xlfn.XLOOKUP(K878,freq!$A$2:$A$40,freq!$B$2:$B$40,0),_xlfn.XLOOKUP(L878,freq!$A$2:$A$40,freq!$B$2:$B$40,0),_xlfn.XLOOKUP(M878,freq!$A$2:$A$40,freq!$B$2:$B$40,0),_xlfn.XLOOKUP(N878,freq!$A$2:$A$40,freq!$B$2:$B$40,0),_xlfn.XLOOKUP(O878,freq!$A$2:$A$40,freq!$B$2:$B$40,0),_xlfn.XLOOKUP(P878,freq!$A$2:$A$40,freq!$B$2:$B$40,0),_xlfn.XLOOKUP(Q878,freq!$A$2:$A$40,freq!$B$2:$B$40,0),_xlfn.XLOOKUP(R878,freq!$A$2:$A$40,freq!$B$2:$B$40,0),_xlfn.XLOOKUP(S878,freq!$A$2:$A$40,freq!$B$2:$B$40,0),_xlfn.XLOOKUP(T878,freq!$A$2:$A$40,freq!$B$2:$B$40,0),_xlfn.XLOOKUP(U878,freq!$A$2:$A$40,freq!$B$2:$B$40,0),_xlfn.XLOOKUP(V878,freq!$A$2:$A$40,freq!$B$2:$B$40,0))</f>
        <v>54.5</v>
      </c>
    </row>
    <row r="879" spans="1:23" x14ac:dyDescent="0.35">
      <c r="A879" s="32" t="s">
        <v>1573</v>
      </c>
      <c r="B879" s="32">
        <v>9</v>
      </c>
      <c r="C879" s="32" t="s">
        <v>50</v>
      </c>
      <c r="D879" s="32">
        <v>5</v>
      </c>
      <c r="E879" s="32" t="s">
        <v>53</v>
      </c>
      <c r="F879" s="32" t="s">
        <v>58</v>
      </c>
      <c r="G879" s="32" t="s">
        <v>48</v>
      </c>
      <c r="H879" s="32">
        <v>9</v>
      </c>
      <c r="I879" s="32" t="s">
        <v>40</v>
      </c>
      <c r="J879" s="32">
        <v>8</v>
      </c>
      <c r="K879" s="32" t="s">
        <v>4</v>
      </c>
      <c r="L879" s="32">
        <v>5</v>
      </c>
      <c r="M879" s="32" t="s">
        <v>29</v>
      </c>
      <c r="N879" s="32" t="s">
        <v>29</v>
      </c>
      <c r="O879" s="32" t="s">
        <v>45</v>
      </c>
      <c r="P879" s="32" t="s">
        <v>37</v>
      </c>
      <c r="Q879" s="32" t="s">
        <v>2</v>
      </c>
      <c r="R879" s="32" t="s">
        <v>53</v>
      </c>
      <c r="S879" s="32">
        <v>0</v>
      </c>
      <c r="T879" s="32" t="s">
        <v>29</v>
      </c>
      <c r="U879" s="32" t="s">
        <v>46</v>
      </c>
      <c r="V879" s="32" t="s">
        <v>31</v>
      </c>
      <c r="W879" s="32">
        <f>SUM(_xlfn.XLOOKUP(B879,freq!$A$2:$A$40,freq!$B$2:$B$40,0),_xlfn.XLOOKUP(C879,freq!$A$2:$A$40,freq!$B$2:$B$40,0),_xlfn.XLOOKUP(D879,freq!$A$2:$A$40,freq!$B$2:$B$40,0),_xlfn.XLOOKUP(E879,freq!$A$2:$A$40,freq!$B$2:$B$40,0),_xlfn.XLOOKUP(F879,freq!$A$2:$A$40,freq!$B$2:$B$40,0),_xlfn.XLOOKUP(G879,freq!$A$2:$A$40,freq!$B$2:$B$40,0),_xlfn.XLOOKUP(H879,freq!$A$2:$A$40,freq!$B$2:$B$40,0),_xlfn.XLOOKUP(I879,freq!$A$2:$A$40,freq!$B$2:$B$40,0),_xlfn.XLOOKUP(J879,freq!$A$2:$A$40,freq!$B$2:$B$40,0),_xlfn.XLOOKUP(K879,freq!$A$2:$A$40,freq!$B$2:$B$40,0),_xlfn.XLOOKUP(L879,freq!$A$2:$A$40,freq!$B$2:$B$40,0),_xlfn.XLOOKUP(M879,freq!$A$2:$A$40,freq!$B$2:$B$40,0),_xlfn.XLOOKUP(N879,freq!$A$2:$A$40,freq!$B$2:$B$40,0),_xlfn.XLOOKUP(O879,freq!$A$2:$A$40,freq!$B$2:$B$40,0),_xlfn.XLOOKUP(P879,freq!$A$2:$A$40,freq!$B$2:$B$40,0),_xlfn.XLOOKUP(Q879,freq!$A$2:$A$40,freq!$B$2:$B$40,0),_xlfn.XLOOKUP(R879,freq!$A$2:$A$40,freq!$B$2:$B$40,0),_xlfn.XLOOKUP(S879,freq!$A$2:$A$40,freq!$B$2:$B$40,0),_xlfn.XLOOKUP(T879,freq!$A$2:$A$40,freq!$B$2:$B$40,0),_xlfn.XLOOKUP(U879,freq!$A$2:$A$40,freq!$B$2:$B$40,0),_xlfn.XLOOKUP(V879,freq!$A$2:$A$40,freq!$B$2:$B$40,0))</f>
        <v>54.49</v>
      </c>
    </row>
    <row r="880" spans="1:23" x14ac:dyDescent="0.35">
      <c r="A880" s="32" t="s">
        <v>1073</v>
      </c>
      <c r="B880" s="32">
        <v>1</v>
      </c>
      <c r="C880" s="32" t="s">
        <v>33</v>
      </c>
      <c r="D880" s="32">
        <v>7</v>
      </c>
      <c r="E880" s="32" t="s">
        <v>48</v>
      </c>
      <c r="F880" s="32" t="s">
        <v>58</v>
      </c>
      <c r="G880" s="32" t="s">
        <v>2</v>
      </c>
      <c r="H880" s="32">
        <v>0</v>
      </c>
      <c r="I880" s="32" t="s">
        <v>50</v>
      </c>
      <c r="J880" s="32" t="s">
        <v>4</v>
      </c>
      <c r="K880" s="32">
        <v>4</v>
      </c>
      <c r="L880" s="32" t="s">
        <v>4</v>
      </c>
      <c r="M880" s="32" t="s">
        <v>1</v>
      </c>
      <c r="N880" s="32" t="s">
        <v>31</v>
      </c>
      <c r="O880" s="32">
        <v>5</v>
      </c>
      <c r="P880" s="32">
        <v>8</v>
      </c>
      <c r="Q880" s="32" t="s">
        <v>36</v>
      </c>
      <c r="R880" s="32" t="s">
        <v>48</v>
      </c>
      <c r="S880" s="32" t="s">
        <v>56</v>
      </c>
      <c r="T880" s="32">
        <v>5</v>
      </c>
      <c r="U880" s="32" t="s">
        <v>32</v>
      </c>
      <c r="V880" s="32" t="s">
        <v>30</v>
      </c>
      <c r="W880" s="32">
        <f>SUM(_xlfn.XLOOKUP(B880,freq!$A$2:$A$40,freq!$B$2:$B$40,0),_xlfn.XLOOKUP(C880,freq!$A$2:$A$40,freq!$B$2:$B$40,0),_xlfn.XLOOKUP(D880,freq!$A$2:$A$40,freq!$B$2:$B$40,0),_xlfn.XLOOKUP(E880,freq!$A$2:$A$40,freq!$B$2:$B$40,0),_xlfn.XLOOKUP(F880,freq!$A$2:$A$40,freq!$B$2:$B$40,0),_xlfn.XLOOKUP(G880,freq!$A$2:$A$40,freq!$B$2:$B$40,0),_xlfn.XLOOKUP(H880,freq!$A$2:$A$40,freq!$B$2:$B$40,0),_xlfn.XLOOKUP(I880,freq!$A$2:$A$40,freq!$B$2:$B$40,0),_xlfn.XLOOKUP(J880,freq!$A$2:$A$40,freq!$B$2:$B$40,0),_xlfn.XLOOKUP(K880,freq!$A$2:$A$40,freq!$B$2:$B$40,0),_xlfn.XLOOKUP(L880,freq!$A$2:$A$40,freq!$B$2:$B$40,0),_xlfn.XLOOKUP(M880,freq!$A$2:$A$40,freq!$B$2:$B$40,0),_xlfn.XLOOKUP(N880,freq!$A$2:$A$40,freq!$B$2:$B$40,0),_xlfn.XLOOKUP(O880,freq!$A$2:$A$40,freq!$B$2:$B$40,0),_xlfn.XLOOKUP(P880,freq!$A$2:$A$40,freq!$B$2:$B$40,0),_xlfn.XLOOKUP(Q880,freq!$A$2:$A$40,freq!$B$2:$B$40,0),_xlfn.XLOOKUP(R880,freq!$A$2:$A$40,freq!$B$2:$B$40,0),_xlfn.XLOOKUP(S880,freq!$A$2:$A$40,freq!$B$2:$B$40,0),_xlfn.XLOOKUP(T880,freq!$A$2:$A$40,freq!$B$2:$B$40,0),_xlfn.XLOOKUP(U880,freq!$A$2:$A$40,freq!$B$2:$B$40,0),_xlfn.XLOOKUP(V880,freq!$A$2:$A$40,freq!$B$2:$B$40,0))</f>
        <v>54.45</v>
      </c>
    </row>
    <row r="881" spans="1:23" x14ac:dyDescent="0.35">
      <c r="A881" s="32" t="s">
        <v>1875</v>
      </c>
      <c r="B881" s="32" t="s">
        <v>35</v>
      </c>
      <c r="C881" s="32">
        <v>6</v>
      </c>
      <c r="D881" s="32" t="s">
        <v>41</v>
      </c>
      <c r="E881" s="32" t="s">
        <v>43</v>
      </c>
      <c r="F881" s="32" t="s">
        <v>2</v>
      </c>
      <c r="G881" s="32" t="s">
        <v>31</v>
      </c>
      <c r="H881" s="32">
        <v>7</v>
      </c>
      <c r="I881" s="32" t="s">
        <v>48</v>
      </c>
      <c r="J881" s="32" t="s">
        <v>2</v>
      </c>
      <c r="K881" s="32" t="s">
        <v>36</v>
      </c>
      <c r="L881" s="32">
        <v>3</v>
      </c>
      <c r="M881" s="32" t="s">
        <v>38</v>
      </c>
      <c r="N881" s="32" t="s">
        <v>59</v>
      </c>
      <c r="O881" s="32" t="s">
        <v>33</v>
      </c>
      <c r="P881" s="32" t="s">
        <v>43</v>
      </c>
      <c r="Q881" s="32">
        <v>4</v>
      </c>
      <c r="R881" s="32">
        <v>9</v>
      </c>
      <c r="S881" s="32" t="s">
        <v>30</v>
      </c>
      <c r="T881" s="32">
        <v>3</v>
      </c>
      <c r="U881" s="32">
        <v>8</v>
      </c>
      <c r="V881" s="32" t="s">
        <v>44</v>
      </c>
      <c r="W881" s="32">
        <f>SUM(_xlfn.XLOOKUP(B881,freq!$A$2:$A$40,freq!$B$2:$B$40,0),_xlfn.XLOOKUP(C881,freq!$A$2:$A$40,freq!$B$2:$B$40,0),_xlfn.XLOOKUP(D881,freq!$A$2:$A$40,freq!$B$2:$B$40,0),_xlfn.XLOOKUP(E881,freq!$A$2:$A$40,freq!$B$2:$B$40,0),_xlfn.XLOOKUP(F881,freq!$A$2:$A$40,freq!$B$2:$B$40,0),_xlfn.XLOOKUP(G881,freq!$A$2:$A$40,freq!$B$2:$B$40,0),_xlfn.XLOOKUP(H881,freq!$A$2:$A$40,freq!$B$2:$B$40,0),_xlfn.XLOOKUP(I881,freq!$A$2:$A$40,freq!$B$2:$B$40,0),_xlfn.XLOOKUP(J881,freq!$A$2:$A$40,freq!$B$2:$B$40,0),_xlfn.XLOOKUP(K881,freq!$A$2:$A$40,freq!$B$2:$B$40,0),_xlfn.XLOOKUP(L881,freq!$A$2:$A$40,freq!$B$2:$B$40,0),_xlfn.XLOOKUP(M881,freq!$A$2:$A$40,freq!$B$2:$B$40,0),_xlfn.XLOOKUP(N881,freq!$A$2:$A$40,freq!$B$2:$B$40,0),_xlfn.XLOOKUP(O881,freq!$A$2:$A$40,freq!$B$2:$B$40,0),_xlfn.XLOOKUP(P881,freq!$A$2:$A$40,freq!$B$2:$B$40,0),_xlfn.XLOOKUP(Q881,freq!$A$2:$A$40,freq!$B$2:$B$40,0),_xlfn.XLOOKUP(R881,freq!$A$2:$A$40,freq!$B$2:$B$40,0),_xlfn.XLOOKUP(S881,freq!$A$2:$A$40,freq!$B$2:$B$40,0),_xlfn.XLOOKUP(T881,freq!$A$2:$A$40,freq!$B$2:$B$40,0),_xlfn.XLOOKUP(U881,freq!$A$2:$A$40,freq!$B$2:$B$40,0),_xlfn.XLOOKUP(V881,freq!$A$2:$A$40,freq!$B$2:$B$40,0))</f>
        <v>54.449999999999996</v>
      </c>
    </row>
    <row r="882" spans="1:23" x14ac:dyDescent="0.35">
      <c r="A882" s="32" t="s">
        <v>574</v>
      </c>
      <c r="B882" s="32" t="s">
        <v>33</v>
      </c>
      <c r="C882" s="32" t="s">
        <v>31</v>
      </c>
      <c r="D882" s="32">
        <v>0</v>
      </c>
      <c r="E882" s="32" t="s">
        <v>35</v>
      </c>
      <c r="F882" s="32">
        <v>7</v>
      </c>
      <c r="G882" s="32" t="s">
        <v>32</v>
      </c>
      <c r="H882" s="32" t="s">
        <v>58</v>
      </c>
      <c r="I882" s="32">
        <v>8</v>
      </c>
      <c r="J882" s="32" t="s">
        <v>30</v>
      </c>
      <c r="K882" s="32">
        <v>9</v>
      </c>
      <c r="L882" s="32" t="s">
        <v>1</v>
      </c>
      <c r="M882" s="32" t="s">
        <v>48</v>
      </c>
      <c r="N882" s="32" t="s">
        <v>30</v>
      </c>
      <c r="O882" s="32">
        <v>1</v>
      </c>
      <c r="P882" s="32" t="s">
        <v>31</v>
      </c>
      <c r="Q882" s="32" t="s">
        <v>53</v>
      </c>
      <c r="R882" s="32">
        <v>2</v>
      </c>
      <c r="S882" s="32" t="s">
        <v>2</v>
      </c>
      <c r="T882" s="32" t="s">
        <v>28</v>
      </c>
      <c r="U882" s="32" t="s">
        <v>58</v>
      </c>
      <c r="V882" s="32" t="s">
        <v>36</v>
      </c>
      <c r="W882" s="32">
        <f>SUM(_xlfn.XLOOKUP(B882,freq!$A$2:$A$40,freq!$B$2:$B$40,0),_xlfn.XLOOKUP(C882,freq!$A$2:$A$40,freq!$B$2:$B$40,0),_xlfn.XLOOKUP(D882,freq!$A$2:$A$40,freq!$B$2:$B$40,0),_xlfn.XLOOKUP(E882,freq!$A$2:$A$40,freq!$B$2:$B$40,0),_xlfn.XLOOKUP(F882,freq!$A$2:$A$40,freq!$B$2:$B$40,0),_xlfn.XLOOKUP(G882,freq!$A$2:$A$40,freq!$B$2:$B$40,0),_xlfn.XLOOKUP(H882,freq!$A$2:$A$40,freq!$B$2:$B$40,0),_xlfn.XLOOKUP(I882,freq!$A$2:$A$40,freq!$B$2:$B$40,0),_xlfn.XLOOKUP(J882,freq!$A$2:$A$40,freq!$B$2:$B$40,0),_xlfn.XLOOKUP(K882,freq!$A$2:$A$40,freq!$B$2:$B$40,0),_xlfn.XLOOKUP(L882,freq!$A$2:$A$40,freq!$B$2:$B$40,0),_xlfn.XLOOKUP(M882,freq!$A$2:$A$40,freq!$B$2:$B$40,0),_xlfn.XLOOKUP(N882,freq!$A$2:$A$40,freq!$B$2:$B$40,0),_xlfn.XLOOKUP(O882,freq!$A$2:$A$40,freq!$B$2:$B$40,0),_xlfn.XLOOKUP(P882,freq!$A$2:$A$40,freq!$B$2:$B$40,0),_xlfn.XLOOKUP(Q882,freq!$A$2:$A$40,freq!$B$2:$B$40,0),_xlfn.XLOOKUP(R882,freq!$A$2:$A$40,freq!$B$2:$B$40,0),_xlfn.XLOOKUP(S882,freq!$A$2:$A$40,freq!$B$2:$B$40,0),_xlfn.XLOOKUP(T882,freq!$A$2:$A$40,freq!$B$2:$B$40,0),_xlfn.XLOOKUP(U882,freq!$A$2:$A$40,freq!$B$2:$B$40,0),_xlfn.XLOOKUP(V882,freq!$A$2:$A$40,freq!$B$2:$B$40,0))</f>
        <v>54.440000000000005</v>
      </c>
    </row>
    <row r="883" spans="1:23" x14ac:dyDescent="0.35">
      <c r="A883" s="32" t="s">
        <v>824</v>
      </c>
      <c r="B883" s="32" t="s">
        <v>4</v>
      </c>
      <c r="C883" s="32" t="s">
        <v>34</v>
      </c>
      <c r="D883" s="32" t="s">
        <v>50</v>
      </c>
      <c r="E883" s="32">
        <v>5</v>
      </c>
      <c r="F883" s="32">
        <v>5</v>
      </c>
      <c r="G883" s="32" t="s">
        <v>35</v>
      </c>
      <c r="H883" s="32" t="s">
        <v>48</v>
      </c>
      <c r="I883" s="32" t="s">
        <v>34</v>
      </c>
      <c r="J883" s="32" t="s">
        <v>45</v>
      </c>
      <c r="K883" s="32" t="s">
        <v>44</v>
      </c>
      <c r="L883" s="32">
        <v>4</v>
      </c>
      <c r="M883" s="32" t="s">
        <v>53</v>
      </c>
      <c r="N883" s="32" t="s">
        <v>29</v>
      </c>
      <c r="O883" s="32" t="s">
        <v>59</v>
      </c>
      <c r="P883" s="32" t="s">
        <v>41</v>
      </c>
      <c r="Q883" s="32" t="s">
        <v>37</v>
      </c>
      <c r="R883" s="32">
        <v>2</v>
      </c>
      <c r="S883" s="32" t="s">
        <v>32</v>
      </c>
      <c r="T883" s="32" t="s">
        <v>30</v>
      </c>
      <c r="U883" s="32" t="s">
        <v>49</v>
      </c>
      <c r="V883" s="32" t="s">
        <v>36</v>
      </c>
      <c r="W883" s="32">
        <f>SUM(_xlfn.XLOOKUP(B883,freq!$A$2:$A$40,freq!$B$2:$B$40,0),_xlfn.XLOOKUP(C883,freq!$A$2:$A$40,freq!$B$2:$B$40,0),_xlfn.XLOOKUP(D883,freq!$A$2:$A$40,freq!$B$2:$B$40,0),_xlfn.XLOOKUP(E883,freq!$A$2:$A$40,freq!$B$2:$B$40,0),_xlfn.XLOOKUP(F883,freq!$A$2:$A$40,freq!$B$2:$B$40,0),_xlfn.XLOOKUP(G883,freq!$A$2:$A$40,freq!$B$2:$B$40,0),_xlfn.XLOOKUP(H883,freq!$A$2:$A$40,freq!$B$2:$B$40,0),_xlfn.XLOOKUP(I883,freq!$A$2:$A$40,freq!$B$2:$B$40,0),_xlfn.XLOOKUP(J883,freq!$A$2:$A$40,freq!$B$2:$B$40,0),_xlfn.XLOOKUP(K883,freq!$A$2:$A$40,freq!$B$2:$B$40,0),_xlfn.XLOOKUP(L883,freq!$A$2:$A$40,freq!$B$2:$B$40,0),_xlfn.XLOOKUP(M883,freq!$A$2:$A$40,freq!$B$2:$B$40,0),_xlfn.XLOOKUP(N883,freq!$A$2:$A$40,freq!$B$2:$B$40,0),_xlfn.XLOOKUP(O883,freq!$A$2:$A$40,freq!$B$2:$B$40,0),_xlfn.XLOOKUP(P883,freq!$A$2:$A$40,freq!$B$2:$B$40,0),_xlfn.XLOOKUP(Q883,freq!$A$2:$A$40,freq!$B$2:$B$40,0),_xlfn.XLOOKUP(R883,freq!$A$2:$A$40,freq!$B$2:$B$40,0),_xlfn.XLOOKUP(S883,freq!$A$2:$A$40,freq!$B$2:$B$40,0),_xlfn.XLOOKUP(T883,freq!$A$2:$A$40,freq!$B$2:$B$40,0),_xlfn.XLOOKUP(U883,freq!$A$2:$A$40,freq!$B$2:$B$40,0),_xlfn.XLOOKUP(V883,freq!$A$2:$A$40,freq!$B$2:$B$40,0))</f>
        <v>54.430000000000007</v>
      </c>
    </row>
    <row r="884" spans="1:23" x14ac:dyDescent="0.35">
      <c r="A884" s="32" t="s">
        <v>989</v>
      </c>
      <c r="B884" s="32" t="s">
        <v>53</v>
      </c>
      <c r="C884" s="32" t="s">
        <v>50</v>
      </c>
      <c r="D884" s="32">
        <v>2</v>
      </c>
      <c r="E884" s="32" t="s">
        <v>46</v>
      </c>
      <c r="F884" s="32">
        <v>8</v>
      </c>
      <c r="G884" s="32">
        <v>5</v>
      </c>
      <c r="H884" s="32" t="s">
        <v>0</v>
      </c>
      <c r="I884" s="32">
        <v>2</v>
      </c>
      <c r="J884" s="32" t="s">
        <v>59</v>
      </c>
      <c r="K884" s="32" t="s">
        <v>46</v>
      </c>
      <c r="L884" s="32" t="s">
        <v>31</v>
      </c>
      <c r="M884" s="32">
        <v>5</v>
      </c>
      <c r="N884" s="32" t="s">
        <v>29</v>
      </c>
      <c r="O884" s="32" t="s">
        <v>45</v>
      </c>
      <c r="P884" s="32" t="s">
        <v>58</v>
      </c>
      <c r="Q884" s="32" t="s">
        <v>37</v>
      </c>
      <c r="R884" s="32" t="s">
        <v>36</v>
      </c>
      <c r="S884" s="32" t="s">
        <v>30</v>
      </c>
      <c r="T884" s="32" t="s">
        <v>35</v>
      </c>
      <c r="U884" s="32" t="s">
        <v>50</v>
      </c>
      <c r="V884" s="32" t="s">
        <v>46</v>
      </c>
      <c r="W884" s="32">
        <f>SUM(_xlfn.XLOOKUP(B884,freq!$A$2:$A$40,freq!$B$2:$B$40,0),_xlfn.XLOOKUP(C884,freq!$A$2:$A$40,freq!$B$2:$B$40,0),_xlfn.XLOOKUP(D884,freq!$A$2:$A$40,freq!$B$2:$B$40,0),_xlfn.XLOOKUP(E884,freq!$A$2:$A$40,freq!$B$2:$B$40,0),_xlfn.XLOOKUP(F884,freq!$A$2:$A$40,freq!$B$2:$B$40,0),_xlfn.XLOOKUP(G884,freq!$A$2:$A$40,freq!$B$2:$B$40,0),_xlfn.XLOOKUP(H884,freq!$A$2:$A$40,freq!$B$2:$B$40,0),_xlfn.XLOOKUP(I884,freq!$A$2:$A$40,freq!$B$2:$B$40,0),_xlfn.XLOOKUP(J884,freq!$A$2:$A$40,freq!$B$2:$B$40,0),_xlfn.XLOOKUP(K884,freq!$A$2:$A$40,freq!$B$2:$B$40,0),_xlfn.XLOOKUP(L884,freq!$A$2:$A$40,freq!$B$2:$B$40,0),_xlfn.XLOOKUP(M884,freq!$A$2:$A$40,freq!$B$2:$B$40,0),_xlfn.XLOOKUP(N884,freq!$A$2:$A$40,freq!$B$2:$B$40,0),_xlfn.XLOOKUP(O884,freq!$A$2:$A$40,freq!$B$2:$B$40,0),_xlfn.XLOOKUP(P884,freq!$A$2:$A$40,freq!$B$2:$B$40,0),_xlfn.XLOOKUP(Q884,freq!$A$2:$A$40,freq!$B$2:$B$40,0),_xlfn.XLOOKUP(R884,freq!$A$2:$A$40,freq!$B$2:$B$40,0),_xlfn.XLOOKUP(S884,freq!$A$2:$A$40,freq!$B$2:$B$40,0),_xlfn.XLOOKUP(T884,freq!$A$2:$A$40,freq!$B$2:$B$40,0),_xlfn.XLOOKUP(U884,freq!$A$2:$A$40,freq!$B$2:$B$40,0),_xlfn.XLOOKUP(V884,freq!$A$2:$A$40,freq!$B$2:$B$40,0))</f>
        <v>54.360000000000007</v>
      </c>
    </row>
    <row r="885" spans="1:23" x14ac:dyDescent="0.35">
      <c r="A885" s="32" t="s">
        <v>883</v>
      </c>
      <c r="B885" s="32" t="s">
        <v>46</v>
      </c>
      <c r="C885" s="32" t="s">
        <v>45</v>
      </c>
      <c r="D885" s="32" t="s">
        <v>30</v>
      </c>
      <c r="E885" s="32" t="s">
        <v>59</v>
      </c>
      <c r="F885" s="32" t="s">
        <v>34</v>
      </c>
      <c r="G885" s="32" t="s">
        <v>44</v>
      </c>
      <c r="H885" s="32" t="s">
        <v>48</v>
      </c>
      <c r="I885" s="32" t="s">
        <v>58</v>
      </c>
      <c r="J885" s="32" t="s">
        <v>50</v>
      </c>
      <c r="K885" s="32" t="s">
        <v>32</v>
      </c>
      <c r="L885" s="32" t="s">
        <v>46</v>
      </c>
      <c r="M885" s="32" t="s">
        <v>33</v>
      </c>
      <c r="N885" s="32" t="s">
        <v>58</v>
      </c>
      <c r="O885" s="32">
        <v>3</v>
      </c>
      <c r="P885" s="32">
        <v>4</v>
      </c>
      <c r="Q885" s="32" t="s">
        <v>45</v>
      </c>
      <c r="R885" s="32">
        <v>4</v>
      </c>
      <c r="S885" s="32" t="s">
        <v>33</v>
      </c>
      <c r="T885" s="32">
        <v>5</v>
      </c>
      <c r="U885" s="32" t="s">
        <v>36</v>
      </c>
      <c r="V885" s="32">
        <v>8</v>
      </c>
      <c r="W885" s="32">
        <f>SUM(_xlfn.XLOOKUP(B885,freq!$A$2:$A$40,freq!$B$2:$B$40,0),_xlfn.XLOOKUP(C885,freq!$A$2:$A$40,freq!$B$2:$B$40,0),_xlfn.XLOOKUP(D885,freq!$A$2:$A$40,freq!$B$2:$B$40,0),_xlfn.XLOOKUP(E885,freq!$A$2:$A$40,freq!$B$2:$B$40,0),_xlfn.XLOOKUP(F885,freq!$A$2:$A$40,freq!$B$2:$B$40,0),_xlfn.XLOOKUP(G885,freq!$A$2:$A$40,freq!$B$2:$B$40,0),_xlfn.XLOOKUP(H885,freq!$A$2:$A$40,freq!$B$2:$B$40,0),_xlfn.XLOOKUP(I885,freq!$A$2:$A$40,freq!$B$2:$B$40,0),_xlfn.XLOOKUP(J885,freq!$A$2:$A$40,freq!$B$2:$B$40,0),_xlfn.XLOOKUP(K885,freq!$A$2:$A$40,freq!$B$2:$B$40,0),_xlfn.XLOOKUP(L885,freq!$A$2:$A$40,freq!$B$2:$B$40,0),_xlfn.XLOOKUP(M885,freq!$A$2:$A$40,freq!$B$2:$B$40,0),_xlfn.XLOOKUP(N885,freq!$A$2:$A$40,freq!$B$2:$B$40,0),_xlfn.XLOOKUP(O885,freq!$A$2:$A$40,freq!$B$2:$B$40,0),_xlfn.XLOOKUP(P885,freq!$A$2:$A$40,freq!$B$2:$B$40,0),_xlfn.XLOOKUP(Q885,freq!$A$2:$A$40,freq!$B$2:$B$40,0),_xlfn.XLOOKUP(R885,freq!$A$2:$A$40,freq!$B$2:$B$40,0),_xlfn.XLOOKUP(S885,freq!$A$2:$A$40,freq!$B$2:$B$40,0),_xlfn.XLOOKUP(T885,freq!$A$2:$A$40,freq!$B$2:$B$40,0),_xlfn.XLOOKUP(U885,freq!$A$2:$A$40,freq!$B$2:$B$40,0),_xlfn.XLOOKUP(V885,freq!$A$2:$A$40,freq!$B$2:$B$40,0))</f>
        <v>54.35</v>
      </c>
    </row>
    <row r="886" spans="1:23" x14ac:dyDescent="0.35">
      <c r="A886" s="32" t="s">
        <v>1452</v>
      </c>
      <c r="B886" s="32" t="s">
        <v>36</v>
      </c>
      <c r="C886" s="32" t="s">
        <v>32</v>
      </c>
      <c r="D886" s="32" t="s">
        <v>36</v>
      </c>
      <c r="E886" s="32" t="s">
        <v>30</v>
      </c>
      <c r="F886" s="32" t="s">
        <v>59</v>
      </c>
      <c r="G886" s="32">
        <v>9</v>
      </c>
      <c r="H886" s="32">
        <v>2</v>
      </c>
      <c r="I886" s="32">
        <v>9</v>
      </c>
      <c r="J886" s="32" t="s">
        <v>50</v>
      </c>
      <c r="K886" s="32" t="s">
        <v>41</v>
      </c>
      <c r="L886" s="32">
        <v>2</v>
      </c>
      <c r="M886" s="32" t="s">
        <v>1</v>
      </c>
      <c r="N886" s="32" t="s">
        <v>2</v>
      </c>
      <c r="O886" s="32" t="s">
        <v>35</v>
      </c>
      <c r="P886" s="32">
        <v>4</v>
      </c>
      <c r="Q886" s="32" t="s">
        <v>33</v>
      </c>
      <c r="R886" s="32" t="s">
        <v>3</v>
      </c>
      <c r="S886" s="32" t="s">
        <v>2</v>
      </c>
      <c r="T886" s="32" t="s">
        <v>0</v>
      </c>
      <c r="U886" s="32">
        <v>1</v>
      </c>
      <c r="V886" s="32">
        <v>0</v>
      </c>
      <c r="W886" s="32">
        <f>SUM(_xlfn.XLOOKUP(B886,freq!$A$2:$A$40,freq!$B$2:$B$40,0),_xlfn.XLOOKUP(C886,freq!$A$2:$A$40,freq!$B$2:$B$40,0),_xlfn.XLOOKUP(D886,freq!$A$2:$A$40,freq!$B$2:$B$40,0),_xlfn.XLOOKUP(E886,freq!$A$2:$A$40,freq!$B$2:$B$40,0),_xlfn.XLOOKUP(F886,freq!$A$2:$A$40,freq!$B$2:$B$40,0),_xlfn.XLOOKUP(G886,freq!$A$2:$A$40,freq!$B$2:$B$40,0),_xlfn.XLOOKUP(H886,freq!$A$2:$A$40,freq!$B$2:$B$40,0),_xlfn.XLOOKUP(I886,freq!$A$2:$A$40,freq!$B$2:$B$40,0),_xlfn.XLOOKUP(J886,freq!$A$2:$A$40,freq!$B$2:$B$40,0),_xlfn.XLOOKUP(K886,freq!$A$2:$A$40,freq!$B$2:$B$40,0),_xlfn.XLOOKUP(L886,freq!$A$2:$A$40,freq!$B$2:$B$40,0),_xlfn.XLOOKUP(M886,freq!$A$2:$A$40,freq!$B$2:$B$40,0),_xlfn.XLOOKUP(N886,freq!$A$2:$A$40,freq!$B$2:$B$40,0),_xlfn.XLOOKUP(O886,freq!$A$2:$A$40,freq!$B$2:$B$40,0),_xlfn.XLOOKUP(P886,freq!$A$2:$A$40,freq!$B$2:$B$40,0),_xlfn.XLOOKUP(Q886,freq!$A$2:$A$40,freq!$B$2:$B$40,0),_xlfn.XLOOKUP(R886,freq!$A$2:$A$40,freq!$B$2:$B$40,0),_xlfn.XLOOKUP(S886,freq!$A$2:$A$40,freq!$B$2:$B$40,0),_xlfn.XLOOKUP(T886,freq!$A$2:$A$40,freq!$B$2:$B$40,0),_xlfn.XLOOKUP(U886,freq!$A$2:$A$40,freq!$B$2:$B$40,0),_xlfn.XLOOKUP(V886,freq!$A$2:$A$40,freq!$B$2:$B$40,0))</f>
        <v>54.34</v>
      </c>
    </row>
    <row r="887" spans="1:23" x14ac:dyDescent="0.35">
      <c r="A887" s="32" t="s">
        <v>1113</v>
      </c>
      <c r="B887" s="32" t="s">
        <v>45</v>
      </c>
      <c r="C887" s="32" t="s">
        <v>56</v>
      </c>
      <c r="D887" s="32" t="s">
        <v>32</v>
      </c>
      <c r="E887" s="32">
        <v>1</v>
      </c>
      <c r="F887" s="32">
        <v>4</v>
      </c>
      <c r="G887" s="32" t="s">
        <v>59</v>
      </c>
      <c r="H887" s="32" t="s">
        <v>44</v>
      </c>
      <c r="I887" s="32" t="s">
        <v>31</v>
      </c>
      <c r="J887" s="32">
        <v>2</v>
      </c>
      <c r="K887" s="32" t="s">
        <v>0</v>
      </c>
      <c r="L887" s="32">
        <v>7</v>
      </c>
      <c r="M887" s="32">
        <v>8</v>
      </c>
      <c r="N887" s="32" t="s">
        <v>42</v>
      </c>
      <c r="O887" s="32" t="s">
        <v>1</v>
      </c>
      <c r="P887" s="32" t="s">
        <v>31</v>
      </c>
      <c r="Q887" s="32" t="s">
        <v>30</v>
      </c>
      <c r="R887" s="32" t="s">
        <v>36</v>
      </c>
      <c r="S887" s="32">
        <v>9</v>
      </c>
      <c r="T887" s="32" t="s">
        <v>40</v>
      </c>
      <c r="U887" s="32" t="s">
        <v>59</v>
      </c>
      <c r="V887" s="32">
        <v>1</v>
      </c>
      <c r="W887" s="32">
        <f>SUM(_xlfn.XLOOKUP(B887,freq!$A$2:$A$40,freq!$B$2:$B$40,0),_xlfn.XLOOKUP(C887,freq!$A$2:$A$40,freq!$B$2:$B$40,0),_xlfn.XLOOKUP(D887,freq!$A$2:$A$40,freq!$B$2:$B$40,0),_xlfn.XLOOKUP(E887,freq!$A$2:$A$40,freq!$B$2:$B$40,0),_xlfn.XLOOKUP(F887,freq!$A$2:$A$40,freq!$B$2:$B$40,0),_xlfn.XLOOKUP(G887,freq!$A$2:$A$40,freq!$B$2:$B$40,0),_xlfn.XLOOKUP(H887,freq!$A$2:$A$40,freq!$B$2:$B$40,0),_xlfn.XLOOKUP(I887,freq!$A$2:$A$40,freq!$B$2:$B$40,0),_xlfn.XLOOKUP(J887,freq!$A$2:$A$40,freq!$B$2:$B$40,0),_xlfn.XLOOKUP(K887,freq!$A$2:$A$40,freq!$B$2:$B$40,0),_xlfn.XLOOKUP(L887,freq!$A$2:$A$40,freq!$B$2:$B$40,0),_xlfn.XLOOKUP(M887,freq!$A$2:$A$40,freq!$B$2:$B$40,0),_xlfn.XLOOKUP(N887,freq!$A$2:$A$40,freq!$B$2:$B$40,0),_xlfn.XLOOKUP(O887,freq!$A$2:$A$40,freq!$B$2:$B$40,0),_xlfn.XLOOKUP(P887,freq!$A$2:$A$40,freq!$B$2:$B$40,0),_xlfn.XLOOKUP(Q887,freq!$A$2:$A$40,freq!$B$2:$B$40,0),_xlfn.XLOOKUP(R887,freq!$A$2:$A$40,freq!$B$2:$B$40,0),_xlfn.XLOOKUP(S887,freq!$A$2:$A$40,freq!$B$2:$B$40,0),_xlfn.XLOOKUP(T887,freq!$A$2:$A$40,freq!$B$2:$B$40,0),_xlfn.XLOOKUP(U887,freq!$A$2:$A$40,freq!$B$2:$B$40,0),_xlfn.XLOOKUP(V887,freq!$A$2:$A$40,freq!$B$2:$B$40,0))</f>
        <v>54.33</v>
      </c>
    </row>
    <row r="888" spans="1:23" x14ac:dyDescent="0.35">
      <c r="A888" s="32" t="s">
        <v>293</v>
      </c>
      <c r="B888" s="32">
        <v>0</v>
      </c>
      <c r="C888" s="32" t="s">
        <v>49</v>
      </c>
      <c r="D888" s="32">
        <v>3</v>
      </c>
      <c r="E888" s="32" t="s">
        <v>41</v>
      </c>
      <c r="F888" s="32" t="s">
        <v>1</v>
      </c>
      <c r="G888" s="32" t="s">
        <v>29</v>
      </c>
      <c r="H888" s="32" t="s">
        <v>43</v>
      </c>
      <c r="I888" s="32" t="s">
        <v>33</v>
      </c>
      <c r="J888" s="32" t="s">
        <v>4</v>
      </c>
      <c r="K888" s="32" t="s">
        <v>3</v>
      </c>
      <c r="L888" s="32" t="s">
        <v>32</v>
      </c>
      <c r="M888" s="32" t="s">
        <v>38</v>
      </c>
      <c r="N888" s="32" t="s">
        <v>37</v>
      </c>
      <c r="O888" s="32" t="s">
        <v>4</v>
      </c>
      <c r="P888" s="32">
        <v>3</v>
      </c>
      <c r="Q888" s="32" t="s">
        <v>31</v>
      </c>
      <c r="R888" s="32" t="s">
        <v>41</v>
      </c>
      <c r="S888" s="32" t="s">
        <v>50</v>
      </c>
      <c r="T888" s="32" t="s">
        <v>42</v>
      </c>
      <c r="U888" s="32">
        <v>1</v>
      </c>
      <c r="V888" s="32" t="s">
        <v>37</v>
      </c>
      <c r="W888" s="32">
        <f>SUM(_xlfn.XLOOKUP(B888,freq!$A$2:$A$40,freq!$B$2:$B$40,0),_xlfn.XLOOKUP(C888,freq!$A$2:$A$40,freq!$B$2:$B$40,0),_xlfn.XLOOKUP(D888,freq!$A$2:$A$40,freq!$B$2:$B$40,0),_xlfn.XLOOKUP(E888,freq!$A$2:$A$40,freq!$B$2:$B$40,0),_xlfn.XLOOKUP(F888,freq!$A$2:$A$40,freq!$B$2:$B$40,0),_xlfn.XLOOKUP(G888,freq!$A$2:$A$40,freq!$B$2:$B$40,0),_xlfn.XLOOKUP(H888,freq!$A$2:$A$40,freq!$B$2:$B$40,0),_xlfn.XLOOKUP(I888,freq!$A$2:$A$40,freq!$B$2:$B$40,0),_xlfn.XLOOKUP(J888,freq!$A$2:$A$40,freq!$B$2:$B$40,0),_xlfn.XLOOKUP(K888,freq!$A$2:$A$40,freq!$B$2:$B$40,0),_xlfn.XLOOKUP(L888,freq!$A$2:$A$40,freq!$B$2:$B$40,0),_xlfn.XLOOKUP(M888,freq!$A$2:$A$40,freq!$B$2:$B$40,0),_xlfn.XLOOKUP(N888,freq!$A$2:$A$40,freq!$B$2:$B$40,0),_xlfn.XLOOKUP(O888,freq!$A$2:$A$40,freq!$B$2:$B$40,0),_xlfn.XLOOKUP(P888,freq!$A$2:$A$40,freq!$B$2:$B$40,0),_xlfn.XLOOKUP(Q888,freq!$A$2:$A$40,freq!$B$2:$B$40,0),_xlfn.XLOOKUP(R888,freq!$A$2:$A$40,freq!$B$2:$B$40,0),_xlfn.XLOOKUP(S888,freq!$A$2:$A$40,freq!$B$2:$B$40,0),_xlfn.XLOOKUP(T888,freq!$A$2:$A$40,freq!$B$2:$B$40,0),_xlfn.XLOOKUP(U888,freq!$A$2:$A$40,freq!$B$2:$B$40,0),_xlfn.XLOOKUP(V888,freq!$A$2:$A$40,freq!$B$2:$B$40,0))</f>
        <v>54.310000000000009</v>
      </c>
    </row>
    <row r="889" spans="1:23" x14ac:dyDescent="0.35">
      <c r="A889" s="32" t="s">
        <v>437</v>
      </c>
      <c r="B889" s="32">
        <v>4</v>
      </c>
      <c r="C889" s="32">
        <v>7</v>
      </c>
      <c r="D889" s="32" t="s">
        <v>59</v>
      </c>
      <c r="E889" s="32" t="s">
        <v>30</v>
      </c>
      <c r="F889" s="32" t="s">
        <v>56</v>
      </c>
      <c r="G889" s="32" t="s">
        <v>43</v>
      </c>
      <c r="H889" s="32" t="s">
        <v>45</v>
      </c>
      <c r="I889" s="32">
        <v>8</v>
      </c>
      <c r="J889" s="32" t="s">
        <v>2</v>
      </c>
      <c r="K889" s="32" t="s">
        <v>0</v>
      </c>
      <c r="L889" s="32">
        <v>5</v>
      </c>
      <c r="M889" s="32" t="s">
        <v>58</v>
      </c>
      <c r="N889" s="32" t="s">
        <v>2</v>
      </c>
      <c r="O889" s="32">
        <v>1</v>
      </c>
      <c r="P889" s="32" t="s">
        <v>34</v>
      </c>
      <c r="Q889" s="32" t="s">
        <v>41</v>
      </c>
      <c r="R889" s="32" t="s">
        <v>0</v>
      </c>
      <c r="S889" s="32" t="s">
        <v>48</v>
      </c>
      <c r="T889" s="32">
        <v>0</v>
      </c>
      <c r="U889" s="32" t="s">
        <v>3</v>
      </c>
      <c r="V889" s="32">
        <v>5</v>
      </c>
      <c r="W889" s="32">
        <f>SUM(_xlfn.XLOOKUP(B889,freq!$A$2:$A$40,freq!$B$2:$B$40,0),_xlfn.XLOOKUP(C889,freq!$A$2:$A$40,freq!$B$2:$B$40,0),_xlfn.XLOOKUP(D889,freq!$A$2:$A$40,freq!$B$2:$B$40,0),_xlfn.XLOOKUP(E889,freq!$A$2:$A$40,freq!$B$2:$B$40,0),_xlfn.XLOOKUP(F889,freq!$A$2:$A$40,freq!$B$2:$B$40,0),_xlfn.XLOOKUP(G889,freq!$A$2:$A$40,freq!$B$2:$B$40,0),_xlfn.XLOOKUP(H889,freq!$A$2:$A$40,freq!$B$2:$B$40,0),_xlfn.XLOOKUP(I889,freq!$A$2:$A$40,freq!$B$2:$B$40,0),_xlfn.XLOOKUP(J889,freq!$A$2:$A$40,freq!$B$2:$B$40,0),_xlfn.XLOOKUP(K889,freq!$A$2:$A$40,freq!$B$2:$B$40,0),_xlfn.XLOOKUP(L889,freq!$A$2:$A$40,freq!$B$2:$B$40,0),_xlfn.XLOOKUP(M889,freq!$A$2:$A$40,freq!$B$2:$B$40,0),_xlfn.XLOOKUP(N889,freq!$A$2:$A$40,freq!$B$2:$B$40,0),_xlfn.XLOOKUP(O889,freq!$A$2:$A$40,freq!$B$2:$B$40,0),_xlfn.XLOOKUP(P889,freq!$A$2:$A$40,freq!$B$2:$B$40,0),_xlfn.XLOOKUP(Q889,freq!$A$2:$A$40,freq!$B$2:$B$40,0),_xlfn.XLOOKUP(R889,freq!$A$2:$A$40,freq!$B$2:$B$40,0),_xlfn.XLOOKUP(S889,freq!$A$2:$A$40,freq!$B$2:$B$40,0),_xlfn.XLOOKUP(T889,freq!$A$2:$A$40,freq!$B$2:$B$40,0),_xlfn.XLOOKUP(U889,freq!$A$2:$A$40,freq!$B$2:$B$40,0),_xlfn.XLOOKUP(V889,freq!$A$2:$A$40,freq!$B$2:$B$40,0))</f>
        <v>54.300000000000004</v>
      </c>
    </row>
    <row r="890" spans="1:23" x14ac:dyDescent="0.35">
      <c r="A890" s="32" t="s">
        <v>2084</v>
      </c>
      <c r="B890" s="32" t="s">
        <v>3</v>
      </c>
      <c r="C890" s="32" t="s">
        <v>33</v>
      </c>
      <c r="D890" s="32">
        <v>2</v>
      </c>
      <c r="E890" s="32">
        <v>4</v>
      </c>
      <c r="F890" s="32">
        <v>2</v>
      </c>
      <c r="G890" s="32" t="s">
        <v>46</v>
      </c>
      <c r="H890" s="32" t="s">
        <v>3</v>
      </c>
      <c r="I890" s="32" t="s">
        <v>37</v>
      </c>
      <c r="J890" s="32" t="s">
        <v>4</v>
      </c>
      <c r="K890" s="32">
        <v>9</v>
      </c>
      <c r="L890" s="32" t="s">
        <v>0</v>
      </c>
      <c r="M890" s="32" t="s">
        <v>32</v>
      </c>
      <c r="N890" s="32" t="s">
        <v>56</v>
      </c>
      <c r="O890" s="32">
        <v>5</v>
      </c>
      <c r="P890" s="32" t="s">
        <v>38</v>
      </c>
      <c r="Q890" s="32" t="s">
        <v>53</v>
      </c>
      <c r="R890" s="32" t="s">
        <v>37</v>
      </c>
      <c r="S890" s="32" t="s">
        <v>48</v>
      </c>
      <c r="T890" s="32" t="s">
        <v>29</v>
      </c>
      <c r="U890" s="32">
        <v>2</v>
      </c>
      <c r="V890" s="32">
        <v>1</v>
      </c>
      <c r="W890" s="32">
        <f>SUM(_xlfn.XLOOKUP(B890,freq!$A$2:$A$40,freq!$B$2:$B$40,0),_xlfn.XLOOKUP(C890,freq!$A$2:$A$40,freq!$B$2:$B$40,0),_xlfn.XLOOKUP(D890,freq!$A$2:$A$40,freq!$B$2:$B$40,0),_xlfn.XLOOKUP(E890,freq!$A$2:$A$40,freq!$B$2:$B$40,0),_xlfn.XLOOKUP(F890,freq!$A$2:$A$40,freq!$B$2:$B$40,0),_xlfn.XLOOKUP(G890,freq!$A$2:$A$40,freq!$B$2:$B$40,0),_xlfn.XLOOKUP(H890,freq!$A$2:$A$40,freq!$B$2:$B$40,0),_xlfn.XLOOKUP(I890,freq!$A$2:$A$40,freq!$B$2:$B$40,0),_xlfn.XLOOKUP(J890,freq!$A$2:$A$40,freq!$B$2:$B$40,0),_xlfn.XLOOKUP(K890,freq!$A$2:$A$40,freq!$B$2:$B$40,0),_xlfn.XLOOKUP(L890,freq!$A$2:$A$40,freq!$B$2:$B$40,0),_xlfn.XLOOKUP(M890,freq!$A$2:$A$40,freq!$B$2:$B$40,0),_xlfn.XLOOKUP(N890,freq!$A$2:$A$40,freq!$B$2:$B$40,0),_xlfn.XLOOKUP(O890,freq!$A$2:$A$40,freq!$B$2:$B$40,0),_xlfn.XLOOKUP(P890,freq!$A$2:$A$40,freq!$B$2:$B$40,0),_xlfn.XLOOKUP(Q890,freq!$A$2:$A$40,freq!$B$2:$B$40,0),_xlfn.XLOOKUP(R890,freq!$A$2:$A$40,freq!$B$2:$B$40,0),_xlfn.XLOOKUP(S890,freq!$A$2:$A$40,freq!$B$2:$B$40,0),_xlfn.XLOOKUP(T890,freq!$A$2:$A$40,freq!$B$2:$B$40,0),_xlfn.XLOOKUP(U890,freq!$A$2:$A$40,freq!$B$2:$B$40,0),_xlfn.XLOOKUP(V890,freq!$A$2:$A$40,freq!$B$2:$B$40,0))</f>
        <v>54.300000000000004</v>
      </c>
    </row>
    <row r="891" spans="1:23" x14ac:dyDescent="0.35">
      <c r="A891" s="32" t="s">
        <v>1078</v>
      </c>
      <c r="B891" s="32">
        <v>2</v>
      </c>
      <c r="C891" s="32" t="s">
        <v>50</v>
      </c>
      <c r="D891" s="32" t="s">
        <v>53</v>
      </c>
      <c r="E891" s="32">
        <v>9</v>
      </c>
      <c r="F891" s="32">
        <v>6</v>
      </c>
      <c r="G891" s="32" t="s">
        <v>35</v>
      </c>
      <c r="H891" s="32" t="s">
        <v>35</v>
      </c>
      <c r="I891" s="32" t="s">
        <v>56</v>
      </c>
      <c r="J891" s="32" t="s">
        <v>41</v>
      </c>
      <c r="K891" s="32" t="s">
        <v>43</v>
      </c>
      <c r="L891" s="32">
        <v>5</v>
      </c>
      <c r="M891" s="32" t="s">
        <v>28</v>
      </c>
      <c r="N891" s="32" t="s">
        <v>53</v>
      </c>
      <c r="O891" s="32" t="s">
        <v>32</v>
      </c>
      <c r="P891" s="32" t="s">
        <v>45</v>
      </c>
      <c r="Q891" s="32" t="s">
        <v>44</v>
      </c>
      <c r="R891" s="32">
        <v>6</v>
      </c>
      <c r="S891" s="32">
        <v>7</v>
      </c>
      <c r="T891" s="32" t="s">
        <v>2</v>
      </c>
      <c r="U891" s="32">
        <v>0</v>
      </c>
      <c r="V891" s="32">
        <v>4</v>
      </c>
      <c r="W891" s="32">
        <f>SUM(_xlfn.XLOOKUP(B891,freq!$A$2:$A$40,freq!$B$2:$B$40,0),_xlfn.XLOOKUP(C891,freq!$A$2:$A$40,freq!$B$2:$B$40,0),_xlfn.XLOOKUP(D891,freq!$A$2:$A$40,freq!$B$2:$B$40,0),_xlfn.XLOOKUP(E891,freq!$A$2:$A$40,freq!$B$2:$B$40,0),_xlfn.XLOOKUP(F891,freq!$A$2:$A$40,freq!$B$2:$B$40,0),_xlfn.XLOOKUP(G891,freq!$A$2:$A$40,freq!$B$2:$B$40,0),_xlfn.XLOOKUP(H891,freq!$A$2:$A$40,freq!$B$2:$B$40,0),_xlfn.XLOOKUP(I891,freq!$A$2:$A$40,freq!$B$2:$B$40,0),_xlfn.XLOOKUP(J891,freq!$A$2:$A$40,freq!$B$2:$B$40,0),_xlfn.XLOOKUP(K891,freq!$A$2:$A$40,freq!$B$2:$B$40,0),_xlfn.XLOOKUP(L891,freq!$A$2:$A$40,freq!$B$2:$B$40,0),_xlfn.XLOOKUP(M891,freq!$A$2:$A$40,freq!$B$2:$B$40,0),_xlfn.XLOOKUP(N891,freq!$A$2:$A$40,freq!$B$2:$B$40,0),_xlfn.XLOOKUP(O891,freq!$A$2:$A$40,freq!$B$2:$B$40,0),_xlfn.XLOOKUP(P891,freq!$A$2:$A$40,freq!$B$2:$B$40,0),_xlfn.XLOOKUP(Q891,freq!$A$2:$A$40,freq!$B$2:$B$40,0),_xlfn.XLOOKUP(R891,freq!$A$2:$A$40,freq!$B$2:$B$40,0),_xlfn.XLOOKUP(S891,freq!$A$2:$A$40,freq!$B$2:$B$40,0),_xlfn.XLOOKUP(T891,freq!$A$2:$A$40,freq!$B$2:$B$40,0),_xlfn.XLOOKUP(U891,freq!$A$2:$A$40,freq!$B$2:$B$40,0),_xlfn.XLOOKUP(V891,freq!$A$2:$A$40,freq!$B$2:$B$40,0))</f>
        <v>54.279999999999994</v>
      </c>
    </row>
    <row r="892" spans="1:23" x14ac:dyDescent="0.35">
      <c r="A892" s="32" t="s">
        <v>532</v>
      </c>
      <c r="B892" s="32" t="s">
        <v>43</v>
      </c>
      <c r="C892" s="32">
        <v>2</v>
      </c>
      <c r="D892" s="32" t="s">
        <v>40</v>
      </c>
      <c r="E892" s="32" t="s">
        <v>33</v>
      </c>
      <c r="F892" s="32" t="s">
        <v>34</v>
      </c>
      <c r="G892" s="32" t="s">
        <v>58</v>
      </c>
      <c r="H892" s="32" t="s">
        <v>59</v>
      </c>
      <c r="I892" s="32" t="s">
        <v>30</v>
      </c>
      <c r="J892" s="32" t="s">
        <v>36</v>
      </c>
      <c r="K892" s="32" t="s">
        <v>37</v>
      </c>
      <c r="L892" s="32" t="s">
        <v>32</v>
      </c>
      <c r="M892" s="32" t="s">
        <v>37</v>
      </c>
      <c r="N892" s="32" t="s">
        <v>43</v>
      </c>
      <c r="O892" s="32" t="s">
        <v>35</v>
      </c>
      <c r="P892" s="32" t="s">
        <v>37</v>
      </c>
      <c r="Q892" s="32" t="s">
        <v>43</v>
      </c>
      <c r="R892" s="32">
        <v>2</v>
      </c>
      <c r="S892" s="32" t="s">
        <v>36</v>
      </c>
      <c r="T892" s="32" t="s">
        <v>29</v>
      </c>
      <c r="U892" s="32" t="s">
        <v>1</v>
      </c>
      <c r="V892" s="32" t="s">
        <v>38</v>
      </c>
      <c r="W892" s="32">
        <f>SUM(_xlfn.XLOOKUP(B892,freq!$A$2:$A$40,freq!$B$2:$B$40,0),_xlfn.XLOOKUP(C892,freq!$A$2:$A$40,freq!$B$2:$B$40,0),_xlfn.XLOOKUP(D892,freq!$A$2:$A$40,freq!$B$2:$B$40,0),_xlfn.XLOOKUP(E892,freq!$A$2:$A$40,freq!$B$2:$B$40,0),_xlfn.XLOOKUP(F892,freq!$A$2:$A$40,freq!$B$2:$B$40,0),_xlfn.XLOOKUP(G892,freq!$A$2:$A$40,freq!$B$2:$B$40,0),_xlfn.XLOOKUP(H892,freq!$A$2:$A$40,freq!$B$2:$B$40,0),_xlfn.XLOOKUP(I892,freq!$A$2:$A$40,freq!$B$2:$B$40,0),_xlfn.XLOOKUP(J892,freq!$A$2:$A$40,freq!$B$2:$B$40,0),_xlfn.XLOOKUP(K892,freq!$A$2:$A$40,freq!$B$2:$B$40,0),_xlfn.XLOOKUP(L892,freq!$A$2:$A$40,freq!$B$2:$B$40,0),_xlfn.XLOOKUP(M892,freq!$A$2:$A$40,freq!$B$2:$B$40,0),_xlfn.XLOOKUP(N892,freq!$A$2:$A$40,freq!$B$2:$B$40,0),_xlfn.XLOOKUP(O892,freq!$A$2:$A$40,freq!$B$2:$B$40,0),_xlfn.XLOOKUP(P892,freq!$A$2:$A$40,freq!$B$2:$B$40,0),_xlfn.XLOOKUP(Q892,freq!$A$2:$A$40,freq!$B$2:$B$40,0),_xlfn.XLOOKUP(R892,freq!$A$2:$A$40,freq!$B$2:$B$40,0),_xlfn.XLOOKUP(S892,freq!$A$2:$A$40,freq!$B$2:$B$40,0),_xlfn.XLOOKUP(T892,freq!$A$2:$A$40,freq!$B$2:$B$40,0),_xlfn.XLOOKUP(U892,freq!$A$2:$A$40,freq!$B$2:$B$40,0),_xlfn.XLOOKUP(V892,freq!$A$2:$A$40,freq!$B$2:$B$40,0))</f>
        <v>54.269999999999996</v>
      </c>
    </row>
    <row r="893" spans="1:23" x14ac:dyDescent="0.35">
      <c r="A893" s="32" t="s">
        <v>909</v>
      </c>
      <c r="B893" s="32" t="s">
        <v>37</v>
      </c>
      <c r="C893" s="32" t="s">
        <v>49</v>
      </c>
      <c r="D893" s="32" t="s">
        <v>45</v>
      </c>
      <c r="E893" s="32" t="s">
        <v>0</v>
      </c>
      <c r="F893" s="32">
        <v>6</v>
      </c>
      <c r="G893" s="32" t="s">
        <v>1</v>
      </c>
      <c r="H893" s="32" t="s">
        <v>33</v>
      </c>
      <c r="I893" s="32" t="s">
        <v>43</v>
      </c>
      <c r="J893" s="32">
        <v>2</v>
      </c>
      <c r="K893" s="32" t="s">
        <v>29</v>
      </c>
      <c r="L893" s="32" t="s">
        <v>41</v>
      </c>
      <c r="M893" s="32" t="s">
        <v>35</v>
      </c>
      <c r="N893" s="32" t="s">
        <v>38</v>
      </c>
      <c r="O893" s="32" t="s">
        <v>41</v>
      </c>
      <c r="P893" s="32" t="s">
        <v>50</v>
      </c>
      <c r="Q893" s="32" t="s">
        <v>29</v>
      </c>
      <c r="R893" s="32" t="s">
        <v>0</v>
      </c>
      <c r="S893" s="32" t="s">
        <v>3</v>
      </c>
      <c r="T893" s="32">
        <v>4</v>
      </c>
      <c r="U893" s="32">
        <v>2</v>
      </c>
      <c r="V893" s="32">
        <v>4</v>
      </c>
      <c r="W893" s="32">
        <f>SUM(_xlfn.XLOOKUP(B893,freq!$A$2:$A$40,freq!$B$2:$B$40,0),_xlfn.XLOOKUP(C893,freq!$A$2:$A$40,freq!$B$2:$B$40,0),_xlfn.XLOOKUP(D893,freq!$A$2:$A$40,freq!$B$2:$B$40,0),_xlfn.XLOOKUP(E893,freq!$A$2:$A$40,freq!$B$2:$B$40,0),_xlfn.XLOOKUP(F893,freq!$A$2:$A$40,freq!$B$2:$B$40,0),_xlfn.XLOOKUP(G893,freq!$A$2:$A$40,freq!$B$2:$B$40,0),_xlfn.XLOOKUP(H893,freq!$A$2:$A$40,freq!$B$2:$B$40,0),_xlfn.XLOOKUP(I893,freq!$A$2:$A$40,freq!$B$2:$B$40,0),_xlfn.XLOOKUP(J893,freq!$A$2:$A$40,freq!$B$2:$B$40,0),_xlfn.XLOOKUP(K893,freq!$A$2:$A$40,freq!$B$2:$B$40,0),_xlfn.XLOOKUP(L893,freq!$A$2:$A$40,freq!$B$2:$B$40,0),_xlfn.XLOOKUP(M893,freq!$A$2:$A$40,freq!$B$2:$B$40,0),_xlfn.XLOOKUP(N893,freq!$A$2:$A$40,freq!$B$2:$B$40,0),_xlfn.XLOOKUP(O893,freq!$A$2:$A$40,freq!$B$2:$B$40,0),_xlfn.XLOOKUP(P893,freq!$A$2:$A$40,freq!$B$2:$B$40,0),_xlfn.XLOOKUP(Q893,freq!$A$2:$A$40,freq!$B$2:$B$40,0),_xlfn.XLOOKUP(R893,freq!$A$2:$A$40,freq!$B$2:$B$40,0),_xlfn.XLOOKUP(S893,freq!$A$2:$A$40,freq!$B$2:$B$40,0),_xlfn.XLOOKUP(T893,freq!$A$2:$A$40,freq!$B$2:$B$40,0),_xlfn.XLOOKUP(U893,freq!$A$2:$A$40,freq!$B$2:$B$40,0),_xlfn.XLOOKUP(V893,freq!$A$2:$A$40,freq!$B$2:$B$40,0))</f>
        <v>54.26</v>
      </c>
    </row>
    <row r="894" spans="1:23" x14ac:dyDescent="0.35">
      <c r="A894" s="32" t="s">
        <v>1255</v>
      </c>
      <c r="B894" s="32" t="s">
        <v>1</v>
      </c>
      <c r="C894" s="32">
        <v>1</v>
      </c>
      <c r="D894" s="32" t="s">
        <v>35</v>
      </c>
      <c r="E894" s="32">
        <v>4</v>
      </c>
      <c r="F894" s="32">
        <v>2</v>
      </c>
      <c r="G894" s="32">
        <v>5</v>
      </c>
      <c r="H894" s="32">
        <v>8</v>
      </c>
      <c r="I894" s="32" t="s">
        <v>42</v>
      </c>
      <c r="J894" s="32" t="s">
        <v>59</v>
      </c>
      <c r="K894" s="32">
        <v>5</v>
      </c>
      <c r="L894" s="32" t="s">
        <v>31</v>
      </c>
      <c r="M894" s="32" t="s">
        <v>56</v>
      </c>
      <c r="N894" s="32">
        <v>3</v>
      </c>
      <c r="O894" s="32" t="s">
        <v>1</v>
      </c>
      <c r="P894" s="32">
        <v>0</v>
      </c>
      <c r="Q894" s="32" t="s">
        <v>30</v>
      </c>
      <c r="R894" s="32" t="s">
        <v>0</v>
      </c>
      <c r="S894" s="32" t="s">
        <v>48</v>
      </c>
      <c r="T894" s="32">
        <v>6</v>
      </c>
      <c r="U894" s="32" t="s">
        <v>32</v>
      </c>
      <c r="V894" s="32" t="s">
        <v>3</v>
      </c>
      <c r="W894" s="32">
        <f>SUM(_xlfn.XLOOKUP(B894,freq!$A$2:$A$40,freq!$B$2:$B$40,0),_xlfn.XLOOKUP(C894,freq!$A$2:$A$40,freq!$B$2:$B$40,0),_xlfn.XLOOKUP(D894,freq!$A$2:$A$40,freq!$B$2:$B$40,0),_xlfn.XLOOKUP(E894,freq!$A$2:$A$40,freq!$B$2:$B$40,0),_xlfn.XLOOKUP(F894,freq!$A$2:$A$40,freq!$B$2:$B$40,0),_xlfn.XLOOKUP(G894,freq!$A$2:$A$40,freq!$B$2:$B$40,0),_xlfn.XLOOKUP(H894,freq!$A$2:$A$40,freq!$B$2:$B$40,0),_xlfn.XLOOKUP(I894,freq!$A$2:$A$40,freq!$B$2:$B$40,0),_xlfn.XLOOKUP(J894,freq!$A$2:$A$40,freq!$B$2:$B$40,0),_xlfn.XLOOKUP(K894,freq!$A$2:$A$40,freq!$B$2:$B$40,0),_xlfn.XLOOKUP(L894,freq!$A$2:$A$40,freq!$B$2:$B$40,0),_xlfn.XLOOKUP(M894,freq!$A$2:$A$40,freq!$B$2:$B$40,0),_xlfn.XLOOKUP(N894,freq!$A$2:$A$40,freq!$B$2:$B$40,0),_xlfn.XLOOKUP(O894,freq!$A$2:$A$40,freq!$B$2:$B$40,0),_xlfn.XLOOKUP(P894,freq!$A$2:$A$40,freq!$B$2:$B$40,0),_xlfn.XLOOKUP(Q894,freq!$A$2:$A$40,freq!$B$2:$B$40,0),_xlfn.XLOOKUP(R894,freq!$A$2:$A$40,freq!$B$2:$B$40,0),_xlfn.XLOOKUP(S894,freq!$A$2:$A$40,freq!$B$2:$B$40,0),_xlfn.XLOOKUP(T894,freq!$A$2:$A$40,freq!$B$2:$B$40,0),_xlfn.XLOOKUP(U894,freq!$A$2:$A$40,freq!$B$2:$B$40,0),_xlfn.XLOOKUP(V894,freq!$A$2:$A$40,freq!$B$2:$B$40,0))</f>
        <v>54.250000000000007</v>
      </c>
    </row>
    <row r="895" spans="1:23" x14ac:dyDescent="0.35">
      <c r="A895" s="32" t="s">
        <v>1410</v>
      </c>
      <c r="B895" s="32" t="s">
        <v>35</v>
      </c>
      <c r="C895" s="32" t="s">
        <v>1</v>
      </c>
      <c r="D895" s="32" t="s">
        <v>0</v>
      </c>
      <c r="E895" s="32" t="s">
        <v>28</v>
      </c>
      <c r="F895" s="32" t="s">
        <v>3</v>
      </c>
      <c r="G895" s="32">
        <v>8</v>
      </c>
      <c r="H895" s="32" t="s">
        <v>41</v>
      </c>
      <c r="I895" s="32" t="s">
        <v>4</v>
      </c>
      <c r="J895" s="32" t="s">
        <v>1</v>
      </c>
      <c r="K895" s="32" t="s">
        <v>43</v>
      </c>
      <c r="L895" s="32" t="s">
        <v>32</v>
      </c>
      <c r="M895" s="32" t="s">
        <v>0</v>
      </c>
      <c r="N895" s="32" t="s">
        <v>49</v>
      </c>
      <c r="O895" s="32" t="s">
        <v>42</v>
      </c>
      <c r="P895" s="32">
        <v>8</v>
      </c>
      <c r="Q895" s="32" t="s">
        <v>48</v>
      </c>
      <c r="R895" s="32">
        <v>1</v>
      </c>
      <c r="S895" s="32" t="s">
        <v>43</v>
      </c>
      <c r="T895" s="32">
        <v>7</v>
      </c>
      <c r="U895" s="32" t="s">
        <v>3</v>
      </c>
      <c r="V895" s="32" t="s">
        <v>33</v>
      </c>
      <c r="W895" s="32">
        <f>SUM(_xlfn.XLOOKUP(B895,freq!$A$2:$A$40,freq!$B$2:$B$40,0),_xlfn.XLOOKUP(C895,freq!$A$2:$A$40,freq!$B$2:$B$40,0),_xlfn.XLOOKUP(D895,freq!$A$2:$A$40,freq!$B$2:$B$40,0),_xlfn.XLOOKUP(E895,freq!$A$2:$A$40,freq!$B$2:$B$40,0),_xlfn.XLOOKUP(F895,freq!$A$2:$A$40,freq!$B$2:$B$40,0),_xlfn.XLOOKUP(G895,freq!$A$2:$A$40,freq!$B$2:$B$40,0),_xlfn.XLOOKUP(H895,freq!$A$2:$A$40,freq!$B$2:$B$40,0),_xlfn.XLOOKUP(I895,freq!$A$2:$A$40,freq!$B$2:$B$40,0),_xlfn.XLOOKUP(J895,freq!$A$2:$A$40,freq!$B$2:$B$40,0),_xlfn.XLOOKUP(K895,freq!$A$2:$A$40,freq!$B$2:$B$40,0),_xlfn.XLOOKUP(L895,freq!$A$2:$A$40,freq!$B$2:$B$40,0),_xlfn.XLOOKUP(M895,freq!$A$2:$A$40,freq!$B$2:$B$40,0),_xlfn.XLOOKUP(N895,freq!$A$2:$A$40,freq!$B$2:$B$40,0),_xlfn.XLOOKUP(O895,freq!$A$2:$A$40,freq!$B$2:$B$40,0),_xlfn.XLOOKUP(P895,freq!$A$2:$A$40,freq!$B$2:$B$40,0),_xlfn.XLOOKUP(Q895,freq!$A$2:$A$40,freq!$B$2:$B$40,0),_xlfn.XLOOKUP(R895,freq!$A$2:$A$40,freq!$B$2:$B$40,0),_xlfn.XLOOKUP(S895,freq!$A$2:$A$40,freq!$B$2:$B$40,0),_xlfn.XLOOKUP(T895,freq!$A$2:$A$40,freq!$B$2:$B$40,0),_xlfn.XLOOKUP(U895,freq!$A$2:$A$40,freq!$B$2:$B$40,0),_xlfn.XLOOKUP(V895,freq!$A$2:$A$40,freq!$B$2:$B$40,0))</f>
        <v>54.220000000000006</v>
      </c>
    </row>
    <row r="896" spans="1:23" x14ac:dyDescent="0.35">
      <c r="A896" s="32" t="s">
        <v>811</v>
      </c>
      <c r="B896" s="32" t="s">
        <v>43</v>
      </c>
      <c r="C896" s="32" t="s">
        <v>29</v>
      </c>
      <c r="D896" s="32" t="s">
        <v>2</v>
      </c>
      <c r="E896" s="32">
        <v>7</v>
      </c>
      <c r="F896" s="32" t="s">
        <v>29</v>
      </c>
      <c r="G896" s="32" t="s">
        <v>48</v>
      </c>
      <c r="H896" s="32">
        <v>1</v>
      </c>
      <c r="I896" s="32" t="s">
        <v>32</v>
      </c>
      <c r="J896" s="32" t="s">
        <v>1</v>
      </c>
      <c r="K896" s="32">
        <v>7</v>
      </c>
      <c r="L896" s="32" t="s">
        <v>41</v>
      </c>
      <c r="M896" s="32" t="s">
        <v>53</v>
      </c>
      <c r="N896" s="32">
        <v>2</v>
      </c>
      <c r="O896" s="32" t="s">
        <v>31</v>
      </c>
      <c r="P896" s="32" t="s">
        <v>42</v>
      </c>
      <c r="Q896" s="32" t="s">
        <v>35</v>
      </c>
      <c r="R896" s="32" t="s">
        <v>4</v>
      </c>
      <c r="S896" s="32" t="s">
        <v>28</v>
      </c>
      <c r="T896" s="32" t="s">
        <v>38</v>
      </c>
      <c r="U896" s="32" t="s">
        <v>30</v>
      </c>
      <c r="V896" s="32">
        <v>9</v>
      </c>
      <c r="W896" s="32">
        <f>SUM(_xlfn.XLOOKUP(B896,freq!$A$2:$A$40,freq!$B$2:$B$40,0),_xlfn.XLOOKUP(C896,freq!$A$2:$A$40,freq!$B$2:$B$40,0),_xlfn.XLOOKUP(D896,freq!$A$2:$A$40,freq!$B$2:$B$40,0),_xlfn.XLOOKUP(E896,freq!$A$2:$A$40,freq!$B$2:$B$40,0),_xlfn.XLOOKUP(F896,freq!$A$2:$A$40,freq!$B$2:$B$40,0),_xlfn.XLOOKUP(G896,freq!$A$2:$A$40,freq!$B$2:$B$40,0),_xlfn.XLOOKUP(H896,freq!$A$2:$A$40,freq!$B$2:$B$40,0),_xlfn.XLOOKUP(I896,freq!$A$2:$A$40,freq!$B$2:$B$40,0),_xlfn.XLOOKUP(J896,freq!$A$2:$A$40,freq!$B$2:$B$40,0),_xlfn.XLOOKUP(K896,freq!$A$2:$A$40,freq!$B$2:$B$40,0),_xlfn.XLOOKUP(L896,freq!$A$2:$A$40,freq!$B$2:$B$40,0),_xlfn.XLOOKUP(M896,freq!$A$2:$A$40,freq!$B$2:$B$40,0),_xlfn.XLOOKUP(N896,freq!$A$2:$A$40,freq!$B$2:$B$40,0),_xlfn.XLOOKUP(O896,freq!$A$2:$A$40,freq!$B$2:$B$40,0),_xlfn.XLOOKUP(P896,freq!$A$2:$A$40,freq!$B$2:$B$40,0),_xlfn.XLOOKUP(Q896,freq!$A$2:$A$40,freq!$B$2:$B$40,0),_xlfn.XLOOKUP(R896,freq!$A$2:$A$40,freq!$B$2:$B$40,0),_xlfn.XLOOKUP(S896,freq!$A$2:$A$40,freq!$B$2:$B$40,0),_xlfn.XLOOKUP(T896,freq!$A$2:$A$40,freq!$B$2:$B$40,0),_xlfn.XLOOKUP(U896,freq!$A$2:$A$40,freq!$B$2:$B$40,0),_xlfn.XLOOKUP(V896,freq!$A$2:$A$40,freq!$B$2:$B$40,0))</f>
        <v>54.219999999999992</v>
      </c>
    </row>
    <row r="897" spans="1:23" x14ac:dyDescent="0.35">
      <c r="A897" s="32" t="s">
        <v>1753</v>
      </c>
      <c r="B897" s="32" t="s">
        <v>46</v>
      </c>
      <c r="C897" s="32">
        <v>8</v>
      </c>
      <c r="D897" s="32" t="s">
        <v>1</v>
      </c>
      <c r="E897" s="32" t="s">
        <v>37</v>
      </c>
      <c r="F897" s="32" t="s">
        <v>48</v>
      </c>
      <c r="G897" s="32" t="s">
        <v>44</v>
      </c>
      <c r="H897" s="32" t="s">
        <v>42</v>
      </c>
      <c r="I897" s="32">
        <v>6</v>
      </c>
      <c r="J897" s="32" t="s">
        <v>28</v>
      </c>
      <c r="K897" s="32" t="s">
        <v>48</v>
      </c>
      <c r="L897" s="32">
        <v>3</v>
      </c>
      <c r="M897" s="32" t="s">
        <v>4</v>
      </c>
      <c r="N897" s="32">
        <v>9</v>
      </c>
      <c r="O897" s="32">
        <v>5</v>
      </c>
      <c r="P897" s="32">
        <v>3</v>
      </c>
      <c r="Q897" s="32" t="s">
        <v>37</v>
      </c>
      <c r="R897" s="32">
        <v>6</v>
      </c>
      <c r="S897" s="32" t="s">
        <v>28</v>
      </c>
      <c r="T897" s="32" t="s">
        <v>28</v>
      </c>
      <c r="U897" s="32" t="s">
        <v>46</v>
      </c>
      <c r="V897" s="32">
        <v>0</v>
      </c>
      <c r="W897" s="32">
        <f>SUM(_xlfn.XLOOKUP(B897,freq!$A$2:$A$40,freq!$B$2:$B$40,0),_xlfn.XLOOKUP(C897,freq!$A$2:$A$40,freq!$B$2:$B$40,0),_xlfn.XLOOKUP(D897,freq!$A$2:$A$40,freq!$B$2:$B$40,0),_xlfn.XLOOKUP(E897,freq!$A$2:$A$40,freq!$B$2:$B$40,0),_xlfn.XLOOKUP(F897,freq!$A$2:$A$40,freq!$B$2:$B$40,0),_xlfn.XLOOKUP(G897,freq!$A$2:$A$40,freq!$B$2:$B$40,0),_xlfn.XLOOKUP(H897,freq!$A$2:$A$40,freq!$B$2:$B$40,0),_xlfn.XLOOKUP(I897,freq!$A$2:$A$40,freq!$B$2:$B$40,0),_xlfn.XLOOKUP(J897,freq!$A$2:$A$40,freq!$B$2:$B$40,0),_xlfn.XLOOKUP(K897,freq!$A$2:$A$40,freq!$B$2:$B$40,0),_xlfn.XLOOKUP(L897,freq!$A$2:$A$40,freq!$B$2:$B$40,0),_xlfn.XLOOKUP(M897,freq!$A$2:$A$40,freq!$B$2:$B$40,0),_xlfn.XLOOKUP(N897,freq!$A$2:$A$40,freq!$B$2:$B$40,0),_xlfn.XLOOKUP(O897,freq!$A$2:$A$40,freq!$B$2:$B$40,0),_xlfn.XLOOKUP(P897,freq!$A$2:$A$40,freq!$B$2:$B$40,0),_xlfn.XLOOKUP(Q897,freq!$A$2:$A$40,freq!$B$2:$B$40,0),_xlfn.XLOOKUP(R897,freq!$A$2:$A$40,freq!$B$2:$B$40,0),_xlfn.XLOOKUP(S897,freq!$A$2:$A$40,freq!$B$2:$B$40,0),_xlfn.XLOOKUP(T897,freq!$A$2:$A$40,freq!$B$2:$B$40,0),_xlfn.XLOOKUP(U897,freq!$A$2:$A$40,freq!$B$2:$B$40,0),_xlfn.XLOOKUP(V897,freq!$A$2:$A$40,freq!$B$2:$B$40,0))</f>
        <v>54.21</v>
      </c>
    </row>
    <row r="898" spans="1:23" x14ac:dyDescent="0.35">
      <c r="A898" s="32" t="s">
        <v>1415</v>
      </c>
      <c r="B898" s="32" t="s">
        <v>50</v>
      </c>
      <c r="C898" s="32" t="s">
        <v>37</v>
      </c>
      <c r="D898" s="32" t="s">
        <v>29</v>
      </c>
      <c r="E898" s="32">
        <v>0</v>
      </c>
      <c r="F898" s="32" t="s">
        <v>3</v>
      </c>
      <c r="G898" s="32" t="s">
        <v>41</v>
      </c>
      <c r="H898" s="32">
        <v>4</v>
      </c>
      <c r="I898" s="32" t="s">
        <v>48</v>
      </c>
      <c r="J898" s="32" t="s">
        <v>2</v>
      </c>
      <c r="K898" s="32" t="s">
        <v>41</v>
      </c>
      <c r="L898" s="32">
        <v>2</v>
      </c>
      <c r="M898" s="32" t="s">
        <v>58</v>
      </c>
      <c r="N898" s="32" t="s">
        <v>59</v>
      </c>
      <c r="O898" s="32" t="s">
        <v>49</v>
      </c>
      <c r="P898" s="32">
        <v>9</v>
      </c>
      <c r="Q898" s="32" t="s">
        <v>0</v>
      </c>
      <c r="R898" s="32" t="s">
        <v>56</v>
      </c>
      <c r="S898" s="32">
        <v>8</v>
      </c>
      <c r="T898" s="32" t="s">
        <v>42</v>
      </c>
      <c r="U898" s="32" t="s">
        <v>35</v>
      </c>
      <c r="V898" s="32" t="s">
        <v>36</v>
      </c>
      <c r="W898" s="32">
        <f>SUM(_xlfn.XLOOKUP(B898,freq!$A$2:$A$40,freq!$B$2:$B$40,0),_xlfn.XLOOKUP(C898,freq!$A$2:$A$40,freq!$B$2:$B$40,0),_xlfn.XLOOKUP(D898,freq!$A$2:$A$40,freq!$B$2:$B$40,0),_xlfn.XLOOKUP(E898,freq!$A$2:$A$40,freq!$B$2:$B$40,0),_xlfn.XLOOKUP(F898,freq!$A$2:$A$40,freq!$B$2:$B$40,0),_xlfn.XLOOKUP(G898,freq!$A$2:$A$40,freq!$B$2:$B$40,0),_xlfn.XLOOKUP(H898,freq!$A$2:$A$40,freq!$B$2:$B$40,0),_xlfn.XLOOKUP(I898,freq!$A$2:$A$40,freq!$B$2:$B$40,0),_xlfn.XLOOKUP(J898,freq!$A$2:$A$40,freq!$B$2:$B$40,0),_xlfn.XLOOKUP(K898,freq!$A$2:$A$40,freq!$B$2:$B$40,0),_xlfn.XLOOKUP(L898,freq!$A$2:$A$40,freq!$B$2:$B$40,0),_xlfn.XLOOKUP(M898,freq!$A$2:$A$40,freq!$B$2:$B$40,0),_xlfn.XLOOKUP(N898,freq!$A$2:$A$40,freq!$B$2:$B$40,0),_xlfn.XLOOKUP(O898,freq!$A$2:$A$40,freq!$B$2:$B$40,0),_xlfn.XLOOKUP(P898,freq!$A$2:$A$40,freq!$B$2:$B$40,0),_xlfn.XLOOKUP(Q898,freq!$A$2:$A$40,freq!$B$2:$B$40,0),_xlfn.XLOOKUP(R898,freq!$A$2:$A$40,freq!$B$2:$B$40,0),_xlfn.XLOOKUP(S898,freq!$A$2:$A$40,freq!$B$2:$B$40,0),_xlfn.XLOOKUP(T898,freq!$A$2:$A$40,freq!$B$2:$B$40,0),_xlfn.XLOOKUP(U898,freq!$A$2:$A$40,freq!$B$2:$B$40,0),_xlfn.XLOOKUP(V898,freq!$A$2:$A$40,freq!$B$2:$B$40,0))</f>
        <v>54.199999999999996</v>
      </c>
    </row>
    <row r="899" spans="1:23" x14ac:dyDescent="0.35">
      <c r="A899" s="32" t="s">
        <v>1824</v>
      </c>
      <c r="B899" s="32" t="s">
        <v>58</v>
      </c>
      <c r="C899" s="32" t="s">
        <v>31</v>
      </c>
      <c r="D899" s="32" t="s">
        <v>3</v>
      </c>
      <c r="E899" s="32" t="s">
        <v>33</v>
      </c>
      <c r="F899" s="32">
        <v>4</v>
      </c>
      <c r="G899" s="32">
        <v>7</v>
      </c>
      <c r="H899" s="32" t="s">
        <v>34</v>
      </c>
      <c r="I899" s="32" t="s">
        <v>31</v>
      </c>
      <c r="J899" s="32" t="s">
        <v>38</v>
      </c>
      <c r="K899" s="32">
        <v>9</v>
      </c>
      <c r="L899" s="32">
        <v>5</v>
      </c>
      <c r="M899" s="32" t="s">
        <v>31</v>
      </c>
      <c r="N899" s="32">
        <v>6</v>
      </c>
      <c r="O899" s="32" t="s">
        <v>2</v>
      </c>
      <c r="P899" s="32" t="s">
        <v>36</v>
      </c>
      <c r="Q899" s="32" t="s">
        <v>0</v>
      </c>
      <c r="R899" s="32">
        <v>8</v>
      </c>
      <c r="S899" s="32" t="s">
        <v>53</v>
      </c>
      <c r="T899" s="32" t="s">
        <v>2</v>
      </c>
      <c r="U899" s="32" t="s">
        <v>53</v>
      </c>
      <c r="V899" s="32" t="s">
        <v>30</v>
      </c>
      <c r="W899" s="32">
        <f>SUM(_xlfn.XLOOKUP(B899,freq!$A$2:$A$40,freq!$B$2:$B$40,0),_xlfn.XLOOKUP(C899,freq!$A$2:$A$40,freq!$B$2:$B$40,0),_xlfn.XLOOKUP(D899,freq!$A$2:$A$40,freq!$B$2:$B$40,0),_xlfn.XLOOKUP(E899,freq!$A$2:$A$40,freq!$B$2:$B$40,0),_xlfn.XLOOKUP(F899,freq!$A$2:$A$40,freq!$B$2:$B$40,0),_xlfn.XLOOKUP(G899,freq!$A$2:$A$40,freq!$B$2:$B$40,0),_xlfn.XLOOKUP(H899,freq!$A$2:$A$40,freq!$B$2:$B$40,0),_xlfn.XLOOKUP(I899,freq!$A$2:$A$40,freq!$B$2:$B$40,0),_xlfn.XLOOKUP(J899,freq!$A$2:$A$40,freq!$B$2:$B$40,0),_xlfn.XLOOKUP(K899,freq!$A$2:$A$40,freq!$B$2:$B$40,0),_xlfn.XLOOKUP(L899,freq!$A$2:$A$40,freq!$B$2:$B$40,0),_xlfn.XLOOKUP(M899,freq!$A$2:$A$40,freq!$B$2:$B$40,0),_xlfn.XLOOKUP(N899,freq!$A$2:$A$40,freq!$B$2:$B$40,0),_xlfn.XLOOKUP(O899,freq!$A$2:$A$40,freq!$B$2:$B$40,0),_xlfn.XLOOKUP(P899,freq!$A$2:$A$40,freq!$B$2:$B$40,0),_xlfn.XLOOKUP(Q899,freq!$A$2:$A$40,freq!$B$2:$B$40,0),_xlfn.XLOOKUP(R899,freq!$A$2:$A$40,freq!$B$2:$B$40,0),_xlfn.XLOOKUP(S899,freq!$A$2:$A$40,freq!$B$2:$B$40,0),_xlfn.XLOOKUP(T899,freq!$A$2:$A$40,freq!$B$2:$B$40,0),_xlfn.XLOOKUP(U899,freq!$A$2:$A$40,freq!$B$2:$B$40,0),_xlfn.XLOOKUP(V899,freq!$A$2:$A$40,freq!$B$2:$B$40,0))</f>
        <v>54.190000000000005</v>
      </c>
    </row>
    <row r="900" spans="1:23" x14ac:dyDescent="0.35">
      <c r="A900" s="32" t="s">
        <v>186</v>
      </c>
      <c r="B900" s="32">
        <v>4</v>
      </c>
      <c r="C900" s="32" t="s">
        <v>3</v>
      </c>
      <c r="D900" s="32">
        <v>4</v>
      </c>
      <c r="E900" s="32" t="s">
        <v>37</v>
      </c>
      <c r="F900" s="32">
        <v>1</v>
      </c>
      <c r="G900" s="32" t="s">
        <v>35</v>
      </c>
      <c r="H900" s="32" t="s">
        <v>2</v>
      </c>
      <c r="I900" s="32" t="s">
        <v>59</v>
      </c>
      <c r="J900" s="32" t="s">
        <v>36</v>
      </c>
      <c r="K900" s="32" t="s">
        <v>56</v>
      </c>
      <c r="L900" s="32" t="s">
        <v>48</v>
      </c>
      <c r="M900" s="32" t="s">
        <v>53</v>
      </c>
      <c r="N900" s="32">
        <v>0</v>
      </c>
      <c r="O900" s="32">
        <v>1</v>
      </c>
      <c r="P900" s="32">
        <v>0</v>
      </c>
      <c r="Q900" s="32" t="s">
        <v>49</v>
      </c>
      <c r="R900" s="32" t="s">
        <v>43</v>
      </c>
      <c r="S900" s="32">
        <v>0</v>
      </c>
      <c r="T900" s="32">
        <v>6</v>
      </c>
      <c r="U900" s="32">
        <v>1</v>
      </c>
      <c r="V900" s="32" t="s">
        <v>3</v>
      </c>
      <c r="W900" s="32">
        <f>SUM(_xlfn.XLOOKUP(B900,freq!$A$2:$A$40,freq!$B$2:$B$40,0),_xlfn.XLOOKUP(C900,freq!$A$2:$A$40,freq!$B$2:$B$40,0),_xlfn.XLOOKUP(D900,freq!$A$2:$A$40,freq!$B$2:$B$40,0),_xlfn.XLOOKUP(E900,freq!$A$2:$A$40,freq!$B$2:$B$40,0),_xlfn.XLOOKUP(F900,freq!$A$2:$A$40,freq!$B$2:$B$40,0),_xlfn.XLOOKUP(G900,freq!$A$2:$A$40,freq!$B$2:$B$40,0),_xlfn.XLOOKUP(H900,freq!$A$2:$A$40,freq!$B$2:$B$40,0),_xlfn.XLOOKUP(I900,freq!$A$2:$A$40,freq!$B$2:$B$40,0),_xlfn.XLOOKUP(J900,freq!$A$2:$A$40,freq!$B$2:$B$40,0),_xlfn.XLOOKUP(K900,freq!$A$2:$A$40,freq!$B$2:$B$40,0),_xlfn.XLOOKUP(L900,freq!$A$2:$A$40,freq!$B$2:$B$40,0),_xlfn.XLOOKUP(M900,freq!$A$2:$A$40,freq!$B$2:$B$40,0),_xlfn.XLOOKUP(N900,freq!$A$2:$A$40,freq!$B$2:$B$40,0),_xlfn.XLOOKUP(O900,freq!$A$2:$A$40,freq!$B$2:$B$40,0),_xlfn.XLOOKUP(P900,freq!$A$2:$A$40,freq!$B$2:$B$40,0),_xlfn.XLOOKUP(Q900,freq!$A$2:$A$40,freq!$B$2:$B$40,0),_xlfn.XLOOKUP(R900,freq!$A$2:$A$40,freq!$B$2:$B$40,0),_xlfn.XLOOKUP(S900,freq!$A$2:$A$40,freq!$B$2:$B$40,0),_xlfn.XLOOKUP(T900,freq!$A$2:$A$40,freq!$B$2:$B$40,0),_xlfn.XLOOKUP(U900,freq!$A$2:$A$40,freq!$B$2:$B$40,0),_xlfn.XLOOKUP(V900,freq!$A$2:$A$40,freq!$B$2:$B$40,0))</f>
        <v>54.17</v>
      </c>
    </row>
    <row r="901" spans="1:23" x14ac:dyDescent="0.35">
      <c r="A901" s="32" t="s">
        <v>1977</v>
      </c>
      <c r="B901" s="32" t="s">
        <v>48</v>
      </c>
      <c r="C901" s="32">
        <v>8</v>
      </c>
      <c r="D901" s="32" t="s">
        <v>38</v>
      </c>
      <c r="E901" s="32">
        <v>2</v>
      </c>
      <c r="F901" s="32">
        <v>7</v>
      </c>
      <c r="G901" s="32">
        <v>9</v>
      </c>
      <c r="H901" s="32">
        <v>4</v>
      </c>
      <c r="I901" s="32" t="s">
        <v>36</v>
      </c>
      <c r="J901" s="32">
        <v>3</v>
      </c>
      <c r="K901" s="32" t="s">
        <v>53</v>
      </c>
      <c r="L901" s="32">
        <v>2</v>
      </c>
      <c r="M901" s="32" t="s">
        <v>48</v>
      </c>
      <c r="N901" s="32" t="s">
        <v>34</v>
      </c>
      <c r="O901" s="32" t="s">
        <v>41</v>
      </c>
      <c r="P901" s="32" t="s">
        <v>44</v>
      </c>
      <c r="Q901" s="32" t="s">
        <v>37</v>
      </c>
      <c r="R901" s="32" t="s">
        <v>46</v>
      </c>
      <c r="S901" s="32" t="s">
        <v>59</v>
      </c>
      <c r="T901" s="32" t="s">
        <v>1</v>
      </c>
      <c r="U901" s="32" t="s">
        <v>2</v>
      </c>
      <c r="V901" s="32" t="s">
        <v>40</v>
      </c>
      <c r="W901" s="32">
        <f>SUM(_xlfn.XLOOKUP(B901,freq!$A$2:$A$40,freq!$B$2:$B$40,0),_xlfn.XLOOKUP(C901,freq!$A$2:$A$40,freq!$B$2:$B$40,0),_xlfn.XLOOKUP(D901,freq!$A$2:$A$40,freq!$B$2:$B$40,0),_xlfn.XLOOKUP(E901,freq!$A$2:$A$40,freq!$B$2:$B$40,0),_xlfn.XLOOKUP(F901,freq!$A$2:$A$40,freq!$B$2:$B$40,0),_xlfn.XLOOKUP(G901,freq!$A$2:$A$40,freq!$B$2:$B$40,0),_xlfn.XLOOKUP(H901,freq!$A$2:$A$40,freq!$B$2:$B$40,0),_xlfn.XLOOKUP(I901,freq!$A$2:$A$40,freq!$B$2:$B$40,0),_xlfn.XLOOKUP(J901,freq!$A$2:$A$40,freq!$B$2:$B$40,0),_xlfn.XLOOKUP(K901,freq!$A$2:$A$40,freq!$B$2:$B$40,0),_xlfn.XLOOKUP(L901,freq!$A$2:$A$40,freq!$B$2:$B$40,0),_xlfn.XLOOKUP(M901,freq!$A$2:$A$40,freq!$B$2:$B$40,0),_xlfn.XLOOKUP(N901,freq!$A$2:$A$40,freq!$B$2:$B$40,0),_xlfn.XLOOKUP(O901,freq!$A$2:$A$40,freq!$B$2:$B$40,0),_xlfn.XLOOKUP(P901,freq!$A$2:$A$40,freq!$B$2:$B$40,0),_xlfn.XLOOKUP(Q901,freq!$A$2:$A$40,freq!$B$2:$B$40,0),_xlfn.XLOOKUP(R901,freq!$A$2:$A$40,freq!$B$2:$B$40,0),_xlfn.XLOOKUP(S901,freq!$A$2:$A$40,freq!$B$2:$B$40,0),_xlfn.XLOOKUP(T901,freq!$A$2:$A$40,freq!$B$2:$B$40,0),_xlfn.XLOOKUP(U901,freq!$A$2:$A$40,freq!$B$2:$B$40,0),_xlfn.XLOOKUP(V901,freq!$A$2:$A$40,freq!$B$2:$B$40,0))</f>
        <v>54.160000000000004</v>
      </c>
    </row>
    <row r="902" spans="1:23" x14ac:dyDescent="0.35">
      <c r="A902" s="32" t="s">
        <v>1232</v>
      </c>
      <c r="B902" s="32" t="s">
        <v>32</v>
      </c>
      <c r="C902" s="32" t="s">
        <v>44</v>
      </c>
      <c r="D902" s="32" t="s">
        <v>33</v>
      </c>
      <c r="E902" s="32" t="s">
        <v>59</v>
      </c>
      <c r="F902" s="32" t="s">
        <v>43</v>
      </c>
      <c r="G902" s="32" t="s">
        <v>43</v>
      </c>
      <c r="H902" s="32" t="s">
        <v>4</v>
      </c>
      <c r="I902" s="32" t="s">
        <v>0</v>
      </c>
      <c r="J902" s="32">
        <v>8</v>
      </c>
      <c r="K902" s="32" t="s">
        <v>45</v>
      </c>
      <c r="L902" s="32" t="s">
        <v>43</v>
      </c>
      <c r="M902" s="32" t="s">
        <v>49</v>
      </c>
      <c r="N902" s="32" t="s">
        <v>29</v>
      </c>
      <c r="O902" s="32" t="s">
        <v>31</v>
      </c>
      <c r="P902" s="32" t="s">
        <v>2</v>
      </c>
      <c r="Q902" s="32">
        <v>6</v>
      </c>
      <c r="R902" s="32" t="s">
        <v>36</v>
      </c>
      <c r="S902" s="32" t="s">
        <v>42</v>
      </c>
      <c r="T902" s="32" t="s">
        <v>59</v>
      </c>
      <c r="U902" s="32" t="s">
        <v>29</v>
      </c>
      <c r="V902" s="32" t="s">
        <v>36</v>
      </c>
      <c r="W902" s="32">
        <f>SUM(_xlfn.XLOOKUP(B902,freq!$A$2:$A$40,freq!$B$2:$B$40,0),_xlfn.XLOOKUP(C902,freq!$A$2:$A$40,freq!$B$2:$B$40,0),_xlfn.XLOOKUP(D902,freq!$A$2:$A$40,freq!$B$2:$B$40,0),_xlfn.XLOOKUP(E902,freq!$A$2:$A$40,freq!$B$2:$B$40,0),_xlfn.XLOOKUP(F902,freq!$A$2:$A$40,freq!$B$2:$B$40,0),_xlfn.XLOOKUP(G902,freq!$A$2:$A$40,freq!$B$2:$B$40,0),_xlfn.XLOOKUP(H902,freq!$A$2:$A$40,freq!$B$2:$B$40,0),_xlfn.XLOOKUP(I902,freq!$A$2:$A$40,freq!$B$2:$B$40,0),_xlfn.XLOOKUP(J902,freq!$A$2:$A$40,freq!$B$2:$B$40,0),_xlfn.XLOOKUP(K902,freq!$A$2:$A$40,freq!$B$2:$B$40,0),_xlfn.XLOOKUP(L902,freq!$A$2:$A$40,freq!$B$2:$B$40,0),_xlfn.XLOOKUP(M902,freq!$A$2:$A$40,freq!$B$2:$B$40,0),_xlfn.XLOOKUP(N902,freq!$A$2:$A$40,freq!$B$2:$B$40,0),_xlfn.XLOOKUP(O902,freq!$A$2:$A$40,freq!$B$2:$B$40,0),_xlfn.XLOOKUP(P902,freq!$A$2:$A$40,freq!$B$2:$B$40,0),_xlfn.XLOOKUP(Q902,freq!$A$2:$A$40,freq!$B$2:$B$40,0),_xlfn.XLOOKUP(R902,freq!$A$2:$A$40,freq!$B$2:$B$40,0),_xlfn.XLOOKUP(S902,freq!$A$2:$A$40,freq!$B$2:$B$40,0),_xlfn.XLOOKUP(T902,freq!$A$2:$A$40,freq!$B$2:$B$40,0),_xlfn.XLOOKUP(U902,freq!$A$2:$A$40,freq!$B$2:$B$40,0),_xlfn.XLOOKUP(V902,freq!$A$2:$A$40,freq!$B$2:$B$40,0))</f>
        <v>54.14</v>
      </c>
    </row>
    <row r="903" spans="1:23" x14ac:dyDescent="0.35">
      <c r="A903" s="32" t="s">
        <v>193</v>
      </c>
      <c r="B903" s="32" t="s">
        <v>32</v>
      </c>
      <c r="C903" s="32" t="s">
        <v>28</v>
      </c>
      <c r="D903" s="32" t="s">
        <v>42</v>
      </c>
      <c r="E903" s="32" t="s">
        <v>46</v>
      </c>
      <c r="F903" s="32" t="s">
        <v>28</v>
      </c>
      <c r="G903" s="32" t="s">
        <v>35</v>
      </c>
      <c r="H903" s="32">
        <v>1</v>
      </c>
      <c r="I903" s="32" t="s">
        <v>42</v>
      </c>
      <c r="J903" s="32">
        <v>8</v>
      </c>
      <c r="K903" s="32" t="s">
        <v>29</v>
      </c>
      <c r="L903" s="32" t="s">
        <v>38</v>
      </c>
      <c r="M903" s="32">
        <v>2</v>
      </c>
      <c r="N903" s="32" t="s">
        <v>46</v>
      </c>
      <c r="O903" s="32" t="s">
        <v>49</v>
      </c>
      <c r="P903" s="32" t="s">
        <v>1</v>
      </c>
      <c r="Q903" s="32" t="s">
        <v>32</v>
      </c>
      <c r="R903" s="32" t="s">
        <v>3</v>
      </c>
      <c r="S903" s="32" t="s">
        <v>46</v>
      </c>
      <c r="T903" s="32">
        <v>2</v>
      </c>
      <c r="U903" s="32" t="s">
        <v>49</v>
      </c>
      <c r="V903" s="32" t="s">
        <v>44</v>
      </c>
      <c r="W903" s="32">
        <f>SUM(_xlfn.XLOOKUP(B903,freq!$A$2:$A$40,freq!$B$2:$B$40,0),_xlfn.XLOOKUP(C903,freq!$A$2:$A$40,freq!$B$2:$B$40,0),_xlfn.XLOOKUP(D903,freq!$A$2:$A$40,freq!$B$2:$B$40,0),_xlfn.XLOOKUP(E903,freq!$A$2:$A$40,freq!$B$2:$B$40,0),_xlfn.XLOOKUP(F903,freq!$A$2:$A$40,freq!$B$2:$B$40,0),_xlfn.XLOOKUP(G903,freq!$A$2:$A$40,freq!$B$2:$B$40,0),_xlfn.XLOOKUP(H903,freq!$A$2:$A$40,freq!$B$2:$B$40,0),_xlfn.XLOOKUP(I903,freq!$A$2:$A$40,freq!$B$2:$B$40,0),_xlfn.XLOOKUP(J903,freq!$A$2:$A$40,freq!$B$2:$B$40,0),_xlfn.XLOOKUP(K903,freq!$A$2:$A$40,freq!$B$2:$B$40,0),_xlfn.XLOOKUP(L903,freq!$A$2:$A$40,freq!$B$2:$B$40,0),_xlfn.XLOOKUP(M903,freq!$A$2:$A$40,freq!$B$2:$B$40,0),_xlfn.XLOOKUP(N903,freq!$A$2:$A$40,freq!$B$2:$B$40,0),_xlfn.XLOOKUP(O903,freq!$A$2:$A$40,freq!$B$2:$B$40,0),_xlfn.XLOOKUP(P903,freq!$A$2:$A$40,freq!$B$2:$B$40,0),_xlfn.XLOOKUP(Q903,freq!$A$2:$A$40,freq!$B$2:$B$40,0),_xlfn.XLOOKUP(R903,freq!$A$2:$A$40,freq!$B$2:$B$40,0),_xlfn.XLOOKUP(S903,freq!$A$2:$A$40,freq!$B$2:$B$40,0),_xlfn.XLOOKUP(T903,freq!$A$2:$A$40,freq!$B$2:$B$40,0),_xlfn.XLOOKUP(U903,freq!$A$2:$A$40,freq!$B$2:$B$40,0),_xlfn.XLOOKUP(V903,freq!$A$2:$A$40,freq!$B$2:$B$40,0))</f>
        <v>54.13</v>
      </c>
    </row>
    <row r="904" spans="1:23" x14ac:dyDescent="0.35">
      <c r="A904" s="32" t="s">
        <v>1600</v>
      </c>
      <c r="B904" s="32" t="s">
        <v>42</v>
      </c>
      <c r="C904" s="32" t="s">
        <v>4</v>
      </c>
      <c r="D904" s="32" t="s">
        <v>38</v>
      </c>
      <c r="E904" s="32" t="s">
        <v>50</v>
      </c>
      <c r="F904" s="32" t="s">
        <v>56</v>
      </c>
      <c r="G904" s="32" t="s">
        <v>32</v>
      </c>
      <c r="H904" s="32">
        <v>0</v>
      </c>
      <c r="I904" s="32" t="s">
        <v>34</v>
      </c>
      <c r="J904" s="32" t="s">
        <v>29</v>
      </c>
      <c r="K904" s="32" t="s">
        <v>32</v>
      </c>
      <c r="L904" s="32" t="s">
        <v>56</v>
      </c>
      <c r="M904" s="32">
        <v>0</v>
      </c>
      <c r="N904" s="32" t="s">
        <v>37</v>
      </c>
      <c r="O904" s="32" t="s">
        <v>28</v>
      </c>
      <c r="P904" s="32" t="s">
        <v>41</v>
      </c>
      <c r="Q904" s="32" t="s">
        <v>56</v>
      </c>
      <c r="R904" s="32">
        <v>7</v>
      </c>
      <c r="S904" s="32" t="s">
        <v>49</v>
      </c>
      <c r="T904" s="32" t="s">
        <v>32</v>
      </c>
      <c r="U904" s="32">
        <v>0</v>
      </c>
      <c r="V904" s="32" t="s">
        <v>1</v>
      </c>
      <c r="W904" s="32">
        <f>SUM(_xlfn.XLOOKUP(B904,freq!$A$2:$A$40,freq!$B$2:$B$40,0),_xlfn.XLOOKUP(C904,freq!$A$2:$A$40,freq!$B$2:$B$40,0),_xlfn.XLOOKUP(D904,freq!$A$2:$A$40,freq!$B$2:$B$40,0),_xlfn.XLOOKUP(E904,freq!$A$2:$A$40,freq!$B$2:$B$40,0),_xlfn.XLOOKUP(F904,freq!$A$2:$A$40,freq!$B$2:$B$40,0),_xlfn.XLOOKUP(G904,freq!$A$2:$A$40,freq!$B$2:$B$40,0),_xlfn.XLOOKUP(H904,freq!$A$2:$A$40,freq!$B$2:$B$40,0),_xlfn.XLOOKUP(I904,freq!$A$2:$A$40,freq!$B$2:$B$40,0),_xlfn.XLOOKUP(J904,freq!$A$2:$A$40,freq!$B$2:$B$40,0),_xlfn.XLOOKUP(K904,freq!$A$2:$A$40,freq!$B$2:$B$40,0),_xlfn.XLOOKUP(L904,freq!$A$2:$A$40,freq!$B$2:$B$40,0),_xlfn.XLOOKUP(M904,freq!$A$2:$A$40,freq!$B$2:$B$40,0),_xlfn.XLOOKUP(N904,freq!$A$2:$A$40,freq!$B$2:$B$40,0),_xlfn.XLOOKUP(O904,freq!$A$2:$A$40,freq!$B$2:$B$40,0),_xlfn.XLOOKUP(P904,freq!$A$2:$A$40,freq!$B$2:$B$40,0),_xlfn.XLOOKUP(Q904,freq!$A$2:$A$40,freq!$B$2:$B$40,0),_xlfn.XLOOKUP(R904,freq!$A$2:$A$40,freq!$B$2:$B$40,0),_xlfn.XLOOKUP(S904,freq!$A$2:$A$40,freq!$B$2:$B$40,0),_xlfn.XLOOKUP(T904,freq!$A$2:$A$40,freq!$B$2:$B$40,0),_xlfn.XLOOKUP(U904,freq!$A$2:$A$40,freq!$B$2:$B$40,0),_xlfn.XLOOKUP(V904,freq!$A$2:$A$40,freq!$B$2:$B$40,0))</f>
        <v>54.099999999999994</v>
      </c>
    </row>
    <row r="905" spans="1:23" x14ac:dyDescent="0.35">
      <c r="A905" s="32" t="s">
        <v>875</v>
      </c>
      <c r="B905" s="32" t="s">
        <v>1</v>
      </c>
      <c r="C905" s="32">
        <v>0</v>
      </c>
      <c r="D905" s="32">
        <v>0</v>
      </c>
      <c r="E905" s="32" t="s">
        <v>58</v>
      </c>
      <c r="F905" s="32" t="s">
        <v>50</v>
      </c>
      <c r="G905" s="32">
        <v>4</v>
      </c>
      <c r="H905" s="32" t="s">
        <v>32</v>
      </c>
      <c r="I905" s="32">
        <v>1</v>
      </c>
      <c r="J905" s="32" t="s">
        <v>41</v>
      </c>
      <c r="K905" s="32" t="s">
        <v>37</v>
      </c>
      <c r="L905" s="32" t="s">
        <v>58</v>
      </c>
      <c r="M905" s="32" t="s">
        <v>48</v>
      </c>
      <c r="N905" s="32" t="s">
        <v>56</v>
      </c>
      <c r="O905" s="32" t="s">
        <v>31</v>
      </c>
      <c r="P905" s="32" t="s">
        <v>38</v>
      </c>
      <c r="Q905" s="32" t="s">
        <v>3</v>
      </c>
      <c r="R905" s="32" t="s">
        <v>0</v>
      </c>
      <c r="S905" s="32" t="s">
        <v>3</v>
      </c>
      <c r="T905" s="32">
        <v>9</v>
      </c>
      <c r="U905" s="32" t="s">
        <v>30</v>
      </c>
      <c r="V905" s="32" t="s">
        <v>40</v>
      </c>
      <c r="W905" s="32">
        <f>SUM(_xlfn.XLOOKUP(B905,freq!$A$2:$A$40,freq!$B$2:$B$40,0),_xlfn.XLOOKUP(C905,freq!$A$2:$A$40,freq!$B$2:$B$40,0),_xlfn.XLOOKUP(D905,freq!$A$2:$A$40,freq!$B$2:$B$40,0),_xlfn.XLOOKUP(E905,freq!$A$2:$A$40,freq!$B$2:$B$40,0),_xlfn.XLOOKUP(F905,freq!$A$2:$A$40,freq!$B$2:$B$40,0),_xlfn.XLOOKUP(G905,freq!$A$2:$A$40,freq!$B$2:$B$40,0),_xlfn.XLOOKUP(H905,freq!$A$2:$A$40,freq!$B$2:$B$40,0),_xlfn.XLOOKUP(I905,freq!$A$2:$A$40,freq!$B$2:$B$40,0),_xlfn.XLOOKUP(J905,freq!$A$2:$A$40,freq!$B$2:$B$40,0),_xlfn.XLOOKUP(K905,freq!$A$2:$A$40,freq!$B$2:$B$40,0),_xlfn.XLOOKUP(L905,freq!$A$2:$A$40,freq!$B$2:$B$40,0),_xlfn.XLOOKUP(M905,freq!$A$2:$A$40,freq!$B$2:$B$40,0),_xlfn.XLOOKUP(N905,freq!$A$2:$A$40,freq!$B$2:$B$40,0),_xlfn.XLOOKUP(O905,freq!$A$2:$A$40,freq!$B$2:$B$40,0),_xlfn.XLOOKUP(P905,freq!$A$2:$A$40,freq!$B$2:$B$40,0),_xlfn.XLOOKUP(Q905,freq!$A$2:$A$40,freq!$B$2:$B$40,0),_xlfn.XLOOKUP(R905,freq!$A$2:$A$40,freq!$B$2:$B$40,0),_xlfn.XLOOKUP(S905,freq!$A$2:$A$40,freq!$B$2:$B$40,0),_xlfn.XLOOKUP(T905,freq!$A$2:$A$40,freq!$B$2:$B$40,0),_xlfn.XLOOKUP(U905,freq!$A$2:$A$40,freq!$B$2:$B$40,0),_xlfn.XLOOKUP(V905,freq!$A$2:$A$40,freq!$B$2:$B$40,0))</f>
        <v>54.07</v>
      </c>
    </row>
    <row r="906" spans="1:23" x14ac:dyDescent="0.35">
      <c r="A906" s="32" t="s">
        <v>1848</v>
      </c>
      <c r="B906" s="32">
        <v>7</v>
      </c>
      <c r="C906" s="32" t="s">
        <v>53</v>
      </c>
      <c r="D906" s="32" t="s">
        <v>1</v>
      </c>
      <c r="E906" s="32" t="s">
        <v>44</v>
      </c>
      <c r="F906" s="32">
        <v>5</v>
      </c>
      <c r="G906" s="32" t="s">
        <v>35</v>
      </c>
      <c r="H906" s="32">
        <v>6</v>
      </c>
      <c r="I906" s="32">
        <v>3</v>
      </c>
      <c r="J906" s="32" t="s">
        <v>45</v>
      </c>
      <c r="K906" s="32" t="s">
        <v>42</v>
      </c>
      <c r="L906" s="32">
        <v>6</v>
      </c>
      <c r="M906" s="32">
        <v>6</v>
      </c>
      <c r="N906" s="32" t="s">
        <v>0</v>
      </c>
      <c r="O906" s="32" t="s">
        <v>53</v>
      </c>
      <c r="P906" s="32" t="s">
        <v>4</v>
      </c>
      <c r="Q906" s="32" t="s">
        <v>43</v>
      </c>
      <c r="R906" s="32" t="s">
        <v>50</v>
      </c>
      <c r="S906" s="32" t="s">
        <v>48</v>
      </c>
      <c r="T906" s="32">
        <v>0</v>
      </c>
      <c r="U906" s="32" t="s">
        <v>56</v>
      </c>
      <c r="V906" s="32" t="s">
        <v>31</v>
      </c>
      <c r="W906" s="32">
        <f>SUM(_xlfn.XLOOKUP(B906,freq!$A$2:$A$40,freq!$B$2:$B$40,0),_xlfn.XLOOKUP(C906,freq!$A$2:$A$40,freq!$B$2:$B$40,0),_xlfn.XLOOKUP(D906,freq!$A$2:$A$40,freq!$B$2:$B$40,0),_xlfn.XLOOKUP(E906,freq!$A$2:$A$40,freq!$B$2:$B$40,0),_xlfn.XLOOKUP(F906,freq!$A$2:$A$40,freq!$B$2:$B$40,0),_xlfn.XLOOKUP(G906,freq!$A$2:$A$40,freq!$B$2:$B$40,0),_xlfn.XLOOKUP(H906,freq!$A$2:$A$40,freq!$B$2:$B$40,0),_xlfn.XLOOKUP(I906,freq!$A$2:$A$40,freq!$B$2:$B$40,0),_xlfn.XLOOKUP(J906,freq!$A$2:$A$40,freq!$B$2:$B$40,0),_xlfn.XLOOKUP(K906,freq!$A$2:$A$40,freq!$B$2:$B$40,0),_xlfn.XLOOKUP(L906,freq!$A$2:$A$40,freq!$B$2:$B$40,0),_xlfn.XLOOKUP(M906,freq!$A$2:$A$40,freq!$B$2:$B$40,0),_xlfn.XLOOKUP(N906,freq!$A$2:$A$40,freq!$B$2:$B$40,0),_xlfn.XLOOKUP(O906,freq!$A$2:$A$40,freq!$B$2:$B$40,0),_xlfn.XLOOKUP(P906,freq!$A$2:$A$40,freq!$B$2:$B$40,0),_xlfn.XLOOKUP(Q906,freq!$A$2:$A$40,freq!$B$2:$B$40,0),_xlfn.XLOOKUP(R906,freq!$A$2:$A$40,freq!$B$2:$B$40,0),_xlfn.XLOOKUP(S906,freq!$A$2:$A$40,freq!$B$2:$B$40,0),_xlfn.XLOOKUP(T906,freq!$A$2:$A$40,freq!$B$2:$B$40,0),_xlfn.XLOOKUP(U906,freq!$A$2:$A$40,freq!$B$2:$B$40,0),_xlfn.XLOOKUP(V906,freq!$A$2:$A$40,freq!$B$2:$B$40,0))</f>
        <v>54.040000000000006</v>
      </c>
    </row>
    <row r="907" spans="1:23" x14ac:dyDescent="0.35">
      <c r="A907" s="32" t="s">
        <v>869</v>
      </c>
      <c r="B907" s="32" t="s">
        <v>33</v>
      </c>
      <c r="C907" s="32" t="s">
        <v>34</v>
      </c>
      <c r="D907" s="32" t="s">
        <v>3</v>
      </c>
      <c r="E907" s="32" t="s">
        <v>44</v>
      </c>
      <c r="F907" s="32">
        <v>1</v>
      </c>
      <c r="G907" s="32" t="s">
        <v>49</v>
      </c>
      <c r="H907" s="32">
        <v>8</v>
      </c>
      <c r="I907" s="32" t="s">
        <v>3</v>
      </c>
      <c r="J907" s="32" t="s">
        <v>59</v>
      </c>
      <c r="K907" s="32" t="s">
        <v>49</v>
      </c>
      <c r="L907" s="32" t="s">
        <v>48</v>
      </c>
      <c r="M907" s="32" t="s">
        <v>53</v>
      </c>
      <c r="N907" s="32">
        <v>8</v>
      </c>
      <c r="O907" s="32" t="s">
        <v>58</v>
      </c>
      <c r="P907" s="32" t="s">
        <v>1</v>
      </c>
      <c r="Q907" s="32" t="s">
        <v>46</v>
      </c>
      <c r="R907" s="32" t="s">
        <v>58</v>
      </c>
      <c r="S907" s="32">
        <v>1</v>
      </c>
      <c r="T907" s="32" t="s">
        <v>45</v>
      </c>
      <c r="U907" s="32">
        <v>2</v>
      </c>
      <c r="V907" s="32" t="s">
        <v>33</v>
      </c>
      <c r="W907" s="32">
        <f>SUM(_xlfn.XLOOKUP(B907,freq!$A$2:$A$40,freq!$B$2:$B$40,0),_xlfn.XLOOKUP(C907,freq!$A$2:$A$40,freq!$B$2:$B$40,0),_xlfn.XLOOKUP(D907,freq!$A$2:$A$40,freq!$B$2:$B$40,0),_xlfn.XLOOKUP(E907,freq!$A$2:$A$40,freq!$B$2:$B$40,0),_xlfn.XLOOKUP(F907,freq!$A$2:$A$40,freq!$B$2:$B$40,0),_xlfn.XLOOKUP(G907,freq!$A$2:$A$40,freq!$B$2:$B$40,0),_xlfn.XLOOKUP(H907,freq!$A$2:$A$40,freq!$B$2:$B$40,0),_xlfn.XLOOKUP(I907,freq!$A$2:$A$40,freq!$B$2:$B$40,0),_xlfn.XLOOKUP(J907,freq!$A$2:$A$40,freq!$B$2:$B$40,0),_xlfn.XLOOKUP(K907,freq!$A$2:$A$40,freq!$B$2:$B$40,0),_xlfn.XLOOKUP(L907,freq!$A$2:$A$40,freq!$B$2:$B$40,0),_xlfn.XLOOKUP(M907,freq!$A$2:$A$40,freq!$B$2:$B$40,0),_xlfn.XLOOKUP(N907,freq!$A$2:$A$40,freq!$B$2:$B$40,0),_xlfn.XLOOKUP(O907,freq!$A$2:$A$40,freq!$B$2:$B$40,0),_xlfn.XLOOKUP(P907,freq!$A$2:$A$40,freq!$B$2:$B$40,0),_xlfn.XLOOKUP(Q907,freq!$A$2:$A$40,freq!$B$2:$B$40,0),_xlfn.XLOOKUP(R907,freq!$A$2:$A$40,freq!$B$2:$B$40,0),_xlfn.XLOOKUP(S907,freq!$A$2:$A$40,freq!$B$2:$B$40,0),_xlfn.XLOOKUP(T907,freq!$A$2:$A$40,freq!$B$2:$B$40,0),_xlfn.XLOOKUP(U907,freq!$A$2:$A$40,freq!$B$2:$B$40,0),_xlfn.XLOOKUP(V907,freq!$A$2:$A$40,freq!$B$2:$B$40,0))</f>
        <v>54.04</v>
      </c>
    </row>
    <row r="908" spans="1:23" x14ac:dyDescent="0.35">
      <c r="A908" s="32" t="s">
        <v>1813</v>
      </c>
      <c r="B908" s="32">
        <v>0</v>
      </c>
      <c r="C908" s="32" t="s">
        <v>59</v>
      </c>
      <c r="D908" s="32" t="s">
        <v>40</v>
      </c>
      <c r="E908" s="32" t="s">
        <v>50</v>
      </c>
      <c r="F908" s="32">
        <v>4</v>
      </c>
      <c r="G908" s="32">
        <v>0</v>
      </c>
      <c r="H908" s="32" t="s">
        <v>56</v>
      </c>
      <c r="I908" s="32" t="s">
        <v>53</v>
      </c>
      <c r="J908" s="32" t="s">
        <v>41</v>
      </c>
      <c r="K908" s="32" t="s">
        <v>48</v>
      </c>
      <c r="L908" s="32" t="s">
        <v>0</v>
      </c>
      <c r="M908" s="32" t="s">
        <v>38</v>
      </c>
      <c r="N908" s="32" t="s">
        <v>34</v>
      </c>
      <c r="O908" s="32" t="s">
        <v>36</v>
      </c>
      <c r="P908" s="32" t="s">
        <v>3</v>
      </c>
      <c r="Q908" s="32" t="s">
        <v>37</v>
      </c>
      <c r="R908" s="32" t="s">
        <v>0</v>
      </c>
      <c r="S908" s="32">
        <v>7</v>
      </c>
      <c r="T908" s="32" t="s">
        <v>0</v>
      </c>
      <c r="U908" s="32" t="s">
        <v>45</v>
      </c>
      <c r="V908" s="32" t="s">
        <v>56</v>
      </c>
      <c r="W908" s="32">
        <f>SUM(_xlfn.XLOOKUP(B908,freq!$A$2:$A$40,freq!$B$2:$B$40,0),_xlfn.XLOOKUP(C908,freq!$A$2:$A$40,freq!$B$2:$B$40,0),_xlfn.XLOOKUP(D908,freq!$A$2:$A$40,freq!$B$2:$B$40,0),_xlfn.XLOOKUP(E908,freq!$A$2:$A$40,freq!$B$2:$B$40,0),_xlfn.XLOOKUP(F908,freq!$A$2:$A$40,freq!$B$2:$B$40,0),_xlfn.XLOOKUP(G908,freq!$A$2:$A$40,freq!$B$2:$B$40,0),_xlfn.XLOOKUP(H908,freq!$A$2:$A$40,freq!$B$2:$B$40,0),_xlfn.XLOOKUP(I908,freq!$A$2:$A$40,freq!$B$2:$B$40,0),_xlfn.XLOOKUP(J908,freq!$A$2:$A$40,freq!$B$2:$B$40,0),_xlfn.XLOOKUP(K908,freq!$A$2:$A$40,freq!$B$2:$B$40,0),_xlfn.XLOOKUP(L908,freq!$A$2:$A$40,freq!$B$2:$B$40,0),_xlfn.XLOOKUP(M908,freq!$A$2:$A$40,freq!$B$2:$B$40,0),_xlfn.XLOOKUP(N908,freq!$A$2:$A$40,freq!$B$2:$B$40,0),_xlfn.XLOOKUP(O908,freq!$A$2:$A$40,freq!$B$2:$B$40,0),_xlfn.XLOOKUP(P908,freq!$A$2:$A$40,freq!$B$2:$B$40,0),_xlfn.XLOOKUP(Q908,freq!$A$2:$A$40,freq!$B$2:$B$40,0),_xlfn.XLOOKUP(R908,freq!$A$2:$A$40,freq!$B$2:$B$40,0),_xlfn.XLOOKUP(S908,freq!$A$2:$A$40,freq!$B$2:$B$40,0),_xlfn.XLOOKUP(T908,freq!$A$2:$A$40,freq!$B$2:$B$40,0),_xlfn.XLOOKUP(U908,freq!$A$2:$A$40,freq!$B$2:$B$40,0),_xlfn.XLOOKUP(V908,freq!$A$2:$A$40,freq!$B$2:$B$40,0))</f>
        <v>54.010000000000005</v>
      </c>
    </row>
    <row r="909" spans="1:23" x14ac:dyDescent="0.35">
      <c r="A909" s="32" t="s">
        <v>1705</v>
      </c>
      <c r="B909" s="32" t="s">
        <v>42</v>
      </c>
      <c r="C909" s="32">
        <v>8</v>
      </c>
      <c r="D909" s="32" t="s">
        <v>38</v>
      </c>
      <c r="E909" s="32" t="s">
        <v>43</v>
      </c>
      <c r="F909" s="32" t="s">
        <v>56</v>
      </c>
      <c r="G909" s="32" t="s">
        <v>41</v>
      </c>
      <c r="H909" s="32" t="s">
        <v>50</v>
      </c>
      <c r="I909" s="32" t="s">
        <v>33</v>
      </c>
      <c r="J909" s="32" t="s">
        <v>37</v>
      </c>
      <c r="K909" s="32" t="s">
        <v>35</v>
      </c>
      <c r="L909" s="32" t="s">
        <v>49</v>
      </c>
      <c r="M909" s="32" t="s">
        <v>36</v>
      </c>
      <c r="N909" s="32" t="s">
        <v>0</v>
      </c>
      <c r="O909" s="32" t="s">
        <v>43</v>
      </c>
      <c r="P909" s="32">
        <v>2</v>
      </c>
      <c r="Q909" s="32" t="s">
        <v>50</v>
      </c>
      <c r="R909" s="32" t="s">
        <v>29</v>
      </c>
      <c r="S909" s="32" t="s">
        <v>30</v>
      </c>
      <c r="T909" s="32" t="s">
        <v>35</v>
      </c>
      <c r="U909" s="32" t="s">
        <v>44</v>
      </c>
      <c r="V909" s="32" t="s">
        <v>2</v>
      </c>
      <c r="W909" s="32">
        <f>SUM(_xlfn.XLOOKUP(B909,freq!$A$2:$A$40,freq!$B$2:$B$40,0),_xlfn.XLOOKUP(C909,freq!$A$2:$A$40,freq!$B$2:$B$40,0),_xlfn.XLOOKUP(D909,freq!$A$2:$A$40,freq!$B$2:$B$40,0),_xlfn.XLOOKUP(E909,freq!$A$2:$A$40,freq!$B$2:$B$40,0),_xlfn.XLOOKUP(F909,freq!$A$2:$A$40,freq!$B$2:$B$40,0),_xlfn.XLOOKUP(G909,freq!$A$2:$A$40,freq!$B$2:$B$40,0),_xlfn.XLOOKUP(H909,freq!$A$2:$A$40,freq!$B$2:$B$40,0),_xlfn.XLOOKUP(I909,freq!$A$2:$A$40,freq!$B$2:$B$40,0),_xlfn.XLOOKUP(J909,freq!$A$2:$A$40,freq!$B$2:$B$40,0),_xlfn.XLOOKUP(K909,freq!$A$2:$A$40,freq!$B$2:$B$40,0),_xlfn.XLOOKUP(L909,freq!$A$2:$A$40,freq!$B$2:$B$40,0),_xlfn.XLOOKUP(M909,freq!$A$2:$A$40,freq!$B$2:$B$40,0),_xlfn.XLOOKUP(N909,freq!$A$2:$A$40,freq!$B$2:$B$40,0),_xlfn.XLOOKUP(O909,freq!$A$2:$A$40,freq!$B$2:$B$40,0),_xlfn.XLOOKUP(P909,freq!$A$2:$A$40,freq!$B$2:$B$40,0),_xlfn.XLOOKUP(Q909,freq!$A$2:$A$40,freq!$B$2:$B$40,0),_xlfn.XLOOKUP(R909,freq!$A$2:$A$40,freq!$B$2:$B$40,0),_xlfn.XLOOKUP(S909,freq!$A$2:$A$40,freq!$B$2:$B$40,0),_xlfn.XLOOKUP(T909,freq!$A$2:$A$40,freq!$B$2:$B$40,0),_xlfn.XLOOKUP(U909,freq!$A$2:$A$40,freq!$B$2:$B$40,0),_xlfn.XLOOKUP(V909,freq!$A$2:$A$40,freq!$B$2:$B$40,0))</f>
        <v>54.01</v>
      </c>
    </row>
    <row r="910" spans="1:23" x14ac:dyDescent="0.35">
      <c r="A910" s="32" t="s">
        <v>197</v>
      </c>
      <c r="B910" s="32" t="s">
        <v>46</v>
      </c>
      <c r="C910" s="32">
        <v>5</v>
      </c>
      <c r="D910" s="32">
        <v>7</v>
      </c>
      <c r="E910" s="32" t="s">
        <v>0</v>
      </c>
      <c r="F910" s="32" t="s">
        <v>45</v>
      </c>
      <c r="G910" s="32" t="s">
        <v>34</v>
      </c>
      <c r="H910" s="32">
        <v>1</v>
      </c>
      <c r="I910" s="32" t="s">
        <v>36</v>
      </c>
      <c r="J910" s="32">
        <v>1</v>
      </c>
      <c r="K910" s="32" t="s">
        <v>58</v>
      </c>
      <c r="L910" s="32" t="s">
        <v>38</v>
      </c>
      <c r="M910" s="32" t="s">
        <v>2</v>
      </c>
      <c r="N910" s="32" t="s">
        <v>4</v>
      </c>
      <c r="O910" s="32" t="s">
        <v>36</v>
      </c>
      <c r="P910" s="32" t="s">
        <v>42</v>
      </c>
      <c r="Q910" s="32">
        <v>3</v>
      </c>
      <c r="R910" s="32">
        <v>7</v>
      </c>
      <c r="S910" s="32" t="s">
        <v>49</v>
      </c>
      <c r="T910" s="32" t="s">
        <v>58</v>
      </c>
      <c r="U910" s="32" t="s">
        <v>45</v>
      </c>
      <c r="V910" s="32" t="s">
        <v>46</v>
      </c>
      <c r="W910" s="32">
        <f>SUM(_xlfn.XLOOKUP(B910,freq!$A$2:$A$40,freq!$B$2:$B$40,0),_xlfn.XLOOKUP(C910,freq!$A$2:$A$40,freq!$B$2:$B$40,0),_xlfn.XLOOKUP(D910,freq!$A$2:$A$40,freq!$B$2:$B$40,0),_xlfn.XLOOKUP(E910,freq!$A$2:$A$40,freq!$B$2:$B$40,0),_xlfn.XLOOKUP(F910,freq!$A$2:$A$40,freq!$B$2:$B$40,0),_xlfn.XLOOKUP(G910,freq!$A$2:$A$40,freq!$B$2:$B$40,0),_xlfn.XLOOKUP(H910,freq!$A$2:$A$40,freq!$B$2:$B$40,0),_xlfn.XLOOKUP(I910,freq!$A$2:$A$40,freq!$B$2:$B$40,0),_xlfn.XLOOKUP(J910,freq!$A$2:$A$40,freq!$B$2:$B$40,0),_xlfn.XLOOKUP(K910,freq!$A$2:$A$40,freq!$B$2:$B$40,0),_xlfn.XLOOKUP(L910,freq!$A$2:$A$40,freq!$B$2:$B$40,0),_xlfn.XLOOKUP(M910,freq!$A$2:$A$40,freq!$B$2:$B$40,0),_xlfn.XLOOKUP(N910,freq!$A$2:$A$40,freq!$B$2:$B$40,0),_xlfn.XLOOKUP(O910,freq!$A$2:$A$40,freq!$B$2:$B$40,0),_xlfn.XLOOKUP(P910,freq!$A$2:$A$40,freq!$B$2:$B$40,0),_xlfn.XLOOKUP(Q910,freq!$A$2:$A$40,freq!$B$2:$B$40,0),_xlfn.XLOOKUP(R910,freq!$A$2:$A$40,freq!$B$2:$B$40,0),_xlfn.XLOOKUP(S910,freq!$A$2:$A$40,freq!$B$2:$B$40,0),_xlfn.XLOOKUP(T910,freq!$A$2:$A$40,freq!$B$2:$B$40,0),_xlfn.XLOOKUP(U910,freq!$A$2:$A$40,freq!$B$2:$B$40,0),_xlfn.XLOOKUP(V910,freq!$A$2:$A$40,freq!$B$2:$B$40,0))</f>
        <v>53.98</v>
      </c>
    </row>
    <row r="911" spans="1:23" x14ac:dyDescent="0.35">
      <c r="A911" s="32" t="s">
        <v>804</v>
      </c>
      <c r="B911" s="32" t="s">
        <v>50</v>
      </c>
      <c r="C911" s="32" t="s">
        <v>28</v>
      </c>
      <c r="D911" s="32">
        <v>5</v>
      </c>
      <c r="E911" s="32">
        <v>1</v>
      </c>
      <c r="F911" s="32" t="s">
        <v>43</v>
      </c>
      <c r="G911" s="32">
        <v>3</v>
      </c>
      <c r="H911" s="32" t="s">
        <v>56</v>
      </c>
      <c r="I911" s="32">
        <v>9</v>
      </c>
      <c r="J911" s="32" t="s">
        <v>1</v>
      </c>
      <c r="K911" s="32" t="s">
        <v>2</v>
      </c>
      <c r="L911" s="32" t="s">
        <v>49</v>
      </c>
      <c r="M911" s="32">
        <v>8</v>
      </c>
      <c r="N911" s="32" t="s">
        <v>43</v>
      </c>
      <c r="O911" s="32">
        <v>3</v>
      </c>
      <c r="P911" s="32" t="s">
        <v>32</v>
      </c>
      <c r="Q911" s="32" t="s">
        <v>38</v>
      </c>
      <c r="R911" s="32" t="s">
        <v>45</v>
      </c>
      <c r="S911" s="32" t="s">
        <v>3</v>
      </c>
      <c r="T911" s="32">
        <v>2</v>
      </c>
      <c r="U911" s="32" t="s">
        <v>59</v>
      </c>
      <c r="V911" s="32" t="s">
        <v>32</v>
      </c>
      <c r="W911" s="32">
        <f>SUM(_xlfn.XLOOKUP(B911,freq!$A$2:$A$40,freq!$B$2:$B$40,0),_xlfn.XLOOKUP(C911,freq!$A$2:$A$40,freq!$B$2:$B$40,0),_xlfn.XLOOKUP(D911,freq!$A$2:$A$40,freq!$B$2:$B$40,0),_xlfn.XLOOKUP(E911,freq!$A$2:$A$40,freq!$B$2:$B$40,0),_xlfn.XLOOKUP(F911,freq!$A$2:$A$40,freq!$B$2:$B$40,0),_xlfn.XLOOKUP(G911,freq!$A$2:$A$40,freq!$B$2:$B$40,0),_xlfn.XLOOKUP(H911,freq!$A$2:$A$40,freq!$B$2:$B$40,0),_xlfn.XLOOKUP(I911,freq!$A$2:$A$40,freq!$B$2:$B$40,0),_xlfn.XLOOKUP(J911,freq!$A$2:$A$40,freq!$B$2:$B$40,0),_xlfn.XLOOKUP(K911,freq!$A$2:$A$40,freq!$B$2:$B$40,0),_xlfn.XLOOKUP(L911,freq!$A$2:$A$40,freq!$B$2:$B$40,0),_xlfn.XLOOKUP(M911,freq!$A$2:$A$40,freq!$B$2:$B$40,0),_xlfn.XLOOKUP(N911,freq!$A$2:$A$40,freq!$B$2:$B$40,0),_xlfn.XLOOKUP(O911,freq!$A$2:$A$40,freq!$B$2:$B$40,0),_xlfn.XLOOKUP(P911,freq!$A$2:$A$40,freq!$B$2:$B$40,0),_xlfn.XLOOKUP(Q911,freq!$A$2:$A$40,freq!$B$2:$B$40,0),_xlfn.XLOOKUP(R911,freq!$A$2:$A$40,freq!$B$2:$B$40,0),_xlfn.XLOOKUP(S911,freq!$A$2:$A$40,freq!$B$2:$B$40,0),_xlfn.XLOOKUP(T911,freq!$A$2:$A$40,freq!$B$2:$B$40,0),_xlfn.XLOOKUP(U911,freq!$A$2:$A$40,freq!$B$2:$B$40,0),_xlfn.XLOOKUP(V911,freq!$A$2:$A$40,freq!$B$2:$B$40,0))</f>
        <v>53.98</v>
      </c>
    </row>
    <row r="912" spans="1:23" x14ac:dyDescent="0.35">
      <c r="A912" s="32" t="s">
        <v>1183</v>
      </c>
      <c r="B912" s="32" t="s">
        <v>31</v>
      </c>
      <c r="C912" s="32" t="s">
        <v>58</v>
      </c>
      <c r="D912" s="32">
        <v>8</v>
      </c>
      <c r="E912" s="32">
        <v>9</v>
      </c>
      <c r="F912" s="32" t="s">
        <v>58</v>
      </c>
      <c r="G912" s="32" t="s">
        <v>2</v>
      </c>
      <c r="H912" s="32" t="s">
        <v>48</v>
      </c>
      <c r="I912" s="32" t="s">
        <v>45</v>
      </c>
      <c r="J912" s="32" t="s">
        <v>30</v>
      </c>
      <c r="K912" s="32" t="s">
        <v>46</v>
      </c>
      <c r="L912" s="32">
        <v>2</v>
      </c>
      <c r="M912" s="32">
        <v>6</v>
      </c>
      <c r="N912" s="32">
        <v>4</v>
      </c>
      <c r="O912" s="32">
        <v>0</v>
      </c>
      <c r="P912" s="32">
        <v>3</v>
      </c>
      <c r="Q912" s="32">
        <v>5</v>
      </c>
      <c r="R912" s="32" t="s">
        <v>43</v>
      </c>
      <c r="S912" s="32" t="s">
        <v>0</v>
      </c>
      <c r="T912" s="32">
        <v>7</v>
      </c>
      <c r="U912" s="32" t="s">
        <v>45</v>
      </c>
      <c r="V912" s="32" t="s">
        <v>32</v>
      </c>
      <c r="W912" s="32">
        <f>SUM(_xlfn.XLOOKUP(B912,freq!$A$2:$A$40,freq!$B$2:$B$40,0),_xlfn.XLOOKUP(C912,freq!$A$2:$A$40,freq!$B$2:$B$40,0),_xlfn.XLOOKUP(D912,freq!$A$2:$A$40,freq!$B$2:$B$40,0),_xlfn.XLOOKUP(E912,freq!$A$2:$A$40,freq!$B$2:$B$40,0),_xlfn.XLOOKUP(F912,freq!$A$2:$A$40,freq!$B$2:$B$40,0),_xlfn.XLOOKUP(G912,freq!$A$2:$A$40,freq!$B$2:$B$40,0),_xlfn.XLOOKUP(H912,freq!$A$2:$A$40,freq!$B$2:$B$40,0),_xlfn.XLOOKUP(I912,freq!$A$2:$A$40,freq!$B$2:$B$40,0),_xlfn.XLOOKUP(J912,freq!$A$2:$A$40,freq!$B$2:$B$40,0),_xlfn.XLOOKUP(K912,freq!$A$2:$A$40,freq!$B$2:$B$40,0),_xlfn.XLOOKUP(L912,freq!$A$2:$A$40,freq!$B$2:$B$40,0),_xlfn.XLOOKUP(M912,freq!$A$2:$A$40,freq!$B$2:$B$40,0),_xlfn.XLOOKUP(N912,freq!$A$2:$A$40,freq!$B$2:$B$40,0),_xlfn.XLOOKUP(O912,freq!$A$2:$A$40,freq!$B$2:$B$40,0),_xlfn.XLOOKUP(P912,freq!$A$2:$A$40,freq!$B$2:$B$40,0),_xlfn.XLOOKUP(Q912,freq!$A$2:$A$40,freq!$B$2:$B$40,0),_xlfn.XLOOKUP(R912,freq!$A$2:$A$40,freq!$B$2:$B$40,0),_xlfn.XLOOKUP(S912,freq!$A$2:$A$40,freq!$B$2:$B$40,0),_xlfn.XLOOKUP(T912,freq!$A$2:$A$40,freq!$B$2:$B$40,0),_xlfn.XLOOKUP(U912,freq!$A$2:$A$40,freq!$B$2:$B$40,0),_xlfn.XLOOKUP(V912,freq!$A$2:$A$40,freq!$B$2:$B$40,0))</f>
        <v>53.949999999999996</v>
      </c>
    </row>
    <row r="913" spans="1:23" x14ac:dyDescent="0.35">
      <c r="A913" s="32" t="s">
        <v>1470</v>
      </c>
      <c r="B913" s="32">
        <v>1</v>
      </c>
      <c r="C913" s="32" t="s">
        <v>1</v>
      </c>
      <c r="D913" s="32">
        <v>8</v>
      </c>
      <c r="E913" s="32" t="s">
        <v>0</v>
      </c>
      <c r="F913" s="32" t="s">
        <v>28</v>
      </c>
      <c r="G913" s="32" t="s">
        <v>46</v>
      </c>
      <c r="H913" s="32" t="s">
        <v>59</v>
      </c>
      <c r="I913" s="32" t="s">
        <v>44</v>
      </c>
      <c r="J913" s="32" t="s">
        <v>50</v>
      </c>
      <c r="K913" s="32" t="s">
        <v>35</v>
      </c>
      <c r="L913" s="32" t="s">
        <v>4</v>
      </c>
      <c r="M913" s="32" t="s">
        <v>50</v>
      </c>
      <c r="N913" s="32" t="s">
        <v>4</v>
      </c>
      <c r="O913" s="32" t="s">
        <v>41</v>
      </c>
      <c r="P913" s="32" t="s">
        <v>58</v>
      </c>
      <c r="Q913" s="32" t="s">
        <v>41</v>
      </c>
      <c r="R913" s="32">
        <v>4</v>
      </c>
      <c r="S913" s="32" t="s">
        <v>1</v>
      </c>
      <c r="T913" s="32" t="s">
        <v>34</v>
      </c>
      <c r="U913" s="32" t="s">
        <v>31</v>
      </c>
      <c r="V913" s="32" t="s">
        <v>58</v>
      </c>
      <c r="W913" s="32">
        <f>SUM(_xlfn.XLOOKUP(B913,freq!$A$2:$A$40,freq!$B$2:$B$40,0),_xlfn.XLOOKUP(C913,freq!$A$2:$A$40,freq!$B$2:$B$40,0),_xlfn.XLOOKUP(D913,freq!$A$2:$A$40,freq!$B$2:$B$40,0),_xlfn.XLOOKUP(E913,freq!$A$2:$A$40,freq!$B$2:$B$40,0),_xlfn.XLOOKUP(F913,freq!$A$2:$A$40,freq!$B$2:$B$40,0),_xlfn.XLOOKUP(G913,freq!$A$2:$A$40,freq!$B$2:$B$40,0),_xlfn.XLOOKUP(H913,freq!$A$2:$A$40,freq!$B$2:$B$40,0),_xlfn.XLOOKUP(I913,freq!$A$2:$A$40,freq!$B$2:$B$40,0),_xlfn.XLOOKUP(J913,freq!$A$2:$A$40,freq!$B$2:$B$40,0),_xlfn.XLOOKUP(K913,freq!$A$2:$A$40,freq!$B$2:$B$40,0),_xlfn.XLOOKUP(L913,freq!$A$2:$A$40,freq!$B$2:$B$40,0),_xlfn.XLOOKUP(M913,freq!$A$2:$A$40,freq!$B$2:$B$40,0),_xlfn.XLOOKUP(N913,freq!$A$2:$A$40,freq!$B$2:$B$40,0),_xlfn.XLOOKUP(O913,freq!$A$2:$A$40,freq!$B$2:$B$40,0),_xlfn.XLOOKUP(P913,freq!$A$2:$A$40,freq!$B$2:$B$40,0),_xlfn.XLOOKUP(Q913,freq!$A$2:$A$40,freq!$B$2:$B$40,0),_xlfn.XLOOKUP(R913,freq!$A$2:$A$40,freq!$B$2:$B$40,0),_xlfn.XLOOKUP(S913,freq!$A$2:$A$40,freq!$B$2:$B$40,0),_xlfn.XLOOKUP(T913,freq!$A$2:$A$40,freq!$B$2:$B$40,0),_xlfn.XLOOKUP(U913,freq!$A$2:$A$40,freq!$B$2:$B$40,0),_xlfn.XLOOKUP(V913,freq!$A$2:$A$40,freq!$B$2:$B$40,0))</f>
        <v>53.92</v>
      </c>
    </row>
    <row r="914" spans="1:23" x14ac:dyDescent="0.35">
      <c r="A914" s="32" t="s">
        <v>2032</v>
      </c>
      <c r="B914" s="32" t="s">
        <v>38</v>
      </c>
      <c r="C914" s="32" t="s">
        <v>43</v>
      </c>
      <c r="D914" s="32">
        <v>5</v>
      </c>
      <c r="E914" s="32">
        <v>6</v>
      </c>
      <c r="F914" s="32" t="s">
        <v>58</v>
      </c>
      <c r="G914" s="32" t="s">
        <v>4</v>
      </c>
      <c r="H914" s="32">
        <v>2</v>
      </c>
      <c r="I914" s="32">
        <v>5</v>
      </c>
      <c r="J914" s="32" t="s">
        <v>45</v>
      </c>
      <c r="K914" s="32" t="s">
        <v>2</v>
      </c>
      <c r="L914" s="32">
        <v>7</v>
      </c>
      <c r="M914" s="32" t="s">
        <v>32</v>
      </c>
      <c r="N914" s="32" t="s">
        <v>38</v>
      </c>
      <c r="O914" s="32" t="s">
        <v>44</v>
      </c>
      <c r="P914" s="32" t="s">
        <v>31</v>
      </c>
      <c r="Q914" s="32" t="s">
        <v>35</v>
      </c>
      <c r="R914" s="32">
        <v>7</v>
      </c>
      <c r="S914" s="32" t="s">
        <v>32</v>
      </c>
      <c r="T914" s="32">
        <v>1</v>
      </c>
      <c r="U914" s="32" t="s">
        <v>30</v>
      </c>
      <c r="V914" s="32" t="s">
        <v>43</v>
      </c>
      <c r="W914" s="32">
        <f>SUM(_xlfn.XLOOKUP(B914,freq!$A$2:$A$40,freq!$B$2:$B$40,0),_xlfn.XLOOKUP(C914,freq!$A$2:$A$40,freq!$B$2:$B$40,0),_xlfn.XLOOKUP(D914,freq!$A$2:$A$40,freq!$B$2:$B$40,0),_xlfn.XLOOKUP(E914,freq!$A$2:$A$40,freq!$B$2:$B$40,0),_xlfn.XLOOKUP(F914,freq!$A$2:$A$40,freq!$B$2:$B$40,0),_xlfn.XLOOKUP(G914,freq!$A$2:$A$40,freq!$B$2:$B$40,0),_xlfn.XLOOKUP(H914,freq!$A$2:$A$40,freq!$B$2:$B$40,0),_xlfn.XLOOKUP(I914,freq!$A$2:$A$40,freq!$B$2:$B$40,0),_xlfn.XLOOKUP(J914,freq!$A$2:$A$40,freq!$B$2:$B$40,0),_xlfn.XLOOKUP(K914,freq!$A$2:$A$40,freq!$B$2:$B$40,0),_xlfn.XLOOKUP(L914,freq!$A$2:$A$40,freq!$B$2:$B$40,0),_xlfn.XLOOKUP(M914,freq!$A$2:$A$40,freq!$B$2:$B$40,0),_xlfn.XLOOKUP(N914,freq!$A$2:$A$40,freq!$B$2:$B$40,0),_xlfn.XLOOKUP(O914,freq!$A$2:$A$40,freq!$B$2:$B$40,0),_xlfn.XLOOKUP(P914,freq!$A$2:$A$40,freq!$B$2:$B$40,0),_xlfn.XLOOKUP(Q914,freq!$A$2:$A$40,freq!$B$2:$B$40,0),_xlfn.XLOOKUP(R914,freq!$A$2:$A$40,freq!$B$2:$B$40,0),_xlfn.XLOOKUP(S914,freq!$A$2:$A$40,freq!$B$2:$B$40,0),_xlfn.XLOOKUP(T914,freq!$A$2:$A$40,freq!$B$2:$B$40,0),_xlfn.XLOOKUP(U914,freq!$A$2:$A$40,freq!$B$2:$B$40,0),_xlfn.XLOOKUP(V914,freq!$A$2:$A$40,freq!$B$2:$B$40,0))</f>
        <v>53.92</v>
      </c>
    </row>
    <row r="915" spans="1:23" x14ac:dyDescent="0.35">
      <c r="A915" s="32" t="s">
        <v>1108</v>
      </c>
      <c r="B915" s="32" t="s">
        <v>41</v>
      </c>
      <c r="C915" s="32" t="s">
        <v>48</v>
      </c>
      <c r="D915" s="32" t="s">
        <v>43</v>
      </c>
      <c r="E915" s="32">
        <v>5</v>
      </c>
      <c r="F915" s="32" t="s">
        <v>3</v>
      </c>
      <c r="G915" s="32">
        <v>2</v>
      </c>
      <c r="H915" s="32" t="s">
        <v>35</v>
      </c>
      <c r="I915" s="32">
        <v>1</v>
      </c>
      <c r="J915" s="32" t="s">
        <v>48</v>
      </c>
      <c r="K915" s="32" t="s">
        <v>53</v>
      </c>
      <c r="L915" s="32" t="s">
        <v>30</v>
      </c>
      <c r="M915" s="32" t="s">
        <v>49</v>
      </c>
      <c r="N915" s="32" t="s">
        <v>3</v>
      </c>
      <c r="O915" s="32" t="s">
        <v>53</v>
      </c>
      <c r="P915" s="32">
        <v>5</v>
      </c>
      <c r="Q915" s="32" t="s">
        <v>44</v>
      </c>
      <c r="R915" s="32" t="s">
        <v>3</v>
      </c>
      <c r="S915" s="32" t="s">
        <v>35</v>
      </c>
      <c r="T915" s="32">
        <v>7</v>
      </c>
      <c r="U915" s="32">
        <v>0</v>
      </c>
      <c r="V915" s="32">
        <v>8</v>
      </c>
      <c r="W915" s="32">
        <f>SUM(_xlfn.XLOOKUP(B915,freq!$A$2:$A$40,freq!$B$2:$B$40,0),_xlfn.XLOOKUP(C915,freq!$A$2:$A$40,freq!$B$2:$B$40,0),_xlfn.XLOOKUP(D915,freq!$A$2:$A$40,freq!$B$2:$B$40,0),_xlfn.XLOOKUP(E915,freq!$A$2:$A$40,freq!$B$2:$B$40,0),_xlfn.XLOOKUP(F915,freq!$A$2:$A$40,freq!$B$2:$B$40,0),_xlfn.XLOOKUP(G915,freq!$A$2:$A$40,freq!$B$2:$B$40,0),_xlfn.XLOOKUP(H915,freq!$A$2:$A$40,freq!$B$2:$B$40,0),_xlfn.XLOOKUP(I915,freq!$A$2:$A$40,freq!$B$2:$B$40,0),_xlfn.XLOOKUP(J915,freq!$A$2:$A$40,freq!$B$2:$B$40,0),_xlfn.XLOOKUP(K915,freq!$A$2:$A$40,freq!$B$2:$B$40,0),_xlfn.XLOOKUP(L915,freq!$A$2:$A$40,freq!$B$2:$B$40,0),_xlfn.XLOOKUP(M915,freq!$A$2:$A$40,freq!$B$2:$B$40,0),_xlfn.XLOOKUP(N915,freq!$A$2:$A$40,freq!$B$2:$B$40,0),_xlfn.XLOOKUP(O915,freq!$A$2:$A$40,freq!$B$2:$B$40,0),_xlfn.XLOOKUP(P915,freq!$A$2:$A$40,freq!$B$2:$B$40,0),_xlfn.XLOOKUP(Q915,freq!$A$2:$A$40,freq!$B$2:$B$40,0),_xlfn.XLOOKUP(R915,freq!$A$2:$A$40,freq!$B$2:$B$40,0),_xlfn.XLOOKUP(S915,freq!$A$2:$A$40,freq!$B$2:$B$40,0),_xlfn.XLOOKUP(T915,freq!$A$2:$A$40,freq!$B$2:$B$40,0),_xlfn.XLOOKUP(U915,freq!$A$2:$A$40,freq!$B$2:$B$40,0),_xlfn.XLOOKUP(V915,freq!$A$2:$A$40,freq!$B$2:$B$40,0))</f>
        <v>53.91</v>
      </c>
    </row>
    <row r="916" spans="1:23" x14ac:dyDescent="0.35">
      <c r="A916" s="32" t="s">
        <v>1893</v>
      </c>
      <c r="B916" s="32" t="s">
        <v>45</v>
      </c>
      <c r="C916" s="32" t="s">
        <v>59</v>
      </c>
      <c r="D916" s="32">
        <v>4</v>
      </c>
      <c r="E916" s="32" t="s">
        <v>48</v>
      </c>
      <c r="F916" s="32" t="s">
        <v>50</v>
      </c>
      <c r="G916" s="32">
        <v>7</v>
      </c>
      <c r="H916" s="32">
        <v>6</v>
      </c>
      <c r="I916" s="32">
        <v>8</v>
      </c>
      <c r="J916" s="32">
        <v>0</v>
      </c>
      <c r="K916" s="32">
        <v>1</v>
      </c>
      <c r="L916" s="32">
        <v>8</v>
      </c>
      <c r="M916" s="32" t="s">
        <v>41</v>
      </c>
      <c r="N916" s="32" t="s">
        <v>35</v>
      </c>
      <c r="O916" s="32" t="s">
        <v>35</v>
      </c>
      <c r="P916" s="32" t="s">
        <v>46</v>
      </c>
      <c r="Q916" s="32">
        <v>1</v>
      </c>
      <c r="R916" s="32" t="s">
        <v>29</v>
      </c>
      <c r="S916" s="32" t="s">
        <v>1</v>
      </c>
      <c r="T916" s="32">
        <v>7</v>
      </c>
      <c r="U916" s="32" t="s">
        <v>33</v>
      </c>
      <c r="V916" s="32">
        <v>3</v>
      </c>
      <c r="W916" s="32">
        <f>SUM(_xlfn.XLOOKUP(B916,freq!$A$2:$A$40,freq!$B$2:$B$40,0),_xlfn.XLOOKUP(C916,freq!$A$2:$A$40,freq!$B$2:$B$40,0),_xlfn.XLOOKUP(D916,freq!$A$2:$A$40,freq!$B$2:$B$40,0),_xlfn.XLOOKUP(E916,freq!$A$2:$A$40,freq!$B$2:$B$40,0),_xlfn.XLOOKUP(F916,freq!$A$2:$A$40,freq!$B$2:$B$40,0),_xlfn.XLOOKUP(G916,freq!$A$2:$A$40,freq!$B$2:$B$40,0),_xlfn.XLOOKUP(H916,freq!$A$2:$A$40,freq!$B$2:$B$40,0),_xlfn.XLOOKUP(I916,freq!$A$2:$A$40,freq!$B$2:$B$40,0),_xlfn.XLOOKUP(J916,freq!$A$2:$A$40,freq!$B$2:$B$40,0),_xlfn.XLOOKUP(K916,freq!$A$2:$A$40,freq!$B$2:$B$40,0),_xlfn.XLOOKUP(L916,freq!$A$2:$A$40,freq!$B$2:$B$40,0),_xlfn.XLOOKUP(M916,freq!$A$2:$A$40,freq!$B$2:$B$40,0),_xlfn.XLOOKUP(N916,freq!$A$2:$A$40,freq!$B$2:$B$40,0),_xlfn.XLOOKUP(O916,freq!$A$2:$A$40,freq!$B$2:$B$40,0),_xlfn.XLOOKUP(P916,freq!$A$2:$A$40,freq!$B$2:$B$40,0),_xlfn.XLOOKUP(Q916,freq!$A$2:$A$40,freq!$B$2:$B$40,0),_xlfn.XLOOKUP(R916,freq!$A$2:$A$40,freq!$B$2:$B$40,0),_xlfn.XLOOKUP(S916,freq!$A$2:$A$40,freq!$B$2:$B$40,0),_xlfn.XLOOKUP(T916,freq!$A$2:$A$40,freq!$B$2:$B$40,0),_xlfn.XLOOKUP(U916,freq!$A$2:$A$40,freq!$B$2:$B$40,0),_xlfn.XLOOKUP(V916,freq!$A$2:$A$40,freq!$B$2:$B$40,0))</f>
        <v>53.9</v>
      </c>
    </row>
    <row r="917" spans="1:23" x14ac:dyDescent="0.35">
      <c r="A917" s="32" t="s">
        <v>107</v>
      </c>
      <c r="B917" s="32">
        <v>4</v>
      </c>
      <c r="C917" s="32" t="s">
        <v>36</v>
      </c>
      <c r="D917" s="32" t="s">
        <v>3</v>
      </c>
      <c r="E917" s="32">
        <v>3</v>
      </c>
      <c r="F917" s="32" t="s">
        <v>43</v>
      </c>
      <c r="G917" s="32" t="s">
        <v>34</v>
      </c>
      <c r="H917" s="32" t="s">
        <v>56</v>
      </c>
      <c r="I917" s="32" t="s">
        <v>41</v>
      </c>
      <c r="J917" s="32" t="s">
        <v>48</v>
      </c>
      <c r="K917" s="32" t="s">
        <v>43</v>
      </c>
      <c r="L917" s="32">
        <v>2</v>
      </c>
      <c r="M917" s="32" t="s">
        <v>58</v>
      </c>
      <c r="N917" s="32" t="s">
        <v>45</v>
      </c>
      <c r="O917" s="32">
        <v>6</v>
      </c>
      <c r="P917" s="32">
        <v>0</v>
      </c>
      <c r="Q917" s="32" t="s">
        <v>4</v>
      </c>
      <c r="R917" s="32" t="s">
        <v>58</v>
      </c>
      <c r="S917" s="32" t="s">
        <v>44</v>
      </c>
      <c r="T917" s="32">
        <v>4</v>
      </c>
      <c r="U917" s="32" t="s">
        <v>28</v>
      </c>
      <c r="V917" s="32" t="s">
        <v>2</v>
      </c>
      <c r="W917" s="32">
        <f>SUM(_xlfn.XLOOKUP(B917,freq!$A$2:$A$40,freq!$B$2:$B$40,0),_xlfn.XLOOKUP(C917,freq!$A$2:$A$40,freq!$B$2:$B$40,0),_xlfn.XLOOKUP(D917,freq!$A$2:$A$40,freq!$B$2:$B$40,0),_xlfn.XLOOKUP(E917,freq!$A$2:$A$40,freq!$B$2:$B$40,0),_xlfn.XLOOKUP(F917,freq!$A$2:$A$40,freq!$B$2:$B$40,0),_xlfn.XLOOKUP(G917,freq!$A$2:$A$40,freq!$B$2:$B$40,0),_xlfn.XLOOKUP(H917,freq!$A$2:$A$40,freq!$B$2:$B$40,0),_xlfn.XLOOKUP(I917,freq!$A$2:$A$40,freq!$B$2:$B$40,0),_xlfn.XLOOKUP(J917,freq!$A$2:$A$40,freq!$B$2:$B$40,0),_xlfn.XLOOKUP(K917,freq!$A$2:$A$40,freq!$B$2:$B$40,0),_xlfn.XLOOKUP(L917,freq!$A$2:$A$40,freq!$B$2:$B$40,0),_xlfn.XLOOKUP(M917,freq!$A$2:$A$40,freq!$B$2:$B$40,0),_xlfn.XLOOKUP(N917,freq!$A$2:$A$40,freq!$B$2:$B$40,0),_xlfn.XLOOKUP(O917,freq!$A$2:$A$40,freq!$B$2:$B$40,0),_xlfn.XLOOKUP(P917,freq!$A$2:$A$40,freq!$B$2:$B$40,0),_xlfn.XLOOKUP(Q917,freq!$A$2:$A$40,freq!$B$2:$B$40,0),_xlfn.XLOOKUP(R917,freq!$A$2:$A$40,freq!$B$2:$B$40,0),_xlfn.XLOOKUP(S917,freq!$A$2:$A$40,freq!$B$2:$B$40,0),_xlfn.XLOOKUP(T917,freq!$A$2:$A$40,freq!$B$2:$B$40,0),_xlfn.XLOOKUP(U917,freq!$A$2:$A$40,freq!$B$2:$B$40,0),_xlfn.XLOOKUP(V917,freq!$A$2:$A$40,freq!$B$2:$B$40,0))</f>
        <v>53.899999999999991</v>
      </c>
    </row>
    <row r="918" spans="1:23" x14ac:dyDescent="0.35">
      <c r="A918" s="32" t="s">
        <v>617</v>
      </c>
      <c r="B918" s="32">
        <v>7</v>
      </c>
      <c r="C918" s="32">
        <v>2</v>
      </c>
      <c r="D918" s="32" t="s">
        <v>30</v>
      </c>
      <c r="E918" s="32" t="s">
        <v>0</v>
      </c>
      <c r="F918" s="32" t="s">
        <v>49</v>
      </c>
      <c r="G918" s="32" t="s">
        <v>45</v>
      </c>
      <c r="H918" s="32">
        <v>7</v>
      </c>
      <c r="I918" s="32" t="s">
        <v>59</v>
      </c>
      <c r="J918" s="32">
        <v>6</v>
      </c>
      <c r="K918" s="32">
        <v>7</v>
      </c>
      <c r="L918" s="32" t="s">
        <v>4</v>
      </c>
      <c r="M918" s="32" t="s">
        <v>30</v>
      </c>
      <c r="N918" s="32" t="s">
        <v>41</v>
      </c>
      <c r="O918" s="32" t="s">
        <v>2</v>
      </c>
      <c r="P918" s="32" t="s">
        <v>2</v>
      </c>
      <c r="Q918" s="32" t="s">
        <v>38</v>
      </c>
      <c r="R918" s="32" t="s">
        <v>3</v>
      </c>
      <c r="S918" s="32">
        <v>0</v>
      </c>
      <c r="T918" s="32" t="s">
        <v>0</v>
      </c>
      <c r="U918" s="32" t="s">
        <v>37</v>
      </c>
      <c r="V918" s="32">
        <v>6</v>
      </c>
      <c r="W918" s="32">
        <f>SUM(_xlfn.XLOOKUP(B918,freq!$A$2:$A$40,freq!$B$2:$B$40,0),_xlfn.XLOOKUP(C918,freq!$A$2:$A$40,freq!$B$2:$B$40,0),_xlfn.XLOOKUP(D918,freq!$A$2:$A$40,freq!$B$2:$B$40,0),_xlfn.XLOOKUP(E918,freq!$A$2:$A$40,freq!$B$2:$B$40,0),_xlfn.XLOOKUP(F918,freq!$A$2:$A$40,freq!$B$2:$B$40,0),_xlfn.XLOOKUP(G918,freq!$A$2:$A$40,freq!$B$2:$B$40,0),_xlfn.XLOOKUP(H918,freq!$A$2:$A$40,freq!$B$2:$B$40,0),_xlfn.XLOOKUP(I918,freq!$A$2:$A$40,freq!$B$2:$B$40,0),_xlfn.XLOOKUP(J918,freq!$A$2:$A$40,freq!$B$2:$B$40,0),_xlfn.XLOOKUP(K918,freq!$A$2:$A$40,freq!$B$2:$B$40,0),_xlfn.XLOOKUP(L918,freq!$A$2:$A$40,freq!$B$2:$B$40,0),_xlfn.XLOOKUP(M918,freq!$A$2:$A$40,freq!$B$2:$B$40,0),_xlfn.XLOOKUP(N918,freq!$A$2:$A$40,freq!$B$2:$B$40,0),_xlfn.XLOOKUP(O918,freq!$A$2:$A$40,freq!$B$2:$B$40,0),_xlfn.XLOOKUP(P918,freq!$A$2:$A$40,freq!$B$2:$B$40,0),_xlfn.XLOOKUP(Q918,freq!$A$2:$A$40,freq!$B$2:$B$40,0),_xlfn.XLOOKUP(R918,freq!$A$2:$A$40,freq!$B$2:$B$40,0),_xlfn.XLOOKUP(S918,freq!$A$2:$A$40,freq!$B$2:$B$40,0),_xlfn.XLOOKUP(T918,freq!$A$2:$A$40,freq!$B$2:$B$40,0),_xlfn.XLOOKUP(U918,freq!$A$2:$A$40,freq!$B$2:$B$40,0),_xlfn.XLOOKUP(V918,freq!$A$2:$A$40,freq!$B$2:$B$40,0))</f>
        <v>53.890000000000008</v>
      </c>
    </row>
    <row r="919" spans="1:23" x14ac:dyDescent="0.35">
      <c r="A919" s="32" t="s">
        <v>1577</v>
      </c>
      <c r="B919" s="32" t="s">
        <v>40</v>
      </c>
      <c r="C919" s="32">
        <v>2</v>
      </c>
      <c r="D919" s="32" t="s">
        <v>29</v>
      </c>
      <c r="E919" s="32" t="s">
        <v>45</v>
      </c>
      <c r="F919" s="32" t="s">
        <v>45</v>
      </c>
      <c r="G919" s="32" t="s">
        <v>34</v>
      </c>
      <c r="H919" s="32" t="s">
        <v>38</v>
      </c>
      <c r="I919" s="32">
        <v>4</v>
      </c>
      <c r="J919" s="32" t="s">
        <v>4</v>
      </c>
      <c r="K919" s="32">
        <v>6</v>
      </c>
      <c r="L919" s="32" t="s">
        <v>56</v>
      </c>
      <c r="M919" s="32">
        <v>2</v>
      </c>
      <c r="N919" s="32" t="s">
        <v>29</v>
      </c>
      <c r="O919" s="32">
        <v>5</v>
      </c>
      <c r="P919" s="32" t="s">
        <v>41</v>
      </c>
      <c r="Q919" s="32" t="s">
        <v>29</v>
      </c>
      <c r="R919" s="32" t="s">
        <v>30</v>
      </c>
      <c r="S919" s="32" t="s">
        <v>38</v>
      </c>
      <c r="T919" s="32" t="s">
        <v>40</v>
      </c>
      <c r="U919" s="32" t="s">
        <v>37</v>
      </c>
      <c r="V919" s="32">
        <v>7</v>
      </c>
      <c r="W919" s="32">
        <f>SUM(_xlfn.XLOOKUP(B919,freq!$A$2:$A$40,freq!$B$2:$B$40,0),_xlfn.XLOOKUP(C919,freq!$A$2:$A$40,freq!$B$2:$B$40,0),_xlfn.XLOOKUP(D919,freq!$A$2:$A$40,freq!$B$2:$B$40,0),_xlfn.XLOOKUP(E919,freq!$A$2:$A$40,freq!$B$2:$B$40,0),_xlfn.XLOOKUP(F919,freq!$A$2:$A$40,freq!$B$2:$B$40,0),_xlfn.XLOOKUP(G919,freq!$A$2:$A$40,freq!$B$2:$B$40,0),_xlfn.XLOOKUP(H919,freq!$A$2:$A$40,freq!$B$2:$B$40,0),_xlfn.XLOOKUP(I919,freq!$A$2:$A$40,freq!$B$2:$B$40,0),_xlfn.XLOOKUP(J919,freq!$A$2:$A$40,freq!$B$2:$B$40,0),_xlfn.XLOOKUP(K919,freq!$A$2:$A$40,freq!$B$2:$B$40,0),_xlfn.XLOOKUP(L919,freq!$A$2:$A$40,freq!$B$2:$B$40,0),_xlfn.XLOOKUP(M919,freq!$A$2:$A$40,freq!$B$2:$B$40,0),_xlfn.XLOOKUP(N919,freq!$A$2:$A$40,freq!$B$2:$B$40,0),_xlfn.XLOOKUP(O919,freq!$A$2:$A$40,freq!$B$2:$B$40,0),_xlfn.XLOOKUP(P919,freq!$A$2:$A$40,freq!$B$2:$B$40,0),_xlfn.XLOOKUP(Q919,freq!$A$2:$A$40,freq!$B$2:$B$40,0),_xlfn.XLOOKUP(R919,freq!$A$2:$A$40,freq!$B$2:$B$40,0),_xlfn.XLOOKUP(S919,freq!$A$2:$A$40,freq!$B$2:$B$40,0),_xlfn.XLOOKUP(T919,freq!$A$2:$A$40,freq!$B$2:$B$40,0),_xlfn.XLOOKUP(U919,freq!$A$2:$A$40,freq!$B$2:$B$40,0),_xlfn.XLOOKUP(V919,freq!$A$2:$A$40,freq!$B$2:$B$40,0))</f>
        <v>53.870000000000005</v>
      </c>
    </row>
    <row r="920" spans="1:23" x14ac:dyDescent="0.35">
      <c r="A920" s="32" t="s">
        <v>385</v>
      </c>
      <c r="B920" s="32">
        <v>5</v>
      </c>
      <c r="C920" s="32" t="s">
        <v>29</v>
      </c>
      <c r="D920" s="32">
        <v>6</v>
      </c>
      <c r="E920" s="32">
        <v>4</v>
      </c>
      <c r="F920" s="32">
        <v>7</v>
      </c>
      <c r="G920" s="32">
        <v>8</v>
      </c>
      <c r="H920" s="32" t="s">
        <v>48</v>
      </c>
      <c r="I920" s="32" t="s">
        <v>37</v>
      </c>
      <c r="J920" s="32" t="s">
        <v>3</v>
      </c>
      <c r="K920" s="32" t="s">
        <v>2</v>
      </c>
      <c r="L920" s="32" t="s">
        <v>34</v>
      </c>
      <c r="M920" s="32" t="s">
        <v>37</v>
      </c>
      <c r="N920" s="32" t="s">
        <v>49</v>
      </c>
      <c r="O920" s="32" t="s">
        <v>53</v>
      </c>
      <c r="P920" s="32" t="s">
        <v>34</v>
      </c>
      <c r="Q920" s="32" t="s">
        <v>41</v>
      </c>
      <c r="R920" s="32" t="s">
        <v>28</v>
      </c>
      <c r="S920" s="32" t="s">
        <v>49</v>
      </c>
      <c r="T920" s="32" t="s">
        <v>41</v>
      </c>
      <c r="U920" s="32" t="s">
        <v>37</v>
      </c>
      <c r="V920" s="32">
        <v>8</v>
      </c>
      <c r="W920" s="32">
        <f>SUM(_xlfn.XLOOKUP(B920,freq!$A$2:$A$40,freq!$B$2:$B$40,0),_xlfn.XLOOKUP(C920,freq!$A$2:$A$40,freq!$B$2:$B$40,0),_xlfn.XLOOKUP(D920,freq!$A$2:$A$40,freq!$B$2:$B$40,0),_xlfn.XLOOKUP(E920,freq!$A$2:$A$40,freq!$B$2:$B$40,0),_xlfn.XLOOKUP(F920,freq!$A$2:$A$40,freq!$B$2:$B$40,0),_xlfn.XLOOKUP(G920,freq!$A$2:$A$40,freq!$B$2:$B$40,0),_xlfn.XLOOKUP(H920,freq!$A$2:$A$40,freq!$B$2:$B$40,0),_xlfn.XLOOKUP(I920,freq!$A$2:$A$40,freq!$B$2:$B$40,0),_xlfn.XLOOKUP(J920,freq!$A$2:$A$40,freq!$B$2:$B$40,0),_xlfn.XLOOKUP(K920,freq!$A$2:$A$40,freq!$B$2:$B$40,0),_xlfn.XLOOKUP(L920,freq!$A$2:$A$40,freq!$B$2:$B$40,0),_xlfn.XLOOKUP(M920,freq!$A$2:$A$40,freq!$B$2:$B$40,0),_xlfn.XLOOKUP(N920,freq!$A$2:$A$40,freq!$B$2:$B$40,0),_xlfn.XLOOKUP(O920,freq!$A$2:$A$40,freq!$B$2:$B$40,0),_xlfn.XLOOKUP(P920,freq!$A$2:$A$40,freq!$B$2:$B$40,0),_xlfn.XLOOKUP(Q920,freq!$A$2:$A$40,freq!$B$2:$B$40,0),_xlfn.XLOOKUP(R920,freq!$A$2:$A$40,freq!$B$2:$B$40,0),_xlfn.XLOOKUP(S920,freq!$A$2:$A$40,freq!$B$2:$B$40,0),_xlfn.XLOOKUP(T920,freq!$A$2:$A$40,freq!$B$2:$B$40,0),_xlfn.XLOOKUP(U920,freq!$A$2:$A$40,freq!$B$2:$B$40,0),_xlfn.XLOOKUP(V920,freq!$A$2:$A$40,freq!$B$2:$B$40,0))</f>
        <v>53.82</v>
      </c>
    </row>
    <row r="921" spans="1:23" x14ac:dyDescent="0.35">
      <c r="A921" s="32" t="s">
        <v>616</v>
      </c>
      <c r="B921" s="32" t="s">
        <v>56</v>
      </c>
      <c r="C921" s="32" t="s">
        <v>48</v>
      </c>
      <c r="D921" s="32">
        <v>1</v>
      </c>
      <c r="E921" s="32" t="s">
        <v>4</v>
      </c>
      <c r="F921" s="32" t="s">
        <v>28</v>
      </c>
      <c r="G921" s="32" t="s">
        <v>34</v>
      </c>
      <c r="H921" s="32">
        <v>8</v>
      </c>
      <c r="I921" s="32" t="s">
        <v>30</v>
      </c>
      <c r="J921" s="32" t="s">
        <v>41</v>
      </c>
      <c r="K921" s="32" t="s">
        <v>50</v>
      </c>
      <c r="L921" s="32" t="s">
        <v>38</v>
      </c>
      <c r="M921" s="32">
        <v>4</v>
      </c>
      <c r="N921" s="32" t="s">
        <v>28</v>
      </c>
      <c r="O921" s="32">
        <v>9</v>
      </c>
      <c r="P921" s="32" t="s">
        <v>56</v>
      </c>
      <c r="Q921" s="32" t="s">
        <v>48</v>
      </c>
      <c r="R921" s="32" t="s">
        <v>49</v>
      </c>
      <c r="S921" s="32" t="s">
        <v>4</v>
      </c>
      <c r="T921" s="32" t="s">
        <v>28</v>
      </c>
      <c r="U921" s="32" t="s">
        <v>45</v>
      </c>
      <c r="V921" s="32" t="s">
        <v>49</v>
      </c>
      <c r="W921" s="32">
        <f>SUM(_xlfn.XLOOKUP(B921,freq!$A$2:$A$40,freq!$B$2:$B$40,0),_xlfn.XLOOKUP(C921,freq!$A$2:$A$40,freq!$B$2:$B$40,0),_xlfn.XLOOKUP(D921,freq!$A$2:$A$40,freq!$B$2:$B$40,0),_xlfn.XLOOKUP(E921,freq!$A$2:$A$40,freq!$B$2:$B$40,0),_xlfn.XLOOKUP(F921,freq!$A$2:$A$40,freq!$B$2:$B$40,0),_xlfn.XLOOKUP(G921,freq!$A$2:$A$40,freq!$B$2:$B$40,0),_xlfn.XLOOKUP(H921,freq!$A$2:$A$40,freq!$B$2:$B$40,0),_xlfn.XLOOKUP(I921,freq!$A$2:$A$40,freq!$B$2:$B$40,0),_xlfn.XLOOKUP(J921,freq!$A$2:$A$40,freq!$B$2:$B$40,0),_xlfn.XLOOKUP(K921,freq!$A$2:$A$40,freq!$B$2:$B$40,0),_xlfn.XLOOKUP(L921,freq!$A$2:$A$40,freq!$B$2:$B$40,0),_xlfn.XLOOKUP(M921,freq!$A$2:$A$40,freq!$B$2:$B$40,0),_xlfn.XLOOKUP(N921,freq!$A$2:$A$40,freq!$B$2:$B$40,0),_xlfn.XLOOKUP(O921,freq!$A$2:$A$40,freq!$B$2:$B$40,0),_xlfn.XLOOKUP(P921,freq!$A$2:$A$40,freq!$B$2:$B$40,0),_xlfn.XLOOKUP(Q921,freq!$A$2:$A$40,freq!$B$2:$B$40,0),_xlfn.XLOOKUP(R921,freq!$A$2:$A$40,freq!$B$2:$B$40,0),_xlfn.XLOOKUP(S921,freq!$A$2:$A$40,freq!$B$2:$B$40,0),_xlfn.XLOOKUP(T921,freq!$A$2:$A$40,freq!$B$2:$B$40,0),_xlfn.XLOOKUP(U921,freq!$A$2:$A$40,freq!$B$2:$B$40,0),_xlfn.XLOOKUP(V921,freq!$A$2:$A$40,freq!$B$2:$B$40,0))</f>
        <v>53.78</v>
      </c>
    </row>
    <row r="922" spans="1:23" x14ac:dyDescent="0.35">
      <c r="A922" s="32" t="s">
        <v>1504</v>
      </c>
      <c r="B922" s="32" t="s">
        <v>44</v>
      </c>
      <c r="C922" s="32" t="s">
        <v>2</v>
      </c>
      <c r="D922" s="32" t="s">
        <v>37</v>
      </c>
      <c r="E922" s="32" t="s">
        <v>37</v>
      </c>
      <c r="F922" s="32" t="s">
        <v>37</v>
      </c>
      <c r="G922" s="32" t="s">
        <v>59</v>
      </c>
      <c r="H922" s="32">
        <v>5</v>
      </c>
      <c r="I922" s="32">
        <v>4</v>
      </c>
      <c r="J922" s="32" t="s">
        <v>0</v>
      </c>
      <c r="K922" s="32" t="s">
        <v>34</v>
      </c>
      <c r="L922" s="32" t="s">
        <v>38</v>
      </c>
      <c r="M922" s="32" t="s">
        <v>28</v>
      </c>
      <c r="N922" s="32" t="s">
        <v>46</v>
      </c>
      <c r="O922" s="32" t="s">
        <v>43</v>
      </c>
      <c r="P922" s="32" t="s">
        <v>30</v>
      </c>
      <c r="Q922" s="32" t="s">
        <v>30</v>
      </c>
      <c r="R922" s="32" t="s">
        <v>50</v>
      </c>
      <c r="S922" s="32" t="s">
        <v>4</v>
      </c>
      <c r="T922" s="32">
        <v>9</v>
      </c>
      <c r="U922" s="32" t="s">
        <v>38</v>
      </c>
      <c r="V922" s="32" t="s">
        <v>4</v>
      </c>
      <c r="W922" s="32">
        <f>SUM(_xlfn.XLOOKUP(B922,freq!$A$2:$A$40,freq!$B$2:$B$40,0),_xlfn.XLOOKUP(C922,freq!$A$2:$A$40,freq!$B$2:$B$40,0),_xlfn.XLOOKUP(D922,freq!$A$2:$A$40,freq!$B$2:$B$40,0),_xlfn.XLOOKUP(E922,freq!$A$2:$A$40,freq!$B$2:$B$40,0),_xlfn.XLOOKUP(F922,freq!$A$2:$A$40,freq!$B$2:$B$40,0),_xlfn.XLOOKUP(G922,freq!$A$2:$A$40,freq!$B$2:$B$40,0),_xlfn.XLOOKUP(H922,freq!$A$2:$A$40,freq!$B$2:$B$40,0),_xlfn.XLOOKUP(I922,freq!$A$2:$A$40,freq!$B$2:$B$40,0),_xlfn.XLOOKUP(J922,freq!$A$2:$A$40,freq!$B$2:$B$40,0),_xlfn.XLOOKUP(K922,freq!$A$2:$A$40,freq!$B$2:$B$40,0),_xlfn.XLOOKUP(L922,freq!$A$2:$A$40,freq!$B$2:$B$40,0),_xlfn.XLOOKUP(M922,freq!$A$2:$A$40,freq!$B$2:$B$40,0),_xlfn.XLOOKUP(N922,freq!$A$2:$A$40,freq!$B$2:$B$40,0),_xlfn.XLOOKUP(O922,freq!$A$2:$A$40,freq!$B$2:$B$40,0),_xlfn.XLOOKUP(P922,freq!$A$2:$A$40,freq!$B$2:$B$40,0),_xlfn.XLOOKUP(Q922,freq!$A$2:$A$40,freq!$B$2:$B$40,0),_xlfn.XLOOKUP(R922,freq!$A$2:$A$40,freq!$B$2:$B$40,0),_xlfn.XLOOKUP(S922,freq!$A$2:$A$40,freq!$B$2:$B$40,0),_xlfn.XLOOKUP(T922,freq!$A$2:$A$40,freq!$B$2:$B$40,0),_xlfn.XLOOKUP(U922,freq!$A$2:$A$40,freq!$B$2:$B$40,0),_xlfn.XLOOKUP(V922,freq!$A$2:$A$40,freq!$B$2:$B$40,0))</f>
        <v>53.769999999999996</v>
      </c>
    </row>
    <row r="923" spans="1:23" x14ac:dyDescent="0.35">
      <c r="A923" s="32" t="s">
        <v>935</v>
      </c>
      <c r="B923" s="32" t="s">
        <v>34</v>
      </c>
      <c r="C923" s="32" t="s">
        <v>53</v>
      </c>
      <c r="D923" s="32" t="s">
        <v>58</v>
      </c>
      <c r="E923" s="32" t="s">
        <v>41</v>
      </c>
      <c r="F923" s="32" t="s">
        <v>49</v>
      </c>
      <c r="G923" s="32">
        <v>4</v>
      </c>
      <c r="H923" s="32" t="s">
        <v>36</v>
      </c>
      <c r="I923" s="32" t="s">
        <v>2</v>
      </c>
      <c r="J923" s="32">
        <v>0</v>
      </c>
      <c r="K923" s="32" t="s">
        <v>34</v>
      </c>
      <c r="L923" s="32" t="s">
        <v>37</v>
      </c>
      <c r="M923" s="32" t="s">
        <v>29</v>
      </c>
      <c r="N923" s="32" t="s">
        <v>43</v>
      </c>
      <c r="O923" s="32" t="s">
        <v>3</v>
      </c>
      <c r="P923" s="32" t="s">
        <v>38</v>
      </c>
      <c r="Q923" s="32">
        <v>7</v>
      </c>
      <c r="R923" s="32" t="s">
        <v>41</v>
      </c>
      <c r="S923" s="32" t="s">
        <v>3</v>
      </c>
      <c r="T923" s="32" t="s">
        <v>44</v>
      </c>
      <c r="U923" s="32" t="s">
        <v>37</v>
      </c>
      <c r="V923" s="32">
        <v>9</v>
      </c>
      <c r="W923" s="32">
        <f>SUM(_xlfn.XLOOKUP(B923,freq!$A$2:$A$40,freq!$B$2:$B$40,0),_xlfn.XLOOKUP(C923,freq!$A$2:$A$40,freq!$B$2:$B$40,0),_xlfn.XLOOKUP(D923,freq!$A$2:$A$40,freq!$B$2:$B$40,0),_xlfn.XLOOKUP(E923,freq!$A$2:$A$40,freq!$B$2:$B$40,0),_xlfn.XLOOKUP(F923,freq!$A$2:$A$40,freq!$B$2:$B$40,0),_xlfn.XLOOKUP(G923,freq!$A$2:$A$40,freq!$B$2:$B$40,0),_xlfn.XLOOKUP(H923,freq!$A$2:$A$40,freq!$B$2:$B$40,0),_xlfn.XLOOKUP(I923,freq!$A$2:$A$40,freq!$B$2:$B$40,0),_xlfn.XLOOKUP(J923,freq!$A$2:$A$40,freq!$B$2:$B$40,0),_xlfn.XLOOKUP(K923,freq!$A$2:$A$40,freq!$B$2:$B$40,0),_xlfn.XLOOKUP(L923,freq!$A$2:$A$40,freq!$B$2:$B$40,0),_xlfn.XLOOKUP(M923,freq!$A$2:$A$40,freq!$B$2:$B$40,0),_xlfn.XLOOKUP(N923,freq!$A$2:$A$40,freq!$B$2:$B$40,0),_xlfn.XLOOKUP(O923,freq!$A$2:$A$40,freq!$B$2:$B$40,0),_xlfn.XLOOKUP(P923,freq!$A$2:$A$40,freq!$B$2:$B$40,0),_xlfn.XLOOKUP(Q923,freq!$A$2:$A$40,freq!$B$2:$B$40,0),_xlfn.XLOOKUP(R923,freq!$A$2:$A$40,freq!$B$2:$B$40,0),_xlfn.XLOOKUP(S923,freq!$A$2:$A$40,freq!$B$2:$B$40,0),_xlfn.XLOOKUP(T923,freq!$A$2:$A$40,freq!$B$2:$B$40,0),_xlfn.XLOOKUP(U923,freq!$A$2:$A$40,freq!$B$2:$B$40,0),_xlfn.XLOOKUP(V923,freq!$A$2:$A$40,freq!$B$2:$B$40,0))</f>
        <v>53.72</v>
      </c>
    </row>
    <row r="924" spans="1:23" x14ac:dyDescent="0.35">
      <c r="A924" s="32" t="s">
        <v>1161</v>
      </c>
      <c r="B924" s="32" t="s">
        <v>30</v>
      </c>
      <c r="C924" s="32">
        <v>7</v>
      </c>
      <c r="D924" s="32">
        <v>6</v>
      </c>
      <c r="E924" s="32" t="s">
        <v>35</v>
      </c>
      <c r="F924" s="32">
        <v>8</v>
      </c>
      <c r="G924" s="32" t="s">
        <v>31</v>
      </c>
      <c r="H924" s="32" t="s">
        <v>29</v>
      </c>
      <c r="I924" s="32" t="s">
        <v>1</v>
      </c>
      <c r="J924" s="32">
        <v>2</v>
      </c>
      <c r="K924" s="32" t="s">
        <v>50</v>
      </c>
      <c r="L924" s="32" t="s">
        <v>59</v>
      </c>
      <c r="M924" s="32">
        <v>9</v>
      </c>
      <c r="N924" s="32" t="s">
        <v>44</v>
      </c>
      <c r="O924" s="32" t="s">
        <v>59</v>
      </c>
      <c r="P924" s="32" t="s">
        <v>50</v>
      </c>
      <c r="Q924" s="32">
        <v>1</v>
      </c>
      <c r="R924" s="32" t="s">
        <v>43</v>
      </c>
      <c r="S924" s="32" t="s">
        <v>42</v>
      </c>
      <c r="T924" s="32" t="s">
        <v>48</v>
      </c>
      <c r="U924" s="32" t="s">
        <v>31</v>
      </c>
      <c r="V924" s="32" t="s">
        <v>37</v>
      </c>
      <c r="W924" s="32">
        <f>SUM(_xlfn.XLOOKUP(B924,freq!$A$2:$A$40,freq!$B$2:$B$40,0),_xlfn.XLOOKUP(C924,freq!$A$2:$A$40,freq!$B$2:$B$40,0),_xlfn.XLOOKUP(D924,freq!$A$2:$A$40,freq!$B$2:$B$40,0),_xlfn.XLOOKUP(E924,freq!$A$2:$A$40,freq!$B$2:$B$40,0),_xlfn.XLOOKUP(F924,freq!$A$2:$A$40,freq!$B$2:$B$40,0),_xlfn.XLOOKUP(G924,freq!$A$2:$A$40,freq!$B$2:$B$40,0),_xlfn.XLOOKUP(H924,freq!$A$2:$A$40,freq!$B$2:$B$40,0),_xlfn.XLOOKUP(I924,freq!$A$2:$A$40,freq!$B$2:$B$40,0),_xlfn.XLOOKUP(J924,freq!$A$2:$A$40,freq!$B$2:$B$40,0),_xlfn.XLOOKUP(K924,freq!$A$2:$A$40,freq!$B$2:$B$40,0),_xlfn.XLOOKUP(L924,freq!$A$2:$A$40,freq!$B$2:$B$40,0),_xlfn.XLOOKUP(M924,freq!$A$2:$A$40,freq!$B$2:$B$40,0),_xlfn.XLOOKUP(N924,freq!$A$2:$A$40,freq!$B$2:$B$40,0),_xlfn.XLOOKUP(O924,freq!$A$2:$A$40,freq!$B$2:$B$40,0),_xlfn.XLOOKUP(P924,freq!$A$2:$A$40,freq!$B$2:$B$40,0),_xlfn.XLOOKUP(Q924,freq!$A$2:$A$40,freq!$B$2:$B$40,0),_xlfn.XLOOKUP(R924,freq!$A$2:$A$40,freq!$B$2:$B$40,0),_xlfn.XLOOKUP(S924,freq!$A$2:$A$40,freq!$B$2:$B$40,0),_xlfn.XLOOKUP(T924,freq!$A$2:$A$40,freq!$B$2:$B$40,0),_xlfn.XLOOKUP(U924,freq!$A$2:$A$40,freq!$B$2:$B$40,0),_xlfn.XLOOKUP(V924,freq!$A$2:$A$40,freq!$B$2:$B$40,0))</f>
        <v>53.690000000000005</v>
      </c>
    </row>
    <row r="925" spans="1:23" x14ac:dyDescent="0.35">
      <c r="A925" s="32" t="s">
        <v>2083</v>
      </c>
      <c r="B925" s="32" t="s">
        <v>43</v>
      </c>
      <c r="C925" s="32" t="s">
        <v>28</v>
      </c>
      <c r="D925" s="32" t="s">
        <v>34</v>
      </c>
      <c r="E925" s="32">
        <v>1</v>
      </c>
      <c r="F925" s="32" t="s">
        <v>3</v>
      </c>
      <c r="G925" s="32" t="s">
        <v>46</v>
      </c>
      <c r="H925" s="32">
        <v>0</v>
      </c>
      <c r="I925" s="32" t="s">
        <v>36</v>
      </c>
      <c r="J925" s="32" t="s">
        <v>28</v>
      </c>
      <c r="K925" s="32" t="s">
        <v>58</v>
      </c>
      <c r="L925" s="32" t="s">
        <v>3</v>
      </c>
      <c r="M925" s="32" t="s">
        <v>50</v>
      </c>
      <c r="N925" s="32" t="s">
        <v>3</v>
      </c>
      <c r="O925" s="32" t="s">
        <v>31</v>
      </c>
      <c r="P925" s="32" t="s">
        <v>34</v>
      </c>
      <c r="Q925" s="32" t="s">
        <v>33</v>
      </c>
      <c r="R925" s="32" t="s">
        <v>34</v>
      </c>
      <c r="S925" s="32" t="s">
        <v>34</v>
      </c>
      <c r="T925" s="32" t="s">
        <v>36</v>
      </c>
      <c r="U925" s="32" t="s">
        <v>56</v>
      </c>
      <c r="V925" s="32" t="s">
        <v>38</v>
      </c>
      <c r="W925" s="32">
        <f>SUM(_xlfn.XLOOKUP(B925,freq!$A$2:$A$40,freq!$B$2:$B$40,0),_xlfn.XLOOKUP(C925,freq!$A$2:$A$40,freq!$B$2:$B$40,0),_xlfn.XLOOKUP(D925,freq!$A$2:$A$40,freq!$B$2:$B$40,0),_xlfn.XLOOKUP(E925,freq!$A$2:$A$40,freq!$B$2:$B$40,0),_xlfn.XLOOKUP(F925,freq!$A$2:$A$40,freq!$B$2:$B$40,0),_xlfn.XLOOKUP(G925,freq!$A$2:$A$40,freq!$B$2:$B$40,0),_xlfn.XLOOKUP(H925,freq!$A$2:$A$40,freq!$B$2:$B$40,0),_xlfn.XLOOKUP(I925,freq!$A$2:$A$40,freq!$B$2:$B$40,0),_xlfn.XLOOKUP(J925,freq!$A$2:$A$40,freq!$B$2:$B$40,0),_xlfn.XLOOKUP(K925,freq!$A$2:$A$40,freq!$B$2:$B$40,0),_xlfn.XLOOKUP(L925,freq!$A$2:$A$40,freq!$B$2:$B$40,0),_xlfn.XLOOKUP(M925,freq!$A$2:$A$40,freq!$B$2:$B$40,0),_xlfn.XLOOKUP(N925,freq!$A$2:$A$40,freq!$B$2:$B$40,0),_xlfn.XLOOKUP(O925,freq!$A$2:$A$40,freq!$B$2:$B$40,0),_xlfn.XLOOKUP(P925,freq!$A$2:$A$40,freq!$B$2:$B$40,0),_xlfn.XLOOKUP(Q925,freq!$A$2:$A$40,freq!$B$2:$B$40,0),_xlfn.XLOOKUP(R925,freq!$A$2:$A$40,freq!$B$2:$B$40,0),_xlfn.XLOOKUP(S925,freq!$A$2:$A$40,freq!$B$2:$B$40,0),_xlfn.XLOOKUP(T925,freq!$A$2:$A$40,freq!$B$2:$B$40,0),_xlfn.XLOOKUP(U925,freq!$A$2:$A$40,freq!$B$2:$B$40,0),_xlfn.XLOOKUP(V925,freq!$A$2:$A$40,freq!$B$2:$B$40,0))</f>
        <v>53.69</v>
      </c>
    </row>
    <row r="926" spans="1:23" x14ac:dyDescent="0.35">
      <c r="A926" s="32" t="s">
        <v>222</v>
      </c>
      <c r="B926" s="32" t="s">
        <v>37</v>
      </c>
      <c r="C926" s="32" t="s">
        <v>40</v>
      </c>
      <c r="D926" s="32" t="s">
        <v>4</v>
      </c>
      <c r="E926" s="32" t="s">
        <v>53</v>
      </c>
      <c r="F926" s="32" t="s">
        <v>49</v>
      </c>
      <c r="G926" s="32" t="s">
        <v>46</v>
      </c>
      <c r="H926" s="32">
        <v>7</v>
      </c>
      <c r="I926" s="32" t="s">
        <v>46</v>
      </c>
      <c r="J926" s="32" t="s">
        <v>37</v>
      </c>
      <c r="K926" s="32">
        <v>6</v>
      </c>
      <c r="L926" s="32" t="s">
        <v>37</v>
      </c>
      <c r="M926" s="32">
        <v>2</v>
      </c>
      <c r="N926" s="32">
        <v>4</v>
      </c>
      <c r="O926" s="32" t="s">
        <v>59</v>
      </c>
      <c r="P926" s="32">
        <v>5</v>
      </c>
      <c r="Q926" s="32" t="s">
        <v>53</v>
      </c>
      <c r="R926" s="32" t="s">
        <v>49</v>
      </c>
      <c r="S926" s="32">
        <v>1</v>
      </c>
      <c r="T926" s="32" t="s">
        <v>48</v>
      </c>
      <c r="U926" s="32" t="s">
        <v>50</v>
      </c>
      <c r="V926" s="32" t="s">
        <v>45</v>
      </c>
      <c r="W926" s="32">
        <f>SUM(_xlfn.XLOOKUP(B926,freq!$A$2:$A$40,freq!$B$2:$B$40,0),_xlfn.XLOOKUP(C926,freq!$A$2:$A$40,freq!$B$2:$B$40,0),_xlfn.XLOOKUP(D926,freq!$A$2:$A$40,freq!$B$2:$B$40,0),_xlfn.XLOOKUP(E926,freq!$A$2:$A$40,freq!$B$2:$B$40,0),_xlfn.XLOOKUP(F926,freq!$A$2:$A$40,freq!$B$2:$B$40,0),_xlfn.XLOOKUP(G926,freq!$A$2:$A$40,freq!$B$2:$B$40,0),_xlfn.XLOOKUP(H926,freq!$A$2:$A$40,freq!$B$2:$B$40,0),_xlfn.XLOOKUP(I926,freq!$A$2:$A$40,freq!$B$2:$B$40,0),_xlfn.XLOOKUP(J926,freq!$A$2:$A$40,freq!$B$2:$B$40,0),_xlfn.XLOOKUP(K926,freq!$A$2:$A$40,freq!$B$2:$B$40,0),_xlfn.XLOOKUP(L926,freq!$A$2:$A$40,freq!$B$2:$B$40,0),_xlfn.XLOOKUP(M926,freq!$A$2:$A$40,freq!$B$2:$B$40,0),_xlfn.XLOOKUP(N926,freq!$A$2:$A$40,freq!$B$2:$B$40,0),_xlfn.XLOOKUP(O926,freq!$A$2:$A$40,freq!$B$2:$B$40,0),_xlfn.XLOOKUP(P926,freq!$A$2:$A$40,freq!$B$2:$B$40,0),_xlfn.XLOOKUP(Q926,freq!$A$2:$A$40,freq!$B$2:$B$40,0),_xlfn.XLOOKUP(R926,freq!$A$2:$A$40,freq!$B$2:$B$40,0),_xlfn.XLOOKUP(S926,freq!$A$2:$A$40,freq!$B$2:$B$40,0),_xlfn.XLOOKUP(T926,freq!$A$2:$A$40,freq!$B$2:$B$40,0),_xlfn.XLOOKUP(U926,freq!$A$2:$A$40,freq!$B$2:$B$40,0),_xlfn.XLOOKUP(V926,freq!$A$2:$A$40,freq!$B$2:$B$40,0))</f>
        <v>53.679999999999993</v>
      </c>
    </row>
    <row r="927" spans="1:23" x14ac:dyDescent="0.35">
      <c r="A927" s="32" t="s">
        <v>1966</v>
      </c>
      <c r="B927" s="32">
        <v>5</v>
      </c>
      <c r="C927" s="32" t="s">
        <v>4</v>
      </c>
      <c r="D927" s="32" t="s">
        <v>1</v>
      </c>
      <c r="E927" s="32" t="s">
        <v>45</v>
      </c>
      <c r="F927" s="32" t="s">
        <v>28</v>
      </c>
      <c r="G927" s="32" t="s">
        <v>58</v>
      </c>
      <c r="H927" s="32" t="s">
        <v>33</v>
      </c>
      <c r="I927" s="32" t="s">
        <v>53</v>
      </c>
      <c r="J927" s="32" t="s">
        <v>30</v>
      </c>
      <c r="K927" s="32" t="s">
        <v>43</v>
      </c>
      <c r="L927" s="32" t="s">
        <v>2</v>
      </c>
      <c r="M927" s="32" t="s">
        <v>38</v>
      </c>
      <c r="N927" s="32" t="s">
        <v>43</v>
      </c>
      <c r="O927" s="32">
        <v>1</v>
      </c>
      <c r="P927" s="32" t="s">
        <v>43</v>
      </c>
      <c r="Q927" s="32" t="s">
        <v>2</v>
      </c>
      <c r="R927" s="32">
        <v>1</v>
      </c>
      <c r="S927" s="32">
        <v>0</v>
      </c>
      <c r="T927" s="32" t="s">
        <v>32</v>
      </c>
      <c r="U927" s="32" t="s">
        <v>59</v>
      </c>
      <c r="V927" s="32" t="s">
        <v>29</v>
      </c>
      <c r="W927" s="32">
        <f>SUM(_xlfn.XLOOKUP(B927,freq!$A$2:$A$40,freq!$B$2:$B$40,0),_xlfn.XLOOKUP(C927,freq!$A$2:$A$40,freq!$B$2:$B$40,0),_xlfn.XLOOKUP(D927,freq!$A$2:$A$40,freq!$B$2:$B$40,0),_xlfn.XLOOKUP(E927,freq!$A$2:$A$40,freq!$B$2:$B$40,0),_xlfn.XLOOKUP(F927,freq!$A$2:$A$40,freq!$B$2:$B$40,0),_xlfn.XLOOKUP(G927,freq!$A$2:$A$40,freq!$B$2:$B$40,0),_xlfn.XLOOKUP(H927,freq!$A$2:$A$40,freq!$B$2:$B$40,0),_xlfn.XLOOKUP(I927,freq!$A$2:$A$40,freq!$B$2:$B$40,0),_xlfn.XLOOKUP(J927,freq!$A$2:$A$40,freq!$B$2:$B$40,0),_xlfn.XLOOKUP(K927,freq!$A$2:$A$40,freq!$B$2:$B$40,0),_xlfn.XLOOKUP(L927,freq!$A$2:$A$40,freq!$B$2:$B$40,0),_xlfn.XLOOKUP(M927,freq!$A$2:$A$40,freq!$B$2:$B$40,0),_xlfn.XLOOKUP(N927,freq!$A$2:$A$40,freq!$B$2:$B$40,0),_xlfn.XLOOKUP(O927,freq!$A$2:$A$40,freq!$B$2:$B$40,0),_xlfn.XLOOKUP(P927,freq!$A$2:$A$40,freq!$B$2:$B$40,0),_xlfn.XLOOKUP(Q927,freq!$A$2:$A$40,freq!$B$2:$B$40,0),_xlfn.XLOOKUP(R927,freq!$A$2:$A$40,freq!$B$2:$B$40,0),_xlfn.XLOOKUP(S927,freq!$A$2:$A$40,freq!$B$2:$B$40,0),_xlfn.XLOOKUP(T927,freq!$A$2:$A$40,freq!$B$2:$B$40,0),_xlfn.XLOOKUP(U927,freq!$A$2:$A$40,freq!$B$2:$B$40,0),_xlfn.XLOOKUP(V927,freq!$A$2:$A$40,freq!$B$2:$B$40,0))</f>
        <v>53.650000000000006</v>
      </c>
    </row>
    <row r="928" spans="1:23" x14ac:dyDescent="0.35">
      <c r="A928" s="32" t="s">
        <v>1367</v>
      </c>
      <c r="B928" s="32" t="s">
        <v>4</v>
      </c>
      <c r="C928" s="32" t="s">
        <v>53</v>
      </c>
      <c r="D928" s="32" t="s">
        <v>31</v>
      </c>
      <c r="E928" s="32" t="s">
        <v>33</v>
      </c>
      <c r="F928" s="32" t="s">
        <v>58</v>
      </c>
      <c r="G928" s="32" t="s">
        <v>28</v>
      </c>
      <c r="H928" s="32">
        <v>7</v>
      </c>
      <c r="I928" s="32">
        <v>4</v>
      </c>
      <c r="J928" s="32" t="s">
        <v>44</v>
      </c>
      <c r="K928" s="32">
        <v>8</v>
      </c>
      <c r="L928" s="32" t="s">
        <v>35</v>
      </c>
      <c r="M928" s="32">
        <v>7</v>
      </c>
      <c r="N928" s="32" t="s">
        <v>45</v>
      </c>
      <c r="O928" s="32" t="s">
        <v>30</v>
      </c>
      <c r="P928" s="32" t="s">
        <v>37</v>
      </c>
      <c r="Q928" s="32" t="s">
        <v>56</v>
      </c>
      <c r="R928" s="32" t="s">
        <v>34</v>
      </c>
      <c r="S928" s="32" t="s">
        <v>30</v>
      </c>
      <c r="T928" s="32" t="s">
        <v>42</v>
      </c>
      <c r="U928" s="32">
        <v>0</v>
      </c>
      <c r="V928" s="32" t="s">
        <v>28</v>
      </c>
      <c r="W928" s="32">
        <f>SUM(_xlfn.XLOOKUP(B928,freq!$A$2:$A$40,freq!$B$2:$B$40,0),_xlfn.XLOOKUP(C928,freq!$A$2:$A$40,freq!$B$2:$B$40,0),_xlfn.XLOOKUP(D928,freq!$A$2:$A$40,freq!$B$2:$B$40,0),_xlfn.XLOOKUP(E928,freq!$A$2:$A$40,freq!$B$2:$B$40,0),_xlfn.XLOOKUP(F928,freq!$A$2:$A$40,freq!$B$2:$B$40,0),_xlfn.XLOOKUP(G928,freq!$A$2:$A$40,freq!$B$2:$B$40,0),_xlfn.XLOOKUP(H928,freq!$A$2:$A$40,freq!$B$2:$B$40,0),_xlfn.XLOOKUP(I928,freq!$A$2:$A$40,freq!$B$2:$B$40,0),_xlfn.XLOOKUP(J928,freq!$A$2:$A$40,freq!$B$2:$B$40,0),_xlfn.XLOOKUP(K928,freq!$A$2:$A$40,freq!$B$2:$B$40,0),_xlfn.XLOOKUP(L928,freq!$A$2:$A$40,freq!$B$2:$B$40,0),_xlfn.XLOOKUP(M928,freq!$A$2:$A$40,freq!$B$2:$B$40,0),_xlfn.XLOOKUP(N928,freq!$A$2:$A$40,freq!$B$2:$B$40,0),_xlfn.XLOOKUP(O928,freq!$A$2:$A$40,freq!$B$2:$B$40,0),_xlfn.XLOOKUP(P928,freq!$A$2:$A$40,freq!$B$2:$B$40,0),_xlfn.XLOOKUP(Q928,freq!$A$2:$A$40,freq!$B$2:$B$40,0),_xlfn.XLOOKUP(R928,freq!$A$2:$A$40,freq!$B$2:$B$40,0),_xlfn.XLOOKUP(S928,freq!$A$2:$A$40,freq!$B$2:$B$40,0),_xlfn.XLOOKUP(T928,freq!$A$2:$A$40,freq!$B$2:$B$40,0),_xlfn.XLOOKUP(U928,freq!$A$2:$A$40,freq!$B$2:$B$40,0),_xlfn.XLOOKUP(V928,freq!$A$2:$A$40,freq!$B$2:$B$40,0))</f>
        <v>53.550000000000011</v>
      </c>
    </row>
    <row r="929" spans="1:23" x14ac:dyDescent="0.35">
      <c r="A929" s="32" t="s">
        <v>489</v>
      </c>
      <c r="B929" s="32">
        <v>5</v>
      </c>
      <c r="C929" s="32" t="s">
        <v>31</v>
      </c>
      <c r="D929" s="32" t="s">
        <v>59</v>
      </c>
      <c r="E929" s="32" t="s">
        <v>34</v>
      </c>
      <c r="F929" s="32" t="s">
        <v>49</v>
      </c>
      <c r="G929" s="32">
        <v>9</v>
      </c>
      <c r="H929" s="32" t="s">
        <v>53</v>
      </c>
      <c r="I929" s="32" t="s">
        <v>33</v>
      </c>
      <c r="J929" s="32" t="s">
        <v>40</v>
      </c>
      <c r="K929" s="32" t="s">
        <v>1</v>
      </c>
      <c r="L929" s="32" t="s">
        <v>37</v>
      </c>
      <c r="M929" s="32" t="s">
        <v>58</v>
      </c>
      <c r="N929" s="32" t="s">
        <v>45</v>
      </c>
      <c r="O929" s="32" t="s">
        <v>4</v>
      </c>
      <c r="P929" s="32">
        <v>8</v>
      </c>
      <c r="Q929" s="32">
        <v>9</v>
      </c>
      <c r="R929" s="32" t="s">
        <v>31</v>
      </c>
      <c r="S929" s="32" t="s">
        <v>38</v>
      </c>
      <c r="T929" s="32" t="s">
        <v>42</v>
      </c>
      <c r="U929" s="32" t="s">
        <v>42</v>
      </c>
      <c r="V929" s="32" t="s">
        <v>28</v>
      </c>
      <c r="W929" s="32">
        <f>SUM(_xlfn.XLOOKUP(B929,freq!$A$2:$A$40,freq!$B$2:$B$40,0),_xlfn.XLOOKUP(C929,freq!$A$2:$A$40,freq!$B$2:$B$40,0),_xlfn.XLOOKUP(D929,freq!$A$2:$A$40,freq!$B$2:$B$40,0),_xlfn.XLOOKUP(E929,freq!$A$2:$A$40,freq!$B$2:$B$40,0),_xlfn.XLOOKUP(F929,freq!$A$2:$A$40,freq!$B$2:$B$40,0),_xlfn.XLOOKUP(G929,freq!$A$2:$A$40,freq!$B$2:$B$40,0),_xlfn.XLOOKUP(H929,freq!$A$2:$A$40,freq!$B$2:$B$40,0),_xlfn.XLOOKUP(I929,freq!$A$2:$A$40,freq!$B$2:$B$40,0),_xlfn.XLOOKUP(J929,freq!$A$2:$A$40,freq!$B$2:$B$40,0),_xlfn.XLOOKUP(K929,freq!$A$2:$A$40,freq!$B$2:$B$40,0),_xlfn.XLOOKUP(L929,freq!$A$2:$A$40,freq!$B$2:$B$40,0),_xlfn.XLOOKUP(M929,freq!$A$2:$A$40,freq!$B$2:$B$40,0),_xlfn.XLOOKUP(N929,freq!$A$2:$A$40,freq!$B$2:$B$40,0),_xlfn.XLOOKUP(O929,freq!$A$2:$A$40,freq!$B$2:$B$40,0),_xlfn.XLOOKUP(P929,freq!$A$2:$A$40,freq!$B$2:$B$40,0),_xlfn.XLOOKUP(Q929,freq!$A$2:$A$40,freq!$B$2:$B$40,0),_xlfn.XLOOKUP(R929,freq!$A$2:$A$40,freq!$B$2:$B$40,0),_xlfn.XLOOKUP(S929,freq!$A$2:$A$40,freq!$B$2:$B$40,0),_xlfn.XLOOKUP(T929,freq!$A$2:$A$40,freq!$B$2:$B$40,0),_xlfn.XLOOKUP(U929,freq!$A$2:$A$40,freq!$B$2:$B$40,0),_xlfn.XLOOKUP(V929,freq!$A$2:$A$40,freq!$B$2:$B$40,0))</f>
        <v>53.55</v>
      </c>
    </row>
    <row r="930" spans="1:23" x14ac:dyDescent="0.35">
      <c r="A930" s="32" t="s">
        <v>1436</v>
      </c>
      <c r="B930" s="32" t="s">
        <v>44</v>
      </c>
      <c r="C930" s="32" t="s">
        <v>29</v>
      </c>
      <c r="D930" s="32" t="s">
        <v>37</v>
      </c>
      <c r="E930" s="32" t="s">
        <v>45</v>
      </c>
      <c r="F930" s="32" t="s">
        <v>33</v>
      </c>
      <c r="G930" s="32" t="s">
        <v>35</v>
      </c>
      <c r="H930" s="32" t="s">
        <v>30</v>
      </c>
      <c r="I930" s="32" t="s">
        <v>50</v>
      </c>
      <c r="J930" s="32" t="s">
        <v>0</v>
      </c>
      <c r="K930" s="32">
        <v>7</v>
      </c>
      <c r="L930" s="32" t="s">
        <v>49</v>
      </c>
      <c r="M930" s="32" t="s">
        <v>41</v>
      </c>
      <c r="N930" s="32" t="s">
        <v>49</v>
      </c>
      <c r="O930" s="32" t="s">
        <v>34</v>
      </c>
      <c r="P930" s="32" t="s">
        <v>56</v>
      </c>
      <c r="Q930" s="32">
        <v>0</v>
      </c>
      <c r="R930" s="32" t="s">
        <v>40</v>
      </c>
      <c r="S930" s="32" t="s">
        <v>31</v>
      </c>
      <c r="T930" s="32">
        <v>0</v>
      </c>
      <c r="U930" s="32" t="s">
        <v>49</v>
      </c>
      <c r="V930" s="32">
        <v>1</v>
      </c>
      <c r="W930" s="32">
        <f>SUM(_xlfn.XLOOKUP(B930,freq!$A$2:$A$40,freq!$B$2:$B$40,0),_xlfn.XLOOKUP(C930,freq!$A$2:$A$40,freq!$B$2:$B$40,0),_xlfn.XLOOKUP(D930,freq!$A$2:$A$40,freq!$B$2:$B$40,0),_xlfn.XLOOKUP(E930,freq!$A$2:$A$40,freq!$B$2:$B$40,0),_xlfn.XLOOKUP(F930,freq!$A$2:$A$40,freq!$B$2:$B$40,0),_xlfn.XLOOKUP(G930,freq!$A$2:$A$40,freq!$B$2:$B$40,0),_xlfn.XLOOKUP(H930,freq!$A$2:$A$40,freq!$B$2:$B$40,0),_xlfn.XLOOKUP(I930,freq!$A$2:$A$40,freq!$B$2:$B$40,0),_xlfn.XLOOKUP(J930,freq!$A$2:$A$40,freq!$B$2:$B$40,0),_xlfn.XLOOKUP(K930,freq!$A$2:$A$40,freq!$B$2:$B$40,0),_xlfn.XLOOKUP(L930,freq!$A$2:$A$40,freq!$B$2:$B$40,0),_xlfn.XLOOKUP(M930,freq!$A$2:$A$40,freq!$B$2:$B$40,0),_xlfn.XLOOKUP(N930,freq!$A$2:$A$40,freq!$B$2:$B$40,0),_xlfn.XLOOKUP(O930,freq!$A$2:$A$40,freq!$B$2:$B$40,0),_xlfn.XLOOKUP(P930,freq!$A$2:$A$40,freq!$B$2:$B$40,0),_xlfn.XLOOKUP(Q930,freq!$A$2:$A$40,freq!$B$2:$B$40,0),_xlfn.XLOOKUP(R930,freq!$A$2:$A$40,freq!$B$2:$B$40,0),_xlfn.XLOOKUP(S930,freq!$A$2:$A$40,freq!$B$2:$B$40,0),_xlfn.XLOOKUP(T930,freq!$A$2:$A$40,freq!$B$2:$B$40,0),_xlfn.XLOOKUP(U930,freq!$A$2:$A$40,freq!$B$2:$B$40,0),_xlfn.XLOOKUP(V930,freq!$A$2:$A$40,freq!$B$2:$B$40,0))</f>
        <v>53.54999999999999</v>
      </c>
    </row>
    <row r="931" spans="1:23" x14ac:dyDescent="0.35">
      <c r="A931" s="32" t="s">
        <v>1611</v>
      </c>
      <c r="B931" s="32">
        <v>3</v>
      </c>
      <c r="C931" s="32" t="s">
        <v>43</v>
      </c>
      <c r="D931" s="32">
        <v>3</v>
      </c>
      <c r="E931" s="32">
        <v>9</v>
      </c>
      <c r="F931" s="32" t="s">
        <v>36</v>
      </c>
      <c r="G931" s="32" t="s">
        <v>28</v>
      </c>
      <c r="H931" s="32" t="s">
        <v>30</v>
      </c>
      <c r="I931" s="32" t="s">
        <v>4</v>
      </c>
      <c r="J931" s="32" t="s">
        <v>34</v>
      </c>
      <c r="K931" s="32" t="s">
        <v>48</v>
      </c>
      <c r="L931" s="32" t="s">
        <v>44</v>
      </c>
      <c r="M931" s="32" t="s">
        <v>29</v>
      </c>
      <c r="N931" s="32" t="s">
        <v>44</v>
      </c>
      <c r="O931" s="32" t="s">
        <v>46</v>
      </c>
      <c r="P931" s="32" t="s">
        <v>59</v>
      </c>
      <c r="Q931" s="32">
        <v>4</v>
      </c>
      <c r="R931" s="32">
        <v>8</v>
      </c>
      <c r="S931" s="32" t="s">
        <v>36</v>
      </c>
      <c r="T931" s="32" t="s">
        <v>35</v>
      </c>
      <c r="U931" s="32" t="s">
        <v>53</v>
      </c>
      <c r="V931" s="32" t="s">
        <v>45</v>
      </c>
      <c r="W931" s="32">
        <f>SUM(_xlfn.XLOOKUP(B931,freq!$A$2:$A$40,freq!$B$2:$B$40,0),_xlfn.XLOOKUP(C931,freq!$A$2:$A$40,freq!$B$2:$B$40,0),_xlfn.XLOOKUP(D931,freq!$A$2:$A$40,freq!$B$2:$B$40,0),_xlfn.XLOOKUP(E931,freq!$A$2:$A$40,freq!$B$2:$B$40,0),_xlfn.XLOOKUP(F931,freq!$A$2:$A$40,freq!$B$2:$B$40,0),_xlfn.XLOOKUP(G931,freq!$A$2:$A$40,freq!$B$2:$B$40,0),_xlfn.XLOOKUP(H931,freq!$A$2:$A$40,freq!$B$2:$B$40,0),_xlfn.XLOOKUP(I931,freq!$A$2:$A$40,freq!$B$2:$B$40,0),_xlfn.XLOOKUP(J931,freq!$A$2:$A$40,freq!$B$2:$B$40,0),_xlfn.XLOOKUP(K931,freq!$A$2:$A$40,freq!$B$2:$B$40,0),_xlfn.XLOOKUP(L931,freq!$A$2:$A$40,freq!$B$2:$B$40,0),_xlfn.XLOOKUP(M931,freq!$A$2:$A$40,freq!$B$2:$B$40,0),_xlfn.XLOOKUP(N931,freq!$A$2:$A$40,freq!$B$2:$B$40,0),_xlfn.XLOOKUP(O931,freq!$A$2:$A$40,freq!$B$2:$B$40,0),_xlfn.XLOOKUP(P931,freq!$A$2:$A$40,freq!$B$2:$B$40,0),_xlfn.XLOOKUP(Q931,freq!$A$2:$A$40,freq!$B$2:$B$40,0),_xlfn.XLOOKUP(R931,freq!$A$2:$A$40,freq!$B$2:$B$40,0),_xlfn.XLOOKUP(S931,freq!$A$2:$A$40,freq!$B$2:$B$40,0),_xlfn.XLOOKUP(T931,freq!$A$2:$A$40,freq!$B$2:$B$40,0),_xlfn.XLOOKUP(U931,freq!$A$2:$A$40,freq!$B$2:$B$40,0),_xlfn.XLOOKUP(V931,freq!$A$2:$A$40,freq!$B$2:$B$40,0))</f>
        <v>53.53</v>
      </c>
    </row>
    <row r="932" spans="1:23" x14ac:dyDescent="0.35">
      <c r="A932" s="32" t="s">
        <v>1634</v>
      </c>
      <c r="B932" s="32" t="s">
        <v>42</v>
      </c>
      <c r="C932" s="32">
        <v>0</v>
      </c>
      <c r="D932" s="32" t="s">
        <v>44</v>
      </c>
      <c r="E932" s="32">
        <v>3</v>
      </c>
      <c r="F932" s="32" t="s">
        <v>41</v>
      </c>
      <c r="G932" s="32" t="s">
        <v>28</v>
      </c>
      <c r="H932" s="32">
        <v>2</v>
      </c>
      <c r="I932" s="32" t="s">
        <v>30</v>
      </c>
      <c r="J932" s="32" t="s">
        <v>48</v>
      </c>
      <c r="K932" s="32" t="s">
        <v>48</v>
      </c>
      <c r="L932" s="32" t="s">
        <v>53</v>
      </c>
      <c r="M932" s="32" t="s">
        <v>40</v>
      </c>
      <c r="N932" s="32">
        <v>6</v>
      </c>
      <c r="O932" s="32" t="s">
        <v>31</v>
      </c>
      <c r="P932" s="32" t="s">
        <v>49</v>
      </c>
      <c r="Q932" s="32" t="s">
        <v>4</v>
      </c>
      <c r="R932" s="32">
        <v>8</v>
      </c>
      <c r="S932" s="32" t="s">
        <v>45</v>
      </c>
      <c r="T932" s="32" t="s">
        <v>38</v>
      </c>
      <c r="U932" s="32" t="s">
        <v>38</v>
      </c>
      <c r="V932" s="32" t="s">
        <v>3</v>
      </c>
      <c r="W932" s="32">
        <f>SUM(_xlfn.XLOOKUP(B932,freq!$A$2:$A$40,freq!$B$2:$B$40,0),_xlfn.XLOOKUP(C932,freq!$A$2:$A$40,freq!$B$2:$B$40,0),_xlfn.XLOOKUP(D932,freq!$A$2:$A$40,freq!$B$2:$B$40,0),_xlfn.XLOOKUP(E932,freq!$A$2:$A$40,freq!$B$2:$B$40,0),_xlfn.XLOOKUP(F932,freq!$A$2:$A$40,freq!$B$2:$B$40,0),_xlfn.XLOOKUP(G932,freq!$A$2:$A$40,freq!$B$2:$B$40,0),_xlfn.XLOOKUP(H932,freq!$A$2:$A$40,freq!$B$2:$B$40,0),_xlfn.XLOOKUP(I932,freq!$A$2:$A$40,freq!$B$2:$B$40,0),_xlfn.XLOOKUP(J932,freq!$A$2:$A$40,freq!$B$2:$B$40,0),_xlfn.XLOOKUP(K932,freq!$A$2:$A$40,freq!$B$2:$B$40,0),_xlfn.XLOOKUP(L932,freq!$A$2:$A$40,freq!$B$2:$B$40,0),_xlfn.XLOOKUP(M932,freq!$A$2:$A$40,freq!$B$2:$B$40,0),_xlfn.XLOOKUP(N932,freq!$A$2:$A$40,freq!$B$2:$B$40,0),_xlfn.XLOOKUP(O932,freq!$A$2:$A$40,freq!$B$2:$B$40,0),_xlfn.XLOOKUP(P932,freq!$A$2:$A$40,freq!$B$2:$B$40,0),_xlfn.XLOOKUP(Q932,freq!$A$2:$A$40,freq!$B$2:$B$40,0),_xlfn.XLOOKUP(R932,freq!$A$2:$A$40,freq!$B$2:$B$40,0),_xlfn.XLOOKUP(S932,freq!$A$2:$A$40,freq!$B$2:$B$40,0),_xlfn.XLOOKUP(T932,freq!$A$2:$A$40,freq!$B$2:$B$40,0),_xlfn.XLOOKUP(U932,freq!$A$2:$A$40,freq!$B$2:$B$40,0),_xlfn.XLOOKUP(V932,freq!$A$2:$A$40,freq!$B$2:$B$40,0))</f>
        <v>53.53</v>
      </c>
    </row>
    <row r="933" spans="1:23" x14ac:dyDescent="0.35">
      <c r="A933" s="32" t="s">
        <v>1460</v>
      </c>
      <c r="B933" s="32" t="s">
        <v>31</v>
      </c>
      <c r="C933" s="32" t="s">
        <v>2</v>
      </c>
      <c r="D933" s="32" t="s">
        <v>30</v>
      </c>
      <c r="E933" s="32" t="s">
        <v>58</v>
      </c>
      <c r="F933" s="32" t="s">
        <v>46</v>
      </c>
      <c r="G933" s="32" t="s">
        <v>58</v>
      </c>
      <c r="H933" s="32" t="s">
        <v>31</v>
      </c>
      <c r="I933" s="32" t="s">
        <v>49</v>
      </c>
      <c r="J933" s="32">
        <v>9</v>
      </c>
      <c r="K933" s="32" t="s">
        <v>0</v>
      </c>
      <c r="L933" s="32">
        <v>8</v>
      </c>
      <c r="M933" s="32" t="s">
        <v>36</v>
      </c>
      <c r="N933" s="32" t="s">
        <v>34</v>
      </c>
      <c r="O933" s="32">
        <v>3</v>
      </c>
      <c r="P933" s="32">
        <v>3</v>
      </c>
      <c r="Q933" s="32" t="s">
        <v>37</v>
      </c>
      <c r="R933" s="32" t="s">
        <v>1</v>
      </c>
      <c r="S933" s="32" t="s">
        <v>40</v>
      </c>
      <c r="T933" s="32" t="s">
        <v>40</v>
      </c>
      <c r="U933" s="32" t="s">
        <v>42</v>
      </c>
      <c r="V933" s="32" t="s">
        <v>56</v>
      </c>
      <c r="W933" s="32">
        <f>SUM(_xlfn.XLOOKUP(B933,freq!$A$2:$A$40,freq!$B$2:$B$40,0),_xlfn.XLOOKUP(C933,freq!$A$2:$A$40,freq!$B$2:$B$40,0),_xlfn.XLOOKUP(D933,freq!$A$2:$A$40,freq!$B$2:$B$40,0),_xlfn.XLOOKUP(E933,freq!$A$2:$A$40,freq!$B$2:$B$40,0),_xlfn.XLOOKUP(F933,freq!$A$2:$A$40,freq!$B$2:$B$40,0),_xlfn.XLOOKUP(G933,freq!$A$2:$A$40,freq!$B$2:$B$40,0),_xlfn.XLOOKUP(H933,freq!$A$2:$A$40,freq!$B$2:$B$40,0),_xlfn.XLOOKUP(I933,freq!$A$2:$A$40,freq!$B$2:$B$40,0),_xlfn.XLOOKUP(J933,freq!$A$2:$A$40,freq!$B$2:$B$40,0),_xlfn.XLOOKUP(K933,freq!$A$2:$A$40,freq!$B$2:$B$40,0),_xlfn.XLOOKUP(L933,freq!$A$2:$A$40,freq!$B$2:$B$40,0),_xlfn.XLOOKUP(M933,freq!$A$2:$A$40,freq!$B$2:$B$40,0),_xlfn.XLOOKUP(N933,freq!$A$2:$A$40,freq!$B$2:$B$40,0),_xlfn.XLOOKUP(O933,freq!$A$2:$A$40,freq!$B$2:$B$40,0),_xlfn.XLOOKUP(P933,freq!$A$2:$A$40,freq!$B$2:$B$40,0),_xlfn.XLOOKUP(Q933,freq!$A$2:$A$40,freq!$B$2:$B$40,0),_xlfn.XLOOKUP(R933,freq!$A$2:$A$40,freq!$B$2:$B$40,0),_xlfn.XLOOKUP(S933,freq!$A$2:$A$40,freq!$B$2:$B$40,0),_xlfn.XLOOKUP(T933,freq!$A$2:$A$40,freq!$B$2:$B$40,0),_xlfn.XLOOKUP(U933,freq!$A$2:$A$40,freq!$B$2:$B$40,0),_xlfn.XLOOKUP(V933,freq!$A$2:$A$40,freq!$B$2:$B$40,0))</f>
        <v>53.510000000000005</v>
      </c>
    </row>
    <row r="934" spans="1:23" x14ac:dyDescent="0.35">
      <c r="A934" s="32" t="s">
        <v>1806</v>
      </c>
      <c r="B934" s="32" t="s">
        <v>33</v>
      </c>
      <c r="C934" s="32" t="s">
        <v>48</v>
      </c>
      <c r="D934" s="32">
        <v>6</v>
      </c>
      <c r="E934" s="32" t="s">
        <v>49</v>
      </c>
      <c r="F934" s="32" t="s">
        <v>33</v>
      </c>
      <c r="G934" s="32" t="s">
        <v>41</v>
      </c>
      <c r="H934" s="32" t="s">
        <v>0</v>
      </c>
      <c r="I934" s="32" t="s">
        <v>44</v>
      </c>
      <c r="J934" s="32" t="s">
        <v>36</v>
      </c>
      <c r="K934" s="32" t="s">
        <v>2</v>
      </c>
      <c r="L934" s="32" t="s">
        <v>50</v>
      </c>
      <c r="M934" s="32">
        <v>2</v>
      </c>
      <c r="N934" s="32" t="s">
        <v>28</v>
      </c>
      <c r="O934" s="32" t="s">
        <v>33</v>
      </c>
      <c r="P934" s="32" t="s">
        <v>36</v>
      </c>
      <c r="Q934" s="32" t="s">
        <v>31</v>
      </c>
      <c r="R934" s="32" t="s">
        <v>37</v>
      </c>
      <c r="S934" s="32" t="s">
        <v>32</v>
      </c>
      <c r="T934" s="32">
        <v>3</v>
      </c>
      <c r="U934" s="32" t="s">
        <v>32</v>
      </c>
      <c r="V934" s="32">
        <v>0</v>
      </c>
      <c r="W934" s="32">
        <f>SUM(_xlfn.XLOOKUP(B934,freq!$A$2:$A$40,freq!$B$2:$B$40,0),_xlfn.XLOOKUP(C934,freq!$A$2:$A$40,freq!$B$2:$B$40,0),_xlfn.XLOOKUP(D934,freq!$A$2:$A$40,freq!$B$2:$B$40,0),_xlfn.XLOOKUP(E934,freq!$A$2:$A$40,freq!$B$2:$B$40,0),_xlfn.XLOOKUP(F934,freq!$A$2:$A$40,freq!$B$2:$B$40,0),_xlfn.XLOOKUP(G934,freq!$A$2:$A$40,freq!$B$2:$B$40,0),_xlfn.XLOOKUP(H934,freq!$A$2:$A$40,freq!$B$2:$B$40,0),_xlfn.XLOOKUP(I934,freq!$A$2:$A$40,freq!$B$2:$B$40,0),_xlfn.XLOOKUP(J934,freq!$A$2:$A$40,freq!$B$2:$B$40,0),_xlfn.XLOOKUP(K934,freq!$A$2:$A$40,freq!$B$2:$B$40,0),_xlfn.XLOOKUP(L934,freq!$A$2:$A$40,freq!$B$2:$B$40,0),_xlfn.XLOOKUP(M934,freq!$A$2:$A$40,freq!$B$2:$B$40,0),_xlfn.XLOOKUP(N934,freq!$A$2:$A$40,freq!$B$2:$B$40,0),_xlfn.XLOOKUP(O934,freq!$A$2:$A$40,freq!$B$2:$B$40,0),_xlfn.XLOOKUP(P934,freq!$A$2:$A$40,freq!$B$2:$B$40,0),_xlfn.XLOOKUP(Q934,freq!$A$2:$A$40,freq!$B$2:$B$40,0),_xlfn.XLOOKUP(R934,freq!$A$2:$A$40,freq!$B$2:$B$40,0),_xlfn.XLOOKUP(S934,freq!$A$2:$A$40,freq!$B$2:$B$40,0),_xlfn.XLOOKUP(T934,freq!$A$2:$A$40,freq!$B$2:$B$40,0),_xlfn.XLOOKUP(U934,freq!$A$2:$A$40,freq!$B$2:$B$40,0),_xlfn.XLOOKUP(V934,freq!$A$2:$A$40,freq!$B$2:$B$40,0))</f>
        <v>53.500000000000014</v>
      </c>
    </row>
    <row r="935" spans="1:23" x14ac:dyDescent="0.35">
      <c r="A935" s="32" t="s">
        <v>1713</v>
      </c>
      <c r="B935" s="32" t="s">
        <v>42</v>
      </c>
      <c r="C935" s="32" t="s">
        <v>46</v>
      </c>
      <c r="D935" s="32">
        <v>9</v>
      </c>
      <c r="E935" s="32" t="s">
        <v>59</v>
      </c>
      <c r="F935" s="32" t="s">
        <v>44</v>
      </c>
      <c r="G935" s="32" t="s">
        <v>31</v>
      </c>
      <c r="H935" s="32" t="s">
        <v>37</v>
      </c>
      <c r="I935" s="32">
        <v>0</v>
      </c>
      <c r="J935" s="32" t="s">
        <v>29</v>
      </c>
      <c r="K935" s="32" t="s">
        <v>32</v>
      </c>
      <c r="L935" s="32" t="s">
        <v>2</v>
      </c>
      <c r="M935" s="32">
        <v>6</v>
      </c>
      <c r="N935" s="32" t="s">
        <v>42</v>
      </c>
      <c r="O935" s="32">
        <v>2</v>
      </c>
      <c r="P935" s="32" t="s">
        <v>0</v>
      </c>
      <c r="Q935" s="32">
        <v>7</v>
      </c>
      <c r="R935" s="32" t="s">
        <v>41</v>
      </c>
      <c r="S935" s="32" t="s">
        <v>50</v>
      </c>
      <c r="T935" s="32" t="s">
        <v>3</v>
      </c>
      <c r="U935" s="32" t="s">
        <v>3</v>
      </c>
      <c r="V935" s="32">
        <v>5</v>
      </c>
      <c r="W935" s="32">
        <f>SUM(_xlfn.XLOOKUP(B935,freq!$A$2:$A$40,freq!$B$2:$B$40,0),_xlfn.XLOOKUP(C935,freq!$A$2:$A$40,freq!$B$2:$B$40,0),_xlfn.XLOOKUP(D935,freq!$A$2:$A$40,freq!$B$2:$B$40,0),_xlfn.XLOOKUP(E935,freq!$A$2:$A$40,freq!$B$2:$B$40,0),_xlfn.XLOOKUP(F935,freq!$A$2:$A$40,freq!$B$2:$B$40,0),_xlfn.XLOOKUP(G935,freq!$A$2:$A$40,freq!$B$2:$B$40,0),_xlfn.XLOOKUP(H935,freq!$A$2:$A$40,freq!$B$2:$B$40,0),_xlfn.XLOOKUP(I935,freq!$A$2:$A$40,freq!$B$2:$B$40,0),_xlfn.XLOOKUP(J935,freq!$A$2:$A$40,freq!$B$2:$B$40,0),_xlfn.XLOOKUP(K935,freq!$A$2:$A$40,freq!$B$2:$B$40,0),_xlfn.XLOOKUP(L935,freq!$A$2:$A$40,freq!$B$2:$B$40,0),_xlfn.XLOOKUP(M935,freq!$A$2:$A$40,freq!$B$2:$B$40,0),_xlfn.XLOOKUP(N935,freq!$A$2:$A$40,freq!$B$2:$B$40,0),_xlfn.XLOOKUP(O935,freq!$A$2:$A$40,freq!$B$2:$B$40,0),_xlfn.XLOOKUP(P935,freq!$A$2:$A$40,freq!$B$2:$B$40,0),_xlfn.XLOOKUP(Q935,freq!$A$2:$A$40,freq!$B$2:$B$40,0),_xlfn.XLOOKUP(R935,freq!$A$2:$A$40,freq!$B$2:$B$40,0),_xlfn.XLOOKUP(S935,freq!$A$2:$A$40,freq!$B$2:$B$40,0),_xlfn.XLOOKUP(T935,freq!$A$2:$A$40,freq!$B$2:$B$40,0),_xlfn.XLOOKUP(U935,freq!$A$2:$A$40,freq!$B$2:$B$40,0),_xlfn.XLOOKUP(V935,freq!$A$2:$A$40,freq!$B$2:$B$40,0))</f>
        <v>53.5</v>
      </c>
    </row>
    <row r="936" spans="1:23" x14ac:dyDescent="0.35">
      <c r="A936" s="32" t="s">
        <v>693</v>
      </c>
      <c r="B936" s="32" t="s">
        <v>48</v>
      </c>
      <c r="C936" s="32" t="s">
        <v>53</v>
      </c>
      <c r="D936" s="32">
        <v>5</v>
      </c>
      <c r="E936" s="32" t="s">
        <v>46</v>
      </c>
      <c r="F936" s="32" t="s">
        <v>3</v>
      </c>
      <c r="G936" s="32">
        <v>8</v>
      </c>
      <c r="H936" s="32" t="s">
        <v>36</v>
      </c>
      <c r="I936" s="32" t="s">
        <v>37</v>
      </c>
      <c r="J936" s="32" t="s">
        <v>48</v>
      </c>
      <c r="K936" s="32" t="s">
        <v>48</v>
      </c>
      <c r="L936" s="32">
        <v>4</v>
      </c>
      <c r="M936" s="32" t="s">
        <v>0</v>
      </c>
      <c r="N936" s="32">
        <v>3</v>
      </c>
      <c r="O936" s="32" t="s">
        <v>32</v>
      </c>
      <c r="P936" s="32" t="s">
        <v>46</v>
      </c>
      <c r="Q936" s="32">
        <v>4</v>
      </c>
      <c r="R936" s="32">
        <v>4</v>
      </c>
      <c r="S936" s="32" t="s">
        <v>0</v>
      </c>
      <c r="T936" s="32">
        <v>1</v>
      </c>
      <c r="U936" s="32" t="s">
        <v>41</v>
      </c>
      <c r="V936" s="32" t="s">
        <v>48</v>
      </c>
      <c r="W936" s="32">
        <f>SUM(_xlfn.XLOOKUP(B936,freq!$A$2:$A$40,freq!$B$2:$B$40,0),_xlfn.XLOOKUP(C936,freq!$A$2:$A$40,freq!$B$2:$B$40,0),_xlfn.XLOOKUP(D936,freq!$A$2:$A$40,freq!$B$2:$B$40,0),_xlfn.XLOOKUP(E936,freq!$A$2:$A$40,freq!$B$2:$B$40,0),_xlfn.XLOOKUP(F936,freq!$A$2:$A$40,freq!$B$2:$B$40,0),_xlfn.XLOOKUP(G936,freq!$A$2:$A$40,freq!$B$2:$B$40,0),_xlfn.XLOOKUP(H936,freq!$A$2:$A$40,freq!$B$2:$B$40,0),_xlfn.XLOOKUP(I936,freq!$A$2:$A$40,freq!$B$2:$B$40,0),_xlfn.XLOOKUP(J936,freq!$A$2:$A$40,freq!$B$2:$B$40,0),_xlfn.XLOOKUP(K936,freq!$A$2:$A$40,freq!$B$2:$B$40,0),_xlfn.XLOOKUP(L936,freq!$A$2:$A$40,freq!$B$2:$B$40,0),_xlfn.XLOOKUP(M936,freq!$A$2:$A$40,freq!$B$2:$B$40,0),_xlfn.XLOOKUP(N936,freq!$A$2:$A$40,freq!$B$2:$B$40,0),_xlfn.XLOOKUP(O936,freq!$A$2:$A$40,freq!$B$2:$B$40,0),_xlfn.XLOOKUP(P936,freq!$A$2:$A$40,freq!$B$2:$B$40,0),_xlfn.XLOOKUP(Q936,freq!$A$2:$A$40,freq!$B$2:$B$40,0),_xlfn.XLOOKUP(R936,freq!$A$2:$A$40,freq!$B$2:$B$40,0),_xlfn.XLOOKUP(S936,freq!$A$2:$A$40,freq!$B$2:$B$40,0),_xlfn.XLOOKUP(T936,freq!$A$2:$A$40,freq!$B$2:$B$40,0),_xlfn.XLOOKUP(U936,freq!$A$2:$A$40,freq!$B$2:$B$40,0),_xlfn.XLOOKUP(V936,freq!$A$2:$A$40,freq!$B$2:$B$40,0))</f>
        <v>53.490000000000009</v>
      </c>
    </row>
    <row r="937" spans="1:23" x14ac:dyDescent="0.35">
      <c r="A937" s="32" t="s">
        <v>1032</v>
      </c>
      <c r="B937" s="32">
        <v>4</v>
      </c>
      <c r="C937" s="32">
        <v>4</v>
      </c>
      <c r="D937" s="32" t="s">
        <v>34</v>
      </c>
      <c r="E937" s="32">
        <v>6</v>
      </c>
      <c r="F937" s="32">
        <v>0</v>
      </c>
      <c r="G937" s="32" t="s">
        <v>3</v>
      </c>
      <c r="H937" s="32" t="s">
        <v>34</v>
      </c>
      <c r="I937" s="32">
        <v>4</v>
      </c>
      <c r="J937" s="32" t="s">
        <v>36</v>
      </c>
      <c r="K937" s="32" t="s">
        <v>3</v>
      </c>
      <c r="L937" s="32" t="s">
        <v>29</v>
      </c>
      <c r="M937" s="32" t="s">
        <v>1</v>
      </c>
      <c r="N937" s="32" t="s">
        <v>2</v>
      </c>
      <c r="O937" s="32" t="s">
        <v>1</v>
      </c>
      <c r="P937" s="32">
        <v>1</v>
      </c>
      <c r="Q937" s="32">
        <v>4</v>
      </c>
      <c r="R937" s="32" t="s">
        <v>31</v>
      </c>
      <c r="S937" s="32">
        <v>2</v>
      </c>
      <c r="T937" s="32" t="s">
        <v>38</v>
      </c>
      <c r="U937" s="32" t="s">
        <v>50</v>
      </c>
      <c r="V937" s="32">
        <v>7</v>
      </c>
      <c r="W937" s="32">
        <f>SUM(_xlfn.XLOOKUP(B937,freq!$A$2:$A$40,freq!$B$2:$B$40,0),_xlfn.XLOOKUP(C937,freq!$A$2:$A$40,freq!$B$2:$B$40,0),_xlfn.XLOOKUP(D937,freq!$A$2:$A$40,freq!$B$2:$B$40,0),_xlfn.XLOOKUP(E937,freq!$A$2:$A$40,freq!$B$2:$B$40,0),_xlfn.XLOOKUP(F937,freq!$A$2:$A$40,freq!$B$2:$B$40,0),_xlfn.XLOOKUP(G937,freq!$A$2:$A$40,freq!$B$2:$B$40,0),_xlfn.XLOOKUP(H937,freq!$A$2:$A$40,freq!$B$2:$B$40,0),_xlfn.XLOOKUP(I937,freq!$A$2:$A$40,freq!$B$2:$B$40,0),_xlfn.XLOOKUP(J937,freq!$A$2:$A$40,freq!$B$2:$B$40,0),_xlfn.XLOOKUP(K937,freq!$A$2:$A$40,freq!$B$2:$B$40,0),_xlfn.XLOOKUP(L937,freq!$A$2:$A$40,freq!$B$2:$B$40,0),_xlfn.XLOOKUP(M937,freq!$A$2:$A$40,freq!$B$2:$B$40,0),_xlfn.XLOOKUP(N937,freq!$A$2:$A$40,freq!$B$2:$B$40,0),_xlfn.XLOOKUP(O937,freq!$A$2:$A$40,freq!$B$2:$B$40,0),_xlfn.XLOOKUP(P937,freq!$A$2:$A$40,freq!$B$2:$B$40,0),_xlfn.XLOOKUP(Q937,freq!$A$2:$A$40,freq!$B$2:$B$40,0),_xlfn.XLOOKUP(R937,freq!$A$2:$A$40,freq!$B$2:$B$40,0),_xlfn.XLOOKUP(S937,freq!$A$2:$A$40,freq!$B$2:$B$40,0),_xlfn.XLOOKUP(T937,freq!$A$2:$A$40,freq!$B$2:$B$40,0),_xlfn.XLOOKUP(U937,freq!$A$2:$A$40,freq!$B$2:$B$40,0),_xlfn.XLOOKUP(V937,freq!$A$2:$A$40,freq!$B$2:$B$40,0))</f>
        <v>53.49</v>
      </c>
    </row>
    <row r="938" spans="1:23" x14ac:dyDescent="0.35">
      <c r="A938" s="32" t="s">
        <v>566</v>
      </c>
      <c r="B938" s="32" t="s">
        <v>37</v>
      </c>
      <c r="C938" s="32">
        <v>5</v>
      </c>
      <c r="D938" s="32">
        <v>3</v>
      </c>
      <c r="E938" s="32" t="s">
        <v>0</v>
      </c>
      <c r="F938" s="32" t="s">
        <v>4</v>
      </c>
      <c r="G938" s="32">
        <v>1</v>
      </c>
      <c r="H938" s="32" t="s">
        <v>44</v>
      </c>
      <c r="I938" s="32" t="s">
        <v>29</v>
      </c>
      <c r="J938" s="32" t="s">
        <v>50</v>
      </c>
      <c r="K938" s="32" t="s">
        <v>35</v>
      </c>
      <c r="L938" s="32" t="s">
        <v>41</v>
      </c>
      <c r="M938" s="32" t="s">
        <v>35</v>
      </c>
      <c r="N938" s="32" t="s">
        <v>35</v>
      </c>
      <c r="O938" s="32" t="s">
        <v>0</v>
      </c>
      <c r="P938" s="32" t="s">
        <v>58</v>
      </c>
      <c r="Q938" s="32" t="s">
        <v>46</v>
      </c>
      <c r="R938" s="32" t="s">
        <v>4</v>
      </c>
      <c r="S938" s="32">
        <v>1</v>
      </c>
      <c r="T938" s="32" t="s">
        <v>44</v>
      </c>
      <c r="U938" s="32">
        <v>5</v>
      </c>
      <c r="V938" s="32" t="s">
        <v>50</v>
      </c>
      <c r="W938" s="32">
        <f>SUM(_xlfn.XLOOKUP(B938,freq!$A$2:$A$40,freq!$B$2:$B$40,0),_xlfn.XLOOKUP(C938,freq!$A$2:$A$40,freq!$B$2:$B$40,0),_xlfn.XLOOKUP(D938,freq!$A$2:$A$40,freq!$B$2:$B$40,0),_xlfn.XLOOKUP(E938,freq!$A$2:$A$40,freq!$B$2:$B$40,0),_xlfn.XLOOKUP(F938,freq!$A$2:$A$40,freq!$B$2:$B$40,0),_xlfn.XLOOKUP(G938,freq!$A$2:$A$40,freq!$B$2:$B$40,0),_xlfn.XLOOKUP(H938,freq!$A$2:$A$40,freq!$B$2:$B$40,0),_xlfn.XLOOKUP(I938,freq!$A$2:$A$40,freq!$B$2:$B$40,0),_xlfn.XLOOKUP(J938,freq!$A$2:$A$40,freq!$B$2:$B$40,0),_xlfn.XLOOKUP(K938,freq!$A$2:$A$40,freq!$B$2:$B$40,0),_xlfn.XLOOKUP(L938,freq!$A$2:$A$40,freq!$B$2:$B$40,0),_xlfn.XLOOKUP(M938,freq!$A$2:$A$40,freq!$B$2:$B$40,0),_xlfn.XLOOKUP(N938,freq!$A$2:$A$40,freq!$B$2:$B$40,0),_xlfn.XLOOKUP(O938,freq!$A$2:$A$40,freq!$B$2:$B$40,0),_xlfn.XLOOKUP(P938,freq!$A$2:$A$40,freq!$B$2:$B$40,0),_xlfn.XLOOKUP(Q938,freq!$A$2:$A$40,freq!$B$2:$B$40,0),_xlfn.XLOOKUP(R938,freq!$A$2:$A$40,freq!$B$2:$B$40,0),_xlfn.XLOOKUP(S938,freq!$A$2:$A$40,freq!$B$2:$B$40,0),_xlfn.XLOOKUP(T938,freq!$A$2:$A$40,freq!$B$2:$B$40,0),_xlfn.XLOOKUP(U938,freq!$A$2:$A$40,freq!$B$2:$B$40,0),_xlfn.XLOOKUP(V938,freq!$A$2:$A$40,freq!$B$2:$B$40,0))</f>
        <v>53.489999999999995</v>
      </c>
    </row>
    <row r="939" spans="1:23" x14ac:dyDescent="0.35">
      <c r="A939" s="32" t="s">
        <v>81</v>
      </c>
      <c r="B939" s="32">
        <v>3</v>
      </c>
      <c r="C939" s="32" t="s">
        <v>49</v>
      </c>
      <c r="D939" s="32">
        <v>3</v>
      </c>
      <c r="E939" s="32" t="s">
        <v>4</v>
      </c>
      <c r="F939" s="32" t="s">
        <v>30</v>
      </c>
      <c r="G939" s="32" t="s">
        <v>32</v>
      </c>
      <c r="H939" s="32" t="s">
        <v>32</v>
      </c>
      <c r="I939" s="32" t="s">
        <v>44</v>
      </c>
      <c r="J939" s="32" t="s">
        <v>1</v>
      </c>
      <c r="K939" s="32">
        <v>7</v>
      </c>
      <c r="L939" s="32" t="s">
        <v>35</v>
      </c>
      <c r="M939" s="32">
        <v>7</v>
      </c>
      <c r="N939" s="32" t="s">
        <v>32</v>
      </c>
      <c r="O939" s="32" t="s">
        <v>40</v>
      </c>
      <c r="P939" s="32" t="s">
        <v>32</v>
      </c>
      <c r="Q939" s="32">
        <v>9</v>
      </c>
      <c r="R939" s="32" t="s">
        <v>37</v>
      </c>
      <c r="S939" s="32" t="s">
        <v>46</v>
      </c>
      <c r="T939" s="32">
        <v>1</v>
      </c>
      <c r="U939" s="32">
        <v>0</v>
      </c>
      <c r="V939" s="32" t="s">
        <v>31</v>
      </c>
      <c r="W939" s="32">
        <f>SUM(_xlfn.XLOOKUP(B939,freq!$A$2:$A$40,freq!$B$2:$B$40,0),_xlfn.XLOOKUP(C939,freq!$A$2:$A$40,freq!$B$2:$B$40,0),_xlfn.XLOOKUP(D939,freq!$A$2:$A$40,freq!$B$2:$B$40,0),_xlfn.XLOOKUP(E939,freq!$A$2:$A$40,freq!$B$2:$B$40,0),_xlfn.XLOOKUP(F939,freq!$A$2:$A$40,freq!$B$2:$B$40,0),_xlfn.XLOOKUP(G939,freq!$A$2:$A$40,freq!$B$2:$B$40,0),_xlfn.XLOOKUP(H939,freq!$A$2:$A$40,freq!$B$2:$B$40,0),_xlfn.XLOOKUP(I939,freq!$A$2:$A$40,freq!$B$2:$B$40,0),_xlfn.XLOOKUP(J939,freq!$A$2:$A$40,freq!$B$2:$B$40,0),_xlfn.XLOOKUP(K939,freq!$A$2:$A$40,freq!$B$2:$B$40,0),_xlfn.XLOOKUP(L939,freq!$A$2:$A$40,freq!$B$2:$B$40,0),_xlfn.XLOOKUP(M939,freq!$A$2:$A$40,freq!$B$2:$B$40,0),_xlfn.XLOOKUP(N939,freq!$A$2:$A$40,freq!$B$2:$B$40,0),_xlfn.XLOOKUP(O939,freq!$A$2:$A$40,freq!$B$2:$B$40,0),_xlfn.XLOOKUP(P939,freq!$A$2:$A$40,freq!$B$2:$B$40,0),_xlfn.XLOOKUP(Q939,freq!$A$2:$A$40,freq!$B$2:$B$40,0),_xlfn.XLOOKUP(R939,freq!$A$2:$A$40,freq!$B$2:$B$40,0),_xlfn.XLOOKUP(S939,freq!$A$2:$A$40,freq!$B$2:$B$40,0),_xlfn.XLOOKUP(T939,freq!$A$2:$A$40,freq!$B$2:$B$40,0),_xlfn.XLOOKUP(U939,freq!$A$2:$A$40,freq!$B$2:$B$40,0),_xlfn.XLOOKUP(V939,freq!$A$2:$A$40,freq!$B$2:$B$40,0))</f>
        <v>53.45</v>
      </c>
    </row>
    <row r="940" spans="1:23" x14ac:dyDescent="0.35">
      <c r="A940" s="32" t="s">
        <v>893</v>
      </c>
      <c r="B940" s="32" t="s">
        <v>58</v>
      </c>
      <c r="C940" s="32" t="s">
        <v>41</v>
      </c>
      <c r="D940" s="32" t="s">
        <v>36</v>
      </c>
      <c r="E940" s="32" t="s">
        <v>38</v>
      </c>
      <c r="F940" s="32">
        <v>7</v>
      </c>
      <c r="G940" s="32" t="s">
        <v>56</v>
      </c>
      <c r="H940" s="32" t="s">
        <v>43</v>
      </c>
      <c r="I940" s="32" t="s">
        <v>49</v>
      </c>
      <c r="J940" s="32" t="s">
        <v>42</v>
      </c>
      <c r="K940" s="32" t="s">
        <v>4</v>
      </c>
      <c r="L940" s="32">
        <v>3</v>
      </c>
      <c r="M940" s="32">
        <v>2</v>
      </c>
      <c r="N940" s="32" t="s">
        <v>35</v>
      </c>
      <c r="O940" s="32" t="s">
        <v>41</v>
      </c>
      <c r="P940" s="32" t="s">
        <v>37</v>
      </c>
      <c r="Q940" s="32" t="s">
        <v>50</v>
      </c>
      <c r="R940" s="32" t="s">
        <v>34</v>
      </c>
      <c r="S940" s="32" t="s">
        <v>59</v>
      </c>
      <c r="T940" s="32" t="s">
        <v>48</v>
      </c>
      <c r="U940" s="32" t="s">
        <v>46</v>
      </c>
      <c r="V940" s="32" t="s">
        <v>3</v>
      </c>
      <c r="W940" s="32">
        <f>SUM(_xlfn.XLOOKUP(B940,freq!$A$2:$A$40,freq!$B$2:$B$40,0),_xlfn.XLOOKUP(C940,freq!$A$2:$A$40,freq!$B$2:$B$40,0),_xlfn.XLOOKUP(D940,freq!$A$2:$A$40,freq!$B$2:$B$40,0),_xlfn.XLOOKUP(E940,freq!$A$2:$A$40,freq!$B$2:$B$40,0),_xlfn.XLOOKUP(F940,freq!$A$2:$A$40,freq!$B$2:$B$40,0),_xlfn.XLOOKUP(G940,freq!$A$2:$A$40,freq!$B$2:$B$40,0),_xlfn.XLOOKUP(H940,freq!$A$2:$A$40,freq!$B$2:$B$40,0),_xlfn.XLOOKUP(I940,freq!$A$2:$A$40,freq!$B$2:$B$40,0),_xlfn.XLOOKUP(J940,freq!$A$2:$A$40,freq!$B$2:$B$40,0),_xlfn.XLOOKUP(K940,freq!$A$2:$A$40,freq!$B$2:$B$40,0),_xlfn.XLOOKUP(L940,freq!$A$2:$A$40,freq!$B$2:$B$40,0),_xlfn.XLOOKUP(M940,freq!$A$2:$A$40,freq!$B$2:$B$40,0),_xlfn.XLOOKUP(N940,freq!$A$2:$A$40,freq!$B$2:$B$40,0),_xlfn.XLOOKUP(O940,freq!$A$2:$A$40,freq!$B$2:$B$40,0),_xlfn.XLOOKUP(P940,freq!$A$2:$A$40,freq!$B$2:$B$40,0),_xlfn.XLOOKUP(Q940,freq!$A$2:$A$40,freq!$B$2:$B$40,0),_xlfn.XLOOKUP(R940,freq!$A$2:$A$40,freq!$B$2:$B$40,0),_xlfn.XLOOKUP(S940,freq!$A$2:$A$40,freq!$B$2:$B$40,0),_xlfn.XLOOKUP(T940,freq!$A$2:$A$40,freq!$B$2:$B$40,0),_xlfn.XLOOKUP(U940,freq!$A$2:$A$40,freq!$B$2:$B$40,0),_xlfn.XLOOKUP(V940,freq!$A$2:$A$40,freq!$B$2:$B$40,0))</f>
        <v>53.449999999999996</v>
      </c>
    </row>
    <row r="941" spans="1:23" x14ac:dyDescent="0.35">
      <c r="A941" s="32" t="s">
        <v>223</v>
      </c>
      <c r="B941" s="32" t="s">
        <v>30</v>
      </c>
      <c r="C941" s="32" t="s">
        <v>48</v>
      </c>
      <c r="D941" s="32" t="s">
        <v>50</v>
      </c>
      <c r="E941" s="32">
        <v>6</v>
      </c>
      <c r="F941" s="32" t="s">
        <v>4</v>
      </c>
      <c r="G941" s="32" t="s">
        <v>33</v>
      </c>
      <c r="H941" s="32" t="s">
        <v>29</v>
      </c>
      <c r="I941" s="32">
        <v>9</v>
      </c>
      <c r="J941" s="32" t="s">
        <v>34</v>
      </c>
      <c r="K941" s="32" t="s">
        <v>36</v>
      </c>
      <c r="L941" s="32" t="s">
        <v>50</v>
      </c>
      <c r="M941" s="32" t="s">
        <v>29</v>
      </c>
      <c r="N941" s="32" t="s">
        <v>38</v>
      </c>
      <c r="O941" s="32" t="s">
        <v>31</v>
      </c>
      <c r="P941" s="32" t="s">
        <v>30</v>
      </c>
      <c r="Q941" s="32" t="s">
        <v>2</v>
      </c>
      <c r="R941" s="32" t="s">
        <v>49</v>
      </c>
      <c r="S941" s="32" t="s">
        <v>44</v>
      </c>
      <c r="T941" s="32">
        <v>3</v>
      </c>
      <c r="U941" s="32" t="s">
        <v>56</v>
      </c>
      <c r="V941" s="32" t="s">
        <v>48</v>
      </c>
      <c r="W941" s="32">
        <f>SUM(_xlfn.XLOOKUP(B941,freq!$A$2:$A$40,freq!$B$2:$B$40,0),_xlfn.XLOOKUP(C941,freq!$A$2:$A$40,freq!$B$2:$B$40,0),_xlfn.XLOOKUP(D941,freq!$A$2:$A$40,freq!$B$2:$B$40,0),_xlfn.XLOOKUP(E941,freq!$A$2:$A$40,freq!$B$2:$B$40,0),_xlfn.XLOOKUP(F941,freq!$A$2:$A$40,freq!$B$2:$B$40,0),_xlfn.XLOOKUP(G941,freq!$A$2:$A$40,freq!$B$2:$B$40,0),_xlfn.XLOOKUP(H941,freq!$A$2:$A$40,freq!$B$2:$B$40,0),_xlfn.XLOOKUP(I941,freq!$A$2:$A$40,freq!$B$2:$B$40,0),_xlfn.XLOOKUP(J941,freq!$A$2:$A$40,freq!$B$2:$B$40,0),_xlfn.XLOOKUP(K941,freq!$A$2:$A$40,freq!$B$2:$B$40,0),_xlfn.XLOOKUP(L941,freq!$A$2:$A$40,freq!$B$2:$B$40,0),_xlfn.XLOOKUP(M941,freq!$A$2:$A$40,freq!$B$2:$B$40,0),_xlfn.XLOOKUP(N941,freq!$A$2:$A$40,freq!$B$2:$B$40,0),_xlfn.XLOOKUP(O941,freq!$A$2:$A$40,freq!$B$2:$B$40,0),_xlfn.XLOOKUP(P941,freq!$A$2:$A$40,freq!$B$2:$B$40,0),_xlfn.XLOOKUP(Q941,freq!$A$2:$A$40,freq!$B$2:$B$40,0),_xlfn.XLOOKUP(R941,freq!$A$2:$A$40,freq!$B$2:$B$40,0),_xlfn.XLOOKUP(S941,freq!$A$2:$A$40,freq!$B$2:$B$40,0),_xlfn.XLOOKUP(T941,freq!$A$2:$A$40,freq!$B$2:$B$40,0),_xlfn.XLOOKUP(U941,freq!$A$2:$A$40,freq!$B$2:$B$40,0),_xlfn.XLOOKUP(V941,freq!$A$2:$A$40,freq!$B$2:$B$40,0))</f>
        <v>53.42</v>
      </c>
    </row>
    <row r="942" spans="1:23" x14ac:dyDescent="0.35">
      <c r="A942" s="32" t="s">
        <v>1899</v>
      </c>
      <c r="B942" s="32" t="s">
        <v>2</v>
      </c>
      <c r="C942" s="32" t="s">
        <v>56</v>
      </c>
      <c r="D942" s="32" t="s">
        <v>50</v>
      </c>
      <c r="E942" s="32">
        <v>1</v>
      </c>
      <c r="F942" s="32" t="s">
        <v>41</v>
      </c>
      <c r="G942" s="32" t="s">
        <v>48</v>
      </c>
      <c r="H942" s="32">
        <v>3</v>
      </c>
      <c r="I942" s="32" t="s">
        <v>4</v>
      </c>
      <c r="J942" s="32" t="s">
        <v>2</v>
      </c>
      <c r="K942" s="32" t="s">
        <v>56</v>
      </c>
      <c r="L942" s="32">
        <v>5</v>
      </c>
      <c r="M942" s="32" t="s">
        <v>59</v>
      </c>
      <c r="N942" s="32" t="s">
        <v>58</v>
      </c>
      <c r="O942" s="32" t="s">
        <v>34</v>
      </c>
      <c r="P942" s="32" t="s">
        <v>56</v>
      </c>
      <c r="Q942" s="32" t="s">
        <v>50</v>
      </c>
      <c r="R942" s="32" t="s">
        <v>34</v>
      </c>
      <c r="S942" s="32" t="s">
        <v>50</v>
      </c>
      <c r="T942" s="32" t="s">
        <v>53</v>
      </c>
      <c r="U942" s="32">
        <v>6</v>
      </c>
      <c r="V942" s="32" t="s">
        <v>41</v>
      </c>
      <c r="W942" s="32">
        <f>SUM(_xlfn.XLOOKUP(B942,freq!$A$2:$A$40,freq!$B$2:$B$40,0),_xlfn.XLOOKUP(C942,freq!$A$2:$A$40,freq!$B$2:$B$40,0),_xlfn.XLOOKUP(D942,freq!$A$2:$A$40,freq!$B$2:$B$40,0),_xlfn.XLOOKUP(E942,freq!$A$2:$A$40,freq!$B$2:$B$40,0),_xlfn.XLOOKUP(F942,freq!$A$2:$A$40,freq!$B$2:$B$40,0),_xlfn.XLOOKUP(G942,freq!$A$2:$A$40,freq!$B$2:$B$40,0),_xlfn.XLOOKUP(H942,freq!$A$2:$A$40,freq!$B$2:$B$40,0),_xlfn.XLOOKUP(I942,freq!$A$2:$A$40,freq!$B$2:$B$40,0),_xlfn.XLOOKUP(J942,freq!$A$2:$A$40,freq!$B$2:$B$40,0),_xlfn.XLOOKUP(K942,freq!$A$2:$A$40,freq!$B$2:$B$40,0),_xlfn.XLOOKUP(L942,freq!$A$2:$A$40,freq!$B$2:$B$40,0),_xlfn.XLOOKUP(M942,freq!$A$2:$A$40,freq!$B$2:$B$40,0),_xlfn.XLOOKUP(N942,freq!$A$2:$A$40,freq!$B$2:$B$40,0),_xlfn.XLOOKUP(O942,freq!$A$2:$A$40,freq!$B$2:$B$40,0),_xlfn.XLOOKUP(P942,freq!$A$2:$A$40,freq!$B$2:$B$40,0),_xlfn.XLOOKUP(Q942,freq!$A$2:$A$40,freq!$B$2:$B$40,0),_xlfn.XLOOKUP(R942,freq!$A$2:$A$40,freq!$B$2:$B$40,0),_xlfn.XLOOKUP(S942,freq!$A$2:$A$40,freq!$B$2:$B$40,0),_xlfn.XLOOKUP(T942,freq!$A$2:$A$40,freq!$B$2:$B$40,0),_xlfn.XLOOKUP(U942,freq!$A$2:$A$40,freq!$B$2:$B$40,0),_xlfn.XLOOKUP(V942,freq!$A$2:$A$40,freq!$B$2:$B$40,0))</f>
        <v>53.42</v>
      </c>
    </row>
    <row r="943" spans="1:23" x14ac:dyDescent="0.35">
      <c r="A943" s="32" t="s">
        <v>62</v>
      </c>
      <c r="B943" s="32" t="s">
        <v>38</v>
      </c>
      <c r="C943" s="32" t="s">
        <v>30</v>
      </c>
      <c r="D943" s="32">
        <v>9</v>
      </c>
      <c r="E943" s="32" t="s">
        <v>32</v>
      </c>
      <c r="F943" s="32" t="s">
        <v>42</v>
      </c>
      <c r="G943" s="32" t="s">
        <v>31</v>
      </c>
      <c r="H943" s="32">
        <v>2</v>
      </c>
      <c r="I943" s="32" t="s">
        <v>2</v>
      </c>
      <c r="J943" s="32" t="s">
        <v>37</v>
      </c>
      <c r="K943" s="32" t="s">
        <v>38</v>
      </c>
      <c r="L943" s="32" t="s">
        <v>41</v>
      </c>
      <c r="M943" s="32" t="s">
        <v>44</v>
      </c>
      <c r="N943" s="32" t="s">
        <v>33</v>
      </c>
      <c r="O943" s="32" t="s">
        <v>28</v>
      </c>
      <c r="P943" s="32">
        <v>1</v>
      </c>
      <c r="Q943" s="32" t="s">
        <v>32</v>
      </c>
      <c r="R943" s="32" t="s">
        <v>3</v>
      </c>
      <c r="S943" s="32" t="s">
        <v>50</v>
      </c>
      <c r="T943" s="32" t="s">
        <v>28</v>
      </c>
      <c r="U943" s="32" t="s">
        <v>59</v>
      </c>
      <c r="V943" s="32" t="s">
        <v>58</v>
      </c>
      <c r="W943" s="32">
        <f>SUM(_xlfn.XLOOKUP(B943,freq!$A$2:$A$40,freq!$B$2:$B$40,0),_xlfn.XLOOKUP(C943,freq!$A$2:$A$40,freq!$B$2:$B$40,0),_xlfn.XLOOKUP(D943,freq!$A$2:$A$40,freq!$B$2:$B$40,0),_xlfn.XLOOKUP(E943,freq!$A$2:$A$40,freq!$B$2:$B$40,0),_xlfn.XLOOKUP(F943,freq!$A$2:$A$40,freq!$B$2:$B$40,0),_xlfn.XLOOKUP(G943,freq!$A$2:$A$40,freq!$B$2:$B$40,0),_xlfn.XLOOKUP(H943,freq!$A$2:$A$40,freq!$B$2:$B$40,0),_xlfn.XLOOKUP(I943,freq!$A$2:$A$40,freq!$B$2:$B$40,0),_xlfn.XLOOKUP(J943,freq!$A$2:$A$40,freq!$B$2:$B$40,0),_xlfn.XLOOKUP(K943,freq!$A$2:$A$40,freq!$B$2:$B$40,0),_xlfn.XLOOKUP(L943,freq!$A$2:$A$40,freq!$B$2:$B$40,0),_xlfn.XLOOKUP(M943,freq!$A$2:$A$40,freq!$B$2:$B$40,0),_xlfn.XLOOKUP(N943,freq!$A$2:$A$40,freq!$B$2:$B$40,0),_xlfn.XLOOKUP(O943,freq!$A$2:$A$40,freq!$B$2:$B$40,0),_xlfn.XLOOKUP(P943,freq!$A$2:$A$40,freq!$B$2:$B$40,0),_xlfn.XLOOKUP(Q943,freq!$A$2:$A$40,freq!$B$2:$B$40,0),_xlfn.XLOOKUP(R943,freq!$A$2:$A$40,freq!$B$2:$B$40,0),_xlfn.XLOOKUP(S943,freq!$A$2:$A$40,freq!$B$2:$B$40,0),_xlfn.XLOOKUP(T943,freq!$A$2:$A$40,freq!$B$2:$B$40,0),_xlfn.XLOOKUP(U943,freq!$A$2:$A$40,freq!$B$2:$B$40,0),_xlfn.XLOOKUP(V943,freq!$A$2:$A$40,freq!$B$2:$B$40,0))</f>
        <v>53.41</v>
      </c>
    </row>
    <row r="944" spans="1:23" x14ac:dyDescent="0.35">
      <c r="A944" s="32" t="s">
        <v>182</v>
      </c>
      <c r="B944" s="32" t="s">
        <v>2</v>
      </c>
      <c r="C944" s="32" t="s">
        <v>43</v>
      </c>
      <c r="D944" s="32" t="s">
        <v>48</v>
      </c>
      <c r="E944" s="32" t="s">
        <v>53</v>
      </c>
      <c r="F944" s="32" t="s">
        <v>50</v>
      </c>
      <c r="G944" s="32" t="s">
        <v>37</v>
      </c>
      <c r="H944" s="32">
        <v>3</v>
      </c>
      <c r="I944" s="32">
        <v>5</v>
      </c>
      <c r="J944" s="32">
        <v>9</v>
      </c>
      <c r="K944" s="32" t="s">
        <v>0</v>
      </c>
      <c r="L944" s="32" t="s">
        <v>42</v>
      </c>
      <c r="M944" s="32">
        <v>0</v>
      </c>
      <c r="N944" s="32" t="s">
        <v>32</v>
      </c>
      <c r="O944" s="32" t="s">
        <v>45</v>
      </c>
      <c r="P944" s="32" t="s">
        <v>30</v>
      </c>
      <c r="Q944" s="32" t="s">
        <v>1</v>
      </c>
      <c r="R944" s="32" t="s">
        <v>58</v>
      </c>
      <c r="S944" s="32" t="s">
        <v>1</v>
      </c>
      <c r="T944" s="32" t="s">
        <v>43</v>
      </c>
      <c r="U944" s="32">
        <v>8</v>
      </c>
      <c r="V944" s="32" t="s">
        <v>49</v>
      </c>
      <c r="W944" s="32">
        <f>SUM(_xlfn.XLOOKUP(B944,freq!$A$2:$A$40,freq!$B$2:$B$40,0),_xlfn.XLOOKUP(C944,freq!$A$2:$A$40,freq!$B$2:$B$40,0),_xlfn.XLOOKUP(D944,freq!$A$2:$A$40,freq!$B$2:$B$40,0),_xlfn.XLOOKUP(E944,freq!$A$2:$A$40,freq!$B$2:$B$40,0),_xlfn.XLOOKUP(F944,freq!$A$2:$A$40,freq!$B$2:$B$40,0),_xlfn.XLOOKUP(G944,freq!$A$2:$A$40,freq!$B$2:$B$40,0),_xlfn.XLOOKUP(H944,freq!$A$2:$A$40,freq!$B$2:$B$40,0),_xlfn.XLOOKUP(I944,freq!$A$2:$A$40,freq!$B$2:$B$40,0),_xlfn.XLOOKUP(J944,freq!$A$2:$A$40,freq!$B$2:$B$40,0),_xlfn.XLOOKUP(K944,freq!$A$2:$A$40,freq!$B$2:$B$40,0),_xlfn.XLOOKUP(L944,freq!$A$2:$A$40,freq!$B$2:$B$40,0),_xlfn.XLOOKUP(M944,freq!$A$2:$A$40,freq!$B$2:$B$40,0),_xlfn.XLOOKUP(N944,freq!$A$2:$A$40,freq!$B$2:$B$40,0),_xlfn.XLOOKUP(O944,freq!$A$2:$A$40,freq!$B$2:$B$40,0),_xlfn.XLOOKUP(P944,freq!$A$2:$A$40,freq!$B$2:$B$40,0),_xlfn.XLOOKUP(Q944,freq!$A$2:$A$40,freq!$B$2:$B$40,0),_xlfn.XLOOKUP(R944,freq!$A$2:$A$40,freq!$B$2:$B$40,0),_xlfn.XLOOKUP(S944,freq!$A$2:$A$40,freq!$B$2:$B$40,0),_xlfn.XLOOKUP(T944,freq!$A$2:$A$40,freq!$B$2:$B$40,0),_xlfn.XLOOKUP(U944,freq!$A$2:$A$40,freq!$B$2:$B$40,0),_xlfn.XLOOKUP(V944,freq!$A$2:$A$40,freq!$B$2:$B$40,0))</f>
        <v>53.41</v>
      </c>
    </row>
    <row r="945" spans="1:23" x14ac:dyDescent="0.35">
      <c r="A945" s="32" t="s">
        <v>793</v>
      </c>
      <c r="B945" s="32" t="s">
        <v>45</v>
      </c>
      <c r="C945" s="32">
        <v>5</v>
      </c>
      <c r="D945" s="32" t="s">
        <v>28</v>
      </c>
      <c r="E945" s="32">
        <v>1</v>
      </c>
      <c r="F945" s="32" t="s">
        <v>48</v>
      </c>
      <c r="G945" s="32" t="s">
        <v>49</v>
      </c>
      <c r="H945" s="32" t="s">
        <v>32</v>
      </c>
      <c r="I945" s="32" t="s">
        <v>29</v>
      </c>
      <c r="J945" s="32">
        <v>9</v>
      </c>
      <c r="K945" s="32">
        <v>4</v>
      </c>
      <c r="L945" s="32" t="s">
        <v>1</v>
      </c>
      <c r="M945" s="32">
        <v>0</v>
      </c>
      <c r="N945" s="32">
        <v>9</v>
      </c>
      <c r="O945" s="32">
        <v>5</v>
      </c>
      <c r="P945" s="32">
        <v>9</v>
      </c>
      <c r="Q945" s="32" t="s">
        <v>30</v>
      </c>
      <c r="R945" s="32" t="s">
        <v>49</v>
      </c>
      <c r="S945" s="32" t="s">
        <v>38</v>
      </c>
      <c r="T945" s="32" t="s">
        <v>36</v>
      </c>
      <c r="U945" s="32" t="s">
        <v>37</v>
      </c>
      <c r="V945" s="32" t="s">
        <v>1</v>
      </c>
      <c r="W945" s="32">
        <f>SUM(_xlfn.XLOOKUP(B945,freq!$A$2:$A$40,freq!$B$2:$B$40,0),_xlfn.XLOOKUP(C945,freq!$A$2:$A$40,freq!$B$2:$B$40,0),_xlfn.XLOOKUP(D945,freq!$A$2:$A$40,freq!$B$2:$B$40,0),_xlfn.XLOOKUP(E945,freq!$A$2:$A$40,freq!$B$2:$B$40,0),_xlfn.XLOOKUP(F945,freq!$A$2:$A$40,freq!$B$2:$B$40,0),_xlfn.XLOOKUP(G945,freq!$A$2:$A$40,freq!$B$2:$B$40,0),_xlfn.XLOOKUP(H945,freq!$A$2:$A$40,freq!$B$2:$B$40,0),_xlfn.XLOOKUP(I945,freq!$A$2:$A$40,freq!$B$2:$B$40,0),_xlfn.XLOOKUP(J945,freq!$A$2:$A$40,freq!$B$2:$B$40,0),_xlfn.XLOOKUP(K945,freq!$A$2:$A$40,freq!$B$2:$B$40,0),_xlfn.XLOOKUP(L945,freq!$A$2:$A$40,freq!$B$2:$B$40,0),_xlfn.XLOOKUP(M945,freq!$A$2:$A$40,freq!$B$2:$B$40,0),_xlfn.XLOOKUP(N945,freq!$A$2:$A$40,freq!$B$2:$B$40,0),_xlfn.XLOOKUP(O945,freq!$A$2:$A$40,freq!$B$2:$B$40,0),_xlfn.XLOOKUP(P945,freq!$A$2:$A$40,freq!$B$2:$B$40,0),_xlfn.XLOOKUP(Q945,freq!$A$2:$A$40,freq!$B$2:$B$40,0),_xlfn.XLOOKUP(R945,freq!$A$2:$A$40,freq!$B$2:$B$40,0),_xlfn.XLOOKUP(S945,freq!$A$2:$A$40,freq!$B$2:$B$40,0),_xlfn.XLOOKUP(T945,freq!$A$2:$A$40,freq!$B$2:$B$40,0),_xlfn.XLOOKUP(U945,freq!$A$2:$A$40,freq!$B$2:$B$40,0),_xlfn.XLOOKUP(V945,freq!$A$2:$A$40,freq!$B$2:$B$40,0))</f>
        <v>53.37</v>
      </c>
    </row>
    <row r="946" spans="1:23" x14ac:dyDescent="0.35">
      <c r="A946" s="32" t="s">
        <v>154</v>
      </c>
      <c r="B946" s="32" t="s">
        <v>37</v>
      </c>
      <c r="C946" s="32" t="s">
        <v>0</v>
      </c>
      <c r="D946" s="32" t="s">
        <v>33</v>
      </c>
      <c r="E946" s="32" t="s">
        <v>42</v>
      </c>
      <c r="F946" s="32" t="s">
        <v>58</v>
      </c>
      <c r="G946" s="32" t="s">
        <v>38</v>
      </c>
      <c r="H946" s="32" t="s">
        <v>53</v>
      </c>
      <c r="I946" s="32" t="s">
        <v>36</v>
      </c>
      <c r="J946" s="32" t="s">
        <v>0</v>
      </c>
      <c r="K946" s="32" t="s">
        <v>31</v>
      </c>
      <c r="L946" s="32" t="s">
        <v>35</v>
      </c>
      <c r="M946" s="32" t="s">
        <v>53</v>
      </c>
      <c r="N946" s="32">
        <v>3</v>
      </c>
      <c r="O946" s="32" t="s">
        <v>3</v>
      </c>
      <c r="P946" s="32" t="s">
        <v>33</v>
      </c>
      <c r="Q946" s="32" t="s">
        <v>48</v>
      </c>
      <c r="R946" s="32" t="s">
        <v>30</v>
      </c>
      <c r="S946" s="32" t="s">
        <v>30</v>
      </c>
      <c r="T946" s="32" t="s">
        <v>30</v>
      </c>
      <c r="U946" s="32" t="s">
        <v>46</v>
      </c>
      <c r="V946" s="32" t="s">
        <v>48</v>
      </c>
      <c r="W946" s="32">
        <f>SUM(_xlfn.XLOOKUP(B946,freq!$A$2:$A$40,freq!$B$2:$B$40,0),_xlfn.XLOOKUP(C946,freq!$A$2:$A$40,freq!$B$2:$B$40,0),_xlfn.XLOOKUP(D946,freq!$A$2:$A$40,freq!$B$2:$B$40,0),_xlfn.XLOOKUP(E946,freq!$A$2:$A$40,freq!$B$2:$B$40,0),_xlfn.XLOOKUP(F946,freq!$A$2:$A$40,freq!$B$2:$B$40,0),_xlfn.XLOOKUP(G946,freq!$A$2:$A$40,freq!$B$2:$B$40,0),_xlfn.XLOOKUP(H946,freq!$A$2:$A$40,freq!$B$2:$B$40,0),_xlfn.XLOOKUP(I946,freq!$A$2:$A$40,freq!$B$2:$B$40,0),_xlfn.XLOOKUP(J946,freq!$A$2:$A$40,freq!$B$2:$B$40,0),_xlfn.XLOOKUP(K946,freq!$A$2:$A$40,freq!$B$2:$B$40,0),_xlfn.XLOOKUP(L946,freq!$A$2:$A$40,freq!$B$2:$B$40,0),_xlfn.XLOOKUP(M946,freq!$A$2:$A$40,freq!$B$2:$B$40,0),_xlfn.XLOOKUP(N946,freq!$A$2:$A$40,freq!$B$2:$B$40,0),_xlfn.XLOOKUP(O946,freq!$A$2:$A$40,freq!$B$2:$B$40,0),_xlfn.XLOOKUP(P946,freq!$A$2:$A$40,freq!$B$2:$B$40,0),_xlfn.XLOOKUP(Q946,freq!$A$2:$A$40,freq!$B$2:$B$40,0),_xlfn.XLOOKUP(R946,freq!$A$2:$A$40,freq!$B$2:$B$40,0),_xlfn.XLOOKUP(S946,freq!$A$2:$A$40,freq!$B$2:$B$40,0),_xlfn.XLOOKUP(T946,freq!$A$2:$A$40,freq!$B$2:$B$40,0),_xlfn.XLOOKUP(U946,freq!$A$2:$A$40,freq!$B$2:$B$40,0),_xlfn.XLOOKUP(V946,freq!$A$2:$A$40,freq!$B$2:$B$40,0))</f>
        <v>53.350000000000009</v>
      </c>
    </row>
    <row r="947" spans="1:23" x14ac:dyDescent="0.35">
      <c r="A947" s="32" t="s">
        <v>332</v>
      </c>
      <c r="B947" s="32" t="s">
        <v>4</v>
      </c>
      <c r="C947" s="32" t="s">
        <v>46</v>
      </c>
      <c r="D947" s="32" t="s">
        <v>30</v>
      </c>
      <c r="E947" s="32" t="s">
        <v>33</v>
      </c>
      <c r="F947" s="32" t="s">
        <v>1</v>
      </c>
      <c r="G947" s="32" t="s">
        <v>30</v>
      </c>
      <c r="H947" s="32">
        <v>7</v>
      </c>
      <c r="I947" s="32" t="s">
        <v>1</v>
      </c>
      <c r="J947" s="32" t="s">
        <v>33</v>
      </c>
      <c r="K947" s="32">
        <v>5</v>
      </c>
      <c r="L947" s="32" t="s">
        <v>45</v>
      </c>
      <c r="M947" s="32" t="s">
        <v>40</v>
      </c>
      <c r="N947" s="32">
        <v>2</v>
      </c>
      <c r="O947" s="32" t="s">
        <v>35</v>
      </c>
      <c r="P947" s="32" t="s">
        <v>30</v>
      </c>
      <c r="Q947" s="32" t="s">
        <v>29</v>
      </c>
      <c r="R947" s="32">
        <v>0</v>
      </c>
      <c r="S947" s="32">
        <v>1</v>
      </c>
      <c r="T947" s="32" t="s">
        <v>34</v>
      </c>
      <c r="U947" s="32" t="s">
        <v>29</v>
      </c>
      <c r="V947" s="32" t="s">
        <v>38</v>
      </c>
      <c r="W947" s="32">
        <f>SUM(_xlfn.XLOOKUP(B947,freq!$A$2:$A$40,freq!$B$2:$B$40,0),_xlfn.XLOOKUP(C947,freq!$A$2:$A$40,freq!$B$2:$B$40,0),_xlfn.XLOOKUP(D947,freq!$A$2:$A$40,freq!$B$2:$B$40,0),_xlfn.XLOOKUP(E947,freq!$A$2:$A$40,freq!$B$2:$B$40,0),_xlfn.XLOOKUP(F947,freq!$A$2:$A$40,freq!$B$2:$B$40,0),_xlfn.XLOOKUP(G947,freq!$A$2:$A$40,freq!$B$2:$B$40,0),_xlfn.XLOOKUP(H947,freq!$A$2:$A$40,freq!$B$2:$B$40,0),_xlfn.XLOOKUP(I947,freq!$A$2:$A$40,freq!$B$2:$B$40,0),_xlfn.XLOOKUP(J947,freq!$A$2:$A$40,freq!$B$2:$B$40,0),_xlfn.XLOOKUP(K947,freq!$A$2:$A$40,freq!$B$2:$B$40,0),_xlfn.XLOOKUP(L947,freq!$A$2:$A$40,freq!$B$2:$B$40,0),_xlfn.XLOOKUP(M947,freq!$A$2:$A$40,freq!$B$2:$B$40,0),_xlfn.XLOOKUP(N947,freq!$A$2:$A$40,freq!$B$2:$B$40,0),_xlfn.XLOOKUP(O947,freq!$A$2:$A$40,freq!$B$2:$B$40,0),_xlfn.XLOOKUP(P947,freq!$A$2:$A$40,freq!$B$2:$B$40,0),_xlfn.XLOOKUP(Q947,freq!$A$2:$A$40,freq!$B$2:$B$40,0),_xlfn.XLOOKUP(R947,freq!$A$2:$A$40,freq!$B$2:$B$40,0),_xlfn.XLOOKUP(S947,freq!$A$2:$A$40,freq!$B$2:$B$40,0),_xlfn.XLOOKUP(T947,freq!$A$2:$A$40,freq!$B$2:$B$40,0),_xlfn.XLOOKUP(U947,freq!$A$2:$A$40,freq!$B$2:$B$40,0),_xlfn.XLOOKUP(V947,freq!$A$2:$A$40,freq!$B$2:$B$40,0))</f>
        <v>53.349999999999994</v>
      </c>
    </row>
    <row r="948" spans="1:23" x14ac:dyDescent="0.35">
      <c r="A948" s="32" t="s">
        <v>695</v>
      </c>
      <c r="B948" s="32" t="s">
        <v>50</v>
      </c>
      <c r="C948" s="32" t="s">
        <v>40</v>
      </c>
      <c r="D948" s="32">
        <v>3</v>
      </c>
      <c r="E948" s="32" t="s">
        <v>38</v>
      </c>
      <c r="F948" s="32" t="s">
        <v>34</v>
      </c>
      <c r="G948" s="32" t="s">
        <v>1</v>
      </c>
      <c r="H948" s="32" t="s">
        <v>37</v>
      </c>
      <c r="I948" s="32">
        <v>7</v>
      </c>
      <c r="J948" s="32" t="s">
        <v>2</v>
      </c>
      <c r="K948" s="32" t="s">
        <v>34</v>
      </c>
      <c r="L948" s="32" t="s">
        <v>50</v>
      </c>
      <c r="M948" s="32" t="s">
        <v>28</v>
      </c>
      <c r="N948" s="32" t="s">
        <v>35</v>
      </c>
      <c r="O948" s="32" t="s">
        <v>44</v>
      </c>
      <c r="P948" s="32">
        <v>0</v>
      </c>
      <c r="Q948" s="32" t="s">
        <v>43</v>
      </c>
      <c r="R948" s="32" t="s">
        <v>37</v>
      </c>
      <c r="S948" s="32" t="s">
        <v>50</v>
      </c>
      <c r="T948" s="32" t="s">
        <v>42</v>
      </c>
      <c r="U948" s="32" t="s">
        <v>44</v>
      </c>
      <c r="V948" s="32" t="s">
        <v>40</v>
      </c>
      <c r="W948" s="32">
        <f>SUM(_xlfn.XLOOKUP(B948,freq!$A$2:$A$40,freq!$B$2:$B$40,0),_xlfn.XLOOKUP(C948,freq!$A$2:$A$40,freq!$B$2:$B$40,0),_xlfn.XLOOKUP(D948,freq!$A$2:$A$40,freq!$B$2:$B$40,0),_xlfn.XLOOKUP(E948,freq!$A$2:$A$40,freq!$B$2:$B$40,0),_xlfn.XLOOKUP(F948,freq!$A$2:$A$40,freq!$B$2:$B$40,0),_xlfn.XLOOKUP(G948,freq!$A$2:$A$40,freq!$B$2:$B$40,0),_xlfn.XLOOKUP(H948,freq!$A$2:$A$40,freq!$B$2:$B$40,0),_xlfn.XLOOKUP(I948,freq!$A$2:$A$40,freq!$B$2:$B$40,0),_xlfn.XLOOKUP(J948,freq!$A$2:$A$40,freq!$B$2:$B$40,0),_xlfn.XLOOKUP(K948,freq!$A$2:$A$40,freq!$B$2:$B$40,0),_xlfn.XLOOKUP(L948,freq!$A$2:$A$40,freq!$B$2:$B$40,0),_xlfn.XLOOKUP(M948,freq!$A$2:$A$40,freq!$B$2:$B$40,0),_xlfn.XLOOKUP(N948,freq!$A$2:$A$40,freq!$B$2:$B$40,0),_xlfn.XLOOKUP(O948,freq!$A$2:$A$40,freq!$B$2:$B$40,0),_xlfn.XLOOKUP(P948,freq!$A$2:$A$40,freq!$B$2:$B$40,0),_xlfn.XLOOKUP(Q948,freq!$A$2:$A$40,freq!$B$2:$B$40,0),_xlfn.XLOOKUP(R948,freq!$A$2:$A$40,freq!$B$2:$B$40,0),_xlfn.XLOOKUP(S948,freq!$A$2:$A$40,freq!$B$2:$B$40,0),_xlfn.XLOOKUP(T948,freq!$A$2:$A$40,freq!$B$2:$B$40,0),_xlfn.XLOOKUP(U948,freq!$A$2:$A$40,freq!$B$2:$B$40,0),_xlfn.XLOOKUP(V948,freq!$A$2:$A$40,freq!$B$2:$B$40,0))</f>
        <v>53.349999999999994</v>
      </c>
    </row>
    <row r="949" spans="1:23" x14ac:dyDescent="0.35">
      <c r="A949" s="32" t="s">
        <v>755</v>
      </c>
      <c r="B949" s="32">
        <v>5</v>
      </c>
      <c r="C949" s="32">
        <v>6</v>
      </c>
      <c r="D949" s="32" t="s">
        <v>28</v>
      </c>
      <c r="E949" s="32" t="s">
        <v>2</v>
      </c>
      <c r="F949" s="32" t="s">
        <v>31</v>
      </c>
      <c r="G949" s="32">
        <v>7</v>
      </c>
      <c r="H949" s="32" t="s">
        <v>30</v>
      </c>
      <c r="I949" s="32">
        <v>6</v>
      </c>
      <c r="J949" s="32" t="s">
        <v>3</v>
      </c>
      <c r="K949" s="32">
        <v>2</v>
      </c>
      <c r="L949" s="32">
        <v>0</v>
      </c>
      <c r="M949" s="32" t="s">
        <v>1</v>
      </c>
      <c r="N949" s="32" t="s">
        <v>4</v>
      </c>
      <c r="O949" s="32" t="s">
        <v>28</v>
      </c>
      <c r="P949" s="32" t="s">
        <v>28</v>
      </c>
      <c r="Q949" s="32" t="s">
        <v>2</v>
      </c>
      <c r="R949" s="32" t="s">
        <v>36</v>
      </c>
      <c r="S949" s="32" t="s">
        <v>42</v>
      </c>
      <c r="T949" s="32" t="s">
        <v>33</v>
      </c>
      <c r="U949" s="32" t="s">
        <v>33</v>
      </c>
      <c r="V949" s="32" t="s">
        <v>50</v>
      </c>
      <c r="W949" s="32">
        <f>SUM(_xlfn.XLOOKUP(B949,freq!$A$2:$A$40,freq!$B$2:$B$40,0),_xlfn.XLOOKUP(C949,freq!$A$2:$A$40,freq!$B$2:$B$40,0),_xlfn.XLOOKUP(D949,freq!$A$2:$A$40,freq!$B$2:$B$40,0),_xlfn.XLOOKUP(E949,freq!$A$2:$A$40,freq!$B$2:$B$40,0),_xlfn.XLOOKUP(F949,freq!$A$2:$A$40,freq!$B$2:$B$40,0),_xlfn.XLOOKUP(G949,freq!$A$2:$A$40,freq!$B$2:$B$40,0),_xlfn.XLOOKUP(H949,freq!$A$2:$A$40,freq!$B$2:$B$40,0),_xlfn.XLOOKUP(I949,freq!$A$2:$A$40,freq!$B$2:$B$40,0),_xlfn.XLOOKUP(J949,freq!$A$2:$A$40,freq!$B$2:$B$40,0),_xlfn.XLOOKUP(K949,freq!$A$2:$A$40,freq!$B$2:$B$40,0),_xlfn.XLOOKUP(L949,freq!$A$2:$A$40,freq!$B$2:$B$40,0),_xlfn.XLOOKUP(M949,freq!$A$2:$A$40,freq!$B$2:$B$40,0),_xlfn.XLOOKUP(N949,freq!$A$2:$A$40,freq!$B$2:$B$40,0),_xlfn.XLOOKUP(O949,freq!$A$2:$A$40,freq!$B$2:$B$40,0),_xlfn.XLOOKUP(P949,freq!$A$2:$A$40,freq!$B$2:$B$40,0),_xlfn.XLOOKUP(Q949,freq!$A$2:$A$40,freq!$B$2:$B$40,0),_xlfn.XLOOKUP(R949,freq!$A$2:$A$40,freq!$B$2:$B$40,0),_xlfn.XLOOKUP(S949,freq!$A$2:$A$40,freq!$B$2:$B$40,0),_xlfn.XLOOKUP(T949,freq!$A$2:$A$40,freq!$B$2:$B$40,0),_xlfn.XLOOKUP(U949,freq!$A$2:$A$40,freq!$B$2:$B$40,0),_xlfn.XLOOKUP(V949,freq!$A$2:$A$40,freq!$B$2:$B$40,0))</f>
        <v>53.330000000000013</v>
      </c>
    </row>
    <row r="950" spans="1:23" x14ac:dyDescent="0.35">
      <c r="A950" s="32" t="s">
        <v>1044</v>
      </c>
      <c r="B950" s="32" t="s">
        <v>58</v>
      </c>
      <c r="C950" s="32" t="s">
        <v>46</v>
      </c>
      <c r="D950" s="32">
        <v>6</v>
      </c>
      <c r="E950" s="32" t="s">
        <v>36</v>
      </c>
      <c r="F950" s="32">
        <v>9</v>
      </c>
      <c r="G950" s="32" t="s">
        <v>59</v>
      </c>
      <c r="H950" s="32" t="s">
        <v>3</v>
      </c>
      <c r="I950" s="32" t="s">
        <v>49</v>
      </c>
      <c r="J950" s="32" t="s">
        <v>29</v>
      </c>
      <c r="K950" s="32" t="s">
        <v>30</v>
      </c>
      <c r="L950" s="32" t="s">
        <v>44</v>
      </c>
      <c r="M950" s="32" t="s">
        <v>37</v>
      </c>
      <c r="N950" s="32">
        <v>5</v>
      </c>
      <c r="O950" s="32" t="s">
        <v>58</v>
      </c>
      <c r="P950" s="32" t="s">
        <v>56</v>
      </c>
      <c r="Q950" s="32" t="s">
        <v>28</v>
      </c>
      <c r="R950" s="32" t="s">
        <v>33</v>
      </c>
      <c r="S950" s="32" t="s">
        <v>34</v>
      </c>
      <c r="T950" s="32" t="s">
        <v>28</v>
      </c>
      <c r="U950" s="32" t="s">
        <v>45</v>
      </c>
      <c r="V950" s="32">
        <v>7</v>
      </c>
      <c r="W950" s="32">
        <f>SUM(_xlfn.XLOOKUP(B950,freq!$A$2:$A$40,freq!$B$2:$B$40,0),_xlfn.XLOOKUP(C950,freq!$A$2:$A$40,freq!$B$2:$B$40,0),_xlfn.XLOOKUP(D950,freq!$A$2:$A$40,freq!$B$2:$B$40,0),_xlfn.XLOOKUP(E950,freq!$A$2:$A$40,freq!$B$2:$B$40,0),_xlfn.XLOOKUP(F950,freq!$A$2:$A$40,freq!$B$2:$B$40,0),_xlfn.XLOOKUP(G950,freq!$A$2:$A$40,freq!$B$2:$B$40,0),_xlfn.XLOOKUP(H950,freq!$A$2:$A$40,freq!$B$2:$B$40,0),_xlfn.XLOOKUP(I950,freq!$A$2:$A$40,freq!$B$2:$B$40,0),_xlfn.XLOOKUP(J950,freq!$A$2:$A$40,freq!$B$2:$B$40,0),_xlfn.XLOOKUP(K950,freq!$A$2:$A$40,freq!$B$2:$B$40,0),_xlfn.XLOOKUP(L950,freq!$A$2:$A$40,freq!$B$2:$B$40,0),_xlfn.XLOOKUP(M950,freq!$A$2:$A$40,freq!$B$2:$B$40,0),_xlfn.XLOOKUP(N950,freq!$A$2:$A$40,freq!$B$2:$B$40,0),_xlfn.XLOOKUP(O950,freq!$A$2:$A$40,freq!$B$2:$B$40,0),_xlfn.XLOOKUP(P950,freq!$A$2:$A$40,freq!$B$2:$B$40,0),_xlfn.XLOOKUP(Q950,freq!$A$2:$A$40,freq!$B$2:$B$40,0),_xlfn.XLOOKUP(R950,freq!$A$2:$A$40,freq!$B$2:$B$40,0),_xlfn.XLOOKUP(S950,freq!$A$2:$A$40,freq!$B$2:$B$40,0),_xlfn.XLOOKUP(T950,freq!$A$2:$A$40,freq!$B$2:$B$40,0),_xlfn.XLOOKUP(U950,freq!$A$2:$A$40,freq!$B$2:$B$40,0),_xlfn.XLOOKUP(V950,freq!$A$2:$A$40,freq!$B$2:$B$40,0))</f>
        <v>53.33</v>
      </c>
    </row>
    <row r="951" spans="1:23" x14ac:dyDescent="0.35">
      <c r="A951" s="32" t="s">
        <v>1356</v>
      </c>
      <c r="B951" s="32" t="s">
        <v>42</v>
      </c>
      <c r="C951" s="32" t="s">
        <v>33</v>
      </c>
      <c r="D951" s="32" t="s">
        <v>28</v>
      </c>
      <c r="E951" s="32" t="s">
        <v>35</v>
      </c>
      <c r="F951" s="32" t="s">
        <v>49</v>
      </c>
      <c r="G951" s="32" t="s">
        <v>58</v>
      </c>
      <c r="H951" s="32" t="s">
        <v>28</v>
      </c>
      <c r="I951" s="32" t="s">
        <v>59</v>
      </c>
      <c r="J951" s="32" t="s">
        <v>33</v>
      </c>
      <c r="K951" s="32">
        <v>8</v>
      </c>
      <c r="L951" s="32" t="s">
        <v>1</v>
      </c>
      <c r="M951" s="32" t="s">
        <v>4</v>
      </c>
      <c r="N951" s="32" t="s">
        <v>40</v>
      </c>
      <c r="O951" s="32">
        <v>2</v>
      </c>
      <c r="P951" s="32" t="s">
        <v>3</v>
      </c>
      <c r="Q951" s="32" t="s">
        <v>58</v>
      </c>
      <c r="R951" s="32" t="s">
        <v>4</v>
      </c>
      <c r="S951" s="32" t="s">
        <v>44</v>
      </c>
      <c r="T951" s="32" t="s">
        <v>41</v>
      </c>
      <c r="U951" s="32" t="s">
        <v>48</v>
      </c>
      <c r="V951" s="32" t="s">
        <v>46</v>
      </c>
      <c r="W951" s="32">
        <f>SUM(_xlfn.XLOOKUP(B951,freq!$A$2:$A$40,freq!$B$2:$B$40,0),_xlfn.XLOOKUP(C951,freq!$A$2:$A$40,freq!$B$2:$B$40,0),_xlfn.XLOOKUP(D951,freq!$A$2:$A$40,freq!$B$2:$B$40,0),_xlfn.XLOOKUP(E951,freq!$A$2:$A$40,freq!$B$2:$B$40,0),_xlfn.XLOOKUP(F951,freq!$A$2:$A$40,freq!$B$2:$B$40,0),_xlfn.XLOOKUP(G951,freq!$A$2:$A$40,freq!$B$2:$B$40,0),_xlfn.XLOOKUP(H951,freq!$A$2:$A$40,freq!$B$2:$B$40,0),_xlfn.XLOOKUP(I951,freq!$A$2:$A$40,freq!$B$2:$B$40,0),_xlfn.XLOOKUP(J951,freq!$A$2:$A$40,freq!$B$2:$B$40,0),_xlfn.XLOOKUP(K951,freq!$A$2:$A$40,freq!$B$2:$B$40,0),_xlfn.XLOOKUP(L951,freq!$A$2:$A$40,freq!$B$2:$B$40,0),_xlfn.XLOOKUP(M951,freq!$A$2:$A$40,freq!$B$2:$B$40,0),_xlfn.XLOOKUP(N951,freq!$A$2:$A$40,freq!$B$2:$B$40,0),_xlfn.XLOOKUP(O951,freq!$A$2:$A$40,freq!$B$2:$B$40,0),_xlfn.XLOOKUP(P951,freq!$A$2:$A$40,freq!$B$2:$B$40,0),_xlfn.XLOOKUP(Q951,freq!$A$2:$A$40,freq!$B$2:$B$40,0),_xlfn.XLOOKUP(R951,freq!$A$2:$A$40,freq!$B$2:$B$40,0),_xlfn.XLOOKUP(S951,freq!$A$2:$A$40,freq!$B$2:$B$40,0),_xlfn.XLOOKUP(T951,freq!$A$2:$A$40,freq!$B$2:$B$40,0),_xlfn.XLOOKUP(U951,freq!$A$2:$A$40,freq!$B$2:$B$40,0),_xlfn.XLOOKUP(V951,freq!$A$2:$A$40,freq!$B$2:$B$40,0))</f>
        <v>53.3</v>
      </c>
    </row>
    <row r="952" spans="1:23" x14ac:dyDescent="0.35">
      <c r="A952" s="32" t="s">
        <v>469</v>
      </c>
      <c r="B952" s="32">
        <v>1</v>
      </c>
      <c r="C952" s="32" t="s">
        <v>38</v>
      </c>
      <c r="D952" s="32">
        <v>2</v>
      </c>
      <c r="E952" s="32" t="s">
        <v>4</v>
      </c>
      <c r="F952" s="32" t="s">
        <v>45</v>
      </c>
      <c r="G952" s="32">
        <v>1</v>
      </c>
      <c r="H952" s="32">
        <v>6</v>
      </c>
      <c r="I952" s="32" t="s">
        <v>38</v>
      </c>
      <c r="J952" s="32" t="s">
        <v>34</v>
      </c>
      <c r="K952" s="32" t="s">
        <v>3</v>
      </c>
      <c r="L952" s="32" t="s">
        <v>50</v>
      </c>
      <c r="M952" s="32" t="s">
        <v>46</v>
      </c>
      <c r="N952" s="32" t="s">
        <v>30</v>
      </c>
      <c r="O952" s="32" t="s">
        <v>2</v>
      </c>
      <c r="P952" s="32">
        <v>2</v>
      </c>
      <c r="Q952" s="32">
        <v>4</v>
      </c>
      <c r="R952" s="32" t="s">
        <v>36</v>
      </c>
      <c r="S952" s="32" t="s">
        <v>32</v>
      </c>
      <c r="T952" s="32">
        <v>3</v>
      </c>
      <c r="U952" s="32" t="s">
        <v>56</v>
      </c>
      <c r="V952" s="32" t="s">
        <v>33</v>
      </c>
      <c r="W952" s="32">
        <f>SUM(_xlfn.XLOOKUP(B952,freq!$A$2:$A$40,freq!$B$2:$B$40,0),_xlfn.XLOOKUP(C952,freq!$A$2:$A$40,freq!$B$2:$B$40,0),_xlfn.XLOOKUP(D952,freq!$A$2:$A$40,freq!$B$2:$B$40,0),_xlfn.XLOOKUP(E952,freq!$A$2:$A$40,freq!$B$2:$B$40,0),_xlfn.XLOOKUP(F952,freq!$A$2:$A$40,freq!$B$2:$B$40,0),_xlfn.XLOOKUP(G952,freq!$A$2:$A$40,freq!$B$2:$B$40,0),_xlfn.XLOOKUP(H952,freq!$A$2:$A$40,freq!$B$2:$B$40,0),_xlfn.XLOOKUP(I952,freq!$A$2:$A$40,freq!$B$2:$B$40,0),_xlfn.XLOOKUP(J952,freq!$A$2:$A$40,freq!$B$2:$B$40,0),_xlfn.XLOOKUP(K952,freq!$A$2:$A$40,freq!$B$2:$B$40,0),_xlfn.XLOOKUP(L952,freq!$A$2:$A$40,freq!$B$2:$B$40,0),_xlfn.XLOOKUP(M952,freq!$A$2:$A$40,freq!$B$2:$B$40,0),_xlfn.XLOOKUP(N952,freq!$A$2:$A$40,freq!$B$2:$B$40,0),_xlfn.XLOOKUP(O952,freq!$A$2:$A$40,freq!$B$2:$B$40,0),_xlfn.XLOOKUP(P952,freq!$A$2:$A$40,freq!$B$2:$B$40,0),_xlfn.XLOOKUP(Q952,freq!$A$2:$A$40,freq!$B$2:$B$40,0),_xlfn.XLOOKUP(R952,freq!$A$2:$A$40,freq!$B$2:$B$40,0),_xlfn.XLOOKUP(S952,freq!$A$2:$A$40,freq!$B$2:$B$40,0),_xlfn.XLOOKUP(T952,freq!$A$2:$A$40,freq!$B$2:$B$40,0),_xlfn.XLOOKUP(U952,freq!$A$2:$A$40,freq!$B$2:$B$40,0),_xlfn.XLOOKUP(V952,freq!$A$2:$A$40,freq!$B$2:$B$40,0))</f>
        <v>53.24</v>
      </c>
    </row>
    <row r="953" spans="1:23" x14ac:dyDescent="0.35">
      <c r="A953" s="32" t="s">
        <v>1180</v>
      </c>
      <c r="B953" s="32" t="s">
        <v>29</v>
      </c>
      <c r="C953" s="32" t="s">
        <v>45</v>
      </c>
      <c r="D953" s="32" t="s">
        <v>2</v>
      </c>
      <c r="E953" s="32" t="s">
        <v>35</v>
      </c>
      <c r="F953" s="32" t="s">
        <v>50</v>
      </c>
      <c r="G953" s="32">
        <v>7</v>
      </c>
      <c r="H953" s="32">
        <v>3</v>
      </c>
      <c r="I953" s="32" t="s">
        <v>38</v>
      </c>
      <c r="J953" s="32" t="s">
        <v>0</v>
      </c>
      <c r="K953" s="32" t="s">
        <v>36</v>
      </c>
      <c r="L953" s="32">
        <v>2</v>
      </c>
      <c r="M953" s="32" t="s">
        <v>44</v>
      </c>
      <c r="N953" s="32">
        <v>7</v>
      </c>
      <c r="O953" s="32" t="s">
        <v>30</v>
      </c>
      <c r="P953" s="32" t="s">
        <v>38</v>
      </c>
      <c r="Q953" s="32">
        <v>5</v>
      </c>
      <c r="R953" s="32" t="s">
        <v>59</v>
      </c>
      <c r="S953" s="32">
        <v>9</v>
      </c>
      <c r="T953" s="32" t="s">
        <v>56</v>
      </c>
      <c r="U953" s="32" t="s">
        <v>38</v>
      </c>
      <c r="V953" s="32" t="s">
        <v>30</v>
      </c>
      <c r="W953" s="32">
        <f>SUM(_xlfn.XLOOKUP(B953,freq!$A$2:$A$40,freq!$B$2:$B$40,0),_xlfn.XLOOKUP(C953,freq!$A$2:$A$40,freq!$B$2:$B$40,0),_xlfn.XLOOKUP(D953,freq!$A$2:$A$40,freq!$B$2:$B$40,0),_xlfn.XLOOKUP(E953,freq!$A$2:$A$40,freq!$B$2:$B$40,0),_xlfn.XLOOKUP(F953,freq!$A$2:$A$40,freq!$B$2:$B$40,0),_xlfn.XLOOKUP(G953,freq!$A$2:$A$40,freq!$B$2:$B$40,0),_xlfn.XLOOKUP(H953,freq!$A$2:$A$40,freq!$B$2:$B$40,0),_xlfn.XLOOKUP(I953,freq!$A$2:$A$40,freq!$B$2:$B$40,0),_xlfn.XLOOKUP(J953,freq!$A$2:$A$40,freq!$B$2:$B$40,0),_xlfn.XLOOKUP(K953,freq!$A$2:$A$40,freq!$B$2:$B$40,0),_xlfn.XLOOKUP(L953,freq!$A$2:$A$40,freq!$B$2:$B$40,0),_xlfn.XLOOKUP(M953,freq!$A$2:$A$40,freq!$B$2:$B$40,0),_xlfn.XLOOKUP(N953,freq!$A$2:$A$40,freq!$B$2:$B$40,0),_xlfn.XLOOKUP(O953,freq!$A$2:$A$40,freq!$B$2:$B$40,0),_xlfn.XLOOKUP(P953,freq!$A$2:$A$40,freq!$B$2:$B$40,0),_xlfn.XLOOKUP(Q953,freq!$A$2:$A$40,freq!$B$2:$B$40,0),_xlfn.XLOOKUP(R953,freq!$A$2:$A$40,freq!$B$2:$B$40,0),_xlfn.XLOOKUP(S953,freq!$A$2:$A$40,freq!$B$2:$B$40,0),_xlfn.XLOOKUP(T953,freq!$A$2:$A$40,freq!$B$2:$B$40,0),_xlfn.XLOOKUP(U953,freq!$A$2:$A$40,freq!$B$2:$B$40,0),_xlfn.XLOOKUP(V953,freq!$A$2:$A$40,freq!$B$2:$B$40,0))</f>
        <v>53.239999999999988</v>
      </c>
    </row>
    <row r="954" spans="1:23" x14ac:dyDescent="0.35">
      <c r="A954" s="32" t="s">
        <v>864</v>
      </c>
      <c r="B954" s="32" t="s">
        <v>59</v>
      </c>
      <c r="C954" s="32" t="s">
        <v>34</v>
      </c>
      <c r="D954" s="32" t="s">
        <v>37</v>
      </c>
      <c r="E954" s="32" t="s">
        <v>59</v>
      </c>
      <c r="F954" s="32" t="s">
        <v>29</v>
      </c>
      <c r="G954" s="32" t="s">
        <v>33</v>
      </c>
      <c r="H954" s="32" t="s">
        <v>41</v>
      </c>
      <c r="I954" s="32">
        <v>8</v>
      </c>
      <c r="J954" s="32" t="s">
        <v>30</v>
      </c>
      <c r="K954" s="32">
        <v>2</v>
      </c>
      <c r="L954" s="32" t="s">
        <v>31</v>
      </c>
      <c r="M954" s="32" t="s">
        <v>32</v>
      </c>
      <c r="N954" s="32" t="s">
        <v>34</v>
      </c>
      <c r="O954" s="32" t="s">
        <v>1</v>
      </c>
      <c r="P954" s="32" t="s">
        <v>0</v>
      </c>
      <c r="Q954" s="32" t="s">
        <v>59</v>
      </c>
      <c r="R954" s="32" t="s">
        <v>41</v>
      </c>
      <c r="S954" s="32" t="s">
        <v>35</v>
      </c>
      <c r="T954" s="32" t="s">
        <v>38</v>
      </c>
      <c r="U954" s="32" t="s">
        <v>50</v>
      </c>
      <c r="V954" s="32" t="s">
        <v>33</v>
      </c>
      <c r="W954" s="32">
        <f>SUM(_xlfn.XLOOKUP(B954,freq!$A$2:$A$40,freq!$B$2:$B$40,0),_xlfn.XLOOKUP(C954,freq!$A$2:$A$40,freq!$B$2:$B$40,0),_xlfn.XLOOKUP(D954,freq!$A$2:$A$40,freq!$B$2:$B$40,0),_xlfn.XLOOKUP(E954,freq!$A$2:$A$40,freq!$B$2:$B$40,0),_xlfn.XLOOKUP(F954,freq!$A$2:$A$40,freq!$B$2:$B$40,0),_xlfn.XLOOKUP(G954,freq!$A$2:$A$40,freq!$B$2:$B$40,0),_xlfn.XLOOKUP(H954,freq!$A$2:$A$40,freq!$B$2:$B$40,0),_xlfn.XLOOKUP(I954,freq!$A$2:$A$40,freq!$B$2:$B$40,0),_xlfn.XLOOKUP(J954,freq!$A$2:$A$40,freq!$B$2:$B$40,0),_xlfn.XLOOKUP(K954,freq!$A$2:$A$40,freq!$B$2:$B$40,0),_xlfn.XLOOKUP(L954,freq!$A$2:$A$40,freq!$B$2:$B$40,0),_xlfn.XLOOKUP(M954,freq!$A$2:$A$40,freq!$B$2:$B$40,0),_xlfn.XLOOKUP(N954,freq!$A$2:$A$40,freq!$B$2:$B$40,0),_xlfn.XLOOKUP(O954,freq!$A$2:$A$40,freq!$B$2:$B$40,0),_xlfn.XLOOKUP(P954,freq!$A$2:$A$40,freq!$B$2:$B$40,0),_xlfn.XLOOKUP(Q954,freq!$A$2:$A$40,freq!$B$2:$B$40,0),_xlfn.XLOOKUP(R954,freq!$A$2:$A$40,freq!$B$2:$B$40,0),_xlfn.XLOOKUP(S954,freq!$A$2:$A$40,freq!$B$2:$B$40,0),_xlfn.XLOOKUP(T954,freq!$A$2:$A$40,freq!$B$2:$B$40,0),_xlfn.XLOOKUP(U954,freq!$A$2:$A$40,freq!$B$2:$B$40,0),_xlfn.XLOOKUP(V954,freq!$A$2:$A$40,freq!$B$2:$B$40,0))</f>
        <v>53.230000000000004</v>
      </c>
    </row>
    <row r="955" spans="1:23" x14ac:dyDescent="0.35">
      <c r="A955" s="32" t="s">
        <v>1380</v>
      </c>
      <c r="B955" s="32" t="s">
        <v>29</v>
      </c>
      <c r="C955" s="32" t="s">
        <v>30</v>
      </c>
      <c r="D955" s="32">
        <v>9</v>
      </c>
      <c r="E955" s="32" t="s">
        <v>35</v>
      </c>
      <c r="F955" s="32">
        <v>7</v>
      </c>
      <c r="G955" s="32">
        <v>7</v>
      </c>
      <c r="H955" s="32" t="s">
        <v>34</v>
      </c>
      <c r="I955" s="32" t="s">
        <v>42</v>
      </c>
      <c r="J955" s="32" t="s">
        <v>56</v>
      </c>
      <c r="K955" s="32" t="s">
        <v>41</v>
      </c>
      <c r="L955" s="32" t="s">
        <v>50</v>
      </c>
      <c r="M955" s="32" t="s">
        <v>37</v>
      </c>
      <c r="N955" s="32">
        <v>9</v>
      </c>
      <c r="O955" s="32">
        <v>5</v>
      </c>
      <c r="P955" s="32" t="s">
        <v>34</v>
      </c>
      <c r="Q955" s="32" t="s">
        <v>35</v>
      </c>
      <c r="R955" s="32" t="s">
        <v>33</v>
      </c>
      <c r="S955" s="32" t="s">
        <v>40</v>
      </c>
      <c r="T955" s="32">
        <v>1</v>
      </c>
      <c r="U955" s="32" t="s">
        <v>45</v>
      </c>
      <c r="V955" s="32" t="s">
        <v>44</v>
      </c>
      <c r="W955" s="32">
        <f>SUM(_xlfn.XLOOKUP(B955,freq!$A$2:$A$40,freq!$B$2:$B$40,0),_xlfn.XLOOKUP(C955,freq!$A$2:$A$40,freq!$B$2:$B$40,0),_xlfn.XLOOKUP(D955,freq!$A$2:$A$40,freq!$B$2:$B$40,0),_xlfn.XLOOKUP(E955,freq!$A$2:$A$40,freq!$B$2:$B$40,0),_xlfn.XLOOKUP(F955,freq!$A$2:$A$40,freq!$B$2:$B$40,0),_xlfn.XLOOKUP(G955,freq!$A$2:$A$40,freq!$B$2:$B$40,0),_xlfn.XLOOKUP(H955,freq!$A$2:$A$40,freq!$B$2:$B$40,0),_xlfn.XLOOKUP(I955,freq!$A$2:$A$40,freq!$B$2:$B$40,0),_xlfn.XLOOKUP(J955,freq!$A$2:$A$40,freq!$B$2:$B$40,0),_xlfn.XLOOKUP(K955,freq!$A$2:$A$40,freq!$B$2:$B$40,0),_xlfn.XLOOKUP(L955,freq!$A$2:$A$40,freq!$B$2:$B$40,0),_xlfn.XLOOKUP(M955,freq!$A$2:$A$40,freq!$B$2:$B$40,0),_xlfn.XLOOKUP(N955,freq!$A$2:$A$40,freq!$B$2:$B$40,0),_xlfn.XLOOKUP(O955,freq!$A$2:$A$40,freq!$B$2:$B$40,0),_xlfn.XLOOKUP(P955,freq!$A$2:$A$40,freq!$B$2:$B$40,0),_xlfn.XLOOKUP(Q955,freq!$A$2:$A$40,freq!$B$2:$B$40,0),_xlfn.XLOOKUP(R955,freq!$A$2:$A$40,freq!$B$2:$B$40,0),_xlfn.XLOOKUP(S955,freq!$A$2:$A$40,freq!$B$2:$B$40,0),_xlfn.XLOOKUP(T955,freq!$A$2:$A$40,freq!$B$2:$B$40,0),_xlfn.XLOOKUP(U955,freq!$A$2:$A$40,freq!$B$2:$B$40,0),_xlfn.XLOOKUP(V955,freq!$A$2:$A$40,freq!$B$2:$B$40,0))</f>
        <v>53.23</v>
      </c>
    </row>
    <row r="956" spans="1:23" x14ac:dyDescent="0.35">
      <c r="A956" s="32" t="s">
        <v>1764</v>
      </c>
      <c r="B956" s="32" t="s">
        <v>40</v>
      </c>
      <c r="C956" s="32" t="s">
        <v>1</v>
      </c>
      <c r="D956" s="32" t="s">
        <v>49</v>
      </c>
      <c r="E956" s="32" t="s">
        <v>34</v>
      </c>
      <c r="F956" s="32" t="s">
        <v>1</v>
      </c>
      <c r="G956" s="32" t="s">
        <v>33</v>
      </c>
      <c r="H956" s="32">
        <v>9</v>
      </c>
      <c r="I956" s="32">
        <v>1</v>
      </c>
      <c r="J956" s="32" t="s">
        <v>30</v>
      </c>
      <c r="K956" s="32" t="s">
        <v>2</v>
      </c>
      <c r="L956" s="32" t="s">
        <v>34</v>
      </c>
      <c r="M956" s="32" t="s">
        <v>34</v>
      </c>
      <c r="N956" s="32" t="s">
        <v>37</v>
      </c>
      <c r="O956" s="32">
        <v>9</v>
      </c>
      <c r="P956" s="32" t="s">
        <v>36</v>
      </c>
      <c r="Q956" s="32" t="s">
        <v>32</v>
      </c>
      <c r="R956" s="32">
        <v>8</v>
      </c>
      <c r="S956" s="32" t="s">
        <v>46</v>
      </c>
      <c r="T956" s="32">
        <v>8</v>
      </c>
      <c r="U956" s="32" t="s">
        <v>3</v>
      </c>
      <c r="V956" s="32" t="s">
        <v>53</v>
      </c>
      <c r="W956" s="32">
        <f>SUM(_xlfn.XLOOKUP(B956,freq!$A$2:$A$40,freq!$B$2:$B$40,0),_xlfn.XLOOKUP(C956,freq!$A$2:$A$40,freq!$B$2:$B$40,0),_xlfn.XLOOKUP(D956,freq!$A$2:$A$40,freq!$B$2:$B$40,0),_xlfn.XLOOKUP(E956,freq!$A$2:$A$40,freq!$B$2:$B$40,0),_xlfn.XLOOKUP(F956,freq!$A$2:$A$40,freq!$B$2:$B$40,0),_xlfn.XLOOKUP(G956,freq!$A$2:$A$40,freq!$B$2:$B$40,0),_xlfn.XLOOKUP(H956,freq!$A$2:$A$40,freq!$B$2:$B$40,0),_xlfn.XLOOKUP(I956,freq!$A$2:$A$40,freq!$B$2:$B$40,0),_xlfn.XLOOKUP(J956,freq!$A$2:$A$40,freq!$B$2:$B$40,0),_xlfn.XLOOKUP(K956,freq!$A$2:$A$40,freq!$B$2:$B$40,0),_xlfn.XLOOKUP(L956,freq!$A$2:$A$40,freq!$B$2:$B$40,0),_xlfn.XLOOKUP(M956,freq!$A$2:$A$40,freq!$B$2:$B$40,0),_xlfn.XLOOKUP(N956,freq!$A$2:$A$40,freq!$B$2:$B$40,0),_xlfn.XLOOKUP(O956,freq!$A$2:$A$40,freq!$B$2:$B$40,0),_xlfn.XLOOKUP(P956,freq!$A$2:$A$40,freq!$B$2:$B$40,0),_xlfn.XLOOKUP(Q956,freq!$A$2:$A$40,freq!$B$2:$B$40,0),_xlfn.XLOOKUP(R956,freq!$A$2:$A$40,freq!$B$2:$B$40,0),_xlfn.XLOOKUP(S956,freq!$A$2:$A$40,freq!$B$2:$B$40,0),_xlfn.XLOOKUP(T956,freq!$A$2:$A$40,freq!$B$2:$B$40,0),_xlfn.XLOOKUP(U956,freq!$A$2:$A$40,freq!$B$2:$B$40,0),_xlfn.XLOOKUP(V956,freq!$A$2:$A$40,freq!$B$2:$B$40,0))</f>
        <v>53.18</v>
      </c>
    </row>
    <row r="957" spans="1:23" x14ac:dyDescent="0.35">
      <c r="A957" s="32" t="s">
        <v>249</v>
      </c>
      <c r="B957" s="32" t="s">
        <v>33</v>
      </c>
      <c r="C957" s="32" t="s">
        <v>38</v>
      </c>
      <c r="D957" s="32" t="s">
        <v>59</v>
      </c>
      <c r="E957" s="32" t="s">
        <v>1</v>
      </c>
      <c r="F957" s="32" t="s">
        <v>34</v>
      </c>
      <c r="G957" s="32" t="s">
        <v>58</v>
      </c>
      <c r="H957" s="32" t="s">
        <v>48</v>
      </c>
      <c r="I957" s="32" t="s">
        <v>33</v>
      </c>
      <c r="J957" s="32" t="s">
        <v>48</v>
      </c>
      <c r="K957" s="32" t="s">
        <v>49</v>
      </c>
      <c r="L957" s="32" t="s">
        <v>59</v>
      </c>
      <c r="M957" s="32" t="s">
        <v>4</v>
      </c>
      <c r="N957" s="32" t="s">
        <v>33</v>
      </c>
      <c r="O957" s="32" t="s">
        <v>30</v>
      </c>
      <c r="P957" s="32" t="s">
        <v>37</v>
      </c>
      <c r="Q957" s="32" t="s">
        <v>46</v>
      </c>
      <c r="R957" s="32" t="s">
        <v>36</v>
      </c>
      <c r="S957" s="32" t="s">
        <v>59</v>
      </c>
      <c r="T957" s="32">
        <v>3</v>
      </c>
      <c r="U957" s="32">
        <v>9</v>
      </c>
      <c r="V957" s="32" t="s">
        <v>59</v>
      </c>
      <c r="W957" s="32">
        <f>SUM(_xlfn.XLOOKUP(B957,freq!$A$2:$A$40,freq!$B$2:$B$40,0),_xlfn.XLOOKUP(C957,freq!$A$2:$A$40,freq!$B$2:$B$40,0),_xlfn.XLOOKUP(D957,freq!$A$2:$A$40,freq!$B$2:$B$40,0),_xlfn.XLOOKUP(E957,freq!$A$2:$A$40,freq!$B$2:$B$40,0),_xlfn.XLOOKUP(F957,freq!$A$2:$A$40,freq!$B$2:$B$40,0),_xlfn.XLOOKUP(G957,freq!$A$2:$A$40,freq!$B$2:$B$40,0),_xlfn.XLOOKUP(H957,freq!$A$2:$A$40,freq!$B$2:$B$40,0),_xlfn.XLOOKUP(I957,freq!$A$2:$A$40,freq!$B$2:$B$40,0),_xlfn.XLOOKUP(J957,freq!$A$2:$A$40,freq!$B$2:$B$40,0),_xlfn.XLOOKUP(K957,freq!$A$2:$A$40,freq!$B$2:$B$40,0),_xlfn.XLOOKUP(L957,freq!$A$2:$A$40,freq!$B$2:$B$40,0),_xlfn.XLOOKUP(M957,freq!$A$2:$A$40,freq!$B$2:$B$40,0),_xlfn.XLOOKUP(N957,freq!$A$2:$A$40,freq!$B$2:$B$40,0),_xlfn.XLOOKUP(O957,freq!$A$2:$A$40,freq!$B$2:$B$40,0),_xlfn.XLOOKUP(P957,freq!$A$2:$A$40,freq!$B$2:$B$40,0),_xlfn.XLOOKUP(Q957,freq!$A$2:$A$40,freq!$B$2:$B$40,0),_xlfn.XLOOKUP(R957,freq!$A$2:$A$40,freq!$B$2:$B$40,0),_xlfn.XLOOKUP(S957,freq!$A$2:$A$40,freq!$B$2:$B$40,0),_xlfn.XLOOKUP(T957,freq!$A$2:$A$40,freq!$B$2:$B$40,0),_xlfn.XLOOKUP(U957,freq!$A$2:$A$40,freq!$B$2:$B$40,0),_xlfn.XLOOKUP(V957,freq!$A$2:$A$40,freq!$B$2:$B$40,0))</f>
        <v>53.14</v>
      </c>
    </row>
    <row r="958" spans="1:23" x14ac:dyDescent="0.35">
      <c r="A958" s="32" t="s">
        <v>805</v>
      </c>
      <c r="B958" s="32" t="s">
        <v>1</v>
      </c>
      <c r="C958" s="32" t="s">
        <v>4</v>
      </c>
      <c r="D958" s="32">
        <v>0</v>
      </c>
      <c r="E958" s="32">
        <v>5</v>
      </c>
      <c r="F958" s="32">
        <v>4</v>
      </c>
      <c r="G958" s="32" t="s">
        <v>40</v>
      </c>
      <c r="H958" s="32">
        <v>3</v>
      </c>
      <c r="I958" s="32">
        <v>1</v>
      </c>
      <c r="J958" s="32" t="s">
        <v>44</v>
      </c>
      <c r="K958" s="32">
        <v>1</v>
      </c>
      <c r="L958" s="32" t="s">
        <v>0</v>
      </c>
      <c r="M958" s="32" t="s">
        <v>29</v>
      </c>
      <c r="N958" s="32" t="s">
        <v>44</v>
      </c>
      <c r="O958" s="32" t="s">
        <v>59</v>
      </c>
      <c r="P958" s="32" t="s">
        <v>56</v>
      </c>
      <c r="Q958" s="32" t="s">
        <v>3</v>
      </c>
      <c r="R958" s="32" t="s">
        <v>31</v>
      </c>
      <c r="S958" s="32" t="s">
        <v>1</v>
      </c>
      <c r="T958" s="32">
        <v>7</v>
      </c>
      <c r="U958" s="32" t="s">
        <v>29</v>
      </c>
      <c r="V958" s="32" t="s">
        <v>34</v>
      </c>
      <c r="W958" s="32">
        <f>SUM(_xlfn.XLOOKUP(B958,freq!$A$2:$A$40,freq!$B$2:$B$40,0),_xlfn.XLOOKUP(C958,freq!$A$2:$A$40,freq!$B$2:$B$40,0),_xlfn.XLOOKUP(D958,freq!$A$2:$A$40,freq!$B$2:$B$40,0),_xlfn.XLOOKUP(E958,freq!$A$2:$A$40,freq!$B$2:$B$40,0),_xlfn.XLOOKUP(F958,freq!$A$2:$A$40,freq!$B$2:$B$40,0),_xlfn.XLOOKUP(G958,freq!$A$2:$A$40,freq!$B$2:$B$40,0),_xlfn.XLOOKUP(H958,freq!$A$2:$A$40,freq!$B$2:$B$40,0),_xlfn.XLOOKUP(I958,freq!$A$2:$A$40,freq!$B$2:$B$40,0),_xlfn.XLOOKUP(J958,freq!$A$2:$A$40,freq!$B$2:$B$40,0),_xlfn.XLOOKUP(K958,freq!$A$2:$A$40,freq!$B$2:$B$40,0),_xlfn.XLOOKUP(L958,freq!$A$2:$A$40,freq!$B$2:$B$40,0),_xlfn.XLOOKUP(M958,freq!$A$2:$A$40,freq!$B$2:$B$40,0),_xlfn.XLOOKUP(N958,freq!$A$2:$A$40,freq!$B$2:$B$40,0),_xlfn.XLOOKUP(O958,freq!$A$2:$A$40,freq!$B$2:$B$40,0),_xlfn.XLOOKUP(P958,freq!$A$2:$A$40,freq!$B$2:$B$40,0),_xlfn.XLOOKUP(Q958,freq!$A$2:$A$40,freq!$B$2:$B$40,0),_xlfn.XLOOKUP(R958,freq!$A$2:$A$40,freq!$B$2:$B$40,0),_xlfn.XLOOKUP(S958,freq!$A$2:$A$40,freq!$B$2:$B$40,0),_xlfn.XLOOKUP(T958,freq!$A$2:$A$40,freq!$B$2:$B$40,0),_xlfn.XLOOKUP(U958,freq!$A$2:$A$40,freq!$B$2:$B$40,0),_xlfn.XLOOKUP(V958,freq!$A$2:$A$40,freq!$B$2:$B$40,0))</f>
        <v>53.14</v>
      </c>
    </row>
    <row r="959" spans="1:23" x14ac:dyDescent="0.35">
      <c r="A959" s="32" t="s">
        <v>237</v>
      </c>
      <c r="B959" s="32" t="s">
        <v>45</v>
      </c>
      <c r="C959" s="32">
        <v>6</v>
      </c>
      <c r="D959" s="32" t="s">
        <v>58</v>
      </c>
      <c r="E959" s="32" t="s">
        <v>42</v>
      </c>
      <c r="F959" s="32" t="s">
        <v>32</v>
      </c>
      <c r="G959" s="32" t="s">
        <v>40</v>
      </c>
      <c r="H959" s="32" t="s">
        <v>45</v>
      </c>
      <c r="I959" s="32" t="s">
        <v>32</v>
      </c>
      <c r="J959" s="32" t="s">
        <v>43</v>
      </c>
      <c r="K959" s="32" t="s">
        <v>29</v>
      </c>
      <c r="L959" s="32" t="s">
        <v>42</v>
      </c>
      <c r="M959" s="32">
        <v>4</v>
      </c>
      <c r="N959" s="32" t="s">
        <v>53</v>
      </c>
      <c r="O959" s="32">
        <v>9</v>
      </c>
      <c r="P959" s="32" t="s">
        <v>30</v>
      </c>
      <c r="Q959" s="32" t="s">
        <v>37</v>
      </c>
      <c r="R959" s="32" t="s">
        <v>3</v>
      </c>
      <c r="S959" s="32">
        <v>2</v>
      </c>
      <c r="T959" s="32" t="s">
        <v>58</v>
      </c>
      <c r="U959" s="32" t="s">
        <v>43</v>
      </c>
      <c r="V959" s="32" t="s">
        <v>1</v>
      </c>
      <c r="W959" s="32">
        <f>SUM(_xlfn.XLOOKUP(B959,freq!$A$2:$A$40,freq!$B$2:$B$40,0),_xlfn.XLOOKUP(C959,freq!$A$2:$A$40,freq!$B$2:$B$40,0),_xlfn.XLOOKUP(D959,freq!$A$2:$A$40,freq!$B$2:$B$40,0),_xlfn.XLOOKUP(E959,freq!$A$2:$A$40,freq!$B$2:$B$40,0),_xlfn.XLOOKUP(F959,freq!$A$2:$A$40,freq!$B$2:$B$40,0),_xlfn.XLOOKUP(G959,freq!$A$2:$A$40,freq!$B$2:$B$40,0),_xlfn.XLOOKUP(H959,freq!$A$2:$A$40,freq!$B$2:$B$40,0),_xlfn.XLOOKUP(I959,freq!$A$2:$A$40,freq!$B$2:$B$40,0),_xlfn.XLOOKUP(J959,freq!$A$2:$A$40,freq!$B$2:$B$40,0),_xlfn.XLOOKUP(K959,freq!$A$2:$A$40,freq!$B$2:$B$40,0),_xlfn.XLOOKUP(L959,freq!$A$2:$A$40,freq!$B$2:$B$40,0),_xlfn.XLOOKUP(M959,freq!$A$2:$A$40,freq!$B$2:$B$40,0),_xlfn.XLOOKUP(N959,freq!$A$2:$A$40,freq!$B$2:$B$40,0),_xlfn.XLOOKUP(O959,freq!$A$2:$A$40,freq!$B$2:$B$40,0),_xlfn.XLOOKUP(P959,freq!$A$2:$A$40,freq!$B$2:$B$40,0),_xlfn.XLOOKUP(Q959,freq!$A$2:$A$40,freq!$B$2:$B$40,0),_xlfn.XLOOKUP(R959,freq!$A$2:$A$40,freq!$B$2:$B$40,0),_xlfn.XLOOKUP(S959,freq!$A$2:$A$40,freq!$B$2:$B$40,0),_xlfn.XLOOKUP(T959,freq!$A$2:$A$40,freq!$B$2:$B$40,0),_xlfn.XLOOKUP(U959,freq!$A$2:$A$40,freq!$B$2:$B$40,0),_xlfn.XLOOKUP(V959,freq!$A$2:$A$40,freq!$B$2:$B$40,0))</f>
        <v>53.13</v>
      </c>
    </row>
    <row r="960" spans="1:23" x14ac:dyDescent="0.35">
      <c r="A960" s="32" t="s">
        <v>1874</v>
      </c>
      <c r="B960" s="32" t="s">
        <v>46</v>
      </c>
      <c r="C960" s="32" t="s">
        <v>56</v>
      </c>
      <c r="D960" s="32" t="s">
        <v>49</v>
      </c>
      <c r="E960" s="32" t="s">
        <v>41</v>
      </c>
      <c r="F960" s="32" t="s">
        <v>37</v>
      </c>
      <c r="G960" s="32">
        <v>9</v>
      </c>
      <c r="H960" s="32">
        <v>1</v>
      </c>
      <c r="I960" s="32" t="s">
        <v>59</v>
      </c>
      <c r="J960" s="32" t="s">
        <v>42</v>
      </c>
      <c r="K960" s="32" t="s">
        <v>2</v>
      </c>
      <c r="L960" s="32" t="s">
        <v>58</v>
      </c>
      <c r="M960" s="32" t="s">
        <v>33</v>
      </c>
      <c r="N960" s="32" t="s">
        <v>2</v>
      </c>
      <c r="O960" s="32">
        <v>2</v>
      </c>
      <c r="P960" s="32">
        <v>6</v>
      </c>
      <c r="Q960" s="32" t="s">
        <v>35</v>
      </c>
      <c r="R960" s="32" t="s">
        <v>58</v>
      </c>
      <c r="S960" s="32" t="s">
        <v>34</v>
      </c>
      <c r="T960" s="32">
        <v>7</v>
      </c>
      <c r="U960" s="32" t="s">
        <v>29</v>
      </c>
      <c r="V960" s="32" t="s">
        <v>53</v>
      </c>
      <c r="W960" s="32">
        <f>SUM(_xlfn.XLOOKUP(B960,freq!$A$2:$A$40,freq!$B$2:$B$40,0),_xlfn.XLOOKUP(C960,freq!$A$2:$A$40,freq!$B$2:$B$40,0),_xlfn.XLOOKUP(D960,freq!$A$2:$A$40,freq!$B$2:$B$40,0),_xlfn.XLOOKUP(E960,freq!$A$2:$A$40,freq!$B$2:$B$40,0),_xlfn.XLOOKUP(F960,freq!$A$2:$A$40,freq!$B$2:$B$40,0),_xlfn.XLOOKUP(G960,freq!$A$2:$A$40,freq!$B$2:$B$40,0),_xlfn.XLOOKUP(H960,freq!$A$2:$A$40,freq!$B$2:$B$40,0),_xlfn.XLOOKUP(I960,freq!$A$2:$A$40,freq!$B$2:$B$40,0),_xlfn.XLOOKUP(J960,freq!$A$2:$A$40,freq!$B$2:$B$40,0),_xlfn.XLOOKUP(K960,freq!$A$2:$A$40,freq!$B$2:$B$40,0),_xlfn.XLOOKUP(L960,freq!$A$2:$A$40,freq!$B$2:$B$40,0),_xlfn.XLOOKUP(M960,freq!$A$2:$A$40,freq!$B$2:$B$40,0),_xlfn.XLOOKUP(N960,freq!$A$2:$A$40,freq!$B$2:$B$40,0),_xlfn.XLOOKUP(O960,freq!$A$2:$A$40,freq!$B$2:$B$40,0),_xlfn.XLOOKUP(P960,freq!$A$2:$A$40,freq!$B$2:$B$40,0),_xlfn.XLOOKUP(Q960,freq!$A$2:$A$40,freq!$B$2:$B$40,0),_xlfn.XLOOKUP(R960,freq!$A$2:$A$40,freq!$B$2:$B$40,0),_xlfn.XLOOKUP(S960,freq!$A$2:$A$40,freq!$B$2:$B$40,0),_xlfn.XLOOKUP(T960,freq!$A$2:$A$40,freq!$B$2:$B$40,0),_xlfn.XLOOKUP(U960,freq!$A$2:$A$40,freq!$B$2:$B$40,0),_xlfn.XLOOKUP(V960,freq!$A$2:$A$40,freq!$B$2:$B$40,0))</f>
        <v>53.13</v>
      </c>
    </row>
    <row r="961" spans="1:23" x14ac:dyDescent="0.35">
      <c r="A961" s="32" t="s">
        <v>1086</v>
      </c>
      <c r="B961" s="32">
        <v>9</v>
      </c>
      <c r="C961" s="32" t="s">
        <v>32</v>
      </c>
      <c r="D961" s="32">
        <v>9</v>
      </c>
      <c r="E961" s="32">
        <v>6</v>
      </c>
      <c r="F961" s="32" t="s">
        <v>58</v>
      </c>
      <c r="G961" s="32" t="s">
        <v>48</v>
      </c>
      <c r="H961" s="32" t="s">
        <v>53</v>
      </c>
      <c r="I961" s="32" t="s">
        <v>31</v>
      </c>
      <c r="J961" s="32" t="s">
        <v>38</v>
      </c>
      <c r="K961" s="32" t="s">
        <v>1</v>
      </c>
      <c r="L961" s="32" t="s">
        <v>44</v>
      </c>
      <c r="M961" s="32" t="s">
        <v>45</v>
      </c>
      <c r="N961" s="32" t="s">
        <v>33</v>
      </c>
      <c r="O961" s="32">
        <v>3</v>
      </c>
      <c r="P961" s="32" t="s">
        <v>32</v>
      </c>
      <c r="Q961" s="32" t="s">
        <v>0</v>
      </c>
      <c r="R961" s="32" t="s">
        <v>29</v>
      </c>
      <c r="S961" s="32" t="s">
        <v>40</v>
      </c>
      <c r="T961" s="32" t="s">
        <v>40</v>
      </c>
      <c r="U961" s="32" t="s">
        <v>46</v>
      </c>
      <c r="V961" s="32">
        <v>4</v>
      </c>
      <c r="W961" s="32">
        <f>SUM(_xlfn.XLOOKUP(B961,freq!$A$2:$A$40,freq!$B$2:$B$40,0),_xlfn.XLOOKUP(C961,freq!$A$2:$A$40,freq!$B$2:$B$40,0),_xlfn.XLOOKUP(D961,freq!$A$2:$A$40,freq!$B$2:$B$40,0),_xlfn.XLOOKUP(E961,freq!$A$2:$A$40,freq!$B$2:$B$40,0),_xlfn.XLOOKUP(F961,freq!$A$2:$A$40,freq!$B$2:$B$40,0),_xlfn.XLOOKUP(G961,freq!$A$2:$A$40,freq!$B$2:$B$40,0),_xlfn.XLOOKUP(H961,freq!$A$2:$A$40,freq!$B$2:$B$40,0),_xlfn.XLOOKUP(I961,freq!$A$2:$A$40,freq!$B$2:$B$40,0),_xlfn.XLOOKUP(J961,freq!$A$2:$A$40,freq!$B$2:$B$40,0),_xlfn.XLOOKUP(K961,freq!$A$2:$A$40,freq!$B$2:$B$40,0),_xlfn.XLOOKUP(L961,freq!$A$2:$A$40,freq!$B$2:$B$40,0),_xlfn.XLOOKUP(M961,freq!$A$2:$A$40,freq!$B$2:$B$40,0),_xlfn.XLOOKUP(N961,freq!$A$2:$A$40,freq!$B$2:$B$40,0),_xlfn.XLOOKUP(O961,freq!$A$2:$A$40,freq!$B$2:$B$40,0),_xlfn.XLOOKUP(P961,freq!$A$2:$A$40,freq!$B$2:$B$40,0),_xlfn.XLOOKUP(Q961,freq!$A$2:$A$40,freq!$B$2:$B$40,0),_xlfn.XLOOKUP(R961,freq!$A$2:$A$40,freq!$B$2:$B$40,0),_xlfn.XLOOKUP(S961,freq!$A$2:$A$40,freq!$B$2:$B$40,0),_xlfn.XLOOKUP(T961,freq!$A$2:$A$40,freq!$B$2:$B$40,0),_xlfn.XLOOKUP(U961,freq!$A$2:$A$40,freq!$B$2:$B$40,0),_xlfn.XLOOKUP(V961,freq!$A$2:$A$40,freq!$B$2:$B$40,0))</f>
        <v>53.120000000000012</v>
      </c>
    </row>
    <row r="962" spans="1:23" x14ac:dyDescent="0.35">
      <c r="A962" s="32" t="s">
        <v>1175</v>
      </c>
      <c r="B962" s="32" t="s">
        <v>30</v>
      </c>
      <c r="C962" s="32" t="s">
        <v>41</v>
      </c>
      <c r="D962" s="32" t="s">
        <v>30</v>
      </c>
      <c r="E962" s="32" t="s">
        <v>1</v>
      </c>
      <c r="F962" s="32" t="s">
        <v>53</v>
      </c>
      <c r="G962" s="32" t="s">
        <v>40</v>
      </c>
      <c r="H962" s="32" t="s">
        <v>1</v>
      </c>
      <c r="I962" s="32" t="s">
        <v>45</v>
      </c>
      <c r="J962" s="32" t="s">
        <v>48</v>
      </c>
      <c r="K962" s="32" t="s">
        <v>36</v>
      </c>
      <c r="L962" s="32" t="s">
        <v>3</v>
      </c>
      <c r="M962" s="32" t="s">
        <v>53</v>
      </c>
      <c r="N962" s="32">
        <v>9</v>
      </c>
      <c r="O962" s="32" t="s">
        <v>43</v>
      </c>
      <c r="P962" s="32" t="s">
        <v>30</v>
      </c>
      <c r="Q962" s="32">
        <v>0</v>
      </c>
      <c r="R962" s="32">
        <v>1</v>
      </c>
      <c r="S962" s="32" t="s">
        <v>56</v>
      </c>
      <c r="T962" s="32">
        <v>8</v>
      </c>
      <c r="U962" s="32">
        <v>6</v>
      </c>
      <c r="V962" s="32" t="s">
        <v>38</v>
      </c>
      <c r="W962" s="32">
        <f>SUM(_xlfn.XLOOKUP(B962,freq!$A$2:$A$40,freq!$B$2:$B$40,0),_xlfn.XLOOKUP(C962,freq!$A$2:$A$40,freq!$B$2:$B$40,0),_xlfn.XLOOKUP(D962,freq!$A$2:$A$40,freq!$B$2:$B$40,0),_xlfn.XLOOKUP(E962,freq!$A$2:$A$40,freq!$B$2:$B$40,0),_xlfn.XLOOKUP(F962,freq!$A$2:$A$40,freq!$B$2:$B$40,0),_xlfn.XLOOKUP(G962,freq!$A$2:$A$40,freq!$B$2:$B$40,0),_xlfn.XLOOKUP(H962,freq!$A$2:$A$40,freq!$B$2:$B$40,0),_xlfn.XLOOKUP(I962,freq!$A$2:$A$40,freq!$B$2:$B$40,0),_xlfn.XLOOKUP(J962,freq!$A$2:$A$40,freq!$B$2:$B$40,0),_xlfn.XLOOKUP(K962,freq!$A$2:$A$40,freq!$B$2:$B$40,0),_xlfn.XLOOKUP(L962,freq!$A$2:$A$40,freq!$B$2:$B$40,0),_xlfn.XLOOKUP(M962,freq!$A$2:$A$40,freq!$B$2:$B$40,0),_xlfn.XLOOKUP(N962,freq!$A$2:$A$40,freq!$B$2:$B$40,0),_xlfn.XLOOKUP(O962,freq!$A$2:$A$40,freq!$B$2:$B$40,0),_xlfn.XLOOKUP(P962,freq!$A$2:$A$40,freq!$B$2:$B$40,0),_xlfn.XLOOKUP(Q962,freq!$A$2:$A$40,freq!$B$2:$B$40,0),_xlfn.XLOOKUP(R962,freq!$A$2:$A$40,freq!$B$2:$B$40,0),_xlfn.XLOOKUP(S962,freq!$A$2:$A$40,freq!$B$2:$B$40,0),_xlfn.XLOOKUP(T962,freq!$A$2:$A$40,freq!$B$2:$B$40,0),_xlfn.XLOOKUP(U962,freq!$A$2:$A$40,freq!$B$2:$B$40,0),_xlfn.XLOOKUP(V962,freq!$A$2:$A$40,freq!$B$2:$B$40,0))</f>
        <v>53.099999999999994</v>
      </c>
    </row>
    <row r="963" spans="1:23" x14ac:dyDescent="0.35">
      <c r="A963" s="32" t="s">
        <v>290</v>
      </c>
      <c r="B963" s="32">
        <v>4</v>
      </c>
      <c r="C963" s="32">
        <v>8</v>
      </c>
      <c r="D963" s="32" t="s">
        <v>46</v>
      </c>
      <c r="E963" s="32">
        <v>3</v>
      </c>
      <c r="F963" s="32" t="s">
        <v>53</v>
      </c>
      <c r="G963" s="32" t="s">
        <v>43</v>
      </c>
      <c r="H963" s="32" t="s">
        <v>2</v>
      </c>
      <c r="I963" s="32" t="s">
        <v>40</v>
      </c>
      <c r="J963" s="32" t="s">
        <v>3</v>
      </c>
      <c r="K963" s="32" t="s">
        <v>48</v>
      </c>
      <c r="L963" s="32">
        <v>9</v>
      </c>
      <c r="M963" s="32">
        <v>9</v>
      </c>
      <c r="N963" s="32">
        <v>7</v>
      </c>
      <c r="O963" s="32">
        <v>9</v>
      </c>
      <c r="P963" s="32" t="s">
        <v>3</v>
      </c>
      <c r="Q963" s="32">
        <v>1</v>
      </c>
      <c r="R963" s="32" t="s">
        <v>1</v>
      </c>
      <c r="S963" s="32" t="s">
        <v>53</v>
      </c>
      <c r="T963" s="32" t="s">
        <v>59</v>
      </c>
      <c r="U963" s="32" t="s">
        <v>59</v>
      </c>
      <c r="V963" s="32" t="s">
        <v>2</v>
      </c>
      <c r="W963" s="32">
        <f>SUM(_xlfn.XLOOKUP(B963,freq!$A$2:$A$40,freq!$B$2:$B$40,0),_xlfn.XLOOKUP(C963,freq!$A$2:$A$40,freq!$B$2:$B$40,0),_xlfn.XLOOKUP(D963,freq!$A$2:$A$40,freq!$B$2:$B$40,0),_xlfn.XLOOKUP(E963,freq!$A$2:$A$40,freq!$B$2:$B$40,0),_xlfn.XLOOKUP(F963,freq!$A$2:$A$40,freq!$B$2:$B$40,0),_xlfn.XLOOKUP(G963,freq!$A$2:$A$40,freq!$B$2:$B$40,0),_xlfn.XLOOKUP(H963,freq!$A$2:$A$40,freq!$B$2:$B$40,0),_xlfn.XLOOKUP(I963,freq!$A$2:$A$40,freq!$B$2:$B$40,0),_xlfn.XLOOKUP(J963,freq!$A$2:$A$40,freq!$B$2:$B$40,0),_xlfn.XLOOKUP(K963,freq!$A$2:$A$40,freq!$B$2:$B$40,0),_xlfn.XLOOKUP(L963,freq!$A$2:$A$40,freq!$B$2:$B$40,0),_xlfn.XLOOKUP(M963,freq!$A$2:$A$40,freq!$B$2:$B$40,0),_xlfn.XLOOKUP(N963,freq!$A$2:$A$40,freq!$B$2:$B$40,0),_xlfn.XLOOKUP(O963,freq!$A$2:$A$40,freq!$B$2:$B$40,0),_xlfn.XLOOKUP(P963,freq!$A$2:$A$40,freq!$B$2:$B$40,0),_xlfn.XLOOKUP(Q963,freq!$A$2:$A$40,freq!$B$2:$B$40,0),_xlfn.XLOOKUP(R963,freq!$A$2:$A$40,freq!$B$2:$B$40,0),_xlfn.XLOOKUP(S963,freq!$A$2:$A$40,freq!$B$2:$B$40,0),_xlfn.XLOOKUP(T963,freq!$A$2:$A$40,freq!$B$2:$B$40,0),_xlfn.XLOOKUP(U963,freq!$A$2:$A$40,freq!$B$2:$B$40,0),_xlfn.XLOOKUP(V963,freq!$A$2:$A$40,freq!$B$2:$B$40,0))</f>
        <v>53.040000000000013</v>
      </c>
    </row>
    <row r="964" spans="1:23" x14ac:dyDescent="0.35">
      <c r="A964" s="32" t="s">
        <v>1116</v>
      </c>
      <c r="B964" s="32" t="s">
        <v>49</v>
      </c>
      <c r="C964" s="32" t="s">
        <v>34</v>
      </c>
      <c r="D964" s="32" t="s">
        <v>29</v>
      </c>
      <c r="E964" s="32" t="s">
        <v>41</v>
      </c>
      <c r="F964" s="32" t="s">
        <v>3</v>
      </c>
      <c r="G964" s="32" t="s">
        <v>34</v>
      </c>
      <c r="H964" s="32" t="s">
        <v>35</v>
      </c>
      <c r="I964" s="32" t="s">
        <v>34</v>
      </c>
      <c r="J964" s="32" t="s">
        <v>50</v>
      </c>
      <c r="K964" s="32" t="s">
        <v>2</v>
      </c>
      <c r="L964" s="32" t="s">
        <v>0</v>
      </c>
      <c r="M964" s="32" t="s">
        <v>37</v>
      </c>
      <c r="N964" s="32" t="s">
        <v>56</v>
      </c>
      <c r="O964" s="32" t="s">
        <v>41</v>
      </c>
      <c r="P964" s="32" t="s">
        <v>58</v>
      </c>
      <c r="Q964" s="32" t="s">
        <v>40</v>
      </c>
      <c r="R964" s="32" t="s">
        <v>28</v>
      </c>
      <c r="S964" s="32" t="s">
        <v>41</v>
      </c>
      <c r="T964" s="32">
        <v>9</v>
      </c>
      <c r="U964" s="32">
        <v>7</v>
      </c>
      <c r="V964" s="32" t="s">
        <v>41</v>
      </c>
      <c r="W964" s="32">
        <f>SUM(_xlfn.XLOOKUP(B964,freq!$A$2:$A$40,freq!$B$2:$B$40,0),_xlfn.XLOOKUP(C964,freq!$A$2:$A$40,freq!$B$2:$B$40,0),_xlfn.XLOOKUP(D964,freq!$A$2:$A$40,freq!$B$2:$B$40,0),_xlfn.XLOOKUP(E964,freq!$A$2:$A$40,freq!$B$2:$B$40,0),_xlfn.XLOOKUP(F964,freq!$A$2:$A$40,freq!$B$2:$B$40,0),_xlfn.XLOOKUP(G964,freq!$A$2:$A$40,freq!$B$2:$B$40,0),_xlfn.XLOOKUP(H964,freq!$A$2:$A$40,freq!$B$2:$B$40,0),_xlfn.XLOOKUP(I964,freq!$A$2:$A$40,freq!$B$2:$B$40,0),_xlfn.XLOOKUP(J964,freq!$A$2:$A$40,freq!$B$2:$B$40,0),_xlfn.XLOOKUP(K964,freq!$A$2:$A$40,freq!$B$2:$B$40,0),_xlfn.XLOOKUP(L964,freq!$A$2:$A$40,freq!$B$2:$B$40,0),_xlfn.XLOOKUP(M964,freq!$A$2:$A$40,freq!$B$2:$B$40,0),_xlfn.XLOOKUP(N964,freq!$A$2:$A$40,freq!$B$2:$B$40,0),_xlfn.XLOOKUP(O964,freq!$A$2:$A$40,freq!$B$2:$B$40,0),_xlfn.XLOOKUP(P964,freq!$A$2:$A$40,freq!$B$2:$B$40,0),_xlfn.XLOOKUP(Q964,freq!$A$2:$A$40,freq!$B$2:$B$40,0),_xlfn.XLOOKUP(R964,freq!$A$2:$A$40,freq!$B$2:$B$40,0),_xlfn.XLOOKUP(S964,freq!$A$2:$A$40,freq!$B$2:$B$40,0),_xlfn.XLOOKUP(T964,freq!$A$2:$A$40,freq!$B$2:$B$40,0),_xlfn.XLOOKUP(U964,freq!$A$2:$A$40,freq!$B$2:$B$40,0),_xlfn.XLOOKUP(V964,freq!$A$2:$A$40,freq!$B$2:$B$40,0))</f>
        <v>53.019999999999996</v>
      </c>
    </row>
    <row r="965" spans="1:23" x14ac:dyDescent="0.35">
      <c r="A965" s="32" t="s">
        <v>734</v>
      </c>
      <c r="B965" s="32" t="s">
        <v>48</v>
      </c>
      <c r="C965" s="32">
        <v>6</v>
      </c>
      <c r="D965" s="32" t="s">
        <v>34</v>
      </c>
      <c r="E965" s="32" t="s">
        <v>46</v>
      </c>
      <c r="F965" s="32" t="s">
        <v>30</v>
      </c>
      <c r="G965" s="32" t="s">
        <v>32</v>
      </c>
      <c r="H965" s="32">
        <v>1</v>
      </c>
      <c r="I965" s="32" t="s">
        <v>38</v>
      </c>
      <c r="J965" s="32" t="s">
        <v>31</v>
      </c>
      <c r="K965" s="32" t="s">
        <v>33</v>
      </c>
      <c r="L965" s="32">
        <v>3</v>
      </c>
      <c r="M965" s="32" t="s">
        <v>31</v>
      </c>
      <c r="N965" s="32">
        <v>6</v>
      </c>
      <c r="O965" s="32" t="s">
        <v>58</v>
      </c>
      <c r="P965" s="32" t="s">
        <v>48</v>
      </c>
      <c r="Q965" s="32" t="s">
        <v>56</v>
      </c>
      <c r="R965" s="32">
        <v>5</v>
      </c>
      <c r="S965" s="32" t="s">
        <v>28</v>
      </c>
      <c r="T965" s="32" t="s">
        <v>4</v>
      </c>
      <c r="U965" s="32" t="s">
        <v>33</v>
      </c>
      <c r="V965" s="32" t="s">
        <v>38</v>
      </c>
      <c r="W965" s="32">
        <f>SUM(_xlfn.XLOOKUP(B965,freq!$A$2:$A$40,freq!$B$2:$B$40,0),_xlfn.XLOOKUP(C965,freq!$A$2:$A$40,freq!$B$2:$B$40,0),_xlfn.XLOOKUP(D965,freq!$A$2:$A$40,freq!$B$2:$B$40,0),_xlfn.XLOOKUP(E965,freq!$A$2:$A$40,freq!$B$2:$B$40,0),_xlfn.XLOOKUP(F965,freq!$A$2:$A$40,freq!$B$2:$B$40,0),_xlfn.XLOOKUP(G965,freq!$A$2:$A$40,freq!$B$2:$B$40,0),_xlfn.XLOOKUP(H965,freq!$A$2:$A$40,freq!$B$2:$B$40,0),_xlfn.XLOOKUP(I965,freq!$A$2:$A$40,freq!$B$2:$B$40,0),_xlfn.XLOOKUP(J965,freq!$A$2:$A$40,freq!$B$2:$B$40,0),_xlfn.XLOOKUP(K965,freq!$A$2:$A$40,freq!$B$2:$B$40,0),_xlfn.XLOOKUP(L965,freq!$A$2:$A$40,freq!$B$2:$B$40,0),_xlfn.XLOOKUP(M965,freq!$A$2:$A$40,freq!$B$2:$B$40,0),_xlfn.XLOOKUP(N965,freq!$A$2:$A$40,freq!$B$2:$B$40,0),_xlfn.XLOOKUP(O965,freq!$A$2:$A$40,freq!$B$2:$B$40,0),_xlfn.XLOOKUP(P965,freq!$A$2:$A$40,freq!$B$2:$B$40,0),_xlfn.XLOOKUP(Q965,freq!$A$2:$A$40,freq!$B$2:$B$40,0),_xlfn.XLOOKUP(R965,freq!$A$2:$A$40,freq!$B$2:$B$40,0),_xlfn.XLOOKUP(S965,freq!$A$2:$A$40,freq!$B$2:$B$40,0),_xlfn.XLOOKUP(T965,freq!$A$2:$A$40,freq!$B$2:$B$40,0),_xlfn.XLOOKUP(U965,freq!$A$2:$A$40,freq!$B$2:$B$40,0),_xlfn.XLOOKUP(V965,freq!$A$2:$A$40,freq!$B$2:$B$40,0))</f>
        <v>53.000000000000007</v>
      </c>
    </row>
    <row r="966" spans="1:23" x14ac:dyDescent="0.35">
      <c r="A966" s="32" t="s">
        <v>1421</v>
      </c>
      <c r="B966" s="32" t="s">
        <v>42</v>
      </c>
      <c r="C966" s="32" t="s">
        <v>3</v>
      </c>
      <c r="D966" s="32" t="s">
        <v>3</v>
      </c>
      <c r="E966" s="32" t="s">
        <v>45</v>
      </c>
      <c r="F966" s="32">
        <v>4</v>
      </c>
      <c r="G966" s="32">
        <v>3</v>
      </c>
      <c r="H966" s="32" t="s">
        <v>36</v>
      </c>
      <c r="I966" s="32" t="s">
        <v>36</v>
      </c>
      <c r="J966" s="32" t="s">
        <v>38</v>
      </c>
      <c r="K966" s="32" t="s">
        <v>41</v>
      </c>
      <c r="L966" s="32" t="s">
        <v>0</v>
      </c>
      <c r="M966" s="32">
        <v>2</v>
      </c>
      <c r="N966" s="32" t="s">
        <v>3</v>
      </c>
      <c r="O966" s="32">
        <v>7</v>
      </c>
      <c r="P966" s="32" t="s">
        <v>38</v>
      </c>
      <c r="Q966" s="32" t="s">
        <v>31</v>
      </c>
      <c r="R966" s="32" t="s">
        <v>49</v>
      </c>
      <c r="S966" s="32" t="s">
        <v>42</v>
      </c>
      <c r="T966" s="32">
        <v>1</v>
      </c>
      <c r="U966" s="32" t="s">
        <v>29</v>
      </c>
      <c r="V966" s="32">
        <v>5</v>
      </c>
      <c r="W966" s="32">
        <f>SUM(_xlfn.XLOOKUP(B966,freq!$A$2:$A$40,freq!$B$2:$B$40,0),_xlfn.XLOOKUP(C966,freq!$A$2:$A$40,freq!$B$2:$B$40,0),_xlfn.XLOOKUP(D966,freq!$A$2:$A$40,freq!$B$2:$B$40,0),_xlfn.XLOOKUP(E966,freq!$A$2:$A$40,freq!$B$2:$B$40,0),_xlfn.XLOOKUP(F966,freq!$A$2:$A$40,freq!$B$2:$B$40,0),_xlfn.XLOOKUP(G966,freq!$A$2:$A$40,freq!$B$2:$B$40,0),_xlfn.XLOOKUP(H966,freq!$A$2:$A$40,freq!$B$2:$B$40,0),_xlfn.XLOOKUP(I966,freq!$A$2:$A$40,freq!$B$2:$B$40,0),_xlfn.XLOOKUP(J966,freq!$A$2:$A$40,freq!$B$2:$B$40,0),_xlfn.XLOOKUP(K966,freq!$A$2:$A$40,freq!$B$2:$B$40,0),_xlfn.XLOOKUP(L966,freq!$A$2:$A$40,freq!$B$2:$B$40,0),_xlfn.XLOOKUP(M966,freq!$A$2:$A$40,freq!$B$2:$B$40,0),_xlfn.XLOOKUP(N966,freq!$A$2:$A$40,freq!$B$2:$B$40,0),_xlfn.XLOOKUP(O966,freq!$A$2:$A$40,freq!$B$2:$B$40,0),_xlfn.XLOOKUP(P966,freq!$A$2:$A$40,freq!$B$2:$B$40,0),_xlfn.XLOOKUP(Q966,freq!$A$2:$A$40,freq!$B$2:$B$40,0),_xlfn.XLOOKUP(R966,freq!$A$2:$A$40,freq!$B$2:$B$40,0),_xlfn.XLOOKUP(S966,freq!$A$2:$A$40,freq!$B$2:$B$40,0),_xlfn.XLOOKUP(T966,freq!$A$2:$A$40,freq!$B$2:$B$40,0),_xlfn.XLOOKUP(U966,freq!$A$2:$A$40,freq!$B$2:$B$40,0),_xlfn.XLOOKUP(V966,freq!$A$2:$A$40,freq!$B$2:$B$40,0))</f>
        <v>52.989999999999995</v>
      </c>
    </row>
    <row r="967" spans="1:23" x14ac:dyDescent="0.35">
      <c r="A967" s="32" t="s">
        <v>892</v>
      </c>
      <c r="B967" s="32" t="s">
        <v>28</v>
      </c>
      <c r="C967" s="32" t="s">
        <v>48</v>
      </c>
      <c r="D967" s="32" t="s">
        <v>35</v>
      </c>
      <c r="E967" s="32" t="s">
        <v>46</v>
      </c>
      <c r="F967" s="32" t="s">
        <v>49</v>
      </c>
      <c r="G967" s="32" t="s">
        <v>3</v>
      </c>
      <c r="H967" s="32">
        <v>0</v>
      </c>
      <c r="I967" s="32" t="s">
        <v>49</v>
      </c>
      <c r="J967" s="32">
        <v>9</v>
      </c>
      <c r="K967" s="32">
        <v>1</v>
      </c>
      <c r="L967" s="32" t="s">
        <v>1</v>
      </c>
      <c r="M967" s="32" t="s">
        <v>34</v>
      </c>
      <c r="N967" s="32">
        <v>8</v>
      </c>
      <c r="O967" s="32" t="s">
        <v>40</v>
      </c>
      <c r="P967" s="32">
        <v>2</v>
      </c>
      <c r="Q967" s="32">
        <v>7</v>
      </c>
      <c r="R967" s="32" t="s">
        <v>42</v>
      </c>
      <c r="S967" s="32" t="s">
        <v>3</v>
      </c>
      <c r="T967" s="32">
        <v>8</v>
      </c>
      <c r="U967" s="32" t="s">
        <v>44</v>
      </c>
      <c r="V967" s="32" t="s">
        <v>56</v>
      </c>
      <c r="W967" s="32">
        <f>SUM(_xlfn.XLOOKUP(B967,freq!$A$2:$A$40,freq!$B$2:$B$40,0),_xlfn.XLOOKUP(C967,freq!$A$2:$A$40,freq!$B$2:$B$40,0),_xlfn.XLOOKUP(D967,freq!$A$2:$A$40,freq!$B$2:$B$40,0),_xlfn.XLOOKUP(E967,freq!$A$2:$A$40,freq!$B$2:$B$40,0),_xlfn.XLOOKUP(F967,freq!$A$2:$A$40,freq!$B$2:$B$40,0),_xlfn.XLOOKUP(G967,freq!$A$2:$A$40,freq!$B$2:$B$40,0),_xlfn.XLOOKUP(H967,freq!$A$2:$A$40,freq!$B$2:$B$40,0),_xlfn.XLOOKUP(I967,freq!$A$2:$A$40,freq!$B$2:$B$40,0),_xlfn.XLOOKUP(J967,freq!$A$2:$A$40,freq!$B$2:$B$40,0),_xlfn.XLOOKUP(K967,freq!$A$2:$A$40,freq!$B$2:$B$40,0),_xlfn.XLOOKUP(L967,freq!$A$2:$A$40,freq!$B$2:$B$40,0),_xlfn.XLOOKUP(M967,freq!$A$2:$A$40,freq!$B$2:$B$40,0),_xlfn.XLOOKUP(N967,freq!$A$2:$A$40,freq!$B$2:$B$40,0),_xlfn.XLOOKUP(O967,freq!$A$2:$A$40,freq!$B$2:$B$40,0),_xlfn.XLOOKUP(P967,freq!$A$2:$A$40,freq!$B$2:$B$40,0),_xlfn.XLOOKUP(Q967,freq!$A$2:$A$40,freq!$B$2:$B$40,0),_xlfn.XLOOKUP(R967,freq!$A$2:$A$40,freq!$B$2:$B$40,0),_xlfn.XLOOKUP(S967,freq!$A$2:$A$40,freq!$B$2:$B$40,0),_xlfn.XLOOKUP(T967,freq!$A$2:$A$40,freq!$B$2:$B$40,0),_xlfn.XLOOKUP(U967,freq!$A$2:$A$40,freq!$B$2:$B$40,0),_xlfn.XLOOKUP(V967,freq!$A$2:$A$40,freq!$B$2:$B$40,0))</f>
        <v>52.980000000000004</v>
      </c>
    </row>
    <row r="968" spans="1:23" x14ac:dyDescent="0.35">
      <c r="A968" s="32" t="s">
        <v>1628</v>
      </c>
      <c r="B968" s="32" t="s">
        <v>2</v>
      </c>
      <c r="C968" s="32" t="s">
        <v>34</v>
      </c>
      <c r="D968" s="32">
        <v>9</v>
      </c>
      <c r="E968" s="32" t="s">
        <v>29</v>
      </c>
      <c r="F968" s="32">
        <v>9</v>
      </c>
      <c r="G968" s="32">
        <v>8</v>
      </c>
      <c r="H968" s="32" t="s">
        <v>0</v>
      </c>
      <c r="I968" s="32">
        <v>3</v>
      </c>
      <c r="J968" s="32">
        <v>4</v>
      </c>
      <c r="K968" s="32" t="s">
        <v>31</v>
      </c>
      <c r="L968" s="32">
        <v>5</v>
      </c>
      <c r="M968" s="32" t="s">
        <v>48</v>
      </c>
      <c r="N968" s="32" t="s">
        <v>32</v>
      </c>
      <c r="O968" s="32" t="s">
        <v>30</v>
      </c>
      <c r="P968" s="32" t="s">
        <v>31</v>
      </c>
      <c r="Q968" s="32" t="s">
        <v>4</v>
      </c>
      <c r="R968" s="32" t="s">
        <v>4</v>
      </c>
      <c r="S968" s="32" t="s">
        <v>46</v>
      </c>
      <c r="T968" s="32">
        <v>6</v>
      </c>
      <c r="U968" s="32" t="s">
        <v>31</v>
      </c>
      <c r="V968" s="32">
        <v>8</v>
      </c>
      <c r="W968" s="32">
        <f>SUM(_xlfn.XLOOKUP(B968,freq!$A$2:$A$40,freq!$B$2:$B$40,0),_xlfn.XLOOKUP(C968,freq!$A$2:$A$40,freq!$B$2:$B$40,0),_xlfn.XLOOKUP(D968,freq!$A$2:$A$40,freq!$B$2:$B$40,0),_xlfn.XLOOKUP(E968,freq!$A$2:$A$40,freq!$B$2:$B$40,0),_xlfn.XLOOKUP(F968,freq!$A$2:$A$40,freq!$B$2:$B$40,0),_xlfn.XLOOKUP(G968,freq!$A$2:$A$40,freq!$B$2:$B$40,0),_xlfn.XLOOKUP(H968,freq!$A$2:$A$40,freq!$B$2:$B$40,0),_xlfn.XLOOKUP(I968,freq!$A$2:$A$40,freq!$B$2:$B$40,0),_xlfn.XLOOKUP(J968,freq!$A$2:$A$40,freq!$B$2:$B$40,0),_xlfn.XLOOKUP(K968,freq!$A$2:$A$40,freq!$B$2:$B$40,0),_xlfn.XLOOKUP(L968,freq!$A$2:$A$40,freq!$B$2:$B$40,0),_xlfn.XLOOKUP(M968,freq!$A$2:$A$40,freq!$B$2:$B$40,0),_xlfn.XLOOKUP(N968,freq!$A$2:$A$40,freq!$B$2:$B$40,0),_xlfn.XLOOKUP(O968,freq!$A$2:$A$40,freq!$B$2:$B$40,0),_xlfn.XLOOKUP(P968,freq!$A$2:$A$40,freq!$B$2:$B$40,0),_xlfn.XLOOKUP(Q968,freq!$A$2:$A$40,freq!$B$2:$B$40,0),_xlfn.XLOOKUP(R968,freq!$A$2:$A$40,freq!$B$2:$B$40,0),_xlfn.XLOOKUP(S968,freq!$A$2:$A$40,freq!$B$2:$B$40,0),_xlfn.XLOOKUP(T968,freq!$A$2:$A$40,freq!$B$2:$B$40,0),_xlfn.XLOOKUP(U968,freq!$A$2:$A$40,freq!$B$2:$B$40,0),_xlfn.XLOOKUP(V968,freq!$A$2:$A$40,freq!$B$2:$B$40,0))</f>
        <v>52.980000000000004</v>
      </c>
    </row>
    <row r="969" spans="1:23" x14ac:dyDescent="0.35">
      <c r="A969" s="32" t="s">
        <v>1623</v>
      </c>
      <c r="B969" s="32" t="s">
        <v>59</v>
      </c>
      <c r="C969" s="32">
        <v>0</v>
      </c>
      <c r="D969" s="32" t="s">
        <v>59</v>
      </c>
      <c r="E969" s="32">
        <v>2</v>
      </c>
      <c r="F969" s="32" t="s">
        <v>40</v>
      </c>
      <c r="G969" s="32" t="s">
        <v>34</v>
      </c>
      <c r="H969" s="32" t="s">
        <v>59</v>
      </c>
      <c r="I969" s="32" t="s">
        <v>1</v>
      </c>
      <c r="J969" s="32" t="s">
        <v>48</v>
      </c>
      <c r="K969" s="32" t="s">
        <v>34</v>
      </c>
      <c r="L969" s="32" t="s">
        <v>33</v>
      </c>
      <c r="M969" s="32" t="s">
        <v>28</v>
      </c>
      <c r="N969" s="32" t="s">
        <v>59</v>
      </c>
      <c r="O969" s="32">
        <v>3</v>
      </c>
      <c r="P969" s="32" t="s">
        <v>2</v>
      </c>
      <c r="Q969" s="32" t="s">
        <v>3</v>
      </c>
      <c r="R969" s="32" t="s">
        <v>48</v>
      </c>
      <c r="S969" s="32" t="s">
        <v>53</v>
      </c>
      <c r="T969" s="32" t="s">
        <v>38</v>
      </c>
      <c r="U969" s="32">
        <v>0</v>
      </c>
      <c r="V969" s="32" t="s">
        <v>28</v>
      </c>
      <c r="W969" s="32">
        <f>SUM(_xlfn.XLOOKUP(B969,freq!$A$2:$A$40,freq!$B$2:$B$40,0),_xlfn.XLOOKUP(C969,freq!$A$2:$A$40,freq!$B$2:$B$40,0),_xlfn.XLOOKUP(D969,freq!$A$2:$A$40,freq!$B$2:$B$40,0),_xlfn.XLOOKUP(E969,freq!$A$2:$A$40,freq!$B$2:$B$40,0),_xlfn.XLOOKUP(F969,freq!$A$2:$A$40,freq!$B$2:$B$40,0),_xlfn.XLOOKUP(G969,freq!$A$2:$A$40,freq!$B$2:$B$40,0),_xlfn.XLOOKUP(H969,freq!$A$2:$A$40,freq!$B$2:$B$40,0),_xlfn.XLOOKUP(I969,freq!$A$2:$A$40,freq!$B$2:$B$40,0),_xlfn.XLOOKUP(J969,freq!$A$2:$A$40,freq!$B$2:$B$40,0),_xlfn.XLOOKUP(K969,freq!$A$2:$A$40,freq!$B$2:$B$40,0),_xlfn.XLOOKUP(L969,freq!$A$2:$A$40,freq!$B$2:$B$40,0),_xlfn.XLOOKUP(M969,freq!$A$2:$A$40,freq!$B$2:$B$40,0),_xlfn.XLOOKUP(N969,freq!$A$2:$A$40,freq!$B$2:$B$40,0),_xlfn.XLOOKUP(O969,freq!$A$2:$A$40,freq!$B$2:$B$40,0),_xlfn.XLOOKUP(P969,freq!$A$2:$A$40,freq!$B$2:$B$40,0),_xlfn.XLOOKUP(Q969,freq!$A$2:$A$40,freq!$B$2:$B$40,0),_xlfn.XLOOKUP(R969,freq!$A$2:$A$40,freq!$B$2:$B$40,0),_xlfn.XLOOKUP(S969,freq!$A$2:$A$40,freq!$B$2:$B$40,0),_xlfn.XLOOKUP(T969,freq!$A$2:$A$40,freq!$B$2:$B$40,0),_xlfn.XLOOKUP(U969,freq!$A$2:$A$40,freq!$B$2:$B$40,0),_xlfn.XLOOKUP(V969,freq!$A$2:$A$40,freq!$B$2:$B$40,0))</f>
        <v>52.98</v>
      </c>
    </row>
    <row r="970" spans="1:23" x14ac:dyDescent="0.35">
      <c r="A970" s="32" t="s">
        <v>1451</v>
      </c>
      <c r="B970" s="32">
        <v>0</v>
      </c>
      <c r="C970" s="32" t="s">
        <v>2</v>
      </c>
      <c r="D970" s="32" t="s">
        <v>1</v>
      </c>
      <c r="E970" s="32" t="s">
        <v>53</v>
      </c>
      <c r="F970" s="32" t="s">
        <v>59</v>
      </c>
      <c r="G970" s="32" t="s">
        <v>29</v>
      </c>
      <c r="H970" s="32" t="s">
        <v>33</v>
      </c>
      <c r="I970" s="32">
        <v>0</v>
      </c>
      <c r="J970" s="32">
        <v>2</v>
      </c>
      <c r="K970" s="32">
        <v>4</v>
      </c>
      <c r="L970" s="32" t="s">
        <v>36</v>
      </c>
      <c r="M970" s="32">
        <v>4</v>
      </c>
      <c r="N970" s="32" t="s">
        <v>37</v>
      </c>
      <c r="O970" s="32" t="s">
        <v>1</v>
      </c>
      <c r="P970" s="32" t="s">
        <v>3</v>
      </c>
      <c r="Q970" s="32" t="s">
        <v>43</v>
      </c>
      <c r="R970" s="32" t="s">
        <v>50</v>
      </c>
      <c r="S970" s="32" t="s">
        <v>58</v>
      </c>
      <c r="T970" s="32" t="s">
        <v>37</v>
      </c>
      <c r="U970" s="32">
        <v>9</v>
      </c>
      <c r="V970" s="32">
        <v>8</v>
      </c>
      <c r="W970" s="32">
        <f>SUM(_xlfn.XLOOKUP(B970,freq!$A$2:$A$40,freq!$B$2:$B$40,0),_xlfn.XLOOKUP(C970,freq!$A$2:$A$40,freq!$B$2:$B$40,0),_xlfn.XLOOKUP(D970,freq!$A$2:$A$40,freq!$B$2:$B$40,0),_xlfn.XLOOKUP(E970,freq!$A$2:$A$40,freq!$B$2:$B$40,0),_xlfn.XLOOKUP(F970,freq!$A$2:$A$40,freq!$B$2:$B$40,0),_xlfn.XLOOKUP(G970,freq!$A$2:$A$40,freq!$B$2:$B$40,0),_xlfn.XLOOKUP(H970,freq!$A$2:$A$40,freq!$B$2:$B$40,0),_xlfn.XLOOKUP(I970,freq!$A$2:$A$40,freq!$B$2:$B$40,0),_xlfn.XLOOKUP(J970,freq!$A$2:$A$40,freq!$B$2:$B$40,0),_xlfn.XLOOKUP(K970,freq!$A$2:$A$40,freq!$B$2:$B$40,0),_xlfn.XLOOKUP(L970,freq!$A$2:$A$40,freq!$B$2:$B$40,0),_xlfn.XLOOKUP(M970,freq!$A$2:$A$40,freq!$B$2:$B$40,0),_xlfn.XLOOKUP(N970,freq!$A$2:$A$40,freq!$B$2:$B$40,0),_xlfn.XLOOKUP(O970,freq!$A$2:$A$40,freq!$B$2:$B$40,0),_xlfn.XLOOKUP(P970,freq!$A$2:$A$40,freq!$B$2:$B$40,0),_xlfn.XLOOKUP(Q970,freq!$A$2:$A$40,freq!$B$2:$B$40,0),_xlfn.XLOOKUP(R970,freq!$A$2:$A$40,freq!$B$2:$B$40,0),_xlfn.XLOOKUP(S970,freq!$A$2:$A$40,freq!$B$2:$B$40,0),_xlfn.XLOOKUP(T970,freq!$A$2:$A$40,freq!$B$2:$B$40,0),_xlfn.XLOOKUP(U970,freq!$A$2:$A$40,freq!$B$2:$B$40,0),_xlfn.XLOOKUP(V970,freq!$A$2:$A$40,freq!$B$2:$B$40,0))</f>
        <v>52.97</v>
      </c>
    </row>
    <row r="971" spans="1:23" x14ac:dyDescent="0.35">
      <c r="A971" s="32" t="s">
        <v>1447</v>
      </c>
      <c r="B971" s="32" t="s">
        <v>0</v>
      </c>
      <c r="C971" s="32">
        <v>6</v>
      </c>
      <c r="D971" s="32" t="s">
        <v>42</v>
      </c>
      <c r="E971" s="32" t="s">
        <v>59</v>
      </c>
      <c r="F971" s="32" t="s">
        <v>45</v>
      </c>
      <c r="G971" s="32" t="s">
        <v>44</v>
      </c>
      <c r="H971" s="32">
        <v>7</v>
      </c>
      <c r="I971" s="32">
        <v>0</v>
      </c>
      <c r="J971" s="32" t="s">
        <v>42</v>
      </c>
      <c r="K971" s="32" t="s">
        <v>29</v>
      </c>
      <c r="L971" s="32" t="s">
        <v>53</v>
      </c>
      <c r="M971" s="32" t="s">
        <v>33</v>
      </c>
      <c r="N971" s="32" t="s">
        <v>45</v>
      </c>
      <c r="O971" s="32" t="s">
        <v>3</v>
      </c>
      <c r="P971" s="32" t="s">
        <v>40</v>
      </c>
      <c r="Q971" s="32" t="s">
        <v>44</v>
      </c>
      <c r="R971" s="32" t="s">
        <v>49</v>
      </c>
      <c r="S971" s="32" t="s">
        <v>56</v>
      </c>
      <c r="T971" s="32" t="s">
        <v>41</v>
      </c>
      <c r="U971" s="32" t="s">
        <v>42</v>
      </c>
      <c r="V971" s="32" t="s">
        <v>53</v>
      </c>
      <c r="W971" s="32">
        <f>SUM(_xlfn.XLOOKUP(B971,freq!$A$2:$A$40,freq!$B$2:$B$40,0),_xlfn.XLOOKUP(C971,freq!$A$2:$A$40,freq!$B$2:$B$40,0),_xlfn.XLOOKUP(D971,freq!$A$2:$A$40,freq!$B$2:$B$40,0),_xlfn.XLOOKUP(E971,freq!$A$2:$A$40,freq!$B$2:$B$40,0),_xlfn.XLOOKUP(F971,freq!$A$2:$A$40,freq!$B$2:$B$40,0),_xlfn.XLOOKUP(G971,freq!$A$2:$A$40,freq!$B$2:$B$40,0),_xlfn.XLOOKUP(H971,freq!$A$2:$A$40,freq!$B$2:$B$40,0),_xlfn.XLOOKUP(I971,freq!$A$2:$A$40,freq!$B$2:$B$40,0),_xlfn.XLOOKUP(J971,freq!$A$2:$A$40,freq!$B$2:$B$40,0),_xlfn.XLOOKUP(K971,freq!$A$2:$A$40,freq!$B$2:$B$40,0),_xlfn.XLOOKUP(L971,freq!$A$2:$A$40,freq!$B$2:$B$40,0),_xlfn.XLOOKUP(M971,freq!$A$2:$A$40,freq!$B$2:$B$40,0),_xlfn.XLOOKUP(N971,freq!$A$2:$A$40,freq!$B$2:$B$40,0),_xlfn.XLOOKUP(O971,freq!$A$2:$A$40,freq!$B$2:$B$40,0),_xlfn.XLOOKUP(P971,freq!$A$2:$A$40,freq!$B$2:$B$40,0),_xlfn.XLOOKUP(Q971,freq!$A$2:$A$40,freq!$B$2:$B$40,0),_xlfn.XLOOKUP(R971,freq!$A$2:$A$40,freq!$B$2:$B$40,0),_xlfn.XLOOKUP(S971,freq!$A$2:$A$40,freq!$B$2:$B$40,0),_xlfn.XLOOKUP(T971,freq!$A$2:$A$40,freq!$B$2:$B$40,0),_xlfn.XLOOKUP(U971,freq!$A$2:$A$40,freq!$B$2:$B$40,0),_xlfn.XLOOKUP(V971,freq!$A$2:$A$40,freq!$B$2:$B$40,0))</f>
        <v>52.949999999999989</v>
      </c>
    </row>
    <row r="972" spans="1:23" x14ac:dyDescent="0.35">
      <c r="A972" s="32" t="s">
        <v>782</v>
      </c>
      <c r="B972" s="32" t="s">
        <v>56</v>
      </c>
      <c r="C972" s="32">
        <v>2</v>
      </c>
      <c r="D972" s="32" t="s">
        <v>3</v>
      </c>
      <c r="E972" s="32" t="s">
        <v>4</v>
      </c>
      <c r="F972" s="32" t="s">
        <v>34</v>
      </c>
      <c r="G972" s="32" t="s">
        <v>46</v>
      </c>
      <c r="H972" s="32">
        <v>7</v>
      </c>
      <c r="I972" s="32" t="s">
        <v>42</v>
      </c>
      <c r="J972" s="32">
        <v>3</v>
      </c>
      <c r="K972" s="32" t="s">
        <v>34</v>
      </c>
      <c r="L972" s="32" t="s">
        <v>34</v>
      </c>
      <c r="M972" s="32" t="s">
        <v>56</v>
      </c>
      <c r="N972" s="32" t="s">
        <v>31</v>
      </c>
      <c r="O972" s="32">
        <v>3</v>
      </c>
      <c r="P972" s="32" t="s">
        <v>56</v>
      </c>
      <c r="Q972" s="32" t="s">
        <v>28</v>
      </c>
      <c r="R972" s="32" t="s">
        <v>53</v>
      </c>
      <c r="S972" s="32" t="s">
        <v>2</v>
      </c>
      <c r="T972" s="32">
        <v>7</v>
      </c>
      <c r="U972" s="32">
        <v>3</v>
      </c>
      <c r="V972" s="32" t="s">
        <v>42</v>
      </c>
      <c r="W972" s="32">
        <f>SUM(_xlfn.XLOOKUP(B972,freq!$A$2:$A$40,freq!$B$2:$B$40,0),_xlfn.XLOOKUP(C972,freq!$A$2:$A$40,freq!$B$2:$B$40,0),_xlfn.XLOOKUP(D972,freq!$A$2:$A$40,freq!$B$2:$B$40,0),_xlfn.XLOOKUP(E972,freq!$A$2:$A$40,freq!$B$2:$B$40,0),_xlfn.XLOOKUP(F972,freq!$A$2:$A$40,freq!$B$2:$B$40,0),_xlfn.XLOOKUP(G972,freq!$A$2:$A$40,freq!$B$2:$B$40,0),_xlfn.XLOOKUP(H972,freq!$A$2:$A$40,freq!$B$2:$B$40,0),_xlfn.XLOOKUP(I972,freq!$A$2:$A$40,freq!$B$2:$B$40,0),_xlfn.XLOOKUP(J972,freq!$A$2:$A$40,freq!$B$2:$B$40,0),_xlfn.XLOOKUP(K972,freq!$A$2:$A$40,freq!$B$2:$B$40,0),_xlfn.XLOOKUP(L972,freq!$A$2:$A$40,freq!$B$2:$B$40,0),_xlfn.XLOOKUP(M972,freq!$A$2:$A$40,freq!$B$2:$B$40,0),_xlfn.XLOOKUP(N972,freq!$A$2:$A$40,freq!$B$2:$B$40,0),_xlfn.XLOOKUP(O972,freq!$A$2:$A$40,freq!$B$2:$B$40,0),_xlfn.XLOOKUP(P972,freq!$A$2:$A$40,freq!$B$2:$B$40,0),_xlfn.XLOOKUP(Q972,freq!$A$2:$A$40,freq!$B$2:$B$40,0),_xlfn.XLOOKUP(R972,freq!$A$2:$A$40,freq!$B$2:$B$40,0),_xlfn.XLOOKUP(S972,freq!$A$2:$A$40,freq!$B$2:$B$40,0),_xlfn.XLOOKUP(T972,freq!$A$2:$A$40,freq!$B$2:$B$40,0),_xlfn.XLOOKUP(U972,freq!$A$2:$A$40,freq!$B$2:$B$40,0),_xlfn.XLOOKUP(V972,freq!$A$2:$A$40,freq!$B$2:$B$40,0))</f>
        <v>52.930000000000007</v>
      </c>
    </row>
    <row r="973" spans="1:23" x14ac:dyDescent="0.35">
      <c r="A973" s="32" t="s">
        <v>386</v>
      </c>
      <c r="B973" s="32" t="s">
        <v>53</v>
      </c>
      <c r="C973" s="32" t="s">
        <v>4</v>
      </c>
      <c r="D973" s="32" t="s">
        <v>32</v>
      </c>
      <c r="E973" s="32" t="s">
        <v>28</v>
      </c>
      <c r="F973" s="32" t="s">
        <v>37</v>
      </c>
      <c r="G973" s="32" t="s">
        <v>33</v>
      </c>
      <c r="H973" s="32" t="s">
        <v>34</v>
      </c>
      <c r="I973" s="32" t="s">
        <v>4</v>
      </c>
      <c r="J973" s="32" t="s">
        <v>28</v>
      </c>
      <c r="K973" s="32">
        <v>9</v>
      </c>
      <c r="L973" s="32">
        <v>2</v>
      </c>
      <c r="M973" s="32" t="s">
        <v>1</v>
      </c>
      <c r="N973" s="32" t="s">
        <v>31</v>
      </c>
      <c r="O973" s="32" t="s">
        <v>41</v>
      </c>
      <c r="P973" s="32">
        <v>9</v>
      </c>
      <c r="Q973" s="32" t="s">
        <v>0</v>
      </c>
      <c r="R973" s="32" t="s">
        <v>56</v>
      </c>
      <c r="S973" s="32" t="s">
        <v>56</v>
      </c>
      <c r="T973" s="32" t="s">
        <v>53</v>
      </c>
      <c r="U973" s="32">
        <v>1</v>
      </c>
      <c r="V973" s="32" t="s">
        <v>41</v>
      </c>
      <c r="W973" s="32">
        <f>SUM(_xlfn.XLOOKUP(B973,freq!$A$2:$A$40,freq!$B$2:$B$40,0),_xlfn.XLOOKUP(C973,freq!$A$2:$A$40,freq!$B$2:$B$40,0),_xlfn.XLOOKUP(D973,freq!$A$2:$A$40,freq!$B$2:$B$40,0),_xlfn.XLOOKUP(E973,freq!$A$2:$A$40,freq!$B$2:$B$40,0),_xlfn.XLOOKUP(F973,freq!$A$2:$A$40,freq!$B$2:$B$40,0),_xlfn.XLOOKUP(G973,freq!$A$2:$A$40,freq!$B$2:$B$40,0),_xlfn.XLOOKUP(H973,freq!$A$2:$A$40,freq!$B$2:$B$40,0),_xlfn.XLOOKUP(I973,freq!$A$2:$A$40,freq!$B$2:$B$40,0),_xlfn.XLOOKUP(J973,freq!$A$2:$A$40,freq!$B$2:$B$40,0),_xlfn.XLOOKUP(K973,freq!$A$2:$A$40,freq!$B$2:$B$40,0),_xlfn.XLOOKUP(L973,freq!$A$2:$A$40,freq!$B$2:$B$40,0),_xlfn.XLOOKUP(M973,freq!$A$2:$A$40,freq!$B$2:$B$40,0),_xlfn.XLOOKUP(N973,freq!$A$2:$A$40,freq!$B$2:$B$40,0),_xlfn.XLOOKUP(O973,freq!$A$2:$A$40,freq!$B$2:$B$40,0),_xlfn.XLOOKUP(P973,freq!$A$2:$A$40,freq!$B$2:$B$40,0),_xlfn.XLOOKUP(Q973,freq!$A$2:$A$40,freq!$B$2:$B$40,0),_xlfn.XLOOKUP(R973,freq!$A$2:$A$40,freq!$B$2:$B$40,0),_xlfn.XLOOKUP(S973,freq!$A$2:$A$40,freq!$B$2:$B$40,0),_xlfn.XLOOKUP(T973,freq!$A$2:$A$40,freq!$B$2:$B$40,0),_xlfn.XLOOKUP(U973,freq!$A$2:$A$40,freq!$B$2:$B$40,0),_xlfn.XLOOKUP(V973,freq!$A$2:$A$40,freq!$B$2:$B$40,0))</f>
        <v>52.91</v>
      </c>
    </row>
    <row r="974" spans="1:23" x14ac:dyDescent="0.35">
      <c r="A974" s="32" t="s">
        <v>398</v>
      </c>
      <c r="B974" s="32">
        <v>2</v>
      </c>
      <c r="C974" s="32" t="s">
        <v>35</v>
      </c>
      <c r="D974" s="32" t="s">
        <v>3</v>
      </c>
      <c r="E974" s="32">
        <v>6</v>
      </c>
      <c r="F974" s="32" t="s">
        <v>56</v>
      </c>
      <c r="G974" s="32" t="s">
        <v>33</v>
      </c>
      <c r="H974" s="32" t="s">
        <v>59</v>
      </c>
      <c r="I974" s="32" t="s">
        <v>41</v>
      </c>
      <c r="J974" s="32" t="s">
        <v>43</v>
      </c>
      <c r="K974" s="32">
        <v>9</v>
      </c>
      <c r="L974" s="32" t="s">
        <v>1</v>
      </c>
      <c r="M974" s="32" t="s">
        <v>44</v>
      </c>
      <c r="N974" s="32" t="s">
        <v>40</v>
      </c>
      <c r="O974" s="32" t="s">
        <v>30</v>
      </c>
      <c r="P974" s="32" t="s">
        <v>53</v>
      </c>
      <c r="Q974" s="32">
        <v>6</v>
      </c>
      <c r="R974" s="32">
        <v>6</v>
      </c>
      <c r="S974" s="32" t="s">
        <v>3</v>
      </c>
      <c r="T974" s="32" t="s">
        <v>38</v>
      </c>
      <c r="U974" s="32" t="s">
        <v>3</v>
      </c>
      <c r="V974" s="32">
        <v>4</v>
      </c>
      <c r="W974" s="32">
        <f>SUM(_xlfn.XLOOKUP(B974,freq!$A$2:$A$40,freq!$B$2:$B$40,0),_xlfn.XLOOKUP(C974,freq!$A$2:$A$40,freq!$B$2:$B$40,0),_xlfn.XLOOKUP(D974,freq!$A$2:$A$40,freq!$B$2:$B$40,0),_xlfn.XLOOKUP(E974,freq!$A$2:$A$40,freq!$B$2:$B$40,0),_xlfn.XLOOKUP(F974,freq!$A$2:$A$40,freq!$B$2:$B$40,0),_xlfn.XLOOKUP(G974,freq!$A$2:$A$40,freq!$B$2:$B$40,0),_xlfn.XLOOKUP(H974,freq!$A$2:$A$40,freq!$B$2:$B$40,0),_xlfn.XLOOKUP(I974,freq!$A$2:$A$40,freq!$B$2:$B$40,0),_xlfn.XLOOKUP(J974,freq!$A$2:$A$40,freq!$B$2:$B$40,0),_xlfn.XLOOKUP(K974,freq!$A$2:$A$40,freq!$B$2:$B$40,0),_xlfn.XLOOKUP(L974,freq!$A$2:$A$40,freq!$B$2:$B$40,0),_xlfn.XLOOKUP(M974,freq!$A$2:$A$40,freq!$B$2:$B$40,0),_xlfn.XLOOKUP(N974,freq!$A$2:$A$40,freq!$B$2:$B$40,0),_xlfn.XLOOKUP(O974,freq!$A$2:$A$40,freq!$B$2:$B$40,0),_xlfn.XLOOKUP(P974,freq!$A$2:$A$40,freq!$B$2:$B$40,0),_xlfn.XLOOKUP(Q974,freq!$A$2:$A$40,freq!$B$2:$B$40,0),_xlfn.XLOOKUP(R974,freq!$A$2:$A$40,freq!$B$2:$B$40,0),_xlfn.XLOOKUP(S974,freq!$A$2:$A$40,freq!$B$2:$B$40,0),_xlfn.XLOOKUP(T974,freq!$A$2:$A$40,freq!$B$2:$B$40,0),_xlfn.XLOOKUP(U974,freq!$A$2:$A$40,freq!$B$2:$B$40,0),_xlfn.XLOOKUP(V974,freq!$A$2:$A$40,freq!$B$2:$B$40,0))</f>
        <v>52.909999999999989</v>
      </c>
    </row>
    <row r="975" spans="1:23" x14ac:dyDescent="0.35">
      <c r="A975" s="32" t="s">
        <v>2061</v>
      </c>
      <c r="B975" s="32" t="s">
        <v>29</v>
      </c>
      <c r="C975" s="32" t="s">
        <v>50</v>
      </c>
      <c r="D975" s="32" t="s">
        <v>59</v>
      </c>
      <c r="E975" s="32" t="s">
        <v>34</v>
      </c>
      <c r="F975" s="32" t="s">
        <v>28</v>
      </c>
      <c r="G975" s="32" t="s">
        <v>2</v>
      </c>
      <c r="H975" s="32" t="s">
        <v>3</v>
      </c>
      <c r="I975" s="32" t="s">
        <v>28</v>
      </c>
      <c r="J975" s="32" t="s">
        <v>33</v>
      </c>
      <c r="K975" s="32" t="s">
        <v>58</v>
      </c>
      <c r="L975" s="32" t="s">
        <v>38</v>
      </c>
      <c r="M975" s="32">
        <v>9</v>
      </c>
      <c r="N975" s="32">
        <v>9</v>
      </c>
      <c r="O975" s="32" t="s">
        <v>42</v>
      </c>
      <c r="P975" s="32" t="s">
        <v>41</v>
      </c>
      <c r="Q975" s="32" t="s">
        <v>4</v>
      </c>
      <c r="R975" s="32" t="s">
        <v>59</v>
      </c>
      <c r="S975" s="32" t="s">
        <v>53</v>
      </c>
      <c r="T975" s="32" t="s">
        <v>45</v>
      </c>
      <c r="U975" s="32" t="s">
        <v>48</v>
      </c>
      <c r="V975" s="32">
        <v>9</v>
      </c>
      <c r="W975" s="32">
        <f>SUM(_xlfn.XLOOKUP(B975,freq!$A$2:$A$40,freq!$B$2:$B$40,0),_xlfn.XLOOKUP(C975,freq!$A$2:$A$40,freq!$B$2:$B$40,0),_xlfn.XLOOKUP(D975,freq!$A$2:$A$40,freq!$B$2:$B$40,0),_xlfn.XLOOKUP(E975,freq!$A$2:$A$40,freq!$B$2:$B$40,0),_xlfn.XLOOKUP(F975,freq!$A$2:$A$40,freq!$B$2:$B$40,0),_xlfn.XLOOKUP(G975,freq!$A$2:$A$40,freq!$B$2:$B$40,0),_xlfn.XLOOKUP(H975,freq!$A$2:$A$40,freq!$B$2:$B$40,0),_xlfn.XLOOKUP(I975,freq!$A$2:$A$40,freq!$B$2:$B$40,0),_xlfn.XLOOKUP(J975,freq!$A$2:$A$40,freq!$B$2:$B$40,0),_xlfn.XLOOKUP(K975,freq!$A$2:$A$40,freq!$B$2:$B$40,0),_xlfn.XLOOKUP(L975,freq!$A$2:$A$40,freq!$B$2:$B$40,0),_xlfn.XLOOKUP(M975,freq!$A$2:$A$40,freq!$B$2:$B$40,0),_xlfn.XLOOKUP(N975,freq!$A$2:$A$40,freq!$B$2:$B$40,0),_xlfn.XLOOKUP(O975,freq!$A$2:$A$40,freq!$B$2:$B$40,0),_xlfn.XLOOKUP(P975,freq!$A$2:$A$40,freq!$B$2:$B$40,0),_xlfn.XLOOKUP(Q975,freq!$A$2:$A$40,freq!$B$2:$B$40,0),_xlfn.XLOOKUP(R975,freq!$A$2:$A$40,freq!$B$2:$B$40,0),_xlfn.XLOOKUP(S975,freq!$A$2:$A$40,freq!$B$2:$B$40,0),_xlfn.XLOOKUP(T975,freq!$A$2:$A$40,freq!$B$2:$B$40,0),_xlfn.XLOOKUP(U975,freq!$A$2:$A$40,freq!$B$2:$B$40,0),_xlfn.XLOOKUP(V975,freq!$A$2:$A$40,freq!$B$2:$B$40,0))</f>
        <v>52.89</v>
      </c>
    </row>
    <row r="976" spans="1:23" x14ac:dyDescent="0.35">
      <c r="A976" s="32" t="s">
        <v>1626</v>
      </c>
      <c r="B976" s="32">
        <v>9</v>
      </c>
      <c r="C976" s="32">
        <v>8</v>
      </c>
      <c r="D976" s="32" t="s">
        <v>46</v>
      </c>
      <c r="E976" s="32" t="s">
        <v>2</v>
      </c>
      <c r="F976" s="32">
        <v>1</v>
      </c>
      <c r="G976" s="32" t="s">
        <v>30</v>
      </c>
      <c r="H976" s="32" t="s">
        <v>30</v>
      </c>
      <c r="I976" s="32" t="s">
        <v>3</v>
      </c>
      <c r="J976" s="32">
        <v>8</v>
      </c>
      <c r="K976" s="32" t="s">
        <v>4</v>
      </c>
      <c r="L976" s="32">
        <v>0</v>
      </c>
      <c r="M976" s="32" t="s">
        <v>49</v>
      </c>
      <c r="N976" s="32">
        <v>1</v>
      </c>
      <c r="O976" s="32">
        <v>4</v>
      </c>
      <c r="P976" s="32">
        <v>6</v>
      </c>
      <c r="Q976" s="32" t="s">
        <v>2</v>
      </c>
      <c r="R976" s="32" t="s">
        <v>50</v>
      </c>
      <c r="S976" s="32" t="s">
        <v>1</v>
      </c>
      <c r="T976" s="32" t="s">
        <v>1</v>
      </c>
      <c r="U976" s="32" t="s">
        <v>34</v>
      </c>
      <c r="V976" s="32" t="s">
        <v>44</v>
      </c>
      <c r="W976" s="32">
        <f>SUM(_xlfn.XLOOKUP(B976,freq!$A$2:$A$40,freq!$B$2:$B$40,0),_xlfn.XLOOKUP(C976,freq!$A$2:$A$40,freq!$B$2:$B$40,0),_xlfn.XLOOKUP(D976,freq!$A$2:$A$40,freq!$B$2:$B$40,0),_xlfn.XLOOKUP(E976,freq!$A$2:$A$40,freq!$B$2:$B$40,0),_xlfn.XLOOKUP(F976,freq!$A$2:$A$40,freq!$B$2:$B$40,0),_xlfn.XLOOKUP(G976,freq!$A$2:$A$40,freq!$B$2:$B$40,0),_xlfn.XLOOKUP(H976,freq!$A$2:$A$40,freq!$B$2:$B$40,0),_xlfn.XLOOKUP(I976,freq!$A$2:$A$40,freq!$B$2:$B$40,0),_xlfn.XLOOKUP(J976,freq!$A$2:$A$40,freq!$B$2:$B$40,0),_xlfn.XLOOKUP(K976,freq!$A$2:$A$40,freq!$B$2:$B$40,0),_xlfn.XLOOKUP(L976,freq!$A$2:$A$40,freq!$B$2:$B$40,0),_xlfn.XLOOKUP(M976,freq!$A$2:$A$40,freq!$B$2:$B$40,0),_xlfn.XLOOKUP(N976,freq!$A$2:$A$40,freq!$B$2:$B$40,0),_xlfn.XLOOKUP(O976,freq!$A$2:$A$40,freq!$B$2:$B$40,0),_xlfn.XLOOKUP(P976,freq!$A$2:$A$40,freq!$B$2:$B$40,0),_xlfn.XLOOKUP(Q976,freq!$A$2:$A$40,freq!$B$2:$B$40,0),_xlfn.XLOOKUP(R976,freq!$A$2:$A$40,freq!$B$2:$B$40,0),_xlfn.XLOOKUP(S976,freq!$A$2:$A$40,freq!$B$2:$B$40,0),_xlfn.XLOOKUP(T976,freq!$A$2:$A$40,freq!$B$2:$B$40,0),_xlfn.XLOOKUP(U976,freq!$A$2:$A$40,freq!$B$2:$B$40,0),_xlfn.XLOOKUP(V976,freq!$A$2:$A$40,freq!$B$2:$B$40,0))</f>
        <v>52.849999999999994</v>
      </c>
    </row>
    <row r="977" spans="1:23" x14ac:dyDescent="0.35">
      <c r="A977" s="32" t="s">
        <v>493</v>
      </c>
      <c r="B977" s="32">
        <v>1</v>
      </c>
      <c r="C977" s="32" t="s">
        <v>46</v>
      </c>
      <c r="D977" s="32">
        <v>4</v>
      </c>
      <c r="E977" s="32" t="s">
        <v>2</v>
      </c>
      <c r="F977" s="32">
        <v>2</v>
      </c>
      <c r="G977" s="32" t="s">
        <v>56</v>
      </c>
      <c r="H977" s="32" t="s">
        <v>2</v>
      </c>
      <c r="I977" s="32">
        <v>8</v>
      </c>
      <c r="J977" s="32">
        <v>5</v>
      </c>
      <c r="K977" s="32" t="s">
        <v>42</v>
      </c>
      <c r="L977" s="32" t="s">
        <v>37</v>
      </c>
      <c r="M977" s="32" t="s">
        <v>40</v>
      </c>
      <c r="N977" s="32" t="s">
        <v>56</v>
      </c>
      <c r="O977" s="32" t="s">
        <v>43</v>
      </c>
      <c r="P977" s="32" t="s">
        <v>34</v>
      </c>
      <c r="Q977" s="32" t="s">
        <v>33</v>
      </c>
      <c r="R977" s="32" t="s">
        <v>50</v>
      </c>
      <c r="S977" s="32" t="s">
        <v>33</v>
      </c>
      <c r="T977" s="32" t="s">
        <v>36</v>
      </c>
      <c r="U977" s="32" t="s">
        <v>46</v>
      </c>
      <c r="V977" s="32" t="s">
        <v>43</v>
      </c>
      <c r="W977" s="32">
        <f>SUM(_xlfn.XLOOKUP(B977,freq!$A$2:$A$40,freq!$B$2:$B$40,0),_xlfn.XLOOKUP(C977,freq!$A$2:$A$40,freq!$B$2:$B$40,0),_xlfn.XLOOKUP(D977,freq!$A$2:$A$40,freq!$B$2:$B$40,0),_xlfn.XLOOKUP(E977,freq!$A$2:$A$40,freq!$B$2:$B$40,0),_xlfn.XLOOKUP(F977,freq!$A$2:$A$40,freq!$B$2:$B$40,0),_xlfn.XLOOKUP(G977,freq!$A$2:$A$40,freq!$B$2:$B$40,0),_xlfn.XLOOKUP(H977,freq!$A$2:$A$40,freq!$B$2:$B$40,0),_xlfn.XLOOKUP(I977,freq!$A$2:$A$40,freq!$B$2:$B$40,0),_xlfn.XLOOKUP(J977,freq!$A$2:$A$40,freq!$B$2:$B$40,0),_xlfn.XLOOKUP(K977,freq!$A$2:$A$40,freq!$B$2:$B$40,0),_xlfn.XLOOKUP(L977,freq!$A$2:$A$40,freq!$B$2:$B$40,0),_xlfn.XLOOKUP(M977,freq!$A$2:$A$40,freq!$B$2:$B$40,0),_xlfn.XLOOKUP(N977,freq!$A$2:$A$40,freq!$B$2:$B$40,0),_xlfn.XLOOKUP(O977,freq!$A$2:$A$40,freq!$B$2:$B$40,0),_xlfn.XLOOKUP(P977,freq!$A$2:$A$40,freq!$B$2:$B$40,0),_xlfn.XLOOKUP(Q977,freq!$A$2:$A$40,freq!$B$2:$B$40,0),_xlfn.XLOOKUP(R977,freq!$A$2:$A$40,freq!$B$2:$B$40,0),_xlfn.XLOOKUP(S977,freq!$A$2:$A$40,freq!$B$2:$B$40,0),_xlfn.XLOOKUP(T977,freq!$A$2:$A$40,freq!$B$2:$B$40,0),_xlfn.XLOOKUP(U977,freq!$A$2:$A$40,freq!$B$2:$B$40,0),_xlfn.XLOOKUP(V977,freq!$A$2:$A$40,freq!$B$2:$B$40,0))</f>
        <v>52.82</v>
      </c>
    </row>
    <row r="978" spans="1:23" x14ac:dyDescent="0.35">
      <c r="A978" s="32" t="s">
        <v>941</v>
      </c>
      <c r="B978" s="32" t="s">
        <v>53</v>
      </c>
      <c r="C978" s="32" t="s">
        <v>56</v>
      </c>
      <c r="D978" s="32" t="s">
        <v>44</v>
      </c>
      <c r="E978" s="32" t="s">
        <v>56</v>
      </c>
      <c r="F978" s="32">
        <v>8</v>
      </c>
      <c r="G978" s="32" t="s">
        <v>53</v>
      </c>
      <c r="H978" s="32" t="s">
        <v>50</v>
      </c>
      <c r="I978" s="32" t="s">
        <v>46</v>
      </c>
      <c r="J978" s="32">
        <v>4</v>
      </c>
      <c r="K978" s="32">
        <v>0</v>
      </c>
      <c r="L978" s="32" t="s">
        <v>34</v>
      </c>
      <c r="M978" s="32" t="s">
        <v>31</v>
      </c>
      <c r="N978" s="32" t="s">
        <v>37</v>
      </c>
      <c r="O978" s="32" t="s">
        <v>4</v>
      </c>
      <c r="P978" s="32" t="s">
        <v>35</v>
      </c>
      <c r="Q978" s="32" t="s">
        <v>3</v>
      </c>
      <c r="R978" s="32" t="s">
        <v>42</v>
      </c>
      <c r="S978" s="32">
        <v>7</v>
      </c>
      <c r="T978" s="32">
        <v>6</v>
      </c>
      <c r="U978" s="32">
        <v>4</v>
      </c>
      <c r="V978" s="32">
        <v>0</v>
      </c>
      <c r="W978" s="32">
        <f>SUM(_xlfn.XLOOKUP(B978,freq!$A$2:$A$40,freq!$B$2:$B$40,0),_xlfn.XLOOKUP(C978,freq!$A$2:$A$40,freq!$B$2:$B$40,0),_xlfn.XLOOKUP(D978,freq!$A$2:$A$40,freq!$B$2:$B$40,0),_xlfn.XLOOKUP(E978,freq!$A$2:$A$40,freq!$B$2:$B$40,0),_xlfn.XLOOKUP(F978,freq!$A$2:$A$40,freq!$B$2:$B$40,0),_xlfn.XLOOKUP(G978,freq!$A$2:$A$40,freq!$B$2:$B$40,0),_xlfn.XLOOKUP(H978,freq!$A$2:$A$40,freq!$B$2:$B$40,0),_xlfn.XLOOKUP(I978,freq!$A$2:$A$40,freq!$B$2:$B$40,0),_xlfn.XLOOKUP(J978,freq!$A$2:$A$40,freq!$B$2:$B$40,0),_xlfn.XLOOKUP(K978,freq!$A$2:$A$40,freq!$B$2:$B$40,0),_xlfn.XLOOKUP(L978,freq!$A$2:$A$40,freq!$B$2:$B$40,0),_xlfn.XLOOKUP(M978,freq!$A$2:$A$40,freq!$B$2:$B$40,0),_xlfn.XLOOKUP(N978,freq!$A$2:$A$40,freq!$B$2:$B$40,0),_xlfn.XLOOKUP(O978,freq!$A$2:$A$40,freq!$B$2:$B$40,0),_xlfn.XLOOKUP(P978,freq!$A$2:$A$40,freq!$B$2:$B$40,0),_xlfn.XLOOKUP(Q978,freq!$A$2:$A$40,freq!$B$2:$B$40,0),_xlfn.XLOOKUP(R978,freq!$A$2:$A$40,freq!$B$2:$B$40,0),_xlfn.XLOOKUP(S978,freq!$A$2:$A$40,freq!$B$2:$B$40,0),_xlfn.XLOOKUP(T978,freq!$A$2:$A$40,freq!$B$2:$B$40,0),_xlfn.XLOOKUP(U978,freq!$A$2:$A$40,freq!$B$2:$B$40,0),_xlfn.XLOOKUP(V978,freq!$A$2:$A$40,freq!$B$2:$B$40,0))</f>
        <v>52.82</v>
      </c>
    </row>
    <row r="979" spans="1:23" x14ac:dyDescent="0.35">
      <c r="A979" s="32" t="s">
        <v>702</v>
      </c>
      <c r="B979" s="32">
        <v>8</v>
      </c>
      <c r="C979" s="32" t="s">
        <v>4</v>
      </c>
      <c r="D979" s="32" t="s">
        <v>44</v>
      </c>
      <c r="E979" s="32" t="s">
        <v>53</v>
      </c>
      <c r="F979" s="32">
        <v>4</v>
      </c>
      <c r="G979" s="32">
        <v>1</v>
      </c>
      <c r="H979" s="32">
        <v>1</v>
      </c>
      <c r="I979" s="32">
        <v>8</v>
      </c>
      <c r="J979" s="32" t="s">
        <v>40</v>
      </c>
      <c r="K979" s="32" t="s">
        <v>36</v>
      </c>
      <c r="L979" s="32" t="s">
        <v>35</v>
      </c>
      <c r="M979" s="32" t="s">
        <v>35</v>
      </c>
      <c r="N979" s="32" t="s">
        <v>48</v>
      </c>
      <c r="O979" s="32" t="s">
        <v>3</v>
      </c>
      <c r="P979" s="32" t="s">
        <v>1</v>
      </c>
      <c r="Q979" s="32" t="s">
        <v>38</v>
      </c>
      <c r="R979" s="32" t="s">
        <v>38</v>
      </c>
      <c r="S979" s="32">
        <v>8</v>
      </c>
      <c r="T979" s="32" t="s">
        <v>49</v>
      </c>
      <c r="U979" s="32">
        <v>2</v>
      </c>
      <c r="V979" s="32" t="s">
        <v>29</v>
      </c>
      <c r="W979" s="32">
        <f>SUM(_xlfn.XLOOKUP(B979,freq!$A$2:$A$40,freq!$B$2:$B$40,0),_xlfn.XLOOKUP(C979,freq!$A$2:$A$40,freq!$B$2:$B$40,0),_xlfn.XLOOKUP(D979,freq!$A$2:$A$40,freq!$B$2:$B$40,0),_xlfn.XLOOKUP(E979,freq!$A$2:$A$40,freq!$B$2:$B$40,0),_xlfn.XLOOKUP(F979,freq!$A$2:$A$40,freq!$B$2:$B$40,0),_xlfn.XLOOKUP(G979,freq!$A$2:$A$40,freq!$B$2:$B$40,0),_xlfn.XLOOKUP(H979,freq!$A$2:$A$40,freq!$B$2:$B$40,0),_xlfn.XLOOKUP(I979,freq!$A$2:$A$40,freq!$B$2:$B$40,0),_xlfn.XLOOKUP(J979,freq!$A$2:$A$40,freq!$B$2:$B$40,0),_xlfn.XLOOKUP(K979,freq!$A$2:$A$40,freq!$B$2:$B$40,0),_xlfn.XLOOKUP(L979,freq!$A$2:$A$40,freq!$B$2:$B$40,0),_xlfn.XLOOKUP(M979,freq!$A$2:$A$40,freq!$B$2:$B$40,0),_xlfn.XLOOKUP(N979,freq!$A$2:$A$40,freq!$B$2:$B$40,0),_xlfn.XLOOKUP(O979,freq!$A$2:$A$40,freq!$B$2:$B$40,0),_xlfn.XLOOKUP(P979,freq!$A$2:$A$40,freq!$B$2:$B$40,0),_xlfn.XLOOKUP(Q979,freq!$A$2:$A$40,freq!$B$2:$B$40,0),_xlfn.XLOOKUP(R979,freq!$A$2:$A$40,freq!$B$2:$B$40,0),_xlfn.XLOOKUP(S979,freq!$A$2:$A$40,freq!$B$2:$B$40,0),_xlfn.XLOOKUP(T979,freq!$A$2:$A$40,freq!$B$2:$B$40,0),_xlfn.XLOOKUP(U979,freq!$A$2:$A$40,freq!$B$2:$B$40,0),_xlfn.XLOOKUP(V979,freq!$A$2:$A$40,freq!$B$2:$B$40,0))</f>
        <v>52.809999999999995</v>
      </c>
    </row>
    <row r="980" spans="1:23" x14ac:dyDescent="0.35">
      <c r="A980" s="32" t="s">
        <v>1942</v>
      </c>
      <c r="B980" s="32" t="s">
        <v>36</v>
      </c>
      <c r="C980" s="32" t="s">
        <v>58</v>
      </c>
      <c r="D980" s="32" t="s">
        <v>40</v>
      </c>
      <c r="E980" s="32">
        <v>6</v>
      </c>
      <c r="F980" s="32">
        <v>4</v>
      </c>
      <c r="G980" s="32" t="s">
        <v>28</v>
      </c>
      <c r="H980" s="32" t="s">
        <v>48</v>
      </c>
      <c r="I980" s="32" t="s">
        <v>48</v>
      </c>
      <c r="J980" s="32" t="s">
        <v>0</v>
      </c>
      <c r="K980" s="32" t="s">
        <v>33</v>
      </c>
      <c r="L980" s="32" t="s">
        <v>37</v>
      </c>
      <c r="M980" s="32" t="s">
        <v>30</v>
      </c>
      <c r="N980" s="32" t="s">
        <v>38</v>
      </c>
      <c r="O980" s="32" t="s">
        <v>35</v>
      </c>
      <c r="P980" s="32" t="s">
        <v>40</v>
      </c>
      <c r="Q980" s="32" t="s">
        <v>56</v>
      </c>
      <c r="R980" s="32" t="s">
        <v>2</v>
      </c>
      <c r="S980" s="32" t="s">
        <v>58</v>
      </c>
      <c r="T980" s="32" t="s">
        <v>43</v>
      </c>
      <c r="U980" s="32">
        <v>7</v>
      </c>
      <c r="V980" s="32" t="s">
        <v>29</v>
      </c>
      <c r="W980" s="32">
        <f>SUM(_xlfn.XLOOKUP(B980,freq!$A$2:$A$40,freq!$B$2:$B$40,0),_xlfn.XLOOKUP(C980,freq!$A$2:$A$40,freq!$B$2:$B$40,0),_xlfn.XLOOKUP(D980,freq!$A$2:$A$40,freq!$B$2:$B$40,0),_xlfn.XLOOKUP(E980,freq!$A$2:$A$40,freq!$B$2:$B$40,0),_xlfn.XLOOKUP(F980,freq!$A$2:$A$40,freq!$B$2:$B$40,0),_xlfn.XLOOKUP(G980,freq!$A$2:$A$40,freq!$B$2:$B$40,0),_xlfn.XLOOKUP(H980,freq!$A$2:$A$40,freq!$B$2:$B$40,0),_xlfn.XLOOKUP(I980,freq!$A$2:$A$40,freq!$B$2:$B$40,0),_xlfn.XLOOKUP(J980,freq!$A$2:$A$40,freq!$B$2:$B$40,0),_xlfn.XLOOKUP(K980,freq!$A$2:$A$40,freq!$B$2:$B$40,0),_xlfn.XLOOKUP(L980,freq!$A$2:$A$40,freq!$B$2:$B$40,0),_xlfn.XLOOKUP(M980,freq!$A$2:$A$40,freq!$B$2:$B$40,0),_xlfn.XLOOKUP(N980,freq!$A$2:$A$40,freq!$B$2:$B$40,0),_xlfn.XLOOKUP(O980,freq!$A$2:$A$40,freq!$B$2:$B$40,0),_xlfn.XLOOKUP(P980,freq!$A$2:$A$40,freq!$B$2:$B$40,0),_xlfn.XLOOKUP(Q980,freq!$A$2:$A$40,freq!$B$2:$B$40,0),_xlfn.XLOOKUP(R980,freq!$A$2:$A$40,freq!$B$2:$B$40,0),_xlfn.XLOOKUP(S980,freq!$A$2:$A$40,freq!$B$2:$B$40,0),_xlfn.XLOOKUP(T980,freq!$A$2:$A$40,freq!$B$2:$B$40,0),_xlfn.XLOOKUP(U980,freq!$A$2:$A$40,freq!$B$2:$B$40,0),_xlfn.XLOOKUP(V980,freq!$A$2:$A$40,freq!$B$2:$B$40,0))</f>
        <v>52.800000000000004</v>
      </c>
    </row>
    <row r="981" spans="1:23" x14ac:dyDescent="0.35">
      <c r="A981" s="32" t="s">
        <v>236</v>
      </c>
      <c r="B981" s="32" t="s">
        <v>48</v>
      </c>
      <c r="C981" s="32">
        <v>3</v>
      </c>
      <c r="D981" s="32" t="s">
        <v>37</v>
      </c>
      <c r="E981" s="32">
        <v>4</v>
      </c>
      <c r="F981" s="32">
        <v>0</v>
      </c>
      <c r="G981" s="32" t="s">
        <v>29</v>
      </c>
      <c r="H981" s="32" t="s">
        <v>42</v>
      </c>
      <c r="I981" s="32" t="s">
        <v>29</v>
      </c>
      <c r="J981" s="32" t="s">
        <v>2</v>
      </c>
      <c r="K981" s="32" t="s">
        <v>4</v>
      </c>
      <c r="L981" s="32" t="s">
        <v>36</v>
      </c>
      <c r="M981" s="32">
        <v>3</v>
      </c>
      <c r="N981" s="32" t="s">
        <v>53</v>
      </c>
      <c r="O981" s="32" t="s">
        <v>29</v>
      </c>
      <c r="P981" s="32">
        <v>4</v>
      </c>
      <c r="Q981" s="32" t="s">
        <v>41</v>
      </c>
      <c r="R981" s="32">
        <v>2</v>
      </c>
      <c r="S981" s="32" t="s">
        <v>38</v>
      </c>
      <c r="T981" s="32" t="s">
        <v>4</v>
      </c>
      <c r="U981" s="32" t="s">
        <v>56</v>
      </c>
      <c r="V981" s="32" t="s">
        <v>3</v>
      </c>
      <c r="W981" s="32">
        <f>SUM(_xlfn.XLOOKUP(B981,freq!$A$2:$A$40,freq!$B$2:$B$40,0),_xlfn.XLOOKUP(C981,freq!$A$2:$A$40,freq!$B$2:$B$40,0),_xlfn.XLOOKUP(D981,freq!$A$2:$A$40,freq!$B$2:$B$40,0),_xlfn.XLOOKUP(E981,freq!$A$2:$A$40,freq!$B$2:$B$40,0),_xlfn.XLOOKUP(F981,freq!$A$2:$A$40,freq!$B$2:$B$40,0),_xlfn.XLOOKUP(G981,freq!$A$2:$A$40,freq!$B$2:$B$40,0),_xlfn.XLOOKUP(H981,freq!$A$2:$A$40,freq!$B$2:$B$40,0),_xlfn.XLOOKUP(I981,freq!$A$2:$A$40,freq!$B$2:$B$40,0),_xlfn.XLOOKUP(J981,freq!$A$2:$A$40,freq!$B$2:$B$40,0),_xlfn.XLOOKUP(K981,freq!$A$2:$A$40,freq!$B$2:$B$40,0),_xlfn.XLOOKUP(L981,freq!$A$2:$A$40,freq!$B$2:$B$40,0),_xlfn.XLOOKUP(M981,freq!$A$2:$A$40,freq!$B$2:$B$40,0),_xlfn.XLOOKUP(N981,freq!$A$2:$A$40,freq!$B$2:$B$40,0),_xlfn.XLOOKUP(O981,freq!$A$2:$A$40,freq!$B$2:$B$40,0),_xlfn.XLOOKUP(P981,freq!$A$2:$A$40,freq!$B$2:$B$40,0),_xlfn.XLOOKUP(Q981,freq!$A$2:$A$40,freq!$B$2:$B$40,0),_xlfn.XLOOKUP(R981,freq!$A$2:$A$40,freq!$B$2:$B$40,0),_xlfn.XLOOKUP(S981,freq!$A$2:$A$40,freq!$B$2:$B$40,0),_xlfn.XLOOKUP(T981,freq!$A$2:$A$40,freq!$B$2:$B$40,0),_xlfn.XLOOKUP(U981,freq!$A$2:$A$40,freq!$B$2:$B$40,0),_xlfn.XLOOKUP(V981,freq!$A$2:$A$40,freq!$B$2:$B$40,0))</f>
        <v>52.8</v>
      </c>
    </row>
    <row r="982" spans="1:23" x14ac:dyDescent="0.35">
      <c r="A982" s="32" t="s">
        <v>1437</v>
      </c>
      <c r="B982" s="32" t="s">
        <v>4</v>
      </c>
      <c r="C982" s="32" t="s">
        <v>2</v>
      </c>
      <c r="D982" s="32">
        <v>0</v>
      </c>
      <c r="E982" s="32" t="s">
        <v>30</v>
      </c>
      <c r="F982" s="32" t="s">
        <v>45</v>
      </c>
      <c r="G982" s="32">
        <v>5</v>
      </c>
      <c r="H982" s="32">
        <v>1</v>
      </c>
      <c r="I982" s="32">
        <v>7</v>
      </c>
      <c r="J982" s="32">
        <v>1</v>
      </c>
      <c r="K982" s="32" t="s">
        <v>28</v>
      </c>
      <c r="L982" s="32" t="s">
        <v>42</v>
      </c>
      <c r="M982" s="32" t="s">
        <v>32</v>
      </c>
      <c r="N982" s="32" t="s">
        <v>33</v>
      </c>
      <c r="O982" s="32" t="s">
        <v>4</v>
      </c>
      <c r="P982" s="32" t="s">
        <v>4</v>
      </c>
      <c r="Q982" s="32" t="s">
        <v>45</v>
      </c>
      <c r="R982" s="32" t="s">
        <v>38</v>
      </c>
      <c r="S982" s="32" t="s">
        <v>28</v>
      </c>
      <c r="T982" s="32">
        <v>0</v>
      </c>
      <c r="U982" s="32" t="s">
        <v>34</v>
      </c>
      <c r="V982" s="32">
        <v>7</v>
      </c>
      <c r="W982" s="32">
        <f>SUM(_xlfn.XLOOKUP(B982,freq!$A$2:$A$40,freq!$B$2:$B$40,0),_xlfn.XLOOKUP(C982,freq!$A$2:$A$40,freq!$B$2:$B$40,0),_xlfn.XLOOKUP(D982,freq!$A$2:$A$40,freq!$B$2:$B$40,0),_xlfn.XLOOKUP(E982,freq!$A$2:$A$40,freq!$B$2:$B$40,0),_xlfn.XLOOKUP(F982,freq!$A$2:$A$40,freq!$B$2:$B$40,0),_xlfn.XLOOKUP(G982,freq!$A$2:$A$40,freq!$B$2:$B$40,0),_xlfn.XLOOKUP(H982,freq!$A$2:$A$40,freq!$B$2:$B$40,0),_xlfn.XLOOKUP(I982,freq!$A$2:$A$40,freq!$B$2:$B$40,0),_xlfn.XLOOKUP(J982,freq!$A$2:$A$40,freq!$B$2:$B$40,0),_xlfn.XLOOKUP(K982,freq!$A$2:$A$40,freq!$B$2:$B$40,0),_xlfn.XLOOKUP(L982,freq!$A$2:$A$40,freq!$B$2:$B$40,0),_xlfn.XLOOKUP(M982,freq!$A$2:$A$40,freq!$B$2:$B$40,0),_xlfn.XLOOKUP(N982,freq!$A$2:$A$40,freq!$B$2:$B$40,0),_xlfn.XLOOKUP(O982,freq!$A$2:$A$40,freq!$B$2:$B$40,0),_xlfn.XLOOKUP(P982,freq!$A$2:$A$40,freq!$B$2:$B$40,0),_xlfn.XLOOKUP(Q982,freq!$A$2:$A$40,freq!$B$2:$B$40,0),_xlfn.XLOOKUP(R982,freq!$A$2:$A$40,freq!$B$2:$B$40,0),_xlfn.XLOOKUP(S982,freq!$A$2:$A$40,freq!$B$2:$B$40,0),_xlfn.XLOOKUP(T982,freq!$A$2:$A$40,freq!$B$2:$B$40,0),_xlfn.XLOOKUP(U982,freq!$A$2:$A$40,freq!$B$2:$B$40,0),_xlfn.XLOOKUP(V982,freq!$A$2:$A$40,freq!$B$2:$B$40,0))</f>
        <v>52.79</v>
      </c>
    </row>
    <row r="983" spans="1:23" x14ac:dyDescent="0.35">
      <c r="A983" s="32" t="s">
        <v>136</v>
      </c>
      <c r="B983" s="32" t="s">
        <v>36</v>
      </c>
      <c r="C983" s="32">
        <v>0</v>
      </c>
      <c r="D983" s="32" t="s">
        <v>50</v>
      </c>
      <c r="E983" s="32">
        <v>5</v>
      </c>
      <c r="F983" s="32" t="s">
        <v>49</v>
      </c>
      <c r="G983" s="32" t="s">
        <v>41</v>
      </c>
      <c r="H983" s="32" t="s">
        <v>44</v>
      </c>
      <c r="I983" s="32" t="s">
        <v>40</v>
      </c>
      <c r="J983" s="32">
        <v>7</v>
      </c>
      <c r="K983" s="32" t="s">
        <v>2</v>
      </c>
      <c r="L983" s="32">
        <v>3</v>
      </c>
      <c r="M983" s="32" t="s">
        <v>45</v>
      </c>
      <c r="N983" s="32">
        <v>0</v>
      </c>
      <c r="O983" s="32" t="s">
        <v>31</v>
      </c>
      <c r="P983" s="32" t="s">
        <v>48</v>
      </c>
      <c r="Q983" s="32" t="s">
        <v>42</v>
      </c>
      <c r="R983" s="32" t="s">
        <v>36</v>
      </c>
      <c r="S983" s="32" t="s">
        <v>30</v>
      </c>
      <c r="T983" s="32" t="s">
        <v>56</v>
      </c>
      <c r="U983" s="32" t="s">
        <v>43</v>
      </c>
      <c r="V983" s="32" t="s">
        <v>30</v>
      </c>
      <c r="W983" s="32">
        <f>SUM(_xlfn.XLOOKUP(B983,freq!$A$2:$A$40,freq!$B$2:$B$40,0),_xlfn.XLOOKUP(C983,freq!$A$2:$A$40,freq!$B$2:$B$40,0),_xlfn.XLOOKUP(D983,freq!$A$2:$A$40,freq!$B$2:$B$40,0),_xlfn.XLOOKUP(E983,freq!$A$2:$A$40,freq!$B$2:$B$40,0),_xlfn.XLOOKUP(F983,freq!$A$2:$A$40,freq!$B$2:$B$40,0),_xlfn.XLOOKUP(G983,freq!$A$2:$A$40,freq!$B$2:$B$40,0),_xlfn.XLOOKUP(H983,freq!$A$2:$A$40,freq!$B$2:$B$40,0),_xlfn.XLOOKUP(I983,freq!$A$2:$A$40,freq!$B$2:$B$40,0),_xlfn.XLOOKUP(J983,freq!$A$2:$A$40,freq!$B$2:$B$40,0),_xlfn.XLOOKUP(K983,freq!$A$2:$A$40,freq!$B$2:$B$40,0),_xlfn.XLOOKUP(L983,freq!$A$2:$A$40,freq!$B$2:$B$40,0),_xlfn.XLOOKUP(M983,freq!$A$2:$A$40,freq!$B$2:$B$40,0),_xlfn.XLOOKUP(N983,freq!$A$2:$A$40,freq!$B$2:$B$40,0),_xlfn.XLOOKUP(O983,freq!$A$2:$A$40,freq!$B$2:$B$40,0),_xlfn.XLOOKUP(P983,freq!$A$2:$A$40,freq!$B$2:$B$40,0),_xlfn.XLOOKUP(Q983,freq!$A$2:$A$40,freq!$B$2:$B$40,0),_xlfn.XLOOKUP(R983,freq!$A$2:$A$40,freq!$B$2:$B$40,0),_xlfn.XLOOKUP(S983,freq!$A$2:$A$40,freq!$B$2:$B$40,0),_xlfn.XLOOKUP(T983,freq!$A$2:$A$40,freq!$B$2:$B$40,0),_xlfn.XLOOKUP(U983,freq!$A$2:$A$40,freq!$B$2:$B$40,0),_xlfn.XLOOKUP(V983,freq!$A$2:$A$40,freq!$B$2:$B$40,0))</f>
        <v>52.750000000000007</v>
      </c>
    </row>
    <row r="984" spans="1:23" x14ac:dyDescent="0.35">
      <c r="A984" s="32" t="s">
        <v>706</v>
      </c>
      <c r="B984" s="32">
        <v>6</v>
      </c>
      <c r="C984" s="32" t="s">
        <v>59</v>
      </c>
      <c r="D984" s="32" t="s">
        <v>37</v>
      </c>
      <c r="E984" s="32" t="s">
        <v>32</v>
      </c>
      <c r="F984" s="32" t="s">
        <v>3</v>
      </c>
      <c r="G984" s="32" t="s">
        <v>28</v>
      </c>
      <c r="H984" s="32" t="s">
        <v>58</v>
      </c>
      <c r="I984" s="32" t="s">
        <v>46</v>
      </c>
      <c r="J984" s="32" t="s">
        <v>34</v>
      </c>
      <c r="K984" s="32" t="s">
        <v>2</v>
      </c>
      <c r="L984" s="32" t="s">
        <v>42</v>
      </c>
      <c r="M984" s="32" t="s">
        <v>38</v>
      </c>
      <c r="N984" s="32" t="s">
        <v>50</v>
      </c>
      <c r="O984" s="32" t="s">
        <v>44</v>
      </c>
      <c r="P984" s="32">
        <v>5</v>
      </c>
      <c r="Q984" s="32" t="s">
        <v>53</v>
      </c>
      <c r="R984" s="32" t="s">
        <v>46</v>
      </c>
      <c r="S984" s="32" t="s">
        <v>36</v>
      </c>
      <c r="T984" s="32">
        <v>4</v>
      </c>
      <c r="U984" s="32" t="s">
        <v>36</v>
      </c>
      <c r="V984" s="32" t="s">
        <v>38</v>
      </c>
      <c r="W984" s="32">
        <f>SUM(_xlfn.XLOOKUP(B984,freq!$A$2:$A$40,freq!$B$2:$B$40,0),_xlfn.XLOOKUP(C984,freq!$A$2:$A$40,freq!$B$2:$B$40,0),_xlfn.XLOOKUP(D984,freq!$A$2:$A$40,freq!$B$2:$B$40,0),_xlfn.XLOOKUP(E984,freq!$A$2:$A$40,freq!$B$2:$B$40,0),_xlfn.XLOOKUP(F984,freq!$A$2:$A$40,freq!$B$2:$B$40,0),_xlfn.XLOOKUP(G984,freq!$A$2:$A$40,freq!$B$2:$B$40,0),_xlfn.XLOOKUP(H984,freq!$A$2:$A$40,freq!$B$2:$B$40,0),_xlfn.XLOOKUP(I984,freq!$A$2:$A$40,freq!$B$2:$B$40,0),_xlfn.XLOOKUP(J984,freq!$A$2:$A$40,freq!$B$2:$B$40,0),_xlfn.XLOOKUP(K984,freq!$A$2:$A$40,freq!$B$2:$B$40,0),_xlfn.XLOOKUP(L984,freq!$A$2:$A$40,freq!$B$2:$B$40,0),_xlfn.XLOOKUP(M984,freq!$A$2:$A$40,freq!$B$2:$B$40,0),_xlfn.XLOOKUP(N984,freq!$A$2:$A$40,freq!$B$2:$B$40,0),_xlfn.XLOOKUP(O984,freq!$A$2:$A$40,freq!$B$2:$B$40,0),_xlfn.XLOOKUP(P984,freq!$A$2:$A$40,freq!$B$2:$B$40,0),_xlfn.XLOOKUP(Q984,freq!$A$2:$A$40,freq!$B$2:$B$40,0),_xlfn.XLOOKUP(R984,freq!$A$2:$A$40,freq!$B$2:$B$40,0),_xlfn.XLOOKUP(S984,freq!$A$2:$A$40,freq!$B$2:$B$40,0),_xlfn.XLOOKUP(T984,freq!$A$2:$A$40,freq!$B$2:$B$40,0),_xlfn.XLOOKUP(U984,freq!$A$2:$A$40,freq!$B$2:$B$40,0),_xlfn.XLOOKUP(V984,freq!$A$2:$A$40,freq!$B$2:$B$40,0))</f>
        <v>52.669999999999987</v>
      </c>
    </row>
    <row r="985" spans="1:23" x14ac:dyDescent="0.35">
      <c r="A985" s="32" t="s">
        <v>402</v>
      </c>
      <c r="B985" s="32" t="s">
        <v>40</v>
      </c>
      <c r="C985" s="32" t="s">
        <v>0</v>
      </c>
      <c r="D985" s="32" t="s">
        <v>36</v>
      </c>
      <c r="E985" s="32">
        <v>3</v>
      </c>
      <c r="F985" s="32">
        <v>1</v>
      </c>
      <c r="G985" s="32" t="s">
        <v>46</v>
      </c>
      <c r="H985" s="32" t="s">
        <v>58</v>
      </c>
      <c r="I985" s="32" t="s">
        <v>2</v>
      </c>
      <c r="J985" s="32">
        <v>5</v>
      </c>
      <c r="K985" s="32" t="s">
        <v>48</v>
      </c>
      <c r="L985" s="32" t="s">
        <v>37</v>
      </c>
      <c r="M985" s="32" t="s">
        <v>40</v>
      </c>
      <c r="N985" s="32">
        <v>9</v>
      </c>
      <c r="O985" s="32">
        <v>1</v>
      </c>
      <c r="P985" s="32" t="s">
        <v>37</v>
      </c>
      <c r="Q985" s="32" t="s">
        <v>40</v>
      </c>
      <c r="R985" s="32" t="s">
        <v>2</v>
      </c>
      <c r="S985" s="32">
        <v>4</v>
      </c>
      <c r="T985" s="32" t="s">
        <v>31</v>
      </c>
      <c r="U985" s="32" t="s">
        <v>42</v>
      </c>
      <c r="V985" s="32">
        <v>6</v>
      </c>
      <c r="W985" s="32">
        <f>SUM(_xlfn.XLOOKUP(B985,freq!$A$2:$A$40,freq!$B$2:$B$40,0),_xlfn.XLOOKUP(C985,freq!$A$2:$A$40,freq!$B$2:$B$40,0),_xlfn.XLOOKUP(D985,freq!$A$2:$A$40,freq!$B$2:$B$40,0),_xlfn.XLOOKUP(E985,freq!$A$2:$A$40,freq!$B$2:$B$40,0),_xlfn.XLOOKUP(F985,freq!$A$2:$A$40,freq!$B$2:$B$40,0),_xlfn.XLOOKUP(G985,freq!$A$2:$A$40,freq!$B$2:$B$40,0),_xlfn.XLOOKUP(H985,freq!$A$2:$A$40,freq!$B$2:$B$40,0),_xlfn.XLOOKUP(I985,freq!$A$2:$A$40,freq!$B$2:$B$40,0),_xlfn.XLOOKUP(J985,freq!$A$2:$A$40,freq!$B$2:$B$40,0),_xlfn.XLOOKUP(K985,freq!$A$2:$A$40,freq!$B$2:$B$40,0),_xlfn.XLOOKUP(L985,freq!$A$2:$A$40,freq!$B$2:$B$40,0),_xlfn.XLOOKUP(M985,freq!$A$2:$A$40,freq!$B$2:$B$40,0),_xlfn.XLOOKUP(N985,freq!$A$2:$A$40,freq!$B$2:$B$40,0),_xlfn.XLOOKUP(O985,freq!$A$2:$A$40,freq!$B$2:$B$40,0),_xlfn.XLOOKUP(P985,freq!$A$2:$A$40,freq!$B$2:$B$40,0),_xlfn.XLOOKUP(Q985,freq!$A$2:$A$40,freq!$B$2:$B$40,0),_xlfn.XLOOKUP(R985,freq!$A$2:$A$40,freq!$B$2:$B$40,0),_xlfn.XLOOKUP(S985,freq!$A$2:$A$40,freq!$B$2:$B$40,0),_xlfn.XLOOKUP(T985,freq!$A$2:$A$40,freq!$B$2:$B$40,0),_xlfn.XLOOKUP(U985,freq!$A$2:$A$40,freq!$B$2:$B$40,0),_xlfn.XLOOKUP(V985,freq!$A$2:$A$40,freq!$B$2:$B$40,0))</f>
        <v>52.64</v>
      </c>
    </row>
    <row r="986" spans="1:23" x14ac:dyDescent="0.35">
      <c r="A986" s="32" t="s">
        <v>1603</v>
      </c>
      <c r="B986" s="32">
        <v>1</v>
      </c>
      <c r="C986" s="32" t="s">
        <v>31</v>
      </c>
      <c r="D986" s="32" t="s">
        <v>56</v>
      </c>
      <c r="E986" s="32" t="s">
        <v>44</v>
      </c>
      <c r="F986" s="32">
        <v>0</v>
      </c>
      <c r="G986" s="32" t="s">
        <v>34</v>
      </c>
      <c r="H986" s="32" t="s">
        <v>35</v>
      </c>
      <c r="I986" s="32">
        <v>0</v>
      </c>
      <c r="J986" s="32" t="s">
        <v>30</v>
      </c>
      <c r="K986" s="32" t="s">
        <v>31</v>
      </c>
      <c r="L986" s="32" t="s">
        <v>1</v>
      </c>
      <c r="M986" s="32">
        <v>2</v>
      </c>
      <c r="N986" s="32" t="s">
        <v>44</v>
      </c>
      <c r="O986" s="32" t="s">
        <v>38</v>
      </c>
      <c r="P986" s="32" t="s">
        <v>0</v>
      </c>
      <c r="Q986" s="32" t="s">
        <v>38</v>
      </c>
      <c r="R986" s="32" t="s">
        <v>0</v>
      </c>
      <c r="S986" s="32">
        <v>8</v>
      </c>
      <c r="T986" s="32" t="s">
        <v>59</v>
      </c>
      <c r="U986" s="32" t="s">
        <v>50</v>
      </c>
      <c r="V986" s="32" t="s">
        <v>42</v>
      </c>
      <c r="W986" s="32">
        <f>SUM(_xlfn.XLOOKUP(B986,freq!$A$2:$A$40,freq!$B$2:$B$40,0),_xlfn.XLOOKUP(C986,freq!$A$2:$A$40,freq!$B$2:$B$40,0),_xlfn.XLOOKUP(D986,freq!$A$2:$A$40,freq!$B$2:$B$40,0),_xlfn.XLOOKUP(E986,freq!$A$2:$A$40,freq!$B$2:$B$40,0),_xlfn.XLOOKUP(F986,freq!$A$2:$A$40,freq!$B$2:$B$40,0),_xlfn.XLOOKUP(G986,freq!$A$2:$A$40,freq!$B$2:$B$40,0),_xlfn.XLOOKUP(H986,freq!$A$2:$A$40,freq!$B$2:$B$40,0),_xlfn.XLOOKUP(I986,freq!$A$2:$A$40,freq!$B$2:$B$40,0),_xlfn.XLOOKUP(J986,freq!$A$2:$A$40,freq!$B$2:$B$40,0),_xlfn.XLOOKUP(K986,freq!$A$2:$A$40,freq!$B$2:$B$40,0),_xlfn.XLOOKUP(L986,freq!$A$2:$A$40,freq!$B$2:$B$40,0),_xlfn.XLOOKUP(M986,freq!$A$2:$A$40,freq!$B$2:$B$40,0),_xlfn.XLOOKUP(N986,freq!$A$2:$A$40,freq!$B$2:$B$40,0),_xlfn.XLOOKUP(O986,freq!$A$2:$A$40,freq!$B$2:$B$40,0),_xlfn.XLOOKUP(P986,freq!$A$2:$A$40,freq!$B$2:$B$40,0),_xlfn.XLOOKUP(Q986,freq!$A$2:$A$40,freq!$B$2:$B$40,0),_xlfn.XLOOKUP(R986,freq!$A$2:$A$40,freq!$B$2:$B$40,0),_xlfn.XLOOKUP(S986,freq!$A$2:$A$40,freq!$B$2:$B$40,0),_xlfn.XLOOKUP(T986,freq!$A$2:$A$40,freq!$B$2:$B$40,0),_xlfn.XLOOKUP(U986,freq!$A$2:$A$40,freq!$B$2:$B$40,0),_xlfn.XLOOKUP(V986,freq!$A$2:$A$40,freq!$B$2:$B$40,0))</f>
        <v>52.64</v>
      </c>
    </row>
    <row r="987" spans="1:23" x14ac:dyDescent="0.35">
      <c r="A987" s="32" t="s">
        <v>137</v>
      </c>
      <c r="B987" s="32" t="s">
        <v>34</v>
      </c>
      <c r="C987" s="32" t="s">
        <v>33</v>
      </c>
      <c r="D987" s="32" t="s">
        <v>44</v>
      </c>
      <c r="E987" s="32">
        <v>3</v>
      </c>
      <c r="F987" s="32" t="s">
        <v>41</v>
      </c>
      <c r="G987" s="32" t="s">
        <v>4</v>
      </c>
      <c r="H987" s="32" t="s">
        <v>53</v>
      </c>
      <c r="I987" s="32" t="s">
        <v>46</v>
      </c>
      <c r="J987" s="32" t="s">
        <v>43</v>
      </c>
      <c r="K987" s="32">
        <v>1</v>
      </c>
      <c r="L987" s="32" t="s">
        <v>59</v>
      </c>
      <c r="M987" s="32" t="s">
        <v>46</v>
      </c>
      <c r="N987" s="32">
        <v>1</v>
      </c>
      <c r="O987" s="32" t="s">
        <v>34</v>
      </c>
      <c r="P987" s="32" t="s">
        <v>2</v>
      </c>
      <c r="Q987" s="32">
        <v>8</v>
      </c>
      <c r="R987" s="32" t="s">
        <v>37</v>
      </c>
      <c r="S987" s="32" t="s">
        <v>48</v>
      </c>
      <c r="T987" s="32" t="s">
        <v>53</v>
      </c>
      <c r="U987" s="32" t="s">
        <v>50</v>
      </c>
      <c r="V987" s="32" t="s">
        <v>31</v>
      </c>
      <c r="W987" s="32">
        <f>SUM(_xlfn.XLOOKUP(B987,freq!$A$2:$A$40,freq!$B$2:$B$40,0),_xlfn.XLOOKUP(C987,freq!$A$2:$A$40,freq!$B$2:$B$40,0),_xlfn.XLOOKUP(D987,freq!$A$2:$A$40,freq!$B$2:$B$40,0),_xlfn.XLOOKUP(E987,freq!$A$2:$A$40,freq!$B$2:$B$40,0),_xlfn.XLOOKUP(F987,freq!$A$2:$A$40,freq!$B$2:$B$40,0),_xlfn.XLOOKUP(G987,freq!$A$2:$A$40,freq!$B$2:$B$40,0),_xlfn.XLOOKUP(H987,freq!$A$2:$A$40,freq!$B$2:$B$40,0),_xlfn.XLOOKUP(I987,freq!$A$2:$A$40,freq!$B$2:$B$40,0),_xlfn.XLOOKUP(J987,freq!$A$2:$A$40,freq!$B$2:$B$40,0),_xlfn.XLOOKUP(K987,freq!$A$2:$A$40,freq!$B$2:$B$40,0),_xlfn.XLOOKUP(L987,freq!$A$2:$A$40,freq!$B$2:$B$40,0),_xlfn.XLOOKUP(M987,freq!$A$2:$A$40,freq!$B$2:$B$40,0),_xlfn.XLOOKUP(N987,freq!$A$2:$A$40,freq!$B$2:$B$40,0),_xlfn.XLOOKUP(O987,freq!$A$2:$A$40,freq!$B$2:$B$40,0),_xlfn.XLOOKUP(P987,freq!$A$2:$A$40,freq!$B$2:$B$40,0),_xlfn.XLOOKUP(Q987,freq!$A$2:$A$40,freq!$B$2:$B$40,0),_xlfn.XLOOKUP(R987,freq!$A$2:$A$40,freq!$B$2:$B$40,0),_xlfn.XLOOKUP(S987,freq!$A$2:$A$40,freq!$B$2:$B$40,0),_xlfn.XLOOKUP(T987,freq!$A$2:$A$40,freq!$B$2:$B$40,0),_xlfn.XLOOKUP(U987,freq!$A$2:$A$40,freq!$B$2:$B$40,0),_xlfn.XLOOKUP(V987,freq!$A$2:$A$40,freq!$B$2:$B$40,0))</f>
        <v>52.63</v>
      </c>
    </row>
    <row r="988" spans="1:23" x14ac:dyDescent="0.35">
      <c r="A988" s="32" t="s">
        <v>788</v>
      </c>
      <c r="B988" s="32">
        <v>2</v>
      </c>
      <c r="C988" s="32" t="s">
        <v>59</v>
      </c>
      <c r="D988" s="32" t="s">
        <v>36</v>
      </c>
      <c r="E988" s="32">
        <v>6</v>
      </c>
      <c r="F988" s="32" t="s">
        <v>35</v>
      </c>
      <c r="G988" s="32">
        <v>3</v>
      </c>
      <c r="H988" s="32" t="s">
        <v>40</v>
      </c>
      <c r="I988" s="32" t="s">
        <v>4</v>
      </c>
      <c r="J988" s="32" t="s">
        <v>56</v>
      </c>
      <c r="K988" s="32" t="s">
        <v>3</v>
      </c>
      <c r="L988" s="32" t="s">
        <v>40</v>
      </c>
      <c r="M988" s="32" t="s">
        <v>29</v>
      </c>
      <c r="N988" s="32" t="s">
        <v>2</v>
      </c>
      <c r="O988" s="32">
        <v>9</v>
      </c>
      <c r="P988" s="32" t="s">
        <v>30</v>
      </c>
      <c r="Q988" s="32" t="s">
        <v>41</v>
      </c>
      <c r="R988" s="32">
        <v>2</v>
      </c>
      <c r="S988" s="32" t="s">
        <v>32</v>
      </c>
      <c r="T988" s="32">
        <v>3</v>
      </c>
      <c r="U988" s="32" t="s">
        <v>3</v>
      </c>
      <c r="V988" s="32" t="s">
        <v>41</v>
      </c>
      <c r="W988" s="32">
        <f>SUM(_xlfn.XLOOKUP(B988,freq!$A$2:$A$40,freq!$B$2:$B$40,0),_xlfn.XLOOKUP(C988,freq!$A$2:$A$40,freq!$B$2:$B$40,0),_xlfn.XLOOKUP(D988,freq!$A$2:$A$40,freq!$B$2:$B$40,0),_xlfn.XLOOKUP(E988,freq!$A$2:$A$40,freq!$B$2:$B$40,0),_xlfn.XLOOKUP(F988,freq!$A$2:$A$40,freq!$B$2:$B$40,0),_xlfn.XLOOKUP(G988,freq!$A$2:$A$40,freq!$B$2:$B$40,0),_xlfn.XLOOKUP(H988,freq!$A$2:$A$40,freq!$B$2:$B$40,0),_xlfn.XLOOKUP(I988,freq!$A$2:$A$40,freq!$B$2:$B$40,0),_xlfn.XLOOKUP(J988,freq!$A$2:$A$40,freq!$B$2:$B$40,0),_xlfn.XLOOKUP(K988,freq!$A$2:$A$40,freq!$B$2:$B$40,0),_xlfn.XLOOKUP(L988,freq!$A$2:$A$40,freq!$B$2:$B$40,0),_xlfn.XLOOKUP(M988,freq!$A$2:$A$40,freq!$B$2:$B$40,0),_xlfn.XLOOKUP(N988,freq!$A$2:$A$40,freq!$B$2:$B$40,0),_xlfn.XLOOKUP(O988,freq!$A$2:$A$40,freq!$B$2:$B$40,0),_xlfn.XLOOKUP(P988,freq!$A$2:$A$40,freq!$B$2:$B$40,0),_xlfn.XLOOKUP(Q988,freq!$A$2:$A$40,freq!$B$2:$B$40,0),_xlfn.XLOOKUP(R988,freq!$A$2:$A$40,freq!$B$2:$B$40,0),_xlfn.XLOOKUP(S988,freq!$A$2:$A$40,freq!$B$2:$B$40,0),_xlfn.XLOOKUP(T988,freq!$A$2:$A$40,freq!$B$2:$B$40,0),_xlfn.XLOOKUP(U988,freq!$A$2:$A$40,freq!$B$2:$B$40,0),_xlfn.XLOOKUP(V988,freq!$A$2:$A$40,freq!$B$2:$B$40,0))</f>
        <v>52.580000000000005</v>
      </c>
    </row>
    <row r="989" spans="1:23" x14ac:dyDescent="0.35">
      <c r="A989" s="32" t="s">
        <v>1093</v>
      </c>
      <c r="B989" s="32">
        <v>7</v>
      </c>
      <c r="C989" s="32" t="s">
        <v>42</v>
      </c>
      <c r="D989" s="32">
        <v>7</v>
      </c>
      <c r="E989" s="32" t="s">
        <v>38</v>
      </c>
      <c r="F989" s="32" t="s">
        <v>0</v>
      </c>
      <c r="G989" s="32" t="s">
        <v>56</v>
      </c>
      <c r="H989" s="32" t="s">
        <v>38</v>
      </c>
      <c r="I989" s="32">
        <v>7</v>
      </c>
      <c r="J989" s="32" t="s">
        <v>2</v>
      </c>
      <c r="K989" s="32">
        <v>3</v>
      </c>
      <c r="L989" s="32">
        <v>8</v>
      </c>
      <c r="M989" s="32" t="s">
        <v>50</v>
      </c>
      <c r="N989" s="32" t="s">
        <v>59</v>
      </c>
      <c r="O989" s="32" t="s">
        <v>45</v>
      </c>
      <c r="P989" s="32" t="s">
        <v>46</v>
      </c>
      <c r="Q989" s="32" t="s">
        <v>33</v>
      </c>
      <c r="R989" s="32" t="s">
        <v>33</v>
      </c>
      <c r="S989" s="32" t="s">
        <v>33</v>
      </c>
      <c r="T989" s="32">
        <v>8</v>
      </c>
      <c r="U989" s="32" t="s">
        <v>2</v>
      </c>
      <c r="V989" s="32" t="s">
        <v>49</v>
      </c>
      <c r="W989" s="32">
        <f>SUM(_xlfn.XLOOKUP(B989,freq!$A$2:$A$40,freq!$B$2:$B$40,0),_xlfn.XLOOKUP(C989,freq!$A$2:$A$40,freq!$B$2:$B$40,0),_xlfn.XLOOKUP(D989,freq!$A$2:$A$40,freq!$B$2:$B$40,0),_xlfn.XLOOKUP(E989,freq!$A$2:$A$40,freq!$B$2:$B$40,0),_xlfn.XLOOKUP(F989,freq!$A$2:$A$40,freq!$B$2:$B$40,0),_xlfn.XLOOKUP(G989,freq!$A$2:$A$40,freq!$B$2:$B$40,0),_xlfn.XLOOKUP(H989,freq!$A$2:$A$40,freq!$B$2:$B$40,0),_xlfn.XLOOKUP(I989,freq!$A$2:$A$40,freq!$B$2:$B$40,0),_xlfn.XLOOKUP(J989,freq!$A$2:$A$40,freq!$B$2:$B$40,0),_xlfn.XLOOKUP(K989,freq!$A$2:$A$40,freq!$B$2:$B$40,0),_xlfn.XLOOKUP(L989,freq!$A$2:$A$40,freq!$B$2:$B$40,0),_xlfn.XLOOKUP(M989,freq!$A$2:$A$40,freq!$B$2:$B$40,0),_xlfn.XLOOKUP(N989,freq!$A$2:$A$40,freq!$B$2:$B$40,0),_xlfn.XLOOKUP(O989,freq!$A$2:$A$40,freq!$B$2:$B$40,0),_xlfn.XLOOKUP(P989,freq!$A$2:$A$40,freq!$B$2:$B$40,0),_xlfn.XLOOKUP(Q989,freq!$A$2:$A$40,freq!$B$2:$B$40,0),_xlfn.XLOOKUP(R989,freq!$A$2:$A$40,freq!$B$2:$B$40,0),_xlfn.XLOOKUP(S989,freq!$A$2:$A$40,freq!$B$2:$B$40,0),_xlfn.XLOOKUP(T989,freq!$A$2:$A$40,freq!$B$2:$B$40,0),_xlfn.XLOOKUP(U989,freq!$A$2:$A$40,freq!$B$2:$B$40,0),_xlfn.XLOOKUP(V989,freq!$A$2:$A$40,freq!$B$2:$B$40,0))</f>
        <v>52.580000000000005</v>
      </c>
    </row>
    <row r="990" spans="1:23" x14ac:dyDescent="0.35">
      <c r="A990" s="32" t="s">
        <v>1278</v>
      </c>
      <c r="B990" s="32" t="s">
        <v>43</v>
      </c>
      <c r="C990" s="32" t="s">
        <v>48</v>
      </c>
      <c r="D990" s="32" t="s">
        <v>29</v>
      </c>
      <c r="E990" s="32" t="s">
        <v>32</v>
      </c>
      <c r="F990" s="32">
        <v>1</v>
      </c>
      <c r="G990" s="32" t="s">
        <v>29</v>
      </c>
      <c r="H990" s="32" t="s">
        <v>31</v>
      </c>
      <c r="I990" s="32">
        <v>1</v>
      </c>
      <c r="J990" s="32">
        <v>7</v>
      </c>
      <c r="K990" s="32" t="s">
        <v>58</v>
      </c>
      <c r="L990" s="32" t="s">
        <v>48</v>
      </c>
      <c r="M990" s="32">
        <v>3</v>
      </c>
      <c r="N990" s="32" t="s">
        <v>36</v>
      </c>
      <c r="O990" s="32" t="s">
        <v>3</v>
      </c>
      <c r="P990" s="32" t="s">
        <v>32</v>
      </c>
      <c r="Q990" s="32" t="s">
        <v>42</v>
      </c>
      <c r="R990" s="32" t="s">
        <v>49</v>
      </c>
      <c r="S990" s="32" t="s">
        <v>37</v>
      </c>
      <c r="T990" s="32" t="s">
        <v>49</v>
      </c>
      <c r="U990" s="32" t="s">
        <v>3</v>
      </c>
      <c r="V990" s="32" t="s">
        <v>50</v>
      </c>
      <c r="W990" s="32">
        <f>SUM(_xlfn.XLOOKUP(B990,freq!$A$2:$A$40,freq!$B$2:$B$40,0),_xlfn.XLOOKUP(C990,freq!$A$2:$A$40,freq!$B$2:$B$40,0),_xlfn.XLOOKUP(D990,freq!$A$2:$A$40,freq!$B$2:$B$40,0),_xlfn.XLOOKUP(E990,freq!$A$2:$A$40,freq!$B$2:$B$40,0),_xlfn.XLOOKUP(F990,freq!$A$2:$A$40,freq!$B$2:$B$40,0),_xlfn.XLOOKUP(G990,freq!$A$2:$A$40,freq!$B$2:$B$40,0),_xlfn.XLOOKUP(H990,freq!$A$2:$A$40,freq!$B$2:$B$40,0),_xlfn.XLOOKUP(I990,freq!$A$2:$A$40,freq!$B$2:$B$40,0),_xlfn.XLOOKUP(J990,freq!$A$2:$A$40,freq!$B$2:$B$40,0),_xlfn.XLOOKUP(K990,freq!$A$2:$A$40,freq!$B$2:$B$40,0),_xlfn.XLOOKUP(L990,freq!$A$2:$A$40,freq!$B$2:$B$40,0),_xlfn.XLOOKUP(M990,freq!$A$2:$A$40,freq!$B$2:$B$40,0),_xlfn.XLOOKUP(N990,freq!$A$2:$A$40,freq!$B$2:$B$40,0),_xlfn.XLOOKUP(O990,freq!$A$2:$A$40,freq!$B$2:$B$40,0),_xlfn.XLOOKUP(P990,freq!$A$2:$A$40,freq!$B$2:$B$40,0),_xlfn.XLOOKUP(Q990,freq!$A$2:$A$40,freq!$B$2:$B$40,0),_xlfn.XLOOKUP(R990,freq!$A$2:$A$40,freq!$B$2:$B$40,0),_xlfn.XLOOKUP(S990,freq!$A$2:$A$40,freq!$B$2:$B$40,0),_xlfn.XLOOKUP(T990,freq!$A$2:$A$40,freq!$B$2:$B$40,0),_xlfn.XLOOKUP(U990,freq!$A$2:$A$40,freq!$B$2:$B$40,0),_xlfn.XLOOKUP(V990,freq!$A$2:$A$40,freq!$B$2:$B$40,0))</f>
        <v>52.580000000000005</v>
      </c>
    </row>
    <row r="991" spans="1:23" x14ac:dyDescent="0.35">
      <c r="A991" s="32" t="s">
        <v>907</v>
      </c>
      <c r="B991" s="32" t="s">
        <v>1</v>
      </c>
      <c r="C991" s="32" t="s">
        <v>53</v>
      </c>
      <c r="D991" s="32" t="s">
        <v>43</v>
      </c>
      <c r="E991" s="32" t="s">
        <v>50</v>
      </c>
      <c r="F991" s="32" t="s">
        <v>1</v>
      </c>
      <c r="G991" s="32">
        <v>8</v>
      </c>
      <c r="H991" s="32">
        <v>9</v>
      </c>
      <c r="I991" s="32" t="s">
        <v>34</v>
      </c>
      <c r="J991" s="32">
        <v>6</v>
      </c>
      <c r="K991" s="32" t="s">
        <v>30</v>
      </c>
      <c r="L991" s="32">
        <v>8</v>
      </c>
      <c r="M991" s="32" t="s">
        <v>45</v>
      </c>
      <c r="N991" s="32" t="s">
        <v>50</v>
      </c>
      <c r="O991" s="32">
        <v>9</v>
      </c>
      <c r="P991" s="32" t="s">
        <v>48</v>
      </c>
      <c r="Q991" s="32" t="s">
        <v>38</v>
      </c>
      <c r="R991" s="32" t="s">
        <v>45</v>
      </c>
      <c r="S991" s="32" t="s">
        <v>33</v>
      </c>
      <c r="T991" s="32" t="s">
        <v>41</v>
      </c>
      <c r="U991" s="32" t="s">
        <v>42</v>
      </c>
      <c r="V991" s="32" t="s">
        <v>53</v>
      </c>
      <c r="W991" s="32">
        <f>SUM(_xlfn.XLOOKUP(B991,freq!$A$2:$A$40,freq!$B$2:$B$40,0),_xlfn.XLOOKUP(C991,freq!$A$2:$A$40,freq!$B$2:$B$40,0),_xlfn.XLOOKUP(D991,freq!$A$2:$A$40,freq!$B$2:$B$40,0),_xlfn.XLOOKUP(E991,freq!$A$2:$A$40,freq!$B$2:$B$40,0),_xlfn.XLOOKUP(F991,freq!$A$2:$A$40,freq!$B$2:$B$40,0),_xlfn.XLOOKUP(G991,freq!$A$2:$A$40,freq!$B$2:$B$40,0),_xlfn.XLOOKUP(H991,freq!$A$2:$A$40,freq!$B$2:$B$40,0),_xlfn.XLOOKUP(I991,freq!$A$2:$A$40,freq!$B$2:$B$40,0),_xlfn.XLOOKUP(J991,freq!$A$2:$A$40,freq!$B$2:$B$40,0),_xlfn.XLOOKUP(K991,freq!$A$2:$A$40,freq!$B$2:$B$40,0),_xlfn.XLOOKUP(L991,freq!$A$2:$A$40,freq!$B$2:$B$40,0),_xlfn.XLOOKUP(M991,freq!$A$2:$A$40,freq!$B$2:$B$40,0),_xlfn.XLOOKUP(N991,freq!$A$2:$A$40,freq!$B$2:$B$40,0),_xlfn.XLOOKUP(O991,freq!$A$2:$A$40,freq!$B$2:$B$40,0),_xlfn.XLOOKUP(P991,freq!$A$2:$A$40,freq!$B$2:$B$40,0),_xlfn.XLOOKUP(Q991,freq!$A$2:$A$40,freq!$B$2:$B$40,0),_xlfn.XLOOKUP(R991,freq!$A$2:$A$40,freq!$B$2:$B$40,0),_xlfn.XLOOKUP(S991,freq!$A$2:$A$40,freq!$B$2:$B$40,0),_xlfn.XLOOKUP(T991,freq!$A$2:$A$40,freq!$B$2:$B$40,0),_xlfn.XLOOKUP(U991,freq!$A$2:$A$40,freq!$B$2:$B$40,0),_xlfn.XLOOKUP(V991,freq!$A$2:$A$40,freq!$B$2:$B$40,0))</f>
        <v>52.54</v>
      </c>
    </row>
    <row r="992" spans="1:23" x14ac:dyDescent="0.35">
      <c r="A992" s="32" t="s">
        <v>1765</v>
      </c>
      <c r="B992" s="32" t="s">
        <v>35</v>
      </c>
      <c r="C992" s="32">
        <v>0</v>
      </c>
      <c r="D992" s="32" t="s">
        <v>44</v>
      </c>
      <c r="E992" s="32" t="s">
        <v>58</v>
      </c>
      <c r="F992" s="32" t="s">
        <v>50</v>
      </c>
      <c r="G992" s="32" t="s">
        <v>30</v>
      </c>
      <c r="H992" s="32" t="s">
        <v>2</v>
      </c>
      <c r="I992" s="32">
        <v>7</v>
      </c>
      <c r="J992" s="32" t="s">
        <v>48</v>
      </c>
      <c r="K992" s="32">
        <v>3</v>
      </c>
      <c r="L992" s="32" t="s">
        <v>28</v>
      </c>
      <c r="M992" s="32" t="s">
        <v>1</v>
      </c>
      <c r="N992" s="32" t="s">
        <v>53</v>
      </c>
      <c r="O992" s="32" t="s">
        <v>41</v>
      </c>
      <c r="P992" s="32" t="s">
        <v>33</v>
      </c>
      <c r="Q992" s="32" t="s">
        <v>33</v>
      </c>
      <c r="R992" s="32">
        <v>3</v>
      </c>
      <c r="S992" s="32" t="s">
        <v>3</v>
      </c>
      <c r="T992" s="32" t="s">
        <v>36</v>
      </c>
      <c r="U992" s="32" t="s">
        <v>28</v>
      </c>
      <c r="V992" s="32">
        <v>3</v>
      </c>
      <c r="W992" s="32">
        <f>SUM(_xlfn.XLOOKUP(B992,freq!$A$2:$A$40,freq!$B$2:$B$40,0),_xlfn.XLOOKUP(C992,freq!$A$2:$A$40,freq!$B$2:$B$40,0),_xlfn.XLOOKUP(D992,freq!$A$2:$A$40,freq!$B$2:$B$40,0),_xlfn.XLOOKUP(E992,freq!$A$2:$A$40,freq!$B$2:$B$40,0),_xlfn.XLOOKUP(F992,freq!$A$2:$A$40,freq!$B$2:$B$40,0),_xlfn.XLOOKUP(G992,freq!$A$2:$A$40,freq!$B$2:$B$40,0),_xlfn.XLOOKUP(H992,freq!$A$2:$A$40,freq!$B$2:$B$40,0),_xlfn.XLOOKUP(I992,freq!$A$2:$A$40,freq!$B$2:$B$40,0),_xlfn.XLOOKUP(J992,freq!$A$2:$A$40,freq!$B$2:$B$40,0),_xlfn.XLOOKUP(K992,freq!$A$2:$A$40,freq!$B$2:$B$40,0),_xlfn.XLOOKUP(L992,freq!$A$2:$A$40,freq!$B$2:$B$40,0),_xlfn.XLOOKUP(M992,freq!$A$2:$A$40,freq!$B$2:$B$40,0),_xlfn.XLOOKUP(N992,freq!$A$2:$A$40,freq!$B$2:$B$40,0),_xlfn.XLOOKUP(O992,freq!$A$2:$A$40,freq!$B$2:$B$40,0),_xlfn.XLOOKUP(P992,freq!$A$2:$A$40,freq!$B$2:$B$40,0),_xlfn.XLOOKUP(Q992,freq!$A$2:$A$40,freq!$B$2:$B$40,0),_xlfn.XLOOKUP(R992,freq!$A$2:$A$40,freq!$B$2:$B$40,0),_xlfn.XLOOKUP(S992,freq!$A$2:$A$40,freq!$B$2:$B$40,0),_xlfn.XLOOKUP(T992,freq!$A$2:$A$40,freq!$B$2:$B$40,0),_xlfn.XLOOKUP(U992,freq!$A$2:$A$40,freq!$B$2:$B$40,0),_xlfn.XLOOKUP(V992,freq!$A$2:$A$40,freq!$B$2:$B$40,0))</f>
        <v>52.52</v>
      </c>
    </row>
    <row r="993" spans="1:23" x14ac:dyDescent="0.35">
      <c r="A993" s="32" t="s">
        <v>1819</v>
      </c>
      <c r="B993" s="32" t="s">
        <v>48</v>
      </c>
      <c r="C993" s="32">
        <v>3</v>
      </c>
      <c r="D993" s="32" t="s">
        <v>30</v>
      </c>
      <c r="E993" s="32" t="s">
        <v>40</v>
      </c>
      <c r="F993" s="32" t="s">
        <v>2</v>
      </c>
      <c r="G993" s="32" t="s">
        <v>42</v>
      </c>
      <c r="H993" s="32" t="s">
        <v>3</v>
      </c>
      <c r="I993" s="32" t="s">
        <v>40</v>
      </c>
      <c r="J993" s="32" t="s">
        <v>2</v>
      </c>
      <c r="K993" s="32" t="s">
        <v>50</v>
      </c>
      <c r="L993" s="32" t="s">
        <v>28</v>
      </c>
      <c r="M993" s="32">
        <v>2</v>
      </c>
      <c r="N993" s="32" t="s">
        <v>2</v>
      </c>
      <c r="O993" s="32" t="s">
        <v>40</v>
      </c>
      <c r="P993" s="32" t="s">
        <v>4</v>
      </c>
      <c r="Q993" s="32" t="s">
        <v>43</v>
      </c>
      <c r="R993" s="32" t="s">
        <v>40</v>
      </c>
      <c r="S993" s="32">
        <v>7</v>
      </c>
      <c r="T993" s="32" t="s">
        <v>31</v>
      </c>
      <c r="U993" s="32" t="s">
        <v>53</v>
      </c>
      <c r="V993" s="32" t="s">
        <v>49</v>
      </c>
      <c r="W993" s="32">
        <f>SUM(_xlfn.XLOOKUP(B993,freq!$A$2:$A$40,freq!$B$2:$B$40,0),_xlfn.XLOOKUP(C993,freq!$A$2:$A$40,freq!$B$2:$B$40,0),_xlfn.XLOOKUP(D993,freq!$A$2:$A$40,freq!$B$2:$B$40,0),_xlfn.XLOOKUP(E993,freq!$A$2:$A$40,freq!$B$2:$B$40,0),_xlfn.XLOOKUP(F993,freq!$A$2:$A$40,freq!$B$2:$B$40,0),_xlfn.XLOOKUP(G993,freq!$A$2:$A$40,freq!$B$2:$B$40,0),_xlfn.XLOOKUP(H993,freq!$A$2:$A$40,freq!$B$2:$B$40,0),_xlfn.XLOOKUP(I993,freq!$A$2:$A$40,freq!$B$2:$B$40,0),_xlfn.XLOOKUP(J993,freq!$A$2:$A$40,freq!$B$2:$B$40,0),_xlfn.XLOOKUP(K993,freq!$A$2:$A$40,freq!$B$2:$B$40,0),_xlfn.XLOOKUP(L993,freq!$A$2:$A$40,freq!$B$2:$B$40,0),_xlfn.XLOOKUP(M993,freq!$A$2:$A$40,freq!$B$2:$B$40,0),_xlfn.XLOOKUP(N993,freq!$A$2:$A$40,freq!$B$2:$B$40,0),_xlfn.XLOOKUP(O993,freq!$A$2:$A$40,freq!$B$2:$B$40,0),_xlfn.XLOOKUP(P993,freq!$A$2:$A$40,freq!$B$2:$B$40,0),_xlfn.XLOOKUP(Q993,freq!$A$2:$A$40,freq!$B$2:$B$40,0),_xlfn.XLOOKUP(R993,freq!$A$2:$A$40,freq!$B$2:$B$40,0),_xlfn.XLOOKUP(S993,freq!$A$2:$A$40,freq!$B$2:$B$40,0),_xlfn.XLOOKUP(T993,freq!$A$2:$A$40,freq!$B$2:$B$40,0),_xlfn.XLOOKUP(U993,freq!$A$2:$A$40,freq!$B$2:$B$40,0),_xlfn.XLOOKUP(V993,freq!$A$2:$A$40,freq!$B$2:$B$40,0))</f>
        <v>52.52</v>
      </c>
    </row>
    <row r="994" spans="1:23" x14ac:dyDescent="0.35">
      <c r="A994" s="32" t="s">
        <v>1390</v>
      </c>
      <c r="B994" s="32">
        <v>6</v>
      </c>
      <c r="C994" s="32" t="s">
        <v>38</v>
      </c>
      <c r="D994" s="32">
        <v>5</v>
      </c>
      <c r="E994" s="32">
        <v>1</v>
      </c>
      <c r="F994" s="32">
        <v>2</v>
      </c>
      <c r="G994" s="32" t="s">
        <v>1</v>
      </c>
      <c r="H994" s="32" t="s">
        <v>32</v>
      </c>
      <c r="I994" s="32" t="s">
        <v>0</v>
      </c>
      <c r="J994" s="32">
        <v>0</v>
      </c>
      <c r="K994" s="32" t="s">
        <v>37</v>
      </c>
      <c r="L994" s="32" t="s">
        <v>38</v>
      </c>
      <c r="M994" s="32" t="s">
        <v>36</v>
      </c>
      <c r="N994" s="32" t="s">
        <v>35</v>
      </c>
      <c r="O994" s="32">
        <v>7</v>
      </c>
      <c r="P994" s="32" t="s">
        <v>2</v>
      </c>
      <c r="Q994" s="32" t="s">
        <v>43</v>
      </c>
      <c r="R994" s="32" t="s">
        <v>59</v>
      </c>
      <c r="S994" s="32" t="s">
        <v>30</v>
      </c>
      <c r="T994" s="32" t="s">
        <v>59</v>
      </c>
      <c r="U994" s="32">
        <v>5</v>
      </c>
      <c r="V994" s="32" t="s">
        <v>56</v>
      </c>
      <c r="W994" s="32">
        <f>SUM(_xlfn.XLOOKUP(B994,freq!$A$2:$A$40,freq!$B$2:$B$40,0),_xlfn.XLOOKUP(C994,freq!$A$2:$A$40,freq!$B$2:$B$40,0),_xlfn.XLOOKUP(D994,freq!$A$2:$A$40,freq!$B$2:$B$40,0),_xlfn.XLOOKUP(E994,freq!$A$2:$A$40,freq!$B$2:$B$40,0),_xlfn.XLOOKUP(F994,freq!$A$2:$A$40,freq!$B$2:$B$40,0),_xlfn.XLOOKUP(G994,freq!$A$2:$A$40,freq!$B$2:$B$40,0),_xlfn.XLOOKUP(H994,freq!$A$2:$A$40,freq!$B$2:$B$40,0),_xlfn.XLOOKUP(I994,freq!$A$2:$A$40,freq!$B$2:$B$40,0),_xlfn.XLOOKUP(J994,freq!$A$2:$A$40,freq!$B$2:$B$40,0),_xlfn.XLOOKUP(K994,freq!$A$2:$A$40,freq!$B$2:$B$40,0),_xlfn.XLOOKUP(L994,freq!$A$2:$A$40,freq!$B$2:$B$40,0),_xlfn.XLOOKUP(M994,freq!$A$2:$A$40,freq!$B$2:$B$40,0),_xlfn.XLOOKUP(N994,freq!$A$2:$A$40,freq!$B$2:$B$40,0),_xlfn.XLOOKUP(O994,freq!$A$2:$A$40,freq!$B$2:$B$40,0),_xlfn.XLOOKUP(P994,freq!$A$2:$A$40,freq!$B$2:$B$40,0),_xlfn.XLOOKUP(Q994,freq!$A$2:$A$40,freq!$B$2:$B$40,0),_xlfn.XLOOKUP(R994,freq!$A$2:$A$40,freq!$B$2:$B$40,0),_xlfn.XLOOKUP(S994,freq!$A$2:$A$40,freq!$B$2:$B$40,0),_xlfn.XLOOKUP(T994,freq!$A$2:$A$40,freq!$B$2:$B$40,0),_xlfn.XLOOKUP(U994,freq!$A$2:$A$40,freq!$B$2:$B$40,0),_xlfn.XLOOKUP(V994,freq!$A$2:$A$40,freq!$B$2:$B$40,0))</f>
        <v>52.519999999999996</v>
      </c>
    </row>
    <row r="995" spans="1:23" x14ac:dyDescent="0.35">
      <c r="A995" s="32" t="s">
        <v>1297</v>
      </c>
      <c r="B995" s="32" t="s">
        <v>35</v>
      </c>
      <c r="C995" s="32" t="s">
        <v>29</v>
      </c>
      <c r="D995" s="32" t="s">
        <v>2</v>
      </c>
      <c r="E995" s="32">
        <v>8</v>
      </c>
      <c r="F995" s="32" t="s">
        <v>34</v>
      </c>
      <c r="G995" s="32">
        <v>4</v>
      </c>
      <c r="H995" s="32" t="s">
        <v>53</v>
      </c>
      <c r="I995" s="32">
        <v>8</v>
      </c>
      <c r="J995" s="32" t="s">
        <v>40</v>
      </c>
      <c r="K995" s="32" t="s">
        <v>2</v>
      </c>
      <c r="L995" s="32">
        <v>9</v>
      </c>
      <c r="M995" s="32" t="s">
        <v>50</v>
      </c>
      <c r="N995" s="32" t="s">
        <v>1</v>
      </c>
      <c r="O995" s="32">
        <v>9</v>
      </c>
      <c r="P995" s="32">
        <v>3</v>
      </c>
      <c r="Q995" s="32" t="s">
        <v>3</v>
      </c>
      <c r="R995" s="32" t="s">
        <v>33</v>
      </c>
      <c r="S995" s="32">
        <v>9</v>
      </c>
      <c r="T995" s="32" t="s">
        <v>56</v>
      </c>
      <c r="U995" s="32">
        <v>2</v>
      </c>
      <c r="V995" s="32" t="s">
        <v>33</v>
      </c>
      <c r="W995" s="32">
        <f>SUM(_xlfn.XLOOKUP(B995,freq!$A$2:$A$40,freq!$B$2:$B$40,0),_xlfn.XLOOKUP(C995,freq!$A$2:$A$40,freq!$B$2:$B$40,0),_xlfn.XLOOKUP(D995,freq!$A$2:$A$40,freq!$B$2:$B$40,0),_xlfn.XLOOKUP(E995,freq!$A$2:$A$40,freq!$B$2:$B$40,0),_xlfn.XLOOKUP(F995,freq!$A$2:$A$40,freq!$B$2:$B$40,0),_xlfn.XLOOKUP(G995,freq!$A$2:$A$40,freq!$B$2:$B$40,0),_xlfn.XLOOKUP(H995,freq!$A$2:$A$40,freq!$B$2:$B$40,0),_xlfn.XLOOKUP(I995,freq!$A$2:$A$40,freq!$B$2:$B$40,0),_xlfn.XLOOKUP(J995,freq!$A$2:$A$40,freq!$B$2:$B$40,0),_xlfn.XLOOKUP(K995,freq!$A$2:$A$40,freq!$B$2:$B$40,0),_xlfn.XLOOKUP(L995,freq!$A$2:$A$40,freq!$B$2:$B$40,0),_xlfn.XLOOKUP(M995,freq!$A$2:$A$40,freq!$B$2:$B$40,0),_xlfn.XLOOKUP(N995,freq!$A$2:$A$40,freq!$B$2:$B$40,0),_xlfn.XLOOKUP(O995,freq!$A$2:$A$40,freq!$B$2:$B$40,0),_xlfn.XLOOKUP(P995,freq!$A$2:$A$40,freq!$B$2:$B$40,0),_xlfn.XLOOKUP(Q995,freq!$A$2:$A$40,freq!$B$2:$B$40,0),_xlfn.XLOOKUP(R995,freq!$A$2:$A$40,freq!$B$2:$B$40,0),_xlfn.XLOOKUP(S995,freq!$A$2:$A$40,freq!$B$2:$B$40,0),_xlfn.XLOOKUP(T995,freq!$A$2:$A$40,freq!$B$2:$B$40,0),_xlfn.XLOOKUP(U995,freq!$A$2:$A$40,freq!$B$2:$B$40,0),_xlfn.XLOOKUP(V995,freq!$A$2:$A$40,freq!$B$2:$B$40,0))</f>
        <v>52.49</v>
      </c>
    </row>
    <row r="996" spans="1:23" x14ac:dyDescent="0.35">
      <c r="A996" s="32" t="s">
        <v>240</v>
      </c>
      <c r="B996" s="32" t="s">
        <v>43</v>
      </c>
      <c r="C996" s="32" t="s">
        <v>34</v>
      </c>
      <c r="D996" s="32">
        <v>8</v>
      </c>
      <c r="E996" s="32" t="s">
        <v>43</v>
      </c>
      <c r="F996" s="32" t="s">
        <v>41</v>
      </c>
      <c r="G996" s="32">
        <v>7</v>
      </c>
      <c r="H996" s="32" t="s">
        <v>46</v>
      </c>
      <c r="I996" s="32" t="s">
        <v>4</v>
      </c>
      <c r="J996" s="32" t="s">
        <v>4</v>
      </c>
      <c r="K996" s="32">
        <v>8</v>
      </c>
      <c r="L996" s="32" t="s">
        <v>46</v>
      </c>
      <c r="M996" s="32" t="s">
        <v>3</v>
      </c>
      <c r="N996" s="32">
        <v>7</v>
      </c>
      <c r="O996" s="32" t="s">
        <v>38</v>
      </c>
      <c r="P996" s="32" t="s">
        <v>32</v>
      </c>
      <c r="Q996" s="32" t="s">
        <v>42</v>
      </c>
      <c r="R996" s="32" t="s">
        <v>35</v>
      </c>
      <c r="S996" s="32">
        <v>4</v>
      </c>
      <c r="T996" s="32">
        <v>4</v>
      </c>
      <c r="U996" s="32" t="s">
        <v>3</v>
      </c>
      <c r="V996" s="32" t="s">
        <v>2</v>
      </c>
      <c r="W996" s="32">
        <f>SUM(_xlfn.XLOOKUP(B996,freq!$A$2:$A$40,freq!$B$2:$B$40,0),_xlfn.XLOOKUP(C996,freq!$A$2:$A$40,freq!$B$2:$B$40,0),_xlfn.XLOOKUP(D996,freq!$A$2:$A$40,freq!$B$2:$B$40,0),_xlfn.XLOOKUP(E996,freq!$A$2:$A$40,freq!$B$2:$B$40,0),_xlfn.XLOOKUP(F996,freq!$A$2:$A$40,freq!$B$2:$B$40,0),_xlfn.XLOOKUP(G996,freq!$A$2:$A$40,freq!$B$2:$B$40,0),_xlfn.XLOOKUP(H996,freq!$A$2:$A$40,freq!$B$2:$B$40,0),_xlfn.XLOOKUP(I996,freq!$A$2:$A$40,freq!$B$2:$B$40,0),_xlfn.XLOOKUP(J996,freq!$A$2:$A$40,freq!$B$2:$B$40,0),_xlfn.XLOOKUP(K996,freq!$A$2:$A$40,freq!$B$2:$B$40,0),_xlfn.XLOOKUP(L996,freq!$A$2:$A$40,freq!$B$2:$B$40,0),_xlfn.XLOOKUP(M996,freq!$A$2:$A$40,freq!$B$2:$B$40,0),_xlfn.XLOOKUP(N996,freq!$A$2:$A$40,freq!$B$2:$B$40,0),_xlfn.XLOOKUP(O996,freq!$A$2:$A$40,freq!$B$2:$B$40,0),_xlfn.XLOOKUP(P996,freq!$A$2:$A$40,freq!$B$2:$B$40,0),_xlfn.XLOOKUP(Q996,freq!$A$2:$A$40,freq!$B$2:$B$40,0),_xlfn.XLOOKUP(R996,freq!$A$2:$A$40,freq!$B$2:$B$40,0),_xlfn.XLOOKUP(S996,freq!$A$2:$A$40,freq!$B$2:$B$40,0),_xlfn.XLOOKUP(T996,freq!$A$2:$A$40,freq!$B$2:$B$40,0),_xlfn.XLOOKUP(U996,freq!$A$2:$A$40,freq!$B$2:$B$40,0),_xlfn.XLOOKUP(V996,freq!$A$2:$A$40,freq!$B$2:$B$40,0))</f>
        <v>52.46</v>
      </c>
    </row>
    <row r="997" spans="1:23" x14ac:dyDescent="0.35">
      <c r="A997" s="32" t="s">
        <v>1817</v>
      </c>
      <c r="B997" s="32" t="s">
        <v>41</v>
      </c>
      <c r="C997" s="32" t="s">
        <v>46</v>
      </c>
      <c r="D997" s="32" t="s">
        <v>1</v>
      </c>
      <c r="E997" s="32" t="s">
        <v>40</v>
      </c>
      <c r="F997" s="32">
        <v>6</v>
      </c>
      <c r="G997" s="32" t="s">
        <v>53</v>
      </c>
      <c r="H997" s="32" t="s">
        <v>35</v>
      </c>
      <c r="I997" s="32" t="s">
        <v>31</v>
      </c>
      <c r="J997" s="32" t="s">
        <v>33</v>
      </c>
      <c r="K997" s="32">
        <v>7</v>
      </c>
      <c r="L997" s="32" t="s">
        <v>1</v>
      </c>
      <c r="M997" s="32" t="s">
        <v>4</v>
      </c>
      <c r="N997" s="32" t="s">
        <v>28</v>
      </c>
      <c r="O997" s="32" t="s">
        <v>50</v>
      </c>
      <c r="P997" s="32">
        <v>2</v>
      </c>
      <c r="Q997" s="32" t="s">
        <v>38</v>
      </c>
      <c r="R997" s="32">
        <v>8</v>
      </c>
      <c r="S997" s="32" t="s">
        <v>40</v>
      </c>
      <c r="T997" s="32" t="s">
        <v>49</v>
      </c>
      <c r="U997" s="32" t="s">
        <v>59</v>
      </c>
      <c r="V997" s="32" t="s">
        <v>44</v>
      </c>
      <c r="W997" s="32">
        <f>SUM(_xlfn.XLOOKUP(B997,freq!$A$2:$A$40,freq!$B$2:$B$40,0),_xlfn.XLOOKUP(C997,freq!$A$2:$A$40,freq!$B$2:$B$40,0),_xlfn.XLOOKUP(D997,freq!$A$2:$A$40,freq!$B$2:$B$40,0),_xlfn.XLOOKUP(E997,freq!$A$2:$A$40,freq!$B$2:$B$40,0),_xlfn.XLOOKUP(F997,freq!$A$2:$A$40,freq!$B$2:$B$40,0),_xlfn.XLOOKUP(G997,freq!$A$2:$A$40,freq!$B$2:$B$40,0),_xlfn.XLOOKUP(H997,freq!$A$2:$A$40,freq!$B$2:$B$40,0),_xlfn.XLOOKUP(I997,freq!$A$2:$A$40,freq!$B$2:$B$40,0),_xlfn.XLOOKUP(J997,freq!$A$2:$A$40,freq!$B$2:$B$40,0),_xlfn.XLOOKUP(K997,freq!$A$2:$A$40,freq!$B$2:$B$40,0),_xlfn.XLOOKUP(L997,freq!$A$2:$A$40,freq!$B$2:$B$40,0),_xlfn.XLOOKUP(M997,freq!$A$2:$A$40,freq!$B$2:$B$40,0),_xlfn.XLOOKUP(N997,freq!$A$2:$A$40,freq!$B$2:$B$40,0),_xlfn.XLOOKUP(O997,freq!$A$2:$A$40,freq!$B$2:$B$40,0),_xlfn.XLOOKUP(P997,freq!$A$2:$A$40,freq!$B$2:$B$40,0),_xlfn.XLOOKUP(Q997,freq!$A$2:$A$40,freq!$B$2:$B$40,0),_xlfn.XLOOKUP(R997,freq!$A$2:$A$40,freq!$B$2:$B$40,0),_xlfn.XLOOKUP(S997,freq!$A$2:$A$40,freq!$B$2:$B$40,0),_xlfn.XLOOKUP(T997,freq!$A$2:$A$40,freq!$B$2:$B$40,0),_xlfn.XLOOKUP(U997,freq!$A$2:$A$40,freq!$B$2:$B$40,0),_xlfn.XLOOKUP(V997,freq!$A$2:$A$40,freq!$B$2:$B$40,0))</f>
        <v>52.439999999999991</v>
      </c>
    </row>
    <row r="998" spans="1:23" x14ac:dyDescent="0.35">
      <c r="A998" s="32" t="s">
        <v>1269</v>
      </c>
      <c r="B998" s="32">
        <v>9</v>
      </c>
      <c r="C998" s="32" t="s">
        <v>2</v>
      </c>
      <c r="D998" s="32" t="s">
        <v>1</v>
      </c>
      <c r="E998" s="32">
        <v>2</v>
      </c>
      <c r="F998" s="32" t="s">
        <v>46</v>
      </c>
      <c r="G998" s="32" t="s">
        <v>30</v>
      </c>
      <c r="H998" s="32" t="s">
        <v>48</v>
      </c>
      <c r="I998" s="32" t="s">
        <v>0</v>
      </c>
      <c r="J998" s="32" t="s">
        <v>50</v>
      </c>
      <c r="K998" s="32" t="s">
        <v>35</v>
      </c>
      <c r="L998" s="32">
        <v>2</v>
      </c>
      <c r="M998" s="32">
        <v>8</v>
      </c>
      <c r="N998" s="32" t="s">
        <v>59</v>
      </c>
      <c r="O998" s="32" t="s">
        <v>4</v>
      </c>
      <c r="P998" s="32">
        <v>2</v>
      </c>
      <c r="Q998" s="32">
        <v>9</v>
      </c>
      <c r="R998" s="32" t="s">
        <v>48</v>
      </c>
      <c r="S998" s="32">
        <v>8</v>
      </c>
      <c r="T998" s="32" t="s">
        <v>50</v>
      </c>
      <c r="U998" s="32" t="s">
        <v>3</v>
      </c>
      <c r="V998" s="32">
        <v>7</v>
      </c>
      <c r="W998" s="32">
        <f>SUM(_xlfn.XLOOKUP(B998,freq!$A$2:$A$40,freq!$B$2:$B$40,0),_xlfn.XLOOKUP(C998,freq!$A$2:$A$40,freq!$B$2:$B$40,0),_xlfn.XLOOKUP(D998,freq!$A$2:$A$40,freq!$B$2:$B$40,0),_xlfn.XLOOKUP(E998,freq!$A$2:$A$40,freq!$B$2:$B$40,0),_xlfn.XLOOKUP(F998,freq!$A$2:$A$40,freq!$B$2:$B$40,0),_xlfn.XLOOKUP(G998,freq!$A$2:$A$40,freq!$B$2:$B$40,0),_xlfn.XLOOKUP(H998,freq!$A$2:$A$40,freq!$B$2:$B$40,0),_xlfn.XLOOKUP(I998,freq!$A$2:$A$40,freq!$B$2:$B$40,0),_xlfn.XLOOKUP(J998,freq!$A$2:$A$40,freq!$B$2:$B$40,0),_xlfn.XLOOKUP(K998,freq!$A$2:$A$40,freq!$B$2:$B$40,0),_xlfn.XLOOKUP(L998,freq!$A$2:$A$40,freq!$B$2:$B$40,0),_xlfn.XLOOKUP(M998,freq!$A$2:$A$40,freq!$B$2:$B$40,0),_xlfn.XLOOKUP(N998,freq!$A$2:$A$40,freq!$B$2:$B$40,0),_xlfn.XLOOKUP(O998,freq!$A$2:$A$40,freq!$B$2:$B$40,0),_xlfn.XLOOKUP(P998,freq!$A$2:$A$40,freq!$B$2:$B$40,0),_xlfn.XLOOKUP(Q998,freq!$A$2:$A$40,freq!$B$2:$B$40,0),_xlfn.XLOOKUP(R998,freq!$A$2:$A$40,freq!$B$2:$B$40,0),_xlfn.XLOOKUP(S998,freq!$A$2:$A$40,freq!$B$2:$B$40,0),_xlfn.XLOOKUP(T998,freq!$A$2:$A$40,freq!$B$2:$B$40,0),_xlfn.XLOOKUP(U998,freq!$A$2:$A$40,freq!$B$2:$B$40,0),_xlfn.XLOOKUP(V998,freq!$A$2:$A$40,freq!$B$2:$B$40,0))</f>
        <v>52.410000000000004</v>
      </c>
    </row>
    <row r="999" spans="1:23" x14ac:dyDescent="0.35">
      <c r="A999" s="32" t="s">
        <v>339</v>
      </c>
      <c r="B999" s="32">
        <v>7</v>
      </c>
      <c r="C999" s="32" t="s">
        <v>35</v>
      </c>
      <c r="D999" s="32" t="s">
        <v>43</v>
      </c>
      <c r="E999" s="32" t="s">
        <v>45</v>
      </c>
      <c r="F999" s="32" t="s">
        <v>32</v>
      </c>
      <c r="G999" s="32" t="s">
        <v>30</v>
      </c>
      <c r="H999" s="32" t="s">
        <v>30</v>
      </c>
      <c r="I999" s="32" t="s">
        <v>38</v>
      </c>
      <c r="J999" s="32" t="s">
        <v>37</v>
      </c>
      <c r="K999" s="32" t="s">
        <v>53</v>
      </c>
      <c r="L999" s="32" t="s">
        <v>29</v>
      </c>
      <c r="M999" s="32" t="s">
        <v>53</v>
      </c>
      <c r="N999" s="32">
        <v>0</v>
      </c>
      <c r="O999" s="32">
        <v>2</v>
      </c>
      <c r="P999" s="32" t="s">
        <v>45</v>
      </c>
      <c r="Q999" s="32">
        <v>9</v>
      </c>
      <c r="R999" s="32" t="s">
        <v>0</v>
      </c>
      <c r="S999" s="32">
        <v>3</v>
      </c>
      <c r="T999" s="32" t="s">
        <v>4</v>
      </c>
      <c r="U999" s="32">
        <v>9</v>
      </c>
      <c r="V999" s="32" t="s">
        <v>32</v>
      </c>
      <c r="W999" s="32">
        <f>SUM(_xlfn.XLOOKUP(B999,freq!$A$2:$A$40,freq!$B$2:$B$40,0),_xlfn.XLOOKUP(C999,freq!$A$2:$A$40,freq!$B$2:$B$40,0),_xlfn.XLOOKUP(D999,freq!$A$2:$A$40,freq!$B$2:$B$40,0),_xlfn.XLOOKUP(E999,freq!$A$2:$A$40,freq!$B$2:$B$40,0),_xlfn.XLOOKUP(F999,freq!$A$2:$A$40,freq!$B$2:$B$40,0),_xlfn.XLOOKUP(G999,freq!$A$2:$A$40,freq!$B$2:$B$40,0),_xlfn.XLOOKUP(H999,freq!$A$2:$A$40,freq!$B$2:$B$40,0),_xlfn.XLOOKUP(I999,freq!$A$2:$A$40,freq!$B$2:$B$40,0),_xlfn.XLOOKUP(J999,freq!$A$2:$A$40,freq!$B$2:$B$40,0),_xlfn.XLOOKUP(K999,freq!$A$2:$A$40,freq!$B$2:$B$40,0),_xlfn.XLOOKUP(L999,freq!$A$2:$A$40,freq!$B$2:$B$40,0),_xlfn.XLOOKUP(M999,freq!$A$2:$A$40,freq!$B$2:$B$40,0),_xlfn.XLOOKUP(N999,freq!$A$2:$A$40,freq!$B$2:$B$40,0),_xlfn.XLOOKUP(O999,freq!$A$2:$A$40,freq!$B$2:$B$40,0),_xlfn.XLOOKUP(P999,freq!$A$2:$A$40,freq!$B$2:$B$40,0),_xlfn.XLOOKUP(Q999,freq!$A$2:$A$40,freq!$B$2:$B$40,0),_xlfn.XLOOKUP(R999,freq!$A$2:$A$40,freq!$B$2:$B$40,0),_xlfn.XLOOKUP(S999,freq!$A$2:$A$40,freq!$B$2:$B$40,0),_xlfn.XLOOKUP(T999,freq!$A$2:$A$40,freq!$B$2:$B$40,0),_xlfn.XLOOKUP(U999,freq!$A$2:$A$40,freq!$B$2:$B$40,0),_xlfn.XLOOKUP(V999,freq!$A$2:$A$40,freq!$B$2:$B$40,0))</f>
        <v>52.390000000000015</v>
      </c>
    </row>
    <row r="1000" spans="1:23" x14ac:dyDescent="0.35">
      <c r="A1000" s="32" t="s">
        <v>1967</v>
      </c>
      <c r="B1000" s="32">
        <v>4</v>
      </c>
      <c r="C1000" s="32" t="s">
        <v>29</v>
      </c>
      <c r="D1000" s="32" t="s">
        <v>33</v>
      </c>
      <c r="E1000" s="32" t="s">
        <v>42</v>
      </c>
      <c r="F1000" s="32" t="s">
        <v>34</v>
      </c>
      <c r="G1000" s="32" t="s">
        <v>2</v>
      </c>
      <c r="H1000" s="32" t="s">
        <v>32</v>
      </c>
      <c r="I1000" s="32" t="s">
        <v>50</v>
      </c>
      <c r="J1000" s="32" t="s">
        <v>56</v>
      </c>
      <c r="K1000" s="32" t="s">
        <v>48</v>
      </c>
      <c r="L1000" s="32" t="s">
        <v>50</v>
      </c>
      <c r="M1000" s="32">
        <v>5</v>
      </c>
      <c r="N1000" s="32">
        <v>1</v>
      </c>
      <c r="O1000" s="32" t="s">
        <v>40</v>
      </c>
      <c r="P1000" s="32" t="s">
        <v>1</v>
      </c>
      <c r="Q1000" s="32" t="s">
        <v>1</v>
      </c>
      <c r="R1000" s="32" t="s">
        <v>44</v>
      </c>
      <c r="S1000" s="32" t="s">
        <v>30</v>
      </c>
      <c r="T1000" s="32" t="s">
        <v>46</v>
      </c>
      <c r="U1000" s="32">
        <v>4</v>
      </c>
      <c r="V1000" s="32" t="s">
        <v>42</v>
      </c>
      <c r="W1000" s="32">
        <f>SUM(_xlfn.XLOOKUP(B1000,freq!$A$2:$A$40,freq!$B$2:$B$40,0),_xlfn.XLOOKUP(C1000,freq!$A$2:$A$40,freq!$B$2:$B$40,0),_xlfn.XLOOKUP(D1000,freq!$A$2:$A$40,freq!$B$2:$B$40,0),_xlfn.XLOOKUP(E1000,freq!$A$2:$A$40,freq!$B$2:$B$40,0),_xlfn.XLOOKUP(F1000,freq!$A$2:$A$40,freq!$B$2:$B$40,0),_xlfn.XLOOKUP(G1000,freq!$A$2:$A$40,freq!$B$2:$B$40,0),_xlfn.XLOOKUP(H1000,freq!$A$2:$A$40,freq!$B$2:$B$40,0),_xlfn.XLOOKUP(I1000,freq!$A$2:$A$40,freq!$B$2:$B$40,0),_xlfn.XLOOKUP(J1000,freq!$A$2:$A$40,freq!$B$2:$B$40,0),_xlfn.XLOOKUP(K1000,freq!$A$2:$A$40,freq!$B$2:$B$40,0),_xlfn.XLOOKUP(L1000,freq!$A$2:$A$40,freq!$B$2:$B$40,0),_xlfn.XLOOKUP(M1000,freq!$A$2:$A$40,freq!$B$2:$B$40,0),_xlfn.XLOOKUP(N1000,freq!$A$2:$A$40,freq!$B$2:$B$40,0),_xlfn.XLOOKUP(O1000,freq!$A$2:$A$40,freq!$B$2:$B$40,0),_xlfn.XLOOKUP(P1000,freq!$A$2:$A$40,freq!$B$2:$B$40,0),_xlfn.XLOOKUP(Q1000,freq!$A$2:$A$40,freq!$B$2:$B$40,0),_xlfn.XLOOKUP(R1000,freq!$A$2:$A$40,freq!$B$2:$B$40,0),_xlfn.XLOOKUP(S1000,freq!$A$2:$A$40,freq!$B$2:$B$40,0),_xlfn.XLOOKUP(T1000,freq!$A$2:$A$40,freq!$B$2:$B$40,0),_xlfn.XLOOKUP(U1000,freq!$A$2:$A$40,freq!$B$2:$B$40,0),_xlfn.XLOOKUP(V1000,freq!$A$2:$A$40,freq!$B$2:$B$40,0))</f>
        <v>52.379999999999995</v>
      </c>
    </row>
    <row r="1001" spans="1:23" x14ac:dyDescent="0.35">
      <c r="A1001" s="32" t="s">
        <v>294</v>
      </c>
      <c r="B1001" s="32" t="s">
        <v>33</v>
      </c>
      <c r="C1001" s="32" t="s">
        <v>48</v>
      </c>
      <c r="D1001" s="32" t="s">
        <v>40</v>
      </c>
      <c r="E1001" s="32" t="s">
        <v>28</v>
      </c>
      <c r="F1001" s="32" t="s">
        <v>30</v>
      </c>
      <c r="G1001" s="32" t="s">
        <v>37</v>
      </c>
      <c r="H1001" s="32" t="s">
        <v>58</v>
      </c>
      <c r="I1001" s="32" t="s">
        <v>50</v>
      </c>
      <c r="J1001" s="32">
        <v>6</v>
      </c>
      <c r="K1001" s="32" t="s">
        <v>45</v>
      </c>
      <c r="L1001" s="32" t="s">
        <v>33</v>
      </c>
      <c r="M1001" s="32" t="s">
        <v>31</v>
      </c>
      <c r="N1001" s="32">
        <v>8</v>
      </c>
      <c r="O1001" s="32" t="s">
        <v>0</v>
      </c>
      <c r="P1001" s="32" t="s">
        <v>46</v>
      </c>
      <c r="Q1001" s="32" t="s">
        <v>56</v>
      </c>
      <c r="R1001" s="32">
        <v>0</v>
      </c>
      <c r="S1001" s="32">
        <v>7</v>
      </c>
      <c r="T1001" s="32">
        <v>6</v>
      </c>
      <c r="U1001" s="32" t="s">
        <v>44</v>
      </c>
      <c r="V1001" s="32" t="s">
        <v>49</v>
      </c>
      <c r="W1001" s="32">
        <f>SUM(_xlfn.XLOOKUP(B1001,freq!$A$2:$A$40,freq!$B$2:$B$40,0),_xlfn.XLOOKUP(C1001,freq!$A$2:$A$40,freq!$B$2:$B$40,0),_xlfn.XLOOKUP(D1001,freq!$A$2:$A$40,freq!$B$2:$B$40,0),_xlfn.XLOOKUP(E1001,freq!$A$2:$A$40,freq!$B$2:$B$40,0),_xlfn.XLOOKUP(F1001,freq!$A$2:$A$40,freq!$B$2:$B$40,0),_xlfn.XLOOKUP(G1001,freq!$A$2:$A$40,freq!$B$2:$B$40,0),_xlfn.XLOOKUP(H1001,freq!$A$2:$A$40,freq!$B$2:$B$40,0),_xlfn.XLOOKUP(I1001,freq!$A$2:$A$40,freq!$B$2:$B$40,0),_xlfn.XLOOKUP(J1001,freq!$A$2:$A$40,freq!$B$2:$B$40,0),_xlfn.XLOOKUP(K1001,freq!$A$2:$A$40,freq!$B$2:$B$40,0),_xlfn.XLOOKUP(L1001,freq!$A$2:$A$40,freq!$B$2:$B$40,0),_xlfn.XLOOKUP(M1001,freq!$A$2:$A$40,freq!$B$2:$B$40,0),_xlfn.XLOOKUP(N1001,freq!$A$2:$A$40,freq!$B$2:$B$40,0),_xlfn.XLOOKUP(O1001,freq!$A$2:$A$40,freq!$B$2:$B$40,0),_xlfn.XLOOKUP(P1001,freq!$A$2:$A$40,freq!$B$2:$B$40,0),_xlfn.XLOOKUP(Q1001,freq!$A$2:$A$40,freq!$B$2:$B$40,0),_xlfn.XLOOKUP(R1001,freq!$A$2:$A$40,freq!$B$2:$B$40,0),_xlfn.XLOOKUP(S1001,freq!$A$2:$A$40,freq!$B$2:$B$40,0),_xlfn.XLOOKUP(T1001,freq!$A$2:$A$40,freq!$B$2:$B$40,0),_xlfn.XLOOKUP(U1001,freq!$A$2:$A$40,freq!$B$2:$B$40,0),_xlfn.XLOOKUP(V1001,freq!$A$2:$A$40,freq!$B$2:$B$40,0))</f>
        <v>52.35</v>
      </c>
    </row>
    <row r="1002" spans="1:23" x14ac:dyDescent="0.35">
      <c r="A1002" s="32" t="s">
        <v>1816</v>
      </c>
      <c r="B1002" s="32" t="s">
        <v>53</v>
      </c>
      <c r="C1002" s="32">
        <v>0</v>
      </c>
      <c r="D1002" s="32" t="s">
        <v>3</v>
      </c>
      <c r="E1002" s="32">
        <v>9</v>
      </c>
      <c r="F1002" s="32" t="s">
        <v>45</v>
      </c>
      <c r="G1002" s="32" t="s">
        <v>1</v>
      </c>
      <c r="H1002" s="32">
        <v>1</v>
      </c>
      <c r="I1002" s="32">
        <v>7</v>
      </c>
      <c r="J1002" s="32">
        <v>8</v>
      </c>
      <c r="K1002" s="32" t="s">
        <v>31</v>
      </c>
      <c r="L1002" s="32" t="s">
        <v>58</v>
      </c>
      <c r="M1002" s="32" t="s">
        <v>42</v>
      </c>
      <c r="N1002" s="32" t="s">
        <v>58</v>
      </c>
      <c r="O1002" s="32">
        <v>9</v>
      </c>
      <c r="P1002" s="32" t="s">
        <v>48</v>
      </c>
      <c r="Q1002" s="32" t="s">
        <v>30</v>
      </c>
      <c r="R1002" s="32" t="s">
        <v>35</v>
      </c>
      <c r="S1002" s="32" t="s">
        <v>38</v>
      </c>
      <c r="T1002" s="32" t="s">
        <v>36</v>
      </c>
      <c r="U1002" s="32" t="s">
        <v>42</v>
      </c>
      <c r="V1002" s="32">
        <v>8</v>
      </c>
      <c r="W1002" s="32">
        <f>SUM(_xlfn.XLOOKUP(B1002,freq!$A$2:$A$40,freq!$B$2:$B$40,0),_xlfn.XLOOKUP(C1002,freq!$A$2:$A$40,freq!$B$2:$B$40,0),_xlfn.XLOOKUP(D1002,freq!$A$2:$A$40,freq!$B$2:$B$40,0),_xlfn.XLOOKUP(E1002,freq!$A$2:$A$40,freq!$B$2:$B$40,0),_xlfn.XLOOKUP(F1002,freq!$A$2:$A$40,freq!$B$2:$B$40,0),_xlfn.XLOOKUP(G1002,freq!$A$2:$A$40,freq!$B$2:$B$40,0),_xlfn.XLOOKUP(H1002,freq!$A$2:$A$40,freq!$B$2:$B$40,0),_xlfn.XLOOKUP(I1002,freq!$A$2:$A$40,freq!$B$2:$B$40,0),_xlfn.XLOOKUP(J1002,freq!$A$2:$A$40,freq!$B$2:$B$40,0),_xlfn.XLOOKUP(K1002,freq!$A$2:$A$40,freq!$B$2:$B$40,0),_xlfn.XLOOKUP(L1002,freq!$A$2:$A$40,freq!$B$2:$B$40,0),_xlfn.XLOOKUP(M1002,freq!$A$2:$A$40,freq!$B$2:$B$40,0),_xlfn.XLOOKUP(N1002,freq!$A$2:$A$40,freq!$B$2:$B$40,0),_xlfn.XLOOKUP(O1002,freq!$A$2:$A$40,freq!$B$2:$B$40,0),_xlfn.XLOOKUP(P1002,freq!$A$2:$A$40,freq!$B$2:$B$40,0),_xlfn.XLOOKUP(Q1002,freq!$A$2:$A$40,freq!$B$2:$B$40,0),_xlfn.XLOOKUP(R1002,freq!$A$2:$A$40,freq!$B$2:$B$40,0),_xlfn.XLOOKUP(S1002,freq!$A$2:$A$40,freq!$B$2:$B$40,0),_xlfn.XLOOKUP(T1002,freq!$A$2:$A$40,freq!$B$2:$B$40,0),_xlfn.XLOOKUP(U1002,freq!$A$2:$A$40,freq!$B$2:$B$40,0),_xlfn.XLOOKUP(V1002,freq!$A$2:$A$40,freq!$B$2:$B$40,0))</f>
        <v>52.339999999999996</v>
      </c>
    </row>
    <row r="1003" spans="1:23" x14ac:dyDescent="0.35">
      <c r="A1003" s="32" t="s">
        <v>1919</v>
      </c>
      <c r="B1003" s="32" t="s">
        <v>0</v>
      </c>
      <c r="C1003" s="32" t="s">
        <v>56</v>
      </c>
      <c r="D1003" s="32">
        <v>6</v>
      </c>
      <c r="E1003" s="32" t="s">
        <v>1</v>
      </c>
      <c r="F1003" s="32" t="s">
        <v>53</v>
      </c>
      <c r="G1003" s="32">
        <v>1</v>
      </c>
      <c r="H1003" s="32">
        <v>2</v>
      </c>
      <c r="I1003" s="32">
        <v>9</v>
      </c>
      <c r="J1003" s="32" t="s">
        <v>43</v>
      </c>
      <c r="K1003" s="32">
        <v>9</v>
      </c>
      <c r="L1003" s="32" t="s">
        <v>38</v>
      </c>
      <c r="M1003" s="32" t="s">
        <v>45</v>
      </c>
      <c r="N1003" s="32">
        <v>7</v>
      </c>
      <c r="O1003" s="32" t="s">
        <v>37</v>
      </c>
      <c r="P1003" s="32">
        <v>4</v>
      </c>
      <c r="Q1003" s="32" t="s">
        <v>40</v>
      </c>
      <c r="R1003" s="32" t="s">
        <v>41</v>
      </c>
      <c r="S1003" s="32">
        <v>8</v>
      </c>
      <c r="T1003" s="32" t="s">
        <v>45</v>
      </c>
      <c r="U1003" s="32">
        <v>0</v>
      </c>
      <c r="V1003" s="32" t="s">
        <v>32</v>
      </c>
      <c r="W1003" s="32">
        <f>SUM(_xlfn.XLOOKUP(B1003,freq!$A$2:$A$40,freq!$B$2:$B$40,0),_xlfn.XLOOKUP(C1003,freq!$A$2:$A$40,freq!$B$2:$B$40,0),_xlfn.XLOOKUP(D1003,freq!$A$2:$A$40,freq!$B$2:$B$40,0),_xlfn.XLOOKUP(E1003,freq!$A$2:$A$40,freq!$B$2:$B$40,0),_xlfn.XLOOKUP(F1003,freq!$A$2:$A$40,freq!$B$2:$B$40,0),_xlfn.XLOOKUP(G1003,freq!$A$2:$A$40,freq!$B$2:$B$40,0),_xlfn.XLOOKUP(H1003,freq!$A$2:$A$40,freq!$B$2:$B$40,0),_xlfn.XLOOKUP(I1003,freq!$A$2:$A$40,freq!$B$2:$B$40,0),_xlfn.XLOOKUP(J1003,freq!$A$2:$A$40,freq!$B$2:$B$40,0),_xlfn.XLOOKUP(K1003,freq!$A$2:$A$40,freq!$B$2:$B$40,0),_xlfn.XLOOKUP(L1003,freq!$A$2:$A$40,freq!$B$2:$B$40,0),_xlfn.XLOOKUP(M1003,freq!$A$2:$A$40,freq!$B$2:$B$40,0),_xlfn.XLOOKUP(N1003,freq!$A$2:$A$40,freq!$B$2:$B$40,0),_xlfn.XLOOKUP(O1003,freq!$A$2:$A$40,freq!$B$2:$B$40,0),_xlfn.XLOOKUP(P1003,freq!$A$2:$A$40,freq!$B$2:$B$40,0),_xlfn.XLOOKUP(Q1003,freq!$A$2:$A$40,freq!$B$2:$B$40,0),_xlfn.XLOOKUP(R1003,freq!$A$2:$A$40,freq!$B$2:$B$40,0),_xlfn.XLOOKUP(S1003,freq!$A$2:$A$40,freq!$B$2:$B$40,0),_xlfn.XLOOKUP(T1003,freq!$A$2:$A$40,freq!$B$2:$B$40,0),_xlfn.XLOOKUP(U1003,freq!$A$2:$A$40,freq!$B$2:$B$40,0),_xlfn.XLOOKUP(V1003,freq!$A$2:$A$40,freq!$B$2:$B$40,0))</f>
        <v>52.330000000000005</v>
      </c>
    </row>
    <row r="1004" spans="1:23" x14ac:dyDescent="0.35">
      <c r="A1004" s="32" t="s">
        <v>1217</v>
      </c>
      <c r="B1004" s="32" t="s">
        <v>38</v>
      </c>
      <c r="C1004" s="32" t="s">
        <v>3</v>
      </c>
      <c r="D1004" s="32" t="s">
        <v>0</v>
      </c>
      <c r="E1004" s="32">
        <v>4</v>
      </c>
      <c r="F1004" s="32" t="s">
        <v>3</v>
      </c>
      <c r="G1004" s="32" t="s">
        <v>29</v>
      </c>
      <c r="H1004" s="32">
        <v>4</v>
      </c>
      <c r="I1004" s="32" t="s">
        <v>53</v>
      </c>
      <c r="J1004" s="32">
        <v>1</v>
      </c>
      <c r="K1004" s="32" t="s">
        <v>58</v>
      </c>
      <c r="L1004" s="32" t="s">
        <v>56</v>
      </c>
      <c r="M1004" s="32">
        <v>3</v>
      </c>
      <c r="N1004" s="32">
        <v>9</v>
      </c>
      <c r="O1004" s="32" t="s">
        <v>53</v>
      </c>
      <c r="P1004" s="32" t="s">
        <v>49</v>
      </c>
      <c r="Q1004" s="32" t="s">
        <v>2</v>
      </c>
      <c r="R1004" s="32" t="s">
        <v>3</v>
      </c>
      <c r="S1004" s="32" t="s">
        <v>29</v>
      </c>
      <c r="T1004" s="32" t="s">
        <v>38</v>
      </c>
      <c r="U1004" s="32" t="s">
        <v>33</v>
      </c>
      <c r="V1004" s="32" t="s">
        <v>31</v>
      </c>
      <c r="W1004" s="32">
        <f>SUM(_xlfn.XLOOKUP(B1004,freq!$A$2:$A$40,freq!$B$2:$B$40,0),_xlfn.XLOOKUP(C1004,freq!$A$2:$A$40,freq!$B$2:$B$40,0),_xlfn.XLOOKUP(D1004,freq!$A$2:$A$40,freq!$B$2:$B$40,0),_xlfn.XLOOKUP(E1004,freq!$A$2:$A$40,freq!$B$2:$B$40,0),_xlfn.XLOOKUP(F1004,freq!$A$2:$A$40,freq!$B$2:$B$40,0),_xlfn.XLOOKUP(G1004,freq!$A$2:$A$40,freq!$B$2:$B$40,0),_xlfn.XLOOKUP(H1004,freq!$A$2:$A$40,freq!$B$2:$B$40,0),_xlfn.XLOOKUP(I1004,freq!$A$2:$A$40,freq!$B$2:$B$40,0),_xlfn.XLOOKUP(J1004,freq!$A$2:$A$40,freq!$B$2:$B$40,0),_xlfn.XLOOKUP(K1004,freq!$A$2:$A$40,freq!$B$2:$B$40,0),_xlfn.XLOOKUP(L1004,freq!$A$2:$A$40,freq!$B$2:$B$40,0),_xlfn.XLOOKUP(M1004,freq!$A$2:$A$40,freq!$B$2:$B$40,0),_xlfn.XLOOKUP(N1004,freq!$A$2:$A$40,freq!$B$2:$B$40,0),_xlfn.XLOOKUP(O1004,freq!$A$2:$A$40,freq!$B$2:$B$40,0),_xlfn.XLOOKUP(P1004,freq!$A$2:$A$40,freq!$B$2:$B$40,0),_xlfn.XLOOKUP(Q1004,freq!$A$2:$A$40,freq!$B$2:$B$40,0),_xlfn.XLOOKUP(R1004,freq!$A$2:$A$40,freq!$B$2:$B$40,0),_xlfn.XLOOKUP(S1004,freq!$A$2:$A$40,freq!$B$2:$B$40,0),_xlfn.XLOOKUP(T1004,freq!$A$2:$A$40,freq!$B$2:$B$40,0),_xlfn.XLOOKUP(U1004,freq!$A$2:$A$40,freq!$B$2:$B$40,0),_xlfn.XLOOKUP(V1004,freq!$A$2:$A$40,freq!$B$2:$B$40,0))</f>
        <v>52.280000000000008</v>
      </c>
    </row>
    <row r="1005" spans="1:23" x14ac:dyDescent="0.35">
      <c r="A1005" s="32" t="s">
        <v>787</v>
      </c>
      <c r="B1005" s="32">
        <v>2</v>
      </c>
      <c r="C1005" s="32" t="s">
        <v>44</v>
      </c>
      <c r="D1005" s="32" t="s">
        <v>35</v>
      </c>
      <c r="E1005" s="32" t="s">
        <v>45</v>
      </c>
      <c r="F1005" s="32" t="s">
        <v>41</v>
      </c>
      <c r="G1005" s="32">
        <v>7</v>
      </c>
      <c r="H1005" s="32" t="s">
        <v>31</v>
      </c>
      <c r="I1005" s="32" t="s">
        <v>29</v>
      </c>
      <c r="J1005" s="32" t="s">
        <v>32</v>
      </c>
      <c r="K1005" s="32">
        <v>6</v>
      </c>
      <c r="L1005" s="32" t="s">
        <v>35</v>
      </c>
      <c r="M1005" s="32" t="s">
        <v>4</v>
      </c>
      <c r="N1005" s="32" t="s">
        <v>42</v>
      </c>
      <c r="O1005" s="32" t="s">
        <v>49</v>
      </c>
      <c r="P1005" s="32" t="s">
        <v>42</v>
      </c>
      <c r="Q1005" s="32">
        <v>8</v>
      </c>
      <c r="R1005" s="32">
        <v>6</v>
      </c>
      <c r="S1005" s="32" t="s">
        <v>38</v>
      </c>
      <c r="T1005" s="32">
        <v>8</v>
      </c>
      <c r="U1005" s="32">
        <v>2</v>
      </c>
      <c r="V1005" s="32">
        <v>5</v>
      </c>
      <c r="W1005" s="32">
        <f>SUM(_xlfn.XLOOKUP(B1005,freq!$A$2:$A$40,freq!$B$2:$B$40,0),_xlfn.XLOOKUP(C1005,freq!$A$2:$A$40,freq!$B$2:$B$40,0),_xlfn.XLOOKUP(D1005,freq!$A$2:$A$40,freq!$B$2:$B$40,0),_xlfn.XLOOKUP(E1005,freq!$A$2:$A$40,freq!$B$2:$B$40,0),_xlfn.XLOOKUP(F1005,freq!$A$2:$A$40,freq!$B$2:$B$40,0),_xlfn.XLOOKUP(G1005,freq!$A$2:$A$40,freq!$B$2:$B$40,0),_xlfn.XLOOKUP(H1005,freq!$A$2:$A$40,freq!$B$2:$B$40,0),_xlfn.XLOOKUP(I1005,freq!$A$2:$A$40,freq!$B$2:$B$40,0),_xlfn.XLOOKUP(J1005,freq!$A$2:$A$40,freq!$B$2:$B$40,0),_xlfn.XLOOKUP(K1005,freq!$A$2:$A$40,freq!$B$2:$B$40,0),_xlfn.XLOOKUP(L1005,freq!$A$2:$A$40,freq!$B$2:$B$40,0),_xlfn.XLOOKUP(M1005,freq!$A$2:$A$40,freq!$B$2:$B$40,0),_xlfn.XLOOKUP(N1005,freq!$A$2:$A$40,freq!$B$2:$B$40,0),_xlfn.XLOOKUP(O1005,freq!$A$2:$A$40,freq!$B$2:$B$40,0),_xlfn.XLOOKUP(P1005,freq!$A$2:$A$40,freq!$B$2:$B$40,0),_xlfn.XLOOKUP(Q1005,freq!$A$2:$A$40,freq!$B$2:$B$40,0),_xlfn.XLOOKUP(R1005,freq!$A$2:$A$40,freq!$B$2:$B$40,0),_xlfn.XLOOKUP(S1005,freq!$A$2:$A$40,freq!$B$2:$B$40,0),_xlfn.XLOOKUP(T1005,freq!$A$2:$A$40,freq!$B$2:$B$40,0),_xlfn.XLOOKUP(U1005,freq!$A$2:$A$40,freq!$B$2:$B$40,0),_xlfn.XLOOKUP(V1005,freq!$A$2:$A$40,freq!$B$2:$B$40,0))</f>
        <v>52.269999999999996</v>
      </c>
    </row>
    <row r="1006" spans="1:23" x14ac:dyDescent="0.35">
      <c r="A1006" s="32" t="s">
        <v>1434</v>
      </c>
      <c r="B1006" s="32" t="s">
        <v>58</v>
      </c>
      <c r="C1006" s="32">
        <v>5</v>
      </c>
      <c r="D1006" s="32" t="s">
        <v>45</v>
      </c>
      <c r="E1006" s="32" t="s">
        <v>37</v>
      </c>
      <c r="F1006" s="32">
        <v>5</v>
      </c>
      <c r="G1006" s="32">
        <v>8</v>
      </c>
      <c r="H1006" s="32" t="s">
        <v>33</v>
      </c>
      <c r="I1006" s="32" t="s">
        <v>32</v>
      </c>
      <c r="J1006" s="32" t="s">
        <v>36</v>
      </c>
      <c r="K1006" s="32" t="s">
        <v>36</v>
      </c>
      <c r="L1006" s="32">
        <v>1</v>
      </c>
      <c r="M1006" s="32" t="s">
        <v>1</v>
      </c>
      <c r="N1006" s="32">
        <v>4</v>
      </c>
      <c r="O1006" s="32" t="s">
        <v>45</v>
      </c>
      <c r="P1006" s="32" t="s">
        <v>34</v>
      </c>
      <c r="Q1006" s="32">
        <v>6</v>
      </c>
      <c r="R1006" s="32" t="s">
        <v>42</v>
      </c>
      <c r="S1006" s="32" t="s">
        <v>32</v>
      </c>
      <c r="T1006" s="32">
        <v>0</v>
      </c>
      <c r="U1006" s="32" t="s">
        <v>42</v>
      </c>
      <c r="V1006" s="32" t="s">
        <v>53</v>
      </c>
      <c r="W1006" s="32">
        <f>SUM(_xlfn.XLOOKUP(B1006,freq!$A$2:$A$40,freq!$B$2:$B$40,0),_xlfn.XLOOKUP(C1006,freq!$A$2:$A$40,freq!$B$2:$B$40,0),_xlfn.XLOOKUP(D1006,freq!$A$2:$A$40,freq!$B$2:$B$40,0),_xlfn.XLOOKUP(E1006,freq!$A$2:$A$40,freq!$B$2:$B$40,0),_xlfn.XLOOKUP(F1006,freq!$A$2:$A$40,freq!$B$2:$B$40,0),_xlfn.XLOOKUP(G1006,freq!$A$2:$A$40,freq!$B$2:$B$40,0),_xlfn.XLOOKUP(H1006,freq!$A$2:$A$40,freq!$B$2:$B$40,0),_xlfn.XLOOKUP(I1006,freq!$A$2:$A$40,freq!$B$2:$B$40,0),_xlfn.XLOOKUP(J1006,freq!$A$2:$A$40,freq!$B$2:$B$40,0),_xlfn.XLOOKUP(K1006,freq!$A$2:$A$40,freq!$B$2:$B$40,0),_xlfn.XLOOKUP(L1006,freq!$A$2:$A$40,freq!$B$2:$B$40,0),_xlfn.XLOOKUP(M1006,freq!$A$2:$A$40,freq!$B$2:$B$40,0),_xlfn.XLOOKUP(N1006,freq!$A$2:$A$40,freq!$B$2:$B$40,0),_xlfn.XLOOKUP(O1006,freq!$A$2:$A$40,freq!$B$2:$B$40,0),_xlfn.XLOOKUP(P1006,freq!$A$2:$A$40,freq!$B$2:$B$40,0),_xlfn.XLOOKUP(Q1006,freq!$A$2:$A$40,freq!$B$2:$B$40,0),_xlfn.XLOOKUP(R1006,freq!$A$2:$A$40,freq!$B$2:$B$40,0),_xlfn.XLOOKUP(S1006,freq!$A$2:$A$40,freq!$B$2:$B$40,0),_xlfn.XLOOKUP(T1006,freq!$A$2:$A$40,freq!$B$2:$B$40,0),_xlfn.XLOOKUP(U1006,freq!$A$2:$A$40,freq!$B$2:$B$40,0),_xlfn.XLOOKUP(V1006,freq!$A$2:$A$40,freq!$B$2:$B$40,0))</f>
        <v>52.249999999999993</v>
      </c>
    </row>
    <row r="1007" spans="1:23" x14ac:dyDescent="0.35">
      <c r="A1007" s="32" t="s">
        <v>995</v>
      </c>
      <c r="B1007" s="32" t="s">
        <v>40</v>
      </c>
      <c r="C1007" s="32" t="s">
        <v>3</v>
      </c>
      <c r="D1007" s="32" t="s">
        <v>28</v>
      </c>
      <c r="E1007" s="32" t="s">
        <v>58</v>
      </c>
      <c r="F1007" s="32">
        <v>8</v>
      </c>
      <c r="G1007" s="32" t="s">
        <v>33</v>
      </c>
      <c r="H1007" s="32">
        <v>4</v>
      </c>
      <c r="I1007" s="32">
        <v>8</v>
      </c>
      <c r="J1007" s="32" t="s">
        <v>4</v>
      </c>
      <c r="K1007" s="32">
        <v>0</v>
      </c>
      <c r="L1007" s="32">
        <v>8</v>
      </c>
      <c r="M1007" s="32">
        <v>2</v>
      </c>
      <c r="N1007" s="32" t="s">
        <v>46</v>
      </c>
      <c r="O1007" s="32" t="s">
        <v>3</v>
      </c>
      <c r="P1007" s="32" t="s">
        <v>28</v>
      </c>
      <c r="Q1007" s="32" t="s">
        <v>1</v>
      </c>
      <c r="R1007" s="32" t="s">
        <v>43</v>
      </c>
      <c r="S1007" s="32" t="s">
        <v>38</v>
      </c>
      <c r="T1007" s="32" t="s">
        <v>48</v>
      </c>
      <c r="U1007" s="32" t="s">
        <v>38</v>
      </c>
      <c r="V1007" s="32" t="s">
        <v>2</v>
      </c>
      <c r="W1007" s="32">
        <f>SUM(_xlfn.XLOOKUP(B1007,freq!$A$2:$A$40,freq!$B$2:$B$40,0),_xlfn.XLOOKUP(C1007,freq!$A$2:$A$40,freq!$B$2:$B$40,0),_xlfn.XLOOKUP(D1007,freq!$A$2:$A$40,freq!$B$2:$B$40,0),_xlfn.XLOOKUP(E1007,freq!$A$2:$A$40,freq!$B$2:$B$40,0),_xlfn.XLOOKUP(F1007,freq!$A$2:$A$40,freq!$B$2:$B$40,0),_xlfn.XLOOKUP(G1007,freq!$A$2:$A$40,freq!$B$2:$B$40,0),_xlfn.XLOOKUP(H1007,freq!$A$2:$A$40,freq!$B$2:$B$40,0),_xlfn.XLOOKUP(I1007,freq!$A$2:$A$40,freq!$B$2:$B$40,0),_xlfn.XLOOKUP(J1007,freq!$A$2:$A$40,freq!$B$2:$B$40,0),_xlfn.XLOOKUP(K1007,freq!$A$2:$A$40,freq!$B$2:$B$40,0),_xlfn.XLOOKUP(L1007,freq!$A$2:$A$40,freq!$B$2:$B$40,0),_xlfn.XLOOKUP(M1007,freq!$A$2:$A$40,freq!$B$2:$B$40,0),_xlfn.XLOOKUP(N1007,freq!$A$2:$A$40,freq!$B$2:$B$40,0),_xlfn.XLOOKUP(O1007,freq!$A$2:$A$40,freq!$B$2:$B$40,0),_xlfn.XLOOKUP(P1007,freq!$A$2:$A$40,freq!$B$2:$B$40,0),_xlfn.XLOOKUP(Q1007,freq!$A$2:$A$40,freq!$B$2:$B$40,0),_xlfn.XLOOKUP(R1007,freq!$A$2:$A$40,freq!$B$2:$B$40,0),_xlfn.XLOOKUP(S1007,freq!$A$2:$A$40,freq!$B$2:$B$40,0),_xlfn.XLOOKUP(T1007,freq!$A$2:$A$40,freq!$B$2:$B$40,0),_xlfn.XLOOKUP(U1007,freq!$A$2:$A$40,freq!$B$2:$B$40,0),_xlfn.XLOOKUP(V1007,freq!$A$2:$A$40,freq!$B$2:$B$40,0))</f>
        <v>52.199999999999996</v>
      </c>
    </row>
    <row r="1008" spans="1:23" x14ac:dyDescent="0.35">
      <c r="A1008" s="32" t="s">
        <v>433</v>
      </c>
      <c r="B1008" s="32" t="s">
        <v>40</v>
      </c>
      <c r="C1008" s="32">
        <v>3</v>
      </c>
      <c r="D1008" s="32" t="s">
        <v>46</v>
      </c>
      <c r="E1008" s="32" t="s">
        <v>56</v>
      </c>
      <c r="F1008" s="32" t="s">
        <v>32</v>
      </c>
      <c r="G1008" s="32" t="s">
        <v>41</v>
      </c>
      <c r="H1008" s="32">
        <v>3</v>
      </c>
      <c r="I1008" s="32" t="s">
        <v>59</v>
      </c>
      <c r="J1008" s="32">
        <v>1</v>
      </c>
      <c r="K1008" s="32" t="s">
        <v>33</v>
      </c>
      <c r="L1008" s="32">
        <v>9</v>
      </c>
      <c r="M1008" s="32">
        <v>5</v>
      </c>
      <c r="N1008" s="32" t="s">
        <v>3</v>
      </c>
      <c r="O1008" s="32">
        <v>6</v>
      </c>
      <c r="P1008" s="32">
        <v>1</v>
      </c>
      <c r="Q1008" s="32">
        <v>0</v>
      </c>
      <c r="R1008" s="32" t="s">
        <v>48</v>
      </c>
      <c r="S1008" s="32">
        <v>3</v>
      </c>
      <c r="T1008" s="32" t="s">
        <v>31</v>
      </c>
      <c r="U1008" s="32" t="s">
        <v>1</v>
      </c>
      <c r="V1008" s="32" t="s">
        <v>56</v>
      </c>
      <c r="W1008" s="32">
        <f>SUM(_xlfn.XLOOKUP(B1008,freq!$A$2:$A$40,freq!$B$2:$B$40,0),_xlfn.XLOOKUP(C1008,freq!$A$2:$A$40,freq!$B$2:$B$40,0),_xlfn.XLOOKUP(D1008,freq!$A$2:$A$40,freq!$B$2:$B$40,0),_xlfn.XLOOKUP(E1008,freq!$A$2:$A$40,freq!$B$2:$B$40,0),_xlfn.XLOOKUP(F1008,freq!$A$2:$A$40,freq!$B$2:$B$40,0),_xlfn.XLOOKUP(G1008,freq!$A$2:$A$40,freq!$B$2:$B$40,0),_xlfn.XLOOKUP(H1008,freq!$A$2:$A$40,freq!$B$2:$B$40,0),_xlfn.XLOOKUP(I1008,freq!$A$2:$A$40,freq!$B$2:$B$40,0),_xlfn.XLOOKUP(J1008,freq!$A$2:$A$40,freq!$B$2:$B$40,0),_xlfn.XLOOKUP(K1008,freq!$A$2:$A$40,freq!$B$2:$B$40,0),_xlfn.XLOOKUP(L1008,freq!$A$2:$A$40,freq!$B$2:$B$40,0),_xlfn.XLOOKUP(M1008,freq!$A$2:$A$40,freq!$B$2:$B$40,0),_xlfn.XLOOKUP(N1008,freq!$A$2:$A$40,freq!$B$2:$B$40,0),_xlfn.XLOOKUP(O1008,freq!$A$2:$A$40,freq!$B$2:$B$40,0),_xlfn.XLOOKUP(P1008,freq!$A$2:$A$40,freq!$B$2:$B$40,0),_xlfn.XLOOKUP(Q1008,freq!$A$2:$A$40,freq!$B$2:$B$40,0),_xlfn.XLOOKUP(R1008,freq!$A$2:$A$40,freq!$B$2:$B$40,0),_xlfn.XLOOKUP(S1008,freq!$A$2:$A$40,freq!$B$2:$B$40,0),_xlfn.XLOOKUP(T1008,freq!$A$2:$A$40,freq!$B$2:$B$40,0),_xlfn.XLOOKUP(U1008,freq!$A$2:$A$40,freq!$B$2:$B$40,0),_xlfn.XLOOKUP(V1008,freq!$A$2:$A$40,freq!$B$2:$B$40,0))</f>
        <v>52.19</v>
      </c>
    </row>
    <row r="1009" spans="1:23" x14ac:dyDescent="0.35">
      <c r="A1009" s="32" t="s">
        <v>721</v>
      </c>
      <c r="B1009" s="32" t="s">
        <v>37</v>
      </c>
      <c r="C1009" s="32">
        <v>1</v>
      </c>
      <c r="D1009" s="32">
        <v>2</v>
      </c>
      <c r="E1009" s="32">
        <v>1</v>
      </c>
      <c r="F1009" s="32" t="s">
        <v>2</v>
      </c>
      <c r="G1009" s="32" t="s">
        <v>59</v>
      </c>
      <c r="H1009" s="32" t="s">
        <v>34</v>
      </c>
      <c r="I1009" s="32" t="s">
        <v>44</v>
      </c>
      <c r="J1009" s="32" t="s">
        <v>59</v>
      </c>
      <c r="K1009" s="32" t="s">
        <v>48</v>
      </c>
      <c r="L1009" s="32" t="s">
        <v>2</v>
      </c>
      <c r="M1009" s="32" t="s">
        <v>30</v>
      </c>
      <c r="N1009" s="32" t="s">
        <v>46</v>
      </c>
      <c r="O1009" s="32">
        <v>1</v>
      </c>
      <c r="P1009" s="32">
        <v>8</v>
      </c>
      <c r="Q1009" s="32">
        <v>5</v>
      </c>
      <c r="R1009" s="32">
        <v>0</v>
      </c>
      <c r="S1009" s="32" t="s">
        <v>43</v>
      </c>
      <c r="T1009" s="32">
        <v>6</v>
      </c>
      <c r="U1009" s="32">
        <v>1</v>
      </c>
      <c r="V1009" s="32" t="s">
        <v>31</v>
      </c>
      <c r="W1009" s="32">
        <f>SUM(_xlfn.XLOOKUP(B1009,freq!$A$2:$A$40,freq!$B$2:$B$40,0),_xlfn.XLOOKUP(C1009,freq!$A$2:$A$40,freq!$B$2:$B$40,0),_xlfn.XLOOKUP(D1009,freq!$A$2:$A$40,freq!$B$2:$B$40,0),_xlfn.XLOOKUP(E1009,freq!$A$2:$A$40,freq!$B$2:$B$40,0),_xlfn.XLOOKUP(F1009,freq!$A$2:$A$40,freq!$B$2:$B$40,0),_xlfn.XLOOKUP(G1009,freq!$A$2:$A$40,freq!$B$2:$B$40,0),_xlfn.XLOOKUP(H1009,freq!$A$2:$A$40,freq!$B$2:$B$40,0),_xlfn.XLOOKUP(I1009,freq!$A$2:$A$40,freq!$B$2:$B$40,0),_xlfn.XLOOKUP(J1009,freq!$A$2:$A$40,freq!$B$2:$B$40,0),_xlfn.XLOOKUP(K1009,freq!$A$2:$A$40,freq!$B$2:$B$40,0),_xlfn.XLOOKUP(L1009,freq!$A$2:$A$40,freq!$B$2:$B$40,0),_xlfn.XLOOKUP(M1009,freq!$A$2:$A$40,freq!$B$2:$B$40,0),_xlfn.XLOOKUP(N1009,freq!$A$2:$A$40,freq!$B$2:$B$40,0),_xlfn.XLOOKUP(O1009,freq!$A$2:$A$40,freq!$B$2:$B$40,0),_xlfn.XLOOKUP(P1009,freq!$A$2:$A$40,freq!$B$2:$B$40,0),_xlfn.XLOOKUP(Q1009,freq!$A$2:$A$40,freq!$B$2:$B$40,0),_xlfn.XLOOKUP(R1009,freq!$A$2:$A$40,freq!$B$2:$B$40,0),_xlfn.XLOOKUP(S1009,freq!$A$2:$A$40,freq!$B$2:$B$40,0),_xlfn.XLOOKUP(T1009,freq!$A$2:$A$40,freq!$B$2:$B$40,0),_xlfn.XLOOKUP(U1009,freq!$A$2:$A$40,freq!$B$2:$B$40,0),_xlfn.XLOOKUP(V1009,freq!$A$2:$A$40,freq!$B$2:$B$40,0))</f>
        <v>52.180000000000007</v>
      </c>
    </row>
    <row r="1010" spans="1:23" x14ac:dyDescent="0.35">
      <c r="A1010" s="32" t="s">
        <v>89</v>
      </c>
      <c r="B1010" s="32">
        <v>8</v>
      </c>
      <c r="C1010" s="32" t="s">
        <v>2</v>
      </c>
      <c r="D1010" s="32" t="s">
        <v>30</v>
      </c>
      <c r="E1010" s="32" t="s">
        <v>36</v>
      </c>
      <c r="F1010" s="32" t="s">
        <v>42</v>
      </c>
      <c r="G1010" s="32" t="s">
        <v>38</v>
      </c>
      <c r="H1010" s="32" t="s">
        <v>56</v>
      </c>
      <c r="I1010" s="32" t="s">
        <v>29</v>
      </c>
      <c r="J1010" s="32" t="s">
        <v>43</v>
      </c>
      <c r="K1010" s="32" t="s">
        <v>32</v>
      </c>
      <c r="L1010" s="32" t="s">
        <v>44</v>
      </c>
      <c r="M1010" s="32">
        <v>1</v>
      </c>
      <c r="N1010" s="32" t="s">
        <v>56</v>
      </c>
      <c r="O1010" s="32" t="s">
        <v>45</v>
      </c>
      <c r="P1010" s="32" t="s">
        <v>49</v>
      </c>
      <c r="Q1010" s="32">
        <v>1</v>
      </c>
      <c r="R1010" s="32">
        <v>5</v>
      </c>
      <c r="S1010" s="32">
        <v>9</v>
      </c>
      <c r="T1010" s="32">
        <v>1</v>
      </c>
      <c r="U1010" s="32" t="s">
        <v>46</v>
      </c>
      <c r="V1010" s="32">
        <v>3</v>
      </c>
      <c r="W1010" s="32">
        <f>SUM(_xlfn.XLOOKUP(B1010,freq!$A$2:$A$40,freq!$B$2:$B$40,0),_xlfn.XLOOKUP(C1010,freq!$A$2:$A$40,freq!$B$2:$B$40,0),_xlfn.XLOOKUP(D1010,freq!$A$2:$A$40,freq!$B$2:$B$40,0),_xlfn.XLOOKUP(E1010,freq!$A$2:$A$40,freq!$B$2:$B$40,0),_xlfn.XLOOKUP(F1010,freq!$A$2:$A$40,freq!$B$2:$B$40,0),_xlfn.XLOOKUP(G1010,freq!$A$2:$A$40,freq!$B$2:$B$40,0),_xlfn.XLOOKUP(H1010,freq!$A$2:$A$40,freq!$B$2:$B$40,0),_xlfn.XLOOKUP(I1010,freq!$A$2:$A$40,freq!$B$2:$B$40,0),_xlfn.XLOOKUP(J1010,freq!$A$2:$A$40,freq!$B$2:$B$40,0),_xlfn.XLOOKUP(K1010,freq!$A$2:$A$40,freq!$B$2:$B$40,0),_xlfn.XLOOKUP(L1010,freq!$A$2:$A$40,freq!$B$2:$B$40,0),_xlfn.XLOOKUP(M1010,freq!$A$2:$A$40,freq!$B$2:$B$40,0),_xlfn.XLOOKUP(N1010,freq!$A$2:$A$40,freq!$B$2:$B$40,0),_xlfn.XLOOKUP(O1010,freq!$A$2:$A$40,freq!$B$2:$B$40,0),_xlfn.XLOOKUP(P1010,freq!$A$2:$A$40,freq!$B$2:$B$40,0),_xlfn.XLOOKUP(Q1010,freq!$A$2:$A$40,freq!$B$2:$B$40,0),_xlfn.XLOOKUP(R1010,freq!$A$2:$A$40,freq!$B$2:$B$40,0),_xlfn.XLOOKUP(S1010,freq!$A$2:$A$40,freq!$B$2:$B$40,0),_xlfn.XLOOKUP(T1010,freq!$A$2:$A$40,freq!$B$2:$B$40,0),_xlfn.XLOOKUP(U1010,freq!$A$2:$A$40,freq!$B$2:$B$40,0),_xlfn.XLOOKUP(V1010,freq!$A$2:$A$40,freq!$B$2:$B$40,0))</f>
        <v>52.18</v>
      </c>
    </row>
    <row r="1011" spans="1:23" x14ac:dyDescent="0.35">
      <c r="A1011" s="32" t="s">
        <v>1355</v>
      </c>
      <c r="B1011" s="32" t="s">
        <v>35</v>
      </c>
      <c r="C1011" s="32" t="s">
        <v>33</v>
      </c>
      <c r="D1011" s="32">
        <v>1</v>
      </c>
      <c r="E1011" s="32" t="s">
        <v>4</v>
      </c>
      <c r="F1011" s="32" t="s">
        <v>41</v>
      </c>
      <c r="G1011" s="32" t="s">
        <v>0</v>
      </c>
      <c r="H1011" s="32" t="s">
        <v>38</v>
      </c>
      <c r="I1011" s="32">
        <v>5</v>
      </c>
      <c r="J1011" s="32" t="s">
        <v>44</v>
      </c>
      <c r="K1011" s="32">
        <v>9</v>
      </c>
      <c r="L1011" s="32">
        <v>7</v>
      </c>
      <c r="M1011" s="32" t="s">
        <v>34</v>
      </c>
      <c r="N1011" s="32">
        <v>1</v>
      </c>
      <c r="O1011" s="32" t="s">
        <v>4</v>
      </c>
      <c r="P1011" s="32" t="s">
        <v>56</v>
      </c>
      <c r="Q1011" s="32">
        <v>1</v>
      </c>
      <c r="R1011" s="32" t="s">
        <v>48</v>
      </c>
      <c r="S1011" s="32">
        <v>0</v>
      </c>
      <c r="T1011" s="32" t="s">
        <v>38</v>
      </c>
      <c r="U1011" s="32" t="s">
        <v>37</v>
      </c>
      <c r="V1011" s="32" t="s">
        <v>3</v>
      </c>
      <c r="W1011" s="32">
        <f>SUM(_xlfn.XLOOKUP(B1011,freq!$A$2:$A$40,freq!$B$2:$B$40,0),_xlfn.XLOOKUP(C1011,freq!$A$2:$A$40,freq!$B$2:$B$40,0),_xlfn.XLOOKUP(D1011,freq!$A$2:$A$40,freq!$B$2:$B$40,0),_xlfn.XLOOKUP(E1011,freq!$A$2:$A$40,freq!$B$2:$B$40,0),_xlfn.XLOOKUP(F1011,freq!$A$2:$A$40,freq!$B$2:$B$40,0),_xlfn.XLOOKUP(G1011,freq!$A$2:$A$40,freq!$B$2:$B$40,0),_xlfn.XLOOKUP(H1011,freq!$A$2:$A$40,freq!$B$2:$B$40,0),_xlfn.XLOOKUP(I1011,freq!$A$2:$A$40,freq!$B$2:$B$40,0),_xlfn.XLOOKUP(J1011,freq!$A$2:$A$40,freq!$B$2:$B$40,0),_xlfn.XLOOKUP(K1011,freq!$A$2:$A$40,freq!$B$2:$B$40,0),_xlfn.XLOOKUP(L1011,freq!$A$2:$A$40,freq!$B$2:$B$40,0),_xlfn.XLOOKUP(M1011,freq!$A$2:$A$40,freq!$B$2:$B$40,0),_xlfn.XLOOKUP(N1011,freq!$A$2:$A$40,freq!$B$2:$B$40,0),_xlfn.XLOOKUP(O1011,freq!$A$2:$A$40,freq!$B$2:$B$40,0),_xlfn.XLOOKUP(P1011,freq!$A$2:$A$40,freq!$B$2:$B$40,0),_xlfn.XLOOKUP(Q1011,freq!$A$2:$A$40,freq!$B$2:$B$40,0),_xlfn.XLOOKUP(R1011,freq!$A$2:$A$40,freq!$B$2:$B$40,0),_xlfn.XLOOKUP(S1011,freq!$A$2:$A$40,freq!$B$2:$B$40,0),_xlfn.XLOOKUP(T1011,freq!$A$2:$A$40,freq!$B$2:$B$40,0),_xlfn.XLOOKUP(U1011,freq!$A$2:$A$40,freq!$B$2:$B$40,0),_xlfn.XLOOKUP(V1011,freq!$A$2:$A$40,freq!$B$2:$B$40,0))</f>
        <v>52.17</v>
      </c>
    </row>
    <row r="1012" spans="1:23" x14ac:dyDescent="0.35">
      <c r="A1012" s="32" t="s">
        <v>1923</v>
      </c>
      <c r="B1012" s="32" t="s">
        <v>42</v>
      </c>
      <c r="C1012" s="32">
        <v>3</v>
      </c>
      <c r="D1012" s="32" t="s">
        <v>43</v>
      </c>
      <c r="E1012" s="32" t="s">
        <v>46</v>
      </c>
      <c r="F1012" s="32" t="s">
        <v>42</v>
      </c>
      <c r="G1012" s="32" t="s">
        <v>53</v>
      </c>
      <c r="H1012" s="32" t="s">
        <v>49</v>
      </c>
      <c r="I1012" s="32" t="s">
        <v>34</v>
      </c>
      <c r="J1012" s="32" t="s">
        <v>0</v>
      </c>
      <c r="K1012" s="32" t="s">
        <v>41</v>
      </c>
      <c r="L1012" s="32" t="s">
        <v>2</v>
      </c>
      <c r="M1012" s="32" t="s">
        <v>0</v>
      </c>
      <c r="N1012" s="32" t="s">
        <v>45</v>
      </c>
      <c r="O1012" s="32" t="s">
        <v>48</v>
      </c>
      <c r="P1012" s="32" t="s">
        <v>33</v>
      </c>
      <c r="Q1012" s="32" t="s">
        <v>43</v>
      </c>
      <c r="R1012" s="32" t="s">
        <v>45</v>
      </c>
      <c r="S1012" s="32">
        <v>5</v>
      </c>
      <c r="T1012" s="32" t="s">
        <v>29</v>
      </c>
      <c r="U1012" s="32" t="s">
        <v>43</v>
      </c>
      <c r="V1012" s="32" t="s">
        <v>49</v>
      </c>
      <c r="W1012" s="32">
        <f>SUM(_xlfn.XLOOKUP(B1012,freq!$A$2:$A$40,freq!$B$2:$B$40,0),_xlfn.XLOOKUP(C1012,freq!$A$2:$A$40,freq!$B$2:$B$40,0),_xlfn.XLOOKUP(D1012,freq!$A$2:$A$40,freq!$B$2:$B$40,0),_xlfn.XLOOKUP(E1012,freq!$A$2:$A$40,freq!$B$2:$B$40,0),_xlfn.XLOOKUP(F1012,freq!$A$2:$A$40,freq!$B$2:$B$40,0),_xlfn.XLOOKUP(G1012,freq!$A$2:$A$40,freq!$B$2:$B$40,0),_xlfn.XLOOKUP(H1012,freq!$A$2:$A$40,freq!$B$2:$B$40,0),_xlfn.XLOOKUP(I1012,freq!$A$2:$A$40,freq!$B$2:$B$40,0),_xlfn.XLOOKUP(J1012,freq!$A$2:$A$40,freq!$B$2:$B$40,0),_xlfn.XLOOKUP(K1012,freq!$A$2:$A$40,freq!$B$2:$B$40,0),_xlfn.XLOOKUP(L1012,freq!$A$2:$A$40,freq!$B$2:$B$40,0),_xlfn.XLOOKUP(M1012,freq!$A$2:$A$40,freq!$B$2:$B$40,0),_xlfn.XLOOKUP(N1012,freq!$A$2:$A$40,freq!$B$2:$B$40,0),_xlfn.XLOOKUP(O1012,freq!$A$2:$A$40,freq!$B$2:$B$40,0),_xlfn.XLOOKUP(P1012,freq!$A$2:$A$40,freq!$B$2:$B$40,0),_xlfn.XLOOKUP(Q1012,freq!$A$2:$A$40,freq!$B$2:$B$40,0),_xlfn.XLOOKUP(R1012,freq!$A$2:$A$40,freq!$B$2:$B$40,0),_xlfn.XLOOKUP(S1012,freq!$A$2:$A$40,freq!$B$2:$B$40,0),_xlfn.XLOOKUP(T1012,freq!$A$2:$A$40,freq!$B$2:$B$40,0),_xlfn.XLOOKUP(U1012,freq!$A$2:$A$40,freq!$B$2:$B$40,0),_xlfn.XLOOKUP(V1012,freq!$A$2:$A$40,freq!$B$2:$B$40,0))</f>
        <v>52.17</v>
      </c>
    </row>
    <row r="1013" spans="1:23" x14ac:dyDescent="0.35">
      <c r="A1013" s="32" t="s">
        <v>513</v>
      </c>
      <c r="B1013" s="32" t="s">
        <v>36</v>
      </c>
      <c r="C1013" s="32" t="s">
        <v>33</v>
      </c>
      <c r="D1013" s="32" t="s">
        <v>35</v>
      </c>
      <c r="E1013" s="32" t="s">
        <v>30</v>
      </c>
      <c r="F1013" s="32">
        <v>8</v>
      </c>
      <c r="G1013" s="32">
        <v>7</v>
      </c>
      <c r="H1013" s="32" t="s">
        <v>44</v>
      </c>
      <c r="I1013" s="32" t="s">
        <v>29</v>
      </c>
      <c r="J1013" s="32">
        <v>9</v>
      </c>
      <c r="K1013" s="32" t="s">
        <v>49</v>
      </c>
      <c r="L1013" s="32" t="s">
        <v>2</v>
      </c>
      <c r="M1013" s="32">
        <v>6</v>
      </c>
      <c r="N1013" s="32" t="s">
        <v>37</v>
      </c>
      <c r="O1013" s="32">
        <v>8</v>
      </c>
      <c r="P1013" s="32" t="s">
        <v>30</v>
      </c>
      <c r="Q1013" s="32" t="s">
        <v>53</v>
      </c>
      <c r="R1013" s="32" t="s">
        <v>1</v>
      </c>
      <c r="S1013" s="32" t="s">
        <v>30</v>
      </c>
      <c r="T1013" s="32" t="s">
        <v>2</v>
      </c>
      <c r="U1013" s="32">
        <v>2</v>
      </c>
      <c r="V1013" s="32" t="s">
        <v>30</v>
      </c>
      <c r="W1013" s="32">
        <f>SUM(_xlfn.XLOOKUP(B1013,freq!$A$2:$A$40,freq!$B$2:$B$40,0),_xlfn.XLOOKUP(C1013,freq!$A$2:$A$40,freq!$B$2:$B$40,0),_xlfn.XLOOKUP(D1013,freq!$A$2:$A$40,freq!$B$2:$B$40,0),_xlfn.XLOOKUP(E1013,freq!$A$2:$A$40,freq!$B$2:$B$40,0),_xlfn.XLOOKUP(F1013,freq!$A$2:$A$40,freq!$B$2:$B$40,0),_xlfn.XLOOKUP(G1013,freq!$A$2:$A$40,freq!$B$2:$B$40,0),_xlfn.XLOOKUP(H1013,freq!$A$2:$A$40,freq!$B$2:$B$40,0),_xlfn.XLOOKUP(I1013,freq!$A$2:$A$40,freq!$B$2:$B$40,0),_xlfn.XLOOKUP(J1013,freq!$A$2:$A$40,freq!$B$2:$B$40,0),_xlfn.XLOOKUP(K1013,freq!$A$2:$A$40,freq!$B$2:$B$40,0),_xlfn.XLOOKUP(L1013,freq!$A$2:$A$40,freq!$B$2:$B$40,0),_xlfn.XLOOKUP(M1013,freq!$A$2:$A$40,freq!$B$2:$B$40,0),_xlfn.XLOOKUP(N1013,freq!$A$2:$A$40,freq!$B$2:$B$40,0),_xlfn.XLOOKUP(O1013,freq!$A$2:$A$40,freq!$B$2:$B$40,0),_xlfn.XLOOKUP(P1013,freq!$A$2:$A$40,freq!$B$2:$B$40,0),_xlfn.XLOOKUP(Q1013,freq!$A$2:$A$40,freq!$B$2:$B$40,0),_xlfn.XLOOKUP(R1013,freq!$A$2:$A$40,freq!$B$2:$B$40,0),_xlfn.XLOOKUP(S1013,freq!$A$2:$A$40,freq!$B$2:$B$40,0),_xlfn.XLOOKUP(T1013,freq!$A$2:$A$40,freq!$B$2:$B$40,0),_xlfn.XLOOKUP(U1013,freq!$A$2:$A$40,freq!$B$2:$B$40,0),_xlfn.XLOOKUP(V1013,freq!$A$2:$A$40,freq!$B$2:$B$40,0))</f>
        <v>52.150000000000006</v>
      </c>
    </row>
    <row r="1014" spans="1:23" x14ac:dyDescent="0.35">
      <c r="A1014" s="32" t="s">
        <v>161</v>
      </c>
      <c r="B1014" s="32" t="s">
        <v>45</v>
      </c>
      <c r="C1014" s="32" t="s">
        <v>45</v>
      </c>
      <c r="D1014" s="32">
        <v>4</v>
      </c>
      <c r="E1014" s="32">
        <v>0</v>
      </c>
      <c r="F1014" s="32" t="s">
        <v>35</v>
      </c>
      <c r="G1014" s="32">
        <v>4</v>
      </c>
      <c r="H1014" s="32" t="s">
        <v>29</v>
      </c>
      <c r="I1014" s="32" t="s">
        <v>42</v>
      </c>
      <c r="J1014" s="32">
        <v>8</v>
      </c>
      <c r="K1014" s="32">
        <v>6</v>
      </c>
      <c r="L1014" s="32" t="s">
        <v>43</v>
      </c>
      <c r="M1014" s="32">
        <v>7</v>
      </c>
      <c r="N1014" s="32" t="s">
        <v>46</v>
      </c>
      <c r="O1014" s="32" t="s">
        <v>44</v>
      </c>
      <c r="P1014" s="32" t="s">
        <v>34</v>
      </c>
      <c r="Q1014" s="32" t="s">
        <v>50</v>
      </c>
      <c r="R1014" s="32" t="s">
        <v>40</v>
      </c>
      <c r="S1014" s="32" t="s">
        <v>59</v>
      </c>
      <c r="T1014" s="32">
        <v>7</v>
      </c>
      <c r="U1014" s="32" t="s">
        <v>42</v>
      </c>
      <c r="V1014" s="32" t="s">
        <v>3</v>
      </c>
      <c r="W1014" s="32">
        <f>SUM(_xlfn.XLOOKUP(B1014,freq!$A$2:$A$40,freq!$B$2:$B$40,0),_xlfn.XLOOKUP(C1014,freq!$A$2:$A$40,freq!$B$2:$B$40,0),_xlfn.XLOOKUP(D1014,freq!$A$2:$A$40,freq!$B$2:$B$40,0),_xlfn.XLOOKUP(E1014,freq!$A$2:$A$40,freq!$B$2:$B$40,0),_xlfn.XLOOKUP(F1014,freq!$A$2:$A$40,freq!$B$2:$B$40,0),_xlfn.XLOOKUP(G1014,freq!$A$2:$A$40,freq!$B$2:$B$40,0),_xlfn.XLOOKUP(H1014,freq!$A$2:$A$40,freq!$B$2:$B$40,0),_xlfn.XLOOKUP(I1014,freq!$A$2:$A$40,freq!$B$2:$B$40,0),_xlfn.XLOOKUP(J1014,freq!$A$2:$A$40,freq!$B$2:$B$40,0),_xlfn.XLOOKUP(K1014,freq!$A$2:$A$40,freq!$B$2:$B$40,0),_xlfn.XLOOKUP(L1014,freq!$A$2:$A$40,freq!$B$2:$B$40,0),_xlfn.XLOOKUP(M1014,freq!$A$2:$A$40,freq!$B$2:$B$40,0),_xlfn.XLOOKUP(N1014,freq!$A$2:$A$40,freq!$B$2:$B$40,0),_xlfn.XLOOKUP(O1014,freq!$A$2:$A$40,freq!$B$2:$B$40,0),_xlfn.XLOOKUP(P1014,freq!$A$2:$A$40,freq!$B$2:$B$40,0),_xlfn.XLOOKUP(Q1014,freq!$A$2:$A$40,freq!$B$2:$B$40,0),_xlfn.XLOOKUP(R1014,freq!$A$2:$A$40,freq!$B$2:$B$40,0),_xlfn.XLOOKUP(S1014,freq!$A$2:$A$40,freq!$B$2:$B$40,0),_xlfn.XLOOKUP(T1014,freq!$A$2:$A$40,freq!$B$2:$B$40,0),_xlfn.XLOOKUP(U1014,freq!$A$2:$A$40,freq!$B$2:$B$40,0),_xlfn.XLOOKUP(V1014,freq!$A$2:$A$40,freq!$B$2:$B$40,0))</f>
        <v>52.149999999999991</v>
      </c>
    </row>
    <row r="1015" spans="1:23" x14ac:dyDescent="0.35">
      <c r="A1015" s="32" t="s">
        <v>1938</v>
      </c>
      <c r="B1015" s="32" t="s">
        <v>33</v>
      </c>
      <c r="C1015" s="32" t="s">
        <v>48</v>
      </c>
      <c r="D1015" s="32" t="s">
        <v>40</v>
      </c>
      <c r="E1015" s="32" t="s">
        <v>38</v>
      </c>
      <c r="F1015" s="32">
        <v>9</v>
      </c>
      <c r="G1015" s="32" t="s">
        <v>31</v>
      </c>
      <c r="H1015" s="32" t="s">
        <v>53</v>
      </c>
      <c r="I1015" s="32" t="s">
        <v>38</v>
      </c>
      <c r="J1015" s="32" t="s">
        <v>37</v>
      </c>
      <c r="K1015" s="32">
        <v>2</v>
      </c>
      <c r="L1015" s="32">
        <v>5</v>
      </c>
      <c r="M1015" s="32" t="s">
        <v>44</v>
      </c>
      <c r="N1015" s="32" t="s">
        <v>31</v>
      </c>
      <c r="O1015" s="32">
        <v>1</v>
      </c>
      <c r="P1015" s="32" t="s">
        <v>58</v>
      </c>
      <c r="Q1015" s="32" t="s">
        <v>43</v>
      </c>
      <c r="R1015" s="32" t="s">
        <v>3</v>
      </c>
      <c r="S1015" s="32">
        <v>2</v>
      </c>
      <c r="T1015" s="32">
        <v>3</v>
      </c>
      <c r="U1015" s="32" t="s">
        <v>35</v>
      </c>
      <c r="V1015" s="32" t="s">
        <v>58</v>
      </c>
      <c r="W1015" s="32">
        <f>SUM(_xlfn.XLOOKUP(B1015,freq!$A$2:$A$40,freq!$B$2:$B$40,0),_xlfn.XLOOKUP(C1015,freq!$A$2:$A$40,freq!$B$2:$B$40,0),_xlfn.XLOOKUP(D1015,freq!$A$2:$A$40,freq!$B$2:$B$40,0),_xlfn.XLOOKUP(E1015,freq!$A$2:$A$40,freq!$B$2:$B$40,0),_xlfn.XLOOKUP(F1015,freq!$A$2:$A$40,freq!$B$2:$B$40,0),_xlfn.XLOOKUP(G1015,freq!$A$2:$A$40,freq!$B$2:$B$40,0),_xlfn.XLOOKUP(H1015,freq!$A$2:$A$40,freq!$B$2:$B$40,0),_xlfn.XLOOKUP(I1015,freq!$A$2:$A$40,freq!$B$2:$B$40,0),_xlfn.XLOOKUP(J1015,freq!$A$2:$A$40,freq!$B$2:$B$40,0),_xlfn.XLOOKUP(K1015,freq!$A$2:$A$40,freq!$B$2:$B$40,0),_xlfn.XLOOKUP(L1015,freq!$A$2:$A$40,freq!$B$2:$B$40,0),_xlfn.XLOOKUP(M1015,freq!$A$2:$A$40,freq!$B$2:$B$40,0),_xlfn.XLOOKUP(N1015,freq!$A$2:$A$40,freq!$B$2:$B$40,0),_xlfn.XLOOKUP(O1015,freq!$A$2:$A$40,freq!$B$2:$B$40,0),_xlfn.XLOOKUP(P1015,freq!$A$2:$A$40,freq!$B$2:$B$40,0),_xlfn.XLOOKUP(Q1015,freq!$A$2:$A$40,freq!$B$2:$B$40,0),_xlfn.XLOOKUP(R1015,freq!$A$2:$A$40,freq!$B$2:$B$40,0),_xlfn.XLOOKUP(S1015,freq!$A$2:$A$40,freq!$B$2:$B$40,0),_xlfn.XLOOKUP(T1015,freq!$A$2:$A$40,freq!$B$2:$B$40,0),_xlfn.XLOOKUP(U1015,freq!$A$2:$A$40,freq!$B$2:$B$40,0),_xlfn.XLOOKUP(V1015,freq!$A$2:$A$40,freq!$B$2:$B$40,0))</f>
        <v>52.14</v>
      </c>
    </row>
    <row r="1016" spans="1:23" x14ac:dyDescent="0.35">
      <c r="A1016" s="32" t="s">
        <v>1005</v>
      </c>
      <c r="B1016" s="32" t="s">
        <v>41</v>
      </c>
      <c r="C1016" s="32" t="s">
        <v>59</v>
      </c>
      <c r="D1016" s="32" t="s">
        <v>38</v>
      </c>
      <c r="E1016" s="32" t="s">
        <v>53</v>
      </c>
      <c r="F1016" s="32" t="s">
        <v>41</v>
      </c>
      <c r="G1016" s="32" t="s">
        <v>38</v>
      </c>
      <c r="H1016" s="32" t="s">
        <v>29</v>
      </c>
      <c r="I1016" s="32">
        <v>2</v>
      </c>
      <c r="J1016" s="32" t="s">
        <v>58</v>
      </c>
      <c r="K1016" s="32" t="s">
        <v>46</v>
      </c>
      <c r="L1016" s="32" t="s">
        <v>44</v>
      </c>
      <c r="M1016" s="32" t="s">
        <v>45</v>
      </c>
      <c r="N1016" s="32" t="s">
        <v>29</v>
      </c>
      <c r="O1016" s="32" t="s">
        <v>49</v>
      </c>
      <c r="P1016" s="32" t="s">
        <v>30</v>
      </c>
      <c r="Q1016" s="32" t="s">
        <v>1</v>
      </c>
      <c r="R1016" s="32" t="s">
        <v>59</v>
      </c>
      <c r="S1016" s="32">
        <v>7</v>
      </c>
      <c r="T1016" s="32" t="s">
        <v>0</v>
      </c>
      <c r="U1016" s="32" t="s">
        <v>56</v>
      </c>
      <c r="V1016" s="32" t="s">
        <v>30</v>
      </c>
      <c r="W1016" s="32">
        <f>SUM(_xlfn.XLOOKUP(B1016,freq!$A$2:$A$40,freq!$B$2:$B$40,0),_xlfn.XLOOKUP(C1016,freq!$A$2:$A$40,freq!$B$2:$B$40,0),_xlfn.XLOOKUP(D1016,freq!$A$2:$A$40,freq!$B$2:$B$40,0),_xlfn.XLOOKUP(E1016,freq!$A$2:$A$40,freq!$B$2:$B$40,0),_xlfn.XLOOKUP(F1016,freq!$A$2:$A$40,freq!$B$2:$B$40,0),_xlfn.XLOOKUP(G1016,freq!$A$2:$A$40,freq!$B$2:$B$40,0),_xlfn.XLOOKUP(H1016,freq!$A$2:$A$40,freq!$B$2:$B$40,0),_xlfn.XLOOKUP(I1016,freq!$A$2:$A$40,freq!$B$2:$B$40,0),_xlfn.XLOOKUP(J1016,freq!$A$2:$A$40,freq!$B$2:$B$40,0),_xlfn.XLOOKUP(K1016,freq!$A$2:$A$40,freq!$B$2:$B$40,0),_xlfn.XLOOKUP(L1016,freq!$A$2:$A$40,freq!$B$2:$B$40,0),_xlfn.XLOOKUP(M1016,freq!$A$2:$A$40,freq!$B$2:$B$40,0),_xlfn.XLOOKUP(N1016,freq!$A$2:$A$40,freq!$B$2:$B$40,0),_xlfn.XLOOKUP(O1016,freq!$A$2:$A$40,freq!$B$2:$B$40,0),_xlfn.XLOOKUP(P1016,freq!$A$2:$A$40,freq!$B$2:$B$40,0),_xlfn.XLOOKUP(Q1016,freq!$A$2:$A$40,freq!$B$2:$B$40,0),_xlfn.XLOOKUP(R1016,freq!$A$2:$A$40,freq!$B$2:$B$40,0),_xlfn.XLOOKUP(S1016,freq!$A$2:$A$40,freq!$B$2:$B$40,0),_xlfn.XLOOKUP(T1016,freq!$A$2:$A$40,freq!$B$2:$B$40,0),_xlfn.XLOOKUP(U1016,freq!$A$2:$A$40,freq!$B$2:$B$40,0),_xlfn.XLOOKUP(V1016,freq!$A$2:$A$40,freq!$B$2:$B$40,0))</f>
        <v>52.139999999999993</v>
      </c>
    </row>
    <row r="1017" spans="1:23" x14ac:dyDescent="0.35">
      <c r="A1017" s="32" t="s">
        <v>316</v>
      </c>
      <c r="B1017" s="32" t="s">
        <v>48</v>
      </c>
      <c r="C1017" s="32" t="s">
        <v>58</v>
      </c>
      <c r="D1017" s="32">
        <v>4</v>
      </c>
      <c r="E1017" s="32" t="s">
        <v>0</v>
      </c>
      <c r="F1017" s="32">
        <v>3</v>
      </c>
      <c r="G1017" s="32" t="s">
        <v>35</v>
      </c>
      <c r="H1017" s="32">
        <v>7</v>
      </c>
      <c r="I1017" s="32" t="s">
        <v>3</v>
      </c>
      <c r="J1017" s="32" t="s">
        <v>45</v>
      </c>
      <c r="K1017" s="32">
        <v>9</v>
      </c>
      <c r="L1017" s="32">
        <v>1</v>
      </c>
      <c r="M1017" s="32">
        <v>2</v>
      </c>
      <c r="N1017" s="32" t="s">
        <v>34</v>
      </c>
      <c r="O1017" s="32" t="s">
        <v>32</v>
      </c>
      <c r="P1017" s="32">
        <v>6</v>
      </c>
      <c r="Q1017" s="32" t="s">
        <v>35</v>
      </c>
      <c r="R1017" s="32" t="s">
        <v>53</v>
      </c>
      <c r="S1017" s="32" t="s">
        <v>4</v>
      </c>
      <c r="T1017" s="32" t="s">
        <v>4</v>
      </c>
      <c r="U1017" s="32" t="s">
        <v>59</v>
      </c>
      <c r="V1017" s="32" t="s">
        <v>42</v>
      </c>
      <c r="W1017" s="32">
        <f>SUM(_xlfn.XLOOKUP(B1017,freq!$A$2:$A$40,freq!$B$2:$B$40,0),_xlfn.XLOOKUP(C1017,freq!$A$2:$A$40,freq!$B$2:$B$40,0),_xlfn.XLOOKUP(D1017,freq!$A$2:$A$40,freq!$B$2:$B$40,0),_xlfn.XLOOKUP(E1017,freq!$A$2:$A$40,freq!$B$2:$B$40,0),_xlfn.XLOOKUP(F1017,freq!$A$2:$A$40,freq!$B$2:$B$40,0),_xlfn.XLOOKUP(G1017,freq!$A$2:$A$40,freq!$B$2:$B$40,0),_xlfn.XLOOKUP(H1017,freq!$A$2:$A$40,freq!$B$2:$B$40,0),_xlfn.XLOOKUP(I1017,freq!$A$2:$A$40,freq!$B$2:$B$40,0),_xlfn.XLOOKUP(J1017,freq!$A$2:$A$40,freq!$B$2:$B$40,0),_xlfn.XLOOKUP(K1017,freq!$A$2:$A$40,freq!$B$2:$B$40,0),_xlfn.XLOOKUP(L1017,freq!$A$2:$A$40,freq!$B$2:$B$40,0),_xlfn.XLOOKUP(M1017,freq!$A$2:$A$40,freq!$B$2:$B$40,0),_xlfn.XLOOKUP(N1017,freq!$A$2:$A$40,freq!$B$2:$B$40,0),_xlfn.XLOOKUP(O1017,freq!$A$2:$A$40,freq!$B$2:$B$40,0),_xlfn.XLOOKUP(P1017,freq!$A$2:$A$40,freq!$B$2:$B$40,0),_xlfn.XLOOKUP(Q1017,freq!$A$2:$A$40,freq!$B$2:$B$40,0),_xlfn.XLOOKUP(R1017,freq!$A$2:$A$40,freq!$B$2:$B$40,0),_xlfn.XLOOKUP(S1017,freq!$A$2:$A$40,freq!$B$2:$B$40,0),_xlfn.XLOOKUP(T1017,freq!$A$2:$A$40,freq!$B$2:$B$40,0),_xlfn.XLOOKUP(U1017,freq!$A$2:$A$40,freq!$B$2:$B$40,0),_xlfn.XLOOKUP(V1017,freq!$A$2:$A$40,freq!$B$2:$B$40,0))</f>
        <v>52.129999999999995</v>
      </c>
    </row>
    <row r="1018" spans="1:23" x14ac:dyDescent="0.35">
      <c r="A1018" s="32" t="s">
        <v>1631</v>
      </c>
      <c r="B1018" s="32" t="s">
        <v>0</v>
      </c>
      <c r="C1018" s="32" t="s">
        <v>41</v>
      </c>
      <c r="D1018" s="32" t="s">
        <v>46</v>
      </c>
      <c r="E1018" s="32">
        <v>2</v>
      </c>
      <c r="F1018" s="32" t="s">
        <v>42</v>
      </c>
      <c r="G1018" s="32">
        <v>9</v>
      </c>
      <c r="H1018" s="32">
        <v>4</v>
      </c>
      <c r="I1018" s="32" t="s">
        <v>36</v>
      </c>
      <c r="J1018" s="32">
        <v>3</v>
      </c>
      <c r="K1018" s="32" t="s">
        <v>36</v>
      </c>
      <c r="L1018" s="32" t="s">
        <v>2</v>
      </c>
      <c r="M1018" s="32" t="s">
        <v>35</v>
      </c>
      <c r="N1018" s="32" t="s">
        <v>58</v>
      </c>
      <c r="O1018" s="32">
        <v>4</v>
      </c>
      <c r="P1018" s="32" t="s">
        <v>3</v>
      </c>
      <c r="Q1018" s="32" t="s">
        <v>28</v>
      </c>
      <c r="R1018" s="32">
        <v>6</v>
      </c>
      <c r="S1018" s="32" t="s">
        <v>28</v>
      </c>
      <c r="T1018" s="32" t="s">
        <v>33</v>
      </c>
      <c r="U1018" s="32" t="s">
        <v>46</v>
      </c>
      <c r="V1018" s="32" t="s">
        <v>31</v>
      </c>
      <c r="W1018" s="32">
        <f>SUM(_xlfn.XLOOKUP(B1018,freq!$A$2:$A$40,freq!$B$2:$B$40,0),_xlfn.XLOOKUP(C1018,freq!$A$2:$A$40,freq!$B$2:$B$40,0),_xlfn.XLOOKUP(D1018,freq!$A$2:$A$40,freq!$B$2:$B$40,0),_xlfn.XLOOKUP(E1018,freq!$A$2:$A$40,freq!$B$2:$B$40,0),_xlfn.XLOOKUP(F1018,freq!$A$2:$A$40,freq!$B$2:$B$40,0),_xlfn.XLOOKUP(G1018,freq!$A$2:$A$40,freq!$B$2:$B$40,0),_xlfn.XLOOKUP(H1018,freq!$A$2:$A$40,freq!$B$2:$B$40,0),_xlfn.XLOOKUP(I1018,freq!$A$2:$A$40,freq!$B$2:$B$40,0),_xlfn.XLOOKUP(J1018,freq!$A$2:$A$40,freq!$B$2:$B$40,0),_xlfn.XLOOKUP(K1018,freq!$A$2:$A$40,freq!$B$2:$B$40,0),_xlfn.XLOOKUP(L1018,freq!$A$2:$A$40,freq!$B$2:$B$40,0),_xlfn.XLOOKUP(M1018,freq!$A$2:$A$40,freq!$B$2:$B$40,0),_xlfn.XLOOKUP(N1018,freq!$A$2:$A$40,freq!$B$2:$B$40,0),_xlfn.XLOOKUP(O1018,freq!$A$2:$A$40,freq!$B$2:$B$40,0),_xlfn.XLOOKUP(P1018,freq!$A$2:$A$40,freq!$B$2:$B$40,0),_xlfn.XLOOKUP(Q1018,freq!$A$2:$A$40,freq!$B$2:$B$40,0),_xlfn.XLOOKUP(R1018,freq!$A$2:$A$40,freq!$B$2:$B$40,0),_xlfn.XLOOKUP(S1018,freq!$A$2:$A$40,freq!$B$2:$B$40,0),_xlfn.XLOOKUP(T1018,freq!$A$2:$A$40,freq!$B$2:$B$40,0),_xlfn.XLOOKUP(U1018,freq!$A$2:$A$40,freq!$B$2:$B$40,0),_xlfn.XLOOKUP(V1018,freq!$A$2:$A$40,freq!$B$2:$B$40,0))</f>
        <v>52.080000000000005</v>
      </c>
    </row>
    <row r="1019" spans="1:23" x14ac:dyDescent="0.35">
      <c r="A1019" s="32" t="s">
        <v>965</v>
      </c>
      <c r="B1019" s="32">
        <v>5</v>
      </c>
      <c r="C1019" s="32" t="s">
        <v>3</v>
      </c>
      <c r="D1019" s="32" t="s">
        <v>36</v>
      </c>
      <c r="E1019" s="32" t="s">
        <v>32</v>
      </c>
      <c r="F1019" s="32" t="s">
        <v>35</v>
      </c>
      <c r="G1019" s="32" t="s">
        <v>37</v>
      </c>
      <c r="H1019" s="32" t="s">
        <v>3</v>
      </c>
      <c r="I1019" s="32">
        <v>1</v>
      </c>
      <c r="J1019" s="32" t="s">
        <v>28</v>
      </c>
      <c r="K1019" s="32">
        <v>7</v>
      </c>
      <c r="L1019" s="32" t="s">
        <v>3</v>
      </c>
      <c r="M1019" s="32" t="s">
        <v>50</v>
      </c>
      <c r="N1019" s="32" t="s">
        <v>28</v>
      </c>
      <c r="O1019" s="32" t="s">
        <v>40</v>
      </c>
      <c r="P1019" s="32" t="s">
        <v>59</v>
      </c>
      <c r="Q1019" s="32" t="s">
        <v>49</v>
      </c>
      <c r="R1019" s="32" t="s">
        <v>30</v>
      </c>
      <c r="S1019" s="32" t="s">
        <v>44</v>
      </c>
      <c r="T1019" s="32" t="s">
        <v>41</v>
      </c>
      <c r="U1019" s="32" t="s">
        <v>58</v>
      </c>
      <c r="V1019" s="32">
        <v>3</v>
      </c>
      <c r="W1019" s="32">
        <f>SUM(_xlfn.XLOOKUP(B1019,freq!$A$2:$A$40,freq!$B$2:$B$40,0),_xlfn.XLOOKUP(C1019,freq!$A$2:$A$40,freq!$B$2:$B$40,0),_xlfn.XLOOKUP(D1019,freq!$A$2:$A$40,freq!$B$2:$B$40,0),_xlfn.XLOOKUP(E1019,freq!$A$2:$A$40,freq!$B$2:$B$40,0),_xlfn.XLOOKUP(F1019,freq!$A$2:$A$40,freq!$B$2:$B$40,0),_xlfn.XLOOKUP(G1019,freq!$A$2:$A$40,freq!$B$2:$B$40,0),_xlfn.XLOOKUP(H1019,freq!$A$2:$A$40,freq!$B$2:$B$40,0),_xlfn.XLOOKUP(I1019,freq!$A$2:$A$40,freq!$B$2:$B$40,0),_xlfn.XLOOKUP(J1019,freq!$A$2:$A$40,freq!$B$2:$B$40,0),_xlfn.XLOOKUP(K1019,freq!$A$2:$A$40,freq!$B$2:$B$40,0),_xlfn.XLOOKUP(L1019,freq!$A$2:$A$40,freq!$B$2:$B$40,0),_xlfn.XLOOKUP(M1019,freq!$A$2:$A$40,freq!$B$2:$B$40,0),_xlfn.XLOOKUP(N1019,freq!$A$2:$A$40,freq!$B$2:$B$40,0),_xlfn.XLOOKUP(O1019,freq!$A$2:$A$40,freq!$B$2:$B$40,0),_xlfn.XLOOKUP(P1019,freq!$A$2:$A$40,freq!$B$2:$B$40,0),_xlfn.XLOOKUP(Q1019,freq!$A$2:$A$40,freq!$B$2:$B$40,0),_xlfn.XLOOKUP(R1019,freq!$A$2:$A$40,freq!$B$2:$B$40,0),_xlfn.XLOOKUP(S1019,freq!$A$2:$A$40,freq!$B$2:$B$40,0),_xlfn.XLOOKUP(T1019,freq!$A$2:$A$40,freq!$B$2:$B$40,0),_xlfn.XLOOKUP(U1019,freq!$A$2:$A$40,freq!$B$2:$B$40,0),_xlfn.XLOOKUP(V1019,freq!$A$2:$A$40,freq!$B$2:$B$40,0))</f>
        <v>52.08</v>
      </c>
    </row>
    <row r="1020" spans="1:23" x14ac:dyDescent="0.35">
      <c r="A1020" s="32" t="s">
        <v>1726</v>
      </c>
      <c r="B1020" s="32" t="s">
        <v>43</v>
      </c>
      <c r="C1020" s="32" t="s">
        <v>36</v>
      </c>
      <c r="D1020" s="32" t="s">
        <v>29</v>
      </c>
      <c r="E1020" s="32" t="s">
        <v>4</v>
      </c>
      <c r="F1020" s="32" t="s">
        <v>56</v>
      </c>
      <c r="G1020" s="32" t="s">
        <v>1</v>
      </c>
      <c r="H1020" s="32">
        <v>3</v>
      </c>
      <c r="I1020" s="32" t="s">
        <v>50</v>
      </c>
      <c r="J1020" s="32" t="s">
        <v>34</v>
      </c>
      <c r="K1020" s="32">
        <v>1</v>
      </c>
      <c r="L1020" s="32" t="s">
        <v>1</v>
      </c>
      <c r="M1020" s="32">
        <v>8</v>
      </c>
      <c r="N1020" s="32">
        <v>6</v>
      </c>
      <c r="O1020" s="32" t="s">
        <v>28</v>
      </c>
      <c r="P1020" s="32" t="s">
        <v>30</v>
      </c>
      <c r="Q1020" s="32">
        <v>8</v>
      </c>
      <c r="R1020" s="32">
        <v>1</v>
      </c>
      <c r="S1020" s="32" t="s">
        <v>3</v>
      </c>
      <c r="T1020" s="32" t="s">
        <v>38</v>
      </c>
      <c r="U1020" s="32" t="s">
        <v>46</v>
      </c>
      <c r="V1020" s="32" t="s">
        <v>31</v>
      </c>
      <c r="W1020" s="32">
        <f>SUM(_xlfn.XLOOKUP(B1020,freq!$A$2:$A$40,freq!$B$2:$B$40,0),_xlfn.XLOOKUP(C1020,freq!$A$2:$A$40,freq!$B$2:$B$40,0),_xlfn.XLOOKUP(D1020,freq!$A$2:$A$40,freq!$B$2:$B$40,0),_xlfn.XLOOKUP(E1020,freq!$A$2:$A$40,freq!$B$2:$B$40,0),_xlfn.XLOOKUP(F1020,freq!$A$2:$A$40,freq!$B$2:$B$40,0),_xlfn.XLOOKUP(G1020,freq!$A$2:$A$40,freq!$B$2:$B$40,0),_xlfn.XLOOKUP(H1020,freq!$A$2:$A$40,freq!$B$2:$B$40,0),_xlfn.XLOOKUP(I1020,freq!$A$2:$A$40,freq!$B$2:$B$40,0),_xlfn.XLOOKUP(J1020,freq!$A$2:$A$40,freq!$B$2:$B$40,0),_xlfn.XLOOKUP(K1020,freq!$A$2:$A$40,freq!$B$2:$B$40,0),_xlfn.XLOOKUP(L1020,freq!$A$2:$A$40,freq!$B$2:$B$40,0),_xlfn.XLOOKUP(M1020,freq!$A$2:$A$40,freq!$B$2:$B$40,0),_xlfn.XLOOKUP(N1020,freq!$A$2:$A$40,freq!$B$2:$B$40,0),_xlfn.XLOOKUP(O1020,freq!$A$2:$A$40,freq!$B$2:$B$40,0),_xlfn.XLOOKUP(P1020,freq!$A$2:$A$40,freq!$B$2:$B$40,0),_xlfn.XLOOKUP(Q1020,freq!$A$2:$A$40,freq!$B$2:$B$40,0),_xlfn.XLOOKUP(R1020,freq!$A$2:$A$40,freq!$B$2:$B$40,0),_xlfn.XLOOKUP(S1020,freq!$A$2:$A$40,freq!$B$2:$B$40,0),_xlfn.XLOOKUP(T1020,freq!$A$2:$A$40,freq!$B$2:$B$40,0),_xlfn.XLOOKUP(U1020,freq!$A$2:$A$40,freq!$B$2:$B$40,0),_xlfn.XLOOKUP(V1020,freq!$A$2:$A$40,freq!$B$2:$B$40,0))</f>
        <v>52.08</v>
      </c>
    </row>
    <row r="1021" spans="1:23" x14ac:dyDescent="0.35">
      <c r="A1021" s="32" t="s">
        <v>1723</v>
      </c>
      <c r="B1021" s="32" t="s">
        <v>28</v>
      </c>
      <c r="C1021" s="32">
        <v>8</v>
      </c>
      <c r="D1021" s="32" t="s">
        <v>4</v>
      </c>
      <c r="E1021" s="32" t="s">
        <v>42</v>
      </c>
      <c r="F1021" s="32" t="s">
        <v>59</v>
      </c>
      <c r="G1021" s="32">
        <v>0</v>
      </c>
      <c r="H1021" s="32" t="s">
        <v>1</v>
      </c>
      <c r="I1021" s="32" t="s">
        <v>4</v>
      </c>
      <c r="J1021" s="32">
        <v>4</v>
      </c>
      <c r="K1021" s="32" t="s">
        <v>29</v>
      </c>
      <c r="L1021" s="32" t="s">
        <v>41</v>
      </c>
      <c r="M1021" s="32" t="s">
        <v>48</v>
      </c>
      <c r="N1021" s="32" t="s">
        <v>0</v>
      </c>
      <c r="O1021" s="32" t="s">
        <v>38</v>
      </c>
      <c r="P1021" s="32" t="s">
        <v>41</v>
      </c>
      <c r="Q1021" s="32" t="s">
        <v>56</v>
      </c>
      <c r="R1021" s="32" t="s">
        <v>2</v>
      </c>
      <c r="S1021" s="32" t="s">
        <v>38</v>
      </c>
      <c r="T1021" s="32">
        <v>4</v>
      </c>
      <c r="U1021" s="32" t="s">
        <v>30</v>
      </c>
      <c r="V1021" s="32" t="s">
        <v>32</v>
      </c>
      <c r="W1021" s="32">
        <f>SUM(_xlfn.XLOOKUP(B1021,freq!$A$2:$A$40,freq!$B$2:$B$40,0),_xlfn.XLOOKUP(C1021,freq!$A$2:$A$40,freq!$B$2:$B$40,0),_xlfn.XLOOKUP(D1021,freq!$A$2:$A$40,freq!$B$2:$B$40,0),_xlfn.XLOOKUP(E1021,freq!$A$2:$A$40,freq!$B$2:$B$40,0),_xlfn.XLOOKUP(F1021,freq!$A$2:$A$40,freq!$B$2:$B$40,0),_xlfn.XLOOKUP(G1021,freq!$A$2:$A$40,freq!$B$2:$B$40,0),_xlfn.XLOOKUP(H1021,freq!$A$2:$A$40,freq!$B$2:$B$40,0),_xlfn.XLOOKUP(I1021,freq!$A$2:$A$40,freq!$B$2:$B$40,0),_xlfn.XLOOKUP(J1021,freq!$A$2:$A$40,freq!$B$2:$B$40,0),_xlfn.XLOOKUP(K1021,freq!$A$2:$A$40,freq!$B$2:$B$40,0),_xlfn.XLOOKUP(L1021,freq!$A$2:$A$40,freq!$B$2:$B$40,0),_xlfn.XLOOKUP(M1021,freq!$A$2:$A$40,freq!$B$2:$B$40,0),_xlfn.XLOOKUP(N1021,freq!$A$2:$A$40,freq!$B$2:$B$40,0),_xlfn.XLOOKUP(O1021,freq!$A$2:$A$40,freq!$B$2:$B$40,0),_xlfn.XLOOKUP(P1021,freq!$A$2:$A$40,freq!$B$2:$B$40,0),_xlfn.XLOOKUP(Q1021,freq!$A$2:$A$40,freq!$B$2:$B$40,0),_xlfn.XLOOKUP(R1021,freq!$A$2:$A$40,freq!$B$2:$B$40,0),_xlfn.XLOOKUP(S1021,freq!$A$2:$A$40,freq!$B$2:$B$40,0),_xlfn.XLOOKUP(T1021,freq!$A$2:$A$40,freq!$B$2:$B$40,0),_xlfn.XLOOKUP(U1021,freq!$A$2:$A$40,freq!$B$2:$B$40,0),_xlfn.XLOOKUP(V1021,freq!$A$2:$A$40,freq!$B$2:$B$40,0))</f>
        <v>52.050000000000004</v>
      </c>
    </row>
    <row r="1022" spans="1:23" x14ac:dyDescent="0.35">
      <c r="A1022" s="32" t="s">
        <v>955</v>
      </c>
      <c r="B1022" s="32">
        <v>8</v>
      </c>
      <c r="C1022" s="32">
        <v>6</v>
      </c>
      <c r="D1022" s="32" t="s">
        <v>37</v>
      </c>
      <c r="E1022" s="32" t="s">
        <v>38</v>
      </c>
      <c r="F1022" s="32" t="s">
        <v>42</v>
      </c>
      <c r="G1022" s="32" t="s">
        <v>0</v>
      </c>
      <c r="H1022" s="32" t="s">
        <v>49</v>
      </c>
      <c r="I1022" s="32">
        <v>0</v>
      </c>
      <c r="J1022" s="32" t="s">
        <v>44</v>
      </c>
      <c r="K1022" s="32" t="s">
        <v>30</v>
      </c>
      <c r="L1022" s="32" t="s">
        <v>45</v>
      </c>
      <c r="M1022" s="32" t="s">
        <v>29</v>
      </c>
      <c r="N1022" s="32" t="s">
        <v>30</v>
      </c>
      <c r="O1022" s="32" t="s">
        <v>4</v>
      </c>
      <c r="P1022" s="32" t="s">
        <v>35</v>
      </c>
      <c r="Q1022" s="32" t="s">
        <v>42</v>
      </c>
      <c r="R1022" s="32" t="s">
        <v>56</v>
      </c>
      <c r="S1022" s="32">
        <v>7</v>
      </c>
      <c r="T1022" s="32" t="s">
        <v>32</v>
      </c>
      <c r="U1022" s="32" t="s">
        <v>44</v>
      </c>
      <c r="V1022" s="32">
        <v>7</v>
      </c>
      <c r="W1022" s="32">
        <f>SUM(_xlfn.XLOOKUP(B1022,freq!$A$2:$A$40,freq!$B$2:$B$40,0),_xlfn.XLOOKUP(C1022,freq!$A$2:$A$40,freq!$B$2:$B$40,0),_xlfn.XLOOKUP(D1022,freq!$A$2:$A$40,freq!$B$2:$B$40,0),_xlfn.XLOOKUP(E1022,freq!$A$2:$A$40,freq!$B$2:$B$40,0),_xlfn.XLOOKUP(F1022,freq!$A$2:$A$40,freq!$B$2:$B$40,0),_xlfn.XLOOKUP(G1022,freq!$A$2:$A$40,freq!$B$2:$B$40,0),_xlfn.XLOOKUP(H1022,freq!$A$2:$A$40,freq!$B$2:$B$40,0),_xlfn.XLOOKUP(I1022,freq!$A$2:$A$40,freq!$B$2:$B$40,0),_xlfn.XLOOKUP(J1022,freq!$A$2:$A$40,freq!$B$2:$B$40,0),_xlfn.XLOOKUP(K1022,freq!$A$2:$A$40,freq!$B$2:$B$40,0),_xlfn.XLOOKUP(L1022,freq!$A$2:$A$40,freq!$B$2:$B$40,0),_xlfn.XLOOKUP(M1022,freq!$A$2:$A$40,freq!$B$2:$B$40,0),_xlfn.XLOOKUP(N1022,freq!$A$2:$A$40,freq!$B$2:$B$40,0),_xlfn.XLOOKUP(O1022,freq!$A$2:$A$40,freq!$B$2:$B$40,0),_xlfn.XLOOKUP(P1022,freq!$A$2:$A$40,freq!$B$2:$B$40,0),_xlfn.XLOOKUP(Q1022,freq!$A$2:$A$40,freq!$B$2:$B$40,0),_xlfn.XLOOKUP(R1022,freq!$A$2:$A$40,freq!$B$2:$B$40,0),_xlfn.XLOOKUP(S1022,freq!$A$2:$A$40,freq!$B$2:$B$40,0),_xlfn.XLOOKUP(T1022,freq!$A$2:$A$40,freq!$B$2:$B$40,0),_xlfn.XLOOKUP(U1022,freq!$A$2:$A$40,freq!$B$2:$B$40,0),_xlfn.XLOOKUP(V1022,freq!$A$2:$A$40,freq!$B$2:$B$40,0))</f>
        <v>52.05</v>
      </c>
    </row>
    <row r="1023" spans="1:23" x14ac:dyDescent="0.35">
      <c r="A1023" s="32" t="s">
        <v>187</v>
      </c>
      <c r="B1023" s="32" t="s">
        <v>43</v>
      </c>
      <c r="C1023" s="32" t="s">
        <v>4</v>
      </c>
      <c r="D1023" s="32" t="s">
        <v>56</v>
      </c>
      <c r="E1023" s="32" t="s">
        <v>28</v>
      </c>
      <c r="F1023" s="32" t="s">
        <v>46</v>
      </c>
      <c r="G1023" s="32" t="s">
        <v>44</v>
      </c>
      <c r="H1023" s="32" t="s">
        <v>58</v>
      </c>
      <c r="I1023" s="32">
        <v>3</v>
      </c>
      <c r="J1023" s="32" t="s">
        <v>28</v>
      </c>
      <c r="K1023" s="32" t="s">
        <v>41</v>
      </c>
      <c r="L1023" s="32">
        <v>5</v>
      </c>
      <c r="M1023" s="32" t="s">
        <v>36</v>
      </c>
      <c r="N1023" s="32" t="s">
        <v>36</v>
      </c>
      <c r="O1023" s="32" t="s">
        <v>31</v>
      </c>
      <c r="P1023" s="32" t="s">
        <v>59</v>
      </c>
      <c r="Q1023" s="32" t="s">
        <v>0</v>
      </c>
      <c r="R1023" s="32">
        <v>8</v>
      </c>
      <c r="S1023" s="32" t="s">
        <v>45</v>
      </c>
      <c r="T1023" s="32">
        <v>8</v>
      </c>
      <c r="U1023" s="32" t="s">
        <v>38</v>
      </c>
      <c r="V1023" s="32" t="s">
        <v>53</v>
      </c>
      <c r="W1023" s="32">
        <f>SUM(_xlfn.XLOOKUP(B1023,freq!$A$2:$A$40,freq!$B$2:$B$40,0),_xlfn.XLOOKUP(C1023,freq!$A$2:$A$40,freq!$B$2:$B$40,0),_xlfn.XLOOKUP(D1023,freq!$A$2:$A$40,freq!$B$2:$B$40,0),_xlfn.XLOOKUP(E1023,freq!$A$2:$A$40,freq!$B$2:$B$40,0),_xlfn.XLOOKUP(F1023,freq!$A$2:$A$40,freq!$B$2:$B$40,0),_xlfn.XLOOKUP(G1023,freq!$A$2:$A$40,freq!$B$2:$B$40,0),_xlfn.XLOOKUP(H1023,freq!$A$2:$A$40,freq!$B$2:$B$40,0),_xlfn.XLOOKUP(I1023,freq!$A$2:$A$40,freq!$B$2:$B$40,0),_xlfn.XLOOKUP(J1023,freq!$A$2:$A$40,freq!$B$2:$B$40,0),_xlfn.XLOOKUP(K1023,freq!$A$2:$A$40,freq!$B$2:$B$40,0),_xlfn.XLOOKUP(L1023,freq!$A$2:$A$40,freq!$B$2:$B$40,0),_xlfn.XLOOKUP(M1023,freq!$A$2:$A$40,freq!$B$2:$B$40,0),_xlfn.XLOOKUP(N1023,freq!$A$2:$A$40,freq!$B$2:$B$40,0),_xlfn.XLOOKUP(O1023,freq!$A$2:$A$40,freq!$B$2:$B$40,0),_xlfn.XLOOKUP(P1023,freq!$A$2:$A$40,freq!$B$2:$B$40,0),_xlfn.XLOOKUP(Q1023,freq!$A$2:$A$40,freq!$B$2:$B$40,0),_xlfn.XLOOKUP(R1023,freq!$A$2:$A$40,freq!$B$2:$B$40,0),_xlfn.XLOOKUP(S1023,freq!$A$2:$A$40,freq!$B$2:$B$40,0),_xlfn.XLOOKUP(T1023,freq!$A$2:$A$40,freq!$B$2:$B$40,0),_xlfn.XLOOKUP(U1023,freq!$A$2:$A$40,freq!$B$2:$B$40,0),_xlfn.XLOOKUP(V1023,freq!$A$2:$A$40,freq!$B$2:$B$40,0))</f>
        <v>52</v>
      </c>
    </row>
    <row r="1024" spans="1:23" x14ac:dyDescent="0.35">
      <c r="A1024" s="32" t="s">
        <v>775</v>
      </c>
      <c r="B1024" s="32" t="s">
        <v>50</v>
      </c>
      <c r="C1024" s="32" t="s">
        <v>45</v>
      </c>
      <c r="D1024" s="32" t="s">
        <v>42</v>
      </c>
      <c r="E1024" s="32">
        <v>8</v>
      </c>
      <c r="F1024" s="32" t="s">
        <v>53</v>
      </c>
      <c r="G1024" s="32" t="s">
        <v>4</v>
      </c>
      <c r="H1024" s="32" t="s">
        <v>46</v>
      </c>
      <c r="I1024" s="32" t="s">
        <v>3</v>
      </c>
      <c r="J1024" s="32" t="s">
        <v>28</v>
      </c>
      <c r="K1024" s="32" t="s">
        <v>45</v>
      </c>
      <c r="L1024" s="32">
        <v>0</v>
      </c>
      <c r="M1024" s="32" t="s">
        <v>34</v>
      </c>
      <c r="N1024" s="32" t="s">
        <v>35</v>
      </c>
      <c r="O1024" s="32">
        <v>5</v>
      </c>
      <c r="P1024" s="32" t="s">
        <v>41</v>
      </c>
      <c r="Q1024" s="32" t="s">
        <v>50</v>
      </c>
      <c r="R1024" s="32">
        <v>7</v>
      </c>
      <c r="S1024" s="32">
        <v>1</v>
      </c>
      <c r="T1024" s="32" t="s">
        <v>33</v>
      </c>
      <c r="U1024" s="32" t="s">
        <v>58</v>
      </c>
      <c r="V1024" s="32" t="s">
        <v>58</v>
      </c>
      <c r="W1024" s="32">
        <f>SUM(_xlfn.XLOOKUP(B1024,freq!$A$2:$A$40,freq!$B$2:$B$40,0),_xlfn.XLOOKUP(C1024,freq!$A$2:$A$40,freq!$B$2:$B$40,0),_xlfn.XLOOKUP(D1024,freq!$A$2:$A$40,freq!$B$2:$B$40,0),_xlfn.XLOOKUP(E1024,freq!$A$2:$A$40,freq!$B$2:$B$40,0),_xlfn.XLOOKUP(F1024,freq!$A$2:$A$40,freq!$B$2:$B$40,0),_xlfn.XLOOKUP(G1024,freq!$A$2:$A$40,freq!$B$2:$B$40,0),_xlfn.XLOOKUP(H1024,freq!$A$2:$A$40,freq!$B$2:$B$40,0),_xlfn.XLOOKUP(I1024,freq!$A$2:$A$40,freq!$B$2:$B$40,0),_xlfn.XLOOKUP(J1024,freq!$A$2:$A$40,freq!$B$2:$B$40,0),_xlfn.XLOOKUP(K1024,freq!$A$2:$A$40,freq!$B$2:$B$40,0),_xlfn.XLOOKUP(L1024,freq!$A$2:$A$40,freq!$B$2:$B$40,0),_xlfn.XLOOKUP(M1024,freq!$A$2:$A$40,freq!$B$2:$B$40,0),_xlfn.XLOOKUP(N1024,freq!$A$2:$A$40,freq!$B$2:$B$40,0),_xlfn.XLOOKUP(O1024,freq!$A$2:$A$40,freq!$B$2:$B$40,0),_xlfn.XLOOKUP(P1024,freq!$A$2:$A$40,freq!$B$2:$B$40,0),_xlfn.XLOOKUP(Q1024,freq!$A$2:$A$40,freq!$B$2:$B$40,0),_xlfn.XLOOKUP(R1024,freq!$A$2:$A$40,freq!$B$2:$B$40,0),_xlfn.XLOOKUP(S1024,freq!$A$2:$A$40,freq!$B$2:$B$40,0),_xlfn.XLOOKUP(T1024,freq!$A$2:$A$40,freq!$B$2:$B$40,0),_xlfn.XLOOKUP(U1024,freq!$A$2:$A$40,freq!$B$2:$B$40,0),_xlfn.XLOOKUP(V1024,freq!$A$2:$A$40,freq!$B$2:$B$40,0))</f>
        <v>52</v>
      </c>
    </row>
    <row r="1025" spans="1:23" x14ac:dyDescent="0.35">
      <c r="A1025" s="32" t="s">
        <v>140</v>
      </c>
      <c r="B1025" s="32" t="s">
        <v>34</v>
      </c>
      <c r="C1025" s="32" t="s">
        <v>56</v>
      </c>
      <c r="D1025" s="32" t="s">
        <v>44</v>
      </c>
      <c r="E1025" s="32" t="s">
        <v>50</v>
      </c>
      <c r="F1025" s="32" t="s">
        <v>1</v>
      </c>
      <c r="G1025" s="32">
        <v>7</v>
      </c>
      <c r="H1025" s="32" t="s">
        <v>56</v>
      </c>
      <c r="I1025" s="32">
        <v>0</v>
      </c>
      <c r="J1025" s="32">
        <v>2</v>
      </c>
      <c r="K1025" s="32" t="s">
        <v>32</v>
      </c>
      <c r="L1025" s="32">
        <v>0</v>
      </c>
      <c r="M1025" s="32">
        <v>7</v>
      </c>
      <c r="N1025" s="32">
        <v>2</v>
      </c>
      <c r="O1025" s="32">
        <v>6</v>
      </c>
      <c r="P1025" s="32" t="s">
        <v>35</v>
      </c>
      <c r="Q1025" s="32" t="s">
        <v>29</v>
      </c>
      <c r="R1025" s="32" t="s">
        <v>56</v>
      </c>
      <c r="S1025" s="32" t="s">
        <v>46</v>
      </c>
      <c r="T1025" s="32" t="s">
        <v>58</v>
      </c>
      <c r="U1025" s="32" t="s">
        <v>33</v>
      </c>
      <c r="V1025" s="32" t="s">
        <v>38</v>
      </c>
      <c r="W1025" s="32">
        <f>SUM(_xlfn.XLOOKUP(B1025,freq!$A$2:$A$40,freq!$B$2:$B$40,0),_xlfn.XLOOKUP(C1025,freq!$A$2:$A$40,freq!$B$2:$B$40,0),_xlfn.XLOOKUP(D1025,freq!$A$2:$A$40,freq!$B$2:$B$40,0),_xlfn.XLOOKUP(E1025,freq!$A$2:$A$40,freq!$B$2:$B$40,0),_xlfn.XLOOKUP(F1025,freq!$A$2:$A$40,freq!$B$2:$B$40,0),_xlfn.XLOOKUP(G1025,freq!$A$2:$A$40,freq!$B$2:$B$40,0),_xlfn.XLOOKUP(H1025,freq!$A$2:$A$40,freq!$B$2:$B$40,0),_xlfn.XLOOKUP(I1025,freq!$A$2:$A$40,freq!$B$2:$B$40,0),_xlfn.XLOOKUP(J1025,freq!$A$2:$A$40,freq!$B$2:$B$40,0),_xlfn.XLOOKUP(K1025,freq!$A$2:$A$40,freq!$B$2:$B$40,0),_xlfn.XLOOKUP(L1025,freq!$A$2:$A$40,freq!$B$2:$B$40,0),_xlfn.XLOOKUP(M1025,freq!$A$2:$A$40,freq!$B$2:$B$40,0),_xlfn.XLOOKUP(N1025,freq!$A$2:$A$40,freq!$B$2:$B$40,0),_xlfn.XLOOKUP(O1025,freq!$A$2:$A$40,freq!$B$2:$B$40,0),_xlfn.XLOOKUP(P1025,freq!$A$2:$A$40,freq!$B$2:$B$40,0),_xlfn.XLOOKUP(Q1025,freq!$A$2:$A$40,freq!$B$2:$B$40,0),_xlfn.XLOOKUP(R1025,freq!$A$2:$A$40,freq!$B$2:$B$40,0),_xlfn.XLOOKUP(S1025,freq!$A$2:$A$40,freq!$B$2:$B$40,0),_xlfn.XLOOKUP(T1025,freq!$A$2:$A$40,freq!$B$2:$B$40,0),_xlfn.XLOOKUP(U1025,freq!$A$2:$A$40,freq!$B$2:$B$40,0),_xlfn.XLOOKUP(V1025,freq!$A$2:$A$40,freq!$B$2:$B$40,0))</f>
        <v>51.97</v>
      </c>
    </row>
    <row r="1026" spans="1:23" x14ac:dyDescent="0.35">
      <c r="A1026" s="32" t="s">
        <v>1789</v>
      </c>
      <c r="B1026" s="32" t="s">
        <v>49</v>
      </c>
      <c r="C1026" s="32" t="s">
        <v>48</v>
      </c>
      <c r="D1026" s="32" t="s">
        <v>35</v>
      </c>
      <c r="E1026" s="32">
        <v>9</v>
      </c>
      <c r="F1026" s="32" t="s">
        <v>45</v>
      </c>
      <c r="G1026" s="32" t="s">
        <v>46</v>
      </c>
      <c r="H1026" s="32" t="s">
        <v>43</v>
      </c>
      <c r="I1026" s="32" t="s">
        <v>44</v>
      </c>
      <c r="J1026" s="32" t="s">
        <v>53</v>
      </c>
      <c r="K1026" s="32">
        <v>1</v>
      </c>
      <c r="L1026" s="32" t="s">
        <v>38</v>
      </c>
      <c r="M1026" s="32" t="s">
        <v>33</v>
      </c>
      <c r="N1026" s="32" t="s">
        <v>50</v>
      </c>
      <c r="O1026" s="32" t="s">
        <v>36</v>
      </c>
      <c r="P1026" s="32">
        <v>6</v>
      </c>
      <c r="Q1026" s="32" t="s">
        <v>38</v>
      </c>
      <c r="R1026" s="32">
        <v>4</v>
      </c>
      <c r="S1026" s="32">
        <v>1</v>
      </c>
      <c r="T1026" s="32" t="s">
        <v>28</v>
      </c>
      <c r="U1026" s="32">
        <v>1</v>
      </c>
      <c r="V1026" s="32" t="s">
        <v>3</v>
      </c>
      <c r="W1026" s="32">
        <f>SUM(_xlfn.XLOOKUP(B1026,freq!$A$2:$A$40,freq!$B$2:$B$40,0),_xlfn.XLOOKUP(C1026,freq!$A$2:$A$40,freq!$B$2:$B$40,0),_xlfn.XLOOKUP(D1026,freq!$A$2:$A$40,freq!$B$2:$B$40,0),_xlfn.XLOOKUP(E1026,freq!$A$2:$A$40,freq!$B$2:$B$40,0),_xlfn.XLOOKUP(F1026,freq!$A$2:$A$40,freq!$B$2:$B$40,0),_xlfn.XLOOKUP(G1026,freq!$A$2:$A$40,freq!$B$2:$B$40,0),_xlfn.XLOOKUP(H1026,freq!$A$2:$A$40,freq!$B$2:$B$40,0),_xlfn.XLOOKUP(I1026,freq!$A$2:$A$40,freq!$B$2:$B$40,0),_xlfn.XLOOKUP(J1026,freq!$A$2:$A$40,freq!$B$2:$B$40,0),_xlfn.XLOOKUP(K1026,freq!$A$2:$A$40,freq!$B$2:$B$40,0),_xlfn.XLOOKUP(L1026,freq!$A$2:$A$40,freq!$B$2:$B$40,0),_xlfn.XLOOKUP(M1026,freq!$A$2:$A$40,freq!$B$2:$B$40,0),_xlfn.XLOOKUP(N1026,freq!$A$2:$A$40,freq!$B$2:$B$40,0),_xlfn.XLOOKUP(O1026,freq!$A$2:$A$40,freq!$B$2:$B$40,0),_xlfn.XLOOKUP(P1026,freq!$A$2:$A$40,freq!$B$2:$B$40,0),_xlfn.XLOOKUP(Q1026,freq!$A$2:$A$40,freq!$B$2:$B$40,0),_xlfn.XLOOKUP(R1026,freq!$A$2:$A$40,freq!$B$2:$B$40,0),_xlfn.XLOOKUP(S1026,freq!$A$2:$A$40,freq!$B$2:$B$40,0),_xlfn.XLOOKUP(T1026,freq!$A$2:$A$40,freq!$B$2:$B$40,0),_xlfn.XLOOKUP(U1026,freq!$A$2:$A$40,freq!$B$2:$B$40,0),_xlfn.XLOOKUP(V1026,freq!$A$2:$A$40,freq!$B$2:$B$40,0))</f>
        <v>51.959999999999994</v>
      </c>
    </row>
    <row r="1027" spans="1:23" x14ac:dyDescent="0.35">
      <c r="A1027" s="32" t="s">
        <v>1941</v>
      </c>
      <c r="B1027" s="32" t="s">
        <v>56</v>
      </c>
      <c r="C1027" s="32" t="s">
        <v>28</v>
      </c>
      <c r="D1027" s="32" t="s">
        <v>42</v>
      </c>
      <c r="E1027" s="32" t="s">
        <v>56</v>
      </c>
      <c r="F1027" s="32" t="s">
        <v>3</v>
      </c>
      <c r="G1027" s="32" t="s">
        <v>40</v>
      </c>
      <c r="H1027" s="32" t="s">
        <v>33</v>
      </c>
      <c r="I1027" s="32" t="s">
        <v>59</v>
      </c>
      <c r="J1027" s="32" t="s">
        <v>50</v>
      </c>
      <c r="K1027" s="32">
        <v>5</v>
      </c>
      <c r="L1027" s="32" t="s">
        <v>3</v>
      </c>
      <c r="M1027" s="32" t="s">
        <v>1</v>
      </c>
      <c r="N1027" s="32" t="s">
        <v>0</v>
      </c>
      <c r="O1027" s="32">
        <v>3</v>
      </c>
      <c r="P1027" s="32" t="s">
        <v>46</v>
      </c>
      <c r="Q1027" s="32" t="s">
        <v>31</v>
      </c>
      <c r="R1027" s="32" t="s">
        <v>38</v>
      </c>
      <c r="S1027" s="32">
        <v>4</v>
      </c>
      <c r="T1027" s="32" t="s">
        <v>42</v>
      </c>
      <c r="U1027" s="32">
        <v>9</v>
      </c>
      <c r="V1027" s="32" t="s">
        <v>30</v>
      </c>
      <c r="W1027" s="32">
        <f>SUM(_xlfn.XLOOKUP(B1027,freq!$A$2:$A$40,freq!$B$2:$B$40,0),_xlfn.XLOOKUP(C1027,freq!$A$2:$A$40,freq!$B$2:$B$40,0),_xlfn.XLOOKUP(D1027,freq!$A$2:$A$40,freq!$B$2:$B$40,0),_xlfn.XLOOKUP(E1027,freq!$A$2:$A$40,freq!$B$2:$B$40,0),_xlfn.XLOOKUP(F1027,freq!$A$2:$A$40,freq!$B$2:$B$40,0),_xlfn.XLOOKUP(G1027,freq!$A$2:$A$40,freq!$B$2:$B$40,0),_xlfn.XLOOKUP(H1027,freq!$A$2:$A$40,freq!$B$2:$B$40,0),_xlfn.XLOOKUP(I1027,freq!$A$2:$A$40,freq!$B$2:$B$40,0),_xlfn.XLOOKUP(J1027,freq!$A$2:$A$40,freq!$B$2:$B$40,0),_xlfn.XLOOKUP(K1027,freq!$A$2:$A$40,freq!$B$2:$B$40,0),_xlfn.XLOOKUP(L1027,freq!$A$2:$A$40,freq!$B$2:$B$40,0),_xlfn.XLOOKUP(M1027,freq!$A$2:$A$40,freq!$B$2:$B$40,0),_xlfn.XLOOKUP(N1027,freq!$A$2:$A$40,freq!$B$2:$B$40,0),_xlfn.XLOOKUP(O1027,freq!$A$2:$A$40,freq!$B$2:$B$40,0),_xlfn.XLOOKUP(P1027,freq!$A$2:$A$40,freq!$B$2:$B$40,0),_xlfn.XLOOKUP(Q1027,freq!$A$2:$A$40,freq!$B$2:$B$40,0),_xlfn.XLOOKUP(R1027,freq!$A$2:$A$40,freq!$B$2:$B$40,0),_xlfn.XLOOKUP(S1027,freq!$A$2:$A$40,freq!$B$2:$B$40,0),_xlfn.XLOOKUP(T1027,freq!$A$2:$A$40,freq!$B$2:$B$40,0),_xlfn.XLOOKUP(U1027,freq!$A$2:$A$40,freq!$B$2:$B$40,0),_xlfn.XLOOKUP(V1027,freq!$A$2:$A$40,freq!$B$2:$B$40,0))</f>
        <v>51.95</v>
      </c>
    </row>
    <row r="1028" spans="1:23" x14ac:dyDescent="0.35">
      <c r="A1028" s="32" t="s">
        <v>1055</v>
      </c>
      <c r="B1028" s="32" t="s">
        <v>49</v>
      </c>
      <c r="C1028" s="32" t="s">
        <v>41</v>
      </c>
      <c r="D1028" s="32" t="s">
        <v>1</v>
      </c>
      <c r="E1028" s="32">
        <v>4</v>
      </c>
      <c r="F1028" s="32" t="s">
        <v>3</v>
      </c>
      <c r="G1028" s="32" t="s">
        <v>58</v>
      </c>
      <c r="H1028" s="32">
        <v>6</v>
      </c>
      <c r="I1028" s="32" t="s">
        <v>46</v>
      </c>
      <c r="J1028" s="32" t="s">
        <v>56</v>
      </c>
      <c r="K1028" s="32" t="s">
        <v>33</v>
      </c>
      <c r="L1028" s="32" t="s">
        <v>38</v>
      </c>
      <c r="M1028" s="32">
        <v>4</v>
      </c>
      <c r="N1028" s="32" t="s">
        <v>50</v>
      </c>
      <c r="O1028" s="32" t="s">
        <v>50</v>
      </c>
      <c r="P1028" s="32" t="s">
        <v>4</v>
      </c>
      <c r="Q1028" s="32">
        <v>2</v>
      </c>
      <c r="R1028" s="32" t="s">
        <v>42</v>
      </c>
      <c r="S1028" s="32" t="s">
        <v>35</v>
      </c>
      <c r="T1028" s="32" t="s">
        <v>2</v>
      </c>
      <c r="U1028" s="32" t="s">
        <v>34</v>
      </c>
      <c r="V1028" s="32">
        <v>2</v>
      </c>
      <c r="W1028" s="32">
        <f>SUM(_xlfn.XLOOKUP(B1028,freq!$A$2:$A$40,freq!$B$2:$B$40,0),_xlfn.XLOOKUP(C1028,freq!$A$2:$A$40,freq!$B$2:$B$40,0),_xlfn.XLOOKUP(D1028,freq!$A$2:$A$40,freq!$B$2:$B$40,0),_xlfn.XLOOKUP(E1028,freq!$A$2:$A$40,freq!$B$2:$B$40,0),_xlfn.XLOOKUP(F1028,freq!$A$2:$A$40,freq!$B$2:$B$40,0),_xlfn.XLOOKUP(G1028,freq!$A$2:$A$40,freq!$B$2:$B$40,0),_xlfn.XLOOKUP(H1028,freq!$A$2:$A$40,freq!$B$2:$B$40,0),_xlfn.XLOOKUP(I1028,freq!$A$2:$A$40,freq!$B$2:$B$40,0),_xlfn.XLOOKUP(J1028,freq!$A$2:$A$40,freq!$B$2:$B$40,0),_xlfn.XLOOKUP(K1028,freq!$A$2:$A$40,freq!$B$2:$B$40,0),_xlfn.XLOOKUP(L1028,freq!$A$2:$A$40,freq!$B$2:$B$40,0),_xlfn.XLOOKUP(M1028,freq!$A$2:$A$40,freq!$B$2:$B$40,0),_xlfn.XLOOKUP(N1028,freq!$A$2:$A$40,freq!$B$2:$B$40,0),_xlfn.XLOOKUP(O1028,freq!$A$2:$A$40,freq!$B$2:$B$40,0),_xlfn.XLOOKUP(P1028,freq!$A$2:$A$40,freq!$B$2:$B$40,0),_xlfn.XLOOKUP(Q1028,freq!$A$2:$A$40,freq!$B$2:$B$40,0),_xlfn.XLOOKUP(R1028,freq!$A$2:$A$40,freq!$B$2:$B$40,0),_xlfn.XLOOKUP(S1028,freq!$A$2:$A$40,freq!$B$2:$B$40,0),_xlfn.XLOOKUP(T1028,freq!$A$2:$A$40,freq!$B$2:$B$40,0),_xlfn.XLOOKUP(U1028,freq!$A$2:$A$40,freq!$B$2:$B$40,0),_xlfn.XLOOKUP(V1028,freq!$A$2:$A$40,freq!$B$2:$B$40,0))</f>
        <v>51.93</v>
      </c>
    </row>
    <row r="1029" spans="1:23" x14ac:dyDescent="0.35">
      <c r="A1029" s="32" t="s">
        <v>1698</v>
      </c>
      <c r="B1029" s="32" t="s">
        <v>33</v>
      </c>
      <c r="C1029" s="32">
        <v>8</v>
      </c>
      <c r="D1029" s="32">
        <v>6</v>
      </c>
      <c r="E1029" s="32" t="s">
        <v>3</v>
      </c>
      <c r="F1029" s="32" t="s">
        <v>34</v>
      </c>
      <c r="G1029" s="32" t="s">
        <v>1</v>
      </c>
      <c r="H1029" s="32" t="s">
        <v>48</v>
      </c>
      <c r="I1029" s="32">
        <v>2</v>
      </c>
      <c r="J1029" s="32">
        <v>7</v>
      </c>
      <c r="K1029" s="32">
        <v>7</v>
      </c>
      <c r="L1029" s="32" t="s">
        <v>59</v>
      </c>
      <c r="M1029" s="32" t="s">
        <v>36</v>
      </c>
      <c r="N1029" s="32" t="s">
        <v>49</v>
      </c>
      <c r="O1029" s="32" t="s">
        <v>37</v>
      </c>
      <c r="P1029" s="32">
        <v>5</v>
      </c>
      <c r="Q1029" s="32" t="s">
        <v>29</v>
      </c>
      <c r="R1029" s="32">
        <v>3</v>
      </c>
      <c r="S1029" s="32" t="s">
        <v>1</v>
      </c>
      <c r="T1029" s="32" t="s">
        <v>53</v>
      </c>
      <c r="U1029" s="32" t="s">
        <v>34</v>
      </c>
      <c r="V1029" s="32" t="s">
        <v>3</v>
      </c>
      <c r="W1029" s="32">
        <f>SUM(_xlfn.XLOOKUP(B1029,freq!$A$2:$A$40,freq!$B$2:$B$40,0),_xlfn.XLOOKUP(C1029,freq!$A$2:$A$40,freq!$B$2:$B$40,0),_xlfn.XLOOKUP(D1029,freq!$A$2:$A$40,freq!$B$2:$B$40,0),_xlfn.XLOOKUP(E1029,freq!$A$2:$A$40,freq!$B$2:$B$40,0),_xlfn.XLOOKUP(F1029,freq!$A$2:$A$40,freq!$B$2:$B$40,0),_xlfn.XLOOKUP(G1029,freq!$A$2:$A$40,freq!$B$2:$B$40,0),_xlfn.XLOOKUP(H1029,freq!$A$2:$A$40,freq!$B$2:$B$40,0),_xlfn.XLOOKUP(I1029,freq!$A$2:$A$40,freq!$B$2:$B$40,0),_xlfn.XLOOKUP(J1029,freq!$A$2:$A$40,freq!$B$2:$B$40,0),_xlfn.XLOOKUP(K1029,freq!$A$2:$A$40,freq!$B$2:$B$40,0),_xlfn.XLOOKUP(L1029,freq!$A$2:$A$40,freq!$B$2:$B$40,0),_xlfn.XLOOKUP(M1029,freq!$A$2:$A$40,freq!$B$2:$B$40,0),_xlfn.XLOOKUP(N1029,freq!$A$2:$A$40,freq!$B$2:$B$40,0),_xlfn.XLOOKUP(O1029,freq!$A$2:$A$40,freq!$B$2:$B$40,0),_xlfn.XLOOKUP(P1029,freq!$A$2:$A$40,freq!$B$2:$B$40,0),_xlfn.XLOOKUP(Q1029,freq!$A$2:$A$40,freq!$B$2:$B$40,0),_xlfn.XLOOKUP(R1029,freq!$A$2:$A$40,freq!$B$2:$B$40,0),_xlfn.XLOOKUP(S1029,freq!$A$2:$A$40,freq!$B$2:$B$40,0),_xlfn.XLOOKUP(T1029,freq!$A$2:$A$40,freq!$B$2:$B$40,0),_xlfn.XLOOKUP(U1029,freq!$A$2:$A$40,freq!$B$2:$B$40,0),_xlfn.XLOOKUP(V1029,freq!$A$2:$A$40,freq!$B$2:$B$40,0))</f>
        <v>51.920000000000009</v>
      </c>
    </row>
    <row r="1030" spans="1:23" x14ac:dyDescent="0.35">
      <c r="A1030" s="32" t="s">
        <v>1118</v>
      </c>
      <c r="B1030" s="32" t="s">
        <v>37</v>
      </c>
      <c r="C1030" s="32" t="s">
        <v>48</v>
      </c>
      <c r="D1030" s="32" t="s">
        <v>3</v>
      </c>
      <c r="E1030" s="32" t="s">
        <v>36</v>
      </c>
      <c r="F1030" s="32" t="s">
        <v>30</v>
      </c>
      <c r="G1030" s="32" t="s">
        <v>38</v>
      </c>
      <c r="H1030" s="32" t="s">
        <v>46</v>
      </c>
      <c r="I1030" s="32">
        <v>1</v>
      </c>
      <c r="J1030" s="32" t="s">
        <v>1</v>
      </c>
      <c r="K1030" s="32" t="s">
        <v>40</v>
      </c>
      <c r="L1030" s="32" t="s">
        <v>34</v>
      </c>
      <c r="M1030" s="32" t="s">
        <v>38</v>
      </c>
      <c r="N1030" s="32" t="s">
        <v>29</v>
      </c>
      <c r="O1030" s="32">
        <v>7</v>
      </c>
      <c r="P1030" s="32" t="s">
        <v>53</v>
      </c>
      <c r="Q1030" s="32" t="s">
        <v>37</v>
      </c>
      <c r="R1030" s="32">
        <v>6</v>
      </c>
      <c r="S1030" s="32">
        <v>9</v>
      </c>
      <c r="T1030" s="32" t="s">
        <v>36</v>
      </c>
      <c r="U1030" s="32" t="s">
        <v>58</v>
      </c>
      <c r="V1030" s="32" t="s">
        <v>49</v>
      </c>
      <c r="W1030" s="32">
        <f>SUM(_xlfn.XLOOKUP(B1030,freq!$A$2:$A$40,freq!$B$2:$B$40,0),_xlfn.XLOOKUP(C1030,freq!$A$2:$A$40,freq!$B$2:$B$40,0),_xlfn.XLOOKUP(D1030,freq!$A$2:$A$40,freq!$B$2:$B$40,0),_xlfn.XLOOKUP(E1030,freq!$A$2:$A$40,freq!$B$2:$B$40,0),_xlfn.XLOOKUP(F1030,freq!$A$2:$A$40,freq!$B$2:$B$40,0),_xlfn.XLOOKUP(G1030,freq!$A$2:$A$40,freq!$B$2:$B$40,0),_xlfn.XLOOKUP(H1030,freq!$A$2:$A$40,freq!$B$2:$B$40,0),_xlfn.XLOOKUP(I1030,freq!$A$2:$A$40,freq!$B$2:$B$40,0),_xlfn.XLOOKUP(J1030,freq!$A$2:$A$40,freq!$B$2:$B$40,0),_xlfn.XLOOKUP(K1030,freq!$A$2:$A$40,freq!$B$2:$B$40,0),_xlfn.XLOOKUP(L1030,freq!$A$2:$A$40,freq!$B$2:$B$40,0),_xlfn.XLOOKUP(M1030,freq!$A$2:$A$40,freq!$B$2:$B$40,0),_xlfn.XLOOKUP(N1030,freq!$A$2:$A$40,freq!$B$2:$B$40,0),_xlfn.XLOOKUP(O1030,freq!$A$2:$A$40,freq!$B$2:$B$40,0),_xlfn.XLOOKUP(P1030,freq!$A$2:$A$40,freq!$B$2:$B$40,0),_xlfn.XLOOKUP(Q1030,freq!$A$2:$A$40,freq!$B$2:$B$40,0),_xlfn.XLOOKUP(R1030,freq!$A$2:$A$40,freq!$B$2:$B$40,0),_xlfn.XLOOKUP(S1030,freq!$A$2:$A$40,freq!$B$2:$B$40,0),_xlfn.XLOOKUP(T1030,freq!$A$2:$A$40,freq!$B$2:$B$40,0),_xlfn.XLOOKUP(U1030,freq!$A$2:$A$40,freq!$B$2:$B$40,0),_xlfn.XLOOKUP(V1030,freq!$A$2:$A$40,freq!$B$2:$B$40,0))</f>
        <v>51.92</v>
      </c>
    </row>
    <row r="1031" spans="1:23" x14ac:dyDescent="0.35">
      <c r="A1031" s="32" t="s">
        <v>1732</v>
      </c>
      <c r="B1031" s="32" t="s">
        <v>30</v>
      </c>
      <c r="C1031" s="32" t="s">
        <v>0</v>
      </c>
      <c r="D1031" s="32">
        <v>8</v>
      </c>
      <c r="E1031" s="32" t="s">
        <v>2</v>
      </c>
      <c r="F1031" s="32" t="s">
        <v>33</v>
      </c>
      <c r="G1031" s="32" t="s">
        <v>45</v>
      </c>
      <c r="H1031" s="32" t="s">
        <v>38</v>
      </c>
      <c r="I1031" s="32" t="s">
        <v>31</v>
      </c>
      <c r="J1031" s="32">
        <v>3</v>
      </c>
      <c r="K1031" s="32">
        <v>5</v>
      </c>
      <c r="L1031" s="32" t="s">
        <v>40</v>
      </c>
      <c r="M1031" s="32">
        <v>6</v>
      </c>
      <c r="N1031" s="32" t="s">
        <v>37</v>
      </c>
      <c r="O1031" s="32">
        <v>0</v>
      </c>
      <c r="P1031" s="32" t="s">
        <v>38</v>
      </c>
      <c r="Q1031" s="32" t="s">
        <v>43</v>
      </c>
      <c r="R1031" s="32" t="s">
        <v>59</v>
      </c>
      <c r="S1031" s="32" t="s">
        <v>40</v>
      </c>
      <c r="T1031" s="32" t="s">
        <v>43</v>
      </c>
      <c r="U1031" s="32" t="s">
        <v>53</v>
      </c>
      <c r="V1031" s="32" t="s">
        <v>1</v>
      </c>
      <c r="W1031" s="32">
        <f>SUM(_xlfn.XLOOKUP(B1031,freq!$A$2:$A$40,freq!$B$2:$B$40,0),_xlfn.XLOOKUP(C1031,freq!$A$2:$A$40,freq!$B$2:$B$40,0),_xlfn.XLOOKUP(D1031,freq!$A$2:$A$40,freq!$B$2:$B$40,0),_xlfn.XLOOKUP(E1031,freq!$A$2:$A$40,freq!$B$2:$B$40,0),_xlfn.XLOOKUP(F1031,freq!$A$2:$A$40,freq!$B$2:$B$40,0),_xlfn.XLOOKUP(G1031,freq!$A$2:$A$40,freq!$B$2:$B$40,0),_xlfn.XLOOKUP(H1031,freq!$A$2:$A$40,freq!$B$2:$B$40,0),_xlfn.XLOOKUP(I1031,freq!$A$2:$A$40,freq!$B$2:$B$40,0),_xlfn.XLOOKUP(J1031,freq!$A$2:$A$40,freq!$B$2:$B$40,0),_xlfn.XLOOKUP(K1031,freq!$A$2:$A$40,freq!$B$2:$B$40,0),_xlfn.XLOOKUP(L1031,freq!$A$2:$A$40,freq!$B$2:$B$40,0),_xlfn.XLOOKUP(M1031,freq!$A$2:$A$40,freq!$B$2:$B$40,0),_xlfn.XLOOKUP(N1031,freq!$A$2:$A$40,freq!$B$2:$B$40,0),_xlfn.XLOOKUP(O1031,freq!$A$2:$A$40,freq!$B$2:$B$40,0),_xlfn.XLOOKUP(P1031,freq!$A$2:$A$40,freq!$B$2:$B$40,0),_xlfn.XLOOKUP(Q1031,freq!$A$2:$A$40,freq!$B$2:$B$40,0),_xlfn.XLOOKUP(R1031,freq!$A$2:$A$40,freq!$B$2:$B$40,0),_xlfn.XLOOKUP(S1031,freq!$A$2:$A$40,freq!$B$2:$B$40,0),_xlfn.XLOOKUP(T1031,freq!$A$2:$A$40,freq!$B$2:$B$40,0),_xlfn.XLOOKUP(U1031,freq!$A$2:$A$40,freq!$B$2:$B$40,0),_xlfn.XLOOKUP(V1031,freq!$A$2:$A$40,freq!$B$2:$B$40,0))</f>
        <v>51.870000000000005</v>
      </c>
    </row>
    <row r="1032" spans="1:23" x14ac:dyDescent="0.35">
      <c r="A1032" s="32" t="s">
        <v>697</v>
      </c>
      <c r="B1032" s="32">
        <v>4</v>
      </c>
      <c r="C1032" s="32">
        <v>9</v>
      </c>
      <c r="D1032" s="32">
        <v>9</v>
      </c>
      <c r="E1032" s="32" t="s">
        <v>45</v>
      </c>
      <c r="F1032" s="32" t="s">
        <v>32</v>
      </c>
      <c r="G1032" s="32" t="s">
        <v>50</v>
      </c>
      <c r="H1032" s="32" t="s">
        <v>53</v>
      </c>
      <c r="I1032" s="32" t="s">
        <v>43</v>
      </c>
      <c r="J1032" s="32" t="s">
        <v>35</v>
      </c>
      <c r="K1032" s="32" t="s">
        <v>0</v>
      </c>
      <c r="L1032" s="32" t="s">
        <v>31</v>
      </c>
      <c r="M1032" s="32">
        <v>7</v>
      </c>
      <c r="N1032" s="32" t="s">
        <v>58</v>
      </c>
      <c r="O1032" s="32" t="s">
        <v>35</v>
      </c>
      <c r="P1032" s="32" t="s">
        <v>28</v>
      </c>
      <c r="Q1032" s="32">
        <v>9</v>
      </c>
      <c r="R1032" s="32">
        <v>5</v>
      </c>
      <c r="S1032" s="32" t="s">
        <v>46</v>
      </c>
      <c r="T1032" s="32" t="s">
        <v>32</v>
      </c>
      <c r="U1032" s="32" t="s">
        <v>28</v>
      </c>
      <c r="V1032" s="32" t="s">
        <v>38</v>
      </c>
      <c r="W1032" s="32">
        <f>SUM(_xlfn.XLOOKUP(B1032,freq!$A$2:$A$40,freq!$B$2:$B$40,0),_xlfn.XLOOKUP(C1032,freq!$A$2:$A$40,freq!$B$2:$B$40,0),_xlfn.XLOOKUP(D1032,freq!$A$2:$A$40,freq!$B$2:$B$40,0),_xlfn.XLOOKUP(E1032,freq!$A$2:$A$40,freq!$B$2:$B$40,0),_xlfn.XLOOKUP(F1032,freq!$A$2:$A$40,freq!$B$2:$B$40,0),_xlfn.XLOOKUP(G1032,freq!$A$2:$A$40,freq!$B$2:$B$40,0),_xlfn.XLOOKUP(H1032,freq!$A$2:$A$40,freq!$B$2:$B$40,0),_xlfn.XLOOKUP(I1032,freq!$A$2:$A$40,freq!$B$2:$B$40,0),_xlfn.XLOOKUP(J1032,freq!$A$2:$A$40,freq!$B$2:$B$40,0),_xlfn.XLOOKUP(K1032,freq!$A$2:$A$40,freq!$B$2:$B$40,0),_xlfn.XLOOKUP(L1032,freq!$A$2:$A$40,freq!$B$2:$B$40,0),_xlfn.XLOOKUP(M1032,freq!$A$2:$A$40,freq!$B$2:$B$40,0),_xlfn.XLOOKUP(N1032,freq!$A$2:$A$40,freq!$B$2:$B$40,0),_xlfn.XLOOKUP(O1032,freq!$A$2:$A$40,freq!$B$2:$B$40,0),_xlfn.XLOOKUP(P1032,freq!$A$2:$A$40,freq!$B$2:$B$40,0),_xlfn.XLOOKUP(Q1032,freq!$A$2:$A$40,freq!$B$2:$B$40,0),_xlfn.XLOOKUP(R1032,freq!$A$2:$A$40,freq!$B$2:$B$40,0),_xlfn.XLOOKUP(S1032,freq!$A$2:$A$40,freq!$B$2:$B$40,0),_xlfn.XLOOKUP(T1032,freq!$A$2:$A$40,freq!$B$2:$B$40,0),_xlfn.XLOOKUP(U1032,freq!$A$2:$A$40,freq!$B$2:$B$40,0),_xlfn.XLOOKUP(V1032,freq!$A$2:$A$40,freq!$B$2:$B$40,0))</f>
        <v>51.87</v>
      </c>
    </row>
    <row r="1033" spans="1:23" x14ac:dyDescent="0.35">
      <c r="A1033" s="32" t="s">
        <v>1134</v>
      </c>
      <c r="B1033" s="32" t="s">
        <v>29</v>
      </c>
      <c r="C1033" s="32" t="s">
        <v>56</v>
      </c>
      <c r="D1033" s="32" t="s">
        <v>38</v>
      </c>
      <c r="E1033" s="32" t="s">
        <v>58</v>
      </c>
      <c r="F1033" s="32" t="s">
        <v>31</v>
      </c>
      <c r="G1033" s="32" t="s">
        <v>36</v>
      </c>
      <c r="H1033" s="32">
        <v>3</v>
      </c>
      <c r="I1033" s="32" t="s">
        <v>36</v>
      </c>
      <c r="J1033" s="32" t="s">
        <v>1</v>
      </c>
      <c r="K1033" s="32">
        <v>1</v>
      </c>
      <c r="L1033" s="32" t="s">
        <v>33</v>
      </c>
      <c r="M1033" s="32" t="s">
        <v>30</v>
      </c>
      <c r="N1033" s="32" t="s">
        <v>43</v>
      </c>
      <c r="O1033" s="32" t="s">
        <v>43</v>
      </c>
      <c r="P1033" s="32" t="s">
        <v>38</v>
      </c>
      <c r="Q1033" s="32" t="s">
        <v>45</v>
      </c>
      <c r="R1033" s="32" t="s">
        <v>50</v>
      </c>
      <c r="S1033" s="32" t="s">
        <v>49</v>
      </c>
      <c r="T1033" s="32" t="s">
        <v>0</v>
      </c>
      <c r="U1033" s="32" t="s">
        <v>46</v>
      </c>
      <c r="V1033" s="32">
        <v>1</v>
      </c>
      <c r="W1033" s="32">
        <f>SUM(_xlfn.XLOOKUP(B1033,freq!$A$2:$A$40,freq!$B$2:$B$40,0),_xlfn.XLOOKUP(C1033,freq!$A$2:$A$40,freq!$B$2:$B$40,0),_xlfn.XLOOKUP(D1033,freq!$A$2:$A$40,freq!$B$2:$B$40,0),_xlfn.XLOOKUP(E1033,freq!$A$2:$A$40,freq!$B$2:$B$40,0),_xlfn.XLOOKUP(F1033,freq!$A$2:$A$40,freq!$B$2:$B$40,0),_xlfn.XLOOKUP(G1033,freq!$A$2:$A$40,freq!$B$2:$B$40,0),_xlfn.XLOOKUP(H1033,freq!$A$2:$A$40,freq!$B$2:$B$40,0),_xlfn.XLOOKUP(I1033,freq!$A$2:$A$40,freq!$B$2:$B$40,0),_xlfn.XLOOKUP(J1033,freq!$A$2:$A$40,freq!$B$2:$B$40,0),_xlfn.XLOOKUP(K1033,freq!$A$2:$A$40,freq!$B$2:$B$40,0),_xlfn.XLOOKUP(L1033,freq!$A$2:$A$40,freq!$B$2:$B$40,0),_xlfn.XLOOKUP(M1033,freq!$A$2:$A$40,freq!$B$2:$B$40,0),_xlfn.XLOOKUP(N1033,freq!$A$2:$A$40,freq!$B$2:$B$40,0),_xlfn.XLOOKUP(O1033,freq!$A$2:$A$40,freq!$B$2:$B$40,0),_xlfn.XLOOKUP(P1033,freq!$A$2:$A$40,freq!$B$2:$B$40,0),_xlfn.XLOOKUP(Q1033,freq!$A$2:$A$40,freq!$B$2:$B$40,0),_xlfn.XLOOKUP(R1033,freq!$A$2:$A$40,freq!$B$2:$B$40,0),_xlfn.XLOOKUP(S1033,freq!$A$2:$A$40,freq!$B$2:$B$40,0),_xlfn.XLOOKUP(T1033,freq!$A$2:$A$40,freq!$B$2:$B$40,0),_xlfn.XLOOKUP(U1033,freq!$A$2:$A$40,freq!$B$2:$B$40,0),_xlfn.XLOOKUP(V1033,freq!$A$2:$A$40,freq!$B$2:$B$40,0))</f>
        <v>51.87</v>
      </c>
    </row>
    <row r="1034" spans="1:23" x14ac:dyDescent="0.35">
      <c r="A1034" s="32" t="s">
        <v>507</v>
      </c>
      <c r="B1034" s="32">
        <v>8</v>
      </c>
      <c r="C1034" s="32" t="s">
        <v>45</v>
      </c>
      <c r="D1034" s="32" t="s">
        <v>28</v>
      </c>
      <c r="E1034" s="32" t="s">
        <v>40</v>
      </c>
      <c r="F1034" s="32" t="s">
        <v>53</v>
      </c>
      <c r="G1034" s="32">
        <v>7</v>
      </c>
      <c r="H1034" s="32" t="s">
        <v>41</v>
      </c>
      <c r="I1034" s="32" t="s">
        <v>33</v>
      </c>
      <c r="J1034" s="32" t="s">
        <v>41</v>
      </c>
      <c r="K1034" s="32" t="s">
        <v>32</v>
      </c>
      <c r="L1034" s="32" t="s">
        <v>32</v>
      </c>
      <c r="M1034" s="32" t="s">
        <v>28</v>
      </c>
      <c r="N1034" s="32" t="s">
        <v>33</v>
      </c>
      <c r="O1034" s="32" t="s">
        <v>40</v>
      </c>
      <c r="P1034" s="32" t="s">
        <v>38</v>
      </c>
      <c r="Q1034" s="32" t="s">
        <v>1</v>
      </c>
      <c r="R1034" s="32" t="s">
        <v>34</v>
      </c>
      <c r="S1034" s="32" t="s">
        <v>50</v>
      </c>
      <c r="T1034" s="32">
        <v>6</v>
      </c>
      <c r="U1034" s="32" t="s">
        <v>45</v>
      </c>
      <c r="V1034" s="32" t="s">
        <v>53</v>
      </c>
      <c r="W1034" s="32">
        <f>SUM(_xlfn.XLOOKUP(B1034,freq!$A$2:$A$40,freq!$B$2:$B$40,0),_xlfn.XLOOKUP(C1034,freq!$A$2:$A$40,freq!$B$2:$B$40,0),_xlfn.XLOOKUP(D1034,freq!$A$2:$A$40,freq!$B$2:$B$40,0),_xlfn.XLOOKUP(E1034,freq!$A$2:$A$40,freq!$B$2:$B$40,0),_xlfn.XLOOKUP(F1034,freq!$A$2:$A$40,freq!$B$2:$B$40,0),_xlfn.XLOOKUP(G1034,freq!$A$2:$A$40,freq!$B$2:$B$40,0),_xlfn.XLOOKUP(H1034,freq!$A$2:$A$40,freq!$B$2:$B$40,0),_xlfn.XLOOKUP(I1034,freq!$A$2:$A$40,freq!$B$2:$B$40,0),_xlfn.XLOOKUP(J1034,freq!$A$2:$A$40,freq!$B$2:$B$40,0),_xlfn.XLOOKUP(K1034,freq!$A$2:$A$40,freq!$B$2:$B$40,0),_xlfn.XLOOKUP(L1034,freq!$A$2:$A$40,freq!$B$2:$B$40,0),_xlfn.XLOOKUP(M1034,freq!$A$2:$A$40,freq!$B$2:$B$40,0),_xlfn.XLOOKUP(N1034,freq!$A$2:$A$40,freq!$B$2:$B$40,0),_xlfn.XLOOKUP(O1034,freq!$A$2:$A$40,freq!$B$2:$B$40,0),_xlfn.XLOOKUP(P1034,freq!$A$2:$A$40,freq!$B$2:$B$40,0),_xlfn.XLOOKUP(Q1034,freq!$A$2:$A$40,freq!$B$2:$B$40,0),_xlfn.XLOOKUP(R1034,freq!$A$2:$A$40,freq!$B$2:$B$40,0),_xlfn.XLOOKUP(S1034,freq!$A$2:$A$40,freq!$B$2:$B$40,0),_xlfn.XLOOKUP(T1034,freq!$A$2:$A$40,freq!$B$2:$B$40,0),_xlfn.XLOOKUP(U1034,freq!$A$2:$A$40,freq!$B$2:$B$40,0),_xlfn.XLOOKUP(V1034,freq!$A$2:$A$40,freq!$B$2:$B$40,0))</f>
        <v>51.86999999999999</v>
      </c>
    </row>
    <row r="1035" spans="1:23" x14ac:dyDescent="0.35">
      <c r="A1035" s="32" t="s">
        <v>1274</v>
      </c>
      <c r="B1035" s="32" t="s">
        <v>41</v>
      </c>
      <c r="C1035" s="32" t="s">
        <v>43</v>
      </c>
      <c r="D1035" s="32">
        <v>9</v>
      </c>
      <c r="E1035" s="32" t="s">
        <v>41</v>
      </c>
      <c r="F1035" s="32" t="s">
        <v>43</v>
      </c>
      <c r="G1035" s="32" t="s">
        <v>49</v>
      </c>
      <c r="H1035" s="32" t="s">
        <v>1</v>
      </c>
      <c r="I1035" s="32" t="s">
        <v>37</v>
      </c>
      <c r="J1035" s="32">
        <v>6</v>
      </c>
      <c r="K1035" s="32" t="s">
        <v>3</v>
      </c>
      <c r="L1035" s="32" t="s">
        <v>43</v>
      </c>
      <c r="M1035" s="32" t="s">
        <v>35</v>
      </c>
      <c r="N1035" s="32" t="s">
        <v>46</v>
      </c>
      <c r="O1035" s="32" t="s">
        <v>0</v>
      </c>
      <c r="P1035" s="32" t="s">
        <v>35</v>
      </c>
      <c r="Q1035" s="32">
        <v>5</v>
      </c>
      <c r="R1035" s="32" t="s">
        <v>38</v>
      </c>
      <c r="S1035" s="32" t="s">
        <v>50</v>
      </c>
      <c r="T1035" s="32" t="s">
        <v>40</v>
      </c>
      <c r="U1035" s="32">
        <v>4</v>
      </c>
      <c r="V1035" s="32" t="s">
        <v>36</v>
      </c>
      <c r="W1035" s="32">
        <f>SUM(_xlfn.XLOOKUP(B1035,freq!$A$2:$A$40,freq!$B$2:$B$40,0),_xlfn.XLOOKUP(C1035,freq!$A$2:$A$40,freq!$B$2:$B$40,0),_xlfn.XLOOKUP(D1035,freq!$A$2:$A$40,freq!$B$2:$B$40,0),_xlfn.XLOOKUP(E1035,freq!$A$2:$A$40,freq!$B$2:$B$40,0),_xlfn.XLOOKUP(F1035,freq!$A$2:$A$40,freq!$B$2:$B$40,0),_xlfn.XLOOKUP(G1035,freq!$A$2:$A$40,freq!$B$2:$B$40,0),_xlfn.XLOOKUP(H1035,freq!$A$2:$A$40,freq!$B$2:$B$40,0),_xlfn.XLOOKUP(I1035,freq!$A$2:$A$40,freq!$B$2:$B$40,0),_xlfn.XLOOKUP(J1035,freq!$A$2:$A$40,freq!$B$2:$B$40,0),_xlfn.XLOOKUP(K1035,freq!$A$2:$A$40,freq!$B$2:$B$40,0),_xlfn.XLOOKUP(L1035,freq!$A$2:$A$40,freq!$B$2:$B$40,0),_xlfn.XLOOKUP(M1035,freq!$A$2:$A$40,freq!$B$2:$B$40,0),_xlfn.XLOOKUP(N1035,freq!$A$2:$A$40,freq!$B$2:$B$40,0),_xlfn.XLOOKUP(O1035,freq!$A$2:$A$40,freq!$B$2:$B$40,0),_xlfn.XLOOKUP(P1035,freq!$A$2:$A$40,freq!$B$2:$B$40,0),_xlfn.XLOOKUP(Q1035,freq!$A$2:$A$40,freq!$B$2:$B$40,0),_xlfn.XLOOKUP(R1035,freq!$A$2:$A$40,freq!$B$2:$B$40,0),_xlfn.XLOOKUP(S1035,freq!$A$2:$A$40,freq!$B$2:$B$40,0),_xlfn.XLOOKUP(T1035,freq!$A$2:$A$40,freq!$B$2:$B$40,0),_xlfn.XLOOKUP(U1035,freq!$A$2:$A$40,freq!$B$2:$B$40,0),_xlfn.XLOOKUP(V1035,freq!$A$2:$A$40,freq!$B$2:$B$40,0))</f>
        <v>51.86</v>
      </c>
    </row>
    <row r="1036" spans="1:23" x14ac:dyDescent="0.35">
      <c r="A1036" s="32" t="s">
        <v>848</v>
      </c>
      <c r="B1036" s="32" t="s">
        <v>50</v>
      </c>
      <c r="C1036" s="32" t="s">
        <v>34</v>
      </c>
      <c r="D1036" s="32" t="s">
        <v>33</v>
      </c>
      <c r="E1036" s="32">
        <v>2</v>
      </c>
      <c r="F1036" s="32">
        <v>3</v>
      </c>
      <c r="G1036" s="32" t="s">
        <v>1</v>
      </c>
      <c r="H1036" s="32" t="s">
        <v>35</v>
      </c>
      <c r="I1036" s="32" t="s">
        <v>46</v>
      </c>
      <c r="J1036" s="32" t="s">
        <v>44</v>
      </c>
      <c r="K1036" s="32" t="s">
        <v>46</v>
      </c>
      <c r="L1036" s="32">
        <v>7</v>
      </c>
      <c r="M1036" s="32" t="s">
        <v>38</v>
      </c>
      <c r="N1036" s="32">
        <v>8</v>
      </c>
      <c r="O1036" s="32" t="s">
        <v>28</v>
      </c>
      <c r="P1036" s="32" t="s">
        <v>2</v>
      </c>
      <c r="Q1036" s="32" t="s">
        <v>48</v>
      </c>
      <c r="R1036" s="32" t="s">
        <v>58</v>
      </c>
      <c r="S1036" s="32">
        <v>6</v>
      </c>
      <c r="T1036" s="32" t="s">
        <v>0</v>
      </c>
      <c r="U1036" s="32" t="s">
        <v>42</v>
      </c>
      <c r="V1036" s="32" t="s">
        <v>33</v>
      </c>
      <c r="W1036" s="32">
        <f>SUM(_xlfn.XLOOKUP(B1036,freq!$A$2:$A$40,freq!$B$2:$B$40,0),_xlfn.XLOOKUP(C1036,freq!$A$2:$A$40,freq!$B$2:$B$40,0),_xlfn.XLOOKUP(D1036,freq!$A$2:$A$40,freq!$B$2:$B$40,0),_xlfn.XLOOKUP(E1036,freq!$A$2:$A$40,freq!$B$2:$B$40,0),_xlfn.XLOOKUP(F1036,freq!$A$2:$A$40,freq!$B$2:$B$40,0),_xlfn.XLOOKUP(G1036,freq!$A$2:$A$40,freq!$B$2:$B$40,0),_xlfn.XLOOKUP(H1036,freq!$A$2:$A$40,freq!$B$2:$B$40,0),_xlfn.XLOOKUP(I1036,freq!$A$2:$A$40,freq!$B$2:$B$40,0),_xlfn.XLOOKUP(J1036,freq!$A$2:$A$40,freq!$B$2:$B$40,0),_xlfn.XLOOKUP(K1036,freq!$A$2:$A$40,freq!$B$2:$B$40,0),_xlfn.XLOOKUP(L1036,freq!$A$2:$A$40,freq!$B$2:$B$40,0),_xlfn.XLOOKUP(M1036,freq!$A$2:$A$40,freq!$B$2:$B$40,0),_xlfn.XLOOKUP(N1036,freq!$A$2:$A$40,freq!$B$2:$B$40,0),_xlfn.XLOOKUP(O1036,freq!$A$2:$A$40,freq!$B$2:$B$40,0),_xlfn.XLOOKUP(P1036,freq!$A$2:$A$40,freq!$B$2:$B$40,0),_xlfn.XLOOKUP(Q1036,freq!$A$2:$A$40,freq!$B$2:$B$40,0),_xlfn.XLOOKUP(R1036,freq!$A$2:$A$40,freq!$B$2:$B$40,0),_xlfn.XLOOKUP(S1036,freq!$A$2:$A$40,freq!$B$2:$B$40,0),_xlfn.XLOOKUP(T1036,freq!$A$2:$A$40,freq!$B$2:$B$40,0),_xlfn.XLOOKUP(U1036,freq!$A$2:$A$40,freq!$B$2:$B$40,0),_xlfn.XLOOKUP(V1036,freq!$A$2:$A$40,freq!$B$2:$B$40,0))</f>
        <v>51.820000000000007</v>
      </c>
    </row>
    <row r="1037" spans="1:23" x14ac:dyDescent="0.35">
      <c r="A1037" s="32" t="s">
        <v>844</v>
      </c>
      <c r="B1037" s="32">
        <v>5</v>
      </c>
      <c r="C1037" s="32">
        <v>4</v>
      </c>
      <c r="D1037" s="32">
        <v>3</v>
      </c>
      <c r="E1037" s="32" t="s">
        <v>35</v>
      </c>
      <c r="F1037" s="32" t="s">
        <v>48</v>
      </c>
      <c r="G1037" s="32" t="s">
        <v>40</v>
      </c>
      <c r="H1037" s="32" t="s">
        <v>41</v>
      </c>
      <c r="I1037" s="32" t="s">
        <v>37</v>
      </c>
      <c r="J1037" s="32">
        <v>3</v>
      </c>
      <c r="K1037" s="32" t="s">
        <v>3</v>
      </c>
      <c r="L1037" s="32" t="s">
        <v>48</v>
      </c>
      <c r="M1037" s="32" t="s">
        <v>43</v>
      </c>
      <c r="N1037" s="32" t="s">
        <v>50</v>
      </c>
      <c r="O1037" s="32">
        <v>1</v>
      </c>
      <c r="P1037" s="32" t="s">
        <v>56</v>
      </c>
      <c r="Q1037" s="32" t="s">
        <v>36</v>
      </c>
      <c r="R1037" s="32" t="s">
        <v>28</v>
      </c>
      <c r="S1037" s="32" t="s">
        <v>40</v>
      </c>
      <c r="T1037" s="32" t="s">
        <v>36</v>
      </c>
      <c r="U1037" s="32" t="s">
        <v>59</v>
      </c>
      <c r="V1037" s="32" t="s">
        <v>34</v>
      </c>
      <c r="W1037" s="32">
        <f>SUM(_xlfn.XLOOKUP(B1037,freq!$A$2:$A$40,freq!$B$2:$B$40,0),_xlfn.XLOOKUP(C1037,freq!$A$2:$A$40,freq!$B$2:$B$40,0),_xlfn.XLOOKUP(D1037,freq!$A$2:$A$40,freq!$B$2:$B$40,0),_xlfn.XLOOKUP(E1037,freq!$A$2:$A$40,freq!$B$2:$B$40,0),_xlfn.XLOOKUP(F1037,freq!$A$2:$A$40,freq!$B$2:$B$40,0),_xlfn.XLOOKUP(G1037,freq!$A$2:$A$40,freq!$B$2:$B$40,0),_xlfn.XLOOKUP(H1037,freq!$A$2:$A$40,freq!$B$2:$B$40,0),_xlfn.XLOOKUP(I1037,freq!$A$2:$A$40,freq!$B$2:$B$40,0),_xlfn.XLOOKUP(J1037,freq!$A$2:$A$40,freq!$B$2:$B$40,0),_xlfn.XLOOKUP(K1037,freq!$A$2:$A$40,freq!$B$2:$B$40,0),_xlfn.XLOOKUP(L1037,freq!$A$2:$A$40,freq!$B$2:$B$40,0),_xlfn.XLOOKUP(M1037,freq!$A$2:$A$40,freq!$B$2:$B$40,0),_xlfn.XLOOKUP(N1037,freq!$A$2:$A$40,freq!$B$2:$B$40,0),_xlfn.XLOOKUP(O1037,freq!$A$2:$A$40,freq!$B$2:$B$40,0),_xlfn.XLOOKUP(P1037,freq!$A$2:$A$40,freq!$B$2:$B$40,0),_xlfn.XLOOKUP(Q1037,freq!$A$2:$A$40,freq!$B$2:$B$40,0),_xlfn.XLOOKUP(R1037,freq!$A$2:$A$40,freq!$B$2:$B$40,0),_xlfn.XLOOKUP(S1037,freq!$A$2:$A$40,freq!$B$2:$B$40,0),_xlfn.XLOOKUP(T1037,freq!$A$2:$A$40,freq!$B$2:$B$40,0),_xlfn.XLOOKUP(U1037,freq!$A$2:$A$40,freq!$B$2:$B$40,0),_xlfn.XLOOKUP(V1037,freq!$A$2:$A$40,freq!$B$2:$B$40,0))</f>
        <v>51.81</v>
      </c>
    </row>
    <row r="1038" spans="1:23" x14ac:dyDescent="0.35">
      <c r="A1038" s="32" t="s">
        <v>1508</v>
      </c>
      <c r="B1038" s="32" t="s">
        <v>29</v>
      </c>
      <c r="C1038" s="32" t="s">
        <v>34</v>
      </c>
      <c r="D1038" s="32">
        <v>4</v>
      </c>
      <c r="E1038" s="32" t="s">
        <v>42</v>
      </c>
      <c r="F1038" s="32" t="s">
        <v>29</v>
      </c>
      <c r="G1038" s="32" t="s">
        <v>56</v>
      </c>
      <c r="H1038" s="32" t="s">
        <v>28</v>
      </c>
      <c r="I1038" s="32">
        <v>4</v>
      </c>
      <c r="J1038" s="32" t="s">
        <v>49</v>
      </c>
      <c r="K1038" s="32" t="s">
        <v>3</v>
      </c>
      <c r="L1038" s="32" t="s">
        <v>2</v>
      </c>
      <c r="M1038" s="32" t="s">
        <v>53</v>
      </c>
      <c r="N1038" s="32">
        <v>8</v>
      </c>
      <c r="O1038" s="32" t="s">
        <v>30</v>
      </c>
      <c r="P1038" s="32" t="s">
        <v>43</v>
      </c>
      <c r="Q1038" s="32" t="s">
        <v>49</v>
      </c>
      <c r="R1038" s="32" t="s">
        <v>45</v>
      </c>
      <c r="S1038" s="32">
        <v>4</v>
      </c>
      <c r="T1038" s="32" t="s">
        <v>30</v>
      </c>
      <c r="U1038" s="32" t="s">
        <v>1</v>
      </c>
      <c r="V1038" s="32" t="s">
        <v>29</v>
      </c>
      <c r="W1038" s="32">
        <f>SUM(_xlfn.XLOOKUP(B1038,freq!$A$2:$A$40,freq!$B$2:$B$40,0),_xlfn.XLOOKUP(C1038,freq!$A$2:$A$40,freq!$B$2:$B$40,0),_xlfn.XLOOKUP(D1038,freq!$A$2:$A$40,freq!$B$2:$B$40,0),_xlfn.XLOOKUP(E1038,freq!$A$2:$A$40,freq!$B$2:$B$40,0),_xlfn.XLOOKUP(F1038,freq!$A$2:$A$40,freq!$B$2:$B$40,0),_xlfn.XLOOKUP(G1038,freq!$A$2:$A$40,freq!$B$2:$B$40,0),_xlfn.XLOOKUP(H1038,freq!$A$2:$A$40,freq!$B$2:$B$40,0),_xlfn.XLOOKUP(I1038,freq!$A$2:$A$40,freq!$B$2:$B$40,0),_xlfn.XLOOKUP(J1038,freq!$A$2:$A$40,freq!$B$2:$B$40,0),_xlfn.XLOOKUP(K1038,freq!$A$2:$A$40,freq!$B$2:$B$40,0),_xlfn.XLOOKUP(L1038,freq!$A$2:$A$40,freq!$B$2:$B$40,0),_xlfn.XLOOKUP(M1038,freq!$A$2:$A$40,freq!$B$2:$B$40,0),_xlfn.XLOOKUP(N1038,freq!$A$2:$A$40,freq!$B$2:$B$40,0),_xlfn.XLOOKUP(O1038,freq!$A$2:$A$40,freq!$B$2:$B$40,0),_xlfn.XLOOKUP(P1038,freq!$A$2:$A$40,freq!$B$2:$B$40,0),_xlfn.XLOOKUP(Q1038,freq!$A$2:$A$40,freq!$B$2:$B$40,0),_xlfn.XLOOKUP(R1038,freq!$A$2:$A$40,freq!$B$2:$B$40,0),_xlfn.XLOOKUP(S1038,freq!$A$2:$A$40,freq!$B$2:$B$40,0),_xlfn.XLOOKUP(T1038,freq!$A$2:$A$40,freq!$B$2:$B$40,0),_xlfn.XLOOKUP(U1038,freq!$A$2:$A$40,freq!$B$2:$B$40,0),_xlfn.XLOOKUP(V1038,freq!$A$2:$A$40,freq!$B$2:$B$40,0))</f>
        <v>51.81</v>
      </c>
    </row>
    <row r="1039" spans="1:23" x14ac:dyDescent="0.35">
      <c r="A1039" s="32" t="s">
        <v>179</v>
      </c>
      <c r="B1039" s="32" t="s">
        <v>46</v>
      </c>
      <c r="C1039" s="32" t="s">
        <v>34</v>
      </c>
      <c r="D1039" s="32" t="s">
        <v>1</v>
      </c>
      <c r="E1039" s="32" t="s">
        <v>32</v>
      </c>
      <c r="F1039" s="32" t="s">
        <v>33</v>
      </c>
      <c r="G1039" s="32" t="s">
        <v>59</v>
      </c>
      <c r="H1039" s="32" t="s">
        <v>37</v>
      </c>
      <c r="I1039" s="32" t="s">
        <v>32</v>
      </c>
      <c r="J1039" s="32" t="s">
        <v>30</v>
      </c>
      <c r="K1039" s="32">
        <v>8</v>
      </c>
      <c r="L1039" s="32">
        <v>1</v>
      </c>
      <c r="M1039" s="32" t="s">
        <v>43</v>
      </c>
      <c r="N1039" s="32" t="s">
        <v>41</v>
      </c>
      <c r="O1039" s="32" t="s">
        <v>32</v>
      </c>
      <c r="P1039" s="32" t="s">
        <v>38</v>
      </c>
      <c r="Q1039" s="32" t="s">
        <v>44</v>
      </c>
      <c r="R1039" s="32">
        <v>7</v>
      </c>
      <c r="S1039" s="32" t="s">
        <v>49</v>
      </c>
      <c r="T1039" s="32" t="s">
        <v>41</v>
      </c>
      <c r="U1039" s="32" t="s">
        <v>35</v>
      </c>
      <c r="V1039" s="32" t="s">
        <v>53</v>
      </c>
      <c r="W1039" s="32">
        <f>SUM(_xlfn.XLOOKUP(B1039,freq!$A$2:$A$40,freq!$B$2:$B$40,0),_xlfn.XLOOKUP(C1039,freq!$A$2:$A$40,freq!$B$2:$B$40,0),_xlfn.XLOOKUP(D1039,freq!$A$2:$A$40,freq!$B$2:$B$40,0),_xlfn.XLOOKUP(E1039,freq!$A$2:$A$40,freq!$B$2:$B$40,0),_xlfn.XLOOKUP(F1039,freq!$A$2:$A$40,freq!$B$2:$B$40,0),_xlfn.XLOOKUP(G1039,freq!$A$2:$A$40,freq!$B$2:$B$40,0),_xlfn.XLOOKUP(H1039,freq!$A$2:$A$40,freq!$B$2:$B$40,0),_xlfn.XLOOKUP(I1039,freq!$A$2:$A$40,freq!$B$2:$B$40,0),_xlfn.XLOOKUP(J1039,freq!$A$2:$A$40,freq!$B$2:$B$40,0),_xlfn.XLOOKUP(K1039,freq!$A$2:$A$40,freq!$B$2:$B$40,0),_xlfn.XLOOKUP(L1039,freq!$A$2:$A$40,freq!$B$2:$B$40,0),_xlfn.XLOOKUP(M1039,freq!$A$2:$A$40,freq!$B$2:$B$40,0),_xlfn.XLOOKUP(N1039,freq!$A$2:$A$40,freq!$B$2:$B$40,0),_xlfn.XLOOKUP(O1039,freq!$A$2:$A$40,freq!$B$2:$B$40,0),_xlfn.XLOOKUP(P1039,freq!$A$2:$A$40,freq!$B$2:$B$40,0),_xlfn.XLOOKUP(Q1039,freq!$A$2:$A$40,freq!$B$2:$B$40,0),_xlfn.XLOOKUP(R1039,freq!$A$2:$A$40,freq!$B$2:$B$40,0),_xlfn.XLOOKUP(S1039,freq!$A$2:$A$40,freq!$B$2:$B$40,0),_xlfn.XLOOKUP(T1039,freq!$A$2:$A$40,freq!$B$2:$B$40,0),_xlfn.XLOOKUP(U1039,freq!$A$2:$A$40,freq!$B$2:$B$40,0),_xlfn.XLOOKUP(V1039,freq!$A$2:$A$40,freq!$B$2:$B$40,0))</f>
        <v>51.799999999999983</v>
      </c>
    </row>
    <row r="1040" spans="1:23" x14ac:dyDescent="0.35">
      <c r="A1040" s="32" t="s">
        <v>1184</v>
      </c>
      <c r="B1040" s="32">
        <v>7</v>
      </c>
      <c r="C1040" s="32" t="s">
        <v>41</v>
      </c>
      <c r="D1040" s="32" t="s">
        <v>2</v>
      </c>
      <c r="E1040" s="32" t="s">
        <v>59</v>
      </c>
      <c r="F1040" s="32" t="s">
        <v>36</v>
      </c>
      <c r="G1040" s="32" t="s">
        <v>50</v>
      </c>
      <c r="H1040" s="32" t="s">
        <v>1</v>
      </c>
      <c r="I1040" s="32" t="s">
        <v>4</v>
      </c>
      <c r="J1040" s="32">
        <v>3</v>
      </c>
      <c r="K1040" s="32" t="s">
        <v>59</v>
      </c>
      <c r="L1040" s="32" t="s">
        <v>44</v>
      </c>
      <c r="M1040" s="32" t="s">
        <v>30</v>
      </c>
      <c r="N1040" s="32" t="s">
        <v>40</v>
      </c>
      <c r="O1040" s="32" t="s">
        <v>36</v>
      </c>
      <c r="P1040" s="32">
        <v>1</v>
      </c>
      <c r="Q1040" s="32">
        <v>4</v>
      </c>
      <c r="R1040" s="32" t="s">
        <v>2</v>
      </c>
      <c r="S1040" s="32" t="s">
        <v>46</v>
      </c>
      <c r="T1040" s="32" t="s">
        <v>41</v>
      </c>
      <c r="U1040" s="32">
        <v>6</v>
      </c>
      <c r="V1040" s="32" t="s">
        <v>34</v>
      </c>
      <c r="W1040" s="32">
        <f>SUM(_xlfn.XLOOKUP(B1040,freq!$A$2:$A$40,freq!$B$2:$B$40,0),_xlfn.XLOOKUP(C1040,freq!$A$2:$A$40,freq!$B$2:$B$40,0),_xlfn.XLOOKUP(D1040,freq!$A$2:$A$40,freq!$B$2:$B$40,0),_xlfn.XLOOKUP(E1040,freq!$A$2:$A$40,freq!$B$2:$B$40,0),_xlfn.XLOOKUP(F1040,freq!$A$2:$A$40,freq!$B$2:$B$40,0),_xlfn.XLOOKUP(G1040,freq!$A$2:$A$40,freq!$B$2:$B$40,0),_xlfn.XLOOKUP(H1040,freq!$A$2:$A$40,freq!$B$2:$B$40,0),_xlfn.XLOOKUP(I1040,freq!$A$2:$A$40,freq!$B$2:$B$40,0),_xlfn.XLOOKUP(J1040,freq!$A$2:$A$40,freq!$B$2:$B$40,0),_xlfn.XLOOKUP(K1040,freq!$A$2:$A$40,freq!$B$2:$B$40,0),_xlfn.XLOOKUP(L1040,freq!$A$2:$A$40,freq!$B$2:$B$40,0),_xlfn.XLOOKUP(M1040,freq!$A$2:$A$40,freq!$B$2:$B$40,0),_xlfn.XLOOKUP(N1040,freq!$A$2:$A$40,freq!$B$2:$B$40,0),_xlfn.XLOOKUP(O1040,freq!$A$2:$A$40,freq!$B$2:$B$40,0),_xlfn.XLOOKUP(P1040,freq!$A$2:$A$40,freq!$B$2:$B$40,0),_xlfn.XLOOKUP(Q1040,freq!$A$2:$A$40,freq!$B$2:$B$40,0),_xlfn.XLOOKUP(R1040,freq!$A$2:$A$40,freq!$B$2:$B$40,0),_xlfn.XLOOKUP(S1040,freq!$A$2:$A$40,freq!$B$2:$B$40,0),_xlfn.XLOOKUP(T1040,freq!$A$2:$A$40,freq!$B$2:$B$40,0),_xlfn.XLOOKUP(U1040,freq!$A$2:$A$40,freq!$B$2:$B$40,0),_xlfn.XLOOKUP(V1040,freq!$A$2:$A$40,freq!$B$2:$B$40,0))</f>
        <v>51.79</v>
      </c>
    </row>
    <row r="1041" spans="1:23" x14ac:dyDescent="0.35">
      <c r="A1041" s="32" t="s">
        <v>1137</v>
      </c>
      <c r="B1041" s="32">
        <v>3</v>
      </c>
      <c r="C1041" s="32" t="s">
        <v>35</v>
      </c>
      <c r="D1041" s="32" t="s">
        <v>30</v>
      </c>
      <c r="E1041" s="32" t="s">
        <v>35</v>
      </c>
      <c r="F1041" s="32" t="s">
        <v>53</v>
      </c>
      <c r="G1041" s="32" t="s">
        <v>28</v>
      </c>
      <c r="H1041" s="32" t="s">
        <v>48</v>
      </c>
      <c r="I1041" s="32" t="s">
        <v>29</v>
      </c>
      <c r="J1041" s="32" t="s">
        <v>29</v>
      </c>
      <c r="K1041" s="32" t="s">
        <v>43</v>
      </c>
      <c r="L1041" s="32" t="s">
        <v>34</v>
      </c>
      <c r="M1041" s="32" t="s">
        <v>42</v>
      </c>
      <c r="N1041" s="32">
        <v>3</v>
      </c>
      <c r="O1041" s="32" t="s">
        <v>49</v>
      </c>
      <c r="P1041" s="32" t="s">
        <v>1</v>
      </c>
      <c r="Q1041" s="32">
        <v>8</v>
      </c>
      <c r="R1041" s="32" t="s">
        <v>31</v>
      </c>
      <c r="S1041" s="32" t="s">
        <v>56</v>
      </c>
      <c r="T1041" s="32">
        <v>5</v>
      </c>
      <c r="U1041" s="32" t="s">
        <v>49</v>
      </c>
      <c r="V1041" s="32">
        <v>3</v>
      </c>
      <c r="W1041" s="32">
        <f>SUM(_xlfn.XLOOKUP(B1041,freq!$A$2:$A$40,freq!$B$2:$B$40,0),_xlfn.XLOOKUP(C1041,freq!$A$2:$A$40,freq!$B$2:$B$40,0),_xlfn.XLOOKUP(D1041,freq!$A$2:$A$40,freq!$B$2:$B$40,0),_xlfn.XLOOKUP(E1041,freq!$A$2:$A$40,freq!$B$2:$B$40,0),_xlfn.XLOOKUP(F1041,freq!$A$2:$A$40,freq!$B$2:$B$40,0),_xlfn.XLOOKUP(G1041,freq!$A$2:$A$40,freq!$B$2:$B$40,0),_xlfn.XLOOKUP(H1041,freq!$A$2:$A$40,freq!$B$2:$B$40,0),_xlfn.XLOOKUP(I1041,freq!$A$2:$A$40,freq!$B$2:$B$40,0),_xlfn.XLOOKUP(J1041,freq!$A$2:$A$40,freq!$B$2:$B$40,0),_xlfn.XLOOKUP(K1041,freq!$A$2:$A$40,freq!$B$2:$B$40,0),_xlfn.XLOOKUP(L1041,freq!$A$2:$A$40,freq!$B$2:$B$40,0),_xlfn.XLOOKUP(M1041,freq!$A$2:$A$40,freq!$B$2:$B$40,0),_xlfn.XLOOKUP(N1041,freq!$A$2:$A$40,freq!$B$2:$B$40,0),_xlfn.XLOOKUP(O1041,freq!$A$2:$A$40,freq!$B$2:$B$40,0),_xlfn.XLOOKUP(P1041,freq!$A$2:$A$40,freq!$B$2:$B$40,0),_xlfn.XLOOKUP(Q1041,freq!$A$2:$A$40,freq!$B$2:$B$40,0),_xlfn.XLOOKUP(R1041,freq!$A$2:$A$40,freq!$B$2:$B$40,0),_xlfn.XLOOKUP(S1041,freq!$A$2:$A$40,freq!$B$2:$B$40,0),_xlfn.XLOOKUP(T1041,freq!$A$2:$A$40,freq!$B$2:$B$40,0),_xlfn.XLOOKUP(U1041,freq!$A$2:$A$40,freq!$B$2:$B$40,0),_xlfn.XLOOKUP(V1041,freq!$A$2:$A$40,freq!$B$2:$B$40,0))</f>
        <v>51.75</v>
      </c>
    </row>
    <row r="1042" spans="1:23" x14ac:dyDescent="0.35">
      <c r="A1042" s="32" t="s">
        <v>1334</v>
      </c>
      <c r="B1042" s="32" t="s">
        <v>49</v>
      </c>
      <c r="C1042" s="32" t="s">
        <v>56</v>
      </c>
      <c r="D1042" s="32" t="s">
        <v>42</v>
      </c>
      <c r="E1042" s="32" t="s">
        <v>36</v>
      </c>
      <c r="F1042" s="32">
        <v>2</v>
      </c>
      <c r="G1042" s="32">
        <v>9</v>
      </c>
      <c r="H1042" s="32" t="s">
        <v>34</v>
      </c>
      <c r="I1042" s="32">
        <v>8</v>
      </c>
      <c r="J1042" s="32">
        <v>0</v>
      </c>
      <c r="K1042" s="32" t="s">
        <v>59</v>
      </c>
      <c r="L1042" s="32" t="s">
        <v>37</v>
      </c>
      <c r="M1042" s="32" t="s">
        <v>53</v>
      </c>
      <c r="N1042" s="32" t="s">
        <v>31</v>
      </c>
      <c r="O1042" s="32" t="s">
        <v>45</v>
      </c>
      <c r="P1042" s="32" t="s">
        <v>53</v>
      </c>
      <c r="Q1042" s="32" t="s">
        <v>3</v>
      </c>
      <c r="R1042" s="32">
        <v>1</v>
      </c>
      <c r="S1042" s="32" t="s">
        <v>38</v>
      </c>
      <c r="T1042" s="32" t="s">
        <v>50</v>
      </c>
      <c r="U1042" s="32" t="s">
        <v>32</v>
      </c>
      <c r="V1042" s="32" t="s">
        <v>33</v>
      </c>
      <c r="W1042" s="32">
        <f>SUM(_xlfn.XLOOKUP(B1042,freq!$A$2:$A$40,freq!$B$2:$B$40,0),_xlfn.XLOOKUP(C1042,freq!$A$2:$A$40,freq!$B$2:$B$40,0),_xlfn.XLOOKUP(D1042,freq!$A$2:$A$40,freq!$B$2:$B$40,0),_xlfn.XLOOKUP(E1042,freq!$A$2:$A$40,freq!$B$2:$B$40,0),_xlfn.XLOOKUP(F1042,freq!$A$2:$A$40,freq!$B$2:$B$40,0),_xlfn.XLOOKUP(G1042,freq!$A$2:$A$40,freq!$B$2:$B$40,0),_xlfn.XLOOKUP(H1042,freq!$A$2:$A$40,freq!$B$2:$B$40,0),_xlfn.XLOOKUP(I1042,freq!$A$2:$A$40,freq!$B$2:$B$40,0),_xlfn.XLOOKUP(J1042,freq!$A$2:$A$40,freq!$B$2:$B$40,0),_xlfn.XLOOKUP(K1042,freq!$A$2:$A$40,freq!$B$2:$B$40,0),_xlfn.XLOOKUP(L1042,freq!$A$2:$A$40,freq!$B$2:$B$40,0),_xlfn.XLOOKUP(M1042,freq!$A$2:$A$40,freq!$B$2:$B$40,0),_xlfn.XLOOKUP(N1042,freq!$A$2:$A$40,freq!$B$2:$B$40,0),_xlfn.XLOOKUP(O1042,freq!$A$2:$A$40,freq!$B$2:$B$40,0),_xlfn.XLOOKUP(P1042,freq!$A$2:$A$40,freq!$B$2:$B$40,0),_xlfn.XLOOKUP(Q1042,freq!$A$2:$A$40,freq!$B$2:$B$40,0),_xlfn.XLOOKUP(R1042,freq!$A$2:$A$40,freq!$B$2:$B$40,0),_xlfn.XLOOKUP(S1042,freq!$A$2:$A$40,freq!$B$2:$B$40,0),_xlfn.XLOOKUP(T1042,freq!$A$2:$A$40,freq!$B$2:$B$40,0),_xlfn.XLOOKUP(U1042,freq!$A$2:$A$40,freq!$B$2:$B$40,0),_xlfn.XLOOKUP(V1042,freq!$A$2:$A$40,freq!$B$2:$B$40,0))</f>
        <v>51.75</v>
      </c>
    </row>
    <row r="1043" spans="1:23" x14ac:dyDescent="0.35">
      <c r="A1043" s="32" t="s">
        <v>417</v>
      </c>
      <c r="B1043" s="32" t="s">
        <v>41</v>
      </c>
      <c r="C1043" s="32" t="s">
        <v>38</v>
      </c>
      <c r="D1043" s="32">
        <v>5</v>
      </c>
      <c r="E1043" s="32" t="s">
        <v>44</v>
      </c>
      <c r="F1043" s="32" t="s">
        <v>56</v>
      </c>
      <c r="G1043" s="32" t="s">
        <v>43</v>
      </c>
      <c r="H1043" s="32" t="s">
        <v>41</v>
      </c>
      <c r="I1043" s="32" t="s">
        <v>48</v>
      </c>
      <c r="J1043" s="32" t="s">
        <v>38</v>
      </c>
      <c r="K1043" s="32" t="s">
        <v>32</v>
      </c>
      <c r="L1043" s="32">
        <v>6</v>
      </c>
      <c r="M1043" s="32" t="s">
        <v>34</v>
      </c>
      <c r="N1043" s="32">
        <v>8</v>
      </c>
      <c r="O1043" s="32" t="s">
        <v>36</v>
      </c>
      <c r="P1043" s="32" t="s">
        <v>37</v>
      </c>
      <c r="Q1043" s="32" t="s">
        <v>48</v>
      </c>
      <c r="R1043" s="32" t="s">
        <v>42</v>
      </c>
      <c r="S1043" s="32" t="s">
        <v>58</v>
      </c>
      <c r="T1043" s="32">
        <v>7</v>
      </c>
      <c r="U1043" s="32" t="s">
        <v>30</v>
      </c>
      <c r="V1043" s="32" t="s">
        <v>31</v>
      </c>
      <c r="W1043" s="32">
        <f>SUM(_xlfn.XLOOKUP(B1043,freq!$A$2:$A$40,freq!$B$2:$B$40,0),_xlfn.XLOOKUP(C1043,freq!$A$2:$A$40,freq!$B$2:$B$40,0),_xlfn.XLOOKUP(D1043,freq!$A$2:$A$40,freq!$B$2:$B$40,0),_xlfn.XLOOKUP(E1043,freq!$A$2:$A$40,freq!$B$2:$B$40,0),_xlfn.XLOOKUP(F1043,freq!$A$2:$A$40,freq!$B$2:$B$40,0),_xlfn.XLOOKUP(G1043,freq!$A$2:$A$40,freq!$B$2:$B$40,0),_xlfn.XLOOKUP(H1043,freq!$A$2:$A$40,freq!$B$2:$B$40,0),_xlfn.XLOOKUP(I1043,freq!$A$2:$A$40,freq!$B$2:$B$40,0),_xlfn.XLOOKUP(J1043,freq!$A$2:$A$40,freq!$B$2:$B$40,0),_xlfn.XLOOKUP(K1043,freq!$A$2:$A$40,freq!$B$2:$B$40,0),_xlfn.XLOOKUP(L1043,freq!$A$2:$A$40,freq!$B$2:$B$40,0),_xlfn.XLOOKUP(M1043,freq!$A$2:$A$40,freq!$B$2:$B$40,0),_xlfn.XLOOKUP(N1043,freq!$A$2:$A$40,freq!$B$2:$B$40,0),_xlfn.XLOOKUP(O1043,freq!$A$2:$A$40,freq!$B$2:$B$40,0),_xlfn.XLOOKUP(P1043,freq!$A$2:$A$40,freq!$B$2:$B$40,0),_xlfn.XLOOKUP(Q1043,freq!$A$2:$A$40,freq!$B$2:$B$40,0),_xlfn.XLOOKUP(R1043,freq!$A$2:$A$40,freq!$B$2:$B$40,0),_xlfn.XLOOKUP(S1043,freq!$A$2:$A$40,freq!$B$2:$B$40,0),_xlfn.XLOOKUP(T1043,freq!$A$2:$A$40,freq!$B$2:$B$40,0),_xlfn.XLOOKUP(U1043,freq!$A$2:$A$40,freq!$B$2:$B$40,0),_xlfn.XLOOKUP(V1043,freq!$A$2:$A$40,freq!$B$2:$B$40,0))</f>
        <v>51.730000000000004</v>
      </c>
    </row>
    <row r="1044" spans="1:23" x14ac:dyDescent="0.35">
      <c r="A1044" s="32" t="s">
        <v>206</v>
      </c>
      <c r="B1044" s="32" t="s">
        <v>43</v>
      </c>
      <c r="C1044" s="32" t="s">
        <v>59</v>
      </c>
      <c r="D1044" s="32" t="s">
        <v>58</v>
      </c>
      <c r="E1044" s="32">
        <v>8</v>
      </c>
      <c r="F1044" s="32">
        <v>8</v>
      </c>
      <c r="G1044" s="32">
        <v>6</v>
      </c>
      <c r="H1044" s="32" t="s">
        <v>4</v>
      </c>
      <c r="I1044" s="32" t="s">
        <v>31</v>
      </c>
      <c r="J1044" s="32">
        <v>4</v>
      </c>
      <c r="K1044" s="32" t="s">
        <v>48</v>
      </c>
      <c r="L1044" s="32" t="s">
        <v>41</v>
      </c>
      <c r="M1044" s="32">
        <v>7</v>
      </c>
      <c r="N1044" s="32" t="s">
        <v>32</v>
      </c>
      <c r="O1044" s="32">
        <v>3</v>
      </c>
      <c r="P1044" s="32" t="s">
        <v>2</v>
      </c>
      <c r="Q1044" s="32" t="s">
        <v>56</v>
      </c>
      <c r="R1044" s="32" t="s">
        <v>59</v>
      </c>
      <c r="S1044" s="32" t="s">
        <v>53</v>
      </c>
      <c r="T1044" s="32" t="s">
        <v>0</v>
      </c>
      <c r="U1044" s="32" t="s">
        <v>41</v>
      </c>
      <c r="V1044" s="32" t="s">
        <v>2</v>
      </c>
      <c r="W1044" s="32">
        <f>SUM(_xlfn.XLOOKUP(B1044,freq!$A$2:$A$40,freq!$B$2:$B$40,0),_xlfn.XLOOKUP(C1044,freq!$A$2:$A$40,freq!$B$2:$B$40,0),_xlfn.XLOOKUP(D1044,freq!$A$2:$A$40,freq!$B$2:$B$40,0),_xlfn.XLOOKUP(E1044,freq!$A$2:$A$40,freq!$B$2:$B$40,0),_xlfn.XLOOKUP(F1044,freq!$A$2:$A$40,freq!$B$2:$B$40,0),_xlfn.XLOOKUP(G1044,freq!$A$2:$A$40,freq!$B$2:$B$40,0),_xlfn.XLOOKUP(H1044,freq!$A$2:$A$40,freq!$B$2:$B$40,0),_xlfn.XLOOKUP(I1044,freq!$A$2:$A$40,freq!$B$2:$B$40,0),_xlfn.XLOOKUP(J1044,freq!$A$2:$A$40,freq!$B$2:$B$40,0),_xlfn.XLOOKUP(K1044,freq!$A$2:$A$40,freq!$B$2:$B$40,0),_xlfn.XLOOKUP(L1044,freq!$A$2:$A$40,freq!$B$2:$B$40,0),_xlfn.XLOOKUP(M1044,freq!$A$2:$A$40,freq!$B$2:$B$40,0),_xlfn.XLOOKUP(N1044,freq!$A$2:$A$40,freq!$B$2:$B$40,0),_xlfn.XLOOKUP(O1044,freq!$A$2:$A$40,freq!$B$2:$B$40,0),_xlfn.XLOOKUP(P1044,freq!$A$2:$A$40,freq!$B$2:$B$40,0),_xlfn.XLOOKUP(Q1044,freq!$A$2:$A$40,freq!$B$2:$B$40,0),_xlfn.XLOOKUP(R1044,freq!$A$2:$A$40,freq!$B$2:$B$40,0),_xlfn.XLOOKUP(S1044,freq!$A$2:$A$40,freq!$B$2:$B$40,0),_xlfn.XLOOKUP(T1044,freq!$A$2:$A$40,freq!$B$2:$B$40,0),_xlfn.XLOOKUP(U1044,freq!$A$2:$A$40,freq!$B$2:$B$40,0),_xlfn.XLOOKUP(V1044,freq!$A$2:$A$40,freq!$B$2:$B$40,0))</f>
        <v>51.720000000000006</v>
      </c>
    </row>
    <row r="1045" spans="1:23" x14ac:dyDescent="0.35">
      <c r="A1045" s="32" t="s">
        <v>669</v>
      </c>
      <c r="B1045" s="32">
        <v>6</v>
      </c>
      <c r="C1045" s="32" t="s">
        <v>34</v>
      </c>
      <c r="D1045" s="32" t="s">
        <v>36</v>
      </c>
      <c r="E1045" s="32" t="s">
        <v>43</v>
      </c>
      <c r="F1045" s="32">
        <v>2</v>
      </c>
      <c r="G1045" s="32" t="s">
        <v>36</v>
      </c>
      <c r="H1045" s="32">
        <v>5</v>
      </c>
      <c r="I1045" s="32" t="s">
        <v>37</v>
      </c>
      <c r="J1045" s="32" t="s">
        <v>29</v>
      </c>
      <c r="K1045" s="32" t="s">
        <v>33</v>
      </c>
      <c r="L1045" s="32" t="s">
        <v>33</v>
      </c>
      <c r="M1045" s="32" t="s">
        <v>31</v>
      </c>
      <c r="N1045" s="32" t="s">
        <v>35</v>
      </c>
      <c r="O1045" s="32" t="s">
        <v>59</v>
      </c>
      <c r="P1045" s="32" t="s">
        <v>32</v>
      </c>
      <c r="Q1045" s="32" t="s">
        <v>34</v>
      </c>
      <c r="R1045" s="32" t="s">
        <v>30</v>
      </c>
      <c r="S1045" s="32" t="s">
        <v>31</v>
      </c>
      <c r="T1045" s="32" t="s">
        <v>38</v>
      </c>
      <c r="U1045" s="32" t="s">
        <v>59</v>
      </c>
      <c r="V1045" s="32">
        <v>4</v>
      </c>
      <c r="W1045" s="32">
        <f>SUM(_xlfn.XLOOKUP(B1045,freq!$A$2:$A$40,freq!$B$2:$B$40,0),_xlfn.XLOOKUP(C1045,freq!$A$2:$A$40,freq!$B$2:$B$40,0),_xlfn.XLOOKUP(D1045,freq!$A$2:$A$40,freq!$B$2:$B$40,0),_xlfn.XLOOKUP(E1045,freq!$A$2:$A$40,freq!$B$2:$B$40,0),_xlfn.XLOOKUP(F1045,freq!$A$2:$A$40,freq!$B$2:$B$40,0),_xlfn.XLOOKUP(G1045,freq!$A$2:$A$40,freq!$B$2:$B$40,0),_xlfn.XLOOKUP(H1045,freq!$A$2:$A$40,freq!$B$2:$B$40,0),_xlfn.XLOOKUP(I1045,freq!$A$2:$A$40,freq!$B$2:$B$40,0),_xlfn.XLOOKUP(J1045,freq!$A$2:$A$40,freq!$B$2:$B$40,0),_xlfn.XLOOKUP(K1045,freq!$A$2:$A$40,freq!$B$2:$B$40,0),_xlfn.XLOOKUP(L1045,freq!$A$2:$A$40,freq!$B$2:$B$40,0),_xlfn.XLOOKUP(M1045,freq!$A$2:$A$40,freq!$B$2:$B$40,0),_xlfn.XLOOKUP(N1045,freq!$A$2:$A$40,freq!$B$2:$B$40,0),_xlfn.XLOOKUP(O1045,freq!$A$2:$A$40,freq!$B$2:$B$40,0),_xlfn.XLOOKUP(P1045,freq!$A$2:$A$40,freq!$B$2:$B$40,0),_xlfn.XLOOKUP(Q1045,freq!$A$2:$A$40,freq!$B$2:$B$40,0),_xlfn.XLOOKUP(R1045,freq!$A$2:$A$40,freq!$B$2:$B$40,0),_xlfn.XLOOKUP(S1045,freq!$A$2:$A$40,freq!$B$2:$B$40,0),_xlfn.XLOOKUP(T1045,freq!$A$2:$A$40,freq!$B$2:$B$40,0),_xlfn.XLOOKUP(U1045,freq!$A$2:$A$40,freq!$B$2:$B$40,0),_xlfn.XLOOKUP(V1045,freq!$A$2:$A$40,freq!$B$2:$B$40,0))</f>
        <v>51.710000000000008</v>
      </c>
    </row>
    <row r="1046" spans="1:23" x14ac:dyDescent="0.35">
      <c r="A1046" s="32" t="s">
        <v>233</v>
      </c>
      <c r="B1046" s="32" t="s">
        <v>38</v>
      </c>
      <c r="C1046" s="32" t="s">
        <v>32</v>
      </c>
      <c r="D1046" s="32" t="s">
        <v>31</v>
      </c>
      <c r="E1046" s="32" t="s">
        <v>44</v>
      </c>
      <c r="F1046" s="32" t="s">
        <v>44</v>
      </c>
      <c r="G1046" s="32" t="s">
        <v>53</v>
      </c>
      <c r="H1046" s="32" t="s">
        <v>29</v>
      </c>
      <c r="I1046" s="32" t="s">
        <v>53</v>
      </c>
      <c r="J1046" s="32" t="s">
        <v>1</v>
      </c>
      <c r="K1046" s="32" t="s">
        <v>31</v>
      </c>
      <c r="L1046" s="32" t="s">
        <v>28</v>
      </c>
      <c r="M1046" s="32">
        <v>3</v>
      </c>
      <c r="N1046" s="32">
        <v>4</v>
      </c>
      <c r="O1046" s="32" t="s">
        <v>36</v>
      </c>
      <c r="P1046" s="32" t="s">
        <v>30</v>
      </c>
      <c r="Q1046" s="32" t="s">
        <v>29</v>
      </c>
      <c r="R1046" s="32" t="s">
        <v>0</v>
      </c>
      <c r="S1046" s="32">
        <v>6</v>
      </c>
      <c r="T1046" s="32" t="s">
        <v>31</v>
      </c>
      <c r="U1046" s="32">
        <v>6</v>
      </c>
      <c r="V1046" s="32" t="s">
        <v>0</v>
      </c>
      <c r="W1046" s="32">
        <f>SUM(_xlfn.XLOOKUP(B1046,freq!$A$2:$A$40,freq!$B$2:$B$40,0),_xlfn.XLOOKUP(C1046,freq!$A$2:$A$40,freq!$B$2:$B$40,0),_xlfn.XLOOKUP(D1046,freq!$A$2:$A$40,freq!$B$2:$B$40,0),_xlfn.XLOOKUP(E1046,freq!$A$2:$A$40,freq!$B$2:$B$40,0),_xlfn.XLOOKUP(F1046,freq!$A$2:$A$40,freq!$B$2:$B$40,0),_xlfn.XLOOKUP(G1046,freq!$A$2:$A$40,freq!$B$2:$B$40,0),_xlfn.XLOOKUP(H1046,freq!$A$2:$A$40,freq!$B$2:$B$40,0),_xlfn.XLOOKUP(I1046,freq!$A$2:$A$40,freq!$B$2:$B$40,0),_xlfn.XLOOKUP(J1046,freq!$A$2:$A$40,freq!$B$2:$B$40,0),_xlfn.XLOOKUP(K1046,freq!$A$2:$A$40,freq!$B$2:$B$40,0),_xlfn.XLOOKUP(L1046,freq!$A$2:$A$40,freq!$B$2:$B$40,0),_xlfn.XLOOKUP(M1046,freq!$A$2:$A$40,freq!$B$2:$B$40,0),_xlfn.XLOOKUP(N1046,freq!$A$2:$A$40,freq!$B$2:$B$40,0),_xlfn.XLOOKUP(O1046,freq!$A$2:$A$40,freq!$B$2:$B$40,0),_xlfn.XLOOKUP(P1046,freq!$A$2:$A$40,freq!$B$2:$B$40,0),_xlfn.XLOOKUP(Q1046,freq!$A$2:$A$40,freq!$B$2:$B$40,0),_xlfn.XLOOKUP(R1046,freq!$A$2:$A$40,freq!$B$2:$B$40,0),_xlfn.XLOOKUP(S1046,freq!$A$2:$A$40,freq!$B$2:$B$40,0),_xlfn.XLOOKUP(T1046,freq!$A$2:$A$40,freq!$B$2:$B$40,0),_xlfn.XLOOKUP(U1046,freq!$A$2:$A$40,freq!$B$2:$B$40,0),_xlfn.XLOOKUP(V1046,freq!$A$2:$A$40,freq!$B$2:$B$40,0))</f>
        <v>51.680000000000007</v>
      </c>
    </row>
    <row r="1047" spans="1:23" x14ac:dyDescent="0.35">
      <c r="A1047" s="32" t="s">
        <v>1640</v>
      </c>
      <c r="B1047" s="32" t="s">
        <v>1</v>
      </c>
      <c r="C1047" s="32" t="s">
        <v>41</v>
      </c>
      <c r="D1047" s="32" t="s">
        <v>40</v>
      </c>
      <c r="E1047" s="32" t="s">
        <v>4</v>
      </c>
      <c r="F1047" s="32">
        <v>0</v>
      </c>
      <c r="G1047" s="32" t="s">
        <v>1</v>
      </c>
      <c r="H1047" s="32" t="s">
        <v>32</v>
      </c>
      <c r="I1047" s="32">
        <v>7</v>
      </c>
      <c r="J1047" s="32" t="s">
        <v>42</v>
      </c>
      <c r="K1047" s="32" t="s">
        <v>59</v>
      </c>
      <c r="L1047" s="32" t="s">
        <v>56</v>
      </c>
      <c r="M1047" s="32" t="s">
        <v>38</v>
      </c>
      <c r="N1047" s="32" t="s">
        <v>29</v>
      </c>
      <c r="O1047" s="32">
        <v>0</v>
      </c>
      <c r="P1047" s="32" t="s">
        <v>58</v>
      </c>
      <c r="Q1047" s="32" t="s">
        <v>53</v>
      </c>
      <c r="R1047" s="32">
        <v>2</v>
      </c>
      <c r="S1047" s="32" t="s">
        <v>53</v>
      </c>
      <c r="T1047" s="32" t="s">
        <v>30</v>
      </c>
      <c r="U1047" s="32" t="s">
        <v>45</v>
      </c>
      <c r="V1047" s="32" t="s">
        <v>44</v>
      </c>
      <c r="W1047" s="32">
        <f>SUM(_xlfn.XLOOKUP(B1047,freq!$A$2:$A$40,freq!$B$2:$B$40,0),_xlfn.XLOOKUP(C1047,freq!$A$2:$A$40,freq!$B$2:$B$40,0),_xlfn.XLOOKUP(D1047,freq!$A$2:$A$40,freq!$B$2:$B$40,0),_xlfn.XLOOKUP(E1047,freq!$A$2:$A$40,freq!$B$2:$B$40,0),_xlfn.XLOOKUP(F1047,freq!$A$2:$A$40,freq!$B$2:$B$40,0),_xlfn.XLOOKUP(G1047,freq!$A$2:$A$40,freq!$B$2:$B$40,0),_xlfn.XLOOKUP(H1047,freq!$A$2:$A$40,freq!$B$2:$B$40,0),_xlfn.XLOOKUP(I1047,freq!$A$2:$A$40,freq!$B$2:$B$40,0),_xlfn.XLOOKUP(J1047,freq!$A$2:$A$40,freq!$B$2:$B$40,0),_xlfn.XLOOKUP(K1047,freq!$A$2:$A$40,freq!$B$2:$B$40,0),_xlfn.XLOOKUP(L1047,freq!$A$2:$A$40,freq!$B$2:$B$40,0),_xlfn.XLOOKUP(M1047,freq!$A$2:$A$40,freq!$B$2:$B$40,0),_xlfn.XLOOKUP(N1047,freq!$A$2:$A$40,freq!$B$2:$B$40,0),_xlfn.XLOOKUP(O1047,freq!$A$2:$A$40,freq!$B$2:$B$40,0),_xlfn.XLOOKUP(P1047,freq!$A$2:$A$40,freq!$B$2:$B$40,0),_xlfn.XLOOKUP(Q1047,freq!$A$2:$A$40,freq!$B$2:$B$40,0),_xlfn.XLOOKUP(R1047,freq!$A$2:$A$40,freq!$B$2:$B$40,0),_xlfn.XLOOKUP(S1047,freq!$A$2:$A$40,freq!$B$2:$B$40,0),_xlfn.XLOOKUP(T1047,freq!$A$2:$A$40,freq!$B$2:$B$40,0),_xlfn.XLOOKUP(U1047,freq!$A$2:$A$40,freq!$B$2:$B$40,0),_xlfn.XLOOKUP(V1047,freq!$A$2:$A$40,freq!$B$2:$B$40,0))</f>
        <v>51.669999999999995</v>
      </c>
    </row>
    <row r="1048" spans="1:23" x14ac:dyDescent="0.35">
      <c r="A1048" s="32" t="s">
        <v>1958</v>
      </c>
      <c r="B1048" s="32">
        <v>2</v>
      </c>
      <c r="C1048" s="32" t="s">
        <v>30</v>
      </c>
      <c r="D1048" s="32" t="s">
        <v>56</v>
      </c>
      <c r="E1048" s="32">
        <v>6</v>
      </c>
      <c r="F1048" s="32" t="s">
        <v>58</v>
      </c>
      <c r="G1048" s="32">
        <v>7</v>
      </c>
      <c r="H1048" s="32" t="s">
        <v>36</v>
      </c>
      <c r="I1048" s="32" t="s">
        <v>49</v>
      </c>
      <c r="J1048" s="32" t="s">
        <v>40</v>
      </c>
      <c r="K1048" s="32" t="s">
        <v>59</v>
      </c>
      <c r="L1048" s="32" t="s">
        <v>32</v>
      </c>
      <c r="M1048" s="32" t="s">
        <v>2</v>
      </c>
      <c r="N1048" s="32" t="s">
        <v>48</v>
      </c>
      <c r="O1048" s="32">
        <v>3</v>
      </c>
      <c r="P1048" s="32" t="s">
        <v>4</v>
      </c>
      <c r="Q1048" s="32" t="s">
        <v>48</v>
      </c>
      <c r="R1048" s="32" t="s">
        <v>32</v>
      </c>
      <c r="S1048" s="32" t="s">
        <v>0</v>
      </c>
      <c r="T1048" s="32" t="s">
        <v>43</v>
      </c>
      <c r="U1048" s="32" t="s">
        <v>1</v>
      </c>
      <c r="V1048" s="32" t="s">
        <v>4</v>
      </c>
      <c r="W1048" s="32">
        <f>SUM(_xlfn.XLOOKUP(B1048,freq!$A$2:$A$40,freq!$B$2:$B$40,0),_xlfn.XLOOKUP(C1048,freq!$A$2:$A$40,freq!$B$2:$B$40,0),_xlfn.XLOOKUP(D1048,freq!$A$2:$A$40,freq!$B$2:$B$40,0),_xlfn.XLOOKUP(E1048,freq!$A$2:$A$40,freq!$B$2:$B$40,0),_xlfn.XLOOKUP(F1048,freq!$A$2:$A$40,freq!$B$2:$B$40,0),_xlfn.XLOOKUP(G1048,freq!$A$2:$A$40,freq!$B$2:$B$40,0),_xlfn.XLOOKUP(H1048,freq!$A$2:$A$40,freq!$B$2:$B$40,0),_xlfn.XLOOKUP(I1048,freq!$A$2:$A$40,freq!$B$2:$B$40,0),_xlfn.XLOOKUP(J1048,freq!$A$2:$A$40,freq!$B$2:$B$40,0),_xlfn.XLOOKUP(K1048,freq!$A$2:$A$40,freq!$B$2:$B$40,0),_xlfn.XLOOKUP(L1048,freq!$A$2:$A$40,freq!$B$2:$B$40,0),_xlfn.XLOOKUP(M1048,freq!$A$2:$A$40,freq!$B$2:$B$40,0),_xlfn.XLOOKUP(N1048,freq!$A$2:$A$40,freq!$B$2:$B$40,0),_xlfn.XLOOKUP(O1048,freq!$A$2:$A$40,freq!$B$2:$B$40,0),_xlfn.XLOOKUP(P1048,freq!$A$2:$A$40,freq!$B$2:$B$40,0),_xlfn.XLOOKUP(Q1048,freq!$A$2:$A$40,freq!$B$2:$B$40,0),_xlfn.XLOOKUP(R1048,freq!$A$2:$A$40,freq!$B$2:$B$40,0),_xlfn.XLOOKUP(S1048,freq!$A$2:$A$40,freq!$B$2:$B$40,0),_xlfn.XLOOKUP(T1048,freq!$A$2:$A$40,freq!$B$2:$B$40,0),_xlfn.XLOOKUP(U1048,freq!$A$2:$A$40,freq!$B$2:$B$40,0),_xlfn.XLOOKUP(V1048,freq!$A$2:$A$40,freq!$B$2:$B$40,0))</f>
        <v>51.660000000000004</v>
      </c>
    </row>
    <row r="1049" spans="1:23" x14ac:dyDescent="0.35">
      <c r="A1049" s="32" t="s">
        <v>341</v>
      </c>
      <c r="B1049" s="32" t="s">
        <v>49</v>
      </c>
      <c r="C1049" s="32" t="s">
        <v>41</v>
      </c>
      <c r="D1049" s="32">
        <v>5</v>
      </c>
      <c r="E1049" s="32">
        <v>0</v>
      </c>
      <c r="F1049" s="32">
        <v>1</v>
      </c>
      <c r="G1049" s="32">
        <v>3</v>
      </c>
      <c r="H1049" s="32">
        <v>6</v>
      </c>
      <c r="I1049" s="32" t="s">
        <v>50</v>
      </c>
      <c r="J1049" s="32">
        <v>4</v>
      </c>
      <c r="K1049" s="32">
        <v>6</v>
      </c>
      <c r="L1049" s="32" t="s">
        <v>53</v>
      </c>
      <c r="M1049" s="32" t="s">
        <v>2</v>
      </c>
      <c r="N1049" s="32" t="s">
        <v>3</v>
      </c>
      <c r="O1049" s="32" t="s">
        <v>45</v>
      </c>
      <c r="P1049" s="32" t="s">
        <v>48</v>
      </c>
      <c r="Q1049" s="32" t="s">
        <v>31</v>
      </c>
      <c r="R1049" s="32" t="s">
        <v>50</v>
      </c>
      <c r="S1049" s="32">
        <v>7</v>
      </c>
      <c r="T1049" s="32" t="s">
        <v>48</v>
      </c>
      <c r="U1049" s="32" t="s">
        <v>38</v>
      </c>
      <c r="V1049" s="32">
        <v>2</v>
      </c>
      <c r="W1049" s="32">
        <f>SUM(_xlfn.XLOOKUP(B1049,freq!$A$2:$A$40,freq!$B$2:$B$40,0),_xlfn.XLOOKUP(C1049,freq!$A$2:$A$40,freq!$B$2:$B$40,0),_xlfn.XLOOKUP(D1049,freq!$A$2:$A$40,freq!$B$2:$B$40,0),_xlfn.XLOOKUP(E1049,freq!$A$2:$A$40,freq!$B$2:$B$40,0),_xlfn.XLOOKUP(F1049,freq!$A$2:$A$40,freq!$B$2:$B$40,0),_xlfn.XLOOKUP(G1049,freq!$A$2:$A$40,freq!$B$2:$B$40,0),_xlfn.XLOOKUP(H1049,freq!$A$2:$A$40,freq!$B$2:$B$40,0),_xlfn.XLOOKUP(I1049,freq!$A$2:$A$40,freq!$B$2:$B$40,0),_xlfn.XLOOKUP(J1049,freq!$A$2:$A$40,freq!$B$2:$B$40,0),_xlfn.XLOOKUP(K1049,freq!$A$2:$A$40,freq!$B$2:$B$40,0),_xlfn.XLOOKUP(L1049,freq!$A$2:$A$40,freq!$B$2:$B$40,0),_xlfn.XLOOKUP(M1049,freq!$A$2:$A$40,freq!$B$2:$B$40,0),_xlfn.XLOOKUP(N1049,freq!$A$2:$A$40,freq!$B$2:$B$40,0),_xlfn.XLOOKUP(O1049,freq!$A$2:$A$40,freq!$B$2:$B$40,0),_xlfn.XLOOKUP(P1049,freq!$A$2:$A$40,freq!$B$2:$B$40,0),_xlfn.XLOOKUP(Q1049,freq!$A$2:$A$40,freq!$B$2:$B$40,0),_xlfn.XLOOKUP(R1049,freq!$A$2:$A$40,freq!$B$2:$B$40,0),_xlfn.XLOOKUP(S1049,freq!$A$2:$A$40,freq!$B$2:$B$40,0),_xlfn.XLOOKUP(T1049,freq!$A$2:$A$40,freq!$B$2:$B$40,0),_xlfn.XLOOKUP(U1049,freq!$A$2:$A$40,freq!$B$2:$B$40,0),_xlfn.XLOOKUP(V1049,freq!$A$2:$A$40,freq!$B$2:$B$40,0))</f>
        <v>51.65</v>
      </c>
    </row>
    <row r="1050" spans="1:23" x14ac:dyDescent="0.35">
      <c r="A1050" s="32" t="s">
        <v>295</v>
      </c>
      <c r="B1050" s="32" t="s">
        <v>32</v>
      </c>
      <c r="C1050" s="32" t="s">
        <v>40</v>
      </c>
      <c r="D1050" s="32" t="s">
        <v>49</v>
      </c>
      <c r="E1050" s="32" t="s">
        <v>58</v>
      </c>
      <c r="F1050" s="32" t="s">
        <v>30</v>
      </c>
      <c r="G1050" s="32" t="s">
        <v>31</v>
      </c>
      <c r="H1050" s="32" t="s">
        <v>28</v>
      </c>
      <c r="I1050" s="32" t="s">
        <v>29</v>
      </c>
      <c r="J1050" s="32" t="s">
        <v>44</v>
      </c>
      <c r="K1050" s="32">
        <v>6</v>
      </c>
      <c r="L1050" s="32" t="s">
        <v>58</v>
      </c>
      <c r="M1050" s="32" t="s">
        <v>38</v>
      </c>
      <c r="N1050" s="32" t="s">
        <v>40</v>
      </c>
      <c r="O1050" s="32" t="s">
        <v>58</v>
      </c>
      <c r="P1050" s="32" t="s">
        <v>32</v>
      </c>
      <c r="Q1050" s="32" t="s">
        <v>31</v>
      </c>
      <c r="R1050" s="32" t="s">
        <v>35</v>
      </c>
      <c r="S1050" s="32" t="s">
        <v>50</v>
      </c>
      <c r="T1050" s="32">
        <v>2</v>
      </c>
      <c r="U1050" s="32">
        <v>8</v>
      </c>
      <c r="V1050" s="32" t="s">
        <v>45</v>
      </c>
      <c r="W1050" s="32">
        <f>SUM(_xlfn.XLOOKUP(B1050,freq!$A$2:$A$40,freq!$B$2:$B$40,0),_xlfn.XLOOKUP(C1050,freq!$A$2:$A$40,freq!$B$2:$B$40,0),_xlfn.XLOOKUP(D1050,freq!$A$2:$A$40,freq!$B$2:$B$40,0),_xlfn.XLOOKUP(E1050,freq!$A$2:$A$40,freq!$B$2:$B$40,0),_xlfn.XLOOKUP(F1050,freq!$A$2:$A$40,freq!$B$2:$B$40,0),_xlfn.XLOOKUP(G1050,freq!$A$2:$A$40,freq!$B$2:$B$40,0),_xlfn.XLOOKUP(H1050,freq!$A$2:$A$40,freq!$B$2:$B$40,0),_xlfn.XLOOKUP(I1050,freq!$A$2:$A$40,freq!$B$2:$B$40,0),_xlfn.XLOOKUP(J1050,freq!$A$2:$A$40,freq!$B$2:$B$40,0),_xlfn.XLOOKUP(K1050,freq!$A$2:$A$40,freq!$B$2:$B$40,0),_xlfn.XLOOKUP(L1050,freq!$A$2:$A$40,freq!$B$2:$B$40,0),_xlfn.XLOOKUP(M1050,freq!$A$2:$A$40,freq!$B$2:$B$40,0),_xlfn.XLOOKUP(N1050,freq!$A$2:$A$40,freq!$B$2:$B$40,0),_xlfn.XLOOKUP(O1050,freq!$A$2:$A$40,freq!$B$2:$B$40,0),_xlfn.XLOOKUP(P1050,freq!$A$2:$A$40,freq!$B$2:$B$40,0),_xlfn.XLOOKUP(Q1050,freq!$A$2:$A$40,freq!$B$2:$B$40,0),_xlfn.XLOOKUP(R1050,freq!$A$2:$A$40,freq!$B$2:$B$40,0),_xlfn.XLOOKUP(S1050,freq!$A$2:$A$40,freq!$B$2:$B$40,0),_xlfn.XLOOKUP(T1050,freq!$A$2:$A$40,freq!$B$2:$B$40,0),_xlfn.XLOOKUP(U1050,freq!$A$2:$A$40,freq!$B$2:$B$40,0),_xlfn.XLOOKUP(V1050,freq!$A$2:$A$40,freq!$B$2:$B$40,0))</f>
        <v>51.58</v>
      </c>
    </row>
    <row r="1051" spans="1:23" x14ac:dyDescent="0.35">
      <c r="A1051" s="32" t="s">
        <v>812</v>
      </c>
      <c r="B1051" s="32" t="s">
        <v>28</v>
      </c>
      <c r="C1051" s="32" t="s">
        <v>42</v>
      </c>
      <c r="D1051" s="32" t="s">
        <v>29</v>
      </c>
      <c r="E1051" s="32">
        <v>6</v>
      </c>
      <c r="F1051" s="32" t="s">
        <v>1</v>
      </c>
      <c r="G1051" s="32" t="s">
        <v>31</v>
      </c>
      <c r="H1051" s="32" t="s">
        <v>2</v>
      </c>
      <c r="I1051" s="32" t="s">
        <v>49</v>
      </c>
      <c r="J1051" s="32" t="s">
        <v>33</v>
      </c>
      <c r="K1051" s="32">
        <v>9</v>
      </c>
      <c r="L1051" s="32" t="s">
        <v>58</v>
      </c>
      <c r="M1051" s="32" t="s">
        <v>4</v>
      </c>
      <c r="N1051" s="32" t="s">
        <v>53</v>
      </c>
      <c r="O1051" s="32">
        <v>3</v>
      </c>
      <c r="P1051" s="32" t="s">
        <v>3</v>
      </c>
      <c r="Q1051" s="32">
        <v>3</v>
      </c>
      <c r="R1051" s="32" t="s">
        <v>38</v>
      </c>
      <c r="S1051" s="32">
        <v>3</v>
      </c>
      <c r="T1051" s="32" t="s">
        <v>37</v>
      </c>
      <c r="U1051" s="32" t="s">
        <v>41</v>
      </c>
      <c r="V1051" s="32" t="s">
        <v>34</v>
      </c>
      <c r="W1051" s="32">
        <f>SUM(_xlfn.XLOOKUP(B1051,freq!$A$2:$A$40,freq!$B$2:$B$40,0),_xlfn.XLOOKUP(C1051,freq!$A$2:$A$40,freq!$B$2:$B$40,0),_xlfn.XLOOKUP(D1051,freq!$A$2:$A$40,freq!$B$2:$B$40,0),_xlfn.XLOOKUP(E1051,freq!$A$2:$A$40,freq!$B$2:$B$40,0),_xlfn.XLOOKUP(F1051,freq!$A$2:$A$40,freq!$B$2:$B$40,0),_xlfn.XLOOKUP(G1051,freq!$A$2:$A$40,freq!$B$2:$B$40,0),_xlfn.XLOOKUP(H1051,freq!$A$2:$A$40,freq!$B$2:$B$40,0),_xlfn.XLOOKUP(I1051,freq!$A$2:$A$40,freq!$B$2:$B$40,0),_xlfn.XLOOKUP(J1051,freq!$A$2:$A$40,freq!$B$2:$B$40,0),_xlfn.XLOOKUP(K1051,freq!$A$2:$A$40,freq!$B$2:$B$40,0),_xlfn.XLOOKUP(L1051,freq!$A$2:$A$40,freq!$B$2:$B$40,0),_xlfn.XLOOKUP(M1051,freq!$A$2:$A$40,freq!$B$2:$B$40,0),_xlfn.XLOOKUP(N1051,freq!$A$2:$A$40,freq!$B$2:$B$40,0),_xlfn.XLOOKUP(O1051,freq!$A$2:$A$40,freq!$B$2:$B$40,0),_xlfn.XLOOKUP(P1051,freq!$A$2:$A$40,freq!$B$2:$B$40,0),_xlfn.XLOOKUP(Q1051,freq!$A$2:$A$40,freq!$B$2:$B$40,0),_xlfn.XLOOKUP(R1051,freq!$A$2:$A$40,freq!$B$2:$B$40,0),_xlfn.XLOOKUP(S1051,freq!$A$2:$A$40,freq!$B$2:$B$40,0),_xlfn.XLOOKUP(T1051,freq!$A$2:$A$40,freq!$B$2:$B$40,0),_xlfn.XLOOKUP(U1051,freq!$A$2:$A$40,freq!$B$2:$B$40,0),_xlfn.XLOOKUP(V1051,freq!$A$2:$A$40,freq!$B$2:$B$40,0))</f>
        <v>51.58</v>
      </c>
    </row>
    <row r="1052" spans="1:23" x14ac:dyDescent="0.35">
      <c r="A1052" s="32" t="s">
        <v>1009</v>
      </c>
      <c r="B1052" s="32" t="s">
        <v>49</v>
      </c>
      <c r="C1052" s="32">
        <v>2</v>
      </c>
      <c r="D1052" s="32">
        <v>3</v>
      </c>
      <c r="E1052" s="32">
        <v>6</v>
      </c>
      <c r="F1052" s="32" t="s">
        <v>37</v>
      </c>
      <c r="G1052" s="32" t="s">
        <v>31</v>
      </c>
      <c r="H1052" s="32">
        <v>8</v>
      </c>
      <c r="I1052" s="32" t="s">
        <v>3</v>
      </c>
      <c r="J1052" s="32" t="s">
        <v>49</v>
      </c>
      <c r="K1052" s="32" t="s">
        <v>36</v>
      </c>
      <c r="L1052" s="32">
        <v>6</v>
      </c>
      <c r="M1052" s="32" t="s">
        <v>37</v>
      </c>
      <c r="N1052" s="32" t="s">
        <v>45</v>
      </c>
      <c r="O1052" s="32" t="s">
        <v>33</v>
      </c>
      <c r="P1052" s="32" t="s">
        <v>44</v>
      </c>
      <c r="Q1052" s="32">
        <v>1</v>
      </c>
      <c r="R1052" s="32">
        <v>3</v>
      </c>
      <c r="S1052" s="32">
        <v>4</v>
      </c>
      <c r="T1052" s="32" t="s">
        <v>34</v>
      </c>
      <c r="U1052" s="32" t="s">
        <v>33</v>
      </c>
      <c r="V1052" s="32" t="s">
        <v>50</v>
      </c>
      <c r="W1052" s="32">
        <f>SUM(_xlfn.XLOOKUP(B1052,freq!$A$2:$A$40,freq!$B$2:$B$40,0),_xlfn.XLOOKUP(C1052,freq!$A$2:$A$40,freq!$B$2:$B$40,0),_xlfn.XLOOKUP(D1052,freq!$A$2:$A$40,freq!$B$2:$B$40,0),_xlfn.XLOOKUP(E1052,freq!$A$2:$A$40,freq!$B$2:$B$40,0),_xlfn.XLOOKUP(F1052,freq!$A$2:$A$40,freq!$B$2:$B$40,0),_xlfn.XLOOKUP(G1052,freq!$A$2:$A$40,freq!$B$2:$B$40,0),_xlfn.XLOOKUP(H1052,freq!$A$2:$A$40,freq!$B$2:$B$40,0),_xlfn.XLOOKUP(I1052,freq!$A$2:$A$40,freq!$B$2:$B$40,0),_xlfn.XLOOKUP(J1052,freq!$A$2:$A$40,freq!$B$2:$B$40,0),_xlfn.XLOOKUP(K1052,freq!$A$2:$A$40,freq!$B$2:$B$40,0),_xlfn.XLOOKUP(L1052,freq!$A$2:$A$40,freq!$B$2:$B$40,0),_xlfn.XLOOKUP(M1052,freq!$A$2:$A$40,freq!$B$2:$B$40,0),_xlfn.XLOOKUP(N1052,freq!$A$2:$A$40,freq!$B$2:$B$40,0),_xlfn.XLOOKUP(O1052,freq!$A$2:$A$40,freq!$B$2:$B$40,0),_xlfn.XLOOKUP(P1052,freq!$A$2:$A$40,freq!$B$2:$B$40,0),_xlfn.XLOOKUP(Q1052,freq!$A$2:$A$40,freq!$B$2:$B$40,0),_xlfn.XLOOKUP(R1052,freq!$A$2:$A$40,freq!$B$2:$B$40,0),_xlfn.XLOOKUP(S1052,freq!$A$2:$A$40,freq!$B$2:$B$40,0),_xlfn.XLOOKUP(T1052,freq!$A$2:$A$40,freq!$B$2:$B$40,0),_xlfn.XLOOKUP(U1052,freq!$A$2:$A$40,freq!$B$2:$B$40,0),_xlfn.XLOOKUP(V1052,freq!$A$2:$A$40,freq!$B$2:$B$40,0))</f>
        <v>51.57</v>
      </c>
    </row>
    <row r="1053" spans="1:23" x14ac:dyDescent="0.35">
      <c r="A1053" s="32" t="s">
        <v>806</v>
      </c>
      <c r="B1053" s="32">
        <v>4</v>
      </c>
      <c r="C1053" s="32" t="s">
        <v>44</v>
      </c>
      <c r="D1053" s="32" t="s">
        <v>29</v>
      </c>
      <c r="E1053" s="32" t="s">
        <v>32</v>
      </c>
      <c r="F1053" s="32">
        <v>1</v>
      </c>
      <c r="G1053" s="32" t="s">
        <v>58</v>
      </c>
      <c r="H1053" s="32" t="s">
        <v>30</v>
      </c>
      <c r="I1053" s="32" t="s">
        <v>2</v>
      </c>
      <c r="J1053" s="32" t="s">
        <v>1</v>
      </c>
      <c r="K1053" s="32" t="s">
        <v>0</v>
      </c>
      <c r="L1053" s="32" t="s">
        <v>59</v>
      </c>
      <c r="M1053" s="32" t="s">
        <v>43</v>
      </c>
      <c r="N1053" s="32" t="s">
        <v>44</v>
      </c>
      <c r="O1053" s="32" t="s">
        <v>53</v>
      </c>
      <c r="P1053" s="32" t="s">
        <v>31</v>
      </c>
      <c r="Q1053" s="32">
        <v>6</v>
      </c>
      <c r="R1053" s="32">
        <v>2</v>
      </c>
      <c r="S1053" s="32" t="s">
        <v>43</v>
      </c>
      <c r="T1053" s="32" t="s">
        <v>45</v>
      </c>
      <c r="U1053" s="32" t="s">
        <v>58</v>
      </c>
      <c r="V1053" s="32">
        <v>7</v>
      </c>
      <c r="W1053" s="32">
        <f>SUM(_xlfn.XLOOKUP(B1053,freq!$A$2:$A$40,freq!$B$2:$B$40,0),_xlfn.XLOOKUP(C1053,freq!$A$2:$A$40,freq!$B$2:$B$40,0),_xlfn.XLOOKUP(D1053,freq!$A$2:$A$40,freq!$B$2:$B$40,0),_xlfn.XLOOKUP(E1053,freq!$A$2:$A$40,freq!$B$2:$B$40,0),_xlfn.XLOOKUP(F1053,freq!$A$2:$A$40,freq!$B$2:$B$40,0),_xlfn.XLOOKUP(G1053,freq!$A$2:$A$40,freq!$B$2:$B$40,0),_xlfn.XLOOKUP(H1053,freq!$A$2:$A$40,freq!$B$2:$B$40,0),_xlfn.XLOOKUP(I1053,freq!$A$2:$A$40,freq!$B$2:$B$40,0),_xlfn.XLOOKUP(J1053,freq!$A$2:$A$40,freq!$B$2:$B$40,0),_xlfn.XLOOKUP(K1053,freq!$A$2:$A$40,freq!$B$2:$B$40,0),_xlfn.XLOOKUP(L1053,freq!$A$2:$A$40,freq!$B$2:$B$40,0),_xlfn.XLOOKUP(M1053,freq!$A$2:$A$40,freq!$B$2:$B$40,0),_xlfn.XLOOKUP(N1053,freq!$A$2:$A$40,freq!$B$2:$B$40,0),_xlfn.XLOOKUP(O1053,freq!$A$2:$A$40,freq!$B$2:$B$40,0),_xlfn.XLOOKUP(P1053,freq!$A$2:$A$40,freq!$B$2:$B$40,0),_xlfn.XLOOKUP(Q1053,freq!$A$2:$A$40,freq!$B$2:$B$40,0),_xlfn.XLOOKUP(R1053,freq!$A$2:$A$40,freq!$B$2:$B$40,0),_xlfn.XLOOKUP(S1053,freq!$A$2:$A$40,freq!$B$2:$B$40,0),_xlfn.XLOOKUP(T1053,freq!$A$2:$A$40,freq!$B$2:$B$40,0),_xlfn.XLOOKUP(U1053,freq!$A$2:$A$40,freq!$B$2:$B$40,0),_xlfn.XLOOKUP(V1053,freq!$A$2:$A$40,freq!$B$2:$B$40,0))</f>
        <v>51.56</v>
      </c>
    </row>
    <row r="1054" spans="1:23" x14ac:dyDescent="0.35">
      <c r="A1054" s="32" t="s">
        <v>192</v>
      </c>
      <c r="B1054" s="32" t="s">
        <v>48</v>
      </c>
      <c r="C1054" s="32" t="s">
        <v>45</v>
      </c>
      <c r="D1054" s="32" t="s">
        <v>42</v>
      </c>
      <c r="E1054" s="32">
        <v>7</v>
      </c>
      <c r="F1054" s="32" t="s">
        <v>30</v>
      </c>
      <c r="G1054" s="32">
        <v>0</v>
      </c>
      <c r="H1054" s="32" t="s">
        <v>42</v>
      </c>
      <c r="I1054" s="32" t="s">
        <v>48</v>
      </c>
      <c r="J1054" s="32" t="s">
        <v>50</v>
      </c>
      <c r="K1054" s="32" t="s">
        <v>58</v>
      </c>
      <c r="L1054" s="32" t="s">
        <v>50</v>
      </c>
      <c r="M1054" s="32" t="s">
        <v>44</v>
      </c>
      <c r="N1054" s="32" t="s">
        <v>4</v>
      </c>
      <c r="O1054" s="32" t="s">
        <v>45</v>
      </c>
      <c r="P1054" s="32" t="s">
        <v>38</v>
      </c>
      <c r="Q1054" s="32" t="s">
        <v>38</v>
      </c>
      <c r="R1054" s="32" t="s">
        <v>59</v>
      </c>
      <c r="S1054" s="32" t="s">
        <v>30</v>
      </c>
      <c r="T1054" s="32">
        <v>3</v>
      </c>
      <c r="U1054" s="32" t="s">
        <v>58</v>
      </c>
      <c r="V1054" s="32" t="s">
        <v>59</v>
      </c>
      <c r="W1054" s="32">
        <f>SUM(_xlfn.XLOOKUP(B1054,freq!$A$2:$A$40,freq!$B$2:$B$40,0),_xlfn.XLOOKUP(C1054,freq!$A$2:$A$40,freq!$B$2:$B$40,0),_xlfn.XLOOKUP(D1054,freq!$A$2:$A$40,freq!$B$2:$B$40,0),_xlfn.XLOOKUP(E1054,freq!$A$2:$A$40,freq!$B$2:$B$40,0),_xlfn.XLOOKUP(F1054,freq!$A$2:$A$40,freq!$B$2:$B$40,0),_xlfn.XLOOKUP(G1054,freq!$A$2:$A$40,freq!$B$2:$B$40,0),_xlfn.XLOOKUP(H1054,freq!$A$2:$A$40,freq!$B$2:$B$40,0),_xlfn.XLOOKUP(I1054,freq!$A$2:$A$40,freq!$B$2:$B$40,0),_xlfn.XLOOKUP(J1054,freq!$A$2:$A$40,freq!$B$2:$B$40,0),_xlfn.XLOOKUP(K1054,freq!$A$2:$A$40,freq!$B$2:$B$40,0),_xlfn.XLOOKUP(L1054,freq!$A$2:$A$40,freq!$B$2:$B$40,0),_xlfn.XLOOKUP(M1054,freq!$A$2:$A$40,freq!$B$2:$B$40,0),_xlfn.XLOOKUP(N1054,freq!$A$2:$A$40,freq!$B$2:$B$40,0),_xlfn.XLOOKUP(O1054,freq!$A$2:$A$40,freq!$B$2:$B$40,0),_xlfn.XLOOKUP(P1054,freq!$A$2:$A$40,freq!$B$2:$B$40,0),_xlfn.XLOOKUP(Q1054,freq!$A$2:$A$40,freq!$B$2:$B$40,0),_xlfn.XLOOKUP(R1054,freq!$A$2:$A$40,freq!$B$2:$B$40,0),_xlfn.XLOOKUP(S1054,freq!$A$2:$A$40,freq!$B$2:$B$40,0),_xlfn.XLOOKUP(T1054,freq!$A$2:$A$40,freq!$B$2:$B$40,0),_xlfn.XLOOKUP(U1054,freq!$A$2:$A$40,freq!$B$2:$B$40,0),_xlfn.XLOOKUP(V1054,freq!$A$2:$A$40,freq!$B$2:$B$40,0))</f>
        <v>51.55</v>
      </c>
    </row>
    <row r="1055" spans="1:23" x14ac:dyDescent="0.35">
      <c r="A1055" s="32" t="s">
        <v>1305</v>
      </c>
      <c r="B1055" s="32" t="s">
        <v>2</v>
      </c>
      <c r="C1055" s="32" t="s">
        <v>3</v>
      </c>
      <c r="D1055" s="32">
        <v>4</v>
      </c>
      <c r="E1055" s="32" t="s">
        <v>3</v>
      </c>
      <c r="F1055" s="32" t="s">
        <v>56</v>
      </c>
      <c r="G1055" s="32">
        <v>8</v>
      </c>
      <c r="H1055" s="32" t="s">
        <v>48</v>
      </c>
      <c r="I1055" s="32" t="s">
        <v>41</v>
      </c>
      <c r="J1055" s="32" t="s">
        <v>3</v>
      </c>
      <c r="K1055" s="32" t="s">
        <v>33</v>
      </c>
      <c r="L1055" s="32" t="s">
        <v>34</v>
      </c>
      <c r="M1055" s="32" t="s">
        <v>50</v>
      </c>
      <c r="N1055" s="32">
        <v>6</v>
      </c>
      <c r="O1055" s="32" t="s">
        <v>38</v>
      </c>
      <c r="P1055" s="32" t="s">
        <v>58</v>
      </c>
      <c r="Q1055" s="32" t="s">
        <v>58</v>
      </c>
      <c r="R1055" s="32" t="s">
        <v>43</v>
      </c>
      <c r="S1055" s="32" t="s">
        <v>36</v>
      </c>
      <c r="T1055" s="32" t="s">
        <v>43</v>
      </c>
      <c r="U1055" s="32" t="s">
        <v>28</v>
      </c>
      <c r="V1055" s="32">
        <v>5</v>
      </c>
      <c r="W1055" s="32">
        <f>SUM(_xlfn.XLOOKUP(B1055,freq!$A$2:$A$40,freq!$B$2:$B$40,0),_xlfn.XLOOKUP(C1055,freq!$A$2:$A$40,freq!$B$2:$B$40,0),_xlfn.XLOOKUP(D1055,freq!$A$2:$A$40,freq!$B$2:$B$40,0),_xlfn.XLOOKUP(E1055,freq!$A$2:$A$40,freq!$B$2:$B$40,0),_xlfn.XLOOKUP(F1055,freq!$A$2:$A$40,freq!$B$2:$B$40,0),_xlfn.XLOOKUP(G1055,freq!$A$2:$A$40,freq!$B$2:$B$40,0),_xlfn.XLOOKUP(H1055,freq!$A$2:$A$40,freq!$B$2:$B$40,0),_xlfn.XLOOKUP(I1055,freq!$A$2:$A$40,freq!$B$2:$B$40,0),_xlfn.XLOOKUP(J1055,freq!$A$2:$A$40,freq!$B$2:$B$40,0),_xlfn.XLOOKUP(K1055,freq!$A$2:$A$40,freq!$B$2:$B$40,0),_xlfn.XLOOKUP(L1055,freq!$A$2:$A$40,freq!$B$2:$B$40,0),_xlfn.XLOOKUP(M1055,freq!$A$2:$A$40,freq!$B$2:$B$40,0),_xlfn.XLOOKUP(N1055,freq!$A$2:$A$40,freq!$B$2:$B$40,0),_xlfn.XLOOKUP(O1055,freq!$A$2:$A$40,freq!$B$2:$B$40,0),_xlfn.XLOOKUP(P1055,freq!$A$2:$A$40,freq!$B$2:$B$40,0),_xlfn.XLOOKUP(Q1055,freq!$A$2:$A$40,freq!$B$2:$B$40,0),_xlfn.XLOOKUP(R1055,freq!$A$2:$A$40,freq!$B$2:$B$40,0),_xlfn.XLOOKUP(S1055,freq!$A$2:$A$40,freq!$B$2:$B$40,0),_xlfn.XLOOKUP(T1055,freq!$A$2:$A$40,freq!$B$2:$B$40,0),_xlfn.XLOOKUP(U1055,freq!$A$2:$A$40,freq!$B$2:$B$40,0),_xlfn.XLOOKUP(V1055,freq!$A$2:$A$40,freq!$B$2:$B$40,0))</f>
        <v>51.54</v>
      </c>
    </row>
    <row r="1056" spans="1:23" x14ac:dyDescent="0.35">
      <c r="A1056" s="32" t="s">
        <v>411</v>
      </c>
      <c r="B1056" s="32" t="s">
        <v>50</v>
      </c>
      <c r="C1056" s="32" t="s">
        <v>2</v>
      </c>
      <c r="D1056" s="32" t="s">
        <v>58</v>
      </c>
      <c r="E1056" s="32">
        <v>7</v>
      </c>
      <c r="F1056" s="32" t="s">
        <v>2</v>
      </c>
      <c r="G1056" s="32" t="s">
        <v>1</v>
      </c>
      <c r="H1056" s="32" t="s">
        <v>49</v>
      </c>
      <c r="I1056" s="32" t="s">
        <v>35</v>
      </c>
      <c r="J1056" s="32" t="s">
        <v>38</v>
      </c>
      <c r="K1056" s="32" t="s">
        <v>1</v>
      </c>
      <c r="L1056" s="32" t="s">
        <v>0</v>
      </c>
      <c r="M1056" s="32" t="s">
        <v>53</v>
      </c>
      <c r="N1056" s="32">
        <v>5</v>
      </c>
      <c r="O1056" s="32" t="s">
        <v>53</v>
      </c>
      <c r="P1056" s="32">
        <v>1</v>
      </c>
      <c r="Q1056" s="32">
        <v>9</v>
      </c>
      <c r="R1056" s="32" t="s">
        <v>44</v>
      </c>
      <c r="S1056" s="32">
        <v>9</v>
      </c>
      <c r="T1056" s="32">
        <v>7</v>
      </c>
      <c r="U1056" s="32">
        <v>1</v>
      </c>
      <c r="V1056" s="32" t="s">
        <v>4</v>
      </c>
      <c r="W1056" s="32">
        <f>SUM(_xlfn.XLOOKUP(B1056,freq!$A$2:$A$40,freq!$B$2:$B$40,0),_xlfn.XLOOKUP(C1056,freq!$A$2:$A$40,freq!$B$2:$B$40,0),_xlfn.XLOOKUP(D1056,freq!$A$2:$A$40,freq!$B$2:$B$40,0),_xlfn.XLOOKUP(E1056,freq!$A$2:$A$40,freq!$B$2:$B$40,0),_xlfn.XLOOKUP(F1056,freq!$A$2:$A$40,freq!$B$2:$B$40,0),_xlfn.XLOOKUP(G1056,freq!$A$2:$A$40,freq!$B$2:$B$40,0),_xlfn.XLOOKUP(H1056,freq!$A$2:$A$40,freq!$B$2:$B$40,0),_xlfn.XLOOKUP(I1056,freq!$A$2:$A$40,freq!$B$2:$B$40,0),_xlfn.XLOOKUP(J1056,freq!$A$2:$A$40,freq!$B$2:$B$40,0),_xlfn.XLOOKUP(K1056,freq!$A$2:$A$40,freq!$B$2:$B$40,0),_xlfn.XLOOKUP(L1056,freq!$A$2:$A$40,freq!$B$2:$B$40,0),_xlfn.XLOOKUP(M1056,freq!$A$2:$A$40,freq!$B$2:$B$40,0),_xlfn.XLOOKUP(N1056,freq!$A$2:$A$40,freq!$B$2:$B$40,0),_xlfn.XLOOKUP(O1056,freq!$A$2:$A$40,freq!$B$2:$B$40,0),_xlfn.XLOOKUP(P1056,freq!$A$2:$A$40,freq!$B$2:$B$40,0),_xlfn.XLOOKUP(Q1056,freq!$A$2:$A$40,freq!$B$2:$B$40,0),_xlfn.XLOOKUP(R1056,freq!$A$2:$A$40,freq!$B$2:$B$40,0),_xlfn.XLOOKUP(S1056,freq!$A$2:$A$40,freq!$B$2:$B$40,0),_xlfn.XLOOKUP(T1056,freq!$A$2:$A$40,freq!$B$2:$B$40,0),_xlfn.XLOOKUP(U1056,freq!$A$2:$A$40,freq!$B$2:$B$40,0),_xlfn.XLOOKUP(V1056,freq!$A$2:$A$40,freq!$B$2:$B$40,0))</f>
        <v>51.529999999999994</v>
      </c>
    </row>
    <row r="1057" spans="1:23" x14ac:dyDescent="0.35">
      <c r="A1057" s="32" t="s">
        <v>1582</v>
      </c>
      <c r="B1057" s="32">
        <v>4</v>
      </c>
      <c r="C1057" s="32" t="s">
        <v>42</v>
      </c>
      <c r="D1057" s="32" t="s">
        <v>49</v>
      </c>
      <c r="E1057" s="32" t="s">
        <v>44</v>
      </c>
      <c r="F1057" s="32" t="s">
        <v>30</v>
      </c>
      <c r="G1057" s="32" t="s">
        <v>43</v>
      </c>
      <c r="H1057" s="32" t="s">
        <v>33</v>
      </c>
      <c r="I1057" s="32" t="s">
        <v>48</v>
      </c>
      <c r="J1057" s="32">
        <v>4</v>
      </c>
      <c r="K1057" s="32" t="s">
        <v>46</v>
      </c>
      <c r="L1057" s="32">
        <v>8</v>
      </c>
      <c r="M1057" s="32" t="s">
        <v>42</v>
      </c>
      <c r="N1057" s="32" t="s">
        <v>4</v>
      </c>
      <c r="O1057" s="32">
        <v>1</v>
      </c>
      <c r="P1057" s="32">
        <v>8</v>
      </c>
      <c r="Q1057" s="32" t="s">
        <v>56</v>
      </c>
      <c r="R1057" s="32" t="s">
        <v>38</v>
      </c>
      <c r="S1057" s="32" t="s">
        <v>48</v>
      </c>
      <c r="T1057" s="32" t="s">
        <v>45</v>
      </c>
      <c r="U1057" s="32" t="s">
        <v>48</v>
      </c>
      <c r="V1057" s="32">
        <v>5</v>
      </c>
      <c r="W1057" s="32">
        <f>SUM(_xlfn.XLOOKUP(B1057,freq!$A$2:$A$40,freq!$B$2:$B$40,0),_xlfn.XLOOKUP(C1057,freq!$A$2:$A$40,freq!$B$2:$B$40,0),_xlfn.XLOOKUP(D1057,freq!$A$2:$A$40,freq!$B$2:$B$40,0),_xlfn.XLOOKUP(E1057,freq!$A$2:$A$40,freq!$B$2:$B$40,0),_xlfn.XLOOKUP(F1057,freq!$A$2:$A$40,freq!$B$2:$B$40,0),_xlfn.XLOOKUP(G1057,freq!$A$2:$A$40,freq!$B$2:$B$40,0),_xlfn.XLOOKUP(H1057,freq!$A$2:$A$40,freq!$B$2:$B$40,0),_xlfn.XLOOKUP(I1057,freq!$A$2:$A$40,freq!$B$2:$B$40,0),_xlfn.XLOOKUP(J1057,freq!$A$2:$A$40,freq!$B$2:$B$40,0),_xlfn.XLOOKUP(K1057,freq!$A$2:$A$40,freq!$B$2:$B$40,0),_xlfn.XLOOKUP(L1057,freq!$A$2:$A$40,freq!$B$2:$B$40,0),_xlfn.XLOOKUP(M1057,freq!$A$2:$A$40,freq!$B$2:$B$40,0),_xlfn.XLOOKUP(N1057,freq!$A$2:$A$40,freq!$B$2:$B$40,0),_xlfn.XLOOKUP(O1057,freq!$A$2:$A$40,freq!$B$2:$B$40,0),_xlfn.XLOOKUP(P1057,freq!$A$2:$A$40,freq!$B$2:$B$40,0),_xlfn.XLOOKUP(Q1057,freq!$A$2:$A$40,freq!$B$2:$B$40,0),_xlfn.XLOOKUP(R1057,freq!$A$2:$A$40,freq!$B$2:$B$40,0),_xlfn.XLOOKUP(S1057,freq!$A$2:$A$40,freq!$B$2:$B$40,0),_xlfn.XLOOKUP(T1057,freq!$A$2:$A$40,freq!$B$2:$B$40,0),_xlfn.XLOOKUP(U1057,freq!$A$2:$A$40,freq!$B$2:$B$40,0),_xlfn.XLOOKUP(V1057,freq!$A$2:$A$40,freq!$B$2:$B$40,0))</f>
        <v>51.5</v>
      </c>
    </row>
    <row r="1058" spans="1:23" x14ac:dyDescent="0.35">
      <c r="A1058" s="32" t="s">
        <v>2010</v>
      </c>
      <c r="B1058" s="32" t="s">
        <v>29</v>
      </c>
      <c r="C1058" s="32">
        <v>2</v>
      </c>
      <c r="D1058" s="32">
        <v>9</v>
      </c>
      <c r="E1058" s="32" t="s">
        <v>35</v>
      </c>
      <c r="F1058" s="32" t="s">
        <v>32</v>
      </c>
      <c r="G1058" s="32" t="s">
        <v>37</v>
      </c>
      <c r="H1058" s="32" t="s">
        <v>32</v>
      </c>
      <c r="I1058" s="32">
        <v>0</v>
      </c>
      <c r="J1058" s="32" t="s">
        <v>33</v>
      </c>
      <c r="K1058" s="32" t="s">
        <v>2</v>
      </c>
      <c r="L1058" s="32">
        <v>3</v>
      </c>
      <c r="M1058" s="32">
        <v>9</v>
      </c>
      <c r="N1058" s="32" t="s">
        <v>41</v>
      </c>
      <c r="O1058" s="32" t="s">
        <v>29</v>
      </c>
      <c r="P1058" s="32" t="s">
        <v>29</v>
      </c>
      <c r="Q1058" s="32" t="s">
        <v>50</v>
      </c>
      <c r="R1058" s="32" t="s">
        <v>1</v>
      </c>
      <c r="S1058" s="32" t="s">
        <v>41</v>
      </c>
      <c r="T1058" s="32">
        <v>8</v>
      </c>
      <c r="U1058" s="32" t="s">
        <v>59</v>
      </c>
      <c r="V1058" s="32" t="s">
        <v>58</v>
      </c>
      <c r="W1058" s="32">
        <f>SUM(_xlfn.XLOOKUP(B1058,freq!$A$2:$A$40,freq!$B$2:$B$40,0),_xlfn.XLOOKUP(C1058,freq!$A$2:$A$40,freq!$B$2:$B$40,0),_xlfn.XLOOKUP(D1058,freq!$A$2:$A$40,freq!$B$2:$B$40,0),_xlfn.XLOOKUP(E1058,freq!$A$2:$A$40,freq!$B$2:$B$40,0),_xlfn.XLOOKUP(F1058,freq!$A$2:$A$40,freq!$B$2:$B$40,0),_xlfn.XLOOKUP(G1058,freq!$A$2:$A$40,freq!$B$2:$B$40,0),_xlfn.XLOOKUP(H1058,freq!$A$2:$A$40,freq!$B$2:$B$40,0),_xlfn.XLOOKUP(I1058,freq!$A$2:$A$40,freq!$B$2:$B$40,0),_xlfn.XLOOKUP(J1058,freq!$A$2:$A$40,freq!$B$2:$B$40,0),_xlfn.XLOOKUP(K1058,freq!$A$2:$A$40,freq!$B$2:$B$40,0),_xlfn.XLOOKUP(L1058,freq!$A$2:$A$40,freq!$B$2:$B$40,0),_xlfn.XLOOKUP(M1058,freq!$A$2:$A$40,freq!$B$2:$B$40,0),_xlfn.XLOOKUP(N1058,freq!$A$2:$A$40,freq!$B$2:$B$40,0),_xlfn.XLOOKUP(O1058,freq!$A$2:$A$40,freq!$B$2:$B$40,0),_xlfn.XLOOKUP(P1058,freq!$A$2:$A$40,freq!$B$2:$B$40,0),_xlfn.XLOOKUP(Q1058,freq!$A$2:$A$40,freq!$B$2:$B$40,0),_xlfn.XLOOKUP(R1058,freq!$A$2:$A$40,freq!$B$2:$B$40,0),_xlfn.XLOOKUP(S1058,freq!$A$2:$A$40,freq!$B$2:$B$40,0),_xlfn.XLOOKUP(T1058,freq!$A$2:$A$40,freq!$B$2:$B$40,0),_xlfn.XLOOKUP(U1058,freq!$A$2:$A$40,freq!$B$2:$B$40,0),_xlfn.XLOOKUP(V1058,freq!$A$2:$A$40,freq!$B$2:$B$40,0))</f>
        <v>51.5</v>
      </c>
    </row>
    <row r="1059" spans="1:23" x14ac:dyDescent="0.35">
      <c r="A1059" s="32" t="s">
        <v>1088</v>
      </c>
      <c r="B1059" s="32" t="s">
        <v>49</v>
      </c>
      <c r="C1059" s="32" t="s">
        <v>46</v>
      </c>
      <c r="D1059" s="32" t="s">
        <v>40</v>
      </c>
      <c r="E1059" s="32" t="s">
        <v>46</v>
      </c>
      <c r="F1059" s="32" t="s">
        <v>53</v>
      </c>
      <c r="G1059" s="32" t="s">
        <v>56</v>
      </c>
      <c r="H1059" s="32" t="s">
        <v>37</v>
      </c>
      <c r="I1059" s="32">
        <v>6</v>
      </c>
      <c r="J1059" s="32" t="s">
        <v>32</v>
      </c>
      <c r="K1059" s="32" t="s">
        <v>32</v>
      </c>
      <c r="L1059" s="32" t="s">
        <v>30</v>
      </c>
      <c r="M1059" s="32">
        <v>9</v>
      </c>
      <c r="N1059" s="32" t="s">
        <v>46</v>
      </c>
      <c r="O1059" s="32" t="s">
        <v>0</v>
      </c>
      <c r="P1059" s="32" t="s">
        <v>34</v>
      </c>
      <c r="Q1059" s="32" t="s">
        <v>35</v>
      </c>
      <c r="R1059" s="32">
        <v>4</v>
      </c>
      <c r="S1059" s="32">
        <v>0</v>
      </c>
      <c r="T1059" s="32" t="s">
        <v>41</v>
      </c>
      <c r="U1059" s="32" t="s">
        <v>43</v>
      </c>
      <c r="V1059" s="32" t="s">
        <v>31</v>
      </c>
      <c r="W1059" s="32">
        <f>SUM(_xlfn.XLOOKUP(B1059,freq!$A$2:$A$40,freq!$B$2:$B$40,0),_xlfn.XLOOKUP(C1059,freq!$A$2:$A$40,freq!$B$2:$B$40,0),_xlfn.XLOOKUP(D1059,freq!$A$2:$A$40,freq!$B$2:$B$40,0),_xlfn.XLOOKUP(E1059,freq!$A$2:$A$40,freq!$B$2:$B$40,0),_xlfn.XLOOKUP(F1059,freq!$A$2:$A$40,freq!$B$2:$B$40,0),_xlfn.XLOOKUP(G1059,freq!$A$2:$A$40,freq!$B$2:$B$40,0),_xlfn.XLOOKUP(H1059,freq!$A$2:$A$40,freq!$B$2:$B$40,0),_xlfn.XLOOKUP(I1059,freq!$A$2:$A$40,freq!$B$2:$B$40,0),_xlfn.XLOOKUP(J1059,freq!$A$2:$A$40,freq!$B$2:$B$40,0),_xlfn.XLOOKUP(K1059,freq!$A$2:$A$40,freq!$B$2:$B$40,0),_xlfn.XLOOKUP(L1059,freq!$A$2:$A$40,freq!$B$2:$B$40,0),_xlfn.XLOOKUP(M1059,freq!$A$2:$A$40,freq!$B$2:$B$40,0),_xlfn.XLOOKUP(N1059,freq!$A$2:$A$40,freq!$B$2:$B$40,0),_xlfn.XLOOKUP(O1059,freq!$A$2:$A$40,freq!$B$2:$B$40,0),_xlfn.XLOOKUP(P1059,freq!$A$2:$A$40,freq!$B$2:$B$40,0),_xlfn.XLOOKUP(Q1059,freq!$A$2:$A$40,freq!$B$2:$B$40,0),_xlfn.XLOOKUP(R1059,freq!$A$2:$A$40,freq!$B$2:$B$40,0),_xlfn.XLOOKUP(S1059,freq!$A$2:$A$40,freq!$B$2:$B$40,0),_xlfn.XLOOKUP(T1059,freq!$A$2:$A$40,freq!$B$2:$B$40,0),_xlfn.XLOOKUP(U1059,freq!$A$2:$A$40,freq!$B$2:$B$40,0),_xlfn.XLOOKUP(V1059,freq!$A$2:$A$40,freq!$B$2:$B$40,0))</f>
        <v>51.48</v>
      </c>
    </row>
    <row r="1060" spans="1:23" x14ac:dyDescent="0.35">
      <c r="A1060" s="32" t="s">
        <v>1199</v>
      </c>
      <c r="B1060" s="32" t="s">
        <v>30</v>
      </c>
      <c r="C1060" s="32" t="s">
        <v>41</v>
      </c>
      <c r="D1060" s="32" t="s">
        <v>33</v>
      </c>
      <c r="E1060" s="32" t="s">
        <v>2</v>
      </c>
      <c r="F1060" s="32" t="s">
        <v>49</v>
      </c>
      <c r="G1060" s="32" t="s">
        <v>43</v>
      </c>
      <c r="H1060" s="32">
        <v>3</v>
      </c>
      <c r="I1060" s="32" t="s">
        <v>33</v>
      </c>
      <c r="J1060" s="32" t="s">
        <v>1</v>
      </c>
      <c r="K1060" s="32">
        <v>5</v>
      </c>
      <c r="L1060" s="32">
        <v>6</v>
      </c>
      <c r="M1060" s="32" t="s">
        <v>34</v>
      </c>
      <c r="N1060" s="32" t="s">
        <v>44</v>
      </c>
      <c r="O1060" s="32" t="s">
        <v>53</v>
      </c>
      <c r="P1060" s="32" t="s">
        <v>37</v>
      </c>
      <c r="Q1060" s="32">
        <v>8</v>
      </c>
      <c r="R1060" s="32" t="s">
        <v>37</v>
      </c>
      <c r="S1060" s="32" t="s">
        <v>50</v>
      </c>
      <c r="T1060" s="32" t="s">
        <v>33</v>
      </c>
      <c r="U1060" s="32" t="s">
        <v>30</v>
      </c>
      <c r="V1060" s="32" t="s">
        <v>35</v>
      </c>
      <c r="W1060" s="32">
        <f>SUM(_xlfn.XLOOKUP(B1060,freq!$A$2:$A$40,freq!$B$2:$B$40,0),_xlfn.XLOOKUP(C1060,freq!$A$2:$A$40,freq!$B$2:$B$40,0),_xlfn.XLOOKUP(D1060,freq!$A$2:$A$40,freq!$B$2:$B$40,0),_xlfn.XLOOKUP(E1060,freq!$A$2:$A$40,freq!$B$2:$B$40,0),_xlfn.XLOOKUP(F1060,freq!$A$2:$A$40,freq!$B$2:$B$40,0),_xlfn.XLOOKUP(G1060,freq!$A$2:$A$40,freq!$B$2:$B$40,0),_xlfn.XLOOKUP(H1060,freq!$A$2:$A$40,freq!$B$2:$B$40,0),_xlfn.XLOOKUP(I1060,freq!$A$2:$A$40,freq!$B$2:$B$40,0),_xlfn.XLOOKUP(J1060,freq!$A$2:$A$40,freq!$B$2:$B$40,0),_xlfn.XLOOKUP(K1060,freq!$A$2:$A$40,freq!$B$2:$B$40,0),_xlfn.XLOOKUP(L1060,freq!$A$2:$A$40,freq!$B$2:$B$40,0),_xlfn.XLOOKUP(M1060,freq!$A$2:$A$40,freq!$B$2:$B$40,0),_xlfn.XLOOKUP(N1060,freq!$A$2:$A$40,freq!$B$2:$B$40,0),_xlfn.XLOOKUP(O1060,freq!$A$2:$A$40,freq!$B$2:$B$40,0),_xlfn.XLOOKUP(P1060,freq!$A$2:$A$40,freq!$B$2:$B$40,0),_xlfn.XLOOKUP(Q1060,freq!$A$2:$A$40,freq!$B$2:$B$40,0),_xlfn.XLOOKUP(R1060,freq!$A$2:$A$40,freq!$B$2:$B$40,0),_xlfn.XLOOKUP(S1060,freq!$A$2:$A$40,freq!$B$2:$B$40,0),_xlfn.XLOOKUP(T1060,freq!$A$2:$A$40,freq!$B$2:$B$40,0),_xlfn.XLOOKUP(U1060,freq!$A$2:$A$40,freq!$B$2:$B$40,0),_xlfn.XLOOKUP(V1060,freq!$A$2:$A$40,freq!$B$2:$B$40,0))</f>
        <v>51.470000000000006</v>
      </c>
    </row>
    <row r="1061" spans="1:23" x14ac:dyDescent="0.35">
      <c r="A1061" s="32" t="s">
        <v>2033</v>
      </c>
      <c r="B1061" s="32" t="s">
        <v>0</v>
      </c>
      <c r="C1061" s="32">
        <v>0</v>
      </c>
      <c r="D1061" s="32" t="s">
        <v>41</v>
      </c>
      <c r="E1061" s="32">
        <v>9</v>
      </c>
      <c r="F1061" s="32">
        <v>4</v>
      </c>
      <c r="G1061" s="32" t="s">
        <v>34</v>
      </c>
      <c r="H1061" s="32">
        <v>8</v>
      </c>
      <c r="I1061" s="32" t="s">
        <v>45</v>
      </c>
      <c r="J1061" s="32" t="s">
        <v>45</v>
      </c>
      <c r="K1061" s="32" t="s">
        <v>30</v>
      </c>
      <c r="L1061" s="32">
        <v>5</v>
      </c>
      <c r="M1061" s="32" t="s">
        <v>50</v>
      </c>
      <c r="N1061" s="32" t="s">
        <v>32</v>
      </c>
      <c r="O1061" s="32" t="s">
        <v>41</v>
      </c>
      <c r="P1061" s="32" t="s">
        <v>30</v>
      </c>
      <c r="Q1061" s="32" t="s">
        <v>4</v>
      </c>
      <c r="R1061" s="32" t="s">
        <v>53</v>
      </c>
      <c r="S1061" s="32" t="s">
        <v>4</v>
      </c>
      <c r="T1061" s="32" t="s">
        <v>29</v>
      </c>
      <c r="U1061" s="32" t="s">
        <v>38</v>
      </c>
      <c r="V1061" s="32" t="s">
        <v>2</v>
      </c>
      <c r="W1061" s="32">
        <f>SUM(_xlfn.XLOOKUP(B1061,freq!$A$2:$A$40,freq!$B$2:$B$40,0),_xlfn.XLOOKUP(C1061,freq!$A$2:$A$40,freq!$B$2:$B$40,0),_xlfn.XLOOKUP(D1061,freq!$A$2:$A$40,freq!$B$2:$B$40,0),_xlfn.XLOOKUP(E1061,freq!$A$2:$A$40,freq!$B$2:$B$40,0),_xlfn.XLOOKUP(F1061,freq!$A$2:$A$40,freq!$B$2:$B$40,0),_xlfn.XLOOKUP(G1061,freq!$A$2:$A$40,freq!$B$2:$B$40,0),_xlfn.XLOOKUP(H1061,freq!$A$2:$A$40,freq!$B$2:$B$40,0),_xlfn.XLOOKUP(I1061,freq!$A$2:$A$40,freq!$B$2:$B$40,0),_xlfn.XLOOKUP(J1061,freq!$A$2:$A$40,freq!$B$2:$B$40,0),_xlfn.XLOOKUP(K1061,freq!$A$2:$A$40,freq!$B$2:$B$40,0),_xlfn.XLOOKUP(L1061,freq!$A$2:$A$40,freq!$B$2:$B$40,0),_xlfn.XLOOKUP(M1061,freq!$A$2:$A$40,freq!$B$2:$B$40,0),_xlfn.XLOOKUP(N1061,freq!$A$2:$A$40,freq!$B$2:$B$40,0),_xlfn.XLOOKUP(O1061,freq!$A$2:$A$40,freq!$B$2:$B$40,0),_xlfn.XLOOKUP(P1061,freq!$A$2:$A$40,freq!$B$2:$B$40,0),_xlfn.XLOOKUP(Q1061,freq!$A$2:$A$40,freq!$B$2:$B$40,0),_xlfn.XLOOKUP(R1061,freq!$A$2:$A$40,freq!$B$2:$B$40,0),_xlfn.XLOOKUP(S1061,freq!$A$2:$A$40,freq!$B$2:$B$40,0),_xlfn.XLOOKUP(T1061,freq!$A$2:$A$40,freq!$B$2:$B$40,0),_xlfn.XLOOKUP(U1061,freq!$A$2:$A$40,freq!$B$2:$B$40,0),_xlfn.XLOOKUP(V1061,freq!$A$2:$A$40,freq!$B$2:$B$40,0))</f>
        <v>51.470000000000006</v>
      </c>
    </row>
    <row r="1062" spans="1:23" x14ac:dyDescent="0.35">
      <c r="A1062" s="32" t="s">
        <v>1588</v>
      </c>
      <c r="B1062" s="32" t="s">
        <v>3</v>
      </c>
      <c r="C1062" s="32" t="s">
        <v>34</v>
      </c>
      <c r="D1062" s="32" t="s">
        <v>32</v>
      </c>
      <c r="E1062" s="32" t="s">
        <v>41</v>
      </c>
      <c r="F1062" s="32" t="s">
        <v>46</v>
      </c>
      <c r="G1062" s="32" t="s">
        <v>33</v>
      </c>
      <c r="H1062" s="32" t="s">
        <v>32</v>
      </c>
      <c r="I1062" s="32" t="s">
        <v>28</v>
      </c>
      <c r="J1062" s="32">
        <v>6</v>
      </c>
      <c r="K1062" s="32" t="s">
        <v>33</v>
      </c>
      <c r="L1062" s="32" t="s">
        <v>44</v>
      </c>
      <c r="M1062" s="32" t="s">
        <v>46</v>
      </c>
      <c r="N1062" s="32" t="s">
        <v>36</v>
      </c>
      <c r="O1062" s="32" t="s">
        <v>48</v>
      </c>
      <c r="P1062" s="32" t="s">
        <v>43</v>
      </c>
      <c r="Q1062" s="32">
        <v>1</v>
      </c>
      <c r="R1062" s="32" t="s">
        <v>50</v>
      </c>
      <c r="S1062" s="32">
        <v>4</v>
      </c>
      <c r="T1062" s="32" t="s">
        <v>29</v>
      </c>
      <c r="U1062" s="32" t="s">
        <v>35</v>
      </c>
      <c r="V1062" s="32" t="s">
        <v>42</v>
      </c>
      <c r="W1062" s="32">
        <f>SUM(_xlfn.XLOOKUP(B1062,freq!$A$2:$A$40,freq!$B$2:$B$40,0),_xlfn.XLOOKUP(C1062,freq!$A$2:$A$40,freq!$B$2:$B$40,0),_xlfn.XLOOKUP(D1062,freq!$A$2:$A$40,freq!$B$2:$B$40,0),_xlfn.XLOOKUP(E1062,freq!$A$2:$A$40,freq!$B$2:$B$40,0),_xlfn.XLOOKUP(F1062,freq!$A$2:$A$40,freq!$B$2:$B$40,0),_xlfn.XLOOKUP(G1062,freq!$A$2:$A$40,freq!$B$2:$B$40,0),_xlfn.XLOOKUP(H1062,freq!$A$2:$A$40,freq!$B$2:$B$40,0),_xlfn.XLOOKUP(I1062,freq!$A$2:$A$40,freq!$B$2:$B$40,0),_xlfn.XLOOKUP(J1062,freq!$A$2:$A$40,freq!$B$2:$B$40,0),_xlfn.XLOOKUP(K1062,freq!$A$2:$A$40,freq!$B$2:$B$40,0),_xlfn.XLOOKUP(L1062,freq!$A$2:$A$40,freq!$B$2:$B$40,0),_xlfn.XLOOKUP(M1062,freq!$A$2:$A$40,freq!$B$2:$B$40,0),_xlfn.XLOOKUP(N1062,freq!$A$2:$A$40,freq!$B$2:$B$40,0),_xlfn.XLOOKUP(O1062,freq!$A$2:$A$40,freq!$B$2:$B$40,0),_xlfn.XLOOKUP(P1062,freq!$A$2:$A$40,freq!$B$2:$B$40,0),_xlfn.XLOOKUP(Q1062,freq!$A$2:$A$40,freq!$B$2:$B$40,0),_xlfn.XLOOKUP(R1062,freq!$A$2:$A$40,freq!$B$2:$B$40,0),_xlfn.XLOOKUP(S1062,freq!$A$2:$A$40,freq!$B$2:$B$40,0),_xlfn.XLOOKUP(T1062,freq!$A$2:$A$40,freq!$B$2:$B$40,0),_xlfn.XLOOKUP(U1062,freq!$A$2:$A$40,freq!$B$2:$B$40,0),_xlfn.XLOOKUP(V1062,freq!$A$2:$A$40,freq!$B$2:$B$40,0))</f>
        <v>51.469999999999992</v>
      </c>
    </row>
    <row r="1063" spans="1:23" x14ac:dyDescent="0.35">
      <c r="A1063" s="32" t="s">
        <v>259</v>
      </c>
      <c r="B1063" s="32" t="s">
        <v>50</v>
      </c>
      <c r="C1063" s="32" t="s">
        <v>29</v>
      </c>
      <c r="D1063" s="32" t="s">
        <v>41</v>
      </c>
      <c r="E1063" s="32" t="s">
        <v>28</v>
      </c>
      <c r="F1063" s="32" t="s">
        <v>32</v>
      </c>
      <c r="G1063" s="32" t="s">
        <v>35</v>
      </c>
      <c r="H1063" s="32" t="s">
        <v>59</v>
      </c>
      <c r="I1063" s="32" t="s">
        <v>40</v>
      </c>
      <c r="J1063" s="32" t="s">
        <v>31</v>
      </c>
      <c r="K1063" s="32">
        <v>4</v>
      </c>
      <c r="L1063" s="32" t="s">
        <v>56</v>
      </c>
      <c r="M1063" s="32">
        <v>4</v>
      </c>
      <c r="N1063" s="32" t="s">
        <v>48</v>
      </c>
      <c r="O1063" s="32">
        <v>3</v>
      </c>
      <c r="P1063" s="32" t="s">
        <v>34</v>
      </c>
      <c r="Q1063" s="32" t="s">
        <v>31</v>
      </c>
      <c r="R1063" s="32">
        <v>8</v>
      </c>
      <c r="S1063" s="32" t="s">
        <v>28</v>
      </c>
      <c r="T1063" s="32">
        <v>0</v>
      </c>
      <c r="U1063" s="32" t="s">
        <v>4</v>
      </c>
      <c r="V1063" s="32" t="s">
        <v>30</v>
      </c>
      <c r="W1063" s="32">
        <f>SUM(_xlfn.XLOOKUP(B1063,freq!$A$2:$A$40,freq!$B$2:$B$40,0),_xlfn.XLOOKUP(C1063,freq!$A$2:$A$40,freq!$B$2:$B$40,0),_xlfn.XLOOKUP(D1063,freq!$A$2:$A$40,freq!$B$2:$B$40,0),_xlfn.XLOOKUP(E1063,freq!$A$2:$A$40,freq!$B$2:$B$40,0),_xlfn.XLOOKUP(F1063,freq!$A$2:$A$40,freq!$B$2:$B$40,0),_xlfn.XLOOKUP(G1063,freq!$A$2:$A$40,freq!$B$2:$B$40,0),_xlfn.XLOOKUP(H1063,freq!$A$2:$A$40,freq!$B$2:$B$40,0),_xlfn.XLOOKUP(I1063,freq!$A$2:$A$40,freq!$B$2:$B$40,0),_xlfn.XLOOKUP(J1063,freq!$A$2:$A$40,freq!$B$2:$B$40,0),_xlfn.XLOOKUP(K1063,freq!$A$2:$A$40,freq!$B$2:$B$40,0),_xlfn.XLOOKUP(L1063,freq!$A$2:$A$40,freq!$B$2:$B$40,0),_xlfn.XLOOKUP(M1063,freq!$A$2:$A$40,freq!$B$2:$B$40,0),_xlfn.XLOOKUP(N1063,freq!$A$2:$A$40,freq!$B$2:$B$40,0),_xlfn.XLOOKUP(O1063,freq!$A$2:$A$40,freq!$B$2:$B$40,0),_xlfn.XLOOKUP(P1063,freq!$A$2:$A$40,freq!$B$2:$B$40,0),_xlfn.XLOOKUP(Q1063,freq!$A$2:$A$40,freq!$B$2:$B$40,0),_xlfn.XLOOKUP(R1063,freq!$A$2:$A$40,freq!$B$2:$B$40,0),_xlfn.XLOOKUP(S1063,freq!$A$2:$A$40,freq!$B$2:$B$40,0),_xlfn.XLOOKUP(T1063,freq!$A$2:$A$40,freq!$B$2:$B$40,0),_xlfn.XLOOKUP(U1063,freq!$A$2:$A$40,freq!$B$2:$B$40,0),_xlfn.XLOOKUP(V1063,freq!$A$2:$A$40,freq!$B$2:$B$40,0))</f>
        <v>51.420000000000009</v>
      </c>
    </row>
    <row r="1064" spans="1:23" x14ac:dyDescent="0.35">
      <c r="A1064" s="32" t="s">
        <v>1061</v>
      </c>
      <c r="B1064" s="32">
        <v>9</v>
      </c>
      <c r="C1064" s="32" t="s">
        <v>33</v>
      </c>
      <c r="D1064" s="32" t="s">
        <v>32</v>
      </c>
      <c r="E1064" s="32" t="s">
        <v>28</v>
      </c>
      <c r="F1064" s="32" t="s">
        <v>40</v>
      </c>
      <c r="G1064" s="32" t="s">
        <v>38</v>
      </c>
      <c r="H1064" s="32" t="s">
        <v>37</v>
      </c>
      <c r="I1064" s="32" t="s">
        <v>36</v>
      </c>
      <c r="J1064" s="32" t="s">
        <v>1</v>
      </c>
      <c r="K1064" s="32" t="s">
        <v>44</v>
      </c>
      <c r="L1064" s="32">
        <v>8</v>
      </c>
      <c r="M1064" s="32" t="s">
        <v>36</v>
      </c>
      <c r="N1064" s="32">
        <v>5</v>
      </c>
      <c r="O1064" s="32" t="s">
        <v>33</v>
      </c>
      <c r="P1064" s="32" t="s">
        <v>34</v>
      </c>
      <c r="Q1064" s="32" t="s">
        <v>0</v>
      </c>
      <c r="R1064" s="32">
        <v>7</v>
      </c>
      <c r="S1064" s="32" t="s">
        <v>4</v>
      </c>
      <c r="T1064" s="32" t="s">
        <v>46</v>
      </c>
      <c r="U1064" s="32" t="s">
        <v>35</v>
      </c>
      <c r="V1064" s="32" t="s">
        <v>34</v>
      </c>
      <c r="W1064" s="32">
        <f>SUM(_xlfn.XLOOKUP(B1064,freq!$A$2:$A$40,freq!$B$2:$B$40,0),_xlfn.XLOOKUP(C1064,freq!$A$2:$A$40,freq!$B$2:$B$40,0),_xlfn.XLOOKUP(D1064,freq!$A$2:$A$40,freq!$B$2:$B$40,0),_xlfn.XLOOKUP(E1064,freq!$A$2:$A$40,freq!$B$2:$B$40,0),_xlfn.XLOOKUP(F1064,freq!$A$2:$A$40,freq!$B$2:$B$40,0),_xlfn.XLOOKUP(G1064,freq!$A$2:$A$40,freq!$B$2:$B$40,0),_xlfn.XLOOKUP(H1064,freq!$A$2:$A$40,freq!$B$2:$B$40,0),_xlfn.XLOOKUP(I1064,freq!$A$2:$A$40,freq!$B$2:$B$40,0),_xlfn.XLOOKUP(J1064,freq!$A$2:$A$40,freq!$B$2:$B$40,0),_xlfn.XLOOKUP(K1064,freq!$A$2:$A$40,freq!$B$2:$B$40,0),_xlfn.XLOOKUP(L1064,freq!$A$2:$A$40,freq!$B$2:$B$40,0),_xlfn.XLOOKUP(M1064,freq!$A$2:$A$40,freq!$B$2:$B$40,0),_xlfn.XLOOKUP(N1064,freq!$A$2:$A$40,freq!$B$2:$B$40,0),_xlfn.XLOOKUP(O1064,freq!$A$2:$A$40,freq!$B$2:$B$40,0),_xlfn.XLOOKUP(P1064,freq!$A$2:$A$40,freq!$B$2:$B$40,0),_xlfn.XLOOKUP(Q1064,freq!$A$2:$A$40,freq!$B$2:$B$40,0),_xlfn.XLOOKUP(R1064,freq!$A$2:$A$40,freq!$B$2:$B$40,0),_xlfn.XLOOKUP(S1064,freq!$A$2:$A$40,freq!$B$2:$B$40,0),_xlfn.XLOOKUP(T1064,freq!$A$2:$A$40,freq!$B$2:$B$40,0),_xlfn.XLOOKUP(U1064,freq!$A$2:$A$40,freq!$B$2:$B$40,0),_xlfn.XLOOKUP(V1064,freq!$A$2:$A$40,freq!$B$2:$B$40,0))</f>
        <v>51.42</v>
      </c>
    </row>
    <row r="1065" spans="1:23" x14ac:dyDescent="0.35">
      <c r="A1065" s="32" t="s">
        <v>749</v>
      </c>
      <c r="B1065" s="32" t="s">
        <v>32</v>
      </c>
      <c r="C1065" s="32">
        <v>1</v>
      </c>
      <c r="D1065" s="32" t="s">
        <v>46</v>
      </c>
      <c r="E1065" s="32">
        <v>7</v>
      </c>
      <c r="F1065" s="32" t="s">
        <v>45</v>
      </c>
      <c r="G1065" s="32">
        <v>2</v>
      </c>
      <c r="H1065" s="32">
        <v>6</v>
      </c>
      <c r="I1065" s="32">
        <v>9</v>
      </c>
      <c r="J1065" s="32" t="s">
        <v>40</v>
      </c>
      <c r="K1065" s="32">
        <v>5</v>
      </c>
      <c r="L1065" s="32">
        <v>4</v>
      </c>
      <c r="M1065" s="32">
        <v>7</v>
      </c>
      <c r="N1065" s="32">
        <v>0</v>
      </c>
      <c r="O1065" s="32" t="s">
        <v>44</v>
      </c>
      <c r="P1065" s="32">
        <v>1</v>
      </c>
      <c r="Q1065" s="32" t="s">
        <v>58</v>
      </c>
      <c r="R1065" s="32" t="s">
        <v>1</v>
      </c>
      <c r="S1065" s="32" t="s">
        <v>43</v>
      </c>
      <c r="T1065" s="32" t="s">
        <v>46</v>
      </c>
      <c r="U1065" s="32" t="s">
        <v>44</v>
      </c>
      <c r="V1065" s="32" t="s">
        <v>45</v>
      </c>
      <c r="W1065" s="32">
        <f>SUM(_xlfn.XLOOKUP(B1065,freq!$A$2:$A$40,freq!$B$2:$B$40,0),_xlfn.XLOOKUP(C1065,freq!$A$2:$A$40,freq!$B$2:$B$40,0),_xlfn.XLOOKUP(D1065,freq!$A$2:$A$40,freq!$B$2:$B$40,0),_xlfn.XLOOKUP(E1065,freq!$A$2:$A$40,freq!$B$2:$B$40,0),_xlfn.XLOOKUP(F1065,freq!$A$2:$A$40,freq!$B$2:$B$40,0),_xlfn.XLOOKUP(G1065,freq!$A$2:$A$40,freq!$B$2:$B$40,0),_xlfn.XLOOKUP(H1065,freq!$A$2:$A$40,freq!$B$2:$B$40,0),_xlfn.XLOOKUP(I1065,freq!$A$2:$A$40,freq!$B$2:$B$40,0),_xlfn.XLOOKUP(J1065,freq!$A$2:$A$40,freq!$B$2:$B$40,0),_xlfn.XLOOKUP(K1065,freq!$A$2:$A$40,freq!$B$2:$B$40,0),_xlfn.XLOOKUP(L1065,freq!$A$2:$A$40,freq!$B$2:$B$40,0),_xlfn.XLOOKUP(M1065,freq!$A$2:$A$40,freq!$B$2:$B$40,0),_xlfn.XLOOKUP(N1065,freq!$A$2:$A$40,freq!$B$2:$B$40,0),_xlfn.XLOOKUP(O1065,freq!$A$2:$A$40,freq!$B$2:$B$40,0),_xlfn.XLOOKUP(P1065,freq!$A$2:$A$40,freq!$B$2:$B$40,0),_xlfn.XLOOKUP(Q1065,freq!$A$2:$A$40,freq!$B$2:$B$40,0),_xlfn.XLOOKUP(R1065,freq!$A$2:$A$40,freq!$B$2:$B$40,0),_xlfn.XLOOKUP(S1065,freq!$A$2:$A$40,freq!$B$2:$B$40,0),_xlfn.XLOOKUP(T1065,freq!$A$2:$A$40,freq!$B$2:$B$40,0),_xlfn.XLOOKUP(U1065,freq!$A$2:$A$40,freq!$B$2:$B$40,0),_xlfn.XLOOKUP(V1065,freq!$A$2:$A$40,freq!$B$2:$B$40,0))</f>
        <v>51.379999999999995</v>
      </c>
    </row>
    <row r="1066" spans="1:23" x14ac:dyDescent="0.35">
      <c r="A1066" s="32" t="s">
        <v>1814</v>
      </c>
      <c r="B1066" s="32">
        <v>7</v>
      </c>
      <c r="C1066" s="32" t="s">
        <v>49</v>
      </c>
      <c r="D1066" s="32" t="s">
        <v>35</v>
      </c>
      <c r="E1066" s="32" t="s">
        <v>28</v>
      </c>
      <c r="F1066" s="32">
        <v>1</v>
      </c>
      <c r="G1066" s="32" t="s">
        <v>0</v>
      </c>
      <c r="H1066" s="32" t="s">
        <v>36</v>
      </c>
      <c r="I1066" s="32">
        <v>7</v>
      </c>
      <c r="J1066" s="32" t="s">
        <v>32</v>
      </c>
      <c r="K1066" s="32" t="s">
        <v>29</v>
      </c>
      <c r="L1066" s="32" t="s">
        <v>37</v>
      </c>
      <c r="M1066" s="32" t="s">
        <v>41</v>
      </c>
      <c r="N1066" s="32" t="s">
        <v>56</v>
      </c>
      <c r="O1066" s="32" t="s">
        <v>38</v>
      </c>
      <c r="P1066" s="32" t="s">
        <v>34</v>
      </c>
      <c r="Q1066" s="32" t="s">
        <v>31</v>
      </c>
      <c r="R1066" s="32" t="s">
        <v>56</v>
      </c>
      <c r="S1066" s="32" t="s">
        <v>42</v>
      </c>
      <c r="T1066" s="32" t="s">
        <v>34</v>
      </c>
      <c r="U1066" s="32" t="s">
        <v>43</v>
      </c>
      <c r="V1066" s="32">
        <v>1</v>
      </c>
      <c r="W1066" s="32">
        <f>SUM(_xlfn.XLOOKUP(B1066,freq!$A$2:$A$40,freq!$B$2:$B$40,0),_xlfn.XLOOKUP(C1066,freq!$A$2:$A$40,freq!$B$2:$B$40,0),_xlfn.XLOOKUP(D1066,freq!$A$2:$A$40,freq!$B$2:$B$40,0),_xlfn.XLOOKUP(E1066,freq!$A$2:$A$40,freq!$B$2:$B$40,0),_xlfn.XLOOKUP(F1066,freq!$A$2:$A$40,freq!$B$2:$B$40,0),_xlfn.XLOOKUP(G1066,freq!$A$2:$A$40,freq!$B$2:$B$40,0),_xlfn.XLOOKUP(H1066,freq!$A$2:$A$40,freq!$B$2:$B$40,0),_xlfn.XLOOKUP(I1066,freq!$A$2:$A$40,freq!$B$2:$B$40,0),_xlfn.XLOOKUP(J1066,freq!$A$2:$A$40,freq!$B$2:$B$40,0),_xlfn.XLOOKUP(K1066,freq!$A$2:$A$40,freq!$B$2:$B$40,0),_xlfn.XLOOKUP(L1066,freq!$A$2:$A$40,freq!$B$2:$B$40,0),_xlfn.XLOOKUP(M1066,freq!$A$2:$A$40,freq!$B$2:$B$40,0),_xlfn.XLOOKUP(N1066,freq!$A$2:$A$40,freq!$B$2:$B$40,0),_xlfn.XLOOKUP(O1066,freq!$A$2:$A$40,freq!$B$2:$B$40,0),_xlfn.XLOOKUP(P1066,freq!$A$2:$A$40,freq!$B$2:$B$40,0),_xlfn.XLOOKUP(Q1066,freq!$A$2:$A$40,freq!$B$2:$B$40,0),_xlfn.XLOOKUP(R1066,freq!$A$2:$A$40,freq!$B$2:$B$40,0),_xlfn.XLOOKUP(S1066,freq!$A$2:$A$40,freq!$B$2:$B$40,0),_xlfn.XLOOKUP(T1066,freq!$A$2:$A$40,freq!$B$2:$B$40,0),_xlfn.XLOOKUP(U1066,freq!$A$2:$A$40,freq!$B$2:$B$40,0),_xlfn.XLOOKUP(V1066,freq!$A$2:$A$40,freq!$B$2:$B$40,0))</f>
        <v>51.36</v>
      </c>
    </row>
    <row r="1067" spans="1:23" x14ac:dyDescent="0.35">
      <c r="A1067" s="32" t="s">
        <v>528</v>
      </c>
      <c r="B1067" s="32" t="s">
        <v>56</v>
      </c>
      <c r="C1067" s="32">
        <v>9</v>
      </c>
      <c r="D1067" s="32" t="s">
        <v>56</v>
      </c>
      <c r="E1067" s="32">
        <v>3</v>
      </c>
      <c r="F1067" s="32">
        <v>5</v>
      </c>
      <c r="G1067" s="32" t="s">
        <v>30</v>
      </c>
      <c r="H1067" s="32" t="s">
        <v>36</v>
      </c>
      <c r="I1067" s="32">
        <v>0</v>
      </c>
      <c r="J1067" s="32">
        <v>9</v>
      </c>
      <c r="K1067" s="32" t="s">
        <v>0</v>
      </c>
      <c r="L1067" s="32" t="s">
        <v>30</v>
      </c>
      <c r="M1067" s="32" t="s">
        <v>59</v>
      </c>
      <c r="N1067" s="32" t="s">
        <v>41</v>
      </c>
      <c r="O1067" s="32" t="s">
        <v>35</v>
      </c>
      <c r="P1067" s="32" t="s">
        <v>56</v>
      </c>
      <c r="Q1067" s="32" t="s">
        <v>37</v>
      </c>
      <c r="R1067" s="32" t="s">
        <v>38</v>
      </c>
      <c r="S1067" s="32" t="s">
        <v>46</v>
      </c>
      <c r="T1067" s="32">
        <v>2</v>
      </c>
      <c r="U1067" s="32" t="s">
        <v>30</v>
      </c>
      <c r="V1067" s="32" t="s">
        <v>46</v>
      </c>
      <c r="W1067" s="32">
        <f>SUM(_xlfn.XLOOKUP(B1067,freq!$A$2:$A$40,freq!$B$2:$B$40,0),_xlfn.XLOOKUP(C1067,freq!$A$2:$A$40,freq!$B$2:$B$40,0),_xlfn.XLOOKUP(D1067,freq!$A$2:$A$40,freq!$B$2:$B$40,0),_xlfn.XLOOKUP(E1067,freq!$A$2:$A$40,freq!$B$2:$B$40,0),_xlfn.XLOOKUP(F1067,freq!$A$2:$A$40,freq!$B$2:$B$40,0),_xlfn.XLOOKUP(G1067,freq!$A$2:$A$40,freq!$B$2:$B$40,0),_xlfn.XLOOKUP(H1067,freq!$A$2:$A$40,freq!$B$2:$B$40,0),_xlfn.XLOOKUP(I1067,freq!$A$2:$A$40,freq!$B$2:$B$40,0),_xlfn.XLOOKUP(J1067,freq!$A$2:$A$40,freq!$B$2:$B$40,0),_xlfn.XLOOKUP(K1067,freq!$A$2:$A$40,freq!$B$2:$B$40,0),_xlfn.XLOOKUP(L1067,freq!$A$2:$A$40,freq!$B$2:$B$40,0),_xlfn.XLOOKUP(M1067,freq!$A$2:$A$40,freq!$B$2:$B$40,0),_xlfn.XLOOKUP(N1067,freq!$A$2:$A$40,freq!$B$2:$B$40,0),_xlfn.XLOOKUP(O1067,freq!$A$2:$A$40,freq!$B$2:$B$40,0),_xlfn.XLOOKUP(P1067,freq!$A$2:$A$40,freq!$B$2:$B$40,0),_xlfn.XLOOKUP(Q1067,freq!$A$2:$A$40,freq!$B$2:$B$40,0),_xlfn.XLOOKUP(R1067,freq!$A$2:$A$40,freq!$B$2:$B$40,0),_xlfn.XLOOKUP(S1067,freq!$A$2:$A$40,freq!$B$2:$B$40,0),_xlfn.XLOOKUP(T1067,freq!$A$2:$A$40,freq!$B$2:$B$40,0),_xlfn.XLOOKUP(U1067,freq!$A$2:$A$40,freq!$B$2:$B$40,0),_xlfn.XLOOKUP(V1067,freq!$A$2:$A$40,freq!$B$2:$B$40,0))</f>
        <v>51.35</v>
      </c>
    </row>
    <row r="1068" spans="1:23" x14ac:dyDescent="0.35">
      <c r="A1068" s="32" t="s">
        <v>278</v>
      </c>
      <c r="B1068" s="32" t="s">
        <v>50</v>
      </c>
      <c r="C1068" s="32" t="s">
        <v>49</v>
      </c>
      <c r="D1068" s="32" t="s">
        <v>59</v>
      </c>
      <c r="E1068" s="32" t="s">
        <v>31</v>
      </c>
      <c r="F1068" s="32" t="s">
        <v>28</v>
      </c>
      <c r="G1068" s="32">
        <v>2</v>
      </c>
      <c r="H1068" s="32" t="s">
        <v>35</v>
      </c>
      <c r="I1068" s="32" t="s">
        <v>4</v>
      </c>
      <c r="J1068" s="32" t="s">
        <v>48</v>
      </c>
      <c r="K1068" s="32">
        <v>6</v>
      </c>
      <c r="L1068" s="32" t="s">
        <v>45</v>
      </c>
      <c r="M1068" s="32">
        <v>7</v>
      </c>
      <c r="N1068" s="32" t="s">
        <v>49</v>
      </c>
      <c r="O1068" s="32" t="s">
        <v>42</v>
      </c>
      <c r="P1068" s="32">
        <v>9</v>
      </c>
      <c r="Q1068" s="32" t="s">
        <v>0</v>
      </c>
      <c r="R1068" s="32">
        <v>5</v>
      </c>
      <c r="S1068" s="32">
        <v>9</v>
      </c>
      <c r="T1068" s="32" t="s">
        <v>41</v>
      </c>
      <c r="U1068" s="32" t="s">
        <v>1</v>
      </c>
      <c r="V1068" s="32" t="s">
        <v>58</v>
      </c>
      <c r="W1068" s="32">
        <f>SUM(_xlfn.XLOOKUP(B1068,freq!$A$2:$A$40,freq!$B$2:$B$40,0),_xlfn.XLOOKUP(C1068,freq!$A$2:$A$40,freq!$B$2:$B$40,0),_xlfn.XLOOKUP(D1068,freq!$A$2:$A$40,freq!$B$2:$B$40,0),_xlfn.XLOOKUP(E1068,freq!$A$2:$A$40,freq!$B$2:$B$40,0),_xlfn.XLOOKUP(F1068,freq!$A$2:$A$40,freq!$B$2:$B$40,0),_xlfn.XLOOKUP(G1068,freq!$A$2:$A$40,freq!$B$2:$B$40,0),_xlfn.XLOOKUP(H1068,freq!$A$2:$A$40,freq!$B$2:$B$40,0),_xlfn.XLOOKUP(I1068,freq!$A$2:$A$40,freq!$B$2:$B$40,0),_xlfn.XLOOKUP(J1068,freq!$A$2:$A$40,freq!$B$2:$B$40,0),_xlfn.XLOOKUP(K1068,freq!$A$2:$A$40,freq!$B$2:$B$40,0),_xlfn.XLOOKUP(L1068,freq!$A$2:$A$40,freq!$B$2:$B$40,0),_xlfn.XLOOKUP(M1068,freq!$A$2:$A$40,freq!$B$2:$B$40,0),_xlfn.XLOOKUP(N1068,freq!$A$2:$A$40,freq!$B$2:$B$40,0),_xlfn.XLOOKUP(O1068,freq!$A$2:$A$40,freq!$B$2:$B$40,0),_xlfn.XLOOKUP(P1068,freq!$A$2:$A$40,freq!$B$2:$B$40,0),_xlfn.XLOOKUP(Q1068,freq!$A$2:$A$40,freq!$B$2:$B$40,0),_xlfn.XLOOKUP(R1068,freq!$A$2:$A$40,freq!$B$2:$B$40,0),_xlfn.XLOOKUP(S1068,freq!$A$2:$A$40,freq!$B$2:$B$40,0),_xlfn.XLOOKUP(T1068,freq!$A$2:$A$40,freq!$B$2:$B$40,0),_xlfn.XLOOKUP(U1068,freq!$A$2:$A$40,freq!$B$2:$B$40,0),_xlfn.XLOOKUP(V1068,freq!$A$2:$A$40,freq!$B$2:$B$40,0))</f>
        <v>51.330000000000005</v>
      </c>
    </row>
    <row r="1069" spans="1:23" x14ac:dyDescent="0.35">
      <c r="A1069" s="32" t="s">
        <v>1171</v>
      </c>
      <c r="B1069" s="32">
        <v>6</v>
      </c>
      <c r="C1069" s="32" t="s">
        <v>42</v>
      </c>
      <c r="D1069" s="32">
        <v>1</v>
      </c>
      <c r="E1069" s="32">
        <v>3</v>
      </c>
      <c r="F1069" s="32" t="s">
        <v>48</v>
      </c>
      <c r="G1069" s="32" t="s">
        <v>48</v>
      </c>
      <c r="H1069" s="32" t="s">
        <v>33</v>
      </c>
      <c r="I1069" s="32" t="s">
        <v>0</v>
      </c>
      <c r="J1069" s="32" t="s">
        <v>2</v>
      </c>
      <c r="K1069" s="32" t="s">
        <v>56</v>
      </c>
      <c r="L1069" s="32">
        <v>2</v>
      </c>
      <c r="M1069" s="32" t="s">
        <v>38</v>
      </c>
      <c r="N1069" s="32" t="s">
        <v>4</v>
      </c>
      <c r="O1069" s="32" t="s">
        <v>29</v>
      </c>
      <c r="P1069" s="32" t="s">
        <v>56</v>
      </c>
      <c r="Q1069" s="32" t="s">
        <v>30</v>
      </c>
      <c r="R1069" s="32" t="s">
        <v>31</v>
      </c>
      <c r="S1069" s="32">
        <v>4</v>
      </c>
      <c r="T1069" s="32" t="s">
        <v>34</v>
      </c>
      <c r="U1069" s="32" t="s">
        <v>50</v>
      </c>
      <c r="V1069" s="32" t="s">
        <v>34</v>
      </c>
      <c r="W1069" s="32">
        <f>SUM(_xlfn.XLOOKUP(B1069,freq!$A$2:$A$40,freq!$B$2:$B$40,0),_xlfn.XLOOKUP(C1069,freq!$A$2:$A$40,freq!$B$2:$B$40,0),_xlfn.XLOOKUP(D1069,freq!$A$2:$A$40,freq!$B$2:$B$40,0),_xlfn.XLOOKUP(E1069,freq!$A$2:$A$40,freq!$B$2:$B$40,0),_xlfn.XLOOKUP(F1069,freq!$A$2:$A$40,freq!$B$2:$B$40,0),_xlfn.XLOOKUP(G1069,freq!$A$2:$A$40,freq!$B$2:$B$40,0),_xlfn.XLOOKUP(H1069,freq!$A$2:$A$40,freq!$B$2:$B$40,0),_xlfn.XLOOKUP(I1069,freq!$A$2:$A$40,freq!$B$2:$B$40,0),_xlfn.XLOOKUP(J1069,freq!$A$2:$A$40,freq!$B$2:$B$40,0),_xlfn.XLOOKUP(K1069,freq!$A$2:$A$40,freq!$B$2:$B$40,0),_xlfn.XLOOKUP(L1069,freq!$A$2:$A$40,freq!$B$2:$B$40,0),_xlfn.XLOOKUP(M1069,freq!$A$2:$A$40,freq!$B$2:$B$40,0),_xlfn.XLOOKUP(N1069,freq!$A$2:$A$40,freq!$B$2:$B$40,0),_xlfn.XLOOKUP(O1069,freq!$A$2:$A$40,freq!$B$2:$B$40,0),_xlfn.XLOOKUP(P1069,freq!$A$2:$A$40,freq!$B$2:$B$40,0),_xlfn.XLOOKUP(Q1069,freq!$A$2:$A$40,freq!$B$2:$B$40,0),_xlfn.XLOOKUP(R1069,freq!$A$2:$A$40,freq!$B$2:$B$40,0),_xlfn.XLOOKUP(S1069,freq!$A$2:$A$40,freq!$B$2:$B$40,0),_xlfn.XLOOKUP(T1069,freq!$A$2:$A$40,freq!$B$2:$B$40,0),_xlfn.XLOOKUP(U1069,freq!$A$2:$A$40,freq!$B$2:$B$40,0),_xlfn.XLOOKUP(V1069,freq!$A$2:$A$40,freq!$B$2:$B$40,0))</f>
        <v>51.310000000000009</v>
      </c>
    </row>
    <row r="1070" spans="1:23" x14ac:dyDescent="0.35">
      <c r="A1070" s="32" t="s">
        <v>1937</v>
      </c>
      <c r="B1070" s="32">
        <v>3</v>
      </c>
      <c r="C1070" s="32" t="s">
        <v>46</v>
      </c>
      <c r="D1070" s="32" t="s">
        <v>36</v>
      </c>
      <c r="E1070" s="32" t="s">
        <v>41</v>
      </c>
      <c r="F1070" s="32" t="s">
        <v>44</v>
      </c>
      <c r="G1070" s="32" t="s">
        <v>38</v>
      </c>
      <c r="H1070" s="32">
        <v>6</v>
      </c>
      <c r="I1070" s="32" t="s">
        <v>50</v>
      </c>
      <c r="J1070" s="32">
        <v>4</v>
      </c>
      <c r="K1070" s="32" t="s">
        <v>36</v>
      </c>
      <c r="L1070" s="32" t="s">
        <v>34</v>
      </c>
      <c r="M1070" s="32" t="s">
        <v>58</v>
      </c>
      <c r="N1070" s="32" t="s">
        <v>35</v>
      </c>
      <c r="O1070" s="32" t="s">
        <v>32</v>
      </c>
      <c r="P1070" s="32">
        <v>3</v>
      </c>
      <c r="Q1070" s="32" t="s">
        <v>56</v>
      </c>
      <c r="R1070" s="32" t="s">
        <v>32</v>
      </c>
      <c r="S1070" s="32">
        <v>3</v>
      </c>
      <c r="T1070" s="32" t="s">
        <v>3</v>
      </c>
      <c r="U1070" s="32">
        <v>9</v>
      </c>
      <c r="V1070" s="32" t="s">
        <v>56</v>
      </c>
      <c r="W1070" s="32">
        <f>SUM(_xlfn.XLOOKUP(B1070,freq!$A$2:$A$40,freq!$B$2:$B$40,0),_xlfn.XLOOKUP(C1070,freq!$A$2:$A$40,freq!$B$2:$B$40,0),_xlfn.XLOOKUP(D1070,freq!$A$2:$A$40,freq!$B$2:$B$40,0),_xlfn.XLOOKUP(E1070,freq!$A$2:$A$40,freq!$B$2:$B$40,0),_xlfn.XLOOKUP(F1070,freq!$A$2:$A$40,freq!$B$2:$B$40,0),_xlfn.XLOOKUP(G1070,freq!$A$2:$A$40,freq!$B$2:$B$40,0),_xlfn.XLOOKUP(H1070,freq!$A$2:$A$40,freq!$B$2:$B$40,0),_xlfn.XLOOKUP(I1070,freq!$A$2:$A$40,freq!$B$2:$B$40,0),_xlfn.XLOOKUP(J1070,freq!$A$2:$A$40,freq!$B$2:$B$40,0),_xlfn.XLOOKUP(K1070,freq!$A$2:$A$40,freq!$B$2:$B$40,0),_xlfn.XLOOKUP(L1070,freq!$A$2:$A$40,freq!$B$2:$B$40,0),_xlfn.XLOOKUP(M1070,freq!$A$2:$A$40,freq!$B$2:$B$40,0),_xlfn.XLOOKUP(N1070,freq!$A$2:$A$40,freq!$B$2:$B$40,0),_xlfn.XLOOKUP(O1070,freq!$A$2:$A$40,freq!$B$2:$B$40,0),_xlfn.XLOOKUP(P1070,freq!$A$2:$A$40,freq!$B$2:$B$40,0),_xlfn.XLOOKUP(Q1070,freq!$A$2:$A$40,freq!$B$2:$B$40,0),_xlfn.XLOOKUP(R1070,freq!$A$2:$A$40,freq!$B$2:$B$40,0),_xlfn.XLOOKUP(S1070,freq!$A$2:$A$40,freq!$B$2:$B$40,0),_xlfn.XLOOKUP(T1070,freq!$A$2:$A$40,freq!$B$2:$B$40,0),_xlfn.XLOOKUP(U1070,freq!$A$2:$A$40,freq!$B$2:$B$40,0),_xlfn.XLOOKUP(V1070,freq!$A$2:$A$40,freq!$B$2:$B$40,0))</f>
        <v>51.239999999999995</v>
      </c>
    </row>
    <row r="1071" spans="1:23" x14ac:dyDescent="0.35">
      <c r="A1071" s="32" t="s">
        <v>109</v>
      </c>
      <c r="B1071" s="32" t="s">
        <v>40</v>
      </c>
      <c r="C1071" s="32" t="s">
        <v>40</v>
      </c>
      <c r="D1071" s="32" t="s">
        <v>3</v>
      </c>
      <c r="E1071" s="32" t="s">
        <v>3</v>
      </c>
      <c r="F1071" s="32" t="s">
        <v>40</v>
      </c>
      <c r="G1071" s="32">
        <v>4</v>
      </c>
      <c r="H1071" s="32" t="s">
        <v>38</v>
      </c>
      <c r="I1071" s="32">
        <v>8</v>
      </c>
      <c r="J1071" s="32" t="s">
        <v>43</v>
      </c>
      <c r="K1071" s="32" t="s">
        <v>46</v>
      </c>
      <c r="L1071" s="32">
        <v>0</v>
      </c>
      <c r="M1071" s="32" t="s">
        <v>43</v>
      </c>
      <c r="N1071" s="32" t="s">
        <v>3</v>
      </c>
      <c r="O1071" s="32" t="s">
        <v>43</v>
      </c>
      <c r="P1071" s="32" t="s">
        <v>31</v>
      </c>
      <c r="Q1071" s="32" t="s">
        <v>35</v>
      </c>
      <c r="R1071" s="32">
        <v>7</v>
      </c>
      <c r="S1071" s="32" t="s">
        <v>41</v>
      </c>
      <c r="T1071" s="32" t="s">
        <v>50</v>
      </c>
      <c r="U1071" s="32">
        <v>4</v>
      </c>
      <c r="V1071" s="32" t="s">
        <v>1</v>
      </c>
      <c r="W1071" s="32">
        <f>SUM(_xlfn.XLOOKUP(B1071,freq!$A$2:$A$40,freq!$B$2:$B$40,0),_xlfn.XLOOKUP(C1071,freq!$A$2:$A$40,freq!$B$2:$B$40,0),_xlfn.XLOOKUP(D1071,freq!$A$2:$A$40,freq!$B$2:$B$40,0),_xlfn.XLOOKUP(E1071,freq!$A$2:$A$40,freq!$B$2:$B$40,0),_xlfn.XLOOKUP(F1071,freq!$A$2:$A$40,freq!$B$2:$B$40,0),_xlfn.XLOOKUP(G1071,freq!$A$2:$A$40,freq!$B$2:$B$40,0),_xlfn.XLOOKUP(H1071,freq!$A$2:$A$40,freq!$B$2:$B$40,0),_xlfn.XLOOKUP(I1071,freq!$A$2:$A$40,freq!$B$2:$B$40,0),_xlfn.XLOOKUP(J1071,freq!$A$2:$A$40,freq!$B$2:$B$40,0),_xlfn.XLOOKUP(K1071,freq!$A$2:$A$40,freq!$B$2:$B$40,0),_xlfn.XLOOKUP(L1071,freq!$A$2:$A$40,freq!$B$2:$B$40,0),_xlfn.XLOOKUP(M1071,freq!$A$2:$A$40,freq!$B$2:$B$40,0),_xlfn.XLOOKUP(N1071,freq!$A$2:$A$40,freq!$B$2:$B$40,0),_xlfn.XLOOKUP(O1071,freq!$A$2:$A$40,freq!$B$2:$B$40,0),_xlfn.XLOOKUP(P1071,freq!$A$2:$A$40,freq!$B$2:$B$40,0),_xlfn.XLOOKUP(Q1071,freq!$A$2:$A$40,freq!$B$2:$B$40,0),_xlfn.XLOOKUP(R1071,freq!$A$2:$A$40,freq!$B$2:$B$40,0),_xlfn.XLOOKUP(S1071,freq!$A$2:$A$40,freq!$B$2:$B$40,0),_xlfn.XLOOKUP(T1071,freq!$A$2:$A$40,freq!$B$2:$B$40,0),_xlfn.XLOOKUP(U1071,freq!$A$2:$A$40,freq!$B$2:$B$40,0),_xlfn.XLOOKUP(V1071,freq!$A$2:$A$40,freq!$B$2:$B$40,0))</f>
        <v>51.22</v>
      </c>
    </row>
    <row r="1072" spans="1:23" x14ac:dyDescent="0.35">
      <c r="A1072" s="32" t="s">
        <v>1770</v>
      </c>
      <c r="B1072" s="32" t="s">
        <v>44</v>
      </c>
      <c r="C1072" s="32" t="s">
        <v>1</v>
      </c>
      <c r="D1072" s="32" t="s">
        <v>45</v>
      </c>
      <c r="E1072" s="32" t="s">
        <v>53</v>
      </c>
      <c r="F1072" s="32" t="s">
        <v>32</v>
      </c>
      <c r="G1072" s="32" t="s">
        <v>33</v>
      </c>
      <c r="H1072" s="32">
        <v>0</v>
      </c>
      <c r="I1072" s="32" t="s">
        <v>32</v>
      </c>
      <c r="J1072" s="32">
        <v>6</v>
      </c>
      <c r="K1072" s="32" t="s">
        <v>48</v>
      </c>
      <c r="L1072" s="32">
        <v>5</v>
      </c>
      <c r="M1072" s="32" t="s">
        <v>37</v>
      </c>
      <c r="N1072" s="32" t="s">
        <v>42</v>
      </c>
      <c r="O1072" s="32" t="s">
        <v>43</v>
      </c>
      <c r="P1072" s="32" t="s">
        <v>48</v>
      </c>
      <c r="Q1072" s="32" t="s">
        <v>34</v>
      </c>
      <c r="R1072" s="32" t="s">
        <v>0</v>
      </c>
      <c r="S1072" s="32">
        <v>0</v>
      </c>
      <c r="T1072" s="32" t="s">
        <v>43</v>
      </c>
      <c r="U1072" s="32">
        <v>0</v>
      </c>
      <c r="V1072" s="32">
        <v>1</v>
      </c>
      <c r="W1072" s="32">
        <f>SUM(_xlfn.XLOOKUP(B1072,freq!$A$2:$A$40,freq!$B$2:$B$40,0),_xlfn.XLOOKUP(C1072,freq!$A$2:$A$40,freq!$B$2:$B$40,0),_xlfn.XLOOKUP(D1072,freq!$A$2:$A$40,freq!$B$2:$B$40,0),_xlfn.XLOOKUP(E1072,freq!$A$2:$A$40,freq!$B$2:$B$40,0),_xlfn.XLOOKUP(F1072,freq!$A$2:$A$40,freq!$B$2:$B$40,0),_xlfn.XLOOKUP(G1072,freq!$A$2:$A$40,freq!$B$2:$B$40,0),_xlfn.XLOOKUP(H1072,freq!$A$2:$A$40,freq!$B$2:$B$40,0),_xlfn.XLOOKUP(I1072,freq!$A$2:$A$40,freq!$B$2:$B$40,0),_xlfn.XLOOKUP(J1072,freq!$A$2:$A$40,freq!$B$2:$B$40,0),_xlfn.XLOOKUP(K1072,freq!$A$2:$A$40,freq!$B$2:$B$40,0),_xlfn.XLOOKUP(L1072,freq!$A$2:$A$40,freq!$B$2:$B$40,0),_xlfn.XLOOKUP(M1072,freq!$A$2:$A$40,freq!$B$2:$B$40,0),_xlfn.XLOOKUP(N1072,freq!$A$2:$A$40,freq!$B$2:$B$40,0),_xlfn.XLOOKUP(O1072,freq!$A$2:$A$40,freq!$B$2:$B$40,0),_xlfn.XLOOKUP(P1072,freq!$A$2:$A$40,freq!$B$2:$B$40,0),_xlfn.XLOOKUP(Q1072,freq!$A$2:$A$40,freq!$B$2:$B$40,0),_xlfn.XLOOKUP(R1072,freq!$A$2:$A$40,freq!$B$2:$B$40,0),_xlfn.XLOOKUP(S1072,freq!$A$2:$A$40,freq!$B$2:$B$40,0),_xlfn.XLOOKUP(T1072,freq!$A$2:$A$40,freq!$B$2:$B$40,0),_xlfn.XLOOKUP(U1072,freq!$A$2:$A$40,freq!$B$2:$B$40,0),_xlfn.XLOOKUP(V1072,freq!$A$2:$A$40,freq!$B$2:$B$40,0))</f>
        <v>51.22</v>
      </c>
    </row>
    <row r="1073" spans="1:23" x14ac:dyDescent="0.35">
      <c r="A1073" s="32" t="s">
        <v>125</v>
      </c>
      <c r="B1073" s="32" t="s">
        <v>33</v>
      </c>
      <c r="C1073" s="32" t="s">
        <v>36</v>
      </c>
      <c r="D1073" s="32">
        <v>9</v>
      </c>
      <c r="E1073" s="32" t="s">
        <v>58</v>
      </c>
      <c r="F1073" s="32">
        <v>7</v>
      </c>
      <c r="G1073" s="32" t="s">
        <v>44</v>
      </c>
      <c r="H1073" s="32" t="s">
        <v>4</v>
      </c>
      <c r="I1073" s="32">
        <v>6</v>
      </c>
      <c r="J1073" s="32" t="s">
        <v>49</v>
      </c>
      <c r="K1073" s="32" t="s">
        <v>59</v>
      </c>
      <c r="L1073" s="32" t="s">
        <v>59</v>
      </c>
      <c r="M1073" s="32" t="s">
        <v>40</v>
      </c>
      <c r="N1073" s="32" t="s">
        <v>37</v>
      </c>
      <c r="O1073" s="32">
        <v>3</v>
      </c>
      <c r="P1073" s="32" t="s">
        <v>33</v>
      </c>
      <c r="Q1073" s="32" t="s">
        <v>49</v>
      </c>
      <c r="R1073" s="32" t="s">
        <v>29</v>
      </c>
      <c r="S1073" s="32" t="s">
        <v>45</v>
      </c>
      <c r="T1073" s="32" t="s">
        <v>35</v>
      </c>
      <c r="U1073" s="32" t="s">
        <v>59</v>
      </c>
      <c r="V1073" s="32" t="s">
        <v>59</v>
      </c>
      <c r="W1073" s="32">
        <f>SUM(_xlfn.XLOOKUP(B1073,freq!$A$2:$A$40,freq!$B$2:$B$40,0),_xlfn.XLOOKUP(C1073,freq!$A$2:$A$40,freq!$B$2:$B$40,0),_xlfn.XLOOKUP(D1073,freq!$A$2:$A$40,freq!$B$2:$B$40,0),_xlfn.XLOOKUP(E1073,freq!$A$2:$A$40,freq!$B$2:$B$40,0),_xlfn.XLOOKUP(F1073,freq!$A$2:$A$40,freq!$B$2:$B$40,0),_xlfn.XLOOKUP(G1073,freq!$A$2:$A$40,freq!$B$2:$B$40,0),_xlfn.XLOOKUP(H1073,freq!$A$2:$A$40,freq!$B$2:$B$40,0),_xlfn.XLOOKUP(I1073,freq!$A$2:$A$40,freq!$B$2:$B$40,0),_xlfn.XLOOKUP(J1073,freq!$A$2:$A$40,freq!$B$2:$B$40,0),_xlfn.XLOOKUP(K1073,freq!$A$2:$A$40,freq!$B$2:$B$40,0),_xlfn.XLOOKUP(L1073,freq!$A$2:$A$40,freq!$B$2:$B$40,0),_xlfn.XLOOKUP(M1073,freq!$A$2:$A$40,freq!$B$2:$B$40,0),_xlfn.XLOOKUP(N1073,freq!$A$2:$A$40,freq!$B$2:$B$40,0),_xlfn.XLOOKUP(O1073,freq!$A$2:$A$40,freq!$B$2:$B$40,0),_xlfn.XLOOKUP(P1073,freq!$A$2:$A$40,freq!$B$2:$B$40,0),_xlfn.XLOOKUP(Q1073,freq!$A$2:$A$40,freq!$B$2:$B$40,0),_xlfn.XLOOKUP(R1073,freq!$A$2:$A$40,freq!$B$2:$B$40,0),_xlfn.XLOOKUP(S1073,freq!$A$2:$A$40,freq!$B$2:$B$40,0),_xlfn.XLOOKUP(T1073,freq!$A$2:$A$40,freq!$B$2:$B$40,0),_xlfn.XLOOKUP(U1073,freq!$A$2:$A$40,freq!$B$2:$B$40,0),_xlfn.XLOOKUP(V1073,freq!$A$2:$A$40,freq!$B$2:$B$40,0))</f>
        <v>51.209999999999994</v>
      </c>
    </row>
    <row r="1074" spans="1:23" x14ac:dyDescent="0.35">
      <c r="A1074" s="32" t="s">
        <v>1192</v>
      </c>
      <c r="B1074" s="32" t="s">
        <v>4</v>
      </c>
      <c r="C1074" s="32">
        <v>9</v>
      </c>
      <c r="D1074" s="32" t="s">
        <v>59</v>
      </c>
      <c r="E1074" s="32" t="s">
        <v>38</v>
      </c>
      <c r="F1074" s="32" t="s">
        <v>46</v>
      </c>
      <c r="G1074" s="32">
        <v>3</v>
      </c>
      <c r="H1074" s="32">
        <v>4</v>
      </c>
      <c r="I1074" s="32" t="s">
        <v>28</v>
      </c>
      <c r="J1074" s="32" t="s">
        <v>38</v>
      </c>
      <c r="K1074" s="32">
        <v>1</v>
      </c>
      <c r="L1074" s="32" t="s">
        <v>59</v>
      </c>
      <c r="M1074" s="32" t="s">
        <v>37</v>
      </c>
      <c r="N1074" s="32" t="s">
        <v>49</v>
      </c>
      <c r="O1074" s="32" t="s">
        <v>0</v>
      </c>
      <c r="P1074" s="32" t="s">
        <v>56</v>
      </c>
      <c r="Q1074" s="32" t="s">
        <v>1</v>
      </c>
      <c r="R1074" s="32" t="s">
        <v>34</v>
      </c>
      <c r="S1074" s="32" t="s">
        <v>49</v>
      </c>
      <c r="T1074" s="32">
        <v>7</v>
      </c>
      <c r="U1074" s="32" t="s">
        <v>48</v>
      </c>
      <c r="V1074" s="32" t="s">
        <v>46</v>
      </c>
      <c r="W1074" s="32">
        <f>SUM(_xlfn.XLOOKUP(B1074,freq!$A$2:$A$40,freq!$B$2:$B$40,0),_xlfn.XLOOKUP(C1074,freq!$A$2:$A$40,freq!$B$2:$B$40,0),_xlfn.XLOOKUP(D1074,freq!$A$2:$A$40,freq!$B$2:$B$40,0),_xlfn.XLOOKUP(E1074,freq!$A$2:$A$40,freq!$B$2:$B$40,0),_xlfn.XLOOKUP(F1074,freq!$A$2:$A$40,freq!$B$2:$B$40,0),_xlfn.XLOOKUP(G1074,freq!$A$2:$A$40,freq!$B$2:$B$40,0),_xlfn.XLOOKUP(H1074,freq!$A$2:$A$40,freq!$B$2:$B$40,0),_xlfn.XLOOKUP(I1074,freq!$A$2:$A$40,freq!$B$2:$B$40,0),_xlfn.XLOOKUP(J1074,freq!$A$2:$A$40,freq!$B$2:$B$40,0),_xlfn.XLOOKUP(K1074,freq!$A$2:$A$40,freq!$B$2:$B$40,0),_xlfn.XLOOKUP(L1074,freq!$A$2:$A$40,freq!$B$2:$B$40,0),_xlfn.XLOOKUP(M1074,freq!$A$2:$A$40,freq!$B$2:$B$40,0),_xlfn.XLOOKUP(N1074,freq!$A$2:$A$40,freq!$B$2:$B$40,0),_xlfn.XLOOKUP(O1074,freq!$A$2:$A$40,freq!$B$2:$B$40,0),_xlfn.XLOOKUP(P1074,freq!$A$2:$A$40,freq!$B$2:$B$40,0),_xlfn.XLOOKUP(Q1074,freq!$A$2:$A$40,freq!$B$2:$B$40,0),_xlfn.XLOOKUP(R1074,freq!$A$2:$A$40,freq!$B$2:$B$40,0),_xlfn.XLOOKUP(S1074,freq!$A$2:$A$40,freq!$B$2:$B$40,0),_xlfn.XLOOKUP(T1074,freq!$A$2:$A$40,freq!$B$2:$B$40,0),_xlfn.XLOOKUP(U1074,freq!$A$2:$A$40,freq!$B$2:$B$40,0),_xlfn.XLOOKUP(V1074,freq!$A$2:$A$40,freq!$B$2:$B$40,0))</f>
        <v>51.18</v>
      </c>
    </row>
    <row r="1075" spans="1:23" x14ac:dyDescent="0.35">
      <c r="A1075" s="32" t="s">
        <v>1228</v>
      </c>
      <c r="B1075" s="32" t="s">
        <v>58</v>
      </c>
      <c r="C1075" s="32" t="s">
        <v>0</v>
      </c>
      <c r="D1075" s="32">
        <v>3</v>
      </c>
      <c r="E1075" s="32" t="s">
        <v>35</v>
      </c>
      <c r="F1075" s="32" t="s">
        <v>4</v>
      </c>
      <c r="G1075" s="32" t="s">
        <v>49</v>
      </c>
      <c r="H1075" s="32" t="s">
        <v>29</v>
      </c>
      <c r="I1075" s="32">
        <v>1</v>
      </c>
      <c r="J1075" s="32" t="s">
        <v>30</v>
      </c>
      <c r="K1075" s="32" t="s">
        <v>33</v>
      </c>
      <c r="L1075" s="32" t="s">
        <v>46</v>
      </c>
      <c r="M1075" s="32" t="s">
        <v>33</v>
      </c>
      <c r="N1075" s="32" t="s">
        <v>41</v>
      </c>
      <c r="O1075" s="32" t="s">
        <v>35</v>
      </c>
      <c r="P1075" s="32">
        <v>4</v>
      </c>
      <c r="Q1075" s="32" t="s">
        <v>2</v>
      </c>
      <c r="R1075" s="32">
        <v>6</v>
      </c>
      <c r="S1075" s="32">
        <v>9</v>
      </c>
      <c r="T1075" s="32" t="s">
        <v>34</v>
      </c>
      <c r="U1075" s="32" t="s">
        <v>33</v>
      </c>
      <c r="V1075" s="32" t="s">
        <v>35</v>
      </c>
      <c r="W1075" s="32">
        <f>SUM(_xlfn.XLOOKUP(B1075,freq!$A$2:$A$40,freq!$B$2:$B$40,0),_xlfn.XLOOKUP(C1075,freq!$A$2:$A$40,freq!$B$2:$B$40,0),_xlfn.XLOOKUP(D1075,freq!$A$2:$A$40,freq!$B$2:$B$40,0),_xlfn.XLOOKUP(E1075,freq!$A$2:$A$40,freq!$B$2:$B$40,0),_xlfn.XLOOKUP(F1075,freq!$A$2:$A$40,freq!$B$2:$B$40,0),_xlfn.XLOOKUP(G1075,freq!$A$2:$A$40,freq!$B$2:$B$40,0),_xlfn.XLOOKUP(H1075,freq!$A$2:$A$40,freq!$B$2:$B$40,0),_xlfn.XLOOKUP(I1075,freq!$A$2:$A$40,freq!$B$2:$B$40,0),_xlfn.XLOOKUP(J1075,freq!$A$2:$A$40,freq!$B$2:$B$40,0),_xlfn.XLOOKUP(K1075,freq!$A$2:$A$40,freq!$B$2:$B$40,0),_xlfn.XLOOKUP(L1075,freq!$A$2:$A$40,freq!$B$2:$B$40,0),_xlfn.XLOOKUP(M1075,freq!$A$2:$A$40,freq!$B$2:$B$40,0),_xlfn.XLOOKUP(N1075,freq!$A$2:$A$40,freq!$B$2:$B$40,0),_xlfn.XLOOKUP(O1075,freq!$A$2:$A$40,freq!$B$2:$B$40,0),_xlfn.XLOOKUP(P1075,freq!$A$2:$A$40,freq!$B$2:$B$40,0),_xlfn.XLOOKUP(Q1075,freq!$A$2:$A$40,freq!$B$2:$B$40,0),_xlfn.XLOOKUP(R1075,freq!$A$2:$A$40,freq!$B$2:$B$40,0),_xlfn.XLOOKUP(S1075,freq!$A$2:$A$40,freq!$B$2:$B$40,0),_xlfn.XLOOKUP(T1075,freq!$A$2:$A$40,freq!$B$2:$B$40,0),_xlfn.XLOOKUP(U1075,freq!$A$2:$A$40,freq!$B$2:$B$40,0),_xlfn.XLOOKUP(V1075,freq!$A$2:$A$40,freq!$B$2:$B$40,0))</f>
        <v>51.169999999999995</v>
      </c>
    </row>
    <row r="1076" spans="1:23" x14ac:dyDescent="0.35">
      <c r="A1076" s="32" t="s">
        <v>1067</v>
      </c>
      <c r="B1076" s="32" t="s">
        <v>59</v>
      </c>
      <c r="C1076" s="32" t="s">
        <v>3</v>
      </c>
      <c r="D1076" s="32" t="s">
        <v>59</v>
      </c>
      <c r="E1076" s="32">
        <v>7</v>
      </c>
      <c r="F1076" s="32" t="s">
        <v>37</v>
      </c>
      <c r="G1076" s="32">
        <v>8</v>
      </c>
      <c r="H1076" s="32">
        <v>8</v>
      </c>
      <c r="I1076" s="32">
        <v>5</v>
      </c>
      <c r="J1076" s="32">
        <v>4</v>
      </c>
      <c r="K1076" s="32" t="s">
        <v>41</v>
      </c>
      <c r="L1076" s="32" t="s">
        <v>2</v>
      </c>
      <c r="M1076" s="32" t="s">
        <v>31</v>
      </c>
      <c r="N1076" s="32" t="s">
        <v>36</v>
      </c>
      <c r="O1076" s="32" t="s">
        <v>58</v>
      </c>
      <c r="P1076" s="32" t="s">
        <v>58</v>
      </c>
      <c r="Q1076" s="32" t="s">
        <v>42</v>
      </c>
      <c r="R1076" s="32" t="s">
        <v>44</v>
      </c>
      <c r="S1076" s="32" t="s">
        <v>48</v>
      </c>
      <c r="T1076" s="32">
        <v>6</v>
      </c>
      <c r="U1076" s="32" t="s">
        <v>4</v>
      </c>
      <c r="V1076" s="32">
        <v>7</v>
      </c>
      <c r="W1076" s="32">
        <f>SUM(_xlfn.XLOOKUP(B1076,freq!$A$2:$A$40,freq!$B$2:$B$40,0),_xlfn.XLOOKUP(C1076,freq!$A$2:$A$40,freq!$B$2:$B$40,0),_xlfn.XLOOKUP(D1076,freq!$A$2:$A$40,freq!$B$2:$B$40,0),_xlfn.XLOOKUP(E1076,freq!$A$2:$A$40,freq!$B$2:$B$40,0),_xlfn.XLOOKUP(F1076,freq!$A$2:$A$40,freq!$B$2:$B$40,0),_xlfn.XLOOKUP(G1076,freq!$A$2:$A$40,freq!$B$2:$B$40,0),_xlfn.XLOOKUP(H1076,freq!$A$2:$A$40,freq!$B$2:$B$40,0),_xlfn.XLOOKUP(I1076,freq!$A$2:$A$40,freq!$B$2:$B$40,0),_xlfn.XLOOKUP(J1076,freq!$A$2:$A$40,freq!$B$2:$B$40,0),_xlfn.XLOOKUP(K1076,freq!$A$2:$A$40,freq!$B$2:$B$40,0),_xlfn.XLOOKUP(L1076,freq!$A$2:$A$40,freq!$B$2:$B$40,0),_xlfn.XLOOKUP(M1076,freq!$A$2:$A$40,freq!$B$2:$B$40,0),_xlfn.XLOOKUP(N1076,freq!$A$2:$A$40,freq!$B$2:$B$40,0),_xlfn.XLOOKUP(O1076,freq!$A$2:$A$40,freq!$B$2:$B$40,0),_xlfn.XLOOKUP(P1076,freq!$A$2:$A$40,freq!$B$2:$B$40,0),_xlfn.XLOOKUP(Q1076,freq!$A$2:$A$40,freq!$B$2:$B$40,0),_xlfn.XLOOKUP(R1076,freq!$A$2:$A$40,freq!$B$2:$B$40,0),_xlfn.XLOOKUP(S1076,freq!$A$2:$A$40,freq!$B$2:$B$40,0),_xlfn.XLOOKUP(T1076,freq!$A$2:$A$40,freq!$B$2:$B$40,0),_xlfn.XLOOKUP(U1076,freq!$A$2:$A$40,freq!$B$2:$B$40,0),_xlfn.XLOOKUP(V1076,freq!$A$2:$A$40,freq!$B$2:$B$40,0))</f>
        <v>51.15</v>
      </c>
    </row>
    <row r="1077" spans="1:23" x14ac:dyDescent="0.35">
      <c r="A1077" s="32" t="s">
        <v>314</v>
      </c>
      <c r="B1077" s="32" t="s">
        <v>3</v>
      </c>
      <c r="C1077" s="32" t="s">
        <v>32</v>
      </c>
      <c r="D1077" s="32" t="s">
        <v>33</v>
      </c>
      <c r="E1077" s="32">
        <v>7</v>
      </c>
      <c r="F1077" s="32">
        <v>6</v>
      </c>
      <c r="G1077" s="32" t="s">
        <v>41</v>
      </c>
      <c r="H1077" s="32" t="s">
        <v>33</v>
      </c>
      <c r="I1077" s="32" t="s">
        <v>30</v>
      </c>
      <c r="J1077" s="32" t="s">
        <v>35</v>
      </c>
      <c r="K1077" s="32">
        <v>8</v>
      </c>
      <c r="L1077" s="32">
        <v>4</v>
      </c>
      <c r="M1077" s="32" t="s">
        <v>32</v>
      </c>
      <c r="N1077" s="32" t="s">
        <v>4</v>
      </c>
      <c r="O1077" s="32" t="s">
        <v>2</v>
      </c>
      <c r="P1077" s="32" t="s">
        <v>44</v>
      </c>
      <c r="Q1077" s="32">
        <v>3</v>
      </c>
      <c r="R1077" s="32" t="s">
        <v>58</v>
      </c>
      <c r="S1077" s="32">
        <v>7</v>
      </c>
      <c r="T1077" s="32">
        <v>6</v>
      </c>
      <c r="U1077" s="32" t="s">
        <v>44</v>
      </c>
      <c r="V1077" s="32" t="s">
        <v>56</v>
      </c>
      <c r="W1077" s="32">
        <f>SUM(_xlfn.XLOOKUP(B1077,freq!$A$2:$A$40,freq!$B$2:$B$40,0),_xlfn.XLOOKUP(C1077,freq!$A$2:$A$40,freq!$B$2:$B$40,0),_xlfn.XLOOKUP(D1077,freq!$A$2:$A$40,freq!$B$2:$B$40,0),_xlfn.XLOOKUP(E1077,freq!$A$2:$A$40,freq!$B$2:$B$40,0),_xlfn.XLOOKUP(F1077,freq!$A$2:$A$40,freq!$B$2:$B$40,0),_xlfn.XLOOKUP(G1077,freq!$A$2:$A$40,freq!$B$2:$B$40,0),_xlfn.XLOOKUP(H1077,freq!$A$2:$A$40,freq!$B$2:$B$40,0),_xlfn.XLOOKUP(I1077,freq!$A$2:$A$40,freq!$B$2:$B$40,0),_xlfn.XLOOKUP(J1077,freq!$A$2:$A$40,freq!$B$2:$B$40,0),_xlfn.XLOOKUP(K1077,freq!$A$2:$A$40,freq!$B$2:$B$40,0),_xlfn.XLOOKUP(L1077,freq!$A$2:$A$40,freq!$B$2:$B$40,0),_xlfn.XLOOKUP(M1077,freq!$A$2:$A$40,freq!$B$2:$B$40,0),_xlfn.XLOOKUP(N1077,freq!$A$2:$A$40,freq!$B$2:$B$40,0),_xlfn.XLOOKUP(O1077,freq!$A$2:$A$40,freq!$B$2:$B$40,0),_xlfn.XLOOKUP(P1077,freq!$A$2:$A$40,freq!$B$2:$B$40,0),_xlfn.XLOOKUP(Q1077,freq!$A$2:$A$40,freq!$B$2:$B$40,0),_xlfn.XLOOKUP(R1077,freq!$A$2:$A$40,freq!$B$2:$B$40,0),_xlfn.XLOOKUP(S1077,freq!$A$2:$A$40,freq!$B$2:$B$40,0),_xlfn.XLOOKUP(T1077,freq!$A$2:$A$40,freq!$B$2:$B$40,0),_xlfn.XLOOKUP(U1077,freq!$A$2:$A$40,freq!$B$2:$B$40,0),_xlfn.XLOOKUP(V1077,freq!$A$2:$A$40,freq!$B$2:$B$40,0))</f>
        <v>51.139999999999986</v>
      </c>
    </row>
    <row r="1078" spans="1:23" x14ac:dyDescent="0.35">
      <c r="A1078" s="32" t="s">
        <v>642</v>
      </c>
      <c r="B1078" s="32" t="s">
        <v>40</v>
      </c>
      <c r="C1078" s="32" t="s">
        <v>31</v>
      </c>
      <c r="D1078" s="32" t="s">
        <v>31</v>
      </c>
      <c r="E1078" s="32" t="s">
        <v>35</v>
      </c>
      <c r="F1078" s="32" t="s">
        <v>28</v>
      </c>
      <c r="G1078" s="32" t="s">
        <v>59</v>
      </c>
      <c r="H1078" s="32" t="s">
        <v>37</v>
      </c>
      <c r="I1078" s="32" t="s">
        <v>33</v>
      </c>
      <c r="J1078" s="32" t="s">
        <v>42</v>
      </c>
      <c r="K1078" s="32" t="s">
        <v>49</v>
      </c>
      <c r="L1078" s="32">
        <v>2</v>
      </c>
      <c r="M1078" s="32">
        <v>1</v>
      </c>
      <c r="N1078" s="32" t="s">
        <v>3</v>
      </c>
      <c r="O1078" s="32" t="s">
        <v>44</v>
      </c>
      <c r="P1078" s="32" t="s">
        <v>53</v>
      </c>
      <c r="Q1078" s="32" t="s">
        <v>32</v>
      </c>
      <c r="R1078" s="32">
        <v>1</v>
      </c>
      <c r="S1078" s="32" t="s">
        <v>42</v>
      </c>
      <c r="T1078" s="32" t="s">
        <v>43</v>
      </c>
      <c r="U1078" s="32" t="s">
        <v>58</v>
      </c>
      <c r="V1078" s="32" t="s">
        <v>29</v>
      </c>
      <c r="W1078" s="32">
        <f>SUM(_xlfn.XLOOKUP(B1078,freq!$A$2:$A$40,freq!$B$2:$B$40,0),_xlfn.XLOOKUP(C1078,freq!$A$2:$A$40,freq!$B$2:$B$40,0),_xlfn.XLOOKUP(D1078,freq!$A$2:$A$40,freq!$B$2:$B$40,0),_xlfn.XLOOKUP(E1078,freq!$A$2:$A$40,freq!$B$2:$B$40,0),_xlfn.XLOOKUP(F1078,freq!$A$2:$A$40,freq!$B$2:$B$40,0),_xlfn.XLOOKUP(G1078,freq!$A$2:$A$40,freq!$B$2:$B$40,0),_xlfn.XLOOKUP(H1078,freq!$A$2:$A$40,freq!$B$2:$B$40,0),_xlfn.XLOOKUP(I1078,freq!$A$2:$A$40,freq!$B$2:$B$40,0),_xlfn.XLOOKUP(J1078,freq!$A$2:$A$40,freq!$B$2:$B$40,0),_xlfn.XLOOKUP(K1078,freq!$A$2:$A$40,freq!$B$2:$B$40,0),_xlfn.XLOOKUP(L1078,freq!$A$2:$A$40,freq!$B$2:$B$40,0),_xlfn.XLOOKUP(M1078,freq!$A$2:$A$40,freq!$B$2:$B$40,0),_xlfn.XLOOKUP(N1078,freq!$A$2:$A$40,freq!$B$2:$B$40,0),_xlfn.XLOOKUP(O1078,freq!$A$2:$A$40,freq!$B$2:$B$40,0),_xlfn.XLOOKUP(P1078,freq!$A$2:$A$40,freq!$B$2:$B$40,0),_xlfn.XLOOKUP(Q1078,freq!$A$2:$A$40,freq!$B$2:$B$40,0),_xlfn.XLOOKUP(R1078,freq!$A$2:$A$40,freq!$B$2:$B$40,0),_xlfn.XLOOKUP(S1078,freq!$A$2:$A$40,freq!$B$2:$B$40,0),_xlfn.XLOOKUP(T1078,freq!$A$2:$A$40,freq!$B$2:$B$40,0),_xlfn.XLOOKUP(U1078,freq!$A$2:$A$40,freq!$B$2:$B$40,0),_xlfn.XLOOKUP(V1078,freq!$A$2:$A$40,freq!$B$2:$B$40,0))</f>
        <v>51.13</v>
      </c>
    </row>
    <row r="1079" spans="1:23" x14ac:dyDescent="0.35">
      <c r="A1079" s="32" t="s">
        <v>1684</v>
      </c>
      <c r="B1079" s="32" t="s">
        <v>45</v>
      </c>
      <c r="C1079" s="32" t="s">
        <v>3</v>
      </c>
      <c r="D1079" s="32">
        <v>5</v>
      </c>
      <c r="E1079" s="32">
        <v>2</v>
      </c>
      <c r="F1079" s="32" t="s">
        <v>40</v>
      </c>
      <c r="G1079" s="32" t="s">
        <v>45</v>
      </c>
      <c r="H1079" s="32">
        <v>2</v>
      </c>
      <c r="I1079" s="32" t="s">
        <v>58</v>
      </c>
      <c r="J1079" s="32" t="s">
        <v>36</v>
      </c>
      <c r="K1079" s="32" t="s">
        <v>58</v>
      </c>
      <c r="L1079" s="32" t="s">
        <v>35</v>
      </c>
      <c r="M1079" s="32" t="s">
        <v>49</v>
      </c>
      <c r="N1079" s="32">
        <v>8</v>
      </c>
      <c r="O1079" s="32">
        <v>3</v>
      </c>
      <c r="P1079" s="32">
        <v>0</v>
      </c>
      <c r="Q1079" s="32">
        <v>1</v>
      </c>
      <c r="R1079" s="32" t="s">
        <v>49</v>
      </c>
      <c r="S1079" s="32" t="s">
        <v>36</v>
      </c>
      <c r="T1079" s="32" t="s">
        <v>56</v>
      </c>
      <c r="U1079" s="32">
        <v>2</v>
      </c>
      <c r="V1079" s="32" t="s">
        <v>58</v>
      </c>
      <c r="W1079" s="32">
        <f>SUM(_xlfn.XLOOKUP(B1079,freq!$A$2:$A$40,freq!$B$2:$B$40,0),_xlfn.XLOOKUP(C1079,freq!$A$2:$A$40,freq!$B$2:$B$40,0),_xlfn.XLOOKUP(D1079,freq!$A$2:$A$40,freq!$B$2:$B$40,0),_xlfn.XLOOKUP(E1079,freq!$A$2:$A$40,freq!$B$2:$B$40,0),_xlfn.XLOOKUP(F1079,freq!$A$2:$A$40,freq!$B$2:$B$40,0),_xlfn.XLOOKUP(G1079,freq!$A$2:$A$40,freq!$B$2:$B$40,0),_xlfn.XLOOKUP(H1079,freq!$A$2:$A$40,freq!$B$2:$B$40,0),_xlfn.XLOOKUP(I1079,freq!$A$2:$A$40,freq!$B$2:$B$40,0),_xlfn.XLOOKUP(J1079,freq!$A$2:$A$40,freq!$B$2:$B$40,0),_xlfn.XLOOKUP(K1079,freq!$A$2:$A$40,freq!$B$2:$B$40,0),_xlfn.XLOOKUP(L1079,freq!$A$2:$A$40,freq!$B$2:$B$40,0),_xlfn.XLOOKUP(M1079,freq!$A$2:$A$40,freq!$B$2:$B$40,0),_xlfn.XLOOKUP(N1079,freq!$A$2:$A$40,freq!$B$2:$B$40,0),_xlfn.XLOOKUP(O1079,freq!$A$2:$A$40,freq!$B$2:$B$40,0),_xlfn.XLOOKUP(P1079,freq!$A$2:$A$40,freq!$B$2:$B$40,0),_xlfn.XLOOKUP(Q1079,freq!$A$2:$A$40,freq!$B$2:$B$40,0),_xlfn.XLOOKUP(R1079,freq!$A$2:$A$40,freq!$B$2:$B$40,0),_xlfn.XLOOKUP(S1079,freq!$A$2:$A$40,freq!$B$2:$B$40,0),_xlfn.XLOOKUP(T1079,freq!$A$2:$A$40,freq!$B$2:$B$40,0),_xlfn.XLOOKUP(U1079,freq!$A$2:$A$40,freq!$B$2:$B$40,0),_xlfn.XLOOKUP(V1079,freq!$A$2:$A$40,freq!$B$2:$B$40,0))</f>
        <v>51.129999999999995</v>
      </c>
    </row>
    <row r="1080" spans="1:23" x14ac:dyDescent="0.35">
      <c r="A1080" s="32" t="s">
        <v>2093</v>
      </c>
      <c r="B1080" s="32">
        <v>2</v>
      </c>
      <c r="C1080" s="32" t="s">
        <v>4</v>
      </c>
      <c r="D1080" s="32">
        <v>9</v>
      </c>
      <c r="E1080" s="32" t="s">
        <v>33</v>
      </c>
      <c r="F1080" s="32" t="s">
        <v>48</v>
      </c>
      <c r="G1080" s="32">
        <v>8</v>
      </c>
      <c r="H1080" s="32" t="s">
        <v>36</v>
      </c>
      <c r="I1080" s="32" t="s">
        <v>30</v>
      </c>
      <c r="J1080" s="32" t="s">
        <v>56</v>
      </c>
      <c r="K1080" s="32" t="s">
        <v>41</v>
      </c>
      <c r="L1080" s="32" t="s">
        <v>1</v>
      </c>
      <c r="M1080" s="32" t="s">
        <v>45</v>
      </c>
      <c r="N1080" s="32" t="s">
        <v>36</v>
      </c>
      <c r="O1080" s="32" t="s">
        <v>4</v>
      </c>
      <c r="P1080" s="32">
        <v>9</v>
      </c>
      <c r="Q1080" s="32" t="s">
        <v>49</v>
      </c>
      <c r="R1080" s="32">
        <v>3</v>
      </c>
      <c r="S1080" s="32" t="s">
        <v>30</v>
      </c>
      <c r="T1080" s="32" t="s">
        <v>59</v>
      </c>
      <c r="U1080" s="32" t="s">
        <v>0</v>
      </c>
      <c r="V1080" s="32" t="s">
        <v>59</v>
      </c>
      <c r="W1080" s="32">
        <f>SUM(_xlfn.XLOOKUP(B1080,freq!$A$2:$A$40,freq!$B$2:$B$40,0),_xlfn.XLOOKUP(C1080,freq!$A$2:$A$40,freq!$B$2:$B$40,0),_xlfn.XLOOKUP(D1080,freq!$A$2:$A$40,freq!$B$2:$B$40,0),_xlfn.XLOOKUP(E1080,freq!$A$2:$A$40,freq!$B$2:$B$40,0),_xlfn.XLOOKUP(F1080,freq!$A$2:$A$40,freq!$B$2:$B$40,0),_xlfn.XLOOKUP(G1080,freq!$A$2:$A$40,freq!$B$2:$B$40,0),_xlfn.XLOOKUP(H1080,freq!$A$2:$A$40,freq!$B$2:$B$40,0),_xlfn.XLOOKUP(I1080,freq!$A$2:$A$40,freq!$B$2:$B$40,0),_xlfn.XLOOKUP(J1080,freq!$A$2:$A$40,freq!$B$2:$B$40,0),_xlfn.XLOOKUP(K1080,freq!$A$2:$A$40,freq!$B$2:$B$40,0),_xlfn.XLOOKUP(L1080,freq!$A$2:$A$40,freq!$B$2:$B$40,0),_xlfn.XLOOKUP(M1080,freq!$A$2:$A$40,freq!$B$2:$B$40,0),_xlfn.XLOOKUP(N1080,freq!$A$2:$A$40,freq!$B$2:$B$40,0),_xlfn.XLOOKUP(O1080,freq!$A$2:$A$40,freq!$B$2:$B$40,0),_xlfn.XLOOKUP(P1080,freq!$A$2:$A$40,freq!$B$2:$B$40,0),_xlfn.XLOOKUP(Q1080,freq!$A$2:$A$40,freq!$B$2:$B$40,0),_xlfn.XLOOKUP(R1080,freq!$A$2:$A$40,freq!$B$2:$B$40,0),_xlfn.XLOOKUP(S1080,freq!$A$2:$A$40,freq!$B$2:$B$40,0),_xlfn.XLOOKUP(T1080,freq!$A$2:$A$40,freq!$B$2:$B$40,0),_xlfn.XLOOKUP(U1080,freq!$A$2:$A$40,freq!$B$2:$B$40,0),_xlfn.XLOOKUP(V1080,freq!$A$2:$A$40,freq!$B$2:$B$40,0))</f>
        <v>51.120000000000005</v>
      </c>
    </row>
    <row r="1081" spans="1:23" x14ac:dyDescent="0.35">
      <c r="A1081" s="32" t="s">
        <v>449</v>
      </c>
      <c r="B1081" s="32" t="s">
        <v>28</v>
      </c>
      <c r="C1081" s="32" t="s">
        <v>31</v>
      </c>
      <c r="D1081" s="32" t="s">
        <v>46</v>
      </c>
      <c r="E1081" s="32" t="s">
        <v>31</v>
      </c>
      <c r="F1081" s="32">
        <v>7</v>
      </c>
      <c r="G1081" s="32" t="s">
        <v>42</v>
      </c>
      <c r="H1081" s="32">
        <v>2</v>
      </c>
      <c r="I1081" s="32">
        <v>9</v>
      </c>
      <c r="J1081" s="32" t="s">
        <v>1</v>
      </c>
      <c r="K1081" s="32">
        <v>4</v>
      </c>
      <c r="L1081" s="32" t="s">
        <v>40</v>
      </c>
      <c r="M1081" s="32" t="s">
        <v>30</v>
      </c>
      <c r="N1081" s="32">
        <v>7</v>
      </c>
      <c r="O1081" s="32" t="s">
        <v>30</v>
      </c>
      <c r="P1081" s="32" t="s">
        <v>2</v>
      </c>
      <c r="Q1081" s="32" t="s">
        <v>35</v>
      </c>
      <c r="R1081" s="32">
        <v>3</v>
      </c>
      <c r="S1081" s="32" t="s">
        <v>32</v>
      </c>
      <c r="T1081" s="32" t="s">
        <v>38</v>
      </c>
      <c r="U1081" s="32">
        <v>4</v>
      </c>
      <c r="V1081" s="32">
        <v>0</v>
      </c>
      <c r="W1081" s="32">
        <f>SUM(_xlfn.XLOOKUP(B1081,freq!$A$2:$A$40,freq!$B$2:$B$40,0),_xlfn.XLOOKUP(C1081,freq!$A$2:$A$40,freq!$B$2:$B$40,0),_xlfn.XLOOKUP(D1081,freq!$A$2:$A$40,freq!$B$2:$B$40,0),_xlfn.XLOOKUP(E1081,freq!$A$2:$A$40,freq!$B$2:$B$40,0),_xlfn.XLOOKUP(F1081,freq!$A$2:$A$40,freq!$B$2:$B$40,0),_xlfn.XLOOKUP(G1081,freq!$A$2:$A$40,freq!$B$2:$B$40,0),_xlfn.XLOOKUP(H1081,freq!$A$2:$A$40,freq!$B$2:$B$40,0),_xlfn.XLOOKUP(I1081,freq!$A$2:$A$40,freq!$B$2:$B$40,0),_xlfn.XLOOKUP(J1081,freq!$A$2:$A$40,freq!$B$2:$B$40,0),_xlfn.XLOOKUP(K1081,freq!$A$2:$A$40,freq!$B$2:$B$40,0),_xlfn.XLOOKUP(L1081,freq!$A$2:$A$40,freq!$B$2:$B$40,0),_xlfn.XLOOKUP(M1081,freq!$A$2:$A$40,freq!$B$2:$B$40,0),_xlfn.XLOOKUP(N1081,freq!$A$2:$A$40,freq!$B$2:$B$40,0),_xlfn.XLOOKUP(O1081,freq!$A$2:$A$40,freq!$B$2:$B$40,0),_xlfn.XLOOKUP(P1081,freq!$A$2:$A$40,freq!$B$2:$B$40,0),_xlfn.XLOOKUP(Q1081,freq!$A$2:$A$40,freq!$B$2:$B$40,0),_xlfn.XLOOKUP(R1081,freq!$A$2:$A$40,freq!$B$2:$B$40,0),_xlfn.XLOOKUP(S1081,freq!$A$2:$A$40,freq!$B$2:$B$40,0),_xlfn.XLOOKUP(T1081,freq!$A$2:$A$40,freq!$B$2:$B$40,0),_xlfn.XLOOKUP(U1081,freq!$A$2:$A$40,freq!$B$2:$B$40,0),_xlfn.XLOOKUP(V1081,freq!$A$2:$A$40,freq!$B$2:$B$40,0))</f>
        <v>51.11</v>
      </c>
    </row>
    <row r="1082" spans="1:23" x14ac:dyDescent="0.35">
      <c r="A1082" s="32" t="s">
        <v>1375</v>
      </c>
      <c r="B1082" s="32">
        <v>5</v>
      </c>
      <c r="C1082" s="32">
        <v>0</v>
      </c>
      <c r="D1082" s="32" t="s">
        <v>48</v>
      </c>
      <c r="E1082" s="32">
        <v>7</v>
      </c>
      <c r="F1082" s="32" t="s">
        <v>35</v>
      </c>
      <c r="G1082" s="32" t="s">
        <v>58</v>
      </c>
      <c r="H1082" s="32" t="s">
        <v>36</v>
      </c>
      <c r="I1082" s="32" t="s">
        <v>56</v>
      </c>
      <c r="J1082" s="32">
        <v>4</v>
      </c>
      <c r="K1082" s="32" t="s">
        <v>33</v>
      </c>
      <c r="L1082" s="32" t="s">
        <v>35</v>
      </c>
      <c r="M1082" s="32" t="s">
        <v>43</v>
      </c>
      <c r="N1082" s="32" t="s">
        <v>53</v>
      </c>
      <c r="O1082" s="32" t="s">
        <v>31</v>
      </c>
      <c r="P1082" s="32" t="s">
        <v>3</v>
      </c>
      <c r="Q1082" s="32" t="s">
        <v>49</v>
      </c>
      <c r="R1082" s="32" t="s">
        <v>53</v>
      </c>
      <c r="S1082" s="32" t="s">
        <v>34</v>
      </c>
      <c r="T1082" s="32" t="s">
        <v>49</v>
      </c>
      <c r="U1082" s="32">
        <v>8</v>
      </c>
      <c r="V1082" s="32" t="s">
        <v>36</v>
      </c>
      <c r="W1082" s="32">
        <f>SUM(_xlfn.XLOOKUP(B1082,freq!$A$2:$A$40,freq!$B$2:$B$40,0),_xlfn.XLOOKUP(C1082,freq!$A$2:$A$40,freq!$B$2:$B$40,0),_xlfn.XLOOKUP(D1082,freq!$A$2:$A$40,freq!$B$2:$B$40,0),_xlfn.XLOOKUP(E1082,freq!$A$2:$A$40,freq!$B$2:$B$40,0),_xlfn.XLOOKUP(F1082,freq!$A$2:$A$40,freq!$B$2:$B$40,0),_xlfn.XLOOKUP(G1082,freq!$A$2:$A$40,freq!$B$2:$B$40,0),_xlfn.XLOOKUP(H1082,freq!$A$2:$A$40,freq!$B$2:$B$40,0),_xlfn.XLOOKUP(I1082,freq!$A$2:$A$40,freq!$B$2:$B$40,0),_xlfn.XLOOKUP(J1082,freq!$A$2:$A$40,freq!$B$2:$B$40,0),_xlfn.XLOOKUP(K1082,freq!$A$2:$A$40,freq!$B$2:$B$40,0),_xlfn.XLOOKUP(L1082,freq!$A$2:$A$40,freq!$B$2:$B$40,0),_xlfn.XLOOKUP(M1082,freq!$A$2:$A$40,freq!$B$2:$B$40,0),_xlfn.XLOOKUP(N1082,freq!$A$2:$A$40,freq!$B$2:$B$40,0),_xlfn.XLOOKUP(O1082,freq!$A$2:$A$40,freq!$B$2:$B$40,0),_xlfn.XLOOKUP(P1082,freq!$A$2:$A$40,freq!$B$2:$B$40,0),_xlfn.XLOOKUP(Q1082,freq!$A$2:$A$40,freq!$B$2:$B$40,0),_xlfn.XLOOKUP(R1082,freq!$A$2:$A$40,freq!$B$2:$B$40,0),_xlfn.XLOOKUP(S1082,freq!$A$2:$A$40,freq!$B$2:$B$40,0),_xlfn.XLOOKUP(T1082,freq!$A$2:$A$40,freq!$B$2:$B$40,0),_xlfn.XLOOKUP(U1082,freq!$A$2:$A$40,freq!$B$2:$B$40,0),_xlfn.XLOOKUP(V1082,freq!$A$2:$A$40,freq!$B$2:$B$40,0))</f>
        <v>51.079999999999991</v>
      </c>
    </row>
    <row r="1083" spans="1:23" x14ac:dyDescent="0.35">
      <c r="A1083" s="32" t="s">
        <v>641</v>
      </c>
      <c r="B1083" s="32" t="s">
        <v>36</v>
      </c>
      <c r="C1083" s="32">
        <v>8</v>
      </c>
      <c r="D1083" s="32" t="s">
        <v>45</v>
      </c>
      <c r="E1083" s="32">
        <v>7</v>
      </c>
      <c r="F1083" s="32">
        <v>6</v>
      </c>
      <c r="G1083" s="32" t="s">
        <v>32</v>
      </c>
      <c r="H1083" s="32" t="s">
        <v>49</v>
      </c>
      <c r="I1083" s="32" t="s">
        <v>40</v>
      </c>
      <c r="J1083" s="32" t="s">
        <v>44</v>
      </c>
      <c r="K1083" s="32" t="s">
        <v>36</v>
      </c>
      <c r="L1083" s="32" t="s">
        <v>58</v>
      </c>
      <c r="M1083" s="32" t="s">
        <v>44</v>
      </c>
      <c r="N1083" s="32" t="s">
        <v>29</v>
      </c>
      <c r="O1083" s="32" t="s">
        <v>2</v>
      </c>
      <c r="P1083" s="32" t="s">
        <v>50</v>
      </c>
      <c r="Q1083" s="32" t="s">
        <v>41</v>
      </c>
      <c r="R1083" s="32" t="s">
        <v>37</v>
      </c>
      <c r="S1083" s="32" t="s">
        <v>29</v>
      </c>
      <c r="T1083" s="32" t="s">
        <v>58</v>
      </c>
      <c r="U1083" s="32">
        <v>3</v>
      </c>
      <c r="V1083" s="32">
        <v>1</v>
      </c>
      <c r="W1083" s="32">
        <f>SUM(_xlfn.XLOOKUP(B1083,freq!$A$2:$A$40,freq!$B$2:$B$40,0),_xlfn.XLOOKUP(C1083,freq!$A$2:$A$40,freq!$B$2:$B$40,0),_xlfn.XLOOKUP(D1083,freq!$A$2:$A$40,freq!$B$2:$B$40,0),_xlfn.XLOOKUP(E1083,freq!$A$2:$A$40,freq!$B$2:$B$40,0),_xlfn.XLOOKUP(F1083,freq!$A$2:$A$40,freq!$B$2:$B$40,0),_xlfn.XLOOKUP(G1083,freq!$A$2:$A$40,freq!$B$2:$B$40,0),_xlfn.XLOOKUP(H1083,freq!$A$2:$A$40,freq!$B$2:$B$40,0),_xlfn.XLOOKUP(I1083,freq!$A$2:$A$40,freq!$B$2:$B$40,0),_xlfn.XLOOKUP(J1083,freq!$A$2:$A$40,freq!$B$2:$B$40,0),_xlfn.XLOOKUP(K1083,freq!$A$2:$A$40,freq!$B$2:$B$40,0),_xlfn.XLOOKUP(L1083,freq!$A$2:$A$40,freq!$B$2:$B$40,0),_xlfn.XLOOKUP(M1083,freq!$A$2:$A$40,freq!$B$2:$B$40,0),_xlfn.XLOOKUP(N1083,freq!$A$2:$A$40,freq!$B$2:$B$40,0),_xlfn.XLOOKUP(O1083,freq!$A$2:$A$40,freq!$B$2:$B$40,0),_xlfn.XLOOKUP(P1083,freq!$A$2:$A$40,freq!$B$2:$B$40,0),_xlfn.XLOOKUP(Q1083,freq!$A$2:$A$40,freq!$B$2:$B$40,0),_xlfn.XLOOKUP(R1083,freq!$A$2:$A$40,freq!$B$2:$B$40,0),_xlfn.XLOOKUP(S1083,freq!$A$2:$A$40,freq!$B$2:$B$40,0),_xlfn.XLOOKUP(T1083,freq!$A$2:$A$40,freq!$B$2:$B$40,0),_xlfn.XLOOKUP(U1083,freq!$A$2:$A$40,freq!$B$2:$B$40,0),_xlfn.XLOOKUP(V1083,freq!$A$2:$A$40,freq!$B$2:$B$40,0))</f>
        <v>51.06</v>
      </c>
    </row>
    <row r="1084" spans="1:23" x14ac:dyDescent="0.35">
      <c r="A1084" s="32" t="s">
        <v>117</v>
      </c>
      <c r="B1084" s="32" t="s">
        <v>4</v>
      </c>
      <c r="C1084" s="32">
        <v>2</v>
      </c>
      <c r="D1084" s="32" t="s">
        <v>35</v>
      </c>
      <c r="E1084" s="32" t="s">
        <v>42</v>
      </c>
      <c r="F1084" s="32">
        <v>2</v>
      </c>
      <c r="G1084" s="32">
        <v>9</v>
      </c>
      <c r="H1084" s="32" t="s">
        <v>50</v>
      </c>
      <c r="I1084" s="32" t="s">
        <v>59</v>
      </c>
      <c r="J1084" s="32" t="s">
        <v>34</v>
      </c>
      <c r="K1084" s="32" t="s">
        <v>56</v>
      </c>
      <c r="L1084" s="32" t="s">
        <v>58</v>
      </c>
      <c r="M1084" s="32" t="s">
        <v>30</v>
      </c>
      <c r="N1084" s="32" t="s">
        <v>41</v>
      </c>
      <c r="O1084" s="32">
        <v>6</v>
      </c>
      <c r="P1084" s="32" t="s">
        <v>48</v>
      </c>
      <c r="Q1084" s="32" t="s">
        <v>31</v>
      </c>
      <c r="R1084" s="32" t="s">
        <v>56</v>
      </c>
      <c r="S1084" s="32" t="s">
        <v>29</v>
      </c>
      <c r="T1084" s="32">
        <v>2</v>
      </c>
      <c r="U1084" s="32" t="s">
        <v>56</v>
      </c>
      <c r="V1084" s="32" t="s">
        <v>33</v>
      </c>
      <c r="W1084" s="32">
        <f>SUM(_xlfn.XLOOKUP(B1084,freq!$A$2:$A$40,freq!$B$2:$B$40,0),_xlfn.XLOOKUP(C1084,freq!$A$2:$A$40,freq!$B$2:$B$40,0),_xlfn.XLOOKUP(D1084,freq!$A$2:$A$40,freq!$B$2:$B$40,0),_xlfn.XLOOKUP(E1084,freq!$A$2:$A$40,freq!$B$2:$B$40,0),_xlfn.XLOOKUP(F1084,freq!$A$2:$A$40,freq!$B$2:$B$40,0),_xlfn.XLOOKUP(G1084,freq!$A$2:$A$40,freq!$B$2:$B$40,0),_xlfn.XLOOKUP(H1084,freq!$A$2:$A$40,freq!$B$2:$B$40,0),_xlfn.XLOOKUP(I1084,freq!$A$2:$A$40,freq!$B$2:$B$40,0),_xlfn.XLOOKUP(J1084,freq!$A$2:$A$40,freq!$B$2:$B$40,0),_xlfn.XLOOKUP(K1084,freq!$A$2:$A$40,freq!$B$2:$B$40,0),_xlfn.XLOOKUP(L1084,freq!$A$2:$A$40,freq!$B$2:$B$40,0),_xlfn.XLOOKUP(M1084,freq!$A$2:$A$40,freq!$B$2:$B$40,0),_xlfn.XLOOKUP(N1084,freq!$A$2:$A$40,freq!$B$2:$B$40,0),_xlfn.XLOOKUP(O1084,freq!$A$2:$A$40,freq!$B$2:$B$40,0),_xlfn.XLOOKUP(P1084,freq!$A$2:$A$40,freq!$B$2:$B$40,0),_xlfn.XLOOKUP(Q1084,freq!$A$2:$A$40,freq!$B$2:$B$40,0),_xlfn.XLOOKUP(R1084,freq!$A$2:$A$40,freq!$B$2:$B$40,0),_xlfn.XLOOKUP(S1084,freq!$A$2:$A$40,freq!$B$2:$B$40,0),_xlfn.XLOOKUP(T1084,freq!$A$2:$A$40,freq!$B$2:$B$40,0),_xlfn.XLOOKUP(U1084,freq!$A$2:$A$40,freq!$B$2:$B$40,0),_xlfn.XLOOKUP(V1084,freq!$A$2:$A$40,freq!$B$2:$B$40,0))</f>
        <v>51.050000000000004</v>
      </c>
    </row>
    <row r="1085" spans="1:23" x14ac:dyDescent="0.35">
      <c r="A1085" s="32" t="s">
        <v>1666</v>
      </c>
      <c r="B1085" s="32" t="s">
        <v>56</v>
      </c>
      <c r="C1085" s="32">
        <v>8</v>
      </c>
      <c r="D1085" s="32" t="s">
        <v>56</v>
      </c>
      <c r="E1085" s="32" t="s">
        <v>43</v>
      </c>
      <c r="F1085" s="32" t="s">
        <v>1</v>
      </c>
      <c r="G1085" s="32">
        <v>4</v>
      </c>
      <c r="H1085" s="32" t="s">
        <v>29</v>
      </c>
      <c r="I1085" s="32">
        <v>9</v>
      </c>
      <c r="J1085" s="32">
        <v>0</v>
      </c>
      <c r="K1085" s="32">
        <v>3</v>
      </c>
      <c r="L1085" s="32" t="s">
        <v>59</v>
      </c>
      <c r="M1085" s="32">
        <v>4</v>
      </c>
      <c r="N1085" s="32">
        <v>9</v>
      </c>
      <c r="O1085" s="32" t="s">
        <v>38</v>
      </c>
      <c r="P1085" s="32" t="s">
        <v>42</v>
      </c>
      <c r="Q1085" s="32" t="s">
        <v>36</v>
      </c>
      <c r="R1085" s="32" t="s">
        <v>42</v>
      </c>
      <c r="S1085" s="32" t="s">
        <v>35</v>
      </c>
      <c r="T1085" s="32" t="s">
        <v>3</v>
      </c>
      <c r="U1085" s="32" t="s">
        <v>43</v>
      </c>
      <c r="V1085" s="32" t="s">
        <v>1</v>
      </c>
      <c r="W1085" s="32">
        <f>SUM(_xlfn.XLOOKUP(B1085,freq!$A$2:$A$40,freq!$B$2:$B$40,0),_xlfn.XLOOKUP(C1085,freq!$A$2:$A$40,freq!$B$2:$B$40,0),_xlfn.XLOOKUP(D1085,freq!$A$2:$A$40,freq!$B$2:$B$40,0),_xlfn.XLOOKUP(E1085,freq!$A$2:$A$40,freq!$B$2:$B$40,0),_xlfn.XLOOKUP(F1085,freq!$A$2:$A$40,freq!$B$2:$B$40,0),_xlfn.XLOOKUP(G1085,freq!$A$2:$A$40,freq!$B$2:$B$40,0),_xlfn.XLOOKUP(H1085,freq!$A$2:$A$40,freq!$B$2:$B$40,0),_xlfn.XLOOKUP(I1085,freq!$A$2:$A$40,freq!$B$2:$B$40,0),_xlfn.XLOOKUP(J1085,freq!$A$2:$A$40,freq!$B$2:$B$40,0),_xlfn.XLOOKUP(K1085,freq!$A$2:$A$40,freq!$B$2:$B$40,0),_xlfn.XLOOKUP(L1085,freq!$A$2:$A$40,freq!$B$2:$B$40,0),_xlfn.XLOOKUP(M1085,freq!$A$2:$A$40,freq!$B$2:$B$40,0),_xlfn.XLOOKUP(N1085,freq!$A$2:$A$40,freq!$B$2:$B$40,0),_xlfn.XLOOKUP(O1085,freq!$A$2:$A$40,freq!$B$2:$B$40,0),_xlfn.XLOOKUP(P1085,freq!$A$2:$A$40,freq!$B$2:$B$40,0),_xlfn.XLOOKUP(Q1085,freq!$A$2:$A$40,freq!$B$2:$B$40,0),_xlfn.XLOOKUP(R1085,freq!$A$2:$A$40,freq!$B$2:$B$40,0),_xlfn.XLOOKUP(S1085,freq!$A$2:$A$40,freq!$B$2:$B$40,0),_xlfn.XLOOKUP(T1085,freq!$A$2:$A$40,freq!$B$2:$B$40,0),_xlfn.XLOOKUP(U1085,freq!$A$2:$A$40,freq!$B$2:$B$40,0),_xlfn.XLOOKUP(V1085,freq!$A$2:$A$40,freq!$B$2:$B$40,0))</f>
        <v>51.05</v>
      </c>
    </row>
    <row r="1086" spans="1:23" x14ac:dyDescent="0.35">
      <c r="A1086" s="32" t="s">
        <v>1683</v>
      </c>
      <c r="B1086" s="32" t="s">
        <v>33</v>
      </c>
      <c r="C1086" s="32" t="s">
        <v>38</v>
      </c>
      <c r="D1086" s="32" t="s">
        <v>35</v>
      </c>
      <c r="E1086" s="32" t="s">
        <v>50</v>
      </c>
      <c r="F1086" s="32">
        <v>1</v>
      </c>
      <c r="G1086" s="32" t="s">
        <v>59</v>
      </c>
      <c r="H1086" s="32" t="s">
        <v>50</v>
      </c>
      <c r="I1086" s="32" t="s">
        <v>46</v>
      </c>
      <c r="J1086" s="32" t="s">
        <v>40</v>
      </c>
      <c r="K1086" s="32" t="s">
        <v>50</v>
      </c>
      <c r="L1086" s="32" t="s">
        <v>32</v>
      </c>
      <c r="M1086" s="32" t="s">
        <v>43</v>
      </c>
      <c r="N1086" s="32" t="s">
        <v>50</v>
      </c>
      <c r="O1086" s="32" t="s">
        <v>53</v>
      </c>
      <c r="P1086" s="32" t="s">
        <v>41</v>
      </c>
      <c r="Q1086" s="32" t="s">
        <v>45</v>
      </c>
      <c r="R1086" s="32" t="s">
        <v>34</v>
      </c>
      <c r="S1086" s="32">
        <v>7</v>
      </c>
      <c r="T1086" s="32" t="s">
        <v>2</v>
      </c>
      <c r="U1086" s="32" t="s">
        <v>36</v>
      </c>
      <c r="V1086" s="32" t="s">
        <v>4</v>
      </c>
      <c r="W1086" s="32">
        <f>SUM(_xlfn.XLOOKUP(B1086,freq!$A$2:$A$40,freq!$B$2:$B$40,0),_xlfn.XLOOKUP(C1086,freq!$A$2:$A$40,freq!$B$2:$B$40,0),_xlfn.XLOOKUP(D1086,freq!$A$2:$A$40,freq!$B$2:$B$40,0),_xlfn.XLOOKUP(E1086,freq!$A$2:$A$40,freq!$B$2:$B$40,0),_xlfn.XLOOKUP(F1086,freq!$A$2:$A$40,freq!$B$2:$B$40,0),_xlfn.XLOOKUP(G1086,freq!$A$2:$A$40,freq!$B$2:$B$40,0),_xlfn.XLOOKUP(H1086,freq!$A$2:$A$40,freq!$B$2:$B$40,0),_xlfn.XLOOKUP(I1086,freq!$A$2:$A$40,freq!$B$2:$B$40,0),_xlfn.XLOOKUP(J1086,freq!$A$2:$A$40,freq!$B$2:$B$40,0),_xlfn.XLOOKUP(K1086,freq!$A$2:$A$40,freq!$B$2:$B$40,0),_xlfn.XLOOKUP(L1086,freq!$A$2:$A$40,freq!$B$2:$B$40,0),_xlfn.XLOOKUP(M1086,freq!$A$2:$A$40,freq!$B$2:$B$40,0),_xlfn.XLOOKUP(N1086,freq!$A$2:$A$40,freq!$B$2:$B$40,0),_xlfn.XLOOKUP(O1086,freq!$A$2:$A$40,freq!$B$2:$B$40,0),_xlfn.XLOOKUP(P1086,freq!$A$2:$A$40,freq!$B$2:$B$40,0),_xlfn.XLOOKUP(Q1086,freq!$A$2:$A$40,freq!$B$2:$B$40,0),_xlfn.XLOOKUP(R1086,freq!$A$2:$A$40,freq!$B$2:$B$40,0),_xlfn.XLOOKUP(S1086,freq!$A$2:$A$40,freq!$B$2:$B$40,0),_xlfn.XLOOKUP(T1086,freq!$A$2:$A$40,freq!$B$2:$B$40,0),_xlfn.XLOOKUP(U1086,freq!$A$2:$A$40,freq!$B$2:$B$40,0),_xlfn.XLOOKUP(V1086,freq!$A$2:$A$40,freq!$B$2:$B$40,0))</f>
        <v>51.04</v>
      </c>
    </row>
    <row r="1087" spans="1:23" x14ac:dyDescent="0.35">
      <c r="A1087" s="32" t="s">
        <v>692</v>
      </c>
      <c r="B1087" s="32" t="s">
        <v>30</v>
      </c>
      <c r="C1087" s="32" t="s">
        <v>44</v>
      </c>
      <c r="D1087" s="32" t="s">
        <v>1</v>
      </c>
      <c r="E1087" s="32" t="s">
        <v>28</v>
      </c>
      <c r="F1087" s="32">
        <v>1</v>
      </c>
      <c r="G1087" s="32" t="s">
        <v>44</v>
      </c>
      <c r="H1087" s="32" t="s">
        <v>49</v>
      </c>
      <c r="I1087" s="32" t="s">
        <v>30</v>
      </c>
      <c r="J1087" s="32" t="s">
        <v>0</v>
      </c>
      <c r="K1087" s="32" t="s">
        <v>46</v>
      </c>
      <c r="L1087" s="32" t="s">
        <v>29</v>
      </c>
      <c r="M1087" s="32" t="s">
        <v>50</v>
      </c>
      <c r="N1087" s="32" t="s">
        <v>41</v>
      </c>
      <c r="O1087" s="32" t="s">
        <v>46</v>
      </c>
      <c r="P1087" s="32" t="s">
        <v>44</v>
      </c>
      <c r="Q1087" s="32" t="s">
        <v>36</v>
      </c>
      <c r="R1087" s="32">
        <v>9</v>
      </c>
      <c r="S1087" s="32" t="s">
        <v>46</v>
      </c>
      <c r="T1087" s="32" t="s">
        <v>53</v>
      </c>
      <c r="U1087" s="32" t="s">
        <v>48</v>
      </c>
      <c r="V1087" s="32" t="s">
        <v>32</v>
      </c>
      <c r="W1087" s="32">
        <f>SUM(_xlfn.XLOOKUP(B1087,freq!$A$2:$A$40,freq!$B$2:$B$40,0),_xlfn.XLOOKUP(C1087,freq!$A$2:$A$40,freq!$B$2:$B$40,0),_xlfn.XLOOKUP(D1087,freq!$A$2:$A$40,freq!$B$2:$B$40,0),_xlfn.XLOOKUP(E1087,freq!$A$2:$A$40,freq!$B$2:$B$40,0),_xlfn.XLOOKUP(F1087,freq!$A$2:$A$40,freq!$B$2:$B$40,0),_xlfn.XLOOKUP(G1087,freq!$A$2:$A$40,freq!$B$2:$B$40,0),_xlfn.XLOOKUP(H1087,freq!$A$2:$A$40,freq!$B$2:$B$40,0),_xlfn.XLOOKUP(I1087,freq!$A$2:$A$40,freq!$B$2:$B$40,0),_xlfn.XLOOKUP(J1087,freq!$A$2:$A$40,freq!$B$2:$B$40,0),_xlfn.XLOOKUP(K1087,freq!$A$2:$A$40,freq!$B$2:$B$40,0),_xlfn.XLOOKUP(L1087,freq!$A$2:$A$40,freq!$B$2:$B$40,0),_xlfn.XLOOKUP(M1087,freq!$A$2:$A$40,freq!$B$2:$B$40,0),_xlfn.XLOOKUP(N1087,freq!$A$2:$A$40,freq!$B$2:$B$40,0),_xlfn.XLOOKUP(O1087,freq!$A$2:$A$40,freq!$B$2:$B$40,0),_xlfn.XLOOKUP(P1087,freq!$A$2:$A$40,freq!$B$2:$B$40,0),_xlfn.XLOOKUP(Q1087,freq!$A$2:$A$40,freq!$B$2:$B$40,0),_xlfn.XLOOKUP(R1087,freq!$A$2:$A$40,freq!$B$2:$B$40,0),_xlfn.XLOOKUP(S1087,freq!$A$2:$A$40,freq!$B$2:$B$40,0),_xlfn.XLOOKUP(T1087,freq!$A$2:$A$40,freq!$B$2:$B$40,0),_xlfn.XLOOKUP(U1087,freq!$A$2:$A$40,freq!$B$2:$B$40,0),_xlfn.XLOOKUP(V1087,freq!$A$2:$A$40,freq!$B$2:$B$40,0))</f>
        <v>51.010000000000005</v>
      </c>
    </row>
    <row r="1088" spans="1:23" x14ac:dyDescent="0.35">
      <c r="A1088" s="32" t="s">
        <v>1003</v>
      </c>
      <c r="B1088" s="32" t="s">
        <v>42</v>
      </c>
      <c r="C1088" s="32" t="s">
        <v>33</v>
      </c>
      <c r="D1088" s="32" t="s">
        <v>38</v>
      </c>
      <c r="E1088" s="32" t="s">
        <v>30</v>
      </c>
      <c r="F1088" s="32" t="s">
        <v>42</v>
      </c>
      <c r="G1088" s="32">
        <v>2</v>
      </c>
      <c r="H1088" s="32" t="s">
        <v>29</v>
      </c>
      <c r="I1088" s="32" t="s">
        <v>3</v>
      </c>
      <c r="J1088" s="32" t="s">
        <v>41</v>
      </c>
      <c r="K1088" s="32" t="s">
        <v>49</v>
      </c>
      <c r="L1088" s="32" t="s">
        <v>2</v>
      </c>
      <c r="M1088" s="32" t="s">
        <v>40</v>
      </c>
      <c r="N1088" s="32" t="s">
        <v>2</v>
      </c>
      <c r="O1088" s="32" t="s">
        <v>32</v>
      </c>
      <c r="P1088" s="32">
        <v>0</v>
      </c>
      <c r="Q1088" s="32">
        <v>1</v>
      </c>
      <c r="R1088" s="32" t="s">
        <v>41</v>
      </c>
      <c r="S1088" s="32" t="s">
        <v>42</v>
      </c>
      <c r="T1088" s="32" t="s">
        <v>46</v>
      </c>
      <c r="U1088" s="32" t="s">
        <v>3</v>
      </c>
      <c r="V1088" s="32" t="s">
        <v>41</v>
      </c>
      <c r="W1088" s="32">
        <f>SUM(_xlfn.XLOOKUP(B1088,freq!$A$2:$A$40,freq!$B$2:$B$40,0),_xlfn.XLOOKUP(C1088,freq!$A$2:$A$40,freq!$B$2:$B$40,0),_xlfn.XLOOKUP(D1088,freq!$A$2:$A$40,freq!$B$2:$B$40,0),_xlfn.XLOOKUP(E1088,freq!$A$2:$A$40,freq!$B$2:$B$40,0),_xlfn.XLOOKUP(F1088,freq!$A$2:$A$40,freq!$B$2:$B$40,0),_xlfn.XLOOKUP(G1088,freq!$A$2:$A$40,freq!$B$2:$B$40,0),_xlfn.XLOOKUP(H1088,freq!$A$2:$A$40,freq!$B$2:$B$40,0),_xlfn.XLOOKUP(I1088,freq!$A$2:$A$40,freq!$B$2:$B$40,0),_xlfn.XLOOKUP(J1088,freq!$A$2:$A$40,freq!$B$2:$B$40,0),_xlfn.XLOOKUP(K1088,freq!$A$2:$A$40,freq!$B$2:$B$40,0),_xlfn.XLOOKUP(L1088,freq!$A$2:$A$40,freq!$B$2:$B$40,0),_xlfn.XLOOKUP(M1088,freq!$A$2:$A$40,freq!$B$2:$B$40,0),_xlfn.XLOOKUP(N1088,freq!$A$2:$A$40,freq!$B$2:$B$40,0),_xlfn.XLOOKUP(O1088,freq!$A$2:$A$40,freq!$B$2:$B$40,0),_xlfn.XLOOKUP(P1088,freq!$A$2:$A$40,freq!$B$2:$B$40,0),_xlfn.XLOOKUP(Q1088,freq!$A$2:$A$40,freq!$B$2:$B$40,0),_xlfn.XLOOKUP(R1088,freq!$A$2:$A$40,freq!$B$2:$B$40,0),_xlfn.XLOOKUP(S1088,freq!$A$2:$A$40,freq!$B$2:$B$40,0),_xlfn.XLOOKUP(T1088,freq!$A$2:$A$40,freq!$B$2:$B$40,0),_xlfn.XLOOKUP(U1088,freq!$A$2:$A$40,freq!$B$2:$B$40,0),_xlfn.XLOOKUP(V1088,freq!$A$2:$A$40,freq!$B$2:$B$40,0))</f>
        <v>50.97</v>
      </c>
    </row>
    <row r="1089" spans="1:23" x14ac:dyDescent="0.35">
      <c r="A1089" s="32" t="s">
        <v>1833</v>
      </c>
      <c r="B1089" s="32" t="s">
        <v>3</v>
      </c>
      <c r="C1089" s="32" t="s">
        <v>32</v>
      </c>
      <c r="D1089" s="32" t="s">
        <v>35</v>
      </c>
      <c r="E1089" s="32" t="s">
        <v>30</v>
      </c>
      <c r="F1089" s="32" t="s">
        <v>28</v>
      </c>
      <c r="G1089" s="32" t="s">
        <v>58</v>
      </c>
      <c r="H1089" s="32" t="s">
        <v>48</v>
      </c>
      <c r="I1089" s="32">
        <v>7</v>
      </c>
      <c r="J1089" s="32">
        <v>5</v>
      </c>
      <c r="K1089" s="32" t="s">
        <v>41</v>
      </c>
      <c r="L1089" s="32" t="s">
        <v>33</v>
      </c>
      <c r="M1089" s="32" t="s">
        <v>41</v>
      </c>
      <c r="N1089" s="32" t="s">
        <v>32</v>
      </c>
      <c r="O1089" s="32" t="s">
        <v>41</v>
      </c>
      <c r="P1089" s="32" t="s">
        <v>4</v>
      </c>
      <c r="Q1089" s="32" t="s">
        <v>4</v>
      </c>
      <c r="R1089" s="32" t="s">
        <v>50</v>
      </c>
      <c r="S1089" s="32">
        <v>2</v>
      </c>
      <c r="T1089" s="32" t="s">
        <v>43</v>
      </c>
      <c r="U1089" s="32" t="s">
        <v>33</v>
      </c>
      <c r="V1089" s="32" t="s">
        <v>35</v>
      </c>
      <c r="W1089" s="32">
        <f>SUM(_xlfn.XLOOKUP(B1089,freq!$A$2:$A$40,freq!$B$2:$B$40,0),_xlfn.XLOOKUP(C1089,freq!$A$2:$A$40,freq!$B$2:$B$40,0),_xlfn.XLOOKUP(D1089,freq!$A$2:$A$40,freq!$B$2:$B$40,0),_xlfn.XLOOKUP(E1089,freq!$A$2:$A$40,freq!$B$2:$B$40,0),_xlfn.XLOOKUP(F1089,freq!$A$2:$A$40,freq!$B$2:$B$40,0),_xlfn.XLOOKUP(G1089,freq!$A$2:$A$40,freq!$B$2:$B$40,0),_xlfn.XLOOKUP(H1089,freq!$A$2:$A$40,freq!$B$2:$B$40,0),_xlfn.XLOOKUP(I1089,freq!$A$2:$A$40,freq!$B$2:$B$40,0),_xlfn.XLOOKUP(J1089,freq!$A$2:$A$40,freq!$B$2:$B$40,0),_xlfn.XLOOKUP(K1089,freq!$A$2:$A$40,freq!$B$2:$B$40,0),_xlfn.XLOOKUP(L1089,freq!$A$2:$A$40,freq!$B$2:$B$40,0),_xlfn.XLOOKUP(M1089,freq!$A$2:$A$40,freq!$B$2:$B$40,0),_xlfn.XLOOKUP(N1089,freq!$A$2:$A$40,freq!$B$2:$B$40,0),_xlfn.XLOOKUP(O1089,freq!$A$2:$A$40,freq!$B$2:$B$40,0),_xlfn.XLOOKUP(P1089,freq!$A$2:$A$40,freq!$B$2:$B$40,0),_xlfn.XLOOKUP(Q1089,freq!$A$2:$A$40,freq!$B$2:$B$40,0),_xlfn.XLOOKUP(R1089,freq!$A$2:$A$40,freq!$B$2:$B$40,0),_xlfn.XLOOKUP(S1089,freq!$A$2:$A$40,freq!$B$2:$B$40,0),_xlfn.XLOOKUP(T1089,freq!$A$2:$A$40,freq!$B$2:$B$40,0),_xlfn.XLOOKUP(U1089,freq!$A$2:$A$40,freq!$B$2:$B$40,0),_xlfn.XLOOKUP(V1089,freq!$A$2:$A$40,freq!$B$2:$B$40,0))</f>
        <v>50.96</v>
      </c>
    </row>
    <row r="1090" spans="1:23" x14ac:dyDescent="0.35">
      <c r="A1090" s="32" t="s">
        <v>1927</v>
      </c>
      <c r="B1090" s="32" t="s">
        <v>38</v>
      </c>
      <c r="C1090" s="32" t="s">
        <v>30</v>
      </c>
      <c r="D1090" s="32" t="s">
        <v>40</v>
      </c>
      <c r="E1090" s="32" t="s">
        <v>48</v>
      </c>
      <c r="F1090" s="32" t="s">
        <v>59</v>
      </c>
      <c r="G1090" s="32" t="s">
        <v>34</v>
      </c>
      <c r="H1090" s="32" t="s">
        <v>59</v>
      </c>
      <c r="I1090" s="32" t="s">
        <v>35</v>
      </c>
      <c r="J1090" s="32" t="s">
        <v>59</v>
      </c>
      <c r="K1090" s="32" t="s">
        <v>49</v>
      </c>
      <c r="L1090" s="32" t="s">
        <v>30</v>
      </c>
      <c r="M1090" s="32">
        <v>6</v>
      </c>
      <c r="N1090" s="32" t="s">
        <v>44</v>
      </c>
      <c r="O1090" s="32" t="s">
        <v>44</v>
      </c>
      <c r="P1090" s="32" t="s">
        <v>36</v>
      </c>
      <c r="Q1090" s="32" t="s">
        <v>59</v>
      </c>
      <c r="R1090" s="32" t="s">
        <v>49</v>
      </c>
      <c r="S1090" s="32" t="s">
        <v>30</v>
      </c>
      <c r="T1090" s="32" t="s">
        <v>1</v>
      </c>
      <c r="U1090" s="32" t="s">
        <v>34</v>
      </c>
      <c r="V1090" s="32" t="s">
        <v>44</v>
      </c>
      <c r="W1090" s="32">
        <f>SUM(_xlfn.XLOOKUP(B1090,freq!$A$2:$A$40,freq!$B$2:$B$40,0),_xlfn.XLOOKUP(C1090,freq!$A$2:$A$40,freq!$B$2:$B$40,0),_xlfn.XLOOKUP(D1090,freq!$A$2:$A$40,freq!$B$2:$B$40,0),_xlfn.XLOOKUP(E1090,freq!$A$2:$A$40,freq!$B$2:$B$40,0),_xlfn.XLOOKUP(F1090,freq!$A$2:$A$40,freq!$B$2:$B$40,0),_xlfn.XLOOKUP(G1090,freq!$A$2:$A$40,freq!$B$2:$B$40,0),_xlfn.XLOOKUP(H1090,freq!$A$2:$A$40,freq!$B$2:$B$40,0),_xlfn.XLOOKUP(I1090,freq!$A$2:$A$40,freq!$B$2:$B$40,0),_xlfn.XLOOKUP(J1090,freq!$A$2:$A$40,freq!$B$2:$B$40,0),_xlfn.XLOOKUP(K1090,freq!$A$2:$A$40,freq!$B$2:$B$40,0),_xlfn.XLOOKUP(L1090,freq!$A$2:$A$40,freq!$B$2:$B$40,0),_xlfn.XLOOKUP(M1090,freq!$A$2:$A$40,freq!$B$2:$B$40,0),_xlfn.XLOOKUP(N1090,freq!$A$2:$A$40,freq!$B$2:$B$40,0),_xlfn.XLOOKUP(O1090,freq!$A$2:$A$40,freq!$B$2:$B$40,0),_xlfn.XLOOKUP(P1090,freq!$A$2:$A$40,freq!$B$2:$B$40,0),_xlfn.XLOOKUP(Q1090,freq!$A$2:$A$40,freq!$B$2:$B$40,0),_xlfn.XLOOKUP(R1090,freq!$A$2:$A$40,freq!$B$2:$B$40,0),_xlfn.XLOOKUP(S1090,freq!$A$2:$A$40,freq!$B$2:$B$40,0),_xlfn.XLOOKUP(T1090,freq!$A$2:$A$40,freq!$B$2:$B$40,0),_xlfn.XLOOKUP(U1090,freq!$A$2:$A$40,freq!$B$2:$B$40,0),_xlfn.XLOOKUP(V1090,freq!$A$2:$A$40,freq!$B$2:$B$40,0))</f>
        <v>50.9</v>
      </c>
    </row>
    <row r="1091" spans="1:23" x14ac:dyDescent="0.35">
      <c r="A1091" s="32" t="s">
        <v>968</v>
      </c>
      <c r="B1091" s="32" t="s">
        <v>1</v>
      </c>
      <c r="C1091" s="32" t="s">
        <v>28</v>
      </c>
      <c r="D1091" s="32">
        <v>3</v>
      </c>
      <c r="E1091" s="32" t="s">
        <v>2</v>
      </c>
      <c r="F1091" s="32" t="s">
        <v>45</v>
      </c>
      <c r="G1091" s="32" t="s">
        <v>41</v>
      </c>
      <c r="H1091" s="32" t="s">
        <v>37</v>
      </c>
      <c r="I1091" s="32" t="s">
        <v>37</v>
      </c>
      <c r="J1091" s="32">
        <v>0</v>
      </c>
      <c r="K1091" s="32" t="s">
        <v>50</v>
      </c>
      <c r="L1091" s="32">
        <v>9</v>
      </c>
      <c r="M1091" s="32">
        <v>0</v>
      </c>
      <c r="N1091" s="32" t="s">
        <v>40</v>
      </c>
      <c r="O1091" s="32" t="s">
        <v>41</v>
      </c>
      <c r="P1091" s="32">
        <v>7</v>
      </c>
      <c r="Q1091" s="32" t="s">
        <v>49</v>
      </c>
      <c r="R1091" s="32">
        <v>7</v>
      </c>
      <c r="S1091" s="32" t="s">
        <v>49</v>
      </c>
      <c r="T1091" s="32" t="s">
        <v>53</v>
      </c>
      <c r="U1091" s="32" t="s">
        <v>49</v>
      </c>
      <c r="V1091" s="32" t="s">
        <v>42</v>
      </c>
      <c r="W1091" s="32">
        <f>SUM(_xlfn.XLOOKUP(B1091,freq!$A$2:$A$40,freq!$B$2:$B$40,0),_xlfn.XLOOKUP(C1091,freq!$A$2:$A$40,freq!$B$2:$B$40,0),_xlfn.XLOOKUP(D1091,freq!$A$2:$A$40,freq!$B$2:$B$40,0),_xlfn.XLOOKUP(E1091,freq!$A$2:$A$40,freq!$B$2:$B$40,0),_xlfn.XLOOKUP(F1091,freq!$A$2:$A$40,freq!$B$2:$B$40,0),_xlfn.XLOOKUP(G1091,freq!$A$2:$A$40,freq!$B$2:$B$40,0),_xlfn.XLOOKUP(H1091,freq!$A$2:$A$40,freq!$B$2:$B$40,0),_xlfn.XLOOKUP(I1091,freq!$A$2:$A$40,freq!$B$2:$B$40,0),_xlfn.XLOOKUP(J1091,freq!$A$2:$A$40,freq!$B$2:$B$40,0),_xlfn.XLOOKUP(K1091,freq!$A$2:$A$40,freq!$B$2:$B$40,0),_xlfn.XLOOKUP(L1091,freq!$A$2:$A$40,freq!$B$2:$B$40,0),_xlfn.XLOOKUP(M1091,freq!$A$2:$A$40,freq!$B$2:$B$40,0),_xlfn.XLOOKUP(N1091,freq!$A$2:$A$40,freq!$B$2:$B$40,0),_xlfn.XLOOKUP(O1091,freq!$A$2:$A$40,freq!$B$2:$B$40,0),_xlfn.XLOOKUP(P1091,freq!$A$2:$A$40,freq!$B$2:$B$40,0),_xlfn.XLOOKUP(Q1091,freq!$A$2:$A$40,freq!$B$2:$B$40,0),_xlfn.XLOOKUP(R1091,freq!$A$2:$A$40,freq!$B$2:$B$40,0),_xlfn.XLOOKUP(S1091,freq!$A$2:$A$40,freq!$B$2:$B$40,0),_xlfn.XLOOKUP(T1091,freq!$A$2:$A$40,freq!$B$2:$B$40,0),_xlfn.XLOOKUP(U1091,freq!$A$2:$A$40,freq!$B$2:$B$40,0),_xlfn.XLOOKUP(V1091,freq!$A$2:$A$40,freq!$B$2:$B$40,0))</f>
        <v>50.88</v>
      </c>
    </row>
    <row r="1092" spans="1:23" x14ac:dyDescent="0.35">
      <c r="A1092" s="32" t="s">
        <v>1903</v>
      </c>
      <c r="B1092" s="32" t="s">
        <v>35</v>
      </c>
      <c r="C1092" s="32" t="s">
        <v>28</v>
      </c>
      <c r="D1092" s="32" t="s">
        <v>35</v>
      </c>
      <c r="E1092" s="32" t="s">
        <v>53</v>
      </c>
      <c r="F1092" s="32" t="s">
        <v>2</v>
      </c>
      <c r="G1092" s="32" t="s">
        <v>2</v>
      </c>
      <c r="H1092" s="32" t="s">
        <v>38</v>
      </c>
      <c r="I1092" s="32" t="s">
        <v>46</v>
      </c>
      <c r="J1092" s="32">
        <v>2</v>
      </c>
      <c r="K1092" s="32" t="s">
        <v>0</v>
      </c>
      <c r="L1092" s="32" t="s">
        <v>29</v>
      </c>
      <c r="M1092" s="32" t="s">
        <v>50</v>
      </c>
      <c r="N1092" s="32" t="s">
        <v>59</v>
      </c>
      <c r="O1092" s="32">
        <v>6</v>
      </c>
      <c r="P1092" s="32" t="s">
        <v>50</v>
      </c>
      <c r="Q1092" s="32" t="s">
        <v>50</v>
      </c>
      <c r="R1092" s="32" t="s">
        <v>43</v>
      </c>
      <c r="S1092" s="32">
        <v>8</v>
      </c>
      <c r="T1092" s="32">
        <v>5</v>
      </c>
      <c r="U1092" s="32" t="s">
        <v>33</v>
      </c>
      <c r="V1092" s="32" t="s">
        <v>41</v>
      </c>
      <c r="W1092" s="32">
        <f>SUM(_xlfn.XLOOKUP(B1092,freq!$A$2:$A$40,freq!$B$2:$B$40,0),_xlfn.XLOOKUP(C1092,freq!$A$2:$A$40,freq!$B$2:$B$40,0),_xlfn.XLOOKUP(D1092,freq!$A$2:$A$40,freq!$B$2:$B$40,0),_xlfn.XLOOKUP(E1092,freq!$A$2:$A$40,freq!$B$2:$B$40,0),_xlfn.XLOOKUP(F1092,freq!$A$2:$A$40,freq!$B$2:$B$40,0),_xlfn.XLOOKUP(G1092,freq!$A$2:$A$40,freq!$B$2:$B$40,0),_xlfn.XLOOKUP(H1092,freq!$A$2:$A$40,freq!$B$2:$B$40,0),_xlfn.XLOOKUP(I1092,freq!$A$2:$A$40,freq!$B$2:$B$40,0),_xlfn.XLOOKUP(J1092,freq!$A$2:$A$40,freq!$B$2:$B$40,0),_xlfn.XLOOKUP(K1092,freq!$A$2:$A$40,freq!$B$2:$B$40,0),_xlfn.XLOOKUP(L1092,freq!$A$2:$A$40,freq!$B$2:$B$40,0),_xlfn.XLOOKUP(M1092,freq!$A$2:$A$40,freq!$B$2:$B$40,0),_xlfn.XLOOKUP(N1092,freq!$A$2:$A$40,freq!$B$2:$B$40,0),_xlfn.XLOOKUP(O1092,freq!$A$2:$A$40,freq!$B$2:$B$40,0),_xlfn.XLOOKUP(P1092,freq!$A$2:$A$40,freq!$B$2:$B$40,0),_xlfn.XLOOKUP(Q1092,freq!$A$2:$A$40,freq!$B$2:$B$40,0),_xlfn.XLOOKUP(R1092,freq!$A$2:$A$40,freq!$B$2:$B$40,0),_xlfn.XLOOKUP(S1092,freq!$A$2:$A$40,freq!$B$2:$B$40,0),_xlfn.XLOOKUP(T1092,freq!$A$2:$A$40,freq!$B$2:$B$40,0),_xlfn.XLOOKUP(U1092,freq!$A$2:$A$40,freq!$B$2:$B$40,0),_xlfn.XLOOKUP(V1092,freq!$A$2:$A$40,freq!$B$2:$B$40,0))</f>
        <v>50.88</v>
      </c>
    </row>
    <row r="1093" spans="1:23" x14ac:dyDescent="0.35">
      <c r="A1093" s="32" t="s">
        <v>1147</v>
      </c>
      <c r="B1093" s="32">
        <v>5</v>
      </c>
      <c r="C1093" s="32">
        <v>4</v>
      </c>
      <c r="D1093" s="32" t="s">
        <v>41</v>
      </c>
      <c r="E1093" s="32" t="s">
        <v>40</v>
      </c>
      <c r="F1093" s="32" t="s">
        <v>46</v>
      </c>
      <c r="G1093" s="32" t="s">
        <v>38</v>
      </c>
      <c r="H1093" s="32" t="s">
        <v>3</v>
      </c>
      <c r="I1093" s="32">
        <v>7</v>
      </c>
      <c r="J1093" s="32" t="s">
        <v>35</v>
      </c>
      <c r="K1093" s="32" t="s">
        <v>45</v>
      </c>
      <c r="L1093" s="32" t="s">
        <v>59</v>
      </c>
      <c r="M1093" s="32">
        <v>2</v>
      </c>
      <c r="N1093" s="32" t="s">
        <v>36</v>
      </c>
      <c r="O1093" s="32">
        <v>6</v>
      </c>
      <c r="P1093" s="32">
        <v>7</v>
      </c>
      <c r="Q1093" s="32">
        <v>2</v>
      </c>
      <c r="R1093" s="32" t="s">
        <v>4</v>
      </c>
      <c r="S1093" s="32" t="s">
        <v>43</v>
      </c>
      <c r="T1093" s="32" t="s">
        <v>35</v>
      </c>
      <c r="U1093" s="32" t="s">
        <v>53</v>
      </c>
      <c r="V1093" s="32">
        <v>2</v>
      </c>
      <c r="W1093" s="32">
        <f>SUM(_xlfn.XLOOKUP(B1093,freq!$A$2:$A$40,freq!$B$2:$B$40,0),_xlfn.XLOOKUP(C1093,freq!$A$2:$A$40,freq!$B$2:$B$40,0),_xlfn.XLOOKUP(D1093,freq!$A$2:$A$40,freq!$B$2:$B$40,0),_xlfn.XLOOKUP(E1093,freq!$A$2:$A$40,freq!$B$2:$B$40,0),_xlfn.XLOOKUP(F1093,freq!$A$2:$A$40,freq!$B$2:$B$40,0),_xlfn.XLOOKUP(G1093,freq!$A$2:$A$40,freq!$B$2:$B$40,0),_xlfn.XLOOKUP(H1093,freq!$A$2:$A$40,freq!$B$2:$B$40,0),_xlfn.XLOOKUP(I1093,freq!$A$2:$A$40,freq!$B$2:$B$40,0),_xlfn.XLOOKUP(J1093,freq!$A$2:$A$40,freq!$B$2:$B$40,0),_xlfn.XLOOKUP(K1093,freq!$A$2:$A$40,freq!$B$2:$B$40,0),_xlfn.XLOOKUP(L1093,freq!$A$2:$A$40,freq!$B$2:$B$40,0),_xlfn.XLOOKUP(M1093,freq!$A$2:$A$40,freq!$B$2:$B$40,0),_xlfn.XLOOKUP(N1093,freq!$A$2:$A$40,freq!$B$2:$B$40,0),_xlfn.XLOOKUP(O1093,freq!$A$2:$A$40,freq!$B$2:$B$40,0),_xlfn.XLOOKUP(P1093,freq!$A$2:$A$40,freq!$B$2:$B$40,0),_xlfn.XLOOKUP(Q1093,freq!$A$2:$A$40,freq!$B$2:$B$40,0),_xlfn.XLOOKUP(R1093,freq!$A$2:$A$40,freq!$B$2:$B$40,0),_xlfn.XLOOKUP(S1093,freq!$A$2:$A$40,freq!$B$2:$B$40,0),_xlfn.XLOOKUP(T1093,freq!$A$2:$A$40,freq!$B$2:$B$40,0),_xlfn.XLOOKUP(U1093,freq!$A$2:$A$40,freq!$B$2:$B$40,0),_xlfn.XLOOKUP(V1093,freq!$A$2:$A$40,freq!$B$2:$B$40,0))</f>
        <v>50.86</v>
      </c>
    </row>
    <row r="1094" spans="1:23" x14ac:dyDescent="0.35">
      <c r="A1094" s="32" t="s">
        <v>2012</v>
      </c>
      <c r="B1094" s="32">
        <v>0</v>
      </c>
      <c r="C1094" s="32" t="s">
        <v>56</v>
      </c>
      <c r="D1094" s="32" t="s">
        <v>33</v>
      </c>
      <c r="E1094" s="32">
        <v>9</v>
      </c>
      <c r="F1094" s="32" t="s">
        <v>41</v>
      </c>
      <c r="G1094" s="32">
        <v>6</v>
      </c>
      <c r="H1094" s="32" t="s">
        <v>42</v>
      </c>
      <c r="I1094" s="32" t="s">
        <v>28</v>
      </c>
      <c r="J1094" s="32" t="s">
        <v>59</v>
      </c>
      <c r="K1094" s="32" t="s">
        <v>4</v>
      </c>
      <c r="L1094" s="32">
        <v>0</v>
      </c>
      <c r="M1094" s="32">
        <v>4</v>
      </c>
      <c r="N1094" s="32" t="s">
        <v>36</v>
      </c>
      <c r="O1094" s="32">
        <v>4</v>
      </c>
      <c r="P1094" s="32">
        <v>1</v>
      </c>
      <c r="Q1094" s="32" t="s">
        <v>3</v>
      </c>
      <c r="R1094" s="32" t="s">
        <v>35</v>
      </c>
      <c r="S1094" s="32" t="s">
        <v>3</v>
      </c>
      <c r="T1094" s="32" t="s">
        <v>42</v>
      </c>
      <c r="U1094" s="32" t="s">
        <v>44</v>
      </c>
      <c r="V1094" s="32" t="s">
        <v>31</v>
      </c>
      <c r="W1094" s="32">
        <f>SUM(_xlfn.XLOOKUP(B1094,freq!$A$2:$A$40,freq!$B$2:$B$40,0),_xlfn.XLOOKUP(C1094,freq!$A$2:$A$40,freq!$B$2:$B$40,0),_xlfn.XLOOKUP(D1094,freq!$A$2:$A$40,freq!$B$2:$B$40,0),_xlfn.XLOOKUP(E1094,freq!$A$2:$A$40,freq!$B$2:$B$40,0),_xlfn.XLOOKUP(F1094,freq!$A$2:$A$40,freq!$B$2:$B$40,0),_xlfn.XLOOKUP(G1094,freq!$A$2:$A$40,freq!$B$2:$B$40,0),_xlfn.XLOOKUP(H1094,freq!$A$2:$A$40,freq!$B$2:$B$40,0),_xlfn.XLOOKUP(I1094,freq!$A$2:$A$40,freq!$B$2:$B$40,0),_xlfn.XLOOKUP(J1094,freq!$A$2:$A$40,freq!$B$2:$B$40,0),_xlfn.XLOOKUP(K1094,freq!$A$2:$A$40,freq!$B$2:$B$40,0),_xlfn.XLOOKUP(L1094,freq!$A$2:$A$40,freq!$B$2:$B$40,0),_xlfn.XLOOKUP(M1094,freq!$A$2:$A$40,freq!$B$2:$B$40,0),_xlfn.XLOOKUP(N1094,freq!$A$2:$A$40,freq!$B$2:$B$40,0),_xlfn.XLOOKUP(O1094,freq!$A$2:$A$40,freq!$B$2:$B$40,0),_xlfn.XLOOKUP(P1094,freq!$A$2:$A$40,freq!$B$2:$B$40,0),_xlfn.XLOOKUP(Q1094,freq!$A$2:$A$40,freq!$B$2:$B$40,0),_xlfn.XLOOKUP(R1094,freq!$A$2:$A$40,freq!$B$2:$B$40,0),_xlfn.XLOOKUP(S1094,freq!$A$2:$A$40,freq!$B$2:$B$40,0),_xlfn.XLOOKUP(T1094,freq!$A$2:$A$40,freq!$B$2:$B$40,0),_xlfn.XLOOKUP(U1094,freq!$A$2:$A$40,freq!$B$2:$B$40,0),_xlfn.XLOOKUP(V1094,freq!$A$2:$A$40,freq!$B$2:$B$40,0))</f>
        <v>50.82</v>
      </c>
    </row>
    <row r="1095" spans="1:23" x14ac:dyDescent="0.35">
      <c r="A1095" s="32" t="s">
        <v>506</v>
      </c>
      <c r="B1095" s="32">
        <v>7</v>
      </c>
      <c r="C1095" s="32" t="s">
        <v>0</v>
      </c>
      <c r="D1095" s="32" t="s">
        <v>35</v>
      </c>
      <c r="E1095" s="32" t="s">
        <v>38</v>
      </c>
      <c r="F1095" s="32" t="s">
        <v>42</v>
      </c>
      <c r="G1095" s="32">
        <v>1</v>
      </c>
      <c r="H1095" s="32" t="s">
        <v>44</v>
      </c>
      <c r="I1095" s="32">
        <v>8</v>
      </c>
      <c r="J1095" s="32" t="s">
        <v>0</v>
      </c>
      <c r="K1095" s="32" t="s">
        <v>46</v>
      </c>
      <c r="L1095" s="32" t="s">
        <v>2</v>
      </c>
      <c r="M1095" s="32" t="s">
        <v>4</v>
      </c>
      <c r="N1095" s="32" t="s">
        <v>28</v>
      </c>
      <c r="O1095" s="32" t="s">
        <v>35</v>
      </c>
      <c r="P1095" s="32" t="s">
        <v>38</v>
      </c>
      <c r="Q1095" s="32" t="s">
        <v>1</v>
      </c>
      <c r="R1095" s="32">
        <v>2</v>
      </c>
      <c r="S1095" s="32" t="s">
        <v>53</v>
      </c>
      <c r="T1095" s="32">
        <v>8</v>
      </c>
      <c r="U1095" s="32">
        <v>3</v>
      </c>
      <c r="V1095" s="32">
        <v>3</v>
      </c>
      <c r="W1095" s="32">
        <f>SUM(_xlfn.XLOOKUP(B1095,freq!$A$2:$A$40,freq!$B$2:$B$40,0),_xlfn.XLOOKUP(C1095,freq!$A$2:$A$40,freq!$B$2:$B$40,0),_xlfn.XLOOKUP(D1095,freq!$A$2:$A$40,freq!$B$2:$B$40,0),_xlfn.XLOOKUP(E1095,freq!$A$2:$A$40,freq!$B$2:$B$40,0),_xlfn.XLOOKUP(F1095,freq!$A$2:$A$40,freq!$B$2:$B$40,0),_xlfn.XLOOKUP(G1095,freq!$A$2:$A$40,freq!$B$2:$B$40,0),_xlfn.XLOOKUP(H1095,freq!$A$2:$A$40,freq!$B$2:$B$40,0),_xlfn.XLOOKUP(I1095,freq!$A$2:$A$40,freq!$B$2:$B$40,0),_xlfn.XLOOKUP(J1095,freq!$A$2:$A$40,freq!$B$2:$B$40,0),_xlfn.XLOOKUP(K1095,freq!$A$2:$A$40,freq!$B$2:$B$40,0),_xlfn.XLOOKUP(L1095,freq!$A$2:$A$40,freq!$B$2:$B$40,0),_xlfn.XLOOKUP(M1095,freq!$A$2:$A$40,freq!$B$2:$B$40,0),_xlfn.XLOOKUP(N1095,freq!$A$2:$A$40,freq!$B$2:$B$40,0),_xlfn.XLOOKUP(O1095,freq!$A$2:$A$40,freq!$B$2:$B$40,0),_xlfn.XLOOKUP(P1095,freq!$A$2:$A$40,freq!$B$2:$B$40,0),_xlfn.XLOOKUP(Q1095,freq!$A$2:$A$40,freq!$B$2:$B$40,0),_xlfn.XLOOKUP(R1095,freq!$A$2:$A$40,freq!$B$2:$B$40,0),_xlfn.XLOOKUP(S1095,freq!$A$2:$A$40,freq!$B$2:$B$40,0),_xlfn.XLOOKUP(T1095,freq!$A$2:$A$40,freq!$B$2:$B$40,0),_xlfn.XLOOKUP(U1095,freq!$A$2:$A$40,freq!$B$2:$B$40,0),_xlfn.XLOOKUP(V1095,freq!$A$2:$A$40,freq!$B$2:$B$40,0))</f>
        <v>50.79</v>
      </c>
    </row>
    <row r="1096" spans="1:23" x14ac:dyDescent="0.35">
      <c r="A1096" s="32" t="s">
        <v>308</v>
      </c>
      <c r="B1096" s="32" t="s">
        <v>58</v>
      </c>
      <c r="C1096" s="32" t="s">
        <v>1</v>
      </c>
      <c r="D1096" s="32">
        <v>6</v>
      </c>
      <c r="E1096" s="32">
        <v>5</v>
      </c>
      <c r="F1096" s="32" t="s">
        <v>45</v>
      </c>
      <c r="G1096" s="32">
        <v>5</v>
      </c>
      <c r="H1096" s="32" t="s">
        <v>30</v>
      </c>
      <c r="I1096" s="32" t="s">
        <v>42</v>
      </c>
      <c r="J1096" s="32" t="s">
        <v>46</v>
      </c>
      <c r="K1096" s="32" t="s">
        <v>4</v>
      </c>
      <c r="L1096" s="32">
        <v>3</v>
      </c>
      <c r="M1096" s="32" t="s">
        <v>58</v>
      </c>
      <c r="N1096" s="32" t="s">
        <v>0</v>
      </c>
      <c r="O1096" s="32" t="s">
        <v>28</v>
      </c>
      <c r="P1096" s="32" t="s">
        <v>28</v>
      </c>
      <c r="Q1096" s="32" t="s">
        <v>35</v>
      </c>
      <c r="R1096" s="32">
        <v>2</v>
      </c>
      <c r="S1096" s="32" t="s">
        <v>40</v>
      </c>
      <c r="T1096" s="32">
        <v>4</v>
      </c>
      <c r="U1096" s="32" t="s">
        <v>48</v>
      </c>
      <c r="V1096" s="32" t="s">
        <v>56</v>
      </c>
      <c r="W1096" s="32">
        <f>SUM(_xlfn.XLOOKUP(B1096,freq!$A$2:$A$40,freq!$B$2:$B$40,0),_xlfn.XLOOKUP(C1096,freq!$A$2:$A$40,freq!$B$2:$B$40,0),_xlfn.XLOOKUP(D1096,freq!$A$2:$A$40,freq!$B$2:$B$40,0),_xlfn.XLOOKUP(E1096,freq!$A$2:$A$40,freq!$B$2:$B$40,0),_xlfn.XLOOKUP(F1096,freq!$A$2:$A$40,freq!$B$2:$B$40,0),_xlfn.XLOOKUP(G1096,freq!$A$2:$A$40,freq!$B$2:$B$40,0),_xlfn.XLOOKUP(H1096,freq!$A$2:$A$40,freq!$B$2:$B$40,0),_xlfn.XLOOKUP(I1096,freq!$A$2:$A$40,freq!$B$2:$B$40,0),_xlfn.XLOOKUP(J1096,freq!$A$2:$A$40,freq!$B$2:$B$40,0),_xlfn.XLOOKUP(K1096,freq!$A$2:$A$40,freq!$B$2:$B$40,0),_xlfn.XLOOKUP(L1096,freq!$A$2:$A$40,freq!$B$2:$B$40,0),_xlfn.XLOOKUP(M1096,freq!$A$2:$A$40,freq!$B$2:$B$40,0),_xlfn.XLOOKUP(N1096,freq!$A$2:$A$40,freq!$B$2:$B$40,0),_xlfn.XLOOKUP(O1096,freq!$A$2:$A$40,freq!$B$2:$B$40,0),_xlfn.XLOOKUP(P1096,freq!$A$2:$A$40,freq!$B$2:$B$40,0),_xlfn.XLOOKUP(Q1096,freq!$A$2:$A$40,freq!$B$2:$B$40,0),_xlfn.XLOOKUP(R1096,freq!$A$2:$A$40,freq!$B$2:$B$40,0),_xlfn.XLOOKUP(S1096,freq!$A$2:$A$40,freq!$B$2:$B$40,0),_xlfn.XLOOKUP(T1096,freq!$A$2:$A$40,freq!$B$2:$B$40,0),_xlfn.XLOOKUP(U1096,freq!$A$2:$A$40,freq!$B$2:$B$40,0),_xlfn.XLOOKUP(V1096,freq!$A$2:$A$40,freq!$B$2:$B$40,0))</f>
        <v>50.77000000000001</v>
      </c>
    </row>
    <row r="1097" spans="1:23" x14ac:dyDescent="0.35">
      <c r="A1097" s="32" t="s">
        <v>234</v>
      </c>
      <c r="B1097" s="32" t="s">
        <v>2</v>
      </c>
      <c r="C1097" s="32" t="s">
        <v>45</v>
      </c>
      <c r="D1097" s="32" t="s">
        <v>32</v>
      </c>
      <c r="E1097" s="32" t="s">
        <v>36</v>
      </c>
      <c r="F1097" s="32" t="s">
        <v>49</v>
      </c>
      <c r="G1097" s="32">
        <v>8</v>
      </c>
      <c r="H1097" s="32" t="s">
        <v>31</v>
      </c>
      <c r="I1097" s="32" t="s">
        <v>0</v>
      </c>
      <c r="J1097" s="32" t="s">
        <v>58</v>
      </c>
      <c r="K1097" s="32" t="s">
        <v>44</v>
      </c>
      <c r="L1097" s="32" t="s">
        <v>4</v>
      </c>
      <c r="M1097" s="32">
        <v>3</v>
      </c>
      <c r="N1097" s="32">
        <v>2</v>
      </c>
      <c r="O1097" s="32" t="s">
        <v>46</v>
      </c>
      <c r="P1097" s="32" t="s">
        <v>40</v>
      </c>
      <c r="Q1097" s="32">
        <v>5</v>
      </c>
      <c r="R1097" s="32" t="s">
        <v>38</v>
      </c>
      <c r="S1097" s="32">
        <v>9</v>
      </c>
      <c r="T1097" s="32" t="s">
        <v>34</v>
      </c>
      <c r="U1097" s="32" t="s">
        <v>42</v>
      </c>
      <c r="V1097" s="32" t="s">
        <v>33</v>
      </c>
      <c r="W1097" s="32">
        <f>SUM(_xlfn.XLOOKUP(B1097,freq!$A$2:$A$40,freq!$B$2:$B$40,0),_xlfn.XLOOKUP(C1097,freq!$A$2:$A$40,freq!$B$2:$B$40,0),_xlfn.XLOOKUP(D1097,freq!$A$2:$A$40,freq!$B$2:$B$40,0),_xlfn.XLOOKUP(E1097,freq!$A$2:$A$40,freq!$B$2:$B$40,0),_xlfn.XLOOKUP(F1097,freq!$A$2:$A$40,freq!$B$2:$B$40,0),_xlfn.XLOOKUP(G1097,freq!$A$2:$A$40,freq!$B$2:$B$40,0),_xlfn.XLOOKUP(H1097,freq!$A$2:$A$40,freq!$B$2:$B$40,0),_xlfn.XLOOKUP(I1097,freq!$A$2:$A$40,freq!$B$2:$B$40,0),_xlfn.XLOOKUP(J1097,freq!$A$2:$A$40,freq!$B$2:$B$40,0),_xlfn.XLOOKUP(K1097,freq!$A$2:$A$40,freq!$B$2:$B$40,0),_xlfn.XLOOKUP(L1097,freq!$A$2:$A$40,freq!$B$2:$B$40,0),_xlfn.XLOOKUP(M1097,freq!$A$2:$A$40,freq!$B$2:$B$40,0),_xlfn.XLOOKUP(N1097,freq!$A$2:$A$40,freq!$B$2:$B$40,0),_xlfn.XLOOKUP(O1097,freq!$A$2:$A$40,freq!$B$2:$B$40,0),_xlfn.XLOOKUP(P1097,freq!$A$2:$A$40,freq!$B$2:$B$40,0),_xlfn.XLOOKUP(Q1097,freq!$A$2:$A$40,freq!$B$2:$B$40,0),_xlfn.XLOOKUP(R1097,freq!$A$2:$A$40,freq!$B$2:$B$40,0),_xlfn.XLOOKUP(S1097,freq!$A$2:$A$40,freq!$B$2:$B$40,0),_xlfn.XLOOKUP(T1097,freq!$A$2:$A$40,freq!$B$2:$B$40,0),_xlfn.XLOOKUP(U1097,freq!$A$2:$A$40,freq!$B$2:$B$40,0),_xlfn.XLOOKUP(V1097,freq!$A$2:$A$40,freq!$B$2:$B$40,0))</f>
        <v>50.76</v>
      </c>
    </row>
    <row r="1098" spans="1:23" x14ac:dyDescent="0.35">
      <c r="A1098" s="32" t="s">
        <v>1017</v>
      </c>
      <c r="B1098" s="32" t="s">
        <v>43</v>
      </c>
      <c r="C1098" s="32" t="s">
        <v>38</v>
      </c>
      <c r="D1098" s="32" t="s">
        <v>58</v>
      </c>
      <c r="E1098" s="32" t="s">
        <v>45</v>
      </c>
      <c r="F1098" s="32" t="s">
        <v>30</v>
      </c>
      <c r="G1098" s="32" t="s">
        <v>33</v>
      </c>
      <c r="H1098" s="32" t="s">
        <v>2</v>
      </c>
      <c r="I1098" s="32">
        <v>7</v>
      </c>
      <c r="J1098" s="32" t="s">
        <v>35</v>
      </c>
      <c r="K1098" s="32" t="s">
        <v>53</v>
      </c>
      <c r="L1098" s="32">
        <v>4</v>
      </c>
      <c r="M1098" s="32" t="s">
        <v>28</v>
      </c>
      <c r="N1098" s="32" t="s">
        <v>28</v>
      </c>
      <c r="O1098" s="32">
        <v>3</v>
      </c>
      <c r="P1098" s="32" t="s">
        <v>58</v>
      </c>
      <c r="Q1098" s="32" t="s">
        <v>37</v>
      </c>
      <c r="R1098" s="32" t="s">
        <v>32</v>
      </c>
      <c r="S1098" s="32">
        <v>2</v>
      </c>
      <c r="T1098" s="32" t="s">
        <v>40</v>
      </c>
      <c r="U1098" s="32" t="s">
        <v>58</v>
      </c>
      <c r="V1098" s="32" t="s">
        <v>44</v>
      </c>
      <c r="W1098" s="32">
        <f>SUM(_xlfn.XLOOKUP(B1098,freq!$A$2:$A$40,freq!$B$2:$B$40,0),_xlfn.XLOOKUP(C1098,freq!$A$2:$A$40,freq!$B$2:$B$40,0),_xlfn.XLOOKUP(D1098,freq!$A$2:$A$40,freq!$B$2:$B$40,0),_xlfn.XLOOKUP(E1098,freq!$A$2:$A$40,freq!$B$2:$B$40,0),_xlfn.XLOOKUP(F1098,freq!$A$2:$A$40,freq!$B$2:$B$40,0),_xlfn.XLOOKUP(G1098,freq!$A$2:$A$40,freq!$B$2:$B$40,0),_xlfn.XLOOKUP(H1098,freq!$A$2:$A$40,freq!$B$2:$B$40,0),_xlfn.XLOOKUP(I1098,freq!$A$2:$A$40,freq!$B$2:$B$40,0),_xlfn.XLOOKUP(J1098,freq!$A$2:$A$40,freq!$B$2:$B$40,0),_xlfn.XLOOKUP(K1098,freq!$A$2:$A$40,freq!$B$2:$B$40,0),_xlfn.XLOOKUP(L1098,freq!$A$2:$A$40,freq!$B$2:$B$40,0),_xlfn.XLOOKUP(M1098,freq!$A$2:$A$40,freq!$B$2:$B$40,0),_xlfn.XLOOKUP(N1098,freq!$A$2:$A$40,freq!$B$2:$B$40,0),_xlfn.XLOOKUP(O1098,freq!$A$2:$A$40,freq!$B$2:$B$40,0),_xlfn.XLOOKUP(P1098,freq!$A$2:$A$40,freq!$B$2:$B$40,0),_xlfn.XLOOKUP(Q1098,freq!$A$2:$A$40,freq!$B$2:$B$40,0),_xlfn.XLOOKUP(R1098,freq!$A$2:$A$40,freq!$B$2:$B$40,0),_xlfn.XLOOKUP(S1098,freq!$A$2:$A$40,freq!$B$2:$B$40,0),_xlfn.XLOOKUP(T1098,freq!$A$2:$A$40,freq!$B$2:$B$40,0),_xlfn.XLOOKUP(U1098,freq!$A$2:$A$40,freq!$B$2:$B$40,0),_xlfn.XLOOKUP(V1098,freq!$A$2:$A$40,freq!$B$2:$B$40,0))</f>
        <v>50.76</v>
      </c>
    </row>
    <row r="1099" spans="1:23" x14ac:dyDescent="0.35">
      <c r="A1099" s="32" t="s">
        <v>336</v>
      </c>
      <c r="B1099" s="32" t="s">
        <v>42</v>
      </c>
      <c r="C1099" s="32" t="s">
        <v>53</v>
      </c>
      <c r="D1099" s="32" t="s">
        <v>40</v>
      </c>
      <c r="E1099" s="32" t="s">
        <v>31</v>
      </c>
      <c r="F1099" s="32">
        <v>8</v>
      </c>
      <c r="G1099" s="32" t="s">
        <v>28</v>
      </c>
      <c r="H1099" s="32" t="s">
        <v>1</v>
      </c>
      <c r="I1099" s="32" t="s">
        <v>3</v>
      </c>
      <c r="J1099" s="32" t="s">
        <v>2</v>
      </c>
      <c r="K1099" s="32" t="s">
        <v>35</v>
      </c>
      <c r="L1099" s="32" t="s">
        <v>53</v>
      </c>
      <c r="M1099" s="32" t="s">
        <v>40</v>
      </c>
      <c r="N1099" s="32">
        <v>9</v>
      </c>
      <c r="O1099" s="32">
        <v>6</v>
      </c>
      <c r="P1099" s="32" t="s">
        <v>3</v>
      </c>
      <c r="Q1099" s="32" t="s">
        <v>30</v>
      </c>
      <c r="R1099" s="32" t="s">
        <v>53</v>
      </c>
      <c r="S1099" s="32">
        <v>5</v>
      </c>
      <c r="T1099" s="32" t="s">
        <v>4</v>
      </c>
      <c r="U1099" s="32" t="s">
        <v>30</v>
      </c>
      <c r="V1099" s="32" t="s">
        <v>34</v>
      </c>
      <c r="W1099" s="32">
        <f>SUM(_xlfn.XLOOKUP(B1099,freq!$A$2:$A$40,freq!$B$2:$B$40,0),_xlfn.XLOOKUP(C1099,freq!$A$2:$A$40,freq!$B$2:$B$40,0),_xlfn.XLOOKUP(D1099,freq!$A$2:$A$40,freq!$B$2:$B$40,0),_xlfn.XLOOKUP(E1099,freq!$A$2:$A$40,freq!$B$2:$B$40,0),_xlfn.XLOOKUP(F1099,freq!$A$2:$A$40,freq!$B$2:$B$40,0),_xlfn.XLOOKUP(G1099,freq!$A$2:$A$40,freq!$B$2:$B$40,0),_xlfn.XLOOKUP(H1099,freq!$A$2:$A$40,freq!$B$2:$B$40,0),_xlfn.XLOOKUP(I1099,freq!$A$2:$A$40,freq!$B$2:$B$40,0),_xlfn.XLOOKUP(J1099,freq!$A$2:$A$40,freq!$B$2:$B$40,0),_xlfn.XLOOKUP(K1099,freq!$A$2:$A$40,freq!$B$2:$B$40,0),_xlfn.XLOOKUP(L1099,freq!$A$2:$A$40,freq!$B$2:$B$40,0),_xlfn.XLOOKUP(M1099,freq!$A$2:$A$40,freq!$B$2:$B$40,0),_xlfn.XLOOKUP(N1099,freq!$A$2:$A$40,freq!$B$2:$B$40,0),_xlfn.XLOOKUP(O1099,freq!$A$2:$A$40,freq!$B$2:$B$40,0),_xlfn.XLOOKUP(P1099,freq!$A$2:$A$40,freq!$B$2:$B$40,0),_xlfn.XLOOKUP(Q1099,freq!$A$2:$A$40,freq!$B$2:$B$40,0),_xlfn.XLOOKUP(R1099,freq!$A$2:$A$40,freq!$B$2:$B$40,0),_xlfn.XLOOKUP(S1099,freq!$A$2:$A$40,freq!$B$2:$B$40,0),_xlfn.XLOOKUP(T1099,freq!$A$2:$A$40,freq!$B$2:$B$40,0),_xlfn.XLOOKUP(U1099,freq!$A$2:$A$40,freq!$B$2:$B$40,0),_xlfn.XLOOKUP(V1099,freq!$A$2:$A$40,freq!$B$2:$B$40,0))</f>
        <v>50.75</v>
      </c>
    </row>
    <row r="1100" spans="1:23" x14ac:dyDescent="0.35">
      <c r="A1100" s="32" t="s">
        <v>1094</v>
      </c>
      <c r="B1100" s="32" t="s">
        <v>28</v>
      </c>
      <c r="C1100" s="32" t="s">
        <v>34</v>
      </c>
      <c r="D1100" s="32" t="s">
        <v>49</v>
      </c>
      <c r="E1100" s="32" t="s">
        <v>34</v>
      </c>
      <c r="F1100" s="32" t="s">
        <v>40</v>
      </c>
      <c r="G1100" s="32" t="s">
        <v>3</v>
      </c>
      <c r="H1100" s="32" t="s">
        <v>41</v>
      </c>
      <c r="I1100" s="32" t="s">
        <v>56</v>
      </c>
      <c r="J1100" s="32">
        <v>6</v>
      </c>
      <c r="K1100" s="32" t="s">
        <v>28</v>
      </c>
      <c r="L1100" s="32">
        <v>1</v>
      </c>
      <c r="M1100" s="32">
        <v>0</v>
      </c>
      <c r="N1100" s="32" t="s">
        <v>45</v>
      </c>
      <c r="O1100" s="32" t="s">
        <v>59</v>
      </c>
      <c r="P1100" s="32" t="s">
        <v>38</v>
      </c>
      <c r="Q1100" s="32" t="s">
        <v>34</v>
      </c>
      <c r="R1100" s="32" t="s">
        <v>33</v>
      </c>
      <c r="S1100" s="32" t="s">
        <v>49</v>
      </c>
      <c r="T1100" s="32" t="s">
        <v>4</v>
      </c>
      <c r="U1100" s="32" t="s">
        <v>31</v>
      </c>
      <c r="V1100" s="32">
        <v>9</v>
      </c>
      <c r="W1100" s="32">
        <f>SUM(_xlfn.XLOOKUP(B1100,freq!$A$2:$A$40,freq!$B$2:$B$40,0),_xlfn.XLOOKUP(C1100,freq!$A$2:$A$40,freq!$B$2:$B$40,0),_xlfn.XLOOKUP(D1100,freq!$A$2:$A$40,freq!$B$2:$B$40,0),_xlfn.XLOOKUP(E1100,freq!$A$2:$A$40,freq!$B$2:$B$40,0),_xlfn.XLOOKUP(F1100,freq!$A$2:$A$40,freq!$B$2:$B$40,0),_xlfn.XLOOKUP(G1100,freq!$A$2:$A$40,freq!$B$2:$B$40,0),_xlfn.XLOOKUP(H1100,freq!$A$2:$A$40,freq!$B$2:$B$40,0),_xlfn.XLOOKUP(I1100,freq!$A$2:$A$40,freq!$B$2:$B$40,0),_xlfn.XLOOKUP(J1100,freq!$A$2:$A$40,freq!$B$2:$B$40,0),_xlfn.XLOOKUP(K1100,freq!$A$2:$A$40,freq!$B$2:$B$40,0),_xlfn.XLOOKUP(L1100,freq!$A$2:$A$40,freq!$B$2:$B$40,0),_xlfn.XLOOKUP(M1100,freq!$A$2:$A$40,freq!$B$2:$B$40,0),_xlfn.XLOOKUP(N1100,freq!$A$2:$A$40,freq!$B$2:$B$40,0),_xlfn.XLOOKUP(O1100,freq!$A$2:$A$40,freq!$B$2:$B$40,0),_xlfn.XLOOKUP(P1100,freq!$A$2:$A$40,freq!$B$2:$B$40,0),_xlfn.XLOOKUP(Q1100,freq!$A$2:$A$40,freq!$B$2:$B$40,0),_xlfn.XLOOKUP(R1100,freq!$A$2:$A$40,freq!$B$2:$B$40,0),_xlfn.XLOOKUP(S1100,freq!$A$2:$A$40,freq!$B$2:$B$40,0),_xlfn.XLOOKUP(T1100,freq!$A$2:$A$40,freq!$B$2:$B$40,0),_xlfn.XLOOKUP(U1100,freq!$A$2:$A$40,freq!$B$2:$B$40,0),_xlfn.XLOOKUP(V1100,freq!$A$2:$A$40,freq!$B$2:$B$40,0))</f>
        <v>50.75</v>
      </c>
    </row>
    <row r="1101" spans="1:23" x14ac:dyDescent="0.35">
      <c r="A1101" s="32" t="s">
        <v>927</v>
      </c>
      <c r="B1101" s="32" t="s">
        <v>36</v>
      </c>
      <c r="C1101" s="32" t="s">
        <v>2</v>
      </c>
      <c r="D1101" s="32" t="s">
        <v>37</v>
      </c>
      <c r="E1101" s="32" t="s">
        <v>33</v>
      </c>
      <c r="F1101" s="32" t="s">
        <v>38</v>
      </c>
      <c r="G1101" s="32" t="s">
        <v>30</v>
      </c>
      <c r="H1101" s="32" t="s">
        <v>53</v>
      </c>
      <c r="I1101" s="32" t="s">
        <v>32</v>
      </c>
      <c r="J1101" s="32" t="s">
        <v>29</v>
      </c>
      <c r="K1101" s="32" t="s">
        <v>59</v>
      </c>
      <c r="L1101" s="32">
        <v>9</v>
      </c>
      <c r="M1101" s="32">
        <v>1</v>
      </c>
      <c r="N1101" s="32" t="s">
        <v>3</v>
      </c>
      <c r="O1101" s="32" t="s">
        <v>41</v>
      </c>
      <c r="P1101" s="32">
        <v>9</v>
      </c>
      <c r="Q1101" s="32">
        <v>6</v>
      </c>
      <c r="R1101" s="32" t="s">
        <v>32</v>
      </c>
      <c r="S1101" s="32" t="s">
        <v>37</v>
      </c>
      <c r="T1101" s="32" t="s">
        <v>32</v>
      </c>
      <c r="U1101" s="32" t="s">
        <v>50</v>
      </c>
      <c r="V1101" s="32" t="s">
        <v>40</v>
      </c>
      <c r="W1101" s="32">
        <f>SUM(_xlfn.XLOOKUP(B1101,freq!$A$2:$A$40,freq!$B$2:$B$40,0),_xlfn.XLOOKUP(C1101,freq!$A$2:$A$40,freq!$B$2:$B$40,0),_xlfn.XLOOKUP(D1101,freq!$A$2:$A$40,freq!$B$2:$B$40,0),_xlfn.XLOOKUP(E1101,freq!$A$2:$A$40,freq!$B$2:$B$40,0),_xlfn.XLOOKUP(F1101,freq!$A$2:$A$40,freq!$B$2:$B$40,0),_xlfn.XLOOKUP(G1101,freq!$A$2:$A$40,freq!$B$2:$B$40,0),_xlfn.XLOOKUP(H1101,freq!$A$2:$A$40,freq!$B$2:$B$40,0),_xlfn.XLOOKUP(I1101,freq!$A$2:$A$40,freq!$B$2:$B$40,0),_xlfn.XLOOKUP(J1101,freq!$A$2:$A$40,freq!$B$2:$B$40,0),_xlfn.XLOOKUP(K1101,freq!$A$2:$A$40,freq!$B$2:$B$40,0),_xlfn.XLOOKUP(L1101,freq!$A$2:$A$40,freq!$B$2:$B$40,0),_xlfn.XLOOKUP(M1101,freq!$A$2:$A$40,freq!$B$2:$B$40,0),_xlfn.XLOOKUP(N1101,freq!$A$2:$A$40,freq!$B$2:$B$40,0),_xlfn.XLOOKUP(O1101,freq!$A$2:$A$40,freq!$B$2:$B$40,0),_xlfn.XLOOKUP(P1101,freq!$A$2:$A$40,freq!$B$2:$B$40,0),_xlfn.XLOOKUP(Q1101,freq!$A$2:$A$40,freq!$B$2:$B$40,0),_xlfn.XLOOKUP(R1101,freq!$A$2:$A$40,freq!$B$2:$B$40,0),_xlfn.XLOOKUP(S1101,freq!$A$2:$A$40,freq!$B$2:$B$40,0),_xlfn.XLOOKUP(T1101,freq!$A$2:$A$40,freq!$B$2:$B$40,0),_xlfn.XLOOKUP(U1101,freq!$A$2:$A$40,freq!$B$2:$B$40,0),_xlfn.XLOOKUP(V1101,freq!$A$2:$A$40,freq!$B$2:$B$40,0))</f>
        <v>50.720000000000006</v>
      </c>
    </row>
    <row r="1102" spans="1:23" x14ac:dyDescent="0.35">
      <c r="A1102" s="32" t="s">
        <v>930</v>
      </c>
      <c r="B1102" s="32" t="s">
        <v>4</v>
      </c>
      <c r="C1102" s="32" t="s">
        <v>34</v>
      </c>
      <c r="D1102" s="32">
        <v>5</v>
      </c>
      <c r="E1102" s="32" t="s">
        <v>4</v>
      </c>
      <c r="F1102" s="32" t="s">
        <v>50</v>
      </c>
      <c r="G1102" s="32" t="s">
        <v>2</v>
      </c>
      <c r="H1102" s="32" t="s">
        <v>37</v>
      </c>
      <c r="I1102" s="32" t="s">
        <v>31</v>
      </c>
      <c r="J1102" s="32" t="s">
        <v>43</v>
      </c>
      <c r="K1102" s="32" t="s">
        <v>2</v>
      </c>
      <c r="L1102" s="32" t="s">
        <v>4</v>
      </c>
      <c r="M1102" s="32">
        <v>4</v>
      </c>
      <c r="N1102" s="32" t="s">
        <v>28</v>
      </c>
      <c r="O1102" s="32" t="s">
        <v>30</v>
      </c>
      <c r="P1102" s="32">
        <v>1</v>
      </c>
      <c r="Q1102" s="32" t="s">
        <v>59</v>
      </c>
      <c r="R1102" s="32">
        <v>3</v>
      </c>
      <c r="S1102" s="32" t="s">
        <v>4</v>
      </c>
      <c r="T1102" s="32" t="s">
        <v>33</v>
      </c>
      <c r="U1102" s="32">
        <v>1</v>
      </c>
      <c r="V1102" s="32" t="s">
        <v>49</v>
      </c>
      <c r="W1102" s="32">
        <f>SUM(_xlfn.XLOOKUP(B1102,freq!$A$2:$A$40,freq!$B$2:$B$40,0),_xlfn.XLOOKUP(C1102,freq!$A$2:$A$40,freq!$B$2:$B$40,0),_xlfn.XLOOKUP(D1102,freq!$A$2:$A$40,freq!$B$2:$B$40,0),_xlfn.XLOOKUP(E1102,freq!$A$2:$A$40,freq!$B$2:$B$40,0),_xlfn.XLOOKUP(F1102,freq!$A$2:$A$40,freq!$B$2:$B$40,0),_xlfn.XLOOKUP(G1102,freq!$A$2:$A$40,freq!$B$2:$B$40,0),_xlfn.XLOOKUP(H1102,freq!$A$2:$A$40,freq!$B$2:$B$40,0),_xlfn.XLOOKUP(I1102,freq!$A$2:$A$40,freq!$B$2:$B$40,0),_xlfn.XLOOKUP(J1102,freq!$A$2:$A$40,freq!$B$2:$B$40,0),_xlfn.XLOOKUP(K1102,freq!$A$2:$A$40,freq!$B$2:$B$40,0),_xlfn.XLOOKUP(L1102,freq!$A$2:$A$40,freq!$B$2:$B$40,0),_xlfn.XLOOKUP(M1102,freq!$A$2:$A$40,freq!$B$2:$B$40,0),_xlfn.XLOOKUP(N1102,freq!$A$2:$A$40,freq!$B$2:$B$40,0),_xlfn.XLOOKUP(O1102,freq!$A$2:$A$40,freq!$B$2:$B$40,0),_xlfn.XLOOKUP(P1102,freq!$A$2:$A$40,freq!$B$2:$B$40,0),_xlfn.XLOOKUP(Q1102,freq!$A$2:$A$40,freq!$B$2:$B$40,0),_xlfn.XLOOKUP(R1102,freq!$A$2:$A$40,freq!$B$2:$B$40,0),_xlfn.XLOOKUP(S1102,freq!$A$2:$A$40,freq!$B$2:$B$40,0),_xlfn.XLOOKUP(T1102,freq!$A$2:$A$40,freq!$B$2:$B$40,0),_xlfn.XLOOKUP(U1102,freq!$A$2:$A$40,freq!$B$2:$B$40,0),_xlfn.XLOOKUP(V1102,freq!$A$2:$A$40,freq!$B$2:$B$40,0))</f>
        <v>50.709999999999994</v>
      </c>
    </row>
    <row r="1103" spans="1:23" x14ac:dyDescent="0.35">
      <c r="A1103" s="32" t="s">
        <v>177</v>
      </c>
      <c r="B1103" s="32" t="s">
        <v>36</v>
      </c>
      <c r="C1103" s="32" t="s">
        <v>44</v>
      </c>
      <c r="D1103" s="32" t="s">
        <v>45</v>
      </c>
      <c r="E1103" s="32" t="s">
        <v>46</v>
      </c>
      <c r="F1103" s="32" t="s">
        <v>30</v>
      </c>
      <c r="G1103" s="32" t="s">
        <v>31</v>
      </c>
      <c r="H1103" s="32">
        <v>1</v>
      </c>
      <c r="I1103" s="32" t="s">
        <v>53</v>
      </c>
      <c r="J1103" s="32" t="s">
        <v>0</v>
      </c>
      <c r="K1103" s="32" t="s">
        <v>33</v>
      </c>
      <c r="L1103" s="32">
        <v>2</v>
      </c>
      <c r="M1103" s="32" t="s">
        <v>29</v>
      </c>
      <c r="N1103" s="32" t="s">
        <v>0</v>
      </c>
      <c r="O1103" s="32" t="s">
        <v>34</v>
      </c>
      <c r="P1103" s="32">
        <v>0</v>
      </c>
      <c r="Q1103" s="32">
        <v>6</v>
      </c>
      <c r="R1103" s="32" t="s">
        <v>46</v>
      </c>
      <c r="S1103" s="32" t="s">
        <v>37</v>
      </c>
      <c r="T1103" s="32" t="s">
        <v>59</v>
      </c>
      <c r="U1103" s="32" t="s">
        <v>29</v>
      </c>
      <c r="V1103" s="32">
        <v>7</v>
      </c>
      <c r="W1103" s="32">
        <f>SUM(_xlfn.XLOOKUP(B1103,freq!$A$2:$A$40,freq!$B$2:$B$40,0),_xlfn.XLOOKUP(C1103,freq!$A$2:$A$40,freq!$B$2:$B$40,0),_xlfn.XLOOKUP(D1103,freq!$A$2:$A$40,freq!$B$2:$B$40,0),_xlfn.XLOOKUP(E1103,freq!$A$2:$A$40,freq!$B$2:$B$40,0),_xlfn.XLOOKUP(F1103,freq!$A$2:$A$40,freq!$B$2:$B$40,0),_xlfn.XLOOKUP(G1103,freq!$A$2:$A$40,freq!$B$2:$B$40,0),_xlfn.XLOOKUP(H1103,freq!$A$2:$A$40,freq!$B$2:$B$40,0),_xlfn.XLOOKUP(I1103,freq!$A$2:$A$40,freq!$B$2:$B$40,0),_xlfn.XLOOKUP(J1103,freq!$A$2:$A$40,freq!$B$2:$B$40,0),_xlfn.XLOOKUP(K1103,freq!$A$2:$A$40,freq!$B$2:$B$40,0),_xlfn.XLOOKUP(L1103,freq!$A$2:$A$40,freq!$B$2:$B$40,0),_xlfn.XLOOKUP(M1103,freq!$A$2:$A$40,freq!$B$2:$B$40,0),_xlfn.XLOOKUP(N1103,freq!$A$2:$A$40,freq!$B$2:$B$40,0),_xlfn.XLOOKUP(O1103,freq!$A$2:$A$40,freq!$B$2:$B$40,0),_xlfn.XLOOKUP(P1103,freq!$A$2:$A$40,freq!$B$2:$B$40,0),_xlfn.XLOOKUP(Q1103,freq!$A$2:$A$40,freq!$B$2:$B$40,0),_xlfn.XLOOKUP(R1103,freq!$A$2:$A$40,freq!$B$2:$B$40,0),_xlfn.XLOOKUP(S1103,freq!$A$2:$A$40,freq!$B$2:$B$40,0),_xlfn.XLOOKUP(T1103,freq!$A$2:$A$40,freq!$B$2:$B$40,0),_xlfn.XLOOKUP(U1103,freq!$A$2:$A$40,freq!$B$2:$B$40,0),_xlfn.XLOOKUP(V1103,freq!$A$2:$A$40,freq!$B$2:$B$40,0))</f>
        <v>50.7</v>
      </c>
    </row>
    <row r="1104" spans="1:23" x14ac:dyDescent="0.35">
      <c r="A1104" s="32" t="s">
        <v>1480</v>
      </c>
      <c r="B1104" s="32" t="s">
        <v>29</v>
      </c>
      <c r="C1104" s="32" t="s">
        <v>43</v>
      </c>
      <c r="D1104" s="32" t="s">
        <v>50</v>
      </c>
      <c r="E1104" s="32">
        <v>8</v>
      </c>
      <c r="F1104" s="32" t="s">
        <v>56</v>
      </c>
      <c r="G1104" s="32" t="s">
        <v>58</v>
      </c>
      <c r="H1104" s="32" t="s">
        <v>43</v>
      </c>
      <c r="I1104" s="32" t="s">
        <v>41</v>
      </c>
      <c r="J1104" s="32" t="s">
        <v>36</v>
      </c>
      <c r="K1104" s="32" t="s">
        <v>44</v>
      </c>
      <c r="L1104" s="32" t="s">
        <v>45</v>
      </c>
      <c r="M1104" s="32" t="s">
        <v>1</v>
      </c>
      <c r="N1104" s="32">
        <v>4</v>
      </c>
      <c r="O1104" s="32" t="s">
        <v>32</v>
      </c>
      <c r="P1104" s="32" t="s">
        <v>38</v>
      </c>
      <c r="Q1104" s="32" t="s">
        <v>30</v>
      </c>
      <c r="R1104" s="32" t="s">
        <v>46</v>
      </c>
      <c r="S1104" s="32" t="s">
        <v>43</v>
      </c>
      <c r="T1104" s="32" t="s">
        <v>46</v>
      </c>
      <c r="U1104" s="32">
        <v>0</v>
      </c>
      <c r="V1104" s="32">
        <v>1</v>
      </c>
      <c r="W1104" s="32">
        <f>SUM(_xlfn.XLOOKUP(B1104,freq!$A$2:$A$40,freq!$B$2:$B$40,0),_xlfn.XLOOKUP(C1104,freq!$A$2:$A$40,freq!$B$2:$B$40,0),_xlfn.XLOOKUP(D1104,freq!$A$2:$A$40,freq!$B$2:$B$40,0),_xlfn.XLOOKUP(E1104,freq!$A$2:$A$40,freq!$B$2:$B$40,0),_xlfn.XLOOKUP(F1104,freq!$A$2:$A$40,freq!$B$2:$B$40,0),_xlfn.XLOOKUP(G1104,freq!$A$2:$A$40,freq!$B$2:$B$40,0),_xlfn.XLOOKUP(H1104,freq!$A$2:$A$40,freq!$B$2:$B$40,0),_xlfn.XLOOKUP(I1104,freq!$A$2:$A$40,freq!$B$2:$B$40,0),_xlfn.XLOOKUP(J1104,freq!$A$2:$A$40,freq!$B$2:$B$40,0),_xlfn.XLOOKUP(K1104,freq!$A$2:$A$40,freq!$B$2:$B$40,0),_xlfn.XLOOKUP(L1104,freq!$A$2:$A$40,freq!$B$2:$B$40,0),_xlfn.XLOOKUP(M1104,freq!$A$2:$A$40,freq!$B$2:$B$40,0),_xlfn.XLOOKUP(N1104,freq!$A$2:$A$40,freq!$B$2:$B$40,0),_xlfn.XLOOKUP(O1104,freq!$A$2:$A$40,freq!$B$2:$B$40,0),_xlfn.XLOOKUP(P1104,freq!$A$2:$A$40,freq!$B$2:$B$40,0),_xlfn.XLOOKUP(Q1104,freq!$A$2:$A$40,freq!$B$2:$B$40,0),_xlfn.XLOOKUP(R1104,freq!$A$2:$A$40,freq!$B$2:$B$40,0),_xlfn.XLOOKUP(S1104,freq!$A$2:$A$40,freq!$B$2:$B$40,0),_xlfn.XLOOKUP(T1104,freq!$A$2:$A$40,freq!$B$2:$B$40,0),_xlfn.XLOOKUP(U1104,freq!$A$2:$A$40,freq!$B$2:$B$40,0),_xlfn.XLOOKUP(V1104,freq!$A$2:$A$40,freq!$B$2:$B$40,0))</f>
        <v>50.7</v>
      </c>
    </row>
    <row r="1105" spans="1:23" x14ac:dyDescent="0.35">
      <c r="A1105" s="32" t="s">
        <v>1866</v>
      </c>
      <c r="B1105" s="32" t="s">
        <v>29</v>
      </c>
      <c r="C1105" s="32">
        <v>8</v>
      </c>
      <c r="D1105" s="32" t="s">
        <v>34</v>
      </c>
      <c r="E1105" s="32" t="s">
        <v>59</v>
      </c>
      <c r="F1105" s="32" t="s">
        <v>30</v>
      </c>
      <c r="G1105" s="32" t="s">
        <v>53</v>
      </c>
      <c r="H1105" s="32" t="s">
        <v>53</v>
      </c>
      <c r="I1105" s="32" t="s">
        <v>46</v>
      </c>
      <c r="J1105" s="32" t="s">
        <v>34</v>
      </c>
      <c r="K1105" s="32" t="s">
        <v>37</v>
      </c>
      <c r="L1105" s="32" t="s">
        <v>28</v>
      </c>
      <c r="M1105" s="32" t="s">
        <v>4</v>
      </c>
      <c r="N1105" s="32">
        <v>2</v>
      </c>
      <c r="O1105" s="32" t="s">
        <v>32</v>
      </c>
      <c r="P1105" s="32" t="s">
        <v>28</v>
      </c>
      <c r="Q1105" s="32" t="s">
        <v>37</v>
      </c>
      <c r="R1105" s="32">
        <v>8</v>
      </c>
      <c r="S1105" s="32" t="s">
        <v>35</v>
      </c>
      <c r="T1105" s="32" t="s">
        <v>3</v>
      </c>
      <c r="U1105" s="32" t="s">
        <v>38</v>
      </c>
      <c r="V1105" s="32" t="s">
        <v>30</v>
      </c>
      <c r="W1105" s="32">
        <f>SUM(_xlfn.XLOOKUP(B1105,freq!$A$2:$A$40,freq!$B$2:$B$40,0),_xlfn.XLOOKUP(C1105,freq!$A$2:$A$40,freq!$B$2:$B$40,0),_xlfn.XLOOKUP(D1105,freq!$A$2:$A$40,freq!$B$2:$B$40,0),_xlfn.XLOOKUP(E1105,freq!$A$2:$A$40,freq!$B$2:$B$40,0),_xlfn.XLOOKUP(F1105,freq!$A$2:$A$40,freq!$B$2:$B$40,0),_xlfn.XLOOKUP(G1105,freq!$A$2:$A$40,freq!$B$2:$B$40,0),_xlfn.XLOOKUP(H1105,freq!$A$2:$A$40,freq!$B$2:$B$40,0),_xlfn.XLOOKUP(I1105,freq!$A$2:$A$40,freq!$B$2:$B$40,0),_xlfn.XLOOKUP(J1105,freq!$A$2:$A$40,freq!$B$2:$B$40,0),_xlfn.XLOOKUP(K1105,freq!$A$2:$A$40,freq!$B$2:$B$40,0),_xlfn.XLOOKUP(L1105,freq!$A$2:$A$40,freq!$B$2:$B$40,0),_xlfn.XLOOKUP(M1105,freq!$A$2:$A$40,freq!$B$2:$B$40,0),_xlfn.XLOOKUP(N1105,freq!$A$2:$A$40,freq!$B$2:$B$40,0),_xlfn.XLOOKUP(O1105,freq!$A$2:$A$40,freq!$B$2:$B$40,0),_xlfn.XLOOKUP(P1105,freq!$A$2:$A$40,freq!$B$2:$B$40,0),_xlfn.XLOOKUP(Q1105,freq!$A$2:$A$40,freq!$B$2:$B$40,0),_xlfn.XLOOKUP(R1105,freq!$A$2:$A$40,freq!$B$2:$B$40,0),_xlfn.XLOOKUP(S1105,freq!$A$2:$A$40,freq!$B$2:$B$40,0),_xlfn.XLOOKUP(T1105,freq!$A$2:$A$40,freq!$B$2:$B$40,0),_xlfn.XLOOKUP(U1105,freq!$A$2:$A$40,freq!$B$2:$B$40,0),_xlfn.XLOOKUP(V1105,freq!$A$2:$A$40,freq!$B$2:$B$40,0))</f>
        <v>50.69</v>
      </c>
    </row>
    <row r="1106" spans="1:23" x14ac:dyDescent="0.35">
      <c r="A1106" s="32" t="s">
        <v>1296</v>
      </c>
      <c r="B1106" s="32" t="s">
        <v>30</v>
      </c>
      <c r="C1106" s="32">
        <v>5</v>
      </c>
      <c r="D1106" s="32" t="s">
        <v>31</v>
      </c>
      <c r="E1106" s="32" t="s">
        <v>4</v>
      </c>
      <c r="F1106" s="32" t="s">
        <v>49</v>
      </c>
      <c r="G1106" s="32">
        <v>3</v>
      </c>
      <c r="H1106" s="32" t="s">
        <v>4</v>
      </c>
      <c r="I1106" s="32">
        <v>4</v>
      </c>
      <c r="J1106" s="32">
        <v>7</v>
      </c>
      <c r="K1106" s="32" t="s">
        <v>3</v>
      </c>
      <c r="L1106" s="32" t="s">
        <v>1</v>
      </c>
      <c r="M1106" s="32" t="s">
        <v>37</v>
      </c>
      <c r="N1106" s="32" t="s">
        <v>43</v>
      </c>
      <c r="O1106" s="32">
        <v>6</v>
      </c>
      <c r="P1106" s="32" t="s">
        <v>42</v>
      </c>
      <c r="Q1106" s="32" t="s">
        <v>44</v>
      </c>
      <c r="R1106" s="32" t="s">
        <v>28</v>
      </c>
      <c r="S1106" s="32" t="s">
        <v>34</v>
      </c>
      <c r="T1106" s="32" t="s">
        <v>43</v>
      </c>
      <c r="U1106" s="32">
        <v>1</v>
      </c>
      <c r="V1106" s="32" t="s">
        <v>2</v>
      </c>
      <c r="W1106" s="32">
        <f>SUM(_xlfn.XLOOKUP(B1106,freq!$A$2:$A$40,freq!$B$2:$B$40,0),_xlfn.XLOOKUP(C1106,freq!$A$2:$A$40,freq!$B$2:$B$40,0),_xlfn.XLOOKUP(D1106,freq!$A$2:$A$40,freq!$B$2:$B$40,0),_xlfn.XLOOKUP(E1106,freq!$A$2:$A$40,freq!$B$2:$B$40,0),_xlfn.XLOOKUP(F1106,freq!$A$2:$A$40,freq!$B$2:$B$40,0),_xlfn.XLOOKUP(G1106,freq!$A$2:$A$40,freq!$B$2:$B$40,0),_xlfn.XLOOKUP(H1106,freq!$A$2:$A$40,freq!$B$2:$B$40,0),_xlfn.XLOOKUP(I1106,freq!$A$2:$A$40,freq!$B$2:$B$40,0),_xlfn.XLOOKUP(J1106,freq!$A$2:$A$40,freq!$B$2:$B$40,0),_xlfn.XLOOKUP(K1106,freq!$A$2:$A$40,freq!$B$2:$B$40,0),_xlfn.XLOOKUP(L1106,freq!$A$2:$A$40,freq!$B$2:$B$40,0),_xlfn.XLOOKUP(M1106,freq!$A$2:$A$40,freq!$B$2:$B$40,0),_xlfn.XLOOKUP(N1106,freq!$A$2:$A$40,freq!$B$2:$B$40,0),_xlfn.XLOOKUP(O1106,freq!$A$2:$A$40,freq!$B$2:$B$40,0),_xlfn.XLOOKUP(P1106,freq!$A$2:$A$40,freq!$B$2:$B$40,0),_xlfn.XLOOKUP(Q1106,freq!$A$2:$A$40,freq!$B$2:$B$40,0),_xlfn.XLOOKUP(R1106,freq!$A$2:$A$40,freq!$B$2:$B$40,0),_xlfn.XLOOKUP(S1106,freq!$A$2:$A$40,freq!$B$2:$B$40,0),_xlfn.XLOOKUP(T1106,freq!$A$2:$A$40,freq!$B$2:$B$40,0),_xlfn.XLOOKUP(U1106,freq!$A$2:$A$40,freq!$B$2:$B$40,0),_xlfn.XLOOKUP(V1106,freq!$A$2:$A$40,freq!$B$2:$B$40,0))</f>
        <v>50.66</v>
      </c>
    </row>
    <row r="1107" spans="1:23" x14ac:dyDescent="0.35">
      <c r="A1107" s="32" t="s">
        <v>1911</v>
      </c>
      <c r="B1107" s="32">
        <v>0</v>
      </c>
      <c r="C1107" s="32">
        <v>1</v>
      </c>
      <c r="D1107" s="32" t="s">
        <v>36</v>
      </c>
      <c r="E1107" s="32" t="s">
        <v>48</v>
      </c>
      <c r="F1107" s="32">
        <v>9</v>
      </c>
      <c r="G1107" s="32">
        <v>6</v>
      </c>
      <c r="H1107" s="32" t="s">
        <v>40</v>
      </c>
      <c r="I1107" s="32" t="s">
        <v>32</v>
      </c>
      <c r="J1107" s="32" t="s">
        <v>31</v>
      </c>
      <c r="K1107" s="32" t="s">
        <v>0</v>
      </c>
      <c r="L1107" s="32" t="s">
        <v>59</v>
      </c>
      <c r="M1107" s="32" t="s">
        <v>42</v>
      </c>
      <c r="N1107" s="32" t="s">
        <v>41</v>
      </c>
      <c r="O1107" s="32" t="s">
        <v>32</v>
      </c>
      <c r="P1107" s="32">
        <v>7</v>
      </c>
      <c r="Q1107" s="32" t="s">
        <v>28</v>
      </c>
      <c r="R1107" s="32" t="s">
        <v>48</v>
      </c>
      <c r="S1107" s="32">
        <v>7</v>
      </c>
      <c r="T1107" s="32" t="s">
        <v>31</v>
      </c>
      <c r="U1107" s="32" t="s">
        <v>36</v>
      </c>
      <c r="V1107" s="32" t="s">
        <v>37</v>
      </c>
      <c r="W1107" s="32">
        <f>SUM(_xlfn.XLOOKUP(B1107,freq!$A$2:$A$40,freq!$B$2:$B$40,0),_xlfn.XLOOKUP(C1107,freq!$A$2:$A$40,freq!$B$2:$B$40,0),_xlfn.XLOOKUP(D1107,freq!$A$2:$A$40,freq!$B$2:$B$40,0),_xlfn.XLOOKUP(E1107,freq!$A$2:$A$40,freq!$B$2:$B$40,0),_xlfn.XLOOKUP(F1107,freq!$A$2:$A$40,freq!$B$2:$B$40,0),_xlfn.XLOOKUP(G1107,freq!$A$2:$A$40,freq!$B$2:$B$40,0),_xlfn.XLOOKUP(H1107,freq!$A$2:$A$40,freq!$B$2:$B$40,0),_xlfn.XLOOKUP(I1107,freq!$A$2:$A$40,freq!$B$2:$B$40,0),_xlfn.XLOOKUP(J1107,freq!$A$2:$A$40,freq!$B$2:$B$40,0),_xlfn.XLOOKUP(K1107,freq!$A$2:$A$40,freq!$B$2:$B$40,0),_xlfn.XLOOKUP(L1107,freq!$A$2:$A$40,freq!$B$2:$B$40,0),_xlfn.XLOOKUP(M1107,freq!$A$2:$A$40,freq!$B$2:$B$40,0),_xlfn.XLOOKUP(N1107,freq!$A$2:$A$40,freq!$B$2:$B$40,0),_xlfn.XLOOKUP(O1107,freq!$A$2:$A$40,freq!$B$2:$B$40,0),_xlfn.XLOOKUP(P1107,freq!$A$2:$A$40,freq!$B$2:$B$40,0),_xlfn.XLOOKUP(Q1107,freq!$A$2:$A$40,freq!$B$2:$B$40,0),_xlfn.XLOOKUP(R1107,freq!$A$2:$A$40,freq!$B$2:$B$40,0),_xlfn.XLOOKUP(S1107,freq!$A$2:$A$40,freq!$B$2:$B$40,0),_xlfn.XLOOKUP(T1107,freq!$A$2:$A$40,freq!$B$2:$B$40,0),_xlfn.XLOOKUP(U1107,freq!$A$2:$A$40,freq!$B$2:$B$40,0),_xlfn.XLOOKUP(V1107,freq!$A$2:$A$40,freq!$B$2:$B$40,0))</f>
        <v>50.650000000000006</v>
      </c>
    </row>
    <row r="1108" spans="1:23" x14ac:dyDescent="0.35">
      <c r="A1108" s="32" t="s">
        <v>558</v>
      </c>
      <c r="B1108" s="32">
        <v>1</v>
      </c>
      <c r="C1108" s="32" t="s">
        <v>2</v>
      </c>
      <c r="D1108" s="32" t="s">
        <v>45</v>
      </c>
      <c r="E1108" s="32" t="s">
        <v>28</v>
      </c>
      <c r="F1108" s="32" t="s">
        <v>40</v>
      </c>
      <c r="G1108" s="32" t="s">
        <v>43</v>
      </c>
      <c r="H1108" s="32">
        <v>7</v>
      </c>
      <c r="I1108" s="32" t="s">
        <v>30</v>
      </c>
      <c r="J1108" s="32" t="s">
        <v>37</v>
      </c>
      <c r="K1108" s="32" t="s">
        <v>2</v>
      </c>
      <c r="L1108" s="32" t="s">
        <v>46</v>
      </c>
      <c r="M1108" s="32" t="s">
        <v>38</v>
      </c>
      <c r="N1108" s="32">
        <v>6</v>
      </c>
      <c r="O1108" s="32">
        <v>6</v>
      </c>
      <c r="P1108" s="32">
        <v>6</v>
      </c>
      <c r="Q1108" s="32" t="s">
        <v>42</v>
      </c>
      <c r="R1108" s="32" t="s">
        <v>4</v>
      </c>
      <c r="S1108" s="32" t="s">
        <v>50</v>
      </c>
      <c r="T1108" s="32">
        <v>7</v>
      </c>
      <c r="U1108" s="32" t="s">
        <v>29</v>
      </c>
      <c r="V1108" s="32">
        <v>5</v>
      </c>
      <c r="W1108" s="32">
        <f>SUM(_xlfn.XLOOKUP(B1108,freq!$A$2:$A$40,freq!$B$2:$B$40,0),_xlfn.XLOOKUP(C1108,freq!$A$2:$A$40,freq!$B$2:$B$40,0),_xlfn.XLOOKUP(D1108,freq!$A$2:$A$40,freq!$B$2:$B$40,0),_xlfn.XLOOKUP(E1108,freq!$A$2:$A$40,freq!$B$2:$B$40,0),_xlfn.XLOOKUP(F1108,freq!$A$2:$A$40,freq!$B$2:$B$40,0),_xlfn.XLOOKUP(G1108,freq!$A$2:$A$40,freq!$B$2:$B$40,0),_xlfn.XLOOKUP(H1108,freq!$A$2:$A$40,freq!$B$2:$B$40,0),_xlfn.XLOOKUP(I1108,freq!$A$2:$A$40,freq!$B$2:$B$40,0),_xlfn.XLOOKUP(J1108,freq!$A$2:$A$40,freq!$B$2:$B$40,0),_xlfn.XLOOKUP(K1108,freq!$A$2:$A$40,freq!$B$2:$B$40,0),_xlfn.XLOOKUP(L1108,freq!$A$2:$A$40,freq!$B$2:$B$40,0),_xlfn.XLOOKUP(M1108,freq!$A$2:$A$40,freq!$B$2:$B$40,0),_xlfn.XLOOKUP(N1108,freq!$A$2:$A$40,freq!$B$2:$B$40,0),_xlfn.XLOOKUP(O1108,freq!$A$2:$A$40,freq!$B$2:$B$40,0),_xlfn.XLOOKUP(P1108,freq!$A$2:$A$40,freq!$B$2:$B$40,0),_xlfn.XLOOKUP(Q1108,freq!$A$2:$A$40,freq!$B$2:$B$40,0),_xlfn.XLOOKUP(R1108,freq!$A$2:$A$40,freq!$B$2:$B$40,0),_xlfn.XLOOKUP(S1108,freq!$A$2:$A$40,freq!$B$2:$B$40,0),_xlfn.XLOOKUP(T1108,freq!$A$2:$A$40,freq!$B$2:$B$40,0),_xlfn.XLOOKUP(U1108,freq!$A$2:$A$40,freq!$B$2:$B$40,0),_xlfn.XLOOKUP(V1108,freq!$A$2:$A$40,freq!$B$2:$B$40,0))</f>
        <v>50.629999999999995</v>
      </c>
    </row>
    <row r="1109" spans="1:23" x14ac:dyDescent="0.35">
      <c r="A1109" s="32" t="s">
        <v>1680</v>
      </c>
      <c r="B1109" s="32" t="s">
        <v>34</v>
      </c>
      <c r="C1109" s="32" t="s">
        <v>41</v>
      </c>
      <c r="D1109" s="32" t="s">
        <v>44</v>
      </c>
      <c r="E1109" s="32" t="s">
        <v>48</v>
      </c>
      <c r="F1109" s="32" t="s">
        <v>58</v>
      </c>
      <c r="G1109" s="32" t="s">
        <v>41</v>
      </c>
      <c r="H1109" s="32" t="s">
        <v>53</v>
      </c>
      <c r="I1109" s="32" t="s">
        <v>4</v>
      </c>
      <c r="J1109" s="32" t="s">
        <v>2</v>
      </c>
      <c r="K1109" s="32" t="s">
        <v>31</v>
      </c>
      <c r="L1109" s="32">
        <v>0</v>
      </c>
      <c r="M1109" s="32">
        <v>4</v>
      </c>
      <c r="N1109" s="32" t="s">
        <v>56</v>
      </c>
      <c r="O1109" s="32">
        <v>5</v>
      </c>
      <c r="P1109" s="32" t="s">
        <v>50</v>
      </c>
      <c r="Q1109" s="32" t="s">
        <v>42</v>
      </c>
      <c r="R1109" s="32">
        <v>1</v>
      </c>
      <c r="S1109" s="32" t="s">
        <v>48</v>
      </c>
      <c r="T1109" s="32" t="s">
        <v>46</v>
      </c>
      <c r="U1109" s="32">
        <v>5</v>
      </c>
      <c r="V1109" s="32">
        <v>3</v>
      </c>
      <c r="W1109" s="32">
        <f>SUM(_xlfn.XLOOKUP(B1109,freq!$A$2:$A$40,freq!$B$2:$B$40,0),_xlfn.XLOOKUP(C1109,freq!$A$2:$A$40,freq!$B$2:$B$40,0),_xlfn.XLOOKUP(D1109,freq!$A$2:$A$40,freq!$B$2:$B$40,0),_xlfn.XLOOKUP(E1109,freq!$A$2:$A$40,freq!$B$2:$B$40,0),_xlfn.XLOOKUP(F1109,freq!$A$2:$A$40,freq!$B$2:$B$40,0),_xlfn.XLOOKUP(G1109,freq!$A$2:$A$40,freq!$B$2:$B$40,0),_xlfn.XLOOKUP(H1109,freq!$A$2:$A$40,freq!$B$2:$B$40,0),_xlfn.XLOOKUP(I1109,freq!$A$2:$A$40,freq!$B$2:$B$40,0),_xlfn.XLOOKUP(J1109,freq!$A$2:$A$40,freq!$B$2:$B$40,0),_xlfn.XLOOKUP(K1109,freq!$A$2:$A$40,freq!$B$2:$B$40,0),_xlfn.XLOOKUP(L1109,freq!$A$2:$A$40,freq!$B$2:$B$40,0),_xlfn.XLOOKUP(M1109,freq!$A$2:$A$40,freq!$B$2:$B$40,0),_xlfn.XLOOKUP(N1109,freq!$A$2:$A$40,freq!$B$2:$B$40,0),_xlfn.XLOOKUP(O1109,freq!$A$2:$A$40,freq!$B$2:$B$40,0),_xlfn.XLOOKUP(P1109,freq!$A$2:$A$40,freq!$B$2:$B$40,0),_xlfn.XLOOKUP(Q1109,freq!$A$2:$A$40,freq!$B$2:$B$40,0),_xlfn.XLOOKUP(R1109,freq!$A$2:$A$40,freq!$B$2:$B$40,0),_xlfn.XLOOKUP(S1109,freq!$A$2:$A$40,freq!$B$2:$B$40,0),_xlfn.XLOOKUP(T1109,freq!$A$2:$A$40,freq!$B$2:$B$40,0),_xlfn.XLOOKUP(U1109,freq!$A$2:$A$40,freq!$B$2:$B$40,0),_xlfn.XLOOKUP(V1109,freq!$A$2:$A$40,freq!$B$2:$B$40,0))</f>
        <v>50.610000000000007</v>
      </c>
    </row>
    <row r="1110" spans="1:23" x14ac:dyDescent="0.35">
      <c r="A1110" s="32" t="s">
        <v>1016</v>
      </c>
      <c r="B1110" s="32">
        <v>8</v>
      </c>
      <c r="C1110" s="32">
        <v>9</v>
      </c>
      <c r="D1110" s="32" t="s">
        <v>50</v>
      </c>
      <c r="E1110" s="32" t="s">
        <v>44</v>
      </c>
      <c r="F1110" s="32" t="s">
        <v>32</v>
      </c>
      <c r="G1110" s="32" t="s">
        <v>32</v>
      </c>
      <c r="H1110" s="32" t="s">
        <v>56</v>
      </c>
      <c r="I1110" s="32" t="s">
        <v>30</v>
      </c>
      <c r="J1110" s="32" t="s">
        <v>49</v>
      </c>
      <c r="K1110" s="32" t="s">
        <v>32</v>
      </c>
      <c r="L1110" s="32">
        <v>7</v>
      </c>
      <c r="M1110" s="32" t="s">
        <v>41</v>
      </c>
      <c r="N1110" s="32" t="s">
        <v>34</v>
      </c>
      <c r="O1110" s="32" t="s">
        <v>37</v>
      </c>
      <c r="P1110" s="32" t="s">
        <v>33</v>
      </c>
      <c r="Q1110" s="32" t="s">
        <v>2</v>
      </c>
      <c r="R1110" s="32" t="s">
        <v>58</v>
      </c>
      <c r="S1110" s="32" t="s">
        <v>38</v>
      </c>
      <c r="T1110" s="32">
        <v>0</v>
      </c>
      <c r="U1110" s="32">
        <v>6</v>
      </c>
      <c r="V1110" s="32" t="s">
        <v>35</v>
      </c>
      <c r="W1110" s="32">
        <f>SUM(_xlfn.XLOOKUP(B1110,freq!$A$2:$A$40,freq!$B$2:$B$40,0),_xlfn.XLOOKUP(C1110,freq!$A$2:$A$40,freq!$B$2:$B$40,0),_xlfn.XLOOKUP(D1110,freq!$A$2:$A$40,freq!$B$2:$B$40,0),_xlfn.XLOOKUP(E1110,freq!$A$2:$A$40,freq!$B$2:$B$40,0),_xlfn.XLOOKUP(F1110,freq!$A$2:$A$40,freq!$B$2:$B$40,0),_xlfn.XLOOKUP(G1110,freq!$A$2:$A$40,freq!$B$2:$B$40,0),_xlfn.XLOOKUP(H1110,freq!$A$2:$A$40,freq!$B$2:$B$40,0),_xlfn.XLOOKUP(I1110,freq!$A$2:$A$40,freq!$B$2:$B$40,0),_xlfn.XLOOKUP(J1110,freq!$A$2:$A$40,freq!$B$2:$B$40,0),_xlfn.XLOOKUP(K1110,freq!$A$2:$A$40,freq!$B$2:$B$40,0),_xlfn.XLOOKUP(L1110,freq!$A$2:$A$40,freq!$B$2:$B$40,0),_xlfn.XLOOKUP(M1110,freq!$A$2:$A$40,freq!$B$2:$B$40,0),_xlfn.XLOOKUP(N1110,freq!$A$2:$A$40,freq!$B$2:$B$40,0),_xlfn.XLOOKUP(O1110,freq!$A$2:$A$40,freq!$B$2:$B$40,0),_xlfn.XLOOKUP(P1110,freq!$A$2:$A$40,freq!$B$2:$B$40,0),_xlfn.XLOOKUP(Q1110,freq!$A$2:$A$40,freq!$B$2:$B$40,0),_xlfn.XLOOKUP(R1110,freq!$A$2:$A$40,freq!$B$2:$B$40,0),_xlfn.XLOOKUP(S1110,freq!$A$2:$A$40,freq!$B$2:$B$40,0),_xlfn.XLOOKUP(T1110,freq!$A$2:$A$40,freq!$B$2:$B$40,0),_xlfn.XLOOKUP(U1110,freq!$A$2:$A$40,freq!$B$2:$B$40,0),_xlfn.XLOOKUP(V1110,freq!$A$2:$A$40,freq!$B$2:$B$40,0))</f>
        <v>50.609999999999985</v>
      </c>
    </row>
    <row r="1111" spans="1:23" x14ac:dyDescent="0.35">
      <c r="A1111" s="32" t="s">
        <v>2001</v>
      </c>
      <c r="B1111" s="32" t="s">
        <v>50</v>
      </c>
      <c r="C1111" s="32" t="s">
        <v>44</v>
      </c>
      <c r="D1111" s="32">
        <v>8</v>
      </c>
      <c r="E1111" s="32" t="s">
        <v>56</v>
      </c>
      <c r="F1111" s="32" t="s">
        <v>36</v>
      </c>
      <c r="G1111" s="32" t="s">
        <v>34</v>
      </c>
      <c r="H1111" s="32" t="s">
        <v>49</v>
      </c>
      <c r="I1111" s="32" t="s">
        <v>29</v>
      </c>
      <c r="J1111" s="32" t="s">
        <v>48</v>
      </c>
      <c r="K1111" s="32">
        <v>7</v>
      </c>
      <c r="L1111" s="32">
        <v>2</v>
      </c>
      <c r="M1111" s="32" t="s">
        <v>53</v>
      </c>
      <c r="N1111" s="32" t="s">
        <v>36</v>
      </c>
      <c r="O1111" s="32">
        <v>6</v>
      </c>
      <c r="P1111" s="32">
        <v>6</v>
      </c>
      <c r="Q1111" s="32" t="s">
        <v>32</v>
      </c>
      <c r="R1111" s="32" t="s">
        <v>45</v>
      </c>
      <c r="S1111" s="32" t="s">
        <v>36</v>
      </c>
      <c r="T1111" s="32" t="s">
        <v>35</v>
      </c>
      <c r="U1111" s="32">
        <v>3</v>
      </c>
      <c r="V1111" s="32">
        <v>8</v>
      </c>
      <c r="W1111" s="32">
        <f>SUM(_xlfn.XLOOKUP(B1111,freq!$A$2:$A$40,freq!$B$2:$B$40,0),_xlfn.XLOOKUP(C1111,freq!$A$2:$A$40,freq!$B$2:$B$40,0),_xlfn.XLOOKUP(D1111,freq!$A$2:$A$40,freq!$B$2:$B$40,0),_xlfn.XLOOKUP(E1111,freq!$A$2:$A$40,freq!$B$2:$B$40,0),_xlfn.XLOOKUP(F1111,freq!$A$2:$A$40,freq!$B$2:$B$40,0),_xlfn.XLOOKUP(G1111,freq!$A$2:$A$40,freq!$B$2:$B$40,0),_xlfn.XLOOKUP(H1111,freq!$A$2:$A$40,freq!$B$2:$B$40,0),_xlfn.XLOOKUP(I1111,freq!$A$2:$A$40,freq!$B$2:$B$40,0),_xlfn.XLOOKUP(J1111,freq!$A$2:$A$40,freq!$B$2:$B$40,0),_xlfn.XLOOKUP(K1111,freq!$A$2:$A$40,freq!$B$2:$B$40,0),_xlfn.XLOOKUP(L1111,freq!$A$2:$A$40,freq!$B$2:$B$40,0),_xlfn.XLOOKUP(M1111,freq!$A$2:$A$40,freq!$B$2:$B$40,0),_xlfn.XLOOKUP(N1111,freq!$A$2:$A$40,freq!$B$2:$B$40,0),_xlfn.XLOOKUP(O1111,freq!$A$2:$A$40,freq!$B$2:$B$40,0),_xlfn.XLOOKUP(P1111,freq!$A$2:$A$40,freq!$B$2:$B$40,0),_xlfn.XLOOKUP(Q1111,freq!$A$2:$A$40,freq!$B$2:$B$40,0),_xlfn.XLOOKUP(R1111,freq!$A$2:$A$40,freq!$B$2:$B$40,0),_xlfn.XLOOKUP(S1111,freq!$A$2:$A$40,freq!$B$2:$B$40,0),_xlfn.XLOOKUP(T1111,freq!$A$2:$A$40,freq!$B$2:$B$40,0),_xlfn.XLOOKUP(U1111,freq!$A$2:$A$40,freq!$B$2:$B$40,0),_xlfn.XLOOKUP(V1111,freq!$A$2:$A$40,freq!$B$2:$B$40,0))</f>
        <v>50.599999999999994</v>
      </c>
    </row>
    <row r="1112" spans="1:23" x14ac:dyDescent="0.35">
      <c r="A1112" s="32" t="s">
        <v>1804</v>
      </c>
      <c r="B1112" s="32">
        <v>4</v>
      </c>
      <c r="C1112" s="32" t="s">
        <v>3</v>
      </c>
      <c r="D1112" s="32" t="s">
        <v>2</v>
      </c>
      <c r="E1112" s="32" t="s">
        <v>31</v>
      </c>
      <c r="F1112" s="32">
        <v>0</v>
      </c>
      <c r="G1112" s="32">
        <v>3</v>
      </c>
      <c r="H1112" s="32" t="s">
        <v>2</v>
      </c>
      <c r="I1112" s="32" t="s">
        <v>30</v>
      </c>
      <c r="J1112" s="32" t="s">
        <v>36</v>
      </c>
      <c r="K1112" s="32" t="s">
        <v>37</v>
      </c>
      <c r="L1112" s="32">
        <v>4</v>
      </c>
      <c r="M1112" s="32">
        <v>4</v>
      </c>
      <c r="N1112" s="32" t="s">
        <v>56</v>
      </c>
      <c r="O1112" s="32">
        <v>3</v>
      </c>
      <c r="P1112" s="32" t="s">
        <v>34</v>
      </c>
      <c r="Q1112" s="32" t="s">
        <v>28</v>
      </c>
      <c r="R1112" s="32" t="s">
        <v>30</v>
      </c>
      <c r="S1112" s="32">
        <v>6</v>
      </c>
      <c r="T1112" s="32">
        <v>0</v>
      </c>
      <c r="U1112" s="32">
        <v>0</v>
      </c>
      <c r="V1112" s="32" t="s">
        <v>53</v>
      </c>
      <c r="W1112" s="32">
        <f>SUM(_xlfn.XLOOKUP(B1112,freq!$A$2:$A$40,freq!$B$2:$B$40,0),_xlfn.XLOOKUP(C1112,freq!$A$2:$A$40,freq!$B$2:$B$40,0),_xlfn.XLOOKUP(D1112,freq!$A$2:$A$40,freq!$B$2:$B$40,0),_xlfn.XLOOKUP(E1112,freq!$A$2:$A$40,freq!$B$2:$B$40,0),_xlfn.XLOOKUP(F1112,freq!$A$2:$A$40,freq!$B$2:$B$40,0),_xlfn.XLOOKUP(G1112,freq!$A$2:$A$40,freq!$B$2:$B$40,0),_xlfn.XLOOKUP(H1112,freq!$A$2:$A$40,freq!$B$2:$B$40,0),_xlfn.XLOOKUP(I1112,freq!$A$2:$A$40,freq!$B$2:$B$40,0),_xlfn.XLOOKUP(J1112,freq!$A$2:$A$40,freq!$B$2:$B$40,0),_xlfn.XLOOKUP(K1112,freq!$A$2:$A$40,freq!$B$2:$B$40,0),_xlfn.XLOOKUP(L1112,freq!$A$2:$A$40,freq!$B$2:$B$40,0),_xlfn.XLOOKUP(M1112,freq!$A$2:$A$40,freq!$B$2:$B$40,0),_xlfn.XLOOKUP(N1112,freq!$A$2:$A$40,freq!$B$2:$B$40,0),_xlfn.XLOOKUP(O1112,freq!$A$2:$A$40,freq!$B$2:$B$40,0),_xlfn.XLOOKUP(P1112,freq!$A$2:$A$40,freq!$B$2:$B$40,0),_xlfn.XLOOKUP(Q1112,freq!$A$2:$A$40,freq!$B$2:$B$40,0),_xlfn.XLOOKUP(R1112,freq!$A$2:$A$40,freq!$B$2:$B$40,0),_xlfn.XLOOKUP(S1112,freq!$A$2:$A$40,freq!$B$2:$B$40,0),_xlfn.XLOOKUP(T1112,freq!$A$2:$A$40,freq!$B$2:$B$40,0),_xlfn.XLOOKUP(U1112,freq!$A$2:$A$40,freq!$B$2:$B$40,0),_xlfn.XLOOKUP(V1112,freq!$A$2:$A$40,freq!$B$2:$B$40,0))</f>
        <v>50.5</v>
      </c>
    </row>
    <row r="1113" spans="1:23" x14ac:dyDescent="0.35">
      <c r="A1113" s="32" t="s">
        <v>2050</v>
      </c>
      <c r="B1113" s="32" t="s">
        <v>35</v>
      </c>
      <c r="C1113" s="32" t="s">
        <v>38</v>
      </c>
      <c r="D1113" s="32" t="s">
        <v>53</v>
      </c>
      <c r="E1113" s="32" t="s">
        <v>35</v>
      </c>
      <c r="F1113" s="32">
        <v>8</v>
      </c>
      <c r="G1113" s="32">
        <v>4</v>
      </c>
      <c r="H1113" s="32">
        <v>1</v>
      </c>
      <c r="I1113" s="32" t="s">
        <v>49</v>
      </c>
      <c r="J1113" s="32" t="s">
        <v>3</v>
      </c>
      <c r="K1113" s="32" t="s">
        <v>48</v>
      </c>
      <c r="L1113" s="32">
        <v>9</v>
      </c>
      <c r="M1113" s="32" t="s">
        <v>43</v>
      </c>
      <c r="N1113" s="32" t="s">
        <v>30</v>
      </c>
      <c r="O1113" s="32" t="s">
        <v>44</v>
      </c>
      <c r="P1113" s="32" t="s">
        <v>35</v>
      </c>
      <c r="Q1113" s="32" t="s">
        <v>40</v>
      </c>
      <c r="R1113" s="32">
        <v>6</v>
      </c>
      <c r="S1113" s="32" t="s">
        <v>42</v>
      </c>
      <c r="T1113" s="32" t="s">
        <v>4</v>
      </c>
      <c r="U1113" s="32" t="s">
        <v>44</v>
      </c>
      <c r="V1113" s="32">
        <v>7</v>
      </c>
      <c r="W1113" s="32">
        <f>SUM(_xlfn.XLOOKUP(B1113,freq!$A$2:$A$40,freq!$B$2:$B$40,0),_xlfn.XLOOKUP(C1113,freq!$A$2:$A$40,freq!$B$2:$B$40,0),_xlfn.XLOOKUP(D1113,freq!$A$2:$A$40,freq!$B$2:$B$40,0),_xlfn.XLOOKUP(E1113,freq!$A$2:$A$40,freq!$B$2:$B$40,0),_xlfn.XLOOKUP(F1113,freq!$A$2:$A$40,freq!$B$2:$B$40,0),_xlfn.XLOOKUP(G1113,freq!$A$2:$A$40,freq!$B$2:$B$40,0),_xlfn.XLOOKUP(H1113,freq!$A$2:$A$40,freq!$B$2:$B$40,0),_xlfn.XLOOKUP(I1113,freq!$A$2:$A$40,freq!$B$2:$B$40,0),_xlfn.XLOOKUP(J1113,freq!$A$2:$A$40,freq!$B$2:$B$40,0),_xlfn.XLOOKUP(K1113,freq!$A$2:$A$40,freq!$B$2:$B$40,0),_xlfn.XLOOKUP(L1113,freq!$A$2:$A$40,freq!$B$2:$B$40,0),_xlfn.XLOOKUP(M1113,freq!$A$2:$A$40,freq!$B$2:$B$40,0),_xlfn.XLOOKUP(N1113,freq!$A$2:$A$40,freq!$B$2:$B$40,0),_xlfn.XLOOKUP(O1113,freq!$A$2:$A$40,freq!$B$2:$B$40,0),_xlfn.XLOOKUP(P1113,freq!$A$2:$A$40,freq!$B$2:$B$40,0),_xlfn.XLOOKUP(Q1113,freq!$A$2:$A$40,freq!$B$2:$B$40,0),_xlfn.XLOOKUP(R1113,freq!$A$2:$A$40,freq!$B$2:$B$40,0),_xlfn.XLOOKUP(S1113,freq!$A$2:$A$40,freq!$B$2:$B$40,0),_xlfn.XLOOKUP(T1113,freq!$A$2:$A$40,freq!$B$2:$B$40,0),_xlfn.XLOOKUP(U1113,freq!$A$2:$A$40,freq!$B$2:$B$40,0),_xlfn.XLOOKUP(V1113,freq!$A$2:$A$40,freq!$B$2:$B$40,0))</f>
        <v>50.499999999999993</v>
      </c>
    </row>
    <row r="1114" spans="1:23" x14ac:dyDescent="0.35">
      <c r="A1114" s="32" t="s">
        <v>921</v>
      </c>
      <c r="B1114" s="32">
        <v>9</v>
      </c>
      <c r="C1114" s="32" t="s">
        <v>58</v>
      </c>
      <c r="D1114" s="32" t="s">
        <v>42</v>
      </c>
      <c r="E1114" s="32" t="s">
        <v>3</v>
      </c>
      <c r="F1114" s="32" t="s">
        <v>2</v>
      </c>
      <c r="G1114" s="32" t="s">
        <v>43</v>
      </c>
      <c r="H1114" s="32" t="s">
        <v>31</v>
      </c>
      <c r="I1114" s="32">
        <v>2</v>
      </c>
      <c r="J1114" s="32" t="s">
        <v>44</v>
      </c>
      <c r="K1114" s="32" t="s">
        <v>42</v>
      </c>
      <c r="L1114" s="32" t="s">
        <v>36</v>
      </c>
      <c r="M1114" s="32" t="s">
        <v>38</v>
      </c>
      <c r="N1114" s="32" t="s">
        <v>34</v>
      </c>
      <c r="O1114" s="32" t="s">
        <v>38</v>
      </c>
      <c r="P1114" s="32">
        <v>3</v>
      </c>
      <c r="Q1114" s="32" t="s">
        <v>3</v>
      </c>
      <c r="R1114" s="32">
        <v>4</v>
      </c>
      <c r="S1114" s="32">
        <v>5</v>
      </c>
      <c r="T1114" s="32">
        <v>3</v>
      </c>
      <c r="U1114" s="32" t="s">
        <v>2</v>
      </c>
      <c r="V1114" s="32">
        <v>3</v>
      </c>
      <c r="W1114" s="32">
        <f>SUM(_xlfn.XLOOKUP(B1114,freq!$A$2:$A$40,freq!$B$2:$B$40,0),_xlfn.XLOOKUP(C1114,freq!$A$2:$A$40,freq!$B$2:$B$40,0),_xlfn.XLOOKUP(D1114,freq!$A$2:$A$40,freq!$B$2:$B$40,0),_xlfn.XLOOKUP(E1114,freq!$A$2:$A$40,freq!$B$2:$B$40,0),_xlfn.XLOOKUP(F1114,freq!$A$2:$A$40,freq!$B$2:$B$40,0),_xlfn.XLOOKUP(G1114,freq!$A$2:$A$40,freq!$B$2:$B$40,0),_xlfn.XLOOKUP(H1114,freq!$A$2:$A$40,freq!$B$2:$B$40,0),_xlfn.XLOOKUP(I1114,freq!$A$2:$A$40,freq!$B$2:$B$40,0),_xlfn.XLOOKUP(J1114,freq!$A$2:$A$40,freq!$B$2:$B$40,0),_xlfn.XLOOKUP(K1114,freq!$A$2:$A$40,freq!$B$2:$B$40,0),_xlfn.XLOOKUP(L1114,freq!$A$2:$A$40,freq!$B$2:$B$40,0),_xlfn.XLOOKUP(M1114,freq!$A$2:$A$40,freq!$B$2:$B$40,0),_xlfn.XLOOKUP(N1114,freq!$A$2:$A$40,freq!$B$2:$B$40,0),_xlfn.XLOOKUP(O1114,freq!$A$2:$A$40,freq!$B$2:$B$40,0),_xlfn.XLOOKUP(P1114,freq!$A$2:$A$40,freq!$B$2:$B$40,0),_xlfn.XLOOKUP(Q1114,freq!$A$2:$A$40,freq!$B$2:$B$40,0),_xlfn.XLOOKUP(R1114,freq!$A$2:$A$40,freq!$B$2:$B$40,0),_xlfn.XLOOKUP(S1114,freq!$A$2:$A$40,freq!$B$2:$B$40,0),_xlfn.XLOOKUP(T1114,freq!$A$2:$A$40,freq!$B$2:$B$40,0),_xlfn.XLOOKUP(U1114,freq!$A$2:$A$40,freq!$B$2:$B$40,0),_xlfn.XLOOKUP(V1114,freq!$A$2:$A$40,freq!$B$2:$B$40,0))</f>
        <v>50.48</v>
      </c>
    </row>
    <row r="1115" spans="1:23" x14ac:dyDescent="0.35">
      <c r="A1115" s="32" t="s">
        <v>453</v>
      </c>
      <c r="B1115" s="32" t="s">
        <v>29</v>
      </c>
      <c r="C1115" s="32" t="s">
        <v>0</v>
      </c>
      <c r="D1115" s="32" t="s">
        <v>40</v>
      </c>
      <c r="E1115" s="32" t="s">
        <v>45</v>
      </c>
      <c r="F1115" s="32" t="s">
        <v>1</v>
      </c>
      <c r="G1115" s="32">
        <v>5</v>
      </c>
      <c r="H1115" s="32" t="s">
        <v>4</v>
      </c>
      <c r="I1115" s="32" t="s">
        <v>59</v>
      </c>
      <c r="J1115" s="32" t="s">
        <v>45</v>
      </c>
      <c r="K1115" s="32" t="s">
        <v>32</v>
      </c>
      <c r="L1115" s="32">
        <v>0</v>
      </c>
      <c r="M1115" s="32">
        <v>7</v>
      </c>
      <c r="N1115" s="32">
        <v>9</v>
      </c>
      <c r="O1115" s="32" t="s">
        <v>42</v>
      </c>
      <c r="P1115" s="32" t="s">
        <v>38</v>
      </c>
      <c r="Q1115" s="32" t="s">
        <v>36</v>
      </c>
      <c r="R1115" s="32" t="s">
        <v>30</v>
      </c>
      <c r="S1115" s="32" t="s">
        <v>34</v>
      </c>
      <c r="T1115" s="32">
        <v>4</v>
      </c>
      <c r="U1115" s="32" t="s">
        <v>40</v>
      </c>
      <c r="V1115" s="32" t="s">
        <v>36</v>
      </c>
      <c r="W1115" s="32">
        <f>SUM(_xlfn.XLOOKUP(B1115,freq!$A$2:$A$40,freq!$B$2:$B$40,0),_xlfn.XLOOKUP(C1115,freq!$A$2:$A$40,freq!$B$2:$B$40,0),_xlfn.XLOOKUP(D1115,freq!$A$2:$A$40,freq!$B$2:$B$40,0),_xlfn.XLOOKUP(E1115,freq!$A$2:$A$40,freq!$B$2:$B$40,0),_xlfn.XLOOKUP(F1115,freq!$A$2:$A$40,freq!$B$2:$B$40,0),_xlfn.XLOOKUP(G1115,freq!$A$2:$A$40,freq!$B$2:$B$40,0),_xlfn.XLOOKUP(H1115,freq!$A$2:$A$40,freq!$B$2:$B$40,0),_xlfn.XLOOKUP(I1115,freq!$A$2:$A$40,freq!$B$2:$B$40,0),_xlfn.XLOOKUP(J1115,freq!$A$2:$A$40,freq!$B$2:$B$40,0),_xlfn.XLOOKUP(K1115,freq!$A$2:$A$40,freq!$B$2:$B$40,0),_xlfn.XLOOKUP(L1115,freq!$A$2:$A$40,freq!$B$2:$B$40,0),_xlfn.XLOOKUP(M1115,freq!$A$2:$A$40,freq!$B$2:$B$40,0),_xlfn.XLOOKUP(N1115,freq!$A$2:$A$40,freq!$B$2:$B$40,0),_xlfn.XLOOKUP(O1115,freq!$A$2:$A$40,freq!$B$2:$B$40,0),_xlfn.XLOOKUP(P1115,freq!$A$2:$A$40,freq!$B$2:$B$40,0),_xlfn.XLOOKUP(Q1115,freq!$A$2:$A$40,freq!$B$2:$B$40,0),_xlfn.XLOOKUP(R1115,freq!$A$2:$A$40,freq!$B$2:$B$40,0),_xlfn.XLOOKUP(S1115,freq!$A$2:$A$40,freq!$B$2:$B$40,0),_xlfn.XLOOKUP(T1115,freq!$A$2:$A$40,freq!$B$2:$B$40,0),_xlfn.XLOOKUP(U1115,freq!$A$2:$A$40,freq!$B$2:$B$40,0),_xlfn.XLOOKUP(V1115,freq!$A$2:$A$40,freq!$B$2:$B$40,0))</f>
        <v>50.47</v>
      </c>
    </row>
    <row r="1116" spans="1:23" x14ac:dyDescent="0.35">
      <c r="A1116" s="32" t="s">
        <v>565</v>
      </c>
      <c r="B1116" s="32">
        <v>3</v>
      </c>
      <c r="C1116" s="32">
        <v>0</v>
      </c>
      <c r="D1116" s="32">
        <v>9</v>
      </c>
      <c r="E1116" s="32" t="s">
        <v>3</v>
      </c>
      <c r="F1116" s="32" t="s">
        <v>33</v>
      </c>
      <c r="G1116" s="32" t="s">
        <v>43</v>
      </c>
      <c r="H1116" s="32" t="s">
        <v>40</v>
      </c>
      <c r="I1116" s="32" t="s">
        <v>46</v>
      </c>
      <c r="J1116" s="32" t="s">
        <v>41</v>
      </c>
      <c r="K1116" s="32" t="s">
        <v>37</v>
      </c>
      <c r="L1116" s="32" t="s">
        <v>45</v>
      </c>
      <c r="M1116" s="32" t="s">
        <v>40</v>
      </c>
      <c r="N1116" s="32" t="s">
        <v>46</v>
      </c>
      <c r="O1116" s="32" t="s">
        <v>50</v>
      </c>
      <c r="P1116" s="32" t="s">
        <v>41</v>
      </c>
      <c r="Q1116" s="32" t="s">
        <v>3</v>
      </c>
      <c r="R1116" s="32" t="s">
        <v>43</v>
      </c>
      <c r="S1116" s="32" t="s">
        <v>58</v>
      </c>
      <c r="T1116" s="32" t="s">
        <v>41</v>
      </c>
      <c r="U1116" s="32" t="s">
        <v>41</v>
      </c>
      <c r="V1116" s="32" t="s">
        <v>42</v>
      </c>
      <c r="W1116" s="32">
        <f>SUM(_xlfn.XLOOKUP(B1116,freq!$A$2:$A$40,freq!$B$2:$B$40,0),_xlfn.XLOOKUP(C1116,freq!$A$2:$A$40,freq!$B$2:$B$40,0),_xlfn.XLOOKUP(D1116,freq!$A$2:$A$40,freq!$B$2:$B$40,0),_xlfn.XLOOKUP(E1116,freq!$A$2:$A$40,freq!$B$2:$B$40,0),_xlfn.XLOOKUP(F1116,freq!$A$2:$A$40,freq!$B$2:$B$40,0),_xlfn.XLOOKUP(G1116,freq!$A$2:$A$40,freq!$B$2:$B$40,0),_xlfn.XLOOKUP(H1116,freq!$A$2:$A$40,freq!$B$2:$B$40,0),_xlfn.XLOOKUP(I1116,freq!$A$2:$A$40,freq!$B$2:$B$40,0),_xlfn.XLOOKUP(J1116,freq!$A$2:$A$40,freq!$B$2:$B$40,0),_xlfn.XLOOKUP(K1116,freq!$A$2:$A$40,freq!$B$2:$B$40,0),_xlfn.XLOOKUP(L1116,freq!$A$2:$A$40,freq!$B$2:$B$40,0),_xlfn.XLOOKUP(M1116,freq!$A$2:$A$40,freq!$B$2:$B$40,0),_xlfn.XLOOKUP(N1116,freq!$A$2:$A$40,freq!$B$2:$B$40,0),_xlfn.XLOOKUP(O1116,freq!$A$2:$A$40,freq!$B$2:$B$40,0),_xlfn.XLOOKUP(P1116,freq!$A$2:$A$40,freq!$B$2:$B$40,0),_xlfn.XLOOKUP(Q1116,freq!$A$2:$A$40,freq!$B$2:$B$40,0),_xlfn.XLOOKUP(R1116,freq!$A$2:$A$40,freq!$B$2:$B$40,0),_xlfn.XLOOKUP(S1116,freq!$A$2:$A$40,freq!$B$2:$B$40,0),_xlfn.XLOOKUP(T1116,freq!$A$2:$A$40,freq!$B$2:$B$40,0),_xlfn.XLOOKUP(U1116,freq!$A$2:$A$40,freq!$B$2:$B$40,0),_xlfn.XLOOKUP(V1116,freq!$A$2:$A$40,freq!$B$2:$B$40,0))</f>
        <v>50.46</v>
      </c>
    </row>
    <row r="1117" spans="1:23" x14ac:dyDescent="0.35">
      <c r="A1117" s="32" t="s">
        <v>1329</v>
      </c>
      <c r="B1117" s="32" t="s">
        <v>50</v>
      </c>
      <c r="C1117" s="32" t="s">
        <v>56</v>
      </c>
      <c r="D1117" s="32" t="s">
        <v>46</v>
      </c>
      <c r="E1117" s="32" t="s">
        <v>0</v>
      </c>
      <c r="F1117" s="32" t="s">
        <v>58</v>
      </c>
      <c r="G1117" s="32" t="s">
        <v>35</v>
      </c>
      <c r="H1117" s="32">
        <v>9</v>
      </c>
      <c r="I1117" s="32" t="s">
        <v>38</v>
      </c>
      <c r="J1117" s="32" t="s">
        <v>1</v>
      </c>
      <c r="K1117" s="32" t="s">
        <v>2</v>
      </c>
      <c r="L1117" s="32" t="s">
        <v>36</v>
      </c>
      <c r="M1117" s="32">
        <v>9</v>
      </c>
      <c r="N1117" s="32">
        <v>8</v>
      </c>
      <c r="O1117" s="32" t="s">
        <v>43</v>
      </c>
      <c r="P1117" s="32">
        <v>6</v>
      </c>
      <c r="Q1117" s="32" t="s">
        <v>43</v>
      </c>
      <c r="R1117" s="32" t="s">
        <v>46</v>
      </c>
      <c r="S1117" s="32">
        <v>9</v>
      </c>
      <c r="T1117" s="32" t="s">
        <v>49</v>
      </c>
      <c r="U1117" s="32" t="s">
        <v>32</v>
      </c>
      <c r="V1117" s="32" t="s">
        <v>29</v>
      </c>
      <c r="W1117" s="32">
        <f>SUM(_xlfn.XLOOKUP(B1117,freq!$A$2:$A$40,freq!$B$2:$B$40,0),_xlfn.XLOOKUP(C1117,freq!$A$2:$A$40,freq!$B$2:$B$40,0),_xlfn.XLOOKUP(D1117,freq!$A$2:$A$40,freq!$B$2:$B$40,0),_xlfn.XLOOKUP(E1117,freq!$A$2:$A$40,freq!$B$2:$B$40,0),_xlfn.XLOOKUP(F1117,freq!$A$2:$A$40,freq!$B$2:$B$40,0),_xlfn.XLOOKUP(G1117,freq!$A$2:$A$40,freq!$B$2:$B$40,0),_xlfn.XLOOKUP(H1117,freq!$A$2:$A$40,freq!$B$2:$B$40,0),_xlfn.XLOOKUP(I1117,freq!$A$2:$A$40,freq!$B$2:$B$40,0),_xlfn.XLOOKUP(J1117,freq!$A$2:$A$40,freq!$B$2:$B$40,0),_xlfn.XLOOKUP(K1117,freq!$A$2:$A$40,freq!$B$2:$B$40,0),_xlfn.XLOOKUP(L1117,freq!$A$2:$A$40,freq!$B$2:$B$40,0),_xlfn.XLOOKUP(M1117,freq!$A$2:$A$40,freq!$B$2:$B$40,0),_xlfn.XLOOKUP(N1117,freq!$A$2:$A$40,freq!$B$2:$B$40,0),_xlfn.XLOOKUP(O1117,freq!$A$2:$A$40,freq!$B$2:$B$40,0),_xlfn.XLOOKUP(P1117,freq!$A$2:$A$40,freq!$B$2:$B$40,0),_xlfn.XLOOKUP(Q1117,freq!$A$2:$A$40,freq!$B$2:$B$40,0),_xlfn.XLOOKUP(R1117,freq!$A$2:$A$40,freq!$B$2:$B$40,0),_xlfn.XLOOKUP(S1117,freq!$A$2:$A$40,freq!$B$2:$B$40,0),_xlfn.XLOOKUP(T1117,freq!$A$2:$A$40,freq!$B$2:$B$40,0),_xlfn.XLOOKUP(U1117,freq!$A$2:$A$40,freq!$B$2:$B$40,0),_xlfn.XLOOKUP(V1117,freq!$A$2:$A$40,freq!$B$2:$B$40,0))</f>
        <v>50.46</v>
      </c>
    </row>
    <row r="1118" spans="1:23" x14ac:dyDescent="0.35">
      <c r="A1118" s="32" t="s">
        <v>634</v>
      </c>
      <c r="B1118" s="32" t="s">
        <v>29</v>
      </c>
      <c r="C1118" s="32" t="s">
        <v>53</v>
      </c>
      <c r="D1118" s="32" t="s">
        <v>3</v>
      </c>
      <c r="E1118" s="32" t="s">
        <v>4</v>
      </c>
      <c r="F1118" s="32">
        <v>2</v>
      </c>
      <c r="G1118" s="32" t="s">
        <v>38</v>
      </c>
      <c r="H1118" s="32" t="s">
        <v>50</v>
      </c>
      <c r="I1118" s="32">
        <v>2</v>
      </c>
      <c r="J1118" s="32" t="s">
        <v>29</v>
      </c>
      <c r="K1118" s="32" t="s">
        <v>35</v>
      </c>
      <c r="L1118" s="32" t="s">
        <v>48</v>
      </c>
      <c r="M1118" s="32">
        <v>1</v>
      </c>
      <c r="N1118" s="32" t="s">
        <v>50</v>
      </c>
      <c r="O1118" s="32" t="s">
        <v>38</v>
      </c>
      <c r="P1118" s="32" t="s">
        <v>56</v>
      </c>
      <c r="Q1118" s="32" t="s">
        <v>4</v>
      </c>
      <c r="R1118" s="32" t="s">
        <v>56</v>
      </c>
      <c r="S1118" s="32">
        <v>5</v>
      </c>
      <c r="T1118" s="32" t="s">
        <v>32</v>
      </c>
      <c r="U1118" s="32" t="s">
        <v>34</v>
      </c>
      <c r="V1118" s="32">
        <v>7</v>
      </c>
      <c r="W1118" s="32">
        <f>SUM(_xlfn.XLOOKUP(B1118,freq!$A$2:$A$40,freq!$B$2:$B$40,0),_xlfn.XLOOKUP(C1118,freq!$A$2:$A$40,freq!$B$2:$B$40,0),_xlfn.XLOOKUP(D1118,freq!$A$2:$A$40,freq!$B$2:$B$40,0),_xlfn.XLOOKUP(E1118,freq!$A$2:$A$40,freq!$B$2:$B$40,0),_xlfn.XLOOKUP(F1118,freq!$A$2:$A$40,freq!$B$2:$B$40,0),_xlfn.XLOOKUP(G1118,freq!$A$2:$A$40,freq!$B$2:$B$40,0),_xlfn.XLOOKUP(H1118,freq!$A$2:$A$40,freq!$B$2:$B$40,0),_xlfn.XLOOKUP(I1118,freq!$A$2:$A$40,freq!$B$2:$B$40,0),_xlfn.XLOOKUP(J1118,freq!$A$2:$A$40,freq!$B$2:$B$40,0),_xlfn.XLOOKUP(K1118,freq!$A$2:$A$40,freq!$B$2:$B$40,0),_xlfn.XLOOKUP(L1118,freq!$A$2:$A$40,freq!$B$2:$B$40,0),_xlfn.XLOOKUP(M1118,freq!$A$2:$A$40,freq!$B$2:$B$40,0),_xlfn.XLOOKUP(N1118,freq!$A$2:$A$40,freq!$B$2:$B$40,0),_xlfn.XLOOKUP(O1118,freq!$A$2:$A$40,freq!$B$2:$B$40,0),_xlfn.XLOOKUP(P1118,freq!$A$2:$A$40,freq!$B$2:$B$40,0),_xlfn.XLOOKUP(Q1118,freq!$A$2:$A$40,freq!$B$2:$B$40,0),_xlfn.XLOOKUP(R1118,freq!$A$2:$A$40,freq!$B$2:$B$40,0),_xlfn.XLOOKUP(S1118,freq!$A$2:$A$40,freq!$B$2:$B$40,0),_xlfn.XLOOKUP(T1118,freq!$A$2:$A$40,freq!$B$2:$B$40,0),_xlfn.XLOOKUP(U1118,freq!$A$2:$A$40,freq!$B$2:$B$40,0),_xlfn.XLOOKUP(V1118,freq!$A$2:$A$40,freq!$B$2:$B$40,0))</f>
        <v>50.43</v>
      </c>
    </row>
    <row r="1119" spans="1:23" x14ac:dyDescent="0.35">
      <c r="A1119" s="32" t="s">
        <v>2065</v>
      </c>
      <c r="B1119" s="32">
        <v>2</v>
      </c>
      <c r="C1119" s="32" t="s">
        <v>41</v>
      </c>
      <c r="D1119" s="32" t="s">
        <v>32</v>
      </c>
      <c r="E1119" s="32" t="s">
        <v>50</v>
      </c>
      <c r="F1119" s="32">
        <v>8</v>
      </c>
      <c r="G1119" s="32">
        <v>1</v>
      </c>
      <c r="H1119" s="32" t="s">
        <v>44</v>
      </c>
      <c r="I1119" s="32">
        <v>4</v>
      </c>
      <c r="J1119" s="32" t="s">
        <v>0</v>
      </c>
      <c r="K1119" s="32" t="s">
        <v>37</v>
      </c>
      <c r="L1119" s="32" t="s">
        <v>31</v>
      </c>
      <c r="M1119" s="32" t="s">
        <v>34</v>
      </c>
      <c r="N1119" s="32" t="s">
        <v>2</v>
      </c>
      <c r="O1119" s="32" t="s">
        <v>34</v>
      </c>
      <c r="P1119" s="32" t="s">
        <v>28</v>
      </c>
      <c r="Q1119" s="32">
        <v>0</v>
      </c>
      <c r="R1119" s="32" t="s">
        <v>59</v>
      </c>
      <c r="S1119" s="32" t="s">
        <v>38</v>
      </c>
      <c r="T1119" s="32" t="s">
        <v>38</v>
      </c>
      <c r="U1119" s="32" t="s">
        <v>32</v>
      </c>
      <c r="V1119" s="32" t="s">
        <v>46</v>
      </c>
      <c r="W1119" s="32">
        <f>SUM(_xlfn.XLOOKUP(B1119,freq!$A$2:$A$40,freq!$B$2:$B$40,0),_xlfn.XLOOKUP(C1119,freq!$A$2:$A$40,freq!$B$2:$B$40,0),_xlfn.XLOOKUP(D1119,freq!$A$2:$A$40,freq!$B$2:$B$40,0),_xlfn.XLOOKUP(E1119,freq!$A$2:$A$40,freq!$B$2:$B$40,0),_xlfn.XLOOKUP(F1119,freq!$A$2:$A$40,freq!$B$2:$B$40,0),_xlfn.XLOOKUP(G1119,freq!$A$2:$A$40,freq!$B$2:$B$40,0),_xlfn.XLOOKUP(H1119,freq!$A$2:$A$40,freq!$B$2:$B$40,0),_xlfn.XLOOKUP(I1119,freq!$A$2:$A$40,freq!$B$2:$B$40,0),_xlfn.XLOOKUP(J1119,freq!$A$2:$A$40,freq!$B$2:$B$40,0),_xlfn.XLOOKUP(K1119,freq!$A$2:$A$40,freq!$B$2:$B$40,0),_xlfn.XLOOKUP(L1119,freq!$A$2:$A$40,freq!$B$2:$B$40,0),_xlfn.XLOOKUP(M1119,freq!$A$2:$A$40,freq!$B$2:$B$40,0),_xlfn.XLOOKUP(N1119,freq!$A$2:$A$40,freq!$B$2:$B$40,0),_xlfn.XLOOKUP(O1119,freq!$A$2:$A$40,freq!$B$2:$B$40,0),_xlfn.XLOOKUP(P1119,freq!$A$2:$A$40,freq!$B$2:$B$40,0),_xlfn.XLOOKUP(Q1119,freq!$A$2:$A$40,freq!$B$2:$B$40,0),_xlfn.XLOOKUP(R1119,freq!$A$2:$A$40,freq!$B$2:$B$40,0),_xlfn.XLOOKUP(S1119,freq!$A$2:$A$40,freq!$B$2:$B$40,0),_xlfn.XLOOKUP(T1119,freq!$A$2:$A$40,freq!$B$2:$B$40,0),_xlfn.XLOOKUP(U1119,freq!$A$2:$A$40,freq!$B$2:$B$40,0),_xlfn.XLOOKUP(V1119,freq!$A$2:$A$40,freq!$B$2:$B$40,0))</f>
        <v>50.429999999999993</v>
      </c>
    </row>
    <row r="1120" spans="1:23" x14ac:dyDescent="0.35">
      <c r="A1120" s="32" t="s">
        <v>678</v>
      </c>
      <c r="B1120" s="32">
        <v>1</v>
      </c>
      <c r="C1120" s="32">
        <v>6</v>
      </c>
      <c r="D1120" s="32" t="s">
        <v>37</v>
      </c>
      <c r="E1120" s="32" t="s">
        <v>48</v>
      </c>
      <c r="F1120" s="32" t="s">
        <v>32</v>
      </c>
      <c r="G1120" s="32">
        <v>5</v>
      </c>
      <c r="H1120" s="32">
        <v>8</v>
      </c>
      <c r="I1120" s="32">
        <v>0</v>
      </c>
      <c r="J1120" s="32" t="s">
        <v>31</v>
      </c>
      <c r="K1120" s="32" t="s">
        <v>40</v>
      </c>
      <c r="L1120" s="32" t="s">
        <v>32</v>
      </c>
      <c r="M1120" s="32" t="s">
        <v>2</v>
      </c>
      <c r="N1120" s="32" t="s">
        <v>42</v>
      </c>
      <c r="O1120" s="32" t="s">
        <v>50</v>
      </c>
      <c r="P1120" s="32">
        <v>5</v>
      </c>
      <c r="Q1120" s="32">
        <v>2</v>
      </c>
      <c r="R1120" s="32">
        <v>9</v>
      </c>
      <c r="S1120" s="32" t="s">
        <v>42</v>
      </c>
      <c r="T1120" s="32" t="s">
        <v>49</v>
      </c>
      <c r="U1120" s="32" t="s">
        <v>31</v>
      </c>
      <c r="V1120" s="32" t="s">
        <v>31</v>
      </c>
      <c r="W1120" s="32">
        <f>SUM(_xlfn.XLOOKUP(B1120,freq!$A$2:$A$40,freq!$B$2:$B$40,0),_xlfn.XLOOKUP(C1120,freq!$A$2:$A$40,freq!$B$2:$B$40,0),_xlfn.XLOOKUP(D1120,freq!$A$2:$A$40,freq!$B$2:$B$40,0),_xlfn.XLOOKUP(E1120,freq!$A$2:$A$40,freq!$B$2:$B$40,0),_xlfn.XLOOKUP(F1120,freq!$A$2:$A$40,freq!$B$2:$B$40,0),_xlfn.XLOOKUP(G1120,freq!$A$2:$A$40,freq!$B$2:$B$40,0),_xlfn.XLOOKUP(H1120,freq!$A$2:$A$40,freq!$B$2:$B$40,0),_xlfn.XLOOKUP(I1120,freq!$A$2:$A$40,freq!$B$2:$B$40,0),_xlfn.XLOOKUP(J1120,freq!$A$2:$A$40,freq!$B$2:$B$40,0),_xlfn.XLOOKUP(K1120,freq!$A$2:$A$40,freq!$B$2:$B$40,0),_xlfn.XLOOKUP(L1120,freq!$A$2:$A$40,freq!$B$2:$B$40,0),_xlfn.XLOOKUP(M1120,freq!$A$2:$A$40,freq!$B$2:$B$40,0),_xlfn.XLOOKUP(N1120,freq!$A$2:$A$40,freq!$B$2:$B$40,0),_xlfn.XLOOKUP(O1120,freq!$A$2:$A$40,freq!$B$2:$B$40,0),_xlfn.XLOOKUP(P1120,freq!$A$2:$A$40,freq!$B$2:$B$40,0),_xlfn.XLOOKUP(Q1120,freq!$A$2:$A$40,freq!$B$2:$B$40,0),_xlfn.XLOOKUP(R1120,freq!$A$2:$A$40,freq!$B$2:$B$40,0),_xlfn.XLOOKUP(S1120,freq!$A$2:$A$40,freq!$B$2:$B$40,0),_xlfn.XLOOKUP(T1120,freq!$A$2:$A$40,freq!$B$2:$B$40,0),_xlfn.XLOOKUP(U1120,freq!$A$2:$A$40,freq!$B$2:$B$40,0),_xlfn.XLOOKUP(V1120,freq!$A$2:$A$40,freq!$B$2:$B$40,0))</f>
        <v>50.42</v>
      </c>
    </row>
    <row r="1121" spans="1:23" x14ac:dyDescent="0.35">
      <c r="A1121" s="32" t="s">
        <v>933</v>
      </c>
      <c r="B1121" s="32" t="s">
        <v>36</v>
      </c>
      <c r="C1121" s="32">
        <v>9</v>
      </c>
      <c r="D1121" s="32" t="s">
        <v>42</v>
      </c>
      <c r="E1121" s="32" t="s">
        <v>31</v>
      </c>
      <c r="F1121" s="32" t="s">
        <v>30</v>
      </c>
      <c r="G1121" s="32" t="s">
        <v>49</v>
      </c>
      <c r="H1121" s="32">
        <v>9</v>
      </c>
      <c r="I1121" s="32" t="s">
        <v>50</v>
      </c>
      <c r="J1121" s="32" t="s">
        <v>56</v>
      </c>
      <c r="K1121" s="32">
        <v>5</v>
      </c>
      <c r="L1121" s="32" t="s">
        <v>32</v>
      </c>
      <c r="M1121" s="32" t="s">
        <v>4</v>
      </c>
      <c r="N1121" s="32" t="s">
        <v>29</v>
      </c>
      <c r="O1121" s="32" t="s">
        <v>40</v>
      </c>
      <c r="P1121" s="32">
        <v>5</v>
      </c>
      <c r="Q1121" s="32" t="s">
        <v>56</v>
      </c>
      <c r="R1121" s="32" t="s">
        <v>3</v>
      </c>
      <c r="S1121" s="32" t="s">
        <v>3</v>
      </c>
      <c r="T1121" s="32" t="s">
        <v>4</v>
      </c>
      <c r="U1121" s="32" t="s">
        <v>59</v>
      </c>
      <c r="V1121" s="32" t="s">
        <v>36</v>
      </c>
      <c r="W1121" s="32">
        <f>SUM(_xlfn.XLOOKUP(B1121,freq!$A$2:$A$40,freq!$B$2:$B$40,0),_xlfn.XLOOKUP(C1121,freq!$A$2:$A$40,freq!$B$2:$B$40,0),_xlfn.XLOOKUP(D1121,freq!$A$2:$A$40,freq!$B$2:$B$40,0),_xlfn.XLOOKUP(E1121,freq!$A$2:$A$40,freq!$B$2:$B$40,0),_xlfn.XLOOKUP(F1121,freq!$A$2:$A$40,freq!$B$2:$B$40,0),_xlfn.XLOOKUP(G1121,freq!$A$2:$A$40,freq!$B$2:$B$40,0),_xlfn.XLOOKUP(H1121,freq!$A$2:$A$40,freq!$B$2:$B$40,0),_xlfn.XLOOKUP(I1121,freq!$A$2:$A$40,freq!$B$2:$B$40,0),_xlfn.XLOOKUP(J1121,freq!$A$2:$A$40,freq!$B$2:$B$40,0),_xlfn.XLOOKUP(K1121,freq!$A$2:$A$40,freq!$B$2:$B$40,0),_xlfn.XLOOKUP(L1121,freq!$A$2:$A$40,freq!$B$2:$B$40,0),_xlfn.XLOOKUP(M1121,freq!$A$2:$A$40,freq!$B$2:$B$40,0),_xlfn.XLOOKUP(N1121,freq!$A$2:$A$40,freq!$B$2:$B$40,0),_xlfn.XLOOKUP(O1121,freq!$A$2:$A$40,freq!$B$2:$B$40,0),_xlfn.XLOOKUP(P1121,freq!$A$2:$A$40,freq!$B$2:$B$40,0),_xlfn.XLOOKUP(Q1121,freq!$A$2:$A$40,freq!$B$2:$B$40,0),_xlfn.XLOOKUP(R1121,freq!$A$2:$A$40,freq!$B$2:$B$40,0),_xlfn.XLOOKUP(S1121,freq!$A$2:$A$40,freq!$B$2:$B$40,0),_xlfn.XLOOKUP(T1121,freq!$A$2:$A$40,freq!$B$2:$B$40,0),_xlfn.XLOOKUP(U1121,freq!$A$2:$A$40,freq!$B$2:$B$40,0),_xlfn.XLOOKUP(V1121,freq!$A$2:$A$40,freq!$B$2:$B$40,0))</f>
        <v>50.41</v>
      </c>
    </row>
    <row r="1122" spans="1:23" x14ac:dyDescent="0.35">
      <c r="A1122" s="32" t="s">
        <v>303</v>
      </c>
      <c r="B1122" s="32">
        <v>7</v>
      </c>
      <c r="C1122" s="32">
        <v>8</v>
      </c>
      <c r="D1122" s="32" t="s">
        <v>2</v>
      </c>
      <c r="E1122" s="32" t="s">
        <v>40</v>
      </c>
      <c r="F1122" s="32" t="s">
        <v>49</v>
      </c>
      <c r="G1122" s="32" t="s">
        <v>58</v>
      </c>
      <c r="H1122" s="32" t="s">
        <v>46</v>
      </c>
      <c r="I1122" s="32" t="s">
        <v>33</v>
      </c>
      <c r="J1122" s="32" t="s">
        <v>42</v>
      </c>
      <c r="K1122" s="32" t="s">
        <v>34</v>
      </c>
      <c r="L1122" s="32" t="s">
        <v>50</v>
      </c>
      <c r="M1122" s="32" t="s">
        <v>37</v>
      </c>
      <c r="N1122" s="32">
        <v>4</v>
      </c>
      <c r="O1122" s="32" t="s">
        <v>3</v>
      </c>
      <c r="P1122" s="32" t="s">
        <v>4</v>
      </c>
      <c r="Q1122" s="32" t="s">
        <v>50</v>
      </c>
      <c r="R1122" s="32" t="s">
        <v>53</v>
      </c>
      <c r="S1122" s="32" t="s">
        <v>1</v>
      </c>
      <c r="T1122" s="32" t="s">
        <v>58</v>
      </c>
      <c r="U1122" s="32" t="s">
        <v>56</v>
      </c>
      <c r="V1122" s="32" t="s">
        <v>44</v>
      </c>
      <c r="W1122" s="32">
        <f>SUM(_xlfn.XLOOKUP(B1122,freq!$A$2:$A$40,freq!$B$2:$B$40,0),_xlfn.XLOOKUP(C1122,freq!$A$2:$A$40,freq!$B$2:$B$40,0),_xlfn.XLOOKUP(D1122,freq!$A$2:$A$40,freq!$B$2:$B$40,0),_xlfn.XLOOKUP(E1122,freq!$A$2:$A$40,freq!$B$2:$B$40,0),_xlfn.XLOOKUP(F1122,freq!$A$2:$A$40,freq!$B$2:$B$40,0),_xlfn.XLOOKUP(G1122,freq!$A$2:$A$40,freq!$B$2:$B$40,0),_xlfn.XLOOKUP(H1122,freq!$A$2:$A$40,freq!$B$2:$B$40,0),_xlfn.XLOOKUP(I1122,freq!$A$2:$A$40,freq!$B$2:$B$40,0),_xlfn.XLOOKUP(J1122,freq!$A$2:$A$40,freq!$B$2:$B$40,0),_xlfn.XLOOKUP(K1122,freq!$A$2:$A$40,freq!$B$2:$B$40,0),_xlfn.XLOOKUP(L1122,freq!$A$2:$A$40,freq!$B$2:$B$40,0),_xlfn.XLOOKUP(M1122,freq!$A$2:$A$40,freq!$B$2:$B$40,0),_xlfn.XLOOKUP(N1122,freq!$A$2:$A$40,freq!$B$2:$B$40,0),_xlfn.XLOOKUP(O1122,freq!$A$2:$A$40,freq!$B$2:$B$40,0),_xlfn.XLOOKUP(P1122,freq!$A$2:$A$40,freq!$B$2:$B$40,0),_xlfn.XLOOKUP(Q1122,freq!$A$2:$A$40,freq!$B$2:$B$40,0),_xlfn.XLOOKUP(R1122,freq!$A$2:$A$40,freq!$B$2:$B$40,0),_xlfn.XLOOKUP(S1122,freq!$A$2:$A$40,freq!$B$2:$B$40,0),_xlfn.XLOOKUP(T1122,freq!$A$2:$A$40,freq!$B$2:$B$40,0),_xlfn.XLOOKUP(U1122,freq!$A$2:$A$40,freq!$B$2:$B$40,0),_xlfn.XLOOKUP(V1122,freq!$A$2:$A$40,freq!$B$2:$B$40,0))</f>
        <v>50.4</v>
      </c>
    </row>
    <row r="1123" spans="1:23" x14ac:dyDescent="0.35">
      <c r="A1123" s="32" t="s">
        <v>1210</v>
      </c>
      <c r="B1123" s="32">
        <v>9</v>
      </c>
      <c r="C1123" s="32" t="s">
        <v>29</v>
      </c>
      <c r="D1123" s="32" t="s">
        <v>36</v>
      </c>
      <c r="E1123" s="32" t="s">
        <v>56</v>
      </c>
      <c r="F1123" s="32" t="s">
        <v>40</v>
      </c>
      <c r="G1123" s="32" t="s">
        <v>56</v>
      </c>
      <c r="H1123" s="32" t="s">
        <v>4</v>
      </c>
      <c r="I1123" s="32" t="s">
        <v>43</v>
      </c>
      <c r="J1123" s="32" t="s">
        <v>2</v>
      </c>
      <c r="K1123" s="32" t="s">
        <v>46</v>
      </c>
      <c r="L1123" s="32">
        <v>8</v>
      </c>
      <c r="M1123" s="32" t="s">
        <v>0</v>
      </c>
      <c r="N1123" s="32" t="s">
        <v>2</v>
      </c>
      <c r="O1123" s="32">
        <v>0</v>
      </c>
      <c r="P1123" s="32" t="s">
        <v>34</v>
      </c>
      <c r="Q1123" s="32" t="s">
        <v>37</v>
      </c>
      <c r="R1123" s="32">
        <v>4</v>
      </c>
      <c r="S1123" s="32" t="s">
        <v>50</v>
      </c>
      <c r="T1123" s="32">
        <v>7</v>
      </c>
      <c r="U1123" s="32">
        <v>5</v>
      </c>
      <c r="V1123" s="32" t="s">
        <v>50</v>
      </c>
      <c r="W1123" s="32">
        <f>SUM(_xlfn.XLOOKUP(B1123,freq!$A$2:$A$40,freq!$B$2:$B$40,0),_xlfn.XLOOKUP(C1123,freq!$A$2:$A$40,freq!$B$2:$B$40,0),_xlfn.XLOOKUP(D1123,freq!$A$2:$A$40,freq!$B$2:$B$40,0),_xlfn.XLOOKUP(E1123,freq!$A$2:$A$40,freq!$B$2:$B$40,0),_xlfn.XLOOKUP(F1123,freq!$A$2:$A$40,freq!$B$2:$B$40,0),_xlfn.XLOOKUP(G1123,freq!$A$2:$A$40,freq!$B$2:$B$40,0),_xlfn.XLOOKUP(H1123,freq!$A$2:$A$40,freq!$B$2:$B$40,0),_xlfn.XLOOKUP(I1123,freq!$A$2:$A$40,freq!$B$2:$B$40,0),_xlfn.XLOOKUP(J1123,freq!$A$2:$A$40,freq!$B$2:$B$40,0),_xlfn.XLOOKUP(K1123,freq!$A$2:$A$40,freq!$B$2:$B$40,0),_xlfn.XLOOKUP(L1123,freq!$A$2:$A$40,freq!$B$2:$B$40,0),_xlfn.XLOOKUP(M1123,freq!$A$2:$A$40,freq!$B$2:$B$40,0),_xlfn.XLOOKUP(N1123,freq!$A$2:$A$40,freq!$B$2:$B$40,0),_xlfn.XLOOKUP(O1123,freq!$A$2:$A$40,freq!$B$2:$B$40,0),_xlfn.XLOOKUP(P1123,freq!$A$2:$A$40,freq!$B$2:$B$40,0),_xlfn.XLOOKUP(Q1123,freq!$A$2:$A$40,freq!$B$2:$B$40,0),_xlfn.XLOOKUP(R1123,freq!$A$2:$A$40,freq!$B$2:$B$40,0),_xlfn.XLOOKUP(S1123,freq!$A$2:$A$40,freq!$B$2:$B$40,0),_xlfn.XLOOKUP(T1123,freq!$A$2:$A$40,freq!$B$2:$B$40,0),_xlfn.XLOOKUP(U1123,freq!$A$2:$A$40,freq!$B$2:$B$40,0),_xlfn.XLOOKUP(V1123,freq!$A$2:$A$40,freq!$B$2:$B$40,0))</f>
        <v>50.320000000000007</v>
      </c>
    </row>
    <row r="1124" spans="1:23" x14ac:dyDescent="0.35">
      <c r="A1124" s="32" t="s">
        <v>1563</v>
      </c>
      <c r="B1124" s="32" t="s">
        <v>46</v>
      </c>
      <c r="C1124" s="32" t="s">
        <v>43</v>
      </c>
      <c r="D1124" s="32" t="s">
        <v>2</v>
      </c>
      <c r="E1124" s="32" t="s">
        <v>35</v>
      </c>
      <c r="F1124" s="32" t="s">
        <v>48</v>
      </c>
      <c r="G1124" s="32" t="s">
        <v>43</v>
      </c>
      <c r="H1124" s="32" t="s">
        <v>30</v>
      </c>
      <c r="I1124" s="32">
        <v>9</v>
      </c>
      <c r="J1124" s="32" t="s">
        <v>30</v>
      </c>
      <c r="K1124" s="32" t="s">
        <v>48</v>
      </c>
      <c r="L1124" s="32" t="s">
        <v>36</v>
      </c>
      <c r="M1124" s="32" t="s">
        <v>44</v>
      </c>
      <c r="N1124" s="32" t="s">
        <v>48</v>
      </c>
      <c r="O1124" s="32">
        <v>1</v>
      </c>
      <c r="P1124" s="32" t="s">
        <v>30</v>
      </c>
      <c r="Q1124" s="32">
        <v>9</v>
      </c>
      <c r="R1124" s="32" t="s">
        <v>34</v>
      </c>
      <c r="S1124" s="32" t="s">
        <v>58</v>
      </c>
      <c r="T1124" s="32">
        <v>6</v>
      </c>
      <c r="U1124" s="32" t="s">
        <v>0</v>
      </c>
      <c r="V1124" s="32" t="s">
        <v>36</v>
      </c>
      <c r="W1124" s="32">
        <f>SUM(_xlfn.XLOOKUP(B1124,freq!$A$2:$A$40,freq!$B$2:$B$40,0),_xlfn.XLOOKUP(C1124,freq!$A$2:$A$40,freq!$B$2:$B$40,0),_xlfn.XLOOKUP(D1124,freq!$A$2:$A$40,freq!$B$2:$B$40,0),_xlfn.XLOOKUP(E1124,freq!$A$2:$A$40,freq!$B$2:$B$40,0),_xlfn.XLOOKUP(F1124,freq!$A$2:$A$40,freq!$B$2:$B$40,0),_xlfn.XLOOKUP(G1124,freq!$A$2:$A$40,freq!$B$2:$B$40,0),_xlfn.XLOOKUP(H1124,freq!$A$2:$A$40,freq!$B$2:$B$40,0),_xlfn.XLOOKUP(I1124,freq!$A$2:$A$40,freq!$B$2:$B$40,0),_xlfn.XLOOKUP(J1124,freq!$A$2:$A$40,freq!$B$2:$B$40,0),_xlfn.XLOOKUP(K1124,freq!$A$2:$A$40,freq!$B$2:$B$40,0),_xlfn.XLOOKUP(L1124,freq!$A$2:$A$40,freq!$B$2:$B$40,0),_xlfn.XLOOKUP(M1124,freq!$A$2:$A$40,freq!$B$2:$B$40,0),_xlfn.XLOOKUP(N1124,freq!$A$2:$A$40,freq!$B$2:$B$40,0),_xlfn.XLOOKUP(O1124,freq!$A$2:$A$40,freq!$B$2:$B$40,0),_xlfn.XLOOKUP(P1124,freq!$A$2:$A$40,freq!$B$2:$B$40,0),_xlfn.XLOOKUP(Q1124,freq!$A$2:$A$40,freq!$B$2:$B$40,0),_xlfn.XLOOKUP(R1124,freq!$A$2:$A$40,freq!$B$2:$B$40,0),_xlfn.XLOOKUP(S1124,freq!$A$2:$A$40,freq!$B$2:$B$40,0),_xlfn.XLOOKUP(T1124,freq!$A$2:$A$40,freq!$B$2:$B$40,0),_xlfn.XLOOKUP(U1124,freq!$A$2:$A$40,freq!$B$2:$B$40,0),_xlfn.XLOOKUP(V1124,freq!$A$2:$A$40,freq!$B$2:$B$40,0))</f>
        <v>50.300000000000004</v>
      </c>
    </row>
    <row r="1125" spans="1:23" x14ac:dyDescent="0.35">
      <c r="A1125" s="32" t="s">
        <v>1682</v>
      </c>
      <c r="B1125" s="32" t="s">
        <v>49</v>
      </c>
      <c r="C1125" s="32">
        <v>9</v>
      </c>
      <c r="D1125" s="32" t="s">
        <v>41</v>
      </c>
      <c r="E1125" s="32" t="s">
        <v>42</v>
      </c>
      <c r="F1125" s="32">
        <v>7</v>
      </c>
      <c r="G1125" s="32" t="s">
        <v>44</v>
      </c>
      <c r="H1125" s="32" t="s">
        <v>46</v>
      </c>
      <c r="I1125" s="32" t="s">
        <v>44</v>
      </c>
      <c r="J1125" s="32" t="s">
        <v>2</v>
      </c>
      <c r="K1125" s="32" t="s">
        <v>34</v>
      </c>
      <c r="L1125" s="32">
        <v>9</v>
      </c>
      <c r="M1125" s="32" t="s">
        <v>30</v>
      </c>
      <c r="N1125" s="32" t="s">
        <v>43</v>
      </c>
      <c r="O1125" s="32">
        <v>9</v>
      </c>
      <c r="P1125" s="32" t="s">
        <v>36</v>
      </c>
      <c r="Q1125" s="32" t="s">
        <v>32</v>
      </c>
      <c r="R1125" s="32" t="s">
        <v>45</v>
      </c>
      <c r="S1125" s="32" t="s">
        <v>30</v>
      </c>
      <c r="T1125" s="32" t="s">
        <v>40</v>
      </c>
      <c r="U1125" s="32" t="s">
        <v>37</v>
      </c>
      <c r="V1125" s="32" t="s">
        <v>0</v>
      </c>
      <c r="W1125" s="32">
        <f>SUM(_xlfn.XLOOKUP(B1125,freq!$A$2:$A$40,freq!$B$2:$B$40,0),_xlfn.XLOOKUP(C1125,freq!$A$2:$A$40,freq!$B$2:$B$40,0),_xlfn.XLOOKUP(D1125,freq!$A$2:$A$40,freq!$B$2:$B$40,0),_xlfn.XLOOKUP(E1125,freq!$A$2:$A$40,freq!$B$2:$B$40,0),_xlfn.XLOOKUP(F1125,freq!$A$2:$A$40,freq!$B$2:$B$40,0),_xlfn.XLOOKUP(G1125,freq!$A$2:$A$40,freq!$B$2:$B$40,0),_xlfn.XLOOKUP(H1125,freq!$A$2:$A$40,freq!$B$2:$B$40,0),_xlfn.XLOOKUP(I1125,freq!$A$2:$A$40,freq!$B$2:$B$40,0),_xlfn.XLOOKUP(J1125,freq!$A$2:$A$40,freq!$B$2:$B$40,0),_xlfn.XLOOKUP(K1125,freq!$A$2:$A$40,freq!$B$2:$B$40,0),_xlfn.XLOOKUP(L1125,freq!$A$2:$A$40,freq!$B$2:$B$40,0),_xlfn.XLOOKUP(M1125,freq!$A$2:$A$40,freq!$B$2:$B$40,0),_xlfn.XLOOKUP(N1125,freq!$A$2:$A$40,freq!$B$2:$B$40,0),_xlfn.XLOOKUP(O1125,freq!$A$2:$A$40,freq!$B$2:$B$40,0),_xlfn.XLOOKUP(P1125,freq!$A$2:$A$40,freq!$B$2:$B$40,0),_xlfn.XLOOKUP(Q1125,freq!$A$2:$A$40,freq!$B$2:$B$40,0),_xlfn.XLOOKUP(R1125,freq!$A$2:$A$40,freq!$B$2:$B$40,0),_xlfn.XLOOKUP(S1125,freq!$A$2:$A$40,freq!$B$2:$B$40,0),_xlfn.XLOOKUP(T1125,freq!$A$2:$A$40,freq!$B$2:$B$40,0),_xlfn.XLOOKUP(U1125,freq!$A$2:$A$40,freq!$B$2:$B$40,0),_xlfn.XLOOKUP(V1125,freq!$A$2:$A$40,freq!$B$2:$B$40,0))</f>
        <v>50.300000000000004</v>
      </c>
    </row>
    <row r="1126" spans="1:23" x14ac:dyDescent="0.35">
      <c r="A1126" s="32" t="s">
        <v>111</v>
      </c>
      <c r="B1126" s="32" t="s">
        <v>42</v>
      </c>
      <c r="C1126" s="32" t="s">
        <v>3</v>
      </c>
      <c r="D1126" s="32" t="s">
        <v>41</v>
      </c>
      <c r="E1126" s="32" t="s">
        <v>35</v>
      </c>
      <c r="F1126" s="32" t="s">
        <v>42</v>
      </c>
      <c r="G1126" s="32" t="s">
        <v>30</v>
      </c>
      <c r="H1126" s="32">
        <v>2</v>
      </c>
      <c r="I1126" s="32" t="s">
        <v>36</v>
      </c>
      <c r="J1126" s="32" t="s">
        <v>59</v>
      </c>
      <c r="K1126" s="32" t="s">
        <v>1</v>
      </c>
      <c r="L1126" s="32" t="s">
        <v>32</v>
      </c>
      <c r="M1126" s="32" t="s">
        <v>36</v>
      </c>
      <c r="N1126" s="32" t="s">
        <v>42</v>
      </c>
      <c r="O1126" s="32">
        <v>7</v>
      </c>
      <c r="P1126" s="32">
        <v>5</v>
      </c>
      <c r="Q1126" s="32" t="s">
        <v>44</v>
      </c>
      <c r="R1126" s="32" t="s">
        <v>31</v>
      </c>
      <c r="S1126" s="32" t="s">
        <v>30</v>
      </c>
      <c r="T1126" s="32" t="s">
        <v>36</v>
      </c>
      <c r="U1126" s="32" t="s">
        <v>28</v>
      </c>
      <c r="V1126" s="32">
        <v>3</v>
      </c>
      <c r="W1126" s="32">
        <f>SUM(_xlfn.XLOOKUP(B1126,freq!$A$2:$A$40,freq!$B$2:$B$40,0),_xlfn.XLOOKUP(C1126,freq!$A$2:$A$40,freq!$B$2:$B$40,0),_xlfn.XLOOKUP(D1126,freq!$A$2:$A$40,freq!$B$2:$B$40,0),_xlfn.XLOOKUP(E1126,freq!$A$2:$A$40,freq!$B$2:$B$40,0),_xlfn.XLOOKUP(F1126,freq!$A$2:$A$40,freq!$B$2:$B$40,0),_xlfn.XLOOKUP(G1126,freq!$A$2:$A$40,freq!$B$2:$B$40,0),_xlfn.XLOOKUP(H1126,freq!$A$2:$A$40,freq!$B$2:$B$40,0),_xlfn.XLOOKUP(I1126,freq!$A$2:$A$40,freq!$B$2:$B$40,0),_xlfn.XLOOKUP(J1126,freq!$A$2:$A$40,freq!$B$2:$B$40,0),_xlfn.XLOOKUP(K1126,freq!$A$2:$A$40,freq!$B$2:$B$40,0),_xlfn.XLOOKUP(L1126,freq!$A$2:$A$40,freq!$B$2:$B$40,0),_xlfn.XLOOKUP(M1126,freq!$A$2:$A$40,freq!$B$2:$B$40,0),_xlfn.XLOOKUP(N1126,freq!$A$2:$A$40,freq!$B$2:$B$40,0),_xlfn.XLOOKUP(O1126,freq!$A$2:$A$40,freq!$B$2:$B$40,0),_xlfn.XLOOKUP(P1126,freq!$A$2:$A$40,freq!$B$2:$B$40,0),_xlfn.XLOOKUP(Q1126,freq!$A$2:$A$40,freq!$B$2:$B$40,0),_xlfn.XLOOKUP(R1126,freq!$A$2:$A$40,freq!$B$2:$B$40,0),_xlfn.XLOOKUP(S1126,freq!$A$2:$A$40,freq!$B$2:$B$40,0),_xlfn.XLOOKUP(T1126,freq!$A$2:$A$40,freq!$B$2:$B$40,0),_xlfn.XLOOKUP(U1126,freq!$A$2:$A$40,freq!$B$2:$B$40,0),_xlfn.XLOOKUP(V1126,freq!$A$2:$A$40,freq!$B$2:$B$40,0))</f>
        <v>50.3</v>
      </c>
    </row>
    <row r="1127" spans="1:23" x14ac:dyDescent="0.35">
      <c r="A1127" s="32" t="s">
        <v>258</v>
      </c>
      <c r="B1127" s="32" t="s">
        <v>1</v>
      </c>
      <c r="C1127" s="32" t="s">
        <v>59</v>
      </c>
      <c r="D1127" s="32" t="s">
        <v>0</v>
      </c>
      <c r="E1127" s="32">
        <v>3</v>
      </c>
      <c r="F1127" s="32">
        <v>5</v>
      </c>
      <c r="G1127" s="32" t="s">
        <v>58</v>
      </c>
      <c r="H1127" s="32" t="s">
        <v>2</v>
      </c>
      <c r="I1127" s="32" t="s">
        <v>32</v>
      </c>
      <c r="J1127" s="32">
        <v>0</v>
      </c>
      <c r="K1127" s="32" t="s">
        <v>49</v>
      </c>
      <c r="L1127" s="32" t="s">
        <v>37</v>
      </c>
      <c r="M1127" s="32" t="s">
        <v>36</v>
      </c>
      <c r="N1127" s="32">
        <v>0</v>
      </c>
      <c r="O1127" s="32">
        <v>9</v>
      </c>
      <c r="P1127" s="32" t="s">
        <v>44</v>
      </c>
      <c r="Q1127" s="32">
        <v>6</v>
      </c>
      <c r="R1127" s="32" t="s">
        <v>42</v>
      </c>
      <c r="S1127" s="32">
        <v>3</v>
      </c>
      <c r="T1127" s="32" t="s">
        <v>56</v>
      </c>
      <c r="U1127" s="32" t="s">
        <v>53</v>
      </c>
      <c r="V1127" s="32" t="s">
        <v>35</v>
      </c>
      <c r="W1127" s="32">
        <f>SUM(_xlfn.XLOOKUP(B1127,freq!$A$2:$A$40,freq!$B$2:$B$40,0),_xlfn.XLOOKUP(C1127,freq!$A$2:$A$40,freq!$B$2:$B$40,0),_xlfn.XLOOKUP(D1127,freq!$A$2:$A$40,freq!$B$2:$B$40,0),_xlfn.XLOOKUP(E1127,freq!$A$2:$A$40,freq!$B$2:$B$40,0),_xlfn.XLOOKUP(F1127,freq!$A$2:$A$40,freq!$B$2:$B$40,0),_xlfn.XLOOKUP(G1127,freq!$A$2:$A$40,freq!$B$2:$B$40,0),_xlfn.XLOOKUP(H1127,freq!$A$2:$A$40,freq!$B$2:$B$40,0),_xlfn.XLOOKUP(I1127,freq!$A$2:$A$40,freq!$B$2:$B$40,0),_xlfn.XLOOKUP(J1127,freq!$A$2:$A$40,freq!$B$2:$B$40,0),_xlfn.XLOOKUP(K1127,freq!$A$2:$A$40,freq!$B$2:$B$40,0),_xlfn.XLOOKUP(L1127,freq!$A$2:$A$40,freq!$B$2:$B$40,0),_xlfn.XLOOKUP(M1127,freq!$A$2:$A$40,freq!$B$2:$B$40,0),_xlfn.XLOOKUP(N1127,freq!$A$2:$A$40,freq!$B$2:$B$40,0),_xlfn.XLOOKUP(O1127,freq!$A$2:$A$40,freq!$B$2:$B$40,0),_xlfn.XLOOKUP(P1127,freq!$A$2:$A$40,freq!$B$2:$B$40,0),_xlfn.XLOOKUP(Q1127,freq!$A$2:$A$40,freq!$B$2:$B$40,0),_xlfn.XLOOKUP(R1127,freq!$A$2:$A$40,freq!$B$2:$B$40,0),_xlfn.XLOOKUP(S1127,freq!$A$2:$A$40,freq!$B$2:$B$40,0),_xlfn.XLOOKUP(T1127,freq!$A$2:$A$40,freq!$B$2:$B$40,0),_xlfn.XLOOKUP(U1127,freq!$A$2:$A$40,freq!$B$2:$B$40,0),_xlfn.XLOOKUP(V1127,freq!$A$2:$A$40,freq!$B$2:$B$40,0))</f>
        <v>50.29</v>
      </c>
    </row>
    <row r="1128" spans="1:23" x14ac:dyDescent="0.35">
      <c r="A1128" s="32" t="s">
        <v>1439</v>
      </c>
      <c r="B1128" s="32" t="s">
        <v>49</v>
      </c>
      <c r="C1128" s="32">
        <v>5</v>
      </c>
      <c r="D1128" s="32" t="s">
        <v>2</v>
      </c>
      <c r="E1128" s="32" t="s">
        <v>0</v>
      </c>
      <c r="F1128" s="32" t="s">
        <v>28</v>
      </c>
      <c r="G1128" s="32" t="s">
        <v>44</v>
      </c>
      <c r="H1128" s="32" t="s">
        <v>46</v>
      </c>
      <c r="I1128" s="32">
        <v>9</v>
      </c>
      <c r="J1128" s="32" t="s">
        <v>37</v>
      </c>
      <c r="K1128" s="32">
        <v>6</v>
      </c>
      <c r="L1128" s="32" t="s">
        <v>4</v>
      </c>
      <c r="M1128" s="32" t="s">
        <v>49</v>
      </c>
      <c r="N1128" s="32" t="s">
        <v>49</v>
      </c>
      <c r="O1128" s="32">
        <v>2</v>
      </c>
      <c r="P1128" s="32" t="s">
        <v>37</v>
      </c>
      <c r="Q1128" s="32" t="s">
        <v>30</v>
      </c>
      <c r="R1128" s="32">
        <v>2</v>
      </c>
      <c r="S1128" s="32" t="s">
        <v>32</v>
      </c>
      <c r="T1128" s="32" t="s">
        <v>33</v>
      </c>
      <c r="U1128" s="32" t="s">
        <v>48</v>
      </c>
      <c r="V1128" s="32" t="s">
        <v>28</v>
      </c>
      <c r="W1128" s="32">
        <f>SUM(_xlfn.XLOOKUP(B1128,freq!$A$2:$A$40,freq!$B$2:$B$40,0),_xlfn.XLOOKUP(C1128,freq!$A$2:$A$40,freq!$B$2:$B$40,0),_xlfn.XLOOKUP(D1128,freq!$A$2:$A$40,freq!$B$2:$B$40,0),_xlfn.XLOOKUP(E1128,freq!$A$2:$A$40,freq!$B$2:$B$40,0),_xlfn.XLOOKUP(F1128,freq!$A$2:$A$40,freq!$B$2:$B$40,0),_xlfn.XLOOKUP(G1128,freq!$A$2:$A$40,freq!$B$2:$B$40,0),_xlfn.XLOOKUP(H1128,freq!$A$2:$A$40,freq!$B$2:$B$40,0),_xlfn.XLOOKUP(I1128,freq!$A$2:$A$40,freq!$B$2:$B$40,0),_xlfn.XLOOKUP(J1128,freq!$A$2:$A$40,freq!$B$2:$B$40,0),_xlfn.XLOOKUP(K1128,freq!$A$2:$A$40,freq!$B$2:$B$40,0),_xlfn.XLOOKUP(L1128,freq!$A$2:$A$40,freq!$B$2:$B$40,0),_xlfn.XLOOKUP(M1128,freq!$A$2:$A$40,freq!$B$2:$B$40,0),_xlfn.XLOOKUP(N1128,freq!$A$2:$A$40,freq!$B$2:$B$40,0),_xlfn.XLOOKUP(O1128,freq!$A$2:$A$40,freq!$B$2:$B$40,0),_xlfn.XLOOKUP(P1128,freq!$A$2:$A$40,freq!$B$2:$B$40,0),_xlfn.XLOOKUP(Q1128,freq!$A$2:$A$40,freq!$B$2:$B$40,0),_xlfn.XLOOKUP(R1128,freq!$A$2:$A$40,freq!$B$2:$B$40,0),_xlfn.XLOOKUP(S1128,freq!$A$2:$A$40,freq!$B$2:$B$40,0),_xlfn.XLOOKUP(T1128,freq!$A$2:$A$40,freq!$B$2:$B$40,0),_xlfn.XLOOKUP(U1128,freq!$A$2:$A$40,freq!$B$2:$B$40,0),_xlfn.XLOOKUP(V1128,freq!$A$2:$A$40,freq!$B$2:$B$40,0))</f>
        <v>50.280000000000008</v>
      </c>
    </row>
    <row r="1129" spans="1:23" x14ac:dyDescent="0.35">
      <c r="A1129" s="32" t="s">
        <v>1865</v>
      </c>
      <c r="B1129" s="32">
        <v>2</v>
      </c>
      <c r="C1129" s="32" t="s">
        <v>48</v>
      </c>
      <c r="D1129" s="32">
        <v>7</v>
      </c>
      <c r="E1129" s="32" t="s">
        <v>48</v>
      </c>
      <c r="F1129" s="32" t="s">
        <v>3</v>
      </c>
      <c r="G1129" s="32" t="s">
        <v>40</v>
      </c>
      <c r="H1129" s="32">
        <v>9</v>
      </c>
      <c r="I1129" s="32" t="s">
        <v>34</v>
      </c>
      <c r="J1129" s="32">
        <v>7</v>
      </c>
      <c r="K1129" s="32" t="s">
        <v>4</v>
      </c>
      <c r="L1129" s="32" t="s">
        <v>44</v>
      </c>
      <c r="M1129" s="32" t="s">
        <v>35</v>
      </c>
      <c r="N1129" s="32">
        <v>3</v>
      </c>
      <c r="O1129" s="32">
        <v>1</v>
      </c>
      <c r="P1129" s="32">
        <v>5</v>
      </c>
      <c r="Q1129" s="32">
        <v>4</v>
      </c>
      <c r="R1129" s="32" t="s">
        <v>34</v>
      </c>
      <c r="S1129" s="32">
        <v>6</v>
      </c>
      <c r="T1129" s="32" t="s">
        <v>59</v>
      </c>
      <c r="U1129" s="32" t="s">
        <v>37</v>
      </c>
      <c r="V1129" s="32" t="s">
        <v>56</v>
      </c>
      <c r="W1129" s="32">
        <f>SUM(_xlfn.XLOOKUP(B1129,freq!$A$2:$A$40,freq!$B$2:$B$40,0),_xlfn.XLOOKUP(C1129,freq!$A$2:$A$40,freq!$B$2:$B$40,0),_xlfn.XLOOKUP(D1129,freq!$A$2:$A$40,freq!$B$2:$B$40,0),_xlfn.XLOOKUP(E1129,freq!$A$2:$A$40,freq!$B$2:$B$40,0),_xlfn.XLOOKUP(F1129,freq!$A$2:$A$40,freq!$B$2:$B$40,0),_xlfn.XLOOKUP(G1129,freq!$A$2:$A$40,freq!$B$2:$B$40,0),_xlfn.XLOOKUP(H1129,freq!$A$2:$A$40,freq!$B$2:$B$40,0),_xlfn.XLOOKUP(I1129,freq!$A$2:$A$40,freq!$B$2:$B$40,0),_xlfn.XLOOKUP(J1129,freq!$A$2:$A$40,freq!$B$2:$B$40,0),_xlfn.XLOOKUP(K1129,freq!$A$2:$A$40,freq!$B$2:$B$40,0),_xlfn.XLOOKUP(L1129,freq!$A$2:$A$40,freq!$B$2:$B$40,0),_xlfn.XLOOKUP(M1129,freq!$A$2:$A$40,freq!$B$2:$B$40,0),_xlfn.XLOOKUP(N1129,freq!$A$2:$A$40,freq!$B$2:$B$40,0),_xlfn.XLOOKUP(O1129,freq!$A$2:$A$40,freq!$B$2:$B$40,0),_xlfn.XLOOKUP(P1129,freq!$A$2:$A$40,freq!$B$2:$B$40,0),_xlfn.XLOOKUP(Q1129,freq!$A$2:$A$40,freq!$B$2:$B$40,0),_xlfn.XLOOKUP(R1129,freq!$A$2:$A$40,freq!$B$2:$B$40,0),_xlfn.XLOOKUP(S1129,freq!$A$2:$A$40,freq!$B$2:$B$40,0),_xlfn.XLOOKUP(T1129,freq!$A$2:$A$40,freq!$B$2:$B$40,0),_xlfn.XLOOKUP(U1129,freq!$A$2:$A$40,freq!$B$2:$B$40,0),_xlfn.XLOOKUP(V1129,freq!$A$2:$A$40,freq!$B$2:$B$40,0))</f>
        <v>50.28</v>
      </c>
    </row>
    <row r="1130" spans="1:23" x14ac:dyDescent="0.35">
      <c r="A1130" s="32" t="s">
        <v>1771</v>
      </c>
      <c r="B1130" s="32" t="s">
        <v>42</v>
      </c>
      <c r="C1130" s="32" t="s">
        <v>45</v>
      </c>
      <c r="D1130" s="32" t="s">
        <v>36</v>
      </c>
      <c r="E1130" s="32">
        <v>7</v>
      </c>
      <c r="F1130" s="32" t="s">
        <v>34</v>
      </c>
      <c r="G1130" s="32" t="s">
        <v>58</v>
      </c>
      <c r="H1130" s="32" t="s">
        <v>42</v>
      </c>
      <c r="I1130" s="32" t="s">
        <v>59</v>
      </c>
      <c r="J1130" s="32" t="s">
        <v>56</v>
      </c>
      <c r="K1130" s="32" t="s">
        <v>29</v>
      </c>
      <c r="L1130" s="32">
        <v>6</v>
      </c>
      <c r="M1130" s="32" t="s">
        <v>31</v>
      </c>
      <c r="N1130" s="32" t="s">
        <v>37</v>
      </c>
      <c r="O1130" s="32" t="s">
        <v>30</v>
      </c>
      <c r="P1130" s="32">
        <v>4</v>
      </c>
      <c r="Q1130" s="32" t="s">
        <v>3</v>
      </c>
      <c r="R1130" s="32" t="s">
        <v>34</v>
      </c>
      <c r="S1130" s="32" t="s">
        <v>36</v>
      </c>
      <c r="T1130" s="32">
        <v>0</v>
      </c>
      <c r="U1130" s="32">
        <v>6</v>
      </c>
      <c r="V1130" s="32" t="s">
        <v>50</v>
      </c>
      <c r="W1130" s="32">
        <f>SUM(_xlfn.XLOOKUP(B1130,freq!$A$2:$A$40,freq!$B$2:$B$40,0),_xlfn.XLOOKUP(C1130,freq!$A$2:$A$40,freq!$B$2:$B$40,0),_xlfn.XLOOKUP(D1130,freq!$A$2:$A$40,freq!$B$2:$B$40,0),_xlfn.XLOOKUP(E1130,freq!$A$2:$A$40,freq!$B$2:$B$40,0),_xlfn.XLOOKUP(F1130,freq!$A$2:$A$40,freq!$B$2:$B$40,0),_xlfn.XLOOKUP(G1130,freq!$A$2:$A$40,freq!$B$2:$B$40,0),_xlfn.XLOOKUP(H1130,freq!$A$2:$A$40,freq!$B$2:$B$40,0),_xlfn.XLOOKUP(I1130,freq!$A$2:$A$40,freq!$B$2:$B$40,0),_xlfn.XLOOKUP(J1130,freq!$A$2:$A$40,freq!$B$2:$B$40,0),_xlfn.XLOOKUP(K1130,freq!$A$2:$A$40,freq!$B$2:$B$40,0),_xlfn.XLOOKUP(L1130,freq!$A$2:$A$40,freq!$B$2:$B$40,0),_xlfn.XLOOKUP(M1130,freq!$A$2:$A$40,freq!$B$2:$B$40,0),_xlfn.XLOOKUP(N1130,freq!$A$2:$A$40,freq!$B$2:$B$40,0),_xlfn.XLOOKUP(O1130,freq!$A$2:$A$40,freq!$B$2:$B$40,0),_xlfn.XLOOKUP(P1130,freq!$A$2:$A$40,freq!$B$2:$B$40,0),_xlfn.XLOOKUP(Q1130,freq!$A$2:$A$40,freq!$B$2:$B$40,0),_xlfn.XLOOKUP(R1130,freq!$A$2:$A$40,freq!$B$2:$B$40,0),_xlfn.XLOOKUP(S1130,freq!$A$2:$A$40,freq!$B$2:$B$40,0),_xlfn.XLOOKUP(T1130,freq!$A$2:$A$40,freq!$B$2:$B$40,0),_xlfn.XLOOKUP(U1130,freq!$A$2:$A$40,freq!$B$2:$B$40,0),_xlfn.XLOOKUP(V1130,freq!$A$2:$A$40,freq!$B$2:$B$40,0))</f>
        <v>50.24</v>
      </c>
    </row>
    <row r="1131" spans="1:23" x14ac:dyDescent="0.35">
      <c r="A1131" s="32" t="s">
        <v>304</v>
      </c>
      <c r="B1131" s="32" t="s">
        <v>58</v>
      </c>
      <c r="C1131" s="32" t="s">
        <v>32</v>
      </c>
      <c r="D1131" s="32">
        <v>4</v>
      </c>
      <c r="E1131" s="32" t="s">
        <v>29</v>
      </c>
      <c r="F1131" s="32" t="s">
        <v>46</v>
      </c>
      <c r="G1131" s="32" t="s">
        <v>46</v>
      </c>
      <c r="H1131" s="32" t="s">
        <v>1</v>
      </c>
      <c r="I1131" s="32" t="s">
        <v>2</v>
      </c>
      <c r="J1131" s="32" t="s">
        <v>40</v>
      </c>
      <c r="K1131" s="32">
        <v>7</v>
      </c>
      <c r="L1131" s="32">
        <v>3</v>
      </c>
      <c r="M1131" s="32">
        <v>8</v>
      </c>
      <c r="N1131" s="32" t="s">
        <v>58</v>
      </c>
      <c r="O1131" s="32" t="s">
        <v>48</v>
      </c>
      <c r="P1131" s="32" t="s">
        <v>46</v>
      </c>
      <c r="Q1131" s="32" t="s">
        <v>34</v>
      </c>
      <c r="R1131" s="32" t="s">
        <v>32</v>
      </c>
      <c r="S1131" s="32">
        <v>2</v>
      </c>
      <c r="T1131" s="32" t="s">
        <v>32</v>
      </c>
      <c r="U1131" s="32" t="s">
        <v>4</v>
      </c>
      <c r="V1131" s="32">
        <v>7</v>
      </c>
      <c r="W1131" s="32">
        <f>SUM(_xlfn.XLOOKUP(B1131,freq!$A$2:$A$40,freq!$B$2:$B$40,0),_xlfn.XLOOKUP(C1131,freq!$A$2:$A$40,freq!$B$2:$B$40,0),_xlfn.XLOOKUP(D1131,freq!$A$2:$A$40,freq!$B$2:$B$40,0),_xlfn.XLOOKUP(E1131,freq!$A$2:$A$40,freq!$B$2:$B$40,0),_xlfn.XLOOKUP(F1131,freq!$A$2:$A$40,freq!$B$2:$B$40,0),_xlfn.XLOOKUP(G1131,freq!$A$2:$A$40,freq!$B$2:$B$40,0),_xlfn.XLOOKUP(H1131,freq!$A$2:$A$40,freq!$B$2:$B$40,0),_xlfn.XLOOKUP(I1131,freq!$A$2:$A$40,freq!$B$2:$B$40,0),_xlfn.XLOOKUP(J1131,freq!$A$2:$A$40,freq!$B$2:$B$40,0),_xlfn.XLOOKUP(K1131,freq!$A$2:$A$40,freq!$B$2:$B$40,0),_xlfn.XLOOKUP(L1131,freq!$A$2:$A$40,freq!$B$2:$B$40,0),_xlfn.XLOOKUP(M1131,freq!$A$2:$A$40,freq!$B$2:$B$40,0),_xlfn.XLOOKUP(N1131,freq!$A$2:$A$40,freq!$B$2:$B$40,0),_xlfn.XLOOKUP(O1131,freq!$A$2:$A$40,freq!$B$2:$B$40,0),_xlfn.XLOOKUP(P1131,freq!$A$2:$A$40,freq!$B$2:$B$40,0),_xlfn.XLOOKUP(Q1131,freq!$A$2:$A$40,freq!$B$2:$B$40,0),_xlfn.XLOOKUP(R1131,freq!$A$2:$A$40,freq!$B$2:$B$40,0),_xlfn.XLOOKUP(S1131,freq!$A$2:$A$40,freq!$B$2:$B$40,0),_xlfn.XLOOKUP(T1131,freq!$A$2:$A$40,freq!$B$2:$B$40,0),_xlfn.XLOOKUP(U1131,freq!$A$2:$A$40,freq!$B$2:$B$40,0),_xlfn.XLOOKUP(V1131,freq!$A$2:$A$40,freq!$B$2:$B$40,0))</f>
        <v>50.220000000000006</v>
      </c>
    </row>
    <row r="1132" spans="1:23" x14ac:dyDescent="0.35">
      <c r="A1132" s="32" t="s">
        <v>1676</v>
      </c>
      <c r="B1132" s="32">
        <v>0</v>
      </c>
      <c r="C1132" s="32" t="s">
        <v>36</v>
      </c>
      <c r="D1132" s="32">
        <v>7</v>
      </c>
      <c r="E1132" s="32" t="s">
        <v>58</v>
      </c>
      <c r="F1132" s="32" t="s">
        <v>46</v>
      </c>
      <c r="G1132" s="32" t="s">
        <v>35</v>
      </c>
      <c r="H1132" s="32" t="s">
        <v>38</v>
      </c>
      <c r="I1132" s="32" t="s">
        <v>32</v>
      </c>
      <c r="J1132" s="32" t="s">
        <v>43</v>
      </c>
      <c r="K1132" s="32">
        <v>7</v>
      </c>
      <c r="L1132" s="32" t="s">
        <v>28</v>
      </c>
      <c r="M1132" s="32" t="s">
        <v>42</v>
      </c>
      <c r="N1132" s="32" t="s">
        <v>44</v>
      </c>
      <c r="O1132" s="32" t="s">
        <v>2</v>
      </c>
      <c r="P1132" s="32" t="s">
        <v>0</v>
      </c>
      <c r="Q1132" s="32">
        <v>4</v>
      </c>
      <c r="R1132" s="32" t="s">
        <v>35</v>
      </c>
      <c r="S1132" s="32" t="s">
        <v>49</v>
      </c>
      <c r="T1132" s="32" t="s">
        <v>40</v>
      </c>
      <c r="U1132" s="32" t="s">
        <v>48</v>
      </c>
      <c r="V1132" s="32" t="s">
        <v>50</v>
      </c>
      <c r="W1132" s="32">
        <f>SUM(_xlfn.XLOOKUP(B1132,freq!$A$2:$A$40,freq!$B$2:$B$40,0),_xlfn.XLOOKUP(C1132,freq!$A$2:$A$40,freq!$B$2:$B$40,0),_xlfn.XLOOKUP(D1132,freq!$A$2:$A$40,freq!$B$2:$B$40,0),_xlfn.XLOOKUP(E1132,freq!$A$2:$A$40,freq!$B$2:$B$40,0),_xlfn.XLOOKUP(F1132,freq!$A$2:$A$40,freq!$B$2:$B$40,0),_xlfn.XLOOKUP(G1132,freq!$A$2:$A$40,freq!$B$2:$B$40,0),_xlfn.XLOOKUP(H1132,freq!$A$2:$A$40,freq!$B$2:$B$40,0),_xlfn.XLOOKUP(I1132,freq!$A$2:$A$40,freq!$B$2:$B$40,0),_xlfn.XLOOKUP(J1132,freq!$A$2:$A$40,freq!$B$2:$B$40,0),_xlfn.XLOOKUP(K1132,freq!$A$2:$A$40,freq!$B$2:$B$40,0),_xlfn.XLOOKUP(L1132,freq!$A$2:$A$40,freq!$B$2:$B$40,0),_xlfn.XLOOKUP(M1132,freq!$A$2:$A$40,freq!$B$2:$B$40,0),_xlfn.XLOOKUP(N1132,freq!$A$2:$A$40,freq!$B$2:$B$40,0),_xlfn.XLOOKUP(O1132,freq!$A$2:$A$40,freq!$B$2:$B$40,0),_xlfn.XLOOKUP(P1132,freq!$A$2:$A$40,freq!$B$2:$B$40,0),_xlfn.XLOOKUP(Q1132,freq!$A$2:$A$40,freq!$B$2:$B$40,0),_xlfn.XLOOKUP(R1132,freq!$A$2:$A$40,freq!$B$2:$B$40,0),_xlfn.XLOOKUP(S1132,freq!$A$2:$A$40,freq!$B$2:$B$40,0),_xlfn.XLOOKUP(T1132,freq!$A$2:$A$40,freq!$B$2:$B$40,0),_xlfn.XLOOKUP(U1132,freq!$A$2:$A$40,freq!$B$2:$B$40,0),_xlfn.XLOOKUP(V1132,freq!$A$2:$A$40,freq!$B$2:$B$40,0))</f>
        <v>50.209999999999994</v>
      </c>
    </row>
    <row r="1133" spans="1:23" x14ac:dyDescent="0.35">
      <c r="A1133" s="32" t="s">
        <v>700</v>
      </c>
      <c r="B1133" s="32" t="s">
        <v>0</v>
      </c>
      <c r="C1133" s="32" t="s">
        <v>44</v>
      </c>
      <c r="D1133" s="32" t="s">
        <v>29</v>
      </c>
      <c r="E1133" s="32" t="s">
        <v>29</v>
      </c>
      <c r="F1133" s="32" t="s">
        <v>1</v>
      </c>
      <c r="G1133" s="32" t="s">
        <v>36</v>
      </c>
      <c r="H1133" s="32">
        <v>0</v>
      </c>
      <c r="I1133" s="32" t="s">
        <v>37</v>
      </c>
      <c r="J1133" s="32">
        <v>7</v>
      </c>
      <c r="K1133" s="32" t="s">
        <v>40</v>
      </c>
      <c r="L1133" s="32">
        <v>0</v>
      </c>
      <c r="M1133" s="32" t="s">
        <v>34</v>
      </c>
      <c r="N1133" s="32" t="s">
        <v>43</v>
      </c>
      <c r="O1133" s="32">
        <v>0</v>
      </c>
      <c r="P1133" s="32">
        <v>4</v>
      </c>
      <c r="Q1133" s="32" t="s">
        <v>37</v>
      </c>
      <c r="R1133" s="32" t="s">
        <v>33</v>
      </c>
      <c r="S1133" s="32">
        <v>2</v>
      </c>
      <c r="T1133" s="32" t="s">
        <v>48</v>
      </c>
      <c r="U1133" s="32">
        <v>4</v>
      </c>
      <c r="V1133" s="32" t="s">
        <v>2</v>
      </c>
      <c r="W1133" s="32">
        <f>SUM(_xlfn.XLOOKUP(B1133,freq!$A$2:$A$40,freq!$B$2:$B$40,0),_xlfn.XLOOKUP(C1133,freq!$A$2:$A$40,freq!$B$2:$B$40,0),_xlfn.XLOOKUP(D1133,freq!$A$2:$A$40,freq!$B$2:$B$40,0),_xlfn.XLOOKUP(E1133,freq!$A$2:$A$40,freq!$B$2:$B$40,0),_xlfn.XLOOKUP(F1133,freq!$A$2:$A$40,freq!$B$2:$B$40,0),_xlfn.XLOOKUP(G1133,freq!$A$2:$A$40,freq!$B$2:$B$40,0),_xlfn.XLOOKUP(H1133,freq!$A$2:$A$40,freq!$B$2:$B$40,0),_xlfn.XLOOKUP(I1133,freq!$A$2:$A$40,freq!$B$2:$B$40,0),_xlfn.XLOOKUP(J1133,freq!$A$2:$A$40,freq!$B$2:$B$40,0),_xlfn.XLOOKUP(K1133,freq!$A$2:$A$40,freq!$B$2:$B$40,0),_xlfn.XLOOKUP(L1133,freq!$A$2:$A$40,freq!$B$2:$B$40,0),_xlfn.XLOOKUP(M1133,freq!$A$2:$A$40,freq!$B$2:$B$40,0),_xlfn.XLOOKUP(N1133,freq!$A$2:$A$40,freq!$B$2:$B$40,0),_xlfn.XLOOKUP(O1133,freq!$A$2:$A$40,freq!$B$2:$B$40,0),_xlfn.XLOOKUP(P1133,freq!$A$2:$A$40,freq!$B$2:$B$40,0),_xlfn.XLOOKUP(Q1133,freq!$A$2:$A$40,freq!$B$2:$B$40,0),_xlfn.XLOOKUP(R1133,freq!$A$2:$A$40,freq!$B$2:$B$40,0),_xlfn.XLOOKUP(S1133,freq!$A$2:$A$40,freq!$B$2:$B$40,0),_xlfn.XLOOKUP(T1133,freq!$A$2:$A$40,freq!$B$2:$B$40,0),_xlfn.XLOOKUP(U1133,freq!$A$2:$A$40,freq!$B$2:$B$40,0),_xlfn.XLOOKUP(V1133,freq!$A$2:$A$40,freq!$B$2:$B$40,0))</f>
        <v>50.2</v>
      </c>
    </row>
    <row r="1134" spans="1:23" x14ac:dyDescent="0.35">
      <c r="A1134" s="32" t="s">
        <v>1633</v>
      </c>
      <c r="B1134" s="32" t="s">
        <v>40</v>
      </c>
      <c r="C1134" s="32" t="s">
        <v>37</v>
      </c>
      <c r="D1134" s="32" t="s">
        <v>38</v>
      </c>
      <c r="E1134" s="32">
        <v>7</v>
      </c>
      <c r="F1134" s="32" t="s">
        <v>33</v>
      </c>
      <c r="G1134" s="32" t="s">
        <v>42</v>
      </c>
      <c r="H1134" s="32" t="s">
        <v>42</v>
      </c>
      <c r="I1134" s="32" t="s">
        <v>56</v>
      </c>
      <c r="J1134" s="32" t="s">
        <v>38</v>
      </c>
      <c r="K1134" s="32" t="s">
        <v>49</v>
      </c>
      <c r="L1134" s="32" t="s">
        <v>28</v>
      </c>
      <c r="M1134" s="32">
        <v>6</v>
      </c>
      <c r="N1134" s="32" t="s">
        <v>44</v>
      </c>
      <c r="O1134" s="32" t="s">
        <v>31</v>
      </c>
      <c r="P1134" s="32" t="s">
        <v>36</v>
      </c>
      <c r="Q1134" s="32">
        <v>4</v>
      </c>
      <c r="R1134" s="32">
        <v>5</v>
      </c>
      <c r="S1134" s="32" t="s">
        <v>49</v>
      </c>
      <c r="T1134" s="32" t="s">
        <v>43</v>
      </c>
      <c r="U1134" s="32" t="s">
        <v>28</v>
      </c>
      <c r="V1134" s="32" t="s">
        <v>45</v>
      </c>
      <c r="W1134" s="32">
        <f>SUM(_xlfn.XLOOKUP(B1134,freq!$A$2:$A$40,freq!$B$2:$B$40,0),_xlfn.XLOOKUP(C1134,freq!$A$2:$A$40,freq!$B$2:$B$40,0),_xlfn.XLOOKUP(D1134,freq!$A$2:$A$40,freq!$B$2:$B$40,0),_xlfn.XLOOKUP(E1134,freq!$A$2:$A$40,freq!$B$2:$B$40,0),_xlfn.XLOOKUP(F1134,freq!$A$2:$A$40,freq!$B$2:$B$40,0),_xlfn.XLOOKUP(G1134,freq!$A$2:$A$40,freq!$B$2:$B$40,0),_xlfn.XLOOKUP(H1134,freq!$A$2:$A$40,freq!$B$2:$B$40,0),_xlfn.XLOOKUP(I1134,freq!$A$2:$A$40,freq!$B$2:$B$40,0),_xlfn.XLOOKUP(J1134,freq!$A$2:$A$40,freq!$B$2:$B$40,0),_xlfn.XLOOKUP(K1134,freq!$A$2:$A$40,freq!$B$2:$B$40,0),_xlfn.XLOOKUP(L1134,freq!$A$2:$A$40,freq!$B$2:$B$40,0),_xlfn.XLOOKUP(M1134,freq!$A$2:$A$40,freq!$B$2:$B$40,0),_xlfn.XLOOKUP(N1134,freq!$A$2:$A$40,freq!$B$2:$B$40,0),_xlfn.XLOOKUP(O1134,freq!$A$2:$A$40,freq!$B$2:$B$40,0),_xlfn.XLOOKUP(P1134,freq!$A$2:$A$40,freq!$B$2:$B$40,0),_xlfn.XLOOKUP(Q1134,freq!$A$2:$A$40,freq!$B$2:$B$40,0),_xlfn.XLOOKUP(R1134,freq!$A$2:$A$40,freq!$B$2:$B$40,0),_xlfn.XLOOKUP(S1134,freq!$A$2:$A$40,freq!$B$2:$B$40,0),_xlfn.XLOOKUP(T1134,freq!$A$2:$A$40,freq!$B$2:$B$40,0),_xlfn.XLOOKUP(U1134,freq!$A$2:$A$40,freq!$B$2:$B$40,0),_xlfn.XLOOKUP(V1134,freq!$A$2:$A$40,freq!$B$2:$B$40,0))</f>
        <v>50.179999999999993</v>
      </c>
    </row>
    <row r="1135" spans="1:23" x14ac:dyDescent="0.35">
      <c r="A1135" s="32" t="s">
        <v>1492</v>
      </c>
      <c r="B1135" s="32" t="s">
        <v>4</v>
      </c>
      <c r="C1135" s="32" t="s">
        <v>3</v>
      </c>
      <c r="D1135" s="32">
        <v>0</v>
      </c>
      <c r="E1135" s="32" t="s">
        <v>45</v>
      </c>
      <c r="F1135" s="32">
        <v>9</v>
      </c>
      <c r="G1135" s="32" t="s">
        <v>58</v>
      </c>
      <c r="H1135" s="32" t="s">
        <v>56</v>
      </c>
      <c r="I1135" s="32">
        <v>3</v>
      </c>
      <c r="J1135" s="32" t="s">
        <v>46</v>
      </c>
      <c r="K1135" s="32">
        <v>2</v>
      </c>
      <c r="L1135" s="32">
        <v>7</v>
      </c>
      <c r="M1135" s="32" t="s">
        <v>59</v>
      </c>
      <c r="N1135" s="32" t="s">
        <v>0</v>
      </c>
      <c r="O1135" s="32" t="s">
        <v>56</v>
      </c>
      <c r="P1135" s="32">
        <v>7</v>
      </c>
      <c r="Q1135" s="32" t="s">
        <v>46</v>
      </c>
      <c r="R1135" s="32">
        <v>2</v>
      </c>
      <c r="S1135" s="32" t="s">
        <v>34</v>
      </c>
      <c r="T1135" s="32" t="s">
        <v>4</v>
      </c>
      <c r="U1135" s="32" t="s">
        <v>30</v>
      </c>
      <c r="V1135" s="32" t="s">
        <v>38</v>
      </c>
      <c r="W1135" s="32">
        <f>SUM(_xlfn.XLOOKUP(B1135,freq!$A$2:$A$40,freq!$B$2:$B$40,0),_xlfn.XLOOKUP(C1135,freq!$A$2:$A$40,freq!$B$2:$B$40,0),_xlfn.XLOOKUP(D1135,freq!$A$2:$A$40,freq!$B$2:$B$40,0),_xlfn.XLOOKUP(E1135,freq!$A$2:$A$40,freq!$B$2:$B$40,0),_xlfn.XLOOKUP(F1135,freq!$A$2:$A$40,freq!$B$2:$B$40,0),_xlfn.XLOOKUP(G1135,freq!$A$2:$A$40,freq!$B$2:$B$40,0),_xlfn.XLOOKUP(H1135,freq!$A$2:$A$40,freq!$B$2:$B$40,0),_xlfn.XLOOKUP(I1135,freq!$A$2:$A$40,freq!$B$2:$B$40,0),_xlfn.XLOOKUP(J1135,freq!$A$2:$A$40,freq!$B$2:$B$40,0),_xlfn.XLOOKUP(K1135,freq!$A$2:$A$40,freq!$B$2:$B$40,0),_xlfn.XLOOKUP(L1135,freq!$A$2:$A$40,freq!$B$2:$B$40,0),_xlfn.XLOOKUP(M1135,freq!$A$2:$A$40,freq!$B$2:$B$40,0),_xlfn.XLOOKUP(N1135,freq!$A$2:$A$40,freq!$B$2:$B$40,0),_xlfn.XLOOKUP(O1135,freq!$A$2:$A$40,freq!$B$2:$B$40,0),_xlfn.XLOOKUP(P1135,freq!$A$2:$A$40,freq!$B$2:$B$40,0),_xlfn.XLOOKUP(Q1135,freq!$A$2:$A$40,freq!$B$2:$B$40,0),_xlfn.XLOOKUP(R1135,freq!$A$2:$A$40,freq!$B$2:$B$40,0),_xlfn.XLOOKUP(S1135,freq!$A$2:$A$40,freq!$B$2:$B$40,0),_xlfn.XLOOKUP(T1135,freq!$A$2:$A$40,freq!$B$2:$B$40,0),_xlfn.XLOOKUP(U1135,freq!$A$2:$A$40,freq!$B$2:$B$40,0),_xlfn.XLOOKUP(V1135,freq!$A$2:$A$40,freq!$B$2:$B$40,0))</f>
        <v>50.169999999999995</v>
      </c>
    </row>
    <row r="1136" spans="1:23" x14ac:dyDescent="0.35">
      <c r="A1136" s="32" t="s">
        <v>169</v>
      </c>
      <c r="B1136" s="32" t="s">
        <v>59</v>
      </c>
      <c r="C1136" s="32" t="s">
        <v>4</v>
      </c>
      <c r="D1136" s="32" t="s">
        <v>30</v>
      </c>
      <c r="E1136" s="32" t="s">
        <v>58</v>
      </c>
      <c r="F1136" s="32" t="s">
        <v>37</v>
      </c>
      <c r="G1136" s="32" t="s">
        <v>56</v>
      </c>
      <c r="H1136" s="32" t="s">
        <v>34</v>
      </c>
      <c r="I1136" s="32" t="s">
        <v>34</v>
      </c>
      <c r="J1136" s="32" t="s">
        <v>48</v>
      </c>
      <c r="K1136" s="32" t="s">
        <v>50</v>
      </c>
      <c r="L1136" s="32" t="s">
        <v>4</v>
      </c>
      <c r="M1136" s="32" t="s">
        <v>56</v>
      </c>
      <c r="N1136" s="32" t="s">
        <v>50</v>
      </c>
      <c r="O1136" s="32" t="s">
        <v>37</v>
      </c>
      <c r="P1136" s="32" t="s">
        <v>29</v>
      </c>
      <c r="Q1136" s="32" t="s">
        <v>4</v>
      </c>
      <c r="R1136" s="32" t="s">
        <v>34</v>
      </c>
      <c r="S1136" s="32">
        <v>4</v>
      </c>
      <c r="T1136" s="32">
        <v>2</v>
      </c>
      <c r="U1136" s="32" t="s">
        <v>36</v>
      </c>
      <c r="V1136" s="32">
        <v>0</v>
      </c>
      <c r="W1136" s="32">
        <f>SUM(_xlfn.XLOOKUP(B1136,freq!$A$2:$A$40,freq!$B$2:$B$40,0),_xlfn.XLOOKUP(C1136,freq!$A$2:$A$40,freq!$B$2:$B$40,0),_xlfn.XLOOKUP(D1136,freq!$A$2:$A$40,freq!$B$2:$B$40,0),_xlfn.XLOOKUP(E1136,freq!$A$2:$A$40,freq!$B$2:$B$40,0),_xlfn.XLOOKUP(F1136,freq!$A$2:$A$40,freq!$B$2:$B$40,0),_xlfn.XLOOKUP(G1136,freq!$A$2:$A$40,freq!$B$2:$B$40,0),_xlfn.XLOOKUP(H1136,freq!$A$2:$A$40,freq!$B$2:$B$40,0),_xlfn.XLOOKUP(I1136,freq!$A$2:$A$40,freq!$B$2:$B$40,0),_xlfn.XLOOKUP(J1136,freq!$A$2:$A$40,freq!$B$2:$B$40,0),_xlfn.XLOOKUP(K1136,freq!$A$2:$A$40,freq!$B$2:$B$40,0),_xlfn.XLOOKUP(L1136,freq!$A$2:$A$40,freq!$B$2:$B$40,0),_xlfn.XLOOKUP(M1136,freq!$A$2:$A$40,freq!$B$2:$B$40,0),_xlfn.XLOOKUP(N1136,freq!$A$2:$A$40,freq!$B$2:$B$40,0),_xlfn.XLOOKUP(O1136,freq!$A$2:$A$40,freq!$B$2:$B$40,0),_xlfn.XLOOKUP(P1136,freq!$A$2:$A$40,freq!$B$2:$B$40,0),_xlfn.XLOOKUP(Q1136,freq!$A$2:$A$40,freq!$B$2:$B$40,0),_xlfn.XLOOKUP(R1136,freq!$A$2:$A$40,freq!$B$2:$B$40,0),_xlfn.XLOOKUP(S1136,freq!$A$2:$A$40,freq!$B$2:$B$40,0),_xlfn.XLOOKUP(T1136,freq!$A$2:$A$40,freq!$B$2:$B$40,0),_xlfn.XLOOKUP(U1136,freq!$A$2:$A$40,freq!$B$2:$B$40,0),_xlfn.XLOOKUP(V1136,freq!$A$2:$A$40,freq!$B$2:$B$40,0))</f>
        <v>50.15</v>
      </c>
    </row>
    <row r="1137" spans="1:23" x14ac:dyDescent="0.35">
      <c r="A1137" s="32" t="s">
        <v>145</v>
      </c>
      <c r="B1137" s="32" t="s">
        <v>41</v>
      </c>
      <c r="C1137" s="32" t="s">
        <v>37</v>
      </c>
      <c r="D1137" s="32" t="s">
        <v>41</v>
      </c>
      <c r="E1137" s="32" t="s">
        <v>49</v>
      </c>
      <c r="F1137" s="32" t="s">
        <v>46</v>
      </c>
      <c r="G1137" s="32" t="s">
        <v>53</v>
      </c>
      <c r="H1137" s="32" t="s">
        <v>31</v>
      </c>
      <c r="I1137" s="32" t="s">
        <v>32</v>
      </c>
      <c r="J1137" s="32" t="s">
        <v>50</v>
      </c>
      <c r="K1137" s="32" t="s">
        <v>32</v>
      </c>
      <c r="L1137" s="32" t="s">
        <v>41</v>
      </c>
      <c r="M1137" s="32" t="s">
        <v>28</v>
      </c>
      <c r="N1137" s="32" t="s">
        <v>37</v>
      </c>
      <c r="O1137" s="32" t="s">
        <v>56</v>
      </c>
      <c r="P1137" s="32" t="s">
        <v>58</v>
      </c>
      <c r="Q1137" s="32" t="s">
        <v>0</v>
      </c>
      <c r="R1137" s="32">
        <v>5</v>
      </c>
      <c r="S1137" s="32" t="s">
        <v>34</v>
      </c>
      <c r="T1137" s="32" t="s">
        <v>30</v>
      </c>
      <c r="U1137" s="32" t="s">
        <v>36</v>
      </c>
      <c r="V1137" s="32">
        <v>1</v>
      </c>
      <c r="W1137" s="32">
        <f>SUM(_xlfn.XLOOKUP(B1137,freq!$A$2:$A$40,freq!$B$2:$B$40,0),_xlfn.XLOOKUP(C1137,freq!$A$2:$A$40,freq!$B$2:$B$40,0),_xlfn.XLOOKUP(D1137,freq!$A$2:$A$40,freq!$B$2:$B$40,0),_xlfn.XLOOKUP(E1137,freq!$A$2:$A$40,freq!$B$2:$B$40,0),_xlfn.XLOOKUP(F1137,freq!$A$2:$A$40,freq!$B$2:$B$40,0),_xlfn.XLOOKUP(G1137,freq!$A$2:$A$40,freq!$B$2:$B$40,0),_xlfn.XLOOKUP(H1137,freq!$A$2:$A$40,freq!$B$2:$B$40,0),_xlfn.XLOOKUP(I1137,freq!$A$2:$A$40,freq!$B$2:$B$40,0),_xlfn.XLOOKUP(J1137,freq!$A$2:$A$40,freq!$B$2:$B$40,0),_xlfn.XLOOKUP(K1137,freq!$A$2:$A$40,freq!$B$2:$B$40,0),_xlfn.XLOOKUP(L1137,freq!$A$2:$A$40,freq!$B$2:$B$40,0),_xlfn.XLOOKUP(M1137,freq!$A$2:$A$40,freq!$B$2:$B$40,0),_xlfn.XLOOKUP(N1137,freq!$A$2:$A$40,freq!$B$2:$B$40,0),_xlfn.XLOOKUP(O1137,freq!$A$2:$A$40,freq!$B$2:$B$40,0),_xlfn.XLOOKUP(P1137,freq!$A$2:$A$40,freq!$B$2:$B$40,0),_xlfn.XLOOKUP(Q1137,freq!$A$2:$A$40,freq!$B$2:$B$40,0),_xlfn.XLOOKUP(R1137,freq!$A$2:$A$40,freq!$B$2:$B$40,0),_xlfn.XLOOKUP(S1137,freq!$A$2:$A$40,freq!$B$2:$B$40,0),_xlfn.XLOOKUP(T1137,freq!$A$2:$A$40,freq!$B$2:$B$40,0),_xlfn.XLOOKUP(U1137,freq!$A$2:$A$40,freq!$B$2:$B$40,0),_xlfn.XLOOKUP(V1137,freq!$A$2:$A$40,freq!$B$2:$B$40,0))</f>
        <v>50.139999999999993</v>
      </c>
    </row>
    <row r="1138" spans="1:23" x14ac:dyDescent="0.35">
      <c r="A1138" s="32" t="s">
        <v>360</v>
      </c>
      <c r="B1138" s="32" t="s">
        <v>28</v>
      </c>
      <c r="C1138" s="32" t="s">
        <v>50</v>
      </c>
      <c r="D1138" s="32" t="s">
        <v>33</v>
      </c>
      <c r="E1138" s="32" t="s">
        <v>31</v>
      </c>
      <c r="F1138" s="32" t="s">
        <v>35</v>
      </c>
      <c r="G1138" s="32" t="s">
        <v>31</v>
      </c>
      <c r="H1138" s="32">
        <v>4</v>
      </c>
      <c r="I1138" s="32">
        <v>0</v>
      </c>
      <c r="J1138" s="32" t="s">
        <v>44</v>
      </c>
      <c r="K1138" s="32">
        <v>8</v>
      </c>
      <c r="L1138" s="32" t="s">
        <v>0</v>
      </c>
      <c r="M1138" s="32">
        <v>4</v>
      </c>
      <c r="N1138" s="32" t="s">
        <v>56</v>
      </c>
      <c r="O1138" s="32">
        <v>2</v>
      </c>
      <c r="P1138" s="32" t="s">
        <v>28</v>
      </c>
      <c r="Q1138" s="32" t="s">
        <v>46</v>
      </c>
      <c r="R1138" s="32" t="s">
        <v>43</v>
      </c>
      <c r="S1138" s="32" t="s">
        <v>40</v>
      </c>
      <c r="T1138" s="32" t="s">
        <v>28</v>
      </c>
      <c r="U1138" s="32" t="s">
        <v>32</v>
      </c>
      <c r="V1138" s="32" t="s">
        <v>32</v>
      </c>
      <c r="W1138" s="32">
        <f>SUM(_xlfn.XLOOKUP(B1138,freq!$A$2:$A$40,freq!$B$2:$B$40,0),_xlfn.XLOOKUP(C1138,freq!$A$2:$A$40,freq!$B$2:$B$40,0),_xlfn.XLOOKUP(D1138,freq!$A$2:$A$40,freq!$B$2:$B$40,0),_xlfn.XLOOKUP(E1138,freq!$A$2:$A$40,freq!$B$2:$B$40,0),_xlfn.XLOOKUP(F1138,freq!$A$2:$A$40,freq!$B$2:$B$40,0),_xlfn.XLOOKUP(G1138,freq!$A$2:$A$40,freq!$B$2:$B$40,0),_xlfn.XLOOKUP(H1138,freq!$A$2:$A$40,freq!$B$2:$B$40,0),_xlfn.XLOOKUP(I1138,freq!$A$2:$A$40,freq!$B$2:$B$40,0),_xlfn.XLOOKUP(J1138,freq!$A$2:$A$40,freq!$B$2:$B$40,0),_xlfn.XLOOKUP(K1138,freq!$A$2:$A$40,freq!$B$2:$B$40,0),_xlfn.XLOOKUP(L1138,freq!$A$2:$A$40,freq!$B$2:$B$40,0),_xlfn.XLOOKUP(M1138,freq!$A$2:$A$40,freq!$B$2:$B$40,0),_xlfn.XLOOKUP(N1138,freq!$A$2:$A$40,freq!$B$2:$B$40,0),_xlfn.XLOOKUP(O1138,freq!$A$2:$A$40,freq!$B$2:$B$40,0),_xlfn.XLOOKUP(P1138,freq!$A$2:$A$40,freq!$B$2:$B$40,0),_xlfn.XLOOKUP(Q1138,freq!$A$2:$A$40,freq!$B$2:$B$40,0),_xlfn.XLOOKUP(R1138,freq!$A$2:$A$40,freq!$B$2:$B$40,0),_xlfn.XLOOKUP(S1138,freq!$A$2:$A$40,freq!$B$2:$B$40,0),_xlfn.XLOOKUP(T1138,freq!$A$2:$A$40,freq!$B$2:$B$40,0),_xlfn.XLOOKUP(U1138,freq!$A$2:$A$40,freq!$B$2:$B$40,0),_xlfn.XLOOKUP(V1138,freq!$A$2:$A$40,freq!$B$2:$B$40,0))</f>
        <v>50.120000000000005</v>
      </c>
    </row>
    <row r="1139" spans="1:23" x14ac:dyDescent="0.35">
      <c r="A1139" s="32" t="s">
        <v>2082</v>
      </c>
      <c r="B1139" s="32">
        <v>0</v>
      </c>
      <c r="C1139" s="32" t="s">
        <v>44</v>
      </c>
      <c r="D1139" s="32" t="s">
        <v>31</v>
      </c>
      <c r="E1139" s="32" t="s">
        <v>32</v>
      </c>
      <c r="F1139" s="32" t="s">
        <v>59</v>
      </c>
      <c r="G1139" s="32" t="s">
        <v>48</v>
      </c>
      <c r="H1139" s="32" t="s">
        <v>48</v>
      </c>
      <c r="I1139" s="32" t="s">
        <v>49</v>
      </c>
      <c r="J1139" s="32">
        <v>3</v>
      </c>
      <c r="K1139" s="32" t="s">
        <v>43</v>
      </c>
      <c r="L1139" s="32" t="s">
        <v>59</v>
      </c>
      <c r="M1139" s="32" t="s">
        <v>43</v>
      </c>
      <c r="N1139" s="32" t="s">
        <v>44</v>
      </c>
      <c r="O1139" s="32">
        <v>9</v>
      </c>
      <c r="P1139" s="32" t="s">
        <v>4</v>
      </c>
      <c r="Q1139" s="32">
        <v>3</v>
      </c>
      <c r="R1139" s="32" t="s">
        <v>3</v>
      </c>
      <c r="S1139" s="32" t="s">
        <v>56</v>
      </c>
      <c r="T1139" s="32">
        <v>5</v>
      </c>
      <c r="U1139" s="32">
        <v>7</v>
      </c>
      <c r="V1139" s="32" t="s">
        <v>50</v>
      </c>
      <c r="W1139" s="32">
        <f>SUM(_xlfn.XLOOKUP(B1139,freq!$A$2:$A$40,freq!$B$2:$B$40,0),_xlfn.XLOOKUP(C1139,freq!$A$2:$A$40,freq!$B$2:$B$40,0),_xlfn.XLOOKUP(D1139,freq!$A$2:$A$40,freq!$B$2:$B$40,0),_xlfn.XLOOKUP(E1139,freq!$A$2:$A$40,freq!$B$2:$B$40,0),_xlfn.XLOOKUP(F1139,freq!$A$2:$A$40,freq!$B$2:$B$40,0),_xlfn.XLOOKUP(G1139,freq!$A$2:$A$40,freq!$B$2:$B$40,0),_xlfn.XLOOKUP(H1139,freq!$A$2:$A$40,freq!$B$2:$B$40,0),_xlfn.XLOOKUP(I1139,freq!$A$2:$A$40,freq!$B$2:$B$40,0),_xlfn.XLOOKUP(J1139,freq!$A$2:$A$40,freq!$B$2:$B$40,0),_xlfn.XLOOKUP(K1139,freq!$A$2:$A$40,freq!$B$2:$B$40,0),_xlfn.XLOOKUP(L1139,freq!$A$2:$A$40,freq!$B$2:$B$40,0),_xlfn.XLOOKUP(M1139,freq!$A$2:$A$40,freq!$B$2:$B$40,0),_xlfn.XLOOKUP(N1139,freq!$A$2:$A$40,freq!$B$2:$B$40,0),_xlfn.XLOOKUP(O1139,freq!$A$2:$A$40,freq!$B$2:$B$40,0),_xlfn.XLOOKUP(P1139,freq!$A$2:$A$40,freq!$B$2:$B$40,0),_xlfn.XLOOKUP(Q1139,freq!$A$2:$A$40,freq!$B$2:$B$40,0),_xlfn.XLOOKUP(R1139,freq!$A$2:$A$40,freq!$B$2:$B$40,0),_xlfn.XLOOKUP(S1139,freq!$A$2:$A$40,freq!$B$2:$B$40,0),_xlfn.XLOOKUP(T1139,freq!$A$2:$A$40,freq!$B$2:$B$40,0),_xlfn.XLOOKUP(U1139,freq!$A$2:$A$40,freq!$B$2:$B$40,0),_xlfn.XLOOKUP(V1139,freq!$A$2:$A$40,freq!$B$2:$B$40,0))</f>
        <v>50.09</v>
      </c>
    </row>
    <row r="1140" spans="1:23" x14ac:dyDescent="0.35">
      <c r="A1140" s="32" t="s">
        <v>2074</v>
      </c>
      <c r="B1140" s="32" t="s">
        <v>59</v>
      </c>
      <c r="C1140" s="32">
        <v>7</v>
      </c>
      <c r="D1140" s="32" t="s">
        <v>2</v>
      </c>
      <c r="E1140" s="32">
        <v>5</v>
      </c>
      <c r="F1140" s="32" t="s">
        <v>31</v>
      </c>
      <c r="G1140" s="32" t="s">
        <v>58</v>
      </c>
      <c r="H1140" s="32">
        <v>8</v>
      </c>
      <c r="I1140" s="32" t="s">
        <v>3</v>
      </c>
      <c r="J1140" s="32" t="s">
        <v>28</v>
      </c>
      <c r="K1140" s="32">
        <v>2</v>
      </c>
      <c r="L1140" s="32" t="s">
        <v>32</v>
      </c>
      <c r="M1140" s="32">
        <v>0</v>
      </c>
      <c r="N1140" s="32" t="s">
        <v>56</v>
      </c>
      <c r="O1140" s="32">
        <v>4</v>
      </c>
      <c r="P1140" s="32">
        <v>8</v>
      </c>
      <c r="Q1140" s="32" t="s">
        <v>38</v>
      </c>
      <c r="R1140" s="32">
        <v>8</v>
      </c>
      <c r="S1140" s="32" t="s">
        <v>4</v>
      </c>
      <c r="T1140" s="32" t="s">
        <v>42</v>
      </c>
      <c r="U1140" s="32" t="s">
        <v>36</v>
      </c>
      <c r="V1140" s="32" t="s">
        <v>37</v>
      </c>
      <c r="W1140" s="32">
        <f>SUM(_xlfn.XLOOKUP(B1140,freq!$A$2:$A$40,freq!$B$2:$B$40,0),_xlfn.XLOOKUP(C1140,freq!$A$2:$A$40,freq!$B$2:$B$40,0),_xlfn.XLOOKUP(D1140,freq!$A$2:$A$40,freq!$B$2:$B$40,0),_xlfn.XLOOKUP(E1140,freq!$A$2:$A$40,freq!$B$2:$B$40,0),_xlfn.XLOOKUP(F1140,freq!$A$2:$A$40,freq!$B$2:$B$40,0),_xlfn.XLOOKUP(G1140,freq!$A$2:$A$40,freq!$B$2:$B$40,0),_xlfn.XLOOKUP(H1140,freq!$A$2:$A$40,freq!$B$2:$B$40,0),_xlfn.XLOOKUP(I1140,freq!$A$2:$A$40,freq!$B$2:$B$40,0),_xlfn.XLOOKUP(J1140,freq!$A$2:$A$40,freq!$B$2:$B$40,0),_xlfn.XLOOKUP(K1140,freq!$A$2:$A$40,freq!$B$2:$B$40,0),_xlfn.XLOOKUP(L1140,freq!$A$2:$A$40,freq!$B$2:$B$40,0),_xlfn.XLOOKUP(M1140,freq!$A$2:$A$40,freq!$B$2:$B$40,0),_xlfn.XLOOKUP(N1140,freq!$A$2:$A$40,freq!$B$2:$B$40,0),_xlfn.XLOOKUP(O1140,freq!$A$2:$A$40,freq!$B$2:$B$40,0),_xlfn.XLOOKUP(P1140,freq!$A$2:$A$40,freq!$B$2:$B$40,0),_xlfn.XLOOKUP(Q1140,freq!$A$2:$A$40,freq!$B$2:$B$40,0),_xlfn.XLOOKUP(R1140,freq!$A$2:$A$40,freq!$B$2:$B$40,0),_xlfn.XLOOKUP(S1140,freq!$A$2:$A$40,freq!$B$2:$B$40,0),_xlfn.XLOOKUP(T1140,freq!$A$2:$A$40,freq!$B$2:$B$40,0),_xlfn.XLOOKUP(U1140,freq!$A$2:$A$40,freq!$B$2:$B$40,0),_xlfn.XLOOKUP(V1140,freq!$A$2:$A$40,freq!$B$2:$B$40,0))</f>
        <v>50.07</v>
      </c>
    </row>
    <row r="1141" spans="1:23" x14ac:dyDescent="0.35">
      <c r="A1141" s="32" t="s">
        <v>2094</v>
      </c>
      <c r="B1141" s="32" t="s">
        <v>4</v>
      </c>
      <c r="C1141" s="32" t="s">
        <v>41</v>
      </c>
      <c r="D1141" s="32">
        <v>6</v>
      </c>
      <c r="E1141" s="32" t="s">
        <v>40</v>
      </c>
      <c r="F1141" s="32" t="s">
        <v>41</v>
      </c>
      <c r="G1141" s="32">
        <v>0</v>
      </c>
      <c r="H1141" s="32" t="s">
        <v>56</v>
      </c>
      <c r="I1141" s="32" t="s">
        <v>38</v>
      </c>
      <c r="J1141" s="32">
        <v>2</v>
      </c>
      <c r="K1141" s="32">
        <v>9</v>
      </c>
      <c r="L1141" s="32">
        <v>6</v>
      </c>
      <c r="M1141" s="32" t="s">
        <v>46</v>
      </c>
      <c r="N1141" s="32" t="s">
        <v>44</v>
      </c>
      <c r="O1141" s="32">
        <v>9</v>
      </c>
      <c r="P1141" s="32" t="s">
        <v>35</v>
      </c>
      <c r="Q1141" s="32" t="s">
        <v>42</v>
      </c>
      <c r="R1141" s="32" t="s">
        <v>32</v>
      </c>
      <c r="S1141" s="32" t="s">
        <v>50</v>
      </c>
      <c r="T1141" s="32" t="s">
        <v>32</v>
      </c>
      <c r="U1141" s="32" t="s">
        <v>3</v>
      </c>
      <c r="V1141" s="32" t="s">
        <v>3</v>
      </c>
      <c r="W1141" s="32">
        <f>SUM(_xlfn.XLOOKUP(B1141,freq!$A$2:$A$40,freq!$B$2:$B$40,0),_xlfn.XLOOKUP(C1141,freq!$A$2:$A$40,freq!$B$2:$B$40,0),_xlfn.XLOOKUP(D1141,freq!$A$2:$A$40,freq!$B$2:$B$40,0),_xlfn.XLOOKUP(E1141,freq!$A$2:$A$40,freq!$B$2:$B$40,0),_xlfn.XLOOKUP(F1141,freq!$A$2:$A$40,freq!$B$2:$B$40,0),_xlfn.XLOOKUP(G1141,freq!$A$2:$A$40,freq!$B$2:$B$40,0),_xlfn.XLOOKUP(H1141,freq!$A$2:$A$40,freq!$B$2:$B$40,0),_xlfn.XLOOKUP(I1141,freq!$A$2:$A$40,freq!$B$2:$B$40,0),_xlfn.XLOOKUP(J1141,freq!$A$2:$A$40,freq!$B$2:$B$40,0),_xlfn.XLOOKUP(K1141,freq!$A$2:$A$40,freq!$B$2:$B$40,0),_xlfn.XLOOKUP(L1141,freq!$A$2:$A$40,freq!$B$2:$B$40,0),_xlfn.XLOOKUP(M1141,freq!$A$2:$A$40,freq!$B$2:$B$40,0),_xlfn.XLOOKUP(N1141,freq!$A$2:$A$40,freq!$B$2:$B$40,0),_xlfn.XLOOKUP(O1141,freq!$A$2:$A$40,freq!$B$2:$B$40,0),_xlfn.XLOOKUP(P1141,freq!$A$2:$A$40,freq!$B$2:$B$40,0),_xlfn.XLOOKUP(Q1141,freq!$A$2:$A$40,freq!$B$2:$B$40,0),_xlfn.XLOOKUP(R1141,freq!$A$2:$A$40,freq!$B$2:$B$40,0),_xlfn.XLOOKUP(S1141,freq!$A$2:$A$40,freq!$B$2:$B$40,0),_xlfn.XLOOKUP(T1141,freq!$A$2:$A$40,freq!$B$2:$B$40,0),_xlfn.XLOOKUP(U1141,freq!$A$2:$A$40,freq!$B$2:$B$40,0),_xlfn.XLOOKUP(V1141,freq!$A$2:$A$40,freq!$B$2:$B$40,0))</f>
        <v>50.060000000000009</v>
      </c>
    </row>
    <row r="1142" spans="1:23" x14ac:dyDescent="0.35">
      <c r="A1142" s="32" t="s">
        <v>210</v>
      </c>
      <c r="B1142" s="32" t="s">
        <v>1</v>
      </c>
      <c r="C1142" s="32" t="s">
        <v>43</v>
      </c>
      <c r="D1142" s="32">
        <v>7</v>
      </c>
      <c r="E1142" s="32" t="s">
        <v>43</v>
      </c>
      <c r="F1142" s="32">
        <v>1</v>
      </c>
      <c r="G1142" s="32" t="s">
        <v>28</v>
      </c>
      <c r="H1142" s="32" t="s">
        <v>48</v>
      </c>
      <c r="I1142" s="32" t="s">
        <v>1</v>
      </c>
      <c r="J1142" s="32" t="s">
        <v>49</v>
      </c>
      <c r="K1142" s="32" t="s">
        <v>58</v>
      </c>
      <c r="L1142" s="32" t="s">
        <v>29</v>
      </c>
      <c r="M1142" s="32" t="s">
        <v>35</v>
      </c>
      <c r="N1142" s="32">
        <v>6</v>
      </c>
      <c r="O1142" s="32" t="s">
        <v>3</v>
      </c>
      <c r="P1142" s="32" t="s">
        <v>36</v>
      </c>
      <c r="Q1142" s="32" t="s">
        <v>53</v>
      </c>
      <c r="R1142" s="32">
        <v>1</v>
      </c>
      <c r="S1142" s="32" t="s">
        <v>49</v>
      </c>
      <c r="T1142" s="32">
        <v>7</v>
      </c>
      <c r="U1142" s="32">
        <v>4</v>
      </c>
      <c r="V1142" s="32" t="s">
        <v>3</v>
      </c>
      <c r="W1142" s="32">
        <f>SUM(_xlfn.XLOOKUP(B1142,freq!$A$2:$A$40,freq!$B$2:$B$40,0),_xlfn.XLOOKUP(C1142,freq!$A$2:$A$40,freq!$B$2:$B$40,0),_xlfn.XLOOKUP(D1142,freq!$A$2:$A$40,freq!$B$2:$B$40,0),_xlfn.XLOOKUP(E1142,freq!$A$2:$A$40,freq!$B$2:$B$40,0),_xlfn.XLOOKUP(F1142,freq!$A$2:$A$40,freq!$B$2:$B$40,0),_xlfn.XLOOKUP(G1142,freq!$A$2:$A$40,freq!$B$2:$B$40,0),_xlfn.XLOOKUP(H1142,freq!$A$2:$A$40,freq!$B$2:$B$40,0),_xlfn.XLOOKUP(I1142,freq!$A$2:$A$40,freq!$B$2:$B$40,0),_xlfn.XLOOKUP(J1142,freq!$A$2:$A$40,freq!$B$2:$B$40,0),_xlfn.XLOOKUP(K1142,freq!$A$2:$A$40,freq!$B$2:$B$40,0),_xlfn.XLOOKUP(L1142,freq!$A$2:$A$40,freq!$B$2:$B$40,0),_xlfn.XLOOKUP(M1142,freq!$A$2:$A$40,freq!$B$2:$B$40,0),_xlfn.XLOOKUP(N1142,freq!$A$2:$A$40,freq!$B$2:$B$40,0),_xlfn.XLOOKUP(O1142,freq!$A$2:$A$40,freq!$B$2:$B$40,0),_xlfn.XLOOKUP(P1142,freq!$A$2:$A$40,freq!$B$2:$B$40,0),_xlfn.XLOOKUP(Q1142,freq!$A$2:$A$40,freq!$B$2:$B$40,0),_xlfn.XLOOKUP(R1142,freq!$A$2:$A$40,freq!$B$2:$B$40,0),_xlfn.XLOOKUP(S1142,freq!$A$2:$A$40,freq!$B$2:$B$40,0),_xlfn.XLOOKUP(T1142,freq!$A$2:$A$40,freq!$B$2:$B$40,0),_xlfn.XLOOKUP(U1142,freq!$A$2:$A$40,freq!$B$2:$B$40,0),_xlfn.XLOOKUP(V1142,freq!$A$2:$A$40,freq!$B$2:$B$40,0))</f>
        <v>50.02</v>
      </c>
    </row>
    <row r="1143" spans="1:23" x14ac:dyDescent="0.35">
      <c r="A1143" s="32" t="s">
        <v>1549</v>
      </c>
      <c r="B1143" s="32">
        <v>2</v>
      </c>
      <c r="C1143" s="32" t="s">
        <v>33</v>
      </c>
      <c r="D1143" s="32" t="s">
        <v>44</v>
      </c>
      <c r="E1143" s="32" t="s">
        <v>53</v>
      </c>
      <c r="F1143" s="32" t="s">
        <v>53</v>
      </c>
      <c r="G1143" s="32" t="s">
        <v>46</v>
      </c>
      <c r="H1143" s="32" t="s">
        <v>35</v>
      </c>
      <c r="I1143" s="32" t="s">
        <v>30</v>
      </c>
      <c r="J1143" s="32" t="s">
        <v>3</v>
      </c>
      <c r="K1143" s="32" t="s">
        <v>29</v>
      </c>
      <c r="L1143" s="32" t="s">
        <v>53</v>
      </c>
      <c r="M1143" s="32" t="s">
        <v>34</v>
      </c>
      <c r="N1143" s="32">
        <v>5</v>
      </c>
      <c r="O1143" s="32" t="s">
        <v>37</v>
      </c>
      <c r="P1143" s="32" t="s">
        <v>36</v>
      </c>
      <c r="Q1143" s="32" t="s">
        <v>0</v>
      </c>
      <c r="R1143" s="32" t="s">
        <v>32</v>
      </c>
      <c r="S1143" s="32" t="s">
        <v>31</v>
      </c>
      <c r="T1143" s="32">
        <v>8</v>
      </c>
      <c r="U1143" s="32" t="s">
        <v>36</v>
      </c>
      <c r="V1143" s="32" t="s">
        <v>50</v>
      </c>
      <c r="W1143" s="32">
        <f>SUM(_xlfn.XLOOKUP(B1143,freq!$A$2:$A$40,freq!$B$2:$B$40,0),_xlfn.XLOOKUP(C1143,freq!$A$2:$A$40,freq!$B$2:$B$40,0),_xlfn.XLOOKUP(D1143,freq!$A$2:$A$40,freq!$B$2:$B$40,0),_xlfn.XLOOKUP(E1143,freq!$A$2:$A$40,freq!$B$2:$B$40,0),_xlfn.XLOOKUP(F1143,freq!$A$2:$A$40,freq!$B$2:$B$40,0),_xlfn.XLOOKUP(G1143,freq!$A$2:$A$40,freq!$B$2:$B$40,0),_xlfn.XLOOKUP(H1143,freq!$A$2:$A$40,freq!$B$2:$B$40,0),_xlfn.XLOOKUP(I1143,freq!$A$2:$A$40,freq!$B$2:$B$40,0),_xlfn.XLOOKUP(J1143,freq!$A$2:$A$40,freq!$B$2:$B$40,0),_xlfn.XLOOKUP(K1143,freq!$A$2:$A$40,freq!$B$2:$B$40,0),_xlfn.XLOOKUP(L1143,freq!$A$2:$A$40,freq!$B$2:$B$40,0),_xlfn.XLOOKUP(M1143,freq!$A$2:$A$40,freq!$B$2:$B$40,0),_xlfn.XLOOKUP(N1143,freq!$A$2:$A$40,freq!$B$2:$B$40,0),_xlfn.XLOOKUP(O1143,freq!$A$2:$A$40,freq!$B$2:$B$40,0),_xlfn.XLOOKUP(P1143,freq!$A$2:$A$40,freq!$B$2:$B$40,0),_xlfn.XLOOKUP(Q1143,freq!$A$2:$A$40,freq!$B$2:$B$40,0),_xlfn.XLOOKUP(R1143,freq!$A$2:$A$40,freq!$B$2:$B$40,0),_xlfn.XLOOKUP(S1143,freq!$A$2:$A$40,freq!$B$2:$B$40,0),_xlfn.XLOOKUP(T1143,freq!$A$2:$A$40,freq!$B$2:$B$40,0),_xlfn.XLOOKUP(U1143,freq!$A$2:$A$40,freq!$B$2:$B$40,0),_xlfn.XLOOKUP(V1143,freq!$A$2:$A$40,freq!$B$2:$B$40,0))</f>
        <v>49.960000000000008</v>
      </c>
    </row>
    <row r="1144" spans="1:23" x14ac:dyDescent="0.35">
      <c r="A1144" s="32" t="s">
        <v>1565</v>
      </c>
      <c r="B1144" s="32" t="s">
        <v>37</v>
      </c>
      <c r="C1144" s="32">
        <v>9</v>
      </c>
      <c r="D1144" s="32" t="s">
        <v>49</v>
      </c>
      <c r="E1144" s="32" t="s">
        <v>37</v>
      </c>
      <c r="F1144" s="32" t="s">
        <v>4</v>
      </c>
      <c r="G1144" s="32">
        <v>3</v>
      </c>
      <c r="H1144" s="32">
        <v>3</v>
      </c>
      <c r="I1144" s="32" t="s">
        <v>32</v>
      </c>
      <c r="J1144" s="32">
        <v>8</v>
      </c>
      <c r="K1144" s="32" t="s">
        <v>3</v>
      </c>
      <c r="L1144" s="32" t="s">
        <v>3</v>
      </c>
      <c r="M1144" s="32">
        <v>9</v>
      </c>
      <c r="N1144" s="32">
        <v>6</v>
      </c>
      <c r="O1144" s="32">
        <v>6</v>
      </c>
      <c r="P1144" s="32">
        <v>5</v>
      </c>
      <c r="Q1144" s="32">
        <v>1</v>
      </c>
      <c r="R1144" s="32" t="s">
        <v>37</v>
      </c>
      <c r="S1144" s="32" t="s">
        <v>44</v>
      </c>
      <c r="T1144" s="32">
        <v>6</v>
      </c>
      <c r="U1144" s="32">
        <v>4</v>
      </c>
      <c r="V1144" s="32" t="s">
        <v>3</v>
      </c>
      <c r="W1144" s="32">
        <f>SUM(_xlfn.XLOOKUP(B1144,freq!$A$2:$A$40,freq!$B$2:$B$40,0),_xlfn.XLOOKUP(C1144,freq!$A$2:$A$40,freq!$B$2:$B$40,0),_xlfn.XLOOKUP(D1144,freq!$A$2:$A$40,freq!$B$2:$B$40,0),_xlfn.XLOOKUP(E1144,freq!$A$2:$A$40,freq!$B$2:$B$40,0),_xlfn.XLOOKUP(F1144,freq!$A$2:$A$40,freq!$B$2:$B$40,0),_xlfn.XLOOKUP(G1144,freq!$A$2:$A$40,freq!$B$2:$B$40,0),_xlfn.XLOOKUP(H1144,freq!$A$2:$A$40,freq!$B$2:$B$40,0),_xlfn.XLOOKUP(I1144,freq!$A$2:$A$40,freq!$B$2:$B$40,0),_xlfn.XLOOKUP(J1144,freq!$A$2:$A$40,freq!$B$2:$B$40,0),_xlfn.XLOOKUP(K1144,freq!$A$2:$A$40,freq!$B$2:$B$40,0),_xlfn.XLOOKUP(L1144,freq!$A$2:$A$40,freq!$B$2:$B$40,0),_xlfn.XLOOKUP(M1144,freq!$A$2:$A$40,freq!$B$2:$B$40,0),_xlfn.XLOOKUP(N1144,freq!$A$2:$A$40,freq!$B$2:$B$40,0),_xlfn.XLOOKUP(O1144,freq!$A$2:$A$40,freq!$B$2:$B$40,0),_xlfn.XLOOKUP(P1144,freq!$A$2:$A$40,freq!$B$2:$B$40,0),_xlfn.XLOOKUP(Q1144,freq!$A$2:$A$40,freq!$B$2:$B$40,0),_xlfn.XLOOKUP(R1144,freq!$A$2:$A$40,freq!$B$2:$B$40,0),_xlfn.XLOOKUP(S1144,freq!$A$2:$A$40,freq!$B$2:$B$40,0),_xlfn.XLOOKUP(T1144,freq!$A$2:$A$40,freq!$B$2:$B$40,0),_xlfn.XLOOKUP(U1144,freq!$A$2:$A$40,freq!$B$2:$B$40,0),_xlfn.XLOOKUP(V1144,freq!$A$2:$A$40,freq!$B$2:$B$40,0))</f>
        <v>49.95</v>
      </c>
    </row>
    <row r="1145" spans="1:23" x14ac:dyDescent="0.35">
      <c r="A1145" s="32" t="s">
        <v>525</v>
      </c>
      <c r="B1145" s="32">
        <v>6</v>
      </c>
      <c r="C1145" s="32" t="s">
        <v>35</v>
      </c>
      <c r="D1145" s="32" t="s">
        <v>29</v>
      </c>
      <c r="E1145" s="32" t="s">
        <v>44</v>
      </c>
      <c r="F1145" s="32">
        <v>2</v>
      </c>
      <c r="G1145" s="32">
        <v>4</v>
      </c>
      <c r="H1145" s="32" t="s">
        <v>33</v>
      </c>
      <c r="I1145" s="32" t="s">
        <v>42</v>
      </c>
      <c r="J1145" s="32">
        <v>7</v>
      </c>
      <c r="K1145" s="32" t="s">
        <v>45</v>
      </c>
      <c r="L1145" s="32" t="s">
        <v>48</v>
      </c>
      <c r="M1145" s="32">
        <v>2</v>
      </c>
      <c r="N1145" s="32" t="s">
        <v>43</v>
      </c>
      <c r="O1145" s="32" t="s">
        <v>46</v>
      </c>
      <c r="P1145" s="32" t="s">
        <v>3</v>
      </c>
      <c r="Q1145" s="32" t="s">
        <v>58</v>
      </c>
      <c r="R1145" s="32">
        <v>2</v>
      </c>
      <c r="S1145" s="32" t="s">
        <v>0</v>
      </c>
      <c r="T1145" s="32" t="s">
        <v>34</v>
      </c>
      <c r="U1145" s="32" t="s">
        <v>40</v>
      </c>
      <c r="V1145" s="32" t="s">
        <v>46</v>
      </c>
      <c r="W1145" s="32">
        <f>SUM(_xlfn.XLOOKUP(B1145,freq!$A$2:$A$40,freq!$B$2:$B$40,0),_xlfn.XLOOKUP(C1145,freq!$A$2:$A$40,freq!$B$2:$B$40,0),_xlfn.XLOOKUP(D1145,freq!$A$2:$A$40,freq!$B$2:$B$40,0),_xlfn.XLOOKUP(E1145,freq!$A$2:$A$40,freq!$B$2:$B$40,0),_xlfn.XLOOKUP(F1145,freq!$A$2:$A$40,freq!$B$2:$B$40,0),_xlfn.XLOOKUP(G1145,freq!$A$2:$A$40,freq!$B$2:$B$40,0),_xlfn.XLOOKUP(H1145,freq!$A$2:$A$40,freq!$B$2:$B$40,0),_xlfn.XLOOKUP(I1145,freq!$A$2:$A$40,freq!$B$2:$B$40,0),_xlfn.XLOOKUP(J1145,freq!$A$2:$A$40,freq!$B$2:$B$40,0),_xlfn.XLOOKUP(K1145,freq!$A$2:$A$40,freq!$B$2:$B$40,0),_xlfn.XLOOKUP(L1145,freq!$A$2:$A$40,freq!$B$2:$B$40,0),_xlfn.XLOOKUP(M1145,freq!$A$2:$A$40,freq!$B$2:$B$40,0),_xlfn.XLOOKUP(N1145,freq!$A$2:$A$40,freq!$B$2:$B$40,0),_xlfn.XLOOKUP(O1145,freq!$A$2:$A$40,freq!$B$2:$B$40,0),_xlfn.XLOOKUP(P1145,freq!$A$2:$A$40,freq!$B$2:$B$40,0),_xlfn.XLOOKUP(Q1145,freq!$A$2:$A$40,freq!$B$2:$B$40,0),_xlfn.XLOOKUP(R1145,freq!$A$2:$A$40,freq!$B$2:$B$40,0),_xlfn.XLOOKUP(S1145,freq!$A$2:$A$40,freq!$B$2:$B$40,0),_xlfn.XLOOKUP(T1145,freq!$A$2:$A$40,freq!$B$2:$B$40,0),_xlfn.XLOOKUP(U1145,freq!$A$2:$A$40,freq!$B$2:$B$40,0),_xlfn.XLOOKUP(V1145,freq!$A$2:$A$40,freq!$B$2:$B$40,0))</f>
        <v>49.940000000000005</v>
      </c>
    </row>
    <row r="1146" spans="1:23" x14ac:dyDescent="0.35">
      <c r="A1146" s="32" t="s">
        <v>1887</v>
      </c>
      <c r="B1146" s="32" t="s">
        <v>36</v>
      </c>
      <c r="C1146" s="32" t="s">
        <v>35</v>
      </c>
      <c r="D1146" s="32">
        <v>0</v>
      </c>
      <c r="E1146" s="32" t="s">
        <v>31</v>
      </c>
      <c r="F1146" s="32" t="s">
        <v>43</v>
      </c>
      <c r="G1146" s="32" t="s">
        <v>50</v>
      </c>
      <c r="H1146" s="32" t="s">
        <v>0</v>
      </c>
      <c r="I1146" s="32" t="s">
        <v>29</v>
      </c>
      <c r="J1146" s="32">
        <v>2</v>
      </c>
      <c r="K1146" s="32">
        <v>4</v>
      </c>
      <c r="L1146" s="32" t="s">
        <v>46</v>
      </c>
      <c r="M1146" s="32" t="s">
        <v>53</v>
      </c>
      <c r="N1146" s="32" t="s">
        <v>59</v>
      </c>
      <c r="O1146" s="32" t="s">
        <v>1</v>
      </c>
      <c r="P1146" s="32" t="s">
        <v>29</v>
      </c>
      <c r="Q1146" s="32" t="s">
        <v>33</v>
      </c>
      <c r="R1146" s="32">
        <v>6</v>
      </c>
      <c r="S1146" s="32">
        <v>0</v>
      </c>
      <c r="T1146" s="32" t="s">
        <v>32</v>
      </c>
      <c r="U1146" s="32">
        <v>6</v>
      </c>
      <c r="V1146" s="32" t="s">
        <v>2</v>
      </c>
      <c r="W1146" s="32">
        <f>SUM(_xlfn.XLOOKUP(B1146,freq!$A$2:$A$40,freq!$B$2:$B$40,0),_xlfn.XLOOKUP(C1146,freq!$A$2:$A$40,freq!$B$2:$B$40,0),_xlfn.XLOOKUP(D1146,freq!$A$2:$A$40,freq!$B$2:$B$40,0),_xlfn.XLOOKUP(E1146,freq!$A$2:$A$40,freq!$B$2:$B$40,0),_xlfn.XLOOKUP(F1146,freq!$A$2:$A$40,freq!$B$2:$B$40,0),_xlfn.XLOOKUP(G1146,freq!$A$2:$A$40,freq!$B$2:$B$40,0),_xlfn.XLOOKUP(H1146,freq!$A$2:$A$40,freq!$B$2:$B$40,0),_xlfn.XLOOKUP(I1146,freq!$A$2:$A$40,freq!$B$2:$B$40,0),_xlfn.XLOOKUP(J1146,freq!$A$2:$A$40,freq!$B$2:$B$40,0),_xlfn.XLOOKUP(K1146,freq!$A$2:$A$40,freq!$B$2:$B$40,0),_xlfn.XLOOKUP(L1146,freq!$A$2:$A$40,freq!$B$2:$B$40,0),_xlfn.XLOOKUP(M1146,freq!$A$2:$A$40,freq!$B$2:$B$40,0),_xlfn.XLOOKUP(N1146,freq!$A$2:$A$40,freq!$B$2:$B$40,0),_xlfn.XLOOKUP(O1146,freq!$A$2:$A$40,freq!$B$2:$B$40,0),_xlfn.XLOOKUP(P1146,freq!$A$2:$A$40,freq!$B$2:$B$40,0),_xlfn.XLOOKUP(Q1146,freq!$A$2:$A$40,freq!$B$2:$B$40,0),_xlfn.XLOOKUP(R1146,freq!$A$2:$A$40,freq!$B$2:$B$40,0),_xlfn.XLOOKUP(S1146,freq!$A$2:$A$40,freq!$B$2:$B$40,0),_xlfn.XLOOKUP(T1146,freq!$A$2:$A$40,freq!$B$2:$B$40,0),_xlfn.XLOOKUP(U1146,freq!$A$2:$A$40,freq!$B$2:$B$40,0),_xlfn.XLOOKUP(V1146,freq!$A$2:$A$40,freq!$B$2:$B$40,0))</f>
        <v>49.940000000000005</v>
      </c>
    </row>
    <row r="1147" spans="1:23" x14ac:dyDescent="0.35">
      <c r="A1147" s="32" t="s">
        <v>1280</v>
      </c>
      <c r="B1147" s="32">
        <v>4</v>
      </c>
      <c r="C1147" s="32" t="s">
        <v>4</v>
      </c>
      <c r="D1147" s="32">
        <v>9</v>
      </c>
      <c r="E1147" s="32" t="s">
        <v>42</v>
      </c>
      <c r="F1147" s="32" t="s">
        <v>42</v>
      </c>
      <c r="G1147" s="32" t="s">
        <v>59</v>
      </c>
      <c r="H1147" s="32" t="s">
        <v>49</v>
      </c>
      <c r="I1147" s="32">
        <v>9</v>
      </c>
      <c r="J1147" s="32">
        <v>9</v>
      </c>
      <c r="K1147" s="32" t="s">
        <v>48</v>
      </c>
      <c r="L1147" s="32" t="s">
        <v>42</v>
      </c>
      <c r="M1147" s="32" t="s">
        <v>30</v>
      </c>
      <c r="N1147" s="32" t="s">
        <v>0</v>
      </c>
      <c r="O1147" s="32" t="s">
        <v>44</v>
      </c>
      <c r="P1147" s="32" t="s">
        <v>56</v>
      </c>
      <c r="Q1147" s="32" t="s">
        <v>45</v>
      </c>
      <c r="R1147" s="32" t="s">
        <v>30</v>
      </c>
      <c r="S1147" s="32" t="s">
        <v>35</v>
      </c>
      <c r="T1147" s="32" t="s">
        <v>49</v>
      </c>
      <c r="U1147" s="32" t="s">
        <v>31</v>
      </c>
      <c r="V1147" s="32">
        <v>0</v>
      </c>
      <c r="W1147" s="32">
        <f>SUM(_xlfn.XLOOKUP(B1147,freq!$A$2:$A$40,freq!$B$2:$B$40,0),_xlfn.XLOOKUP(C1147,freq!$A$2:$A$40,freq!$B$2:$B$40,0),_xlfn.XLOOKUP(D1147,freq!$A$2:$A$40,freq!$B$2:$B$40,0),_xlfn.XLOOKUP(E1147,freq!$A$2:$A$40,freq!$B$2:$B$40,0),_xlfn.XLOOKUP(F1147,freq!$A$2:$A$40,freq!$B$2:$B$40,0),_xlfn.XLOOKUP(G1147,freq!$A$2:$A$40,freq!$B$2:$B$40,0),_xlfn.XLOOKUP(H1147,freq!$A$2:$A$40,freq!$B$2:$B$40,0),_xlfn.XLOOKUP(I1147,freq!$A$2:$A$40,freq!$B$2:$B$40,0),_xlfn.XLOOKUP(J1147,freq!$A$2:$A$40,freq!$B$2:$B$40,0),_xlfn.XLOOKUP(K1147,freq!$A$2:$A$40,freq!$B$2:$B$40,0),_xlfn.XLOOKUP(L1147,freq!$A$2:$A$40,freq!$B$2:$B$40,0),_xlfn.XLOOKUP(M1147,freq!$A$2:$A$40,freq!$B$2:$B$40,0),_xlfn.XLOOKUP(N1147,freq!$A$2:$A$40,freq!$B$2:$B$40,0),_xlfn.XLOOKUP(O1147,freq!$A$2:$A$40,freq!$B$2:$B$40,0),_xlfn.XLOOKUP(P1147,freq!$A$2:$A$40,freq!$B$2:$B$40,0),_xlfn.XLOOKUP(Q1147,freq!$A$2:$A$40,freq!$B$2:$B$40,0),_xlfn.XLOOKUP(R1147,freq!$A$2:$A$40,freq!$B$2:$B$40,0),_xlfn.XLOOKUP(S1147,freq!$A$2:$A$40,freq!$B$2:$B$40,0),_xlfn.XLOOKUP(T1147,freq!$A$2:$A$40,freq!$B$2:$B$40,0),_xlfn.XLOOKUP(U1147,freq!$A$2:$A$40,freq!$B$2:$B$40,0),_xlfn.XLOOKUP(V1147,freq!$A$2:$A$40,freq!$B$2:$B$40,0))</f>
        <v>49.92</v>
      </c>
    </row>
    <row r="1148" spans="1:23" x14ac:dyDescent="0.35">
      <c r="A1148" s="32" t="s">
        <v>436</v>
      </c>
      <c r="B1148" s="32">
        <v>6</v>
      </c>
      <c r="C1148" s="32" t="s">
        <v>37</v>
      </c>
      <c r="D1148" s="32">
        <v>7</v>
      </c>
      <c r="E1148" s="32" t="s">
        <v>56</v>
      </c>
      <c r="F1148" s="32" t="s">
        <v>58</v>
      </c>
      <c r="G1148" s="32">
        <v>7</v>
      </c>
      <c r="H1148" s="32">
        <v>9</v>
      </c>
      <c r="I1148" s="32" t="s">
        <v>40</v>
      </c>
      <c r="J1148" s="32" t="s">
        <v>38</v>
      </c>
      <c r="K1148" s="32" t="s">
        <v>34</v>
      </c>
      <c r="L1148" s="32" t="s">
        <v>46</v>
      </c>
      <c r="M1148" s="32">
        <v>0</v>
      </c>
      <c r="N1148" s="32">
        <v>2</v>
      </c>
      <c r="O1148" s="32" t="s">
        <v>1</v>
      </c>
      <c r="P1148" s="32">
        <v>8</v>
      </c>
      <c r="Q1148" s="32" t="s">
        <v>33</v>
      </c>
      <c r="R1148" s="32" t="s">
        <v>37</v>
      </c>
      <c r="S1148" s="32" t="s">
        <v>4</v>
      </c>
      <c r="T1148" s="32" t="s">
        <v>38</v>
      </c>
      <c r="U1148" s="32" t="s">
        <v>59</v>
      </c>
      <c r="V1148" s="32" t="s">
        <v>48</v>
      </c>
      <c r="W1148" s="32">
        <f>SUM(_xlfn.XLOOKUP(B1148,freq!$A$2:$A$40,freq!$B$2:$B$40,0),_xlfn.XLOOKUP(C1148,freq!$A$2:$A$40,freq!$B$2:$B$40,0),_xlfn.XLOOKUP(D1148,freq!$A$2:$A$40,freq!$B$2:$B$40,0),_xlfn.XLOOKUP(E1148,freq!$A$2:$A$40,freq!$B$2:$B$40,0),_xlfn.XLOOKUP(F1148,freq!$A$2:$A$40,freq!$B$2:$B$40,0),_xlfn.XLOOKUP(G1148,freq!$A$2:$A$40,freq!$B$2:$B$40,0),_xlfn.XLOOKUP(H1148,freq!$A$2:$A$40,freq!$B$2:$B$40,0),_xlfn.XLOOKUP(I1148,freq!$A$2:$A$40,freq!$B$2:$B$40,0),_xlfn.XLOOKUP(J1148,freq!$A$2:$A$40,freq!$B$2:$B$40,0),_xlfn.XLOOKUP(K1148,freq!$A$2:$A$40,freq!$B$2:$B$40,0),_xlfn.XLOOKUP(L1148,freq!$A$2:$A$40,freq!$B$2:$B$40,0),_xlfn.XLOOKUP(M1148,freq!$A$2:$A$40,freq!$B$2:$B$40,0),_xlfn.XLOOKUP(N1148,freq!$A$2:$A$40,freq!$B$2:$B$40,0),_xlfn.XLOOKUP(O1148,freq!$A$2:$A$40,freq!$B$2:$B$40,0),_xlfn.XLOOKUP(P1148,freq!$A$2:$A$40,freq!$B$2:$B$40,0),_xlfn.XLOOKUP(Q1148,freq!$A$2:$A$40,freq!$B$2:$B$40,0),_xlfn.XLOOKUP(R1148,freq!$A$2:$A$40,freq!$B$2:$B$40,0),_xlfn.XLOOKUP(S1148,freq!$A$2:$A$40,freq!$B$2:$B$40,0),_xlfn.XLOOKUP(T1148,freq!$A$2:$A$40,freq!$B$2:$B$40,0),_xlfn.XLOOKUP(U1148,freq!$A$2:$A$40,freq!$B$2:$B$40,0),_xlfn.XLOOKUP(V1148,freq!$A$2:$A$40,freq!$B$2:$B$40,0))</f>
        <v>49.91</v>
      </c>
    </row>
    <row r="1149" spans="1:23" x14ac:dyDescent="0.35">
      <c r="A1149" s="32" t="s">
        <v>521</v>
      </c>
      <c r="B1149" s="32" t="s">
        <v>33</v>
      </c>
      <c r="C1149" s="32" t="s">
        <v>4</v>
      </c>
      <c r="D1149" s="32">
        <v>0</v>
      </c>
      <c r="E1149" s="32">
        <v>9</v>
      </c>
      <c r="F1149" s="32" t="s">
        <v>50</v>
      </c>
      <c r="G1149" s="32" t="s">
        <v>56</v>
      </c>
      <c r="H1149" s="32" t="s">
        <v>40</v>
      </c>
      <c r="I1149" s="32">
        <v>8</v>
      </c>
      <c r="J1149" s="32" t="s">
        <v>42</v>
      </c>
      <c r="K1149" s="32" t="s">
        <v>56</v>
      </c>
      <c r="L1149" s="32" t="s">
        <v>43</v>
      </c>
      <c r="M1149" s="32" t="s">
        <v>3</v>
      </c>
      <c r="N1149" s="32">
        <v>8</v>
      </c>
      <c r="O1149" s="32" t="s">
        <v>35</v>
      </c>
      <c r="P1149" s="32" t="s">
        <v>35</v>
      </c>
      <c r="Q1149" s="32">
        <v>9</v>
      </c>
      <c r="R1149" s="32" t="s">
        <v>33</v>
      </c>
      <c r="S1149" s="32" t="s">
        <v>34</v>
      </c>
      <c r="T1149" s="32" t="s">
        <v>0</v>
      </c>
      <c r="U1149" s="32" t="s">
        <v>35</v>
      </c>
      <c r="V1149" s="32" t="s">
        <v>40</v>
      </c>
      <c r="W1149" s="32">
        <f>SUM(_xlfn.XLOOKUP(B1149,freq!$A$2:$A$40,freq!$B$2:$B$40,0),_xlfn.XLOOKUP(C1149,freq!$A$2:$A$40,freq!$B$2:$B$40,0),_xlfn.XLOOKUP(D1149,freq!$A$2:$A$40,freq!$B$2:$B$40,0),_xlfn.XLOOKUP(E1149,freq!$A$2:$A$40,freq!$B$2:$B$40,0),_xlfn.XLOOKUP(F1149,freq!$A$2:$A$40,freq!$B$2:$B$40,0),_xlfn.XLOOKUP(G1149,freq!$A$2:$A$40,freq!$B$2:$B$40,0),_xlfn.XLOOKUP(H1149,freq!$A$2:$A$40,freq!$B$2:$B$40,0),_xlfn.XLOOKUP(I1149,freq!$A$2:$A$40,freq!$B$2:$B$40,0),_xlfn.XLOOKUP(J1149,freq!$A$2:$A$40,freq!$B$2:$B$40,0),_xlfn.XLOOKUP(K1149,freq!$A$2:$A$40,freq!$B$2:$B$40,0),_xlfn.XLOOKUP(L1149,freq!$A$2:$A$40,freq!$B$2:$B$40,0),_xlfn.XLOOKUP(M1149,freq!$A$2:$A$40,freq!$B$2:$B$40,0),_xlfn.XLOOKUP(N1149,freq!$A$2:$A$40,freq!$B$2:$B$40,0),_xlfn.XLOOKUP(O1149,freq!$A$2:$A$40,freq!$B$2:$B$40,0),_xlfn.XLOOKUP(P1149,freq!$A$2:$A$40,freq!$B$2:$B$40,0),_xlfn.XLOOKUP(Q1149,freq!$A$2:$A$40,freq!$B$2:$B$40,0),_xlfn.XLOOKUP(R1149,freq!$A$2:$A$40,freq!$B$2:$B$40,0),_xlfn.XLOOKUP(S1149,freq!$A$2:$A$40,freq!$B$2:$B$40,0),_xlfn.XLOOKUP(T1149,freq!$A$2:$A$40,freq!$B$2:$B$40,0),_xlfn.XLOOKUP(U1149,freq!$A$2:$A$40,freq!$B$2:$B$40,0),_xlfn.XLOOKUP(V1149,freq!$A$2:$A$40,freq!$B$2:$B$40,0))</f>
        <v>49.9</v>
      </c>
    </row>
    <row r="1150" spans="1:23" x14ac:dyDescent="0.35">
      <c r="A1150" s="32" t="s">
        <v>952</v>
      </c>
      <c r="B1150" s="32" t="s">
        <v>59</v>
      </c>
      <c r="C1150" s="32">
        <v>8</v>
      </c>
      <c r="D1150" s="32">
        <v>1</v>
      </c>
      <c r="E1150" s="32" t="s">
        <v>35</v>
      </c>
      <c r="F1150" s="32" t="s">
        <v>45</v>
      </c>
      <c r="G1150" s="32" t="s">
        <v>0</v>
      </c>
      <c r="H1150" s="32" t="s">
        <v>42</v>
      </c>
      <c r="I1150" s="32" t="s">
        <v>36</v>
      </c>
      <c r="J1150" s="32" t="s">
        <v>46</v>
      </c>
      <c r="K1150" s="32" t="s">
        <v>0</v>
      </c>
      <c r="L1150" s="32" t="s">
        <v>40</v>
      </c>
      <c r="M1150" s="32" t="s">
        <v>40</v>
      </c>
      <c r="N1150" s="32" t="s">
        <v>49</v>
      </c>
      <c r="O1150" s="32">
        <v>3</v>
      </c>
      <c r="P1150" s="32" t="s">
        <v>53</v>
      </c>
      <c r="Q1150" s="32" t="s">
        <v>46</v>
      </c>
      <c r="R1150" s="32" t="s">
        <v>4</v>
      </c>
      <c r="S1150" s="32">
        <v>7</v>
      </c>
      <c r="T1150" s="32" t="s">
        <v>35</v>
      </c>
      <c r="U1150" s="32" t="s">
        <v>38</v>
      </c>
      <c r="V1150" s="32" t="s">
        <v>41</v>
      </c>
      <c r="W1150" s="32">
        <f>SUM(_xlfn.XLOOKUP(B1150,freq!$A$2:$A$40,freq!$B$2:$B$40,0),_xlfn.XLOOKUP(C1150,freq!$A$2:$A$40,freq!$B$2:$B$40,0),_xlfn.XLOOKUP(D1150,freq!$A$2:$A$40,freq!$B$2:$B$40,0),_xlfn.XLOOKUP(E1150,freq!$A$2:$A$40,freq!$B$2:$B$40,0),_xlfn.XLOOKUP(F1150,freq!$A$2:$A$40,freq!$B$2:$B$40,0),_xlfn.XLOOKUP(G1150,freq!$A$2:$A$40,freq!$B$2:$B$40,0),_xlfn.XLOOKUP(H1150,freq!$A$2:$A$40,freq!$B$2:$B$40,0),_xlfn.XLOOKUP(I1150,freq!$A$2:$A$40,freq!$B$2:$B$40,0),_xlfn.XLOOKUP(J1150,freq!$A$2:$A$40,freq!$B$2:$B$40,0),_xlfn.XLOOKUP(K1150,freq!$A$2:$A$40,freq!$B$2:$B$40,0),_xlfn.XLOOKUP(L1150,freq!$A$2:$A$40,freq!$B$2:$B$40,0),_xlfn.XLOOKUP(M1150,freq!$A$2:$A$40,freq!$B$2:$B$40,0),_xlfn.XLOOKUP(N1150,freq!$A$2:$A$40,freq!$B$2:$B$40,0),_xlfn.XLOOKUP(O1150,freq!$A$2:$A$40,freq!$B$2:$B$40,0),_xlfn.XLOOKUP(P1150,freq!$A$2:$A$40,freq!$B$2:$B$40,0),_xlfn.XLOOKUP(Q1150,freq!$A$2:$A$40,freq!$B$2:$B$40,0),_xlfn.XLOOKUP(R1150,freq!$A$2:$A$40,freq!$B$2:$B$40,0),_xlfn.XLOOKUP(S1150,freq!$A$2:$A$40,freq!$B$2:$B$40,0),_xlfn.XLOOKUP(T1150,freq!$A$2:$A$40,freq!$B$2:$B$40,0),_xlfn.XLOOKUP(U1150,freq!$A$2:$A$40,freq!$B$2:$B$40,0),_xlfn.XLOOKUP(V1150,freq!$A$2:$A$40,freq!$B$2:$B$40,0))</f>
        <v>49.89</v>
      </c>
    </row>
    <row r="1151" spans="1:23" x14ac:dyDescent="0.35">
      <c r="A1151" s="32" t="s">
        <v>1543</v>
      </c>
      <c r="B1151" s="32" t="s">
        <v>1</v>
      </c>
      <c r="C1151" s="32">
        <v>2</v>
      </c>
      <c r="D1151" s="32" t="s">
        <v>48</v>
      </c>
      <c r="E1151" s="32">
        <v>1</v>
      </c>
      <c r="F1151" s="32">
        <v>6</v>
      </c>
      <c r="G1151" s="32" t="s">
        <v>37</v>
      </c>
      <c r="H1151" s="32" t="s">
        <v>49</v>
      </c>
      <c r="I1151" s="32">
        <v>7</v>
      </c>
      <c r="J1151" s="32" t="s">
        <v>33</v>
      </c>
      <c r="K1151" s="32" t="s">
        <v>43</v>
      </c>
      <c r="L1151" s="32">
        <v>9</v>
      </c>
      <c r="M1151" s="32">
        <v>3</v>
      </c>
      <c r="N1151" s="32">
        <v>5</v>
      </c>
      <c r="O1151" s="32" t="s">
        <v>44</v>
      </c>
      <c r="P1151" s="32" t="s">
        <v>50</v>
      </c>
      <c r="Q1151" s="32">
        <v>7</v>
      </c>
      <c r="R1151" s="32">
        <v>4</v>
      </c>
      <c r="S1151" s="32" t="s">
        <v>1</v>
      </c>
      <c r="T1151" s="32" t="s">
        <v>3</v>
      </c>
      <c r="U1151" s="32" t="s">
        <v>50</v>
      </c>
      <c r="V1151" s="32" t="s">
        <v>2</v>
      </c>
      <c r="W1151" s="32">
        <f>SUM(_xlfn.XLOOKUP(B1151,freq!$A$2:$A$40,freq!$B$2:$B$40,0),_xlfn.XLOOKUP(C1151,freq!$A$2:$A$40,freq!$B$2:$B$40,0),_xlfn.XLOOKUP(D1151,freq!$A$2:$A$40,freq!$B$2:$B$40,0),_xlfn.XLOOKUP(E1151,freq!$A$2:$A$40,freq!$B$2:$B$40,0),_xlfn.XLOOKUP(F1151,freq!$A$2:$A$40,freq!$B$2:$B$40,0),_xlfn.XLOOKUP(G1151,freq!$A$2:$A$40,freq!$B$2:$B$40,0),_xlfn.XLOOKUP(H1151,freq!$A$2:$A$40,freq!$B$2:$B$40,0),_xlfn.XLOOKUP(I1151,freq!$A$2:$A$40,freq!$B$2:$B$40,0),_xlfn.XLOOKUP(J1151,freq!$A$2:$A$40,freq!$B$2:$B$40,0),_xlfn.XLOOKUP(K1151,freq!$A$2:$A$40,freq!$B$2:$B$40,0),_xlfn.XLOOKUP(L1151,freq!$A$2:$A$40,freq!$B$2:$B$40,0),_xlfn.XLOOKUP(M1151,freq!$A$2:$A$40,freq!$B$2:$B$40,0),_xlfn.XLOOKUP(N1151,freq!$A$2:$A$40,freq!$B$2:$B$40,0),_xlfn.XLOOKUP(O1151,freq!$A$2:$A$40,freq!$B$2:$B$40,0),_xlfn.XLOOKUP(P1151,freq!$A$2:$A$40,freq!$B$2:$B$40,0),_xlfn.XLOOKUP(Q1151,freq!$A$2:$A$40,freq!$B$2:$B$40,0),_xlfn.XLOOKUP(R1151,freq!$A$2:$A$40,freq!$B$2:$B$40,0),_xlfn.XLOOKUP(S1151,freq!$A$2:$A$40,freq!$B$2:$B$40,0),_xlfn.XLOOKUP(T1151,freq!$A$2:$A$40,freq!$B$2:$B$40,0),_xlfn.XLOOKUP(U1151,freq!$A$2:$A$40,freq!$B$2:$B$40,0),_xlfn.XLOOKUP(V1151,freq!$A$2:$A$40,freq!$B$2:$B$40,0))</f>
        <v>49.88</v>
      </c>
    </row>
    <row r="1152" spans="1:23" x14ac:dyDescent="0.35">
      <c r="A1152" s="32" t="s">
        <v>948</v>
      </c>
      <c r="B1152" s="32" t="s">
        <v>38</v>
      </c>
      <c r="C1152" s="32" t="s">
        <v>36</v>
      </c>
      <c r="D1152" s="32" t="s">
        <v>36</v>
      </c>
      <c r="E1152" s="32">
        <v>4</v>
      </c>
      <c r="F1152" s="32" t="s">
        <v>0</v>
      </c>
      <c r="G1152" s="32" t="s">
        <v>58</v>
      </c>
      <c r="H1152" s="32" t="s">
        <v>35</v>
      </c>
      <c r="I1152" s="32" t="s">
        <v>53</v>
      </c>
      <c r="J1152" s="32" t="s">
        <v>33</v>
      </c>
      <c r="K1152" s="32">
        <v>4</v>
      </c>
      <c r="L1152" s="32" t="s">
        <v>35</v>
      </c>
      <c r="M1152" s="32" t="s">
        <v>31</v>
      </c>
      <c r="N1152" s="32" t="s">
        <v>36</v>
      </c>
      <c r="O1152" s="32" t="s">
        <v>32</v>
      </c>
      <c r="P1152" s="32">
        <v>6</v>
      </c>
      <c r="Q1152" s="32" t="s">
        <v>3</v>
      </c>
      <c r="R1152" s="32">
        <v>7</v>
      </c>
      <c r="S1152" s="32" t="s">
        <v>33</v>
      </c>
      <c r="T1152" s="32" t="s">
        <v>29</v>
      </c>
      <c r="U1152" s="32">
        <v>7</v>
      </c>
      <c r="V1152" s="32" t="s">
        <v>28</v>
      </c>
      <c r="W1152" s="32">
        <f>SUM(_xlfn.XLOOKUP(B1152,freq!$A$2:$A$40,freq!$B$2:$B$40,0),_xlfn.XLOOKUP(C1152,freq!$A$2:$A$40,freq!$B$2:$B$40,0),_xlfn.XLOOKUP(D1152,freq!$A$2:$A$40,freq!$B$2:$B$40,0),_xlfn.XLOOKUP(E1152,freq!$A$2:$A$40,freq!$B$2:$B$40,0),_xlfn.XLOOKUP(F1152,freq!$A$2:$A$40,freq!$B$2:$B$40,0),_xlfn.XLOOKUP(G1152,freq!$A$2:$A$40,freq!$B$2:$B$40,0),_xlfn.XLOOKUP(H1152,freq!$A$2:$A$40,freq!$B$2:$B$40,0),_xlfn.XLOOKUP(I1152,freq!$A$2:$A$40,freq!$B$2:$B$40,0),_xlfn.XLOOKUP(J1152,freq!$A$2:$A$40,freq!$B$2:$B$40,0),_xlfn.XLOOKUP(K1152,freq!$A$2:$A$40,freq!$B$2:$B$40,0),_xlfn.XLOOKUP(L1152,freq!$A$2:$A$40,freq!$B$2:$B$40,0),_xlfn.XLOOKUP(M1152,freq!$A$2:$A$40,freq!$B$2:$B$40,0),_xlfn.XLOOKUP(N1152,freq!$A$2:$A$40,freq!$B$2:$B$40,0),_xlfn.XLOOKUP(O1152,freq!$A$2:$A$40,freq!$B$2:$B$40,0),_xlfn.XLOOKUP(P1152,freq!$A$2:$A$40,freq!$B$2:$B$40,0),_xlfn.XLOOKUP(Q1152,freq!$A$2:$A$40,freq!$B$2:$B$40,0),_xlfn.XLOOKUP(R1152,freq!$A$2:$A$40,freq!$B$2:$B$40,0),_xlfn.XLOOKUP(S1152,freq!$A$2:$A$40,freq!$B$2:$B$40,0),_xlfn.XLOOKUP(T1152,freq!$A$2:$A$40,freq!$B$2:$B$40,0),_xlfn.XLOOKUP(U1152,freq!$A$2:$A$40,freq!$B$2:$B$40,0),_xlfn.XLOOKUP(V1152,freq!$A$2:$A$40,freq!$B$2:$B$40,0))</f>
        <v>49.84</v>
      </c>
    </row>
    <row r="1153" spans="1:23" x14ac:dyDescent="0.35">
      <c r="A1153" s="32" t="s">
        <v>2081</v>
      </c>
      <c r="B1153" s="32" t="s">
        <v>48</v>
      </c>
      <c r="C1153" s="32" t="s">
        <v>4</v>
      </c>
      <c r="D1153" s="32" t="s">
        <v>43</v>
      </c>
      <c r="E1153" s="32" t="s">
        <v>1</v>
      </c>
      <c r="F1153" s="32" t="s">
        <v>37</v>
      </c>
      <c r="G1153" s="32" t="s">
        <v>41</v>
      </c>
      <c r="H1153" s="32" t="s">
        <v>1</v>
      </c>
      <c r="I1153" s="32" t="s">
        <v>58</v>
      </c>
      <c r="J1153" s="32">
        <v>1</v>
      </c>
      <c r="K1153" s="32">
        <v>5</v>
      </c>
      <c r="L1153" s="32" t="s">
        <v>56</v>
      </c>
      <c r="M1153" s="32" t="s">
        <v>29</v>
      </c>
      <c r="N1153" s="32" t="s">
        <v>46</v>
      </c>
      <c r="O1153" s="32">
        <v>8</v>
      </c>
      <c r="P1153" s="32" t="s">
        <v>0</v>
      </c>
      <c r="Q1153" s="32">
        <v>5</v>
      </c>
      <c r="R1153" s="32" t="s">
        <v>29</v>
      </c>
      <c r="S1153" s="32">
        <v>3</v>
      </c>
      <c r="T1153" s="32">
        <v>1</v>
      </c>
      <c r="U1153" s="32" t="s">
        <v>41</v>
      </c>
      <c r="V1153" s="32">
        <v>5</v>
      </c>
      <c r="W1153" s="32">
        <f>SUM(_xlfn.XLOOKUP(B1153,freq!$A$2:$A$40,freq!$B$2:$B$40,0),_xlfn.XLOOKUP(C1153,freq!$A$2:$A$40,freq!$B$2:$B$40,0),_xlfn.XLOOKUP(D1153,freq!$A$2:$A$40,freq!$B$2:$B$40,0),_xlfn.XLOOKUP(E1153,freq!$A$2:$A$40,freq!$B$2:$B$40,0),_xlfn.XLOOKUP(F1153,freq!$A$2:$A$40,freq!$B$2:$B$40,0),_xlfn.XLOOKUP(G1153,freq!$A$2:$A$40,freq!$B$2:$B$40,0),_xlfn.XLOOKUP(H1153,freq!$A$2:$A$40,freq!$B$2:$B$40,0),_xlfn.XLOOKUP(I1153,freq!$A$2:$A$40,freq!$B$2:$B$40,0),_xlfn.XLOOKUP(J1153,freq!$A$2:$A$40,freq!$B$2:$B$40,0),_xlfn.XLOOKUP(K1153,freq!$A$2:$A$40,freq!$B$2:$B$40,0),_xlfn.XLOOKUP(L1153,freq!$A$2:$A$40,freq!$B$2:$B$40,0),_xlfn.XLOOKUP(M1153,freq!$A$2:$A$40,freq!$B$2:$B$40,0),_xlfn.XLOOKUP(N1153,freq!$A$2:$A$40,freq!$B$2:$B$40,0),_xlfn.XLOOKUP(O1153,freq!$A$2:$A$40,freq!$B$2:$B$40,0),_xlfn.XLOOKUP(P1153,freq!$A$2:$A$40,freq!$B$2:$B$40,0),_xlfn.XLOOKUP(Q1153,freq!$A$2:$A$40,freq!$B$2:$B$40,0),_xlfn.XLOOKUP(R1153,freq!$A$2:$A$40,freq!$B$2:$B$40,0),_xlfn.XLOOKUP(S1153,freq!$A$2:$A$40,freq!$B$2:$B$40,0),_xlfn.XLOOKUP(T1153,freq!$A$2:$A$40,freq!$B$2:$B$40,0),_xlfn.XLOOKUP(U1153,freq!$A$2:$A$40,freq!$B$2:$B$40,0),_xlfn.XLOOKUP(V1153,freq!$A$2:$A$40,freq!$B$2:$B$40,0))</f>
        <v>49.839999999999996</v>
      </c>
    </row>
    <row r="1154" spans="1:23" x14ac:dyDescent="0.35">
      <c r="A1154" s="32" t="s">
        <v>707</v>
      </c>
      <c r="B1154" s="32" t="s">
        <v>50</v>
      </c>
      <c r="C1154" s="32" t="s">
        <v>1</v>
      </c>
      <c r="D1154" s="32" t="s">
        <v>50</v>
      </c>
      <c r="E1154" s="32" t="s">
        <v>28</v>
      </c>
      <c r="F1154" s="32" t="s">
        <v>50</v>
      </c>
      <c r="G1154" s="32">
        <v>1</v>
      </c>
      <c r="H1154" s="32" t="s">
        <v>36</v>
      </c>
      <c r="I1154" s="32" t="s">
        <v>32</v>
      </c>
      <c r="J1154" s="32" t="s">
        <v>32</v>
      </c>
      <c r="K1154" s="32" t="s">
        <v>49</v>
      </c>
      <c r="L1154" s="32" t="s">
        <v>45</v>
      </c>
      <c r="M1154" s="32">
        <v>1</v>
      </c>
      <c r="N1154" s="32" t="s">
        <v>53</v>
      </c>
      <c r="O1154" s="32" t="s">
        <v>37</v>
      </c>
      <c r="P1154" s="32">
        <v>2</v>
      </c>
      <c r="Q1154" s="32" t="s">
        <v>56</v>
      </c>
      <c r="R1154" s="32">
        <v>4</v>
      </c>
      <c r="S1154" s="32" t="s">
        <v>3</v>
      </c>
      <c r="T1154" s="32">
        <v>1</v>
      </c>
      <c r="U1154" s="32" t="s">
        <v>42</v>
      </c>
      <c r="V1154" s="32">
        <v>2</v>
      </c>
      <c r="W1154" s="32">
        <f>SUM(_xlfn.XLOOKUP(B1154,freq!$A$2:$A$40,freq!$B$2:$B$40,0),_xlfn.XLOOKUP(C1154,freq!$A$2:$A$40,freq!$B$2:$B$40,0),_xlfn.XLOOKUP(D1154,freq!$A$2:$A$40,freq!$B$2:$B$40,0),_xlfn.XLOOKUP(E1154,freq!$A$2:$A$40,freq!$B$2:$B$40,0),_xlfn.XLOOKUP(F1154,freq!$A$2:$A$40,freq!$B$2:$B$40,0),_xlfn.XLOOKUP(G1154,freq!$A$2:$A$40,freq!$B$2:$B$40,0),_xlfn.XLOOKUP(H1154,freq!$A$2:$A$40,freq!$B$2:$B$40,0),_xlfn.XLOOKUP(I1154,freq!$A$2:$A$40,freq!$B$2:$B$40,0),_xlfn.XLOOKUP(J1154,freq!$A$2:$A$40,freq!$B$2:$B$40,0),_xlfn.XLOOKUP(K1154,freq!$A$2:$A$40,freq!$B$2:$B$40,0),_xlfn.XLOOKUP(L1154,freq!$A$2:$A$40,freq!$B$2:$B$40,0),_xlfn.XLOOKUP(M1154,freq!$A$2:$A$40,freq!$B$2:$B$40,0),_xlfn.XLOOKUP(N1154,freq!$A$2:$A$40,freq!$B$2:$B$40,0),_xlfn.XLOOKUP(O1154,freq!$A$2:$A$40,freq!$B$2:$B$40,0),_xlfn.XLOOKUP(P1154,freq!$A$2:$A$40,freq!$B$2:$B$40,0),_xlfn.XLOOKUP(Q1154,freq!$A$2:$A$40,freq!$B$2:$B$40,0),_xlfn.XLOOKUP(R1154,freq!$A$2:$A$40,freq!$B$2:$B$40,0),_xlfn.XLOOKUP(S1154,freq!$A$2:$A$40,freq!$B$2:$B$40,0),_xlfn.XLOOKUP(T1154,freq!$A$2:$A$40,freq!$B$2:$B$40,0),_xlfn.XLOOKUP(U1154,freq!$A$2:$A$40,freq!$B$2:$B$40,0),_xlfn.XLOOKUP(V1154,freq!$A$2:$A$40,freq!$B$2:$B$40,0))</f>
        <v>49.83</v>
      </c>
    </row>
    <row r="1155" spans="1:23" x14ac:dyDescent="0.35">
      <c r="A1155" s="32" t="s">
        <v>429</v>
      </c>
      <c r="B1155" s="32" t="s">
        <v>4</v>
      </c>
      <c r="C1155" s="32" t="s">
        <v>49</v>
      </c>
      <c r="D1155" s="32" t="s">
        <v>35</v>
      </c>
      <c r="E1155" s="32" t="s">
        <v>56</v>
      </c>
      <c r="F1155" s="32" t="s">
        <v>0</v>
      </c>
      <c r="G1155" s="32" t="s">
        <v>58</v>
      </c>
      <c r="H1155" s="32" t="s">
        <v>4</v>
      </c>
      <c r="I1155" s="32" t="s">
        <v>34</v>
      </c>
      <c r="J1155" s="32" t="s">
        <v>49</v>
      </c>
      <c r="K1155" s="32" t="s">
        <v>0</v>
      </c>
      <c r="L1155" s="32" t="s">
        <v>43</v>
      </c>
      <c r="M1155" s="32">
        <v>1</v>
      </c>
      <c r="N1155" s="32" t="s">
        <v>45</v>
      </c>
      <c r="O1155" s="32" t="s">
        <v>56</v>
      </c>
      <c r="P1155" s="32">
        <v>6</v>
      </c>
      <c r="Q1155" s="32" t="s">
        <v>0</v>
      </c>
      <c r="R1155" s="32" t="s">
        <v>4</v>
      </c>
      <c r="S1155" s="32" t="s">
        <v>32</v>
      </c>
      <c r="T1155" s="32">
        <v>0</v>
      </c>
      <c r="U1155" s="32" t="s">
        <v>33</v>
      </c>
      <c r="V1155" s="32" t="s">
        <v>29</v>
      </c>
      <c r="W1155" s="32">
        <f>SUM(_xlfn.XLOOKUP(B1155,freq!$A$2:$A$40,freq!$B$2:$B$40,0),_xlfn.XLOOKUP(C1155,freq!$A$2:$A$40,freq!$B$2:$B$40,0),_xlfn.XLOOKUP(D1155,freq!$A$2:$A$40,freq!$B$2:$B$40,0),_xlfn.XLOOKUP(E1155,freq!$A$2:$A$40,freq!$B$2:$B$40,0),_xlfn.XLOOKUP(F1155,freq!$A$2:$A$40,freq!$B$2:$B$40,0),_xlfn.XLOOKUP(G1155,freq!$A$2:$A$40,freq!$B$2:$B$40,0),_xlfn.XLOOKUP(H1155,freq!$A$2:$A$40,freq!$B$2:$B$40,0),_xlfn.XLOOKUP(I1155,freq!$A$2:$A$40,freq!$B$2:$B$40,0),_xlfn.XLOOKUP(J1155,freq!$A$2:$A$40,freq!$B$2:$B$40,0),_xlfn.XLOOKUP(K1155,freq!$A$2:$A$40,freq!$B$2:$B$40,0),_xlfn.XLOOKUP(L1155,freq!$A$2:$A$40,freq!$B$2:$B$40,0),_xlfn.XLOOKUP(M1155,freq!$A$2:$A$40,freq!$B$2:$B$40,0),_xlfn.XLOOKUP(N1155,freq!$A$2:$A$40,freq!$B$2:$B$40,0),_xlfn.XLOOKUP(O1155,freq!$A$2:$A$40,freq!$B$2:$B$40,0),_xlfn.XLOOKUP(P1155,freq!$A$2:$A$40,freq!$B$2:$B$40,0),_xlfn.XLOOKUP(Q1155,freq!$A$2:$A$40,freq!$B$2:$B$40,0),_xlfn.XLOOKUP(R1155,freq!$A$2:$A$40,freq!$B$2:$B$40,0),_xlfn.XLOOKUP(S1155,freq!$A$2:$A$40,freq!$B$2:$B$40,0),_xlfn.XLOOKUP(T1155,freq!$A$2:$A$40,freq!$B$2:$B$40,0),_xlfn.XLOOKUP(U1155,freq!$A$2:$A$40,freq!$B$2:$B$40,0),_xlfn.XLOOKUP(V1155,freq!$A$2:$A$40,freq!$B$2:$B$40,0))</f>
        <v>49.820000000000014</v>
      </c>
    </row>
    <row r="1156" spans="1:23" x14ac:dyDescent="0.35">
      <c r="A1156" s="32" t="s">
        <v>1404</v>
      </c>
      <c r="B1156" s="32" t="s">
        <v>48</v>
      </c>
      <c r="C1156" s="32">
        <v>4</v>
      </c>
      <c r="D1156" s="32">
        <v>0</v>
      </c>
      <c r="E1156" s="32" t="s">
        <v>3</v>
      </c>
      <c r="F1156" s="32">
        <v>7</v>
      </c>
      <c r="G1156" s="32">
        <v>8</v>
      </c>
      <c r="H1156" s="32" t="s">
        <v>41</v>
      </c>
      <c r="I1156" s="32" t="s">
        <v>30</v>
      </c>
      <c r="J1156" s="32">
        <v>3</v>
      </c>
      <c r="K1156" s="32" t="s">
        <v>48</v>
      </c>
      <c r="L1156" s="32">
        <v>0</v>
      </c>
      <c r="M1156" s="32">
        <v>9</v>
      </c>
      <c r="N1156" s="32">
        <v>1</v>
      </c>
      <c r="O1156" s="32" t="s">
        <v>0</v>
      </c>
      <c r="P1156" s="32" t="s">
        <v>48</v>
      </c>
      <c r="Q1156" s="32" t="s">
        <v>2</v>
      </c>
      <c r="R1156" s="32" t="s">
        <v>36</v>
      </c>
      <c r="S1156" s="32">
        <v>6</v>
      </c>
      <c r="T1156" s="32" t="s">
        <v>44</v>
      </c>
      <c r="U1156" s="32">
        <v>0</v>
      </c>
      <c r="V1156" s="32" t="s">
        <v>1</v>
      </c>
      <c r="W1156" s="32">
        <f>SUM(_xlfn.XLOOKUP(B1156,freq!$A$2:$A$40,freq!$B$2:$B$40,0),_xlfn.XLOOKUP(C1156,freq!$A$2:$A$40,freq!$B$2:$B$40,0),_xlfn.XLOOKUP(D1156,freq!$A$2:$A$40,freq!$B$2:$B$40,0),_xlfn.XLOOKUP(E1156,freq!$A$2:$A$40,freq!$B$2:$B$40,0),_xlfn.XLOOKUP(F1156,freq!$A$2:$A$40,freq!$B$2:$B$40,0),_xlfn.XLOOKUP(G1156,freq!$A$2:$A$40,freq!$B$2:$B$40,0),_xlfn.XLOOKUP(H1156,freq!$A$2:$A$40,freq!$B$2:$B$40,0),_xlfn.XLOOKUP(I1156,freq!$A$2:$A$40,freq!$B$2:$B$40,0),_xlfn.XLOOKUP(J1156,freq!$A$2:$A$40,freq!$B$2:$B$40,0),_xlfn.XLOOKUP(K1156,freq!$A$2:$A$40,freq!$B$2:$B$40,0),_xlfn.XLOOKUP(L1156,freq!$A$2:$A$40,freq!$B$2:$B$40,0),_xlfn.XLOOKUP(M1156,freq!$A$2:$A$40,freq!$B$2:$B$40,0),_xlfn.XLOOKUP(N1156,freq!$A$2:$A$40,freq!$B$2:$B$40,0),_xlfn.XLOOKUP(O1156,freq!$A$2:$A$40,freq!$B$2:$B$40,0),_xlfn.XLOOKUP(P1156,freq!$A$2:$A$40,freq!$B$2:$B$40,0),_xlfn.XLOOKUP(Q1156,freq!$A$2:$A$40,freq!$B$2:$B$40,0),_xlfn.XLOOKUP(R1156,freq!$A$2:$A$40,freq!$B$2:$B$40,0),_xlfn.XLOOKUP(S1156,freq!$A$2:$A$40,freq!$B$2:$B$40,0),_xlfn.XLOOKUP(T1156,freq!$A$2:$A$40,freq!$B$2:$B$40,0),_xlfn.XLOOKUP(U1156,freq!$A$2:$A$40,freq!$B$2:$B$40,0),_xlfn.XLOOKUP(V1156,freq!$A$2:$A$40,freq!$B$2:$B$40,0))</f>
        <v>49.79</v>
      </c>
    </row>
    <row r="1157" spans="1:23" x14ac:dyDescent="0.35">
      <c r="A1157" s="32" t="s">
        <v>740</v>
      </c>
      <c r="B1157" s="32" t="s">
        <v>49</v>
      </c>
      <c r="C1157" s="32" t="s">
        <v>42</v>
      </c>
      <c r="D1157" s="32">
        <v>8</v>
      </c>
      <c r="E1157" s="32" t="s">
        <v>38</v>
      </c>
      <c r="F1157" s="32" t="s">
        <v>40</v>
      </c>
      <c r="G1157" s="32">
        <v>0</v>
      </c>
      <c r="H1157" s="32">
        <v>7</v>
      </c>
      <c r="I1157" s="32" t="s">
        <v>31</v>
      </c>
      <c r="J1157" s="32">
        <v>5</v>
      </c>
      <c r="K1157" s="32" t="s">
        <v>28</v>
      </c>
      <c r="L1157" s="32" t="s">
        <v>56</v>
      </c>
      <c r="M1157" s="32">
        <v>1</v>
      </c>
      <c r="N1157" s="32" t="s">
        <v>41</v>
      </c>
      <c r="O1157" s="32" t="s">
        <v>3</v>
      </c>
      <c r="P1157" s="32" t="s">
        <v>35</v>
      </c>
      <c r="Q1157" s="32" t="s">
        <v>4</v>
      </c>
      <c r="R1157" s="32" t="s">
        <v>44</v>
      </c>
      <c r="S1157" s="32">
        <v>5</v>
      </c>
      <c r="T1157" s="32" t="s">
        <v>53</v>
      </c>
      <c r="U1157" s="32" t="s">
        <v>49</v>
      </c>
      <c r="V1157" s="32" t="s">
        <v>1</v>
      </c>
      <c r="W1157" s="32">
        <f>SUM(_xlfn.XLOOKUP(B1157,freq!$A$2:$A$40,freq!$B$2:$B$40,0),_xlfn.XLOOKUP(C1157,freq!$A$2:$A$40,freq!$B$2:$B$40,0),_xlfn.XLOOKUP(D1157,freq!$A$2:$A$40,freq!$B$2:$B$40,0),_xlfn.XLOOKUP(E1157,freq!$A$2:$A$40,freq!$B$2:$B$40,0),_xlfn.XLOOKUP(F1157,freq!$A$2:$A$40,freq!$B$2:$B$40,0),_xlfn.XLOOKUP(G1157,freq!$A$2:$A$40,freq!$B$2:$B$40,0),_xlfn.XLOOKUP(H1157,freq!$A$2:$A$40,freq!$B$2:$B$40,0),_xlfn.XLOOKUP(I1157,freq!$A$2:$A$40,freq!$B$2:$B$40,0),_xlfn.XLOOKUP(J1157,freq!$A$2:$A$40,freq!$B$2:$B$40,0),_xlfn.XLOOKUP(K1157,freq!$A$2:$A$40,freq!$B$2:$B$40,0),_xlfn.XLOOKUP(L1157,freq!$A$2:$A$40,freq!$B$2:$B$40,0),_xlfn.XLOOKUP(M1157,freq!$A$2:$A$40,freq!$B$2:$B$40,0),_xlfn.XLOOKUP(N1157,freq!$A$2:$A$40,freq!$B$2:$B$40,0),_xlfn.XLOOKUP(O1157,freq!$A$2:$A$40,freq!$B$2:$B$40,0),_xlfn.XLOOKUP(P1157,freq!$A$2:$A$40,freq!$B$2:$B$40,0),_xlfn.XLOOKUP(Q1157,freq!$A$2:$A$40,freq!$B$2:$B$40,0),_xlfn.XLOOKUP(R1157,freq!$A$2:$A$40,freq!$B$2:$B$40,0),_xlfn.XLOOKUP(S1157,freq!$A$2:$A$40,freq!$B$2:$B$40,0),_xlfn.XLOOKUP(T1157,freq!$A$2:$A$40,freq!$B$2:$B$40,0),_xlfn.XLOOKUP(U1157,freq!$A$2:$A$40,freq!$B$2:$B$40,0),_xlfn.XLOOKUP(V1157,freq!$A$2:$A$40,freq!$B$2:$B$40,0))</f>
        <v>49.779999999999994</v>
      </c>
    </row>
    <row r="1158" spans="1:23" x14ac:dyDescent="0.35">
      <c r="A1158" s="32" t="s">
        <v>999</v>
      </c>
      <c r="B1158" s="32">
        <v>8</v>
      </c>
      <c r="C1158" s="32" t="s">
        <v>2</v>
      </c>
      <c r="D1158" s="32" t="s">
        <v>36</v>
      </c>
      <c r="E1158" s="32" t="s">
        <v>45</v>
      </c>
      <c r="F1158" s="32" t="s">
        <v>33</v>
      </c>
      <c r="G1158" s="32" t="s">
        <v>43</v>
      </c>
      <c r="H1158" s="32" t="s">
        <v>41</v>
      </c>
      <c r="I1158" s="32" t="s">
        <v>58</v>
      </c>
      <c r="J1158" s="32" t="s">
        <v>43</v>
      </c>
      <c r="K1158" s="32" t="s">
        <v>2</v>
      </c>
      <c r="L1158" s="32" t="s">
        <v>32</v>
      </c>
      <c r="M1158" s="32">
        <v>9</v>
      </c>
      <c r="N1158" s="32" t="s">
        <v>41</v>
      </c>
      <c r="O1158" s="32">
        <v>8</v>
      </c>
      <c r="P1158" s="32">
        <v>5</v>
      </c>
      <c r="Q1158" s="32" t="s">
        <v>42</v>
      </c>
      <c r="R1158" s="32">
        <v>9</v>
      </c>
      <c r="S1158" s="32" t="s">
        <v>43</v>
      </c>
      <c r="T1158" s="32">
        <v>2</v>
      </c>
      <c r="U1158" s="32" t="s">
        <v>48</v>
      </c>
      <c r="V1158" s="32" t="s">
        <v>41</v>
      </c>
      <c r="W1158" s="32">
        <f>SUM(_xlfn.XLOOKUP(B1158,freq!$A$2:$A$40,freq!$B$2:$B$40,0),_xlfn.XLOOKUP(C1158,freq!$A$2:$A$40,freq!$B$2:$B$40,0),_xlfn.XLOOKUP(D1158,freq!$A$2:$A$40,freq!$B$2:$B$40,0),_xlfn.XLOOKUP(E1158,freq!$A$2:$A$40,freq!$B$2:$B$40,0),_xlfn.XLOOKUP(F1158,freq!$A$2:$A$40,freq!$B$2:$B$40,0),_xlfn.XLOOKUP(G1158,freq!$A$2:$A$40,freq!$B$2:$B$40,0),_xlfn.XLOOKUP(H1158,freq!$A$2:$A$40,freq!$B$2:$B$40,0),_xlfn.XLOOKUP(I1158,freq!$A$2:$A$40,freq!$B$2:$B$40,0),_xlfn.XLOOKUP(J1158,freq!$A$2:$A$40,freq!$B$2:$B$40,0),_xlfn.XLOOKUP(K1158,freq!$A$2:$A$40,freq!$B$2:$B$40,0),_xlfn.XLOOKUP(L1158,freq!$A$2:$A$40,freq!$B$2:$B$40,0),_xlfn.XLOOKUP(M1158,freq!$A$2:$A$40,freq!$B$2:$B$40,0),_xlfn.XLOOKUP(N1158,freq!$A$2:$A$40,freq!$B$2:$B$40,0),_xlfn.XLOOKUP(O1158,freq!$A$2:$A$40,freq!$B$2:$B$40,0),_xlfn.XLOOKUP(P1158,freq!$A$2:$A$40,freq!$B$2:$B$40,0),_xlfn.XLOOKUP(Q1158,freq!$A$2:$A$40,freq!$B$2:$B$40,0),_xlfn.XLOOKUP(R1158,freq!$A$2:$A$40,freq!$B$2:$B$40,0),_xlfn.XLOOKUP(S1158,freq!$A$2:$A$40,freq!$B$2:$B$40,0),_xlfn.XLOOKUP(T1158,freq!$A$2:$A$40,freq!$B$2:$B$40,0),_xlfn.XLOOKUP(U1158,freq!$A$2:$A$40,freq!$B$2:$B$40,0),_xlfn.XLOOKUP(V1158,freq!$A$2:$A$40,freq!$B$2:$B$40,0))</f>
        <v>49.779999999999994</v>
      </c>
    </row>
    <row r="1159" spans="1:23" x14ac:dyDescent="0.35">
      <c r="A1159" s="32" t="s">
        <v>435</v>
      </c>
      <c r="B1159" s="32" t="s">
        <v>50</v>
      </c>
      <c r="C1159" s="32">
        <v>7</v>
      </c>
      <c r="D1159" s="32" t="s">
        <v>37</v>
      </c>
      <c r="E1159" s="32" t="s">
        <v>35</v>
      </c>
      <c r="F1159" s="32" t="s">
        <v>3</v>
      </c>
      <c r="G1159" s="32" t="s">
        <v>32</v>
      </c>
      <c r="H1159" s="32" t="s">
        <v>50</v>
      </c>
      <c r="I1159" s="32" t="s">
        <v>36</v>
      </c>
      <c r="J1159" s="32" t="s">
        <v>40</v>
      </c>
      <c r="K1159" s="32" t="s">
        <v>32</v>
      </c>
      <c r="L1159" s="32" t="s">
        <v>28</v>
      </c>
      <c r="M1159" s="32" t="s">
        <v>37</v>
      </c>
      <c r="N1159" s="32" t="s">
        <v>44</v>
      </c>
      <c r="O1159" s="32" t="s">
        <v>42</v>
      </c>
      <c r="P1159" s="32">
        <v>6</v>
      </c>
      <c r="Q1159" s="32">
        <v>4</v>
      </c>
      <c r="R1159" s="32" t="s">
        <v>33</v>
      </c>
      <c r="S1159" s="32" t="s">
        <v>0</v>
      </c>
      <c r="T1159" s="32" t="s">
        <v>36</v>
      </c>
      <c r="U1159" s="32" t="s">
        <v>40</v>
      </c>
      <c r="V1159" s="32" t="s">
        <v>32</v>
      </c>
      <c r="W1159" s="32">
        <f>SUM(_xlfn.XLOOKUP(B1159,freq!$A$2:$A$40,freq!$B$2:$B$40,0),_xlfn.XLOOKUP(C1159,freq!$A$2:$A$40,freq!$B$2:$B$40,0),_xlfn.XLOOKUP(D1159,freq!$A$2:$A$40,freq!$B$2:$B$40,0),_xlfn.XLOOKUP(E1159,freq!$A$2:$A$40,freq!$B$2:$B$40,0),_xlfn.XLOOKUP(F1159,freq!$A$2:$A$40,freq!$B$2:$B$40,0),_xlfn.XLOOKUP(G1159,freq!$A$2:$A$40,freq!$B$2:$B$40,0),_xlfn.XLOOKUP(H1159,freq!$A$2:$A$40,freq!$B$2:$B$40,0),_xlfn.XLOOKUP(I1159,freq!$A$2:$A$40,freq!$B$2:$B$40,0),_xlfn.XLOOKUP(J1159,freq!$A$2:$A$40,freq!$B$2:$B$40,0),_xlfn.XLOOKUP(K1159,freq!$A$2:$A$40,freq!$B$2:$B$40,0),_xlfn.XLOOKUP(L1159,freq!$A$2:$A$40,freq!$B$2:$B$40,0),_xlfn.XLOOKUP(M1159,freq!$A$2:$A$40,freq!$B$2:$B$40,0),_xlfn.XLOOKUP(N1159,freq!$A$2:$A$40,freq!$B$2:$B$40,0),_xlfn.XLOOKUP(O1159,freq!$A$2:$A$40,freq!$B$2:$B$40,0),_xlfn.XLOOKUP(P1159,freq!$A$2:$A$40,freq!$B$2:$B$40,0),_xlfn.XLOOKUP(Q1159,freq!$A$2:$A$40,freq!$B$2:$B$40,0),_xlfn.XLOOKUP(R1159,freq!$A$2:$A$40,freq!$B$2:$B$40,0),_xlfn.XLOOKUP(S1159,freq!$A$2:$A$40,freq!$B$2:$B$40,0),_xlfn.XLOOKUP(T1159,freq!$A$2:$A$40,freq!$B$2:$B$40,0),_xlfn.XLOOKUP(U1159,freq!$A$2:$A$40,freq!$B$2:$B$40,0),_xlfn.XLOOKUP(V1159,freq!$A$2:$A$40,freq!$B$2:$B$40,0))</f>
        <v>49.760000000000005</v>
      </c>
    </row>
    <row r="1160" spans="1:23" x14ac:dyDescent="0.35">
      <c r="A1160" s="32" t="s">
        <v>1366</v>
      </c>
      <c r="B1160" s="32" t="s">
        <v>58</v>
      </c>
      <c r="C1160" s="32" t="s">
        <v>29</v>
      </c>
      <c r="D1160" s="32">
        <v>7</v>
      </c>
      <c r="E1160" s="32">
        <v>1</v>
      </c>
      <c r="F1160" s="32">
        <v>3</v>
      </c>
      <c r="G1160" s="32" t="s">
        <v>42</v>
      </c>
      <c r="H1160" s="32" t="s">
        <v>59</v>
      </c>
      <c r="I1160" s="32" t="s">
        <v>31</v>
      </c>
      <c r="J1160" s="32">
        <v>9</v>
      </c>
      <c r="K1160" s="32" t="s">
        <v>45</v>
      </c>
      <c r="L1160" s="32" t="s">
        <v>46</v>
      </c>
      <c r="M1160" s="32" t="s">
        <v>33</v>
      </c>
      <c r="N1160" s="32" t="s">
        <v>33</v>
      </c>
      <c r="O1160" s="32" t="s">
        <v>41</v>
      </c>
      <c r="P1160" s="32" t="s">
        <v>32</v>
      </c>
      <c r="Q1160" s="32" t="s">
        <v>28</v>
      </c>
      <c r="R1160" s="32">
        <v>0</v>
      </c>
      <c r="S1160" s="32" t="s">
        <v>48</v>
      </c>
      <c r="T1160" s="32" t="s">
        <v>53</v>
      </c>
      <c r="U1160" s="32">
        <v>2</v>
      </c>
      <c r="V1160" s="32" t="s">
        <v>3</v>
      </c>
      <c r="W1160" s="32">
        <f>SUM(_xlfn.XLOOKUP(B1160,freq!$A$2:$A$40,freq!$B$2:$B$40,0),_xlfn.XLOOKUP(C1160,freq!$A$2:$A$40,freq!$B$2:$B$40,0),_xlfn.XLOOKUP(D1160,freq!$A$2:$A$40,freq!$B$2:$B$40,0),_xlfn.XLOOKUP(E1160,freq!$A$2:$A$40,freq!$B$2:$B$40,0),_xlfn.XLOOKUP(F1160,freq!$A$2:$A$40,freq!$B$2:$B$40,0),_xlfn.XLOOKUP(G1160,freq!$A$2:$A$40,freq!$B$2:$B$40,0),_xlfn.XLOOKUP(H1160,freq!$A$2:$A$40,freq!$B$2:$B$40,0),_xlfn.XLOOKUP(I1160,freq!$A$2:$A$40,freq!$B$2:$B$40,0),_xlfn.XLOOKUP(J1160,freq!$A$2:$A$40,freq!$B$2:$B$40,0),_xlfn.XLOOKUP(K1160,freq!$A$2:$A$40,freq!$B$2:$B$40,0),_xlfn.XLOOKUP(L1160,freq!$A$2:$A$40,freq!$B$2:$B$40,0),_xlfn.XLOOKUP(M1160,freq!$A$2:$A$40,freq!$B$2:$B$40,0),_xlfn.XLOOKUP(N1160,freq!$A$2:$A$40,freq!$B$2:$B$40,0),_xlfn.XLOOKUP(O1160,freq!$A$2:$A$40,freq!$B$2:$B$40,0),_xlfn.XLOOKUP(P1160,freq!$A$2:$A$40,freq!$B$2:$B$40,0),_xlfn.XLOOKUP(Q1160,freq!$A$2:$A$40,freq!$B$2:$B$40,0),_xlfn.XLOOKUP(R1160,freq!$A$2:$A$40,freq!$B$2:$B$40,0),_xlfn.XLOOKUP(S1160,freq!$A$2:$A$40,freq!$B$2:$B$40,0),_xlfn.XLOOKUP(T1160,freq!$A$2:$A$40,freq!$B$2:$B$40,0),_xlfn.XLOOKUP(U1160,freq!$A$2:$A$40,freq!$B$2:$B$40,0),_xlfn.XLOOKUP(V1160,freq!$A$2:$A$40,freq!$B$2:$B$40,0))</f>
        <v>49.760000000000005</v>
      </c>
    </row>
    <row r="1161" spans="1:23" x14ac:dyDescent="0.35">
      <c r="A1161" s="32" t="s">
        <v>1007</v>
      </c>
      <c r="B1161" s="32" t="s">
        <v>40</v>
      </c>
      <c r="C1161" s="32" t="s">
        <v>2</v>
      </c>
      <c r="D1161" s="32" t="s">
        <v>36</v>
      </c>
      <c r="E1161" s="32" t="s">
        <v>42</v>
      </c>
      <c r="F1161" s="32">
        <v>5</v>
      </c>
      <c r="G1161" s="32" t="s">
        <v>2</v>
      </c>
      <c r="H1161" s="32" t="s">
        <v>1</v>
      </c>
      <c r="I1161" s="32" t="s">
        <v>44</v>
      </c>
      <c r="J1161" s="32" t="s">
        <v>34</v>
      </c>
      <c r="K1161" s="32" t="s">
        <v>42</v>
      </c>
      <c r="L1161" s="32" t="s">
        <v>30</v>
      </c>
      <c r="M1161" s="32" t="s">
        <v>28</v>
      </c>
      <c r="N1161" s="32" t="s">
        <v>46</v>
      </c>
      <c r="O1161" s="32" t="s">
        <v>35</v>
      </c>
      <c r="P1161" s="32" t="s">
        <v>0</v>
      </c>
      <c r="Q1161" s="32">
        <v>7</v>
      </c>
      <c r="R1161" s="32" t="s">
        <v>58</v>
      </c>
      <c r="S1161" s="32">
        <v>7</v>
      </c>
      <c r="T1161" s="32" t="s">
        <v>33</v>
      </c>
      <c r="U1161" s="32">
        <v>1</v>
      </c>
      <c r="V1161" s="32" t="s">
        <v>40</v>
      </c>
      <c r="W1161" s="32">
        <f>SUM(_xlfn.XLOOKUP(B1161,freq!$A$2:$A$40,freq!$B$2:$B$40,0),_xlfn.XLOOKUP(C1161,freq!$A$2:$A$40,freq!$B$2:$B$40,0),_xlfn.XLOOKUP(D1161,freq!$A$2:$A$40,freq!$B$2:$B$40,0),_xlfn.XLOOKUP(E1161,freq!$A$2:$A$40,freq!$B$2:$B$40,0),_xlfn.XLOOKUP(F1161,freq!$A$2:$A$40,freq!$B$2:$B$40,0),_xlfn.XLOOKUP(G1161,freq!$A$2:$A$40,freq!$B$2:$B$40,0),_xlfn.XLOOKUP(H1161,freq!$A$2:$A$40,freq!$B$2:$B$40,0),_xlfn.XLOOKUP(I1161,freq!$A$2:$A$40,freq!$B$2:$B$40,0),_xlfn.XLOOKUP(J1161,freq!$A$2:$A$40,freq!$B$2:$B$40,0),_xlfn.XLOOKUP(K1161,freq!$A$2:$A$40,freq!$B$2:$B$40,0),_xlfn.XLOOKUP(L1161,freq!$A$2:$A$40,freq!$B$2:$B$40,0),_xlfn.XLOOKUP(M1161,freq!$A$2:$A$40,freq!$B$2:$B$40,0),_xlfn.XLOOKUP(N1161,freq!$A$2:$A$40,freq!$B$2:$B$40,0),_xlfn.XLOOKUP(O1161,freq!$A$2:$A$40,freq!$B$2:$B$40,0),_xlfn.XLOOKUP(P1161,freq!$A$2:$A$40,freq!$B$2:$B$40,0),_xlfn.XLOOKUP(Q1161,freq!$A$2:$A$40,freq!$B$2:$B$40,0),_xlfn.XLOOKUP(R1161,freq!$A$2:$A$40,freq!$B$2:$B$40,0),_xlfn.XLOOKUP(S1161,freq!$A$2:$A$40,freq!$B$2:$B$40,0),_xlfn.XLOOKUP(T1161,freq!$A$2:$A$40,freq!$B$2:$B$40,0),_xlfn.XLOOKUP(U1161,freq!$A$2:$A$40,freq!$B$2:$B$40,0),_xlfn.XLOOKUP(V1161,freq!$A$2:$A$40,freq!$B$2:$B$40,0))</f>
        <v>49.74</v>
      </c>
    </row>
    <row r="1162" spans="1:23" x14ac:dyDescent="0.35">
      <c r="A1162" s="32" t="s">
        <v>200</v>
      </c>
      <c r="B1162" s="32">
        <v>9</v>
      </c>
      <c r="C1162" s="32" t="s">
        <v>35</v>
      </c>
      <c r="D1162" s="32" t="s">
        <v>31</v>
      </c>
      <c r="E1162" s="32">
        <v>1</v>
      </c>
      <c r="F1162" s="32" t="s">
        <v>49</v>
      </c>
      <c r="G1162" s="32">
        <v>6</v>
      </c>
      <c r="H1162" s="32">
        <v>1</v>
      </c>
      <c r="I1162" s="32" t="s">
        <v>0</v>
      </c>
      <c r="J1162" s="32">
        <v>1</v>
      </c>
      <c r="K1162" s="32" t="s">
        <v>4</v>
      </c>
      <c r="L1162" s="32">
        <v>4</v>
      </c>
      <c r="M1162" s="32">
        <v>9</v>
      </c>
      <c r="N1162" s="32" t="s">
        <v>41</v>
      </c>
      <c r="O1162" s="32">
        <v>2</v>
      </c>
      <c r="P1162" s="32">
        <v>4</v>
      </c>
      <c r="Q1162" s="32">
        <v>0</v>
      </c>
      <c r="R1162" s="32" t="s">
        <v>31</v>
      </c>
      <c r="S1162" s="32" t="s">
        <v>2</v>
      </c>
      <c r="T1162" s="32" t="s">
        <v>30</v>
      </c>
      <c r="U1162" s="32" t="s">
        <v>45</v>
      </c>
      <c r="V1162" s="32" t="s">
        <v>40</v>
      </c>
      <c r="W1162" s="32">
        <f>SUM(_xlfn.XLOOKUP(B1162,freq!$A$2:$A$40,freq!$B$2:$B$40,0),_xlfn.XLOOKUP(C1162,freq!$A$2:$A$40,freq!$B$2:$B$40,0),_xlfn.XLOOKUP(D1162,freq!$A$2:$A$40,freq!$B$2:$B$40,0),_xlfn.XLOOKUP(E1162,freq!$A$2:$A$40,freq!$B$2:$B$40,0),_xlfn.XLOOKUP(F1162,freq!$A$2:$A$40,freq!$B$2:$B$40,0),_xlfn.XLOOKUP(G1162,freq!$A$2:$A$40,freq!$B$2:$B$40,0),_xlfn.XLOOKUP(H1162,freq!$A$2:$A$40,freq!$B$2:$B$40,0),_xlfn.XLOOKUP(I1162,freq!$A$2:$A$40,freq!$B$2:$B$40,0),_xlfn.XLOOKUP(J1162,freq!$A$2:$A$40,freq!$B$2:$B$40,0),_xlfn.XLOOKUP(K1162,freq!$A$2:$A$40,freq!$B$2:$B$40,0),_xlfn.XLOOKUP(L1162,freq!$A$2:$A$40,freq!$B$2:$B$40,0),_xlfn.XLOOKUP(M1162,freq!$A$2:$A$40,freq!$B$2:$B$40,0),_xlfn.XLOOKUP(N1162,freq!$A$2:$A$40,freq!$B$2:$B$40,0),_xlfn.XLOOKUP(O1162,freq!$A$2:$A$40,freq!$B$2:$B$40,0),_xlfn.XLOOKUP(P1162,freq!$A$2:$A$40,freq!$B$2:$B$40,0),_xlfn.XLOOKUP(Q1162,freq!$A$2:$A$40,freq!$B$2:$B$40,0),_xlfn.XLOOKUP(R1162,freq!$A$2:$A$40,freq!$B$2:$B$40,0),_xlfn.XLOOKUP(S1162,freq!$A$2:$A$40,freq!$B$2:$B$40,0),_xlfn.XLOOKUP(T1162,freq!$A$2:$A$40,freq!$B$2:$B$40,0),_xlfn.XLOOKUP(U1162,freq!$A$2:$A$40,freq!$B$2:$B$40,0),_xlfn.XLOOKUP(V1162,freq!$A$2:$A$40,freq!$B$2:$B$40,0))</f>
        <v>49.71</v>
      </c>
    </row>
    <row r="1163" spans="1:23" x14ac:dyDescent="0.35">
      <c r="A1163" s="32" t="s">
        <v>727</v>
      </c>
      <c r="B1163" s="32" t="s">
        <v>38</v>
      </c>
      <c r="C1163" s="32" t="s">
        <v>30</v>
      </c>
      <c r="D1163" s="32" t="s">
        <v>53</v>
      </c>
      <c r="E1163" s="32">
        <v>1</v>
      </c>
      <c r="F1163" s="32" t="s">
        <v>1</v>
      </c>
      <c r="G1163" s="32" t="s">
        <v>40</v>
      </c>
      <c r="H1163" s="32">
        <v>3</v>
      </c>
      <c r="I1163" s="32">
        <v>6</v>
      </c>
      <c r="J1163" s="32" t="s">
        <v>2</v>
      </c>
      <c r="K1163" s="32">
        <v>6</v>
      </c>
      <c r="L1163" s="32" t="s">
        <v>37</v>
      </c>
      <c r="M1163" s="32" t="s">
        <v>1</v>
      </c>
      <c r="N1163" s="32">
        <v>6</v>
      </c>
      <c r="O1163" s="32" t="s">
        <v>38</v>
      </c>
      <c r="P1163" s="32">
        <v>3</v>
      </c>
      <c r="Q1163" s="32" t="s">
        <v>32</v>
      </c>
      <c r="R1163" s="32" t="s">
        <v>38</v>
      </c>
      <c r="S1163" s="32">
        <v>7</v>
      </c>
      <c r="T1163" s="32" t="s">
        <v>30</v>
      </c>
      <c r="U1163" s="32" t="s">
        <v>30</v>
      </c>
      <c r="V1163" s="32" t="s">
        <v>35</v>
      </c>
      <c r="W1163" s="32">
        <f>SUM(_xlfn.XLOOKUP(B1163,freq!$A$2:$A$40,freq!$B$2:$B$40,0),_xlfn.XLOOKUP(C1163,freq!$A$2:$A$40,freq!$B$2:$B$40,0),_xlfn.XLOOKUP(D1163,freq!$A$2:$A$40,freq!$B$2:$B$40,0),_xlfn.XLOOKUP(E1163,freq!$A$2:$A$40,freq!$B$2:$B$40,0),_xlfn.XLOOKUP(F1163,freq!$A$2:$A$40,freq!$B$2:$B$40,0),_xlfn.XLOOKUP(G1163,freq!$A$2:$A$40,freq!$B$2:$B$40,0),_xlfn.XLOOKUP(H1163,freq!$A$2:$A$40,freq!$B$2:$B$40,0),_xlfn.XLOOKUP(I1163,freq!$A$2:$A$40,freq!$B$2:$B$40,0),_xlfn.XLOOKUP(J1163,freq!$A$2:$A$40,freq!$B$2:$B$40,0),_xlfn.XLOOKUP(K1163,freq!$A$2:$A$40,freq!$B$2:$B$40,0),_xlfn.XLOOKUP(L1163,freq!$A$2:$A$40,freq!$B$2:$B$40,0),_xlfn.XLOOKUP(M1163,freq!$A$2:$A$40,freq!$B$2:$B$40,0),_xlfn.XLOOKUP(N1163,freq!$A$2:$A$40,freq!$B$2:$B$40,0),_xlfn.XLOOKUP(O1163,freq!$A$2:$A$40,freq!$B$2:$B$40,0),_xlfn.XLOOKUP(P1163,freq!$A$2:$A$40,freq!$B$2:$B$40,0),_xlfn.XLOOKUP(Q1163,freq!$A$2:$A$40,freq!$B$2:$B$40,0),_xlfn.XLOOKUP(R1163,freq!$A$2:$A$40,freq!$B$2:$B$40,0),_xlfn.XLOOKUP(S1163,freq!$A$2:$A$40,freq!$B$2:$B$40,0),_xlfn.XLOOKUP(T1163,freq!$A$2:$A$40,freq!$B$2:$B$40,0),_xlfn.XLOOKUP(U1163,freq!$A$2:$A$40,freq!$B$2:$B$40,0),_xlfn.XLOOKUP(V1163,freq!$A$2:$A$40,freq!$B$2:$B$40,0))</f>
        <v>49.679999999999993</v>
      </c>
    </row>
    <row r="1164" spans="1:23" x14ac:dyDescent="0.35">
      <c r="A1164" s="32" t="s">
        <v>1396</v>
      </c>
      <c r="B1164" s="32" t="s">
        <v>43</v>
      </c>
      <c r="C1164" s="32" t="s">
        <v>1</v>
      </c>
      <c r="D1164" s="32" t="s">
        <v>38</v>
      </c>
      <c r="E1164" s="32">
        <v>8</v>
      </c>
      <c r="F1164" s="32" t="s">
        <v>40</v>
      </c>
      <c r="G1164" s="32" t="s">
        <v>38</v>
      </c>
      <c r="H1164" s="32" t="s">
        <v>34</v>
      </c>
      <c r="I1164" s="32" t="s">
        <v>53</v>
      </c>
      <c r="J1164" s="32" t="s">
        <v>35</v>
      </c>
      <c r="K1164" s="32" t="s">
        <v>34</v>
      </c>
      <c r="L1164" s="32">
        <v>4</v>
      </c>
      <c r="M1164" s="32" t="s">
        <v>32</v>
      </c>
      <c r="N1164" s="32">
        <v>1</v>
      </c>
      <c r="O1164" s="32">
        <v>4</v>
      </c>
      <c r="P1164" s="32">
        <v>6</v>
      </c>
      <c r="Q1164" s="32" t="s">
        <v>28</v>
      </c>
      <c r="R1164" s="32" t="s">
        <v>45</v>
      </c>
      <c r="S1164" s="32" t="s">
        <v>31</v>
      </c>
      <c r="T1164" s="32" t="s">
        <v>49</v>
      </c>
      <c r="U1164" s="32" t="s">
        <v>41</v>
      </c>
      <c r="V1164" s="32" t="s">
        <v>42</v>
      </c>
      <c r="W1164" s="32">
        <f>SUM(_xlfn.XLOOKUP(B1164,freq!$A$2:$A$40,freq!$B$2:$B$40,0),_xlfn.XLOOKUP(C1164,freq!$A$2:$A$40,freq!$B$2:$B$40,0),_xlfn.XLOOKUP(D1164,freq!$A$2:$A$40,freq!$B$2:$B$40,0),_xlfn.XLOOKUP(E1164,freq!$A$2:$A$40,freq!$B$2:$B$40,0),_xlfn.XLOOKUP(F1164,freq!$A$2:$A$40,freq!$B$2:$B$40,0),_xlfn.XLOOKUP(G1164,freq!$A$2:$A$40,freq!$B$2:$B$40,0),_xlfn.XLOOKUP(H1164,freq!$A$2:$A$40,freq!$B$2:$B$40,0),_xlfn.XLOOKUP(I1164,freq!$A$2:$A$40,freq!$B$2:$B$40,0),_xlfn.XLOOKUP(J1164,freq!$A$2:$A$40,freq!$B$2:$B$40,0),_xlfn.XLOOKUP(K1164,freq!$A$2:$A$40,freq!$B$2:$B$40,0),_xlfn.XLOOKUP(L1164,freq!$A$2:$A$40,freq!$B$2:$B$40,0),_xlfn.XLOOKUP(M1164,freq!$A$2:$A$40,freq!$B$2:$B$40,0),_xlfn.XLOOKUP(N1164,freq!$A$2:$A$40,freq!$B$2:$B$40,0),_xlfn.XLOOKUP(O1164,freq!$A$2:$A$40,freq!$B$2:$B$40,0),_xlfn.XLOOKUP(P1164,freq!$A$2:$A$40,freq!$B$2:$B$40,0),_xlfn.XLOOKUP(Q1164,freq!$A$2:$A$40,freq!$B$2:$B$40,0),_xlfn.XLOOKUP(R1164,freq!$A$2:$A$40,freq!$B$2:$B$40,0),_xlfn.XLOOKUP(S1164,freq!$A$2:$A$40,freq!$B$2:$B$40,0),_xlfn.XLOOKUP(T1164,freq!$A$2:$A$40,freq!$B$2:$B$40,0),_xlfn.XLOOKUP(U1164,freq!$A$2:$A$40,freq!$B$2:$B$40,0),_xlfn.XLOOKUP(V1164,freq!$A$2:$A$40,freq!$B$2:$B$40,0))</f>
        <v>49.629999999999995</v>
      </c>
    </row>
    <row r="1165" spans="1:23" x14ac:dyDescent="0.35">
      <c r="A1165" s="32" t="s">
        <v>27</v>
      </c>
      <c r="B1165" s="32" t="s">
        <v>28</v>
      </c>
      <c r="C1165" s="32" t="s">
        <v>29</v>
      </c>
      <c r="D1165" s="32" t="s">
        <v>30</v>
      </c>
      <c r="E1165" s="32" t="s">
        <v>31</v>
      </c>
      <c r="F1165" s="32" t="s">
        <v>32</v>
      </c>
      <c r="G1165" s="32">
        <v>0</v>
      </c>
      <c r="H1165" s="32" t="s">
        <v>33</v>
      </c>
      <c r="I1165" s="32" t="s">
        <v>34</v>
      </c>
      <c r="J1165" s="32">
        <v>8</v>
      </c>
      <c r="K1165" s="32">
        <v>6</v>
      </c>
      <c r="L1165" s="32" t="s">
        <v>35</v>
      </c>
      <c r="M1165" s="32" t="s">
        <v>36</v>
      </c>
      <c r="N1165" s="32">
        <v>0</v>
      </c>
      <c r="O1165" s="32">
        <v>6</v>
      </c>
      <c r="P1165" s="32" t="s">
        <v>35</v>
      </c>
      <c r="Q1165" s="32">
        <v>1</v>
      </c>
      <c r="R1165" s="32" t="s">
        <v>36</v>
      </c>
      <c r="S1165" s="32" t="s">
        <v>37</v>
      </c>
      <c r="T1165" s="32" t="s">
        <v>29</v>
      </c>
      <c r="U1165" s="32" t="s">
        <v>38</v>
      </c>
      <c r="V1165" s="32" t="s">
        <v>30</v>
      </c>
      <c r="W1165" s="32">
        <f>SUM(_xlfn.XLOOKUP(B1165,freq!$A$2:$A$40,freq!$B$2:$B$40,0),_xlfn.XLOOKUP(C1165,freq!$A$2:$A$40,freq!$B$2:$B$40,0),_xlfn.XLOOKUP(D1165,freq!$A$2:$A$40,freq!$B$2:$B$40,0),_xlfn.XLOOKUP(E1165,freq!$A$2:$A$40,freq!$B$2:$B$40,0),_xlfn.XLOOKUP(F1165,freq!$A$2:$A$40,freq!$B$2:$B$40,0),_xlfn.XLOOKUP(G1165,freq!$A$2:$A$40,freq!$B$2:$B$40,0),_xlfn.XLOOKUP(H1165,freq!$A$2:$A$40,freq!$B$2:$B$40,0),_xlfn.XLOOKUP(I1165,freq!$A$2:$A$40,freq!$B$2:$B$40,0),_xlfn.XLOOKUP(J1165,freq!$A$2:$A$40,freq!$B$2:$B$40,0),_xlfn.XLOOKUP(K1165,freq!$A$2:$A$40,freq!$B$2:$B$40,0),_xlfn.XLOOKUP(L1165,freq!$A$2:$A$40,freq!$B$2:$B$40,0),_xlfn.XLOOKUP(M1165,freq!$A$2:$A$40,freq!$B$2:$B$40,0),_xlfn.XLOOKUP(N1165,freq!$A$2:$A$40,freq!$B$2:$B$40,0),_xlfn.XLOOKUP(O1165,freq!$A$2:$A$40,freq!$B$2:$B$40,0),_xlfn.XLOOKUP(P1165,freq!$A$2:$A$40,freq!$B$2:$B$40,0),_xlfn.XLOOKUP(Q1165,freq!$A$2:$A$40,freq!$B$2:$B$40,0),_xlfn.XLOOKUP(R1165,freq!$A$2:$A$40,freq!$B$2:$B$40,0),_xlfn.XLOOKUP(S1165,freq!$A$2:$A$40,freq!$B$2:$B$40,0),_xlfn.XLOOKUP(T1165,freq!$A$2:$A$40,freq!$B$2:$B$40,0),_xlfn.XLOOKUP(U1165,freq!$A$2:$A$40,freq!$B$2:$B$40,0),_xlfn.XLOOKUP(V1165,freq!$A$2:$A$40,freq!$B$2:$B$40,0))</f>
        <v>49.58</v>
      </c>
    </row>
    <row r="1166" spans="1:23" x14ac:dyDescent="0.35">
      <c r="A1166" s="32" t="s">
        <v>152</v>
      </c>
      <c r="B1166" s="32">
        <v>7</v>
      </c>
      <c r="C1166" s="32">
        <v>5</v>
      </c>
      <c r="D1166" s="32" t="s">
        <v>59</v>
      </c>
      <c r="E1166" s="32" t="s">
        <v>50</v>
      </c>
      <c r="F1166" s="32" t="s">
        <v>45</v>
      </c>
      <c r="G1166" s="32" t="s">
        <v>56</v>
      </c>
      <c r="H1166" s="32">
        <v>5</v>
      </c>
      <c r="I1166" s="32" t="s">
        <v>53</v>
      </c>
      <c r="J1166" s="32" t="s">
        <v>40</v>
      </c>
      <c r="K1166" s="32" t="s">
        <v>38</v>
      </c>
      <c r="L1166" s="32" t="s">
        <v>28</v>
      </c>
      <c r="M1166" s="32">
        <v>1</v>
      </c>
      <c r="N1166" s="32" t="s">
        <v>49</v>
      </c>
      <c r="O1166" s="32" t="s">
        <v>29</v>
      </c>
      <c r="P1166" s="32" t="s">
        <v>43</v>
      </c>
      <c r="Q1166" s="32" t="s">
        <v>4</v>
      </c>
      <c r="R1166" s="32">
        <v>4</v>
      </c>
      <c r="S1166" s="32" t="s">
        <v>42</v>
      </c>
      <c r="T1166" s="32">
        <v>5</v>
      </c>
      <c r="U1166" s="32" t="s">
        <v>1</v>
      </c>
      <c r="V1166" s="32" t="s">
        <v>45</v>
      </c>
      <c r="W1166" s="32">
        <f>SUM(_xlfn.XLOOKUP(B1166,freq!$A$2:$A$40,freq!$B$2:$B$40,0),_xlfn.XLOOKUP(C1166,freq!$A$2:$A$40,freq!$B$2:$B$40,0),_xlfn.XLOOKUP(D1166,freq!$A$2:$A$40,freq!$B$2:$B$40,0),_xlfn.XLOOKUP(E1166,freq!$A$2:$A$40,freq!$B$2:$B$40,0),_xlfn.XLOOKUP(F1166,freq!$A$2:$A$40,freq!$B$2:$B$40,0),_xlfn.XLOOKUP(G1166,freq!$A$2:$A$40,freq!$B$2:$B$40,0),_xlfn.XLOOKUP(H1166,freq!$A$2:$A$40,freq!$B$2:$B$40,0),_xlfn.XLOOKUP(I1166,freq!$A$2:$A$40,freq!$B$2:$B$40,0),_xlfn.XLOOKUP(J1166,freq!$A$2:$A$40,freq!$B$2:$B$40,0),_xlfn.XLOOKUP(K1166,freq!$A$2:$A$40,freq!$B$2:$B$40,0),_xlfn.XLOOKUP(L1166,freq!$A$2:$A$40,freq!$B$2:$B$40,0),_xlfn.XLOOKUP(M1166,freq!$A$2:$A$40,freq!$B$2:$B$40,0),_xlfn.XLOOKUP(N1166,freq!$A$2:$A$40,freq!$B$2:$B$40,0),_xlfn.XLOOKUP(O1166,freq!$A$2:$A$40,freq!$B$2:$B$40,0),_xlfn.XLOOKUP(P1166,freq!$A$2:$A$40,freq!$B$2:$B$40,0),_xlfn.XLOOKUP(Q1166,freq!$A$2:$A$40,freq!$B$2:$B$40,0),_xlfn.XLOOKUP(R1166,freq!$A$2:$A$40,freq!$B$2:$B$40,0),_xlfn.XLOOKUP(S1166,freq!$A$2:$A$40,freq!$B$2:$B$40,0),_xlfn.XLOOKUP(T1166,freq!$A$2:$A$40,freq!$B$2:$B$40,0),_xlfn.XLOOKUP(U1166,freq!$A$2:$A$40,freq!$B$2:$B$40,0),_xlfn.XLOOKUP(V1166,freq!$A$2:$A$40,freq!$B$2:$B$40,0))</f>
        <v>49.56</v>
      </c>
    </row>
    <row r="1167" spans="1:23" x14ac:dyDescent="0.35">
      <c r="A1167" s="32" t="s">
        <v>1197</v>
      </c>
      <c r="B1167" s="32" t="s">
        <v>34</v>
      </c>
      <c r="C1167" s="32" t="s">
        <v>1</v>
      </c>
      <c r="D1167" s="32">
        <v>6</v>
      </c>
      <c r="E1167" s="32" t="s">
        <v>53</v>
      </c>
      <c r="F1167" s="32" t="s">
        <v>44</v>
      </c>
      <c r="G1167" s="32" t="s">
        <v>58</v>
      </c>
      <c r="H1167" s="32" t="s">
        <v>1</v>
      </c>
      <c r="I1167" s="32" t="s">
        <v>46</v>
      </c>
      <c r="J1167" s="32" t="s">
        <v>43</v>
      </c>
      <c r="K1167" s="32" t="s">
        <v>53</v>
      </c>
      <c r="L1167" s="32" t="s">
        <v>53</v>
      </c>
      <c r="M1167" s="32" t="s">
        <v>32</v>
      </c>
      <c r="N1167" s="32" t="s">
        <v>35</v>
      </c>
      <c r="O1167" s="32">
        <v>2</v>
      </c>
      <c r="P1167" s="32" t="s">
        <v>59</v>
      </c>
      <c r="Q1167" s="32" t="s">
        <v>58</v>
      </c>
      <c r="R1167" s="32">
        <v>3</v>
      </c>
      <c r="S1167" s="32" t="s">
        <v>30</v>
      </c>
      <c r="T1167" s="32" t="s">
        <v>56</v>
      </c>
      <c r="U1167" s="32" t="s">
        <v>34</v>
      </c>
      <c r="V1167" s="32" t="s">
        <v>46</v>
      </c>
      <c r="W1167" s="32">
        <f>SUM(_xlfn.XLOOKUP(B1167,freq!$A$2:$A$40,freq!$B$2:$B$40,0),_xlfn.XLOOKUP(C1167,freq!$A$2:$A$40,freq!$B$2:$B$40,0),_xlfn.XLOOKUP(D1167,freq!$A$2:$A$40,freq!$B$2:$B$40,0),_xlfn.XLOOKUP(E1167,freq!$A$2:$A$40,freq!$B$2:$B$40,0),_xlfn.XLOOKUP(F1167,freq!$A$2:$A$40,freq!$B$2:$B$40,0),_xlfn.XLOOKUP(G1167,freq!$A$2:$A$40,freq!$B$2:$B$40,0),_xlfn.XLOOKUP(H1167,freq!$A$2:$A$40,freq!$B$2:$B$40,0),_xlfn.XLOOKUP(I1167,freq!$A$2:$A$40,freq!$B$2:$B$40,0),_xlfn.XLOOKUP(J1167,freq!$A$2:$A$40,freq!$B$2:$B$40,0),_xlfn.XLOOKUP(K1167,freq!$A$2:$A$40,freq!$B$2:$B$40,0),_xlfn.XLOOKUP(L1167,freq!$A$2:$A$40,freq!$B$2:$B$40,0),_xlfn.XLOOKUP(M1167,freq!$A$2:$A$40,freq!$B$2:$B$40,0),_xlfn.XLOOKUP(N1167,freq!$A$2:$A$40,freq!$B$2:$B$40,0),_xlfn.XLOOKUP(O1167,freq!$A$2:$A$40,freq!$B$2:$B$40,0),_xlfn.XLOOKUP(P1167,freq!$A$2:$A$40,freq!$B$2:$B$40,0),_xlfn.XLOOKUP(Q1167,freq!$A$2:$A$40,freq!$B$2:$B$40,0),_xlfn.XLOOKUP(R1167,freq!$A$2:$A$40,freq!$B$2:$B$40,0),_xlfn.XLOOKUP(S1167,freq!$A$2:$A$40,freq!$B$2:$B$40,0),_xlfn.XLOOKUP(T1167,freq!$A$2:$A$40,freq!$B$2:$B$40,0),_xlfn.XLOOKUP(U1167,freq!$A$2:$A$40,freq!$B$2:$B$40,0),_xlfn.XLOOKUP(V1167,freq!$A$2:$A$40,freq!$B$2:$B$40,0))</f>
        <v>49.52</v>
      </c>
    </row>
    <row r="1168" spans="1:23" x14ac:dyDescent="0.35">
      <c r="A1168" s="32" t="s">
        <v>991</v>
      </c>
      <c r="B1168" s="32" t="s">
        <v>30</v>
      </c>
      <c r="C1168" s="32" t="s">
        <v>48</v>
      </c>
      <c r="D1168" s="32" t="s">
        <v>34</v>
      </c>
      <c r="E1168" s="32" t="s">
        <v>31</v>
      </c>
      <c r="F1168" s="32">
        <v>3</v>
      </c>
      <c r="G1168" s="32">
        <v>5</v>
      </c>
      <c r="H1168" s="32" t="s">
        <v>44</v>
      </c>
      <c r="I1168" s="32" t="s">
        <v>40</v>
      </c>
      <c r="J1168" s="32" t="s">
        <v>40</v>
      </c>
      <c r="K1168" s="32" t="s">
        <v>0</v>
      </c>
      <c r="L1168" s="32">
        <v>6</v>
      </c>
      <c r="M1168" s="32" t="s">
        <v>49</v>
      </c>
      <c r="N1168" s="32" t="s">
        <v>46</v>
      </c>
      <c r="O1168" s="32" t="s">
        <v>59</v>
      </c>
      <c r="P1168" s="32" t="s">
        <v>38</v>
      </c>
      <c r="Q1168" s="32" t="s">
        <v>48</v>
      </c>
      <c r="R1168" s="32" t="s">
        <v>37</v>
      </c>
      <c r="S1168" s="32" t="s">
        <v>3</v>
      </c>
      <c r="T1168" s="32" t="s">
        <v>30</v>
      </c>
      <c r="U1168" s="32">
        <v>9</v>
      </c>
      <c r="V1168" s="32" t="s">
        <v>41</v>
      </c>
      <c r="W1168" s="32">
        <f>SUM(_xlfn.XLOOKUP(B1168,freq!$A$2:$A$40,freq!$B$2:$B$40,0),_xlfn.XLOOKUP(C1168,freq!$A$2:$A$40,freq!$B$2:$B$40,0),_xlfn.XLOOKUP(D1168,freq!$A$2:$A$40,freq!$B$2:$B$40,0),_xlfn.XLOOKUP(E1168,freq!$A$2:$A$40,freq!$B$2:$B$40,0),_xlfn.XLOOKUP(F1168,freq!$A$2:$A$40,freq!$B$2:$B$40,0),_xlfn.XLOOKUP(G1168,freq!$A$2:$A$40,freq!$B$2:$B$40,0),_xlfn.XLOOKUP(H1168,freq!$A$2:$A$40,freq!$B$2:$B$40,0),_xlfn.XLOOKUP(I1168,freq!$A$2:$A$40,freq!$B$2:$B$40,0),_xlfn.XLOOKUP(J1168,freq!$A$2:$A$40,freq!$B$2:$B$40,0),_xlfn.XLOOKUP(K1168,freq!$A$2:$A$40,freq!$B$2:$B$40,0),_xlfn.XLOOKUP(L1168,freq!$A$2:$A$40,freq!$B$2:$B$40,0),_xlfn.XLOOKUP(M1168,freq!$A$2:$A$40,freq!$B$2:$B$40,0),_xlfn.XLOOKUP(N1168,freq!$A$2:$A$40,freq!$B$2:$B$40,0),_xlfn.XLOOKUP(O1168,freq!$A$2:$A$40,freq!$B$2:$B$40,0),_xlfn.XLOOKUP(P1168,freq!$A$2:$A$40,freq!$B$2:$B$40,0),_xlfn.XLOOKUP(Q1168,freq!$A$2:$A$40,freq!$B$2:$B$40,0),_xlfn.XLOOKUP(R1168,freq!$A$2:$A$40,freq!$B$2:$B$40,0),_xlfn.XLOOKUP(S1168,freq!$A$2:$A$40,freq!$B$2:$B$40,0),_xlfn.XLOOKUP(T1168,freq!$A$2:$A$40,freq!$B$2:$B$40,0),_xlfn.XLOOKUP(U1168,freq!$A$2:$A$40,freq!$B$2:$B$40,0),_xlfn.XLOOKUP(V1168,freq!$A$2:$A$40,freq!$B$2:$B$40,0))</f>
        <v>49.490000000000009</v>
      </c>
    </row>
    <row r="1169" spans="1:23" x14ac:dyDescent="0.35">
      <c r="A1169" s="32" t="s">
        <v>122</v>
      </c>
      <c r="B1169" s="32" t="s">
        <v>38</v>
      </c>
      <c r="C1169" s="32">
        <v>7</v>
      </c>
      <c r="D1169" s="32">
        <v>3</v>
      </c>
      <c r="E1169" s="32" t="s">
        <v>58</v>
      </c>
      <c r="F1169" s="32" t="s">
        <v>45</v>
      </c>
      <c r="G1169" s="32" t="s">
        <v>4</v>
      </c>
      <c r="H1169" s="32">
        <v>2</v>
      </c>
      <c r="I1169" s="32" t="s">
        <v>56</v>
      </c>
      <c r="J1169" s="32" t="s">
        <v>49</v>
      </c>
      <c r="K1169" s="32" t="s">
        <v>28</v>
      </c>
      <c r="L1169" s="32" t="s">
        <v>59</v>
      </c>
      <c r="M1169" s="32" t="s">
        <v>35</v>
      </c>
      <c r="N1169" s="32">
        <v>0</v>
      </c>
      <c r="O1169" s="32" t="s">
        <v>29</v>
      </c>
      <c r="P1169" s="32" t="s">
        <v>0</v>
      </c>
      <c r="Q1169" s="32">
        <v>1</v>
      </c>
      <c r="R1169" s="32" t="s">
        <v>4</v>
      </c>
      <c r="S1169" s="32">
        <v>5</v>
      </c>
      <c r="T1169" s="32" t="s">
        <v>31</v>
      </c>
      <c r="U1169" s="32">
        <v>4</v>
      </c>
      <c r="V1169" s="32" t="s">
        <v>33</v>
      </c>
      <c r="W1169" s="32">
        <f>SUM(_xlfn.XLOOKUP(B1169,freq!$A$2:$A$40,freq!$B$2:$B$40,0),_xlfn.XLOOKUP(C1169,freq!$A$2:$A$40,freq!$B$2:$B$40,0),_xlfn.XLOOKUP(D1169,freq!$A$2:$A$40,freq!$B$2:$B$40,0),_xlfn.XLOOKUP(E1169,freq!$A$2:$A$40,freq!$B$2:$B$40,0),_xlfn.XLOOKUP(F1169,freq!$A$2:$A$40,freq!$B$2:$B$40,0),_xlfn.XLOOKUP(G1169,freq!$A$2:$A$40,freq!$B$2:$B$40,0),_xlfn.XLOOKUP(H1169,freq!$A$2:$A$40,freq!$B$2:$B$40,0),_xlfn.XLOOKUP(I1169,freq!$A$2:$A$40,freq!$B$2:$B$40,0),_xlfn.XLOOKUP(J1169,freq!$A$2:$A$40,freq!$B$2:$B$40,0),_xlfn.XLOOKUP(K1169,freq!$A$2:$A$40,freq!$B$2:$B$40,0),_xlfn.XLOOKUP(L1169,freq!$A$2:$A$40,freq!$B$2:$B$40,0),_xlfn.XLOOKUP(M1169,freq!$A$2:$A$40,freq!$B$2:$B$40,0),_xlfn.XLOOKUP(N1169,freq!$A$2:$A$40,freq!$B$2:$B$40,0),_xlfn.XLOOKUP(O1169,freq!$A$2:$A$40,freq!$B$2:$B$40,0),_xlfn.XLOOKUP(P1169,freq!$A$2:$A$40,freq!$B$2:$B$40,0),_xlfn.XLOOKUP(Q1169,freq!$A$2:$A$40,freq!$B$2:$B$40,0),_xlfn.XLOOKUP(R1169,freq!$A$2:$A$40,freq!$B$2:$B$40,0),_xlfn.XLOOKUP(S1169,freq!$A$2:$A$40,freq!$B$2:$B$40,0),_xlfn.XLOOKUP(T1169,freq!$A$2:$A$40,freq!$B$2:$B$40,0),_xlfn.XLOOKUP(U1169,freq!$A$2:$A$40,freq!$B$2:$B$40,0),_xlfn.XLOOKUP(V1169,freq!$A$2:$A$40,freq!$B$2:$B$40,0))</f>
        <v>49.480000000000011</v>
      </c>
    </row>
    <row r="1170" spans="1:23" x14ac:dyDescent="0.35">
      <c r="A1170" s="32" t="s">
        <v>1935</v>
      </c>
      <c r="B1170" s="32" t="s">
        <v>2</v>
      </c>
      <c r="C1170" s="32">
        <v>7</v>
      </c>
      <c r="D1170" s="32" t="s">
        <v>38</v>
      </c>
      <c r="E1170" s="32" t="s">
        <v>43</v>
      </c>
      <c r="F1170" s="32">
        <v>3</v>
      </c>
      <c r="G1170" s="32" t="s">
        <v>48</v>
      </c>
      <c r="H1170" s="32" t="s">
        <v>34</v>
      </c>
      <c r="I1170" s="32" t="s">
        <v>32</v>
      </c>
      <c r="J1170" s="32" t="s">
        <v>59</v>
      </c>
      <c r="K1170" s="32" t="s">
        <v>3</v>
      </c>
      <c r="L1170" s="32" t="s">
        <v>34</v>
      </c>
      <c r="M1170" s="32">
        <v>6</v>
      </c>
      <c r="N1170" s="32" t="s">
        <v>3</v>
      </c>
      <c r="O1170" s="32" t="s">
        <v>50</v>
      </c>
      <c r="P1170" s="32" t="s">
        <v>4</v>
      </c>
      <c r="Q1170" s="32" t="s">
        <v>32</v>
      </c>
      <c r="R1170" s="32" t="s">
        <v>56</v>
      </c>
      <c r="S1170" s="32">
        <v>0</v>
      </c>
      <c r="T1170" s="32">
        <v>3</v>
      </c>
      <c r="U1170" s="32" t="s">
        <v>49</v>
      </c>
      <c r="V1170" s="32" t="s">
        <v>58</v>
      </c>
      <c r="W1170" s="32">
        <f>SUM(_xlfn.XLOOKUP(B1170,freq!$A$2:$A$40,freq!$B$2:$B$40,0),_xlfn.XLOOKUP(C1170,freq!$A$2:$A$40,freq!$B$2:$B$40,0),_xlfn.XLOOKUP(D1170,freq!$A$2:$A$40,freq!$B$2:$B$40,0),_xlfn.XLOOKUP(E1170,freq!$A$2:$A$40,freq!$B$2:$B$40,0),_xlfn.XLOOKUP(F1170,freq!$A$2:$A$40,freq!$B$2:$B$40,0),_xlfn.XLOOKUP(G1170,freq!$A$2:$A$40,freq!$B$2:$B$40,0),_xlfn.XLOOKUP(H1170,freq!$A$2:$A$40,freq!$B$2:$B$40,0),_xlfn.XLOOKUP(I1170,freq!$A$2:$A$40,freq!$B$2:$B$40,0),_xlfn.XLOOKUP(J1170,freq!$A$2:$A$40,freq!$B$2:$B$40,0),_xlfn.XLOOKUP(K1170,freq!$A$2:$A$40,freq!$B$2:$B$40,0),_xlfn.XLOOKUP(L1170,freq!$A$2:$A$40,freq!$B$2:$B$40,0),_xlfn.XLOOKUP(M1170,freq!$A$2:$A$40,freq!$B$2:$B$40,0),_xlfn.XLOOKUP(N1170,freq!$A$2:$A$40,freq!$B$2:$B$40,0),_xlfn.XLOOKUP(O1170,freq!$A$2:$A$40,freq!$B$2:$B$40,0),_xlfn.XLOOKUP(P1170,freq!$A$2:$A$40,freq!$B$2:$B$40,0),_xlfn.XLOOKUP(Q1170,freq!$A$2:$A$40,freq!$B$2:$B$40,0),_xlfn.XLOOKUP(R1170,freq!$A$2:$A$40,freq!$B$2:$B$40,0),_xlfn.XLOOKUP(S1170,freq!$A$2:$A$40,freq!$B$2:$B$40,0),_xlfn.XLOOKUP(T1170,freq!$A$2:$A$40,freq!$B$2:$B$40,0),_xlfn.XLOOKUP(U1170,freq!$A$2:$A$40,freq!$B$2:$B$40,0),_xlfn.XLOOKUP(V1170,freq!$A$2:$A$40,freq!$B$2:$B$40,0))</f>
        <v>49.480000000000004</v>
      </c>
    </row>
    <row r="1171" spans="1:23" x14ac:dyDescent="0.35">
      <c r="A1171" s="32" t="s">
        <v>288</v>
      </c>
      <c r="B1171" s="32" t="s">
        <v>50</v>
      </c>
      <c r="C1171" s="32" t="s">
        <v>38</v>
      </c>
      <c r="D1171" s="32" t="s">
        <v>50</v>
      </c>
      <c r="E1171" s="32" t="s">
        <v>33</v>
      </c>
      <c r="F1171" s="32" t="s">
        <v>32</v>
      </c>
      <c r="G1171" s="32">
        <v>9</v>
      </c>
      <c r="H1171" s="32">
        <v>9</v>
      </c>
      <c r="I1171" s="32">
        <v>2</v>
      </c>
      <c r="J1171" s="32" t="s">
        <v>33</v>
      </c>
      <c r="K1171" s="32" t="s">
        <v>36</v>
      </c>
      <c r="L1171" s="32">
        <v>4</v>
      </c>
      <c r="M1171" s="32" t="s">
        <v>41</v>
      </c>
      <c r="N1171" s="32" t="s">
        <v>56</v>
      </c>
      <c r="O1171" s="32" t="s">
        <v>33</v>
      </c>
      <c r="P1171" s="32" t="s">
        <v>33</v>
      </c>
      <c r="Q1171" s="32" t="s">
        <v>37</v>
      </c>
      <c r="R1171" s="32">
        <v>8</v>
      </c>
      <c r="S1171" s="32" t="s">
        <v>4</v>
      </c>
      <c r="T1171" s="32" t="s">
        <v>48</v>
      </c>
      <c r="U1171" s="32" t="s">
        <v>45</v>
      </c>
      <c r="V1171" s="32">
        <v>2</v>
      </c>
      <c r="W1171" s="32">
        <f>SUM(_xlfn.XLOOKUP(B1171,freq!$A$2:$A$40,freq!$B$2:$B$40,0),_xlfn.XLOOKUP(C1171,freq!$A$2:$A$40,freq!$B$2:$B$40,0),_xlfn.XLOOKUP(D1171,freq!$A$2:$A$40,freq!$B$2:$B$40,0),_xlfn.XLOOKUP(E1171,freq!$A$2:$A$40,freq!$B$2:$B$40,0),_xlfn.XLOOKUP(F1171,freq!$A$2:$A$40,freq!$B$2:$B$40,0),_xlfn.XLOOKUP(G1171,freq!$A$2:$A$40,freq!$B$2:$B$40,0),_xlfn.XLOOKUP(H1171,freq!$A$2:$A$40,freq!$B$2:$B$40,0),_xlfn.XLOOKUP(I1171,freq!$A$2:$A$40,freq!$B$2:$B$40,0),_xlfn.XLOOKUP(J1171,freq!$A$2:$A$40,freq!$B$2:$B$40,0),_xlfn.XLOOKUP(K1171,freq!$A$2:$A$40,freq!$B$2:$B$40,0),_xlfn.XLOOKUP(L1171,freq!$A$2:$A$40,freq!$B$2:$B$40,0),_xlfn.XLOOKUP(M1171,freq!$A$2:$A$40,freq!$B$2:$B$40,0),_xlfn.XLOOKUP(N1171,freq!$A$2:$A$40,freq!$B$2:$B$40,0),_xlfn.XLOOKUP(O1171,freq!$A$2:$A$40,freq!$B$2:$B$40,0),_xlfn.XLOOKUP(P1171,freq!$A$2:$A$40,freq!$B$2:$B$40,0),_xlfn.XLOOKUP(Q1171,freq!$A$2:$A$40,freq!$B$2:$B$40,0),_xlfn.XLOOKUP(R1171,freq!$A$2:$A$40,freq!$B$2:$B$40,0),_xlfn.XLOOKUP(S1171,freq!$A$2:$A$40,freq!$B$2:$B$40,0),_xlfn.XLOOKUP(T1171,freq!$A$2:$A$40,freq!$B$2:$B$40,0),_xlfn.XLOOKUP(U1171,freq!$A$2:$A$40,freq!$B$2:$B$40,0),_xlfn.XLOOKUP(V1171,freq!$A$2:$A$40,freq!$B$2:$B$40,0))</f>
        <v>49.47999999999999</v>
      </c>
    </row>
    <row r="1172" spans="1:23" x14ac:dyDescent="0.35">
      <c r="A1172" s="32" t="s">
        <v>780</v>
      </c>
      <c r="B1172" s="32" t="s">
        <v>53</v>
      </c>
      <c r="C1172" s="32" t="s">
        <v>46</v>
      </c>
      <c r="D1172" s="32" t="s">
        <v>40</v>
      </c>
      <c r="E1172" s="32" t="s">
        <v>49</v>
      </c>
      <c r="F1172" s="32" t="s">
        <v>37</v>
      </c>
      <c r="G1172" s="32" t="s">
        <v>30</v>
      </c>
      <c r="H1172" s="32" t="s">
        <v>41</v>
      </c>
      <c r="I1172" s="32" t="s">
        <v>59</v>
      </c>
      <c r="J1172" s="32">
        <v>5</v>
      </c>
      <c r="K1172" s="32" t="s">
        <v>2</v>
      </c>
      <c r="L1172" s="32">
        <v>7</v>
      </c>
      <c r="M1172" s="32" t="s">
        <v>28</v>
      </c>
      <c r="N1172" s="32">
        <v>8</v>
      </c>
      <c r="O1172" s="32" t="s">
        <v>53</v>
      </c>
      <c r="P1172" s="32" t="s">
        <v>56</v>
      </c>
      <c r="Q1172" s="32" t="s">
        <v>32</v>
      </c>
      <c r="R1172" s="32">
        <v>5</v>
      </c>
      <c r="S1172" s="32" t="s">
        <v>0</v>
      </c>
      <c r="T1172" s="32" t="s">
        <v>32</v>
      </c>
      <c r="U1172" s="32" t="s">
        <v>46</v>
      </c>
      <c r="V1172" s="32" t="s">
        <v>48</v>
      </c>
      <c r="W1172" s="32">
        <f>SUM(_xlfn.XLOOKUP(B1172,freq!$A$2:$A$40,freq!$B$2:$B$40,0),_xlfn.XLOOKUP(C1172,freq!$A$2:$A$40,freq!$B$2:$B$40,0),_xlfn.XLOOKUP(D1172,freq!$A$2:$A$40,freq!$B$2:$B$40,0),_xlfn.XLOOKUP(E1172,freq!$A$2:$A$40,freq!$B$2:$B$40,0),_xlfn.XLOOKUP(F1172,freq!$A$2:$A$40,freq!$B$2:$B$40,0),_xlfn.XLOOKUP(G1172,freq!$A$2:$A$40,freq!$B$2:$B$40,0),_xlfn.XLOOKUP(H1172,freq!$A$2:$A$40,freq!$B$2:$B$40,0),_xlfn.XLOOKUP(I1172,freq!$A$2:$A$40,freq!$B$2:$B$40,0),_xlfn.XLOOKUP(J1172,freq!$A$2:$A$40,freq!$B$2:$B$40,0),_xlfn.XLOOKUP(K1172,freq!$A$2:$A$40,freq!$B$2:$B$40,0),_xlfn.XLOOKUP(L1172,freq!$A$2:$A$40,freq!$B$2:$B$40,0),_xlfn.XLOOKUP(M1172,freq!$A$2:$A$40,freq!$B$2:$B$40,0),_xlfn.XLOOKUP(N1172,freq!$A$2:$A$40,freq!$B$2:$B$40,0),_xlfn.XLOOKUP(O1172,freq!$A$2:$A$40,freq!$B$2:$B$40,0),_xlfn.XLOOKUP(P1172,freq!$A$2:$A$40,freq!$B$2:$B$40,0),_xlfn.XLOOKUP(Q1172,freq!$A$2:$A$40,freq!$B$2:$B$40,0),_xlfn.XLOOKUP(R1172,freq!$A$2:$A$40,freq!$B$2:$B$40,0),_xlfn.XLOOKUP(S1172,freq!$A$2:$A$40,freq!$B$2:$B$40,0),_xlfn.XLOOKUP(T1172,freq!$A$2:$A$40,freq!$B$2:$B$40,0),_xlfn.XLOOKUP(U1172,freq!$A$2:$A$40,freq!$B$2:$B$40,0),_xlfn.XLOOKUP(V1172,freq!$A$2:$A$40,freq!$B$2:$B$40,0))</f>
        <v>49.440000000000005</v>
      </c>
    </row>
    <row r="1173" spans="1:23" x14ac:dyDescent="0.35">
      <c r="A1173" s="32" t="s">
        <v>994</v>
      </c>
      <c r="B1173" s="32" t="s">
        <v>36</v>
      </c>
      <c r="C1173" s="32">
        <v>5</v>
      </c>
      <c r="D1173" s="32" t="s">
        <v>49</v>
      </c>
      <c r="E1173" s="32" t="s">
        <v>50</v>
      </c>
      <c r="F1173" s="32">
        <v>6</v>
      </c>
      <c r="G1173" s="32">
        <v>8</v>
      </c>
      <c r="H1173" s="32" t="s">
        <v>34</v>
      </c>
      <c r="I1173" s="32" t="s">
        <v>45</v>
      </c>
      <c r="J1173" s="32" t="s">
        <v>56</v>
      </c>
      <c r="K1173" s="32" t="s">
        <v>42</v>
      </c>
      <c r="L1173" s="32" t="s">
        <v>50</v>
      </c>
      <c r="M1173" s="32" t="s">
        <v>35</v>
      </c>
      <c r="N1173" s="32" t="s">
        <v>48</v>
      </c>
      <c r="O1173" s="32" t="s">
        <v>29</v>
      </c>
      <c r="P1173" s="32" t="s">
        <v>29</v>
      </c>
      <c r="Q1173" s="32" t="s">
        <v>59</v>
      </c>
      <c r="R1173" s="32" t="s">
        <v>28</v>
      </c>
      <c r="S1173" s="32" t="s">
        <v>50</v>
      </c>
      <c r="T1173" s="32">
        <v>3</v>
      </c>
      <c r="U1173" s="32" t="s">
        <v>32</v>
      </c>
      <c r="V1173" s="32" t="s">
        <v>59</v>
      </c>
      <c r="W1173" s="32">
        <f>SUM(_xlfn.XLOOKUP(B1173,freq!$A$2:$A$40,freq!$B$2:$B$40,0),_xlfn.XLOOKUP(C1173,freq!$A$2:$A$40,freq!$B$2:$B$40,0),_xlfn.XLOOKUP(D1173,freq!$A$2:$A$40,freq!$B$2:$B$40,0),_xlfn.XLOOKUP(E1173,freq!$A$2:$A$40,freq!$B$2:$B$40,0),_xlfn.XLOOKUP(F1173,freq!$A$2:$A$40,freq!$B$2:$B$40,0),_xlfn.XLOOKUP(G1173,freq!$A$2:$A$40,freq!$B$2:$B$40,0),_xlfn.XLOOKUP(H1173,freq!$A$2:$A$40,freq!$B$2:$B$40,0),_xlfn.XLOOKUP(I1173,freq!$A$2:$A$40,freq!$B$2:$B$40,0),_xlfn.XLOOKUP(J1173,freq!$A$2:$A$40,freq!$B$2:$B$40,0),_xlfn.XLOOKUP(K1173,freq!$A$2:$A$40,freq!$B$2:$B$40,0),_xlfn.XLOOKUP(L1173,freq!$A$2:$A$40,freq!$B$2:$B$40,0),_xlfn.XLOOKUP(M1173,freq!$A$2:$A$40,freq!$B$2:$B$40,0),_xlfn.XLOOKUP(N1173,freq!$A$2:$A$40,freq!$B$2:$B$40,0),_xlfn.XLOOKUP(O1173,freq!$A$2:$A$40,freq!$B$2:$B$40,0),_xlfn.XLOOKUP(P1173,freq!$A$2:$A$40,freq!$B$2:$B$40,0),_xlfn.XLOOKUP(Q1173,freq!$A$2:$A$40,freq!$B$2:$B$40,0),_xlfn.XLOOKUP(R1173,freq!$A$2:$A$40,freq!$B$2:$B$40,0),_xlfn.XLOOKUP(S1173,freq!$A$2:$A$40,freq!$B$2:$B$40,0),_xlfn.XLOOKUP(T1173,freq!$A$2:$A$40,freq!$B$2:$B$40,0),_xlfn.XLOOKUP(U1173,freq!$A$2:$A$40,freq!$B$2:$B$40,0),_xlfn.XLOOKUP(V1173,freq!$A$2:$A$40,freq!$B$2:$B$40,0))</f>
        <v>49.430000000000007</v>
      </c>
    </row>
    <row r="1174" spans="1:23" x14ac:dyDescent="0.35">
      <c r="A1174" s="32" t="s">
        <v>1737</v>
      </c>
      <c r="B1174" s="32">
        <v>1</v>
      </c>
      <c r="C1174" s="32" t="s">
        <v>37</v>
      </c>
      <c r="D1174" s="32" t="s">
        <v>32</v>
      </c>
      <c r="E1174" s="32" t="s">
        <v>43</v>
      </c>
      <c r="F1174" s="32">
        <v>2</v>
      </c>
      <c r="G1174" s="32" t="s">
        <v>33</v>
      </c>
      <c r="H1174" s="32">
        <v>1</v>
      </c>
      <c r="I1174" s="32" t="s">
        <v>37</v>
      </c>
      <c r="J1174" s="32">
        <v>1</v>
      </c>
      <c r="K1174" s="32" t="s">
        <v>48</v>
      </c>
      <c r="L1174" s="32" t="s">
        <v>50</v>
      </c>
      <c r="M1174" s="32" t="s">
        <v>38</v>
      </c>
      <c r="N1174" s="32" t="s">
        <v>28</v>
      </c>
      <c r="O1174" s="32" t="s">
        <v>59</v>
      </c>
      <c r="P1174" s="32" t="s">
        <v>4</v>
      </c>
      <c r="Q1174" s="32" t="s">
        <v>37</v>
      </c>
      <c r="R1174" s="32" t="s">
        <v>30</v>
      </c>
      <c r="S1174" s="32" t="s">
        <v>53</v>
      </c>
      <c r="T1174" s="32" t="s">
        <v>37</v>
      </c>
      <c r="U1174" s="32" t="s">
        <v>30</v>
      </c>
      <c r="V1174" s="32" t="s">
        <v>41</v>
      </c>
      <c r="W1174" s="32">
        <f>SUM(_xlfn.XLOOKUP(B1174,freq!$A$2:$A$40,freq!$B$2:$B$40,0),_xlfn.XLOOKUP(C1174,freq!$A$2:$A$40,freq!$B$2:$B$40,0),_xlfn.XLOOKUP(D1174,freq!$A$2:$A$40,freq!$B$2:$B$40,0),_xlfn.XLOOKUP(E1174,freq!$A$2:$A$40,freq!$B$2:$B$40,0),_xlfn.XLOOKUP(F1174,freq!$A$2:$A$40,freq!$B$2:$B$40,0),_xlfn.XLOOKUP(G1174,freq!$A$2:$A$40,freq!$B$2:$B$40,0),_xlfn.XLOOKUP(H1174,freq!$A$2:$A$40,freq!$B$2:$B$40,0),_xlfn.XLOOKUP(I1174,freq!$A$2:$A$40,freq!$B$2:$B$40,0),_xlfn.XLOOKUP(J1174,freq!$A$2:$A$40,freq!$B$2:$B$40,0),_xlfn.XLOOKUP(K1174,freq!$A$2:$A$40,freq!$B$2:$B$40,0),_xlfn.XLOOKUP(L1174,freq!$A$2:$A$40,freq!$B$2:$B$40,0),_xlfn.XLOOKUP(M1174,freq!$A$2:$A$40,freq!$B$2:$B$40,0),_xlfn.XLOOKUP(N1174,freq!$A$2:$A$40,freq!$B$2:$B$40,0),_xlfn.XLOOKUP(O1174,freq!$A$2:$A$40,freq!$B$2:$B$40,0),_xlfn.XLOOKUP(P1174,freq!$A$2:$A$40,freq!$B$2:$B$40,0),_xlfn.XLOOKUP(Q1174,freq!$A$2:$A$40,freq!$B$2:$B$40,0),_xlfn.XLOOKUP(R1174,freq!$A$2:$A$40,freq!$B$2:$B$40,0),_xlfn.XLOOKUP(S1174,freq!$A$2:$A$40,freq!$B$2:$B$40,0),_xlfn.XLOOKUP(T1174,freq!$A$2:$A$40,freq!$B$2:$B$40,0),_xlfn.XLOOKUP(U1174,freq!$A$2:$A$40,freq!$B$2:$B$40,0),_xlfn.XLOOKUP(V1174,freq!$A$2:$A$40,freq!$B$2:$B$40,0))</f>
        <v>49.430000000000007</v>
      </c>
    </row>
    <row r="1175" spans="1:23" x14ac:dyDescent="0.35">
      <c r="A1175" s="32" t="s">
        <v>1352</v>
      </c>
      <c r="B1175" s="32" t="s">
        <v>42</v>
      </c>
      <c r="C1175" s="32" t="s">
        <v>29</v>
      </c>
      <c r="D1175" s="32" t="s">
        <v>4</v>
      </c>
      <c r="E1175" s="32" t="s">
        <v>30</v>
      </c>
      <c r="F1175" s="32">
        <v>2</v>
      </c>
      <c r="G1175" s="32" t="s">
        <v>4</v>
      </c>
      <c r="H1175" s="32" t="s">
        <v>28</v>
      </c>
      <c r="I1175" s="32" t="s">
        <v>59</v>
      </c>
      <c r="J1175" s="32" t="s">
        <v>4</v>
      </c>
      <c r="K1175" s="32" t="s">
        <v>30</v>
      </c>
      <c r="L1175" s="32" t="s">
        <v>0</v>
      </c>
      <c r="M1175" s="32" t="s">
        <v>1</v>
      </c>
      <c r="N1175" s="32" t="s">
        <v>59</v>
      </c>
      <c r="O1175" s="32" t="s">
        <v>30</v>
      </c>
      <c r="P1175" s="32">
        <v>9</v>
      </c>
      <c r="Q1175" s="32" t="s">
        <v>33</v>
      </c>
      <c r="R1175" s="32" t="s">
        <v>3</v>
      </c>
      <c r="S1175" s="32" t="s">
        <v>1</v>
      </c>
      <c r="T1175" s="32">
        <v>0</v>
      </c>
      <c r="U1175" s="32" t="s">
        <v>37</v>
      </c>
      <c r="V1175" s="32" t="s">
        <v>4</v>
      </c>
      <c r="W1175" s="32">
        <f>SUM(_xlfn.XLOOKUP(B1175,freq!$A$2:$A$40,freq!$B$2:$B$40,0),_xlfn.XLOOKUP(C1175,freq!$A$2:$A$40,freq!$B$2:$B$40,0),_xlfn.XLOOKUP(D1175,freq!$A$2:$A$40,freq!$B$2:$B$40,0),_xlfn.XLOOKUP(E1175,freq!$A$2:$A$40,freq!$B$2:$B$40,0),_xlfn.XLOOKUP(F1175,freq!$A$2:$A$40,freq!$B$2:$B$40,0),_xlfn.XLOOKUP(G1175,freq!$A$2:$A$40,freq!$B$2:$B$40,0),_xlfn.XLOOKUP(H1175,freq!$A$2:$A$40,freq!$B$2:$B$40,0),_xlfn.XLOOKUP(I1175,freq!$A$2:$A$40,freq!$B$2:$B$40,0),_xlfn.XLOOKUP(J1175,freq!$A$2:$A$40,freq!$B$2:$B$40,0),_xlfn.XLOOKUP(K1175,freq!$A$2:$A$40,freq!$B$2:$B$40,0),_xlfn.XLOOKUP(L1175,freq!$A$2:$A$40,freq!$B$2:$B$40,0),_xlfn.XLOOKUP(M1175,freq!$A$2:$A$40,freq!$B$2:$B$40,0),_xlfn.XLOOKUP(N1175,freq!$A$2:$A$40,freq!$B$2:$B$40,0),_xlfn.XLOOKUP(O1175,freq!$A$2:$A$40,freq!$B$2:$B$40,0),_xlfn.XLOOKUP(P1175,freq!$A$2:$A$40,freq!$B$2:$B$40,0),_xlfn.XLOOKUP(Q1175,freq!$A$2:$A$40,freq!$B$2:$B$40,0),_xlfn.XLOOKUP(R1175,freq!$A$2:$A$40,freq!$B$2:$B$40,0),_xlfn.XLOOKUP(S1175,freq!$A$2:$A$40,freq!$B$2:$B$40,0),_xlfn.XLOOKUP(T1175,freq!$A$2:$A$40,freq!$B$2:$B$40,0),_xlfn.XLOOKUP(U1175,freq!$A$2:$A$40,freq!$B$2:$B$40,0),_xlfn.XLOOKUP(V1175,freq!$A$2:$A$40,freq!$B$2:$B$40,0))</f>
        <v>49.42</v>
      </c>
    </row>
    <row r="1176" spans="1:23" x14ac:dyDescent="0.35">
      <c r="A1176" s="32" t="s">
        <v>1486</v>
      </c>
      <c r="B1176" s="32" t="s">
        <v>50</v>
      </c>
      <c r="C1176" s="32" t="s">
        <v>32</v>
      </c>
      <c r="D1176" s="32">
        <v>0</v>
      </c>
      <c r="E1176" s="32" t="s">
        <v>28</v>
      </c>
      <c r="F1176" s="32" t="s">
        <v>1</v>
      </c>
      <c r="G1176" s="32">
        <v>7</v>
      </c>
      <c r="H1176" s="32" t="s">
        <v>38</v>
      </c>
      <c r="I1176" s="32" t="s">
        <v>41</v>
      </c>
      <c r="J1176" s="32">
        <v>7</v>
      </c>
      <c r="K1176" s="32" t="s">
        <v>40</v>
      </c>
      <c r="L1176" s="32" t="s">
        <v>50</v>
      </c>
      <c r="M1176" s="32" t="s">
        <v>56</v>
      </c>
      <c r="N1176" s="32" t="s">
        <v>28</v>
      </c>
      <c r="O1176" s="32" t="s">
        <v>28</v>
      </c>
      <c r="P1176" s="32" t="s">
        <v>1</v>
      </c>
      <c r="Q1176" s="32" t="s">
        <v>59</v>
      </c>
      <c r="R1176" s="32" t="s">
        <v>35</v>
      </c>
      <c r="S1176" s="32" t="s">
        <v>36</v>
      </c>
      <c r="T1176" s="32" t="s">
        <v>38</v>
      </c>
      <c r="U1176" s="32" t="s">
        <v>30</v>
      </c>
      <c r="V1176" s="32">
        <v>2</v>
      </c>
      <c r="W1176" s="32">
        <f>SUM(_xlfn.XLOOKUP(B1176,freq!$A$2:$A$40,freq!$B$2:$B$40,0),_xlfn.XLOOKUP(C1176,freq!$A$2:$A$40,freq!$B$2:$B$40,0),_xlfn.XLOOKUP(D1176,freq!$A$2:$A$40,freq!$B$2:$B$40,0),_xlfn.XLOOKUP(E1176,freq!$A$2:$A$40,freq!$B$2:$B$40,0),_xlfn.XLOOKUP(F1176,freq!$A$2:$A$40,freq!$B$2:$B$40,0),_xlfn.XLOOKUP(G1176,freq!$A$2:$A$40,freq!$B$2:$B$40,0),_xlfn.XLOOKUP(H1176,freq!$A$2:$A$40,freq!$B$2:$B$40,0),_xlfn.XLOOKUP(I1176,freq!$A$2:$A$40,freq!$B$2:$B$40,0),_xlfn.XLOOKUP(J1176,freq!$A$2:$A$40,freq!$B$2:$B$40,0),_xlfn.XLOOKUP(K1176,freq!$A$2:$A$40,freq!$B$2:$B$40,0),_xlfn.XLOOKUP(L1176,freq!$A$2:$A$40,freq!$B$2:$B$40,0),_xlfn.XLOOKUP(M1176,freq!$A$2:$A$40,freq!$B$2:$B$40,0),_xlfn.XLOOKUP(N1176,freq!$A$2:$A$40,freq!$B$2:$B$40,0),_xlfn.XLOOKUP(O1176,freq!$A$2:$A$40,freq!$B$2:$B$40,0),_xlfn.XLOOKUP(P1176,freq!$A$2:$A$40,freq!$B$2:$B$40,0),_xlfn.XLOOKUP(Q1176,freq!$A$2:$A$40,freq!$B$2:$B$40,0),_xlfn.XLOOKUP(R1176,freq!$A$2:$A$40,freq!$B$2:$B$40,0),_xlfn.XLOOKUP(S1176,freq!$A$2:$A$40,freq!$B$2:$B$40,0),_xlfn.XLOOKUP(T1176,freq!$A$2:$A$40,freq!$B$2:$B$40,0),_xlfn.XLOOKUP(U1176,freq!$A$2:$A$40,freq!$B$2:$B$40,0),_xlfn.XLOOKUP(V1176,freq!$A$2:$A$40,freq!$B$2:$B$40,0))</f>
        <v>49.42</v>
      </c>
    </row>
    <row r="1177" spans="1:23" x14ac:dyDescent="0.35">
      <c r="A1177" s="32" t="s">
        <v>2071</v>
      </c>
      <c r="B1177" s="32" t="s">
        <v>34</v>
      </c>
      <c r="C1177" s="32" t="s">
        <v>45</v>
      </c>
      <c r="D1177" s="32">
        <v>8</v>
      </c>
      <c r="E1177" s="32" t="s">
        <v>56</v>
      </c>
      <c r="F1177" s="32">
        <v>3</v>
      </c>
      <c r="G1177" s="32" t="s">
        <v>4</v>
      </c>
      <c r="H1177" s="32" t="s">
        <v>37</v>
      </c>
      <c r="I1177" s="32" t="s">
        <v>2</v>
      </c>
      <c r="J1177" s="32">
        <v>4</v>
      </c>
      <c r="K1177" s="32" t="s">
        <v>0</v>
      </c>
      <c r="L1177" s="32" t="s">
        <v>28</v>
      </c>
      <c r="M1177" s="32" t="s">
        <v>42</v>
      </c>
      <c r="N1177" s="32">
        <v>5</v>
      </c>
      <c r="O1177" s="32" t="s">
        <v>32</v>
      </c>
      <c r="P1177" s="32" t="s">
        <v>29</v>
      </c>
      <c r="Q1177" s="32" t="s">
        <v>40</v>
      </c>
      <c r="R1177" s="32">
        <v>4</v>
      </c>
      <c r="S1177" s="32" t="s">
        <v>40</v>
      </c>
      <c r="T1177" s="32" t="s">
        <v>46</v>
      </c>
      <c r="U1177" s="32" t="s">
        <v>43</v>
      </c>
      <c r="V1177" s="32" t="s">
        <v>58</v>
      </c>
      <c r="W1177" s="32">
        <f>SUM(_xlfn.XLOOKUP(B1177,freq!$A$2:$A$40,freq!$B$2:$B$40,0),_xlfn.XLOOKUP(C1177,freq!$A$2:$A$40,freq!$B$2:$B$40,0),_xlfn.XLOOKUP(D1177,freq!$A$2:$A$40,freq!$B$2:$B$40,0),_xlfn.XLOOKUP(E1177,freq!$A$2:$A$40,freq!$B$2:$B$40,0),_xlfn.XLOOKUP(F1177,freq!$A$2:$A$40,freq!$B$2:$B$40,0),_xlfn.XLOOKUP(G1177,freq!$A$2:$A$40,freq!$B$2:$B$40,0),_xlfn.XLOOKUP(H1177,freq!$A$2:$A$40,freq!$B$2:$B$40,0),_xlfn.XLOOKUP(I1177,freq!$A$2:$A$40,freq!$B$2:$B$40,0),_xlfn.XLOOKUP(J1177,freq!$A$2:$A$40,freq!$B$2:$B$40,0),_xlfn.XLOOKUP(K1177,freq!$A$2:$A$40,freq!$B$2:$B$40,0),_xlfn.XLOOKUP(L1177,freq!$A$2:$A$40,freq!$B$2:$B$40,0),_xlfn.XLOOKUP(M1177,freq!$A$2:$A$40,freq!$B$2:$B$40,0),_xlfn.XLOOKUP(N1177,freq!$A$2:$A$40,freq!$B$2:$B$40,0),_xlfn.XLOOKUP(O1177,freq!$A$2:$A$40,freq!$B$2:$B$40,0),_xlfn.XLOOKUP(P1177,freq!$A$2:$A$40,freq!$B$2:$B$40,0),_xlfn.XLOOKUP(Q1177,freq!$A$2:$A$40,freq!$B$2:$B$40,0),_xlfn.XLOOKUP(R1177,freq!$A$2:$A$40,freq!$B$2:$B$40,0),_xlfn.XLOOKUP(S1177,freq!$A$2:$A$40,freq!$B$2:$B$40,0),_xlfn.XLOOKUP(T1177,freq!$A$2:$A$40,freq!$B$2:$B$40,0),_xlfn.XLOOKUP(U1177,freq!$A$2:$A$40,freq!$B$2:$B$40,0),_xlfn.XLOOKUP(V1177,freq!$A$2:$A$40,freq!$B$2:$B$40,0))</f>
        <v>49.38</v>
      </c>
    </row>
    <row r="1178" spans="1:23" x14ac:dyDescent="0.35">
      <c r="A1178" s="32" t="s">
        <v>2047</v>
      </c>
      <c r="B1178" s="32" t="s">
        <v>44</v>
      </c>
      <c r="C1178" s="32" t="s">
        <v>35</v>
      </c>
      <c r="D1178" s="32" t="s">
        <v>3</v>
      </c>
      <c r="E1178" s="32">
        <v>9</v>
      </c>
      <c r="F1178" s="32" t="s">
        <v>58</v>
      </c>
      <c r="G1178" s="32">
        <v>1</v>
      </c>
      <c r="H1178" s="32">
        <v>9</v>
      </c>
      <c r="I1178" s="32" t="s">
        <v>0</v>
      </c>
      <c r="J1178" s="32" t="s">
        <v>3</v>
      </c>
      <c r="K1178" s="32">
        <v>7</v>
      </c>
      <c r="L1178" s="32">
        <v>4</v>
      </c>
      <c r="M1178" s="32" t="s">
        <v>35</v>
      </c>
      <c r="N1178" s="32" t="s">
        <v>42</v>
      </c>
      <c r="O1178" s="32" t="s">
        <v>29</v>
      </c>
      <c r="P1178" s="32" t="s">
        <v>59</v>
      </c>
      <c r="Q1178" s="32">
        <v>2</v>
      </c>
      <c r="R1178" s="32">
        <v>9</v>
      </c>
      <c r="S1178" s="32" t="s">
        <v>2</v>
      </c>
      <c r="T1178" s="32" t="s">
        <v>59</v>
      </c>
      <c r="U1178" s="32">
        <v>5</v>
      </c>
      <c r="V1178" s="32" t="s">
        <v>34</v>
      </c>
      <c r="W1178" s="32">
        <f>SUM(_xlfn.XLOOKUP(B1178,freq!$A$2:$A$40,freq!$B$2:$B$40,0),_xlfn.XLOOKUP(C1178,freq!$A$2:$A$40,freq!$B$2:$B$40,0),_xlfn.XLOOKUP(D1178,freq!$A$2:$A$40,freq!$B$2:$B$40,0),_xlfn.XLOOKUP(E1178,freq!$A$2:$A$40,freq!$B$2:$B$40,0),_xlfn.XLOOKUP(F1178,freq!$A$2:$A$40,freq!$B$2:$B$40,0),_xlfn.XLOOKUP(G1178,freq!$A$2:$A$40,freq!$B$2:$B$40,0),_xlfn.XLOOKUP(H1178,freq!$A$2:$A$40,freq!$B$2:$B$40,0),_xlfn.XLOOKUP(I1178,freq!$A$2:$A$40,freq!$B$2:$B$40,0),_xlfn.XLOOKUP(J1178,freq!$A$2:$A$40,freq!$B$2:$B$40,0),_xlfn.XLOOKUP(K1178,freq!$A$2:$A$40,freq!$B$2:$B$40,0),_xlfn.XLOOKUP(L1178,freq!$A$2:$A$40,freq!$B$2:$B$40,0),_xlfn.XLOOKUP(M1178,freq!$A$2:$A$40,freq!$B$2:$B$40,0),_xlfn.XLOOKUP(N1178,freq!$A$2:$A$40,freq!$B$2:$B$40,0),_xlfn.XLOOKUP(O1178,freq!$A$2:$A$40,freq!$B$2:$B$40,0),_xlfn.XLOOKUP(P1178,freq!$A$2:$A$40,freq!$B$2:$B$40,0),_xlfn.XLOOKUP(Q1178,freq!$A$2:$A$40,freq!$B$2:$B$40,0),_xlfn.XLOOKUP(R1178,freq!$A$2:$A$40,freq!$B$2:$B$40,0),_xlfn.XLOOKUP(S1178,freq!$A$2:$A$40,freq!$B$2:$B$40,0),_xlfn.XLOOKUP(T1178,freq!$A$2:$A$40,freq!$B$2:$B$40,0),_xlfn.XLOOKUP(U1178,freq!$A$2:$A$40,freq!$B$2:$B$40,0),_xlfn.XLOOKUP(V1178,freq!$A$2:$A$40,freq!$B$2:$B$40,0))</f>
        <v>49.370000000000005</v>
      </c>
    </row>
    <row r="1179" spans="1:23" x14ac:dyDescent="0.35">
      <c r="A1179" s="32" t="s">
        <v>1944</v>
      </c>
      <c r="B1179" s="32" t="s">
        <v>53</v>
      </c>
      <c r="C1179" s="32" t="s">
        <v>41</v>
      </c>
      <c r="D1179" s="32" t="s">
        <v>58</v>
      </c>
      <c r="E1179" s="32" t="s">
        <v>32</v>
      </c>
      <c r="F1179" s="32" t="s">
        <v>3</v>
      </c>
      <c r="G1179" s="32">
        <v>1</v>
      </c>
      <c r="H1179" s="32" t="s">
        <v>53</v>
      </c>
      <c r="I1179" s="32" t="s">
        <v>2</v>
      </c>
      <c r="J1179" s="32" t="s">
        <v>40</v>
      </c>
      <c r="K1179" s="32" t="s">
        <v>0</v>
      </c>
      <c r="L1179" s="32" t="s">
        <v>37</v>
      </c>
      <c r="M1179" s="32" t="s">
        <v>53</v>
      </c>
      <c r="N1179" s="32">
        <v>5</v>
      </c>
      <c r="O1179" s="32">
        <v>0</v>
      </c>
      <c r="P1179" s="32" t="s">
        <v>50</v>
      </c>
      <c r="Q1179" s="32" t="s">
        <v>40</v>
      </c>
      <c r="R1179" s="32" t="s">
        <v>46</v>
      </c>
      <c r="S1179" s="32" t="s">
        <v>40</v>
      </c>
      <c r="T1179" s="32" t="s">
        <v>43</v>
      </c>
      <c r="U1179" s="32" t="s">
        <v>35</v>
      </c>
      <c r="V1179" s="32" t="s">
        <v>2</v>
      </c>
      <c r="W1179" s="32">
        <f>SUM(_xlfn.XLOOKUP(B1179,freq!$A$2:$A$40,freq!$B$2:$B$40,0),_xlfn.XLOOKUP(C1179,freq!$A$2:$A$40,freq!$B$2:$B$40,0),_xlfn.XLOOKUP(D1179,freq!$A$2:$A$40,freq!$B$2:$B$40,0),_xlfn.XLOOKUP(E1179,freq!$A$2:$A$40,freq!$B$2:$B$40,0),_xlfn.XLOOKUP(F1179,freq!$A$2:$A$40,freq!$B$2:$B$40,0),_xlfn.XLOOKUP(G1179,freq!$A$2:$A$40,freq!$B$2:$B$40,0),_xlfn.XLOOKUP(H1179,freq!$A$2:$A$40,freq!$B$2:$B$40,0),_xlfn.XLOOKUP(I1179,freq!$A$2:$A$40,freq!$B$2:$B$40,0),_xlfn.XLOOKUP(J1179,freq!$A$2:$A$40,freq!$B$2:$B$40,0),_xlfn.XLOOKUP(K1179,freq!$A$2:$A$40,freq!$B$2:$B$40,0),_xlfn.XLOOKUP(L1179,freq!$A$2:$A$40,freq!$B$2:$B$40,0),_xlfn.XLOOKUP(M1179,freq!$A$2:$A$40,freq!$B$2:$B$40,0),_xlfn.XLOOKUP(N1179,freq!$A$2:$A$40,freq!$B$2:$B$40,0),_xlfn.XLOOKUP(O1179,freq!$A$2:$A$40,freq!$B$2:$B$40,0),_xlfn.XLOOKUP(P1179,freq!$A$2:$A$40,freq!$B$2:$B$40,0),_xlfn.XLOOKUP(Q1179,freq!$A$2:$A$40,freq!$B$2:$B$40,0),_xlfn.XLOOKUP(R1179,freq!$A$2:$A$40,freq!$B$2:$B$40,0),_xlfn.XLOOKUP(S1179,freq!$A$2:$A$40,freq!$B$2:$B$40,0),_xlfn.XLOOKUP(T1179,freq!$A$2:$A$40,freq!$B$2:$B$40,0),_xlfn.XLOOKUP(U1179,freq!$A$2:$A$40,freq!$B$2:$B$40,0),_xlfn.XLOOKUP(V1179,freq!$A$2:$A$40,freq!$B$2:$B$40,0))</f>
        <v>49.349999999999994</v>
      </c>
    </row>
    <row r="1180" spans="1:23" x14ac:dyDescent="0.35">
      <c r="A1180" s="32" t="s">
        <v>1173</v>
      </c>
      <c r="B1180" s="32" t="s">
        <v>30</v>
      </c>
      <c r="C1180" s="32" t="s">
        <v>0</v>
      </c>
      <c r="D1180" s="32" t="s">
        <v>38</v>
      </c>
      <c r="E1180" s="32">
        <v>1</v>
      </c>
      <c r="F1180" s="32" t="s">
        <v>37</v>
      </c>
      <c r="G1180" s="32" t="s">
        <v>2</v>
      </c>
      <c r="H1180" s="32" t="s">
        <v>32</v>
      </c>
      <c r="I1180" s="32" t="s">
        <v>37</v>
      </c>
      <c r="J1180" s="32" t="s">
        <v>56</v>
      </c>
      <c r="K1180" s="32" t="s">
        <v>38</v>
      </c>
      <c r="L1180" s="32" t="s">
        <v>40</v>
      </c>
      <c r="M1180" s="32" t="s">
        <v>53</v>
      </c>
      <c r="N1180" s="32">
        <v>0</v>
      </c>
      <c r="O1180" s="32" t="s">
        <v>4</v>
      </c>
      <c r="P1180" s="32" t="s">
        <v>28</v>
      </c>
      <c r="Q1180" s="32" t="s">
        <v>44</v>
      </c>
      <c r="R1180" s="32">
        <v>8</v>
      </c>
      <c r="S1180" s="32">
        <v>3</v>
      </c>
      <c r="T1180" s="32" t="s">
        <v>42</v>
      </c>
      <c r="U1180" s="32">
        <v>9</v>
      </c>
      <c r="V1180" s="32" t="s">
        <v>44</v>
      </c>
      <c r="W1180" s="32">
        <f>SUM(_xlfn.XLOOKUP(B1180,freq!$A$2:$A$40,freq!$B$2:$B$40,0),_xlfn.XLOOKUP(C1180,freq!$A$2:$A$40,freq!$B$2:$B$40,0),_xlfn.XLOOKUP(D1180,freq!$A$2:$A$40,freq!$B$2:$B$40,0),_xlfn.XLOOKUP(E1180,freq!$A$2:$A$40,freq!$B$2:$B$40,0),_xlfn.XLOOKUP(F1180,freq!$A$2:$A$40,freq!$B$2:$B$40,0),_xlfn.XLOOKUP(G1180,freq!$A$2:$A$40,freq!$B$2:$B$40,0),_xlfn.XLOOKUP(H1180,freq!$A$2:$A$40,freq!$B$2:$B$40,0),_xlfn.XLOOKUP(I1180,freq!$A$2:$A$40,freq!$B$2:$B$40,0),_xlfn.XLOOKUP(J1180,freq!$A$2:$A$40,freq!$B$2:$B$40,0),_xlfn.XLOOKUP(K1180,freq!$A$2:$A$40,freq!$B$2:$B$40,0),_xlfn.XLOOKUP(L1180,freq!$A$2:$A$40,freq!$B$2:$B$40,0),_xlfn.XLOOKUP(M1180,freq!$A$2:$A$40,freq!$B$2:$B$40,0),_xlfn.XLOOKUP(N1180,freq!$A$2:$A$40,freq!$B$2:$B$40,0),_xlfn.XLOOKUP(O1180,freq!$A$2:$A$40,freq!$B$2:$B$40,0),_xlfn.XLOOKUP(P1180,freq!$A$2:$A$40,freq!$B$2:$B$40,0),_xlfn.XLOOKUP(Q1180,freq!$A$2:$A$40,freq!$B$2:$B$40,0),_xlfn.XLOOKUP(R1180,freq!$A$2:$A$40,freq!$B$2:$B$40,0),_xlfn.XLOOKUP(S1180,freq!$A$2:$A$40,freq!$B$2:$B$40,0),_xlfn.XLOOKUP(T1180,freq!$A$2:$A$40,freq!$B$2:$B$40,0),_xlfn.XLOOKUP(U1180,freq!$A$2:$A$40,freq!$B$2:$B$40,0),_xlfn.XLOOKUP(V1180,freq!$A$2:$A$40,freq!$B$2:$B$40,0))</f>
        <v>49.329999999999991</v>
      </c>
    </row>
    <row r="1181" spans="1:23" x14ac:dyDescent="0.35">
      <c r="A1181" s="32" t="s">
        <v>1477</v>
      </c>
      <c r="B1181" s="32">
        <v>2</v>
      </c>
      <c r="C1181" s="32" t="s">
        <v>35</v>
      </c>
      <c r="D1181" s="32" t="s">
        <v>32</v>
      </c>
      <c r="E1181" s="32" t="s">
        <v>38</v>
      </c>
      <c r="F1181" s="32">
        <v>1</v>
      </c>
      <c r="G1181" s="32" t="s">
        <v>0</v>
      </c>
      <c r="H1181" s="32">
        <v>5</v>
      </c>
      <c r="I1181" s="32" t="s">
        <v>58</v>
      </c>
      <c r="J1181" s="32">
        <v>7</v>
      </c>
      <c r="K1181" s="32" t="s">
        <v>48</v>
      </c>
      <c r="L1181" s="32" t="s">
        <v>0</v>
      </c>
      <c r="M1181" s="32">
        <v>3</v>
      </c>
      <c r="N1181" s="32" t="s">
        <v>37</v>
      </c>
      <c r="O1181" s="32" t="s">
        <v>32</v>
      </c>
      <c r="P1181" s="32">
        <v>1</v>
      </c>
      <c r="Q1181" s="32" t="s">
        <v>1</v>
      </c>
      <c r="R1181" s="32">
        <v>7</v>
      </c>
      <c r="S1181" s="32" t="s">
        <v>2</v>
      </c>
      <c r="T1181" s="32" t="s">
        <v>38</v>
      </c>
      <c r="U1181" s="32" t="s">
        <v>43</v>
      </c>
      <c r="V1181" s="32" t="s">
        <v>49</v>
      </c>
      <c r="W1181" s="32">
        <f>SUM(_xlfn.XLOOKUP(B1181,freq!$A$2:$A$40,freq!$B$2:$B$40,0),_xlfn.XLOOKUP(C1181,freq!$A$2:$A$40,freq!$B$2:$B$40,0),_xlfn.XLOOKUP(D1181,freq!$A$2:$A$40,freq!$B$2:$B$40,0),_xlfn.XLOOKUP(E1181,freq!$A$2:$A$40,freq!$B$2:$B$40,0),_xlfn.XLOOKUP(F1181,freq!$A$2:$A$40,freq!$B$2:$B$40,0),_xlfn.XLOOKUP(G1181,freq!$A$2:$A$40,freq!$B$2:$B$40,0),_xlfn.XLOOKUP(H1181,freq!$A$2:$A$40,freq!$B$2:$B$40,0),_xlfn.XLOOKUP(I1181,freq!$A$2:$A$40,freq!$B$2:$B$40,0),_xlfn.XLOOKUP(J1181,freq!$A$2:$A$40,freq!$B$2:$B$40,0),_xlfn.XLOOKUP(K1181,freq!$A$2:$A$40,freq!$B$2:$B$40,0),_xlfn.XLOOKUP(L1181,freq!$A$2:$A$40,freq!$B$2:$B$40,0),_xlfn.XLOOKUP(M1181,freq!$A$2:$A$40,freq!$B$2:$B$40,0),_xlfn.XLOOKUP(N1181,freq!$A$2:$A$40,freq!$B$2:$B$40,0),_xlfn.XLOOKUP(O1181,freq!$A$2:$A$40,freq!$B$2:$B$40,0),_xlfn.XLOOKUP(P1181,freq!$A$2:$A$40,freq!$B$2:$B$40,0),_xlfn.XLOOKUP(Q1181,freq!$A$2:$A$40,freq!$B$2:$B$40,0),_xlfn.XLOOKUP(R1181,freq!$A$2:$A$40,freq!$B$2:$B$40,0),_xlfn.XLOOKUP(S1181,freq!$A$2:$A$40,freq!$B$2:$B$40,0),_xlfn.XLOOKUP(T1181,freq!$A$2:$A$40,freq!$B$2:$B$40,0),_xlfn.XLOOKUP(U1181,freq!$A$2:$A$40,freq!$B$2:$B$40,0),_xlfn.XLOOKUP(V1181,freq!$A$2:$A$40,freq!$B$2:$B$40,0))</f>
        <v>49.269999999999996</v>
      </c>
    </row>
    <row r="1182" spans="1:23" x14ac:dyDescent="0.35">
      <c r="A1182" s="32" t="s">
        <v>445</v>
      </c>
      <c r="B1182" s="32" t="s">
        <v>56</v>
      </c>
      <c r="C1182" s="32" t="s">
        <v>59</v>
      </c>
      <c r="D1182" s="32" t="s">
        <v>48</v>
      </c>
      <c r="E1182" s="32">
        <v>1</v>
      </c>
      <c r="F1182" s="32">
        <v>5</v>
      </c>
      <c r="G1182" s="32" t="s">
        <v>35</v>
      </c>
      <c r="H1182" s="32">
        <v>0</v>
      </c>
      <c r="I1182" s="32" t="s">
        <v>38</v>
      </c>
      <c r="J1182" s="32" t="s">
        <v>44</v>
      </c>
      <c r="K1182" s="32">
        <v>9</v>
      </c>
      <c r="L1182" s="32" t="s">
        <v>37</v>
      </c>
      <c r="M1182" s="32" t="s">
        <v>33</v>
      </c>
      <c r="N1182" s="32" t="s">
        <v>29</v>
      </c>
      <c r="O1182" s="32">
        <v>1</v>
      </c>
      <c r="P1182" s="32" t="s">
        <v>36</v>
      </c>
      <c r="Q1182" s="32" t="s">
        <v>30</v>
      </c>
      <c r="R1182" s="32" t="s">
        <v>43</v>
      </c>
      <c r="S1182" s="32" t="s">
        <v>56</v>
      </c>
      <c r="T1182" s="32" t="s">
        <v>33</v>
      </c>
      <c r="U1182" s="32">
        <v>9</v>
      </c>
      <c r="V1182" s="32">
        <v>9</v>
      </c>
      <c r="W1182" s="32">
        <f>SUM(_xlfn.XLOOKUP(B1182,freq!$A$2:$A$40,freq!$B$2:$B$40,0),_xlfn.XLOOKUP(C1182,freq!$A$2:$A$40,freq!$B$2:$B$40,0),_xlfn.XLOOKUP(D1182,freq!$A$2:$A$40,freq!$B$2:$B$40,0),_xlfn.XLOOKUP(E1182,freq!$A$2:$A$40,freq!$B$2:$B$40,0),_xlfn.XLOOKUP(F1182,freq!$A$2:$A$40,freq!$B$2:$B$40,0),_xlfn.XLOOKUP(G1182,freq!$A$2:$A$40,freq!$B$2:$B$40,0),_xlfn.XLOOKUP(H1182,freq!$A$2:$A$40,freq!$B$2:$B$40,0),_xlfn.XLOOKUP(I1182,freq!$A$2:$A$40,freq!$B$2:$B$40,0),_xlfn.XLOOKUP(J1182,freq!$A$2:$A$40,freq!$B$2:$B$40,0),_xlfn.XLOOKUP(K1182,freq!$A$2:$A$40,freq!$B$2:$B$40,0),_xlfn.XLOOKUP(L1182,freq!$A$2:$A$40,freq!$B$2:$B$40,0),_xlfn.XLOOKUP(M1182,freq!$A$2:$A$40,freq!$B$2:$B$40,0),_xlfn.XLOOKUP(N1182,freq!$A$2:$A$40,freq!$B$2:$B$40,0),_xlfn.XLOOKUP(O1182,freq!$A$2:$A$40,freq!$B$2:$B$40,0),_xlfn.XLOOKUP(P1182,freq!$A$2:$A$40,freq!$B$2:$B$40,0),_xlfn.XLOOKUP(Q1182,freq!$A$2:$A$40,freq!$B$2:$B$40,0),_xlfn.XLOOKUP(R1182,freq!$A$2:$A$40,freq!$B$2:$B$40,0),_xlfn.XLOOKUP(S1182,freq!$A$2:$A$40,freq!$B$2:$B$40,0),_xlfn.XLOOKUP(T1182,freq!$A$2:$A$40,freq!$B$2:$B$40,0),_xlfn.XLOOKUP(U1182,freq!$A$2:$A$40,freq!$B$2:$B$40,0),_xlfn.XLOOKUP(V1182,freq!$A$2:$A$40,freq!$B$2:$B$40,0))</f>
        <v>49.230000000000011</v>
      </c>
    </row>
    <row r="1183" spans="1:23" x14ac:dyDescent="0.35">
      <c r="A1183" s="32" t="s">
        <v>976</v>
      </c>
      <c r="B1183" s="32" t="s">
        <v>2</v>
      </c>
      <c r="C1183" s="32" t="s">
        <v>58</v>
      </c>
      <c r="D1183" s="32" t="s">
        <v>38</v>
      </c>
      <c r="E1183" s="32" t="s">
        <v>32</v>
      </c>
      <c r="F1183" s="32" t="s">
        <v>1</v>
      </c>
      <c r="G1183" s="32" t="s">
        <v>1</v>
      </c>
      <c r="H1183" s="32" t="s">
        <v>2</v>
      </c>
      <c r="I1183" s="32">
        <v>4</v>
      </c>
      <c r="J1183" s="32" t="s">
        <v>30</v>
      </c>
      <c r="K1183" s="32">
        <v>0</v>
      </c>
      <c r="L1183" s="32">
        <v>2</v>
      </c>
      <c r="M1183" s="32" t="s">
        <v>43</v>
      </c>
      <c r="N1183" s="32">
        <v>3</v>
      </c>
      <c r="O1183" s="32">
        <v>9</v>
      </c>
      <c r="P1183" s="32" t="s">
        <v>43</v>
      </c>
      <c r="Q1183" s="32">
        <v>0</v>
      </c>
      <c r="R1183" s="32" t="s">
        <v>33</v>
      </c>
      <c r="S1183" s="32" t="s">
        <v>38</v>
      </c>
      <c r="T1183" s="32">
        <v>0</v>
      </c>
      <c r="U1183" s="32" t="s">
        <v>3</v>
      </c>
      <c r="V1183" s="32" t="s">
        <v>30</v>
      </c>
      <c r="W1183" s="32">
        <f>SUM(_xlfn.XLOOKUP(B1183,freq!$A$2:$A$40,freq!$B$2:$B$40,0),_xlfn.XLOOKUP(C1183,freq!$A$2:$A$40,freq!$B$2:$B$40,0),_xlfn.XLOOKUP(D1183,freq!$A$2:$A$40,freq!$B$2:$B$40,0),_xlfn.XLOOKUP(E1183,freq!$A$2:$A$40,freq!$B$2:$B$40,0),_xlfn.XLOOKUP(F1183,freq!$A$2:$A$40,freq!$B$2:$B$40,0),_xlfn.XLOOKUP(G1183,freq!$A$2:$A$40,freq!$B$2:$B$40,0),_xlfn.XLOOKUP(H1183,freq!$A$2:$A$40,freq!$B$2:$B$40,0),_xlfn.XLOOKUP(I1183,freq!$A$2:$A$40,freq!$B$2:$B$40,0),_xlfn.XLOOKUP(J1183,freq!$A$2:$A$40,freq!$B$2:$B$40,0),_xlfn.XLOOKUP(K1183,freq!$A$2:$A$40,freq!$B$2:$B$40,0),_xlfn.XLOOKUP(L1183,freq!$A$2:$A$40,freq!$B$2:$B$40,0),_xlfn.XLOOKUP(M1183,freq!$A$2:$A$40,freq!$B$2:$B$40,0),_xlfn.XLOOKUP(N1183,freq!$A$2:$A$40,freq!$B$2:$B$40,0),_xlfn.XLOOKUP(O1183,freq!$A$2:$A$40,freq!$B$2:$B$40,0),_xlfn.XLOOKUP(P1183,freq!$A$2:$A$40,freq!$B$2:$B$40,0),_xlfn.XLOOKUP(Q1183,freq!$A$2:$A$40,freq!$B$2:$B$40,0),_xlfn.XLOOKUP(R1183,freq!$A$2:$A$40,freq!$B$2:$B$40,0),_xlfn.XLOOKUP(S1183,freq!$A$2:$A$40,freq!$B$2:$B$40,0),_xlfn.XLOOKUP(T1183,freq!$A$2:$A$40,freq!$B$2:$B$40,0),_xlfn.XLOOKUP(U1183,freq!$A$2:$A$40,freq!$B$2:$B$40,0),_xlfn.XLOOKUP(V1183,freq!$A$2:$A$40,freq!$B$2:$B$40,0))</f>
        <v>49.23</v>
      </c>
    </row>
    <row r="1184" spans="1:23" x14ac:dyDescent="0.35">
      <c r="A1184" s="32" t="s">
        <v>1774</v>
      </c>
      <c r="B1184" s="32" t="s">
        <v>38</v>
      </c>
      <c r="C1184" s="32" t="s">
        <v>50</v>
      </c>
      <c r="D1184" s="32" t="s">
        <v>43</v>
      </c>
      <c r="E1184" s="32" t="s">
        <v>59</v>
      </c>
      <c r="F1184" s="32" t="s">
        <v>4</v>
      </c>
      <c r="G1184" s="32" t="s">
        <v>4</v>
      </c>
      <c r="H1184" s="32">
        <v>1</v>
      </c>
      <c r="I1184" s="32">
        <v>9</v>
      </c>
      <c r="J1184" s="32" t="s">
        <v>1</v>
      </c>
      <c r="K1184" s="32" t="s">
        <v>36</v>
      </c>
      <c r="L1184" s="32" t="s">
        <v>32</v>
      </c>
      <c r="M1184" s="32" t="s">
        <v>38</v>
      </c>
      <c r="N1184" s="32" t="s">
        <v>42</v>
      </c>
      <c r="O1184" s="32" t="s">
        <v>35</v>
      </c>
      <c r="P1184" s="32">
        <v>7</v>
      </c>
      <c r="Q1184" s="32" t="s">
        <v>44</v>
      </c>
      <c r="R1184" s="32" t="s">
        <v>40</v>
      </c>
      <c r="S1184" s="32" t="s">
        <v>56</v>
      </c>
      <c r="T1184" s="32" t="s">
        <v>4</v>
      </c>
      <c r="U1184" s="32" t="s">
        <v>34</v>
      </c>
      <c r="V1184" s="32" t="s">
        <v>28</v>
      </c>
      <c r="W1184" s="32">
        <f>SUM(_xlfn.XLOOKUP(B1184,freq!$A$2:$A$40,freq!$B$2:$B$40,0),_xlfn.XLOOKUP(C1184,freq!$A$2:$A$40,freq!$B$2:$B$40,0),_xlfn.XLOOKUP(D1184,freq!$A$2:$A$40,freq!$B$2:$B$40,0),_xlfn.XLOOKUP(E1184,freq!$A$2:$A$40,freq!$B$2:$B$40,0),_xlfn.XLOOKUP(F1184,freq!$A$2:$A$40,freq!$B$2:$B$40,0),_xlfn.XLOOKUP(G1184,freq!$A$2:$A$40,freq!$B$2:$B$40,0),_xlfn.XLOOKUP(H1184,freq!$A$2:$A$40,freq!$B$2:$B$40,0),_xlfn.XLOOKUP(I1184,freq!$A$2:$A$40,freq!$B$2:$B$40,0),_xlfn.XLOOKUP(J1184,freq!$A$2:$A$40,freq!$B$2:$B$40,0),_xlfn.XLOOKUP(K1184,freq!$A$2:$A$40,freq!$B$2:$B$40,0),_xlfn.XLOOKUP(L1184,freq!$A$2:$A$40,freq!$B$2:$B$40,0),_xlfn.XLOOKUP(M1184,freq!$A$2:$A$40,freq!$B$2:$B$40,0),_xlfn.XLOOKUP(N1184,freq!$A$2:$A$40,freq!$B$2:$B$40,0),_xlfn.XLOOKUP(O1184,freq!$A$2:$A$40,freq!$B$2:$B$40,0),_xlfn.XLOOKUP(P1184,freq!$A$2:$A$40,freq!$B$2:$B$40,0),_xlfn.XLOOKUP(Q1184,freq!$A$2:$A$40,freq!$B$2:$B$40,0),_xlfn.XLOOKUP(R1184,freq!$A$2:$A$40,freq!$B$2:$B$40,0),_xlfn.XLOOKUP(S1184,freq!$A$2:$A$40,freq!$B$2:$B$40,0),_xlfn.XLOOKUP(T1184,freq!$A$2:$A$40,freq!$B$2:$B$40,0),_xlfn.XLOOKUP(U1184,freq!$A$2:$A$40,freq!$B$2:$B$40,0),_xlfn.XLOOKUP(V1184,freq!$A$2:$A$40,freq!$B$2:$B$40,0))</f>
        <v>49.22</v>
      </c>
    </row>
    <row r="1185" spans="1:23" x14ac:dyDescent="0.35">
      <c r="A1185" s="32" t="s">
        <v>670</v>
      </c>
      <c r="B1185" s="32">
        <v>3</v>
      </c>
      <c r="C1185" s="32" t="s">
        <v>3</v>
      </c>
      <c r="D1185" s="32" t="s">
        <v>34</v>
      </c>
      <c r="E1185" s="32" t="s">
        <v>34</v>
      </c>
      <c r="F1185" s="32">
        <v>5</v>
      </c>
      <c r="G1185" s="32" t="s">
        <v>44</v>
      </c>
      <c r="H1185" s="32" t="s">
        <v>58</v>
      </c>
      <c r="I1185" s="32" t="s">
        <v>33</v>
      </c>
      <c r="J1185" s="32" t="s">
        <v>28</v>
      </c>
      <c r="K1185" s="32" t="s">
        <v>0</v>
      </c>
      <c r="L1185" s="32" t="s">
        <v>30</v>
      </c>
      <c r="M1185" s="32" t="s">
        <v>34</v>
      </c>
      <c r="N1185" s="32" t="s">
        <v>35</v>
      </c>
      <c r="O1185" s="32" t="s">
        <v>50</v>
      </c>
      <c r="P1185" s="32" t="s">
        <v>53</v>
      </c>
      <c r="Q1185" s="32" t="s">
        <v>48</v>
      </c>
      <c r="R1185" s="32">
        <v>0</v>
      </c>
      <c r="S1185" s="32" t="s">
        <v>3</v>
      </c>
      <c r="T1185" s="32" t="s">
        <v>37</v>
      </c>
      <c r="U1185" s="32" t="s">
        <v>41</v>
      </c>
      <c r="V1185" s="32" t="s">
        <v>36</v>
      </c>
      <c r="W1185" s="32">
        <f>SUM(_xlfn.XLOOKUP(B1185,freq!$A$2:$A$40,freq!$B$2:$B$40,0),_xlfn.XLOOKUP(C1185,freq!$A$2:$A$40,freq!$B$2:$B$40,0),_xlfn.XLOOKUP(D1185,freq!$A$2:$A$40,freq!$B$2:$B$40,0),_xlfn.XLOOKUP(E1185,freq!$A$2:$A$40,freq!$B$2:$B$40,0),_xlfn.XLOOKUP(F1185,freq!$A$2:$A$40,freq!$B$2:$B$40,0),_xlfn.XLOOKUP(G1185,freq!$A$2:$A$40,freq!$B$2:$B$40,0),_xlfn.XLOOKUP(H1185,freq!$A$2:$A$40,freq!$B$2:$B$40,0),_xlfn.XLOOKUP(I1185,freq!$A$2:$A$40,freq!$B$2:$B$40,0),_xlfn.XLOOKUP(J1185,freq!$A$2:$A$40,freq!$B$2:$B$40,0),_xlfn.XLOOKUP(K1185,freq!$A$2:$A$40,freq!$B$2:$B$40,0),_xlfn.XLOOKUP(L1185,freq!$A$2:$A$40,freq!$B$2:$B$40,0),_xlfn.XLOOKUP(M1185,freq!$A$2:$A$40,freq!$B$2:$B$40,0),_xlfn.XLOOKUP(N1185,freq!$A$2:$A$40,freq!$B$2:$B$40,0),_xlfn.XLOOKUP(O1185,freq!$A$2:$A$40,freq!$B$2:$B$40,0),_xlfn.XLOOKUP(P1185,freq!$A$2:$A$40,freq!$B$2:$B$40,0),_xlfn.XLOOKUP(Q1185,freq!$A$2:$A$40,freq!$B$2:$B$40,0),_xlfn.XLOOKUP(R1185,freq!$A$2:$A$40,freq!$B$2:$B$40,0),_xlfn.XLOOKUP(S1185,freq!$A$2:$A$40,freq!$B$2:$B$40,0),_xlfn.XLOOKUP(T1185,freq!$A$2:$A$40,freq!$B$2:$B$40,0),_xlfn.XLOOKUP(U1185,freq!$A$2:$A$40,freq!$B$2:$B$40,0),_xlfn.XLOOKUP(V1185,freq!$A$2:$A$40,freq!$B$2:$B$40,0))</f>
        <v>49.160000000000004</v>
      </c>
    </row>
    <row r="1186" spans="1:23" x14ac:dyDescent="0.35">
      <c r="A1186" s="32" t="s">
        <v>1456</v>
      </c>
      <c r="B1186" s="32">
        <v>1</v>
      </c>
      <c r="C1186" s="32" t="s">
        <v>3</v>
      </c>
      <c r="D1186" s="32">
        <v>2</v>
      </c>
      <c r="E1186" s="32" t="s">
        <v>53</v>
      </c>
      <c r="F1186" s="32" t="s">
        <v>38</v>
      </c>
      <c r="G1186" s="32">
        <v>5</v>
      </c>
      <c r="H1186" s="32" t="s">
        <v>50</v>
      </c>
      <c r="I1186" s="32" t="s">
        <v>1</v>
      </c>
      <c r="J1186" s="32" t="s">
        <v>0</v>
      </c>
      <c r="K1186" s="32" t="s">
        <v>32</v>
      </c>
      <c r="L1186" s="32" t="s">
        <v>33</v>
      </c>
      <c r="M1186" s="32">
        <v>0</v>
      </c>
      <c r="N1186" s="32" t="s">
        <v>35</v>
      </c>
      <c r="O1186" s="32">
        <v>2</v>
      </c>
      <c r="P1186" s="32" t="s">
        <v>2</v>
      </c>
      <c r="Q1186" s="32" t="s">
        <v>30</v>
      </c>
      <c r="R1186" s="32" t="s">
        <v>56</v>
      </c>
      <c r="S1186" s="32" t="s">
        <v>38</v>
      </c>
      <c r="T1186" s="32">
        <v>8</v>
      </c>
      <c r="U1186" s="32">
        <v>2</v>
      </c>
      <c r="V1186" s="32" t="s">
        <v>4</v>
      </c>
      <c r="W1186" s="32">
        <f>SUM(_xlfn.XLOOKUP(B1186,freq!$A$2:$A$40,freq!$B$2:$B$40,0),_xlfn.XLOOKUP(C1186,freq!$A$2:$A$40,freq!$B$2:$B$40,0),_xlfn.XLOOKUP(D1186,freq!$A$2:$A$40,freq!$B$2:$B$40,0),_xlfn.XLOOKUP(E1186,freq!$A$2:$A$40,freq!$B$2:$B$40,0),_xlfn.XLOOKUP(F1186,freq!$A$2:$A$40,freq!$B$2:$B$40,0),_xlfn.XLOOKUP(G1186,freq!$A$2:$A$40,freq!$B$2:$B$40,0),_xlfn.XLOOKUP(H1186,freq!$A$2:$A$40,freq!$B$2:$B$40,0),_xlfn.XLOOKUP(I1186,freq!$A$2:$A$40,freq!$B$2:$B$40,0),_xlfn.XLOOKUP(J1186,freq!$A$2:$A$40,freq!$B$2:$B$40,0),_xlfn.XLOOKUP(K1186,freq!$A$2:$A$40,freq!$B$2:$B$40,0),_xlfn.XLOOKUP(L1186,freq!$A$2:$A$40,freq!$B$2:$B$40,0),_xlfn.XLOOKUP(M1186,freq!$A$2:$A$40,freq!$B$2:$B$40,0),_xlfn.XLOOKUP(N1186,freq!$A$2:$A$40,freq!$B$2:$B$40,0),_xlfn.XLOOKUP(O1186,freq!$A$2:$A$40,freq!$B$2:$B$40,0),_xlfn.XLOOKUP(P1186,freq!$A$2:$A$40,freq!$B$2:$B$40,0),_xlfn.XLOOKUP(Q1186,freq!$A$2:$A$40,freq!$B$2:$B$40,0),_xlfn.XLOOKUP(R1186,freq!$A$2:$A$40,freq!$B$2:$B$40,0),_xlfn.XLOOKUP(S1186,freq!$A$2:$A$40,freq!$B$2:$B$40,0),_xlfn.XLOOKUP(T1186,freq!$A$2:$A$40,freq!$B$2:$B$40,0),_xlfn.XLOOKUP(U1186,freq!$A$2:$A$40,freq!$B$2:$B$40,0),_xlfn.XLOOKUP(V1186,freq!$A$2:$A$40,freq!$B$2:$B$40,0))</f>
        <v>49.15</v>
      </c>
    </row>
    <row r="1187" spans="1:23" x14ac:dyDescent="0.35">
      <c r="A1187" s="32" t="s">
        <v>1635</v>
      </c>
      <c r="B1187" s="32" t="s">
        <v>2</v>
      </c>
      <c r="C1187" s="32">
        <v>9</v>
      </c>
      <c r="D1187" s="32">
        <v>3</v>
      </c>
      <c r="E1187" s="32" t="s">
        <v>38</v>
      </c>
      <c r="F1187" s="32">
        <v>9</v>
      </c>
      <c r="G1187" s="32" t="s">
        <v>36</v>
      </c>
      <c r="H1187" s="32" t="s">
        <v>38</v>
      </c>
      <c r="I1187" s="32" t="s">
        <v>32</v>
      </c>
      <c r="J1187" s="32" t="s">
        <v>1</v>
      </c>
      <c r="K1187" s="32" t="s">
        <v>44</v>
      </c>
      <c r="L1187" s="32" t="s">
        <v>33</v>
      </c>
      <c r="M1187" s="32">
        <v>4</v>
      </c>
      <c r="N1187" s="32">
        <v>2</v>
      </c>
      <c r="O1187" s="32" t="s">
        <v>37</v>
      </c>
      <c r="P1187" s="32" t="s">
        <v>32</v>
      </c>
      <c r="Q1187" s="32">
        <v>9</v>
      </c>
      <c r="R1187" s="32">
        <v>4</v>
      </c>
      <c r="S1187" s="32" t="s">
        <v>42</v>
      </c>
      <c r="T1187" s="32" t="s">
        <v>38</v>
      </c>
      <c r="U1187" s="32" t="s">
        <v>44</v>
      </c>
      <c r="V1187" s="32" t="s">
        <v>49</v>
      </c>
      <c r="W1187" s="32">
        <f>SUM(_xlfn.XLOOKUP(B1187,freq!$A$2:$A$40,freq!$B$2:$B$40,0),_xlfn.XLOOKUP(C1187,freq!$A$2:$A$40,freq!$B$2:$B$40,0),_xlfn.XLOOKUP(D1187,freq!$A$2:$A$40,freq!$B$2:$B$40,0),_xlfn.XLOOKUP(E1187,freq!$A$2:$A$40,freq!$B$2:$B$40,0),_xlfn.XLOOKUP(F1187,freq!$A$2:$A$40,freq!$B$2:$B$40,0),_xlfn.XLOOKUP(G1187,freq!$A$2:$A$40,freq!$B$2:$B$40,0),_xlfn.XLOOKUP(H1187,freq!$A$2:$A$40,freq!$B$2:$B$40,0),_xlfn.XLOOKUP(I1187,freq!$A$2:$A$40,freq!$B$2:$B$40,0),_xlfn.XLOOKUP(J1187,freq!$A$2:$A$40,freq!$B$2:$B$40,0),_xlfn.XLOOKUP(K1187,freq!$A$2:$A$40,freq!$B$2:$B$40,0),_xlfn.XLOOKUP(L1187,freq!$A$2:$A$40,freq!$B$2:$B$40,0),_xlfn.XLOOKUP(M1187,freq!$A$2:$A$40,freq!$B$2:$B$40,0),_xlfn.XLOOKUP(N1187,freq!$A$2:$A$40,freq!$B$2:$B$40,0),_xlfn.XLOOKUP(O1187,freq!$A$2:$A$40,freq!$B$2:$B$40,0),_xlfn.XLOOKUP(P1187,freq!$A$2:$A$40,freq!$B$2:$B$40,0),_xlfn.XLOOKUP(Q1187,freq!$A$2:$A$40,freq!$B$2:$B$40,0),_xlfn.XLOOKUP(R1187,freq!$A$2:$A$40,freq!$B$2:$B$40,0),_xlfn.XLOOKUP(S1187,freq!$A$2:$A$40,freq!$B$2:$B$40,0),_xlfn.XLOOKUP(T1187,freq!$A$2:$A$40,freq!$B$2:$B$40,0),_xlfn.XLOOKUP(U1187,freq!$A$2:$A$40,freq!$B$2:$B$40,0),_xlfn.XLOOKUP(V1187,freq!$A$2:$A$40,freq!$B$2:$B$40,0))</f>
        <v>49.139999999999993</v>
      </c>
    </row>
    <row r="1188" spans="1:23" x14ac:dyDescent="0.35">
      <c r="A1188" s="32" t="s">
        <v>1757</v>
      </c>
      <c r="B1188" s="32" t="s">
        <v>4</v>
      </c>
      <c r="C1188" s="32">
        <v>5</v>
      </c>
      <c r="D1188" s="32" t="s">
        <v>37</v>
      </c>
      <c r="E1188" s="32" t="s">
        <v>42</v>
      </c>
      <c r="F1188" s="32" t="s">
        <v>49</v>
      </c>
      <c r="G1188" s="32" t="s">
        <v>30</v>
      </c>
      <c r="H1188" s="32">
        <v>8</v>
      </c>
      <c r="I1188" s="32" t="s">
        <v>45</v>
      </c>
      <c r="J1188" s="32" t="s">
        <v>31</v>
      </c>
      <c r="K1188" s="32" t="s">
        <v>42</v>
      </c>
      <c r="L1188" s="32" t="s">
        <v>0</v>
      </c>
      <c r="M1188" s="32" t="s">
        <v>50</v>
      </c>
      <c r="N1188" s="32" t="s">
        <v>32</v>
      </c>
      <c r="O1188" s="32">
        <v>6</v>
      </c>
      <c r="P1188" s="32" t="s">
        <v>36</v>
      </c>
      <c r="Q1188" s="32">
        <v>3</v>
      </c>
      <c r="R1188" s="32" t="s">
        <v>34</v>
      </c>
      <c r="S1188" s="32" t="s">
        <v>40</v>
      </c>
      <c r="T1188" s="32" t="s">
        <v>38</v>
      </c>
      <c r="U1188" s="32" t="s">
        <v>2</v>
      </c>
      <c r="V1188" s="32" t="s">
        <v>34</v>
      </c>
      <c r="W1188" s="32">
        <f>SUM(_xlfn.XLOOKUP(B1188,freq!$A$2:$A$40,freq!$B$2:$B$40,0),_xlfn.XLOOKUP(C1188,freq!$A$2:$A$40,freq!$B$2:$B$40,0),_xlfn.XLOOKUP(D1188,freq!$A$2:$A$40,freq!$B$2:$B$40,0),_xlfn.XLOOKUP(E1188,freq!$A$2:$A$40,freq!$B$2:$B$40,0),_xlfn.XLOOKUP(F1188,freq!$A$2:$A$40,freq!$B$2:$B$40,0),_xlfn.XLOOKUP(G1188,freq!$A$2:$A$40,freq!$B$2:$B$40,0),_xlfn.XLOOKUP(H1188,freq!$A$2:$A$40,freq!$B$2:$B$40,0),_xlfn.XLOOKUP(I1188,freq!$A$2:$A$40,freq!$B$2:$B$40,0),_xlfn.XLOOKUP(J1188,freq!$A$2:$A$40,freq!$B$2:$B$40,0),_xlfn.XLOOKUP(K1188,freq!$A$2:$A$40,freq!$B$2:$B$40,0),_xlfn.XLOOKUP(L1188,freq!$A$2:$A$40,freq!$B$2:$B$40,0),_xlfn.XLOOKUP(M1188,freq!$A$2:$A$40,freq!$B$2:$B$40,0),_xlfn.XLOOKUP(N1188,freq!$A$2:$A$40,freq!$B$2:$B$40,0),_xlfn.XLOOKUP(O1188,freq!$A$2:$A$40,freq!$B$2:$B$40,0),_xlfn.XLOOKUP(P1188,freq!$A$2:$A$40,freq!$B$2:$B$40,0),_xlfn.XLOOKUP(Q1188,freq!$A$2:$A$40,freq!$B$2:$B$40,0),_xlfn.XLOOKUP(R1188,freq!$A$2:$A$40,freq!$B$2:$B$40,0),_xlfn.XLOOKUP(S1188,freq!$A$2:$A$40,freq!$B$2:$B$40,0),_xlfn.XLOOKUP(T1188,freq!$A$2:$A$40,freq!$B$2:$B$40,0),_xlfn.XLOOKUP(U1188,freq!$A$2:$A$40,freq!$B$2:$B$40,0),_xlfn.XLOOKUP(V1188,freq!$A$2:$A$40,freq!$B$2:$B$40,0))</f>
        <v>49.129999999999995</v>
      </c>
    </row>
    <row r="1189" spans="1:23" x14ac:dyDescent="0.35">
      <c r="A1189" s="32" t="s">
        <v>609</v>
      </c>
      <c r="B1189" s="32" t="s">
        <v>37</v>
      </c>
      <c r="C1189" s="32" t="s">
        <v>29</v>
      </c>
      <c r="D1189" s="32" t="s">
        <v>58</v>
      </c>
      <c r="E1189" s="32" t="s">
        <v>41</v>
      </c>
      <c r="F1189" s="32" t="s">
        <v>56</v>
      </c>
      <c r="G1189" s="32" t="s">
        <v>29</v>
      </c>
      <c r="H1189" s="32">
        <v>4</v>
      </c>
      <c r="I1189" s="32">
        <v>2</v>
      </c>
      <c r="J1189" s="32" t="s">
        <v>33</v>
      </c>
      <c r="K1189" s="32" t="s">
        <v>32</v>
      </c>
      <c r="L1189" s="32" t="s">
        <v>50</v>
      </c>
      <c r="M1189" s="32">
        <v>2</v>
      </c>
      <c r="N1189" s="32" t="s">
        <v>49</v>
      </c>
      <c r="O1189" s="32" t="s">
        <v>35</v>
      </c>
      <c r="P1189" s="32" t="s">
        <v>0</v>
      </c>
      <c r="Q1189" s="32" t="s">
        <v>48</v>
      </c>
      <c r="R1189" s="32" t="s">
        <v>42</v>
      </c>
      <c r="S1189" s="32" t="s">
        <v>49</v>
      </c>
      <c r="T1189" s="32" t="s">
        <v>31</v>
      </c>
      <c r="U1189" s="32">
        <v>3</v>
      </c>
      <c r="V1189" s="32" t="s">
        <v>4</v>
      </c>
      <c r="W1189" s="32">
        <f>SUM(_xlfn.XLOOKUP(B1189,freq!$A$2:$A$40,freq!$B$2:$B$40,0),_xlfn.XLOOKUP(C1189,freq!$A$2:$A$40,freq!$B$2:$B$40,0),_xlfn.XLOOKUP(D1189,freq!$A$2:$A$40,freq!$B$2:$B$40,0),_xlfn.XLOOKUP(E1189,freq!$A$2:$A$40,freq!$B$2:$B$40,0),_xlfn.XLOOKUP(F1189,freq!$A$2:$A$40,freq!$B$2:$B$40,0),_xlfn.XLOOKUP(G1189,freq!$A$2:$A$40,freq!$B$2:$B$40,0),_xlfn.XLOOKUP(H1189,freq!$A$2:$A$40,freq!$B$2:$B$40,0),_xlfn.XLOOKUP(I1189,freq!$A$2:$A$40,freq!$B$2:$B$40,0),_xlfn.XLOOKUP(J1189,freq!$A$2:$A$40,freq!$B$2:$B$40,0),_xlfn.XLOOKUP(K1189,freq!$A$2:$A$40,freq!$B$2:$B$40,0),_xlfn.XLOOKUP(L1189,freq!$A$2:$A$40,freq!$B$2:$B$40,0),_xlfn.XLOOKUP(M1189,freq!$A$2:$A$40,freq!$B$2:$B$40,0),_xlfn.XLOOKUP(N1189,freq!$A$2:$A$40,freq!$B$2:$B$40,0),_xlfn.XLOOKUP(O1189,freq!$A$2:$A$40,freq!$B$2:$B$40,0),_xlfn.XLOOKUP(P1189,freq!$A$2:$A$40,freq!$B$2:$B$40,0),_xlfn.XLOOKUP(Q1189,freq!$A$2:$A$40,freq!$B$2:$B$40,0),_xlfn.XLOOKUP(R1189,freq!$A$2:$A$40,freq!$B$2:$B$40,0),_xlfn.XLOOKUP(S1189,freq!$A$2:$A$40,freq!$B$2:$B$40,0),_xlfn.XLOOKUP(T1189,freq!$A$2:$A$40,freq!$B$2:$B$40,0),_xlfn.XLOOKUP(U1189,freq!$A$2:$A$40,freq!$B$2:$B$40,0),_xlfn.XLOOKUP(V1189,freq!$A$2:$A$40,freq!$B$2:$B$40,0))</f>
        <v>49.120000000000005</v>
      </c>
    </row>
    <row r="1190" spans="1:23" x14ac:dyDescent="0.35">
      <c r="A1190" s="32" t="s">
        <v>1277</v>
      </c>
      <c r="B1190" s="32">
        <v>0</v>
      </c>
      <c r="C1190" s="32">
        <v>6</v>
      </c>
      <c r="D1190" s="32" t="s">
        <v>30</v>
      </c>
      <c r="E1190" s="32">
        <v>3</v>
      </c>
      <c r="F1190" s="32">
        <v>5</v>
      </c>
      <c r="G1190" s="32">
        <v>6</v>
      </c>
      <c r="H1190" s="32" t="s">
        <v>45</v>
      </c>
      <c r="I1190" s="32" t="s">
        <v>49</v>
      </c>
      <c r="J1190" s="32" t="s">
        <v>53</v>
      </c>
      <c r="K1190" s="32">
        <v>0</v>
      </c>
      <c r="L1190" s="32" t="s">
        <v>56</v>
      </c>
      <c r="M1190" s="32" t="s">
        <v>58</v>
      </c>
      <c r="N1190" s="32">
        <v>9</v>
      </c>
      <c r="O1190" s="32" t="s">
        <v>58</v>
      </c>
      <c r="P1190" s="32" t="s">
        <v>45</v>
      </c>
      <c r="Q1190" s="32" t="s">
        <v>2</v>
      </c>
      <c r="R1190" s="32">
        <v>0</v>
      </c>
      <c r="S1190" s="32">
        <v>6</v>
      </c>
      <c r="T1190" s="32" t="s">
        <v>1</v>
      </c>
      <c r="U1190" s="32" t="s">
        <v>33</v>
      </c>
      <c r="V1190" s="32">
        <v>9</v>
      </c>
      <c r="W1190" s="32">
        <f>SUM(_xlfn.XLOOKUP(B1190,freq!$A$2:$A$40,freq!$B$2:$B$40,0),_xlfn.XLOOKUP(C1190,freq!$A$2:$A$40,freq!$B$2:$B$40,0),_xlfn.XLOOKUP(D1190,freq!$A$2:$A$40,freq!$B$2:$B$40,0),_xlfn.XLOOKUP(E1190,freq!$A$2:$A$40,freq!$B$2:$B$40,0),_xlfn.XLOOKUP(F1190,freq!$A$2:$A$40,freq!$B$2:$B$40,0),_xlfn.XLOOKUP(G1190,freq!$A$2:$A$40,freq!$B$2:$B$40,0),_xlfn.XLOOKUP(H1190,freq!$A$2:$A$40,freq!$B$2:$B$40,0),_xlfn.XLOOKUP(I1190,freq!$A$2:$A$40,freq!$B$2:$B$40,0),_xlfn.XLOOKUP(J1190,freq!$A$2:$A$40,freq!$B$2:$B$40,0),_xlfn.XLOOKUP(K1190,freq!$A$2:$A$40,freq!$B$2:$B$40,0),_xlfn.XLOOKUP(L1190,freq!$A$2:$A$40,freq!$B$2:$B$40,0),_xlfn.XLOOKUP(M1190,freq!$A$2:$A$40,freq!$B$2:$B$40,0),_xlfn.XLOOKUP(N1190,freq!$A$2:$A$40,freq!$B$2:$B$40,0),_xlfn.XLOOKUP(O1190,freq!$A$2:$A$40,freq!$B$2:$B$40,0),_xlfn.XLOOKUP(P1190,freq!$A$2:$A$40,freq!$B$2:$B$40,0),_xlfn.XLOOKUP(Q1190,freq!$A$2:$A$40,freq!$B$2:$B$40,0),_xlfn.XLOOKUP(R1190,freq!$A$2:$A$40,freq!$B$2:$B$40,0),_xlfn.XLOOKUP(S1190,freq!$A$2:$A$40,freq!$B$2:$B$40,0),_xlfn.XLOOKUP(T1190,freq!$A$2:$A$40,freq!$B$2:$B$40,0),_xlfn.XLOOKUP(U1190,freq!$A$2:$A$40,freq!$B$2:$B$40,0),_xlfn.XLOOKUP(V1190,freq!$A$2:$A$40,freq!$B$2:$B$40,0))</f>
        <v>49.12</v>
      </c>
    </row>
    <row r="1191" spans="1:23" x14ac:dyDescent="0.35">
      <c r="A1191" s="32" t="s">
        <v>1957</v>
      </c>
      <c r="B1191" s="32" t="s">
        <v>32</v>
      </c>
      <c r="C1191" s="32" t="s">
        <v>43</v>
      </c>
      <c r="D1191" s="32" t="s">
        <v>30</v>
      </c>
      <c r="E1191" s="32">
        <v>3</v>
      </c>
      <c r="F1191" s="32">
        <v>3</v>
      </c>
      <c r="G1191" s="32" t="s">
        <v>48</v>
      </c>
      <c r="H1191" s="32" t="s">
        <v>1</v>
      </c>
      <c r="I1191" s="32" t="s">
        <v>59</v>
      </c>
      <c r="J1191" s="32" t="s">
        <v>46</v>
      </c>
      <c r="K1191" s="32" t="s">
        <v>53</v>
      </c>
      <c r="L1191" s="32" t="s">
        <v>36</v>
      </c>
      <c r="M1191" s="32" t="s">
        <v>40</v>
      </c>
      <c r="N1191" s="32" t="s">
        <v>46</v>
      </c>
      <c r="O1191" s="32" t="s">
        <v>37</v>
      </c>
      <c r="P1191" s="32" t="s">
        <v>44</v>
      </c>
      <c r="Q1191" s="32">
        <v>8</v>
      </c>
      <c r="R1191" s="32" t="s">
        <v>34</v>
      </c>
      <c r="S1191" s="32" t="s">
        <v>37</v>
      </c>
      <c r="T1191" s="32">
        <v>4</v>
      </c>
      <c r="U1191" s="32">
        <v>5</v>
      </c>
      <c r="V1191" s="32">
        <v>0</v>
      </c>
      <c r="W1191" s="32">
        <f>SUM(_xlfn.XLOOKUP(B1191,freq!$A$2:$A$40,freq!$B$2:$B$40,0),_xlfn.XLOOKUP(C1191,freq!$A$2:$A$40,freq!$B$2:$B$40,0),_xlfn.XLOOKUP(D1191,freq!$A$2:$A$40,freq!$B$2:$B$40,0),_xlfn.XLOOKUP(E1191,freq!$A$2:$A$40,freq!$B$2:$B$40,0),_xlfn.XLOOKUP(F1191,freq!$A$2:$A$40,freq!$B$2:$B$40,0),_xlfn.XLOOKUP(G1191,freq!$A$2:$A$40,freq!$B$2:$B$40,0),_xlfn.XLOOKUP(H1191,freq!$A$2:$A$40,freq!$B$2:$B$40,0),_xlfn.XLOOKUP(I1191,freq!$A$2:$A$40,freq!$B$2:$B$40,0),_xlfn.XLOOKUP(J1191,freq!$A$2:$A$40,freq!$B$2:$B$40,0),_xlfn.XLOOKUP(K1191,freq!$A$2:$A$40,freq!$B$2:$B$40,0),_xlfn.XLOOKUP(L1191,freq!$A$2:$A$40,freq!$B$2:$B$40,0),_xlfn.XLOOKUP(M1191,freq!$A$2:$A$40,freq!$B$2:$B$40,0),_xlfn.XLOOKUP(N1191,freq!$A$2:$A$40,freq!$B$2:$B$40,0),_xlfn.XLOOKUP(O1191,freq!$A$2:$A$40,freq!$B$2:$B$40,0),_xlfn.XLOOKUP(P1191,freq!$A$2:$A$40,freq!$B$2:$B$40,0),_xlfn.XLOOKUP(Q1191,freq!$A$2:$A$40,freq!$B$2:$B$40,0),_xlfn.XLOOKUP(R1191,freq!$A$2:$A$40,freq!$B$2:$B$40,0),_xlfn.XLOOKUP(S1191,freq!$A$2:$A$40,freq!$B$2:$B$40,0),_xlfn.XLOOKUP(T1191,freq!$A$2:$A$40,freq!$B$2:$B$40,0),_xlfn.XLOOKUP(U1191,freq!$A$2:$A$40,freq!$B$2:$B$40,0),_xlfn.XLOOKUP(V1191,freq!$A$2:$A$40,freq!$B$2:$B$40,0))</f>
        <v>49.089999999999996</v>
      </c>
    </row>
    <row r="1192" spans="1:23" x14ac:dyDescent="0.35">
      <c r="A1192" s="32" t="s">
        <v>2096</v>
      </c>
      <c r="B1192" s="32">
        <v>2</v>
      </c>
      <c r="C1192" s="32" t="s">
        <v>0</v>
      </c>
      <c r="D1192" s="32" t="s">
        <v>33</v>
      </c>
      <c r="E1192" s="32" t="s">
        <v>41</v>
      </c>
      <c r="F1192" s="32" t="s">
        <v>49</v>
      </c>
      <c r="G1192" s="32" t="s">
        <v>49</v>
      </c>
      <c r="H1192" s="32">
        <v>9</v>
      </c>
      <c r="I1192" s="32" t="s">
        <v>31</v>
      </c>
      <c r="J1192" s="32" t="s">
        <v>28</v>
      </c>
      <c r="K1192" s="32">
        <v>7</v>
      </c>
      <c r="L1192" s="32" t="s">
        <v>44</v>
      </c>
      <c r="M1192" s="32">
        <v>6</v>
      </c>
      <c r="N1192" s="32" t="s">
        <v>2</v>
      </c>
      <c r="O1192" s="32" t="s">
        <v>56</v>
      </c>
      <c r="P1192" s="32">
        <v>8</v>
      </c>
      <c r="Q1192" s="32" t="s">
        <v>41</v>
      </c>
      <c r="R1192" s="32">
        <v>3</v>
      </c>
      <c r="S1192" s="32" t="s">
        <v>1</v>
      </c>
      <c r="T1192" s="32">
        <v>1</v>
      </c>
      <c r="U1192" s="32">
        <v>5</v>
      </c>
      <c r="V1192" s="32" t="s">
        <v>48</v>
      </c>
      <c r="W1192" s="32">
        <f>SUM(_xlfn.XLOOKUP(B1192,freq!$A$2:$A$40,freq!$B$2:$B$40,0),_xlfn.XLOOKUP(C1192,freq!$A$2:$A$40,freq!$B$2:$B$40,0),_xlfn.XLOOKUP(D1192,freq!$A$2:$A$40,freq!$B$2:$B$40,0),_xlfn.XLOOKUP(E1192,freq!$A$2:$A$40,freq!$B$2:$B$40,0),_xlfn.XLOOKUP(F1192,freq!$A$2:$A$40,freq!$B$2:$B$40,0),_xlfn.XLOOKUP(G1192,freq!$A$2:$A$40,freq!$B$2:$B$40,0),_xlfn.XLOOKUP(H1192,freq!$A$2:$A$40,freq!$B$2:$B$40,0),_xlfn.XLOOKUP(I1192,freq!$A$2:$A$40,freq!$B$2:$B$40,0),_xlfn.XLOOKUP(J1192,freq!$A$2:$A$40,freq!$B$2:$B$40,0),_xlfn.XLOOKUP(K1192,freq!$A$2:$A$40,freq!$B$2:$B$40,0),_xlfn.XLOOKUP(L1192,freq!$A$2:$A$40,freq!$B$2:$B$40,0),_xlfn.XLOOKUP(M1192,freq!$A$2:$A$40,freq!$B$2:$B$40,0),_xlfn.XLOOKUP(N1192,freq!$A$2:$A$40,freq!$B$2:$B$40,0),_xlfn.XLOOKUP(O1192,freq!$A$2:$A$40,freq!$B$2:$B$40,0),_xlfn.XLOOKUP(P1192,freq!$A$2:$A$40,freq!$B$2:$B$40,0),_xlfn.XLOOKUP(Q1192,freq!$A$2:$A$40,freq!$B$2:$B$40,0),_xlfn.XLOOKUP(R1192,freq!$A$2:$A$40,freq!$B$2:$B$40,0),_xlfn.XLOOKUP(S1192,freq!$A$2:$A$40,freq!$B$2:$B$40,0),_xlfn.XLOOKUP(T1192,freq!$A$2:$A$40,freq!$B$2:$B$40,0),_xlfn.XLOOKUP(U1192,freq!$A$2:$A$40,freq!$B$2:$B$40,0),_xlfn.XLOOKUP(V1192,freq!$A$2:$A$40,freq!$B$2:$B$40,0))</f>
        <v>49.089999999999996</v>
      </c>
    </row>
    <row r="1193" spans="1:23" x14ac:dyDescent="0.35">
      <c r="A1193" s="32" t="s">
        <v>1721</v>
      </c>
      <c r="B1193" s="32" t="s">
        <v>3</v>
      </c>
      <c r="C1193" s="32" t="s">
        <v>0</v>
      </c>
      <c r="D1193" s="32" t="s">
        <v>40</v>
      </c>
      <c r="E1193" s="32" t="s">
        <v>49</v>
      </c>
      <c r="F1193" s="32" t="s">
        <v>30</v>
      </c>
      <c r="G1193" s="32" t="s">
        <v>38</v>
      </c>
      <c r="H1193" s="32" t="s">
        <v>3</v>
      </c>
      <c r="I1193" s="32" t="s">
        <v>58</v>
      </c>
      <c r="J1193" s="32" t="s">
        <v>59</v>
      </c>
      <c r="K1193" s="32" t="s">
        <v>45</v>
      </c>
      <c r="L1193" s="32" t="s">
        <v>40</v>
      </c>
      <c r="M1193" s="32" t="s">
        <v>50</v>
      </c>
      <c r="N1193" s="32" t="s">
        <v>1</v>
      </c>
      <c r="O1193" s="32" t="s">
        <v>41</v>
      </c>
      <c r="P1193" s="32" t="s">
        <v>59</v>
      </c>
      <c r="Q1193" s="32" t="s">
        <v>30</v>
      </c>
      <c r="R1193" s="32" t="s">
        <v>29</v>
      </c>
      <c r="S1193" s="32" t="s">
        <v>32</v>
      </c>
      <c r="T1193" s="32">
        <v>8</v>
      </c>
      <c r="U1193" s="32">
        <v>6</v>
      </c>
      <c r="V1193" s="32" t="s">
        <v>59</v>
      </c>
      <c r="W1193" s="32">
        <f>SUM(_xlfn.XLOOKUP(B1193,freq!$A$2:$A$40,freq!$B$2:$B$40,0),_xlfn.XLOOKUP(C1193,freq!$A$2:$A$40,freq!$B$2:$B$40,0),_xlfn.XLOOKUP(D1193,freq!$A$2:$A$40,freq!$B$2:$B$40,0),_xlfn.XLOOKUP(E1193,freq!$A$2:$A$40,freq!$B$2:$B$40,0),_xlfn.XLOOKUP(F1193,freq!$A$2:$A$40,freq!$B$2:$B$40,0),_xlfn.XLOOKUP(G1193,freq!$A$2:$A$40,freq!$B$2:$B$40,0),_xlfn.XLOOKUP(H1193,freq!$A$2:$A$40,freq!$B$2:$B$40,0),_xlfn.XLOOKUP(I1193,freq!$A$2:$A$40,freq!$B$2:$B$40,0),_xlfn.XLOOKUP(J1193,freq!$A$2:$A$40,freq!$B$2:$B$40,0),_xlfn.XLOOKUP(K1193,freq!$A$2:$A$40,freq!$B$2:$B$40,0),_xlfn.XLOOKUP(L1193,freq!$A$2:$A$40,freq!$B$2:$B$40,0),_xlfn.XLOOKUP(M1193,freq!$A$2:$A$40,freq!$B$2:$B$40,0),_xlfn.XLOOKUP(N1193,freq!$A$2:$A$40,freq!$B$2:$B$40,0),_xlfn.XLOOKUP(O1193,freq!$A$2:$A$40,freq!$B$2:$B$40,0),_xlfn.XLOOKUP(P1193,freq!$A$2:$A$40,freq!$B$2:$B$40,0),_xlfn.XLOOKUP(Q1193,freq!$A$2:$A$40,freq!$B$2:$B$40,0),_xlfn.XLOOKUP(R1193,freq!$A$2:$A$40,freq!$B$2:$B$40,0),_xlfn.XLOOKUP(S1193,freq!$A$2:$A$40,freq!$B$2:$B$40,0),_xlfn.XLOOKUP(T1193,freq!$A$2:$A$40,freq!$B$2:$B$40,0),_xlfn.XLOOKUP(U1193,freq!$A$2:$A$40,freq!$B$2:$B$40,0),_xlfn.XLOOKUP(V1193,freq!$A$2:$A$40,freq!$B$2:$B$40,0))</f>
        <v>49.050000000000011</v>
      </c>
    </row>
    <row r="1194" spans="1:23" x14ac:dyDescent="0.35">
      <c r="A1194" s="32" t="s">
        <v>1275</v>
      </c>
      <c r="B1194" s="32" t="s">
        <v>4</v>
      </c>
      <c r="C1194" s="32" t="s">
        <v>56</v>
      </c>
      <c r="D1194" s="32" t="s">
        <v>32</v>
      </c>
      <c r="E1194" s="32" t="s">
        <v>32</v>
      </c>
      <c r="F1194" s="32" t="s">
        <v>41</v>
      </c>
      <c r="G1194" s="32">
        <v>8</v>
      </c>
      <c r="H1194" s="32" t="s">
        <v>56</v>
      </c>
      <c r="I1194" s="32" t="s">
        <v>38</v>
      </c>
      <c r="J1194" s="32" t="s">
        <v>37</v>
      </c>
      <c r="K1194" s="32">
        <v>9</v>
      </c>
      <c r="L1194" s="32" t="s">
        <v>34</v>
      </c>
      <c r="M1194" s="32" t="s">
        <v>35</v>
      </c>
      <c r="N1194" s="32">
        <v>1</v>
      </c>
      <c r="O1194" s="32" t="s">
        <v>33</v>
      </c>
      <c r="P1194" s="32" t="s">
        <v>32</v>
      </c>
      <c r="Q1194" s="32" t="s">
        <v>49</v>
      </c>
      <c r="R1194" s="32" t="s">
        <v>50</v>
      </c>
      <c r="S1194" s="32">
        <v>3</v>
      </c>
      <c r="T1194" s="32" t="s">
        <v>50</v>
      </c>
      <c r="U1194" s="32" t="s">
        <v>32</v>
      </c>
      <c r="V1194" s="32">
        <v>6</v>
      </c>
      <c r="W1194" s="32">
        <f>SUM(_xlfn.XLOOKUP(B1194,freq!$A$2:$A$40,freq!$B$2:$B$40,0),_xlfn.XLOOKUP(C1194,freq!$A$2:$A$40,freq!$B$2:$B$40,0),_xlfn.XLOOKUP(D1194,freq!$A$2:$A$40,freq!$B$2:$B$40,0),_xlfn.XLOOKUP(E1194,freq!$A$2:$A$40,freq!$B$2:$B$40,0),_xlfn.XLOOKUP(F1194,freq!$A$2:$A$40,freq!$B$2:$B$40,0),_xlfn.XLOOKUP(G1194,freq!$A$2:$A$40,freq!$B$2:$B$40,0),_xlfn.XLOOKUP(H1194,freq!$A$2:$A$40,freq!$B$2:$B$40,0),_xlfn.XLOOKUP(I1194,freq!$A$2:$A$40,freq!$B$2:$B$40,0),_xlfn.XLOOKUP(J1194,freq!$A$2:$A$40,freq!$B$2:$B$40,0),_xlfn.XLOOKUP(K1194,freq!$A$2:$A$40,freq!$B$2:$B$40,0),_xlfn.XLOOKUP(L1194,freq!$A$2:$A$40,freq!$B$2:$B$40,0),_xlfn.XLOOKUP(M1194,freq!$A$2:$A$40,freq!$B$2:$B$40,0),_xlfn.XLOOKUP(N1194,freq!$A$2:$A$40,freq!$B$2:$B$40,0),_xlfn.XLOOKUP(O1194,freq!$A$2:$A$40,freq!$B$2:$B$40,0),_xlfn.XLOOKUP(P1194,freq!$A$2:$A$40,freq!$B$2:$B$40,0),_xlfn.XLOOKUP(Q1194,freq!$A$2:$A$40,freq!$B$2:$B$40,0),_xlfn.XLOOKUP(R1194,freq!$A$2:$A$40,freq!$B$2:$B$40,0),_xlfn.XLOOKUP(S1194,freq!$A$2:$A$40,freq!$B$2:$B$40,0),_xlfn.XLOOKUP(T1194,freq!$A$2:$A$40,freq!$B$2:$B$40,0),_xlfn.XLOOKUP(U1194,freq!$A$2:$A$40,freq!$B$2:$B$40,0),_xlfn.XLOOKUP(V1194,freq!$A$2:$A$40,freq!$B$2:$B$40,0))</f>
        <v>49.04</v>
      </c>
    </row>
    <row r="1195" spans="1:23" x14ac:dyDescent="0.35">
      <c r="A1195" s="32" t="s">
        <v>393</v>
      </c>
      <c r="B1195" s="32" t="s">
        <v>49</v>
      </c>
      <c r="C1195" s="32" t="s">
        <v>30</v>
      </c>
      <c r="D1195" s="32" t="s">
        <v>56</v>
      </c>
      <c r="E1195" s="32" t="s">
        <v>3</v>
      </c>
      <c r="F1195" s="32">
        <v>5</v>
      </c>
      <c r="G1195" s="32" t="s">
        <v>33</v>
      </c>
      <c r="H1195" s="32" t="s">
        <v>36</v>
      </c>
      <c r="I1195" s="32" t="s">
        <v>41</v>
      </c>
      <c r="J1195" s="32">
        <v>7</v>
      </c>
      <c r="K1195" s="32" t="s">
        <v>37</v>
      </c>
      <c r="L1195" s="32" t="s">
        <v>50</v>
      </c>
      <c r="M1195" s="32" t="s">
        <v>53</v>
      </c>
      <c r="N1195" s="32" t="s">
        <v>49</v>
      </c>
      <c r="O1195" s="32" t="s">
        <v>50</v>
      </c>
      <c r="P1195" s="32" t="s">
        <v>28</v>
      </c>
      <c r="Q1195" s="32" t="s">
        <v>40</v>
      </c>
      <c r="R1195" s="32" t="s">
        <v>3</v>
      </c>
      <c r="S1195" s="32" t="s">
        <v>44</v>
      </c>
      <c r="T1195" s="32">
        <v>9</v>
      </c>
      <c r="U1195" s="32" t="s">
        <v>35</v>
      </c>
      <c r="V1195" s="32" t="s">
        <v>28</v>
      </c>
      <c r="W1195" s="32">
        <f>SUM(_xlfn.XLOOKUP(B1195,freq!$A$2:$A$40,freq!$B$2:$B$40,0),_xlfn.XLOOKUP(C1195,freq!$A$2:$A$40,freq!$B$2:$B$40,0),_xlfn.XLOOKUP(D1195,freq!$A$2:$A$40,freq!$B$2:$B$40,0),_xlfn.XLOOKUP(E1195,freq!$A$2:$A$40,freq!$B$2:$B$40,0),_xlfn.XLOOKUP(F1195,freq!$A$2:$A$40,freq!$B$2:$B$40,0),_xlfn.XLOOKUP(G1195,freq!$A$2:$A$40,freq!$B$2:$B$40,0),_xlfn.XLOOKUP(H1195,freq!$A$2:$A$40,freq!$B$2:$B$40,0),_xlfn.XLOOKUP(I1195,freq!$A$2:$A$40,freq!$B$2:$B$40,0),_xlfn.XLOOKUP(J1195,freq!$A$2:$A$40,freq!$B$2:$B$40,0),_xlfn.XLOOKUP(K1195,freq!$A$2:$A$40,freq!$B$2:$B$40,0),_xlfn.XLOOKUP(L1195,freq!$A$2:$A$40,freq!$B$2:$B$40,0),_xlfn.XLOOKUP(M1195,freq!$A$2:$A$40,freq!$B$2:$B$40,0),_xlfn.XLOOKUP(N1195,freq!$A$2:$A$40,freq!$B$2:$B$40,0),_xlfn.XLOOKUP(O1195,freq!$A$2:$A$40,freq!$B$2:$B$40,0),_xlfn.XLOOKUP(P1195,freq!$A$2:$A$40,freq!$B$2:$B$40,0),_xlfn.XLOOKUP(Q1195,freq!$A$2:$A$40,freq!$B$2:$B$40,0),_xlfn.XLOOKUP(R1195,freq!$A$2:$A$40,freq!$B$2:$B$40,0),_xlfn.XLOOKUP(S1195,freq!$A$2:$A$40,freq!$B$2:$B$40,0),_xlfn.XLOOKUP(T1195,freq!$A$2:$A$40,freq!$B$2:$B$40,0),_xlfn.XLOOKUP(U1195,freq!$A$2:$A$40,freq!$B$2:$B$40,0),_xlfn.XLOOKUP(V1195,freq!$A$2:$A$40,freq!$B$2:$B$40,0))</f>
        <v>49.029999999999994</v>
      </c>
    </row>
    <row r="1196" spans="1:23" x14ac:dyDescent="0.35">
      <c r="A1196" s="32" t="s">
        <v>1209</v>
      </c>
      <c r="B1196" s="32" t="s">
        <v>28</v>
      </c>
      <c r="C1196" s="32" t="s">
        <v>49</v>
      </c>
      <c r="D1196" s="32">
        <v>1</v>
      </c>
      <c r="E1196" s="32" t="s">
        <v>29</v>
      </c>
      <c r="F1196" s="32">
        <v>7</v>
      </c>
      <c r="G1196" s="32" t="s">
        <v>4</v>
      </c>
      <c r="H1196" s="32" t="s">
        <v>30</v>
      </c>
      <c r="I1196" s="32" t="s">
        <v>33</v>
      </c>
      <c r="J1196" s="32" t="s">
        <v>33</v>
      </c>
      <c r="K1196" s="32" t="s">
        <v>48</v>
      </c>
      <c r="L1196" s="32" t="s">
        <v>59</v>
      </c>
      <c r="M1196" s="32" t="s">
        <v>33</v>
      </c>
      <c r="N1196" s="32" t="s">
        <v>41</v>
      </c>
      <c r="O1196" s="32" t="s">
        <v>38</v>
      </c>
      <c r="P1196" s="32" t="s">
        <v>2</v>
      </c>
      <c r="Q1196" s="32" t="s">
        <v>34</v>
      </c>
      <c r="R1196" s="32" t="s">
        <v>35</v>
      </c>
      <c r="S1196" s="32">
        <v>9</v>
      </c>
      <c r="T1196" s="32" t="s">
        <v>41</v>
      </c>
      <c r="U1196" s="32" t="s">
        <v>46</v>
      </c>
      <c r="V1196" s="32">
        <v>6</v>
      </c>
      <c r="W1196" s="32">
        <f>SUM(_xlfn.XLOOKUP(B1196,freq!$A$2:$A$40,freq!$B$2:$B$40,0),_xlfn.XLOOKUP(C1196,freq!$A$2:$A$40,freq!$B$2:$B$40,0),_xlfn.XLOOKUP(D1196,freq!$A$2:$A$40,freq!$B$2:$B$40,0),_xlfn.XLOOKUP(E1196,freq!$A$2:$A$40,freq!$B$2:$B$40,0),_xlfn.XLOOKUP(F1196,freq!$A$2:$A$40,freq!$B$2:$B$40,0),_xlfn.XLOOKUP(G1196,freq!$A$2:$A$40,freq!$B$2:$B$40,0),_xlfn.XLOOKUP(H1196,freq!$A$2:$A$40,freq!$B$2:$B$40,0),_xlfn.XLOOKUP(I1196,freq!$A$2:$A$40,freq!$B$2:$B$40,0),_xlfn.XLOOKUP(J1196,freq!$A$2:$A$40,freq!$B$2:$B$40,0),_xlfn.XLOOKUP(K1196,freq!$A$2:$A$40,freq!$B$2:$B$40,0),_xlfn.XLOOKUP(L1196,freq!$A$2:$A$40,freq!$B$2:$B$40,0),_xlfn.XLOOKUP(M1196,freq!$A$2:$A$40,freq!$B$2:$B$40,0),_xlfn.XLOOKUP(N1196,freq!$A$2:$A$40,freq!$B$2:$B$40,0),_xlfn.XLOOKUP(O1196,freq!$A$2:$A$40,freq!$B$2:$B$40,0),_xlfn.XLOOKUP(P1196,freq!$A$2:$A$40,freq!$B$2:$B$40,0),_xlfn.XLOOKUP(Q1196,freq!$A$2:$A$40,freq!$B$2:$B$40,0),_xlfn.XLOOKUP(R1196,freq!$A$2:$A$40,freq!$B$2:$B$40,0),_xlfn.XLOOKUP(S1196,freq!$A$2:$A$40,freq!$B$2:$B$40,0),_xlfn.XLOOKUP(T1196,freq!$A$2:$A$40,freq!$B$2:$B$40,0),_xlfn.XLOOKUP(U1196,freq!$A$2:$A$40,freq!$B$2:$B$40,0),_xlfn.XLOOKUP(V1196,freq!$A$2:$A$40,freq!$B$2:$B$40,0))</f>
        <v>48.999999999999993</v>
      </c>
    </row>
    <row r="1197" spans="1:23" x14ac:dyDescent="0.35">
      <c r="A1197" s="32" t="s">
        <v>862</v>
      </c>
      <c r="B1197" s="32" t="s">
        <v>50</v>
      </c>
      <c r="C1197" s="32" t="s">
        <v>29</v>
      </c>
      <c r="D1197" s="32" t="s">
        <v>31</v>
      </c>
      <c r="E1197" s="32" t="s">
        <v>28</v>
      </c>
      <c r="F1197" s="32" t="s">
        <v>30</v>
      </c>
      <c r="G1197" s="32" t="s">
        <v>36</v>
      </c>
      <c r="H1197" s="32" t="s">
        <v>59</v>
      </c>
      <c r="I1197" s="32" t="s">
        <v>43</v>
      </c>
      <c r="J1197" s="32" t="s">
        <v>0</v>
      </c>
      <c r="K1197" s="32" t="s">
        <v>56</v>
      </c>
      <c r="L1197" s="32" t="s">
        <v>56</v>
      </c>
      <c r="M1197" s="32" t="s">
        <v>42</v>
      </c>
      <c r="N1197" s="32" t="s">
        <v>35</v>
      </c>
      <c r="O1197" s="32">
        <v>1</v>
      </c>
      <c r="P1197" s="32">
        <v>4</v>
      </c>
      <c r="Q1197" s="32">
        <v>0</v>
      </c>
      <c r="R1197" s="32" t="s">
        <v>29</v>
      </c>
      <c r="S1197" s="32">
        <v>4</v>
      </c>
      <c r="T1197" s="32">
        <v>2</v>
      </c>
      <c r="U1197" s="32" t="s">
        <v>32</v>
      </c>
      <c r="V1197" s="32" t="s">
        <v>1</v>
      </c>
      <c r="W1197" s="32">
        <f>SUM(_xlfn.XLOOKUP(B1197,freq!$A$2:$A$40,freq!$B$2:$B$40,0),_xlfn.XLOOKUP(C1197,freq!$A$2:$A$40,freq!$B$2:$B$40,0),_xlfn.XLOOKUP(D1197,freq!$A$2:$A$40,freq!$B$2:$B$40,0),_xlfn.XLOOKUP(E1197,freq!$A$2:$A$40,freq!$B$2:$B$40,0),_xlfn.XLOOKUP(F1197,freq!$A$2:$A$40,freq!$B$2:$B$40,0),_xlfn.XLOOKUP(G1197,freq!$A$2:$A$40,freq!$B$2:$B$40,0),_xlfn.XLOOKUP(H1197,freq!$A$2:$A$40,freq!$B$2:$B$40,0),_xlfn.XLOOKUP(I1197,freq!$A$2:$A$40,freq!$B$2:$B$40,0),_xlfn.XLOOKUP(J1197,freq!$A$2:$A$40,freq!$B$2:$B$40,0),_xlfn.XLOOKUP(K1197,freq!$A$2:$A$40,freq!$B$2:$B$40,0),_xlfn.XLOOKUP(L1197,freq!$A$2:$A$40,freq!$B$2:$B$40,0),_xlfn.XLOOKUP(M1197,freq!$A$2:$A$40,freq!$B$2:$B$40,0),_xlfn.XLOOKUP(N1197,freq!$A$2:$A$40,freq!$B$2:$B$40,0),_xlfn.XLOOKUP(O1197,freq!$A$2:$A$40,freq!$B$2:$B$40,0),_xlfn.XLOOKUP(P1197,freq!$A$2:$A$40,freq!$B$2:$B$40,0),_xlfn.XLOOKUP(Q1197,freq!$A$2:$A$40,freq!$B$2:$B$40,0),_xlfn.XLOOKUP(R1197,freq!$A$2:$A$40,freq!$B$2:$B$40,0),_xlfn.XLOOKUP(S1197,freq!$A$2:$A$40,freq!$B$2:$B$40,0),_xlfn.XLOOKUP(T1197,freq!$A$2:$A$40,freq!$B$2:$B$40,0),_xlfn.XLOOKUP(U1197,freq!$A$2:$A$40,freq!$B$2:$B$40,0),_xlfn.XLOOKUP(V1197,freq!$A$2:$A$40,freq!$B$2:$B$40,0))</f>
        <v>48.99</v>
      </c>
    </row>
    <row r="1198" spans="1:23" x14ac:dyDescent="0.35">
      <c r="A1198" s="32" t="s">
        <v>1962</v>
      </c>
      <c r="B1198" s="32" t="s">
        <v>0</v>
      </c>
      <c r="C1198" s="32" t="s">
        <v>42</v>
      </c>
      <c r="D1198" s="32">
        <v>1</v>
      </c>
      <c r="E1198" s="32">
        <v>9</v>
      </c>
      <c r="F1198" s="32" t="s">
        <v>28</v>
      </c>
      <c r="G1198" s="32" t="s">
        <v>37</v>
      </c>
      <c r="H1198" s="32" t="s">
        <v>4</v>
      </c>
      <c r="I1198" s="32" t="s">
        <v>32</v>
      </c>
      <c r="J1198" s="32" t="s">
        <v>32</v>
      </c>
      <c r="K1198" s="32" t="s">
        <v>38</v>
      </c>
      <c r="L1198" s="32" t="s">
        <v>32</v>
      </c>
      <c r="M1198" s="32" t="s">
        <v>35</v>
      </c>
      <c r="N1198" s="32">
        <v>0</v>
      </c>
      <c r="O1198" s="32" t="s">
        <v>40</v>
      </c>
      <c r="P1198" s="32" t="s">
        <v>32</v>
      </c>
      <c r="Q1198" s="32">
        <v>2</v>
      </c>
      <c r="R1198" s="32" t="s">
        <v>33</v>
      </c>
      <c r="S1198" s="32" t="s">
        <v>2</v>
      </c>
      <c r="T1198" s="32" t="s">
        <v>29</v>
      </c>
      <c r="U1198" s="32">
        <v>9</v>
      </c>
      <c r="V1198" s="32" t="s">
        <v>4</v>
      </c>
      <c r="W1198" s="32">
        <f>SUM(_xlfn.XLOOKUP(B1198,freq!$A$2:$A$40,freq!$B$2:$B$40,0),_xlfn.XLOOKUP(C1198,freq!$A$2:$A$40,freq!$B$2:$B$40,0),_xlfn.XLOOKUP(D1198,freq!$A$2:$A$40,freq!$B$2:$B$40,0),_xlfn.XLOOKUP(E1198,freq!$A$2:$A$40,freq!$B$2:$B$40,0),_xlfn.XLOOKUP(F1198,freq!$A$2:$A$40,freq!$B$2:$B$40,0),_xlfn.XLOOKUP(G1198,freq!$A$2:$A$40,freq!$B$2:$B$40,0),_xlfn.XLOOKUP(H1198,freq!$A$2:$A$40,freq!$B$2:$B$40,0),_xlfn.XLOOKUP(I1198,freq!$A$2:$A$40,freq!$B$2:$B$40,0),_xlfn.XLOOKUP(J1198,freq!$A$2:$A$40,freq!$B$2:$B$40,0),_xlfn.XLOOKUP(K1198,freq!$A$2:$A$40,freq!$B$2:$B$40,0),_xlfn.XLOOKUP(L1198,freq!$A$2:$A$40,freq!$B$2:$B$40,0),_xlfn.XLOOKUP(M1198,freq!$A$2:$A$40,freq!$B$2:$B$40,0),_xlfn.XLOOKUP(N1198,freq!$A$2:$A$40,freq!$B$2:$B$40,0),_xlfn.XLOOKUP(O1198,freq!$A$2:$A$40,freq!$B$2:$B$40,0),_xlfn.XLOOKUP(P1198,freq!$A$2:$A$40,freq!$B$2:$B$40,0),_xlfn.XLOOKUP(Q1198,freq!$A$2:$A$40,freq!$B$2:$B$40,0),_xlfn.XLOOKUP(R1198,freq!$A$2:$A$40,freq!$B$2:$B$40,0),_xlfn.XLOOKUP(S1198,freq!$A$2:$A$40,freq!$B$2:$B$40,0),_xlfn.XLOOKUP(T1198,freq!$A$2:$A$40,freq!$B$2:$B$40,0),_xlfn.XLOOKUP(U1198,freq!$A$2:$A$40,freq!$B$2:$B$40,0),_xlfn.XLOOKUP(V1198,freq!$A$2:$A$40,freq!$B$2:$B$40,0))</f>
        <v>48.99</v>
      </c>
    </row>
    <row r="1199" spans="1:23" x14ac:dyDescent="0.35">
      <c r="A1199" s="32" t="s">
        <v>1394</v>
      </c>
      <c r="B1199" s="32">
        <v>8</v>
      </c>
      <c r="C1199" s="32" t="s">
        <v>43</v>
      </c>
      <c r="D1199" s="32" t="s">
        <v>32</v>
      </c>
      <c r="E1199" s="32" t="s">
        <v>30</v>
      </c>
      <c r="F1199" s="32" t="s">
        <v>41</v>
      </c>
      <c r="G1199" s="32" t="s">
        <v>53</v>
      </c>
      <c r="H1199" s="32">
        <v>7</v>
      </c>
      <c r="I1199" s="32" t="s">
        <v>34</v>
      </c>
      <c r="J1199" s="32" t="s">
        <v>28</v>
      </c>
      <c r="K1199" s="32" t="s">
        <v>53</v>
      </c>
      <c r="L1199" s="32" t="s">
        <v>41</v>
      </c>
      <c r="M1199" s="32" t="s">
        <v>41</v>
      </c>
      <c r="N1199" s="32" t="s">
        <v>34</v>
      </c>
      <c r="O1199" s="32" t="s">
        <v>36</v>
      </c>
      <c r="P1199" s="32" t="s">
        <v>56</v>
      </c>
      <c r="Q1199" s="32" t="s">
        <v>38</v>
      </c>
      <c r="R1199" s="32" t="s">
        <v>35</v>
      </c>
      <c r="S1199" s="32" t="s">
        <v>4</v>
      </c>
      <c r="T1199" s="32" t="s">
        <v>41</v>
      </c>
      <c r="U1199" s="32" t="s">
        <v>46</v>
      </c>
      <c r="V1199" s="32" t="s">
        <v>31</v>
      </c>
      <c r="W1199" s="32">
        <f>SUM(_xlfn.XLOOKUP(B1199,freq!$A$2:$A$40,freq!$B$2:$B$40,0),_xlfn.XLOOKUP(C1199,freq!$A$2:$A$40,freq!$B$2:$B$40,0),_xlfn.XLOOKUP(D1199,freq!$A$2:$A$40,freq!$B$2:$B$40,0),_xlfn.XLOOKUP(E1199,freq!$A$2:$A$40,freq!$B$2:$B$40,0),_xlfn.XLOOKUP(F1199,freq!$A$2:$A$40,freq!$B$2:$B$40,0),_xlfn.XLOOKUP(G1199,freq!$A$2:$A$40,freq!$B$2:$B$40,0),_xlfn.XLOOKUP(H1199,freq!$A$2:$A$40,freq!$B$2:$B$40,0),_xlfn.XLOOKUP(I1199,freq!$A$2:$A$40,freq!$B$2:$B$40,0),_xlfn.XLOOKUP(J1199,freq!$A$2:$A$40,freq!$B$2:$B$40,0),_xlfn.XLOOKUP(K1199,freq!$A$2:$A$40,freq!$B$2:$B$40,0),_xlfn.XLOOKUP(L1199,freq!$A$2:$A$40,freq!$B$2:$B$40,0),_xlfn.XLOOKUP(M1199,freq!$A$2:$A$40,freq!$B$2:$B$40,0),_xlfn.XLOOKUP(N1199,freq!$A$2:$A$40,freq!$B$2:$B$40,0),_xlfn.XLOOKUP(O1199,freq!$A$2:$A$40,freq!$B$2:$B$40,0),_xlfn.XLOOKUP(P1199,freq!$A$2:$A$40,freq!$B$2:$B$40,0),_xlfn.XLOOKUP(Q1199,freq!$A$2:$A$40,freq!$B$2:$B$40,0),_xlfn.XLOOKUP(R1199,freq!$A$2:$A$40,freq!$B$2:$B$40,0),_xlfn.XLOOKUP(S1199,freq!$A$2:$A$40,freq!$B$2:$B$40,0),_xlfn.XLOOKUP(T1199,freq!$A$2:$A$40,freq!$B$2:$B$40,0),_xlfn.XLOOKUP(U1199,freq!$A$2:$A$40,freq!$B$2:$B$40,0),_xlfn.XLOOKUP(V1199,freq!$A$2:$A$40,freq!$B$2:$B$40,0))</f>
        <v>48.96</v>
      </c>
    </row>
    <row r="1200" spans="1:23" x14ac:dyDescent="0.35">
      <c r="A1200" s="32" t="s">
        <v>666</v>
      </c>
      <c r="B1200" s="32" t="s">
        <v>38</v>
      </c>
      <c r="C1200" s="32" t="s">
        <v>49</v>
      </c>
      <c r="D1200" s="32" t="s">
        <v>35</v>
      </c>
      <c r="E1200" s="32" t="s">
        <v>36</v>
      </c>
      <c r="F1200" s="32" t="s">
        <v>35</v>
      </c>
      <c r="G1200" s="32" t="s">
        <v>4</v>
      </c>
      <c r="H1200" s="32" t="s">
        <v>36</v>
      </c>
      <c r="I1200" s="32">
        <v>1</v>
      </c>
      <c r="J1200" s="32">
        <v>3</v>
      </c>
      <c r="K1200" s="32" t="s">
        <v>44</v>
      </c>
      <c r="L1200" s="32">
        <v>5</v>
      </c>
      <c r="M1200" s="32" t="s">
        <v>30</v>
      </c>
      <c r="N1200" s="32" t="s">
        <v>29</v>
      </c>
      <c r="O1200" s="32" t="s">
        <v>40</v>
      </c>
      <c r="P1200" s="32" t="s">
        <v>29</v>
      </c>
      <c r="Q1200" s="32" t="s">
        <v>45</v>
      </c>
      <c r="R1200" s="32" t="s">
        <v>0</v>
      </c>
      <c r="S1200" s="32" t="s">
        <v>34</v>
      </c>
      <c r="T1200" s="32" t="s">
        <v>0</v>
      </c>
      <c r="U1200" s="32" t="s">
        <v>43</v>
      </c>
      <c r="V1200" s="32" t="s">
        <v>42</v>
      </c>
      <c r="W1200" s="32">
        <f>SUM(_xlfn.XLOOKUP(B1200,freq!$A$2:$A$40,freq!$B$2:$B$40,0),_xlfn.XLOOKUP(C1200,freq!$A$2:$A$40,freq!$B$2:$B$40,0),_xlfn.XLOOKUP(D1200,freq!$A$2:$A$40,freq!$B$2:$B$40,0),_xlfn.XLOOKUP(E1200,freq!$A$2:$A$40,freq!$B$2:$B$40,0),_xlfn.XLOOKUP(F1200,freq!$A$2:$A$40,freq!$B$2:$B$40,0),_xlfn.XLOOKUP(G1200,freq!$A$2:$A$40,freq!$B$2:$B$40,0),_xlfn.XLOOKUP(H1200,freq!$A$2:$A$40,freq!$B$2:$B$40,0),_xlfn.XLOOKUP(I1200,freq!$A$2:$A$40,freq!$B$2:$B$40,0),_xlfn.XLOOKUP(J1200,freq!$A$2:$A$40,freq!$B$2:$B$40,0),_xlfn.XLOOKUP(K1200,freq!$A$2:$A$40,freq!$B$2:$B$40,0),_xlfn.XLOOKUP(L1200,freq!$A$2:$A$40,freq!$B$2:$B$40,0),_xlfn.XLOOKUP(M1200,freq!$A$2:$A$40,freq!$B$2:$B$40,0),_xlfn.XLOOKUP(N1200,freq!$A$2:$A$40,freq!$B$2:$B$40,0),_xlfn.XLOOKUP(O1200,freq!$A$2:$A$40,freq!$B$2:$B$40,0),_xlfn.XLOOKUP(P1200,freq!$A$2:$A$40,freq!$B$2:$B$40,0),_xlfn.XLOOKUP(Q1200,freq!$A$2:$A$40,freq!$B$2:$B$40,0),_xlfn.XLOOKUP(R1200,freq!$A$2:$A$40,freq!$B$2:$B$40,0),_xlfn.XLOOKUP(S1200,freq!$A$2:$A$40,freq!$B$2:$B$40,0),_xlfn.XLOOKUP(T1200,freq!$A$2:$A$40,freq!$B$2:$B$40,0),_xlfn.XLOOKUP(U1200,freq!$A$2:$A$40,freq!$B$2:$B$40,0),_xlfn.XLOOKUP(V1200,freq!$A$2:$A$40,freq!$B$2:$B$40,0))</f>
        <v>48.95</v>
      </c>
    </row>
    <row r="1201" spans="1:23" x14ac:dyDescent="0.35">
      <c r="A1201" s="32" t="s">
        <v>1968</v>
      </c>
      <c r="B1201" s="32">
        <v>8</v>
      </c>
      <c r="C1201" s="32" t="s">
        <v>37</v>
      </c>
      <c r="D1201" s="32">
        <v>5</v>
      </c>
      <c r="E1201" s="32">
        <v>9</v>
      </c>
      <c r="F1201" s="32" t="s">
        <v>46</v>
      </c>
      <c r="G1201" s="32">
        <v>8</v>
      </c>
      <c r="H1201" s="32">
        <v>6</v>
      </c>
      <c r="I1201" s="32" t="s">
        <v>46</v>
      </c>
      <c r="J1201" s="32" t="s">
        <v>28</v>
      </c>
      <c r="K1201" s="32" t="s">
        <v>28</v>
      </c>
      <c r="L1201" s="32" t="s">
        <v>2</v>
      </c>
      <c r="M1201" s="32" t="s">
        <v>31</v>
      </c>
      <c r="N1201" s="32" t="s">
        <v>28</v>
      </c>
      <c r="O1201" s="32" t="s">
        <v>30</v>
      </c>
      <c r="P1201" s="32" t="s">
        <v>58</v>
      </c>
      <c r="Q1201" s="32" t="s">
        <v>38</v>
      </c>
      <c r="R1201" s="32" t="s">
        <v>58</v>
      </c>
      <c r="S1201" s="32">
        <v>3</v>
      </c>
      <c r="T1201" s="32">
        <v>2</v>
      </c>
      <c r="U1201" s="32" t="s">
        <v>41</v>
      </c>
      <c r="V1201" s="32" t="s">
        <v>37</v>
      </c>
      <c r="W1201" s="32">
        <f>SUM(_xlfn.XLOOKUP(B1201,freq!$A$2:$A$40,freq!$B$2:$B$40,0),_xlfn.XLOOKUP(C1201,freq!$A$2:$A$40,freq!$B$2:$B$40,0),_xlfn.XLOOKUP(D1201,freq!$A$2:$A$40,freq!$B$2:$B$40,0),_xlfn.XLOOKUP(E1201,freq!$A$2:$A$40,freq!$B$2:$B$40,0),_xlfn.XLOOKUP(F1201,freq!$A$2:$A$40,freq!$B$2:$B$40,0),_xlfn.XLOOKUP(G1201,freq!$A$2:$A$40,freq!$B$2:$B$40,0),_xlfn.XLOOKUP(H1201,freq!$A$2:$A$40,freq!$B$2:$B$40,0),_xlfn.XLOOKUP(I1201,freq!$A$2:$A$40,freq!$B$2:$B$40,0),_xlfn.XLOOKUP(J1201,freq!$A$2:$A$40,freq!$B$2:$B$40,0),_xlfn.XLOOKUP(K1201,freq!$A$2:$A$40,freq!$B$2:$B$40,0),_xlfn.XLOOKUP(L1201,freq!$A$2:$A$40,freq!$B$2:$B$40,0),_xlfn.XLOOKUP(M1201,freq!$A$2:$A$40,freq!$B$2:$B$40,0),_xlfn.XLOOKUP(N1201,freq!$A$2:$A$40,freq!$B$2:$B$40,0),_xlfn.XLOOKUP(O1201,freq!$A$2:$A$40,freq!$B$2:$B$40,0),_xlfn.XLOOKUP(P1201,freq!$A$2:$A$40,freq!$B$2:$B$40,0),_xlfn.XLOOKUP(Q1201,freq!$A$2:$A$40,freq!$B$2:$B$40,0),_xlfn.XLOOKUP(R1201,freq!$A$2:$A$40,freq!$B$2:$B$40,0),_xlfn.XLOOKUP(S1201,freq!$A$2:$A$40,freq!$B$2:$B$40,0),_xlfn.XLOOKUP(T1201,freq!$A$2:$A$40,freq!$B$2:$B$40,0),_xlfn.XLOOKUP(U1201,freq!$A$2:$A$40,freq!$B$2:$B$40,0),_xlfn.XLOOKUP(V1201,freq!$A$2:$A$40,freq!$B$2:$B$40,0))</f>
        <v>48.92</v>
      </c>
    </row>
    <row r="1202" spans="1:23" x14ac:dyDescent="0.35">
      <c r="A1202" s="32" t="s">
        <v>94</v>
      </c>
      <c r="B1202" s="32">
        <v>4</v>
      </c>
      <c r="C1202" s="32" t="s">
        <v>44</v>
      </c>
      <c r="D1202" s="32" t="s">
        <v>34</v>
      </c>
      <c r="E1202" s="32" t="s">
        <v>56</v>
      </c>
      <c r="F1202" s="32">
        <v>7</v>
      </c>
      <c r="G1202" s="32" t="s">
        <v>34</v>
      </c>
      <c r="H1202" s="32" t="s">
        <v>44</v>
      </c>
      <c r="I1202" s="32" t="s">
        <v>28</v>
      </c>
      <c r="J1202" s="32">
        <v>1</v>
      </c>
      <c r="K1202" s="32" t="s">
        <v>33</v>
      </c>
      <c r="L1202" s="32" t="s">
        <v>59</v>
      </c>
      <c r="M1202" s="32" t="s">
        <v>42</v>
      </c>
      <c r="N1202" s="32">
        <v>9</v>
      </c>
      <c r="O1202" s="32" t="s">
        <v>48</v>
      </c>
      <c r="P1202" s="32" t="s">
        <v>53</v>
      </c>
      <c r="Q1202" s="32" t="s">
        <v>56</v>
      </c>
      <c r="R1202" s="32" t="s">
        <v>42</v>
      </c>
      <c r="S1202" s="32">
        <v>5</v>
      </c>
      <c r="T1202" s="32" t="s">
        <v>2</v>
      </c>
      <c r="U1202" s="32">
        <v>9</v>
      </c>
      <c r="V1202" s="32" t="s">
        <v>3</v>
      </c>
      <c r="W1202" s="32">
        <f>SUM(_xlfn.XLOOKUP(B1202,freq!$A$2:$A$40,freq!$B$2:$B$40,0),_xlfn.XLOOKUP(C1202,freq!$A$2:$A$40,freq!$B$2:$B$40,0),_xlfn.XLOOKUP(D1202,freq!$A$2:$A$40,freq!$B$2:$B$40,0),_xlfn.XLOOKUP(E1202,freq!$A$2:$A$40,freq!$B$2:$B$40,0),_xlfn.XLOOKUP(F1202,freq!$A$2:$A$40,freq!$B$2:$B$40,0),_xlfn.XLOOKUP(G1202,freq!$A$2:$A$40,freq!$B$2:$B$40,0),_xlfn.XLOOKUP(H1202,freq!$A$2:$A$40,freq!$B$2:$B$40,0),_xlfn.XLOOKUP(I1202,freq!$A$2:$A$40,freq!$B$2:$B$40,0),_xlfn.XLOOKUP(J1202,freq!$A$2:$A$40,freq!$B$2:$B$40,0),_xlfn.XLOOKUP(K1202,freq!$A$2:$A$40,freq!$B$2:$B$40,0),_xlfn.XLOOKUP(L1202,freq!$A$2:$A$40,freq!$B$2:$B$40,0),_xlfn.XLOOKUP(M1202,freq!$A$2:$A$40,freq!$B$2:$B$40,0),_xlfn.XLOOKUP(N1202,freq!$A$2:$A$40,freq!$B$2:$B$40,0),_xlfn.XLOOKUP(O1202,freq!$A$2:$A$40,freq!$B$2:$B$40,0),_xlfn.XLOOKUP(P1202,freq!$A$2:$A$40,freq!$B$2:$B$40,0),_xlfn.XLOOKUP(Q1202,freq!$A$2:$A$40,freq!$B$2:$B$40,0),_xlfn.XLOOKUP(R1202,freq!$A$2:$A$40,freq!$B$2:$B$40,0),_xlfn.XLOOKUP(S1202,freq!$A$2:$A$40,freq!$B$2:$B$40,0),_xlfn.XLOOKUP(T1202,freq!$A$2:$A$40,freq!$B$2:$B$40,0),_xlfn.XLOOKUP(U1202,freq!$A$2:$A$40,freq!$B$2:$B$40,0),_xlfn.XLOOKUP(V1202,freq!$A$2:$A$40,freq!$B$2:$B$40,0))</f>
        <v>48.919999999999995</v>
      </c>
    </row>
    <row r="1203" spans="1:23" x14ac:dyDescent="0.35">
      <c r="A1203" s="32" t="s">
        <v>497</v>
      </c>
      <c r="B1203" s="32">
        <v>0</v>
      </c>
      <c r="C1203" s="32" t="s">
        <v>1</v>
      </c>
      <c r="D1203" s="32" t="s">
        <v>40</v>
      </c>
      <c r="E1203" s="32" t="s">
        <v>43</v>
      </c>
      <c r="F1203" s="32" t="s">
        <v>36</v>
      </c>
      <c r="G1203" s="32" t="s">
        <v>30</v>
      </c>
      <c r="H1203" s="32" t="s">
        <v>45</v>
      </c>
      <c r="I1203" s="32" t="s">
        <v>41</v>
      </c>
      <c r="J1203" s="32" t="s">
        <v>1</v>
      </c>
      <c r="K1203" s="32" t="s">
        <v>59</v>
      </c>
      <c r="L1203" s="32">
        <v>4</v>
      </c>
      <c r="M1203" s="32" t="s">
        <v>42</v>
      </c>
      <c r="N1203" s="32" t="s">
        <v>56</v>
      </c>
      <c r="O1203" s="32" t="s">
        <v>59</v>
      </c>
      <c r="P1203" s="32" t="s">
        <v>30</v>
      </c>
      <c r="Q1203" s="32" t="s">
        <v>43</v>
      </c>
      <c r="R1203" s="32" t="s">
        <v>30</v>
      </c>
      <c r="S1203" s="32" t="s">
        <v>56</v>
      </c>
      <c r="T1203" s="32">
        <v>7</v>
      </c>
      <c r="U1203" s="32" t="s">
        <v>42</v>
      </c>
      <c r="V1203" s="32">
        <v>1</v>
      </c>
      <c r="W1203" s="32">
        <f>SUM(_xlfn.XLOOKUP(B1203,freq!$A$2:$A$40,freq!$B$2:$B$40,0),_xlfn.XLOOKUP(C1203,freq!$A$2:$A$40,freq!$B$2:$B$40,0),_xlfn.XLOOKUP(D1203,freq!$A$2:$A$40,freq!$B$2:$B$40,0),_xlfn.XLOOKUP(E1203,freq!$A$2:$A$40,freq!$B$2:$B$40,0),_xlfn.XLOOKUP(F1203,freq!$A$2:$A$40,freq!$B$2:$B$40,0),_xlfn.XLOOKUP(G1203,freq!$A$2:$A$40,freq!$B$2:$B$40,0),_xlfn.XLOOKUP(H1203,freq!$A$2:$A$40,freq!$B$2:$B$40,0),_xlfn.XLOOKUP(I1203,freq!$A$2:$A$40,freq!$B$2:$B$40,0),_xlfn.XLOOKUP(J1203,freq!$A$2:$A$40,freq!$B$2:$B$40,0),_xlfn.XLOOKUP(K1203,freq!$A$2:$A$40,freq!$B$2:$B$40,0),_xlfn.XLOOKUP(L1203,freq!$A$2:$A$40,freq!$B$2:$B$40,0),_xlfn.XLOOKUP(M1203,freq!$A$2:$A$40,freq!$B$2:$B$40,0),_xlfn.XLOOKUP(N1203,freq!$A$2:$A$40,freq!$B$2:$B$40,0),_xlfn.XLOOKUP(O1203,freq!$A$2:$A$40,freq!$B$2:$B$40,0),_xlfn.XLOOKUP(P1203,freq!$A$2:$A$40,freq!$B$2:$B$40,0),_xlfn.XLOOKUP(Q1203,freq!$A$2:$A$40,freq!$B$2:$B$40,0),_xlfn.XLOOKUP(R1203,freq!$A$2:$A$40,freq!$B$2:$B$40,0),_xlfn.XLOOKUP(S1203,freq!$A$2:$A$40,freq!$B$2:$B$40,0),_xlfn.XLOOKUP(T1203,freq!$A$2:$A$40,freq!$B$2:$B$40,0),_xlfn.XLOOKUP(U1203,freq!$A$2:$A$40,freq!$B$2:$B$40,0),_xlfn.XLOOKUP(V1203,freq!$A$2:$A$40,freq!$B$2:$B$40,0))</f>
        <v>48.91</v>
      </c>
    </row>
    <row r="1204" spans="1:23" x14ac:dyDescent="0.35">
      <c r="A1204" s="32" t="s">
        <v>2092</v>
      </c>
      <c r="B1204" s="32" t="s">
        <v>58</v>
      </c>
      <c r="C1204" s="32" t="s">
        <v>46</v>
      </c>
      <c r="D1204" s="32" t="s">
        <v>40</v>
      </c>
      <c r="E1204" s="32" t="s">
        <v>46</v>
      </c>
      <c r="F1204" s="32">
        <v>7</v>
      </c>
      <c r="G1204" s="32" t="s">
        <v>43</v>
      </c>
      <c r="H1204" s="32">
        <v>6</v>
      </c>
      <c r="I1204" s="32" t="s">
        <v>45</v>
      </c>
      <c r="J1204" s="32" t="s">
        <v>28</v>
      </c>
      <c r="K1204" s="32" t="s">
        <v>38</v>
      </c>
      <c r="L1204" s="32" t="s">
        <v>28</v>
      </c>
      <c r="M1204" s="32" t="s">
        <v>36</v>
      </c>
      <c r="N1204" s="32" t="s">
        <v>34</v>
      </c>
      <c r="O1204" s="32" t="s">
        <v>37</v>
      </c>
      <c r="P1204" s="32" t="s">
        <v>58</v>
      </c>
      <c r="Q1204" s="32" t="s">
        <v>53</v>
      </c>
      <c r="R1204" s="32" t="s">
        <v>36</v>
      </c>
      <c r="S1204" s="32">
        <v>1</v>
      </c>
      <c r="T1204" s="32" t="s">
        <v>42</v>
      </c>
      <c r="U1204" s="32" t="s">
        <v>49</v>
      </c>
      <c r="V1204" s="32" t="s">
        <v>35</v>
      </c>
      <c r="W1204" s="32">
        <f>SUM(_xlfn.XLOOKUP(B1204,freq!$A$2:$A$40,freq!$B$2:$B$40,0),_xlfn.XLOOKUP(C1204,freq!$A$2:$A$40,freq!$B$2:$B$40,0),_xlfn.XLOOKUP(D1204,freq!$A$2:$A$40,freq!$B$2:$B$40,0),_xlfn.XLOOKUP(E1204,freq!$A$2:$A$40,freq!$B$2:$B$40,0),_xlfn.XLOOKUP(F1204,freq!$A$2:$A$40,freq!$B$2:$B$40,0),_xlfn.XLOOKUP(G1204,freq!$A$2:$A$40,freq!$B$2:$B$40,0),_xlfn.XLOOKUP(H1204,freq!$A$2:$A$40,freq!$B$2:$B$40,0),_xlfn.XLOOKUP(I1204,freq!$A$2:$A$40,freq!$B$2:$B$40,0),_xlfn.XLOOKUP(J1204,freq!$A$2:$A$40,freq!$B$2:$B$40,0),_xlfn.XLOOKUP(K1204,freq!$A$2:$A$40,freq!$B$2:$B$40,0),_xlfn.XLOOKUP(L1204,freq!$A$2:$A$40,freq!$B$2:$B$40,0),_xlfn.XLOOKUP(M1204,freq!$A$2:$A$40,freq!$B$2:$B$40,0),_xlfn.XLOOKUP(N1204,freq!$A$2:$A$40,freq!$B$2:$B$40,0),_xlfn.XLOOKUP(O1204,freq!$A$2:$A$40,freq!$B$2:$B$40,0),_xlfn.XLOOKUP(P1204,freq!$A$2:$A$40,freq!$B$2:$B$40,0),_xlfn.XLOOKUP(Q1204,freq!$A$2:$A$40,freq!$B$2:$B$40,0),_xlfn.XLOOKUP(R1204,freq!$A$2:$A$40,freq!$B$2:$B$40,0),_xlfn.XLOOKUP(S1204,freq!$A$2:$A$40,freq!$B$2:$B$40,0),_xlfn.XLOOKUP(T1204,freq!$A$2:$A$40,freq!$B$2:$B$40,0),_xlfn.XLOOKUP(U1204,freq!$A$2:$A$40,freq!$B$2:$B$40,0),_xlfn.XLOOKUP(V1204,freq!$A$2:$A$40,freq!$B$2:$B$40,0))</f>
        <v>48.87</v>
      </c>
    </row>
    <row r="1205" spans="1:23" x14ac:dyDescent="0.35">
      <c r="A1205" s="32" t="s">
        <v>1373</v>
      </c>
      <c r="B1205" s="32" t="s">
        <v>56</v>
      </c>
      <c r="C1205" s="32" t="s">
        <v>29</v>
      </c>
      <c r="D1205" s="32" t="s">
        <v>4</v>
      </c>
      <c r="E1205" s="32" t="s">
        <v>1</v>
      </c>
      <c r="F1205" s="32" t="s">
        <v>59</v>
      </c>
      <c r="G1205" s="32">
        <v>0</v>
      </c>
      <c r="H1205" s="32">
        <v>4</v>
      </c>
      <c r="I1205" s="32" t="s">
        <v>33</v>
      </c>
      <c r="J1205" s="32" t="s">
        <v>28</v>
      </c>
      <c r="K1205" s="32" t="s">
        <v>38</v>
      </c>
      <c r="L1205" s="32" t="s">
        <v>37</v>
      </c>
      <c r="M1205" s="32" t="s">
        <v>36</v>
      </c>
      <c r="N1205" s="32" t="s">
        <v>31</v>
      </c>
      <c r="O1205" s="32" t="s">
        <v>32</v>
      </c>
      <c r="P1205" s="32" t="s">
        <v>50</v>
      </c>
      <c r="Q1205" s="32">
        <v>1</v>
      </c>
      <c r="R1205" s="32" t="s">
        <v>4</v>
      </c>
      <c r="S1205" s="32" t="s">
        <v>50</v>
      </c>
      <c r="T1205" s="32" t="s">
        <v>30</v>
      </c>
      <c r="U1205" s="32" t="s">
        <v>43</v>
      </c>
      <c r="V1205" s="32">
        <v>5</v>
      </c>
      <c r="W1205" s="32">
        <f>SUM(_xlfn.XLOOKUP(B1205,freq!$A$2:$A$40,freq!$B$2:$B$40,0),_xlfn.XLOOKUP(C1205,freq!$A$2:$A$40,freq!$B$2:$B$40,0),_xlfn.XLOOKUP(D1205,freq!$A$2:$A$40,freq!$B$2:$B$40,0),_xlfn.XLOOKUP(E1205,freq!$A$2:$A$40,freq!$B$2:$B$40,0),_xlfn.XLOOKUP(F1205,freq!$A$2:$A$40,freq!$B$2:$B$40,0),_xlfn.XLOOKUP(G1205,freq!$A$2:$A$40,freq!$B$2:$B$40,0),_xlfn.XLOOKUP(H1205,freq!$A$2:$A$40,freq!$B$2:$B$40,0),_xlfn.XLOOKUP(I1205,freq!$A$2:$A$40,freq!$B$2:$B$40,0),_xlfn.XLOOKUP(J1205,freq!$A$2:$A$40,freq!$B$2:$B$40,0),_xlfn.XLOOKUP(K1205,freq!$A$2:$A$40,freq!$B$2:$B$40,0),_xlfn.XLOOKUP(L1205,freq!$A$2:$A$40,freq!$B$2:$B$40,0),_xlfn.XLOOKUP(M1205,freq!$A$2:$A$40,freq!$B$2:$B$40,0),_xlfn.XLOOKUP(N1205,freq!$A$2:$A$40,freq!$B$2:$B$40,0),_xlfn.XLOOKUP(O1205,freq!$A$2:$A$40,freq!$B$2:$B$40,0),_xlfn.XLOOKUP(P1205,freq!$A$2:$A$40,freq!$B$2:$B$40,0),_xlfn.XLOOKUP(Q1205,freq!$A$2:$A$40,freq!$B$2:$B$40,0),_xlfn.XLOOKUP(R1205,freq!$A$2:$A$40,freq!$B$2:$B$40,0),_xlfn.XLOOKUP(S1205,freq!$A$2:$A$40,freq!$B$2:$B$40,0),_xlfn.XLOOKUP(T1205,freq!$A$2:$A$40,freq!$B$2:$B$40,0),_xlfn.XLOOKUP(U1205,freq!$A$2:$A$40,freq!$B$2:$B$40,0),_xlfn.XLOOKUP(V1205,freq!$A$2:$A$40,freq!$B$2:$B$40,0))</f>
        <v>48.81</v>
      </c>
    </row>
    <row r="1206" spans="1:23" x14ac:dyDescent="0.35">
      <c r="A1206" s="32" t="s">
        <v>1808</v>
      </c>
      <c r="B1206" s="32" t="s">
        <v>41</v>
      </c>
      <c r="C1206" s="32" t="s">
        <v>0</v>
      </c>
      <c r="D1206" s="32" t="s">
        <v>53</v>
      </c>
      <c r="E1206" s="32">
        <v>0</v>
      </c>
      <c r="F1206" s="32" t="s">
        <v>40</v>
      </c>
      <c r="G1206" s="32">
        <v>8</v>
      </c>
      <c r="H1206" s="32" t="s">
        <v>53</v>
      </c>
      <c r="I1206" s="32" t="s">
        <v>44</v>
      </c>
      <c r="J1206" s="32" t="s">
        <v>35</v>
      </c>
      <c r="K1206" s="32" t="s">
        <v>30</v>
      </c>
      <c r="L1206" s="32" t="s">
        <v>31</v>
      </c>
      <c r="M1206" s="32" t="s">
        <v>32</v>
      </c>
      <c r="N1206" s="32" t="s">
        <v>30</v>
      </c>
      <c r="O1206" s="32" t="s">
        <v>59</v>
      </c>
      <c r="P1206" s="32" t="s">
        <v>31</v>
      </c>
      <c r="Q1206" s="32" t="s">
        <v>35</v>
      </c>
      <c r="R1206" s="32" t="s">
        <v>46</v>
      </c>
      <c r="S1206" s="32">
        <v>4</v>
      </c>
      <c r="T1206" s="32" t="s">
        <v>41</v>
      </c>
      <c r="U1206" s="32" t="s">
        <v>58</v>
      </c>
      <c r="V1206" s="32">
        <v>6</v>
      </c>
      <c r="W1206" s="32">
        <f>SUM(_xlfn.XLOOKUP(B1206,freq!$A$2:$A$40,freq!$B$2:$B$40,0),_xlfn.XLOOKUP(C1206,freq!$A$2:$A$40,freq!$B$2:$B$40,0),_xlfn.XLOOKUP(D1206,freq!$A$2:$A$40,freq!$B$2:$B$40,0),_xlfn.XLOOKUP(E1206,freq!$A$2:$A$40,freq!$B$2:$B$40,0),_xlfn.XLOOKUP(F1206,freq!$A$2:$A$40,freq!$B$2:$B$40,0),_xlfn.XLOOKUP(G1206,freq!$A$2:$A$40,freq!$B$2:$B$40,0),_xlfn.XLOOKUP(H1206,freq!$A$2:$A$40,freq!$B$2:$B$40,0),_xlfn.XLOOKUP(I1206,freq!$A$2:$A$40,freq!$B$2:$B$40,0),_xlfn.XLOOKUP(J1206,freq!$A$2:$A$40,freq!$B$2:$B$40,0),_xlfn.XLOOKUP(K1206,freq!$A$2:$A$40,freq!$B$2:$B$40,0),_xlfn.XLOOKUP(L1206,freq!$A$2:$A$40,freq!$B$2:$B$40,0),_xlfn.XLOOKUP(M1206,freq!$A$2:$A$40,freq!$B$2:$B$40,0),_xlfn.XLOOKUP(N1206,freq!$A$2:$A$40,freq!$B$2:$B$40,0),_xlfn.XLOOKUP(O1206,freq!$A$2:$A$40,freq!$B$2:$B$40,0),_xlfn.XLOOKUP(P1206,freq!$A$2:$A$40,freq!$B$2:$B$40,0),_xlfn.XLOOKUP(Q1206,freq!$A$2:$A$40,freq!$B$2:$B$40,0),_xlfn.XLOOKUP(R1206,freq!$A$2:$A$40,freq!$B$2:$B$40,0),_xlfn.XLOOKUP(S1206,freq!$A$2:$A$40,freq!$B$2:$B$40,0),_xlfn.XLOOKUP(T1206,freq!$A$2:$A$40,freq!$B$2:$B$40,0),_xlfn.XLOOKUP(U1206,freq!$A$2:$A$40,freq!$B$2:$B$40,0),_xlfn.XLOOKUP(V1206,freq!$A$2:$A$40,freq!$B$2:$B$40,0))</f>
        <v>48.79</v>
      </c>
    </row>
    <row r="1207" spans="1:23" x14ac:dyDescent="0.35">
      <c r="A1207" s="32" t="s">
        <v>515</v>
      </c>
      <c r="B1207" s="32" t="s">
        <v>30</v>
      </c>
      <c r="C1207" s="32" t="s">
        <v>50</v>
      </c>
      <c r="D1207" s="32" t="s">
        <v>42</v>
      </c>
      <c r="E1207" s="32">
        <v>0</v>
      </c>
      <c r="F1207" s="32" t="s">
        <v>56</v>
      </c>
      <c r="G1207" s="32" t="s">
        <v>43</v>
      </c>
      <c r="H1207" s="32" t="s">
        <v>58</v>
      </c>
      <c r="I1207" s="32">
        <v>2</v>
      </c>
      <c r="J1207" s="32">
        <v>7</v>
      </c>
      <c r="K1207" s="32" t="s">
        <v>2</v>
      </c>
      <c r="L1207" s="32">
        <v>6</v>
      </c>
      <c r="M1207" s="32" t="s">
        <v>37</v>
      </c>
      <c r="N1207" s="32">
        <v>1</v>
      </c>
      <c r="O1207" s="32">
        <v>5</v>
      </c>
      <c r="P1207" s="32" t="s">
        <v>37</v>
      </c>
      <c r="Q1207" s="32" t="s">
        <v>32</v>
      </c>
      <c r="R1207" s="32" t="s">
        <v>53</v>
      </c>
      <c r="S1207" s="32" t="s">
        <v>31</v>
      </c>
      <c r="T1207" s="32" t="s">
        <v>31</v>
      </c>
      <c r="U1207" s="32" t="s">
        <v>42</v>
      </c>
      <c r="V1207" s="32" t="s">
        <v>29</v>
      </c>
      <c r="W1207" s="32">
        <f>SUM(_xlfn.XLOOKUP(B1207,freq!$A$2:$A$40,freq!$B$2:$B$40,0),_xlfn.XLOOKUP(C1207,freq!$A$2:$A$40,freq!$B$2:$B$40,0),_xlfn.XLOOKUP(D1207,freq!$A$2:$A$40,freq!$B$2:$B$40,0),_xlfn.XLOOKUP(E1207,freq!$A$2:$A$40,freq!$B$2:$B$40,0),_xlfn.XLOOKUP(F1207,freq!$A$2:$A$40,freq!$B$2:$B$40,0),_xlfn.XLOOKUP(G1207,freq!$A$2:$A$40,freq!$B$2:$B$40,0),_xlfn.XLOOKUP(H1207,freq!$A$2:$A$40,freq!$B$2:$B$40,0),_xlfn.XLOOKUP(I1207,freq!$A$2:$A$40,freq!$B$2:$B$40,0),_xlfn.XLOOKUP(J1207,freq!$A$2:$A$40,freq!$B$2:$B$40,0),_xlfn.XLOOKUP(K1207,freq!$A$2:$A$40,freq!$B$2:$B$40,0),_xlfn.XLOOKUP(L1207,freq!$A$2:$A$40,freq!$B$2:$B$40,0),_xlfn.XLOOKUP(M1207,freq!$A$2:$A$40,freq!$B$2:$B$40,0),_xlfn.XLOOKUP(N1207,freq!$A$2:$A$40,freq!$B$2:$B$40,0),_xlfn.XLOOKUP(O1207,freq!$A$2:$A$40,freq!$B$2:$B$40,0),_xlfn.XLOOKUP(P1207,freq!$A$2:$A$40,freq!$B$2:$B$40,0),_xlfn.XLOOKUP(Q1207,freq!$A$2:$A$40,freq!$B$2:$B$40,0),_xlfn.XLOOKUP(R1207,freq!$A$2:$A$40,freq!$B$2:$B$40,0),_xlfn.XLOOKUP(S1207,freq!$A$2:$A$40,freq!$B$2:$B$40,0),_xlfn.XLOOKUP(T1207,freq!$A$2:$A$40,freq!$B$2:$B$40,0),_xlfn.XLOOKUP(U1207,freq!$A$2:$A$40,freq!$B$2:$B$40,0),_xlfn.XLOOKUP(V1207,freq!$A$2:$A$40,freq!$B$2:$B$40,0))</f>
        <v>48.760000000000005</v>
      </c>
    </row>
    <row r="1208" spans="1:23" x14ac:dyDescent="0.35">
      <c r="A1208" s="32" t="s">
        <v>1515</v>
      </c>
      <c r="B1208" s="32">
        <v>4</v>
      </c>
      <c r="C1208" s="32" t="s">
        <v>53</v>
      </c>
      <c r="D1208" s="32">
        <v>0</v>
      </c>
      <c r="E1208" s="32">
        <v>6</v>
      </c>
      <c r="F1208" s="32" t="s">
        <v>36</v>
      </c>
      <c r="G1208" s="32" t="s">
        <v>2</v>
      </c>
      <c r="H1208" s="32" t="s">
        <v>4</v>
      </c>
      <c r="I1208" s="32" t="s">
        <v>33</v>
      </c>
      <c r="J1208" s="32" t="s">
        <v>41</v>
      </c>
      <c r="K1208" s="32" t="s">
        <v>34</v>
      </c>
      <c r="L1208" s="32" t="s">
        <v>2</v>
      </c>
      <c r="M1208" s="32" t="s">
        <v>41</v>
      </c>
      <c r="N1208" s="32" t="s">
        <v>36</v>
      </c>
      <c r="O1208" s="32">
        <v>3</v>
      </c>
      <c r="P1208" s="32" t="s">
        <v>34</v>
      </c>
      <c r="Q1208" s="32" t="s">
        <v>58</v>
      </c>
      <c r="R1208" s="32" t="s">
        <v>35</v>
      </c>
      <c r="S1208" s="32" t="s">
        <v>34</v>
      </c>
      <c r="T1208" s="32" t="s">
        <v>53</v>
      </c>
      <c r="U1208" s="32" t="s">
        <v>33</v>
      </c>
      <c r="V1208" s="32" t="s">
        <v>44</v>
      </c>
      <c r="W1208" s="32">
        <f>SUM(_xlfn.XLOOKUP(B1208,freq!$A$2:$A$40,freq!$B$2:$B$40,0),_xlfn.XLOOKUP(C1208,freq!$A$2:$A$40,freq!$B$2:$B$40,0),_xlfn.XLOOKUP(D1208,freq!$A$2:$A$40,freq!$B$2:$B$40,0),_xlfn.XLOOKUP(E1208,freq!$A$2:$A$40,freq!$B$2:$B$40,0),_xlfn.XLOOKUP(F1208,freq!$A$2:$A$40,freq!$B$2:$B$40,0),_xlfn.XLOOKUP(G1208,freq!$A$2:$A$40,freq!$B$2:$B$40,0),_xlfn.XLOOKUP(H1208,freq!$A$2:$A$40,freq!$B$2:$B$40,0),_xlfn.XLOOKUP(I1208,freq!$A$2:$A$40,freq!$B$2:$B$40,0),_xlfn.XLOOKUP(J1208,freq!$A$2:$A$40,freq!$B$2:$B$40,0),_xlfn.XLOOKUP(K1208,freq!$A$2:$A$40,freq!$B$2:$B$40,0),_xlfn.XLOOKUP(L1208,freq!$A$2:$A$40,freq!$B$2:$B$40,0),_xlfn.XLOOKUP(M1208,freq!$A$2:$A$40,freq!$B$2:$B$40,0),_xlfn.XLOOKUP(N1208,freq!$A$2:$A$40,freq!$B$2:$B$40,0),_xlfn.XLOOKUP(O1208,freq!$A$2:$A$40,freq!$B$2:$B$40,0),_xlfn.XLOOKUP(P1208,freq!$A$2:$A$40,freq!$B$2:$B$40,0),_xlfn.XLOOKUP(Q1208,freq!$A$2:$A$40,freq!$B$2:$B$40,0),_xlfn.XLOOKUP(R1208,freq!$A$2:$A$40,freq!$B$2:$B$40,0),_xlfn.XLOOKUP(S1208,freq!$A$2:$A$40,freq!$B$2:$B$40,0),_xlfn.XLOOKUP(T1208,freq!$A$2:$A$40,freq!$B$2:$B$40,0),_xlfn.XLOOKUP(U1208,freq!$A$2:$A$40,freq!$B$2:$B$40,0),_xlfn.XLOOKUP(V1208,freq!$A$2:$A$40,freq!$B$2:$B$40,0))</f>
        <v>48.759999999999991</v>
      </c>
    </row>
    <row r="1209" spans="1:23" x14ac:dyDescent="0.35">
      <c r="A1209" s="32" t="s">
        <v>876</v>
      </c>
      <c r="B1209" s="32">
        <v>9</v>
      </c>
      <c r="C1209" s="32">
        <v>0</v>
      </c>
      <c r="D1209" s="32" t="s">
        <v>42</v>
      </c>
      <c r="E1209" s="32" t="s">
        <v>50</v>
      </c>
      <c r="F1209" s="32" t="s">
        <v>31</v>
      </c>
      <c r="G1209" s="32" t="s">
        <v>43</v>
      </c>
      <c r="H1209" s="32" t="s">
        <v>50</v>
      </c>
      <c r="I1209" s="32">
        <v>2</v>
      </c>
      <c r="J1209" s="32" t="s">
        <v>42</v>
      </c>
      <c r="K1209" s="32" t="s">
        <v>45</v>
      </c>
      <c r="L1209" s="32" t="s">
        <v>32</v>
      </c>
      <c r="M1209" s="32">
        <v>3</v>
      </c>
      <c r="N1209" s="32" t="s">
        <v>41</v>
      </c>
      <c r="O1209" s="32" t="s">
        <v>53</v>
      </c>
      <c r="P1209" s="32" t="s">
        <v>36</v>
      </c>
      <c r="Q1209" s="32" t="s">
        <v>58</v>
      </c>
      <c r="R1209" s="32" t="s">
        <v>35</v>
      </c>
      <c r="S1209" s="32">
        <v>3</v>
      </c>
      <c r="T1209" s="32" t="s">
        <v>3</v>
      </c>
      <c r="U1209" s="32" t="s">
        <v>31</v>
      </c>
      <c r="V1209" s="32">
        <v>2</v>
      </c>
      <c r="W1209" s="32">
        <f>SUM(_xlfn.XLOOKUP(B1209,freq!$A$2:$A$40,freq!$B$2:$B$40,0),_xlfn.XLOOKUP(C1209,freq!$A$2:$A$40,freq!$B$2:$B$40,0),_xlfn.XLOOKUP(D1209,freq!$A$2:$A$40,freq!$B$2:$B$40,0),_xlfn.XLOOKUP(E1209,freq!$A$2:$A$40,freq!$B$2:$B$40,0),_xlfn.XLOOKUP(F1209,freq!$A$2:$A$40,freq!$B$2:$B$40,0),_xlfn.XLOOKUP(G1209,freq!$A$2:$A$40,freq!$B$2:$B$40,0),_xlfn.XLOOKUP(H1209,freq!$A$2:$A$40,freq!$B$2:$B$40,0),_xlfn.XLOOKUP(I1209,freq!$A$2:$A$40,freq!$B$2:$B$40,0),_xlfn.XLOOKUP(J1209,freq!$A$2:$A$40,freq!$B$2:$B$40,0),_xlfn.XLOOKUP(K1209,freq!$A$2:$A$40,freq!$B$2:$B$40,0),_xlfn.XLOOKUP(L1209,freq!$A$2:$A$40,freq!$B$2:$B$40,0),_xlfn.XLOOKUP(M1209,freq!$A$2:$A$40,freq!$B$2:$B$40,0),_xlfn.XLOOKUP(N1209,freq!$A$2:$A$40,freq!$B$2:$B$40,0),_xlfn.XLOOKUP(O1209,freq!$A$2:$A$40,freq!$B$2:$B$40,0),_xlfn.XLOOKUP(P1209,freq!$A$2:$A$40,freq!$B$2:$B$40,0),_xlfn.XLOOKUP(Q1209,freq!$A$2:$A$40,freq!$B$2:$B$40,0),_xlfn.XLOOKUP(R1209,freq!$A$2:$A$40,freq!$B$2:$B$40,0),_xlfn.XLOOKUP(S1209,freq!$A$2:$A$40,freq!$B$2:$B$40,0),_xlfn.XLOOKUP(T1209,freq!$A$2:$A$40,freq!$B$2:$B$40,0),_xlfn.XLOOKUP(U1209,freq!$A$2:$A$40,freq!$B$2:$B$40,0),_xlfn.XLOOKUP(V1209,freq!$A$2:$A$40,freq!$B$2:$B$40,0))</f>
        <v>48.75</v>
      </c>
    </row>
    <row r="1210" spans="1:23" x14ac:dyDescent="0.35">
      <c r="A1210" s="32" t="s">
        <v>1728</v>
      </c>
      <c r="B1210" s="32" t="s">
        <v>50</v>
      </c>
      <c r="C1210" s="32" t="s">
        <v>29</v>
      </c>
      <c r="D1210" s="32" t="s">
        <v>44</v>
      </c>
      <c r="E1210" s="32" t="s">
        <v>40</v>
      </c>
      <c r="F1210" s="32" t="s">
        <v>59</v>
      </c>
      <c r="G1210" s="32" t="s">
        <v>58</v>
      </c>
      <c r="H1210" s="32" t="s">
        <v>33</v>
      </c>
      <c r="I1210" s="32" t="s">
        <v>36</v>
      </c>
      <c r="J1210" s="32" t="s">
        <v>40</v>
      </c>
      <c r="K1210" s="32" t="s">
        <v>56</v>
      </c>
      <c r="L1210" s="32" t="s">
        <v>41</v>
      </c>
      <c r="M1210" s="32" t="s">
        <v>42</v>
      </c>
      <c r="N1210" s="32">
        <v>5</v>
      </c>
      <c r="O1210" s="32" t="s">
        <v>29</v>
      </c>
      <c r="P1210" s="32" t="s">
        <v>41</v>
      </c>
      <c r="Q1210" s="32" t="s">
        <v>1</v>
      </c>
      <c r="R1210" s="32" t="s">
        <v>31</v>
      </c>
      <c r="S1210" s="32" t="s">
        <v>2</v>
      </c>
      <c r="T1210" s="32">
        <v>1</v>
      </c>
      <c r="U1210" s="32" t="s">
        <v>50</v>
      </c>
      <c r="V1210" s="32">
        <v>9</v>
      </c>
      <c r="W1210" s="32">
        <f>SUM(_xlfn.XLOOKUP(B1210,freq!$A$2:$A$40,freq!$B$2:$B$40,0),_xlfn.XLOOKUP(C1210,freq!$A$2:$A$40,freq!$B$2:$B$40,0),_xlfn.XLOOKUP(D1210,freq!$A$2:$A$40,freq!$B$2:$B$40,0),_xlfn.XLOOKUP(E1210,freq!$A$2:$A$40,freq!$B$2:$B$40,0),_xlfn.XLOOKUP(F1210,freq!$A$2:$A$40,freq!$B$2:$B$40,0),_xlfn.XLOOKUP(G1210,freq!$A$2:$A$40,freq!$B$2:$B$40,0),_xlfn.XLOOKUP(H1210,freq!$A$2:$A$40,freq!$B$2:$B$40,0),_xlfn.XLOOKUP(I1210,freq!$A$2:$A$40,freq!$B$2:$B$40,0),_xlfn.XLOOKUP(J1210,freq!$A$2:$A$40,freq!$B$2:$B$40,0),_xlfn.XLOOKUP(K1210,freq!$A$2:$A$40,freq!$B$2:$B$40,0),_xlfn.XLOOKUP(L1210,freq!$A$2:$A$40,freq!$B$2:$B$40,0),_xlfn.XLOOKUP(M1210,freq!$A$2:$A$40,freq!$B$2:$B$40,0),_xlfn.XLOOKUP(N1210,freq!$A$2:$A$40,freq!$B$2:$B$40,0),_xlfn.XLOOKUP(O1210,freq!$A$2:$A$40,freq!$B$2:$B$40,0),_xlfn.XLOOKUP(P1210,freq!$A$2:$A$40,freq!$B$2:$B$40,0),_xlfn.XLOOKUP(Q1210,freq!$A$2:$A$40,freq!$B$2:$B$40,0),_xlfn.XLOOKUP(R1210,freq!$A$2:$A$40,freq!$B$2:$B$40,0),_xlfn.XLOOKUP(S1210,freq!$A$2:$A$40,freq!$B$2:$B$40,0),_xlfn.XLOOKUP(T1210,freq!$A$2:$A$40,freq!$B$2:$B$40,0),_xlfn.XLOOKUP(U1210,freq!$A$2:$A$40,freq!$B$2:$B$40,0),_xlfn.XLOOKUP(V1210,freq!$A$2:$A$40,freq!$B$2:$B$40,0))</f>
        <v>48.7</v>
      </c>
    </row>
    <row r="1211" spans="1:23" x14ac:dyDescent="0.35">
      <c r="A1211" s="32" t="s">
        <v>1878</v>
      </c>
      <c r="B1211" s="32" t="s">
        <v>42</v>
      </c>
      <c r="C1211" s="32" t="s">
        <v>29</v>
      </c>
      <c r="D1211" s="32" t="s">
        <v>50</v>
      </c>
      <c r="E1211" s="32" t="s">
        <v>59</v>
      </c>
      <c r="F1211" s="32" t="s">
        <v>45</v>
      </c>
      <c r="G1211" s="32" t="s">
        <v>28</v>
      </c>
      <c r="H1211" s="32" t="s">
        <v>38</v>
      </c>
      <c r="I1211" s="32" t="s">
        <v>36</v>
      </c>
      <c r="J1211" s="32" t="s">
        <v>46</v>
      </c>
      <c r="K1211" s="32" t="s">
        <v>42</v>
      </c>
      <c r="L1211" s="32" t="s">
        <v>42</v>
      </c>
      <c r="M1211" s="32" t="s">
        <v>32</v>
      </c>
      <c r="N1211" s="32" t="s">
        <v>40</v>
      </c>
      <c r="O1211" s="32" t="s">
        <v>58</v>
      </c>
      <c r="P1211" s="32" t="s">
        <v>59</v>
      </c>
      <c r="Q1211" s="32" t="s">
        <v>1</v>
      </c>
      <c r="R1211" s="32" t="s">
        <v>34</v>
      </c>
      <c r="S1211" s="32">
        <v>2</v>
      </c>
      <c r="T1211" s="32" t="s">
        <v>1</v>
      </c>
      <c r="U1211" s="32">
        <v>0</v>
      </c>
      <c r="V1211" s="32">
        <v>4</v>
      </c>
      <c r="W1211" s="32">
        <f>SUM(_xlfn.XLOOKUP(B1211,freq!$A$2:$A$40,freq!$B$2:$B$40,0),_xlfn.XLOOKUP(C1211,freq!$A$2:$A$40,freq!$B$2:$B$40,0),_xlfn.XLOOKUP(D1211,freq!$A$2:$A$40,freq!$B$2:$B$40,0),_xlfn.XLOOKUP(E1211,freq!$A$2:$A$40,freq!$B$2:$B$40,0),_xlfn.XLOOKUP(F1211,freq!$A$2:$A$40,freq!$B$2:$B$40,0),_xlfn.XLOOKUP(G1211,freq!$A$2:$A$40,freq!$B$2:$B$40,0),_xlfn.XLOOKUP(H1211,freq!$A$2:$A$40,freq!$B$2:$B$40,0),_xlfn.XLOOKUP(I1211,freq!$A$2:$A$40,freq!$B$2:$B$40,0),_xlfn.XLOOKUP(J1211,freq!$A$2:$A$40,freq!$B$2:$B$40,0),_xlfn.XLOOKUP(K1211,freq!$A$2:$A$40,freq!$B$2:$B$40,0),_xlfn.XLOOKUP(L1211,freq!$A$2:$A$40,freq!$B$2:$B$40,0),_xlfn.XLOOKUP(M1211,freq!$A$2:$A$40,freq!$B$2:$B$40,0),_xlfn.XLOOKUP(N1211,freq!$A$2:$A$40,freq!$B$2:$B$40,0),_xlfn.XLOOKUP(O1211,freq!$A$2:$A$40,freq!$B$2:$B$40,0),_xlfn.XLOOKUP(P1211,freq!$A$2:$A$40,freq!$B$2:$B$40,0),_xlfn.XLOOKUP(Q1211,freq!$A$2:$A$40,freq!$B$2:$B$40,0),_xlfn.XLOOKUP(R1211,freq!$A$2:$A$40,freq!$B$2:$B$40,0),_xlfn.XLOOKUP(S1211,freq!$A$2:$A$40,freq!$B$2:$B$40,0),_xlfn.XLOOKUP(T1211,freq!$A$2:$A$40,freq!$B$2:$B$40,0),_xlfn.XLOOKUP(U1211,freq!$A$2:$A$40,freq!$B$2:$B$40,0),_xlfn.XLOOKUP(V1211,freq!$A$2:$A$40,freq!$B$2:$B$40,0))</f>
        <v>48.7</v>
      </c>
    </row>
    <row r="1212" spans="1:23" x14ac:dyDescent="0.35">
      <c r="A1212" s="32" t="s">
        <v>1550</v>
      </c>
      <c r="B1212" s="32" t="s">
        <v>34</v>
      </c>
      <c r="C1212" s="32">
        <v>9</v>
      </c>
      <c r="D1212" s="32" t="s">
        <v>40</v>
      </c>
      <c r="E1212" s="32" t="s">
        <v>40</v>
      </c>
      <c r="F1212" s="32" t="s">
        <v>50</v>
      </c>
      <c r="G1212" s="32">
        <v>0</v>
      </c>
      <c r="H1212" s="32" t="s">
        <v>56</v>
      </c>
      <c r="I1212" s="32" t="s">
        <v>46</v>
      </c>
      <c r="J1212" s="32" t="s">
        <v>46</v>
      </c>
      <c r="K1212" s="32" t="s">
        <v>43</v>
      </c>
      <c r="L1212" s="32" t="s">
        <v>44</v>
      </c>
      <c r="M1212" s="32">
        <v>2</v>
      </c>
      <c r="N1212" s="32" t="s">
        <v>34</v>
      </c>
      <c r="O1212" s="32">
        <v>0</v>
      </c>
      <c r="P1212" s="32" t="s">
        <v>44</v>
      </c>
      <c r="Q1212" s="32" t="s">
        <v>31</v>
      </c>
      <c r="R1212" s="32" t="s">
        <v>36</v>
      </c>
      <c r="S1212" s="32" t="s">
        <v>1</v>
      </c>
      <c r="T1212" s="32" t="s">
        <v>29</v>
      </c>
      <c r="U1212" s="32" t="s">
        <v>44</v>
      </c>
      <c r="V1212" s="32">
        <v>4</v>
      </c>
      <c r="W1212" s="32">
        <f>SUM(_xlfn.XLOOKUP(B1212,freq!$A$2:$A$40,freq!$B$2:$B$40,0),_xlfn.XLOOKUP(C1212,freq!$A$2:$A$40,freq!$B$2:$B$40,0),_xlfn.XLOOKUP(D1212,freq!$A$2:$A$40,freq!$B$2:$B$40,0),_xlfn.XLOOKUP(E1212,freq!$A$2:$A$40,freq!$B$2:$B$40,0),_xlfn.XLOOKUP(F1212,freq!$A$2:$A$40,freq!$B$2:$B$40,0),_xlfn.XLOOKUP(G1212,freq!$A$2:$A$40,freq!$B$2:$B$40,0),_xlfn.XLOOKUP(H1212,freq!$A$2:$A$40,freq!$B$2:$B$40,0),_xlfn.XLOOKUP(I1212,freq!$A$2:$A$40,freq!$B$2:$B$40,0),_xlfn.XLOOKUP(J1212,freq!$A$2:$A$40,freq!$B$2:$B$40,0),_xlfn.XLOOKUP(K1212,freq!$A$2:$A$40,freq!$B$2:$B$40,0),_xlfn.XLOOKUP(L1212,freq!$A$2:$A$40,freq!$B$2:$B$40,0),_xlfn.XLOOKUP(M1212,freq!$A$2:$A$40,freq!$B$2:$B$40,0),_xlfn.XLOOKUP(N1212,freq!$A$2:$A$40,freq!$B$2:$B$40,0),_xlfn.XLOOKUP(O1212,freq!$A$2:$A$40,freq!$B$2:$B$40,0),_xlfn.XLOOKUP(P1212,freq!$A$2:$A$40,freq!$B$2:$B$40,0),_xlfn.XLOOKUP(Q1212,freq!$A$2:$A$40,freq!$B$2:$B$40,0),_xlfn.XLOOKUP(R1212,freq!$A$2:$A$40,freq!$B$2:$B$40,0),_xlfn.XLOOKUP(S1212,freq!$A$2:$A$40,freq!$B$2:$B$40,0),_xlfn.XLOOKUP(T1212,freq!$A$2:$A$40,freq!$B$2:$B$40,0),_xlfn.XLOOKUP(U1212,freq!$A$2:$A$40,freq!$B$2:$B$40,0),_xlfn.XLOOKUP(V1212,freq!$A$2:$A$40,freq!$B$2:$B$40,0))</f>
        <v>48.699999999999996</v>
      </c>
    </row>
    <row r="1213" spans="1:23" x14ac:dyDescent="0.35">
      <c r="A1213" s="32" t="s">
        <v>159</v>
      </c>
      <c r="B1213" s="32">
        <v>5</v>
      </c>
      <c r="C1213" s="32" t="s">
        <v>32</v>
      </c>
      <c r="D1213" s="32" t="s">
        <v>1</v>
      </c>
      <c r="E1213" s="32" t="s">
        <v>46</v>
      </c>
      <c r="F1213" s="32" t="s">
        <v>38</v>
      </c>
      <c r="G1213" s="32">
        <v>4</v>
      </c>
      <c r="H1213" s="32">
        <v>0</v>
      </c>
      <c r="I1213" s="32">
        <v>0</v>
      </c>
      <c r="J1213" s="32" t="s">
        <v>40</v>
      </c>
      <c r="K1213" s="32" t="s">
        <v>46</v>
      </c>
      <c r="L1213" s="32" t="s">
        <v>50</v>
      </c>
      <c r="M1213" s="32" t="s">
        <v>34</v>
      </c>
      <c r="N1213" s="32" t="s">
        <v>31</v>
      </c>
      <c r="O1213" s="32" t="s">
        <v>53</v>
      </c>
      <c r="P1213" s="32" t="s">
        <v>35</v>
      </c>
      <c r="Q1213" s="32" t="s">
        <v>59</v>
      </c>
      <c r="R1213" s="32" t="s">
        <v>33</v>
      </c>
      <c r="S1213" s="32">
        <v>2</v>
      </c>
      <c r="T1213" s="32">
        <v>0</v>
      </c>
      <c r="U1213" s="32" t="s">
        <v>37</v>
      </c>
      <c r="V1213" s="32">
        <v>7</v>
      </c>
      <c r="W1213" s="32">
        <f>SUM(_xlfn.XLOOKUP(B1213,freq!$A$2:$A$40,freq!$B$2:$B$40,0),_xlfn.XLOOKUP(C1213,freq!$A$2:$A$40,freq!$B$2:$B$40,0),_xlfn.XLOOKUP(D1213,freq!$A$2:$A$40,freq!$B$2:$B$40,0),_xlfn.XLOOKUP(E1213,freq!$A$2:$A$40,freq!$B$2:$B$40,0),_xlfn.XLOOKUP(F1213,freq!$A$2:$A$40,freq!$B$2:$B$40,0),_xlfn.XLOOKUP(G1213,freq!$A$2:$A$40,freq!$B$2:$B$40,0),_xlfn.XLOOKUP(H1213,freq!$A$2:$A$40,freq!$B$2:$B$40,0),_xlfn.XLOOKUP(I1213,freq!$A$2:$A$40,freq!$B$2:$B$40,0),_xlfn.XLOOKUP(J1213,freq!$A$2:$A$40,freq!$B$2:$B$40,0),_xlfn.XLOOKUP(K1213,freq!$A$2:$A$40,freq!$B$2:$B$40,0),_xlfn.XLOOKUP(L1213,freq!$A$2:$A$40,freq!$B$2:$B$40,0),_xlfn.XLOOKUP(M1213,freq!$A$2:$A$40,freq!$B$2:$B$40,0),_xlfn.XLOOKUP(N1213,freq!$A$2:$A$40,freq!$B$2:$B$40,0),_xlfn.XLOOKUP(O1213,freq!$A$2:$A$40,freq!$B$2:$B$40,0),_xlfn.XLOOKUP(P1213,freq!$A$2:$A$40,freq!$B$2:$B$40,0),_xlfn.XLOOKUP(Q1213,freq!$A$2:$A$40,freq!$B$2:$B$40,0),_xlfn.XLOOKUP(R1213,freq!$A$2:$A$40,freq!$B$2:$B$40,0),_xlfn.XLOOKUP(S1213,freq!$A$2:$A$40,freq!$B$2:$B$40,0),_xlfn.XLOOKUP(T1213,freq!$A$2:$A$40,freq!$B$2:$B$40,0),_xlfn.XLOOKUP(U1213,freq!$A$2:$A$40,freq!$B$2:$B$40,0),_xlfn.XLOOKUP(V1213,freq!$A$2:$A$40,freq!$B$2:$B$40,0))</f>
        <v>48.640000000000008</v>
      </c>
    </row>
    <row r="1214" spans="1:23" x14ac:dyDescent="0.35">
      <c r="A1214" s="32" t="s">
        <v>776</v>
      </c>
      <c r="B1214" s="32">
        <v>7</v>
      </c>
      <c r="C1214" s="32" t="s">
        <v>46</v>
      </c>
      <c r="D1214" s="32" t="s">
        <v>56</v>
      </c>
      <c r="E1214" s="32" t="s">
        <v>30</v>
      </c>
      <c r="F1214" s="32" t="s">
        <v>31</v>
      </c>
      <c r="G1214" s="32" t="s">
        <v>49</v>
      </c>
      <c r="H1214" s="32" t="s">
        <v>4</v>
      </c>
      <c r="I1214" s="32" t="s">
        <v>43</v>
      </c>
      <c r="J1214" s="32" t="s">
        <v>42</v>
      </c>
      <c r="K1214" s="32" t="s">
        <v>53</v>
      </c>
      <c r="L1214" s="32" t="s">
        <v>3</v>
      </c>
      <c r="M1214" s="32" t="s">
        <v>1</v>
      </c>
      <c r="N1214" s="32" t="s">
        <v>58</v>
      </c>
      <c r="O1214" s="32" t="s">
        <v>31</v>
      </c>
      <c r="P1214" s="32" t="s">
        <v>28</v>
      </c>
      <c r="Q1214" s="32" t="s">
        <v>59</v>
      </c>
      <c r="R1214" s="32" t="s">
        <v>59</v>
      </c>
      <c r="S1214" s="32">
        <v>5</v>
      </c>
      <c r="T1214" s="32" t="s">
        <v>43</v>
      </c>
      <c r="U1214" s="32">
        <v>7</v>
      </c>
      <c r="V1214" s="32" t="s">
        <v>42</v>
      </c>
      <c r="W1214" s="32">
        <f>SUM(_xlfn.XLOOKUP(B1214,freq!$A$2:$A$40,freq!$B$2:$B$40,0),_xlfn.XLOOKUP(C1214,freq!$A$2:$A$40,freq!$B$2:$B$40,0),_xlfn.XLOOKUP(D1214,freq!$A$2:$A$40,freq!$B$2:$B$40,0),_xlfn.XLOOKUP(E1214,freq!$A$2:$A$40,freq!$B$2:$B$40,0),_xlfn.XLOOKUP(F1214,freq!$A$2:$A$40,freq!$B$2:$B$40,0),_xlfn.XLOOKUP(G1214,freq!$A$2:$A$40,freq!$B$2:$B$40,0),_xlfn.XLOOKUP(H1214,freq!$A$2:$A$40,freq!$B$2:$B$40,0),_xlfn.XLOOKUP(I1214,freq!$A$2:$A$40,freq!$B$2:$B$40,0),_xlfn.XLOOKUP(J1214,freq!$A$2:$A$40,freq!$B$2:$B$40,0),_xlfn.XLOOKUP(K1214,freq!$A$2:$A$40,freq!$B$2:$B$40,0),_xlfn.XLOOKUP(L1214,freq!$A$2:$A$40,freq!$B$2:$B$40,0),_xlfn.XLOOKUP(M1214,freq!$A$2:$A$40,freq!$B$2:$B$40,0),_xlfn.XLOOKUP(N1214,freq!$A$2:$A$40,freq!$B$2:$B$40,0),_xlfn.XLOOKUP(O1214,freq!$A$2:$A$40,freq!$B$2:$B$40,0),_xlfn.XLOOKUP(P1214,freq!$A$2:$A$40,freq!$B$2:$B$40,0),_xlfn.XLOOKUP(Q1214,freq!$A$2:$A$40,freq!$B$2:$B$40,0),_xlfn.XLOOKUP(R1214,freq!$A$2:$A$40,freq!$B$2:$B$40,0),_xlfn.XLOOKUP(S1214,freq!$A$2:$A$40,freq!$B$2:$B$40,0),_xlfn.XLOOKUP(T1214,freq!$A$2:$A$40,freq!$B$2:$B$40,0),_xlfn.XLOOKUP(U1214,freq!$A$2:$A$40,freq!$B$2:$B$40,0),_xlfn.XLOOKUP(V1214,freq!$A$2:$A$40,freq!$B$2:$B$40,0))</f>
        <v>48.64</v>
      </c>
    </row>
    <row r="1215" spans="1:23" x14ac:dyDescent="0.35">
      <c r="A1215" s="32" t="s">
        <v>656</v>
      </c>
      <c r="B1215" s="32" t="s">
        <v>41</v>
      </c>
      <c r="C1215" s="32" t="s">
        <v>40</v>
      </c>
      <c r="D1215" s="32">
        <v>1</v>
      </c>
      <c r="E1215" s="32">
        <v>1</v>
      </c>
      <c r="F1215" s="32" t="s">
        <v>34</v>
      </c>
      <c r="G1215" s="32">
        <v>2</v>
      </c>
      <c r="H1215" s="32" t="s">
        <v>36</v>
      </c>
      <c r="I1215" s="32" t="s">
        <v>36</v>
      </c>
      <c r="J1215" s="32" t="s">
        <v>41</v>
      </c>
      <c r="K1215" s="32" t="s">
        <v>42</v>
      </c>
      <c r="L1215" s="32" t="s">
        <v>35</v>
      </c>
      <c r="M1215" s="32" t="s">
        <v>56</v>
      </c>
      <c r="N1215" s="32" t="s">
        <v>56</v>
      </c>
      <c r="O1215" s="32">
        <v>1</v>
      </c>
      <c r="P1215" s="32" t="s">
        <v>48</v>
      </c>
      <c r="Q1215" s="32" t="s">
        <v>1</v>
      </c>
      <c r="R1215" s="32">
        <v>4</v>
      </c>
      <c r="S1215" s="32" t="s">
        <v>43</v>
      </c>
      <c r="T1215" s="32" t="s">
        <v>58</v>
      </c>
      <c r="U1215" s="32" t="s">
        <v>41</v>
      </c>
      <c r="V1215" s="32" t="s">
        <v>29</v>
      </c>
      <c r="W1215" s="32">
        <f>SUM(_xlfn.XLOOKUP(B1215,freq!$A$2:$A$40,freq!$B$2:$B$40,0),_xlfn.XLOOKUP(C1215,freq!$A$2:$A$40,freq!$B$2:$B$40,0),_xlfn.XLOOKUP(D1215,freq!$A$2:$A$40,freq!$B$2:$B$40,0),_xlfn.XLOOKUP(E1215,freq!$A$2:$A$40,freq!$B$2:$B$40,0),_xlfn.XLOOKUP(F1215,freq!$A$2:$A$40,freq!$B$2:$B$40,0),_xlfn.XLOOKUP(G1215,freq!$A$2:$A$40,freq!$B$2:$B$40,0),_xlfn.XLOOKUP(H1215,freq!$A$2:$A$40,freq!$B$2:$B$40,0),_xlfn.XLOOKUP(I1215,freq!$A$2:$A$40,freq!$B$2:$B$40,0),_xlfn.XLOOKUP(J1215,freq!$A$2:$A$40,freq!$B$2:$B$40,0),_xlfn.XLOOKUP(K1215,freq!$A$2:$A$40,freq!$B$2:$B$40,0),_xlfn.XLOOKUP(L1215,freq!$A$2:$A$40,freq!$B$2:$B$40,0),_xlfn.XLOOKUP(M1215,freq!$A$2:$A$40,freq!$B$2:$B$40,0),_xlfn.XLOOKUP(N1215,freq!$A$2:$A$40,freq!$B$2:$B$40,0),_xlfn.XLOOKUP(O1215,freq!$A$2:$A$40,freq!$B$2:$B$40,0),_xlfn.XLOOKUP(P1215,freq!$A$2:$A$40,freq!$B$2:$B$40,0),_xlfn.XLOOKUP(Q1215,freq!$A$2:$A$40,freq!$B$2:$B$40,0),_xlfn.XLOOKUP(R1215,freq!$A$2:$A$40,freq!$B$2:$B$40,0),_xlfn.XLOOKUP(S1215,freq!$A$2:$A$40,freq!$B$2:$B$40,0),_xlfn.XLOOKUP(T1215,freq!$A$2:$A$40,freq!$B$2:$B$40,0),_xlfn.XLOOKUP(U1215,freq!$A$2:$A$40,freq!$B$2:$B$40,0),_xlfn.XLOOKUP(V1215,freq!$A$2:$A$40,freq!$B$2:$B$40,0))</f>
        <v>48.629999999999995</v>
      </c>
    </row>
    <row r="1216" spans="1:23" x14ac:dyDescent="0.35">
      <c r="A1216" s="32" t="s">
        <v>1070</v>
      </c>
      <c r="B1216" s="32" t="s">
        <v>45</v>
      </c>
      <c r="C1216" s="32" t="s">
        <v>53</v>
      </c>
      <c r="D1216" s="32" t="s">
        <v>32</v>
      </c>
      <c r="E1216" s="32" t="s">
        <v>53</v>
      </c>
      <c r="F1216" s="32" t="s">
        <v>3</v>
      </c>
      <c r="G1216" s="32" t="s">
        <v>36</v>
      </c>
      <c r="H1216" s="32">
        <v>5</v>
      </c>
      <c r="I1216" s="32" t="s">
        <v>50</v>
      </c>
      <c r="J1216" s="32" t="s">
        <v>50</v>
      </c>
      <c r="K1216" s="32">
        <v>4</v>
      </c>
      <c r="L1216" s="32" t="s">
        <v>35</v>
      </c>
      <c r="M1216" s="32" t="s">
        <v>44</v>
      </c>
      <c r="N1216" s="32" t="s">
        <v>42</v>
      </c>
      <c r="O1216" s="32" t="s">
        <v>36</v>
      </c>
      <c r="P1216" s="32" t="s">
        <v>49</v>
      </c>
      <c r="Q1216" s="32" t="s">
        <v>40</v>
      </c>
      <c r="R1216" s="32" t="s">
        <v>30</v>
      </c>
      <c r="S1216" s="32" t="s">
        <v>2</v>
      </c>
      <c r="T1216" s="32" t="s">
        <v>50</v>
      </c>
      <c r="U1216" s="32" t="s">
        <v>0</v>
      </c>
      <c r="V1216" s="32">
        <v>5</v>
      </c>
      <c r="W1216" s="32">
        <f>SUM(_xlfn.XLOOKUP(B1216,freq!$A$2:$A$40,freq!$B$2:$B$40,0),_xlfn.XLOOKUP(C1216,freq!$A$2:$A$40,freq!$B$2:$B$40,0),_xlfn.XLOOKUP(D1216,freq!$A$2:$A$40,freq!$B$2:$B$40,0),_xlfn.XLOOKUP(E1216,freq!$A$2:$A$40,freq!$B$2:$B$40,0),_xlfn.XLOOKUP(F1216,freq!$A$2:$A$40,freq!$B$2:$B$40,0),_xlfn.XLOOKUP(G1216,freq!$A$2:$A$40,freq!$B$2:$B$40,0),_xlfn.XLOOKUP(H1216,freq!$A$2:$A$40,freq!$B$2:$B$40,0),_xlfn.XLOOKUP(I1216,freq!$A$2:$A$40,freq!$B$2:$B$40,0),_xlfn.XLOOKUP(J1216,freq!$A$2:$A$40,freq!$B$2:$B$40,0),_xlfn.XLOOKUP(K1216,freq!$A$2:$A$40,freq!$B$2:$B$40,0),_xlfn.XLOOKUP(L1216,freq!$A$2:$A$40,freq!$B$2:$B$40,0),_xlfn.XLOOKUP(M1216,freq!$A$2:$A$40,freq!$B$2:$B$40,0),_xlfn.XLOOKUP(N1216,freq!$A$2:$A$40,freq!$B$2:$B$40,0),_xlfn.XLOOKUP(O1216,freq!$A$2:$A$40,freq!$B$2:$B$40,0),_xlfn.XLOOKUP(P1216,freq!$A$2:$A$40,freq!$B$2:$B$40,0),_xlfn.XLOOKUP(Q1216,freq!$A$2:$A$40,freq!$B$2:$B$40,0),_xlfn.XLOOKUP(R1216,freq!$A$2:$A$40,freq!$B$2:$B$40,0),_xlfn.XLOOKUP(S1216,freq!$A$2:$A$40,freq!$B$2:$B$40,0),_xlfn.XLOOKUP(T1216,freq!$A$2:$A$40,freq!$B$2:$B$40,0),_xlfn.XLOOKUP(U1216,freq!$A$2:$A$40,freq!$B$2:$B$40,0),_xlfn.XLOOKUP(V1216,freq!$A$2:$A$40,freq!$B$2:$B$40,0))</f>
        <v>48.629999999999995</v>
      </c>
    </row>
    <row r="1217" spans="1:23" x14ac:dyDescent="0.35">
      <c r="A1217" s="32" t="s">
        <v>1844</v>
      </c>
      <c r="B1217" s="32" t="s">
        <v>35</v>
      </c>
      <c r="C1217" s="32" t="s">
        <v>2</v>
      </c>
      <c r="D1217" s="32" t="s">
        <v>42</v>
      </c>
      <c r="E1217" s="32" t="s">
        <v>32</v>
      </c>
      <c r="F1217" s="32">
        <v>3</v>
      </c>
      <c r="G1217" s="32" t="s">
        <v>49</v>
      </c>
      <c r="H1217" s="32" t="s">
        <v>42</v>
      </c>
      <c r="I1217" s="32" t="s">
        <v>53</v>
      </c>
      <c r="J1217" s="32" t="s">
        <v>40</v>
      </c>
      <c r="K1217" s="32" t="s">
        <v>33</v>
      </c>
      <c r="L1217" s="32" t="s">
        <v>48</v>
      </c>
      <c r="M1217" s="32">
        <v>8</v>
      </c>
      <c r="N1217" s="32" t="s">
        <v>0</v>
      </c>
      <c r="O1217" s="32">
        <v>3</v>
      </c>
      <c r="P1217" s="32" t="s">
        <v>29</v>
      </c>
      <c r="Q1217" s="32" t="s">
        <v>28</v>
      </c>
      <c r="R1217" s="32" t="s">
        <v>48</v>
      </c>
      <c r="S1217" s="32" t="s">
        <v>50</v>
      </c>
      <c r="T1217" s="32" t="s">
        <v>56</v>
      </c>
      <c r="U1217" s="32" t="s">
        <v>33</v>
      </c>
      <c r="V1217" s="32" t="s">
        <v>32</v>
      </c>
      <c r="W1217" s="32">
        <f>SUM(_xlfn.XLOOKUP(B1217,freq!$A$2:$A$40,freq!$B$2:$B$40,0),_xlfn.XLOOKUP(C1217,freq!$A$2:$A$40,freq!$B$2:$B$40,0),_xlfn.XLOOKUP(D1217,freq!$A$2:$A$40,freq!$B$2:$B$40,0),_xlfn.XLOOKUP(E1217,freq!$A$2:$A$40,freq!$B$2:$B$40,0),_xlfn.XLOOKUP(F1217,freq!$A$2:$A$40,freq!$B$2:$B$40,0),_xlfn.XLOOKUP(G1217,freq!$A$2:$A$40,freq!$B$2:$B$40,0),_xlfn.XLOOKUP(H1217,freq!$A$2:$A$40,freq!$B$2:$B$40,0),_xlfn.XLOOKUP(I1217,freq!$A$2:$A$40,freq!$B$2:$B$40,0),_xlfn.XLOOKUP(J1217,freq!$A$2:$A$40,freq!$B$2:$B$40,0),_xlfn.XLOOKUP(K1217,freq!$A$2:$A$40,freq!$B$2:$B$40,0),_xlfn.XLOOKUP(L1217,freq!$A$2:$A$40,freq!$B$2:$B$40,0),_xlfn.XLOOKUP(M1217,freq!$A$2:$A$40,freq!$B$2:$B$40,0),_xlfn.XLOOKUP(N1217,freq!$A$2:$A$40,freq!$B$2:$B$40,0),_xlfn.XLOOKUP(O1217,freq!$A$2:$A$40,freq!$B$2:$B$40,0),_xlfn.XLOOKUP(P1217,freq!$A$2:$A$40,freq!$B$2:$B$40,0),_xlfn.XLOOKUP(Q1217,freq!$A$2:$A$40,freq!$B$2:$B$40,0),_xlfn.XLOOKUP(R1217,freq!$A$2:$A$40,freq!$B$2:$B$40,0),_xlfn.XLOOKUP(S1217,freq!$A$2:$A$40,freq!$B$2:$B$40,0),_xlfn.XLOOKUP(T1217,freq!$A$2:$A$40,freq!$B$2:$B$40,0),_xlfn.XLOOKUP(U1217,freq!$A$2:$A$40,freq!$B$2:$B$40,0),_xlfn.XLOOKUP(V1217,freq!$A$2:$A$40,freq!$B$2:$B$40,0))</f>
        <v>48.600000000000009</v>
      </c>
    </row>
    <row r="1218" spans="1:23" x14ac:dyDescent="0.35">
      <c r="A1218" s="32" t="s">
        <v>384</v>
      </c>
      <c r="B1218" s="32" t="s">
        <v>40</v>
      </c>
      <c r="C1218" s="32">
        <v>9</v>
      </c>
      <c r="D1218" s="32" t="s">
        <v>28</v>
      </c>
      <c r="E1218" s="32" t="s">
        <v>28</v>
      </c>
      <c r="F1218" s="32" t="s">
        <v>2</v>
      </c>
      <c r="G1218" s="32" t="s">
        <v>36</v>
      </c>
      <c r="H1218" s="32" t="s">
        <v>40</v>
      </c>
      <c r="I1218" s="32" t="s">
        <v>2</v>
      </c>
      <c r="J1218" s="32" t="s">
        <v>40</v>
      </c>
      <c r="K1218" s="32">
        <v>6</v>
      </c>
      <c r="L1218" s="32" t="s">
        <v>40</v>
      </c>
      <c r="M1218" s="32">
        <v>4</v>
      </c>
      <c r="N1218" s="32" t="s">
        <v>44</v>
      </c>
      <c r="O1218" s="32" t="s">
        <v>4</v>
      </c>
      <c r="P1218" s="32" t="s">
        <v>44</v>
      </c>
      <c r="Q1218" s="32" t="s">
        <v>29</v>
      </c>
      <c r="R1218" s="32" t="s">
        <v>43</v>
      </c>
      <c r="S1218" s="32" t="s">
        <v>28</v>
      </c>
      <c r="T1218" s="32" t="s">
        <v>40</v>
      </c>
      <c r="U1218" s="32" t="s">
        <v>40</v>
      </c>
      <c r="V1218" s="32" t="s">
        <v>2</v>
      </c>
      <c r="W1218" s="32">
        <f>SUM(_xlfn.XLOOKUP(B1218,freq!$A$2:$A$40,freq!$B$2:$B$40,0),_xlfn.XLOOKUP(C1218,freq!$A$2:$A$40,freq!$B$2:$B$40,0),_xlfn.XLOOKUP(D1218,freq!$A$2:$A$40,freq!$B$2:$B$40,0),_xlfn.XLOOKUP(E1218,freq!$A$2:$A$40,freq!$B$2:$B$40,0),_xlfn.XLOOKUP(F1218,freq!$A$2:$A$40,freq!$B$2:$B$40,0),_xlfn.XLOOKUP(G1218,freq!$A$2:$A$40,freq!$B$2:$B$40,0),_xlfn.XLOOKUP(H1218,freq!$A$2:$A$40,freq!$B$2:$B$40,0),_xlfn.XLOOKUP(I1218,freq!$A$2:$A$40,freq!$B$2:$B$40,0),_xlfn.XLOOKUP(J1218,freq!$A$2:$A$40,freq!$B$2:$B$40,0),_xlfn.XLOOKUP(K1218,freq!$A$2:$A$40,freq!$B$2:$B$40,0),_xlfn.XLOOKUP(L1218,freq!$A$2:$A$40,freq!$B$2:$B$40,0),_xlfn.XLOOKUP(M1218,freq!$A$2:$A$40,freq!$B$2:$B$40,0),_xlfn.XLOOKUP(N1218,freq!$A$2:$A$40,freq!$B$2:$B$40,0),_xlfn.XLOOKUP(O1218,freq!$A$2:$A$40,freq!$B$2:$B$40,0),_xlfn.XLOOKUP(P1218,freq!$A$2:$A$40,freq!$B$2:$B$40,0),_xlfn.XLOOKUP(Q1218,freq!$A$2:$A$40,freq!$B$2:$B$40,0),_xlfn.XLOOKUP(R1218,freq!$A$2:$A$40,freq!$B$2:$B$40,0),_xlfn.XLOOKUP(S1218,freq!$A$2:$A$40,freq!$B$2:$B$40,0),_xlfn.XLOOKUP(T1218,freq!$A$2:$A$40,freq!$B$2:$B$40,0),_xlfn.XLOOKUP(U1218,freq!$A$2:$A$40,freq!$B$2:$B$40,0),_xlfn.XLOOKUP(V1218,freq!$A$2:$A$40,freq!$B$2:$B$40,0))</f>
        <v>48.6</v>
      </c>
    </row>
    <row r="1219" spans="1:23" x14ac:dyDescent="0.35">
      <c r="A1219" s="32" t="s">
        <v>891</v>
      </c>
      <c r="B1219" s="32" t="s">
        <v>49</v>
      </c>
      <c r="C1219" s="32" t="s">
        <v>42</v>
      </c>
      <c r="D1219" s="32">
        <v>4</v>
      </c>
      <c r="E1219" s="32" t="s">
        <v>46</v>
      </c>
      <c r="F1219" s="32">
        <v>0</v>
      </c>
      <c r="G1219" s="32" t="s">
        <v>50</v>
      </c>
      <c r="H1219" s="32">
        <v>7</v>
      </c>
      <c r="I1219" s="32" t="s">
        <v>3</v>
      </c>
      <c r="J1219" s="32" t="s">
        <v>33</v>
      </c>
      <c r="K1219" s="32" t="s">
        <v>33</v>
      </c>
      <c r="L1219" s="32">
        <v>4</v>
      </c>
      <c r="M1219" s="32" t="s">
        <v>37</v>
      </c>
      <c r="N1219" s="32" t="s">
        <v>2</v>
      </c>
      <c r="O1219" s="32" t="s">
        <v>40</v>
      </c>
      <c r="P1219" s="32" t="s">
        <v>30</v>
      </c>
      <c r="Q1219" s="32" t="s">
        <v>35</v>
      </c>
      <c r="R1219" s="32" t="s">
        <v>41</v>
      </c>
      <c r="S1219" s="32">
        <v>7</v>
      </c>
      <c r="T1219" s="32" t="s">
        <v>28</v>
      </c>
      <c r="U1219" s="32" t="s">
        <v>56</v>
      </c>
      <c r="V1219" s="32">
        <v>4</v>
      </c>
      <c r="W1219" s="32">
        <f>SUM(_xlfn.XLOOKUP(B1219,freq!$A$2:$A$40,freq!$B$2:$B$40,0),_xlfn.XLOOKUP(C1219,freq!$A$2:$A$40,freq!$B$2:$B$40,0),_xlfn.XLOOKUP(D1219,freq!$A$2:$A$40,freq!$B$2:$B$40,0),_xlfn.XLOOKUP(E1219,freq!$A$2:$A$40,freq!$B$2:$B$40,0),_xlfn.XLOOKUP(F1219,freq!$A$2:$A$40,freq!$B$2:$B$40,0),_xlfn.XLOOKUP(G1219,freq!$A$2:$A$40,freq!$B$2:$B$40,0),_xlfn.XLOOKUP(H1219,freq!$A$2:$A$40,freq!$B$2:$B$40,0),_xlfn.XLOOKUP(I1219,freq!$A$2:$A$40,freq!$B$2:$B$40,0),_xlfn.XLOOKUP(J1219,freq!$A$2:$A$40,freq!$B$2:$B$40,0),_xlfn.XLOOKUP(K1219,freq!$A$2:$A$40,freq!$B$2:$B$40,0),_xlfn.XLOOKUP(L1219,freq!$A$2:$A$40,freq!$B$2:$B$40,0),_xlfn.XLOOKUP(M1219,freq!$A$2:$A$40,freq!$B$2:$B$40,0),_xlfn.XLOOKUP(N1219,freq!$A$2:$A$40,freq!$B$2:$B$40,0),_xlfn.XLOOKUP(O1219,freq!$A$2:$A$40,freq!$B$2:$B$40,0),_xlfn.XLOOKUP(P1219,freq!$A$2:$A$40,freq!$B$2:$B$40,0),_xlfn.XLOOKUP(Q1219,freq!$A$2:$A$40,freq!$B$2:$B$40,0),_xlfn.XLOOKUP(R1219,freq!$A$2:$A$40,freq!$B$2:$B$40,0),_xlfn.XLOOKUP(S1219,freq!$A$2:$A$40,freq!$B$2:$B$40,0),_xlfn.XLOOKUP(T1219,freq!$A$2:$A$40,freq!$B$2:$B$40,0),_xlfn.XLOOKUP(U1219,freq!$A$2:$A$40,freq!$B$2:$B$40,0),_xlfn.XLOOKUP(V1219,freq!$A$2:$A$40,freq!$B$2:$B$40,0))</f>
        <v>48.56</v>
      </c>
    </row>
    <row r="1220" spans="1:23" x14ac:dyDescent="0.35">
      <c r="A1220" s="32" t="s">
        <v>1258</v>
      </c>
      <c r="B1220" s="32" t="s">
        <v>37</v>
      </c>
      <c r="C1220" s="32" t="s">
        <v>50</v>
      </c>
      <c r="D1220" s="32" t="s">
        <v>59</v>
      </c>
      <c r="E1220" s="32" t="s">
        <v>34</v>
      </c>
      <c r="F1220" s="32" t="s">
        <v>49</v>
      </c>
      <c r="G1220" s="32">
        <v>6</v>
      </c>
      <c r="H1220" s="32" t="s">
        <v>0</v>
      </c>
      <c r="I1220" s="32">
        <v>4</v>
      </c>
      <c r="J1220" s="32" t="s">
        <v>45</v>
      </c>
      <c r="K1220" s="32" t="s">
        <v>53</v>
      </c>
      <c r="L1220" s="32" t="s">
        <v>38</v>
      </c>
      <c r="M1220" s="32" t="s">
        <v>49</v>
      </c>
      <c r="N1220" s="32" t="s">
        <v>50</v>
      </c>
      <c r="O1220" s="32" t="s">
        <v>48</v>
      </c>
      <c r="P1220" s="32">
        <v>4</v>
      </c>
      <c r="Q1220" s="32" t="s">
        <v>50</v>
      </c>
      <c r="R1220" s="32">
        <v>3</v>
      </c>
      <c r="S1220" s="32" t="s">
        <v>59</v>
      </c>
      <c r="T1220" s="32" t="s">
        <v>35</v>
      </c>
      <c r="U1220" s="32" t="s">
        <v>59</v>
      </c>
      <c r="V1220" s="32" t="s">
        <v>46</v>
      </c>
      <c r="W1220" s="32">
        <f>SUM(_xlfn.XLOOKUP(B1220,freq!$A$2:$A$40,freq!$B$2:$B$40,0),_xlfn.XLOOKUP(C1220,freq!$A$2:$A$40,freq!$B$2:$B$40,0),_xlfn.XLOOKUP(D1220,freq!$A$2:$A$40,freq!$B$2:$B$40,0),_xlfn.XLOOKUP(E1220,freq!$A$2:$A$40,freq!$B$2:$B$40,0),_xlfn.XLOOKUP(F1220,freq!$A$2:$A$40,freq!$B$2:$B$40,0),_xlfn.XLOOKUP(G1220,freq!$A$2:$A$40,freq!$B$2:$B$40,0),_xlfn.XLOOKUP(H1220,freq!$A$2:$A$40,freq!$B$2:$B$40,0),_xlfn.XLOOKUP(I1220,freq!$A$2:$A$40,freq!$B$2:$B$40,0),_xlfn.XLOOKUP(J1220,freq!$A$2:$A$40,freq!$B$2:$B$40,0),_xlfn.XLOOKUP(K1220,freq!$A$2:$A$40,freq!$B$2:$B$40,0),_xlfn.XLOOKUP(L1220,freq!$A$2:$A$40,freq!$B$2:$B$40,0),_xlfn.XLOOKUP(M1220,freq!$A$2:$A$40,freq!$B$2:$B$40,0),_xlfn.XLOOKUP(N1220,freq!$A$2:$A$40,freq!$B$2:$B$40,0),_xlfn.XLOOKUP(O1220,freq!$A$2:$A$40,freq!$B$2:$B$40,0),_xlfn.XLOOKUP(P1220,freq!$A$2:$A$40,freq!$B$2:$B$40,0),_xlfn.XLOOKUP(Q1220,freq!$A$2:$A$40,freq!$B$2:$B$40,0),_xlfn.XLOOKUP(R1220,freq!$A$2:$A$40,freq!$B$2:$B$40,0),_xlfn.XLOOKUP(S1220,freq!$A$2:$A$40,freq!$B$2:$B$40,0),_xlfn.XLOOKUP(T1220,freq!$A$2:$A$40,freq!$B$2:$B$40,0),_xlfn.XLOOKUP(U1220,freq!$A$2:$A$40,freq!$B$2:$B$40,0),_xlfn.XLOOKUP(V1220,freq!$A$2:$A$40,freq!$B$2:$B$40,0))</f>
        <v>48.559999999999995</v>
      </c>
    </row>
    <row r="1221" spans="1:23" x14ac:dyDescent="0.35">
      <c r="A1221" s="32" t="s">
        <v>1056</v>
      </c>
      <c r="B1221" s="32" t="s">
        <v>32</v>
      </c>
      <c r="C1221" s="32">
        <v>3</v>
      </c>
      <c r="D1221" s="32" t="s">
        <v>46</v>
      </c>
      <c r="E1221" s="32" t="s">
        <v>1</v>
      </c>
      <c r="F1221" s="32" t="s">
        <v>56</v>
      </c>
      <c r="G1221" s="32">
        <v>3</v>
      </c>
      <c r="H1221" s="32" t="s">
        <v>50</v>
      </c>
      <c r="I1221" s="32" t="s">
        <v>49</v>
      </c>
      <c r="J1221" s="32" t="s">
        <v>50</v>
      </c>
      <c r="K1221" s="32" t="s">
        <v>50</v>
      </c>
      <c r="L1221" s="32" t="s">
        <v>33</v>
      </c>
      <c r="M1221" s="32" t="s">
        <v>37</v>
      </c>
      <c r="N1221" s="32">
        <v>2</v>
      </c>
      <c r="O1221" s="32">
        <v>6</v>
      </c>
      <c r="P1221" s="32" t="s">
        <v>31</v>
      </c>
      <c r="Q1221" s="32">
        <v>4</v>
      </c>
      <c r="R1221" s="32" t="s">
        <v>41</v>
      </c>
      <c r="S1221" s="32">
        <v>5</v>
      </c>
      <c r="T1221" s="32" t="s">
        <v>2</v>
      </c>
      <c r="U1221" s="32" t="s">
        <v>58</v>
      </c>
      <c r="V1221" s="32">
        <v>0</v>
      </c>
      <c r="W1221" s="32">
        <f>SUM(_xlfn.XLOOKUP(B1221,freq!$A$2:$A$40,freq!$B$2:$B$40,0),_xlfn.XLOOKUP(C1221,freq!$A$2:$A$40,freq!$B$2:$B$40,0),_xlfn.XLOOKUP(D1221,freq!$A$2:$A$40,freq!$B$2:$B$40,0),_xlfn.XLOOKUP(E1221,freq!$A$2:$A$40,freq!$B$2:$B$40,0),_xlfn.XLOOKUP(F1221,freq!$A$2:$A$40,freq!$B$2:$B$40,0),_xlfn.XLOOKUP(G1221,freq!$A$2:$A$40,freq!$B$2:$B$40,0),_xlfn.XLOOKUP(H1221,freq!$A$2:$A$40,freq!$B$2:$B$40,0),_xlfn.XLOOKUP(I1221,freq!$A$2:$A$40,freq!$B$2:$B$40,0),_xlfn.XLOOKUP(J1221,freq!$A$2:$A$40,freq!$B$2:$B$40,0),_xlfn.XLOOKUP(K1221,freq!$A$2:$A$40,freq!$B$2:$B$40,0),_xlfn.XLOOKUP(L1221,freq!$A$2:$A$40,freq!$B$2:$B$40,0),_xlfn.XLOOKUP(M1221,freq!$A$2:$A$40,freq!$B$2:$B$40,0),_xlfn.XLOOKUP(N1221,freq!$A$2:$A$40,freq!$B$2:$B$40,0),_xlfn.XLOOKUP(O1221,freq!$A$2:$A$40,freq!$B$2:$B$40,0),_xlfn.XLOOKUP(P1221,freq!$A$2:$A$40,freq!$B$2:$B$40,0),_xlfn.XLOOKUP(Q1221,freq!$A$2:$A$40,freq!$B$2:$B$40,0),_xlfn.XLOOKUP(R1221,freq!$A$2:$A$40,freq!$B$2:$B$40,0),_xlfn.XLOOKUP(S1221,freq!$A$2:$A$40,freq!$B$2:$B$40,0),_xlfn.XLOOKUP(T1221,freq!$A$2:$A$40,freq!$B$2:$B$40,0),_xlfn.XLOOKUP(U1221,freq!$A$2:$A$40,freq!$B$2:$B$40,0),_xlfn.XLOOKUP(V1221,freq!$A$2:$A$40,freq!$B$2:$B$40,0))</f>
        <v>48.55</v>
      </c>
    </row>
    <row r="1222" spans="1:23" x14ac:dyDescent="0.35">
      <c r="A1222" s="32" t="s">
        <v>1990</v>
      </c>
      <c r="B1222" s="32" t="s">
        <v>56</v>
      </c>
      <c r="C1222" s="32" t="s">
        <v>43</v>
      </c>
      <c r="D1222" s="32" t="s">
        <v>34</v>
      </c>
      <c r="E1222" s="32">
        <v>0</v>
      </c>
      <c r="F1222" s="32" t="s">
        <v>48</v>
      </c>
      <c r="G1222" s="32" t="s">
        <v>0</v>
      </c>
      <c r="H1222" s="32">
        <v>6</v>
      </c>
      <c r="I1222" s="32">
        <v>8</v>
      </c>
      <c r="J1222" s="32">
        <v>5</v>
      </c>
      <c r="K1222" s="32">
        <v>9</v>
      </c>
      <c r="L1222" s="32" t="s">
        <v>1</v>
      </c>
      <c r="M1222" s="32" t="s">
        <v>30</v>
      </c>
      <c r="N1222" s="32" t="s">
        <v>33</v>
      </c>
      <c r="O1222" s="32">
        <v>3</v>
      </c>
      <c r="P1222" s="32" t="s">
        <v>3</v>
      </c>
      <c r="Q1222" s="32">
        <v>8</v>
      </c>
      <c r="R1222" s="32">
        <v>7</v>
      </c>
      <c r="S1222" s="32" t="s">
        <v>2</v>
      </c>
      <c r="T1222" s="32" t="s">
        <v>1</v>
      </c>
      <c r="U1222" s="32">
        <v>0</v>
      </c>
      <c r="V1222" s="32" t="s">
        <v>32</v>
      </c>
      <c r="W1222" s="32">
        <f>SUM(_xlfn.XLOOKUP(B1222,freq!$A$2:$A$40,freq!$B$2:$B$40,0),_xlfn.XLOOKUP(C1222,freq!$A$2:$A$40,freq!$B$2:$B$40,0),_xlfn.XLOOKUP(D1222,freq!$A$2:$A$40,freq!$B$2:$B$40,0),_xlfn.XLOOKUP(E1222,freq!$A$2:$A$40,freq!$B$2:$B$40,0),_xlfn.XLOOKUP(F1222,freq!$A$2:$A$40,freq!$B$2:$B$40,0),_xlfn.XLOOKUP(G1222,freq!$A$2:$A$40,freq!$B$2:$B$40,0),_xlfn.XLOOKUP(H1222,freq!$A$2:$A$40,freq!$B$2:$B$40,0),_xlfn.XLOOKUP(I1222,freq!$A$2:$A$40,freq!$B$2:$B$40,0),_xlfn.XLOOKUP(J1222,freq!$A$2:$A$40,freq!$B$2:$B$40,0),_xlfn.XLOOKUP(K1222,freq!$A$2:$A$40,freq!$B$2:$B$40,0),_xlfn.XLOOKUP(L1222,freq!$A$2:$A$40,freq!$B$2:$B$40,0),_xlfn.XLOOKUP(M1222,freq!$A$2:$A$40,freq!$B$2:$B$40,0),_xlfn.XLOOKUP(N1222,freq!$A$2:$A$40,freq!$B$2:$B$40,0),_xlfn.XLOOKUP(O1222,freq!$A$2:$A$40,freq!$B$2:$B$40,0),_xlfn.XLOOKUP(P1222,freq!$A$2:$A$40,freq!$B$2:$B$40,0),_xlfn.XLOOKUP(Q1222,freq!$A$2:$A$40,freq!$B$2:$B$40,0),_xlfn.XLOOKUP(R1222,freq!$A$2:$A$40,freq!$B$2:$B$40,0),_xlfn.XLOOKUP(S1222,freq!$A$2:$A$40,freq!$B$2:$B$40,0),_xlfn.XLOOKUP(T1222,freq!$A$2:$A$40,freq!$B$2:$B$40,0),_xlfn.XLOOKUP(U1222,freq!$A$2:$A$40,freq!$B$2:$B$40,0),_xlfn.XLOOKUP(V1222,freq!$A$2:$A$40,freq!$B$2:$B$40,0))</f>
        <v>48.54</v>
      </c>
    </row>
    <row r="1223" spans="1:23" x14ac:dyDescent="0.35">
      <c r="A1223" s="32" t="s">
        <v>113</v>
      </c>
      <c r="B1223" s="32" t="s">
        <v>30</v>
      </c>
      <c r="C1223" s="32" t="s">
        <v>37</v>
      </c>
      <c r="D1223" s="32" t="s">
        <v>58</v>
      </c>
      <c r="E1223" s="32">
        <v>6</v>
      </c>
      <c r="F1223" s="32" t="s">
        <v>29</v>
      </c>
      <c r="G1223" s="32" t="s">
        <v>0</v>
      </c>
      <c r="H1223" s="32" t="s">
        <v>48</v>
      </c>
      <c r="I1223" s="32" t="s">
        <v>53</v>
      </c>
      <c r="J1223" s="32" t="s">
        <v>31</v>
      </c>
      <c r="K1223" s="32" t="s">
        <v>0</v>
      </c>
      <c r="L1223" s="32">
        <v>8</v>
      </c>
      <c r="M1223" s="32" t="s">
        <v>38</v>
      </c>
      <c r="N1223" s="32" t="s">
        <v>53</v>
      </c>
      <c r="O1223" s="32" t="s">
        <v>49</v>
      </c>
      <c r="P1223" s="32" t="s">
        <v>40</v>
      </c>
      <c r="Q1223" s="32" t="s">
        <v>34</v>
      </c>
      <c r="R1223" s="32" t="s">
        <v>37</v>
      </c>
      <c r="S1223" s="32">
        <v>4</v>
      </c>
      <c r="T1223" s="32" t="s">
        <v>56</v>
      </c>
      <c r="U1223" s="32" t="s">
        <v>56</v>
      </c>
      <c r="V1223" s="32" t="s">
        <v>4</v>
      </c>
      <c r="W1223" s="32">
        <f>SUM(_xlfn.XLOOKUP(B1223,freq!$A$2:$A$40,freq!$B$2:$B$40,0),_xlfn.XLOOKUP(C1223,freq!$A$2:$A$40,freq!$B$2:$B$40,0),_xlfn.XLOOKUP(D1223,freq!$A$2:$A$40,freq!$B$2:$B$40,0),_xlfn.XLOOKUP(E1223,freq!$A$2:$A$40,freq!$B$2:$B$40,0),_xlfn.XLOOKUP(F1223,freq!$A$2:$A$40,freq!$B$2:$B$40,0),_xlfn.XLOOKUP(G1223,freq!$A$2:$A$40,freq!$B$2:$B$40,0),_xlfn.XLOOKUP(H1223,freq!$A$2:$A$40,freq!$B$2:$B$40,0),_xlfn.XLOOKUP(I1223,freq!$A$2:$A$40,freq!$B$2:$B$40,0),_xlfn.XLOOKUP(J1223,freq!$A$2:$A$40,freq!$B$2:$B$40,0),_xlfn.XLOOKUP(K1223,freq!$A$2:$A$40,freq!$B$2:$B$40,0),_xlfn.XLOOKUP(L1223,freq!$A$2:$A$40,freq!$B$2:$B$40,0),_xlfn.XLOOKUP(M1223,freq!$A$2:$A$40,freq!$B$2:$B$40,0),_xlfn.XLOOKUP(N1223,freq!$A$2:$A$40,freq!$B$2:$B$40,0),_xlfn.XLOOKUP(O1223,freq!$A$2:$A$40,freq!$B$2:$B$40,0),_xlfn.XLOOKUP(P1223,freq!$A$2:$A$40,freq!$B$2:$B$40,0),_xlfn.XLOOKUP(Q1223,freq!$A$2:$A$40,freq!$B$2:$B$40,0),_xlfn.XLOOKUP(R1223,freq!$A$2:$A$40,freq!$B$2:$B$40,0),_xlfn.XLOOKUP(S1223,freq!$A$2:$A$40,freq!$B$2:$B$40,0),_xlfn.XLOOKUP(T1223,freq!$A$2:$A$40,freq!$B$2:$B$40,0),_xlfn.XLOOKUP(U1223,freq!$A$2:$A$40,freq!$B$2:$B$40,0),_xlfn.XLOOKUP(V1223,freq!$A$2:$A$40,freq!$B$2:$B$40,0))</f>
        <v>48.52</v>
      </c>
    </row>
    <row r="1224" spans="1:23" x14ac:dyDescent="0.35">
      <c r="A1224" s="32" t="s">
        <v>269</v>
      </c>
      <c r="B1224" s="32" t="s">
        <v>29</v>
      </c>
      <c r="C1224" s="32" t="s">
        <v>3</v>
      </c>
      <c r="D1224" s="32" t="s">
        <v>48</v>
      </c>
      <c r="E1224" s="32">
        <v>6</v>
      </c>
      <c r="F1224" s="32" t="s">
        <v>49</v>
      </c>
      <c r="G1224" s="32">
        <v>5</v>
      </c>
      <c r="H1224" s="32" t="s">
        <v>4</v>
      </c>
      <c r="I1224" s="32" t="s">
        <v>29</v>
      </c>
      <c r="J1224" s="32" t="s">
        <v>32</v>
      </c>
      <c r="K1224" s="32">
        <v>0</v>
      </c>
      <c r="L1224" s="32" t="s">
        <v>3</v>
      </c>
      <c r="M1224" s="32">
        <v>9</v>
      </c>
      <c r="N1224" s="32">
        <v>3</v>
      </c>
      <c r="O1224" s="32">
        <v>4</v>
      </c>
      <c r="P1224" s="32" t="s">
        <v>29</v>
      </c>
      <c r="Q1224" s="32">
        <v>7</v>
      </c>
      <c r="R1224" s="32">
        <v>2</v>
      </c>
      <c r="S1224" s="32" t="s">
        <v>38</v>
      </c>
      <c r="T1224" s="32" t="s">
        <v>37</v>
      </c>
      <c r="U1224" s="32" t="s">
        <v>59</v>
      </c>
      <c r="V1224" s="32" t="s">
        <v>3</v>
      </c>
      <c r="W1224" s="32">
        <f>SUM(_xlfn.XLOOKUP(B1224,freq!$A$2:$A$40,freq!$B$2:$B$40,0),_xlfn.XLOOKUP(C1224,freq!$A$2:$A$40,freq!$B$2:$B$40,0),_xlfn.XLOOKUP(D1224,freq!$A$2:$A$40,freq!$B$2:$B$40,0),_xlfn.XLOOKUP(E1224,freq!$A$2:$A$40,freq!$B$2:$B$40,0),_xlfn.XLOOKUP(F1224,freq!$A$2:$A$40,freq!$B$2:$B$40,0),_xlfn.XLOOKUP(G1224,freq!$A$2:$A$40,freq!$B$2:$B$40,0),_xlfn.XLOOKUP(H1224,freq!$A$2:$A$40,freq!$B$2:$B$40,0),_xlfn.XLOOKUP(I1224,freq!$A$2:$A$40,freq!$B$2:$B$40,0),_xlfn.XLOOKUP(J1224,freq!$A$2:$A$40,freq!$B$2:$B$40,0),_xlfn.XLOOKUP(K1224,freq!$A$2:$A$40,freq!$B$2:$B$40,0),_xlfn.XLOOKUP(L1224,freq!$A$2:$A$40,freq!$B$2:$B$40,0),_xlfn.XLOOKUP(M1224,freq!$A$2:$A$40,freq!$B$2:$B$40,0),_xlfn.XLOOKUP(N1224,freq!$A$2:$A$40,freq!$B$2:$B$40,0),_xlfn.XLOOKUP(O1224,freq!$A$2:$A$40,freq!$B$2:$B$40,0),_xlfn.XLOOKUP(P1224,freq!$A$2:$A$40,freq!$B$2:$B$40,0),_xlfn.XLOOKUP(Q1224,freq!$A$2:$A$40,freq!$B$2:$B$40,0),_xlfn.XLOOKUP(R1224,freq!$A$2:$A$40,freq!$B$2:$B$40,0),_xlfn.XLOOKUP(S1224,freq!$A$2:$A$40,freq!$B$2:$B$40,0),_xlfn.XLOOKUP(T1224,freq!$A$2:$A$40,freq!$B$2:$B$40,0),_xlfn.XLOOKUP(U1224,freq!$A$2:$A$40,freq!$B$2:$B$40,0),_xlfn.XLOOKUP(V1224,freq!$A$2:$A$40,freq!$B$2:$B$40,0))</f>
        <v>48.47</v>
      </c>
    </row>
    <row r="1225" spans="1:23" x14ac:dyDescent="0.35">
      <c r="A1225" s="32" t="s">
        <v>1670</v>
      </c>
      <c r="B1225" s="32">
        <v>4</v>
      </c>
      <c r="C1225" s="32" t="s">
        <v>45</v>
      </c>
      <c r="D1225" s="32" t="s">
        <v>37</v>
      </c>
      <c r="E1225" s="32" t="s">
        <v>34</v>
      </c>
      <c r="F1225" s="32">
        <v>9</v>
      </c>
      <c r="G1225" s="32" t="s">
        <v>29</v>
      </c>
      <c r="H1225" s="32" t="s">
        <v>44</v>
      </c>
      <c r="I1225" s="32" t="s">
        <v>50</v>
      </c>
      <c r="J1225" s="32" t="s">
        <v>49</v>
      </c>
      <c r="K1225" s="32" t="s">
        <v>30</v>
      </c>
      <c r="L1225" s="32" t="s">
        <v>30</v>
      </c>
      <c r="M1225" s="32">
        <v>7</v>
      </c>
      <c r="N1225" s="32" t="s">
        <v>40</v>
      </c>
      <c r="O1225" s="32" t="s">
        <v>33</v>
      </c>
      <c r="P1225" s="32" t="s">
        <v>28</v>
      </c>
      <c r="Q1225" s="32" t="s">
        <v>59</v>
      </c>
      <c r="R1225" s="32">
        <v>8</v>
      </c>
      <c r="S1225" s="32">
        <v>6</v>
      </c>
      <c r="T1225" s="32" t="s">
        <v>44</v>
      </c>
      <c r="U1225" s="32">
        <v>1</v>
      </c>
      <c r="V1225" s="32" t="s">
        <v>45</v>
      </c>
      <c r="W1225" s="32">
        <f>SUM(_xlfn.XLOOKUP(B1225,freq!$A$2:$A$40,freq!$B$2:$B$40,0),_xlfn.XLOOKUP(C1225,freq!$A$2:$A$40,freq!$B$2:$B$40,0),_xlfn.XLOOKUP(D1225,freq!$A$2:$A$40,freq!$B$2:$B$40,0),_xlfn.XLOOKUP(E1225,freq!$A$2:$A$40,freq!$B$2:$B$40,0),_xlfn.XLOOKUP(F1225,freq!$A$2:$A$40,freq!$B$2:$B$40,0),_xlfn.XLOOKUP(G1225,freq!$A$2:$A$40,freq!$B$2:$B$40,0),_xlfn.XLOOKUP(H1225,freq!$A$2:$A$40,freq!$B$2:$B$40,0),_xlfn.XLOOKUP(I1225,freq!$A$2:$A$40,freq!$B$2:$B$40,0),_xlfn.XLOOKUP(J1225,freq!$A$2:$A$40,freq!$B$2:$B$40,0),_xlfn.XLOOKUP(K1225,freq!$A$2:$A$40,freq!$B$2:$B$40,0),_xlfn.XLOOKUP(L1225,freq!$A$2:$A$40,freq!$B$2:$B$40,0),_xlfn.XLOOKUP(M1225,freq!$A$2:$A$40,freq!$B$2:$B$40,0),_xlfn.XLOOKUP(N1225,freq!$A$2:$A$40,freq!$B$2:$B$40,0),_xlfn.XLOOKUP(O1225,freq!$A$2:$A$40,freq!$B$2:$B$40,0),_xlfn.XLOOKUP(P1225,freq!$A$2:$A$40,freq!$B$2:$B$40,0),_xlfn.XLOOKUP(Q1225,freq!$A$2:$A$40,freq!$B$2:$B$40,0),_xlfn.XLOOKUP(R1225,freq!$A$2:$A$40,freq!$B$2:$B$40,0),_xlfn.XLOOKUP(S1225,freq!$A$2:$A$40,freq!$B$2:$B$40,0),_xlfn.XLOOKUP(T1225,freq!$A$2:$A$40,freq!$B$2:$B$40,0),_xlfn.XLOOKUP(U1225,freq!$A$2:$A$40,freq!$B$2:$B$40,0),_xlfn.XLOOKUP(V1225,freq!$A$2:$A$40,freq!$B$2:$B$40,0))</f>
        <v>48.45</v>
      </c>
    </row>
    <row r="1226" spans="1:23" x14ac:dyDescent="0.35">
      <c r="A1226" s="32" t="s">
        <v>2057</v>
      </c>
      <c r="B1226" s="32" t="s">
        <v>1</v>
      </c>
      <c r="C1226" s="32" t="s">
        <v>0</v>
      </c>
      <c r="D1226" s="32" t="s">
        <v>40</v>
      </c>
      <c r="E1226" s="32" t="s">
        <v>49</v>
      </c>
      <c r="F1226" s="32" t="s">
        <v>50</v>
      </c>
      <c r="G1226" s="32" t="s">
        <v>4</v>
      </c>
      <c r="H1226" s="32" t="s">
        <v>45</v>
      </c>
      <c r="I1226" s="32" t="s">
        <v>29</v>
      </c>
      <c r="J1226" s="32" t="s">
        <v>4</v>
      </c>
      <c r="K1226" s="32" t="s">
        <v>0</v>
      </c>
      <c r="L1226" s="32" t="s">
        <v>50</v>
      </c>
      <c r="M1226" s="32" t="s">
        <v>0</v>
      </c>
      <c r="N1226" s="32" t="s">
        <v>38</v>
      </c>
      <c r="O1226" s="32" t="s">
        <v>46</v>
      </c>
      <c r="P1226" s="32">
        <v>8</v>
      </c>
      <c r="Q1226" s="32">
        <v>3</v>
      </c>
      <c r="R1226" s="32" t="s">
        <v>33</v>
      </c>
      <c r="S1226" s="32" t="s">
        <v>2</v>
      </c>
      <c r="T1226" s="32" t="s">
        <v>58</v>
      </c>
      <c r="U1226" s="32" t="s">
        <v>4</v>
      </c>
      <c r="V1226" s="32" t="s">
        <v>30</v>
      </c>
      <c r="W1226" s="32">
        <f>SUM(_xlfn.XLOOKUP(B1226,freq!$A$2:$A$40,freq!$B$2:$B$40,0),_xlfn.XLOOKUP(C1226,freq!$A$2:$A$40,freq!$B$2:$B$40,0),_xlfn.XLOOKUP(D1226,freq!$A$2:$A$40,freq!$B$2:$B$40,0),_xlfn.XLOOKUP(E1226,freq!$A$2:$A$40,freq!$B$2:$B$40,0),_xlfn.XLOOKUP(F1226,freq!$A$2:$A$40,freq!$B$2:$B$40,0),_xlfn.XLOOKUP(G1226,freq!$A$2:$A$40,freq!$B$2:$B$40,0),_xlfn.XLOOKUP(H1226,freq!$A$2:$A$40,freq!$B$2:$B$40,0),_xlfn.XLOOKUP(I1226,freq!$A$2:$A$40,freq!$B$2:$B$40,0),_xlfn.XLOOKUP(J1226,freq!$A$2:$A$40,freq!$B$2:$B$40,0),_xlfn.XLOOKUP(K1226,freq!$A$2:$A$40,freq!$B$2:$B$40,0),_xlfn.XLOOKUP(L1226,freq!$A$2:$A$40,freq!$B$2:$B$40,0),_xlfn.XLOOKUP(M1226,freq!$A$2:$A$40,freq!$B$2:$B$40,0),_xlfn.XLOOKUP(N1226,freq!$A$2:$A$40,freq!$B$2:$B$40,0),_xlfn.XLOOKUP(O1226,freq!$A$2:$A$40,freq!$B$2:$B$40,0),_xlfn.XLOOKUP(P1226,freq!$A$2:$A$40,freq!$B$2:$B$40,0),_xlfn.XLOOKUP(Q1226,freq!$A$2:$A$40,freq!$B$2:$B$40,0),_xlfn.XLOOKUP(R1226,freq!$A$2:$A$40,freq!$B$2:$B$40,0),_xlfn.XLOOKUP(S1226,freq!$A$2:$A$40,freq!$B$2:$B$40,0),_xlfn.XLOOKUP(T1226,freq!$A$2:$A$40,freq!$B$2:$B$40,0),_xlfn.XLOOKUP(U1226,freq!$A$2:$A$40,freq!$B$2:$B$40,0),_xlfn.XLOOKUP(V1226,freq!$A$2:$A$40,freq!$B$2:$B$40,0))</f>
        <v>48.440000000000012</v>
      </c>
    </row>
    <row r="1227" spans="1:23" x14ac:dyDescent="0.35">
      <c r="A1227" s="32" t="s">
        <v>1788</v>
      </c>
      <c r="B1227" s="32" t="s">
        <v>46</v>
      </c>
      <c r="C1227" s="32" t="s">
        <v>59</v>
      </c>
      <c r="D1227" s="32" t="s">
        <v>36</v>
      </c>
      <c r="E1227" s="32" t="s">
        <v>50</v>
      </c>
      <c r="F1227" s="32">
        <v>0</v>
      </c>
      <c r="G1227" s="32" t="s">
        <v>36</v>
      </c>
      <c r="H1227" s="32" t="s">
        <v>36</v>
      </c>
      <c r="I1227" s="32" t="s">
        <v>41</v>
      </c>
      <c r="J1227" s="32" t="s">
        <v>32</v>
      </c>
      <c r="K1227" s="32">
        <v>4</v>
      </c>
      <c r="L1227" s="32">
        <v>7</v>
      </c>
      <c r="M1227" s="32">
        <v>7</v>
      </c>
      <c r="N1227" s="32" t="s">
        <v>44</v>
      </c>
      <c r="O1227" s="32" t="s">
        <v>29</v>
      </c>
      <c r="P1227" s="32" t="s">
        <v>37</v>
      </c>
      <c r="Q1227" s="32" t="s">
        <v>38</v>
      </c>
      <c r="R1227" s="32">
        <v>4</v>
      </c>
      <c r="S1227" s="32" t="s">
        <v>28</v>
      </c>
      <c r="T1227" s="32" t="s">
        <v>53</v>
      </c>
      <c r="U1227" s="32" t="s">
        <v>45</v>
      </c>
      <c r="V1227" s="32" t="s">
        <v>43</v>
      </c>
      <c r="W1227" s="32">
        <f>SUM(_xlfn.XLOOKUP(B1227,freq!$A$2:$A$40,freq!$B$2:$B$40,0),_xlfn.XLOOKUP(C1227,freq!$A$2:$A$40,freq!$B$2:$B$40,0),_xlfn.XLOOKUP(D1227,freq!$A$2:$A$40,freq!$B$2:$B$40,0),_xlfn.XLOOKUP(E1227,freq!$A$2:$A$40,freq!$B$2:$B$40,0),_xlfn.XLOOKUP(F1227,freq!$A$2:$A$40,freq!$B$2:$B$40,0),_xlfn.XLOOKUP(G1227,freq!$A$2:$A$40,freq!$B$2:$B$40,0),_xlfn.XLOOKUP(H1227,freq!$A$2:$A$40,freq!$B$2:$B$40,0),_xlfn.XLOOKUP(I1227,freq!$A$2:$A$40,freq!$B$2:$B$40,0),_xlfn.XLOOKUP(J1227,freq!$A$2:$A$40,freq!$B$2:$B$40,0),_xlfn.XLOOKUP(K1227,freq!$A$2:$A$40,freq!$B$2:$B$40,0),_xlfn.XLOOKUP(L1227,freq!$A$2:$A$40,freq!$B$2:$B$40,0),_xlfn.XLOOKUP(M1227,freq!$A$2:$A$40,freq!$B$2:$B$40,0),_xlfn.XLOOKUP(N1227,freq!$A$2:$A$40,freq!$B$2:$B$40,0),_xlfn.XLOOKUP(O1227,freq!$A$2:$A$40,freq!$B$2:$B$40,0),_xlfn.XLOOKUP(P1227,freq!$A$2:$A$40,freq!$B$2:$B$40,0),_xlfn.XLOOKUP(Q1227,freq!$A$2:$A$40,freq!$B$2:$B$40,0),_xlfn.XLOOKUP(R1227,freq!$A$2:$A$40,freq!$B$2:$B$40,0),_xlfn.XLOOKUP(S1227,freq!$A$2:$A$40,freq!$B$2:$B$40,0),_xlfn.XLOOKUP(T1227,freq!$A$2:$A$40,freq!$B$2:$B$40,0),_xlfn.XLOOKUP(U1227,freq!$A$2:$A$40,freq!$B$2:$B$40,0),_xlfn.XLOOKUP(V1227,freq!$A$2:$A$40,freq!$B$2:$B$40,0))</f>
        <v>48.44</v>
      </c>
    </row>
    <row r="1228" spans="1:23" x14ac:dyDescent="0.35">
      <c r="A1228" s="32" t="s">
        <v>1880</v>
      </c>
      <c r="B1228" s="32">
        <v>7</v>
      </c>
      <c r="C1228" s="32">
        <v>8</v>
      </c>
      <c r="D1228" s="32" t="s">
        <v>0</v>
      </c>
      <c r="E1228" s="32" t="s">
        <v>30</v>
      </c>
      <c r="F1228" s="32" t="s">
        <v>43</v>
      </c>
      <c r="G1228" s="32" t="s">
        <v>50</v>
      </c>
      <c r="H1228" s="32" t="s">
        <v>56</v>
      </c>
      <c r="I1228" s="32">
        <v>0</v>
      </c>
      <c r="J1228" s="32" t="s">
        <v>45</v>
      </c>
      <c r="K1228" s="32" t="s">
        <v>1</v>
      </c>
      <c r="L1228" s="32" t="s">
        <v>58</v>
      </c>
      <c r="M1228" s="32">
        <v>2</v>
      </c>
      <c r="N1228" s="32" t="s">
        <v>48</v>
      </c>
      <c r="O1228" s="32">
        <v>1</v>
      </c>
      <c r="P1228" s="32" t="s">
        <v>43</v>
      </c>
      <c r="Q1228" s="32" t="s">
        <v>4</v>
      </c>
      <c r="R1228" s="32" t="s">
        <v>31</v>
      </c>
      <c r="S1228" s="32">
        <v>9</v>
      </c>
      <c r="T1228" s="32">
        <v>5</v>
      </c>
      <c r="U1228" s="32">
        <v>0</v>
      </c>
      <c r="V1228" s="32" t="s">
        <v>3</v>
      </c>
      <c r="W1228" s="32">
        <f>SUM(_xlfn.XLOOKUP(B1228,freq!$A$2:$A$40,freq!$B$2:$B$40,0),_xlfn.XLOOKUP(C1228,freq!$A$2:$A$40,freq!$B$2:$B$40,0),_xlfn.XLOOKUP(D1228,freq!$A$2:$A$40,freq!$B$2:$B$40,0),_xlfn.XLOOKUP(E1228,freq!$A$2:$A$40,freq!$B$2:$B$40,0),_xlfn.XLOOKUP(F1228,freq!$A$2:$A$40,freq!$B$2:$B$40,0),_xlfn.XLOOKUP(G1228,freq!$A$2:$A$40,freq!$B$2:$B$40,0),_xlfn.XLOOKUP(H1228,freq!$A$2:$A$40,freq!$B$2:$B$40,0),_xlfn.XLOOKUP(I1228,freq!$A$2:$A$40,freq!$B$2:$B$40,0),_xlfn.XLOOKUP(J1228,freq!$A$2:$A$40,freq!$B$2:$B$40,0),_xlfn.XLOOKUP(K1228,freq!$A$2:$A$40,freq!$B$2:$B$40,0),_xlfn.XLOOKUP(L1228,freq!$A$2:$A$40,freq!$B$2:$B$40,0),_xlfn.XLOOKUP(M1228,freq!$A$2:$A$40,freq!$B$2:$B$40,0),_xlfn.XLOOKUP(N1228,freq!$A$2:$A$40,freq!$B$2:$B$40,0),_xlfn.XLOOKUP(O1228,freq!$A$2:$A$40,freq!$B$2:$B$40,0),_xlfn.XLOOKUP(P1228,freq!$A$2:$A$40,freq!$B$2:$B$40,0),_xlfn.XLOOKUP(Q1228,freq!$A$2:$A$40,freq!$B$2:$B$40,0),_xlfn.XLOOKUP(R1228,freq!$A$2:$A$40,freq!$B$2:$B$40,0),_xlfn.XLOOKUP(S1228,freq!$A$2:$A$40,freq!$B$2:$B$40,0),_xlfn.XLOOKUP(T1228,freq!$A$2:$A$40,freq!$B$2:$B$40,0),_xlfn.XLOOKUP(U1228,freq!$A$2:$A$40,freq!$B$2:$B$40,0),_xlfn.XLOOKUP(V1228,freq!$A$2:$A$40,freq!$B$2:$B$40,0))</f>
        <v>48.43</v>
      </c>
    </row>
    <row r="1229" spans="1:23" x14ac:dyDescent="0.35">
      <c r="A1229" s="32" t="s">
        <v>815</v>
      </c>
      <c r="B1229" s="32">
        <v>7</v>
      </c>
      <c r="C1229" s="32" t="s">
        <v>44</v>
      </c>
      <c r="D1229" s="32" t="s">
        <v>58</v>
      </c>
      <c r="E1229" s="32" t="s">
        <v>49</v>
      </c>
      <c r="F1229" s="32" t="s">
        <v>46</v>
      </c>
      <c r="G1229" s="32" t="s">
        <v>4</v>
      </c>
      <c r="H1229" s="32" t="s">
        <v>36</v>
      </c>
      <c r="I1229" s="32" t="s">
        <v>4</v>
      </c>
      <c r="J1229" s="32">
        <v>1</v>
      </c>
      <c r="K1229" s="32" t="s">
        <v>36</v>
      </c>
      <c r="L1229" s="32" t="s">
        <v>30</v>
      </c>
      <c r="M1229" s="32">
        <v>7</v>
      </c>
      <c r="N1229" s="32" t="s">
        <v>36</v>
      </c>
      <c r="O1229" s="32">
        <v>4</v>
      </c>
      <c r="P1229" s="32" t="s">
        <v>44</v>
      </c>
      <c r="Q1229" s="32" t="s">
        <v>45</v>
      </c>
      <c r="R1229" s="32">
        <v>8</v>
      </c>
      <c r="S1229" s="32" t="s">
        <v>56</v>
      </c>
      <c r="T1229" s="32" t="s">
        <v>40</v>
      </c>
      <c r="U1229" s="32" t="s">
        <v>44</v>
      </c>
      <c r="V1229" s="32">
        <v>8</v>
      </c>
      <c r="W1229" s="32">
        <f>SUM(_xlfn.XLOOKUP(B1229,freq!$A$2:$A$40,freq!$B$2:$B$40,0),_xlfn.XLOOKUP(C1229,freq!$A$2:$A$40,freq!$B$2:$B$40,0),_xlfn.XLOOKUP(D1229,freq!$A$2:$A$40,freq!$B$2:$B$40,0),_xlfn.XLOOKUP(E1229,freq!$A$2:$A$40,freq!$B$2:$B$40,0),_xlfn.XLOOKUP(F1229,freq!$A$2:$A$40,freq!$B$2:$B$40,0),_xlfn.XLOOKUP(G1229,freq!$A$2:$A$40,freq!$B$2:$B$40,0),_xlfn.XLOOKUP(H1229,freq!$A$2:$A$40,freq!$B$2:$B$40,0),_xlfn.XLOOKUP(I1229,freq!$A$2:$A$40,freq!$B$2:$B$40,0),_xlfn.XLOOKUP(J1229,freq!$A$2:$A$40,freq!$B$2:$B$40,0),_xlfn.XLOOKUP(K1229,freq!$A$2:$A$40,freq!$B$2:$B$40,0),_xlfn.XLOOKUP(L1229,freq!$A$2:$A$40,freq!$B$2:$B$40,0),_xlfn.XLOOKUP(M1229,freq!$A$2:$A$40,freq!$B$2:$B$40,0),_xlfn.XLOOKUP(N1229,freq!$A$2:$A$40,freq!$B$2:$B$40,0),_xlfn.XLOOKUP(O1229,freq!$A$2:$A$40,freq!$B$2:$B$40,0),_xlfn.XLOOKUP(P1229,freq!$A$2:$A$40,freq!$B$2:$B$40,0),_xlfn.XLOOKUP(Q1229,freq!$A$2:$A$40,freq!$B$2:$B$40,0),_xlfn.XLOOKUP(R1229,freq!$A$2:$A$40,freq!$B$2:$B$40,0),_xlfn.XLOOKUP(S1229,freq!$A$2:$A$40,freq!$B$2:$B$40,0),_xlfn.XLOOKUP(T1229,freq!$A$2:$A$40,freq!$B$2:$B$40,0),_xlfn.XLOOKUP(U1229,freq!$A$2:$A$40,freq!$B$2:$B$40,0),_xlfn.XLOOKUP(V1229,freq!$A$2:$A$40,freq!$B$2:$B$40,0))</f>
        <v>48.41</v>
      </c>
    </row>
    <row r="1230" spans="1:23" x14ac:dyDescent="0.35">
      <c r="A1230" s="32" t="s">
        <v>1143</v>
      </c>
      <c r="B1230" s="32">
        <v>6</v>
      </c>
      <c r="C1230" s="32" t="s">
        <v>1</v>
      </c>
      <c r="D1230" s="32" t="s">
        <v>38</v>
      </c>
      <c r="E1230" s="32" t="s">
        <v>43</v>
      </c>
      <c r="F1230" s="32" t="s">
        <v>38</v>
      </c>
      <c r="G1230" s="32">
        <v>0</v>
      </c>
      <c r="H1230" s="32">
        <v>6</v>
      </c>
      <c r="I1230" s="32" t="s">
        <v>50</v>
      </c>
      <c r="J1230" s="32" t="s">
        <v>59</v>
      </c>
      <c r="K1230" s="32" t="s">
        <v>35</v>
      </c>
      <c r="L1230" s="32">
        <v>7</v>
      </c>
      <c r="M1230" s="32" t="s">
        <v>50</v>
      </c>
      <c r="N1230" s="32" t="s">
        <v>44</v>
      </c>
      <c r="O1230" s="32" t="s">
        <v>4</v>
      </c>
      <c r="P1230" s="32">
        <v>5</v>
      </c>
      <c r="Q1230" s="32" t="s">
        <v>48</v>
      </c>
      <c r="R1230" s="32">
        <v>3</v>
      </c>
      <c r="S1230" s="32">
        <v>3</v>
      </c>
      <c r="T1230" s="32" t="s">
        <v>2</v>
      </c>
      <c r="U1230" s="32" t="s">
        <v>43</v>
      </c>
      <c r="V1230" s="32" t="s">
        <v>44</v>
      </c>
      <c r="W1230" s="32">
        <f>SUM(_xlfn.XLOOKUP(B1230,freq!$A$2:$A$40,freq!$B$2:$B$40,0),_xlfn.XLOOKUP(C1230,freq!$A$2:$A$40,freq!$B$2:$B$40,0),_xlfn.XLOOKUP(D1230,freq!$A$2:$A$40,freq!$B$2:$B$40,0),_xlfn.XLOOKUP(E1230,freq!$A$2:$A$40,freq!$B$2:$B$40,0),_xlfn.XLOOKUP(F1230,freq!$A$2:$A$40,freq!$B$2:$B$40,0),_xlfn.XLOOKUP(G1230,freq!$A$2:$A$40,freq!$B$2:$B$40,0),_xlfn.XLOOKUP(H1230,freq!$A$2:$A$40,freq!$B$2:$B$40,0),_xlfn.XLOOKUP(I1230,freq!$A$2:$A$40,freq!$B$2:$B$40,0),_xlfn.XLOOKUP(J1230,freq!$A$2:$A$40,freq!$B$2:$B$40,0),_xlfn.XLOOKUP(K1230,freq!$A$2:$A$40,freq!$B$2:$B$40,0),_xlfn.XLOOKUP(L1230,freq!$A$2:$A$40,freq!$B$2:$B$40,0),_xlfn.XLOOKUP(M1230,freq!$A$2:$A$40,freq!$B$2:$B$40,0),_xlfn.XLOOKUP(N1230,freq!$A$2:$A$40,freq!$B$2:$B$40,0),_xlfn.XLOOKUP(O1230,freq!$A$2:$A$40,freq!$B$2:$B$40,0),_xlfn.XLOOKUP(P1230,freq!$A$2:$A$40,freq!$B$2:$B$40,0),_xlfn.XLOOKUP(Q1230,freq!$A$2:$A$40,freq!$B$2:$B$40,0),_xlfn.XLOOKUP(R1230,freq!$A$2:$A$40,freq!$B$2:$B$40,0),_xlfn.XLOOKUP(S1230,freq!$A$2:$A$40,freq!$B$2:$B$40,0),_xlfn.XLOOKUP(T1230,freq!$A$2:$A$40,freq!$B$2:$B$40,0),_xlfn.XLOOKUP(U1230,freq!$A$2:$A$40,freq!$B$2:$B$40,0),_xlfn.XLOOKUP(V1230,freq!$A$2:$A$40,freq!$B$2:$B$40,0))</f>
        <v>48.4</v>
      </c>
    </row>
    <row r="1231" spans="1:23" x14ac:dyDescent="0.35">
      <c r="A1231" s="32" t="s">
        <v>1772</v>
      </c>
      <c r="B1231" s="32" t="s">
        <v>59</v>
      </c>
      <c r="C1231" s="32" t="s">
        <v>58</v>
      </c>
      <c r="D1231" s="32" t="s">
        <v>0</v>
      </c>
      <c r="E1231" s="32" t="s">
        <v>37</v>
      </c>
      <c r="F1231" s="32" t="s">
        <v>34</v>
      </c>
      <c r="G1231" s="32" t="s">
        <v>41</v>
      </c>
      <c r="H1231" s="32" t="s">
        <v>34</v>
      </c>
      <c r="I1231" s="32" t="s">
        <v>30</v>
      </c>
      <c r="J1231" s="32" t="s">
        <v>44</v>
      </c>
      <c r="K1231" s="32" t="s">
        <v>43</v>
      </c>
      <c r="L1231" s="32" t="s">
        <v>44</v>
      </c>
      <c r="M1231" s="32" t="s">
        <v>45</v>
      </c>
      <c r="N1231" s="32" t="s">
        <v>58</v>
      </c>
      <c r="O1231" s="32">
        <v>2</v>
      </c>
      <c r="P1231" s="32" t="s">
        <v>38</v>
      </c>
      <c r="Q1231" s="32" t="s">
        <v>29</v>
      </c>
      <c r="R1231" s="32">
        <v>3</v>
      </c>
      <c r="S1231" s="32" t="s">
        <v>56</v>
      </c>
      <c r="T1231" s="32" t="s">
        <v>46</v>
      </c>
      <c r="U1231" s="32">
        <v>7</v>
      </c>
      <c r="V1231" s="32">
        <v>6</v>
      </c>
      <c r="W1231" s="32">
        <f>SUM(_xlfn.XLOOKUP(B1231,freq!$A$2:$A$40,freq!$B$2:$B$40,0),_xlfn.XLOOKUP(C1231,freq!$A$2:$A$40,freq!$B$2:$B$40,0),_xlfn.XLOOKUP(D1231,freq!$A$2:$A$40,freq!$B$2:$B$40,0),_xlfn.XLOOKUP(E1231,freq!$A$2:$A$40,freq!$B$2:$B$40,0),_xlfn.XLOOKUP(F1231,freq!$A$2:$A$40,freq!$B$2:$B$40,0),_xlfn.XLOOKUP(G1231,freq!$A$2:$A$40,freq!$B$2:$B$40,0),_xlfn.XLOOKUP(H1231,freq!$A$2:$A$40,freq!$B$2:$B$40,0),_xlfn.XLOOKUP(I1231,freq!$A$2:$A$40,freq!$B$2:$B$40,0),_xlfn.XLOOKUP(J1231,freq!$A$2:$A$40,freq!$B$2:$B$40,0),_xlfn.XLOOKUP(K1231,freq!$A$2:$A$40,freq!$B$2:$B$40,0),_xlfn.XLOOKUP(L1231,freq!$A$2:$A$40,freq!$B$2:$B$40,0),_xlfn.XLOOKUP(M1231,freq!$A$2:$A$40,freq!$B$2:$B$40,0),_xlfn.XLOOKUP(N1231,freq!$A$2:$A$40,freq!$B$2:$B$40,0),_xlfn.XLOOKUP(O1231,freq!$A$2:$A$40,freq!$B$2:$B$40,0),_xlfn.XLOOKUP(P1231,freq!$A$2:$A$40,freq!$B$2:$B$40,0),_xlfn.XLOOKUP(Q1231,freq!$A$2:$A$40,freq!$B$2:$B$40,0),_xlfn.XLOOKUP(R1231,freq!$A$2:$A$40,freq!$B$2:$B$40,0),_xlfn.XLOOKUP(S1231,freq!$A$2:$A$40,freq!$B$2:$B$40,0),_xlfn.XLOOKUP(T1231,freq!$A$2:$A$40,freq!$B$2:$B$40,0),_xlfn.XLOOKUP(U1231,freq!$A$2:$A$40,freq!$B$2:$B$40,0),_xlfn.XLOOKUP(V1231,freq!$A$2:$A$40,freq!$B$2:$B$40,0))</f>
        <v>48.4</v>
      </c>
    </row>
    <row r="1232" spans="1:23" x14ac:dyDescent="0.35">
      <c r="A1232" s="32" t="s">
        <v>1717</v>
      </c>
      <c r="B1232" s="32">
        <v>7</v>
      </c>
      <c r="C1232" s="32" t="s">
        <v>49</v>
      </c>
      <c r="D1232" s="32" t="s">
        <v>3</v>
      </c>
      <c r="E1232" s="32" t="s">
        <v>48</v>
      </c>
      <c r="F1232" s="32">
        <v>4</v>
      </c>
      <c r="G1232" s="32" t="s">
        <v>53</v>
      </c>
      <c r="H1232" s="32" t="s">
        <v>0</v>
      </c>
      <c r="I1232" s="32" t="s">
        <v>40</v>
      </c>
      <c r="J1232" s="32" t="s">
        <v>37</v>
      </c>
      <c r="K1232" s="32" t="s">
        <v>0</v>
      </c>
      <c r="L1232" s="32" t="s">
        <v>56</v>
      </c>
      <c r="M1232" s="32" t="s">
        <v>53</v>
      </c>
      <c r="N1232" s="32">
        <v>4</v>
      </c>
      <c r="O1232" s="32" t="s">
        <v>3</v>
      </c>
      <c r="P1232" s="32" t="s">
        <v>44</v>
      </c>
      <c r="Q1232" s="32" t="s">
        <v>36</v>
      </c>
      <c r="R1232" s="32" t="s">
        <v>41</v>
      </c>
      <c r="S1232" s="32" t="s">
        <v>4</v>
      </c>
      <c r="T1232" s="32">
        <v>2</v>
      </c>
      <c r="U1232" s="32" t="s">
        <v>43</v>
      </c>
      <c r="V1232" s="32" t="s">
        <v>46</v>
      </c>
      <c r="W1232" s="32">
        <f>SUM(_xlfn.XLOOKUP(B1232,freq!$A$2:$A$40,freq!$B$2:$B$40,0),_xlfn.XLOOKUP(C1232,freq!$A$2:$A$40,freq!$B$2:$B$40,0),_xlfn.XLOOKUP(D1232,freq!$A$2:$A$40,freq!$B$2:$B$40,0),_xlfn.XLOOKUP(E1232,freq!$A$2:$A$40,freq!$B$2:$B$40,0),_xlfn.XLOOKUP(F1232,freq!$A$2:$A$40,freq!$B$2:$B$40,0),_xlfn.XLOOKUP(G1232,freq!$A$2:$A$40,freq!$B$2:$B$40,0),_xlfn.XLOOKUP(H1232,freq!$A$2:$A$40,freq!$B$2:$B$40,0),_xlfn.XLOOKUP(I1232,freq!$A$2:$A$40,freq!$B$2:$B$40,0),_xlfn.XLOOKUP(J1232,freq!$A$2:$A$40,freq!$B$2:$B$40,0),_xlfn.XLOOKUP(K1232,freq!$A$2:$A$40,freq!$B$2:$B$40,0),_xlfn.XLOOKUP(L1232,freq!$A$2:$A$40,freq!$B$2:$B$40,0),_xlfn.XLOOKUP(M1232,freq!$A$2:$A$40,freq!$B$2:$B$40,0),_xlfn.XLOOKUP(N1232,freq!$A$2:$A$40,freq!$B$2:$B$40,0),_xlfn.XLOOKUP(O1232,freq!$A$2:$A$40,freq!$B$2:$B$40,0),_xlfn.XLOOKUP(P1232,freq!$A$2:$A$40,freq!$B$2:$B$40,0),_xlfn.XLOOKUP(Q1232,freq!$A$2:$A$40,freq!$B$2:$B$40,0),_xlfn.XLOOKUP(R1232,freq!$A$2:$A$40,freq!$B$2:$B$40,0),_xlfn.XLOOKUP(S1232,freq!$A$2:$A$40,freq!$B$2:$B$40,0),_xlfn.XLOOKUP(T1232,freq!$A$2:$A$40,freq!$B$2:$B$40,0),_xlfn.XLOOKUP(U1232,freq!$A$2:$A$40,freq!$B$2:$B$40,0),_xlfn.XLOOKUP(V1232,freq!$A$2:$A$40,freq!$B$2:$B$40,0))</f>
        <v>48.39</v>
      </c>
    </row>
    <row r="1233" spans="1:23" x14ac:dyDescent="0.35">
      <c r="A1233" s="32" t="s">
        <v>1851</v>
      </c>
      <c r="B1233" s="32">
        <v>7</v>
      </c>
      <c r="C1233" s="32" t="s">
        <v>56</v>
      </c>
      <c r="D1233" s="32">
        <v>0</v>
      </c>
      <c r="E1233" s="32">
        <v>1</v>
      </c>
      <c r="F1233" s="32" t="s">
        <v>41</v>
      </c>
      <c r="G1233" s="32">
        <v>1</v>
      </c>
      <c r="H1233" s="32" t="s">
        <v>56</v>
      </c>
      <c r="I1233" s="32" t="s">
        <v>59</v>
      </c>
      <c r="J1233" s="32" t="s">
        <v>3</v>
      </c>
      <c r="K1233" s="32" t="s">
        <v>33</v>
      </c>
      <c r="L1233" s="32">
        <v>9</v>
      </c>
      <c r="M1233" s="32" t="s">
        <v>53</v>
      </c>
      <c r="N1233" s="32" t="s">
        <v>38</v>
      </c>
      <c r="O1233" s="32">
        <v>0</v>
      </c>
      <c r="P1233" s="32" t="s">
        <v>3</v>
      </c>
      <c r="Q1233" s="32">
        <v>9</v>
      </c>
      <c r="R1233" s="32" t="s">
        <v>38</v>
      </c>
      <c r="S1233" s="32">
        <v>2</v>
      </c>
      <c r="T1233" s="32" t="s">
        <v>46</v>
      </c>
      <c r="U1233" s="32" t="s">
        <v>40</v>
      </c>
      <c r="V1233" s="32" t="s">
        <v>2</v>
      </c>
      <c r="W1233" s="32">
        <f>SUM(_xlfn.XLOOKUP(B1233,freq!$A$2:$A$40,freq!$B$2:$B$40,0),_xlfn.XLOOKUP(C1233,freq!$A$2:$A$40,freq!$B$2:$B$40,0),_xlfn.XLOOKUP(D1233,freq!$A$2:$A$40,freq!$B$2:$B$40,0),_xlfn.XLOOKUP(E1233,freq!$A$2:$A$40,freq!$B$2:$B$40,0),_xlfn.XLOOKUP(F1233,freq!$A$2:$A$40,freq!$B$2:$B$40,0),_xlfn.XLOOKUP(G1233,freq!$A$2:$A$40,freq!$B$2:$B$40,0),_xlfn.XLOOKUP(H1233,freq!$A$2:$A$40,freq!$B$2:$B$40,0),_xlfn.XLOOKUP(I1233,freq!$A$2:$A$40,freq!$B$2:$B$40,0),_xlfn.XLOOKUP(J1233,freq!$A$2:$A$40,freq!$B$2:$B$40,0),_xlfn.XLOOKUP(K1233,freq!$A$2:$A$40,freq!$B$2:$B$40,0),_xlfn.XLOOKUP(L1233,freq!$A$2:$A$40,freq!$B$2:$B$40,0),_xlfn.XLOOKUP(M1233,freq!$A$2:$A$40,freq!$B$2:$B$40,0),_xlfn.XLOOKUP(N1233,freq!$A$2:$A$40,freq!$B$2:$B$40,0),_xlfn.XLOOKUP(O1233,freq!$A$2:$A$40,freq!$B$2:$B$40,0),_xlfn.XLOOKUP(P1233,freq!$A$2:$A$40,freq!$B$2:$B$40,0),_xlfn.XLOOKUP(Q1233,freq!$A$2:$A$40,freq!$B$2:$B$40,0),_xlfn.XLOOKUP(R1233,freq!$A$2:$A$40,freq!$B$2:$B$40,0),_xlfn.XLOOKUP(S1233,freq!$A$2:$A$40,freq!$B$2:$B$40,0),_xlfn.XLOOKUP(T1233,freq!$A$2:$A$40,freq!$B$2:$B$40,0),_xlfn.XLOOKUP(U1233,freq!$A$2:$A$40,freq!$B$2:$B$40,0),_xlfn.XLOOKUP(V1233,freq!$A$2:$A$40,freq!$B$2:$B$40,0))</f>
        <v>48.379999999999995</v>
      </c>
    </row>
    <row r="1234" spans="1:23" x14ac:dyDescent="0.35">
      <c r="A1234" s="32" t="s">
        <v>368</v>
      </c>
      <c r="B1234" s="32" t="s">
        <v>30</v>
      </c>
      <c r="C1234" s="32" t="s">
        <v>41</v>
      </c>
      <c r="D1234" s="32" t="s">
        <v>53</v>
      </c>
      <c r="E1234" s="32" t="s">
        <v>30</v>
      </c>
      <c r="F1234" s="32" t="s">
        <v>46</v>
      </c>
      <c r="G1234" s="32" t="s">
        <v>48</v>
      </c>
      <c r="H1234" s="32" t="s">
        <v>3</v>
      </c>
      <c r="I1234" s="32">
        <v>4</v>
      </c>
      <c r="J1234" s="32">
        <v>6</v>
      </c>
      <c r="K1234" s="32" t="s">
        <v>3</v>
      </c>
      <c r="L1234" s="32">
        <v>1</v>
      </c>
      <c r="M1234" s="32">
        <v>5</v>
      </c>
      <c r="N1234" s="32" t="s">
        <v>34</v>
      </c>
      <c r="O1234" s="32" t="s">
        <v>42</v>
      </c>
      <c r="P1234" s="32" t="s">
        <v>37</v>
      </c>
      <c r="Q1234" s="32" t="s">
        <v>29</v>
      </c>
      <c r="R1234" s="32" t="s">
        <v>35</v>
      </c>
      <c r="S1234" s="32" t="s">
        <v>32</v>
      </c>
      <c r="T1234" s="32" t="s">
        <v>30</v>
      </c>
      <c r="U1234" s="32">
        <v>2</v>
      </c>
      <c r="V1234" s="32" t="s">
        <v>29</v>
      </c>
      <c r="W1234" s="32">
        <f>SUM(_xlfn.XLOOKUP(B1234,freq!$A$2:$A$40,freq!$B$2:$B$40,0),_xlfn.XLOOKUP(C1234,freq!$A$2:$A$40,freq!$B$2:$B$40,0),_xlfn.XLOOKUP(D1234,freq!$A$2:$A$40,freq!$B$2:$B$40,0),_xlfn.XLOOKUP(E1234,freq!$A$2:$A$40,freq!$B$2:$B$40,0),_xlfn.XLOOKUP(F1234,freq!$A$2:$A$40,freq!$B$2:$B$40,0),_xlfn.XLOOKUP(G1234,freq!$A$2:$A$40,freq!$B$2:$B$40,0),_xlfn.XLOOKUP(H1234,freq!$A$2:$A$40,freq!$B$2:$B$40,0),_xlfn.XLOOKUP(I1234,freq!$A$2:$A$40,freq!$B$2:$B$40,0),_xlfn.XLOOKUP(J1234,freq!$A$2:$A$40,freq!$B$2:$B$40,0),_xlfn.XLOOKUP(K1234,freq!$A$2:$A$40,freq!$B$2:$B$40,0),_xlfn.XLOOKUP(L1234,freq!$A$2:$A$40,freq!$B$2:$B$40,0),_xlfn.XLOOKUP(M1234,freq!$A$2:$A$40,freq!$B$2:$B$40,0),_xlfn.XLOOKUP(N1234,freq!$A$2:$A$40,freq!$B$2:$B$40,0),_xlfn.XLOOKUP(O1234,freq!$A$2:$A$40,freq!$B$2:$B$40,0),_xlfn.XLOOKUP(P1234,freq!$A$2:$A$40,freq!$B$2:$B$40,0),_xlfn.XLOOKUP(Q1234,freq!$A$2:$A$40,freq!$B$2:$B$40,0),_xlfn.XLOOKUP(R1234,freq!$A$2:$A$40,freq!$B$2:$B$40,0),_xlfn.XLOOKUP(S1234,freq!$A$2:$A$40,freq!$B$2:$B$40,0),_xlfn.XLOOKUP(T1234,freq!$A$2:$A$40,freq!$B$2:$B$40,0),_xlfn.XLOOKUP(U1234,freq!$A$2:$A$40,freq!$B$2:$B$40,0),_xlfn.XLOOKUP(V1234,freq!$A$2:$A$40,freq!$B$2:$B$40,0))</f>
        <v>48.330000000000005</v>
      </c>
    </row>
    <row r="1235" spans="1:23" x14ac:dyDescent="0.35">
      <c r="A1235" s="32" t="s">
        <v>1809</v>
      </c>
      <c r="B1235" s="32">
        <v>9</v>
      </c>
      <c r="C1235" s="32" t="s">
        <v>53</v>
      </c>
      <c r="D1235" s="32" t="s">
        <v>45</v>
      </c>
      <c r="E1235" s="32">
        <v>7</v>
      </c>
      <c r="F1235" s="32" t="s">
        <v>50</v>
      </c>
      <c r="G1235" s="32" t="s">
        <v>44</v>
      </c>
      <c r="H1235" s="32" t="s">
        <v>49</v>
      </c>
      <c r="I1235" s="32" t="s">
        <v>46</v>
      </c>
      <c r="J1235" s="32" t="s">
        <v>42</v>
      </c>
      <c r="K1235" s="32" t="s">
        <v>29</v>
      </c>
      <c r="L1235" s="32" t="s">
        <v>38</v>
      </c>
      <c r="M1235" s="32" t="s">
        <v>4</v>
      </c>
      <c r="N1235" s="32" t="s">
        <v>28</v>
      </c>
      <c r="O1235" s="32">
        <v>2</v>
      </c>
      <c r="P1235" s="32" t="s">
        <v>48</v>
      </c>
      <c r="Q1235" s="32" t="s">
        <v>30</v>
      </c>
      <c r="R1235" s="32" t="s">
        <v>44</v>
      </c>
      <c r="S1235" s="32" t="s">
        <v>46</v>
      </c>
      <c r="T1235" s="32" t="s">
        <v>29</v>
      </c>
      <c r="U1235" s="32" t="s">
        <v>41</v>
      </c>
      <c r="V1235" s="32" t="s">
        <v>42</v>
      </c>
      <c r="W1235" s="32">
        <f>SUM(_xlfn.XLOOKUP(B1235,freq!$A$2:$A$40,freq!$B$2:$B$40,0),_xlfn.XLOOKUP(C1235,freq!$A$2:$A$40,freq!$B$2:$B$40,0),_xlfn.XLOOKUP(D1235,freq!$A$2:$A$40,freq!$B$2:$B$40,0),_xlfn.XLOOKUP(E1235,freq!$A$2:$A$40,freq!$B$2:$B$40,0),_xlfn.XLOOKUP(F1235,freq!$A$2:$A$40,freq!$B$2:$B$40,0),_xlfn.XLOOKUP(G1235,freq!$A$2:$A$40,freq!$B$2:$B$40,0),_xlfn.XLOOKUP(H1235,freq!$A$2:$A$40,freq!$B$2:$B$40,0),_xlfn.XLOOKUP(I1235,freq!$A$2:$A$40,freq!$B$2:$B$40,0),_xlfn.XLOOKUP(J1235,freq!$A$2:$A$40,freq!$B$2:$B$40,0),_xlfn.XLOOKUP(K1235,freq!$A$2:$A$40,freq!$B$2:$B$40,0),_xlfn.XLOOKUP(L1235,freq!$A$2:$A$40,freq!$B$2:$B$40,0),_xlfn.XLOOKUP(M1235,freq!$A$2:$A$40,freq!$B$2:$B$40,0),_xlfn.XLOOKUP(N1235,freq!$A$2:$A$40,freq!$B$2:$B$40,0),_xlfn.XLOOKUP(O1235,freq!$A$2:$A$40,freq!$B$2:$B$40,0),_xlfn.XLOOKUP(P1235,freq!$A$2:$A$40,freq!$B$2:$B$40,0),_xlfn.XLOOKUP(Q1235,freq!$A$2:$A$40,freq!$B$2:$B$40,0),_xlfn.XLOOKUP(R1235,freq!$A$2:$A$40,freq!$B$2:$B$40,0),_xlfn.XLOOKUP(S1235,freq!$A$2:$A$40,freq!$B$2:$B$40,0),_xlfn.XLOOKUP(T1235,freq!$A$2:$A$40,freq!$B$2:$B$40,0),_xlfn.XLOOKUP(U1235,freq!$A$2:$A$40,freq!$B$2:$B$40,0),_xlfn.XLOOKUP(V1235,freq!$A$2:$A$40,freq!$B$2:$B$40,0))</f>
        <v>48.330000000000005</v>
      </c>
    </row>
    <row r="1236" spans="1:23" x14ac:dyDescent="0.35">
      <c r="A1236" s="32" t="s">
        <v>655</v>
      </c>
      <c r="B1236" s="32" t="s">
        <v>38</v>
      </c>
      <c r="C1236" s="32" t="s">
        <v>33</v>
      </c>
      <c r="D1236" s="32" t="s">
        <v>43</v>
      </c>
      <c r="E1236" s="32">
        <v>9</v>
      </c>
      <c r="F1236" s="32">
        <v>0</v>
      </c>
      <c r="G1236" s="32" t="s">
        <v>50</v>
      </c>
      <c r="H1236" s="32">
        <v>2</v>
      </c>
      <c r="I1236" s="32" t="s">
        <v>38</v>
      </c>
      <c r="J1236" s="32" t="s">
        <v>2</v>
      </c>
      <c r="K1236" s="32" t="s">
        <v>3</v>
      </c>
      <c r="L1236" s="32">
        <v>4</v>
      </c>
      <c r="M1236" s="32">
        <v>0</v>
      </c>
      <c r="N1236" s="32" t="s">
        <v>37</v>
      </c>
      <c r="O1236" s="32">
        <v>5</v>
      </c>
      <c r="P1236" s="32">
        <v>8</v>
      </c>
      <c r="Q1236" s="32" t="s">
        <v>32</v>
      </c>
      <c r="R1236" s="32" t="s">
        <v>32</v>
      </c>
      <c r="S1236" s="32" t="s">
        <v>0</v>
      </c>
      <c r="T1236" s="32" t="s">
        <v>28</v>
      </c>
      <c r="U1236" s="32" t="s">
        <v>56</v>
      </c>
      <c r="V1236" s="32" t="s">
        <v>56</v>
      </c>
      <c r="W1236" s="32">
        <f>SUM(_xlfn.XLOOKUP(B1236,freq!$A$2:$A$40,freq!$B$2:$B$40,0),_xlfn.XLOOKUP(C1236,freq!$A$2:$A$40,freq!$B$2:$B$40,0),_xlfn.XLOOKUP(D1236,freq!$A$2:$A$40,freq!$B$2:$B$40,0),_xlfn.XLOOKUP(E1236,freq!$A$2:$A$40,freq!$B$2:$B$40,0),_xlfn.XLOOKUP(F1236,freq!$A$2:$A$40,freq!$B$2:$B$40,0),_xlfn.XLOOKUP(G1236,freq!$A$2:$A$40,freq!$B$2:$B$40,0),_xlfn.XLOOKUP(H1236,freq!$A$2:$A$40,freq!$B$2:$B$40,0),_xlfn.XLOOKUP(I1236,freq!$A$2:$A$40,freq!$B$2:$B$40,0),_xlfn.XLOOKUP(J1236,freq!$A$2:$A$40,freq!$B$2:$B$40,0),_xlfn.XLOOKUP(K1236,freq!$A$2:$A$40,freq!$B$2:$B$40,0),_xlfn.XLOOKUP(L1236,freq!$A$2:$A$40,freq!$B$2:$B$40,0),_xlfn.XLOOKUP(M1236,freq!$A$2:$A$40,freq!$B$2:$B$40,0),_xlfn.XLOOKUP(N1236,freq!$A$2:$A$40,freq!$B$2:$B$40,0),_xlfn.XLOOKUP(O1236,freq!$A$2:$A$40,freq!$B$2:$B$40,0),_xlfn.XLOOKUP(P1236,freq!$A$2:$A$40,freq!$B$2:$B$40,0),_xlfn.XLOOKUP(Q1236,freq!$A$2:$A$40,freq!$B$2:$B$40,0),_xlfn.XLOOKUP(R1236,freq!$A$2:$A$40,freq!$B$2:$B$40,0),_xlfn.XLOOKUP(S1236,freq!$A$2:$A$40,freq!$B$2:$B$40,0),_xlfn.XLOOKUP(T1236,freq!$A$2:$A$40,freq!$B$2:$B$40,0),_xlfn.XLOOKUP(U1236,freq!$A$2:$A$40,freq!$B$2:$B$40,0),_xlfn.XLOOKUP(V1236,freq!$A$2:$A$40,freq!$B$2:$B$40,0))</f>
        <v>48.319999999999993</v>
      </c>
    </row>
    <row r="1237" spans="1:23" x14ac:dyDescent="0.35">
      <c r="A1237" s="32" t="s">
        <v>756</v>
      </c>
      <c r="B1237" s="32" t="s">
        <v>32</v>
      </c>
      <c r="C1237" s="32">
        <v>7</v>
      </c>
      <c r="D1237" s="32" t="s">
        <v>32</v>
      </c>
      <c r="E1237" s="32" t="s">
        <v>44</v>
      </c>
      <c r="F1237" s="32" t="s">
        <v>49</v>
      </c>
      <c r="G1237" s="32" t="s">
        <v>37</v>
      </c>
      <c r="H1237" s="32" t="s">
        <v>53</v>
      </c>
      <c r="I1237" s="32" t="s">
        <v>48</v>
      </c>
      <c r="J1237" s="32" t="s">
        <v>36</v>
      </c>
      <c r="K1237" s="32" t="s">
        <v>59</v>
      </c>
      <c r="L1237" s="32" t="s">
        <v>34</v>
      </c>
      <c r="M1237" s="32">
        <v>1</v>
      </c>
      <c r="N1237" s="32" t="s">
        <v>40</v>
      </c>
      <c r="O1237" s="32" t="s">
        <v>40</v>
      </c>
      <c r="P1237" s="32">
        <v>3</v>
      </c>
      <c r="Q1237" s="32" t="s">
        <v>35</v>
      </c>
      <c r="R1237" s="32">
        <v>8</v>
      </c>
      <c r="S1237" s="32" t="s">
        <v>36</v>
      </c>
      <c r="T1237" s="32" t="s">
        <v>48</v>
      </c>
      <c r="U1237" s="32" t="s">
        <v>30</v>
      </c>
      <c r="V1237" s="32" t="s">
        <v>38</v>
      </c>
      <c r="W1237" s="32">
        <f>SUM(_xlfn.XLOOKUP(B1237,freq!$A$2:$A$40,freq!$B$2:$B$40,0),_xlfn.XLOOKUP(C1237,freq!$A$2:$A$40,freq!$B$2:$B$40,0),_xlfn.XLOOKUP(D1237,freq!$A$2:$A$40,freq!$B$2:$B$40,0),_xlfn.XLOOKUP(E1237,freq!$A$2:$A$40,freq!$B$2:$B$40,0),_xlfn.XLOOKUP(F1237,freq!$A$2:$A$40,freq!$B$2:$B$40,0),_xlfn.XLOOKUP(G1237,freq!$A$2:$A$40,freq!$B$2:$B$40,0),_xlfn.XLOOKUP(H1237,freq!$A$2:$A$40,freq!$B$2:$B$40,0),_xlfn.XLOOKUP(I1237,freq!$A$2:$A$40,freq!$B$2:$B$40,0),_xlfn.XLOOKUP(J1237,freq!$A$2:$A$40,freq!$B$2:$B$40,0),_xlfn.XLOOKUP(K1237,freq!$A$2:$A$40,freq!$B$2:$B$40,0),_xlfn.XLOOKUP(L1237,freq!$A$2:$A$40,freq!$B$2:$B$40,0),_xlfn.XLOOKUP(M1237,freq!$A$2:$A$40,freq!$B$2:$B$40,0),_xlfn.XLOOKUP(N1237,freq!$A$2:$A$40,freq!$B$2:$B$40,0),_xlfn.XLOOKUP(O1237,freq!$A$2:$A$40,freq!$B$2:$B$40,0),_xlfn.XLOOKUP(P1237,freq!$A$2:$A$40,freq!$B$2:$B$40,0),_xlfn.XLOOKUP(Q1237,freq!$A$2:$A$40,freq!$B$2:$B$40,0),_xlfn.XLOOKUP(R1237,freq!$A$2:$A$40,freq!$B$2:$B$40,0),_xlfn.XLOOKUP(S1237,freq!$A$2:$A$40,freq!$B$2:$B$40,0),_xlfn.XLOOKUP(T1237,freq!$A$2:$A$40,freq!$B$2:$B$40,0),_xlfn.XLOOKUP(U1237,freq!$A$2:$A$40,freq!$B$2:$B$40,0),_xlfn.XLOOKUP(V1237,freq!$A$2:$A$40,freq!$B$2:$B$40,0))</f>
        <v>48.3</v>
      </c>
    </row>
    <row r="1238" spans="1:23" x14ac:dyDescent="0.35">
      <c r="A1238" s="32" t="s">
        <v>821</v>
      </c>
      <c r="B1238" s="32" t="s">
        <v>44</v>
      </c>
      <c r="C1238" s="32" t="s">
        <v>56</v>
      </c>
      <c r="D1238" s="32" t="s">
        <v>36</v>
      </c>
      <c r="E1238" s="32" t="s">
        <v>48</v>
      </c>
      <c r="F1238" s="32" t="s">
        <v>30</v>
      </c>
      <c r="G1238" s="32" t="s">
        <v>58</v>
      </c>
      <c r="H1238" s="32">
        <v>2</v>
      </c>
      <c r="I1238" s="32" t="s">
        <v>0</v>
      </c>
      <c r="J1238" s="32" t="s">
        <v>34</v>
      </c>
      <c r="K1238" s="32" t="s">
        <v>58</v>
      </c>
      <c r="L1238" s="32" t="s">
        <v>59</v>
      </c>
      <c r="M1238" s="32" t="s">
        <v>58</v>
      </c>
      <c r="N1238" s="32" t="s">
        <v>59</v>
      </c>
      <c r="O1238" s="32" t="s">
        <v>29</v>
      </c>
      <c r="P1238" s="32">
        <v>3</v>
      </c>
      <c r="Q1238" s="32">
        <v>6</v>
      </c>
      <c r="R1238" s="32" t="s">
        <v>31</v>
      </c>
      <c r="S1238" s="32">
        <v>2</v>
      </c>
      <c r="T1238" s="32" t="s">
        <v>2</v>
      </c>
      <c r="U1238" s="32" t="s">
        <v>32</v>
      </c>
      <c r="V1238" s="32" t="s">
        <v>32</v>
      </c>
      <c r="W1238" s="32">
        <f>SUM(_xlfn.XLOOKUP(B1238,freq!$A$2:$A$40,freq!$B$2:$B$40,0),_xlfn.XLOOKUP(C1238,freq!$A$2:$A$40,freq!$B$2:$B$40,0),_xlfn.XLOOKUP(D1238,freq!$A$2:$A$40,freq!$B$2:$B$40,0),_xlfn.XLOOKUP(E1238,freq!$A$2:$A$40,freq!$B$2:$B$40,0),_xlfn.XLOOKUP(F1238,freq!$A$2:$A$40,freq!$B$2:$B$40,0),_xlfn.XLOOKUP(G1238,freq!$A$2:$A$40,freq!$B$2:$B$40,0),_xlfn.XLOOKUP(H1238,freq!$A$2:$A$40,freq!$B$2:$B$40,0),_xlfn.XLOOKUP(I1238,freq!$A$2:$A$40,freq!$B$2:$B$40,0),_xlfn.XLOOKUP(J1238,freq!$A$2:$A$40,freq!$B$2:$B$40,0),_xlfn.XLOOKUP(K1238,freq!$A$2:$A$40,freq!$B$2:$B$40,0),_xlfn.XLOOKUP(L1238,freq!$A$2:$A$40,freq!$B$2:$B$40,0),_xlfn.XLOOKUP(M1238,freq!$A$2:$A$40,freq!$B$2:$B$40,0),_xlfn.XLOOKUP(N1238,freq!$A$2:$A$40,freq!$B$2:$B$40,0),_xlfn.XLOOKUP(O1238,freq!$A$2:$A$40,freq!$B$2:$B$40,0),_xlfn.XLOOKUP(P1238,freq!$A$2:$A$40,freq!$B$2:$B$40,0),_xlfn.XLOOKUP(Q1238,freq!$A$2:$A$40,freq!$B$2:$B$40,0),_xlfn.XLOOKUP(R1238,freq!$A$2:$A$40,freq!$B$2:$B$40,0),_xlfn.XLOOKUP(S1238,freq!$A$2:$A$40,freq!$B$2:$B$40,0),_xlfn.XLOOKUP(T1238,freq!$A$2:$A$40,freq!$B$2:$B$40,0),_xlfn.XLOOKUP(U1238,freq!$A$2:$A$40,freq!$B$2:$B$40,0),_xlfn.XLOOKUP(V1238,freq!$A$2:$A$40,freq!$B$2:$B$40,0))</f>
        <v>48.290000000000013</v>
      </c>
    </row>
    <row r="1239" spans="1:23" x14ac:dyDescent="0.35">
      <c r="A1239" s="32" t="s">
        <v>1792</v>
      </c>
      <c r="B1239" s="32" t="s">
        <v>49</v>
      </c>
      <c r="C1239" s="32">
        <v>2</v>
      </c>
      <c r="D1239" s="32" t="s">
        <v>44</v>
      </c>
      <c r="E1239" s="32" t="s">
        <v>43</v>
      </c>
      <c r="F1239" s="32" t="s">
        <v>28</v>
      </c>
      <c r="G1239" s="32">
        <v>9</v>
      </c>
      <c r="H1239" s="32" t="s">
        <v>45</v>
      </c>
      <c r="I1239" s="32" t="s">
        <v>3</v>
      </c>
      <c r="J1239" s="32">
        <v>7</v>
      </c>
      <c r="K1239" s="32" t="s">
        <v>40</v>
      </c>
      <c r="L1239" s="32" t="s">
        <v>40</v>
      </c>
      <c r="M1239" s="32" t="s">
        <v>53</v>
      </c>
      <c r="N1239" s="32" t="s">
        <v>32</v>
      </c>
      <c r="O1239" s="32" t="s">
        <v>28</v>
      </c>
      <c r="P1239" s="32" t="s">
        <v>40</v>
      </c>
      <c r="Q1239" s="32" t="s">
        <v>1</v>
      </c>
      <c r="R1239" s="32" t="s">
        <v>4</v>
      </c>
      <c r="S1239" s="32" t="s">
        <v>43</v>
      </c>
      <c r="T1239" s="32" t="s">
        <v>29</v>
      </c>
      <c r="U1239" s="32">
        <v>2</v>
      </c>
      <c r="V1239" s="32" t="s">
        <v>48</v>
      </c>
      <c r="W1239" s="32">
        <f>SUM(_xlfn.XLOOKUP(B1239,freq!$A$2:$A$40,freq!$B$2:$B$40,0),_xlfn.XLOOKUP(C1239,freq!$A$2:$A$40,freq!$B$2:$B$40,0),_xlfn.XLOOKUP(D1239,freq!$A$2:$A$40,freq!$B$2:$B$40,0),_xlfn.XLOOKUP(E1239,freq!$A$2:$A$40,freq!$B$2:$B$40,0),_xlfn.XLOOKUP(F1239,freq!$A$2:$A$40,freq!$B$2:$B$40,0),_xlfn.XLOOKUP(G1239,freq!$A$2:$A$40,freq!$B$2:$B$40,0),_xlfn.XLOOKUP(H1239,freq!$A$2:$A$40,freq!$B$2:$B$40,0),_xlfn.XLOOKUP(I1239,freq!$A$2:$A$40,freq!$B$2:$B$40,0),_xlfn.XLOOKUP(J1239,freq!$A$2:$A$40,freq!$B$2:$B$40,0),_xlfn.XLOOKUP(K1239,freq!$A$2:$A$40,freq!$B$2:$B$40,0),_xlfn.XLOOKUP(L1239,freq!$A$2:$A$40,freq!$B$2:$B$40,0),_xlfn.XLOOKUP(M1239,freq!$A$2:$A$40,freq!$B$2:$B$40,0),_xlfn.XLOOKUP(N1239,freq!$A$2:$A$40,freq!$B$2:$B$40,0),_xlfn.XLOOKUP(O1239,freq!$A$2:$A$40,freq!$B$2:$B$40,0),_xlfn.XLOOKUP(P1239,freq!$A$2:$A$40,freq!$B$2:$B$40,0),_xlfn.XLOOKUP(Q1239,freq!$A$2:$A$40,freq!$B$2:$B$40,0),_xlfn.XLOOKUP(R1239,freq!$A$2:$A$40,freq!$B$2:$B$40,0),_xlfn.XLOOKUP(S1239,freq!$A$2:$A$40,freq!$B$2:$B$40,0),_xlfn.XLOOKUP(T1239,freq!$A$2:$A$40,freq!$B$2:$B$40,0),_xlfn.XLOOKUP(U1239,freq!$A$2:$A$40,freq!$B$2:$B$40,0),_xlfn.XLOOKUP(V1239,freq!$A$2:$A$40,freq!$B$2:$B$40,0))</f>
        <v>48.260000000000005</v>
      </c>
    </row>
    <row r="1240" spans="1:23" x14ac:dyDescent="0.35">
      <c r="A1240" s="32" t="s">
        <v>1823</v>
      </c>
      <c r="B1240" s="32" t="s">
        <v>50</v>
      </c>
      <c r="C1240" s="32" t="s">
        <v>49</v>
      </c>
      <c r="D1240" s="32" t="s">
        <v>44</v>
      </c>
      <c r="E1240" s="32" t="s">
        <v>3</v>
      </c>
      <c r="F1240" s="32">
        <v>3</v>
      </c>
      <c r="G1240" s="32" t="s">
        <v>50</v>
      </c>
      <c r="H1240" s="32">
        <v>2</v>
      </c>
      <c r="I1240" s="32" t="s">
        <v>42</v>
      </c>
      <c r="J1240" s="32" t="s">
        <v>45</v>
      </c>
      <c r="K1240" s="32" t="s">
        <v>53</v>
      </c>
      <c r="L1240" s="32">
        <v>2</v>
      </c>
      <c r="M1240" s="32" t="s">
        <v>29</v>
      </c>
      <c r="N1240" s="32" t="s">
        <v>49</v>
      </c>
      <c r="O1240" s="32" t="s">
        <v>28</v>
      </c>
      <c r="P1240" s="32" t="s">
        <v>44</v>
      </c>
      <c r="Q1240" s="32" t="s">
        <v>37</v>
      </c>
      <c r="R1240" s="32">
        <v>8</v>
      </c>
      <c r="S1240" s="32" t="s">
        <v>1</v>
      </c>
      <c r="T1240" s="32">
        <v>1</v>
      </c>
      <c r="U1240" s="32">
        <v>8</v>
      </c>
      <c r="V1240" s="32" t="s">
        <v>41</v>
      </c>
      <c r="W1240" s="32">
        <f>SUM(_xlfn.XLOOKUP(B1240,freq!$A$2:$A$40,freq!$B$2:$B$40,0),_xlfn.XLOOKUP(C1240,freq!$A$2:$A$40,freq!$B$2:$B$40,0),_xlfn.XLOOKUP(D1240,freq!$A$2:$A$40,freq!$B$2:$B$40,0),_xlfn.XLOOKUP(E1240,freq!$A$2:$A$40,freq!$B$2:$B$40,0),_xlfn.XLOOKUP(F1240,freq!$A$2:$A$40,freq!$B$2:$B$40,0),_xlfn.XLOOKUP(G1240,freq!$A$2:$A$40,freq!$B$2:$B$40,0),_xlfn.XLOOKUP(H1240,freq!$A$2:$A$40,freq!$B$2:$B$40,0),_xlfn.XLOOKUP(I1240,freq!$A$2:$A$40,freq!$B$2:$B$40,0),_xlfn.XLOOKUP(J1240,freq!$A$2:$A$40,freq!$B$2:$B$40,0),_xlfn.XLOOKUP(K1240,freq!$A$2:$A$40,freq!$B$2:$B$40,0),_xlfn.XLOOKUP(L1240,freq!$A$2:$A$40,freq!$B$2:$B$40,0),_xlfn.XLOOKUP(M1240,freq!$A$2:$A$40,freq!$B$2:$B$40,0),_xlfn.XLOOKUP(N1240,freq!$A$2:$A$40,freq!$B$2:$B$40,0),_xlfn.XLOOKUP(O1240,freq!$A$2:$A$40,freq!$B$2:$B$40,0),_xlfn.XLOOKUP(P1240,freq!$A$2:$A$40,freq!$B$2:$B$40,0),_xlfn.XLOOKUP(Q1240,freq!$A$2:$A$40,freq!$B$2:$B$40,0),_xlfn.XLOOKUP(R1240,freq!$A$2:$A$40,freq!$B$2:$B$40,0),_xlfn.XLOOKUP(S1240,freq!$A$2:$A$40,freq!$B$2:$B$40,0),_xlfn.XLOOKUP(T1240,freq!$A$2:$A$40,freq!$B$2:$B$40,0),_xlfn.XLOOKUP(U1240,freq!$A$2:$A$40,freq!$B$2:$B$40,0),_xlfn.XLOOKUP(V1240,freq!$A$2:$A$40,freq!$B$2:$B$40,0))</f>
        <v>48.230000000000004</v>
      </c>
    </row>
    <row r="1241" spans="1:23" x14ac:dyDescent="0.35">
      <c r="A1241" s="32" t="s">
        <v>687</v>
      </c>
      <c r="B1241" s="32" t="s">
        <v>35</v>
      </c>
      <c r="C1241" s="32" t="s">
        <v>38</v>
      </c>
      <c r="D1241" s="32" t="s">
        <v>50</v>
      </c>
      <c r="E1241" s="32" t="s">
        <v>50</v>
      </c>
      <c r="F1241" s="32" t="s">
        <v>42</v>
      </c>
      <c r="G1241" s="32" t="s">
        <v>43</v>
      </c>
      <c r="H1241" s="32" t="s">
        <v>37</v>
      </c>
      <c r="I1241" s="32" t="s">
        <v>42</v>
      </c>
      <c r="J1241" s="32" t="s">
        <v>45</v>
      </c>
      <c r="K1241" s="32">
        <v>4</v>
      </c>
      <c r="L1241" s="32">
        <v>8</v>
      </c>
      <c r="M1241" s="32" t="s">
        <v>46</v>
      </c>
      <c r="N1241" s="32">
        <v>6</v>
      </c>
      <c r="O1241" s="32">
        <v>1</v>
      </c>
      <c r="P1241" s="32">
        <v>5</v>
      </c>
      <c r="Q1241" s="32" t="s">
        <v>35</v>
      </c>
      <c r="R1241" s="32">
        <v>1</v>
      </c>
      <c r="S1241" s="32" t="s">
        <v>59</v>
      </c>
      <c r="T1241" s="32">
        <v>8</v>
      </c>
      <c r="U1241" s="32" t="s">
        <v>59</v>
      </c>
      <c r="V1241" s="32" t="s">
        <v>59</v>
      </c>
      <c r="W1241" s="32">
        <f>SUM(_xlfn.XLOOKUP(B1241,freq!$A$2:$A$40,freq!$B$2:$B$40,0),_xlfn.XLOOKUP(C1241,freq!$A$2:$A$40,freq!$B$2:$B$40,0),_xlfn.XLOOKUP(D1241,freq!$A$2:$A$40,freq!$B$2:$B$40,0),_xlfn.XLOOKUP(E1241,freq!$A$2:$A$40,freq!$B$2:$B$40,0),_xlfn.XLOOKUP(F1241,freq!$A$2:$A$40,freq!$B$2:$B$40,0),_xlfn.XLOOKUP(G1241,freq!$A$2:$A$40,freq!$B$2:$B$40,0),_xlfn.XLOOKUP(H1241,freq!$A$2:$A$40,freq!$B$2:$B$40,0),_xlfn.XLOOKUP(I1241,freq!$A$2:$A$40,freq!$B$2:$B$40,0),_xlfn.XLOOKUP(J1241,freq!$A$2:$A$40,freq!$B$2:$B$40,0),_xlfn.XLOOKUP(K1241,freq!$A$2:$A$40,freq!$B$2:$B$40,0),_xlfn.XLOOKUP(L1241,freq!$A$2:$A$40,freq!$B$2:$B$40,0),_xlfn.XLOOKUP(M1241,freq!$A$2:$A$40,freq!$B$2:$B$40,0),_xlfn.XLOOKUP(N1241,freq!$A$2:$A$40,freq!$B$2:$B$40,0),_xlfn.XLOOKUP(O1241,freq!$A$2:$A$40,freq!$B$2:$B$40,0),_xlfn.XLOOKUP(P1241,freq!$A$2:$A$40,freq!$B$2:$B$40,0),_xlfn.XLOOKUP(Q1241,freq!$A$2:$A$40,freq!$B$2:$B$40,0),_xlfn.XLOOKUP(R1241,freq!$A$2:$A$40,freq!$B$2:$B$40,0),_xlfn.XLOOKUP(S1241,freq!$A$2:$A$40,freq!$B$2:$B$40,0),_xlfn.XLOOKUP(T1241,freq!$A$2:$A$40,freq!$B$2:$B$40,0),_xlfn.XLOOKUP(U1241,freq!$A$2:$A$40,freq!$B$2:$B$40,0),_xlfn.XLOOKUP(V1241,freq!$A$2:$A$40,freq!$B$2:$B$40,0))</f>
        <v>48.209999999999994</v>
      </c>
    </row>
    <row r="1242" spans="1:23" x14ac:dyDescent="0.35">
      <c r="A1242" s="32" t="s">
        <v>1994</v>
      </c>
      <c r="B1242" s="32" t="s">
        <v>37</v>
      </c>
      <c r="C1242" s="32">
        <v>8</v>
      </c>
      <c r="D1242" s="32" t="s">
        <v>43</v>
      </c>
      <c r="E1242" s="32" t="s">
        <v>31</v>
      </c>
      <c r="F1242" s="32">
        <v>8</v>
      </c>
      <c r="G1242" s="32">
        <v>6</v>
      </c>
      <c r="H1242" s="32" t="s">
        <v>40</v>
      </c>
      <c r="I1242" s="32" t="s">
        <v>53</v>
      </c>
      <c r="J1242" s="32" t="s">
        <v>41</v>
      </c>
      <c r="K1242" s="32" t="s">
        <v>44</v>
      </c>
      <c r="L1242" s="32">
        <v>2</v>
      </c>
      <c r="M1242" s="32" t="s">
        <v>44</v>
      </c>
      <c r="N1242" s="32" t="s">
        <v>41</v>
      </c>
      <c r="O1242" s="32" t="s">
        <v>4</v>
      </c>
      <c r="P1242" s="32">
        <v>1</v>
      </c>
      <c r="Q1242" s="32" t="s">
        <v>53</v>
      </c>
      <c r="R1242" s="32" t="s">
        <v>35</v>
      </c>
      <c r="S1242" s="32" t="s">
        <v>28</v>
      </c>
      <c r="T1242" s="32" t="s">
        <v>3</v>
      </c>
      <c r="U1242" s="32" t="s">
        <v>36</v>
      </c>
      <c r="V1242" s="32">
        <v>9</v>
      </c>
      <c r="W1242" s="32">
        <f>SUM(_xlfn.XLOOKUP(B1242,freq!$A$2:$A$40,freq!$B$2:$B$40,0),_xlfn.XLOOKUP(C1242,freq!$A$2:$A$40,freq!$B$2:$B$40,0),_xlfn.XLOOKUP(D1242,freq!$A$2:$A$40,freq!$B$2:$B$40,0),_xlfn.XLOOKUP(E1242,freq!$A$2:$A$40,freq!$B$2:$B$40,0),_xlfn.XLOOKUP(F1242,freq!$A$2:$A$40,freq!$B$2:$B$40,0),_xlfn.XLOOKUP(G1242,freq!$A$2:$A$40,freq!$B$2:$B$40,0),_xlfn.XLOOKUP(H1242,freq!$A$2:$A$40,freq!$B$2:$B$40,0),_xlfn.XLOOKUP(I1242,freq!$A$2:$A$40,freq!$B$2:$B$40,0),_xlfn.XLOOKUP(J1242,freq!$A$2:$A$40,freq!$B$2:$B$40,0),_xlfn.XLOOKUP(K1242,freq!$A$2:$A$40,freq!$B$2:$B$40,0),_xlfn.XLOOKUP(L1242,freq!$A$2:$A$40,freq!$B$2:$B$40,0),_xlfn.XLOOKUP(M1242,freq!$A$2:$A$40,freq!$B$2:$B$40,0),_xlfn.XLOOKUP(N1242,freq!$A$2:$A$40,freq!$B$2:$B$40,0),_xlfn.XLOOKUP(O1242,freq!$A$2:$A$40,freq!$B$2:$B$40,0),_xlfn.XLOOKUP(P1242,freq!$A$2:$A$40,freq!$B$2:$B$40,0),_xlfn.XLOOKUP(Q1242,freq!$A$2:$A$40,freq!$B$2:$B$40,0),_xlfn.XLOOKUP(R1242,freq!$A$2:$A$40,freq!$B$2:$B$40,0),_xlfn.XLOOKUP(S1242,freq!$A$2:$A$40,freq!$B$2:$B$40,0),_xlfn.XLOOKUP(T1242,freq!$A$2:$A$40,freq!$B$2:$B$40,0),_xlfn.XLOOKUP(U1242,freq!$A$2:$A$40,freq!$B$2:$B$40,0),_xlfn.XLOOKUP(V1242,freq!$A$2:$A$40,freq!$B$2:$B$40,0))</f>
        <v>48.160000000000004</v>
      </c>
    </row>
    <row r="1243" spans="1:23" x14ac:dyDescent="0.35">
      <c r="A1243" s="32" t="s">
        <v>1196</v>
      </c>
      <c r="B1243" s="32">
        <v>6</v>
      </c>
      <c r="C1243" s="32" t="s">
        <v>28</v>
      </c>
      <c r="D1243" s="32" t="s">
        <v>30</v>
      </c>
      <c r="E1243" s="32" t="s">
        <v>4</v>
      </c>
      <c r="F1243" s="32" t="s">
        <v>1</v>
      </c>
      <c r="G1243" s="32">
        <v>7</v>
      </c>
      <c r="H1243" s="32" t="s">
        <v>2</v>
      </c>
      <c r="I1243" s="32" t="s">
        <v>53</v>
      </c>
      <c r="J1243" s="32" t="s">
        <v>35</v>
      </c>
      <c r="K1243" s="32">
        <v>5</v>
      </c>
      <c r="L1243" s="32">
        <v>2</v>
      </c>
      <c r="M1243" s="32" t="s">
        <v>46</v>
      </c>
      <c r="N1243" s="32" t="s">
        <v>28</v>
      </c>
      <c r="O1243" s="32" t="s">
        <v>28</v>
      </c>
      <c r="P1243" s="32" t="s">
        <v>29</v>
      </c>
      <c r="Q1243" s="32">
        <v>4</v>
      </c>
      <c r="R1243" s="32">
        <v>0</v>
      </c>
      <c r="S1243" s="32" t="s">
        <v>43</v>
      </c>
      <c r="T1243" s="32" t="s">
        <v>36</v>
      </c>
      <c r="U1243" s="32">
        <v>7</v>
      </c>
      <c r="V1243" s="32" t="s">
        <v>48</v>
      </c>
      <c r="W1243" s="32">
        <f>SUM(_xlfn.XLOOKUP(B1243,freq!$A$2:$A$40,freq!$B$2:$B$40,0),_xlfn.XLOOKUP(C1243,freq!$A$2:$A$40,freq!$B$2:$B$40,0),_xlfn.XLOOKUP(D1243,freq!$A$2:$A$40,freq!$B$2:$B$40,0),_xlfn.XLOOKUP(E1243,freq!$A$2:$A$40,freq!$B$2:$B$40,0),_xlfn.XLOOKUP(F1243,freq!$A$2:$A$40,freq!$B$2:$B$40,0),_xlfn.XLOOKUP(G1243,freq!$A$2:$A$40,freq!$B$2:$B$40,0),_xlfn.XLOOKUP(H1243,freq!$A$2:$A$40,freq!$B$2:$B$40,0),_xlfn.XLOOKUP(I1243,freq!$A$2:$A$40,freq!$B$2:$B$40,0),_xlfn.XLOOKUP(J1243,freq!$A$2:$A$40,freq!$B$2:$B$40,0),_xlfn.XLOOKUP(K1243,freq!$A$2:$A$40,freq!$B$2:$B$40,0),_xlfn.XLOOKUP(L1243,freq!$A$2:$A$40,freq!$B$2:$B$40,0),_xlfn.XLOOKUP(M1243,freq!$A$2:$A$40,freq!$B$2:$B$40,0),_xlfn.XLOOKUP(N1243,freq!$A$2:$A$40,freq!$B$2:$B$40,0),_xlfn.XLOOKUP(O1243,freq!$A$2:$A$40,freq!$B$2:$B$40,0),_xlfn.XLOOKUP(P1243,freq!$A$2:$A$40,freq!$B$2:$B$40,0),_xlfn.XLOOKUP(Q1243,freq!$A$2:$A$40,freq!$B$2:$B$40,0),_xlfn.XLOOKUP(R1243,freq!$A$2:$A$40,freq!$B$2:$B$40,0),_xlfn.XLOOKUP(S1243,freq!$A$2:$A$40,freq!$B$2:$B$40,0),_xlfn.XLOOKUP(T1243,freq!$A$2:$A$40,freq!$B$2:$B$40,0),_xlfn.XLOOKUP(U1243,freq!$A$2:$A$40,freq!$B$2:$B$40,0),_xlfn.XLOOKUP(V1243,freq!$A$2:$A$40,freq!$B$2:$B$40,0))</f>
        <v>48.16</v>
      </c>
    </row>
    <row r="1244" spans="1:23" x14ac:dyDescent="0.35">
      <c r="A1244" s="32" t="s">
        <v>1794</v>
      </c>
      <c r="B1244" s="32" t="s">
        <v>31</v>
      </c>
      <c r="C1244" s="32">
        <v>0</v>
      </c>
      <c r="D1244" s="32" t="s">
        <v>59</v>
      </c>
      <c r="E1244" s="32">
        <v>0</v>
      </c>
      <c r="F1244" s="32">
        <v>8</v>
      </c>
      <c r="G1244" s="32" t="s">
        <v>38</v>
      </c>
      <c r="H1244" s="32" t="s">
        <v>44</v>
      </c>
      <c r="I1244" s="32" t="s">
        <v>34</v>
      </c>
      <c r="J1244" s="32" t="s">
        <v>37</v>
      </c>
      <c r="K1244" s="32" t="s">
        <v>53</v>
      </c>
      <c r="L1244" s="32" t="s">
        <v>43</v>
      </c>
      <c r="M1244" s="32" t="s">
        <v>3</v>
      </c>
      <c r="N1244" s="32">
        <v>9</v>
      </c>
      <c r="O1244" s="32" t="s">
        <v>48</v>
      </c>
      <c r="P1244" s="32" t="s">
        <v>40</v>
      </c>
      <c r="Q1244" s="32" t="s">
        <v>28</v>
      </c>
      <c r="R1244" s="32" t="s">
        <v>30</v>
      </c>
      <c r="S1244" s="32" t="s">
        <v>29</v>
      </c>
      <c r="T1244" s="32" t="s">
        <v>37</v>
      </c>
      <c r="U1244" s="32">
        <v>6</v>
      </c>
      <c r="V1244" s="32" t="s">
        <v>34</v>
      </c>
      <c r="W1244" s="32">
        <f>SUM(_xlfn.XLOOKUP(B1244,freq!$A$2:$A$40,freq!$B$2:$B$40,0),_xlfn.XLOOKUP(C1244,freq!$A$2:$A$40,freq!$B$2:$B$40,0),_xlfn.XLOOKUP(D1244,freq!$A$2:$A$40,freq!$B$2:$B$40,0),_xlfn.XLOOKUP(E1244,freq!$A$2:$A$40,freq!$B$2:$B$40,0),_xlfn.XLOOKUP(F1244,freq!$A$2:$A$40,freq!$B$2:$B$40,0),_xlfn.XLOOKUP(G1244,freq!$A$2:$A$40,freq!$B$2:$B$40,0),_xlfn.XLOOKUP(H1244,freq!$A$2:$A$40,freq!$B$2:$B$40,0),_xlfn.XLOOKUP(I1244,freq!$A$2:$A$40,freq!$B$2:$B$40,0),_xlfn.XLOOKUP(J1244,freq!$A$2:$A$40,freq!$B$2:$B$40,0),_xlfn.XLOOKUP(K1244,freq!$A$2:$A$40,freq!$B$2:$B$40,0),_xlfn.XLOOKUP(L1244,freq!$A$2:$A$40,freq!$B$2:$B$40,0),_xlfn.XLOOKUP(M1244,freq!$A$2:$A$40,freq!$B$2:$B$40,0),_xlfn.XLOOKUP(N1244,freq!$A$2:$A$40,freq!$B$2:$B$40,0),_xlfn.XLOOKUP(O1244,freq!$A$2:$A$40,freq!$B$2:$B$40,0),_xlfn.XLOOKUP(P1244,freq!$A$2:$A$40,freq!$B$2:$B$40,0),_xlfn.XLOOKUP(Q1244,freq!$A$2:$A$40,freq!$B$2:$B$40,0),_xlfn.XLOOKUP(R1244,freq!$A$2:$A$40,freq!$B$2:$B$40,0),_xlfn.XLOOKUP(S1244,freq!$A$2:$A$40,freq!$B$2:$B$40,0),_xlfn.XLOOKUP(T1244,freq!$A$2:$A$40,freq!$B$2:$B$40,0),_xlfn.XLOOKUP(U1244,freq!$A$2:$A$40,freq!$B$2:$B$40,0),_xlfn.XLOOKUP(V1244,freq!$A$2:$A$40,freq!$B$2:$B$40,0))</f>
        <v>48.13</v>
      </c>
    </row>
    <row r="1245" spans="1:23" x14ac:dyDescent="0.35">
      <c r="A1245" s="32" t="s">
        <v>993</v>
      </c>
      <c r="B1245" s="32" t="s">
        <v>38</v>
      </c>
      <c r="C1245" s="32" t="s">
        <v>49</v>
      </c>
      <c r="D1245" s="32">
        <v>2</v>
      </c>
      <c r="E1245" s="32" t="s">
        <v>48</v>
      </c>
      <c r="F1245" s="32" t="s">
        <v>30</v>
      </c>
      <c r="G1245" s="32" t="s">
        <v>58</v>
      </c>
      <c r="H1245" s="32" t="s">
        <v>28</v>
      </c>
      <c r="I1245" s="32" t="s">
        <v>45</v>
      </c>
      <c r="J1245" s="32" t="s">
        <v>3</v>
      </c>
      <c r="K1245" s="32">
        <v>4</v>
      </c>
      <c r="L1245" s="32">
        <v>1</v>
      </c>
      <c r="M1245" s="32">
        <v>4</v>
      </c>
      <c r="N1245" s="32" t="s">
        <v>46</v>
      </c>
      <c r="O1245" s="32" t="s">
        <v>33</v>
      </c>
      <c r="P1245" s="32" t="s">
        <v>41</v>
      </c>
      <c r="Q1245" s="32" t="s">
        <v>49</v>
      </c>
      <c r="R1245" s="32" t="s">
        <v>38</v>
      </c>
      <c r="S1245" s="32" t="s">
        <v>59</v>
      </c>
      <c r="T1245" s="32">
        <v>8</v>
      </c>
      <c r="U1245" s="32" t="s">
        <v>48</v>
      </c>
      <c r="V1245" s="32">
        <v>5</v>
      </c>
      <c r="W1245" s="32">
        <f>SUM(_xlfn.XLOOKUP(B1245,freq!$A$2:$A$40,freq!$B$2:$B$40,0),_xlfn.XLOOKUP(C1245,freq!$A$2:$A$40,freq!$B$2:$B$40,0),_xlfn.XLOOKUP(D1245,freq!$A$2:$A$40,freq!$B$2:$B$40,0),_xlfn.XLOOKUP(E1245,freq!$A$2:$A$40,freq!$B$2:$B$40,0),_xlfn.XLOOKUP(F1245,freq!$A$2:$A$40,freq!$B$2:$B$40,0),_xlfn.XLOOKUP(G1245,freq!$A$2:$A$40,freq!$B$2:$B$40,0),_xlfn.XLOOKUP(H1245,freq!$A$2:$A$40,freq!$B$2:$B$40,0),_xlfn.XLOOKUP(I1245,freq!$A$2:$A$40,freq!$B$2:$B$40,0),_xlfn.XLOOKUP(J1245,freq!$A$2:$A$40,freq!$B$2:$B$40,0),_xlfn.XLOOKUP(K1245,freq!$A$2:$A$40,freq!$B$2:$B$40,0),_xlfn.XLOOKUP(L1245,freq!$A$2:$A$40,freq!$B$2:$B$40,0),_xlfn.XLOOKUP(M1245,freq!$A$2:$A$40,freq!$B$2:$B$40,0),_xlfn.XLOOKUP(N1245,freq!$A$2:$A$40,freq!$B$2:$B$40,0),_xlfn.XLOOKUP(O1245,freq!$A$2:$A$40,freq!$B$2:$B$40,0),_xlfn.XLOOKUP(P1245,freq!$A$2:$A$40,freq!$B$2:$B$40,0),_xlfn.XLOOKUP(Q1245,freq!$A$2:$A$40,freq!$B$2:$B$40,0),_xlfn.XLOOKUP(R1245,freq!$A$2:$A$40,freq!$B$2:$B$40,0),_xlfn.XLOOKUP(S1245,freq!$A$2:$A$40,freq!$B$2:$B$40,0),_xlfn.XLOOKUP(T1245,freq!$A$2:$A$40,freq!$B$2:$B$40,0),_xlfn.XLOOKUP(U1245,freq!$A$2:$A$40,freq!$B$2:$B$40,0),_xlfn.XLOOKUP(V1245,freq!$A$2:$A$40,freq!$B$2:$B$40,0))</f>
        <v>48.05</v>
      </c>
    </row>
    <row r="1246" spans="1:23" x14ac:dyDescent="0.35">
      <c r="A1246" s="32" t="s">
        <v>1608</v>
      </c>
      <c r="B1246" s="32" t="s">
        <v>56</v>
      </c>
      <c r="C1246" s="32" t="s">
        <v>44</v>
      </c>
      <c r="D1246" s="32">
        <v>4</v>
      </c>
      <c r="E1246" s="32" t="s">
        <v>50</v>
      </c>
      <c r="F1246" s="32">
        <v>7</v>
      </c>
      <c r="G1246" s="32" t="s">
        <v>30</v>
      </c>
      <c r="H1246" s="32" t="s">
        <v>53</v>
      </c>
      <c r="I1246" s="32" t="s">
        <v>29</v>
      </c>
      <c r="J1246" s="32" t="s">
        <v>38</v>
      </c>
      <c r="K1246" s="32" t="s">
        <v>29</v>
      </c>
      <c r="L1246" s="32">
        <v>4</v>
      </c>
      <c r="M1246" s="32" t="s">
        <v>46</v>
      </c>
      <c r="N1246" s="32">
        <v>7</v>
      </c>
      <c r="O1246" s="32" t="s">
        <v>44</v>
      </c>
      <c r="P1246" s="32">
        <v>5</v>
      </c>
      <c r="Q1246" s="32">
        <v>2</v>
      </c>
      <c r="R1246" s="32" t="s">
        <v>37</v>
      </c>
      <c r="S1246" s="32">
        <v>7</v>
      </c>
      <c r="T1246" s="32" t="s">
        <v>46</v>
      </c>
      <c r="U1246" s="32" t="s">
        <v>45</v>
      </c>
      <c r="V1246" s="32" t="s">
        <v>42</v>
      </c>
      <c r="W1246" s="32">
        <f>SUM(_xlfn.XLOOKUP(B1246,freq!$A$2:$A$40,freq!$B$2:$B$40,0),_xlfn.XLOOKUP(C1246,freq!$A$2:$A$40,freq!$B$2:$B$40,0),_xlfn.XLOOKUP(D1246,freq!$A$2:$A$40,freq!$B$2:$B$40,0),_xlfn.XLOOKUP(E1246,freq!$A$2:$A$40,freq!$B$2:$B$40,0),_xlfn.XLOOKUP(F1246,freq!$A$2:$A$40,freq!$B$2:$B$40,0),_xlfn.XLOOKUP(G1246,freq!$A$2:$A$40,freq!$B$2:$B$40,0),_xlfn.XLOOKUP(H1246,freq!$A$2:$A$40,freq!$B$2:$B$40,0),_xlfn.XLOOKUP(I1246,freq!$A$2:$A$40,freq!$B$2:$B$40,0),_xlfn.XLOOKUP(J1246,freq!$A$2:$A$40,freq!$B$2:$B$40,0),_xlfn.XLOOKUP(K1246,freq!$A$2:$A$40,freq!$B$2:$B$40,0),_xlfn.XLOOKUP(L1246,freq!$A$2:$A$40,freq!$B$2:$B$40,0),_xlfn.XLOOKUP(M1246,freq!$A$2:$A$40,freq!$B$2:$B$40,0),_xlfn.XLOOKUP(N1246,freq!$A$2:$A$40,freq!$B$2:$B$40,0),_xlfn.XLOOKUP(O1246,freq!$A$2:$A$40,freq!$B$2:$B$40,0),_xlfn.XLOOKUP(P1246,freq!$A$2:$A$40,freq!$B$2:$B$40,0),_xlfn.XLOOKUP(Q1246,freq!$A$2:$A$40,freq!$B$2:$B$40,0),_xlfn.XLOOKUP(R1246,freq!$A$2:$A$40,freq!$B$2:$B$40,0),_xlfn.XLOOKUP(S1246,freq!$A$2:$A$40,freq!$B$2:$B$40,0),_xlfn.XLOOKUP(T1246,freq!$A$2:$A$40,freq!$B$2:$B$40,0),_xlfn.XLOOKUP(U1246,freq!$A$2:$A$40,freq!$B$2:$B$40,0),_xlfn.XLOOKUP(V1246,freq!$A$2:$A$40,freq!$B$2:$B$40,0))</f>
        <v>48.05</v>
      </c>
    </row>
    <row r="1247" spans="1:23" x14ac:dyDescent="0.35">
      <c r="A1247" s="32" t="s">
        <v>548</v>
      </c>
      <c r="B1247" s="32">
        <v>8</v>
      </c>
      <c r="C1247" s="32" t="s">
        <v>41</v>
      </c>
      <c r="D1247" s="32" t="s">
        <v>45</v>
      </c>
      <c r="E1247" s="32">
        <v>7</v>
      </c>
      <c r="F1247" s="32" t="s">
        <v>42</v>
      </c>
      <c r="G1247" s="32" t="s">
        <v>41</v>
      </c>
      <c r="H1247" s="32" t="s">
        <v>38</v>
      </c>
      <c r="I1247" s="32" t="s">
        <v>59</v>
      </c>
      <c r="J1247" s="32">
        <v>3</v>
      </c>
      <c r="K1247" s="32" t="s">
        <v>30</v>
      </c>
      <c r="L1247" s="32" t="s">
        <v>30</v>
      </c>
      <c r="M1247" s="32" t="s">
        <v>30</v>
      </c>
      <c r="N1247" s="32" t="s">
        <v>58</v>
      </c>
      <c r="O1247" s="32" t="s">
        <v>44</v>
      </c>
      <c r="P1247" s="32">
        <v>6</v>
      </c>
      <c r="Q1247" s="32" t="s">
        <v>28</v>
      </c>
      <c r="R1247" s="32">
        <v>0</v>
      </c>
      <c r="S1247" s="32" t="s">
        <v>2</v>
      </c>
      <c r="T1247" s="32" t="s">
        <v>48</v>
      </c>
      <c r="U1247" s="32" t="s">
        <v>3</v>
      </c>
      <c r="V1247" s="32">
        <v>1</v>
      </c>
      <c r="W1247" s="32">
        <f>SUM(_xlfn.XLOOKUP(B1247,freq!$A$2:$A$40,freq!$B$2:$B$40,0),_xlfn.XLOOKUP(C1247,freq!$A$2:$A$40,freq!$B$2:$B$40,0),_xlfn.XLOOKUP(D1247,freq!$A$2:$A$40,freq!$B$2:$B$40,0),_xlfn.XLOOKUP(E1247,freq!$A$2:$A$40,freq!$B$2:$B$40,0),_xlfn.XLOOKUP(F1247,freq!$A$2:$A$40,freq!$B$2:$B$40,0),_xlfn.XLOOKUP(G1247,freq!$A$2:$A$40,freq!$B$2:$B$40,0),_xlfn.XLOOKUP(H1247,freq!$A$2:$A$40,freq!$B$2:$B$40,0),_xlfn.XLOOKUP(I1247,freq!$A$2:$A$40,freq!$B$2:$B$40,0),_xlfn.XLOOKUP(J1247,freq!$A$2:$A$40,freq!$B$2:$B$40,0),_xlfn.XLOOKUP(K1247,freq!$A$2:$A$40,freq!$B$2:$B$40,0),_xlfn.XLOOKUP(L1247,freq!$A$2:$A$40,freq!$B$2:$B$40,0),_xlfn.XLOOKUP(M1247,freq!$A$2:$A$40,freq!$B$2:$B$40,0),_xlfn.XLOOKUP(N1247,freq!$A$2:$A$40,freq!$B$2:$B$40,0),_xlfn.XLOOKUP(O1247,freq!$A$2:$A$40,freq!$B$2:$B$40,0),_xlfn.XLOOKUP(P1247,freq!$A$2:$A$40,freq!$B$2:$B$40,0),_xlfn.XLOOKUP(Q1247,freq!$A$2:$A$40,freq!$B$2:$B$40,0),_xlfn.XLOOKUP(R1247,freq!$A$2:$A$40,freq!$B$2:$B$40,0),_xlfn.XLOOKUP(S1247,freq!$A$2:$A$40,freq!$B$2:$B$40,0),_xlfn.XLOOKUP(T1247,freq!$A$2:$A$40,freq!$B$2:$B$40,0),_xlfn.XLOOKUP(U1247,freq!$A$2:$A$40,freq!$B$2:$B$40,0),_xlfn.XLOOKUP(V1247,freq!$A$2:$A$40,freq!$B$2:$B$40,0))</f>
        <v>48.030000000000008</v>
      </c>
    </row>
    <row r="1248" spans="1:23" x14ac:dyDescent="0.35">
      <c r="A1248" s="32" t="s">
        <v>321</v>
      </c>
      <c r="B1248" s="32" t="s">
        <v>31</v>
      </c>
      <c r="C1248" s="32" t="s">
        <v>58</v>
      </c>
      <c r="D1248" s="32" t="s">
        <v>3</v>
      </c>
      <c r="E1248" s="32" t="s">
        <v>59</v>
      </c>
      <c r="F1248" s="32">
        <v>7</v>
      </c>
      <c r="G1248" s="32">
        <v>4</v>
      </c>
      <c r="H1248" s="32" t="s">
        <v>4</v>
      </c>
      <c r="I1248" s="32" t="s">
        <v>38</v>
      </c>
      <c r="J1248" s="32" t="s">
        <v>43</v>
      </c>
      <c r="K1248" s="32" t="s">
        <v>34</v>
      </c>
      <c r="L1248" s="32" t="s">
        <v>32</v>
      </c>
      <c r="M1248" s="32" t="s">
        <v>37</v>
      </c>
      <c r="N1248" s="32" t="s">
        <v>0</v>
      </c>
      <c r="O1248" s="32">
        <v>8</v>
      </c>
      <c r="P1248" s="32" t="s">
        <v>59</v>
      </c>
      <c r="Q1248" s="32" t="s">
        <v>40</v>
      </c>
      <c r="R1248" s="32" t="s">
        <v>46</v>
      </c>
      <c r="S1248" s="32">
        <v>1</v>
      </c>
      <c r="T1248" s="32" t="s">
        <v>36</v>
      </c>
      <c r="U1248" s="32" t="s">
        <v>53</v>
      </c>
      <c r="V1248" s="32" t="s">
        <v>37</v>
      </c>
      <c r="W1248" s="32">
        <f>SUM(_xlfn.XLOOKUP(B1248,freq!$A$2:$A$40,freq!$B$2:$B$40,0),_xlfn.XLOOKUP(C1248,freq!$A$2:$A$40,freq!$B$2:$B$40,0),_xlfn.XLOOKUP(D1248,freq!$A$2:$A$40,freq!$B$2:$B$40,0),_xlfn.XLOOKUP(E1248,freq!$A$2:$A$40,freq!$B$2:$B$40,0),_xlfn.XLOOKUP(F1248,freq!$A$2:$A$40,freq!$B$2:$B$40,0),_xlfn.XLOOKUP(G1248,freq!$A$2:$A$40,freq!$B$2:$B$40,0),_xlfn.XLOOKUP(H1248,freq!$A$2:$A$40,freq!$B$2:$B$40,0),_xlfn.XLOOKUP(I1248,freq!$A$2:$A$40,freq!$B$2:$B$40,0),_xlfn.XLOOKUP(J1248,freq!$A$2:$A$40,freq!$B$2:$B$40,0),_xlfn.XLOOKUP(K1248,freq!$A$2:$A$40,freq!$B$2:$B$40,0),_xlfn.XLOOKUP(L1248,freq!$A$2:$A$40,freq!$B$2:$B$40,0),_xlfn.XLOOKUP(M1248,freq!$A$2:$A$40,freq!$B$2:$B$40,0),_xlfn.XLOOKUP(N1248,freq!$A$2:$A$40,freq!$B$2:$B$40,0),_xlfn.XLOOKUP(O1248,freq!$A$2:$A$40,freq!$B$2:$B$40,0),_xlfn.XLOOKUP(P1248,freq!$A$2:$A$40,freq!$B$2:$B$40,0),_xlfn.XLOOKUP(Q1248,freq!$A$2:$A$40,freq!$B$2:$B$40,0),_xlfn.XLOOKUP(R1248,freq!$A$2:$A$40,freq!$B$2:$B$40,0),_xlfn.XLOOKUP(S1248,freq!$A$2:$A$40,freq!$B$2:$B$40,0),_xlfn.XLOOKUP(T1248,freq!$A$2:$A$40,freq!$B$2:$B$40,0),_xlfn.XLOOKUP(U1248,freq!$A$2:$A$40,freq!$B$2:$B$40,0),_xlfn.XLOOKUP(V1248,freq!$A$2:$A$40,freq!$B$2:$B$40,0))</f>
        <v>47.95</v>
      </c>
    </row>
    <row r="1249" spans="1:23" x14ac:dyDescent="0.35">
      <c r="A1249" s="32" t="s">
        <v>488</v>
      </c>
      <c r="B1249" s="32" t="s">
        <v>1</v>
      </c>
      <c r="C1249" s="32">
        <v>3</v>
      </c>
      <c r="D1249" s="32" t="s">
        <v>45</v>
      </c>
      <c r="E1249" s="32" t="s">
        <v>4</v>
      </c>
      <c r="F1249" s="32">
        <v>7</v>
      </c>
      <c r="G1249" s="32" t="s">
        <v>2</v>
      </c>
      <c r="H1249" s="32">
        <v>8</v>
      </c>
      <c r="I1249" s="32">
        <v>8</v>
      </c>
      <c r="J1249" s="32" t="s">
        <v>32</v>
      </c>
      <c r="K1249" s="32" t="s">
        <v>30</v>
      </c>
      <c r="L1249" s="32" t="s">
        <v>28</v>
      </c>
      <c r="M1249" s="32" t="s">
        <v>53</v>
      </c>
      <c r="N1249" s="32" t="s">
        <v>31</v>
      </c>
      <c r="O1249" s="32" t="s">
        <v>42</v>
      </c>
      <c r="P1249" s="32">
        <v>7</v>
      </c>
      <c r="Q1249" s="32" t="s">
        <v>46</v>
      </c>
      <c r="R1249" s="32">
        <v>7</v>
      </c>
      <c r="S1249" s="32">
        <v>4</v>
      </c>
      <c r="T1249" s="32">
        <v>3</v>
      </c>
      <c r="U1249" s="32">
        <v>0</v>
      </c>
      <c r="V1249" s="32">
        <v>0</v>
      </c>
      <c r="W1249" s="32">
        <f>SUM(_xlfn.XLOOKUP(B1249,freq!$A$2:$A$40,freq!$B$2:$B$40,0),_xlfn.XLOOKUP(C1249,freq!$A$2:$A$40,freq!$B$2:$B$40,0),_xlfn.XLOOKUP(D1249,freq!$A$2:$A$40,freq!$B$2:$B$40,0),_xlfn.XLOOKUP(E1249,freq!$A$2:$A$40,freq!$B$2:$B$40,0),_xlfn.XLOOKUP(F1249,freq!$A$2:$A$40,freq!$B$2:$B$40,0),_xlfn.XLOOKUP(G1249,freq!$A$2:$A$40,freq!$B$2:$B$40,0),_xlfn.XLOOKUP(H1249,freq!$A$2:$A$40,freq!$B$2:$B$40,0),_xlfn.XLOOKUP(I1249,freq!$A$2:$A$40,freq!$B$2:$B$40,0),_xlfn.XLOOKUP(J1249,freq!$A$2:$A$40,freq!$B$2:$B$40,0),_xlfn.XLOOKUP(K1249,freq!$A$2:$A$40,freq!$B$2:$B$40,0),_xlfn.XLOOKUP(L1249,freq!$A$2:$A$40,freq!$B$2:$B$40,0),_xlfn.XLOOKUP(M1249,freq!$A$2:$A$40,freq!$B$2:$B$40,0),_xlfn.XLOOKUP(N1249,freq!$A$2:$A$40,freq!$B$2:$B$40,0),_xlfn.XLOOKUP(O1249,freq!$A$2:$A$40,freq!$B$2:$B$40,0),_xlfn.XLOOKUP(P1249,freq!$A$2:$A$40,freq!$B$2:$B$40,0),_xlfn.XLOOKUP(Q1249,freq!$A$2:$A$40,freq!$B$2:$B$40,0),_xlfn.XLOOKUP(R1249,freq!$A$2:$A$40,freq!$B$2:$B$40,0),_xlfn.XLOOKUP(S1249,freq!$A$2:$A$40,freq!$B$2:$B$40,0),_xlfn.XLOOKUP(T1249,freq!$A$2:$A$40,freq!$B$2:$B$40,0),_xlfn.XLOOKUP(U1249,freq!$A$2:$A$40,freq!$B$2:$B$40,0),_xlfn.XLOOKUP(V1249,freq!$A$2:$A$40,freq!$B$2:$B$40,0))</f>
        <v>47.940000000000005</v>
      </c>
    </row>
    <row r="1250" spans="1:23" x14ac:dyDescent="0.35">
      <c r="A1250" s="32" t="s">
        <v>757</v>
      </c>
      <c r="B1250" s="32" t="s">
        <v>46</v>
      </c>
      <c r="C1250" s="32" t="s">
        <v>50</v>
      </c>
      <c r="D1250" s="32" t="s">
        <v>41</v>
      </c>
      <c r="E1250" s="32" t="s">
        <v>31</v>
      </c>
      <c r="F1250" s="32" t="s">
        <v>53</v>
      </c>
      <c r="G1250" s="32" t="s">
        <v>49</v>
      </c>
      <c r="H1250" s="32" t="s">
        <v>34</v>
      </c>
      <c r="I1250" s="32" t="s">
        <v>45</v>
      </c>
      <c r="J1250" s="32" t="s">
        <v>53</v>
      </c>
      <c r="K1250" s="32" t="s">
        <v>42</v>
      </c>
      <c r="L1250" s="32">
        <v>8</v>
      </c>
      <c r="M1250" s="32" t="s">
        <v>2</v>
      </c>
      <c r="N1250" s="32" t="s">
        <v>0</v>
      </c>
      <c r="O1250" s="32" t="s">
        <v>43</v>
      </c>
      <c r="P1250" s="32">
        <v>7</v>
      </c>
      <c r="Q1250" s="32" t="s">
        <v>41</v>
      </c>
      <c r="R1250" s="32" t="s">
        <v>50</v>
      </c>
      <c r="S1250" s="32" t="s">
        <v>40</v>
      </c>
      <c r="T1250" s="32">
        <v>3</v>
      </c>
      <c r="U1250" s="32" t="s">
        <v>35</v>
      </c>
      <c r="V1250" s="32" t="s">
        <v>49</v>
      </c>
      <c r="W1250" s="32">
        <f>SUM(_xlfn.XLOOKUP(B1250,freq!$A$2:$A$40,freq!$B$2:$B$40,0),_xlfn.XLOOKUP(C1250,freq!$A$2:$A$40,freq!$B$2:$B$40,0),_xlfn.XLOOKUP(D1250,freq!$A$2:$A$40,freq!$B$2:$B$40,0),_xlfn.XLOOKUP(E1250,freq!$A$2:$A$40,freq!$B$2:$B$40,0),_xlfn.XLOOKUP(F1250,freq!$A$2:$A$40,freq!$B$2:$B$40,0),_xlfn.XLOOKUP(G1250,freq!$A$2:$A$40,freq!$B$2:$B$40,0),_xlfn.XLOOKUP(H1250,freq!$A$2:$A$40,freq!$B$2:$B$40,0),_xlfn.XLOOKUP(I1250,freq!$A$2:$A$40,freq!$B$2:$B$40,0),_xlfn.XLOOKUP(J1250,freq!$A$2:$A$40,freq!$B$2:$B$40,0),_xlfn.XLOOKUP(K1250,freq!$A$2:$A$40,freq!$B$2:$B$40,0),_xlfn.XLOOKUP(L1250,freq!$A$2:$A$40,freq!$B$2:$B$40,0),_xlfn.XLOOKUP(M1250,freq!$A$2:$A$40,freq!$B$2:$B$40,0),_xlfn.XLOOKUP(N1250,freq!$A$2:$A$40,freq!$B$2:$B$40,0),_xlfn.XLOOKUP(O1250,freq!$A$2:$A$40,freq!$B$2:$B$40,0),_xlfn.XLOOKUP(P1250,freq!$A$2:$A$40,freq!$B$2:$B$40,0),_xlfn.XLOOKUP(Q1250,freq!$A$2:$A$40,freq!$B$2:$B$40,0),_xlfn.XLOOKUP(R1250,freq!$A$2:$A$40,freq!$B$2:$B$40,0),_xlfn.XLOOKUP(S1250,freq!$A$2:$A$40,freq!$B$2:$B$40,0),_xlfn.XLOOKUP(T1250,freq!$A$2:$A$40,freq!$B$2:$B$40,0),_xlfn.XLOOKUP(U1250,freq!$A$2:$A$40,freq!$B$2:$B$40,0),_xlfn.XLOOKUP(V1250,freq!$A$2:$A$40,freq!$B$2:$B$40,0))</f>
        <v>47.929999999999993</v>
      </c>
    </row>
    <row r="1251" spans="1:23" x14ac:dyDescent="0.35">
      <c r="A1251" s="32" t="s">
        <v>1906</v>
      </c>
      <c r="B1251" s="32" t="s">
        <v>34</v>
      </c>
      <c r="C1251" s="32" t="s">
        <v>43</v>
      </c>
      <c r="D1251" s="32">
        <v>5</v>
      </c>
      <c r="E1251" s="32" t="s">
        <v>34</v>
      </c>
      <c r="F1251" s="32">
        <v>6</v>
      </c>
      <c r="G1251" s="32">
        <v>1</v>
      </c>
      <c r="H1251" s="32" t="s">
        <v>2</v>
      </c>
      <c r="I1251" s="32" t="s">
        <v>2</v>
      </c>
      <c r="J1251" s="32" t="s">
        <v>48</v>
      </c>
      <c r="K1251" s="32" t="s">
        <v>37</v>
      </c>
      <c r="L1251" s="32" t="s">
        <v>41</v>
      </c>
      <c r="M1251" s="32" t="s">
        <v>34</v>
      </c>
      <c r="N1251" s="32" t="s">
        <v>40</v>
      </c>
      <c r="O1251" s="32">
        <v>9</v>
      </c>
      <c r="P1251" s="32" t="s">
        <v>56</v>
      </c>
      <c r="Q1251" s="32" t="s">
        <v>59</v>
      </c>
      <c r="R1251" s="32" t="s">
        <v>43</v>
      </c>
      <c r="S1251" s="32" t="s">
        <v>50</v>
      </c>
      <c r="T1251" s="32" t="s">
        <v>33</v>
      </c>
      <c r="U1251" s="32">
        <v>7</v>
      </c>
      <c r="V1251" s="32" t="s">
        <v>33</v>
      </c>
      <c r="W1251" s="32">
        <f>SUM(_xlfn.XLOOKUP(B1251,freq!$A$2:$A$40,freq!$B$2:$B$40,0),_xlfn.XLOOKUP(C1251,freq!$A$2:$A$40,freq!$B$2:$B$40,0),_xlfn.XLOOKUP(D1251,freq!$A$2:$A$40,freq!$B$2:$B$40,0),_xlfn.XLOOKUP(E1251,freq!$A$2:$A$40,freq!$B$2:$B$40,0),_xlfn.XLOOKUP(F1251,freq!$A$2:$A$40,freq!$B$2:$B$40,0),_xlfn.XLOOKUP(G1251,freq!$A$2:$A$40,freq!$B$2:$B$40,0),_xlfn.XLOOKUP(H1251,freq!$A$2:$A$40,freq!$B$2:$B$40,0),_xlfn.XLOOKUP(I1251,freq!$A$2:$A$40,freq!$B$2:$B$40,0),_xlfn.XLOOKUP(J1251,freq!$A$2:$A$40,freq!$B$2:$B$40,0),_xlfn.XLOOKUP(K1251,freq!$A$2:$A$40,freq!$B$2:$B$40,0),_xlfn.XLOOKUP(L1251,freq!$A$2:$A$40,freq!$B$2:$B$40,0),_xlfn.XLOOKUP(M1251,freq!$A$2:$A$40,freq!$B$2:$B$40,0),_xlfn.XLOOKUP(N1251,freq!$A$2:$A$40,freq!$B$2:$B$40,0),_xlfn.XLOOKUP(O1251,freq!$A$2:$A$40,freq!$B$2:$B$40,0),_xlfn.XLOOKUP(P1251,freq!$A$2:$A$40,freq!$B$2:$B$40,0),_xlfn.XLOOKUP(Q1251,freq!$A$2:$A$40,freq!$B$2:$B$40,0),_xlfn.XLOOKUP(R1251,freq!$A$2:$A$40,freq!$B$2:$B$40,0),_xlfn.XLOOKUP(S1251,freq!$A$2:$A$40,freq!$B$2:$B$40,0),_xlfn.XLOOKUP(T1251,freq!$A$2:$A$40,freq!$B$2:$B$40,0),_xlfn.XLOOKUP(U1251,freq!$A$2:$A$40,freq!$B$2:$B$40,0),_xlfn.XLOOKUP(V1251,freq!$A$2:$A$40,freq!$B$2:$B$40,0))</f>
        <v>47.890000000000015</v>
      </c>
    </row>
    <row r="1252" spans="1:23" x14ac:dyDescent="0.35">
      <c r="A1252" s="32" t="s">
        <v>1122</v>
      </c>
      <c r="B1252" s="32">
        <v>2</v>
      </c>
      <c r="C1252" s="32" t="s">
        <v>28</v>
      </c>
      <c r="D1252" s="32" t="s">
        <v>43</v>
      </c>
      <c r="E1252" s="32" t="s">
        <v>38</v>
      </c>
      <c r="F1252" s="32" t="s">
        <v>33</v>
      </c>
      <c r="G1252" s="32" t="s">
        <v>29</v>
      </c>
      <c r="H1252" s="32" t="s">
        <v>33</v>
      </c>
      <c r="I1252" s="32" t="s">
        <v>29</v>
      </c>
      <c r="J1252" s="32" t="s">
        <v>50</v>
      </c>
      <c r="K1252" s="32" t="s">
        <v>31</v>
      </c>
      <c r="L1252" s="32" t="s">
        <v>35</v>
      </c>
      <c r="M1252" s="32" t="s">
        <v>41</v>
      </c>
      <c r="N1252" s="32" t="s">
        <v>32</v>
      </c>
      <c r="O1252" s="32" t="s">
        <v>32</v>
      </c>
      <c r="P1252" s="32">
        <v>0</v>
      </c>
      <c r="Q1252" s="32">
        <v>6</v>
      </c>
      <c r="R1252" s="32" t="s">
        <v>50</v>
      </c>
      <c r="S1252" s="32" t="s">
        <v>0</v>
      </c>
      <c r="T1252" s="32" t="s">
        <v>1</v>
      </c>
      <c r="U1252" s="32" t="s">
        <v>33</v>
      </c>
      <c r="V1252" s="32" t="s">
        <v>44</v>
      </c>
      <c r="W1252" s="32">
        <f>SUM(_xlfn.XLOOKUP(B1252,freq!$A$2:$A$40,freq!$B$2:$B$40,0),_xlfn.XLOOKUP(C1252,freq!$A$2:$A$40,freq!$B$2:$B$40,0),_xlfn.XLOOKUP(D1252,freq!$A$2:$A$40,freq!$B$2:$B$40,0),_xlfn.XLOOKUP(E1252,freq!$A$2:$A$40,freq!$B$2:$B$40,0),_xlfn.XLOOKUP(F1252,freq!$A$2:$A$40,freq!$B$2:$B$40,0),_xlfn.XLOOKUP(G1252,freq!$A$2:$A$40,freq!$B$2:$B$40,0),_xlfn.XLOOKUP(H1252,freq!$A$2:$A$40,freq!$B$2:$B$40,0),_xlfn.XLOOKUP(I1252,freq!$A$2:$A$40,freq!$B$2:$B$40,0),_xlfn.XLOOKUP(J1252,freq!$A$2:$A$40,freq!$B$2:$B$40,0),_xlfn.XLOOKUP(K1252,freq!$A$2:$A$40,freq!$B$2:$B$40,0),_xlfn.XLOOKUP(L1252,freq!$A$2:$A$40,freq!$B$2:$B$40,0),_xlfn.XLOOKUP(M1252,freq!$A$2:$A$40,freq!$B$2:$B$40,0),_xlfn.XLOOKUP(N1252,freq!$A$2:$A$40,freq!$B$2:$B$40,0),_xlfn.XLOOKUP(O1252,freq!$A$2:$A$40,freq!$B$2:$B$40,0),_xlfn.XLOOKUP(P1252,freq!$A$2:$A$40,freq!$B$2:$B$40,0),_xlfn.XLOOKUP(Q1252,freq!$A$2:$A$40,freq!$B$2:$B$40,0),_xlfn.XLOOKUP(R1252,freq!$A$2:$A$40,freq!$B$2:$B$40,0),_xlfn.XLOOKUP(S1252,freq!$A$2:$A$40,freq!$B$2:$B$40,0),_xlfn.XLOOKUP(T1252,freq!$A$2:$A$40,freq!$B$2:$B$40,0),_xlfn.XLOOKUP(U1252,freq!$A$2:$A$40,freq!$B$2:$B$40,0),_xlfn.XLOOKUP(V1252,freq!$A$2:$A$40,freq!$B$2:$B$40,0))</f>
        <v>47.889999999999993</v>
      </c>
    </row>
    <row r="1253" spans="1:23" x14ac:dyDescent="0.35">
      <c r="A1253" s="32" t="s">
        <v>406</v>
      </c>
      <c r="B1253" s="32" t="s">
        <v>53</v>
      </c>
      <c r="C1253" s="32">
        <v>2</v>
      </c>
      <c r="D1253" s="32" t="s">
        <v>50</v>
      </c>
      <c r="E1253" s="32" t="s">
        <v>33</v>
      </c>
      <c r="F1253" s="32" t="s">
        <v>40</v>
      </c>
      <c r="G1253" s="32" t="s">
        <v>50</v>
      </c>
      <c r="H1253" s="32" t="s">
        <v>1</v>
      </c>
      <c r="I1253" s="32" t="s">
        <v>37</v>
      </c>
      <c r="J1253" s="32" t="s">
        <v>44</v>
      </c>
      <c r="K1253" s="32" t="s">
        <v>33</v>
      </c>
      <c r="L1253" s="32" t="s">
        <v>0</v>
      </c>
      <c r="M1253" s="32">
        <v>7</v>
      </c>
      <c r="N1253" s="32" t="s">
        <v>59</v>
      </c>
      <c r="O1253" s="32" t="s">
        <v>46</v>
      </c>
      <c r="P1253" s="32">
        <v>8</v>
      </c>
      <c r="Q1253" s="32" t="s">
        <v>31</v>
      </c>
      <c r="R1253" s="32" t="s">
        <v>3</v>
      </c>
      <c r="S1253" s="32" t="s">
        <v>4</v>
      </c>
      <c r="T1253" s="32" t="s">
        <v>30</v>
      </c>
      <c r="U1253" s="32" t="s">
        <v>29</v>
      </c>
      <c r="V1253" s="32" t="s">
        <v>34</v>
      </c>
      <c r="W1253" s="32">
        <f>SUM(_xlfn.XLOOKUP(B1253,freq!$A$2:$A$40,freq!$B$2:$B$40,0),_xlfn.XLOOKUP(C1253,freq!$A$2:$A$40,freq!$B$2:$B$40,0),_xlfn.XLOOKUP(D1253,freq!$A$2:$A$40,freq!$B$2:$B$40,0),_xlfn.XLOOKUP(E1253,freq!$A$2:$A$40,freq!$B$2:$B$40,0),_xlfn.XLOOKUP(F1253,freq!$A$2:$A$40,freq!$B$2:$B$40,0),_xlfn.XLOOKUP(G1253,freq!$A$2:$A$40,freq!$B$2:$B$40,0),_xlfn.XLOOKUP(H1253,freq!$A$2:$A$40,freq!$B$2:$B$40,0),_xlfn.XLOOKUP(I1253,freq!$A$2:$A$40,freq!$B$2:$B$40,0),_xlfn.XLOOKUP(J1253,freq!$A$2:$A$40,freq!$B$2:$B$40,0),_xlfn.XLOOKUP(K1253,freq!$A$2:$A$40,freq!$B$2:$B$40,0),_xlfn.XLOOKUP(L1253,freq!$A$2:$A$40,freq!$B$2:$B$40,0),_xlfn.XLOOKUP(M1253,freq!$A$2:$A$40,freq!$B$2:$B$40,0),_xlfn.XLOOKUP(N1253,freq!$A$2:$A$40,freq!$B$2:$B$40,0),_xlfn.XLOOKUP(O1253,freq!$A$2:$A$40,freq!$B$2:$B$40,0),_xlfn.XLOOKUP(P1253,freq!$A$2:$A$40,freq!$B$2:$B$40,0),_xlfn.XLOOKUP(Q1253,freq!$A$2:$A$40,freq!$B$2:$B$40,0),_xlfn.XLOOKUP(R1253,freq!$A$2:$A$40,freq!$B$2:$B$40,0),_xlfn.XLOOKUP(S1253,freq!$A$2:$A$40,freq!$B$2:$B$40,0),_xlfn.XLOOKUP(T1253,freq!$A$2:$A$40,freq!$B$2:$B$40,0),_xlfn.XLOOKUP(U1253,freq!$A$2:$A$40,freq!$B$2:$B$40,0),_xlfn.XLOOKUP(V1253,freq!$A$2:$A$40,freq!$B$2:$B$40,0))</f>
        <v>47.780000000000008</v>
      </c>
    </row>
    <row r="1254" spans="1:23" x14ac:dyDescent="0.35">
      <c r="A1254" s="32" t="s">
        <v>357</v>
      </c>
      <c r="B1254" s="32">
        <v>3</v>
      </c>
      <c r="C1254" s="32" t="s">
        <v>3</v>
      </c>
      <c r="D1254" s="32">
        <v>2</v>
      </c>
      <c r="E1254" s="32">
        <v>4</v>
      </c>
      <c r="F1254" s="32" t="s">
        <v>33</v>
      </c>
      <c r="G1254" s="32" t="s">
        <v>49</v>
      </c>
      <c r="H1254" s="32" t="s">
        <v>36</v>
      </c>
      <c r="I1254" s="32" t="s">
        <v>30</v>
      </c>
      <c r="J1254" s="32" t="s">
        <v>1</v>
      </c>
      <c r="K1254" s="32">
        <v>0</v>
      </c>
      <c r="L1254" s="32" t="s">
        <v>32</v>
      </c>
      <c r="M1254" s="32" t="s">
        <v>46</v>
      </c>
      <c r="N1254" s="32">
        <v>0</v>
      </c>
      <c r="O1254" s="32" t="s">
        <v>28</v>
      </c>
      <c r="P1254" s="32" t="s">
        <v>36</v>
      </c>
      <c r="Q1254" s="32" t="s">
        <v>44</v>
      </c>
      <c r="R1254" s="32" t="s">
        <v>53</v>
      </c>
      <c r="S1254" s="32" t="s">
        <v>33</v>
      </c>
      <c r="T1254" s="32" t="s">
        <v>43</v>
      </c>
      <c r="U1254" s="32" t="s">
        <v>36</v>
      </c>
      <c r="V1254" s="32" t="s">
        <v>2</v>
      </c>
      <c r="W1254" s="32">
        <f>SUM(_xlfn.XLOOKUP(B1254,freq!$A$2:$A$40,freq!$B$2:$B$40,0),_xlfn.XLOOKUP(C1254,freq!$A$2:$A$40,freq!$B$2:$B$40,0),_xlfn.XLOOKUP(D1254,freq!$A$2:$A$40,freq!$B$2:$B$40,0),_xlfn.XLOOKUP(E1254,freq!$A$2:$A$40,freq!$B$2:$B$40,0),_xlfn.XLOOKUP(F1254,freq!$A$2:$A$40,freq!$B$2:$B$40,0),_xlfn.XLOOKUP(G1254,freq!$A$2:$A$40,freq!$B$2:$B$40,0),_xlfn.XLOOKUP(H1254,freq!$A$2:$A$40,freq!$B$2:$B$40,0),_xlfn.XLOOKUP(I1254,freq!$A$2:$A$40,freq!$B$2:$B$40,0),_xlfn.XLOOKUP(J1254,freq!$A$2:$A$40,freq!$B$2:$B$40,0),_xlfn.XLOOKUP(K1254,freq!$A$2:$A$40,freq!$B$2:$B$40,0),_xlfn.XLOOKUP(L1254,freq!$A$2:$A$40,freq!$B$2:$B$40,0),_xlfn.XLOOKUP(M1254,freq!$A$2:$A$40,freq!$B$2:$B$40,0),_xlfn.XLOOKUP(N1254,freq!$A$2:$A$40,freq!$B$2:$B$40,0),_xlfn.XLOOKUP(O1254,freq!$A$2:$A$40,freq!$B$2:$B$40,0),_xlfn.XLOOKUP(P1254,freq!$A$2:$A$40,freq!$B$2:$B$40,0),_xlfn.XLOOKUP(Q1254,freq!$A$2:$A$40,freq!$B$2:$B$40,0),_xlfn.XLOOKUP(R1254,freq!$A$2:$A$40,freq!$B$2:$B$40,0),_xlfn.XLOOKUP(S1254,freq!$A$2:$A$40,freq!$B$2:$B$40,0),_xlfn.XLOOKUP(T1254,freq!$A$2:$A$40,freq!$B$2:$B$40,0),_xlfn.XLOOKUP(U1254,freq!$A$2:$A$40,freq!$B$2:$B$40,0),_xlfn.XLOOKUP(V1254,freq!$A$2:$A$40,freq!$B$2:$B$40,0))</f>
        <v>47.77</v>
      </c>
    </row>
    <row r="1255" spans="1:23" x14ac:dyDescent="0.35">
      <c r="A1255" s="32" t="s">
        <v>1539</v>
      </c>
      <c r="B1255" s="32" t="s">
        <v>33</v>
      </c>
      <c r="C1255" s="32" t="s">
        <v>48</v>
      </c>
      <c r="D1255" s="32" t="s">
        <v>46</v>
      </c>
      <c r="E1255" s="32" t="s">
        <v>56</v>
      </c>
      <c r="F1255" s="32" t="s">
        <v>35</v>
      </c>
      <c r="G1255" s="32" t="s">
        <v>43</v>
      </c>
      <c r="H1255" s="32" t="s">
        <v>32</v>
      </c>
      <c r="I1255" s="32">
        <v>6</v>
      </c>
      <c r="J1255" s="32" t="s">
        <v>28</v>
      </c>
      <c r="K1255" s="32">
        <v>2</v>
      </c>
      <c r="L1255" s="32">
        <v>9</v>
      </c>
      <c r="M1255" s="32" t="s">
        <v>43</v>
      </c>
      <c r="N1255" s="32" t="s">
        <v>38</v>
      </c>
      <c r="O1255" s="32" t="s">
        <v>48</v>
      </c>
      <c r="P1255" s="32" t="s">
        <v>40</v>
      </c>
      <c r="Q1255" s="32">
        <v>9</v>
      </c>
      <c r="R1255" s="32" t="s">
        <v>28</v>
      </c>
      <c r="S1255" s="32" t="s">
        <v>32</v>
      </c>
      <c r="T1255" s="32" t="s">
        <v>44</v>
      </c>
      <c r="U1255" s="32">
        <v>1</v>
      </c>
      <c r="V1255" s="32">
        <v>2</v>
      </c>
      <c r="W1255" s="32">
        <f>SUM(_xlfn.XLOOKUP(B1255,freq!$A$2:$A$40,freq!$B$2:$B$40,0),_xlfn.XLOOKUP(C1255,freq!$A$2:$A$40,freq!$B$2:$B$40,0),_xlfn.XLOOKUP(D1255,freq!$A$2:$A$40,freq!$B$2:$B$40,0),_xlfn.XLOOKUP(E1255,freq!$A$2:$A$40,freq!$B$2:$B$40,0),_xlfn.XLOOKUP(F1255,freq!$A$2:$A$40,freq!$B$2:$B$40,0),_xlfn.XLOOKUP(G1255,freq!$A$2:$A$40,freq!$B$2:$B$40,0),_xlfn.XLOOKUP(H1255,freq!$A$2:$A$40,freq!$B$2:$B$40,0),_xlfn.XLOOKUP(I1255,freq!$A$2:$A$40,freq!$B$2:$B$40,0),_xlfn.XLOOKUP(J1255,freq!$A$2:$A$40,freq!$B$2:$B$40,0),_xlfn.XLOOKUP(K1255,freq!$A$2:$A$40,freq!$B$2:$B$40,0),_xlfn.XLOOKUP(L1255,freq!$A$2:$A$40,freq!$B$2:$B$40,0),_xlfn.XLOOKUP(M1255,freq!$A$2:$A$40,freq!$B$2:$B$40,0),_xlfn.XLOOKUP(N1255,freq!$A$2:$A$40,freq!$B$2:$B$40,0),_xlfn.XLOOKUP(O1255,freq!$A$2:$A$40,freq!$B$2:$B$40,0),_xlfn.XLOOKUP(P1255,freq!$A$2:$A$40,freq!$B$2:$B$40,0),_xlfn.XLOOKUP(Q1255,freq!$A$2:$A$40,freq!$B$2:$B$40,0),_xlfn.XLOOKUP(R1255,freq!$A$2:$A$40,freq!$B$2:$B$40,0),_xlfn.XLOOKUP(S1255,freq!$A$2:$A$40,freq!$B$2:$B$40,0),_xlfn.XLOOKUP(T1255,freq!$A$2:$A$40,freq!$B$2:$B$40,0),_xlfn.XLOOKUP(U1255,freq!$A$2:$A$40,freq!$B$2:$B$40,0),_xlfn.XLOOKUP(V1255,freq!$A$2:$A$40,freq!$B$2:$B$40,0))</f>
        <v>47.76</v>
      </c>
    </row>
    <row r="1256" spans="1:23" x14ac:dyDescent="0.35">
      <c r="A1256" s="32" t="s">
        <v>2068</v>
      </c>
      <c r="B1256" s="32" t="s">
        <v>41</v>
      </c>
      <c r="C1256" s="32">
        <v>3</v>
      </c>
      <c r="D1256" s="32">
        <v>0</v>
      </c>
      <c r="E1256" s="32" t="s">
        <v>48</v>
      </c>
      <c r="F1256" s="32" t="s">
        <v>41</v>
      </c>
      <c r="G1256" s="32" t="s">
        <v>3</v>
      </c>
      <c r="H1256" s="32" t="s">
        <v>30</v>
      </c>
      <c r="I1256" s="32">
        <v>0</v>
      </c>
      <c r="J1256" s="32">
        <v>5</v>
      </c>
      <c r="K1256" s="32" t="s">
        <v>31</v>
      </c>
      <c r="L1256" s="32">
        <v>3</v>
      </c>
      <c r="M1256" s="32" t="s">
        <v>31</v>
      </c>
      <c r="N1256" s="32" t="s">
        <v>48</v>
      </c>
      <c r="O1256" s="32">
        <v>4</v>
      </c>
      <c r="P1256" s="32" t="s">
        <v>28</v>
      </c>
      <c r="Q1256" s="32" t="s">
        <v>49</v>
      </c>
      <c r="R1256" s="32" t="s">
        <v>37</v>
      </c>
      <c r="S1256" s="32">
        <v>6</v>
      </c>
      <c r="T1256" s="32">
        <v>5</v>
      </c>
      <c r="U1256" s="32" t="s">
        <v>43</v>
      </c>
      <c r="V1256" s="32" t="s">
        <v>34</v>
      </c>
      <c r="W1256" s="32">
        <f>SUM(_xlfn.XLOOKUP(B1256,freq!$A$2:$A$40,freq!$B$2:$B$40,0),_xlfn.XLOOKUP(C1256,freq!$A$2:$A$40,freq!$B$2:$B$40,0),_xlfn.XLOOKUP(D1256,freq!$A$2:$A$40,freq!$B$2:$B$40,0),_xlfn.XLOOKUP(E1256,freq!$A$2:$A$40,freq!$B$2:$B$40,0),_xlfn.XLOOKUP(F1256,freq!$A$2:$A$40,freq!$B$2:$B$40,0),_xlfn.XLOOKUP(G1256,freq!$A$2:$A$40,freq!$B$2:$B$40,0),_xlfn.XLOOKUP(H1256,freq!$A$2:$A$40,freq!$B$2:$B$40,0),_xlfn.XLOOKUP(I1256,freq!$A$2:$A$40,freq!$B$2:$B$40,0),_xlfn.XLOOKUP(J1256,freq!$A$2:$A$40,freq!$B$2:$B$40,0),_xlfn.XLOOKUP(K1256,freq!$A$2:$A$40,freq!$B$2:$B$40,0),_xlfn.XLOOKUP(L1256,freq!$A$2:$A$40,freq!$B$2:$B$40,0),_xlfn.XLOOKUP(M1256,freq!$A$2:$A$40,freq!$B$2:$B$40,0),_xlfn.XLOOKUP(N1256,freq!$A$2:$A$40,freq!$B$2:$B$40,0),_xlfn.XLOOKUP(O1256,freq!$A$2:$A$40,freq!$B$2:$B$40,0),_xlfn.XLOOKUP(P1256,freq!$A$2:$A$40,freq!$B$2:$B$40,0),_xlfn.XLOOKUP(Q1256,freq!$A$2:$A$40,freq!$B$2:$B$40,0),_xlfn.XLOOKUP(R1256,freq!$A$2:$A$40,freq!$B$2:$B$40,0),_xlfn.XLOOKUP(S1256,freq!$A$2:$A$40,freq!$B$2:$B$40,0),_xlfn.XLOOKUP(T1256,freq!$A$2:$A$40,freq!$B$2:$B$40,0),_xlfn.XLOOKUP(U1256,freq!$A$2:$A$40,freq!$B$2:$B$40,0),_xlfn.XLOOKUP(V1256,freq!$A$2:$A$40,freq!$B$2:$B$40,0))</f>
        <v>47.739999999999995</v>
      </c>
    </row>
    <row r="1257" spans="1:23" x14ac:dyDescent="0.35">
      <c r="A1257" s="32" t="s">
        <v>681</v>
      </c>
      <c r="B1257" s="32" t="s">
        <v>0</v>
      </c>
      <c r="C1257" s="32">
        <v>2</v>
      </c>
      <c r="D1257" s="32">
        <v>7</v>
      </c>
      <c r="E1257" s="32">
        <v>7</v>
      </c>
      <c r="F1257" s="32" t="s">
        <v>48</v>
      </c>
      <c r="G1257" s="32">
        <v>0</v>
      </c>
      <c r="H1257" s="32" t="s">
        <v>34</v>
      </c>
      <c r="I1257" s="32" t="s">
        <v>35</v>
      </c>
      <c r="J1257" s="32">
        <v>7</v>
      </c>
      <c r="K1257" s="32">
        <v>0</v>
      </c>
      <c r="L1257" s="32" t="s">
        <v>30</v>
      </c>
      <c r="M1257" s="32" t="s">
        <v>36</v>
      </c>
      <c r="N1257" s="32">
        <v>4</v>
      </c>
      <c r="O1257" s="32" t="s">
        <v>45</v>
      </c>
      <c r="P1257" s="32">
        <v>3</v>
      </c>
      <c r="Q1257" s="32" t="s">
        <v>35</v>
      </c>
      <c r="R1257" s="32" t="s">
        <v>36</v>
      </c>
      <c r="S1257" s="32">
        <v>5</v>
      </c>
      <c r="T1257" s="32" t="s">
        <v>37</v>
      </c>
      <c r="U1257" s="32" t="s">
        <v>42</v>
      </c>
      <c r="V1257" s="32" t="s">
        <v>53</v>
      </c>
      <c r="W1257" s="32">
        <f>SUM(_xlfn.XLOOKUP(B1257,freq!$A$2:$A$40,freq!$B$2:$B$40,0),_xlfn.XLOOKUP(C1257,freq!$A$2:$A$40,freq!$B$2:$B$40,0),_xlfn.XLOOKUP(D1257,freq!$A$2:$A$40,freq!$B$2:$B$40,0),_xlfn.XLOOKUP(E1257,freq!$A$2:$A$40,freq!$B$2:$B$40,0),_xlfn.XLOOKUP(F1257,freq!$A$2:$A$40,freq!$B$2:$B$40,0),_xlfn.XLOOKUP(G1257,freq!$A$2:$A$40,freq!$B$2:$B$40,0),_xlfn.XLOOKUP(H1257,freq!$A$2:$A$40,freq!$B$2:$B$40,0),_xlfn.XLOOKUP(I1257,freq!$A$2:$A$40,freq!$B$2:$B$40,0),_xlfn.XLOOKUP(J1257,freq!$A$2:$A$40,freq!$B$2:$B$40,0),_xlfn.XLOOKUP(K1257,freq!$A$2:$A$40,freq!$B$2:$B$40,0),_xlfn.XLOOKUP(L1257,freq!$A$2:$A$40,freq!$B$2:$B$40,0),_xlfn.XLOOKUP(M1257,freq!$A$2:$A$40,freq!$B$2:$B$40,0),_xlfn.XLOOKUP(N1257,freq!$A$2:$A$40,freq!$B$2:$B$40,0),_xlfn.XLOOKUP(O1257,freq!$A$2:$A$40,freq!$B$2:$B$40,0),_xlfn.XLOOKUP(P1257,freq!$A$2:$A$40,freq!$B$2:$B$40,0),_xlfn.XLOOKUP(Q1257,freq!$A$2:$A$40,freq!$B$2:$B$40,0),_xlfn.XLOOKUP(R1257,freq!$A$2:$A$40,freq!$B$2:$B$40,0),_xlfn.XLOOKUP(S1257,freq!$A$2:$A$40,freq!$B$2:$B$40,0),_xlfn.XLOOKUP(T1257,freq!$A$2:$A$40,freq!$B$2:$B$40,0),_xlfn.XLOOKUP(U1257,freq!$A$2:$A$40,freq!$B$2:$B$40,0),_xlfn.XLOOKUP(V1257,freq!$A$2:$A$40,freq!$B$2:$B$40,0))</f>
        <v>47.730000000000004</v>
      </c>
    </row>
    <row r="1258" spans="1:23" x14ac:dyDescent="0.35">
      <c r="A1258" s="32" t="s">
        <v>658</v>
      </c>
      <c r="B1258" s="32" t="s">
        <v>45</v>
      </c>
      <c r="C1258" s="32" t="s">
        <v>41</v>
      </c>
      <c r="D1258" s="32" t="s">
        <v>4</v>
      </c>
      <c r="E1258" s="32" t="s">
        <v>28</v>
      </c>
      <c r="F1258" s="32">
        <v>6</v>
      </c>
      <c r="G1258" s="32">
        <v>1</v>
      </c>
      <c r="H1258" s="32" t="s">
        <v>36</v>
      </c>
      <c r="I1258" s="32" t="s">
        <v>33</v>
      </c>
      <c r="J1258" s="32">
        <v>1</v>
      </c>
      <c r="K1258" s="32" t="s">
        <v>34</v>
      </c>
      <c r="L1258" s="32" t="s">
        <v>42</v>
      </c>
      <c r="M1258" s="32" t="s">
        <v>1</v>
      </c>
      <c r="N1258" s="32">
        <v>7</v>
      </c>
      <c r="O1258" s="32" t="s">
        <v>40</v>
      </c>
      <c r="P1258" s="32">
        <v>9</v>
      </c>
      <c r="Q1258" s="32">
        <v>2</v>
      </c>
      <c r="R1258" s="32">
        <v>8</v>
      </c>
      <c r="S1258" s="32" t="s">
        <v>29</v>
      </c>
      <c r="T1258" s="32" t="s">
        <v>30</v>
      </c>
      <c r="U1258" s="32" t="s">
        <v>3</v>
      </c>
      <c r="V1258" s="32" t="s">
        <v>1</v>
      </c>
      <c r="W1258" s="32">
        <f>SUM(_xlfn.XLOOKUP(B1258,freq!$A$2:$A$40,freq!$B$2:$B$40,0),_xlfn.XLOOKUP(C1258,freq!$A$2:$A$40,freq!$B$2:$B$40,0),_xlfn.XLOOKUP(D1258,freq!$A$2:$A$40,freq!$B$2:$B$40,0),_xlfn.XLOOKUP(E1258,freq!$A$2:$A$40,freq!$B$2:$B$40,0),_xlfn.XLOOKUP(F1258,freq!$A$2:$A$40,freq!$B$2:$B$40,0),_xlfn.XLOOKUP(G1258,freq!$A$2:$A$40,freq!$B$2:$B$40,0),_xlfn.XLOOKUP(H1258,freq!$A$2:$A$40,freq!$B$2:$B$40,0),_xlfn.XLOOKUP(I1258,freq!$A$2:$A$40,freq!$B$2:$B$40,0),_xlfn.XLOOKUP(J1258,freq!$A$2:$A$40,freq!$B$2:$B$40,0),_xlfn.XLOOKUP(K1258,freq!$A$2:$A$40,freq!$B$2:$B$40,0),_xlfn.XLOOKUP(L1258,freq!$A$2:$A$40,freq!$B$2:$B$40,0),_xlfn.XLOOKUP(M1258,freq!$A$2:$A$40,freq!$B$2:$B$40,0),_xlfn.XLOOKUP(N1258,freq!$A$2:$A$40,freq!$B$2:$B$40,0),_xlfn.XLOOKUP(O1258,freq!$A$2:$A$40,freq!$B$2:$B$40,0),_xlfn.XLOOKUP(P1258,freq!$A$2:$A$40,freq!$B$2:$B$40,0),_xlfn.XLOOKUP(Q1258,freq!$A$2:$A$40,freq!$B$2:$B$40,0),_xlfn.XLOOKUP(R1258,freq!$A$2:$A$40,freq!$B$2:$B$40,0),_xlfn.XLOOKUP(S1258,freq!$A$2:$A$40,freq!$B$2:$B$40,0),_xlfn.XLOOKUP(T1258,freq!$A$2:$A$40,freq!$B$2:$B$40,0),_xlfn.XLOOKUP(U1258,freq!$A$2:$A$40,freq!$B$2:$B$40,0),_xlfn.XLOOKUP(V1258,freq!$A$2:$A$40,freq!$B$2:$B$40,0))</f>
        <v>47.71</v>
      </c>
    </row>
    <row r="1259" spans="1:23" x14ac:dyDescent="0.35">
      <c r="A1259" s="32" t="s">
        <v>1179</v>
      </c>
      <c r="B1259" s="32" t="s">
        <v>38</v>
      </c>
      <c r="C1259" s="32">
        <v>4</v>
      </c>
      <c r="D1259" s="32" t="s">
        <v>53</v>
      </c>
      <c r="E1259" s="32" t="s">
        <v>28</v>
      </c>
      <c r="F1259" s="32">
        <v>4</v>
      </c>
      <c r="G1259" s="32" t="s">
        <v>4</v>
      </c>
      <c r="H1259" s="32">
        <v>6</v>
      </c>
      <c r="I1259" s="32" t="s">
        <v>30</v>
      </c>
      <c r="J1259" s="32">
        <v>8</v>
      </c>
      <c r="K1259" s="32">
        <v>1</v>
      </c>
      <c r="L1259" s="32" t="s">
        <v>4</v>
      </c>
      <c r="M1259" s="32" t="s">
        <v>58</v>
      </c>
      <c r="N1259" s="32" t="s">
        <v>36</v>
      </c>
      <c r="O1259" s="32" t="s">
        <v>58</v>
      </c>
      <c r="P1259" s="32" t="s">
        <v>1</v>
      </c>
      <c r="Q1259" s="32" t="s">
        <v>32</v>
      </c>
      <c r="R1259" s="32">
        <v>5</v>
      </c>
      <c r="S1259" s="32" t="s">
        <v>1</v>
      </c>
      <c r="T1259" s="32" t="s">
        <v>35</v>
      </c>
      <c r="U1259" s="32" t="s">
        <v>2</v>
      </c>
      <c r="V1259" s="32">
        <v>8</v>
      </c>
      <c r="W1259" s="32">
        <f>SUM(_xlfn.XLOOKUP(B1259,freq!$A$2:$A$40,freq!$B$2:$B$40,0),_xlfn.XLOOKUP(C1259,freq!$A$2:$A$40,freq!$B$2:$B$40,0),_xlfn.XLOOKUP(D1259,freq!$A$2:$A$40,freq!$B$2:$B$40,0),_xlfn.XLOOKUP(E1259,freq!$A$2:$A$40,freq!$B$2:$B$40,0),_xlfn.XLOOKUP(F1259,freq!$A$2:$A$40,freq!$B$2:$B$40,0),_xlfn.XLOOKUP(G1259,freq!$A$2:$A$40,freq!$B$2:$B$40,0),_xlfn.XLOOKUP(H1259,freq!$A$2:$A$40,freq!$B$2:$B$40,0),_xlfn.XLOOKUP(I1259,freq!$A$2:$A$40,freq!$B$2:$B$40,0),_xlfn.XLOOKUP(J1259,freq!$A$2:$A$40,freq!$B$2:$B$40,0),_xlfn.XLOOKUP(K1259,freq!$A$2:$A$40,freq!$B$2:$B$40,0),_xlfn.XLOOKUP(L1259,freq!$A$2:$A$40,freq!$B$2:$B$40,0),_xlfn.XLOOKUP(M1259,freq!$A$2:$A$40,freq!$B$2:$B$40,0),_xlfn.XLOOKUP(N1259,freq!$A$2:$A$40,freq!$B$2:$B$40,0),_xlfn.XLOOKUP(O1259,freq!$A$2:$A$40,freq!$B$2:$B$40,0),_xlfn.XLOOKUP(P1259,freq!$A$2:$A$40,freq!$B$2:$B$40,0),_xlfn.XLOOKUP(Q1259,freq!$A$2:$A$40,freq!$B$2:$B$40,0),_xlfn.XLOOKUP(R1259,freq!$A$2:$A$40,freq!$B$2:$B$40,0),_xlfn.XLOOKUP(S1259,freq!$A$2:$A$40,freq!$B$2:$B$40,0),_xlfn.XLOOKUP(T1259,freq!$A$2:$A$40,freq!$B$2:$B$40,0),_xlfn.XLOOKUP(U1259,freq!$A$2:$A$40,freq!$B$2:$B$40,0),_xlfn.XLOOKUP(V1259,freq!$A$2:$A$40,freq!$B$2:$B$40,0))</f>
        <v>47.71</v>
      </c>
    </row>
    <row r="1260" spans="1:23" x14ac:dyDescent="0.35">
      <c r="A1260" s="32" t="s">
        <v>1952</v>
      </c>
      <c r="B1260" s="32" t="s">
        <v>4</v>
      </c>
      <c r="C1260" s="32" t="s">
        <v>41</v>
      </c>
      <c r="D1260" s="32">
        <v>1</v>
      </c>
      <c r="E1260" s="32" t="s">
        <v>28</v>
      </c>
      <c r="F1260" s="32" t="s">
        <v>56</v>
      </c>
      <c r="G1260" s="32">
        <v>2</v>
      </c>
      <c r="H1260" s="32" t="s">
        <v>0</v>
      </c>
      <c r="I1260" s="32">
        <v>7</v>
      </c>
      <c r="J1260" s="32" t="s">
        <v>59</v>
      </c>
      <c r="K1260" s="32" t="s">
        <v>44</v>
      </c>
      <c r="L1260" s="32" t="s">
        <v>48</v>
      </c>
      <c r="M1260" s="32">
        <v>2</v>
      </c>
      <c r="N1260" s="32" t="s">
        <v>50</v>
      </c>
      <c r="O1260" s="32" t="s">
        <v>28</v>
      </c>
      <c r="P1260" s="32" t="s">
        <v>1</v>
      </c>
      <c r="Q1260" s="32" t="s">
        <v>53</v>
      </c>
      <c r="R1260" s="32" t="s">
        <v>4</v>
      </c>
      <c r="S1260" s="32" t="s">
        <v>1</v>
      </c>
      <c r="T1260" s="32" t="s">
        <v>4</v>
      </c>
      <c r="U1260" s="32" t="s">
        <v>43</v>
      </c>
      <c r="V1260" s="32" t="s">
        <v>0</v>
      </c>
      <c r="W1260" s="32">
        <f>SUM(_xlfn.XLOOKUP(B1260,freq!$A$2:$A$40,freq!$B$2:$B$40,0),_xlfn.XLOOKUP(C1260,freq!$A$2:$A$40,freq!$B$2:$B$40,0),_xlfn.XLOOKUP(D1260,freq!$A$2:$A$40,freq!$B$2:$B$40,0),_xlfn.XLOOKUP(E1260,freq!$A$2:$A$40,freq!$B$2:$B$40,0),_xlfn.XLOOKUP(F1260,freq!$A$2:$A$40,freq!$B$2:$B$40,0),_xlfn.XLOOKUP(G1260,freq!$A$2:$A$40,freq!$B$2:$B$40,0),_xlfn.XLOOKUP(H1260,freq!$A$2:$A$40,freq!$B$2:$B$40,0),_xlfn.XLOOKUP(I1260,freq!$A$2:$A$40,freq!$B$2:$B$40,0),_xlfn.XLOOKUP(J1260,freq!$A$2:$A$40,freq!$B$2:$B$40,0),_xlfn.XLOOKUP(K1260,freq!$A$2:$A$40,freq!$B$2:$B$40,0),_xlfn.XLOOKUP(L1260,freq!$A$2:$A$40,freq!$B$2:$B$40,0),_xlfn.XLOOKUP(M1260,freq!$A$2:$A$40,freq!$B$2:$B$40,0),_xlfn.XLOOKUP(N1260,freq!$A$2:$A$40,freq!$B$2:$B$40,0),_xlfn.XLOOKUP(O1260,freq!$A$2:$A$40,freq!$B$2:$B$40,0),_xlfn.XLOOKUP(P1260,freq!$A$2:$A$40,freq!$B$2:$B$40,0),_xlfn.XLOOKUP(Q1260,freq!$A$2:$A$40,freq!$B$2:$B$40,0),_xlfn.XLOOKUP(R1260,freq!$A$2:$A$40,freq!$B$2:$B$40,0),_xlfn.XLOOKUP(S1260,freq!$A$2:$A$40,freq!$B$2:$B$40,0),_xlfn.XLOOKUP(T1260,freq!$A$2:$A$40,freq!$B$2:$B$40,0),_xlfn.XLOOKUP(U1260,freq!$A$2:$A$40,freq!$B$2:$B$40,0),_xlfn.XLOOKUP(V1260,freq!$A$2:$A$40,freq!$B$2:$B$40,0))</f>
        <v>47.7</v>
      </c>
    </row>
    <row r="1261" spans="1:23" x14ac:dyDescent="0.35">
      <c r="A1261" s="32" t="s">
        <v>1932</v>
      </c>
      <c r="B1261" s="32">
        <v>5</v>
      </c>
      <c r="C1261" s="32" t="s">
        <v>2</v>
      </c>
      <c r="D1261" s="32">
        <v>7</v>
      </c>
      <c r="E1261" s="32" t="s">
        <v>3</v>
      </c>
      <c r="F1261" s="32" t="s">
        <v>31</v>
      </c>
      <c r="G1261" s="32" t="s">
        <v>34</v>
      </c>
      <c r="H1261" s="32" t="s">
        <v>29</v>
      </c>
      <c r="I1261" s="32">
        <v>3</v>
      </c>
      <c r="J1261" s="32">
        <v>8</v>
      </c>
      <c r="K1261" s="32">
        <v>3</v>
      </c>
      <c r="L1261" s="32" t="s">
        <v>0</v>
      </c>
      <c r="M1261" s="32">
        <v>0</v>
      </c>
      <c r="N1261" s="32" t="s">
        <v>45</v>
      </c>
      <c r="O1261" s="32" t="s">
        <v>37</v>
      </c>
      <c r="P1261" s="32">
        <v>6</v>
      </c>
      <c r="Q1261" s="32" t="s">
        <v>33</v>
      </c>
      <c r="R1261" s="32">
        <v>2</v>
      </c>
      <c r="S1261" s="32" t="s">
        <v>42</v>
      </c>
      <c r="T1261" s="32" t="s">
        <v>34</v>
      </c>
      <c r="U1261" s="32">
        <v>7</v>
      </c>
      <c r="V1261" s="32" t="s">
        <v>40</v>
      </c>
      <c r="W1261" s="32">
        <f>SUM(_xlfn.XLOOKUP(B1261,freq!$A$2:$A$40,freq!$B$2:$B$40,0),_xlfn.XLOOKUP(C1261,freq!$A$2:$A$40,freq!$B$2:$B$40,0),_xlfn.XLOOKUP(D1261,freq!$A$2:$A$40,freq!$B$2:$B$40,0),_xlfn.XLOOKUP(E1261,freq!$A$2:$A$40,freq!$B$2:$B$40,0),_xlfn.XLOOKUP(F1261,freq!$A$2:$A$40,freq!$B$2:$B$40,0),_xlfn.XLOOKUP(G1261,freq!$A$2:$A$40,freq!$B$2:$B$40,0),_xlfn.XLOOKUP(H1261,freq!$A$2:$A$40,freq!$B$2:$B$40,0),_xlfn.XLOOKUP(I1261,freq!$A$2:$A$40,freq!$B$2:$B$40,0),_xlfn.XLOOKUP(J1261,freq!$A$2:$A$40,freq!$B$2:$B$40,0),_xlfn.XLOOKUP(K1261,freq!$A$2:$A$40,freq!$B$2:$B$40,0),_xlfn.XLOOKUP(L1261,freq!$A$2:$A$40,freq!$B$2:$B$40,0),_xlfn.XLOOKUP(M1261,freq!$A$2:$A$40,freq!$B$2:$B$40,0),_xlfn.XLOOKUP(N1261,freq!$A$2:$A$40,freq!$B$2:$B$40,0),_xlfn.XLOOKUP(O1261,freq!$A$2:$A$40,freq!$B$2:$B$40,0),_xlfn.XLOOKUP(P1261,freq!$A$2:$A$40,freq!$B$2:$B$40,0),_xlfn.XLOOKUP(Q1261,freq!$A$2:$A$40,freq!$B$2:$B$40,0),_xlfn.XLOOKUP(R1261,freq!$A$2:$A$40,freq!$B$2:$B$40,0),_xlfn.XLOOKUP(S1261,freq!$A$2:$A$40,freq!$B$2:$B$40,0),_xlfn.XLOOKUP(T1261,freq!$A$2:$A$40,freq!$B$2:$B$40,0),_xlfn.XLOOKUP(U1261,freq!$A$2:$A$40,freq!$B$2:$B$40,0),_xlfn.XLOOKUP(V1261,freq!$A$2:$A$40,freq!$B$2:$B$40,0))</f>
        <v>47.64</v>
      </c>
    </row>
    <row r="1262" spans="1:23" x14ac:dyDescent="0.35">
      <c r="A1262" s="32" t="s">
        <v>2037</v>
      </c>
      <c r="B1262" s="32" t="s">
        <v>30</v>
      </c>
      <c r="C1262" s="32">
        <v>0</v>
      </c>
      <c r="D1262" s="32" t="s">
        <v>53</v>
      </c>
      <c r="E1262" s="32">
        <v>5</v>
      </c>
      <c r="F1262" s="32" t="s">
        <v>44</v>
      </c>
      <c r="G1262" s="32" t="s">
        <v>49</v>
      </c>
      <c r="H1262" s="32" t="s">
        <v>50</v>
      </c>
      <c r="I1262" s="32" t="s">
        <v>36</v>
      </c>
      <c r="J1262" s="32" t="s">
        <v>29</v>
      </c>
      <c r="K1262" s="32" t="s">
        <v>35</v>
      </c>
      <c r="L1262" s="32" t="s">
        <v>4</v>
      </c>
      <c r="M1262" s="32" t="s">
        <v>4</v>
      </c>
      <c r="N1262" s="32" t="s">
        <v>34</v>
      </c>
      <c r="O1262" s="32" t="s">
        <v>37</v>
      </c>
      <c r="P1262" s="32" t="s">
        <v>44</v>
      </c>
      <c r="Q1262" s="32" t="s">
        <v>49</v>
      </c>
      <c r="R1262" s="32" t="s">
        <v>33</v>
      </c>
      <c r="S1262" s="32" t="s">
        <v>4</v>
      </c>
      <c r="T1262" s="32" t="s">
        <v>49</v>
      </c>
      <c r="U1262" s="32" t="s">
        <v>4</v>
      </c>
      <c r="V1262" s="32" t="s">
        <v>46</v>
      </c>
      <c r="W1262" s="32">
        <f>SUM(_xlfn.XLOOKUP(B1262,freq!$A$2:$A$40,freq!$B$2:$B$40,0),_xlfn.XLOOKUP(C1262,freq!$A$2:$A$40,freq!$B$2:$B$40,0),_xlfn.XLOOKUP(D1262,freq!$A$2:$A$40,freq!$B$2:$B$40,0),_xlfn.XLOOKUP(E1262,freq!$A$2:$A$40,freq!$B$2:$B$40,0),_xlfn.XLOOKUP(F1262,freq!$A$2:$A$40,freq!$B$2:$B$40,0),_xlfn.XLOOKUP(G1262,freq!$A$2:$A$40,freq!$B$2:$B$40,0),_xlfn.XLOOKUP(H1262,freq!$A$2:$A$40,freq!$B$2:$B$40,0),_xlfn.XLOOKUP(I1262,freq!$A$2:$A$40,freq!$B$2:$B$40,0),_xlfn.XLOOKUP(J1262,freq!$A$2:$A$40,freq!$B$2:$B$40,0),_xlfn.XLOOKUP(K1262,freq!$A$2:$A$40,freq!$B$2:$B$40,0),_xlfn.XLOOKUP(L1262,freq!$A$2:$A$40,freq!$B$2:$B$40,0),_xlfn.XLOOKUP(M1262,freq!$A$2:$A$40,freq!$B$2:$B$40,0),_xlfn.XLOOKUP(N1262,freq!$A$2:$A$40,freq!$B$2:$B$40,0),_xlfn.XLOOKUP(O1262,freq!$A$2:$A$40,freq!$B$2:$B$40,0),_xlfn.XLOOKUP(P1262,freq!$A$2:$A$40,freq!$B$2:$B$40,0),_xlfn.XLOOKUP(Q1262,freq!$A$2:$A$40,freq!$B$2:$B$40,0),_xlfn.XLOOKUP(R1262,freq!$A$2:$A$40,freq!$B$2:$B$40,0),_xlfn.XLOOKUP(S1262,freq!$A$2:$A$40,freq!$B$2:$B$40,0),_xlfn.XLOOKUP(T1262,freq!$A$2:$A$40,freq!$B$2:$B$40,0),_xlfn.XLOOKUP(U1262,freq!$A$2:$A$40,freq!$B$2:$B$40,0),_xlfn.XLOOKUP(V1262,freq!$A$2:$A$40,freq!$B$2:$B$40,0))</f>
        <v>47.599999999999994</v>
      </c>
    </row>
    <row r="1263" spans="1:23" x14ac:dyDescent="0.35">
      <c r="A1263" s="32" t="s">
        <v>977</v>
      </c>
      <c r="B1263" s="32" t="s">
        <v>48</v>
      </c>
      <c r="C1263" s="32">
        <v>4</v>
      </c>
      <c r="D1263" s="32" t="s">
        <v>34</v>
      </c>
      <c r="E1263" s="32">
        <v>9</v>
      </c>
      <c r="F1263" s="32" t="s">
        <v>46</v>
      </c>
      <c r="G1263" s="32" t="s">
        <v>28</v>
      </c>
      <c r="H1263" s="32" t="s">
        <v>43</v>
      </c>
      <c r="I1263" s="32" t="s">
        <v>35</v>
      </c>
      <c r="J1263" s="32" t="s">
        <v>0</v>
      </c>
      <c r="K1263" s="32" t="s">
        <v>59</v>
      </c>
      <c r="L1263" s="32" t="s">
        <v>38</v>
      </c>
      <c r="M1263" s="32" t="s">
        <v>32</v>
      </c>
      <c r="N1263" s="32" t="s">
        <v>1</v>
      </c>
      <c r="O1263" s="32" t="s">
        <v>49</v>
      </c>
      <c r="P1263" s="32" t="s">
        <v>43</v>
      </c>
      <c r="Q1263" s="32" t="s">
        <v>49</v>
      </c>
      <c r="R1263" s="32" t="s">
        <v>37</v>
      </c>
      <c r="S1263" s="32" t="s">
        <v>58</v>
      </c>
      <c r="T1263" s="32" t="s">
        <v>36</v>
      </c>
      <c r="U1263" s="32">
        <v>0</v>
      </c>
      <c r="V1263" s="32">
        <v>7</v>
      </c>
      <c r="W1263" s="32">
        <f>SUM(_xlfn.XLOOKUP(B1263,freq!$A$2:$A$40,freq!$B$2:$B$40,0),_xlfn.XLOOKUP(C1263,freq!$A$2:$A$40,freq!$B$2:$B$40,0),_xlfn.XLOOKUP(D1263,freq!$A$2:$A$40,freq!$B$2:$B$40,0),_xlfn.XLOOKUP(E1263,freq!$A$2:$A$40,freq!$B$2:$B$40,0),_xlfn.XLOOKUP(F1263,freq!$A$2:$A$40,freq!$B$2:$B$40,0),_xlfn.XLOOKUP(G1263,freq!$A$2:$A$40,freq!$B$2:$B$40,0),_xlfn.XLOOKUP(H1263,freq!$A$2:$A$40,freq!$B$2:$B$40,0),_xlfn.XLOOKUP(I1263,freq!$A$2:$A$40,freq!$B$2:$B$40,0),_xlfn.XLOOKUP(J1263,freq!$A$2:$A$40,freq!$B$2:$B$40,0),_xlfn.XLOOKUP(K1263,freq!$A$2:$A$40,freq!$B$2:$B$40,0),_xlfn.XLOOKUP(L1263,freq!$A$2:$A$40,freq!$B$2:$B$40,0),_xlfn.XLOOKUP(M1263,freq!$A$2:$A$40,freq!$B$2:$B$40,0),_xlfn.XLOOKUP(N1263,freq!$A$2:$A$40,freq!$B$2:$B$40,0),_xlfn.XLOOKUP(O1263,freq!$A$2:$A$40,freq!$B$2:$B$40,0),_xlfn.XLOOKUP(P1263,freq!$A$2:$A$40,freq!$B$2:$B$40,0),_xlfn.XLOOKUP(Q1263,freq!$A$2:$A$40,freq!$B$2:$B$40,0),_xlfn.XLOOKUP(R1263,freq!$A$2:$A$40,freq!$B$2:$B$40,0),_xlfn.XLOOKUP(S1263,freq!$A$2:$A$40,freq!$B$2:$B$40,0),_xlfn.XLOOKUP(T1263,freq!$A$2:$A$40,freq!$B$2:$B$40,0),_xlfn.XLOOKUP(U1263,freq!$A$2:$A$40,freq!$B$2:$B$40,0),_xlfn.XLOOKUP(V1263,freq!$A$2:$A$40,freq!$B$2:$B$40,0))</f>
        <v>47.569999999999993</v>
      </c>
    </row>
    <row r="1264" spans="1:23" x14ac:dyDescent="0.35">
      <c r="A1264" s="32" t="s">
        <v>998</v>
      </c>
      <c r="B1264" s="32" t="s">
        <v>56</v>
      </c>
      <c r="C1264" s="32">
        <v>4</v>
      </c>
      <c r="D1264" s="32" t="s">
        <v>56</v>
      </c>
      <c r="E1264" s="32">
        <v>9</v>
      </c>
      <c r="F1264" s="32" t="s">
        <v>56</v>
      </c>
      <c r="G1264" s="32" t="s">
        <v>0</v>
      </c>
      <c r="H1264" s="32" t="s">
        <v>59</v>
      </c>
      <c r="I1264" s="32" t="s">
        <v>44</v>
      </c>
      <c r="J1264" s="32" t="s">
        <v>41</v>
      </c>
      <c r="K1264" s="32">
        <v>6</v>
      </c>
      <c r="L1264" s="32" t="s">
        <v>49</v>
      </c>
      <c r="M1264" s="32" t="s">
        <v>32</v>
      </c>
      <c r="N1264" s="32" t="s">
        <v>40</v>
      </c>
      <c r="O1264" s="32">
        <v>7</v>
      </c>
      <c r="P1264" s="32" t="s">
        <v>1</v>
      </c>
      <c r="Q1264" s="32" t="s">
        <v>1</v>
      </c>
      <c r="R1264" s="32">
        <v>5</v>
      </c>
      <c r="S1264" s="32">
        <v>4</v>
      </c>
      <c r="T1264" s="32" t="s">
        <v>29</v>
      </c>
      <c r="U1264" s="32">
        <v>6</v>
      </c>
      <c r="V1264" s="32" t="s">
        <v>43</v>
      </c>
      <c r="W1264" s="32">
        <f>SUM(_xlfn.XLOOKUP(B1264,freq!$A$2:$A$40,freq!$B$2:$B$40,0),_xlfn.XLOOKUP(C1264,freq!$A$2:$A$40,freq!$B$2:$B$40,0),_xlfn.XLOOKUP(D1264,freq!$A$2:$A$40,freq!$B$2:$B$40,0),_xlfn.XLOOKUP(E1264,freq!$A$2:$A$40,freq!$B$2:$B$40,0),_xlfn.XLOOKUP(F1264,freq!$A$2:$A$40,freq!$B$2:$B$40,0),_xlfn.XLOOKUP(G1264,freq!$A$2:$A$40,freq!$B$2:$B$40,0),_xlfn.XLOOKUP(H1264,freq!$A$2:$A$40,freq!$B$2:$B$40,0),_xlfn.XLOOKUP(I1264,freq!$A$2:$A$40,freq!$B$2:$B$40,0),_xlfn.XLOOKUP(J1264,freq!$A$2:$A$40,freq!$B$2:$B$40,0),_xlfn.XLOOKUP(K1264,freq!$A$2:$A$40,freq!$B$2:$B$40,0),_xlfn.XLOOKUP(L1264,freq!$A$2:$A$40,freq!$B$2:$B$40,0),_xlfn.XLOOKUP(M1264,freq!$A$2:$A$40,freq!$B$2:$B$40,0),_xlfn.XLOOKUP(N1264,freq!$A$2:$A$40,freq!$B$2:$B$40,0),_xlfn.XLOOKUP(O1264,freq!$A$2:$A$40,freq!$B$2:$B$40,0),_xlfn.XLOOKUP(P1264,freq!$A$2:$A$40,freq!$B$2:$B$40,0),_xlfn.XLOOKUP(Q1264,freq!$A$2:$A$40,freq!$B$2:$B$40,0),_xlfn.XLOOKUP(R1264,freq!$A$2:$A$40,freq!$B$2:$B$40,0),_xlfn.XLOOKUP(S1264,freq!$A$2:$A$40,freq!$B$2:$B$40,0),_xlfn.XLOOKUP(T1264,freq!$A$2:$A$40,freq!$B$2:$B$40,0),_xlfn.XLOOKUP(U1264,freq!$A$2:$A$40,freq!$B$2:$B$40,0),_xlfn.XLOOKUP(V1264,freq!$A$2:$A$40,freq!$B$2:$B$40,0))</f>
        <v>47.550000000000004</v>
      </c>
    </row>
    <row r="1265" spans="1:23" x14ac:dyDescent="0.35">
      <c r="A1265" s="32" t="s">
        <v>759</v>
      </c>
      <c r="B1265" s="32">
        <v>6</v>
      </c>
      <c r="C1265" s="32" t="s">
        <v>53</v>
      </c>
      <c r="D1265" s="32" t="s">
        <v>1</v>
      </c>
      <c r="E1265" s="32" t="s">
        <v>30</v>
      </c>
      <c r="F1265" s="32" t="s">
        <v>56</v>
      </c>
      <c r="G1265" s="32" t="s">
        <v>34</v>
      </c>
      <c r="H1265" s="32" t="s">
        <v>32</v>
      </c>
      <c r="I1265" s="32" t="s">
        <v>48</v>
      </c>
      <c r="J1265" s="32">
        <v>3</v>
      </c>
      <c r="K1265" s="32" t="s">
        <v>30</v>
      </c>
      <c r="L1265" s="32">
        <v>2</v>
      </c>
      <c r="M1265" s="32" t="s">
        <v>30</v>
      </c>
      <c r="N1265" s="32" t="s">
        <v>33</v>
      </c>
      <c r="O1265" s="32" t="s">
        <v>37</v>
      </c>
      <c r="P1265" s="32" t="s">
        <v>43</v>
      </c>
      <c r="Q1265" s="32" t="s">
        <v>31</v>
      </c>
      <c r="R1265" s="32" t="s">
        <v>33</v>
      </c>
      <c r="S1265" s="32" t="s">
        <v>46</v>
      </c>
      <c r="T1265" s="32">
        <v>9</v>
      </c>
      <c r="U1265" s="32" t="s">
        <v>30</v>
      </c>
      <c r="V1265" s="32" t="s">
        <v>28</v>
      </c>
      <c r="W1265" s="32">
        <f>SUM(_xlfn.XLOOKUP(B1265,freq!$A$2:$A$40,freq!$B$2:$B$40,0),_xlfn.XLOOKUP(C1265,freq!$A$2:$A$40,freq!$B$2:$B$40,0),_xlfn.XLOOKUP(D1265,freq!$A$2:$A$40,freq!$B$2:$B$40,0),_xlfn.XLOOKUP(E1265,freq!$A$2:$A$40,freq!$B$2:$B$40,0),_xlfn.XLOOKUP(F1265,freq!$A$2:$A$40,freq!$B$2:$B$40,0),_xlfn.XLOOKUP(G1265,freq!$A$2:$A$40,freq!$B$2:$B$40,0),_xlfn.XLOOKUP(H1265,freq!$A$2:$A$40,freq!$B$2:$B$40,0),_xlfn.XLOOKUP(I1265,freq!$A$2:$A$40,freq!$B$2:$B$40,0),_xlfn.XLOOKUP(J1265,freq!$A$2:$A$40,freq!$B$2:$B$40,0),_xlfn.XLOOKUP(K1265,freq!$A$2:$A$40,freq!$B$2:$B$40,0),_xlfn.XLOOKUP(L1265,freq!$A$2:$A$40,freq!$B$2:$B$40,0),_xlfn.XLOOKUP(M1265,freq!$A$2:$A$40,freq!$B$2:$B$40,0),_xlfn.XLOOKUP(N1265,freq!$A$2:$A$40,freq!$B$2:$B$40,0),_xlfn.XLOOKUP(O1265,freq!$A$2:$A$40,freq!$B$2:$B$40,0),_xlfn.XLOOKUP(P1265,freq!$A$2:$A$40,freq!$B$2:$B$40,0),_xlfn.XLOOKUP(Q1265,freq!$A$2:$A$40,freq!$B$2:$B$40,0),_xlfn.XLOOKUP(R1265,freq!$A$2:$A$40,freq!$B$2:$B$40,0),_xlfn.XLOOKUP(S1265,freq!$A$2:$A$40,freq!$B$2:$B$40,0),_xlfn.XLOOKUP(T1265,freq!$A$2:$A$40,freq!$B$2:$B$40,0),_xlfn.XLOOKUP(U1265,freq!$A$2:$A$40,freq!$B$2:$B$40,0),_xlfn.XLOOKUP(V1265,freq!$A$2:$A$40,freq!$B$2:$B$40,0))</f>
        <v>47.500000000000007</v>
      </c>
    </row>
    <row r="1266" spans="1:23" x14ac:dyDescent="0.35">
      <c r="A1266" s="32" t="s">
        <v>1992</v>
      </c>
      <c r="B1266" s="32" t="s">
        <v>43</v>
      </c>
      <c r="C1266" s="32" t="s">
        <v>2</v>
      </c>
      <c r="D1266" s="32" t="s">
        <v>58</v>
      </c>
      <c r="E1266" s="32" t="s">
        <v>4</v>
      </c>
      <c r="F1266" s="32">
        <v>3</v>
      </c>
      <c r="G1266" s="32" t="s">
        <v>58</v>
      </c>
      <c r="H1266" s="32" t="s">
        <v>50</v>
      </c>
      <c r="I1266" s="32" t="s">
        <v>3</v>
      </c>
      <c r="J1266" s="32">
        <v>7</v>
      </c>
      <c r="K1266" s="32">
        <v>2</v>
      </c>
      <c r="L1266" s="32">
        <v>9</v>
      </c>
      <c r="M1266" s="32">
        <v>6</v>
      </c>
      <c r="N1266" s="32" t="s">
        <v>48</v>
      </c>
      <c r="O1266" s="32">
        <v>0</v>
      </c>
      <c r="P1266" s="32" t="s">
        <v>0</v>
      </c>
      <c r="Q1266" s="32" t="s">
        <v>34</v>
      </c>
      <c r="R1266" s="32" t="s">
        <v>37</v>
      </c>
      <c r="S1266" s="32" t="s">
        <v>36</v>
      </c>
      <c r="T1266" s="32" t="s">
        <v>38</v>
      </c>
      <c r="U1266" s="32" t="s">
        <v>35</v>
      </c>
      <c r="V1266" s="32" t="s">
        <v>41</v>
      </c>
      <c r="W1266" s="32">
        <f>SUM(_xlfn.XLOOKUP(B1266,freq!$A$2:$A$40,freq!$B$2:$B$40,0),_xlfn.XLOOKUP(C1266,freq!$A$2:$A$40,freq!$B$2:$B$40,0),_xlfn.XLOOKUP(D1266,freq!$A$2:$A$40,freq!$B$2:$B$40,0),_xlfn.XLOOKUP(E1266,freq!$A$2:$A$40,freq!$B$2:$B$40,0),_xlfn.XLOOKUP(F1266,freq!$A$2:$A$40,freq!$B$2:$B$40,0),_xlfn.XLOOKUP(G1266,freq!$A$2:$A$40,freq!$B$2:$B$40,0),_xlfn.XLOOKUP(H1266,freq!$A$2:$A$40,freq!$B$2:$B$40,0),_xlfn.XLOOKUP(I1266,freq!$A$2:$A$40,freq!$B$2:$B$40,0),_xlfn.XLOOKUP(J1266,freq!$A$2:$A$40,freq!$B$2:$B$40,0),_xlfn.XLOOKUP(K1266,freq!$A$2:$A$40,freq!$B$2:$B$40,0),_xlfn.XLOOKUP(L1266,freq!$A$2:$A$40,freq!$B$2:$B$40,0),_xlfn.XLOOKUP(M1266,freq!$A$2:$A$40,freq!$B$2:$B$40,0),_xlfn.XLOOKUP(N1266,freq!$A$2:$A$40,freq!$B$2:$B$40,0),_xlfn.XLOOKUP(O1266,freq!$A$2:$A$40,freq!$B$2:$B$40,0),_xlfn.XLOOKUP(P1266,freq!$A$2:$A$40,freq!$B$2:$B$40,0),_xlfn.XLOOKUP(Q1266,freq!$A$2:$A$40,freq!$B$2:$B$40,0),_xlfn.XLOOKUP(R1266,freq!$A$2:$A$40,freq!$B$2:$B$40,0),_xlfn.XLOOKUP(S1266,freq!$A$2:$A$40,freq!$B$2:$B$40,0),_xlfn.XLOOKUP(T1266,freq!$A$2:$A$40,freq!$B$2:$B$40,0),_xlfn.XLOOKUP(U1266,freq!$A$2:$A$40,freq!$B$2:$B$40,0),_xlfn.XLOOKUP(V1266,freq!$A$2:$A$40,freq!$B$2:$B$40,0))</f>
        <v>47.489999999999995</v>
      </c>
    </row>
    <row r="1267" spans="1:23" x14ac:dyDescent="0.35">
      <c r="A1267" s="32" t="s">
        <v>729</v>
      </c>
      <c r="B1267" s="32" t="s">
        <v>36</v>
      </c>
      <c r="C1267" s="32" t="s">
        <v>49</v>
      </c>
      <c r="D1267" s="32" t="s">
        <v>48</v>
      </c>
      <c r="E1267" s="32" t="s">
        <v>37</v>
      </c>
      <c r="F1267" s="32">
        <v>2</v>
      </c>
      <c r="G1267" s="32" t="s">
        <v>56</v>
      </c>
      <c r="H1267" s="32">
        <v>7</v>
      </c>
      <c r="I1267" s="32" t="s">
        <v>37</v>
      </c>
      <c r="J1267" s="32">
        <v>8</v>
      </c>
      <c r="K1267" s="32">
        <v>6</v>
      </c>
      <c r="L1267" s="32" t="s">
        <v>53</v>
      </c>
      <c r="M1267" s="32">
        <v>5</v>
      </c>
      <c r="N1267" s="32" t="s">
        <v>48</v>
      </c>
      <c r="O1267" s="32" t="s">
        <v>38</v>
      </c>
      <c r="P1267" s="32" t="s">
        <v>49</v>
      </c>
      <c r="Q1267" s="32" t="s">
        <v>41</v>
      </c>
      <c r="R1267" s="32" t="s">
        <v>50</v>
      </c>
      <c r="S1267" s="32" t="s">
        <v>46</v>
      </c>
      <c r="T1267" s="32" t="s">
        <v>43</v>
      </c>
      <c r="U1267" s="32" t="s">
        <v>32</v>
      </c>
      <c r="V1267" s="32">
        <v>9</v>
      </c>
      <c r="W1267" s="32">
        <f>SUM(_xlfn.XLOOKUP(B1267,freq!$A$2:$A$40,freq!$B$2:$B$40,0),_xlfn.XLOOKUP(C1267,freq!$A$2:$A$40,freq!$B$2:$B$40,0),_xlfn.XLOOKUP(D1267,freq!$A$2:$A$40,freq!$B$2:$B$40,0),_xlfn.XLOOKUP(E1267,freq!$A$2:$A$40,freq!$B$2:$B$40,0),_xlfn.XLOOKUP(F1267,freq!$A$2:$A$40,freq!$B$2:$B$40,0),_xlfn.XLOOKUP(G1267,freq!$A$2:$A$40,freq!$B$2:$B$40,0),_xlfn.XLOOKUP(H1267,freq!$A$2:$A$40,freq!$B$2:$B$40,0),_xlfn.XLOOKUP(I1267,freq!$A$2:$A$40,freq!$B$2:$B$40,0),_xlfn.XLOOKUP(J1267,freq!$A$2:$A$40,freq!$B$2:$B$40,0),_xlfn.XLOOKUP(K1267,freq!$A$2:$A$40,freq!$B$2:$B$40,0),_xlfn.XLOOKUP(L1267,freq!$A$2:$A$40,freq!$B$2:$B$40,0),_xlfn.XLOOKUP(M1267,freq!$A$2:$A$40,freq!$B$2:$B$40,0),_xlfn.XLOOKUP(N1267,freq!$A$2:$A$40,freq!$B$2:$B$40,0),_xlfn.XLOOKUP(O1267,freq!$A$2:$A$40,freq!$B$2:$B$40,0),_xlfn.XLOOKUP(P1267,freq!$A$2:$A$40,freq!$B$2:$B$40,0),_xlfn.XLOOKUP(Q1267,freq!$A$2:$A$40,freq!$B$2:$B$40,0),_xlfn.XLOOKUP(R1267,freq!$A$2:$A$40,freq!$B$2:$B$40,0),_xlfn.XLOOKUP(S1267,freq!$A$2:$A$40,freq!$B$2:$B$40,0),_xlfn.XLOOKUP(T1267,freq!$A$2:$A$40,freq!$B$2:$B$40,0),_xlfn.XLOOKUP(U1267,freq!$A$2:$A$40,freq!$B$2:$B$40,0),_xlfn.XLOOKUP(V1267,freq!$A$2:$A$40,freq!$B$2:$B$40,0))</f>
        <v>47.469999999999992</v>
      </c>
    </row>
    <row r="1268" spans="1:23" x14ac:dyDescent="0.35">
      <c r="A1268" s="32" t="s">
        <v>1760</v>
      </c>
      <c r="B1268" s="32">
        <v>8</v>
      </c>
      <c r="C1268" s="32" t="s">
        <v>2</v>
      </c>
      <c r="D1268" s="32">
        <v>6</v>
      </c>
      <c r="E1268" s="32" t="s">
        <v>31</v>
      </c>
      <c r="F1268" s="32">
        <v>4</v>
      </c>
      <c r="G1268" s="32" t="s">
        <v>59</v>
      </c>
      <c r="H1268" s="32" t="s">
        <v>30</v>
      </c>
      <c r="I1268" s="32" t="s">
        <v>37</v>
      </c>
      <c r="J1268" s="32" t="s">
        <v>0</v>
      </c>
      <c r="K1268" s="32">
        <v>2</v>
      </c>
      <c r="L1268" s="32" t="s">
        <v>46</v>
      </c>
      <c r="M1268" s="32" t="s">
        <v>31</v>
      </c>
      <c r="N1268" s="32" t="s">
        <v>38</v>
      </c>
      <c r="O1268" s="32" t="s">
        <v>0</v>
      </c>
      <c r="P1268" s="32">
        <v>5</v>
      </c>
      <c r="Q1268" s="32">
        <v>8</v>
      </c>
      <c r="R1268" s="32">
        <v>8</v>
      </c>
      <c r="S1268" s="32" t="s">
        <v>37</v>
      </c>
      <c r="T1268" s="32" t="s">
        <v>50</v>
      </c>
      <c r="U1268" s="32" t="s">
        <v>49</v>
      </c>
      <c r="V1268" s="32">
        <v>1</v>
      </c>
      <c r="W1268" s="32">
        <f>SUM(_xlfn.XLOOKUP(B1268,freq!$A$2:$A$40,freq!$B$2:$B$40,0),_xlfn.XLOOKUP(C1268,freq!$A$2:$A$40,freq!$B$2:$B$40,0),_xlfn.XLOOKUP(D1268,freq!$A$2:$A$40,freq!$B$2:$B$40,0),_xlfn.XLOOKUP(E1268,freq!$A$2:$A$40,freq!$B$2:$B$40,0),_xlfn.XLOOKUP(F1268,freq!$A$2:$A$40,freq!$B$2:$B$40,0),_xlfn.XLOOKUP(G1268,freq!$A$2:$A$40,freq!$B$2:$B$40,0),_xlfn.XLOOKUP(H1268,freq!$A$2:$A$40,freq!$B$2:$B$40,0),_xlfn.XLOOKUP(I1268,freq!$A$2:$A$40,freq!$B$2:$B$40,0),_xlfn.XLOOKUP(J1268,freq!$A$2:$A$40,freq!$B$2:$B$40,0),_xlfn.XLOOKUP(K1268,freq!$A$2:$A$40,freq!$B$2:$B$40,0),_xlfn.XLOOKUP(L1268,freq!$A$2:$A$40,freq!$B$2:$B$40,0),_xlfn.XLOOKUP(M1268,freq!$A$2:$A$40,freq!$B$2:$B$40,0),_xlfn.XLOOKUP(N1268,freq!$A$2:$A$40,freq!$B$2:$B$40,0),_xlfn.XLOOKUP(O1268,freq!$A$2:$A$40,freq!$B$2:$B$40,0),_xlfn.XLOOKUP(P1268,freq!$A$2:$A$40,freq!$B$2:$B$40,0),_xlfn.XLOOKUP(Q1268,freq!$A$2:$A$40,freq!$B$2:$B$40,0),_xlfn.XLOOKUP(R1268,freq!$A$2:$A$40,freq!$B$2:$B$40,0),_xlfn.XLOOKUP(S1268,freq!$A$2:$A$40,freq!$B$2:$B$40,0),_xlfn.XLOOKUP(T1268,freq!$A$2:$A$40,freq!$B$2:$B$40,0),_xlfn.XLOOKUP(U1268,freq!$A$2:$A$40,freq!$B$2:$B$40,0),_xlfn.XLOOKUP(V1268,freq!$A$2:$A$40,freq!$B$2:$B$40,0))</f>
        <v>47.46</v>
      </c>
    </row>
    <row r="1269" spans="1:23" x14ac:dyDescent="0.35">
      <c r="A1269" s="32" t="s">
        <v>939</v>
      </c>
      <c r="B1269" s="32" t="s">
        <v>38</v>
      </c>
      <c r="C1269" s="32" t="s">
        <v>38</v>
      </c>
      <c r="D1269" s="32" t="s">
        <v>43</v>
      </c>
      <c r="E1269" s="32" t="s">
        <v>49</v>
      </c>
      <c r="F1269" s="32" t="s">
        <v>41</v>
      </c>
      <c r="G1269" s="32" t="s">
        <v>29</v>
      </c>
      <c r="H1269" s="32">
        <v>0</v>
      </c>
      <c r="I1269" s="32">
        <v>2</v>
      </c>
      <c r="J1269" s="32" t="s">
        <v>33</v>
      </c>
      <c r="K1269" s="32">
        <v>1</v>
      </c>
      <c r="L1269" s="32" t="s">
        <v>43</v>
      </c>
      <c r="M1269" s="32">
        <v>6</v>
      </c>
      <c r="N1269" s="32" t="s">
        <v>28</v>
      </c>
      <c r="O1269" s="32" t="s">
        <v>48</v>
      </c>
      <c r="P1269" s="32">
        <v>9</v>
      </c>
      <c r="Q1269" s="32">
        <v>5</v>
      </c>
      <c r="R1269" s="32" t="s">
        <v>42</v>
      </c>
      <c r="S1269" s="32" t="s">
        <v>37</v>
      </c>
      <c r="T1269" s="32" t="s">
        <v>45</v>
      </c>
      <c r="U1269" s="32" t="s">
        <v>35</v>
      </c>
      <c r="V1269" s="32" t="s">
        <v>33</v>
      </c>
      <c r="W1269" s="32">
        <f>SUM(_xlfn.XLOOKUP(B1269,freq!$A$2:$A$40,freq!$B$2:$B$40,0),_xlfn.XLOOKUP(C1269,freq!$A$2:$A$40,freq!$B$2:$B$40,0),_xlfn.XLOOKUP(D1269,freq!$A$2:$A$40,freq!$B$2:$B$40,0),_xlfn.XLOOKUP(E1269,freq!$A$2:$A$40,freq!$B$2:$B$40,0),_xlfn.XLOOKUP(F1269,freq!$A$2:$A$40,freq!$B$2:$B$40,0),_xlfn.XLOOKUP(G1269,freq!$A$2:$A$40,freq!$B$2:$B$40,0),_xlfn.XLOOKUP(H1269,freq!$A$2:$A$40,freq!$B$2:$B$40,0),_xlfn.XLOOKUP(I1269,freq!$A$2:$A$40,freq!$B$2:$B$40,0),_xlfn.XLOOKUP(J1269,freq!$A$2:$A$40,freq!$B$2:$B$40,0),_xlfn.XLOOKUP(K1269,freq!$A$2:$A$40,freq!$B$2:$B$40,0),_xlfn.XLOOKUP(L1269,freq!$A$2:$A$40,freq!$B$2:$B$40,0),_xlfn.XLOOKUP(M1269,freq!$A$2:$A$40,freq!$B$2:$B$40,0),_xlfn.XLOOKUP(N1269,freq!$A$2:$A$40,freq!$B$2:$B$40,0),_xlfn.XLOOKUP(O1269,freq!$A$2:$A$40,freq!$B$2:$B$40,0),_xlfn.XLOOKUP(P1269,freq!$A$2:$A$40,freq!$B$2:$B$40,0),_xlfn.XLOOKUP(Q1269,freq!$A$2:$A$40,freq!$B$2:$B$40,0),_xlfn.XLOOKUP(R1269,freq!$A$2:$A$40,freq!$B$2:$B$40,0),_xlfn.XLOOKUP(S1269,freq!$A$2:$A$40,freq!$B$2:$B$40,0),_xlfn.XLOOKUP(T1269,freq!$A$2:$A$40,freq!$B$2:$B$40,0),_xlfn.XLOOKUP(U1269,freq!$A$2:$A$40,freq!$B$2:$B$40,0),_xlfn.XLOOKUP(V1269,freq!$A$2:$A$40,freq!$B$2:$B$40,0))</f>
        <v>47.459999999999994</v>
      </c>
    </row>
    <row r="1270" spans="1:23" x14ac:dyDescent="0.35">
      <c r="A1270" s="32" t="s">
        <v>247</v>
      </c>
      <c r="B1270" s="32" t="s">
        <v>34</v>
      </c>
      <c r="C1270" s="32" t="s">
        <v>42</v>
      </c>
      <c r="D1270" s="32" t="s">
        <v>48</v>
      </c>
      <c r="E1270" s="32">
        <v>7</v>
      </c>
      <c r="F1270" s="32">
        <v>2</v>
      </c>
      <c r="G1270" s="32" t="s">
        <v>0</v>
      </c>
      <c r="H1270" s="32" t="s">
        <v>36</v>
      </c>
      <c r="I1270" s="32" t="s">
        <v>40</v>
      </c>
      <c r="J1270" s="32">
        <v>5</v>
      </c>
      <c r="K1270" s="32" t="s">
        <v>3</v>
      </c>
      <c r="L1270" s="32" t="s">
        <v>36</v>
      </c>
      <c r="M1270" s="32" t="s">
        <v>3</v>
      </c>
      <c r="N1270" s="32" t="s">
        <v>35</v>
      </c>
      <c r="O1270" s="32" t="s">
        <v>38</v>
      </c>
      <c r="P1270" s="32" t="s">
        <v>30</v>
      </c>
      <c r="Q1270" s="32" t="s">
        <v>3</v>
      </c>
      <c r="R1270" s="32">
        <v>7</v>
      </c>
      <c r="S1270" s="32">
        <v>4</v>
      </c>
      <c r="T1270" s="32">
        <v>0</v>
      </c>
      <c r="U1270" s="32" t="s">
        <v>32</v>
      </c>
      <c r="V1270" s="32" t="s">
        <v>4</v>
      </c>
      <c r="W1270" s="32">
        <f>SUM(_xlfn.XLOOKUP(B1270,freq!$A$2:$A$40,freq!$B$2:$B$40,0),_xlfn.XLOOKUP(C1270,freq!$A$2:$A$40,freq!$B$2:$B$40,0),_xlfn.XLOOKUP(D1270,freq!$A$2:$A$40,freq!$B$2:$B$40,0),_xlfn.XLOOKUP(E1270,freq!$A$2:$A$40,freq!$B$2:$B$40,0),_xlfn.XLOOKUP(F1270,freq!$A$2:$A$40,freq!$B$2:$B$40,0),_xlfn.XLOOKUP(G1270,freq!$A$2:$A$40,freq!$B$2:$B$40,0),_xlfn.XLOOKUP(H1270,freq!$A$2:$A$40,freq!$B$2:$B$40,0),_xlfn.XLOOKUP(I1270,freq!$A$2:$A$40,freq!$B$2:$B$40,0),_xlfn.XLOOKUP(J1270,freq!$A$2:$A$40,freq!$B$2:$B$40,0),_xlfn.XLOOKUP(K1270,freq!$A$2:$A$40,freq!$B$2:$B$40,0),_xlfn.XLOOKUP(L1270,freq!$A$2:$A$40,freq!$B$2:$B$40,0),_xlfn.XLOOKUP(M1270,freq!$A$2:$A$40,freq!$B$2:$B$40,0),_xlfn.XLOOKUP(N1270,freq!$A$2:$A$40,freq!$B$2:$B$40,0),_xlfn.XLOOKUP(O1270,freq!$A$2:$A$40,freq!$B$2:$B$40,0),_xlfn.XLOOKUP(P1270,freq!$A$2:$A$40,freq!$B$2:$B$40,0),_xlfn.XLOOKUP(Q1270,freq!$A$2:$A$40,freq!$B$2:$B$40,0),_xlfn.XLOOKUP(R1270,freq!$A$2:$A$40,freq!$B$2:$B$40,0),_xlfn.XLOOKUP(S1270,freq!$A$2:$A$40,freq!$B$2:$B$40,0),_xlfn.XLOOKUP(T1270,freq!$A$2:$A$40,freq!$B$2:$B$40,0),_xlfn.XLOOKUP(U1270,freq!$A$2:$A$40,freq!$B$2:$B$40,0),_xlfn.XLOOKUP(V1270,freq!$A$2:$A$40,freq!$B$2:$B$40,0))</f>
        <v>47.440000000000005</v>
      </c>
    </row>
    <row r="1271" spans="1:23" x14ac:dyDescent="0.35">
      <c r="A1271" s="32" t="s">
        <v>857</v>
      </c>
      <c r="B1271" s="32">
        <v>4</v>
      </c>
      <c r="C1271" s="32">
        <v>3</v>
      </c>
      <c r="D1271" s="32" t="s">
        <v>45</v>
      </c>
      <c r="E1271" s="32" t="s">
        <v>0</v>
      </c>
      <c r="F1271" s="32" t="s">
        <v>28</v>
      </c>
      <c r="G1271" s="32" t="s">
        <v>29</v>
      </c>
      <c r="H1271" s="32">
        <v>3</v>
      </c>
      <c r="I1271" s="32" t="s">
        <v>46</v>
      </c>
      <c r="J1271" s="32" t="s">
        <v>3</v>
      </c>
      <c r="K1271" s="32" t="s">
        <v>46</v>
      </c>
      <c r="L1271" s="32" t="s">
        <v>38</v>
      </c>
      <c r="M1271" s="32" t="s">
        <v>41</v>
      </c>
      <c r="N1271" s="32" t="s">
        <v>49</v>
      </c>
      <c r="O1271" s="32" t="s">
        <v>58</v>
      </c>
      <c r="P1271" s="32" t="s">
        <v>40</v>
      </c>
      <c r="Q1271" s="32" t="s">
        <v>42</v>
      </c>
      <c r="R1271" s="32">
        <v>8</v>
      </c>
      <c r="S1271" s="32" t="s">
        <v>41</v>
      </c>
      <c r="T1271" s="32" t="s">
        <v>2</v>
      </c>
      <c r="U1271" s="32">
        <v>5</v>
      </c>
      <c r="V1271" s="32" t="s">
        <v>30</v>
      </c>
      <c r="W1271" s="32">
        <f>SUM(_xlfn.XLOOKUP(B1271,freq!$A$2:$A$40,freq!$B$2:$B$40,0),_xlfn.XLOOKUP(C1271,freq!$A$2:$A$40,freq!$B$2:$B$40,0),_xlfn.XLOOKUP(D1271,freq!$A$2:$A$40,freq!$B$2:$B$40,0),_xlfn.XLOOKUP(E1271,freq!$A$2:$A$40,freq!$B$2:$B$40,0),_xlfn.XLOOKUP(F1271,freq!$A$2:$A$40,freq!$B$2:$B$40,0),_xlfn.XLOOKUP(G1271,freq!$A$2:$A$40,freq!$B$2:$B$40,0),_xlfn.XLOOKUP(H1271,freq!$A$2:$A$40,freq!$B$2:$B$40,0),_xlfn.XLOOKUP(I1271,freq!$A$2:$A$40,freq!$B$2:$B$40,0),_xlfn.XLOOKUP(J1271,freq!$A$2:$A$40,freq!$B$2:$B$40,0),_xlfn.XLOOKUP(K1271,freq!$A$2:$A$40,freq!$B$2:$B$40,0),_xlfn.XLOOKUP(L1271,freq!$A$2:$A$40,freq!$B$2:$B$40,0),_xlfn.XLOOKUP(M1271,freq!$A$2:$A$40,freq!$B$2:$B$40,0),_xlfn.XLOOKUP(N1271,freq!$A$2:$A$40,freq!$B$2:$B$40,0),_xlfn.XLOOKUP(O1271,freq!$A$2:$A$40,freq!$B$2:$B$40,0),_xlfn.XLOOKUP(P1271,freq!$A$2:$A$40,freq!$B$2:$B$40,0),_xlfn.XLOOKUP(Q1271,freq!$A$2:$A$40,freq!$B$2:$B$40,0),_xlfn.XLOOKUP(R1271,freq!$A$2:$A$40,freq!$B$2:$B$40,0),_xlfn.XLOOKUP(S1271,freq!$A$2:$A$40,freq!$B$2:$B$40,0),_xlfn.XLOOKUP(T1271,freq!$A$2:$A$40,freq!$B$2:$B$40,0),_xlfn.XLOOKUP(U1271,freq!$A$2:$A$40,freq!$B$2:$B$40,0),_xlfn.XLOOKUP(V1271,freq!$A$2:$A$40,freq!$B$2:$B$40,0))</f>
        <v>47.44</v>
      </c>
    </row>
    <row r="1272" spans="1:23" x14ac:dyDescent="0.35">
      <c r="A1272" s="32" t="s">
        <v>1796</v>
      </c>
      <c r="B1272" s="32">
        <v>0</v>
      </c>
      <c r="C1272" s="32">
        <v>9</v>
      </c>
      <c r="D1272" s="32" t="s">
        <v>53</v>
      </c>
      <c r="E1272" s="32" t="s">
        <v>59</v>
      </c>
      <c r="F1272" s="32" t="s">
        <v>46</v>
      </c>
      <c r="G1272" s="32" t="s">
        <v>28</v>
      </c>
      <c r="H1272" s="32" t="s">
        <v>0</v>
      </c>
      <c r="I1272" s="32" t="s">
        <v>30</v>
      </c>
      <c r="J1272" s="32">
        <v>5</v>
      </c>
      <c r="K1272" s="32" t="s">
        <v>34</v>
      </c>
      <c r="L1272" s="32" t="s">
        <v>32</v>
      </c>
      <c r="M1272" s="32" t="s">
        <v>40</v>
      </c>
      <c r="N1272" s="32" t="s">
        <v>1</v>
      </c>
      <c r="O1272" s="32">
        <v>3</v>
      </c>
      <c r="P1272" s="32" t="s">
        <v>32</v>
      </c>
      <c r="Q1272" s="32" t="s">
        <v>58</v>
      </c>
      <c r="R1272" s="32" t="s">
        <v>36</v>
      </c>
      <c r="S1272" s="32" t="s">
        <v>1</v>
      </c>
      <c r="T1272" s="32" t="s">
        <v>1</v>
      </c>
      <c r="U1272" s="32" t="s">
        <v>3</v>
      </c>
      <c r="V1272" s="32" t="s">
        <v>40</v>
      </c>
      <c r="W1272" s="32">
        <f>SUM(_xlfn.XLOOKUP(B1272,freq!$A$2:$A$40,freq!$B$2:$B$40,0),_xlfn.XLOOKUP(C1272,freq!$A$2:$A$40,freq!$B$2:$B$40,0),_xlfn.XLOOKUP(D1272,freq!$A$2:$A$40,freq!$B$2:$B$40,0),_xlfn.XLOOKUP(E1272,freq!$A$2:$A$40,freq!$B$2:$B$40,0),_xlfn.XLOOKUP(F1272,freq!$A$2:$A$40,freq!$B$2:$B$40,0),_xlfn.XLOOKUP(G1272,freq!$A$2:$A$40,freq!$B$2:$B$40,0),_xlfn.XLOOKUP(H1272,freq!$A$2:$A$40,freq!$B$2:$B$40,0),_xlfn.XLOOKUP(I1272,freq!$A$2:$A$40,freq!$B$2:$B$40,0),_xlfn.XLOOKUP(J1272,freq!$A$2:$A$40,freq!$B$2:$B$40,0),_xlfn.XLOOKUP(K1272,freq!$A$2:$A$40,freq!$B$2:$B$40,0),_xlfn.XLOOKUP(L1272,freq!$A$2:$A$40,freq!$B$2:$B$40,0),_xlfn.XLOOKUP(M1272,freq!$A$2:$A$40,freq!$B$2:$B$40,0),_xlfn.XLOOKUP(N1272,freq!$A$2:$A$40,freq!$B$2:$B$40,0),_xlfn.XLOOKUP(O1272,freq!$A$2:$A$40,freq!$B$2:$B$40,0),_xlfn.XLOOKUP(P1272,freq!$A$2:$A$40,freq!$B$2:$B$40,0),_xlfn.XLOOKUP(Q1272,freq!$A$2:$A$40,freq!$B$2:$B$40,0),_xlfn.XLOOKUP(R1272,freq!$A$2:$A$40,freq!$B$2:$B$40,0),_xlfn.XLOOKUP(S1272,freq!$A$2:$A$40,freq!$B$2:$B$40,0),_xlfn.XLOOKUP(T1272,freq!$A$2:$A$40,freq!$B$2:$B$40,0),_xlfn.XLOOKUP(U1272,freq!$A$2:$A$40,freq!$B$2:$B$40,0),_xlfn.XLOOKUP(V1272,freq!$A$2:$A$40,freq!$B$2:$B$40,0))</f>
        <v>47.44</v>
      </c>
    </row>
    <row r="1273" spans="1:23" x14ac:dyDescent="0.35">
      <c r="A1273" s="32" t="s">
        <v>1301</v>
      </c>
      <c r="B1273" s="32" t="s">
        <v>0</v>
      </c>
      <c r="C1273" s="32" t="s">
        <v>53</v>
      </c>
      <c r="D1273" s="32">
        <v>3</v>
      </c>
      <c r="E1273" s="32" t="s">
        <v>45</v>
      </c>
      <c r="F1273" s="32" t="s">
        <v>3</v>
      </c>
      <c r="G1273" s="32" t="s">
        <v>44</v>
      </c>
      <c r="H1273" s="32" t="s">
        <v>38</v>
      </c>
      <c r="I1273" s="32" t="s">
        <v>3</v>
      </c>
      <c r="J1273" s="32" t="s">
        <v>58</v>
      </c>
      <c r="K1273" s="32" t="s">
        <v>33</v>
      </c>
      <c r="L1273" s="32" t="s">
        <v>0</v>
      </c>
      <c r="M1273" s="32">
        <v>6</v>
      </c>
      <c r="N1273" s="32">
        <v>3</v>
      </c>
      <c r="O1273" s="32" t="s">
        <v>42</v>
      </c>
      <c r="P1273" s="32" t="s">
        <v>36</v>
      </c>
      <c r="Q1273" s="32" t="s">
        <v>32</v>
      </c>
      <c r="R1273" s="32" t="s">
        <v>58</v>
      </c>
      <c r="S1273" s="32" t="s">
        <v>50</v>
      </c>
      <c r="T1273" s="32" t="s">
        <v>34</v>
      </c>
      <c r="U1273" s="32" t="s">
        <v>58</v>
      </c>
      <c r="V1273" s="32" t="s">
        <v>35</v>
      </c>
      <c r="W1273" s="32">
        <f>SUM(_xlfn.XLOOKUP(B1273,freq!$A$2:$A$40,freq!$B$2:$B$40,0),_xlfn.XLOOKUP(C1273,freq!$A$2:$A$40,freq!$B$2:$B$40,0),_xlfn.XLOOKUP(D1273,freq!$A$2:$A$40,freq!$B$2:$B$40,0),_xlfn.XLOOKUP(E1273,freq!$A$2:$A$40,freq!$B$2:$B$40,0),_xlfn.XLOOKUP(F1273,freq!$A$2:$A$40,freq!$B$2:$B$40,0),_xlfn.XLOOKUP(G1273,freq!$A$2:$A$40,freq!$B$2:$B$40,0),_xlfn.XLOOKUP(H1273,freq!$A$2:$A$40,freq!$B$2:$B$40,0),_xlfn.XLOOKUP(I1273,freq!$A$2:$A$40,freq!$B$2:$B$40,0),_xlfn.XLOOKUP(J1273,freq!$A$2:$A$40,freq!$B$2:$B$40,0),_xlfn.XLOOKUP(K1273,freq!$A$2:$A$40,freq!$B$2:$B$40,0),_xlfn.XLOOKUP(L1273,freq!$A$2:$A$40,freq!$B$2:$B$40,0),_xlfn.XLOOKUP(M1273,freq!$A$2:$A$40,freq!$B$2:$B$40,0),_xlfn.XLOOKUP(N1273,freq!$A$2:$A$40,freq!$B$2:$B$40,0),_xlfn.XLOOKUP(O1273,freq!$A$2:$A$40,freq!$B$2:$B$40,0),_xlfn.XLOOKUP(P1273,freq!$A$2:$A$40,freq!$B$2:$B$40,0),_xlfn.XLOOKUP(Q1273,freq!$A$2:$A$40,freq!$B$2:$B$40,0),_xlfn.XLOOKUP(R1273,freq!$A$2:$A$40,freq!$B$2:$B$40,0),_xlfn.XLOOKUP(S1273,freq!$A$2:$A$40,freq!$B$2:$B$40,0),_xlfn.XLOOKUP(T1273,freq!$A$2:$A$40,freq!$B$2:$B$40,0),_xlfn.XLOOKUP(U1273,freq!$A$2:$A$40,freq!$B$2:$B$40,0),_xlfn.XLOOKUP(V1273,freq!$A$2:$A$40,freq!$B$2:$B$40,0))</f>
        <v>47.410000000000004</v>
      </c>
    </row>
    <row r="1274" spans="1:23" x14ac:dyDescent="0.35">
      <c r="A1274" s="32" t="s">
        <v>799</v>
      </c>
      <c r="B1274" s="32" t="s">
        <v>50</v>
      </c>
      <c r="C1274" s="32" t="s">
        <v>3</v>
      </c>
      <c r="D1274" s="32" t="s">
        <v>34</v>
      </c>
      <c r="E1274" s="32">
        <v>7</v>
      </c>
      <c r="F1274" s="32" t="s">
        <v>29</v>
      </c>
      <c r="G1274" s="32" t="s">
        <v>40</v>
      </c>
      <c r="H1274" s="32" t="s">
        <v>42</v>
      </c>
      <c r="I1274" s="32" t="s">
        <v>48</v>
      </c>
      <c r="J1274" s="32">
        <v>7</v>
      </c>
      <c r="K1274" s="32">
        <v>4</v>
      </c>
      <c r="L1274" s="32" t="s">
        <v>44</v>
      </c>
      <c r="M1274" s="32" t="s">
        <v>35</v>
      </c>
      <c r="N1274" s="32">
        <v>6</v>
      </c>
      <c r="O1274" s="32" t="s">
        <v>58</v>
      </c>
      <c r="P1274" s="32">
        <v>1</v>
      </c>
      <c r="Q1274" s="32">
        <v>3</v>
      </c>
      <c r="R1274" s="32" t="s">
        <v>29</v>
      </c>
      <c r="S1274" s="32">
        <v>1</v>
      </c>
      <c r="T1274" s="32" t="s">
        <v>28</v>
      </c>
      <c r="U1274" s="32" t="s">
        <v>44</v>
      </c>
      <c r="V1274" s="32" t="s">
        <v>45</v>
      </c>
      <c r="W1274" s="32">
        <f>SUM(_xlfn.XLOOKUP(B1274,freq!$A$2:$A$40,freq!$B$2:$B$40,0),_xlfn.XLOOKUP(C1274,freq!$A$2:$A$40,freq!$B$2:$B$40,0),_xlfn.XLOOKUP(D1274,freq!$A$2:$A$40,freq!$B$2:$B$40,0),_xlfn.XLOOKUP(E1274,freq!$A$2:$A$40,freq!$B$2:$B$40,0),_xlfn.XLOOKUP(F1274,freq!$A$2:$A$40,freq!$B$2:$B$40,0),_xlfn.XLOOKUP(G1274,freq!$A$2:$A$40,freq!$B$2:$B$40,0),_xlfn.XLOOKUP(H1274,freq!$A$2:$A$40,freq!$B$2:$B$40,0),_xlfn.XLOOKUP(I1274,freq!$A$2:$A$40,freq!$B$2:$B$40,0),_xlfn.XLOOKUP(J1274,freq!$A$2:$A$40,freq!$B$2:$B$40,0),_xlfn.XLOOKUP(K1274,freq!$A$2:$A$40,freq!$B$2:$B$40,0),_xlfn.XLOOKUP(L1274,freq!$A$2:$A$40,freq!$B$2:$B$40,0),_xlfn.XLOOKUP(M1274,freq!$A$2:$A$40,freq!$B$2:$B$40,0),_xlfn.XLOOKUP(N1274,freq!$A$2:$A$40,freq!$B$2:$B$40,0),_xlfn.XLOOKUP(O1274,freq!$A$2:$A$40,freq!$B$2:$B$40,0),_xlfn.XLOOKUP(P1274,freq!$A$2:$A$40,freq!$B$2:$B$40,0),_xlfn.XLOOKUP(Q1274,freq!$A$2:$A$40,freq!$B$2:$B$40,0),_xlfn.XLOOKUP(R1274,freq!$A$2:$A$40,freq!$B$2:$B$40,0),_xlfn.XLOOKUP(S1274,freq!$A$2:$A$40,freq!$B$2:$B$40,0),_xlfn.XLOOKUP(T1274,freq!$A$2:$A$40,freq!$B$2:$B$40,0),_xlfn.XLOOKUP(U1274,freq!$A$2:$A$40,freq!$B$2:$B$40,0),_xlfn.XLOOKUP(V1274,freq!$A$2:$A$40,freq!$B$2:$B$40,0))</f>
        <v>47.36</v>
      </c>
    </row>
    <row r="1275" spans="1:23" x14ac:dyDescent="0.35">
      <c r="A1275" s="32" t="s">
        <v>2060</v>
      </c>
      <c r="B1275" s="32" t="s">
        <v>35</v>
      </c>
      <c r="C1275" s="32">
        <v>0</v>
      </c>
      <c r="D1275" s="32" t="s">
        <v>46</v>
      </c>
      <c r="E1275" s="32" t="s">
        <v>49</v>
      </c>
      <c r="F1275" s="32" t="s">
        <v>53</v>
      </c>
      <c r="G1275" s="32">
        <v>1</v>
      </c>
      <c r="H1275" s="32">
        <v>0</v>
      </c>
      <c r="I1275" s="32" t="s">
        <v>40</v>
      </c>
      <c r="J1275" s="32" t="s">
        <v>44</v>
      </c>
      <c r="K1275" s="32" t="s">
        <v>1</v>
      </c>
      <c r="L1275" s="32" t="s">
        <v>32</v>
      </c>
      <c r="M1275" s="32">
        <v>8</v>
      </c>
      <c r="N1275" s="32" t="s">
        <v>58</v>
      </c>
      <c r="O1275" s="32" t="s">
        <v>40</v>
      </c>
      <c r="P1275" s="32">
        <v>2</v>
      </c>
      <c r="Q1275" s="32" t="s">
        <v>35</v>
      </c>
      <c r="R1275" s="32" t="s">
        <v>1</v>
      </c>
      <c r="S1275" s="32">
        <v>6</v>
      </c>
      <c r="T1275" s="32" t="s">
        <v>43</v>
      </c>
      <c r="U1275" s="32" t="s">
        <v>28</v>
      </c>
      <c r="V1275" s="32" t="s">
        <v>28</v>
      </c>
      <c r="W1275" s="32">
        <f>SUM(_xlfn.XLOOKUP(B1275,freq!$A$2:$A$40,freq!$B$2:$B$40,0),_xlfn.XLOOKUP(C1275,freq!$A$2:$A$40,freq!$B$2:$B$40,0),_xlfn.XLOOKUP(D1275,freq!$A$2:$A$40,freq!$B$2:$B$40,0),_xlfn.XLOOKUP(E1275,freq!$A$2:$A$40,freq!$B$2:$B$40,0),_xlfn.XLOOKUP(F1275,freq!$A$2:$A$40,freq!$B$2:$B$40,0),_xlfn.XLOOKUP(G1275,freq!$A$2:$A$40,freq!$B$2:$B$40,0),_xlfn.XLOOKUP(H1275,freq!$A$2:$A$40,freq!$B$2:$B$40,0),_xlfn.XLOOKUP(I1275,freq!$A$2:$A$40,freq!$B$2:$B$40,0),_xlfn.XLOOKUP(J1275,freq!$A$2:$A$40,freq!$B$2:$B$40,0),_xlfn.XLOOKUP(K1275,freq!$A$2:$A$40,freq!$B$2:$B$40,0),_xlfn.XLOOKUP(L1275,freq!$A$2:$A$40,freq!$B$2:$B$40,0),_xlfn.XLOOKUP(M1275,freq!$A$2:$A$40,freq!$B$2:$B$40,0),_xlfn.XLOOKUP(N1275,freq!$A$2:$A$40,freq!$B$2:$B$40,0),_xlfn.XLOOKUP(O1275,freq!$A$2:$A$40,freq!$B$2:$B$40,0),_xlfn.XLOOKUP(P1275,freq!$A$2:$A$40,freq!$B$2:$B$40,0),_xlfn.XLOOKUP(Q1275,freq!$A$2:$A$40,freq!$B$2:$B$40,0),_xlfn.XLOOKUP(R1275,freq!$A$2:$A$40,freq!$B$2:$B$40,0),_xlfn.XLOOKUP(S1275,freq!$A$2:$A$40,freq!$B$2:$B$40,0),_xlfn.XLOOKUP(T1275,freq!$A$2:$A$40,freq!$B$2:$B$40,0),_xlfn.XLOOKUP(U1275,freq!$A$2:$A$40,freq!$B$2:$B$40,0),_xlfn.XLOOKUP(V1275,freq!$A$2:$A$40,freq!$B$2:$B$40,0))</f>
        <v>47.36</v>
      </c>
    </row>
    <row r="1276" spans="1:23" x14ac:dyDescent="0.35">
      <c r="A1276" s="32" t="s">
        <v>1553</v>
      </c>
      <c r="B1276" s="32">
        <v>4</v>
      </c>
      <c r="C1276" s="32" t="s">
        <v>50</v>
      </c>
      <c r="D1276" s="32" t="s">
        <v>49</v>
      </c>
      <c r="E1276" s="32">
        <v>0</v>
      </c>
      <c r="F1276" s="32" t="s">
        <v>28</v>
      </c>
      <c r="G1276" s="32" t="s">
        <v>28</v>
      </c>
      <c r="H1276" s="32" t="s">
        <v>45</v>
      </c>
      <c r="I1276" s="32" t="s">
        <v>46</v>
      </c>
      <c r="J1276" s="32" t="s">
        <v>30</v>
      </c>
      <c r="K1276" s="32" t="s">
        <v>48</v>
      </c>
      <c r="L1276" s="32" t="s">
        <v>43</v>
      </c>
      <c r="M1276" s="32" t="s">
        <v>53</v>
      </c>
      <c r="N1276" s="32" t="s">
        <v>43</v>
      </c>
      <c r="O1276" s="32" t="s">
        <v>53</v>
      </c>
      <c r="P1276" s="32">
        <v>1</v>
      </c>
      <c r="Q1276" s="32" t="s">
        <v>56</v>
      </c>
      <c r="R1276" s="32" t="s">
        <v>35</v>
      </c>
      <c r="S1276" s="32" t="s">
        <v>44</v>
      </c>
      <c r="T1276" s="32" t="s">
        <v>33</v>
      </c>
      <c r="U1276" s="32" t="s">
        <v>43</v>
      </c>
      <c r="V1276" s="32" t="s">
        <v>49</v>
      </c>
      <c r="W1276" s="32">
        <f>SUM(_xlfn.XLOOKUP(B1276,freq!$A$2:$A$40,freq!$B$2:$B$40,0),_xlfn.XLOOKUP(C1276,freq!$A$2:$A$40,freq!$B$2:$B$40,0),_xlfn.XLOOKUP(D1276,freq!$A$2:$A$40,freq!$B$2:$B$40,0),_xlfn.XLOOKUP(E1276,freq!$A$2:$A$40,freq!$B$2:$B$40,0),_xlfn.XLOOKUP(F1276,freq!$A$2:$A$40,freq!$B$2:$B$40,0),_xlfn.XLOOKUP(G1276,freq!$A$2:$A$40,freq!$B$2:$B$40,0),_xlfn.XLOOKUP(H1276,freq!$A$2:$A$40,freq!$B$2:$B$40,0),_xlfn.XLOOKUP(I1276,freq!$A$2:$A$40,freq!$B$2:$B$40,0),_xlfn.XLOOKUP(J1276,freq!$A$2:$A$40,freq!$B$2:$B$40,0),_xlfn.XLOOKUP(K1276,freq!$A$2:$A$40,freq!$B$2:$B$40,0),_xlfn.XLOOKUP(L1276,freq!$A$2:$A$40,freq!$B$2:$B$40,0),_xlfn.XLOOKUP(M1276,freq!$A$2:$A$40,freq!$B$2:$B$40,0),_xlfn.XLOOKUP(N1276,freq!$A$2:$A$40,freq!$B$2:$B$40,0),_xlfn.XLOOKUP(O1276,freq!$A$2:$A$40,freq!$B$2:$B$40,0),_xlfn.XLOOKUP(P1276,freq!$A$2:$A$40,freq!$B$2:$B$40,0),_xlfn.XLOOKUP(Q1276,freq!$A$2:$A$40,freq!$B$2:$B$40,0),_xlfn.XLOOKUP(R1276,freq!$A$2:$A$40,freq!$B$2:$B$40,0),_xlfn.XLOOKUP(S1276,freq!$A$2:$A$40,freq!$B$2:$B$40,0),_xlfn.XLOOKUP(T1276,freq!$A$2:$A$40,freq!$B$2:$B$40,0),_xlfn.XLOOKUP(U1276,freq!$A$2:$A$40,freq!$B$2:$B$40,0),_xlfn.XLOOKUP(V1276,freq!$A$2:$A$40,freq!$B$2:$B$40,0))</f>
        <v>47.32</v>
      </c>
    </row>
    <row r="1277" spans="1:23" x14ac:dyDescent="0.35">
      <c r="A1277" s="32" t="s">
        <v>1596</v>
      </c>
      <c r="B1277" s="32" t="s">
        <v>30</v>
      </c>
      <c r="C1277" s="32" t="s">
        <v>45</v>
      </c>
      <c r="D1277" s="32" t="s">
        <v>37</v>
      </c>
      <c r="E1277" s="32" t="s">
        <v>56</v>
      </c>
      <c r="F1277" s="32">
        <v>6</v>
      </c>
      <c r="G1277" s="32" t="s">
        <v>59</v>
      </c>
      <c r="H1277" s="32" t="s">
        <v>34</v>
      </c>
      <c r="I1277" s="32" t="s">
        <v>28</v>
      </c>
      <c r="J1277" s="32" t="s">
        <v>41</v>
      </c>
      <c r="K1277" s="32">
        <v>0</v>
      </c>
      <c r="L1277" s="32" t="s">
        <v>46</v>
      </c>
      <c r="M1277" s="32" t="s">
        <v>59</v>
      </c>
      <c r="N1277" s="32">
        <v>3</v>
      </c>
      <c r="O1277" s="32" t="s">
        <v>44</v>
      </c>
      <c r="P1277" s="32">
        <v>8</v>
      </c>
      <c r="Q1277" s="32" t="s">
        <v>36</v>
      </c>
      <c r="R1277" s="32" t="s">
        <v>53</v>
      </c>
      <c r="S1277" s="32">
        <v>0</v>
      </c>
      <c r="T1277" s="32">
        <v>4</v>
      </c>
      <c r="U1277" s="32" t="s">
        <v>59</v>
      </c>
      <c r="V1277" s="32" t="s">
        <v>50</v>
      </c>
      <c r="W1277" s="32">
        <f>SUM(_xlfn.XLOOKUP(B1277,freq!$A$2:$A$40,freq!$B$2:$B$40,0),_xlfn.XLOOKUP(C1277,freq!$A$2:$A$40,freq!$B$2:$B$40,0),_xlfn.XLOOKUP(D1277,freq!$A$2:$A$40,freq!$B$2:$B$40,0),_xlfn.XLOOKUP(E1277,freq!$A$2:$A$40,freq!$B$2:$B$40,0),_xlfn.XLOOKUP(F1277,freq!$A$2:$A$40,freq!$B$2:$B$40,0),_xlfn.XLOOKUP(G1277,freq!$A$2:$A$40,freq!$B$2:$B$40,0),_xlfn.XLOOKUP(H1277,freq!$A$2:$A$40,freq!$B$2:$B$40,0),_xlfn.XLOOKUP(I1277,freq!$A$2:$A$40,freq!$B$2:$B$40,0),_xlfn.XLOOKUP(J1277,freq!$A$2:$A$40,freq!$B$2:$B$40,0),_xlfn.XLOOKUP(K1277,freq!$A$2:$A$40,freq!$B$2:$B$40,0),_xlfn.XLOOKUP(L1277,freq!$A$2:$A$40,freq!$B$2:$B$40,0),_xlfn.XLOOKUP(M1277,freq!$A$2:$A$40,freq!$B$2:$B$40,0),_xlfn.XLOOKUP(N1277,freq!$A$2:$A$40,freq!$B$2:$B$40,0),_xlfn.XLOOKUP(O1277,freq!$A$2:$A$40,freq!$B$2:$B$40,0),_xlfn.XLOOKUP(P1277,freq!$A$2:$A$40,freq!$B$2:$B$40,0),_xlfn.XLOOKUP(Q1277,freq!$A$2:$A$40,freq!$B$2:$B$40,0),_xlfn.XLOOKUP(R1277,freq!$A$2:$A$40,freq!$B$2:$B$40,0),_xlfn.XLOOKUP(S1277,freq!$A$2:$A$40,freq!$B$2:$B$40,0),_xlfn.XLOOKUP(T1277,freq!$A$2:$A$40,freq!$B$2:$B$40,0),_xlfn.XLOOKUP(U1277,freq!$A$2:$A$40,freq!$B$2:$B$40,0),_xlfn.XLOOKUP(V1277,freq!$A$2:$A$40,freq!$B$2:$B$40,0))</f>
        <v>47.309999999999988</v>
      </c>
    </row>
    <row r="1278" spans="1:23" x14ac:dyDescent="0.35">
      <c r="A1278" s="32" t="s">
        <v>458</v>
      </c>
      <c r="B1278" s="32" t="s">
        <v>33</v>
      </c>
      <c r="C1278" s="32" t="s">
        <v>49</v>
      </c>
      <c r="D1278" s="32">
        <v>7</v>
      </c>
      <c r="E1278" s="32">
        <v>6</v>
      </c>
      <c r="F1278" s="32" t="s">
        <v>48</v>
      </c>
      <c r="G1278" s="32">
        <v>8</v>
      </c>
      <c r="H1278" s="32">
        <v>3</v>
      </c>
      <c r="I1278" s="32">
        <v>7</v>
      </c>
      <c r="J1278" s="32">
        <v>7</v>
      </c>
      <c r="K1278" s="32">
        <v>9</v>
      </c>
      <c r="L1278" s="32" t="s">
        <v>2</v>
      </c>
      <c r="M1278" s="32" t="s">
        <v>36</v>
      </c>
      <c r="N1278" s="32" t="s">
        <v>50</v>
      </c>
      <c r="O1278" s="32" t="s">
        <v>50</v>
      </c>
      <c r="P1278" s="32" t="s">
        <v>38</v>
      </c>
      <c r="Q1278" s="32" t="s">
        <v>48</v>
      </c>
      <c r="R1278" s="32" t="s">
        <v>37</v>
      </c>
      <c r="S1278" s="32" t="s">
        <v>38</v>
      </c>
      <c r="T1278" s="32" t="s">
        <v>36</v>
      </c>
      <c r="U1278" s="32" t="s">
        <v>30</v>
      </c>
      <c r="V1278" s="32" t="s">
        <v>31</v>
      </c>
      <c r="W1278" s="32">
        <f>SUM(_xlfn.XLOOKUP(B1278,freq!$A$2:$A$40,freq!$B$2:$B$40,0),_xlfn.XLOOKUP(C1278,freq!$A$2:$A$40,freq!$B$2:$B$40,0),_xlfn.XLOOKUP(D1278,freq!$A$2:$A$40,freq!$B$2:$B$40,0),_xlfn.XLOOKUP(E1278,freq!$A$2:$A$40,freq!$B$2:$B$40,0),_xlfn.XLOOKUP(F1278,freq!$A$2:$A$40,freq!$B$2:$B$40,0),_xlfn.XLOOKUP(G1278,freq!$A$2:$A$40,freq!$B$2:$B$40,0),_xlfn.XLOOKUP(H1278,freq!$A$2:$A$40,freq!$B$2:$B$40,0),_xlfn.XLOOKUP(I1278,freq!$A$2:$A$40,freq!$B$2:$B$40,0),_xlfn.XLOOKUP(J1278,freq!$A$2:$A$40,freq!$B$2:$B$40,0),_xlfn.XLOOKUP(K1278,freq!$A$2:$A$40,freq!$B$2:$B$40,0),_xlfn.XLOOKUP(L1278,freq!$A$2:$A$40,freq!$B$2:$B$40,0),_xlfn.XLOOKUP(M1278,freq!$A$2:$A$40,freq!$B$2:$B$40,0),_xlfn.XLOOKUP(N1278,freq!$A$2:$A$40,freq!$B$2:$B$40,0),_xlfn.XLOOKUP(O1278,freq!$A$2:$A$40,freq!$B$2:$B$40,0),_xlfn.XLOOKUP(P1278,freq!$A$2:$A$40,freq!$B$2:$B$40,0),_xlfn.XLOOKUP(Q1278,freq!$A$2:$A$40,freq!$B$2:$B$40,0),_xlfn.XLOOKUP(R1278,freq!$A$2:$A$40,freq!$B$2:$B$40,0),_xlfn.XLOOKUP(S1278,freq!$A$2:$A$40,freq!$B$2:$B$40,0),_xlfn.XLOOKUP(T1278,freq!$A$2:$A$40,freq!$B$2:$B$40,0),_xlfn.XLOOKUP(U1278,freq!$A$2:$A$40,freq!$B$2:$B$40,0),_xlfn.XLOOKUP(V1278,freq!$A$2:$A$40,freq!$B$2:$B$40,0))</f>
        <v>47.300000000000004</v>
      </c>
    </row>
    <row r="1279" spans="1:23" x14ac:dyDescent="0.35">
      <c r="A1279" s="32" t="s">
        <v>1383</v>
      </c>
      <c r="B1279" s="32">
        <v>5</v>
      </c>
      <c r="C1279" s="32" t="s">
        <v>43</v>
      </c>
      <c r="D1279" s="32" t="s">
        <v>34</v>
      </c>
      <c r="E1279" s="32" t="s">
        <v>43</v>
      </c>
      <c r="F1279" s="32">
        <v>5</v>
      </c>
      <c r="G1279" s="32">
        <v>4</v>
      </c>
      <c r="H1279" s="32">
        <v>1</v>
      </c>
      <c r="I1279" s="32">
        <v>2</v>
      </c>
      <c r="J1279" s="32" t="s">
        <v>48</v>
      </c>
      <c r="K1279" s="32" t="s">
        <v>33</v>
      </c>
      <c r="L1279" s="32" t="s">
        <v>46</v>
      </c>
      <c r="M1279" s="32" t="s">
        <v>2</v>
      </c>
      <c r="N1279" s="32" t="s">
        <v>33</v>
      </c>
      <c r="O1279" s="32">
        <v>3</v>
      </c>
      <c r="P1279" s="32">
        <v>1</v>
      </c>
      <c r="Q1279" s="32" t="s">
        <v>35</v>
      </c>
      <c r="R1279" s="32" t="s">
        <v>2</v>
      </c>
      <c r="S1279" s="32" t="s">
        <v>4</v>
      </c>
      <c r="T1279" s="32" t="s">
        <v>42</v>
      </c>
      <c r="U1279" s="32" t="s">
        <v>36</v>
      </c>
      <c r="V1279" s="32" t="s">
        <v>34</v>
      </c>
      <c r="W1279" s="32">
        <f>SUM(_xlfn.XLOOKUP(B1279,freq!$A$2:$A$40,freq!$B$2:$B$40,0),_xlfn.XLOOKUP(C1279,freq!$A$2:$A$40,freq!$B$2:$B$40,0),_xlfn.XLOOKUP(D1279,freq!$A$2:$A$40,freq!$B$2:$B$40,0),_xlfn.XLOOKUP(E1279,freq!$A$2:$A$40,freq!$B$2:$B$40,0),_xlfn.XLOOKUP(F1279,freq!$A$2:$A$40,freq!$B$2:$B$40,0),_xlfn.XLOOKUP(G1279,freq!$A$2:$A$40,freq!$B$2:$B$40,0),_xlfn.XLOOKUP(H1279,freq!$A$2:$A$40,freq!$B$2:$B$40,0),_xlfn.XLOOKUP(I1279,freq!$A$2:$A$40,freq!$B$2:$B$40,0),_xlfn.XLOOKUP(J1279,freq!$A$2:$A$40,freq!$B$2:$B$40,0),_xlfn.XLOOKUP(K1279,freq!$A$2:$A$40,freq!$B$2:$B$40,0),_xlfn.XLOOKUP(L1279,freq!$A$2:$A$40,freq!$B$2:$B$40,0),_xlfn.XLOOKUP(M1279,freq!$A$2:$A$40,freq!$B$2:$B$40,0),_xlfn.XLOOKUP(N1279,freq!$A$2:$A$40,freq!$B$2:$B$40,0),_xlfn.XLOOKUP(O1279,freq!$A$2:$A$40,freq!$B$2:$B$40,0),_xlfn.XLOOKUP(P1279,freq!$A$2:$A$40,freq!$B$2:$B$40,0),_xlfn.XLOOKUP(Q1279,freq!$A$2:$A$40,freq!$B$2:$B$40,0),_xlfn.XLOOKUP(R1279,freq!$A$2:$A$40,freq!$B$2:$B$40,0),_xlfn.XLOOKUP(S1279,freq!$A$2:$A$40,freq!$B$2:$B$40,0),_xlfn.XLOOKUP(T1279,freq!$A$2:$A$40,freq!$B$2:$B$40,0),_xlfn.XLOOKUP(U1279,freq!$A$2:$A$40,freq!$B$2:$B$40,0),_xlfn.XLOOKUP(V1279,freq!$A$2:$A$40,freq!$B$2:$B$40,0))</f>
        <v>47.3</v>
      </c>
    </row>
    <row r="1280" spans="1:23" x14ac:dyDescent="0.35">
      <c r="A1280" s="32" t="s">
        <v>645</v>
      </c>
      <c r="B1280" s="32" t="s">
        <v>30</v>
      </c>
      <c r="C1280" s="32" t="s">
        <v>42</v>
      </c>
      <c r="D1280" s="32" t="s">
        <v>56</v>
      </c>
      <c r="E1280" s="32" t="s">
        <v>33</v>
      </c>
      <c r="F1280" s="32" t="s">
        <v>45</v>
      </c>
      <c r="G1280" s="32" t="s">
        <v>42</v>
      </c>
      <c r="H1280" s="32" t="s">
        <v>50</v>
      </c>
      <c r="I1280" s="32" t="s">
        <v>48</v>
      </c>
      <c r="J1280" s="32" t="s">
        <v>50</v>
      </c>
      <c r="K1280" s="32">
        <v>8</v>
      </c>
      <c r="L1280" s="32" t="s">
        <v>36</v>
      </c>
      <c r="M1280" s="32" t="s">
        <v>43</v>
      </c>
      <c r="N1280" s="32">
        <v>9</v>
      </c>
      <c r="O1280" s="32" t="s">
        <v>2</v>
      </c>
      <c r="P1280" s="32">
        <v>4</v>
      </c>
      <c r="Q1280" s="32">
        <v>8</v>
      </c>
      <c r="R1280" s="32">
        <v>0</v>
      </c>
      <c r="S1280" s="32">
        <v>2</v>
      </c>
      <c r="T1280" s="32">
        <v>7</v>
      </c>
      <c r="U1280" s="32" t="s">
        <v>31</v>
      </c>
      <c r="V1280" s="32" t="s">
        <v>36</v>
      </c>
      <c r="W1280" s="32">
        <f>SUM(_xlfn.XLOOKUP(B1280,freq!$A$2:$A$40,freq!$B$2:$B$40,0),_xlfn.XLOOKUP(C1280,freq!$A$2:$A$40,freq!$B$2:$B$40,0),_xlfn.XLOOKUP(D1280,freq!$A$2:$A$40,freq!$B$2:$B$40,0),_xlfn.XLOOKUP(E1280,freq!$A$2:$A$40,freq!$B$2:$B$40,0),_xlfn.XLOOKUP(F1280,freq!$A$2:$A$40,freq!$B$2:$B$40,0),_xlfn.XLOOKUP(G1280,freq!$A$2:$A$40,freq!$B$2:$B$40,0),_xlfn.XLOOKUP(H1280,freq!$A$2:$A$40,freq!$B$2:$B$40,0),_xlfn.XLOOKUP(I1280,freq!$A$2:$A$40,freq!$B$2:$B$40,0),_xlfn.XLOOKUP(J1280,freq!$A$2:$A$40,freq!$B$2:$B$40,0),_xlfn.XLOOKUP(K1280,freq!$A$2:$A$40,freq!$B$2:$B$40,0),_xlfn.XLOOKUP(L1280,freq!$A$2:$A$40,freq!$B$2:$B$40,0),_xlfn.XLOOKUP(M1280,freq!$A$2:$A$40,freq!$B$2:$B$40,0),_xlfn.XLOOKUP(N1280,freq!$A$2:$A$40,freq!$B$2:$B$40,0),_xlfn.XLOOKUP(O1280,freq!$A$2:$A$40,freq!$B$2:$B$40,0),_xlfn.XLOOKUP(P1280,freq!$A$2:$A$40,freq!$B$2:$B$40,0),_xlfn.XLOOKUP(Q1280,freq!$A$2:$A$40,freq!$B$2:$B$40,0),_xlfn.XLOOKUP(R1280,freq!$A$2:$A$40,freq!$B$2:$B$40,0),_xlfn.XLOOKUP(S1280,freq!$A$2:$A$40,freq!$B$2:$B$40,0),_xlfn.XLOOKUP(T1280,freq!$A$2:$A$40,freq!$B$2:$B$40,0),_xlfn.XLOOKUP(U1280,freq!$A$2:$A$40,freq!$B$2:$B$40,0),_xlfn.XLOOKUP(V1280,freq!$A$2:$A$40,freq!$B$2:$B$40,0))</f>
        <v>47.29</v>
      </c>
    </row>
    <row r="1281" spans="1:23" x14ac:dyDescent="0.35">
      <c r="A1281" s="32" t="s">
        <v>1890</v>
      </c>
      <c r="B1281" s="32" t="s">
        <v>48</v>
      </c>
      <c r="C1281" s="32" t="s">
        <v>53</v>
      </c>
      <c r="D1281" s="32">
        <v>4</v>
      </c>
      <c r="E1281" s="32" t="s">
        <v>31</v>
      </c>
      <c r="F1281" s="32" t="s">
        <v>35</v>
      </c>
      <c r="G1281" s="32">
        <v>6</v>
      </c>
      <c r="H1281" s="32" t="s">
        <v>41</v>
      </c>
      <c r="I1281" s="32">
        <v>3</v>
      </c>
      <c r="J1281" s="32" t="s">
        <v>34</v>
      </c>
      <c r="K1281" s="32" t="s">
        <v>53</v>
      </c>
      <c r="L1281" s="32" t="s">
        <v>4</v>
      </c>
      <c r="M1281" s="32" t="s">
        <v>30</v>
      </c>
      <c r="N1281" s="32" t="s">
        <v>4</v>
      </c>
      <c r="O1281" s="32" t="s">
        <v>43</v>
      </c>
      <c r="P1281" s="32" t="s">
        <v>32</v>
      </c>
      <c r="Q1281" s="32">
        <v>5</v>
      </c>
      <c r="R1281" s="32" t="s">
        <v>35</v>
      </c>
      <c r="S1281" s="32" t="s">
        <v>50</v>
      </c>
      <c r="T1281" s="32" t="s">
        <v>41</v>
      </c>
      <c r="U1281" s="32">
        <v>8</v>
      </c>
      <c r="V1281" s="32" t="s">
        <v>44</v>
      </c>
      <c r="W1281" s="32">
        <f>SUM(_xlfn.XLOOKUP(B1281,freq!$A$2:$A$40,freq!$B$2:$B$40,0),_xlfn.XLOOKUP(C1281,freq!$A$2:$A$40,freq!$B$2:$B$40,0),_xlfn.XLOOKUP(D1281,freq!$A$2:$A$40,freq!$B$2:$B$40,0),_xlfn.XLOOKUP(E1281,freq!$A$2:$A$40,freq!$B$2:$B$40,0),_xlfn.XLOOKUP(F1281,freq!$A$2:$A$40,freq!$B$2:$B$40,0),_xlfn.XLOOKUP(G1281,freq!$A$2:$A$40,freq!$B$2:$B$40,0),_xlfn.XLOOKUP(H1281,freq!$A$2:$A$40,freq!$B$2:$B$40,0),_xlfn.XLOOKUP(I1281,freq!$A$2:$A$40,freq!$B$2:$B$40,0),_xlfn.XLOOKUP(J1281,freq!$A$2:$A$40,freq!$B$2:$B$40,0),_xlfn.XLOOKUP(K1281,freq!$A$2:$A$40,freq!$B$2:$B$40,0),_xlfn.XLOOKUP(L1281,freq!$A$2:$A$40,freq!$B$2:$B$40,0),_xlfn.XLOOKUP(M1281,freq!$A$2:$A$40,freq!$B$2:$B$40,0),_xlfn.XLOOKUP(N1281,freq!$A$2:$A$40,freq!$B$2:$B$40,0),_xlfn.XLOOKUP(O1281,freq!$A$2:$A$40,freq!$B$2:$B$40,0),_xlfn.XLOOKUP(P1281,freq!$A$2:$A$40,freq!$B$2:$B$40,0),_xlfn.XLOOKUP(Q1281,freq!$A$2:$A$40,freq!$B$2:$B$40,0),_xlfn.XLOOKUP(R1281,freq!$A$2:$A$40,freq!$B$2:$B$40,0),_xlfn.XLOOKUP(S1281,freq!$A$2:$A$40,freq!$B$2:$B$40,0),_xlfn.XLOOKUP(T1281,freq!$A$2:$A$40,freq!$B$2:$B$40,0),_xlfn.XLOOKUP(U1281,freq!$A$2:$A$40,freq!$B$2:$B$40,0),_xlfn.XLOOKUP(V1281,freq!$A$2:$A$40,freq!$B$2:$B$40,0))</f>
        <v>47.29</v>
      </c>
    </row>
    <row r="1282" spans="1:23" x14ac:dyDescent="0.35">
      <c r="A1282" s="32" t="s">
        <v>198</v>
      </c>
      <c r="B1282" s="32" t="s">
        <v>41</v>
      </c>
      <c r="C1282" s="32" t="s">
        <v>50</v>
      </c>
      <c r="D1282" s="32">
        <v>4</v>
      </c>
      <c r="E1282" s="32" t="s">
        <v>50</v>
      </c>
      <c r="F1282" s="32">
        <v>0</v>
      </c>
      <c r="G1282" s="32" t="s">
        <v>0</v>
      </c>
      <c r="H1282" s="32" t="s">
        <v>40</v>
      </c>
      <c r="I1282" s="32">
        <v>2</v>
      </c>
      <c r="J1282" s="32" t="s">
        <v>50</v>
      </c>
      <c r="K1282" s="32" t="s">
        <v>34</v>
      </c>
      <c r="L1282" s="32">
        <v>2</v>
      </c>
      <c r="M1282" s="32" t="s">
        <v>45</v>
      </c>
      <c r="N1282" s="32" t="s">
        <v>58</v>
      </c>
      <c r="O1282" s="32" t="s">
        <v>31</v>
      </c>
      <c r="P1282" s="32" t="s">
        <v>2</v>
      </c>
      <c r="Q1282" s="32">
        <v>1</v>
      </c>
      <c r="R1282" s="32" t="s">
        <v>31</v>
      </c>
      <c r="S1282" s="32" t="s">
        <v>48</v>
      </c>
      <c r="T1282" s="32" t="s">
        <v>41</v>
      </c>
      <c r="U1282" s="32">
        <v>2</v>
      </c>
      <c r="V1282" s="32" t="s">
        <v>42</v>
      </c>
      <c r="W1282" s="32">
        <f>SUM(_xlfn.XLOOKUP(B1282,freq!$A$2:$A$40,freq!$B$2:$B$40,0),_xlfn.XLOOKUP(C1282,freq!$A$2:$A$40,freq!$B$2:$B$40,0),_xlfn.XLOOKUP(D1282,freq!$A$2:$A$40,freq!$B$2:$B$40,0),_xlfn.XLOOKUP(E1282,freq!$A$2:$A$40,freq!$B$2:$B$40,0),_xlfn.XLOOKUP(F1282,freq!$A$2:$A$40,freq!$B$2:$B$40,0),_xlfn.XLOOKUP(G1282,freq!$A$2:$A$40,freq!$B$2:$B$40,0),_xlfn.XLOOKUP(H1282,freq!$A$2:$A$40,freq!$B$2:$B$40,0),_xlfn.XLOOKUP(I1282,freq!$A$2:$A$40,freq!$B$2:$B$40,0),_xlfn.XLOOKUP(J1282,freq!$A$2:$A$40,freq!$B$2:$B$40,0),_xlfn.XLOOKUP(K1282,freq!$A$2:$A$40,freq!$B$2:$B$40,0),_xlfn.XLOOKUP(L1282,freq!$A$2:$A$40,freq!$B$2:$B$40,0),_xlfn.XLOOKUP(M1282,freq!$A$2:$A$40,freq!$B$2:$B$40,0),_xlfn.XLOOKUP(N1282,freq!$A$2:$A$40,freq!$B$2:$B$40,0),_xlfn.XLOOKUP(O1282,freq!$A$2:$A$40,freq!$B$2:$B$40,0),_xlfn.XLOOKUP(P1282,freq!$A$2:$A$40,freq!$B$2:$B$40,0),_xlfn.XLOOKUP(Q1282,freq!$A$2:$A$40,freq!$B$2:$B$40,0),_xlfn.XLOOKUP(R1282,freq!$A$2:$A$40,freq!$B$2:$B$40,0),_xlfn.XLOOKUP(S1282,freq!$A$2:$A$40,freq!$B$2:$B$40,0),_xlfn.XLOOKUP(T1282,freq!$A$2:$A$40,freq!$B$2:$B$40,0),_xlfn.XLOOKUP(U1282,freq!$A$2:$A$40,freq!$B$2:$B$40,0),_xlfn.XLOOKUP(V1282,freq!$A$2:$A$40,freq!$B$2:$B$40,0))</f>
        <v>47.230000000000004</v>
      </c>
    </row>
    <row r="1283" spans="1:23" x14ac:dyDescent="0.35">
      <c r="A1283" s="32" t="s">
        <v>2011</v>
      </c>
      <c r="B1283" s="32">
        <v>3</v>
      </c>
      <c r="C1283" s="32">
        <v>4</v>
      </c>
      <c r="D1283" s="32" t="s">
        <v>30</v>
      </c>
      <c r="E1283" s="32" t="s">
        <v>1</v>
      </c>
      <c r="F1283" s="32" t="s">
        <v>29</v>
      </c>
      <c r="G1283" s="32" t="s">
        <v>36</v>
      </c>
      <c r="H1283" s="32">
        <v>9</v>
      </c>
      <c r="I1283" s="32" t="s">
        <v>38</v>
      </c>
      <c r="J1283" s="32" t="s">
        <v>28</v>
      </c>
      <c r="K1283" s="32">
        <v>3</v>
      </c>
      <c r="L1283" s="32" t="s">
        <v>48</v>
      </c>
      <c r="M1283" s="32" t="s">
        <v>44</v>
      </c>
      <c r="N1283" s="32">
        <v>1</v>
      </c>
      <c r="O1283" s="32" t="s">
        <v>1</v>
      </c>
      <c r="P1283" s="32">
        <v>2</v>
      </c>
      <c r="Q1283" s="32">
        <v>4</v>
      </c>
      <c r="R1283" s="32">
        <v>0</v>
      </c>
      <c r="S1283" s="32" t="s">
        <v>33</v>
      </c>
      <c r="T1283" s="32" t="s">
        <v>28</v>
      </c>
      <c r="U1283" s="32" t="s">
        <v>59</v>
      </c>
      <c r="V1283" s="32" t="s">
        <v>1</v>
      </c>
      <c r="W1283" s="32">
        <f>SUM(_xlfn.XLOOKUP(B1283,freq!$A$2:$A$40,freq!$B$2:$B$40,0),_xlfn.XLOOKUP(C1283,freq!$A$2:$A$40,freq!$B$2:$B$40,0),_xlfn.XLOOKUP(D1283,freq!$A$2:$A$40,freq!$B$2:$B$40,0),_xlfn.XLOOKUP(E1283,freq!$A$2:$A$40,freq!$B$2:$B$40,0),_xlfn.XLOOKUP(F1283,freq!$A$2:$A$40,freq!$B$2:$B$40,0),_xlfn.XLOOKUP(G1283,freq!$A$2:$A$40,freq!$B$2:$B$40,0),_xlfn.XLOOKUP(H1283,freq!$A$2:$A$40,freq!$B$2:$B$40,0),_xlfn.XLOOKUP(I1283,freq!$A$2:$A$40,freq!$B$2:$B$40,0),_xlfn.XLOOKUP(J1283,freq!$A$2:$A$40,freq!$B$2:$B$40,0),_xlfn.XLOOKUP(K1283,freq!$A$2:$A$40,freq!$B$2:$B$40,0),_xlfn.XLOOKUP(L1283,freq!$A$2:$A$40,freq!$B$2:$B$40,0),_xlfn.XLOOKUP(M1283,freq!$A$2:$A$40,freq!$B$2:$B$40,0),_xlfn.XLOOKUP(N1283,freq!$A$2:$A$40,freq!$B$2:$B$40,0),_xlfn.XLOOKUP(O1283,freq!$A$2:$A$40,freq!$B$2:$B$40,0),_xlfn.XLOOKUP(P1283,freq!$A$2:$A$40,freq!$B$2:$B$40,0),_xlfn.XLOOKUP(Q1283,freq!$A$2:$A$40,freq!$B$2:$B$40,0),_xlfn.XLOOKUP(R1283,freq!$A$2:$A$40,freq!$B$2:$B$40,0),_xlfn.XLOOKUP(S1283,freq!$A$2:$A$40,freq!$B$2:$B$40,0),_xlfn.XLOOKUP(T1283,freq!$A$2:$A$40,freq!$B$2:$B$40,0),_xlfn.XLOOKUP(U1283,freq!$A$2:$A$40,freq!$B$2:$B$40,0),_xlfn.XLOOKUP(V1283,freq!$A$2:$A$40,freq!$B$2:$B$40,0))</f>
        <v>47.20000000000001</v>
      </c>
    </row>
    <row r="1284" spans="1:23" x14ac:dyDescent="0.35">
      <c r="A1284" s="32" t="s">
        <v>502</v>
      </c>
      <c r="B1284" s="32" t="s">
        <v>49</v>
      </c>
      <c r="C1284" s="32" t="s">
        <v>50</v>
      </c>
      <c r="D1284" s="32" t="s">
        <v>31</v>
      </c>
      <c r="E1284" s="32">
        <v>1</v>
      </c>
      <c r="F1284" s="32" t="s">
        <v>59</v>
      </c>
      <c r="G1284" s="32" t="s">
        <v>59</v>
      </c>
      <c r="H1284" s="32" t="s">
        <v>37</v>
      </c>
      <c r="I1284" s="32" t="s">
        <v>48</v>
      </c>
      <c r="J1284" s="32">
        <v>3</v>
      </c>
      <c r="K1284" s="32">
        <v>8</v>
      </c>
      <c r="L1284" s="32" t="s">
        <v>35</v>
      </c>
      <c r="M1284" s="32">
        <v>7</v>
      </c>
      <c r="N1284" s="32" t="s">
        <v>28</v>
      </c>
      <c r="O1284" s="32">
        <v>3</v>
      </c>
      <c r="P1284" s="32" t="s">
        <v>53</v>
      </c>
      <c r="Q1284" s="32" t="s">
        <v>40</v>
      </c>
      <c r="R1284" s="32">
        <v>9</v>
      </c>
      <c r="S1284" s="32" t="s">
        <v>53</v>
      </c>
      <c r="T1284" s="32" t="s">
        <v>45</v>
      </c>
      <c r="U1284" s="32" t="s">
        <v>43</v>
      </c>
      <c r="V1284" s="32">
        <v>4</v>
      </c>
      <c r="W1284" s="32">
        <f>SUM(_xlfn.XLOOKUP(B1284,freq!$A$2:$A$40,freq!$B$2:$B$40,0),_xlfn.XLOOKUP(C1284,freq!$A$2:$A$40,freq!$B$2:$B$40,0),_xlfn.XLOOKUP(D1284,freq!$A$2:$A$40,freq!$B$2:$B$40,0),_xlfn.XLOOKUP(E1284,freq!$A$2:$A$40,freq!$B$2:$B$40,0),_xlfn.XLOOKUP(F1284,freq!$A$2:$A$40,freq!$B$2:$B$40,0),_xlfn.XLOOKUP(G1284,freq!$A$2:$A$40,freq!$B$2:$B$40,0),_xlfn.XLOOKUP(H1284,freq!$A$2:$A$40,freq!$B$2:$B$40,0),_xlfn.XLOOKUP(I1284,freq!$A$2:$A$40,freq!$B$2:$B$40,0),_xlfn.XLOOKUP(J1284,freq!$A$2:$A$40,freq!$B$2:$B$40,0),_xlfn.XLOOKUP(K1284,freq!$A$2:$A$40,freq!$B$2:$B$40,0),_xlfn.XLOOKUP(L1284,freq!$A$2:$A$40,freq!$B$2:$B$40,0),_xlfn.XLOOKUP(M1284,freq!$A$2:$A$40,freq!$B$2:$B$40,0),_xlfn.XLOOKUP(N1284,freq!$A$2:$A$40,freq!$B$2:$B$40,0),_xlfn.XLOOKUP(O1284,freq!$A$2:$A$40,freq!$B$2:$B$40,0),_xlfn.XLOOKUP(P1284,freq!$A$2:$A$40,freq!$B$2:$B$40,0),_xlfn.XLOOKUP(Q1284,freq!$A$2:$A$40,freq!$B$2:$B$40,0),_xlfn.XLOOKUP(R1284,freq!$A$2:$A$40,freq!$B$2:$B$40,0),_xlfn.XLOOKUP(S1284,freq!$A$2:$A$40,freq!$B$2:$B$40,0),_xlfn.XLOOKUP(T1284,freq!$A$2:$A$40,freq!$B$2:$B$40,0),_xlfn.XLOOKUP(U1284,freq!$A$2:$A$40,freq!$B$2:$B$40,0),_xlfn.XLOOKUP(V1284,freq!$A$2:$A$40,freq!$B$2:$B$40,0))</f>
        <v>47.19</v>
      </c>
    </row>
    <row r="1285" spans="1:23" x14ac:dyDescent="0.35">
      <c r="A1285" s="32" t="s">
        <v>929</v>
      </c>
      <c r="B1285" s="32" t="s">
        <v>56</v>
      </c>
      <c r="C1285" s="32" t="s">
        <v>44</v>
      </c>
      <c r="D1285" s="32" t="s">
        <v>34</v>
      </c>
      <c r="E1285" s="32">
        <v>2</v>
      </c>
      <c r="F1285" s="32" t="s">
        <v>44</v>
      </c>
      <c r="G1285" s="32" t="s">
        <v>42</v>
      </c>
      <c r="H1285" s="32" t="s">
        <v>45</v>
      </c>
      <c r="I1285" s="32" t="s">
        <v>28</v>
      </c>
      <c r="J1285" s="32">
        <v>9</v>
      </c>
      <c r="K1285" s="32" t="s">
        <v>48</v>
      </c>
      <c r="L1285" s="32" t="s">
        <v>28</v>
      </c>
      <c r="M1285" s="32" t="s">
        <v>38</v>
      </c>
      <c r="N1285" s="32" t="s">
        <v>59</v>
      </c>
      <c r="O1285" s="32" t="s">
        <v>4</v>
      </c>
      <c r="P1285" s="32" t="s">
        <v>58</v>
      </c>
      <c r="Q1285" s="32" t="s">
        <v>29</v>
      </c>
      <c r="R1285" s="32" t="s">
        <v>49</v>
      </c>
      <c r="S1285" s="32" t="s">
        <v>49</v>
      </c>
      <c r="T1285" s="32">
        <v>5</v>
      </c>
      <c r="U1285" s="32">
        <v>3</v>
      </c>
      <c r="V1285" s="32">
        <v>8</v>
      </c>
      <c r="W1285" s="32">
        <f>SUM(_xlfn.XLOOKUP(B1285,freq!$A$2:$A$40,freq!$B$2:$B$40,0),_xlfn.XLOOKUP(C1285,freq!$A$2:$A$40,freq!$B$2:$B$40,0),_xlfn.XLOOKUP(D1285,freq!$A$2:$A$40,freq!$B$2:$B$40,0),_xlfn.XLOOKUP(E1285,freq!$A$2:$A$40,freq!$B$2:$B$40,0),_xlfn.XLOOKUP(F1285,freq!$A$2:$A$40,freq!$B$2:$B$40,0),_xlfn.XLOOKUP(G1285,freq!$A$2:$A$40,freq!$B$2:$B$40,0),_xlfn.XLOOKUP(H1285,freq!$A$2:$A$40,freq!$B$2:$B$40,0),_xlfn.XLOOKUP(I1285,freq!$A$2:$A$40,freq!$B$2:$B$40,0),_xlfn.XLOOKUP(J1285,freq!$A$2:$A$40,freq!$B$2:$B$40,0),_xlfn.XLOOKUP(K1285,freq!$A$2:$A$40,freq!$B$2:$B$40,0),_xlfn.XLOOKUP(L1285,freq!$A$2:$A$40,freq!$B$2:$B$40,0),_xlfn.XLOOKUP(M1285,freq!$A$2:$A$40,freq!$B$2:$B$40,0),_xlfn.XLOOKUP(N1285,freq!$A$2:$A$40,freq!$B$2:$B$40,0),_xlfn.XLOOKUP(O1285,freq!$A$2:$A$40,freq!$B$2:$B$40,0),_xlfn.XLOOKUP(P1285,freq!$A$2:$A$40,freq!$B$2:$B$40,0),_xlfn.XLOOKUP(Q1285,freq!$A$2:$A$40,freq!$B$2:$B$40,0),_xlfn.XLOOKUP(R1285,freq!$A$2:$A$40,freq!$B$2:$B$40,0),_xlfn.XLOOKUP(S1285,freq!$A$2:$A$40,freq!$B$2:$B$40,0),_xlfn.XLOOKUP(T1285,freq!$A$2:$A$40,freq!$B$2:$B$40,0),_xlfn.XLOOKUP(U1285,freq!$A$2:$A$40,freq!$B$2:$B$40,0),_xlfn.XLOOKUP(V1285,freq!$A$2:$A$40,freq!$B$2:$B$40,0))</f>
        <v>47.18</v>
      </c>
    </row>
    <row r="1286" spans="1:23" x14ac:dyDescent="0.35">
      <c r="A1286" s="32" t="s">
        <v>1960</v>
      </c>
      <c r="B1286" s="32" t="s">
        <v>28</v>
      </c>
      <c r="C1286" s="32" t="s">
        <v>36</v>
      </c>
      <c r="D1286" s="32" t="s">
        <v>32</v>
      </c>
      <c r="E1286" s="32">
        <v>0</v>
      </c>
      <c r="F1286" s="32" t="s">
        <v>33</v>
      </c>
      <c r="G1286" s="32" t="s">
        <v>56</v>
      </c>
      <c r="H1286" s="32" t="s">
        <v>3</v>
      </c>
      <c r="I1286" s="32" t="s">
        <v>53</v>
      </c>
      <c r="J1286" s="32" t="s">
        <v>31</v>
      </c>
      <c r="K1286" s="32" t="s">
        <v>49</v>
      </c>
      <c r="L1286" s="32" t="s">
        <v>53</v>
      </c>
      <c r="M1286" s="32">
        <v>5</v>
      </c>
      <c r="N1286" s="32" t="s">
        <v>30</v>
      </c>
      <c r="O1286" s="32" t="s">
        <v>43</v>
      </c>
      <c r="P1286" s="32" t="s">
        <v>4</v>
      </c>
      <c r="Q1286" s="32">
        <v>5</v>
      </c>
      <c r="R1286" s="32" t="s">
        <v>32</v>
      </c>
      <c r="S1286" s="32" t="s">
        <v>29</v>
      </c>
      <c r="T1286" s="32" t="s">
        <v>46</v>
      </c>
      <c r="U1286" s="32" t="s">
        <v>48</v>
      </c>
      <c r="V1286" s="32" t="s">
        <v>50</v>
      </c>
      <c r="W1286" s="32">
        <f>SUM(_xlfn.XLOOKUP(B1286,freq!$A$2:$A$40,freq!$B$2:$B$40,0),_xlfn.XLOOKUP(C1286,freq!$A$2:$A$40,freq!$B$2:$B$40,0),_xlfn.XLOOKUP(D1286,freq!$A$2:$A$40,freq!$B$2:$B$40,0),_xlfn.XLOOKUP(E1286,freq!$A$2:$A$40,freq!$B$2:$B$40,0),_xlfn.XLOOKUP(F1286,freq!$A$2:$A$40,freq!$B$2:$B$40,0),_xlfn.XLOOKUP(G1286,freq!$A$2:$A$40,freq!$B$2:$B$40,0),_xlfn.XLOOKUP(H1286,freq!$A$2:$A$40,freq!$B$2:$B$40,0),_xlfn.XLOOKUP(I1286,freq!$A$2:$A$40,freq!$B$2:$B$40,0),_xlfn.XLOOKUP(J1286,freq!$A$2:$A$40,freq!$B$2:$B$40,0),_xlfn.XLOOKUP(K1286,freq!$A$2:$A$40,freq!$B$2:$B$40,0),_xlfn.XLOOKUP(L1286,freq!$A$2:$A$40,freq!$B$2:$B$40,0),_xlfn.XLOOKUP(M1286,freq!$A$2:$A$40,freq!$B$2:$B$40,0),_xlfn.XLOOKUP(N1286,freq!$A$2:$A$40,freq!$B$2:$B$40,0),_xlfn.XLOOKUP(O1286,freq!$A$2:$A$40,freq!$B$2:$B$40,0),_xlfn.XLOOKUP(P1286,freq!$A$2:$A$40,freq!$B$2:$B$40,0),_xlfn.XLOOKUP(Q1286,freq!$A$2:$A$40,freq!$B$2:$B$40,0),_xlfn.XLOOKUP(R1286,freq!$A$2:$A$40,freq!$B$2:$B$40,0),_xlfn.XLOOKUP(S1286,freq!$A$2:$A$40,freq!$B$2:$B$40,0),_xlfn.XLOOKUP(T1286,freq!$A$2:$A$40,freq!$B$2:$B$40,0),_xlfn.XLOOKUP(U1286,freq!$A$2:$A$40,freq!$B$2:$B$40,0),_xlfn.XLOOKUP(V1286,freq!$A$2:$A$40,freq!$B$2:$B$40,0))</f>
        <v>47.17</v>
      </c>
    </row>
    <row r="1287" spans="1:23" x14ac:dyDescent="0.35">
      <c r="A1287" s="32" t="s">
        <v>1259</v>
      </c>
      <c r="B1287" s="32">
        <v>9</v>
      </c>
      <c r="C1287" s="32" t="s">
        <v>33</v>
      </c>
      <c r="D1287" s="32" t="s">
        <v>36</v>
      </c>
      <c r="E1287" s="32" t="s">
        <v>0</v>
      </c>
      <c r="F1287" s="32" t="s">
        <v>56</v>
      </c>
      <c r="G1287" s="32">
        <v>3</v>
      </c>
      <c r="H1287" s="32">
        <v>4</v>
      </c>
      <c r="I1287" s="32" t="s">
        <v>56</v>
      </c>
      <c r="J1287" s="32">
        <v>0</v>
      </c>
      <c r="K1287" s="32" t="s">
        <v>46</v>
      </c>
      <c r="L1287" s="32" t="s">
        <v>44</v>
      </c>
      <c r="M1287" s="32">
        <v>6</v>
      </c>
      <c r="N1287" s="32" t="s">
        <v>36</v>
      </c>
      <c r="O1287" s="32" t="s">
        <v>2</v>
      </c>
      <c r="P1287" s="32" t="s">
        <v>37</v>
      </c>
      <c r="Q1287" s="32" t="s">
        <v>50</v>
      </c>
      <c r="R1287" s="32" t="s">
        <v>28</v>
      </c>
      <c r="S1287" s="32">
        <v>8</v>
      </c>
      <c r="T1287" s="32">
        <v>5</v>
      </c>
      <c r="U1287" s="32">
        <v>8</v>
      </c>
      <c r="V1287" s="32" t="s">
        <v>29</v>
      </c>
      <c r="W1287" s="32">
        <f>SUM(_xlfn.XLOOKUP(B1287,freq!$A$2:$A$40,freq!$B$2:$B$40,0),_xlfn.XLOOKUP(C1287,freq!$A$2:$A$40,freq!$B$2:$B$40,0),_xlfn.XLOOKUP(D1287,freq!$A$2:$A$40,freq!$B$2:$B$40,0),_xlfn.XLOOKUP(E1287,freq!$A$2:$A$40,freq!$B$2:$B$40,0),_xlfn.XLOOKUP(F1287,freq!$A$2:$A$40,freq!$B$2:$B$40,0),_xlfn.XLOOKUP(G1287,freq!$A$2:$A$40,freq!$B$2:$B$40,0),_xlfn.XLOOKUP(H1287,freq!$A$2:$A$40,freq!$B$2:$B$40,0),_xlfn.XLOOKUP(I1287,freq!$A$2:$A$40,freq!$B$2:$B$40,0),_xlfn.XLOOKUP(J1287,freq!$A$2:$A$40,freq!$B$2:$B$40,0),_xlfn.XLOOKUP(K1287,freq!$A$2:$A$40,freq!$B$2:$B$40,0),_xlfn.XLOOKUP(L1287,freq!$A$2:$A$40,freq!$B$2:$B$40,0),_xlfn.XLOOKUP(M1287,freq!$A$2:$A$40,freq!$B$2:$B$40,0),_xlfn.XLOOKUP(N1287,freq!$A$2:$A$40,freq!$B$2:$B$40,0),_xlfn.XLOOKUP(O1287,freq!$A$2:$A$40,freq!$B$2:$B$40,0),_xlfn.XLOOKUP(P1287,freq!$A$2:$A$40,freq!$B$2:$B$40,0),_xlfn.XLOOKUP(Q1287,freq!$A$2:$A$40,freq!$B$2:$B$40,0),_xlfn.XLOOKUP(R1287,freq!$A$2:$A$40,freq!$B$2:$B$40,0),_xlfn.XLOOKUP(S1287,freq!$A$2:$A$40,freq!$B$2:$B$40,0),_xlfn.XLOOKUP(T1287,freq!$A$2:$A$40,freq!$B$2:$B$40,0),_xlfn.XLOOKUP(U1287,freq!$A$2:$A$40,freq!$B$2:$B$40,0),_xlfn.XLOOKUP(V1287,freq!$A$2:$A$40,freq!$B$2:$B$40,0))</f>
        <v>47.120000000000005</v>
      </c>
    </row>
    <row r="1288" spans="1:23" x14ac:dyDescent="0.35">
      <c r="A1288" s="32" t="s">
        <v>962</v>
      </c>
      <c r="B1288" s="32" t="s">
        <v>4</v>
      </c>
      <c r="C1288" s="32" t="s">
        <v>4</v>
      </c>
      <c r="D1288" s="32">
        <v>2</v>
      </c>
      <c r="E1288" s="32" t="s">
        <v>1</v>
      </c>
      <c r="F1288" s="32" t="s">
        <v>41</v>
      </c>
      <c r="G1288" s="32" t="s">
        <v>31</v>
      </c>
      <c r="H1288" s="32">
        <v>0</v>
      </c>
      <c r="I1288" s="32">
        <v>2</v>
      </c>
      <c r="J1288" s="32">
        <v>2</v>
      </c>
      <c r="K1288" s="32" t="s">
        <v>2</v>
      </c>
      <c r="L1288" s="32" t="s">
        <v>56</v>
      </c>
      <c r="M1288" s="32" t="s">
        <v>42</v>
      </c>
      <c r="N1288" s="32" t="s">
        <v>58</v>
      </c>
      <c r="O1288" s="32" t="s">
        <v>38</v>
      </c>
      <c r="P1288" s="32" t="s">
        <v>30</v>
      </c>
      <c r="Q1288" s="32">
        <v>3</v>
      </c>
      <c r="R1288" s="32" t="s">
        <v>43</v>
      </c>
      <c r="S1288" s="32" t="s">
        <v>44</v>
      </c>
      <c r="T1288" s="32">
        <v>1</v>
      </c>
      <c r="U1288" s="32" t="s">
        <v>32</v>
      </c>
      <c r="V1288" s="32" t="s">
        <v>40</v>
      </c>
      <c r="W1288" s="32">
        <f>SUM(_xlfn.XLOOKUP(B1288,freq!$A$2:$A$40,freq!$B$2:$B$40,0),_xlfn.XLOOKUP(C1288,freq!$A$2:$A$40,freq!$B$2:$B$40,0),_xlfn.XLOOKUP(D1288,freq!$A$2:$A$40,freq!$B$2:$B$40,0),_xlfn.XLOOKUP(E1288,freq!$A$2:$A$40,freq!$B$2:$B$40,0),_xlfn.XLOOKUP(F1288,freq!$A$2:$A$40,freq!$B$2:$B$40,0),_xlfn.XLOOKUP(G1288,freq!$A$2:$A$40,freq!$B$2:$B$40,0),_xlfn.XLOOKUP(H1288,freq!$A$2:$A$40,freq!$B$2:$B$40,0),_xlfn.XLOOKUP(I1288,freq!$A$2:$A$40,freq!$B$2:$B$40,0),_xlfn.XLOOKUP(J1288,freq!$A$2:$A$40,freq!$B$2:$B$40,0),_xlfn.XLOOKUP(K1288,freq!$A$2:$A$40,freq!$B$2:$B$40,0),_xlfn.XLOOKUP(L1288,freq!$A$2:$A$40,freq!$B$2:$B$40,0),_xlfn.XLOOKUP(M1288,freq!$A$2:$A$40,freq!$B$2:$B$40,0),_xlfn.XLOOKUP(N1288,freq!$A$2:$A$40,freq!$B$2:$B$40,0),_xlfn.XLOOKUP(O1288,freq!$A$2:$A$40,freq!$B$2:$B$40,0),_xlfn.XLOOKUP(P1288,freq!$A$2:$A$40,freq!$B$2:$B$40,0),_xlfn.XLOOKUP(Q1288,freq!$A$2:$A$40,freq!$B$2:$B$40,0),_xlfn.XLOOKUP(R1288,freq!$A$2:$A$40,freq!$B$2:$B$40,0),_xlfn.XLOOKUP(S1288,freq!$A$2:$A$40,freq!$B$2:$B$40,0),_xlfn.XLOOKUP(T1288,freq!$A$2:$A$40,freq!$B$2:$B$40,0),_xlfn.XLOOKUP(U1288,freq!$A$2:$A$40,freq!$B$2:$B$40,0),_xlfn.XLOOKUP(V1288,freq!$A$2:$A$40,freq!$B$2:$B$40,0))</f>
        <v>47.08</v>
      </c>
    </row>
    <row r="1289" spans="1:23" x14ac:dyDescent="0.35">
      <c r="A1289" s="32" t="s">
        <v>1013</v>
      </c>
      <c r="B1289" s="32" t="s">
        <v>4</v>
      </c>
      <c r="C1289" s="32" t="s">
        <v>36</v>
      </c>
      <c r="D1289" s="32" t="s">
        <v>29</v>
      </c>
      <c r="E1289" s="32">
        <v>5</v>
      </c>
      <c r="F1289" s="32">
        <v>2</v>
      </c>
      <c r="G1289" s="32">
        <v>8</v>
      </c>
      <c r="H1289" s="32" t="s">
        <v>1</v>
      </c>
      <c r="I1289" s="32" t="s">
        <v>3</v>
      </c>
      <c r="J1289" s="32" t="s">
        <v>28</v>
      </c>
      <c r="K1289" s="32" t="s">
        <v>28</v>
      </c>
      <c r="L1289" s="32">
        <v>5</v>
      </c>
      <c r="M1289" s="32">
        <v>9</v>
      </c>
      <c r="N1289" s="32" t="s">
        <v>45</v>
      </c>
      <c r="O1289" s="32" t="s">
        <v>28</v>
      </c>
      <c r="P1289" s="32" t="s">
        <v>53</v>
      </c>
      <c r="Q1289" s="32" t="s">
        <v>4</v>
      </c>
      <c r="R1289" s="32">
        <v>1</v>
      </c>
      <c r="S1289" s="32" t="s">
        <v>33</v>
      </c>
      <c r="T1289" s="32" t="s">
        <v>44</v>
      </c>
      <c r="U1289" s="32" t="s">
        <v>50</v>
      </c>
      <c r="V1289" s="32" t="s">
        <v>30</v>
      </c>
      <c r="W1289" s="32">
        <f>SUM(_xlfn.XLOOKUP(B1289,freq!$A$2:$A$40,freq!$B$2:$B$40,0),_xlfn.XLOOKUP(C1289,freq!$A$2:$A$40,freq!$B$2:$B$40,0),_xlfn.XLOOKUP(D1289,freq!$A$2:$A$40,freq!$B$2:$B$40,0),_xlfn.XLOOKUP(E1289,freq!$A$2:$A$40,freq!$B$2:$B$40,0),_xlfn.XLOOKUP(F1289,freq!$A$2:$A$40,freq!$B$2:$B$40,0),_xlfn.XLOOKUP(G1289,freq!$A$2:$A$40,freq!$B$2:$B$40,0),_xlfn.XLOOKUP(H1289,freq!$A$2:$A$40,freq!$B$2:$B$40,0),_xlfn.XLOOKUP(I1289,freq!$A$2:$A$40,freq!$B$2:$B$40,0),_xlfn.XLOOKUP(J1289,freq!$A$2:$A$40,freq!$B$2:$B$40,0),_xlfn.XLOOKUP(K1289,freq!$A$2:$A$40,freq!$B$2:$B$40,0),_xlfn.XLOOKUP(L1289,freq!$A$2:$A$40,freq!$B$2:$B$40,0),_xlfn.XLOOKUP(M1289,freq!$A$2:$A$40,freq!$B$2:$B$40,0),_xlfn.XLOOKUP(N1289,freq!$A$2:$A$40,freq!$B$2:$B$40,0),_xlfn.XLOOKUP(O1289,freq!$A$2:$A$40,freq!$B$2:$B$40,0),_xlfn.XLOOKUP(P1289,freq!$A$2:$A$40,freq!$B$2:$B$40,0),_xlfn.XLOOKUP(Q1289,freq!$A$2:$A$40,freq!$B$2:$B$40,0),_xlfn.XLOOKUP(R1289,freq!$A$2:$A$40,freq!$B$2:$B$40,0),_xlfn.XLOOKUP(S1289,freq!$A$2:$A$40,freq!$B$2:$B$40,0),_xlfn.XLOOKUP(T1289,freq!$A$2:$A$40,freq!$B$2:$B$40,0),_xlfn.XLOOKUP(U1289,freq!$A$2:$A$40,freq!$B$2:$B$40,0),_xlfn.XLOOKUP(V1289,freq!$A$2:$A$40,freq!$B$2:$B$40,0))</f>
        <v>47.07</v>
      </c>
    </row>
    <row r="1290" spans="1:23" x14ac:dyDescent="0.35">
      <c r="A1290" s="32" t="s">
        <v>1530</v>
      </c>
      <c r="B1290" s="32" t="s">
        <v>37</v>
      </c>
      <c r="C1290" s="32">
        <v>3</v>
      </c>
      <c r="D1290" s="32" t="s">
        <v>33</v>
      </c>
      <c r="E1290" s="32" t="s">
        <v>46</v>
      </c>
      <c r="F1290" s="32" t="s">
        <v>46</v>
      </c>
      <c r="G1290" s="32" t="s">
        <v>58</v>
      </c>
      <c r="H1290" s="32" t="s">
        <v>48</v>
      </c>
      <c r="I1290" s="32" t="s">
        <v>50</v>
      </c>
      <c r="J1290" s="32" t="s">
        <v>30</v>
      </c>
      <c r="K1290" s="32">
        <v>9</v>
      </c>
      <c r="L1290" s="32" t="s">
        <v>32</v>
      </c>
      <c r="M1290" s="32" t="s">
        <v>49</v>
      </c>
      <c r="N1290" s="32" t="s">
        <v>44</v>
      </c>
      <c r="O1290" s="32" t="s">
        <v>56</v>
      </c>
      <c r="P1290" s="32" t="s">
        <v>40</v>
      </c>
      <c r="Q1290" s="32" t="s">
        <v>59</v>
      </c>
      <c r="R1290" s="32" t="s">
        <v>59</v>
      </c>
      <c r="S1290" s="32" t="s">
        <v>30</v>
      </c>
      <c r="T1290" s="32" t="s">
        <v>50</v>
      </c>
      <c r="U1290" s="32" t="s">
        <v>30</v>
      </c>
      <c r="V1290" s="32" t="s">
        <v>48</v>
      </c>
      <c r="W1290" s="32">
        <f>SUM(_xlfn.XLOOKUP(B1290,freq!$A$2:$A$40,freq!$B$2:$B$40,0),_xlfn.XLOOKUP(C1290,freq!$A$2:$A$40,freq!$B$2:$B$40,0),_xlfn.XLOOKUP(D1290,freq!$A$2:$A$40,freq!$B$2:$B$40,0),_xlfn.XLOOKUP(E1290,freq!$A$2:$A$40,freq!$B$2:$B$40,0),_xlfn.XLOOKUP(F1290,freq!$A$2:$A$40,freq!$B$2:$B$40,0),_xlfn.XLOOKUP(G1290,freq!$A$2:$A$40,freq!$B$2:$B$40,0),_xlfn.XLOOKUP(H1290,freq!$A$2:$A$40,freq!$B$2:$B$40,0),_xlfn.XLOOKUP(I1290,freq!$A$2:$A$40,freq!$B$2:$B$40,0),_xlfn.XLOOKUP(J1290,freq!$A$2:$A$40,freq!$B$2:$B$40,0),_xlfn.XLOOKUP(K1290,freq!$A$2:$A$40,freq!$B$2:$B$40,0),_xlfn.XLOOKUP(L1290,freq!$A$2:$A$40,freq!$B$2:$B$40,0),_xlfn.XLOOKUP(M1290,freq!$A$2:$A$40,freq!$B$2:$B$40,0),_xlfn.XLOOKUP(N1290,freq!$A$2:$A$40,freq!$B$2:$B$40,0),_xlfn.XLOOKUP(O1290,freq!$A$2:$A$40,freq!$B$2:$B$40,0),_xlfn.XLOOKUP(P1290,freq!$A$2:$A$40,freq!$B$2:$B$40,0),_xlfn.XLOOKUP(Q1290,freq!$A$2:$A$40,freq!$B$2:$B$40,0),_xlfn.XLOOKUP(R1290,freq!$A$2:$A$40,freq!$B$2:$B$40,0),_xlfn.XLOOKUP(S1290,freq!$A$2:$A$40,freq!$B$2:$B$40,0),_xlfn.XLOOKUP(T1290,freq!$A$2:$A$40,freq!$B$2:$B$40,0),_xlfn.XLOOKUP(U1290,freq!$A$2:$A$40,freq!$B$2:$B$40,0),_xlfn.XLOOKUP(V1290,freq!$A$2:$A$40,freq!$B$2:$B$40,0))</f>
        <v>47.040000000000006</v>
      </c>
    </row>
    <row r="1291" spans="1:23" x14ac:dyDescent="0.35">
      <c r="A1291" s="32" t="s">
        <v>1303</v>
      </c>
      <c r="B1291" s="32" t="s">
        <v>36</v>
      </c>
      <c r="C1291" s="32">
        <v>1</v>
      </c>
      <c r="D1291" s="32" t="s">
        <v>28</v>
      </c>
      <c r="E1291" s="32" t="s">
        <v>32</v>
      </c>
      <c r="F1291" s="32" t="s">
        <v>49</v>
      </c>
      <c r="G1291" s="32" t="s">
        <v>42</v>
      </c>
      <c r="H1291" s="32" t="s">
        <v>29</v>
      </c>
      <c r="I1291" s="32" t="s">
        <v>56</v>
      </c>
      <c r="J1291" s="32">
        <v>6</v>
      </c>
      <c r="K1291" s="32" t="s">
        <v>38</v>
      </c>
      <c r="L1291" s="32" t="s">
        <v>41</v>
      </c>
      <c r="M1291" s="32" t="s">
        <v>28</v>
      </c>
      <c r="N1291" s="32">
        <v>9</v>
      </c>
      <c r="O1291" s="32" t="s">
        <v>49</v>
      </c>
      <c r="P1291" s="32" t="s">
        <v>37</v>
      </c>
      <c r="Q1291" s="32" t="s">
        <v>59</v>
      </c>
      <c r="R1291" s="32">
        <v>5</v>
      </c>
      <c r="S1291" s="32" t="s">
        <v>2</v>
      </c>
      <c r="T1291" s="32" t="s">
        <v>48</v>
      </c>
      <c r="U1291" s="32">
        <v>0</v>
      </c>
      <c r="V1291" s="32">
        <v>9</v>
      </c>
      <c r="W1291" s="32">
        <f>SUM(_xlfn.XLOOKUP(B1291,freq!$A$2:$A$40,freq!$B$2:$B$40,0),_xlfn.XLOOKUP(C1291,freq!$A$2:$A$40,freq!$B$2:$B$40,0),_xlfn.XLOOKUP(D1291,freq!$A$2:$A$40,freq!$B$2:$B$40,0),_xlfn.XLOOKUP(E1291,freq!$A$2:$A$40,freq!$B$2:$B$40,0),_xlfn.XLOOKUP(F1291,freq!$A$2:$A$40,freq!$B$2:$B$40,0),_xlfn.XLOOKUP(G1291,freq!$A$2:$A$40,freq!$B$2:$B$40,0),_xlfn.XLOOKUP(H1291,freq!$A$2:$A$40,freq!$B$2:$B$40,0),_xlfn.XLOOKUP(I1291,freq!$A$2:$A$40,freq!$B$2:$B$40,0),_xlfn.XLOOKUP(J1291,freq!$A$2:$A$40,freq!$B$2:$B$40,0),_xlfn.XLOOKUP(K1291,freq!$A$2:$A$40,freq!$B$2:$B$40,0),_xlfn.XLOOKUP(L1291,freq!$A$2:$A$40,freq!$B$2:$B$40,0),_xlfn.XLOOKUP(M1291,freq!$A$2:$A$40,freq!$B$2:$B$40,0),_xlfn.XLOOKUP(N1291,freq!$A$2:$A$40,freq!$B$2:$B$40,0),_xlfn.XLOOKUP(O1291,freq!$A$2:$A$40,freq!$B$2:$B$40,0),_xlfn.XLOOKUP(P1291,freq!$A$2:$A$40,freq!$B$2:$B$40,0),_xlfn.XLOOKUP(Q1291,freq!$A$2:$A$40,freq!$B$2:$B$40,0),_xlfn.XLOOKUP(R1291,freq!$A$2:$A$40,freq!$B$2:$B$40,0),_xlfn.XLOOKUP(S1291,freq!$A$2:$A$40,freq!$B$2:$B$40,0),_xlfn.XLOOKUP(T1291,freq!$A$2:$A$40,freq!$B$2:$B$40,0),_xlfn.XLOOKUP(U1291,freq!$A$2:$A$40,freq!$B$2:$B$40,0),_xlfn.XLOOKUP(V1291,freq!$A$2:$A$40,freq!$B$2:$B$40,0))</f>
        <v>47.03</v>
      </c>
    </row>
    <row r="1292" spans="1:23" x14ac:dyDescent="0.35">
      <c r="A1292" s="32" t="s">
        <v>1037</v>
      </c>
      <c r="B1292" s="32" t="s">
        <v>1</v>
      </c>
      <c r="C1292" s="32" t="s">
        <v>37</v>
      </c>
      <c r="D1292" s="32" t="s">
        <v>1</v>
      </c>
      <c r="E1292" s="32">
        <v>6</v>
      </c>
      <c r="F1292" s="32" t="s">
        <v>41</v>
      </c>
      <c r="G1292" s="32">
        <v>2</v>
      </c>
      <c r="H1292" s="32" t="s">
        <v>3</v>
      </c>
      <c r="I1292" s="32" t="s">
        <v>49</v>
      </c>
      <c r="J1292" s="32" t="s">
        <v>32</v>
      </c>
      <c r="K1292" s="32" t="s">
        <v>35</v>
      </c>
      <c r="L1292" s="32" t="s">
        <v>43</v>
      </c>
      <c r="M1292" s="32">
        <v>3</v>
      </c>
      <c r="N1292" s="32">
        <v>1</v>
      </c>
      <c r="O1292" s="32" t="s">
        <v>0</v>
      </c>
      <c r="P1292" s="32" t="s">
        <v>50</v>
      </c>
      <c r="Q1292" s="32" t="s">
        <v>58</v>
      </c>
      <c r="R1292" s="32">
        <v>9</v>
      </c>
      <c r="S1292" s="32" t="s">
        <v>46</v>
      </c>
      <c r="T1292" s="32" t="s">
        <v>50</v>
      </c>
      <c r="U1292" s="32">
        <v>7</v>
      </c>
      <c r="V1292" s="32">
        <v>5</v>
      </c>
      <c r="W1292" s="32">
        <f>SUM(_xlfn.XLOOKUP(B1292,freq!$A$2:$A$40,freq!$B$2:$B$40,0),_xlfn.XLOOKUP(C1292,freq!$A$2:$A$40,freq!$B$2:$B$40,0),_xlfn.XLOOKUP(D1292,freq!$A$2:$A$40,freq!$B$2:$B$40,0),_xlfn.XLOOKUP(E1292,freq!$A$2:$A$40,freq!$B$2:$B$40,0),_xlfn.XLOOKUP(F1292,freq!$A$2:$A$40,freq!$B$2:$B$40,0),_xlfn.XLOOKUP(G1292,freq!$A$2:$A$40,freq!$B$2:$B$40,0),_xlfn.XLOOKUP(H1292,freq!$A$2:$A$40,freq!$B$2:$B$40,0),_xlfn.XLOOKUP(I1292,freq!$A$2:$A$40,freq!$B$2:$B$40,0),_xlfn.XLOOKUP(J1292,freq!$A$2:$A$40,freq!$B$2:$B$40,0),_xlfn.XLOOKUP(K1292,freq!$A$2:$A$40,freq!$B$2:$B$40,0),_xlfn.XLOOKUP(L1292,freq!$A$2:$A$40,freq!$B$2:$B$40,0),_xlfn.XLOOKUP(M1292,freq!$A$2:$A$40,freq!$B$2:$B$40,0),_xlfn.XLOOKUP(N1292,freq!$A$2:$A$40,freq!$B$2:$B$40,0),_xlfn.XLOOKUP(O1292,freq!$A$2:$A$40,freq!$B$2:$B$40,0),_xlfn.XLOOKUP(P1292,freq!$A$2:$A$40,freq!$B$2:$B$40,0),_xlfn.XLOOKUP(Q1292,freq!$A$2:$A$40,freq!$B$2:$B$40,0),_xlfn.XLOOKUP(R1292,freq!$A$2:$A$40,freq!$B$2:$B$40,0),_xlfn.XLOOKUP(S1292,freq!$A$2:$A$40,freq!$B$2:$B$40,0),_xlfn.XLOOKUP(T1292,freq!$A$2:$A$40,freq!$B$2:$B$40,0),_xlfn.XLOOKUP(U1292,freq!$A$2:$A$40,freq!$B$2:$B$40,0),_xlfn.XLOOKUP(V1292,freq!$A$2:$A$40,freq!$B$2:$B$40,0))</f>
        <v>46.99</v>
      </c>
    </row>
    <row r="1293" spans="1:23" x14ac:dyDescent="0.35">
      <c r="A1293" s="32" t="s">
        <v>2035</v>
      </c>
      <c r="B1293" s="32" t="s">
        <v>2</v>
      </c>
      <c r="C1293" s="32">
        <v>5</v>
      </c>
      <c r="D1293" s="32" t="s">
        <v>42</v>
      </c>
      <c r="E1293" s="32" t="s">
        <v>43</v>
      </c>
      <c r="F1293" s="32">
        <v>7</v>
      </c>
      <c r="G1293" s="32">
        <v>1</v>
      </c>
      <c r="H1293" s="32" t="s">
        <v>34</v>
      </c>
      <c r="I1293" s="32" t="s">
        <v>43</v>
      </c>
      <c r="J1293" s="32" t="s">
        <v>0</v>
      </c>
      <c r="K1293" s="32" t="s">
        <v>31</v>
      </c>
      <c r="L1293" s="32" t="s">
        <v>48</v>
      </c>
      <c r="M1293" s="32">
        <v>2</v>
      </c>
      <c r="N1293" s="32" t="s">
        <v>28</v>
      </c>
      <c r="O1293" s="32" t="s">
        <v>32</v>
      </c>
      <c r="P1293" s="32" t="s">
        <v>44</v>
      </c>
      <c r="Q1293" s="32" t="s">
        <v>37</v>
      </c>
      <c r="R1293" s="32" t="s">
        <v>41</v>
      </c>
      <c r="S1293" s="32">
        <v>6</v>
      </c>
      <c r="T1293" s="32" t="s">
        <v>4</v>
      </c>
      <c r="U1293" s="32" t="s">
        <v>4</v>
      </c>
      <c r="V1293" s="32" t="s">
        <v>50</v>
      </c>
      <c r="W1293" s="32">
        <f>SUM(_xlfn.XLOOKUP(B1293,freq!$A$2:$A$40,freq!$B$2:$B$40,0),_xlfn.XLOOKUP(C1293,freq!$A$2:$A$40,freq!$B$2:$B$40,0),_xlfn.XLOOKUP(D1293,freq!$A$2:$A$40,freq!$B$2:$B$40,0),_xlfn.XLOOKUP(E1293,freq!$A$2:$A$40,freq!$B$2:$B$40,0),_xlfn.XLOOKUP(F1293,freq!$A$2:$A$40,freq!$B$2:$B$40,0),_xlfn.XLOOKUP(G1293,freq!$A$2:$A$40,freq!$B$2:$B$40,0),_xlfn.XLOOKUP(H1293,freq!$A$2:$A$40,freq!$B$2:$B$40,0),_xlfn.XLOOKUP(I1293,freq!$A$2:$A$40,freq!$B$2:$B$40,0),_xlfn.XLOOKUP(J1293,freq!$A$2:$A$40,freq!$B$2:$B$40,0),_xlfn.XLOOKUP(K1293,freq!$A$2:$A$40,freq!$B$2:$B$40,0),_xlfn.XLOOKUP(L1293,freq!$A$2:$A$40,freq!$B$2:$B$40,0),_xlfn.XLOOKUP(M1293,freq!$A$2:$A$40,freq!$B$2:$B$40,0),_xlfn.XLOOKUP(N1293,freq!$A$2:$A$40,freq!$B$2:$B$40,0),_xlfn.XLOOKUP(O1293,freq!$A$2:$A$40,freq!$B$2:$B$40,0),_xlfn.XLOOKUP(P1293,freq!$A$2:$A$40,freq!$B$2:$B$40,0),_xlfn.XLOOKUP(Q1293,freq!$A$2:$A$40,freq!$B$2:$B$40,0),_xlfn.XLOOKUP(R1293,freq!$A$2:$A$40,freq!$B$2:$B$40,0),_xlfn.XLOOKUP(S1293,freq!$A$2:$A$40,freq!$B$2:$B$40,0),_xlfn.XLOOKUP(T1293,freq!$A$2:$A$40,freq!$B$2:$B$40,0),_xlfn.XLOOKUP(U1293,freq!$A$2:$A$40,freq!$B$2:$B$40,0),_xlfn.XLOOKUP(V1293,freq!$A$2:$A$40,freq!$B$2:$B$40,0))</f>
        <v>46.99</v>
      </c>
    </row>
    <row r="1294" spans="1:23" x14ac:dyDescent="0.35">
      <c r="A1294" s="32" t="s">
        <v>801</v>
      </c>
      <c r="B1294" s="32" t="s">
        <v>0</v>
      </c>
      <c r="C1294" s="32" t="s">
        <v>56</v>
      </c>
      <c r="D1294" s="32" t="s">
        <v>37</v>
      </c>
      <c r="E1294" s="32" t="s">
        <v>45</v>
      </c>
      <c r="F1294" s="32" t="s">
        <v>31</v>
      </c>
      <c r="G1294" s="32" t="s">
        <v>42</v>
      </c>
      <c r="H1294" s="32">
        <v>0</v>
      </c>
      <c r="I1294" s="32" t="s">
        <v>42</v>
      </c>
      <c r="J1294" s="32" t="s">
        <v>33</v>
      </c>
      <c r="K1294" s="32">
        <v>2</v>
      </c>
      <c r="L1294" s="32" t="s">
        <v>50</v>
      </c>
      <c r="M1294" s="32">
        <v>8</v>
      </c>
      <c r="N1294" s="32" t="s">
        <v>41</v>
      </c>
      <c r="O1294" s="32" t="s">
        <v>36</v>
      </c>
      <c r="P1294" s="32">
        <v>3</v>
      </c>
      <c r="Q1294" s="32">
        <v>3</v>
      </c>
      <c r="R1294" s="32" t="s">
        <v>56</v>
      </c>
      <c r="S1294" s="32" t="s">
        <v>0</v>
      </c>
      <c r="T1294" s="32">
        <v>9</v>
      </c>
      <c r="U1294" s="32">
        <v>8</v>
      </c>
      <c r="V1294" s="32" t="s">
        <v>41</v>
      </c>
      <c r="W1294" s="32">
        <f>SUM(_xlfn.XLOOKUP(B1294,freq!$A$2:$A$40,freq!$B$2:$B$40,0),_xlfn.XLOOKUP(C1294,freq!$A$2:$A$40,freq!$B$2:$B$40,0),_xlfn.XLOOKUP(D1294,freq!$A$2:$A$40,freq!$B$2:$B$40,0),_xlfn.XLOOKUP(E1294,freq!$A$2:$A$40,freq!$B$2:$B$40,0),_xlfn.XLOOKUP(F1294,freq!$A$2:$A$40,freq!$B$2:$B$40,0),_xlfn.XLOOKUP(G1294,freq!$A$2:$A$40,freq!$B$2:$B$40,0),_xlfn.XLOOKUP(H1294,freq!$A$2:$A$40,freq!$B$2:$B$40,0),_xlfn.XLOOKUP(I1294,freq!$A$2:$A$40,freq!$B$2:$B$40,0),_xlfn.XLOOKUP(J1294,freq!$A$2:$A$40,freq!$B$2:$B$40,0),_xlfn.XLOOKUP(K1294,freq!$A$2:$A$40,freq!$B$2:$B$40,0),_xlfn.XLOOKUP(L1294,freq!$A$2:$A$40,freq!$B$2:$B$40,0),_xlfn.XLOOKUP(M1294,freq!$A$2:$A$40,freq!$B$2:$B$40,0),_xlfn.XLOOKUP(N1294,freq!$A$2:$A$40,freq!$B$2:$B$40,0),_xlfn.XLOOKUP(O1294,freq!$A$2:$A$40,freq!$B$2:$B$40,0),_xlfn.XLOOKUP(P1294,freq!$A$2:$A$40,freq!$B$2:$B$40,0),_xlfn.XLOOKUP(Q1294,freq!$A$2:$A$40,freq!$B$2:$B$40,0),_xlfn.XLOOKUP(R1294,freq!$A$2:$A$40,freq!$B$2:$B$40,0),_xlfn.XLOOKUP(S1294,freq!$A$2:$A$40,freq!$B$2:$B$40,0),_xlfn.XLOOKUP(T1294,freq!$A$2:$A$40,freq!$B$2:$B$40,0),_xlfn.XLOOKUP(U1294,freq!$A$2:$A$40,freq!$B$2:$B$40,0),_xlfn.XLOOKUP(V1294,freq!$A$2:$A$40,freq!$B$2:$B$40,0))</f>
        <v>46.980000000000004</v>
      </c>
    </row>
    <row r="1295" spans="1:23" x14ac:dyDescent="0.35">
      <c r="A1295" s="32" t="s">
        <v>2015</v>
      </c>
      <c r="B1295" s="32" t="s">
        <v>40</v>
      </c>
      <c r="C1295" s="32" t="s">
        <v>37</v>
      </c>
      <c r="D1295" s="32" t="s">
        <v>46</v>
      </c>
      <c r="E1295" s="32" t="s">
        <v>53</v>
      </c>
      <c r="F1295" s="32" t="s">
        <v>37</v>
      </c>
      <c r="G1295" s="32" t="s">
        <v>40</v>
      </c>
      <c r="H1295" s="32" t="s">
        <v>37</v>
      </c>
      <c r="I1295" s="32" t="s">
        <v>33</v>
      </c>
      <c r="J1295" s="32">
        <v>3</v>
      </c>
      <c r="K1295" s="32">
        <v>1</v>
      </c>
      <c r="L1295" s="32" t="s">
        <v>28</v>
      </c>
      <c r="M1295" s="32">
        <v>2</v>
      </c>
      <c r="N1295" s="32" t="s">
        <v>53</v>
      </c>
      <c r="O1295" s="32" t="s">
        <v>31</v>
      </c>
      <c r="P1295" s="32" t="s">
        <v>58</v>
      </c>
      <c r="Q1295" s="32" t="s">
        <v>28</v>
      </c>
      <c r="R1295" s="32" t="s">
        <v>35</v>
      </c>
      <c r="S1295" s="32">
        <v>0</v>
      </c>
      <c r="T1295" s="32">
        <v>5</v>
      </c>
      <c r="U1295" s="32">
        <v>6</v>
      </c>
      <c r="V1295" s="32" t="s">
        <v>34</v>
      </c>
      <c r="W1295" s="32">
        <f>SUM(_xlfn.XLOOKUP(B1295,freq!$A$2:$A$40,freq!$B$2:$B$40,0),_xlfn.XLOOKUP(C1295,freq!$A$2:$A$40,freq!$B$2:$B$40,0),_xlfn.XLOOKUP(D1295,freq!$A$2:$A$40,freq!$B$2:$B$40,0),_xlfn.XLOOKUP(E1295,freq!$A$2:$A$40,freq!$B$2:$B$40,0),_xlfn.XLOOKUP(F1295,freq!$A$2:$A$40,freq!$B$2:$B$40,0),_xlfn.XLOOKUP(G1295,freq!$A$2:$A$40,freq!$B$2:$B$40,0),_xlfn.XLOOKUP(H1295,freq!$A$2:$A$40,freq!$B$2:$B$40,0),_xlfn.XLOOKUP(I1295,freq!$A$2:$A$40,freq!$B$2:$B$40,0),_xlfn.XLOOKUP(J1295,freq!$A$2:$A$40,freq!$B$2:$B$40,0),_xlfn.XLOOKUP(K1295,freq!$A$2:$A$40,freq!$B$2:$B$40,0),_xlfn.XLOOKUP(L1295,freq!$A$2:$A$40,freq!$B$2:$B$40,0),_xlfn.XLOOKUP(M1295,freq!$A$2:$A$40,freq!$B$2:$B$40,0),_xlfn.XLOOKUP(N1295,freq!$A$2:$A$40,freq!$B$2:$B$40,0),_xlfn.XLOOKUP(O1295,freq!$A$2:$A$40,freq!$B$2:$B$40,0),_xlfn.XLOOKUP(P1295,freq!$A$2:$A$40,freq!$B$2:$B$40,0),_xlfn.XLOOKUP(Q1295,freq!$A$2:$A$40,freq!$B$2:$B$40,0),_xlfn.XLOOKUP(R1295,freq!$A$2:$A$40,freq!$B$2:$B$40,0),_xlfn.XLOOKUP(S1295,freq!$A$2:$A$40,freq!$B$2:$B$40,0),_xlfn.XLOOKUP(T1295,freq!$A$2:$A$40,freq!$B$2:$B$40,0),_xlfn.XLOOKUP(U1295,freq!$A$2:$A$40,freq!$B$2:$B$40,0),_xlfn.XLOOKUP(V1295,freq!$A$2:$A$40,freq!$B$2:$B$40,0))</f>
        <v>46.98</v>
      </c>
    </row>
    <row r="1296" spans="1:23" x14ac:dyDescent="0.35">
      <c r="A1296" s="32" t="s">
        <v>1185</v>
      </c>
      <c r="B1296" s="32" t="s">
        <v>35</v>
      </c>
      <c r="C1296" s="32" t="s">
        <v>2</v>
      </c>
      <c r="D1296" s="32" t="s">
        <v>56</v>
      </c>
      <c r="E1296" s="32" t="s">
        <v>4</v>
      </c>
      <c r="F1296" s="32">
        <v>4</v>
      </c>
      <c r="G1296" s="32">
        <v>5</v>
      </c>
      <c r="H1296" s="32" t="s">
        <v>0</v>
      </c>
      <c r="I1296" s="32" t="s">
        <v>50</v>
      </c>
      <c r="J1296" s="32" t="s">
        <v>58</v>
      </c>
      <c r="K1296" s="32">
        <v>3</v>
      </c>
      <c r="L1296" s="32" t="s">
        <v>46</v>
      </c>
      <c r="M1296" s="32" t="s">
        <v>49</v>
      </c>
      <c r="N1296" s="32" t="s">
        <v>36</v>
      </c>
      <c r="O1296" s="32" t="s">
        <v>56</v>
      </c>
      <c r="P1296" s="32" t="s">
        <v>37</v>
      </c>
      <c r="Q1296" s="32">
        <v>1</v>
      </c>
      <c r="R1296" s="32" t="s">
        <v>30</v>
      </c>
      <c r="S1296" s="32">
        <v>9</v>
      </c>
      <c r="T1296" s="32" t="s">
        <v>30</v>
      </c>
      <c r="U1296" s="32" t="s">
        <v>58</v>
      </c>
      <c r="V1296" s="32">
        <v>6</v>
      </c>
      <c r="W1296" s="32">
        <f>SUM(_xlfn.XLOOKUP(B1296,freq!$A$2:$A$40,freq!$B$2:$B$40,0),_xlfn.XLOOKUP(C1296,freq!$A$2:$A$40,freq!$B$2:$B$40,0),_xlfn.XLOOKUP(D1296,freq!$A$2:$A$40,freq!$B$2:$B$40,0),_xlfn.XLOOKUP(E1296,freq!$A$2:$A$40,freq!$B$2:$B$40,0),_xlfn.XLOOKUP(F1296,freq!$A$2:$A$40,freq!$B$2:$B$40,0),_xlfn.XLOOKUP(G1296,freq!$A$2:$A$40,freq!$B$2:$B$40,0),_xlfn.XLOOKUP(H1296,freq!$A$2:$A$40,freq!$B$2:$B$40,0),_xlfn.XLOOKUP(I1296,freq!$A$2:$A$40,freq!$B$2:$B$40,0),_xlfn.XLOOKUP(J1296,freq!$A$2:$A$40,freq!$B$2:$B$40,0),_xlfn.XLOOKUP(K1296,freq!$A$2:$A$40,freq!$B$2:$B$40,0),_xlfn.XLOOKUP(L1296,freq!$A$2:$A$40,freq!$B$2:$B$40,0),_xlfn.XLOOKUP(M1296,freq!$A$2:$A$40,freq!$B$2:$B$40,0),_xlfn.XLOOKUP(N1296,freq!$A$2:$A$40,freq!$B$2:$B$40,0),_xlfn.XLOOKUP(O1296,freq!$A$2:$A$40,freq!$B$2:$B$40,0),_xlfn.XLOOKUP(P1296,freq!$A$2:$A$40,freq!$B$2:$B$40,0),_xlfn.XLOOKUP(Q1296,freq!$A$2:$A$40,freq!$B$2:$B$40,0),_xlfn.XLOOKUP(R1296,freq!$A$2:$A$40,freq!$B$2:$B$40,0),_xlfn.XLOOKUP(S1296,freq!$A$2:$A$40,freq!$B$2:$B$40,0),_xlfn.XLOOKUP(T1296,freq!$A$2:$A$40,freq!$B$2:$B$40,0),_xlfn.XLOOKUP(U1296,freq!$A$2:$A$40,freq!$B$2:$B$40,0),_xlfn.XLOOKUP(V1296,freq!$A$2:$A$40,freq!$B$2:$B$40,0))</f>
        <v>46.910000000000011</v>
      </c>
    </row>
    <row r="1297" spans="1:23" x14ac:dyDescent="0.35">
      <c r="A1297" s="32" t="s">
        <v>104</v>
      </c>
      <c r="B1297" s="32" t="s">
        <v>41</v>
      </c>
      <c r="C1297" s="32" t="s">
        <v>34</v>
      </c>
      <c r="D1297" s="32" t="s">
        <v>42</v>
      </c>
      <c r="E1297" s="32" t="s">
        <v>37</v>
      </c>
      <c r="F1297" s="32" t="s">
        <v>1</v>
      </c>
      <c r="G1297" s="32">
        <v>6</v>
      </c>
      <c r="H1297" s="32" t="s">
        <v>0</v>
      </c>
      <c r="I1297" s="32" t="s">
        <v>4</v>
      </c>
      <c r="J1297" s="32" t="s">
        <v>56</v>
      </c>
      <c r="K1297" s="32" t="s">
        <v>30</v>
      </c>
      <c r="L1297" s="32" t="s">
        <v>59</v>
      </c>
      <c r="M1297" s="32" t="s">
        <v>44</v>
      </c>
      <c r="N1297" s="32" t="s">
        <v>40</v>
      </c>
      <c r="O1297" s="32" t="s">
        <v>46</v>
      </c>
      <c r="P1297" s="32" t="s">
        <v>30</v>
      </c>
      <c r="Q1297" s="32" t="s">
        <v>58</v>
      </c>
      <c r="R1297" s="32" t="s">
        <v>28</v>
      </c>
      <c r="S1297" s="32" t="s">
        <v>42</v>
      </c>
      <c r="T1297" s="32" t="s">
        <v>42</v>
      </c>
      <c r="U1297" s="32" t="s">
        <v>1</v>
      </c>
      <c r="V1297" s="32">
        <v>0</v>
      </c>
      <c r="W1297" s="32">
        <f>SUM(_xlfn.XLOOKUP(B1297,freq!$A$2:$A$40,freq!$B$2:$B$40,0),_xlfn.XLOOKUP(C1297,freq!$A$2:$A$40,freq!$B$2:$B$40,0),_xlfn.XLOOKUP(D1297,freq!$A$2:$A$40,freq!$B$2:$B$40,0),_xlfn.XLOOKUP(E1297,freq!$A$2:$A$40,freq!$B$2:$B$40,0),_xlfn.XLOOKUP(F1297,freq!$A$2:$A$40,freq!$B$2:$B$40,0),_xlfn.XLOOKUP(G1297,freq!$A$2:$A$40,freq!$B$2:$B$40,0),_xlfn.XLOOKUP(H1297,freq!$A$2:$A$40,freq!$B$2:$B$40,0),_xlfn.XLOOKUP(I1297,freq!$A$2:$A$40,freq!$B$2:$B$40,0),_xlfn.XLOOKUP(J1297,freq!$A$2:$A$40,freq!$B$2:$B$40,0),_xlfn.XLOOKUP(K1297,freq!$A$2:$A$40,freq!$B$2:$B$40,0),_xlfn.XLOOKUP(L1297,freq!$A$2:$A$40,freq!$B$2:$B$40,0),_xlfn.XLOOKUP(M1297,freq!$A$2:$A$40,freq!$B$2:$B$40,0),_xlfn.XLOOKUP(N1297,freq!$A$2:$A$40,freq!$B$2:$B$40,0),_xlfn.XLOOKUP(O1297,freq!$A$2:$A$40,freq!$B$2:$B$40,0),_xlfn.XLOOKUP(P1297,freq!$A$2:$A$40,freq!$B$2:$B$40,0),_xlfn.XLOOKUP(Q1297,freq!$A$2:$A$40,freq!$B$2:$B$40,0),_xlfn.XLOOKUP(R1297,freq!$A$2:$A$40,freq!$B$2:$B$40,0),_xlfn.XLOOKUP(S1297,freq!$A$2:$A$40,freq!$B$2:$B$40,0),_xlfn.XLOOKUP(T1297,freq!$A$2:$A$40,freq!$B$2:$B$40,0),_xlfn.XLOOKUP(U1297,freq!$A$2:$A$40,freq!$B$2:$B$40,0),_xlfn.XLOOKUP(V1297,freq!$A$2:$A$40,freq!$B$2:$B$40,0))</f>
        <v>46.910000000000004</v>
      </c>
    </row>
    <row r="1298" spans="1:23" x14ac:dyDescent="0.35">
      <c r="A1298" s="32" t="s">
        <v>1673</v>
      </c>
      <c r="B1298" s="32" t="s">
        <v>49</v>
      </c>
      <c r="C1298" s="32" t="s">
        <v>0</v>
      </c>
      <c r="D1298" s="32">
        <v>8</v>
      </c>
      <c r="E1298" s="32" t="s">
        <v>37</v>
      </c>
      <c r="F1298" s="32" t="s">
        <v>38</v>
      </c>
      <c r="G1298" s="32" t="s">
        <v>33</v>
      </c>
      <c r="H1298" s="32" t="s">
        <v>43</v>
      </c>
      <c r="I1298" s="32" t="s">
        <v>56</v>
      </c>
      <c r="J1298" s="32" t="s">
        <v>34</v>
      </c>
      <c r="K1298" s="32" t="s">
        <v>34</v>
      </c>
      <c r="L1298" s="32" t="s">
        <v>56</v>
      </c>
      <c r="M1298" s="32" t="s">
        <v>38</v>
      </c>
      <c r="N1298" s="32" t="s">
        <v>30</v>
      </c>
      <c r="O1298" s="32" t="s">
        <v>34</v>
      </c>
      <c r="P1298" s="32">
        <v>8</v>
      </c>
      <c r="Q1298" s="32" t="s">
        <v>31</v>
      </c>
      <c r="R1298" s="32" t="s">
        <v>36</v>
      </c>
      <c r="S1298" s="32" t="s">
        <v>43</v>
      </c>
      <c r="T1298" s="32">
        <v>8</v>
      </c>
      <c r="U1298" s="32" t="s">
        <v>40</v>
      </c>
      <c r="V1298" s="32" t="s">
        <v>31</v>
      </c>
      <c r="W1298" s="32">
        <f>SUM(_xlfn.XLOOKUP(B1298,freq!$A$2:$A$40,freq!$B$2:$B$40,0),_xlfn.XLOOKUP(C1298,freq!$A$2:$A$40,freq!$B$2:$B$40,0),_xlfn.XLOOKUP(D1298,freq!$A$2:$A$40,freq!$B$2:$B$40,0),_xlfn.XLOOKUP(E1298,freq!$A$2:$A$40,freq!$B$2:$B$40,0),_xlfn.XLOOKUP(F1298,freq!$A$2:$A$40,freq!$B$2:$B$40,0),_xlfn.XLOOKUP(G1298,freq!$A$2:$A$40,freq!$B$2:$B$40,0),_xlfn.XLOOKUP(H1298,freq!$A$2:$A$40,freq!$B$2:$B$40,0),_xlfn.XLOOKUP(I1298,freq!$A$2:$A$40,freq!$B$2:$B$40,0),_xlfn.XLOOKUP(J1298,freq!$A$2:$A$40,freq!$B$2:$B$40,0),_xlfn.XLOOKUP(K1298,freq!$A$2:$A$40,freq!$B$2:$B$40,0),_xlfn.XLOOKUP(L1298,freq!$A$2:$A$40,freq!$B$2:$B$40,0),_xlfn.XLOOKUP(M1298,freq!$A$2:$A$40,freq!$B$2:$B$40,0),_xlfn.XLOOKUP(N1298,freq!$A$2:$A$40,freq!$B$2:$B$40,0),_xlfn.XLOOKUP(O1298,freq!$A$2:$A$40,freq!$B$2:$B$40,0),_xlfn.XLOOKUP(P1298,freq!$A$2:$A$40,freq!$B$2:$B$40,0),_xlfn.XLOOKUP(Q1298,freq!$A$2:$A$40,freq!$B$2:$B$40,0),_xlfn.XLOOKUP(R1298,freq!$A$2:$A$40,freq!$B$2:$B$40,0),_xlfn.XLOOKUP(S1298,freq!$A$2:$A$40,freq!$B$2:$B$40,0),_xlfn.XLOOKUP(T1298,freq!$A$2:$A$40,freq!$B$2:$B$40,0),_xlfn.XLOOKUP(U1298,freq!$A$2:$A$40,freq!$B$2:$B$40,0),_xlfn.XLOOKUP(V1298,freq!$A$2:$A$40,freq!$B$2:$B$40,0))</f>
        <v>46.89</v>
      </c>
    </row>
    <row r="1299" spans="1:23" x14ac:dyDescent="0.35">
      <c r="A1299" s="32" t="s">
        <v>992</v>
      </c>
      <c r="B1299" s="32" t="s">
        <v>35</v>
      </c>
      <c r="C1299" s="32" t="s">
        <v>59</v>
      </c>
      <c r="D1299" s="32">
        <v>6</v>
      </c>
      <c r="E1299" s="32" t="s">
        <v>38</v>
      </c>
      <c r="F1299" s="32" t="s">
        <v>46</v>
      </c>
      <c r="G1299" s="32">
        <v>7</v>
      </c>
      <c r="H1299" s="32">
        <v>2</v>
      </c>
      <c r="I1299" s="32" t="s">
        <v>58</v>
      </c>
      <c r="J1299" s="32" t="s">
        <v>56</v>
      </c>
      <c r="K1299" s="32" t="s">
        <v>1</v>
      </c>
      <c r="L1299" s="32" t="s">
        <v>46</v>
      </c>
      <c r="M1299" s="32">
        <v>0</v>
      </c>
      <c r="N1299" s="32" t="s">
        <v>34</v>
      </c>
      <c r="O1299" s="32">
        <v>5</v>
      </c>
      <c r="P1299" s="32" t="s">
        <v>41</v>
      </c>
      <c r="Q1299" s="32">
        <v>4</v>
      </c>
      <c r="R1299" s="32">
        <v>3</v>
      </c>
      <c r="S1299" s="32" t="s">
        <v>35</v>
      </c>
      <c r="T1299" s="32" t="s">
        <v>49</v>
      </c>
      <c r="U1299" s="32">
        <v>9</v>
      </c>
      <c r="V1299" s="32">
        <v>3</v>
      </c>
      <c r="W1299" s="32">
        <f>SUM(_xlfn.XLOOKUP(B1299,freq!$A$2:$A$40,freq!$B$2:$B$40,0),_xlfn.XLOOKUP(C1299,freq!$A$2:$A$40,freq!$B$2:$B$40,0),_xlfn.XLOOKUP(D1299,freq!$A$2:$A$40,freq!$B$2:$B$40,0),_xlfn.XLOOKUP(E1299,freq!$A$2:$A$40,freq!$B$2:$B$40,0),_xlfn.XLOOKUP(F1299,freq!$A$2:$A$40,freq!$B$2:$B$40,0),_xlfn.XLOOKUP(G1299,freq!$A$2:$A$40,freq!$B$2:$B$40,0),_xlfn.XLOOKUP(H1299,freq!$A$2:$A$40,freq!$B$2:$B$40,0),_xlfn.XLOOKUP(I1299,freq!$A$2:$A$40,freq!$B$2:$B$40,0),_xlfn.XLOOKUP(J1299,freq!$A$2:$A$40,freq!$B$2:$B$40,0),_xlfn.XLOOKUP(K1299,freq!$A$2:$A$40,freq!$B$2:$B$40,0),_xlfn.XLOOKUP(L1299,freq!$A$2:$A$40,freq!$B$2:$B$40,0),_xlfn.XLOOKUP(M1299,freq!$A$2:$A$40,freq!$B$2:$B$40,0),_xlfn.XLOOKUP(N1299,freq!$A$2:$A$40,freq!$B$2:$B$40,0),_xlfn.XLOOKUP(O1299,freq!$A$2:$A$40,freq!$B$2:$B$40,0),_xlfn.XLOOKUP(P1299,freq!$A$2:$A$40,freq!$B$2:$B$40,0),_xlfn.XLOOKUP(Q1299,freq!$A$2:$A$40,freq!$B$2:$B$40,0),_xlfn.XLOOKUP(R1299,freq!$A$2:$A$40,freq!$B$2:$B$40,0),_xlfn.XLOOKUP(S1299,freq!$A$2:$A$40,freq!$B$2:$B$40,0),_xlfn.XLOOKUP(T1299,freq!$A$2:$A$40,freq!$B$2:$B$40,0),_xlfn.XLOOKUP(U1299,freq!$A$2:$A$40,freq!$B$2:$B$40,0),_xlfn.XLOOKUP(V1299,freq!$A$2:$A$40,freq!$B$2:$B$40,0))</f>
        <v>46.879999999999988</v>
      </c>
    </row>
    <row r="1300" spans="1:23" x14ac:dyDescent="0.35">
      <c r="A1300" s="32" t="s">
        <v>840</v>
      </c>
      <c r="B1300" s="32">
        <v>5</v>
      </c>
      <c r="C1300" s="32" t="s">
        <v>50</v>
      </c>
      <c r="D1300" s="32">
        <v>3</v>
      </c>
      <c r="E1300" s="32">
        <v>3</v>
      </c>
      <c r="F1300" s="32" t="s">
        <v>59</v>
      </c>
      <c r="G1300" s="32" t="s">
        <v>41</v>
      </c>
      <c r="H1300" s="32" t="s">
        <v>45</v>
      </c>
      <c r="I1300" s="32" t="s">
        <v>38</v>
      </c>
      <c r="J1300" s="32" t="s">
        <v>40</v>
      </c>
      <c r="K1300" s="32" t="s">
        <v>36</v>
      </c>
      <c r="L1300" s="32" t="s">
        <v>46</v>
      </c>
      <c r="M1300" s="32" t="s">
        <v>58</v>
      </c>
      <c r="N1300" s="32">
        <v>8</v>
      </c>
      <c r="O1300" s="32" t="s">
        <v>2</v>
      </c>
      <c r="P1300" s="32" t="s">
        <v>28</v>
      </c>
      <c r="Q1300" s="32" t="s">
        <v>42</v>
      </c>
      <c r="R1300" s="32">
        <v>0</v>
      </c>
      <c r="S1300" s="32" t="s">
        <v>4</v>
      </c>
      <c r="T1300" s="32" t="s">
        <v>4</v>
      </c>
      <c r="U1300" s="32" t="s">
        <v>32</v>
      </c>
      <c r="V1300" s="32" t="s">
        <v>41</v>
      </c>
      <c r="W1300" s="32">
        <f>SUM(_xlfn.XLOOKUP(B1300,freq!$A$2:$A$40,freq!$B$2:$B$40,0),_xlfn.XLOOKUP(C1300,freq!$A$2:$A$40,freq!$B$2:$B$40,0),_xlfn.XLOOKUP(D1300,freq!$A$2:$A$40,freq!$B$2:$B$40,0),_xlfn.XLOOKUP(E1300,freq!$A$2:$A$40,freq!$B$2:$B$40,0),_xlfn.XLOOKUP(F1300,freq!$A$2:$A$40,freq!$B$2:$B$40,0),_xlfn.XLOOKUP(G1300,freq!$A$2:$A$40,freq!$B$2:$B$40,0),_xlfn.XLOOKUP(H1300,freq!$A$2:$A$40,freq!$B$2:$B$40,0),_xlfn.XLOOKUP(I1300,freq!$A$2:$A$40,freq!$B$2:$B$40,0),_xlfn.XLOOKUP(J1300,freq!$A$2:$A$40,freq!$B$2:$B$40,0),_xlfn.XLOOKUP(K1300,freq!$A$2:$A$40,freq!$B$2:$B$40,0),_xlfn.XLOOKUP(L1300,freq!$A$2:$A$40,freq!$B$2:$B$40,0),_xlfn.XLOOKUP(M1300,freq!$A$2:$A$40,freq!$B$2:$B$40,0),_xlfn.XLOOKUP(N1300,freq!$A$2:$A$40,freq!$B$2:$B$40,0),_xlfn.XLOOKUP(O1300,freq!$A$2:$A$40,freq!$B$2:$B$40,0),_xlfn.XLOOKUP(P1300,freq!$A$2:$A$40,freq!$B$2:$B$40,0),_xlfn.XLOOKUP(Q1300,freq!$A$2:$A$40,freq!$B$2:$B$40,0),_xlfn.XLOOKUP(R1300,freq!$A$2:$A$40,freq!$B$2:$B$40,0),_xlfn.XLOOKUP(S1300,freq!$A$2:$A$40,freq!$B$2:$B$40,0),_xlfn.XLOOKUP(T1300,freq!$A$2:$A$40,freq!$B$2:$B$40,0),_xlfn.XLOOKUP(U1300,freq!$A$2:$A$40,freq!$B$2:$B$40,0),_xlfn.XLOOKUP(V1300,freq!$A$2:$A$40,freq!$B$2:$B$40,0))</f>
        <v>46.85</v>
      </c>
    </row>
    <row r="1301" spans="1:23" x14ac:dyDescent="0.35">
      <c r="A1301" s="32" t="s">
        <v>531</v>
      </c>
      <c r="B1301" s="32" t="s">
        <v>30</v>
      </c>
      <c r="C1301" s="32">
        <v>4</v>
      </c>
      <c r="D1301" s="32" t="s">
        <v>0</v>
      </c>
      <c r="E1301" s="32">
        <v>0</v>
      </c>
      <c r="F1301" s="32">
        <v>1</v>
      </c>
      <c r="G1301" s="32">
        <v>4</v>
      </c>
      <c r="H1301" s="32" t="s">
        <v>58</v>
      </c>
      <c r="I1301" s="32" t="s">
        <v>36</v>
      </c>
      <c r="J1301" s="32" t="s">
        <v>41</v>
      </c>
      <c r="K1301" s="32" t="s">
        <v>1</v>
      </c>
      <c r="L1301" s="32">
        <v>7</v>
      </c>
      <c r="M1301" s="32">
        <v>9</v>
      </c>
      <c r="N1301" s="32" t="s">
        <v>36</v>
      </c>
      <c r="O1301" s="32" t="s">
        <v>2</v>
      </c>
      <c r="P1301" s="32" t="s">
        <v>4</v>
      </c>
      <c r="Q1301" s="32" t="s">
        <v>0</v>
      </c>
      <c r="R1301" s="32" t="s">
        <v>48</v>
      </c>
      <c r="S1301" s="32" t="s">
        <v>33</v>
      </c>
      <c r="T1301" s="32" t="s">
        <v>40</v>
      </c>
      <c r="U1301" s="32" t="s">
        <v>44</v>
      </c>
      <c r="V1301" s="32" t="s">
        <v>35</v>
      </c>
      <c r="W1301" s="32">
        <f>SUM(_xlfn.XLOOKUP(B1301,freq!$A$2:$A$40,freq!$B$2:$B$40,0),_xlfn.XLOOKUP(C1301,freq!$A$2:$A$40,freq!$B$2:$B$40,0),_xlfn.XLOOKUP(D1301,freq!$A$2:$A$40,freq!$B$2:$B$40,0),_xlfn.XLOOKUP(E1301,freq!$A$2:$A$40,freq!$B$2:$B$40,0),_xlfn.XLOOKUP(F1301,freq!$A$2:$A$40,freq!$B$2:$B$40,0),_xlfn.XLOOKUP(G1301,freq!$A$2:$A$40,freq!$B$2:$B$40,0),_xlfn.XLOOKUP(H1301,freq!$A$2:$A$40,freq!$B$2:$B$40,0),_xlfn.XLOOKUP(I1301,freq!$A$2:$A$40,freq!$B$2:$B$40,0),_xlfn.XLOOKUP(J1301,freq!$A$2:$A$40,freq!$B$2:$B$40,0),_xlfn.XLOOKUP(K1301,freq!$A$2:$A$40,freq!$B$2:$B$40,0),_xlfn.XLOOKUP(L1301,freq!$A$2:$A$40,freq!$B$2:$B$40,0),_xlfn.XLOOKUP(M1301,freq!$A$2:$A$40,freq!$B$2:$B$40,0),_xlfn.XLOOKUP(N1301,freq!$A$2:$A$40,freq!$B$2:$B$40,0),_xlfn.XLOOKUP(O1301,freq!$A$2:$A$40,freq!$B$2:$B$40,0),_xlfn.XLOOKUP(P1301,freq!$A$2:$A$40,freq!$B$2:$B$40,0),_xlfn.XLOOKUP(Q1301,freq!$A$2:$A$40,freq!$B$2:$B$40,0),_xlfn.XLOOKUP(R1301,freq!$A$2:$A$40,freq!$B$2:$B$40,0),_xlfn.XLOOKUP(S1301,freq!$A$2:$A$40,freq!$B$2:$B$40,0),_xlfn.XLOOKUP(T1301,freq!$A$2:$A$40,freq!$B$2:$B$40,0),_xlfn.XLOOKUP(U1301,freq!$A$2:$A$40,freq!$B$2:$B$40,0),_xlfn.XLOOKUP(V1301,freq!$A$2:$A$40,freq!$B$2:$B$40,0))</f>
        <v>46.839999999999996</v>
      </c>
    </row>
    <row r="1302" spans="1:23" x14ac:dyDescent="0.35">
      <c r="A1302" s="32" t="s">
        <v>1140</v>
      </c>
      <c r="B1302" s="32">
        <v>9</v>
      </c>
      <c r="C1302" s="32" t="s">
        <v>0</v>
      </c>
      <c r="D1302" s="32" t="s">
        <v>48</v>
      </c>
      <c r="E1302" s="32" t="s">
        <v>33</v>
      </c>
      <c r="F1302" s="32" t="s">
        <v>4</v>
      </c>
      <c r="G1302" s="32" t="s">
        <v>40</v>
      </c>
      <c r="H1302" s="32" t="s">
        <v>36</v>
      </c>
      <c r="I1302" s="32" t="s">
        <v>4</v>
      </c>
      <c r="J1302" s="32">
        <v>6</v>
      </c>
      <c r="K1302" s="32">
        <v>4</v>
      </c>
      <c r="L1302" s="32" t="s">
        <v>59</v>
      </c>
      <c r="M1302" s="32">
        <v>5</v>
      </c>
      <c r="N1302" s="32" t="s">
        <v>37</v>
      </c>
      <c r="O1302" s="32" t="s">
        <v>33</v>
      </c>
      <c r="P1302" s="32" t="s">
        <v>50</v>
      </c>
      <c r="Q1302" s="32">
        <v>0</v>
      </c>
      <c r="R1302" s="32" t="s">
        <v>2</v>
      </c>
      <c r="S1302" s="32" t="s">
        <v>38</v>
      </c>
      <c r="T1302" s="32" t="s">
        <v>38</v>
      </c>
      <c r="U1302" s="32" t="s">
        <v>36</v>
      </c>
      <c r="V1302" s="32" t="s">
        <v>46</v>
      </c>
      <c r="W1302" s="32">
        <f>SUM(_xlfn.XLOOKUP(B1302,freq!$A$2:$A$40,freq!$B$2:$B$40,0),_xlfn.XLOOKUP(C1302,freq!$A$2:$A$40,freq!$B$2:$B$40,0),_xlfn.XLOOKUP(D1302,freq!$A$2:$A$40,freq!$B$2:$B$40,0),_xlfn.XLOOKUP(E1302,freq!$A$2:$A$40,freq!$B$2:$B$40,0),_xlfn.XLOOKUP(F1302,freq!$A$2:$A$40,freq!$B$2:$B$40,0),_xlfn.XLOOKUP(G1302,freq!$A$2:$A$40,freq!$B$2:$B$40,0),_xlfn.XLOOKUP(H1302,freq!$A$2:$A$40,freq!$B$2:$B$40,0),_xlfn.XLOOKUP(I1302,freq!$A$2:$A$40,freq!$B$2:$B$40,0),_xlfn.XLOOKUP(J1302,freq!$A$2:$A$40,freq!$B$2:$B$40,0),_xlfn.XLOOKUP(K1302,freq!$A$2:$A$40,freq!$B$2:$B$40,0),_xlfn.XLOOKUP(L1302,freq!$A$2:$A$40,freq!$B$2:$B$40,0),_xlfn.XLOOKUP(M1302,freq!$A$2:$A$40,freq!$B$2:$B$40,0),_xlfn.XLOOKUP(N1302,freq!$A$2:$A$40,freq!$B$2:$B$40,0),_xlfn.XLOOKUP(O1302,freq!$A$2:$A$40,freq!$B$2:$B$40,0),_xlfn.XLOOKUP(P1302,freq!$A$2:$A$40,freq!$B$2:$B$40,0),_xlfn.XLOOKUP(Q1302,freq!$A$2:$A$40,freq!$B$2:$B$40,0),_xlfn.XLOOKUP(R1302,freq!$A$2:$A$40,freq!$B$2:$B$40,0),_xlfn.XLOOKUP(S1302,freq!$A$2:$A$40,freq!$B$2:$B$40,0),_xlfn.XLOOKUP(T1302,freq!$A$2:$A$40,freq!$B$2:$B$40,0),_xlfn.XLOOKUP(U1302,freq!$A$2:$A$40,freq!$B$2:$B$40,0),_xlfn.XLOOKUP(V1302,freq!$A$2:$A$40,freq!$B$2:$B$40,0))</f>
        <v>46.839999999999989</v>
      </c>
    </row>
    <row r="1303" spans="1:23" x14ac:dyDescent="0.35">
      <c r="A1303" s="32" t="s">
        <v>1524</v>
      </c>
      <c r="B1303" s="32" t="s">
        <v>43</v>
      </c>
      <c r="C1303" s="32" t="s">
        <v>2</v>
      </c>
      <c r="D1303" s="32" t="s">
        <v>58</v>
      </c>
      <c r="E1303" s="32">
        <v>8</v>
      </c>
      <c r="F1303" s="32">
        <v>2</v>
      </c>
      <c r="G1303" s="32" t="s">
        <v>43</v>
      </c>
      <c r="H1303" s="32" t="s">
        <v>0</v>
      </c>
      <c r="I1303" s="32" t="s">
        <v>32</v>
      </c>
      <c r="J1303" s="32" t="s">
        <v>36</v>
      </c>
      <c r="K1303" s="32" t="s">
        <v>36</v>
      </c>
      <c r="L1303" s="32" t="s">
        <v>35</v>
      </c>
      <c r="M1303" s="32">
        <v>5</v>
      </c>
      <c r="N1303" s="32" t="s">
        <v>29</v>
      </c>
      <c r="O1303" s="32">
        <v>0</v>
      </c>
      <c r="P1303" s="32" t="s">
        <v>2</v>
      </c>
      <c r="Q1303" s="32">
        <v>1</v>
      </c>
      <c r="R1303" s="32" t="s">
        <v>48</v>
      </c>
      <c r="S1303" s="32">
        <v>3</v>
      </c>
      <c r="T1303" s="32" t="s">
        <v>29</v>
      </c>
      <c r="U1303" s="32" t="s">
        <v>29</v>
      </c>
      <c r="V1303" s="32" t="s">
        <v>42</v>
      </c>
      <c r="W1303" s="32">
        <f>SUM(_xlfn.XLOOKUP(B1303,freq!$A$2:$A$40,freq!$B$2:$B$40,0),_xlfn.XLOOKUP(C1303,freq!$A$2:$A$40,freq!$B$2:$B$40,0),_xlfn.XLOOKUP(D1303,freq!$A$2:$A$40,freq!$B$2:$B$40,0),_xlfn.XLOOKUP(E1303,freq!$A$2:$A$40,freq!$B$2:$B$40,0),_xlfn.XLOOKUP(F1303,freq!$A$2:$A$40,freq!$B$2:$B$40,0),_xlfn.XLOOKUP(G1303,freq!$A$2:$A$40,freq!$B$2:$B$40,0),_xlfn.XLOOKUP(H1303,freq!$A$2:$A$40,freq!$B$2:$B$40,0),_xlfn.XLOOKUP(I1303,freq!$A$2:$A$40,freq!$B$2:$B$40,0),_xlfn.XLOOKUP(J1303,freq!$A$2:$A$40,freq!$B$2:$B$40,0),_xlfn.XLOOKUP(K1303,freq!$A$2:$A$40,freq!$B$2:$B$40,0),_xlfn.XLOOKUP(L1303,freq!$A$2:$A$40,freq!$B$2:$B$40,0),_xlfn.XLOOKUP(M1303,freq!$A$2:$A$40,freq!$B$2:$B$40,0),_xlfn.XLOOKUP(N1303,freq!$A$2:$A$40,freq!$B$2:$B$40,0),_xlfn.XLOOKUP(O1303,freq!$A$2:$A$40,freq!$B$2:$B$40,0),_xlfn.XLOOKUP(P1303,freq!$A$2:$A$40,freq!$B$2:$B$40,0),_xlfn.XLOOKUP(Q1303,freq!$A$2:$A$40,freq!$B$2:$B$40,0),_xlfn.XLOOKUP(R1303,freq!$A$2:$A$40,freq!$B$2:$B$40,0),_xlfn.XLOOKUP(S1303,freq!$A$2:$A$40,freq!$B$2:$B$40,0),_xlfn.XLOOKUP(T1303,freq!$A$2:$A$40,freq!$B$2:$B$40,0),_xlfn.XLOOKUP(U1303,freq!$A$2:$A$40,freq!$B$2:$B$40,0),_xlfn.XLOOKUP(V1303,freq!$A$2:$A$40,freq!$B$2:$B$40,0))</f>
        <v>46.82</v>
      </c>
    </row>
    <row r="1304" spans="1:23" x14ac:dyDescent="0.35">
      <c r="A1304" s="32" t="s">
        <v>287</v>
      </c>
      <c r="B1304" s="32">
        <v>1</v>
      </c>
      <c r="C1304" s="32" t="s">
        <v>3</v>
      </c>
      <c r="D1304" s="32" t="s">
        <v>34</v>
      </c>
      <c r="E1304" s="32" t="s">
        <v>0</v>
      </c>
      <c r="F1304" s="32" t="s">
        <v>56</v>
      </c>
      <c r="G1304" s="32">
        <v>7</v>
      </c>
      <c r="H1304" s="32" t="s">
        <v>29</v>
      </c>
      <c r="I1304" s="32" t="s">
        <v>42</v>
      </c>
      <c r="J1304" s="32">
        <v>5</v>
      </c>
      <c r="K1304" s="32" t="s">
        <v>29</v>
      </c>
      <c r="L1304" s="32">
        <v>8</v>
      </c>
      <c r="M1304" s="32" t="s">
        <v>30</v>
      </c>
      <c r="N1304" s="32" t="s">
        <v>4</v>
      </c>
      <c r="O1304" s="32" t="s">
        <v>48</v>
      </c>
      <c r="P1304" s="32" t="s">
        <v>32</v>
      </c>
      <c r="Q1304" s="32" t="s">
        <v>32</v>
      </c>
      <c r="R1304" s="32" t="s">
        <v>4</v>
      </c>
      <c r="S1304" s="32" t="s">
        <v>48</v>
      </c>
      <c r="T1304" s="32">
        <v>8</v>
      </c>
      <c r="U1304" s="32">
        <v>1</v>
      </c>
      <c r="V1304" s="32" t="s">
        <v>56</v>
      </c>
      <c r="W1304" s="32">
        <f>SUM(_xlfn.XLOOKUP(B1304,freq!$A$2:$A$40,freq!$B$2:$B$40,0),_xlfn.XLOOKUP(C1304,freq!$A$2:$A$40,freq!$B$2:$B$40,0),_xlfn.XLOOKUP(D1304,freq!$A$2:$A$40,freq!$B$2:$B$40,0),_xlfn.XLOOKUP(E1304,freq!$A$2:$A$40,freq!$B$2:$B$40,0),_xlfn.XLOOKUP(F1304,freq!$A$2:$A$40,freq!$B$2:$B$40,0),_xlfn.XLOOKUP(G1304,freq!$A$2:$A$40,freq!$B$2:$B$40,0),_xlfn.XLOOKUP(H1304,freq!$A$2:$A$40,freq!$B$2:$B$40,0),_xlfn.XLOOKUP(I1304,freq!$A$2:$A$40,freq!$B$2:$B$40,0),_xlfn.XLOOKUP(J1304,freq!$A$2:$A$40,freq!$B$2:$B$40,0),_xlfn.XLOOKUP(K1304,freq!$A$2:$A$40,freq!$B$2:$B$40,0),_xlfn.XLOOKUP(L1304,freq!$A$2:$A$40,freq!$B$2:$B$40,0),_xlfn.XLOOKUP(M1304,freq!$A$2:$A$40,freq!$B$2:$B$40,0),_xlfn.XLOOKUP(N1304,freq!$A$2:$A$40,freq!$B$2:$B$40,0),_xlfn.XLOOKUP(O1304,freq!$A$2:$A$40,freq!$B$2:$B$40,0),_xlfn.XLOOKUP(P1304,freq!$A$2:$A$40,freq!$B$2:$B$40,0),_xlfn.XLOOKUP(Q1304,freq!$A$2:$A$40,freq!$B$2:$B$40,0),_xlfn.XLOOKUP(R1304,freq!$A$2:$A$40,freq!$B$2:$B$40,0),_xlfn.XLOOKUP(S1304,freq!$A$2:$A$40,freq!$B$2:$B$40,0),_xlfn.XLOOKUP(T1304,freq!$A$2:$A$40,freq!$B$2:$B$40,0),_xlfn.XLOOKUP(U1304,freq!$A$2:$A$40,freq!$B$2:$B$40,0),_xlfn.XLOOKUP(V1304,freq!$A$2:$A$40,freq!$B$2:$B$40,0))</f>
        <v>46.78</v>
      </c>
    </row>
    <row r="1305" spans="1:23" x14ac:dyDescent="0.35">
      <c r="A1305" s="32" t="s">
        <v>1203</v>
      </c>
      <c r="B1305" s="32" t="s">
        <v>56</v>
      </c>
      <c r="C1305" s="32" t="s">
        <v>4</v>
      </c>
      <c r="D1305" s="32">
        <v>1</v>
      </c>
      <c r="E1305" s="32" t="s">
        <v>28</v>
      </c>
      <c r="F1305" s="32">
        <v>9</v>
      </c>
      <c r="G1305" s="32" t="s">
        <v>0</v>
      </c>
      <c r="H1305" s="32" t="s">
        <v>58</v>
      </c>
      <c r="I1305" s="32" t="s">
        <v>53</v>
      </c>
      <c r="J1305" s="32" t="s">
        <v>46</v>
      </c>
      <c r="K1305" s="32" t="s">
        <v>34</v>
      </c>
      <c r="L1305" s="32" t="s">
        <v>44</v>
      </c>
      <c r="M1305" s="32">
        <v>9</v>
      </c>
      <c r="N1305" s="32" t="s">
        <v>1</v>
      </c>
      <c r="O1305" s="32" t="s">
        <v>43</v>
      </c>
      <c r="P1305" s="32" t="s">
        <v>34</v>
      </c>
      <c r="Q1305" s="32" t="s">
        <v>0</v>
      </c>
      <c r="R1305" s="32" t="s">
        <v>44</v>
      </c>
      <c r="S1305" s="32" t="s">
        <v>48</v>
      </c>
      <c r="T1305" s="32">
        <v>9</v>
      </c>
      <c r="U1305" s="32">
        <v>1</v>
      </c>
      <c r="V1305" s="32" t="s">
        <v>1</v>
      </c>
      <c r="W1305" s="32">
        <f>SUM(_xlfn.XLOOKUP(B1305,freq!$A$2:$A$40,freq!$B$2:$B$40,0),_xlfn.XLOOKUP(C1305,freq!$A$2:$A$40,freq!$B$2:$B$40,0),_xlfn.XLOOKUP(D1305,freq!$A$2:$A$40,freq!$B$2:$B$40,0),_xlfn.XLOOKUP(E1305,freq!$A$2:$A$40,freq!$B$2:$B$40,0),_xlfn.XLOOKUP(F1305,freq!$A$2:$A$40,freq!$B$2:$B$40,0),_xlfn.XLOOKUP(G1305,freq!$A$2:$A$40,freq!$B$2:$B$40,0),_xlfn.XLOOKUP(H1305,freq!$A$2:$A$40,freq!$B$2:$B$40,0),_xlfn.XLOOKUP(I1305,freq!$A$2:$A$40,freq!$B$2:$B$40,0),_xlfn.XLOOKUP(J1305,freq!$A$2:$A$40,freq!$B$2:$B$40,0),_xlfn.XLOOKUP(K1305,freq!$A$2:$A$40,freq!$B$2:$B$40,0),_xlfn.XLOOKUP(L1305,freq!$A$2:$A$40,freq!$B$2:$B$40,0),_xlfn.XLOOKUP(M1305,freq!$A$2:$A$40,freq!$B$2:$B$40,0),_xlfn.XLOOKUP(N1305,freq!$A$2:$A$40,freq!$B$2:$B$40,0),_xlfn.XLOOKUP(O1305,freq!$A$2:$A$40,freq!$B$2:$B$40,0),_xlfn.XLOOKUP(P1305,freq!$A$2:$A$40,freq!$B$2:$B$40,0),_xlfn.XLOOKUP(Q1305,freq!$A$2:$A$40,freq!$B$2:$B$40,0),_xlfn.XLOOKUP(R1305,freq!$A$2:$A$40,freq!$B$2:$B$40,0),_xlfn.XLOOKUP(S1305,freq!$A$2:$A$40,freq!$B$2:$B$40,0),_xlfn.XLOOKUP(T1305,freq!$A$2:$A$40,freq!$B$2:$B$40,0),_xlfn.XLOOKUP(U1305,freq!$A$2:$A$40,freq!$B$2:$B$40,0),_xlfn.XLOOKUP(V1305,freq!$A$2:$A$40,freq!$B$2:$B$40,0))</f>
        <v>46.78</v>
      </c>
    </row>
    <row r="1306" spans="1:23" x14ac:dyDescent="0.35">
      <c r="A1306" s="32" t="s">
        <v>1860</v>
      </c>
      <c r="B1306" s="32" t="s">
        <v>37</v>
      </c>
      <c r="C1306" s="32" t="s">
        <v>48</v>
      </c>
      <c r="D1306" s="32">
        <v>8</v>
      </c>
      <c r="E1306" s="32" t="s">
        <v>46</v>
      </c>
      <c r="F1306" s="32" t="s">
        <v>40</v>
      </c>
      <c r="G1306" s="32">
        <v>6</v>
      </c>
      <c r="H1306" s="32" t="s">
        <v>53</v>
      </c>
      <c r="I1306" s="32" t="s">
        <v>50</v>
      </c>
      <c r="J1306" s="32" t="s">
        <v>44</v>
      </c>
      <c r="K1306" s="32" t="s">
        <v>29</v>
      </c>
      <c r="L1306" s="32">
        <v>7</v>
      </c>
      <c r="M1306" s="32" t="s">
        <v>37</v>
      </c>
      <c r="N1306" s="32">
        <v>1</v>
      </c>
      <c r="O1306" s="32">
        <v>5</v>
      </c>
      <c r="P1306" s="32" t="s">
        <v>32</v>
      </c>
      <c r="Q1306" s="32" t="s">
        <v>36</v>
      </c>
      <c r="R1306" s="32" t="s">
        <v>35</v>
      </c>
      <c r="S1306" s="32">
        <v>4</v>
      </c>
      <c r="T1306" s="32" t="s">
        <v>32</v>
      </c>
      <c r="U1306" s="32" t="s">
        <v>50</v>
      </c>
      <c r="V1306" s="32" t="s">
        <v>40</v>
      </c>
      <c r="W1306" s="32">
        <f>SUM(_xlfn.XLOOKUP(B1306,freq!$A$2:$A$40,freq!$B$2:$B$40,0),_xlfn.XLOOKUP(C1306,freq!$A$2:$A$40,freq!$B$2:$B$40,0),_xlfn.XLOOKUP(D1306,freq!$A$2:$A$40,freq!$B$2:$B$40,0),_xlfn.XLOOKUP(E1306,freq!$A$2:$A$40,freq!$B$2:$B$40,0),_xlfn.XLOOKUP(F1306,freq!$A$2:$A$40,freq!$B$2:$B$40,0),_xlfn.XLOOKUP(G1306,freq!$A$2:$A$40,freq!$B$2:$B$40,0),_xlfn.XLOOKUP(H1306,freq!$A$2:$A$40,freq!$B$2:$B$40,0),_xlfn.XLOOKUP(I1306,freq!$A$2:$A$40,freq!$B$2:$B$40,0),_xlfn.XLOOKUP(J1306,freq!$A$2:$A$40,freq!$B$2:$B$40,0),_xlfn.XLOOKUP(K1306,freq!$A$2:$A$40,freq!$B$2:$B$40,0),_xlfn.XLOOKUP(L1306,freq!$A$2:$A$40,freq!$B$2:$B$40,0),_xlfn.XLOOKUP(M1306,freq!$A$2:$A$40,freq!$B$2:$B$40,0),_xlfn.XLOOKUP(N1306,freq!$A$2:$A$40,freq!$B$2:$B$40,0),_xlfn.XLOOKUP(O1306,freq!$A$2:$A$40,freq!$B$2:$B$40,0),_xlfn.XLOOKUP(P1306,freq!$A$2:$A$40,freq!$B$2:$B$40,0),_xlfn.XLOOKUP(Q1306,freq!$A$2:$A$40,freq!$B$2:$B$40,0),_xlfn.XLOOKUP(R1306,freq!$A$2:$A$40,freq!$B$2:$B$40,0),_xlfn.XLOOKUP(S1306,freq!$A$2:$A$40,freq!$B$2:$B$40,0),_xlfn.XLOOKUP(T1306,freq!$A$2:$A$40,freq!$B$2:$B$40,0),_xlfn.XLOOKUP(U1306,freq!$A$2:$A$40,freq!$B$2:$B$40,0),_xlfn.XLOOKUP(V1306,freq!$A$2:$A$40,freq!$B$2:$B$40,0))</f>
        <v>46.78</v>
      </c>
    </row>
    <row r="1307" spans="1:23" x14ac:dyDescent="0.35">
      <c r="A1307" s="32" t="s">
        <v>138</v>
      </c>
      <c r="B1307" s="32" t="s">
        <v>41</v>
      </c>
      <c r="C1307" s="32" t="s">
        <v>53</v>
      </c>
      <c r="D1307" s="32">
        <v>4</v>
      </c>
      <c r="E1307" s="32" t="s">
        <v>53</v>
      </c>
      <c r="F1307" s="32">
        <v>3</v>
      </c>
      <c r="G1307" s="32" t="s">
        <v>41</v>
      </c>
      <c r="H1307" s="32" t="s">
        <v>35</v>
      </c>
      <c r="I1307" s="32" t="s">
        <v>33</v>
      </c>
      <c r="J1307" s="32" t="s">
        <v>43</v>
      </c>
      <c r="K1307" s="32" t="s">
        <v>4</v>
      </c>
      <c r="L1307" s="32" t="s">
        <v>46</v>
      </c>
      <c r="M1307" s="32" t="s">
        <v>29</v>
      </c>
      <c r="N1307" s="32">
        <v>0</v>
      </c>
      <c r="O1307" s="32" t="s">
        <v>35</v>
      </c>
      <c r="P1307" s="32" t="s">
        <v>56</v>
      </c>
      <c r="Q1307" s="32" t="s">
        <v>56</v>
      </c>
      <c r="R1307" s="32">
        <v>9</v>
      </c>
      <c r="S1307" s="32" t="s">
        <v>53</v>
      </c>
      <c r="T1307" s="32" t="s">
        <v>49</v>
      </c>
      <c r="U1307" s="32" t="s">
        <v>4</v>
      </c>
      <c r="V1307" s="32" t="s">
        <v>0</v>
      </c>
      <c r="W1307" s="32">
        <f>SUM(_xlfn.XLOOKUP(B1307,freq!$A$2:$A$40,freq!$B$2:$B$40,0),_xlfn.XLOOKUP(C1307,freq!$A$2:$A$40,freq!$B$2:$B$40,0),_xlfn.XLOOKUP(D1307,freq!$A$2:$A$40,freq!$B$2:$B$40,0),_xlfn.XLOOKUP(E1307,freq!$A$2:$A$40,freq!$B$2:$B$40,0),_xlfn.XLOOKUP(F1307,freq!$A$2:$A$40,freq!$B$2:$B$40,0),_xlfn.XLOOKUP(G1307,freq!$A$2:$A$40,freq!$B$2:$B$40,0),_xlfn.XLOOKUP(H1307,freq!$A$2:$A$40,freq!$B$2:$B$40,0),_xlfn.XLOOKUP(I1307,freq!$A$2:$A$40,freq!$B$2:$B$40,0),_xlfn.XLOOKUP(J1307,freq!$A$2:$A$40,freq!$B$2:$B$40,0),_xlfn.XLOOKUP(K1307,freq!$A$2:$A$40,freq!$B$2:$B$40,0),_xlfn.XLOOKUP(L1307,freq!$A$2:$A$40,freq!$B$2:$B$40,0),_xlfn.XLOOKUP(M1307,freq!$A$2:$A$40,freq!$B$2:$B$40,0),_xlfn.XLOOKUP(N1307,freq!$A$2:$A$40,freq!$B$2:$B$40,0),_xlfn.XLOOKUP(O1307,freq!$A$2:$A$40,freq!$B$2:$B$40,0),_xlfn.XLOOKUP(P1307,freq!$A$2:$A$40,freq!$B$2:$B$40,0),_xlfn.XLOOKUP(Q1307,freq!$A$2:$A$40,freq!$B$2:$B$40,0),_xlfn.XLOOKUP(R1307,freq!$A$2:$A$40,freq!$B$2:$B$40,0),_xlfn.XLOOKUP(S1307,freq!$A$2:$A$40,freq!$B$2:$B$40,0),_xlfn.XLOOKUP(T1307,freq!$A$2:$A$40,freq!$B$2:$B$40,0),_xlfn.XLOOKUP(U1307,freq!$A$2:$A$40,freq!$B$2:$B$40,0),_xlfn.XLOOKUP(V1307,freq!$A$2:$A$40,freq!$B$2:$B$40,0))</f>
        <v>46.73</v>
      </c>
    </row>
    <row r="1308" spans="1:23" x14ac:dyDescent="0.35">
      <c r="A1308" s="32" t="s">
        <v>451</v>
      </c>
      <c r="B1308" s="32">
        <v>9</v>
      </c>
      <c r="C1308" s="32">
        <v>5</v>
      </c>
      <c r="D1308" s="32" t="s">
        <v>34</v>
      </c>
      <c r="E1308" s="32" t="s">
        <v>31</v>
      </c>
      <c r="F1308" s="32" t="s">
        <v>30</v>
      </c>
      <c r="G1308" s="32" t="s">
        <v>0</v>
      </c>
      <c r="H1308" s="32" t="s">
        <v>53</v>
      </c>
      <c r="I1308" s="32" t="s">
        <v>1</v>
      </c>
      <c r="J1308" s="32" t="s">
        <v>35</v>
      </c>
      <c r="K1308" s="32">
        <v>4</v>
      </c>
      <c r="L1308" s="32" t="s">
        <v>50</v>
      </c>
      <c r="M1308" s="32" t="s">
        <v>2</v>
      </c>
      <c r="N1308" s="32">
        <v>0</v>
      </c>
      <c r="O1308" s="32" t="s">
        <v>53</v>
      </c>
      <c r="P1308" s="32" t="s">
        <v>29</v>
      </c>
      <c r="Q1308" s="32" t="s">
        <v>44</v>
      </c>
      <c r="R1308" s="32" t="s">
        <v>4</v>
      </c>
      <c r="S1308" s="32" t="s">
        <v>58</v>
      </c>
      <c r="T1308" s="32" t="s">
        <v>30</v>
      </c>
      <c r="U1308" s="32" t="s">
        <v>46</v>
      </c>
      <c r="V1308" s="32">
        <v>8</v>
      </c>
      <c r="W1308" s="32">
        <f>SUM(_xlfn.XLOOKUP(B1308,freq!$A$2:$A$40,freq!$B$2:$B$40,0),_xlfn.XLOOKUP(C1308,freq!$A$2:$A$40,freq!$B$2:$B$40,0),_xlfn.XLOOKUP(D1308,freq!$A$2:$A$40,freq!$B$2:$B$40,0),_xlfn.XLOOKUP(E1308,freq!$A$2:$A$40,freq!$B$2:$B$40,0),_xlfn.XLOOKUP(F1308,freq!$A$2:$A$40,freq!$B$2:$B$40,0),_xlfn.XLOOKUP(G1308,freq!$A$2:$A$40,freq!$B$2:$B$40,0),_xlfn.XLOOKUP(H1308,freq!$A$2:$A$40,freq!$B$2:$B$40,0),_xlfn.XLOOKUP(I1308,freq!$A$2:$A$40,freq!$B$2:$B$40,0),_xlfn.XLOOKUP(J1308,freq!$A$2:$A$40,freq!$B$2:$B$40,0),_xlfn.XLOOKUP(K1308,freq!$A$2:$A$40,freq!$B$2:$B$40,0),_xlfn.XLOOKUP(L1308,freq!$A$2:$A$40,freq!$B$2:$B$40,0),_xlfn.XLOOKUP(M1308,freq!$A$2:$A$40,freq!$B$2:$B$40,0),_xlfn.XLOOKUP(N1308,freq!$A$2:$A$40,freq!$B$2:$B$40,0),_xlfn.XLOOKUP(O1308,freq!$A$2:$A$40,freq!$B$2:$B$40,0),_xlfn.XLOOKUP(P1308,freq!$A$2:$A$40,freq!$B$2:$B$40,0),_xlfn.XLOOKUP(Q1308,freq!$A$2:$A$40,freq!$B$2:$B$40,0),_xlfn.XLOOKUP(R1308,freq!$A$2:$A$40,freq!$B$2:$B$40,0),_xlfn.XLOOKUP(S1308,freq!$A$2:$A$40,freq!$B$2:$B$40,0),_xlfn.XLOOKUP(T1308,freq!$A$2:$A$40,freq!$B$2:$B$40,0),_xlfn.XLOOKUP(U1308,freq!$A$2:$A$40,freq!$B$2:$B$40,0),_xlfn.XLOOKUP(V1308,freq!$A$2:$A$40,freq!$B$2:$B$40,0))</f>
        <v>46.73</v>
      </c>
    </row>
    <row r="1309" spans="1:23" x14ac:dyDescent="0.35">
      <c r="A1309" s="32" t="s">
        <v>618</v>
      </c>
      <c r="B1309" s="32" t="s">
        <v>50</v>
      </c>
      <c r="C1309" s="32" t="s">
        <v>33</v>
      </c>
      <c r="D1309" s="32" t="s">
        <v>36</v>
      </c>
      <c r="E1309" s="32" t="s">
        <v>33</v>
      </c>
      <c r="F1309" s="32">
        <v>9</v>
      </c>
      <c r="G1309" s="32" t="s">
        <v>3</v>
      </c>
      <c r="H1309" s="32" t="s">
        <v>59</v>
      </c>
      <c r="I1309" s="32">
        <v>5</v>
      </c>
      <c r="J1309" s="32" t="s">
        <v>42</v>
      </c>
      <c r="K1309" s="32" t="s">
        <v>36</v>
      </c>
      <c r="L1309" s="32" t="s">
        <v>3</v>
      </c>
      <c r="M1309" s="32" t="s">
        <v>3</v>
      </c>
      <c r="N1309" s="32">
        <v>2</v>
      </c>
      <c r="O1309" s="32">
        <v>9</v>
      </c>
      <c r="P1309" s="32" t="s">
        <v>2</v>
      </c>
      <c r="Q1309" s="32" t="s">
        <v>0</v>
      </c>
      <c r="R1309" s="32">
        <v>6</v>
      </c>
      <c r="S1309" s="32">
        <v>2</v>
      </c>
      <c r="T1309" s="32" t="s">
        <v>4</v>
      </c>
      <c r="U1309" s="32" t="s">
        <v>4</v>
      </c>
      <c r="V1309" s="32" t="s">
        <v>32</v>
      </c>
      <c r="W1309" s="32">
        <f>SUM(_xlfn.XLOOKUP(B1309,freq!$A$2:$A$40,freq!$B$2:$B$40,0),_xlfn.XLOOKUP(C1309,freq!$A$2:$A$40,freq!$B$2:$B$40,0),_xlfn.XLOOKUP(D1309,freq!$A$2:$A$40,freq!$B$2:$B$40,0),_xlfn.XLOOKUP(E1309,freq!$A$2:$A$40,freq!$B$2:$B$40,0),_xlfn.XLOOKUP(F1309,freq!$A$2:$A$40,freq!$B$2:$B$40,0),_xlfn.XLOOKUP(G1309,freq!$A$2:$A$40,freq!$B$2:$B$40,0),_xlfn.XLOOKUP(H1309,freq!$A$2:$A$40,freq!$B$2:$B$40,0),_xlfn.XLOOKUP(I1309,freq!$A$2:$A$40,freq!$B$2:$B$40,0),_xlfn.XLOOKUP(J1309,freq!$A$2:$A$40,freq!$B$2:$B$40,0),_xlfn.XLOOKUP(K1309,freq!$A$2:$A$40,freq!$B$2:$B$40,0),_xlfn.XLOOKUP(L1309,freq!$A$2:$A$40,freq!$B$2:$B$40,0),_xlfn.XLOOKUP(M1309,freq!$A$2:$A$40,freq!$B$2:$B$40,0),_xlfn.XLOOKUP(N1309,freq!$A$2:$A$40,freq!$B$2:$B$40,0),_xlfn.XLOOKUP(O1309,freq!$A$2:$A$40,freq!$B$2:$B$40,0),_xlfn.XLOOKUP(P1309,freq!$A$2:$A$40,freq!$B$2:$B$40,0),_xlfn.XLOOKUP(Q1309,freq!$A$2:$A$40,freq!$B$2:$B$40,0),_xlfn.XLOOKUP(R1309,freq!$A$2:$A$40,freq!$B$2:$B$40,0),_xlfn.XLOOKUP(S1309,freq!$A$2:$A$40,freq!$B$2:$B$40,0),_xlfn.XLOOKUP(T1309,freq!$A$2:$A$40,freq!$B$2:$B$40,0),_xlfn.XLOOKUP(U1309,freq!$A$2:$A$40,freq!$B$2:$B$40,0),_xlfn.XLOOKUP(V1309,freq!$A$2:$A$40,freq!$B$2:$B$40,0))</f>
        <v>46.70000000000001</v>
      </c>
    </row>
    <row r="1310" spans="1:23" x14ac:dyDescent="0.35">
      <c r="A1310" s="32" t="s">
        <v>555</v>
      </c>
      <c r="B1310" s="32" t="s">
        <v>0</v>
      </c>
      <c r="C1310" s="32">
        <v>7</v>
      </c>
      <c r="D1310" s="32" t="s">
        <v>29</v>
      </c>
      <c r="E1310" s="32">
        <v>9</v>
      </c>
      <c r="F1310" s="32">
        <v>6</v>
      </c>
      <c r="G1310" s="32" t="s">
        <v>29</v>
      </c>
      <c r="H1310" s="32" t="s">
        <v>33</v>
      </c>
      <c r="I1310" s="32" t="s">
        <v>40</v>
      </c>
      <c r="J1310" s="32" t="s">
        <v>56</v>
      </c>
      <c r="K1310" s="32" t="s">
        <v>41</v>
      </c>
      <c r="L1310" s="32" t="s">
        <v>36</v>
      </c>
      <c r="M1310" s="32" t="s">
        <v>33</v>
      </c>
      <c r="N1310" s="32">
        <v>2</v>
      </c>
      <c r="O1310" s="32" t="s">
        <v>0</v>
      </c>
      <c r="P1310" s="32">
        <v>0</v>
      </c>
      <c r="Q1310" s="32" t="s">
        <v>1</v>
      </c>
      <c r="R1310" s="32" t="s">
        <v>33</v>
      </c>
      <c r="S1310" s="32" t="s">
        <v>31</v>
      </c>
      <c r="T1310" s="32" t="s">
        <v>45</v>
      </c>
      <c r="U1310" s="32">
        <v>7</v>
      </c>
      <c r="V1310" s="32" t="s">
        <v>50</v>
      </c>
      <c r="W1310" s="32">
        <f>SUM(_xlfn.XLOOKUP(B1310,freq!$A$2:$A$40,freq!$B$2:$B$40,0),_xlfn.XLOOKUP(C1310,freq!$A$2:$A$40,freq!$B$2:$B$40,0),_xlfn.XLOOKUP(D1310,freq!$A$2:$A$40,freq!$B$2:$B$40,0),_xlfn.XLOOKUP(E1310,freq!$A$2:$A$40,freq!$B$2:$B$40,0),_xlfn.XLOOKUP(F1310,freq!$A$2:$A$40,freq!$B$2:$B$40,0),_xlfn.XLOOKUP(G1310,freq!$A$2:$A$40,freq!$B$2:$B$40,0),_xlfn.XLOOKUP(H1310,freq!$A$2:$A$40,freq!$B$2:$B$40,0),_xlfn.XLOOKUP(I1310,freq!$A$2:$A$40,freq!$B$2:$B$40,0),_xlfn.XLOOKUP(J1310,freq!$A$2:$A$40,freq!$B$2:$B$40,0),_xlfn.XLOOKUP(K1310,freq!$A$2:$A$40,freq!$B$2:$B$40,0),_xlfn.XLOOKUP(L1310,freq!$A$2:$A$40,freq!$B$2:$B$40,0),_xlfn.XLOOKUP(M1310,freq!$A$2:$A$40,freq!$B$2:$B$40,0),_xlfn.XLOOKUP(N1310,freq!$A$2:$A$40,freq!$B$2:$B$40,0),_xlfn.XLOOKUP(O1310,freq!$A$2:$A$40,freq!$B$2:$B$40,0),_xlfn.XLOOKUP(P1310,freq!$A$2:$A$40,freq!$B$2:$B$40,0),_xlfn.XLOOKUP(Q1310,freq!$A$2:$A$40,freq!$B$2:$B$40,0),_xlfn.XLOOKUP(R1310,freq!$A$2:$A$40,freq!$B$2:$B$40,0),_xlfn.XLOOKUP(S1310,freq!$A$2:$A$40,freq!$B$2:$B$40,0),_xlfn.XLOOKUP(T1310,freq!$A$2:$A$40,freq!$B$2:$B$40,0),_xlfn.XLOOKUP(U1310,freq!$A$2:$A$40,freq!$B$2:$B$40,0),_xlfn.XLOOKUP(V1310,freq!$A$2:$A$40,freq!$B$2:$B$40,0))</f>
        <v>46.69</v>
      </c>
    </row>
    <row r="1311" spans="1:23" x14ac:dyDescent="0.35">
      <c r="A1311" s="32" t="s">
        <v>1752</v>
      </c>
      <c r="B1311" s="32" t="s">
        <v>49</v>
      </c>
      <c r="C1311" s="32" t="s">
        <v>33</v>
      </c>
      <c r="D1311" s="32" t="s">
        <v>30</v>
      </c>
      <c r="E1311" s="32" t="s">
        <v>45</v>
      </c>
      <c r="F1311" s="32" t="s">
        <v>42</v>
      </c>
      <c r="G1311" s="32" t="s">
        <v>1</v>
      </c>
      <c r="H1311" s="32" t="s">
        <v>48</v>
      </c>
      <c r="I1311" s="32" t="s">
        <v>40</v>
      </c>
      <c r="J1311" s="32">
        <v>3</v>
      </c>
      <c r="K1311" s="32">
        <v>1</v>
      </c>
      <c r="L1311" s="32" t="s">
        <v>59</v>
      </c>
      <c r="M1311" s="32" t="s">
        <v>32</v>
      </c>
      <c r="N1311" s="32" t="s">
        <v>42</v>
      </c>
      <c r="O1311" s="32" t="s">
        <v>45</v>
      </c>
      <c r="P1311" s="32">
        <v>6</v>
      </c>
      <c r="Q1311" s="32" t="s">
        <v>0</v>
      </c>
      <c r="R1311" s="32" t="s">
        <v>50</v>
      </c>
      <c r="S1311" s="32" t="s">
        <v>40</v>
      </c>
      <c r="T1311" s="32" t="s">
        <v>53</v>
      </c>
      <c r="U1311" s="32" t="s">
        <v>33</v>
      </c>
      <c r="V1311" s="32">
        <v>5</v>
      </c>
      <c r="W1311" s="32">
        <f>SUM(_xlfn.XLOOKUP(B1311,freq!$A$2:$A$40,freq!$B$2:$B$40,0),_xlfn.XLOOKUP(C1311,freq!$A$2:$A$40,freq!$B$2:$B$40,0),_xlfn.XLOOKUP(D1311,freq!$A$2:$A$40,freq!$B$2:$B$40,0),_xlfn.XLOOKUP(E1311,freq!$A$2:$A$40,freq!$B$2:$B$40,0),_xlfn.XLOOKUP(F1311,freq!$A$2:$A$40,freq!$B$2:$B$40,0),_xlfn.XLOOKUP(G1311,freq!$A$2:$A$40,freq!$B$2:$B$40,0),_xlfn.XLOOKUP(H1311,freq!$A$2:$A$40,freq!$B$2:$B$40,0),_xlfn.XLOOKUP(I1311,freq!$A$2:$A$40,freq!$B$2:$B$40,0),_xlfn.XLOOKUP(J1311,freq!$A$2:$A$40,freq!$B$2:$B$40,0),_xlfn.XLOOKUP(K1311,freq!$A$2:$A$40,freq!$B$2:$B$40,0),_xlfn.XLOOKUP(L1311,freq!$A$2:$A$40,freq!$B$2:$B$40,0),_xlfn.XLOOKUP(M1311,freq!$A$2:$A$40,freq!$B$2:$B$40,0),_xlfn.XLOOKUP(N1311,freq!$A$2:$A$40,freq!$B$2:$B$40,0),_xlfn.XLOOKUP(O1311,freq!$A$2:$A$40,freq!$B$2:$B$40,0),_xlfn.XLOOKUP(P1311,freq!$A$2:$A$40,freq!$B$2:$B$40,0),_xlfn.XLOOKUP(Q1311,freq!$A$2:$A$40,freq!$B$2:$B$40,0),_xlfn.XLOOKUP(R1311,freq!$A$2:$A$40,freq!$B$2:$B$40,0),_xlfn.XLOOKUP(S1311,freq!$A$2:$A$40,freq!$B$2:$B$40,0),_xlfn.XLOOKUP(T1311,freq!$A$2:$A$40,freq!$B$2:$B$40,0),_xlfn.XLOOKUP(U1311,freq!$A$2:$A$40,freq!$B$2:$B$40,0),_xlfn.XLOOKUP(V1311,freq!$A$2:$A$40,freq!$B$2:$B$40,0))</f>
        <v>46.69</v>
      </c>
    </row>
    <row r="1312" spans="1:23" x14ac:dyDescent="0.35">
      <c r="A1312" s="32" t="s">
        <v>146</v>
      </c>
      <c r="B1312" s="32" t="s">
        <v>35</v>
      </c>
      <c r="C1312" s="32" t="s">
        <v>0</v>
      </c>
      <c r="D1312" s="32" t="s">
        <v>48</v>
      </c>
      <c r="E1312" s="32">
        <v>9</v>
      </c>
      <c r="F1312" s="32" t="s">
        <v>59</v>
      </c>
      <c r="G1312" s="32" t="s">
        <v>33</v>
      </c>
      <c r="H1312" s="32">
        <v>5</v>
      </c>
      <c r="I1312" s="32">
        <v>6</v>
      </c>
      <c r="J1312" s="32">
        <v>7</v>
      </c>
      <c r="K1312" s="32" t="s">
        <v>58</v>
      </c>
      <c r="L1312" s="32" t="s">
        <v>31</v>
      </c>
      <c r="M1312" s="32" t="s">
        <v>48</v>
      </c>
      <c r="N1312" s="32" t="s">
        <v>44</v>
      </c>
      <c r="O1312" s="32">
        <v>7</v>
      </c>
      <c r="P1312" s="32">
        <v>4</v>
      </c>
      <c r="Q1312" s="32" t="s">
        <v>59</v>
      </c>
      <c r="R1312" s="32" t="s">
        <v>32</v>
      </c>
      <c r="S1312" s="32" t="s">
        <v>49</v>
      </c>
      <c r="T1312" s="32">
        <v>0</v>
      </c>
      <c r="U1312" s="32" t="s">
        <v>48</v>
      </c>
      <c r="V1312" s="32" t="s">
        <v>43</v>
      </c>
      <c r="W1312" s="32">
        <f>SUM(_xlfn.XLOOKUP(B1312,freq!$A$2:$A$40,freq!$B$2:$B$40,0),_xlfn.XLOOKUP(C1312,freq!$A$2:$A$40,freq!$B$2:$B$40,0),_xlfn.XLOOKUP(D1312,freq!$A$2:$A$40,freq!$B$2:$B$40,0),_xlfn.XLOOKUP(E1312,freq!$A$2:$A$40,freq!$B$2:$B$40,0),_xlfn.XLOOKUP(F1312,freq!$A$2:$A$40,freq!$B$2:$B$40,0),_xlfn.XLOOKUP(G1312,freq!$A$2:$A$40,freq!$B$2:$B$40,0),_xlfn.XLOOKUP(H1312,freq!$A$2:$A$40,freq!$B$2:$B$40,0),_xlfn.XLOOKUP(I1312,freq!$A$2:$A$40,freq!$B$2:$B$40,0),_xlfn.XLOOKUP(J1312,freq!$A$2:$A$40,freq!$B$2:$B$40,0),_xlfn.XLOOKUP(K1312,freq!$A$2:$A$40,freq!$B$2:$B$40,0),_xlfn.XLOOKUP(L1312,freq!$A$2:$A$40,freq!$B$2:$B$40,0),_xlfn.XLOOKUP(M1312,freq!$A$2:$A$40,freq!$B$2:$B$40,0),_xlfn.XLOOKUP(N1312,freq!$A$2:$A$40,freq!$B$2:$B$40,0),_xlfn.XLOOKUP(O1312,freq!$A$2:$A$40,freq!$B$2:$B$40,0),_xlfn.XLOOKUP(P1312,freq!$A$2:$A$40,freq!$B$2:$B$40,0),_xlfn.XLOOKUP(Q1312,freq!$A$2:$A$40,freq!$B$2:$B$40,0),_xlfn.XLOOKUP(R1312,freq!$A$2:$A$40,freq!$B$2:$B$40,0),_xlfn.XLOOKUP(S1312,freq!$A$2:$A$40,freq!$B$2:$B$40,0),_xlfn.XLOOKUP(T1312,freq!$A$2:$A$40,freq!$B$2:$B$40,0),_xlfn.XLOOKUP(U1312,freq!$A$2:$A$40,freq!$B$2:$B$40,0),_xlfn.XLOOKUP(V1312,freq!$A$2:$A$40,freq!$B$2:$B$40,0))</f>
        <v>46.689999999999991</v>
      </c>
    </row>
    <row r="1313" spans="1:23" x14ac:dyDescent="0.35">
      <c r="A1313" s="32" t="s">
        <v>1149</v>
      </c>
      <c r="B1313" s="32">
        <v>9</v>
      </c>
      <c r="C1313" s="32" t="s">
        <v>31</v>
      </c>
      <c r="D1313" s="32">
        <v>2</v>
      </c>
      <c r="E1313" s="32" t="s">
        <v>34</v>
      </c>
      <c r="F1313" s="32" t="s">
        <v>30</v>
      </c>
      <c r="G1313" s="32" t="s">
        <v>33</v>
      </c>
      <c r="H1313" s="32" t="s">
        <v>33</v>
      </c>
      <c r="I1313" s="32" t="s">
        <v>33</v>
      </c>
      <c r="J1313" s="32" t="s">
        <v>35</v>
      </c>
      <c r="K1313" s="32">
        <v>5</v>
      </c>
      <c r="L1313" s="32" t="s">
        <v>36</v>
      </c>
      <c r="M1313" s="32">
        <v>9</v>
      </c>
      <c r="N1313" s="32" t="s">
        <v>41</v>
      </c>
      <c r="O1313" s="32" t="s">
        <v>35</v>
      </c>
      <c r="P1313" s="32">
        <v>0</v>
      </c>
      <c r="Q1313" s="32">
        <v>1</v>
      </c>
      <c r="R1313" s="32" t="s">
        <v>32</v>
      </c>
      <c r="S1313" s="32" t="s">
        <v>48</v>
      </c>
      <c r="T1313" s="32" t="s">
        <v>59</v>
      </c>
      <c r="U1313" s="32" t="s">
        <v>58</v>
      </c>
      <c r="V1313" s="32" t="s">
        <v>28</v>
      </c>
      <c r="W1313" s="32">
        <f>SUM(_xlfn.XLOOKUP(B1313,freq!$A$2:$A$40,freq!$B$2:$B$40,0),_xlfn.XLOOKUP(C1313,freq!$A$2:$A$40,freq!$B$2:$B$40,0),_xlfn.XLOOKUP(D1313,freq!$A$2:$A$40,freq!$B$2:$B$40,0),_xlfn.XLOOKUP(E1313,freq!$A$2:$A$40,freq!$B$2:$B$40,0),_xlfn.XLOOKUP(F1313,freq!$A$2:$A$40,freq!$B$2:$B$40,0),_xlfn.XLOOKUP(G1313,freq!$A$2:$A$40,freq!$B$2:$B$40,0),_xlfn.XLOOKUP(H1313,freq!$A$2:$A$40,freq!$B$2:$B$40,0),_xlfn.XLOOKUP(I1313,freq!$A$2:$A$40,freq!$B$2:$B$40,0),_xlfn.XLOOKUP(J1313,freq!$A$2:$A$40,freq!$B$2:$B$40,0),_xlfn.XLOOKUP(K1313,freq!$A$2:$A$40,freq!$B$2:$B$40,0),_xlfn.XLOOKUP(L1313,freq!$A$2:$A$40,freq!$B$2:$B$40,0),_xlfn.XLOOKUP(M1313,freq!$A$2:$A$40,freq!$B$2:$B$40,0),_xlfn.XLOOKUP(N1313,freq!$A$2:$A$40,freq!$B$2:$B$40,0),_xlfn.XLOOKUP(O1313,freq!$A$2:$A$40,freq!$B$2:$B$40,0),_xlfn.XLOOKUP(P1313,freq!$A$2:$A$40,freq!$B$2:$B$40,0),_xlfn.XLOOKUP(Q1313,freq!$A$2:$A$40,freq!$B$2:$B$40,0),_xlfn.XLOOKUP(R1313,freq!$A$2:$A$40,freq!$B$2:$B$40,0),_xlfn.XLOOKUP(S1313,freq!$A$2:$A$40,freq!$B$2:$B$40,0),_xlfn.XLOOKUP(T1313,freq!$A$2:$A$40,freq!$B$2:$B$40,0),_xlfn.XLOOKUP(U1313,freq!$A$2:$A$40,freq!$B$2:$B$40,0),_xlfn.XLOOKUP(V1313,freq!$A$2:$A$40,freq!$B$2:$B$40,0))</f>
        <v>46.660000000000004</v>
      </c>
    </row>
    <row r="1314" spans="1:23" x14ac:dyDescent="0.35">
      <c r="A1314" s="32" t="s">
        <v>1464</v>
      </c>
      <c r="B1314" s="32" t="s">
        <v>43</v>
      </c>
      <c r="C1314" s="32" t="s">
        <v>45</v>
      </c>
      <c r="D1314" s="32">
        <v>0</v>
      </c>
      <c r="E1314" s="32">
        <v>0</v>
      </c>
      <c r="F1314" s="32" t="s">
        <v>43</v>
      </c>
      <c r="G1314" s="32" t="s">
        <v>42</v>
      </c>
      <c r="H1314" s="32" t="s">
        <v>35</v>
      </c>
      <c r="I1314" s="32" t="s">
        <v>3</v>
      </c>
      <c r="J1314" s="32" t="s">
        <v>50</v>
      </c>
      <c r="K1314" s="32" t="s">
        <v>49</v>
      </c>
      <c r="L1314" s="32" t="s">
        <v>3</v>
      </c>
      <c r="M1314" s="32">
        <v>1</v>
      </c>
      <c r="N1314" s="32">
        <v>1</v>
      </c>
      <c r="O1314" s="32" t="s">
        <v>43</v>
      </c>
      <c r="P1314" s="32" t="s">
        <v>43</v>
      </c>
      <c r="Q1314" s="32">
        <v>8</v>
      </c>
      <c r="R1314" s="32" t="s">
        <v>31</v>
      </c>
      <c r="S1314" s="32">
        <v>3</v>
      </c>
      <c r="T1314" s="32" t="s">
        <v>32</v>
      </c>
      <c r="U1314" s="32">
        <v>4</v>
      </c>
      <c r="V1314" s="32" t="s">
        <v>36</v>
      </c>
      <c r="W1314" s="32">
        <f>SUM(_xlfn.XLOOKUP(B1314,freq!$A$2:$A$40,freq!$B$2:$B$40,0),_xlfn.XLOOKUP(C1314,freq!$A$2:$A$40,freq!$B$2:$B$40,0),_xlfn.XLOOKUP(D1314,freq!$A$2:$A$40,freq!$B$2:$B$40,0),_xlfn.XLOOKUP(E1314,freq!$A$2:$A$40,freq!$B$2:$B$40,0),_xlfn.XLOOKUP(F1314,freq!$A$2:$A$40,freq!$B$2:$B$40,0),_xlfn.XLOOKUP(G1314,freq!$A$2:$A$40,freq!$B$2:$B$40,0),_xlfn.XLOOKUP(H1314,freq!$A$2:$A$40,freq!$B$2:$B$40,0),_xlfn.XLOOKUP(I1314,freq!$A$2:$A$40,freq!$B$2:$B$40,0),_xlfn.XLOOKUP(J1314,freq!$A$2:$A$40,freq!$B$2:$B$40,0),_xlfn.XLOOKUP(K1314,freq!$A$2:$A$40,freq!$B$2:$B$40,0),_xlfn.XLOOKUP(L1314,freq!$A$2:$A$40,freq!$B$2:$B$40,0),_xlfn.XLOOKUP(M1314,freq!$A$2:$A$40,freq!$B$2:$B$40,0),_xlfn.XLOOKUP(N1314,freq!$A$2:$A$40,freq!$B$2:$B$40,0),_xlfn.XLOOKUP(O1314,freq!$A$2:$A$40,freq!$B$2:$B$40,0),_xlfn.XLOOKUP(P1314,freq!$A$2:$A$40,freq!$B$2:$B$40,0),_xlfn.XLOOKUP(Q1314,freq!$A$2:$A$40,freq!$B$2:$B$40,0),_xlfn.XLOOKUP(R1314,freq!$A$2:$A$40,freq!$B$2:$B$40,0),_xlfn.XLOOKUP(S1314,freq!$A$2:$A$40,freq!$B$2:$B$40,0),_xlfn.XLOOKUP(T1314,freq!$A$2:$A$40,freq!$B$2:$B$40,0),_xlfn.XLOOKUP(U1314,freq!$A$2:$A$40,freq!$B$2:$B$40,0),_xlfn.XLOOKUP(V1314,freq!$A$2:$A$40,freq!$B$2:$B$40,0))</f>
        <v>46.63</v>
      </c>
    </row>
    <row r="1315" spans="1:23" x14ac:dyDescent="0.35">
      <c r="A1315" s="32" t="s">
        <v>717</v>
      </c>
      <c r="B1315" s="32" t="s">
        <v>53</v>
      </c>
      <c r="C1315" s="32" t="s">
        <v>41</v>
      </c>
      <c r="D1315" s="32" t="s">
        <v>53</v>
      </c>
      <c r="E1315" s="32">
        <v>6</v>
      </c>
      <c r="F1315" s="32" t="s">
        <v>56</v>
      </c>
      <c r="G1315" s="32" t="s">
        <v>40</v>
      </c>
      <c r="H1315" s="32" t="s">
        <v>46</v>
      </c>
      <c r="I1315" s="32" t="s">
        <v>33</v>
      </c>
      <c r="J1315" s="32" t="s">
        <v>33</v>
      </c>
      <c r="K1315" s="32">
        <v>3</v>
      </c>
      <c r="L1315" s="32" t="s">
        <v>59</v>
      </c>
      <c r="M1315" s="32" t="s">
        <v>2</v>
      </c>
      <c r="N1315" s="32" t="s">
        <v>32</v>
      </c>
      <c r="O1315" s="32" t="s">
        <v>44</v>
      </c>
      <c r="P1315" s="32" t="s">
        <v>28</v>
      </c>
      <c r="Q1315" s="32" t="s">
        <v>34</v>
      </c>
      <c r="R1315" s="32" t="s">
        <v>29</v>
      </c>
      <c r="S1315" s="32">
        <v>7</v>
      </c>
      <c r="T1315" s="32" t="s">
        <v>35</v>
      </c>
      <c r="U1315" s="32">
        <v>9</v>
      </c>
      <c r="V1315" s="32">
        <v>0</v>
      </c>
      <c r="W1315" s="32">
        <f>SUM(_xlfn.XLOOKUP(B1315,freq!$A$2:$A$40,freq!$B$2:$B$40,0),_xlfn.XLOOKUP(C1315,freq!$A$2:$A$40,freq!$B$2:$B$40,0),_xlfn.XLOOKUP(D1315,freq!$A$2:$A$40,freq!$B$2:$B$40,0),_xlfn.XLOOKUP(E1315,freq!$A$2:$A$40,freq!$B$2:$B$40,0),_xlfn.XLOOKUP(F1315,freq!$A$2:$A$40,freq!$B$2:$B$40,0),_xlfn.XLOOKUP(G1315,freq!$A$2:$A$40,freq!$B$2:$B$40,0),_xlfn.XLOOKUP(H1315,freq!$A$2:$A$40,freq!$B$2:$B$40,0),_xlfn.XLOOKUP(I1315,freq!$A$2:$A$40,freq!$B$2:$B$40,0),_xlfn.XLOOKUP(J1315,freq!$A$2:$A$40,freq!$B$2:$B$40,0),_xlfn.XLOOKUP(K1315,freq!$A$2:$A$40,freq!$B$2:$B$40,0),_xlfn.XLOOKUP(L1315,freq!$A$2:$A$40,freq!$B$2:$B$40,0),_xlfn.XLOOKUP(M1315,freq!$A$2:$A$40,freq!$B$2:$B$40,0),_xlfn.XLOOKUP(N1315,freq!$A$2:$A$40,freq!$B$2:$B$40,0),_xlfn.XLOOKUP(O1315,freq!$A$2:$A$40,freq!$B$2:$B$40,0),_xlfn.XLOOKUP(P1315,freq!$A$2:$A$40,freq!$B$2:$B$40,0),_xlfn.XLOOKUP(Q1315,freq!$A$2:$A$40,freq!$B$2:$B$40,0),_xlfn.XLOOKUP(R1315,freq!$A$2:$A$40,freq!$B$2:$B$40,0),_xlfn.XLOOKUP(S1315,freq!$A$2:$A$40,freq!$B$2:$B$40,0),_xlfn.XLOOKUP(T1315,freq!$A$2:$A$40,freq!$B$2:$B$40,0),_xlfn.XLOOKUP(U1315,freq!$A$2:$A$40,freq!$B$2:$B$40,0),_xlfn.XLOOKUP(V1315,freq!$A$2:$A$40,freq!$B$2:$B$40,0))</f>
        <v>46.629999999999995</v>
      </c>
    </row>
    <row r="1316" spans="1:23" x14ac:dyDescent="0.35">
      <c r="A1316" s="32" t="s">
        <v>1547</v>
      </c>
      <c r="B1316" s="32">
        <v>5</v>
      </c>
      <c r="C1316" s="32" t="s">
        <v>53</v>
      </c>
      <c r="D1316" s="32" t="s">
        <v>53</v>
      </c>
      <c r="E1316" s="32">
        <v>5</v>
      </c>
      <c r="F1316" s="32">
        <v>3</v>
      </c>
      <c r="G1316" s="32" t="s">
        <v>3</v>
      </c>
      <c r="H1316" s="32" t="s">
        <v>46</v>
      </c>
      <c r="I1316" s="32" t="s">
        <v>31</v>
      </c>
      <c r="J1316" s="32">
        <v>1</v>
      </c>
      <c r="K1316" s="32" t="s">
        <v>35</v>
      </c>
      <c r="L1316" s="32" t="s">
        <v>1</v>
      </c>
      <c r="M1316" s="32" t="s">
        <v>50</v>
      </c>
      <c r="N1316" s="32" t="s">
        <v>59</v>
      </c>
      <c r="O1316" s="32">
        <v>8</v>
      </c>
      <c r="P1316" s="32" t="s">
        <v>53</v>
      </c>
      <c r="Q1316" s="32">
        <v>0</v>
      </c>
      <c r="R1316" s="32" t="s">
        <v>29</v>
      </c>
      <c r="S1316" s="32" t="s">
        <v>56</v>
      </c>
      <c r="T1316" s="32" t="s">
        <v>40</v>
      </c>
      <c r="U1316" s="32">
        <v>6</v>
      </c>
      <c r="V1316" s="32" t="s">
        <v>4</v>
      </c>
      <c r="W1316" s="32">
        <f>SUM(_xlfn.XLOOKUP(B1316,freq!$A$2:$A$40,freq!$B$2:$B$40,0),_xlfn.XLOOKUP(C1316,freq!$A$2:$A$40,freq!$B$2:$B$40,0),_xlfn.XLOOKUP(D1316,freq!$A$2:$A$40,freq!$B$2:$B$40,0),_xlfn.XLOOKUP(E1316,freq!$A$2:$A$40,freq!$B$2:$B$40,0),_xlfn.XLOOKUP(F1316,freq!$A$2:$A$40,freq!$B$2:$B$40,0),_xlfn.XLOOKUP(G1316,freq!$A$2:$A$40,freq!$B$2:$B$40,0),_xlfn.XLOOKUP(H1316,freq!$A$2:$A$40,freq!$B$2:$B$40,0),_xlfn.XLOOKUP(I1316,freq!$A$2:$A$40,freq!$B$2:$B$40,0),_xlfn.XLOOKUP(J1316,freq!$A$2:$A$40,freq!$B$2:$B$40,0),_xlfn.XLOOKUP(K1316,freq!$A$2:$A$40,freq!$B$2:$B$40,0),_xlfn.XLOOKUP(L1316,freq!$A$2:$A$40,freq!$B$2:$B$40,0),_xlfn.XLOOKUP(M1316,freq!$A$2:$A$40,freq!$B$2:$B$40,0),_xlfn.XLOOKUP(N1316,freq!$A$2:$A$40,freq!$B$2:$B$40,0),_xlfn.XLOOKUP(O1316,freq!$A$2:$A$40,freq!$B$2:$B$40,0),_xlfn.XLOOKUP(P1316,freq!$A$2:$A$40,freq!$B$2:$B$40,0),_xlfn.XLOOKUP(Q1316,freq!$A$2:$A$40,freq!$B$2:$B$40,0),_xlfn.XLOOKUP(R1316,freq!$A$2:$A$40,freq!$B$2:$B$40,0),_xlfn.XLOOKUP(S1316,freq!$A$2:$A$40,freq!$B$2:$B$40,0),_xlfn.XLOOKUP(T1316,freq!$A$2:$A$40,freq!$B$2:$B$40,0),_xlfn.XLOOKUP(U1316,freq!$A$2:$A$40,freq!$B$2:$B$40,0),_xlfn.XLOOKUP(V1316,freq!$A$2:$A$40,freq!$B$2:$B$40,0))</f>
        <v>46.629999999999995</v>
      </c>
    </row>
    <row r="1317" spans="1:23" x14ac:dyDescent="0.35">
      <c r="A1317" s="32" t="s">
        <v>1388</v>
      </c>
      <c r="B1317" s="32">
        <v>7</v>
      </c>
      <c r="C1317" s="32" t="s">
        <v>3</v>
      </c>
      <c r="D1317" s="32" t="s">
        <v>33</v>
      </c>
      <c r="E1317" s="32" t="s">
        <v>4</v>
      </c>
      <c r="F1317" s="32">
        <v>8</v>
      </c>
      <c r="G1317" s="32" t="s">
        <v>50</v>
      </c>
      <c r="H1317" s="32" t="s">
        <v>48</v>
      </c>
      <c r="I1317" s="32">
        <v>5</v>
      </c>
      <c r="J1317" s="32">
        <v>0</v>
      </c>
      <c r="K1317" s="32" t="s">
        <v>35</v>
      </c>
      <c r="L1317" s="32" t="s">
        <v>29</v>
      </c>
      <c r="M1317" s="32" t="s">
        <v>59</v>
      </c>
      <c r="N1317" s="32" t="s">
        <v>43</v>
      </c>
      <c r="O1317" s="32" t="s">
        <v>29</v>
      </c>
      <c r="P1317" s="32">
        <v>5</v>
      </c>
      <c r="Q1317" s="32">
        <v>3</v>
      </c>
      <c r="R1317" s="32" t="s">
        <v>28</v>
      </c>
      <c r="S1317" s="32" t="s">
        <v>41</v>
      </c>
      <c r="T1317" s="32" t="s">
        <v>38</v>
      </c>
      <c r="U1317" s="32" t="s">
        <v>31</v>
      </c>
      <c r="V1317" s="32" t="s">
        <v>38</v>
      </c>
      <c r="W1317" s="32">
        <f>SUM(_xlfn.XLOOKUP(B1317,freq!$A$2:$A$40,freq!$B$2:$B$40,0),_xlfn.XLOOKUP(C1317,freq!$A$2:$A$40,freq!$B$2:$B$40,0),_xlfn.XLOOKUP(D1317,freq!$A$2:$A$40,freq!$B$2:$B$40,0),_xlfn.XLOOKUP(E1317,freq!$A$2:$A$40,freq!$B$2:$B$40,0),_xlfn.XLOOKUP(F1317,freq!$A$2:$A$40,freq!$B$2:$B$40,0),_xlfn.XLOOKUP(G1317,freq!$A$2:$A$40,freq!$B$2:$B$40,0),_xlfn.XLOOKUP(H1317,freq!$A$2:$A$40,freq!$B$2:$B$40,0),_xlfn.XLOOKUP(I1317,freq!$A$2:$A$40,freq!$B$2:$B$40,0),_xlfn.XLOOKUP(J1317,freq!$A$2:$A$40,freq!$B$2:$B$40,0),_xlfn.XLOOKUP(K1317,freq!$A$2:$A$40,freq!$B$2:$B$40,0),_xlfn.XLOOKUP(L1317,freq!$A$2:$A$40,freq!$B$2:$B$40,0),_xlfn.XLOOKUP(M1317,freq!$A$2:$A$40,freq!$B$2:$B$40,0),_xlfn.XLOOKUP(N1317,freq!$A$2:$A$40,freq!$B$2:$B$40,0),_xlfn.XLOOKUP(O1317,freq!$A$2:$A$40,freq!$B$2:$B$40,0),_xlfn.XLOOKUP(P1317,freq!$A$2:$A$40,freq!$B$2:$B$40,0),_xlfn.XLOOKUP(Q1317,freq!$A$2:$A$40,freq!$B$2:$B$40,0),_xlfn.XLOOKUP(R1317,freq!$A$2:$A$40,freq!$B$2:$B$40,0),_xlfn.XLOOKUP(S1317,freq!$A$2:$A$40,freq!$B$2:$B$40,0),_xlfn.XLOOKUP(T1317,freq!$A$2:$A$40,freq!$B$2:$B$40,0),_xlfn.XLOOKUP(U1317,freq!$A$2:$A$40,freq!$B$2:$B$40,0),_xlfn.XLOOKUP(V1317,freq!$A$2:$A$40,freq!$B$2:$B$40,0))</f>
        <v>46.61999999999999</v>
      </c>
    </row>
    <row r="1318" spans="1:23" x14ac:dyDescent="0.35">
      <c r="A1318" s="32" t="s">
        <v>1950</v>
      </c>
      <c r="B1318" s="32">
        <v>5</v>
      </c>
      <c r="C1318" s="32" t="s">
        <v>58</v>
      </c>
      <c r="D1318" s="32">
        <v>1</v>
      </c>
      <c r="E1318" s="32" t="s">
        <v>30</v>
      </c>
      <c r="F1318" s="32" t="s">
        <v>46</v>
      </c>
      <c r="G1318" s="32" t="s">
        <v>35</v>
      </c>
      <c r="H1318" s="32" t="s">
        <v>34</v>
      </c>
      <c r="I1318" s="32" t="s">
        <v>44</v>
      </c>
      <c r="J1318" s="32" t="s">
        <v>0</v>
      </c>
      <c r="K1318" s="32" t="s">
        <v>4</v>
      </c>
      <c r="L1318" s="32" t="s">
        <v>36</v>
      </c>
      <c r="M1318" s="32" t="s">
        <v>49</v>
      </c>
      <c r="N1318" s="32" t="s">
        <v>3</v>
      </c>
      <c r="O1318" s="32" t="s">
        <v>32</v>
      </c>
      <c r="P1318" s="32">
        <v>5</v>
      </c>
      <c r="Q1318" s="32" t="s">
        <v>33</v>
      </c>
      <c r="R1318" s="32" t="s">
        <v>43</v>
      </c>
      <c r="S1318" s="32" t="s">
        <v>45</v>
      </c>
      <c r="T1318" s="32">
        <v>4</v>
      </c>
      <c r="U1318" s="32">
        <v>5</v>
      </c>
      <c r="V1318" s="32">
        <v>1</v>
      </c>
      <c r="W1318" s="32">
        <f>SUM(_xlfn.XLOOKUP(B1318,freq!$A$2:$A$40,freq!$B$2:$B$40,0),_xlfn.XLOOKUP(C1318,freq!$A$2:$A$40,freq!$B$2:$B$40,0),_xlfn.XLOOKUP(D1318,freq!$A$2:$A$40,freq!$B$2:$B$40,0),_xlfn.XLOOKUP(E1318,freq!$A$2:$A$40,freq!$B$2:$B$40,0),_xlfn.XLOOKUP(F1318,freq!$A$2:$A$40,freq!$B$2:$B$40,0),_xlfn.XLOOKUP(G1318,freq!$A$2:$A$40,freq!$B$2:$B$40,0),_xlfn.XLOOKUP(H1318,freq!$A$2:$A$40,freq!$B$2:$B$40,0),_xlfn.XLOOKUP(I1318,freq!$A$2:$A$40,freq!$B$2:$B$40,0),_xlfn.XLOOKUP(J1318,freq!$A$2:$A$40,freq!$B$2:$B$40,0),_xlfn.XLOOKUP(K1318,freq!$A$2:$A$40,freq!$B$2:$B$40,0),_xlfn.XLOOKUP(L1318,freq!$A$2:$A$40,freq!$B$2:$B$40,0),_xlfn.XLOOKUP(M1318,freq!$A$2:$A$40,freq!$B$2:$B$40,0),_xlfn.XLOOKUP(N1318,freq!$A$2:$A$40,freq!$B$2:$B$40,0),_xlfn.XLOOKUP(O1318,freq!$A$2:$A$40,freq!$B$2:$B$40,0),_xlfn.XLOOKUP(P1318,freq!$A$2:$A$40,freq!$B$2:$B$40,0),_xlfn.XLOOKUP(Q1318,freq!$A$2:$A$40,freq!$B$2:$B$40,0),_xlfn.XLOOKUP(R1318,freq!$A$2:$A$40,freq!$B$2:$B$40,0),_xlfn.XLOOKUP(S1318,freq!$A$2:$A$40,freq!$B$2:$B$40,0),_xlfn.XLOOKUP(T1318,freq!$A$2:$A$40,freq!$B$2:$B$40,0),_xlfn.XLOOKUP(U1318,freq!$A$2:$A$40,freq!$B$2:$B$40,0),_xlfn.XLOOKUP(V1318,freq!$A$2:$A$40,freq!$B$2:$B$40,0))</f>
        <v>46.59</v>
      </c>
    </row>
    <row r="1319" spans="1:23" x14ac:dyDescent="0.35">
      <c r="A1319" s="32" t="s">
        <v>51</v>
      </c>
      <c r="B1319" s="32">
        <v>3</v>
      </c>
      <c r="C1319" s="32" t="s">
        <v>46</v>
      </c>
      <c r="D1319" s="32" t="s">
        <v>32</v>
      </c>
      <c r="E1319" s="32" t="s">
        <v>36</v>
      </c>
      <c r="F1319" s="32" t="s">
        <v>42</v>
      </c>
      <c r="G1319" s="32" t="s">
        <v>33</v>
      </c>
      <c r="H1319" s="32" t="s">
        <v>3</v>
      </c>
      <c r="I1319" s="32" t="s">
        <v>33</v>
      </c>
      <c r="J1319" s="32">
        <v>5</v>
      </c>
      <c r="K1319" s="32">
        <v>6</v>
      </c>
      <c r="L1319" s="32" t="s">
        <v>36</v>
      </c>
      <c r="M1319" s="32" t="s">
        <v>31</v>
      </c>
      <c r="N1319" s="32" t="s">
        <v>48</v>
      </c>
      <c r="O1319" s="32" t="s">
        <v>43</v>
      </c>
      <c r="P1319" s="32">
        <v>2</v>
      </c>
      <c r="Q1319" s="32" t="s">
        <v>2</v>
      </c>
      <c r="R1319" s="32" t="s">
        <v>0</v>
      </c>
      <c r="S1319" s="32" t="s">
        <v>42</v>
      </c>
      <c r="T1319" s="32">
        <v>6</v>
      </c>
      <c r="U1319" s="32" t="s">
        <v>42</v>
      </c>
      <c r="V1319" s="32" t="s">
        <v>38</v>
      </c>
      <c r="W1319" s="32">
        <f>SUM(_xlfn.XLOOKUP(B1319,freq!$A$2:$A$40,freq!$B$2:$B$40,0),_xlfn.XLOOKUP(C1319,freq!$A$2:$A$40,freq!$B$2:$B$40,0),_xlfn.XLOOKUP(D1319,freq!$A$2:$A$40,freq!$B$2:$B$40,0),_xlfn.XLOOKUP(E1319,freq!$A$2:$A$40,freq!$B$2:$B$40,0),_xlfn.XLOOKUP(F1319,freq!$A$2:$A$40,freq!$B$2:$B$40,0),_xlfn.XLOOKUP(G1319,freq!$A$2:$A$40,freq!$B$2:$B$40,0),_xlfn.XLOOKUP(H1319,freq!$A$2:$A$40,freq!$B$2:$B$40,0),_xlfn.XLOOKUP(I1319,freq!$A$2:$A$40,freq!$B$2:$B$40,0),_xlfn.XLOOKUP(J1319,freq!$A$2:$A$40,freq!$B$2:$B$40,0),_xlfn.XLOOKUP(K1319,freq!$A$2:$A$40,freq!$B$2:$B$40,0),_xlfn.XLOOKUP(L1319,freq!$A$2:$A$40,freq!$B$2:$B$40,0),_xlfn.XLOOKUP(M1319,freq!$A$2:$A$40,freq!$B$2:$B$40,0),_xlfn.XLOOKUP(N1319,freq!$A$2:$A$40,freq!$B$2:$B$40,0),_xlfn.XLOOKUP(O1319,freq!$A$2:$A$40,freq!$B$2:$B$40,0),_xlfn.XLOOKUP(P1319,freq!$A$2:$A$40,freq!$B$2:$B$40,0),_xlfn.XLOOKUP(Q1319,freq!$A$2:$A$40,freq!$B$2:$B$40,0),_xlfn.XLOOKUP(R1319,freq!$A$2:$A$40,freq!$B$2:$B$40,0),_xlfn.XLOOKUP(S1319,freq!$A$2:$A$40,freq!$B$2:$B$40,0),_xlfn.XLOOKUP(T1319,freq!$A$2:$A$40,freq!$B$2:$B$40,0),_xlfn.XLOOKUP(U1319,freq!$A$2:$A$40,freq!$B$2:$B$40,0),_xlfn.XLOOKUP(V1319,freq!$A$2:$A$40,freq!$B$2:$B$40,0))</f>
        <v>46.589999999999996</v>
      </c>
    </row>
    <row r="1320" spans="1:23" x14ac:dyDescent="0.35">
      <c r="A1320" s="32" t="s">
        <v>54</v>
      </c>
      <c r="B1320" s="32" t="s">
        <v>28</v>
      </c>
      <c r="C1320" s="32">
        <v>5</v>
      </c>
      <c r="D1320" s="32" t="s">
        <v>30</v>
      </c>
      <c r="E1320" s="32" t="s">
        <v>32</v>
      </c>
      <c r="F1320" s="32" t="s">
        <v>49</v>
      </c>
      <c r="G1320" s="32" t="s">
        <v>0</v>
      </c>
      <c r="H1320" s="32" t="s">
        <v>43</v>
      </c>
      <c r="I1320" s="32">
        <v>0</v>
      </c>
      <c r="J1320" s="32">
        <v>1</v>
      </c>
      <c r="K1320" s="32" t="s">
        <v>49</v>
      </c>
      <c r="L1320" s="32" t="s">
        <v>2</v>
      </c>
      <c r="M1320" s="32" t="s">
        <v>41</v>
      </c>
      <c r="N1320" s="32" t="s">
        <v>4</v>
      </c>
      <c r="O1320" s="32" t="s">
        <v>49</v>
      </c>
      <c r="P1320" s="32" t="s">
        <v>38</v>
      </c>
      <c r="Q1320" s="32" t="s">
        <v>45</v>
      </c>
      <c r="R1320" s="32">
        <v>3</v>
      </c>
      <c r="S1320" s="32" t="s">
        <v>36</v>
      </c>
      <c r="T1320" s="32">
        <v>9</v>
      </c>
      <c r="U1320" s="32" t="s">
        <v>3</v>
      </c>
      <c r="V1320" s="32" t="s">
        <v>38</v>
      </c>
      <c r="W1320" s="32">
        <f>SUM(_xlfn.XLOOKUP(B1320,freq!$A$2:$A$40,freq!$B$2:$B$40,0),_xlfn.XLOOKUP(C1320,freq!$A$2:$A$40,freq!$B$2:$B$40,0),_xlfn.XLOOKUP(D1320,freq!$A$2:$A$40,freq!$B$2:$B$40,0),_xlfn.XLOOKUP(E1320,freq!$A$2:$A$40,freq!$B$2:$B$40,0),_xlfn.XLOOKUP(F1320,freq!$A$2:$A$40,freq!$B$2:$B$40,0),_xlfn.XLOOKUP(G1320,freq!$A$2:$A$40,freq!$B$2:$B$40,0),_xlfn.XLOOKUP(H1320,freq!$A$2:$A$40,freq!$B$2:$B$40,0),_xlfn.XLOOKUP(I1320,freq!$A$2:$A$40,freq!$B$2:$B$40,0),_xlfn.XLOOKUP(J1320,freq!$A$2:$A$40,freq!$B$2:$B$40,0),_xlfn.XLOOKUP(K1320,freq!$A$2:$A$40,freq!$B$2:$B$40,0),_xlfn.XLOOKUP(L1320,freq!$A$2:$A$40,freq!$B$2:$B$40,0),_xlfn.XLOOKUP(M1320,freq!$A$2:$A$40,freq!$B$2:$B$40,0),_xlfn.XLOOKUP(N1320,freq!$A$2:$A$40,freq!$B$2:$B$40,0),_xlfn.XLOOKUP(O1320,freq!$A$2:$A$40,freq!$B$2:$B$40,0),_xlfn.XLOOKUP(P1320,freq!$A$2:$A$40,freq!$B$2:$B$40,0),_xlfn.XLOOKUP(Q1320,freq!$A$2:$A$40,freq!$B$2:$B$40,0),_xlfn.XLOOKUP(R1320,freq!$A$2:$A$40,freq!$B$2:$B$40,0),_xlfn.XLOOKUP(S1320,freq!$A$2:$A$40,freq!$B$2:$B$40,0),_xlfn.XLOOKUP(T1320,freq!$A$2:$A$40,freq!$B$2:$B$40,0),_xlfn.XLOOKUP(U1320,freq!$A$2:$A$40,freq!$B$2:$B$40,0),_xlfn.XLOOKUP(V1320,freq!$A$2:$A$40,freq!$B$2:$B$40,0))</f>
        <v>46.58</v>
      </c>
    </row>
    <row r="1321" spans="1:23" x14ac:dyDescent="0.35">
      <c r="A1321" s="32" t="s">
        <v>577</v>
      </c>
      <c r="B1321" s="32">
        <v>5</v>
      </c>
      <c r="C1321" s="32" t="s">
        <v>0</v>
      </c>
      <c r="D1321" s="32" t="s">
        <v>37</v>
      </c>
      <c r="E1321" s="32">
        <v>4</v>
      </c>
      <c r="F1321" s="32">
        <v>1</v>
      </c>
      <c r="G1321" s="32" t="s">
        <v>56</v>
      </c>
      <c r="H1321" s="32">
        <v>1</v>
      </c>
      <c r="I1321" s="32" t="s">
        <v>58</v>
      </c>
      <c r="J1321" s="32" t="s">
        <v>0</v>
      </c>
      <c r="K1321" s="32" t="s">
        <v>4</v>
      </c>
      <c r="L1321" s="32">
        <v>1</v>
      </c>
      <c r="M1321" s="32" t="s">
        <v>41</v>
      </c>
      <c r="N1321" s="32" t="s">
        <v>38</v>
      </c>
      <c r="O1321" s="32" t="s">
        <v>4</v>
      </c>
      <c r="P1321" s="32">
        <v>4</v>
      </c>
      <c r="Q1321" s="32" t="s">
        <v>2</v>
      </c>
      <c r="R1321" s="32" t="s">
        <v>42</v>
      </c>
      <c r="S1321" s="32" t="s">
        <v>45</v>
      </c>
      <c r="T1321" s="32" t="s">
        <v>43</v>
      </c>
      <c r="U1321" s="32" t="s">
        <v>30</v>
      </c>
      <c r="V1321" s="32" t="s">
        <v>59</v>
      </c>
      <c r="W1321" s="32">
        <f>SUM(_xlfn.XLOOKUP(B1321,freq!$A$2:$A$40,freq!$B$2:$B$40,0),_xlfn.XLOOKUP(C1321,freq!$A$2:$A$40,freq!$B$2:$B$40,0),_xlfn.XLOOKUP(D1321,freq!$A$2:$A$40,freq!$B$2:$B$40,0),_xlfn.XLOOKUP(E1321,freq!$A$2:$A$40,freq!$B$2:$B$40,0),_xlfn.XLOOKUP(F1321,freq!$A$2:$A$40,freq!$B$2:$B$40,0),_xlfn.XLOOKUP(G1321,freq!$A$2:$A$40,freq!$B$2:$B$40,0),_xlfn.XLOOKUP(H1321,freq!$A$2:$A$40,freq!$B$2:$B$40,0),_xlfn.XLOOKUP(I1321,freq!$A$2:$A$40,freq!$B$2:$B$40,0),_xlfn.XLOOKUP(J1321,freq!$A$2:$A$40,freq!$B$2:$B$40,0),_xlfn.XLOOKUP(K1321,freq!$A$2:$A$40,freq!$B$2:$B$40,0),_xlfn.XLOOKUP(L1321,freq!$A$2:$A$40,freq!$B$2:$B$40,0),_xlfn.XLOOKUP(M1321,freq!$A$2:$A$40,freq!$B$2:$B$40,0),_xlfn.XLOOKUP(N1321,freq!$A$2:$A$40,freq!$B$2:$B$40,0),_xlfn.XLOOKUP(O1321,freq!$A$2:$A$40,freq!$B$2:$B$40,0),_xlfn.XLOOKUP(P1321,freq!$A$2:$A$40,freq!$B$2:$B$40,0),_xlfn.XLOOKUP(Q1321,freq!$A$2:$A$40,freq!$B$2:$B$40,0),_xlfn.XLOOKUP(R1321,freq!$A$2:$A$40,freq!$B$2:$B$40,0),_xlfn.XLOOKUP(S1321,freq!$A$2:$A$40,freq!$B$2:$B$40,0),_xlfn.XLOOKUP(T1321,freq!$A$2:$A$40,freq!$B$2:$B$40,0),_xlfn.XLOOKUP(U1321,freq!$A$2:$A$40,freq!$B$2:$B$40,0),_xlfn.XLOOKUP(V1321,freq!$A$2:$A$40,freq!$B$2:$B$40,0))</f>
        <v>46.56</v>
      </c>
    </row>
    <row r="1322" spans="1:23" x14ac:dyDescent="0.35">
      <c r="A1322" s="32" t="s">
        <v>1902</v>
      </c>
      <c r="B1322" s="32">
        <v>9</v>
      </c>
      <c r="C1322" s="32" t="s">
        <v>50</v>
      </c>
      <c r="D1322" s="32" t="s">
        <v>56</v>
      </c>
      <c r="E1322" s="32">
        <v>0</v>
      </c>
      <c r="F1322" s="32" t="s">
        <v>40</v>
      </c>
      <c r="G1322" s="32" t="s">
        <v>0</v>
      </c>
      <c r="H1322" s="32" t="s">
        <v>48</v>
      </c>
      <c r="I1322" s="32" t="s">
        <v>36</v>
      </c>
      <c r="J1322" s="32" t="s">
        <v>34</v>
      </c>
      <c r="K1322" s="32" t="s">
        <v>43</v>
      </c>
      <c r="L1322" s="32" t="s">
        <v>3</v>
      </c>
      <c r="M1322" s="32" t="s">
        <v>3</v>
      </c>
      <c r="N1322" s="32" t="s">
        <v>0</v>
      </c>
      <c r="O1322" s="32" t="s">
        <v>41</v>
      </c>
      <c r="P1322" s="32">
        <v>4</v>
      </c>
      <c r="Q1322" s="32" t="s">
        <v>59</v>
      </c>
      <c r="R1322" s="32" t="s">
        <v>30</v>
      </c>
      <c r="S1322" s="32">
        <v>1</v>
      </c>
      <c r="T1322" s="32" t="s">
        <v>45</v>
      </c>
      <c r="U1322" s="32">
        <v>2</v>
      </c>
      <c r="V1322" s="32" t="s">
        <v>33</v>
      </c>
      <c r="W1322" s="32">
        <f>SUM(_xlfn.XLOOKUP(B1322,freq!$A$2:$A$40,freq!$B$2:$B$40,0),_xlfn.XLOOKUP(C1322,freq!$A$2:$A$40,freq!$B$2:$B$40,0),_xlfn.XLOOKUP(D1322,freq!$A$2:$A$40,freq!$B$2:$B$40,0),_xlfn.XLOOKUP(E1322,freq!$A$2:$A$40,freq!$B$2:$B$40,0),_xlfn.XLOOKUP(F1322,freq!$A$2:$A$40,freq!$B$2:$B$40,0),_xlfn.XLOOKUP(G1322,freq!$A$2:$A$40,freq!$B$2:$B$40,0),_xlfn.XLOOKUP(H1322,freq!$A$2:$A$40,freq!$B$2:$B$40,0),_xlfn.XLOOKUP(I1322,freq!$A$2:$A$40,freq!$B$2:$B$40,0),_xlfn.XLOOKUP(J1322,freq!$A$2:$A$40,freq!$B$2:$B$40,0),_xlfn.XLOOKUP(K1322,freq!$A$2:$A$40,freq!$B$2:$B$40,0),_xlfn.XLOOKUP(L1322,freq!$A$2:$A$40,freq!$B$2:$B$40,0),_xlfn.XLOOKUP(M1322,freq!$A$2:$A$40,freq!$B$2:$B$40,0),_xlfn.XLOOKUP(N1322,freq!$A$2:$A$40,freq!$B$2:$B$40,0),_xlfn.XLOOKUP(O1322,freq!$A$2:$A$40,freq!$B$2:$B$40,0),_xlfn.XLOOKUP(P1322,freq!$A$2:$A$40,freq!$B$2:$B$40,0),_xlfn.XLOOKUP(Q1322,freq!$A$2:$A$40,freq!$B$2:$B$40,0),_xlfn.XLOOKUP(R1322,freq!$A$2:$A$40,freq!$B$2:$B$40,0),_xlfn.XLOOKUP(S1322,freq!$A$2:$A$40,freq!$B$2:$B$40,0),_xlfn.XLOOKUP(T1322,freq!$A$2:$A$40,freq!$B$2:$B$40,0),_xlfn.XLOOKUP(U1322,freq!$A$2:$A$40,freq!$B$2:$B$40,0),_xlfn.XLOOKUP(V1322,freq!$A$2:$A$40,freq!$B$2:$B$40,0))</f>
        <v>46.550000000000004</v>
      </c>
    </row>
    <row r="1323" spans="1:23" x14ac:dyDescent="0.35">
      <c r="A1323" s="32" t="s">
        <v>215</v>
      </c>
      <c r="B1323" s="32" t="s">
        <v>38</v>
      </c>
      <c r="C1323" s="32" t="s">
        <v>44</v>
      </c>
      <c r="D1323" s="32">
        <v>7</v>
      </c>
      <c r="E1323" s="32">
        <v>3</v>
      </c>
      <c r="F1323" s="32" t="s">
        <v>41</v>
      </c>
      <c r="G1323" s="32" t="s">
        <v>28</v>
      </c>
      <c r="H1323" s="32" t="s">
        <v>31</v>
      </c>
      <c r="I1323" s="32" t="s">
        <v>29</v>
      </c>
      <c r="J1323" s="32" t="s">
        <v>42</v>
      </c>
      <c r="K1323" s="32" t="s">
        <v>32</v>
      </c>
      <c r="L1323" s="32" t="s">
        <v>4</v>
      </c>
      <c r="M1323" s="32" t="s">
        <v>43</v>
      </c>
      <c r="N1323" s="32" t="s">
        <v>48</v>
      </c>
      <c r="O1323" s="32">
        <v>3</v>
      </c>
      <c r="P1323" s="32" t="s">
        <v>43</v>
      </c>
      <c r="Q1323" s="32" t="s">
        <v>34</v>
      </c>
      <c r="R1323" s="32" t="s">
        <v>34</v>
      </c>
      <c r="S1323" s="32" t="s">
        <v>46</v>
      </c>
      <c r="T1323" s="32">
        <v>4</v>
      </c>
      <c r="U1323" s="32" t="s">
        <v>4</v>
      </c>
      <c r="V1323" s="32" t="s">
        <v>56</v>
      </c>
      <c r="W1323" s="32">
        <f>SUM(_xlfn.XLOOKUP(B1323,freq!$A$2:$A$40,freq!$B$2:$B$40,0),_xlfn.XLOOKUP(C1323,freq!$A$2:$A$40,freq!$B$2:$B$40,0),_xlfn.XLOOKUP(D1323,freq!$A$2:$A$40,freq!$B$2:$B$40,0),_xlfn.XLOOKUP(E1323,freq!$A$2:$A$40,freq!$B$2:$B$40,0),_xlfn.XLOOKUP(F1323,freq!$A$2:$A$40,freq!$B$2:$B$40,0),_xlfn.XLOOKUP(G1323,freq!$A$2:$A$40,freq!$B$2:$B$40,0),_xlfn.XLOOKUP(H1323,freq!$A$2:$A$40,freq!$B$2:$B$40,0),_xlfn.XLOOKUP(I1323,freq!$A$2:$A$40,freq!$B$2:$B$40,0),_xlfn.XLOOKUP(J1323,freq!$A$2:$A$40,freq!$B$2:$B$40,0),_xlfn.XLOOKUP(K1323,freq!$A$2:$A$40,freq!$B$2:$B$40,0),_xlfn.XLOOKUP(L1323,freq!$A$2:$A$40,freq!$B$2:$B$40,0),_xlfn.XLOOKUP(M1323,freq!$A$2:$A$40,freq!$B$2:$B$40,0),_xlfn.XLOOKUP(N1323,freq!$A$2:$A$40,freq!$B$2:$B$40,0),_xlfn.XLOOKUP(O1323,freq!$A$2:$A$40,freq!$B$2:$B$40,0),_xlfn.XLOOKUP(P1323,freq!$A$2:$A$40,freq!$B$2:$B$40,0),_xlfn.XLOOKUP(Q1323,freq!$A$2:$A$40,freq!$B$2:$B$40,0),_xlfn.XLOOKUP(R1323,freq!$A$2:$A$40,freq!$B$2:$B$40,0),_xlfn.XLOOKUP(S1323,freq!$A$2:$A$40,freq!$B$2:$B$40,0),_xlfn.XLOOKUP(T1323,freq!$A$2:$A$40,freq!$B$2:$B$40,0),_xlfn.XLOOKUP(U1323,freq!$A$2:$A$40,freq!$B$2:$B$40,0),_xlfn.XLOOKUP(V1323,freq!$A$2:$A$40,freq!$B$2:$B$40,0))</f>
        <v>46.55</v>
      </c>
    </row>
    <row r="1324" spans="1:23" x14ac:dyDescent="0.35">
      <c r="A1324" s="32" t="s">
        <v>889</v>
      </c>
      <c r="B1324" s="32" t="s">
        <v>49</v>
      </c>
      <c r="C1324" s="32" t="s">
        <v>4</v>
      </c>
      <c r="D1324" s="32" t="s">
        <v>42</v>
      </c>
      <c r="E1324" s="32" t="s">
        <v>38</v>
      </c>
      <c r="F1324" s="32" t="s">
        <v>58</v>
      </c>
      <c r="G1324" s="32" t="s">
        <v>37</v>
      </c>
      <c r="H1324" s="32" t="s">
        <v>33</v>
      </c>
      <c r="I1324" s="32">
        <v>3</v>
      </c>
      <c r="J1324" s="32" t="s">
        <v>53</v>
      </c>
      <c r="K1324" s="32" t="s">
        <v>37</v>
      </c>
      <c r="L1324" s="32" t="s">
        <v>48</v>
      </c>
      <c r="M1324" s="32" t="s">
        <v>34</v>
      </c>
      <c r="N1324" s="32" t="s">
        <v>0</v>
      </c>
      <c r="O1324" s="32" t="s">
        <v>36</v>
      </c>
      <c r="P1324" s="32" t="s">
        <v>2</v>
      </c>
      <c r="Q1324" s="32" t="s">
        <v>4</v>
      </c>
      <c r="R1324" s="32" t="s">
        <v>30</v>
      </c>
      <c r="S1324" s="32">
        <v>8</v>
      </c>
      <c r="T1324" s="32">
        <v>6</v>
      </c>
      <c r="U1324" s="32" t="s">
        <v>34</v>
      </c>
      <c r="V1324" s="32" t="s">
        <v>36</v>
      </c>
      <c r="W1324" s="32">
        <f>SUM(_xlfn.XLOOKUP(B1324,freq!$A$2:$A$40,freq!$B$2:$B$40,0),_xlfn.XLOOKUP(C1324,freq!$A$2:$A$40,freq!$B$2:$B$40,0),_xlfn.XLOOKUP(D1324,freq!$A$2:$A$40,freq!$B$2:$B$40,0),_xlfn.XLOOKUP(E1324,freq!$A$2:$A$40,freq!$B$2:$B$40,0),_xlfn.XLOOKUP(F1324,freq!$A$2:$A$40,freq!$B$2:$B$40,0),_xlfn.XLOOKUP(G1324,freq!$A$2:$A$40,freq!$B$2:$B$40,0),_xlfn.XLOOKUP(H1324,freq!$A$2:$A$40,freq!$B$2:$B$40,0),_xlfn.XLOOKUP(I1324,freq!$A$2:$A$40,freq!$B$2:$B$40,0),_xlfn.XLOOKUP(J1324,freq!$A$2:$A$40,freq!$B$2:$B$40,0),_xlfn.XLOOKUP(K1324,freq!$A$2:$A$40,freq!$B$2:$B$40,0),_xlfn.XLOOKUP(L1324,freq!$A$2:$A$40,freq!$B$2:$B$40,0),_xlfn.XLOOKUP(M1324,freq!$A$2:$A$40,freq!$B$2:$B$40,0),_xlfn.XLOOKUP(N1324,freq!$A$2:$A$40,freq!$B$2:$B$40,0),_xlfn.XLOOKUP(O1324,freq!$A$2:$A$40,freq!$B$2:$B$40,0),_xlfn.XLOOKUP(P1324,freq!$A$2:$A$40,freq!$B$2:$B$40,0),_xlfn.XLOOKUP(Q1324,freq!$A$2:$A$40,freq!$B$2:$B$40,0),_xlfn.XLOOKUP(R1324,freq!$A$2:$A$40,freq!$B$2:$B$40,0),_xlfn.XLOOKUP(S1324,freq!$A$2:$A$40,freq!$B$2:$B$40,0),_xlfn.XLOOKUP(T1324,freq!$A$2:$A$40,freq!$B$2:$B$40,0),_xlfn.XLOOKUP(U1324,freq!$A$2:$A$40,freq!$B$2:$B$40,0),_xlfn.XLOOKUP(V1324,freq!$A$2:$A$40,freq!$B$2:$B$40,0))</f>
        <v>46.53</v>
      </c>
    </row>
    <row r="1325" spans="1:23" x14ac:dyDescent="0.35">
      <c r="A1325" s="32" t="s">
        <v>1552</v>
      </c>
      <c r="B1325" s="32">
        <v>5</v>
      </c>
      <c r="C1325" s="32">
        <v>7</v>
      </c>
      <c r="D1325" s="32" t="s">
        <v>59</v>
      </c>
      <c r="E1325" s="32" t="s">
        <v>36</v>
      </c>
      <c r="F1325" s="32" t="s">
        <v>41</v>
      </c>
      <c r="G1325" s="32" t="s">
        <v>41</v>
      </c>
      <c r="H1325" s="32" t="s">
        <v>4</v>
      </c>
      <c r="I1325" s="32">
        <v>5</v>
      </c>
      <c r="J1325" s="32" t="s">
        <v>56</v>
      </c>
      <c r="K1325" s="32" t="s">
        <v>41</v>
      </c>
      <c r="L1325" s="32" t="s">
        <v>56</v>
      </c>
      <c r="M1325" s="32" t="s">
        <v>44</v>
      </c>
      <c r="N1325" s="32">
        <v>1</v>
      </c>
      <c r="O1325" s="32" t="s">
        <v>0</v>
      </c>
      <c r="P1325" s="32">
        <v>9</v>
      </c>
      <c r="Q1325" s="32" t="s">
        <v>41</v>
      </c>
      <c r="R1325" s="32" t="s">
        <v>58</v>
      </c>
      <c r="S1325" s="32" t="s">
        <v>44</v>
      </c>
      <c r="T1325" s="32" t="s">
        <v>31</v>
      </c>
      <c r="U1325" s="32" t="s">
        <v>59</v>
      </c>
      <c r="V1325" s="32" t="s">
        <v>34</v>
      </c>
      <c r="W1325" s="32">
        <f>SUM(_xlfn.XLOOKUP(B1325,freq!$A$2:$A$40,freq!$B$2:$B$40,0),_xlfn.XLOOKUP(C1325,freq!$A$2:$A$40,freq!$B$2:$B$40,0),_xlfn.XLOOKUP(D1325,freq!$A$2:$A$40,freq!$B$2:$B$40,0),_xlfn.XLOOKUP(E1325,freq!$A$2:$A$40,freq!$B$2:$B$40,0),_xlfn.XLOOKUP(F1325,freq!$A$2:$A$40,freq!$B$2:$B$40,0),_xlfn.XLOOKUP(G1325,freq!$A$2:$A$40,freq!$B$2:$B$40,0),_xlfn.XLOOKUP(H1325,freq!$A$2:$A$40,freq!$B$2:$B$40,0),_xlfn.XLOOKUP(I1325,freq!$A$2:$A$40,freq!$B$2:$B$40,0),_xlfn.XLOOKUP(J1325,freq!$A$2:$A$40,freq!$B$2:$B$40,0),_xlfn.XLOOKUP(K1325,freq!$A$2:$A$40,freq!$B$2:$B$40,0),_xlfn.XLOOKUP(L1325,freq!$A$2:$A$40,freq!$B$2:$B$40,0),_xlfn.XLOOKUP(M1325,freq!$A$2:$A$40,freq!$B$2:$B$40,0),_xlfn.XLOOKUP(N1325,freq!$A$2:$A$40,freq!$B$2:$B$40,0),_xlfn.XLOOKUP(O1325,freq!$A$2:$A$40,freq!$B$2:$B$40,0),_xlfn.XLOOKUP(P1325,freq!$A$2:$A$40,freq!$B$2:$B$40,0),_xlfn.XLOOKUP(Q1325,freq!$A$2:$A$40,freq!$B$2:$B$40,0),_xlfn.XLOOKUP(R1325,freq!$A$2:$A$40,freq!$B$2:$B$40,0),_xlfn.XLOOKUP(S1325,freq!$A$2:$A$40,freq!$B$2:$B$40,0),_xlfn.XLOOKUP(T1325,freq!$A$2:$A$40,freq!$B$2:$B$40,0),_xlfn.XLOOKUP(U1325,freq!$A$2:$A$40,freq!$B$2:$B$40,0),_xlfn.XLOOKUP(V1325,freq!$A$2:$A$40,freq!$B$2:$B$40,0))</f>
        <v>46.53</v>
      </c>
    </row>
    <row r="1326" spans="1:23" x14ac:dyDescent="0.35">
      <c r="A1326" s="32" t="s">
        <v>387</v>
      </c>
      <c r="B1326" s="32" t="s">
        <v>28</v>
      </c>
      <c r="C1326" s="32" t="s">
        <v>31</v>
      </c>
      <c r="D1326" s="32" t="s">
        <v>33</v>
      </c>
      <c r="E1326" s="32" t="s">
        <v>33</v>
      </c>
      <c r="F1326" s="32" t="s">
        <v>35</v>
      </c>
      <c r="G1326" s="32" t="s">
        <v>41</v>
      </c>
      <c r="H1326" s="32" t="s">
        <v>37</v>
      </c>
      <c r="I1326" s="32" t="s">
        <v>36</v>
      </c>
      <c r="J1326" s="32" t="s">
        <v>37</v>
      </c>
      <c r="K1326" s="32" t="s">
        <v>40</v>
      </c>
      <c r="L1326" s="32">
        <v>3</v>
      </c>
      <c r="M1326" s="32" t="s">
        <v>58</v>
      </c>
      <c r="N1326" s="32">
        <v>7</v>
      </c>
      <c r="O1326" s="32" t="s">
        <v>44</v>
      </c>
      <c r="P1326" s="32">
        <v>8</v>
      </c>
      <c r="Q1326" s="32">
        <v>3</v>
      </c>
      <c r="R1326" s="32">
        <v>1</v>
      </c>
      <c r="S1326" s="32">
        <v>3</v>
      </c>
      <c r="T1326" s="32" t="s">
        <v>41</v>
      </c>
      <c r="U1326" s="32" t="s">
        <v>33</v>
      </c>
      <c r="V1326" s="32">
        <v>2</v>
      </c>
      <c r="W1326" s="32">
        <f>SUM(_xlfn.XLOOKUP(B1326,freq!$A$2:$A$40,freq!$B$2:$B$40,0),_xlfn.XLOOKUP(C1326,freq!$A$2:$A$40,freq!$B$2:$B$40,0),_xlfn.XLOOKUP(D1326,freq!$A$2:$A$40,freq!$B$2:$B$40,0),_xlfn.XLOOKUP(E1326,freq!$A$2:$A$40,freq!$B$2:$B$40,0),_xlfn.XLOOKUP(F1326,freq!$A$2:$A$40,freq!$B$2:$B$40,0),_xlfn.XLOOKUP(G1326,freq!$A$2:$A$40,freq!$B$2:$B$40,0),_xlfn.XLOOKUP(H1326,freq!$A$2:$A$40,freq!$B$2:$B$40,0),_xlfn.XLOOKUP(I1326,freq!$A$2:$A$40,freq!$B$2:$B$40,0),_xlfn.XLOOKUP(J1326,freq!$A$2:$A$40,freq!$B$2:$B$40,0),_xlfn.XLOOKUP(K1326,freq!$A$2:$A$40,freq!$B$2:$B$40,0),_xlfn.XLOOKUP(L1326,freq!$A$2:$A$40,freq!$B$2:$B$40,0),_xlfn.XLOOKUP(M1326,freq!$A$2:$A$40,freq!$B$2:$B$40,0),_xlfn.XLOOKUP(N1326,freq!$A$2:$A$40,freq!$B$2:$B$40,0),_xlfn.XLOOKUP(O1326,freq!$A$2:$A$40,freq!$B$2:$B$40,0),_xlfn.XLOOKUP(P1326,freq!$A$2:$A$40,freq!$B$2:$B$40,0),_xlfn.XLOOKUP(Q1326,freq!$A$2:$A$40,freq!$B$2:$B$40,0),_xlfn.XLOOKUP(R1326,freq!$A$2:$A$40,freq!$B$2:$B$40,0),_xlfn.XLOOKUP(S1326,freq!$A$2:$A$40,freq!$B$2:$B$40,0),_xlfn.XLOOKUP(T1326,freq!$A$2:$A$40,freq!$B$2:$B$40,0),_xlfn.XLOOKUP(U1326,freq!$A$2:$A$40,freq!$B$2:$B$40,0),_xlfn.XLOOKUP(V1326,freq!$A$2:$A$40,freq!$B$2:$B$40,0))</f>
        <v>46.499999999999993</v>
      </c>
    </row>
    <row r="1327" spans="1:23" x14ac:dyDescent="0.35">
      <c r="A1327" s="32" t="s">
        <v>253</v>
      </c>
      <c r="B1327" s="32" t="s">
        <v>30</v>
      </c>
      <c r="C1327" s="32" t="s">
        <v>32</v>
      </c>
      <c r="D1327" s="32" t="s">
        <v>53</v>
      </c>
      <c r="E1327" s="32" t="s">
        <v>37</v>
      </c>
      <c r="F1327" s="32" t="s">
        <v>44</v>
      </c>
      <c r="G1327" s="32">
        <v>1</v>
      </c>
      <c r="H1327" s="32" t="s">
        <v>59</v>
      </c>
      <c r="I1327" s="32">
        <v>3</v>
      </c>
      <c r="J1327" s="32" t="s">
        <v>37</v>
      </c>
      <c r="K1327" s="32" t="s">
        <v>35</v>
      </c>
      <c r="L1327" s="32" t="s">
        <v>43</v>
      </c>
      <c r="M1327" s="32" t="s">
        <v>0</v>
      </c>
      <c r="N1327" s="32" t="s">
        <v>0</v>
      </c>
      <c r="O1327" s="32" t="s">
        <v>36</v>
      </c>
      <c r="P1327" s="32" t="s">
        <v>37</v>
      </c>
      <c r="Q1327" s="32" t="s">
        <v>33</v>
      </c>
      <c r="R1327" s="32" t="s">
        <v>30</v>
      </c>
      <c r="S1327" s="32" t="s">
        <v>34</v>
      </c>
      <c r="T1327" s="32">
        <v>2</v>
      </c>
      <c r="U1327" s="32">
        <v>9</v>
      </c>
      <c r="V1327" s="32" t="s">
        <v>4</v>
      </c>
      <c r="W1327" s="32">
        <f>SUM(_xlfn.XLOOKUP(B1327,freq!$A$2:$A$40,freq!$B$2:$B$40,0),_xlfn.XLOOKUP(C1327,freq!$A$2:$A$40,freq!$B$2:$B$40,0),_xlfn.XLOOKUP(D1327,freq!$A$2:$A$40,freq!$B$2:$B$40,0),_xlfn.XLOOKUP(E1327,freq!$A$2:$A$40,freq!$B$2:$B$40,0),_xlfn.XLOOKUP(F1327,freq!$A$2:$A$40,freq!$B$2:$B$40,0),_xlfn.XLOOKUP(G1327,freq!$A$2:$A$40,freq!$B$2:$B$40,0),_xlfn.XLOOKUP(H1327,freq!$A$2:$A$40,freq!$B$2:$B$40,0),_xlfn.XLOOKUP(I1327,freq!$A$2:$A$40,freq!$B$2:$B$40,0),_xlfn.XLOOKUP(J1327,freq!$A$2:$A$40,freq!$B$2:$B$40,0),_xlfn.XLOOKUP(K1327,freq!$A$2:$A$40,freq!$B$2:$B$40,0),_xlfn.XLOOKUP(L1327,freq!$A$2:$A$40,freq!$B$2:$B$40,0),_xlfn.XLOOKUP(M1327,freq!$A$2:$A$40,freq!$B$2:$B$40,0),_xlfn.XLOOKUP(N1327,freq!$A$2:$A$40,freq!$B$2:$B$40,0),_xlfn.XLOOKUP(O1327,freq!$A$2:$A$40,freq!$B$2:$B$40,0),_xlfn.XLOOKUP(P1327,freq!$A$2:$A$40,freq!$B$2:$B$40,0),_xlfn.XLOOKUP(Q1327,freq!$A$2:$A$40,freq!$B$2:$B$40,0),_xlfn.XLOOKUP(R1327,freq!$A$2:$A$40,freq!$B$2:$B$40,0),_xlfn.XLOOKUP(S1327,freq!$A$2:$A$40,freq!$B$2:$B$40,0),_xlfn.XLOOKUP(T1327,freq!$A$2:$A$40,freq!$B$2:$B$40,0),_xlfn.XLOOKUP(U1327,freq!$A$2:$A$40,freq!$B$2:$B$40,0),_xlfn.XLOOKUP(V1327,freq!$A$2:$A$40,freq!$B$2:$B$40,0))</f>
        <v>46.490000000000009</v>
      </c>
    </row>
    <row r="1328" spans="1:23" x14ac:dyDescent="0.35">
      <c r="A1328" s="32" t="s">
        <v>1793</v>
      </c>
      <c r="B1328" s="32" t="s">
        <v>56</v>
      </c>
      <c r="C1328" s="32" t="s">
        <v>59</v>
      </c>
      <c r="D1328" s="32">
        <v>0</v>
      </c>
      <c r="E1328" s="32">
        <v>5</v>
      </c>
      <c r="F1328" s="32" t="s">
        <v>1</v>
      </c>
      <c r="G1328" s="32" t="s">
        <v>29</v>
      </c>
      <c r="H1328" s="32">
        <v>7</v>
      </c>
      <c r="I1328" s="32" t="s">
        <v>40</v>
      </c>
      <c r="J1328" s="32" t="s">
        <v>32</v>
      </c>
      <c r="K1328" s="32" t="s">
        <v>53</v>
      </c>
      <c r="L1328" s="32">
        <v>0</v>
      </c>
      <c r="M1328" s="32" t="s">
        <v>1</v>
      </c>
      <c r="N1328" s="32" t="s">
        <v>32</v>
      </c>
      <c r="O1328" s="32" t="s">
        <v>40</v>
      </c>
      <c r="P1328" s="32">
        <v>3</v>
      </c>
      <c r="Q1328" s="32">
        <v>2</v>
      </c>
      <c r="R1328" s="32">
        <v>4</v>
      </c>
      <c r="S1328" s="32" t="s">
        <v>48</v>
      </c>
      <c r="T1328" s="32" t="s">
        <v>58</v>
      </c>
      <c r="U1328" s="32" t="s">
        <v>1</v>
      </c>
      <c r="V1328" s="32" t="s">
        <v>33</v>
      </c>
      <c r="W1328" s="32">
        <f>SUM(_xlfn.XLOOKUP(B1328,freq!$A$2:$A$40,freq!$B$2:$B$40,0),_xlfn.XLOOKUP(C1328,freq!$A$2:$A$40,freq!$B$2:$B$40,0),_xlfn.XLOOKUP(D1328,freq!$A$2:$A$40,freq!$B$2:$B$40,0),_xlfn.XLOOKUP(E1328,freq!$A$2:$A$40,freq!$B$2:$B$40,0),_xlfn.XLOOKUP(F1328,freq!$A$2:$A$40,freq!$B$2:$B$40,0),_xlfn.XLOOKUP(G1328,freq!$A$2:$A$40,freq!$B$2:$B$40,0),_xlfn.XLOOKUP(H1328,freq!$A$2:$A$40,freq!$B$2:$B$40,0),_xlfn.XLOOKUP(I1328,freq!$A$2:$A$40,freq!$B$2:$B$40,0),_xlfn.XLOOKUP(J1328,freq!$A$2:$A$40,freq!$B$2:$B$40,0),_xlfn.XLOOKUP(K1328,freq!$A$2:$A$40,freq!$B$2:$B$40,0),_xlfn.XLOOKUP(L1328,freq!$A$2:$A$40,freq!$B$2:$B$40,0),_xlfn.XLOOKUP(M1328,freq!$A$2:$A$40,freq!$B$2:$B$40,0),_xlfn.XLOOKUP(N1328,freq!$A$2:$A$40,freq!$B$2:$B$40,0),_xlfn.XLOOKUP(O1328,freq!$A$2:$A$40,freq!$B$2:$B$40,0),_xlfn.XLOOKUP(P1328,freq!$A$2:$A$40,freq!$B$2:$B$40,0),_xlfn.XLOOKUP(Q1328,freq!$A$2:$A$40,freq!$B$2:$B$40,0),_xlfn.XLOOKUP(R1328,freq!$A$2:$A$40,freq!$B$2:$B$40,0),_xlfn.XLOOKUP(S1328,freq!$A$2:$A$40,freq!$B$2:$B$40,0),_xlfn.XLOOKUP(T1328,freq!$A$2:$A$40,freq!$B$2:$B$40,0),_xlfn.XLOOKUP(U1328,freq!$A$2:$A$40,freq!$B$2:$B$40,0),_xlfn.XLOOKUP(V1328,freq!$A$2:$A$40,freq!$B$2:$B$40,0))</f>
        <v>46.49</v>
      </c>
    </row>
    <row r="1329" spans="1:23" x14ac:dyDescent="0.35">
      <c r="A1329" s="32" t="s">
        <v>664</v>
      </c>
      <c r="B1329" s="32" t="s">
        <v>37</v>
      </c>
      <c r="C1329" s="32" t="s">
        <v>41</v>
      </c>
      <c r="D1329" s="32" t="s">
        <v>46</v>
      </c>
      <c r="E1329" s="32" t="s">
        <v>58</v>
      </c>
      <c r="F1329" s="32" t="s">
        <v>31</v>
      </c>
      <c r="G1329" s="32">
        <v>8</v>
      </c>
      <c r="H1329" s="32" t="s">
        <v>2</v>
      </c>
      <c r="I1329" s="32" t="s">
        <v>28</v>
      </c>
      <c r="J1329" s="32" t="s">
        <v>53</v>
      </c>
      <c r="K1329" s="32" t="s">
        <v>43</v>
      </c>
      <c r="L1329" s="32">
        <v>7</v>
      </c>
      <c r="M1329" s="32">
        <v>8</v>
      </c>
      <c r="N1329" s="32" t="s">
        <v>28</v>
      </c>
      <c r="O1329" s="32">
        <v>5</v>
      </c>
      <c r="P1329" s="32" t="s">
        <v>34</v>
      </c>
      <c r="Q1329" s="32">
        <v>8</v>
      </c>
      <c r="R1329" s="32" t="s">
        <v>0</v>
      </c>
      <c r="S1329" s="32" t="s">
        <v>31</v>
      </c>
      <c r="T1329" s="32" t="s">
        <v>53</v>
      </c>
      <c r="U1329" s="32" t="s">
        <v>46</v>
      </c>
      <c r="V1329" s="32">
        <v>9</v>
      </c>
      <c r="W1329" s="32">
        <f>SUM(_xlfn.XLOOKUP(B1329,freq!$A$2:$A$40,freq!$B$2:$B$40,0),_xlfn.XLOOKUP(C1329,freq!$A$2:$A$40,freq!$B$2:$B$40,0),_xlfn.XLOOKUP(D1329,freq!$A$2:$A$40,freq!$B$2:$B$40,0),_xlfn.XLOOKUP(E1329,freq!$A$2:$A$40,freq!$B$2:$B$40,0),_xlfn.XLOOKUP(F1329,freq!$A$2:$A$40,freq!$B$2:$B$40,0),_xlfn.XLOOKUP(G1329,freq!$A$2:$A$40,freq!$B$2:$B$40,0),_xlfn.XLOOKUP(H1329,freq!$A$2:$A$40,freq!$B$2:$B$40,0),_xlfn.XLOOKUP(I1329,freq!$A$2:$A$40,freq!$B$2:$B$40,0),_xlfn.XLOOKUP(J1329,freq!$A$2:$A$40,freq!$B$2:$B$40,0),_xlfn.XLOOKUP(K1329,freq!$A$2:$A$40,freq!$B$2:$B$40,0),_xlfn.XLOOKUP(L1329,freq!$A$2:$A$40,freq!$B$2:$B$40,0),_xlfn.XLOOKUP(M1329,freq!$A$2:$A$40,freq!$B$2:$B$40,0),_xlfn.XLOOKUP(N1329,freq!$A$2:$A$40,freq!$B$2:$B$40,0),_xlfn.XLOOKUP(O1329,freq!$A$2:$A$40,freq!$B$2:$B$40,0),_xlfn.XLOOKUP(P1329,freq!$A$2:$A$40,freq!$B$2:$B$40,0),_xlfn.XLOOKUP(Q1329,freq!$A$2:$A$40,freq!$B$2:$B$40,0),_xlfn.XLOOKUP(R1329,freq!$A$2:$A$40,freq!$B$2:$B$40,0),_xlfn.XLOOKUP(S1329,freq!$A$2:$A$40,freq!$B$2:$B$40,0),_xlfn.XLOOKUP(T1329,freq!$A$2:$A$40,freq!$B$2:$B$40,0),_xlfn.XLOOKUP(U1329,freq!$A$2:$A$40,freq!$B$2:$B$40,0),_xlfn.XLOOKUP(V1329,freq!$A$2:$A$40,freq!$B$2:$B$40,0))</f>
        <v>46.45</v>
      </c>
    </row>
    <row r="1330" spans="1:23" x14ac:dyDescent="0.35">
      <c r="A1330" s="32" t="s">
        <v>1008</v>
      </c>
      <c r="B1330" s="32" t="s">
        <v>59</v>
      </c>
      <c r="C1330" s="32" t="s">
        <v>1</v>
      </c>
      <c r="D1330" s="32" t="s">
        <v>41</v>
      </c>
      <c r="E1330" s="32">
        <v>1</v>
      </c>
      <c r="F1330" s="32">
        <v>7</v>
      </c>
      <c r="G1330" s="32">
        <v>4</v>
      </c>
      <c r="H1330" s="32" t="s">
        <v>59</v>
      </c>
      <c r="I1330" s="32" t="s">
        <v>34</v>
      </c>
      <c r="J1330" s="32" t="s">
        <v>28</v>
      </c>
      <c r="K1330" s="32" t="s">
        <v>49</v>
      </c>
      <c r="L1330" s="32" t="s">
        <v>4</v>
      </c>
      <c r="M1330" s="32" t="s">
        <v>4</v>
      </c>
      <c r="N1330" s="32">
        <v>2</v>
      </c>
      <c r="O1330" s="32" t="s">
        <v>37</v>
      </c>
      <c r="P1330" s="32" t="s">
        <v>41</v>
      </c>
      <c r="Q1330" s="32">
        <v>4</v>
      </c>
      <c r="R1330" s="32" t="s">
        <v>56</v>
      </c>
      <c r="S1330" s="32" t="s">
        <v>0</v>
      </c>
      <c r="T1330" s="32" t="s">
        <v>28</v>
      </c>
      <c r="U1330" s="32" t="s">
        <v>3</v>
      </c>
      <c r="V1330" s="32" t="s">
        <v>40</v>
      </c>
      <c r="W1330" s="32">
        <f>SUM(_xlfn.XLOOKUP(B1330,freq!$A$2:$A$40,freq!$B$2:$B$40,0),_xlfn.XLOOKUP(C1330,freq!$A$2:$A$40,freq!$B$2:$B$40,0),_xlfn.XLOOKUP(D1330,freq!$A$2:$A$40,freq!$B$2:$B$40,0),_xlfn.XLOOKUP(E1330,freq!$A$2:$A$40,freq!$B$2:$B$40,0),_xlfn.XLOOKUP(F1330,freq!$A$2:$A$40,freq!$B$2:$B$40,0),_xlfn.XLOOKUP(G1330,freq!$A$2:$A$40,freq!$B$2:$B$40,0),_xlfn.XLOOKUP(H1330,freq!$A$2:$A$40,freq!$B$2:$B$40,0),_xlfn.XLOOKUP(I1330,freq!$A$2:$A$40,freq!$B$2:$B$40,0),_xlfn.XLOOKUP(J1330,freq!$A$2:$A$40,freq!$B$2:$B$40,0),_xlfn.XLOOKUP(K1330,freq!$A$2:$A$40,freq!$B$2:$B$40,0),_xlfn.XLOOKUP(L1330,freq!$A$2:$A$40,freq!$B$2:$B$40,0),_xlfn.XLOOKUP(M1330,freq!$A$2:$A$40,freq!$B$2:$B$40,0),_xlfn.XLOOKUP(N1330,freq!$A$2:$A$40,freq!$B$2:$B$40,0),_xlfn.XLOOKUP(O1330,freq!$A$2:$A$40,freq!$B$2:$B$40,0),_xlfn.XLOOKUP(P1330,freq!$A$2:$A$40,freq!$B$2:$B$40,0),_xlfn.XLOOKUP(Q1330,freq!$A$2:$A$40,freq!$B$2:$B$40,0),_xlfn.XLOOKUP(R1330,freq!$A$2:$A$40,freq!$B$2:$B$40,0),_xlfn.XLOOKUP(S1330,freq!$A$2:$A$40,freq!$B$2:$B$40,0),_xlfn.XLOOKUP(T1330,freq!$A$2:$A$40,freq!$B$2:$B$40,0),_xlfn.XLOOKUP(U1330,freq!$A$2:$A$40,freq!$B$2:$B$40,0),_xlfn.XLOOKUP(V1330,freq!$A$2:$A$40,freq!$B$2:$B$40,0))</f>
        <v>46.430000000000007</v>
      </c>
    </row>
    <row r="1331" spans="1:23" x14ac:dyDescent="0.35">
      <c r="A1331" s="32" t="s">
        <v>1201</v>
      </c>
      <c r="B1331" s="32" t="s">
        <v>58</v>
      </c>
      <c r="C1331" s="32" t="s">
        <v>38</v>
      </c>
      <c r="D1331" s="32" t="s">
        <v>58</v>
      </c>
      <c r="E1331" s="32" t="s">
        <v>36</v>
      </c>
      <c r="F1331" s="32" t="s">
        <v>44</v>
      </c>
      <c r="G1331" s="32" t="s">
        <v>34</v>
      </c>
      <c r="H1331" s="32">
        <v>2</v>
      </c>
      <c r="I1331" s="32" t="s">
        <v>2</v>
      </c>
      <c r="J1331" s="32" t="s">
        <v>38</v>
      </c>
      <c r="K1331" s="32" t="s">
        <v>3</v>
      </c>
      <c r="L1331" s="32">
        <v>0</v>
      </c>
      <c r="M1331" s="32">
        <v>0</v>
      </c>
      <c r="N1331" s="32" t="s">
        <v>58</v>
      </c>
      <c r="O1331" s="32" t="s">
        <v>29</v>
      </c>
      <c r="P1331" s="32" t="s">
        <v>1</v>
      </c>
      <c r="Q1331" s="32">
        <v>5</v>
      </c>
      <c r="R1331" s="32" t="s">
        <v>0</v>
      </c>
      <c r="S1331" s="32">
        <v>7</v>
      </c>
      <c r="T1331" s="32" t="s">
        <v>28</v>
      </c>
      <c r="U1331" s="32" t="s">
        <v>37</v>
      </c>
      <c r="V1331" s="32" t="s">
        <v>30</v>
      </c>
      <c r="W1331" s="32">
        <f>SUM(_xlfn.XLOOKUP(B1331,freq!$A$2:$A$40,freq!$B$2:$B$40,0),_xlfn.XLOOKUP(C1331,freq!$A$2:$A$40,freq!$B$2:$B$40,0),_xlfn.XLOOKUP(D1331,freq!$A$2:$A$40,freq!$B$2:$B$40,0),_xlfn.XLOOKUP(E1331,freq!$A$2:$A$40,freq!$B$2:$B$40,0),_xlfn.XLOOKUP(F1331,freq!$A$2:$A$40,freq!$B$2:$B$40,0),_xlfn.XLOOKUP(G1331,freq!$A$2:$A$40,freq!$B$2:$B$40,0),_xlfn.XLOOKUP(H1331,freq!$A$2:$A$40,freq!$B$2:$B$40,0),_xlfn.XLOOKUP(I1331,freq!$A$2:$A$40,freq!$B$2:$B$40,0),_xlfn.XLOOKUP(J1331,freq!$A$2:$A$40,freq!$B$2:$B$40,0),_xlfn.XLOOKUP(K1331,freq!$A$2:$A$40,freq!$B$2:$B$40,0),_xlfn.XLOOKUP(L1331,freq!$A$2:$A$40,freq!$B$2:$B$40,0),_xlfn.XLOOKUP(M1331,freq!$A$2:$A$40,freq!$B$2:$B$40,0),_xlfn.XLOOKUP(N1331,freq!$A$2:$A$40,freq!$B$2:$B$40,0),_xlfn.XLOOKUP(O1331,freq!$A$2:$A$40,freq!$B$2:$B$40,0),_xlfn.XLOOKUP(P1331,freq!$A$2:$A$40,freq!$B$2:$B$40,0),_xlfn.XLOOKUP(Q1331,freq!$A$2:$A$40,freq!$B$2:$B$40,0),_xlfn.XLOOKUP(R1331,freq!$A$2:$A$40,freq!$B$2:$B$40,0),_xlfn.XLOOKUP(S1331,freq!$A$2:$A$40,freq!$B$2:$B$40,0),_xlfn.XLOOKUP(T1331,freq!$A$2:$A$40,freq!$B$2:$B$40,0),_xlfn.XLOOKUP(U1331,freq!$A$2:$A$40,freq!$B$2:$B$40,0),_xlfn.XLOOKUP(V1331,freq!$A$2:$A$40,freq!$B$2:$B$40,0))</f>
        <v>46.430000000000007</v>
      </c>
    </row>
    <row r="1332" spans="1:23" x14ac:dyDescent="0.35">
      <c r="A1332" s="32" t="s">
        <v>183</v>
      </c>
      <c r="B1332" s="32" t="s">
        <v>58</v>
      </c>
      <c r="C1332" s="32">
        <v>7</v>
      </c>
      <c r="D1332" s="32" t="s">
        <v>37</v>
      </c>
      <c r="E1332" s="32" t="s">
        <v>44</v>
      </c>
      <c r="F1332" s="32" t="s">
        <v>50</v>
      </c>
      <c r="G1332" s="32" t="s">
        <v>40</v>
      </c>
      <c r="H1332" s="32" t="s">
        <v>3</v>
      </c>
      <c r="I1332" s="32" t="s">
        <v>35</v>
      </c>
      <c r="J1332" s="32" t="s">
        <v>41</v>
      </c>
      <c r="K1332" s="32" t="s">
        <v>33</v>
      </c>
      <c r="L1332" s="32" t="s">
        <v>0</v>
      </c>
      <c r="M1332" s="32" t="s">
        <v>37</v>
      </c>
      <c r="N1332" s="32">
        <v>3</v>
      </c>
      <c r="O1332" s="32">
        <v>1</v>
      </c>
      <c r="P1332" s="32" t="s">
        <v>59</v>
      </c>
      <c r="Q1332" s="32" t="s">
        <v>58</v>
      </c>
      <c r="R1332" s="32" t="s">
        <v>48</v>
      </c>
      <c r="S1332" s="32">
        <v>5</v>
      </c>
      <c r="T1332" s="32" t="s">
        <v>53</v>
      </c>
      <c r="U1332" s="32">
        <v>5</v>
      </c>
      <c r="V1332" s="32" t="s">
        <v>38</v>
      </c>
      <c r="W1332" s="32">
        <f>SUM(_xlfn.XLOOKUP(B1332,freq!$A$2:$A$40,freq!$B$2:$B$40,0),_xlfn.XLOOKUP(C1332,freq!$A$2:$A$40,freq!$B$2:$B$40,0),_xlfn.XLOOKUP(D1332,freq!$A$2:$A$40,freq!$B$2:$B$40,0),_xlfn.XLOOKUP(E1332,freq!$A$2:$A$40,freq!$B$2:$B$40,0),_xlfn.XLOOKUP(F1332,freq!$A$2:$A$40,freq!$B$2:$B$40,0),_xlfn.XLOOKUP(G1332,freq!$A$2:$A$40,freq!$B$2:$B$40,0),_xlfn.XLOOKUP(H1332,freq!$A$2:$A$40,freq!$B$2:$B$40,0),_xlfn.XLOOKUP(I1332,freq!$A$2:$A$40,freq!$B$2:$B$40,0),_xlfn.XLOOKUP(J1332,freq!$A$2:$A$40,freq!$B$2:$B$40,0),_xlfn.XLOOKUP(K1332,freq!$A$2:$A$40,freq!$B$2:$B$40,0),_xlfn.XLOOKUP(L1332,freq!$A$2:$A$40,freq!$B$2:$B$40,0),_xlfn.XLOOKUP(M1332,freq!$A$2:$A$40,freq!$B$2:$B$40,0),_xlfn.XLOOKUP(N1332,freq!$A$2:$A$40,freq!$B$2:$B$40,0),_xlfn.XLOOKUP(O1332,freq!$A$2:$A$40,freq!$B$2:$B$40,0),_xlfn.XLOOKUP(P1332,freq!$A$2:$A$40,freq!$B$2:$B$40,0),_xlfn.XLOOKUP(Q1332,freq!$A$2:$A$40,freq!$B$2:$B$40,0),_xlfn.XLOOKUP(R1332,freq!$A$2:$A$40,freq!$B$2:$B$40,0),_xlfn.XLOOKUP(S1332,freq!$A$2:$A$40,freq!$B$2:$B$40,0),_xlfn.XLOOKUP(T1332,freq!$A$2:$A$40,freq!$B$2:$B$40,0),_xlfn.XLOOKUP(U1332,freq!$A$2:$A$40,freq!$B$2:$B$40,0),_xlfn.XLOOKUP(V1332,freq!$A$2:$A$40,freq!$B$2:$B$40,0))</f>
        <v>46.429999999999993</v>
      </c>
    </row>
    <row r="1333" spans="1:23" x14ac:dyDescent="0.35">
      <c r="A1333" s="32" t="s">
        <v>845</v>
      </c>
      <c r="B1333" s="32">
        <v>3</v>
      </c>
      <c r="C1333" s="32">
        <v>5</v>
      </c>
      <c r="D1333" s="32">
        <v>6</v>
      </c>
      <c r="E1333" s="32" t="s">
        <v>35</v>
      </c>
      <c r="F1333" s="32" t="s">
        <v>56</v>
      </c>
      <c r="G1333" s="32" t="s">
        <v>48</v>
      </c>
      <c r="H1333" s="32" t="s">
        <v>1</v>
      </c>
      <c r="I1333" s="32" t="s">
        <v>0</v>
      </c>
      <c r="J1333" s="32" t="s">
        <v>44</v>
      </c>
      <c r="K1333" s="32">
        <v>3</v>
      </c>
      <c r="L1333" s="32" t="s">
        <v>46</v>
      </c>
      <c r="M1333" s="32">
        <v>4</v>
      </c>
      <c r="N1333" s="32" t="s">
        <v>30</v>
      </c>
      <c r="O1333" s="32" t="s">
        <v>32</v>
      </c>
      <c r="P1333" s="32" t="s">
        <v>37</v>
      </c>
      <c r="Q1333" s="32" t="s">
        <v>40</v>
      </c>
      <c r="R1333" s="32">
        <v>6</v>
      </c>
      <c r="S1333" s="32" t="s">
        <v>58</v>
      </c>
      <c r="T1333" s="32" t="s">
        <v>58</v>
      </c>
      <c r="U1333" s="32" t="s">
        <v>43</v>
      </c>
      <c r="V1333" s="32" t="s">
        <v>30</v>
      </c>
      <c r="W1333" s="32">
        <f>SUM(_xlfn.XLOOKUP(B1333,freq!$A$2:$A$40,freq!$B$2:$B$40,0),_xlfn.XLOOKUP(C1333,freq!$A$2:$A$40,freq!$B$2:$B$40,0),_xlfn.XLOOKUP(D1333,freq!$A$2:$A$40,freq!$B$2:$B$40,0),_xlfn.XLOOKUP(E1333,freq!$A$2:$A$40,freq!$B$2:$B$40,0),_xlfn.XLOOKUP(F1333,freq!$A$2:$A$40,freq!$B$2:$B$40,0),_xlfn.XLOOKUP(G1333,freq!$A$2:$A$40,freq!$B$2:$B$40,0),_xlfn.XLOOKUP(H1333,freq!$A$2:$A$40,freq!$B$2:$B$40,0),_xlfn.XLOOKUP(I1333,freq!$A$2:$A$40,freq!$B$2:$B$40,0),_xlfn.XLOOKUP(J1333,freq!$A$2:$A$40,freq!$B$2:$B$40,0),_xlfn.XLOOKUP(K1333,freq!$A$2:$A$40,freq!$B$2:$B$40,0),_xlfn.XLOOKUP(L1333,freq!$A$2:$A$40,freq!$B$2:$B$40,0),_xlfn.XLOOKUP(M1333,freq!$A$2:$A$40,freq!$B$2:$B$40,0),_xlfn.XLOOKUP(N1333,freq!$A$2:$A$40,freq!$B$2:$B$40,0),_xlfn.XLOOKUP(O1333,freq!$A$2:$A$40,freq!$B$2:$B$40,0),_xlfn.XLOOKUP(P1333,freq!$A$2:$A$40,freq!$B$2:$B$40,0),_xlfn.XLOOKUP(Q1333,freq!$A$2:$A$40,freq!$B$2:$B$40,0),_xlfn.XLOOKUP(R1333,freq!$A$2:$A$40,freq!$B$2:$B$40,0),_xlfn.XLOOKUP(S1333,freq!$A$2:$A$40,freq!$B$2:$B$40,0),_xlfn.XLOOKUP(T1333,freq!$A$2:$A$40,freq!$B$2:$B$40,0),_xlfn.XLOOKUP(U1333,freq!$A$2:$A$40,freq!$B$2:$B$40,0),_xlfn.XLOOKUP(V1333,freq!$A$2:$A$40,freq!$B$2:$B$40,0))</f>
        <v>46.420000000000009</v>
      </c>
    </row>
    <row r="1334" spans="1:23" x14ac:dyDescent="0.35">
      <c r="A1334" s="32" t="s">
        <v>427</v>
      </c>
      <c r="B1334" s="32">
        <v>3</v>
      </c>
      <c r="C1334" s="32" t="s">
        <v>29</v>
      </c>
      <c r="D1334" s="32" t="s">
        <v>3</v>
      </c>
      <c r="E1334" s="32" t="s">
        <v>34</v>
      </c>
      <c r="F1334" s="32" t="s">
        <v>49</v>
      </c>
      <c r="G1334" s="32">
        <v>2</v>
      </c>
      <c r="H1334" s="32" t="s">
        <v>59</v>
      </c>
      <c r="I1334" s="32" t="s">
        <v>48</v>
      </c>
      <c r="J1334" s="32">
        <v>5</v>
      </c>
      <c r="K1334" s="32" t="s">
        <v>33</v>
      </c>
      <c r="L1334" s="32" t="s">
        <v>34</v>
      </c>
      <c r="M1334" s="32" t="s">
        <v>28</v>
      </c>
      <c r="N1334" s="32" t="s">
        <v>37</v>
      </c>
      <c r="O1334" s="32">
        <v>6</v>
      </c>
      <c r="P1334" s="32" t="s">
        <v>33</v>
      </c>
      <c r="Q1334" s="32">
        <v>4</v>
      </c>
      <c r="R1334" s="32">
        <v>6</v>
      </c>
      <c r="S1334" s="32" t="s">
        <v>42</v>
      </c>
      <c r="T1334" s="32">
        <v>2</v>
      </c>
      <c r="U1334" s="32" t="s">
        <v>31</v>
      </c>
      <c r="V1334" s="32" t="s">
        <v>35</v>
      </c>
      <c r="W1334" s="32">
        <f>SUM(_xlfn.XLOOKUP(B1334,freq!$A$2:$A$40,freq!$B$2:$B$40,0),_xlfn.XLOOKUP(C1334,freq!$A$2:$A$40,freq!$B$2:$B$40,0),_xlfn.XLOOKUP(D1334,freq!$A$2:$A$40,freq!$B$2:$B$40,0),_xlfn.XLOOKUP(E1334,freq!$A$2:$A$40,freq!$B$2:$B$40,0),_xlfn.XLOOKUP(F1334,freq!$A$2:$A$40,freq!$B$2:$B$40,0),_xlfn.XLOOKUP(G1334,freq!$A$2:$A$40,freq!$B$2:$B$40,0),_xlfn.XLOOKUP(H1334,freq!$A$2:$A$40,freq!$B$2:$B$40,0),_xlfn.XLOOKUP(I1334,freq!$A$2:$A$40,freq!$B$2:$B$40,0),_xlfn.XLOOKUP(J1334,freq!$A$2:$A$40,freq!$B$2:$B$40,0),_xlfn.XLOOKUP(K1334,freq!$A$2:$A$40,freq!$B$2:$B$40,0),_xlfn.XLOOKUP(L1334,freq!$A$2:$A$40,freq!$B$2:$B$40,0),_xlfn.XLOOKUP(M1334,freq!$A$2:$A$40,freq!$B$2:$B$40,0),_xlfn.XLOOKUP(N1334,freq!$A$2:$A$40,freq!$B$2:$B$40,0),_xlfn.XLOOKUP(O1334,freq!$A$2:$A$40,freq!$B$2:$B$40,0),_xlfn.XLOOKUP(P1334,freq!$A$2:$A$40,freq!$B$2:$B$40,0),_xlfn.XLOOKUP(Q1334,freq!$A$2:$A$40,freq!$B$2:$B$40,0),_xlfn.XLOOKUP(R1334,freq!$A$2:$A$40,freq!$B$2:$B$40,0),_xlfn.XLOOKUP(S1334,freq!$A$2:$A$40,freq!$B$2:$B$40,0),_xlfn.XLOOKUP(T1334,freq!$A$2:$A$40,freq!$B$2:$B$40,0),_xlfn.XLOOKUP(U1334,freq!$A$2:$A$40,freq!$B$2:$B$40,0),_xlfn.XLOOKUP(V1334,freq!$A$2:$A$40,freq!$B$2:$B$40,0))</f>
        <v>46.409999999999989</v>
      </c>
    </row>
    <row r="1335" spans="1:23" x14ac:dyDescent="0.35">
      <c r="A1335" s="32" t="s">
        <v>928</v>
      </c>
      <c r="B1335" s="32" t="s">
        <v>31</v>
      </c>
      <c r="C1335" s="32" t="s">
        <v>59</v>
      </c>
      <c r="D1335" s="32">
        <v>1</v>
      </c>
      <c r="E1335" s="32">
        <v>8</v>
      </c>
      <c r="F1335" s="32">
        <v>5</v>
      </c>
      <c r="G1335" s="32">
        <v>8</v>
      </c>
      <c r="H1335" s="32">
        <v>8</v>
      </c>
      <c r="I1335" s="32" t="s">
        <v>0</v>
      </c>
      <c r="J1335" s="32">
        <v>6</v>
      </c>
      <c r="K1335" s="32" t="s">
        <v>32</v>
      </c>
      <c r="L1335" s="32">
        <v>0</v>
      </c>
      <c r="M1335" s="32" t="s">
        <v>50</v>
      </c>
      <c r="N1335" s="32">
        <v>4</v>
      </c>
      <c r="O1335" s="32">
        <v>8</v>
      </c>
      <c r="P1335" s="32">
        <v>6</v>
      </c>
      <c r="Q1335" s="32" t="s">
        <v>36</v>
      </c>
      <c r="R1335" s="32" t="s">
        <v>1</v>
      </c>
      <c r="S1335" s="32" t="s">
        <v>46</v>
      </c>
      <c r="T1335" s="32" t="s">
        <v>31</v>
      </c>
      <c r="U1335" s="32" t="s">
        <v>45</v>
      </c>
      <c r="V1335" s="32" t="s">
        <v>53</v>
      </c>
      <c r="W1335" s="32">
        <f>SUM(_xlfn.XLOOKUP(B1335,freq!$A$2:$A$40,freq!$B$2:$B$40,0),_xlfn.XLOOKUP(C1335,freq!$A$2:$A$40,freq!$B$2:$B$40,0),_xlfn.XLOOKUP(D1335,freq!$A$2:$A$40,freq!$B$2:$B$40,0),_xlfn.XLOOKUP(E1335,freq!$A$2:$A$40,freq!$B$2:$B$40,0),_xlfn.XLOOKUP(F1335,freq!$A$2:$A$40,freq!$B$2:$B$40,0),_xlfn.XLOOKUP(G1335,freq!$A$2:$A$40,freq!$B$2:$B$40,0),_xlfn.XLOOKUP(H1335,freq!$A$2:$A$40,freq!$B$2:$B$40,0),_xlfn.XLOOKUP(I1335,freq!$A$2:$A$40,freq!$B$2:$B$40,0),_xlfn.XLOOKUP(J1335,freq!$A$2:$A$40,freq!$B$2:$B$40,0),_xlfn.XLOOKUP(K1335,freq!$A$2:$A$40,freq!$B$2:$B$40,0),_xlfn.XLOOKUP(L1335,freq!$A$2:$A$40,freq!$B$2:$B$40,0),_xlfn.XLOOKUP(M1335,freq!$A$2:$A$40,freq!$B$2:$B$40,0),_xlfn.XLOOKUP(N1335,freq!$A$2:$A$40,freq!$B$2:$B$40,0),_xlfn.XLOOKUP(O1335,freq!$A$2:$A$40,freq!$B$2:$B$40,0),_xlfn.XLOOKUP(P1335,freq!$A$2:$A$40,freq!$B$2:$B$40,0),_xlfn.XLOOKUP(Q1335,freq!$A$2:$A$40,freq!$B$2:$B$40,0),_xlfn.XLOOKUP(R1335,freq!$A$2:$A$40,freq!$B$2:$B$40,0),_xlfn.XLOOKUP(S1335,freq!$A$2:$A$40,freq!$B$2:$B$40,0),_xlfn.XLOOKUP(T1335,freq!$A$2:$A$40,freq!$B$2:$B$40,0),_xlfn.XLOOKUP(U1335,freq!$A$2:$A$40,freq!$B$2:$B$40,0),_xlfn.XLOOKUP(V1335,freq!$A$2:$A$40,freq!$B$2:$B$40,0))</f>
        <v>46.39</v>
      </c>
    </row>
    <row r="1336" spans="1:23" x14ac:dyDescent="0.35">
      <c r="A1336" s="32" t="s">
        <v>121</v>
      </c>
      <c r="B1336" s="32" t="s">
        <v>50</v>
      </c>
      <c r="C1336" s="32" t="s">
        <v>58</v>
      </c>
      <c r="D1336" s="32" t="s">
        <v>35</v>
      </c>
      <c r="E1336" s="32" t="s">
        <v>56</v>
      </c>
      <c r="F1336" s="32" t="s">
        <v>58</v>
      </c>
      <c r="G1336" s="32" t="s">
        <v>44</v>
      </c>
      <c r="H1336" s="32" t="s">
        <v>45</v>
      </c>
      <c r="I1336" s="32" t="s">
        <v>31</v>
      </c>
      <c r="J1336" s="32">
        <v>0</v>
      </c>
      <c r="K1336" s="32">
        <v>5</v>
      </c>
      <c r="L1336" s="32">
        <v>8</v>
      </c>
      <c r="M1336" s="32" t="s">
        <v>53</v>
      </c>
      <c r="N1336" s="32" t="s">
        <v>53</v>
      </c>
      <c r="O1336" s="32" t="s">
        <v>28</v>
      </c>
      <c r="P1336" s="32">
        <v>9</v>
      </c>
      <c r="Q1336" s="32" t="s">
        <v>38</v>
      </c>
      <c r="R1336" s="32">
        <v>9</v>
      </c>
      <c r="S1336" s="32" t="s">
        <v>59</v>
      </c>
      <c r="T1336" s="32">
        <v>4</v>
      </c>
      <c r="U1336" s="32">
        <v>0</v>
      </c>
      <c r="V1336" s="32" t="s">
        <v>4</v>
      </c>
      <c r="W1336" s="32">
        <f>SUM(_xlfn.XLOOKUP(B1336,freq!$A$2:$A$40,freq!$B$2:$B$40,0),_xlfn.XLOOKUP(C1336,freq!$A$2:$A$40,freq!$B$2:$B$40,0),_xlfn.XLOOKUP(D1336,freq!$A$2:$A$40,freq!$B$2:$B$40,0),_xlfn.XLOOKUP(E1336,freq!$A$2:$A$40,freq!$B$2:$B$40,0),_xlfn.XLOOKUP(F1336,freq!$A$2:$A$40,freq!$B$2:$B$40,0),_xlfn.XLOOKUP(G1336,freq!$A$2:$A$40,freq!$B$2:$B$40,0),_xlfn.XLOOKUP(H1336,freq!$A$2:$A$40,freq!$B$2:$B$40,0),_xlfn.XLOOKUP(I1336,freq!$A$2:$A$40,freq!$B$2:$B$40,0),_xlfn.XLOOKUP(J1336,freq!$A$2:$A$40,freq!$B$2:$B$40,0),_xlfn.XLOOKUP(K1336,freq!$A$2:$A$40,freq!$B$2:$B$40,0),_xlfn.XLOOKUP(L1336,freq!$A$2:$A$40,freq!$B$2:$B$40,0),_xlfn.XLOOKUP(M1336,freq!$A$2:$A$40,freq!$B$2:$B$40,0),_xlfn.XLOOKUP(N1336,freq!$A$2:$A$40,freq!$B$2:$B$40,0),_xlfn.XLOOKUP(O1336,freq!$A$2:$A$40,freq!$B$2:$B$40,0),_xlfn.XLOOKUP(P1336,freq!$A$2:$A$40,freq!$B$2:$B$40,0),_xlfn.XLOOKUP(Q1336,freq!$A$2:$A$40,freq!$B$2:$B$40,0),_xlfn.XLOOKUP(R1336,freq!$A$2:$A$40,freq!$B$2:$B$40,0),_xlfn.XLOOKUP(S1336,freq!$A$2:$A$40,freq!$B$2:$B$40,0),_xlfn.XLOOKUP(T1336,freq!$A$2:$A$40,freq!$B$2:$B$40,0),_xlfn.XLOOKUP(U1336,freq!$A$2:$A$40,freq!$B$2:$B$40,0),_xlfn.XLOOKUP(V1336,freq!$A$2:$A$40,freq!$B$2:$B$40,0))</f>
        <v>46.37</v>
      </c>
    </row>
    <row r="1337" spans="1:23" x14ac:dyDescent="0.35">
      <c r="A1337" s="32" t="s">
        <v>1222</v>
      </c>
      <c r="B1337" s="32" t="s">
        <v>41</v>
      </c>
      <c r="C1337" s="32" t="s">
        <v>0</v>
      </c>
      <c r="D1337" s="32">
        <v>5</v>
      </c>
      <c r="E1337" s="32" t="s">
        <v>32</v>
      </c>
      <c r="F1337" s="32">
        <v>0</v>
      </c>
      <c r="G1337" s="32" t="s">
        <v>36</v>
      </c>
      <c r="H1337" s="32" t="s">
        <v>38</v>
      </c>
      <c r="I1337" s="32" t="s">
        <v>3</v>
      </c>
      <c r="J1337" s="32" t="s">
        <v>33</v>
      </c>
      <c r="K1337" s="32">
        <v>8</v>
      </c>
      <c r="L1337" s="32" t="s">
        <v>43</v>
      </c>
      <c r="M1337" s="32" t="s">
        <v>53</v>
      </c>
      <c r="N1337" s="32" t="s">
        <v>31</v>
      </c>
      <c r="O1337" s="32" t="s">
        <v>40</v>
      </c>
      <c r="P1337" s="32" t="s">
        <v>36</v>
      </c>
      <c r="Q1337" s="32" t="s">
        <v>38</v>
      </c>
      <c r="R1337" s="32" t="s">
        <v>0</v>
      </c>
      <c r="S1337" s="32" t="s">
        <v>53</v>
      </c>
      <c r="T1337" s="32" t="s">
        <v>29</v>
      </c>
      <c r="U1337" s="32" t="s">
        <v>37</v>
      </c>
      <c r="V1337" s="32" t="s">
        <v>37</v>
      </c>
      <c r="W1337" s="32">
        <f>SUM(_xlfn.XLOOKUP(B1337,freq!$A$2:$A$40,freq!$B$2:$B$40,0),_xlfn.XLOOKUP(C1337,freq!$A$2:$A$40,freq!$B$2:$B$40,0),_xlfn.XLOOKUP(D1337,freq!$A$2:$A$40,freq!$B$2:$B$40,0),_xlfn.XLOOKUP(E1337,freq!$A$2:$A$40,freq!$B$2:$B$40,0),_xlfn.XLOOKUP(F1337,freq!$A$2:$A$40,freq!$B$2:$B$40,0),_xlfn.XLOOKUP(G1337,freq!$A$2:$A$40,freq!$B$2:$B$40,0),_xlfn.XLOOKUP(H1337,freq!$A$2:$A$40,freq!$B$2:$B$40,0),_xlfn.XLOOKUP(I1337,freq!$A$2:$A$40,freq!$B$2:$B$40,0),_xlfn.XLOOKUP(J1337,freq!$A$2:$A$40,freq!$B$2:$B$40,0),_xlfn.XLOOKUP(K1337,freq!$A$2:$A$40,freq!$B$2:$B$40,0),_xlfn.XLOOKUP(L1337,freq!$A$2:$A$40,freq!$B$2:$B$40,0),_xlfn.XLOOKUP(M1337,freq!$A$2:$A$40,freq!$B$2:$B$40,0),_xlfn.XLOOKUP(N1337,freq!$A$2:$A$40,freq!$B$2:$B$40,0),_xlfn.XLOOKUP(O1337,freq!$A$2:$A$40,freq!$B$2:$B$40,0),_xlfn.XLOOKUP(P1337,freq!$A$2:$A$40,freq!$B$2:$B$40,0),_xlfn.XLOOKUP(Q1337,freq!$A$2:$A$40,freq!$B$2:$B$40,0),_xlfn.XLOOKUP(R1337,freq!$A$2:$A$40,freq!$B$2:$B$40,0),_xlfn.XLOOKUP(S1337,freq!$A$2:$A$40,freq!$B$2:$B$40,0),_xlfn.XLOOKUP(T1337,freq!$A$2:$A$40,freq!$B$2:$B$40,0),_xlfn.XLOOKUP(U1337,freq!$A$2:$A$40,freq!$B$2:$B$40,0),_xlfn.XLOOKUP(V1337,freq!$A$2:$A$40,freq!$B$2:$B$40,0))</f>
        <v>46.34</v>
      </c>
    </row>
    <row r="1338" spans="1:23" x14ac:dyDescent="0.35">
      <c r="A1338" s="32" t="s">
        <v>1341</v>
      </c>
      <c r="B1338" s="32" t="s">
        <v>34</v>
      </c>
      <c r="C1338" s="32" t="s">
        <v>32</v>
      </c>
      <c r="D1338" s="32" t="s">
        <v>2</v>
      </c>
      <c r="E1338" s="32" t="s">
        <v>40</v>
      </c>
      <c r="F1338" s="32">
        <v>3</v>
      </c>
      <c r="G1338" s="32" t="s">
        <v>28</v>
      </c>
      <c r="H1338" s="32" t="s">
        <v>49</v>
      </c>
      <c r="I1338" s="32" t="s">
        <v>48</v>
      </c>
      <c r="J1338" s="32" t="s">
        <v>4</v>
      </c>
      <c r="K1338" s="32" t="s">
        <v>31</v>
      </c>
      <c r="L1338" s="32" t="s">
        <v>44</v>
      </c>
      <c r="M1338" s="32" t="s">
        <v>50</v>
      </c>
      <c r="N1338" s="32" t="s">
        <v>32</v>
      </c>
      <c r="O1338" s="32">
        <v>4</v>
      </c>
      <c r="P1338" s="32" t="s">
        <v>59</v>
      </c>
      <c r="Q1338" s="32" t="s">
        <v>58</v>
      </c>
      <c r="R1338" s="32" t="s">
        <v>32</v>
      </c>
      <c r="S1338" s="32">
        <v>9</v>
      </c>
      <c r="T1338" s="32" t="s">
        <v>32</v>
      </c>
      <c r="U1338" s="32">
        <v>3</v>
      </c>
      <c r="V1338" s="32" t="s">
        <v>42</v>
      </c>
      <c r="W1338" s="32">
        <f>SUM(_xlfn.XLOOKUP(B1338,freq!$A$2:$A$40,freq!$B$2:$B$40,0),_xlfn.XLOOKUP(C1338,freq!$A$2:$A$40,freq!$B$2:$B$40,0),_xlfn.XLOOKUP(D1338,freq!$A$2:$A$40,freq!$B$2:$B$40,0),_xlfn.XLOOKUP(E1338,freq!$A$2:$A$40,freq!$B$2:$B$40,0),_xlfn.XLOOKUP(F1338,freq!$A$2:$A$40,freq!$B$2:$B$40,0),_xlfn.XLOOKUP(G1338,freq!$A$2:$A$40,freq!$B$2:$B$40,0),_xlfn.XLOOKUP(H1338,freq!$A$2:$A$40,freq!$B$2:$B$40,0),_xlfn.XLOOKUP(I1338,freq!$A$2:$A$40,freq!$B$2:$B$40,0),_xlfn.XLOOKUP(J1338,freq!$A$2:$A$40,freq!$B$2:$B$40,0),_xlfn.XLOOKUP(K1338,freq!$A$2:$A$40,freq!$B$2:$B$40,0),_xlfn.XLOOKUP(L1338,freq!$A$2:$A$40,freq!$B$2:$B$40,0),_xlfn.XLOOKUP(M1338,freq!$A$2:$A$40,freq!$B$2:$B$40,0),_xlfn.XLOOKUP(N1338,freq!$A$2:$A$40,freq!$B$2:$B$40,0),_xlfn.XLOOKUP(O1338,freq!$A$2:$A$40,freq!$B$2:$B$40,0),_xlfn.XLOOKUP(P1338,freq!$A$2:$A$40,freq!$B$2:$B$40,0),_xlfn.XLOOKUP(Q1338,freq!$A$2:$A$40,freq!$B$2:$B$40,0),_xlfn.XLOOKUP(R1338,freq!$A$2:$A$40,freq!$B$2:$B$40,0),_xlfn.XLOOKUP(S1338,freq!$A$2:$A$40,freq!$B$2:$B$40,0),_xlfn.XLOOKUP(T1338,freq!$A$2:$A$40,freq!$B$2:$B$40,0),_xlfn.XLOOKUP(U1338,freq!$A$2:$A$40,freq!$B$2:$B$40,0),_xlfn.XLOOKUP(V1338,freq!$A$2:$A$40,freq!$B$2:$B$40,0))</f>
        <v>46.320000000000007</v>
      </c>
    </row>
    <row r="1339" spans="1:23" x14ac:dyDescent="0.35">
      <c r="A1339" s="32" t="s">
        <v>1835</v>
      </c>
      <c r="B1339" s="32">
        <v>6</v>
      </c>
      <c r="C1339" s="32">
        <v>3</v>
      </c>
      <c r="D1339" s="32" t="s">
        <v>43</v>
      </c>
      <c r="E1339" s="32" t="s">
        <v>53</v>
      </c>
      <c r="F1339" s="32" t="s">
        <v>31</v>
      </c>
      <c r="G1339" s="32">
        <v>3</v>
      </c>
      <c r="H1339" s="32" t="s">
        <v>29</v>
      </c>
      <c r="I1339" s="32" t="s">
        <v>28</v>
      </c>
      <c r="J1339" s="32" t="s">
        <v>46</v>
      </c>
      <c r="K1339" s="32" t="s">
        <v>32</v>
      </c>
      <c r="L1339" s="32" t="s">
        <v>2</v>
      </c>
      <c r="M1339" s="32" t="s">
        <v>31</v>
      </c>
      <c r="N1339" s="32" t="s">
        <v>4</v>
      </c>
      <c r="O1339" s="32" t="s">
        <v>53</v>
      </c>
      <c r="P1339" s="32">
        <v>9</v>
      </c>
      <c r="Q1339" s="32" t="s">
        <v>36</v>
      </c>
      <c r="R1339" s="32" t="s">
        <v>34</v>
      </c>
      <c r="S1339" s="32" t="s">
        <v>46</v>
      </c>
      <c r="T1339" s="32">
        <v>9</v>
      </c>
      <c r="U1339" s="32" t="s">
        <v>49</v>
      </c>
      <c r="V1339" s="32" t="s">
        <v>58</v>
      </c>
      <c r="W1339" s="32">
        <f>SUM(_xlfn.XLOOKUP(B1339,freq!$A$2:$A$40,freq!$B$2:$B$40,0),_xlfn.XLOOKUP(C1339,freq!$A$2:$A$40,freq!$B$2:$B$40,0),_xlfn.XLOOKUP(D1339,freq!$A$2:$A$40,freq!$B$2:$B$40,0),_xlfn.XLOOKUP(E1339,freq!$A$2:$A$40,freq!$B$2:$B$40,0),_xlfn.XLOOKUP(F1339,freq!$A$2:$A$40,freq!$B$2:$B$40,0),_xlfn.XLOOKUP(G1339,freq!$A$2:$A$40,freq!$B$2:$B$40,0),_xlfn.XLOOKUP(H1339,freq!$A$2:$A$40,freq!$B$2:$B$40,0),_xlfn.XLOOKUP(I1339,freq!$A$2:$A$40,freq!$B$2:$B$40,0),_xlfn.XLOOKUP(J1339,freq!$A$2:$A$40,freq!$B$2:$B$40,0),_xlfn.XLOOKUP(K1339,freq!$A$2:$A$40,freq!$B$2:$B$40,0),_xlfn.XLOOKUP(L1339,freq!$A$2:$A$40,freq!$B$2:$B$40,0),_xlfn.XLOOKUP(M1339,freq!$A$2:$A$40,freq!$B$2:$B$40,0),_xlfn.XLOOKUP(N1339,freq!$A$2:$A$40,freq!$B$2:$B$40,0),_xlfn.XLOOKUP(O1339,freq!$A$2:$A$40,freq!$B$2:$B$40,0),_xlfn.XLOOKUP(P1339,freq!$A$2:$A$40,freq!$B$2:$B$40,0),_xlfn.XLOOKUP(Q1339,freq!$A$2:$A$40,freq!$B$2:$B$40,0),_xlfn.XLOOKUP(R1339,freq!$A$2:$A$40,freq!$B$2:$B$40,0),_xlfn.XLOOKUP(S1339,freq!$A$2:$A$40,freq!$B$2:$B$40,0),_xlfn.XLOOKUP(T1339,freq!$A$2:$A$40,freq!$B$2:$B$40,0),_xlfn.XLOOKUP(U1339,freq!$A$2:$A$40,freq!$B$2:$B$40,0),_xlfn.XLOOKUP(V1339,freq!$A$2:$A$40,freq!$B$2:$B$40,0))</f>
        <v>46.32</v>
      </c>
    </row>
    <row r="1340" spans="1:23" x14ac:dyDescent="0.35">
      <c r="A1340" s="32" t="s">
        <v>1376</v>
      </c>
      <c r="B1340" s="32" t="s">
        <v>42</v>
      </c>
      <c r="C1340" s="32" t="s">
        <v>1</v>
      </c>
      <c r="D1340" s="32" t="s">
        <v>49</v>
      </c>
      <c r="E1340" s="32" t="s">
        <v>3</v>
      </c>
      <c r="F1340" s="32" t="s">
        <v>2</v>
      </c>
      <c r="G1340" s="32" t="s">
        <v>36</v>
      </c>
      <c r="H1340" s="32" t="s">
        <v>34</v>
      </c>
      <c r="I1340" s="32" t="s">
        <v>3</v>
      </c>
      <c r="J1340" s="32" t="s">
        <v>58</v>
      </c>
      <c r="K1340" s="32" t="s">
        <v>30</v>
      </c>
      <c r="L1340" s="32">
        <v>0</v>
      </c>
      <c r="M1340" s="32" t="s">
        <v>58</v>
      </c>
      <c r="N1340" s="32">
        <v>6</v>
      </c>
      <c r="O1340" s="32" t="s">
        <v>4</v>
      </c>
      <c r="P1340" s="32" t="s">
        <v>50</v>
      </c>
      <c r="Q1340" s="32" t="s">
        <v>28</v>
      </c>
      <c r="R1340" s="32" t="s">
        <v>58</v>
      </c>
      <c r="S1340" s="32" t="s">
        <v>33</v>
      </c>
      <c r="T1340" s="32" t="s">
        <v>46</v>
      </c>
      <c r="U1340" s="32">
        <v>0</v>
      </c>
      <c r="V1340" s="32" t="s">
        <v>59</v>
      </c>
      <c r="W1340" s="32">
        <f>SUM(_xlfn.XLOOKUP(B1340,freq!$A$2:$A$40,freq!$B$2:$B$40,0),_xlfn.XLOOKUP(C1340,freq!$A$2:$A$40,freq!$B$2:$B$40,0),_xlfn.XLOOKUP(D1340,freq!$A$2:$A$40,freq!$B$2:$B$40,0),_xlfn.XLOOKUP(E1340,freq!$A$2:$A$40,freq!$B$2:$B$40,0),_xlfn.XLOOKUP(F1340,freq!$A$2:$A$40,freq!$B$2:$B$40,0),_xlfn.XLOOKUP(G1340,freq!$A$2:$A$40,freq!$B$2:$B$40,0),_xlfn.XLOOKUP(H1340,freq!$A$2:$A$40,freq!$B$2:$B$40,0),_xlfn.XLOOKUP(I1340,freq!$A$2:$A$40,freq!$B$2:$B$40,0),_xlfn.XLOOKUP(J1340,freq!$A$2:$A$40,freq!$B$2:$B$40,0),_xlfn.XLOOKUP(K1340,freq!$A$2:$A$40,freq!$B$2:$B$40,0),_xlfn.XLOOKUP(L1340,freq!$A$2:$A$40,freq!$B$2:$B$40,0),_xlfn.XLOOKUP(M1340,freq!$A$2:$A$40,freq!$B$2:$B$40,0),_xlfn.XLOOKUP(N1340,freq!$A$2:$A$40,freq!$B$2:$B$40,0),_xlfn.XLOOKUP(O1340,freq!$A$2:$A$40,freq!$B$2:$B$40,0),_xlfn.XLOOKUP(P1340,freq!$A$2:$A$40,freq!$B$2:$B$40,0),_xlfn.XLOOKUP(Q1340,freq!$A$2:$A$40,freq!$B$2:$B$40,0),_xlfn.XLOOKUP(R1340,freq!$A$2:$A$40,freq!$B$2:$B$40,0),_xlfn.XLOOKUP(S1340,freq!$A$2:$A$40,freq!$B$2:$B$40,0),_xlfn.XLOOKUP(T1340,freq!$A$2:$A$40,freq!$B$2:$B$40,0),_xlfn.XLOOKUP(U1340,freq!$A$2:$A$40,freq!$B$2:$B$40,0),_xlfn.XLOOKUP(V1340,freq!$A$2:$A$40,freq!$B$2:$B$40,0))</f>
        <v>46.28</v>
      </c>
    </row>
    <row r="1341" spans="1:23" x14ac:dyDescent="0.35">
      <c r="A1341" s="32" t="s">
        <v>347</v>
      </c>
      <c r="B1341" s="32">
        <v>3</v>
      </c>
      <c r="C1341" s="32">
        <v>9</v>
      </c>
      <c r="D1341" s="32" t="s">
        <v>50</v>
      </c>
      <c r="E1341" s="32" t="s">
        <v>3</v>
      </c>
      <c r="F1341" s="32" t="s">
        <v>46</v>
      </c>
      <c r="G1341" s="32">
        <v>3</v>
      </c>
      <c r="H1341" s="32">
        <v>6</v>
      </c>
      <c r="I1341" s="32" t="s">
        <v>1</v>
      </c>
      <c r="J1341" s="32">
        <v>0</v>
      </c>
      <c r="K1341" s="32" t="s">
        <v>32</v>
      </c>
      <c r="L1341" s="32">
        <v>6</v>
      </c>
      <c r="M1341" s="32" t="s">
        <v>35</v>
      </c>
      <c r="N1341" s="32" t="s">
        <v>30</v>
      </c>
      <c r="O1341" s="32" t="s">
        <v>0</v>
      </c>
      <c r="P1341" s="32" t="s">
        <v>44</v>
      </c>
      <c r="Q1341" s="32" t="s">
        <v>31</v>
      </c>
      <c r="R1341" s="32" t="s">
        <v>30</v>
      </c>
      <c r="S1341" s="32" t="s">
        <v>53</v>
      </c>
      <c r="T1341" s="32" t="s">
        <v>4</v>
      </c>
      <c r="U1341" s="32" t="s">
        <v>42</v>
      </c>
      <c r="V1341" s="32" t="s">
        <v>36</v>
      </c>
      <c r="W1341" s="32">
        <f>SUM(_xlfn.XLOOKUP(B1341,freq!$A$2:$A$40,freq!$B$2:$B$40,0),_xlfn.XLOOKUP(C1341,freq!$A$2:$A$40,freq!$B$2:$B$40,0),_xlfn.XLOOKUP(D1341,freq!$A$2:$A$40,freq!$B$2:$B$40,0),_xlfn.XLOOKUP(E1341,freq!$A$2:$A$40,freq!$B$2:$B$40,0),_xlfn.XLOOKUP(F1341,freq!$A$2:$A$40,freq!$B$2:$B$40,0),_xlfn.XLOOKUP(G1341,freq!$A$2:$A$40,freq!$B$2:$B$40,0),_xlfn.XLOOKUP(H1341,freq!$A$2:$A$40,freq!$B$2:$B$40,0),_xlfn.XLOOKUP(I1341,freq!$A$2:$A$40,freq!$B$2:$B$40,0),_xlfn.XLOOKUP(J1341,freq!$A$2:$A$40,freq!$B$2:$B$40,0),_xlfn.XLOOKUP(K1341,freq!$A$2:$A$40,freq!$B$2:$B$40,0),_xlfn.XLOOKUP(L1341,freq!$A$2:$A$40,freq!$B$2:$B$40,0),_xlfn.XLOOKUP(M1341,freq!$A$2:$A$40,freq!$B$2:$B$40,0),_xlfn.XLOOKUP(N1341,freq!$A$2:$A$40,freq!$B$2:$B$40,0),_xlfn.XLOOKUP(O1341,freq!$A$2:$A$40,freq!$B$2:$B$40,0),_xlfn.XLOOKUP(P1341,freq!$A$2:$A$40,freq!$B$2:$B$40,0),_xlfn.XLOOKUP(Q1341,freq!$A$2:$A$40,freq!$B$2:$B$40,0),_xlfn.XLOOKUP(R1341,freq!$A$2:$A$40,freq!$B$2:$B$40,0),_xlfn.XLOOKUP(S1341,freq!$A$2:$A$40,freq!$B$2:$B$40,0),_xlfn.XLOOKUP(T1341,freq!$A$2:$A$40,freq!$B$2:$B$40,0),_xlfn.XLOOKUP(U1341,freq!$A$2:$A$40,freq!$B$2:$B$40,0),_xlfn.XLOOKUP(V1341,freq!$A$2:$A$40,freq!$B$2:$B$40,0))</f>
        <v>46.260000000000005</v>
      </c>
    </row>
    <row r="1342" spans="1:23" x14ac:dyDescent="0.35">
      <c r="A1342" s="32" t="s">
        <v>256</v>
      </c>
      <c r="B1342" s="32" t="s">
        <v>28</v>
      </c>
      <c r="C1342" s="32">
        <v>8</v>
      </c>
      <c r="D1342" s="32" t="s">
        <v>43</v>
      </c>
      <c r="E1342" s="32">
        <v>8</v>
      </c>
      <c r="F1342" s="32" t="s">
        <v>45</v>
      </c>
      <c r="G1342" s="32" t="s">
        <v>33</v>
      </c>
      <c r="H1342" s="32" t="s">
        <v>32</v>
      </c>
      <c r="I1342" s="32" t="s">
        <v>43</v>
      </c>
      <c r="J1342" s="32" t="s">
        <v>29</v>
      </c>
      <c r="K1342" s="32" t="s">
        <v>44</v>
      </c>
      <c r="L1342" s="32">
        <v>1</v>
      </c>
      <c r="M1342" s="32">
        <v>9</v>
      </c>
      <c r="N1342" s="32" t="s">
        <v>48</v>
      </c>
      <c r="O1342" s="32" t="s">
        <v>32</v>
      </c>
      <c r="P1342" s="32" t="s">
        <v>40</v>
      </c>
      <c r="Q1342" s="32" t="s">
        <v>0</v>
      </c>
      <c r="R1342" s="32" t="s">
        <v>33</v>
      </c>
      <c r="S1342" s="32" t="s">
        <v>29</v>
      </c>
      <c r="T1342" s="32">
        <v>7</v>
      </c>
      <c r="U1342" s="32" t="s">
        <v>38</v>
      </c>
      <c r="V1342" s="32" t="s">
        <v>37</v>
      </c>
      <c r="W1342" s="32">
        <f>SUM(_xlfn.XLOOKUP(B1342,freq!$A$2:$A$40,freq!$B$2:$B$40,0),_xlfn.XLOOKUP(C1342,freq!$A$2:$A$40,freq!$B$2:$B$40,0),_xlfn.XLOOKUP(D1342,freq!$A$2:$A$40,freq!$B$2:$B$40,0),_xlfn.XLOOKUP(E1342,freq!$A$2:$A$40,freq!$B$2:$B$40,0),_xlfn.XLOOKUP(F1342,freq!$A$2:$A$40,freq!$B$2:$B$40,0),_xlfn.XLOOKUP(G1342,freq!$A$2:$A$40,freq!$B$2:$B$40,0),_xlfn.XLOOKUP(H1342,freq!$A$2:$A$40,freq!$B$2:$B$40,0),_xlfn.XLOOKUP(I1342,freq!$A$2:$A$40,freq!$B$2:$B$40,0),_xlfn.XLOOKUP(J1342,freq!$A$2:$A$40,freq!$B$2:$B$40,0),_xlfn.XLOOKUP(K1342,freq!$A$2:$A$40,freq!$B$2:$B$40,0),_xlfn.XLOOKUP(L1342,freq!$A$2:$A$40,freq!$B$2:$B$40,0),_xlfn.XLOOKUP(M1342,freq!$A$2:$A$40,freq!$B$2:$B$40,0),_xlfn.XLOOKUP(N1342,freq!$A$2:$A$40,freq!$B$2:$B$40,0),_xlfn.XLOOKUP(O1342,freq!$A$2:$A$40,freq!$B$2:$B$40,0),_xlfn.XLOOKUP(P1342,freq!$A$2:$A$40,freq!$B$2:$B$40,0),_xlfn.XLOOKUP(Q1342,freq!$A$2:$A$40,freq!$B$2:$B$40,0),_xlfn.XLOOKUP(R1342,freq!$A$2:$A$40,freq!$B$2:$B$40,0),_xlfn.XLOOKUP(S1342,freq!$A$2:$A$40,freq!$B$2:$B$40,0),_xlfn.XLOOKUP(T1342,freq!$A$2:$A$40,freq!$B$2:$B$40,0),_xlfn.XLOOKUP(U1342,freq!$A$2:$A$40,freq!$B$2:$B$40,0),_xlfn.XLOOKUP(V1342,freq!$A$2:$A$40,freq!$B$2:$B$40,0))</f>
        <v>46.250000000000007</v>
      </c>
    </row>
    <row r="1343" spans="1:23" x14ac:dyDescent="0.35">
      <c r="A1343" s="32" t="s">
        <v>175</v>
      </c>
      <c r="B1343" s="32" t="s">
        <v>56</v>
      </c>
      <c r="C1343" s="32">
        <v>6</v>
      </c>
      <c r="D1343" s="32" t="s">
        <v>50</v>
      </c>
      <c r="E1343" s="32" t="s">
        <v>38</v>
      </c>
      <c r="F1343" s="32">
        <v>1</v>
      </c>
      <c r="G1343" s="32">
        <v>8</v>
      </c>
      <c r="H1343" s="32" t="s">
        <v>50</v>
      </c>
      <c r="I1343" s="32" t="s">
        <v>36</v>
      </c>
      <c r="J1343" s="32">
        <v>9</v>
      </c>
      <c r="K1343" s="32" t="s">
        <v>53</v>
      </c>
      <c r="L1343" s="32" t="s">
        <v>45</v>
      </c>
      <c r="M1343" s="32" t="s">
        <v>31</v>
      </c>
      <c r="N1343" s="32" t="s">
        <v>3</v>
      </c>
      <c r="O1343" s="32">
        <v>2</v>
      </c>
      <c r="P1343" s="32">
        <v>9</v>
      </c>
      <c r="Q1343" s="32" t="s">
        <v>49</v>
      </c>
      <c r="R1343" s="32">
        <v>1</v>
      </c>
      <c r="S1343" s="32" t="s">
        <v>36</v>
      </c>
      <c r="T1343" s="32" t="s">
        <v>58</v>
      </c>
      <c r="U1343" s="32" t="s">
        <v>46</v>
      </c>
      <c r="V1343" s="32" t="s">
        <v>59</v>
      </c>
      <c r="W1343" s="32">
        <f>SUM(_xlfn.XLOOKUP(B1343,freq!$A$2:$A$40,freq!$B$2:$B$40,0),_xlfn.XLOOKUP(C1343,freq!$A$2:$A$40,freq!$B$2:$B$40,0),_xlfn.XLOOKUP(D1343,freq!$A$2:$A$40,freq!$B$2:$B$40,0),_xlfn.XLOOKUP(E1343,freq!$A$2:$A$40,freq!$B$2:$B$40,0),_xlfn.XLOOKUP(F1343,freq!$A$2:$A$40,freq!$B$2:$B$40,0),_xlfn.XLOOKUP(G1343,freq!$A$2:$A$40,freq!$B$2:$B$40,0),_xlfn.XLOOKUP(H1343,freq!$A$2:$A$40,freq!$B$2:$B$40,0),_xlfn.XLOOKUP(I1343,freq!$A$2:$A$40,freq!$B$2:$B$40,0),_xlfn.XLOOKUP(J1343,freq!$A$2:$A$40,freq!$B$2:$B$40,0),_xlfn.XLOOKUP(K1343,freq!$A$2:$A$40,freq!$B$2:$B$40,0),_xlfn.XLOOKUP(L1343,freq!$A$2:$A$40,freq!$B$2:$B$40,0),_xlfn.XLOOKUP(M1343,freq!$A$2:$A$40,freq!$B$2:$B$40,0),_xlfn.XLOOKUP(N1343,freq!$A$2:$A$40,freq!$B$2:$B$40,0),_xlfn.XLOOKUP(O1343,freq!$A$2:$A$40,freq!$B$2:$B$40,0),_xlfn.XLOOKUP(P1343,freq!$A$2:$A$40,freq!$B$2:$B$40,0),_xlfn.XLOOKUP(Q1343,freq!$A$2:$A$40,freq!$B$2:$B$40,0),_xlfn.XLOOKUP(R1343,freq!$A$2:$A$40,freq!$B$2:$B$40,0),_xlfn.XLOOKUP(S1343,freq!$A$2:$A$40,freq!$B$2:$B$40,0),_xlfn.XLOOKUP(T1343,freq!$A$2:$A$40,freq!$B$2:$B$40,0),_xlfn.XLOOKUP(U1343,freq!$A$2:$A$40,freq!$B$2:$B$40,0),_xlfn.XLOOKUP(V1343,freq!$A$2:$A$40,freq!$B$2:$B$40,0))</f>
        <v>46.25</v>
      </c>
    </row>
    <row r="1344" spans="1:23" x14ac:dyDescent="0.35">
      <c r="A1344" s="32" t="s">
        <v>1677</v>
      </c>
      <c r="B1344" s="32" t="s">
        <v>28</v>
      </c>
      <c r="C1344" s="32" t="s">
        <v>4</v>
      </c>
      <c r="D1344" s="32">
        <v>0</v>
      </c>
      <c r="E1344" s="32">
        <v>4</v>
      </c>
      <c r="F1344" s="32" t="s">
        <v>29</v>
      </c>
      <c r="G1344" s="32">
        <v>9</v>
      </c>
      <c r="H1344" s="32">
        <v>6</v>
      </c>
      <c r="I1344" s="32">
        <v>1</v>
      </c>
      <c r="J1344" s="32" t="s">
        <v>4</v>
      </c>
      <c r="K1344" s="32" t="s">
        <v>32</v>
      </c>
      <c r="L1344" s="32" t="s">
        <v>48</v>
      </c>
      <c r="M1344" s="32" t="s">
        <v>0</v>
      </c>
      <c r="N1344" s="32" t="s">
        <v>30</v>
      </c>
      <c r="O1344" s="32" t="s">
        <v>56</v>
      </c>
      <c r="P1344" s="32" t="s">
        <v>33</v>
      </c>
      <c r="Q1344" s="32" t="s">
        <v>49</v>
      </c>
      <c r="R1344" s="32" t="s">
        <v>34</v>
      </c>
      <c r="S1344" s="32" t="s">
        <v>44</v>
      </c>
      <c r="T1344" s="32" t="s">
        <v>49</v>
      </c>
      <c r="U1344" s="32" t="s">
        <v>37</v>
      </c>
      <c r="V1344" s="32" t="s">
        <v>37</v>
      </c>
      <c r="W1344" s="32">
        <f>SUM(_xlfn.XLOOKUP(B1344,freq!$A$2:$A$40,freq!$B$2:$B$40,0),_xlfn.XLOOKUP(C1344,freq!$A$2:$A$40,freq!$B$2:$B$40,0),_xlfn.XLOOKUP(D1344,freq!$A$2:$A$40,freq!$B$2:$B$40,0),_xlfn.XLOOKUP(E1344,freq!$A$2:$A$40,freq!$B$2:$B$40,0),_xlfn.XLOOKUP(F1344,freq!$A$2:$A$40,freq!$B$2:$B$40,0),_xlfn.XLOOKUP(G1344,freq!$A$2:$A$40,freq!$B$2:$B$40,0),_xlfn.XLOOKUP(H1344,freq!$A$2:$A$40,freq!$B$2:$B$40,0),_xlfn.XLOOKUP(I1344,freq!$A$2:$A$40,freq!$B$2:$B$40,0),_xlfn.XLOOKUP(J1344,freq!$A$2:$A$40,freq!$B$2:$B$40,0),_xlfn.XLOOKUP(K1344,freq!$A$2:$A$40,freq!$B$2:$B$40,0),_xlfn.XLOOKUP(L1344,freq!$A$2:$A$40,freq!$B$2:$B$40,0),_xlfn.XLOOKUP(M1344,freq!$A$2:$A$40,freq!$B$2:$B$40,0),_xlfn.XLOOKUP(N1344,freq!$A$2:$A$40,freq!$B$2:$B$40,0),_xlfn.XLOOKUP(O1344,freq!$A$2:$A$40,freq!$B$2:$B$40,0),_xlfn.XLOOKUP(P1344,freq!$A$2:$A$40,freq!$B$2:$B$40,0),_xlfn.XLOOKUP(Q1344,freq!$A$2:$A$40,freq!$B$2:$B$40,0),_xlfn.XLOOKUP(R1344,freq!$A$2:$A$40,freq!$B$2:$B$40,0),_xlfn.XLOOKUP(S1344,freq!$A$2:$A$40,freq!$B$2:$B$40,0),_xlfn.XLOOKUP(T1344,freq!$A$2:$A$40,freq!$B$2:$B$40,0),_xlfn.XLOOKUP(U1344,freq!$A$2:$A$40,freq!$B$2:$B$40,0),_xlfn.XLOOKUP(V1344,freq!$A$2:$A$40,freq!$B$2:$B$40,0))</f>
        <v>46.220000000000006</v>
      </c>
    </row>
    <row r="1345" spans="1:23" x14ac:dyDescent="0.35">
      <c r="A1345" s="32" t="s">
        <v>426</v>
      </c>
      <c r="B1345" s="32" t="s">
        <v>0</v>
      </c>
      <c r="C1345" s="32" t="s">
        <v>36</v>
      </c>
      <c r="D1345" s="32">
        <v>1</v>
      </c>
      <c r="E1345" s="32" t="s">
        <v>35</v>
      </c>
      <c r="F1345" s="32">
        <v>2</v>
      </c>
      <c r="G1345" s="32" t="s">
        <v>34</v>
      </c>
      <c r="H1345" s="32">
        <v>7</v>
      </c>
      <c r="I1345" s="32" t="s">
        <v>37</v>
      </c>
      <c r="J1345" s="32">
        <v>5</v>
      </c>
      <c r="K1345" s="32" t="s">
        <v>40</v>
      </c>
      <c r="L1345" s="32" t="s">
        <v>43</v>
      </c>
      <c r="M1345" s="32" t="s">
        <v>40</v>
      </c>
      <c r="N1345" s="32" t="s">
        <v>1</v>
      </c>
      <c r="O1345" s="32" t="s">
        <v>50</v>
      </c>
      <c r="P1345" s="32" t="s">
        <v>31</v>
      </c>
      <c r="Q1345" s="32" t="s">
        <v>31</v>
      </c>
      <c r="R1345" s="32" t="s">
        <v>28</v>
      </c>
      <c r="S1345" s="32" t="s">
        <v>0</v>
      </c>
      <c r="T1345" s="32" t="s">
        <v>4</v>
      </c>
      <c r="U1345" s="32">
        <v>3</v>
      </c>
      <c r="V1345" s="32">
        <v>2</v>
      </c>
      <c r="W1345" s="32">
        <f>SUM(_xlfn.XLOOKUP(B1345,freq!$A$2:$A$40,freq!$B$2:$B$40,0),_xlfn.XLOOKUP(C1345,freq!$A$2:$A$40,freq!$B$2:$B$40,0),_xlfn.XLOOKUP(D1345,freq!$A$2:$A$40,freq!$B$2:$B$40,0),_xlfn.XLOOKUP(E1345,freq!$A$2:$A$40,freq!$B$2:$B$40,0),_xlfn.XLOOKUP(F1345,freq!$A$2:$A$40,freq!$B$2:$B$40,0),_xlfn.XLOOKUP(G1345,freq!$A$2:$A$40,freq!$B$2:$B$40,0),_xlfn.XLOOKUP(H1345,freq!$A$2:$A$40,freq!$B$2:$B$40,0),_xlfn.XLOOKUP(I1345,freq!$A$2:$A$40,freq!$B$2:$B$40,0),_xlfn.XLOOKUP(J1345,freq!$A$2:$A$40,freq!$B$2:$B$40,0),_xlfn.XLOOKUP(K1345,freq!$A$2:$A$40,freq!$B$2:$B$40,0),_xlfn.XLOOKUP(L1345,freq!$A$2:$A$40,freq!$B$2:$B$40,0),_xlfn.XLOOKUP(M1345,freq!$A$2:$A$40,freq!$B$2:$B$40,0),_xlfn.XLOOKUP(N1345,freq!$A$2:$A$40,freq!$B$2:$B$40,0),_xlfn.XLOOKUP(O1345,freq!$A$2:$A$40,freq!$B$2:$B$40,0),_xlfn.XLOOKUP(P1345,freq!$A$2:$A$40,freq!$B$2:$B$40,0),_xlfn.XLOOKUP(Q1345,freq!$A$2:$A$40,freq!$B$2:$B$40,0),_xlfn.XLOOKUP(R1345,freq!$A$2:$A$40,freq!$B$2:$B$40,0),_xlfn.XLOOKUP(S1345,freq!$A$2:$A$40,freq!$B$2:$B$40,0),_xlfn.XLOOKUP(T1345,freq!$A$2:$A$40,freq!$B$2:$B$40,0),_xlfn.XLOOKUP(U1345,freq!$A$2:$A$40,freq!$B$2:$B$40,0),_xlfn.XLOOKUP(V1345,freq!$A$2:$A$40,freq!$B$2:$B$40,0))</f>
        <v>46.21</v>
      </c>
    </row>
    <row r="1346" spans="1:23" x14ac:dyDescent="0.35">
      <c r="A1346" s="32" t="s">
        <v>1001</v>
      </c>
      <c r="B1346" s="32">
        <v>6</v>
      </c>
      <c r="C1346" s="32" t="s">
        <v>31</v>
      </c>
      <c r="D1346" s="32" t="s">
        <v>4</v>
      </c>
      <c r="E1346" s="32" t="s">
        <v>56</v>
      </c>
      <c r="F1346" s="32" t="s">
        <v>0</v>
      </c>
      <c r="G1346" s="32">
        <v>9</v>
      </c>
      <c r="H1346" s="32" t="s">
        <v>56</v>
      </c>
      <c r="I1346" s="32" t="s">
        <v>4</v>
      </c>
      <c r="J1346" s="32" t="s">
        <v>43</v>
      </c>
      <c r="K1346" s="32" t="s">
        <v>46</v>
      </c>
      <c r="L1346" s="32" t="s">
        <v>38</v>
      </c>
      <c r="M1346" s="32" t="s">
        <v>38</v>
      </c>
      <c r="N1346" s="32" t="s">
        <v>36</v>
      </c>
      <c r="O1346" s="32" t="s">
        <v>3</v>
      </c>
      <c r="P1346" s="32" t="s">
        <v>43</v>
      </c>
      <c r="Q1346" s="32">
        <v>9</v>
      </c>
      <c r="R1346" s="32">
        <v>9</v>
      </c>
      <c r="S1346" s="32" t="s">
        <v>29</v>
      </c>
      <c r="T1346" s="32">
        <v>1</v>
      </c>
      <c r="U1346" s="32" t="s">
        <v>40</v>
      </c>
      <c r="V1346" s="32" t="s">
        <v>34</v>
      </c>
      <c r="W1346" s="32">
        <f>SUM(_xlfn.XLOOKUP(B1346,freq!$A$2:$A$40,freq!$B$2:$B$40,0),_xlfn.XLOOKUP(C1346,freq!$A$2:$A$40,freq!$B$2:$B$40,0),_xlfn.XLOOKUP(D1346,freq!$A$2:$A$40,freq!$B$2:$B$40,0),_xlfn.XLOOKUP(E1346,freq!$A$2:$A$40,freq!$B$2:$B$40,0),_xlfn.XLOOKUP(F1346,freq!$A$2:$A$40,freq!$B$2:$B$40,0),_xlfn.XLOOKUP(G1346,freq!$A$2:$A$40,freq!$B$2:$B$40,0),_xlfn.XLOOKUP(H1346,freq!$A$2:$A$40,freq!$B$2:$B$40,0),_xlfn.XLOOKUP(I1346,freq!$A$2:$A$40,freq!$B$2:$B$40,0),_xlfn.XLOOKUP(J1346,freq!$A$2:$A$40,freq!$B$2:$B$40,0),_xlfn.XLOOKUP(K1346,freq!$A$2:$A$40,freq!$B$2:$B$40,0),_xlfn.XLOOKUP(L1346,freq!$A$2:$A$40,freq!$B$2:$B$40,0),_xlfn.XLOOKUP(M1346,freq!$A$2:$A$40,freq!$B$2:$B$40,0),_xlfn.XLOOKUP(N1346,freq!$A$2:$A$40,freq!$B$2:$B$40,0),_xlfn.XLOOKUP(O1346,freq!$A$2:$A$40,freq!$B$2:$B$40,0),_xlfn.XLOOKUP(P1346,freq!$A$2:$A$40,freq!$B$2:$B$40,0),_xlfn.XLOOKUP(Q1346,freq!$A$2:$A$40,freq!$B$2:$B$40,0),_xlfn.XLOOKUP(R1346,freq!$A$2:$A$40,freq!$B$2:$B$40,0),_xlfn.XLOOKUP(S1346,freq!$A$2:$A$40,freq!$B$2:$B$40,0),_xlfn.XLOOKUP(T1346,freq!$A$2:$A$40,freq!$B$2:$B$40,0),_xlfn.XLOOKUP(U1346,freq!$A$2:$A$40,freq!$B$2:$B$40,0),_xlfn.XLOOKUP(V1346,freq!$A$2:$A$40,freq!$B$2:$B$40,0))</f>
        <v>46.18</v>
      </c>
    </row>
    <row r="1347" spans="1:23" x14ac:dyDescent="0.35">
      <c r="A1347" s="32" t="s">
        <v>2069</v>
      </c>
      <c r="B1347" s="32">
        <v>1</v>
      </c>
      <c r="C1347" s="32" t="s">
        <v>56</v>
      </c>
      <c r="D1347" s="32">
        <v>8</v>
      </c>
      <c r="E1347" s="32" t="s">
        <v>43</v>
      </c>
      <c r="F1347" s="32" t="s">
        <v>4</v>
      </c>
      <c r="G1347" s="32">
        <v>0</v>
      </c>
      <c r="H1347" s="32" t="s">
        <v>46</v>
      </c>
      <c r="I1347" s="32" t="s">
        <v>31</v>
      </c>
      <c r="J1347" s="32" t="s">
        <v>33</v>
      </c>
      <c r="K1347" s="32">
        <v>7</v>
      </c>
      <c r="L1347" s="32">
        <v>6</v>
      </c>
      <c r="M1347" s="32" t="s">
        <v>4</v>
      </c>
      <c r="N1347" s="32">
        <v>0</v>
      </c>
      <c r="O1347" s="32" t="s">
        <v>48</v>
      </c>
      <c r="P1347" s="32" t="s">
        <v>53</v>
      </c>
      <c r="Q1347" s="32" t="s">
        <v>56</v>
      </c>
      <c r="R1347" s="32" t="s">
        <v>28</v>
      </c>
      <c r="S1347" s="32" t="s">
        <v>50</v>
      </c>
      <c r="T1347" s="32" t="s">
        <v>28</v>
      </c>
      <c r="U1347" s="32" t="s">
        <v>48</v>
      </c>
      <c r="V1347" s="32">
        <v>2</v>
      </c>
      <c r="W1347" s="32">
        <f>SUM(_xlfn.XLOOKUP(B1347,freq!$A$2:$A$40,freq!$B$2:$B$40,0),_xlfn.XLOOKUP(C1347,freq!$A$2:$A$40,freq!$B$2:$B$40,0),_xlfn.XLOOKUP(D1347,freq!$A$2:$A$40,freq!$B$2:$B$40,0),_xlfn.XLOOKUP(E1347,freq!$A$2:$A$40,freq!$B$2:$B$40,0),_xlfn.XLOOKUP(F1347,freq!$A$2:$A$40,freq!$B$2:$B$40,0),_xlfn.XLOOKUP(G1347,freq!$A$2:$A$40,freq!$B$2:$B$40,0),_xlfn.XLOOKUP(H1347,freq!$A$2:$A$40,freq!$B$2:$B$40,0),_xlfn.XLOOKUP(I1347,freq!$A$2:$A$40,freq!$B$2:$B$40,0),_xlfn.XLOOKUP(J1347,freq!$A$2:$A$40,freq!$B$2:$B$40,0),_xlfn.XLOOKUP(K1347,freq!$A$2:$A$40,freq!$B$2:$B$40,0),_xlfn.XLOOKUP(L1347,freq!$A$2:$A$40,freq!$B$2:$B$40,0),_xlfn.XLOOKUP(M1347,freq!$A$2:$A$40,freq!$B$2:$B$40,0),_xlfn.XLOOKUP(N1347,freq!$A$2:$A$40,freq!$B$2:$B$40,0),_xlfn.XLOOKUP(O1347,freq!$A$2:$A$40,freq!$B$2:$B$40,0),_xlfn.XLOOKUP(P1347,freq!$A$2:$A$40,freq!$B$2:$B$40,0),_xlfn.XLOOKUP(Q1347,freq!$A$2:$A$40,freq!$B$2:$B$40,0),_xlfn.XLOOKUP(R1347,freq!$A$2:$A$40,freq!$B$2:$B$40,0),_xlfn.XLOOKUP(S1347,freq!$A$2:$A$40,freq!$B$2:$B$40,0),_xlfn.XLOOKUP(T1347,freq!$A$2:$A$40,freq!$B$2:$B$40,0),_xlfn.XLOOKUP(U1347,freq!$A$2:$A$40,freq!$B$2:$B$40,0),_xlfn.XLOOKUP(V1347,freq!$A$2:$A$40,freq!$B$2:$B$40,0))</f>
        <v>46.17</v>
      </c>
    </row>
    <row r="1348" spans="1:23" x14ac:dyDescent="0.35">
      <c r="A1348" s="32" t="s">
        <v>1215</v>
      </c>
      <c r="B1348" s="32">
        <v>7</v>
      </c>
      <c r="C1348" s="32" t="s">
        <v>2</v>
      </c>
      <c r="D1348" s="32" t="s">
        <v>49</v>
      </c>
      <c r="E1348" s="32" t="s">
        <v>48</v>
      </c>
      <c r="F1348" s="32">
        <v>0</v>
      </c>
      <c r="G1348" s="32" t="s">
        <v>32</v>
      </c>
      <c r="H1348" s="32" t="s">
        <v>53</v>
      </c>
      <c r="I1348" s="32" t="s">
        <v>30</v>
      </c>
      <c r="J1348" s="32" t="s">
        <v>43</v>
      </c>
      <c r="K1348" s="32" t="s">
        <v>31</v>
      </c>
      <c r="L1348" s="32">
        <v>8</v>
      </c>
      <c r="M1348" s="32" t="s">
        <v>50</v>
      </c>
      <c r="N1348" s="32" t="s">
        <v>33</v>
      </c>
      <c r="O1348" s="32" t="s">
        <v>38</v>
      </c>
      <c r="P1348" s="32" t="s">
        <v>4</v>
      </c>
      <c r="Q1348" s="32" t="s">
        <v>32</v>
      </c>
      <c r="R1348" s="32" t="s">
        <v>43</v>
      </c>
      <c r="S1348" s="32" t="s">
        <v>36</v>
      </c>
      <c r="T1348" s="32">
        <v>7</v>
      </c>
      <c r="U1348" s="32" t="s">
        <v>29</v>
      </c>
      <c r="V1348" s="32" t="s">
        <v>48</v>
      </c>
      <c r="W1348" s="32">
        <f>SUM(_xlfn.XLOOKUP(B1348,freq!$A$2:$A$40,freq!$B$2:$B$40,0),_xlfn.XLOOKUP(C1348,freq!$A$2:$A$40,freq!$B$2:$B$40,0),_xlfn.XLOOKUP(D1348,freq!$A$2:$A$40,freq!$B$2:$B$40,0),_xlfn.XLOOKUP(E1348,freq!$A$2:$A$40,freq!$B$2:$B$40,0),_xlfn.XLOOKUP(F1348,freq!$A$2:$A$40,freq!$B$2:$B$40,0),_xlfn.XLOOKUP(G1348,freq!$A$2:$A$40,freq!$B$2:$B$40,0),_xlfn.XLOOKUP(H1348,freq!$A$2:$A$40,freq!$B$2:$B$40,0),_xlfn.XLOOKUP(I1348,freq!$A$2:$A$40,freq!$B$2:$B$40,0),_xlfn.XLOOKUP(J1348,freq!$A$2:$A$40,freq!$B$2:$B$40,0),_xlfn.XLOOKUP(K1348,freq!$A$2:$A$40,freq!$B$2:$B$40,0),_xlfn.XLOOKUP(L1348,freq!$A$2:$A$40,freq!$B$2:$B$40,0),_xlfn.XLOOKUP(M1348,freq!$A$2:$A$40,freq!$B$2:$B$40,0),_xlfn.XLOOKUP(N1348,freq!$A$2:$A$40,freq!$B$2:$B$40,0),_xlfn.XLOOKUP(O1348,freq!$A$2:$A$40,freq!$B$2:$B$40,0),_xlfn.XLOOKUP(P1348,freq!$A$2:$A$40,freq!$B$2:$B$40,0),_xlfn.XLOOKUP(Q1348,freq!$A$2:$A$40,freq!$B$2:$B$40,0),_xlfn.XLOOKUP(R1348,freq!$A$2:$A$40,freq!$B$2:$B$40,0),_xlfn.XLOOKUP(S1348,freq!$A$2:$A$40,freq!$B$2:$B$40,0),_xlfn.XLOOKUP(T1348,freq!$A$2:$A$40,freq!$B$2:$B$40,0),_xlfn.XLOOKUP(U1348,freq!$A$2:$A$40,freq!$B$2:$B$40,0),_xlfn.XLOOKUP(V1348,freq!$A$2:$A$40,freq!$B$2:$B$40,0))</f>
        <v>46.160000000000004</v>
      </c>
    </row>
    <row r="1349" spans="1:23" x14ac:dyDescent="0.35">
      <c r="A1349" s="32" t="s">
        <v>353</v>
      </c>
      <c r="B1349" s="32" t="s">
        <v>53</v>
      </c>
      <c r="C1349" s="32" t="s">
        <v>31</v>
      </c>
      <c r="D1349" s="32" t="s">
        <v>28</v>
      </c>
      <c r="E1349" s="32">
        <v>7</v>
      </c>
      <c r="F1349" s="32" t="s">
        <v>59</v>
      </c>
      <c r="G1349" s="32" t="s">
        <v>53</v>
      </c>
      <c r="H1349" s="32" t="s">
        <v>32</v>
      </c>
      <c r="I1349" s="32">
        <v>4</v>
      </c>
      <c r="J1349" s="32" t="s">
        <v>49</v>
      </c>
      <c r="K1349" s="32" t="s">
        <v>34</v>
      </c>
      <c r="L1349" s="32" t="s">
        <v>44</v>
      </c>
      <c r="M1349" s="32" t="s">
        <v>33</v>
      </c>
      <c r="N1349" s="32" t="s">
        <v>46</v>
      </c>
      <c r="O1349" s="32" t="s">
        <v>31</v>
      </c>
      <c r="P1349" s="32" t="s">
        <v>34</v>
      </c>
      <c r="Q1349" s="32">
        <v>2</v>
      </c>
      <c r="R1349" s="32" t="s">
        <v>35</v>
      </c>
      <c r="S1349" s="32" t="s">
        <v>28</v>
      </c>
      <c r="T1349" s="32" t="s">
        <v>41</v>
      </c>
      <c r="U1349" s="32" t="s">
        <v>42</v>
      </c>
      <c r="V1349" s="32">
        <v>6</v>
      </c>
      <c r="W1349" s="32">
        <f>SUM(_xlfn.XLOOKUP(B1349,freq!$A$2:$A$40,freq!$B$2:$B$40,0),_xlfn.XLOOKUP(C1349,freq!$A$2:$A$40,freq!$B$2:$B$40,0),_xlfn.XLOOKUP(D1349,freq!$A$2:$A$40,freq!$B$2:$B$40,0),_xlfn.XLOOKUP(E1349,freq!$A$2:$A$40,freq!$B$2:$B$40,0),_xlfn.XLOOKUP(F1349,freq!$A$2:$A$40,freq!$B$2:$B$40,0),_xlfn.XLOOKUP(G1349,freq!$A$2:$A$40,freq!$B$2:$B$40,0),_xlfn.XLOOKUP(H1349,freq!$A$2:$A$40,freq!$B$2:$B$40,0),_xlfn.XLOOKUP(I1349,freq!$A$2:$A$40,freq!$B$2:$B$40,0),_xlfn.XLOOKUP(J1349,freq!$A$2:$A$40,freq!$B$2:$B$40,0),_xlfn.XLOOKUP(K1349,freq!$A$2:$A$40,freq!$B$2:$B$40,0),_xlfn.XLOOKUP(L1349,freq!$A$2:$A$40,freq!$B$2:$B$40,0),_xlfn.XLOOKUP(M1349,freq!$A$2:$A$40,freq!$B$2:$B$40,0),_xlfn.XLOOKUP(N1349,freq!$A$2:$A$40,freq!$B$2:$B$40,0),_xlfn.XLOOKUP(O1349,freq!$A$2:$A$40,freq!$B$2:$B$40,0),_xlfn.XLOOKUP(P1349,freq!$A$2:$A$40,freq!$B$2:$B$40,0),_xlfn.XLOOKUP(Q1349,freq!$A$2:$A$40,freq!$B$2:$B$40,0),_xlfn.XLOOKUP(R1349,freq!$A$2:$A$40,freq!$B$2:$B$40,0),_xlfn.XLOOKUP(S1349,freq!$A$2:$A$40,freq!$B$2:$B$40,0),_xlfn.XLOOKUP(T1349,freq!$A$2:$A$40,freq!$B$2:$B$40,0),_xlfn.XLOOKUP(U1349,freq!$A$2:$A$40,freq!$B$2:$B$40,0),_xlfn.XLOOKUP(V1349,freq!$A$2:$A$40,freq!$B$2:$B$40,0))</f>
        <v>46.159999999999989</v>
      </c>
    </row>
    <row r="1350" spans="1:23" x14ac:dyDescent="0.35">
      <c r="A1350" s="32" t="s">
        <v>1888</v>
      </c>
      <c r="B1350" s="32">
        <v>1</v>
      </c>
      <c r="C1350" s="32">
        <v>5</v>
      </c>
      <c r="D1350" s="32" t="s">
        <v>32</v>
      </c>
      <c r="E1350" s="32" t="s">
        <v>33</v>
      </c>
      <c r="F1350" s="32">
        <v>7</v>
      </c>
      <c r="G1350" s="32" t="s">
        <v>45</v>
      </c>
      <c r="H1350" s="32">
        <v>1</v>
      </c>
      <c r="I1350" s="32">
        <v>6</v>
      </c>
      <c r="J1350" s="32" t="s">
        <v>42</v>
      </c>
      <c r="K1350" s="32">
        <v>4</v>
      </c>
      <c r="L1350" s="32">
        <v>2</v>
      </c>
      <c r="M1350" s="32" t="s">
        <v>50</v>
      </c>
      <c r="N1350" s="32" t="s">
        <v>45</v>
      </c>
      <c r="O1350" s="32" t="s">
        <v>58</v>
      </c>
      <c r="P1350" s="32" t="s">
        <v>36</v>
      </c>
      <c r="Q1350" s="32">
        <v>2</v>
      </c>
      <c r="R1350" s="32" t="s">
        <v>2</v>
      </c>
      <c r="S1350" s="32">
        <v>3</v>
      </c>
      <c r="T1350" s="32">
        <v>3</v>
      </c>
      <c r="U1350" s="32" t="s">
        <v>29</v>
      </c>
      <c r="V1350" s="32" t="s">
        <v>44</v>
      </c>
      <c r="W1350" s="32">
        <f>SUM(_xlfn.XLOOKUP(B1350,freq!$A$2:$A$40,freq!$B$2:$B$40,0),_xlfn.XLOOKUP(C1350,freq!$A$2:$A$40,freq!$B$2:$B$40,0),_xlfn.XLOOKUP(D1350,freq!$A$2:$A$40,freq!$B$2:$B$40,0),_xlfn.XLOOKUP(E1350,freq!$A$2:$A$40,freq!$B$2:$B$40,0),_xlfn.XLOOKUP(F1350,freq!$A$2:$A$40,freq!$B$2:$B$40,0),_xlfn.XLOOKUP(G1350,freq!$A$2:$A$40,freq!$B$2:$B$40,0),_xlfn.XLOOKUP(H1350,freq!$A$2:$A$40,freq!$B$2:$B$40,0),_xlfn.XLOOKUP(I1350,freq!$A$2:$A$40,freq!$B$2:$B$40,0),_xlfn.XLOOKUP(J1350,freq!$A$2:$A$40,freq!$B$2:$B$40,0),_xlfn.XLOOKUP(K1350,freq!$A$2:$A$40,freq!$B$2:$B$40,0),_xlfn.XLOOKUP(L1350,freq!$A$2:$A$40,freq!$B$2:$B$40,0),_xlfn.XLOOKUP(M1350,freq!$A$2:$A$40,freq!$B$2:$B$40,0),_xlfn.XLOOKUP(N1350,freq!$A$2:$A$40,freq!$B$2:$B$40,0),_xlfn.XLOOKUP(O1350,freq!$A$2:$A$40,freq!$B$2:$B$40,0),_xlfn.XLOOKUP(P1350,freq!$A$2:$A$40,freq!$B$2:$B$40,0),_xlfn.XLOOKUP(Q1350,freq!$A$2:$A$40,freq!$B$2:$B$40,0),_xlfn.XLOOKUP(R1350,freq!$A$2:$A$40,freq!$B$2:$B$40,0),_xlfn.XLOOKUP(S1350,freq!$A$2:$A$40,freq!$B$2:$B$40,0),_xlfn.XLOOKUP(T1350,freq!$A$2:$A$40,freq!$B$2:$B$40,0),_xlfn.XLOOKUP(U1350,freq!$A$2:$A$40,freq!$B$2:$B$40,0),_xlfn.XLOOKUP(V1350,freq!$A$2:$A$40,freq!$B$2:$B$40,0))</f>
        <v>46.129999999999995</v>
      </c>
    </row>
    <row r="1351" spans="1:23" x14ac:dyDescent="0.35">
      <c r="A1351" s="32" t="s">
        <v>1142</v>
      </c>
      <c r="B1351" s="32" t="s">
        <v>40</v>
      </c>
      <c r="C1351" s="32" t="s">
        <v>31</v>
      </c>
      <c r="D1351" s="32">
        <v>7</v>
      </c>
      <c r="E1351" s="32" t="s">
        <v>36</v>
      </c>
      <c r="F1351" s="32" t="s">
        <v>31</v>
      </c>
      <c r="G1351" s="32">
        <v>9</v>
      </c>
      <c r="H1351" s="32" t="s">
        <v>53</v>
      </c>
      <c r="I1351" s="32" t="s">
        <v>45</v>
      </c>
      <c r="J1351" s="32" t="s">
        <v>29</v>
      </c>
      <c r="K1351" s="32">
        <v>4</v>
      </c>
      <c r="L1351" s="32" t="s">
        <v>32</v>
      </c>
      <c r="M1351" s="32">
        <v>1</v>
      </c>
      <c r="N1351" s="32">
        <v>4</v>
      </c>
      <c r="O1351" s="32" t="s">
        <v>50</v>
      </c>
      <c r="P1351" s="32" t="s">
        <v>4</v>
      </c>
      <c r="Q1351" s="32">
        <v>2</v>
      </c>
      <c r="R1351" s="32">
        <v>9</v>
      </c>
      <c r="S1351" s="32" t="s">
        <v>36</v>
      </c>
      <c r="T1351" s="32" t="s">
        <v>0</v>
      </c>
      <c r="U1351" s="32" t="s">
        <v>43</v>
      </c>
      <c r="V1351" s="32" t="s">
        <v>3</v>
      </c>
      <c r="W1351" s="32">
        <f>SUM(_xlfn.XLOOKUP(B1351,freq!$A$2:$A$40,freq!$B$2:$B$40,0),_xlfn.XLOOKUP(C1351,freq!$A$2:$A$40,freq!$B$2:$B$40,0),_xlfn.XLOOKUP(D1351,freq!$A$2:$A$40,freq!$B$2:$B$40,0),_xlfn.XLOOKUP(E1351,freq!$A$2:$A$40,freq!$B$2:$B$40,0),_xlfn.XLOOKUP(F1351,freq!$A$2:$A$40,freq!$B$2:$B$40,0),_xlfn.XLOOKUP(G1351,freq!$A$2:$A$40,freq!$B$2:$B$40,0),_xlfn.XLOOKUP(H1351,freq!$A$2:$A$40,freq!$B$2:$B$40,0),_xlfn.XLOOKUP(I1351,freq!$A$2:$A$40,freq!$B$2:$B$40,0),_xlfn.XLOOKUP(J1351,freq!$A$2:$A$40,freq!$B$2:$B$40,0),_xlfn.XLOOKUP(K1351,freq!$A$2:$A$40,freq!$B$2:$B$40,0),_xlfn.XLOOKUP(L1351,freq!$A$2:$A$40,freq!$B$2:$B$40,0),_xlfn.XLOOKUP(M1351,freq!$A$2:$A$40,freq!$B$2:$B$40,0),_xlfn.XLOOKUP(N1351,freq!$A$2:$A$40,freq!$B$2:$B$40,0),_xlfn.XLOOKUP(O1351,freq!$A$2:$A$40,freq!$B$2:$B$40,0),_xlfn.XLOOKUP(P1351,freq!$A$2:$A$40,freq!$B$2:$B$40,0),_xlfn.XLOOKUP(Q1351,freq!$A$2:$A$40,freq!$B$2:$B$40,0),_xlfn.XLOOKUP(R1351,freq!$A$2:$A$40,freq!$B$2:$B$40,0),_xlfn.XLOOKUP(S1351,freq!$A$2:$A$40,freq!$B$2:$B$40,0),_xlfn.XLOOKUP(T1351,freq!$A$2:$A$40,freq!$B$2:$B$40,0),_xlfn.XLOOKUP(U1351,freq!$A$2:$A$40,freq!$B$2:$B$40,0),_xlfn.XLOOKUP(V1351,freq!$A$2:$A$40,freq!$B$2:$B$40,0))</f>
        <v>46.110000000000007</v>
      </c>
    </row>
    <row r="1352" spans="1:23" x14ac:dyDescent="0.35">
      <c r="A1352" s="32" t="s">
        <v>359</v>
      </c>
      <c r="B1352" s="32" t="s">
        <v>58</v>
      </c>
      <c r="C1352" s="32">
        <v>8</v>
      </c>
      <c r="D1352" s="32" t="s">
        <v>59</v>
      </c>
      <c r="E1352" s="32" t="s">
        <v>37</v>
      </c>
      <c r="F1352" s="32" t="s">
        <v>53</v>
      </c>
      <c r="G1352" s="32" t="s">
        <v>3</v>
      </c>
      <c r="H1352" s="32" t="s">
        <v>30</v>
      </c>
      <c r="I1352" s="32" t="s">
        <v>45</v>
      </c>
      <c r="J1352" s="32">
        <v>8</v>
      </c>
      <c r="K1352" s="32" t="s">
        <v>3</v>
      </c>
      <c r="L1352" s="32">
        <v>7</v>
      </c>
      <c r="M1352" s="32">
        <v>7</v>
      </c>
      <c r="N1352" s="32">
        <v>7</v>
      </c>
      <c r="O1352" s="32">
        <v>0</v>
      </c>
      <c r="P1352" s="32" t="s">
        <v>59</v>
      </c>
      <c r="Q1352" s="32" t="s">
        <v>29</v>
      </c>
      <c r="R1352" s="32" t="s">
        <v>34</v>
      </c>
      <c r="S1352" s="32" t="s">
        <v>49</v>
      </c>
      <c r="T1352" s="32" t="s">
        <v>0</v>
      </c>
      <c r="U1352" s="32" t="s">
        <v>3</v>
      </c>
      <c r="V1352" s="32" t="s">
        <v>58</v>
      </c>
      <c r="W1352" s="32">
        <f>SUM(_xlfn.XLOOKUP(B1352,freq!$A$2:$A$40,freq!$B$2:$B$40,0),_xlfn.XLOOKUP(C1352,freq!$A$2:$A$40,freq!$B$2:$B$40,0),_xlfn.XLOOKUP(D1352,freq!$A$2:$A$40,freq!$B$2:$B$40,0),_xlfn.XLOOKUP(E1352,freq!$A$2:$A$40,freq!$B$2:$B$40,0),_xlfn.XLOOKUP(F1352,freq!$A$2:$A$40,freq!$B$2:$B$40,0),_xlfn.XLOOKUP(G1352,freq!$A$2:$A$40,freq!$B$2:$B$40,0),_xlfn.XLOOKUP(H1352,freq!$A$2:$A$40,freq!$B$2:$B$40,0),_xlfn.XLOOKUP(I1352,freq!$A$2:$A$40,freq!$B$2:$B$40,0),_xlfn.XLOOKUP(J1352,freq!$A$2:$A$40,freq!$B$2:$B$40,0),_xlfn.XLOOKUP(K1352,freq!$A$2:$A$40,freq!$B$2:$B$40,0),_xlfn.XLOOKUP(L1352,freq!$A$2:$A$40,freq!$B$2:$B$40,0),_xlfn.XLOOKUP(M1352,freq!$A$2:$A$40,freq!$B$2:$B$40,0),_xlfn.XLOOKUP(N1352,freq!$A$2:$A$40,freq!$B$2:$B$40,0),_xlfn.XLOOKUP(O1352,freq!$A$2:$A$40,freq!$B$2:$B$40,0),_xlfn.XLOOKUP(P1352,freq!$A$2:$A$40,freq!$B$2:$B$40,0),_xlfn.XLOOKUP(Q1352,freq!$A$2:$A$40,freq!$B$2:$B$40,0),_xlfn.XLOOKUP(R1352,freq!$A$2:$A$40,freq!$B$2:$B$40,0),_xlfn.XLOOKUP(S1352,freq!$A$2:$A$40,freq!$B$2:$B$40,0),_xlfn.XLOOKUP(T1352,freq!$A$2:$A$40,freq!$B$2:$B$40,0),_xlfn.XLOOKUP(U1352,freq!$A$2:$A$40,freq!$B$2:$B$40,0),_xlfn.XLOOKUP(V1352,freq!$A$2:$A$40,freq!$B$2:$B$40,0))</f>
        <v>46.09</v>
      </c>
    </row>
    <row r="1353" spans="1:23" x14ac:dyDescent="0.35">
      <c r="A1353" s="32" t="s">
        <v>1311</v>
      </c>
      <c r="B1353" s="32">
        <v>8</v>
      </c>
      <c r="C1353" s="32" t="s">
        <v>59</v>
      </c>
      <c r="D1353" s="32">
        <v>6</v>
      </c>
      <c r="E1353" s="32" t="s">
        <v>38</v>
      </c>
      <c r="F1353" s="32" t="s">
        <v>49</v>
      </c>
      <c r="G1353" s="32">
        <v>1</v>
      </c>
      <c r="H1353" s="32" t="s">
        <v>36</v>
      </c>
      <c r="I1353" s="32" t="s">
        <v>34</v>
      </c>
      <c r="J1353" s="32" t="s">
        <v>36</v>
      </c>
      <c r="K1353" s="32" t="s">
        <v>42</v>
      </c>
      <c r="L1353" s="32" t="s">
        <v>50</v>
      </c>
      <c r="M1353" s="32" t="s">
        <v>0</v>
      </c>
      <c r="N1353" s="32" t="s">
        <v>58</v>
      </c>
      <c r="O1353" s="32" t="s">
        <v>34</v>
      </c>
      <c r="P1353" s="32" t="s">
        <v>42</v>
      </c>
      <c r="Q1353" s="32" t="s">
        <v>1</v>
      </c>
      <c r="R1353" s="32" t="s">
        <v>31</v>
      </c>
      <c r="S1353" s="32" t="s">
        <v>48</v>
      </c>
      <c r="T1353" s="32" t="s">
        <v>1</v>
      </c>
      <c r="U1353" s="32" t="s">
        <v>59</v>
      </c>
      <c r="V1353" s="32" t="s">
        <v>4</v>
      </c>
      <c r="W1353" s="32">
        <f>SUM(_xlfn.XLOOKUP(B1353,freq!$A$2:$A$40,freq!$B$2:$B$40,0),_xlfn.XLOOKUP(C1353,freq!$A$2:$A$40,freq!$B$2:$B$40,0),_xlfn.XLOOKUP(D1353,freq!$A$2:$A$40,freq!$B$2:$B$40,0),_xlfn.XLOOKUP(E1353,freq!$A$2:$A$40,freq!$B$2:$B$40,0),_xlfn.XLOOKUP(F1353,freq!$A$2:$A$40,freq!$B$2:$B$40,0),_xlfn.XLOOKUP(G1353,freq!$A$2:$A$40,freq!$B$2:$B$40,0),_xlfn.XLOOKUP(H1353,freq!$A$2:$A$40,freq!$B$2:$B$40,0),_xlfn.XLOOKUP(I1353,freq!$A$2:$A$40,freq!$B$2:$B$40,0),_xlfn.XLOOKUP(J1353,freq!$A$2:$A$40,freq!$B$2:$B$40,0),_xlfn.XLOOKUP(K1353,freq!$A$2:$A$40,freq!$B$2:$B$40,0),_xlfn.XLOOKUP(L1353,freq!$A$2:$A$40,freq!$B$2:$B$40,0),_xlfn.XLOOKUP(M1353,freq!$A$2:$A$40,freq!$B$2:$B$40,0),_xlfn.XLOOKUP(N1353,freq!$A$2:$A$40,freq!$B$2:$B$40,0),_xlfn.XLOOKUP(O1353,freq!$A$2:$A$40,freq!$B$2:$B$40,0),_xlfn.XLOOKUP(P1353,freq!$A$2:$A$40,freq!$B$2:$B$40,0),_xlfn.XLOOKUP(Q1353,freq!$A$2:$A$40,freq!$B$2:$B$40,0),_xlfn.XLOOKUP(R1353,freq!$A$2:$A$40,freq!$B$2:$B$40,0),_xlfn.XLOOKUP(S1353,freq!$A$2:$A$40,freq!$B$2:$B$40,0),_xlfn.XLOOKUP(T1353,freq!$A$2:$A$40,freq!$B$2:$B$40,0),_xlfn.XLOOKUP(U1353,freq!$A$2:$A$40,freq!$B$2:$B$40,0),_xlfn.XLOOKUP(V1353,freq!$A$2:$A$40,freq!$B$2:$B$40,0))</f>
        <v>46.079999999999991</v>
      </c>
    </row>
    <row r="1354" spans="1:23" x14ac:dyDescent="0.35">
      <c r="A1354" s="32" t="s">
        <v>414</v>
      </c>
      <c r="B1354" s="32" t="s">
        <v>33</v>
      </c>
      <c r="C1354" s="32" t="s">
        <v>53</v>
      </c>
      <c r="D1354" s="32">
        <v>6</v>
      </c>
      <c r="E1354" s="32">
        <v>5</v>
      </c>
      <c r="F1354" s="32" t="s">
        <v>4</v>
      </c>
      <c r="G1354" s="32" t="s">
        <v>56</v>
      </c>
      <c r="H1354" s="32" t="s">
        <v>59</v>
      </c>
      <c r="I1354" s="32" t="s">
        <v>35</v>
      </c>
      <c r="J1354" s="32" t="s">
        <v>37</v>
      </c>
      <c r="K1354" s="32" t="s">
        <v>36</v>
      </c>
      <c r="L1354" s="32" t="s">
        <v>48</v>
      </c>
      <c r="M1354" s="32" t="s">
        <v>42</v>
      </c>
      <c r="N1354" s="32" t="s">
        <v>41</v>
      </c>
      <c r="O1354" s="32">
        <v>2</v>
      </c>
      <c r="P1354" s="32" t="s">
        <v>44</v>
      </c>
      <c r="Q1354" s="32" t="s">
        <v>53</v>
      </c>
      <c r="R1354" s="32">
        <v>6</v>
      </c>
      <c r="S1354" s="32">
        <v>7</v>
      </c>
      <c r="T1354" s="32" t="s">
        <v>29</v>
      </c>
      <c r="U1354" s="32" t="s">
        <v>29</v>
      </c>
      <c r="V1354" s="32">
        <v>9</v>
      </c>
      <c r="W1354" s="32">
        <f>SUM(_xlfn.XLOOKUP(B1354,freq!$A$2:$A$40,freq!$B$2:$B$40,0),_xlfn.XLOOKUP(C1354,freq!$A$2:$A$40,freq!$B$2:$B$40,0),_xlfn.XLOOKUP(D1354,freq!$A$2:$A$40,freq!$B$2:$B$40,0),_xlfn.XLOOKUP(E1354,freq!$A$2:$A$40,freq!$B$2:$B$40,0),_xlfn.XLOOKUP(F1354,freq!$A$2:$A$40,freq!$B$2:$B$40,0),_xlfn.XLOOKUP(G1354,freq!$A$2:$A$40,freq!$B$2:$B$40,0),_xlfn.XLOOKUP(H1354,freq!$A$2:$A$40,freq!$B$2:$B$40,0),_xlfn.XLOOKUP(I1354,freq!$A$2:$A$40,freq!$B$2:$B$40,0),_xlfn.XLOOKUP(J1354,freq!$A$2:$A$40,freq!$B$2:$B$40,0),_xlfn.XLOOKUP(K1354,freq!$A$2:$A$40,freq!$B$2:$B$40,0),_xlfn.XLOOKUP(L1354,freq!$A$2:$A$40,freq!$B$2:$B$40,0),_xlfn.XLOOKUP(M1354,freq!$A$2:$A$40,freq!$B$2:$B$40,0),_xlfn.XLOOKUP(N1354,freq!$A$2:$A$40,freq!$B$2:$B$40,0),_xlfn.XLOOKUP(O1354,freq!$A$2:$A$40,freq!$B$2:$B$40,0),_xlfn.XLOOKUP(P1354,freq!$A$2:$A$40,freq!$B$2:$B$40,0),_xlfn.XLOOKUP(Q1354,freq!$A$2:$A$40,freq!$B$2:$B$40,0),_xlfn.XLOOKUP(R1354,freq!$A$2:$A$40,freq!$B$2:$B$40,0),_xlfn.XLOOKUP(S1354,freq!$A$2:$A$40,freq!$B$2:$B$40,0),_xlfn.XLOOKUP(T1354,freq!$A$2:$A$40,freq!$B$2:$B$40,0),_xlfn.XLOOKUP(U1354,freq!$A$2:$A$40,freq!$B$2:$B$40,0),_xlfn.XLOOKUP(V1354,freq!$A$2:$A$40,freq!$B$2:$B$40,0))</f>
        <v>46.059999999999995</v>
      </c>
    </row>
    <row r="1355" spans="1:23" x14ac:dyDescent="0.35">
      <c r="A1355" s="32" t="s">
        <v>1251</v>
      </c>
      <c r="B1355" s="32">
        <v>3</v>
      </c>
      <c r="C1355" s="32">
        <v>7</v>
      </c>
      <c r="D1355" s="32" t="s">
        <v>43</v>
      </c>
      <c r="E1355" s="32" t="s">
        <v>34</v>
      </c>
      <c r="F1355" s="32" t="s">
        <v>44</v>
      </c>
      <c r="G1355" s="32" t="s">
        <v>40</v>
      </c>
      <c r="H1355" s="32">
        <v>2</v>
      </c>
      <c r="I1355" s="32" t="s">
        <v>29</v>
      </c>
      <c r="J1355" s="32" t="s">
        <v>50</v>
      </c>
      <c r="K1355" s="32">
        <v>0</v>
      </c>
      <c r="L1355" s="32" t="s">
        <v>32</v>
      </c>
      <c r="M1355" s="32" t="s">
        <v>50</v>
      </c>
      <c r="N1355" s="32">
        <v>4</v>
      </c>
      <c r="O1355" s="32" t="s">
        <v>56</v>
      </c>
      <c r="P1355" s="32" t="s">
        <v>37</v>
      </c>
      <c r="Q1355" s="32" t="s">
        <v>43</v>
      </c>
      <c r="R1355" s="32" t="s">
        <v>46</v>
      </c>
      <c r="S1355" s="32" t="s">
        <v>3</v>
      </c>
      <c r="T1355" s="32">
        <v>6</v>
      </c>
      <c r="U1355" s="32" t="s">
        <v>0</v>
      </c>
      <c r="V1355" s="32" t="s">
        <v>45</v>
      </c>
      <c r="W1355" s="32">
        <f>SUM(_xlfn.XLOOKUP(B1355,freq!$A$2:$A$40,freq!$B$2:$B$40,0),_xlfn.XLOOKUP(C1355,freq!$A$2:$A$40,freq!$B$2:$B$40,0),_xlfn.XLOOKUP(D1355,freq!$A$2:$A$40,freq!$B$2:$B$40,0),_xlfn.XLOOKUP(E1355,freq!$A$2:$A$40,freq!$B$2:$B$40,0),_xlfn.XLOOKUP(F1355,freq!$A$2:$A$40,freq!$B$2:$B$40,0),_xlfn.XLOOKUP(G1355,freq!$A$2:$A$40,freq!$B$2:$B$40,0),_xlfn.XLOOKUP(H1355,freq!$A$2:$A$40,freq!$B$2:$B$40,0),_xlfn.XLOOKUP(I1355,freq!$A$2:$A$40,freq!$B$2:$B$40,0),_xlfn.XLOOKUP(J1355,freq!$A$2:$A$40,freq!$B$2:$B$40,0),_xlfn.XLOOKUP(K1355,freq!$A$2:$A$40,freq!$B$2:$B$40,0),_xlfn.XLOOKUP(L1355,freq!$A$2:$A$40,freq!$B$2:$B$40,0),_xlfn.XLOOKUP(M1355,freq!$A$2:$A$40,freq!$B$2:$B$40,0),_xlfn.XLOOKUP(N1355,freq!$A$2:$A$40,freq!$B$2:$B$40,0),_xlfn.XLOOKUP(O1355,freq!$A$2:$A$40,freq!$B$2:$B$40,0),_xlfn.XLOOKUP(P1355,freq!$A$2:$A$40,freq!$B$2:$B$40,0),_xlfn.XLOOKUP(Q1355,freq!$A$2:$A$40,freq!$B$2:$B$40,0),_xlfn.XLOOKUP(R1355,freq!$A$2:$A$40,freq!$B$2:$B$40,0),_xlfn.XLOOKUP(S1355,freq!$A$2:$A$40,freq!$B$2:$B$40,0),_xlfn.XLOOKUP(T1355,freq!$A$2:$A$40,freq!$B$2:$B$40,0),_xlfn.XLOOKUP(U1355,freq!$A$2:$A$40,freq!$B$2:$B$40,0),_xlfn.XLOOKUP(V1355,freq!$A$2:$A$40,freq!$B$2:$B$40,0))</f>
        <v>46.05</v>
      </c>
    </row>
    <row r="1356" spans="1:23" x14ac:dyDescent="0.35">
      <c r="A1356" s="32" t="s">
        <v>923</v>
      </c>
      <c r="B1356" s="32" t="s">
        <v>49</v>
      </c>
      <c r="C1356" s="32">
        <v>9</v>
      </c>
      <c r="D1356" s="32">
        <v>9</v>
      </c>
      <c r="E1356" s="32" t="s">
        <v>1</v>
      </c>
      <c r="F1356" s="32" t="s">
        <v>58</v>
      </c>
      <c r="G1356" s="32" t="s">
        <v>49</v>
      </c>
      <c r="H1356" s="32">
        <v>8</v>
      </c>
      <c r="I1356" s="32" t="s">
        <v>34</v>
      </c>
      <c r="J1356" s="32" t="s">
        <v>28</v>
      </c>
      <c r="K1356" s="32" t="s">
        <v>31</v>
      </c>
      <c r="L1356" s="32" t="s">
        <v>35</v>
      </c>
      <c r="M1356" s="32" t="s">
        <v>56</v>
      </c>
      <c r="N1356" s="32" t="s">
        <v>36</v>
      </c>
      <c r="O1356" s="32">
        <v>2</v>
      </c>
      <c r="P1356" s="32">
        <v>3</v>
      </c>
      <c r="Q1356" s="32" t="s">
        <v>1</v>
      </c>
      <c r="R1356" s="32">
        <v>2</v>
      </c>
      <c r="S1356" s="32" t="s">
        <v>59</v>
      </c>
      <c r="T1356" s="32" t="s">
        <v>0</v>
      </c>
      <c r="U1356" s="32" t="s">
        <v>42</v>
      </c>
      <c r="V1356" s="32">
        <v>0</v>
      </c>
      <c r="W1356" s="32">
        <f>SUM(_xlfn.XLOOKUP(B1356,freq!$A$2:$A$40,freq!$B$2:$B$40,0),_xlfn.XLOOKUP(C1356,freq!$A$2:$A$40,freq!$B$2:$B$40,0),_xlfn.XLOOKUP(D1356,freq!$A$2:$A$40,freq!$B$2:$B$40,0),_xlfn.XLOOKUP(E1356,freq!$A$2:$A$40,freq!$B$2:$B$40,0),_xlfn.XLOOKUP(F1356,freq!$A$2:$A$40,freq!$B$2:$B$40,0),_xlfn.XLOOKUP(G1356,freq!$A$2:$A$40,freq!$B$2:$B$40,0),_xlfn.XLOOKUP(H1356,freq!$A$2:$A$40,freq!$B$2:$B$40,0),_xlfn.XLOOKUP(I1356,freq!$A$2:$A$40,freq!$B$2:$B$40,0),_xlfn.XLOOKUP(J1356,freq!$A$2:$A$40,freq!$B$2:$B$40,0),_xlfn.XLOOKUP(K1356,freq!$A$2:$A$40,freq!$B$2:$B$40,0),_xlfn.XLOOKUP(L1356,freq!$A$2:$A$40,freq!$B$2:$B$40,0),_xlfn.XLOOKUP(M1356,freq!$A$2:$A$40,freq!$B$2:$B$40,0),_xlfn.XLOOKUP(N1356,freq!$A$2:$A$40,freq!$B$2:$B$40,0),_xlfn.XLOOKUP(O1356,freq!$A$2:$A$40,freq!$B$2:$B$40,0),_xlfn.XLOOKUP(P1356,freq!$A$2:$A$40,freq!$B$2:$B$40,0),_xlfn.XLOOKUP(Q1356,freq!$A$2:$A$40,freq!$B$2:$B$40,0),_xlfn.XLOOKUP(R1356,freq!$A$2:$A$40,freq!$B$2:$B$40,0),_xlfn.XLOOKUP(S1356,freq!$A$2:$A$40,freq!$B$2:$B$40,0),_xlfn.XLOOKUP(T1356,freq!$A$2:$A$40,freq!$B$2:$B$40,0),_xlfn.XLOOKUP(U1356,freq!$A$2:$A$40,freq!$B$2:$B$40,0),_xlfn.XLOOKUP(V1356,freq!$A$2:$A$40,freq!$B$2:$B$40,0))</f>
        <v>45.989999999999995</v>
      </c>
    </row>
    <row r="1357" spans="1:23" x14ac:dyDescent="0.35">
      <c r="A1357" s="32" t="s">
        <v>1535</v>
      </c>
      <c r="B1357" s="32" t="s">
        <v>4</v>
      </c>
      <c r="C1357" s="32">
        <v>6</v>
      </c>
      <c r="D1357" s="32" t="s">
        <v>31</v>
      </c>
      <c r="E1357" s="32">
        <v>3</v>
      </c>
      <c r="F1357" s="32" t="s">
        <v>42</v>
      </c>
      <c r="G1357" s="32" t="s">
        <v>28</v>
      </c>
      <c r="H1357" s="32" t="s">
        <v>29</v>
      </c>
      <c r="I1357" s="32" t="s">
        <v>32</v>
      </c>
      <c r="J1357" s="32" t="s">
        <v>50</v>
      </c>
      <c r="K1357" s="32">
        <v>2</v>
      </c>
      <c r="L1357" s="32" t="s">
        <v>43</v>
      </c>
      <c r="M1357" s="32" t="s">
        <v>33</v>
      </c>
      <c r="N1357" s="32" t="s">
        <v>45</v>
      </c>
      <c r="O1357" s="32" t="s">
        <v>31</v>
      </c>
      <c r="P1357" s="32" t="s">
        <v>28</v>
      </c>
      <c r="Q1357" s="32">
        <v>5</v>
      </c>
      <c r="R1357" s="32">
        <v>1</v>
      </c>
      <c r="S1357" s="32">
        <v>5</v>
      </c>
      <c r="T1357" s="32" t="s">
        <v>59</v>
      </c>
      <c r="U1357" s="32" t="s">
        <v>38</v>
      </c>
      <c r="V1357" s="32" t="s">
        <v>59</v>
      </c>
      <c r="W1357" s="32">
        <f>SUM(_xlfn.XLOOKUP(B1357,freq!$A$2:$A$40,freq!$B$2:$B$40,0),_xlfn.XLOOKUP(C1357,freq!$A$2:$A$40,freq!$B$2:$B$40,0),_xlfn.XLOOKUP(D1357,freq!$A$2:$A$40,freq!$B$2:$B$40,0),_xlfn.XLOOKUP(E1357,freq!$A$2:$A$40,freq!$B$2:$B$40,0),_xlfn.XLOOKUP(F1357,freq!$A$2:$A$40,freq!$B$2:$B$40,0),_xlfn.XLOOKUP(G1357,freq!$A$2:$A$40,freq!$B$2:$B$40,0),_xlfn.XLOOKUP(H1357,freq!$A$2:$A$40,freq!$B$2:$B$40,0),_xlfn.XLOOKUP(I1357,freq!$A$2:$A$40,freq!$B$2:$B$40,0),_xlfn.XLOOKUP(J1357,freq!$A$2:$A$40,freq!$B$2:$B$40,0),_xlfn.XLOOKUP(K1357,freq!$A$2:$A$40,freq!$B$2:$B$40,0),_xlfn.XLOOKUP(L1357,freq!$A$2:$A$40,freq!$B$2:$B$40,0),_xlfn.XLOOKUP(M1357,freq!$A$2:$A$40,freq!$B$2:$B$40,0),_xlfn.XLOOKUP(N1357,freq!$A$2:$A$40,freq!$B$2:$B$40,0),_xlfn.XLOOKUP(O1357,freq!$A$2:$A$40,freq!$B$2:$B$40,0),_xlfn.XLOOKUP(P1357,freq!$A$2:$A$40,freq!$B$2:$B$40,0),_xlfn.XLOOKUP(Q1357,freq!$A$2:$A$40,freq!$B$2:$B$40,0),_xlfn.XLOOKUP(R1357,freq!$A$2:$A$40,freq!$B$2:$B$40,0),_xlfn.XLOOKUP(S1357,freq!$A$2:$A$40,freq!$B$2:$B$40,0),_xlfn.XLOOKUP(T1357,freq!$A$2:$A$40,freq!$B$2:$B$40,0),_xlfn.XLOOKUP(U1357,freq!$A$2:$A$40,freq!$B$2:$B$40,0),_xlfn.XLOOKUP(V1357,freq!$A$2:$A$40,freq!$B$2:$B$40,0))</f>
        <v>45.980000000000004</v>
      </c>
    </row>
    <row r="1358" spans="1:23" x14ac:dyDescent="0.35">
      <c r="A1358" s="32" t="s">
        <v>1493</v>
      </c>
      <c r="B1358" s="32" t="s">
        <v>42</v>
      </c>
      <c r="C1358" s="32" t="s">
        <v>36</v>
      </c>
      <c r="D1358" s="32" t="s">
        <v>33</v>
      </c>
      <c r="E1358" s="32" t="s">
        <v>36</v>
      </c>
      <c r="F1358" s="32" t="s">
        <v>30</v>
      </c>
      <c r="G1358" s="32" t="s">
        <v>58</v>
      </c>
      <c r="H1358" s="32">
        <v>9</v>
      </c>
      <c r="I1358" s="32" t="s">
        <v>1</v>
      </c>
      <c r="J1358" s="32" t="s">
        <v>40</v>
      </c>
      <c r="K1358" s="32" t="s">
        <v>0</v>
      </c>
      <c r="L1358" s="32">
        <v>6</v>
      </c>
      <c r="M1358" s="32">
        <v>2</v>
      </c>
      <c r="N1358" s="32" t="s">
        <v>38</v>
      </c>
      <c r="O1358" s="32" t="s">
        <v>45</v>
      </c>
      <c r="P1358" s="32" t="s">
        <v>37</v>
      </c>
      <c r="Q1358" s="32" t="s">
        <v>3</v>
      </c>
      <c r="R1358" s="32" t="s">
        <v>59</v>
      </c>
      <c r="S1358" s="32" t="s">
        <v>42</v>
      </c>
      <c r="T1358" s="32" t="s">
        <v>30</v>
      </c>
      <c r="U1358" s="32">
        <v>2</v>
      </c>
      <c r="V1358" s="32" t="s">
        <v>33</v>
      </c>
      <c r="W1358" s="32">
        <f>SUM(_xlfn.XLOOKUP(B1358,freq!$A$2:$A$40,freq!$B$2:$B$40,0),_xlfn.XLOOKUP(C1358,freq!$A$2:$A$40,freq!$B$2:$B$40,0),_xlfn.XLOOKUP(D1358,freq!$A$2:$A$40,freq!$B$2:$B$40,0),_xlfn.XLOOKUP(E1358,freq!$A$2:$A$40,freq!$B$2:$B$40,0),_xlfn.XLOOKUP(F1358,freq!$A$2:$A$40,freq!$B$2:$B$40,0),_xlfn.XLOOKUP(G1358,freq!$A$2:$A$40,freq!$B$2:$B$40,0),_xlfn.XLOOKUP(H1358,freq!$A$2:$A$40,freq!$B$2:$B$40,0),_xlfn.XLOOKUP(I1358,freq!$A$2:$A$40,freq!$B$2:$B$40,0),_xlfn.XLOOKUP(J1358,freq!$A$2:$A$40,freq!$B$2:$B$40,0),_xlfn.XLOOKUP(K1358,freq!$A$2:$A$40,freq!$B$2:$B$40,0),_xlfn.XLOOKUP(L1358,freq!$A$2:$A$40,freq!$B$2:$B$40,0),_xlfn.XLOOKUP(M1358,freq!$A$2:$A$40,freq!$B$2:$B$40,0),_xlfn.XLOOKUP(N1358,freq!$A$2:$A$40,freq!$B$2:$B$40,0),_xlfn.XLOOKUP(O1358,freq!$A$2:$A$40,freq!$B$2:$B$40,0),_xlfn.XLOOKUP(P1358,freq!$A$2:$A$40,freq!$B$2:$B$40,0),_xlfn.XLOOKUP(Q1358,freq!$A$2:$A$40,freq!$B$2:$B$40,0),_xlfn.XLOOKUP(R1358,freq!$A$2:$A$40,freq!$B$2:$B$40,0),_xlfn.XLOOKUP(S1358,freq!$A$2:$A$40,freq!$B$2:$B$40,0),_xlfn.XLOOKUP(T1358,freq!$A$2:$A$40,freq!$B$2:$B$40,0),_xlfn.XLOOKUP(U1358,freq!$A$2:$A$40,freq!$B$2:$B$40,0),_xlfn.XLOOKUP(V1358,freq!$A$2:$A$40,freq!$B$2:$B$40,0))</f>
        <v>45.960000000000008</v>
      </c>
    </row>
    <row r="1359" spans="1:23" x14ac:dyDescent="0.35">
      <c r="A1359" s="32" t="s">
        <v>1253</v>
      </c>
      <c r="B1359" s="32" t="s">
        <v>59</v>
      </c>
      <c r="C1359" s="32" t="s">
        <v>49</v>
      </c>
      <c r="D1359" s="32">
        <v>3</v>
      </c>
      <c r="E1359" s="32" t="s">
        <v>46</v>
      </c>
      <c r="F1359" s="32" t="s">
        <v>59</v>
      </c>
      <c r="G1359" s="32" t="s">
        <v>1</v>
      </c>
      <c r="H1359" s="32" t="s">
        <v>34</v>
      </c>
      <c r="I1359" s="32" t="s">
        <v>34</v>
      </c>
      <c r="J1359" s="32" t="s">
        <v>48</v>
      </c>
      <c r="K1359" s="32" t="s">
        <v>44</v>
      </c>
      <c r="L1359" s="32">
        <v>6</v>
      </c>
      <c r="M1359" s="32" t="s">
        <v>0</v>
      </c>
      <c r="N1359" s="32">
        <v>9</v>
      </c>
      <c r="O1359" s="32">
        <v>6</v>
      </c>
      <c r="P1359" s="32">
        <v>2</v>
      </c>
      <c r="Q1359" s="32">
        <v>2</v>
      </c>
      <c r="R1359" s="32" t="s">
        <v>35</v>
      </c>
      <c r="S1359" s="32" t="s">
        <v>30</v>
      </c>
      <c r="T1359" s="32" t="s">
        <v>38</v>
      </c>
      <c r="U1359" s="32">
        <v>9</v>
      </c>
      <c r="V1359" s="32" t="s">
        <v>3</v>
      </c>
      <c r="W1359" s="32">
        <f>SUM(_xlfn.XLOOKUP(B1359,freq!$A$2:$A$40,freq!$B$2:$B$40,0),_xlfn.XLOOKUP(C1359,freq!$A$2:$A$40,freq!$B$2:$B$40,0),_xlfn.XLOOKUP(D1359,freq!$A$2:$A$40,freq!$B$2:$B$40,0),_xlfn.XLOOKUP(E1359,freq!$A$2:$A$40,freq!$B$2:$B$40,0),_xlfn.XLOOKUP(F1359,freq!$A$2:$A$40,freq!$B$2:$B$40,0),_xlfn.XLOOKUP(G1359,freq!$A$2:$A$40,freq!$B$2:$B$40,0),_xlfn.XLOOKUP(H1359,freq!$A$2:$A$40,freq!$B$2:$B$40,0),_xlfn.XLOOKUP(I1359,freq!$A$2:$A$40,freq!$B$2:$B$40,0),_xlfn.XLOOKUP(J1359,freq!$A$2:$A$40,freq!$B$2:$B$40,0),_xlfn.XLOOKUP(K1359,freq!$A$2:$A$40,freq!$B$2:$B$40,0),_xlfn.XLOOKUP(L1359,freq!$A$2:$A$40,freq!$B$2:$B$40,0),_xlfn.XLOOKUP(M1359,freq!$A$2:$A$40,freq!$B$2:$B$40,0),_xlfn.XLOOKUP(N1359,freq!$A$2:$A$40,freq!$B$2:$B$40,0),_xlfn.XLOOKUP(O1359,freq!$A$2:$A$40,freq!$B$2:$B$40,0),_xlfn.XLOOKUP(P1359,freq!$A$2:$A$40,freq!$B$2:$B$40,0),_xlfn.XLOOKUP(Q1359,freq!$A$2:$A$40,freq!$B$2:$B$40,0),_xlfn.XLOOKUP(R1359,freq!$A$2:$A$40,freq!$B$2:$B$40,0),_xlfn.XLOOKUP(S1359,freq!$A$2:$A$40,freq!$B$2:$B$40,0),_xlfn.XLOOKUP(T1359,freq!$A$2:$A$40,freq!$B$2:$B$40,0),_xlfn.XLOOKUP(U1359,freq!$A$2:$A$40,freq!$B$2:$B$40,0),_xlfn.XLOOKUP(V1359,freq!$A$2:$A$40,freq!$B$2:$B$40,0))</f>
        <v>45.96</v>
      </c>
    </row>
    <row r="1360" spans="1:23" x14ac:dyDescent="0.35">
      <c r="A1360" s="32" t="s">
        <v>587</v>
      </c>
      <c r="B1360" s="32">
        <v>2</v>
      </c>
      <c r="C1360" s="32" t="s">
        <v>0</v>
      </c>
      <c r="D1360" s="32">
        <v>3</v>
      </c>
      <c r="E1360" s="32" t="s">
        <v>4</v>
      </c>
      <c r="F1360" s="32" t="s">
        <v>45</v>
      </c>
      <c r="G1360" s="32" t="s">
        <v>34</v>
      </c>
      <c r="H1360" s="32">
        <v>1</v>
      </c>
      <c r="I1360" s="32" t="s">
        <v>46</v>
      </c>
      <c r="J1360" s="32" t="s">
        <v>38</v>
      </c>
      <c r="K1360" s="32" t="s">
        <v>31</v>
      </c>
      <c r="L1360" s="32">
        <v>9</v>
      </c>
      <c r="M1360" s="32">
        <v>0</v>
      </c>
      <c r="N1360" s="32" t="s">
        <v>44</v>
      </c>
      <c r="O1360" s="32" t="s">
        <v>58</v>
      </c>
      <c r="P1360" s="32" t="s">
        <v>34</v>
      </c>
      <c r="Q1360" s="32" t="s">
        <v>44</v>
      </c>
      <c r="R1360" s="32" t="s">
        <v>37</v>
      </c>
      <c r="S1360" s="32">
        <v>0</v>
      </c>
      <c r="T1360" s="32" t="s">
        <v>42</v>
      </c>
      <c r="U1360" s="32">
        <v>0</v>
      </c>
      <c r="V1360" s="32">
        <v>9</v>
      </c>
      <c r="W1360" s="32">
        <f>SUM(_xlfn.XLOOKUP(B1360,freq!$A$2:$A$40,freq!$B$2:$B$40,0),_xlfn.XLOOKUP(C1360,freq!$A$2:$A$40,freq!$B$2:$B$40,0),_xlfn.XLOOKUP(D1360,freq!$A$2:$A$40,freq!$B$2:$B$40,0),_xlfn.XLOOKUP(E1360,freq!$A$2:$A$40,freq!$B$2:$B$40,0),_xlfn.XLOOKUP(F1360,freq!$A$2:$A$40,freq!$B$2:$B$40,0),_xlfn.XLOOKUP(G1360,freq!$A$2:$A$40,freq!$B$2:$B$40,0),_xlfn.XLOOKUP(H1360,freq!$A$2:$A$40,freq!$B$2:$B$40,0),_xlfn.XLOOKUP(I1360,freq!$A$2:$A$40,freq!$B$2:$B$40,0),_xlfn.XLOOKUP(J1360,freq!$A$2:$A$40,freq!$B$2:$B$40,0),_xlfn.XLOOKUP(K1360,freq!$A$2:$A$40,freq!$B$2:$B$40,0),_xlfn.XLOOKUP(L1360,freq!$A$2:$A$40,freq!$B$2:$B$40,0),_xlfn.XLOOKUP(M1360,freq!$A$2:$A$40,freq!$B$2:$B$40,0),_xlfn.XLOOKUP(N1360,freq!$A$2:$A$40,freq!$B$2:$B$40,0),_xlfn.XLOOKUP(O1360,freq!$A$2:$A$40,freq!$B$2:$B$40,0),_xlfn.XLOOKUP(P1360,freq!$A$2:$A$40,freq!$B$2:$B$40,0),_xlfn.XLOOKUP(Q1360,freq!$A$2:$A$40,freq!$B$2:$B$40,0),_xlfn.XLOOKUP(R1360,freq!$A$2:$A$40,freq!$B$2:$B$40,0),_xlfn.XLOOKUP(S1360,freq!$A$2:$A$40,freq!$B$2:$B$40,0),_xlfn.XLOOKUP(T1360,freq!$A$2:$A$40,freq!$B$2:$B$40,0),_xlfn.XLOOKUP(U1360,freq!$A$2:$A$40,freq!$B$2:$B$40,0),_xlfn.XLOOKUP(V1360,freq!$A$2:$A$40,freq!$B$2:$B$40,0))</f>
        <v>45.959999999999994</v>
      </c>
    </row>
    <row r="1361" spans="1:23" x14ac:dyDescent="0.35">
      <c r="A1361" s="32" t="s">
        <v>334</v>
      </c>
      <c r="B1361" s="32" t="s">
        <v>31</v>
      </c>
      <c r="C1361" s="32">
        <v>3</v>
      </c>
      <c r="D1361" s="32">
        <v>7</v>
      </c>
      <c r="E1361" s="32" t="s">
        <v>46</v>
      </c>
      <c r="F1361" s="32" t="s">
        <v>33</v>
      </c>
      <c r="G1361" s="32">
        <v>8</v>
      </c>
      <c r="H1361" s="32" t="s">
        <v>38</v>
      </c>
      <c r="I1361" s="32" t="s">
        <v>28</v>
      </c>
      <c r="J1361" s="32" t="s">
        <v>50</v>
      </c>
      <c r="K1361" s="32" t="s">
        <v>37</v>
      </c>
      <c r="L1361" s="32" t="s">
        <v>48</v>
      </c>
      <c r="M1361" s="32" t="s">
        <v>50</v>
      </c>
      <c r="N1361" s="32" t="s">
        <v>28</v>
      </c>
      <c r="O1361" s="32" t="s">
        <v>53</v>
      </c>
      <c r="P1361" s="32" t="s">
        <v>37</v>
      </c>
      <c r="Q1361" s="32" t="s">
        <v>50</v>
      </c>
      <c r="R1361" s="32">
        <v>5</v>
      </c>
      <c r="S1361" s="32" t="s">
        <v>3</v>
      </c>
      <c r="T1361" s="32" t="s">
        <v>40</v>
      </c>
      <c r="U1361" s="32" t="s">
        <v>49</v>
      </c>
      <c r="V1361" s="32">
        <v>4</v>
      </c>
      <c r="W1361" s="32">
        <f>SUM(_xlfn.XLOOKUP(B1361,freq!$A$2:$A$40,freq!$B$2:$B$40,0),_xlfn.XLOOKUP(C1361,freq!$A$2:$A$40,freq!$B$2:$B$40,0),_xlfn.XLOOKUP(D1361,freq!$A$2:$A$40,freq!$B$2:$B$40,0),_xlfn.XLOOKUP(E1361,freq!$A$2:$A$40,freq!$B$2:$B$40,0),_xlfn.XLOOKUP(F1361,freq!$A$2:$A$40,freq!$B$2:$B$40,0),_xlfn.XLOOKUP(G1361,freq!$A$2:$A$40,freq!$B$2:$B$40,0),_xlfn.XLOOKUP(H1361,freq!$A$2:$A$40,freq!$B$2:$B$40,0),_xlfn.XLOOKUP(I1361,freq!$A$2:$A$40,freq!$B$2:$B$40,0),_xlfn.XLOOKUP(J1361,freq!$A$2:$A$40,freq!$B$2:$B$40,0),_xlfn.XLOOKUP(K1361,freq!$A$2:$A$40,freq!$B$2:$B$40,0),_xlfn.XLOOKUP(L1361,freq!$A$2:$A$40,freq!$B$2:$B$40,0),_xlfn.XLOOKUP(M1361,freq!$A$2:$A$40,freq!$B$2:$B$40,0),_xlfn.XLOOKUP(N1361,freq!$A$2:$A$40,freq!$B$2:$B$40,0),_xlfn.XLOOKUP(O1361,freq!$A$2:$A$40,freq!$B$2:$B$40,0),_xlfn.XLOOKUP(P1361,freq!$A$2:$A$40,freq!$B$2:$B$40,0),_xlfn.XLOOKUP(Q1361,freq!$A$2:$A$40,freq!$B$2:$B$40,0),_xlfn.XLOOKUP(R1361,freq!$A$2:$A$40,freq!$B$2:$B$40,0),_xlfn.XLOOKUP(S1361,freq!$A$2:$A$40,freq!$B$2:$B$40,0),_xlfn.XLOOKUP(T1361,freq!$A$2:$A$40,freq!$B$2:$B$40,0),_xlfn.XLOOKUP(U1361,freq!$A$2:$A$40,freq!$B$2:$B$40,0),_xlfn.XLOOKUP(V1361,freq!$A$2:$A$40,freq!$B$2:$B$40,0))</f>
        <v>45.92</v>
      </c>
    </row>
    <row r="1362" spans="1:23" x14ac:dyDescent="0.35">
      <c r="A1362" s="32" t="s">
        <v>983</v>
      </c>
      <c r="B1362" s="32" t="s">
        <v>42</v>
      </c>
      <c r="C1362" s="32" t="s">
        <v>40</v>
      </c>
      <c r="D1362" s="32" t="s">
        <v>35</v>
      </c>
      <c r="E1362" s="32" t="s">
        <v>37</v>
      </c>
      <c r="F1362" s="32" t="s">
        <v>37</v>
      </c>
      <c r="G1362" s="32" t="s">
        <v>31</v>
      </c>
      <c r="H1362" s="32">
        <v>6</v>
      </c>
      <c r="I1362" s="32" t="s">
        <v>0</v>
      </c>
      <c r="J1362" s="32" t="s">
        <v>37</v>
      </c>
      <c r="K1362" s="32" t="s">
        <v>0</v>
      </c>
      <c r="L1362" s="32">
        <v>6</v>
      </c>
      <c r="M1362" s="32">
        <v>3</v>
      </c>
      <c r="N1362" s="32" t="s">
        <v>43</v>
      </c>
      <c r="O1362" s="32" t="s">
        <v>30</v>
      </c>
      <c r="P1362" s="32" t="s">
        <v>56</v>
      </c>
      <c r="Q1362" s="32" t="s">
        <v>50</v>
      </c>
      <c r="R1362" s="32" t="s">
        <v>4</v>
      </c>
      <c r="S1362" s="32">
        <v>3</v>
      </c>
      <c r="T1362" s="32" t="s">
        <v>40</v>
      </c>
      <c r="U1362" s="32" t="s">
        <v>30</v>
      </c>
      <c r="V1362" s="32" t="s">
        <v>30</v>
      </c>
      <c r="W1362" s="32">
        <f>SUM(_xlfn.XLOOKUP(B1362,freq!$A$2:$A$40,freq!$B$2:$B$40,0),_xlfn.XLOOKUP(C1362,freq!$A$2:$A$40,freq!$B$2:$B$40,0),_xlfn.XLOOKUP(D1362,freq!$A$2:$A$40,freq!$B$2:$B$40,0),_xlfn.XLOOKUP(E1362,freq!$A$2:$A$40,freq!$B$2:$B$40,0),_xlfn.XLOOKUP(F1362,freq!$A$2:$A$40,freq!$B$2:$B$40,0),_xlfn.XLOOKUP(G1362,freq!$A$2:$A$40,freq!$B$2:$B$40,0),_xlfn.XLOOKUP(H1362,freq!$A$2:$A$40,freq!$B$2:$B$40,0),_xlfn.XLOOKUP(I1362,freq!$A$2:$A$40,freq!$B$2:$B$40,0),_xlfn.XLOOKUP(J1362,freq!$A$2:$A$40,freq!$B$2:$B$40,0),_xlfn.XLOOKUP(K1362,freq!$A$2:$A$40,freq!$B$2:$B$40,0),_xlfn.XLOOKUP(L1362,freq!$A$2:$A$40,freq!$B$2:$B$40,0),_xlfn.XLOOKUP(M1362,freq!$A$2:$A$40,freq!$B$2:$B$40,0),_xlfn.XLOOKUP(N1362,freq!$A$2:$A$40,freq!$B$2:$B$40,0),_xlfn.XLOOKUP(O1362,freq!$A$2:$A$40,freq!$B$2:$B$40,0),_xlfn.XLOOKUP(P1362,freq!$A$2:$A$40,freq!$B$2:$B$40,0),_xlfn.XLOOKUP(Q1362,freq!$A$2:$A$40,freq!$B$2:$B$40,0),_xlfn.XLOOKUP(R1362,freq!$A$2:$A$40,freq!$B$2:$B$40,0),_xlfn.XLOOKUP(S1362,freq!$A$2:$A$40,freq!$B$2:$B$40,0),_xlfn.XLOOKUP(T1362,freq!$A$2:$A$40,freq!$B$2:$B$40,0),_xlfn.XLOOKUP(U1362,freq!$A$2:$A$40,freq!$B$2:$B$40,0),_xlfn.XLOOKUP(V1362,freq!$A$2:$A$40,freq!$B$2:$B$40,0))</f>
        <v>45.900000000000006</v>
      </c>
    </row>
    <row r="1363" spans="1:23" x14ac:dyDescent="0.35">
      <c r="A1363" s="32" t="s">
        <v>401</v>
      </c>
      <c r="B1363" s="32" t="s">
        <v>53</v>
      </c>
      <c r="C1363" s="32" t="s">
        <v>42</v>
      </c>
      <c r="D1363" s="32">
        <v>2</v>
      </c>
      <c r="E1363" s="32" t="s">
        <v>40</v>
      </c>
      <c r="F1363" s="32">
        <v>0</v>
      </c>
      <c r="G1363" s="32">
        <v>3</v>
      </c>
      <c r="H1363" s="32" t="s">
        <v>0</v>
      </c>
      <c r="I1363" s="32" t="s">
        <v>43</v>
      </c>
      <c r="J1363" s="32" t="s">
        <v>0</v>
      </c>
      <c r="K1363" s="32" t="s">
        <v>36</v>
      </c>
      <c r="L1363" s="32" t="s">
        <v>43</v>
      </c>
      <c r="M1363" s="32" t="s">
        <v>2</v>
      </c>
      <c r="N1363" s="32">
        <v>0</v>
      </c>
      <c r="O1363" s="32" t="s">
        <v>45</v>
      </c>
      <c r="P1363" s="32" t="s">
        <v>3</v>
      </c>
      <c r="Q1363" s="32" t="s">
        <v>2</v>
      </c>
      <c r="R1363" s="32" t="s">
        <v>42</v>
      </c>
      <c r="S1363" s="32" t="s">
        <v>44</v>
      </c>
      <c r="T1363" s="32" t="s">
        <v>53</v>
      </c>
      <c r="U1363" s="32" t="s">
        <v>41</v>
      </c>
      <c r="V1363" s="32" t="s">
        <v>58</v>
      </c>
      <c r="W1363" s="32">
        <f>SUM(_xlfn.XLOOKUP(B1363,freq!$A$2:$A$40,freq!$B$2:$B$40,0),_xlfn.XLOOKUP(C1363,freq!$A$2:$A$40,freq!$B$2:$B$40,0),_xlfn.XLOOKUP(D1363,freq!$A$2:$A$40,freq!$B$2:$B$40,0),_xlfn.XLOOKUP(E1363,freq!$A$2:$A$40,freq!$B$2:$B$40,0),_xlfn.XLOOKUP(F1363,freq!$A$2:$A$40,freq!$B$2:$B$40,0),_xlfn.XLOOKUP(G1363,freq!$A$2:$A$40,freq!$B$2:$B$40,0),_xlfn.XLOOKUP(H1363,freq!$A$2:$A$40,freq!$B$2:$B$40,0),_xlfn.XLOOKUP(I1363,freq!$A$2:$A$40,freq!$B$2:$B$40,0),_xlfn.XLOOKUP(J1363,freq!$A$2:$A$40,freq!$B$2:$B$40,0),_xlfn.XLOOKUP(K1363,freq!$A$2:$A$40,freq!$B$2:$B$40,0),_xlfn.XLOOKUP(L1363,freq!$A$2:$A$40,freq!$B$2:$B$40,0),_xlfn.XLOOKUP(M1363,freq!$A$2:$A$40,freq!$B$2:$B$40,0),_xlfn.XLOOKUP(N1363,freq!$A$2:$A$40,freq!$B$2:$B$40,0),_xlfn.XLOOKUP(O1363,freq!$A$2:$A$40,freq!$B$2:$B$40,0),_xlfn.XLOOKUP(P1363,freq!$A$2:$A$40,freq!$B$2:$B$40,0),_xlfn.XLOOKUP(Q1363,freq!$A$2:$A$40,freq!$B$2:$B$40,0),_xlfn.XLOOKUP(R1363,freq!$A$2:$A$40,freq!$B$2:$B$40,0),_xlfn.XLOOKUP(S1363,freq!$A$2:$A$40,freq!$B$2:$B$40,0),_xlfn.XLOOKUP(T1363,freq!$A$2:$A$40,freq!$B$2:$B$40,0),_xlfn.XLOOKUP(U1363,freq!$A$2:$A$40,freq!$B$2:$B$40,0),_xlfn.XLOOKUP(V1363,freq!$A$2:$A$40,freq!$B$2:$B$40,0))</f>
        <v>45.83</v>
      </c>
    </row>
    <row r="1364" spans="1:23" x14ac:dyDescent="0.35">
      <c r="A1364" s="32" t="s">
        <v>708</v>
      </c>
      <c r="B1364" s="32" t="s">
        <v>36</v>
      </c>
      <c r="C1364" s="32">
        <v>5</v>
      </c>
      <c r="D1364" s="32" t="s">
        <v>46</v>
      </c>
      <c r="E1364" s="32">
        <v>7</v>
      </c>
      <c r="F1364" s="32">
        <v>4</v>
      </c>
      <c r="G1364" s="32" t="s">
        <v>31</v>
      </c>
      <c r="H1364" s="32">
        <v>6</v>
      </c>
      <c r="I1364" s="32" t="s">
        <v>49</v>
      </c>
      <c r="J1364" s="32">
        <v>8</v>
      </c>
      <c r="K1364" s="32" t="s">
        <v>30</v>
      </c>
      <c r="L1364" s="32" t="s">
        <v>32</v>
      </c>
      <c r="M1364" s="32" t="s">
        <v>33</v>
      </c>
      <c r="N1364" s="32" t="s">
        <v>3</v>
      </c>
      <c r="O1364" s="32">
        <v>4</v>
      </c>
      <c r="P1364" s="32">
        <v>8</v>
      </c>
      <c r="Q1364" s="32">
        <v>5</v>
      </c>
      <c r="R1364" s="32" t="s">
        <v>41</v>
      </c>
      <c r="S1364" s="32" t="s">
        <v>48</v>
      </c>
      <c r="T1364" s="32" t="s">
        <v>44</v>
      </c>
      <c r="U1364" s="32" t="s">
        <v>35</v>
      </c>
      <c r="V1364" s="32" t="s">
        <v>50</v>
      </c>
      <c r="W1364" s="32">
        <f>SUM(_xlfn.XLOOKUP(B1364,freq!$A$2:$A$40,freq!$B$2:$B$40,0),_xlfn.XLOOKUP(C1364,freq!$A$2:$A$40,freq!$B$2:$B$40,0),_xlfn.XLOOKUP(D1364,freq!$A$2:$A$40,freq!$B$2:$B$40,0),_xlfn.XLOOKUP(E1364,freq!$A$2:$A$40,freq!$B$2:$B$40,0),_xlfn.XLOOKUP(F1364,freq!$A$2:$A$40,freq!$B$2:$B$40,0),_xlfn.XLOOKUP(G1364,freq!$A$2:$A$40,freq!$B$2:$B$40,0),_xlfn.XLOOKUP(H1364,freq!$A$2:$A$40,freq!$B$2:$B$40,0),_xlfn.XLOOKUP(I1364,freq!$A$2:$A$40,freq!$B$2:$B$40,0),_xlfn.XLOOKUP(J1364,freq!$A$2:$A$40,freq!$B$2:$B$40,0),_xlfn.XLOOKUP(K1364,freq!$A$2:$A$40,freq!$B$2:$B$40,0),_xlfn.XLOOKUP(L1364,freq!$A$2:$A$40,freq!$B$2:$B$40,0),_xlfn.XLOOKUP(M1364,freq!$A$2:$A$40,freq!$B$2:$B$40,0),_xlfn.XLOOKUP(N1364,freq!$A$2:$A$40,freq!$B$2:$B$40,0),_xlfn.XLOOKUP(O1364,freq!$A$2:$A$40,freq!$B$2:$B$40,0),_xlfn.XLOOKUP(P1364,freq!$A$2:$A$40,freq!$B$2:$B$40,0),_xlfn.XLOOKUP(Q1364,freq!$A$2:$A$40,freq!$B$2:$B$40,0),_xlfn.XLOOKUP(R1364,freq!$A$2:$A$40,freq!$B$2:$B$40,0),_xlfn.XLOOKUP(S1364,freq!$A$2:$A$40,freq!$B$2:$B$40,0),_xlfn.XLOOKUP(T1364,freq!$A$2:$A$40,freq!$B$2:$B$40,0),_xlfn.XLOOKUP(U1364,freq!$A$2:$A$40,freq!$B$2:$B$40,0),_xlfn.XLOOKUP(V1364,freq!$A$2:$A$40,freq!$B$2:$B$40,0))</f>
        <v>45.809999999999988</v>
      </c>
    </row>
    <row r="1365" spans="1:23" x14ac:dyDescent="0.35">
      <c r="A1365" s="32" t="s">
        <v>1002</v>
      </c>
      <c r="B1365" s="32">
        <v>5</v>
      </c>
      <c r="C1365" s="32" t="s">
        <v>1</v>
      </c>
      <c r="D1365" s="32" t="s">
        <v>58</v>
      </c>
      <c r="E1365" s="32">
        <v>8</v>
      </c>
      <c r="F1365" s="32" t="s">
        <v>44</v>
      </c>
      <c r="G1365" s="32" t="s">
        <v>41</v>
      </c>
      <c r="H1365" s="32">
        <v>8</v>
      </c>
      <c r="I1365" s="32" t="s">
        <v>42</v>
      </c>
      <c r="J1365" s="32" t="s">
        <v>56</v>
      </c>
      <c r="K1365" s="32" t="s">
        <v>37</v>
      </c>
      <c r="L1365" s="32" t="s">
        <v>32</v>
      </c>
      <c r="M1365" s="32">
        <v>9</v>
      </c>
      <c r="N1365" s="32">
        <v>8</v>
      </c>
      <c r="O1365" s="32" t="s">
        <v>0</v>
      </c>
      <c r="P1365" s="32">
        <v>6</v>
      </c>
      <c r="Q1365" s="32" t="s">
        <v>48</v>
      </c>
      <c r="R1365" s="32" t="s">
        <v>31</v>
      </c>
      <c r="S1365" s="32" t="s">
        <v>4</v>
      </c>
      <c r="T1365" s="32" t="s">
        <v>40</v>
      </c>
      <c r="U1365" s="32">
        <v>5</v>
      </c>
      <c r="V1365" s="32">
        <v>0</v>
      </c>
      <c r="W1365" s="32">
        <f>SUM(_xlfn.XLOOKUP(B1365,freq!$A$2:$A$40,freq!$B$2:$B$40,0),_xlfn.XLOOKUP(C1365,freq!$A$2:$A$40,freq!$B$2:$B$40,0),_xlfn.XLOOKUP(D1365,freq!$A$2:$A$40,freq!$B$2:$B$40,0),_xlfn.XLOOKUP(E1365,freq!$A$2:$A$40,freq!$B$2:$B$40,0),_xlfn.XLOOKUP(F1365,freq!$A$2:$A$40,freq!$B$2:$B$40,0),_xlfn.XLOOKUP(G1365,freq!$A$2:$A$40,freq!$B$2:$B$40,0),_xlfn.XLOOKUP(H1365,freq!$A$2:$A$40,freq!$B$2:$B$40,0),_xlfn.XLOOKUP(I1365,freq!$A$2:$A$40,freq!$B$2:$B$40,0),_xlfn.XLOOKUP(J1365,freq!$A$2:$A$40,freq!$B$2:$B$40,0),_xlfn.XLOOKUP(K1365,freq!$A$2:$A$40,freq!$B$2:$B$40,0),_xlfn.XLOOKUP(L1365,freq!$A$2:$A$40,freq!$B$2:$B$40,0),_xlfn.XLOOKUP(M1365,freq!$A$2:$A$40,freq!$B$2:$B$40,0),_xlfn.XLOOKUP(N1365,freq!$A$2:$A$40,freq!$B$2:$B$40,0),_xlfn.XLOOKUP(O1365,freq!$A$2:$A$40,freq!$B$2:$B$40,0),_xlfn.XLOOKUP(P1365,freq!$A$2:$A$40,freq!$B$2:$B$40,0),_xlfn.XLOOKUP(Q1365,freq!$A$2:$A$40,freq!$B$2:$B$40,0),_xlfn.XLOOKUP(R1365,freq!$A$2:$A$40,freq!$B$2:$B$40,0),_xlfn.XLOOKUP(S1365,freq!$A$2:$A$40,freq!$B$2:$B$40,0),_xlfn.XLOOKUP(T1365,freq!$A$2:$A$40,freq!$B$2:$B$40,0),_xlfn.XLOOKUP(U1365,freq!$A$2:$A$40,freq!$B$2:$B$40,0),_xlfn.XLOOKUP(V1365,freq!$A$2:$A$40,freq!$B$2:$B$40,0))</f>
        <v>45.800000000000004</v>
      </c>
    </row>
    <row r="1366" spans="1:23" x14ac:dyDescent="0.35">
      <c r="A1366" s="32" t="s">
        <v>1104</v>
      </c>
      <c r="B1366" s="32" t="s">
        <v>32</v>
      </c>
      <c r="C1366" s="32">
        <v>3</v>
      </c>
      <c r="D1366" s="32" t="s">
        <v>44</v>
      </c>
      <c r="E1366" s="32">
        <v>0</v>
      </c>
      <c r="F1366" s="32">
        <v>8</v>
      </c>
      <c r="G1366" s="32" t="s">
        <v>33</v>
      </c>
      <c r="H1366" s="32" t="s">
        <v>53</v>
      </c>
      <c r="I1366" s="32" t="s">
        <v>33</v>
      </c>
      <c r="J1366" s="32" t="s">
        <v>35</v>
      </c>
      <c r="K1366" s="32" t="s">
        <v>32</v>
      </c>
      <c r="L1366" s="32" t="s">
        <v>3</v>
      </c>
      <c r="M1366" s="32">
        <v>2</v>
      </c>
      <c r="N1366" s="32" t="s">
        <v>56</v>
      </c>
      <c r="O1366" s="32" t="s">
        <v>4</v>
      </c>
      <c r="P1366" s="32" t="s">
        <v>28</v>
      </c>
      <c r="Q1366" s="32" t="s">
        <v>30</v>
      </c>
      <c r="R1366" s="32">
        <v>7</v>
      </c>
      <c r="S1366" s="32" t="s">
        <v>53</v>
      </c>
      <c r="T1366" s="32">
        <v>7</v>
      </c>
      <c r="U1366" s="32" t="s">
        <v>48</v>
      </c>
      <c r="V1366" s="32" t="s">
        <v>41</v>
      </c>
      <c r="W1366" s="32">
        <f>SUM(_xlfn.XLOOKUP(B1366,freq!$A$2:$A$40,freq!$B$2:$B$40,0),_xlfn.XLOOKUP(C1366,freq!$A$2:$A$40,freq!$B$2:$B$40,0),_xlfn.XLOOKUP(D1366,freq!$A$2:$A$40,freq!$B$2:$B$40,0),_xlfn.XLOOKUP(E1366,freq!$A$2:$A$40,freq!$B$2:$B$40,0),_xlfn.XLOOKUP(F1366,freq!$A$2:$A$40,freq!$B$2:$B$40,0),_xlfn.XLOOKUP(G1366,freq!$A$2:$A$40,freq!$B$2:$B$40,0),_xlfn.XLOOKUP(H1366,freq!$A$2:$A$40,freq!$B$2:$B$40,0),_xlfn.XLOOKUP(I1366,freq!$A$2:$A$40,freq!$B$2:$B$40,0),_xlfn.XLOOKUP(J1366,freq!$A$2:$A$40,freq!$B$2:$B$40,0),_xlfn.XLOOKUP(K1366,freq!$A$2:$A$40,freq!$B$2:$B$40,0),_xlfn.XLOOKUP(L1366,freq!$A$2:$A$40,freq!$B$2:$B$40,0),_xlfn.XLOOKUP(M1366,freq!$A$2:$A$40,freq!$B$2:$B$40,0),_xlfn.XLOOKUP(N1366,freq!$A$2:$A$40,freq!$B$2:$B$40,0),_xlfn.XLOOKUP(O1366,freq!$A$2:$A$40,freq!$B$2:$B$40,0),_xlfn.XLOOKUP(P1366,freq!$A$2:$A$40,freq!$B$2:$B$40,0),_xlfn.XLOOKUP(Q1366,freq!$A$2:$A$40,freq!$B$2:$B$40,0),_xlfn.XLOOKUP(R1366,freq!$A$2:$A$40,freq!$B$2:$B$40,0),_xlfn.XLOOKUP(S1366,freq!$A$2:$A$40,freq!$B$2:$B$40,0),_xlfn.XLOOKUP(T1366,freq!$A$2:$A$40,freq!$B$2:$B$40,0),_xlfn.XLOOKUP(U1366,freq!$A$2:$A$40,freq!$B$2:$B$40,0),_xlfn.XLOOKUP(V1366,freq!$A$2:$A$40,freq!$B$2:$B$40,0))</f>
        <v>45.800000000000004</v>
      </c>
    </row>
    <row r="1367" spans="1:23" x14ac:dyDescent="0.35">
      <c r="A1367" s="32" t="s">
        <v>1783</v>
      </c>
      <c r="B1367" s="32">
        <v>3</v>
      </c>
      <c r="C1367" s="32">
        <v>9</v>
      </c>
      <c r="D1367" s="32" t="s">
        <v>49</v>
      </c>
      <c r="E1367" s="32" t="s">
        <v>41</v>
      </c>
      <c r="F1367" s="32">
        <v>3</v>
      </c>
      <c r="G1367" s="32" t="s">
        <v>35</v>
      </c>
      <c r="H1367" s="32" t="s">
        <v>46</v>
      </c>
      <c r="I1367" s="32" t="s">
        <v>56</v>
      </c>
      <c r="J1367" s="32" t="s">
        <v>49</v>
      </c>
      <c r="K1367" s="32" t="s">
        <v>40</v>
      </c>
      <c r="L1367" s="32" t="s">
        <v>45</v>
      </c>
      <c r="M1367" s="32" t="s">
        <v>59</v>
      </c>
      <c r="N1367" s="32">
        <v>5</v>
      </c>
      <c r="O1367" s="32">
        <v>7</v>
      </c>
      <c r="P1367" s="32">
        <v>4</v>
      </c>
      <c r="Q1367" s="32" t="s">
        <v>44</v>
      </c>
      <c r="R1367" s="32" t="s">
        <v>32</v>
      </c>
      <c r="S1367" s="32">
        <v>4</v>
      </c>
      <c r="T1367" s="32" t="s">
        <v>41</v>
      </c>
      <c r="U1367" s="32" t="s">
        <v>50</v>
      </c>
      <c r="V1367" s="32" t="s">
        <v>49</v>
      </c>
      <c r="W1367" s="32">
        <f>SUM(_xlfn.XLOOKUP(B1367,freq!$A$2:$A$40,freq!$B$2:$B$40,0),_xlfn.XLOOKUP(C1367,freq!$A$2:$A$40,freq!$B$2:$B$40,0),_xlfn.XLOOKUP(D1367,freq!$A$2:$A$40,freq!$B$2:$B$40,0),_xlfn.XLOOKUP(E1367,freq!$A$2:$A$40,freq!$B$2:$B$40,0),_xlfn.XLOOKUP(F1367,freq!$A$2:$A$40,freq!$B$2:$B$40,0),_xlfn.XLOOKUP(G1367,freq!$A$2:$A$40,freq!$B$2:$B$40,0),_xlfn.XLOOKUP(H1367,freq!$A$2:$A$40,freq!$B$2:$B$40,0),_xlfn.XLOOKUP(I1367,freq!$A$2:$A$40,freq!$B$2:$B$40,0),_xlfn.XLOOKUP(J1367,freq!$A$2:$A$40,freq!$B$2:$B$40,0),_xlfn.XLOOKUP(K1367,freq!$A$2:$A$40,freq!$B$2:$B$40,0),_xlfn.XLOOKUP(L1367,freq!$A$2:$A$40,freq!$B$2:$B$40,0),_xlfn.XLOOKUP(M1367,freq!$A$2:$A$40,freq!$B$2:$B$40,0),_xlfn.XLOOKUP(N1367,freq!$A$2:$A$40,freq!$B$2:$B$40,0),_xlfn.XLOOKUP(O1367,freq!$A$2:$A$40,freq!$B$2:$B$40,0),_xlfn.XLOOKUP(P1367,freq!$A$2:$A$40,freq!$B$2:$B$40,0),_xlfn.XLOOKUP(Q1367,freq!$A$2:$A$40,freq!$B$2:$B$40,0),_xlfn.XLOOKUP(R1367,freq!$A$2:$A$40,freq!$B$2:$B$40,0),_xlfn.XLOOKUP(S1367,freq!$A$2:$A$40,freq!$B$2:$B$40,0),_xlfn.XLOOKUP(T1367,freq!$A$2:$A$40,freq!$B$2:$B$40,0),_xlfn.XLOOKUP(U1367,freq!$A$2:$A$40,freq!$B$2:$B$40,0),_xlfn.XLOOKUP(V1367,freq!$A$2:$A$40,freq!$B$2:$B$40,0))</f>
        <v>45.789999999999992</v>
      </c>
    </row>
    <row r="1368" spans="1:23" x14ac:dyDescent="0.35">
      <c r="A1368" s="32" t="s">
        <v>750</v>
      </c>
      <c r="B1368" s="32">
        <v>9</v>
      </c>
      <c r="C1368" s="32">
        <v>0</v>
      </c>
      <c r="D1368" s="32" t="s">
        <v>44</v>
      </c>
      <c r="E1368" s="32">
        <v>3</v>
      </c>
      <c r="F1368" s="32" t="s">
        <v>53</v>
      </c>
      <c r="G1368" s="32">
        <v>8</v>
      </c>
      <c r="H1368" s="32" t="s">
        <v>33</v>
      </c>
      <c r="I1368" s="32">
        <v>9</v>
      </c>
      <c r="J1368" s="32" t="s">
        <v>0</v>
      </c>
      <c r="K1368" s="32" t="s">
        <v>40</v>
      </c>
      <c r="L1368" s="32" t="s">
        <v>1</v>
      </c>
      <c r="M1368" s="32" t="s">
        <v>42</v>
      </c>
      <c r="N1368" s="32" t="s">
        <v>35</v>
      </c>
      <c r="O1368" s="32" t="s">
        <v>49</v>
      </c>
      <c r="P1368" s="32" t="s">
        <v>1</v>
      </c>
      <c r="Q1368" s="32" t="s">
        <v>38</v>
      </c>
      <c r="R1368" s="32" t="s">
        <v>33</v>
      </c>
      <c r="S1368" s="32" t="s">
        <v>35</v>
      </c>
      <c r="T1368" s="32" t="s">
        <v>28</v>
      </c>
      <c r="U1368" s="32" t="s">
        <v>58</v>
      </c>
      <c r="V1368" s="32" t="s">
        <v>59</v>
      </c>
      <c r="W1368" s="32">
        <f>SUM(_xlfn.XLOOKUP(B1368,freq!$A$2:$A$40,freq!$B$2:$B$40,0),_xlfn.XLOOKUP(C1368,freq!$A$2:$A$40,freq!$B$2:$B$40,0),_xlfn.XLOOKUP(D1368,freq!$A$2:$A$40,freq!$B$2:$B$40,0),_xlfn.XLOOKUP(E1368,freq!$A$2:$A$40,freq!$B$2:$B$40,0),_xlfn.XLOOKUP(F1368,freq!$A$2:$A$40,freq!$B$2:$B$40,0),_xlfn.XLOOKUP(G1368,freq!$A$2:$A$40,freq!$B$2:$B$40,0),_xlfn.XLOOKUP(H1368,freq!$A$2:$A$40,freq!$B$2:$B$40,0),_xlfn.XLOOKUP(I1368,freq!$A$2:$A$40,freq!$B$2:$B$40,0),_xlfn.XLOOKUP(J1368,freq!$A$2:$A$40,freq!$B$2:$B$40,0),_xlfn.XLOOKUP(K1368,freq!$A$2:$A$40,freq!$B$2:$B$40,0),_xlfn.XLOOKUP(L1368,freq!$A$2:$A$40,freq!$B$2:$B$40,0),_xlfn.XLOOKUP(M1368,freq!$A$2:$A$40,freq!$B$2:$B$40,0),_xlfn.XLOOKUP(N1368,freq!$A$2:$A$40,freq!$B$2:$B$40,0),_xlfn.XLOOKUP(O1368,freq!$A$2:$A$40,freq!$B$2:$B$40,0),_xlfn.XLOOKUP(P1368,freq!$A$2:$A$40,freq!$B$2:$B$40,0),_xlfn.XLOOKUP(Q1368,freq!$A$2:$A$40,freq!$B$2:$B$40,0),_xlfn.XLOOKUP(R1368,freq!$A$2:$A$40,freq!$B$2:$B$40,0),_xlfn.XLOOKUP(S1368,freq!$A$2:$A$40,freq!$B$2:$B$40,0),_xlfn.XLOOKUP(T1368,freq!$A$2:$A$40,freq!$B$2:$B$40,0),_xlfn.XLOOKUP(U1368,freq!$A$2:$A$40,freq!$B$2:$B$40,0),_xlfn.XLOOKUP(V1368,freq!$A$2:$A$40,freq!$B$2:$B$40,0))</f>
        <v>45.7</v>
      </c>
    </row>
    <row r="1369" spans="1:23" x14ac:dyDescent="0.35">
      <c r="A1369" s="32" t="s">
        <v>1593</v>
      </c>
      <c r="B1369" s="32" t="s">
        <v>37</v>
      </c>
      <c r="C1369" s="32">
        <v>2</v>
      </c>
      <c r="D1369" s="32">
        <v>3</v>
      </c>
      <c r="E1369" s="32" t="s">
        <v>2</v>
      </c>
      <c r="F1369" s="32">
        <v>7</v>
      </c>
      <c r="G1369" s="32" t="s">
        <v>30</v>
      </c>
      <c r="H1369" s="32" t="s">
        <v>2</v>
      </c>
      <c r="I1369" s="32" t="s">
        <v>49</v>
      </c>
      <c r="J1369" s="32" t="s">
        <v>40</v>
      </c>
      <c r="K1369" s="32">
        <v>2</v>
      </c>
      <c r="L1369" s="32" t="s">
        <v>33</v>
      </c>
      <c r="M1369" s="32" t="s">
        <v>1</v>
      </c>
      <c r="N1369" s="32" t="s">
        <v>33</v>
      </c>
      <c r="O1369" s="32" t="s">
        <v>50</v>
      </c>
      <c r="P1369" s="32">
        <v>5</v>
      </c>
      <c r="Q1369" s="32" t="s">
        <v>28</v>
      </c>
      <c r="R1369" s="32" t="s">
        <v>0</v>
      </c>
      <c r="S1369" s="32">
        <v>2</v>
      </c>
      <c r="T1369" s="32" t="s">
        <v>46</v>
      </c>
      <c r="U1369" s="32" t="s">
        <v>43</v>
      </c>
      <c r="V1369" s="32" t="s">
        <v>36</v>
      </c>
      <c r="W1369" s="32">
        <f>SUM(_xlfn.XLOOKUP(B1369,freq!$A$2:$A$40,freq!$B$2:$B$40,0),_xlfn.XLOOKUP(C1369,freq!$A$2:$A$40,freq!$B$2:$B$40,0),_xlfn.XLOOKUP(D1369,freq!$A$2:$A$40,freq!$B$2:$B$40,0),_xlfn.XLOOKUP(E1369,freq!$A$2:$A$40,freq!$B$2:$B$40,0),_xlfn.XLOOKUP(F1369,freq!$A$2:$A$40,freq!$B$2:$B$40,0),_xlfn.XLOOKUP(G1369,freq!$A$2:$A$40,freq!$B$2:$B$40,0),_xlfn.XLOOKUP(H1369,freq!$A$2:$A$40,freq!$B$2:$B$40,0),_xlfn.XLOOKUP(I1369,freq!$A$2:$A$40,freq!$B$2:$B$40,0),_xlfn.XLOOKUP(J1369,freq!$A$2:$A$40,freq!$B$2:$B$40,0),_xlfn.XLOOKUP(K1369,freq!$A$2:$A$40,freq!$B$2:$B$40,0),_xlfn.XLOOKUP(L1369,freq!$A$2:$A$40,freq!$B$2:$B$40,0),_xlfn.XLOOKUP(M1369,freq!$A$2:$A$40,freq!$B$2:$B$40,0),_xlfn.XLOOKUP(N1369,freq!$A$2:$A$40,freq!$B$2:$B$40,0),_xlfn.XLOOKUP(O1369,freq!$A$2:$A$40,freq!$B$2:$B$40,0),_xlfn.XLOOKUP(P1369,freq!$A$2:$A$40,freq!$B$2:$B$40,0),_xlfn.XLOOKUP(Q1369,freq!$A$2:$A$40,freq!$B$2:$B$40,0),_xlfn.XLOOKUP(R1369,freq!$A$2:$A$40,freq!$B$2:$B$40,0),_xlfn.XLOOKUP(S1369,freq!$A$2:$A$40,freq!$B$2:$B$40,0),_xlfn.XLOOKUP(T1369,freq!$A$2:$A$40,freq!$B$2:$B$40,0),_xlfn.XLOOKUP(U1369,freq!$A$2:$A$40,freq!$B$2:$B$40,0),_xlfn.XLOOKUP(V1369,freq!$A$2:$A$40,freq!$B$2:$B$40,0))</f>
        <v>45.7</v>
      </c>
    </row>
    <row r="1370" spans="1:23" x14ac:dyDescent="0.35">
      <c r="A1370" s="32" t="s">
        <v>831</v>
      </c>
      <c r="B1370" s="32" t="s">
        <v>56</v>
      </c>
      <c r="C1370" s="32" t="s">
        <v>38</v>
      </c>
      <c r="D1370" s="32" t="s">
        <v>3</v>
      </c>
      <c r="E1370" s="32" t="s">
        <v>37</v>
      </c>
      <c r="F1370" s="32">
        <v>1</v>
      </c>
      <c r="G1370" s="32" t="s">
        <v>49</v>
      </c>
      <c r="H1370" s="32">
        <v>1</v>
      </c>
      <c r="I1370" s="32" t="s">
        <v>3</v>
      </c>
      <c r="J1370" s="32">
        <v>2</v>
      </c>
      <c r="K1370" s="32" t="s">
        <v>37</v>
      </c>
      <c r="L1370" s="32" t="s">
        <v>42</v>
      </c>
      <c r="M1370" s="32" t="s">
        <v>50</v>
      </c>
      <c r="N1370" s="32">
        <v>6</v>
      </c>
      <c r="O1370" s="32">
        <v>1</v>
      </c>
      <c r="P1370" s="32">
        <v>9</v>
      </c>
      <c r="Q1370" s="32" t="s">
        <v>56</v>
      </c>
      <c r="R1370" s="32" t="s">
        <v>43</v>
      </c>
      <c r="S1370" s="32" t="s">
        <v>34</v>
      </c>
      <c r="T1370" s="32" t="s">
        <v>32</v>
      </c>
      <c r="U1370" s="32">
        <v>6</v>
      </c>
      <c r="V1370" s="32" t="s">
        <v>30</v>
      </c>
      <c r="W1370" s="32">
        <f>SUM(_xlfn.XLOOKUP(B1370,freq!$A$2:$A$40,freq!$B$2:$B$40,0),_xlfn.XLOOKUP(C1370,freq!$A$2:$A$40,freq!$B$2:$B$40,0),_xlfn.XLOOKUP(D1370,freq!$A$2:$A$40,freq!$B$2:$B$40,0),_xlfn.XLOOKUP(E1370,freq!$A$2:$A$40,freq!$B$2:$B$40,0),_xlfn.XLOOKUP(F1370,freq!$A$2:$A$40,freq!$B$2:$B$40,0),_xlfn.XLOOKUP(G1370,freq!$A$2:$A$40,freq!$B$2:$B$40,0),_xlfn.XLOOKUP(H1370,freq!$A$2:$A$40,freq!$B$2:$B$40,0),_xlfn.XLOOKUP(I1370,freq!$A$2:$A$40,freq!$B$2:$B$40,0),_xlfn.XLOOKUP(J1370,freq!$A$2:$A$40,freq!$B$2:$B$40,0),_xlfn.XLOOKUP(K1370,freq!$A$2:$A$40,freq!$B$2:$B$40,0),_xlfn.XLOOKUP(L1370,freq!$A$2:$A$40,freq!$B$2:$B$40,0),_xlfn.XLOOKUP(M1370,freq!$A$2:$A$40,freq!$B$2:$B$40,0),_xlfn.XLOOKUP(N1370,freq!$A$2:$A$40,freq!$B$2:$B$40,0),_xlfn.XLOOKUP(O1370,freq!$A$2:$A$40,freq!$B$2:$B$40,0),_xlfn.XLOOKUP(P1370,freq!$A$2:$A$40,freq!$B$2:$B$40,0),_xlfn.XLOOKUP(Q1370,freq!$A$2:$A$40,freq!$B$2:$B$40,0),_xlfn.XLOOKUP(R1370,freq!$A$2:$A$40,freq!$B$2:$B$40,0),_xlfn.XLOOKUP(S1370,freq!$A$2:$A$40,freq!$B$2:$B$40,0),_xlfn.XLOOKUP(T1370,freq!$A$2:$A$40,freq!$B$2:$B$40,0),_xlfn.XLOOKUP(U1370,freq!$A$2:$A$40,freq!$B$2:$B$40,0),_xlfn.XLOOKUP(V1370,freq!$A$2:$A$40,freq!$B$2:$B$40,0))</f>
        <v>45.690000000000012</v>
      </c>
    </row>
    <row r="1371" spans="1:23" x14ac:dyDescent="0.35">
      <c r="A1371" s="32" t="s">
        <v>1207</v>
      </c>
      <c r="B1371" s="32" t="s">
        <v>36</v>
      </c>
      <c r="C1371" s="32" t="s">
        <v>49</v>
      </c>
      <c r="D1371" s="32" t="s">
        <v>36</v>
      </c>
      <c r="E1371" s="32" t="s">
        <v>37</v>
      </c>
      <c r="F1371" s="32" t="s">
        <v>38</v>
      </c>
      <c r="G1371" s="32">
        <v>3</v>
      </c>
      <c r="H1371" s="32" t="s">
        <v>46</v>
      </c>
      <c r="I1371" s="32" t="s">
        <v>42</v>
      </c>
      <c r="J1371" s="32" t="s">
        <v>0</v>
      </c>
      <c r="K1371" s="32" t="s">
        <v>3</v>
      </c>
      <c r="L1371" s="32" t="s">
        <v>34</v>
      </c>
      <c r="M1371" s="32" t="s">
        <v>33</v>
      </c>
      <c r="N1371" s="32" t="s">
        <v>38</v>
      </c>
      <c r="O1371" s="32" t="s">
        <v>28</v>
      </c>
      <c r="P1371" s="32">
        <v>9</v>
      </c>
      <c r="Q1371" s="32" t="s">
        <v>29</v>
      </c>
      <c r="R1371" s="32" t="s">
        <v>43</v>
      </c>
      <c r="S1371" s="32" t="s">
        <v>49</v>
      </c>
      <c r="T1371" s="32" t="s">
        <v>2</v>
      </c>
      <c r="U1371" s="32" t="s">
        <v>34</v>
      </c>
      <c r="V1371" s="32">
        <v>2</v>
      </c>
      <c r="W1371" s="32">
        <f>SUM(_xlfn.XLOOKUP(B1371,freq!$A$2:$A$40,freq!$B$2:$B$40,0),_xlfn.XLOOKUP(C1371,freq!$A$2:$A$40,freq!$B$2:$B$40,0),_xlfn.XLOOKUP(D1371,freq!$A$2:$A$40,freq!$B$2:$B$40,0),_xlfn.XLOOKUP(E1371,freq!$A$2:$A$40,freq!$B$2:$B$40,0),_xlfn.XLOOKUP(F1371,freq!$A$2:$A$40,freq!$B$2:$B$40,0),_xlfn.XLOOKUP(G1371,freq!$A$2:$A$40,freq!$B$2:$B$40,0),_xlfn.XLOOKUP(H1371,freq!$A$2:$A$40,freq!$B$2:$B$40,0),_xlfn.XLOOKUP(I1371,freq!$A$2:$A$40,freq!$B$2:$B$40,0),_xlfn.XLOOKUP(J1371,freq!$A$2:$A$40,freq!$B$2:$B$40,0),_xlfn.XLOOKUP(K1371,freq!$A$2:$A$40,freq!$B$2:$B$40,0),_xlfn.XLOOKUP(L1371,freq!$A$2:$A$40,freq!$B$2:$B$40,0),_xlfn.XLOOKUP(M1371,freq!$A$2:$A$40,freq!$B$2:$B$40,0),_xlfn.XLOOKUP(N1371,freq!$A$2:$A$40,freq!$B$2:$B$40,0),_xlfn.XLOOKUP(O1371,freq!$A$2:$A$40,freq!$B$2:$B$40,0),_xlfn.XLOOKUP(P1371,freq!$A$2:$A$40,freq!$B$2:$B$40,0),_xlfn.XLOOKUP(Q1371,freq!$A$2:$A$40,freq!$B$2:$B$40,0),_xlfn.XLOOKUP(R1371,freq!$A$2:$A$40,freq!$B$2:$B$40,0),_xlfn.XLOOKUP(S1371,freq!$A$2:$A$40,freq!$B$2:$B$40,0),_xlfn.XLOOKUP(T1371,freq!$A$2:$A$40,freq!$B$2:$B$40,0),_xlfn.XLOOKUP(U1371,freq!$A$2:$A$40,freq!$B$2:$B$40,0),_xlfn.XLOOKUP(V1371,freq!$A$2:$A$40,freq!$B$2:$B$40,0))</f>
        <v>45.69</v>
      </c>
    </row>
    <row r="1372" spans="1:23" x14ac:dyDescent="0.35">
      <c r="A1372" s="32" t="s">
        <v>1471</v>
      </c>
      <c r="B1372" s="32">
        <v>4</v>
      </c>
      <c r="C1372" s="32" t="s">
        <v>32</v>
      </c>
      <c r="D1372" s="32">
        <v>0</v>
      </c>
      <c r="E1372" s="32">
        <v>6</v>
      </c>
      <c r="F1372" s="32" t="s">
        <v>38</v>
      </c>
      <c r="G1372" s="32" t="s">
        <v>56</v>
      </c>
      <c r="H1372" s="32" t="s">
        <v>28</v>
      </c>
      <c r="I1372" s="32">
        <v>8</v>
      </c>
      <c r="J1372" s="32" t="s">
        <v>36</v>
      </c>
      <c r="K1372" s="32">
        <v>7</v>
      </c>
      <c r="L1372" s="32" t="s">
        <v>49</v>
      </c>
      <c r="M1372" s="32" t="s">
        <v>35</v>
      </c>
      <c r="N1372" s="32" t="s">
        <v>35</v>
      </c>
      <c r="O1372" s="32">
        <v>3</v>
      </c>
      <c r="P1372" s="32" t="s">
        <v>53</v>
      </c>
      <c r="Q1372" s="32" t="s">
        <v>48</v>
      </c>
      <c r="R1372" s="32" t="s">
        <v>0</v>
      </c>
      <c r="S1372" s="32" t="s">
        <v>44</v>
      </c>
      <c r="T1372" s="32" t="s">
        <v>43</v>
      </c>
      <c r="U1372" s="32" t="s">
        <v>40</v>
      </c>
      <c r="V1372" s="32" t="s">
        <v>32</v>
      </c>
      <c r="W1372" s="32">
        <f>SUM(_xlfn.XLOOKUP(B1372,freq!$A$2:$A$40,freq!$B$2:$B$40,0),_xlfn.XLOOKUP(C1372,freq!$A$2:$A$40,freq!$B$2:$B$40,0),_xlfn.XLOOKUP(D1372,freq!$A$2:$A$40,freq!$B$2:$B$40,0),_xlfn.XLOOKUP(E1372,freq!$A$2:$A$40,freq!$B$2:$B$40,0),_xlfn.XLOOKUP(F1372,freq!$A$2:$A$40,freq!$B$2:$B$40,0),_xlfn.XLOOKUP(G1372,freq!$A$2:$A$40,freq!$B$2:$B$40,0),_xlfn.XLOOKUP(H1372,freq!$A$2:$A$40,freq!$B$2:$B$40,0),_xlfn.XLOOKUP(I1372,freq!$A$2:$A$40,freq!$B$2:$B$40,0),_xlfn.XLOOKUP(J1372,freq!$A$2:$A$40,freq!$B$2:$B$40,0),_xlfn.XLOOKUP(K1372,freq!$A$2:$A$40,freq!$B$2:$B$40,0),_xlfn.XLOOKUP(L1372,freq!$A$2:$A$40,freq!$B$2:$B$40,0),_xlfn.XLOOKUP(M1372,freq!$A$2:$A$40,freq!$B$2:$B$40,0),_xlfn.XLOOKUP(N1372,freq!$A$2:$A$40,freq!$B$2:$B$40,0),_xlfn.XLOOKUP(O1372,freq!$A$2:$A$40,freq!$B$2:$B$40,0),_xlfn.XLOOKUP(P1372,freq!$A$2:$A$40,freq!$B$2:$B$40,0),_xlfn.XLOOKUP(Q1372,freq!$A$2:$A$40,freq!$B$2:$B$40,0),_xlfn.XLOOKUP(R1372,freq!$A$2:$A$40,freq!$B$2:$B$40,0),_xlfn.XLOOKUP(S1372,freq!$A$2:$A$40,freq!$B$2:$B$40,0),_xlfn.XLOOKUP(T1372,freq!$A$2:$A$40,freq!$B$2:$B$40,0),_xlfn.XLOOKUP(U1372,freq!$A$2:$A$40,freq!$B$2:$B$40,0),_xlfn.XLOOKUP(V1372,freq!$A$2:$A$40,freq!$B$2:$B$40,0))</f>
        <v>45.69</v>
      </c>
    </row>
    <row r="1373" spans="1:23" x14ac:dyDescent="0.35">
      <c r="A1373" s="32" t="s">
        <v>1194</v>
      </c>
      <c r="B1373" s="32" t="s">
        <v>31</v>
      </c>
      <c r="C1373" s="32" t="s">
        <v>53</v>
      </c>
      <c r="D1373" s="32" t="s">
        <v>50</v>
      </c>
      <c r="E1373" s="32" t="s">
        <v>41</v>
      </c>
      <c r="F1373" s="32" t="s">
        <v>46</v>
      </c>
      <c r="G1373" s="32" t="s">
        <v>49</v>
      </c>
      <c r="H1373" s="32">
        <v>2</v>
      </c>
      <c r="I1373" s="32" t="s">
        <v>46</v>
      </c>
      <c r="J1373" s="32" t="s">
        <v>49</v>
      </c>
      <c r="K1373" s="32" t="s">
        <v>43</v>
      </c>
      <c r="L1373" s="32" t="s">
        <v>2</v>
      </c>
      <c r="M1373" s="32" t="s">
        <v>36</v>
      </c>
      <c r="N1373" s="32" t="s">
        <v>56</v>
      </c>
      <c r="O1373" s="32" t="s">
        <v>0</v>
      </c>
      <c r="P1373" s="32" t="s">
        <v>41</v>
      </c>
      <c r="Q1373" s="32" t="s">
        <v>50</v>
      </c>
      <c r="R1373" s="32" t="s">
        <v>32</v>
      </c>
      <c r="S1373" s="32" t="s">
        <v>29</v>
      </c>
      <c r="T1373" s="32" t="s">
        <v>34</v>
      </c>
      <c r="U1373" s="32">
        <v>7</v>
      </c>
      <c r="V1373" s="32" t="s">
        <v>30</v>
      </c>
      <c r="W1373" s="32">
        <f>SUM(_xlfn.XLOOKUP(B1373,freq!$A$2:$A$40,freq!$B$2:$B$40,0),_xlfn.XLOOKUP(C1373,freq!$A$2:$A$40,freq!$B$2:$B$40,0),_xlfn.XLOOKUP(D1373,freq!$A$2:$A$40,freq!$B$2:$B$40,0),_xlfn.XLOOKUP(E1373,freq!$A$2:$A$40,freq!$B$2:$B$40,0),_xlfn.XLOOKUP(F1373,freq!$A$2:$A$40,freq!$B$2:$B$40,0),_xlfn.XLOOKUP(G1373,freq!$A$2:$A$40,freq!$B$2:$B$40,0),_xlfn.XLOOKUP(H1373,freq!$A$2:$A$40,freq!$B$2:$B$40,0),_xlfn.XLOOKUP(I1373,freq!$A$2:$A$40,freq!$B$2:$B$40,0),_xlfn.XLOOKUP(J1373,freq!$A$2:$A$40,freq!$B$2:$B$40,0),_xlfn.XLOOKUP(K1373,freq!$A$2:$A$40,freq!$B$2:$B$40,0),_xlfn.XLOOKUP(L1373,freq!$A$2:$A$40,freq!$B$2:$B$40,0),_xlfn.XLOOKUP(M1373,freq!$A$2:$A$40,freq!$B$2:$B$40,0),_xlfn.XLOOKUP(N1373,freq!$A$2:$A$40,freq!$B$2:$B$40,0),_xlfn.XLOOKUP(O1373,freq!$A$2:$A$40,freq!$B$2:$B$40,0),_xlfn.XLOOKUP(P1373,freq!$A$2:$A$40,freq!$B$2:$B$40,0),_xlfn.XLOOKUP(Q1373,freq!$A$2:$A$40,freq!$B$2:$B$40,0),_xlfn.XLOOKUP(R1373,freq!$A$2:$A$40,freq!$B$2:$B$40,0),_xlfn.XLOOKUP(S1373,freq!$A$2:$A$40,freq!$B$2:$B$40,0),_xlfn.XLOOKUP(T1373,freq!$A$2:$A$40,freq!$B$2:$B$40,0),_xlfn.XLOOKUP(U1373,freq!$A$2:$A$40,freq!$B$2:$B$40,0),_xlfn.XLOOKUP(V1373,freq!$A$2:$A$40,freq!$B$2:$B$40,0))</f>
        <v>45.680000000000007</v>
      </c>
    </row>
    <row r="1374" spans="1:23" x14ac:dyDescent="0.35">
      <c r="A1374" s="32" t="s">
        <v>255</v>
      </c>
      <c r="B1374" s="32">
        <v>5</v>
      </c>
      <c r="C1374" s="32" t="s">
        <v>53</v>
      </c>
      <c r="D1374" s="32" t="s">
        <v>37</v>
      </c>
      <c r="E1374" s="32" t="s">
        <v>40</v>
      </c>
      <c r="F1374" s="32" t="s">
        <v>38</v>
      </c>
      <c r="G1374" s="32" t="s">
        <v>49</v>
      </c>
      <c r="H1374" s="32">
        <v>0</v>
      </c>
      <c r="I1374" s="32" t="s">
        <v>29</v>
      </c>
      <c r="J1374" s="32" t="s">
        <v>48</v>
      </c>
      <c r="K1374" s="32">
        <v>0</v>
      </c>
      <c r="L1374" s="32">
        <v>9</v>
      </c>
      <c r="M1374" s="32" t="s">
        <v>4</v>
      </c>
      <c r="N1374" s="32" t="s">
        <v>50</v>
      </c>
      <c r="O1374" s="32" t="s">
        <v>56</v>
      </c>
      <c r="P1374" s="32" t="s">
        <v>53</v>
      </c>
      <c r="Q1374" s="32">
        <v>4</v>
      </c>
      <c r="R1374" s="32" t="s">
        <v>36</v>
      </c>
      <c r="S1374" s="32" t="s">
        <v>50</v>
      </c>
      <c r="T1374" s="32" t="s">
        <v>46</v>
      </c>
      <c r="U1374" s="32" t="s">
        <v>45</v>
      </c>
      <c r="V1374" s="32">
        <v>3</v>
      </c>
      <c r="W1374" s="32">
        <f>SUM(_xlfn.XLOOKUP(B1374,freq!$A$2:$A$40,freq!$B$2:$B$40,0),_xlfn.XLOOKUP(C1374,freq!$A$2:$A$40,freq!$B$2:$B$40,0),_xlfn.XLOOKUP(D1374,freq!$A$2:$A$40,freq!$B$2:$B$40,0),_xlfn.XLOOKUP(E1374,freq!$A$2:$A$40,freq!$B$2:$B$40,0),_xlfn.XLOOKUP(F1374,freq!$A$2:$A$40,freq!$B$2:$B$40,0),_xlfn.XLOOKUP(G1374,freq!$A$2:$A$40,freq!$B$2:$B$40,0),_xlfn.XLOOKUP(H1374,freq!$A$2:$A$40,freq!$B$2:$B$40,0),_xlfn.XLOOKUP(I1374,freq!$A$2:$A$40,freq!$B$2:$B$40,0),_xlfn.XLOOKUP(J1374,freq!$A$2:$A$40,freq!$B$2:$B$40,0),_xlfn.XLOOKUP(K1374,freq!$A$2:$A$40,freq!$B$2:$B$40,0),_xlfn.XLOOKUP(L1374,freq!$A$2:$A$40,freq!$B$2:$B$40,0),_xlfn.XLOOKUP(M1374,freq!$A$2:$A$40,freq!$B$2:$B$40,0),_xlfn.XLOOKUP(N1374,freq!$A$2:$A$40,freq!$B$2:$B$40,0),_xlfn.XLOOKUP(O1374,freq!$A$2:$A$40,freq!$B$2:$B$40,0),_xlfn.XLOOKUP(P1374,freq!$A$2:$A$40,freq!$B$2:$B$40,0),_xlfn.XLOOKUP(Q1374,freq!$A$2:$A$40,freq!$B$2:$B$40,0),_xlfn.XLOOKUP(R1374,freq!$A$2:$A$40,freq!$B$2:$B$40,0),_xlfn.XLOOKUP(S1374,freq!$A$2:$A$40,freq!$B$2:$B$40,0),_xlfn.XLOOKUP(T1374,freq!$A$2:$A$40,freq!$B$2:$B$40,0),_xlfn.XLOOKUP(U1374,freq!$A$2:$A$40,freq!$B$2:$B$40,0),_xlfn.XLOOKUP(V1374,freq!$A$2:$A$40,freq!$B$2:$B$40,0))</f>
        <v>45.64</v>
      </c>
    </row>
    <row r="1375" spans="1:23" x14ac:dyDescent="0.35">
      <c r="A1375" s="32" t="s">
        <v>1403</v>
      </c>
      <c r="B1375" s="32" t="s">
        <v>36</v>
      </c>
      <c r="C1375" s="32">
        <v>0</v>
      </c>
      <c r="D1375" s="32">
        <v>0</v>
      </c>
      <c r="E1375" s="32" t="s">
        <v>56</v>
      </c>
      <c r="F1375" s="32">
        <v>0</v>
      </c>
      <c r="G1375" s="32">
        <v>7</v>
      </c>
      <c r="H1375" s="32" t="s">
        <v>36</v>
      </c>
      <c r="I1375" s="32" t="s">
        <v>43</v>
      </c>
      <c r="J1375" s="32">
        <v>2</v>
      </c>
      <c r="K1375" s="32">
        <v>1</v>
      </c>
      <c r="L1375" s="32" t="s">
        <v>3</v>
      </c>
      <c r="M1375" s="32" t="s">
        <v>49</v>
      </c>
      <c r="N1375" s="32" t="s">
        <v>31</v>
      </c>
      <c r="O1375" s="32" t="s">
        <v>43</v>
      </c>
      <c r="P1375" s="32" t="s">
        <v>2</v>
      </c>
      <c r="Q1375" s="32" t="s">
        <v>36</v>
      </c>
      <c r="R1375" s="32" t="s">
        <v>0</v>
      </c>
      <c r="S1375" s="32" t="s">
        <v>48</v>
      </c>
      <c r="T1375" s="32" t="s">
        <v>50</v>
      </c>
      <c r="U1375" s="32">
        <v>0</v>
      </c>
      <c r="V1375" s="32" t="s">
        <v>59</v>
      </c>
      <c r="W1375" s="32">
        <f>SUM(_xlfn.XLOOKUP(B1375,freq!$A$2:$A$40,freq!$B$2:$B$40,0),_xlfn.XLOOKUP(C1375,freq!$A$2:$A$40,freq!$B$2:$B$40,0),_xlfn.XLOOKUP(D1375,freq!$A$2:$A$40,freq!$B$2:$B$40,0),_xlfn.XLOOKUP(E1375,freq!$A$2:$A$40,freq!$B$2:$B$40,0),_xlfn.XLOOKUP(F1375,freq!$A$2:$A$40,freq!$B$2:$B$40,0),_xlfn.XLOOKUP(G1375,freq!$A$2:$A$40,freq!$B$2:$B$40,0),_xlfn.XLOOKUP(H1375,freq!$A$2:$A$40,freq!$B$2:$B$40,0),_xlfn.XLOOKUP(I1375,freq!$A$2:$A$40,freq!$B$2:$B$40,0),_xlfn.XLOOKUP(J1375,freq!$A$2:$A$40,freq!$B$2:$B$40,0),_xlfn.XLOOKUP(K1375,freq!$A$2:$A$40,freq!$B$2:$B$40,0),_xlfn.XLOOKUP(L1375,freq!$A$2:$A$40,freq!$B$2:$B$40,0),_xlfn.XLOOKUP(M1375,freq!$A$2:$A$40,freq!$B$2:$B$40,0),_xlfn.XLOOKUP(N1375,freq!$A$2:$A$40,freq!$B$2:$B$40,0),_xlfn.XLOOKUP(O1375,freq!$A$2:$A$40,freq!$B$2:$B$40,0),_xlfn.XLOOKUP(P1375,freq!$A$2:$A$40,freq!$B$2:$B$40,0),_xlfn.XLOOKUP(Q1375,freq!$A$2:$A$40,freq!$B$2:$B$40,0),_xlfn.XLOOKUP(R1375,freq!$A$2:$A$40,freq!$B$2:$B$40,0),_xlfn.XLOOKUP(S1375,freq!$A$2:$A$40,freq!$B$2:$B$40,0),_xlfn.XLOOKUP(T1375,freq!$A$2:$A$40,freq!$B$2:$B$40,0),_xlfn.XLOOKUP(U1375,freq!$A$2:$A$40,freq!$B$2:$B$40,0),_xlfn.XLOOKUP(V1375,freq!$A$2:$A$40,freq!$B$2:$B$40,0))</f>
        <v>45.629999999999995</v>
      </c>
    </row>
    <row r="1376" spans="1:23" x14ac:dyDescent="0.35">
      <c r="A1376" s="32" t="s">
        <v>297</v>
      </c>
      <c r="B1376" s="32" t="s">
        <v>0</v>
      </c>
      <c r="C1376" s="32" t="s">
        <v>1</v>
      </c>
      <c r="D1376" s="32">
        <v>2</v>
      </c>
      <c r="E1376" s="32" t="s">
        <v>31</v>
      </c>
      <c r="F1376" s="32" t="s">
        <v>53</v>
      </c>
      <c r="G1376" s="32" t="s">
        <v>59</v>
      </c>
      <c r="H1376" s="32" t="s">
        <v>31</v>
      </c>
      <c r="I1376" s="32" t="s">
        <v>30</v>
      </c>
      <c r="J1376" s="32" t="s">
        <v>49</v>
      </c>
      <c r="K1376" s="32" t="s">
        <v>44</v>
      </c>
      <c r="L1376" s="32" t="s">
        <v>56</v>
      </c>
      <c r="M1376" s="32">
        <v>2</v>
      </c>
      <c r="N1376" s="32">
        <v>6</v>
      </c>
      <c r="O1376" s="32" t="s">
        <v>32</v>
      </c>
      <c r="P1376" s="32" t="s">
        <v>34</v>
      </c>
      <c r="Q1376" s="32" t="s">
        <v>0</v>
      </c>
      <c r="R1376" s="32">
        <v>1</v>
      </c>
      <c r="S1376" s="32" t="s">
        <v>40</v>
      </c>
      <c r="T1376" s="32">
        <v>3</v>
      </c>
      <c r="U1376" s="32" t="s">
        <v>56</v>
      </c>
      <c r="V1376" s="32">
        <v>3</v>
      </c>
      <c r="W1376" s="32">
        <f>SUM(_xlfn.XLOOKUP(B1376,freq!$A$2:$A$40,freq!$B$2:$B$40,0),_xlfn.XLOOKUP(C1376,freq!$A$2:$A$40,freq!$B$2:$B$40,0),_xlfn.XLOOKUP(D1376,freq!$A$2:$A$40,freq!$B$2:$B$40,0),_xlfn.XLOOKUP(E1376,freq!$A$2:$A$40,freq!$B$2:$B$40,0),_xlfn.XLOOKUP(F1376,freq!$A$2:$A$40,freq!$B$2:$B$40,0),_xlfn.XLOOKUP(G1376,freq!$A$2:$A$40,freq!$B$2:$B$40,0),_xlfn.XLOOKUP(H1376,freq!$A$2:$A$40,freq!$B$2:$B$40,0),_xlfn.XLOOKUP(I1376,freq!$A$2:$A$40,freq!$B$2:$B$40,0),_xlfn.XLOOKUP(J1376,freq!$A$2:$A$40,freq!$B$2:$B$40,0),_xlfn.XLOOKUP(K1376,freq!$A$2:$A$40,freq!$B$2:$B$40,0),_xlfn.XLOOKUP(L1376,freq!$A$2:$A$40,freq!$B$2:$B$40,0),_xlfn.XLOOKUP(M1376,freq!$A$2:$A$40,freq!$B$2:$B$40,0),_xlfn.XLOOKUP(N1376,freq!$A$2:$A$40,freq!$B$2:$B$40,0),_xlfn.XLOOKUP(O1376,freq!$A$2:$A$40,freq!$B$2:$B$40,0),_xlfn.XLOOKUP(P1376,freq!$A$2:$A$40,freq!$B$2:$B$40,0),_xlfn.XLOOKUP(Q1376,freq!$A$2:$A$40,freq!$B$2:$B$40,0),_xlfn.XLOOKUP(R1376,freq!$A$2:$A$40,freq!$B$2:$B$40,0),_xlfn.XLOOKUP(S1376,freq!$A$2:$A$40,freq!$B$2:$B$40,0),_xlfn.XLOOKUP(T1376,freq!$A$2:$A$40,freq!$B$2:$B$40,0),_xlfn.XLOOKUP(U1376,freq!$A$2:$A$40,freq!$B$2:$B$40,0),_xlfn.XLOOKUP(V1376,freq!$A$2:$A$40,freq!$B$2:$B$40,0))</f>
        <v>45.600000000000009</v>
      </c>
    </row>
    <row r="1377" spans="1:23" x14ac:dyDescent="0.35">
      <c r="A1377" s="32" t="s">
        <v>1188</v>
      </c>
      <c r="B1377" s="32" t="s">
        <v>46</v>
      </c>
      <c r="C1377" s="32" t="s">
        <v>0</v>
      </c>
      <c r="D1377" s="32" t="s">
        <v>43</v>
      </c>
      <c r="E1377" s="32" t="s">
        <v>2</v>
      </c>
      <c r="F1377" s="32" t="s">
        <v>36</v>
      </c>
      <c r="G1377" s="32" t="s">
        <v>30</v>
      </c>
      <c r="H1377" s="32" t="s">
        <v>35</v>
      </c>
      <c r="I1377" s="32" t="s">
        <v>56</v>
      </c>
      <c r="J1377" s="32" t="s">
        <v>28</v>
      </c>
      <c r="K1377" s="32" t="s">
        <v>34</v>
      </c>
      <c r="L1377" s="32" t="s">
        <v>46</v>
      </c>
      <c r="M1377" s="32">
        <v>7</v>
      </c>
      <c r="N1377" s="32" t="s">
        <v>34</v>
      </c>
      <c r="O1377" s="32" t="s">
        <v>3</v>
      </c>
      <c r="P1377" s="32" t="s">
        <v>0</v>
      </c>
      <c r="Q1377" s="32" t="s">
        <v>0</v>
      </c>
      <c r="R1377" s="32">
        <v>6</v>
      </c>
      <c r="S1377" s="32">
        <v>9</v>
      </c>
      <c r="T1377" s="32">
        <v>1</v>
      </c>
      <c r="U1377" s="32" t="s">
        <v>40</v>
      </c>
      <c r="V1377" s="32" t="s">
        <v>53</v>
      </c>
      <c r="W1377" s="32">
        <f>SUM(_xlfn.XLOOKUP(B1377,freq!$A$2:$A$40,freq!$B$2:$B$40,0),_xlfn.XLOOKUP(C1377,freq!$A$2:$A$40,freq!$B$2:$B$40,0),_xlfn.XLOOKUP(D1377,freq!$A$2:$A$40,freq!$B$2:$B$40,0),_xlfn.XLOOKUP(E1377,freq!$A$2:$A$40,freq!$B$2:$B$40,0),_xlfn.XLOOKUP(F1377,freq!$A$2:$A$40,freq!$B$2:$B$40,0),_xlfn.XLOOKUP(G1377,freq!$A$2:$A$40,freq!$B$2:$B$40,0),_xlfn.XLOOKUP(H1377,freq!$A$2:$A$40,freq!$B$2:$B$40,0),_xlfn.XLOOKUP(I1377,freq!$A$2:$A$40,freq!$B$2:$B$40,0),_xlfn.XLOOKUP(J1377,freq!$A$2:$A$40,freq!$B$2:$B$40,0),_xlfn.XLOOKUP(K1377,freq!$A$2:$A$40,freq!$B$2:$B$40,0),_xlfn.XLOOKUP(L1377,freq!$A$2:$A$40,freq!$B$2:$B$40,0),_xlfn.XLOOKUP(M1377,freq!$A$2:$A$40,freq!$B$2:$B$40,0),_xlfn.XLOOKUP(N1377,freq!$A$2:$A$40,freq!$B$2:$B$40,0),_xlfn.XLOOKUP(O1377,freq!$A$2:$A$40,freq!$B$2:$B$40,0),_xlfn.XLOOKUP(P1377,freq!$A$2:$A$40,freq!$B$2:$B$40,0),_xlfn.XLOOKUP(Q1377,freq!$A$2:$A$40,freq!$B$2:$B$40,0),_xlfn.XLOOKUP(R1377,freq!$A$2:$A$40,freq!$B$2:$B$40,0),_xlfn.XLOOKUP(S1377,freq!$A$2:$A$40,freq!$B$2:$B$40,0),_xlfn.XLOOKUP(T1377,freq!$A$2:$A$40,freq!$B$2:$B$40,0),_xlfn.XLOOKUP(U1377,freq!$A$2:$A$40,freq!$B$2:$B$40,0),_xlfn.XLOOKUP(V1377,freq!$A$2:$A$40,freq!$B$2:$B$40,0))</f>
        <v>45.6</v>
      </c>
    </row>
    <row r="1378" spans="1:23" x14ac:dyDescent="0.35">
      <c r="A1378" s="32" t="s">
        <v>1704</v>
      </c>
      <c r="B1378" s="32" t="s">
        <v>29</v>
      </c>
      <c r="C1378" s="32" t="s">
        <v>31</v>
      </c>
      <c r="D1378" s="32" t="s">
        <v>3</v>
      </c>
      <c r="E1378" s="32">
        <v>5</v>
      </c>
      <c r="F1378" s="32">
        <v>1</v>
      </c>
      <c r="G1378" s="32" t="s">
        <v>48</v>
      </c>
      <c r="H1378" s="32" t="s">
        <v>58</v>
      </c>
      <c r="I1378" s="32" t="s">
        <v>50</v>
      </c>
      <c r="J1378" s="32" t="s">
        <v>4</v>
      </c>
      <c r="K1378" s="32">
        <v>5</v>
      </c>
      <c r="L1378" s="32" t="s">
        <v>37</v>
      </c>
      <c r="M1378" s="32" t="s">
        <v>43</v>
      </c>
      <c r="N1378" s="32" t="s">
        <v>42</v>
      </c>
      <c r="O1378" s="32" t="s">
        <v>41</v>
      </c>
      <c r="P1378" s="32" t="s">
        <v>35</v>
      </c>
      <c r="Q1378" s="32">
        <v>7</v>
      </c>
      <c r="R1378" s="32" t="s">
        <v>44</v>
      </c>
      <c r="S1378" s="32">
        <v>0</v>
      </c>
      <c r="T1378" s="32">
        <v>7</v>
      </c>
      <c r="U1378" s="32">
        <v>2</v>
      </c>
      <c r="V1378" s="32" t="s">
        <v>40</v>
      </c>
      <c r="W1378" s="32">
        <f>SUM(_xlfn.XLOOKUP(B1378,freq!$A$2:$A$40,freq!$B$2:$B$40,0),_xlfn.XLOOKUP(C1378,freq!$A$2:$A$40,freq!$B$2:$B$40,0),_xlfn.XLOOKUP(D1378,freq!$A$2:$A$40,freq!$B$2:$B$40,0),_xlfn.XLOOKUP(E1378,freq!$A$2:$A$40,freq!$B$2:$B$40,0),_xlfn.XLOOKUP(F1378,freq!$A$2:$A$40,freq!$B$2:$B$40,0),_xlfn.XLOOKUP(G1378,freq!$A$2:$A$40,freq!$B$2:$B$40,0),_xlfn.XLOOKUP(H1378,freq!$A$2:$A$40,freq!$B$2:$B$40,0),_xlfn.XLOOKUP(I1378,freq!$A$2:$A$40,freq!$B$2:$B$40,0),_xlfn.XLOOKUP(J1378,freq!$A$2:$A$40,freq!$B$2:$B$40,0),_xlfn.XLOOKUP(K1378,freq!$A$2:$A$40,freq!$B$2:$B$40,0),_xlfn.XLOOKUP(L1378,freq!$A$2:$A$40,freq!$B$2:$B$40,0),_xlfn.XLOOKUP(M1378,freq!$A$2:$A$40,freq!$B$2:$B$40,0),_xlfn.XLOOKUP(N1378,freq!$A$2:$A$40,freq!$B$2:$B$40,0),_xlfn.XLOOKUP(O1378,freq!$A$2:$A$40,freq!$B$2:$B$40,0),_xlfn.XLOOKUP(P1378,freq!$A$2:$A$40,freq!$B$2:$B$40,0),_xlfn.XLOOKUP(Q1378,freq!$A$2:$A$40,freq!$B$2:$B$40,0),_xlfn.XLOOKUP(R1378,freq!$A$2:$A$40,freq!$B$2:$B$40,0),_xlfn.XLOOKUP(S1378,freq!$A$2:$A$40,freq!$B$2:$B$40,0),_xlfn.XLOOKUP(T1378,freq!$A$2:$A$40,freq!$B$2:$B$40,0),_xlfn.XLOOKUP(U1378,freq!$A$2:$A$40,freq!$B$2:$B$40,0),_xlfn.XLOOKUP(V1378,freq!$A$2:$A$40,freq!$B$2:$B$40,0))</f>
        <v>45.589999999999996</v>
      </c>
    </row>
    <row r="1379" spans="1:23" x14ac:dyDescent="0.35">
      <c r="A1379" s="32" t="s">
        <v>1776</v>
      </c>
      <c r="B1379" s="32" t="s">
        <v>0</v>
      </c>
      <c r="C1379" s="32" t="s">
        <v>56</v>
      </c>
      <c r="D1379" s="32" t="s">
        <v>0</v>
      </c>
      <c r="E1379" s="32">
        <v>2</v>
      </c>
      <c r="F1379" s="32" t="s">
        <v>0</v>
      </c>
      <c r="G1379" s="32" t="s">
        <v>2</v>
      </c>
      <c r="H1379" s="32">
        <v>4</v>
      </c>
      <c r="I1379" s="32" t="s">
        <v>3</v>
      </c>
      <c r="J1379" s="32" t="s">
        <v>34</v>
      </c>
      <c r="K1379" s="32" t="s">
        <v>0</v>
      </c>
      <c r="L1379" s="32" t="s">
        <v>28</v>
      </c>
      <c r="M1379" s="32" t="s">
        <v>58</v>
      </c>
      <c r="N1379" s="32" t="s">
        <v>48</v>
      </c>
      <c r="O1379" s="32" t="s">
        <v>41</v>
      </c>
      <c r="P1379" s="32">
        <v>5</v>
      </c>
      <c r="Q1379" s="32" t="s">
        <v>32</v>
      </c>
      <c r="R1379" s="32" t="s">
        <v>43</v>
      </c>
      <c r="S1379" s="32">
        <v>1</v>
      </c>
      <c r="T1379" s="32" t="s">
        <v>33</v>
      </c>
      <c r="U1379" s="32" t="s">
        <v>56</v>
      </c>
      <c r="V1379" s="32" t="s">
        <v>29</v>
      </c>
      <c r="W1379" s="32">
        <f>SUM(_xlfn.XLOOKUP(B1379,freq!$A$2:$A$40,freq!$B$2:$B$40,0),_xlfn.XLOOKUP(C1379,freq!$A$2:$A$40,freq!$B$2:$B$40,0),_xlfn.XLOOKUP(D1379,freq!$A$2:$A$40,freq!$B$2:$B$40,0),_xlfn.XLOOKUP(E1379,freq!$A$2:$A$40,freq!$B$2:$B$40,0),_xlfn.XLOOKUP(F1379,freq!$A$2:$A$40,freq!$B$2:$B$40,0),_xlfn.XLOOKUP(G1379,freq!$A$2:$A$40,freq!$B$2:$B$40,0),_xlfn.XLOOKUP(H1379,freq!$A$2:$A$40,freq!$B$2:$B$40,0),_xlfn.XLOOKUP(I1379,freq!$A$2:$A$40,freq!$B$2:$B$40,0),_xlfn.XLOOKUP(J1379,freq!$A$2:$A$40,freq!$B$2:$B$40,0),_xlfn.XLOOKUP(K1379,freq!$A$2:$A$40,freq!$B$2:$B$40,0),_xlfn.XLOOKUP(L1379,freq!$A$2:$A$40,freq!$B$2:$B$40,0),_xlfn.XLOOKUP(M1379,freq!$A$2:$A$40,freq!$B$2:$B$40,0),_xlfn.XLOOKUP(N1379,freq!$A$2:$A$40,freq!$B$2:$B$40,0),_xlfn.XLOOKUP(O1379,freq!$A$2:$A$40,freq!$B$2:$B$40,0),_xlfn.XLOOKUP(P1379,freq!$A$2:$A$40,freq!$B$2:$B$40,0),_xlfn.XLOOKUP(Q1379,freq!$A$2:$A$40,freq!$B$2:$B$40,0),_xlfn.XLOOKUP(R1379,freq!$A$2:$A$40,freq!$B$2:$B$40,0),_xlfn.XLOOKUP(S1379,freq!$A$2:$A$40,freq!$B$2:$B$40,0),_xlfn.XLOOKUP(T1379,freq!$A$2:$A$40,freq!$B$2:$B$40,0),_xlfn.XLOOKUP(U1379,freq!$A$2:$A$40,freq!$B$2:$B$40,0),_xlfn.XLOOKUP(V1379,freq!$A$2:$A$40,freq!$B$2:$B$40,0))</f>
        <v>45.570000000000007</v>
      </c>
    </row>
    <row r="1380" spans="1:23" x14ac:dyDescent="0.35">
      <c r="A1380" s="32" t="s">
        <v>311</v>
      </c>
      <c r="B1380" s="32" t="s">
        <v>32</v>
      </c>
      <c r="C1380" s="32">
        <v>3</v>
      </c>
      <c r="D1380" s="32" t="s">
        <v>31</v>
      </c>
      <c r="E1380" s="32">
        <v>6</v>
      </c>
      <c r="F1380" s="32" t="s">
        <v>53</v>
      </c>
      <c r="G1380" s="32" t="s">
        <v>37</v>
      </c>
      <c r="H1380" s="32" t="s">
        <v>43</v>
      </c>
      <c r="I1380" s="32">
        <v>4</v>
      </c>
      <c r="J1380" s="32">
        <v>1</v>
      </c>
      <c r="K1380" s="32">
        <v>0</v>
      </c>
      <c r="L1380" s="32" t="s">
        <v>35</v>
      </c>
      <c r="M1380" s="32">
        <v>7</v>
      </c>
      <c r="N1380" s="32">
        <v>2</v>
      </c>
      <c r="O1380" s="32" t="s">
        <v>2</v>
      </c>
      <c r="P1380" s="32" t="s">
        <v>30</v>
      </c>
      <c r="Q1380" s="32">
        <v>1</v>
      </c>
      <c r="R1380" s="32" t="s">
        <v>32</v>
      </c>
      <c r="S1380" s="32">
        <v>6</v>
      </c>
      <c r="T1380" s="32" t="s">
        <v>42</v>
      </c>
      <c r="U1380" s="32">
        <v>0</v>
      </c>
      <c r="V1380" s="32" t="s">
        <v>35</v>
      </c>
      <c r="W1380" s="32">
        <f>SUM(_xlfn.XLOOKUP(B1380,freq!$A$2:$A$40,freq!$B$2:$B$40,0),_xlfn.XLOOKUP(C1380,freq!$A$2:$A$40,freq!$B$2:$B$40,0),_xlfn.XLOOKUP(D1380,freq!$A$2:$A$40,freq!$B$2:$B$40,0),_xlfn.XLOOKUP(E1380,freq!$A$2:$A$40,freq!$B$2:$B$40,0),_xlfn.XLOOKUP(F1380,freq!$A$2:$A$40,freq!$B$2:$B$40,0),_xlfn.XLOOKUP(G1380,freq!$A$2:$A$40,freq!$B$2:$B$40,0),_xlfn.XLOOKUP(H1380,freq!$A$2:$A$40,freq!$B$2:$B$40,0),_xlfn.XLOOKUP(I1380,freq!$A$2:$A$40,freq!$B$2:$B$40,0),_xlfn.XLOOKUP(J1380,freq!$A$2:$A$40,freq!$B$2:$B$40,0),_xlfn.XLOOKUP(K1380,freq!$A$2:$A$40,freq!$B$2:$B$40,0),_xlfn.XLOOKUP(L1380,freq!$A$2:$A$40,freq!$B$2:$B$40,0),_xlfn.XLOOKUP(M1380,freq!$A$2:$A$40,freq!$B$2:$B$40,0),_xlfn.XLOOKUP(N1380,freq!$A$2:$A$40,freq!$B$2:$B$40,0),_xlfn.XLOOKUP(O1380,freq!$A$2:$A$40,freq!$B$2:$B$40,0),_xlfn.XLOOKUP(P1380,freq!$A$2:$A$40,freq!$B$2:$B$40,0),_xlfn.XLOOKUP(Q1380,freq!$A$2:$A$40,freq!$B$2:$B$40,0),_xlfn.XLOOKUP(R1380,freq!$A$2:$A$40,freq!$B$2:$B$40,0),_xlfn.XLOOKUP(S1380,freq!$A$2:$A$40,freq!$B$2:$B$40,0),_xlfn.XLOOKUP(T1380,freq!$A$2:$A$40,freq!$B$2:$B$40,0),_xlfn.XLOOKUP(U1380,freq!$A$2:$A$40,freq!$B$2:$B$40,0),_xlfn.XLOOKUP(V1380,freq!$A$2:$A$40,freq!$B$2:$B$40,0))</f>
        <v>45.57</v>
      </c>
    </row>
    <row r="1381" spans="1:23" x14ac:dyDescent="0.35">
      <c r="A1381" s="32" t="s">
        <v>1842</v>
      </c>
      <c r="B1381" s="32">
        <v>5</v>
      </c>
      <c r="C1381" s="32" t="s">
        <v>41</v>
      </c>
      <c r="D1381" s="32">
        <v>0</v>
      </c>
      <c r="E1381" s="32" t="s">
        <v>49</v>
      </c>
      <c r="F1381" s="32" t="s">
        <v>31</v>
      </c>
      <c r="G1381" s="32">
        <v>3</v>
      </c>
      <c r="H1381" s="32">
        <v>0</v>
      </c>
      <c r="I1381" s="32" t="s">
        <v>44</v>
      </c>
      <c r="J1381" s="32">
        <v>3</v>
      </c>
      <c r="K1381" s="32" t="s">
        <v>37</v>
      </c>
      <c r="L1381" s="32" t="s">
        <v>32</v>
      </c>
      <c r="M1381" s="32" t="s">
        <v>59</v>
      </c>
      <c r="N1381" s="32" t="s">
        <v>48</v>
      </c>
      <c r="O1381" s="32" t="s">
        <v>53</v>
      </c>
      <c r="P1381" s="32" t="s">
        <v>40</v>
      </c>
      <c r="Q1381" s="32" t="s">
        <v>46</v>
      </c>
      <c r="R1381" s="32" t="s">
        <v>3</v>
      </c>
      <c r="S1381" s="32">
        <v>8</v>
      </c>
      <c r="T1381" s="32">
        <v>0</v>
      </c>
      <c r="U1381" s="32" t="s">
        <v>32</v>
      </c>
      <c r="V1381" s="32" t="s">
        <v>40</v>
      </c>
      <c r="W1381" s="32">
        <f>SUM(_xlfn.XLOOKUP(B1381,freq!$A$2:$A$40,freq!$B$2:$B$40,0),_xlfn.XLOOKUP(C1381,freq!$A$2:$A$40,freq!$B$2:$B$40,0),_xlfn.XLOOKUP(D1381,freq!$A$2:$A$40,freq!$B$2:$B$40,0),_xlfn.XLOOKUP(E1381,freq!$A$2:$A$40,freq!$B$2:$B$40,0),_xlfn.XLOOKUP(F1381,freq!$A$2:$A$40,freq!$B$2:$B$40,0),_xlfn.XLOOKUP(G1381,freq!$A$2:$A$40,freq!$B$2:$B$40,0),_xlfn.XLOOKUP(H1381,freq!$A$2:$A$40,freq!$B$2:$B$40,0),_xlfn.XLOOKUP(I1381,freq!$A$2:$A$40,freq!$B$2:$B$40,0),_xlfn.XLOOKUP(J1381,freq!$A$2:$A$40,freq!$B$2:$B$40,0),_xlfn.XLOOKUP(K1381,freq!$A$2:$A$40,freq!$B$2:$B$40,0),_xlfn.XLOOKUP(L1381,freq!$A$2:$A$40,freq!$B$2:$B$40,0),_xlfn.XLOOKUP(M1381,freq!$A$2:$A$40,freq!$B$2:$B$40,0),_xlfn.XLOOKUP(N1381,freq!$A$2:$A$40,freq!$B$2:$B$40,0),_xlfn.XLOOKUP(O1381,freq!$A$2:$A$40,freq!$B$2:$B$40,0),_xlfn.XLOOKUP(P1381,freq!$A$2:$A$40,freq!$B$2:$B$40,0),_xlfn.XLOOKUP(Q1381,freq!$A$2:$A$40,freq!$B$2:$B$40,0),_xlfn.XLOOKUP(R1381,freq!$A$2:$A$40,freq!$B$2:$B$40,0),_xlfn.XLOOKUP(S1381,freq!$A$2:$A$40,freq!$B$2:$B$40,0),_xlfn.XLOOKUP(T1381,freq!$A$2:$A$40,freq!$B$2:$B$40,0),_xlfn.XLOOKUP(U1381,freq!$A$2:$A$40,freq!$B$2:$B$40,0),_xlfn.XLOOKUP(V1381,freq!$A$2:$A$40,freq!$B$2:$B$40,0))</f>
        <v>45.550000000000004</v>
      </c>
    </row>
    <row r="1382" spans="1:23" x14ac:dyDescent="0.35">
      <c r="A1382" s="32" t="s">
        <v>823</v>
      </c>
      <c r="B1382" s="32" t="s">
        <v>46</v>
      </c>
      <c r="C1382" s="32">
        <v>5</v>
      </c>
      <c r="D1382" s="32">
        <v>4</v>
      </c>
      <c r="E1382" s="32" t="s">
        <v>32</v>
      </c>
      <c r="F1382" s="32" t="s">
        <v>2</v>
      </c>
      <c r="G1382" s="32" t="s">
        <v>37</v>
      </c>
      <c r="H1382" s="32">
        <v>0</v>
      </c>
      <c r="I1382" s="32" t="s">
        <v>0</v>
      </c>
      <c r="J1382" s="32">
        <v>6</v>
      </c>
      <c r="K1382" s="32" t="s">
        <v>42</v>
      </c>
      <c r="L1382" s="32" t="s">
        <v>49</v>
      </c>
      <c r="M1382" s="32" t="s">
        <v>29</v>
      </c>
      <c r="N1382" s="32" t="s">
        <v>49</v>
      </c>
      <c r="O1382" s="32" t="s">
        <v>49</v>
      </c>
      <c r="P1382" s="32" t="s">
        <v>59</v>
      </c>
      <c r="Q1382" s="32" t="s">
        <v>41</v>
      </c>
      <c r="R1382" s="32" t="s">
        <v>34</v>
      </c>
      <c r="S1382" s="32" t="s">
        <v>45</v>
      </c>
      <c r="T1382" s="32">
        <v>6</v>
      </c>
      <c r="U1382" s="32" t="s">
        <v>49</v>
      </c>
      <c r="V1382" s="32" t="s">
        <v>42</v>
      </c>
      <c r="W1382" s="32">
        <f>SUM(_xlfn.XLOOKUP(B1382,freq!$A$2:$A$40,freq!$B$2:$B$40,0),_xlfn.XLOOKUP(C1382,freq!$A$2:$A$40,freq!$B$2:$B$40,0),_xlfn.XLOOKUP(D1382,freq!$A$2:$A$40,freq!$B$2:$B$40,0),_xlfn.XLOOKUP(E1382,freq!$A$2:$A$40,freq!$B$2:$B$40,0),_xlfn.XLOOKUP(F1382,freq!$A$2:$A$40,freq!$B$2:$B$40,0),_xlfn.XLOOKUP(G1382,freq!$A$2:$A$40,freq!$B$2:$B$40,0),_xlfn.XLOOKUP(H1382,freq!$A$2:$A$40,freq!$B$2:$B$40,0),_xlfn.XLOOKUP(I1382,freq!$A$2:$A$40,freq!$B$2:$B$40,0),_xlfn.XLOOKUP(J1382,freq!$A$2:$A$40,freq!$B$2:$B$40,0),_xlfn.XLOOKUP(K1382,freq!$A$2:$A$40,freq!$B$2:$B$40,0),_xlfn.XLOOKUP(L1382,freq!$A$2:$A$40,freq!$B$2:$B$40,0),_xlfn.XLOOKUP(M1382,freq!$A$2:$A$40,freq!$B$2:$B$40,0),_xlfn.XLOOKUP(N1382,freq!$A$2:$A$40,freq!$B$2:$B$40,0),_xlfn.XLOOKUP(O1382,freq!$A$2:$A$40,freq!$B$2:$B$40,0),_xlfn.XLOOKUP(P1382,freq!$A$2:$A$40,freq!$B$2:$B$40,0),_xlfn.XLOOKUP(Q1382,freq!$A$2:$A$40,freq!$B$2:$B$40,0),_xlfn.XLOOKUP(R1382,freq!$A$2:$A$40,freq!$B$2:$B$40,0),_xlfn.XLOOKUP(S1382,freq!$A$2:$A$40,freq!$B$2:$B$40,0),_xlfn.XLOOKUP(T1382,freq!$A$2:$A$40,freq!$B$2:$B$40,0),_xlfn.XLOOKUP(U1382,freq!$A$2:$A$40,freq!$B$2:$B$40,0),_xlfn.XLOOKUP(V1382,freq!$A$2:$A$40,freq!$B$2:$B$40,0))</f>
        <v>45.540000000000006</v>
      </c>
    </row>
    <row r="1383" spans="1:23" x14ac:dyDescent="0.35">
      <c r="A1383" s="32" t="s">
        <v>1363</v>
      </c>
      <c r="B1383" s="32">
        <v>8</v>
      </c>
      <c r="C1383" s="32" t="s">
        <v>32</v>
      </c>
      <c r="D1383" s="32">
        <v>9</v>
      </c>
      <c r="E1383" s="32" t="s">
        <v>48</v>
      </c>
      <c r="F1383" s="32" t="s">
        <v>50</v>
      </c>
      <c r="G1383" s="32" t="s">
        <v>0</v>
      </c>
      <c r="H1383" s="32" t="s">
        <v>2</v>
      </c>
      <c r="I1383" s="32" t="s">
        <v>29</v>
      </c>
      <c r="J1383" s="32" t="s">
        <v>53</v>
      </c>
      <c r="K1383" s="32" t="s">
        <v>38</v>
      </c>
      <c r="L1383" s="32" t="s">
        <v>49</v>
      </c>
      <c r="M1383" s="32" t="s">
        <v>48</v>
      </c>
      <c r="N1383" s="32">
        <v>5</v>
      </c>
      <c r="O1383" s="32" t="s">
        <v>4</v>
      </c>
      <c r="P1383" s="32">
        <v>3</v>
      </c>
      <c r="Q1383" s="32" t="s">
        <v>28</v>
      </c>
      <c r="R1383" s="32" t="s">
        <v>59</v>
      </c>
      <c r="S1383" s="32" t="s">
        <v>48</v>
      </c>
      <c r="T1383" s="32" t="s">
        <v>58</v>
      </c>
      <c r="U1383" s="32" t="s">
        <v>44</v>
      </c>
      <c r="V1383" s="32" t="s">
        <v>58</v>
      </c>
      <c r="W1383" s="32">
        <f>SUM(_xlfn.XLOOKUP(B1383,freq!$A$2:$A$40,freq!$B$2:$B$40,0),_xlfn.XLOOKUP(C1383,freq!$A$2:$A$40,freq!$B$2:$B$40,0),_xlfn.XLOOKUP(D1383,freq!$A$2:$A$40,freq!$B$2:$B$40,0),_xlfn.XLOOKUP(E1383,freq!$A$2:$A$40,freq!$B$2:$B$40,0),_xlfn.XLOOKUP(F1383,freq!$A$2:$A$40,freq!$B$2:$B$40,0),_xlfn.XLOOKUP(G1383,freq!$A$2:$A$40,freq!$B$2:$B$40,0),_xlfn.XLOOKUP(H1383,freq!$A$2:$A$40,freq!$B$2:$B$40,0),_xlfn.XLOOKUP(I1383,freq!$A$2:$A$40,freq!$B$2:$B$40,0),_xlfn.XLOOKUP(J1383,freq!$A$2:$A$40,freq!$B$2:$B$40,0),_xlfn.XLOOKUP(K1383,freq!$A$2:$A$40,freq!$B$2:$B$40,0),_xlfn.XLOOKUP(L1383,freq!$A$2:$A$40,freq!$B$2:$B$40,0),_xlfn.XLOOKUP(M1383,freq!$A$2:$A$40,freq!$B$2:$B$40,0),_xlfn.XLOOKUP(N1383,freq!$A$2:$A$40,freq!$B$2:$B$40,0),_xlfn.XLOOKUP(O1383,freq!$A$2:$A$40,freq!$B$2:$B$40,0),_xlfn.XLOOKUP(P1383,freq!$A$2:$A$40,freq!$B$2:$B$40,0),_xlfn.XLOOKUP(Q1383,freq!$A$2:$A$40,freq!$B$2:$B$40,0),_xlfn.XLOOKUP(R1383,freq!$A$2:$A$40,freq!$B$2:$B$40,0),_xlfn.XLOOKUP(S1383,freq!$A$2:$A$40,freq!$B$2:$B$40,0),_xlfn.XLOOKUP(T1383,freq!$A$2:$A$40,freq!$B$2:$B$40,0),_xlfn.XLOOKUP(U1383,freq!$A$2:$A$40,freq!$B$2:$B$40,0),_xlfn.XLOOKUP(V1383,freq!$A$2:$A$40,freq!$B$2:$B$40,0))</f>
        <v>45.530000000000008</v>
      </c>
    </row>
    <row r="1384" spans="1:23" x14ac:dyDescent="0.35">
      <c r="A1384" s="32" t="s">
        <v>1240</v>
      </c>
      <c r="B1384" s="32" t="s">
        <v>4</v>
      </c>
      <c r="C1384" s="32">
        <v>5</v>
      </c>
      <c r="D1384" s="32" t="s">
        <v>36</v>
      </c>
      <c r="E1384" s="32">
        <v>8</v>
      </c>
      <c r="F1384" s="32" t="s">
        <v>1</v>
      </c>
      <c r="G1384" s="32" t="s">
        <v>58</v>
      </c>
      <c r="H1384" s="32" t="s">
        <v>36</v>
      </c>
      <c r="I1384" s="32" t="s">
        <v>35</v>
      </c>
      <c r="J1384" s="32" t="s">
        <v>29</v>
      </c>
      <c r="K1384" s="32">
        <v>6</v>
      </c>
      <c r="L1384" s="32" t="s">
        <v>40</v>
      </c>
      <c r="M1384" s="32" t="s">
        <v>32</v>
      </c>
      <c r="N1384" s="32">
        <v>2</v>
      </c>
      <c r="O1384" s="32" t="s">
        <v>30</v>
      </c>
      <c r="P1384" s="32" t="s">
        <v>1</v>
      </c>
      <c r="Q1384" s="32">
        <v>1</v>
      </c>
      <c r="R1384" s="32">
        <v>4</v>
      </c>
      <c r="S1384" s="32" t="s">
        <v>59</v>
      </c>
      <c r="T1384" s="32">
        <v>0</v>
      </c>
      <c r="U1384" s="32" t="s">
        <v>37</v>
      </c>
      <c r="V1384" s="32">
        <v>0</v>
      </c>
      <c r="W1384" s="32">
        <f>SUM(_xlfn.XLOOKUP(B1384,freq!$A$2:$A$40,freq!$B$2:$B$40,0),_xlfn.XLOOKUP(C1384,freq!$A$2:$A$40,freq!$B$2:$B$40,0),_xlfn.XLOOKUP(D1384,freq!$A$2:$A$40,freq!$B$2:$B$40,0),_xlfn.XLOOKUP(E1384,freq!$A$2:$A$40,freq!$B$2:$B$40,0),_xlfn.XLOOKUP(F1384,freq!$A$2:$A$40,freq!$B$2:$B$40,0),_xlfn.XLOOKUP(G1384,freq!$A$2:$A$40,freq!$B$2:$B$40,0),_xlfn.XLOOKUP(H1384,freq!$A$2:$A$40,freq!$B$2:$B$40,0),_xlfn.XLOOKUP(I1384,freq!$A$2:$A$40,freq!$B$2:$B$40,0),_xlfn.XLOOKUP(J1384,freq!$A$2:$A$40,freq!$B$2:$B$40,0),_xlfn.XLOOKUP(K1384,freq!$A$2:$A$40,freq!$B$2:$B$40,0),_xlfn.XLOOKUP(L1384,freq!$A$2:$A$40,freq!$B$2:$B$40,0),_xlfn.XLOOKUP(M1384,freq!$A$2:$A$40,freq!$B$2:$B$40,0),_xlfn.XLOOKUP(N1384,freq!$A$2:$A$40,freq!$B$2:$B$40,0),_xlfn.XLOOKUP(O1384,freq!$A$2:$A$40,freq!$B$2:$B$40,0),_xlfn.XLOOKUP(P1384,freq!$A$2:$A$40,freq!$B$2:$B$40,0),_xlfn.XLOOKUP(Q1384,freq!$A$2:$A$40,freq!$B$2:$B$40,0),_xlfn.XLOOKUP(R1384,freq!$A$2:$A$40,freq!$B$2:$B$40,0),_xlfn.XLOOKUP(S1384,freq!$A$2:$A$40,freq!$B$2:$B$40,0),_xlfn.XLOOKUP(T1384,freq!$A$2:$A$40,freq!$B$2:$B$40,0),_xlfn.XLOOKUP(U1384,freq!$A$2:$A$40,freq!$B$2:$B$40,0),_xlfn.XLOOKUP(V1384,freq!$A$2:$A$40,freq!$B$2:$B$40,0))</f>
        <v>45.53</v>
      </c>
    </row>
    <row r="1385" spans="1:23" x14ac:dyDescent="0.35">
      <c r="A1385" s="32" t="s">
        <v>690</v>
      </c>
      <c r="B1385" s="32" t="s">
        <v>59</v>
      </c>
      <c r="C1385" s="32" t="s">
        <v>3</v>
      </c>
      <c r="D1385" s="32">
        <v>1</v>
      </c>
      <c r="E1385" s="32" t="s">
        <v>1</v>
      </c>
      <c r="F1385" s="32" t="s">
        <v>46</v>
      </c>
      <c r="G1385" s="32">
        <v>5</v>
      </c>
      <c r="H1385" s="32" t="s">
        <v>44</v>
      </c>
      <c r="I1385" s="32">
        <v>7</v>
      </c>
      <c r="J1385" s="32" t="s">
        <v>0</v>
      </c>
      <c r="K1385" s="32" t="s">
        <v>42</v>
      </c>
      <c r="L1385" s="32" t="s">
        <v>40</v>
      </c>
      <c r="M1385" s="32" t="s">
        <v>40</v>
      </c>
      <c r="N1385" s="32" t="s">
        <v>43</v>
      </c>
      <c r="O1385" s="32" t="s">
        <v>1</v>
      </c>
      <c r="P1385" s="32" t="s">
        <v>59</v>
      </c>
      <c r="Q1385" s="32" t="s">
        <v>59</v>
      </c>
      <c r="R1385" s="32" t="s">
        <v>46</v>
      </c>
      <c r="S1385" s="32" t="s">
        <v>53</v>
      </c>
      <c r="T1385" s="32" t="s">
        <v>28</v>
      </c>
      <c r="U1385" s="32" t="s">
        <v>4</v>
      </c>
      <c r="V1385" s="32" t="s">
        <v>58</v>
      </c>
      <c r="W1385" s="32">
        <f>SUM(_xlfn.XLOOKUP(B1385,freq!$A$2:$A$40,freq!$B$2:$B$40,0),_xlfn.XLOOKUP(C1385,freq!$A$2:$A$40,freq!$B$2:$B$40,0),_xlfn.XLOOKUP(D1385,freq!$A$2:$A$40,freq!$B$2:$B$40,0),_xlfn.XLOOKUP(E1385,freq!$A$2:$A$40,freq!$B$2:$B$40,0),_xlfn.XLOOKUP(F1385,freq!$A$2:$A$40,freq!$B$2:$B$40,0),_xlfn.XLOOKUP(G1385,freq!$A$2:$A$40,freq!$B$2:$B$40,0),_xlfn.XLOOKUP(H1385,freq!$A$2:$A$40,freq!$B$2:$B$40,0),_xlfn.XLOOKUP(I1385,freq!$A$2:$A$40,freq!$B$2:$B$40,0),_xlfn.XLOOKUP(J1385,freq!$A$2:$A$40,freq!$B$2:$B$40,0),_xlfn.XLOOKUP(K1385,freq!$A$2:$A$40,freq!$B$2:$B$40,0),_xlfn.XLOOKUP(L1385,freq!$A$2:$A$40,freq!$B$2:$B$40,0),_xlfn.XLOOKUP(M1385,freq!$A$2:$A$40,freq!$B$2:$B$40,0),_xlfn.XLOOKUP(N1385,freq!$A$2:$A$40,freq!$B$2:$B$40,0),_xlfn.XLOOKUP(O1385,freq!$A$2:$A$40,freq!$B$2:$B$40,0),_xlfn.XLOOKUP(P1385,freq!$A$2:$A$40,freq!$B$2:$B$40,0),_xlfn.XLOOKUP(Q1385,freq!$A$2:$A$40,freq!$B$2:$B$40,0),_xlfn.XLOOKUP(R1385,freq!$A$2:$A$40,freq!$B$2:$B$40,0),_xlfn.XLOOKUP(S1385,freq!$A$2:$A$40,freq!$B$2:$B$40,0),_xlfn.XLOOKUP(T1385,freq!$A$2:$A$40,freq!$B$2:$B$40,0),_xlfn.XLOOKUP(U1385,freq!$A$2:$A$40,freq!$B$2:$B$40,0),_xlfn.XLOOKUP(V1385,freq!$A$2:$A$40,freq!$B$2:$B$40,0))</f>
        <v>45.480000000000011</v>
      </c>
    </row>
    <row r="1386" spans="1:23" x14ac:dyDescent="0.35">
      <c r="A1386" s="32" t="s">
        <v>162</v>
      </c>
      <c r="B1386" s="32" t="s">
        <v>33</v>
      </c>
      <c r="C1386" s="32" t="s">
        <v>49</v>
      </c>
      <c r="D1386" s="32">
        <v>0</v>
      </c>
      <c r="E1386" s="32" t="s">
        <v>32</v>
      </c>
      <c r="F1386" s="32">
        <v>4</v>
      </c>
      <c r="G1386" s="32">
        <v>5</v>
      </c>
      <c r="H1386" s="32">
        <v>9</v>
      </c>
      <c r="I1386" s="32" t="s">
        <v>31</v>
      </c>
      <c r="J1386" s="32" t="s">
        <v>58</v>
      </c>
      <c r="K1386" s="32" t="s">
        <v>34</v>
      </c>
      <c r="L1386" s="32" t="s">
        <v>42</v>
      </c>
      <c r="M1386" s="32" t="s">
        <v>53</v>
      </c>
      <c r="N1386" s="32" t="s">
        <v>44</v>
      </c>
      <c r="O1386" s="32" t="s">
        <v>34</v>
      </c>
      <c r="P1386" s="32" t="s">
        <v>32</v>
      </c>
      <c r="Q1386" s="32" t="s">
        <v>46</v>
      </c>
      <c r="R1386" s="32" t="s">
        <v>1</v>
      </c>
      <c r="S1386" s="32">
        <v>2</v>
      </c>
      <c r="T1386" s="32" t="s">
        <v>1</v>
      </c>
      <c r="U1386" s="32" t="s">
        <v>42</v>
      </c>
      <c r="V1386" s="32" t="s">
        <v>46</v>
      </c>
      <c r="W1386" s="32">
        <f>SUM(_xlfn.XLOOKUP(B1386,freq!$A$2:$A$40,freq!$B$2:$B$40,0),_xlfn.XLOOKUP(C1386,freq!$A$2:$A$40,freq!$B$2:$B$40,0),_xlfn.XLOOKUP(D1386,freq!$A$2:$A$40,freq!$B$2:$B$40,0),_xlfn.XLOOKUP(E1386,freq!$A$2:$A$40,freq!$B$2:$B$40,0),_xlfn.XLOOKUP(F1386,freq!$A$2:$A$40,freq!$B$2:$B$40,0),_xlfn.XLOOKUP(G1386,freq!$A$2:$A$40,freq!$B$2:$B$40,0),_xlfn.XLOOKUP(H1386,freq!$A$2:$A$40,freq!$B$2:$B$40,0),_xlfn.XLOOKUP(I1386,freq!$A$2:$A$40,freq!$B$2:$B$40,0),_xlfn.XLOOKUP(J1386,freq!$A$2:$A$40,freq!$B$2:$B$40,0),_xlfn.XLOOKUP(K1386,freq!$A$2:$A$40,freq!$B$2:$B$40,0),_xlfn.XLOOKUP(L1386,freq!$A$2:$A$40,freq!$B$2:$B$40,0),_xlfn.XLOOKUP(M1386,freq!$A$2:$A$40,freq!$B$2:$B$40,0),_xlfn.XLOOKUP(N1386,freq!$A$2:$A$40,freq!$B$2:$B$40,0),_xlfn.XLOOKUP(O1386,freq!$A$2:$A$40,freq!$B$2:$B$40,0),_xlfn.XLOOKUP(P1386,freq!$A$2:$A$40,freq!$B$2:$B$40,0),_xlfn.XLOOKUP(Q1386,freq!$A$2:$A$40,freq!$B$2:$B$40,0),_xlfn.XLOOKUP(R1386,freq!$A$2:$A$40,freq!$B$2:$B$40,0),_xlfn.XLOOKUP(S1386,freq!$A$2:$A$40,freq!$B$2:$B$40,0),_xlfn.XLOOKUP(T1386,freq!$A$2:$A$40,freq!$B$2:$B$40,0),_xlfn.XLOOKUP(U1386,freq!$A$2:$A$40,freq!$B$2:$B$40,0),_xlfn.XLOOKUP(V1386,freq!$A$2:$A$40,freq!$B$2:$B$40,0))</f>
        <v>45.449999999999996</v>
      </c>
    </row>
    <row r="1387" spans="1:23" x14ac:dyDescent="0.35">
      <c r="A1387" s="32" t="s">
        <v>1446</v>
      </c>
      <c r="B1387" s="32" t="s">
        <v>30</v>
      </c>
      <c r="C1387" s="32" t="s">
        <v>35</v>
      </c>
      <c r="D1387" s="32">
        <v>0</v>
      </c>
      <c r="E1387" s="32" t="s">
        <v>34</v>
      </c>
      <c r="F1387" s="32" t="s">
        <v>1</v>
      </c>
      <c r="G1387" s="32">
        <v>7</v>
      </c>
      <c r="H1387" s="32" t="s">
        <v>56</v>
      </c>
      <c r="I1387" s="32">
        <v>9</v>
      </c>
      <c r="J1387" s="32" t="s">
        <v>41</v>
      </c>
      <c r="K1387" s="32" t="s">
        <v>36</v>
      </c>
      <c r="L1387" s="32">
        <v>1</v>
      </c>
      <c r="M1387" s="32" t="s">
        <v>38</v>
      </c>
      <c r="N1387" s="32" t="s">
        <v>59</v>
      </c>
      <c r="O1387" s="32">
        <v>3</v>
      </c>
      <c r="P1387" s="32" t="s">
        <v>42</v>
      </c>
      <c r="Q1387" s="32">
        <v>6</v>
      </c>
      <c r="R1387" s="32" t="s">
        <v>38</v>
      </c>
      <c r="S1387" s="32" t="s">
        <v>48</v>
      </c>
      <c r="T1387" s="32" t="s">
        <v>34</v>
      </c>
      <c r="U1387" s="32" t="s">
        <v>50</v>
      </c>
      <c r="V1387" s="32" t="s">
        <v>44</v>
      </c>
      <c r="W1387" s="32">
        <f>SUM(_xlfn.XLOOKUP(B1387,freq!$A$2:$A$40,freq!$B$2:$B$40,0),_xlfn.XLOOKUP(C1387,freq!$A$2:$A$40,freq!$B$2:$B$40,0),_xlfn.XLOOKUP(D1387,freq!$A$2:$A$40,freq!$B$2:$B$40,0),_xlfn.XLOOKUP(E1387,freq!$A$2:$A$40,freq!$B$2:$B$40,0),_xlfn.XLOOKUP(F1387,freq!$A$2:$A$40,freq!$B$2:$B$40,0),_xlfn.XLOOKUP(G1387,freq!$A$2:$A$40,freq!$B$2:$B$40,0),_xlfn.XLOOKUP(H1387,freq!$A$2:$A$40,freq!$B$2:$B$40,0),_xlfn.XLOOKUP(I1387,freq!$A$2:$A$40,freq!$B$2:$B$40,0),_xlfn.XLOOKUP(J1387,freq!$A$2:$A$40,freq!$B$2:$B$40,0),_xlfn.XLOOKUP(K1387,freq!$A$2:$A$40,freq!$B$2:$B$40,0),_xlfn.XLOOKUP(L1387,freq!$A$2:$A$40,freq!$B$2:$B$40,0),_xlfn.XLOOKUP(M1387,freq!$A$2:$A$40,freq!$B$2:$B$40,0),_xlfn.XLOOKUP(N1387,freq!$A$2:$A$40,freq!$B$2:$B$40,0),_xlfn.XLOOKUP(O1387,freq!$A$2:$A$40,freq!$B$2:$B$40,0),_xlfn.XLOOKUP(P1387,freq!$A$2:$A$40,freq!$B$2:$B$40,0),_xlfn.XLOOKUP(Q1387,freq!$A$2:$A$40,freq!$B$2:$B$40,0),_xlfn.XLOOKUP(R1387,freq!$A$2:$A$40,freq!$B$2:$B$40,0),_xlfn.XLOOKUP(S1387,freq!$A$2:$A$40,freq!$B$2:$B$40,0),_xlfn.XLOOKUP(T1387,freq!$A$2:$A$40,freq!$B$2:$B$40,0),_xlfn.XLOOKUP(U1387,freq!$A$2:$A$40,freq!$B$2:$B$40,0),_xlfn.XLOOKUP(V1387,freq!$A$2:$A$40,freq!$B$2:$B$40,0))</f>
        <v>45.449999999999996</v>
      </c>
    </row>
    <row r="1388" spans="1:23" x14ac:dyDescent="0.35">
      <c r="A1388" s="32" t="s">
        <v>870</v>
      </c>
      <c r="B1388" s="32" t="s">
        <v>37</v>
      </c>
      <c r="C1388" s="32">
        <v>7</v>
      </c>
      <c r="D1388" s="32" t="s">
        <v>1</v>
      </c>
      <c r="E1388" s="32" t="s">
        <v>40</v>
      </c>
      <c r="F1388" s="32">
        <v>6</v>
      </c>
      <c r="G1388" s="32" t="s">
        <v>43</v>
      </c>
      <c r="H1388" s="32" t="s">
        <v>59</v>
      </c>
      <c r="I1388" s="32" t="s">
        <v>29</v>
      </c>
      <c r="J1388" s="32" t="s">
        <v>43</v>
      </c>
      <c r="K1388" s="32" t="s">
        <v>4</v>
      </c>
      <c r="L1388" s="32">
        <v>1</v>
      </c>
      <c r="M1388" s="32" t="s">
        <v>44</v>
      </c>
      <c r="N1388" s="32">
        <v>2</v>
      </c>
      <c r="O1388" s="32" t="s">
        <v>29</v>
      </c>
      <c r="P1388" s="32">
        <v>4</v>
      </c>
      <c r="Q1388" s="32" t="s">
        <v>49</v>
      </c>
      <c r="R1388" s="32" t="s">
        <v>36</v>
      </c>
      <c r="S1388" s="32" t="s">
        <v>4</v>
      </c>
      <c r="T1388" s="32" t="s">
        <v>34</v>
      </c>
      <c r="U1388" s="32" t="s">
        <v>1</v>
      </c>
      <c r="V1388" s="32" t="s">
        <v>32</v>
      </c>
      <c r="W1388" s="32">
        <f>SUM(_xlfn.XLOOKUP(B1388,freq!$A$2:$A$40,freq!$B$2:$B$40,0),_xlfn.XLOOKUP(C1388,freq!$A$2:$A$40,freq!$B$2:$B$40,0),_xlfn.XLOOKUP(D1388,freq!$A$2:$A$40,freq!$B$2:$B$40,0),_xlfn.XLOOKUP(E1388,freq!$A$2:$A$40,freq!$B$2:$B$40,0),_xlfn.XLOOKUP(F1388,freq!$A$2:$A$40,freq!$B$2:$B$40,0),_xlfn.XLOOKUP(G1388,freq!$A$2:$A$40,freq!$B$2:$B$40,0),_xlfn.XLOOKUP(H1388,freq!$A$2:$A$40,freq!$B$2:$B$40,0),_xlfn.XLOOKUP(I1388,freq!$A$2:$A$40,freq!$B$2:$B$40,0),_xlfn.XLOOKUP(J1388,freq!$A$2:$A$40,freq!$B$2:$B$40,0),_xlfn.XLOOKUP(K1388,freq!$A$2:$A$40,freq!$B$2:$B$40,0),_xlfn.XLOOKUP(L1388,freq!$A$2:$A$40,freq!$B$2:$B$40,0),_xlfn.XLOOKUP(M1388,freq!$A$2:$A$40,freq!$B$2:$B$40,0),_xlfn.XLOOKUP(N1388,freq!$A$2:$A$40,freq!$B$2:$B$40,0),_xlfn.XLOOKUP(O1388,freq!$A$2:$A$40,freq!$B$2:$B$40,0),_xlfn.XLOOKUP(P1388,freq!$A$2:$A$40,freq!$B$2:$B$40,0),_xlfn.XLOOKUP(Q1388,freq!$A$2:$A$40,freq!$B$2:$B$40,0),_xlfn.XLOOKUP(R1388,freq!$A$2:$A$40,freq!$B$2:$B$40,0),_xlfn.XLOOKUP(S1388,freq!$A$2:$A$40,freq!$B$2:$B$40,0),_xlfn.XLOOKUP(T1388,freq!$A$2:$A$40,freq!$B$2:$B$40,0),_xlfn.XLOOKUP(U1388,freq!$A$2:$A$40,freq!$B$2:$B$40,0),_xlfn.XLOOKUP(V1388,freq!$A$2:$A$40,freq!$B$2:$B$40,0))</f>
        <v>45.440000000000005</v>
      </c>
    </row>
    <row r="1389" spans="1:23" x14ac:dyDescent="0.35">
      <c r="A1389" s="32" t="s">
        <v>370</v>
      </c>
      <c r="B1389" s="32" t="s">
        <v>59</v>
      </c>
      <c r="C1389" s="32">
        <v>6</v>
      </c>
      <c r="D1389" s="32" t="s">
        <v>48</v>
      </c>
      <c r="E1389" s="32" t="s">
        <v>29</v>
      </c>
      <c r="F1389" s="32">
        <v>5</v>
      </c>
      <c r="G1389" s="32" t="s">
        <v>38</v>
      </c>
      <c r="H1389" s="32" t="s">
        <v>45</v>
      </c>
      <c r="I1389" s="32" t="s">
        <v>43</v>
      </c>
      <c r="J1389" s="32">
        <v>0</v>
      </c>
      <c r="K1389" s="32" t="s">
        <v>44</v>
      </c>
      <c r="L1389" s="32" t="s">
        <v>1</v>
      </c>
      <c r="M1389" s="32">
        <v>8</v>
      </c>
      <c r="N1389" s="32" t="s">
        <v>38</v>
      </c>
      <c r="O1389" s="32">
        <v>6</v>
      </c>
      <c r="P1389" s="32" t="s">
        <v>38</v>
      </c>
      <c r="Q1389" s="32">
        <v>9</v>
      </c>
      <c r="R1389" s="32" t="s">
        <v>59</v>
      </c>
      <c r="S1389" s="32">
        <v>0</v>
      </c>
      <c r="T1389" s="32" t="s">
        <v>36</v>
      </c>
      <c r="U1389" s="32" t="s">
        <v>53</v>
      </c>
      <c r="V1389" s="32">
        <v>9</v>
      </c>
      <c r="W1389" s="32">
        <f>SUM(_xlfn.XLOOKUP(B1389,freq!$A$2:$A$40,freq!$B$2:$B$40,0),_xlfn.XLOOKUP(C1389,freq!$A$2:$A$40,freq!$B$2:$B$40,0),_xlfn.XLOOKUP(D1389,freq!$A$2:$A$40,freq!$B$2:$B$40,0),_xlfn.XLOOKUP(E1389,freq!$A$2:$A$40,freq!$B$2:$B$40,0),_xlfn.XLOOKUP(F1389,freq!$A$2:$A$40,freq!$B$2:$B$40,0),_xlfn.XLOOKUP(G1389,freq!$A$2:$A$40,freq!$B$2:$B$40,0),_xlfn.XLOOKUP(H1389,freq!$A$2:$A$40,freq!$B$2:$B$40,0),_xlfn.XLOOKUP(I1389,freq!$A$2:$A$40,freq!$B$2:$B$40,0),_xlfn.XLOOKUP(J1389,freq!$A$2:$A$40,freq!$B$2:$B$40,0),_xlfn.XLOOKUP(K1389,freq!$A$2:$A$40,freq!$B$2:$B$40,0),_xlfn.XLOOKUP(L1389,freq!$A$2:$A$40,freq!$B$2:$B$40,0),_xlfn.XLOOKUP(M1389,freq!$A$2:$A$40,freq!$B$2:$B$40,0),_xlfn.XLOOKUP(N1389,freq!$A$2:$A$40,freq!$B$2:$B$40,0),_xlfn.XLOOKUP(O1389,freq!$A$2:$A$40,freq!$B$2:$B$40,0),_xlfn.XLOOKUP(P1389,freq!$A$2:$A$40,freq!$B$2:$B$40,0),_xlfn.XLOOKUP(Q1389,freq!$A$2:$A$40,freq!$B$2:$B$40,0),_xlfn.XLOOKUP(R1389,freq!$A$2:$A$40,freq!$B$2:$B$40,0),_xlfn.XLOOKUP(S1389,freq!$A$2:$A$40,freq!$B$2:$B$40,0),_xlfn.XLOOKUP(T1389,freq!$A$2:$A$40,freq!$B$2:$B$40,0),_xlfn.XLOOKUP(U1389,freq!$A$2:$A$40,freq!$B$2:$B$40,0),_xlfn.XLOOKUP(V1389,freq!$A$2:$A$40,freq!$B$2:$B$40,0))</f>
        <v>45.429999999999993</v>
      </c>
    </row>
    <row r="1390" spans="1:23" x14ac:dyDescent="0.35">
      <c r="A1390" s="32" t="s">
        <v>852</v>
      </c>
      <c r="B1390" s="32">
        <v>7</v>
      </c>
      <c r="C1390" s="32" t="s">
        <v>2</v>
      </c>
      <c r="D1390" s="32" t="s">
        <v>49</v>
      </c>
      <c r="E1390" s="32" t="s">
        <v>48</v>
      </c>
      <c r="F1390" s="32">
        <v>6</v>
      </c>
      <c r="G1390" s="32" t="s">
        <v>41</v>
      </c>
      <c r="H1390" s="32" t="s">
        <v>46</v>
      </c>
      <c r="I1390" s="32" t="s">
        <v>33</v>
      </c>
      <c r="J1390" s="32">
        <v>0</v>
      </c>
      <c r="K1390" s="32">
        <v>9</v>
      </c>
      <c r="L1390" s="32" t="s">
        <v>58</v>
      </c>
      <c r="M1390" s="32">
        <v>7</v>
      </c>
      <c r="N1390" s="32" t="s">
        <v>1</v>
      </c>
      <c r="O1390" s="32" t="s">
        <v>3</v>
      </c>
      <c r="P1390" s="32" t="s">
        <v>43</v>
      </c>
      <c r="Q1390" s="32" t="s">
        <v>46</v>
      </c>
      <c r="R1390" s="32">
        <v>7</v>
      </c>
      <c r="S1390" s="32">
        <v>0</v>
      </c>
      <c r="T1390" s="32" t="s">
        <v>34</v>
      </c>
      <c r="U1390" s="32" t="s">
        <v>38</v>
      </c>
      <c r="V1390" s="32">
        <v>2</v>
      </c>
      <c r="W1390" s="32">
        <f>SUM(_xlfn.XLOOKUP(B1390,freq!$A$2:$A$40,freq!$B$2:$B$40,0),_xlfn.XLOOKUP(C1390,freq!$A$2:$A$40,freq!$B$2:$B$40,0),_xlfn.XLOOKUP(D1390,freq!$A$2:$A$40,freq!$B$2:$B$40,0),_xlfn.XLOOKUP(E1390,freq!$A$2:$A$40,freq!$B$2:$B$40,0),_xlfn.XLOOKUP(F1390,freq!$A$2:$A$40,freq!$B$2:$B$40,0),_xlfn.XLOOKUP(G1390,freq!$A$2:$A$40,freq!$B$2:$B$40,0),_xlfn.XLOOKUP(H1390,freq!$A$2:$A$40,freq!$B$2:$B$40,0),_xlfn.XLOOKUP(I1390,freq!$A$2:$A$40,freq!$B$2:$B$40,0),_xlfn.XLOOKUP(J1390,freq!$A$2:$A$40,freq!$B$2:$B$40,0),_xlfn.XLOOKUP(K1390,freq!$A$2:$A$40,freq!$B$2:$B$40,0),_xlfn.XLOOKUP(L1390,freq!$A$2:$A$40,freq!$B$2:$B$40,0),_xlfn.XLOOKUP(M1390,freq!$A$2:$A$40,freq!$B$2:$B$40,0),_xlfn.XLOOKUP(N1390,freq!$A$2:$A$40,freq!$B$2:$B$40,0),_xlfn.XLOOKUP(O1390,freq!$A$2:$A$40,freq!$B$2:$B$40,0),_xlfn.XLOOKUP(P1390,freq!$A$2:$A$40,freq!$B$2:$B$40,0),_xlfn.XLOOKUP(Q1390,freq!$A$2:$A$40,freq!$B$2:$B$40,0),_xlfn.XLOOKUP(R1390,freq!$A$2:$A$40,freq!$B$2:$B$40,0),_xlfn.XLOOKUP(S1390,freq!$A$2:$A$40,freq!$B$2:$B$40,0),_xlfn.XLOOKUP(T1390,freq!$A$2:$A$40,freq!$B$2:$B$40,0),_xlfn.XLOOKUP(U1390,freq!$A$2:$A$40,freq!$B$2:$B$40,0),_xlfn.XLOOKUP(V1390,freq!$A$2:$A$40,freq!$B$2:$B$40,0))</f>
        <v>45.429999999999993</v>
      </c>
    </row>
    <row r="1391" spans="1:23" x14ac:dyDescent="0.35">
      <c r="A1391" s="32" t="s">
        <v>335</v>
      </c>
      <c r="B1391" s="32" t="s">
        <v>40</v>
      </c>
      <c r="C1391" s="32" t="s">
        <v>31</v>
      </c>
      <c r="D1391" s="32" t="s">
        <v>0</v>
      </c>
      <c r="E1391" s="32" t="s">
        <v>43</v>
      </c>
      <c r="F1391" s="32" t="s">
        <v>42</v>
      </c>
      <c r="G1391" s="32" t="s">
        <v>1</v>
      </c>
      <c r="H1391" s="32" t="s">
        <v>53</v>
      </c>
      <c r="I1391" s="32" t="s">
        <v>41</v>
      </c>
      <c r="J1391" s="32" t="s">
        <v>34</v>
      </c>
      <c r="K1391" s="32" t="s">
        <v>50</v>
      </c>
      <c r="L1391" s="32">
        <v>4</v>
      </c>
      <c r="M1391" s="32" t="s">
        <v>46</v>
      </c>
      <c r="N1391" s="32" t="s">
        <v>32</v>
      </c>
      <c r="O1391" s="32" t="s">
        <v>28</v>
      </c>
      <c r="P1391" s="32" t="s">
        <v>0</v>
      </c>
      <c r="Q1391" s="32" t="s">
        <v>50</v>
      </c>
      <c r="R1391" s="32" t="s">
        <v>48</v>
      </c>
      <c r="S1391" s="32" t="s">
        <v>33</v>
      </c>
      <c r="T1391" s="32" t="s">
        <v>50</v>
      </c>
      <c r="U1391" s="32" t="s">
        <v>44</v>
      </c>
      <c r="V1391" s="32" t="s">
        <v>3</v>
      </c>
      <c r="W1391" s="32">
        <f>SUM(_xlfn.XLOOKUP(B1391,freq!$A$2:$A$40,freq!$B$2:$B$40,0),_xlfn.XLOOKUP(C1391,freq!$A$2:$A$40,freq!$B$2:$B$40,0),_xlfn.XLOOKUP(D1391,freq!$A$2:$A$40,freq!$B$2:$B$40,0),_xlfn.XLOOKUP(E1391,freq!$A$2:$A$40,freq!$B$2:$B$40,0),_xlfn.XLOOKUP(F1391,freq!$A$2:$A$40,freq!$B$2:$B$40,0),_xlfn.XLOOKUP(G1391,freq!$A$2:$A$40,freq!$B$2:$B$40,0),_xlfn.XLOOKUP(H1391,freq!$A$2:$A$40,freq!$B$2:$B$40,0),_xlfn.XLOOKUP(I1391,freq!$A$2:$A$40,freq!$B$2:$B$40,0),_xlfn.XLOOKUP(J1391,freq!$A$2:$A$40,freq!$B$2:$B$40,0),_xlfn.XLOOKUP(K1391,freq!$A$2:$A$40,freq!$B$2:$B$40,0),_xlfn.XLOOKUP(L1391,freq!$A$2:$A$40,freq!$B$2:$B$40,0),_xlfn.XLOOKUP(M1391,freq!$A$2:$A$40,freq!$B$2:$B$40,0),_xlfn.XLOOKUP(N1391,freq!$A$2:$A$40,freq!$B$2:$B$40,0),_xlfn.XLOOKUP(O1391,freq!$A$2:$A$40,freq!$B$2:$B$40,0),_xlfn.XLOOKUP(P1391,freq!$A$2:$A$40,freq!$B$2:$B$40,0),_xlfn.XLOOKUP(Q1391,freq!$A$2:$A$40,freq!$B$2:$B$40,0),_xlfn.XLOOKUP(R1391,freq!$A$2:$A$40,freq!$B$2:$B$40,0),_xlfn.XLOOKUP(S1391,freq!$A$2:$A$40,freq!$B$2:$B$40,0),_xlfn.XLOOKUP(T1391,freq!$A$2:$A$40,freq!$B$2:$B$40,0),_xlfn.XLOOKUP(U1391,freq!$A$2:$A$40,freq!$B$2:$B$40,0),_xlfn.XLOOKUP(V1391,freq!$A$2:$A$40,freq!$B$2:$B$40,0))</f>
        <v>45.42</v>
      </c>
    </row>
    <row r="1392" spans="1:23" x14ac:dyDescent="0.35">
      <c r="A1392" s="32" t="s">
        <v>563</v>
      </c>
      <c r="B1392" s="32" t="s">
        <v>46</v>
      </c>
      <c r="C1392" s="32" t="s">
        <v>58</v>
      </c>
      <c r="D1392" s="32" t="s">
        <v>53</v>
      </c>
      <c r="E1392" s="32" t="s">
        <v>1</v>
      </c>
      <c r="F1392" s="32">
        <v>9</v>
      </c>
      <c r="G1392" s="32" t="s">
        <v>59</v>
      </c>
      <c r="H1392" s="32" t="s">
        <v>46</v>
      </c>
      <c r="I1392" s="32" t="s">
        <v>43</v>
      </c>
      <c r="J1392" s="32">
        <v>3</v>
      </c>
      <c r="K1392" s="32">
        <v>3</v>
      </c>
      <c r="L1392" s="32">
        <v>5</v>
      </c>
      <c r="M1392" s="32" t="s">
        <v>50</v>
      </c>
      <c r="N1392" s="32" t="s">
        <v>38</v>
      </c>
      <c r="O1392" s="32" t="s">
        <v>45</v>
      </c>
      <c r="P1392" s="32" t="s">
        <v>38</v>
      </c>
      <c r="Q1392" s="32" t="s">
        <v>35</v>
      </c>
      <c r="R1392" s="32" t="s">
        <v>0</v>
      </c>
      <c r="S1392" s="32" t="s">
        <v>0</v>
      </c>
      <c r="T1392" s="32" t="s">
        <v>42</v>
      </c>
      <c r="U1392" s="32" t="s">
        <v>42</v>
      </c>
      <c r="V1392" s="32" t="s">
        <v>28</v>
      </c>
      <c r="W1392" s="32">
        <f>SUM(_xlfn.XLOOKUP(B1392,freq!$A$2:$A$40,freq!$B$2:$B$40,0),_xlfn.XLOOKUP(C1392,freq!$A$2:$A$40,freq!$B$2:$B$40,0),_xlfn.XLOOKUP(D1392,freq!$A$2:$A$40,freq!$B$2:$B$40,0),_xlfn.XLOOKUP(E1392,freq!$A$2:$A$40,freq!$B$2:$B$40,0),_xlfn.XLOOKUP(F1392,freq!$A$2:$A$40,freq!$B$2:$B$40,0),_xlfn.XLOOKUP(G1392,freq!$A$2:$A$40,freq!$B$2:$B$40,0),_xlfn.XLOOKUP(H1392,freq!$A$2:$A$40,freq!$B$2:$B$40,0),_xlfn.XLOOKUP(I1392,freq!$A$2:$A$40,freq!$B$2:$B$40,0),_xlfn.XLOOKUP(J1392,freq!$A$2:$A$40,freq!$B$2:$B$40,0),_xlfn.XLOOKUP(K1392,freq!$A$2:$A$40,freq!$B$2:$B$40,0),_xlfn.XLOOKUP(L1392,freq!$A$2:$A$40,freq!$B$2:$B$40,0),_xlfn.XLOOKUP(M1392,freq!$A$2:$A$40,freq!$B$2:$B$40,0),_xlfn.XLOOKUP(N1392,freq!$A$2:$A$40,freq!$B$2:$B$40,0),_xlfn.XLOOKUP(O1392,freq!$A$2:$A$40,freq!$B$2:$B$40,0),_xlfn.XLOOKUP(P1392,freq!$A$2:$A$40,freq!$B$2:$B$40,0),_xlfn.XLOOKUP(Q1392,freq!$A$2:$A$40,freq!$B$2:$B$40,0),_xlfn.XLOOKUP(R1392,freq!$A$2:$A$40,freq!$B$2:$B$40,0),_xlfn.XLOOKUP(S1392,freq!$A$2:$A$40,freq!$B$2:$B$40,0),_xlfn.XLOOKUP(T1392,freq!$A$2:$A$40,freq!$B$2:$B$40,0),_xlfn.XLOOKUP(U1392,freq!$A$2:$A$40,freq!$B$2:$B$40,0),_xlfn.XLOOKUP(V1392,freq!$A$2:$A$40,freq!$B$2:$B$40,0))</f>
        <v>45.42</v>
      </c>
    </row>
    <row r="1393" spans="1:23" x14ac:dyDescent="0.35">
      <c r="A1393" s="32" t="s">
        <v>694</v>
      </c>
      <c r="B1393" s="32" t="s">
        <v>31</v>
      </c>
      <c r="C1393" s="32">
        <v>2</v>
      </c>
      <c r="D1393" s="32" t="s">
        <v>3</v>
      </c>
      <c r="E1393" s="32" t="s">
        <v>1</v>
      </c>
      <c r="F1393" s="32" t="s">
        <v>33</v>
      </c>
      <c r="G1393" s="32">
        <v>0</v>
      </c>
      <c r="H1393" s="32">
        <v>6</v>
      </c>
      <c r="I1393" s="32">
        <v>6</v>
      </c>
      <c r="J1393" s="32" t="s">
        <v>32</v>
      </c>
      <c r="K1393" s="32" t="s">
        <v>30</v>
      </c>
      <c r="L1393" s="32" t="s">
        <v>41</v>
      </c>
      <c r="M1393" s="32">
        <v>7</v>
      </c>
      <c r="N1393" s="32" t="s">
        <v>33</v>
      </c>
      <c r="O1393" s="32" t="s">
        <v>42</v>
      </c>
      <c r="P1393" s="32" t="s">
        <v>31</v>
      </c>
      <c r="Q1393" s="32">
        <v>1</v>
      </c>
      <c r="R1393" s="32" t="s">
        <v>38</v>
      </c>
      <c r="S1393" s="32">
        <v>5</v>
      </c>
      <c r="T1393" s="32" t="s">
        <v>3</v>
      </c>
      <c r="U1393" s="32" t="s">
        <v>0</v>
      </c>
      <c r="V1393" s="32">
        <v>6</v>
      </c>
      <c r="W1393" s="32">
        <f>SUM(_xlfn.XLOOKUP(B1393,freq!$A$2:$A$40,freq!$B$2:$B$40,0),_xlfn.XLOOKUP(C1393,freq!$A$2:$A$40,freq!$B$2:$B$40,0),_xlfn.XLOOKUP(D1393,freq!$A$2:$A$40,freq!$B$2:$B$40,0),_xlfn.XLOOKUP(E1393,freq!$A$2:$A$40,freq!$B$2:$B$40,0),_xlfn.XLOOKUP(F1393,freq!$A$2:$A$40,freq!$B$2:$B$40,0),_xlfn.XLOOKUP(G1393,freq!$A$2:$A$40,freq!$B$2:$B$40,0),_xlfn.XLOOKUP(H1393,freq!$A$2:$A$40,freq!$B$2:$B$40,0),_xlfn.XLOOKUP(I1393,freq!$A$2:$A$40,freq!$B$2:$B$40,0),_xlfn.XLOOKUP(J1393,freq!$A$2:$A$40,freq!$B$2:$B$40,0),_xlfn.XLOOKUP(K1393,freq!$A$2:$A$40,freq!$B$2:$B$40,0),_xlfn.XLOOKUP(L1393,freq!$A$2:$A$40,freq!$B$2:$B$40,0),_xlfn.XLOOKUP(M1393,freq!$A$2:$A$40,freq!$B$2:$B$40,0),_xlfn.XLOOKUP(N1393,freq!$A$2:$A$40,freq!$B$2:$B$40,0),_xlfn.XLOOKUP(O1393,freq!$A$2:$A$40,freq!$B$2:$B$40,0),_xlfn.XLOOKUP(P1393,freq!$A$2:$A$40,freq!$B$2:$B$40,0),_xlfn.XLOOKUP(Q1393,freq!$A$2:$A$40,freq!$B$2:$B$40,0),_xlfn.XLOOKUP(R1393,freq!$A$2:$A$40,freq!$B$2:$B$40,0),_xlfn.XLOOKUP(S1393,freq!$A$2:$A$40,freq!$B$2:$B$40,0),_xlfn.XLOOKUP(T1393,freq!$A$2:$A$40,freq!$B$2:$B$40,0),_xlfn.XLOOKUP(U1393,freq!$A$2:$A$40,freq!$B$2:$B$40,0),_xlfn.XLOOKUP(V1393,freq!$A$2:$A$40,freq!$B$2:$B$40,0))</f>
        <v>45.4</v>
      </c>
    </row>
    <row r="1394" spans="1:23" x14ac:dyDescent="0.35">
      <c r="A1394" s="32" t="s">
        <v>1675</v>
      </c>
      <c r="B1394" s="32" t="s">
        <v>43</v>
      </c>
      <c r="C1394" s="32" t="s">
        <v>48</v>
      </c>
      <c r="D1394" s="32" t="s">
        <v>49</v>
      </c>
      <c r="E1394" s="32" t="s">
        <v>50</v>
      </c>
      <c r="F1394" s="32">
        <v>0</v>
      </c>
      <c r="G1394" s="32" t="s">
        <v>31</v>
      </c>
      <c r="H1394" s="32" t="s">
        <v>44</v>
      </c>
      <c r="I1394" s="32" t="s">
        <v>4</v>
      </c>
      <c r="J1394" s="32" t="s">
        <v>1</v>
      </c>
      <c r="K1394" s="32">
        <v>6</v>
      </c>
      <c r="L1394" s="32">
        <v>7</v>
      </c>
      <c r="M1394" s="32" t="s">
        <v>53</v>
      </c>
      <c r="N1394" s="32" t="s">
        <v>46</v>
      </c>
      <c r="O1394" s="32">
        <v>6</v>
      </c>
      <c r="P1394" s="32">
        <v>7</v>
      </c>
      <c r="Q1394" s="32" t="s">
        <v>42</v>
      </c>
      <c r="R1394" s="32" t="s">
        <v>3</v>
      </c>
      <c r="S1394" s="32">
        <v>7</v>
      </c>
      <c r="T1394" s="32" t="s">
        <v>43</v>
      </c>
      <c r="U1394" s="32" t="s">
        <v>3</v>
      </c>
      <c r="V1394" s="32" t="s">
        <v>50</v>
      </c>
      <c r="W1394" s="32">
        <f>SUM(_xlfn.XLOOKUP(B1394,freq!$A$2:$A$40,freq!$B$2:$B$40,0),_xlfn.XLOOKUP(C1394,freq!$A$2:$A$40,freq!$B$2:$B$40,0),_xlfn.XLOOKUP(D1394,freq!$A$2:$A$40,freq!$B$2:$B$40,0),_xlfn.XLOOKUP(E1394,freq!$A$2:$A$40,freq!$B$2:$B$40,0),_xlfn.XLOOKUP(F1394,freq!$A$2:$A$40,freq!$B$2:$B$40,0),_xlfn.XLOOKUP(G1394,freq!$A$2:$A$40,freq!$B$2:$B$40,0),_xlfn.XLOOKUP(H1394,freq!$A$2:$A$40,freq!$B$2:$B$40,0),_xlfn.XLOOKUP(I1394,freq!$A$2:$A$40,freq!$B$2:$B$40,0),_xlfn.XLOOKUP(J1394,freq!$A$2:$A$40,freq!$B$2:$B$40,0),_xlfn.XLOOKUP(K1394,freq!$A$2:$A$40,freq!$B$2:$B$40,0),_xlfn.XLOOKUP(L1394,freq!$A$2:$A$40,freq!$B$2:$B$40,0),_xlfn.XLOOKUP(M1394,freq!$A$2:$A$40,freq!$B$2:$B$40,0),_xlfn.XLOOKUP(N1394,freq!$A$2:$A$40,freq!$B$2:$B$40,0),_xlfn.XLOOKUP(O1394,freq!$A$2:$A$40,freq!$B$2:$B$40,0),_xlfn.XLOOKUP(P1394,freq!$A$2:$A$40,freq!$B$2:$B$40,0),_xlfn.XLOOKUP(Q1394,freq!$A$2:$A$40,freq!$B$2:$B$40,0),_xlfn.XLOOKUP(R1394,freq!$A$2:$A$40,freq!$B$2:$B$40,0),_xlfn.XLOOKUP(S1394,freq!$A$2:$A$40,freq!$B$2:$B$40,0),_xlfn.XLOOKUP(T1394,freq!$A$2:$A$40,freq!$B$2:$B$40,0),_xlfn.XLOOKUP(U1394,freq!$A$2:$A$40,freq!$B$2:$B$40,0),_xlfn.XLOOKUP(V1394,freq!$A$2:$A$40,freq!$B$2:$B$40,0))</f>
        <v>45.39</v>
      </c>
    </row>
    <row r="1395" spans="1:23" x14ac:dyDescent="0.35">
      <c r="A1395" s="32" t="s">
        <v>1157</v>
      </c>
      <c r="B1395" s="32" t="s">
        <v>45</v>
      </c>
      <c r="C1395" s="32" t="s">
        <v>38</v>
      </c>
      <c r="D1395" s="32" t="s">
        <v>4</v>
      </c>
      <c r="E1395" s="32">
        <v>4</v>
      </c>
      <c r="F1395" s="32" t="s">
        <v>32</v>
      </c>
      <c r="G1395" s="32" t="s">
        <v>30</v>
      </c>
      <c r="H1395" s="32" t="s">
        <v>59</v>
      </c>
      <c r="I1395" s="32" t="s">
        <v>32</v>
      </c>
      <c r="J1395" s="32" t="s">
        <v>40</v>
      </c>
      <c r="K1395" s="32" t="s">
        <v>3</v>
      </c>
      <c r="L1395" s="32" t="s">
        <v>53</v>
      </c>
      <c r="M1395" s="32">
        <v>5</v>
      </c>
      <c r="N1395" s="32" t="s">
        <v>30</v>
      </c>
      <c r="O1395" s="32" t="s">
        <v>43</v>
      </c>
      <c r="P1395" s="32" t="s">
        <v>30</v>
      </c>
      <c r="Q1395" s="32">
        <v>2</v>
      </c>
      <c r="R1395" s="32">
        <v>3</v>
      </c>
      <c r="S1395" s="32">
        <v>5</v>
      </c>
      <c r="T1395" s="32" t="s">
        <v>4</v>
      </c>
      <c r="U1395" s="32" t="s">
        <v>32</v>
      </c>
      <c r="V1395" s="32" t="s">
        <v>35</v>
      </c>
      <c r="W1395" s="32">
        <f>SUM(_xlfn.XLOOKUP(B1395,freq!$A$2:$A$40,freq!$B$2:$B$40,0),_xlfn.XLOOKUP(C1395,freq!$A$2:$A$40,freq!$B$2:$B$40,0),_xlfn.XLOOKUP(D1395,freq!$A$2:$A$40,freq!$B$2:$B$40,0),_xlfn.XLOOKUP(E1395,freq!$A$2:$A$40,freq!$B$2:$B$40,0),_xlfn.XLOOKUP(F1395,freq!$A$2:$A$40,freq!$B$2:$B$40,0),_xlfn.XLOOKUP(G1395,freq!$A$2:$A$40,freq!$B$2:$B$40,0),_xlfn.XLOOKUP(H1395,freq!$A$2:$A$40,freq!$B$2:$B$40,0),_xlfn.XLOOKUP(I1395,freq!$A$2:$A$40,freq!$B$2:$B$40,0),_xlfn.XLOOKUP(J1395,freq!$A$2:$A$40,freq!$B$2:$B$40,0),_xlfn.XLOOKUP(K1395,freq!$A$2:$A$40,freq!$B$2:$B$40,0),_xlfn.XLOOKUP(L1395,freq!$A$2:$A$40,freq!$B$2:$B$40,0),_xlfn.XLOOKUP(M1395,freq!$A$2:$A$40,freq!$B$2:$B$40,0),_xlfn.XLOOKUP(N1395,freq!$A$2:$A$40,freq!$B$2:$B$40,0),_xlfn.XLOOKUP(O1395,freq!$A$2:$A$40,freq!$B$2:$B$40,0),_xlfn.XLOOKUP(P1395,freq!$A$2:$A$40,freq!$B$2:$B$40,0),_xlfn.XLOOKUP(Q1395,freq!$A$2:$A$40,freq!$B$2:$B$40,0),_xlfn.XLOOKUP(R1395,freq!$A$2:$A$40,freq!$B$2:$B$40,0),_xlfn.XLOOKUP(S1395,freq!$A$2:$A$40,freq!$B$2:$B$40,0),_xlfn.XLOOKUP(T1395,freq!$A$2:$A$40,freq!$B$2:$B$40,0),_xlfn.XLOOKUP(U1395,freq!$A$2:$A$40,freq!$B$2:$B$40,0),_xlfn.XLOOKUP(V1395,freq!$A$2:$A$40,freq!$B$2:$B$40,0))</f>
        <v>45.35</v>
      </c>
    </row>
    <row r="1396" spans="1:23" x14ac:dyDescent="0.35">
      <c r="A1396" s="32" t="s">
        <v>124</v>
      </c>
      <c r="B1396" s="32" t="s">
        <v>45</v>
      </c>
      <c r="C1396" s="32">
        <v>6</v>
      </c>
      <c r="D1396" s="32">
        <v>3</v>
      </c>
      <c r="E1396" s="32" t="s">
        <v>35</v>
      </c>
      <c r="F1396" s="32" t="s">
        <v>1</v>
      </c>
      <c r="G1396" s="32">
        <v>8</v>
      </c>
      <c r="H1396" s="32" t="s">
        <v>50</v>
      </c>
      <c r="I1396" s="32" t="s">
        <v>53</v>
      </c>
      <c r="J1396" s="32">
        <v>0</v>
      </c>
      <c r="K1396" s="32" t="s">
        <v>46</v>
      </c>
      <c r="L1396" s="32" t="s">
        <v>59</v>
      </c>
      <c r="M1396" s="32" t="s">
        <v>42</v>
      </c>
      <c r="N1396" s="32">
        <v>0</v>
      </c>
      <c r="O1396" s="32" t="s">
        <v>46</v>
      </c>
      <c r="P1396" s="32" t="s">
        <v>32</v>
      </c>
      <c r="Q1396" s="32">
        <v>0</v>
      </c>
      <c r="R1396" s="32" t="s">
        <v>59</v>
      </c>
      <c r="S1396" s="32" t="s">
        <v>28</v>
      </c>
      <c r="T1396" s="32">
        <v>3</v>
      </c>
      <c r="U1396" s="32" t="s">
        <v>42</v>
      </c>
      <c r="V1396" s="32">
        <v>1</v>
      </c>
      <c r="W1396" s="32">
        <f>SUM(_xlfn.XLOOKUP(B1396,freq!$A$2:$A$40,freq!$B$2:$B$40,0),_xlfn.XLOOKUP(C1396,freq!$A$2:$A$40,freq!$B$2:$B$40,0),_xlfn.XLOOKUP(D1396,freq!$A$2:$A$40,freq!$B$2:$B$40,0),_xlfn.XLOOKUP(E1396,freq!$A$2:$A$40,freq!$B$2:$B$40,0),_xlfn.XLOOKUP(F1396,freq!$A$2:$A$40,freq!$B$2:$B$40,0),_xlfn.XLOOKUP(G1396,freq!$A$2:$A$40,freq!$B$2:$B$40,0),_xlfn.XLOOKUP(H1396,freq!$A$2:$A$40,freq!$B$2:$B$40,0),_xlfn.XLOOKUP(I1396,freq!$A$2:$A$40,freq!$B$2:$B$40,0),_xlfn.XLOOKUP(J1396,freq!$A$2:$A$40,freq!$B$2:$B$40,0),_xlfn.XLOOKUP(K1396,freq!$A$2:$A$40,freq!$B$2:$B$40,0),_xlfn.XLOOKUP(L1396,freq!$A$2:$A$40,freq!$B$2:$B$40,0),_xlfn.XLOOKUP(M1396,freq!$A$2:$A$40,freq!$B$2:$B$40,0),_xlfn.XLOOKUP(N1396,freq!$A$2:$A$40,freq!$B$2:$B$40,0),_xlfn.XLOOKUP(O1396,freq!$A$2:$A$40,freq!$B$2:$B$40,0),_xlfn.XLOOKUP(P1396,freq!$A$2:$A$40,freq!$B$2:$B$40,0),_xlfn.XLOOKUP(Q1396,freq!$A$2:$A$40,freq!$B$2:$B$40,0),_xlfn.XLOOKUP(R1396,freq!$A$2:$A$40,freq!$B$2:$B$40,0),_xlfn.XLOOKUP(S1396,freq!$A$2:$A$40,freq!$B$2:$B$40,0),_xlfn.XLOOKUP(T1396,freq!$A$2:$A$40,freq!$B$2:$B$40,0),_xlfn.XLOOKUP(U1396,freq!$A$2:$A$40,freq!$B$2:$B$40,0),_xlfn.XLOOKUP(V1396,freq!$A$2:$A$40,freq!$B$2:$B$40,0))</f>
        <v>45.340000000000011</v>
      </c>
    </row>
    <row r="1397" spans="1:23" x14ac:dyDescent="0.35">
      <c r="A1397" s="32" t="s">
        <v>1946</v>
      </c>
      <c r="B1397" s="32" t="s">
        <v>32</v>
      </c>
      <c r="C1397" s="32" t="s">
        <v>28</v>
      </c>
      <c r="D1397" s="32" t="s">
        <v>50</v>
      </c>
      <c r="E1397" s="32">
        <v>3</v>
      </c>
      <c r="F1397" s="32" t="s">
        <v>45</v>
      </c>
      <c r="G1397" s="32" t="s">
        <v>34</v>
      </c>
      <c r="H1397" s="32" t="s">
        <v>41</v>
      </c>
      <c r="I1397" s="32" t="s">
        <v>40</v>
      </c>
      <c r="J1397" s="32" t="s">
        <v>29</v>
      </c>
      <c r="K1397" s="32">
        <v>3</v>
      </c>
      <c r="L1397" s="32" t="s">
        <v>4</v>
      </c>
      <c r="M1397" s="32" t="s">
        <v>32</v>
      </c>
      <c r="N1397" s="32" t="s">
        <v>49</v>
      </c>
      <c r="O1397" s="32" t="s">
        <v>53</v>
      </c>
      <c r="P1397" s="32" t="s">
        <v>30</v>
      </c>
      <c r="Q1397" s="32">
        <v>9</v>
      </c>
      <c r="R1397" s="32" t="s">
        <v>43</v>
      </c>
      <c r="S1397" s="32" t="s">
        <v>1</v>
      </c>
      <c r="T1397" s="32">
        <v>3</v>
      </c>
      <c r="U1397" s="32" t="s">
        <v>2</v>
      </c>
      <c r="V1397" s="32" t="s">
        <v>42</v>
      </c>
      <c r="W1397" s="32">
        <f>SUM(_xlfn.XLOOKUP(B1397,freq!$A$2:$A$40,freq!$B$2:$B$40,0),_xlfn.XLOOKUP(C1397,freq!$A$2:$A$40,freq!$B$2:$B$40,0),_xlfn.XLOOKUP(D1397,freq!$A$2:$A$40,freq!$B$2:$B$40,0),_xlfn.XLOOKUP(E1397,freq!$A$2:$A$40,freq!$B$2:$B$40,0),_xlfn.XLOOKUP(F1397,freq!$A$2:$A$40,freq!$B$2:$B$40,0),_xlfn.XLOOKUP(G1397,freq!$A$2:$A$40,freq!$B$2:$B$40,0),_xlfn.XLOOKUP(H1397,freq!$A$2:$A$40,freq!$B$2:$B$40,0),_xlfn.XLOOKUP(I1397,freq!$A$2:$A$40,freq!$B$2:$B$40,0),_xlfn.XLOOKUP(J1397,freq!$A$2:$A$40,freq!$B$2:$B$40,0),_xlfn.XLOOKUP(K1397,freq!$A$2:$A$40,freq!$B$2:$B$40,0),_xlfn.XLOOKUP(L1397,freq!$A$2:$A$40,freq!$B$2:$B$40,0),_xlfn.XLOOKUP(M1397,freq!$A$2:$A$40,freq!$B$2:$B$40,0),_xlfn.XLOOKUP(N1397,freq!$A$2:$A$40,freq!$B$2:$B$40,0),_xlfn.XLOOKUP(O1397,freq!$A$2:$A$40,freq!$B$2:$B$40,0),_xlfn.XLOOKUP(P1397,freq!$A$2:$A$40,freq!$B$2:$B$40,0),_xlfn.XLOOKUP(Q1397,freq!$A$2:$A$40,freq!$B$2:$B$40,0),_xlfn.XLOOKUP(R1397,freq!$A$2:$A$40,freq!$B$2:$B$40,0),_xlfn.XLOOKUP(S1397,freq!$A$2:$A$40,freq!$B$2:$B$40,0),_xlfn.XLOOKUP(T1397,freq!$A$2:$A$40,freq!$B$2:$B$40,0),_xlfn.XLOOKUP(U1397,freq!$A$2:$A$40,freq!$B$2:$B$40,0),_xlfn.XLOOKUP(V1397,freq!$A$2:$A$40,freq!$B$2:$B$40,0))</f>
        <v>45.31</v>
      </c>
    </row>
    <row r="1398" spans="1:23" x14ac:dyDescent="0.35">
      <c r="A1398" s="32" t="s">
        <v>1105</v>
      </c>
      <c r="B1398" s="32" t="s">
        <v>49</v>
      </c>
      <c r="C1398" s="32" t="s">
        <v>50</v>
      </c>
      <c r="D1398" s="32" t="s">
        <v>0</v>
      </c>
      <c r="E1398" s="32" t="s">
        <v>34</v>
      </c>
      <c r="F1398" s="32" t="s">
        <v>4</v>
      </c>
      <c r="G1398" s="32" t="s">
        <v>34</v>
      </c>
      <c r="H1398" s="32">
        <v>6</v>
      </c>
      <c r="I1398" s="32" t="s">
        <v>50</v>
      </c>
      <c r="J1398" s="32" t="s">
        <v>29</v>
      </c>
      <c r="K1398" s="32">
        <v>8</v>
      </c>
      <c r="L1398" s="32" t="s">
        <v>44</v>
      </c>
      <c r="M1398" s="32" t="s">
        <v>1</v>
      </c>
      <c r="N1398" s="32" t="s">
        <v>50</v>
      </c>
      <c r="O1398" s="32" t="s">
        <v>34</v>
      </c>
      <c r="P1398" s="32" t="s">
        <v>1</v>
      </c>
      <c r="Q1398" s="32" t="s">
        <v>56</v>
      </c>
      <c r="R1398" s="32" t="s">
        <v>29</v>
      </c>
      <c r="S1398" s="32" t="s">
        <v>4</v>
      </c>
      <c r="T1398" s="32" t="s">
        <v>38</v>
      </c>
      <c r="U1398" s="32" t="s">
        <v>44</v>
      </c>
      <c r="V1398" s="32" t="s">
        <v>58</v>
      </c>
      <c r="W1398" s="32">
        <f>SUM(_xlfn.XLOOKUP(B1398,freq!$A$2:$A$40,freq!$B$2:$B$40,0),_xlfn.XLOOKUP(C1398,freq!$A$2:$A$40,freq!$B$2:$B$40,0),_xlfn.XLOOKUP(D1398,freq!$A$2:$A$40,freq!$B$2:$B$40,0),_xlfn.XLOOKUP(E1398,freq!$A$2:$A$40,freq!$B$2:$B$40,0),_xlfn.XLOOKUP(F1398,freq!$A$2:$A$40,freq!$B$2:$B$40,0),_xlfn.XLOOKUP(G1398,freq!$A$2:$A$40,freq!$B$2:$B$40,0),_xlfn.XLOOKUP(H1398,freq!$A$2:$A$40,freq!$B$2:$B$40,0),_xlfn.XLOOKUP(I1398,freq!$A$2:$A$40,freq!$B$2:$B$40,0),_xlfn.XLOOKUP(J1398,freq!$A$2:$A$40,freq!$B$2:$B$40,0),_xlfn.XLOOKUP(K1398,freq!$A$2:$A$40,freq!$B$2:$B$40,0),_xlfn.XLOOKUP(L1398,freq!$A$2:$A$40,freq!$B$2:$B$40,0),_xlfn.XLOOKUP(M1398,freq!$A$2:$A$40,freq!$B$2:$B$40,0),_xlfn.XLOOKUP(N1398,freq!$A$2:$A$40,freq!$B$2:$B$40,0),_xlfn.XLOOKUP(O1398,freq!$A$2:$A$40,freq!$B$2:$B$40,0),_xlfn.XLOOKUP(P1398,freq!$A$2:$A$40,freq!$B$2:$B$40,0),_xlfn.XLOOKUP(Q1398,freq!$A$2:$A$40,freq!$B$2:$B$40,0),_xlfn.XLOOKUP(R1398,freq!$A$2:$A$40,freq!$B$2:$B$40,0),_xlfn.XLOOKUP(S1398,freq!$A$2:$A$40,freq!$B$2:$B$40,0),_xlfn.XLOOKUP(T1398,freq!$A$2:$A$40,freq!$B$2:$B$40,0),_xlfn.XLOOKUP(U1398,freq!$A$2:$A$40,freq!$B$2:$B$40,0),_xlfn.XLOOKUP(V1398,freq!$A$2:$A$40,freq!$B$2:$B$40,0))</f>
        <v>45.309999999999995</v>
      </c>
    </row>
    <row r="1399" spans="1:23" x14ac:dyDescent="0.35">
      <c r="A1399" s="32" t="s">
        <v>593</v>
      </c>
      <c r="B1399" s="32" t="s">
        <v>49</v>
      </c>
      <c r="C1399" s="32" t="s">
        <v>56</v>
      </c>
      <c r="D1399" s="32">
        <v>1</v>
      </c>
      <c r="E1399" s="32">
        <v>3</v>
      </c>
      <c r="F1399" s="32" t="s">
        <v>45</v>
      </c>
      <c r="G1399" s="32" t="s">
        <v>41</v>
      </c>
      <c r="H1399" s="32">
        <v>2</v>
      </c>
      <c r="I1399" s="32" t="s">
        <v>56</v>
      </c>
      <c r="J1399" s="32" t="s">
        <v>4</v>
      </c>
      <c r="K1399" s="32" t="s">
        <v>33</v>
      </c>
      <c r="L1399" s="32">
        <v>1</v>
      </c>
      <c r="M1399" s="32" t="s">
        <v>34</v>
      </c>
      <c r="N1399" s="32">
        <v>1</v>
      </c>
      <c r="O1399" s="32">
        <v>0</v>
      </c>
      <c r="P1399" s="32" t="s">
        <v>37</v>
      </c>
      <c r="Q1399" s="32" t="s">
        <v>44</v>
      </c>
      <c r="R1399" s="32" t="s">
        <v>43</v>
      </c>
      <c r="S1399" s="32">
        <v>0</v>
      </c>
      <c r="T1399" s="32" t="s">
        <v>50</v>
      </c>
      <c r="U1399" s="32" t="s">
        <v>59</v>
      </c>
      <c r="V1399" s="32" t="s">
        <v>53</v>
      </c>
      <c r="W1399" s="32">
        <f>SUM(_xlfn.XLOOKUP(B1399,freq!$A$2:$A$40,freq!$B$2:$B$40,0),_xlfn.XLOOKUP(C1399,freq!$A$2:$A$40,freq!$B$2:$B$40,0),_xlfn.XLOOKUP(D1399,freq!$A$2:$A$40,freq!$B$2:$B$40,0),_xlfn.XLOOKUP(E1399,freq!$A$2:$A$40,freq!$B$2:$B$40,0),_xlfn.XLOOKUP(F1399,freq!$A$2:$A$40,freq!$B$2:$B$40,0),_xlfn.XLOOKUP(G1399,freq!$A$2:$A$40,freq!$B$2:$B$40,0),_xlfn.XLOOKUP(H1399,freq!$A$2:$A$40,freq!$B$2:$B$40,0),_xlfn.XLOOKUP(I1399,freq!$A$2:$A$40,freq!$B$2:$B$40,0),_xlfn.XLOOKUP(J1399,freq!$A$2:$A$40,freq!$B$2:$B$40,0),_xlfn.XLOOKUP(K1399,freq!$A$2:$A$40,freq!$B$2:$B$40,0),_xlfn.XLOOKUP(L1399,freq!$A$2:$A$40,freq!$B$2:$B$40,0),_xlfn.XLOOKUP(M1399,freq!$A$2:$A$40,freq!$B$2:$B$40,0),_xlfn.XLOOKUP(N1399,freq!$A$2:$A$40,freq!$B$2:$B$40,0),_xlfn.XLOOKUP(O1399,freq!$A$2:$A$40,freq!$B$2:$B$40,0),_xlfn.XLOOKUP(P1399,freq!$A$2:$A$40,freq!$B$2:$B$40,0),_xlfn.XLOOKUP(Q1399,freq!$A$2:$A$40,freq!$B$2:$B$40,0),_xlfn.XLOOKUP(R1399,freq!$A$2:$A$40,freq!$B$2:$B$40,0),_xlfn.XLOOKUP(S1399,freq!$A$2:$A$40,freq!$B$2:$B$40,0),_xlfn.XLOOKUP(T1399,freq!$A$2:$A$40,freq!$B$2:$B$40,0),_xlfn.XLOOKUP(U1399,freq!$A$2:$A$40,freq!$B$2:$B$40,0),_xlfn.XLOOKUP(V1399,freq!$A$2:$A$40,freq!$B$2:$B$40,0))</f>
        <v>45.3</v>
      </c>
    </row>
    <row r="1400" spans="1:23" x14ac:dyDescent="0.35">
      <c r="A1400" s="32" t="s">
        <v>1100</v>
      </c>
      <c r="B1400" s="32" t="s">
        <v>2</v>
      </c>
      <c r="C1400" s="32" t="s">
        <v>40</v>
      </c>
      <c r="D1400" s="32">
        <v>5</v>
      </c>
      <c r="E1400" s="32" t="s">
        <v>34</v>
      </c>
      <c r="F1400" s="32">
        <v>9</v>
      </c>
      <c r="G1400" s="32" t="s">
        <v>49</v>
      </c>
      <c r="H1400" s="32">
        <v>5</v>
      </c>
      <c r="I1400" s="32" t="s">
        <v>28</v>
      </c>
      <c r="J1400" s="32" t="s">
        <v>37</v>
      </c>
      <c r="K1400" s="32" t="s">
        <v>4</v>
      </c>
      <c r="L1400" s="32" t="s">
        <v>3</v>
      </c>
      <c r="M1400" s="32" t="s">
        <v>32</v>
      </c>
      <c r="N1400" s="32" t="s">
        <v>32</v>
      </c>
      <c r="O1400" s="32">
        <v>0</v>
      </c>
      <c r="P1400" s="32" t="s">
        <v>56</v>
      </c>
      <c r="Q1400" s="32">
        <v>7</v>
      </c>
      <c r="R1400" s="32" t="s">
        <v>42</v>
      </c>
      <c r="S1400" s="32">
        <v>0</v>
      </c>
      <c r="T1400" s="32" t="s">
        <v>43</v>
      </c>
      <c r="U1400" s="32" t="s">
        <v>44</v>
      </c>
      <c r="V1400" s="32" t="s">
        <v>49</v>
      </c>
      <c r="W1400" s="32">
        <f>SUM(_xlfn.XLOOKUP(B1400,freq!$A$2:$A$40,freq!$B$2:$B$40,0),_xlfn.XLOOKUP(C1400,freq!$A$2:$A$40,freq!$B$2:$B$40,0),_xlfn.XLOOKUP(D1400,freq!$A$2:$A$40,freq!$B$2:$B$40,0),_xlfn.XLOOKUP(E1400,freq!$A$2:$A$40,freq!$B$2:$B$40,0),_xlfn.XLOOKUP(F1400,freq!$A$2:$A$40,freq!$B$2:$B$40,0),_xlfn.XLOOKUP(G1400,freq!$A$2:$A$40,freq!$B$2:$B$40,0),_xlfn.XLOOKUP(H1400,freq!$A$2:$A$40,freq!$B$2:$B$40,0),_xlfn.XLOOKUP(I1400,freq!$A$2:$A$40,freq!$B$2:$B$40,0),_xlfn.XLOOKUP(J1400,freq!$A$2:$A$40,freq!$B$2:$B$40,0),_xlfn.XLOOKUP(K1400,freq!$A$2:$A$40,freq!$B$2:$B$40,0),_xlfn.XLOOKUP(L1400,freq!$A$2:$A$40,freq!$B$2:$B$40,0),_xlfn.XLOOKUP(M1400,freq!$A$2:$A$40,freq!$B$2:$B$40,0),_xlfn.XLOOKUP(N1400,freq!$A$2:$A$40,freq!$B$2:$B$40,0),_xlfn.XLOOKUP(O1400,freq!$A$2:$A$40,freq!$B$2:$B$40,0),_xlfn.XLOOKUP(P1400,freq!$A$2:$A$40,freq!$B$2:$B$40,0),_xlfn.XLOOKUP(Q1400,freq!$A$2:$A$40,freq!$B$2:$B$40,0),_xlfn.XLOOKUP(R1400,freq!$A$2:$A$40,freq!$B$2:$B$40,0),_xlfn.XLOOKUP(S1400,freq!$A$2:$A$40,freq!$B$2:$B$40,0),_xlfn.XLOOKUP(T1400,freq!$A$2:$A$40,freq!$B$2:$B$40,0),_xlfn.XLOOKUP(U1400,freq!$A$2:$A$40,freq!$B$2:$B$40,0),_xlfn.XLOOKUP(V1400,freq!$A$2:$A$40,freq!$B$2:$B$40,0))</f>
        <v>45.29</v>
      </c>
    </row>
    <row r="1401" spans="1:23" x14ac:dyDescent="0.35">
      <c r="A1401" s="32" t="s">
        <v>713</v>
      </c>
      <c r="B1401" s="32">
        <v>4</v>
      </c>
      <c r="C1401" s="32" t="s">
        <v>3</v>
      </c>
      <c r="D1401" s="32" t="s">
        <v>44</v>
      </c>
      <c r="E1401" s="32" t="s">
        <v>49</v>
      </c>
      <c r="F1401" s="32" t="s">
        <v>29</v>
      </c>
      <c r="G1401" s="32" t="s">
        <v>49</v>
      </c>
      <c r="H1401" s="32">
        <v>5</v>
      </c>
      <c r="I1401" s="32">
        <v>4</v>
      </c>
      <c r="J1401" s="32">
        <v>3</v>
      </c>
      <c r="K1401" s="32" t="s">
        <v>58</v>
      </c>
      <c r="L1401" s="32" t="s">
        <v>0</v>
      </c>
      <c r="M1401" s="32" t="s">
        <v>43</v>
      </c>
      <c r="N1401" s="32" t="s">
        <v>44</v>
      </c>
      <c r="O1401" s="32">
        <v>2</v>
      </c>
      <c r="P1401" s="32" t="s">
        <v>32</v>
      </c>
      <c r="Q1401" s="32" t="s">
        <v>46</v>
      </c>
      <c r="R1401" s="32">
        <v>4</v>
      </c>
      <c r="S1401" s="32">
        <v>6</v>
      </c>
      <c r="T1401" s="32" t="s">
        <v>35</v>
      </c>
      <c r="U1401" s="32">
        <v>6</v>
      </c>
      <c r="V1401" s="32" t="s">
        <v>45</v>
      </c>
      <c r="W1401" s="32">
        <f>SUM(_xlfn.XLOOKUP(B1401,freq!$A$2:$A$40,freq!$B$2:$B$40,0),_xlfn.XLOOKUP(C1401,freq!$A$2:$A$40,freq!$B$2:$B$40,0),_xlfn.XLOOKUP(D1401,freq!$A$2:$A$40,freq!$B$2:$B$40,0),_xlfn.XLOOKUP(E1401,freq!$A$2:$A$40,freq!$B$2:$B$40,0),_xlfn.XLOOKUP(F1401,freq!$A$2:$A$40,freq!$B$2:$B$40,0),_xlfn.XLOOKUP(G1401,freq!$A$2:$A$40,freq!$B$2:$B$40,0),_xlfn.XLOOKUP(H1401,freq!$A$2:$A$40,freq!$B$2:$B$40,0),_xlfn.XLOOKUP(I1401,freq!$A$2:$A$40,freq!$B$2:$B$40,0),_xlfn.XLOOKUP(J1401,freq!$A$2:$A$40,freq!$B$2:$B$40,0),_xlfn.XLOOKUP(K1401,freq!$A$2:$A$40,freq!$B$2:$B$40,0),_xlfn.XLOOKUP(L1401,freq!$A$2:$A$40,freq!$B$2:$B$40,0),_xlfn.XLOOKUP(M1401,freq!$A$2:$A$40,freq!$B$2:$B$40,0),_xlfn.XLOOKUP(N1401,freq!$A$2:$A$40,freq!$B$2:$B$40,0),_xlfn.XLOOKUP(O1401,freq!$A$2:$A$40,freq!$B$2:$B$40,0),_xlfn.XLOOKUP(P1401,freq!$A$2:$A$40,freq!$B$2:$B$40,0),_xlfn.XLOOKUP(Q1401,freq!$A$2:$A$40,freq!$B$2:$B$40,0),_xlfn.XLOOKUP(R1401,freq!$A$2:$A$40,freq!$B$2:$B$40,0),_xlfn.XLOOKUP(S1401,freq!$A$2:$A$40,freq!$B$2:$B$40,0),_xlfn.XLOOKUP(T1401,freq!$A$2:$A$40,freq!$B$2:$B$40,0),_xlfn.XLOOKUP(U1401,freq!$A$2:$A$40,freq!$B$2:$B$40,0),_xlfn.XLOOKUP(V1401,freq!$A$2:$A$40,freq!$B$2:$B$40,0))</f>
        <v>45.269999999999996</v>
      </c>
    </row>
    <row r="1402" spans="1:23" x14ac:dyDescent="0.35">
      <c r="A1402" s="32" t="s">
        <v>1092</v>
      </c>
      <c r="B1402" s="32" t="s">
        <v>59</v>
      </c>
      <c r="C1402" s="32" t="s">
        <v>46</v>
      </c>
      <c r="D1402" s="32">
        <v>5</v>
      </c>
      <c r="E1402" s="32" t="s">
        <v>30</v>
      </c>
      <c r="F1402" s="32" t="s">
        <v>4</v>
      </c>
      <c r="G1402" s="32" t="s">
        <v>49</v>
      </c>
      <c r="H1402" s="32" t="s">
        <v>35</v>
      </c>
      <c r="I1402" s="32" t="s">
        <v>30</v>
      </c>
      <c r="J1402" s="32" t="s">
        <v>0</v>
      </c>
      <c r="K1402" s="32" t="s">
        <v>4</v>
      </c>
      <c r="L1402" s="32" t="s">
        <v>30</v>
      </c>
      <c r="M1402" s="32" t="s">
        <v>42</v>
      </c>
      <c r="N1402" s="32">
        <v>9</v>
      </c>
      <c r="O1402" s="32" t="s">
        <v>32</v>
      </c>
      <c r="P1402" s="32">
        <v>3</v>
      </c>
      <c r="Q1402" s="32">
        <v>8</v>
      </c>
      <c r="R1402" s="32" t="s">
        <v>37</v>
      </c>
      <c r="S1402" s="32" t="s">
        <v>36</v>
      </c>
      <c r="T1402" s="32" t="s">
        <v>53</v>
      </c>
      <c r="U1402" s="32" t="s">
        <v>2</v>
      </c>
      <c r="V1402" s="32" t="s">
        <v>36</v>
      </c>
      <c r="W1402" s="32">
        <f>SUM(_xlfn.XLOOKUP(B1402,freq!$A$2:$A$40,freq!$B$2:$B$40,0),_xlfn.XLOOKUP(C1402,freq!$A$2:$A$40,freq!$B$2:$B$40,0),_xlfn.XLOOKUP(D1402,freq!$A$2:$A$40,freq!$B$2:$B$40,0),_xlfn.XLOOKUP(E1402,freq!$A$2:$A$40,freq!$B$2:$B$40,0),_xlfn.XLOOKUP(F1402,freq!$A$2:$A$40,freq!$B$2:$B$40,0),_xlfn.XLOOKUP(G1402,freq!$A$2:$A$40,freq!$B$2:$B$40,0),_xlfn.XLOOKUP(H1402,freq!$A$2:$A$40,freq!$B$2:$B$40,0),_xlfn.XLOOKUP(I1402,freq!$A$2:$A$40,freq!$B$2:$B$40,0),_xlfn.XLOOKUP(J1402,freq!$A$2:$A$40,freq!$B$2:$B$40,0),_xlfn.XLOOKUP(K1402,freq!$A$2:$A$40,freq!$B$2:$B$40,0),_xlfn.XLOOKUP(L1402,freq!$A$2:$A$40,freq!$B$2:$B$40,0),_xlfn.XLOOKUP(M1402,freq!$A$2:$A$40,freq!$B$2:$B$40,0),_xlfn.XLOOKUP(N1402,freq!$A$2:$A$40,freq!$B$2:$B$40,0),_xlfn.XLOOKUP(O1402,freq!$A$2:$A$40,freq!$B$2:$B$40,0),_xlfn.XLOOKUP(P1402,freq!$A$2:$A$40,freq!$B$2:$B$40,0),_xlfn.XLOOKUP(Q1402,freq!$A$2:$A$40,freq!$B$2:$B$40,0),_xlfn.XLOOKUP(R1402,freq!$A$2:$A$40,freq!$B$2:$B$40,0),_xlfn.XLOOKUP(S1402,freq!$A$2:$A$40,freq!$B$2:$B$40,0),_xlfn.XLOOKUP(T1402,freq!$A$2:$A$40,freq!$B$2:$B$40,0),_xlfn.XLOOKUP(U1402,freq!$A$2:$A$40,freq!$B$2:$B$40,0),_xlfn.XLOOKUP(V1402,freq!$A$2:$A$40,freq!$B$2:$B$40,0))</f>
        <v>45.260000000000005</v>
      </c>
    </row>
    <row r="1403" spans="1:23" x14ac:dyDescent="0.35">
      <c r="A1403" s="32" t="s">
        <v>1409</v>
      </c>
      <c r="B1403" s="32">
        <v>6</v>
      </c>
      <c r="C1403" s="32" t="s">
        <v>56</v>
      </c>
      <c r="D1403" s="32">
        <v>3</v>
      </c>
      <c r="E1403" s="32" t="s">
        <v>3</v>
      </c>
      <c r="F1403" s="32" t="s">
        <v>50</v>
      </c>
      <c r="G1403" s="32" t="s">
        <v>42</v>
      </c>
      <c r="H1403" s="32">
        <v>4</v>
      </c>
      <c r="I1403" s="32">
        <v>6</v>
      </c>
      <c r="J1403" s="32" t="s">
        <v>3</v>
      </c>
      <c r="K1403" s="32" t="s">
        <v>36</v>
      </c>
      <c r="L1403" s="32" t="s">
        <v>4</v>
      </c>
      <c r="M1403" s="32" t="s">
        <v>49</v>
      </c>
      <c r="N1403" s="32" t="s">
        <v>45</v>
      </c>
      <c r="O1403" s="32">
        <v>5</v>
      </c>
      <c r="P1403" s="32" t="s">
        <v>29</v>
      </c>
      <c r="Q1403" s="32">
        <v>7</v>
      </c>
      <c r="R1403" s="32" t="s">
        <v>30</v>
      </c>
      <c r="S1403" s="32" t="s">
        <v>34</v>
      </c>
      <c r="T1403" s="32" t="s">
        <v>36</v>
      </c>
      <c r="U1403" s="32" t="s">
        <v>4</v>
      </c>
      <c r="V1403" s="32" t="s">
        <v>40</v>
      </c>
      <c r="W1403" s="32">
        <f>SUM(_xlfn.XLOOKUP(B1403,freq!$A$2:$A$40,freq!$B$2:$B$40,0),_xlfn.XLOOKUP(C1403,freq!$A$2:$A$40,freq!$B$2:$B$40,0),_xlfn.XLOOKUP(D1403,freq!$A$2:$A$40,freq!$B$2:$B$40,0),_xlfn.XLOOKUP(E1403,freq!$A$2:$A$40,freq!$B$2:$B$40,0),_xlfn.XLOOKUP(F1403,freq!$A$2:$A$40,freq!$B$2:$B$40,0),_xlfn.XLOOKUP(G1403,freq!$A$2:$A$40,freq!$B$2:$B$40,0),_xlfn.XLOOKUP(H1403,freq!$A$2:$A$40,freq!$B$2:$B$40,0),_xlfn.XLOOKUP(I1403,freq!$A$2:$A$40,freq!$B$2:$B$40,0),_xlfn.XLOOKUP(J1403,freq!$A$2:$A$40,freq!$B$2:$B$40,0),_xlfn.XLOOKUP(K1403,freq!$A$2:$A$40,freq!$B$2:$B$40,0),_xlfn.XLOOKUP(L1403,freq!$A$2:$A$40,freq!$B$2:$B$40,0),_xlfn.XLOOKUP(M1403,freq!$A$2:$A$40,freq!$B$2:$B$40,0),_xlfn.XLOOKUP(N1403,freq!$A$2:$A$40,freq!$B$2:$B$40,0),_xlfn.XLOOKUP(O1403,freq!$A$2:$A$40,freq!$B$2:$B$40,0),_xlfn.XLOOKUP(P1403,freq!$A$2:$A$40,freq!$B$2:$B$40,0),_xlfn.XLOOKUP(Q1403,freq!$A$2:$A$40,freq!$B$2:$B$40,0),_xlfn.XLOOKUP(R1403,freq!$A$2:$A$40,freq!$B$2:$B$40,0),_xlfn.XLOOKUP(S1403,freq!$A$2:$A$40,freq!$B$2:$B$40,0),_xlfn.XLOOKUP(T1403,freq!$A$2:$A$40,freq!$B$2:$B$40,0),_xlfn.XLOOKUP(U1403,freq!$A$2:$A$40,freq!$B$2:$B$40,0),_xlfn.XLOOKUP(V1403,freq!$A$2:$A$40,freq!$B$2:$B$40,0))</f>
        <v>45.24</v>
      </c>
    </row>
    <row r="1404" spans="1:23" x14ac:dyDescent="0.35">
      <c r="A1404" s="32" t="s">
        <v>1964</v>
      </c>
      <c r="B1404" s="32" t="s">
        <v>56</v>
      </c>
      <c r="C1404" s="32" t="s">
        <v>48</v>
      </c>
      <c r="D1404" s="32" t="s">
        <v>0</v>
      </c>
      <c r="E1404" s="32" t="s">
        <v>41</v>
      </c>
      <c r="F1404" s="32">
        <v>6</v>
      </c>
      <c r="G1404" s="32">
        <v>2</v>
      </c>
      <c r="H1404" s="32">
        <v>4</v>
      </c>
      <c r="I1404" s="32" t="s">
        <v>43</v>
      </c>
      <c r="J1404" s="32">
        <v>7</v>
      </c>
      <c r="K1404" s="32" t="s">
        <v>33</v>
      </c>
      <c r="L1404" s="32">
        <v>2</v>
      </c>
      <c r="M1404" s="32" t="s">
        <v>28</v>
      </c>
      <c r="N1404" s="32" t="s">
        <v>1</v>
      </c>
      <c r="O1404" s="32" t="s">
        <v>49</v>
      </c>
      <c r="P1404" s="32">
        <v>6</v>
      </c>
      <c r="Q1404" s="32" t="s">
        <v>30</v>
      </c>
      <c r="R1404" s="32">
        <v>0</v>
      </c>
      <c r="S1404" s="32" t="s">
        <v>4</v>
      </c>
      <c r="T1404" s="32" t="s">
        <v>31</v>
      </c>
      <c r="U1404" s="32" t="s">
        <v>2</v>
      </c>
      <c r="V1404" s="32" t="s">
        <v>42</v>
      </c>
      <c r="W1404" s="32">
        <f>SUM(_xlfn.XLOOKUP(B1404,freq!$A$2:$A$40,freq!$B$2:$B$40,0),_xlfn.XLOOKUP(C1404,freq!$A$2:$A$40,freq!$B$2:$B$40,0),_xlfn.XLOOKUP(D1404,freq!$A$2:$A$40,freq!$B$2:$B$40,0),_xlfn.XLOOKUP(E1404,freq!$A$2:$A$40,freq!$B$2:$B$40,0),_xlfn.XLOOKUP(F1404,freq!$A$2:$A$40,freq!$B$2:$B$40,0),_xlfn.XLOOKUP(G1404,freq!$A$2:$A$40,freq!$B$2:$B$40,0),_xlfn.XLOOKUP(H1404,freq!$A$2:$A$40,freq!$B$2:$B$40,0),_xlfn.XLOOKUP(I1404,freq!$A$2:$A$40,freq!$B$2:$B$40,0),_xlfn.XLOOKUP(J1404,freq!$A$2:$A$40,freq!$B$2:$B$40,0),_xlfn.XLOOKUP(K1404,freq!$A$2:$A$40,freq!$B$2:$B$40,0),_xlfn.XLOOKUP(L1404,freq!$A$2:$A$40,freq!$B$2:$B$40,0),_xlfn.XLOOKUP(M1404,freq!$A$2:$A$40,freq!$B$2:$B$40,0),_xlfn.XLOOKUP(N1404,freq!$A$2:$A$40,freq!$B$2:$B$40,0),_xlfn.XLOOKUP(O1404,freq!$A$2:$A$40,freq!$B$2:$B$40,0),_xlfn.XLOOKUP(P1404,freq!$A$2:$A$40,freq!$B$2:$B$40,0),_xlfn.XLOOKUP(Q1404,freq!$A$2:$A$40,freq!$B$2:$B$40,0),_xlfn.XLOOKUP(R1404,freq!$A$2:$A$40,freq!$B$2:$B$40,0),_xlfn.XLOOKUP(S1404,freq!$A$2:$A$40,freq!$B$2:$B$40,0),_xlfn.XLOOKUP(T1404,freq!$A$2:$A$40,freq!$B$2:$B$40,0),_xlfn.XLOOKUP(U1404,freq!$A$2:$A$40,freq!$B$2:$B$40,0),_xlfn.XLOOKUP(V1404,freq!$A$2:$A$40,freq!$B$2:$B$40,0))</f>
        <v>45.230000000000004</v>
      </c>
    </row>
    <row r="1405" spans="1:23" x14ac:dyDescent="0.35">
      <c r="A1405" s="32" t="s">
        <v>731</v>
      </c>
      <c r="B1405" s="32" t="s">
        <v>34</v>
      </c>
      <c r="C1405" s="32" t="s">
        <v>37</v>
      </c>
      <c r="D1405" s="32">
        <v>1</v>
      </c>
      <c r="E1405" s="32" t="s">
        <v>42</v>
      </c>
      <c r="F1405" s="32">
        <v>8</v>
      </c>
      <c r="G1405" s="32">
        <v>9</v>
      </c>
      <c r="H1405" s="32">
        <v>9</v>
      </c>
      <c r="I1405" s="32">
        <v>8</v>
      </c>
      <c r="J1405" s="32" t="s">
        <v>3</v>
      </c>
      <c r="K1405" s="32" t="s">
        <v>53</v>
      </c>
      <c r="L1405" s="32">
        <v>0</v>
      </c>
      <c r="M1405" s="32" t="s">
        <v>1</v>
      </c>
      <c r="N1405" s="32" t="s">
        <v>2</v>
      </c>
      <c r="O1405" s="32" t="s">
        <v>4</v>
      </c>
      <c r="P1405" s="32" t="s">
        <v>30</v>
      </c>
      <c r="Q1405" s="32" t="s">
        <v>58</v>
      </c>
      <c r="R1405" s="32" t="s">
        <v>37</v>
      </c>
      <c r="S1405" s="32" t="s">
        <v>46</v>
      </c>
      <c r="T1405" s="32">
        <v>3</v>
      </c>
      <c r="U1405" s="32" t="s">
        <v>53</v>
      </c>
      <c r="V1405" s="32" t="s">
        <v>42</v>
      </c>
      <c r="W1405" s="32">
        <f>SUM(_xlfn.XLOOKUP(B1405,freq!$A$2:$A$40,freq!$B$2:$B$40,0),_xlfn.XLOOKUP(C1405,freq!$A$2:$A$40,freq!$B$2:$B$40,0),_xlfn.XLOOKUP(D1405,freq!$A$2:$A$40,freq!$B$2:$B$40,0),_xlfn.XLOOKUP(E1405,freq!$A$2:$A$40,freq!$B$2:$B$40,0),_xlfn.XLOOKUP(F1405,freq!$A$2:$A$40,freq!$B$2:$B$40,0),_xlfn.XLOOKUP(G1405,freq!$A$2:$A$40,freq!$B$2:$B$40,0),_xlfn.XLOOKUP(H1405,freq!$A$2:$A$40,freq!$B$2:$B$40,0),_xlfn.XLOOKUP(I1405,freq!$A$2:$A$40,freq!$B$2:$B$40,0),_xlfn.XLOOKUP(J1405,freq!$A$2:$A$40,freq!$B$2:$B$40,0),_xlfn.XLOOKUP(K1405,freq!$A$2:$A$40,freq!$B$2:$B$40,0),_xlfn.XLOOKUP(L1405,freq!$A$2:$A$40,freq!$B$2:$B$40,0),_xlfn.XLOOKUP(M1405,freq!$A$2:$A$40,freq!$B$2:$B$40,0),_xlfn.XLOOKUP(N1405,freq!$A$2:$A$40,freq!$B$2:$B$40,0),_xlfn.XLOOKUP(O1405,freq!$A$2:$A$40,freq!$B$2:$B$40,0),_xlfn.XLOOKUP(P1405,freq!$A$2:$A$40,freq!$B$2:$B$40,0),_xlfn.XLOOKUP(Q1405,freq!$A$2:$A$40,freq!$B$2:$B$40,0),_xlfn.XLOOKUP(R1405,freq!$A$2:$A$40,freq!$B$2:$B$40,0),_xlfn.XLOOKUP(S1405,freq!$A$2:$A$40,freq!$B$2:$B$40,0),_xlfn.XLOOKUP(T1405,freq!$A$2:$A$40,freq!$B$2:$B$40,0),_xlfn.XLOOKUP(U1405,freq!$A$2:$A$40,freq!$B$2:$B$40,0),_xlfn.XLOOKUP(V1405,freq!$A$2:$A$40,freq!$B$2:$B$40,0))</f>
        <v>45.2</v>
      </c>
    </row>
    <row r="1406" spans="1:23" x14ac:dyDescent="0.35">
      <c r="A1406" s="32" t="s">
        <v>1667</v>
      </c>
      <c r="B1406" s="32" t="s">
        <v>29</v>
      </c>
      <c r="C1406" s="32" t="s">
        <v>49</v>
      </c>
      <c r="D1406" s="32">
        <v>7</v>
      </c>
      <c r="E1406" s="32" t="s">
        <v>34</v>
      </c>
      <c r="F1406" s="32" t="s">
        <v>58</v>
      </c>
      <c r="G1406" s="32">
        <v>9</v>
      </c>
      <c r="H1406" s="32" t="s">
        <v>42</v>
      </c>
      <c r="I1406" s="32" t="s">
        <v>56</v>
      </c>
      <c r="J1406" s="32" t="s">
        <v>53</v>
      </c>
      <c r="K1406" s="32">
        <v>6</v>
      </c>
      <c r="L1406" s="32" t="s">
        <v>3</v>
      </c>
      <c r="M1406" s="32" t="s">
        <v>29</v>
      </c>
      <c r="N1406" s="32" t="s">
        <v>41</v>
      </c>
      <c r="O1406" s="32" t="s">
        <v>29</v>
      </c>
      <c r="P1406" s="32" t="s">
        <v>2</v>
      </c>
      <c r="Q1406" s="32">
        <v>2</v>
      </c>
      <c r="R1406" s="32" t="s">
        <v>3</v>
      </c>
      <c r="S1406" s="32" t="s">
        <v>36</v>
      </c>
      <c r="T1406" s="32" t="s">
        <v>58</v>
      </c>
      <c r="U1406" s="32" t="s">
        <v>38</v>
      </c>
      <c r="V1406" s="32" t="s">
        <v>36</v>
      </c>
      <c r="W1406" s="32">
        <f>SUM(_xlfn.XLOOKUP(B1406,freq!$A$2:$A$40,freq!$B$2:$B$40,0),_xlfn.XLOOKUP(C1406,freq!$A$2:$A$40,freq!$B$2:$B$40,0),_xlfn.XLOOKUP(D1406,freq!$A$2:$A$40,freq!$B$2:$B$40,0),_xlfn.XLOOKUP(E1406,freq!$A$2:$A$40,freq!$B$2:$B$40,0),_xlfn.XLOOKUP(F1406,freq!$A$2:$A$40,freq!$B$2:$B$40,0),_xlfn.XLOOKUP(G1406,freq!$A$2:$A$40,freq!$B$2:$B$40,0),_xlfn.XLOOKUP(H1406,freq!$A$2:$A$40,freq!$B$2:$B$40,0),_xlfn.XLOOKUP(I1406,freq!$A$2:$A$40,freq!$B$2:$B$40,0),_xlfn.XLOOKUP(J1406,freq!$A$2:$A$40,freq!$B$2:$B$40,0),_xlfn.XLOOKUP(K1406,freq!$A$2:$A$40,freq!$B$2:$B$40,0),_xlfn.XLOOKUP(L1406,freq!$A$2:$A$40,freq!$B$2:$B$40,0),_xlfn.XLOOKUP(M1406,freq!$A$2:$A$40,freq!$B$2:$B$40,0),_xlfn.XLOOKUP(N1406,freq!$A$2:$A$40,freq!$B$2:$B$40,0),_xlfn.XLOOKUP(O1406,freq!$A$2:$A$40,freq!$B$2:$B$40,0),_xlfn.XLOOKUP(P1406,freq!$A$2:$A$40,freq!$B$2:$B$40,0),_xlfn.XLOOKUP(Q1406,freq!$A$2:$A$40,freq!$B$2:$B$40,0),_xlfn.XLOOKUP(R1406,freq!$A$2:$A$40,freq!$B$2:$B$40,0),_xlfn.XLOOKUP(S1406,freq!$A$2:$A$40,freq!$B$2:$B$40,0),_xlfn.XLOOKUP(T1406,freq!$A$2:$A$40,freq!$B$2:$B$40,0),_xlfn.XLOOKUP(U1406,freq!$A$2:$A$40,freq!$B$2:$B$40,0),_xlfn.XLOOKUP(V1406,freq!$A$2:$A$40,freq!$B$2:$B$40,0))</f>
        <v>45.199999999999996</v>
      </c>
    </row>
    <row r="1407" spans="1:23" x14ac:dyDescent="0.35">
      <c r="A1407" s="32" t="s">
        <v>1406</v>
      </c>
      <c r="B1407" s="32" t="s">
        <v>3</v>
      </c>
      <c r="C1407" s="32" t="s">
        <v>43</v>
      </c>
      <c r="D1407" s="32" t="s">
        <v>28</v>
      </c>
      <c r="E1407" s="32" t="s">
        <v>42</v>
      </c>
      <c r="F1407" s="32">
        <v>0</v>
      </c>
      <c r="G1407" s="32">
        <v>1</v>
      </c>
      <c r="H1407" s="32">
        <v>9</v>
      </c>
      <c r="I1407" s="32" t="s">
        <v>40</v>
      </c>
      <c r="J1407" s="32" t="s">
        <v>29</v>
      </c>
      <c r="K1407" s="32">
        <v>0</v>
      </c>
      <c r="L1407" s="32" t="s">
        <v>0</v>
      </c>
      <c r="M1407" s="32" t="s">
        <v>49</v>
      </c>
      <c r="N1407" s="32" t="s">
        <v>31</v>
      </c>
      <c r="O1407" s="32" t="s">
        <v>4</v>
      </c>
      <c r="P1407" s="32" t="s">
        <v>32</v>
      </c>
      <c r="Q1407" s="32" t="s">
        <v>56</v>
      </c>
      <c r="R1407" s="32" t="s">
        <v>48</v>
      </c>
      <c r="S1407" s="32" t="s">
        <v>56</v>
      </c>
      <c r="T1407" s="32">
        <v>6</v>
      </c>
      <c r="U1407" s="32" t="s">
        <v>34</v>
      </c>
      <c r="V1407" s="32" t="s">
        <v>29</v>
      </c>
      <c r="W1407" s="32">
        <f>SUM(_xlfn.XLOOKUP(B1407,freq!$A$2:$A$40,freq!$B$2:$B$40,0),_xlfn.XLOOKUP(C1407,freq!$A$2:$A$40,freq!$B$2:$B$40,0),_xlfn.XLOOKUP(D1407,freq!$A$2:$A$40,freq!$B$2:$B$40,0),_xlfn.XLOOKUP(E1407,freq!$A$2:$A$40,freq!$B$2:$B$40,0),_xlfn.XLOOKUP(F1407,freq!$A$2:$A$40,freq!$B$2:$B$40,0),_xlfn.XLOOKUP(G1407,freq!$A$2:$A$40,freq!$B$2:$B$40,0),_xlfn.XLOOKUP(H1407,freq!$A$2:$A$40,freq!$B$2:$B$40,0),_xlfn.XLOOKUP(I1407,freq!$A$2:$A$40,freq!$B$2:$B$40,0),_xlfn.XLOOKUP(J1407,freq!$A$2:$A$40,freq!$B$2:$B$40,0),_xlfn.XLOOKUP(K1407,freq!$A$2:$A$40,freq!$B$2:$B$40,0),_xlfn.XLOOKUP(L1407,freq!$A$2:$A$40,freq!$B$2:$B$40,0),_xlfn.XLOOKUP(M1407,freq!$A$2:$A$40,freq!$B$2:$B$40,0),_xlfn.XLOOKUP(N1407,freq!$A$2:$A$40,freq!$B$2:$B$40,0),_xlfn.XLOOKUP(O1407,freq!$A$2:$A$40,freq!$B$2:$B$40,0),_xlfn.XLOOKUP(P1407,freq!$A$2:$A$40,freq!$B$2:$B$40,0),_xlfn.XLOOKUP(Q1407,freq!$A$2:$A$40,freq!$B$2:$B$40,0),_xlfn.XLOOKUP(R1407,freq!$A$2:$A$40,freq!$B$2:$B$40,0),_xlfn.XLOOKUP(S1407,freq!$A$2:$A$40,freq!$B$2:$B$40,0),_xlfn.XLOOKUP(T1407,freq!$A$2:$A$40,freq!$B$2:$B$40,0),_xlfn.XLOOKUP(U1407,freq!$A$2:$A$40,freq!$B$2:$B$40,0),_xlfn.XLOOKUP(V1407,freq!$A$2:$A$40,freq!$B$2:$B$40,0))</f>
        <v>45.17</v>
      </c>
    </row>
    <row r="1408" spans="1:23" x14ac:dyDescent="0.35">
      <c r="A1408" s="32" t="s">
        <v>2085</v>
      </c>
      <c r="B1408" s="32">
        <v>8</v>
      </c>
      <c r="C1408" s="32">
        <v>3</v>
      </c>
      <c r="D1408" s="32" t="s">
        <v>2</v>
      </c>
      <c r="E1408" s="32" t="s">
        <v>28</v>
      </c>
      <c r="F1408" s="32" t="s">
        <v>4</v>
      </c>
      <c r="G1408" s="32" t="s">
        <v>36</v>
      </c>
      <c r="H1408" s="32" t="s">
        <v>4</v>
      </c>
      <c r="I1408" s="32">
        <v>6</v>
      </c>
      <c r="J1408" s="32" t="s">
        <v>28</v>
      </c>
      <c r="K1408" s="32" t="s">
        <v>34</v>
      </c>
      <c r="L1408" s="32" t="s">
        <v>49</v>
      </c>
      <c r="M1408" s="32" t="s">
        <v>44</v>
      </c>
      <c r="N1408" s="32" t="s">
        <v>46</v>
      </c>
      <c r="O1408" s="32" t="s">
        <v>2</v>
      </c>
      <c r="P1408" s="32" t="s">
        <v>42</v>
      </c>
      <c r="Q1408" s="32">
        <v>8</v>
      </c>
      <c r="R1408" s="32" t="s">
        <v>43</v>
      </c>
      <c r="S1408" s="32" t="s">
        <v>50</v>
      </c>
      <c r="T1408" s="32" t="s">
        <v>34</v>
      </c>
      <c r="U1408" s="32" t="s">
        <v>44</v>
      </c>
      <c r="V1408" s="32">
        <v>4</v>
      </c>
      <c r="W1408" s="32">
        <f>SUM(_xlfn.XLOOKUP(B1408,freq!$A$2:$A$40,freq!$B$2:$B$40,0),_xlfn.XLOOKUP(C1408,freq!$A$2:$A$40,freq!$B$2:$B$40,0),_xlfn.XLOOKUP(D1408,freq!$A$2:$A$40,freq!$B$2:$B$40,0),_xlfn.XLOOKUP(E1408,freq!$A$2:$A$40,freq!$B$2:$B$40,0),_xlfn.XLOOKUP(F1408,freq!$A$2:$A$40,freq!$B$2:$B$40,0),_xlfn.XLOOKUP(G1408,freq!$A$2:$A$40,freq!$B$2:$B$40,0),_xlfn.XLOOKUP(H1408,freq!$A$2:$A$40,freq!$B$2:$B$40,0),_xlfn.XLOOKUP(I1408,freq!$A$2:$A$40,freq!$B$2:$B$40,0),_xlfn.XLOOKUP(J1408,freq!$A$2:$A$40,freq!$B$2:$B$40,0),_xlfn.XLOOKUP(K1408,freq!$A$2:$A$40,freq!$B$2:$B$40,0),_xlfn.XLOOKUP(L1408,freq!$A$2:$A$40,freq!$B$2:$B$40,0),_xlfn.XLOOKUP(M1408,freq!$A$2:$A$40,freq!$B$2:$B$40,0),_xlfn.XLOOKUP(N1408,freq!$A$2:$A$40,freq!$B$2:$B$40,0),_xlfn.XLOOKUP(O1408,freq!$A$2:$A$40,freq!$B$2:$B$40,0),_xlfn.XLOOKUP(P1408,freq!$A$2:$A$40,freq!$B$2:$B$40,0),_xlfn.XLOOKUP(Q1408,freq!$A$2:$A$40,freq!$B$2:$B$40,0),_xlfn.XLOOKUP(R1408,freq!$A$2:$A$40,freq!$B$2:$B$40,0),_xlfn.XLOOKUP(S1408,freq!$A$2:$A$40,freq!$B$2:$B$40,0),_xlfn.XLOOKUP(T1408,freq!$A$2:$A$40,freq!$B$2:$B$40,0),_xlfn.XLOOKUP(U1408,freq!$A$2:$A$40,freq!$B$2:$B$40,0),_xlfn.XLOOKUP(V1408,freq!$A$2:$A$40,freq!$B$2:$B$40,0))</f>
        <v>45.169999999999995</v>
      </c>
    </row>
    <row r="1409" spans="1:23" x14ac:dyDescent="0.35">
      <c r="A1409" s="32" t="s">
        <v>1839</v>
      </c>
      <c r="B1409" s="32" t="s">
        <v>4</v>
      </c>
      <c r="C1409" s="32" t="s">
        <v>37</v>
      </c>
      <c r="D1409" s="32">
        <v>6</v>
      </c>
      <c r="E1409" s="32">
        <v>7</v>
      </c>
      <c r="F1409" s="32" t="s">
        <v>4</v>
      </c>
      <c r="G1409" s="32">
        <v>3</v>
      </c>
      <c r="H1409" s="32" t="s">
        <v>41</v>
      </c>
      <c r="I1409" s="32" t="s">
        <v>49</v>
      </c>
      <c r="J1409" s="32" t="s">
        <v>28</v>
      </c>
      <c r="K1409" s="32" t="s">
        <v>32</v>
      </c>
      <c r="L1409" s="32" t="s">
        <v>40</v>
      </c>
      <c r="M1409" s="32" t="s">
        <v>2</v>
      </c>
      <c r="N1409" s="32" t="s">
        <v>53</v>
      </c>
      <c r="O1409" s="32" t="s">
        <v>3</v>
      </c>
      <c r="P1409" s="32" t="s">
        <v>44</v>
      </c>
      <c r="Q1409" s="32">
        <v>1</v>
      </c>
      <c r="R1409" s="32" t="s">
        <v>28</v>
      </c>
      <c r="S1409" s="32">
        <v>8</v>
      </c>
      <c r="T1409" s="32" t="s">
        <v>40</v>
      </c>
      <c r="U1409" s="32" t="s">
        <v>41</v>
      </c>
      <c r="V1409" s="32" t="s">
        <v>28</v>
      </c>
      <c r="W1409" s="32">
        <f>SUM(_xlfn.XLOOKUP(B1409,freq!$A$2:$A$40,freq!$B$2:$B$40,0),_xlfn.XLOOKUP(C1409,freq!$A$2:$A$40,freq!$B$2:$B$40,0),_xlfn.XLOOKUP(D1409,freq!$A$2:$A$40,freq!$B$2:$B$40,0),_xlfn.XLOOKUP(E1409,freq!$A$2:$A$40,freq!$B$2:$B$40,0),_xlfn.XLOOKUP(F1409,freq!$A$2:$A$40,freq!$B$2:$B$40,0),_xlfn.XLOOKUP(G1409,freq!$A$2:$A$40,freq!$B$2:$B$40,0),_xlfn.XLOOKUP(H1409,freq!$A$2:$A$40,freq!$B$2:$B$40,0),_xlfn.XLOOKUP(I1409,freq!$A$2:$A$40,freq!$B$2:$B$40,0),_xlfn.XLOOKUP(J1409,freq!$A$2:$A$40,freq!$B$2:$B$40,0),_xlfn.XLOOKUP(K1409,freq!$A$2:$A$40,freq!$B$2:$B$40,0),_xlfn.XLOOKUP(L1409,freq!$A$2:$A$40,freq!$B$2:$B$40,0),_xlfn.XLOOKUP(M1409,freq!$A$2:$A$40,freq!$B$2:$B$40,0),_xlfn.XLOOKUP(N1409,freq!$A$2:$A$40,freq!$B$2:$B$40,0),_xlfn.XLOOKUP(O1409,freq!$A$2:$A$40,freq!$B$2:$B$40,0),_xlfn.XLOOKUP(P1409,freq!$A$2:$A$40,freq!$B$2:$B$40,0),_xlfn.XLOOKUP(Q1409,freq!$A$2:$A$40,freq!$B$2:$B$40,0),_xlfn.XLOOKUP(R1409,freq!$A$2:$A$40,freq!$B$2:$B$40,0),_xlfn.XLOOKUP(S1409,freq!$A$2:$A$40,freq!$B$2:$B$40,0),_xlfn.XLOOKUP(T1409,freq!$A$2:$A$40,freq!$B$2:$B$40,0),_xlfn.XLOOKUP(U1409,freq!$A$2:$A$40,freq!$B$2:$B$40,0),_xlfn.XLOOKUP(V1409,freq!$A$2:$A$40,freq!$B$2:$B$40,0))</f>
        <v>45.12</v>
      </c>
    </row>
    <row r="1410" spans="1:23" x14ac:dyDescent="0.35">
      <c r="A1410" s="32" t="s">
        <v>601</v>
      </c>
      <c r="B1410" s="32">
        <v>7</v>
      </c>
      <c r="C1410" s="32" t="s">
        <v>49</v>
      </c>
      <c r="D1410" s="32" t="s">
        <v>36</v>
      </c>
      <c r="E1410" s="32" t="s">
        <v>4</v>
      </c>
      <c r="F1410" s="32" t="s">
        <v>50</v>
      </c>
      <c r="G1410" s="32" t="s">
        <v>53</v>
      </c>
      <c r="H1410" s="32" t="s">
        <v>31</v>
      </c>
      <c r="I1410" s="32" t="s">
        <v>50</v>
      </c>
      <c r="J1410" s="32">
        <v>3</v>
      </c>
      <c r="K1410" s="32">
        <v>4</v>
      </c>
      <c r="L1410" s="32" t="s">
        <v>28</v>
      </c>
      <c r="M1410" s="32" t="s">
        <v>43</v>
      </c>
      <c r="N1410" s="32" t="s">
        <v>29</v>
      </c>
      <c r="O1410" s="32" t="s">
        <v>30</v>
      </c>
      <c r="P1410" s="32" t="s">
        <v>50</v>
      </c>
      <c r="Q1410" s="32" t="s">
        <v>3</v>
      </c>
      <c r="R1410" s="32" t="s">
        <v>59</v>
      </c>
      <c r="S1410" s="32">
        <v>2</v>
      </c>
      <c r="T1410" s="32" t="s">
        <v>45</v>
      </c>
      <c r="U1410" s="32">
        <v>2</v>
      </c>
      <c r="V1410" s="32" t="s">
        <v>31</v>
      </c>
      <c r="W1410" s="32">
        <f>SUM(_xlfn.XLOOKUP(B1410,freq!$A$2:$A$40,freq!$B$2:$B$40,0),_xlfn.XLOOKUP(C1410,freq!$A$2:$A$40,freq!$B$2:$B$40,0),_xlfn.XLOOKUP(D1410,freq!$A$2:$A$40,freq!$B$2:$B$40,0),_xlfn.XLOOKUP(E1410,freq!$A$2:$A$40,freq!$B$2:$B$40,0),_xlfn.XLOOKUP(F1410,freq!$A$2:$A$40,freq!$B$2:$B$40,0),_xlfn.XLOOKUP(G1410,freq!$A$2:$A$40,freq!$B$2:$B$40,0),_xlfn.XLOOKUP(H1410,freq!$A$2:$A$40,freq!$B$2:$B$40,0),_xlfn.XLOOKUP(I1410,freq!$A$2:$A$40,freq!$B$2:$B$40,0),_xlfn.XLOOKUP(J1410,freq!$A$2:$A$40,freq!$B$2:$B$40,0),_xlfn.XLOOKUP(K1410,freq!$A$2:$A$40,freq!$B$2:$B$40,0),_xlfn.XLOOKUP(L1410,freq!$A$2:$A$40,freq!$B$2:$B$40,0),_xlfn.XLOOKUP(M1410,freq!$A$2:$A$40,freq!$B$2:$B$40,0),_xlfn.XLOOKUP(N1410,freq!$A$2:$A$40,freq!$B$2:$B$40,0),_xlfn.XLOOKUP(O1410,freq!$A$2:$A$40,freq!$B$2:$B$40,0),_xlfn.XLOOKUP(P1410,freq!$A$2:$A$40,freq!$B$2:$B$40,0),_xlfn.XLOOKUP(Q1410,freq!$A$2:$A$40,freq!$B$2:$B$40,0),_xlfn.XLOOKUP(R1410,freq!$A$2:$A$40,freq!$B$2:$B$40,0),_xlfn.XLOOKUP(S1410,freq!$A$2:$A$40,freq!$B$2:$B$40,0),_xlfn.XLOOKUP(T1410,freq!$A$2:$A$40,freq!$B$2:$B$40,0),_xlfn.XLOOKUP(U1410,freq!$A$2:$A$40,freq!$B$2:$B$40,0),_xlfn.XLOOKUP(V1410,freq!$A$2:$A$40,freq!$B$2:$B$40,0))</f>
        <v>45.080000000000005</v>
      </c>
    </row>
    <row r="1411" spans="1:23" x14ac:dyDescent="0.35">
      <c r="A1411" s="32" t="s">
        <v>178</v>
      </c>
      <c r="B1411" s="32">
        <v>5</v>
      </c>
      <c r="C1411" s="32" t="s">
        <v>50</v>
      </c>
      <c r="D1411" s="32" t="s">
        <v>42</v>
      </c>
      <c r="E1411" s="32" t="s">
        <v>31</v>
      </c>
      <c r="F1411" s="32" t="s">
        <v>37</v>
      </c>
      <c r="G1411" s="32">
        <v>8</v>
      </c>
      <c r="H1411" s="32">
        <v>7</v>
      </c>
      <c r="I1411" s="32" t="s">
        <v>44</v>
      </c>
      <c r="J1411" s="32">
        <v>1</v>
      </c>
      <c r="K1411" s="32">
        <v>9</v>
      </c>
      <c r="L1411" s="32" t="s">
        <v>38</v>
      </c>
      <c r="M1411" s="32" t="s">
        <v>41</v>
      </c>
      <c r="N1411" s="32" t="s">
        <v>59</v>
      </c>
      <c r="O1411" s="32" t="s">
        <v>45</v>
      </c>
      <c r="P1411" s="32" t="s">
        <v>53</v>
      </c>
      <c r="Q1411" s="32" t="s">
        <v>29</v>
      </c>
      <c r="R1411" s="32" t="s">
        <v>38</v>
      </c>
      <c r="S1411" s="32" t="s">
        <v>32</v>
      </c>
      <c r="T1411" s="32">
        <v>1</v>
      </c>
      <c r="U1411" s="32">
        <v>3</v>
      </c>
      <c r="V1411" s="32" t="s">
        <v>34</v>
      </c>
      <c r="W1411" s="32">
        <f>SUM(_xlfn.XLOOKUP(B1411,freq!$A$2:$A$40,freq!$B$2:$B$40,0),_xlfn.XLOOKUP(C1411,freq!$A$2:$A$40,freq!$B$2:$B$40,0),_xlfn.XLOOKUP(D1411,freq!$A$2:$A$40,freq!$B$2:$B$40,0),_xlfn.XLOOKUP(E1411,freq!$A$2:$A$40,freq!$B$2:$B$40,0),_xlfn.XLOOKUP(F1411,freq!$A$2:$A$40,freq!$B$2:$B$40,0),_xlfn.XLOOKUP(G1411,freq!$A$2:$A$40,freq!$B$2:$B$40,0),_xlfn.XLOOKUP(H1411,freq!$A$2:$A$40,freq!$B$2:$B$40,0),_xlfn.XLOOKUP(I1411,freq!$A$2:$A$40,freq!$B$2:$B$40,0),_xlfn.XLOOKUP(J1411,freq!$A$2:$A$40,freq!$B$2:$B$40,0),_xlfn.XLOOKUP(K1411,freq!$A$2:$A$40,freq!$B$2:$B$40,0),_xlfn.XLOOKUP(L1411,freq!$A$2:$A$40,freq!$B$2:$B$40,0),_xlfn.XLOOKUP(M1411,freq!$A$2:$A$40,freq!$B$2:$B$40,0),_xlfn.XLOOKUP(N1411,freq!$A$2:$A$40,freq!$B$2:$B$40,0),_xlfn.XLOOKUP(O1411,freq!$A$2:$A$40,freq!$B$2:$B$40,0),_xlfn.XLOOKUP(P1411,freq!$A$2:$A$40,freq!$B$2:$B$40,0),_xlfn.XLOOKUP(Q1411,freq!$A$2:$A$40,freq!$B$2:$B$40,0),_xlfn.XLOOKUP(R1411,freq!$A$2:$A$40,freq!$B$2:$B$40,0),_xlfn.XLOOKUP(S1411,freq!$A$2:$A$40,freq!$B$2:$B$40,0),_xlfn.XLOOKUP(T1411,freq!$A$2:$A$40,freq!$B$2:$B$40,0),_xlfn.XLOOKUP(U1411,freq!$A$2:$A$40,freq!$B$2:$B$40,0),_xlfn.XLOOKUP(V1411,freq!$A$2:$A$40,freq!$B$2:$B$40,0))</f>
        <v>45.08</v>
      </c>
    </row>
    <row r="1412" spans="1:23" x14ac:dyDescent="0.35">
      <c r="A1412" s="32" t="s">
        <v>1454</v>
      </c>
      <c r="B1412" s="32">
        <v>7</v>
      </c>
      <c r="C1412" s="32">
        <v>5</v>
      </c>
      <c r="D1412" s="32" t="s">
        <v>48</v>
      </c>
      <c r="E1412" s="32">
        <v>7</v>
      </c>
      <c r="F1412" s="32" t="s">
        <v>33</v>
      </c>
      <c r="G1412" s="32" t="s">
        <v>30</v>
      </c>
      <c r="H1412" s="32" t="s">
        <v>44</v>
      </c>
      <c r="I1412" s="32" t="s">
        <v>50</v>
      </c>
      <c r="J1412" s="32" t="s">
        <v>34</v>
      </c>
      <c r="K1412" s="32">
        <v>6</v>
      </c>
      <c r="L1412" s="32">
        <v>7</v>
      </c>
      <c r="M1412" s="32" t="s">
        <v>53</v>
      </c>
      <c r="N1412" s="32" t="s">
        <v>28</v>
      </c>
      <c r="O1412" s="32" t="s">
        <v>45</v>
      </c>
      <c r="P1412" s="32" t="s">
        <v>35</v>
      </c>
      <c r="Q1412" s="32" t="s">
        <v>4</v>
      </c>
      <c r="R1412" s="32">
        <v>0</v>
      </c>
      <c r="S1412" s="32" t="s">
        <v>4</v>
      </c>
      <c r="T1412" s="32" t="s">
        <v>36</v>
      </c>
      <c r="U1412" s="32" t="s">
        <v>0</v>
      </c>
      <c r="V1412" s="32" t="s">
        <v>38</v>
      </c>
      <c r="W1412" s="32">
        <f>SUM(_xlfn.XLOOKUP(B1412,freq!$A$2:$A$40,freq!$B$2:$B$40,0),_xlfn.XLOOKUP(C1412,freq!$A$2:$A$40,freq!$B$2:$B$40,0),_xlfn.XLOOKUP(D1412,freq!$A$2:$A$40,freq!$B$2:$B$40,0),_xlfn.XLOOKUP(E1412,freq!$A$2:$A$40,freq!$B$2:$B$40,0),_xlfn.XLOOKUP(F1412,freq!$A$2:$A$40,freq!$B$2:$B$40,0),_xlfn.XLOOKUP(G1412,freq!$A$2:$A$40,freq!$B$2:$B$40,0),_xlfn.XLOOKUP(H1412,freq!$A$2:$A$40,freq!$B$2:$B$40,0),_xlfn.XLOOKUP(I1412,freq!$A$2:$A$40,freq!$B$2:$B$40,0),_xlfn.XLOOKUP(J1412,freq!$A$2:$A$40,freq!$B$2:$B$40,0),_xlfn.XLOOKUP(K1412,freq!$A$2:$A$40,freq!$B$2:$B$40,0),_xlfn.XLOOKUP(L1412,freq!$A$2:$A$40,freq!$B$2:$B$40,0),_xlfn.XLOOKUP(M1412,freq!$A$2:$A$40,freq!$B$2:$B$40,0),_xlfn.XLOOKUP(N1412,freq!$A$2:$A$40,freq!$B$2:$B$40,0),_xlfn.XLOOKUP(O1412,freq!$A$2:$A$40,freq!$B$2:$B$40,0),_xlfn.XLOOKUP(P1412,freq!$A$2:$A$40,freq!$B$2:$B$40,0),_xlfn.XLOOKUP(Q1412,freq!$A$2:$A$40,freq!$B$2:$B$40,0),_xlfn.XLOOKUP(R1412,freq!$A$2:$A$40,freq!$B$2:$B$40,0),_xlfn.XLOOKUP(S1412,freq!$A$2:$A$40,freq!$B$2:$B$40,0),_xlfn.XLOOKUP(T1412,freq!$A$2:$A$40,freq!$B$2:$B$40,0),_xlfn.XLOOKUP(U1412,freq!$A$2:$A$40,freq!$B$2:$B$40,0),_xlfn.XLOOKUP(V1412,freq!$A$2:$A$40,freq!$B$2:$B$40,0))</f>
        <v>45.059999999999995</v>
      </c>
    </row>
    <row r="1413" spans="1:23" x14ac:dyDescent="0.35">
      <c r="A1413" s="32" t="s">
        <v>568</v>
      </c>
      <c r="B1413" s="32" t="s">
        <v>28</v>
      </c>
      <c r="C1413" s="32" t="s">
        <v>58</v>
      </c>
      <c r="D1413" s="32">
        <v>2</v>
      </c>
      <c r="E1413" s="32" t="s">
        <v>34</v>
      </c>
      <c r="F1413" s="32">
        <v>8</v>
      </c>
      <c r="G1413" s="32" t="s">
        <v>41</v>
      </c>
      <c r="H1413" s="32" t="s">
        <v>50</v>
      </c>
      <c r="I1413" s="32">
        <v>3</v>
      </c>
      <c r="J1413" s="32" t="s">
        <v>48</v>
      </c>
      <c r="K1413" s="32">
        <v>1</v>
      </c>
      <c r="L1413" s="32">
        <v>9</v>
      </c>
      <c r="M1413" s="32" t="s">
        <v>56</v>
      </c>
      <c r="N1413" s="32">
        <v>0</v>
      </c>
      <c r="O1413" s="32" t="s">
        <v>2</v>
      </c>
      <c r="P1413" s="32" t="s">
        <v>4</v>
      </c>
      <c r="Q1413" s="32" t="s">
        <v>35</v>
      </c>
      <c r="R1413" s="32">
        <v>5</v>
      </c>
      <c r="S1413" s="32" t="s">
        <v>35</v>
      </c>
      <c r="T1413" s="32" t="s">
        <v>58</v>
      </c>
      <c r="U1413" s="32" t="s">
        <v>42</v>
      </c>
      <c r="V1413" s="32">
        <v>8</v>
      </c>
      <c r="W1413" s="32">
        <f>SUM(_xlfn.XLOOKUP(B1413,freq!$A$2:$A$40,freq!$B$2:$B$40,0),_xlfn.XLOOKUP(C1413,freq!$A$2:$A$40,freq!$B$2:$B$40,0),_xlfn.XLOOKUP(D1413,freq!$A$2:$A$40,freq!$B$2:$B$40,0),_xlfn.XLOOKUP(E1413,freq!$A$2:$A$40,freq!$B$2:$B$40,0),_xlfn.XLOOKUP(F1413,freq!$A$2:$A$40,freq!$B$2:$B$40,0),_xlfn.XLOOKUP(G1413,freq!$A$2:$A$40,freq!$B$2:$B$40,0),_xlfn.XLOOKUP(H1413,freq!$A$2:$A$40,freq!$B$2:$B$40,0),_xlfn.XLOOKUP(I1413,freq!$A$2:$A$40,freq!$B$2:$B$40,0),_xlfn.XLOOKUP(J1413,freq!$A$2:$A$40,freq!$B$2:$B$40,0),_xlfn.XLOOKUP(K1413,freq!$A$2:$A$40,freq!$B$2:$B$40,0),_xlfn.XLOOKUP(L1413,freq!$A$2:$A$40,freq!$B$2:$B$40,0),_xlfn.XLOOKUP(M1413,freq!$A$2:$A$40,freq!$B$2:$B$40,0),_xlfn.XLOOKUP(N1413,freq!$A$2:$A$40,freq!$B$2:$B$40,0),_xlfn.XLOOKUP(O1413,freq!$A$2:$A$40,freq!$B$2:$B$40,0),_xlfn.XLOOKUP(P1413,freq!$A$2:$A$40,freq!$B$2:$B$40,0),_xlfn.XLOOKUP(Q1413,freq!$A$2:$A$40,freq!$B$2:$B$40,0),_xlfn.XLOOKUP(R1413,freq!$A$2:$A$40,freq!$B$2:$B$40,0),_xlfn.XLOOKUP(S1413,freq!$A$2:$A$40,freq!$B$2:$B$40,0),_xlfn.XLOOKUP(T1413,freq!$A$2:$A$40,freq!$B$2:$B$40,0),_xlfn.XLOOKUP(U1413,freq!$A$2:$A$40,freq!$B$2:$B$40,0),_xlfn.XLOOKUP(V1413,freq!$A$2:$A$40,freq!$B$2:$B$40,0))</f>
        <v>45.029999999999994</v>
      </c>
    </row>
    <row r="1414" spans="1:23" x14ac:dyDescent="0.35">
      <c r="A1414" s="32" t="s">
        <v>1478</v>
      </c>
      <c r="B1414" s="32" t="s">
        <v>2</v>
      </c>
      <c r="C1414" s="32" t="s">
        <v>30</v>
      </c>
      <c r="D1414" s="32" t="s">
        <v>46</v>
      </c>
      <c r="E1414" s="32" t="s">
        <v>50</v>
      </c>
      <c r="F1414" s="32" t="s">
        <v>28</v>
      </c>
      <c r="G1414" s="32">
        <v>8</v>
      </c>
      <c r="H1414" s="32">
        <v>5</v>
      </c>
      <c r="I1414" s="32" t="s">
        <v>46</v>
      </c>
      <c r="J1414" s="32" t="s">
        <v>43</v>
      </c>
      <c r="K1414" s="32" t="s">
        <v>0</v>
      </c>
      <c r="L1414" s="32" t="s">
        <v>40</v>
      </c>
      <c r="M1414" s="32" t="s">
        <v>44</v>
      </c>
      <c r="N1414" s="32" t="s">
        <v>50</v>
      </c>
      <c r="O1414" s="32" t="s">
        <v>36</v>
      </c>
      <c r="P1414" s="32" t="s">
        <v>32</v>
      </c>
      <c r="Q1414" s="32" t="s">
        <v>40</v>
      </c>
      <c r="R1414" s="32" t="s">
        <v>44</v>
      </c>
      <c r="S1414" s="32" t="s">
        <v>36</v>
      </c>
      <c r="T1414" s="32" t="s">
        <v>44</v>
      </c>
      <c r="U1414" s="32" t="s">
        <v>38</v>
      </c>
      <c r="V1414" s="32" t="s">
        <v>36</v>
      </c>
      <c r="W1414" s="32">
        <f>SUM(_xlfn.XLOOKUP(B1414,freq!$A$2:$A$40,freq!$B$2:$B$40,0),_xlfn.XLOOKUP(C1414,freq!$A$2:$A$40,freq!$B$2:$B$40,0),_xlfn.XLOOKUP(D1414,freq!$A$2:$A$40,freq!$B$2:$B$40,0),_xlfn.XLOOKUP(E1414,freq!$A$2:$A$40,freq!$B$2:$B$40,0),_xlfn.XLOOKUP(F1414,freq!$A$2:$A$40,freq!$B$2:$B$40,0),_xlfn.XLOOKUP(G1414,freq!$A$2:$A$40,freq!$B$2:$B$40,0),_xlfn.XLOOKUP(H1414,freq!$A$2:$A$40,freq!$B$2:$B$40,0),_xlfn.XLOOKUP(I1414,freq!$A$2:$A$40,freq!$B$2:$B$40,0),_xlfn.XLOOKUP(J1414,freq!$A$2:$A$40,freq!$B$2:$B$40,0),_xlfn.XLOOKUP(K1414,freq!$A$2:$A$40,freq!$B$2:$B$40,0),_xlfn.XLOOKUP(L1414,freq!$A$2:$A$40,freq!$B$2:$B$40,0),_xlfn.XLOOKUP(M1414,freq!$A$2:$A$40,freq!$B$2:$B$40,0),_xlfn.XLOOKUP(N1414,freq!$A$2:$A$40,freq!$B$2:$B$40,0),_xlfn.XLOOKUP(O1414,freq!$A$2:$A$40,freq!$B$2:$B$40,0),_xlfn.XLOOKUP(P1414,freq!$A$2:$A$40,freq!$B$2:$B$40,0),_xlfn.XLOOKUP(Q1414,freq!$A$2:$A$40,freq!$B$2:$B$40,0),_xlfn.XLOOKUP(R1414,freq!$A$2:$A$40,freq!$B$2:$B$40,0),_xlfn.XLOOKUP(S1414,freq!$A$2:$A$40,freq!$B$2:$B$40,0),_xlfn.XLOOKUP(T1414,freq!$A$2:$A$40,freq!$B$2:$B$40,0),_xlfn.XLOOKUP(U1414,freq!$A$2:$A$40,freq!$B$2:$B$40,0),_xlfn.XLOOKUP(V1414,freq!$A$2:$A$40,freq!$B$2:$B$40,0))</f>
        <v>45.029999999999994</v>
      </c>
    </row>
    <row r="1415" spans="1:23" x14ac:dyDescent="0.35">
      <c r="A1415" s="32" t="s">
        <v>607</v>
      </c>
      <c r="B1415" s="32" t="s">
        <v>37</v>
      </c>
      <c r="C1415" s="32" t="s">
        <v>34</v>
      </c>
      <c r="D1415" s="32">
        <v>9</v>
      </c>
      <c r="E1415" s="32" t="s">
        <v>42</v>
      </c>
      <c r="F1415" s="32" t="s">
        <v>42</v>
      </c>
      <c r="G1415" s="32" t="s">
        <v>49</v>
      </c>
      <c r="H1415" s="32" t="s">
        <v>41</v>
      </c>
      <c r="I1415" s="32">
        <v>6</v>
      </c>
      <c r="J1415" s="32" t="s">
        <v>44</v>
      </c>
      <c r="K1415" s="32" t="s">
        <v>36</v>
      </c>
      <c r="L1415" s="32" t="s">
        <v>41</v>
      </c>
      <c r="M1415" s="32">
        <v>6</v>
      </c>
      <c r="N1415" s="32" t="s">
        <v>31</v>
      </c>
      <c r="O1415" s="32">
        <v>7</v>
      </c>
      <c r="P1415" s="32" t="s">
        <v>35</v>
      </c>
      <c r="Q1415" s="32" t="s">
        <v>58</v>
      </c>
      <c r="R1415" s="32" t="s">
        <v>4</v>
      </c>
      <c r="S1415" s="32">
        <v>5</v>
      </c>
      <c r="T1415" s="32" t="s">
        <v>50</v>
      </c>
      <c r="U1415" s="32">
        <v>1</v>
      </c>
      <c r="V1415" s="32" t="s">
        <v>31</v>
      </c>
      <c r="W1415" s="32">
        <f>SUM(_xlfn.XLOOKUP(B1415,freq!$A$2:$A$40,freq!$B$2:$B$40,0),_xlfn.XLOOKUP(C1415,freq!$A$2:$A$40,freq!$B$2:$B$40,0),_xlfn.XLOOKUP(D1415,freq!$A$2:$A$40,freq!$B$2:$B$40,0),_xlfn.XLOOKUP(E1415,freq!$A$2:$A$40,freq!$B$2:$B$40,0),_xlfn.XLOOKUP(F1415,freq!$A$2:$A$40,freq!$B$2:$B$40,0),_xlfn.XLOOKUP(G1415,freq!$A$2:$A$40,freq!$B$2:$B$40,0),_xlfn.XLOOKUP(H1415,freq!$A$2:$A$40,freq!$B$2:$B$40,0),_xlfn.XLOOKUP(I1415,freq!$A$2:$A$40,freq!$B$2:$B$40,0),_xlfn.XLOOKUP(J1415,freq!$A$2:$A$40,freq!$B$2:$B$40,0),_xlfn.XLOOKUP(K1415,freq!$A$2:$A$40,freq!$B$2:$B$40,0),_xlfn.XLOOKUP(L1415,freq!$A$2:$A$40,freq!$B$2:$B$40,0),_xlfn.XLOOKUP(M1415,freq!$A$2:$A$40,freq!$B$2:$B$40,0),_xlfn.XLOOKUP(N1415,freq!$A$2:$A$40,freq!$B$2:$B$40,0),_xlfn.XLOOKUP(O1415,freq!$A$2:$A$40,freq!$B$2:$B$40,0),_xlfn.XLOOKUP(P1415,freq!$A$2:$A$40,freq!$B$2:$B$40,0),_xlfn.XLOOKUP(Q1415,freq!$A$2:$A$40,freq!$B$2:$B$40,0),_xlfn.XLOOKUP(R1415,freq!$A$2:$A$40,freq!$B$2:$B$40,0),_xlfn.XLOOKUP(S1415,freq!$A$2:$A$40,freq!$B$2:$B$40,0),_xlfn.XLOOKUP(T1415,freq!$A$2:$A$40,freq!$B$2:$B$40,0),_xlfn.XLOOKUP(U1415,freq!$A$2:$A$40,freq!$B$2:$B$40,0),_xlfn.XLOOKUP(V1415,freq!$A$2:$A$40,freq!$B$2:$B$40,0))</f>
        <v>45.01</v>
      </c>
    </row>
    <row r="1416" spans="1:23" x14ac:dyDescent="0.35">
      <c r="A1416" s="32" t="s">
        <v>444</v>
      </c>
      <c r="B1416" s="32">
        <v>6</v>
      </c>
      <c r="C1416" s="32" t="s">
        <v>3</v>
      </c>
      <c r="D1416" s="32" t="s">
        <v>1</v>
      </c>
      <c r="E1416" s="32">
        <v>6</v>
      </c>
      <c r="F1416" s="32">
        <v>8</v>
      </c>
      <c r="G1416" s="32" t="s">
        <v>53</v>
      </c>
      <c r="H1416" s="32" t="s">
        <v>41</v>
      </c>
      <c r="I1416" s="32" t="s">
        <v>2</v>
      </c>
      <c r="J1416" s="32">
        <v>5</v>
      </c>
      <c r="K1416" s="32" t="s">
        <v>32</v>
      </c>
      <c r="L1416" s="32" t="s">
        <v>36</v>
      </c>
      <c r="M1416" s="32" t="s">
        <v>31</v>
      </c>
      <c r="N1416" s="32">
        <v>2</v>
      </c>
      <c r="O1416" s="32" t="s">
        <v>42</v>
      </c>
      <c r="P1416" s="32" t="s">
        <v>42</v>
      </c>
      <c r="Q1416" s="32">
        <v>7</v>
      </c>
      <c r="R1416" s="32" t="s">
        <v>0</v>
      </c>
      <c r="S1416" s="32" t="s">
        <v>4</v>
      </c>
      <c r="T1416" s="32">
        <v>0</v>
      </c>
      <c r="U1416" s="32" t="s">
        <v>59</v>
      </c>
      <c r="V1416" s="32" t="s">
        <v>29</v>
      </c>
      <c r="W1416" s="32">
        <f>SUM(_xlfn.XLOOKUP(B1416,freq!$A$2:$A$40,freq!$B$2:$B$40,0),_xlfn.XLOOKUP(C1416,freq!$A$2:$A$40,freq!$B$2:$B$40,0),_xlfn.XLOOKUP(D1416,freq!$A$2:$A$40,freq!$B$2:$B$40,0),_xlfn.XLOOKUP(E1416,freq!$A$2:$A$40,freq!$B$2:$B$40,0),_xlfn.XLOOKUP(F1416,freq!$A$2:$A$40,freq!$B$2:$B$40,0),_xlfn.XLOOKUP(G1416,freq!$A$2:$A$40,freq!$B$2:$B$40,0),_xlfn.XLOOKUP(H1416,freq!$A$2:$A$40,freq!$B$2:$B$40,0),_xlfn.XLOOKUP(I1416,freq!$A$2:$A$40,freq!$B$2:$B$40,0),_xlfn.XLOOKUP(J1416,freq!$A$2:$A$40,freq!$B$2:$B$40,0),_xlfn.XLOOKUP(K1416,freq!$A$2:$A$40,freq!$B$2:$B$40,0),_xlfn.XLOOKUP(L1416,freq!$A$2:$A$40,freq!$B$2:$B$40,0),_xlfn.XLOOKUP(M1416,freq!$A$2:$A$40,freq!$B$2:$B$40,0),_xlfn.XLOOKUP(N1416,freq!$A$2:$A$40,freq!$B$2:$B$40,0),_xlfn.XLOOKUP(O1416,freq!$A$2:$A$40,freq!$B$2:$B$40,0),_xlfn.XLOOKUP(P1416,freq!$A$2:$A$40,freq!$B$2:$B$40,0),_xlfn.XLOOKUP(Q1416,freq!$A$2:$A$40,freq!$B$2:$B$40,0),_xlfn.XLOOKUP(R1416,freq!$A$2:$A$40,freq!$B$2:$B$40,0),_xlfn.XLOOKUP(S1416,freq!$A$2:$A$40,freq!$B$2:$B$40,0),_xlfn.XLOOKUP(T1416,freq!$A$2:$A$40,freq!$B$2:$B$40,0),_xlfn.XLOOKUP(U1416,freq!$A$2:$A$40,freq!$B$2:$B$40,0),_xlfn.XLOOKUP(V1416,freq!$A$2:$A$40,freq!$B$2:$B$40,0))</f>
        <v>44.97</v>
      </c>
    </row>
    <row r="1417" spans="1:23" x14ac:dyDescent="0.35">
      <c r="A1417" s="32" t="s">
        <v>1310</v>
      </c>
      <c r="B1417" s="32">
        <v>3</v>
      </c>
      <c r="C1417" s="32" t="s">
        <v>32</v>
      </c>
      <c r="D1417" s="32" t="s">
        <v>0</v>
      </c>
      <c r="E1417" s="32" t="s">
        <v>44</v>
      </c>
      <c r="F1417" s="32">
        <v>7</v>
      </c>
      <c r="G1417" s="32">
        <v>3</v>
      </c>
      <c r="H1417" s="32" t="s">
        <v>40</v>
      </c>
      <c r="I1417" s="32" t="s">
        <v>42</v>
      </c>
      <c r="J1417" s="32" t="s">
        <v>41</v>
      </c>
      <c r="K1417" s="32" t="s">
        <v>40</v>
      </c>
      <c r="L1417" s="32">
        <v>0</v>
      </c>
      <c r="M1417" s="32" t="s">
        <v>45</v>
      </c>
      <c r="N1417" s="32" t="s">
        <v>59</v>
      </c>
      <c r="O1417" s="32" t="s">
        <v>58</v>
      </c>
      <c r="P1417" s="32" t="s">
        <v>43</v>
      </c>
      <c r="Q1417" s="32" t="s">
        <v>31</v>
      </c>
      <c r="R1417" s="32" t="s">
        <v>35</v>
      </c>
      <c r="S1417" s="32">
        <v>5</v>
      </c>
      <c r="T1417" s="32" t="s">
        <v>30</v>
      </c>
      <c r="U1417" s="32" t="s">
        <v>48</v>
      </c>
      <c r="V1417" s="32">
        <v>0</v>
      </c>
      <c r="W1417" s="32">
        <f>SUM(_xlfn.XLOOKUP(B1417,freq!$A$2:$A$40,freq!$B$2:$B$40,0),_xlfn.XLOOKUP(C1417,freq!$A$2:$A$40,freq!$B$2:$B$40,0),_xlfn.XLOOKUP(D1417,freq!$A$2:$A$40,freq!$B$2:$B$40,0),_xlfn.XLOOKUP(E1417,freq!$A$2:$A$40,freq!$B$2:$B$40,0),_xlfn.XLOOKUP(F1417,freq!$A$2:$A$40,freq!$B$2:$B$40,0),_xlfn.XLOOKUP(G1417,freq!$A$2:$A$40,freq!$B$2:$B$40,0),_xlfn.XLOOKUP(H1417,freq!$A$2:$A$40,freq!$B$2:$B$40,0),_xlfn.XLOOKUP(I1417,freq!$A$2:$A$40,freq!$B$2:$B$40,0),_xlfn.XLOOKUP(J1417,freq!$A$2:$A$40,freq!$B$2:$B$40,0),_xlfn.XLOOKUP(K1417,freq!$A$2:$A$40,freq!$B$2:$B$40,0),_xlfn.XLOOKUP(L1417,freq!$A$2:$A$40,freq!$B$2:$B$40,0),_xlfn.XLOOKUP(M1417,freq!$A$2:$A$40,freq!$B$2:$B$40,0),_xlfn.XLOOKUP(N1417,freq!$A$2:$A$40,freq!$B$2:$B$40,0),_xlfn.XLOOKUP(O1417,freq!$A$2:$A$40,freq!$B$2:$B$40,0),_xlfn.XLOOKUP(P1417,freq!$A$2:$A$40,freq!$B$2:$B$40,0),_xlfn.XLOOKUP(Q1417,freq!$A$2:$A$40,freq!$B$2:$B$40,0),_xlfn.XLOOKUP(R1417,freq!$A$2:$A$40,freq!$B$2:$B$40,0),_xlfn.XLOOKUP(S1417,freq!$A$2:$A$40,freq!$B$2:$B$40,0),_xlfn.XLOOKUP(T1417,freq!$A$2:$A$40,freq!$B$2:$B$40,0),_xlfn.XLOOKUP(U1417,freq!$A$2:$A$40,freq!$B$2:$B$40,0),_xlfn.XLOOKUP(V1417,freq!$A$2:$A$40,freq!$B$2:$B$40,0))</f>
        <v>44.949999999999996</v>
      </c>
    </row>
    <row r="1418" spans="1:23" x14ac:dyDescent="0.35">
      <c r="A1418" s="32" t="s">
        <v>1361</v>
      </c>
      <c r="B1418" s="32">
        <v>3</v>
      </c>
      <c r="C1418" s="32">
        <v>2</v>
      </c>
      <c r="D1418" s="32" t="s">
        <v>50</v>
      </c>
      <c r="E1418" s="32" t="s">
        <v>31</v>
      </c>
      <c r="F1418" s="32">
        <v>5</v>
      </c>
      <c r="G1418" s="32" t="s">
        <v>48</v>
      </c>
      <c r="H1418" s="32" t="s">
        <v>48</v>
      </c>
      <c r="I1418" s="32" t="s">
        <v>36</v>
      </c>
      <c r="J1418" s="32">
        <v>9</v>
      </c>
      <c r="K1418" s="32" t="s">
        <v>50</v>
      </c>
      <c r="L1418" s="32" t="s">
        <v>38</v>
      </c>
      <c r="M1418" s="32" t="s">
        <v>41</v>
      </c>
      <c r="N1418" s="32" t="s">
        <v>43</v>
      </c>
      <c r="O1418" s="32" t="s">
        <v>43</v>
      </c>
      <c r="P1418" s="32" t="s">
        <v>32</v>
      </c>
      <c r="Q1418" s="32" t="s">
        <v>49</v>
      </c>
      <c r="R1418" s="32" t="s">
        <v>56</v>
      </c>
      <c r="S1418" s="32" t="s">
        <v>43</v>
      </c>
      <c r="T1418" s="32" t="s">
        <v>34</v>
      </c>
      <c r="U1418" s="32" t="s">
        <v>40</v>
      </c>
      <c r="V1418" s="32" t="s">
        <v>1</v>
      </c>
      <c r="W1418" s="32">
        <f>SUM(_xlfn.XLOOKUP(B1418,freq!$A$2:$A$40,freq!$B$2:$B$40,0),_xlfn.XLOOKUP(C1418,freq!$A$2:$A$40,freq!$B$2:$B$40,0),_xlfn.XLOOKUP(D1418,freq!$A$2:$A$40,freq!$B$2:$B$40,0),_xlfn.XLOOKUP(E1418,freq!$A$2:$A$40,freq!$B$2:$B$40,0),_xlfn.XLOOKUP(F1418,freq!$A$2:$A$40,freq!$B$2:$B$40,0),_xlfn.XLOOKUP(G1418,freq!$A$2:$A$40,freq!$B$2:$B$40,0),_xlfn.XLOOKUP(H1418,freq!$A$2:$A$40,freq!$B$2:$B$40,0),_xlfn.XLOOKUP(I1418,freq!$A$2:$A$40,freq!$B$2:$B$40,0),_xlfn.XLOOKUP(J1418,freq!$A$2:$A$40,freq!$B$2:$B$40,0),_xlfn.XLOOKUP(K1418,freq!$A$2:$A$40,freq!$B$2:$B$40,0),_xlfn.XLOOKUP(L1418,freq!$A$2:$A$40,freq!$B$2:$B$40,0),_xlfn.XLOOKUP(M1418,freq!$A$2:$A$40,freq!$B$2:$B$40,0),_xlfn.XLOOKUP(N1418,freq!$A$2:$A$40,freq!$B$2:$B$40,0),_xlfn.XLOOKUP(O1418,freq!$A$2:$A$40,freq!$B$2:$B$40,0),_xlfn.XLOOKUP(P1418,freq!$A$2:$A$40,freq!$B$2:$B$40,0),_xlfn.XLOOKUP(Q1418,freq!$A$2:$A$40,freq!$B$2:$B$40,0),_xlfn.XLOOKUP(R1418,freq!$A$2:$A$40,freq!$B$2:$B$40,0),_xlfn.XLOOKUP(S1418,freq!$A$2:$A$40,freq!$B$2:$B$40,0),_xlfn.XLOOKUP(T1418,freq!$A$2:$A$40,freq!$B$2:$B$40,0),_xlfn.XLOOKUP(U1418,freq!$A$2:$A$40,freq!$B$2:$B$40,0),_xlfn.XLOOKUP(V1418,freq!$A$2:$A$40,freq!$B$2:$B$40,0))</f>
        <v>44.949999999999996</v>
      </c>
    </row>
    <row r="1419" spans="1:23" x14ac:dyDescent="0.35">
      <c r="A1419" s="32" t="s">
        <v>1867</v>
      </c>
      <c r="B1419" s="32">
        <v>7</v>
      </c>
      <c r="C1419" s="32" t="s">
        <v>33</v>
      </c>
      <c r="D1419" s="32" t="s">
        <v>42</v>
      </c>
      <c r="E1419" s="32">
        <v>8</v>
      </c>
      <c r="F1419" s="32">
        <v>1</v>
      </c>
      <c r="G1419" s="32" t="s">
        <v>1</v>
      </c>
      <c r="H1419" s="32">
        <v>6</v>
      </c>
      <c r="I1419" s="32" t="s">
        <v>28</v>
      </c>
      <c r="J1419" s="32" t="s">
        <v>46</v>
      </c>
      <c r="K1419" s="32">
        <v>7</v>
      </c>
      <c r="L1419" s="32">
        <v>5</v>
      </c>
      <c r="M1419" s="32" t="s">
        <v>59</v>
      </c>
      <c r="N1419" s="32" t="s">
        <v>59</v>
      </c>
      <c r="O1419" s="32" t="s">
        <v>38</v>
      </c>
      <c r="P1419" s="32" t="s">
        <v>56</v>
      </c>
      <c r="Q1419" s="32" t="s">
        <v>45</v>
      </c>
      <c r="R1419" s="32" t="s">
        <v>44</v>
      </c>
      <c r="S1419" s="32">
        <v>7</v>
      </c>
      <c r="T1419" s="32">
        <v>4</v>
      </c>
      <c r="U1419" s="32" t="s">
        <v>34</v>
      </c>
      <c r="V1419" s="32">
        <v>2</v>
      </c>
      <c r="W1419" s="32">
        <f>SUM(_xlfn.XLOOKUP(B1419,freq!$A$2:$A$40,freq!$B$2:$B$40,0),_xlfn.XLOOKUP(C1419,freq!$A$2:$A$40,freq!$B$2:$B$40,0),_xlfn.XLOOKUP(D1419,freq!$A$2:$A$40,freq!$B$2:$B$40,0),_xlfn.XLOOKUP(E1419,freq!$A$2:$A$40,freq!$B$2:$B$40,0),_xlfn.XLOOKUP(F1419,freq!$A$2:$A$40,freq!$B$2:$B$40,0),_xlfn.XLOOKUP(G1419,freq!$A$2:$A$40,freq!$B$2:$B$40,0),_xlfn.XLOOKUP(H1419,freq!$A$2:$A$40,freq!$B$2:$B$40,0),_xlfn.XLOOKUP(I1419,freq!$A$2:$A$40,freq!$B$2:$B$40,0),_xlfn.XLOOKUP(J1419,freq!$A$2:$A$40,freq!$B$2:$B$40,0),_xlfn.XLOOKUP(K1419,freq!$A$2:$A$40,freq!$B$2:$B$40,0),_xlfn.XLOOKUP(L1419,freq!$A$2:$A$40,freq!$B$2:$B$40,0),_xlfn.XLOOKUP(M1419,freq!$A$2:$A$40,freq!$B$2:$B$40,0),_xlfn.XLOOKUP(N1419,freq!$A$2:$A$40,freq!$B$2:$B$40,0),_xlfn.XLOOKUP(O1419,freq!$A$2:$A$40,freq!$B$2:$B$40,0),_xlfn.XLOOKUP(P1419,freq!$A$2:$A$40,freq!$B$2:$B$40,0),_xlfn.XLOOKUP(Q1419,freq!$A$2:$A$40,freq!$B$2:$B$40,0),_xlfn.XLOOKUP(R1419,freq!$A$2:$A$40,freq!$B$2:$B$40,0),_xlfn.XLOOKUP(S1419,freq!$A$2:$A$40,freq!$B$2:$B$40,0),_xlfn.XLOOKUP(T1419,freq!$A$2:$A$40,freq!$B$2:$B$40,0),_xlfn.XLOOKUP(U1419,freq!$A$2:$A$40,freq!$B$2:$B$40,0),_xlfn.XLOOKUP(V1419,freq!$A$2:$A$40,freq!$B$2:$B$40,0))</f>
        <v>44.919999999999995</v>
      </c>
    </row>
    <row r="1420" spans="1:23" x14ac:dyDescent="0.35">
      <c r="A1420" s="32" t="s">
        <v>1976</v>
      </c>
      <c r="B1420" s="32" t="s">
        <v>29</v>
      </c>
      <c r="C1420" s="32" t="s">
        <v>46</v>
      </c>
      <c r="D1420" s="32" t="s">
        <v>40</v>
      </c>
      <c r="E1420" s="32" t="s">
        <v>36</v>
      </c>
      <c r="F1420" s="32" t="s">
        <v>0</v>
      </c>
      <c r="G1420" s="32">
        <v>8</v>
      </c>
      <c r="H1420" s="32" t="s">
        <v>32</v>
      </c>
      <c r="I1420" s="32">
        <v>2</v>
      </c>
      <c r="J1420" s="32" t="s">
        <v>0</v>
      </c>
      <c r="K1420" s="32" t="s">
        <v>0</v>
      </c>
      <c r="L1420" s="32" t="s">
        <v>40</v>
      </c>
      <c r="M1420" s="32" t="s">
        <v>42</v>
      </c>
      <c r="N1420" s="32">
        <v>7</v>
      </c>
      <c r="O1420" s="32" t="s">
        <v>1</v>
      </c>
      <c r="P1420" s="32" t="s">
        <v>0</v>
      </c>
      <c r="Q1420" s="32" t="s">
        <v>32</v>
      </c>
      <c r="R1420" s="32" t="s">
        <v>3</v>
      </c>
      <c r="S1420" s="32" t="s">
        <v>58</v>
      </c>
      <c r="T1420" s="32">
        <v>1</v>
      </c>
      <c r="U1420" s="32" t="s">
        <v>2</v>
      </c>
      <c r="V1420" s="32" t="s">
        <v>3</v>
      </c>
      <c r="W1420" s="32">
        <f>SUM(_xlfn.XLOOKUP(B1420,freq!$A$2:$A$40,freq!$B$2:$B$40,0),_xlfn.XLOOKUP(C1420,freq!$A$2:$A$40,freq!$B$2:$B$40,0),_xlfn.XLOOKUP(D1420,freq!$A$2:$A$40,freq!$B$2:$B$40,0),_xlfn.XLOOKUP(E1420,freq!$A$2:$A$40,freq!$B$2:$B$40,0),_xlfn.XLOOKUP(F1420,freq!$A$2:$A$40,freq!$B$2:$B$40,0),_xlfn.XLOOKUP(G1420,freq!$A$2:$A$40,freq!$B$2:$B$40,0),_xlfn.XLOOKUP(H1420,freq!$A$2:$A$40,freq!$B$2:$B$40,0),_xlfn.XLOOKUP(I1420,freq!$A$2:$A$40,freq!$B$2:$B$40,0),_xlfn.XLOOKUP(J1420,freq!$A$2:$A$40,freq!$B$2:$B$40,0),_xlfn.XLOOKUP(K1420,freq!$A$2:$A$40,freq!$B$2:$B$40,0),_xlfn.XLOOKUP(L1420,freq!$A$2:$A$40,freq!$B$2:$B$40,0),_xlfn.XLOOKUP(M1420,freq!$A$2:$A$40,freq!$B$2:$B$40,0),_xlfn.XLOOKUP(N1420,freq!$A$2:$A$40,freq!$B$2:$B$40,0),_xlfn.XLOOKUP(O1420,freq!$A$2:$A$40,freq!$B$2:$B$40,0),_xlfn.XLOOKUP(P1420,freq!$A$2:$A$40,freq!$B$2:$B$40,0),_xlfn.XLOOKUP(Q1420,freq!$A$2:$A$40,freq!$B$2:$B$40,0),_xlfn.XLOOKUP(R1420,freq!$A$2:$A$40,freq!$B$2:$B$40,0),_xlfn.XLOOKUP(S1420,freq!$A$2:$A$40,freq!$B$2:$B$40,0),_xlfn.XLOOKUP(T1420,freq!$A$2:$A$40,freq!$B$2:$B$40,0),_xlfn.XLOOKUP(U1420,freq!$A$2:$A$40,freq!$B$2:$B$40,0),_xlfn.XLOOKUP(V1420,freq!$A$2:$A$40,freq!$B$2:$B$40,0))</f>
        <v>44.88</v>
      </c>
    </row>
    <row r="1421" spans="1:23" x14ac:dyDescent="0.35">
      <c r="A1421" s="32" t="s">
        <v>764</v>
      </c>
      <c r="B1421" s="32" t="s">
        <v>28</v>
      </c>
      <c r="C1421" s="32" t="s">
        <v>48</v>
      </c>
      <c r="D1421" s="32">
        <v>5</v>
      </c>
      <c r="E1421" s="32">
        <v>4</v>
      </c>
      <c r="F1421" s="32" t="s">
        <v>50</v>
      </c>
      <c r="G1421" s="32" t="s">
        <v>0</v>
      </c>
      <c r="H1421" s="32">
        <v>2</v>
      </c>
      <c r="I1421" s="32" t="s">
        <v>38</v>
      </c>
      <c r="J1421" s="32" t="s">
        <v>37</v>
      </c>
      <c r="K1421" s="32" t="s">
        <v>29</v>
      </c>
      <c r="L1421" s="32" t="s">
        <v>59</v>
      </c>
      <c r="M1421" s="32" t="s">
        <v>56</v>
      </c>
      <c r="N1421" s="32" t="s">
        <v>43</v>
      </c>
      <c r="O1421" s="32">
        <v>6</v>
      </c>
      <c r="P1421" s="32" t="s">
        <v>4</v>
      </c>
      <c r="Q1421" s="32" t="s">
        <v>44</v>
      </c>
      <c r="R1421" s="32" t="s">
        <v>36</v>
      </c>
      <c r="S1421" s="32" t="s">
        <v>48</v>
      </c>
      <c r="T1421" s="32" t="s">
        <v>43</v>
      </c>
      <c r="U1421" s="32" t="s">
        <v>41</v>
      </c>
      <c r="V1421" s="32">
        <v>7</v>
      </c>
      <c r="W1421" s="32">
        <f>SUM(_xlfn.XLOOKUP(B1421,freq!$A$2:$A$40,freq!$B$2:$B$40,0),_xlfn.XLOOKUP(C1421,freq!$A$2:$A$40,freq!$B$2:$B$40,0),_xlfn.XLOOKUP(D1421,freq!$A$2:$A$40,freq!$B$2:$B$40,0),_xlfn.XLOOKUP(E1421,freq!$A$2:$A$40,freq!$B$2:$B$40,0),_xlfn.XLOOKUP(F1421,freq!$A$2:$A$40,freq!$B$2:$B$40,0),_xlfn.XLOOKUP(G1421,freq!$A$2:$A$40,freq!$B$2:$B$40,0),_xlfn.XLOOKUP(H1421,freq!$A$2:$A$40,freq!$B$2:$B$40,0),_xlfn.XLOOKUP(I1421,freq!$A$2:$A$40,freq!$B$2:$B$40,0),_xlfn.XLOOKUP(J1421,freq!$A$2:$A$40,freq!$B$2:$B$40,0),_xlfn.XLOOKUP(K1421,freq!$A$2:$A$40,freq!$B$2:$B$40,0),_xlfn.XLOOKUP(L1421,freq!$A$2:$A$40,freq!$B$2:$B$40,0),_xlfn.XLOOKUP(M1421,freq!$A$2:$A$40,freq!$B$2:$B$40,0),_xlfn.XLOOKUP(N1421,freq!$A$2:$A$40,freq!$B$2:$B$40,0),_xlfn.XLOOKUP(O1421,freq!$A$2:$A$40,freq!$B$2:$B$40,0),_xlfn.XLOOKUP(P1421,freq!$A$2:$A$40,freq!$B$2:$B$40,0),_xlfn.XLOOKUP(Q1421,freq!$A$2:$A$40,freq!$B$2:$B$40,0),_xlfn.XLOOKUP(R1421,freq!$A$2:$A$40,freq!$B$2:$B$40,0),_xlfn.XLOOKUP(S1421,freq!$A$2:$A$40,freq!$B$2:$B$40,0),_xlfn.XLOOKUP(T1421,freq!$A$2:$A$40,freq!$B$2:$B$40,0),_xlfn.XLOOKUP(U1421,freq!$A$2:$A$40,freq!$B$2:$B$40,0),_xlfn.XLOOKUP(V1421,freq!$A$2:$A$40,freq!$B$2:$B$40,0))</f>
        <v>44.85</v>
      </c>
    </row>
    <row r="1422" spans="1:23" x14ac:dyDescent="0.35">
      <c r="A1422" s="32" t="s">
        <v>1346</v>
      </c>
      <c r="B1422" s="32" t="s">
        <v>34</v>
      </c>
      <c r="C1422" s="32" t="s">
        <v>1</v>
      </c>
      <c r="D1422" s="32">
        <v>3</v>
      </c>
      <c r="E1422" s="32" t="s">
        <v>50</v>
      </c>
      <c r="F1422" s="32" t="s">
        <v>29</v>
      </c>
      <c r="G1422" s="32" t="s">
        <v>42</v>
      </c>
      <c r="H1422" s="32" t="s">
        <v>34</v>
      </c>
      <c r="I1422" s="32" t="s">
        <v>32</v>
      </c>
      <c r="J1422" s="32" t="s">
        <v>42</v>
      </c>
      <c r="K1422" s="32" t="s">
        <v>53</v>
      </c>
      <c r="L1422" s="32" t="s">
        <v>0</v>
      </c>
      <c r="M1422" s="32" t="s">
        <v>3</v>
      </c>
      <c r="N1422" s="32" t="s">
        <v>29</v>
      </c>
      <c r="O1422" s="32" t="s">
        <v>46</v>
      </c>
      <c r="P1422" s="32" t="s">
        <v>45</v>
      </c>
      <c r="Q1422" s="32">
        <v>9</v>
      </c>
      <c r="R1422" s="32">
        <v>0</v>
      </c>
      <c r="S1422" s="32">
        <v>5</v>
      </c>
      <c r="T1422" s="32" t="s">
        <v>58</v>
      </c>
      <c r="U1422" s="32" t="s">
        <v>36</v>
      </c>
      <c r="V1422" s="32" t="s">
        <v>36</v>
      </c>
      <c r="W1422" s="32">
        <f>SUM(_xlfn.XLOOKUP(B1422,freq!$A$2:$A$40,freq!$B$2:$B$40,0),_xlfn.XLOOKUP(C1422,freq!$A$2:$A$40,freq!$B$2:$B$40,0),_xlfn.XLOOKUP(D1422,freq!$A$2:$A$40,freq!$B$2:$B$40,0),_xlfn.XLOOKUP(E1422,freq!$A$2:$A$40,freq!$B$2:$B$40,0),_xlfn.XLOOKUP(F1422,freq!$A$2:$A$40,freq!$B$2:$B$40,0),_xlfn.XLOOKUP(G1422,freq!$A$2:$A$40,freq!$B$2:$B$40,0),_xlfn.XLOOKUP(H1422,freq!$A$2:$A$40,freq!$B$2:$B$40,0),_xlfn.XLOOKUP(I1422,freq!$A$2:$A$40,freq!$B$2:$B$40,0),_xlfn.XLOOKUP(J1422,freq!$A$2:$A$40,freq!$B$2:$B$40,0),_xlfn.XLOOKUP(K1422,freq!$A$2:$A$40,freq!$B$2:$B$40,0),_xlfn.XLOOKUP(L1422,freq!$A$2:$A$40,freq!$B$2:$B$40,0),_xlfn.XLOOKUP(M1422,freq!$A$2:$A$40,freq!$B$2:$B$40,0),_xlfn.XLOOKUP(N1422,freq!$A$2:$A$40,freq!$B$2:$B$40,0),_xlfn.XLOOKUP(O1422,freq!$A$2:$A$40,freq!$B$2:$B$40,0),_xlfn.XLOOKUP(P1422,freq!$A$2:$A$40,freq!$B$2:$B$40,0),_xlfn.XLOOKUP(Q1422,freq!$A$2:$A$40,freq!$B$2:$B$40,0),_xlfn.XLOOKUP(R1422,freq!$A$2:$A$40,freq!$B$2:$B$40,0),_xlfn.XLOOKUP(S1422,freq!$A$2:$A$40,freq!$B$2:$B$40,0),_xlfn.XLOOKUP(T1422,freq!$A$2:$A$40,freq!$B$2:$B$40,0),_xlfn.XLOOKUP(U1422,freq!$A$2:$A$40,freq!$B$2:$B$40,0),_xlfn.XLOOKUP(V1422,freq!$A$2:$A$40,freq!$B$2:$B$40,0))</f>
        <v>44.849999999999994</v>
      </c>
    </row>
    <row r="1423" spans="1:23" x14ac:dyDescent="0.35">
      <c r="A1423" s="32" t="s">
        <v>908</v>
      </c>
      <c r="B1423" s="32" t="s">
        <v>43</v>
      </c>
      <c r="C1423" s="32" t="s">
        <v>45</v>
      </c>
      <c r="D1423" s="32" t="s">
        <v>31</v>
      </c>
      <c r="E1423" s="32" t="s">
        <v>40</v>
      </c>
      <c r="F1423" s="32">
        <v>9</v>
      </c>
      <c r="G1423" s="32">
        <v>2</v>
      </c>
      <c r="H1423" s="32" t="s">
        <v>59</v>
      </c>
      <c r="I1423" s="32" t="s">
        <v>41</v>
      </c>
      <c r="J1423" s="32">
        <v>0</v>
      </c>
      <c r="K1423" s="32">
        <v>9</v>
      </c>
      <c r="L1423" s="32" t="s">
        <v>41</v>
      </c>
      <c r="M1423" s="32" t="s">
        <v>45</v>
      </c>
      <c r="N1423" s="32" t="s">
        <v>0</v>
      </c>
      <c r="O1423" s="32">
        <v>0</v>
      </c>
      <c r="P1423" s="32" t="s">
        <v>59</v>
      </c>
      <c r="Q1423" s="32" t="s">
        <v>0</v>
      </c>
      <c r="R1423" s="32" t="s">
        <v>0</v>
      </c>
      <c r="S1423" s="32">
        <v>0</v>
      </c>
      <c r="T1423" s="32" t="s">
        <v>58</v>
      </c>
      <c r="U1423" s="32" t="s">
        <v>46</v>
      </c>
      <c r="V1423" s="32" t="s">
        <v>40</v>
      </c>
      <c r="W1423" s="32">
        <f>SUM(_xlfn.XLOOKUP(B1423,freq!$A$2:$A$40,freq!$B$2:$B$40,0),_xlfn.XLOOKUP(C1423,freq!$A$2:$A$40,freq!$B$2:$B$40,0),_xlfn.XLOOKUP(D1423,freq!$A$2:$A$40,freq!$B$2:$B$40,0),_xlfn.XLOOKUP(E1423,freq!$A$2:$A$40,freq!$B$2:$B$40,0),_xlfn.XLOOKUP(F1423,freq!$A$2:$A$40,freq!$B$2:$B$40,0),_xlfn.XLOOKUP(G1423,freq!$A$2:$A$40,freq!$B$2:$B$40,0),_xlfn.XLOOKUP(H1423,freq!$A$2:$A$40,freq!$B$2:$B$40,0),_xlfn.XLOOKUP(I1423,freq!$A$2:$A$40,freq!$B$2:$B$40,0),_xlfn.XLOOKUP(J1423,freq!$A$2:$A$40,freq!$B$2:$B$40,0),_xlfn.XLOOKUP(K1423,freq!$A$2:$A$40,freq!$B$2:$B$40,0),_xlfn.XLOOKUP(L1423,freq!$A$2:$A$40,freq!$B$2:$B$40,0),_xlfn.XLOOKUP(M1423,freq!$A$2:$A$40,freq!$B$2:$B$40,0),_xlfn.XLOOKUP(N1423,freq!$A$2:$A$40,freq!$B$2:$B$40,0),_xlfn.XLOOKUP(O1423,freq!$A$2:$A$40,freq!$B$2:$B$40,0),_xlfn.XLOOKUP(P1423,freq!$A$2:$A$40,freq!$B$2:$B$40,0),_xlfn.XLOOKUP(Q1423,freq!$A$2:$A$40,freq!$B$2:$B$40,0),_xlfn.XLOOKUP(R1423,freq!$A$2:$A$40,freq!$B$2:$B$40,0),_xlfn.XLOOKUP(S1423,freq!$A$2:$A$40,freq!$B$2:$B$40,0),_xlfn.XLOOKUP(T1423,freq!$A$2:$A$40,freq!$B$2:$B$40,0),_xlfn.XLOOKUP(U1423,freq!$A$2:$A$40,freq!$B$2:$B$40,0),_xlfn.XLOOKUP(V1423,freq!$A$2:$A$40,freq!$B$2:$B$40,0))</f>
        <v>44.83</v>
      </c>
    </row>
    <row r="1424" spans="1:23" x14ac:dyDescent="0.35">
      <c r="A1424" s="32" t="s">
        <v>1485</v>
      </c>
      <c r="B1424" s="32">
        <v>6</v>
      </c>
      <c r="C1424" s="32" t="s">
        <v>42</v>
      </c>
      <c r="D1424" s="32" t="s">
        <v>35</v>
      </c>
      <c r="E1424" s="32" t="s">
        <v>41</v>
      </c>
      <c r="F1424" s="32" t="s">
        <v>40</v>
      </c>
      <c r="G1424" s="32" t="s">
        <v>34</v>
      </c>
      <c r="H1424" s="32" t="s">
        <v>50</v>
      </c>
      <c r="I1424" s="32" t="s">
        <v>31</v>
      </c>
      <c r="J1424" s="32" t="s">
        <v>30</v>
      </c>
      <c r="K1424" s="32" t="s">
        <v>41</v>
      </c>
      <c r="L1424" s="32" t="s">
        <v>46</v>
      </c>
      <c r="M1424" s="32">
        <v>5</v>
      </c>
      <c r="N1424" s="32">
        <v>2</v>
      </c>
      <c r="O1424" s="32" t="s">
        <v>42</v>
      </c>
      <c r="P1424" s="32" t="s">
        <v>29</v>
      </c>
      <c r="Q1424" s="32" t="s">
        <v>40</v>
      </c>
      <c r="R1424" s="32">
        <v>9</v>
      </c>
      <c r="S1424" s="32">
        <v>2</v>
      </c>
      <c r="T1424" s="32" t="s">
        <v>41</v>
      </c>
      <c r="U1424" s="32" t="s">
        <v>1</v>
      </c>
      <c r="V1424" s="32" t="s">
        <v>1</v>
      </c>
      <c r="W1424" s="32">
        <f>SUM(_xlfn.XLOOKUP(B1424,freq!$A$2:$A$40,freq!$B$2:$B$40,0),_xlfn.XLOOKUP(C1424,freq!$A$2:$A$40,freq!$B$2:$B$40,0),_xlfn.XLOOKUP(D1424,freq!$A$2:$A$40,freq!$B$2:$B$40,0),_xlfn.XLOOKUP(E1424,freq!$A$2:$A$40,freq!$B$2:$B$40,0),_xlfn.XLOOKUP(F1424,freq!$A$2:$A$40,freq!$B$2:$B$40,0),_xlfn.XLOOKUP(G1424,freq!$A$2:$A$40,freq!$B$2:$B$40,0),_xlfn.XLOOKUP(H1424,freq!$A$2:$A$40,freq!$B$2:$B$40,0),_xlfn.XLOOKUP(I1424,freq!$A$2:$A$40,freq!$B$2:$B$40,0),_xlfn.XLOOKUP(J1424,freq!$A$2:$A$40,freq!$B$2:$B$40,0),_xlfn.XLOOKUP(K1424,freq!$A$2:$A$40,freq!$B$2:$B$40,0),_xlfn.XLOOKUP(L1424,freq!$A$2:$A$40,freq!$B$2:$B$40,0),_xlfn.XLOOKUP(M1424,freq!$A$2:$A$40,freq!$B$2:$B$40,0),_xlfn.XLOOKUP(N1424,freq!$A$2:$A$40,freq!$B$2:$B$40,0),_xlfn.XLOOKUP(O1424,freq!$A$2:$A$40,freq!$B$2:$B$40,0),_xlfn.XLOOKUP(P1424,freq!$A$2:$A$40,freq!$B$2:$B$40,0),_xlfn.XLOOKUP(Q1424,freq!$A$2:$A$40,freq!$B$2:$B$40,0),_xlfn.XLOOKUP(R1424,freq!$A$2:$A$40,freq!$B$2:$B$40,0),_xlfn.XLOOKUP(S1424,freq!$A$2:$A$40,freq!$B$2:$B$40,0),_xlfn.XLOOKUP(T1424,freq!$A$2:$A$40,freq!$B$2:$B$40,0),_xlfn.XLOOKUP(U1424,freq!$A$2:$A$40,freq!$B$2:$B$40,0),_xlfn.XLOOKUP(V1424,freq!$A$2:$A$40,freq!$B$2:$B$40,0))</f>
        <v>44.82</v>
      </c>
    </row>
    <row r="1425" spans="1:23" x14ac:dyDescent="0.35">
      <c r="A1425" s="32" t="s">
        <v>1115</v>
      </c>
      <c r="B1425" s="32" t="s">
        <v>56</v>
      </c>
      <c r="C1425" s="32" t="s">
        <v>35</v>
      </c>
      <c r="D1425" s="32">
        <v>9</v>
      </c>
      <c r="E1425" s="32">
        <v>0</v>
      </c>
      <c r="F1425" s="32" t="s">
        <v>49</v>
      </c>
      <c r="G1425" s="32" t="s">
        <v>50</v>
      </c>
      <c r="H1425" s="32">
        <v>9</v>
      </c>
      <c r="I1425" s="32">
        <v>4</v>
      </c>
      <c r="J1425" s="32">
        <v>3</v>
      </c>
      <c r="K1425" s="32" t="s">
        <v>50</v>
      </c>
      <c r="L1425" s="32" t="s">
        <v>1</v>
      </c>
      <c r="M1425" s="32" t="s">
        <v>35</v>
      </c>
      <c r="N1425" s="32" t="s">
        <v>42</v>
      </c>
      <c r="O1425" s="32" t="s">
        <v>38</v>
      </c>
      <c r="P1425" s="32" t="s">
        <v>36</v>
      </c>
      <c r="Q1425" s="32" t="s">
        <v>33</v>
      </c>
      <c r="R1425" s="32" t="s">
        <v>43</v>
      </c>
      <c r="S1425" s="32" t="s">
        <v>42</v>
      </c>
      <c r="T1425" s="32" t="s">
        <v>1</v>
      </c>
      <c r="U1425" s="32">
        <v>1</v>
      </c>
      <c r="V1425" s="32">
        <v>7</v>
      </c>
      <c r="W1425" s="32">
        <f>SUM(_xlfn.XLOOKUP(B1425,freq!$A$2:$A$40,freq!$B$2:$B$40,0),_xlfn.XLOOKUP(C1425,freq!$A$2:$A$40,freq!$B$2:$B$40,0),_xlfn.XLOOKUP(D1425,freq!$A$2:$A$40,freq!$B$2:$B$40,0),_xlfn.XLOOKUP(E1425,freq!$A$2:$A$40,freq!$B$2:$B$40,0),_xlfn.XLOOKUP(F1425,freq!$A$2:$A$40,freq!$B$2:$B$40,0),_xlfn.XLOOKUP(G1425,freq!$A$2:$A$40,freq!$B$2:$B$40,0),_xlfn.XLOOKUP(H1425,freq!$A$2:$A$40,freq!$B$2:$B$40,0),_xlfn.XLOOKUP(I1425,freq!$A$2:$A$40,freq!$B$2:$B$40,0),_xlfn.XLOOKUP(J1425,freq!$A$2:$A$40,freq!$B$2:$B$40,0),_xlfn.XLOOKUP(K1425,freq!$A$2:$A$40,freq!$B$2:$B$40,0),_xlfn.XLOOKUP(L1425,freq!$A$2:$A$40,freq!$B$2:$B$40,0),_xlfn.XLOOKUP(M1425,freq!$A$2:$A$40,freq!$B$2:$B$40,0),_xlfn.XLOOKUP(N1425,freq!$A$2:$A$40,freq!$B$2:$B$40,0),_xlfn.XLOOKUP(O1425,freq!$A$2:$A$40,freq!$B$2:$B$40,0),_xlfn.XLOOKUP(P1425,freq!$A$2:$A$40,freq!$B$2:$B$40,0),_xlfn.XLOOKUP(Q1425,freq!$A$2:$A$40,freq!$B$2:$B$40,0),_xlfn.XLOOKUP(R1425,freq!$A$2:$A$40,freq!$B$2:$B$40,0),_xlfn.XLOOKUP(S1425,freq!$A$2:$A$40,freq!$B$2:$B$40,0),_xlfn.XLOOKUP(T1425,freq!$A$2:$A$40,freq!$B$2:$B$40,0),_xlfn.XLOOKUP(U1425,freq!$A$2:$A$40,freq!$B$2:$B$40,0),_xlfn.XLOOKUP(V1425,freq!$A$2:$A$40,freq!$B$2:$B$40,0))</f>
        <v>44.819999999999993</v>
      </c>
    </row>
    <row r="1426" spans="1:23" x14ac:dyDescent="0.35">
      <c r="A1426" s="32" t="s">
        <v>1731</v>
      </c>
      <c r="B1426" s="32" t="s">
        <v>43</v>
      </c>
      <c r="C1426" s="32" t="s">
        <v>42</v>
      </c>
      <c r="D1426" s="32">
        <v>4</v>
      </c>
      <c r="E1426" s="32" t="s">
        <v>28</v>
      </c>
      <c r="F1426" s="32">
        <v>6</v>
      </c>
      <c r="G1426" s="32">
        <v>3</v>
      </c>
      <c r="H1426" s="32">
        <v>3</v>
      </c>
      <c r="I1426" s="32">
        <v>6</v>
      </c>
      <c r="J1426" s="32" t="s">
        <v>43</v>
      </c>
      <c r="K1426" s="32" t="s">
        <v>1</v>
      </c>
      <c r="L1426" s="32" t="s">
        <v>30</v>
      </c>
      <c r="M1426" s="32" t="s">
        <v>0</v>
      </c>
      <c r="N1426" s="32" t="s">
        <v>37</v>
      </c>
      <c r="O1426" s="32" t="s">
        <v>49</v>
      </c>
      <c r="P1426" s="32">
        <v>6</v>
      </c>
      <c r="Q1426" s="32" t="s">
        <v>1</v>
      </c>
      <c r="R1426" s="32">
        <v>6</v>
      </c>
      <c r="S1426" s="32">
        <v>2</v>
      </c>
      <c r="T1426" s="32" t="s">
        <v>1</v>
      </c>
      <c r="U1426" s="32" t="s">
        <v>2</v>
      </c>
      <c r="V1426" s="32" t="s">
        <v>4</v>
      </c>
      <c r="W1426" s="32">
        <f>SUM(_xlfn.XLOOKUP(B1426,freq!$A$2:$A$40,freq!$B$2:$B$40,0),_xlfn.XLOOKUP(C1426,freq!$A$2:$A$40,freq!$B$2:$B$40,0),_xlfn.XLOOKUP(D1426,freq!$A$2:$A$40,freq!$B$2:$B$40,0),_xlfn.XLOOKUP(E1426,freq!$A$2:$A$40,freq!$B$2:$B$40,0),_xlfn.XLOOKUP(F1426,freq!$A$2:$A$40,freq!$B$2:$B$40,0),_xlfn.XLOOKUP(G1426,freq!$A$2:$A$40,freq!$B$2:$B$40,0),_xlfn.XLOOKUP(H1426,freq!$A$2:$A$40,freq!$B$2:$B$40,0),_xlfn.XLOOKUP(I1426,freq!$A$2:$A$40,freq!$B$2:$B$40,0),_xlfn.XLOOKUP(J1426,freq!$A$2:$A$40,freq!$B$2:$B$40,0),_xlfn.XLOOKUP(K1426,freq!$A$2:$A$40,freq!$B$2:$B$40,0),_xlfn.XLOOKUP(L1426,freq!$A$2:$A$40,freq!$B$2:$B$40,0),_xlfn.XLOOKUP(M1426,freq!$A$2:$A$40,freq!$B$2:$B$40,0),_xlfn.XLOOKUP(N1426,freq!$A$2:$A$40,freq!$B$2:$B$40,0),_xlfn.XLOOKUP(O1426,freq!$A$2:$A$40,freq!$B$2:$B$40,0),_xlfn.XLOOKUP(P1426,freq!$A$2:$A$40,freq!$B$2:$B$40,0),_xlfn.XLOOKUP(Q1426,freq!$A$2:$A$40,freq!$B$2:$B$40,0),_xlfn.XLOOKUP(R1426,freq!$A$2:$A$40,freq!$B$2:$B$40,0),_xlfn.XLOOKUP(S1426,freq!$A$2:$A$40,freq!$B$2:$B$40,0),_xlfn.XLOOKUP(T1426,freq!$A$2:$A$40,freq!$B$2:$B$40,0),_xlfn.XLOOKUP(U1426,freq!$A$2:$A$40,freq!$B$2:$B$40,0),_xlfn.XLOOKUP(V1426,freq!$A$2:$A$40,freq!$B$2:$B$40,0))</f>
        <v>44.8</v>
      </c>
    </row>
    <row r="1427" spans="1:23" x14ac:dyDescent="0.35">
      <c r="A1427" s="32" t="s">
        <v>1718</v>
      </c>
      <c r="B1427" s="32" t="s">
        <v>50</v>
      </c>
      <c r="C1427" s="32">
        <v>7</v>
      </c>
      <c r="D1427" s="32" t="s">
        <v>42</v>
      </c>
      <c r="E1427" s="32">
        <v>3</v>
      </c>
      <c r="F1427" s="32">
        <v>6</v>
      </c>
      <c r="G1427" s="32" t="s">
        <v>32</v>
      </c>
      <c r="H1427" s="32">
        <v>9</v>
      </c>
      <c r="I1427" s="32" t="s">
        <v>44</v>
      </c>
      <c r="J1427" s="32" t="s">
        <v>56</v>
      </c>
      <c r="K1427" s="32">
        <v>6</v>
      </c>
      <c r="L1427" s="32" t="s">
        <v>44</v>
      </c>
      <c r="M1427" s="32" t="s">
        <v>44</v>
      </c>
      <c r="N1427" s="32">
        <v>9</v>
      </c>
      <c r="O1427" s="32" t="s">
        <v>41</v>
      </c>
      <c r="P1427" s="32">
        <v>6</v>
      </c>
      <c r="Q1427" s="32" t="s">
        <v>36</v>
      </c>
      <c r="R1427" s="32" t="s">
        <v>45</v>
      </c>
      <c r="S1427" s="32">
        <v>3</v>
      </c>
      <c r="T1427" s="32" t="s">
        <v>46</v>
      </c>
      <c r="U1427" s="32" t="s">
        <v>53</v>
      </c>
      <c r="V1427" s="32" t="s">
        <v>32</v>
      </c>
      <c r="W1427" s="32">
        <f>SUM(_xlfn.XLOOKUP(B1427,freq!$A$2:$A$40,freq!$B$2:$B$40,0),_xlfn.XLOOKUP(C1427,freq!$A$2:$A$40,freq!$B$2:$B$40,0),_xlfn.XLOOKUP(D1427,freq!$A$2:$A$40,freq!$B$2:$B$40,0),_xlfn.XLOOKUP(E1427,freq!$A$2:$A$40,freq!$B$2:$B$40,0),_xlfn.XLOOKUP(F1427,freq!$A$2:$A$40,freq!$B$2:$B$40,0),_xlfn.XLOOKUP(G1427,freq!$A$2:$A$40,freq!$B$2:$B$40,0),_xlfn.XLOOKUP(H1427,freq!$A$2:$A$40,freq!$B$2:$B$40,0),_xlfn.XLOOKUP(I1427,freq!$A$2:$A$40,freq!$B$2:$B$40,0),_xlfn.XLOOKUP(J1427,freq!$A$2:$A$40,freq!$B$2:$B$40,0),_xlfn.XLOOKUP(K1427,freq!$A$2:$A$40,freq!$B$2:$B$40,0),_xlfn.XLOOKUP(L1427,freq!$A$2:$A$40,freq!$B$2:$B$40,0),_xlfn.XLOOKUP(M1427,freq!$A$2:$A$40,freq!$B$2:$B$40,0),_xlfn.XLOOKUP(N1427,freq!$A$2:$A$40,freq!$B$2:$B$40,0),_xlfn.XLOOKUP(O1427,freq!$A$2:$A$40,freq!$B$2:$B$40,0),_xlfn.XLOOKUP(P1427,freq!$A$2:$A$40,freq!$B$2:$B$40,0),_xlfn.XLOOKUP(Q1427,freq!$A$2:$A$40,freq!$B$2:$B$40,0),_xlfn.XLOOKUP(R1427,freq!$A$2:$A$40,freq!$B$2:$B$40,0),_xlfn.XLOOKUP(S1427,freq!$A$2:$A$40,freq!$B$2:$B$40,0),_xlfn.XLOOKUP(T1427,freq!$A$2:$A$40,freq!$B$2:$B$40,0),_xlfn.XLOOKUP(U1427,freq!$A$2:$A$40,freq!$B$2:$B$40,0),_xlfn.XLOOKUP(V1427,freq!$A$2:$A$40,freq!$B$2:$B$40,0))</f>
        <v>44.78</v>
      </c>
    </row>
    <row r="1428" spans="1:23" x14ac:dyDescent="0.35">
      <c r="A1428" s="32" t="s">
        <v>985</v>
      </c>
      <c r="B1428" s="32" t="s">
        <v>33</v>
      </c>
      <c r="C1428" s="32" t="s">
        <v>50</v>
      </c>
      <c r="D1428" s="32">
        <v>1</v>
      </c>
      <c r="E1428" s="32" t="s">
        <v>37</v>
      </c>
      <c r="F1428" s="32">
        <v>0</v>
      </c>
      <c r="G1428" s="32" t="s">
        <v>42</v>
      </c>
      <c r="H1428" s="32" t="s">
        <v>43</v>
      </c>
      <c r="I1428" s="32">
        <v>7</v>
      </c>
      <c r="J1428" s="32" t="s">
        <v>1</v>
      </c>
      <c r="K1428" s="32" t="s">
        <v>31</v>
      </c>
      <c r="L1428" s="32" t="s">
        <v>50</v>
      </c>
      <c r="M1428" s="32" t="s">
        <v>29</v>
      </c>
      <c r="N1428" s="32" t="s">
        <v>4</v>
      </c>
      <c r="O1428" s="32" t="s">
        <v>44</v>
      </c>
      <c r="P1428" s="32" t="s">
        <v>40</v>
      </c>
      <c r="Q1428" s="32" t="s">
        <v>30</v>
      </c>
      <c r="R1428" s="32" t="s">
        <v>59</v>
      </c>
      <c r="S1428" s="32">
        <v>8</v>
      </c>
      <c r="T1428" s="32" t="s">
        <v>44</v>
      </c>
      <c r="U1428" s="32">
        <v>9</v>
      </c>
      <c r="V1428" s="32" t="s">
        <v>3</v>
      </c>
      <c r="W1428" s="32">
        <f>SUM(_xlfn.XLOOKUP(B1428,freq!$A$2:$A$40,freq!$B$2:$B$40,0),_xlfn.XLOOKUP(C1428,freq!$A$2:$A$40,freq!$B$2:$B$40,0),_xlfn.XLOOKUP(D1428,freq!$A$2:$A$40,freq!$B$2:$B$40,0),_xlfn.XLOOKUP(E1428,freq!$A$2:$A$40,freq!$B$2:$B$40,0),_xlfn.XLOOKUP(F1428,freq!$A$2:$A$40,freq!$B$2:$B$40,0),_xlfn.XLOOKUP(G1428,freq!$A$2:$A$40,freq!$B$2:$B$40,0),_xlfn.XLOOKUP(H1428,freq!$A$2:$A$40,freq!$B$2:$B$40,0),_xlfn.XLOOKUP(I1428,freq!$A$2:$A$40,freq!$B$2:$B$40,0),_xlfn.XLOOKUP(J1428,freq!$A$2:$A$40,freq!$B$2:$B$40,0),_xlfn.XLOOKUP(K1428,freq!$A$2:$A$40,freq!$B$2:$B$40,0),_xlfn.XLOOKUP(L1428,freq!$A$2:$A$40,freq!$B$2:$B$40,0),_xlfn.XLOOKUP(M1428,freq!$A$2:$A$40,freq!$B$2:$B$40,0),_xlfn.XLOOKUP(N1428,freq!$A$2:$A$40,freq!$B$2:$B$40,0),_xlfn.XLOOKUP(O1428,freq!$A$2:$A$40,freq!$B$2:$B$40,0),_xlfn.XLOOKUP(P1428,freq!$A$2:$A$40,freq!$B$2:$B$40,0),_xlfn.XLOOKUP(Q1428,freq!$A$2:$A$40,freq!$B$2:$B$40,0),_xlfn.XLOOKUP(R1428,freq!$A$2:$A$40,freq!$B$2:$B$40,0),_xlfn.XLOOKUP(S1428,freq!$A$2:$A$40,freq!$B$2:$B$40,0),_xlfn.XLOOKUP(T1428,freq!$A$2:$A$40,freq!$B$2:$B$40,0),_xlfn.XLOOKUP(U1428,freq!$A$2:$A$40,freq!$B$2:$B$40,0),_xlfn.XLOOKUP(V1428,freq!$A$2:$A$40,freq!$B$2:$B$40,0))</f>
        <v>44.779999999999994</v>
      </c>
    </row>
    <row r="1429" spans="1:23" x14ac:dyDescent="0.35">
      <c r="A1429" s="32" t="s">
        <v>1959</v>
      </c>
      <c r="B1429" s="32" t="s">
        <v>48</v>
      </c>
      <c r="C1429" s="32" t="s">
        <v>40</v>
      </c>
      <c r="D1429" s="32" t="s">
        <v>36</v>
      </c>
      <c r="E1429" s="32" t="s">
        <v>0</v>
      </c>
      <c r="F1429" s="32" t="s">
        <v>59</v>
      </c>
      <c r="G1429" s="32" t="s">
        <v>49</v>
      </c>
      <c r="H1429" s="32" t="s">
        <v>1</v>
      </c>
      <c r="I1429" s="32" t="s">
        <v>34</v>
      </c>
      <c r="J1429" s="32" t="s">
        <v>28</v>
      </c>
      <c r="K1429" s="32" t="s">
        <v>42</v>
      </c>
      <c r="L1429" s="32" t="s">
        <v>0</v>
      </c>
      <c r="M1429" s="32" t="s">
        <v>28</v>
      </c>
      <c r="N1429" s="32" t="s">
        <v>40</v>
      </c>
      <c r="O1429" s="32" t="s">
        <v>40</v>
      </c>
      <c r="P1429" s="32" t="s">
        <v>33</v>
      </c>
      <c r="Q1429" s="32" t="s">
        <v>45</v>
      </c>
      <c r="R1429" s="32" t="s">
        <v>44</v>
      </c>
      <c r="S1429" s="32" t="s">
        <v>58</v>
      </c>
      <c r="T1429" s="32" t="s">
        <v>0</v>
      </c>
      <c r="U1429" s="32" t="s">
        <v>4</v>
      </c>
      <c r="V1429" s="32" t="s">
        <v>30</v>
      </c>
      <c r="W1429" s="32">
        <f>SUM(_xlfn.XLOOKUP(B1429,freq!$A$2:$A$40,freq!$B$2:$B$40,0),_xlfn.XLOOKUP(C1429,freq!$A$2:$A$40,freq!$B$2:$B$40,0),_xlfn.XLOOKUP(D1429,freq!$A$2:$A$40,freq!$B$2:$B$40,0),_xlfn.XLOOKUP(E1429,freq!$A$2:$A$40,freq!$B$2:$B$40,0),_xlfn.XLOOKUP(F1429,freq!$A$2:$A$40,freq!$B$2:$B$40,0),_xlfn.XLOOKUP(G1429,freq!$A$2:$A$40,freq!$B$2:$B$40,0),_xlfn.XLOOKUP(H1429,freq!$A$2:$A$40,freq!$B$2:$B$40,0),_xlfn.XLOOKUP(I1429,freq!$A$2:$A$40,freq!$B$2:$B$40,0),_xlfn.XLOOKUP(J1429,freq!$A$2:$A$40,freq!$B$2:$B$40,0),_xlfn.XLOOKUP(K1429,freq!$A$2:$A$40,freq!$B$2:$B$40,0),_xlfn.XLOOKUP(L1429,freq!$A$2:$A$40,freq!$B$2:$B$40,0),_xlfn.XLOOKUP(M1429,freq!$A$2:$A$40,freq!$B$2:$B$40,0),_xlfn.XLOOKUP(N1429,freq!$A$2:$A$40,freq!$B$2:$B$40,0),_xlfn.XLOOKUP(O1429,freq!$A$2:$A$40,freq!$B$2:$B$40,0),_xlfn.XLOOKUP(P1429,freq!$A$2:$A$40,freq!$B$2:$B$40,0),_xlfn.XLOOKUP(Q1429,freq!$A$2:$A$40,freq!$B$2:$B$40,0),_xlfn.XLOOKUP(R1429,freq!$A$2:$A$40,freq!$B$2:$B$40,0),_xlfn.XLOOKUP(S1429,freq!$A$2:$A$40,freq!$B$2:$B$40,0),_xlfn.XLOOKUP(T1429,freq!$A$2:$A$40,freq!$B$2:$B$40,0),_xlfn.XLOOKUP(U1429,freq!$A$2:$A$40,freq!$B$2:$B$40,0),_xlfn.XLOOKUP(V1429,freq!$A$2:$A$40,freq!$B$2:$B$40,0))</f>
        <v>44.76</v>
      </c>
    </row>
    <row r="1430" spans="1:23" x14ac:dyDescent="0.35">
      <c r="A1430" s="32" t="s">
        <v>289</v>
      </c>
      <c r="B1430" s="32" t="s">
        <v>56</v>
      </c>
      <c r="C1430" s="32" t="s">
        <v>58</v>
      </c>
      <c r="D1430" s="32">
        <v>4</v>
      </c>
      <c r="E1430" s="32" t="s">
        <v>4</v>
      </c>
      <c r="F1430" s="32" t="s">
        <v>37</v>
      </c>
      <c r="G1430" s="32" t="s">
        <v>40</v>
      </c>
      <c r="H1430" s="32" t="s">
        <v>32</v>
      </c>
      <c r="I1430" s="32" t="s">
        <v>58</v>
      </c>
      <c r="J1430" s="32">
        <v>7</v>
      </c>
      <c r="K1430" s="32" t="s">
        <v>3</v>
      </c>
      <c r="L1430" s="32" t="s">
        <v>38</v>
      </c>
      <c r="M1430" s="32" t="s">
        <v>43</v>
      </c>
      <c r="N1430" s="32" t="s">
        <v>41</v>
      </c>
      <c r="O1430" s="32" t="s">
        <v>53</v>
      </c>
      <c r="P1430" s="32" t="s">
        <v>28</v>
      </c>
      <c r="Q1430" s="32">
        <v>1</v>
      </c>
      <c r="R1430" s="32" t="s">
        <v>42</v>
      </c>
      <c r="S1430" s="32" t="s">
        <v>33</v>
      </c>
      <c r="T1430" s="32" t="s">
        <v>1</v>
      </c>
      <c r="U1430" s="32">
        <v>2</v>
      </c>
      <c r="V1430" s="32" t="s">
        <v>46</v>
      </c>
      <c r="W1430" s="32">
        <f>SUM(_xlfn.XLOOKUP(B1430,freq!$A$2:$A$40,freq!$B$2:$B$40,0),_xlfn.XLOOKUP(C1430,freq!$A$2:$A$40,freq!$B$2:$B$40,0),_xlfn.XLOOKUP(D1430,freq!$A$2:$A$40,freq!$B$2:$B$40,0),_xlfn.XLOOKUP(E1430,freq!$A$2:$A$40,freq!$B$2:$B$40,0),_xlfn.XLOOKUP(F1430,freq!$A$2:$A$40,freq!$B$2:$B$40,0),_xlfn.XLOOKUP(G1430,freq!$A$2:$A$40,freq!$B$2:$B$40,0),_xlfn.XLOOKUP(H1430,freq!$A$2:$A$40,freq!$B$2:$B$40,0),_xlfn.XLOOKUP(I1430,freq!$A$2:$A$40,freq!$B$2:$B$40,0),_xlfn.XLOOKUP(J1430,freq!$A$2:$A$40,freq!$B$2:$B$40,0),_xlfn.XLOOKUP(K1430,freq!$A$2:$A$40,freq!$B$2:$B$40,0),_xlfn.XLOOKUP(L1430,freq!$A$2:$A$40,freq!$B$2:$B$40,0),_xlfn.XLOOKUP(M1430,freq!$A$2:$A$40,freq!$B$2:$B$40,0),_xlfn.XLOOKUP(N1430,freq!$A$2:$A$40,freq!$B$2:$B$40,0),_xlfn.XLOOKUP(O1430,freq!$A$2:$A$40,freq!$B$2:$B$40,0),_xlfn.XLOOKUP(P1430,freq!$A$2:$A$40,freq!$B$2:$B$40,0),_xlfn.XLOOKUP(Q1430,freq!$A$2:$A$40,freq!$B$2:$B$40,0),_xlfn.XLOOKUP(R1430,freq!$A$2:$A$40,freq!$B$2:$B$40,0),_xlfn.XLOOKUP(S1430,freq!$A$2:$A$40,freq!$B$2:$B$40,0),_xlfn.XLOOKUP(T1430,freq!$A$2:$A$40,freq!$B$2:$B$40,0),_xlfn.XLOOKUP(U1430,freq!$A$2:$A$40,freq!$B$2:$B$40,0),_xlfn.XLOOKUP(V1430,freq!$A$2:$A$40,freq!$B$2:$B$40,0))</f>
        <v>44.74</v>
      </c>
    </row>
    <row r="1431" spans="1:23" x14ac:dyDescent="0.35">
      <c r="A1431" s="32" t="s">
        <v>1288</v>
      </c>
      <c r="B1431" s="32" t="s">
        <v>46</v>
      </c>
      <c r="C1431" s="32" t="s">
        <v>49</v>
      </c>
      <c r="D1431" s="32" t="s">
        <v>1</v>
      </c>
      <c r="E1431" s="32" t="s">
        <v>0</v>
      </c>
      <c r="F1431" s="32" t="s">
        <v>35</v>
      </c>
      <c r="G1431" s="32">
        <v>3</v>
      </c>
      <c r="H1431" s="32">
        <v>2</v>
      </c>
      <c r="I1431" s="32" t="s">
        <v>0</v>
      </c>
      <c r="J1431" s="32" t="s">
        <v>30</v>
      </c>
      <c r="K1431" s="32" t="s">
        <v>1</v>
      </c>
      <c r="L1431" s="32">
        <v>9</v>
      </c>
      <c r="M1431" s="32" t="s">
        <v>40</v>
      </c>
      <c r="N1431" s="32">
        <v>7</v>
      </c>
      <c r="O1431" s="32" t="s">
        <v>59</v>
      </c>
      <c r="P1431" s="32" t="s">
        <v>33</v>
      </c>
      <c r="Q1431" s="32" t="s">
        <v>29</v>
      </c>
      <c r="R1431" s="32" t="s">
        <v>42</v>
      </c>
      <c r="S1431" s="32">
        <v>2</v>
      </c>
      <c r="T1431" s="32" t="s">
        <v>4</v>
      </c>
      <c r="U1431" s="32" t="s">
        <v>33</v>
      </c>
      <c r="V1431" s="32" t="s">
        <v>48</v>
      </c>
      <c r="W1431" s="32">
        <f>SUM(_xlfn.XLOOKUP(B1431,freq!$A$2:$A$40,freq!$B$2:$B$40,0),_xlfn.XLOOKUP(C1431,freq!$A$2:$A$40,freq!$B$2:$B$40,0),_xlfn.XLOOKUP(D1431,freq!$A$2:$A$40,freq!$B$2:$B$40,0),_xlfn.XLOOKUP(E1431,freq!$A$2:$A$40,freq!$B$2:$B$40,0),_xlfn.XLOOKUP(F1431,freq!$A$2:$A$40,freq!$B$2:$B$40,0),_xlfn.XLOOKUP(G1431,freq!$A$2:$A$40,freq!$B$2:$B$40,0),_xlfn.XLOOKUP(H1431,freq!$A$2:$A$40,freq!$B$2:$B$40,0),_xlfn.XLOOKUP(I1431,freq!$A$2:$A$40,freq!$B$2:$B$40,0),_xlfn.XLOOKUP(J1431,freq!$A$2:$A$40,freq!$B$2:$B$40,0),_xlfn.XLOOKUP(K1431,freq!$A$2:$A$40,freq!$B$2:$B$40,0),_xlfn.XLOOKUP(L1431,freq!$A$2:$A$40,freq!$B$2:$B$40,0),_xlfn.XLOOKUP(M1431,freq!$A$2:$A$40,freq!$B$2:$B$40,0),_xlfn.XLOOKUP(N1431,freq!$A$2:$A$40,freq!$B$2:$B$40,0),_xlfn.XLOOKUP(O1431,freq!$A$2:$A$40,freq!$B$2:$B$40,0),_xlfn.XLOOKUP(P1431,freq!$A$2:$A$40,freq!$B$2:$B$40,0),_xlfn.XLOOKUP(Q1431,freq!$A$2:$A$40,freq!$B$2:$B$40,0),_xlfn.XLOOKUP(R1431,freq!$A$2:$A$40,freq!$B$2:$B$40,0),_xlfn.XLOOKUP(S1431,freq!$A$2:$A$40,freq!$B$2:$B$40,0),_xlfn.XLOOKUP(T1431,freq!$A$2:$A$40,freq!$B$2:$B$40,0),_xlfn.XLOOKUP(U1431,freq!$A$2:$A$40,freq!$B$2:$B$40,0),_xlfn.XLOOKUP(V1431,freq!$A$2:$A$40,freq!$B$2:$B$40,0))</f>
        <v>44.730000000000004</v>
      </c>
    </row>
    <row r="1432" spans="1:23" x14ac:dyDescent="0.35">
      <c r="A1432" s="32" t="s">
        <v>575</v>
      </c>
      <c r="B1432" s="32" t="s">
        <v>46</v>
      </c>
      <c r="C1432" s="32" t="s">
        <v>30</v>
      </c>
      <c r="D1432" s="32" t="s">
        <v>31</v>
      </c>
      <c r="E1432" s="32" t="s">
        <v>34</v>
      </c>
      <c r="F1432" s="32" t="s">
        <v>44</v>
      </c>
      <c r="G1432" s="32" t="s">
        <v>28</v>
      </c>
      <c r="H1432" s="32">
        <v>6</v>
      </c>
      <c r="I1432" s="32" t="s">
        <v>30</v>
      </c>
      <c r="J1432" s="32">
        <v>1</v>
      </c>
      <c r="K1432" s="32" t="s">
        <v>32</v>
      </c>
      <c r="L1432" s="32" t="s">
        <v>34</v>
      </c>
      <c r="M1432" s="32" t="s">
        <v>31</v>
      </c>
      <c r="N1432" s="32">
        <v>8</v>
      </c>
      <c r="O1432" s="32" t="s">
        <v>37</v>
      </c>
      <c r="P1432" s="32" t="s">
        <v>34</v>
      </c>
      <c r="Q1432" s="32" t="s">
        <v>46</v>
      </c>
      <c r="R1432" s="32">
        <v>2</v>
      </c>
      <c r="S1432" s="32">
        <v>4</v>
      </c>
      <c r="T1432" s="32" t="s">
        <v>42</v>
      </c>
      <c r="U1432" s="32" t="s">
        <v>38</v>
      </c>
      <c r="V1432" s="32">
        <v>0</v>
      </c>
      <c r="W1432" s="32">
        <f>SUM(_xlfn.XLOOKUP(B1432,freq!$A$2:$A$40,freq!$B$2:$B$40,0),_xlfn.XLOOKUP(C1432,freq!$A$2:$A$40,freq!$B$2:$B$40,0),_xlfn.XLOOKUP(D1432,freq!$A$2:$A$40,freq!$B$2:$B$40,0),_xlfn.XLOOKUP(E1432,freq!$A$2:$A$40,freq!$B$2:$B$40,0),_xlfn.XLOOKUP(F1432,freq!$A$2:$A$40,freq!$B$2:$B$40,0),_xlfn.XLOOKUP(G1432,freq!$A$2:$A$40,freq!$B$2:$B$40,0),_xlfn.XLOOKUP(H1432,freq!$A$2:$A$40,freq!$B$2:$B$40,0),_xlfn.XLOOKUP(I1432,freq!$A$2:$A$40,freq!$B$2:$B$40,0),_xlfn.XLOOKUP(J1432,freq!$A$2:$A$40,freq!$B$2:$B$40,0),_xlfn.XLOOKUP(K1432,freq!$A$2:$A$40,freq!$B$2:$B$40,0),_xlfn.XLOOKUP(L1432,freq!$A$2:$A$40,freq!$B$2:$B$40,0),_xlfn.XLOOKUP(M1432,freq!$A$2:$A$40,freq!$B$2:$B$40,0),_xlfn.XLOOKUP(N1432,freq!$A$2:$A$40,freq!$B$2:$B$40,0),_xlfn.XLOOKUP(O1432,freq!$A$2:$A$40,freq!$B$2:$B$40,0),_xlfn.XLOOKUP(P1432,freq!$A$2:$A$40,freq!$B$2:$B$40,0),_xlfn.XLOOKUP(Q1432,freq!$A$2:$A$40,freq!$B$2:$B$40,0),_xlfn.XLOOKUP(R1432,freq!$A$2:$A$40,freq!$B$2:$B$40,0),_xlfn.XLOOKUP(S1432,freq!$A$2:$A$40,freq!$B$2:$B$40,0),_xlfn.XLOOKUP(T1432,freq!$A$2:$A$40,freq!$B$2:$B$40,0),_xlfn.XLOOKUP(U1432,freq!$A$2:$A$40,freq!$B$2:$B$40,0),_xlfn.XLOOKUP(V1432,freq!$A$2:$A$40,freq!$B$2:$B$40,0))</f>
        <v>44.72</v>
      </c>
    </row>
    <row r="1433" spans="1:23" x14ac:dyDescent="0.35">
      <c r="A1433" s="32" t="s">
        <v>39</v>
      </c>
      <c r="B1433" s="32" t="s">
        <v>37</v>
      </c>
      <c r="C1433" s="32" t="s">
        <v>40</v>
      </c>
      <c r="D1433" s="32" t="s">
        <v>30</v>
      </c>
      <c r="E1433" s="32" t="s">
        <v>41</v>
      </c>
      <c r="F1433" s="32">
        <v>2</v>
      </c>
      <c r="G1433" s="32" t="s">
        <v>4</v>
      </c>
      <c r="H1433" s="32" t="s">
        <v>34</v>
      </c>
      <c r="I1433" s="32">
        <v>9</v>
      </c>
      <c r="J1433" s="32" t="s">
        <v>0</v>
      </c>
      <c r="K1433" s="32" t="s">
        <v>42</v>
      </c>
      <c r="L1433" s="32" t="s">
        <v>43</v>
      </c>
      <c r="M1433" s="32" t="s">
        <v>36</v>
      </c>
      <c r="N1433" s="32" t="s">
        <v>44</v>
      </c>
      <c r="O1433" s="32" t="s">
        <v>45</v>
      </c>
      <c r="P1433" s="32" t="s">
        <v>33</v>
      </c>
      <c r="Q1433" s="32" t="s">
        <v>44</v>
      </c>
      <c r="R1433" s="32" t="s">
        <v>30</v>
      </c>
      <c r="S1433" s="32" t="s">
        <v>32</v>
      </c>
      <c r="T1433" s="32" t="s">
        <v>46</v>
      </c>
      <c r="U1433" s="32">
        <v>8</v>
      </c>
      <c r="V1433" s="32">
        <v>6</v>
      </c>
      <c r="W1433" s="32">
        <f>SUM(_xlfn.XLOOKUP(B1433,freq!$A$2:$A$40,freq!$B$2:$B$40,0),_xlfn.XLOOKUP(C1433,freq!$A$2:$A$40,freq!$B$2:$B$40,0),_xlfn.XLOOKUP(D1433,freq!$A$2:$A$40,freq!$B$2:$B$40,0),_xlfn.XLOOKUP(E1433,freq!$A$2:$A$40,freq!$B$2:$B$40,0),_xlfn.XLOOKUP(F1433,freq!$A$2:$A$40,freq!$B$2:$B$40,0),_xlfn.XLOOKUP(G1433,freq!$A$2:$A$40,freq!$B$2:$B$40,0),_xlfn.XLOOKUP(H1433,freq!$A$2:$A$40,freq!$B$2:$B$40,0),_xlfn.XLOOKUP(I1433,freq!$A$2:$A$40,freq!$B$2:$B$40,0),_xlfn.XLOOKUP(J1433,freq!$A$2:$A$40,freq!$B$2:$B$40,0),_xlfn.XLOOKUP(K1433,freq!$A$2:$A$40,freq!$B$2:$B$40,0),_xlfn.XLOOKUP(L1433,freq!$A$2:$A$40,freq!$B$2:$B$40,0),_xlfn.XLOOKUP(M1433,freq!$A$2:$A$40,freq!$B$2:$B$40,0),_xlfn.XLOOKUP(N1433,freq!$A$2:$A$40,freq!$B$2:$B$40,0),_xlfn.XLOOKUP(O1433,freq!$A$2:$A$40,freq!$B$2:$B$40,0),_xlfn.XLOOKUP(P1433,freq!$A$2:$A$40,freq!$B$2:$B$40,0),_xlfn.XLOOKUP(Q1433,freq!$A$2:$A$40,freq!$B$2:$B$40,0),_xlfn.XLOOKUP(R1433,freq!$A$2:$A$40,freq!$B$2:$B$40,0),_xlfn.XLOOKUP(S1433,freq!$A$2:$A$40,freq!$B$2:$B$40,0),_xlfn.XLOOKUP(T1433,freq!$A$2:$A$40,freq!$B$2:$B$40,0),_xlfn.XLOOKUP(U1433,freq!$A$2:$A$40,freq!$B$2:$B$40,0),_xlfn.XLOOKUP(V1433,freq!$A$2:$A$40,freq!$B$2:$B$40,0))</f>
        <v>44.71</v>
      </c>
    </row>
    <row r="1434" spans="1:23" x14ac:dyDescent="0.35">
      <c r="A1434" s="32" t="s">
        <v>1531</v>
      </c>
      <c r="B1434" s="32" t="s">
        <v>59</v>
      </c>
      <c r="C1434" s="32" t="s">
        <v>40</v>
      </c>
      <c r="D1434" s="32" t="s">
        <v>29</v>
      </c>
      <c r="E1434" s="32">
        <v>6</v>
      </c>
      <c r="F1434" s="32" t="s">
        <v>37</v>
      </c>
      <c r="G1434" s="32" t="s">
        <v>43</v>
      </c>
      <c r="H1434" s="32" t="s">
        <v>41</v>
      </c>
      <c r="I1434" s="32">
        <v>1</v>
      </c>
      <c r="J1434" s="32">
        <v>3</v>
      </c>
      <c r="K1434" s="32" t="s">
        <v>43</v>
      </c>
      <c r="L1434" s="32">
        <v>9</v>
      </c>
      <c r="M1434" s="32" t="s">
        <v>32</v>
      </c>
      <c r="N1434" s="32" t="s">
        <v>36</v>
      </c>
      <c r="O1434" s="32" t="s">
        <v>30</v>
      </c>
      <c r="P1434" s="32" t="s">
        <v>32</v>
      </c>
      <c r="Q1434" s="32" t="s">
        <v>34</v>
      </c>
      <c r="R1434" s="32" t="s">
        <v>4</v>
      </c>
      <c r="S1434" s="32" t="s">
        <v>36</v>
      </c>
      <c r="T1434" s="32" t="s">
        <v>46</v>
      </c>
      <c r="U1434" s="32" t="s">
        <v>58</v>
      </c>
      <c r="V1434" s="32" t="s">
        <v>45</v>
      </c>
      <c r="W1434" s="32">
        <f>SUM(_xlfn.XLOOKUP(B1434,freq!$A$2:$A$40,freq!$B$2:$B$40,0),_xlfn.XLOOKUP(C1434,freq!$A$2:$A$40,freq!$B$2:$B$40,0),_xlfn.XLOOKUP(D1434,freq!$A$2:$A$40,freq!$B$2:$B$40,0),_xlfn.XLOOKUP(E1434,freq!$A$2:$A$40,freq!$B$2:$B$40,0),_xlfn.XLOOKUP(F1434,freq!$A$2:$A$40,freq!$B$2:$B$40,0),_xlfn.XLOOKUP(G1434,freq!$A$2:$A$40,freq!$B$2:$B$40,0),_xlfn.XLOOKUP(H1434,freq!$A$2:$A$40,freq!$B$2:$B$40,0),_xlfn.XLOOKUP(I1434,freq!$A$2:$A$40,freq!$B$2:$B$40,0),_xlfn.XLOOKUP(J1434,freq!$A$2:$A$40,freq!$B$2:$B$40,0),_xlfn.XLOOKUP(K1434,freq!$A$2:$A$40,freq!$B$2:$B$40,0),_xlfn.XLOOKUP(L1434,freq!$A$2:$A$40,freq!$B$2:$B$40,0),_xlfn.XLOOKUP(M1434,freq!$A$2:$A$40,freq!$B$2:$B$40,0),_xlfn.XLOOKUP(N1434,freq!$A$2:$A$40,freq!$B$2:$B$40,0),_xlfn.XLOOKUP(O1434,freq!$A$2:$A$40,freq!$B$2:$B$40,0),_xlfn.XLOOKUP(P1434,freq!$A$2:$A$40,freq!$B$2:$B$40,0),_xlfn.XLOOKUP(Q1434,freq!$A$2:$A$40,freq!$B$2:$B$40,0),_xlfn.XLOOKUP(R1434,freq!$A$2:$A$40,freq!$B$2:$B$40,0),_xlfn.XLOOKUP(S1434,freq!$A$2:$A$40,freq!$B$2:$B$40,0),_xlfn.XLOOKUP(T1434,freq!$A$2:$A$40,freq!$B$2:$B$40,0),_xlfn.XLOOKUP(U1434,freq!$A$2:$A$40,freq!$B$2:$B$40,0),_xlfn.XLOOKUP(V1434,freq!$A$2:$A$40,freq!$B$2:$B$40,0))</f>
        <v>44.709999999999994</v>
      </c>
    </row>
    <row r="1435" spans="1:23" x14ac:dyDescent="0.35">
      <c r="A1435" s="32" t="s">
        <v>188</v>
      </c>
      <c r="B1435" s="32" t="s">
        <v>41</v>
      </c>
      <c r="C1435" s="32" t="s">
        <v>43</v>
      </c>
      <c r="D1435" s="32" t="s">
        <v>46</v>
      </c>
      <c r="E1435" s="32" t="s">
        <v>30</v>
      </c>
      <c r="F1435" s="32">
        <v>6</v>
      </c>
      <c r="G1435" s="32" t="s">
        <v>36</v>
      </c>
      <c r="H1435" s="32" t="s">
        <v>3</v>
      </c>
      <c r="I1435" s="32" t="s">
        <v>35</v>
      </c>
      <c r="J1435" s="32" t="s">
        <v>28</v>
      </c>
      <c r="K1435" s="32" t="s">
        <v>50</v>
      </c>
      <c r="L1435" s="32" t="s">
        <v>53</v>
      </c>
      <c r="M1435" s="32" t="s">
        <v>37</v>
      </c>
      <c r="N1435" s="32" t="s">
        <v>1</v>
      </c>
      <c r="O1435" s="32">
        <v>8</v>
      </c>
      <c r="P1435" s="32" t="s">
        <v>30</v>
      </c>
      <c r="Q1435" s="32">
        <v>3</v>
      </c>
      <c r="R1435" s="32">
        <v>7</v>
      </c>
      <c r="S1435" s="32" t="s">
        <v>0</v>
      </c>
      <c r="T1435" s="32" t="s">
        <v>38</v>
      </c>
      <c r="U1435" s="32" t="s">
        <v>29</v>
      </c>
      <c r="V1435" s="32">
        <v>0</v>
      </c>
      <c r="W1435" s="32">
        <f>SUM(_xlfn.XLOOKUP(B1435,freq!$A$2:$A$40,freq!$B$2:$B$40,0),_xlfn.XLOOKUP(C1435,freq!$A$2:$A$40,freq!$B$2:$B$40,0),_xlfn.XLOOKUP(D1435,freq!$A$2:$A$40,freq!$B$2:$B$40,0),_xlfn.XLOOKUP(E1435,freq!$A$2:$A$40,freq!$B$2:$B$40,0),_xlfn.XLOOKUP(F1435,freq!$A$2:$A$40,freq!$B$2:$B$40,0),_xlfn.XLOOKUP(G1435,freq!$A$2:$A$40,freq!$B$2:$B$40,0),_xlfn.XLOOKUP(H1435,freq!$A$2:$A$40,freq!$B$2:$B$40,0),_xlfn.XLOOKUP(I1435,freq!$A$2:$A$40,freq!$B$2:$B$40,0),_xlfn.XLOOKUP(J1435,freq!$A$2:$A$40,freq!$B$2:$B$40,0),_xlfn.XLOOKUP(K1435,freq!$A$2:$A$40,freq!$B$2:$B$40,0),_xlfn.XLOOKUP(L1435,freq!$A$2:$A$40,freq!$B$2:$B$40,0),_xlfn.XLOOKUP(M1435,freq!$A$2:$A$40,freq!$B$2:$B$40,0),_xlfn.XLOOKUP(N1435,freq!$A$2:$A$40,freq!$B$2:$B$40,0),_xlfn.XLOOKUP(O1435,freq!$A$2:$A$40,freq!$B$2:$B$40,0),_xlfn.XLOOKUP(P1435,freq!$A$2:$A$40,freq!$B$2:$B$40,0),_xlfn.XLOOKUP(Q1435,freq!$A$2:$A$40,freq!$B$2:$B$40,0),_xlfn.XLOOKUP(R1435,freq!$A$2:$A$40,freq!$B$2:$B$40,0),_xlfn.XLOOKUP(S1435,freq!$A$2:$A$40,freq!$B$2:$B$40,0),_xlfn.XLOOKUP(T1435,freq!$A$2:$A$40,freq!$B$2:$B$40,0),_xlfn.XLOOKUP(U1435,freq!$A$2:$A$40,freq!$B$2:$B$40,0),_xlfn.XLOOKUP(V1435,freq!$A$2:$A$40,freq!$B$2:$B$40,0))</f>
        <v>44.7</v>
      </c>
    </row>
    <row r="1436" spans="1:23" x14ac:dyDescent="0.35">
      <c r="A1436" s="32" t="s">
        <v>784</v>
      </c>
      <c r="B1436" s="32" t="s">
        <v>2</v>
      </c>
      <c r="C1436" s="32" t="s">
        <v>49</v>
      </c>
      <c r="D1436" s="32" t="s">
        <v>33</v>
      </c>
      <c r="E1436" s="32" t="s">
        <v>28</v>
      </c>
      <c r="F1436" s="32" t="s">
        <v>48</v>
      </c>
      <c r="G1436" s="32" t="s">
        <v>42</v>
      </c>
      <c r="H1436" s="32">
        <v>7</v>
      </c>
      <c r="I1436" s="32">
        <v>0</v>
      </c>
      <c r="J1436" s="32" t="s">
        <v>53</v>
      </c>
      <c r="K1436" s="32" t="s">
        <v>58</v>
      </c>
      <c r="L1436" s="32" t="s">
        <v>40</v>
      </c>
      <c r="M1436" s="32" t="s">
        <v>45</v>
      </c>
      <c r="N1436" s="32">
        <v>9</v>
      </c>
      <c r="O1436" s="32" t="s">
        <v>34</v>
      </c>
      <c r="P1436" s="32" t="s">
        <v>29</v>
      </c>
      <c r="Q1436" s="32" t="s">
        <v>0</v>
      </c>
      <c r="R1436" s="32" t="s">
        <v>28</v>
      </c>
      <c r="S1436" s="32" t="s">
        <v>33</v>
      </c>
      <c r="T1436" s="32" t="s">
        <v>53</v>
      </c>
      <c r="U1436" s="32">
        <v>1</v>
      </c>
      <c r="V1436" s="32" t="s">
        <v>37</v>
      </c>
      <c r="W1436" s="32">
        <f>SUM(_xlfn.XLOOKUP(B1436,freq!$A$2:$A$40,freq!$B$2:$B$40,0),_xlfn.XLOOKUP(C1436,freq!$A$2:$A$40,freq!$B$2:$B$40,0),_xlfn.XLOOKUP(D1436,freq!$A$2:$A$40,freq!$B$2:$B$40,0),_xlfn.XLOOKUP(E1436,freq!$A$2:$A$40,freq!$B$2:$B$40,0),_xlfn.XLOOKUP(F1436,freq!$A$2:$A$40,freq!$B$2:$B$40,0),_xlfn.XLOOKUP(G1436,freq!$A$2:$A$40,freq!$B$2:$B$40,0),_xlfn.XLOOKUP(H1436,freq!$A$2:$A$40,freq!$B$2:$B$40,0),_xlfn.XLOOKUP(I1436,freq!$A$2:$A$40,freq!$B$2:$B$40,0),_xlfn.XLOOKUP(J1436,freq!$A$2:$A$40,freq!$B$2:$B$40,0),_xlfn.XLOOKUP(K1436,freq!$A$2:$A$40,freq!$B$2:$B$40,0),_xlfn.XLOOKUP(L1436,freq!$A$2:$A$40,freq!$B$2:$B$40,0),_xlfn.XLOOKUP(M1436,freq!$A$2:$A$40,freq!$B$2:$B$40,0),_xlfn.XLOOKUP(N1436,freq!$A$2:$A$40,freq!$B$2:$B$40,0),_xlfn.XLOOKUP(O1436,freq!$A$2:$A$40,freq!$B$2:$B$40,0),_xlfn.XLOOKUP(P1436,freq!$A$2:$A$40,freq!$B$2:$B$40,0),_xlfn.XLOOKUP(Q1436,freq!$A$2:$A$40,freq!$B$2:$B$40,0),_xlfn.XLOOKUP(R1436,freq!$A$2:$A$40,freq!$B$2:$B$40,0),_xlfn.XLOOKUP(S1436,freq!$A$2:$A$40,freq!$B$2:$B$40,0),_xlfn.XLOOKUP(T1436,freq!$A$2:$A$40,freq!$B$2:$B$40,0),_xlfn.XLOOKUP(U1436,freq!$A$2:$A$40,freq!$B$2:$B$40,0),_xlfn.XLOOKUP(V1436,freq!$A$2:$A$40,freq!$B$2:$B$40,0))</f>
        <v>44.680000000000007</v>
      </c>
    </row>
    <row r="1437" spans="1:23" x14ac:dyDescent="0.35">
      <c r="A1437" s="32" t="s">
        <v>1162</v>
      </c>
      <c r="B1437" s="32">
        <v>0</v>
      </c>
      <c r="C1437" s="32" t="s">
        <v>35</v>
      </c>
      <c r="D1437" s="32" t="s">
        <v>42</v>
      </c>
      <c r="E1437" s="32">
        <v>7</v>
      </c>
      <c r="F1437" s="32" t="s">
        <v>35</v>
      </c>
      <c r="G1437" s="32" t="s">
        <v>59</v>
      </c>
      <c r="H1437" s="32">
        <v>6</v>
      </c>
      <c r="I1437" s="32">
        <v>8</v>
      </c>
      <c r="J1437" s="32">
        <v>3</v>
      </c>
      <c r="K1437" s="32">
        <v>2</v>
      </c>
      <c r="L1437" s="32" t="s">
        <v>29</v>
      </c>
      <c r="M1437" s="32" t="s">
        <v>30</v>
      </c>
      <c r="N1437" s="32">
        <v>7</v>
      </c>
      <c r="O1437" s="32" t="s">
        <v>49</v>
      </c>
      <c r="P1437" s="32" t="s">
        <v>41</v>
      </c>
      <c r="Q1437" s="32" t="s">
        <v>30</v>
      </c>
      <c r="R1437" s="32" t="s">
        <v>58</v>
      </c>
      <c r="S1437" s="32" t="s">
        <v>2</v>
      </c>
      <c r="T1437" s="32" t="s">
        <v>35</v>
      </c>
      <c r="U1437" s="32" t="s">
        <v>44</v>
      </c>
      <c r="V1437" s="32" t="s">
        <v>43</v>
      </c>
      <c r="W1437" s="32">
        <f>SUM(_xlfn.XLOOKUP(B1437,freq!$A$2:$A$40,freq!$B$2:$B$40,0),_xlfn.XLOOKUP(C1437,freq!$A$2:$A$40,freq!$B$2:$B$40,0),_xlfn.XLOOKUP(D1437,freq!$A$2:$A$40,freq!$B$2:$B$40,0),_xlfn.XLOOKUP(E1437,freq!$A$2:$A$40,freq!$B$2:$B$40,0),_xlfn.XLOOKUP(F1437,freq!$A$2:$A$40,freq!$B$2:$B$40,0),_xlfn.XLOOKUP(G1437,freq!$A$2:$A$40,freq!$B$2:$B$40,0),_xlfn.XLOOKUP(H1437,freq!$A$2:$A$40,freq!$B$2:$B$40,0),_xlfn.XLOOKUP(I1437,freq!$A$2:$A$40,freq!$B$2:$B$40,0),_xlfn.XLOOKUP(J1437,freq!$A$2:$A$40,freq!$B$2:$B$40,0),_xlfn.XLOOKUP(K1437,freq!$A$2:$A$40,freq!$B$2:$B$40,0),_xlfn.XLOOKUP(L1437,freq!$A$2:$A$40,freq!$B$2:$B$40,0),_xlfn.XLOOKUP(M1437,freq!$A$2:$A$40,freq!$B$2:$B$40,0),_xlfn.XLOOKUP(N1437,freq!$A$2:$A$40,freq!$B$2:$B$40,0),_xlfn.XLOOKUP(O1437,freq!$A$2:$A$40,freq!$B$2:$B$40,0),_xlfn.XLOOKUP(P1437,freq!$A$2:$A$40,freq!$B$2:$B$40,0),_xlfn.XLOOKUP(Q1437,freq!$A$2:$A$40,freq!$B$2:$B$40,0),_xlfn.XLOOKUP(R1437,freq!$A$2:$A$40,freq!$B$2:$B$40,0),_xlfn.XLOOKUP(S1437,freq!$A$2:$A$40,freq!$B$2:$B$40,0),_xlfn.XLOOKUP(T1437,freq!$A$2:$A$40,freq!$B$2:$B$40,0),_xlfn.XLOOKUP(U1437,freq!$A$2:$A$40,freq!$B$2:$B$40,0),_xlfn.XLOOKUP(V1437,freq!$A$2:$A$40,freq!$B$2:$B$40,0))</f>
        <v>44.669999999999995</v>
      </c>
    </row>
    <row r="1438" spans="1:23" x14ac:dyDescent="0.35">
      <c r="A1438" s="32" t="s">
        <v>878</v>
      </c>
      <c r="B1438" s="32">
        <v>3</v>
      </c>
      <c r="C1438" s="32" t="s">
        <v>56</v>
      </c>
      <c r="D1438" s="32">
        <v>4</v>
      </c>
      <c r="E1438" s="32" t="s">
        <v>59</v>
      </c>
      <c r="F1438" s="32" t="s">
        <v>49</v>
      </c>
      <c r="G1438" s="32" t="s">
        <v>30</v>
      </c>
      <c r="H1438" s="32" t="s">
        <v>33</v>
      </c>
      <c r="I1438" s="32" t="s">
        <v>32</v>
      </c>
      <c r="J1438" s="32" t="s">
        <v>38</v>
      </c>
      <c r="K1438" s="32">
        <v>7</v>
      </c>
      <c r="L1438" s="32">
        <v>1</v>
      </c>
      <c r="M1438" s="32" t="s">
        <v>40</v>
      </c>
      <c r="N1438" s="32" t="s">
        <v>33</v>
      </c>
      <c r="O1438" s="32">
        <v>7</v>
      </c>
      <c r="P1438" s="32" t="s">
        <v>33</v>
      </c>
      <c r="Q1438" s="32" t="s">
        <v>4</v>
      </c>
      <c r="R1438" s="32" t="s">
        <v>45</v>
      </c>
      <c r="S1438" s="32">
        <v>5</v>
      </c>
      <c r="T1438" s="32" t="s">
        <v>32</v>
      </c>
      <c r="U1438" s="32" t="s">
        <v>1</v>
      </c>
      <c r="V1438" s="32" t="s">
        <v>49</v>
      </c>
      <c r="W1438" s="32">
        <f>SUM(_xlfn.XLOOKUP(B1438,freq!$A$2:$A$40,freq!$B$2:$B$40,0),_xlfn.XLOOKUP(C1438,freq!$A$2:$A$40,freq!$B$2:$B$40,0),_xlfn.XLOOKUP(D1438,freq!$A$2:$A$40,freq!$B$2:$B$40,0),_xlfn.XLOOKUP(E1438,freq!$A$2:$A$40,freq!$B$2:$B$40,0),_xlfn.XLOOKUP(F1438,freq!$A$2:$A$40,freq!$B$2:$B$40,0),_xlfn.XLOOKUP(G1438,freq!$A$2:$A$40,freq!$B$2:$B$40,0),_xlfn.XLOOKUP(H1438,freq!$A$2:$A$40,freq!$B$2:$B$40,0),_xlfn.XLOOKUP(I1438,freq!$A$2:$A$40,freq!$B$2:$B$40,0),_xlfn.XLOOKUP(J1438,freq!$A$2:$A$40,freq!$B$2:$B$40,0),_xlfn.XLOOKUP(K1438,freq!$A$2:$A$40,freq!$B$2:$B$40,0),_xlfn.XLOOKUP(L1438,freq!$A$2:$A$40,freq!$B$2:$B$40,0),_xlfn.XLOOKUP(M1438,freq!$A$2:$A$40,freq!$B$2:$B$40,0),_xlfn.XLOOKUP(N1438,freq!$A$2:$A$40,freq!$B$2:$B$40,0),_xlfn.XLOOKUP(O1438,freq!$A$2:$A$40,freq!$B$2:$B$40,0),_xlfn.XLOOKUP(P1438,freq!$A$2:$A$40,freq!$B$2:$B$40,0),_xlfn.XLOOKUP(Q1438,freq!$A$2:$A$40,freq!$B$2:$B$40,0),_xlfn.XLOOKUP(R1438,freq!$A$2:$A$40,freq!$B$2:$B$40,0),_xlfn.XLOOKUP(S1438,freq!$A$2:$A$40,freq!$B$2:$B$40,0),_xlfn.XLOOKUP(T1438,freq!$A$2:$A$40,freq!$B$2:$B$40,0),_xlfn.XLOOKUP(U1438,freq!$A$2:$A$40,freq!$B$2:$B$40,0),_xlfn.XLOOKUP(V1438,freq!$A$2:$A$40,freq!$B$2:$B$40,0))</f>
        <v>44.599999999999994</v>
      </c>
    </row>
    <row r="1439" spans="1:23" x14ac:dyDescent="0.35">
      <c r="A1439" s="32" t="s">
        <v>1063</v>
      </c>
      <c r="B1439" s="32" t="s">
        <v>45</v>
      </c>
      <c r="C1439" s="32" t="s">
        <v>33</v>
      </c>
      <c r="D1439" s="32" t="s">
        <v>2</v>
      </c>
      <c r="E1439" s="32">
        <v>0</v>
      </c>
      <c r="F1439" s="32">
        <v>6</v>
      </c>
      <c r="G1439" s="32">
        <v>1</v>
      </c>
      <c r="H1439" s="32" t="s">
        <v>56</v>
      </c>
      <c r="I1439" s="32" t="s">
        <v>1</v>
      </c>
      <c r="J1439" s="32" t="s">
        <v>36</v>
      </c>
      <c r="K1439" s="32">
        <v>6</v>
      </c>
      <c r="L1439" s="32">
        <v>1</v>
      </c>
      <c r="M1439" s="32" t="s">
        <v>38</v>
      </c>
      <c r="N1439" s="32" t="s">
        <v>41</v>
      </c>
      <c r="O1439" s="32" t="s">
        <v>50</v>
      </c>
      <c r="P1439" s="32" t="s">
        <v>34</v>
      </c>
      <c r="Q1439" s="32">
        <v>8</v>
      </c>
      <c r="R1439" s="32">
        <v>3</v>
      </c>
      <c r="S1439" s="32" t="s">
        <v>30</v>
      </c>
      <c r="T1439" s="32">
        <v>7</v>
      </c>
      <c r="U1439" s="32" t="s">
        <v>50</v>
      </c>
      <c r="V1439" s="32" t="s">
        <v>58</v>
      </c>
      <c r="W1439" s="32">
        <f>SUM(_xlfn.XLOOKUP(B1439,freq!$A$2:$A$40,freq!$B$2:$B$40,0),_xlfn.XLOOKUP(C1439,freq!$A$2:$A$40,freq!$B$2:$B$40,0),_xlfn.XLOOKUP(D1439,freq!$A$2:$A$40,freq!$B$2:$B$40,0),_xlfn.XLOOKUP(E1439,freq!$A$2:$A$40,freq!$B$2:$B$40,0),_xlfn.XLOOKUP(F1439,freq!$A$2:$A$40,freq!$B$2:$B$40,0),_xlfn.XLOOKUP(G1439,freq!$A$2:$A$40,freq!$B$2:$B$40,0),_xlfn.XLOOKUP(H1439,freq!$A$2:$A$40,freq!$B$2:$B$40,0),_xlfn.XLOOKUP(I1439,freq!$A$2:$A$40,freq!$B$2:$B$40,0),_xlfn.XLOOKUP(J1439,freq!$A$2:$A$40,freq!$B$2:$B$40,0),_xlfn.XLOOKUP(K1439,freq!$A$2:$A$40,freq!$B$2:$B$40,0),_xlfn.XLOOKUP(L1439,freq!$A$2:$A$40,freq!$B$2:$B$40,0),_xlfn.XLOOKUP(M1439,freq!$A$2:$A$40,freq!$B$2:$B$40,0),_xlfn.XLOOKUP(N1439,freq!$A$2:$A$40,freq!$B$2:$B$40,0),_xlfn.XLOOKUP(O1439,freq!$A$2:$A$40,freq!$B$2:$B$40,0),_xlfn.XLOOKUP(P1439,freq!$A$2:$A$40,freq!$B$2:$B$40,0),_xlfn.XLOOKUP(Q1439,freq!$A$2:$A$40,freq!$B$2:$B$40,0),_xlfn.XLOOKUP(R1439,freq!$A$2:$A$40,freq!$B$2:$B$40,0),_xlfn.XLOOKUP(S1439,freq!$A$2:$A$40,freq!$B$2:$B$40,0),_xlfn.XLOOKUP(T1439,freq!$A$2:$A$40,freq!$B$2:$B$40,0),_xlfn.XLOOKUP(U1439,freq!$A$2:$A$40,freq!$B$2:$B$40,0),_xlfn.XLOOKUP(V1439,freq!$A$2:$A$40,freq!$B$2:$B$40,0))</f>
        <v>44.54</v>
      </c>
    </row>
    <row r="1440" spans="1:23" x14ac:dyDescent="0.35">
      <c r="A1440" s="32" t="s">
        <v>1268</v>
      </c>
      <c r="B1440" s="32" t="s">
        <v>31</v>
      </c>
      <c r="C1440" s="32" t="s">
        <v>44</v>
      </c>
      <c r="D1440" s="32">
        <v>2</v>
      </c>
      <c r="E1440" s="32" t="s">
        <v>38</v>
      </c>
      <c r="F1440" s="32">
        <v>7</v>
      </c>
      <c r="G1440" s="32" t="s">
        <v>42</v>
      </c>
      <c r="H1440" s="32" t="s">
        <v>31</v>
      </c>
      <c r="I1440" s="32">
        <v>7</v>
      </c>
      <c r="J1440" s="32" t="s">
        <v>36</v>
      </c>
      <c r="K1440" s="32" t="s">
        <v>44</v>
      </c>
      <c r="L1440" s="32" t="s">
        <v>59</v>
      </c>
      <c r="M1440" s="32" t="s">
        <v>28</v>
      </c>
      <c r="N1440" s="32" t="s">
        <v>43</v>
      </c>
      <c r="O1440" s="32">
        <v>4</v>
      </c>
      <c r="P1440" s="32">
        <v>7</v>
      </c>
      <c r="Q1440" s="32" t="s">
        <v>36</v>
      </c>
      <c r="R1440" s="32" t="s">
        <v>46</v>
      </c>
      <c r="S1440" s="32" t="s">
        <v>43</v>
      </c>
      <c r="T1440" s="32" t="s">
        <v>48</v>
      </c>
      <c r="U1440" s="32" t="s">
        <v>53</v>
      </c>
      <c r="V1440" s="32" t="s">
        <v>40</v>
      </c>
      <c r="W1440" s="32">
        <f>SUM(_xlfn.XLOOKUP(B1440,freq!$A$2:$A$40,freq!$B$2:$B$40,0),_xlfn.XLOOKUP(C1440,freq!$A$2:$A$40,freq!$B$2:$B$40,0),_xlfn.XLOOKUP(D1440,freq!$A$2:$A$40,freq!$B$2:$B$40,0),_xlfn.XLOOKUP(E1440,freq!$A$2:$A$40,freq!$B$2:$B$40,0),_xlfn.XLOOKUP(F1440,freq!$A$2:$A$40,freq!$B$2:$B$40,0),_xlfn.XLOOKUP(G1440,freq!$A$2:$A$40,freq!$B$2:$B$40,0),_xlfn.XLOOKUP(H1440,freq!$A$2:$A$40,freq!$B$2:$B$40,0),_xlfn.XLOOKUP(I1440,freq!$A$2:$A$40,freq!$B$2:$B$40,0),_xlfn.XLOOKUP(J1440,freq!$A$2:$A$40,freq!$B$2:$B$40,0),_xlfn.XLOOKUP(K1440,freq!$A$2:$A$40,freq!$B$2:$B$40,0),_xlfn.XLOOKUP(L1440,freq!$A$2:$A$40,freq!$B$2:$B$40,0),_xlfn.XLOOKUP(M1440,freq!$A$2:$A$40,freq!$B$2:$B$40,0),_xlfn.XLOOKUP(N1440,freq!$A$2:$A$40,freq!$B$2:$B$40,0),_xlfn.XLOOKUP(O1440,freq!$A$2:$A$40,freq!$B$2:$B$40,0),_xlfn.XLOOKUP(P1440,freq!$A$2:$A$40,freq!$B$2:$B$40,0),_xlfn.XLOOKUP(Q1440,freq!$A$2:$A$40,freq!$B$2:$B$40,0),_xlfn.XLOOKUP(R1440,freq!$A$2:$A$40,freq!$B$2:$B$40,0),_xlfn.XLOOKUP(S1440,freq!$A$2:$A$40,freq!$B$2:$B$40,0),_xlfn.XLOOKUP(T1440,freq!$A$2:$A$40,freq!$B$2:$B$40,0),_xlfn.XLOOKUP(U1440,freq!$A$2:$A$40,freq!$B$2:$B$40,0),_xlfn.XLOOKUP(V1440,freq!$A$2:$A$40,freq!$B$2:$B$40,0))</f>
        <v>44.54</v>
      </c>
    </row>
    <row r="1441" spans="1:23" x14ac:dyDescent="0.35">
      <c r="A1441" s="32" t="s">
        <v>1749</v>
      </c>
      <c r="B1441" s="32">
        <v>5</v>
      </c>
      <c r="C1441" s="32" t="s">
        <v>48</v>
      </c>
      <c r="D1441" s="32" t="s">
        <v>0</v>
      </c>
      <c r="E1441" s="32" t="s">
        <v>32</v>
      </c>
      <c r="F1441" s="32" t="s">
        <v>44</v>
      </c>
      <c r="G1441" s="32" t="s">
        <v>38</v>
      </c>
      <c r="H1441" s="32">
        <v>5</v>
      </c>
      <c r="I1441" s="32" t="s">
        <v>37</v>
      </c>
      <c r="J1441" s="32" t="s">
        <v>53</v>
      </c>
      <c r="K1441" s="32">
        <v>7</v>
      </c>
      <c r="L1441" s="32">
        <v>6</v>
      </c>
      <c r="M1441" s="32" t="s">
        <v>1</v>
      </c>
      <c r="N1441" s="32" t="s">
        <v>59</v>
      </c>
      <c r="O1441" s="32" t="s">
        <v>29</v>
      </c>
      <c r="P1441" s="32" t="s">
        <v>30</v>
      </c>
      <c r="Q1441" s="32">
        <v>8</v>
      </c>
      <c r="R1441" s="32" t="s">
        <v>35</v>
      </c>
      <c r="S1441" s="32" t="s">
        <v>53</v>
      </c>
      <c r="T1441" s="32" t="s">
        <v>38</v>
      </c>
      <c r="U1441" s="32">
        <v>5</v>
      </c>
      <c r="V1441" s="32">
        <v>6</v>
      </c>
      <c r="W1441" s="32">
        <f>SUM(_xlfn.XLOOKUP(B1441,freq!$A$2:$A$40,freq!$B$2:$B$40,0),_xlfn.XLOOKUP(C1441,freq!$A$2:$A$40,freq!$B$2:$B$40,0),_xlfn.XLOOKUP(D1441,freq!$A$2:$A$40,freq!$B$2:$B$40,0),_xlfn.XLOOKUP(E1441,freq!$A$2:$A$40,freq!$B$2:$B$40,0),_xlfn.XLOOKUP(F1441,freq!$A$2:$A$40,freq!$B$2:$B$40,0),_xlfn.XLOOKUP(G1441,freq!$A$2:$A$40,freq!$B$2:$B$40,0),_xlfn.XLOOKUP(H1441,freq!$A$2:$A$40,freq!$B$2:$B$40,0),_xlfn.XLOOKUP(I1441,freq!$A$2:$A$40,freq!$B$2:$B$40,0),_xlfn.XLOOKUP(J1441,freq!$A$2:$A$40,freq!$B$2:$B$40,0),_xlfn.XLOOKUP(K1441,freq!$A$2:$A$40,freq!$B$2:$B$40,0),_xlfn.XLOOKUP(L1441,freq!$A$2:$A$40,freq!$B$2:$B$40,0),_xlfn.XLOOKUP(M1441,freq!$A$2:$A$40,freq!$B$2:$B$40,0),_xlfn.XLOOKUP(N1441,freq!$A$2:$A$40,freq!$B$2:$B$40,0),_xlfn.XLOOKUP(O1441,freq!$A$2:$A$40,freq!$B$2:$B$40,0),_xlfn.XLOOKUP(P1441,freq!$A$2:$A$40,freq!$B$2:$B$40,0),_xlfn.XLOOKUP(Q1441,freq!$A$2:$A$40,freq!$B$2:$B$40,0),_xlfn.XLOOKUP(R1441,freq!$A$2:$A$40,freq!$B$2:$B$40,0),_xlfn.XLOOKUP(S1441,freq!$A$2:$A$40,freq!$B$2:$B$40,0),_xlfn.XLOOKUP(T1441,freq!$A$2:$A$40,freq!$B$2:$B$40,0),_xlfn.XLOOKUP(U1441,freq!$A$2:$A$40,freq!$B$2:$B$40,0),_xlfn.XLOOKUP(V1441,freq!$A$2:$A$40,freq!$B$2:$B$40,0))</f>
        <v>44.519999999999996</v>
      </c>
    </row>
    <row r="1442" spans="1:23" x14ac:dyDescent="0.35">
      <c r="A1442" s="32" t="s">
        <v>1904</v>
      </c>
      <c r="B1442" s="32" t="s">
        <v>33</v>
      </c>
      <c r="C1442" s="32" t="s">
        <v>41</v>
      </c>
      <c r="D1442" s="32" t="s">
        <v>42</v>
      </c>
      <c r="E1442" s="32" t="s">
        <v>58</v>
      </c>
      <c r="F1442" s="32" t="s">
        <v>37</v>
      </c>
      <c r="G1442" s="32" t="s">
        <v>34</v>
      </c>
      <c r="H1442" s="32" t="s">
        <v>58</v>
      </c>
      <c r="I1442" s="32" t="s">
        <v>45</v>
      </c>
      <c r="J1442" s="32" t="s">
        <v>4</v>
      </c>
      <c r="K1442" s="32" t="s">
        <v>43</v>
      </c>
      <c r="L1442" s="32">
        <v>8</v>
      </c>
      <c r="M1442" s="32" t="s">
        <v>30</v>
      </c>
      <c r="N1442" s="32" t="s">
        <v>33</v>
      </c>
      <c r="O1442" s="32" t="s">
        <v>58</v>
      </c>
      <c r="P1442" s="32" t="s">
        <v>44</v>
      </c>
      <c r="Q1442" s="32" t="s">
        <v>41</v>
      </c>
      <c r="R1442" s="32">
        <v>9</v>
      </c>
      <c r="S1442" s="32" t="s">
        <v>41</v>
      </c>
      <c r="T1442" s="32" t="s">
        <v>43</v>
      </c>
      <c r="U1442" s="32">
        <v>1</v>
      </c>
      <c r="V1442" s="32" t="s">
        <v>35</v>
      </c>
      <c r="W1442" s="32">
        <f>SUM(_xlfn.XLOOKUP(B1442,freq!$A$2:$A$40,freq!$B$2:$B$40,0),_xlfn.XLOOKUP(C1442,freq!$A$2:$A$40,freq!$B$2:$B$40,0),_xlfn.XLOOKUP(D1442,freq!$A$2:$A$40,freq!$B$2:$B$40,0),_xlfn.XLOOKUP(E1442,freq!$A$2:$A$40,freq!$B$2:$B$40,0),_xlfn.XLOOKUP(F1442,freq!$A$2:$A$40,freq!$B$2:$B$40,0),_xlfn.XLOOKUP(G1442,freq!$A$2:$A$40,freq!$B$2:$B$40,0),_xlfn.XLOOKUP(H1442,freq!$A$2:$A$40,freq!$B$2:$B$40,0),_xlfn.XLOOKUP(I1442,freq!$A$2:$A$40,freq!$B$2:$B$40,0),_xlfn.XLOOKUP(J1442,freq!$A$2:$A$40,freq!$B$2:$B$40,0),_xlfn.XLOOKUP(K1442,freq!$A$2:$A$40,freq!$B$2:$B$40,0),_xlfn.XLOOKUP(L1442,freq!$A$2:$A$40,freq!$B$2:$B$40,0),_xlfn.XLOOKUP(M1442,freq!$A$2:$A$40,freq!$B$2:$B$40,0),_xlfn.XLOOKUP(N1442,freq!$A$2:$A$40,freq!$B$2:$B$40,0),_xlfn.XLOOKUP(O1442,freq!$A$2:$A$40,freq!$B$2:$B$40,0),_xlfn.XLOOKUP(P1442,freq!$A$2:$A$40,freq!$B$2:$B$40,0),_xlfn.XLOOKUP(Q1442,freq!$A$2:$A$40,freq!$B$2:$B$40,0),_xlfn.XLOOKUP(R1442,freq!$A$2:$A$40,freq!$B$2:$B$40,0),_xlfn.XLOOKUP(S1442,freq!$A$2:$A$40,freq!$B$2:$B$40,0),_xlfn.XLOOKUP(T1442,freq!$A$2:$A$40,freq!$B$2:$B$40,0),_xlfn.XLOOKUP(U1442,freq!$A$2:$A$40,freq!$B$2:$B$40,0),_xlfn.XLOOKUP(V1442,freq!$A$2:$A$40,freq!$B$2:$B$40,0))</f>
        <v>44.519999999999996</v>
      </c>
    </row>
    <row r="1443" spans="1:23" x14ac:dyDescent="0.35">
      <c r="A1443" s="32" t="s">
        <v>160</v>
      </c>
      <c r="B1443" s="32" t="s">
        <v>49</v>
      </c>
      <c r="C1443" s="32" t="s">
        <v>38</v>
      </c>
      <c r="D1443" s="32" t="s">
        <v>53</v>
      </c>
      <c r="E1443" s="32" t="s">
        <v>31</v>
      </c>
      <c r="F1443" s="32">
        <v>4</v>
      </c>
      <c r="G1443" s="32" t="s">
        <v>0</v>
      </c>
      <c r="H1443" s="32" t="s">
        <v>34</v>
      </c>
      <c r="I1443" s="32" t="s">
        <v>46</v>
      </c>
      <c r="J1443" s="32" t="s">
        <v>30</v>
      </c>
      <c r="K1443" s="32">
        <v>1</v>
      </c>
      <c r="L1443" s="32" t="s">
        <v>43</v>
      </c>
      <c r="M1443" s="32">
        <v>8</v>
      </c>
      <c r="N1443" s="32">
        <v>1</v>
      </c>
      <c r="O1443" s="32" t="s">
        <v>50</v>
      </c>
      <c r="P1443" s="32">
        <v>4</v>
      </c>
      <c r="Q1443" s="32" t="s">
        <v>46</v>
      </c>
      <c r="R1443" s="32" t="s">
        <v>37</v>
      </c>
      <c r="S1443" s="32" t="s">
        <v>45</v>
      </c>
      <c r="T1443" s="32" t="s">
        <v>49</v>
      </c>
      <c r="U1443" s="32" t="s">
        <v>46</v>
      </c>
      <c r="V1443" s="32" t="s">
        <v>40</v>
      </c>
      <c r="W1443" s="32">
        <f>SUM(_xlfn.XLOOKUP(B1443,freq!$A$2:$A$40,freq!$B$2:$B$40,0),_xlfn.XLOOKUP(C1443,freq!$A$2:$A$40,freq!$B$2:$B$40,0),_xlfn.XLOOKUP(D1443,freq!$A$2:$A$40,freq!$B$2:$B$40,0),_xlfn.XLOOKUP(E1443,freq!$A$2:$A$40,freq!$B$2:$B$40,0),_xlfn.XLOOKUP(F1443,freq!$A$2:$A$40,freq!$B$2:$B$40,0),_xlfn.XLOOKUP(G1443,freq!$A$2:$A$40,freq!$B$2:$B$40,0),_xlfn.XLOOKUP(H1443,freq!$A$2:$A$40,freq!$B$2:$B$40,0),_xlfn.XLOOKUP(I1443,freq!$A$2:$A$40,freq!$B$2:$B$40,0),_xlfn.XLOOKUP(J1443,freq!$A$2:$A$40,freq!$B$2:$B$40,0),_xlfn.XLOOKUP(K1443,freq!$A$2:$A$40,freq!$B$2:$B$40,0),_xlfn.XLOOKUP(L1443,freq!$A$2:$A$40,freq!$B$2:$B$40,0),_xlfn.XLOOKUP(M1443,freq!$A$2:$A$40,freq!$B$2:$B$40,0),_xlfn.XLOOKUP(N1443,freq!$A$2:$A$40,freq!$B$2:$B$40,0),_xlfn.XLOOKUP(O1443,freq!$A$2:$A$40,freq!$B$2:$B$40,0),_xlfn.XLOOKUP(P1443,freq!$A$2:$A$40,freq!$B$2:$B$40,0),_xlfn.XLOOKUP(Q1443,freq!$A$2:$A$40,freq!$B$2:$B$40,0),_xlfn.XLOOKUP(R1443,freq!$A$2:$A$40,freq!$B$2:$B$40,0),_xlfn.XLOOKUP(S1443,freq!$A$2:$A$40,freq!$B$2:$B$40,0),_xlfn.XLOOKUP(T1443,freq!$A$2:$A$40,freq!$B$2:$B$40,0),_xlfn.XLOOKUP(U1443,freq!$A$2:$A$40,freq!$B$2:$B$40,0),_xlfn.XLOOKUP(V1443,freq!$A$2:$A$40,freq!$B$2:$B$40,0))</f>
        <v>44.48</v>
      </c>
    </row>
    <row r="1444" spans="1:23" x14ac:dyDescent="0.35">
      <c r="A1444" s="32" t="s">
        <v>348</v>
      </c>
      <c r="B1444" s="32">
        <v>1</v>
      </c>
      <c r="C1444" s="32" t="s">
        <v>37</v>
      </c>
      <c r="D1444" s="32">
        <v>1</v>
      </c>
      <c r="E1444" s="32" t="s">
        <v>50</v>
      </c>
      <c r="F1444" s="32" t="s">
        <v>33</v>
      </c>
      <c r="G1444" s="32" t="s">
        <v>46</v>
      </c>
      <c r="H1444" s="32" t="s">
        <v>38</v>
      </c>
      <c r="I1444" s="32" t="s">
        <v>48</v>
      </c>
      <c r="J1444" s="32" t="s">
        <v>4</v>
      </c>
      <c r="K1444" s="32" t="s">
        <v>38</v>
      </c>
      <c r="L1444" s="32" t="s">
        <v>35</v>
      </c>
      <c r="M1444" s="32" t="s">
        <v>49</v>
      </c>
      <c r="N1444" s="32" t="s">
        <v>0</v>
      </c>
      <c r="O1444" s="32" t="s">
        <v>43</v>
      </c>
      <c r="P1444" s="32" t="s">
        <v>46</v>
      </c>
      <c r="Q1444" s="32" t="s">
        <v>53</v>
      </c>
      <c r="R1444" s="32" t="s">
        <v>38</v>
      </c>
      <c r="S1444" s="32">
        <v>6</v>
      </c>
      <c r="T1444" s="32" t="s">
        <v>40</v>
      </c>
      <c r="U1444" s="32" t="s">
        <v>40</v>
      </c>
      <c r="V1444" s="32" t="s">
        <v>36</v>
      </c>
      <c r="W1444" s="32">
        <f>SUM(_xlfn.XLOOKUP(B1444,freq!$A$2:$A$40,freq!$B$2:$B$40,0),_xlfn.XLOOKUP(C1444,freq!$A$2:$A$40,freq!$B$2:$B$40,0),_xlfn.XLOOKUP(D1444,freq!$A$2:$A$40,freq!$B$2:$B$40,0),_xlfn.XLOOKUP(E1444,freq!$A$2:$A$40,freq!$B$2:$B$40,0),_xlfn.XLOOKUP(F1444,freq!$A$2:$A$40,freq!$B$2:$B$40,0),_xlfn.XLOOKUP(G1444,freq!$A$2:$A$40,freq!$B$2:$B$40,0),_xlfn.XLOOKUP(H1444,freq!$A$2:$A$40,freq!$B$2:$B$40,0),_xlfn.XLOOKUP(I1444,freq!$A$2:$A$40,freq!$B$2:$B$40,0),_xlfn.XLOOKUP(J1444,freq!$A$2:$A$40,freq!$B$2:$B$40,0),_xlfn.XLOOKUP(K1444,freq!$A$2:$A$40,freq!$B$2:$B$40,0),_xlfn.XLOOKUP(L1444,freq!$A$2:$A$40,freq!$B$2:$B$40,0),_xlfn.XLOOKUP(M1444,freq!$A$2:$A$40,freq!$B$2:$B$40,0),_xlfn.XLOOKUP(N1444,freq!$A$2:$A$40,freq!$B$2:$B$40,0),_xlfn.XLOOKUP(O1444,freq!$A$2:$A$40,freq!$B$2:$B$40,0),_xlfn.XLOOKUP(P1444,freq!$A$2:$A$40,freq!$B$2:$B$40,0),_xlfn.XLOOKUP(Q1444,freq!$A$2:$A$40,freq!$B$2:$B$40,0),_xlfn.XLOOKUP(R1444,freq!$A$2:$A$40,freq!$B$2:$B$40,0),_xlfn.XLOOKUP(S1444,freq!$A$2:$A$40,freq!$B$2:$B$40,0),_xlfn.XLOOKUP(T1444,freq!$A$2:$A$40,freq!$B$2:$B$40,0),_xlfn.XLOOKUP(U1444,freq!$A$2:$A$40,freq!$B$2:$B$40,0),_xlfn.XLOOKUP(V1444,freq!$A$2:$A$40,freq!$B$2:$B$40,0))</f>
        <v>44.449999999999996</v>
      </c>
    </row>
    <row r="1445" spans="1:23" x14ac:dyDescent="0.35">
      <c r="A1445" s="32" t="s">
        <v>1332</v>
      </c>
      <c r="B1445" s="32" t="s">
        <v>58</v>
      </c>
      <c r="C1445" s="32">
        <v>7</v>
      </c>
      <c r="D1445" s="32" t="s">
        <v>33</v>
      </c>
      <c r="E1445" s="32">
        <v>9</v>
      </c>
      <c r="F1445" s="32">
        <v>0</v>
      </c>
      <c r="G1445" s="32" t="s">
        <v>40</v>
      </c>
      <c r="H1445" s="32" t="s">
        <v>44</v>
      </c>
      <c r="I1445" s="32" t="s">
        <v>48</v>
      </c>
      <c r="J1445" s="32">
        <v>5</v>
      </c>
      <c r="K1445" s="32">
        <v>0</v>
      </c>
      <c r="L1445" s="32" t="s">
        <v>32</v>
      </c>
      <c r="M1445" s="32" t="s">
        <v>4</v>
      </c>
      <c r="N1445" s="32" t="s">
        <v>1</v>
      </c>
      <c r="O1445" s="32" t="s">
        <v>31</v>
      </c>
      <c r="P1445" s="32">
        <v>4</v>
      </c>
      <c r="Q1445" s="32" t="s">
        <v>44</v>
      </c>
      <c r="R1445" s="32" t="s">
        <v>44</v>
      </c>
      <c r="S1445" s="32" t="s">
        <v>38</v>
      </c>
      <c r="T1445" s="32">
        <v>5</v>
      </c>
      <c r="U1445" s="32" t="s">
        <v>29</v>
      </c>
      <c r="V1445" s="32" t="s">
        <v>30</v>
      </c>
      <c r="W1445" s="32">
        <f>SUM(_xlfn.XLOOKUP(B1445,freq!$A$2:$A$40,freq!$B$2:$B$40,0),_xlfn.XLOOKUP(C1445,freq!$A$2:$A$40,freq!$B$2:$B$40,0),_xlfn.XLOOKUP(D1445,freq!$A$2:$A$40,freq!$B$2:$B$40,0),_xlfn.XLOOKUP(E1445,freq!$A$2:$A$40,freq!$B$2:$B$40,0),_xlfn.XLOOKUP(F1445,freq!$A$2:$A$40,freq!$B$2:$B$40,0),_xlfn.XLOOKUP(G1445,freq!$A$2:$A$40,freq!$B$2:$B$40,0),_xlfn.XLOOKUP(H1445,freq!$A$2:$A$40,freq!$B$2:$B$40,0),_xlfn.XLOOKUP(I1445,freq!$A$2:$A$40,freq!$B$2:$B$40,0),_xlfn.XLOOKUP(J1445,freq!$A$2:$A$40,freq!$B$2:$B$40,0),_xlfn.XLOOKUP(K1445,freq!$A$2:$A$40,freq!$B$2:$B$40,0),_xlfn.XLOOKUP(L1445,freq!$A$2:$A$40,freq!$B$2:$B$40,0),_xlfn.XLOOKUP(M1445,freq!$A$2:$A$40,freq!$B$2:$B$40,0),_xlfn.XLOOKUP(N1445,freq!$A$2:$A$40,freq!$B$2:$B$40,0),_xlfn.XLOOKUP(O1445,freq!$A$2:$A$40,freq!$B$2:$B$40,0),_xlfn.XLOOKUP(P1445,freq!$A$2:$A$40,freq!$B$2:$B$40,0),_xlfn.XLOOKUP(Q1445,freq!$A$2:$A$40,freq!$B$2:$B$40,0),_xlfn.XLOOKUP(R1445,freq!$A$2:$A$40,freq!$B$2:$B$40,0),_xlfn.XLOOKUP(S1445,freq!$A$2:$A$40,freq!$B$2:$B$40,0),_xlfn.XLOOKUP(T1445,freq!$A$2:$A$40,freq!$B$2:$B$40,0),_xlfn.XLOOKUP(U1445,freq!$A$2:$A$40,freq!$B$2:$B$40,0),_xlfn.XLOOKUP(V1445,freq!$A$2:$A$40,freq!$B$2:$B$40,0))</f>
        <v>44.429999999999993</v>
      </c>
    </row>
    <row r="1446" spans="1:23" x14ac:dyDescent="0.35">
      <c r="A1446" s="32" t="s">
        <v>1378</v>
      </c>
      <c r="B1446" s="32" t="s">
        <v>1</v>
      </c>
      <c r="C1446" s="32" t="s">
        <v>53</v>
      </c>
      <c r="D1446" s="32" t="s">
        <v>3</v>
      </c>
      <c r="E1446" s="32" t="s">
        <v>33</v>
      </c>
      <c r="F1446" s="32">
        <v>9</v>
      </c>
      <c r="G1446" s="32" t="s">
        <v>50</v>
      </c>
      <c r="H1446" s="32" t="s">
        <v>3</v>
      </c>
      <c r="I1446" s="32" t="s">
        <v>28</v>
      </c>
      <c r="J1446" s="32" t="s">
        <v>50</v>
      </c>
      <c r="K1446" s="32">
        <v>9</v>
      </c>
      <c r="L1446" s="32" t="s">
        <v>40</v>
      </c>
      <c r="M1446" s="32" t="s">
        <v>4</v>
      </c>
      <c r="N1446" s="32" t="s">
        <v>58</v>
      </c>
      <c r="O1446" s="32" t="s">
        <v>50</v>
      </c>
      <c r="P1446" s="32" t="s">
        <v>59</v>
      </c>
      <c r="Q1446" s="32">
        <v>2</v>
      </c>
      <c r="R1446" s="32" t="s">
        <v>3</v>
      </c>
      <c r="S1446" s="32" t="s">
        <v>43</v>
      </c>
      <c r="T1446" s="32" t="s">
        <v>31</v>
      </c>
      <c r="U1446" s="32">
        <v>3</v>
      </c>
      <c r="V1446" s="32" t="s">
        <v>38</v>
      </c>
      <c r="W1446" s="32">
        <f>SUM(_xlfn.XLOOKUP(B1446,freq!$A$2:$A$40,freq!$B$2:$B$40,0),_xlfn.XLOOKUP(C1446,freq!$A$2:$A$40,freq!$B$2:$B$40,0),_xlfn.XLOOKUP(D1446,freq!$A$2:$A$40,freq!$B$2:$B$40,0),_xlfn.XLOOKUP(E1446,freq!$A$2:$A$40,freq!$B$2:$B$40,0),_xlfn.XLOOKUP(F1446,freq!$A$2:$A$40,freq!$B$2:$B$40,0),_xlfn.XLOOKUP(G1446,freq!$A$2:$A$40,freq!$B$2:$B$40,0),_xlfn.XLOOKUP(H1446,freq!$A$2:$A$40,freq!$B$2:$B$40,0),_xlfn.XLOOKUP(I1446,freq!$A$2:$A$40,freq!$B$2:$B$40,0),_xlfn.XLOOKUP(J1446,freq!$A$2:$A$40,freq!$B$2:$B$40,0),_xlfn.XLOOKUP(K1446,freq!$A$2:$A$40,freq!$B$2:$B$40,0),_xlfn.XLOOKUP(L1446,freq!$A$2:$A$40,freq!$B$2:$B$40,0),_xlfn.XLOOKUP(M1446,freq!$A$2:$A$40,freq!$B$2:$B$40,0),_xlfn.XLOOKUP(N1446,freq!$A$2:$A$40,freq!$B$2:$B$40,0),_xlfn.XLOOKUP(O1446,freq!$A$2:$A$40,freq!$B$2:$B$40,0),_xlfn.XLOOKUP(P1446,freq!$A$2:$A$40,freq!$B$2:$B$40,0),_xlfn.XLOOKUP(Q1446,freq!$A$2:$A$40,freq!$B$2:$B$40,0),_xlfn.XLOOKUP(R1446,freq!$A$2:$A$40,freq!$B$2:$B$40,0),_xlfn.XLOOKUP(S1446,freq!$A$2:$A$40,freq!$B$2:$B$40,0),_xlfn.XLOOKUP(T1446,freq!$A$2:$A$40,freq!$B$2:$B$40,0),_xlfn.XLOOKUP(U1446,freq!$A$2:$A$40,freq!$B$2:$B$40,0),_xlfn.XLOOKUP(V1446,freq!$A$2:$A$40,freq!$B$2:$B$40,0))</f>
        <v>44.42</v>
      </c>
    </row>
    <row r="1447" spans="1:23" x14ac:dyDescent="0.35">
      <c r="A1447" s="32" t="s">
        <v>1983</v>
      </c>
      <c r="B1447" s="32">
        <v>0</v>
      </c>
      <c r="C1447" s="32">
        <v>7</v>
      </c>
      <c r="D1447" s="32" t="s">
        <v>50</v>
      </c>
      <c r="E1447" s="32" t="s">
        <v>56</v>
      </c>
      <c r="F1447" s="32">
        <v>4</v>
      </c>
      <c r="G1447" s="32">
        <v>7</v>
      </c>
      <c r="H1447" s="32" t="s">
        <v>0</v>
      </c>
      <c r="I1447" s="32">
        <v>4</v>
      </c>
      <c r="J1447" s="32">
        <v>0</v>
      </c>
      <c r="K1447" s="32" t="s">
        <v>41</v>
      </c>
      <c r="L1447" s="32" t="s">
        <v>41</v>
      </c>
      <c r="M1447" s="32" t="s">
        <v>1</v>
      </c>
      <c r="N1447" s="32" t="s">
        <v>1</v>
      </c>
      <c r="O1447" s="32" t="s">
        <v>0</v>
      </c>
      <c r="P1447" s="32" t="s">
        <v>49</v>
      </c>
      <c r="Q1447" s="32" t="s">
        <v>32</v>
      </c>
      <c r="R1447" s="32" t="s">
        <v>3</v>
      </c>
      <c r="S1447" s="32">
        <v>2</v>
      </c>
      <c r="T1447" s="32" t="s">
        <v>56</v>
      </c>
      <c r="U1447" s="32">
        <v>1</v>
      </c>
      <c r="V1447" s="32" t="s">
        <v>36</v>
      </c>
      <c r="W1447" s="32">
        <f>SUM(_xlfn.XLOOKUP(B1447,freq!$A$2:$A$40,freq!$B$2:$B$40,0),_xlfn.XLOOKUP(C1447,freq!$A$2:$A$40,freq!$B$2:$B$40,0),_xlfn.XLOOKUP(D1447,freq!$A$2:$A$40,freq!$B$2:$B$40,0),_xlfn.XLOOKUP(E1447,freq!$A$2:$A$40,freq!$B$2:$B$40,0),_xlfn.XLOOKUP(F1447,freq!$A$2:$A$40,freq!$B$2:$B$40,0),_xlfn.XLOOKUP(G1447,freq!$A$2:$A$40,freq!$B$2:$B$40,0),_xlfn.XLOOKUP(H1447,freq!$A$2:$A$40,freq!$B$2:$B$40,0),_xlfn.XLOOKUP(I1447,freq!$A$2:$A$40,freq!$B$2:$B$40,0),_xlfn.XLOOKUP(J1447,freq!$A$2:$A$40,freq!$B$2:$B$40,0),_xlfn.XLOOKUP(K1447,freq!$A$2:$A$40,freq!$B$2:$B$40,0),_xlfn.XLOOKUP(L1447,freq!$A$2:$A$40,freq!$B$2:$B$40,0),_xlfn.XLOOKUP(M1447,freq!$A$2:$A$40,freq!$B$2:$B$40,0),_xlfn.XLOOKUP(N1447,freq!$A$2:$A$40,freq!$B$2:$B$40,0),_xlfn.XLOOKUP(O1447,freq!$A$2:$A$40,freq!$B$2:$B$40,0),_xlfn.XLOOKUP(P1447,freq!$A$2:$A$40,freq!$B$2:$B$40,0),_xlfn.XLOOKUP(Q1447,freq!$A$2:$A$40,freq!$B$2:$B$40,0),_xlfn.XLOOKUP(R1447,freq!$A$2:$A$40,freq!$B$2:$B$40,0),_xlfn.XLOOKUP(S1447,freq!$A$2:$A$40,freq!$B$2:$B$40,0),_xlfn.XLOOKUP(T1447,freq!$A$2:$A$40,freq!$B$2:$B$40,0),_xlfn.XLOOKUP(U1447,freq!$A$2:$A$40,freq!$B$2:$B$40,0),_xlfn.XLOOKUP(V1447,freq!$A$2:$A$40,freq!$B$2:$B$40,0))</f>
        <v>44.42</v>
      </c>
    </row>
    <row r="1448" spans="1:23" x14ac:dyDescent="0.35">
      <c r="A1448" s="32" t="s">
        <v>602</v>
      </c>
      <c r="B1448" s="32" t="s">
        <v>40</v>
      </c>
      <c r="C1448" s="32">
        <v>9</v>
      </c>
      <c r="D1448" s="32">
        <v>2</v>
      </c>
      <c r="E1448" s="32" t="s">
        <v>43</v>
      </c>
      <c r="F1448" s="32" t="s">
        <v>53</v>
      </c>
      <c r="G1448" s="32" t="s">
        <v>28</v>
      </c>
      <c r="H1448" s="32" t="s">
        <v>29</v>
      </c>
      <c r="I1448" s="32" t="s">
        <v>33</v>
      </c>
      <c r="J1448" s="32" t="s">
        <v>3</v>
      </c>
      <c r="K1448" s="32">
        <v>9</v>
      </c>
      <c r="L1448" s="32" t="s">
        <v>29</v>
      </c>
      <c r="M1448" s="32" t="s">
        <v>59</v>
      </c>
      <c r="N1448" s="32" t="s">
        <v>44</v>
      </c>
      <c r="O1448" s="32" t="s">
        <v>35</v>
      </c>
      <c r="P1448" s="32" t="s">
        <v>45</v>
      </c>
      <c r="Q1448" s="32" t="s">
        <v>43</v>
      </c>
      <c r="R1448" s="32">
        <v>8</v>
      </c>
      <c r="S1448" s="32" t="s">
        <v>59</v>
      </c>
      <c r="T1448" s="32" t="s">
        <v>33</v>
      </c>
      <c r="U1448" s="32" t="s">
        <v>58</v>
      </c>
      <c r="V1448" s="32" t="s">
        <v>49</v>
      </c>
      <c r="W1448" s="32">
        <f>SUM(_xlfn.XLOOKUP(B1448,freq!$A$2:$A$40,freq!$B$2:$B$40,0),_xlfn.XLOOKUP(C1448,freq!$A$2:$A$40,freq!$B$2:$B$40,0),_xlfn.XLOOKUP(D1448,freq!$A$2:$A$40,freq!$B$2:$B$40,0),_xlfn.XLOOKUP(E1448,freq!$A$2:$A$40,freq!$B$2:$B$40,0),_xlfn.XLOOKUP(F1448,freq!$A$2:$A$40,freq!$B$2:$B$40,0),_xlfn.XLOOKUP(G1448,freq!$A$2:$A$40,freq!$B$2:$B$40,0),_xlfn.XLOOKUP(H1448,freq!$A$2:$A$40,freq!$B$2:$B$40,0),_xlfn.XLOOKUP(I1448,freq!$A$2:$A$40,freq!$B$2:$B$40,0),_xlfn.XLOOKUP(J1448,freq!$A$2:$A$40,freq!$B$2:$B$40,0),_xlfn.XLOOKUP(K1448,freq!$A$2:$A$40,freq!$B$2:$B$40,0),_xlfn.XLOOKUP(L1448,freq!$A$2:$A$40,freq!$B$2:$B$40,0),_xlfn.XLOOKUP(M1448,freq!$A$2:$A$40,freq!$B$2:$B$40,0),_xlfn.XLOOKUP(N1448,freq!$A$2:$A$40,freq!$B$2:$B$40,0),_xlfn.XLOOKUP(O1448,freq!$A$2:$A$40,freq!$B$2:$B$40,0),_xlfn.XLOOKUP(P1448,freq!$A$2:$A$40,freq!$B$2:$B$40,0),_xlfn.XLOOKUP(Q1448,freq!$A$2:$A$40,freq!$B$2:$B$40,0),_xlfn.XLOOKUP(R1448,freq!$A$2:$A$40,freq!$B$2:$B$40,0),_xlfn.XLOOKUP(S1448,freq!$A$2:$A$40,freq!$B$2:$B$40,0),_xlfn.XLOOKUP(T1448,freq!$A$2:$A$40,freq!$B$2:$B$40,0),_xlfn.XLOOKUP(U1448,freq!$A$2:$A$40,freq!$B$2:$B$40,0),_xlfn.XLOOKUP(V1448,freq!$A$2:$A$40,freq!$B$2:$B$40,0))</f>
        <v>44.419999999999995</v>
      </c>
    </row>
    <row r="1449" spans="1:23" x14ac:dyDescent="0.35">
      <c r="A1449" s="32" t="s">
        <v>651</v>
      </c>
      <c r="B1449" s="32" t="s">
        <v>28</v>
      </c>
      <c r="C1449" s="32" t="s">
        <v>46</v>
      </c>
      <c r="D1449" s="32">
        <v>8</v>
      </c>
      <c r="E1449" s="32" t="s">
        <v>2</v>
      </c>
      <c r="F1449" s="32" t="s">
        <v>33</v>
      </c>
      <c r="G1449" s="32" t="s">
        <v>30</v>
      </c>
      <c r="H1449" s="32">
        <v>3</v>
      </c>
      <c r="I1449" s="32" t="s">
        <v>41</v>
      </c>
      <c r="J1449" s="32" t="s">
        <v>56</v>
      </c>
      <c r="K1449" s="32" t="s">
        <v>0</v>
      </c>
      <c r="L1449" s="32" t="s">
        <v>4</v>
      </c>
      <c r="M1449" s="32" t="s">
        <v>3</v>
      </c>
      <c r="N1449" s="32">
        <v>7</v>
      </c>
      <c r="O1449" s="32">
        <v>0</v>
      </c>
      <c r="P1449" s="32">
        <v>0</v>
      </c>
      <c r="Q1449" s="32" t="s">
        <v>44</v>
      </c>
      <c r="R1449" s="32" t="s">
        <v>33</v>
      </c>
      <c r="S1449" s="32">
        <v>8</v>
      </c>
      <c r="T1449" s="32" t="s">
        <v>32</v>
      </c>
      <c r="U1449" s="32" t="s">
        <v>28</v>
      </c>
      <c r="V1449" s="32" t="s">
        <v>53</v>
      </c>
      <c r="W1449" s="32">
        <f>SUM(_xlfn.XLOOKUP(B1449,freq!$A$2:$A$40,freq!$B$2:$B$40,0),_xlfn.XLOOKUP(C1449,freq!$A$2:$A$40,freq!$B$2:$B$40,0),_xlfn.XLOOKUP(D1449,freq!$A$2:$A$40,freq!$B$2:$B$40,0),_xlfn.XLOOKUP(E1449,freq!$A$2:$A$40,freq!$B$2:$B$40,0),_xlfn.XLOOKUP(F1449,freq!$A$2:$A$40,freq!$B$2:$B$40,0),_xlfn.XLOOKUP(G1449,freq!$A$2:$A$40,freq!$B$2:$B$40,0),_xlfn.XLOOKUP(H1449,freq!$A$2:$A$40,freq!$B$2:$B$40,0),_xlfn.XLOOKUP(I1449,freq!$A$2:$A$40,freq!$B$2:$B$40,0),_xlfn.XLOOKUP(J1449,freq!$A$2:$A$40,freq!$B$2:$B$40,0),_xlfn.XLOOKUP(K1449,freq!$A$2:$A$40,freq!$B$2:$B$40,0),_xlfn.XLOOKUP(L1449,freq!$A$2:$A$40,freq!$B$2:$B$40,0),_xlfn.XLOOKUP(M1449,freq!$A$2:$A$40,freq!$B$2:$B$40,0),_xlfn.XLOOKUP(N1449,freq!$A$2:$A$40,freq!$B$2:$B$40,0),_xlfn.XLOOKUP(O1449,freq!$A$2:$A$40,freq!$B$2:$B$40,0),_xlfn.XLOOKUP(P1449,freq!$A$2:$A$40,freq!$B$2:$B$40,0),_xlfn.XLOOKUP(Q1449,freq!$A$2:$A$40,freq!$B$2:$B$40,0),_xlfn.XLOOKUP(R1449,freq!$A$2:$A$40,freq!$B$2:$B$40,0),_xlfn.XLOOKUP(S1449,freq!$A$2:$A$40,freq!$B$2:$B$40,0),_xlfn.XLOOKUP(T1449,freq!$A$2:$A$40,freq!$B$2:$B$40,0),_xlfn.XLOOKUP(U1449,freq!$A$2:$A$40,freq!$B$2:$B$40,0),_xlfn.XLOOKUP(V1449,freq!$A$2:$A$40,freq!$B$2:$B$40,0))</f>
        <v>44.290000000000006</v>
      </c>
    </row>
    <row r="1450" spans="1:23" x14ac:dyDescent="0.35">
      <c r="A1450" s="32" t="s">
        <v>535</v>
      </c>
      <c r="B1450" s="32" t="s">
        <v>58</v>
      </c>
      <c r="C1450" s="32" t="s">
        <v>46</v>
      </c>
      <c r="D1450" s="32" t="s">
        <v>36</v>
      </c>
      <c r="E1450" s="32">
        <v>9</v>
      </c>
      <c r="F1450" s="32" t="s">
        <v>40</v>
      </c>
      <c r="G1450" s="32" t="s">
        <v>45</v>
      </c>
      <c r="H1450" s="32" t="s">
        <v>41</v>
      </c>
      <c r="I1450" s="32">
        <v>6</v>
      </c>
      <c r="J1450" s="32">
        <v>4</v>
      </c>
      <c r="K1450" s="32" t="s">
        <v>37</v>
      </c>
      <c r="L1450" s="32" t="s">
        <v>40</v>
      </c>
      <c r="M1450" s="32" t="s">
        <v>48</v>
      </c>
      <c r="N1450" s="32" t="s">
        <v>42</v>
      </c>
      <c r="O1450" s="32">
        <v>0</v>
      </c>
      <c r="P1450" s="32" t="s">
        <v>38</v>
      </c>
      <c r="Q1450" s="32" t="s">
        <v>49</v>
      </c>
      <c r="R1450" s="32" t="s">
        <v>59</v>
      </c>
      <c r="S1450" s="32" t="s">
        <v>30</v>
      </c>
      <c r="T1450" s="32" t="s">
        <v>34</v>
      </c>
      <c r="U1450" s="32" t="s">
        <v>41</v>
      </c>
      <c r="V1450" s="32" t="s">
        <v>28</v>
      </c>
      <c r="W1450" s="32">
        <f>SUM(_xlfn.XLOOKUP(B1450,freq!$A$2:$A$40,freq!$B$2:$B$40,0),_xlfn.XLOOKUP(C1450,freq!$A$2:$A$40,freq!$B$2:$B$40,0),_xlfn.XLOOKUP(D1450,freq!$A$2:$A$40,freq!$B$2:$B$40,0),_xlfn.XLOOKUP(E1450,freq!$A$2:$A$40,freq!$B$2:$B$40,0),_xlfn.XLOOKUP(F1450,freq!$A$2:$A$40,freq!$B$2:$B$40,0),_xlfn.XLOOKUP(G1450,freq!$A$2:$A$40,freq!$B$2:$B$40,0),_xlfn.XLOOKUP(H1450,freq!$A$2:$A$40,freq!$B$2:$B$40,0),_xlfn.XLOOKUP(I1450,freq!$A$2:$A$40,freq!$B$2:$B$40,0),_xlfn.XLOOKUP(J1450,freq!$A$2:$A$40,freq!$B$2:$B$40,0),_xlfn.XLOOKUP(K1450,freq!$A$2:$A$40,freq!$B$2:$B$40,0),_xlfn.XLOOKUP(L1450,freq!$A$2:$A$40,freq!$B$2:$B$40,0),_xlfn.XLOOKUP(M1450,freq!$A$2:$A$40,freq!$B$2:$B$40,0),_xlfn.XLOOKUP(N1450,freq!$A$2:$A$40,freq!$B$2:$B$40,0),_xlfn.XLOOKUP(O1450,freq!$A$2:$A$40,freq!$B$2:$B$40,0),_xlfn.XLOOKUP(P1450,freq!$A$2:$A$40,freq!$B$2:$B$40,0),_xlfn.XLOOKUP(Q1450,freq!$A$2:$A$40,freq!$B$2:$B$40,0),_xlfn.XLOOKUP(R1450,freq!$A$2:$A$40,freq!$B$2:$B$40,0),_xlfn.XLOOKUP(S1450,freq!$A$2:$A$40,freq!$B$2:$B$40,0),_xlfn.XLOOKUP(T1450,freq!$A$2:$A$40,freq!$B$2:$B$40,0),_xlfn.XLOOKUP(U1450,freq!$A$2:$A$40,freq!$B$2:$B$40,0),_xlfn.XLOOKUP(V1450,freq!$A$2:$A$40,freq!$B$2:$B$40,0))</f>
        <v>44.289999999999992</v>
      </c>
    </row>
    <row r="1451" spans="1:23" x14ac:dyDescent="0.35">
      <c r="A1451" s="32" t="s">
        <v>1654</v>
      </c>
      <c r="B1451" s="32" t="s">
        <v>49</v>
      </c>
      <c r="C1451" s="32" t="s">
        <v>33</v>
      </c>
      <c r="D1451" s="32">
        <v>3</v>
      </c>
      <c r="E1451" s="32" t="s">
        <v>37</v>
      </c>
      <c r="F1451" s="32" t="s">
        <v>41</v>
      </c>
      <c r="G1451" s="32">
        <v>5</v>
      </c>
      <c r="H1451" s="32" t="s">
        <v>30</v>
      </c>
      <c r="I1451" s="32" t="s">
        <v>29</v>
      </c>
      <c r="J1451" s="32">
        <v>8</v>
      </c>
      <c r="K1451" s="32">
        <v>7</v>
      </c>
      <c r="L1451" s="32" t="s">
        <v>40</v>
      </c>
      <c r="M1451" s="32" t="s">
        <v>45</v>
      </c>
      <c r="N1451" s="32">
        <v>0</v>
      </c>
      <c r="O1451" s="32" t="s">
        <v>48</v>
      </c>
      <c r="P1451" s="32" t="s">
        <v>34</v>
      </c>
      <c r="Q1451" s="32" t="s">
        <v>36</v>
      </c>
      <c r="R1451" s="32" t="s">
        <v>41</v>
      </c>
      <c r="S1451" s="32">
        <v>6</v>
      </c>
      <c r="T1451" s="32" t="s">
        <v>37</v>
      </c>
      <c r="U1451" s="32" t="s">
        <v>40</v>
      </c>
      <c r="V1451" s="32">
        <v>8</v>
      </c>
      <c r="W1451" s="32">
        <f>SUM(_xlfn.XLOOKUP(B1451,freq!$A$2:$A$40,freq!$B$2:$B$40,0),_xlfn.XLOOKUP(C1451,freq!$A$2:$A$40,freq!$B$2:$B$40,0),_xlfn.XLOOKUP(D1451,freq!$A$2:$A$40,freq!$B$2:$B$40,0),_xlfn.XLOOKUP(E1451,freq!$A$2:$A$40,freq!$B$2:$B$40,0),_xlfn.XLOOKUP(F1451,freq!$A$2:$A$40,freq!$B$2:$B$40,0),_xlfn.XLOOKUP(G1451,freq!$A$2:$A$40,freq!$B$2:$B$40,0),_xlfn.XLOOKUP(H1451,freq!$A$2:$A$40,freq!$B$2:$B$40,0),_xlfn.XLOOKUP(I1451,freq!$A$2:$A$40,freq!$B$2:$B$40,0),_xlfn.XLOOKUP(J1451,freq!$A$2:$A$40,freq!$B$2:$B$40,0),_xlfn.XLOOKUP(K1451,freq!$A$2:$A$40,freq!$B$2:$B$40,0),_xlfn.XLOOKUP(L1451,freq!$A$2:$A$40,freq!$B$2:$B$40,0),_xlfn.XLOOKUP(M1451,freq!$A$2:$A$40,freq!$B$2:$B$40,0),_xlfn.XLOOKUP(N1451,freq!$A$2:$A$40,freq!$B$2:$B$40,0),_xlfn.XLOOKUP(O1451,freq!$A$2:$A$40,freq!$B$2:$B$40,0),_xlfn.XLOOKUP(P1451,freq!$A$2:$A$40,freq!$B$2:$B$40,0),_xlfn.XLOOKUP(Q1451,freq!$A$2:$A$40,freq!$B$2:$B$40,0),_xlfn.XLOOKUP(R1451,freq!$A$2:$A$40,freq!$B$2:$B$40,0),_xlfn.XLOOKUP(S1451,freq!$A$2:$A$40,freq!$B$2:$B$40,0),_xlfn.XLOOKUP(T1451,freq!$A$2:$A$40,freq!$B$2:$B$40,0),_xlfn.XLOOKUP(U1451,freq!$A$2:$A$40,freq!$B$2:$B$40,0),_xlfn.XLOOKUP(V1451,freq!$A$2:$A$40,freq!$B$2:$B$40,0))</f>
        <v>44.23</v>
      </c>
    </row>
    <row r="1452" spans="1:23" x14ac:dyDescent="0.35">
      <c r="A1452" s="32" t="s">
        <v>1200</v>
      </c>
      <c r="B1452" s="32" t="s">
        <v>58</v>
      </c>
      <c r="C1452" s="32" t="s">
        <v>2</v>
      </c>
      <c r="D1452" s="32" t="s">
        <v>38</v>
      </c>
      <c r="E1452" s="32" t="s">
        <v>53</v>
      </c>
      <c r="F1452" s="32" t="s">
        <v>48</v>
      </c>
      <c r="G1452" s="32" t="s">
        <v>35</v>
      </c>
      <c r="H1452" s="32">
        <v>7</v>
      </c>
      <c r="I1452" s="32">
        <v>9</v>
      </c>
      <c r="J1452" s="32">
        <v>8</v>
      </c>
      <c r="K1452" s="32" t="s">
        <v>1</v>
      </c>
      <c r="L1452" s="32" t="s">
        <v>30</v>
      </c>
      <c r="M1452" s="32">
        <v>7</v>
      </c>
      <c r="N1452" s="32" t="s">
        <v>50</v>
      </c>
      <c r="O1452" s="32" t="s">
        <v>0</v>
      </c>
      <c r="P1452" s="32">
        <v>9</v>
      </c>
      <c r="Q1452" s="32" t="s">
        <v>34</v>
      </c>
      <c r="R1452" s="32" t="s">
        <v>43</v>
      </c>
      <c r="S1452" s="32" t="s">
        <v>33</v>
      </c>
      <c r="T1452" s="32">
        <v>6</v>
      </c>
      <c r="U1452" s="32" t="s">
        <v>35</v>
      </c>
      <c r="V1452" s="32">
        <v>3</v>
      </c>
      <c r="W1452" s="32">
        <f>SUM(_xlfn.XLOOKUP(B1452,freq!$A$2:$A$40,freq!$B$2:$B$40,0),_xlfn.XLOOKUP(C1452,freq!$A$2:$A$40,freq!$B$2:$B$40,0),_xlfn.XLOOKUP(D1452,freq!$A$2:$A$40,freq!$B$2:$B$40,0),_xlfn.XLOOKUP(E1452,freq!$A$2:$A$40,freq!$B$2:$B$40,0),_xlfn.XLOOKUP(F1452,freq!$A$2:$A$40,freq!$B$2:$B$40,0),_xlfn.XLOOKUP(G1452,freq!$A$2:$A$40,freq!$B$2:$B$40,0),_xlfn.XLOOKUP(H1452,freq!$A$2:$A$40,freq!$B$2:$B$40,0),_xlfn.XLOOKUP(I1452,freq!$A$2:$A$40,freq!$B$2:$B$40,0),_xlfn.XLOOKUP(J1452,freq!$A$2:$A$40,freq!$B$2:$B$40,0),_xlfn.XLOOKUP(K1452,freq!$A$2:$A$40,freq!$B$2:$B$40,0),_xlfn.XLOOKUP(L1452,freq!$A$2:$A$40,freq!$B$2:$B$40,0),_xlfn.XLOOKUP(M1452,freq!$A$2:$A$40,freq!$B$2:$B$40,0),_xlfn.XLOOKUP(N1452,freq!$A$2:$A$40,freq!$B$2:$B$40,0),_xlfn.XLOOKUP(O1452,freq!$A$2:$A$40,freq!$B$2:$B$40,0),_xlfn.XLOOKUP(P1452,freq!$A$2:$A$40,freq!$B$2:$B$40,0),_xlfn.XLOOKUP(Q1452,freq!$A$2:$A$40,freq!$B$2:$B$40,0),_xlfn.XLOOKUP(R1452,freq!$A$2:$A$40,freq!$B$2:$B$40,0),_xlfn.XLOOKUP(S1452,freq!$A$2:$A$40,freq!$B$2:$B$40,0),_xlfn.XLOOKUP(T1452,freq!$A$2:$A$40,freq!$B$2:$B$40,0),_xlfn.XLOOKUP(U1452,freq!$A$2:$A$40,freq!$B$2:$B$40,0),_xlfn.XLOOKUP(V1452,freq!$A$2:$A$40,freq!$B$2:$B$40,0))</f>
        <v>44.22</v>
      </c>
    </row>
    <row r="1453" spans="1:23" x14ac:dyDescent="0.35">
      <c r="A1453" s="32" t="s">
        <v>1144</v>
      </c>
      <c r="B1453" s="32" t="s">
        <v>53</v>
      </c>
      <c r="C1453" s="32" t="s">
        <v>43</v>
      </c>
      <c r="D1453" s="32" t="s">
        <v>50</v>
      </c>
      <c r="E1453" s="32" t="s">
        <v>35</v>
      </c>
      <c r="F1453" s="32" t="s">
        <v>30</v>
      </c>
      <c r="G1453" s="32" t="s">
        <v>56</v>
      </c>
      <c r="H1453" s="32" t="s">
        <v>53</v>
      </c>
      <c r="I1453" s="32" t="s">
        <v>32</v>
      </c>
      <c r="J1453" s="32" t="s">
        <v>56</v>
      </c>
      <c r="K1453" s="32" t="s">
        <v>58</v>
      </c>
      <c r="L1453" s="32" t="s">
        <v>1</v>
      </c>
      <c r="M1453" s="32" t="s">
        <v>56</v>
      </c>
      <c r="N1453" s="32" t="s">
        <v>43</v>
      </c>
      <c r="O1453" s="32" t="s">
        <v>58</v>
      </c>
      <c r="P1453" s="32">
        <v>5</v>
      </c>
      <c r="Q1453" s="32" t="s">
        <v>36</v>
      </c>
      <c r="R1453" s="32" t="s">
        <v>41</v>
      </c>
      <c r="S1453" s="32" t="s">
        <v>59</v>
      </c>
      <c r="T1453" s="32" t="s">
        <v>0</v>
      </c>
      <c r="U1453" s="32" t="s">
        <v>0</v>
      </c>
      <c r="V1453" s="32" t="s">
        <v>50</v>
      </c>
      <c r="W1453" s="32">
        <f>SUM(_xlfn.XLOOKUP(B1453,freq!$A$2:$A$40,freq!$B$2:$B$40,0),_xlfn.XLOOKUP(C1453,freq!$A$2:$A$40,freq!$B$2:$B$40,0),_xlfn.XLOOKUP(D1453,freq!$A$2:$A$40,freq!$B$2:$B$40,0),_xlfn.XLOOKUP(E1453,freq!$A$2:$A$40,freq!$B$2:$B$40,0),_xlfn.XLOOKUP(F1453,freq!$A$2:$A$40,freq!$B$2:$B$40,0),_xlfn.XLOOKUP(G1453,freq!$A$2:$A$40,freq!$B$2:$B$40,0),_xlfn.XLOOKUP(H1453,freq!$A$2:$A$40,freq!$B$2:$B$40,0),_xlfn.XLOOKUP(I1453,freq!$A$2:$A$40,freq!$B$2:$B$40,0),_xlfn.XLOOKUP(J1453,freq!$A$2:$A$40,freq!$B$2:$B$40,0),_xlfn.XLOOKUP(K1453,freq!$A$2:$A$40,freq!$B$2:$B$40,0),_xlfn.XLOOKUP(L1453,freq!$A$2:$A$40,freq!$B$2:$B$40,0),_xlfn.XLOOKUP(M1453,freq!$A$2:$A$40,freq!$B$2:$B$40,0),_xlfn.XLOOKUP(N1453,freq!$A$2:$A$40,freq!$B$2:$B$40,0),_xlfn.XLOOKUP(O1453,freq!$A$2:$A$40,freq!$B$2:$B$40,0),_xlfn.XLOOKUP(P1453,freq!$A$2:$A$40,freq!$B$2:$B$40,0),_xlfn.XLOOKUP(Q1453,freq!$A$2:$A$40,freq!$B$2:$B$40,0),_xlfn.XLOOKUP(R1453,freq!$A$2:$A$40,freq!$B$2:$B$40,0),_xlfn.XLOOKUP(S1453,freq!$A$2:$A$40,freq!$B$2:$B$40,0),_xlfn.XLOOKUP(T1453,freq!$A$2:$A$40,freq!$B$2:$B$40,0),_xlfn.XLOOKUP(U1453,freq!$A$2:$A$40,freq!$B$2:$B$40,0),_xlfn.XLOOKUP(V1453,freq!$A$2:$A$40,freq!$B$2:$B$40,0))</f>
        <v>44.209999999999994</v>
      </c>
    </row>
    <row r="1454" spans="1:23" x14ac:dyDescent="0.35">
      <c r="A1454" s="32" t="s">
        <v>1109</v>
      </c>
      <c r="B1454" s="32">
        <v>6</v>
      </c>
      <c r="C1454" s="32" t="s">
        <v>3</v>
      </c>
      <c r="D1454" s="32" t="s">
        <v>33</v>
      </c>
      <c r="E1454" s="32" t="s">
        <v>59</v>
      </c>
      <c r="F1454" s="32" t="s">
        <v>41</v>
      </c>
      <c r="G1454" s="32" t="s">
        <v>0</v>
      </c>
      <c r="H1454" s="32" t="s">
        <v>45</v>
      </c>
      <c r="I1454" s="32" t="s">
        <v>30</v>
      </c>
      <c r="J1454" s="32" t="s">
        <v>33</v>
      </c>
      <c r="K1454" s="32" t="s">
        <v>32</v>
      </c>
      <c r="L1454" s="32" t="s">
        <v>33</v>
      </c>
      <c r="M1454" s="32" t="s">
        <v>34</v>
      </c>
      <c r="N1454" s="32" t="s">
        <v>59</v>
      </c>
      <c r="O1454" s="32" t="s">
        <v>30</v>
      </c>
      <c r="P1454" s="32" t="s">
        <v>58</v>
      </c>
      <c r="Q1454" s="32">
        <v>8</v>
      </c>
      <c r="R1454" s="32" t="s">
        <v>46</v>
      </c>
      <c r="S1454" s="32" t="s">
        <v>46</v>
      </c>
      <c r="T1454" s="32" t="s">
        <v>59</v>
      </c>
      <c r="U1454" s="32">
        <v>2</v>
      </c>
      <c r="V1454" s="32">
        <v>7</v>
      </c>
      <c r="W1454" s="32">
        <f>SUM(_xlfn.XLOOKUP(B1454,freq!$A$2:$A$40,freq!$B$2:$B$40,0),_xlfn.XLOOKUP(C1454,freq!$A$2:$A$40,freq!$B$2:$B$40,0),_xlfn.XLOOKUP(D1454,freq!$A$2:$A$40,freq!$B$2:$B$40,0),_xlfn.XLOOKUP(E1454,freq!$A$2:$A$40,freq!$B$2:$B$40,0),_xlfn.XLOOKUP(F1454,freq!$A$2:$A$40,freq!$B$2:$B$40,0),_xlfn.XLOOKUP(G1454,freq!$A$2:$A$40,freq!$B$2:$B$40,0),_xlfn.XLOOKUP(H1454,freq!$A$2:$A$40,freq!$B$2:$B$40,0),_xlfn.XLOOKUP(I1454,freq!$A$2:$A$40,freq!$B$2:$B$40,0),_xlfn.XLOOKUP(J1454,freq!$A$2:$A$40,freq!$B$2:$B$40,0),_xlfn.XLOOKUP(K1454,freq!$A$2:$A$40,freq!$B$2:$B$40,0),_xlfn.XLOOKUP(L1454,freq!$A$2:$A$40,freq!$B$2:$B$40,0),_xlfn.XLOOKUP(M1454,freq!$A$2:$A$40,freq!$B$2:$B$40,0),_xlfn.XLOOKUP(N1454,freq!$A$2:$A$40,freq!$B$2:$B$40,0),_xlfn.XLOOKUP(O1454,freq!$A$2:$A$40,freq!$B$2:$B$40,0),_xlfn.XLOOKUP(P1454,freq!$A$2:$A$40,freq!$B$2:$B$40,0),_xlfn.XLOOKUP(Q1454,freq!$A$2:$A$40,freq!$B$2:$B$40,0),_xlfn.XLOOKUP(R1454,freq!$A$2:$A$40,freq!$B$2:$B$40,0),_xlfn.XLOOKUP(S1454,freq!$A$2:$A$40,freq!$B$2:$B$40,0),_xlfn.XLOOKUP(T1454,freq!$A$2:$A$40,freq!$B$2:$B$40,0),_xlfn.XLOOKUP(U1454,freq!$A$2:$A$40,freq!$B$2:$B$40,0),_xlfn.XLOOKUP(V1454,freq!$A$2:$A$40,freq!$B$2:$B$40,0))</f>
        <v>44.149999999999991</v>
      </c>
    </row>
    <row r="1455" spans="1:23" x14ac:dyDescent="0.35">
      <c r="A1455" s="32" t="s">
        <v>64</v>
      </c>
      <c r="B1455" s="32" t="s">
        <v>4</v>
      </c>
      <c r="C1455" s="32">
        <v>4</v>
      </c>
      <c r="D1455" s="32">
        <v>0</v>
      </c>
      <c r="E1455" s="32" t="s">
        <v>33</v>
      </c>
      <c r="F1455" s="32" t="s">
        <v>56</v>
      </c>
      <c r="G1455" s="32" t="s">
        <v>45</v>
      </c>
      <c r="H1455" s="32">
        <v>1</v>
      </c>
      <c r="I1455" s="32">
        <v>4</v>
      </c>
      <c r="J1455" s="32" t="s">
        <v>3</v>
      </c>
      <c r="K1455" s="32" t="s">
        <v>0</v>
      </c>
      <c r="L1455" s="32">
        <v>1</v>
      </c>
      <c r="M1455" s="32">
        <v>9</v>
      </c>
      <c r="N1455" s="32" t="s">
        <v>35</v>
      </c>
      <c r="O1455" s="32">
        <v>3</v>
      </c>
      <c r="P1455" s="32" t="s">
        <v>38</v>
      </c>
      <c r="Q1455" s="32" t="s">
        <v>41</v>
      </c>
      <c r="R1455" s="32" t="s">
        <v>4</v>
      </c>
      <c r="S1455" s="32">
        <v>8</v>
      </c>
      <c r="T1455" s="32">
        <v>4</v>
      </c>
      <c r="U1455" s="32" t="s">
        <v>43</v>
      </c>
      <c r="V1455" s="32" t="s">
        <v>40</v>
      </c>
      <c r="W1455" s="32">
        <f>SUM(_xlfn.XLOOKUP(B1455,freq!$A$2:$A$40,freq!$B$2:$B$40,0),_xlfn.XLOOKUP(C1455,freq!$A$2:$A$40,freq!$B$2:$B$40,0),_xlfn.XLOOKUP(D1455,freq!$A$2:$A$40,freq!$B$2:$B$40,0),_xlfn.XLOOKUP(E1455,freq!$A$2:$A$40,freq!$B$2:$B$40,0),_xlfn.XLOOKUP(F1455,freq!$A$2:$A$40,freq!$B$2:$B$40,0),_xlfn.XLOOKUP(G1455,freq!$A$2:$A$40,freq!$B$2:$B$40,0),_xlfn.XLOOKUP(H1455,freq!$A$2:$A$40,freq!$B$2:$B$40,0),_xlfn.XLOOKUP(I1455,freq!$A$2:$A$40,freq!$B$2:$B$40,0),_xlfn.XLOOKUP(J1455,freq!$A$2:$A$40,freq!$B$2:$B$40,0),_xlfn.XLOOKUP(K1455,freq!$A$2:$A$40,freq!$B$2:$B$40,0),_xlfn.XLOOKUP(L1455,freq!$A$2:$A$40,freq!$B$2:$B$40,0),_xlfn.XLOOKUP(M1455,freq!$A$2:$A$40,freq!$B$2:$B$40,0),_xlfn.XLOOKUP(N1455,freq!$A$2:$A$40,freq!$B$2:$B$40,0),_xlfn.XLOOKUP(O1455,freq!$A$2:$A$40,freq!$B$2:$B$40,0),_xlfn.XLOOKUP(P1455,freq!$A$2:$A$40,freq!$B$2:$B$40,0),_xlfn.XLOOKUP(Q1455,freq!$A$2:$A$40,freq!$B$2:$B$40,0),_xlfn.XLOOKUP(R1455,freq!$A$2:$A$40,freq!$B$2:$B$40,0),_xlfn.XLOOKUP(S1455,freq!$A$2:$A$40,freq!$B$2:$B$40,0),_xlfn.XLOOKUP(T1455,freq!$A$2:$A$40,freq!$B$2:$B$40,0),_xlfn.XLOOKUP(U1455,freq!$A$2:$A$40,freq!$B$2:$B$40,0),_xlfn.XLOOKUP(V1455,freq!$A$2:$A$40,freq!$B$2:$B$40,0))</f>
        <v>44.11</v>
      </c>
    </row>
    <row r="1456" spans="1:23" x14ac:dyDescent="0.35">
      <c r="A1456" s="32" t="s">
        <v>354</v>
      </c>
      <c r="B1456" s="32" t="s">
        <v>0</v>
      </c>
      <c r="C1456" s="32" t="s">
        <v>53</v>
      </c>
      <c r="D1456" s="32" t="s">
        <v>44</v>
      </c>
      <c r="E1456" s="32">
        <v>3</v>
      </c>
      <c r="F1456" s="32" t="s">
        <v>40</v>
      </c>
      <c r="G1456" s="32" t="s">
        <v>53</v>
      </c>
      <c r="H1456" s="32" t="s">
        <v>38</v>
      </c>
      <c r="I1456" s="32" t="s">
        <v>36</v>
      </c>
      <c r="J1456" s="32" t="s">
        <v>34</v>
      </c>
      <c r="K1456" s="32">
        <v>6</v>
      </c>
      <c r="L1456" s="32" t="s">
        <v>31</v>
      </c>
      <c r="M1456" s="32" t="s">
        <v>56</v>
      </c>
      <c r="N1456" s="32" t="s">
        <v>42</v>
      </c>
      <c r="O1456" s="32">
        <v>5</v>
      </c>
      <c r="P1456" s="32" t="s">
        <v>59</v>
      </c>
      <c r="Q1456" s="32" t="s">
        <v>50</v>
      </c>
      <c r="R1456" s="32" t="s">
        <v>35</v>
      </c>
      <c r="S1456" s="32" t="s">
        <v>36</v>
      </c>
      <c r="T1456" s="32">
        <v>7</v>
      </c>
      <c r="U1456" s="32">
        <v>8</v>
      </c>
      <c r="V1456" s="32" t="s">
        <v>1</v>
      </c>
      <c r="W1456" s="32">
        <f>SUM(_xlfn.XLOOKUP(B1456,freq!$A$2:$A$40,freq!$B$2:$B$40,0),_xlfn.XLOOKUP(C1456,freq!$A$2:$A$40,freq!$B$2:$B$40,0),_xlfn.XLOOKUP(D1456,freq!$A$2:$A$40,freq!$B$2:$B$40,0),_xlfn.XLOOKUP(E1456,freq!$A$2:$A$40,freq!$B$2:$B$40,0),_xlfn.XLOOKUP(F1456,freq!$A$2:$A$40,freq!$B$2:$B$40,0),_xlfn.XLOOKUP(G1456,freq!$A$2:$A$40,freq!$B$2:$B$40,0),_xlfn.XLOOKUP(H1456,freq!$A$2:$A$40,freq!$B$2:$B$40,0),_xlfn.XLOOKUP(I1456,freq!$A$2:$A$40,freq!$B$2:$B$40,0),_xlfn.XLOOKUP(J1456,freq!$A$2:$A$40,freq!$B$2:$B$40,0),_xlfn.XLOOKUP(K1456,freq!$A$2:$A$40,freq!$B$2:$B$40,0),_xlfn.XLOOKUP(L1456,freq!$A$2:$A$40,freq!$B$2:$B$40,0),_xlfn.XLOOKUP(M1456,freq!$A$2:$A$40,freq!$B$2:$B$40,0),_xlfn.XLOOKUP(N1456,freq!$A$2:$A$40,freq!$B$2:$B$40,0),_xlfn.XLOOKUP(O1456,freq!$A$2:$A$40,freq!$B$2:$B$40,0),_xlfn.XLOOKUP(P1456,freq!$A$2:$A$40,freq!$B$2:$B$40,0),_xlfn.XLOOKUP(Q1456,freq!$A$2:$A$40,freq!$B$2:$B$40,0),_xlfn.XLOOKUP(R1456,freq!$A$2:$A$40,freq!$B$2:$B$40,0),_xlfn.XLOOKUP(S1456,freq!$A$2:$A$40,freq!$B$2:$B$40,0),_xlfn.XLOOKUP(T1456,freq!$A$2:$A$40,freq!$B$2:$B$40,0),_xlfn.XLOOKUP(U1456,freq!$A$2:$A$40,freq!$B$2:$B$40,0),_xlfn.XLOOKUP(V1456,freq!$A$2:$A$40,freq!$B$2:$B$40,0))</f>
        <v>44.07</v>
      </c>
    </row>
    <row r="1457" spans="1:23" x14ac:dyDescent="0.35">
      <c r="A1457" s="32" t="s">
        <v>1622</v>
      </c>
      <c r="B1457" s="32" t="s">
        <v>0</v>
      </c>
      <c r="C1457" s="32" t="s">
        <v>40</v>
      </c>
      <c r="D1457" s="32" t="s">
        <v>31</v>
      </c>
      <c r="E1457" s="32">
        <v>8</v>
      </c>
      <c r="F1457" s="32" t="s">
        <v>48</v>
      </c>
      <c r="G1457" s="32" t="s">
        <v>56</v>
      </c>
      <c r="H1457" s="32">
        <v>8</v>
      </c>
      <c r="I1457" s="32" t="s">
        <v>48</v>
      </c>
      <c r="J1457" s="32" t="s">
        <v>53</v>
      </c>
      <c r="K1457" s="32" t="s">
        <v>50</v>
      </c>
      <c r="L1457" s="32" t="s">
        <v>29</v>
      </c>
      <c r="M1457" s="32">
        <v>9</v>
      </c>
      <c r="N1457" s="32" t="s">
        <v>29</v>
      </c>
      <c r="O1457" s="32" t="s">
        <v>35</v>
      </c>
      <c r="P1457" s="32" t="s">
        <v>30</v>
      </c>
      <c r="Q1457" s="32">
        <v>0</v>
      </c>
      <c r="R1457" s="32" t="s">
        <v>50</v>
      </c>
      <c r="S1457" s="32" t="s">
        <v>3</v>
      </c>
      <c r="T1457" s="32">
        <v>6</v>
      </c>
      <c r="U1457" s="32" t="s">
        <v>30</v>
      </c>
      <c r="V1457" s="32" t="s">
        <v>58</v>
      </c>
      <c r="W1457" s="32">
        <f>SUM(_xlfn.XLOOKUP(B1457,freq!$A$2:$A$40,freq!$B$2:$B$40,0),_xlfn.XLOOKUP(C1457,freq!$A$2:$A$40,freq!$B$2:$B$40,0),_xlfn.XLOOKUP(D1457,freq!$A$2:$A$40,freq!$B$2:$B$40,0),_xlfn.XLOOKUP(E1457,freq!$A$2:$A$40,freq!$B$2:$B$40,0),_xlfn.XLOOKUP(F1457,freq!$A$2:$A$40,freq!$B$2:$B$40,0),_xlfn.XLOOKUP(G1457,freq!$A$2:$A$40,freq!$B$2:$B$40,0),_xlfn.XLOOKUP(H1457,freq!$A$2:$A$40,freq!$B$2:$B$40,0),_xlfn.XLOOKUP(I1457,freq!$A$2:$A$40,freq!$B$2:$B$40,0),_xlfn.XLOOKUP(J1457,freq!$A$2:$A$40,freq!$B$2:$B$40,0),_xlfn.XLOOKUP(K1457,freq!$A$2:$A$40,freq!$B$2:$B$40,0),_xlfn.XLOOKUP(L1457,freq!$A$2:$A$40,freq!$B$2:$B$40,0),_xlfn.XLOOKUP(M1457,freq!$A$2:$A$40,freq!$B$2:$B$40,0),_xlfn.XLOOKUP(N1457,freq!$A$2:$A$40,freq!$B$2:$B$40,0),_xlfn.XLOOKUP(O1457,freq!$A$2:$A$40,freq!$B$2:$B$40,0),_xlfn.XLOOKUP(P1457,freq!$A$2:$A$40,freq!$B$2:$B$40,0),_xlfn.XLOOKUP(Q1457,freq!$A$2:$A$40,freq!$B$2:$B$40,0),_xlfn.XLOOKUP(R1457,freq!$A$2:$A$40,freq!$B$2:$B$40,0),_xlfn.XLOOKUP(S1457,freq!$A$2:$A$40,freq!$B$2:$B$40,0),_xlfn.XLOOKUP(T1457,freq!$A$2:$A$40,freq!$B$2:$B$40,0),_xlfn.XLOOKUP(U1457,freq!$A$2:$A$40,freq!$B$2:$B$40,0),_xlfn.XLOOKUP(V1457,freq!$A$2:$A$40,freq!$B$2:$B$40,0))</f>
        <v>44.07</v>
      </c>
    </row>
    <row r="1458" spans="1:23" x14ac:dyDescent="0.35">
      <c r="A1458" s="32" t="s">
        <v>340</v>
      </c>
      <c r="B1458" s="32" t="s">
        <v>40</v>
      </c>
      <c r="C1458" s="32" t="s">
        <v>3</v>
      </c>
      <c r="D1458" s="32" t="s">
        <v>58</v>
      </c>
      <c r="E1458" s="32" t="s">
        <v>53</v>
      </c>
      <c r="F1458" s="32">
        <v>3</v>
      </c>
      <c r="G1458" s="32">
        <v>2</v>
      </c>
      <c r="H1458" s="32">
        <v>8</v>
      </c>
      <c r="I1458" s="32" t="s">
        <v>49</v>
      </c>
      <c r="J1458" s="32" t="s">
        <v>33</v>
      </c>
      <c r="K1458" s="32">
        <v>1</v>
      </c>
      <c r="L1458" s="32">
        <v>6</v>
      </c>
      <c r="M1458" s="32" t="s">
        <v>46</v>
      </c>
      <c r="N1458" s="32" t="s">
        <v>45</v>
      </c>
      <c r="O1458" s="32">
        <v>2</v>
      </c>
      <c r="P1458" s="32" t="s">
        <v>32</v>
      </c>
      <c r="Q1458" s="32" t="s">
        <v>44</v>
      </c>
      <c r="R1458" s="32" t="s">
        <v>35</v>
      </c>
      <c r="S1458" s="32" t="s">
        <v>41</v>
      </c>
      <c r="T1458" s="32" t="s">
        <v>40</v>
      </c>
      <c r="U1458" s="32">
        <v>6</v>
      </c>
      <c r="V1458" s="32" t="s">
        <v>29</v>
      </c>
      <c r="W1458" s="32">
        <f>SUM(_xlfn.XLOOKUP(B1458,freq!$A$2:$A$40,freq!$B$2:$B$40,0),_xlfn.XLOOKUP(C1458,freq!$A$2:$A$40,freq!$B$2:$B$40,0),_xlfn.XLOOKUP(D1458,freq!$A$2:$A$40,freq!$B$2:$B$40,0),_xlfn.XLOOKUP(E1458,freq!$A$2:$A$40,freq!$B$2:$B$40,0),_xlfn.XLOOKUP(F1458,freq!$A$2:$A$40,freq!$B$2:$B$40,0),_xlfn.XLOOKUP(G1458,freq!$A$2:$A$40,freq!$B$2:$B$40,0),_xlfn.XLOOKUP(H1458,freq!$A$2:$A$40,freq!$B$2:$B$40,0),_xlfn.XLOOKUP(I1458,freq!$A$2:$A$40,freq!$B$2:$B$40,0),_xlfn.XLOOKUP(J1458,freq!$A$2:$A$40,freq!$B$2:$B$40,0),_xlfn.XLOOKUP(K1458,freq!$A$2:$A$40,freq!$B$2:$B$40,0),_xlfn.XLOOKUP(L1458,freq!$A$2:$A$40,freq!$B$2:$B$40,0),_xlfn.XLOOKUP(M1458,freq!$A$2:$A$40,freq!$B$2:$B$40,0),_xlfn.XLOOKUP(N1458,freq!$A$2:$A$40,freq!$B$2:$B$40,0),_xlfn.XLOOKUP(O1458,freq!$A$2:$A$40,freq!$B$2:$B$40,0),_xlfn.XLOOKUP(P1458,freq!$A$2:$A$40,freq!$B$2:$B$40,0),_xlfn.XLOOKUP(Q1458,freq!$A$2:$A$40,freq!$B$2:$B$40,0),_xlfn.XLOOKUP(R1458,freq!$A$2:$A$40,freq!$B$2:$B$40,0),_xlfn.XLOOKUP(S1458,freq!$A$2:$A$40,freq!$B$2:$B$40,0),_xlfn.XLOOKUP(T1458,freq!$A$2:$A$40,freq!$B$2:$B$40,0),_xlfn.XLOOKUP(U1458,freq!$A$2:$A$40,freq!$B$2:$B$40,0),_xlfn.XLOOKUP(V1458,freq!$A$2:$A$40,freq!$B$2:$B$40,0))</f>
        <v>44.06</v>
      </c>
    </row>
    <row r="1459" spans="1:23" x14ac:dyDescent="0.35">
      <c r="A1459" s="32" t="s">
        <v>1405</v>
      </c>
      <c r="B1459" s="32" t="s">
        <v>41</v>
      </c>
      <c r="C1459" s="32" t="s">
        <v>40</v>
      </c>
      <c r="D1459" s="32" t="s">
        <v>29</v>
      </c>
      <c r="E1459" s="32" t="s">
        <v>1</v>
      </c>
      <c r="F1459" s="32" t="s">
        <v>46</v>
      </c>
      <c r="G1459" s="32">
        <v>3</v>
      </c>
      <c r="H1459" s="32">
        <v>9</v>
      </c>
      <c r="I1459" s="32" t="s">
        <v>48</v>
      </c>
      <c r="J1459" s="32">
        <v>9</v>
      </c>
      <c r="K1459" s="32" t="s">
        <v>41</v>
      </c>
      <c r="L1459" s="32" t="s">
        <v>29</v>
      </c>
      <c r="M1459" s="32" t="s">
        <v>59</v>
      </c>
      <c r="N1459" s="32" t="s">
        <v>53</v>
      </c>
      <c r="O1459" s="32">
        <v>3</v>
      </c>
      <c r="P1459" s="32">
        <v>5</v>
      </c>
      <c r="Q1459" s="32" t="s">
        <v>41</v>
      </c>
      <c r="R1459" s="32" t="s">
        <v>40</v>
      </c>
      <c r="S1459" s="32" t="s">
        <v>41</v>
      </c>
      <c r="T1459" s="32" t="s">
        <v>0</v>
      </c>
      <c r="U1459" s="32" t="s">
        <v>59</v>
      </c>
      <c r="V1459" s="32" t="s">
        <v>2</v>
      </c>
      <c r="W1459" s="32">
        <f>SUM(_xlfn.XLOOKUP(B1459,freq!$A$2:$A$40,freq!$B$2:$B$40,0),_xlfn.XLOOKUP(C1459,freq!$A$2:$A$40,freq!$B$2:$B$40,0),_xlfn.XLOOKUP(D1459,freq!$A$2:$A$40,freq!$B$2:$B$40,0),_xlfn.XLOOKUP(E1459,freq!$A$2:$A$40,freq!$B$2:$B$40,0),_xlfn.XLOOKUP(F1459,freq!$A$2:$A$40,freq!$B$2:$B$40,0),_xlfn.XLOOKUP(G1459,freq!$A$2:$A$40,freq!$B$2:$B$40,0),_xlfn.XLOOKUP(H1459,freq!$A$2:$A$40,freq!$B$2:$B$40,0),_xlfn.XLOOKUP(I1459,freq!$A$2:$A$40,freq!$B$2:$B$40,0),_xlfn.XLOOKUP(J1459,freq!$A$2:$A$40,freq!$B$2:$B$40,0),_xlfn.XLOOKUP(K1459,freq!$A$2:$A$40,freq!$B$2:$B$40,0),_xlfn.XLOOKUP(L1459,freq!$A$2:$A$40,freq!$B$2:$B$40,0),_xlfn.XLOOKUP(M1459,freq!$A$2:$A$40,freq!$B$2:$B$40,0),_xlfn.XLOOKUP(N1459,freq!$A$2:$A$40,freq!$B$2:$B$40,0),_xlfn.XLOOKUP(O1459,freq!$A$2:$A$40,freq!$B$2:$B$40,0),_xlfn.XLOOKUP(P1459,freq!$A$2:$A$40,freq!$B$2:$B$40,0),_xlfn.XLOOKUP(Q1459,freq!$A$2:$A$40,freq!$B$2:$B$40,0),_xlfn.XLOOKUP(R1459,freq!$A$2:$A$40,freq!$B$2:$B$40,0),_xlfn.XLOOKUP(S1459,freq!$A$2:$A$40,freq!$B$2:$B$40,0),_xlfn.XLOOKUP(T1459,freq!$A$2:$A$40,freq!$B$2:$B$40,0),_xlfn.XLOOKUP(U1459,freq!$A$2:$A$40,freq!$B$2:$B$40,0),_xlfn.XLOOKUP(V1459,freq!$A$2:$A$40,freq!$B$2:$B$40,0))</f>
        <v>44.010000000000012</v>
      </c>
    </row>
    <row r="1460" spans="1:23" x14ac:dyDescent="0.35">
      <c r="A1460" s="32" t="s">
        <v>1687</v>
      </c>
      <c r="B1460" s="32">
        <v>5</v>
      </c>
      <c r="C1460" s="32" t="s">
        <v>58</v>
      </c>
      <c r="D1460" s="32" t="s">
        <v>36</v>
      </c>
      <c r="E1460" s="32">
        <v>8</v>
      </c>
      <c r="F1460" s="32">
        <v>8</v>
      </c>
      <c r="G1460" s="32" t="s">
        <v>46</v>
      </c>
      <c r="H1460" s="32" t="s">
        <v>41</v>
      </c>
      <c r="I1460" s="32">
        <v>7</v>
      </c>
      <c r="J1460" s="32" t="s">
        <v>2</v>
      </c>
      <c r="K1460" s="32">
        <v>3</v>
      </c>
      <c r="L1460" s="32" t="s">
        <v>48</v>
      </c>
      <c r="M1460" s="32" t="s">
        <v>36</v>
      </c>
      <c r="N1460" s="32" t="s">
        <v>28</v>
      </c>
      <c r="O1460" s="32" t="s">
        <v>30</v>
      </c>
      <c r="P1460" s="32" t="s">
        <v>56</v>
      </c>
      <c r="Q1460" s="32" t="s">
        <v>32</v>
      </c>
      <c r="R1460" s="32" t="s">
        <v>3</v>
      </c>
      <c r="S1460" s="32">
        <v>0</v>
      </c>
      <c r="T1460" s="32" t="s">
        <v>0</v>
      </c>
      <c r="U1460" s="32" t="s">
        <v>50</v>
      </c>
      <c r="V1460" s="32" t="s">
        <v>50</v>
      </c>
      <c r="W1460" s="32">
        <f>SUM(_xlfn.XLOOKUP(B1460,freq!$A$2:$A$40,freq!$B$2:$B$40,0),_xlfn.XLOOKUP(C1460,freq!$A$2:$A$40,freq!$B$2:$B$40,0),_xlfn.XLOOKUP(D1460,freq!$A$2:$A$40,freq!$B$2:$B$40,0),_xlfn.XLOOKUP(E1460,freq!$A$2:$A$40,freq!$B$2:$B$40,0),_xlfn.XLOOKUP(F1460,freq!$A$2:$A$40,freq!$B$2:$B$40,0),_xlfn.XLOOKUP(G1460,freq!$A$2:$A$40,freq!$B$2:$B$40,0),_xlfn.XLOOKUP(H1460,freq!$A$2:$A$40,freq!$B$2:$B$40,0),_xlfn.XLOOKUP(I1460,freq!$A$2:$A$40,freq!$B$2:$B$40,0),_xlfn.XLOOKUP(J1460,freq!$A$2:$A$40,freq!$B$2:$B$40,0),_xlfn.XLOOKUP(K1460,freq!$A$2:$A$40,freq!$B$2:$B$40,0),_xlfn.XLOOKUP(L1460,freq!$A$2:$A$40,freq!$B$2:$B$40,0),_xlfn.XLOOKUP(M1460,freq!$A$2:$A$40,freq!$B$2:$B$40,0),_xlfn.XLOOKUP(N1460,freq!$A$2:$A$40,freq!$B$2:$B$40,0),_xlfn.XLOOKUP(O1460,freq!$A$2:$A$40,freq!$B$2:$B$40,0),_xlfn.XLOOKUP(P1460,freq!$A$2:$A$40,freq!$B$2:$B$40,0),_xlfn.XLOOKUP(Q1460,freq!$A$2:$A$40,freq!$B$2:$B$40,0),_xlfn.XLOOKUP(R1460,freq!$A$2:$A$40,freq!$B$2:$B$40,0),_xlfn.XLOOKUP(S1460,freq!$A$2:$A$40,freq!$B$2:$B$40,0),_xlfn.XLOOKUP(T1460,freq!$A$2:$A$40,freq!$B$2:$B$40,0),_xlfn.XLOOKUP(U1460,freq!$A$2:$A$40,freq!$B$2:$B$40,0),_xlfn.XLOOKUP(V1460,freq!$A$2:$A$40,freq!$B$2:$B$40,0))</f>
        <v>43.940000000000005</v>
      </c>
    </row>
    <row r="1461" spans="1:23" x14ac:dyDescent="0.35">
      <c r="A1461" s="32" t="s">
        <v>598</v>
      </c>
      <c r="B1461" s="32">
        <v>5</v>
      </c>
      <c r="C1461" s="32" t="s">
        <v>43</v>
      </c>
      <c r="D1461" s="32" t="s">
        <v>53</v>
      </c>
      <c r="E1461" s="32">
        <v>1</v>
      </c>
      <c r="F1461" s="32" t="s">
        <v>45</v>
      </c>
      <c r="G1461" s="32" t="s">
        <v>59</v>
      </c>
      <c r="H1461" s="32" t="s">
        <v>56</v>
      </c>
      <c r="I1461" s="32" t="s">
        <v>42</v>
      </c>
      <c r="J1461" s="32">
        <v>7</v>
      </c>
      <c r="K1461" s="32" t="s">
        <v>50</v>
      </c>
      <c r="L1461" s="32" t="s">
        <v>58</v>
      </c>
      <c r="M1461" s="32" t="s">
        <v>45</v>
      </c>
      <c r="N1461" s="32">
        <v>0</v>
      </c>
      <c r="O1461" s="32" t="s">
        <v>0</v>
      </c>
      <c r="P1461" s="32">
        <v>5</v>
      </c>
      <c r="Q1461" s="32" t="s">
        <v>42</v>
      </c>
      <c r="R1461" s="32">
        <v>6</v>
      </c>
      <c r="S1461" s="32" t="s">
        <v>38</v>
      </c>
      <c r="T1461" s="32" t="s">
        <v>58</v>
      </c>
      <c r="U1461" s="32" t="s">
        <v>43</v>
      </c>
      <c r="V1461" s="32" t="s">
        <v>2</v>
      </c>
      <c r="W1461" s="32">
        <f>SUM(_xlfn.XLOOKUP(B1461,freq!$A$2:$A$40,freq!$B$2:$B$40,0),_xlfn.XLOOKUP(C1461,freq!$A$2:$A$40,freq!$B$2:$B$40,0),_xlfn.XLOOKUP(D1461,freq!$A$2:$A$40,freq!$B$2:$B$40,0),_xlfn.XLOOKUP(E1461,freq!$A$2:$A$40,freq!$B$2:$B$40,0),_xlfn.XLOOKUP(F1461,freq!$A$2:$A$40,freq!$B$2:$B$40,0),_xlfn.XLOOKUP(G1461,freq!$A$2:$A$40,freq!$B$2:$B$40,0),_xlfn.XLOOKUP(H1461,freq!$A$2:$A$40,freq!$B$2:$B$40,0),_xlfn.XLOOKUP(I1461,freq!$A$2:$A$40,freq!$B$2:$B$40,0),_xlfn.XLOOKUP(J1461,freq!$A$2:$A$40,freq!$B$2:$B$40,0),_xlfn.XLOOKUP(K1461,freq!$A$2:$A$40,freq!$B$2:$B$40,0),_xlfn.XLOOKUP(L1461,freq!$A$2:$A$40,freq!$B$2:$B$40,0),_xlfn.XLOOKUP(M1461,freq!$A$2:$A$40,freq!$B$2:$B$40,0),_xlfn.XLOOKUP(N1461,freq!$A$2:$A$40,freq!$B$2:$B$40,0),_xlfn.XLOOKUP(O1461,freq!$A$2:$A$40,freq!$B$2:$B$40,0),_xlfn.XLOOKUP(P1461,freq!$A$2:$A$40,freq!$B$2:$B$40,0),_xlfn.XLOOKUP(Q1461,freq!$A$2:$A$40,freq!$B$2:$B$40,0),_xlfn.XLOOKUP(R1461,freq!$A$2:$A$40,freq!$B$2:$B$40,0),_xlfn.XLOOKUP(S1461,freq!$A$2:$A$40,freq!$B$2:$B$40,0),_xlfn.XLOOKUP(T1461,freq!$A$2:$A$40,freq!$B$2:$B$40,0),_xlfn.XLOOKUP(U1461,freq!$A$2:$A$40,freq!$B$2:$B$40,0),_xlfn.XLOOKUP(V1461,freq!$A$2:$A$40,freq!$B$2:$B$40,0))</f>
        <v>43.94</v>
      </c>
    </row>
    <row r="1462" spans="1:23" x14ac:dyDescent="0.35">
      <c r="A1462" s="32" t="s">
        <v>60</v>
      </c>
      <c r="B1462" s="32" t="s">
        <v>0</v>
      </c>
      <c r="C1462" s="32" t="s">
        <v>30</v>
      </c>
      <c r="D1462" s="32" t="s">
        <v>38</v>
      </c>
      <c r="E1462" s="32">
        <v>1</v>
      </c>
      <c r="F1462" s="32" t="s">
        <v>41</v>
      </c>
      <c r="G1462" s="32" t="s">
        <v>4</v>
      </c>
      <c r="H1462" s="32" t="s">
        <v>30</v>
      </c>
      <c r="I1462" s="32" t="s">
        <v>45</v>
      </c>
      <c r="J1462" s="32">
        <v>7</v>
      </c>
      <c r="K1462" s="32" t="s">
        <v>48</v>
      </c>
      <c r="L1462" s="32">
        <v>1</v>
      </c>
      <c r="M1462" s="32">
        <v>9</v>
      </c>
      <c r="N1462" s="32" t="s">
        <v>0</v>
      </c>
      <c r="O1462" s="32" t="s">
        <v>4</v>
      </c>
      <c r="P1462" s="32" t="s">
        <v>2</v>
      </c>
      <c r="Q1462" s="32" t="s">
        <v>59</v>
      </c>
      <c r="R1462" s="32" t="s">
        <v>46</v>
      </c>
      <c r="S1462" s="32">
        <v>1</v>
      </c>
      <c r="T1462" s="32" t="s">
        <v>43</v>
      </c>
      <c r="U1462" s="32" t="s">
        <v>53</v>
      </c>
      <c r="V1462" s="32">
        <v>1</v>
      </c>
      <c r="W1462" s="32">
        <f>SUM(_xlfn.XLOOKUP(B1462,freq!$A$2:$A$40,freq!$B$2:$B$40,0),_xlfn.XLOOKUP(C1462,freq!$A$2:$A$40,freq!$B$2:$B$40,0),_xlfn.XLOOKUP(D1462,freq!$A$2:$A$40,freq!$B$2:$B$40,0),_xlfn.XLOOKUP(E1462,freq!$A$2:$A$40,freq!$B$2:$B$40,0),_xlfn.XLOOKUP(F1462,freq!$A$2:$A$40,freq!$B$2:$B$40,0),_xlfn.XLOOKUP(G1462,freq!$A$2:$A$40,freq!$B$2:$B$40,0),_xlfn.XLOOKUP(H1462,freq!$A$2:$A$40,freq!$B$2:$B$40,0),_xlfn.XLOOKUP(I1462,freq!$A$2:$A$40,freq!$B$2:$B$40,0),_xlfn.XLOOKUP(J1462,freq!$A$2:$A$40,freq!$B$2:$B$40,0),_xlfn.XLOOKUP(K1462,freq!$A$2:$A$40,freq!$B$2:$B$40,0),_xlfn.XLOOKUP(L1462,freq!$A$2:$A$40,freq!$B$2:$B$40,0),_xlfn.XLOOKUP(M1462,freq!$A$2:$A$40,freq!$B$2:$B$40,0),_xlfn.XLOOKUP(N1462,freq!$A$2:$A$40,freq!$B$2:$B$40,0),_xlfn.XLOOKUP(O1462,freq!$A$2:$A$40,freq!$B$2:$B$40,0),_xlfn.XLOOKUP(P1462,freq!$A$2:$A$40,freq!$B$2:$B$40,0),_xlfn.XLOOKUP(Q1462,freq!$A$2:$A$40,freq!$B$2:$B$40,0),_xlfn.XLOOKUP(R1462,freq!$A$2:$A$40,freq!$B$2:$B$40,0),_xlfn.XLOOKUP(S1462,freq!$A$2:$A$40,freq!$B$2:$B$40,0),_xlfn.XLOOKUP(T1462,freq!$A$2:$A$40,freq!$B$2:$B$40,0),_xlfn.XLOOKUP(U1462,freq!$A$2:$A$40,freq!$B$2:$B$40,0),_xlfn.XLOOKUP(V1462,freq!$A$2:$A$40,freq!$B$2:$B$40,0))</f>
        <v>43.93</v>
      </c>
    </row>
    <row r="1463" spans="1:23" x14ac:dyDescent="0.35">
      <c r="A1463" s="32" t="s">
        <v>1112</v>
      </c>
      <c r="B1463" s="32" t="s">
        <v>38</v>
      </c>
      <c r="C1463" s="32" t="s">
        <v>59</v>
      </c>
      <c r="D1463" s="32" t="s">
        <v>36</v>
      </c>
      <c r="E1463" s="32">
        <v>3</v>
      </c>
      <c r="F1463" s="32" t="s">
        <v>44</v>
      </c>
      <c r="G1463" s="32" t="s">
        <v>34</v>
      </c>
      <c r="H1463" s="32" t="s">
        <v>50</v>
      </c>
      <c r="I1463" s="32" t="s">
        <v>41</v>
      </c>
      <c r="J1463" s="32">
        <v>2</v>
      </c>
      <c r="K1463" s="32">
        <v>6</v>
      </c>
      <c r="L1463" s="32" t="s">
        <v>46</v>
      </c>
      <c r="M1463" s="32" t="s">
        <v>46</v>
      </c>
      <c r="N1463" s="32" t="s">
        <v>53</v>
      </c>
      <c r="O1463" s="32" t="s">
        <v>4</v>
      </c>
      <c r="P1463" s="32" t="s">
        <v>50</v>
      </c>
      <c r="Q1463" s="32">
        <v>6</v>
      </c>
      <c r="R1463" s="32" t="s">
        <v>32</v>
      </c>
      <c r="S1463" s="32" t="s">
        <v>35</v>
      </c>
      <c r="T1463" s="32" t="s">
        <v>31</v>
      </c>
      <c r="U1463" s="32">
        <v>7</v>
      </c>
      <c r="V1463" s="32" t="s">
        <v>40</v>
      </c>
      <c r="W1463" s="32">
        <f>SUM(_xlfn.XLOOKUP(B1463,freq!$A$2:$A$40,freq!$B$2:$B$40,0),_xlfn.XLOOKUP(C1463,freq!$A$2:$A$40,freq!$B$2:$B$40,0),_xlfn.XLOOKUP(D1463,freq!$A$2:$A$40,freq!$B$2:$B$40,0),_xlfn.XLOOKUP(E1463,freq!$A$2:$A$40,freq!$B$2:$B$40,0),_xlfn.XLOOKUP(F1463,freq!$A$2:$A$40,freq!$B$2:$B$40,0),_xlfn.XLOOKUP(G1463,freq!$A$2:$A$40,freq!$B$2:$B$40,0),_xlfn.XLOOKUP(H1463,freq!$A$2:$A$40,freq!$B$2:$B$40,0),_xlfn.XLOOKUP(I1463,freq!$A$2:$A$40,freq!$B$2:$B$40,0),_xlfn.XLOOKUP(J1463,freq!$A$2:$A$40,freq!$B$2:$B$40,0),_xlfn.XLOOKUP(K1463,freq!$A$2:$A$40,freq!$B$2:$B$40,0),_xlfn.XLOOKUP(L1463,freq!$A$2:$A$40,freq!$B$2:$B$40,0),_xlfn.XLOOKUP(M1463,freq!$A$2:$A$40,freq!$B$2:$B$40,0),_xlfn.XLOOKUP(N1463,freq!$A$2:$A$40,freq!$B$2:$B$40,0),_xlfn.XLOOKUP(O1463,freq!$A$2:$A$40,freq!$B$2:$B$40,0),_xlfn.XLOOKUP(P1463,freq!$A$2:$A$40,freq!$B$2:$B$40,0),_xlfn.XLOOKUP(Q1463,freq!$A$2:$A$40,freq!$B$2:$B$40,0),_xlfn.XLOOKUP(R1463,freq!$A$2:$A$40,freq!$B$2:$B$40,0),_xlfn.XLOOKUP(S1463,freq!$A$2:$A$40,freq!$B$2:$B$40,0),_xlfn.XLOOKUP(T1463,freq!$A$2:$A$40,freq!$B$2:$B$40,0),_xlfn.XLOOKUP(U1463,freq!$A$2:$A$40,freq!$B$2:$B$40,0),_xlfn.XLOOKUP(V1463,freq!$A$2:$A$40,freq!$B$2:$B$40,0))</f>
        <v>43.93</v>
      </c>
    </row>
    <row r="1464" spans="1:23" x14ac:dyDescent="0.35">
      <c r="A1464" s="32" t="s">
        <v>1883</v>
      </c>
      <c r="B1464" s="32" t="s">
        <v>32</v>
      </c>
      <c r="C1464" s="32">
        <v>9</v>
      </c>
      <c r="D1464" s="32" t="s">
        <v>2</v>
      </c>
      <c r="E1464" s="32" t="s">
        <v>42</v>
      </c>
      <c r="F1464" s="32" t="s">
        <v>46</v>
      </c>
      <c r="G1464" s="32" t="s">
        <v>0</v>
      </c>
      <c r="H1464" s="32" t="s">
        <v>4</v>
      </c>
      <c r="I1464" s="32">
        <v>4</v>
      </c>
      <c r="J1464" s="32" t="s">
        <v>58</v>
      </c>
      <c r="K1464" s="32" t="s">
        <v>45</v>
      </c>
      <c r="L1464" s="32">
        <v>1</v>
      </c>
      <c r="M1464" s="32">
        <v>4</v>
      </c>
      <c r="N1464" s="32">
        <v>8</v>
      </c>
      <c r="O1464" s="32" t="s">
        <v>50</v>
      </c>
      <c r="P1464" s="32" t="s">
        <v>30</v>
      </c>
      <c r="Q1464" s="32" t="s">
        <v>32</v>
      </c>
      <c r="R1464" s="32">
        <v>4</v>
      </c>
      <c r="S1464" s="32" t="s">
        <v>40</v>
      </c>
      <c r="T1464" s="32" t="s">
        <v>37</v>
      </c>
      <c r="U1464" s="32">
        <v>0</v>
      </c>
      <c r="V1464" s="32" t="s">
        <v>4</v>
      </c>
      <c r="W1464" s="32">
        <f>SUM(_xlfn.XLOOKUP(B1464,freq!$A$2:$A$40,freq!$B$2:$B$40,0),_xlfn.XLOOKUP(C1464,freq!$A$2:$A$40,freq!$B$2:$B$40,0),_xlfn.XLOOKUP(D1464,freq!$A$2:$A$40,freq!$B$2:$B$40,0),_xlfn.XLOOKUP(E1464,freq!$A$2:$A$40,freq!$B$2:$B$40,0),_xlfn.XLOOKUP(F1464,freq!$A$2:$A$40,freq!$B$2:$B$40,0),_xlfn.XLOOKUP(G1464,freq!$A$2:$A$40,freq!$B$2:$B$40,0),_xlfn.XLOOKUP(H1464,freq!$A$2:$A$40,freq!$B$2:$B$40,0),_xlfn.XLOOKUP(I1464,freq!$A$2:$A$40,freq!$B$2:$B$40,0),_xlfn.XLOOKUP(J1464,freq!$A$2:$A$40,freq!$B$2:$B$40,0),_xlfn.XLOOKUP(K1464,freq!$A$2:$A$40,freq!$B$2:$B$40,0),_xlfn.XLOOKUP(L1464,freq!$A$2:$A$40,freq!$B$2:$B$40,0),_xlfn.XLOOKUP(M1464,freq!$A$2:$A$40,freq!$B$2:$B$40,0),_xlfn.XLOOKUP(N1464,freq!$A$2:$A$40,freq!$B$2:$B$40,0),_xlfn.XLOOKUP(O1464,freq!$A$2:$A$40,freq!$B$2:$B$40,0),_xlfn.XLOOKUP(P1464,freq!$A$2:$A$40,freq!$B$2:$B$40,0),_xlfn.XLOOKUP(Q1464,freq!$A$2:$A$40,freq!$B$2:$B$40,0),_xlfn.XLOOKUP(R1464,freq!$A$2:$A$40,freq!$B$2:$B$40,0),_xlfn.XLOOKUP(S1464,freq!$A$2:$A$40,freq!$B$2:$B$40,0),_xlfn.XLOOKUP(T1464,freq!$A$2:$A$40,freq!$B$2:$B$40,0),_xlfn.XLOOKUP(U1464,freq!$A$2:$A$40,freq!$B$2:$B$40,0),_xlfn.XLOOKUP(V1464,freq!$A$2:$A$40,freq!$B$2:$B$40,0))</f>
        <v>43.910000000000011</v>
      </c>
    </row>
    <row r="1465" spans="1:23" x14ac:dyDescent="0.35">
      <c r="A1465" s="32" t="s">
        <v>589</v>
      </c>
      <c r="B1465" s="32" t="s">
        <v>53</v>
      </c>
      <c r="C1465" s="32" t="s">
        <v>37</v>
      </c>
      <c r="D1465" s="32" t="s">
        <v>33</v>
      </c>
      <c r="E1465" s="32" t="s">
        <v>2</v>
      </c>
      <c r="F1465" s="32" t="s">
        <v>44</v>
      </c>
      <c r="G1465" s="32" t="s">
        <v>41</v>
      </c>
      <c r="H1465" s="32" t="s">
        <v>40</v>
      </c>
      <c r="I1465" s="32" t="s">
        <v>53</v>
      </c>
      <c r="J1465" s="32" t="s">
        <v>4</v>
      </c>
      <c r="K1465" s="32" t="s">
        <v>34</v>
      </c>
      <c r="L1465" s="32">
        <v>4</v>
      </c>
      <c r="M1465" s="32" t="s">
        <v>4</v>
      </c>
      <c r="N1465" s="32">
        <v>8</v>
      </c>
      <c r="O1465" s="32" t="s">
        <v>59</v>
      </c>
      <c r="P1465" s="32" t="s">
        <v>59</v>
      </c>
      <c r="Q1465" s="32" t="s">
        <v>40</v>
      </c>
      <c r="R1465" s="32" t="s">
        <v>34</v>
      </c>
      <c r="S1465" s="32" t="s">
        <v>48</v>
      </c>
      <c r="T1465" s="32">
        <v>0</v>
      </c>
      <c r="U1465" s="32" t="s">
        <v>40</v>
      </c>
      <c r="V1465" s="32" t="s">
        <v>38</v>
      </c>
      <c r="W1465" s="32">
        <f>SUM(_xlfn.XLOOKUP(B1465,freq!$A$2:$A$40,freq!$B$2:$B$40,0),_xlfn.XLOOKUP(C1465,freq!$A$2:$A$40,freq!$B$2:$B$40,0),_xlfn.XLOOKUP(D1465,freq!$A$2:$A$40,freq!$B$2:$B$40,0),_xlfn.XLOOKUP(E1465,freq!$A$2:$A$40,freq!$B$2:$B$40,0),_xlfn.XLOOKUP(F1465,freq!$A$2:$A$40,freq!$B$2:$B$40,0),_xlfn.XLOOKUP(G1465,freq!$A$2:$A$40,freq!$B$2:$B$40,0),_xlfn.XLOOKUP(H1465,freq!$A$2:$A$40,freq!$B$2:$B$40,0),_xlfn.XLOOKUP(I1465,freq!$A$2:$A$40,freq!$B$2:$B$40,0),_xlfn.XLOOKUP(J1465,freq!$A$2:$A$40,freq!$B$2:$B$40,0),_xlfn.XLOOKUP(K1465,freq!$A$2:$A$40,freq!$B$2:$B$40,0),_xlfn.XLOOKUP(L1465,freq!$A$2:$A$40,freq!$B$2:$B$40,0),_xlfn.XLOOKUP(M1465,freq!$A$2:$A$40,freq!$B$2:$B$40,0),_xlfn.XLOOKUP(N1465,freq!$A$2:$A$40,freq!$B$2:$B$40,0),_xlfn.XLOOKUP(O1465,freq!$A$2:$A$40,freq!$B$2:$B$40,0),_xlfn.XLOOKUP(P1465,freq!$A$2:$A$40,freq!$B$2:$B$40,0),_xlfn.XLOOKUP(Q1465,freq!$A$2:$A$40,freq!$B$2:$B$40,0),_xlfn.XLOOKUP(R1465,freq!$A$2:$A$40,freq!$B$2:$B$40,0),_xlfn.XLOOKUP(S1465,freq!$A$2:$A$40,freq!$B$2:$B$40,0),_xlfn.XLOOKUP(T1465,freq!$A$2:$A$40,freq!$B$2:$B$40,0),_xlfn.XLOOKUP(U1465,freq!$A$2:$A$40,freq!$B$2:$B$40,0),_xlfn.XLOOKUP(V1465,freq!$A$2:$A$40,freq!$B$2:$B$40,0))</f>
        <v>43.879999999999995</v>
      </c>
    </row>
    <row r="1466" spans="1:23" x14ac:dyDescent="0.35">
      <c r="A1466" s="32" t="s">
        <v>310</v>
      </c>
      <c r="B1466" s="32" t="s">
        <v>40</v>
      </c>
      <c r="C1466" s="32">
        <v>4</v>
      </c>
      <c r="D1466" s="32" t="s">
        <v>49</v>
      </c>
      <c r="E1466" s="32">
        <v>3</v>
      </c>
      <c r="F1466" s="32">
        <v>8</v>
      </c>
      <c r="G1466" s="32" t="s">
        <v>50</v>
      </c>
      <c r="H1466" s="32" t="s">
        <v>38</v>
      </c>
      <c r="I1466" s="32" t="s">
        <v>0</v>
      </c>
      <c r="J1466" s="32" t="s">
        <v>43</v>
      </c>
      <c r="K1466" s="32" t="s">
        <v>1</v>
      </c>
      <c r="L1466" s="32" t="s">
        <v>29</v>
      </c>
      <c r="M1466" s="32" t="s">
        <v>56</v>
      </c>
      <c r="N1466" s="32" t="s">
        <v>59</v>
      </c>
      <c r="O1466" s="32" t="s">
        <v>29</v>
      </c>
      <c r="P1466" s="32" t="s">
        <v>0</v>
      </c>
      <c r="Q1466" s="32">
        <v>1</v>
      </c>
      <c r="R1466" s="32" t="s">
        <v>36</v>
      </c>
      <c r="S1466" s="32" t="s">
        <v>2</v>
      </c>
      <c r="T1466" s="32" t="s">
        <v>32</v>
      </c>
      <c r="U1466" s="32" t="s">
        <v>48</v>
      </c>
      <c r="V1466" s="32">
        <v>1</v>
      </c>
      <c r="W1466" s="32">
        <f>SUM(_xlfn.XLOOKUP(B1466,freq!$A$2:$A$40,freq!$B$2:$B$40,0),_xlfn.XLOOKUP(C1466,freq!$A$2:$A$40,freq!$B$2:$B$40,0),_xlfn.XLOOKUP(D1466,freq!$A$2:$A$40,freq!$B$2:$B$40,0),_xlfn.XLOOKUP(E1466,freq!$A$2:$A$40,freq!$B$2:$B$40,0),_xlfn.XLOOKUP(F1466,freq!$A$2:$A$40,freq!$B$2:$B$40,0),_xlfn.XLOOKUP(G1466,freq!$A$2:$A$40,freq!$B$2:$B$40,0),_xlfn.XLOOKUP(H1466,freq!$A$2:$A$40,freq!$B$2:$B$40,0),_xlfn.XLOOKUP(I1466,freq!$A$2:$A$40,freq!$B$2:$B$40,0),_xlfn.XLOOKUP(J1466,freq!$A$2:$A$40,freq!$B$2:$B$40,0),_xlfn.XLOOKUP(K1466,freq!$A$2:$A$40,freq!$B$2:$B$40,0),_xlfn.XLOOKUP(L1466,freq!$A$2:$A$40,freq!$B$2:$B$40,0),_xlfn.XLOOKUP(M1466,freq!$A$2:$A$40,freq!$B$2:$B$40,0),_xlfn.XLOOKUP(N1466,freq!$A$2:$A$40,freq!$B$2:$B$40,0),_xlfn.XLOOKUP(O1466,freq!$A$2:$A$40,freq!$B$2:$B$40,0),_xlfn.XLOOKUP(P1466,freq!$A$2:$A$40,freq!$B$2:$B$40,0),_xlfn.XLOOKUP(Q1466,freq!$A$2:$A$40,freq!$B$2:$B$40,0),_xlfn.XLOOKUP(R1466,freq!$A$2:$A$40,freq!$B$2:$B$40,0),_xlfn.XLOOKUP(S1466,freq!$A$2:$A$40,freq!$B$2:$B$40,0),_xlfn.XLOOKUP(T1466,freq!$A$2:$A$40,freq!$B$2:$B$40,0),_xlfn.XLOOKUP(U1466,freq!$A$2:$A$40,freq!$B$2:$B$40,0),_xlfn.XLOOKUP(V1466,freq!$A$2:$A$40,freq!$B$2:$B$40,0))</f>
        <v>43.870000000000005</v>
      </c>
    </row>
    <row r="1467" spans="1:23" x14ac:dyDescent="0.35">
      <c r="A1467" s="32" t="s">
        <v>1299</v>
      </c>
      <c r="B1467" s="32" t="s">
        <v>56</v>
      </c>
      <c r="C1467" s="32" t="s">
        <v>43</v>
      </c>
      <c r="D1467" s="32">
        <v>1</v>
      </c>
      <c r="E1467" s="32" t="s">
        <v>46</v>
      </c>
      <c r="F1467" s="32" t="s">
        <v>41</v>
      </c>
      <c r="G1467" s="32" t="s">
        <v>31</v>
      </c>
      <c r="H1467" s="32">
        <v>9</v>
      </c>
      <c r="I1467" s="32" t="s">
        <v>50</v>
      </c>
      <c r="J1467" s="32" t="s">
        <v>46</v>
      </c>
      <c r="K1467" s="32" t="s">
        <v>2</v>
      </c>
      <c r="L1467" s="32" t="s">
        <v>49</v>
      </c>
      <c r="M1467" s="32" t="s">
        <v>1</v>
      </c>
      <c r="N1467" s="32" t="s">
        <v>50</v>
      </c>
      <c r="O1467" s="32">
        <v>3</v>
      </c>
      <c r="P1467" s="32">
        <v>3</v>
      </c>
      <c r="Q1467" s="32">
        <v>6</v>
      </c>
      <c r="R1467" s="32" t="s">
        <v>0</v>
      </c>
      <c r="S1467" s="32">
        <v>7</v>
      </c>
      <c r="T1467" s="32" t="s">
        <v>29</v>
      </c>
      <c r="U1467" s="32">
        <v>4</v>
      </c>
      <c r="V1467" s="32" t="s">
        <v>53</v>
      </c>
      <c r="W1467" s="32">
        <f>SUM(_xlfn.XLOOKUP(B1467,freq!$A$2:$A$40,freq!$B$2:$B$40,0),_xlfn.XLOOKUP(C1467,freq!$A$2:$A$40,freq!$B$2:$B$40,0),_xlfn.XLOOKUP(D1467,freq!$A$2:$A$40,freq!$B$2:$B$40,0),_xlfn.XLOOKUP(E1467,freq!$A$2:$A$40,freq!$B$2:$B$40,0),_xlfn.XLOOKUP(F1467,freq!$A$2:$A$40,freq!$B$2:$B$40,0),_xlfn.XLOOKUP(G1467,freq!$A$2:$A$40,freq!$B$2:$B$40,0),_xlfn.XLOOKUP(H1467,freq!$A$2:$A$40,freq!$B$2:$B$40,0),_xlfn.XLOOKUP(I1467,freq!$A$2:$A$40,freq!$B$2:$B$40,0),_xlfn.XLOOKUP(J1467,freq!$A$2:$A$40,freq!$B$2:$B$40,0),_xlfn.XLOOKUP(K1467,freq!$A$2:$A$40,freq!$B$2:$B$40,0),_xlfn.XLOOKUP(L1467,freq!$A$2:$A$40,freq!$B$2:$B$40,0),_xlfn.XLOOKUP(M1467,freq!$A$2:$A$40,freq!$B$2:$B$40,0),_xlfn.XLOOKUP(N1467,freq!$A$2:$A$40,freq!$B$2:$B$40,0),_xlfn.XLOOKUP(O1467,freq!$A$2:$A$40,freq!$B$2:$B$40,0),_xlfn.XLOOKUP(P1467,freq!$A$2:$A$40,freq!$B$2:$B$40,0),_xlfn.XLOOKUP(Q1467,freq!$A$2:$A$40,freq!$B$2:$B$40,0),_xlfn.XLOOKUP(R1467,freq!$A$2:$A$40,freq!$B$2:$B$40,0),_xlfn.XLOOKUP(S1467,freq!$A$2:$A$40,freq!$B$2:$B$40,0),_xlfn.XLOOKUP(T1467,freq!$A$2:$A$40,freq!$B$2:$B$40,0),_xlfn.XLOOKUP(U1467,freq!$A$2:$A$40,freq!$B$2:$B$40,0),_xlfn.XLOOKUP(V1467,freq!$A$2:$A$40,freq!$B$2:$B$40,0))</f>
        <v>43.86</v>
      </c>
    </row>
    <row r="1468" spans="1:23" x14ac:dyDescent="0.35">
      <c r="A1468" s="32" t="s">
        <v>1239</v>
      </c>
      <c r="B1468" s="32" t="s">
        <v>45</v>
      </c>
      <c r="C1468" s="32">
        <v>4</v>
      </c>
      <c r="D1468" s="32">
        <v>5</v>
      </c>
      <c r="E1468" s="32" t="s">
        <v>53</v>
      </c>
      <c r="F1468" s="32" t="s">
        <v>37</v>
      </c>
      <c r="G1468" s="32">
        <v>1</v>
      </c>
      <c r="H1468" s="32">
        <v>1</v>
      </c>
      <c r="I1468" s="32" t="s">
        <v>43</v>
      </c>
      <c r="J1468" s="32">
        <v>9</v>
      </c>
      <c r="K1468" s="32" t="s">
        <v>46</v>
      </c>
      <c r="L1468" s="32">
        <v>3</v>
      </c>
      <c r="M1468" s="32">
        <v>9</v>
      </c>
      <c r="N1468" s="32" t="s">
        <v>4</v>
      </c>
      <c r="O1468" s="32" t="s">
        <v>28</v>
      </c>
      <c r="P1468" s="32" t="s">
        <v>50</v>
      </c>
      <c r="Q1468" s="32" t="s">
        <v>36</v>
      </c>
      <c r="R1468" s="32" t="s">
        <v>34</v>
      </c>
      <c r="S1468" s="32" t="s">
        <v>43</v>
      </c>
      <c r="T1468" s="32">
        <v>9</v>
      </c>
      <c r="U1468" s="32" t="s">
        <v>35</v>
      </c>
      <c r="V1468" s="32" t="s">
        <v>44</v>
      </c>
      <c r="W1468" s="32">
        <f>SUM(_xlfn.XLOOKUP(B1468,freq!$A$2:$A$40,freq!$B$2:$B$40,0),_xlfn.XLOOKUP(C1468,freq!$A$2:$A$40,freq!$B$2:$B$40,0),_xlfn.XLOOKUP(D1468,freq!$A$2:$A$40,freq!$B$2:$B$40,0),_xlfn.XLOOKUP(E1468,freq!$A$2:$A$40,freq!$B$2:$B$40,0),_xlfn.XLOOKUP(F1468,freq!$A$2:$A$40,freq!$B$2:$B$40,0),_xlfn.XLOOKUP(G1468,freq!$A$2:$A$40,freq!$B$2:$B$40,0),_xlfn.XLOOKUP(H1468,freq!$A$2:$A$40,freq!$B$2:$B$40,0),_xlfn.XLOOKUP(I1468,freq!$A$2:$A$40,freq!$B$2:$B$40,0),_xlfn.XLOOKUP(J1468,freq!$A$2:$A$40,freq!$B$2:$B$40,0),_xlfn.XLOOKUP(K1468,freq!$A$2:$A$40,freq!$B$2:$B$40,0),_xlfn.XLOOKUP(L1468,freq!$A$2:$A$40,freq!$B$2:$B$40,0),_xlfn.XLOOKUP(M1468,freq!$A$2:$A$40,freq!$B$2:$B$40,0),_xlfn.XLOOKUP(N1468,freq!$A$2:$A$40,freq!$B$2:$B$40,0),_xlfn.XLOOKUP(O1468,freq!$A$2:$A$40,freq!$B$2:$B$40,0),_xlfn.XLOOKUP(P1468,freq!$A$2:$A$40,freq!$B$2:$B$40,0),_xlfn.XLOOKUP(Q1468,freq!$A$2:$A$40,freq!$B$2:$B$40,0),_xlfn.XLOOKUP(R1468,freq!$A$2:$A$40,freq!$B$2:$B$40,0),_xlfn.XLOOKUP(S1468,freq!$A$2:$A$40,freq!$B$2:$B$40,0),_xlfn.XLOOKUP(T1468,freq!$A$2:$A$40,freq!$B$2:$B$40,0),_xlfn.XLOOKUP(U1468,freq!$A$2:$A$40,freq!$B$2:$B$40,0),_xlfn.XLOOKUP(V1468,freq!$A$2:$A$40,freq!$B$2:$B$40,0))</f>
        <v>43.859999999999992</v>
      </c>
    </row>
    <row r="1469" spans="1:23" x14ac:dyDescent="0.35">
      <c r="A1469" s="32" t="s">
        <v>600</v>
      </c>
      <c r="B1469" s="32" t="s">
        <v>29</v>
      </c>
      <c r="C1469" s="32">
        <v>3</v>
      </c>
      <c r="D1469" s="32" t="s">
        <v>46</v>
      </c>
      <c r="E1469" s="32" t="s">
        <v>34</v>
      </c>
      <c r="F1469" s="32" t="s">
        <v>33</v>
      </c>
      <c r="G1469" s="32" t="s">
        <v>0</v>
      </c>
      <c r="H1469" s="32" t="s">
        <v>3</v>
      </c>
      <c r="I1469" s="32" t="s">
        <v>48</v>
      </c>
      <c r="J1469" s="32" t="s">
        <v>50</v>
      </c>
      <c r="K1469" s="32" t="s">
        <v>30</v>
      </c>
      <c r="L1469" s="32" t="s">
        <v>49</v>
      </c>
      <c r="M1469" s="32" t="s">
        <v>3</v>
      </c>
      <c r="N1469" s="32" t="s">
        <v>1</v>
      </c>
      <c r="O1469" s="32">
        <v>4</v>
      </c>
      <c r="P1469" s="32" t="s">
        <v>59</v>
      </c>
      <c r="Q1469" s="32" t="s">
        <v>36</v>
      </c>
      <c r="R1469" s="32" t="s">
        <v>42</v>
      </c>
      <c r="S1469" s="32">
        <v>0</v>
      </c>
      <c r="T1469" s="32" t="s">
        <v>0</v>
      </c>
      <c r="U1469" s="32" t="s">
        <v>32</v>
      </c>
      <c r="V1469" s="32">
        <v>2</v>
      </c>
      <c r="W1469" s="32">
        <f>SUM(_xlfn.XLOOKUP(B1469,freq!$A$2:$A$40,freq!$B$2:$B$40,0),_xlfn.XLOOKUP(C1469,freq!$A$2:$A$40,freq!$B$2:$B$40,0),_xlfn.XLOOKUP(D1469,freq!$A$2:$A$40,freq!$B$2:$B$40,0),_xlfn.XLOOKUP(E1469,freq!$A$2:$A$40,freq!$B$2:$B$40,0),_xlfn.XLOOKUP(F1469,freq!$A$2:$A$40,freq!$B$2:$B$40,0),_xlfn.XLOOKUP(G1469,freq!$A$2:$A$40,freq!$B$2:$B$40,0),_xlfn.XLOOKUP(H1469,freq!$A$2:$A$40,freq!$B$2:$B$40,0),_xlfn.XLOOKUP(I1469,freq!$A$2:$A$40,freq!$B$2:$B$40,0),_xlfn.XLOOKUP(J1469,freq!$A$2:$A$40,freq!$B$2:$B$40,0),_xlfn.XLOOKUP(K1469,freq!$A$2:$A$40,freq!$B$2:$B$40,0),_xlfn.XLOOKUP(L1469,freq!$A$2:$A$40,freq!$B$2:$B$40,0),_xlfn.XLOOKUP(M1469,freq!$A$2:$A$40,freq!$B$2:$B$40,0),_xlfn.XLOOKUP(N1469,freq!$A$2:$A$40,freq!$B$2:$B$40,0),_xlfn.XLOOKUP(O1469,freq!$A$2:$A$40,freq!$B$2:$B$40,0),_xlfn.XLOOKUP(P1469,freq!$A$2:$A$40,freq!$B$2:$B$40,0),_xlfn.XLOOKUP(Q1469,freq!$A$2:$A$40,freq!$B$2:$B$40,0),_xlfn.XLOOKUP(R1469,freq!$A$2:$A$40,freq!$B$2:$B$40,0),_xlfn.XLOOKUP(S1469,freq!$A$2:$A$40,freq!$B$2:$B$40,0),_xlfn.XLOOKUP(T1469,freq!$A$2:$A$40,freq!$B$2:$B$40,0),_xlfn.XLOOKUP(U1469,freq!$A$2:$A$40,freq!$B$2:$B$40,0),_xlfn.XLOOKUP(V1469,freq!$A$2:$A$40,freq!$B$2:$B$40,0))</f>
        <v>43.820000000000014</v>
      </c>
    </row>
    <row r="1470" spans="1:23" x14ac:dyDescent="0.35">
      <c r="A1470" s="32" t="s">
        <v>1321</v>
      </c>
      <c r="B1470" s="32" t="s">
        <v>46</v>
      </c>
      <c r="C1470" s="32" t="s">
        <v>43</v>
      </c>
      <c r="D1470" s="32">
        <v>4</v>
      </c>
      <c r="E1470" s="32" t="s">
        <v>33</v>
      </c>
      <c r="F1470" s="32" t="s">
        <v>44</v>
      </c>
      <c r="G1470" s="32" t="s">
        <v>38</v>
      </c>
      <c r="H1470" s="32" t="s">
        <v>31</v>
      </c>
      <c r="I1470" s="32" t="s">
        <v>48</v>
      </c>
      <c r="J1470" s="32">
        <v>8</v>
      </c>
      <c r="K1470" s="32" t="s">
        <v>29</v>
      </c>
      <c r="L1470" s="32" t="s">
        <v>30</v>
      </c>
      <c r="M1470" s="32" t="s">
        <v>37</v>
      </c>
      <c r="N1470" s="32" t="s">
        <v>32</v>
      </c>
      <c r="O1470" s="32" t="s">
        <v>38</v>
      </c>
      <c r="P1470" s="32" t="s">
        <v>42</v>
      </c>
      <c r="Q1470" s="32" t="s">
        <v>50</v>
      </c>
      <c r="R1470" s="32">
        <v>6</v>
      </c>
      <c r="S1470" s="32" t="s">
        <v>50</v>
      </c>
      <c r="T1470" s="32" t="s">
        <v>53</v>
      </c>
      <c r="U1470" s="32" t="s">
        <v>59</v>
      </c>
      <c r="V1470" s="32" t="s">
        <v>29</v>
      </c>
      <c r="W1470" s="32">
        <f>SUM(_xlfn.XLOOKUP(B1470,freq!$A$2:$A$40,freq!$B$2:$B$40,0),_xlfn.XLOOKUP(C1470,freq!$A$2:$A$40,freq!$B$2:$B$40,0),_xlfn.XLOOKUP(D1470,freq!$A$2:$A$40,freq!$B$2:$B$40,0),_xlfn.XLOOKUP(E1470,freq!$A$2:$A$40,freq!$B$2:$B$40,0),_xlfn.XLOOKUP(F1470,freq!$A$2:$A$40,freq!$B$2:$B$40,0),_xlfn.XLOOKUP(G1470,freq!$A$2:$A$40,freq!$B$2:$B$40,0),_xlfn.XLOOKUP(H1470,freq!$A$2:$A$40,freq!$B$2:$B$40,0),_xlfn.XLOOKUP(I1470,freq!$A$2:$A$40,freq!$B$2:$B$40,0),_xlfn.XLOOKUP(J1470,freq!$A$2:$A$40,freq!$B$2:$B$40,0),_xlfn.XLOOKUP(K1470,freq!$A$2:$A$40,freq!$B$2:$B$40,0),_xlfn.XLOOKUP(L1470,freq!$A$2:$A$40,freq!$B$2:$B$40,0),_xlfn.XLOOKUP(M1470,freq!$A$2:$A$40,freq!$B$2:$B$40,0),_xlfn.XLOOKUP(N1470,freq!$A$2:$A$40,freq!$B$2:$B$40,0),_xlfn.XLOOKUP(O1470,freq!$A$2:$A$40,freq!$B$2:$B$40,0),_xlfn.XLOOKUP(P1470,freq!$A$2:$A$40,freq!$B$2:$B$40,0),_xlfn.XLOOKUP(Q1470,freq!$A$2:$A$40,freq!$B$2:$B$40,0),_xlfn.XLOOKUP(R1470,freq!$A$2:$A$40,freq!$B$2:$B$40,0),_xlfn.XLOOKUP(S1470,freq!$A$2:$A$40,freq!$B$2:$B$40,0),_xlfn.XLOOKUP(T1470,freq!$A$2:$A$40,freq!$B$2:$B$40,0),_xlfn.XLOOKUP(U1470,freq!$A$2:$A$40,freq!$B$2:$B$40,0),_xlfn.XLOOKUP(V1470,freq!$A$2:$A$40,freq!$B$2:$B$40,0))</f>
        <v>43.81</v>
      </c>
    </row>
    <row r="1471" spans="1:23" x14ac:dyDescent="0.35">
      <c r="A1471" s="32" t="s">
        <v>547</v>
      </c>
      <c r="B1471" s="32">
        <v>0</v>
      </c>
      <c r="C1471" s="32" t="s">
        <v>53</v>
      </c>
      <c r="D1471" s="32">
        <v>4</v>
      </c>
      <c r="E1471" s="32">
        <v>0</v>
      </c>
      <c r="F1471" s="32" t="s">
        <v>31</v>
      </c>
      <c r="G1471" s="32" t="s">
        <v>28</v>
      </c>
      <c r="H1471" s="32">
        <v>7</v>
      </c>
      <c r="I1471" s="32" t="s">
        <v>59</v>
      </c>
      <c r="J1471" s="32">
        <v>8</v>
      </c>
      <c r="K1471" s="32" t="s">
        <v>29</v>
      </c>
      <c r="L1471" s="32" t="s">
        <v>44</v>
      </c>
      <c r="M1471" s="32" t="s">
        <v>40</v>
      </c>
      <c r="N1471" s="32" t="s">
        <v>33</v>
      </c>
      <c r="O1471" s="32" t="s">
        <v>35</v>
      </c>
      <c r="P1471" s="32" t="s">
        <v>45</v>
      </c>
      <c r="Q1471" s="32" t="s">
        <v>29</v>
      </c>
      <c r="R1471" s="32">
        <v>1</v>
      </c>
      <c r="S1471" s="32" t="s">
        <v>50</v>
      </c>
      <c r="T1471" s="32">
        <v>6</v>
      </c>
      <c r="U1471" s="32" t="s">
        <v>41</v>
      </c>
      <c r="V1471" s="32" t="s">
        <v>49</v>
      </c>
      <c r="W1471" s="32">
        <f>SUM(_xlfn.XLOOKUP(B1471,freq!$A$2:$A$40,freq!$B$2:$B$40,0),_xlfn.XLOOKUP(C1471,freq!$A$2:$A$40,freq!$B$2:$B$40,0),_xlfn.XLOOKUP(D1471,freq!$A$2:$A$40,freq!$B$2:$B$40,0),_xlfn.XLOOKUP(E1471,freq!$A$2:$A$40,freq!$B$2:$B$40,0),_xlfn.XLOOKUP(F1471,freq!$A$2:$A$40,freq!$B$2:$B$40,0),_xlfn.XLOOKUP(G1471,freq!$A$2:$A$40,freq!$B$2:$B$40,0),_xlfn.XLOOKUP(H1471,freq!$A$2:$A$40,freq!$B$2:$B$40,0),_xlfn.XLOOKUP(I1471,freq!$A$2:$A$40,freq!$B$2:$B$40,0),_xlfn.XLOOKUP(J1471,freq!$A$2:$A$40,freq!$B$2:$B$40,0),_xlfn.XLOOKUP(K1471,freq!$A$2:$A$40,freq!$B$2:$B$40,0),_xlfn.XLOOKUP(L1471,freq!$A$2:$A$40,freq!$B$2:$B$40,0),_xlfn.XLOOKUP(M1471,freq!$A$2:$A$40,freq!$B$2:$B$40,0),_xlfn.XLOOKUP(N1471,freq!$A$2:$A$40,freq!$B$2:$B$40,0),_xlfn.XLOOKUP(O1471,freq!$A$2:$A$40,freq!$B$2:$B$40,0),_xlfn.XLOOKUP(P1471,freq!$A$2:$A$40,freq!$B$2:$B$40,0),_xlfn.XLOOKUP(Q1471,freq!$A$2:$A$40,freq!$B$2:$B$40,0),_xlfn.XLOOKUP(R1471,freq!$A$2:$A$40,freq!$B$2:$B$40,0),_xlfn.XLOOKUP(S1471,freq!$A$2:$A$40,freq!$B$2:$B$40,0),_xlfn.XLOOKUP(T1471,freq!$A$2:$A$40,freq!$B$2:$B$40,0),_xlfn.XLOOKUP(U1471,freq!$A$2:$A$40,freq!$B$2:$B$40,0),_xlfn.XLOOKUP(V1471,freq!$A$2:$A$40,freq!$B$2:$B$40,0))</f>
        <v>43.759999999999991</v>
      </c>
    </row>
    <row r="1472" spans="1:23" x14ac:dyDescent="0.35">
      <c r="A1472" s="32" t="s">
        <v>569</v>
      </c>
      <c r="B1472" s="32" t="s">
        <v>28</v>
      </c>
      <c r="C1472" s="32">
        <v>4</v>
      </c>
      <c r="D1472" s="32" t="s">
        <v>56</v>
      </c>
      <c r="E1472" s="32" t="s">
        <v>37</v>
      </c>
      <c r="F1472" s="32" t="s">
        <v>36</v>
      </c>
      <c r="G1472" s="32" t="s">
        <v>33</v>
      </c>
      <c r="H1472" s="32" t="s">
        <v>4</v>
      </c>
      <c r="I1472" s="32" t="s">
        <v>43</v>
      </c>
      <c r="J1472" s="32" t="s">
        <v>44</v>
      </c>
      <c r="K1472" s="32">
        <v>7</v>
      </c>
      <c r="L1472" s="32" t="s">
        <v>3</v>
      </c>
      <c r="M1472" s="32" t="s">
        <v>53</v>
      </c>
      <c r="N1472" s="32">
        <v>4</v>
      </c>
      <c r="O1472" s="32" t="s">
        <v>41</v>
      </c>
      <c r="P1472" s="32" t="s">
        <v>49</v>
      </c>
      <c r="Q1472" s="32">
        <v>2</v>
      </c>
      <c r="R1472" s="32" t="s">
        <v>29</v>
      </c>
      <c r="S1472" s="32" t="s">
        <v>58</v>
      </c>
      <c r="T1472" s="32" t="s">
        <v>53</v>
      </c>
      <c r="U1472" s="32" t="s">
        <v>58</v>
      </c>
      <c r="V1472" s="32" t="s">
        <v>37</v>
      </c>
      <c r="W1472" s="32">
        <f>SUM(_xlfn.XLOOKUP(B1472,freq!$A$2:$A$40,freq!$B$2:$B$40,0),_xlfn.XLOOKUP(C1472,freq!$A$2:$A$40,freq!$B$2:$B$40,0),_xlfn.XLOOKUP(D1472,freq!$A$2:$A$40,freq!$B$2:$B$40,0),_xlfn.XLOOKUP(E1472,freq!$A$2:$A$40,freq!$B$2:$B$40,0),_xlfn.XLOOKUP(F1472,freq!$A$2:$A$40,freq!$B$2:$B$40,0),_xlfn.XLOOKUP(G1472,freq!$A$2:$A$40,freq!$B$2:$B$40,0),_xlfn.XLOOKUP(H1472,freq!$A$2:$A$40,freq!$B$2:$B$40,0),_xlfn.XLOOKUP(I1472,freq!$A$2:$A$40,freq!$B$2:$B$40,0),_xlfn.XLOOKUP(J1472,freq!$A$2:$A$40,freq!$B$2:$B$40,0),_xlfn.XLOOKUP(K1472,freq!$A$2:$A$40,freq!$B$2:$B$40,0),_xlfn.XLOOKUP(L1472,freq!$A$2:$A$40,freq!$B$2:$B$40,0),_xlfn.XLOOKUP(M1472,freq!$A$2:$A$40,freq!$B$2:$B$40,0),_xlfn.XLOOKUP(N1472,freq!$A$2:$A$40,freq!$B$2:$B$40,0),_xlfn.XLOOKUP(O1472,freq!$A$2:$A$40,freq!$B$2:$B$40,0),_xlfn.XLOOKUP(P1472,freq!$A$2:$A$40,freq!$B$2:$B$40,0),_xlfn.XLOOKUP(Q1472,freq!$A$2:$A$40,freq!$B$2:$B$40,0),_xlfn.XLOOKUP(R1472,freq!$A$2:$A$40,freq!$B$2:$B$40,0),_xlfn.XLOOKUP(S1472,freq!$A$2:$A$40,freq!$B$2:$B$40,0),_xlfn.XLOOKUP(T1472,freq!$A$2:$A$40,freq!$B$2:$B$40,0),_xlfn.XLOOKUP(U1472,freq!$A$2:$A$40,freq!$B$2:$B$40,0),_xlfn.XLOOKUP(V1472,freq!$A$2:$A$40,freq!$B$2:$B$40,0))</f>
        <v>43.75</v>
      </c>
    </row>
    <row r="1473" spans="1:23" x14ac:dyDescent="0.35">
      <c r="A1473" s="32" t="s">
        <v>1931</v>
      </c>
      <c r="B1473" s="32">
        <v>8</v>
      </c>
      <c r="C1473" s="32" t="s">
        <v>32</v>
      </c>
      <c r="D1473" s="32" t="s">
        <v>3</v>
      </c>
      <c r="E1473" s="32">
        <v>3</v>
      </c>
      <c r="F1473" s="32" t="s">
        <v>40</v>
      </c>
      <c r="G1473" s="32" t="s">
        <v>50</v>
      </c>
      <c r="H1473" s="32" t="s">
        <v>28</v>
      </c>
      <c r="I1473" s="32" t="s">
        <v>40</v>
      </c>
      <c r="J1473" s="32" t="s">
        <v>46</v>
      </c>
      <c r="K1473" s="32">
        <v>5</v>
      </c>
      <c r="L1473" s="32" t="s">
        <v>34</v>
      </c>
      <c r="M1473" s="32" t="s">
        <v>43</v>
      </c>
      <c r="N1473" s="32" t="s">
        <v>37</v>
      </c>
      <c r="O1473" s="32">
        <v>1</v>
      </c>
      <c r="P1473" s="32" t="s">
        <v>35</v>
      </c>
      <c r="Q1473" s="32" t="s">
        <v>32</v>
      </c>
      <c r="R1473" s="32">
        <v>6</v>
      </c>
      <c r="S1473" s="32" t="s">
        <v>0</v>
      </c>
      <c r="T1473" s="32" t="s">
        <v>32</v>
      </c>
      <c r="U1473" s="32" t="s">
        <v>41</v>
      </c>
      <c r="V1473" s="32" t="s">
        <v>44</v>
      </c>
      <c r="W1473" s="32">
        <f>SUM(_xlfn.XLOOKUP(B1473,freq!$A$2:$A$40,freq!$B$2:$B$40,0),_xlfn.XLOOKUP(C1473,freq!$A$2:$A$40,freq!$B$2:$B$40,0),_xlfn.XLOOKUP(D1473,freq!$A$2:$A$40,freq!$B$2:$B$40,0),_xlfn.XLOOKUP(E1473,freq!$A$2:$A$40,freq!$B$2:$B$40,0),_xlfn.XLOOKUP(F1473,freq!$A$2:$A$40,freq!$B$2:$B$40,0),_xlfn.XLOOKUP(G1473,freq!$A$2:$A$40,freq!$B$2:$B$40,0),_xlfn.XLOOKUP(H1473,freq!$A$2:$A$40,freq!$B$2:$B$40,0),_xlfn.XLOOKUP(I1473,freq!$A$2:$A$40,freq!$B$2:$B$40,0),_xlfn.XLOOKUP(J1473,freq!$A$2:$A$40,freq!$B$2:$B$40,0),_xlfn.XLOOKUP(K1473,freq!$A$2:$A$40,freq!$B$2:$B$40,0),_xlfn.XLOOKUP(L1473,freq!$A$2:$A$40,freq!$B$2:$B$40,0),_xlfn.XLOOKUP(M1473,freq!$A$2:$A$40,freq!$B$2:$B$40,0),_xlfn.XLOOKUP(N1473,freq!$A$2:$A$40,freq!$B$2:$B$40,0),_xlfn.XLOOKUP(O1473,freq!$A$2:$A$40,freq!$B$2:$B$40,0),_xlfn.XLOOKUP(P1473,freq!$A$2:$A$40,freq!$B$2:$B$40,0),_xlfn.XLOOKUP(Q1473,freq!$A$2:$A$40,freq!$B$2:$B$40,0),_xlfn.XLOOKUP(R1473,freq!$A$2:$A$40,freq!$B$2:$B$40,0),_xlfn.XLOOKUP(S1473,freq!$A$2:$A$40,freq!$B$2:$B$40,0),_xlfn.XLOOKUP(T1473,freq!$A$2:$A$40,freq!$B$2:$B$40,0),_xlfn.XLOOKUP(U1473,freq!$A$2:$A$40,freq!$B$2:$B$40,0),_xlfn.XLOOKUP(V1473,freq!$A$2:$A$40,freq!$B$2:$B$40,0))</f>
        <v>43.75</v>
      </c>
    </row>
    <row r="1474" spans="1:23" x14ac:dyDescent="0.35">
      <c r="A1474" s="32" t="s">
        <v>512</v>
      </c>
      <c r="B1474" s="32" t="s">
        <v>49</v>
      </c>
      <c r="C1474" s="32" t="s">
        <v>29</v>
      </c>
      <c r="D1474" s="32" t="s">
        <v>58</v>
      </c>
      <c r="E1474" s="32">
        <v>4</v>
      </c>
      <c r="F1474" s="32" t="s">
        <v>28</v>
      </c>
      <c r="G1474" s="32" t="s">
        <v>32</v>
      </c>
      <c r="H1474" s="32">
        <v>0</v>
      </c>
      <c r="I1474" s="32" t="s">
        <v>4</v>
      </c>
      <c r="J1474" s="32" t="s">
        <v>31</v>
      </c>
      <c r="K1474" s="32" t="s">
        <v>38</v>
      </c>
      <c r="L1474" s="32" t="s">
        <v>58</v>
      </c>
      <c r="M1474" s="32" t="s">
        <v>40</v>
      </c>
      <c r="N1474" s="32" t="s">
        <v>48</v>
      </c>
      <c r="O1474" s="32" t="s">
        <v>59</v>
      </c>
      <c r="P1474" s="32" t="s">
        <v>33</v>
      </c>
      <c r="Q1474" s="32" t="s">
        <v>53</v>
      </c>
      <c r="R1474" s="32" t="s">
        <v>1</v>
      </c>
      <c r="S1474" s="32" t="s">
        <v>49</v>
      </c>
      <c r="T1474" s="32" t="s">
        <v>58</v>
      </c>
      <c r="U1474" s="32">
        <v>8</v>
      </c>
      <c r="V1474" s="32" t="s">
        <v>56</v>
      </c>
      <c r="W1474" s="32">
        <f>SUM(_xlfn.XLOOKUP(B1474,freq!$A$2:$A$40,freq!$B$2:$B$40,0),_xlfn.XLOOKUP(C1474,freq!$A$2:$A$40,freq!$B$2:$B$40,0),_xlfn.XLOOKUP(D1474,freq!$A$2:$A$40,freq!$B$2:$B$40,0),_xlfn.XLOOKUP(E1474,freq!$A$2:$A$40,freq!$B$2:$B$40,0),_xlfn.XLOOKUP(F1474,freq!$A$2:$A$40,freq!$B$2:$B$40,0),_xlfn.XLOOKUP(G1474,freq!$A$2:$A$40,freq!$B$2:$B$40,0),_xlfn.XLOOKUP(H1474,freq!$A$2:$A$40,freq!$B$2:$B$40,0),_xlfn.XLOOKUP(I1474,freq!$A$2:$A$40,freq!$B$2:$B$40,0),_xlfn.XLOOKUP(J1474,freq!$A$2:$A$40,freq!$B$2:$B$40,0),_xlfn.XLOOKUP(K1474,freq!$A$2:$A$40,freq!$B$2:$B$40,0),_xlfn.XLOOKUP(L1474,freq!$A$2:$A$40,freq!$B$2:$B$40,0),_xlfn.XLOOKUP(M1474,freq!$A$2:$A$40,freq!$B$2:$B$40,0),_xlfn.XLOOKUP(N1474,freq!$A$2:$A$40,freq!$B$2:$B$40,0),_xlfn.XLOOKUP(O1474,freq!$A$2:$A$40,freq!$B$2:$B$40,0),_xlfn.XLOOKUP(P1474,freq!$A$2:$A$40,freq!$B$2:$B$40,0),_xlfn.XLOOKUP(Q1474,freq!$A$2:$A$40,freq!$B$2:$B$40,0),_xlfn.XLOOKUP(R1474,freq!$A$2:$A$40,freq!$B$2:$B$40,0),_xlfn.XLOOKUP(S1474,freq!$A$2:$A$40,freq!$B$2:$B$40,0),_xlfn.XLOOKUP(T1474,freq!$A$2:$A$40,freq!$B$2:$B$40,0),_xlfn.XLOOKUP(U1474,freq!$A$2:$A$40,freq!$B$2:$B$40,0),_xlfn.XLOOKUP(V1474,freq!$A$2:$A$40,freq!$B$2:$B$40,0))</f>
        <v>43.699999999999989</v>
      </c>
    </row>
    <row r="1475" spans="1:23" x14ac:dyDescent="0.35">
      <c r="A1475" s="32" t="s">
        <v>1250</v>
      </c>
      <c r="B1475" s="32" t="s">
        <v>53</v>
      </c>
      <c r="C1475" s="32" t="s">
        <v>59</v>
      </c>
      <c r="D1475" s="32" t="s">
        <v>43</v>
      </c>
      <c r="E1475" s="32">
        <v>8</v>
      </c>
      <c r="F1475" s="32">
        <v>4</v>
      </c>
      <c r="G1475" s="32" t="s">
        <v>56</v>
      </c>
      <c r="H1475" s="32" t="s">
        <v>49</v>
      </c>
      <c r="I1475" s="32" t="s">
        <v>59</v>
      </c>
      <c r="J1475" s="32" t="s">
        <v>48</v>
      </c>
      <c r="K1475" s="32" t="s">
        <v>37</v>
      </c>
      <c r="L1475" s="32" t="s">
        <v>30</v>
      </c>
      <c r="M1475" s="32" t="s">
        <v>2</v>
      </c>
      <c r="N1475" s="32" t="s">
        <v>59</v>
      </c>
      <c r="O1475" s="32" t="s">
        <v>48</v>
      </c>
      <c r="P1475" s="32" t="s">
        <v>28</v>
      </c>
      <c r="Q1475" s="32" t="s">
        <v>30</v>
      </c>
      <c r="R1475" s="32">
        <v>6</v>
      </c>
      <c r="S1475" s="32" t="s">
        <v>49</v>
      </c>
      <c r="T1475" s="32">
        <v>8</v>
      </c>
      <c r="U1475" s="32">
        <v>4</v>
      </c>
      <c r="V1475" s="32">
        <v>8</v>
      </c>
      <c r="W1475" s="32">
        <f>SUM(_xlfn.XLOOKUP(B1475,freq!$A$2:$A$40,freq!$B$2:$B$40,0),_xlfn.XLOOKUP(C1475,freq!$A$2:$A$40,freq!$B$2:$B$40,0),_xlfn.XLOOKUP(D1475,freq!$A$2:$A$40,freq!$B$2:$B$40,0),_xlfn.XLOOKUP(E1475,freq!$A$2:$A$40,freq!$B$2:$B$40,0),_xlfn.XLOOKUP(F1475,freq!$A$2:$A$40,freq!$B$2:$B$40,0),_xlfn.XLOOKUP(G1475,freq!$A$2:$A$40,freq!$B$2:$B$40,0),_xlfn.XLOOKUP(H1475,freq!$A$2:$A$40,freq!$B$2:$B$40,0),_xlfn.XLOOKUP(I1475,freq!$A$2:$A$40,freq!$B$2:$B$40,0),_xlfn.XLOOKUP(J1475,freq!$A$2:$A$40,freq!$B$2:$B$40,0),_xlfn.XLOOKUP(K1475,freq!$A$2:$A$40,freq!$B$2:$B$40,0),_xlfn.XLOOKUP(L1475,freq!$A$2:$A$40,freq!$B$2:$B$40,0),_xlfn.XLOOKUP(M1475,freq!$A$2:$A$40,freq!$B$2:$B$40,0),_xlfn.XLOOKUP(N1475,freq!$A$2:$A$40,freq!$B$2:$B$40,0),_xlfn.XLOOKUP(O1475,freq!$A$2:$A$40,freq!$B$2:$B$40,0),_xlfn.XLOOKUP(P1475,freq!$A$2:$A$40,freq!$B$2:$B$40,0),_xlfn.XLOOKUP(Q1475,freq!$A$2:$A$40,freq!$B$2:$B$40,0),_xlfn.XLOOKUP(R1475,freq!$A$2:$A$40,freq!$B$2:$B$40,0),_xlfn.XLOOKUP(S1475,freq!$A$2:$A$40,freq!$B$2:$B$40,0),_xlfn.XLOOKUP(T1475,freq!$A$2:$A$40,freq!$B$2:$B$40,0),_xlfn.XLOOKUP(U1475,freq!$A$2:$A$40,freq!$B$2:$B$40,0),_xlfn.XLOOKUP(V1475,freq!$A$2:$A$40,freq!$B$2:$B$40,0))</f>
        <v>43.69</v>
      </c>
    </row>
    <row r="1476" spans="1:23" x14ac:dyDescent="0.35">
      <c r="A1476" s="32" t="s">
        <v>1498</v>
      </c>
      <c r="B1476" s="32" t="s">
        <v>42</v>
      </c>
      <c r="C1476" s="32" t="s">
        <v>33</v>
      </c>
      <c r="D1476" s="32" t="s">
        <v>34</v>
      </c>
      <c r="E1476" s="32" t="s">
        <v>30</v>
      </c>
      <c r="F1476" s="32" t="s">
        <v>28</v>
      </c>
      <c r="G1476" s="32" t="s">
        <v>40</v>
      </c>
      <c r="H1476" s="32" t="s">
        <v>50</v>
      </c>
      <c r="I1476" s="32" t="s">
        <v>44</v>
      </c>
      <c r="J1476" s="32" t="s">
        <v>35</v>
      </c>
      <c r="K1476" s="32" t="s">
        <v>48</v>
      </c>
      <c r="L1476" s="32">
        <v>7</v>
      </c>
      <c r="M1476" s="32">
        <v>3</v>
      </c>
      <c r="N1476" s="32" t="s">
        <v>38</v>
      </c>
      <c r="O1476" s="32" t="s">
        <v>53</v>
      </c>
      <c r="P1476" s="32">
        <v>4</v>
      </c>
      <c r="Q1476" s="32">
        <v>3</v>
      </c>
      <c r="R1476" s="32" t="s">
        <v>40</v>
      </c>
      <c r="S1476" s="32" t="s">
        <v>2</v>
      </c>
      <c r="T1476" s="32">
        <v>5</v>
      </c>
      <c r="U1476" s="32" t="s">
        <v>35</v>
      </c>
      <c r="V1476" s="32" t="s">
        <v>33</v>
      </c>
      <c r="W1476" s="32">
        <f>SUM(_xlfn.XLOOKUP(B1476,freq!$A$2:$A$40,freq!$B$2:$B$40,0),_xlfn.XLOOKUP(C1476,freq!$A$2:$A$40,freq!$B$2:$B$40,0),_xlfn.XLOOKUP(D1476,freq!$A$2:$A$40,freq!$B$2:$B$40,0),_xlfn.XLOOKUP(E1476,freq!$A$2:$A$40,freq!$B$2:$B$40,0),_xlfn.XLOOKUP(F1476,freq!$A$2:$A$40,freq!$B$2:$B$40,0),_xlfn.XLOOKUP(G1476,freq!$A$2:$A$40,freq!$B$2:$B$40,0),_xlfn.XLOOKUP(H1476,freq!$A$2:$A$40,freq!$B$2:$B$40,0),_xlfn.XLOOKUP(I1476,freq!$A$2:$A$40,freq!$B$2:$B$40,0),_xlfn.XLOOKUP(J1476,freq!$A$2:$A$40,freq!$B$2:$B$40,0),_xlfn.XLOOKUP(K1476,freq!$A$2:$A$40,freq!$B$2:$B$40,0),_xlfn.XLOOKUP(L1476,freq!$A$2:$A$40,freq!$B$2:$B$40,0),_xlfn.XLOOKUP(M1476,freq!$A$2:$A$40,freq!$B$2:$B$40,0),_xlfn.XLOOKUP(N1476,freq!$A$2:$A$40,freq!$B$2:$B$40,0),_xlfn.XLOOKUP(O1476,freq!$A$2:$A$40,freq!$B$2:$B$40,0),_xlfn.XLOOKUP(P1476,freq!$A$2:$A$40,freq!$B$2:$B$40,0),_xlfn.XLOOKUP(Q1476,freq!$A$2:$A$40,freq!$B$2:$B$40,0),_xlfn.XLOOKUP(R1476,freq!$A$2:$A$40,freq!$B$2:$B$40,0),_xlfn.XLOOKUP(S1476,freq!$A$2:$A$40,freq!$B$2:$B$40,0),_xlfn.XLOOKUP(T1476,freq!$A$2:$A$40,freq!$B$2:$B$40,0),_xlfn.XLOOKUP(U1476,freq!$A$2:$A$40,freq!$B$2:$B$40,0),_xlfn.XLOOKUP(V1476,freq!$A$2:$A$40,freq!$B$2:$B$40,0))</f>
        <v>43.69</v>
      </c>
    </row>
    <row r="1477" spans="1:23" x14ac:dyDescent="0.35">
      <c r="A1477" s="32" t="s">
        <v>1333</v>
      </c>
      <c r="B1477" s="32" t="s">
        <v>58</v>
      </c>
      <c r="C1477" s="32">
        <v>9</v>
      </c>
      <c r="D1477" s="32" t="s">
        <v>48</v>
      </c>
      <c r="E1477" s="32">
        <v>9</v>
      </c>
      <c r="F1477" s="32" t="s">
        <v>56</v>
      </c>
      <c r="G1477" s="32">
        <v>4</v>
      </c>
      <c r="H1477" s="32">
        <v>2</v>
      </c>
      <c r="I1477" s="32">
        <v>0</v>
      </c>
      <c r="J1477" s="32" t="s">
        <v>0</v>
      </c>
      <c r="K1477" s="32" t="s">
        <v>43</v>
      </c>
      <c r="L1477" s="32" t="s">
        <v>48</v>
      </c>
      <c r="M1477" s="32" t="s">
        <v>31</v>
      </c>
      <c r="N1477" s="32" t="s">
        <v>29</v>
      </c>
      <c r="O1477" s="32" t="s">
        <v>1</v>
      </c>
      <c r="P1477" s="32">
        <v>5</v>
      </c>
      <c r="Q1477" s="32">
        <v>9</v>
      </c>
      <c r="R1477" s="32" t="s">
        <v>43</v>
      </c>
      <c r="S1477" s="32">
        <v>6</v>
      </c>
      <c r="T1477" s="32" t="s">
        <v>53</v>
      </c>
      <c r="U1477" s="32" t="s">
        <v>59</v>
      </c>
      <c r="V1477" s="32" t="s">
        <v>3</v>
      </c>
      <c r="W1477" s="32">
        <f>SUM(_xlfn.XLOOKUP(B1477,freq!$A$2:$A$40,freq!$B$2:$B$40,0),_xlfn.XLOOKUP(C1477,freq!$A$2:$A$40,freq!$B$2:$B$40,0),_xlfn.XLOOKUP(D1477,freq!$A$2:$A$40,freq!$B$2:$B$40,0),_xlfn.XLOOKUP(E1477,freq!$A$2:$A$40,freq!$B$2:$B$40,0),_xlfn.XLOOKUP(F1477,freq!$A$2:$A$40,freq!$B$2:$B$40,0),_xlfn.XLOOKUP(G1477,freq!$A$2:$A$40,freq!$B$2:$B$40,0),_xlfn.XLOOKUP(H1477,freq!$A$2:$A$40,freq!$B$2:$B$40,0),_xlfn.XLOOKUP(I1477,freq!$A$2:$A$40,freq!$B$2:$B$40,0),_xlfn.XLOOKUP(J1477,freq!$A$2:$A$40,freq!$B$2:$B$40,0),_xlfn.XLOOKUP(K1477,freq!$A$2:$A$40,freq!$B$2:$B$40,0),_xlfn.XLOOKUP(L1477,freq!$A$2:$A$40,freq!$B$2:$B$40,0),_xlfn.XLOOKUP(M1477,freq!$A$2:$A$40,freq!$B$2:$B$40,0),_xlfn.XLOOKUP(N1477,freq!$A$2:$A$40,freq!$B$2:$B$40,0),_xlfn.XLOOKUP(O1477,freq!$A$2:$A$40,freq!$B$2:$B$40,0),_xlfn.XLOOKUP(P1477,freq!$A$2:$A$40,freq!$B$2:$B$40,0),_xlfn.XLOOKUP(Q1477,freq!$A$2:$A$40,freq!$B$2:$B$40,0),_xlfn.XLOOKUP(R1477,freq!$A$2:$A$40,freq!$B$2:$B$40,0),_xlfn.XLOOKUP(S1477,freq!$A$2:$A$40,freq!$B$2:$B$40,0),_xlfn.XLOOKUP(T1477,freq!$A$2:$A$40,freq!$B$2:$B$40,0),_xlfn.XLOOKUP(U1477,freq!$A$2:$A$40,freq!$B$2:$B$40,0),_xlfn.XLOOKUP(V1477,freq!$A$2:$A$40,freq!$B$2:$B$40,0))</f>
        <v>43.64</v>
      </c>
    </row>
    <row r="1478" spans="1:23" x14ac:dyDescent="0.35">
      <c r="A1478" s="32" t="s">
        <v>1181</v>
      </c>
      <c r="B1478" s="32" t="s">
        <v>33</v>
      </c>
      <c r="C1478" s="32" t="s">
        <v>4</v>
      </c>
      <c r="D1478" s="32" t="s">
        <v>2</v>
      </c>
      <c r="E1478" s="32" t="s">
        <v>42</v>
      </c>
      <c r="F1478" s="32" t="s">
        <v>40</v>
      </c>
      <c r="G1478" s="32" t="s">
        <v>3</v>
      </c>
      <c r="H1478" s="32" t="s">
        <v>46</v>
      </c>
      <c r="I1478" s="32" t="s">
        <v>42</v>
      </c>
      <c r="J1478" s="32">
        <v>5</v>
      </c>
      <c r="K1478" s="32" t="s">
        <v>48</v>
      </c>
      <c r="L1478" s="32" t="s">
        <v>32</v>
      </c>
      <c r="M1478" s="32" t="s">
        <v>56</v>
      </c>
      <c r="N1478" s="32">
        <v>3</v>
      </c>
      <c r="O1478" s="32" t="s">
        <v>50</v>
      </c>
      <c r="P1478" s="32">
        <v>2</v>
      </c>
      <c r="Q1478" s="32">
        <v>5</v>
      </c>
      <c r="R1478" s="32" t="s">
        <v>50</v>
      </c>
      <c r="S1478" s="32" t="s">
        <v>59</v>
      </c>
      <c r="T1478" s="32" t="s">
        <v>4</v>
      </c>
      <c r="U1478" s="32">
        <v>5</v>
      </c>
      <c r="V1478" s="32">
        <v>0</v>
      </c>
      <c r="W1478" s="32">
        <f>SUM(_xlfn.XLOOKUP(B1478,freq!$A$2:$A$40,freq!$B$2:$B$40,0),_xlfn.XLOOKUP(C1478,freq!$A$2:$A$40,freq!$B$2:$B$40,0),_xlfn.XLOOKUP(D1478,freq!$A$2:$A$40,freq!$B$2:$B$40,0),_xlfn.XLOOKUP(E1478,freq!$A$2:$A$40,freq!$B$2:$B$40,0),_xlfn.XLOOKUP(F1478,freq!$A$2:$A$40,freq!$B$2:$B$40,0),_xlfn.XLOOKUP(G1478,freq!$A$2:$A$40,freq!$B$2:$B$40,0),_xlfn.XLOOKUP(H1478,freq!$A$2:$A$40,freq!$B$2:$B$40,0),_xlfn.XLOOKUP(I1478,freq!$A$2:$A$40,freq!$B$2:$B$40,0),_xlfn.XLOOKUP(J1478,freq!$A$2:$A$40,freq!$B$2:$B$40,0),_xlfn.XLOOKUP(K1478,freq!$A$2:$A$40,freq!$B$2:$B$40,0),_xlfn.XLOOKUP(L1478,freq!$A$2:$A$40,freq!$B$2:$B$40,0),_xlfn.XLOOKUP(M1478,freq!$A$2:$A$40,freq!$B$2:$B$40,0),_xlfn.XLOOKUP(N1478,freq!$A$2:$A$40,freq!$B$2:$B$40,0),_xlfn.XLOOKUP(O1478,freq!$A$2:$A$40,freq!$B$2:$B$40,0),_xlfn.XLOOKUP(P1478,freq!$A$2:$A$40,freq!$B$2:$B$40,0),_xlfn.XLOOKUP(Q1478,freq!$A$2:$A$40,freq!$B$2:$B$40,0),_xlfn.XLOOKUP(R1478,freq!$A$2:$A$40,freq!$B$2:$B$40,0),_xlfn.XLOOKUP(S1478,freq!$A$2:$A$40,freq!$B$2:$B$40,0),_xlfn.XLOOKUP(T1478,freq!$A$2:$A$40,freq!$B$2:$B$40,0),_xlfn.XLOOKUP(U1478,freq!$A$2:$A$40,freq!$B$2:$B$40,0),_xlfn.XLOOKUP(V1478,freq!$A$2:$A$40,freq!$B$2:$B$40,0))</f>
        <v>43.590000000000011</v>
      </c>
    </row>
    <row r="1479" spans="1:23" x14ac:dyDescent="0.35">
      <c r="A1479" s="32" t="s">
        <v>98</v>
      </c>
      <c r="B1479" s="32" t="s">
        <v>35</v>
      </c>
      <c r="C1479" s="32">
        <v>4</v>
      </c>
      <c r="D1479" s="32" t="s">
        <v>58</v>
      </c>
      <c r="E1479" s="32" t="s">
        <v>0</v>
      </c>
      <c r="F1479" s="32" t="s">
        <v>43</v>
      </c>
      <c r="G1479" s="32" t="s">
        <v>30</v>
      </c>
      <c r="H1479" s="32">
        <v>7</v>
      </c>
      <c r="I1479" s="32" t="s">
        <v>30</v>
      </c>
      <c r="J1479" s="32">
        <v>8</v>
      </c>
      <c r="K1479" s="32" t="s">
        <v>50</v>
      </c>
      <c r="L1479" s="32" t="s">
        <v>38</v>
      </c>
      <c r="M1479" s="32" t="s">
        <v>33</v>
      </c>
      <c r="N1479" s="32" t="s">
        <v>59</v>
      </c>
      <c r="O1479" s="32" t="s">
        <v>4</v>
      </c>
      <c r="P1479" s="32">
        <v>6</v>
      </c>
      <c r="Q1479" s="32" t="s">
        <v>43</v>
      </c>
      <c r="R1479" s="32" t="s">
        <v>45</v>
      </c>
      <c r="S1479" s="32" t="s">
        <v>37</v>
      </c>
      <c r="T1479" s="32">
        <v>9</v>
      </c>
      <c r="U1479" s="32" t="s">
        <v>31</v>
      </c>
      <c r="V1479" s="32">
        <v>5</v>
      </c>
      <c r="W1479" s="32">
        <f>SUM(_xlfn.XLOOKUP(B1479,freq!$A$2:$A$40,freq!$B$2:$B$40,0),_xlfn.XLOOKUP(C1479,freq!$A$2:$A$40,freq!$B$2:$B$40,0),_xlfn.XLOOKUP(D1479,freq!$A$2:$A$40,freq!$B$2:$B$40,0),_xlfn.XLOOKUP(E1479,freq!$A$2:$A$40,freq!$B$2:$B$40,0),_xlfn.XLOOKUP(F1479,freq!$A$2:$A$40,freq!$B$2:$B$40,0),_xlfn.XLOOKUP(G1479,freq!$A$2:$A$40,freq!$B$2:$B$40,0),_xlfn.XLOOKUP(H1479,freq!$A$2:$A$40,freq!$B$2:$B$40,0),_xlfn.XLOOKUP(I1479,freq!$A$2:$A$40,freq!$B$2:$B$40,0),_xlfn.XLOOKUP(J1479,freq!$A$2:$A$40,freq!$B$2:$B$40,0),_xlfn.XLOOKUP(K1479,freq!$A$2:$A$40,freq!$B$2:$B$40,0),_xlfn.XLOOKUP(L1479,freq!$A$2:$A$40,freq!$B$2:$B$40,0),_xlfn.XLOOKUP(M1479,freq!$A$2:$A$40,freq!$B$2:$B$40,0),_xlfn.XLOOKUP(N1479,freq!$A$2:$A$40,freq!$B$2:$B$40,0),_xlfn.XLOOKUP(O1479,freq!$A$2:$A$40,freq!$B$2:$B$40,0),_xlfn.XLOOKUP(P1479,freq!$A$2:$A$40,freq!$B$2:$B$40,0),_xlfn.XLOOKUP(Q1479,freq!$A$2:$A$40,freq!$B$2:$B$40,0),_xlfn.XLOOKUP(R1479,freq!$A$2:$A$40,freq!$B$2:$B$40,0),_xlfn.XLOOKUP(S1479,freq!$A$2:$A$40,freq!$B$2:$B$40,0),_xlfn.XLOOKUP(T1479,freq!$A$2:$A$40,freq!$B$2:$B$40,0),_xlfn.XLOOKUP(U1479,freq!$A$2:$A$40,freq!$B$2:$B$40,0),_xlfn.XLOOKUP(V1479,freq!$A$2:$A$40,freq!$B$2:$B$40,0))</f>
        <v>43.58</v>
      </c>
    </row>
    <row r="1480" spans="1:23" x14ac:dyDescent="0.35">
      <c r="A1480" s="32" t="s">
        <v>1150</v>
      </c>
      <c r="B1480" s="32" t="s">
        <v>40</v>
      </c>
      <c r="C1480" s="32" t="s">
        <v>4</v>
      </c>
      <c r="D1480" s="32" t="s">
        <v>30</v>
      </c>
      <c r="E1480" s="32" t="s">
        <v>44</v>
      </c>
      <c r="F1480" s="32" t="s">
        <v>38</v>
      </c>
      <c r="G1480" s="32" t="s">
        <v>42</v>
      </c>
      <c r="H1480" s="32" t="s">
        <v>50</v>
      </c>
      <c r="I1480" s="32" t="s">
        <v>43</v>
      </c>
      <c r="J1480" s="32" t="s">
        <v>42</v>
      </c>
      <c r="K1480" s="32" t="s">
        <v>56</v>
      </c>
      <c r="L1480" s="32" t="s">
        <v>41</v>
      </c>
      <c r="M1480" s="32">
        <v>0</v>
      </c>
      <c r="N1480" s="32">
        <v>0</v>
      </c>
      <c r="O1480" s="32" t="s">
        <v>32</v>
      </c>
      <c r="P1480" s="32" t="s">
        <v>28</v>
      </c>
      <c r="Q1480" s="32" t="s">
        <v>4</v>
      </c>
      <c r="R1480" s="32" t="s">
        <v>29</v>
      </c>
      <c r="S1480" s="32" t="s">
        <v>32</v>
      </c>
      <c r="T1480" s="32" t="s">
        <v>45</v>
      </c>
      <c r="U1480" s="32" t="s">
        <v>28</v>
      </c>
      <c r="V1480" s="32">
        <v>3</v>
      </c>
      <c r="W1480" s="32">
        <f>SUM(_xlfn.XLOOKUP(B1480,freq!$A$2:$A$40,freq!$B$2:$B$40,0),_xlfn.XLOOKUP(C1480,freq!$A$2:$A$40,freq!$B$2:$B$40,0),_xlfn.XLOOKUP(D1480,freq!$A$2:$A$40,freq!$B$2:$B$40,0),_xlfn.XLOOKUP(E1480,freq!$A$2:$A$40,freq!$B$2:$B$40,0),_xlfn.XLOOKUP(F1480,freq!$A$2:$A$40,freq!$B$2:$B$40,0),_xlfn.XLOOKUP(G1480,freq!$A$2:$A$40,freq!$B$2:$B$40,0),_xlfn.XLOOKUP(H1480,freq!$A$2:$A$40,freq!$B$2:$B$40,0),_xlfn.XLOOKUP(I1480,freq!$A$2:$A$40,freq!$B$2:$B$40,0),_xlfn.XLOOKUP(J1480,freq!$A$2:$A$40,freq!$B$2:$B$40,0),_xlfn.XLOOKUP(K1480,freq!$A$2:$A$40,freq!$B$2:$B$40,0),_xlfn.XLOOKUP(L1480,freq!$A$2:$A$40,freq!$B$2:$B$40,0),_xlfn.XLOOKUP(M1480,freq!$A$2:$A$40,freq!$B$2:$B$40,0),_xlfn.XLOOKUP(N1480,freq!$A$2:$A$40,freq!$B$2:$B$40,0),_xlfn.XLOOKUP(O1480,freq!$A$2:$A$40,freq!$B$2:$B$40,0),_xlfn.XLOOKUP(P1480,freq!$A$2:$A$40,freq!$B$2:$B$40,0),_xlfn.XLOOKUP(Q1480,freq!$A$2:$A$40,freq!$B$2:$B$40,0),_xlfn.XLOOKUP(R1480,freq!$A$2:$A$40,freq!$B$2:$B$40,0),_xlfn.XLOOKUP(S1480,freq!$A$2:$A$40,freq!$B$2:$B$40,0),_xlfn.XLOOKUP(T1480,freq!$A$2:$A$40,freq!$B$2:$B$40,0),_xlfn.XLOOKUP(U1480,freq!$A$2:$A$40,freq!$B$2:$B$40,0),_xlfn.XLOOKUP(V1480,freq!$A$2:$A$40,freq!$B$2:$B$40,0))</f>
        <v>43.559999999999995</v>
      </c>
    </row>
    <row r="1481" spans="1:23" x14ac:dyDescent="0.35">
      <c r="A1481" s="32" t="s">
        <v>1023</v>
      </c>
      <c r="B1481" s="32" t="s">
        <v>32</v>
      </c>
      <c r="C1481" s="32" t="s">
        <v>53</v>
      </c>
      <c r="D1481" s="32" t="s">
        <v>43</v>
      </c>
      <c r="E1481" s="32" t="s">
        <v>33</v>
      </c>
      <c r="F1481" s="32" t="s">
        <v>30</v>
      </c>
      <c r="G1481" s="32">
        <v>2</v>
      </c>
      <c r="H1481" s="32" t="s">
        <v>49</v>
      </c>
      <c r="I1481" s="32" t="s">
        <v>34</v>
      </c>
      <c r="J1481" s="32" t="s">
        <v>1</v>
      </c>
      <c r="K1481" s="32" t="s">
        <v>0</v>
      </c>
      <c r="L1481" s="32" t="s">
        <v>36</v>
      </c>
      <c r="M1481" s="32" t="s">
        <v>32</v>
      </c>
      <c r="N1481" s="32" t="s">
        <v>45</v>
      </c>
      <c r="O1481" s="32" t="s">
        <v>50</v>
      </c>
      <c r="P1481" s="32" t="s">
        <v>33</v>
      </c>
      <c r="Q1481" s="32" t="s">
        <v>42</v>
      </c>
      <c r="R1481" s="32" t="s">
        <v>1</v>
      </c>
      <c r="S1481" s="32">
        <v>6</v>
      </c>
      <c r="T1481" s="32">
        <v>9</v>
      </c>
      <c r="U1481" s="32" t="s">
        <v>36</v>
      </c>
      <c r="V1481" s="32">
        <v>1</v>
      </c>
      <c r="W1481" s="32">
        <f>SUM(_xlfn.XLOOKUP(B1481,freq!$A$2:$A$40,freq!$B$2:$B$40,0),_xlfn.XLOOKUP(C1481,freq!$A$2:$A$40,freq!$B$2:$B$40,0),_xlfn.XLOOKUP(D1481,freq!$A$2:$A$40,freq!$B$2:$B$40,0),_xlfn.XLOOKUP(E1481,freq!$A$2:$A$40,freq!$B$2:$B$40,0),_xlfn.XLOOKUP(F1481,freq!$A$2:$A$40,freq!$B$2:$B$40,0),_xlfn.XLOOKUP(G1481,freq!$A$2:$A$40,freq!$B$2:$B$40,0),_xlfn.XLOOKUP(H1481,freq!$A$2:$A$40,freq!$B$2:$B$40,0),_xlfn.XLOOKUP(I1481,freq!$A$2:$A$40,freq!$B$2:$B$40,0),_xlfn.XLOOKUP(J1481,freq!$A$2:$A$40,freq!$B$2:$B$40,0),_xlfn.XLOOKUP(K1481,freq!$A$2:$A$40,freq!$B$2:$B$40,0),_xlfn.XLOOKUP(L1481,freq!$A$2:$A$40,freq!$B$2:$B$40,0),_xlfn.XLOOKUP(M1481,freq!$A$2:$A$40,freq!$B$2:$B$40,0),_xlfn.XLOOKUP(N1481,freq!$A$2:$A$40,freq!$B$2:$B$40,0),_xlfn.XLOOKUP(O1481,freq!$A$2:$A$40,freq!$B$2:$B$40,0),_xlfn.XLOOKUP(P1481,freq!$A$2:$A$40,freq!$B$2:$B$40,0),_xlfn.XLOOKUP(Q1481,freq!$A$2:$A$40,freq!$B$2:$B$40,0),_xlfn.XLOOKUP(R1481,freq!$A$2:$A$40,freq!$B$2:$B$40,0),_xlfn.XLOOKUP(S1481,freq!$A$2:$A$40,freq!$B$2:$B$40,0),_xlfn.XLOOKUP(T1481,freq!$A$2:$A$40,freq!$B$2:$B$40,0),_xlfn.XLOOKUP(U1481,freq!$A$2:$A$40,freq!$B$2:$B$40,0),_xlfn.XLOOKUP(V1481,freq!$A$2:$A$40,freq!$B$2:$B$40,0))</f>
        <v>43.519999999999996</v>
      </c>
    </row>
    <row r="1482" spans="1:23" x14ac:dyDescent="0.35">
      <c r="A1482" s="32" t="s">
        <v>388</v>
      </c>
      <c r="B1482" s="32" t="s">
        <v>33</v>
      </c>
      <c r="C1482" s="32" t="s">
        <v>58</v>
      </c>
      <c r="D1482" s="32" t="s">
        <v>34</v>
      </c>
      <c r="E1482" s="32" t="s">
        <v>56</v>
      </c>
      <c r="F1482" s="32">
        <v>1</v>
      </c>
      <c r="G1482" s="32" t="s">
        <v>0</v>
      </c>
      <c r="H1482" s="32" t="s">
        <v>28</v>
      </c>
      <c r="I1482" s="32" t="s">
        <v>58</v>
      </c>
      <c r="J1482" s="32" t="s">
        <v>1</v>
      </c>
      <c r="K1482" s="32">
        <v>5</v>
      </c>
      <c r="L1482" s="32" t="s">
        <v>34</v>
      </c>
      <c r="M1482" s="32" t="s">
        <v>32</v>
      </c>
      <c r="N1482" s="32" t="s">
        <v>2</v>
      </c>
      <c r="O1482" s="32">
        <v>5</v>
      </c>
      <c r="P1482" s="32" t="s">
        <v>1</v>
      </c>
      <c r="Q1482" s="32">
        <v>9</v>
      </c>
      <c r="R1482" s="32" t="s">
        <v>46</v>
      </c>
      <c r="S1482" s="32">
        <v>9</v>
      </c>
      <c r="T1482" s="32" t="s">
        <v>30</v>
      </c>
      <c r="U1482" s="32">
        <v>1</v>
      </c>
      <c r="V1482" s="32" t="s">
        <v>50</v>
      </c>
      <c r="W1482" s="32">
        <f>SUM(_xlfn.XLOOKUP(B1482,freq!$A$2:$A$40,freq!$B$2:$B$40,0),_xlfn.XLOOKUP(C1482,freq!$A$2:$A$40,freq!$B$2:$B$40,0),_xlfn.XLOOKUP(D1482,freq!$A$2:$A$40,freq!$B$2:$B$40,0),_xlfn.XLOOKUP(E1482,freq!$A$2:$A$40,freq!$B$2:$B$40,0),_xlfn.XLOOKUP(F1482,freq!$A$2:$A$40,freq!$B$2:$B$40,0),_xlfn.XLOOKUP(G1482,freq!$A$2:$A$40,freq!$B$2:$B$40,0),_xlfn.XLOOKUP(H1482,freq!$A$2:$A$40,freq!$B$2:$B$40,0),_xlfn.XLOOKUP(I1482,freq!$A$2:$A$40,freq!$B$2:$B$40,0),_xlfn.XLOOKUP(J1482,freq!$A$2:$A$40,freq!$B$2:$B$40,0),_xlfn.XLOOKUP(K1482,freq!$A$2:$A$40,freq!$B$2:$B$40,0),_xlfn.XLOOKUP(L1482,freq!$A$2:$A$40,freq!$B$2:$B$40,0),_xlfn.XLOOKUP(M1482,freq!$A$2:$A$40,freq!$B$2:$B$40,0),_xlfn.XLOOKUP(N1482,freq!$A$2:$A$40,freq!$B$2:$B$40,0),_xlfn.XLOOKUP(O1482,freq!$A$2:$A$40,freq!$B$2:$B$40,0),_xlfn.XLOOKUP(P1482,freq!$A$2:$A$40,freq!$B$2:$B$40,0),_xlfn.XLOOKUP(Q1482,freq!$A$2:$A$40,freq!$B$2:$B$40,0),_xlfn.XLOOKUP(R1482,freq!$A$2:$A$40,freq!$B$2:$B$40,0),_xlfn.XLOOKUP(S1482,freq!$A$2:$A$40,freq!$B$2:$B$40,0),_xlfn.XLOOKUP(T1482,freq!$A$2:$A$40,freq!$B$2:$B$40,0),_xlfn.XLOOKUP(U1482,freq!$A$2:$A$40,freq!$B$2:$B$40,0),_xlfn.XLOOKUP(V1482,freq!$A$2:$A$40,freq!$B$2:$B$40,0))</f>
        <v>43.48</v>
      </c>
    </row>
    <row r="1483" spans="1:23" x14ac:dyDescent="0.35">
      <c r="A1483" s="32" t="s">
        <v>1076</v>
      </c>
      <c r="B1483" s="32">
        <v>9</v>
      </c>
      <c r="C1483" s="32" t="s">
        <v>36</v>
      </c>
      <c r="D1483" s="32" t="s">
        <v>58</v>
      </c>
      <c r="E1483" s="32" t="s">
        <v>3</v>
      </c>
      <c r="F1483" s="32" t="s">
        <v>42</v>
      </c>
      <c r="G1483" s="32" t="s">
        <v>40</v>
      </c>
      <c r="H1483" s="32" t="s">
        <v>3</v>
      </c>
      <c r="I1483" s="32">
        <v>7</v>
      </c>
      <c r="J1483" s="32" t="s">
        <v>0</v>
      </c>
      <c r="K1483" s="32">
        <v>2</v>
      </c>
      <c r="L1483" s="32" t="s">
        <v>2</v>
      </c>
      <c r="M1483" s="32" t="s">
        <v>46</v>
      </c>
      <c r="N1483" s="32" t="s">
        <v>36</v>
      </c>
      <c r="O1483" s="32" t="s">
        <v>49</v>
      </c>
      <c r="P1483" s="32" t="s">
        <v>34</v>
      </c>
      <c r="Q1483" s="32">
        <v>2</v>
      </c>
      <c r="R1483" s="32">
        <v>9</v>
      </c>
      <c r="S1483" s="32">
        <v>9</v>
      </c>
      <c r="T1483" s="32" t="s">
        <v>41</v>
      </c>
      <c r="U1483" s="32" t="s">
        <v>53</v>
      </c>
      <c r="V1483" s="32" t="s">
        <v>35</v>
      </c>
      <c r="W1483" s="32">
        <f>SUM(_xlfn.XLOOKUP(B1483,freq!$A$2:$A$40,freq!$B$2:$B$40,0),_xlfn.XLOOKUP(C1483,freq!$A$2:$A$40,freq!$B$2:$B$40,0),_xlfn.XLOOKUP(D1483,freq!$A$2:$A$40,freq!$B$2:$B$40,0),_xlfn.XLOOKUP(E1483,freq!$A$2:$A$40,freq!$B$2:$B$40,0),_xlfn.XLOOKUP(F1483,freq!$A$2:$A$40,freq!$B$2:$B$40,0),_xlfn.XLOOKUP(G1483,freq!$A$2:$A$40,freq!$B$2:$B$40,0),_xlfn.XLOOKUP(H1483,freq!$A$2:$A$40,freq!$B$2:$B$40,0),_xlfn.XLOOKUP(I1483,freq!$A$2:$A$40,freq!$B$2:$B$40,0),_xlfn.XLOOKUP(J1483,freq!$A$2:$A$40,freq!$B$2:$B$40,0),_xlfn.XLOOKUP(K1483,freq!$A$2:$A$40,freq!$B$2:$B$40,0),_xlfn.XLOOKUP(L1483,freq!$A$2:$A$40,freq!$B$2:$B$40,0),_xlfn.XLOOKUP(M1483,freq!$A$2:$A$40,freq!$B$2:$B$40,0),_xlfn.XLOOKUP(N1483,freq!$A$2:$A$40,freq!$B$2:$B$40,0),_xlfn.XLOOKUP(O1483,freq!$A$2:$A$40,freq!$B$2:$B$40,0),_xlfn.XLOOKUP(P1483,freq!$A$2:$A$40,freq!$B$2:$B$40,0),_xlfn.XLOOKUP(Q1483,freq!$A$2:$A$40,freq!$B$2:$B$40,0),_xlfn.XLOOKUP(R1483,freq!$A$2:$A$40,freq!$B$2:$B$40,0),_xlfn.XLOOKUP(S1483,freq!$A$2:$A$40,freq!$B$2:$B$40,0),_xlfn.XLOOKUP(T1483,freq!$A$2:$A$40,freq!$B$2:$B$40,0),_xlfn.XLOOKUP(U1483,freq!$A$2:$A$40,freq!$B$2:$B$40,0),_xlfn.XLOOKUP(V1483,freq!$A$2:$A$40,freq!$B$2:$B$40,0))</f>
        <v>43.47</v>
      </c>
    </row>
    <row r="1484" spans="1:23" x14ac:dyDescent="0.35">
      <c r="A1484" s="32" t="s">
        <v>1790</v>
      </c>
      <c r="B1484" s="32" t="s">
        <v>56</v>
      </c>
      <c r="C1484" s="32" t="s">
        <v>44</v>
      </c>
      <c r="D1484" s="32" t="s">
        <v>28</v>
      </c>
      <c r="E1484" s="32">
        <v>2</v>
      </c>
      <c r="F1484" s="32">
        <v>5</v>
      </c>
      <c r="G1484" s="32" t="s">
        <v>53</v>
      </c>
      <c r="H1484" s="32" t="s">
        <v>1</v>
      </c>
      <c r="I1484" s="32" t="s">
        <v>38</v>
      </c>
      <c r="J1484" s="32" t="s">
        <v>41</v>
      </c>
      <c r="K1484" s="32">
        <v>5</v>
      </c>
      <c r="L1484" s="32" t="s">
        <v>28</v>
      </c>
      <c r="M1484" s="32">
        <v>0</v>
      </c>
      <c r="N1484" s="32" t="s">
        <v>37</v>
      </c>
      <c r="O1484" s="32">
        <v>2</v>
      </c>
      <c r="P1484" s="32" t="s">
        <v>30</v>
      </c>
      <c r="Q1484" s="32" t="s">
        <v>1</v>
      </c>
      <c r="R1484" s="32" t="s">
        <v>58</v>
      </c>
      <c r="S1484" s="32">
        <v>9</v>
      </c>
      <c r="T1484" s="32" t="s">
        <v>33</v>
      </c>
      <c r="U1484" s="32" t="s">
        <v>50</v>
      </c>
      <c r="V1484" s="32" t="s">
        <v>33</v>
      </c>
      <c r="W1484" s="32">
        <f>SUM(_xlfn.XLOOKUP(B1484,freq!$A$2:$A$40,freq!$B$2:$B$40,0),_xlfn.XLOOKUP(C1484,freq!$A$2:$A$40,freq!$B$2:$B$40,0),_xlfn.XLOOKUP(D1484,freq!$A$2:$A$40,freq!$B$2:$B$40,0),_xlfn.XLOOKUP(E1484,freq!$A$2:$A$40,freq!$B$2:$B$40,0),_xlfn.XLOOKUP(F1484,freq!$A$2:$A$40,freq!$B$2:$B$40,0),_xlfn.XLOOKUP(G1484,freq!$A$2:$A$40,freq!$B$2:$B$40,0),_xlfn.XLOOKUP(H1484,freq!$A$2:$A$40,freq!$B$2:$B$40,0),_xlfn.XLOOKUP(I1484,freq!$A$2:$A$40,freq!$B$2:$B$40,0),_xlfn.XLOOKUP(J1484,freq!$A$2:$A$40,freq!$B$2:$B$40,0),_xlfn.XLOOKUP(K1484,freq!$A$2:$A$40,freq!$B$2:$B$40,0),_xlfn.XLOOKUP(L1484,freq!$A$2:$A$40,freq!$B$2:$B$40,0),_xlfn.XLOOKUP(M1484,freq!$A$2:$A$40,freq!$B$2:$B$40,0),_xlfn.XLOOKUP(N1484,freq!$A$2:$A$40,freq!$B$2:$B$40,0),_xlfn.XLOOKUP(O1484,freq!$A$2:$A$40,freq!$B$2:$B$40,0),_xlfn.XLOOKUP(P1484,freq!$A$2:$A$40,freq!$B$2:$B$40,0),_xlfn.XLOOKUP(Q1484,freq!$A$2:$A$40,freq!$B$2:$B$40,0),_xlfn.XLOOKUP(R1484,freq!$A$2:$A$40,freq!$B$2:$B$40,0),_xlfn.XLOOKUP(S1484,freq!$A$2:$A$40,freq!$B$2:$B$40,0),_xlfn.XLOOKUP(T1484,freq!$A$2:$A$40,freq!$B$2:$B$40,0),_xlfn.XLOOKUP(U1484,freq!$A$2:$A$40,freq!$B$2:$B$40,0),_xlfn.XLOOKUP(V1484,freq!$A$2:$A$40,freq!$B$2:$B$40,0))</f>
        <v>43.440000000000005</v>
      </c>
    </row>
    <row r="1485" spans="1:23" x14ac:dyDescent="0.35">
      <c r="A1485" s="32" t="s">
        <v>818</v>
      </c>
      <c r="B1485" s="32" t="s">
        <v>53</v>
      </c>
      <c r="C1485" s="32" t="s">
        <v>48</v>
      </c>
      <c r="D1485" s="32" t="s">
        <v>59</v>
      </c>
      <c r="E1485" s="32" t="s">
        <v>35</v>
      </c>
      <c r="F1485" s="32" t="s">
        <v>28</v>
      </c>
      <c r="G1485" s="32" t="s">
        <v>43</v>
      </c>
      <c r="H1485" s="32" t="s">
        <v>46</v>
      </c>
      <c r="I1485" s="32">
        <v>3</v>
      </c>
      <c r="J1485" s="32">
        <v>2</v>
      </c>
      <c r="K1485" s="32">
        <v>8</v>
      </c>
      <c r="L1485" s="32" t="s">
        <v>59</v>
      </c>
      <c r="M1485" s="32" t="s">
        <v>30</v>
      </c>
      <c r="N1485" s="32" t="s">
        <v>33</v>
      </c>
      <c r="O1485" s="32" t="s">
        <v>49</v>
      </c>
      <c r="P1485" s="32" t="s">
        <v>44</v>
      </c>
      <c r="Q1485" s="32" t="s">
        <v>34</v>
      </c>
      <c r="R1485" s="32" t="s">
        <v>34</v>
      </c>
      <c r="S1485" s="32" t="s">
        <v>38</v>
      </c>
      <c r="T1485" s="32">
        <v>9</v>
      </c>
      <c r="U1485" s="32" t="s">
        <v>40</v>
      </c>
      <c r="V1485" s="32" t="s">
        <v>35</v>
      </c>
      <c r="W1485" s="32">
        <f>SUM(_xlfn.XLOOKUP(B1485,freq!$A$2:$A$40,freq!$B$2:$B$40,0),_xlfn.XLOOKUP(C1485,freq!$A$2:$A$40,freq!$B$2:$B$40,0),_xlfn.XLOOKUP(D1485,freq!$A$2:$A$40,freq!$B$2:$B$40,0),_xlfn.XLOOKUP(E1485,freq!$A$2:$A$40,freq!$B$2:$B$40,0),_xlfn.XLOOKUP(F1485,freq!$A$2:$A$40,freq!$B$2:$B$40,0),_xlfn.XLOOKUP(G1485,freq!$A$2:$A$40,freq!$B$2:$B$40,0),_xlfn.XLOOKUP(H1485,freq!$A$2:$A$40,freq!$B$2:$B$40,0),_xlfn.XLOOKUP(I1485,freq!$A$2:$A$40,freq!$B$2:$B$40,0),_xlfn.XLOOKUP(J1485,freq!$A$2:$A$40,freq!$B$2:$B$40,0),_xlfn.XLOOKUP(K1485,freq!$A$2:$A$40,freq!$B$2:$B$40,0),_xlfn.XLOOKUP(L1485,freq!$A$2:$A$40,freq!$B$2:$B$40,0),_xlfn.XLOOKUP(M1485,freq!$A$2:$A$40,freq!$B$2:$B$40,0),_xlfn.XLOOKUP(N1485,freq!$A$2:$A$40,freq!$B$2:$B$40,0),_xlfn.XLOOKUP(O1485,freq!$A$2:$A$40,freq!$B$2:$B$40,0),_xlfn.XLOOKUP(P1485,freq!$A$2:$A$40,freq!$B$2:$B$40,0),_xlfn.XLOOKUP(Q1485,freq!$A$2:$A$40,freq!$B$2:$B$40,0),_xlfn.XLOOKUP(R1485,freq!$A$2:$A$40,freq!$B$2:$B$40,0),_xlfn.XLOOKUP(S1485,freq!$A$2:$A$40,freq!$B$2:$B$40,0),_xlfn.XLOOKUP(T1485,freq!$A$2:$A$40,freq!$B$2:$B$40,0),_xlfn.XLOOKUP(U1485,freq!$A$2:$A$40,freq!$B$2:$B$40,0),_xlfn.XLOOKUP(V1485,freq!$A$2:$A$40,freq!$B$2:$B$40,0))</f>
        <v>43.44</v>
      </c>
    </row>
    <row r="1486" spans="1:23" x14ac:dyDescent="0.35">
      <c r="A1486" s="32" t="s">
        <v>476</v>
      </c>
      <c r="B1486" s="32" t="s">
        <v>53</v>
      </c>
      <c r="C1486" s="32">
        <v>5</v>
      </c>
      <c r="D1486" s="32" t="s">
        <v>36</v>
      </c>
      <c r="E1486" s="32">
        <v>5</v>
      </c>
      <c r="F1486" s="32" t="s">
        <v>44</v>
      </c>
      <c r="G1486" s="32" t="s">
        <v>49</v>
      </c>
      <c r="H1486" s="32" t="s">
        <v>4</v>
      </c>
      <c r="I1486" s="32">
        <v>8</v>
      </c>
      <c r="J1486" s="32" t="s">
        <v>4</v>
      </c>
      <c r="K1486" s="32" t="s">
        <v>36</v>
      </c>
      <c r="L1486" s="32" t="s">
        <v>32</v>
      </c>
      <c r="M1486" s="32" t="s">
        <v>42</v>
      </c>
      <c r="N1486" s="32" t="s">
        <v>41</v>
      </c>
      <c r="O1486" s="32">
        <v>9</v>
      </c>
      <c r="P1486" s="32">
        <v>7</v>
      </c>
      <c r="Q1486" s="32" t="s">
        <v>48</v>
      </c>
      <c r="R1486" s="32">
        <v>7</v>
      </c>
      <c r="S1486" s="32" t="s">
        <v>49</v>
      </c>
      <c r="T1486" s="32" t="s">
        <v>46</v>
      </c>
      <c r="U1486" s="32" t="s">
        <v>3</v>
      </c>
      <c r="V1486" s="32" t="s">
        <v>48</v>
      </c>
      <c r="W1486" s="32">
        <f>SUM(_xlfn.XLOOKUP(B1486,freq!$A$2:$A$40,freq!$B$2:$B$40,0),_xlfn.XLOOKUP(C1486,freq!$A$2:$A$40,freq!$B$2:$B$40,0),_xlfn.XLOOKUP(D1486,freq!$A$2:$A$40,freq!$B$2:$B$40,0),_xlfn.XLOOKUP(E1486,freq!$A$2:$A$40,freq!$B$2:$B$40,0),_xlfn.XLOOKUP(F1486,freq!$A$2:$A$40,freq!$B$2:$B$40,0),_xlfn.XLOOKUP(G1486,freq!$A$2:$A$40,freq!$B$2:$B$40,0),_xlfn.XLOOKUP(H1486,freq!$A$2:$A$40,freq!$B$2:$B$40,0),_xlfn.XLOOKUP(I1486,freq!$A$2:$A$40,freq!$B$2:$B$40,0),_xlfn.XLOOKUP(J1486,freq!$A$2:$A$40,freq!$B$2:$B$40,0),_xlfn.XLOOKUP(K1486,freq!$A$2:$A$40,freq!$B$2:$B$40,0),_xlfn.XLOOKUP(L1486,freq!$A$2:$A$40,freq!$B$2:$B$40,0),_xlfn.XLOOKUP(M1486,freq!$A$2:$A$40,freq!$B$2:$B$40,0),_xlfn.XLOOKUP(N1486,freq!$A$2:$A$40,freq!$B$2:$B$40,0),_xlfn.XLOOKUP(O1486,freq!$A$2:$A$40,freq!$B$2:$B$40,0),_xlfn.XLOOKUP(P1486,freq!$A$2:$A$40,freq!$B$2:$B$40,0),_xlfn.XLOOKUP(Q1486,freq!$A$2:$A$40,freq!$B$2:$B$40,0),_xlfn.XLOOKUP(R1486,freq!$A$2:$A$40,freq!$B$2:$B$40,0),_xlfn.XLOOKUP(S1486,freq!$A$2:$A$40,freq!$B$2:$B$40,0),_xlfn.XLOOKUP(T1486,freq!$A$2:$A$40,freq!$B$2:$B$40,0),_xlfn.XLOOKUP(U1486,freq!$A$2:$A$40,freq!$B$2:$B$40,0),_xlfn.XLOOKUP(V1486,freq!$A$2:$A$40,freq!$B$2:$B$40,0))</f>
        <v>43.43</v>
      </c>
    </row>
    <row r="1487" spans="1:23" x14ac:dyDescent="0.35">
      <c r="A1487" s="32" t="s">
        <v>897</v>
      </c>
      <c r="B1487" s="32">
        <v>1</v>
      </c>
      <c r="C1487" s="32" t="s">
        <v>42</v>
      </c>
      <c r="D1487" s="32">
        <v>6</v>
      </c>
      <c r="E1487" s="32" t="s">
        <v>35</v>
      </c>
      <c r="F1487" s="32" t="s">
        <v>4</v>
      </c>
      <c r="G1487" s="32" t="s">
        <v>50</v>
      </c>
      <c r="H1487" s="32" t="s">
        <v>50</v>
      </c>
      <c r="I1487" s="32" t="s">
        <v>43</v>
      </c>
      <c r="J1487" s="32" t="s">
        <v>43</v>
      </c>
      <c r="K1487" s="32" t="s">
        <v>35</v>
      </c>
      <c r="L1487" s="32" t="s">
        <v>34</v>
      </c>
      <c r="M1487" s="32" t="s">
        <v>41</v>
      </c>
      <c r="N1487" s="32" t="s">
        <v>29</v>
      </c>
      <c r="O1487" s="32" t="s">
        <v>0</v>
      </c>
      <c r="P1487" s="32" t="s">
        <v>31</v>
      </c>
      <c r="Q1487" s="32">
        <v>2</v>
      </c>
      <c r="R1487" s="32" t="s">
        <v>46</v>
      </c>
      <c r="S1487" s="32">
        <v>9</v>
      </c>
      <c r="T1487" s="32">
        <v>7</v>
      </c>
      <c r="U1487" s="32" t="s">
        <v>32</v>
      </c>
      <c r="V1487" s="32" t="s">
        <v>46</v>
      </c>
      <c r="W1487" s="32">
        <f>SUM(_xlfn.XLOOKUP(B1487,freq!$A$2:$A$40,freq!$B$2:$B$40,0),_xlfn.XLOOKUP(C1487,freq!$A$2:$A$40,freq!$B$2:$B$40,0),_xlfn.XLOOKUP(D1487,freq!$A$2:$A$40,freq!$B$2:$B$40,0),_xlfn.XLOOKUP(E1487,freq!$A$2:$A$40,freq!$B$2:$B$40,0),_xlfn.XLOOKUP(F1487,freq!$A$2:$A$40,freq!$B$2:$B$40,0),_xlfn.XLOOKUP(G1487,freq!$A$2:$A$40,freq!$B$2:$B$40,0),_xlfn.XLOOKUP(H1487,freq!$A$2:$A$40,freq!$B$2:$B$40,0),_xlfn.XLOOKUP(I1487,freq!$A$2:$A$40,freq!$B$2:$B$40,0),_xlfn.XLOOKUP(J1487,freq!$A$2:$A$40,freq!$B$2:$B$40,0),_xlfn.XLOOKUP(K1487,freq!$A$2:$A$40,freq!$B$2:$B$40,0),_xlfn.XLOOKUP(L1487,freq!$A$2:$A$40,freq!$B$2:$B$40,0),_xlfn.XLOOKUP(M1487,freq!$A$2:$A$40,freq!$B$2:$B$40,0),_xlfn.XLOOKUP(N1487,freq!$A$2:$A$40,freq!$B$2:$B$40,0),_xlfn.XLOOKUP(O1487,freq!$A$2:$A$40,freq!$B$2:$B$40,0),_xlfn.XLOOKUP(P1487,freq!$A$2:$A$40,freq!$B$2:$B$40,0),_xlfn.XLOOKUP(Q1487,freq!$A$2:$A$40,freq!$B$2:$B$40,0),_xlfn.XLOOKUP(R1487,freq!$A$2:$A$40,freq!$B$2:$B$40,0),_xlfn.XLOOKUP(S1487,freq!$A$2:$A$40,freq!$B$2:$B$40,0),_xlfn.XLOOKUP(T1487,freq!$A$2:$A$40,freq!$B$2:$B$40,0),_xlfn.XLOOKUP(U1487,freq!$A$2:$A$40,freq!$B$2:$B$40,0),_xlfn.XLOOKUP(V1487,freq!$A$2:$A$40,freq!$B$2:$B$40,0))</f>
        <v>43.42</v>
      </c>
    </row>
    <row r="1488" spans="1:23" x14ac:dyDescent="0.35">
      <c r="A1488" s="32" t="s">
        <v>1803</v>
      </c>
      <c r="B1488" s="32" t="s">
        <v>31</v>
      </c>
      <c r="C1488" s="32">
        <v>7</v>
      </c>
      <c r="D1488" s="32">
        <v>2</v>
      </c>
      <c r="E1488" s="32" t="s">
        <v>36</v>
      </c>
      <c r="F1488" s="32" t="s">
        <v>41</v>
      </c>
      <c r="G1488" s="32" t="s">
        <v>4</v>
      </c>
      <c r="H1488" s="32" t="s">
        <v>32</v>
      </c>
      <c r="I1488" s="32">
        <v>8</v>
      </c>
      <c r="J1488" s="32" t="s">
        <v>58</v>
      </c>
      <c r="K1488" s="32" t="s">
        <v>33</v>
      </c>
      <c r="L1488" s="32" t="s">
        <v>46</v>
      </c>
      <c r="M1488" s="32" t="s">
        <v>44</v>
      </c>
      <c r="N1488" s="32">
        <v>7</v>
      </c>
      <c r="O1488" s="32" t="s">
        <v>46</v>
      </c>
      <c r="P1488" s="32" t="s">
        <v>29</v>
      </c>
      <c r="Q1488" s="32" t="s">
        <v>38</v>
      </c>
      <c r="R1488" s="32" t="s">
        <v>36</v>
      </c>
      <c r="S1488" s="32">
        <v>0</v>
      </c>
      <c r="T1488" s="32">
        <v>1</v>
      </c>
      <c r="U1488" s="32" t="s">
        <v>36</v>
      </c>
      <c r="V1488" s="32" t="s">
        <v>41</v>
      </c>
      <c r="W1488" s="32">
        <f>SUM(_xlfn.XLOOKUP(B1488,freq!$A$2:$A$40,freq!$B$2:$B$40,0),_xlfn.XLOOKUP(C1488,freq!$A$2:$A$40,freq!$B$2:$B$40,0),_xlfn.XLOOKUP(D1488,freq!$A$2:$A$40,freq!$B$2:$B$40,0),_xlfn.XLOOKUP(E1488,freq!$A$2:$A$40,freq!$B$2:$B$40,0),_xlfn.XLOOKUP(F1488,freq!$A$2:$A$40,freq!$B$2:$B$40,0),_xlfn.XLOOKUP(G1488,freq!$A$2:$A$40,freq!$B$2:$B$40,0),_xlfn.XLOOKUP(H1488,freq!$A$2:$A$40,freq!$B$2:$B$40,0),_xlfn.XLOOKUP(I1488,freq!$A$2:$A$40,freq!$B$2:$B$40,0),_xlfn.XLOOKUP(J1488,freq!$A$2:$A$40,freq!$B$2:$B$40,0),_xlfn.XLOOKUP(K1488,freq!$A$2:$A$40,freq!$B$2:$B$40,0),_xlfn.XLOOKUP(L1488,freq!$A$2:$A$40,freq!$B$2:$B$40,0),_xlfn.XLOOKUP(M1488,freq!$A$2:$A$40,freq!$B$2:$B$40,0),_xlfn.XLOOKUP(N1488,freq!$A$2:$A$40,freq!$B$2:$B$40,0),_xlfn.XLOOKUP(O1488,freq!$A$2:$A$40,freq!$B$2:$B$40,0),_xlfn.XLOOKUP(P1488,freq!$A$2:$A$40,freq!$B$2:$B$40,0),_xlfn.XLOOKUP(Q1488,freq!$A$2:$A$40,freq!$B$2:$B$40,0),_xlfn.XLOOKUP(R1488,freq!$A$2:$A$40,freq!$B$2:$B$40,0),_xlfn.XLOOKUP(S1488,freq!$A$2:$A$40,freq!$B$2:$B$40,0),_xlfn.XLOOKUP(T1488,freq!$A$2:$A$40,freq!$B$2:$B$40,0),_xlfn.XLOOKUP(U1488,freq!$A$2:$A$40,freq!$B$2:$B$40,0),_xlfn.XLOOKUP(V1488,freq!$A$2:$A$40,freq!$B$2:$B$40,0))</f>
        <v>43.389999999999993</v>
      </c>
    </row>
    <row r="1489" spans="1:23" x14ac:dyDescent="0.35">
      <c r="A1489" s="32" t="s">
        <v>2089</v>
      </c>
      <c r="B1489" s="32">
        <v>0</v>
      </c>
      <c r="C1489" s="32" t="s">
        <v>45</v>
      </c>
      <c r="D1489" s="32">
        <v>3</v>
      </c>
      <c r="E1489" s="32">
        <v>7</v>
      </c>
      <c r="F1489" s="32">
        <v>6</v>
      </c>
      <c r="G1489" s="32" t="s">
        <v>30</v>
      </c>
      <c r="H1489" s="32" t="s">
        <v>4</v>
      </c>
      <c r="I1489" s="32">
        <v>3</v>
      </c>
      <c r="J1489" s="32" t="s">
        <v>2</v>
      </c>
      <c r="K1489" s="32" t="s">
        <v>38</v>
      </c>
      <c r="L1489" s="32" t="s">
        <v>30</v>
      </c>
      <c r="M1489" s="32">
        <v>3</v>
      </c>
      <c r="N1489" s="32" t="s">
        <v>46</v>
      </c>
      <c r="O1489" s="32" t="s">
        <v>28</v>
      </c>
      <c r="P1489" s="32">
        <v>1</v>
      </c>
      <c r="Q1489" s="32" t="s">
        <v>33</v>
      </c>
      <c r="R1489" s="32" t="s">
        <v>37</v>
      </c>
      <c r="S1489" s="32">
        <v>0</v>
      </c>
      <c r="T1489" s="32" t="s">
        <v>0</v>
      </c>
      <c r="U1489" s="32" t="s">
        <v>38</v>
      </c>
      <c r="V1489" s="32">
        <v>9</v>
      </c>
      <c r="W1489" s="32">
        <f>SUM(_xlfn.XLOOKUP(B1489,freq!$A$2:$A$40,freq!$B$2:$B$40,0),_xlfn.XLOOKUP(C1489,freq!$A$2:$A$40,freq!$B$2:$B$40,0),_xlfn.XLOOKUP(D1489,freq!$A$2:$A$40,freq!$B$2:$B$40,0),_xlfn.XLOOKUP(E1489,freq!$A$2:$A$40,freq!$B$2:$B$40,0),_xlfn.XLOOKUP(F1489,freq!$A$2:$A$40,freq!$B$2:$B$40,0),_xlfn.XLOOKUP(G1489,freq!$A$2:$A$40,freq!$B$2:$B$40,0),_xlfn.XLOOKUP(H1489,freq!$A$2:$A$40,freq!$B$2:$B$40,0),_xlfn.XLOOKUP(I1489,freq!$A$2:$A$40,freq!$B$2:$B$40,0),_xlfn.XLOOKUP(J1489,freq!$A$2:$A$40,freq!$B$2:$B$40,0),_xlfn.XLOOKUP(K1489,freq!$A$2:$A$40,freq!$B$2:$B$40,0),_xlfn.XLOOKUP(L1489,freq!$A$2:$A$40,freq!$B$2:$B$40,0),_xlfn.XLOOKUP(M1489,freq!$A$2:$A$40,freq!$B$2:$B$40,0),_xlfn.XLOOKUP(N1489,freq!$A$2:$A$40,freq!$B$2:$B$40,0),_xlfn.XLOOKUP(O1489,freq!$A$2:$A$40,freq!$B$2:$B$40,0),_xlfn.XLOOKUP(P1489,freq!$A$2:$A$40,freq!$B$2:$B$40,0),_xlfn.XLOOKUP(Q1489,freq!$A$2:$A$40,freq!$B$2:$B$40,0),_xlfn.XLOOKUP(R1489,freq!$A$2:$A$40,freq!$B$2:$B$40,0),_xlfn.XLOOKUP(S1489,freq!$A$2:$A$40,freq!$B$2:$B$40,0),_xlfn.XLOOKUP(T1489,freq!$A$2:$A$40,freq!$B$2:$B$40,0),_xlfn.XLOOKUP(U1489,freq!$A$2:$A$40,freq!$B$2:$B$40,0),_xlfn.XLOOKUP(V1489,freq!$A$2:$A$40,freq!$B$2:$B$40,0))</f>
        <v>43.38</v>
      </c>
    </row>
    <row r="1490" spans="1:23" x14ac:dyDescent="0.35">
      <c r="A1490" s="32" t="s">
        <v>1594</v>
      </c>
      <c r="B1490" s="32">
        <v>7</v>
      </c>
      <c r="C1490" s="32" t="s">
        <v>38</v>
      </c>
      <c r="D1490" s="32" t="s">
        <v>0</v>
      </c>
      <c r="E1490" s="32" t="s">
        <v>2</v>
      </c>
      <c r="F1490" s="32" t="s">
        <v>34</v>
      </c>
      <c r="G1490" s="32" t="s">
        <v>45</v>
      </c>
      <c r="H1490" s="32" t="s">
        <v>36</v>
      </c>
      <c r="I1490" s="32">
        <v>1</v>
      </c>
      <c r="J1490" s="32" t="s">
        <v>48</v>
      </c>
      <c r="K1490" s="32">
        <v>3</v>
      </c>
      <c r="L1490" s="32" t="s">
        <v>40</v>
      </c>
      <c r="M1490" s="32" t="s">
        <v>40</v>
      </c>
      <c r="N1490" s="32" t="s">
        <v>43</v>
      </c>
      <c r="O1490" s="32" t="s">
        <v>46</v>
      </c>
      <c r="P1490" s="32">
        <v>6</v>
      </c>
      <c r="Q1490" s="32" t="s">
        <v>59</v>
      </c>
      <c r="R1490" s="32" t="s">
        <v>33</v>
      </c>
      <c r="S1490" s="32" t="s">
        <v>28</v>
      </c>
      <c r="T1490" s="32">
        <v>8</v>
      </c>
      <c r="U1490" s="32" t="s">
        <v>30</v>
      </c>
      <c r="V1490" s="32" t="s">
        <v>40</v>
      </c>
      <c r="W1490" s="32">
        <f>SUM(_xlfn.XLOOKUP(B1490,freq!$A$2:$A$40,freq!$B$2:$B$40,0),_xlfn.XLOOKUP(C1490,freq!$A$2:$A$40,freq!$B$2:$B$40,0),_xlfn.XLOOKUP(D1490,freq!$A$2:$A$40,freq!$B$2:$B$40,0),_xlfn.XLOOKUP(E1490,freq!$A$2:$A$40,freq!$B$2:$B$40,0),_xlfn.XLOOKUP(F1490,freq!$A$2:$A$40,freq!$B$2:$B$40,0),_xlfn.XLOOKUP(G1490,freq!$A$2:$A$40,freq!$B$2:$B$40,0),_xlfn.XLOOKUP(H1490,freq!$A$2:$A$40,freq!$B$2:$B$40,0),_xlfn.XLOOKUP(I1490,freq!$A$2:$A$40,freq!$B$2:$B$40,0),_xlfn.XLOOKUP(J1490,freq!$A$2:$A$40,freq!$B$2:$B$40,0),_xlfn.XLOOKUP(K1490,freq!$A$2:$A$40,freq!$B$2:$B$40,0),_xlfn.XLOOKUP(L1490,freq!$A$2:$A$40,freq!$B$2:$B$40,0),_xlfn.XLOOKUP(M1490,freq!$A$2:$A$40,freq!$B$2:$B$40,0),_xlfn.XLOOKUP(N1490,freq!$A$2:$A$40,freq!$B$2:$B$40,0),_xlfn.XLOOKUP(O1490,freq!$A$2:$A$40,freq!$B$2:$B$40,0),_xlfn.XLOOKUP(P1490,freq!$A$2:$A$40,freq!$B$2:$B$40,0),_xlfn.XLOOKUP(Q1490,freq!$A$2:$A$40,freq!$B$2:$B$40,0),_xlfn.XLOOKUP(R1490,freq!$A$2:$A$40,freq!$B$2:$B$40,0),_xlfn.XLOOKUP(S1490,freq!$A$2:$A$40,freq!$B$2:$B$40,0),_xlfn.XLOOKUP(T1490,freq!$A$2:$A$40,freq!$B$2:$B$40,0),_xlfn.XLOOKUP(U1490,freq!$A$2:$A$40,freq!$B$2:$B$40,0),_xlfn.XLOOKUP(V1490,freq!$A$2:$A$40,freq!$B$2:$B$40,0))</f>
        <v>43.370000000000005</v>
      </c>
    </row>
    <row r="1491" spans="1:23" x14ac:dyDescent="0.35">
      <c r="A1491" s="32" t="s">
        <v>1517</v>
      </c>
      <c r="B1491" s="32" t="s">
        <v>38</v>
      </c>
      <c r="C1491" s="32">
        <v>2</v>
      </c>
      <c r="D1491" s="32" t="s">
        <v>45</v>
      </c>
      <c r="E1491" s="32" t="s">
        <v>58</v>
      </c>
      <c r="F1491" s="32">
        <v>0</v>
      </c>
      <c r="G1491" s="32" t="s">
        <v>34</v>
      </c>
      <c r="H1491" s="32" t="s">
        <v>2</v>
      </c>
      <c r="I1491" s="32" t="s">
        <v>46</v>
      </c>
      <c r="J1491" s="32">
        <v>2</v>
      </c>
      <c r="K1491" s="32">
        <v>5</v>
      </c>
      <c r="L1491" s="32" t="s">
        <v>37</v>
      </c>
      <c r="M1491" s="32" t="s">
        <v>29</v>
      </c>
      <c r="N1491" s="32" t="s">
        <v>53</v>
      </c>
      <c r="O1491" s="32" t="s">
        <v>30</v>
      </c>
      <c r="P1491" s="32" t="s">
        <v>34</v>
      </c>
      <c r="Q1491" s="32">
        <v>4</v>
      </c>
      <c r="R1491" s="32" t="s">
        <v>41</v>
      </c>
      <c r="S1491" s="32" t="s">
        <v>43</v>
      </c>
      <c r="T1491" s="32" t="s">
        <v>40</v>
      </c>
      <c r="U1491" s="32" t="s">
        <v>29</v>
      </c>
      <c r="V1491" s="32">
        <v>4</v>
      </c>
      <c r="W1491" s="32">
        <f>SUM(_xlfn.XLOOKUP(B1491,freq!$A$2:$A$40,freq!$B$2:$B$40,0),_xlfn.XLOOKUP(C1491,freq!$A$2:$A$40,freq!$B$2:$B$40,0),_xlfn.XLOOKUP(D1491,freq!$A$2:$A$40,freq!$B$2:$B$40,0),_xlfn.XLOOKUP(E1491,freq!$A$2:$A$40,freq!$B$2:$B$40,0),_xlfn.XLOOKUP(F1491,freq!$A$2:$A$40,freq!$B$2:$B$40,0),_xlfn.XLOOKUP(G1491,freq!$A$2:$A$40,freq!$B$2:$B$40,0),_xlfn.XLOOKUP(H1491,freq!$A$2:$A$40,freq!$B$2:$B$40,0),_xlfn.XLOOKUP(I1491,freq!$A$2:$A$40,freq!$B$2:$B$40,0),_xlfn.XLOOKUP(J1491,freq!$A$2:$A$40,freq!$B$2:$B$40,0),_xlfn.XLOOKUP(K1491,freq!$A$2:$A$40,freq!$B$2:$B$40,0),_xlfn.XLOOKUP(L1491,freq!$A$2:$A$40,freq!$B$2:$B$40,0),_xlfn.XLOOKUP(M1491,freq!$A$2:$A$40,freq!$B$2:$B$40,0),_xlfn.XLOOKUP(N1491,freq!$A$2:$A$40,freq!$B$2:$B$40,0),_xlfn.XLOOKUP(O1491,freq!$A$2:$A$40,freq!$B$2:$B$40,0),_xlfn.XLOOKUP(P1491,freq!$A$2:$A$40,freq!$B$2:$B$40,0),_xlfn.XLOOKUP(Q1491,freq!$A$2:$A$40,freq!$B$2:$B$40,0),_xlfn.XLOOKUP(R1491,freq!$A$2:$A$40,freq!$B$2:$B$40,0),_xlfn.XLOOKUP(S1491,freq!$A$2:$A$40,freq!$B$2:$B$40,0),_xlfn.XLOOKUP(T1491,freq!$A$2:$A$40,freq!$B$2:$B$40,0),_xlfn.XLOOKUP(U1491,freq!$A$2:$A$40,freq!$B$2:$B$40,0),_xlfn.XLOOKUP(V1491,freq!$A$2:$A$40,freq!$B$2:$B$40,0))</f>
        <v>43.360000000000007</v>
      </c>
    </row>
    <row r="1492" spans="1:23" x14ac:dyDescent="0.35">
      <c r="A1492" s="32" t="s">
        <v>312</v>
      </c>
      <c r="B1492" s="32" t="s">
        <v>45</v>
      </c>
      <c r="C1492" s="32" t="s">
        <v>28</v>
      </c>
      <c r="D1492" s="32" t="s">
        <v>50</v>
      </c>
      <c r="E1492" s="32" t="s">
        <v>43</v>
      </c>
      <c r="F1492" s="32" t="s">
        <v>46</v>
      </c>
      <c r="G1492" s="32" t="s">
        <v>50</v>
      </c>
      <c r="H1492" s="32" t="s">
        <v>33</v>
      </c>
      <c r="I1492" s="32">
        <v>7</v>
      </c>
      <c r="J1492" s="32" t="s">
        <v>3</v>
      </c>
      <c r="K1492" s="32" t="s">
        <v>0</v>
      </c>
      <c r="L1492" s="32" t="s">
        <v>32</v>
      </c>
      <c r="M1492" s="32">
        <v>5</v>
      </c>
      <c r="N1492" s="32" t="s">
        <v>28</v>
      </c>
      <c r="O1492" s="32" t="s">
        <v>30</v>
      </c>
      <c r="P1492" s="32" t="s">
        <v>36</v>
      </c>
      <c r="Q1492" s="32">
        <v>9</v>
      </c>
      <c r="R1492" s="32" t="s">
        <v>37</v>
      </c>
      <c r="S1492" s="32" t="s">
        <v>42</v>
      </c>
      <c r="T1492" s="32" t="s">
        <v>53</v>
      </c>
      <c r="U1492" s="32" t="s">
        <v>49</v>
      </c>
      <c r="V1492" s="32" t="s">
        <v>59</v>
      </c>
      <c r="W1492" s="32">
        <f>SUM(_xlfn.XLOOKUP(B1492,freq!$A$2:$A$40,freq!$B$2:$B$40,0),_xlfn.XLOOKUP(C1492,freq!$A$2:$A$40,freq!$B$2:$B$40,0),_xlfn.XLOOKUP(D1492,freq!$A$2:$A$40,freq!$B$2:$B$40,0),_xlfn.XLOOKUP(E1492,freq!$A$2:$A$40,freq!$B$2:$B$40,0),_xlfn.XLOOKUP(F1492,freq!$A$2:$A$40,freq!$B$2:$B$40,0),_xlfn.XLOOKUP(G1492,freq!$A$2:$A$40,freq!$B$2:$B$40,0),_xlfn.XLOOKUP(H1492,freq!$A$2:$A$40,freq!$B$2:$B$40,0),_xlfn.XLOOKUP(I1492,freq!$A$2:$A$40,freq!$B$2:$B$40,0),_xlfn.XLOOKUP(J1492,freq!$A$2:$A$40,freq!$B$2:$B$40,0),_xlfn.XLOOKUP(K1492,freq!$A$2:$A$40,freq!$B$2:$B$40,0),_xlfn.XLOOKUP(L1492,freq!$A$2:$A$40,freq!$B$2:$B$40,0),_xlfn.XLOOKUP(M1492,freq!$A$2:$A$40,freq!$B$2:$B$40,0),_xlfn.XLOOKUP(N1492,freq!$A$2:$A$40,freq!$B$2:$B$40,0),_xlfn.XLOOKUP(O1492,freq!$A$2:$A$40,freq!$B$2:$B$40,0),_xlfn.XLOOKUP(P1492,freq!$A$2:$A$40,freq!$B$2:$B$40,0),_xlfn.XLOOKUP(Q1492,freq!$A$2:$A$40,freq!$B$2:$B$40,0),_xlfn.XLOOKUP(R1492,freq!$A$2:$A$40,freq!$B$2:$B$40,0),_xlfn.XLOOKUP(S1492,freq!$A$2:$A$40,freq!$B$2:$B$40,0),_xlfn.XLOOKUP(T1492,freq!$A$2:$A$40,freq!$B$2:$B$40,0),_xlfn.XLOOKUP(U1492,freq!$A$2:$A$40,freq!$B$2:$B$40,0),_xlfn.XLOOKUP(V1492,freq!$A$2:$A$40,freq!$B$2:$B$40,0))</f>
        <v>43.350000000000009</v>
      </c>
    </row>
    <row r="1493" spans="1:23" x14ac:dyDescent="0.35">
      <c r="A1493" s="32" t="s">
        <v>1516</v>
      </c>
      <c r="B1493" s="32" t="s">
        <v>2</v>
      </c>
      <c r="C1493" s="32" t="s">
        <v>38</v>
      </c>
      <c r="D1493" s="32" t="s">
        <v>53</v>
      </c>
      <c r="E1493" s="32">
        <v>7</v>
      </c>
      <c r="F1493" s="32" t="s">
        <v>56</v>
      </c>
      <c r="G1493" s="32" t="s">
        <v>56</v>
      </c>
      <c r="H1493" s="32">
        <v>8</v>
      </c>
      <c r="I1493" s="32">
        <v>0</v>
      </c>
      <c r="J1493" s="32" t="s">
        <v>36</v>
      </c>
      <c r="K1493" s="32">
        <v>8</v>
      </c>
      <c r="L1493" s="32">
        <v>5</v>
      </c>
      <c r="M1493" s="32" t="s">
        <v>28</v>
      </c>
      <c r="N1493" s="32" t="s">
        <v>42</v>
      </c>
      <c r="O1493" s="32" t="s">
        <v>34</v>
      </c>
      <c r="P1493" s="32" t="s">
        <v>59</v>
      </c>
      <c r="Q1493" s="32" t="s">
        <v>59</v>
      </c>
      <c r="R1493" s="32" t="s">
        <v>29</v>
      </c>
      <c r="S1493" s="32" t="s">
        <v>35</v>
      </c>
      <c r="T1493" s="32" t="s">
        <v>58</v>
      </c>
      <c r="U1493" s="32">
        <v>5</v>
      </c>
      <c r="V1493" s="32">
        <v>4</v>
      </c>
      <c r="W1493" s="32">
        <f>SUM(_xlfn.XLOOKUP(B1493,freq!$A$2:$A$40,freq!$B$2:$B$40,0),_xlfn.XLOOKUP(C1493,freq!$A$2:$A$40,freq!$B$2:$B$40,0),_xlfn.XLOOKUP(D1493,freq!$A$2:$A$40,freq!$B$2:$B$40,0),_xlfn.XLOOKUP(E1493,freq!$A$2:$A$40,freq!$B$2:$B$40,0),_xlfn.XLOOKUP(F1493,freq!$A$2:$A$40,freq!$B$2:$B$40,0),_xlfn.XLOOKUP(G1493,freq!$A$2:$A$40,freq!$B$2:$B$40,0),_xlfn.XLOOKUP(H1493,freq!$A$2:$A$40,freq!$B$2:$B$40,0),_xlfn.XLOOKUP(I1493,freq!$A$2:$A$40,freq!$B$2:$B$40,0),_xlfn.XLOOKUP(J1493,freq!$A$2:$A$40,freq!$B$2:$B$40,0),_xlfn.XLOOKUP(K1493,freq!$A$2:$A$40,freq!$B$2:$B$40,0),_xlfn.XLOOKUP(L1493,freq!$A$2:$A$40,freq!$B$2:$B$40,0),_xlfn.XLOOKUP(M1493,freq!$A$2:$A$40,freq!$B$2:$B$40,0),_xlfn.XLOOKUP(N1493,freq!$A$2:$A$40,freq!$B$2:$B$40,0),_xlfn.XLOOKUP(O1493,freq!$A$2:$A$40,freq!$B$2:$B$40,0),_xlfn.XLOOKUP(P1493,freq!$A$2:$A$40,freq!$B$2:$B$40,0),_xlfn.XLOOKUP(Q1493,freq!$A$2:$A$40,freq!$B$2:$B$40,0),_xlfn.XLOOKUP(R1493,freq!$A$2:$A$40,freq!$B$2:$B$40,0),_xlfn.XLOOKUP(S1493,freq!$A$2:$A$40,freq!$B$2:$B$40,0),_xlfn.XLOOKUP(T1493,freq!$A$2:$A$40,freq!$B$2:$B$40,0),_xlfn.XLOOKUP(U1493,freq!$A$2:$A$40,freq!$B$2:$B$40,0),_xlfn.XLOOKUP(V1493,freq!$A$2:$A$40,freq!$B$2:$B$40,0))</f>
        <v>43.309999999999995</v>
      </c>
    </row>
    <row r="1494" spans="1:23" x14ac:dyDescent="0.35">
      <c r="A1494" s="32" t="s">
        <v>873</v>
      </c>
      <c r="B1494" s="32" t="s">
        <v>30</v>
      </c>
      <c r="C1494" s="32" t="s">
        <v>0</v>
      </c>
      <c r="D1494" s="32" t="s">
        <v>44</v>
      </c>
      <c r="E1494" s="32" t="s">
        <v>2</v>
      </c>
      <c r="F1494" s="32" t="s">
        <v>46</v>
      </c>
      <c r="G1494" s="32" t="s">
        <v>31</v>
      </c>
      <c r="H1494" s="32" t="s">
        <v>56</v>
      </c>
      <c r="I1494" s="32">
        <v>7</v>
      </c>
      <c r="J1494" s="32" t="s">
        <v>43</v>
      </c>
      <c r="K1494" s="32" t="s">
        <v>41</v>
      </c>
      <c r="L1494" s="32" t="s">
        <v>43</v>
      </c>
      <c r="M1494" s="32">
        <v>0</v>
      </c>
      <c r="N1494" s="32" t="s">
        <v>38</v>
      </c>
      <c r="O1494" s="32" t="s">
        <v>49</v>
      </c>
      <c r="P1494" s="32">
        <v>0</v>
      </c>
      <c r="Q1494" s="32">
        <v>9</v>
      </c>
      <c r="R1494" s="32" t="s">
        <v>32</v>
      </c>
      <c r="S1494" s="32">
        <v>0</v>
      </c>
      <c r="T1494" s="32">
        <v>2</v>
      </c>
      <c r="U1494" s="32" t="s">
        <v>30</v>
      </c>
      <c r="V1494" s="32" t="s">
        <v>44</v>
      </c>
      <c r="W1494" s="32">
        <f>SUM(_xlfn.XLOOKUP(B1494,freq!$A$2:$A$40,freq!$B$2:$B$40,0),_xlfn.XLOOKUP(C1494,freq!$A$2:$A$40,freq!$B$2:$B$40,0),_xlfn.XLOOKUP(D1494,freq!$A$2:$A$40,freq!$B$2:$B$40,0),_xlfn.XLOOKUP(E1494,freq!$A$2:$A$40,freq!$B$2:$B$40,0),_xlfn.XLOOKUP(F1494,freq!$A$2:$A$40,freq!$B$2:$B$40,0),_xlfn.XLOOKUP(G1494,freq!$A$2:$A$40,freq!$B$2:$B$40,0),_xlfn.XLOOKUP(H1494,freq!$A$2:$A$40,freq!$B$2:$B$40,0),_xlfn.XLOOKUP(I1494,freq!$A$2:$A$40,freq!$B$2:$B$40,0),_xlfn.XLOOKUP(J1494,freq!$A$2:$A$40,freq!$B$2:$B$40,0),_xlfn.XLOOKUP(K1494,freq!$A$2:$A$40,freq!$B$2:$B$40,0),_xlfn.XLOOKUP(L1494,freq!$A$2:$A$40,freq!$B$2:$B$40,0),_xlfn.XLOOKUP(M1494,freq!$A$2:$A$40,freq!$B$2:$B$40,0),_xlfn.XLOOKUP(N1494,freq!$A$2:$A$40,freq!$B$2:$B$40,0),_xlfn.XLOOKUP(O1494,freq!$A$2:$A$40,freq!$B$2:$B$40,0),_xlfn.XLOOKUP(P1494,freq!$A$2:$A$40,freq!$B$2:$B$40,0),_xlfn.XLOOKUP(Q1494,freq!$A$2:$A$40,freq!$B$2:$B$40,0),_xlfn.XLOOKUP(R1494,freq!$A$2:$A$40,freq!$B$2:$B$40,0),_xlfn.XLOOKUP(S1494,freq!$A$2:$A$40,freq!$B$2:$B$40,0),_xlfn.XLOOKUP(T1494,freq!$A$2:$A$40,freq!$B$2:$B$40,0),_xlfn.XLOOKUP(U1494,freq!$A$2:$A$40,freq!$B$2:$B$40,0),_xlfn.XLOOKUP(V1494,freq!$A$2:$A$40,freq!$B$2:$B$40,0))</f>
        <v>43.279999999999994</v>
      </c>
    </row>
    <row r="1495" spans="1:23" x14ac:dyDescent="0.35">
      <c r="A1495" s="32" t="s">
        <v>613</v>
      </c>
      <c r="B1495" s="32" t="s">
        <v>49</v>
      </c>
      <c r="C1495" s="32" t="s">
        <v>3</v>
      </c>
      <c r="D1495" s="32" t="s">
        <v>59</v>
      </c>
      <c r="E1495" s="32" t="s">
        <v>28</v>
      </c>
      <c r="F1495" s="32" t="s">
        <v>40</v>
      </c>
      <c r="G1495" s="32" t="s">
        <v>0</v>
      </c>
      <c r="H1495" s="32" t="s">
        <v>29</v>
      </c>
      <c r="I1495" s="32" t="s">
        <v>38</v>
      </c>
      <c r="J1495" s="32">
        <v>4</v>
      </c>
      <c r="K1495" s="32">
        <v>6</v>
      </c>
      <c r="L1495" s="32" t="s">
        <v>37</v>
      </c>
      <c r="M1495" s="32" t="s">
        <v>0</v>
      </c>
      <c r="N1495" s="32" t="s">
        <v>44</v>
      </c>
      <c r="O1495" s="32" t="s">
        <v>48</v>
      </c>
      <c r="P1495" s="32" t="s">
        <v>28</v>
      </c>
      <c r="Q1495" s="32" t="s">
        <v>37</v>
      </c>
      <c r="R1495" s="32" t="s">
        <v>42</v>
      </c>
      <c r="S1495" s="32" t="s">
        <v>29</v>
      </c>
      <c r="T1495" s="32">
        <v>6</v>
      </c>
      <c r="U1495" s="32" t="s">
        <v>50</v>
      </c>
      <c r="V1495" s="32">
        <v>0</v>
      </c>
      <c r="W1495" s="32">
        <f>SUM(_xlfn.XLOOKUP(B1495,freq!$A$2:$A$40,freq!$B$2:$B$40,0),_xlfn.XLOOKUP(C1495,freq!$A$2:$A$40,freq!$B$2:$B$40,0),_xlfn.XLOOKUP(D1495,freq!$A$2:$A$40,freq!$B$2:$B$40,0),_xlfn.XLOOKUP(E1495,freq!$A$2:$A$40,freq!$B$2:$B$40,0),_xlfn.XLOOKUP(F1495,freq!$A$2:$A$40,freq!$B$2:$B$40,0),_xlfn.XLOOKUP(G1495,freq!$A$2:$A$40,freq!$B$2:$B$40,0),_xlfn.XLOOKUP(H1495,freq!$A$2:$A$40,freq!$B$2:$B$40,0),_xlfn.XLOOKUP(I1495,freq!$A$2:$A$40,freq!$B$2:$B$40,0),_xlfn.XLOOKUP(J1495,freq!$A$2:$A$40,freq!$B$2:$B$40,0),_xlfn.XLOOKUP(K1495,freq!$A$2:$A$40,freq!$B$2:$B$40,0),_xlfn.XLOOKUP(L1495,freq!$A$2:$A$40,freq!$B$2:$B$40,0),_xlfn.XLOOKUP(M1495,freq!$A$2:$A$40,freq!$B$2:$B$40,0),_xlfn.XLOOKUP(N1495,freq!$A$2:$A$40,freq!$B$2:$B$40,0),_xlfn.XLOOKUP(O1495,freq!$A$2:$A$40,freq!$B$2:$B$40,0),_xlfn.XLOOKUP(P1495,freq!$A$2:$A$40,freq!$B$2:$B$40,0),_xlfn.XLOOKUP(Q1495,freq!$A$2:$A$40,freq!$B$2:$B$40,0),_xlfn.XLOOKUP(R1495,freq!$A$2:$A$40,freq!$B$2:$B$40,0),_xlfn.XLOOKUP(S1495,freq!$A$2:$A$40,freq!$B$2:$B$40,0),_xlfn.XLOOKUP(T1495,freq!$A$2:$A$40,freq!$B$2:$B$40,0),_xlfn.XLOOKUP(U1495,freq!$A$2:$A$40,freq!$B$2:$B$40,0),_xlfn.XLOOKUP(V1495,freq!$A$2:$A$40,freq!$B$2:$B$40,0))</f>
        <v>43.27</v>
      </c>
    </row>
    <row r="1496" spans="1:23" x14ac:dyDescent="0.35">
      <c r="A1496" s="32" t="s">
        <v>1182</v>
      </c>
      <c r="B1496" s="32" t="s">
        <v>36</v>
      </c>
      <c r="C1496" s="32" t="s">
        <v>56</v>
      </c>
      <c r="D1496" s="32">
        <v>1</v>
      </c>
      <c r="E1496" s="32" t="s">
        <v>37</v>
      </c>
      <c r="F1496" s="32">
        <v>5</v>
      </c>
      <c r="G1496" s="32">
        <v>8</v>
      </c>
      <c r="H1496" s="32" t="s">
        <v>35</v>
      </c>
      <c r="I1496" s="32" t="s">
        <v>0</v>
      </c>
      <c r="J1496" s="32" t="s">
        <v>30</v>
      </c>
      <c r="K1496" s="32">
        <v>9</v>
      </c>
      <c r="L1496" s="32" t="s">
        <v>1</v>
      </c>
      <c r="M1496" s="32" t="s">
        <v>59</v>
      </c>
      <c r="N1496" s="32" t="s">
        <v>58</v>
      </c>
      <c r="O1496" s="32">
        <v>1</v>
      </c>
      <c r="P1496" s="32">
        <v>8</v>
      </c>
      <c r="Q1496" s="32">
        <v>0</v>
      </c>
      <c r="R1496" s="32" t="s">
        <v>33</v>
      </c>
      <c r="S1496" s="32" t="s">
        <v>33</v>
      </c>
      <c r="T1496" s="32" t="s">
        <v>41</v>
      </c>
      <c r="U1496" s="32" t="s">
        <v>46</v>
      </c>
      <c r="V1496" s="32" t="s">
        <v>30</v>
      </c>
      <c r="W1496" s="32">
        <f>SUM(_xlfn.XLOOKUP(B1496,freq!$A$2:$A$40,freq!$B$2:$B$40,0),_xlfn.XLOOKUP(C1496,freq!$A$2:$A$40,freq!$B$2:$B$40,0),_xlfn.XLOOKUP(D1496,freq!$A$2:$A$40,freq!$B$2:$B$40,0),_xlfn.XLOOKUP(E1496,freq!$A$2:$A$40,freq!$B$2:$B$40,0),_xlfn.XLOOKUP(F1496,freq!$A$2:$A$40,freq!$B$2:$B$40,0),_xlfn.XLOOKUP(G1496,freq!$A$2:$A$40,freq!$B$2:$B$40,0),_xlfn.XLOOKUP(H1496,freq!$A$2:$A$40,freq!$B$2:$B$40,0),_xlfn.XLOOKUP(I1496,freq!$A$2:$A$40,freq!$B$2:$B$40,0),_xlfn.XLOOKUP(J1496,freq!$A$2:$A$40,freq!$B$2:$B$40,0),_xlfn.XLOOKUP(K1496,freq!$A$2:$A$40,freq!$B$2:$B$40,0),_xlfn.XLOOKUP(L1496,freq!$A$2:$A$40,freq!$B$2:$B$40,0),_xlfn.XLOOKUP(M1496,freq!$A$2:$A$40,freq!$B$2:$B$40,0),_xlfn.XLOOKUP(N1496,freq!$A$2:$A$40,freq!$B$2:$B$40,0),_xlfn.XLOOKUP(O1496,freq!$A$2:$A$40,freq!$B$2:$B$40,0),_xlfn.XLOOKUP(P1496,freq!$A$2:$A$40,freq!$B$2:$B$40,0),_xlfn.XLOOKUP(Q1496,freq!$A$2:$A$40,freq!$B$2:$B$40,0),_xlfn.XLOOKUP(R1496,freq!$A$2:$A$40,freq!$B$2:$B$40,0),_xlfn.XLOOKUP(S1496,freq!$A$2:$A$40,freq!$B$2:$B$40,0),_xlfn.XLOOKUP(T1496,freq!$A$2:$A$40,freq!$B$2:$B$40,0),_xlfn.XLOOKUP(U1496,freq!$A$2:$A$40,freq!$B$2:$B$40,0),_xlfn.XLOOKUP(V1496,freq!$A$2:$A$40,freq!$B$2:$B$40,0))</f>
        <v>43.25</v>
      </c>
    </row>
    <row r="1497" spans="1:23" x14ac:dyDescent="0.35">
      <c r="A1497" s="32" t="s">
        <v>763</v>
      </c>
      <c r="B1497" s="32">
        <v>3</v>
      </c>
      <c r="C1497" s="32" t="s">
        <v>36</v>
      </c>
      <c r="D1497" s="32" t="s">
        <v>28</v>
      </c>
      <c r="E1497" s="32">
        <v>8</v>
      </c>
      <c r="F1497" s="32" t="s">
        <v>46</v>
      </c>
      <c r="G1497" s="32" t="s">
        <v>37</v>
      </c>
      <c r="H1497" s="32" t="s">
        <v>36</v>
      </c>
      <c r="I1497" s="32" t="s">
        <v>32</v>
      </c>
      <c r="J1497" s="32" t="s">
        <v>42</v>
      </c>
      <c r="K1497" s="32">
        <v>2</v>
      </c>
      <c r="L1497" s="32" t="s">
        <v>3</v>
      </c>
      <c r="M1497" s="32" t="s">
        <v>36</v>
      </c>
      <c r="N1497" s="32">
        <v>3</v>
      </c>
      <c r="O1497" s="32" t="s">
        <v>33</v>
      </c>
      <c r="P1497" s="32">
        <v>5</v>
      </c>
      <c r="Q1497" s="32" t="s">
        <v>36</v>
      </c>
      <c r="R1497" s="32">
        <v>7</v>
      </c>
      <c r="S1497" s="32" t="s">
        <v>59</v>
      </c>
      <c r="T1497" s="32" t="s">
        <v>37</v>
      </c>
      <c r="U1497" s="32" t="s">
        <v>42</v>
      </c>
      <c r="V1497" s="32">
        <v>1</v>
      </c>
      <c r="W1497" s="32">
        <f>SUM(_xlfn.XLOOKUP(B1497,freq!$A$2:$A$40,freq!$B$2:$B$40,0),_xlfn.XLOOKUP(C1497,freq!$A$2:$A$40,freq!$B$2:$B$40,0),_xlfn.XLOOKUP(D1497,freq!$A$2:$A$40,freq!$B$2:$B$40,0),_xlfn.XLOOKUP(E1497,freq!$A$2:$A$40,freq!$B$2:$B$40,0),_xlfn.XLOOKUP(F1497,freq!$A$2:$A$40,freq!$B$2:$B$40,0),_xlfn.XLOOKUP(G1497,freq!$A$2:$A$40,freq!$B$2:$B$40,0),_xlfn.XLOOKUP(H1497,freq!$A$2:$A$40,freq!$B$2:$B$40,0),_xlfn.XLOOKUP(I1497,freq!$A$2:$A$40,freq!$B$2:$B$40,0),_xlfn.XLOOKUP(J1497,freq!$A$2:$A$40,freq!$B$2:$B$40,0),_xlfn.XLOOKUP(K1497,freq!$A$2:$A$40,freq!$B$2:$B$40,0),_xlfn.XLOOKUP(L1497,freq!$A$2:$A$40,freq!$B$2:$B$40,0),_xlfn.XLOOKUP(M1497,freq!$A$2:$A$40,freq!$B$2:$B$40,0),_xlfn.XLOOKUP(N1497,freq!$A$2:$A$40,freq!$B$2:$B$40,0),_xlfn.XLOOKUP(O1497,freq!$A$2:$A$40,freq!$B$2:$B$40,0),_xlfn.XLOOKUP(P1497,freq!$A$2:$A$40,freq!$B$2:$B$40,0),_xlfn.XLOOKUP(Q1497,freq!$A$2:$A$40,freq!$B$2:$B$40,0),_xlfn.XLOOKUP(R1497,freq!$A$2:$A$40,freq!$B$2:$B$40,0),_xlfn.XLOOKUP(S1497,freq!$A$2:$A$40,freq!$B$2:$B$40,0),_xlfn.XLOOKUP(T1497,freq!$A$2:$A$40,freq!$B$2:$B$40,0),_xlfn.XLOOKUP(U1497,freq!$A$2:$A$40,freq!$B$2:$B$40,0),_xlfn.XLOOKUP(V1497,freq!$A$2:$A$40,freq!$B$2:$B$40,0))</f>
        <v>43.22</v>
      </c>
    </row>
    <row r="1498" spans="1:23" x14ac:dyDescent="0.35">
      <c r="A1498" s="32" t="s">
        <v>1071</v>
      </c>
      <c r="B1498" s="32" t="s">
        <v>49</v>
      </c>
      <c r="C1498" s="32">
        <v>4</v>
      </c>
      <c r="D1498" s="32" t="s">
        <v>40</v>
      </c>
      <c r="E1498" s="32" t="s">
        <v>40</v>
      </c>
      <c r="F1498" s="32" t="s">
        <v>45</v>
      </c>
      <c r="G1498" s="32" t="s">
        <v>4</v>
      </c>
      <c r="H1498" s="32" t="s">
        <v>28</v>
      </c>
      <c r="I1498" s="32">
        <v>8</v>
      </c>
      <c r="J1498" s="32" t="s">
        <v>59</v>
      </c>
      <c r="K1498" s="32" t="s">
        <v>44</v>
      </c>
      <c r="L1498" s="32" t="s">
        <v>49</v>
      </c>
      <c r="M1498" s="32" t="s">
        <v>36</v>
      </c>
      <c r="N1498" s="32">
        <v>5</v>
      </c>
      <c r="O1498" s="32" t="s">
        <v>49</v>
      </c>
      <c r="P1498" s="32" t="s">
        <v>1</v>
      </c>
      <c r="Q1498" s="32">
        <v>5</v>
      </c>
      <c r="R1498" s="32" t="s">
        <v>29</v>
      </c>
      <c r="S1498" s="32">
        <v>1</v>
      </c>
      <c r="T1498" s="32" t="s">
        <v>42</v>
      </c>
      <c r="U1498" s="32" t="s">
        <v>43</v>
      </c>
      <c r="V1498" s="32" t="s">
        <v>48</v>
      </c>
      <c r="W1498" s="32">
        <f>SUM(_xlfn.XLOOKUP(B1498,freq!$A$2:$A$40,freq!$B$2:$B$40,0),_xlfn.XLOOKUP(C1498,freq!$A$2:$A$40,freq!$B$2:$B$40,0),_xlfn.XLOOKUP(D1498,freq!$A$2:$A$40,freq!$B$2:$B$40,0),_xlfn.XLOOKUP(E1498,freq!$A$2:$A$40,freq!$B$2:$B$40,0),_xlfn.XLOOKUP(F1498,freq!$A$2:$A$40,freq!$B$2:$B$40,0),_xlfn.XLOOKUP(G1498,freq!$A$2:$A$40,freq!$B$2:$B$40,0),_xlfn.XLOOKUP(H1498,freq!$A$2:$A$40,freq!$B$2:$B$40,0),_xlfn.XLOOKUP(I1498,freq!$A$2:$A$40,freq!$B$2:$B$40,0),_xlfn.XLOOKUP(J1498,freq!$A$2:$A$40,freq!$B$2:$B$40,0),_xlfn.XLOOKUP(K1498,freq!$A$2:$A$40,freq!$B$2:$B$40,0),_xlfn.XLOOKUP(L1498,freq!$A$2:$A$40,freq!$B$2:$B$40,0),_xlfn.XLOOKUP(M1498,freq!$A$2:$A$40,freq!$B$2:$B$40,0),_xlfn.XLOOKUP(N1498,freq!$A$2:$A$40,freq!$B$2:$B$40,0),_xlfn.XLOOKUP(O1498,freq!$A$2:$A$40,freq!$B$2:$B$40,0),_xlfn.XLOOKUP(P1498,freq!$A$2:$A$40,freq!$B$2:$B$40,0),_xlfn.XLOOKUP(Q1498,freq!$A$2:$A$40,freq!$B$2:$B$40,0),_xlfn.XLOOKUP(R1498,freq!$A$2:$A$40,freq!$B$2:$B$40,0),_xlfn.XLOOKUP(S1498,freq!$A$2:$A$40,freq!$B$2:$B$40,0),_xlfn.XLOOKUP(T1498,freq!$A$2:$A$40,freq!$B$2:$B$40,0),_xlfn.XLOOKUP(U1498,freq!$A$2:$A$40,freq!$B$2:$B$40,0),_xlfn.XLOOKUP(V1498,freq!$A$2:$A$40,freq!$B$2:$B$40,0))</f>
        <v>43.180000000000007</v>
      </c>
    </row>
    <row r="1499" spans="1:23" x14ac:dyDescent="0.35">
      <c r="A1499" s="32" t="s">
        <v>748</v>
      </c>
      <c r="B1499" s="32" t="s">
        <v>49</v>
      </c>
      <c r="C1499" s="32">
        <v>4</v>
      </c>
      <c r="D1499" s="32">
        <v>4</v>
      </c>
      <c r="E1499" s="32" t="s">
        <v>40</v>
      </c>
      <c r="F1499" s="32" t="s">
        <v>4</v>
      </c>
      <c r="G1499" s="32" t="s">
        <v>58</v>
      </c>
      <c r="H1499" s="32" t="s">
        <v>43</v>
      </c>
      <c r="I1499" s="32" t="s">
        <v>56</v>
      </c>
      <c r="J1499" s="32" t="s">
        <v>2</v>
      </c>
      <c r="K1499" s="32" t="s">
        <v>44</v>
      </c>
      <c r="L1499" s="32" t="s">
        <v>4</v>
      </c>
      <c r="M1499" s="32">
        <v>1</v>
      </c>
      <c r="N1499" s="32" t="s">
        <v>40</v>
      </c>
      <c r="O1499" s="32" t="s">
        <v>35</v>
      </c>
      <c r="P1499" s="32" t="s">
        <v>34</v>
      </c>
      <c r="Q1499" s="32" t="s">
        <v>3</v>
      </c>
      <c r="R1499" s="32" t="s">
        <v>0</v>
      </c>
      <c r="S1499" s="32" t="s">
        <v>29</v>
      </c>
      <c r="T1499" s="32" t="s">
        <v>42</v>
      </c>
      <c r="U1499" s="32">
        <v>4</v>
      </c>
      <c r="V1499" s="32">
        <v>6</v>
      </c>
      <c r="W1499" s="32">
        <f>SUM(_xlfn.XLOOKUP(B1499,freq!$A$2:$A$40,freq!$B$2:$B$40,0),_xlfn.XLOOKUP(C1499,freq!$A$2:$A$40,freq!$B$2:$B$40,0),_xlfn.XLOOKUP(D1499,freq!$A$2:$A$40,freq!$B$2:$B$40,0),_xlfn.XLOOKUP(E1499,freq!$A$2:$A$40,freq!$B$2:$B$40,0),_xlfn.XLOOKUP(F1499,freq!$A$2:$A$40,freq!$B$2:$B$40,0),_xlfn.XLOOKUP(G1499,freq!$A$2:$A$40,freq!$B$2:$B$40,0),_xlfn.XLOOKUP(H1499,freq!$A$2:$A$40,freq!$B$2:$B$40,0),_xlfn.XLOOKUP(I1499,freq!$A$2:$A$40,freq!$B$2:$B$40,0),_xlfn.XLOOKUP(J1499,freq!$A$2:$A$40,freq!$B$2:$B$40,0),_xlfn.XLOOKUP(K1499,freq!$A$2:$A$40,freq!$B$2:$B$40,0),_xlfn.XLOOKUP(L1499,freq!$A$2:$A$40,freq!$B$2:$B$40,0),_xlfn.XLOOKUP(M1499,freq!$A$2:$A$40,freq!$B$2:$B$40,0),_xlfn.XLOOKUP(N1499,freq!$A$2:$A$40,freq!$B$2:$B$40,0),_xlfn.XLOOKUP(O1499,freq!$A$2:$A$40,freq!$B$2:$B$40,0),_xlfn.XLOOKUP(P1499,freq!$A$2:$A$40,freq!$B$2:$B$40,0),_xlfn.XLOOKUP(Q1499,freq!$A$2:$A$40,freq!$B$2:$B$40,0),_xlfn.XLOOKUP(R1499,freq!$A$2:$A$40,freq!$B$2:$B$40,0),_xlfn.XLOOKUP(S1499,freq!$A$2:$A$40,freq!$B$2:$B$40,0),_xlfn.XLOOKUP(T1499,freq!$A$2:$A$40,freq!$B$2:$B$40,0),_xlfn.XLOOKUP(U1499,freq!$A$2:$A$40,freq!$B$2:$B$40,0),_xlfn.XLOOKUP(V1499,freq!$A$2:$A$40,freq!$B$2:$B$40,0))</f>
        <v>43.17</v>
      </c>
    </row>
    <row r="1500" spans="1:23" x14ac:dyDescent="0.35">
      <c r="A1500" s="32" t="s">
        <v>725</v>
      </c>
      <c r="B1500" s="32" t="s">
        <v>46</v>
      </c>
      <c r="C1500" s="32">
        <v>6</v>
      </c>
      <c r="D1500" s="32" t="s">
        <v>2</v>
      </c>
      <c r="E1500" s="32" t="s">
        <v>29</v>
      </c>
      <c r="F1500" s="32">
        <v>7</v>
      </c>
      <c r="G1500" s="32">
        <v>4</v>
      </c>
      <c r="H1500" s="32" t="s">
        <v>42</v>
      </c>
      <c r="I1500" s="32" t="s">
        <v>44</v>
      </c>
      <c r="J1500" s="32">
        <v>3</v>
      </c>
      <c r="K1500" s="32">
        <v>6</v>
      </c>
      <c r="L1500" s="32">
        <v>1</v>
      </c>
      <c r="M1500" s="32">
        <v>7</v>
      </c>
      <c r="N1500" s="32" t="s">
        <v>46</v>
      </c>
      <c r="O1500" s="32">
        <v>1</v>
      </c>
      <c r="P1500" s="32" t="s">
        <v>48</v>
      </c>
      <c r="Q1500" s="32" t="s">
        <v>41</v>
      </c>
      <c r="R1500" s="32" t="s">
        <v>37</v>
      </c>
      <c r="S1500" s="32" t="s">
        <v>0</v>
      </c>
      <c r="T1500" s="32" t="s">
        <v>41</v>
      </c>
      <c r="U1500" s="32" t="s">
        <v>43</v>
      </c>
      <c r="V1500" s="32" t="s">
        <v>29</v>
      </c>
      <c r="W1500" s="32">
        <f>SUM(_xlfn.XLOOKUP(B1500,freq!$A$2:$A$40,freq!$B$2:$B$40,0),_xlfn.XLOOKUP(C1500,freq!$A$2:$A$40,freq!$B$2:$B$40,0),_xlfn.XLOOKUP(D1500,freq!$A$2:$A$40,freq!$B$2:$B$40,0),_xlfn.XLOOKUP(E1500,freq!$A$2:$A$40,freq!$B$2:$B$40,0),_xlfn.XLOOKUP(F1500,freq!$A$2:$A$40,freq!$B$2:$B$40,0),_xlfn.XLOOKUP(G1500,freq!$A$2:$A$40,freq!$B$2:$B$40,0),_xlfn.XLOOKUP(H1500,freq!$A$2:$A$40,freq!$B$2:$B$40,0),_xlfn.XLOOKUP(I1500,freq!$A$2:$A$40,freq!$B$2:$B$40,0),_xlfn.XLOOKUP(J1500,freq!$A$2:$A$40,freq!$B$2:$B$40,0),_xlfn.XLOOKUP(K1500,freq!$A$2:$A$40,freq!$B$2:$B$40,0),_xlfn.XLOOKUP(L1500,freq!$A$2:$A$40,freq!$B$2:$B$40,0),_xlfn.XLOOKUP(M1500,freq!$A$2:$A$40,freq!$B$2:$B$40,0),_xlfn.XLOOKUP(N1500,freq!$A$2:$A$40,freq!$B$2:$B$40,0),_xlfn.XLOOKUP(O1500,freq!$A$2:$A$40,freq!$B$2:$B$40,0),_xlfn.XLOOKUP(P1500,freq!$A$2:$A$40,freq!$B$2:$B$40,0),_xlfn.XLOOKUP(Q1500,freq!$A$2:$A$40,freq!$B$2:$B$40,0),_xlfn.XLOOKUP(R1500,freq!$A$2:$A$40,freq!$B$2:$B$40,0),_xlfn.XLOOKUP(S1500,freq!$A$2:$A$40,freq!$B$2:$B$40,0),_xlfn.XLOOKUP(T1500,freq!$A$2:$A$40,freq!$B$2:$B$40,0),_xlfn.XLOOKUP(U1500,freq!$A$2:$A$40,freq!$B$2:$B$40,0),_xlfn.XLOOKUP(V1500,freq!$A$2:$A$40,freq!$B$2:$B$40,0))</f>
        <v>43.150000000000006</v>
      </c>
    </row>
    <row r="1501" spans="1:23" x14ac:dyDescent="0.35">
      <c r="A1501" s="32" t="s">
        <v>1117</v>
      </c>
      <c r="B1501" s="32" t="s">
        <v>46</v>
      </c>
      <c r="C1501" s="32" t="s">
        <v>28</v>
      </c>
      <c r="D1501" s="32" t="s">
        <v>38</v>
      </c>
      <c r="E1501" s="32" t="s">
        <v>40</v>
      </c>
      <c r="F1501" s="32" t="s">
        <v>0</v>
      </c>
      <c r="G1501" s="32" t="s">
        <v>4</v>
      </c>
      <c r="H1501" s="32" t="s">
        <v>44</v>
      </c>
      <c r="I1501" s="32" t="s">
        <v>50</v>
      </c>
      <c r="J1501" s="32">
        <v>7</v>
      </c>
      <c r="K1501" s="32">
        <v>9</v>
      </c>
      <c r="L1501" s="32">
        <v>9</v>
      </c>
      <c r="M1501" s="32" t="s">
        <v>29</v>
      </c>
      <c r="N1501" s="32">
        <v>9</v>
      </c>
      <c r="O1501" s="32" t="s">
        <v>42</v>
      </c>
      <c r="P1501" s="32" t="s">
        <v>46</v>
      </c>
      <c r="Q1501" s="32" t="s">
        <v>28</v>
      </c>
      <c r="R1501" s="32" t="s">
        <v>3</v>
      </c>
      <c r="S1501" s="32">
        <v>8</v>
      </c>
      <c r="T1501" s="32" t="s">
        <v>40</v>
      </c>
      <c r="U1501" s="32" t="s">
        <v>37</v>
      </c>
      <c r="V1501" s="32" t="s">
        <v>3</v>
      </c>
      <c r="W1501" s="32">
        <f>SUM(_xlfn.XLOOKUP(B1501,freq!$A$2:$A$40,freq!$B$2:$B$40,0),_xlfn.XLOOKUP(C1501,freq!$A$2:$A$40,freq!$B$2:$B$40,0),_xlfn.XLOOKUP(D1501,freq!$A$2:$A$40,freq!$B$2:$B$40,0),_xlfn.XLOOKUP(E1501,freq!$A$2:$A$40,freq!$B$2:$B$40,0),_xlfn.XLOOKUP(F1501,freq!$A$2:$A$40,freq!$B$2:$B$40,0),_xlfn.XLOOKUP(G1501,freq!$A$2:$A$40,freq!$B$2:$B$40,0),_xlfn.XLOOKUP(H1501,freq!$A$2:$A$40,freq!$B$2:$B$40,0),_xlfn.XLOOKUP(I1501,freq!$A$2:$A$40,freq!$B$2:$B$40,0),_xlfn.XLOOKUP(J1501,freq!$A$2:$A$40,freq!$B$2:$B$40,0),_xlfn.XLOOKUP(K1501,freq!$A$2:$A$40,freq!$B$2:$B$40,0),_xlfn.XLOOKUP(L1501,freq!$A$2:$A$40,freq!$B$2:$B$40,0),_xlfn.XLOOKUP(M1501,freq!$A$2:$A$40,freq!$B$2:$B$40,0),_xlfn.XLOOKUP(N1501,freq!$A$2:$A$40,freq!$B$2:$B$40,0),_xlfn.XLOOKUP(O1501,freq!$A$2:$A$40,freq!$B$2:$B$40,0),_xlfn.XLOOKUP(P1501,freq!$A$2:$A$40,freq!$B$2:$B$40,0),_xlfn.XLOOKUP(Q1501,freq!$A$2:$A$40,freq!$B$2:$B$40,0),_xlfn.XLOOKUP(R1501,freq!$A$2:$A$40,freq!$B$2:$B$40,0),_xlfn.XLOOKUP(S1501,freq!$A$2:$A$40,freq!$B$2:$B$40,0),_xlfn.XLOOKUP(T1501,freq!$A$2:$A$40,freq!$B$2:$B$40,0),_xlfn.XLOOKUP(U1501,freq!$A$2:$A$40,freq!$B$2:$B$40,0),_xlfn.XLOOKUP(V1501,freq!$A$2:$A$40,freq!$B$2:$B$40,0))</f>
        <v>43.120000000000005</v>
      </c>
    </row>
    <row r="1502" spans="1:23" x14ac:dyDescent="0.35">
      <c r="A1502" s="32" t="s">
        <v>1141</v>
      </c>
      <c r="B1502" s="32">
        <v>1</v>
      </c>
      <c r="C1502" s="32" t="s">
        <v>2</v>
      </c>
      <c r="D1502" s="32" t="s">
        <v>50</v>
      </c>
      <c r="E1502" s="32" t="s">
        <v>35</v>
      </c>
      <c r="F1502" s="32" t="s">
        <v>32</v>
      </c>
      <c r="G1502" s="32" t="s">
        <v>43</v>
      </c>
      <c r="H1502" s="32" t="s">
        <v>28</v>
      </c>
      <c r="I1502" s="32" t="s">
        <v>29</v>
      </c>
      <c r="J1502" s="32" t="s">
        <v>49</v>
      </c>
      <c r="K1502" s="32" t="s">
        <v>32</v>
      </c>
      <c r="L1502" s="32" t="s">
        <v>40</v>
      </c>
      <c r="M1502" s="32" t="s">
        <v>31</v>
      </c>
      <c r="N1502" s="32">
        <v>0</v>
      </c>
      <c r="O1502" s="32">
        <v>7</v>
      </c>
      <c r="P1502" s="32">
        <v>0</v>
      </c>
      <c r="Q1502" s="32" t="s">
        <v>42</v>
      </c>
      <c r="R1502" s="32">
        <v>2</v>
      </c>
      <c r="S1502" s="32" t="s">
        <v>48</v>
      </c>
      <c r="T1502" s="32" t="s">
        <v>29</v>
      </c>
      <c r="U1502" s="32" t="s">
        <v>40</v>
      </c>
      <c r="V1502" s="32" t="s">
        <v>40</v>
      </c>
      <c r="W1502" s="32">
        <f>SUM(_xlfn.XLOOKUP(B1502,freq!$A$2:$A$40,freq!$B$2:$B$40,0),_xlfn.XLOOKUP(C1502,freq!$A$2:$A$40,freq!$B$2:$B$40,0),_xlfn.XLOOKUP(D1502,freq!$A$2:$A$40,freq!$B$2:$B$40,0),_xlfn.XLOOKUP(E1502,freq!$A$2:$A$40,freq!$B$2:$B$40,0),_xlfn.XLOOKUP(F1502,freq!$A$2:$A$40,freq!$B$2:$B$40,0),_xlfn.XLOOKUP(G1502,freq!$A$2:$A$40,freq!$B$2:$B$40,0),_xlfn.XLOOKUP(H1502,freq!$A$2:$A$40,freq!$B$2:$B$40,0),_xlfn.XLOOKUP(I1502,freq!$A$2:$A$40,freq!$B$2:$B$40,0),_xlfn.XLOOKUP(J1502,freq!$A$2:$A$40,freq!$B$2:$B$40,0),_xlfn.XLOOKUP(K1502,freq!$A$2:$A$40,freq!$B$2:$B$40,0),_xlfn.XLOOKUP(L1502,freq!$A$2:$A$40,freq!$B$2:$B$40,0),_xlfn.XLOOKUP(M1502,freq!$A$2:$A$40,freq!$B$2:$B$40,0),_xlfn.XLOOKUP(N1502,freq!$A$2:$A$40,freq!$B$2:$B$40,0),_xlfn.XLOOKUP(O1502,freq!$A$2:$A$40,freq!$B$2:$B$40,0),_xlfn.XLOOKUP(P1502,freq!$A$2:$A$40,freq!$B$2:$B$40,0),_xlfn.XLOOKUP(Q1502,freq!$A$2:$A$40,freq!$B$2:$B$40,0),_xlfn.XLOOKUP(R1502,freq!$A$2:$A$40,freq!$B$2:$B$40,0),_xlfn.XLOOKUP(S1502,freq!$A$2:$A$40,freq!$B$2:$B$40,0),_xlfn.XLOOKUP(T1502,freq!$A$2:$A$40,freq!$B$2:$B$40,0),_xlfn.XLOOKUP(U1502,freq!$A$2:$A$40,freq!$B$2:$B$40,0),_xlfn.XLOOKUP(V1502,freq!$A$2:$A$40,freq!$B$2:$B$40,0))</f>
        <v>43.1</v>
      </c>
    </row>
    <row r="1503" spans="1:23" x14ac:dyDescent="0.35">
      <c r="A1503" s="32" t="s">
        <v>1484</v>
      </c>
      <c r="B1503" s="32" t="s">
        <v>43</v>
      </c>
      <c r="C1503" s="32" t="s">
        <v>0</v>
      </c>
      <c r="D1503" s="32" t="s">
        <v>32</v>
      </c>
      <c r="E1503" s="32" t="s">
        <v>3</v>
      </c>
      <c r="F1503" s="32" t="s">
        <v>40</v>
      </c>
      <c r="G1503" s="32" t="s">
        <v>41</v>
      </c>
      <c r="H1503" s="32" t="s">
        <v>48</v>
      </c>
      <c r="I1503" s="32" t="s">
        <v>3</v>
      </c>
      <c r="J1503" s="32" t="s">
        <v>50</v>
      </c>
      <c r="K1503" s="32" t="s">
        <v>30</v>
      </c>
      <c r="L1503" s="32">
        <v>9</v>
      </c>
      <c r="M1503" s="32" t="s">
        <v>34</v>
      </c>
      <c r="N1503" s="32" t="s">
        <v>0</v>
      </c>
      <c r="O1503" s="32" t="s">
        <v>35</v>
      </c>
      <c r="P1503" s="32">
        <v>9</v>
      </c>
      <c r="Q1503" s="32" t="s">
        <v>30</v>
      </c>
      <c r="R1503" s="32" t="s">
        <v>3</v>
      </c>
      <c r="S1503" s="32" t="s">
        <v>49</v>
      </c>
      <c r="T1503" s="32" t="s">
        <v>53</v>
      </c>
      <c r="U1503" s="32" t="s">
        <v>4</v>
      </c>
      <c r="V1503" s="32">
        <v>3</v>
      </c>
      <c r="W1503" s="32">
        <f>SUM(_xlfn.XLOOKUP(B1503,freq!$A$2:$A$40,freq!$B$2:$B$40,0),_xlfn.XLOOKUP(C1503,freq!$A$2:$A$40,freq!$B$2:$B$40,0),_xlfn.XLOOKUP(D1503,freq!$A$2:$A$40,freq!$B$2:$B$40,0),_xlfn.XLOOKUP(E1503,freq!$A$2:$A$40,freq!$B$2:$B$40,0),_xlfn.XLOOKUP(F1503,freq!$A$2:$A$40,freq!$B$2:$B$40,0),_xlfn.XLOOKUP(G1503,freq!$A$2:$A$40,freq!$B$2:$B$40,0),_xlfn.XLOOKUP(H1503,freq!$A$2:$A$40,freq!$B$2:$B$40,0),_xlfn.XLOOKUP(I1503,freq!$A$2:$A$40,freq!$B$2:$B$40,0),_xlfn.XLOOKUP(J1503,freq!$A$2:$A$40,freq!$B$2:$B$40,0),_xlfn.XLOOKUP(K1503,freq!$A$2:$A$40,freq!$B$2:$B$40,0),_xlfn.XLOOKUP(L1503,freq!$A$2:$A$40,freq!$B$2:$B$40,0),_xlfn.XLOOKUP(M1503,freq!$A$2:$A$40,freq!$B$2:$B$40,0),_xlfn.XLOOKUP(N1503,freq!$A$2:$A$40,freq!$B$2:$B$40,0),_xlfn.XLOOKUP(O1503,freq!$A$2:$A$40,freq!$B$2:$B$40,0),_xlfn.XLOOKUP(P1503,freq!$A$2:$A$40,freq!$B$2:$B$40,0),_xlfn.XLOOKUP(Q1503,freq!$A$2:$A$40,freq!$B$2:$B$40,0),_xlfn.XLOOKUP(R1503,freq!$A$2:$A$40,freq!$B$2:$B$40,0),_xlfn.XLOOKUP(S1503,freq!$A$2:$A$40,freq!$B$2:$B$40,0),_xlfn.XLOOKUP(T1503,freq!$A$2:$A$40,freq!$B$2:$B$40,0),_xlfn.XLOOKUP(U1503,freq!$A$2:$A$40,freq!$B$2:$B$40,0),_xlfn.XLOOKUP(V1503,freq!$A$2:$A$40,freq!$B$2:$B$40,0))</f>
        <v>43.1</v>
      </c>
    </row>
    <row r="1504" spans="1:23" x14ac:dyDescent="0.35">
      <c r="A1504" s="32" t="s">
        <v>2063</v>
      </c>
      <c r="B1504" s="32" t="s">
        <v>45</v>
      </c>
      <c r="C1504" s="32" t="s">
        <v>46</v>
      </c>
      <c r="D1504" s="32">
        <v>7</v>
      </c>
      <c r="E1504" s="32">
        <v>2</v>
      </c>
      <c r="F1504" s="32">
        <v>0</v>
      </c>
      <c r="G1504" s="32" t="s">
        <v>48</v>
      </c>
      <c r="H1504" s="32" t="s">
        <v>38</v>
      </c>
      <c r="I1504" s="32">
        <v>7</v>
      </c>
      <c r="J1504" s="32" t="s">
        <v>28</v>
      </c>
      <c r="K1504" s="32" t="s">
        <v>53</v>
      </c>
      <c r="L1504" s="32" t="s">
        <v>59</v>
      </c>
      <c r="M1504" s="32" t="s">
        <v>44</v>
      </c>
      <c r="N1504" s="32" t="s">
        <v>33</v>
      </c>
      <c r="O1504" s="32">
        <v>3</v>
      </c>
      <c r="P1504" s="32">
        <v>5</v>
      </c>
      <c r="Q1504" s="32" t="s">
        <v>58</v>
      </c>
      <c r="R1504" s="32" t="s">
        <v>41</v>
      </c>
      <c r="S1504" s="32" t="s">
        <v>30</v>
      </c>
      <c r="T1504" s="32" t="s">
        <v>37</v>
      </c>
      <c r="U1504" s="32">
        <v>2</v>
      </c>
      <c r="V1504" s="32" t="s">
        <v>42</v>
      </c>
      <c r="W1504" s="32">
        <f>SUM(_xlfn.XLOOKUP(B1504,freq!$A$2:$A$40,freq!$B$2:$B$40,0),_xlfn.XLOOKUP(C1504,freq!$A$2:$A$40,freq!$B$2:$B$40,0),_xlfn.XLOOKUP(D1504,freq!$A$2:$A$40,freq!$B$2:$B$40,0),_xlfn.XLOOKUP(E1504,freq!$A$2:$A$40,freq!$B$2:$B$40,0),_xlfn.XLOOKUP(F1504,freq!$A$2:$A$40,freq!$B$2:$B$40,0),_xlfn.XLOOKUP(G1504,freq!$A$2:$A$40,freq!$B$2:$B$40,0),_xlfn.XLOOKUP(H1504,freq!$A$2:$A$40,freq!$B$2:$B$40,0),_xlfn.XLOOKUP(I1504,freq!$A$2:$A$40,freq!$B$2:$B$40,0),_xlfn.XLOOKUP(J1504,freq!$A$2:$A$40,freq!$B$2:$B$40,0),_xlfn.XLOOKUP(K1504,freq!$A$2:$A$40,freq!$B$2:$B$40,0),_xlfn.XLOOKUP(L1504,freq!$A$2:$A$40,freq!$B$2:$B$40,0),_xlfn.XLOOKUP(M1504,freq!$A$2:$A$40,freq!$B$2:$B$40,0),_xlfn.XLOOKUP(N1504,freq!$A$2:$A$40,freq!$B$2:$B$40,0),_xlfn.XLOOKUP(O1504,freq!$A$2:$A$40,freq!$B$2:$B$40,0),_xlfn.XLOOKUP(P1504,freq!$A$2:$A$40,freq!$B$2:$B$40,0),_xlfn.XLOOKUP(Q1504,freq!$A$2:$A$40,freq!$B$2:$B$40,0),_xlfn.XLOOKUP(R1504,freq!$A$2:$A$40,freq!$B$2:$B$40,0),_xlfn.XLOOKUP(S1504,freq!$A$2:$A$40,freq!$B$2:$B$40,0),_xlfn.XLOOKUP(T1504,freq!$A$2:$A$40,freq!$B$2:$B$40,0),_xlfn.XLOOKUP(U1504,freq!$A$2:$A$40,freq!$B$2:$B$40,0),_xlfn.XLOOKUP(V1504,freq!$A$2:$A$40,freq!$B$2:$B$40,0))</f>
        <v>43.1</v>
      </c>
    </row>
    <row r="1505" spans="1:23" x14ac:dyDescent="0.35">
      <c r="A1505" s="32" t="s">
        <v>164</v>
      </c>
      <c r="B1505" s="32" t="s">
        <v>50</v>
      </c>
      <c r="C1505" s="32" t="s">
        <v>36</v>
      </c>
      <c r="D1505" s="32">
        <v>5</v>
      </c>
      <c r="E1505" s="32" t="s">
        <v>2</v>
      </c>
      <c r="F1505" s="32">
        <v>5</v>
      </c>
      <c r="G1505" s="32">
        <v>5</v>
      </c>
      <c r="H1505" s="32" t="s">
        <v>3</v>
      </c>
      <c r="I1505" s="32" t="s">
        <v>34</v>
      </c>
      <c r="J1505" s="32">
        <v>8</v>
      </c>
      <c r="K1505" s="32">
        <v>9</v>
      </c>
      <c r="L1505" s="32" t="s">
        <v>48</v>
      </c>
      <c r="M1505" s="32" t="s">
        <v>34</v>
      </c>
      <c r="N1505" s="32" t="s">
        <v>0</v>
      </c>
      <c r="O1505" s="32" t="s">
        <v>59</v>
      </c>
      <c r="P1505" s="32" t="s">
        <v>36</v>
      </c>
      <c r="Q1505" s="32" t="s">
        <v>35</v>
      </c>
      <c r="R1505" s="32">
        <v>0</v>
      </c>
      <c r="S1505" s="32" t="s">
        <v>44</v>
      </c>
      <c r="T1505" s="32" t="s">
        <v>53</v>
      </c>
      <c r="U1505" s="32">
        <v>4</v>
      </c>
      <c r="V1505" s="32" t="s">
        <v>42</v>
      </c>
      <c r="W1505" s="32">
        <f>SUM(_xlfn.XLOOKUP(B1505,freq!$A$2:$A$40,freq!$B$2:$B$40,0),_xlfn.XLOOKUP(C1505,freq!$A$2:$A$40,freq!$B$2:$B$40,0),_xlfn.XLOOKUP(D1505,freq!$A$2:$A$40,freq!$B$2:$B$40,0),_xlfn.XLOOKUP(E1505,freq!$A$2:$A$40,freq!$B$2:$B$40,0),_xlfn.XLOOKUP(F1505,freq!$A$2:$A$40,freq!$B$2:$B$40,0),_xlfn.XLOOKUP(G1505,freq!$A$2:$A$40,freq!$B$2:$B$40,0),_xlfn.XLOOKUP(H1505,freq!$A$2:$A$40,freq!$B$2:$B$40,0),_xlfn.XLOOKUP(I1505,freq!$A$2:$A$40,freq!$B$2:$B$40,0),_xlfn.XLOOKUP(J1505,freq!$A$2:$A$40,freq!$B$2:$B$40,0),_xlfn.XLOOKUP(K1505,freq!$A$2:$A$40,freq!$B$2:$B$40,0),_xlfn.XLOOKUP(L1505,freq!$A$2:$A$40,freq!$B$2:$B$40,0),_xlfn.XLOOKUP(M1505,freq!$A$2:$A$40,freq!$B$2:$B$40,0),_xlfn.XLOOKUP(N1505,freq!$A$2:$A$40,freq!$B$2:$B$40,0),_xlfn.XLOOKUP(O1505,freq!$A$2:$A$40,freq!$B$2:$B$40,0),_xlfn.XLOOKUP(P1505,freq!$A$2:$A$40,freq!$B$2:$B$40,0),_xlfn.XLOOKUP(Q1505,freq!$A$2:$A$40,freq!$B$2:$B$40,0),_xlfn.XLOOKUP(R1505,freq!$A$2:$A$40,freq!$B$2:$B$40,0),_xlfn.XLOOKUP(S1505,freq!$A$2:$A$40,freq!$B$2:$B$40,0),_xlfn.XLOOKUP(T1505,freq!$A$2:$A$40,freq!$B$2:$B$40,0),_xlfn.XLOOKUP(U1505,freq!$A$2:$A$40,freq!$B$2:$B$40,0),_xlfn.XLOOKUP(V1505,freq!$A$2:$A$40,freq!$B$2:$B$40,0))</f>
        <v>43.099999999999994</v>
      </c>
    </row>
    <row r="1506" spans="1:23" x14ac:dyDescent="0.35">
      <c r="A1506" s="32" t="s">
        <v>1879</v>
      </c>
      <c r="B1506" s="32">
        <v>8</v>
      </c>
      <c r="C1506" s="32">
        <v>2</v>
      </c>
      <c r="D1506" s="32">
        <v>6</v>
      </c>
      <c r="E1506" s="32">
        <v>9</v>
      </c>
      <c r="F1506" s="32">
        <v>3</v>
      </c>
      <c r="G1506" s="32" t="s">
        <v>2</v>
      </c>
      <c r="H1506" s="32" t="s">
        <v>36</v>
      </c>
      <c r="I1506" s="32" t="s">
        <v>48</v>
      </c>
      <c r="J1506" s="32" t="s">
        <v>0</v>
      </c>
      <c r="K1506" s="32" t="s">
        <v>50</v>
      </c>
      <c r="L1506" s="32">
        <v>4</v>
      </c>
      <c r="M1506" s="32" t="s">
        <v>36</v>
      </c>
      <c r="N1506" s="32" t="s">
        <v>33</v>
      </c>
      <c r="O1506" s="32" t="s">
        <v>44</v>
      </c>
      <c r="P1506" s="32" t="s">
        <v>37</v>
      </c>
      <c r="Q1506" s="32">
        <v>5</v>
      </c>
      <c r="R1506" s="32">
        <v>6</v>
      </c>
      <c r="S1506" s="32">
        <v>2</v>
      </c>
      <c r="T1506" s="32" t="s">
        <v>2</v>
      </c>
      <c r="U1506" s="32">
        <v>1</v>
      </c>
      <c r="V1506" s="32" t="s">
        <v>34</v>
      </c>
      <c r="W1506" s="32">
        <f>SUM(_xlfn.XLOOKUP(B1506,freq!$A$2:$A$40,freq!$B$2:$B$40,0),_xlfn.XLOOKUP(C1506,freq!$A$2:$A$40,freq!$B$2:$B$40,0),_xlfn.XLOOKUP(D1506,freq!$A$2:$A$40,freq!$B$2:$B$40,0),_xlfn.XLOOKUP(E1506,freq!$A$2:$A$40,freq!$B$2:$B$40,0),_xlfn.XLOOKUP(F1506,freq!$A$2:$A$40,freq!$B$2:$B$40,0),_xlfn.XLOOKUP(G1506,freq!$A$2:$A$40,freq!$B$2:$B$40,0),_xlfn.XLOOKUP(H1506,freq!$A$2:$A$40,freq!$B$2:$B$40,0),_xlfn.XLOOKUP(I1506,freq!$A$2:$A$40,freq!$B$2:$B$40,0),_xlfn.XLOOKUP(J1506,freq!$A$2:$A$40,freq!$B$2:$B$40,0),_xlfn.XLOOKUP(K1506,freq!$A$2:$A$40,freq!$B$2:$B$40,0),_xlfn.XLOOKUP(L1506,freq!$A$2:$A$40,freq!$B$2:$B$40,0),_xlfn.XLOOKUP(M1506,freq!$A$2:$A$40,freq!$B$2:$B$40,0),_xlfn.XLOOKUP(N1506,freq!$A$2:$A$40,freq!$B$2:$B$40,0),_xlfn.XLOOKUP(O1506,freq!$A$2:$A$40,freq!$B$2:$B$40,0),_xlfn.XLOOKUP(P1506,freq!$A$2:$A$40,freq!$B$2:$B$40,0),_xlfn.XLOOKUP(Q1506,freq!$A$2:$A$40,freq!$B$2:$B$40,0),_xlfn.XLOOKUP(R1506,freq!$A$2:$A$40,freq!$B$2:$B$40,0),_xlfn.XLOOKUP(S1506,freq!$A$2:$A$40,freq!$B$2:$B$40,0),_xlfn.XLOOKUP(T1506,freq!$A$2:$A$40,freq!$B$2:$B$40,0),_xlfn.XLOOKUP(U1506,freq!$A$2:$A$40,freq!$B$2:$B$40,0),_xlfn.XLOOKUP(V1506,freq!$A$2:$A$40,freq!$B$2:$B$40,0))</f>
        <v>43.04</v>
      </c>
    </row>
    <row r="1507" spans="1:23" x14ac:dyDescent="0.35">
      <c r="A1507" s="32" t="s">
        <v>2043</v>
      </c>
      <c r="B1507" s="32" t="s">
        <v>2</v>
      </c>
      <c r="C1507" s="32" t="s">
        <v>0</v>
      </c>
      <c r="D1507" s="32" t="s">
        <v>42</v>
      </c>
      <c r="E1507" s="32" t="s">
        <v>53</v>
      </c>
      <c r="F1507" s="32" t="s">
        <v>40</v>
      </c>
      <c r="G1507" s="32" t="s">
        <v>29</v>
      </c>
      <c r="H1507" s="32" t="s">
        <v>43</v>
      </c>
      <c r="I1507" s="32" t="s">
        <v>32</v>
      </c>
      <c r="J1507" s="32" t="s">
        <v>38</v>
      </c>
      <c r="K1507" s="32">
        <v>8</v>
      </c>
      <c r="L1507" s="32" t="s">
        <v>35</v>
      </c>
      <c r="M1507" s="32" t="s">
        <v>35</v>
      </c>
      <c r="N1507" s="32" t="s">
        <v>44</v>
      </c>
      <c r="O1507" s="32" t="s">
        <v>50</v>
      </c>
      <c r="P1507" s="32" t="s">
        <v>58</v>
      </c>
      <c r="Q1507" s="32">
        <v>7</v>
      </c>
      <c r="R1507" s="32" t="s">
        <v>53</v>
      </c>
      <c r="S1507" s="32" t="s">
        <v>41</v>
      </c>
      <c r="T1507" s="32" t="s">
        <v>40</v>
      </c>
      <c r="U1507" s="32" t="s">
        <v>44</v>
      </c>
      <c r="V1507" s="32" t="s">
        <v>50</v>
      </c>
      <c r="W1507" s="32">
        <f>SUM(_xlfn.XLOOKUP(B1507,freq!$A$2:$A$40,freq!$B$2:$B$40,0),_xlfn.XLOOKUP(C1507,freq!$A$2:$A$40,freq!$B$2:$B$40,0),_xlfn.XLOOKUP(D1507,freq!$A$2:$A$40,freq!$B$2:$B$40,0),_xlfn.XLOOKUP(E1507,freq!$A$2:$A$40,freq!$B$2:$B$40,0),_xlfn.XLOOKUP(F1507,freq!$A$2:$A$40,freq!$B$2:$B$40,0),_xlfn.XLOOKUP(G1507,freq!$A$2:$A$40,freq!$B$2:$B$40,0),_xlfn.XLOOKUP(H1507,freq!$A$2:$A$40,freq!$B$2:$B$40,0),_xlfn.XLOOKUP(I1507,freq!$A$2:$A$40,freq!$B$2:$B$40,0),_xlfn.XLOOKUP(J1507,freq!$A$2:$A$40,freq!$B$2:$B$40,0),_xlfn.XLOOKUP(K1507,freq!$A$2:$A$40,freq!$B$2:$B$40,0),_xlfn.XLOOKUP(L1507,freq!$A$2:$A$40,freq!$B$2:$B$40,0),_xlfn.XLOOKUP(M1507,freq!$A$2:$A$40,freq!$B$2:$B$40,0),_xlfn.XLOOKUP(N1507,freq!$A$2:$A$40,freq!$B$2:$B$40,0),_xlfn.XLOOKUP(O1507,freq!$A$2:$A$40,freq!$B$2:$B$40,0),_xlfn.XLOOKUP(P1507,freq!$A$2:$A$40,freq!$B$2:$B$40,0),_xlfn.XLOOKUP(Q1507,freq!$A$2:$A$40,freq!$B$2:$B$40,0),_xlfn.XLOOKUP(R1507,freq!$A$2:$A$40,freq!$B$2:$B$40,0),_xlfn.XLOOKUP(S1507,freq!$A$2:$A$40,freq!$B$2:$B$40,0),_xlfn.XLOOKUP(T1507,freq!$A$2:$A$40,freq!$B$2:$B$40,0),_xlfn.XLOOKUP(U1507,freq!$A$2:$A$40,freq!$B$2:$B$40,0),_xlfn.XLOOKUP(V1507,freq!$A$2:$A$40,freq!$B$2:$B$40,0))</f>
        <v>43.039999999999992</v>
      </c>
    </row>
    <row r="1508" spans="1:23" x14ac:dyDescent="0.35">
      <c r="A1508" s="32" t="s">
        <v>1734</v>
      </c>
      <c r="B1508" s="32" t="s">
        <v>40</v>
      </c>
      <c r="C1508" s="32" t="s">
        <v>28</v>
      </c>
      <c r="D1508" s="32" t="s">
        <v>28</v>
      </c>
      <c r="E1508" s="32">
        <v>6</v>
      </c>
      <c r="F1508" s="32" t="s">
        <v>53</v>
      </c>
      <c r="G1508" s="32" t="s">
        <v>29</v>
      </c>
      <c r="H1508" s="32" t="s">
        <v>46</v>
      </c>
      <c r="I1508" s="32">
        <v>1</v>
      </c>
      <c r="J1508" s="32">
        <v>4</v>
      </c>
      <c r="K1508" s="32" t="s">
        <v>40</v>
      </c>
      <c r="L1508" s="32">
        <v>8</v>
      </c>
      <c r="M1508" s="32" t="s">
        <v>3</v>
      </c>
      <c r="N1508" s="32">
        <v>4</v>
      </c>
      <c r="O1508" s="32" t="s">
        <v>28</v>
      </c>
      <c r="P1508" s="32">
        <v>0</v>
      </c>
      <c r="Q1508" s="32" t="s">
        <v>3</v>
      </c>
      <c r="R1508" s="32" t="s">
        <v>28</v>
      </c>
      <c r="S1508" s="32" t="s">
        <v>37</v>
      </c>
      <c r="T1508" s="32" t="s">
        <v>37</v>
      </c>
      <c r="U1508" s="32" t="s">
        <v>49</v>
      </c>
      <c r="V1508" s="32" t="s">
        <v>41</v>
      </c>
      <c r="W1508" s="32">
        <f>SUM(_xlfn.XLOOKUP(B1508,freq!$A$2:$A$40,freq!$B$2:$B$40,0),_xlfn.XLOOKUP(C1508,freq!$A$2:$A$40,freq!$B$2:$B$40,0),_xlfn.XLOOKUP(D1508,freq!$A$2:$A$40,freq!$B$2:$B$40,0),_xlfn.XLOOKUP(E1508,freq!$A$2:$A$40,freq!$B$2:$B$40,0),_xlfn.XLOOKUP(F1508,freq!$A$2:$A$40,freq!$B$2:$B$40,0),_xlfn.XLOOKUP(G1508,freq!$A$2:$A$40,freq!$B$2:$B$40,0),_xlfn.XLOOKUP(H1508,freq!$A$2:$A$40,freq!$B$2:$B$40,0),_xlfn.XLOOKUP(I1508,freq!$A$2:$A$40,freq!$B$2:$B$40,0),_xlfn.XLOOKUP(J1508,freq!$A$2:$A$40,freq!$B$2:$B$40,0),_xlfn.XLOOKUP(K1508,freq!$A$2:$A$40,freq!$B$2:$B$40,0),_xlfn.XLOOKUP(L1508,freq!$A$2:$A$40,freq!$B$2:$B$40,0),_xlfn.XLOOKUP(M1508,freq!$A$2:$A$40,freq!$B$2:$B$40,0),_xlfn.XLOOKUP(N1508,freq!$A$2:$A$40,freq!$B$2:$B$40,0),_xlfn.XLOOKUP(O1508,freq!$A$2:$A$40,freq!$B$2:$B$40,0),_xlfn.XLOOKUP(P1508,freq!$A$2:$A$40,freq!$B$2:$B$40,0),_xlfn.XLOOKUP(Q1508,freq!$A$2:$A$40,freq!$B$2:$B$40,0),_xlfn.XLOOKUP(R1508,freq!$A$2:$A$40,freq!$B$2:$B$40,0),_xlfn.XLOOKUP(S1508,freq!$A$2:$A$40,freq!$B$2:$B$40,0),_xlfn.XLOOKUP(T1508,freq!$A$2:$A$40,freq!$B$2:$B$40,0),_xlfn.XLOOKUP(U1508,freq!$A$2:$A$40,freq!$B$2:$B$40,0),_xlfn.XLOOKUP(V1508,freq!$A$2:$A$40,freq!$B$2:$B$40,0))</f>
        <v>43.03</v>
      </c>
    </row>
    <row r="1509" spans="1:23" x14ac:dyDescent="0.35">
      <c r="A1509" s="32" t="s">
        <v>1110</v>
      </c>
      <c r="B1509" s="32" t="s">
        <v>4</v>
      </c>
      <c r="C1509" s="32" t="s">
        <v>49</v>
      </c>
      <c r="D1509" s="32">
        <v>9</v>
      </c>
      <c r="E1509" s="32" t="s">
        <v>31</v>
      </c>
      <c r="F1509" s="32" t="s">
        <v>50</v>
      </c>
      <c r="G1509" s="32">
        <v>4</v>
      </c>
      <c r="H1509" s="32" t="s">
        <v>2</v>
      </c>
      <c r="I1509" s="32">
        <v>9</v>
      </c>
      <c r="J1509" s="32" t="s">
        <v>4</v>
      </c>
      <c r="K1509" s="32" t="s">
        <v>43</v>
      </c>
      <c r="L1509" s="32" t="s">
        <v>40</v>
      </c>
      <c r="M1509" s="32" t="s">
        <v>1</v>
      </c>
      <c r="N1509" s="32">
        <v>4</v>
      </c>
      <c r="O1509" s="32" t="s">
        <v>32</v>
      </c>
      <c r="P1509" s="32" t="s">
        <v>4</v>
      </c>
      <c r="Q1509" s="32" t="s">
        <v>0</v>
      </c>
      <c r="R1509" s="32" t="s">
        <v>0</v>
      </c>
      <c r="S1509" s="32" t="s">
        <v>49</v>
      </c>
      <c r="T1509" s="32" t="s">
        <v>50</v>
      </c>
      <c r="U1509" s="32" t="s">
        <v>48</v>
      </c>
      <c r="V1509" s="32">
        <v>2</v>
      </c>
      <c r="W1509" s="32">
        <f>SUM(_xlfn.XLOOKUP(B1509,freq!$A$2:$A$40,freq!$B$2:$B$40,0),_xlfn.XLOOKUP(C1509,freq!$A$2:$A$40,freq!$B$2:$B$40,0),_xlfn.XLOOKUP(D1509,freq!$A$2:$A$40,freq!$B$2:$B$40,0),_xlfn.XLOOKUP(E1509,freq!$A$2:$A$40,freq!$B$2:$B$40,0),_xlfn.XLOOKUP(F1509,freq!$A$2:$A$40,freq!$B$2:$B$40,0),_xlfn.XLOOKUP(G1509,freq!$A$2:$A$40,freq!$B$2:$B$40,0),_xlfn.XLOOKUP(H1509,freq!$A$2:$A$40,freq!$B$2:$B$40,0),_xlfn.XLOOKUP(I1509,freq!$A$2:$A$40,freq!$B$2:$B$40,0),_xlfn.XLOOKUP(J1509,freq!$A$2:$A$40,freq!$B$2:$B$40,0),_xlfn.XLOOKUP(K1509,freq!$A$2:$A$40,freq!$B$2:$B$40,0),_xlfn.XLOOKUP(L1509,freq!$A$2:$A$40,freq!$B$2:$B$40,0),_xlfn.XLOOKUP(M1509,freq!$A$2:$A$40,freq!$B$2:$B$40,0),_xlfn.XLOOKUP(N1509,freq!$A$2:$A$40,freq!$B$2:$B$40,0),_xlfn.XLOOKUP(O1509,freq!$A$2:$A$40,freq!$B$2:$B$40,0),_xlfn.XLOOKUP(P1509,freq!$A$2:$A$40,freq!$B$2:$B$40,0),_xlfn.XLOOKUP(Q1509,freq!$A$2:$A$40,freq!$B$2:$B$40,0),_xlfn.XLOOKUP(R1509,freq!$A$2:$A$40,freq!$B$2:$B$40,0),_xlfn.XLOOKUP(S1509,freq!$A$2:$A$40,freq!$B$2:$B$40,0),_xlfn.XLOOKUP(T1509,freq!$A$2:$A$40,freq!$B$2:$B$40,0),_xlfn.XLOOKUP(U1509,freq!$A$2:$A$40,freq!$B$2:$B$40,0),_xlfn.XLOOKUP(V1509,freq!$A$2:$A$40,freq!$B$2:$B$40,0))</f>
        <v>42.92</v>
      </c>
    </row>
    <row r="1510" spans="1:23" x14ac:dyDescent="0.35">
      <c r="A1510" s="32" t="s">
        <v>1714</v>
      </c>
      <c r="B1510" s="32" t="s">
        <v>28</v>
      </c>
      <c r="C1510" s="32" t="s">
        <v>38</v>
      </c>
      <c r="D1510" s="32">
        <v>2</v>
      </c>
      <c r="E1510" s="32">
        <v>7</v>
      </c>
      <c r="F1510" s="32" t="s">
        <v>35</v>
      </c>
      <c r="G1510" s="32" t="s">
        <v>49</v>
      </c>
      <c r="H1510" s="32" t="s">
        <v>42</v>
      </c>
      <c r="I1510" s="32" t="s">
        <v>59</v>
      </c>
      <c r="J1510" s="32" t="s">
        <v>31</v>
      </c>
      <c r="K1510" s="32" t="s">
        <v>30</v>
      </c>
      <c r="L1510" s="32" t="s">
        <v>48</v>
      </c>
      <c r="M1510" s="32" t="s">
        <v>3</v>
      </c>
      <c r="N1510" s="32" t="s">
        <v>32</v>
      </c>
      <c r="O1510" s="32">
        <v>2</v>
      </c>
      <c r="P1510" s="32" t="s">
        <v>29</v>
      </c>
      <c r="Q1510" s="32" t="s">
        <v>34</v>
      </c>
      <c r="R1510" s="32" t="s">
        <v>53</v>
      </c>
      <c r="S1510" s="32" t="s">
        <v>40</v>
      </c>
      <c r="T1510" s="32" t="s">
        <v>30</v>
      </c>
      <c r="U1510" s="32">
        <v>5</v>
      </c>
      <c r="V1510" s="32" t="s">
        <v>59</v>
      </c>
      <c r="W1510" s="32">
        <f>SUM(_xlfn.XLOOKUP(B1510,freq!$A$2:$A$40,freq!$B$2:$B$40,0),_xlfn.XLOOKUP(C1510,freq!$A$2:$A$40,freq!$B$2:$B$40,0),_xlfn.XLOOKUP(D1510,freq!$A$2:$A$40,freq!$B$2:$B$40,0),_xlfn.XLOOKUP(E1510,freq!$A$2:$A$40,freq!$B$2:$B$40,0),_xlfn.XLOOKUP(F1510,freq!$A$2:$A$40,freq!$B$2:$B$40,0),_xlfn.XLOOKUP(G1510,freq!$A$2:$A$40,freq!$B$2:$B$40,0),_xlfn.XLOOKUP(H1510,freq!$A$2:$A$40,freq!$B$2:$B$40,0),_xlfn.XLOOKUP(I1510,freq!$A$2:$A$40,freq!$B$2:$B$40,0),_xlfn.XLOOKUP(J1510,freq!$A$2:$A$40,freq!$B$2:$B$40,0),_xlfn.XLOOKUP(K1510,freq!$A$2:$A$40,freq!$B$2:$B$40,0),_xlfn.XLOOKUP(L1510,freq!$A$2:$A$40,freq!$B$2:$B$40,0),_xlfn.XLOOKUP(M1510,freq!$A$2:$A$40,freq!$B$2:$B$40,0),_xlfn.XLOOKUP(N1510,freq!$A$2:$A$40,freq!$B$2:$B$40,0),_xlfn.XLOOKUP(O1510,freq!$A$2:$A$40,freq!$B$2:$B$40,0),_xlfn.XLOOKUP(P1510,freq!$A$2:$A$40,freq!$B$2:$B$40,0),_xlfn.XLOOKUP(Q1510,freq!$A$2:$A$40,freq!$B$2:$B$40,0),_xlfn.XLOOKUP(R1510,freq!$A$2:$A$40,freq!$B$2:$B$40,0),_xlfn.XLOOKUP(S1510,freq!$A$2:$A$40,freq!$B$2:$B$40,0),_xlfn.XLOOKUP(T1510,freq!$A$2:$A$40,freq!$B$2:$B$40,0),_xlfn.XLOOKUP(U1510,freq!$A$2:$A$40,freq!$B$2:$B$40,0),_xlfn.XLOOKUP(V1510,freq!$A$2:$A$40,freq!$B$2:$B$40,0))</f>
        <v>42.910000000000011</v>
      </c>
    </row>
    <row r="1511" spans="1:23" x14ac:dyDescent="0.35">
      <c r="A1511" s="32" t="s">
        <v>315</v>
      </c>
      <c r="B1511" s="32">
        <v>4</v>
      </c>
      <c r="C1511" s="32">
        <v>7</v>
      </c>
      <c r="D1511" s="32" t="s">
        <v>1</v>
      </c>
      <c r="E1511" s="32" t="s">
        <v>53</v>
      </c>
      <c r="F1511" s="32">
        <v>0</v>
      </c>
      <c r="G1511" s="32">
        <v>8</v>
      </c>
      <c r="H1511" s="32">
        <v>8</v>
      </c>
      <c r="I1511" s="32" t="s">
        <v>3</v>
      </c>
      <c r="J1511" s="32" t="s">
        <v>38</v>
      </c>
      <c r="K1511" s="32" t="s">
        <v>28</v>
      </c>
      <c r="L1511" s="32">
        <v>4</v>
      </c>
      <c r="M1511" s="32" t="s">
        <v>31</v>
      </c>
      <c r="N1511" s="32">
        <v>6</v>
      </c>
      <c r="O1511" s="32">
        <v>0</v>
      </c>
      <c r="P1511" s="32" t="s">
        <v>59</v>
      </c>
      <c r="Q1511" s="32">
        <v>3</v>
      </c>
      <c r="R1511" s="32">
        <v>4</v>
      </c>
      <c r="S1511" s="32" t="s">
        <v>1</v>
      </c>
      <c r="T1511" s="32" t="s">
        <v>40</v>
      </c>
      <c r="U1511" s="32" t="s">
        <v>1</v>
      </c>
      <c r="V1511" s="32">
        <v>8</v>
      </c>
      <c r="W1511" s="32">
        <f>SUM(_xlfn.XLOOKUP(B1511,freq!$A$2:$A$40,freq!$B$2:$B$40,0),_xlfn.XLOOKUP(C1511,freq!$A$2:$A$40,freq!$B$2:$B$40,0),_xlfn.XLOOKUP(D1511,freq!$A$2:$A$40,freq!$B$2:$B$40,0),_xlfn.XLOOKUP(E1511,freq!$A$2:$A$40,freq!$B$2:$B$40,0),_xlfn.XLOOKUP(F1511,freq!$A$2:$A$40,freq!$B$2:$B$40,0),_xlfn.XLOOKUP(G1511,freq!$A$2:$A$40,freq!$B$2:$B$40,0),_xlfn.XLOOKUP(H1511,freq!$A$2:$A$40,freq!$B$2:$B$40,0),_xlfn.XLOOKUP(I1511,freq!$A$2:$A$40,freq!$B$2:$B$40,0),_xlfn.XLOOKUP(J1511,freq!$A$2:$A$40,freq!$B$2:$B$40,0),_xlfn.XLOOKUP(K1511,freq!$A$2:$A$40,freq!$B$2:$B$40,0),_xlfn.XLOOKUP(L1511,freq!$A$2:$A$40,freq!$B$2:$B$40,0),_xlfn.XLOOKUP(M1511,freq!$A$2:$A$40,freq!$B$2:$B$40,0),_xlfn.XLOOKUP(N1511,freq!$A$2:$A$40,freq!$B$2:$B$40,0),_xlfn.XLOOKUP(O1511,freq!$A$2:$A$40,freq!$B$2:$B$40,0),_xlfn.XLOOKUP(P1511,freq!$A$2:$A$40,freq!$B$2:$B$40,0),_xlfn.XLOOKUP(Q1511,freq!$A$2:$A$40,freq!$B$2:$B$40,0),_xlfn.XLOOKUP(R1511,freq!$A$2:$A$40,freq!$B$2:$B$40,0),_xlfn.XLOOKUP(S1511,freq!$A$2:$A$40,freq!$B$2:$B$40,0),_xlfn.XLOOKUP(T1511,freq!$A$2:$A$40,freq!$B$2:$B$40,0),_xlfn.XLOOKUP(U1511,freq!$A$2:$A$40,freq!$B$2:$B$40,0),_xlfn.XLOOKUP(V1511,freq!$A$2:$A$40,freq!$B$2:$B$40,0))</f>
        <v>42.91</v>
      </c>
    </row>
    <row r="1512" spans="1:23" x14ac:dyDescent="0.35">
      <c r="A1512" s="32" t="s">
        <v>953</v>
      </c>
      <c r="B1512" s="32" t="s">
        <v>30</v>
      </c>
      <c r="C1512" s="32" t="s">
        <v>34</v>
      </c>
      <c r="D1512" s="32" t="s">
        <v>30</v>
      </c>
      <c r="E1512" s="32" t="s">
        <v>31</v>
      </c>
      <c r="F1512" s="32" t="s">
        <v>40</v>
      </c>
      <c r="G1512" s="32" t="s">
        <v>41</v>
      </c>
      <c r="H1512" s="32" t="s">
        <v>33</v>
      </c>
      <c r="I1512" s="32" t="s">
        <v>56</v>
      </c>
      <c r="J1512" s="32">
        <v>1</v>
      </c>
      <c r="K1512" s="32" t="s">
        <v>49</v>
      </c>
      <c r="L1512" s="32" t="s">
        <v>42</v>
      </c>
      <c r="M1512" s="32">
        <v>0</v>
      </c>
      <c r="N1512" s="32" t="s">
        <v>34</v>
      </c>
      <c r="O1512" s="32" t="s">
        <v>36</v>
      </c>
      <c r="P1512" s="32" t="s">
        <v>0</v>
      </c>
      <c r="Q1512" s="32">
        <v>9</v>
      </c>
      <c r="R1512" s="32" t="s">
        <v>35</v>
      </c>
      <c r="S1512" s="32" t="s">
        <v>59</v>
      </c>
      <c r="T1512" s="32" t="s">
        <v>59</v>
      </c>
      <c r="U1512" s="32">
        <v>6</v>
      </c>
      <c r="V1512" s="32" t="s">
        <v>1</v>
      </c>
      <c r="W1512" s="32">
        <f>SUM(_xlfn.XLOOKUP(B1512,freq!$A$2:$A$40,freq!$B$2:$B$40,0),_xlfn.XLOOKUP(C1512,freq!$A$2:$A$40,freq!$B$2:$B$40,0),_xlfn.XLOOKUP(D1512,freq!$A$2:$A$40,freq!$B$2:$B$40,0),_xlfn.XLOOKUP(E1512,freq!$A$2:$A$40,freq!$B$2:$B$40,0),_xlfn.XLOOKUP(F1512,freq!$A$2:$A$40,freq!$B$2:$B$40,0),_xlfn.XLOOKUP(G1512,freq!$A$2:$A$40,freq!$B$2:$B$40,0),_xlfn.XLOOKUP(H1512,freq!$A$2:$A$40,freq!$B$2:$B$40,0),_xlfn.XLOOKUP(I1512,freq!$A$2:$A$40,freq!$B$2:$B$40,0),_xlfn.XLOOKUP(J1512,freq!$A$2:$A$40,freq!$B$2:$B$40,0),_xlfn.XLOOKUP(K1512,freq!$A$2:$A$40,freq!$B$2:$B$40,0),_xlfn.XLOOKUP(L1512,freq!$A$2:$A$40,freq!$B$2:$B$40,0),_xlfn.XLOOKUP(M1512,freq!$A$2:$A$40,freq!$B$2:$B$40,0),_xlfn.XLOOKUP(N1512,freq!$A$2:$A$40,freq!$B$2:$B$40,0),_xlfn.XLOOKUP(O1512,freq!$A$2:$A$40,freq!$B$2:$B$40,0),_xlfn.XLOOKUP(P1512,freq!$A$2:$A$40,freq!$B$2:$B$40,0),_xlfn.XLOOKUP(Q1512,freq!$A$2:$A$40,freq!$B$2:$B$40,0),_xlfn.XLOOKUP(R1512,freq!$A$2:$A$40,freq!$B$2:$B$40,0),_xlfn.XLOOKUP(S1512,freq!$A$2:$A$40,freq!$B$2:$B$40,0),_xlfn.XLOOKUP(T1512,freq!$A$2:$A$40,freq!$B$2:$B$40,0),_xlfn.XLOOKUP(U1512,freq!$A$2:$A$40,freq!$B$2:$B$40,0),_xlfn.XLOOKUP(V1512,freq!$A$2:$A$40,freq!$B$2:$B$40,0))</f>
        <v>42.87</v>
      </c>
    </row>
    <row r="1513" spans="1:23" x14ac:dyDescent="0.35">
      <c r="A1513" s="32" t="s">
        <v>1011</v>
      </c>
      <c r="B1513" s="32" t="s">
        <v>46</v>
      </c>
      <c r="C1513" s="32" t="s">
        <v>36</v>
      </c>
      <c r="D1513" s="32" t="s">
        <v>29</v>
      </c>
      <c r="E1513" s="32" t="s">
        <v>40</v>
      </c>
      <c r="F1513" s="32" t="s">
        <v>38</v>
      </c>
      <c r="G1513" s="32" t="s">
        <v>33</v>
      </c>
      <c r="H1513" s="32" t="s">
        <v>4</v>
      </c>
      <c r="I1513" s="32" t="s">
        <v>32</v>
      </c>
      <c r="J1513" s="32" t="s">
        <v>32</v>
      </c>
      <c r="K1513" s="32" t="s">
        <v>30</v>
      </c>
      <c r="L1513" s="32">
        <v>5</v>
      </c>
      <c r="M1513" s="32">
        <v>6</v>
      </c>
      <c r="N1513" s="32">
        <v>8</v>
      </c>
      <c r="O1513" s="32" t="s">
        <v>46</v>
      </c>
      <c r="P1513" s="32">
        <v>9</v>
      </c>
      <c r="Q1513" s="32" t="s">
        <v>1</v>
      </c>
      <c r="R1513" s="32" t="s">
        <v>46</v>
      </c>
      <c r="S1513" s="32" t="s">
        <v>59</v>
      </c>
      <c r="T1513" s="32" t="s">
        <v>0</v>
      </c>
      <c r="U1513" s="32" t="s">
        <v>32</v>
      </c>
      <c r="V1513" s="32">
        <v>3</v>
      </c>
      <c r="W1513" s="32">
        <f>SUM(_xlfn.XLOOKUP(B1513,freq!$A$2:$A$40,freq!$B$2:$B$40,0),_xlfn.XLOOKUP(C1513,freq!$A$2:$A$40,freq!$B$2:$B$40,0),_xlfn.XLOOKUP(D1513,freq!$A$2:$A$40,freq!$B$2:$B$40,0),_xlfn.XLOOKUP(E1513,freq!$A$2:$A$40,freq!$B$2:$B$40,0),_xlfn.XLOOKUP(F1513,freq!$A$2:$A$40,freq!$B$2:$B$40,0),_xlfn.XLOOKUP(G1513,freq!$A$2:$A$40,freq!$B$2:$B$40,0),_xlfn.XLOOKUP(H1513,freq!$A$2:$A$40,freq!$B$2:$B$40,0),_xlfn.XLOOKUP(I1513,freq!$A$2:$A$40,freq!$B$2:$B$40,0),_xlfn.XLOOKUP(J1513,freq!$A$2:$A$40,freq!$B$2:$B$40,0),_xlfn.XLOOKUP(K1513,freq!$A$2:$A$40,freq!$B$2:$B$40,0),_xlfn.XLOOKUP(L1513,freq!$A$2:$A$40,freq!$B$2:$B$40,0),_xlfn.XLOOKUP(M1513,freq!$A$2:$A$40,freq!$B$2:$B$40,0),_xlfn.XLOOKUP(N1513,freq!$A$2:$A$40,freq!$B$2:$B$40,0),_xlfn.XLOOKUP(O1513,freq!$A$2:$A$40,freq!$B$2:$B$40,0),_xlfn.XLOOKUP(P1513,freq!$A$2:$A$40,freq!$B$2:$B$40,0),_xlfn.XLOOKUP(Q1513,freq!$A$2:$A$40,freq!$B$2:$B$40,0),_xlfn.XLOOKUP(R1513,freq!$A$2:$A$40,freq!$B$2:$B$40,0),_xlfn.XLOOKUP(S1513,freq!$A$2:$A$40,freq!$B$2:$B$40,0),_xlfn.XLOOKUP(T1513,freq!$A$2:$A$40,freq!$B$2:$B$40,0),_xlfn.XLOOKUP(U1513,freq!$A$2:$A$40,freq!$B$2:$B$40,0),_xlfn.XLOOKUP(V1513,freq!$A$2:$A$40,freq!$B$2:$B$40,0))</f>
        <v>42.85</v>
      </c>
    </row>
    <row r="1514" spans="1:23" x14ac:dyDescent="0.35">
      <c r="A1514" s="32" t="s">
        <v>389</v>
      </c>
      <c r="B1514" s="32" t="s">
        <v>49</v>
      </c>
      <c r="C1514" s="32" t="s">
        <v>30</v>
      </c>
      <c r="D1514" s="32" t="s">
        <v>45</v>
      </c>
      <c r="E1514" s="32">
        <v>5</v>
      </c>
      <c r="F1514" s="32">
        <v>7</v>
      </c>
      <c r="G1514" s="32" t="s">
        <v>37</v>
      </c>
      <c r="H1514" s="32">
        <v>2</v>
      </c>
      <c r="I1514" s="32">
        <v>5</v>
      </c>
      <c r="J1514" s="32" t="s">
        <v>3</v>
      </c>
      <c r="K1514" s="32" t="s">
        <v>44</v>
      </c>
      <c r="L1514" s="32">
        <v>4</v>
      </c>
      <c r="M1514" s="32" t="s">
        <v>28</v>
      </c>
      <c r="N1514" s="32" t="s">
        <v>53</v>
      </c>
      <c r="O1514" s="32" t="s">
        <v>28</v>
      </c>
      <c r="P1514" s="32" t="s">
        <v>41</v>
      </c>
      <c r="Q1514" s="32" t="s">
        <v>53</v>
      </c>
      <c r="R1514" s="32" t="s">
        <v>43</v>
      </c>
      <c r="S1514" s="32" t="s">
        <v>37</v>
      </c>
      <c r="T1514" s="32">
        <v>6</v>
      </c>
      <c r="U1514" s="32">
        <v>2</v>
      </c>
      <c r="V1514" s="32">
        <v>1</v>
      </c>
      <c r="W1514" s="32">
        <f>SUM(_xlfn.XLOOKUP(B1514,freq!$A$2:$A$40,freq!$B$2:$B$40,0),_xlfn.XLOOKUP(C1514,freq!$A$2:$A$40,freq!$B$2:$B$40,0),_xlfn.XLOOKUP(D1514,freq!$A$2:$A$40,freq!$B$2:$B$40,0),_xlfn.XLOOKUP(E1514,freq!$A$2:$A$40,freq!$B$2:$B$40,0),_xlfn.XLOOKUP(F1514,freq!$A$2:$A$40,freq!$B$2:$B$40,0),_xlfn.XLOOKUP(G1514,freq!$A$2:$A$40,freq!$B$2:$B$40,0),_xlfn.XLOOKUP(H1514,freq!$A$2:$A$40,freq!$B$2:$B$40,0),_xlfn.XLOOKUP(I1514,freq!$A$2:$A$40,freq!$B$2:$B$40,0),_xlfn.XLOOKUP(J1514,freq!$A$2:$A$40,freq!$B$2:$B$40,0),_xlfn.XLOOKUP(K1514,freq!$A$2:$A$40,freq!$B$2:$B$40,0),_xlfn.XLOOKUP(L1514,freq!$A$2:$A$40,freq!$B$2:$B$40,0),_xlfn.XLOOKUP(M1514,freq!$A$2:$A$40,freq!$B$2:$B$40,0),_xlfn.XLOOKUP(N1514,freq!$A$2:$A$40,freq!$B$2:$B$40,0),_xlfn.XLOOKUP(O1514,freq!$A$2:$A$40,freq!$B$2:$B$40,0),_xlfn.XLOOKUP(P1514,freq!$A$2:$A$40,freq!$B$2:$B$40,0),_xlfn.XLOOKUP(Q1514,freq!$A$2:$A$40,freq!$B$2:$B$40,0),_xlfn.XLOOKUP(R1514,freq!$A$2:$A$40,freq!$B$2:$B$40,0),_xlfn.XLOOKUP(S1514,freq!$A$2:$A$40,freq!$B$2:$B$40,0),_xlfn.XLOOKUP(T1514,freq!$A$2:$A$40,freq!$B$2:$B$40,0),_xlfn.XLOOKUP(U1514,freq!$A$2:$A$40,freq!$B$2:$B$40,0),_xlfn.XLOOKUP(V1514,freq!$A$2:$A$40,freq!$B$2:$B$40,0))</f>
        <v>42.83</v>
      </c>
    </row>
    <row r="1515" spans="1:23" x14ac:dyDescent="0.35">
      <c r="A1515" s="32" t="s">
        <v>1981</v>
      </c>
      <c r="B1515" s="32">
        <v>6</v>
      </c>
      <c r="C1515" s="32">
        <v>9</v>
      </c>
      <c r="D1515" s="32">
        <v>0</v>
      </c>
      <c r="E1515" s="32" t="s">
        <v>50</v>
      </c>
      <c r="F1515" s="32">
        <v>5</v>
      </c>
      <c r="G1515" s="32" t="s">
        <v>58</v>
      </c>
      <c r="H1515" s="32" t="s">
        <v>1</v>
      </c>
      <c r="I1515" s="32">
        <v>4</v>
      </c>
      <c r="J1515" s="32" t="s">
        <v>1</v>
      </c>
      <c r="K1515" s="32">
        <v>1</v>
      </c>
      <c r="L1515" s="32" t="s">
        <v>0</v>
      </c>
      <c r="M1515" s="32" t="s">
        <v>31</v>
      </c>
      <c r="N1515" s="32">
        <v>7</v>
      </c>
      <c r="O1515" s="32">
        <v>5</v>
      </c>
      <c r="P1515" s="32">
        <v>7</v>
      </c>
      <c r="Q1515" s="32" t="s">
        <v>56</v>
      </c>
      <c r="R1515" s="32">
        <v>8</v>
      </c>
      <c r="S1515" s="32" t="s">
        <v>37</v>
      </c>
      <c r="T1515" s="32">
        <v>8</v>
      </c>
      <c r="U1515" s="32" t="s">
        <v>37</v>
      </c>
      <c r="V1515" s="32">
        <v>2</v>
      </c>
      <c r="W1515" s="32">
        <f>SUM(_xlfn.XLOOKUP(B1515,freq!$A$2:$A$40,freq!$B$2:$B$40,0),_xlfn.XLOOKUP(C1515,freq!$A$2:$A$40,freq!$B$2:$B$40,0),_xlfn.XLOOKUP(D1515,freq!$A$2:$A$40,freq!$B$2:$B$40,0),_xlfn.XLOOKUP(E1515,freq!$A$2:$A$40,freq!$B$2:$B$40,0),_xlfn.XLOOKUP(F1515,freq!$A$2:$A$40,freq!$B$2:$B$40,0),_xlfn.XLOOKUP(G1515,freq!$A$2:$A$40,freq!$B$2:$B$40,0),_xlfn.XLOOKUP(H1515,freq!$A$2:$A$40,freq!$B$2:$B$40,0),_xlfn.XLOOKUP(I1515,freq!$A$2:$A$40,freq!$B$2:$B$40,0),_xlfn.XLOOKUP(J1515,freq!$A$2:$A$40,freq!$B$2:$B$40,0),_xlfn.XLOOKUP(K1515,freq!$A$2:$A$40,freq!$B$2:$B$40,0),_xlfn.XLOOKUP(L1515,freq!$A$2:$A$40,freq!$B$2:$B$40,0),_xlfn.XLOOKUP(M1515,freq!$A$2:$A$40,freq!$B$2:$B$40,0),_xlfn.XLOOKUP(N1515,freq!$A$2:$A$40,freq!$B$2:$B$40,0),_xlfn.XLOOKUP(O1515,freq!$A$2:$A$40,freq!$B$2:$B$40,0),_xlfn.XLOOKUP(P1515,freq!$A$2:$A$40,freq!$B$2:$B$40,0),_xlfn.XLOOKUP(Q1515,freq!$A$2:$A$40,freq!$B$2:$B$40,0),_xlfn.XLOOKUP(R1515,freq!$A$2:$A$40,freq!$B$2:$B$40,0),_xlfn.XLOOKUP(S1515,freq!$A$2:$A$40,freq!$B$2:$B$40,0),_xlfn.XLOOKUP(T1515,freq!$A$2:$A$40,freq!$B$2:$B$40,0),_xlfn.XLOOKUP(U1515,freq!$A$2:$A$40,freq!$B$2:$B$40,0),_xlfn.XLOOKUP(V1515,freq!$A$2:$A$40,freq!$B$2:$B$40,0))</f>
        <v>42.760000000000005</v>
      </c>
    </row>
    <row r="1516" spans="1:23" x14ac:dyDescent="0.35">
      <c r="A1516" s="32" t="s">
        <v>1312</v>
      </c>
      <c r="B1516" s="32" t="s">
        <v>34</v>
      </c>
      <c r="C1516" s="32" t="s">
        <v>41</v>
      </c>
      <c r="D1516" s="32">
        <v>0</v>
      </c>
      <c r="E1516" s="32">
        <v>4</v>
      </c>
      <c r="F1516" s="32" t="s">
        <v>44</v>
      </c>
      <c r="G1516" s="32" t="s">
        <v>38</v>
      </c>
      <c r="H1516" s="32" t="s">
        <v>34</v>
      </c>
      <c r="I1516" s="32" t="s">
        <v>38</v>
      </c>
      <c r="J1516" s="32" t="s">
        <v>50</v>
      </c>
      <c r="K1516" s="32">
        <v>0</v>
      </c>
      <c r="L1516" s="32" t="s">
        <v>32</v>
      </c>
      <c r="M1516" s="32" t="s">
        <v>35</v>
      </c>
      <c r="N1516" s="32">
        <v>7</v>
      </c>
      <c r="O1516" s="32" t="s">
        <v>36</v>
      </c>
      <c r="P1516" s="32" t="s">
        <v>44</v>
      </c>
      <c r="Q1516" s="32" t="s">
        <v>44</v>
      </c>
      <c r="R1516" s="32" t="s">
        <v>4</v>
      </c>
      <c r="S1516" s="32" t="s">
        <v>30</v>
      </c>
      <c r="T1516" s="32">
        <v>9</v>
      </c>
      <c r="U1516" s="32" t="s">
        <v>44</v>
      </c>
      <c r="V1516" s="32" t="s">
        <v>33</v>
      </c>
      <c r="W1516" s="32">
        <f>SUM(_xlfn.XLOOKUP(B1516,freq!$A$2:$A$40,freq!$B$2:$B$40,0),_xlfn.XLOOKUP(C1516,freq!$A$2:$A$40,freq!$B$2:$B$40,0),_xlfn.XLOOKUP(D1516,freq!$A$2:$A$40,freq!$B$2:$B$40,0),_xlfn.XLOOKUP(E1516,freq!$A$2:$A$40,freq!$B$2:$B$40,0),_xlfn.XLOOKUP(F1516,freq!$A$2:$A$40,freq!$B$2:$B$40,0),_xlfn.XLOOKUP(G1516,freq!$A$2:$A$40,freq!$B$2:$B$40,0),_xlfn.XLOOKUP(H1516,freq!$A$2:$A$40,freq!$B$2:$B$40,0),_xlfn.XLOOKUP(I1516,freq!$A$2:$A$40,freq!$B$2:$B$40,0),_xlfn.XLOOKUP(J1516,freq!$A$2:$A$40,freq!$B$2:$B$40,0),_xlfn.XLOOKUP(K1516,freq!$A$2:$A$40,freq!$B$2:$B$40,0),_xlfn.XLOOKUP(L1516,freq!$A$2:$A$40,freq!$B$2:$B$40,0),_xlfn.XLOOKUP(M1516,freq!$A$2:$A$40,freq!$B$2:$B$40,0),_xlfn.XLOOKUP(N1516,freq!$A$2:$A$40,freq!$B$2:$B$40,0),_xlfn.XLOOKUP(O1516,freq!$A$2:$A$40,freq!$B$2:$B$40,0),_xlfn.XLOOKUP(P1516,freq!$A$2:$A$40,freq!$B$2:$B$40,0),_xlfn.XLOOKUP(Q1516,freq!$A$2:$A$40,freq!$B$2:$B$40,0),_xlfn.XLOOKUP(R1516,freq!$A$2:$A$40,freq!$B$2:$B$40,0),_xlfn.XLOOKUP(S1516,freq!$A$2:$A$40,freq!$B$2:$B$40,0),_xlfn.XLOOKUP(T1516,freq!$A$2:$A$40,freq!$B$2:$B$40,0),_xlfn.XLOOKUP(U1516,freq!$A$2:$A$40,freq!$B$2:$B$40,0),_xlfn.XLOOKUP(V1516,freq!$A$2:$A$40,freq!$B$2:$B$40,0))</f>
        <v>42.76</v>
      </c>
    </row>
    <row r="1517" spans="1:23" x14ac:dyDescent="0.35">
      <c r="A1517" s="32" t="s">
        <v>2079</v>
      </c>
      <c r="B1517" s="32" t="s">
        <v>38</v>
      </c>
      <c r="C1517" s="32" t="s">
        <v>33</v>
      </c>
      <c r="D1517" s="32">
        <v>4</v>
      </c>
      <c r="E1517" s="32" t="s">
        <v>31</v>
      </c>
      <c r="F1517" s="32" t="s">
        <v>2</v>
      </c>
      <c r="G1517" s="32">
        <v>6</v>
      </c>
      <c r="H1517" s="32">
        <v>3</v>
      </c>
      <c r="I1517" s="32">
        <v>0</v>
      </c>
      <c r="J1517" s="32" t="s">
        <v>33</v>
      </c>
      <c r="K1517" s="32">
        <v>1</v>
      </c>
      <c r="L1517" s="32">
        <v>1</v>
      </c>
      <c r="M1517" s="32" t="s">
        <v>32</v>
      </c>
      <c r="N1517" s="32" t="s">
        <v>4</v>
      </c>
      <c r="O1517" s="32" t="s">
        <v>53</v>
      </c>
      <c r="P1517" s="32">
        <v>9</v>
      </c>
      <c r="Q1517" s="32">
        <v>3</v>
      </c>
      <c r="R1517" s="32" t="s">
        <v>31</v>
      </c>
      <c r="S1517" s="32">
        <v>8</v>
      </c>
      <c r="T1517" s="32" t="s">
        <v>34</v>
      </c>
      <c r="U1517" s="32" t="s">
        <v>46</v>
      </c>
      <c r="V1517" s="32" t="s">
        <v>4</v>
      </c>
      <c r="W1517" s="32">
        <f>SUM(_xlfn.XLOOKUP(B1517,freq!$A$2:$A$40,freq!$B$2:$B$40,0),_xlfn.XLOOKUP(C1517,freq!$A$2:$A$40,freq!$B$2:$B$40,0),_xlfn.XLOOKUP(D1517,freq!$A$2:$A$40,freq!$B$2:$B$40,0),_xlfn.XLOOKUP(E1517,freq!$A$2:$A$40,freq!$B$2:$B$40,0),_xlfn.XLOOKUP(F1517,freq!$A$2:$A$40,freq!$B$2:$B$40,0),_xlfn.XLOOKUP(G1517,freq!$A$2:$A$40,freq!$B$2:$B$40,0),_xlfn.XLOOKUP(H1517,freq!$A$2:$A$40,freq!$B$2:$B$40,0),_xlfn.XLOOKUP(I1517,freq!$A$2:$A$40,freq!$B$2:$B$40,0),_xlfn.XLOOKUP(J1517,freq!$A$2:$A$40,freq!$B$2:$B$40,0),_xlfn.XLOOKUP(K1517,freq!$A$2:$A$40,freq!$B$2:$B$40,0),_xlfn.XLOOKUP(L1517,freq!$A$2:$A$40,freq!$B$2:$B$40,0),_xlfn.XLOOKUP(M1517,freq!$A$2:$A$40,freq!$B$2:$B$40,0),_xlfn.XLOOKUP(N1517,freq!$A$2:$A$40,freq!$B$2:$B$40,0),_xlfn.XLOOKUP(O1517,freq!$A$2:$A$40,freq!$B$2:$B$40,0),_xlfn.XLOOKUP(P1517,freq!$A$2:$A$40,freq!$B$2:$B$40,0),_xlfn.XLOOKUP(Q1517,freq!$A$2:$A$40,freq!$B$2:$B$40,0),_xlfn.XLOOKUP(R1517,freq!$A$2:$A$40,freq!$B$2:$B$40,0),_xlfn.XLOOKUP(S1517,freq!$A$2:$A$40,freq!$B$2:$B$40,0),_xlfn.XLOOKUP(T1517,freq!$A$2:$A$40,freq!$B$2:$B$40,0),_xlfn.XLOOKUP(U1517,freq!$A$2:$A$40,freq!$B$2:$B$40,0),_xlfn.XLOOKUP(V1517,freq!$A$2:$A$40,freq!$B$2:$B$40,0))</f>
        <v>42.73</v>
      </c>
    </row>
    <row r="1518" spans="1:23" x14ac:dyDescent="0.35">
      <c r="A1518" s="32" t="s">
        <v>986</v>
      </c>
      <c r="B1518" s="32">
        <v>2</v>
      </c>
      <c r="C1518" s="32" t="s">
        <v>2</v>
      </c>
      <c r="D1518" s="32" t="s">
        <v>50</v>
      </c>
      <c r="E1518" s="32" t="s">
        <v>2</v>
      </c>
      <c r="F1518" s="32" t="s">
        <v>0</v>
      </c>
      <c r="G1518" s="32" t="s">
        <v>38</v>
      </c>
      <c r="H1518" s="32">
        <v>9</v>
      </c>
      <c r="I1518" s="32" t="s">
        <v>34</v>
      </c>
      <c r="J1518" s="32" t="s">
        <v>3</v>
      </c>
      <c r="K1518" s="32" t="s">
        <v>0</v>
      </c>
      <c r="L1518" s="32">
        <v>6</v>
      </c>
      <c r="M1518" s="32">
        <v>9</v>
      </c>
      <c r="N1518" s="32" t="s">
        <v>34</v>
      </c>
      <c r="O1518" s="32">
        <v>9</v>
      </c>
      <c r="P1518" s="32" t="s">
        <v>34</v>
      </c>
      <c r="Q1518" s="32" t="s">
        <v>48</v>
      </c>
      <c r="R1518" s="32">
        <v>3</v>
      </c>
      <c r="S1518" s="32">
        <v>7</v>
      </c>
      <c r="T1518" s="32" t="s">
        <v>29</v>
      </c>
      <c r="U1518" s="32">
        <v>8</v>
      </c>
      <c r="V1518" s="32" t="s">
        <v>46</v>
      </c>
      <c r="W1518" s="32">
        <f>SUM(_xlfn.XLOOKUP(B1518,freq!$A$2:$A$40,freq!$B$2:$B$40,0),_xlfn.XLOOKUP(C1518,freq!$A$2:$A$40,freq!$B$2:$B$40,0),_xlfn.XLOOKUP(D1518,freq!$A$2:$A$40,freq!$B$2:$B$40,0),_xlfn.XLOOKUP(E1518,freq!$A$2:$A$40,freq!$B$2:$B$40,0),_xlfn.XLOOKUP(F1518,freq!$A$2:$A$40,freq!$B$2:$B$40,0),_xlfn.XLOOKUP(G1518,freq!$A$2:$A$40,freq!$B$2:$B$40,0),_xlfn.XLOOKUP(H1518,freq!$A$2:$A$40,freq!$B$2:$B$40,0),_xlfn.XLOOKUP(I1518,freq!$A$2:$A$40,freq!$B$2:$B$40,0),_xlfn.XLOOKUP(J1518,freq!$A$2:$A$40,freq!$B$2:$B$40,0),_xlfn.XLOOKUP(K1518,freq!$A$2:$A$40,freq!$B$2:$B$40,0),_xlfn.XLOOKUP(L1518,freq!$A$2:$A$40,freq!$B$2:$B$40,0),_xlfn.XLOOKUP(M1518,freq!$A$2:$A$40,freq!$B$2:$B$40,0),_xlfn.XLOOKUP(N1518,freq!$A$2:$A$40,freq!$B$2:$B$40,0),_xlfn.XLOOKUP(O1518,freq!$A$2:$A$40,freq!$B$2:$B$40,0),_xlfn.XLOOKUP(P1518,freq!$A$2:$A$40,freq!$B$2:$B$40,0),_xlfn.XLOOKUP(Q1518,freq!$A$2:$A$40,freq!$B$2:$B$40,0),_xlfn.XLOOKUP(R1518,freq!$A$2:$A$40,freq!$B$2:$B$40,0),_xlfn.XLOOKUP(S1518,freq!$A$2:$A$40,freq!$B$2:$B$40,0),_xlfn.XLOOKUP(T1518,freq!$A$2:$A$40,freq!$B$2:$B$40,0),_xlfn.XLOOKUP(U1518,freq!$A$2:$A$40,freq!$B$2:$B$40,0),_xlfn.XLOOKUP(V1518,freq!$A$2:$A$40,freq!$B$2:$B$40,0))</f>
        <v>42.720000000000006</v>
      </c>
    </row>
    <row r="1519" spans="1:23" x14ac:dyDescent="0.35">
      <c r="A1519" s="32" t="s">
        <v>2000</v>
      </c>
      <c r="B1519" s="32" t="s">
        <v>4</v>
      </c>
      <c r="C1519" s="32" t="s">
        <v>34</v>
      </c>
      <c r="D1519" s="32" t="s">
        <v>37</v>
      </c>
      <c r="E1519" s="32" t="s">
        <v>42</v>
      </c>
      <c r="F1519" s="32" t="s">
        <v>28</v>
      </c>
      <c r="G1519" s="32" t="s">
        <v>32</v>
      </c>
      <c r="H1519" s="32">
        <v>9</v>
      </c>
      <c r="I1519" s="32" t="s">
        <v>28</v>
      </c>
      <c r="J1519" s="32" t="s">
        <v>2</v>
      </c>
      <c r="K1519" s="32">
        <v>6</v>
      </c>
      <c r="L1519" s="32" t="s">
        <v>33</v>
      </c>
      <c r="M1519" s="32" t="s">
        <v>49</v>
      </c>
      <c r="N1519" s="32">
        <v>0</v>
      </c>
      <c r="O1519" s="32">
        <v>8</v>
      </c>
      <c r="P1519" s="32" t="s">
        <v>32</v>
      </c>
      <c r="Q1519" s="32" t="s">
        <v>58</v>
      </c>
      <c r="R1519" s="32">
        <v>1</v>
      </c>
      <c r="S1519" s="32">
        <v>5</v>
      </c>
      <c r="T1519" s="32" t="s">
        <v>37</v>
      </c>
      <c r="U1519" s="32" t="s">
        <v>58</v>
      </c>
      <c r="V1519" s="32" t="s">
        <v>46</v>
      </c>
      <c r="W1519" s="32">
        <f>SUM(_xlfn.XLOOKUP(B1519,freq!$A$2:$A$40,freq!$B$2:$B$40,0),_xlfn.XLOOKUP(C1519,freq!$A$2:$A$40,freq!$B$2:$B$40,0),_xlfn.XLOOKUP(D1519,freq!$A$2:$A$40,freq!$B$2:$B$40,0),_xlfn.XLOOKUP(E1519,freq!$A$2:$A$40,freq!$B$2:$B$40,0),_xlfn.XLOOKUP(F1519,freq!$A$2:$A$40,freq!$B$2:$B$40,0),_xlfn.XLOOKUP(G1519,freq!$A$2:$A$40,freq!$B$2:$B$40,0),_xlfn.XLOOKUP(H1519,freq!$A$2:$A$40,freq!$B$2:$B$40,0),_xlfn.XLOOKUP(I1519,freq!$A$2:$A$40,freq!$B$2:$B$40,0),_xlfn.XLOOKUP(J1519,freq!$A$2:$A$40,freq!$B$2:$B$40,0),_xlfn.XLOOKUP(K1519,freq!$A$2:$A$40,freq!$B$2:$B$40,0),_xlfn.XLOOKUP(L1519,freq!$A$2:$A$40,freq!$B$2:$B$40,0),_xlfn.XLOOKUP(M1519,freq!$A$2:$A$40,freq!$B$2:$B$40,0),_xlfn.XLOOKUP(N1519,freq!$A$2:$A$40,freq!$B$2:$B$40,0),_xlfn.XLOOKUP(O1519,freq!$A$2:$A$40,freq!$B$2:$B$40,0),_xlfn.XLOOKUP(P1519,freq!$A$2:$A$40,freq!$B$2:$B$40,0),_xlfn.XLOOKUP(Q1519,freq!$A$2:$A$40,freq!$B$2:$B$40,0),_xlfn.XLOOKUP(R1519,freq!$A$2:$A$40,freq!$B$2:$B$40,0),_xlfn.XLOOKUP(S1519,freq!$A$2:$A$40,freq!$B$2:$B$40,0),_xlfn.XLOOKUP(T1519,freq!$A$2:$A$40,freq!$B$2:$B$40,0),_xlfn.XLOOKUP(U1519,freq!$A$2:$A$40,freq!$B$2:$B$40,0),_xlfn.XLOOKUP(V1519,freq!$A$2:$A$40,freq!$B$2:$B$40,0))</f>
        <v>42.72</v>
      </c>
    </row>
    <row r="1520" spans="1:23" x14ac:dyDescent="0.35">
      <c r="A1520" s="32" t="s">
        <v>363</v>
      </c>
      <c r="B1520" s="32">
        <v>6</v>
      </c>
      <c r="C1520" s="32" t="s">
        <v>40</v>
      </c>
      <c r="D1520" s="32">
        <v>1</v>
      </c>
      <c r="E1520" s="32">
        <v>9</v>
      </c>
      <c r="F1520" s="32">
        <v>5</v>
      </c>
      <c r="G1520" s="32" t="s">
        <v>36</v>
      </c>
      <c r="H1520" s="32" t="s">
        <v>30</v>
      </c>
      <c r="I1520" s="32" t="s">
        <v>29</v>
      </c>
      <c r="J1520" s="32">
        <v>8</v>
      </c>
      <c r="K1520" s="32" t="s">
        <v>37</v>
      </c>
      <c r="L1520" s="32" t="s">
        <v>33</v>
      </c>
      <c r="M1520" s="32" t="s">
        <v>30</v>
      </c>
      <c r="N1520" s="32" t="s">
        <v>56</v>
      </c>
      <c r="O1520" s="32" t="s">
        <v>30</v>
      </c>
      <c r="P1520" s="32">
        <v>8</v>
      </c>
      <c r="Q1520" s="32">
        <v>0</v>
      </c>
      <c r="R1520" s="32">
        <v>7</v>
      </c>
      <c r="S1520" s="32" t="s">
        <v>37</v>
      </c>
      <c r="T1520" s="32" t="s">
        <v>29</v>
      </c>
      <c r="U1520" s="32" t="s">
        <v>31</v>
      </c>
      <c r="V1520" s="32" t="s">
        <v>37</v>
      </c>
      <c r="W1520" s="32">
        <f>SUM(_xlfn.XLOOKUP(B1520,freq!$A$2:$A$40,freq!$B$2:$B$40,0),_xlfn.XLOOKUP(C1520,freq!$A$2:$A$40,freq!$B$2:$B$40,0),_xlfn.XLOOKUP(D1520,freq!$A$2:$A$40,freq!$B$2:$B$40,0),_xlfn.XLOOKUP(E1520,freq!$A$2:$A$40,freq!$B$2:$B$40,0),_xlfn.XLOOKUP(F1520,freq!$A$2:$A$40,freq!$B$2:$B$40,0),_xlfn.XLOOKUP(G1520,freq!$A$2:$A$40,freq!$B$2:$B$40,0),_xlfn.XLOOKUP(H1520,freq!$A$2:$A$40,freq!$B$2:$B$40,0),_xlfn.XLOOKUP(I1520,freq!$A$2:$A$40,freq!$B$2:$B$40,0),_xlfn.XLOOKUP(J1520,freq!$A$2:$A$40,freq!$B$2:$B$40,0),_xlfn.XLOOKUP(K1520,freq!$A$2:$A$40,freq!$B$2:$B$40,0),_xlfn.XLOOKUP(L1520,freq!$A$2:$A$40,freq!$B$2:$B$40,0),_xlfn.XLOOKUP(M1520,freq!$A$2:$A$40,freq!$B$2:$B$40,0),_xlfn.XLOOKUP(N1520,freq!$A$2:$A$40,freq!$B$2:$B$40,0),_xlfn.XLOOKUP(O1520,freq!$A$2:$A$40,freq!$B$2:$B$40,0),_xlfn.XLOOKUP(P1520,freq!$A$2:$A$40,freq!$B$2:$B$40,0),_xlfn.XLOOKUP(Q1520,freq!$A$2:$A$40,freq!$B$2:$B$40,0),_xlfn.XLOOKUP(R1520,freq!$A$2:$A$40,freq!$B$2:$B$40,0),_xlfn.XLOOKUP(S1520,freq!$A$2:$A$40,freq!$B$2:$B$40,0),_xlfn.XLOOKUP(T1520,freq!$A$2:$A$40,freq!$B$2:$B$40,0),_xlfn.XLOOKUP(U1520,freq!$A$2:$A$40,freq!$B$2:$B$40,0),_xlfn.XLOOKUP(V1520,freq!$A$2:$A$40,freq!$B$2:$B$40,0))</f>
        <v>42.71</v>
      </c>
    </row>
    <row r="1521" spans="1:23" x14ac:dyDescent="0.35">
      <c r="A1521" s="32" t="s">
        <v>863</v>
      </c>
      <c r="B1521" s="32">
        <v>9</v>
      </c>
      <c r="C1521" s="32" t="s">
        <v>38</v>
      </c>
      <c r="D1521" s="32">
        <v>1</v>
      </c>
      <c r="E1521" s="32">
        <v>3</v>
      </c>
      <c r="F1521" s="32">
        <v>2</v>
      </c>
      <c r="G1521" s="32">
        <v>3</v>
      </c>
      <c r="H1521" s="32" t="s">
        <v>56</v>
      </c>
      <c r="I1521" s="32" t="s">
        <v>59</v>
      </c>
      <c r="J1521" s="32" t="s">
        <v>45</v>
      </c>
      <c r="K1521" s="32" t="s">
        <v>43</v>
      </c>
      <c r="L1521" s="32" t="s">
        <v>40</v>
      </c>
      <c r="M1521" s="32">
        <v>1</v>
      </c>
      <c r="N1521" s="32">
        <v>8</v>
      </c>
      <c r="O1521" s="32" t="s">
        <v>41</v>
      </c>
      <c r="P1521" s="32" t="s">
        <v>41</v>
      </c>
      <c r="Q1521" s="32">
        <v>3</v>
      </c>
      <c r="R1521" s="32" t="s">
        <v>48</v>
      </c>
      <c r="S1521" s="32" t="s">
        <v>2</v>
      </c>
      <c r="T1521" s="32" t="s">
        <v>49</v>
      </c>
      <c r="U1521" s="32" t="s">
        <v>53</v>
      </c>
      <c r="V1521" s="32" t="s">
        <v>0</v>
      </c>
      <c r="W1521" s="32">
        <f>SUM(_xlfn.XLOOKUP(B1521,freq!$A$2:$A$40,freq!$B$2:$B$40,0),_xlfn.XLOOKUP(C1521,freq!$A$2:$A$40,freq!$B$2:$B$40,0),_xlfn.XLOOKUP(D1521,freq!$A$2:$A$40,freq!$B$2:$B$40,0),_xlfn.XLOOKUP(E1521,freq!$A$2:$A$40,freq!$B$2:$B$40,0),_xlfn.XLOOKUP(F1521,freq!$A$2:$A$40,freq!$B$2:$B$40,0),_xlfn.XLOOKUP(G1521,freq!$A$2:$A$40,freq!$B$2:$B$40,0),_xlfn.XLOOKUP(H1521,freq!$A$2:$A$40,freq!$B$2:$B$40,0),_xlfn.XLOOKUP(I1521,freq!$A$2:$A$40,freq!$B$2:$B$40,0),_xlfn.XLOOKUP(J1521,freq!$A$2:$A$40,freq!$B$2:$B$40,0),_xlfn.XLOOKUP(K1521,freq!$A$2:$A$40,freq!$B$2:$B$40,0),_xlfn.XLOOKUP(L1521,freq!$A$2:$A$40,freq!$B$2:$B$40,0),_xlfn.XLOOKUP(M1521,freq!$A$2:$A$40,freq!$B$2:$B$40,0),_xlfn.XLOOKUP(N1521,freq!$A$2:$A$40,freq!$B$2:$B$40,0),_xlfn.XLOOKUP(O1521,freq!$A$2:$A$40,freq!$B$2:$B$40,0),_xlfn.XLOOKUP(P1521,freq!$A$2:$A$40,freq!$B$2:$B$40,0),_xlfn.XLOOKUP(Q1521,freq!$A$2:$A$40,freq!$B$2:$B$40,0),_xlfn.XLOOKUP(R1521,freq!$A$2:$A$40,freq!$B$2:$B$40,0),_xlfn.XLOOKUP(S1521,freq!$A$2:$A$40,freq!$B$2:$B$40,0),_xlfn.XLOOKUP(T1521,freq!$A$2:$A$40,freq!$B$2:$B$40,0),_xlfn.XLOOKUP(U1521,freq!$A$2:$A$40,freq!$B$2:$B$40,0),_xlfn.XLOOKUP(V1521,freq!$A$2:$A$40,freq!$B$2:$B$40,0))</f>
        <v>42.71</v>
      </c>
    </row>
    <row r="1522" spans="1:23" x14ac:dyDescent="0.35">
      <c r="A1522" s="32" t="s">
        <v>726</v>
      </c>
      <c r="B1522" s="32" t="s">
        <v>30</v>
      </c>
      <c r="C1522" s="32">
        <v>4</v>
      </c>
      <c r="D1522" s="32" t="s">
        <v>40</v>
      </c>
      <c r="E1522" s="32" t="s">
        <v>1</v>
      </c>
      <c r="F1522" s="32" t="s">
        <v>34</v>
      </c>
      <c r="G1522" s="32" t="s">
        <v>59</v>
      </c>
      <c r="H1522" s="32">
        <v>2</v>
      </c>
      <c r="I1522" s="32" t="s">
        <v>3</v>
      </c>
      <c r="J1522" s="32" t="s">
        <v>46</v>
      </c>
      <c r="K1522" s="32">
        <v>0</v>
      </c>
      <c r="L1522" s="32" t="s">
        <v>41</v>
      </c>
      <c r="M1522" s="32" t="s">
        <v>46</v>
      </c>
      <c r="N1522" s="32" t="s">
        <v>53</v>
      </c>
      <c r="O1522" s="32">
        <v>0</v>
      </c>
      <c r="P1522" s="32" t="s">
        <v>50</v>
      </c>
      <c r="Q1522" s="32" t="s">
        <v>28</v>
      </c>
      <c r="R1522" s="32" t="s">
        <v>28</v>
      </c>
      <c r="S1522" s="32" t="s">
        <v>28</v>
      </c>
      <c r="T1522" s="32">
        <v>4</v>
      </c>
      <c r="U1522" s="32" t="s">
        <v>2</v>
      </c>
      <c r="V1522" s="32" t="s">
        <v>42</v>
      </c>
      <c r="W1522" s="32">
        <f>SUM(_xlfn.XLOOKUP(B1522,freq!$A$2:$A$40,freq!$B$2:$B$40,0),_xlfn.XLOOKUP(C1522,freq!$A$2:$A$40,freq!$B$2:$B$40,0),_xlfn.XLOOKUP(D1522,freq!$A$2:$A$40,freq!$B$2:$B$40,0),_xlfn.XLOOKUP(E1522,freq!$A$2:$A$40,freq!$B$2:$B$40,0),_xlfn.XLOOKUP(F1522,freq!$A$2:$A$40,freq!$B$2:$B$40,0),_xlfn.XLOOKUP(G1522,freq!$A$2:$A$40,freq!$B$2:$B$40,0),_xlfn.XLOOKUP(H1522,freq!$A$2:$A$40,freq!$B$2:$B$40,0),_xlfn.XLOOKUP(I1522,freq!$A$2:$A$40,freq!$B$2:$B$40,0),_xlfn.XLOOKUP(J1522,freq!$A$2:$A$40,freq!$B$2:$B$40,0),_xlfn.XLOOKUP(K1522,freq!$A$2:$A$40,freq!$B$2:$B$40,0),_xlfn.XLOOKUP(L1522,freq!$A$2:$A$40,freq!$B$2:$B$40,0),_xlfn.XLOOKUP(M1522,freq!$A$2:$A$40,freq!$B$2:$B$40,0),_xlfn.XLOOKUP(N1522,freq!$A$2:$A$40,freq!$B$2:$B$40,0),_xlfn.XLOOKUP(O1522,freq!$A$2:$A$40,freq!$B$2:$B$40,0),_xlfn.XLOOKUP(P1522,freq!$A$2:$A$40,freq!$B$2:$B$40,0),_xlfn.XLOOKUP(Q1522,freq!$A$2:$A$40,freq!$B$2:$B$40,0),_xlfn.XLOOKUP(R1522,freq!$A$2:$A$40,freq!$B$2:$B$40,0),_xlfn.XLOOKUP(S1522,freq!$A$2:$A$40,freq!$B$2:$B$40,0),_xlfn.XLOOKUP(T1522,freq!$A$2:$A$40,freq!$B$2:$B$40,0),_xlfn.XLOOKUP(U1522,freq!$A$2:$A$40,freq!$B$2:$B$40,0),_xlfn.XLOOKUP(V1522,freq!$A$2:$A$40,freq!$B$2:$B$40,0))</f>
        <v>42.64</v>
      </c>
    </row>
    <row r="1523" spans="1:23" x14ac:dyDescent="0.35">
      <c r="A1523" s="32" t="s">
        <v>652</v>
      </c>
      <c r="B1523" s="32">
        <v>3</v>
      </c>
      <c r="C1523" s="32" t="s">
        <v>41</v>
      </c>
      <c r="D1523" s="32">
        <v>9</v>
      </c>
      <c r="E1523" s="32">
        <v>3</v>
      </c>
      <c r="F1523" s="32" t="s">
        <v>3</v>
      </c>
      <c r="G1523" s="32" t="s">
        <v>46</v>
      </c>
      <c r="H1523" s="32" t="s">
        <v>28</v>
      </c>
      <c r="I1523" s="32" t="s">
        <v>30</v>
      </c>
      <c r="J1523" s="32" t="s">
        <v>2</v>
      </c>
      <c r="K1523" s="32" t="s">
        <v>46</v>
      </c>
      <c r="L1523" s="32">
        <v>8</v>
      </c>
      <c r="M1523" s="32" t="s">
        <v>59</v>
      </c>
      <c r="N1523" s="32">
        <v>9</v>
      </c>
      <c r="O1523" s="32">
        <v>8</v>
      </c>
      <c r="P1523" s="32" t="s">
        <v>0</v>
      </c>
      <c r="Q1523" s="32" t="s">
        <v>29</v>
      </c>
      <c r="R1523" s="32" t="s">
        <v>53</v>
      </c>
      <c r="S1523" s="32" t="s">
        <v>31</v>
      </c>
      <c r="T1523" s="32" t="s">
        <v>33</v>
      </c>
      <c r="U1523" s="32">
        <v>0</v>
      </c>
      <c r="V1523" s="32" t="s">
        <v>33</v>
      </c>
      <c r="W1523" s="32">
        <f>SUM(_xlfn.XLOOKUP(B1523,freq!$A$2:$A$40,freq!$B$2:$B$40,0),_xlfn.XLOOKUP(C1523,freq!$A$2:$A$40,freq!$B$2:$B$40,0),_xlfn.XLOOKUP(D1523,freq!$A$2:$A$40,freq!$B$2:$B$40,0),_xlfn.XLOOKUP(E1523,freq!$A$2:$A$40,freq!$B$2:$B$40,0),_xlfn.XLOOKUP(F1523,freq!$A$2:$A$40,freq!$B$2:$B$40,0),_xlfn.XLOOKUP(G1523,freq!$A$2:$A$40,freq!$B$2:$B$40,0),_xlfn.XLOOKUP(H1523,freq!$A$2:$A$40,freq!$B$2:$B$40,0),_xlfn.XLOOKUP(I1523,freq!$A$2:$A$40,freq!$B$2:$B$40,0),_xlfn.XLOOKUP(J1523,freq!$A$2:$A$40,freq!$B$2:$B$40,0),_xlfn.XLOOKUP(K1523,freq!$A$2:$A$40,freq!$B$2:$B$40,0),_xlfn.XLOOKUP(L1523,freq!$A$2:$A$40,freq!$B$2:$B$40,0),_xlfn.XLOOKUP(M1523,freq!$A$2:$A$40,freq!$B$2:$B$40,0),_xlfn.XLOOKUP(N1523,freq!$A$2:$A$40,freq!$B$2:$B$40,0),_xlfn.XLOOKUP(O1523,freq!$A$2:$A$40,freq!$B$2:$B$40,0),_xlfn.XLOOKUP(P1523,freq!$A$2:$A$40,freq!$B$2:$B$40,0),_xlfn.XLOOKUP(Q1523,freq!$A$2:$A$40,freq!$B$2:$B$40,0),_xlfn.XLOOKUP(R1523,freq!$A$2:$A$40,freq!$B$2:$B$40,0),_xlfn.XLOOKUP(S1523,freq!$A$2:$A$40,freq!$B$2:$B$40,0),_xlfn.XLOOKUP(T1523,freq!$A$2:$A$40,freq!$B$2:$B$40,0),_xlfn.XLOOKUP(U1523,freq!$A$2:$A$40,freq!$B$2:$B$40,0),_xlfn.XLOOKUP(V1523,freq!$A$2:$A$40,freq!$B$2:$B$40,0))</f>
        <v>42.63000000000001</v>
      </c>
    </row>
    <row r="1524" spans="1:23" x14ac:dyDescent="0.35">
      <c r="A1524" s="32" t="s">
        <v>267</v>
      </c>
      <c r="B1524" s="32">
        <v>6</v>
      </c>
      <c r="C1524" s="32">
        <v>7</v>
      </c>
      <c r="D1524" s="32" t="s">
        <v>58</v>
      </c>
      <c r="E1524" s="32" t="s">
        <v>32</v>
      </c>
      <c r="F1524" s="32" t="s">
        <v>56</v>
      </c>
      <c r="G1524" s="32" t="s">
        <v>2</v>
      </c>
      <c r="H1524" s="32">
        <v>1</v>
      </c>
      <c r="I1524" s="32" t="s">
        <v>58</v>
      </c>
      <c r="J1524" s="32" t="s">
        <v>44</v>
      </c>
      <c r="K1524" s="32" t="s">
        <v>58</v>
      </c>
      <c r="L1524" s="32" t="s">
        <v>32</v>
      </c>
      <c r="M1524" s="32">
        <v>6</v>
      </c>
      <c r="N1524" s="32" t="s">
        <v>41</v>
      </c>
      <c r="O1524" s="32" t="s">
        <v>36</v>
      </c>
      <c r="P1524" s="32">
        <v>8</v>
      </c>
      <c r="Q1524" s="32">
        <v>2</v>
      </c>
      <c r="R1524" s="32" t="s">
        <v>29</v>
      </c>
      <c r="S1524" s="32">
        <v>7</v>
      </c>
      <c r="T1524" s="32" t="s">
        <v>35</v>
      </c>
      <c r="U1524" s="32" t="s">
        <v>32</v>
      </c>
      <c r="V1524" s="32" t="s">
        <v>53</v>
      </c>
      <c r="W1524" s="32">
        <f>SUM(_xlfn.XLOOKUP(B1524,freq!$A$2:$A$40,freq!$B$2:$B$40,0),_xlfn.XLOOKUP(C1524,freq!$A$2:$A$40,freq!$B$2:$B$40,0),_xlfn.XLOOKUP(D1524,freq!$A$2:$A$40,freq!$B$2:$B$40,0),_xlfn.XLOOKUP(E1524,freq!$A$2:$A$40,freq!$B$2:$B$40,0),_xlfn.XLOOKUP(F1524,freq!$A$2:$A$40,freq!$B$2:$B$40,0),_xlfn.XLOOKUP(G1524,freq!$A$2:$A$40,freq!$B$2:$B$40,0),_xlfn.XLOOKUP(H1524,freq!$A$2:$A$40,freq!$B$2:$B$40,0),_xlfn.XLOOKUP(I1524,freq!$A$2:$A$40,freq!$B$2:$B$40,0),_xlfn.XLOOKUP(J1524,freq!$A$2:$A$40,freq!$B$2:$B$40,0),_xlfn.XLOOKUP(K1524,freq!$A$2:$A$40,freq!$B$2:$B$40,0),_xlfn.XLOOKUP(L1524,freq!$A$2:$A$40,freq!$B$2:$B$40,0),_xlfn.XLOOKUP(M1524,freq!$A$2:$A$40,freq!$B$2:$B$40,0),_xlfn.XLOOKUP(N1524,freq!$A$2:$A$40,freq!$B$2:$B$40,0),_xlfn.XLOOKUP(O1524,freq!$A$2:$A$40,freq!$B$2:$B$40,0),_xlfn.XLOOKUP(P1524,freq!$A$2:$A$40,freq!$B$2:$B$40,0),_xlfn.XLOOKUP(Q1524,freq!$A$2:$A$40,freq!$B$2:$B$40,0),_xlfn.XLOOKUP(R1524,freq!$A$2:$A$40,freq!$B$2:$B$40,0),_xlfn.XLOOKUP(S1524,freq!$A$2:$A$40,freq!$B$2:$B$40,0),_xlfn.XLOOKUP(T1524,freq!$A$2:$A$40,freq!$B$2:$B$40,0),_xlfn.XLOOKUP(U1524,freq!$A$2:$A$40,freq!$B$2:$B$40,0),_xlfn.XLOOKUP(V1524,freq!$A$2:$A$40,freq!$B$2:$B$40,0))</f>
        <v>42.61</v>
      </c>
    </row>
    <row r="1525" spans="1:23" x14ac:dyDescent="0.35">
      <c r="A1525" s="32" t="s">
        <v>703</v>
      </c>
      <c r="B1525" s="32">
        <v>5</v>
      </c>
      <c r="C1525" s="32" t="s">
        <v>35</v>
      </c>
      <c r="D1525" s="32" t="s">
        <v>37</v>
      </c>
      <c r="E1525" s="32">
        <v>0</v>
      </c>
      <c r="F1525" s="32">
        <v>0</v>
      </c>
      <c r="G1525" s="32" t="s">
        <v>41</v>
      </c>
      <c r="H1525" s="32">
        <v>8</v>
      </c>
      <c r="I1525" s="32">
        <v>0</v>
      </c>
      <c r="J1525" s="32" t="s">
        <v>4</v>
      </c>
      <c r="K1525" s="32" t="s">
        <v>43</v>
      </c>
      <c r="L1525" s="32" t="s">
        <v>59</v>
      </c>
      <c r="M1525" s="32" t="s">
        <v>40</v>
      </c>
      <c r="N1525" s="32" t="s">
        <v>59</v>
      </c>
      <c r="O1525" s="32" t="s">
        <v>38</v>
      </c>
      <c r="P1525" s="32" t="s">
        <v>42</v>
      </c>
      <c r="Q1525" s="32" t="s">
        <v>58</v>
      </c>
      <c r="R1525" s="32" t="s">
        <v>1</v>
      </c>
      <c r="S1525" s="32" t="s">
        <v>3</v>
      </c>
      <c r="T1525" s="32" t="s">
        <v>58</v>
      </c>
      <c r="U1525" s="32">
        <v>1</v>
      </c>
      <c r="V1525" s="32" t="s">
        <v>59</v>
      </c>
      <c r="W1525" s="32">
        <f>SUM(_xlfn.XLOOKUP(B1525,freq!$A$2:$A$40,freq!$B$2:$B$40,0),_xlfn.XLOOKUP(C1525,freq!$A$2:$A$40,freq!$B$2:$B$40,0),_xlfn.XLOOKUP(D1525,freq!$A$2:$A$40,freq!$B$2:$B$40,0),_xlfn.XLOOKUP(E1525,freq!$A$2:$A$40,freq!$B$2:$B$40,0),_xlfn.XLOOKUP(F1525,freq!$A$2:$A$40,freq!$B$2:$B$40,0),_xlfn.XLOOKUP(G1525,freq!$A$2:$A$40,freq!$B$2:$B$40,0),_xlfn.XLOOKUP(H1525,freq!$A$2:$A$40,freq!$B$2:$B$40,0),_xlfn.XLOOKUP(I1525,freq!$A$2:$A$40,freq!$B$2:$B$40,0),_xlfn.XLOOKUP(J1525,freq!$A$2:$A$40,freq!$B$2:$B$40,0),_xlfn.XLOOKUP(K1525,freq!$A$2:$A$40,freq!$B$2:$B$40,0),_xlfn.XLOOKUP(L1525,freq!$A$2:$A$40,freq!$B$2:$B$40,0),_xlfn.XLOOKUP(M1525,freq!$A$2:$A$40,freq!$B$2:$B$40,0),_xlfn.XLOOKUP(N1525,freq!$A$2:$A$40,freq!$B$2:$B$40,0),_xlfn.XLOOKUP(O1525,freq!$A$2:$A$40,freq!$B$2:$B$40,0),_xlfn.XLOOKUP(P1525,freq!$A$2:$A$40,freq!$B$2:$B$40,0),_xlfn.XLOOKUP(Q1525,freq!$A$2:$A$40,freq!$B$2:$B$40,0),_xlfn.XLOOKUP(R1525,freq!$A$2:$A$40,freq!$B$2:$B$40,0),_xlfn.XLOOKUP(S1525,freq!$A$2:$A$40,freq!$B$2:$B$40,0),_xlfn.XLOOKUP(T1525,freq!$A$2:$A$40,freq!$B$2:$B$40,0),_xlfn.XLOOKUP(U1525,freq!$A$2:$A$40,freq!$B$2:$B$40,0),_xlfn.XLOOKUP(V1525,freq!$A$2:$A$40,freq!$B$2:$B$40,0))</f>
        <v>42.600000000000009</v>
      </c>
    </row>
    <row r="1526" spans="1:23" x14ac:dyDescent="0.35">
      <c r="A1526" s="32" t="s">
        <v>1387</v>
      </c>
      <c r="B1526" s="32" t="s">
        <v>41</v>
      </c>
      <c r="C1526" s="32" t="s">
        <v>58</v>
      </c>
      <c r="D1526" s="32" t="s">
        <v>4</v>
      </c>
      <c r="E1526" s="32" t="s">
        <v>1</v>
      </c>
      <c r="F1526" s="32" t="s">
        <v>33</v>
      </c>
      <c r="G1526" s="32" t="s">
        <v>32</v>
      </c>
      <c r="H1526" s="32" t="s">
        <v>42</v>
      </c>
      <c r="I1526" s="32" t="s">
        <v>4</v>
      </c>
      <c r="J1526" s="32" t="s">
        <v>53</v>
      </c>
      <c r="K1526" s="32" t="s">
        <v>36</v>
      </c>
      <c r="L1526" s="32" t="s">
        <v>31</v>
      </c>
      <c r="M1526" s="32">
        <v>7</v>
      </c>
      <c r="N1526" s="32" t="s">
        <v>0</v>
      </c>
      <c r="O1526" s="32" t="s">
        <v>28</v>
      </c>
      <c r="P1526" s="32">
        <v>6</v>
      </c>
      <c r="Q1526" s="32" t="s">
        <v>2</v>
      </c>
      <c r="R1526" s="32" t="s">
        <v>0</v>
      </c>
      <c r="S1526" s="32">
        <v>8</v>
      </c>
      <c r="T1526" s="32" t="s">
        <v>28</v>
      </c>
      <c r="U1526" s="32">
        <v>2</v>
      </c>
      <c r="V1526" s="32" t="s">
        <v>53</v>
      </c>
      <c r="W1526" s="32">
        <f>SUM(_xlfn.XLOOKUP(B1526,freq!$A$2:$A$40,freq!$B$2:$B$40,0),_xlfn.XLOOKUP(C1526,freq!$A$2:$A$40,freq!$B$2:$B$40,0),_xlfn.XLOOKUP(D1526,freq!$A$2:$A$40,freq!$B$2:$B$40,0),_xlfn.XLOOKUP(E1526,freq!$A$2:$A$40,freq!$B$2:$B$40,0),_xlfn.XLOOKUP(F1526,freq!$A$2:$A$40,freq!$B$2:$B$40,0),_xlfn.XLOOKUP(G1526,freq!$A$2:$A$40,freq!$B$2:$B$40,0),_xlfn.XLOOKUP(H1526,freq!$A$2:$A$40,freq!$B$2:$B$40,0),_xlfn.XLOOKUP(I1526,freq!$A$2:$A$40,freq!$B$2:$B$40,0),_xlfn.XLOOKUP(J1526,freq!$A$2:$A$40,freq!$B$2:$B$40,0),_xlfn.XLOOKUP(K1526,freq!$A$2:$A$40,freq!$B$2:$B$40,0),_xlfn.XLOOKUP(L1526,freq!$A$2:$A$40,freq!$B$2:$B$40,0),_xlfn.XLOOKUP(M1526,freq!$A$2:$A$40,freq!$B$2:$B$40,0),_xlfn.XLOOKUP(N1526,freq!$A$2:$A$40,freq!$B$2:$B$40,0),_xlfn.XLOOKUP(O1526,freq!$A$2:$A$40,freq!$B$2:$B$40,0),_xlfn.XLOOKUP(P1526,freq!$A$2:$A$40,freq!$B$2:$B$40,0),_xlfn.XLOOKUP(Q1526,freq!$A$2:$A$40,freq!$B$2:$B$40,0),_xlfn.XLOOKUP(R1526,freq!$A$2:$A$40,freq!$B$2:$B$40,0),_xlfn.XLOOKUP(S1526,freq!$A$2:$A$40,freq!$B$2:$B$40,0),_xlfn.XLOOKUP(T1526,freq!$A$2:$A$40,freq!$B$2:$B$40,0),_xlfn.XLOOKUP(U1526,freq!$A$2:$A$40,freq!$B$2:$B$40,0),_xlfn.XLOOKUP(V1526,freq!$A$2:$A$40,freq!$B$2:$B$40,0))</f>
        <v>42.580000000000005</v>
      </c>
    </row>
    <row r="1527" spans="1:23" x14ac:dyDescent="0.35">
      <c r="A1527" s="32" t="s">
        <v>1138</v>
      </c>
      <c r="B1527" s="32">
        <v>0</v>
      </c>
      <c r="C1527" s="32" t="s">
        <v>40</v>
      </c>
      <c r="D1527" s="32" t="s">
        <v>29</v>
      </c>
      <c r="E1527" s="32" t="s">
        <v>28</v>
      </c>
      <c r="F1527" s="32" t="s">
        <v>34</v>
      </c>
      <c r="G1527" s="32" t="s">
        <v>49</v>
      </c>
      <c r="H1527" s="32" t="s">
        <v>45</v>
      </c>
      <c r="I1527" s="32">
        <v>3</v>
      </c>
      <c r="J1527" s="32" t="s">
        <v>28</v>
      </c>
      <c r="K1527" s="32" t="s">
        <v>49</v>
      </c>
      <c r="L1527" s="32" t="s">
        <v>33</v>
      </c>
      <c r="M1527" s="32" t="s">
        <v>36</v>
      </c>
      <c r="N1527" s="32" t="s">
        <v>28</v>
      </c>
      <c r="O1527" s="32">
        <v>6</v>
      </c>
      <c r="P1527" s="32" t="s">
        <v>40</v>
      </c>
      <c r="Q1527" s="32" t="s">
        <v>29</v>
      </c>
      <c r="R1527" s="32">
        <v>8</v>
      </c>
      <c r="S1527" s="32" t="s">
        <v>41</v>
      </c>
      <c r="T1527" s="32" t="s">
        <v>45</v>
      </c>
      <c r="U1527" s="32" t="s">
        <v>40</v>
      </c>
      <c r="V1527" s="32" t="s">
        <v>30</v>
      </c>
      <c r="W1527" s="32">
        <f>SUM(_xlfn.XLOOKUP(B1527,freq!$A$2:$A$40,freq!$B$2:$B$40,0),_xlfn.XLOOKUP(C1527,freq!$A$2:$A$40,freq!$B$2:$B$40,0),_xlfn.XLOOKUP(D1527,freq!$A$2:$A$40,freq!$B$2:$B$40,0),_xlfn.XLOOKUP(E1527,freq!$A$2:$A$40,freq!$B$2:$B$40,0),_xlfn.XLOOKUP(F1527,freq!$A$2:$A$40,freq!$B$2:$B$40,0),_xlfn.XLOOKUP(G1527,freq!$A$2:$A$40,freq!$B$2:$B$40,0),_xlfn.XLOOKUP(H1527,freq!$A$2:$A$40,freq!$B$2:$B$40,0),_xlfn.XLOOKUP(I1527,freq!$A$2:$A$40,freq!$B$2:$B$40,0),_xlfn.XLOOKUP(J1527,freq!$A$2:$A$40,freq!$B$2:$B$40,0),_xlfn.XLOOKUP(K1527,freq!$A$2:$A$40,freq!$B$2:$B$40,0),_xlfn.XLOOKUP(L1527,freq!$A$2:$A$40,freq!$B$2:$B$40,0),_xlfn.XLOOKUP(M1527,freq!$A$2:$A$40,freq!$B$2:$B$40,0),_xlfn.XLOOKUP(N1527,freq!$A$2:$A$40,freq!$B$2:$B$40,0),_xlfn.XLOOKUP(O1527,freq!$A$2:$A$40,freq!$B$2:$B$40,0),_xlfn.XLOOKUP(P1527,freq!$A$2:$A$40,freq!$B$2:$B$40,0),_xlfn.XLOOKUP(Q1527,freq!$A$2:$A$40,freq!$B$2:$B$40,0),_xlfn.XLOOKUP(R1527,freq!$A$2:$A$40,freq!$B$2:$B$40,0),_xlfn.XLOOKUP(S1527,freq!$A$2:$A$40,freq!$B$2:$B$40,0),_xlfn.XLOOKUP(T1527,freq!$A$2:$A$40,freq!$B$2:$B$40,0),_xlfn.XLOOKUP(U1527,freq!$A$2:$A$40,freq!$B$2:$B$40,0),_xlfn.XLOOKUP(V1527,freq!$A$2:$A$40,freq!$B$2:$B$40,0))</f>
        <v>42.570000000000007</v>
      </c>
    </row>
    <row r="1528" spans="1:23" x14ac:dyDescent="0.35">
      <c r="A1528" s="32" t="s">
        <v>1433</v>
      </c>
      <c r="B1528" s="32">
        <v>4</v>
      </c>
      <c r="C1528" s="32" t="s">
        <v>41</v>
      </c>
      <c r="D1528" s="32" t="s">
        <v>49</v>
      </c>
      <c r="E1528" s="32" t="s">
        <v>34</v>
      </c>
      <c r="F1528" s="32" t="s">
        <v>3</v>
      </c>
      <c r="G1528" s="32">
        <v>5</v>
      </c>
      <c r="H1528" s="32">
        <v>7</v>
      </c>
      <c r="I1528" s="32" t="s">
        <v>44</v>
      </c>
      <c r="J1528" s="32" t="s">
        <v>4</v>
      </c>
      <c r="K1528" s="32" t="s">
        <v>3</v>
      </c>
      <c r="L1528" s="32" t="s">
        <v>35</v>
      </c>
      <c r="M1528" s="32" t="s">
        <v>42</v>
      </c>
      <c r="N1528" s="32">
        <v>4</v>
      </c>
      <c r="O1528" s="32" t="s">
        <v>43</v>
      </c>
      <c r="P1528" s="32" t="s">
        <v>29</v>
      </c>
      <c r="Q1528" s="32" t="s">
        <v>43</v>
      </c>
      <c r="R1528" s="32" t="s">
        <v>46</v>
      </c>
      <c r="S1528" s="32" t="s">
        <v>59</v>
      </c>
      <c r="T1528" s="32" t="s">
        <v>50</v>
      </c>
      <c r="U1528" s="32" t="s">
        <v>36</v>
      </c>
      <c r="V1528" s="32">
        <v>0</v>
      </c>
      <c r="W1528" s="32">
        <f>SUM(_xlfn.XLOOKUP(B1528,freq!$A$2:$A$40,freq!$B$2:$B$40,0),_xlfn.XLOOKUP(C1528,freq!$A$2:$A$40,freq!$B$2:$B$40,0),_xlfn.XLOOKUP(D1528,freq!$A$2:$A$40,freq!$B$2:$B$40,0),_xlfn.XLOOKUP(E1528,freq!$A$2:$A$40,freq!$B$2:$B$40,0),_xlfn.XLOOKUP(F1528,freq!$A$2:$A$40,freq!$B$2:$B$40,0),_xlfn.XLOOKUP(G1528,freq!$A$2:$A$40,freq!$B$2:$B$40,0),_xlfn.XLOOKUP(H1528,freq!$A$2:$A$40,freq!$B$2:$B$40,0),_xlfn.XLOOKUP(I1528,freq!$A$2:$A$40,freq!$B$2:$B$40,0),_xlfn.XLOOKUP(J1528,freq!$A$2:$A$40,freq!$B$2:$B$40,0),_xlfn.XLOOKUP(K1528,freq!$A$2:$A$40,freq!$B$2:$B$40,0),_xlfn.XLOOKUP(L1528,freq!$A$2:$A$40,freq!$B$2:$B$40,0),_xlfn.XLOOKUP(M1528,freq!$A$2:$A$40,freq!$B$2:$B$40,0),_xlfn.XLOOKUP(N1528,freq!$A$2:$A$40,freq!$B$2:$B$40,0),_xlfn.XLOOKUP(O1528,freq!$A$2:$A$40,freq!$B$2:$B$40,0),_xlfn.XLOOKUP(P1528,freq!$A$2:$A$40,freq!$B$2:$B$40,0),_xlfn.XLOOKUP(Q1528,freq!$A$2:$A$40,freq!$B$2:$B$40,0),_xlfn.XLOOKUP(R1528,freq!$A$2:$A$40,freq!$B$2:$B$40,0),_xlfn.XLOOKUP(S1528,freq!$A$2:$A$40,freq!$B$2:$B$40,0),_xlfn.XLOOKUP(T1528,freq!$A$2:$A$40,freq!$B$2:$B$40,0),_xlfn.XLOOKUP(U1528,freq!$A$2:$A$40,freq!$B$2:$B$40,0),_xlfn.XLOOKUP(V1528,freq!$A$2:$A$40,freq!$B$2:$B$40,0))</f>
        <v>42.55</v>
      </c>
    </row>
    <row r="1529" spans="1:23" x14ac:dyDescent="0.35">
      <c r="A1529" s="32" t="s">
        <v>371</v>
      </c>
      <c r="B1529" s="32" t="s">
        <v>28</v>
      </c>
      <c r="C1529" s="32">
        <v>0</v>
      </c>
      <c r="D1529" s="32" t="s">
        <v>3</v>
      </c>
      <c r="E1529" s="32" t="s">
        <v>35</v>
      </c>
      <c r="F1529" s="32">
        <v>0</v>
      </c>
      <c r="G1529" s="32" t="s">
        <v>31</v>
      </c>
      <c r="H1529" s="32" t="s">
        <v>45</v>
      </c>
      <c r="I1529" s="32" t="s">
        <v>53</v>
      </c>
      <c r="J1529" s="32" t="s">
        <v>50</v>
      </c>
      <c r="K1529" s="32">
        <v>3</v>
      </c>
      <c r="L1529" s="32" t="s">
        <v>59</v>
      </c>
      <c r="M1529" s="32">
        <v>8</v>
      </c>
      <c r="N1529" s="32">
        <v>9</v>
      </c>
      <c r="O1529" s="32" t="s">
        <v>50</v>
      </c>
      <c r="P1529" s="32" t="s">
        <v>28</v>
      </c>
      <c r="Q1529" s="32" t="s">
        <v>32</v>
      </c>
      <c r="R1529" s="32">
        <v>1</v>
      </c>
      <c r="S1529" s="32" t="s">
        <v>30</v>
      </c>
      <c r="T1529" s="32">
        <v>4</v>
      </c>
      <c r="U1529" s="32" t="s">
        <v>30</v>
      </c>
      <c r="V1529" s="32">
        <v>3</v>
      </c>
      <c r="W1529" s="32">
        <f>SUM(_xlfn.XLOOKUP(B1529,freq!$A$2:$A$40,freq!$B$2:$B$40,0),_xlfn.XLOOKUP(C1529,freq!$A$2:$A$40,freq!$B$2:$B$40,0),_xlfn.XLOOKUP(D1529,freq!$A$2:$A$40,freq!$B$2:$B$40,0),_xlfn.XLOOKUP(E1529,freq!$A$2:$A$40,freq!$B$2:$B$40,0),_xlfn.XLOOKUP(F1529,freq!$A$2:$A$40,freq!$B$2:$B$40,0),_xlfn.XLOOKUP(G1529,freq!$A$2:$A$40,freq!$B$2:$B$40,0),_xlfn.XLOOKUP(H1529,freq!$A$2:$A$40,freq!$B$2:$B$40,0),_xlfn.XLOOKUP(I1529,freq!$A$2:$A$40,freq!$B$2:$B$40,0),_xlfn.XLOOKUP(J1529,freq!$A$2:$A$40,freq!$B$2:$B$40,0),_xlfn.XLOOKUP(K1529,freq!$A$2:$A$40,freq!$B$2:$B$40,0),_xlfn.XLOOKUP(L1529,freq!$A$2:$A$40,freq!$B$2:$B$40,0),_xlfn.XLOOKUP(M1529,freq!$A$2:$A$40,freq!$B$2:$B$40,0),_xlfn.XLOOKUP(N1529,freq!$A$2:$A$40,freq!$B$2:$B$40,0),_xlfn.XLOOKUP(O1529,freq!$A$2:$A$40,freq!$B$2:$B$40,0),_xlfn.XLOOKUP(P1529,freq!$A$2:$A$40,freq!$B$2:$B$40,0),_xlfn.XLOOKUP(Q1529,freq!$A$2:$A$40,freq!$B$2:$B$40,0),_xlfn.XLOOKUP(R1529,freq!$A$2:$A$40,freq!$B$2:$B$40,0),_xlfn.XLOOKUP(S1529,freq!$A$2:$A$40,freq!$B$2:$B$40,0),_xlfn.XLOOKUP(T1529,freq!$A$2:$A$40,freq!$B$2:$B$40,0),_xlfn.XLOOKUP(U1529,freq!$A$2:$A$40,freq!$B$2:$B$40,0),_xlfn.XLOOKUP(V1529,freq!$A$2:$A$40,freq!$B$2:$B$40,0))</f>
        <v>42.540000000000006</v>
      </c>
    </row>
    <row r="1530" spans="1:23" x14ac:dyDescent="0.35">
      <c r="A1530" s="32" t="s">
        <v>1450</v>
      </c>
      <c r="B1530" s="32" t="s">
        <v>0</v>
      </c>
      <c r="C1530" s="32" t="s">
        <v>40</v>
      </c>
      <c r="D1530" s="32" t="s">
        <v>30</v>
      </c>
      <c r="E1530" s="32">
        <v>6</v>
      </c>
      <c r="F1530" s="32" t="s">
        <v>53</v>
      </c>
      <c r="G1530" s="32" t="s">
        <v>46</v>
      </c>
      <c r="H1530" s="32" t="s">
        <v>56</v>
      </c>
      <c r="I1530" s="32">
        <v>0</v>
      </c>
      <c r="J1530" s="32" t="s">
        <v>58</v>
      </c>
      <c r="K1530" s="32" t="s">
        <v>36</v>
      </c>
      <c r="L1530" s="32">
        <v>9</v>
      </c>
      <c r="M1530" s="32" t="s">
        <v>49</v>
      </c>
      <c r="N1530" s="32" t="s">
        <v>48</v>
      </c>
      <c r="O1530" s="32" t="s">
        <v>29</v>
      </c>
      <c r="P1530" s="32" t="s">
        <v>59</v>
      </c>
      <c r="Q1530" s="32" t="s">
        <v>4</v>
      </c>
      <c r="R1530" s="32" t="s">
        <v>42</v>
      </c>
      <c r="S1530" s="32" t="s">
        <v>35</v>
      </c>
      <c r="T1530" s="32" t="s">
        <v>42</v>
      </c>
      <c r="U1530" s="32">
        <v>6</v>
      </c>
      <c r="V1530" s="32" t="s">
        <v>1</v>
      </c>
      <c r="W1530" s="32">
        <f>SUM(_xlfn.XLOOKUP(B1530,freq!$A$2:$A$40,freq!$B$2:$B$40,0),_xlfn.XLOOKUP(C1530,freq!$A$2:$A$40,freq!$B$2:$B$40,0),_xlfn.XLOOKUP(D1530,freq!$A$2:$A$40,freq!$B$2:$B$40,0),_xlfn.XLOOKUP(E1530,freq!$A$2:$A$40,freq!$B$2:$B$40,0),_xlfn.XLOOKUP(F1530,freq!$A$2:$A$40,freq!$B$2:$B$40,0),_xlfn.XLOOKUP(G1530,freq!$A$2:$A$40,freq!$B$2:$B$40,0),_xlfn.XLOOKUP(H1530,freq!$A$2:$A$40,freq!$B$2:$B$40,0),_xlfn.XLOOKUP(I1530,freq!$A$2:$A$40,freq!$B$2:$B$40,0),_xlfn.XLOOKUP(J1530,freq!$A$2:$A$40,freq!$B$2:$B$40,0),_xlfn.XLOOKUP(K1530,freq!$A$2:$A$40,freq!$B$2:$B$40,0),_xlfn.XLOOKUP(L1530,freq!$A$2:$A$40,freq!$B$2:$B$40,0),_xlfn.XLOOKUP(M1530,freq!$A$2:$A$40,freq!$B$2:$B$40,0),_xlfn.XLOOKUP(N1530,freq!$A$2:$A$40,freq!$B$2:$B$40,0),_xlfn.XLOOKUP(O1530,freq!$A$2:$A$40,freq!$B$2:$B$40,0),_xlfn.XLOOKUP(P1530,freq!$A$2:$A$40,freq!$B$2:$B$40,0),_xlfn.XLOOKUP(Q1530,freq!$A$2:$A$40,freq!$B$2:$B$40,0),_xlfn.XLOOKUP(R1530,freq!$A$2:$A$40,freq!$B$2:$B$40,0),_xlfn.XLOOKUP(S1530,freq!$A$2:$A$40,freq!$B$2:$B$40,0),_xlfn.XLOOKUP(T1530,freq!$A$2:$A$40,freq!$B$2:$B$40,0),_xlfn.XLOOKUP(U1530,freq!$A$2:$A$40,freq!$B$2:$B$40,0),_xlfn.XLOOKUP(V1530,freq!$A$2:$A$40,freq!$B$2:$B$40,0))</f>
        <v>42.53</v>
      </c>
    </row>
    <row r="1531" spans="1:23" x14ac:dyDescent="0.35">
      <c r="A1531" s="32" t="s">
        <v>1647</v>
      </c>
      <c r="B1531" s="32" t="s">
        <v>42</v>
      </c>
      <c r="C1531" s="32">
        <v>3</v>
      </c>
      <c r="D1531" s="32" t="s">
        <v>36</v>
      </c>
      <c r="E1531" s="32" t="s">
        <v>35</v>
      </c>
      <c r="F1531" s="32">
        <v>1</v>
      </c>
      <c r="G1531" s="32" t="s">
        <v>49</v>
      </c>
      <c r="H1531" s="32" t="s">
        <v>43</v>
      </c>
      <c r="I1531" s="32">
        <v>0</v>
      </c>
      <c r="J1531" s="32" t="s">
        <v>28</v>
      </c>
      <c r="K1531" s="32">
        <v>9</v>
      </c>
      <c r="L1531" s="32" t="s">
        <v>49</v>
      </c>
      <c r="M1531" s="32">
        <v>6</v>
      </c>
      <c r="N1531" s="32" t="s">
        <v>3</v>
      </c>
      <c r="O1531" s="32" t="s">
        <v>31</v>
      </c>
      <c r="P1531" s="32" t="s">
        <v>30</v>
      </c>
      <c r="Q1531" s="32">
        <v>8</v>
      </c>
      <c r="R1531" s="32" t="s">
        <v>45</v>
      </c>
      <c r="S1531" s="32">
        <v>0</v>
      </c>
      <c r="T1531" s="32" t="s">
        <v>0</v>
      </c>
      <c r="U1531" s="32" t="s">
        <v>36</v>
      </c>
      <c r="V1531" s="32">
        <v>6</v>
      </c>
      <c r="W1531" s="32">
        <f>SUM(_xlfn.XLOOKUP(B1531,freq!$A$2:$A$40,freq!$B$2:$B$40,0),_xlfn.XLOOKUP(C1531,freq!$A$2:$A$40,freq!$B$2:$B$40,0),_xlfn.XLOOKUP(D1531,freq!$A$2:$A$40,freq!$B$2:$B$40,0),_xlfn.XLOOKUP(E1531,freq!$A$2:$A$40,freq!$B$2:$B$40,0),_xlfn.XLOOKUP(F1531,freq!$A$2:$A$40,freq!$B$2:$B$40,0),_xlfn.XLOOKUP(G1531,freq!$A$2:$A$40,freq!$B$2:$B$40,0),_xlfn.XLOOKUP(H1531,freq!$A$2:$A$40,freq!$B$2:$B$40,0),_xlfn.XLOOKUP(I1531,freq!$A$2:$A$40,freq!$B$2:$B$40,0),_xlfn.XLOOKUP(J1531,freq!$A$2:$A$40,freq!$B$2:$B$40,0),_xlfn.XLOOKUP(K1531,freq!$A$2:$A$40,freq!$B$2:$B$40,0),_xlfn.XLOOKUP(L1531,freq!$A$2:$A$40,freq!$B$2:$B$40,0),_xlfn.XLOOKUP(M1531,freq!$A$2:$A$40,freq!$B$2:$B$40,0),_xlfn.XLOOKUP(N1531,freq!$A$2:$A$40,freq!$B$2:$B$40,0),_xlfn.XLOOKUP(O1531,freq!$A$2:$A$40,freq!$B$2:$B$40,0),_xlfn.XLOOKUP(P1531,freq!$A$2:$A$40,freq!$B$2:$B$40,0),_xlfn.XLOOKUP(Q1531,freq!$A$2:$A$40,freq!$B$2:$B$40,0),_xlfn.XLOOKUP(R1531,freq!$A$2:$A$40,freq!$B$2:$B$40,0),_xlfn.XLOOKUP(S1531,freq!$A$2:$A$40,freq!$B$2:$B$40,0),_xlfn.XLOOKUP(T1531,freq!$A$2:$A$40,freq!$B$2:$B$40,0),_xlfn.XLOOKUP(U1531,freq!$A$2:$A$40,freq!$B$2:$B$40,0),_xlfn.XLOOKUP(V1531,freq!$A$2:$A$40,freq!$B$2:$B$40,0))</f>
        <v>42.53</v>
      </c>
    </row>
    <row r="1532" spans="1:23" x14ac:dyDescent="0.35">
      <c r="A1532" s="32" t="s">
        <v>884</v>
      </c>
      <c r="B1532" s="32" t="s">
        <v>45</v>
      </c>
      <c r="C1532" s="32">
        <v>1</v>
      </c>
      <c r="D1532" s="32" t="s">
        <v>37</v>
      </c>
      <c r="E1532" s="32" t="s">
        <v>34</v>
      </c>
      <c r="F1532" s="32">
        <v>2</v>
      </c>
      <c r="G1532" s="32" t="s">
        <v>29</v>
      </c>
      <c r="H1532" s="32">
        <v>6</v>
      </c>
      <c r="I1532" s="32" t="s">
        <v>36</v>
      </c>
      <c r="J1532" s="32">
        <v>1</v>
      </c>
      <c r="K1532" s="32">
        <v>2</v>
      </c>
      <c r="L1532" s="32">
        <v>0</v>
      </c>
      <c r="M1532" s="32" t="s">
        <v>0</v>
      </c>
      <c r="N1532" s="32" t="s">
        <v>36</v>
      </c>
      <c r="O1532" s="32" t="s">
        <v>4</v>
      </c>
      <c r="P1532" s="32" t="s">
        <v>29</v>
      </c>
      <c r="Q1532" s="32" t="s">
        <v>36</v>
      </c>
      <c r="R1532" s="32" t="s">
        <v>32</v>
      </c>
      <c r="S1532" s="32" t="s">
        <v>41</v>
      </c>
      <c r="T1532" s="32">
        <v>3</v>
      </c>
      <c r="U1532" s="32" t="s">
        <v>40</v>
      </c>
      <c r="V1532" s="32" t="s">
        <v>36</v>
      </c>
      <c r="W1532" s="32">
        <f>SUM(_xlfn.XLOOKUP(B1532,freq!$A$2:$A$40,freq!$B$2:$B$40,0),_xlfn.XLOOKUP(C1532,freq!$A$2:$A$40,freq!$B$2:$B$40,0),_xlfn.XLOOKUP(D1532,freq!$A$2:$A$40,freq!$B$2:$B$40,0),_xlfn.XLOOKUP(E1532,freq!$A$2:$A$40,freq!$B$2:$B$40,0),_xlfn.XLOOKUP(F1532,freq!$A$2:$A$40,freq!$B$2:$B$40,0),_xlfn.XLOOKUP(G1532,freq!$A$2:$A$40,freq!$B$2:$B$40,0),_xlfn.XLOOKUP(H1532,freq!$A$2:$A$40,freq!$B$2:$B$40,0),_xlfn.XLOOKUP(I1532,freq!$A$2:$A$40,freq!$B$2:$B$40,0),_xlfn.XLOOKUP(J1532,freq!$A$2:$A$40,freq!$B$2:$B$40,0),_xlfn.XLOOKUP(K1532,freq!$A$2:$A$40,freq!$B$2:$B$40,0),_xlfn.XLOOKUP(L1532,freq!$A$2:$A$40,freq!$B$2:$B$40,0),_xlfn.XLOOKUP(M1532,freq!$A$2:$A$40,freq!$B$2:$B$40,0),_xlfn.XLOOKUP(N1532,freq!$A$2:$A$40,freq!$B$2:$B$40,0),_xlfn.XLOOKUP(O1532,freq!$A$2:$A$40,freq!$B$2:$B$40,0),_xlfn.XLOOKUP(P1532,freq!$A$2:$A$40,freq!$B$2:$B$40,0),_xlfn.XLOOKUP(Q1532,freq!$A$2:$A$40,freq!$B$2:$B$40,0),_xlfn.XLOOKUP(R1532,freq!$A$2:$A$40,freq!$B$2:$B$40,0),_xlfn.XLOOKUP(S1532,freq!$A$2:$A$40,freq!$B$2:$B$40,0),_xlfn.XLOOKUP(T1532,freq!$A$2:$A$40,freq!$B$2:$B$40,0),_xlfn.XLOOKUP(U1532,freq!$A$2:$A$40,freq!$B$2:$B$40,0),_xlfn.XLOOKUP(V1532,freq!$A$2:$A$40,freq!$B$2:$B$40,0))</f>
        <v>42.52</v>
      </c>
    </row>
    <row r="1533" spans="1:23" x14ac:dyDescent="0.35">
      <c r="A1533" s="32" t="s">
        <v>1936</v>
      </c>
      <c r="B1533" s="32" t="s">
        <v>4</v>
      </c>
      <c r="C1533" s="32" t="s">
        <v>42</v>
      </c>
      <c r="D1533" s="32" t="s">
        <v>2</v>
      </c>
      <c r="E1533" s="32" t="s">
        <v>42</v>
      </c>
      <c r="F1533" s="32">
        <v>7</v>
      </c>
      <c r="G1533" s="32">
        <v>1</v>
      </c>
      <c r="H1533" s="32" t="s">
        <v>43</v>
      </c>
      <c r="I1533" s="32">
        <v>2</v>
      </c>
      <c r="J1533" s="32" t="s">
        <v>38</v>
      </c>
      <c r="K1533" s="32">
        <v>0</v>
      </c>
      <c r="L1533" s="32">
        <v>0</v>
      </c>
      <c r="M1533" s="32">
        <v>6</v>
      </c>
      <c r="N1533" s="32">
        <v>9</v>
      </c>
      <c r="O1533" s="32" t="s">
        <v>34</v>
      </c>
      <c r="P1533" s="32" t="s">
        <v>35</v>
      </c>
      <c r="Q1533" s="32" t="s">
        <v>46</v>
      </c>
      <c r="R1533" s="32" t="s">
        <v>33</v>
      </c>
      <c r="S1533" s="32" t="s">
        <v>50</v>
      </c>
      <c r="T1533" s="32" t="s">
        <v>2</v>
      </c>
      <c r="U1533" s="32" t="s">
        <v>36</v>
      </c>
      <c r="V1533" s="32" t="s">
        <v>33</v>
      </c>
      <c r="W1533" s="32">
        <f>SUM(_xlfn.XLOOKUP(B1533,freq!$A$2:$A$40,freq!$B$2:$B$40,0),_xlfn.XLOOKUP(C1533,freq!$A$2:$A$40,freq!$B$2:$B$40,0),_xlfn.XLOOKUP(D1533,freq!$A$2:$A$40,freq!$B$2:$B$40,0),_xlfn.XLOOKUP(E1533,freq!$A$2:$A$40,freq!$B$2:$B$40,0),_xlfn.XLOOKUP(F1533,freq!$A$2:$A$40,freq!$B$2:$B$40,0),_xlfn.XLOOKUP(G1533,freq!$A$2:$A$40,freq!$B$2:$B$40,0),_xlfn.XLOOKUP(H1533,freq!$A$2:$A$40,freq!$B$2:$B$40,0),_xlfn.XLOOKUP(I1533,freq!$A$2:$A$40,freq!$B$2:$B$40,0),_xlfn.XLOOKUP(J1533,freq!$A$2:$A$40,freq!$B$2:$B$40,0),_xlfn.XLOOKUP(K1533,freq!$A$2:$A$40,freq!$B$2:$B$40,0),_xlfn.XLOOKUP(L1533,freq!$A$2:$A$40,freq!$B$2:$B$40,0),_xlfn.XLOOKUP(M1533,freq!$A$2:$A$40,freq!$B$2:$B$40,0),_xlfn.XLOOKUP(N1533,freq!$A$2:$A$40,freq!$B$2:$B$40,0),_xlfn.XLOOKUP(O1533,freq!$A$2:$A$40,freq!$B$2:$B$40,0),_xlfn.XLOOKUP(P1533,freq!$A$2:$A$40,freq!$B$2:$B$40,0),_xlfn.XLOOKUP(Q1533,freq!$A$2:$A$40,freq!$B$2:$B$40,0),_xlfn.XLOOKUP(R1533,freq!$A$2:$A$40,freq!$B$2:$B$40,0),_xlfn.XLOOKUP(S1533,freq!$A$2:$A$40,freq!$B$2:$B$40,0),_xlfn.XLOOKUP(T1533,freq!$A$2:$A$40,freq!$B$2:$B$40,0),_xlfn.XLOOKUP(U1533,freq!$A$2:$A$40,freq!$B$2:$B$40,0),_xlfn.XLOOKUP(V1533,freq!$A$2:$A$40,freq!$B$2:$B$40,0))</f>
        <v>42.459999999999994</v>
      </c>
    </row>
    <row r="1534" spans="1:23" x14ac:dyDescent="0.35">
      <c r="A1534" s="32" t="s">
        <v>791</v>
      </c>
      <c r="B1534" s="32" t="s">
        <v>46</v>
      </c>
      <c r="C1534" s="32" t="s">
        <v>4</v>
      </c>
      <c r="D1534" s="32">
        <v>6</v>
      </c>
      <c r="E1534" s="32">
        <v>7</v>
      </c>
      <c r="F1534" s="32" t="s">
        <v>30</v>
      </c>
      <c r="G1534" s="32" t="s">
        <v>56</v>
      </c>
      <c r="H1534" s="32">
        <v>5</v>
      </c>
      <c r="I1534" s="32">
        <v>4</v>
      </c>
      <c r="J1534" s="32">
        <v>1</v>
      </c>
      <c r="K1534" s="32" t="s">
        <v>50</v>
      </c>
      <c r="L1534" s="32" t="s">
        <v>0</v>
      </c>
      <c r="M1534" s="32" t="s">
        <v>38</v>
      </c>
      <c r="N1534" s="32" t="s">
        <v>3</v>
      </c>
      <c r="O1534" s="32" t="s">
        <v>36</v>
      </c>
      <c r="P1534" s="32" t="s">
        <v>53</v>
      </c>
      <c r="Q1534" s="32" t="s">
        <v>50</v>
      </c>
      <c r="R1534" s="32" t="s">
        <v>48</v>
      </c>
      <c r="S1534" s="32">
        <v>4</v>
      </c>
      <c r="T1534" s="32" t="s">
        <v>45</v>
      </c>
      <c r="U1534" s="32">
        <v>2</v>
      </c>
      <c r="V1534" s="32">
        <v>4</v>
      </c>
      <c r="W1534" s="32">
        <f>SUM(_xlfn.XLOOKUP(B1534,freq!$A$2:$A$40,freq!$B$2:$B$40,0),_xlfn.XLOOKUP(C1534,freq!$A$2:$A$40,freq!$B$2:$B$40,0),_xlfn.XLOOKUP(D1534,freq!$A$2:$A$40,freq!$B$2:$B$40,0),_xlfn.XLOOKUP(E1534,freq!$A$2:$A$40,freq!$B$2:$B$40,0),_xlfn.XLOOKUP(F1534,freq!$A$2:$A$40,freq!$B$2:$B$40,0),_xlfn.XLOOKUP(G1534,freq!$A$2:$A$40,freq!$B$2:$B$40,0),_xlfn.XLOOKUP(H1534,freq!$A$2:$A$40,freq!$B$2:$B$40,0),_xlfn.XLOOKUP(I1534,freq!$A$2:$A$40,freq!$B$2:$B$40,0),_xlfn.XLOOKUP(J1534,freq!$A$2:$A$40,freq!$B$2:$B$40,0),_xlfn.XLOOKUP(K1534,freq!$A$2:$A$40,freq!$B$2:$B$40,0),_xlfn.XLOOKUP(L1534,freq!$A$2:$A$40,freq!$B$2:$B$40,0),_xlfn.XLOOKUP(M1534,freq!$A$2:$A$40,freq!$B$2:$B$40,0),_xlfn.XLOOKUP(N1534,freq!$A$2:$A$40,freq!$B$2:$B$40,0),_xlfn.XLOOKUP(O1534,freq!$A$2:$A$40,freq!$B$2:$B$40,0),_xlfn.XLOOKUP(P1534,freq!$A$2:$A$40,freq!$B$2:$B$40,0),_xlfn.XLOOKUP(Q1534,freq!$A$2:$A$40,freq!$B$2:$B$40,0),_xlfn.XLOOKUP(R1534,freq!$A$2:$A$40,freq!$B$2:$B$40,0),_xlfn.XLOOKUP(S1534,freq!$A$2:$A$40,freq!$B$2:$B$40,0),_xlfn.XLOOKUP(T1534,freq!$A$2:$A$40,freq!$B$2:$B$40,0),_xlfn.XLOOKUP(U1534,freq!$A$2:$A$40,freq!$B$2:$B$40,0),_xlfn.XLOOKUP(V1534,freq!$A$2:$A$40,freq!$B$2:$B$40,0))</f>
        <v>42.45</v>
      </c>
    </row>
    <row r="1535" spans="1:23" x14ac:dyDescent="0.35">
      <c r="A1535" s="32" t="s">
        <v>1221</v>
      </c>
      <c r="B1535" s="32">
        <v>0</v>
      </c>
      <c r="C1535" s="32" t="s">
        <v>42</v>
      </c>
      <c r="D1535" s="32" t="s">
        <v>42</v>
      </c>
      <c r="E1535" s="32" t="s">
        <v>53</v>
      </c>
      <c r="F1535" s="32" t="s">
        <v>50</v>
      </c>
      <c r="G1535" s="32" t="s">
        <v>58</v>
      </c>
      <c r="H1535" s="32">
        <v>2</v>
      </c>
      <c r="I1535" s="32" t="s">
        <v>33</v>
      </c>
      <c r="J1535" s="32" t="s">
        <v>42</v>
      </c>
      <c r="K1535" s="32" t="s">
        <v>48</v>
      </c>
      <c r="L1535" s="32" t="s">
        <v>1</v>
      </c>
      <c r="M1535" s="32" t="s">
        <v>35</v>
      </c>
      <c r="N1535" s="32" t="s">
        <v>59</v>
      </c>
      <c r="O1535" s="32" t="s">
        <v>29</v>
      </c>
      <c r="P1535" s="32" t="s">
        <v>50</v>
      </c>
      <c r="Q1535" s="32" t="s">
        <v>56</v>
      </c>
      <c r="R1535" s="32" t="s">
        <v>29</v>
      </c>
      <c r="S1535" s="32" t="s">
        <v>53</v>
      </c>
      <c r="T1535" s="32" t="s">
        <v>37</v>
      </c>
      <c r="U1535" s="32" t="s">
        <v>43</v>
      </c>
      <c r="V1535" s="32">
        <v>9</v>
      </c>
      <c r="W1535" s="32">
        <f>SUM(_xlfn.XLOOKUP(B1535,freq!$A$2:$A$40,freq!$B$2:$B$40,0),_xlfn.XLOOKUP(C1535,freq!$A$2:$A$40,freq!$B$2:$B$40,0),_xlfn.XLOOKUP(D1535,freq!$A$2:$A$40,freq!$B$2:$B$40,0),_xlfn.XLOOKUP(E1535,freq!$A$2:$A$40,freq!$B$2:$B$40,0),_xlfn.XLOOKUP(F1535,freq!$A$2:$A$40,freq!$B$2:$B$40,0),_xlfn.XLOOKUP(G1535,freq!$A$2:$A$40,freq!$B$2:$B$40,0),_xlfn.XLOOKUP(H1535,freq!$A$2:$A$40,freq!$B$2:$B$40,0),_xlfn.XLOOKUP(I1535,freq!$A$2:$A$40,freq!$B$2:$B$40,0),_xlfn.XLOOKUP(J1535,freq!$A$2:$A$40,freq!$B$2:$B$40,0),_xlfn.XLOOKUP(K1535,freq!$A$2:$A$40,freq!$B$2:$B$40,0),_xlfn.XLOOKUP(L1535,freq!$A$2:$A$40,freq!$B$2:$B$40,0),_xlfn.XLOOKUP(M1535,freq!$A$2:$A$40,freq!$B$2:$B$40,0),_xlfn.XLOOKUP(N1535,freq!$A$2:$A$40,freq!$B$2:$B$40,0),_xlfn.XLOOKUP(O1535,freq!$A$2:$A$40,freq!$B$2:$B$40,0),_xlfn.XLOOKUP(P1535,freq!$A$2:$A$40,freq!$B$2:$B$40,0),_xlfn.XLOOKUP(Q1535,freq!$A$2:$A$40,freq!$B$2:$B$40,0),_xlfn.XLOOKUP(R1535,freq!$A$2:$A$40,freq!$B$2:$B$40,0),_xlfn.XLOOKUP(S1535,freq!$A$2:$A$40,freq!$B$2:$B$40,0),_xlfn.XLOOKUP(T1535,freq!$A$2:$A$40,freq!$B$2:$B$40,0),_xlfn.XLOOKUP(U1535,freq!$A$2:$A$40,freq!$B$2:$B$40,0),_xlfn.XLOOKUP(V1535,freq!$A$2:$A$40,freq!$B$2:$B$40,0))</f>
        <v>42.440000000000005</v>
      </c>
    </row>
    <row r="1536" spans="1:23" x14ac:dyDescent="0.35">
      <c r="A1536" s="32" t="s">
        <v>661</v>
      </c>
      <c r="B1536" s="32">
        <v>7</v>
      </c>
      <c r="C1536" s="32">
        <v>7</v>
      </c>
      <c r="D1536" s="32" t="s">
        <v>33</v>
      </c>
      <c r="E1536" s="32">
        <v>3</v>
      </c>
      <c r="F1536" s="32" t="s">
        <v>0</v>
      </c>
      <c r="G1536" s="32" t="s">
        <v>4</v>
      </c>
      <c r="H1536" s="32">
        <v>7</v>
      </c>
      <c r="I1536" s="32" t="s">
        <v>59</v>
      </c>
      <c r="J1536" s="32" t="s">
        <v>30</v>
      </c>
      <c r="K1536" s="32" t="s">
        <v>35</v>
      </c>
      <c r="L1536" s="32" t="s">
        <v>0</v>
      </c>
      <c r="M1536" s="32" t="s">
        <v>49</v>
      </c>
      <c r="N1536" s="32">
        <v>5</v>
      </c>
      <c r="O1536" s="32" t="s">
        <v>41</v>
      </c>
      <c r="P1536" s="32">
        <v>0</v>
      </c>
      <c r="Q1536" s="32" t="s">
        <v>28</v>
      </c>
      <c r="R1536" s="32" t="s">
        <v>2</v>
      </c>
      <c r="S1536" s="32">
        <v>0</v>
      </c>
      <c r="T1536" s="32" t="s">
        <v>2</v>
      </c>
      <c r="U1536" s="32" t="s">
        <v>41</v>
      </c>
      <c r="V1536" s="32" t="s">
        <v>36</v>
      </c>
      <c r="W1536" s="32">
        <f>SUM(_xlfn.XLOOKUP(B1536,freq!$A$2:$A$40,freq!$B$2:$B$40,0),_xlfn.XLOOKUP(C1536,freq!$A$2:$A$40,freq!$B$2:$B$40,0),_xlfn.XLOOKUP(D1536,freq!$A$2:$A$40,freq!$B$2:$B$40,0),_xlfn.XLOOKUP(E1536,freq!$A$2:$A$40,freq!$B$2:$B$40,0),_xlfn.XLOOKUP(F1536,freq!$A$2:$A$40,freq!$B$2:$B$40,0),_xlfn.XLOOKUP(G1536,freq!$A$2:$A$40,freq!$B$2:$B$40,0),_xlfn.XLOOKUP(H1536,freq!$A$2:$A$40,freq!$B$2:$B$40,0),_xlfn.XLOOKUP(I1536,freq!$A$2:$A$40,freq!$B$2:$B$40,0),_xlfn.XLOOKUP(J1536,freq!$A$2:$A$40,freq!$B$2:$B$40,0),_xlfn.XLOOKUP(K1536,freq!$A$2:$A$40,freq!$B$2:$B$40,0),_xlfn.XLOOKUP(L1536,freq!$A$2:$A$40,freq!$B$2:$B$40,0),_xlfn.XLOOKUP(M1536,freq!$A$2:$A$40,freq!$B$2:$B$40,0),_xlfn.XLOOKUP(N1536,freq!$A$2:$A$40,freq!$B$2:$B$40,0),_xlfn.XLOOKUP(O1536,freq!$A$2:$A$40,freq!$B$2:$B$40,0),_xlfn.XLOOKUP(P1536,freq!$A$2:$A$40,freq!$B$2:$B$40,0),_xlfn.XLOOKUP(Q1536,freq!$A$2:$A$40,freq!$B$2:$B$40,0),_xlfn.XLOOKUP(R1536,freq!$A$2:$A$40,freq!$B$2:$B$40,0),_xlfn.XLOOKUP(S1536,freq!$A$2:$A$40,freq!$B$2:$B$40,0),_xlfn.XLOOKUP(T1536,freq!$A$2:$A$40,freq!$B$2:$B$40,0),_xlfn.XLOOKUP(U1536,freq!$A$2:$A$40,freq!$B$2:$B$40,0),_xlfn.XLOOKUP(V1536,freq!$A$2:$A$40,freq!$B$2:$B$40,0))</f>
        <v>42.39</v>
      </c>
    </row>
    <row r="1537" spans="1:23" x14ac:dyDescent="0.35">
      <c r="A1537" s="32" t="s">
        <v>733</v>
      </c>
      <c r="B1537" s="32" t="s">
        <v>35</v>
      </c>
      <c r="C1537" s="32" t="s">
        <v>53</v>
      </c>
      <c r="D1537" s="32" t="s">
        <v>45</v>
      </c>
      <c r="E1537" s="32">
        <v>4</v>
      </c>
      <c r="F1537" s="32">
        <v>7</v>
      </c>
      <c r="G1537" s="32" t="s">
        <v>0</v>
      </c>
      <c r="H1537" s="32" t="s">
        <v>30</v>
      </c>
      <c r="I1537" s="32" t="s">
        <v>59</v>
      </c>
      <c r="J1537" s="32" t="s">
        <v>2</v>
      </c>
      <c r="K1537" s="32" t="s">
        <v>0</v>
      </c>
      <c r="L1537" s="32" t="s">
        <v>29</v>
      </c>
      <c r="M1537" s="32" t="s">
        <v>53</v>
      </c>
      <c r="N1537" s="32" t="s">
        <v>36</v>
      </c>
      <c r="O1537" s="32" t="s">
        <v>58</v>
      </c>
      <c r="P1537" s="32">
        <v>8</v>
      </c>
      <c r="Q1537" s="32" t="s">
        <v>59</v>
      </c>
      <c r="R1537" s="32" t="s">
        <v>34</v>
      </c>
      <c r="S1537" s="32">
        <v>7</v>
      </c>
      <c r="T1537" s="32">
        <v>0</v>
      </c>
      <c r="U1537" s="32" t="s">
        <v>36</v>
      </c>
      <c r="V1537" s="32" t="s">
        <v>0</v>
      </c>
      <c r="W1537" s="32">
        <f>SUM(_xlfn.XLOOKUP(B1537,freq!$A$2:$A$40,freq!$B$2:$B$40,0),_xlfn.XLOOKUP(C1537,freq!$A$2:$A$40,freq!$B$2:$B$40,0),_xlfn.XLOOKUP(D1537,freq!$A$2:$A$40,freq!$B$2:$B$40,0),_xlfn.XLOOKUP(E1537,freq!$A$2:$A$40,freq!$B$2:$B$40,0),_xlfn.XLOOKUP(F1537,freq!$A$2:$A$40,freq!$B$2:$B$40,0),_xlfn.XLOOKUP(G1537,freq!$A$2:$A$40,freq!$B$2:$B$40,0),_xlfn.XLOOKUP(H1537,freq!$A$2:$A$40,freq!$B$2:$B$40,0),_xlfn.XLOOKUP(I1537,freq!$A$2:$A$40,freq!$B$2:$B$40,0),_xlfn.XLOOKUP(J1537,freq!$A$2:$A$40,freq!$B$2:$B$40,0),_xlfn.XLOOKUP(K1537,freq!$A$2:$A$40,freq!$B$2:$B$40,0),_xlfn.XLOOKUP(L1537,freq!$A$2:$A$40,freq!$B$2:$B$40,0),_xlfn.XLOOKUP(M1537,freq!$A$2:$A$40,freq!$B$2:$B$40,0),_xlfn.XLOOKUP(N1537,freq!$A$2:$A$40,freq!$B$2:$B$40,0),_xlfn.XLOOKUP(O1537,freq!$A$2:$A$40,freq!$B$2:$B$40,0),_xlfn.XLOOKUP(P1537,freq!$A$2:$A$40,freq!$B$2:$B$40,0),_xlfn.XLOOKUP(Q1537,freq!$A$2:$A$40,freq!$B$2:$B$40,0),_xlfn.XLOOKUP(R1537,freq!$A$2:$A$40,freq!$B$2:$B$40,0),_xlfn.XLOOKUP(S1537,freq!$A$2:$A$40,freq!$B$2:$B$40,0),_xlfn.XLOOKUP(T1537,freq!$A$2:$A$40,freq!$B$2:$B$40,0),_xlfn.XLOOKUP(U1537,freq!$A$2:$A$40,freq!$B$2:$B$40,0),_xlfn.XLOOKUP(V1537,freq!$A$2:$A$40,freq!$B$2:$B$40,0))</f>
        <v>42.39</v>
      </c>
    </row>
    <row r="1538" spans="1:23" x14ac:dyDescent="0.35">
      <c r="A1538" s="32" t="s">
        <v>2087</v>
      </c>
      <c r="B1538" s="32" t="s">
        <v>58</v>
      </c>
      <c r="C1538" s="32">
        <v>7</v>
      </c>
      <c r="D1538" s="32" t="s">
        <v>40</v>
      </c>
      <c r="E1538" s="32" t="s">
        <v>4</v>
      </c>
      <c r="F1538" s="32" t="s">
        <v>42</v>
      </c>
      <c r="G1538" s="32" t="s">
        <v>32</v>
      </c>
      <c r="H1538" s="32" t="s">
        <v>50</v>
      </c>
      <c r="I1538" s="32" t="s">
        <v>31</v>
      </c>
      <c r="J1538" s="32" t="s">
        <v>31</v>
      </c>
      <c r="K1538" s="32" t="s">
        <v>48</v>
      </c>
      <c r="L1538" s="32" t="s">
        <v>28</v>
      </c>
      <c r="M1538" s="32">
        <v>1</v>
      </c>
      <c r="N1538" s="32" t="s">
        <v>44</v>
      </c>
      <c r="O1538" s="32">
        <v>1</v>
      </c>
      <c r="P1538" s="32" t="s">
        <v>30</v>
      </c>
      <c r="Q1538" s="32" t="s">
        <v>4</v>
      </c>
      <c r="R1538" s="32" t="s">
        <v>33</v>
      </c>
      <c r="S1538" s="32" t="s">
        <v>59</v>
      </c>
      <c r="T1538" s="32" t="s">
        <v>44</v>
      </c>
      <c r="U1538" s="32">
        <v>8</v>
      </c>
      <c r="V1538" s="32" t="s">
        <v>42</v>
      </c>
      <c r="W1538" s="32">
        <f>SUM(_xlfn.XLOOKUP(B1538,freq!$A$2:$A$40,freq!$B$2:$B$40,0),_xlfn.XLOOKUP(C1538,freq!$A$2:$A$40,freq!$B$2:$B$40,0),_xlfn.XLOOKUP(D1538,freq!$A$2:$A$40,freq!$B$2:$B$40,0),_xlfn.XLOOKUP(E1538,freq!$A$2:$A$40,freq!$B$2:$B$40,0),_xlfn.XLOOKUP(F1538,freq!$A$2:$A$40,freq!$B$2:$B$40,0),_xlfn.XLOOKUP(G1538,freq!$A$2:$A$40,freq!$B$2:$B$40,0),_xlfn.XLOOKUP(H1538,freq!$A$2:$A$40,freq!$B$2:$B$40,0),_xlfn.XLOOKUP(I1538,freq!$A$2:$A$40,freq!$B$2:$B$40,0),_xlfn.XLOOKUP(J1538,freq!$A$2:$A$40,freq!$B$2:$B$40,0),_xlfn.XLOOKUP(K1538,freq!$A$2:$A$40,freq!$B$2:$B$40,0),_xlfn.XLOOKUP(L1538,freq!$A$2:$A$40,freq!$B$2:$B$40,0),_xlfn.XLOOKUP(M1538,freq!$A$2:$A$40,freq!$B$2:$B$40,0),_xlfn.XLOOKUP(N1538,freq!$A$2:$A$40,freq!$B$2:$B$40,0),_xlfn.XLOOKUP(O1538,freq!$A$2:$A$40,freq!$B$2:$B$40,0),_xlfn.XLOOKUP(P1538,freq!$A$2:$A$40,freq!$B$2:$B$40,0),_xlfn.XLOOKUP(Q1538,freq!$A$2:$A$40,freq!$B$2:$B$40,0),_xlfn.XLOOKUP(R1538,freq!$A$2:$A$40,freq!$B$2:$B$40,0),_xlfn.XLOOKUP(S1538,freq!$A$2:$A$40,freq!$B$2:$B$40,0),_xlfn.XLOOKUP(T1538,freq!$A$2:$A$40,freq!$B$2:$B$40,0),_xlfn.XLOOKUP(U1538,freq!$A$2:$A$40,freq!$B$2:$B$40,0),_xlfn.XLOOKUP(V1538,freq!$A$2:$A$40,freq!$B$2:$B$40,0))</f>
        <v>42.37</v>
      </c>
    </row>
    <row r="1539" spans="1:23" x14ac:dyDescent="0.35">
      <c r="A1539" s="32" t="s">
        <v>519</v>
      </c>
      <c r="B1539" s="32">
        <v>1</v>
      </c>
      <c r="C1539" s="32" t="s">
        <v>41</v>
      </c>
      <c r="D1539" s="32" t="s">
        <v>32</v>
      </c>
      <c r="E1539" s="32" t="s">
        <v>0</v>
      </c>
      <c r="F1539" s="32" t="s">
        <v>30</v>
      </c>
      <c r="G1539" s="32" t="s">
        <v>44</v>
      </c>
      <c r="H1539" s="32">
        <v>3</v>
      </c>
      <c r="I1539" s="32">
        <v>0</v>
      </c>
      <c r="J1539" s="32" t="s">
        <v>48</v>
      </c>
      <c r="K1539" s="32">
        <v>9</v>
      </c>
      <c r="L1539" s="32">
        <v>2</v>
      </c>
      <c r="M1539" s="32" t="s">
        <v>1</v>
      </c>
      <c r="N1539" s="32">
        <v>9</v>
      </c>
      <c r="O1539" s="32" t="s">
        <v>43</v>
      </c>
      <c r="P1539" s="32" t="s">
        <v>4</v>
      </c>
      <c r="Q1539" s="32" t="s">
        <v>46</v>
      </c>
      <c r="R1539" s="32" t="s">
        <v>3</v>
      </c>
      <c r="S1539" s="32">
        <v>1</v>
      </c>
      <c r="T1539" s="32">
        <v>3</v>
      </c>
      <c r="U1539" s="32" t="s">
        <v>48</v>
      </c>
      <c r="V1539" s="32" t="s">
        <v>0</v>
      </c>
      <c r="W1539" s="32">
        <f>SUM(_xlfn.XLOOKUP(B1539,freq!$A$2:$A$40,freq!$B$2:$B$40,0),_xlfn.XLOOKUP(C1539,freq!$A$2:$A$40,freq!$B$2:$B$40,0),_xlfn.XLOOKUP(D1539,freq!$A$2:$A$40,freq!$B$2:$B$40,0),_xlfn.XLOOKUP(E1539,freq!$A$2:$A$40,freq!$B$2:$B$40,0),_xlfn.XLOOKUP(F1539,freq!$A$2:$A$40,freq!$B$2:$B$40,0),_xlfn.XLOOKUP(G1539,freq!$A$2:$A$40,freq!$B$2:$B$40,0),_xlfn.XLOOKUP(H1539,freq!$A$2:$A$40,freq!$B$2:$B$40,0),_xlfn.XLOOKUP(I1539,freq!$A$2:$A$40,freq!$B$2:$B$40,0),_xlfn.XLOOKUP(J1539,freq!$A$2:$A$40,freq!$B$2:$B$40,0),_xlfn.XLOOKUP(K1539,freq!$A$2:$A$40,freq!$B$2:$B$40,0),_xlfn.XLOOKUP(L1539,freq!$A$2:$A$40,freq!$B$2:$B$40,0),_xlfn.XLOOKUP(M1539,freq!$A$2:$A$40,freq!$B$2:$B$40,0),_xlfn.XLOOKUP(N1539,freq!$A$2:$A$40,freq!$B$2:$B$40,0),_xlfn.XLOOKUP(O1539,freq!$A$2:$A$40,freq!$B$2:$B$40,0),_xlfn.XLOOKUP(P1539,freq!$A$2:$A$40,freq!$B$2:$B$40,0),_xlfn.XLOOKUP(Q1539,freq!$A$2:$A$40,freq!$B$2:$B$40,0),_xlfn.XLOOKUP(R1539,freq!$A$2:$A$40,freq!$B$2:$B$40,0),_xlfn.XLOOKUP(S1539,freq!$A$2:$A$40,freq!$B$2:$B$40,0),_xlfn.XLOOKUP(T1539,freq!$A$2:$A$40,freq!$B$2:$B$40,0),_xlfn.XLOOKUP(U1539,freq!$A$2:$A$40,freq!$B$2:$B$40,0),_xlfn.XLOOKUP(V1539,freq!$A$2:$A$40,freq!$B$2:$B$40,0))</f>
        <v>42.35</v>
      </c>
    </row>
    <row r="1540" spans="1:23" x14ac:dyDescent="0.35">
      <c r="A1540" s="32" t="s">
        <v>888</v>
      </c>
      <c r="B1540" s="32" t="s">
        <v>56</v>
      </c>
      <c r="C1540" s="32">
        <v>7</v>
      </c>
      <c r="D1540" s="32" t="s">
        <v>38</v>
      </c>
      <c r="E1540" s="32">
        <v>0</v>
      </c>
      <c r="F1540" s="32">
        <v>4</v>
      </c>
      <c r="G1540" s="32" t="s">
        <v>56</v>
      </c>
      <c r="H1540" s="32" t="s">
        <v>59</v>
      </c>
      <c r="I1540" s="32" t="s">
        <v>35</v>
      </c>
      <c r="J1540" s="32" t="s">
        <v>50</v>
      </c>
      <c r="K1540" s="32" t="s">
        <v>31</v>
      </c>
      <c r="L1540" s="32" t="s">
        <v>42</v>
      </c>
      <c r="M1540" s="32" t="s">
        <v>50</v>
      </c>
      <c r="N1540" s="32" t="s">
        <v>53</v>
      </c>
      <c r="O1540" s="32" t="s">
        <v>30</v>
      </c>
      <c r="P1540" s="32" t="s">
        <v>59</v>
      </c>
      <c r="Q1540" s="32" t="s">
        <v>56</v>
      </c>
      <c r="R1540" s="32">
        <v>5</v>
      </c>
      <c r="S1540" s="32" t="s">
        <v>0</v>
      </c>
      <c r="T1540" s="32" t="s">
        <v>53</v>
      </c>
      <c r="U1540" s="32">
        <v>5</v>
      </c>
      <c r="V1540" s="32" t="s">
        <v>59</v>
      </c>
      <c r="W1540" s="32">
        <f>SUM(_xlfn.XLOOKUP(B1540,freq!$A$2:$A$40,freq!$B$2:$B$40,0),_xlfn.XLOOKUP(C1540,freq!$A$2:$A$40,freq!$B$2:$B$40,0),_xlfn.XLOOKUP(D1540,freq!$A$2:$A$40,freq!$B$2:$B$40,0),_xlfn.XLOOKUP(E1540,freq!$A$2:$A$40,freq!$B$2:$B$40,0),_xlfn.XLOOKUP(F1540,freq!$A$2:$A$40,freq!$B$2:$B$40,0),_xlfn.XLOOKUP(G1540,freq!$A$2:$A$40,freq!$B$2:$B$40,0),_xlfn.XLOOKUP(H1540,freq!$A$2:$A$40,freq!$B$2:$B$40,0),_xlfn.XLOOKUP(I1540,freq!$A$2:$A$40,freq!$B$2:$B$40,0),_xlfn.XLOOKUP(J1540,freq!$A$2:$A$40,freq!$B$2:$B$40,0),_xlfn.XLOOKUP(K1540,freq!$A$2:$A$40,freq!$B$2:$B$40,0),_xlfn.XLOOKUP(L1540,freq!$A$2:$A$40,freq!$B$2:$B$40,0),_xlfn.XLOOKUP(M1540,freq!$A$2:$A$40,freq!$B$2:$B$40,0),_xlfn.XLOOKUP(N1540,freq!$A$2:$A$40,freq!$B$2:$B$40,0),_xlfn.XLOOKUP(O1540,freq!$A$2:$A$40,freq!$B$2:$B$40,0),_xlfn.XLOOKUP(P1540,freq!$A$2:$A$40,freq!$B$2:$B$40,0),_xlfn.XLOOKUP(Q1540,freq!$A$2:$A$40,freq!$B$2:$B$40,0),_xlfn.XLOOKUP(R1540,freq!$A$2:$A$40,freq!$B$2:$B$40,0),_xlfn.XLOOKUP(S1540,freq!$A$2:$A$40,freq!$B$2:$B$40,0),_xlfn.XLOOKUP(T1540,freq!$A$2:$A$40,freq!$B$2:$B$40,0),_xlfn.XLOOKUP(U1540,freq!$A$2:$A$40,freq!$B$2:$B$40,0),_xlfn.XLOOKUP(V1540,freq!$A$2:$A$40,freq!$B$2:$B$40,0))</f>
        <v>42.33</v>
      </c>
    </row>
    <row r="1541" spans="1:23" x14ac:dyDescent="0.35">
      <c r="A1541" s="32" t="s">
        <v>1590</v>
      </c>
      <c r="B1541" s="32" t="s">
        <v>43</v>
      </c>
      <c r="C1541" s="32" t="s">
        <v>30</v>
      </c>
      <c r="D1541" s="32">
        <v>5</v>
      </c>
      <c r="E1541" s="32" t="s">
        <v>32</v>
      </c>
      <c r="F1541" s="32" t="s">
        <v>44</v>
      </c>
      <c r="G1541" s="32" t="s">
        <v>41</v>
      </c>
      <c r="H1541" s="32" t="s">
        <v>43</v>
      </c>
      <c r="I1541" s="32" t="s">
        <v>35</v>
      </c>
      <c r="J1541" s="32" t="s">
        <v>0</v>
      </c>
      <c r="K1541" s="32" t="s">
        <v>37</v>
      </c>
      <c r="L1541" s="32" t="s">
        <v>49</v>
      </c>
      <c r="M1541" s="32" t="s">
        <v>32</v>
      </c>
      <c r="N1541" s="32">
        <v>6</v>
      </c>
      <c r="O1541" s="32" t="s">
        <v>29</v>
      </c>
      <c r="P1541" s="32" t="s">
        <v>38</v>
      </c>
      <c r="Q1541" s="32">
        <v>4</v>
      </c>
      <c r="R1541" s="32" t="s">
        <v>28</v>
      </c>
      <c r="S1541" s="32">
        <v>2</v>
      </c>
      <c r="T1541" s="32" t="s">
        <v>48</v>
      </c>
      <c r="U1541" s="32" t="s">
        <v>40</v>
      </c>
      <c r="V1541" s="32" t="s">
        <v>59</v>
      </c>
      <c r="W1541" s="32">
        <f>SUM(_xlfn.XLOOKUP(B1541,freq!$A$2:$A$40,freq!$B$2:$B$40,0),_xlfn.XLOOKUP(C1541,freq!$A$2:$A$40,freq!$B$2:$B$40,0),_xlfn.XLOOKUP(D1541,freq!$A$2:$A$40,freq!$B$2:$B$40,0),_xlfn.XLOOKUP(E1541,freq!$A$2:$A$40,freq!$B$2:$B$40,0),_xlfn.XLOOKUP(F1541,freq!$A$2:$A$40,freq!$B$2:$B$40,0),_xlfn.XLOOKUP(G1541,freq!$A$2:$A$40,freq!$B$2:$B$40,0),_xlfn.XLOOKUP(H1541,freq!$A$2:$A$40,freq!$B$2:$B$40,0),_xlfn.XLOOKUP(I1541,freq!$A$2:$A$40,freq!$B$2:$B$40,0),_xlfn.XLOOKUP(J1541,freq!$A$2:$A$40,freq!$B$2:$B$40,0),_xlfn.XLOOKUP(K1541,freq!$A$2:$A$40,freq!$B$2:$B$40,0),_xlfn.XLOOKUP(L1541,freq!$A$2:$A$40,freq!$B$2:$B$40,0),_xlfn.XLOOKUP(M1541,freq!$A$2:$A$40,freq!$B$2:$B$40,0),_xlfn.XLOOKUP(N1541,freq!$A$2:$A$40,freq!$B$2:$B$40,0),_xlfn.XLOOKUP(O1541,freq!$A$2:$A$40,freq!$B$2:$B$40,0),_xlfn.XLOOKUP(P1541,freq!$A$2:$A$40,freq!$B$2:$B$40,0),_xlfn.XLOOKUP(Q1541,freq!$A$2:$A$40,freq!$B$2:$B$40,0),_xlfn.XLOOKUP(R1541,freq!$A$2:$A$40,freq!$B$2:$B$40,0),_xlfn.XLOOKUP(S1541,freq!$A$2:$A$40,freq!$B$2:$B$40,0),_xlfn.XLOOKUP(T1541,freq!$A$2:$A$40,freq!$B$2:$B$40,0),_xlfn.XLOOKUP(U1541,freq!$A$2:$A$40,freq!$B$2:$B$40,0),_xlfn.XLOOKUP(V1541,freq!$A$2:$A$40,freq!$B$2:$B$40,0))</f>
        <v>42.33</v>
      </c>
    </row>
    <row r="1542" spans="1:23" x14ac:dyDescent="0.35">
      <c r="A1542" s="32" t="s">
        <v>1448</v>
      </c>
      <c r="B1542" s="32" t="s">
        <v>50</v>
      </c>
      <c r="C1542" s="32">
        <v>2</v>
      </c>
      <c r="D1542" s="32" t="s">
        <v>2</v>
      </c>
      <c r="E1542" s="32" t="s">
        <v>50</v>
      </c>
      <c r="F1542" s="32" t="s">
        <v>50</v>
      </c>
      <c r="G1542" s="32" t="s">
        <v>29</v>
      </c>
      <c r="H1542" s="32" t="s">
        <v>49</v>
      </c>
      <c r="I1542" s="32" t="s">
        <v>49</v>
      </c>
      <c r="J1542" s="32" t="s">
        <v>29</v>
      </c>
      <c r="K1542" s="32" t="s">
        <v>31</v>
      </c>
      <c r="L1542" s="32" t="s">
        <v>29</v>
      </c>
      <c r="M1542" s="32" t="s">
        <v>37</v>
      </c>
      <c r="N1542" s="32">
        <v>5</v>
      </c>
      <c r="O1542" s="32">
        <v>7</v>
      </c>
      <c r="P1542" s="32" t="s">
        <v>36</v>
      </c>
      <c r="Q1542" s="32" t="s">
        <v>30</v>
      </c>
      <c r="R1542" s="32">
        <v>7</v>
      </c>
      <c r="S1542" s="32" t="s">
        <v>37</v>
      </c>
      <c r="T1542" s="32">
        <v>8</v>
      </c>
      <c r="U1542" s="32">
        <v>1</v>
      </c>
      <c r="V1542" s="32" t="s">
        <v>28</v>
      </c>
      <c r="W1542" s="32">
        <f>SUM(_xlfn.XLOOKUP(B1542,freq!$A$2:$A$40,freq!$B$2:$B$40,0),_xlfn.XLOOKUP(C1542,freq!$A$2:$A$40,freq!$B$2:$B$40,0),_xlfn.XLOOKUP(D1542,freq!$A$2:$A$40,freq!$B$2:$B$40,0),_xlfn.XLOOKUP(E1542,freq!$A$2:$A$40,freq!$B$2:$B$40,0),_xlfn.XLOOKUP(F1542,freq!$A$2:$A$40,freq!$B$2:$B$40,0),_xlfn.XLOOKUP(G1542,freq!$A$2:$A$40,freq!$B$2:$B$40,0),_xlfn.XLOOKUP(H1542,freq!$A$2:$A$40,freq!$B$2:$B$40,0),_xlfn.XLOOKUP(I1542,freq!$A$2:$A$40,freq!$B$2:$B$40,0),_xlfn.XLOOKUP(J1542,freq!$A$2:$A$40,freq!$B$2:$B$40,0),_xlfn.XLOOKUP(K1542,freq!$A$2:$A$40,freq!$B$2:$B$40,0),_xlfn.XLOOKUP(L1542,freq!$A$2:$A$40,freq!$B$2:$B$40,0),_xlfn.XLOOKUP(M1542,freq!$A$2:$A$40,freq!$B$2:$B$40,0),_xlfn.XLOOKUP(N1542,freq!$A$2:$A$40,freq!$B$2:$B$40,0),_xlfn.XLOOKUP(O1542,freq!$A$2:$A$40,freq!$B$2:$B$40,0),_xlfn.XLOOKUP(P1542,freq!$A$2:$A$40,freq!$B$2:$B$40,0),_xlfn.XLOOKUP(Q1542,freq!$A$2:$A$40,freq!$B$2:$B$40,0),_xlfn.XLOOKUP(R1542,freq!$A$2:$A$40,freq!$B$2:$B$40,0),_xlfn.XLOOKUP(S1542,freq!$A$2:$A$40,freq!$B$2:$B$40,0),_xlfn.XLOOKUP(T1542,freq!$A$2:$A$40,freq!$B$2:$B$40,0),_xlfn.XLOOKUP(U1542,freq!$A$2:$A$40,freq!$B$2:$B$40,0),_xlfn.XLOOKUP(V1542,freq!$A$2:$A$40,freq!$B$2:$B$40,0))</f>
        <v>42.31</v>
      </c>
    </row>
    <row r="1543" spans="1:23" x14ac:dyDescent="0.35">
      <c r="A1543" s="32" t="s">
        <v>808</v>
      </c>
      <c r="B1543" s="32" t="s">
        <v>40</v>
      </c>
      <c r="C1543" s="32">
        <v>0</v>
      </c>
      <c r="D1543" s="32">
        <v>3</v>
      </c>
      <c r="E1543" s="32" t="s">
        <v>29</v>
      </c>
      <c r="F1543" s="32">
        <v>8</v>
      </c>
      <c r="G1543" s="32" t="s">
        <v>2</v>
      </c>
      <c r="H1543" s="32">
        <v>9</v>
      </c>
      <c r="I1543" s="32" t="s">
        <v>29</v>
      </c>
      <c r="J1543" s="32" t="s">
        <v>35</v>
      </c>
      <c r="K1543" s="32" t="s">
        <v>30</v>
      </c>
      <c r="L1543" s="32" t="s">
        <v>38</v>
      </c>
      <c r="M1543" s="32" t="s">
        <v>29</v>
      </c>
      <c r="N1543" s="32" t="s">
        <v>28</v>
      </c>
      <c r="O1543" s="32">
        <v>6</v>
      </c>
      <c r="P1543" s="32" t="s">
        <v>42</v>
      </c>
      <c r="Q1543" s="32">
        <v>6</v>
      </c>
      <c r="R1543" s="32" t="s">
        <v>3</v>
      </c>
      <c r="S1543" s="32" t="s">
        <v>41</v>
      </c>
      <c r="T1543" s="32" t="s">
        <v>3</v>
      </c>
      <c r="U1543" s="32">
        <v>7</v>
      </c>
      <c r="V1543" s="32">
        <v>0</v>
      </c>
      <c r="W1543" s="32">
        <f>SUM(_xlfn.XLOOKUP(B1543,freq!$A$2:$A$40,freq!$B$2:$B$40,0),_xlfn.XLOOKUP(C1543,freq!$A$2:$A$40,freq!$B$2:$B$40,0),_xlfn.XLOOKUP(D1543,freq!$A$2:$A$40,freq!$B$2:$B$40,0),_xlfn.XLOOKUP(E1543,freq!$A$2:$A$40,freq!$B$2:$B$40,0),_xlfn.XLOOKUP(F1543,freq!$A$2:$A$40,freq!$B$2:$B$40,0),_xlfn.XLOOKUP(G1543,freq!$A$2:$A$40,freq!$B$2:$B$40,0),_xlfn.XLOOKUP(H1543,freq!$A$2:$A$40,freq!$B$2:$B$40,0),_xlfn.XLOOKUP(I1543,freq!$A$2:$A$40,freq!$B$2:$B$40,0),_xlfn.XLOOKUP(J1543,freq!$A$2:$A$40,freq!$B$2:$B$40,0),_xlfn.XLOOKUP(K1543,freq!$A$2:$A$40,freq!$B$2:$B$40,0),_xlfn.XLOOKUP(L1543,freq!$A$2:$A$40,freq!$B$2:$B$40,0),_xlfn.XLOOKUP(M1543,freq!$A$2:$A$40,freq!$B$2:$B$40,0),_xlfn.XLOOKUP(N1543,freq!$A$2:$A$40,freq!$B$2:$B$40,0),_xlfn.XLOOKUP(O1543,freq!$A$2:$A$40,freq!$B$2:$B$40,0),_xlfn.XLOOKUP(P1543,freq!$A$2:$A$40,freq!$B$2:$B$40,0),_xlfn.XLOOKUP(Q1543,freq!$A$2:$A$40,freq!$B$2:$B$40,0),_xlfn.XLOOKUP(R1543,freq!$A$2:$A$40,freq!$B$2:$B$40,0),_xlfn.XLOOKUP(S1543,freq!$A$2:$A$40,freq!$B$2:$B$40,0),_xlfn.XLOOKUP(T1543,freq!$A$2:$A$40,freq!$B$2:$B$40,0),_xlfn.XLOOKUP(U1543,freq!$A$2:$A$40,freq!$B$2:$B$40,0),_xlfn.XLOOKUP(V1543,freq!$A$2:$A$40,freq!$B$2:$B$40,0))</f>
        <v>42.27</v>
      </c>
    </row>
    <row r="1544" spans="1:23" x14ac:dyDescent="0.35">
      <c r="A1544" s="32" t="s">
        <v>912</v>
      </c>
      <c r="B1544" s="32">
        <v>5</v>
      </c>
      <c r="C1544" s="32" t="s">
        <v>46</v>
      </c>
      <c r="D1544" s="32" t="s">
        <v>38</v>
      </c>
      <c r="E1544" s="32" t="s">
        <v>56</v>
      </c>
      <c r="F1544" s="32" t="s">
        <v>38</v>
      </c>
      <c r="G1544" s="32" t="s">
        <v>31</v>
      </c>
      <c r="H1544" s="32" t="s">
        <v>36</v>
      </c>
      <c r="I1544" s="32" t="s">
        <v>43</v>
      </c>
      <c r="J1544" s="32" t="s">
        <v>49</v>
      </c>
      <c r="K1544" s="32">
        <v>4</v>
      </c>
      <c r="L1544" s="32" t="s">
        <v>44</v>
      </c>
      <c r="M1544" s="32">
        <v>0</v>
      </c>
      <c r="N1544" s="32">
        <v>1</v>
      </c>
      <c r="O1544" s="32" t="s">
        <v>34</v>
      </c>
      <c r="P1544" s="32" t="s">
        <v>32</v>
      </c>
      <c r="Q1544" s="32" t="s">
        <v>38</v>
      </c>
      <c r="R1544" s="32" t="s">
        <v>30</v>
      </c>
      <c r="S1544" s="32" t="s">
        <v>43</v>
      </c>
      <c r="T1544" s="32" t="s">
        <v>29</v>
      </c>
      <c r="U1544" s="32" t="s">
        <v>33</v>
      </c>
      <c r="V1544" s="32" t="s">
        <v>36</v>
      </c>
      <c r="W1544" s="32">
        <f>SUM(_xlfn.XLOOKUP(B1544,freq!$A$2:$A$40,freq!$B$2:$B$40,0),_xlfn.XLOOKUP(C1544,freq!$A$2:$A$40,freq!$B$2:$B$40,0),_xlfn.XLOOKUP(D1544,freq!$A$2:$A$40,freq!$B$2:$B$40,0),_xlfn.XLOOKUP(E1544,freq!$A$2:$A$40,freq!$B$2:$B$40,0),_xlfn.XLOOKUP(F1544,freq!$A$2:$A$40,freq!$B$2:$B$40,0),_xlfn.XLOOKUP(G1544,freq!$A$2:$A$40,freq!$B$2:$B$40,0),_xlfn.XLOOKUP(H1544,freq!$A$2:$A$40,freq!$B$2:$B$40,0),_xlfn.XLOOKUP(I1544,freq!$A$2:$A$40,freq!$B$2:$B$40,0),_xlfn.XLOOKUP(J1544,freq!$A$2:$A$40,freq!$B$2:$B$40,0),_xlfn.XLOOKUP(K1544,freq!$A$2:$A$40,freq!$B$2:$B$40,0),_xlfn.XLOOKUP(L1544,freq!$A$2:$A$40,freq!$B$2:$B$40,0),_xlfn.XLOOKUP(M1544,freq!$A$2:$A$40,freq!$B$2:$B$40,0),_xlfn.XLOOKUP(N1544,freq!$A$2:$A$40,freq!$B$2:$B$40,0),_xlfn.XLOOKUP(O1544,freq!$A$2:$A$40,freq!$B$2:$B$40,0),_xlfn.XLOOKUP(P1544,freq!$A$2:$A$40,freq!$B$2:$B$40,0),_xlfn.XLOOKUP(Q1544,freq!$A$2:$A$40,freq!$B$2:$B$40,0),_xlfn.XLOOKUP(R1544,freq!$A$2:$A$40,freq!$B$2:$B$40,0),_xlfn.XLOOKUP(S1544,freq!$A$2:$A$40,freq!$B$2:$B$40,0),_xlfn.XLOOKUP(T1544,freq!$A$2:$A$40,freq!$B$2:$B$40,0),_xlfn.XLOOKUP(U1544,freq!$A$2:$A$40,freq!$B$2:$B$40,0),_xlfn.XLOOKUP(V1544,freq!$A$2:$A$40,freq!$B$2:$B$40,0))</f>
        <v>42.27</v>
      </c>
    </row>
    <row r="1545" spans="1:23" x14ac:dyDescent="0.35">
      <c r="A1545" s="32" t="s">
        <v>996</v>
      </c>
      <c r="B1545" s="32">
        <v>5</v>
      </c>
      <c r="C1545" s="32" t="s">
        <v>28</v>
      </c>
      <c r="D1545" s="32" t="s">
        <v>0</v>
      </c>
      <c r="E1545" s="32" t="s">
        <v>43</v>
      </c>
      <c r="F1545" s="32" t="s">
        <v>41</v>
      </c>
      <c r="G1545" s="32" t="s">
        <v>0</v>
      </c>
      <c r="H1545" s="32" t="s">
        <v>37</v>
      </c>
      <c r="I1545" s="32" t="s">
        <v>40</v>
      </c>
      <c r="J1545" s="32" t="s">
        <v>31</v>
      </c>
      <c r="K1545" s="32">
        <v>0</v>
      </c>
      <c r="L1545" s="32" t="s">
        <v>36</v>
      </c>
      <c r="M1545" s="32" t="s">
        <v>2</v>
      </c>
      <c r="N1545" s="32" t="s">
        <v>48</v>
      </c>
      <c r="O1545" s="32" t="s">
        <v>58</v>
      </c>
      <c r="P1545" s="32">
        <v>3</v>
      </c>
      <c r="Q1545" s="32">
        <v>6</v>
      </c>
      <c r="R1545" s="32">
        <v>8</v>
      </c>
      <c r="S1545" s="32">
        <v>5</v>
      </c>
      <c r="T1545" s="32" t="s">
        <v>48</v>
      </c>
      <c r="U1545" s="32">
        <v>3</v>
      </c>
      <c r="V1545" s="32">
        <v>0</v>
      </c>
      <c r="W1545" s="32">
        <f>SUM(_xlfn.XLOOKUP(B1545,freq!$A$2:$A$40,freq!$B$2:$B$40,0),_xlfn.XLOOKUP(C1545,freq!$A$2:$A$40,freq!$B$2:$B$40,0),_xlfn.XLOOKUP(D1545,freq!$A$2:$A$40,freq!$B$2:$B$40,0),_xlfn.XLOOKUP(E1545,freq!$A$2:$A$40,freq!$B$2:$B$40,0),_xlfn.XLOOKUP(F1545,freq!$A$2:$A$40,freq!$B$2:$B$40,0),_xlfn.XLOOKUP(G1545,freq!$A$2:$A$40,freq!$B$2:$B$40,0),_xlfn.XLOOKUP(H1545,freq!$A$2:$A$40,freq!$B$2:$B$40,0),_xlfn.XLOOKUP(I1545,freq!$A$2:$A$40,freq!$B$2:$B$40,0),_xlfn.XLOOKUP(J1545,freq!$A$2:$A$40,freq!$B$2:$B$40,0),_xlfn.XLOOKUP(K1545,freq!$A$2:$A$40,freq!$B$2:$B$40,0),_xlfn.XLOOKUP(L1545,freq!$A$2:$A$40,freq!$B$2:$B$40,0),_xlfn.XLOOKUP(M1545,freq!$A$2:$A$40,freq!$B$2:$B$40,0),_xlfn.XLOOKUP(N1545,freq!$A$2:$A$40,freq!$B$2:$B$40,0),_xlfn.XLOOKUP(O1545,freq!$A$2:$A$40,freq!$B$2:$B$40,0),_xlfn.XLOOKUP(P1545,freq!$A$2:$A$40,freq!$B$2:$B$40,0),_xlfn.XLOOKUP(Q1545,freq!$A$2:$A$40,freq!$B$2:$B$40,0),_xlfn.XLOOKUP(R1545,freq!$A$2:$A$40,freq!$B$2:$B$40,0),_xlfn.XLOOKUP(S1545,freq!$A$2:$A$40,freq!$B$2:$B$40,0),_xlfn.XLOOKUP(T1545,freq!$A$2:$A$40,freq!$B$2:$B$40,0),_xlfn.XLOOKUP(U1545,freq!$A$2:$A$40,freq!$B$2:$B$40,0),_xlfn.XLOOKUP(V1545,freq!$A$2:$A$40,freq!$B$2:$B$40,0))</f>
        <v>42.260000000000005</v>
      </c>
    </row>
    <row r="1546" spans="1:23" x14ac:dyDescent="0.35">
      <c r="A1546" s="32" t="s">
        <v>1616</v>
      </c>
      <c r="B1546" s="32">
        <v>7</v>
      </c>
      <c r="C1546" s="32" t="s">
        <v>53</v>
      </c>
      <c r="D1546" s="32" t="s">
        <v>36</v>
      </c>
      <c r="E1546" s="32" t="s">
        <v>35</v>
      </c>
      <c r="F1546" s="32">
        <v>4</v>
      </c>
      <c r="G1546" s="32">
        <v>8</v>
      </c>
      <c r="H1546" s="32" t="s">
        <v>2</v>
      </c>
      <c r="I1546" s="32" t="s">
        <v>42</v>
      </c>
      <c r="J1546" s="32">
        <v>4</v>
      </c>
      <c r="K1546" s="32" t="s">
        <v>33</v>
      </c>
      <c r="L1546" s="32">
        <v>3</v>
      </c>
      <c r="M1546" s="32">
        <v>8</v>
      </c>
      <c r="N1546" s="32">
        <v>6</v>
      </c>
      <c r="O1546" s="32" t="s">
        <v>37</v>
      </c>
      <c r="P1546" s="32">
        <v>6</v>
      </c>
      <c r="Q1546" s="32" t="s">
        <v>58</v>
      </c>
      <c r="R1546" s="32" t="s">
        <v>40</v>
      </c>
      <c r="S1546" s="32" t="s">
        <v>37</v>
      </c>
      <c r="T1546" s="32" t="s">
        <v>37</v>
      </c>
      <c r="U1546" s="32">
        <v>0</v>
      </c>
      <c r="V1546" s="32">
        <v>1</v>
      </c>
      <c r="W1546" s="32">
        <f>SUM(_xlfn.XLOOKUP(B1546,freq!$A$2:$A$40,freq!$B$2:$B$40,0),_xlfn.XLOOKUP(C1546,freq!$A$2:$A$40,freq!$B$2:$B$40,0),_xlfn.XLOOKUP(D1546,freq!$A$2:$A$40,freq!$B$2:$B$40,0),_xlfn.XLOOKUP(E1546,freq!$A$2:$A$40,freq!$B$2:$B$40,0),_xlfn.XLOOKUP(F1546,freq!$A$2:$A$40,freq!$B$2:$B$40,0),_xlfn.XLOOKUP(G1546,freq!$A$2:$A$40,freq!$B$2:$B$40,0),_xlfn.XLOOKUP(H1546,freq!$A$2:$A$40,freq!$B$2:$B$40,0),_xlfn.XLOOKUP(I1546,freq!$A$2:$A$40,freq!$B$2:$B$40,0),_xlfn.XLOOKUP(J1546,freq!$A$2:$A$40,freq!$B$2:$B$40,0),_xlfn.XLOOKUP(K1546,freq!$A$2:$A$40,freq!$B$2:$B$40,0),_xlfn.XLOOKUP(L1546,freq!$A$2:$A$40,freq!$B$2:$B$40,0),_xlfn.XLOOKUP(M1546,freq!$A$2:$A$40,freq!$B$2:$B$40,0),_xlfn.XLOOKUP(N1546,freq!$A$2:$A$40,freq!$B$2:$B$40,0),_xlfn.XLOOKUP(O1546,freq!$A$2:$A$40,freq!$B$2:$B$40,0),_xlfn.XLOOKUP(P1546,freq!$A$2:$A$40,freq!$B$2:$B$40,0),_xlfn.XLOOKUP(Q1546,freq!$A$2:$A$40,freq!$B$2:$B$40,0),_xlfn.XLOOKUP(R1546,freq!$A$2:$A$40,freq!$B$2:$B$40,0),_xlfn.XLOOKUP(S1546,freq!$A$2:$A$40,freq!$B$2:$B$40,0),_xlfn.XLOOKUP(T1546,freq!$A$2:$A$40,freq!$B$2:$B$40,0),_xlfn.XLOOKUP(U1546,freq!$A$2:$A$40,freq!$B$2:$B$40,0),_xlfn.XLOOKUP(V1546,freq!$A$2:$A$40,freq!$B$2:$B$40,0))</f>
        <v>42.24</v>
      </c>
    </row>
    <row r="1547" spans="1:23" x14ac:dyDescent="0.35">
      <c r="A1547" s="32" t="s">
        <v>1773</v>
      </c>
      <c r="B1547" s="32">
        <v>6</v>
      </c>
      <c r="C1547" s="32" t="s">
        <v>29</v>
      </c>
      <c r="D1547" s="32" t="s">
        <v>0</v>
      </c>
      <c r="E1547" s="32" t="s">
        <v>36</v>
      </c>
      <c r="F1547" s="32">
        <v>3</v>
      </c>
      <c r="G1547" s="32">
        <v>7</v>
      </c>
      <c r="H1547" s="32" t="s">
        <v>2</v>
      </c>
      <c r="I1547" s="32" t="s">
        <v>36</v>
      </c>
      <c r="J1547" s="32" t="s">
        <v>33</v>
      </c>
      <c r="K1547" s="32" t="s">
        <v>32</v>
      </c>
      <c r="L1547" s="32" t="s">
        <v>34</v>
      </c>
      <c r="M1547" s="32" t="s">
        <v>40</v>
      </c>
      <c r="N1547" s="32" t="s">
        <v>4</v>
      </c>
      <c r="O1547" s="32" t="s">
        <v>4</v>
      </c>
      <c r="P1547" s="32" t="s">
        <v>4</v>
      </c>
      <c r="Q1547" s="32" t="s">
        <v>33</v>
      </c>
      <c r="R1547" s="32">
        <v>5</v>
      </c>
      <c r="S1547" s="32" t="s">
        <v>33</v>
      </c>
      <c r="T1547" s="32" t="s">
        <v>50</v>
      </c>
      <c r="U1547" s="32" t="s">
        <v>41</v>
      </c>
      <c r="V1547" s="32" t="s">
        <v>37</v>
      </c>
      <c r="W1547" s="32">
        <f>SUM(_xlfn.XLOOKUP(B1547,freq!$A$2:$A$40,freq!$B$2:$B$40,0),_xlfn.XLOOKUP(C1547,freq!$A$2:$A$40,freq!$B$2:$B$40,0),_xlfn.XLOOKUP(D1547,freq!$A$2:$A$40,freq!$B$2:$B$40,0),_xlfn.XLOOKUP(E1547,freq!$A$2:$A$40,freq!$B$2:$B$40,0),_xlfn.XLOOKUP(F1547,freq!$A$2:$A$40,freq!$B$2:$B$40,0),_xlfn.XLOOKUP(G1547,freq!$A$2:$A$40,freq!$B$2:$B$40,0),_xlfn.XLOOKUP(H1547,freq!$A$2:$A$40,freq!$B$2:$B$40,0),_xlfn.XLOOKUP(I1547,freq!$A$2:$A$40,freq!$B$2:$B$40,0),_xlfn.XLOOKUP(J1547,freq!$A$2:$A$40,freq!$B$2:$B$40,0),_xlfn.XLOOKUP(K1547,freq!$A$2:$A$40,freq!$B$2:$B$40,0),_xlfn.XLOOKUP(L1547,freq!$A$2:$A$40,freq!$B$2:$B$40,0),_xlfn.XLOOKUP(M1547,freq!$A$2:$A$40,freq!$B$2:$B$40,0),_xlfn.XLOOKUP(N1547,freq!$A$2:$A$40,freq!$B$2:$B$40,0),_xlfn.XLOOKUP(O1547,freq!$A$2:$A$40,freq!$B$2:$B$40,0),_xlfn.XLOOKUP(P1547,freq!$A$2:$A$40,freq!$B$2:$B$40,0),_xlfn.XLOOKUP(Q1547,freq!$A$2:$A$40,freq!$B$2:$B$40,0),_xlfn.XLOOKUP(R1547,freq!$A$2:$A$40,freq!$B$2:$B$40,0),_xlfn.XLOOKUP(S1547,freq!$A$2:$A$40,freq!$B$2:$B$40,0),_xlfn.XLOOKUP(T1547,freq!$A$2:$A$40,freq!$B$2:$B$40,0),_xlfn.XLOOKUP(U1547,freq!$A$2:$A$40,freq!$B$2:$B$40,0),_xlfn.XLOOKUP(V1547,freq!$A$2:$A$40,freq!$B$2:$B$40,0))</f>
        <v>42.24</v>
      </c>
    </row>
    <row r="1548" spans="1:23" x14ac:dyDescent="0.35">
      <c r="A1548" s="32" t="s">
        <v>1748</v>
      </c>
      <c r="B1548" s="32" t="s">
        <v>36</v>
      </c>
      <c r="C1548" s="32">
        <v>4</v>
      </c>
      <c r="D1548" s="32" t="s">
        <v>28</v>
      </c>
      <c r="E1548" s="32" t="s">
        <v>31</v>
      </c>
      <c r="F1548" s="32" t="s">
        <v>46</v>
      </c>
      <c r="G1548" s="32" t="s">
        <v>56</v>
      </c>
      <c r="H1548" s="32">
        <v>2</v>
      </c>
      <c r="I1548" s="32" t="s">
        <v>46</v>
      </c>
      <c r="J1548" s="32" t="s">
        <v>3</v>
      </c>
      <c r="K1548" s="32" t="s">
        <v>34</v>
      </c>
      <c r="L1548" s="32" t="s">
        <v>43</v>
      </c>
      <c r="M1548" s="32" t="s">
        <v>30</v>
      </c>
      <c r="N1548" s="32">
        <v>2</v>
      </c>
      <c r="O1548" s="32">
        <v>2</v>
      </c>
      <c r="P1548" s="32" t="s">
        <v>40</v>
      </c>
      <c r="Q1548" s="32" t="s">
        <v>42</v>
      </c>
      <c r="R1548" s="32">
        <v>8</v>
      </c>
      <c r="S1548" s="32" t="s">
        <v>35</v>
      </c>
      <c r="T1548" s="32" t="s">
        <v>50</v>
      </c>
      <c r="U1548" s="32">
        <v>4</v>
      </c>
      <c r="V1548" s="32" t="s">
        <v>53</v>
      </c>
      <c r="W1548" s="32">
        <f>SUM(_xlfn.XLOOKUP(B1548,freq!$A$2:$A$40,freq!$B$2:$B$40,0),_xlfn.XLOOKUP(C1548,freq!$A$2:$A$40,freq!$B$2:$B$40,0),_xlfn.XLOOKUP(D1548,freq!$A$2:$A$40,freq!$B$2:$B$40,0),_xlfn.XLOOKUP(E1548,freq!$A$2:$A$40,freq!$B$2:$B$40,0),_xlfn.XLOOKUP(F1548,freq!$A$2:$A$40,freq!$B$2:$B$40,0),_xlfn.XLOOKUP(G1548,freq!$A$2:$A$40,freq!$B$2:$B$40,0),_xlfn.XLOOKUP(H1548,freq!$A$2:$A$40,freq!$B$2:$B$40,0),_xlfn.XLOOKUP(I1548,freq!$A$2:$A$40,freq!$B$2:$B$40,0),_xlfn.XLOOKUP(J1548,freq!$A$2:$A$40,freq!$B$2:$B$40,0),_xlfn.XLOOKUP(K1548,freq!$A$2:$A$40,freq!$B$2:$B$40,0),_xlfn.XLOOKUP(L1548,freq!$A$2:$A$40,freq!$B$2:$B$40,0),_xlfn.XLOOKUP(M1548,freq!$A$2:$A$40,freq!$B$2:$B$40,0),_xlfn.XLOOKUP(N1548,freq!$A$2:$A$40,freq!$B$2:$B$40,0),_xlfn.XLOOKUP(O1548,freq!$A$2:$A$40,freq!$B$2:$B$40,0),_xlfn.XLOOKUP(P1548,freq!$A$2:$A$40,freq!$B$2:$B$40,0),_xlfn.XLOOKUP(Q1548,freq!$A$2:$A$40,freq!$B$2:$B$40,0),_xlfn.XLOOKUP(R1548,freq!$A$2:$A$40,freq!$B$2:$B$40,0),_xlfn.XLOOKUP(S1548,freq!$A$2:$A$40,freq!$B$2:$B$40,0),_xlfn.XLOOKUP(T1548,freq!$A$2:$A$40,freq!$B$2:$B$40,0),_xlfn.XLOOKUP(U1548,freq!$A$2:$A$40,freq!$B$2:$B$40,0),_xlfn.XLOOKUP(V1548,freq!$A$2:$A$40,freq!$B$2:$B$40,0))</f>
        <v>42.19</v>
      </c>
    </row>
    <row r="1549" spans="1:23" x14ac:dyDescent="0.35">
      <c r="A1549" s="32" t="s">
        <v>1059</v>
      </c>
      <c r="B1549" s="32" t="s">
        <v>35</v>
      </c>
      <c r="C1549" s="32" t="s">
        <v>31</v>
      </c>
      <c r="D1549" s="32" t="s">
        <v>29</v>
      </c>
      <c r="E1549" s="32">
        <v>5</v>
      </c>
      <c r="F1549" s="32" t="s">
        <v>35</v>
      </c>
      <c r="G1549" s="32" t="s">
        <v>43</v>
      </c>
      <c r="H1549" s="32">
        <v>5</v>
      </c>
      <c r="I1549" s="32" t="s">
        <v>58</v>
      </c>
      <c r="J1549" s="32" t="s">
        <v>58</v>
      </c>
      <c r="K1549" s="32" t="s">
        <v>42</v>
      </c>
      <c r="L1549" s="32">
        <v>8</v>
      </c>
      <c r="M1549" s="32" t="s">
        <v>59</v>
      </c>
      <c r="N1549" s="32" t="s">
        <v>49</v>
      </c>
      <c r="O1549" s="32" t="s">
        <v>28</v>
      </c>
      <c r="P1549" s="32">
        <v>6</v>
      </c>
      <c r="Q1549" s="32">
        <v>4</v>
      </c>
      <c r="R1549" s="32" t="s">
        <v>40</v>
      </c>
      <c r="S1549" s="32" t="s">
        <v>4</v>
      </c>
      <c r="T1549" s="32">
        <v>4</v>
      </c>
      <c r="U1549" s="32" t="s">
        <v>2</v>
      </c>
      <c r="V1549" s="32">
        <v>4</v>
      </c>
      <c r="W1549" s="32">
        <f>SUM(_xlfn.XLOOKUP(B1549,freq!$A$2:$A$40,freq!$B$2:$B$40,0),_xlfn.XLOOKUP(C1549,freq!$A$2:$A$40,freq!$B$2:$B$40,0),_xlfn.XLOOKUP(D1549,freq!$A$2:$A$40,freq!$B$2:$B$40,0),_xlfn.XLOOKUP(E1549,freq!$A$2:$A$40,freq!$B$2:$B$40,0),_xlfn.XLOOKUP(F1549,freq!$A$2:$A$40,freq!$B$2:$B$40,0),_xlfn.XLOOKUP(G1549,freq!$A$2:$A$40,freq!$B$2:$B$40,0),_xlfn.XLOOKUP(H1549,freq!$A$2:$A$40,freq!$B$2:$B$40,0),_xlfn.XLOOKUP(I1549,freq!$A$2:$A$40,freq!$B$2:$B$40,0),_xlfn.XLOOKUP(J1549,freq!$A$2:$A$40,freq!$B$2:$B$40,0),_xlfn.XLOOKUP(K1549,freq!$A$2:$A$40,freq!$B$2:$B$40,0),_xlfn.XLOOKUP(L1549,freq!$A$2:$A$40,freq!$B$2:$B$40,0),_xlfn.XLOOKUP(M1549,freq!$A$2:$A$40,freq!$B$2:$B$40,0),_xlfn.XLOOKUP(N1549,freq!$A$2:$A$40,freq!$B$2:$B$40,0),_xlfn.XLOOKUP(O1549,freq!$A$2:$A$40,freq!$B$2:$B$40,0),_xlfn.XLOOKUP(P1549,freq!$A$2:$A$40,freq!$B$2:$B$40,0),_xlfn.XLOOKUP(Q1549,freq!$A$2:$A$40,freq!$B$2:$B$40,0),_xlfn.XLOOKUP(R1549,freq!$A$2:$A$40,freq!$B$2:$B$40,0),_xlfn.XLOOKUP(S1549,freq!$A$2:$A$40,freq!$B$2:$B$40,0),_xlfn.XLOOKUP(T1549,freq!$A$2:$A$40,freq!$B$2:$B$40,0),_xlfn.XLOOKUP(U1549,freq!$A$2:$A$40,freq!$B$2:$B$40,0),_xlfn.XLOOKUP(V1549,freq!$A$2:$A$40,freq!$B$2:$B$40,0))</f>
        <v>42.17</v>
      </c>
    </row>
    <row r="1550" spans="1:23" x14ac:dyDescent="0.35">
      <c r="A1550" s="32" t="s">
        <v>1930</v>
      </c>
      <c r="B1550" s="32" t="s">
        <v>34</v>
      </c>
      <c r="C1550" s="32" t="s">
        <v>33</v>
      </c>
      <c r="D1550" s="32" t="s">
        <v>31</v>
      </c>
      <c r="E1550" s="32" t="s">
        <v>38</v>
      </c>
      <c r="F1550" s="32" t="s">
        <v>0</v>
      </c>
      <c r="G1550" s="32" t="s">
        <v>3</v>
      </c>
      <c r="H1550" s="32" t="s">
        <v>31</v>
      </c>
      <c r="I1550" s="32">
        <v>8</v>
      </c>
      <c r="J1550" s="32" t="s">
        <v>43</v>
      </c>
      <c r="K1550" s="32">
        <v>0</v>
      </c>
      <c r="L1550" s="32" t="s">
        <v>40</v>
      </c>
      <c r="M1550" s="32">
        <v>9</v>
      </c>
      <c r="N1550" s="32" t="s">
        <v>30</v>
      </c>
      <c r="O1550" s="32" t="s">
        <v>2</v>
      </c>
      <c r="P1550" s="32">
        <v>9</v>
      </c>
      <c r="Q1550" s="32">
        <v>5</v>
      </c>
      <c r="R1550" s="32" t="s">
        <v>34</v>
      </c>
      <c r="S1550" s="32" t="s">
        <v>43</v>
      </c>
      <c r="T1550" s="32" t="s">
        <v>33</v>
      </c>
      <c r="U1550" s="32" t="s">
        <v>33</v>
      </c>
      <c r="V1550" s="32" t="s">
        <v>36</v>
      </c>
      <c r="W1550" s="32">
        <f>SUM(_xlfn.XLOOKUP(B1550,freq!$A$2:$A$40,freq!$B$2:$B$40,0),_xlfn.XLOOKUP(C1550,freq!$A$2:$A$40,freq!$B$2:$B$40,0),_xlfn.XLOOKUP(D1550,freq!$A$2:$A$40,freq!$B$2:$B$40,0),_xlfn.XLOOKUP(E1550,freq!$A$2:$A$40,freq!$B$2:$B$40,0),_xlfn.XLOOKUP(F1550,freq!$A$2:$A$40,freq!$B$2:$B$40,0),_xlfn.XLOOKUP(G1550,freq!$A$2:$A$40,freq!$B$2:$B$40,0),_xlfn.XLOOKUP(H1550,freq!$A$2:$A$40,freq!$B$2:$B$40,0),_xlfn.XLOOKUP(I1550,freq!$A$2:$A$40,freq!$B$2:$B$40,0),_xlfn.XLOOKUP(J1550,freq!$A$2:$A$40,freq!$B$2:$B$40,0),_xlfn.XLOOKUP(K1550,freq!$A$2:$A$40,freq!$B$2:$B$40,0),_xlfn.XLOOKUP(L1550,freq!$A$2:$A$40,freq!$B$2:$B$40,0),_xlfn.XLOOKUP(M1550,freq!$A$2:$A$40,freq!$B$2:$B$40,0),_xlfn.XLOOKUP(N1550,freq!$A$2:$A$40,freq!$B$2:$B$40,0),_xlfn.XLOOKUP(O1550,freq!$A$2:$A$40,freq!$B$2:$B$40,0),_xlfn.XLOOKUP(P1550,freq!$A$2:$A$40,freq!$B$2:$B$40,0),_xlfn.XLOOKUP(Q1550,freq!$A$2:$A$40,freq!$B$2:$B$40,0),_xlfn.XLOOKUP(R1550,freq!$A$2:$A$40,freq!$B$2:$B$40,0),_xlfn.XLOOKUP(S1550,freq!$A$2:$A$40,freq!$B$2:$B$40,0),_xlfn.XLOOKUP(T1550,freq!$A$2:$A$40,freq!$B$2:$B$40,0),_xlfn.XLOOKUP(U1550,freq!$A$2:$A$40,freq!$B$2:$B$40,0),_xlfn.XLOOKUP(V1550,freq!$A$2:$A$40,freq!$B$2:$B$40,0))</f>
        <v>42.160000000000004</v>
      </c>
    </row>
    <row r="1551" spans="1:23" x14ac:dyDescent="0.35">
      <c r="A1551" s="32" t="s">
        <v>854</v>
      </c>
      <c r="B1551" s="32" t="s">
        <v>58</v>
      </c>
      <c r="C1551" s="32" t="s">
        <v>50</v>
      </c>
      <c r="D1551" s="32" t="s">
        <v>40</v>
      </c>
      <c r="E1551" s="32">
        <v>8</v>
      </c>
      <c r="F1551" s="32" t="s">
        <v>30</v>
      </c>
      <c r="G1551" s="32" t="s">
        <v>53</v>
      </c>
      <c r="H1551" s="32" t="s">
        <v>34</v>
      </c>
      <c r="I1551" s="32" t="s">
        <v>44</v>
      </c>
      <c r="J1551" s="32" t="s">
        <v>1</v>
      </c>
      <c r="K1551" s="32" t="s">
        <v>1</v>
      </c>
      <c r="L1551" s="32" t="s">
        <v>50</v>
      </c>
      <c r="M1551" s="32">
        <v>3</v>
      </c>
      <c r="N1551" s="32" t="s">
        <v>0</v>
      </c>
      <c r="O1551" s="32" t="s">
        <v>58</v>
      </c>
      <c r="P1551" s="32">
        <v>3</v>
      </c>
      <c r="Q1551" s="32" t="s">
        <v>29</v>
      </c>
      <c r="R1551" s="32" t="s">
        <v>4</v>
      </c>
      <c r="S1551" s="32" t="s">
        <v>44</v>
      </c>
      <c r="T1551" s="32" t="s">
        <v>31</v>
      </c>
      <c r="U1551" s="32" t="s">
        <v>4</v>
      </c>
      <c r="V1551" s="32" t="s">
        <v>36</v>
      </c>
      <c r="W1551" s="32">
        <f>SUM(_xlfn.XLOOKUP(B1551,freq!$A$2:$A$40,freq!$B$2:$B$40,0),_xlfn.XLOOKUP(C1551,freq!$A$2:$A$40,freq!$B$2:$B$40,0),_xlfn.XLOOKUP(D1551,freq!$A$2:$A$40,freq!$B$2:$B$40,0),_xlfn.XLOOKUP(E1551,freq!$A$2:$A$40,freq!$B$2:$B$40,0),_xlfn.XLOOKUP(F1551,freq!$A$2:$A$40,freq!$B$2:$B$40,0),_xlfn.XLOOKUP(G1551,freq!$A$2:$A$40,freq!$B$2:$B$40,0),_xlfn.XLOOKUP(H1551,freq!$A$2:$A$40,freq!$B$2:$B$40,0),_xlfn.XLOOKUP(I1551,freq!$A$2:$A$40,freq!$B$2:$B$40,0),_xlfn.XLOOKUP(J1551,freq!$A$2:$A$40,freq!$B$2:$B$40,0),_xlfn.XLOOKUP(K1551,freq!$A$2:$A$40,freq!$B$2:$B$40,0),_xlfn.XLOOKUP(L1551,freq!$A$2:$A$40,freq!$B$2:$B$40,0),_xlfn.XLOOKUP(M1551,freq!$A$2:$A$40,freq!$B$2:$B$40,0),_xlfn.XLOOKUP(N1551,freq!$A$2:$A$40,freq!$B$2:$B$40,0),_xlfn.XLOOKUP(O1551,freq!$A$2:$A$40,freq!$B$2:$B$40,0),_xlfn.XLOOKUP(P1551,freq!$A$2:$A$40,freq!$B$2:$B$40,0),_xlfn.XLOOKUP(Q1551,freq!$A$2:$A$40,freq!$B$2:$B$40,0),_xlfn.XLOOKUP(R1551,freq!$A$2:$A$40,freq!$B$2:$B$40,0),_xlfn.XLOOKUP(S1551,freq!$A$2:$A$40,freq!$B$2:$B$40,0),_xlfn.XLOOKUP(T1551,freq!$A$2:$A$40,freq!$B$2:$B$40,0),_xlfn.XLOOKUP(U1551,freq!$A$2:$A$40,freq!$B$2:$B$40,0),_xlfn.XLOOKUP(V1551,freq!$A$2:$A$40,freq!$B$2:$B$40,0))</f>
        <v>42.14</v>
      </c>
    </row>
    <row r="1552" spans="1:23" x14ac:dyDescent="0.35">
      <c r="A1552" s="32" t="s">
        <v>950</v>
      </c>
      <c r="B1552" s="32" t="s">
        <v>31</v>
      </c>
      <c r="C1552" s="32" t="s">
        <v>38</v>
      </c>
      <c r="D1552" s="32" t="s">
        <v>53</v>
      </c>
      <c r="E1552" s="32" t="s">
        <v>50</v>
      </c>
      <c r="F1552" s="32" t="s">
        <v>2</v>
      </c>
      <c r="G1552" s="32" t="s">
        <v>30</v>
      </c>
      <c r="H1552" s="32" t="s">
        <v>50</v>
      </c>
      <c r="I1552" s="32" t="s">
        <v>36</v>
      </c>
      <c r="J1552" s="32" t="s">
        <v>34</v>
      </c>
      <c r="K1552" s="32" t="s">
        <v>29</v>
      </c>
      <c r="L1552" s="32">
        <v>2</v>
      </c>
      <c r="M1552" s="32" t="s">
        <v>0</v>
      </c>
      <c r="N1552" s="32" t="s">
        <v>4</v>
      </c>
      <c r="O1552" s="32" t="s">
        <v>37</v>
      </c>
      <c r="P1552" s="32" t="s">
        <v>37</v>
      </c>
      <c r="Q1552" s="32">
        <v>4</v>
      </c>
      <c r="R1552" s="32" t="s">
        <v>30</v>
      </c>
      <c r="S1552" s="32">
        <v>4</v>
      </c>
      <c r="T1552" s="32">
        <v>4</v>
      </c>
      <c r="U1552" s="32" t="s">
        <v>49</v>
      </c>
      <c r="V1552" s="32" t="s">
        <v>42</v>
      </c>
      <c r="W1552" s="32">
        <f>SUM(_xlfn.XLOOKUP(B1552,freq!$A$2:$A$40,freq!$B$2:$B$40,0),_xlfn.XLOOKUP(C1552,freq!$A$2:$A$40,freq!$B$2:$B$40,0),_xlfn.XLOOKUP(D1552,freq!$A$2:$A$40,freq!$B$2:$B$40,0),_xlfn.XLOOKUP(E1552,freq!$A$2:$A$40,freq!$B$2:$B$40,0),_xlfn.XLOOKUP(F1552,freq!$A$2:$A$40,freq!$B$2:$B$40,0),_xlfn.XLOOKUP(G1552,freq!$A$2:$A$40,freq!$B$2:$B$40,0),_xlfn.XLOOKUP(H1552,freq!$A$2:$A$40,freq!$B$2:$B$40,0),_xlfn.XLOOKUP(I1552,freq!$A$2:$A$40,freq!$B$2:$B$40,0),_xlfn.XLOOKUP(J1552,freq!$A$2:$A$40,freq!$B$2:$B$40,0),_xlfn.XLOOKUP(K1552,freq!$A$2:$A$40,freq!$B$2:$B$40,0),_xlfn.XLOOKUP(L1552,freq!$A$2:$A$40,freq!$B$2:$B$40,0),_xlfn.XLOOKUP(M1552,freq!$A$2:$A$40,freq!$B$2:$B$40,0),_xlfn.XLOOKUP(N1552,freq!$A$2:$A$40,freq!$B$2:$B$40,0),_xlfn.XLOOKUP(O1552,freq!$A$2:$A$40,freq!$B$2:$B$40,0),_xlfn.XLOOKUP(P1552,freq!$A$2:$A$40,freq!$B$2:$B$40,0),_xlfn.XLOOKUP(Q1552,freq!$A$2:$A$40,freq!$B$2:$B$40,0),_xlfn.XLOOKUP(R1552,freq!$A$2:$A$40,freq!$B$2:$B$40,0),_xlfn.XLOOKUP(S1552,freq!$A$2:$A$40,freq!$B$2:$B$40,0),_xlfn.XLOOKUP(T1552,freq!$A$2:$A$40,freq!$B$2:$B$40,0),_xlfn.XLOOKUP(U1552,freq!$A$2:$A$40,freq!$B$2:$B$40,0),_xlfn.XLOOKUP(V1552,freq!$A$2:$A$40,freq!$B$2:$B$40,0))</f>
        <v>42.13000000000001</v>
      </c>
    </row>
    <row r="1553" spans="1:23" x14ac:dyDescent="0.35">
      <c r="A1553" s="32" t="s">
        <v>492</v>
      </c>
      <c r="B1553" s="32" t="s">
        <v>1</v>
      </c>
      <c r="C1553" s="32">
        <v>8</v>
      </c>
      <c r="D1553" s="32" t="s">
        <v>36</v>
      </c>
      <c r="E1553" s="32">
        <v>8</v>
      </c>
      <c r="F1553" s="32" t="s">
        <v>43</v>
      </c>
      <c r="G1553" s="32">
        <v>5</v>
      </c>
      <c r="H1553" s="32" t="s">
        <v>44</v>
      </c>
      <c r="I1553" s="32">
        <v>0</v>
      </c>
      <c r="J1553" s="32" t="s">
        <v>31</v>
      </c>
      <c r="K1553" s="32" t="s">
        <v>58</v>
      </c>
      <c r="L1553" s="32">
        <v>6</v>
      </c>
      <c r="M1553" s="32" t="s">
        <v>49</v>
      </c>
      <c r="N1553" s="32">
        <v>6</v>
      </c>
      <c r="O1553" s="32">
        <v>8</v>
      </c>
      <c r="P1553" s="32" t="s">
        <v>31</v>
      </c>
      <c r="Q1553" s="32">
        <v>8</v>
      </c>
      <c r="R1553" s="32" t="s">
        <v>4</v>
      </c>
      <c r="S1553" s="32">
        <v>3</v>
      </c>
      <c r="T1553" s="32" t="s">
        <v>37</v>
      </c>
      <c r="U1553" s="32" t="s">
        <v>40</v>
      </c>
      <c r="V1553" s="32" t="s">
        <v>4</v>
      </c>
      <c r="W1553" s="32">
        <f>SUM(_xlfn.XLOOKUP(B1553,freq!$A$2:$A$40,freq!$B$2:$B$40,0),_xlfn.XLOOKUP(C1553,freq!$A$2:$A$40,freq!$B$2:$B$40,0),_xlfn.XLOOKUP(D1553,freq!$A$2:$A$40,freq!$B$2:$B$40,0),_xlfn.XLOOKUP(E1553,freq!$A$2:$A$40,freq!$B$2:$B$40,0),_xlfn.XLOOKUP(F1553,freq!$A$2:$A$40,freq!$B$2:$B$40,0),_xlfn.XLOOKUP(G1553,freq!$A$2:$A$40,freq!$B$2:$B$40,0),_xlfn.XLOOKUP(H1553,freq!$A$2:$A$40,freq!$B$2:$B$40,0),_xlfn.XLOOKUP(I1553,freq!$A$2:$A$40,freq!$B$2:$B$40,0),_xlfn.XLOOKUP(J1553,freq!$A$2:$A$40,freq!$B$2:$B$40,0),_xlfn.XLOOKUP(K1553,freq!$A$2:$A$40,freq!$B$2:$B$40,0),_xlfn.XLOOKUP(L1553,freq!$A$2:$A$40,freq!$B$2:$B$40,0),_xlfn.XLOOKUP(M1553,freq!$A$2:$A$40,freq!$B$2:$B$40,0),_xlfn.XLOOKUP(N1553,freq!$A$2:$A$40,freq!$B$2:$B$40,0),_xlfn.XLOOKUP(O1553,freq!$A$2:$A$40,freq!$B$2:$B$40,0),_xlfn.XLOOKUP(P1553,freq!$A$2:$A$40,freq!$B$2:$B$40,0),_xlfn.XLOOKUP(Q1553,freq!$A$2:$A$40,freq!$B$2:$B$40,0),_xlfn.XLOOKUP(R1553,freq!$A$2:$A$40,freq!$B$2:$B$40,0),_xlfn.XLOOKUP(S1553,freq!$A$2:$A$40,freq!$B$2:$B$40,0),_xlfn.XLOOKUP(T1553,freq!$A$2:$A$40,freq!$B$2:$B$40,0),_xlfn.XLOOKUP(U1553,freq!$A$2:$A$40,freq!$B$2:$B$40,0),_xlfn.XLOOKUP(V1553,freq!$A$2:$A$40,freq!$B$2:$B$40,0))</f>
        <v>42.13</v>
      </c>
    </row>
    <row r="1554" spans="1:23" x14ac:dyDescent="0.35">
      <c r="A1554" s="32" t="s">
        <v>465</v>
      </c>
      <c r="B1554" s="32">
        <v>0</v>
      </c>
      <c r="C1554" s="32" t="s">
        <v>2</v>
      </c>
      <c r="D1554" s="32" t="s">
        <v>53</v>
      </c>
      <c r="E1554" s="32" t="s">
        <v>36</v>
      </c>
      <c r="F1554" s="32">
        <v>7</v>
      </c>
      <c r="G1554" s="32" t="s">
        <v>58</v>
      </c>
      <c r="H1554" s="32" t="s">
        <v>2</v>
      </c>
      <c r="I1554" s="32">
        <v>8</v>
      </c>
      <c r="J1554" s="32" t="s">
        <v>34</v>
      </c>
      <c r="K1554" s="32" t="s">
        <v>40</v>
      </c>
      <c r="L1554" s="32" t="s">
        <v>42</v>
      </c>
      <c r="M1554" s="32" t="s">
        <v>1</v>
      </c>
      <c r="N1554" s="32" t="s">
        <v>44</v>
      </c>
      <c r="O1554" s="32" t="s">
        <v>30</v>
      </c>
      <c r="P1554" s="32" t="s">
        <v>59</v>
      </c>
      <c r="Q1554" s="32">
        <v>6</v>
      </c>
      <c r="R1554" s="32" t="s">
        <v>3</v>
      </c>
      <c r="S1554" s="32">
        <v>6</v>
      </c>
      <c r="T1554" s="32">
        <v>3</v>
      </c>
      <c r="U1554" s="32">
        <v>8</v>
      </c>
      <c r="V1554" s="32">
        <v>5</v>
      </c>
      <c r="W1554" s="32">
        <f>SUM(_xlfn.XLOOKUP(B1554,freq!$A$2:$A$40,freq!$B$2:$B$40,0),_xlfn.XLOOKUP(C1554,freq!$A$2:$A$40,freq!$B$2:$B$40,0),_xlfn.XLOOKUP(D1554,freq!$A$2:$A$40,freq!$B$2:$B$40,0),_xlfn.XLOOKUP(E1554,freq!$A$2:$A$40,freq!$B$2:$B$40,0),_xlfn.XLOOKUP(F1554,freq!$A$2:$A$40,freq!$B$2:$B$40,0),_xlfn.XLOOKUP(G1554,freq!$A$2:$A$40,freq!$B$2:$B$40,0),_xlfn.XLOOKUP(H1554,freq!$A$2:$A$40,freq!$B$2:$B$40,0),_xlfn.XLOOKUP(I1554,freq!$A$2:$A$40,freq!$B$2:$B$40,0),_xlfn.XLOOKUP(J1554,freq!$A$2:$A$40,freq!$B$2:$B$40,0),_xlfn.XLOOKUP(K1554,freq!$A$2:$A$40,freq!$B$2:$B$40,0),_xlfn.XLOOKUP(L1554,freq!$A$2:$A$40,freq!$B$2:$B$40,0),_xlfn.XLOOKUP(M1554,freq!$A$2:$A$40,freq!$B$2:$B$40,0),_xlfn.XLOOKUP(N1554,freq!$A$2:$A$40,freq!$B$2:$B$40,0),_xlfn.XLOOKUP(O1554,freq!$A$2:$A$40,freq!$B$2:$B$40,0),_xlfn.XLOOKUP(P1554,freq!$A$2:$A$40,freq!$B$2:$B$40,0),_xlfn.XLOOKUP(Q1554,freq!$A$2:$A$40,freq!$B$2:$B$40,0),_xlfn.XLOOKUP(R1554,freq!$A$2:$A$40,freq!$B$2:$B$40,0),_xlfn.XLOOKUP(S1554,freq!$A$2:$A$40,freq!$B$2:$B$40,0),_xlfn.XLOOKUP(T1554,freq!$A$2:$A$40,freq!$B$2:$B$40,0),_xlfn.XLOOKUP(U1554,freq!$A$2:$A$40,freq!$B$2:$B$40,0),_xlfn.XLOOKUP(V1554,freq!$A$2:$A$40,freq!$B$2:$B$40,0))</f>
        <v>42.120000000000005</v>
      </c>
    </row>
    <row r="1555" spans="1:23" x14ac:dyDescent="0.35">
      <c r="A1555" s="32" t="s">
        <v>1995</v>
      </c>
      <c r="B1555" s="32" t="s">
        <v>48</v>
      </c>
      <c r="C1555" s="32" t="s">
        <v>32</v>
      </c>
      <c r="D1555" s="32" t="s">
        <v>58</v>
      </c>
      <c r="E1555" s="32">
        <v>9</v>
      </c>
      <c r="F1555" s="32" t="s">
        <v>36</v>
      </c>
      <c r="G1555" s="32" t="s">
        <v>29</v>
      </c>
      <c r="H1555" s="32" t="s">
        <v>43</v>
      </c>
      <c r="I1555" s="32" t="s">
        <v>42</v>
      </c>
      <c r="J1555" s="32">
        <v>7</v>
      </c>
      <c r="K1555" s="32" t="s">
        <v>28</v>
      </c>
      <c r="L1555" s="32">
        <v>1</v>
      </c>
      <c r="M1555" s="32" t="s">
        <v>38</v>
      </c>
      <c r="N1555" s="32" t="s">
        <v>40</v>
      </c>
      <c r="O1555" s="32" t="s">
        <v>36</v>
      </c>
      <c r="P1555" s="32" t="s">
        <v>53</v>
      </c>
      <c r="Q1555" s="32" t="s">
        <v>0</v>
      </c>
      <c r="R1555" s="32" t="s">
        <v>49</v>
      </c>
      <c r="S1555" s="32" t="s">
        <v>2</v>
      </c>
      <c r="T1555" s="32" t="s">
        <v>59</v>
      </c>
      <c r="U1555" s="32" t="s">
        <v>29</v>
      </c>
      <c r="V1555" s="32" t="s">
        <v>1</v>
      </c>
      <c r="W1555" s="32">
        <f>SUM(_xlfn.XLOOKUP(B1555,freq!$A$2:$A$40,freq!$B$2:$B$40,0),_xlfn.XLOOKUP(C1555,freq!$A$2:$A$40,freq!$B$2:$B$40,0),_xlfn.XLOOKUP(D1555,freq!$A$2:$A$40,freq!$B$2:$B$40,0),_xlfn.XLOOKUP(E1555,freq!$A$2:$A$40,freq!$B$2:$B$40,0),_xlfn.XLOOKUP(F1555,freq!$A$2:$A$40,freq!$B$2:$B$40,0),_xlfn.XLOOKUP(G1555,freq!$A$2:$A$40,freq!$B$2:$B$40,0),_xlfn.XLOOKUP(H1555,freq!$A$2:$A$40,freq!$B$2:$B$40,0),_xlfn.XLOOKUP(I1555,freq!$A$2:$A$40,freq!$B$2:$B$40,0),_xlfn.XLOOKUP(J1555,freq!$A$2:$A$40,freq!$B$2:$B$40,0),_xlfn.XLOOKUP(K1555,freq!$A$2:$A$40,freq!$B$2:$B$40,0),_xlfn.XLOOKUP(L1555,freq!$A$2:$A$40,freq!$B$2:$B$40,0),_xlfn.XLOOKUP(M1555,freq!$A$2:$A$40,freq!$B$2:$B$40,0),_xlfn.XLOOKUP(N1555,freq!$A$2:$A$40,freq!$B$2:$B$40,0),_xlfn.XLOOKUP(O1555,freq!$A$2:$A$40,freq!$B$2:$B$40,0),_xlfn.XLOOKUP(P1555,freq!$A$2:$A$40,freq!$B$2:$B$40,0),_xlfn.XLOOKUP(Q1555,freq!$A$2:$A$40,freq!$B$2:$B$40,0),_xlfn.XLOOKUP(R1555,freq!$A$2:$A$40,freq!$B$2:$B$40,0),_xlfn.XLOOKUP(S1555,freq!$A$2:$A$40,freq!$B$2:$B$40,0),_xlfn.XLOOKUP(T1555,freq!$A$2:$A$40,freq!$B$2:$B$40,0),_xlfn.XLOOKUP(U1555,freq!$A$2:$A$40,freq!$B$2:$B$40,0),_xlfn.XLOOKUP(V1555,freq!$A$2:$A$40,freq!$B$2:$B$40,0))</f>
        <v>42.110000000000007</v>
      </c>
    </row>
    <row r="1556" spans="1:23" x14ac:dyDescent="0.35">
      <c r="A1556" s="32" t="s">
        <v>204</v>
      </c>
      <c r="B1556" s="32" t="s">
        <v>48</v>
      </c>
      <c r="C1556" s="32" t="s">
        <v>42</v>
      </c>
      <c r="D1556" s="32" t="s">
        <v>40</v>
      </c>
      <c r="E1556" s="32" t="s">
        <v>32</v>
      </c>
      <c r="F1556" s="32" t="s">
        <v>43</v>
      </c>
      <c r="G1556" s="32" t="s">
        <v>32</v>
      </c>
      <c r="H1556" s="32" t="s">
        <v>48</v>
      </c>
      <c r="I1556" s="32" t="s">
        <v>46</v>
      </c>
      <c r="J1556" s="32">
        <v>1</v>
      </c>
      <c r="K1556" s="32" t="s">
        <v>41</v>
      </c>
      <c r="L1556" s="32" t="s">
        <v>1</v>
      </c>
      <c r="M1556" s="32">
        <v>9</v>
      </c>
      <c r="N1556" s="32" t="s">
        <v>43</v>
      </c>
      <c r="O1556" s="32">
        <v>9</v>
      </c>
      <c r="P1556" s="32">
        <v>6</v>
      </c>
      <c r="Q1556" s="32" t="s">
        <v>32</v>
      </c>
      <c r="R1556" s="32" t="s">
        <v>46</v>
      </c>
      <c r="S1556" s="32">
        <v>7</v>
      </c>
      <c r="T1556" s="32">
        <v>0</v>
      </c>
      <c r="U1556" s="32" t="s">
        <v>32</v>
      </c>
      <c r="V1556" s="32">
        <v>1</v>
      </c>
      <c r="W1556" s="32">
        <f>SUM(_xlfn.XLOOKUP(B1556,freq!$A$2:$A$40,freq!$B$2:$B$40,0),_xlfn.XLOOKUP(C1556,freq!$A$2:$A$40,freq!$B$2:$B$40,0),_xlfn.XLOOKUP(D1556,freq!$A$2:$A$40,freq!$B$2:$B$40,0),_xlfn.XLOOKUP(E1556,freq!$A$2:$A$40,freq!$B$2:$B$40,0),_xlfn.XLOOKUP(F1556,freq!$A$2:$A$40,freq!$B$2:$B$40,0),_xlfn.XLOOKUP(G1556,freq!$A$2:$A$40,freq!$B$2:$B$40,0),_xlfn.XLOOKUP(H1556,freq!$A$2:$A$40,freq!$B$2:$B$40,0),_xlfn.XLOOKUP(I1556,freq!$A$2:$A$40,freq!$B$2:$B$40,0),_xlfn.XLOOKUP(J1556,freq!$A$2:$A$40,freq!$B$2:$B$40,0),_xlfn.XLOOKUP(K1556,freq!$A$2:$A$40,freq!$B$2:$B$40,0),_xlfn.XLOOKUP(L1556,freq!$A$2:$A$40,freq!$B$2:$B$40,0),_xlfn.XLOOKUP(M1556,freq!$A$2:$A$40,freq!$B$2:$B$40,0),_xlfn.XLOOKUP(N1556,freq!$A$2:$A$40,freq!$B$2:$B$40,0),_xlfn.XLOOKUP(O1556,freq!$A$2:$A$40,freq!$B$2:$B$40,0),_xlfn.XLOOKUP(P1556,freq!$A$2:$A$40,freq!$B$2:$B$40,0),_xlfn.XLOOKUP(Q1556,freq!$A$2:$A$40,freq!$B$2:$B$40,0),_xlfn.XLOOKUP(R1556,freq!$A$2:$A$40,freq!$B$2:$B$40,0),_xlfn.XLOOKUP(S1556,freq!$A$2:$A$40,freq!$B$2:$B$40,0),_xlfn.XLOOKUP(T1556,freq!$A$2:$A$40,freq!$B$2:$B$40,0),_xlfn.XLOOKUP(U1556,freq!$A$2:$A$40,freq!$B$2:$B$40,0),_xlfn.XLOOKUP(V1556,freq!$A$2:$A$40,freq!$B$2:$B$40,0))</f>
        <v>42.080000000000005</v>
      </c>
    </row>
    <row r="1557" spans="1:23" x14ac:dyDescent="0.35">
      <c r="A1557" s="32" t="s">
        <v>1870</v>
      </c>
      <c r="B1557" s="32" t="s">
        <v>46</v>
      </c>
      <c r="C1557" s="32" t="s">
        <v>53</v>
      </c>
      <c r="D1557" s="32">
        <v>7</v>
      </c>
      <c r="E1557" s="32" t="s">
        <v>48</v>
      </c>
      <c r="F1557" s="32">
        <v>2</v>
      </c>
      <c r="G1557" s="32">
        <v>5</v>
      </c>
      <c r="H1557" s="32">
        <v>2</v>
      </c>
      <c r="I1557" s="32">
        <v>2</v>
      </c>
      <c r="J1557" s="32">
        <v>7</v>
      </c>
      <c r="K1557" s="32" t="s">
        <v>33</v>
      </c>
      <c r="L1557" s="32" t="s">
        <v>34</v>
      </c>
      <c r="M1557" s="32">
        <v>9</v>
      </c>
      <c r="N1557" s="32" t="s">
        <v>37</v>
      </c>
      <c r="O1557" s="32" t="s">
        <v>36</v>
      </c>
      <c r="P1557" s="32" t="s">
        <v>42</v>
      </c>
      <c r="Q1557" s="32" t="s">
        <v>49</v>
      </c>
      <c r="R1557" s="32" t="s">
        <v>45</v>
      </c>
      <c r="S1557" s="32">
        <v>1</v>
      </c>
      <c r="T1557" s="32" t="s">
        <v>3</v>
      </c>
      <c r="U1557" s="32">
        <v>1</v>
      </c>
      <c r="V1557" s="32" t="s">
        <v>49</v>
      </c>
      <c r="W1557" s="32">
        <f>SUM(_xlfn.XLOOKUP(B1557,freq!$A$2:$A$40,freq!$B$2:$B$40,0),_xlfn.XLOOKUP(C1557,freq!$A$2:$A$40,freq!$B$2:$B$40,0),_xlfn.XLOOKUP(D1557,freq!$A$2:$A$40,freq!$B$2:$B$40,0),_xlfn.XLOOKUP(E1557,freq!$A$2:$A$40,freq!$B$2:$B$40,0),_xlfn.XLOOKUP(F1557,freq!$A$2:$A$40,freq!$B$2:$B$40,0),_xlfn.XLOOKUP(G1557,freq!$A$2:$A$40,freq!$B$2:$B$40,0),_xlfn.XLOOKUP(H1557,freq!$A$2:$A$40,freq!$B$2:$B$40,0),_xlfn.XLOOKUP(I1557,freq!$A$2:$A$40,freq!$B$2:$B$40,0),_xlfn.XLOOKUP(J1557,freq!$A$2:$A$40,freq!$B$2:$B$40,0),_xlfn.XLOOKUP(K1557,freq!$A$2:$A$40,freq!$B$2:$B$40,0),_xlfn.XLOOKUP(L1557,freq!$A$2:$A$40,freq!$B$2:$B$40,0),_xlfn.XLOOKUP(M1557,freq!$A$2:$A$40,freq!$B$2:$B$40,0),_xlfn.XLOOKUP(N1557,freq!$A$2:$A$40,freq!$B$2:$B$40,0),_xlfn.XLOOKUP(O1557,freq!$A$2:$A$40,freq!$B$2:$B$40,0),_xlfn.XLOOKUP(P1557,freq!$A$2:$A$40,freq!$B$2:$B$40,0),_xlfn.XLOOKUP(Q1557,freq!$A$2:$A$40,freq!$B$2:$B$40,0),_xlfn.XLOOKUP(R1557,freq!$A$2:$A$40,freq!$B$2:$B$40,0),_xlfn.XLOOKUP(S1557,freq!$A$2:$A$40,freq!$B$2:$B$40,0),_xlfn.XLOOKUP(T1557,freq!$A$2:$A$40,freq!$B$2:$B$40,0),_xlfn.XLOOKUP(U1557,freq!$A$2:$A$40,freq!$B$2:$B$40,0),_xlfn.XLOOKUP(V1557,freq!$A$2:$A$40,freq!$B$2:$B$40,0))</f>
        <v>42.08</v>
      </c>
    </row>
    <row r="1558" spans="1:23" x14ac:dyDescent="0.35">
      <c r="A1558" s="32" t="s">
        <v>860</v>
      </c>
      <c r="B1558" s="32" t="s">
        <v>31</v>
      </c>
      <c r="C1558" s="32">
        <v>2</v>
      </c>
      <c r="D1558" s="32" t="s">
        <v>50</v>
      </c>
      <c r="E1558" s="32" t="s">
        <v>35</v>
      </c>
      <c r="F1558" s="32" t="s">
        <v>58</v>
      </c>
      <c r="G1558" s="32" t="s">
        <v>3</v>
      </c>
      <c r="H1558" s="32" t="s">
        <v>2</v>
      </c>
      <c r="I1558" s="32" t="s">
        <v>38</v>
      </c>
      <c r="J1558" s="32">
        <v>2</v>
      </c>
      <c r="K1558" s="32" t="s">
        <v>58</v>
      </c>
      <c r="L1558" s="32" t="s">
        <v>0</v>
      </c>
      <c r="M1558" s="32" t="s">
        <v>40</v>
      </c>
      <c r="N1558" s="32">
        <v>0</v>
      </c>
      <c r="O1558" s="32" t="s">
        <v>49</v>
      </c>
      <c r="P1558" s="32" t="s">
        <v>49</v>
      </c>
      <c r="Q1558" s="32">
        <v>7</v>
      </c>
      <c r="R1558" s="32" t="s">
        <v>38</v>
      </c>
      <c r="S1558" s="32" t="s">
        <v>49</v>
      </c>
      <c r="T1558" s="32" t="s">
        <v>53</v>
      </c>
      <c r="U1558" s="32">
        <v>9</v>
      </c>
      <c r="V1558" s="32" t="s">
        <v>46</v>
      </c>
      <c r="W1558" s="32">
        <f>SUM(_xlfn.XLOOKUP(B1558,freq!$A$2:$A$40,freq!$B$2:$B$40,0),_xlfn.XLOOKUP(C1558,freq!$A$2:$A$40,freq!$B$2:$B$40,0),_xlfn.XLOOKUP(D1558,freq!$A$2:$A$40,freq!$B$2:$B$40,0),_xlfn.XLOOKUP(E1558,freq!$A$2:$A$40,freq!$B$2:$B$40,0),_xlfn.XLOOKUP(F1558,freq!$A$2:$A$40,freq!$B$2:$B$40,0),_xlfn.XLOOKUP(G1558,freq!$A$2:$A$40,freq!$B$2:$B$40,0),_xlfn.XLOOKUP(H1558,freq!$A$2:$A$40,freq!$B$2:$B$40,0),_xlfn.XLOOKUP(I1558,freq!$A$2:$A$40,freq!$B$2:$B$40,0),_xlfn.XLOOKUP(J1558,freq!$A$2:$A$40,freq!$B$2:$B$40,0),_xlfn.XLOOKUP(K1558,freq!$A$2:$A$40,freq!$B$2:$B$40,0),_xlfn.XLOOKUP(L1558,freq!$A$2:$A$40,freq!$B$2:$B$40,0),_xlfn.XLOOKUP(M1558,freq!$A$2:$A$40,freq!$B$2:$B$40,0),_xlfn.XLOOKUP(N1558,freq!$A$2:$A$40,freq!$B$2:$B$40,0),_xlfn.XLOOKUP(O1558,freq!$A$2:$A$40,freq!$B$2:$B$40,0),_xlfn.XLOOKUP(P1558,freq!$A$2:$A$40,freq!$B$2:$B$40,0),_xlfn.XLOOKUP(Q1558,freq!$A$2:$A$40,freq!$B$2:$B$40,0),_xlfn.XLOOKUP(R1558,freq!$A$2:$A$40,freq!$B$2:$B$40,0),_xlfn.XLOOKUP(S1558,freq!$A$2:$A$40,freq!$B$2:$B$40,0),_xlfn.XLOOKUP(T1558,freq!$A$2:$A$40,freq!$B$2:$B$40,0),_xlfn.XLOOKUP(U1558,freq!$A$2:$A$40,freq!$B$2:$B$40,0),_xlfn.XLOOKUP(V1558,freq!$A$2:$A$40,freq!$B$2:$B$40,0))</f>
        <v>42.039999999999992</v>
      </c>
    </row>
    <row r="1559" spans="1:23" x14ac:dyDescent="0.35">
      <c r="A1559" s="32" t="s">
        <v>2052</v>
      </c>
      <c r="B1559" s="32">
        <v>8</v>
      </c>
      <c r="C1559" s="32" t="s">
        <v>56</v>
      </c>
      <c r="D1559" s="32" t="s">
        <v>41</v>
      </c>
      <c r="E1559" s="32" t="s">
        <v>50</v>
      </c>
      <c r="F1559" s="32" t="s">
        <v>1</v>
      </c>
      <c r="G1559" s="32">
        <v>0</v>
      </c>
      <c r="H1559" s="32" t="s">
        <v>46</v>
      </c>
      <c r="I1559" s="32" t="s">
        <v>31</v>
      </c>
      <c r="J1559" s="32" t="s">
        <v>58</v>
      </c>
      <c r="K1559" s="32" t="s">
        <v>49</v>
      </c>
      <c r="L1559" s="32" t="s">
        <v>49</v>
      </c>
      <c r="M1559" s="32" t="s">
        <v>56</v>
      </c>
      <c r="N1559" s="32">
        <v>8</v>
      </c>
      <c r="O1559" s="32">
        <v>3</v>
      </c>
      <c r="P1559" s="32" t="s">
        <v>4</v>
      </c>
      <c r="Q1559" s="32" t="s">
        <v>33</v>
      </c>
      <c r="R1559" s="32">
        <v>8</v>
      </c>
      <c r="S1559" s="32">
        <v>4</v>
      </c>
      <c r="T1559" s="32" t="s">
        <v>30</v>
      </c>
      <c r="U1559" s="32" t="s">
        <v>32</v>
      </c>
      <c r="V1559" s="32">
        <v>2</v>
      </c>
      <c r="W1559" s="32">
        <f>SUM(_xlfn.XLOOKUP(B1559,freq!$A$2:$A$40,freq!$B$2:$B$40,0),_xlfn.XLOOKUP(C1559,freq!$A$2:$A$40,freq!$B$2:$B$40,0),_xlfn.XLOOKUP(D1559,freq!$A$2:$A$40,freq!$B$2:$B$40,0),_xlfn.XLOOKUP(E1559,freq!$A$2:$A$40,freq!$B$2:$B$40,0),_xlfn.XLOOKUP(F1559,freq!$A$2:$A$40,freq!$B$2:$B$40,0),_xlfn.XLOOKUP(G1559,freq!$A$2:$A$40,freq!$B$2:$B$40,0),_xlfn.XLOOKUP(H1559,freq!$A$2:$A$40,freq!$B$2:$B$40,0),_xlfn.XLOOKUP(I1559,freq!$A$2:$A$40,freq!$B$2:$B$40,0),_xlfn.XLOOKUP(J1559,freq!$A$2:$A$40,freq!$B$2:$B$40,0),_xlfn.XLOOKUP(K1559,freq!$A$2:$A$40,freq!$B$2:$B$40,0),_xlfn.XLOOKUP(L1559,freq!$A$2:$A$40,freq!$B$2:$B$40,0),_xlfn.XLOOKUP(M1559,freq!$A$2:$A$40,freq!$B$2:$B$40,0),_xlfn.XLOOKUP(N1559,freq!$A$2:$A$40,freq!$B$2:$B$40,0),_xlfn.XLOOKUP(O1559,freq!$A$2:$A$40,freq!$B$2:$B$40,0),_xlfn.XLOOKUP(P1559,freq!$A$2:$A$40,freq!$B$2:$B$40,0),_xlfn.XLOOKUP(Q1559,freq!$A$2:$A$40,freq!$B$2:$B$40,0),_xlfn.XLOOKUP(R1559,freq!$A$2:$A$40,freq!$B$2:$B$40,0),_xlfn.XLOOKUP(S1559,freq!$A$2:$A$40,freq!$B$2:$B$40,0),_xlfn.XLOOKUP(T1559,freq!$A$2:$A$40,freq!$B$2:$B$40,0),_xlfn.XLOOKUP(U1559,freq!$A$2:$A$40,freq!$B$2:$B$40,0),_xlfn.XLOOKUP(V1559,freq!$A$2:$A$40,freq!$B$2:$B$40,0))</f>
        <v>42.02000000000001</v>
      </c>
    </row>
    <row r="1560" spans="1:23" x14ac:dyDescent="0.35">
      <c r="A1560" s="32" t="s">
        <v>106</v>
      </c>
      <c r="B1560" s="32">
        <v>9</v>
      </c>
      <c r="C1560" s="32" t="s">
        <v>46</v>
      </c>
      <c r="D1560" s="32" t="s">
        <v>30</v>
      </c>
      <c r="E1560" s="32" t="s">
        <v>53</v>
      </c>
      <c r="F1560" s="32" t="s">
        <v>59</v>
      </c>
      <c r="G1560" s="32" t="s">
        <v>31</v>
      </c>
      <c r="H1560" s="32" t="s">
        <v>42</v>
      </c>
      <c r="I1560" s="32" t="s">
        <v>43</v>
      </c>
      <c r="J1560" s="32">
        <v>5</v>
      </c>
      <c r="K1560" s="32" t="s">
        <v>30</v>
      </c>
      <c r="L1560" s="32" t="s">
        <v>32</v>
      </c>
      <c r="M1560" s="32" t="s">
        <v>31</v>
      </c>
      <c r="N1560" s="32">
        <v>5</v>
      </c>
      <c r="O1560" s="32">
        <v>1</v>
      </c>
      <c r="P1560" s="32" t="s">
        <v>35</v>
      </c>
      <c r="Q1560" s="32" t="s">
        <v>28</v>
      </c>
      <c r="R1560" s="32" t="s">
        <v>0</v>
      </c>
      <c r="S1560" s="32">
        <v>0</v>
      </c>
      <c r="T1560" s="32">
        <v>6</v>
      </c>
      <c r="U1560" s="32">
        <v>4</v>
      </c>
      <c r="V1560" s="32" t="s">
        <v>1</v>
      </c>
      <c r="W1560" s="32">
        <f>SUM(_xlfn.XLOOKUP(B1560,freq!$A$2:$A$40,freq!$B$2:$B$40,0),_xlfn.XLOOKUP(C1560,freq!$A$2:$A$40,freq!$B$2:$B$40,0),_xlfn.XLOOKUP(D1560,freq!$A$2:$A$40,freq!$B$2:$B$40,0),_xlfn.XLOOKUP(E1560,freq!$A$2:$A$40,freq!$B$2:$B$40,0),_xlfn.XLOOKUP(F1560,freq!$A$2:$A$40,freq!$B$2:$B$40,0),_xlfn.XLOOKUP(G1560,freq!$A$2:$A$40,freq!$B$2:$B$40,0),_xlfn.XLOOKUP(H1560,freq!$A$2:$A$40,freq!$B$2:$B$40,0),_xlfn.XLOOKUP(I1560,freq!$A$2:$A$40,freq!$B$2:$B$40,0),_xlfn.XLOOKUP(J1560,freq!$A$2:$A$40,freq!$B$2:$B$40,0),_xlfn.XLOOKUP(K1560,freq!$A$2:$A$40,freq!$B$2:$B$40,0),_xlfn.XLOOKUP(L1560,freq!$A$2:$A$40,freq!$B$2:$B$40,0),_xlfn.XLOOKUP(M1560,freq!$A$2:$A$40,freq!$B$2:$B$40,0),_xlfn.XLOOKUP(N1560,freq!$A$2:$A$40,freq!$B$2:$B$40,0),_xlfn.XLOOKUP(O1560,freq!$A$2:$A$40,freq!$B$2:$B$40,0),_xlfn.XLOOKUP(P1560,freq!$A$2:$A$40,freq!$B$2:$B$40,0),_xlfn.XLOOKUP(Q1560,freq!$A$2:$A$40,freq!$B$2:$B$40,0),_xlfn.XLOOKUP(R1560,freq!$A$2:$A$40,freq!$B$2:$B$40,0),_xlfn.XLOOKUP(S1560,freq!$A$2:$A$40,freq!$B$2:$B$40,0),_xlfn.XLOOKUP(T1560,freq!$A$2:$A$40,freq!$B$2:$B$40,0),_xlfn.XLOOKUP(U1560,freq!$A$2:$A$40,freq!$B$2:$B$40,0),_xlfn.XLOOKUP(V1560,freq!$A$2:$A$40,freq!$B$2:$B$40,0))</f>
        <v>42.01</v>
      </c>
    </row>
    <row r="1561" spans="1:23" x14ac:dyDescent="0.35">
      <c r="A1561" s="32" t="s">
        <v>90</v>
      </c>
      <c r="B1561" s="32" t="s">
        <v>41</v>
      </c>
      <c r="C1561" s="32" t="s">
        <v>28</v>
      </c>
      <c r="D1561" s="32">
        <v>5</v>
      </c>
      <c r="E1561" s="32" t="s">
        <v>35</v>
      </c>
      <c r="F1561" s="32">
        <v>4</v>
      </c>
      <c r="G1561" s="32" t="s">
        <v>42</v>
      </c>
      <c r="H1561" s="32" t="s">
        <v>0</v>
      </c>
      <c r="I1561" s="32" t="s">
        <v>33</v>
      </c>
      <c r="J1561" s="32" t="s">
        <v>0</v>
      </c>
      <c r="K1561" s="32">
        <v>7</v>
      </c>
      <c r="L1561" s="32" t="s">
        <v>1</v>
      </c>
      <c r="M1561" s="32" t="s">
        <v>43</v>
      </c>
      <c r="N1561" s="32" t="s">
        <v>35</v>
      </c>
      <c r="O1561" s="32">
        <v>2</v>
      </c>
      <c r="P1561" s="32" t="s">
        <v>40</v>
      </c>
      <c r="Q1561" s="32" t="s">
        <v>41</v>
      </c>
      <c r="R1561" s="32">
        <v>7</v>
      </c>
      <c r="S1561" s="32">
        <v>2</v>
      </c>
      <c r="T1561" s="32" t="s">
        <v>44</v>
      </c>
      <c r="U1561" s="32" t="s">
        <v>30</v>
      </c>
      <c r="V1561" s="32" t="s">
        <v>48</v>
      </c>
      <c r="W1561" s="32">
        <f>SUM(_xlfn.XLOOKUP(B1561,freq!$A$2:$A$40,freq!$B$2:$B$40,0),_xlfn.XLOOKUP(C1561,freq!$A$2:$A$40,freq!$B$2:$B$40,0),_xlfn.XLOOKUP(D1561,freq!$A$2:$A$40,freq!$B$2:$B$40,0),_xlfn.XLOOKUP(E1561,freq!$A$2:$A$40,freq!$B$2:$B$40,0),_xlfn.XLOOKUP(F1561,freq!$A$2:$A$40,freq!$B$2:$B$40,0),_xlfn.XLOOKUP(G1561,freq!$A$2:$A$40,freq!$B$2:$B$40,0),_xlfn.XLOOKUP(H1561,freq!$A$2:$A$40,freq!$B$2:$B$40,0),_xlfn.XLOOKUP(I1561,freq!$A$2:$A$40,freq!$B$2:$B$40,0),_xlfn.XLOOKUP(J1561,freq!$A$2:$A$40,freq!$B$2:$B$40,0),_xlfn.XLOOKUP(K1561,freq!$A$2:$A$40,freq!$B$2:$B$40,0),_xlfn.XLOOKUP(L1561,freq!$A$2:$A$40,freq!$B$2:$B$40,0),_xlfn.XLOOKUP(M1561,freq!$A$2:$A$40,freq!$B$2:$B$40,0),_xlfn.XLOOKUP(N1561,freq!$A$2:$A$40,freq!$B$2:$B$40,0),_xlfn.XLOOKUP(O1561,freq!$A$2:$A$40,freq!$B$2:$B$40,0),_xlfn.XLOOKUP(P1561,freq!$A$2:$A$40,freq!$B$2:$B$40,0),_xlfn.XLOOKUP(Q1561,freq!$A$2:$A$40,freq!$B$2:$B$40,0),_xlfn.XLOOKUP(R1561,freq!$A$2:$A$40,freq!$B$2:$B$40,0),_xlfn.XLOOKUP(S1561,freq!$A$2:$A$40,freq!$B$2:$B$40,0),_xlfn.XLOOKUP(T1561,freq!$A$2:$A$40,freq!$B$2:$B$40,0),_xlfn.XLOOKUP(U1561,freq!$A$2:$A$40,freq!$B$2:$B$40,0),_xlfn.XLOOKUP(V1561,freq!$A$2:$A$40,freq!$B$2:$B$40,0))</f>
        <v>41.97</v>
      </c>
    </row>
    <row r="1562" spans="1:23" x14ac:dyDescent="0.35">
      <c r="A1562" s="32" t="s">
        <v>1739</v>
      </c>
      <c r="B1562" s="32" t="s">
        <v>36</v>
      </c>
      <c r="C1562" s="32" t="s">
        <v>0</v>
      </c>
      <c r="D1562" s="32" t="s">
        <v>29</v>
      </c>
      <c r="E1562" s="32" t="s">
        <v>34</v>
      </c>
      <c r="F1562" s="32" t="s">
        <v>40</v>
      </c>
      <c r="G1562" s="32">
        <v>7</v>
      </c>
      <c r="H1562" s="32" t="s">
        <v>33</v>
      </c>
      <c r="I1562" s="32" t="s">
        <v>44</v>
      </c>
      <c r="J1562" s="32" t="s">
        <v>50</v>
      </c>
      <c r="K1562" s="32" t="s">
        <v>35</v>
      </c>
      <c r="L1562" s="32" t="s">
        <v>43</v>
      </c>
      <c r="M1562" s="32" t="s">
        <v>36</v>
      </c>
      <c r="N1562" s="32" t="s">
        <v>42</v>
      </c>
      <c r="O1562" s="32" t="s">
        <v>46</v>
      </c>
      <c r="P1562" s="32" t="s">
        <v>29</v>
      </c>
      <c r="Q1562" s="32">
        <v>2</v>
      </c>
      <c r="R1562" s="32" t="s">
        <v>29</v>
      </c>
      <c r="S1562" s="32" t="s">
        <v>31</v>
      </c>
      <c r="T1562" s="32">
        <v>9</v>
      </c>
      <c r="U1562" s="32" t="s">
        <v>44</v>
      </c>
      <c r="V1562" s="32" t="s">
        <v>58</v>
      </c>
      <c r="W1562" s="32">
        <f>SUM(_xlfn.XLOOKUP(B1562,freq!$A$2:$A$40,freq!$B$2:$B$40,0),_xlfn.XLOOKUP(C1562,freq!$A$2:$A$40,freq!$B$2:$B$40,0),_xlfn.XLOOKUP(D1562,freq!$A$2:$A$40,freq!$B$2:$B$40,0),_xlfn.XLOOKUP(E1562,freq!$A$2:$A$40,freq!$B$2:$B$40,0),_xlfn.XLOOKUP(F1562,freq!$A$2:$A$40,freq!$B$2:$B$40,0),_xlfn.XLOOKUP(G1562,freq!$A$2:$A$40,freq!$B$2:$B$40,0),_xlfn.XLOOKUP(H1562,freq!$A$2:$A$40,freq!$B$2:$B$40,0),_xlfn.XLOOKUP(I1562,freq!$A$2:$A$40,freq!$B$2:$B$40,0),_xlfn.XLOOKUP(J1562,freq!$A$2:$A$40,freq!$B$2:$B$40,0),_xlfn.XLOOKUP(K1562,freq!$A$2:$A$40,freq!$B$2:$B$40,0),_xlfn.XLOOKUP(L1562,freq!$A$2:$A$40,freq!$B$2:$B$40,0),_xlfn.XLOOKUP(M1562,freq!$A$2:$A$40,freq!$B$2:$B$40,0),_xlfn.XLOOKUP(N1562,freq!$A$2:$A$40,freq!$B$2:$B$40,0),_xlfn.XLOOKUP(O1562,freq!$A$2:$A$40,freq!$B$2:$B$40,0),_xlfn.XLOOKUP(P1562,freq!$A$2:$A$40,freq!$B$2:$B$40,0),_xlfn.XLOOKUP(Q1562,freq!$A$2:$A$40,freq!$B$2:$B$40,0),_xlfn.XLOOKUP(R1562,freq!$A$2:$A$40,freq!$B$2:$B$40,0),_xlfn.XLOOKUP(S1562,freq!$A$2:$A$40,freq!$B$2:$B$40,0),_xlfn.XLOOKUP(T1562,freq!$A$2:$A$40,freq!$B$2:$B$40,0),_xlfn.XLOOKUP(U1562,freq!$A$2:$A$40,freq!$B$2:$B$40,0),_xlfn.XLOOKUP(V1562,freq!$A$2:$A$40,freq!$B$2:$B$40,0))</f>
        <v>41.97</v>
      </c>
    </row>
    <row r="1563" spans="1:23" x14ac:dyDescent="0.35">
      <c r="A1563" s="32" t="s">
        <v>264</v>
      </c>
      <c r="B1563" s="32">
        <v>4</v>
      </c>
      <c r="C1563" s="32" t="s">
        <v>41</v>
      </c>
      <c r="D1563" s="32" t="s">
        <v>46</v>
      </c>
      <c r="E1563" s="32" t="s">
        <v>32</v>
      </c>
      <c r="F1563" s="32" t="s">
        <v>34</v>
      </c>
      <c r="G1563" s="32">
        <v>0</v>
      </c>
      <c r="H1563" s="32" t="s">
        <v>30</v>
      </c>
      <c r="I1563" s="32">
        <v>2</v>
      </c>
      <c r="J1563" s="32" t="s">
        <v>40</v>
      </c>
      <c r="K1563" s="32" t="s">
        <v>46</v>
      </c>
      <c r="L1563" s="32">
        <v>7</v>
      </c>
      <c r="M1563" s="32" t="s">
        <v>50</v>
      </c>
      <c r="N1563" s="32">
        <v>8</v>
      </c>
      <c r="O1563" s="32">
        <v>1</v>
      </c>
      <c r="P1563" s="32" t="s">
        <v>56</v>
      </c>
      <c r="Q1563" s="32" t="s">
        <v>4</v>
      </c>
      <c r="R1563" s="32" t="s">
        <v>2</v>
      </c>
      <c r="S1563" s="32">
        <v>1</v>
      </c>
      <c r="T1563" s="32" t="s">
        <v>2</v>
      </c>
      <c r="U1563" s="32" t="s">
        <v>43</v>
      </c>
      <c r="V1563" s="32" t="s">
        <v>50</v>
      </c>
      <c r="W1563" s="32">
        <f>SUM(_xlfn.XLOOKUP(B1563,freq!$A$2:$A$40,freq!$B$2:$B$40,0),_xlfn.XLOOKUP(C1563,freq!$A$2:$A$40,freq!$B$2:$B$40,0),_xlfn.XLOOKUP(D1563,freq!$A$2:$A$40,freq!$B$2:$B$40,0),_xlfn.XLOOKUP(E1563,freq!$A$2:$A$40,freq!$B$2:$B$40,0),_xlfn.XLOOKUP(F1563,freq!$A$2:$A$40,freq!$B$2:$B$40,0),_xlfn.XLOOKUP(G1563,freq!$A$2:$A$40,freq!$B$2:$B$40,0),_xlfn.XLOOKUP(H1563,freq!$A$2:$A$40,freq!$B$2:$B$40,0),_xlfn.XLOOKUP(I1563,freq!$A$2:$A$40,freq!$B$2:$B$40,0),_xlfn.XLOOKUP(J1563,freq!$A$2:$A$40,freq!$B$2:$B$40,0),_xlfn.XLOOKUP(K1563,freq!$A$2:$A$40,freq!$B$2:$B$40,0),_xlfn.XLOOKUP(L1563,freq!$A$2:$A$40,freq!$B$2:$B$40,0),_xlfn.XLOOKUP(M1563,freq!$A$2:$A$40,freq!$B$2:$B$40,0),_xlfn.XLOOKUP(N1563,freq!$A$2:$A$40,freq!$B$2:$B$40,0),_xlfn.XLOOKUP(O1563,freq!$A$2:$A$40,freq!$B$2:$B$40,0),_xlfn.XLOOKUP(P1563,freq!$A$2:$A$40,freq!$B$2:$B$40,0),_xlfn.XLOOKUP(Q1563,freq!$A$2:$A$40,freq!$B$2:$B$40,0),_xlfn.XLOOKUP(R1563,freq!$A$2:$A$40,freq!$B$2:$B$40,0),_xlfn.XLOOKUP(S1563,freq!$A$2:$A$40,freq!$B$2:$B$40,0),_xlfn.XLOOKUP(T1563,freq!$A$2:$A$40,freq!$B$2:$B$40,0),_xlfn.XLOOKUP(U1563,freq!$A$2:$A$40,freq!$B$2:$B$40,0),_xlfn.XLOOKUP(V1563,freq!$A$2:$A$40,freq!$B$2:$B$40,0))</f>
        <v>41.95</v>
      </c>
    </row>
    <row r="1564" spans="1:23" x14ac:dyDescent="0.35">
      <c r="A1564" s="32" t="s">
        <v>1031</v>
      </c>
      <c r="B1564" s="32" t="s">
        <v>1</v>
      </c>
      <c r="C1564" s="32">
        <v>5</v>
      </c>
      <c r="D1564" s="32">
        <v>0</v>
      </c>
      <c r="E1564" s="32" t="s">
        <v>45</v>
      </c>
      <c r="F1564" s="32" t="s">
        <v>32</v>
      </c>
      <c r="G1564" s="32" t="s">
        <v>28</v>
      </c>
      <c r="H1564" s="32" t="s">
        <v>49</v>
      </c>
      <c r="I1564" s="32">
        <v>0</v>
      </c>
      <c r="J1564" s="32">
        <v>5</v>
      </c>
      <c r="K1564" s="32" t="s">
        <v>36</v>
      </c>
      <c r="L1564" s="32" t="s">
        <v>28</v>
      </c>
      <c r="M1564" s="32">
        <v>5</v>
      </c>
      <c r="N1564" s="32" t="s">
        <v>46</v>
      </c>
      <c r="O1564" s="32" t="s">
        <v>0</v>
      </c>
      <c r="P1564" s="32" t="s">
        <v>36</v>
      </c>
      <c r="Q1564" s="32" t="s">
        <v>40</v>
      </c>
      <c r="R1564" s="32">
        <v>1</v>
      </c>
      <c r="S1564" s="32" t="s">
        <v>36</v>
      </c>
      <c r="T1564" s="32" t="s">
        <v>36</v>
      </c>
      <c r="U1564" s="32" t="s">
        <v>53</v>
      </c>
      <c r="V1564" s="32">
        <v>3</v>
      </c>
      <c r="W1564" s="32">
        <f>SUM(_xlfn.XLOOKUP(B1564,freq!$A$2:$A$40,freq!$B$2:$B$40,0),_xlfn.XLOOKUP(C1564,freq!$A$2:$A$40,freq!$B$2:$B$40,0),_xlfn.XLOOKUP(D1564,freq!$A$2:$A$40,freq!$B$2:$B$40,0),_xlfn.XLOOKUP(E1564,freq!$A$2:$A$40,freq!$B$2:$B$40,0),_xlfn.XLOOKUP(F1564,freq!$A$2:$A$40,freq!$B$2:$B$40,0),_xlfn.XLOOKUP(G1564,freq!$A$2:$A$40,freq!$B$2:$B$40,0),_xlfn.XLOOKUP(H1564,freq!$A$2:$A$40,freq!$B$2:$B$40,0),_xlfn.XLOOKUP(I1564,freq!$A$2:$A$40,freq!$B$2:$B$40,0),_xlfn.XLOOKUP(J1564,freq!$A$2:$A$40,freq!$B$2:$B$40,0),_xlfn.XLOOKUP(K1564,freq!$A$2:$A$40,freq!$B$2:$B$40,0),_xlfn.XLOOKUP(L1564,freq!$A$2:$A$40,freq!$B$2:$B$40,0),_xlfn.XLOOKUP(M1564,freq!$A$2:$A$40,freq!$B$2:$B$40,0),_xlfn.XLOOKUP(N1564,freq!$A$2:$A$40,freq!$B$2:$B$40,0),_xlfn.XLOOKUP(O1564,freq!$A$2:$A$40,freq!$B$2:$B$40,0),_xlfn.XLOOKUP(P1564,freq!$A$2:$A$40,freq!$B$2:$B$40,0),_xlfn.XLOOKUP(Q1564,freq!$A$2:$A$40,freq!$B$2:$B$40,0),_xlfn.XLOOKUP(R1564,freq!$A$2:$A$40,freq!$B$2:$B$40,0),_xlfn.XLOOKUP(S1564,freq!$A$2:$A$40,freq!$B$2:$B$40,0),_xlfn.XLOOKUP(T1564,freq!$A$2:$A$40,freq!$B$2:$B$40,0),_xlfn.XLOOKUP(U1564,freq!$A$2:$A$40,freq!$B$2:$B$40,0),_xlfn.XLOOKUP(V1564,freq!$A$2:$A$40,freq!$B$2:$B$40,0))</f>
        <v>41.910000000000004</v>
      </c>
    </row>
    <row r="1565" spans="1:23" x14ac:dyDescent="0.35">
      <c r="A1565" s="32" t="s">
        <v>837</v>
      </c>
      <c r="B1565" s="32" t="s">
        <v>59</v>
      </c>
      <c r="C1565" s="32">
        <v>4</v>
      </c>
      <c r="D1565" s="32" t="s">
        <v>44</v>
      </c>
      <c r="E1565" s="32" t="s">
        <v>31</v>
      </c>
      <c r="F1565" s="32" t="s">
        <v>30</v>
      </c>
      <c r="G1565" s="32" t="s">
        <v>44</v>
      </c>
      <c r="H1565" s="32" t="s">
        <v>29</v>
      </c>
      <c r="I1565" s="32" t="s">
        <v>56</v>
      </c>
      <c r="J1565" s="32" t="s">
        <v>29</v>
      </c>
      <c r="K1565" s="32" t="s">
        <v>50</v>
      </c>
      <c r="L1565" s="32">
        <v>3</v>
      </c>
      <c r="M1565" s="32" t="s">
        <v>34</v>
      </c>
      <c r="N1565" s="32" t="s">
        <v>59</v>
      </c>
      <c r="O1565" s="32" t="s">
        <v>37</v>
      </c>
      <c r="P1565" s="32" t="s">
        <v>38</v>
      </c>
      <c r="Q1565" s="32">
        <v>6</v>
      </c>
      <c r="R1565" s="32" t="s">
        <v>53</v>
      </c>
      <c r="S1565" s="32" t="s">
        <v>30</v>
      </c>
      <c r="T1565" s="32">
        <v>0</v>
      </c>
      <c r="U1565" s="32" t="s">
        <v>28</v>
      </c>
      <c r="V1565" s="32" t="s">
        <v>58</v>
      </c>
      <c r="W1565" s="32">
        <f>SUM(_xlfn.XLOOKUP(B1565,freq!$A$2:$A$40,freq!$B$2:$B$40,0),_xlfn.XLOOKUP(C1565,freq!$A$2:$A$40,freq!$B$2:$B$40,0),_xlfn.XLOOKUP(D1565,freq!$A$2:$A$40,freq!$B$2:$B$40,0),_xlfn.XLOOKUP(E1565,freq!$A$2:$A$40,freq!$B$2:$B$40,0),_xlfn.XLOOKUP(F1565,freq!$A$2:$A$40,freq!$B$2:$B$40,0),_xlfn.XLOOKUP(G1565,freq!$A$2:$A$40,freq!$B$2:$B$40,0),_xlfn.XLOOKUP(H1565,freq!$A$2:$A$40,freq!$B$2:$B$40,0),_xlfn.XLOOKUP(I1565,freq!$A$2:$A$40,freq!$B$2:$B$40,0),_xlfn.XLOOKUP(J1565,freq!$A$2:$A$40,freq!$B$2:$B$40,0),_xlfn.XLOOKUP(K1565,freq!$A$2:$A$40,freq!$B$2:$B$40,0),_xlfn.XLOOKUP(L1565,freq!$A$2:$A$40,freq!$B$2:$B$40,0),_xlfn.XLOOKUP(M1565,freq!$A$2:$A$40,freq!$B$2:$B$40,0),_xlfn.XLOOKUP(N1565,freq!$A$2:$A$40,freq!$B$2:$B$40,0),_xlfn.XLOOKUP(O1565,freq!$A$2:$A$40,freq!$B$2:$B$40,0),_xlfn.XLOOKUP(P1565,freq!$A$2:$A$40,freq!$B$2:$B$40,0),_xlfn.XLOOKUP(Q1565,freq!$A$2:$A$40,freq!$B$2:$B$40,0),_xlfn.XLOOKUP(R1565,freq!$A$2:$A$40,freq!$B$2:$B$40,0),_xlfn.XLOOKUP(S1565,freq!$A$2:$A$40,freq!$B$2:$B$40,0),_xlfn.XLOOKUP(T1565,freq!$A$2:$A$40,freq!$B$2:$B$40,0),_xlfn.XLOOKUP(U1565,freq!$A$2:$A$40,freq!$B$2:$B$40,0),_xlfn.XLOOKUP(V1565,freq!$A$2:$A$40,freq!$B$2:$B$40,0))</f>
        <v>41.91</v>
      </c>
    </row>
    <row r="1566" spans="1:23" x14ac:dyDescent="0.35">
      <c r="A1566" s="32" t="s">
        <v>510</v>
      </c>
      <c r="B1566" s="32">
        <v>6</v>
      </c>
      <c r="C1566" s="32" t="s">
        <v>56</v>
      </c>
      <c r="D1566" s="32">
        <v>0</v>
      </c>
      <c r="E1566" s="32">
        <v>5</v>
      </c>
      <c r="F1566" s="32" t="s">
        <v>49</v>
      </c>
      <c r="G1566" s="32">
        <v>4</v>
      </c>
      <c r="H1566" s="32" t="s">
        <v>3</v>
      </c>
      <c r="I1566" s="32" t="s">
        <v>50</v>
      </c>
      <c r="J1566" s="32" t="s">
        <v>2</v>
      </c>
      <c r="K1566" s="32" t="s">
        <v>4</v>
      </c>
      <c r="L1566" s="32" t="s">
        <v>35</v>
      </c>
      <c r="M1566" s="32">
        <v>4</v>
      </c>
      <c r="N1566" s="32" t="s">
        <v>41</v>
      </c>
      <c r="O1566" s="32" t="s">
        <v>36</v>
      </c>
      <c r="P1566" s="32">
        <v>2</v>
      </c>
      <c r="Q1566" s="32" t="s">
        <v>43</v>
      </c>
      <c r="R1566" s="32">
        <v>4</v>
      </c>
      <c r="S1566" s="32" t="s">
        <v>29</v>
      </c>
      <c r="T1566" s="32" t="s">
        <v>50</v>
      </c>
      <c r="U1566" s="32" t="s">
        <v>29</v>
      </c>
      <c r="V1566" s="32" t="s">
        <v>40</v>
      </c>
      <c r="W1566" s="32">
        <f>SUM(_xlfn.XLOOKUP(B1566,freq!$A$2:$A$40,freq!$B$2:$B$40,0),_xlfn.XLOOKUP(C1566,freq!$A$2:$A$40,freq!$B$2:$B$40,0),_xlfn.XLOOKUP(D1566,freq!$A$2:$A$40,freq!$B$2:$B$40,0),_xlfn.XLOOKUP(E1566,freq!$A$2:$A$40,freq!$B$2:$B$40,0),_xlfn.XLOOKUP(F1566,freq!$A$2:$A$40,freq!$B$2:$B$40,0),_xlfn.XLOOKUP(G1566,freq!$A$2:$A$40,freq!$B$2:$B$40,0),_xlfn.XLOOKUP(H1566,freq!$A$2:$A$40,freq!$B$2:$B$40,0),_xlfn.XLOOKUP(I1566,freq!$A$2:$A$40,freq!$B$2:$B$40,0),_xlfn.XLOOKUP(J1566,freq!$A$2:$A$40,freq!$B$2:$B$40,0),_xlfn.XLOOKUP(K1566,freq!$A$2:$A$40,freq!$B$2:$B$40,0),_xlfn.XLOOKUP(L1566,freq!$A$2:$A$40,freq!$B$2:$B$40,0),_xlfn.XLOOKUP(M1566,freq!$A$2:$A$40,freq!$B$2:$B$40,0),_xlfn.XLOOKUP(N1566,freq!$A$2:$A$40,freq!$B$2:$B$40,0),_xlfn.XLOOKUP(O1566,freq!$A$2:$A$40,freq!$B$2:$B$40,0),_xlfn.XLOOKUP(P1566,freq!$A$2:$A$40,freq!$B$2:$B$40,0),_xlfn.XLOOKUP(Q1566,freq!$A$2:$A$40,freq!$B$2:$B$40,0),_xlfn.XLOOKUP(R1566,freq!$A$2:$A$40,freq!$B$2:$B$40,0),_xlfn.XLOOKUP(S1566,freq!$A$2:$A$40,freq!$B$2:$B$40,0),_xlfn.XLOOKUP(T1566,freq!$A$2:$A$40,freq!$B$2:$B$40,0),_xlfn.XLOOKUP(U1566,freq!$A$2:$A$40,freq!$B$2:$B$40,0),_xlfn.XLOOKUP(V1566,freq!$A$2:$A$40,freq!$B$2:$B$40,0))</f>
        <v>41.879999999999995</v>
      </c>
    </row>
    <row r="1567" spans="1:23" x14ac:dyDescent="0.35">
      <c r="A1567" s="32" t="s">
        <v>624</v>
      </c>
      <c r="B1567" s="32">
        <v>6</v>
      </c>
      <c r="C1567" s="32">
        <v>3</v>
      </c>
      <c r="D1567" s="32">
        <v>0</v>
      </c>
      <c r="E1567" s="32" t="s">
        <v>48</v>
      </c>
      <c r="F1567" s="32" t="s">
        <v>38</v>
      </c>
      <c r="G1567" s="32" t="s">
        <v>0</v>
      </c>
      <c r="H1567" s="32" t="s">
        <v>50</v>
      </c>
      <c r="I1567" s="32">
        <v>6</v>
      </c>
      <c r="J1567" s="32" t="s">
        <v>58</v>
      </c>
      <c r="K1567" s="32">
        <v>3</v>
      </c>
      <c r="L1567" s="32" t="s">
        <v>37</v>
      </c>
      <c r="M1567" s="32" t="s">
        <v>44</v>
      </c>
      <c r="N1567" s="32" t="s">
        <v>29</v>
      </c>
      <c r="O1567" s="32" t="s">
        <v>50</v>
      </c>
      <c r="P1567" s="32">
        <v>4</v>
      </c>
      <c r="Q1567" s="32">
        <v>5</v>
      </c>
      <c r="R1567" s="32" t="s">
        <v>34</v>
      </c>
      <c r="S1567" s="32" t="s">
        <v>45</v>
      </c>
      <c r="T1567" s="32" t="s">
        <v>50</v>
      </c>
      <c r="U1567" s="32" t="s">
        <v>40</v>
      </c>
      <c r="V1567" s="32" t="s">
        <v>31</v>
      </c>
      <c r="W1567" s="32">
        <f>SUM(_xlfn.XLOOKUP(B1567,freq!$A$2:$A$40,freq!$B$2:$B$40,0),_xlfn.XLOOKUP(C1567,freq!$A$2:$A$40,freq!$B$2:$B$40,0),_xlfn.XLOOKUP(D1567,freq!$A$2:$A$40,freq!$B$2:$B$40,0),_xlfn.XLOOKUP(E1567,freq!$A$2:$A$40,freq!$B$2:$B$40,0),_xlfn.XLOOKUP(F1567,freq!$A$2:$A$40,freq!$B$2:$B$40,0),_xlfn.XLOOKUP(G1567,freq!$A$2:$A$40,freq!$B$2:$B$40,0),_xlfn.XLOOKUP(H1567,freq!$A$2:$A$40,freq!$B$2:$B$40,0),_xlfn.XLOOKUP(I1567,freq!$A$2:$A$40,freq!$B$2:$B$40,0),_xlfn.XLOOKUP(J1567,freq!$A$2:$A$40,freq!$B$2:$B$40,0),_xlfn.XLOOKUP(K1567,freq!$A$2:$A$40,freq!$B$2:$B$40,0),_xlfn.XLOOKUP(L1567,freq!$A$2:$A$40,freq!$B$2:$B$40,0),_xlfn.XLOOKUP(M1567,freq!$A$2:$A$40,freq!$B$2:$B$40,0),_xlfn.XLOOKUP(N1567,freq!$A$2:$A$40,freq!$B$2:$B$40,0),_xlfn.XLOOKUP(O1567,freq!$A$2:$A$40,freq!$B$2:$B$40,0),_xlfn.XLOOKUP(P1567,freq!$A$2:$A$40,freq!$B$2:$B$40,0),_xlfn.XLOOKUP(Q1567,freq!$A$2:$A$40,freq!$B$2:$B$40,0),_xlfn.XLOOKUP(R1567,freq!$A$2:$A$40,freq!$B$2:$B$40,0),_xlfn.XLOOKUP(S1567,freq!$A$2:$A$40,freq!$B$2:$B$40,0),_xlfn.XLOOKUP(T1567,freq!$A$2:$A$40,freq!$B$2:$B$40,0),_xlfn.XLOOKUP(U1567,freq!$A$2:$A$40,freq!$B$2:$B$40,0),_xlfn.XLOOKUP(V1567,freq!$A$2:$A$40,freq!$B$2:$B$40,0))</f>
        <v>41.860000000000007</v>
      </c>
    </row>
    <row r="1568" spans="1:23" x14ac:dyDescent="0.35">
      <c r="A1568" s="32" t="s">
        <v>851</v>
      </c>
      <c r="B1568" s="32" t="s">
        <v>38</v>
      </c>
      <c r="C1568" s="32" t="s">
        <v>38</v>
      </c>
      <c r="D1568" s="32">
        <v>2</v>
      </c>
      <c r="E1568" s="32">
        <v>3</v>
      </c>
      <c r="F1568" s="32" t="s">
        <v>59</v>
      </c>
      <c r="G1568" s="32" t="s">
        <v>40</v>
      </c>
      <c r="H1568" s="32">
        <v>3</v>
      </c>
      <c r="I1568" s="32" t="s">
        <v>2</v>
      </c>
      <c r="J1568" s="32" t="s">
        <v>45</v>
      </c>
      <c r="K1568" s="32" t="s">
        <v>58</v>
      </c>
      <c r="L1568" s="32">
        <v>4</v>
      </c>
      <c r="M1568" s="32" t="s">
        <v>4</v>
      </c>
      <c r="N1568" s="32" t="s">
        <v>37</v>
      </c>
      <c r="O1568" s="32">
        <v>8</v>
      </c>
      <c r="P1568" s="32" t="s">
        <v>44</v>
      </c>
      <c r="Q1568" s="32">
        <v>1</v>
      </c>
      <c r="R1568" s="32" t="s">
        <v>50</v>
      </c>
      <c r="S1568" s="32" t="s">
        <v>30</v>
      </c>
      <c r="T1568" s="32">
        <v>8</v>
      </c>
      <c r="U1568" s="32" t="s">
        <v>0</v>
      </c>
      <c r="V1568" s="32" t="s">
        <v>40</v>
      </c>
      <c r="W1568" s="32">
        <f>SUM(_xlfn.XLOOKUP(B1568,freq!$A$2:$A$40,freq!$B$2:$B$40,0),_xlfn.XLOOKUP(C1568,freq!$A$2:$A$40,freq!$B$2:$B$40,0),_xlfn.XLOOKUP(D1568,freq!$A$2:$A$40,freq!$B$2:$B$40,0),_xlfn.XLOOKUP(E1568,freq!$A$2:$A$40,freq!$B$2:$B$40,0),_xlfn.XLOOKUP(F1568,freq!$A$2:$A$40,freq!$B$2:$B$40,0),_xlfn.XLOOKUP(G1568,freq!$A$2:$A$40,freq!$B$2:$B$40,0),_xlfn.XLOOKUP(H1568,freq!$A$2:$A$40,freq!$B$2:$B$40,0),_xlfn.XLOOKUP(I1568,freq!$A$2:$A$40,freq!$B$2:$B$40,0),_xlfn.XLOOKUP(J1568,freq!$A$2:$A$40,freq!$B$2:$B$40,0),_xlfn.XLOOKUP(K1568,freq!$A$2:$A$40,freq!$B$2:$B$40,0),_xlfn.XLOOKUP(L1568,freq!$A$2:$A$40,freq!$B$2:$B$40,0),_xlfn.XLOOKUP(M1568,freq!$A$2:$A$40,freq!$B$2:$B$40,0),_xlfn.XLOOKUP(N1568,freq!$A$2:$A$40,freq!$B$2:$B$40,0),_xlfn.XLOOKUP(O1568,freq!$A$2:$A$40,freq!$B$2:$B$40,0),_xlfn.XLOOKUP(P1568,freq!$A$2:$A$40,freq!$B$2:$B$40,0),_xlfn.XLOOKUP(Q1568,freq!$A$2:$A$40,freq!$B$2:$B$40,0),_xlfn.XLOOKUP(R1568,freq!$A$2:$A$40,freq!$B$2:$B$40,0),_xlfn.XLOOKUP(S1568,freq!$A$2:$A$40,freq!$B$2:$B$40,0),_xlfn.XLOOKUP(T1568,freq!$A$2:$A$40,freq!$B$2:$B$40,0),_xlfn.XLOOKUP(U1568,freq!$A$2:$A$40,freq!$B$2:$B$40,0),_xlfn.XLOOKUP(V1568,freq!$A$2:$A$40,freq!$B$2:$B$40,0))</f>
        <v>41.86</v>
      </c>
    </row>
    <row r="1569" spans="1:23" x14ac:dyDescent="0.35">
      <c r="A1569" s="32" t="s">
        <v>2038</v>
      </c>
      <c r="B1569" s="32" t="s">
        <v>30</v>
      </c>
      <c r="C1569" s="32" t="s">
        <v>58</v>
      </c>
      <c r="D1569" s="32" t="s">
        <v>46</v>
      </c>
      <c r="E1569" s="32" t="s">
        <v>41</v>
      </c>
      <c r="F1569" s="32">
        <v>7</v>
      </c>
      <c r="G1569" s="32">
        <v>1</v>
      </c>
      <c r="H1569" s="32" t="s">
        <v>2</v>
      </c>
      <c r="I1569" s="32">
        <v>7</v>
      </c>
      <c r="J1569" s="32" t="s">
        <v>42</v>
      </c>
      <c r="K1569" s="32" t="s">
        <v>30</v>
      </c>
      <c r="L1569" s="32" t="s">
        <v>50</v>
      </c>
      <c r="M1569" s="32" t="s">
        <v>32</v>
      </c>
      <c r="N1569" s="32" t="s">
        <v>2</v>
      </c>
      <c r="O1569" s="32">
        <v>1</v>
      </c>
      <c r="P1569" s="32">
        <v>9</v>
      </c>
      <c r="Q1569" s="32">
        <v>8</v>
      </c>
      <c r="R1569" s="32">
        <v>2</v>
      </c>
      <c r="S1569" s="32">
        <v>1</v>
      </c>
      <c r="T1569" s="32" t="s">
        <v>35</v>
      </c>
      <c r="U1569" s="32" t="s">
        <v>56</v>
      </c>
      <c r="V1569" s="32">
        <v>9</v>
      </c>
      <c r="W1569" s="32">
        <f>SUM(_xlfn.XLOOKUP(B1569,freq!$A$2:$A$40,freq!$B$2:$B$40,0),_xlfn.XLOOKUP(C1569,freq!$A$2:$A$40,freq!$B$2:$B$40,0),_xlfn.XLOOKUP(D1569,freq!$A$2:$A$40,freq!$B$2:$B$40,0),_xlfn.XLOOKUP(E1569,freq!$A$2:$A$40,freq!$B$2:$B$40,0),_xlfn.XLOOKUP(F1569,freq!$A$2:$A$40,freq!$B$2:$B$40,0),_xlfn.XLOOKUP(G1569,freq!$A$2:$A$40,freq!$B$2:$B$40,0),_xlfn.XLOOKUP(H1569,freq!$A$2:$A$40,freq!$B$2:$B$40,0),_xlfn.XLOOKUP(I1569,freq!$A$2:$A$40,freq!$B$2:$B$40,0),_xlfn.XLOOKUP(J1569,freq!$A$2:$A$40,freq!$B$2:$B$40,0),_xlfn.XLOOKUP(K1569,freq!$A$2:$A$40,freq!$B$2:$B$40,0),_xlfn.XLOOKUP(L1569,freq!$A$2:$A$40,freq!$B$2:$B$40,0),_xlfn.XLOOKUP(M1569,freq!$A$2:$A$40,freq!$B$2:$B$40,0),_xlfn.XLOOKUP(N1569,freq!$A$2:$A$40,freq!$B$2:$B$40,0),_xlfn.XLOOKUP(O1569,freq!$A$2:$A$40,freq!$B$2:$B$40,0),_xlfn.XLOOKUP(P1569,freq!$A$2:$A$40,freq!$B$2:$B$40,0),_xlfn.XLOOKUP(Q1569,freq!$A$2:$A$40,freq!$B$2:$B$40,0),_xlfn.XLOOKUP(R1569,freq!$A$2:$A$40,freq!$B$2:$B$40,0),_xlfn.XLOOKUP(S1569,freq!$A$2:$A$40,freq!$B$2:$B$40,0),_xlfn.XLOOKUP(T1569,freq!$A$2:$A$40,freq!$B$2:$B$40,0),_xlfn.XLOOKUP(U1569,freq!$A$2:$A$40,freq!$B$2:$B$40,0),_xlfn.XLOOKUP(V1569,freq!$A$2:$A$40,freq!$B$2:$B$40,0))</f>
        <v>41.849999999999994</v>
      </c>
    </row>
    <row r="1570" spans="1:23" x14ac:dyDescent="0.35">
      <c r="A1570" s="32" t="s">
        <v>438</v>
      </c>
      <c r="B1570" s="32" t="s">
        <v>32</v>
      </c>
      <c r="C1570" s="32" t="s">
        <v>59</v>
      </c>
      <c r="D1570" s="32" t="s">
        <v>29</v>
      </c>
      <c r="E1570" s="32" t="s">
        <v>53</v>
      </c>
      <c r="F1570" s="32" t="s">
        <v>43</v>
      </c>
      <c r="G1570" s="32" t="s">
        <v>48</v>
      </c>
      <c r="H1570" s="32">
        <v>2</v>
      </c>
      <c r="I1570" s="32" t="s">
        <v>59</v>
      </c>
      <c r="J1570" s="32">
        <v>7</v>
      </c>
      <c r="K1570" s="32" t="s">
        <v>44</v>
      </c>
      <c r="L1570" s="32" t="s">
        <v>36</v>
      </c>
      <c r="M1570" s="32" t="s">
        <v>41</v>
      </c>
      <c r="N1570" s="32" t="s">
        <v>46</v>
      </c>
      <c r="O1570" s="32" t="s">
        <v>30</v>
      </c>
      <c r="P1570" s="32">
        <v>6</v>
      </c>
      <c r="Q1570" s="32" t="s">
        <v>38</v>
      </c>
      <c r="R1570" s="32" t="s">
        <v>58</v>
      </c>
      <c r="S1570" s="32" t="s">
        <v>32</v>
      </c>
      <c r="T1570" s="32" t="s">
        <v>34</v>
      </c>
      <c r="U1570" s="32" t="s">
        <v>31</v>
      </c>
      <c r="V1570" s="32">
        <v>0</v>
      </c>
      <c r="W1570" s="32">
        <f>SUM(_xlfn.XLOOKUP(B1570,freq!$A$2:$A$40,freq!$B$2:$B$40,0),_xlfn.XLOOKUP(C1570,freq!$A$2:$A$40,freq!$B$2:$B$40,0),_xlfn.XLOOKUP(D1570,freq!$A$2:$A$40,freq!$B$2:$B$40,0),_xlfn.XLOOKUP(E1570,freq!$A$2:$A$40,freq!$B$2:$B$40,0),_xlfn.XLOOKUP(F1570,freq!$A$2:$A$40,freq!$B$2:$B$40,0),_xlfn.XLOOKUP(G1570,freq!$A$2:$A$40,freq!$B$2:$B$40,0),_xlfn.XLOOKUP(H1570,freq!$A$2:$A$40,freq!$B$2:$B$40,0),_xlfn.XLOOKUP(I1570,freq!$A$2:$A$40,freq!$B$2:$B$40,0),_xlfn.XLOOKUP(J1570,freq!$A$2:$A$40,freq!$B$2:$B$40,0),_xlfn.XLOOKUP(K1570,freq!$A$2:$A$40,freq!$B$2:$B$40,0),_xlfn.XLOOKUP(L1570,freq!$A$2:$A$40,freq!$B$2:$B$40,0),_xlfn.XLOOKUP(M1570,freq!$A$2:$A$40,freq!$B$2:$B$40,0),_xlfn.XLOOKUP(N1570,freq!$A$2:$A$40,freq!$B$2:$B$40,0),_xlfn.XLOOKUP(O1570,freq!$A$2:$A$40,freq!$B$2:$B$40,0),_xlfn.XLOOKUP(P1570,freq!$A$2:$A$40,freq!$B$2:$B$40,0),_xlfn.XLOOKUP(Q1570,freq!$A$2:$A$40,freq!$B$2:$B$40,0),_xlfn.XLOOKUP(R1570,freq!$A$2:$A$40,freq!$B$2:$B$40,0),_xlfn.XLOOKUP(S1570,freq!$A$2:$A$40,freq!$B$2:$B$40,0),_xlfn.XLOOKUP(T1570,freq!$A$2:$A$40,freq!$B$2:$B$40,0),_xlfn.XLOOKUP(U1570,freq!$A$2:$A$40,freq!$B$2:$B$40,0),_xlfn.XLOOKUP(V1570,freq!$A$2:$A$40,freq!$B$2:$B$40,0))</f>
        <v>41.84</v>
      </c>
    </row>
    <row r="1571" spans="1:23" x14ac:dyDescent="0.35">
      <c r="A1571" s="32" t="s">
        <v>1832</v>
      </c>
      <c r="B1571" s="32">
        <v>8</v>
      </c>
      <c r="C1571" s="32" t="s">
        <v>48</v>
      </c>
      <c r="D1571" s="32">
        <v>2</v>
      </c>
      <c r="E1571" s="32">
        <v>9</v>
      </c>
      <c r="F1571" s="32" t="s">
        <v>41</v>
      </c>
      <c r="G1571" s="32" t="s">
        <v>31</v>
      </c>
      <c r="H1571" s="32">
        <v>2</v>
      </c>
      <c r="I1571" s="32" t="s">
        <v>46</v>
      </c>
      <c r="J1571" s="32" t="s">
        <v>44</v>
      </c>
      <c r="K1571" s="32">
        <v>2</v>
      </c>
      <c r="L1571" s="32" t="s">
        <v>44</v>
      </c>
      <c r="M1571" s="32" t="s">
        <v>3</v>
      </c>
      <c r="N1571" s="32" t="s">
        <v>46</v>
      </c>
      <c r="O1571" s="32" t="s">
        <v>58</v>
      </c>
      <c r="P1571" s="32" t="s">
        <v>30</v>
      </c>
      <c r="Q1571" s="32" t="s">
        <v>29</v>
      </c>
      <c r="R1571" s="32">
        <v>5</v>
      </c>
      <c r="S1571" s="32">
        <v>0</v>
      </c>
      <c r="T1571" s="32" t="s">
        <v>42</v>
      </c>
      <c r="U1571" s="32" t="s">
        <v>33</v>
      </c>
      <c r="V1571" s="32">
        <v>0</v>
      </c>
      <c r="W1571" s="32">
        <f>SUM(_xlfn.XLOOKUP(B1571,freq!$A$2:$A$40,freq!$B$2:$B$40,0),_xlfn.XLOOKUP(C1571,freq!$A$2:$A$40,freq!$B$2:$B$40,0),_xlfn.XLOOKUP(D1571,freq!$A$2:$A$40,freq!$B$2:$B$40,0),_xlfn.XLOOKUP(E1571,freq!$A$2:$A$40,freq!$B$2:$B$40,0),_xlfn.XLOOKUP(F1571,freq!$A$2:$A$40,freq!$B$2:$B$40,0),_xlfn.XLOOKUP(G1571,freq!$A$2:$A$40,freq!$B$2:$B$40,0),_xlfn.XLOOKUP(H1571,freq!$A$2:$A$40,freq!$B$2:$B$40,0),_xlfn.XLOOKUP(I1571,freq!$A$2:$A$40,freq!$B$2:$B$40,0),_xlfn.XLOOKUP(J1571,freq!$A$2:$A$40,freq!$B$2:$B$40,0),_xlfn.XLOOKUP(K1571,freq!$A$2:$A$40,freq!$B$2:$B$40,0),_xlfn.XLOOKUP(L1571,freq!$A$2:$A$40,freq!$B$2:$B$40,0),_xlfn.XLOOKUP(M1571,freq!$A$2:$A$40,freq!$B$2:$B$40,0),_xlfn.XLOOKUP(N1571,freq!$A$2:$A$40,freq!$B$2:$B$40,0),_xlfn.XLOOKUP(O1571,freq!$A$2:$A$40,freq!$B$2:$B$40,0),_xlfn.XLOOKUP(P1571,freq!$A$2:$A$40,freq!$B$2:$B$40,0),_xlfn.XLOOKUP(Q1571,freq!$A$2:$A$40,freq!$B$2:$B$40,0),_xlfn.XLOOKUP(R1571,freq!$A$2:$A$40,freq!$B$2:$B$40,0),_xlfn.XLOOKUP(S1571,freq!$A$2:$A$40,freq!$B$2:$B$40,0),_xlfn.XLOOKUP(T1571,freq!$A$2:$A$40,freq!$B$2:$B$40,0),_xlfn.XLOOKUP(U1571,freq!$A$2:$A$40,freq!$B$2:$B$40,0),_xlfn.XLOOKUP(V1571,freq!$A$2:$A$40,freq!$B$2:$B$40,0))</f>
        <v>41.84</v>
      </c>
    </row>
    <row r="1572" spans="1:23" x14ac:dyDescent="0.35">
      <c r="A1572" s="32" t="s">
        <v>358</v>
      </c>
      <c r="B1572" s="32" t="s">
        <v>41</v>
      </c>
      <c r="C1572" s="32" t="s">
        <v>4</v>
      </c>
      <c r="D1572" s="32" t="s">
        <v>33</v>
      </c>
      <c r="E1572" s="32" t="s">
        <v>59</v>
      </c>
      <c r="F1572" s="32" t="s">
        <v>38</v>
      </c>
      <c r="G1572" s="32">
        <v>0</v>
      </c>
      <c r="H1572" s="32" t="s">
        <v>45</v>
      </c>
      <c r="I1572" s="32">
        <v>2</v>
      </c>
      <c r="J1572" s="32" t="s">
        <v>50</v>
      </c>
      <c r="K1572" s="32" t="s">
        <v>42</v>
      </c>
      <c r="L1572" s="32" t="s">
        <v>50</v>
      </c>
      <c r="M1572" s="32" t="s">
        <v>38</v>
      </c>
      <c r="N1572" s="32">
        <v>0</v>
      </c>
      <c r="O1572" s="32" t="s">
        <v>30</v>
      </c>
      <c r="P1572" s="32" t="s">
        <v>4</v>
      </c>
      <c r="Q1572" s="32" t="s">
        <v>59</v>
      </c>
      <c r="R1572" s="32" t="s">
        <v>48</v>
      </c>
      <c r="S1572" s="32" t="s">
        <v>40</v>
      </c>
      <c r="T1572" s="32" t="s">
        <v>48</v>
      </c>
      <c r="U1572" s="32">
        <v>0</v>
      </c>
      <c r="V1572" s="32">
        <v>7</v>
      </c>
      <c r="W1572" s="32">
        <f>SUM(_xlfn.XLOOKUP(B1572,freq!$A$2:$A$40,freq!$B$2:$B$40,0),_xlfn.XLOOKUP(C1572,freq!$A$2:$A$40,freq!$B$2:$B$40,0),_xlfn.XLOOKUP(D1572,freq!$A$2:$A$40,freq!$B$2:$B$40,0),_xlfn.XLOOKUP(E1572,freq!$A$2:$A$40,freq!$B$2:$B$40,0),_xlfn.XLOOKUP(F1572,freq!$A$2:$A$40,freq!$B$2:$B$40,0),_xlfn.XLOOKUP(G1572,freq!$A$2:$A$40,freq!$B$2:$B$40,0),_xlfn.XLOOKUP(H1572,freq!$A$2:$A$40,freq!$B$2:$B$40,0),_xlfn.XLOOKUP(I1572,freq!$A$2:$A$40,freq!$B$2:$B$40,0),_xlfn.XLOOKUP(J1572,freq!$A$2:$A$40,freq!$B$2:$B$40,0),_xlfn.XLOOKUP(K1572,freq!$A$2:$A$40,freq!$B$2:$B$40,0),_xlfn.XLOOKUP(L1572,freq!$A$2:$A$40,freq!$B$2:$B$40,0),_xlfn.XLOOKUP(M1572,freq!$A$2:$A$40,freq!$B$2:$B$40,0),_xlfn.XLOOKUP(N1572,freq!$A$2:$A$40,freq!$B$2:$B$40,0),_xlfn.XLOOKUP(O1572,freq!$A$2:$A$40,freq!$B$2:$B$40,0),_xlfn.XLOOKUP(P1572,freq!$A$2:$A$40,freq!$B$2:$B$40,0),_xlfn.XLOOKUP(Q1572,freq!$A$2:$A$40,freq!$B$2:$B$40,0),_xlfn.XLOOKUP(R1572,freq!$A$2:$A$40,freq!$B$2:$B$40,0),_xlfn.XLOOKUP(S1572,freq!$A$2:$A$40,freq!$B$2:$B$40,0),_xlfn.XLOOKUP(T1572,freq!$A$2:$A$40,freq!$B$2:$B$40,0),_xlfn.XLOOKUP(U1572,freq!$A$2:$A$40,freq!$B$2:$B$40,0),_xlfn.XLOOKUP(V1572,freq!$A$2:$A$40,freq!$B$2:$B$40,0))</f>
        <v>41.830000000000005</v>
      </c>
    </row>
    <row r="1573" spans="1:23" x14ac:dyDescent="0.35">
      <c r="A1573" s="32" t="s">
        <v>856</v>
      </c>
      <c r="B1573" s="32" t="s">
        <v>50</v>
      </c>
      <c r="C1573" s="32" t="s">
        <v>48</v>
      </c>
      <c r="D1573" s="32">
        <v>0</v>
      </c>
      <c r="E1573" s="32">
        <v>4</v>
      </c>
      <c r="F1573" s="32" t="s">
        <v>42</v>
      </c>
      <c r="G1573" s="32">
        <v>7</v>
      </c>
      <c r="H1573" s="32" t="s">
        <v>30</v>
      </c>
      <c r="I1573" s="32">
        <v>5</v>
      </c>
      <c r="J1573" s="32" t="s">
        <v>59</v>
      </c>
      <c r="K1573" s="32" t="s">
        <v>2</v>
      </c>
      <c r="L1573" s="32" t="s">
        <v>0</v>
      </c>
      <c r="M1573" s="32" t="s">
        <v>43</v>
      </c>
      <c r="N1573" s="32" t="s">
        <v>35</v>
      </c>
      <c r="O1573" s="32" t="s">
        <v>40</v>
      </c>
      <c r="P1573" s="32" t="s">
        <v>34</v>
      </c>
      <c r="Q1573" s="32" t="s">
        <v>38</v>
      </c>
      <c r="R1573" s="32">
        <v>1</v>
      </c>
      <c r="S1573" s="32" t="s">
        <v>28</v>
      </c>
      <c r="T1573" s="32" t="s">
        <v>2</v>
      </c>
      <c r="U1573" s="32">
        <v>6</v>
      </c>
      <c r="V1573" s="32" t="s">
        <v>28</v>
      </c>
      <c r="W1573" s="32">
        <f>SUM(_xlfn.XLOOKUP(B1573,freq!$A$2:$A$40,freq!$B$2:$B$40,0),_xlfn.XLOOKUP(C1573,freq!$A$2:$A$40,freq!$B$2:$B$40,0),_xlfn.XLOOKUP(D1573,freq!$A$2:$A$40,freq!$B$2:$B$40,0),_xlfn.XLOOKUP(E1573,freq!$A$2:$A$40,freq!$B$2:$B$40,0),_xlfn.XLOOKUP(F1573,freq!$A$2:$A$40,freq!$B$2:$B$40,0),_xlfn.XLOOKUP(G1573,freq!$A$2:$A$40,freq!$B$2:$B$40,0),_xlfn.XLOOKUP(H1573,freq!$A$2:$A$40,freq!$B$2:$B$40,0),_xlfn.XLOOKUP(I1573,freq!$A$2:$A$40,freq!$B$2:$B$40,0),_xlfn.XLOOKUP(J1573,freq!$A$2:$A$40,freq!$B$2:$B$40,0),_xlfn.XLOOKUP(K1573,freq!$A$2:$A$40,freq!$B$2:$B$40,0),_xlfn.XLOOKUP(L1573,freq!$A$2:$A$40,freq!$B$2:$B$40,0),_xlfn.XLOOKUP(M1573,freq!$A$2:$A$40,freq!$B$2:$B$40,0),_xlfn.XLOOKUP(N1573,freq!$A$2:$A$40,freq!$B$2:$B$40,0),_xlfn.XLOOKUP(O1573,freq!$A$2:$A$40,freq!$B$2:$B$40,0),_xlfn.XLOOKUP(P1573,freq!$A$2:$A$40,freq!$B$2:$B$40,0),_xlfn.XLOOKUP(Q1573,freq!$A$2:$A$40,freq!$B$2:$B$40,0),_xlfn.XLOOKUP(R1573,freq!$A$2:$A$40,freq!$B$2:$B$40,0),_xlfn.XLOOKUP(S1573,freq!$A$2:$A$40,freq!$B$2:$B$40,0),_xlfn.XLOOKUP(T1573,freq!$A$2:$A$40,freq!$B$2:$B$40,0),_xlfn.XLOOKUP(U1573,freq!$A$2:$A$40,freq!$B$2:$B$40,0),_xlfn.XLOOKUP(V1573,freq!$A$2:$A$40,freq!$B$2:$B$40,0))</f>
        <v>41.83</v>
      </c>
    </row>
    <row r="1574" spans="1:23" x14ac:dyDescent="0.35">
      <c r="A1574" s="32" t="s">
        <v>572</v>
      </c>
      <c r="B1574" s="32" t="s">
        <v>59</v>
      </c>
      <c r="C1574" s="32" t="s">
        <v>36</v>
      </c>
      <c r="D1574" s="32" t="s">
        <v>50</v>
      </c>
      <c r="E1574" s="32" t="s">
        <v>40</v>
      </c>
      <c r="F1574" s="32" t="s">
        <v>59</v>
      </c>
      <c r="G1574" s="32">
        <v>1</v>
      </c>
      <c r="H1574" s="32" t="s">
        <v>41</v>
      </c>
      <c r="I1574" s="32">
        <v>9</v>
      </c>
      <c r="J1574" s="32" t="s">
        <v>32</v>
      </c>
      <c r="K1574" s="32">
        <v>2</v>
      </c>
      <c r="L1574" s="32" t="s">
        <v>59</v>
      </c>
      <c r="M1574" s="32" t="s">
        <v>43</v>
      </c>
      <c r="N1574" s="32" t="s">
        <v>32</v>
      </c>
      <c r="O1574" s="32" t="s">
        <v>38</v>
      </c>
      <c r="P1574" s="32">
        <v>3</v>
      </c>
      <c r="Q1574" s="32" t="s">
        <v>4</v>
      </c>
      <c r="R1574" s="32" t="s">
        <v>56</v>
      </c>
      <c r="S1574" s="32">
        <v>1</v>
      </c>
      <c r="T1574" s="32" t="s">
        <v>45</v>
      </c>
      <c r="U1574" s="32">
        <v>5</v>
      </c>
      <c r="V1574" s="32" t="s">
        <v>28</v>
      </c>
      <c r="W1574" s="32">
        <f>SUM(_xlfn.XLOOKUP(B1574,freq!$A$2:$A$40,freq!$B$2:$B$40,0),_xlfn.XLOOKUP(C1574,freq!$A$2:$A$40,freq!$B$2:$B$40,0),_xlfn.XLOOKUP(D1574,freq!$A$2:$A$40,freq!$B$2:$B$40,0),_xlfn.XLOOKUP(E1574,freq!$A$2:$A$40,freq!$B$2:$B$40,0),_xlfn.XLOOKUP(F1574,freq!$A$2:$A$40,freq!$B$2:$B$40,0),_xlfn.XLOOKUP(G1574,freq!$A$2:$A$40,freq!$B$2:$B$40,0),_xlfn.XLOOKUP(H1574,freq!$A$2:$A$40,freq!$B$2:$B$40,0),_xlfn.XLOOKUP(I1574,freq!$A$2:$A$40,freq!$B$2:$B$40,0),_xlfn.XLOOKUP(J1574,freq!$A$2:$A$40,freq!$B$2:$B$40,0),_xlfn.XLOOKUP(K1574,freq!$A$2:$A$40,freq!$B$2:$B$40,0),_xlfn.XLOOKUP(L1574,freq!$A$2:$A$40,freq!$B$2:$B$40,0),_xlfn.XLOOKUP(M1574,freq!$A$2:$A$40,freq!$B$2:$B$40,0),_xlfn.XLOOKUP(N1574,freq!$A$2:$A$40,freq!$B$2:$B$40,0),_xlfn.XLOOKUP(O1574,freq!$A$2:$A$40,freq!$B$2:$B$40,0),_xlfn.XLOOKUP(P1574,freq!$A$2:$A$40,freq!$B$2:$B$40,0),_xlfn.XLOOKUP(Q1574,freq!$A$2:$A$40,freq!$B$2:$B$40,0),_xlfn.XLOOKUP(R1574,freq!$A$2:$A$40,freq!$B$2:$B$40,0),_xlfn.XLOOKUP(S1574,freq!$A$2:$A$40,freq!$B$2:$B$40,0),_xlfn.XLOOKUP(T1574,freq!$A$2:$A$40,freq!$B$2:$B$40,0),_xlfn.XLOOKUP(U1574,freq!$A$2:$A$40,freq!$B$2:$B$40,0),_xlfn.XLOOKUP(V1574,freq!$A$2:$A$40,freq!$B$2:$B$40,0))</f>
        <v>41.8</v>
      </c>
    </row>
    <row r="1575" spans="1:23" x14ac:dyDescent="0.35">
      <c r="A1575" s="32" t="s">
        <v>1101</v>
      </c>
      <c r="B1575" s="32">
        <v>7</v>
      </c>
      <c r="C1575" s="32" t="s">
        <v>53</v>
      </c>
      <c r="D1575" s="32">
        <v>1</v>
      </c>
      <c r="E1575" s="32" t="s">
        <v>0</v>
      </c>
      <c r="F1575" s="32" t="s">
        <v>31</v>
      </c>
      <c r="G1575" s="32" t="s">
        <v>2</v>
      </c>
      <c r="H1575" s="32">
        <v>3</v>
      </c>
      <c r="I1575" s="32" t="s">
        <v>44</v>
      </c>
      <c r="J1575" s="32" t="s">
        <v>32</v>
      </c>
      <c r="K1575" s="32" t="s">
        <v>36</v>
      </c>
      <c r="L1575" s="32" t="s">
        <v>0</v>
      </c>
      <c r="M1575" s="32" t="s">
        <v>53</v>
      </c>
      <c r="N1575" s="32" t="s">
        <v>32</v>
      </c>
      <c r="O1575" s="32" t="s">
        <v>4</v>
      </c>
      <c r="P1575" s="32" t="s">
        <v>29</v>
      </c>
      <c r="Q1575" s="32">
        <v>2</v>
      </c>
      <c r="R1575" s="32">
        <v>2</v>
      </c>
      <c r="S1575" s="32" t="s">
        <v>48</v>
      </c>
      <c r="T1575" s="32" t="s">
        <v>29</v>
      </c>
      <c r="U1575" s="32">
        <v>0</v>
      </c>
      <c r="V1575" s="32" t="s">
        <v>53</v>
      </c>
      <c r="W1575" s="32">
        <f>SUM(_xlfn.XLOOKUP(B1575,freq!$A$2:$A$40,freq!$B$2:$B$40,0),_xlfn.XLOOKUP(C1575,freq!$A$2:$A$40,freq!$B$2:$B$40,0),_xlfn.XLOOKUP(D1575,freq!$A$2:$A$40,freq!$B$2:$B$40,0),_xlfn.XLOOKUP(E1575,freq!$A$2:$A$40,freq!$B$2:$B$40,0),_xlfn.XLOOKUP(F1575,freq!$A$2:$A$40,freq!$B$2:$B$40,0),_xlfn.XLOOKUP(G1575,freq!$A$2:$A$40,freq!$B$2:$B$40,0),_xlfn.XLOOKUP(H1575,freq!$A$2:$A$40,freq!$B$2:$B$40,0),_xlfn.XLOOKUP(I1575,freq!$A$2:$A$40,freq!$B$2:$B$40,0),_xlfn.XLOOKUP(J1575,freq!$A$2:$A$40,freq!$B$2:$B$40,0),_xlfn.XLOOKUP(K1575,freq!$A$2:$A$40,freq!$B$2:$B$40,0),_xlfn.XLOOKUP(L1575,freq!$A$2:$A$40,freq!$B$2:$B$40,0),_xlfn.XLOOKUP(M1575,freq!$A$2:$A$40,freq!$B$2:$B$40,0),_xlfn.XLOOKUP(N1575,freq!$A$2:$A$40,freq!$B$2:$B$40,0),_xlfn.XLOOKUP(O1575,freq!$A$2:$A$40,freq!$B$2:$B$40,0),_xlfn.XLOOKUP(P1575,freq!$A$2:$A$40,freq!$B$2:$B$40,0),_xlfn.XLOOKUP(Q1575,freq!$A$2:$A$40,freq!$B$2:$B$40,0),_xlfn.XLOOKUP(R1575,freq!$A$2:$A$40,freq!$B$2:$B$40,0),_xlfn.XLOOKUP(S1575,freq!$A$2:$A$40,freq!$B$2:$B$40,0),_xlfn.XLOOKUP(T1575,freq!$A$2:$A$40,freq!$B$2:$B$40,0),_xlfn.XLOOKUP(U1575,freq!$A$2:$A$40,freq!$B$2:$B$40,0),_xlfn.XLOOKUP(V1575,freq!$A$2:$A$40,freq!$B$2:$B$40,0))</f>
        <v>41.79</v>
      </c>
    </row>
    <row r="1576" spans="1:23" x14ac:dyDescent="0.35">
      <c r="A1576" s="32" t="s">
        <v>1248</v>
      </c>
      <c r="B1576" s="32">
        <v>4</v>
      </c>
      <c r="C1576" s="32" t="s">
        <v>40</v>
      </c>
      <c r="D1576" s="32" t="s">
        <v>3</v>
      </c>
      <c r="E1576" s="32">
        <v>6</v>
      </c>
      <c r="F1576" s="32" t="s">
        <v>56</v>
      </c>
      <c r="G1576" s="32">
        <v>1</v>
      </c>
      <c r="H1576" s="32" t="s">
        <v>56</v>
      </c>
      <c r="I1576" s="32">
        <v>5</v>
      </c>
      <c r="J1576" s="32">
        <v>6</v>
      </c>
      <c r="K1576" s="32" t="s">
        <v>29</v>
      </c>
      <c r="L1576" s="32">
        <v>0</v>
      </c>
      <c r="M1576" s="32" t="s">
        <v>56</v>
      </c>
      <c r="N1576" s="32">
        <v>0</v>
      </c>
      <c r="O1576" s="32" t="s">
        <v>44</v>
      </c>
      <c r="P1576" s="32" t="s">
        <v>29</v>
      </c>
      <c r="Q1576" s="32" t="s">
        <v>49</v>
      </c>
      <c r="R1576" s="32" t="s">
        <v>46</v>
      </c>
      <c r="S1576" s="32" t="s">
        <v>29</v>
      </c>
      <c r="T1576" s="32" t="s">
        <v>0</v>
      </c>
      <c r="U1576" s="32">
        <v>7</v>
      </c>
      <c r="V1576" s="32" t="s">
        <v>59</v>
      </c>
      <c r="W1576" s="32">
        <f>SUM(_xlfn.XLOOKUP(B1576,freq!$A$2:$A$40,freq!$B$2:$B$40,0),_xlfn.XLOOKUP(C1576,freq!$A$2:$A$40,freq!$B$2:$B$40,0),_xlfn.XLOOKUP(D1576,freq!$A$2:$A$40,freq!$B$2:$B$40,0),_xlfn.XLOOKUP(E1576,freq!$A$2:$A$40,freq!$B$2:$B$40,0),_xlfn.XLOOKUP(F1576,freq!$A$2:$A$40,freq!$B$2:$B$40,0),_xlfn.XLOOKUP(G1576,freq!$A$2:$A$40,freq!$B$2:$B$40,0),_xlfn.XLOOKUP(H1576,freq!$A$2:$A$40,freq!$B$2:$B$40,0),_xlfn.XLOOKUP(I1576,freq!$A$2:$A$40,freq!$B$2:$B$40,0),_xlfn.XLOOKUP(J1576,freq!$A$2:$A$40,freq!$B$2:$B$40,0),_xlfn.XLOOKUP(K1576,freq!$A$2:$A$40,freq!$B$2:$B$40,0),_xlfn.XLOOKUP(L1576,freq!$A$2:$A$40,freq!$B$2:$B$40,0),_xlfn.XLOOKUP(M1576,freq!$A$2:$A$40,freq!$B$2:$B$40,0),_xlfn.XLOOKUP(N1576,freq!$A$2:$A$40,freq!$B$2:$B$40,0),_xlfn.XLOOKUP(O1576,freq!$A$2:$A$40,freq!$B$2:$B$40,0),_xlfn.XLOOKUP(P1576,freq!$A$2:$A$40,freq!$B$2:$B$40,0),_xlfn.XLOOKUP(Q1576,freq!$A$2:$A$40,freq!$B$2:$B$40,0),_xlfn.XLOOKUP(R1576,freq!$A$2:$A$40,freq!$B$2:$B$40,0),_xlfn.XLOOKUP(S1576,freq!$A$2:$A$40,freq!$B$2:$B$40,0),_xlfn.XLOOKUP(T1576,freq!$A$2:$A$40,freq!$B$2:$B$40,0),_xlfn.XLOOKUP(U1576,freq!$A$2:$A$40,freq!$B$2:$B$40,0),_xlfn.XLOOKUP(V1576,freq!$A$2:$A$40,freq!$B$2:$B$40,0))</f>
        <v>41.75</v>
      </c>
    </row>
    <row r="1577" spans="1:23" x14ac:dyDescent="0.35">
      <c r="A1577" s="32" t="s">
        <v>1651</v>
      </c>
      <c r="B1577" s="32" t="s">
        <v>2</v>
      </c>
      <c r="C1577" s="32" t="s">
        <v>41</v>
      </c>
      <c r="D1577" s="32" t="s">
        <v>38</v>
      </c>
      <c r="E1577" s="32">
        <v>1</v>
      </c>
      <c r="F1577" s="32" t="s">
        <v>36</v>
      </c>
      <c r="G1577" s="32" t="s">
        <v>4</v>
      </c>
      <c r="H1577" s="32">
        <v>8</v>
      </c>
      <c r="I1577" s="32" t="s">
        <v>58</v>
      </c>
      <c r="J1577" s="32" t="s">
        <v>0</v>
      </c>
      <c r="K1577" s="32" t="s">
        <v>29</v>
      </c>
      <c r="L1577" s="32" t="s">
        <v>48</v>
      </c>
      <c r="M1577" s="32" t="s">
        <v>40</v>
      </c>
      <c r="N1577" s="32" t="s">
        <v>33</v>
      </c>
      <c r="O1577" s="32">
        <v>6</v>
      </c>
      <c r="P1577" s="32" t="s">
        <v>45</v>
      </c>
      <c r="Q1577" s="32">
        <v>2</v>
      </c>
      <c r="R1577" s="32" t="s">
        <v>43</v>
      </c>
      <c r="S1577" s="32">
        <v>9</v>
      </c>
      <c r="T1577" s="32">
        <v>8</v>
      </c>
      <c r="U1577" s="32" t="s">
        <v>34</v>
      </c>
      <c r="V1577" s="32" t="s">
        <v>42</v>
      </c>
      <c r="W1577" s="32">
        <f>SUM(_xlfn.XLOOKUP(B1577,freq!$A$2:$A$40,freq!$B$2:$B$40,0),_xlfn.XLOOKUP(C1577,freq!$A$2:$A$40,freq!$B$2:$B$40,0),_xlfn.XLOOKUP(D1577,freq!$A$2:$A$40,freq!$B$2:$B$40,0),_xlfn.XLOOKUP(E1577,freq!$A$2:$A$40,freq!$B$2:$B$40,0),_xlfn.XLOOKUP(F1577,freq!$A$2:$A$40,freq!$B$2:$B$40,0),_xlfn.XLOOKUP(G1577,freq!$A$2:$A$40,freq!$B$2:$B$40,0),_xlfn.XLOOKUP(H1577,freq!$A$2:$A$40,freq!$B$2:$B$40,0),_xlfn.XLOOKUP(I1577,freq!$A$2:$A$40,freq!$B$2:$B$40,0),_xlfn.XLOOKUP(J1577,freq!$A$2:$A$40,freq!$B$2:$B$40,0),_xlfn.XLOOKUP(K1577,freq!$A$2:$A$40,freq!$B$2:$B$40,0),_xlfn.XLOOKUP(L1577,freq!$A$2:$A$40,freq!$B$2:$B$40,0),_xlfn.XLOOKUP(M1577,freq!$A$2:$A$40,freq!$B$2:$B$40,0),_xlfn.XLOOKUP(N1577,freq!$A$2:$A$40,freq!$B$2:$B$40,0),_xlfn.XLOOKUP(O1577,freq!$A$2:$A$40,freq!$B$2:$B$40,0),_xlfn.XLOOKUP(P1577,freq!$A$2:$A$40,freq!$B$2:$B$40,0),_xlfn.XLOOKUP(Q1577,freq!$A$2:$A$40,freq!$B$2:$B$40,0),_xlfn.XLOOKUP(R1577,freq!$A$2:$A$40,freq!$B$2:$B$40,0),_xlfn.XLOOKUP(S1577,freq!$A$2:$A$40,freq!$B$2:$B$40,0),_xlfn.XLOOKUP(T1577,freq!$A$2:$A$40,freq!$B$2:$B$40,0),_xlfn.XLOOKUP(U1577,freq!$A$2:$A$40,freq!$B$2:$B$40,0),_xlfn.XLOOKUP(V1577,freq!$A$2:$A$40,freq!$B$2:$B$40,0))</f>
        <v>41.75</v>
      </c>
    </row>
    <row r="1578" spans="1:23" x14ac:dyDescent="0.35">
      <c r="A1578" s="32" t="s">
        <v>1294</v>
      </c>
      <c r="B1578" s="32" t="s">
        <v>58</v>
      </c>
      <c r="C1578" s="32">
        <v>5</v>
      </c>
      <c r="D1578" s="32" t="s">
        <v>38</v>
      </c>
      <c r="E1578" s="32" t="s">
        <v>49</v>
      </c>
      <c r="F1578" s="32">
        <v>0</v>
      </c>
      <c r="G1578" s="32" t="s">
        <v>1</v>
      </c>
      <c r="H1578" s="32" t="s">
        <v>38</v>
      </c>
      <c r="I1578" s="32" t="s">
        <v>53</v>
      </c>
      <c r="J1578" s="32">
        <v>8</v>
      </c>
      <c r="K1578" s="32" t="s">
        <v>37</v>
      </c>
      <c r="L1578" s="32">
        <v>8</v>
      </c>
      <c r="M1578" s="32" t="s">
        <v>59</v>
      </c>
      <c r="N1578" s="32" t="s">
        <v>28</v>
      </c>
      <c r="O1578" s="32" t="s">
        <v>32</v>
      </c>
      <c r="P1578" s="32" t="s">
        <v>41</v>
      </c>
      <c r="Q1578" s="32" t="s">
        <v>31</v>
      </c>
      <c r="R1578" s="32" t="s">
        <v>29</v>
      </c>
      <c r="S1578" s="32" t="s">
        <v>32</v>
      </c>
      <c r="T1578" s="32">
        <v>4</v>
      </c>
      <c r="U1578" s="32" t="s">
        <v>49</v>
      </c>
      <c r="V1578" s="32" t="s">
        <v>42</v>
      </c>
      <c r="W1578" s="32">
        <f>SUM(_xlfn.XLOOKUP(B1578,freq!$A$2:$A$40,freq!$B$2:$B$40,0),_xlfn.XLOOKUP(C1578,freq!$A$2:$A$40,freq!$B$2:$B$40,0),_xlfn.XLOOKUP(D1578,freq!$A$2:$A$40,freq!$B$2:$B$40,0),_xlfn.XLOOKUP(E1578,freq!$A$2:$A$40,freq!$B$2:$B$40,0),_xlfn.XLOOKUP(F1578,freq!$A$2:$A$40,freq!$B$2:$B$40,0),_xlfn.XLOOKUP(G1578,freq!$A$2:$A$40,freq!$B$2:$B$40,0),_xlfn.XLOOKUP(H1578,freq!$A$2:$A$40,freq!$B$2:$B$40,0),_xlfn.XLOOKUP(I1578,freq!$A$2:$A$40,freq!$B$2:$B$40,0),_xlfn.XLOOKUP(J1578,freq!$A$2:$A$40,freq!$B$2:$B$40,0),_xlfn.XLOOKUP(K1578,freq!$A$2:$A$40,freq!$B$2:$B$40,0),_xlfn.XLOOKUP(L1578,freq!$A$2:$A$40,freq!$B$2:$B$40,0),_xlfn.XLOOKUP(M1578,freq!$A$2:$A$40,freq!$B$2:$B$40,0),_xlfn.XLOOKUP(N1578,freq!$A$2:$A$40,freq!$B$2:$B$40,0),_xlfn.XLOOKUP(O1578,freq!$A$2:$A$40,freq!$B$2:$B$40,0),_xlfn.XLOOKUP(P1578,freq!$A$2:$A$40,freq!$B$2:$B$40,0),_xlfn.XLOOKUP(Q1578,freq!$A$2:$A$40,freq!$B$2:$B$40,0),_xlfn.XLOOKUP(R1578,freq!$A$2:$A$40,freq!$B$2:$B$40,0),_xlfn.XLOOKUP(S1578,freq!$A$2:$A$40,freq!$B$2:$B$40,0),_xlfn.XLOOKUP(T1578,freq!$A$2:$A$40,freq!$B$2:$B$40,0),_xlfn.XLOOKUP(U1578,freq!$A$2:$A$40,freq!$B$2:$B$40,0),_xlfn.XLOOKUP(V1578,freq!$A$2:$A$40,freq!$B$2:$B$40,0))</f>
        <v>41.73</v>
      </c>
    </row>
    <row r="1579" spans="1:23" x14ac:dyDescent="0.35">
      <c r="A1579" s="32" t="s">
        <v>2066</v>
      </c>
      <c r="B1579" s="32">
        <v>7</v>
      </c>
      <c r="C1579" s="32" t="s">
        <v>30</v>
      </c>
      <c r="D1579" s="32" t="s">
        <v>38</v>
      </c>
      <c r="E1579" s="32" t="s">
        <v>4</v>
      </c>
      <c r="F1579" s="32" t="s">
        <v>33</v>
      </c>
      <c r="G1579" s="32" t="s">
        <v>42</v>
      </c>
      <c r="H1579" s="32" t="s">
        <v>0</v>
      </c>
      <c r="I1579" s="32" t="s">
        <v>33</v>
      </c>
      <c r="J1579" s="32" t="s">
        <v>34</v>
      </c>
      <c r="K1579" s="32">
        <v>3</v>
      </c>
      <c r="L1579" s="32" t="s">
        <v>32</v>
      </c>
      <c r="M1579" s="32" t="s">
        <v>44</v>
      </c>
      <c r="N1579" s="32">
        <v>8</v>
      </c>
      <c r="O1579" s="32" t="s">
        <v>3</v>
      </c>
      <c r="P1579" s="32">
        <v>6</v>
      </c>
      <c r="Q1579" s="32" t="s">
        <v>28</v>
      </c>
      <c r="R1579" s="32" t="s">
        <v>35</v>
      </c>
      <c r="S1579" s="32" t="s">
        <v>32</v>
      </c>
      <c r="T1579" s="32">
        <v>4</v>
      </c>
      <c r="U1579" s="32" t="s">
        <v>43</v>
      </c>
      <c r="V1579" s="32" t="s">
        <v>3</v>
      </c>
      <c r="W1579" s="32">
        <f>SUM(_xlfn.XLOOKUP(B1579,freq!$A$2:$A$40,freq!$B$2:$B$40,0),_xlfn.XLOOKUP(C1579,freq!$A$2:$A$40,freq!$B$2:$B$40,0),_xlfn.XLOOKUP(D1579,freq!$A$2:$A$40,freq!$B$2:$B$40,0),_xlfn.XLOOKUP(E1579,freq!$A$2:$A$40,freq!$B$2:$B$40,0),_xlfn.XLOOKUP(F1579,freq!$A$2:$A$40,freq!$B$2:$B$40,0),_xlfn.XLOOKUP(G1579,freq!$A$2:$A$40,freq!$B$2:$B$40,0),_xlfn.XLOOKUP(H1579,freq!$A$2:$A$40,freq!$B$2:$B$40,0),_xlfn.XLOOKUP(I1579,freq!$A$2:$A$40,freq!$B$2:$B$40,0),_xlfn.XLOOKUP(J1579,freq!$A$2:$A$40,freq!$B$2:$B$40,0),_xlfn.XLOOKUP(K1579,freq!$A$2:$A$40,freq!$B$2:$B$40,0),_xlfn.XLOOKUP(L1579,freq!$A$2:$A$40,freq!$B$2:$B$40,0),_xlfn.XLOOKUP(M1579,freq!$A$2:$A$40,freq!$B$2:$B$40,0),_xlfn.XLOOKUP(N1579,freq!$A$2:$A$40,freq!$B$2:$B$40,0),_xlfn.XLOOKUP(O1579,freq!$A$2:$A$40,freq!$B$2:$B$40,0),_xlfn.XLOOKUP(P1579,freq!$A$2:$A$40,freq!$B$2:$B$40,0),_xlfn.XLOOKUP(Q1579,freq!$A$2:$A$40,freq!$B$2:$B$40,0),_xlfn.XLOOKUP(R1579,freq!$A$2:$A$40,freq!$B$2:$B$40,0),_xlfn.XLOOKUP(S1579,freq!$A$2:$A$40,freq!$B$2:$B$40,0),_xlfn.XLOOKUP(T1579,freq!$A$2:$A$40,freq!$B$2:$B$40,0),_xlfn.XLOOKUP(U1579,freq!$A$2:$A$40,freq!$B$2:$B$40,0),_xlfn.XLOOKUP(V1579,freq!$A$2:$A$40,freq!$B$2:$B$40,0))</f>
        <v>41.720000000000006</v>
      </c>
    </row>
    <row r="1580" spans="1:23" x14ac:dyDescent="0.35">
      <c r="A1580" s="32" t="s">
        <v>1572</v>
      </c>
      <c r="B1580" s="32">
        <v>7</v>
      </c>
      <c r="C1580" s="32" t="s">
        <v>44</v>
      </c>
      <c r="D1580" s="32" t="s">
        <v>30</v>
      </c>
      <c r="E1580" s="32" t="s">
        <v>53</v>
      </c>
      <c r="F1580" s="32" t="s">
        <v>35</v>
      </c>
      <c r="G1580" s="32" t="s">
        <v>34</v>
      </c>
      <c r="H1580" s="32" t="s">
        <v>0</v>
      </c>
      <c r="I1580" s="32" t="s">
        <v>3</v>
      </c>
      <c r="J1580" s="32" t="s">
        <v>49</v>
      </c>
      <c r="K1580" s="32">
        <v>6</v>
      </c>
      <c r="L1580" s="32" t="s">
        <v>35</v>
      </c>
      <c r="M1580" s="32">
        <v>3</v>
      </c>
      <c r="N1580" s="32" t="s">
        <v>49</v>
      </c>
      <c r="O1580" s="32">
        <v>3</v>
      </c>
      <c r="P1580" s="32">
        <v>4</v>
      </c>
      <c r="Q1580" s="32" t="s">
        <v>42</v>
      </c>
      <c r="R1580" s="32" t="s">
        <v>37</v>
      </c>
      <c r="S1580" s="32" t="s">
        <v>49</v>
      </c>
      <c r="T1580" s="32" t="s">
        <v>36</v>
      </c>
      <c r="U1580" s="32" t="s">
        <v>30</v>
      </c>
      <c r="V1580" s="32" t="s">
        <v>41</v>
      </c>
      <c r="W1580" s="32">
        <f>SUM(_xlfn.XLOOKUP(B1580,freq!$A$2:$A$40,freq!$B$2:$B$40,0),_xlfn.XLOOKUP(C1580,freq!$A$2:$A$40,freq!$B$2:$B$40,0),_xlfn.XLOOKUP(D1580,freq!$A$2:$A$40,freq!$B$2:$B$40,0),_xlfn.XLOOKUP(E1580,freq!$A$2:$A$40,freq!$B$2:$B$40,0),_xlfn.XLOOKUP(F1580,freq!$A$2:$A$40,freq!$B$2:$B$40,0),_xlfn.XLOOKUP(G1580,freq!$A$2:$A$40,freq!$B$2:$B$40,0),_xlfn.XLOOKUP(H1580,freq!$A$2:$A$40,freq!$B$2:$B$40,0),_xlfn.XLOOKUP(I1580,freq!$A$2:$A$40,freq!$B$2:$B$40,0),_xlfn.XLOOKUP(J1580,freq!$A$2:$A$40,freq!$B$2:$B$40,0),_xlfn.XLOOKUP(K1580,freq!$A$2:$A$40,freq!$B$2:$B$40,0),_xlfn.XLOOKUP(L1580,freq!$A$2:$A$40,freq!$B$2:$B$40,0),_xlfn.XLOOKUP(M1580,freq!$A$2:$A$40,freq!$B$2:$B$40,0),_xlfn.XLOOKUP(N1580,freq!$A$2:$A$40,freq!$B$2:$B$40,0),_xlfn.XLOOKUP(O1580,freq!$A$2:$A$40,freq!$B$2:$B$40,0),_xlfn.XLOOKUP(P1580,freq!$A$2:$A$40,freq!$B$2:$B$40,0),_xlfn.XLOOKUP(Q1580,freq!$A$2:$A$40,freq!$B$2:$B$40,0),_xlfn.XLOOKUP(R1580,freq!$A$2:$A$40,freq!$B$2:$B$40,0),_xlfn.XLOOKUP(S1580,freq!$A$2:$A$40,freq!$B$2:$B$40,0),_xlfn.XLOOKUP(T1580,freq!$A$2:$A$40,freq!$B$2:$B$40,0),_xlfn.XLOOKUP(U1580,freq!$A$2:$A$40,freq!$B$2:$B$40,0),_xlfn.XLOOKUP(V1580,freq!$A$2:$A$40,freq!$B$2:$B$40,0))</f>
        <v>41.72</v>
      </c>
    </row>
    <row r="1581" spans="1:23" x14ac:dyDescent="0.35">
      <c r="A1581" s="32" t="s">
        <v>1686</v>
      </c>
      <c r="B1581" s="32" t="s">
        <v>43</v>
      </c>
      <c r="C1581" s="32" t="s">
        <v>40</v>
      </c>
      <c r="D1581" s="32">
        <v>0</v>
      </c>
      <c r="E1581" s="32" t="s">
        <v>41</v>
      </c>
      <c r="F1581" s="32" t="s">
        <v>2</v>
      </c>
      <c r="G1581" s="32">
        <v>2</v>
      </c>
      <c r="H1581" s="32" t="s">
        <v>0</v>
      </c>
      <c r="I1581" s="32" t="s">
        <v>30</v>
      </c>
      <c r="J1581" s="32" t="s">
        <v>35</v>
      </c>
      <c r="K1581" s="32">
        <v>7</v>
      </c>
      <c r="L1581" s="32" t="s">
        <v>37</v>
      </c>
      <c r="M1581" s="32" t="s">
        <v>3</v>
      </c>
      <c r="N1581" s="32" t="s">
        <v>58</v>
      </c>
      <c r="O1581" s="32" t="s">
        <v>38</v>
      </c>
      <c r="P1581" s="32" t="s">
        <v>43</v>
      </c>
      <c r="Q1581" s="32" t="s">
        <v>49</v>
      </c>
      <c r="R1581" s="32" t="s">
        <v>59</v>
      </c>
      <c r="S1581" s="32">
        <v>3</v>
      </c>
      <c r="T1581" s="32" t="s">
        <v>29</v>
      </c>
      <c r="U1581" s="32" t="s">
        <v>33</v>
      </c>
      <c r="V1581" s="32">
        <v>3</v>
      </c>
      <c r="W1581" s="32">
        <f>SUM(_xlfn.XLOOKUP(B1581,freq!$A$2:$A$40,freq!$B$2:$B$40,0),_xlfn.XLOOKUP(C1581,freq!$A$2:$A$40,freq!$B$2:$B$40,0),_xlfn.XLOOKUP(D1581,freq!$A$2:$A$40,freq!$B$2:$B$40,0),_xlfn.XLOOKUP(E1581,freq!$A$2:$A$40,freq!$B$2:$B$40,0),_xlfn.XLOOKUP(F1581,freq!$A$2:$A$40,freq!$B$2:$B$40,0),_xlfn.XLOOKUP(G1581,freq!$A$2:$A$40,freq!$B$2:$B$40,0),_xlfn.XLOOKUP(H1581,freq!$A$2:$A$40,freq!$B$2:$B$40,0),_xlfn.XLOOKUP(I1581,freq!$A$2:$A$40,freq!$B$2:$B$40,0),_xlfn.XLOOKUP(J1581,freq!$A$2:$A$40,freq!$B$2:$B$40,0),_xlfn.XLOOKUP(K1581,freq!$A$2:$A$40,freq!$B$2:$B$40,0),_xlfn.XLOOKUP(L1581,freq!$A$2:$A$40,freq!$B$2:$B$40,0),_xlfn.XLOOKUP(M1581,freq!$A$2:$A$40,freq!$B$2:$B$40,0),_xlfn.XLOOKUP(N1581,freq!$A$2:$A$40,freq!$B$2:$B$40,0),_xlfn.XLOOKUP(O1581,freq!$A$2:$A$40,freq!$B$2:$B$40,0),_xlfn.XLOOKUP(P1581,freq!$A$2:$A$40,freq!$B$2:$B$40,0),_xlfn.XLOOKUP(Q1581,freq!$A$2:$A$40,freq!$B$2:$B$40,0),_xlfn.XLOOKUP(R1581,freq!$A$2:$A$40,freq!$B$2:$B$40,0),_xlfn.XLOOKUP(S1581,freq!$A$2:$A$40,freq!$B$2:$B$40,0),_xlfn.XLOOKUP(T1581,freq!$A$2:$A$40,freq!$B$2:$B$40,0),_xlfn.XLOOKUP(U1581,freq!$A$2:$A$40,freq!$B$2:$B$40,0),_xlfn.XLOOKUP(V1581,freq!$A$2:$A$40,freq!$B$2:$B$40,0))</f>
        <v>41.719999999999992</v>
      </c>
    </row>
    <row r="1582" spans="1:23" x14ac:dyDescent="0.35">
      <c r="A1582" s="32" t="s">
        <v>523</v>
      </c>
      <c r="B1582" s="32" t="s">
        <v>59</v>
      </c>
      <c r="C1582" s="32">
        <v>3</v>
      </c>
      <c r="D1582" s="32" t="s">
        <v>44</v>
      </c>
      <c r="E1582" s="32" t="s">
        <v>33</v>
      </c>
      <c r="F1582" s="32" t="s">
        <v>44</v>
      </c>
      <c r="G1582" s="32">
        <v>6</v>
      </c>
      <c r="H1582" s="32">
        <v>4</v>
      </c>
      <c r="I1582" s="32" t="s">
        <v>28</v>
      </c>
      <c r="J1582" s="32" t="s">
        <v>50</v>
      </c>
      <c r="K1582" s="32" t="s">
        <v>32</v>
      </c>
      <c r="L1582" s="32">
        <v>2</v>
      </c>
      <c r="M1582" s="32" t="s">
        <v>46</v>
      </c>
      <c r="N1582" s="32">
        <v>1</v>
      </c>
      <c r="O1582" s="32" t="s">
        <v>44</v>
      </c>
      <c r="P1582" s="32">
        <v>0</v>
      </c>
      <c r="Q1582" s="32" t="s">
        <v>29</v>
      </c>
      <c r="R1582" s="32" t="s">
        <v>48</v>
      </c>
      <c r="S1582" s="32">
        <v>4</v>
      </c>
      <c r="T1582" s="32">
        <v>0</v>
      </c>
      <c r="U1582" s="32" t="s">
        <v>33</v>
      </c>
      <c r="V1582" s="32" t="s">
        <v>1</v>
      </c>
      <c r="W1582" s="32">
        <f>SUM(_xlfn.XLOOKUP(B1582,freq!$A$2:$A$40,freq!$B$2:$B$40,0),_xlfn.XLOOKUP(C1582,freq!$A$2:$A$40,freq!$B$2:$B$40,0),_xlfn.XLOOKUP(D1582,freq!$A$2:$A$40,freq!$B$2:$B$40,0),_xlfn.XLOOKUP(E1582,freq!$A$2:$A$40,freq!$B$2:$B$40,0),_xlfn.XLOOKUP(F1582,freq!$A$2:$A$40,freq!$B$2:$B$40,0),_xlfn.XLOOKUP(G1582,freq!$A$2:$A$40,freq!$B$2:$B$40,0),_xlfn.XLOOKUP(H1582,freq!$A$2:$A$40,freq!$B$2:$B$40,0),_xlfn.XLOOKUP(I1582,freq!$A$2:$A$40,freq!$B$2:$B$40,0),_xlfn.XLOOKUP(J1582,freq!$A$2:$A$40,freq!$B$2:$B$40,0),_xlfn.XLOOKUP(K1582,freq!$A$2:$A$40,freq!$B$2:$B$40,0),_xlfn.XLOOKUP(L1582,freq!$A$2:$A$40,freq!$B$2:$B$40,0),_xlfn.XLOOKUP(M1582,freq!$A$2:$A$40,freq!$B$2:$B$40,0),_xlfn.XLOOKUP(N1582,freq!$A$2:$A$40,freq!$B$2:$B$40,0),_xlfn.XLOOKUP(O1582,freq!$A$2:$A$40,freq!$B$2:$B$40,0),_xlfn.XLOOKUP(P1582,freq!$A$2:$A$40,freq!$B$2:$B$40,0),_xlfn.XLOOKUP(Q1582,freq!$A$2:$A$40,freq!$B$2:$B$40,0),_xlfn.XLOOKUP(R1582,freq!$A$2:$A$40,freq!$B$2:$B$40,0),_xlfn.XLOOKUP(S1582,freq!$A$2:$A$40,freq!$B$2:$B$40,0),_xlfn.XLOOKUP(T1582,freq!$A$2:$A$40,freq!$B$2:$B$40,0),_xlfn.XLOOKUP(U1582,freq!$A$2:$A$40,freq!$B$2:$B$40,0),_xlfn.XLOOKUP(V1582,freq!$A$2:$A$40,freq!$B$2:$B$40,0))</f>
        <v>41.660000000000004</v>
      </c>
    </row>
    <row r="1583" spans="1:23" x14ac:dyDescent="0.35">
      <c r="A1583" s="32" t="s">
        <v>597</v>
      </c>
      <c r="B1583" s="32" t="s">
        <v>34</v>
      </c>
      <c r="C1583" s="32" t="s">
        <v>48</v>
      </c>
      <c r="D1583" s="32" t="s">
        <v>29</v>
      </c>
      <c r="E1583" s="32" t="s">
        <v>44</v>
      </c>
      <c r="F1583" s="32" t="s">
        <v>41</v>
      </c>
      <c r="G1583" s="32" t="s">
        <v>35</v>
      </c>
      <c r="H1583" s="32" t="s">
        <v>53</v>
      </c>
      <c r="I1583" s="32" t="s">
        <v>3</v>
      </c>
      <c r="J1583" s="32" t="s">
        <v>36</v>
      </c>
      <c r="K1583" s="32" t="s">
        <v>37</v>
      </c>
      <c r="L1583" s="32">
        <v>6</v>
      </c>
      <c r="M1583" s="32">
        <v>2</v>
      </c>
      <c r="N1583" s="32" t="s">
        <v>49</v>
      </c>
      <c r="O1583" s="32">
        <v>0</v>
      </c>
      <c r="P1583" s="32">
        <v>7</v>
      </c>
      <c r="Q1583" s="32">
        <v>4</v>
      </c>
      <c r="R1583" s="32">
        <v>5</v>
      </c>
      <c r="S1583" s="32" t="s">
        <v>53</v>
      </c>
      <c r="T1583" s="32">
        <v>8</v>
      </c>
      <c r="U1583" s="32" t="s">
        <v>53</v>
      </c>
      <c r="V1583" s="32" t="s">
        <v>28</v>
      </c>
      <c r="W1583" s="32">
        <f>SUM(_xlfn.XLOOKUP(B1583,freq!$A$2:$A$40,freq!$B$2:$B$40,0),_xlfn.XLOOKUP(C1583,freq!$A$2:$A$40,freq!$B$2:$B$40,0),_xlfn.XLOOKUP(D1583,freq!$A$2:$A$40,freq!$B$2:$B$40,0),_xlfn.XLOOKUP(E1583,freq!$A$2:$A$40,freq!$B$2:$B$40,0),_xlfn.XLOOKUP(F1583,freq!$A$2:$A$40,freq!$B$2:$B$40,0),_xlfn.XLOOKUP(G1583,freq!$A$2:$A$40,freq!$B$2:$B$40,0),_xlfn.XLOOKUP(H1583,freq!$A$2:$A$40,freq!$B$2:$B$40,0),_xlfn.XLOOKUP(I1583,freq!$A$2:$A$40,freq!$B$2:$B$40,0),_xlfn.XLOOKUP(J1583,freq!$A$2:$A$40,freq!$B$2:$B$40,0),_xlfn.XLOOKUP(K1583,freq!$A$2:$A$40,freq!$B$2:$B$40,0),_xlfn.XLOOKUP(L1583,freq!$A$2:$A$40,freq!$B$2:$B$40,0),_xlfn.XLOOKUP(M1583,freq!$A$2:$A$40,freq!$B$2:$B$40,0),_xlfn.XLOOKUP(N1583,freq!$A$2:$A$40,freq!$B$2:$B$40,0),_xlfn.XLOOKUP(O1583,freq!$A$2:$A$40,freq!$B$2:$B$40,0),_xlfn.XLOOKUP(P1583,freq!$A$2:$A$40,freq!$B$2:$B$40,0),_xlfn.XLOOKUP(Q1583,freq!$A$2:$A$40,freq!$B$2:$B$40,0),_xlfn.XLOOKUP(R1583,freq!$A$2:$A$40,freq!$B$2:$B$40,0),_xlfn.XLOOKUP(S1583,freq!$A$2:$A$40,freq!$B$2:$B$40,0),_xlfn.XLOOKUP(T1583,freq!$A$2:$A$40,freq!$B$2:$B$40,0),_xlfn.XLOOKUP(U1583,freq!$A$2:$A$40,freq!$B$2:$B$40,0),_xlfn.XLOOKUP(V1583,freq!$A$2:$A$40,freq!$B$2:$B$40,0))</f>
        <v>41.620000000000005</v>
      </c>
    </row>
    <row r="1584" spans="1:23" x14ac:dyDescent="0.35">
      <c r="A1584" s="32" t="s">
        <v>710</v>
      </c>
      <c r="B1584" s="32">
        <v>1</v>
      </c>
      <c r="C1584" s="32" t="s">
        <v>43</v>
      </c>
      <c r="D1584" s="32" t="s">
        <v>37</v>
      </c>
      <c r="E1584" s="32" t="s">
        <v>33</v>
      </c>
      <c r="F1584" s="32">
        <v>0</v>
      </c>
      <c r="G1584" s="32">
        <v>1</v>
      </c>
      <c r="H1584" s="32">
        <v>8</v>
      </c>
      <c r="I1584" s="32" t="s">
        <v>34</v>
      </c>
      <c r="J1584" s="32" t="s">
        <v>29</v>
      </c>
      <c r="K1584" s="32" t="s">
        <v>2</v>
      </c>
      <c r="L1584" s="32">
        <v>6</v>
      </c>
      <c r="M1584" s="32" t="s">
        <v>53</v>
      </c>
      <c r="N1584" s="32">
        <v>9</v>
      </c>
      <c r="O1584" s="32" t="s">
        <v>36</v>
      </c>
      <c r="P1584" s="32" t="s">
        <v>2</v>
      </c>
      <c r="Q1584" s="32" t="s">
        <v>3</v>
      </c>
      <c r="R1584" s="32">
        <v>5</v>
      </c>
      <c r="S1584" s="32">
        <v>6</v>
      </c>
      <c r="T1584" s="32" t="s">
        <v>41</v>
      </c>
      <c r="U1584" s="32" t="s">
        <v>49</v>
      </c>
      <c r="V1584" s="32">
        <v>7</v>
      </c>
      <c r="W1584" s="32">
        <f>SUM(_xlfn.XLOOKUP(B1584,freq!$A$2:$A$40,freq!$B$2:$B$40,0),_xlfn.XLOOKUP(C1584,freq!$A$2:$A$40,freq!$B$2:$B$40,0),_xlfn.XLOOKUP(D1584,freq!$A$2:$A$40,freq!$B$2:$B$40,0),_xlfn.XLOOKUP(E1584,freq!$A$2:$A$40,freq!$B$2:$B$40,0),_xlfn.XLOOKUP(F1584,freq!$A$2:$A$40,freq!$B$2:$B$40,0),_xlfn.XLOOKUP(G1584,freq!$A$2:$A$40,freq!$B$2:$B$40,0),_xlfn.XLOOKUP(H1584,freq!$A$2:$A$40,freq!$B$2:$B$40,0),_xlfn.XLOOKUP(I1584,freq!$A$2:$A$40,freq!$B$2:$B$40,0),_xlfn.XLOOKUP(J1584,freq!$A$2:$A$40,freq!$B$2:$B$40,0),_xlfn.XLOOKUP(K1584,freq!$A$2:$A$40,freq!$B$2:$B$40,0),_xlfn.XLOOKUP(L1584,freq!$A$2:$A$40,freq!$B$2:$B$40,0),_xlfn.XLOOKUP(M1584,freq!$A$2:$A$40,freq!$B$2:$B$40,0),_xlfn.XLOOKUP(N1584,freq!$A$2:$A$40,freq!$B$2:$B$40,0),_xlfn.XLOOKUP(O1584,freq!$A$2:$A$40,freq!$B$2:$B$40,0),_xlfn.XLOOKUP(P1584,freq!$A$2:$A$40,freq!$B$2:$B$40,0),_xlfn.XLOOKUP(Q1584,freq!$A$2:$A$40,freq!$B$2:$B$40,0),_xlfn.XLOOKUP(R1584,freq!$A$2:$A$40,freq!$B$2:$B$40,0),_xlfn.XLOOKUP(S1584,freq!$A$2:$A$40,freq!$B$2:$B$40,0),_xlfn.XLOOKUP(T1584,freq!$A$2:$A$40,freq!$B$2:$B$40,0),_xlfn.XLOOKUP(U1584,freq!$A$2:$A$40,freq!$B$2:$B$40,0),_xlfn.XLOOKUP(V1584,freq!$A$2:$A$40,freq!$B$2:$B$40,0))</f>
        <v>41.58</v>
      </c>
    </row>
    <row r="1585" spans="1:23" x14ac:dyDescent="0.35">
      <c r="A1585" s="32" t="s">
        <v>1831</v>
      </c>
      <c r="B1585" s="32" t="s">
        <v>38</v>
      </c>
      <c r="C1585" s="32" t="s">
        <v>33</v>
      </c>
      <c r="D1585" s="32" t="s">
        <v>0</v>
      </c>
      <c r="E1585" s="32">
        <v>4</v>
      </c>
      <c r="F1585" s="32" t="s">
        <v>28</v>
      </c>
      <c r="G1585" s="32" t="s">
        <v>4</v>
      </c>
      <c r="H1585" s="32" t="s">
        <v>53</v>
      </c>
      <c r="I1585" s="32" t="s">
        <v>4</v>
      </c>
      <c r="J1585" s="32">
        <v>4</v>
      </c>
      <c r="K1585" s="32" t="s">
        <v>4</v>
      </c>
      <c r="L1585" s="32" t="s">
        <v>31</v>
      </c>
      <c r="M1585" s="32" t="s">
        <v>49</v>
      </c>
      <c r="N1585" s="32" t="s">
        <v>4</v>
      </c>
      <c r="O1585" s="32" t="s">
        <v>0</v>
      </c>
      <c r="P1585" s="32">
        <v>0</v>
      </c>
      <c r="Q1585" s="32" t="s">
        <v>49</v>
      </c>
      <c r="R1585" s="32">
        <v>3</v>
      </c>
      <c r="S1585" s="32" t="s">
        <v>2</v>
      </c>
      <c r="T1585" s="32" t="s">
        <v>46</v>
      </c>
      <c r="U1585" s="32">
        <v>5</v>
      </c>
      <c r="V1585" s="32" t="s">
        <v>36</v>
      </c>
      <c r="W1585" s="32">
        <f>SUM(_xlfn.XLOOKUP(B1585,freq!$A$2:$A$40,freq!$B$2:$B$40,0),_xlfn.XLOOKUP(C1585,freq!$A$2:$A$40,freq!$B$2:$B$40,0),_xlfn.XLOOKUP(D1585,freq!$A$2:$A$40,freq!$B$2:$B$40,0),_xlfn.XLOOKUP(E1585,freq!$A$2:$A$40,freq!$B$2:$B$40,0),_xlfn.XLOOKUP(F1585,freq!$A$2:$A$40,freq!$B$2:$B$40,0),_xlfn.XLOOKUP(G1585,freq!$A$2:$A$40,freq!$B$2:$B$40,0),_xlfn.XLOOKUP(H1585,freq!$A$2:$A$40,freq!$B$2:$B$40,0),_xlfn.XLOOKUP(I1585,freq!$A$2:$A$40,freq!$B$2:$B$40,0),_xlfn.XLOOKUP(J1585,freq!$A$2:$A$40,freq!$B$2:$B$40,0),_xlfn.XLOOKUP(K1585,freq!$A$2:$A$40,freq!$B$2:$B$40,0),_xlfn.XLOOKUP(L1585,freq!$A$2:$A$40,freq!$B$2:$B$40,0),_xlfn.XLOOKUP(M1585,freq!$A$2:$A$40,freq!$B$2:$B$40,0),_xlfn.XLOOKUP(N1585,freq!$A$2:$A$40,freq!$B$2:$B$40,0),_xlfn.XLOOKUP(O1585,freq!$A$2:$A$40,freq!$B$2:$B$40,0),_xlfn.XLOOKUP(P1585,freq!$A$2:$A$40,freq!$B$2:$B$40,0),_xlfn.XLOOKUP(Q1585,freq!$A$2:$A$40,freq!$B$2:$B$40,0),_xlfn.XLOOKUP(R1585,freq!$A$2:$A$40,freq!$B$2:$B$40,0),_xlfn.XLOOKUP(S1585,freq!$A$2:$A$40,freq!$B$2:$B$40,0),_xlfn.XLOOKUP(T1585,freq!$A$2:$A$40,freq!$B$2:$B$40,0),_xlfn.XLOOKUP(U1585,freq!$A$2:$A$40,freq!$B$2:$B$40,0),_xlfn.XLOOKUP(V1585,freq!$A$2:$A$40,freq!$B$2:$B$40,0))</f>
        <v>41.510000000000005</v>
      </c>
    </row>
    <row r="1586" spans="1:23" x14ac:dyDescent="0.35">
      <c r="A1586" s="32" t="s">
        <v>366</v>
      </c>
      <c r="B1586" s="32" t="s">
        <v>35</v>
      </c>
      <c r="C1586" s="32">
        <v>0</v>
      </c>
      <c r="D1586" s="32">
        <v>3</v>
      </c>
      <c r="E1586" s="32">
        <v>3</v>
      </c>
      <c r="F1586" s="32" t="s">
        <v>32</v>
      </c>
      <c r="G1586" s="32" t="s">
        <v>42</v>
      </c>
      <c r="H1586" s="32" t="s">
        <v>31</v>
      </c>
      <c r="I1586" s="32" t="s">
        <v>34</v>
      </c>
      <c r="J1586" s="32" t="s">
        <v>40</v>
      </c>
      <c r="K1586" s="32" t="s">
        <v>33</v>
      </c>
      <c r="L1586" s="32">
        <v>7</v>
      </c>
      <c r="M1586" s="32" t="s">
        <v>1</v>
      </c>
      <c r="N1586" s="32" t="s">
        <v>43</v>
      </c>
      <c r="O1586" s="32" t="s">
        <v>32</v>
      </c>
      <c r="P1586" s="32" t="s">
        <v>37</v>
      </c>
      <c r="Q1586" s="32" t="s">
        <v>32</v>
      </c>
      <c r="R1586" s="32">
        <v>1</v>
      </c>
      <c r="S1586" s="32">
        <v>6</v>
      </c>
      <c r="T1586" s="32">
        <v>3</v>
      </c>
      <c r="U1586" s="32">
        <v>2</v>
      </c>
      <c r="V1586" s="32">
        <v>7</v>
      </c>
      <c r="W1586" s="32">
        <f>SUM(_xlfn.XLOOKUP(B1586,freq!$A$2:$A$40,freq!$B$2:$B$40,0),_xlfn.XLOOKUP(C1586,freq!$A$2:$A$40,freq!$B$2:$B$40,0),_xlfn.XLOOKUP(D1586,freq!$A$2:$A$40,freq!$B$2:$B$40,0),_xlfn.XLOOKUP(E1586,freq!$A$2:$A$40,freq!$B$2:$B$40,0),_xlfn.XLOOKUP(F1586,freq!$A$2:$A$40,freq!$B$2:$B$40,0),_xlfn.XLOOKUP(G1586,freq!$A$2:$A$40,freq!$B$2:$B$40,0),_xlfn.XLOOKUP(H1586,freq!$A$2:$A$40,freq!$B$2:$B$40,0),_xlfn.XLOOKUP(I1586,freq!$A$2:$A$40,freq!$B$2:$B$40,0),_xlfn.XLOOKUP(J1586,freq!$A$2:$A$40,freq!$B$2:$B$40,0),_xlfn.XLOOKUP(K1586,freq!$A$2:$A$40,freq!$B$2:$B$40,0),_xlfn.XLOOKUP(L1586,freq!$A$2:$A$40,freq!$B$2:$B$40,0),_xlfn.XLOOKUP(M1586,freq!$A$2:$A$40,freq!$B$2:$B$40,0),_xlfn.XLOOKUP(N1586,freq!$A$2:$A$40,freq!$B$2:$B$40,0),_xlfn.XLOOKUP(O1586,freq!$A$2:$A$40,freq!$B$2:$B$40,0),_xlfn.XLOOKUP(P1586,freq!$A$2:$A$40,freq!$B$2:$B$40,0),_xlfn.XLOOKUP(Q1586,freq!$A$2:$A$40,freq!$B$2:$B$40,0),_xlfn.XLOOKUP(R1586,freq!$A$2:$A$40,freq!$B$2:$B$40,0),_xlfn.XLOOKUP(S1586,freq!$A$2:$A$40,freq!$B$2:$B$40,0),_xlfn.XLOOKUP(T1586,freq!$A$2:$A$40,freq!$B$2:$B$40,0),_xlfn.XLOOKUP(U1586,freq!$A$2:$A$40,freq!$B$2:$B$40,0),_xlfn.XLOOKUP(V1586,freq!$A$2:$A$40,freq!$B$2:$B$40,0))</f>
        <v>41.48</v>
      </c>
    </row>
    <row r="1587" spans="1:23" x14ac:dyDescent="0.35">
      <c r="A1587" s="32" t="s">
        <v>276</v>
      </c>
      <c r="B1587" s="32" t="s">
        <v>31</v>
      </c>
      <c r="C1587" s="32" t="s">
        <v>44</v>
      </c>
      <c r="D1587" s="32" t="s">
        <v>29</v>
      </c>
      <c r="E1587" s="32" t="s">
        <v>36</v>
      </c>
      <c r="F1587" s="32" t="s">
        <v>38</v>
      </c>
      <c r="G1587" s="32">
        <v>6</v>
      </c>
      <c r="H1587" s="32" t="s">
        <v>41</v>
      </c>
      <c r="I1587" s="32">
        <v>4</v>
      </c>
      <c r="J1587" s="32" t="s">
        <v>44</v>
      </c>
      <c r="K1587" s="32" t="s">
        <v>59</v>
      </c>
      <c r="L1587" s="32">
        <v>4</v>
      </c>
      <c r="M1587" s="32">
        <v>6</v>
      </c>
      <c r="N1587" s="32" t="s">
        <v>28</v>
      </c>
      <c r="O1587" s="32" t="s">
        <v>34</v>
      </c>
      <c r="P1587" s="32" t="s">
        <v>32</v>
      </c>
      <c r="Q1587" s="32" t="s">
        <v>43</v>
      </c>
      <c r="R1587" s="32">
        <v>4</v>
      </c>
      <c r="S1587" s="32">
        <v>8</v>
      </c>
      <c r="T1587" s="32">
        <v>7</v>
      </c>
      <c r="U1587" s="32" t="s">
        <v>2</v>
      </c>
      <c r="V1587" s="32">
        <v>6</v>
      </c>
      <c r="W1587" s="32">
        <f>SUM(_xlfn.XLOOKUP(B1587,freq!$A$2:$A$40,freq!$B$2:$B$40,0),_xlfn.XLOOKUP(C1587,freq!$A$2:$A$40,freq!$B$2:$B$40,0),_xlfn.XLOOKUP(D1587,freq!$A$2:$A$40,freq!$B$2:$B$40,0),_xlfn.XLOOKUP(E1587,freq!$A$2:$A$40,freq!$B$2:$B$40,0),_xlfn.XLOOKUP(F1587,freq!$A$2:$A$40,freq!$B$2:$B$40,0),_xlfn.XLOOKUP(G1587,freq!$A$2:$A$40,freq!$B$2:$B$40,0),_xlfn.XLOOKUP(H1587,freq!$A$2:$A$40,freq!$B$2:$B$40,0),_xlfn.XLOOKUP(I1587,freq!$A$2:$A$40,freq!$B$2:$B$40,0),_xlfn.XLOOKUP(J1587,freq!$A$2:$A$40,freq!$B$2:$B$40,0),_xlfn.XLOOKUP(K1587,freq!$A$2:$A$40,freq!$B$2:$B$40,0),_xlfn.XLOOKUP(L1587,freq!$A$2:$A$40,freq!$B$2:$B$40,0),_xlfn.XLOOKUP(M1587,freq!$A$2:$A$40,freq!$B$2:$B$40,0),_xlfn.XLOOKUP(N1587,freq!$A$2:$A$40,freq!$B$2:$B$40,0),_xlfn.XLOOKUP(O1587,freq!$A$2:$A$40,freq!$B$2:$B$40,0),_xlfn.XLOOKUP(P1587,freq!$A$2:$A$40,freq!$B$2:$B$40,0),_xlfn.XLOOKUP(Q1587,freq!$A$2:$A$40,freq!$B$2:$B$40,0),_xlfn.XLOOKUP(R1587,freq!$A$2:$A$40,freq!$B$2:$B$40,0),_xlfn.XLOOKUP(S1587,freq!$A$2:$A$40,freq!$B$2:$B$40,0),_xlfn.XLOOKUP(T1587,freq!$A$2:$A$40,freq!$B$2:$B$40,0),_xlfn.XLOOKUP(U1587,freq!$A$2:$A$40,freq!$B$2:$B$40,0),_xlfn.XLOOKUP(V1587,freq!$A$2:$A$40,freq!$B$2:$B$40,0))</f>
        <v>41.43</v>
      </c>
    </row>
    <row r="1588" spans="1:23" x14ac:dyDescent="0.35">
      <c r="A1588" s="32" t="s">
        <v>1276</v>
      </c>
      <c r="B1588" s="32" t="s">
        <v>30</v>
      </c>
      <c r="C1588" s="32" t="s">
        <v>30</v>
      </c>
      <c r="D1588" s="32" t="s">
        <v>0</v>
      </c>
      <c r="E1588" s="32">
        <v>6</v>
      </c>
      <c r="F1588" s="32" t="s">
        <v>32</v>
      </c>
      <c r="G1588" s="32" t="s">
        <v>59</v>
      </c>
      <c r="H1588" s="32" t="s">
        <v>41</v>
      </c>
      <c r="I1588" s="32" t="s">
        <v>48</v>
      </c>
      <c r="J1588" s="32" t="s">
        <v>58</v>
      </c>
      <c r="K1588" s="32">
        <v>2</v>
      </c>
      <c r="L1588" s="32" t="s">
        <v>1</v>
      </c>
      <c r="M1588" s="32">
        <v>1</v>
      </c>
      <c r="N1588" s="32">
        <v>1</v>
      </c>
      <c r="O1588" s="32" t="s">
        <v>29</v>
      </c>
      <c r="P1588" s="32" t="s">
        <v>2</v>
      </c>
      <c r="Q1588" s="32" t="s">
        <v>1</v>
      </c>
      <c r="R1588" s="32" t="s">
        <v>33</v>
      </c>
      <c r="S1588" s="32">
        <v>4</v>
      </c>
      <c r="T1588" s="32">
        <v>5</v>
      </c>
      <c r="U1588" s="32">
        <v>7</v>
      </c>
      <c r="V1588" s="32" t="s">
        <v>40</v>
      </c>
      <c r="W1588" s="32">
        <f>SUM(_xlfn.XLOOKUP(B1588,freq!$A$2:$A$40,freq!$B$2:$B$40,0),_xlfn.XLOOKUP(C1588,freq!$A$2:$A$40,freq!$B$2:$B$40,0),_xlfn.XLOOKUP(D1588,freq!$A$2:$A$40,freq!$B$2:$B$40,0),_xlfn.XLOOKUP(E1588,freq!$A$2:$A$40,freq!$B$2:$B$40,0),_xlfn.XLOOKUP(F1588,freq!$A$2:$A$40,freq!$B$2:$B$40,0),_xlfn.XLOOKUP(G1588,freq!$A$2:$A$40,freq!$B$2:$B$40,0),_xlfn.XLOOKUP(H1588,freq!$A$2:$A$40,freq!$B$2:$B$40,0),_xlfn.XLOOKUP(I1588,freq!$A$2:$A$40,freq!$B$2:$B$40,0),_xlfn.XLOOKUP(J1588,freq!$A$2:$A$40,freq!$B$2:$B$40,0),_xlfn.XLOOKUP(K1588,freq!$A$2:$A$40,freq!$B$2:$B$40,0),_xlfn.XLOOKUP(L1588,freq!$A$2:$A$40,freq!$B$2:$B$40,0),_xlfn.XLOOKUP(M1588,freq!$A$2:$A$40,freq!$B$2:$B$40,0),_xlfn.XLOOKUP(N1588,freq!$A$2:$A$40,freq!$B$2:$B$40,0),_xlfn.XLOOKUP(O1588,freq!$A$2:$A$40,freq!$B$2:$B$40,0),_xlfn.XLOOKUP(P1588,freq!$A$2:$A$40,freq!$B$2:$B$40,0),_xlfn.XLOOKUP(Q1588,freq!$A$2:$A$40,freq!$B$2:$B$40,0),_xlfn.XLOOKUP(R1588,freq!$A$2:$A$40,freq!$B$2:$B$40,0),_xlfn.XLOOKUP(S1588,freq!$A$2:$A$40,freq!$B$2:$B$40,0),_xlfn.XLOOKUP(T1588,freq!$A$2:$A$40,freq!$B$2:$B$40,0),_xlfn.XLOOKUP(U1588,freq!$A$2:$A$40,freq!$B$2:$B$40,0),_xlfn.XLOOKUP(V1588,freq!$A$2:$A$40,freq!$B$2:$B$40,0))</f>
        <v>41.42</v>
      </c>
    </row>
    <row r="1589" spans="1:23" x14ac:dyDescent="0.35">
      <c r="A1589" s="32" t="s">
        <v>123</v>
      </c>
      <c r="B1589" s="32" t="s">
        <v>31</v>
      </c>
      <c r="C1589" s="32" t="s">
        <v>58</v>
      </c>
      <c r="D1589" s="32">
        <v>3</v>
      </c>
      <c r="E1589" s="32" t="s">
        <v>43</v>
      </c>
      <c r="F1589" s="32" t="s">
        <v>29</v>
      </c>
      <c r="G1589" s="32" t="s">
        <v>40</v>
      </c>
      <c r="H1589" s="32" t="s">
        <v>42</v>
      </c>
      <c r="I1589" s="32" t="s">
        <v>45</v>
      </c>
      <c r="J1589" s="32">
        <v>4</v>
      </c>
      <c r="K1589" s="32">
        <v>8</v>
      </c>
      <c r="L1589" s="32" t="s">
        <v>43</v>
      </c>
      <c r="M1589" s="32" t="s">
        <v>37</v>
      </c>
      <c r="N1589" s="32" t="s">
        <v>4</v>
      </c>
      <c r="O1589" s="32" t="s">
        <v>36</v>
      </c>
      <c r="P1589" s="32">
        <v>6</v>
      </c>
      <c r="Q1589" s="32">
        <v>4</v>
      </c>
      <c r="R1589" s="32" t="s">
        <v>31</v>
      </c>
      <c r="S1589" s="32" t="s">
        <v>0</v>
      </c>
      <c r="T1589" s="32">
        <v>8</v>
      </c>
      <c r="U1589" s="32" t="s">
        <v>58</v>
      </c>
      <c r="V1589" s="32">
        <v>9</v>
      </c>
      <c r="W1589" s="32">
        <f>SUM(_xlfn.XLOOKUP(B1589,freq!$A$2:$A$40,freq!$B$2:$B$40,0),_xlfn.XLOOKUP(C1589,freq!$A$2:$A$40,freq!$B$2:$B$40,0),_xlfn.XLOOKUP(D1589,freq!$A$2:$A$40,freq!$B$2:$B$40,0),_xlfn.XLOOKUP(E1589,freq!$A$2:$A$40,freq!$B$2:$B$40,0),_xlfn.XLOOKUP(F1589,freq!$A$2:$A$40,freq!$B$2:$B$40,0),_xlfn.XLOOKUP(G1589,freq!$A$2:$A$40,freq!$B$2:$B$40,0),_xlfn.XLOOKUP(H1589,freq!$A$2:$A$40,freq!$B$2:$B$40,0),_xlfn.XLOOKUP(I1589,freq!$A$2:$A$40,freq!$B$2:$B$40,0),_xlfn.XLOOKUP(J1589,freq!$A$2:$A$40,freq!$B$2:$B$40,0),_xlfn.XLOOKUP(K1589,freq!$A$2:$A$40,freq!$B$2:$B$40,0),_xlfn.XLOOKUP(L1589,freq!$A$2:$A$40,freq!$B$2:$B$40,0),_xlfn.XLOOKUP(M1589,freq!$A$2:$A$40,freq!$B$2:$B$40,0),_xlfn.XLOOKUP(N1589,freq!$A$2:$A$40,freq!$B$2:$B$40,0),_xlfn.XLOOKUP(O1589,freq!$A$2:$A$40,freq!$B$2:$B$40,0),_xlfn.XLOOKUP(P1589,freq!$A$2:$A$40,freq!$B$2:$B$40,0),_xlfn.XLOOKUP(Q1589,freq!$A$2:$A$40,freq!$B$2:$B$40,0),_xlfn.XLOOKUP(R1589,freq!$A$2:$A$40,freq!$B$2:$B$40,0),_xlfn.XLOOKUP(S1589,freq!$A$2:$A$40,freq!$B$2:$B$40,0),_xlfn.XLOOKUP(T1589,freq!$A$2:$A$40,freq!$B$2:$B$40,0),_xlfn.XLOOKUP(U1589,freq!$A$2:$A$40,freq!$B$2:$B$40,0),_xlfn.XLOOKUP(V1589,freq!$A$2:$A$40,freq!$B$2:$B$40,0))</f>
        <v>41.400000000000006</v>
      </c>
    </row>
    <row r="1590" spans="1:23" x14ac:dyDescent="0.35">
      <c r="A1590" s="32" t="s">
        <v>1087</v>
      </c>
      <c r="B1590" s="32" t="s">
        <v>33</v>
      </c>
      <c r="C1590" s="32">
        <v>7</v>
      </c>
      <c r="D1590" s="32" t="s">
        <v>29</v>
      </c>
      <c r="E1590" s="32" t="s">
        <v>58</v>
      </c>
      <c r="F1590" s="32" t="s">
        <v>40</v>
      </c>
      <c r="G1590" s="32">
        <v>6</v>
      </c>
      <c r="H1590" s="32">
        <v>2</v>
      </c>
      <c r="I1590" s="32" t="s">
        <v>35</v>
      </c>
      <c r="J1590" s="32">
        <v>8</v>
      </c>
      <c r="K1590" s="32" t="s">
        <v>44</v>
      </c>
      <c r="L1590" s="32" t="s">
        <v>0</v>
      </c>
      <c r="M1590" s="32">
        <v>3</v>
      </c>
      <c r="N1590" s="32" t="s">
        <v>35</v>
      </c>
      <c r="O1590" s="32" t="s">
        <v>42</v>
      </c>
      <c r="P1590" s="32" t="s">
        <v>2</v>
      </c>
      <c r="Q1590" s="32" t="s">
        <v>44</v>
      </c>
      <c r="R1590" s="32">
        <v>2</v>
      </c>
      <c r="S1590" s="32">
        <v>7</v>
      </c>
      <c r="T1590" s="32" t="s">
        <v>4</v>
      </c>
      <c r="U1590" s="32" t="s">
        <v>33</v>
      </c>
      <c r="V1590" s="32" t="s">
        <v>43</v>
      </c>
      <c r="W1590" s="32">
        <f>SUM(_xlfn.XLOOKUP(B1590,freq!$A$2:$A$40,freq!$B$2:$B$40,0),_xlfn.XLOOKUP(C1590,freq!$A$2:$A$40,freq!$B$2:$B$40,0),_xlfn.XLOOKUP(D1590,freq!$A$2:$A$40,freq!$B$2:$B$40,0),_xlfn.XLOOKUP(E1590,freq!$A$2:$A$40,freq!$B$2:$B$40,0),_xlfn.XLOOKUP(F1590,freq!$A$2:$A$40,freq!$B$2:$B$40,0),_xlfn.XLOOKUP(G1590,freq!$A$2:$A$40,freq!$B$2:$B$40,0),_xlfn.XLOOKUP(H1590,freq!$A$2:$A$40,freq!$B$2:$B$40,0),_xlfn.XLOOKUP(I1590,freq!$A$2:$A$40,freq!$B$2:$B$40,0),_xlfn.XLOOKUP(J1590,freq!$A$2:$A$40,freq!$B$2:$B$40,0),_xlfn.XLOOKUP(K1590,freq!$A$2:$A$40,freq!$B$2:$B$40,0),_xlfn.XLOOKUP(L1590,freq!$A$2:$A$40,freq!$B$2:$B$40,0),_xlfn.XLOOKUP(M1590,freq!$A$2:$A$40,freq!$B$2:$B$40,0),_xlfn.XLOOKUP(N1590,freq!$A$2:$A$40,freq!$B$2:$B$40,0),_xlfn.XLOOKUP(O1590,freq!$A$2:$A$40,freq!$B$2:$B$40,0),_xlfn.XLOOKUP(P1590,freq!$A$2:$A$40,freq!$B$2:$B$40,0),_xlfn.XLOOKUP(Q1590,freq!$A$2:$A$40,freq!$B$2:$B$40,0),_xlfn.XLOOKUP(R1590,freq!$A$2:$A$40,freq!$B$2:$B$40,0),_xlfn.XLOOKUP(S1590,freq!$A$2:$A$40,freq!$B$2:$B$40,0),_xlfn.XLOOKUP(T1590,freq!$A$2:$A$40,freq!$B$2:$B$40,0),_xlfn.XLOOKUP(U1590,freq!$A$2:$A$40,freq!$B$2:$B$40,0),_xlfn.XLOOKUP(V1590,freq!$A$2:$A$40,freq!$B$2:$B$40,0))</f>
        <v>41.37</v>
      </c>
    </row>
    <row r="1591" spans="1:23" x14ac:dyDescent="0.35">
      <c r="A1591" s="32" t="s">
        <v>1956</v>
      </c>
      <c r="B1591" s="32">
        <v>4</v>
      </c>
      <c r="C1591" s="32" t="s">
        <v>34</v>
      </c>
      <c r="D1591" s="32" t="s">
        <v>32</v>
      </c>
      <c r="E1591" s="32">
        <v>4</v>
      </c>
      <c r="F1591" s="32" t="s">
        <v>33</v>
      </c>
      <c r="G1591" s="32" t="s">
        <v>46</v>
      </c>
      <c r="H1591" s="32" t="s">
        <v>38</v>
      </c>
      <c r="I1591" s="32" t="s">
        <v>56</v>
      </c>
      <c r="J1591" s="32">
        <v>8</v>
      </c>
      <c r="K1591" s="32" t="s">
        <v>32</v>
      </c>
      <c r="L1591" s="32">
        <v>1</v>
      </c>
      <c r="M1591" s="32" t="s">
        <v>50</v>
      </c>
      <c r="N1591" s="32" t="s">
        <v>56</v>
      </c>
      <c r="O1591" s="32" t="s">
        <v>35</v>
      </c>
      <c r="P1591" s="32" t="s">
        <v>40</v>
      </c>
      <c r="Q1591" s="32" t="s">
        <v>46</v>
      </c>
      <c r="R1591" s="32" t="s">
        <v>58</v>
      </c>
      <c r="S1591" s="32" t="s">
        <v>28</v>
      </c>
      <c r="T1591" s="32">
        <v>6</v>
      </c>
      <c r="U1591" s="32">
        <v>7</v>
      </c>
      <c r="V1591" s="32" t="s">
        <v>42</v>
      </c>
      <c r="W1591" s="32">
        <f>SUM(_xlfn.XLOOKUP(B1591,freq!$A$2:$A$40,freq!$B$2:$B$40,0),_xlfn.XLOOKUP(C1591,freq!$A$2:$A$40,freq!$B$2:$B$40,0),_xlfn.XLOOKUP(D1591,freq!$A$2:$A$40,freq!$B$2:$B$40,0),_xlfn.XLOOKUP(E1591,freq!$A$2:$A$40,freq!$B$2:$B$40,0),_xlfn.XLOOKUP(F1591,freq!$A$2:$A$40,freq!$B$2:$B$40,0),_xlfn.XLOOKUP(G1591,freq!$A$2:$A$40,freq!$B$2:$B$40,0),_xlfn.XLOOKUP(H1591,freq!$A$2:$A$40,freq!$B$2:$B$40,0),_xlfn.XLOOKUP(I1591,freq!$A$2:$A$40,freq!$B$2:$B$40,0),_xlfn.XLOOKUP(J1591,freq!$A$2:$A$40,freq!$B$2:$B$40,0),_xlfn.XLOOKUP(K1591,freq!$A$2:$A$40,freq!$B$2:$B$40,0),_xlfn.XLOOKUP(L1591,freq!$A$2:$A$40,freq!$B$2:$B$40,0),_xlfn.XLOOKUP(M1591,freq!$A$2:$A$40,freq!$B$2:$B$40,0),_xlfn.XLOOKUP(N1591,freq!$A$2:$A$40,freq!$B$2:$B$40,0),_xlfn.XLOOKUP(O1591,freq!$A$2:$A$40,freq!$B$2:$B$40,0),_xlfn.XLOOKUP(P1591,freq!$A$2:$A$40,freq!$B$2:$B$40,0),_xlfn.XLOOKUP(Q1591,freq!$A$2:$A$40,freq!$B$2:$B$40,0),_xlfn.XLOOKUP(R1591,freq!$A$2:$A$40,freq!$B$2:$B$40,0),_xlfn.XLOOKUP(S1591,freq!$A$2:$A$40,freq!$B$2:$B$40,0),_xlfn.XLOOKUP(T1591,freq!$A$2:$A$40,freq!$B$2:$B$40,0),_xlfn.XLOOKUP(U1591,freq!$A$2:$A$40,freq!$B$2:$B$40,0),_xlfn.XLOOKUP(V1591,freq!$A$2:$A$40,freq!$B$2:$B$40,0))</f>
        <v>41.35</v>
      </c>
    </row>
    <row r="1592" spans="1:23" x14ac:dyDescent="0.35">
      <c r="A1592" s="32" t="s">
        <v>364</v>
      </c>
      <c r="B1592" s="32">
        <v>8</v>
      </c>
      <c r="C1592" s="32" t="s">
        <v>48</v>
      </c>
      <c r="D1592" s="32" t="s">
        <v>42</v>
      </c>
      <c r="E1592" s="32" t="s">
        <v>2</v>
      </c>
      <c r="F1592" s="32" t="s">
        <v>50</v>
      </c>
      <c r="G1592" s="32" t="s">
        <v>33</v>
      </c>
      <c r="H1592" s="32">
        <v>4</v>
      </c>
      <c r="I1592" s="32" t="s">
        <v>30</v>
      </c>
      <c r="J1592" s="32" t="s">
        <v>33</v>
      </c>
      <c r="K1592" s="32" t="s">
        <v>37</v>
      </c>
      <c r="L1592" s="32">
        <v>9</v>
      </c>
      <c r="M1592" s="32" t="s">
        <v>58</v>
      </c>
      <c r="N1592" s="32">
        <v>4</v>
      </c>
      <c r="O1592" s="32" t="s">
        <v>44</v>
      </c>
      <c r="P1592" s="32" t="s">
        <v>43</v>
      </c>
      <c r="Q1592" s="32" t="s">
        <v>48</v>
      </c>
      <c r="R1592" s="32">
        <v>7</v>
      </c>
      <c r="S1592" s="32" t="s">
        <v>58</v>
      </c>
      <c r="T1592" s="32" t="s">
        <v>3</v>
      </c>
      <c r="U1592" s="32">
        <v>9</v>
      </c>
      <c r="V1592" s="32">
        <v>0</v>
      </c>
      <c r="W1592" s="32">
        <f>SUM(_xlfn.XLOOKUP(B1592,freq!$A$2:$A$40,freq!$B$2:$B$40,0),_xlfn.XLOOKUP(C1592,freq!$A$2:$A$40,freq!$B$2:$B$40,0),_xlfn.XLOOKUP(D1592,freq!$A$2:$A$40,freq!$B$2:$B$40,0),_xlfn.XLOOKUP(E1592,freq!$A$2:$A$40,freq!$B$2:$B$40,0),_xlfn.XLOOKUP(F1592,freq!$A$2:$A$40,freq!$B$2:$B$40,0),_xlfn.XLOOKUP(G1592,freq!$A$2:$A$40,freq!$B$2:$B$40,0),_xlfn.XLOOKUP(H1592,freq!$A$2:$A$40,freq!$B$2:$B$40,0),_xlfn.XLOOKUP(I1592,freq!$A$2:$A$40,freq!$B$2:$B$40,0),_xlfn.XLOOKUP(J1592,freq!$A$2:$A$40,freq!$B$2:$B$40,0),_xlfn.XLOOKUP(K1592,freq!$A$2:$A$40,freq!$B$2:$B$40,0),_xlfn.XLOOKUP(L1592,freq!$A$2:$A$40,freq!$B$2:$B$40,0),_xlfn.XLOOKUP(M1592,freq!$A$2:$A$40,freq!$B$2:$B$40,0),_xlfn.XLOOKUP(N1592,freq!$A$2:$A$40,freq!$B$2:$B$40,0),_xlfn.XLOOKUP(O1592,freq!$A$2:$A$40,freq!$B$2:$B$40,0),_xlfn.XLOOKUP(P1592,freq!$A$2:$A$40,freq!$B$2:$B$40,0),_xlfn.XLOOKUP(Q1592,freq!$A$2:$A$40,freq!$B$2:$B$40,0),_xlfn.XLOOKUP(R1592,freq!$A$2:$A$40,freq!$B$2:$B$40,0),_xlfn.XLOOKUP(S1592,freq!$A$2:$A$40,freq!$B$2:$B$40,0),_xlfn.XLOOKUP(T1592,freq!$A$2:$A$40,freq!$B$2:$B$40,0),_xlfn.XLOOKUP(U1592,freq!$A$2:$A$40,freq!$B$2:$B$40,0),_xlfn.XLOOKUP(V1592,freq!$A$2:$A$40,freq!$B$2:$B$40,0))</f>
        <v>41.339999999999996</v>
      </c>
    </row>
    <row r="1593" spans="1:23" x14ac:dyDescent="0.35">
      <c r="A1593" s="32" t="s">
        <v>1198</v>
      </c>
      <c r="B1593" s="32">
        <v>9</v>
      </c>
      <c r="C1593" s="32" t="s">
        <v>0</v>
      </c>
      <c r="D1593" s="32">
        <v>2</v>
      </c>
      <c r="E1593" s="32" t="s">
        <v>34</v>
      </c>
      <c r="F1593" s="32" t="s">
        <v>42</v>
      </c>
      <c r="G1593" s="32" t="s">
        <v>53</v>
      </c>
      <c r="H1593" s="32">
        <v>6</v>
      </c>
      <c r="I1593" s="32" t="s">
        <v>44</v>
      </c>
      <c r="J1593" s="32" t="s">
        <v>3</v>
      </c>
      <c r="K1593" s="32" t="s">
        <v>53</v>
      </c>
      <c r="L1593" s="32" t="s">
        <v>31</v>
      </c>
      <c r="M1593" s="32" t="s">
        <v>49</v>
      </c>
      <c r="N1593" s="32">
        <v>8</v>
      </c>
      <c r="O1593" s="32" t="s">
        <v>56</v>
      </c>
      <c r="P1593" s="32" t="s">
        <v>32</v>
      </c>
      <c r="Q1593" s="32" t="s">
        <v>32</v>
      </c>
      <c r="R1593" s="32" t="s">
        <v>30</v>
      </c>
      <c r="S1593" s="32" t="s">
        <v>33</v>
      </c>
      <c r="T1593" s="32" t="s">
        <v>56</v>
      </c>
      <c r="U1593" s="32" t="s">
        <v>53</v>
      </c>
      <c r="V1593" s="32" t="s">
        <v>38</v>
      </c>
      <c r="W1593" s="32">
        <f>SUM(_xlfn.XLOOKUP(B1593,freq!$A$2:$A$40,freq!$B$2:$B$40,0),_xlfn.XLOOKUP(C1593,freq!$A$2:$A$40,freq!$B$2:$B$40,0),_xlfn.XLOOKUP(D1593,freq!$A$2:$A$40,freq!$B$2:$B$40,0),_xlfn.XLOOKUP(E1593,freq!$A$2:$A$40,freq!$B$2:$B$40,0),_xlfn.XLOOKUP(F1593,freq!$A$2:$A$40,freq!$B$2:$B$40,0),_xlfn.XLOOKUP(G1593,freq!$A$2:$A$40,freq!$B$2:$B$40,0),_xlfn.XLOOKUP(H1593,freq!$A$2:$A$40,freq!$B$2:$B$40,0),_xlfn.XLOOKUP(I1593,freq!$A$2:$A$40,freq!$B$2:$B$40,0),_xlfn.XLOOKUP(J1593,freq!$A$2:$A$40,freq!$B$2:$B$40,0),_xlfn.XLOOKUP(K1593,freq!$A$2:$A$40,freq!$B$2:$B$40,0),_xlfn.XLOOKUP(L1593,freq!$A$2:$A$40,freq!$B$2:$B$40,0),_xlfn.XLOOKUP(M1593,freq!$A$2:$A$40,freq!$B$2:$B$40,0),_xlfn.XLOOKUP(N1593,freq!$A$2:$A$40,freq!$B$2:$B$40,0),_xlfn.XLOOKUP(O1593,freq!$A$2:$A$40,freq!$B$2:$B$40,0),_xlfn.XLOOKUP(P1593,freq!$A$2:$A$40,freq!$B$2:$B$40,0),_xlfn.XLOOKUP(Q1593,freq!$A$2:$A$40,freq!$B$2:$B$40,0),_xlfn.XLOOKUP(R1593,freq!$A$2:$A$40,freq!$B$2:$B$40,0),_xlfn.XLOOKUP(S1593,freq!$A$2:$A$40,freq!$B$2:$B$40,0),_xlfn.XLOOKUP(T1593,freq!$A$2:$A$40,freq!$B$2:$B$40,0),_xlfn.XLOOKUP(U1593,freq!$A$2:$A$40,freq!$B$2:$B$40,0),_xlfn.XLOOKUP(V1593,freq!$A$2:$A$40,freq!$B$2:$B$40,0))</f>
        <v>41.22999999999999</v>
      </c>
    </row>
    <row r="1594" spans="1:23" x14ac:dyDescent="0.35">
      <c r="A1594" s="32" t="s">
        <v>1518</v>
      </c>
      <c r="B1594" s="32" t="s">
        <v>42</v>
      </c>
      <c r="C1594" s="32" t="s">
        <v>29</v>
      </c>
      <c r="D1594" s="32" t="s">
        <v>59</v>
      </c>
      <c r="E1594" s="32" t="s">
        <v>56</v>
      </c>
      <c r="F1594" s="32" t="s">
        <v>46</v>
      </c>
      <c r="G1594" s="32">
        <v>1</v>
      </c>
      <c r="H1594" s="32">
        <v>6</v>
      </c>
      <c r="I1594" s="32">
        <v>2</v>
      </c>
      <c r="J1594" s="32" t="s">
        <v>53</v>
      </c>
      <c r="K1594" s="32" t="s">
        <v>31</v>
      </c>
      <c r="L1594" s="32" t="s">
        <v>4</v>
      </c>
      <c r="M1594" s="32" t="s">
        <v>37</v>
      </c>
      <c r="N1594" s="32" t="s">
        <v>28</v>
      </c>
      <c r="O1594" s="32" t="s">
        <v>40</v>
      </c>
      <c r="P1594" s="32">
        <v>9</v>
      </c>
      <c r="Q1594" s="32">
        <v>5</v>
      </c>
      <c r="R1594" s="32" t="s">
        <v>32</v>
      </c>
      <c r="S1594" s="32">
        <v>8</v>
      </c>
      <c r="T1594" s="32" t="s">
        <v>49</v>
      </c>
      <c r="U1594" s="32" t="s">
        <v>46</v>
      </c>
      <c r="V1594" s="32">
        <v>9</v>
      </c>
      <c r="W1594" s="32">
        <f>SUM(_xlfn.XLOOKUP(B1594,freq!$A$2:$A$40,freq!$B$2:$B$40,0),_xlfn.XLOOKUP(C1594,freq!$A$2:$A$40,freq!$B$2:$B$40,0),_xlfn.XLOOKUP(D1594,freq!$A$2:$A$40,freq!$B$2:$B$40,0),_xlfn.XLOOKUP(E1594,freq!$A$2:$A$40,freq!$B$2:$B$40,0),_xlfn.XLOOKUP(F1594,freq!$A$2:$A$40,freq!$B$2:$B$40,0),_xlfn.XLOOKUP(G1594,freq!$A$2:$A$40,freq!$B$2:$B$40,0),_xlfn.XLOOKUP(H1594,freq!$A$2:$A$40,freq!$B$2:$B$40,0),_xlfn.XLOOKUP(I1594,freq!$A$2:$A$40,freq!$B$2:$B$40,0),_xlfn.XLOOKUP(J1594,freq!$A$2:$A$40,freq!$B$2:$B$40,0),_xlfn.XLOOKUP(K1594,freq!$A$2:$A$40,freq!$B$2:$B$40,0),_xlfn.XLOOKUP(L1594,freq!$A$2:$A$40,freq!$B$2:$B$40,0),_xlfn.XLOOKUP(M1594,freq!$A$2:$A$40,freq!$B$2:$B$40,0),_xlfn.XLOOKUP(N1594,freq!$A$2:$A$40,freq!$B$2:$B$40,0),_xlfn.XLOOKUP(O1594,freq!$A$2:$A$40,freq!$B$2:$B$40,0),_xlfn.XLOOKUP(P1594,freq!$A$2:$A$40,freq!$B$2:$B$40,0),_xlfn.XLOOKUP(Q1594,freq!$A$2:$A$40,freq!$B$2:$B$40,0),_xlfn.XLOOKUP(R1594,freq!$A$2:$A$40,freq!$B$2:$B$40,0),_xlfn.XLOOKUP(S1594,freq!$A$2:$A$40,freq!$B$2:$B$40,0),_xlfn.XLOOKUP(T1594,freq!$A$2:$A$40,freq!$B$2:$B$40,0),_xlfn.XLOOKUP(U1594,freq!$A$2:$A$40,freq!$B$2:$B$40,0),_xlfn.XLOOKUP(V1594,freq!$A$2:$A$40,freq!$B$2:$B$40,0))</f>
        <v>41.21</v>
      </c>
    </row>
    <row r="1595" spans="1:23" x14ac:dyDescent="0.35">
      <c r="A1595" s="32" t="s">
        <v>960</v>
      </c>
      <c r="B1595" s="32" t="s">
        <v>33</v>
      </c>
      <c r="C1595" s="32" t="s">
        <v>1</v>
      </c>
      <c r="D1595" s="32" t="s">
        <v>43</v>
      </c>
      <c r="E1595" s="32">
        <v>5</v>
      </c>
      <c r="F1595" s="32" t="s">
        <v>4</v>
      </c>
      <c r="G1595" s="32" t="s">
        <v>34</v>
      </c>
      <c r="H1595" s="32">
        <v>1</v>
      </c>
      <c r="I1595" s="32" t="s">
        <v>34</v>
      </c>
      <c r="J1595" s="32" t="s">
        <v>50</v>
      </c>
      <c r="K1595" s="32" t="s">
        <v>37</v>
      </c>
      <c r="L1595" s="32">
        <v>4</v>
      </c>
      <c r="M1595" s="32" t="s">
        <v>34</v>
      </c>
      <c r="N1595" s="32" t="s">
        <v>29</v>
      </c>
      <c r="O1595" s="32" t="s">
        <v>4</v>
      </c>
      <c r="P1595" s="32" t="s">
        <v>46</v>
      </c>
      <c r="Q1595" s="32" t="s">
        <v>43</v>
      </c>
      <c r="R1595" s="32" t="s">
        <v>34</v>
      </c>
      <c r="S1595" s="32">
        <v>7</v>
      </c>
      <c r="T1595" s="32" t="s">
        <v>30</v>
      </c>
      <c r="U1595" s="32" t="s">
        <v>48</v>
      </c>
      <c r="V1595" s="32" t="s">
        <v>36</v>
      </c>
      <c r="W1595" s="32">
        <f>SUM(_xlfn.XLOOKUP(B1595,freq!$A$2:$A$40,freq!$B$2:$B$40,0),_xlfn.XLOOKUP(C1595,freq!$A$2:$A$40,freq!$B$2:$B$40,0),_xlfn.XLOOKUP(D1595,freq!$A$2:$A$40,freq!$B$2:$B$40,0),_xlfn.XLOOKUP(E1595,freq!$A$2:$A$40,freq!$B$2:$B$40,0),_xlfn.XLOOKUP(F1595,freq!$A$2:$A$40,freq!$B$2:$B$40,0),_xlfn.XLOOKUP(G1595,freq!$A$2:$A$40,freq!$B$2:$B$40,0),_xlfn.XLOOKUP(H1595,freq!$A$2:$A$40,freq!$B$2:$B$40,0),_xlfn.XLOOKUP(I1595,freq!$A$2:$A$40,freq!$B$2:$B$40,0),_xlfn.XLOOKUP(J1595,freq!$A$2:$A$40,freq!$B$2:$B$40,0),_xlfn.XLOOKUP(K1595,freq!$A$2:$A$40,freq!$B$2:$B$40,0),_xlfn.XLOOKUP(L1595,freq!$A$2:$A$40,freq!$B$2:$B$40,0),_xlfn.XLOOKUP(M1595,freq!$A$2:$A$40,freq!$B$2:$B$40,0),_xlfn.XLOOKUP(N1595,freq!$A$2:$A$40,freq!$B$2:$B$40,0),_xlfn.XLOOKUP(O1595,freq!$A$2:$A$40,freq!$B$2:$B$40,0),_xlfn.XLOOKUP(P1595,freq!$A$2:$A$40,freq!$B$2:$B$40,0),_xlfn.XLOOKUP(Q1595,freq!$A$2:$A$40,freq!$B$2:$B$40,0),_xlfn.XLOOKUP(R1595,freq!$A$2:$A$40,freq!$B$2:$B$40,0),_xlfn.XLOOKUP(S1595,freq!$A$2:$A$40,freq!$B$2:$B$40,0),_xlfn.XLOOKUP(T1595,freq!$A$2:$A$40,freq!$B$2:$B$40,0),_xlfn.XLOOKUP(U1595,freq!$A$2:$A$40,freq!$B$2:$B$40,0),_xlfn.XLOOKUP(V1595,freq!$A$2:$A$40,freq!$B$2:$B$40,0))</f>
        <v>41.18</v>
      </c>
    </row>
    <row r="1596" spans="1:23" x14ac:dyDescent="0.35">
      <c r="A1596" s="32" t="s">
        <v>841</v>
      </c>
      <c r="B1596" s="32" t="s">
        <v>28</v>
      </c>
      <c r="C1596" s="32">
        <v>1</v>
      </c>
      <c r="D1596" s="32" t="s">
        <v>34</v>
      </c>
      <c r="E1596" s="32" t="s">
        <v>40</v>
      </c>
      <c r="F1596" s="32">
        <v>1</v>
      </c>
      <c r="G1596" s="32">
        <v>8</v>
      </c>
      <c r="H1596" s="32">
        <v>1</v>
      </c>
      <c r="I1596" s="32" t="s">
        <v>45</v>
      </c>
      <c r="J1596" s="32" t="s">
        <v>45</v>
      </c>
      <c r="K1596" s="32" t="s">
        <v>41</v>
      </c>
      <c r="L1596" s="32">
        <v>3</v>
      </c>
      <c r="M1596" s="32" t="s">
        <v>36</v>
      </c>
      <c r="N1596" s="32">
        <v>0</v>
      </c>
      <c r="O1596" s="32" t="s">
        <v>49</v>
      </c>
      <c r="P1596" s="32" t="s">
        <v>33</v>
      </c>
      <c r="Q1596" s="32" t="s">
        <v>38</v>
      </c>
      <c r="R1596" s="32">
        <v>3</v>
      </c>
      <c r="S1596" s="32" t="s">
        <v>41</v>
      </c>
      <c r="T1596" s="32" t="s">
        <v>30</v>
      </c>
      <c r="U1596" s="32" t="s">
        <v>30</v>
      </c>
      <c r="V1596" s="32" t="s">
        <v>36</v>
      </c>
      <c r="W1596" s="32">
        <f>SUM(_xlfn.XLOOKUP(B1596,freq!$A$2:$A$40,freq!$B$2:$B$40,0),_xlfn.XLOOKUP(C1596,freq!$A$2:$A$40,freq!$B$2:$B$40,0),_xlfn.XLOOKUP(D1596,freq!$A$2:$A$40,freq!$B$2:$B$40,0),_xlfn.XLOOKUP(E1596,freq!$A$2:$A$40,freq!$B$2:$B$40,0),_xlfn.XLOOKUP(F1596,freq!$A$2:$A$40,freq!$B$2:$B$40,0),_xlfn.XLOOKUP(G1596,freq!$A$2:$A$40,freq!$B$2:$B$40,0),_xlfn.XLOOKUP(H1596,freq!$A$2:$A$40,freq!$B$2:$B$40,0),_xlfn.XLOOKUP(I1596,freq!$A$2:$A$40,freq!$B$2:$B$40,0),_xlfn.XLOOKUP(J1596,freq!$A$2:$A$40,freq!$B$2:$B$40,0),_xlfn.XLOOKUP(K1596,freq!$A$2:$A$40,freq!$B$2:$B$40,0),_xlfn.XLOOKUP(L1596,freq!$A$2:$A$40,freq!$B$2:$B$40,0),_xlfn.XLOOKUP(M1596,freq!$A$2:$A$40,freq!$B$2:$B$40,0),_xlfn.XLOOKUP(N1596,freq!$A$2:$A$40,freq!$B$2:$B$40,0),_xlfn.XLOOKUP(O1596,freq!$A$2:$A$40,freq!$B$2:$B$40,0),_xlfn.XLOOKUP(P1596,freq!$A$2:$A$40,freq!$B$2:$B$40,0),_xlfn.XLOOKUP(Q1596,freq!$A$2:$A$40,freq!$B$2:$B$40,0),_xlfn.XLOOKUP(R1596,freq!$A$2:$A$40,freq!$B$2:$B$40,0),_xlfn.XLOOKUP(S1596,freq!$A$2:$A$40,freq!$B$2:$B$40,0),_xlfn.XLOOKUP(T1596,freq!$A$2:$A$40,freq!$B$2:$B$40,0),_xlfn.XLOOKUP(U1596,freq!$A$2:$A$40,freq!$B$2:$B$40,0),_xlfn.XLOOKUP(V1596,freq!$A$2:$A$40,freq!$B$2:$B$40,0))</f>
        <v>41.16</v>
      </c>
    </row>
    <row r="1597" spans="1:23" x14ac:dyDescent="0.35">
      <c r="A1597" s="32" t="s">
        <v>1314</v>
      </c>
      <c r="B1597" s="32">
        <v>9</v>
      </c>
      <c r="C1597" s="32" t="s">
        <v>37</v>
      </c>
      <c r="D1597" s="32" t="s">
        <v>56</v>
      </c>
      <c r="E1597" s="32" t="s">
        <v>34</v>
      </c>
      <c r="F1597" s="32" t="s">
        <v>58</v>
      </c>
      <c r="G1597" s="32">
        <v>7</v>
      </c>
      <c r="H1597" s="32">
        <v>5</v>
      </c>
      <c r="I1597" s="32" t="s">
        <v>38</v>
      </c>
      <c r="J1597" s="32">
        <v>4</v>
      </c>
      <c r="K1597" s="32" t="s">
        <v>33</v>
      </c>
      <c r="L1597" s="32">
        <v>5</v>
      </c>
      <c r="M1597" s="32" t="s">
        <v>36</v>
      </c>
      <c r="N1597" s="32" t="s">
        <v>30</v>
      </c>
      <c r="O1597" s="32" t="s">
        <v>58</v>
      </c>
      <c r="P1597" s="32" t="s">
        <v>33</v>
      </c>
      <c r="Q1597" s="32" t="s">
        <v>28</v>
      </c>
      <c r="R1597" s="32" t="s">
        <v>59</v>
      </c>
      <c r="S1597" s="32">
        <v>7</v>
      </c>
      <c r="T1597" s="32" t="s">
        <v>37</v>
      </c>
      <c r="U1597" s="32" t="s">
        <v>48</v>
      </c>
      <c r="V1597" s="32" t="s">
        <v>38</v>
      </c>
      <c r="W1597" s="32">
        <f>SUM(_xlfn.XLOOKUP(B1597,freq!$A$2:$A$40,freq!$B$2:$B$40,0),_xlfn.XLOOKUP(C1597,freq!$A$2:$A$40,freq!$B$2:$B$40,0),_xlfn.XLOOKUP(D1597,freq!$A$2:$A$40,freq!$B$2:$B$40,0),_xlfn.XLOOKUP(E1597,freq!$A$2:$A$40,freq!$B$2:$B$40,0),_xlfn.XLOOKUP(F1597,freq!$A$2:$A$40,freq!$B$2:$B$40,0),_xlfn.XLOOKUP(G1597,freq!$A$2:$A$40,freq!$B$2:$B$40,0),_xlfn.XLOOKUP(H1597,freq!$A$2:$A$40,freq!$B$2:$B$40,0),_xlfn.XLOOKUP(I1597,freq!$A$2:$A$40,freq!$B$2:$B$40,0),_xlfn.XLOOKUP(J1597,freq!$A$2:$A$40,freq!$B$2:$B$40,0),_xlfn.XLOOKUP(K1597,freq!$A$2:$A$40,freq!$B$2:$B$40,0),_xlfn.XLOOKUP(L1597,freq!$A$2:$A$40,freq!$B$2:$B$40,0),_xlfn.XLOOKUP(M1597,freq!$A$2:$A$40,freq!$B$2:$B$40,0),_xlfn.XLOOKUP(N1597,freq!$A$2:$A$40,freq!$B$2:$B$40,0),_xlfn.XLOOKUP(O1597,freq!$A$2:$A$40,freq!$B$2:$B$40,0),_xlfn.XLOOKUP(P1597,freq!$A$2:$A$40,freq!$B$2:$B$40,0),_xlfn.XLOOKUP(Q1597,freq!$A$2:$A$40,freq!$B$2:$B$40,0),_xlfn.XLOOKUP(R1597,freq!$A$2:$A$40,freq!$B$2:$B$40,0),_xlfn.XLOOKUP(S1597,freq!$A$2:$A$40,freq!$B$2:$B$40,0),_xlfn.XLOOKUP(T1597,freq!$A$2:$A$40,freq!$B$2:$B$40,0),_xlfn.XLOOKUP(U1597,freq!$A$2:$A$40,freq!$B$2:$B$40,0),_xlfn.XLOOKUP(V1597,freq!$A$2:$A$40,freq!$B$2:$B$40,0))</f>
        <v>41.15</v>
      </c>
    </row>
    <row r="1598" spans="1:23" x14ac:dyDescent="0.35">
      <c r="A1598" s="32" t="s">
        <v>70</v>
      </c>
      <c r="B1598" s="32" t="s">
        <v>32</v>
      </c>
      <c r="C1598" s="32" t="s">
        <v>37</v>
      </c>
      <c r="D1598" s="32" t="s">
        <v>4</v>
      </c>
      <c r="E1598" s="32" t="s">
        <v>30</v>
      </c>
      <c r="F1598" s="32" t="s">
        <v>3</v>
      </c>
      <c r="G1598" s="32">
        <v>3</v>
      </c>
      <c r="H1598" s="32" t="s">
        <v>53</v>
      </c>
      <c r="I1598" s="32" t="s">
        <v>30</v>
      </c>
      <c r="J1598" s="32" t="s">
        <v>41</v>
      </c>
      <c r="K1598" s="32" t="s">
        <v>0</v>
      </c>
      <c r="L1598" s="32" t="s">
        <v>31</v>
      </c>
      <c r="M1598" s="32">
        <v>1</v>
      </c>
      <c r="N1598" s="32" t="s">
        <v>53</v>
      </c>
      <c r="O1598" s="32" t="s">
        <v>30</v>
      </c>
      <c r="P1598" s="32">
        <v>9</v>
      </c>
      <c r="Q1598" s="32" t="s">
        <v>3</v>
      </c>
      <c r="R1598" s="32" t="s">
        <v>41</v>
      </c>
      <c r="S1598" s="32" t="s">
        <v>50</v>
      </c>
      <c r="T1598" s="32" t="s">
        <v>28</v>
      </c>
      <c r="U1598" s="32" t="s">
        <v>59</v>
      </c>
      <c r="V1598" s="32" t="s">
        <v>43</v>
      </c>
      <c r="W1598" s="32">
        <f>SUM(_xlfn.XLOOKUP(B1598,freq!$A$2:$A$40,freq!$B$2:$B$40,0),_xlfn.XLOOKUP(C1598,freq!$A$2:$A$40,freq!$B$2:$B$40,0),_xlfn.XLOOKUP(D1598,freq!$A$2:$A$40,freq!$B$2:$B$40,0),_xlfn.XLOOKUP(E1598,freq!$A$2:$A$40,freq!$B$2:$B$40,0),_xlfn.XLOOKUP(F1598,freq!$A$2:$A$40,freq!$B$2:$B$40,0),_xlfn.XLOOKUP(G1598,freq!$A$2:$A$40,freq!$B$2:$B$40,0),_xlfn.XLOOKUP(H1598,freq!$A$2:$A$40,freq!$B$2:$B$40,0),_xlfn.XLOOKUP(I1598,freq!$A$2:$A$40,freq!$B$2:$B$40,0),_xlfn.XLOOKUP(J1598,freq!$A$2:$A$40,freq!$B$2:$B$40,0),_xlfn.XLOOKUP(K1598,freq!$A$2:$A$40,freq!$B$2:$B$40,0),_xlfn.XLOOKUP(L1598,freq!$A$2:$A$40,freq!$B$2:$B$40,0),_xlfn.XLOOKUP(M1598,freq!$A$2:$A$40,freq!$B$2:$B$40,0),_xlfn.XLOOKUP(N1598,freq!$A$2:$A$40,freq!$B$2:$B$40,0),_xlfn.XLOOKUP(O1598,freq!$A$2:$A$40,freq!$B$2:$B$40,0),_xlfn.XLOOKUP(P1598,freq!$A$2:$A$40,freq!$B$2:$B$40,0),_xlfn.XLOOKUP(Q1598,freq!$A$2:$A$40,freq!$B$2:$B$40,0),_xlfn.XLOOKUP(R1598,freq!$A$2:$A$40,freq!$B$2:$B$40,0),_xlfn.XLOOKUP(S1598,freq!$A$2:$A$40,freq!$B$2:$B$40,0),_xlfn.XLOOKUP(T1598,freq!$A$2:$A$40,freq!$B$2:$B$40,0),_xlfn.XLOOKUP(U1598,freq!$A$2:$A$40,freq!$B$2:$B$40,0),_xlfn.XLOOKUP(V1598,freq!$A$2:$A$40,freq!$B$2:$B$40,0))</f>
        <v>41.120000000000005</v>
      </c>
    </row>
    <row r="1599" spans="1:23" x14ac:dyDescent="0.35">
      <c r="A1599" s="32" t="s">
        <v>817</v>
      </c>
      <c r="B1599" s="32" t="s">
        <v>3</v>
      </c>
      <c r="C1599" s="32" t="s">
        <v>34</v>
      </c>
      <c r="D1599" s="32">
        <v>9</v>
      </c>
      <c r="E1599" s="32" t="s">
        <v>59</v>
      </c>
      <c r="F1599" s="32" t="s">
        <v>2</v>
      </c>
      <c r="G1599" s="32">
        <v>8</v>
      </c>
      <c r="H1599" s="32" t="s">
        <v>37</v>
      </c>
      <c r="I1599" s="32" t="s">
        <v>34</v>
      </c>
      <c r="J1599" s="32">
        <v>0</v>
      </c>
      <c r="K1599" s="32" t="s">
        <v>41</v>
      </c>
      <c r="L1599" s="32" t="s">
        <v>43</v>
      </c>
      <c r="M1599" s="32">
        <v>0</v>
      </c>
      <c r="N1599" s="32" t="s">
        <v>36</v>
      </c>
      <c r="O1599" s="32" t="s">
        <v>49</v>
      </c>
      <c r="P1599" s="32" t="s">
        <v>40</v>
      </c>
      <c r="Q1599" s="32" t="s">
        <v>4</v>
      </c>
      <c r="R1599" s="32" t="s">
        <v>50</v>
      </c>
      <c r="S1599" s="32">
        <v>0</v>
      </c>
      <c r="T1599" s="32" t="s">
        <v>29</v>
      </c>
      <c r="U1599" s="32" t="s">
        <v>28</v>
      </c>
      <c r="V1599" s="32" t="s">
        <v>38</v>
      </c>
      <c r="W1599" s="32">
        <f>SUM(_xlfn.XLOOKUP(B1599,freq!$A$2:$A$40,freq!$B$2:$B$40,0),_xlfn.XLOOKUP(C1599,freq!$A$2:$A$40,freq!$B$2:$B$40,0),_xlfn.XLOOKUP(D1599,freq!$A$2:$A$40,freq!$B$2:$B$40,0),_xlfn.XLOOKUP(E1599,freq!$A$2:$A$40,freq!$B$2:$B$40,0),_xlfn.XLOOKUP(F1599,freq!$A$2:$A$40,freq!$B$2:$B$40,0),_xlfn.XLOOKUP(G1599,freq!$A$2:$A$40,freq!$B$2:$B$40,0),_xlfn.XLOOKUP(H1599,freq!$A$2:$A$40,freq!$B$2:$B$40,0),_xlfn.XLOOKUP(I1599,freq!$A$2:$A$40,freq!$B$2:$B$40,0),_xlfn.XLOOKUP(J1599,freq!$A$2:$A$40,freq!$B$2:$B$40,0),_xlfn.XLOOKUP(K1599,freq!$A$2:$A$40,freq!$B$2:$B$40,0),_xlfn.XLOOKUP(L1599,freq!$A$2:$A$40,freq!$B$2:$B$40,0),_xlfn.XLOOKUP(M1599,freq!$A$2:$A$40,freq!$B$2:$B$40,0),_xlfn.XLOOKUP(N1599,freq!$A$2:$A$40,freq!$B$2:$B$40,0),_xlfn.XLOOKUP(O1599,freq!$A$2:$A$40,freq!$B$2:$B$40,0),_xlfn.XLOOKUP(P1599,freq!$A$2:$A$40,freq!$B$2:$B$40,0),_xlfn.XLOOKUP(Q1599,freq!$A$2:$A$40,freq!$B$2:$B$40,0),_xlfn.XLOOKUP(R1599,freq!$A$2:$A$40,freq!$B$2:$B$40,0),_xlfn.XLOOKUP(S1599,freq!$A$2:$A$40,freq!$B$2:$B$40,0),_xlfn.XLOOKUP(T1599,freq!$A$2:$A$40,freq!$B$2:$B$40,0),_xlfn.XLOOKUP(U1599,freq!$A$2:$A$40,freq!$B$2:$B$40,0),_xlfn.XLOOKUP(V1599,freq!$A$2:$A$40,freq!$B$2:$B$40,0))</f>
        <v>41.089999999999996</v>
      </c>
    </row>
    <row r="1600" spans="1:23" x14ac:dyDescent="0.35">
      <c r="A1600" s="32" t="s">
        <v>680</v>
      </c>
      <c r="B1600" s="32">
        <v>9</v>
      </c>
      <c r="C1600" s="32" t="s">
        <v>34</v>
      </c>
      <c r="D1600" s="32">
        <v>8</v>
      </c>
      <c r="E1600" s="32" t="s">
        <v>59</v>
      </c>
      <c r="F1600" s="32" t="s">
        <v>46</v>
      </c>
      <c r="G1600" s="32" t="s">
        <v>42</v>
      </c>
      <c r="H1600" s="32">
        <v>4</v>
      </c>
      <c r="I1600" s="32" t="s">
        <v>40</v>
      </c>
      <c r="J1600" s="32">
        <v>0</v>
      </c>
      <c r="K1600" s="32" t="s">
        <v>50</v>
      </c>
      <c r="L1600" s="32" t="s">
        <v>2</v>
      </c>
      <c r="M1600" s="32" t="s">
        <v>45</v>
      </c>
      <c r="N1600" s="32" t="s">
        <v>44</v>
      </c>
      <c r="O1600" s="32" t="s">
        <v>59</v>
      </c>
      <c r="P1600" s="32" t="s">
        <v>42</v>
      </c>
      <c r="Q1600" s="32">
        <v>3</v>
      </c>
      <c r="R1600" s="32" t="s">
        <v>59</v>
      </c>
      <c r="S1600" s="32" t="s">
        <v>59</v>
      </c>
      <c r="T1600" s="32">
        <v>2</v>
      </c>
      <c r="U1600" s="32">
        <v>6</v>
      </c>
      <c r="V1600" s="32" t="s">
        <v>41</v>
      </c>
      <c r="W1600" s="32">
        <f>SUM(_xlfn.XLOOKUP(B1600,freq!$A$2:$A$40,freq!$B$2:$B$40,0),_xlfn.XLOOKUP(C1600,freq!$A$2:$A$40,freq!$B$2:$B$40,0),_xlfn.XLOOKUP(D1600,freq!$A$2:$A$40,freq!$B$2:$B$40,0),_xlfn.XLOOKUP(E1600,freq!$A$2:$A$40,freq!$B$2:$B$40,0),_xlfn.XLOOKUP(F1600,freq!$A$2:$A$40,freq!$B$2:$B$40,0),_xlfn.XLOOKUP(G1600,freq!$A$2:$A$40,freq!$B$2:$B$40,0),_xlfn.XLOOKUP(H1600,freq!$A$2:$A$40,freq!$B$2:$B$40,0),_xlfn.XLOOKUP(I1600,freq!$A$2:$A$40,freq!$B$2:$B$40,0),_xlfn.XLOOKUP(J1600,freq!$A$2:$A$40,freq!$B$2:$B$40,0),_xlfn.XLOOKUP(K1600,freq!$A$2:$A$40,freq!$B$2:$B$40,0),_xlfn.XLOOKUP(L1600,freq!$A$2:$A$40,freq!$B$2:$B$40,0),_xlfn.XLOOKUP(M1600,freq!$A$2:$A$40,freq!$B$2:$B$40,0),_xlfn.XLOOKUP(N1600,freq!$A$2:$A$40,freq!$B$2:$B$40,0),_xlfn.XLOOKUP(O1600,freq!$A$2:$A$40,freq!$B$2:$B$40,0),_xlfn.XLOOKUP(P1600,freq!$A$2:$A$40,freq!$B$2:$B$40,0),_xlfn.XLOOKUP(Q1600,freq!$A$2:$A$40,freq!$B$2:$B$40,0),_xlfn.XLOOKUP(R1600,freq!$A$2:$A$40,freq!$B$2:$B$40,0),_xlfn.XLOOKUP(S1600,freq!$A$2:$A$40,freq!$B$2:$B$40,0),_xlfn.XLOOKUP(T1600,freq!$A$2:$A$40,freq!$B$2:$B$40,0),_xlfn.XLOOKUP(U1600,freq!$A$2:$A$40,freq!$B$2:$B$40,0),_xlfn.XLOOKUP(V1600,freq!$A$2:$A$40,freq!$B$2:$B$40,0))</f>
        <v>41.070000000000007</v>
      </c>
    </row>
    <row r="1601" spans="1:23" x14ac:dyDescent="0.35">
      <c r="A1601" s="32" t="s">
        <v>672</v>
      </c>
      <c r="B1601" s="32">
        <v>8</v>
      </c>
      <c r="C1601" s="32">
        <v>1</v>
      </c>
      <c r="D1601" s="32" t="s">
        <v>34</v>
      </c>
      <c r="E1601" s="32" t="s">
        <v>58</v>
      </c>
      <c r="F1601" s="32" t="s">
        <v>50</v>
      </c>
      <c r="G1601" s="32" t="s">
        <v>49</v>
      </c>
      <c r="H1601" s="32" t="s">
        <v>34</v>
      </c>
      <c r="I1601" s="32" t="s">
        <v>34</v>
      </c>
      <c r="J1601" s="32" t="s">
        <v>37</v>
      </c>
      <c r="K1601" s="32">
        <v>0</v>
      </c>
      <c r="L1601" s="32">
        <v>4</v>
      </c>
      <c r="M1601" s="32">
        <v>6</v>
      </c>
      <c r="N1601" s="32" t="s">
        <v>4</v>
      </c>
      <c r="O1601" s="32" t="s">
        <v>3</v>
      </c>
      <c r="P1601" s="32" t="s">
        <v>41</v>
      </c>
      <c r="Q1601" s="32">
        <v>3</v>
      </c>
      <c r="R1601" s="32" t="s">
        <v>2</v>
      </c>
      <c r="S1601" s="32" t="s">
        <v>48</v>
      </c>
      <c r="T1601" s="32">
        <v>4</v>
      </c>
      <c r="U1601" s="32" t="s">
        <v>44</v>
      </c>
      <c r="V1601" s="32">
        <v>8</v>
      </c>
      <c r="W1601" s="32">
        <f>SUM(_xlfn.XLOOKUP(B1601,freq!$A$2:$A$40,freq!$B$2:$B$40,0),_xlfn.XLOOKUP(C1601,freq!$A$2:$A$40,freq!$B$2:$B$40,0),_xlfn.XLOOKUP(D1601,freq!$A$2:$A$40,freq!$B$2:$B$40,0),_xlfn.XLOOKUP(E1601,freq!$A$2:$A$40,freq!$B$2:$B$40,0),_xlfn.XLOOKUP(F1601,freq!$A$2:$A$40,freq!$B$2:$B$40,0),_xlfn.XLOOKUP(G1601,freq!$A$2:$A$40,freq!$B$2:$B$40,0),_xlfn.XLOOKUP(H1601,freq!$A$2:$A$40,freq!$B$2:$B$40,0),_xlfn.XLOOKUP(I1601,freq!$A$2:$A$40,freq!$B$2:$B$40,0),_xlfn.XLOOKUP(J1601,freq!$A$2:$A$40,freq!$B$2:$B$40,0),_xlfn.XLOOKUP(K1601,freq!$A$2:$A$40,freq!$B$2:$B$40,0),_xlfn.XLOOKUP(L1601,freq!$A$2:$A$40,freq!$B$2:$B$40,0),_xlfn.XLOOKUP(M1601,freq!$A$2:$A$40,freq!$B$2:$B$40,0),_xlfn.XLOOKUP(N1601,freq!$A$2:$A$40,freq!$B$2:$B$40,0),_xlfn.XLOOKUP(O1601,freq!$A$2:$A$40,freq!$B$2:$B$40,0),_xlfn.XLOOKUP(P1601,freq!$A$2:$A$40,freq!$B$2:$B$40,0),_xlfn.XLOOKUP(Q1601,freq!$A$2:$A$40,freq!$B$2:$B$40,0),_xlfn.XLOOKUP(R1601,freq!$A$2:$A$40,freq!$B$2:$B$40,0),_xlfn.XLOOKUP(S1601,freq!$A$2:$A$40,freq!$B$2:$B$40,0),_xlfn.XLOOKUP(T1601,freq!$A$2:$A$40,freq!$B$2:$B$40,0),_xlfn.XLOOKUP(U1601,freq!$A$2:$A$40,freq!$B$2:$B$40,0),_xlfn.XLOOKUP(V1601,freq!$A$2:$A$40,freq!$B$2:$B$40,0))</f>
        <v>41.07</v>
      </c>
    </row>
    <row r="1602" spans="1:23" x14ac:dyDescent="0.35">
      <c r="A1602" s="32" t="s">
        <v>586</v>
      </c>
      <c r="B1602" s="32" t="s">
        <v>4</v>
      </c>
      <c r="C1602" s="32" t="s">
        <v>29</v>
      </c>
      <c r="D1602" s="32" t="s">
        <v>34</v>
      </c>
      <c r="E1602" s="32">
        <v>5</v>
      </c>
      <c r="F1602" s="32" t="s">
        <v>59</v>
      </c>
      <c r="G1602" s="32" t="s">
        <v>40</v>
      </c>
      <c r="H1602" s="32" t="s">
        <v>0</v>
      </c>
      <c r="I1602" s="32" t="s">
        <v>42</v>
      </c>
      <c r="J1602" s="32">
        <v>0</v>
      </c>
      <c r="K1602" s="32" t="s">
        <v>41</v>
      </c>
      <c r="L1602" s="32" t="s">
        <v>50</v>
      </c>
      <c r="M1602" s="32" t="s">
        <v>38</v>
      </c>
      <c r="N1602" s="32" t="s">
        <v>4</v>
      </c>
      <c r="O1602" s="32" t="s">
        <v>30</v>
      </c>
      <c r="P1602" s="32" t="s">
        <v>1</v>
      </c>
      <c r="Q1602" s="32" t="s">
        <v>30</v>
      </c>
      <c r="R1602" s="32" t="s">
        <v>34</v>
      </c>
      <c r="S1602" s="32">
        <v>4</v>
      </c>
      <c r="T1602" s="32" t="s">
        <v>59</v>
      </c>
      <c r="U1602" s="32" t="s">
        <v>1</v>
      </c>
      <c r="V1602" s="32" t="s">
        <v>37</v>
      </c>
      <c r="W1602" s="32">
        <f>SUM(_xlfn.XLOOKUP(B1602,freq!$A$2:$A$40,freq!$B$2:$B$40,0),_xlfn.XLOOKUP(C1602,freq!$A$2:$A$40,freq!$B$2:$B$40,0),_xlfn.XLOOKUP(D1602,freq!$A$2:$A$40,freq!$B$2:$B$40,0),_xlfn.XLOOKUP(E1602,freq!$A$2:$A$40,freq!$B$2:$B$40,0),_xlfn.XLOOKUP(F1602,freq!$A$2:$A$40,freq!$B$2:$B$40,0),_xlfn.XLOOKUP(G1602,freq!$A$2:$A$40,freq!$B$2:$B$40,0),_xlfn.XLOOKUP(H1602,freq!$A$2:$A$40,freq!$B$2:$B$40,0),_xlfn.XLOOKUP(I1602,freq!$A$2:$A$40,freq!$B$2:$B$40,0),_xlfn.XLOOKUP(J1602,freq!$A$2:$A$40,freq!$B$2:$B$40,0),_xlfn.XLOOKUP(K1602,freq!$A$2:$A$40,freq!$B$2:$B$40,0),_xlfn.XLOOKUP(L1602,freq!$A$2:$A$40,freq!$B$2:$B$40,0),_xlfn.XLOOKUP(M1602,freq!$A$2:$A$40,freq!$B$2:$B$40,0),_xlfn.XLOOKUP(N1602,freq!$A$2:$A$40,freq!$B$2:$B$40,0),_xlfn.XLOOKUP(O1602,freq!$A$2:$A$40,freq!$B$2:$B$40,0),_xlfn.XLOOKUP(P1602,freq!$A$2:$A$40,freq!$B$2:$B$40,0),_xlfn.XLOOKUP(Q1602,freq!$A$2:$A$40,freq!$B$2:$B$40,0),_xlfn.XLOOKUP(R1602,freq!$A$2:$A$40,freq!$B$2:$B$40,0),_xlfn.XLOOKUP(S1602,freq!$A$2:$A$40,freq!$B$2:$B$40,0),_xlfn.XLOOKUP(T1602,freq!$A$2:$A$40,freq!$B$2:$B$40,0),_xlfn.XLOOKUP(U1602,freq!$A$2:$A$40,freq!$B$2:$B$40,0),_xlfn.XLOOKUP(V1602,freq!$A$2:$A$40,freq!$B$2:$B$40,0))</f>
        <v>41.010000000000005</v>
      </c>
    </row>
    <row r="1603" spans="1:23" x14ac:dyDescent="0.35">
      <c r="A1603" s="32" t="s">
        <v>849</v>
      </c>
      <c r="B1603" s="32" t="s">
        <v>59</v>
      </c>
      <c r="C1603" s="32">
        <v>6</v>
      </c>
      <c r="D1603" s="32" t="s">
        <v>46</v>
      </c>
      <c r="E1603" s="32" t="s">
        <v>46</v>
      </c>
      <c r="F1603" s="32" t="s">
        <v>36</v>
      </c>
      <c r="G1603" s="32" t="s">
        <v>33</v>
      </c>
      <c r="H1603" s="32" t="s">
        <v>49</v>
      </c>
      <c r="I1603" s="32" t="s">
        <v>59</v>
      </c>
      <c r="J1603" s="32">
        <v>2</v>
      </c>
      <c r="K1603" s="32">
        <v>3</v>
      </c>
      <c r="L1603" s="32">
        <v>1</v>
      </c>
      <c r="M1603" s="32">
        <v>2</v>
      </c>
      <c r="N1603" s="32">
        <v>4</v>
      </c>
      <c r="O1603" s="32">
        <v>1</v>
      </c>
      <c r="P1603" s="32" t="s">
        <v>3</v>
      </c>
      <c r="Q1603" s="32" t="s">
        <v>4</v>
      </c>
      <c r="R1603" s="32" t="s">
        <v>0</v>
      </c>
      <c r="S1603" s="32">
        <v>3</v>
      </c>
      <c r="T1603" s="32" t="s">
        <v>0</v>
      </c>
      <c r="U1603" s="32" t="s">
        <v>48</v>
      </c>
      <c r="V1603" s="32" t="s">
        <v>35</v>
      </c>
      <c r="W1603" s="32">
        <f>SUM(_xlfn.XLOOKUP(B1603,freq!$A$2:$A$40,freq!$B$2:$B$40,0),_xlfn.XLOOKUP(C1603,freq!$A$2:$A$40,freq!$B$2:$B$40,0),_xlfn.XLOOKUP(D1603,freq!$A$2:$A$40,freq!$B$2:$B$40,0),_xlfn.XLOOKUP(E1603,freq!$A$2:$A$40,freq!$B$2:$B$40,0),_xlfn.XLOOKUP(F1603,freq!$A$2:$A$40,freq!$B$2:$B$40,0),_xlfn.XLOOKUP(G1603,freq!$A$2:$A$40,freq!$B$2:$B$40,0),_xlfn.XLOOKUP(H1603,freq!$A$2:$A$40,freq!$B$2:$B$40,0),_xlfn.XLOOKUP(I1603,freq!$A$2:$A$40,freq!$B$2:$B$40,0),_xlfn.XLOOKUP(J1603,freq!$A$2:$A$40,freq!$B$2:$B$40,0),_xlfn.XLOOKUP(K1603,freq!$A$2:$A$40,freq!$B$2:$B$40,0),_xlfn.XLOOKUP(L1603,freq!$A$2:$A$40,freq!$B$2:$B$40,0),_xlfn.XLOOKUP(M1603,freq!$A$2:$A$40,freq!$B$2:$B$40,0),_xlfn.XLOOKUP(N1603,freq!$A$2:$A$40,freq!$B$2:$B$40,0),_xlfn.XLOOKUP(O1603,freq!$A$2:$A$40,freq!$B$2:$B$40,0),_xlfn.XLOOKUP(P1603,freq!$A$2:$A$40,freq!$B$2:$B$40,0),_xlfn.XLOOKUP(Q1603,freq!$A$2:$A$40,freq!$B$2:$B$40,0),_xlfn.XLOOKUP(R1603,freq!$A$2:$A$40,freq!$B$2:$B$40,0),_xlfn.XLOOKUP(S1603,freq!$A$2:$A$40,freq!$B$2:$B$40,0),_xlfn.XLOOKUP(T1603,freq!$A$2:$A$40,freq!$B$2:$B$40,0),_xlfn.XLOOKUP(U1603,freq!$A$2:$A$40,freq!$B$2:$B$40,0),_xlfn.XLOOKUP(V1603,freq!$A$2:$A$40,freq!$B$2:$B$40,0))</f>
        <v>40.980000000000004</v>
      </c>
    </row>
    <row r="1604" spans="1:23" x14ac:dyDescent="0.35">
      <c r="A1604" s="32" t="s">
        <v>881</v>
      </c>
      <c r="B1604" s="32" t="s">
        <v>33</v>
      </c>
      <c r="C1604" s="32">
        <v>9</v>
      </c>
      <c r="D1604" s="32" t="s">
        <v>58</v>
      </c>
      <c r="E1604" s="32" t="s">
        <v>38</v>
      </c>
      <c r="F1604" s="32" t="s">
        <v>49</v>
      </c>
      <c r="G1604" s="32">
        <v>4</v>
      </c>
      <c r="H1604" s="32" t="s">
        <v>4</v>
      </c>
      <c r="I1604" s="32" t="s">
        <v>28</v>
      </c>
      <c r="J1604" s="32" t="s">
        <v>28</v>
      </c>
      <c r="K1604" s="32" t="s">
        <v>48</v>
      </c>
      <c r="L1604" s="32" t="s">
        <v>41</v>
      </c>
      <c r="M1604" s="32" t="s">
        <v>4</v>
      </c>
      <c r="N1604" s="32" t="s">
        <v>58</v>
      </c>
      <c r="O1604" s="32">
        <v>0</v>
      </c>
      <c r="P1604" s="32" t="s">
        <v>2</v>
      </c>
      <c r="Q1604" s="32" t="s">
        <v>2</v>
      </c>
      <c r="R1604" s="32" t="s">
        <v>42</v>
      </c>
      <c r="S1604" s="32">
        <v>9</v>
      </c>
      <c r="T1604" s="32" t="s">
        <v>50</v>
      </c>
      <c r="U1604" s="32" t="s">
        <v>34</v>
      </c>
      <c r="V1604" s="32" t="s">
        <v>40</v>
      </c>
      <c r="W1604" s="32">
        <f>SUM(_xlfn.XLOOKUP(B1604,freq!$A$2:$A$40,freq!$B$2:$B$40,0),_xlfn.XLOOKUP(C1604,freq!$A$2:$A$40,freq!$B$2:$B$40,0),_xlfn.XLOOKUP(D1604,freq!$A$2:$A$40,freq!$B$2:$B$40,0),_xlfn.XLOOKUP(E1604,freq!$A$2:$A$40,freq!$B$2:$B$40,0),_xlfn.XLOOKUP(F1604,freq!$A$2:$A$40,freq!$B$2:$B$40,0),_xlfn.XLOOKUP(G1604,freq!$A$2:$A$40,freq!$B$2:$B$40,0),_xlfn.XLOOKUP(H1604,freq!$A$2:$A$40,freq!$B$2:$B$40,0),_xlfn.XLOOKUP(I1604,freq!$A$2:$A$40,freq!$B$2:$B$40,0),_xlfn.XLOOKUP(J1604,freq!$A$2:$A$40,freq!$B$2:$B$40,0),_xlfn.XLOOKUP(K1604,freq!$A$2:$A$40,freq!$B$2:$B$40,0),_xlfn.XLOOKUP(L1604,freq!$A$2:$A$40,freq!$B$2:$B$40,0),_xlfn.XLOOKUP(M1604,freq!$A$2:$A$40,freq!$B$2:$B$40,0),_xlfn.XLOOKUP(N1604,freq!$A$2:$A$40,freq!$B$2:$B$40,0),_xlfn.XLOOKUP(O1604,freq!$A$2:$A$40,freq!$B$2:$B$40,0),_xlfn.XLOOKUP(P1604,freq!$A$2:$A$40,freq!$B$2:$B$40,0),_xlfn.XLOOKUP(Q1604,freq!$A$2:$A$40,freq!$B$2:$B$40,0),_xlfn.XLOOKUP(R1604,freq!$A$2:$A$40,freq!$B$2:$B$40,0),_xlfn.XLOOKUP(S1604,freq!$A$2:$A$40,freq!$B$2:$B$40,0),_xlfn.XLOOKUP(T1604,freq!$A$2:$A$40,freq!$B$2:$B$40,0),_xlfn.XLOOKUP(U1604,freq!$A$2:$A$40,freq!$B$2:$B$40,0),_xlfn.XLOOKUP(V1604,freq!$A$2:$A$40,freq!$B$2:$B$40,0))</f>
        <v>40.950000000000003</v>
      </c>
    </row>
    <row r="1605" spans="1:23" x14ac:dyDescent="0.35">
      <c r="A1605" s="32" t="s">
        <v>65</v>
      </c>
      <c r="B1605" s="32" t="s">
        <v>42</v>
      </c>
      <c r="C1605" s="32" t="s">
        <v>2</v>
      </c>
      <c r="D1605" s="32" t="s">
        <v>36</v>
      </c>
      <c r="E1605" s="32" t="s">
        <v>28</v>
      </c>
      <c r="F1605" s="32" t="s">
        <v>36</v>
      </c>
      <c r="G1605" s="32">
        <v>2</v>
      </c>
      <c r="H1605" s="32" t="s">
        <v>2</v>
      </c>
      <c r="I1605" s="32" t="s">
        <v>36</v>
      </c>
      <c r="J1605" s="32">
        <v>7</v>
      </c>
      <c r="K1605" s="32" t="s">
        <v>40</v>
      </c>
      <c r="L1605" s="32">
        <v>5</v>
      </c>
      <c r="M1605" s="32" t="s">
        <v>46</v>
      </c>
      <c r="N1605" s="32" t="s">
        <v>59</v>
      </c>
      <c r="O1605" s="32">
        <v>6</v>
      </c>
      <c r="P1605" s="32" t="s">
        <v>38</v>
      </c>
      <c r="Q1605" s="32">
        <v>4</v>
      </c>
      <c r="R1605" s="32" t="s">
        <v>29</v>
      </c>
      <c r="S1605" s="32" t="s">
        <v>41</v>
      </c>
      <c r="T1605" s="32" t="s">
        <v>30</v>
      </c>
      <c r="U1605" s="32" t="s">
        <v>42</v>
      </c>
      <c r="V1605" s="32">
        <v>1</v>
      </c>
      <c r="W1605" s="32">
        <f>SUM(_xlfn.XLOOKUP(B1605,freq!$A$2:$A$40,freq!$B$2:$B$40,0),_xlfn.XLOOKUP(C1605,freq!$A$2:$A$40,freq!$B$2:$B$40,0),_xlfn.XLOOKUP(D1605,freq!$A$2:$A$40,freq!$B$2:$B$40,0),_xlfn.XLOOKUP(E1605,freq!$A$2:$A$40,freq!$B$2:$B$40,0),_xlfn.XLOOKUP(F1605,freq!$A$2:$A$40,freq!$B$2:$B$40,0),_xlfn.XLOOKUP(G1605,freq!$A$2:$A$40,freq!$B$2:$B$40,0),_xlfn.XLOOKUP(H1605,freq!$A$2:$A$40,freq!$B$2:$B$40,0),_xlfn.XLOOKUP(I1605,freq!$A$2:$A$40,freq!$B$2:$B$40,0),_xlfn.XLOOKUP(J1605,freq!$A$2:$A$40,freq!$B$2:$B$40,0),_xlfn.XLOOKUP(K1605,freq!$A$2:$A$40,freq!$B$2:$B$40,0),_xlfn.XLOOKUP(L1605,freq!$A$2:$A$40,freq!$B$2:$B$40,0),_xlfn.XLOOKUP(M1605,freq!$A$2:$A$40,freq!$B$2:$B$40,0),_xlfn.XLOOKUP(N1605,freq!$A$2:$A$40,freq!$B$2:$B$40,0),_xlfn.XLOOKUP(O1605,freq!$A$2:$A$40,freq!$B$2:$B$40,0),_xlfn.XLOOKUP(P1605,freq!$A$2:$A$40,freq!$B$2:$B$40,0),_xlfn.XLOOKUP(Q1605,freq!$A$2:$A$40,freq!$B$2:$B$40,0),_xlfn.XLOOKUP(R1605,freq!$A$2:$A$40,freq!$B$2:$B$40,0),_xlfn.XLOOKUP(S1605,freq!$A$2:$A$40,freq!$B$2:$B$40,0),_xlfn.XLOOKUP(T1605,freq!$A$2:$A$40,freq!$B$2:$B$40,0),_xlfn.XLOOKUP(U1605,freq!$A$2:$A$40,freq!$B$2:$B$40,0),_xlfn.XLOOKUP(V1605,freq!$A$2:$A$40,freq!$B$2:$B$40,0))</f>
        <v>40.869999999999997</v>
      </c>
    </row>
    <row r="1606" spans="1:23" x14ac:dyDescent="0.35">
      <c r="A1606" s="32" t="s">
        <v>540</v>
      </c>
      <c r="B1606" s="32" t="s">
        <v>29</v>
      </c>
      <c r="C1606" s="32">
        <v>9</v>
      </c>
      <c r="D1606" s="32" t="s">
        <v>36</v>
      </c>
      <c r="E1606" s="32" t="s">
        <v>48</v>
      </c>
      <c r="F1606" s="32">
        <v>9</v>
      </c>
      <c r="G1606" s="32" t="s">
        <v>42</v>
      </c>
      <c r="H1606" s="32" t="s">
        <v>40</v>
      </c>
      <c r="I1606" s="32" t="s">
        <v>41</v>
      </c>
      <c r="J1606" s="32" t="s">
        <v>30</v>
      </c>
      <c r="K1606" s="32" t="s">
        <v>3</v>
      </c>
      <c r="L1606" s="32">
        <v>7</v>
      </c>
      <c r="M1606" s="32" t="s">
        <v>33</v>
      </c>
      <c r="N1606" s="32">
        <v>5</v>
      </c>
      <c r="O1606" s="32" t="s">
        <v>1</v>
      </c>
      <c r="P1606" s="32" t="s">
        <v>36</v>
      </c>
      <c r="Q1606" s="32" t="s">
        <v>49</v>
      </c>
      <c r="R1606" s="32" t="s">
        <v>36</v>
      </c>
      <c r="S1606" s="32" t="s">
        <v>30</v>
      </c>
      <c r="T1606" s="32" t="s">
        <v>36</v>
      </c>
      <c r="U1606" s="32" t="s">
        <v>59</v>
      </c>
      <c r="V1606" s="32" t="s">
        <v>28</v>
      </c>
      <c r="W1606" s="32">
        <f>SUM(_xlfn.XLOOKUP(B1606,freq!$A$2:$A$40,freq!$B$2:$B$40,0),_xlfn.XLOOKUP(C1606,freq!$A$2:$A$40,freq!$B$2:$B$40,0),_xlfn.XLOOKUP(D1606,freq!$A$2:$A$40,freq!$B$2:$B$40,0),_xlfn.XLOOKUP(E1606,freq!$A$2:$A$40,freq!$B$2:$B$40,0),_xlfn.XLOOKUP(F1606,freq!$A$2:$A$40,freq!$B$2:$B$40,0),_xlfn.XLOOKUP(G1606,freq!$A$2:$A$40,freq!$B$2:$B$40,0),_xlfn.XLOOKUP(H1606,freq!$A$2:$A$40,freq!$B$2:$B$40,0),_xlfn.XLOOKUP(I1606,freq!$A$2:$A$40,freq!$B$2:$B$40,0),_xlfn.XLOOKUP(J1606,freq!$A$2:$A$40,freq!$B$2:$B$40,0),_xlfn.XLOOKUP(K1606,freq!$A$2:$A$40,freq!$B$2:$B$40,0),_xlfn.XLOOKUP(L1606,freq!$A$2:$A$40,freq!$B$2:$B$40,0),_xlfn.XLOOKUP(M1606,freq!$A$2:$A$40,freq!$B$2:$B$40,0),_xlfn.XLOOKUP(N1606,freq!$A$2:$A$40,freq!$B$2:$B$40,0),_xlfn.XLOOKUP(O1606,freq!$A$2:$A$40,freq!$B$2:$B$40,0),_xlfn.XLOOKUP(P1606,freq!$A$2:$A$40,freq!$B$2:$B$40,0),_xlfn.XLOOKUP(Q1606,freq!$A$2:$A$40,freq!$B$2:$B$40,0),_xlfn.XLOOKUP(R1606,freq!$A$2:$A$40,freq!$B$2:$B$40,0),_xlfn.XLOOKUP(S1606,freq!$A$2:$A$40,freq!$B$2:$B$40,0),_xlfn.XLOOKUP(T1606,freq!$A$2:$A$40,freq!$B$2:$B$40,0),_xlfn.XLOOKUP(U1606,freq!$A$2:$A$40,freq!$B$2:$B$40,0),_xlfn.XLOOKUP(V1606,freq!$A$2:$A$40,freq!$B$2:$B$40,0))</f>
        <v>40.82</v>
      </c>
    </row>
    <row r="1607" spans="1:23" x14ac:dyDescent="0.35">
      <c r="A1607" s="32" t="s">
        <v>1672</v>
      </c>
      <c r="B1607" s="32" t="s">
        <v>40</v>
      </c>
      <c r="C1607" s="32">
        <v>5</v>
      </c>
      <c r="D1607" s="32" t="s">
        <v>0</v>
      </c>
      <c r="E1607" s="32" t="s">
        <v>29</v>
      </c>
      <c r="F1607" s="32" t="s">
        <v>48</v>
      </c>
      <c r="G1607" s="32">
        <v>0</v>
      </c>
      <c r="H1607" s="32">
        <v>8</v>
      </c>
      <c r="I1607" s="32" t="s">
        <v>33</v>
      </c>
      <c r="J1607" s="32">
        <v>5</v>
      </c>
      <c r="K1607" s="32" t="s">
        <v>41</v>
      </c>
      <c r="L1607" s="32" t="s">
        <v>59</v>
      </c>
      <c r="M1607" s="32" t="s">
        <v>1</v>
      </c>
      <c r="N1607" s="32">
        <v>9</v>
      </c>
      <c r="O1607" s="32" t="s">
        <v>4</v>
      </c>
      <c r="P1607" s="32">
        <v>5</v>
      </c>
      <c r="Q1607" s="32" t="s">
        <v>35</v>
      </c>
      <c r="R1607" s="32" t="s">
        <v>30</v>
      </c>
      <c r="S1607" s="32" t="s">
        <v>32</v>
      </c>
      <c r="T1607" s="32" t="s">
        <v>28</v>
      </c>
      <c r="U1607" s="32" t="s">
        <v>41</v>
      </c>
      <c r="V1607" s="32" t="s">
        <v>33</v>
      </c>
      <c r="W1607" s="32">
        <f>SUM(_xlfn.XLOOKUP(B1607,freq!$A$2:$A$40,freq!$B$2:$B$40,0),_xlfn.XLOOKUP(C1607,freq!$A$2:$A$40,freq!$B$2:$B$40,0),_xlfn.XLOOKUP(D1607,freq!$A$2:$A$40,freq!$B$2:$B$40,0),_xlfn.XLOOKUP(E1607,freq!$A$2:$A$40,freq!$B$2:$B$40,0),_xlfn.XLOOKUP(F1607,freq!$A$2:$A$40,freq!$B$2:$B$40,0),_xlfn.XLOOKUP(G1607,freq!$A$2:$A$40,freq!$B$2:$B$40,0),_xlfn.XLOOKUP(H1607,freq!$A$2:$A$40,freq!$B$2:$B$40,0),_xlfn.XLOOKUP(I1607,freq!$A$2:$A$40,freq!$B$2:$B$40,0),_xlfn.XLOOKUP(J1607,freq!$A$2:$A$40,freq!$B$2:$B$40,0),_xlfn.XLOOKUP(K1607,freq!$A$2:$A$40,freq!$B$2:$B$40,0),_xlfn.XLOOKUP(L1607,freq!$A$2:$A$40,freq!$B$2:$B$40,0),_xlfn.XLOOKUP(M1607,freq!$A$2:$A$40,freq!$B$2:$B$40,0),_xlfn.XLOOKUP(N1607,freq!$A$2:$A$40,freq!$B$2:$B$40,0),_xlfn.XLOOKUP(O1607,freq!$A$2:$A$40,freq!$B$2:$B$40,0),_xlfn.XLOOKUP(P1607,freq!$A$2:$A$40,freq!$B$2:$B$40,0),_xlfn.XLOOKUP(Q1607,freq!$A$2:$A$40,freq!$B$2:$B$40,0),_xlfn.XLOOKUP(R1607,freq!$A$2:$A$40,freq!$B$2:$B$40,0),_xlfn.XLOOKUP(S1607,freq!$A$2:$A$40,freq!$B$2:$B$40,0),_xlfn.XLOOKUP(T1607,freq!$A$2:$A$40,freq!$B$2:$B$40,0),_xlfn.XLOOKUP(U1607,freq!$A$2:$A$40,freq!$B$2:$B$40,0),_xlfn.XLOOKUP(V1607,freq!$A$2:$A$40,freq!$B$2:$B$40,0))</f>
        <v>40.790000000000006</v>
      </c>
    </row>
    <row r="1608" spans="1:23" x14ac:dyDescent="0.35">
      <c r="A1608" s="32" t="s">
        <v>1343</v>
      </c>
      <c r="B1608" s="32" t="s">
        <v>34</v>
      </c>
      <c r="C1608" s="32" t="s">
        <v>43</v>
      </c>
      <c r="D1608" s="32" t="s">
        <v>42</v>
      </c>
      <c r="E1608" s="32" t="s">
        <v>3</v>
      </c>
      <c r="F1608" s="32" t="s">
        <v>44</v>
      </c>
      <c r="G1608" s="32" t="s">
        <v>37</v>
      </c>
      <c r="H1608" s="32" t="s">
        <v>28</v>
      </c>
      <c r="I1608" s="32" t="s">
        <v>42</v>
      </c>
      <c r="J1608" s="32" t="s">
        <v>33</v>
      </c>
      <c r="K1608" s="32" t="s">
        <v>59</v>
      </c>
      <c r="L1608" s="32" t="s">
        <v>40</v>
      </c>
      <c r="M1608" s="32">
        <v>1</v>
      </c>
      <c r="N1608" s="32" t="s">
        <v>29</v>
      </c>
      <c r="O1608" s="32" t="s">
        <v>4</v>
      </c>
      <c r="P1608" s="32" t="s">
        <v>30</v>
      </c>
      <c r="Q1608" s="32" t="s">
        <v>50</v>
      </c>
      <c r="R1608" s="32" t="s">
        <v>45</v>
      </c>
      <c r="S1608" s="32">
        <v>4</v>
      </c>
      <c r="T1608" s="32">
        <v>0</v>
      </c>
      <c r="U1608" s="32">
        <v>3</v>
      </c>
      <c r="V1608" s="32">
        <v>5</v>
      </c>
      <c r="W1608" s="32">
        <f>SUM(_xlfn.XLOOKUP(B1608,freq!$A$2:$A$40,freq!$B$2:$B$40,0),_xlfn.XLOOKUP(C1608,freq!$A$2:$A$40,freq!$B$2:$B$40,0),_xlfn.XLOOKUP(D1608,freq!$A$2:$A$40,freq!$B$2:$B$40,0),_xlfn.XLOOKUP(E1608,freq!$A$2:$A$40,freq!$B$2:$B$40,0),_xlfn.XLOOKUP(F1608,freq!$A$2:$A$40,freq!$B$2:$B$40,0),_xlfn.XLOOKUP(G1608,freq!$A$2:$A$40,freq!$B$2:$B$40,0),_xlfn.XLOOKUP(H1608,freq!$A$2:$A$40,freq!$B$2:$B$40,0),_xlfn.XLOOKUP(I1608,freq!$A$2:$A$40,freq!$B$2:$B$40,0),_xlfn.XLOOKUP(J1608,freq!$A$2:$A$40,freq!$B$2:$B$40,0),_xlfn.XLOOKUP(K1608,freq!$A$2:$A$40,freq!$B$2:$B$40,0),_xlfn.XLOOKUP(L1608,freq!$A$2:$A$40,freq!$B$2:$B$40,0),_xlfn.XLOOKUP(M1608,freq!$A$2:$A$40,freq!$B$2:$B$40,0),_xlfn.XLOOKUP(N1608,freq!$A$2:$A$40,freq!$B$2:$B$40,0),_xlfn.XLOOKUP(O1608,freq!$A$2:$A$40,freq!$B$2:$B$40,0),_xlfn.XLOOKUP(P1608,freq!$A$2:$A$40,freq!$B$2:$B$40,0),_xlfn.XLOOKUP(Q1608,freq!$A$2:$A$40,freq!$B$2:$B$40,0),_xlfn.XLOOKUP(R1608,freq!$A$2:$A$40,freq!$B$2:$B$40,0),_xlfn.XLOOKUP(S1608,freq!$A$2:$A$40,freq!$B$2:$B$40,0),_xlfn.XLOOKUP(T1608,freq!$A$2:$A$40,freq!$B$2:$B$40,0),_xlfn.XLOOKUP(U1608,freq!$A$2:$A$40,freq!$B$2:$B$40,0),_xlfn.XLOOKUP(V1608,freq!$A$2:$A$40,freq!$B$2:$B$40,0))</f>
        <v>40.760000000000005</v>
      </c>
    </row>
    <row r="1609" spans="1:23" x14ac:dyDescent="0.35">
      <c r="A1609" s="32" t="s">
        <v>2078</v>
      </c>
      <c r="B1609" s="32" t="s">
        <v>46</v>
      </c>
      <c r="C1609" s="32" t="s">
        <v>40</v>
      </c>
      <c r="D1609" s="32" t="s">
        <v>30</v>
      </c>
      <c r="E1609" s="32">
        <v>8</v>
      </c>
      <c r="F1609" s="32">
        <v>0</v>
      </c>
      <c r="G1609" s="32">
        <v>0</v>
      </c>
      <c r="H1609" s="32" t="s">
        <v>53</v>
      </c>
      <c r="I1609" s="32" t="s">
        <v>50</v>
      </c>
      <c r="J1609" s="32" t="s">
        <v>40</v>
      </c>
      <c r="K1609" s="32" t="s">
        <v>49</v>
      </c>
      <c r="L1609" s="32" t="s">
        <v>48</v>
      </c>
      <c r="M1609" s="32" t="s">
        <v>34</v>
      </c>
      <c r="N1609" s="32" t="s">
        <v>4</v>
      </c>
      <c r="O1609" s="32">
        <v>1</v>
      </c>
      <c r="P1609" s="32" t="s">
        <v>50</v>
      </c>
      <c r="Q1609" s="32" t="s">
        <v>31</v>
      </c>
      <c r="R1609" s="32" t="s">
        <v>46</v>
      </c>
      <c r="S1609" s="32" t="s">
        <v>45</v>
      </c>
      <c r="T1609" s="32" t="s">
        <v>41</v>
      </c>
      <c r="U1609" s="32">
        <v>2</v>
      </c>
      <c r="V1609" s="32">
        <v>9</v>
      </c>
      <c r="W1609" s="32">
        <f>SUM(_xlfn.XLOOKUP(B1609,freq!$A$2:$A$40,freq!$B$2:$B$40,0),_xlfn.XLOOKUP(C1609,freq!$A$2:$A$40,freq!$B$2:$B$40,0),_xlfn.XLOOKUP(D1609,freq!$A$2:$A$40,freq!$B$2:$B$40,0),_xlfn.XLOOKUP(E1609,freq!$A$2:$A$40,freq!$B$2:$B$40,0),_xlfn.XLOOKUP(F1609,freq!$A$2:$A$40,freq!$B$2:$B$40,0),_xlfn.XLOOKUP(G1609,freq!$A$2:$A$40,freq!$B$2:$B$40,0),_xlfn.XLOOKUP(H1609,freq!$A$2:$A$40,freq!$B$2:$B$40,0),_xlfn.XLOOKUP(I1609,freq!$A$2:$A$40,freq!$B$2:$B$40,0),_xlfn.XLOOKUP(J1609,freq!$A$2:$A$40,freq!$B$2:$B$40,0),_xlfn.XLOOKUP(K1609,freq!$A$2:$A$40,freq!$B$2:$B$40,0),_xlfn.XLOOKUP(L1609,freq!$A$2:$A$40,freq!$B$2:$B$40,0),_xlfn.XLOOKUP(M1609,freq!$A$2:$A$40,freq!$B$2:$B$40,0),_xlfn.XLOOKUP(N1609,freq!$A$2:$A$40,freq!$B$2:$B$40,0),_xlfn.XLOOKUP(O1609,freq!$A$2:$A$40,freq!$B$2:$B$40,0),_xlfn.XLOOKUP(P1609,freq!$A$2:$A$40,freq!$B$2:$B$40,0),_xlfn.XLOOKUP(Q1609,freq!$A$2:$A$40,freq!$B$2:$B$40,0),_xlfn.XLOOKUP(R1609,freq!$A$2:$A$40,freq!$B$2:$B$40,0),_xlfn.XLOOKUP(S1609,freq!$A$2:$A$40,freq!$B$2:$B$40,0),_xlfn.XLOOKUP(T1609,freq!$A$2:$A$40,freq!$B$2:$B$40,0),_xlfn.XLOOKUP(U1609,freq!$A$2:$A$40,freq!$B$2:$B$40,0),_xlfn.XLOOKUP(V1609,freq!$A$2:$A$40,freq!$B$2:$B$40,0))</f>
        <v>40.75</v>
      </c>
    </row>
    <row r="1610" spans="1:23" x14ac:dyDescent="0.35">
      <c r="A1610" s="32" t="s">
        <v>1292</v>
      </c>
      <c r="B1610" s="32" t="s">
        <v>44</v>
      </c>
      <c r="C1610" s="32" t="s">
        <v>56</v>
      </c>
      <c r="D1610" s="32" t="s">
        <v>4</v>
      </c>
      <c r="E1610" s="32">
        <v>8</v>
      </c>
      <c r="F1610" s="32" t="s">
        <v>38</v>
      </c>
      <c r="G1610" s="32" t="s">
        <v>58</v>
      </c>
      <c r="H1610" s="32" t="s">
        <v>4</v>
      </c>
      <c r="I1610" s="32">
        <v>4</v>
      </c>
      <c r="J1610" s="32" t="s">
        <v>29</v>
      </c>
      <c r="K1610" s="32" t="s">
        <v>58</v>
      </c>
      <c r="L1610" s="32" t="s">
        <v>34</v>
      </c>
      <c r="M1610" s="32" t="s">
        <v>41</v>
      </c>
      <c r="N1610" s="32" t="s">
        <v>56</v>
      </c>
      <c r="O1610" s="32" t="s">
        <v>31</v>
      </c>
      <c r="P1610" s="32" t="s">
        <v>0</v>
      </c>
      <c r="Q1610" s="32" t="s">
        <v>40</v>
      </c>
      <c r="R1610" s="32" t="s">
        <v>30</v>
      </c>
      <c r="S1610" s="32" t="s">
        <v>33</v>
      </c>
      <c r="T1610" s="32">
        <v>9</v>
      </c>
      <c r="U1610" s="32">
        <v>3</v>
      </c>
      <c r="V1610" s="32" t="s">
        <v>36</v>
      </c>
      <c r="W1610" s="32">
        <f>SUM(_xlfn.XLOOKUP(B1610,freq!$A$2:$A$40,freq!$B$2:$B$40,0),_xlfn.XLOOKUP(C1610,freq!$A$2:$A$40,freq!$B$2:$B$40,0),_xlfn.XLOOKUP(D1610,freq!$A$2:$A$40,freq!$B$2:$B$40,0),_xlfn.XLOOKUP(E1610,freq!$A$2:$A$40,freq!$B$2:$B$40,0),_xlfn.XLOOKUP(F1610,freq!$A$2:$A$40,freq!$B$2:$B$40,0),_xlfn.XLOOKUP(G1610,freq!$A$2:$A$40,freq!$B$2:$B$40,0),_xlfn.XLOOKUP(H1610,freq!$A$2:$A$40,freq!$B$2:$B$40,0),_xlfn.XLOOKUP(I1610,freq!$A$2:$A$40,freq!$B$2:$B$40,0),_xlfn.XLOOKUP(J1610,freq!$A$2:$A$40,freq!$B$2:$B$40,0),_xlfn.XLOOKUP(K1610,freq!$A$2:$A$40,freq!$B$2:$B$40,0),_xlfn.XLOOKUP(L1610,freq!$A$2:$A$40,freq!$B$2:$B$40,0),_xlfn.XLOOKUP(M1610,freq!$A$2:$A$40,freq!$B$2:$B$40,0),_xlfn.XLOOKUP(N1610,freq!$A$2:$A$40,freq!$B$2:$B$40,0),_xlfn.XLOOKUP(O1610,freq!$A$2:$A$40,freq!$B$2:$B$40,0),_xlfn.XLOOKUP(P1610,freq!$A$2:$A$40,freq!$B$2:$B$40,0),_xlfn.XLOOKUP(Q1610,freq!$A$2:$A$40,freq!$B$2:$B$40,0),_xlfn.XLOOKUP(R1610,freq!$A$2:$A$40,freq!$B$2:$B$40,0),_xlfn.XLOOKUP(S1610,freq!$A$2:$A$40,freq!$B$2:$B$40,0),_xlfn.XLOOKUP(T1610,freq!$A$2:$A$40,freq!$B$2:$B$40,0),_xlfn.XLOOKUP(U1610,freq!$A$2:$A$40,freq!$B$2:$B$40,0),_xlfn.XLOOKUP(V1610,freq!$A$2:$A$40,freq!$B$2:$B$40,0))</f>
        <v>40.740000000000009</v>
      </c>
    </row>
    <row r="1611" spans="1:23" x14ac:dyDescent="0.35">
      <c r="A1611" s="32" t="s">
        <v>1781</v>
      </c>
      <c r="B1611" s="32" t="s">
        <v>53</v>
      </c>
      <c r="C1611" s="32" t="s">
        <v>53</v>
      </c>
      <c r="D1611" s="32" t="s">
        <v>48</v>
      </c>
      <c r="E1611" s="32" t="s">
        <v>33</v>
      </c>
      <c r="F1611" s="32" t="s">
        <v>49</v>
      </c>
      <c r="G1611" s="32">
        <v>9</v>
      </c>
      <c r="H1611" s="32" t="s">
        <v>50</v>
      </c>
      <c r="I1611" s="32" t="s">
        <v>30</v>
      </c>
      <c r="J1611" s="32" t="s">
        <v>44</v>
      </c>
      <c r="K1611" s="32" t="s">
        <v>56</v>
      </c>
      <c r="L1611" s="32" t="s">
        <v>30</v>
      </c>
      <c r="M1611" s="32">
        <v>5</v>
      </c>
      <c r="N1611" s="32" t="s">
        <v>41</v>
      </c>
      <c r="O1611" s="32" t="s">
        <v>33</v>
      </c>
      <c r="P1611" s="32" t="s">
        <v>37</v>
      </c>
      <c r="Q1611" s="32" t="s">
        <v>35</v>
      </c>
      <c r="R1611" s="32" t="s">
        <v>59</v>
      </c>
      <c r="S1611" s="32" t="s">
        <v>33</v>
      </c>
      <c r="T1611" s="32" t="s">
        <v>43</v>
      </c>
      <c r="U1611" s="32" t="s">
        <v>40</v>
      </c>
      <c r="V1611" s="32">
        <v>7</v>
      </c>
      <c r="W1611" s="32">
        <f>SUM(_xlfn.XLOOKUP(B1611,freq!$A$2:$A$40,freq!$B$2:$B$40,0),_xlfn.XLOOKUP(C1611,freq!$A$2:$A$40,freq!$B$2:$B$40,0),_xlfn.XLOOKUP(D1611,freq!$A$2:$A$40,freq!$B$2:$B$40,0),_xlfn.XLOOKUP(E1611,freq!$A$2:$A$40,freq!$B$2:$B$40,0),_xlfn.XLOOKUP(F1611,freq!$A$2:$A$40,freq!$B$2:$B$40,0),_xlfn.XLOOKUP(G1611,freq!$A$2:$A$40,freq!$B$2:$B$40,0),_xlfn.XLOOKUP(H1611,freq!$A$2:$A$40,freq!$B$2:$B$40,0),_xlfn.XLOOKUP(I1611,freq!$A$2:$A$40,freq!$B$2:$B$40,0),_xlfn.XLOOKUP(J1611,freq!$A$2:$A$40,freq!$B$2:$B$40,0),_xlfn.XLOOKUP(K1611,freq!$A$2:$A$40,freq!$B$2:$B$40,0),_xlfn.XLOOKUP(L1611,freq!$A$2:$A$40,freq!$B$2:$B$40,0),_xlfn.XLOOKUP(M1611,freq!$A$2:$A$40,freq!$B$2:$B$40,0),_xlfn.XLOOKUP(N1611,freq!$A$2:$A$40,freq!$B$2:$B$40,0),_xlfn.XLOOKUP(O1611,freq!$A$2:$A$40,freq!$B$2:$B$40,0),_xlfn.XLOOKUP(P1611,freq!$A$2:$A$40,freq!$B$2:$B$40,0),_xlfn.XLOOKUP(Q1611,freq!$A$2:$A$40,freq!$B$2:$B$40,0),_xlfn.XLOOKUP(R1611,freq!$A$2:$A$40,freq!$B$2:$B$40,0),_xlfn.XLOOKUP(S1611,freq!$A$2:$A$40,freq!$B$2:$B$40,0),_xlfn.XLOOKUP(T1611,freq!$A$2:$A$40,freq!$B$2:$B$40,0),_xlfn.XLOOKUP(U1611,freq!$A$2:$A$40,freq!$B$2:$B$40,0),_xlfn.XLOOKUP(V1611,freq!$A$2:$A$40,freq!$B$2:$B$40,0))</f>
        <v>40.730000000000004</v>
      </c>
    </row>
    <row r="1612" spans="1:23" x14ac:dyDescent="0.35">
      <c r="A1612" s="32" t="s">
        <v>1910</v>
      </c>
      <c r="B1612" s="32">
        <v>9</v>
      </c>
      <c r="C1612" s="32" t="s">
        <v>49</v>
      </c>
      <c r="D1612" s="32">
        <v>9</v>
      </c>
      <c r="E1612" s="32" t="s">
        <v>44</v>
      </c>
      <c r="F1612" s="32" t="s">
        <v>50</v>
      </c>
      <c r="G1612" s="32">
        <v>9</v>
      </c>
      <c r="H1612" s="32">
        <v>0</v>
      </c>
      <c r="I1612" s="32" t="s">
        <v>50</v>
      </c>
      <c r="J1612" s="32" t="s">
        <v>35</v>
      </c>
      <c r="K1612" s="32" t="s">
        <v>46</v>
      </c>
      <c r="L1612" s="32" t="s">
        <v>44</v>
      </c>
      <c r="M1612" s="32" t="s">
        <v>58</v>
      </c>
      <c r="N1612" s="32" t="s">
        <v>32</v>
      </c>
      <c r="O1612" s="32" t="s">
        <v>45</v>
      </c>
      <c r="P1612" s="32" t="s">
        <v>41</v>
      </c>
      <c r="Q1612" s="32" t="s">
        <v>33</v>
      </c>
      <c r="R1612" s="32">
        <v>6</v>
      </c>
      <c r="S1612" s="32" t="s">
        <v>53</v>
      </c>
      <c r="T1612" s="32">
        <v>6</v>
      </c>
      <c r="U1612" s="32" t="s">
        <v>34</v>
      </c>
      <c r="V1612" s="32">
        <v>2</v>
      </c>
      <c r="W1612" s="32">
        <f>SUM(_xlfn.XLOOKUP(B1612,freq!$A$2:$A$40,freq!$B$2:$B$40,0),_xlfn.XLOOKUP(C1612,freq!$A$2:$A$40,freq!$B$2:$B$40,0),_xlfn.XLOOKUP(D1612,freq!$A$2:$A$40,freq!$B$2:$B$40,0),_xlfn.XLOOKUP(E1612,freq!$A$2:$A$40,freq!$B$2:$B$40,0),_xlfn.XLOOKUP(F1612,freq!$A$2:$A$40,freq!$B$2:$B$40,0),_xlfn.XLOOKUP(G1612,freq!$A$2:$A$40,freq!$B$2:$B$40,0),_xlfn.XLOOKUP(H1612,freq!$A$2:$A$40,freq!$B$2:$B$40,0),_xlfn.XLOOKUP(I1612,freq!$A$2:$A$40,freq!$B$2:$B$40,0),_xlfn.XLOOKUP(J1612,freq!$A$2:$A$40,freq!$B$2:$B$40,0),_xlfn.XLOOKUP(K1612,freq!$A$2:$A$40,freq!$B$2:$B$40,0),_xlfn.XLOOKUP(L1612,freq!$A$2:$A$40,freq!$B$2:$B$40,0),_xlfn.XLOOKUP(M1612,freq!$A$2:$A$40,freq!$B$2:$B$40,0),_xlfn.XLOOKUP(N1612,freq!$A$2:$A$40,freq!$B$2:$B$40,0),_xlfn.XLOOKUP(O1612,freq!$A$2:$A$40,freq!$B$2:$B$40,0),_xlfn.XLOOKUP(P1612,freq!$A$2:$A$40,freq!$B$2:$B$40,0),_xlfn.XLOOKUP(Q1612,freq!$A$2:$A$40,freq!$B$2:$B$40,0),_xlfn.XLOOKUP(R1612,freq!$A$2:$A$40,freq!$B$2:$B$40,0),_xlfn.XLOOKUP(S1612,freq!$A$2:$A$40,freq!$B$2:$B$40,0),_xlfn.XLOOKUP(T1612,freq!$A$2:$A$40,freq!$B$2:$B$40,0),_xlfn.XLOOKUP(U1612,freq!$A$2:$A$40,freq!$B$2:$B$40,0),_xlfn.XLOOKUP(V1612,freq!$A$2:$A$40,freq!$B$2:$B$40,0))</f>
        <v>40.699999999999996</v>
      </c>
    </row>
    <row r="1613" spans="1:23" x14ac:dyDescent="0.35">
      <c r="A1613" s="32" t="s">
        <v>886</v>
      </c>
      <c r="B1613" s="32" t="s">
        <v>45</v>
      </c>
      <c r="C1613" s="32" t="s">
        <v>41</v>
      </c>
      <c r="D1613" s="32">
        <v>4</v>
      </c>
      <c r="E1613" s="32">
        <v>8</v>
      </c>
      <c r="F1613" s="32" t="s">
        <v>4</v>
      </c>
      <c r="G1613" s="32" t="s">
        <v>48</v>
      </c>
      <c r="H1613" s="32">
        <v>8</v>
      </c>
      <c r="I1613" s="32">
        <v>8</v>
      </c>
      <c r="J1613" s="32">
        <v>6</v>
      </c>
      <c r="K1613" s="32" t="s">
        <v>33</v>
      </c>
      <c r="L1613" s="32" t="s">
        <v>48</v>
      </c>
      <c r="M1613" s="32">
        <v>2</v>
      </c>
      <c r="N1613" s="32" t="s">
        <v>30</v>
      </c>
      <c r="O1613" s="32" t="s">
        <v>33</v>
      </c>
      <c r="P1613" s="32">
        <v>4</v>
      </c>
      <c r="Q1613" s="32">
        <v>7</v>
      </c>
      <c r="R1613" s="32" t="s">
        <v>46</v>
      </c>
      <c r="S1613" s="32" t="s">
        <v>46</v>
      </c>
      <c r="T1613" s="32" t="s">
        <v>0</v>
      </c>
      <c r="U1613" s="32" t="s">
        <v>58</v>
      </c>
      <c r="V1613" s="32" t="s">
        <v>30</v>
      </c>
      <c r="W1613" s="32">
        <f>SUM(_xlfn.XLOOKUP(B1613,freq!$A$2:$A$40,freq!$B$2:$B$40,0),_xlfn.XLOOKUP(C1613,freq!$A$2:$A$40,freq!$B$2:$B$40,0),_xlfn.XLOOKUP(D1613,freq!$A$2:$A$40,freq!$B$2:$B$40,0),_xlfn.XLOOKUP(E1613,freq!$A$2:$A$40,freq!$B$2:$B$40,0),_xlfn.XLOOKUP(F1613,freq!$A$2:$A$40,freq!$B$2:$B$40,0),_xlfn.XLOOKUP(G1613,freq!$A$2:$A$40,freq!$B$2:$B$40,0),_xlfn.XLOOKUP(H1613,freq!$A$2:$A$40,freq!$B$2:$B$40,0),_xlfn.XLOOKUP(I1613,freq!$A$2:$A$40,freq!$B$2:$B$40,0),_xlfn.XLOOKUP(J1613,freq!$A$2:$A$40,freq!$B$2:$B$40,0),_xlfn.XLOOKUP(K1613,freq!$A$2:$A$40,freq!$B$2:$B$40,0),_xlfn.XLOOKUP(L1613,freq!$A$2:$A$40,freq!$B$2:$B$40,0),_xlfn.XLOOKUP(M1613,freq!$A$2:$A$40,freq!$B$2:$B$40,0),_xlfn.XLOOKUP(N1613,freq!$A$2:$A$40,freq!$B$2:$B$40,0),_xlfn.XLOOKUP(O1613,freq!$A$2:$A$40,freq!$B$2:$B$40,0),_xlfn.XLOOKUP(P1613,freq!$A$2:$A$40,freq!$B$2:$B$40,0),_xlfn.XLOOKUP(Q1613,freq!$A$2:$A$40,freq!$B$2:$B$40,0),_xlfn.XLOOKUP(R1613,freq!$A$2:$A$40,freq!$B$2:$B$40,0),_xlfn.XLOOKUP(S1613,freq!$A$2:$A$40,freq!$B$2:$B$40,0),_xlfn.XLOOKUP(T1613,freq!$A$2:$A$40,freq!$B$2:$B$40,0),_xlfn.XLOOKUP(U1613,freq!$A$2:$A$40,freq!$B$2:$B$40,0),_xlfn.XLOOKUP(V1613,freq!$A$2:$A$40,freq!$B$2:$B$40,0))</f>
        <v>40.67</v>
      </c>
    </row>
    <row r="1614" spans="1:23" x14ac:dyDescent="0.35">
      <c r="A1614" s="32" t="s">
        <v>1466</v>
      </c>
      <c r="B1614" s="32" t="s">
        <v>46</v>
      </c>
      <c r="C1614" s="32" t="s">
        <v>50</v>
      </c>
      <c r="D1614" s="32">
        <v>0</v>
      </c>
      <c r="E1614" s="32" t="s">
        <v>34</v>
      </c>
      <c r="F1614" s="32">
        <v>0</v>
      </c>
      <c r="G1614" s="32">
        <v>1</v>
      </c>
      <c r="H1614" s="32" t="s">
        <v>29</v>
      </c>
      <c r="I1614" s="32" t="s">
        <v>43</v>
      </c>
      <c r="J1614" s="32" t="s">
        <v>42</v>
      </c>
      <c r="K1614" s="32" t="s">
        <v>37</v>
      </c>
      <c r="L1614" s="32" t="s">
        <v>59</v>
      </c>
      <c r="M1614" s="32" t="s">
        <v>32</v>
      </c>
      <c r="N1614" s="32" t="s">
        <v>56</v>
      </c>
      <c r="O1614" s="32">
        <v>6</v>
      </c>
      <c r="P1614" s="32">
        <v>9</v>
      </c>
      <c r="Q1614" s="32" t="s">
        <v>40</v>
      </c>
      <c r="R1614" s="32" t="s">
        <v>37</v>
      </c>
      <c r="S1614" s="32">
        <v>1</v>
      </c>
      <c r="T1614" s="32" t="s">
        <v>35</v>
      </c>
      <c r="U1614" s="32">
        <v>1</v>
      </c>
      <c r="V1614" s="32" t="s">
        <v>53</v>
      </c>
      <c r="W1614" s="32">
        <f>SUM(_xlfn.XLOOKUP(B1614,freq!$A$2:$A$40,freq!$B$2:$B$40,0),_xlfn.XLOOKUP(C1614,freq!$A$2:$A$40,freq!$B$2:$B$40,0),_xlfn.XLOOKUP(D1614,freq!$A$2:$A$40,freq!$B$2:$B$40,0),_xlfn.XLOOKUP(E1614,freq!$A$2:$A$40,freq!$B$2:$B$40,0),_xlfn.XLOOKUP(F1614,freq!$A$2:$A$40,freq!$B$2:$B$40,0),_xlfn.XLOOKUP(G1614,freq!$A$2:$A$40,freq!$B$2:$B$40,0),_xlfn.XLOOKUP(H1614,freq!$A$2:$A$40,freq!$B$2:$B$40,0),_xlfn.XLOOKUP(I1614,freq!$A$2:$A$40,freq!$B$2:$B$40,0),_xlfn.XLOOKUP(J1614,freq!$A$2:$A$40,freq!$B$2:$B$40,0),_xlfn.XLOOKUP(K1614,freq!$A$2:$A$40,freq!$B$2:$B$40,0),_xlfn.XLOOKUP(L1614,freq!$A$2:$A$40,freq!$B$2:$B$40,0),_xlfn.XLOOKUP(M1614,freq!$A$2:$A$40,freq!$B$2:$B$40,0),_xlfn.XLOOKUP(N1614,freq!$A$2:$A$40,freq!$B$2:$B$40,0),_xlfn.XLOOKUP(O1614,freq!$A$2:$A$40,freq!$B$2:$B$40,0),_xlfn.XLOOKUP(P1614,freq!$A$2:$A$40,freq!$B$2:$B$40,0),_xlfn.XLOOKUP(Q1614,freq!$A$2:$A$40,freq!$B$2:$B$40,0),_xlfn.XLOOKUP(R1614,freq!$A$2:$A$40,freq!$B$2:$B$40,0),_xlfn.XLOOKUP(S1614,freq!$A$2:$A$40,freq!$B$2:$B$40,0),_xlfn.XLOOKUP(T1614,freq!$A$2:$A$40,freq!$B$2:$B$40,0),_xlfn.XLOOKUP(U1614,freq!$A$2:$A$40,freq!$B$2:$B$40,0),_xlfn.XLOOKUP(V1614,freq!$A$2:$A$40,freq!$B$2:$B$40,0))</f>
        <v>40.65</v>
      </c>
    </row>
    <row r="1615" spans="1:23" x14ac:dyDescent="0.35">
      <c r="A1615" s="32" t="s">
        <v>242</v>
      </c>
      <c r="B1615" s="32" t="s">
        <v>58</v>
      </c>
      <c r="C1615" s="32" t="s">
        <v>1</v>
      </c>
      <c r="D1615" s="32" t="s">
        <v>38</v>
      </c>
      <c r="E1615" s="32" t="s">
        <v>4</v>
      </c>
      <c r="F1615" s="32" t="s">
        <v>38</v>
      </c>
      <c r="G1615" s="32" t="s">
        <v>58</v>
      </c>
      <c r="H1615" s="32" t="s">
        <v>32</v>
      </c>
      <c r="I1615" s="32" t="s">
        <v>4</v>
      </c>
      <c r="J1615" s="32" t="s">
        <v>49</v>
      </c>
      <c r="K1615" s="32" t="s">
        <v>30</v>
      </c>
      <c r="L1615" s="32">
        <v>6</v>
      </c>
      <c r="M1615" s="32" t="s">
        <v>59</v>
      </c>
      <c r="N1615" s="32" t="s">
        <v>46</v>
      </c>
      <c r="O1615" s="32">
        <v>6</v>
      </c>
      <c r="P1615" s="32" t="s">
        <v>32</v>
      </c>
      <c r="Q1615" s="32">
        <v>1</v>
      </c>
      <c r="R1615" s="32" t="s">
        <v>42</v>
      </c>
      <c r="S1615" s="32">
        <v>0</v>
      </c>
      <c r="T1615" s="32">
        <v>3</v>
      </c>
      <c r="U1615" s="32" t="s">
        <v>38</v>
      </c>
      <c r="V1615" s="32" t="s">
        <v>1</v>
      </c>
      <c r="W1615" s="32">
        <f>SUM(_xlfn.XLOOKUP(B1615,freq!$A$2:$A$40,freq!$B$2:$B$40,0),_xlfn.XLOOKUP(C1615,freq!$A$2:$A$40,freq!$B$2:$B$40,0),_xlfn.XLOOKUP(D1615,freq!$A$2:$A$40,freq!$B$2:$B$40,0),_xlfn.XLOOKUP(E1615,freq!$A$2:$A$40,freq!$B$2:$B$40,0),_xlfn.XLOOKUP(F1615,freq!$A$2:$A$40,freq!$B$2:$B$40,0),_xlfn.XLOOKUP(G1615,freq!$A$2:$A$40,freq!$B$2:$B$40,0),_xlfn.XLOOKUP(H1615,freq!$A$2:$A$40,freq!$B$2:$B$40,0),_xlfn.XLOOKUP(I1615,freq!$A$2:$A$40,freq!$B$2:$B$40,0),_xlfn.XLOOKUP(J1615,freq!$A$2:$A$40,freq!$B$2:$B$40,0),_xlfn.XLOOKUP(K1615,freq!$A$2:$A$40,freq!$B$2:$B$40,0),_xlfn.XLOOKUP(L1615,freq!$A$2:$A$40,freq!$B$2:$B$40,0),_xlfn.XLOOKUP(M1615,freq!$A$2:$A$40,freq!$B$2:$B$40,0),_xlfn.XLOOKUP(N1615,freq!$A$2:$A$40,freq!$B$2:$B$40,0),_xlfn.XLOOKUP(O1615,freq!$A$2:$A$40,freq!$B$2:$B$40,0),_xlfn.XLOOKUP(P1615,freq!$A$2:$A$40,freq!$B$2:$B$40,0),_xlfn.XLOOKUP(Q1615,freq!$A$2:$A$40,freq!$B$2:$B$40,0),_xlfn.XLOOKUP(R1615,freq!$A$2:$A$40,freq!$B$2:$B$40,0),_xlfn.XLOOKUP(S1615,freq!$A$2:$A$40,freq!$B$2:$B$40,0),_xlfn.XLOOKUP(T1615,freq!$A$2:$A$40,freq!$B$2:$B$40,0),_xlfn.XLOOKUP(U1615,freq!$A$2:$A$40,freq!$B$2:$B$40,0),_xlfn.XLOOKUP(V1615,freq!$A$2:$A$40,freq!$B$2:$B$40,0))</f>
        <v>40.64</v>
      </c>
    </row>
    <row r="1616" spans="1:23" x14ac:dyDescent="0.35">
      <c r="A1616" s="32" t="s">
        <v>1499</v>
      </c>
      <c r="B1616" s="32">
        <v>6</v>
      </c>
      <c r="C1616" s="32" t="s">
        <v>53</v>
      </c>
      <c r="D1616" s="32" t="s">
        <v>28</v>
      </c>
      <c r="E1616" s="32" t="s">
        <v>44</v>
      </c>
      <c r="F1616" s="32" t="s">
        <v>36</v>
      </c>
      <c r="G1616" s="32" t="s">
        <v>41</v>
      </c>
      <c r="H1616" s="32" t="s">
        <v>49</v>
      </c>
      <c r="I1616" s="32" t="s">
        <v>3</v>
      </c>
      <c r="J1616" s="32" t="s">
        <v>40</v>
      </c>
      <c r="K1616" s="32" t="s">
        <v>38</v>
      </c>
      <c r="L1616" s="32" t="s">
        <v>30</v>
      </c>
      <c r="M1616" s="32">
        <v>8</v>
      </c>
      <c r="N1616" s="32" t="s">
        <v>56</v>
      </c>
      <c r="O1616" s="32" t="s">
        <v>36</v>
      </c>
      <c r="P1616" s="32" t="s">
        <v>34</v>
      </c>
      <c r="Q1616" s="32" t="s">
        <v>36</v>
      </c>
      <c r="R1616" s="32">
        <v>2</v>
      </c>
      <c r="S1616" s="32">
        <v>4</v>
      </c>
      <c r="T1616" s="32" t="s">
        <v>3</v>
      </c>
      <c r="U1616" s="32">
        <v>3</v>
      </c>
      <c r="V1616" s="32" t="s">
        <v>29</v>
      </c>
      <c r="W1616" s="32">
        <f>SUM(_xlfn.XLOOKUP(B1616,freq!$A$2:$A$40,freq!$B$2:$B$40,0),_xlfn.XLOOKUP(C1616,freq!$A$2:$A$40,freq!$B$2:$B$40,0),_xlfn.XLOOKUP(D1616,freq!$A$2:$A$40,freq!$B$2:$B$40,0),_xlfn.XLOOKUP(E1616,freq!$A$2:$A$40,freq!$B$2:$B$40,0),_xlfn.XLOOKUP(F1616,freq!$A$2:$A$40,freq!$B$2:$B$40,0),_xlfn.XLOOKUP(G1616,freq!$A$2:$A$40,freq!$B$2:$B$40,0),_xlfn.XLOOKUP(H1616,freq!$A$2:$A$40,freq!$B$2:$B$40,0),_xlfn.XLOOKUP(I1616,freq!$A$2:$A$40,freq!$B$2:$B$40,0),_xlfn.XLOOKUP(J1616,freq!$A$2:$A$40,freq!$B$2:$B$40,0),_xlfn.XLOOKUP(K1616,freq!$A$2:$A$40,freq!$B$2:$B$40,0),_xlfn.XLOOKUP(L1616,freq!$A$2:$A$40,freq!$B$2:$B$40,0),_xlfn.XLOOKUP(M1616,freq!$A$2:$A$40,freq!$B$2:$B$40,0),_xlfn.XLOOKUP(N1616,freq!$A$2:$A$40,freq!$B$2:$B$40,0),_xlfn.XLOOKUP(O1616,freq!$A$2:$A$40,freq!$B$2:$B$40,0),_xlfn.XLOOKUP(P1616,freq!$A$2:$A$40,freq!$B$2:$B$40,0),_xlfn.XLOOKUP(Q1616,freq!$A$2:$A$40,freq!$B$2:$B$40,0),_xlfn.XLOOKUP(R1616,freq!$A$2:$A$40,freq!$B$2:$B$40,0),_xlfn.XLOOKUP(S1616,freq!$A$2:$A$40,freq!$B$2:$B$40,0),_xlfn.XLOOKUP(T1616,freq!$A$2:$A$40,freq!$B$2:$B$40,0),_xlfn.XLOOKUP(U1616,freq!$A$2:$A$40,freq!$B$2:$B$40,0),_xlfn.XLOOKUP(V1616,freq!$A$2:$A$40,freq!$B$2:$B$40,0))</f>
        <v>40.620000000000005</v>
      </c>
    </row>
    <row r="1617" spans="1:23" x14ac:dyDescent="0.35">
      <c r="A1617" s="32" t="s">
        <v>1777</v>
      </c>
      <c r="B1617" s="32" t="s">
        <v>46</v>
      </c>
      <c r="C1617" s="32">
        <v>3</v>
      </c>
      <c r="D1617" s="32" t="s">
        <v>33</v>
      </c>
      <c r="E1617" s="32" t="s">
        <v>42</v>
      </c>
      <c r="F1617" s="32" t="s">
        <v>41</v>
      </c>
      <c r="G1617" s="32" t="s">
        <v>1</v>
      </c>
      <c r="H1617" s="32" t="s">
        <v>43</v>
      </c>
      <c r="I1617" s="32" t="s">
        <v>36</v>
      </c>
      <c r="J1617" s="32" t="s">
        <v>53</v>
      </c>
      <c r="K1617" s="32">
        <v>4</v>
      </c>
      <c r="L1617" s="32" t="s">
        <v>36</v>
      </c>
      <c r="M1617" s="32">
        <v>3</v>
      </c>
      <c r="N1617" s="32" t="s">
        <v>35</v>
      </c>
      <c r="O1617" s="32">
        <v>2</v>
      </c>
      <c r="P1617" s="32" t="s">
        <v>0</v>
      </c>
      <c r="Q1617" s="32" t="s">
        <v>32</v>
      </c>
      <c r="R1617" s="32" t="s">
        <v>42</v>
      </c>
      <c r="S1617" s="32" t="s">
        <v>40</v>
      </c>
      <c r="T1617" s="32" t="s">
        <v>53</v>
      </c>
      <c r="U1617" s="32" t="s">
        <v>34</v>
      </c>
      <c r="V1617" s="32" t="s">
        <v>31</v>
      </c>
      <c r="W1617" s="32">
        <f>SUM(_xlfn.XLOOKUP(B1617,freq!$A$2:$A$40,freq!$B$2:$B$40,0),_xlfn.XLOOKUP(C1617,freq!$A$2:$A$40,freq!$B$2:$B$40,0),_xlfn.XLOOKUP(D1617,freq!$A$2:$A$40,freq!$B$2:$B$40,0),_xlfn.XLOOKUP(E1617,freq!$A$2:$A$40,freq!$B$2:$B$40,0),_xlfn.XLOOKUP(F1617,freq!$A$2:$A$40,freq!$B$2:$B$40,0),_xlfn.XLOOKUP(G1617,freq!$A$2:$A$40,freq!$B$2:$B$40,0),_xlfn.XLOOKUP(H1617,freq!$A$2:$A$40,freq!$B$2:$B$40,0),_xlfn.XLOOKUP(I1617,freq!$A$2:$A$40,freq!$B$2:$B$40,0),_xlfn.XLOOKUP(J1617,freq!$A$2:$A$40,freq!$B$2:$B$40,0),_xlfn.XLOOKUP(K1617,freq!$A$2:$A$40,freq!$B$2:$B$40,0),_xlfn.XLOOKUP(L1617,freq!$A$2:$A$40,freq!$B$2:$B$40,0),_xlfn.XLOOKUP(M1617,freq!$A$2:$A$40,freq!$B$2:$B$40,0),_xlfn.XLOOKUP(N1617,freq!$A$2:$A$40,freq!$B$2:$B$40,0),_xlfn.XLOOKUP(O1617,freq!$A$2:$A$40,freq!$B$2:$B$40,0),_xlfn.XLOOKUP(P1617,freq!$A$2:$A$40,freq!$B$2:$B$40,0),_xlfn.XLOOKUP(Q1617,freq!$A$2:$A$40,freq!$B$2:$B$40,0),_xlfn.XLOOKUP(R1617,freq!$A$2:$A$40,freq!$B$2:$B$40,0),_xlfn.XLOOKUP(S1617,freq!$A$2:$A$40,freq!$B$2:$B$40,0),_xlfn.XLOOKUP(T1617,freq!$A$2:$A$40,freq!$B$2:$B$40,0),_xlfn.XLOOKUP(U1617,freq!$A$2:$A$40,freq!$B$2:$B$40,0),_xlfn.XLOOKUP(V1617,freq!$A$2:$A$40,freq!$B$2:$B$40,0))</f>
        <v>40.590000000000003</v>
      </c>
    </row>
    <row r="1618" spans="1:23" x14ac:dyDescent="0.35">
      <c r="A1618" s="32" t="s">
        <v>1939</v>
      </c>
      <c r="B1618" s="32">
        <v>9</v>
      </c>
      <c r="C1618" s="32" t="s">
        <v>40</v>
      </c>
      <c r="D1618" s="32">
        <v>4</v>
      </c>
      <c r="E1618" s="32" t="s">
        <v>1</v>
      </c>
      <c r="F1618" s="32" t="s">
        <v>29</v>
      </c>
      <c r="G1618" s="32" t="s">
        <v>35</v>
      </c>
      <c r="H1618" s="32" t="s">
        <v>0</v>
      </c>
      <c r="I1618" s="32" t="s">
        <v>53</v>
      </c>
      <c r="J1618" s="32" t="s">
        <v>37</v>
      </c>
      <c r="K1618" s="32" t="s">
        <v>35</v>
      </c>
      <c r="L1618" s="32">
        <v>5</v>
      </c>
      <c r="M1618" s="32" t="s">
        <v>44</v>
      </c>
      <c r="N1618" s="32">
        <v>1</v>
      </c>
      <c r="O1618" s="32" t="s">
        <v>36</v>
      </c>
      <c r="P1618" s="32">
        <v>7</v>
      </c>
      <c r="Q1618" s="32">
        <v>7</v>
      </c>
      <c r="R1618" s="32" t="s">
        <v>50</v>
      </c>
      <c r="S1618" s="32">
        <v>7</v>
      </c>
      <c r="T1618" s="32">
        <v>0</v>
      </c>
      <c r="U1618" s="32" t="s">
        <v>0</v>
      </c>
      <c r="V1618" s="32" t="s">
        <v>49</v>
      </c>
      <c r="W1618" s="32">
        <f>SUM(_xlfn.XLOOKUP(B1618,freq!$A$2:$A$40,freq!$B$2:$B$40,0),_xlfn.XLOOKUP(C1618,freq!$A$2:$A$40,freq!$B$2:$B$40,0),_xlfn.XLOOKUP(D1618,freq!$A$2:$A$40,freq!$B$2:$B$40,0),_xlfn.XLOOKUP(E1618,freq!$A$2:$A$40,freq!$B$2:$B$40,0),_xlfn.XLOOKUP(F1618,freq!$A$2:$A$40,freq!$B$2:$B$40,0),_xlfn.XLOOKUP(G1618,freq!$A$2:$A$40,freq!$B$2:$B$40,0),_xlfn.XLOOKUP(H1618,freq!$A$2:$A$40,freq!$B$2:$B$40,0),_xlfn.XLOOKUP(I1618,freq!$A$2:$A$40,freq!$B$2:$B$40,0),_xlfn.XLOOKUP(J1618,freq!$A$2:$A$40,freq!$B$2:$B$40,0),_xlfn.XLOOKUP(K1618,freq!$A$2:$A$40,freq!$B$2:$B$40,0),_xlfn.XLOOKUP(L1618,freq!$A$2:$A$40,freq!$B$2:$B$40,0),_xlfn.XLOOKUP(M1618,freq!$A$2:$A$40,freq!$B$2:$B$40,0),_xlfn.XLOOKUP(N1618,freq!$A$2:$A$40,freq!$B$2:$B$40,0),_xlfn.XLOOKUP(O1618,freq!$A$2:$A$40,freq!$B$2:$B$40,0),_xlfn.XLOOKUP(P1618,freq!$A$2:$A$40,freq!$B$2:$B$40,0),_xlfn.XLOOKUP(Q1618,freq!$A$2:$A$40,freq!$B$2:$B$40,0),_xlfn.XLOOKUP(R1618,freq!$A$2:$A$40,freq!$B$2:$B$40,0),_xlfn.XLOOKUP(S1618,freq!$A$2:$A$40,freq!$B$2:$B$40,0),_xlfn.XLOOKUP(T1618,freq!$A$2:$A$40,freq!$B$2:$B$40,0),_xlfn.XLOOKUP(U1618,freq!$A$2:$A$40,freq!$B$2:$B$40,0),_xlfn.XLOOKUP(V1618,freq!$A$2:$A$40,freq!$B$2:$B$40,0))</f>
        <v>40.589999999999996</v>
      </c>
    </row>
    <row r="1619" spans="1:23" x14ac:dyDescent="0.35">
      <c r="A1619" s="32" t="s">
        <v>471</v>
      </c>
      <c r="B1619" s="32" t="s">
        <v>42</v>
      </c>
      <c r="C1619" s="32" t="s">
        <v>4</v>
      </c>
      <c r="D1619" s="32" t="s">
        <v>40</v>
      </c>
      <c r="E1619" s="32" t="s">
        <v>56</v>
      </c>
      <c r="F1619" s="32" t="s">
        <v>3</v>
      </c>
      <c r="G1619" s="32">
        <v>1</v>
      </c>
      <c r="H1619" s="32">
        <v>9</v>
      </c>
      <c r="I1619" s="32">
        <v>8</v>
      </c>
      <c r="J1619" s="32" t="s">
        <v>42</v>
      </c>
      <c r="K1619" s="32" t="s">
        <v>37</v>
      </c>
      <c r="L1619" s="32" t="s">
        <v>2</v>
      </c>
      <c r="M1619" s="32">
        <v>7</v>
      </c>
      <c r="N1619" s="32" t="s">
        <v>50</v>
      </c>
      <c r="O1619" s="32" t="s">
        <v>36</v>
      </c>
      <c r="P1619" s="32" t="s">
        <v>48</v>
      </c>
      <c r="Q1619" s="32">
        <v>6</v>
      </c>
      <c r="R1619" s="32" t="s">
        <v>30</v>
      </c>
      <c r="S1619" s="32" t="s">
        <v>49</v>
      </c>
      <c r="T1619" s="32" t="s">
        <v>58</v>
      </c>
      <c r="U1619" s="32">
        <v>9</v>
      </c>
      <c r="V1619" s="32" t="s">
        <v>43</v>
      </c>
      <c r="W1619" s="32">
        <f>SUM(_xlfn.XLOOKUP(B1619,freq!$A$2:$A$40,freq!$B$2:$B$40,0),_xlfn.XLOOKUP(C1619,freq!$A$2:$A$40,freq!$B$2:$B$40,0),_xlfn.XLOOKUP(D1619,freq!$A$2:$A$40,freq!$B$2:$B$40,0),_xlfn.XLOOKUP(E1619,freq!$A$2:$A$40,freq!$B$2:$B$40,0),_xlfn.XLOOKUP(F1619,freq!$A$2:$A$40,freq!$B$2:$B$40,0),_xlfn.XLOOKUP(G1619,freq!$A$2:$A$40,freq!$B$2:$B$40,0),_xlfn.XLOOKUP(H1619,freq!$A$2:$A$40,freq!$B$2:$B$40,0),_xlfn.XLOOKUP(I1619,freq!$A$2:$A$40,freq!$B$2:$B$40,0),_xlfn.XLOOKUP(J1619,freq!$A$2:$A$40,freq!$B$2:$B$40,0),_xlfn.XLOOKUP(K1619,freq!$A$2:$A$40,freq!$B$2:$B$40,0),_xlfn.XLOOKUP(L1619,freq!$A$2:$A$40,freq!$B$2:$B$40,0),_xlfn.XLOOKUP(M1619,freq!$A$2:$A$40,freq!$B$2:$B$40,0),_xlfn.XLOOKUP(N1619,freq!$A$2:$A$40,freq!$B$2:$B$40,0),_xlfn.XLOOKUP(O1619,freq!$A$2:$A$40,freq!$B$2:$B$40,0),_xlfn.XLOOKUP(P1619,freq!$A$2:$A$40,freq!$B$2:$B$40,0),_xlfn.XLOOKUP(Q1619,freq!$A$2:$A$40,freq!$B$2:$B$40,0),_xlfn.XLOOKUP(R1619,freq!$A$2:$A$40,freq!$B$2:$B$40,0),_xlfn.XLOOKUP(S1619,freq!$A$2:$A$40,freq!$B$2:$B$40,0),_xlfn.XLOOKUP(T1619,freq!$A$2:$A$40,freq!$B$2:$B$40,0),_xlfn.XLOOKUP(U1619,freq!$A$2:$A$40,freq!$B$2:$B$40,0),_xlfn.XLOOKUP(V1619,freq!$A$2:$A$40,freq!$B$2:$B$40,0))</f>
        <v>40.559999999999995</v>
      </c>
    </row>
    <row r="1620" spans="1:23" x14ac:dyDescent="0.35">
      <c r="A1620" s="32" t="s">
        <v>1974</v>
      </c>
      <c r="B1620" s="32" t="s">
        <v>59</v>
      </c>
      <c r="C1620" s="32" t="s">
        <v>53</v>
      </c>
      <c r="D1620" s="32" t="s">
        <v>33</v>
      </c>
      <c r="E1620" s="32" t="s">
        <v>59</v>
      </c>
      <c r="F1620" s="32" t="s">
        <v>56</v>
      </c>
      <c r="G1620" s="32">
        <v>6</v>
      </c>
      <c r="H1620" s="32" t="s">
        <v>38</v>
      </c>
      <c r="I1620" s="32" t="s">
        <v>38</v>
      </c>
      <c r="J1620" s="32">
        <v>9</v>
      </c>
      <c r="K1620" s="32" t="s">
        <v>0</v>
      </c>
      <c r="L1620" s="32" t="s">
        <v>0</v>
      </c>
      <c r="M1620" s="32" t="s">
        <v>46</v>
      </c>
      <c r="N1620" s="32" t="s">
        <v>30</v>
      </c>
      <c r="O1620" s="32" t="s">
        <v>58</v>
      </c>
      <c r="P1620" s="32" t="s">
        <v>40</v>
      </c>
      <c r="Q1620" s="32" t="s">
        <v>30</v>
      </c>
      <c r="R1620" s="32">
        <v>1</v>
      </c>
      <c r="S1620" s="32" t="s">
        <v>45</v>
      </c>
      <c r="T1620" s="32">
        <v>1</v>
      </c>
      <c r="U1620" s="32" t="s">
        <v>53</v>
      </c>
      <c r="V1620" s="32" t="s">
        <v>31</v>
      </c>
      <c r="W1620" s="32">
        <f>SUM(_xlfn.XLOOKUP(B1620,freq!$A$2:$A$40,freq!$B$2:$B$40,0),_xlfn.XLOOKUP(C1620,freq!$A$2:$A$40,freq!$B$2:$B$40,0),_xlfn.XLOOKUP(D1620,freq!$A$2:$A$40,freq!$B$2:$B$40,0),_xlfn.XLOOKUP(E1620,freq!$A$2:$A$40,freq!$B$2:$B$40,0),_xlfn.XLOOKUP(F1620,freq!$A$2:$A$40,freq!$B$2:$B$40,0),_xlfn.XLOOKUP(G1620,freq!$A$2:$A$40,freq!$B$2:$B$40,0),_xlfn.XLOOKUP(H1620,freq!$A$2:$A$40,freq!$B$2:$B$40,0),_xlfn.XLOOKUP(I1620,freq!$A$2:$A$40,freq!$B$2:$B$40,0),_xlfn.XLOOKUP(J1620,freq!$A$2:$A$40,freq!$B$2:$B$40,0),_xlfn.XLOOKUP(K1620,freq!$A$2:$A$40,freq!$B$2:$B$40,0),_xlfn.XLOOKUP(L1620,freq!$A$2:$A$40,freq!$B$2:$B$40,0),_xlfn.XLOOKUP(M1620,freq!$A$2:$A$40,freq!$B$2:$B$40,0),_xlfn.XLOOKUP(N1620,freq!$A$2:$A$40,freq!$B$2:$B$40,0),_xlfn.XLOOKUP(O1620,freq!$A$2:$A$40,freq!$B$2:$B$40,0),_xlfn.XLOOKUP(P1620,freq!$A$2:$A$40,freq!$B$2:$B$40,0),_xlfn.XLOOKUP(Q1620,freq!$A$2:$A$40,freq!$B$2:$B$40,0),_xlfn.XLOOKUP(R1620,freq!$A$2:$A$40,freq!$B$2:$B$40,0),_xlfn.XLOOKUP(S1620,freq!$A$2:$A$40,freq!$B$2:$B$40,0),_xlfn.XLOOKUP(T1620,freq!$A$2:$A$40,freq!$B$2:$B$40,0),_xlfn.XLOOKUP(U1620,freq!$A$2:$A$40,freq!$B$2:$B$40,0),_xlfn.XLOOKUP(V1620,freq!$A$2:$A$40,freq!$B$2:$B$40,0))</f>
        <v>40.550000000000011</v>
      </c>
    </row>
    <row r="1621" spans="1:23" x14ac:dyDescent="0.35">
      <c r="A1621" s="32" t="s">
        <v>141</v>
      </c>
      <c r="B1621" s="32">
        <v>1</v>
      </c>
      <c r="C1621" s="32">
        <v>4</v>
      </c>
      <c r="D1621" s="32" t="s">
        <v>33</v>
      </c>
      <c r="E1621" s="32">
        <v>6</v>
      </c>
      <c r="F1621" s="32" t="s">
        <v>0</v>
      </c>
      <c r="G1621" s="32" t="s">
        <v>56</v>
      </c>
      <c r="H1621" s="32" t="s">
        <v>44</v>
      </c>
      <c r="I1621" s="32">
        <v>4</v>
      </c>
      <c r="J1621" s="32" t="s">
        <v>41</v>
      </c>
      <c r="K1621" s="32" t="s">
        <v>49</v>
      </c>
      <c r="L1621" s="32">
        <v>2</v>
      </c>
      <c r="M1621" s="32">
        <v>4</v>
      </c>
      <c r="N1621" s="32" t="s">
        <v>38</v>
      </c>
      <c r="O1621" s="32">
        <v>4</v>
      </c>
      <c r="P1621" s="32">
        <v>2</v>
      </c>
      <c r="Q1621" s="32" t="s">
        <v>36</v>
      </c>
      <c r="R1621" s="32" t="s">
        <v>36</v>
      </c>
      <c r="S1621" s="32" t="s">
        <v>56</v>
      </c>
      <c r="T1621" s="32" t="s">
        <v>46</v>
      </c>
      <c r="U1621" s="32" t="s">
        <v>35</v>
      </c>
      <c r="V1621" s="32" t="s">
        <v>30</v>
      </c>
      <c r="W1621" s="32">
        <f>SUM(_xlfn.XLOOKUP(B1621,freq!$A$2:$A$40,freq!$B$2:$B$40,0),_xlfn.XLOOKUP(C1621,freq!$A$2:$A$40,freq!$B$2:$B$40,0),_xlfn.XLOOKUP(D1621,freq!$A$2:$A$40,freq!$B$2:$B$40,0),_xlfn.XLOOKUP(E1621,freq!$A$2:$A$40,freq!$B$2:$B$40,0),_xlfn.XLOOKUP(F1621,freq!$A$2:$A$40,freq!$B$2:$B$40,0),_xlfn.XLOOKUP(G1621,freq!$A$2:$A$40,freq!$B$2:$B$40,0),_xlfn.XLOOKUP(H1621,freq!$A$2:$A$40,freq!$B$2:$B$40,0),_xlfn.XLOOKUP(I1621,freq!$A$2:$A$40,freq!$B$2:$B$40,0),_xlfn.XLOOKUP(J1621,freq!$A$2:$A$40,freq!$B$2:$B$40,0),_xlfn.XLOOKUP(K1621,freq!$A$2:$A$40,freq!$B$2:$B$40,0),_xlfn.XLOOKUP(L1621,freq!$A$2:$A$40,freq!$B$2:$B$40,0),_xlfn.XLOOKUP(M1621,freq!$A$2:$A$40,freq!$B$2:$B$40,0),_xlfn.XLOOKUP(N1621,freq!$A$2:$A$40,freq!$B$2:$B$40,0),_xlfn.XLOOKUP(O1621,freq!$A$2:$A$40,freq!$B$2:$B$40,0),_xlfn.XLOOKUP(P1621,freq!$A$2:$A$40,freq!$B$2:$B$40,0),_xlfn.XLOOKUP(Q1621,freq!$A$2:$A$40,freq!$B$2:$B$40,0),_xlfn.XLOOKUP(R1621,freq!$A$2:$A$40,freq!$B$2:$B$40,0),_xlfn.XLOOKUP(S1621,freq!$A$2:$A$40,freq!$B$2:$B$40,0),_xlfn.XLOOKUP(T1621,freq!$A$2:$A$40,freq!$B$2:$B$40,0),_xlfn.XLOOKUP(U1621,freq!$A$2:$A$40,freq!$B$2:$B$40,0),_xlfn.XLOOKUP(V1621,freq!$A$2:$A$40,freq!$B$2:$B$40,0))</f>
        <v>40.539999999999992</v>
      </c>
    </row>
    <row r="1622" spans="1:23" x14ac:dyDescent="0.35">
      <c r="A1622" s="32" t="s">
        <v>474</v>
      </c>
      <c r="B1622" s="32" t="s">
        <v>38</v>
      </c>
      <c r="C1622" s="32">
        <v>8</v>
      </c>
      <c r="D1622" s="32" t="s">
        <v>49</v>
      </c>
      <c r="E1622" s="32" t="s">
        <v>36</v>
      </c>
      <c r="F1622" s="32" t="s">
        <v>45</v>
      </c>
      <c r="G1622" s="32">
        <v>9</v>
      </c>
      <c r="H1622" s="32" t="s">
        <v>58</v>
      </c>
      <c r="I1622" s="32">
        <v>0</v>
      </c>
      <c r="J1622" s="32">
        <v>0</v>
      </c>
      <c r="K1622" s="32" t="s">
        <v>49</v>
      </c>
      <c r="L1622" s="32" t="s">
        <v>30</v>
      </c>
      <c r="M1622" s="32" t="s">
        <v>59</v>
      </c>
      <c r="N1622" s="32">
        <v>9</v>
      </c>
      <c r="O1622" s="32" t="s">
        <v>42</v>
      </c>
      <c r="P1622" s="32">
        <v>6</v>
      </c>
      <c r="Q1622" s="32" t="s">
        <v>35</v>
      </c>
      <c r="R1622" s="32">
        <v>8</v>
      </c>
      <c r="S1622" s="32" t="s">
        <v>35</v>
      </c>
      <c r="T1622" s="32" t="s">
        <v>33</v>
      </c>
      <c r="U1622" s="32" t="s">
        <v>38</v>
      </c>
      <c r="V1622" s="32">
        <v>5</v>
      </c>
      <c r="W1622" s="32">
        <f>SUM(_xlfn.XLOOKUP(B1622,freq!$A$2:$A$40,freq!$B$2:$B$40,0),_xlfn.XLOOKUP(C1622,freq!$A$2:$A$40,freq!$B$2:$B$40,0),_xlfn.XLOOKUP(D1622,freq!$A$2:$A$40,freq!$B$2:$B$40,0),_xlfn.XLOOKUP(E1622,freq!$A$2:$A$40,freq!$B$2:$B$40,0),_xlfn.XLOOKUP(F1622,freq!$A$2:$A$40,freq!$B$2:$B$40,0),_xlfn.XLOOKUP(G1622,freq!$A$2:$A$40,freq!$B$2:$B$40,0),_xlfn.XLOOKUP(H1622,freq!$A$2:$A$40,freq!$B$2:$B$40,0),_xlfn.XLOOKUP(I1622,freq!$A$2:$A$40,freq!$B$2:$B$40,0),_xlfn.XLOOKUP(J1622,freq!$A$2:$A$40,freq!$B$2:$B$40,0),_xlfn.XLOOKUP(K1622,freq!$A$2:$A$40,freq!$B$2:$B$40,0),_xlfn.XLOOKUP(L1622,freq!$A$2:$A$40,freq!$B$2:$B$40,0),_xlfn.XLOOKUP(M1622,freq!$A$2:$A$40,freq!$B$2:$B$40,0),_xlfn.XLOOKUP(N1622,freq!$A$2:$A$40,freq!$B$2:$B$40,0),_xlfn.XLOOKUP(O1622,freq!$A$2:$A$40,freq!$B$2:$B$40,0),_xlfn.XLOOKUP(P1622,freq!$A$2:$A$40,freq!$B$2:$B$40,0),_xlfn.XLOOKUP(Q1622,freq!$A$2:$A$40,freq!$B$2:$B$40,0),_xlfn.XLOOKUP(R1622,freq!$A$2:$A$40,freq!$B$2:$B$40,0),_xlfn.XLOOKUP(S1622,freq!$A$2:$A$40,freq!$B$2:$B$40,0),_xlfn.XLOOKUP(T1622,freq!$A$2:$A$40,freq!$B$2:$B$40,0),_xlfn.XLOOKUP(U1622,freq!$A$2:$A$40,freq!$B$2:$B$40,0),_xlfn.XLOOKUP(V1622,freq!$A$2:$A$40,freq!$B$2:$B$40,0))</f>
        <v>40.529999999999994</v>
      </c>
    </row>
    <row r="1623" spans="1:23" x14ac:dyDescent="0.35">
      <c r="A1623" s="32" t="s">
        <v>1898</v>
      </c>
      <c r="B1623" s="32" t="s">
        <v>32</v>
      </c>
      <c r="C1623" s="32">
        <v>2</v>
      </c>
      <c r="D1623" s="32" t="s">
        <v>49</v>
      </c>
      <c r="E1623" s="32">
        <v>5</v>
      </c>
      <c r="F1623" s="32">
        <v>2</v>
      </c>
      <c r="G1623" s="32" t="s">
        <v>32</v>
      </c>
      <c r="H1623" s="32" t="s">
        <v>50</v>
      </c>
      <c r="I1623" s="32" t="s">
        <v>53</v>
      </c>
      <c r="J1623" s="32" t="s">
        <v>37</v>
      </c>
      <c r="K1623" s="32" t="s">
        <v>41</v>
      </c>
      <c r="L1623" s="32">
        <v>0</v>
      </c>
      <c r="M1623" s="32">
        <v>1</v>
      </c>
      <c r="N1623" s="32" t="s">
        <v>4</v>
      </c>
      <c r="O1623" s="32" t="s">
        <v>0</v>
      </c>
      <c r="P1623" s="32">
        <v>9</v>
      </c>
      <c r="Q1623" s="32" t="s">
        <v>44</v>
      </c>
      <c r="R1623" s="32" t="s">
        <v>42</v>
      </c>
      <c r="S1623" s="32" t="s">
        <v>58</v>
      </c>
      <c r="T1623" s="32" t="s">
        <v>2</v>
      </c>
      <c r="U1623" s="32" t="s">
        <v>37</v>
      </c>
      <c r="V1623" s="32" t="s">
        <v>59</v>
      </c>
      <c r="W1623" s="32">
        <f>SUM(_xlfn.XLOOKUP(B1623,freq!$A$2:$A$40,freq!$B$2:$B$40,0),_xlfn.XLOOKUP(C1623,freq!$A$2:$A$40,freq!$B$2:$B$40,0),_xlfn.XLOOKUP(D1623,freq!$A$2:$A$40,freq!$B$2:$B$40,0),_xlfn.XLOOKUP(E1623,freq!$A$2:$A$40,freq!$B$2:$B$40,0),_xlfn.XLOOKUP(F1623,freq!$A$2:$A$40,freq!$B$2:$B$40,0),_xlfn.XLOOKUP(G1623,freq!$A$2:$A$40,freq!$B$2:$B$40,0),_xlfn.XLOOKUP(H1623,freq!$A$2:$A$40,freq!$B$2:$B$40,0),_xlfn.XLOOKUP(I1623,freq!$A$2:$A$40,freq!$B$2:$B$40,0),_xlfn.XLOOKUP(J1623,freq!$A$2:$A$40,freq!$B$2:$B$40,0),_xlfn.XLOOKUP(K1623,freq!$A$2:$A$40,freq!$B$2:$B$40,0),_xlfn.XLOOKUP(L1623,freq!$A$2:$A$40,freq!$B$2:$B$40,0),_xlfn.XLOOKUP(M1623,freq!$A$2:$A$40,freq!$B$2:$B$40,0),_xlfn.XLOOKUP(N1623,freq!$A$2:$A$40,freq!$B$2:$B$40,0),_xlfn.XLOOKUP(O1623,freq!$A$2:$A$40,freq!$B$2:$B$40,0),_xlfn.XLOOKUP(P1623,freq!$A$2:$A$40,freq!$B$2:$B$40,0),_xlfn.XLOOKUP(Q1623,freq!$A$2:$A$40,freq!$B$2:$B$40,0),_xlfn.XLOOKUP(R1623,freq!$A$2:$A$40,freq!$B$2:$B$40,0),_xlfn.XLOOKUP(S1623,freq!$A$2:$A$40,freq!$B$2:$B$40,0),_xlfn.XLOOKUP(T1623,freq!$A$2:$A$40,freq!$B$2:$B$40,0),_xlfn.XLOOKUP(U1623,freq!$A$2:$A$40,freq!$B$2:$B$40,0),_xlfn.XLOOKUP(V1623,freq!$A$2:$A$40,freq!$B$2:$B$40,0))</f>
        <v>40.510000000000005</v>
      </c>
    </row>
    <row r="1624" spans="1:23" x14ac:dyDescent="0.35">
      <c r="A1624" s="32" t="s">
        <v>1618</v>
      </c>
      <c r="B1624" s="32">
        <v>1</v>
      </c>
      <c r="C1624" s="32" t="s">
        <v>42</v>
      </c>
      <c r="D1624" s="32" t="s">
        <v>58</v>
      </c>
      <c r="E1624" s="32" t="s">
        <v>38</v>
      </c>
      <c r="F1624" s="32">
        <v>0</v>
      </c>
      <c r="G1624" s="32">
        <v>8</v>
      </c>
      <c r="H1624" s="32" t="s">
        <v>49</v>
      </c>
      <c r="I1624" s="32" t="s">
        <v>50</v>
      </c>
      <c r="J1624" s="32" t="s">
        <v>3</v>
      </c>
      <c r="K1624" s="32" t="s">
        <v>2</v>
      </c>
      <c r="L1624" s="32" t="s">
        <v>42</v>
      </c>
      <c r="M1624" s="32" t="s">
        <v>43</v>
      </c>
      <c r="N1624" s="32" t="s">
        <v>43</v>
      </c>
      <c r="O1624" s="32">
        <v>9</v>
      </c>
      <c r="P1624" s="32" t="s">
        <v>28</v>
      </c>
      <c r="Q1624" s="32">
        <v>0</v>
      </c>
      <c r="R1624" s="32" t="s">
        <v>44</v>
      </c>
      <c r="S1624" s="32" t="s">
        <v>33</v>
      </c>
      <c r="T1624" s="32" t="s">
        <v>53</v>
      </c>
      <c r="U1624" s="32" t="s">
        <v>45</v>
      </c>
      <c r="V1624" s="32" t="s">
        <v>36</v>
      </c>
      <c r="W1624" s="32">
        <f>SUM(_xlfn.XLOOKUP(B1624,freq!$A$2:$A$40,freq!$B$2:$B$40,0),_xlfn.XLOOKUP(C1624,freq!$A$2:$A$40,freq!$B$2:$B$40,0),_xlfn.XLOOKUP(D1624,freq!$A$2:$A$40,freq!$B$2:$B$40,0),_xlfn.XLOOKUP(E1624,freq!$A$2:$A$40,freq!$B$2:$B$40,0),_xlfn.XLOOKUP(F1624,freq!$A$2:$A$40,freq!$B$2:$B$40,0),_xlfn.XLOOKUP(G1624,freq!$A$2:$A$40,freq!$B$2:$B$40,0),_xlfn.XLOOKUP(H1624,freq!$A$2:$A$40,freq!$B$2:$B$40,0),_xlfn.XLOOKUP(I1624,freq!$A$2:$A$40,freq!$B$2:$B$40,0),_xlfn.XLOOKUP(J1624,freq!$A$2:$A$40,freq!$B$2:$B$40,0),_xlfn.XLOOKUP(K1624,freq!$A$2:$A$40,freq!$B$2:$B$40,0),_xlfn.XLOOKUP(L1624,freq!$A$2:$A$40,freq!$B$2:$B$40,0),_xlfn.XLOOKUP(M1624,freq!$A$2:$A$40,freq!$B$2:$B$40,0),_xlfn.XLOOKUP(N1624,freq!$A$2:$A$40,freq!$B$2:$B$40,0),_xlfn.XLOOKUP(O1624,freq!$A$2:$A$40,freq!$B$2:$B$40,0),_xlfn.XLOOKUP(P1624,freq!$A$2:$A$40,freq!$B$2:$B$40,0),_xlfn.XLOOKUP(Q1624,freq!$A$2:$A$40,freq!$B$2:$B$40,0),_xlfn.XLOOKUP(R1624,freq!$A$2:$A$40,freq!$B$2:$B$40,0),_xlfn.XLOOKUP(S1624,freq!$A$2:$A$40,freq!$B$2:$B$40,0),_xlfn.XLOOKUP(T1624,freq!$A$2:$A$40,freq!$B$2:$B$40,0),_xlfn.XLOOKUP(U1624,freq!$A$2:$A$40,freq!$B$2:$B$40,0),_xlfn.XLOOKUP(V1624,freq!$A$2:$A$40,freq!$B$2:$B$40,0))</f>
        <v>40.509999999999991</v>
      </c>
    </row>
    <row r="1625" spans="1:23" x14ac:dyDescent="0.35">
      <c r="A1625" s="32" t="s">
        <v>1319</v>
      </c>
      <c r="B1625" s="32" t="s">
        <v>58</v>
      </c>
      <c r="C1625" s="32">
        <v>5</v>
      </c>
      <c r="D1625" s="32" t="s">
        <v>41</v>
      </c>
      <c r="E1625" s="32" t="s">
        <v>38</v>
      </c>
      <c r="F1625" s="32" t="s">
        <v>37</v>
      </c>
      <c r="G1625" s="32" t="s">
        <v>28</v>
      </c>
      <c r="H1625" s="32" t="s">
        <v>0</v>
      </c>
      <c r="I1625" s="32" t="s">
        <v>58</v>
      </c>
      <c r="J1625" s="32" t="s">
        <v>45</v>
      </c>
      <c r="K1625" s="32" t="s">
        <v>49</v>
      </c>
      <c r="L1625" s="32" t="s">
        <v>36</v>
      </c>
      <c r="M1625" s="32" t="s">
        <v>34</v>
      </c>
      <c r="N1625" s="32" t="s">
        <v>42</v>
      </c>
      <c r="O1625" s="32" t="s">
        <v>36</v>
      </c>
      <c r="P1625" s="32">
        <v>3</v>
      </c>
      <c r="Q1625" s="32" t="s">
        <v>42</v>
      </c>
      <c r="R1625" s="32">
        <v>6</v>
      </c>
      <c r="S1625" s="32" t="s">
        <v>59</v>
      </c>
      <c r="T1625" s="32" t="s">
        <v>50</v>
      </c>
      <c r="U1625" s="32" t="s">
        <v>56</v>
      </c>
      <c r="V1625" s="32" t="s">
        <v>58</v>
      </c>
      <c r="W1625" s="32">
        <f>SUM(_xlfn.XLOOKUP(B1625,freq!$A$2:$A$40,freq!$B$2:$B$40,0),_xlfn.XLOOKUP(C1625,freq!$A$2:$A$40,freq!$B$2:$B$40,0),_xlfn.XLOOKUP(D1625,freq!$A$2:$A$40,freq!$B$2:$B$40,0),_xlfn.XLOOKUP(E1625,freq!$A$2:$A$40,freq!$B$2:$B$40,0),_xlfn.XLOOKUP(F1625,freq!$A$2:$A$40,freq!$B$2:$B$40,0),_xlfn.XLOOKUP(G1625,freq!$A$2:$A$40,freq!$B$2:$B$40,0),_xlfn.XLOOKUP(H1625,freq!$A$2:$A$40,freq!$B$2:$B$40,0),_xlfn.XLOOKUP(I1625,freq!$A$2:$A$40,freq!$B$2:$B$40,0),_xlfn.XLOOKUP(J1625,freq!$A$2:$A$40,freq!$B$2:$B$40,0),_xlfn.XLOOKUP(K1625,freq!$A$2:$A$40,freq!$B$2:$B$40,0),_xlfn.XLOOKUP(L1625,freq!$A$2:$A$40,freq!$B$2:$B$40,0),_xlfn.XLOOKUP(M1625,freq!$A$2:$A$40,freq!$B$2:$B$40,0),_xlfn.XLOOKUP(N1625,freq!$A$2:$A$40,freq!$B$2:$B$40,0),_xlfn.XLOOKUP(O1625,freq!$A$2:$A$40,freq!$B$2:$B$40,0),_xlfn.XLOOKUP(P1625,freq!$A$2:$A$40,freq!$B$2:$B$40,0),_xlfn.XLOOKUP(Q1625,freq!$A$2:$A$40,freq!$B$2:$B$40,0),_xlfn.XLOOKUP(R1625,freq!$A$2:$A$40,freq!$B$2:$B$40,0),_xlfn.XLOOKUP(S1625,freq!$A$2:$A$40,freq!$B$2:$B$40,0),_xlfn.XLOOKUP(T1625,freq!$A$2:$A$40,freq!$B$2:$B$40,0),_xlfn.XLOOKUP(U1625,freq!$A$2:$A$40,freq!$B$2:$B$40,0),_xlfn.XLOOKUP(V1625,freq!$A$2:$A$40,freq!$B$2:$B$40,0))</f>
        <v>40.5</v>
      </c>
    </row>
    <row r="1626" spans="1:23" x14ac:dyDescent="0.35">
      <c r="A1626" s="32" t="s">
        <v>1963</v>
      </c>
      <c r="B1626" s="32" t="s">
        <v>58</v>
      </c>
      <c r="C1626" s="32" t="s">
        <v>41</v>
      </c>
      <c r="D1626" s="32" t="s">
        <v>49</v>
      </c>
      <c r="E1626" s="32" t="s">
        <v>58</v>
      </c>
      <c r="F1626" s="32" t="s">
        <v>45</v>
      </c>
      <c r="G1626" s="32">
        <v>2</v>
      </c>
      <c r="H1626" s="32" t="s">
        <v>46</v>
      </c>
      <c r="I1626" s="32">
        <v>9</v>
      </c>
      <c r="J1626" s="32" t="s">
        <v>46</v>
      </c>
      <c r="K1626" s="32" t="s">
        <v>44</v>
      </c>
      <c r="L1626" s="32" t="s">
        <v>49</v>
      </c>
      <c r="M1626" s="32" t="s">
        <v>40</v>
      </c>
      <c r="N1626" s="32">
        <v>7</v>
      </c>
      <c r="O1626" s="32" t="s">
        <v>29</v>
      </c>
      <c r="P1626" s="32" t="s">
        <v>29</v>
      </c>
      <c r="Q1626" s="32">
        <v>9</v>
      </c>
      <c r="R1626" s="32" t="s">
        <v>35</v>
      </c>
      <c r="S1626" s="32" t="s">
        <v>50</v>
      </c>
      <c r="T1626" s="32">
        <v>2</v>
      </c>
      <c r="U1626" s="32" t="s">
        <v>43</v>
      </c>
      <c r="V1626" s="32">
        <v>0</v>
      </c>
      <c r="W1626" s="32">
        <f>SUM(_xlfn.XLOOKUP(B1626,freq!$A$2:$A$40,freq!$B$2:$B$40,0),_xlfn.XLOOKUP(C1626,freq!$A$2:$A$40,freq!$B$2:$B$40,0),_xlfn.XLOOKUP(D1626,freq!$A$2:$A$40,freq!$B$2:$B$40,0),_xlfn.XLOOKUP(E1626,freq!$A$2:$A$40,freq!$B$2:$B$40,0),_xlfn.XLOOKUP(F1626,freq!$A$2:$A$40,freq!$B$2:$B$40,0),_xlfn.XLOOKUP(G1626,freq!$A$2:$A$40,freq!$B$2:$B$40,0),_xlfn.XLOOKUP(H1626,freq!$A$2:$A$40,freq!$B$2:$B$40,0),_xlfn.XLOOKUP(I1626,freq!$A$2:$A$40,freq!$B$2:$B$40,0),_xlfn.XLOOKUP(J1626,freq!$A$2:$A$40,freq!$B$2:$B$40,0),_xlfn.XLOOKUP(K1626,freq!$A$2:$A$40,freq!$B$2:$B$40,0),_xlfn.XLOOKUP(L1626,freq!$A$2:$A$40,freq!$B$2:$B$40,0),_xlfn.XLOOKUP(M1626,freq!$A$2:$A$40,freq!$B$2:$B$40,0),_xlfn.XLOOKUP(N1626,freq!$A$2:$A$40,freq!$B$2:$B$40,0),_xlfn.XLOOKUP(O1626,freq!$A$2:$A$40,freq!$B$2:$B$40,0),_xlfn.XLOOKUP(P1626,freq!$A$2:$A$40,freq!$B$2:$B$40,0),_xlfn.XLOOKUP(Q1626,freq!$A$2:$A$40,freq!$B$2:$B$40,0),_xlfn.XLOOKUP(R1626,freq!$A$2:$A$40,freq!$B$2:$B$40,0),_xlfn.XLOOKUP(S1626,freq!$A$2:$A$40,freq!$B$2:$B$40,0),_xlfn.XLOOKUP(T1626,freq!$A$2:$A$40,freq!$B$2:$B$40,0),_xlfn.XLOOKUP(U1626,freq!$A$2:$A$40,freq!$B$2:$B$40,0),_xlfn.XLOOKUP(V1626,freq!$A$2:$A$40,freq!$B$2:$B$40,0))</f>
        <v>40.49</v>
      </c>
    </row>
    <row r="1627" spans="1:23" x14ac:dyDescent="0.35">
      <c r="A1627" s="32" t="s">
        <v>381</v>
      </c>
      <c r="B1627" s="32" t="s">
        <v>59</v>
      </c>
      <c r="C1627" s="32" t="s">
        <v>30</v>
      </c>
      <c r="D1627" s="32">
        <v>4</v>
      </c>
      <c r="E1627" s="32" t="s">
        <v>34</v>
      </c>
      <c r="F1627" s="32" t="s">
        <v>48</v>
      </c>
      <c r="G1627" s="32" t="s">
        <v>53</v>
      </c>
      <c r="H1627" s="32" t="s">
        <v>48</v>
      </c>
      <c r="I1627" s="32" t="s">
        <v>59</v>
      </c>
      <c r="J1627" s="32" t="s">
        <v>44</v>
      </c>
      <c r="K1627" s="32" t="s">
        <v>36</v>
      </c>
      <c r="L1627" s="32">
        <v>8</v>
      </c>
      <c r="M1627" s="32" t="s">
        <v>32</v>
      </c>
      <c r="N1627" s="32">
        <v>0</v>
      </c>
      <c r="O1627" s="32" t="s">
        <v>56</v>
      </c>
      <c r="P1627" s="32" t="s">
        <v>33</v>
      </c>
      <c r="Q1627" s="32">
        <v>4</v>
      </c>
      <c r="R1627" s="32" t="s">
        <v>0</v>
      </c>
      <c r="S1627" s="32">
        <v>1</v>
      </c>
      <c r="T1627" s="32">
        <v>2</v>
      </c>
      <c r="U1627" s="32" t="s">
        <v>0</v>
      </c>
      <c r="V1627" s="32" t="s">
        <v>48</v>
      </c>
      <c r="W1627" s="32">
        <f>SUM(_xlfn.XLOOKUP(B1627,freq!$A$2:$A$40,freq!$B$2:$B$40,0),_xlfn.XLOOKUP(C1627,freq!$A$2:$A$40,freq!$B$2:$B$40,0),_xlfn.XLOOKUP(D1627,freq!$A$2:$A$40,freq!$B$2:$B$40,0),_xlfn.XLOOKUP(E1627,freq!$A$2:$A$40,freq!$B$2:$B$40,0),_xlfn.XLOOKUP(F1627,freq!$A$2:$A$40,freq!$B$2:$B$40,0),_xlfn.XLOOKUP(G1627,freq!$A$2:$A$40,freq!$B$2:$B$40,0),_xlfn.XLOOKUP(H1627,freq!$A$2:$A$40,freq!$B$2:$B$40,0),_xlfn.XLOOKUP(I1627,freq!$A$2:$A$40,freq!$B$2:$B$40,0),_xlfn.XLOOKUP(J1627,freq!$A$2:$A$40,freq!$B$2:$B$40,0),_xlfn.XLOOKUP(K1627,freq!$A$2:$A$40,freq!$B$2:$B$40,0),_xlfn.XLOOKUP(L1627,freq!$A$2:$A$40,freq!$B$2:$B$40,0),_xlfn.XLOOKUP(M1627,freq!$A$2:$A$40,freq!$B$2:$B$40,0),_xlfn.XLOOKUP(N1627,freq!$A$2:$A$40,freq!$B$2:$B$40,0),_xlfn.XLOOKUP(O1627,freq!$A$2:$A$40,freq!$B$2:$B$40,0),_xlfn.XLOOKUP(P1627,freq!$A$2:$A$40,freq!$B$2:$B$40,0),_xlfn.XLOOKUP(Q1627,freq!$A$2:$A$40,freq!$B$2:$B$40,0),_xlfn.XLOOKUP(R1627,freq!$A$2:$A$40,freq!$B$2:$B$40,0),_xlfn.XLOOKUP(S1627,freq!$A$2:$A$40,freq!$B$2:$B$40,0),_xlfn.XLOOKUP(T1627,freq!$A$2:$A$40,freq!$B$2:$B$40,0),_xlfn.XLOOKUP(U1627,freq!$A$2:$A$40,freq!$B$2:$B$40,0),_xlfn.XLOOKUP(V1627,freq!$A$2:$A$40,freq!$B$2:$B$40,0))</f>
        <v>40.470000000000006</v>
      </c>
    </row>
    <row r="1628" spans="1:23" x14ac:dyDescent="0.35">
      <c r="A1628" s="32" t="s">
        <v>390</v>
      </c>
      <c r="B1628" s="32" t="s">
        <v>46</v>
      </c>
      <c r="C1628" s="32" t="s">
        <v>35</v>
      </c>
      <c r="D1628" s="32" t="s">
        <v>58</v>
      </c>
      <c r="E1628" s="32">
        <v>1</v>
      </c>
      <c r="F1628" s="32">
        <v>6</v>
      </c>
      <c r="G1628" s="32" t="s">
        <v>32</v>
      </c>
      <c r="H1628" s="32">
        <v>9</v>
      </c>
      <c r="I1628" s="32" t="s">
        <v>41</v>
      </c>
      <c r="J1628" s="32" t="s">
        <v>29</v>
      </c>
      <c r="K1628" s="32">
        <v>1</v>
      </c>
      <c r="L1628" s="32" t="s">
        <v>40</v>
      </c>
      <c r="M1628" s="32" t="s">
        <v>43</v>
      </c>
      <c r="N1628" s="32" t="s">
        <v>42</v>
      </c>
      <c r="O1628" s="32" t="s">
        <v>48</v>
      </c>
      <c r="P1628" s="32" t="s">
        <v>45</v>
      </c>
      <c r="Q1628" s="32" t="s">
        <v>30</v>
      </c>
      <c r="R1628" s="32" t="s">
        <v>42</v>
      </c>
      <c r="S1628" s="32" t="s">
        <v>40</v>
      </c>
      <c r="T1628" s="32">
        <v>4</v>
      </c>
      <c r="U1628" s="32" t="s">
        <v>4</v>
      </c>
      <c r="V1628" s="32" t="s">
        <v>53</v>
      </c>
      <c r="W1628" s="32">
        <f>SUM(_xlfn.XLOOKUP(B1628,freq!$A$2:$A$40,freq!$B$2:$B$40,0),_xlfn.XLOOKUP(C1628,freq!$A$2:$A$40,freq!$B$2:$B$40,0),_xlfn.XLOOKUP(D1628,freq!$A$2:$A$40,freq!$B$2:$B$40,0),_xlfn.XLOOKUP(E1628,freq!$A$2:$A$40,freq!$B$2:$B$40,0),_xlfn.XLOOKUP(F1628,freq!$A$2:$A$40,freq!$B$2:$B$40,0),_xlfn.XLOOKUP(G1628,freq!$A$2:$A$40,freq!$B$2:$B$40,0),_xlfn.XLOOKUP(H1628,freq!$A$2:$A$40,freq!$B$2:$B$40,0),_xlfn.XLOOKUP(I1628,freq!$A$2:$A$40,freq!$B$2:$B$40,0),_xlfn.XLOOKUP(J1628,freq!$A$2:$A$40,freq!$B$2:$B$40,0),_xlfn.XLOOKUP(K1628,freq!$A$2:$A$40,freq!$B$2:$B$40,0),_xlfn.XLOOKUP(L1628,freq!$A$2:$A$40,freq!$B$2:$B$40,0),_xlfn.XLOOKUP(M1628,freq!$A$2:$A$40,freq!$B$2:$B$40,0),_xlfn.XLOOKUP(N1628,freq!$A$2:$A$40,freq!$B$2:$B$40,0),_xlfn.XLOOKUP(O1628,freq!$A$2:$A$40,freq!$B$2:$B$40,0),_xlfn.XLOOKUP(P1628,freq!$A$2:$A$40,freq!$B$2:$B$40,0),_xlfn.XLOOKUP(Q1628,freq!$A$2:$A$40,freq!$B$2:$B$40,0),_xlfn.XLOOKUP(R1628,freq!$A$2:$A$40,freq!$B$2:$B$40,0),_xlfn.XLOOKUP(S1628,freq!$A$2:$A$40,freq!$B$2:$B$40,0),_xlfn.XLOOKUP(T1628,freq!$A$2:$A$40,freq!$B$2:$B$40,0),_xlfn.XLOOKUP(U1628,freq!$A$2:$A$40,freq!$B$2:$B$40,0),_xlfn.XLOOKUP(V1628,freq!$A$2:$A$40,freq!$B$2:$B$40,0))</f>
        <v>40.46</v>
      </c>
    </row>
    <row r="1629" spans="1:23" x14ac:dyDescent="0.35">
      <c r="A1629" s="32" t="s">
        <v>1643</v>
      </c>
      <c r="B1629" s="32" t="s">
        <v>1</v>
      </c>
      <c r="C1629" s="32" t="s">
        <v>50</v>
      </c>
      <c r="D1629" s="32">
        <v>1</v>
      </c>
      <c r="E1629" s="32" t="s">
        <v>0</v>
      </c>
      <c r="F1629" s="32" t="s">
        <v>29</v>
      </c>
      <c r="G1629" s="32" t="s">
        <v>36</v>
      </c>
      <c r="H1629" s="32" t="s">
        <v>36</v>
      </c>
      <c r="I1629" s="32">
        <v>9</v>
      </c>
      <c r="J1629" s="32" t="s">
        <v>59</v>
      </c>
      <c r="K1629" s="32" t="s">
        <v>30</v>
      </c>
      <c r="L1629" s="32">
        <v>8</v>
      </c>
      <c r="M1629" s="32">
        <v>9</v>
      </c>
      <c r="N1629" s="32" t="s">
        <v>3</v>
      </c>
      <c r="O1629" s="32" t="s">
        <v>56</v>
      </c>
      <c r="P1629" s="32" t="s">
        <v>41</v>
      </c>
      <c r="Q1629" s="32">
        <v>9</v>
      </c>
      <c r="R1629" s="32" t="s">
        <v>44</v>
      </c>
      <c r="S1629" s="32" t="s">
        <v>44</v>
      </c>
      <c r="T1629" s="32" t="s">
        <v>49</v>
      </c>
      <c r="U1629" s="32" t="s">
        <v>30</v>
      </c>
      <c r="V1629" s="32">
        <v>4</v>
      </c>
      <c r="W1629" s="32">
        <f>SUM(_xlfn.XLOOKUP(B1629,freq!$A$2:$A$40,freq!$B$2:$B$40,0),_xlfn.XLOOKUP(C1629,freq!$A$2:$A$40,freq!$B$2:$B$40,0),_xlfn.XLOOKUP(D1629,freq!$A$2:$A$40,freq!$B$2:$B$40,0),_xlfn.XLOOKUP(E1629,freq!$A$2:$A$40,freq!$B$2:$B$40,0),_xlfn.XLOOKUP(F1629,freq!$A$2:$A$40,freq!$B$2:$B$40,0),_xlfn.XLOOKUP(G1629,freq!$A$2:$A$40,freq!$B$2:$B$40,0),_xlfn.XLOOKUP(H1629,freq!$A$2:$A$40,freq!$B$2:$B$40,0),_xlfn.XLOOKUP(I1629,freq!$A$2:$A$40,freq!$B$2:$B$40,0),_xlfn.XLOOKUP(J1629,freq!$A$2:$A$40,freq!$B$2:$B$40,0),_xlfn.XLOOKUP(K1629,freq!$A$2:$A$40,freq!$B$2:$B$40,0),_xlfn.XLOOKUP(L1629,freq!$A$2:$A$40,freq!$B$2:$B$40,0),_xlfn.XLOOKUP(M1629,freq!$A$2:$A$40,freq!$B$2:$B$40,0),_xlfn.XLOOKUP(N1629,freq!$A$2:$A$40,freq!$B$2:$B$40,0),_xlfn.XLOOKUP(O1629,freq!$A$2:$A$40,freq!$B$2:$B$40,0),_xlfn.XLOOKUP(P1629,freq!$A$2:$A$40,freq!$B$2:$B$40,0),_xlfn.XLOOKUP(Q1629,freq!$A$2:$A$40,freq!$B$2:$B$40,0),_xlfn.XLOOKUP(R1629,freq!$A$2:$A$40,freq!$B$2:$B$40,0),_xlfn.XLOOKUP(S1629,freq!$A$2:$A$40,freq!$B$2:$B$40,0),_xlfn.XLOOKUP(T1629,freq!$A$2:$A$40,freq!$B$2:$B$40,0),_xlfn.XLOOKUP(U1629,freq!$A$2:$A$40,freq!$B$2:$B$40,0),_xlfn.XLOOKUP(V1629,freq!$A$2:$A$40,freq!$B$2:$B$40,0))</f>
        <v>40.449999999999996</v>
      </c>
    </row>
    <row r="1630" spans="1:23" x14ac:dyDescent="0.35">
      <c r="A1630" s="32" t="s">
        <v>816</v>
      </c>
      <c r="B1630" s="32">
        <v>4</v>
      </c>
      <c r="C1630" s="32" t="s">
        <v>35</v>
      </c>
      <c r="D1630" s="32">
        <v>1</v>
      </c>
      <c r="E1630" s="32" t="s">
        <v>40</v>
      </c>
      <c r="F1630" s="32" t="s">
        <v>40</v>
      </c>
      <c r="G1630" s="32">
        <v>5</v>
      </c>
      <c r="H1630" s="32">
        <v>5</v>
      </c>
      <c r="I1630" s="32" t="s">
        <v>42</v>
      </c>
      <c r="J1630" s="32" t="s">
        <v>32</v>
      </c>
      <c r="K1630" s="32" t="s">
        <v>53</v>
      </c>
      <c r="L1630" s="32" t="s">
        <v>36</v>
      </c>
      <c r="M1630" s="32" t="s">
        <v>50</v>
      </c>
      <c r="N1630" s="32" t="s">
        <v>3</v>
      </c>
      <c r="O1630" s="32" t="s">
        <v>1</v>
      </c>
      <c r="P1630" s="32" t="s">
        <v>53</v>
      </c>
      <c r="Q1630" s="32">
        <v>5</v>
      </c>
      <c r="R1630" s="32" t="s">
        <v>49</v>
      </c>
      <c r="S1630" s="32">
        <v>3</v>
      </c>
      <c r="T1630" s="32" t="s">
        <v>45</v>
      </c>
      <c r="U1630" s="32">
        <v>6</v>
      </c>
      <c r="V1630" s="32">
        <v>8</v>
      </c>
      <c r="W1630" s="32">
        <f>SUM(_xlfn.XLOOKUP(B1630,freq!$A$2:$A$40,freq!$B$2:$B$40,0),_xlfn.XLOOKUP(C1630,freq!$A$2:$A$40,freq!$B$2:$B$40,0),_xlfn.XLOOKUP(D1630,freq!$A$2:$A$40,freq!$B$2:$B$40,0),_xlfn.XLOOKUP(E1630,freq!$A$2:$A$40,freq!$B$2:$B$40,0),_xlfn.XLOOKUP(F1630,freq!$A$2:$A$40,freq!$B$2:$B$40,0),_xlfn.XLOOKUP(G1630,freq!$A$2:$A$40,freq!$B$2:$B$40,0),_xlfn.XLOOKUP(H1630,freq!$A$2:$A$40,freq!$B$2:$B$40,0),_xlfn.XLOOKUP(I1630,freq!$A$2:$A$40,freq!$B$2:$B$40,0),_xlfn.XLOOKUP(J1630,freq!$A$2:$A$40,freq!$B$2:$B$40,0),_xlfn.XLOOKUP(K1630,freq!$A$2:$A$40,freq!$B$2:$B$40,0),_xlfn.XLOOKUP(L1630,freq!$A$2:$A$40,freq!$B$2:$B$40,0),_xlfn.XLOOKUP(M1630,freq!$A$2:$A$40,freq!$B$2:$B$40,0),_xlfn.XLOOKUP(N1630,freq!$A$2:$A$40,freq!$B$2:$B$40,0),_xlfn.XLOOKUP(O1630,freq!$A$2:$A$40,freq!$B$2:$B$40,0),_xlfn.XLOOKUP(P1630,freq!$A$2:$A$40,freq!$B$2:$B$40,0),_xlfn.XLOOKUP(Q1630,freq!$A$2:$A$40,freq!$B$2:$B$40,0),_xlfn.XLOOKUP(R1630,freq!$A$2:$A$40,freq!$B$2:$B$40,0),_xlfn.XLOOKUP(S1630,freq!$A$2:$A$40,freq!$B$2:$B$40,0),_xlfn.XLOOKUP(T1630,freq!$A$2:$A$40,freq!$B$2:$B$40,0),_xlfn.XLOOKUP(U1630,freq!$A$2:$A$40,freq!$B$2:$B$40,0),_xlfn.XLOOKUP(V1630,freq!$A$2:$A$40,freq!$B$2:$B$40,0))</f>
        <v>40.42</v>
      </c>
    </row>
    <row r="1631" spans="1:23" x14ac:dyDescent="0.35">
      <c r="A1631" s="32" t="s">
        <v>1264</v>
      </c>
      <c r="B1631" s="32" t="s">
        <v>34</v>
      </c>
      <c r="C1631" s="32" t="s">
        <v>53</v>
      </c>
      <c r="D1631" s="32" t="s">
        <v>33</v>
      </c>
      <c r="E1631" s="32" t="s">
        <v>50</v>
      </c>
      <c r="F1631" s="32" t="s">
        <v>37</v>
      </c>
      <c r="G1631" s="32" t="s">
        <v>31</v>
      </c>
      <c r="H1631" s="32" t="s">
        <v>46</v>
      </c>
      <c r="I1631" s="32">
        <v>7</v>
      </c>
      <c r="J1631" s="32">
        <v>4</v>
      </c>
      <c r="K1631" s="32" t="s">
        <v>34</v>
      </c>
      <c r="L1631" s="32" t="s">
        <v>41</v>
      </c>
      <c r="M1631" s="32" t="s">
        <v>43</v>
      </c>
      <c r="N1631" s="32" t="s">
        <v>42</v>
      </c>
      <c r="O1631" s="32" t="s">
        <v>30</v>
      </c>
      <c r="P1631" s="32">
        <v>7</v>
      </c>
      <c r="Q1631" s="32" t="s">
        <v>56</v>
      </c>
      <c r="R1631" s="32">
        <v>2</v>
      </c>
      <c r="S1631" s="32" t="s">
        <v>53</v>
      </c>
      <c r="T1631" s="32" t="s">
        <v>49</v>
      </c>
      <c r="U1631" s="32" t="s">
        <v>42</v>
      </c>
      <c r="V1631" s="32" t="s">
        <v>2</v>
      </c>
      <c r="W1631" s="32">
        <f>SUM(_xlfn.XLOOKUP(B1631,freq!$A$2:$A$40,freq!$B$2:$B$40,0),_xlfn.XLOOKUP(C1631,freq!$A$2:$A$40,freq!$B$2:$B$40,0),_xlfn.XLOOKUP(D1631,freq!$A$2:$A$40,freq!$B$2:$B$40,0),_xlfn.XLOOKUP(E1631,freq!$A$2:$A$40,freq!$B$2:$B$40,0),_xlfn.XLOOKUP(F1631,freq!$A$2:$A$40,freq!$B$2:$B$40,0),_xlfn.XLOOKUP(G1631,freq!$A$2:$A$40,freq!$B$2:$B$40,0),_xlfn.XLOOKUP(H1631,freq!$A$2:$A$40,freq!$B$2:$B$40,0),_xlfn.XLOOKUP(I1631,freq!$A$2:$A$40,freq!$B$2:$B$40,0),_xlfn.XLOOKUP(J1631,freq!$A$2:$A$40,freq!$B$2:$B$40,0),_xlfn.XLOOKUP(K1631,freq!$A$2:$A$40,freq!$B$2:$B$40,0),_xlfn.XLOOKUP(L1631,freq!$A$2:$A$40,freq!$B$2:$B$40,0),_xlfn.XLOOKUP(M1631,freq!$A$2:$A$40,freq!$B$2:$B$40,0),_xlfn.XLOOKUP(N1631,freq!$A$2:$A$40,freq!$B$2:$B$40,0),_xlfn.XLOOKUP(O1631,freq!$A$2:$A$40,freq!$B$2:$B$40,0),_xlfn.XLOOKUP(P1631,freq!$A$2:$A$40,freq!$B$2:$B$40,0),_xlfn.XLOOKUP(Q1631,freq!$A$2:$A$40,freq!$B$2:$B$40,0),_xlfn.XLOOKUP(R1631,freq!$A$2:$A$40,freq!$B$2:$B$40,0),_xlfn.XLOOKUP(S1631,freq!$A$2:$A$40,freq!$B$2:$B$40,0),_xlfn.XLOOKUP(T1631,freq!$A$2:$A$40,freq!$B$2:$B$40,0),_xlfn.XLOOKUP(U1631,freq!$A$2:$A$40,freq!$B$2:$B$40,0),_xlfn.XLOOKUP(V1631,freq!$A$2:$A$40,freq!$B$2:$B$40,0))</f>
        <v>40.42</v>
      </c>
    </row>
    <row r="1632" spans="1:23" x14ac:dyDescent="0.35">
      <c r="A1632" s="32" t="s">
        <v>1619</v>
      </c>
      <c r="B1632" s="32" t="s">
        <v>44</v>
      </c>
      <c r="C1632" s="32" t="s">
        <v>59</v>
      </c>
      <c r="D1632" s="32" t="s">
        <v>35</v>
      </c>
      <c r="E1632" s="32" t="s">
        <v>58</v>
      </c>
      <c r="F1632" s="32" t="s">
        <v>31</v>
      </c>
      <c r="G1632" s="32">
        <v>8</v>
      </c>
      <c r="H1632" s="32" t="s">
        <v>38</v>
      </c>
      <c r="I1632" s="32" t="s">
        <v>33</v>
      </c>
      <c r="J1632" s="32" t="s">
        <v>30</v>
      </c>
      <c r="K1632" s="32" t="s">
        <v>59</v>
      </c>
      <c r="L1632" s="32" t="s">
        <v>40</v>
      </c>
      <c r="M1632" s="32">
        <v>7</v>
      </c>
      <c r="N1632" s="32" t="s">
        <v>49</v>
      </c>
      <c r="O1632" s="32" t="s">
        <v>44</v>
      </c>
      <c r="P1632" s="32" t="s">
        <v>50</v>
      </c>
      <c r="Q1632" s="32" t="s">
        <v>4</v>
      </c>
      <c r="R1632" s="32" t="s">
        <v>36</v>
      </c>
      <c r="S1632" s="32">
        <v>8</v>
      </c>
      <c r="T1632" s="32" t="s">
        <v>42</v>
      </c>
      <c r="U1632" s="32" t="s">
        <v>32</v>
      </c>
      <c r="V1632" s="32" t="s">
        <v>58</v>
      </c>
      <c r="W1632" s="32">
        <f>SUM(_xlfn.XLOOKUP(B1632,freq!$A$2:$A$40,freq!$B$2:$B$40,0),_xlfn.XLOOKUP(C1632,freq!$A$2:$A$40,freq!$B$2:$B$40,0),_xlfn.XLOOKUP(D1632,freq!$A$2:$A$40,freq!$B$2:$B$40,0),_xlfn.XLOOKUP(E1632,freq!$A$2:$A$40,freq!$B$2:$B$40,0),_xlfn.XLOOKUP(F1632,freq!$A$2:$A$40,freq!$B$2:$B$40,0),_xlfn.XLOOKUP(G1632,freq!$A$2:$A$40,freq!$B$2:$B$40,0),_xlfn.XLOOKUP(H1632,freq!$A$2:$A$40,freq!$B$2:$B$40,0),_xlfn.XLOOKUP(I1632,freq!$A$2:$A$40,freq!$B$2:$B$40,0),_xlfn.XLOOKUP(J1632,freq!$A$2:$A$40,freq!$B$2:$B$40,0),_xlfn.XLOOKUP(K1632,freq!$A$2:$A$40,freq!$B$2:$B$40,0),_xlfn.XLOOKUP(L1632,freq!$A$2:$A$40,freq!$B$2:$B$40,0),_xlfn.XLOOKUP(M1632,freq!$A$2:$A$40,freq!$B$2:$B$40,0),_xlfn.XLOOKUP(N1632,freq!$A$2:$A$40,freq!$B$2:$B$40,0),_xlfn.XLOOKUP(O1632,freq!$A$2:$A$40,freq!$B$2:$B$40,0),_xlfn.XLOOKUP(P1632,freq!$A$2:$A$40,freq!$B$2:$B$40,0),_xlfn.XLOOKUP(Q1632,freq!$A$2:$A$40,freq!$B$2:$B$40,0),_xlfn.XLOOKUP(R1632,freq!$A$2:$A$40,freq!$B$2:$B$40,0),_xlfn.XLOOKUP(S1632,freq!$A$2:$A$40,freq!$B$2:$B$40,0),_xlfn.XLOOKUP(T1632,freq!$A$2:$A$40,freq!$B$2:$B$40,0),_xlfn.XLOOKUP(U1632,freq!$A$2:$A$40,freq!$B$2:$B$40,0),_xlfn.XLOOKUP(V1632,freq!$A$2:$A$40,freq!$B$2:$B$40,0))</f>
        <v>40.42</v>
      </c>
    </row>
    <row r="1633" spans="1:23" x14ac:dyDescent="0.35">
      <c r="A1633" s="32" t="s">
        <v>628</v>
      </c>
      <c r="B1633" s="32">
        <v>1</v>
      </c>
      <c r="C1633" s="32" t="s">
        <v>42</v>
      </c>
      <c r="D1633" s="32" t="s">
        <v>30</v>
      </c>
      <c r="E1633" s="32" t="s">
        <v>38</v>
      </c>
      <c r="F1633" s="32">
        <v>9</v>
      </c>
      <c r="G1633" s="32" t="s">
        <v>3</v>
      </c>
      <c r="H1633" s="32" t="s">
        <v>33</v>
      </c>
      <c r="I1633" s="32" t="s">
        <v>49</v>
      </c>
      <c r="J1633" s="32" t="s">
        <v>0</v>
      </c>
      <c r="K1633" s="32" t="s">
        <v>43</v>
      </c>
      <c r="L1633" s="32" t="s">
        <v>34</v>
      </c>
      <c r="M1633" s="32">
        <v>0</v>
      </c>
      <c r="N1633" s="32" t="s">
        <v>38</v>
      </c>
      <c r="O1633" s="32">
        <v>6</v>
      </c>
      <c r="P1633" s="32" t="s">
        <v>49</v>
      </c>
      <c r="Q1633" s="32" t="s">
        <v>31</v>
      </c>
      <c r="R1633" s="32" t="s">
        <v>4</v>
      </c>
      <c r="S1633" s="32" t="s">
        <v>35</v>
      </c>
      <c r="T1633" s="32" t="s">
        <v>40</v>
      </c>
      <c r="U1633" s="32">
        <v>8</v>
      </c>
      <c r="V1633" s="32" t="s">
        <v>37</v>
      </c>
      <c r="W1633" s="32">
        <f>SUM(_xlfn.XLOOKUP(B1633,freq!$A$2:$A$40,freq!$B$2:$B$40,0),_xlfn.XLOOKUP(C1633,freq!$A$2:$A$40,freq!$B$2:$B$40,0),_xlfn.XLOOKUP(D1633,freq!$A$2:$A$40,freq!$B$2:$B$40,0),_xlfn.XLOOKUP(E1633,freq!$A$2:$A$40,freq!$B$2:$B$40,0),_xlfn.XLOOKUP(F1633,freq!$A$2:$A$40,freq!$B$2:$B$40,0),_xlfn.XLOOKUP(G1633,freq!$A$2:$A$40,freq!$B$2:$B$40,0),_xlfn.XLOOKUP(H1633,freq!$A$2:$A$40,freq!$B$2:$B$40,0),_xlfn.XLOOKUP(I1633,freq!$A$2:$A$40,freq!$B$2:$B$40,0),_xlfn.XLOOKUP(J1633,freq!$A$2:$A$40,freq!$B$2:$B$40,0),_xlfn.XLOOKUP(K1633,freq!$A$2:$A$40,freq!$B$2:$B$40,0),_xlfn.XLOOKUP(L1633,freq!$A$2:$A$40,freq!$B$2:$B$40,0),_xlfn.XLOOKUP(M1633,freq!$A$2:$A$40,freq!$B$2:$B$40,0),_xlfn.XLOOKUP(N1633,freq!$A$2:$A$40,freq!$B$2:$B$40,0),_xlfn.XLOOKUP(O1633,freq!$A$2:$A$40,freq!$B$2:$B$40,0),_xlfn.XLOOKUP(P1633,freq!$A$2:$A$40,freq!$B$2:$B$40,0),_xlfn.XLOOKUP(Q1633,freq!$A$2:$A$40,freq!$B$2:$B$40,0),_xlfn.XLOOKUP(R1633,freq!$A$2:$A$40,freq!$B$2:$B$40,0),_xlfn.XLOOKUP(S1633,freq!$A$2:$A$40,freq!$B$2:$B$40,0),_xlfn.XLOOKUP(T1633,freq!$A$2:$A$40,freq!$B$2:$B$40,0),_xlfn.XLOOKUP(U1633,freq!$A$2:$A$40,freq!$B$2:$B$40,0),_xlfn.XLOOKUP(V1633,freq!$A$2:$A$40,freq!$B$2:$B$40,0))</f>
        <v>40.4</v>
      </c>
    </row>
    <row r="1634" spans="1:23" x14ac:dyDescent="0.35">
      <c r="A1634" s="32" t="s">
        <v>302</v>
      </c>
      <c r="B1634" s="32">
        <v>4</v>
      </c>
      <c r="C1634" s="32">
        <v>0</v>
      </c>
      <c r="D1634" s="32" t="s">
        <v>42</v>
      </c>
      <c r="E1634" s="32">
        <v>3</v>
      </c>
      <c r="F1634" s="32" t="s">
        <v>59</v>
      </c>
      <c r="G1634" s="32" t="s">
        <v>36</v>
      </c>
      <c r="H1634" s="32" t="s">
        <v>30</v>
      </c>
      <c r="I1634" s="32" t="s">
        <v>0</v>
      </c>
      <c r="J1634" s="32" t="s">
        <v>3</v>
      </c>
      <c r="K1634" s="32" t="s">
        <v>32</v>
      </c>
      <c r="L1634" s="32" t="s">
        <v>53</v>
      </c>
      <c r="M1634" s="32">
        <v>6</v>
      </c>
      <c r="N1634" s="32" t="s">
        <v>34</v>
      </c>
      <c r="O1634" s="32" t="s">
        <v>53</v>
      </c>
      <c r="P1634" s="32" t="s">
        <v>45</v>
      </c>
      <c r="Q1634" s="32" t="s">
        <v>43</v>
      </c>
      <c r="R1634" s="32" t="s">
        <v>44</v>
      </c>
      <c r="S1634" s="32" t="s">
        <v>41</v>
      </c>
      <c r="T1634" s="32" t="s">
        <v>36</v>
      </c>
      <c r="U1634" s="32">
        <v>8</v>
      </c>
      <c r="V1634" s="32" t="s">
        <v>46</v>
      </c>
      <c r="W1634" s="32">
        <f>SUM(_xlfn.XLOOKUP(B1634,freq!$A$2:$A$40,freq!$B$2:$B$40,0),_xlfn.XLOOKUP(C1634,freq!$A$2:$A$40,freq!$B$2:$B$40,0),_xlfn.XLOOKUP(D1634,freq!$A$2:$A$40,freq!$B$2:$B$40,0),_xlfn.XLOOKUP(E1634,freq!$A$2:$A$40,freq!$B$2:$B$40,0),_xlfn.XLOOKUP(F1634,freq!$A$2:$A$40,freq!$B$2:$B$40,0),_xlfn.XLOOKUP(G1634,freq!$A$2:$A$40,freq!$B$2:$B$40,0),_xlfn.XLOOKUP(H1634,freq!$A$2:$A$40,freq!$B$2:$B$40,0),_xlfn.XLOOKUP(I1634,freq!$A$2:$A$40,freq!$B$2:$B$40,0),_xlfn.XLOOKUP(J1634,freq!$A$2:$A$40,freq!$B$2:$B$40,0),_xlfn.XLOOKUP(K1634,freq!$A$2:$A$40,freq!$B$2:$B$40,0),_xlfn.XLOOKUP(L1634,freq!$A$2:$A$40,freq!$B$2:$B$40,0),_xlfn.XLOOKUP(M1634,freq!$A$2:$A$40,freq!$B$2:$B$40,0),_xlfn.XLOOKUP(N1634,freq!$A$2:$A$40,freq!$B$2:$B$40,0),_xlfn.XLOOKUP(O1634,freq!$A$2:$A$40,freq!$B$2:$B$40,0),_xlfn.XLOOKUP(P1634,freq!$A$2:$A$40,freq!$B$2:$B$40,0),_xlfn.XLOOKUP(Q1634,freq!$A$2:$A$40,freq!$B$2:$B$40,0),_xlfn.XLOOKUP(R1634,freq!$A$2:$A$40,freq!$B$2:$B$40,0),_xlfn.XLOOKUP(S1634,freq!$A$2:$A$40,freq!$B$2:$B$40,0),_xlfn.XLOOKUP(T1634,freq!$A$2:$A$40,freq!$B$2:$B$40,0),_xlfn.XLOOKUP(U1634,freq!$A$2:$A$40,freq!$B$2:$B$40,0),_xlfn.XLOOKUP(V1634,freq!$A$2:$A$40,freq!$B$2:$B$40,0))</f>
        <v>40.39</v>
      </c>
    </row>
    <row r="1635" spans="1:23" x14ac:dyDescent="0.35">
      <c r="A1635" s="32" t="s">
        <v>461</v>
      </c>
      <c r="B1635" s="32" t="s">
        <v>41</v>
      </c>
      <c r="C1635" s="32" t="s">
        <v>53</v>
      </c>
      <c r="D1635" s="32">
        <v>8</v>
      </c>
      <c r="E1635" s="32">
        <v>7</v>
      </c>
      <c r="F1635" s="32">
        <v>4</v>
      </c>
      <c r="G1635" s="32" t="s">
        <v>4</v>
      </c>
      <c r="H1635" s="32" t="s">
        <v>33</v>
      </c>
      <c r="I1635" s="32">
        <v>8</v>
      </c>
      <c r="J1635" s="32" t="s">
        <v>2</v>
      </c>
      <c r="K1635" s="32">
        <v>8</v>
      </c>
      <c r="L1635" s="32" t="s">
        <v>59</v>
      </c>
      <c r="M1635" s="32">
        <v>0</v>
      </c>
      <c r="N1635" s="32" t="s">
        <v>53</v>
      </c>
      <c r="O1635" s="32" t="s">
        <v>40</v>
      </c>
      <c r="P1635" s="32" t="s">
        <v>38</v>
      </c>
      <c r="Q1635" s="32" t="s">
        <v>44</v>
      </c>
      <c r="R1635" s="32" t="s">
        <v>40</v>
      </c>
      <c r="S1635" s="32" t="s">
        <v>1</v>
      </c>
      <c r="T1635" s="32">
        <v>3</v>
      </c>
      <c r="U1635" s="32" t="s">
        <v>1</v>
      </c>
      <c r="V1635" s="32" t="s">
        <v>34</v>
      </c>
      <c r="W1635" s="32">
        <f>SUM(_xlfn.XLOOKUP(B1635,freq!$A$2:$A$40,freq!$B$2:$B$40,0),_xlfn.XLOOKUP(C1635,freq!$A$2:$A$40,freq!$B$2:$B$40,0),_xlfn.XLOOKUP(D1635,freq!$A$2:$A$40,freq!$B$2:$B$40,0),_xlfn.XLOOKUP(E1635,freq!$A$2:$A$40,freq!$B$2:$B$40,0),_xlfn.XLOOKUP(F1635,freq!$A$2:$A$40,freq!$B$2:$B$40,0),_xlfn.XLOOKUP(G1635,freq!$A$2:$A$40,freq!$B$2:$B$40,0),_xlfn.XLOOKUP(H1635,freq!$A$2:$A$40,freq!$B$2:$B$40,0),_xlfn.XLOOKUP(I1635,freq!$A$2:$A$40,freq!$B$2:$B$40,0),_xlfn.XLOOKUP(J1635,freq!$A$2:$A$40,freq!$B$2:$B$40,0),_xlfn.XLOOKUP(K1635,freq!$A$2:$A$40,freq!$B$2:$B$40,0),_xlfn.XLOOKUP(L1635,freq!$A$2:$A$40,freq!$B$2:$B$40,0),_xlfn.XLOOKUP(M1635,freq!$A$2:$A$40,freq!$B$2:$B$40,0),_xlfn.XLOOKUP(N1635,freq!$A$2:$A$40,freq!$B$2:$B$40,0),_xlfn.XLOOKUP(O1635,freq!$A$2:$A$40,freq!$B$2:$B$40,0),_xlfn.XLOOKUP(P1635,freq!$A$2:$A$40,freq!$B$2:$B$40,0),_xlfn.XLOOKUP(Q1635,freq!$A$2:$A$40,freq!$B$2:$B$40,0),_xlfn.XLOOKUP(R1635,freq!$A$2:$A$40,freq!$B$2:$B$40,0),_xlfn.XLOOKUP(S1635,freq!$A$2:$A$40,freq!$B$2:$B$40,0),_xlfn.XLOOKUP(T1635,freq!$A$2:$A$40,freq!$B$2:$B$40,0),_xlfn.XLOOKUP(U1635,freq!$A$2:$A$40,freq!$B$2:$B$40,0),_xlfn.XLOOKUP(V1635,freq!$A$2:$A$40,freq!$B$2:$B$40,0))</f>
        <v>40.39</v>
      </c>
    </row>
    <row r="1636" spans="1:23" x14ac:dyDescent="0.35">
      <c r="A1636" s="32" t="s">
        <v>1510</v>
      </c>
      <c r="B1636" s="32">
        <v>9</v>
      </c>
      <c r="C1636" s="32" t="s">
        <v>31</v>
      </c>
      <c r="D1636" s="32">
        <v>2</v>
      </c>
      <c r="E1636" s="32" t="s">
        <v>50</v>
      </c>
      <c r="F1636" s="32" t="s">
        <v>0</v>
      </c>
      <c r="G1636" s="32" t="s">
        <v>40</v>
      </c>
      <c r="H1636" s="32">
        <v>1</v>
      </c>
      <c r="I1636" s="32" t="s">
        <v>33</v>
      </c>
      <c r="J1636" s="32">
        <v>8</v>
      </c>
      <c r="K1636" s="32" t="s">
        <v>34</v>
      </c>
      <c r="L1636" s="32" t="s">
        <v>36</v>
      </c>
      <c r="M1636" s="32">
        <v>9</v>
      </c>
      <c r="N1636" s="32" t="s">
        <v>38</v>
      </c>
      <c r="O1636" s="32" t="s">
        <v>34</v>
      </c>
      <c r="P1636" s="32">
        <v>6</v>
      </c>
      <c r="Q1636" s="32" t="s">
        <v>46</v>
      </c>
      <c r="R1636" s="32" t="s">
        <v>37</v>
      </c>
      <c r="S1636" s="32" t="s">
        <v>33</v>
      </c>
      <c r="T1636" s="32" t="s">
        <v>44</v>
      </c>
      <c r="U1636" s="32" t="s">
        <v>31</v>
      </c>
      <c r="V1636" s="32" t="s">
        <v>0</v>
      </c>
      <c r="W1636" s="32">
        <f>SUM(_xlfn.XLOOKUP(B1636,freq!$A$2:$A$40,freq!$B$2:$B$40,0),_xlfn.XLOOKUP(C1636,freq!$A$2:$A$40,freq!$B$2:$B$40,0),_xlfn.XLOOKUP(D1636,freq!$A$2:$A$40,freq!$B$2:$B$40,0),_xlfn.XLOOKUP(E1636,freq!$A$2:$A$40,freq!$B$2:$B$40,0),_xlfn.XLOOKUP(F1636,freq!$A$2:$A$40,freq!$B$2:$B$40,0),_xlfn.XLOOKUP(G1636,freq!$A$2:$A$40,freq!$B$2:$B$40,0),_xlfn.XLOOKUP(H1636,freq!$A$2:$A$40,freq!$B$2:$B$40,0),_xlfn.XLOOKUP(I1636,freq!$A$2:$A$40,freq!$B$2:$B$40,0),_xlfn.XLOOKUP(J1636,freq!$A$2:$A$40,freq!$B$2:$B$40,0),_xlfn.XLOOKUP(K1636,freq!$A$2:$A$40,freq!$B$2:$B$40,0),_xlfn.XLOOKUP(L1636,freq!$A$2:$A$40,freq!$B$2:$B$40,0),_xlfn.XLOOKUP(M1636,freq!$A$2:$A$40,freq!$B$2:$B$40,0),_xlfn.XLOOKUP(N1636,freq!$A$2:$A$40,freq!$B$2:$B$40,0),_xlfn.XLOOKUP(O1636,freq!$A$2:$A$40,freq!$B$2:$B$40,0),_xlfn.XLOOKUP(P1636,freq!$A$2:$A$40,freq!$B$2:$B$40,0),_xlfn.XLOOKUP(Q1636,freq!$A$2:$A$40,freq!$B$2:$B$40,0),_xlfn.XLOOKUP(R1636,freq!$A$2:$A$40,freq!$B$2:$B$40,0),_xlfn.XLOOKUP(S1636,freq!$A$2:$A$40,freq!$B$2:$B$40,0),_xlfn.XLOOKUP(T1636,freq!$A$2:$A$40,freq!$B$2:$B$40,0),_xlfn.XLOOKUP(U1636,freq!$A$2:$A$40,freq!$B$2:$B$40,0),_xlfn.XLOOKUP(V1636,freq!$A$2:$A$40,freq!$B$2:$B$40,0))</f>
        <v>40.39</v>
      </c>
    </row>
    <row r="1637" spans="1:23" x14ac:dyDescent="0.35">
      <c r="A1637" s="32" t="s">
        <v>134</v>
      </c>
      <c r="B1637" s="32" t="s">
        <v>28</v>
      </c>
      <c r="C1637" s="32" t="s">
        <v>31</v>
      </c>
      <c r="D1637" s="32" t="s">
        <v>53</v>
      </c>
      <c r="E1637" s="32">
        <v>7</v>
      </c>
      <c r="F1637" s="32" t="s">
        <v>43</v>
      </c>
      <c r="G1637" s="32" t="s">
        <v>2</v>
      </c>
      <c r="H1637" s="32">
        <v>0</v>
      </c>
      <c r="I1637" s="32">
        <v>9</v>
      </c>
      <c r="J1637" s="32" t="s">
        <v>40</v>
      </c>
      <c r="K1637" s="32" t="s">
        <v>59</v>
      </c>
      <c r="L1637" s="32" t="s">
        <v>48</v>
      </c>
      <c r="M1637" s="32" t="s">
        <v>40</v>
      </c>
      <c r="N1637" s="32">
        <v>6</v>
      </c>
      <c r="O1637" s="32" t="s">
        <v>59</v>
      </c>
      <c r="P1637" s="32">
        <v>5</v>
      </c>
      <c r="Q1637" s="32">
        <v>7</v>
      </c>
      <c r="R1637" s="32" t="s">
        <v>4</v>
      </c>
      <c r="S1637" s="32">
        <v>5</v>
      </c>
      <c r="T1637" s="32" t="s">
        <v>53</v>
      </c>
      <c r="U1637" s="32" t="s">
        <v>2</v>
      </c>
      <c r="V1637" s="32">
        <v>1</v>
      </c>
      <c r="W1637" s="32">
        <f>SUM(_xlfn.XLOOKUP(B1637,freq!$A$2:$A$40,freq!$B$2:$B$40,0),_xlfn.XLOOKUP(C1637,freq!$A$2:$A$40,freq!$B$2:$B$40,0),_xlfn.XLOOKUP(D1637,freq!$A$2:$A$40,freq!$B$2:$B$40,0),_xlfn.XLOOKUP(E1637,freq!$A$2:$A$40,freq!$B$2:$B$40,0),_xlfn.XLOOKUP(F1637,freq!$A$2:$A$40,freq!$B$2:$B$40,0),_xlfn.XLOOKUP(G1637,freq!$A$2:$A$40,freq!$B$2:$B$40,0),_xlfn.XLOOKUP(H1637,freq!$A$2:$A$40,freq!$B$2:$B$40,0),_xlfn.XLOOKUP(I1637,freq!$A$2:$A$40,freq!$B$2:$B$40,0),_xlfn.XLOOKUP(J1637,freq!$A$2:$A$40,freq!$B$2:$B$40,0),_xlfn.XLOOKUP(K1637,freq!$A$2:$A$40,freq!$B$2:$B$40,0),_xlfn.XLOOKUP(L1637,freq!$A$2:$A$40,freq!$B$2:$B$40,0),_xlfn.XLOOKUP(M1637,freq!$A$2:$A$40,freq!$B$2:$B$40,0),_xlfn.XLOOKUP(N1637,freq!$A$2:$A$40,freq!$B$2:$B$40,0),_xlfn.XLOOKUP(O1637,freq!$A$2:$A$40,freq!$B$2:$B$40,0),_xlfn.XLOOKUP(P1637,freq!$A$2:$A$40,freq!$B$2:$B$40,0),_xlfn.XLOOKUP(Q1637,freq!$A$2:$A$40,freq!$B$2:$B$40,0),_xlfn.XLOOKUP(R1637,freq!$A$2:$A$40,freq!$B$2:$B$40,0),_xlfn.XLOOKUP(S1637,freq!$A$2:$A$40,freq!$B$2:$B$40,0),_xlfn.XLOOKUP(T1637,freq!$A$2:$A$40,freq!$B$2:$B$40,0),_xlfn.XLOOKUP(U1637,freq!$A$2:$A$40,freq!$B$2:$B$40,0),_xlfn.XLOOKUP(V1637,freq!$A$2:$A$40,freq!$B$2:$B$40,0))</f>
        <v>40.389999999999993</v>
      </c>
    </row>
    <row r="1638" spans="1:23" x14ac:dyDescent="0.35">
      <c r="A1638" s="32" t="s">
        <v>865</v>
      </c>
      <c r="B1638" s="32">
        <v>0</v>
      </c>
      <c r="C1638" s="32" t="s">
        <v>28</v>
      </c>
      <c r="D1638" s="32" t="s">
        <v>36</v>
      </c>
      <c r="E1638" s="32" t="s">
        <v>2</v>
      </c>
      <c r="F1638" s="32" t="s">
        <v>58</v>
      </c>
      <c r="G1638" s="32" t="s">
        <v>41</v>
      </c>
      <c r="H1638" s="32" t="s">
        <v>42</v>
      </c>
      <c r="I1638" s="32" t="s">
        <v>28</v>
      </c>
      <c r="J1638" s="32">
        <v>0</v>
      </c>
      <c r="K1638" s="32" t="s">
        <v>59</v>
      </c>
      <c r="L1638" s="32" t="s">
        <v>46</v>
      </c>
      <c r="M1638" s="32" t="s">
        <v>53</v>
      </c>
      <c r="N1638" s="32" t="s">
        <v>33</v>
      </c>
      <c r="O1638" s="32" t="s">
        <v>53</v>
      </c>
      <c r="P1638" s="32" t="s">
        <v>34</v>
      </c>
      <c r="Q1638" s="32" t="s">
        <v>37</v>
      </c>
      <c r="R1638" s="32">
        <v>6</v>
      </c>
      <c r="S1638" s="32" t="s">
        <v>37</v>
      </c>
      <c r="T1638" s="32" t="s">
        <v>53</v>
      </c>
      <c r="U1638" s="32">
        <v>2</v>
      </c>
      <c r="V1638" s="32" t="s">
        <v>58</v>
      </c>
      <c r="W1638" s="32">
        <f>SUM(_xlfn.XLOOKUP(B1638,freq!$A$2:$A$40,freq!$B$2:$B$40,0),_xlfn.XLOOKUP(C1638,freq!$A$2:$A$40,freq!$B$2:$B$40,0),_xlfn.XLOOKUP(D1638,freq!$A$2:$A$40,freq!$B$2:$B$40,0),_xlfn.XLOOKUP(E1638,freq!$A$2:$A$40,freq!$B$2:$B$40,0),_xlfn.XLOOKUP(F1638,freq!$A$2:$A$40,freq!$B$2:$B$40,0),_xlfn.XLOOKUP(G1638,freq!$A$2:$A$40,freq!$B$2:$B$40,0),_xlfn.XLOOKUP(H1638,freq!$A$2:$A$40,freq!$B$2:$B$40,0),_xlfn.XLOOKUP(I1638,freq!$A$2:$A$40,freq!$B$2:$B$40,0),_xlfn.XLOOKUP(J1638,freq!$A$2:$A$40,freq!$B$2:$B$40,0),_xlfn.XLOOKUP(K1638,freq!$A$2:$A$40,freq!$B$2:$B$40,0),_xlfn.XLOOKUP(L1638,freq!$A$2:$A$40,freq!$B$2:$B$40,0),_xlfn.XLOOKUP(M1638,freq!$A$2:$A$40,freq!$B$2:$B$40,0),_xlfn.XLOOKUP(N1638,freq!$A$2:$A$40,freq!$B$2:$B$40,0),_xlfn.XLOOKUP(O1638,freq!$A$2:$A$40,freq!$B$2:$B$40,0),_xlfn.XLOOKUP(P1638,freq!$A$2:$A$40,freq!$B$2:$B$40,0),_xlfn.XLOOKUP(Q1638,freq!$A$2:$A$40,freq!$B$2:$B$40,0),_xlfn.XLOOKUP(R1638,freq!$A$2:$A$40,freq!$B$2:$B$40,0),_xlfn.XLOOKUP(S1638,freq!$A$2:$A$40,freq!$B$2:$B$40,0),_xlfn.XLOOKUP(T1638,freq!$A$2:$A$40,freq!$B$2:$B$40,0),_xlfn.XLOOKUP(U1638,freq!$A$2:$A$40,freq!$B$2:$B$40,0),_xlfn.XLOOKUP(V1638,freq!$A$2:$A$40,freq!$B$2:$B$40,0))</f>
        <v>40.369999999999997</v>
      </c>
    </row>
    <row r="1639" spans="1:23" x14ac:dyDescent="0.35">
      <c r="A1639" s="32" t="s">
        <v>382</v>
      </c>
      <c r="B1639" s="32" t="s">
        <v>34</v>
      </c>
      <c r="C1639" s="32" t="s">
        <v>53</v>
      </c>
      <c r="D1639" s="32" t="s">
        <v>56</v>
      </c>
      <c r="E1639" s="32" t="s">
        <v>50</v>
      </c>
      <c r="F1639" s="32" t="s">
        <v>2</v>
      </c>
      <c r="G1639" s="32" t="s">
        <v>29</v>
      </c>
      <c r="H1639" s="32">
        <v>4</v>
      </c>
      <c r="I1639" s="32" t="s">
        <v>38</v>
      </c>
      <c r="J1639" s="32">
        <v>5</v>
      </c>
      <c r="K1639" s="32" t="s">
        <v>48</v>
      </c>
      <c r="L1639" s="32" t="s">
        <v>36</v>
      </c>
      <c r="M1639" s="32">
        <v>6</v>
      </c>
      <c r="N1639" s="32" t="s">
        <v>28</v>
      </c>
      <c r="O1639" s="32" t="s">
        <v>58</v>
      </c>
      <c r="P1639" s="32">
        <v>0</v>
      </c>
      <c r="Q1639" s="32" t="s">
        <v>41</v>
      </c>
      <c r="R1639" s="32" t="s">
        <v>41</v>
      </c>
      <c r="S1639" s="32" t="s">
        <v>50</v>
      </c>
      <c r="T1639" s="32">
        <v>8</v>
      </c>
      <c r="U1639" s="32" t="s">
        <v>36</v>
      </c>
      <c r="V1639" s="32" t="s">
        <v>36</v>
      </c>
      <c r="W1639" s="32">
        <f>SUM(_xlfn.XLOOKUP(B1639,freq!$A$2:$A$40,freq!$B$2:$B$40,0),_xlfn.XLOOKUP(C1639,freq!$A$2:$A$40,freq!$B$2:$B$40,0),_xlfn.XLOOKUP(D1639,freq!$A$2:$A$40,freq!$B$2:$B$40,0),_xlfn.XLOOKUP(E1639,freq!$A$2:$A$40,freq!$B$2:$B$40,0),_xlfn.XLOOKUP(F1639,freq!$A$2:$A$40,freq!$B$2:$B$40,0),_xlfn.XLOOKUP(G1639,freq!$A$2:$A$40,freq!$B$2:$B$40,0),_xlfn.XLOOKUP(H1639,freq!$A$2:$A$40,freq!$B$2:$B$40,0),_xlfn.XLOOKUP(I1639,freq!$A$2:$A$40,freq!$B$2:$B$40,0),_xlfn.XLOOKUP(J1639,freq!$A$2:$A$40,freq!$B$2:$B$40,0),_xlfn.XLOOKUP(K1639,freq!$A$2:$A$40,freq!$B$2:$B$40,0),_xlfn.XLOOKUP(L1639,freq!$A$2:$A$40,freq!$B$2:$B$40,0),_xlfn.XLOOKUP(M1639,freq!$A$2:$A$40,freq!$B$2:$B$40,0),_xlfn.XLOOKUP(N1639,freq!$A$2:$A$40,freq!$B$2:$B$40,0),_xlfn.XLOOKUP(O1639,freq!$A$2:$A$40,freq!$B$2:$B$40,0),_xlfn.XLOOKUP(P1639,freq!$A$2:$A$40,freq!$B$2:$B$40,0),_xlfn.XLOOKUP(Q1639,freq!$A$2:$A$40,freq!$B$2:$B$40,0),_xlfn.XLOOKUP(R1639,freq!$A$2:$A$40,freq!$B$2:$B$40,0),_xlfn.XLOOKUP(S1639,freq!$A$2:$A$40,freq!$B$2:$B$40,0),_xlfn.XLOOKUP(T1639,freq!$A$2:$A$40,freq!$B$2:$B$40,0),_xlfn.XLOOKUP(U1639,freq!$A$2:$A$40,freq!$B$2:$B$40,0),_xlfn.XLOOKUP(V1639,freq!$A$2:$A$40,freq!$B$2:$B$40,0))</f>
        <v>40.35</v>
      </c>
    </row>
    <row r="1640" spans="1:23" x14ac:dyDescent="0.35">
      <c r="A1640" s="32" t="s">
        <v>126</v>
      </c>
      <c r="B1640" s="32">
        <v>2</v>
      </c>
      <c r="C1640" s="32">
        <v>5</v>
      </c>
      <c r="D1640" s="32" t="s">
        <v>58</v>
      </c>
      <c r="E1640" s="32" t="s">
        <v>4</v>
      </c>
      <c r="F1640" s="32">
        <v>1</v>
      </c>
      <c r="G1640" s="32">
        <v>2</v>
      </c>
      <c r="H1640" s="32" t="s">
        <v>53</v>
      </c>
      <c r="I1640" s="32" t="s">
        <v>34</v>
      </c>
      <c r="J1640" s="32" t="s">
        <v>31</v>
      </c>
      <c r="K1640" s="32" t="s">
        <v>44</v>
      </c>
      <c r="L1640" s="32">
        <v>2</v>
      </c>
      <c r="M1640" s="32" t="s">
        <v>32</v>
      </c>
      <c r="N1640" s="32" t="s">
        <v>50</v>
      </c>
      <c r="O1640" s="32">
        <v>8</v>
      </c>
      <c r="P1640" s="32" t="s">
        <v>34</v>
      </c>
      <c r="Q1640" s="32">
        <v>9</v>
      </c>
      <c r="R1640" s="32">
        <v>0</v>
      </c>
      <c r="S1640" s="32" t="s">
        <v>36</v>
      </c>
      <c r="T1640" s="32" t="s">
        <v>36</v>
      </c>
      <c r="U1640" s="32" t="s">
        <v>44</v>
      </c>
      <c r="V1640" s="32" t="s">
        <v>45</v>
      </c>
      <c r="W1640" s="32">
        <f>SUM(_xlfn.XLOOKUP(B1640,freq!$A$2:$A$40,freq!$B$2:$B$40,0),_xlfn.XLOOKUP(C1640,freq!$A$2:$A$40,freq!$B$2:$B$40,0),_xlfn.XLOOKUP(D1640,freq!$A$2:$A$40,freq!$B$2:$B$40,0),_xlfn.XLOOKUP(E1640,freq!$A$2:$A$40,freq!$B$2:$B$40,0),_xlfn.XLOOKUP(F1640,freq!$A$2:$A$40,freq!$B$2:$B$40,0),_xlfn.XLOOKUP(G1640,freq!$A$2:$A$40,freq!$B$2:$B$40,0),_xlfn.XLOOKUP(H1640,freq!$A$2:$A$40,freq!$B$2:$B$40,0),_xlfn.XLOOKUP(I1640,freq!$A$2:$A$40,freq!$B$2:$B$40,0),_xlfn.XLOOKUP(J1640,freq!$A$2:$A$40,freq!$B$2:$B$40,0),_xlfn.XLOOKUP(K1640,freq!$A$2:$A$40,freq!$B$2:$B$40,0),_xlfn.XLOOKUP(L1640,freq!$A$2:$A$40,freq!$B$2:$B$40,0),_xlfn.XLOOKUP(M1640,freq!$A$2:$A$40,freq!$B$2:$B$40,0),_xlfn.XLOOKUP(N1640,freq!$A$2:$A$40,freq!$B$2:$B$40,0),_xlfn.XLOOKUP(O1640,freq!$A$2:$A$40,freq!$B$2:$B$40,0),_xlfn.XLOOKUP(P1640,freq!$A$2:$A$40,freq!$B$2:$B$40,0),_xlfn.XLOOKUP(Q1640,freq!$A$2:$A$40,freq!$B$2:$B$40,0),_xlfn.XLOOKUP(R1640,freq!$A$2:$A$40,freq!$B$2:$B$40,0),_xlfn.XLOOKUP(S1640,freq!$A$2:$A$40,freq!$B$2:$B$40,0),_xlfn.XLOOKUP(T1640,freq!$A$2:$A$40,freq!$B$2:$B$40,0),_xlfn.XLOOKUP(U1640,freq!$A$2:$A$40,freq!$B$2:$B$40,0),_xlfn.XLOOKUP(V1640,freq!$A$2:$A$40,freq!$B$2:$B$40,0))</f>
        <v>40.319999999999993</v>
      </c>
    </row>
    <row r="1641" spans="1:23" x14ac:dyDescent="0.35">
      <c r="A1641" s="32" t="s">
        <v>1690</v>
      </c>
      <c r="B1641" s="32">
        <v>9</v>
      </c>
      <c r="C1641" s="32" t="s">
        <v>29</v>
      </c>
      <c r="D1641" s="32" t="s">
        <v>0</v>
      </c>
      <c r="E1641" s="32">
        <v>8</v>
      </c>
      <c r="F1641" s="32" t="s">
        <v>4</v>
      </c>
      <c r="G1641" s="32">
        <v>2</v>
      </c>
      <c r="H1641" s="32" t="s">
        <v>32</v>
      </c>
      <c r="I1641" s="32" t="s">
        <v>50</v>
      </c>
      <c r="J1641" s="32" t="s">
        <v>0</v>
      </c>
      <c r="K1641" s="32" t="s">
        <v>35</v>
      </c>
      <c r="L1641" s="32">
        <v>6</v>
      </c>
      <c r="M1641" s="32" t="s">
        <v>1</v>
      </c>
      <c r="N1641" s="32" t="s">
        <v>48</v>
      </c>
      <c r="O1641" s="32" t="s">
        <v>49</v>
      </c>
      <c r="P1641" s="32" t="s">
        <v>42</v>
      </c>
      <c r="Q1641" s="32">
        <v>9</v>
      </c>
      <c r="R1641" s="32" t="s">
        <v>34</v>
      </c>
      <c r="S1641" s="32" t="s">
        <v>48</v>
      </c>
      <c r="T1641" s="32">
        <v>9</v>
      </c>
      <c r="U1641" s="32" t="s">
        <v>32</v>
      </c>
      <c r="V1641" s="32">
        <v>3</v>
      </c>
      <c r="W1641" s="32">
        <f>SUM(_xlfn.XLOOKUP(B1641,freq!$A$2:$A$40,freq!$B$2:$B$40,0),_xlfn.XLOOKUP(C1641,freq!$A$2:$A$40,freq!$B$2:$B$40,0),_xlfn.XLOOKUP(D1641,freq!$A$2:$A$40,freq!$B$2:$B$40,0),_xlfn.XLOOKUP(E1641,freq!$A$2:$A$40,freq!$B$2:$B$40,0),_xlfn.XLOOKUP(F1641,freq!$A$2:$A$40,freq!$B$2:$B$40,0),_xlfn.XLOOKUP(G1641,freq!$A$2:$A$40,freq!$B$2:$B$40,0),_xlfn.XLOOKUP(H1641,freq!$A$2:$A$40,freq!$B$2:$B$40,0),_xlfn.XLOOKUP(I1641,freq!$A$2:$A$40,freq!$B$2:$B$40,0),_xlfn.XLOOKUP(J1641,freq!$A$2:$A$40,freq!$B$2:$B$40,0),_xlfn.XLOOKUP(K1641,freq!$A$2:$A$40,freq!$B$2:$B$40,0),_xlfn.XLOOKUP(L1641,freq!$A$2:$A$40,freq!$B$2:$B$40,0),_xlfn.XLOOKUP(M1641,freq!$A$2:$A$40,freq!$B$2:$B$40,0),_xlfn.XLOOKUP(N1641,freq!$A$2:$A$40,freq!$B$2:$B$40,0),_xlfn.XLOOKUP(O1641,freq!$A$2:$A$40,freq!$B$2:$B$40,0),_xlfn.XLOOKUP(P1641,freq!$A$2:$A$40,freq!$B$2:$B$40,0),_xlfn.XLOOKUP(Q1641,freq!$A$2:$A$40,freq!$B$2:$B$40,0),_xlfn.XLOOKUP(R1641,freq!$A$2:$A$40,freq!$B$2:$B$40,0),_xlfn.XLOOKUP(S1641,freq!$A$2:$A$40,freq!$B$2:$B$40,0),_xlfn.XLOOKUP(T1641,freq!$A$2:$A$40,freq!$B$2:$B$40,0),_xlfn.XLOOKUP(U1641,freq!$A$2:$A$40,freq!$B$2:$B$40,0),_xlfn.XLOOKUP(V1641,freq!$A$2:$A$40,freq!$B$2:$B$40,0))</f>
        <v>40.28</v>
      </c>
    </row>
    <row r="1642" spans="1:23" x14ac:dyDescent="0.35">
      <c r="A1642" s="32" t="s">
        <v>671</v>
      </c>
      <c r="B1642" s="32" t="s">
        <v>58</v>
      </c>
      <c r="C1642" s="32" t="s">
        <v>42</v>
      </c>
      <c r="D1642" s="32" t="s">
        <v>46</v>
      </c>
      <c r="E1642" s="32">
        <v>1</v>
      </c>
      <c r="F1642" s="32" t="s">
        <v>28</v>
      </c>
      <c r="G1642" s="32" t="s">
        <v>48</v>
      </c>
      <c r="H1642" s="32">
        <v>0</v>
      </c>
      <c r="I1642" s="32" t="s">
        <v>2</v>
      </c>
      <c r="J1642" s="32" t="s">
        <v>29</v>
      </c>
      <c r="K1642" s="32" t="s">
        <v>58</v>
      </c>
      <c r="L1642" s="32" t="s">
        <v>50</v>
      </c>
      <c r="M1642" s="32">
        <v>2</v>
      </c>
      <c r="N1642" s="32">
        <v>1</v>
      </c>
      <c r="O1642" s="32" t="s">
        <v>41</v>
      </c>
      <c r="P1642" s="32" t="s">
        <v>33</v>
      </c>
      <c r="Q1642" s="32" t="s">
        <v>34</v>
      </c>
      <c r="R1642" s="32">
        <v>2</v>
      </c>
      <c r="S1642" s="32" t="s">
        <v>43</v>
      </c>
      <c r="T1642" s="32" t="s">
        <v>48</v>
      </c>
      <c r="U1642" s="32" t="s">
        <v>3</v>
      </c>
      <c r="V1642" s="32" t="s">
        <v>58</v>
      </c>
      <c r="W1642" s="32">
        <f>SUM(_xlfn.XLOOKUP(B1642,freq!$A$2:$A$40,freq!$B$2:$B$40,0),_xlfn.XLOOKUP(C1642,freq!$A$2:$A$40,freq!$B$2:$B$40,0),_xlfn.XLOOKUP(D1642,freq!$A$2:$A$40,freq!$B$2:$B$40,0),_xlfn.XLOOKUP(E1642,freq!$A$2:$A$40,freq!$B$2:$B$40,0),_xlfn.XLOOKUP(F1642,freq!$A$2:$A$40,freq!$B$2:$B$40,0),_xlfn.XLOOKUP(G1642,freq!$A$2:$A$40,freq!$B$2:$B$40,0),_xlfn.XLOOKUP(H1642,freq!$A$2:$A$40,freq!$B$2:$B$40,0),_xlfn.XLOOKUP(I1642,freq!$A$2:$A$40,freq!$B$2:$B$40,0),_xlfn.XLOOKUP(J1642,freq!$A$2:$A$40,freq!$B$2:$B$40,0),_xlfn.XLOOKUP(K1642,freq!$A$2:$A$40,freq!$B$2:$B$40,0),_xlfn.XLOOKUP(L1642,freq!$A$2:$A$40,freq!$B$2:$B$40,0),_xlfn.XLOOKUP(M1642,freq!$A$2:$A$40,freq!$B$2:$B$40,0),_xlfn.XLOOKUP(N1642,freq!$A$2:$A$40,freq!$B$2:$B$40,0),_xlfn.XLOOKUP(O1642,freq!$A$2:$A$40,freq!$B$2:$B$40,0),_xlfn.XLOOKUP(P1642,freq!$A$2:$A$40,freq!$B$2:$B$40,0),_xlfn.XLOOKUP(Q1642,freq!$A$2:$A$40,freq!$B$2:$B$40,0),_xlfn.XLOOKUP(R1642,freq!$A$2:$A$40,freq!$B$2:$B$40,0),_xlfn.XLOOKUP(S1642,freq!$A$2:$A$40,freq!$B$2:$B$40,0),_xlfn.XLOOKUP(T1642,freq!$A$2:$A$40,freq!$B$2:$B$40,0),_xlfn.XLOOKUP(U1642,freq!$A$2:$A$40,freq!$B$2:$B$40,0),_xlfn.XLOOKUP(V1642,freq!$A$2:$A$40,freq!$B$2:$B$40,0))</f>
        <v>40.21</v>
      </c>
    </row>
    <row r="1643" spans="1:23" x14ac:dyDescent="0.35">
      <c r="A1643" s="32" t="s">
        <v>1025</v>
      </c>
      <c r="B1643" s="32" t="s">
        <v>33</v>
      </c>
      <c r="C1643" s="32" t="s">
        <v>48</v>
      </c>
      <c r="D1643" s="32">
        <v>1</v>
      </c>
      <c r="E1643" s="32">
        <v>9</v>
      </c>
      <c r="F1643" s="32" t="s">
        <v>58</v>
      </c>
      <c r="G1643" s="32" t="s">
        <v>53</v>
      </c>
      <c r="H1643" s="32" t="s">
        <v>37</v>
      </c>
      <c r="I1643" s="32" t="s">
        <v>28</v>
      </c>
      <c r="J1643" s="32" t="s">
        <v>32</v>
      </c>
      <c r="K1643" s="32" t="s">
        <v>3</v>
      </c>
      <c r="L1643" s="32" t="s">
        <v>50</v>
      </c>
      <c r="M1643" s="32" t="s">
        <v>34</v>
      </c>
      <c r="N1643" s="32" t="s">
        <v>29</v>
      </c>
      <c r="O1643" s="32">
        <v>3</v>
      </c>
      <c r="P1643" s="32" t="s">
        <v>32</v>
      </c>
      <c r="Q1643" s="32" t="s">
        <v>4</v>
      </c>
      <c r="R1643" s="32" t="s">
        <v>34</v>
      </c>
      <c r="S1643" s="32">
        <v>3</v>
      </c>
      <c r="T1643" s="32" t="s">
        <v>49</v>
      </c>
      <c r="U1643" s="32" t="s">
        <v>50</v>
      </c>
      <c r="V1643" s="32" t="s">
        <v>46</v>
      </c>
      <c r="W1643" s="32">
        <f>SUM(_xlfn.XLOOKUP(B1643,freq!$A$2:$A$40,freq!$B$2:$B$40,0),_xlfn.XLOOKUP(C1643,freq!$A$2:$A$40,freq!$B$2:$B$40,0),_xlfn.XLOOKUP(D1643,freq!$A$2:$A$40,freq!$B$2:$B$40,0),_xlfn.XLOOKUP(E1643,freq!$A$2:$A$40,freq!$B$2:$B$40,0),_xlfn.XLOOKUP(F1643,freq!$A$2:$A$40,freq!$B$2:$B$40,0),_xlfn.XLOOKUP(G1643,freq!$A$2:$A$40,freq!$B$2:$B$40,0),_xlfn.XLOOKUP(H1643,freq!$A$2:$A$40,freq!$B$2:$B$40,0),_xlfn.XLOOKUP(I1643,freq!$A$2:$A$40,freq!$B$2:$B$40,0),_xlfn.XLOOKUP(J1643,freq!$A$2:$A$40,freq!$B$2:$B$40,0),_xlfn.XLOOKUP(K1643,freq!$A$2:$A$40,freq!$B$2:$B$40,0),_xlfn.XLOOKUP(L1643,freq!$A$2:$A$40,freq!$B$2:$B$40,0),_xlfn.XLOOKUP(M1643,freq!$A$2:$A$40,freq!$B$2:$B$40,0),_xlfn.XLOOKUP(N1643,freq!$A$2:$A$40,freq!$B$2:$B$40,0),_xlfn.XLOOKUP(O1643,freq!$A$2:$A$40,freq!$B$2:$B$40,0),_xlfn.XLOOKUP(P1643,freq!$A$2:$A$40,freq!$B$2:$B$40,0),_xlfn.XLOOKUP(Q1643,freq!$A$2:$A$40,freq!$B$2:$B$40,0),_xlfn.XLOOKUP(R1643,freq!$A$2:$A$40,freq!$B$2:$B$40,0),_xlfn.XLOOKUP(S1643,freq!$A$2:$A$40,freq!$B$2:$B$40,0),_xlfn.XLOOKUP(T1643,freq!$A$2:$A$40,freq!$B$2:$B$40,0),_xlfn.XLOOKUP(U1643,freq!$A$2:$A$40,freq!$B$2:$B$40,0),_xlfn.XLOOKUP(V1643,freq!$A$2:$A$40,freq!$B$2:$B$40,0))</f>
        <v>40.19</v>
      </c>
    </row>
    <row r="1644" spans="1:23" x14ac:dyDescent="0.35">
      <c r="A1644" s="32" t="s">
        <v>1825</v>
      </c>
      <c r="B1644" s="32" t="s">
        <v>45</v>
      </c>
      <c r="C1644" s="32">
        <v>8</v>
      </c>
      <c r="D1644" s="32">
        <v>2</v>
      </c>
      <c r="E1644" s="32" t="s">
        <v>4</v>
      </c>
      <c r="F1644" s="32">
        <v>4</v>
      </c>
      <c r="G1644" s="32" t="s">
        <v>58</v>
      </c>
      <c r="H1644" s="32" t="s">
        <v>1</v>
      </c>
      <c r="I1644" s="32" t="s">
        <v>49</v>
      </c>
      <c r="J1644" s="32" t="s">
        <v>41</v>
      </c>
      <c r="K1644" s="32">
        <v>2</v>
      </c>
      <c r="L1644" s="32" t="s">
        <v>33</v>
      </c>
      <c r="M1644" s="32">
        <v>9</v>
      </c>
      <c r="N1644" s="32" t="s">
        <v>46</v>
      </c>
      <c r="O1644" s="32" t="s">
        <v>59</v>
      </c>
      <c r="P1644" s="32" t="s">
        <v>0</v>
      </c>
      <c r="Q1644" s="32" t="s">
        <v>42</v>
      </c>
      <c r="R1644" s="32" t="s">
        <v>58</v>
      </c>
      <c r="S1644" s="32">
        <v>7</v>
      </c>
      <c r="T1644" s="32" t="s">
        <v>44</v>
      </c>
      <c r="U1644" s="32">
        <v>2</v>
      </c>
      <c r="V1644" s="32" t="s">
        <v>32</v>
      </c>
      <c r="W1644" s="32">
        <f>SUM(_xlfn.XLOOKUP(B1644,freq!$A$2:$A$40,freq!$B$2:$B$40,0),_xlfn.XLOOKUP(C1644,freq!$A$2:$A$40,freq!$B$2:$B$40,0),_xlfn.XLOOKUP(D1644,freq!$A$2:$A$40,freq!$B$2:$B$40,0),_xlfn.XLOOKUP(E1644,freq!$A$2:$A$40,freq!$B$2:$B$40,0),_xlfn.XLOOKUP(F1644,freq!$A$2:$A$40,freq!$B$2:$B$40,0),_xlfn.XLOOKUP(G1644,freq!$A$2:$A$40,freq!$B$2:$B$40,0),_xlfn.XLOOKUP(H1644,freq!$A$2:$A$40,freq!$B$2:$B$40,0),_xlfn.XLOOKUP(I1644,freq!$A$2:$A$40,freq!$B$2:$B$40,0),_xlfn.XLOOKUP(J1644,freq!$A$2:$A$40,freq!$B$2:$B$40,0),_xlfn.XLOOKUP(K1644,freq!$A$2:$A$40,freq!$B$2:$B$40,0),_xlfn.XLOOKUP(L1644,freq!$A$2:$A$40,freq!$B$2:$B$40,0),_xlfn.XLOOKUP(M1644,freq!$A$2:$A$40,freq!$B$2:$B$40,0),_xlfn.XLOOKUP(N1644,freq!$A$2:$A$40,freq!$B$2:$B$40,0),_xlfn.XLOOKUP(O1644,freq!$A$2:$A$40,freq!$B$2:$B$40,0),_xlfn.XLOOKUP(P1644,freq!$A$2:$A$40,freq!$B$2:$B$40,0),_xlfn.XLOOKUP(Q1644,freq!$A$2:$A$40,freq!$B$2:$B$40,0),_xlfn.XLOOKUP(R1644,freq!$A$2:$A$40,freq!$B$2:$B$40,0),_xlfn.XLOOKUP(S1644,freq!$A$2:$A$40,freq!$B$2:$B$40,0),_xlfn.XLOOKUP(T1644,freq!$A$2:$A$40,freq!$B$2:$B$40,0),_xlfn.XLOOKUP(U1644,freq!$A$2:$A$40,freq!$B$2:$B$40,0),_xlfn.XLOOKUP(V1644,freq!$A$2:$A$40,freq!$B$2:$B$40,0))</f>
        <v>40.14</v>
      </c>
    </row>
    <row r="1645" spans="1:23" x14ac:dyDescent="0.35">
      <c r="A1645" s="32" t="s">
        <v>421</v>
      </c>
      <c r="B1645" s="32">
        <v>2</v>
      </c>
      <c r="C1645" s="32" t="s">
        <v>35</v>
      </c>
      <c r="D1645" s="32" t="s">
        <v>44</v>
      </c>
      <c r="E1645" s="32" t="s">
        <v>41</v>
      </c>
      <c r="F1645" s="32" t="s">
        <v>34</v>
      </c>
      <c r="G1645" s="32" t="s">
        <v>50</v>
      </c>
      <c r="H1645" s="32" t="s">
        <v>56</v>
      </c>
      <c r="I1645" s="32">
        <v>6</v>
      </c>
      <c r="J1645" s="32" t="s">
        <v>53</v>
      </c>
      <c r="K1645" s="32" t="s">
        <v>49</v>
      </c>
      <c r="L1645" s="32" t="s">
        <v>32</v>
      </c>
      <c r="M1645" s="32">
        <v>4</v>
      </c>
      <c r="N1645" s="32">
        <v>6</v>
      </c>
      <c r="O1645" s="32" t="s">
        <v>1</v>
      </c>
      <c r="P1645" s="32" t="s">
        <v>53</v>
      </c>
      <c r="Q1645" s="32" t="s">
        <v>3</v>
      </c>
      <c r="R1645" s="32">
        <v>7</v>
      </c>
      <c r="S1645" s="32">
        <v>1</v>
      </c>
      <c r="T1645" s="32" t="s">
        <v>34</v>
      </c>
      <c r="U1645" s="32">
        <v>3</v>
      </c>
      <c r="V1645" s="32" t="s">
        <v>40</v>
      </c>
      <c r="W1645" s="32">
        <f>SUM(_xlfn.XLOOKUP(B1645,freq!$A$2:$A$40,freq!$B$2:$B$40,0),_xlfn.XLOOKUP(C1645,freq!$A$2:$A$40,freq!$B$2:$B$40,0),_xlfn.XLOOKUP(D1645,freq!$A$2:$A$40,freq!$B$2:$B$40,0),_xlfn.XLOOKUP(E1645,freq!$A$2:$A$40,freq!$B$2:$B$40,0),_xlfn.XLOOKUP(F1645,freq!$A$2:$A$40,freq!$B$2:$B$40,0),_xlfn.XLOOKUP(G1645,freq!$A$2:$A$40,freq!$B$2:$B$40,0),_xlfn.XLOOKUP(H1645,freq!$A$2:$A$40,freq!$B$2:$B$40,0),_xlfn.XLOOKUP(I1645,freq!$A$2:$A$40,freq!$B$2:$B$40,0),_xlfn.XLOOKUP(J1645,freq!$A$2:$A$40,freq!$B$2:$B$40,0),_xlfn.XLOOKUP(K1645,freq!$A$2:$A$40,freq!$B$2:$B$40,0),_xlfn.XLOOKUP(L1645,freq!$A$2:$A$40,freq!$B$2:$B$40,0),_xlfn.XLOOKUP(M1645,freq!$A$2:$A$40,freq!$B$2:$B$40,0),_xlfn.XLOOKUP(N1645,freq!$A$2:$A$40,freq!$B$2:$B$40,0),_xlfn.XLOOKUP(O1645,freq!$A$2:$A$40,freq!$B$2:$B$40,0),_xlfn.XLOOKUP(P1645,freq!$A$2:$A$40,freq!$B$2:$B$40,0),_xlfn.XLOOKUP(Q1645,freq!$A$2:$A$40,freq!$B$2:$B$40,0),_xlfn.XLOOKUP(R1645,freq!$A$2:$A$40,freq!$B$2:$B$40,0),_xlfn.XLOOKUP(S1645,freq!$A$2:$A$40,freq!$B$2:$B$40,0),_xlfn.XLOOKUP(T1645,freq!$A$2:$A$40,freq!$B$2:$B$40,0),_xlfn.XLOOKUP(U1645,freq!$A$2:$A$40,freq!$B$2:$B$40,0),_xlfn.XLOOKUP(V1645,freq!$A$2:$A$40,freq!$B$2:$B$40,0))</f>
        <v>40.049999999999997</v>
      </c>
    </row>
    <row r="1646" spans="1:23" x14ac:dyDescent="0.35">
      <c r="A1646" s="32" t="s">
        <v>1925</v>
      </c>
      <c r="B1646" s="32" t="s">
        <v>28</v>
      </c>
      <c r="C1646" s="32">
        <v>0</v>
      </c>
      <c r="D1646" s="32">
        <v>3</v>
      </c>
      <c r="E1646" s="32" t="s">
        <v>40</v>
      </c>
      <c r="F1646" s="32" t="s">
        <v>48</v>
      </c>
      <c r="G1646" s="32">
        <v>1</v>
      </c>
      <c r="H1646" s="32" t="s">
        <v>37</v>
      </c>
      <c r="I1646" s="32" t="s">
        <v>59</v>
      </c>
      <c r="J1646" s="32" t="s">
        <v>40</v>
      </c>
      <c r="K1646" s="32" t="s">
        <v>49</v>
      </c>
      <c r="L1646" s="32" t="s">
        <v>29</v>
      </c>
      <c r="M1646" s="32">
        <v>7</v>
      </c>
      <c r="N1646" s="32" t="s">
        <v>37</v>
      </c>
      <c r="O1646" s="32" t="s">
        <v>49</v>
      </c>
      <c r="P1646" s="32">
        <v>8</v>
      </c>
      <c r="Q1646" s="32" t="s">
        <v>38</v>
      </c>
      <c r="R1646" s="32" t="s">
        <v>35</v>
      </c>
      <c r="S1646" s="32">
        <v>9</v>
      </c>
      <c r="T1646" s="32" t="s">
        <v>58</v>
      </c>
      <c r="U1646" s="32" t="s">
        <v>38</v>
      </c>
      <c r="V1646" s="32" t="s">
        <v>42</v>
      </c>
      <c r="W1646" s="32">
        <f>SUM(_xlfn.XLOOKUP(B1646,freq!$A$2:$A$40,freq!$B$2:$B$40,0),_xlfn.XLOOKUP(C1646,freq!$A$2:$A$40,freq!$B$2:$B$40,0),_xlfn.XLOOKUP(D1646,freq!$A$2:$A$40,freq!$B$2:$B$40,0),_xlfn.XLOOKUP(E1646,freq!$A$2:$A$40,freq!$B$2:$B$40,0),_xlfn.XLOOKUP(F1646,freq!$A$2:$A$40,freq!$B$2:$B$40,0),_xlfn.XLOOKUP(G1646,freq!$A$2:$A$40,freq!$B$2:$B$40,0),_xlfn.XLOOKUP(H1646,freq!$A$2:$A$40,freq!$B$2:$B$40,0),_xlfn.XLOOKUP(I1646,freq!$A$2:$A$40,freq!$B$2:$B$40,0),_xlfn.XLOOKUP(J1646,freq!$A$2:$A$40,freq!$B$2:$B$40,0),_xlfn.XLOOKUP(K1646,freq!$A$2:$A$40,freq!$B$2:$B$40,0),_xlfn.XLOOKUP(L1646,freq!$A$2:$A$40,freq!$B$2:$B$40,0),_xlfn.XLOOKUP(M1646,freq!$A$2:$A$40,freq!$B$2:$B$40,0),_xlfn.XLOOKUP(N1646,freq!$A$2:$A$40,freq!$B$2:$B$40,0),_xlfn.XLOOKUP(O1646,freq!$A$2:$A$40,freq!$B$2:$B$40,0),_xlfn.XLOOKUP(P1646,freq!$A$2:$A$40,freq!$B$2:$B$40,0),_xlfn.XLOOKUP(Q1646,freq!$A$2:$A$40,freq!$B$2:$B$40,0),_xlfn.XLOOKUP(R1646,freq!$A$2:$A$40,freq!$B$2:$B$40,0),_xlfn.XLOOKUP(S1646,freq!$A$2:$A$40,freq!$B$2:$B$40,0),_xlfn.XLOOKUP(T1646,freq!$A$2:$A$40,freq!$B$2:$B$40,0),_xlfn.XLOOKUP(U1646,freq!$A$2:$A$40,freq!$B$2:$B$40,0),_xlfn.XLOOKUP(V1646,freq!$A$2:$A$40,freq!$B$2:$B$40,0))</f>
        <v>40</v>
      </c>
    </row>
    <row r="1647" spans="1:23" x14ac:dyDescent="0.35">
      <c r="A1647" s="32" t="s">
        <v>425</v>
      </c>
      <c r="B1647" s="32" t="s">
        <v>50</v>
      </c>
      <c r="C1647" s="32" t="s">
        <v>30</v>
      </c>
      <c r="D1647" s="32" t="s">
        <v>32</v>
      </c>
      <c r="E1647" s="32" t="s">
        <v>30</v>
      </c>
      <c r="F1647" s="32" t="s">
        <v>49</v>
      </c>
      <c r="G1647" s="32" t="s">
        <v>29</v>
      </c>
      <c r="H1647" s="32" t="s">
        <v>46</v>
      </c>
      <c r="I1647" s="32">
        <v>3</v>
      </c>
      <c r="J1647" s="32" t="s">
        <v>53</v>
      </c>
      <c r="K1647" s="32" t="s">
        <v>30</v>
      </c>
      <c r="L1647" s="32">
        <v>4</v>
      </c>
      <c r="M1647" s="32" t="s">
        <v>44</v>
      </c>
      <c r="N1647" s="32" t="s">
        <v>35</v>
      </c>
      <c r="O1647" s="32" t="s">
        <v>33</v>
      </c>
      <c r="P1647" s="32" t="s">
        <v>56</v>
      </c>
      <c r="Q1647" s="32" t="s">
        <v>4</v>
      </c>
      <c r="R1647" s="32" t="s">
        <v>48</v>
      </c>
      <c r="S1647" s="32" t="s">
        <v>33</v>
      </c>
      <c r="T1647" s="32">
        <v>9</v>
      </c>
      <c r="U1647" s="32">
        <v>3</v>
      </c>
      <c r="V1647" s="32" t="s">
        <v>50</v>
      </c>
      <c r="W1647" s="32">
        <f>SUM(_xlfn.XLOOKUP(B1647,freq!$A$2:$A$40,freq!$B$2:$B$40,0),_xlfn.XLOOKUP(C1647,freq!$A$2:$A$40,freq!$B$2:$B$40,0),_xlfn.XLOOKUP(D1647,freq!$A$2:$A$40,freq!$B$2:$B$40,0),_xlfn.XLOOKUP(E1647,freq!$A$2:$A$40,freq!$B$2:$B$40,0),_xlfn.XLOOKUP(F1647,freq!$A$2:$A$40,freq!$B$2:$B$40,0),_xlfn.XLOOKUP(G1647,freq!$A$2:$A$40,freq!$B$2:$B$40,0),_xlfn.XLOOKUP(H1647,freq!$A$2:$A$40,freq!$B$2:$B$40,0),_xlfn.XLOOKUP(I1647,freq!$A$2:$A$40,freq!$B$2:$B$40,0),_xlfn.XLOOKUP(J1647,freq!$A$2:$A$40,freq!$B$2:$B$40,0),_xlfn.XLOOKUP(K1647,freq!$A$2:$A$40,freq!$B$2:$B$40,0),_xlfn.XLOOKUP(L1647,freq!$A$2:$A$40,freq!$B$2:$B$40,0),_xlfn.XLOOKUP(M1647,freq!$A$2:$A$40,freq!$B$2:$B$40,0),_xlfn.XLOOKUP(N1647,freq!$A$2:$A$40,freq!$B$2:$B$40,0),_xlfn.XLOOKUP(O1647,freq!$A$2:$A$40,freq!$B$2:$B$40,0),_xlfn.XLOOKUP(P1647,freq!$A$2:$A$40,freq!$B$2:$B$40,0),_xlfn.XLOOKUP(Q1647,freq!$A$2:$A$40,freq!$B$2:$B$40,0),_xlfn.XLOOKUP(R1647,freq!$A$2:$A$40,freq!$B$2:$B$40,0),_xlfn.XLOOKUP(S1647,freq!$A$2:$A$40,freq!$B$2:$B$40,0),_xlfn.XLOOKUP(T1647,freq!$A$2:$A$40,freq!$B$2:$B$40,0),_xlfn.XLOOKUP(U1647,freq!$A$2:$A$40,freq!$B$2:$B$40,0),_xlfn.XLOOKUP(V1647,freq!$A$2:$A$40,freq!$B$2:$B$40,0))</f>
        <v>39.950000000000003</v>
      </c>
    </row>
    <row r="1648" spans="1:23" x14ac:dyDescent="0.35">
      <c r="A1648" s="32" t="s">
        <v>1315</v>
      </c>
      <c r="B1648" s="32">
        <v>5</v>
      </c>
      <c r="C1648" s="32" t="s">
        <v>41</v>
      </c>
      <c r="D1648" s="32" t="s">
        <v>59</v>
      </c>
      <c r="E1648" s="32" t="s">
        <v>32</v>
      </c>
      <c r="F1648" s="32">
        <v>7</v>
      </c>
      <c r="G1648" s="32" t="s">
        <v>56</v>
      </c>
      <c r="H1648" s="32">
        <v>5</v>
      </c>
      <c r="I1648" s="32">
        <v>7</v>
      </c>
      <c r="J1648" s="32" t="s">
        <v>30</v>
      </c>
      <c r="K1648" s="32" t="s">
        <v>3</v>
      </c>
      <c r="L1648" s="32" t="s">
        <v>48</v>
      </c>
      <c r="M1648" s="32" t="s">
        <v>50</v>
      </c>
      <c r="N1648" s="32">
        <v>7</v>
      </c>
      <c r="O1648" s="32">
        <v>0</v>
      </c>
      <c r="P1648" s="32" t="s">
        <v>38</v>
      </c>
      <c r="Q1648" s="32" t="s">
        <v>40</v>
      </c>
      <c r="R1648" s="32" t="s">
        <v>28</v>
      </c>
      <c r="S1648" s="32" t="s">
        <v>53</v>
      </c>
      <c r="T1648" s="32" t="s">
        <v>3</v>
      </c>
      <c r="U1648" s="32" t="s">
        <v>44</v>
      </c>
      <c r="V1648" s="32" t="s">
        <v>30</v>
      </c>
      <c r="W1648" s="32">
        <f>SUM(_xlfn.XLOOKUP(B1648,freq!$A$2:$A$40,freq!$B$2:$B$40,0),_xlfn.XLOOKUP(C1648,freq!$A$2:$A$40,freq!$B$2:$B$40,0),_xlfn.XLOOKUP(D1648,freq!$A$2:$A$40,freq!$B$2:$B$40,0),_xlfn.XLOOKUP(E1648,freq!$A$2:$A$40,freq!$B$2:$B$40,0),_xlfn.XLOOKUP(F1648,freq!$A$2:$A$40,freq!$B$2:$B$40,0),_xlfn.XLOOKUP(G1648,freq!$A$2:$A$40,freq!$B$2:$B$40,0),_xlfn.XLOOKUP(H1648,freq!$A$2:$A$40,freq!$B$2:$B$40,0),_xlfn.XLOOKUP(I1648,freq!$A$2:$A$40,freq!$B$2:$B$40,0),_xlfn.XLOOKUP(J1648,freq!$A$2:$A$40,freq!$B$2:$B$40,0),_xlfn.XLOOKUP(K1648,freq!$A$2:$A$40,freq!$B$2:$B$40,0),_xlfn.XLOOKUP(L1648,freq!$A$2:$A$40,freq!$B$2:$B$40,0),_xlfn.XLOOKUP(M1648,freq!$A$2:$A$40,freq!$B$2:$B$40,0),_xlfn.XLOOKUP(N1648,freq!$A$2:$A$40,freq!$B$2:$B$40,0),_xlfn.XLOOKUP(O1648,freq!$A$2:$A$40,freq!$B$2:$B$40,0),_xlfn.XLOOKUP(P1648,freq!$A$2:$A$40,freq!$B$2:$B$40,0),_xlfn.XLOOKUP(Q1648,freq!$A$2:$A$40,freq!$B$2:$B$40,0),_xlfn.XLOOKUP(R1648,freq!$A$2:$A$40,freq!$B$2:$B$40,0),_xlfn.XLOOKUP(S1648,freq!$A$2:$A$40,freq!$B$2:$B$40,0),_xlfn.XLOOKUP(T1648,freq!$A$2:$A$40,freq!$B$2:$B$40,0),_xlfn.XLOOKUP(U1648,freq!$A$2:$A$40,freq!$B$2:$B$40,0),_xlfn.XLOOKUP(V1648,freq!$A$2:$A$40,freq!$B$2:$B$40,0))</f>
        <v>39.949999999999996</v>
      </c>
    </row>
    <row r="1649" spans="1:23" x14ac:dyDescent="0.35">
      <c r="A1649" s="32" t="s">
        <v>1845</v>
      </c>
      <c r="B1649" s="32">
        <v>3</v>
      </c>
      <c r="C1649" s="32" t="s">
        <v>58</v>
      </c>
      <c r="D1649" s="32">
        <v>0</v>
      </c>
      <c r="E1649" s="32">
        <v>3</v>
      </c>
      <c r="F1649" s="32" t="s">
        <v>35</v>
      </c>
      <c r="G1649" s="32" t="s">
        <v>48</v>
      </c>
      <c r="H1649" s="32">
        <v>8</v>
      </c>
      <c r="I1649" s="32" t="s">
        <v>3</v>
      </c>
      <c r="J1649" s="32">
        <v>9</v>
      </c>
      <c r="K1649" s="32">
        <v>2</v>
      </c>
      <c r="L1649" s="32" t="s">
        <v>32</v>
      </c>
      <c r="M1649" s="32" t="s">
        <v>58</v>
      </c>
      <c r="N1649" s="32">
        <v>2</v>
      </c>
      <c r="O1649" s="32" t="s">
        <v>0</v>
      </c>
      <c r="P1649" s="32" t="s">
        <v>59</v>
      </c>
      <c r="Q1649" s="32" t="s">
        <v>50</v>
      </c>
      <c r="R1649" s="32">
        <v>8</v>
      </c>
      <c r="S1649" s="32" t="s">
        <v>35</v>
      </c>
      <c r="T1649" s="32">
        <v>3</v>
      </c>
      <c r="U1649" s="32" t="s">
        <v>46</v>
      </c>
      <c r="V1649" s="32" t="s">
        <v>29</v>
      </c>
      <c r="W1649" s="32">
        <f>SUM(_xlfn.XLOOKUP(B1649,freq!$A$2:$A$40,freq!$B$2:$B$40,0),_xlfn.XLOOKUP(C1649,freq!$A$2:$A$40,freq!$B$2:$B$40,0),_xlfn.XLOOKUP(D1649,freq!$A$2:$A$40,freq!$B$2:$B$40,0),_xlfn.XLOOKUP(E1649,freq!$A$2:$A$40,freq!$B$2:$B$40,0),_xlfn.XLOOKUP(F1649,freq!$A$2:$A$40,freq!$B$2:$B$40,0),_xlfn.XLOOKUP(G1649,freq!$A$2:$A$40,freq!$B$2:$B$40,0),_xlfn.XLOOKUP(H1649,freq!$A$2:$A$40,freq!$B$2:$B$40,0),_xlfn.XLOOKUP(I1649,freq!$A$2:$A$40,freq!$B$2:$B$40,0),_xlfn.XLOOKUP(J1649,freq!$A$2:$A$40,freq!$B$2:$B$40,0),_xlfn.XLOOKUP(K1649,freq!$A$2:$A$40,freq!$B$2:$B$40,0),_xlfn.XLOOKUP(L1649,freq!$A$2:$A$40,freq!$B$2:$B$40,0),_xlfn.XLOOKUP(M1649,freq!$A$2:$A$40,freq!$B$2:$B$40,0),_xlfn.XLOOKUP(N1649,freq!$A$2:$A$40,freq!$B$2:$B$40,0),_xlfn.XLOOKUP(O1649,freq!$A$2:$A$40,freq!$B$2:$B$40,0),_xlfn.XLOOKUP(P1649,freq!$A$2:$A$40,freq!$B$2:$B$40,0),_xlfn.XLOOKUP(Q1649,freq!$A$2:$A$40,freq!$B$2:$B$40,0),_xlfn.XLOOKUP(R1649,freq!$A$2:$A$40,freq!$B$2:$B$40,0),_xlfn.XLOOKUP(S1649,freq!$A$2:$A$40,freq!$B$2:$B$40,0),_xlfn.XLOOKUP(T1649,freq!$A$2:$A$40,freq!$B$2:$B$40,0),_xlfn.XLOOKUP(U1649,freq!$A$2:$A$40,freq!$B$2:$B$40,0),_xlfn.XLOOKUP(V1649,freq!$A$2:$A$40,freq!$B$2:$B$40,0))</f>
        <v>39.93</v>
      </c>
    </row>
    <row r="1650" spans="1:23" x14ac:dyDescent="0.35">
      <c r="A1650" s="32" t="s">
        <v>1285</v>
      </c>
      <c r="B1650" s="32" t="s">
        <v>28</v>
      </c>
      <c r="C1650" s="32" t="s">
        <v>33</v>
      </c>
      <c r="D1650" s="32">
        <v>2</v>
      </c>
      <c r="E1650" s="32" t="s">
        <v>28</v>
      </c>
      <c r="F1650" s="32" t="s">
        <v>28</v>
      </c>
      <c r="G1650" s="32" t="s">
        <v>49</v>
      </c>
      <c r="H1650" s="32">
        <v>3</v>
      </c>
      <c r="I1650" s="32" t="s">
        <v>40</v>
      </c>
      <c r="J1650" s="32">
        <v>5</v>
      </c>
      <c r="K1650" s="32" t="s">
        <v>46</v>
      </c>
      <c r="L1650" s="32" t="s">
        <v>44</v>
      </c>
      <c r="M1650" s="32">
        <v>6</v>
      </c>
      <c r="N1650" s="32" t="s">
        <v>37</v>
      </c>
      <c r="O1650" s="32">
        <v>3</v>
      </c>
      <c r="P1650" s="32" t="s">
        <v>35</v>
      </c>
      <c r="Q1650" s="32">
        <v>5</v>
      </c>
      <c r="R1650" s="32" t="s">
        <v>34</v>
      </c>
      <c r="S1650" s="32" t="s">
        <v>1</v>
      </c>
      <c r="T1650" s="32">
        <v>0</v>
      </c>
      <c r="U1650" s="32" t="s">
        <v>53</v>
      </c>
      <c r="V1650" s="32" t="s">
        <v>50</v>
      </c>
      <c r="W1650" s="32">
        <f>SUM(_xlfn.XLOOKUP(B1650,freq!$A$2:$A$40,freq!$B$2:$B$40,0),_xlfn.XLOOKUP(C1650,freq!$A$2:$A$40,freq!$B$2:$B$40,0),_xlfn.XLOOKUP(D1650,freq!$A$2:$A$40,freq!$B$2:$B$40,0),_xlfn.XLOOKUP(E1650,freq!$A$2:$A$40,freq!$B$2:$B$40,0),_xlfn.XLOOKUP(F1650,freq!$A$2:$A$40,freq!$B$2:$B$40,0),_xlfn.XLOOKUP(G1650,freq!$A$2:$A$40,freq!$B$2:$B$40,0),_xlfn.XLOOKUP(H1650,freq!$A$2:$A$40,freq!$B$2:$B$40,0),_xlfn.XLOOKUP(I1650,freq!$A$2:$A$40,freq!$B$2:$B$40,0),_xlfn.XLOOKUP(J1650,freq!$A$2:$A$40,freq!$B$2:$B$40,0),_xlfn.XLOOKUP(K1650,freq!$A$2:$A$40,freq!$B$2:$B$40,0),_xlfn.XLOOKUP(L1650,freq!$A$2:$A$40,freq!$B$2:$B$40,0),_xlfn.XLOOKUP(M1650,freq!$A$2:$A$40,freq!$B$2:$B$40,0),_xlfn.XLOOKUP(N1650,freq!$A$2:$A$40,freq!$B$2:$B$40,0),_xlfn.XLOOKUP(O1650,freq!$A$2:$A$40,freq!$B$2:$B$40,0),_xlfn.XLOOKUP(P1650,freq!$A$2:$A$40,freq!$B$2:$B$40,0),_xlfn.XLOOKUP(Q1650,freq!$A$2:$A$40,freq!$B$2:$B$40,0),_xlfn.XLOOKUP(R1650,freq!$A$2:$A$40,freq!$B$2:$B$40,0),_xlfn.XLOOKUP(S1650,freq!$A$2:$A$40,freq!$B$2:$B$40,0),_xlfn.XLOOKUP(T1650,freq!$A$2:$A$40,freq!$B$2:$B$40,0),_xlfn.XLOOKUP(U1650,freq!$A$2:$A$40,freq!$B$2:$B$40,0),_xlfn.XLOOKUP(V1650,freq!$A$2:$A$40,freq!$B$2:$B$40,0))</f>
        <v>39.869999999999997</v>
      </c>
    </row>
    <row r="1651" spans="1:23" x14ac:dyDescent="0.35">
      <c r="A1651" s="32" t="s">
        <v>1062</v>
      </c>
      <c r="B1651" s="32" t="s">
        <v>3</v>
      </c>
      <c r="C1651" s="32" t="s">
        <v>37</v>
      </c>
      <c r="D1651" s="32" t="s">
        <v>41</v>
      </c>
      <c r="E1651" s="32">
        <v>8</v>
      </c>
      <c r="F1651" s="32">
        <v>1</v>
      </c>
      <c r="G1651" s="32" t="s">
        <v>58</v>
      </c>
      <c r="H1651" s="32" t="s">
        <v>49</v>
      </c>
      <c r="I1651" s="32" t="s">
        <v>3</v>
      </c>
      <c r="J1651" s="32" t="s">
        <v>58</v>
      </c>
      <c r="K1651" s="32" t="s">
        <v>42</v>
      </c>
      <c r="L1651" s="32">
        <v>5</v>
      </c>
      <c r="M1651" s="32" t="s">
        <v>40</v>
      </c>
      <c r="N1651" s="32" t="s">
        <v>43</v>
      </c>
      <c r="O1651" s="32" t="s">
        <v>38</v>
      </c>
      <c r="P1651" s="32" t="s">
        <v>0</v>
      </c>
      <c r="Q1651" s="32" t="s">
        <v>30</v>
      </c>
      <c r="R1651" s="32" t="s">
        <v>33</v>
      </c>
      <c r="S1651" s="32" t="s">
        <v>58</v>
      </c>
      <c r="T1651" s="32" t="s">
        <v>48</v>
      </c>
      <c r="U1651" s="32">
        <v>7</v>
      </c>
      <c r="V1651" s="32" t="s">
        <v>31</v>
      </c>
      <c r="W1651" s="32">
        <f>SUM(_xlfn.XLOOKUP(B1651,freq!$A$2:$A$40,freq!$B$2:$B$40,0),_xlfn.XLOOKUP(C1651,freq!$A$2:$A$40,freq!$B$2:$B$40,0),_xlfn.XLOOKUP(D1651,freq!$A$2:$A$40,freq!$B$2:$B$40,0),_xlfn.XLOOKUP(E1651,freq!$A$2:$A$40,freq!$B$2:$B$40,0),_xlfn.XLOOKUP(F1651,freq!$A$2:$A$40,freq!$B$2:$B$40,0),_xlfn.XLOOKUP(G1651,freq!$A$2:$A$40,freq!$B$2:$B$40,0),_xlfn.XLOOKUP(H1651,freq!$A$2:$A$40,freq!$B$2:$B$40,0),_xlfn.XLOOKUP(I1651,freq!$A$2:$A$40,freq!$B$2:$B$40,0),_xlfn.XLOOKUP(J1651,freq!$A$2:$A$40,freq!$B$2:$B$40,0),_xlfn.XLOOKUP(K1651,freq!$A$2:$A$40,freq!$B$2:$B$40,0),_xlfn.XLOOKUP(L1651,freq!$A$2:$A$40,freq!$B$2:$B$40,0),_xlfn.XLOOKUP(M1651,freq!$A$2:$A$40,freq!$B$2:$B$40,0),_xlfn.XLOOKUP(N1651,freq!$A$2:$A$40,freq!$B$2:$B$40,0),_xlfn.XLOOKUP(O1651,freq!$A$2:$A$40,freq!$B$2:$B$40,0),_xlfn.XLOOKUP(P1651,freq!$A$2:$A$40,freq!$B$2:$B$40,0),_xlfn.XLOOKUP(Q1651,freq!$A$2:$A$40,freq!$B$2:$B$40,0),_xlfn.XLOOKUP(R1651,freq!$A$2:$A$40,freq!$B$2:$B$40,0),_xlfn.XLOOKUP(S1651,freq!$A$2:$A$40,freq!$B$2:$B$40,0),_xlfn.XLOOKUP(T1651,freq!$A$2:$A$40,freq!$B$2:$B$40,0),_xlfn.XLOOKUP(U1651,freq!$A$2:$A$40,freq!$B$2:$B$40,0),_xlfn.XLOOKUP(V1651,freq!$A$2:$A$40,freq!$B$2:$B$40,0))</f>
        <v>39.780000000000008</v>
      </c>
    </row>
    <row r="1652" spans="1:23" x14ac:dyDescent="0.35">
      <c r="A1652" s="32" t="s">
        <v>173</v>
      </c>
      <c r="B1652" s="32">
        <v>4</v>
      </c>
      <c r="C1652" s="32" t="s">
        <v>44</v>
      </c>
      <c r="D1652" s="32">
        <v>6</v>
      </c>
      <c r="E1652" s="32" t="s">
        <v>53</v>
      </c>
      <c r="F1652" s="32" t="s">
        <v>34</v>
      </c>
      <c r="G1652" s="32">
        <v>3</v>
      </c>
      <c r="H1652" s="32">
        <v>6</v>
      </c>
      <c r="I1652" s="32" t="s">
        <v>56</v>
      </c>
      <c r="J1652" s="32" t="s">
        <v>56</v>
      </c>
      <c r="K1652" s="32" t="s">
        <v>1</v>
      </c>
      <c r="L1652" s="32" t="s">
        <v>59</v>
      </c>
      <c r="M1652" s="32" t="s">
        <v>42</v>
      </c>
      <c r="N1652" s="32" t="s">
        <v>29</v>
      </c>
      <c r="O1652" s="32">
        <v>2</v>
      </c>
      <c r="P1652" s="32" t="s">
        <v>29</v>
      </c>
      <c r="Q1652" s="32" t="s">
        <v>36</v>
      </c>
      <c r="R1652" s="32">
        <v>7</v>
      </c>
      <c r="S1652" s="32" t="s">
        <v>56</v>
      </c>
      <c r="T1652" s="32">
        <v>3</v>
      </c>
      <c r="U1652" s="32">
        <v>9</v>
      </c>
      <c r="V1652" s="32" t="s">
        <v>0</v>
      </c>
      <c r="W1652" s="32">
        <f>SUM(_xlfn.XLOOKUP(B1652,freq!$A$2:$A$40,freq!$B$2:$B$40,0),_xlfn.XLOOKUP(C1652,freq!$A$2:$A$40,freq!$B$2:$B$40,0),_xlfn.XLOOKUP(D1652,freq!$A$2:$A$40,freq!$B$2:$B$40,0),_xlfn.XLOOKUP(E1652,freq!$A$2:$A$40,freq!$B$2:$B$40,0),_xlfn.XLOOKUP(F1652,freq!$A$2:$A$40,freq!$B$2:$B$40,0),_xlfn.XLOOKUP(G1652,freq!$A$2:$A$40,freq!$B$2:$B$40,0),_xlfn.XLOOKUP(H1652,freq!$A$2:$A$40,freq!$B$2:$B$40,0),_xlfn.XLOOKUP(I1652,freq!$A$2:$A$40,freq!$B$2:$B$40,0),_xlfn.XLOOKUP(J1652,freq!$A$2:$A$40,freq!$B$2:$B$40,0),_xlfn.XLOOKUP(K1652,freq!$A$2:$A$40,freq!$B$2:$B$40,0),_xlfn.XLOOKUP(L1652,freq!$A$2:$A$40,freq!$B$2:$B$40,0),_xlfn.XLOOKUP(M1652,freq!$A$2:$A$40,freq!$B$2:$B$40,0),_xlfn.XLOOKUP(N1652,freq!$A$2:$A$40,freq!$B$2:$B$40,0),_xlfn.XLOOKUP(O1652,freq!$A$2:$A$40,freq!$B$2:$B$40,0),_xlfn.XLOOKUP(P1652,freq!$A$2:$A$40,freq!$B$2:$B$40,0),_xlfn.XLOOKUP(Q1652,freq!$A$2:$A$40,freq!$B$2:$B$40,0),_xlfn.XLOOKUP(R1652,freq!$A$2:$A$40,freq!$B$2:$B$40,0),_xlfn.XLOOKUP(S1652,freq!$A$2:$A$40,freq!$B$2:$B$40,0),_xlfn.XLOOKUP(T1652,freq!$A$2:$A$40,freq!$B$2:$B$40,0),_xlfn.XLOOKUP(U1652,freq!$A$2:$A$40,freq!$B$2:$B$40,0),_xlfn.XLOOKUP(V1652,freq!$A$2:$A$40,freq!$B$2:$B$40,0))</f>
        <v>39.760000000000005</v>
      </c>
    </row>
    <row r="1653" spans="1:23" x14ac:dyDescent="0.35">
      <c r="A1653" s="32" t="s">
        <v>153</v>
      </c>
      <c r="B1653" s="32" t="s">
        <v>42</v>
      </c>
      <c r="C1653" s="32" t="s">
        <v>42</v>
      </c>
      <c r="D1653" s="32" t="s">
        <v>41</v>
      </c>
      <c r="E1653" s="32" t="s">
        <v>29</v>
      </c>
      <c r="F1653" s="32" t="s">
        <v>30</v>
      </c>
      <c r="G1653" s="32">
        <v>1</v>
      </c>
      <c r="H1653" s="32" t="s">
        <v>29</v>
      </c>
      <c r="I1653" s="32">
        <v>0</v>
      </c>
      <c r="J1653" s="32" t="s">
        <v>59</v>
      </c>
      <c r="K1653" s="32">
        <v>9</v>
      </c>
      <c r="L1653" s="32">
        <v>7</v>
      </c>
      <c r="M1653" s="32" t="s">
        <v>56</v>
      </c>
      <c r="N1653" s="32">
        <v>1</v>
      </c>
      <c r="O1653" s="32" t="s">
        <v>43</v>
      </c>
      <c r="P1653" s="32" t="s">
        <v>46</v>
      </c>
      <c r="Q1653" s="32" t="s">
        <v>34</v>
      </c>
      <c r="R1653" s="32" t="s">
        <v>43</v>
      </c>
      <c r="S1653" s="32" t="s">
        <v>31</v>
      </c>
      <c r="T1653" s="32" t="s">
        <v>31</v>
      </c>
      <c r="U1653" s="32" t="s">
        <v>34</v>
      </c>
      <c r="V1653" s="32" t="s">
        <v>44</v>
      </c>
      <c r="W1653" s="32">
        <f>SUM(_xlfn.XLOOKUP(B1653,freq!$A$2:$A$40,freq!$B$2:$B$40,0),_xlfn.XLOOKUP(C1653,freq!$A$2:$A$40,freq!$B$2:$B$40,0),_xlfn.XLOOKUP(D1653,freq!$A$2:$A$40,freq!$B$2:$B$40,0),_xlfn.XLOOKUP(E1653,freq!$A$2:$A$40,freq!$B$2:$B$40,0),_xlfn.XLOOKUP(F1653,freq!$A$2:$A$40,freq!$B$2:$B$40,0),_xlfn.XLOOKUP(G1653,freq!$A$2:$A$40,freq!$B$2:$B$40,0),_xlfn.XLOOKUP(H1653,freq!$A$2:$A$40,freq!$B$2:$B$40,0),_xlfn.XLOOKUP(I1653,freq!$A$2:$A$40,freq!$B$2:$B$40,0),_xlfn.XLOOKUP(J1653,freq!$A$2:$A$40,freq!$B$2:$B$40,0),_xlfn.XLOOKUP(K1653,freq!$A$2:$A$40,freq!$B$2:$B$40,0),_xlfn.XLOOKUP(L1653,freq!$A$2:$A$40,freq!$B$2:$B$40,0),_xlfn.XLOOKUP(M1653,freq!$A$2:$A$40,freq!$B$2:$B$40,0),_xlfn.XLOOKUP(N1653,freq!$A$2:$A$40,freq!$B$2:$B$40,0),_xlfn.XLOOKUP(O1653,freq!$A$2:$A$40,freq!$B$2:$B$40,0),_xlfn.XLOOKUP(P1653,freq!$A$2:$A$40,freq!$B$2:$B$40,0),_xlfn.XLOOKUP(Q1653,freq!$A$2:$A$40,freq!$B$2:$B$40,0),_xlfn.XLOOKUP(R1653,freq!$A$2:$A$40,freq!$B$2:$B$40,0),_xlfn.XLOOKUP(S1653,freq!$A$2:$A$40,freq!$B$2:$B$40,0),_xlfn.XLOOKUP(T1653,freq!$A$2:$A$40,freq!$B$2:$B$40,0),_xlfn.XLOOKUP(U1653,freq!$A$2:$A$40,freq!$B$2:$B$40,0),_xlfn.XLOOKUP(V1653,freq!$A$2:$A$40,freq!$B$2:$B$40,0))</f>
        <v>39.739999999999995</v>
      </c>
    </row>
    <row r="1654" spans="1:23" x14ac:dyDescent="0.35">
      <c r="A1654" s="32" t="s">
        <v>346</v>
      </c>
      <c r="B1654" s="32" t="s">
        <v>59</v>
      </c>
      <c r="C1654" s="32" t="s">
        <v>34</v>
      </c>
      <c r="D1654" s="32" t="s">
        <v>45</v>
      </c>
      <c r="E1654" s="32">
        <v>9</v>
      </c>
      <c r="F1654" s="32">
        <v>4</v>
      </c>
      <c r="G1654" s="32" t="s">
        <v>43</v>
      </c>
      <c r="H1654" s="32" t="s">
        <v>38</v>
      </c>
      <c r="I1654" s="32">
        <v>2</v>
      </c>
      <c r="J1654" s="32">
        <v>9</v>
      </c>
      <c r="K1654" s="32">
        <v>6</v>
      </c>
      <c r="L1654" s="32" t="s">
        <v>30</v>
      </c>
      <c r="M1654" s="32" t="s">
        <v>44</v>
      </c>
      <c r="N1654" s="32" t="s">
        <v>40</v>
      </c>
      <c r="O1654" s="32">
        <v>0</v>
      </c>
      <c r="P1654" s="32" t="s">
        <v>34</v>
      </c>
      <c r="Q1654" s="32" t="s">
        <v>42</v>
      </c>
      <c r="R1654" s="32">
        <v>2</v>
      </c>
      <c r="S1654" s="32" t="s">
        <v>4</v>
      </c>
      <c r="T1654" s="32" t="s">
        <v>59</v>
      </c>
      <c r="U1654" s="32">
        <v>3</v>
      </c>
      <c r="V1654" s="32" t="s">
        <v>45</v>
      </c>
      <c r="W1654" s="32">
        <f>SUM(_xlfn.XLOOKUP(B1654,freq!$A$2:$A$40,freq!$B$2:$B$40,0),_xlfn.XLOOKUP(C1654,freq!$A$2:$A$40,freq!$B$2:$B$40,0),_xlfn.XLOOKUP(D1654,freq!$A$2:$A$40,freq!$B$2:$B$40,0),_xlfn.XLOOKUP(E1654,freq!$A$2:$A$40,freq!$B$2:$B$40,0),_xlfn.XLOOKUP(F1654,freq!$A$2:$A$40,freq!$B$2:$B$40,0),_xlfn.XLOOKUP(G1654,freq!$A$2:$A$40,freq!$B$2:$B$40,0),_xlfn.XLOOKUP(H1654,freq!$A$2:$A$40,freq!$B$2:$B$40,0),_xlfn.XLOOKUP(I1654,freq!$A$2:$A$40,freq!$B$2:$B$40,0),_xlfn.XLOOKUP(J1654,freq!$A$2:$A$40,freq!$B$2:$B$40,0),_xlfn.XLOOKUP(K1654,freq!$A$2:$A$40,freq!$B$2:$B$40,0),_xlfn.XLOOKUP(L1654,freq!$A$2:$A$40,freq!$B$2:$B$40,0),_xlfn.XLOOKUP(M1654,freq!$A$2:$A$40,freq!$B$2:$B$40,0),_xlfn.XLOOKUP(N1654,freq!$A$2:$A$40,freq!$B$2:$B$40,0),_xlfn.XLOOKUP(O1654,freq!$A$2:$A$40,freq!$B$2:$B$40,0),_xlfn.XLOOKUP(P1654,freq!$A$2:$A$40,freq!$B$2:$B$40,0),_xlfn.XLOOKUP(Q1654,freq!$A$2:$A$40,freq!$B$2:$B$40,0),_xlfn.XLOOKUP(R1654,freq!$A$2:$A$40,freq!$B$2:$B$40,0),_xlfn.XLOOKUP(S1654,freq!$A$2:$A$40,freq!$B$2:$B$40,0),_xlfn.XLOOKUP(T1654,freq!$A$2:$A$40,freq!$B$2:$B$40,0),_xlfn.XLOOKUP(U1654,freq!$A$2:$A$40,freq!$B$2:$B$40,0),_xlfn.XLOOKUP(V1654,freq!$A$2:$A$40,freq!$B$2:$B$40,0))</f>
        <v>39.71</v>
      </c>
    </row>
    <row r="1655" spans="1:23" x14ac:dyDescent="0.35">
      <c r="A1655" s="32" t="s">
        <v>1107</v>
      </c>
      <c r="B1655" s="32" t="s">
        <v>2</v>
      </c>
      <c r="C1655" s="32" t="s">
        <v>29</v>
      </c>
      <c r="D1655" s="32" t="s">
        <v>36</v>
      </c>
      <c r="E1655" s="32" t="s">
        <v>56</v>
      </c>
      <c r="F1655" s="32" t="s">
        <v>1</v>
      </c>
      <c r="G1655" s="32">
        <v>1</v>
      </c>
      <c r="H1655" s="32">
        <v>6</v>
      </c>
      <c r="I1655" s="32" t="s">
        <v>29</v>
      </c>
      <c r="J1655" s="32" t="s">
        <v>42</v>
      </c>
      <c r="K1655" s="32">
        <v>7</v>
      </c>
      <c r="L1655" s="32">
        <v>2</v>
      </c>
      <c r="M1655" s="32" t="s">
        <v>38</v>
      </c>
      <c r="N1655" s="32">
        <v>6</v>
      </c>
      <c r="O1655" s="32" t="s">
        <v>30</v>
      </c>
      <c r="P1655" s="32">
        <v>3</v>
      </c>
      <c r="Q1655" s="32" t="s">
        <v>56</v>
      </c>
      <c r="R1655" s="32" t="s">
        <v>50</v>
      </c>
      <c r="S1655" s="32">
        <v>5</v>
      </c>
      <c r="T1655" s="32" t="s">
        <v>28</v>
      </c>
      <c r="U1655" s="32" t="s">
        <v>42</v>
      </c>
      <c r="V1655" s="32">
        <v>9</v>
      </c>
      <c r="W1655" s="32">
        <f>SUM(_xlfn.XLOOKUP(B1655,freq!$A$2:$A$40,freq!$B$2:$B$40,0),_xlfn.XLOOKUP(C1655,freq!$A$2:$A$40,freq!$B$2:$B$40,0),_xlfn.XLOOKUP(D1655,freq!$A$2:$A$40,freq!$B$2:$B$40,0),_xlfn.XLOOKUP(E1655,freq!$A$2:$A$40,freq!$B$2:$B$40,0),_xlfn.XLOOKUP(F1655,freq!$A$2:$A$40,freq!$B$2:$B$40,0),_xlfn.XLOOKUP(G1655,freq!$A$2:$A$40,freq!$B$2:$B$40,0),_xlfn.XLOOKUP(H1655,freq!$A$2:$A$40,freq!$B$2:$B$40,0),_xlfn.XLOOKUP(I1655,freq!$A$2:$A$40,freq!$B$2:$B$40,0),_xlfn.XLOOKUP(J1655,freq!$A$2:$A$40,freq!$B$2:$B$40,0),_xlfn.XLOOKUP(K1655,freq!$A$2:$A$40,freq!$B$2:$B$40,0),_xlfn.XLOOKUP(L1655,freq!$A$2:$A$40,freq!$B$2:$B$40,0),_xlfn.XLOOKUP(M1655,freq!$A$2:$A$40,freq!$B$2:$B$40,0),_xlfn.XLOOKUP(N1655,freq!$A$2:$A$40,freq!$B$2:$B$40,0),_xlfn.XLOOKUP(O1655,freq!$A$2:$A$40,freq!$B$2:$B$40,0),_xlfn.XLOOKUP(P1655,freq!$A$2:$A$40,freq!$B$2:$B$40,0),_xlfn.XLOOKUP(Q1655,freq!$A$2:$A$40,freq!$B$2:$B$40,0),_xlfn.XLOOKUP(R1655,freq!$A$2:$A$40,freq!$B$2:$B$40,0),_xlfn.XLOOKUP(S1655,freq!$A$2:$A$40,freq!$B$2:$B$40,0),_xlfn.XLOOKUP(T1655,freq!$A$2:$A$40,freq!$B$2:$B$40,0),_xlfn.XLOOKUP(U1655,freq!$A$2:$A$40,freq!$B$2:$B$40,0),_xlfn.XLOOKUP(V1655,freq!$A$2:$A$40,freq!$B$2:$B$40,0))</f>
        <v>39.71</v>
      </c>
    </row>
    <row r="1656" spans="1:23" x14ac:dyDescent="0.35">
      <c r="A1656" s="32" t="s">
        <v>777</v>
      </c>
      <c r="B1656" s="32">
        <v>1</v>
      </c>
      <c r="C1656" s="32" t="s">
        <v>33</v>
      </c>
      <c r="D1656" s="32">
        <v>5</v>
      </c>
      <c r="E1656" s="32" t="s">
        <v>40</v>
      </c>
      <c r="F1656" s="32" t="s">
        <v>0</v>
      </c>
      <c r="G1656" s="32" t="s">
        <v>4</v>
      </c>
      <c r="H1656" s="32" t="s">
        <v>42</v>
      </c>
      <c r="I1656" s="32">
        <v>8</v>
      </c>
      <c r="J1656" s="32" t="s">
        <v>38</v>
      </c>
      <c r="K1656" s="32" t="s">
        <v>34</v>
      </c>
      <c r="L1656" s="32" t="s">
        <v>35</v>
      </c>
      <c r="M1656" s="32">
        <v>8</v>
      </c>
      <c r="N1656" s="32" t="s">
        <v>59</v>
      </c>
      <c r="O1656" s="32" t="s">
        <v>0</v>
      </c>
      <c r="P1656" s="32" t="s">
        <v>46</v>
      </c>
      <c r="Q1656" s="32" t="s">
        <v>30</v>
      </c>
      <c r="R1656" s="32" t="s">
        <v>46</v>
      </c>
      <c r="S1656" s="32" t="s">
        <v>56</v>
      </c>
      <c r="T1656" s="32" t="s">
        <v>4</v>
      </c>
      <c r="U1656" s="32">
        <v>8</v>
      </c>
      <c r="V1656" s="32" t="s">
        <v>44</v>
      </c>
      <c r="W1656" s="32">
        <f>SUM(_xlfn.XLOOKUP(B1656,freq!$A$2:$A$40,freq!$B$2:$B$40,0),_xlfn.XLOOKUP(C1656,freq!$A$2:$A$40,freq!$B$2:$B$40,0),_xlfn.XLOOKUP(D1656,freq!$A$2:$A$40,freq!$B$2:$B$40,0),_xlfn.XLOOKUP(E1656,freq!$A$2:$A$40,freq!$B$2:$B$40,0),_xlfn.XLOOKUP(F1656,freq!$A$2:$A$40,freq!$B$2:$B$40,0),_xlfn.XLOOKUP(G1656,freq!$A$2:$A$40,freq!$B$2:$B$40,0),_xlfn.XLOOKUP(H1656,freq!$A$2:$A$40,freq!$B$2:$B$40,0),_xlfn.XLOOKUP(I1656,freq!$A$2:$A$40,freq!$B$2:$B$40,0),_xlfn.XLOOKUP(J1656,freq!$A$2:$A$40,freq!$B$2:$B$40,0),_xlfn.XLOOKUP(K1656,freq!$A$2:$A$40,freq!$B$2:$B$40,0),_xlfn.XLOOKUP(L1656,freq!$A$2:$A$40,freq!$B$2:$B$40,0),_xlfn.XLOOKUP(M1656,freq!$A$2:$A$40,freq!$B$2:$B$40,0),_xlfn.XLOOKUP(N1656,freq!$A$2:$A$40,freq!$B$2:$B$40,0),_xlfn.XLOOKUP(O1656,freq!$A$2:$A$40,freq!$B$2:$B$40,0),_xlfn.XLOOKUP(P1656,freq!$A$2:$A$40,freq!$B$2:$B$40,0),_xlfn.XLOOKUP(Q1656,freq!$A$2:$A$40,freq!$B$2:$B$40,0),_xlfn.XLOOKUP(R1656,freq!$A$2:$A$40,freq!$B$2:$B$40,0),_xlfn.XLOOKUP(S1656,freq!$A$2:$A$40,freq!$B$2:$B$40,0),_xlfn.XLOOKUP(T1656,freq!$A$2:$A$40,freq!$B$2:$B$40,0),_xlfn.XLOOKUP(U1656,freq!$A$2:$A$40,freq!$B$2:$B$40,0),_xlfn.XLOOKUP(V1656,freq!$A$2:$A$40,freq!$B$2:$B$40,0))</f>
        <v>39.68</v>
      </c>
    </row>
    <row r="1657" spans="1:23" x14ac:dyDescent="0.35">
      <c r="A1657" s="32" t="s">
        <v>730</v>
      </c>
      <c r="B1657" s="32" t="s">
        <v>28</v>
      </c>
      <c r="C1657" s="32">
        <v>1</v>
      </c>
      <c r="D1657" s="32" t="s">
        <v>31</v>
      </c>
      <c r="E1657" s="32" t="s">
        <v>34</v>
      </c>
      <c r="F1657" s="32" t="s">
        <v>46</v>
      </c>
      <c r="G1657" s="32" t="s">
        <v>50</v>
      </c>
      <c r="H1657" s="32" t="s">
        <v>28</v>
      </c>
      <c r="I1657" s="32">
        <v>9</v>
      </c>
      <c r="J1657" s="32">
        <v>5</v>
      </c>
      <c r="K1657" s="32" t="s">
        <v>0</v>
      </c>
      <c r="L1657" s="32" t="s">
        <v>58</v>
      </c>
      <c r="M1657" s="32" t="s">
        <v>38</v>
      </c>
      <c r="N1657" s="32">
        <v>9</v>
      </c>
      <c r="O1657" s="32" t="s">
        <v>31</v>
      </c>
      <c r="P1657" s="32">
        <v>3</v>
      </c>
      <c r="Q1657" s="32">
        <v>0</v>
      </c>
      <c r="R1657" s="32" t="s">
        <v>43</v>
      </c>
      <c r="S1657" s="32" t="s">
        <v>38</v>
      </c>
      <c r="T1657" s="32" t="s">
        <v>2</v>
      </c>
      <c r="U1657" s="32" t="s">
        <v>0</v>
      </c>
      <c r="V1657" s="32" t="s">
        <v>28</v>
      </c>
      <c r="W1657" s="32">
        <f>SUM(_xlfn.XLOOKUP(B1657,freq!$A$2:$A$40,freq!$B$2:$B$40,0),_xlfn.XLOOKUP(C1657,freq!$A$2:$A$40,freq!$B$2:$B$40,0),_xlfn.XLOOKUP(D1657,freq!$A$2:$A$40,freq!$B$2:$B$40,0),_xlfn.XLOOKUP(E1657,freq!$A$2:$A$40,freq!$B$2:$B$40,0),_xlfn.XLOOKUP(F1657,freq!$A$2:$A$40,freq!$B$2:$B$40,0),_xlfn.XLOOKUP(G1657,freq!$A$2:$A$40,freq!$B$2:$B$40,0),_xlfn.XLOOKUP(H1657,freq!$A$2:$A$40,freq!$B$2:$B$40,0),_xlfn.XLOOKUP(I1657,freq!$A$2:$A$40,freq!$B$2:$B$40,0),_xlfn.XLOOKUP(J1657,freq!$A$2:$A$40,freq!$B$2:$B$40,0),_xlfn.XLOOKUP(K1657,freq!$A$2:$A$40,freq!$B$2:$B$40,0),_xlfn.XLOOKUP(L1657,freq!$A$2:$A$40,freq!$B$2:$B$40,0),_xlfn.XLOOKUP(M1657,freq!$A$2:$A$40,freq!$B$2:$B$40,0),_xlfn.XLOOKUP(N1657,freq!$A$2:$A$40,freq!$B$2:$B$40,0),_xlfn.XLOOKUP(O1657,freq!$A$2:$A$40,freq!$B$2:$B$40,0),_xlfn.XLOOKUP(P1657,freq!$A$2:$A$40,freq!$B$2:$B$40,0),_xlfn.XLOOKUP(Q1657,freq!$A$2:$A$40,freq!$B$2:$B$40,0),_xlfn.XLOOKUP(R1657,freq!$A$2:$A$40,freq!$B$2:$B$40,0),_xlfn.XLOOKUP(S1657,freq!$A$2:$A$40,freq!$B$2:$B$40,0),_xlfn.XLOOKUP(T1657,freq!$A$2:$A$40,freq!$B$2:$B$40,0),_xlfn.XLOOKUP(U1657,freq!$A$2:$A$40,freq!$B$2:$B$40,0),_xlfn.XLOOKUP(V1657,freq!$A$2:$A$40,freq!$B$2:$B$40,0))</f>
        <v>39.660000000000004</v>
      </c>
    </row>
    <row r="1658" spans="1:23" x14ac:dyDescent="0.35">
      <c r="A1658" s="32" t="s">
        <v>709</v>
      </c>
      <c r="B1658" s="32">
        <v>2</v>
      </c>
      <c r="C1658" s="32" t="s">
        <v>43</v>
      </c>
      <c r="D1658" s="32" t="s">
        <v>37</v>
      </c>
      <c r="E1658" s="32" t="s">
        <v>38</v>
      </c>
      <c r="F1658" s="32" t="s">
        <v>33</v>
      </c>
      <c r="G1658" s="32" t="s">
        <v>48</v>
      </c>
      <c r="H1658" s="32">
        <v>0</v>
      </c>
      <c r="I1658" s="32">
        <v>1</v>
      </c>
      <c r="J1658" s="32" t="s">
        <v>40</v>
      </c>
      <c r="K1658" s="32" t="s">
        <v>50</v>
      </c>
      <c r="L1658" s="32" t="s">
        <v>0</v>
      </c>
      <c r="M1658" s="32" t="s">
        <v>28</v>
      </c>
      <c r="N1658" s="32" t="s">
        <v>59</v>
      </c>
      <c r="O1658" s="32" t="s">
        <v>4</v>
      </c>
      <c r="P1658" s="32" t="s">
        <v>44</v>
      </c>
      <c r="Q1658" s="32">
        <v>7</v>
      </c>
      <c r="R1658" s="32" t="s">
        <v>44</v>
      </c>
      <c r="S1658" s="32" t="s">
        <v>48</v>
      </c>
      <c r="T1658" s="32" t="s">
        <v>41</v>
      </c>
      <c r="U1658" s="32">
        <v>4</v>
      </c>
      <c r="V1658" s="32">
        <v>8</v>
      </c>
      <c r="W1658" s="32">
        <f>SUM(_xlfn.XLOOKUP(B1658,freq!$A$2:$A$40,freq!$B$2:$B$40,0),_xlfn.XLOOKUP(C1658,freq!$A$2:$A$40,freq!$B$2:$B$40,0),_xlfn.XLOOKUP(D1658,freq!$A$2:$A$40,freq!$B$2:$B$40,0),_xlfn.XLOOKUP(E1658,freq!$A$2:$A$40,freq!$B$2:$B$40,0),_xlfn.XLOOKUP(F1658,freq!$A$2:$A$40,freq!$B$2:$B$40,0),_xlfn.XLOOKUP(G1658,freq!$A$2:$A$40,freq!$B$2:$B$40,0),_xlfn.XLOOKUP(H1658,freq!$A$2:$A$40,freq!$B$2:$B$40,0),_xlfn.XLOOKUP(I1658,freq!$A$2:$A$40,freq!$B$2:$B$40,0),_xlfn.XLOOKUP(J1658,freq!$A$2:$A$40,freq!$B$2:$B$40,0),_xlfn.XLOOKUP(K1658,freq!$A$2:$A$40,freq!$B$2:$B$40,0),_xlfn.XLOOKUP(L1658,freq!$A$2:$A$40,freq!$B$2:$B$40,0),_xlfn.XLOOKUP(M1658,freq!$A$2:$A$40,freq!$B$2:$B$40,0),_xlfn.XLOOKUP(N1658,freq!$A$2:$A$40,freq!$B$2:$B$40,0),_xlfn.XLOOKUP(O1658,freq!$A$2:$A$40,freq!$B$2:$B$40,0),_xlfn.XLOOKUP(P1658,freq!$A$2:$A$40,freq!$B$2:$B$40,0),_xlfn.XLOOKUP(Q1658,freq!$A$2:$A$40,freq!$B$2:$B$40,0),_xlfn.XLOOKUP(R1658,freq!$A$2:$A$40,freq!$B$2:$B$40,0),_xlfn.XLOOKUP(S1658,freq!$A$2:$A$40,freq!$B$2:$B$40,0),_xlfn.XLOOKUP(T1658,freq!$A$2:$A$40,freq!$B$2:$B$40,0),_xlfn.XLOOKUP(U1658,freq!$A$2:$A$40,freq!$B$2:$B$40,0),_xlfn.XLOOKUP(V1658,freq!$A$2:$A$40,freq!$B$2:$B$40,0))</f>
        <v>39.620000000000005</v>
      </c>
    </row>
    <row r="1659" spans="1:23" x14ac:dyDescent="0.35">
      <c r="A1659" s="32" t="s">
        <v>1369</v>
      </c>
      <c r="B1659" s="32" t="s">
        <v>42</v>
      </c>
      <c r="C1659" s="32">
        <v>9</v>
      </c>
      <c r="D1659" s="32" t="s">
        <v>1</v>
      </c>
      <c r="E1659" s="32">
        <v>6</v>
      </c>
      <c r="F1659" s="32" t="s">
        <v>31</v>
      </c>
      <c r="G1659" s="32" t="s">
        <v>0</v>
      </c>
      <c r="H1659" s="32" t="s">
        <v>50</v>
      </c>
      <c r="I1659" s="32">
        <v>2</v>
      </c>
      <c r="J1659" s="32" t="s">
        <v>34</v>
      </c>
      <c r="K1659" s="32" t="s">
        <v>1</v>
      </c>
      <c r="L1659" s="32">
        <v>0</v>
      </c>
      <c r="M1659" s="32" t="s">
        <v>30</v>
      </c>
      <c r="N1659" s="32" t="s">
        <v>30</v>
      </c>
      <c r="O1659" s="32">
        <v>1</v>
      </c>
      <c r="P1659" s="32" t="s">
        <v>29</v>
      </c>
      <c r="Q1659" s="32" t="s">
        <v>53</v>
      </c>
      <c r="R1659" s="32" t="s">
        <v>48</v>
      </c>
      <c r="S1659" s="32" t="s">
        <v>43</v>
      </c>
      <c r="T1659" s="32">
        <v>6</v>
      </c>
      <c r="U1659" s="32" t="s">
        <v>31</v>
      </c>
      <c r="V1659" s="32" t="s">
        <v>30</v>
      </c>
      <c r="W1659" s="32">
        <f>SUM(_xlfn.XLOOKUP(B1659,freq!$A$2:$A$40,freq!$B$2:$B$40,0),_xlfn.XLOOKUP(C1659,freq!$A$2:$A$40,freq!$B$2:$B$40,0),_xlfn.XLOOKUP(D1659,freq!$A$2:$A$40,freq!$B$2:$B$40,0),_xlfn.XLOOKUP(E1659,freq!$A$2:$A$40,freq!$B$2:$B$40,0),_xlfn.XLOOKUP(F1659,freq!$A$2:$A$40,freq!$B$2:$B$40,0),_xlfn.XLOOKUP(G1659,freq!$A$2:$A$40,freq!$B$2:$B$40,0),_xlfn.XLOOKUP(H1659,freq!$A$2:$A$40,freq!$B$2:$B$40,0),_xlfn.XLOOKUP(I1659,freq!$A$2:$A$40,freq!$B$2:$B$40,0),_xlfn.XLOOKUP(J1659,freq!$A$2:$A$40,freq!$B$2:$B$40,0),_xlfn.XLOOKUP(K1659,freq!$A$2:$A$40,freq!$B$2:$B$40,0),_xlfn.XLOOKUP(L1659,freq!$A$2:$A$40,freq!$B$2:$B$40,0),_xlfn.XLOOKUP(M1659,freq!$A$2:$A$40,freq!$B$2:$B$40,0),_xlfn.XLOOKUP(N1659,freq!$A$2:$A$40,freq!$B$2:$B$40,0),_xlfn.XLOOKUP(O1659,freq!$A$2:$A$40,freq!$B$2:$B$40,0),_xlfn.XLOOKUP(P1659,freq!$A$2:$A$40,freq!$B$2:$B$40,0),_xlfn.XLOOKUP(Q1659,freq!$A$2:$A$40,freq!$B$2:$B$40,0),_xlfn.XLOOKUP(R1659,freq!$A$2:$A$40,freq!$B$2:$B$40,0),_xlfn.XLOOKUP(S1659,freq!$A$2:$A$40,freq!$B$2:$B$40,0),_xlfn.XLOOKUP(T1659,freq!$A$2:$A$40,freq!$B$2:$B$40,0),_xlfn.XLOOKUP(U1659,freq!$A$2:$A$40,freq!$B$2:$B$40,0),_xlfn.XLOOKUP(V1659,freq!$A$2:$A$40,freq!$B$2:$B$40,0))</f>
        <v>39.620000000000005</v>
      </c>
    </row>
    <row r="1660" spans="1:23" x14ac:dyDescent="0.35">
      <c r="A1660" s="32" t="s">
        <v>1214</v>
      </c>
      <c r="B1660" s="32" t="s">
        <v>56</v>
      </c>
      <c r="C1660" s="32">
        <v>7</v>
      </c>
      <c r="D1660" s="32" t="s">
        <v>29</v>
      </c>
      <c r="E1660" s="32" t="s">
        <v>32</v>
      </c>
      <c r="F1660" s="32" t="s">
        <v>32</v>
      </c>
      <c r="G1660" s="32">
        <v>4</v>
      </c>
      <c r="H1660" s="32">
        <v>5</v>
      </c>
      <c r="I1660" s="32">
        <v>2</v>
      </c>
      <c r="J1660" s="32">
        <v>2</v>
      </c>
      <c r="K1660" s="32" t="s">
        <v>48</v>
      </c>
      <c r="L1660" s="32" t="s">
        <v>35</v>
      </c>
      <c r="M1660" s="32" t="s">
        <v>33</v>
      </c>
      <c r="N1660" s="32" t="s">
        <v>48</v>
      </c>
      <c r="O1660" s="32" t="s">
        <v>50</v>
      </c>
      <c r="P1660" s="32">
        <v>8</v>
      </c>
      <c r="Q1660" s="32">
        <v>4</v>
      </c>
      <c r="R1660" s="32" t="s">
        <v>4</v>
      </c>
      <c r="S1660" s="32" t="s">
        <v>50</v>
      </c>
      <c r="T1660" s="32" t="s">
        <v>43</v>
      </c>
      <c r="U1660" s="32" t="s">
        <v>33</v>
      </c>
      <c r="V1660" s="32">
        <v>5</v>
      </c>
      <c r="W1660" s="32">
        <f>SUM(_xlfn.XLOOKUP(B1660,freq!$A$2:$A$40,freq!$B$2:$B$40,0),_xlfn.XLOOKUP(C1660,freq!$A$2:$A$40,freq!$B$2:$B$40,0),_xlfn.XLOOKUP(D1660,freq!$A$2:$A$40,freq!$B$2:$B$40,0),_xlfn.XLOOKUP(E1660,freq!$A$2:$A$40,freq!$B$2:$B$40,0),_xlfn.XLOOKUP(F1660,freq!$A$2:$A$40,freq!$B$2:$B$40,0),_xlfn.XLOOKUP(G1660,freq!$A$2:$A$40,freq!$B$2:$B$40,0),_xlfn.XLOOKUP(H1660,freq!$A$2:$A$40,freq!$B$2:$B$40,0),_xlfn.XLOOKUP(I1660,freq!$A$2:$A$40,freq!$B$2:$B$40,0),_xlfn.XLOOKUP(J1660,freq!$A$2:$A$40,freq!$B$2:$B$40,0),_xlfn.XLOOKUP(K1660,freq!$A$2:$A$40,freq!$B$2:$B$40,0),_xlfn.XLOOKUP(L1660,freq!$A$2:$A$40,freq!$B$2:$B$40,0),_xlfn.XLOOKUP(M1660,freq!$A$2:$A$40,freq!$B$2:$B$40,0),_xlfn.XLOOKUP(N1660,freq!$A$2:$A$40,freq!$B$2:$B$40,0),_xlfn.XLOOKUP(O1660,freq!$A$2:$A$40,freq!$B$2:$B$40,0),_xlfn.XLOOKUP(P1660,freq!$A$2:$A$40,freq!$B$2:$B$40,0),_xlfn.XLOOKUP(Q1660,freq!$A$2:$A$40,freq!$B$2:$B$40,0),_xlfn.XLOOKUP(R1660,freq!$A$2:$A$40,freq!$B$2:$B$40,0),_xlfn.XLOOKUP(S1660,freq!$A$2:$A$40,freq!$B$2:$B$40,0),_xlfn.XLOOKUP(T1660,freq!$A$2:$A$40,freq!$B$2:$B$40,0),_xlfn.XLOOKUP(U1660,freq!$A$2:$A$40,freq!$B$2:$B$40,0),_xlfn.XLOOKUP(V1660,freq!$A$2:$A$40,freq!$B$2:$B$40,0))</f>
        <v>39.569999999999993</v>
      </c>
    </row>
    <row r="1661" spans="1:23" x14ac:dyDescent="0.35">
      <c r="A1661" s="32" t="s">
        <v>1469</v>
      </c>
      <c r="B1661" s="32">
        <v>5</v>
      </c>
      <c r="C1661" s="32" t="s">
        <v>34</v>
      </c>
      <c r="D1661" s="32" t="s">
        <v>0</v>
      </c>
      <c r="E1661" s="32" t="s">
        <v>45</v>
      </c>
      <c r="F1661" s="32" t="s">
        <v>29</v>
      </c>
      <c r="G1661" s="32">
        <v>4</v>
      </c>
      <c r="H1661" s="32" t="s">
        <v>59</v>
      </c>
      <c r="I1661" s="32" t="s">
        <v>58</v>
      </c>
      <c r="J1661" s="32" t="s">
        <v>49</v>
      </c>
      <c r="K1661" s="32" t="s">
        <v>42</v>
      </c>
      <c r="L1661" s="32">
        <v>7</v>
      </c>
      <c r="M1661" s="32" t="s">
        <v>44</v>
      </c>
      <c r="N1661" s="32" t="s">
        <v>49</v>
      </c>
      <c r="O1661" s="32" t="s">
        <v>58</v>
      </c>
      <c r="P1661" s="32" t="s">
        <v>56</v>
      </c>
      <c r="Q1661" s="32">
        <v>1</v>
      </c>
      <c r="R1661" s="32">
        <v>2</v>
      </c>
      <c r="S1661" s="32" t="s">
        <v>41</v>
      </c>
      <c r="T1661" s="32" t="s">
        <v>36</v>
      </c>
      <c r="U1661" s="32">
        <v>0</v>
      </c>
      <c r="V1661" s="32" t="s">
        <v>56</v>
      </c>
      <c r="W1661" s="32">
        <f>SUM(_xlfn.XLOOKUP(B1661,freq!$A$2:$A$40,freq!$B$2:$B$40,0),_xlfn.XLOOKUP(C1661,freq!$A$2:$A$40,freq!$B$2:$B$40,0),_xlfn.XLOOKUP(D1661,freq!$A$2:$A$40,freq!$B$2:$B$40,0),_xlfn.XLOOKUP(E1661,freq!$A$2:$A$40,freq!$B$2:$B$40,0),_xlfn.XLOOKUP(F1661,freq!$A$2:$A$40,freq!$B$2:$B$40,0),_xlfn.XLOOKUP(G1661,freq!$A$2:$A$40,freq!$B$2:$B$40,0),_xlfn.XLOOKUP(H1661,freq!$A$2:$A$40,freq!$B$2:$B$40,0),_xlfn.XLOOKUP(I1661,freq!$A$2:$A$40,freq!$B$2:$B$40,0),_xlfn.XLOOKUP(J1661,freq!$A$2:$A$40,freq!$B$2:$B$40,0),_xlfn.XLOOKUP(K1661,freq!$A$2:$A$40,freq!$B$2:$B$40,0),_xlfn.XLOOKUP(L1661,freq!$A$2:$A$40,freq!$B$2:$B$40,0),_xlfn.XLOOKUP(M1661,freq!$A$2:$A$40,freq!$B$2:$B$40,0),_xlfn.XLOOKUP(N1661,freq!$A$2:$A$40,freq!$B$2:$B$40,0),_xlfn.XLOOKUP(O1661,freq!$A$2:$A$40,freq!$B$2:$B$40,0),_xlfn.XLOOKUP(P1661,freq!$A$2:$A$40,freq!$B$2:$B$40,0),_xlfn.XLOOKUP(Q1661,freq!$A$2:$A$40,freq!$B$2:$B$40,0),_xlfn.XLOOKUP(R1661,freq!$A$2:$A$40,freq!$B$2:$B$40,0),_xlfn.XLOOKUP(S1661,freq!$A$2:$A$40,freq!$B$2:$B$40,0),_xlfn.XLOOKUP(T1661,freq!$A$2:$A$40,freq!$B$2:$B$40,0),_xlfn.XLOOKUP(U1661,freq!$A$2:$A$40,freq!$B$2:$B$40,0),_xlfn.XLOOKUP(V1661,freq!$A$2:$A$40,freq!$B$2:$B$40,0))</f>
        <v>39.540000000000006</v>
      </c>
    </row>
    <row r="1662" spans="1:23" x14ac:dyDescent="0.35">
      <c r="A1662" s="32" t="s">
        <v>248</v>
      </c>
      <c r="B1662" s="32" t="s">
        <v>48</v>
      </c>
      <c r="C1662" s="32">
        <v>7</v>
      </c>
      <c r="D1662" s="32">
        <v>0</v>
      </c>
      <c r="E1662" s="32" t="s">
        <v>50</v>
      </c>
      <c r="F1662" s="32" t="s">
        <v>36</v>
      </c>
      <c r="G1662" s="32" t="s">
        <v>0</v>
      </c>
      <c r="H1662" s="32">
        <v>2</v>
      </c>
      <c r="I1662" s="32" t="s">
        <v>50</v>
      </c>
      <c r="J1662" s="32" t="s">
        <v>42</v>
      </c>
      <c r="K1662" s="32" t="s">
        <v>34</v>
      </c>
      <c r="L1662" s="32" t="s">
        <v>3</v>
      </c>
      <c r="M1662" s="32" t="s">
        <v>28</v>
      </c>
      <c r="N1662" s="32" t="s">
        <v>48</v>
      </c>
      <c r="O1662" s="32">
        <v>5</v>
      </c>
      <c r="P1662" s="32">
        <v>2</v>
      </c>
      <c r="Q1662" s="32">
        <v>0</v>
      </c>
      <c r="R1662" s="32" t="s">
        <v>49</v>
      </c>
      <c r="S1662" s="32" t="s">
        <v>48</v>
      </c>
      <c r="T1662" s="32" t="s">
        <v>2</v>
      </c>
      <c r="U1662" s="32">
        <v>6</v>
      </c>
      <c r="V1662" s="32">
        <v>5</v>
      </c>
      <c r="W1662" s="32">
        <f>SUM(_xlfn.XLOOKUP(B1662,freq!$A$2:$A$40,freq!$B$2:$B$40,0),_xlfn.XLOOKUP(C1662,freq!$A$2:$A$40,freq!$B$2:$B$40,0),_xlfn.XLOOKUP(D1662,freq!$A$2:$A$40,freq!$B$2:$B$40,0),_xlfn.XLOOKUP(E1662,freq!$A$2:$A$40,freq!$B$2:$B$40,0),_xlfn.XLOOKUP(F1662,freq!$A$2:$A$40,freq!$B$2:$B$40,0),_xlfn.XLOOKUP(G1662,freq!$A$2:$A$40,freq!$B$2:$B$40,0),_xlfn.XLOOKUP(H1662,freq!$A$2:$A$40,freq!$B$2:$B$40,0),_xlfn.XLOOKUP(I1662,freq!$A$2:$A$40,freq!$B$2:$B$40,0),_xlfn.XLOOKUP(J1662,freq!$A$2:$A$40,freq!$B$2:$B$40,0),_xlfn.XLOOKUP(K1662,freq!$A$2:$A$40,freq!$B$2:$B$40,0),_xlfn.XLOOKUP(L1662,freq!$A$2:$A$40,freq!$B$2:$B$40,0),_xlfn.XLOOKUP(M1662,freq!$A$2:$A$40,freq!$B$2:$B$40,0),_xlfn.XLOOKUP(N1662,freq!$A$2:$A$40,freq!$B$2:$B$40,0),_xlfn.XLOOKUP(O1662,freq!$A$2:$A$40,freq!$B$2:$B$40,0),_xlfn.XLOOKUP(P1662,freq!$A$2:$A$40,freq!$B$2:$B$40,0),_xlfn.XLOOKUP(Q1662,freq!$A$2:$A$40,freq!$B$2:$B$40,0),_xlfn.XLOOKUP(R1662,freq!$A$2:$A$40,freq!$B$2:$B$40,0),_xlfn.XLOOKUP(S1662,freq!$A$2:$A$40,freq!$B$2:$B$40,0),_xlfn.XLOOKUP(T1662,freq!$A$2:$A$40,freq!$B$2:$B$40,0),_xlfn.XLOOKUP(U1662,freq!$A$2:$A$40,freq!$B$2:$B$40,0),_xlfn.XLOOKUP(V1662,freq!$A$2:$A$40,freq!$B$2:$B$40,0))</f>
        <v>39.54</v>
      </c>
    </row>
    <row r="1663" spans="1:23" x14ac:dyDescent="0.35">
      <c r="A1663" s="32" t="s">
        <v>103</v>
      </c>
      <c r="B1663" s="32" t="s">
        <v>48</v>
      </c>
      <c r="C1663" s="32" t="s">
        <v>4</v>
      </c>
      <c r="D1663" s="32" t="s">
        <v>34</v>
      </c>
      <c r="E1663" s="32" t="s">
        <v>43</v>
      </c>
      <c r="F1663" s="32">
        <v>9</v>
      </c>
      <c r="G1663" s="32" t="s">
        <v>33</v>
      </c>
      <c r="H1663" s="32">
        <v>2</v>
      </c>
      <c r="I1663" s="32" t="s">
        <v>46</v>
      </c>
      <c r="J1663" s="32" t="s">
        <v>4</v>
      </c>
      <c r="K1663" s="32" t="s">
        <v>40</v>
      </c>
      <c r="L1663" s="32" t="s">
        <v>40</v>
      </c>
      <c r="M1663" s="32" t="s">
        <v>29</v>
      </c>
      <c r="N1663" s="32">
        <v>2</v>
      </c>
      <c r="O1663" s="32" t="s">
        <v>1</v>
      </c>
      <c r="P1663" s="32" t="s">
        <v>28</v>
      </c>
      <c r="Q1663" s="32">
        <v>0</v>
      </c>
      <c r="R1663" s="32">
        <v>3</v>
      </c>
      <c r="S1663" s="32">
        <v>0</v>
      </c>
      <c r="T1663" s="32" t="s">
        <v>31</v>
      </c>
      <c r="U1663" s="32" t="s">
        <v>33</v>
      </c>
      <c r="V1663" s="32" t="s">
        <v>49</v>
      </c>
      <c r="W1663" s="32">
        <f>SUM(_xlfn.XLOOKUP(B1663,freq!$A$2:$A$40,freq!$B$2:$B$40,0),_xlfn.XLOOKUP(C1663,freq!$A$2:$A$40,freq!$B$2:$B$40,0),_xlfn.XLOOKUP(D1663,freq!$A$2:$A$40,freq!$B$2:$B$40,0),_xlfn.XLOOKUP(E1663,freq!$A$2:$A$40,freq!$B$2:$B$40,0),_xlfn.XLOOKUP(F1663,freq!$A$2:$A$40,freq!$B$2:$B$40,0),_xlfn.XLOOKUP(G1663,freq!$A$2:$A$40,freq!$B$2:$B$40,0),_xlfn.XLOOKUP(H1663,freq!$A$2:$A$40,freq!$B$2:$B$40,0),_xlfn.XLOOKUP(I1663,freq!$A$2:$A$40,freq!$B$2:$B$40,0),_xlfn.XLOOKUP(J1663,freq!$A$2:$A$40,freq!$B$2:$B$40,0),_xlfn.XLOOKUP(K1663,freq!$A$2:$A$40,freq!$B$2:$B$40,0),_xlfn.XLOOKUP(L1663,freq!$A$2:$A$40,freq!$B$2:$B$40,0),_xlfn.XLOOKUP(M1663,freq!$A$2:$A$40,freq!$B$2:$B$40,0),_xlfn.XLOOKUP(N1663,freq!$A$2:$A$40,freq!$B$2:$B$40,0),_xlfn.XLOOKUP(O1663,freq!$A$2:$A$40,freq!$B$2:$B$40,0),_xlfn.XLOOKUP(P1663,freq!$A$2:$A$40,freq!$B$2:$B$40,0),_xlfn.XLOOKUP(Q1663,freq!$A$2:$A$40,freq!$B$2:$B$40,0),_xlfn.XLOOKUP(R1663,freq!$A$2:$A$40,freq!$B$2:$B$40,0),_xlfn.XLOOKUP(S1663,freq!$A$2:$A$40,freq!$B$2:$B$40,0),_xlfn.XLOOKUP(T1663,freq!$A$2:$A$40,freq!$B$2:$B$40,0),_xlfn.XLOOKUP(U1663,freq!$A$2:$A$40,freq!$B$2:$B$40,0),_xlfn.XLOOKUP(V1663,freq!$A$2:$A$40,freq!$B$2:$B$40,0))</f>
        <v>39.53</v>
      </c>
    </row>
    <row r="1664" spans="1:23" x14ac:dyDescent="0.35">
      <c r="A1664" s="32" t="s">
        <v>1176</v>
      </c>
      <c r="B1664" s="32" t="s">
        <v>48</v>
      </c>
      <c r="C1664" s="32" t="s">
        <v>36</v>
      </c>
      <c r="D1664" s="32">
        <v>6</v>
      </c>
      <c r="E1664" s="32" t="s">
        <v>31</v>
      </c>
      <c r="F1664" s="32" t="s">
        <v>36</v>
      </c>
      <c r="G1664" s="32" t="s">
        <v>58</v>
      </c>
      <c r="H1664" s="32" t="s">
        <v>45</v>
      </c>
      <c r="I1664" s="32" t="s">
        <v>53</v>
      </c>
      <c r="J1664" s="32">
        <v>6</v>
      </c>
      <c r="K1664" s="32" t="s">
        <v>3</v>
      </c>
      <c r="L1664" s="32">
        <v>0</v>
      </c>
      <c r="M1664" s="32">
        <v>4</v>
      </c>
      <c r="N1664" s="32" t="s">
        <v>0</v>
      </c>
      <c r="O1664" s="32">
        <v>8</v>
      </c>
      <c r="P1664" s="32">
        <v>1</v>
      </c>
      <c r="Q1664" s="32">
        <v>4</v>
      </c>
      <c r="R1664" s="32" t="s">
        <v>58</v>
      </c>
      <c r="S1664" s="32" t="s">
        <v>36</v>
      </c>
      <c r="T1664" s="32">
        <v>1</v>
      </c>
      <c r="U1664" s="32">
        <v>3</v>
      </c>
      <c r="V1664" s="32">
        <v>4</v>
      </c>
      <c r="W1664" s="32">
        <f>SUM(_xlfn.XLOOKUP(B1664,freq!$A$2:$A$40,freq!$B$2:$B$40,0),_xlfn.XLOOKUP(C1664,freq!$A$2:$A$40,freq!$B$2:$B$40,0),_xlfn.XLOOKUP(D1664,freq!$A$2:$A$40,freq!$B$2:$B$40,0),_xlfn.XLOOKUP(E1664,freq!$A$2:$A$40,freq!$B$2:$B$40,0),_xlfn.XLOOKUP(F1664,freq!$A$2:$A$40,freq!$B$2:$B$40,0),_xlfn.XLOOKUP(G1664,freq!$A$2:$A$40,freq!$B$2:$B$40,0),_xlfn.XLOOKUP(H1664,freq!$A$2:$A$40,freq!$B$2:$B$40,0),_xlfn.XLOOKUP(I1664,freq!$A$2:$A$40,freq!$B$2:$B$40,0),_xlfn.XLOOKUP(J1664,freq!$A$2:$A$40,freq!$B$2:$B$40,0),_xlfn.XLOOKUP(K1664,freq!$A$2:$A$40,freq!$B$2:$B$40,0),_xlfn.XLOOKUP(L1664,freq!$A$2:$A$40,freq!$B$2:$B$40,0),_xlfn.XLOOKUP(M1664,freq!$A$2:$A$40,freq!$B$2:$B$40,0),_xlfn.XLOOKUP(N1664,freq!$A$2:$A$40,freq!$B$2:$B$40,0),_xlfn.XLOOKUP(O1664,freq!$A$2:$A$40,freq!$B$2:$B$40,0),_xlfn.XLOOKUP(P1664,freq!$A$2:$A$40,freq!$B$2:$B$40,0),_xlfn.XLOOKUP(Q1664,freq!$A$2:$A$40,freq!$B$2:$B$40,0),_xlfn.XLOOKUP(R1664,freq!$A$2:$A$40,freq!$B$2:$B$40,0),_xlfn.XLOOKUP(S1664,freq!$A$2:$A$40,freq!$B$2:$B$40,0),_xlfn.XLOOKUP(T1664,freq!$A$2:$A$40,freq!$B$2:$B$40,0),_xlfn.XLOOKUP(U1664,freq!$A$2:$A$40,freq!$B$2:$B$40,0),_xlfn.XLOOKUP(V1664,freq!$A$2:$A$40,freq!$B$2:$B$40,0))</f>
        <v>39.53</v>
      </c>
    </row>
    <row r="1665" spans="1:23" x14ac:dyDescent="0.35">
      <c r="A1665" s="32" t="s">
        <v>1850</v>
      </c>
      <c r="B1665" s="32" t="s">
        <v>53</v>
      </c>
      <c r="C1665" s="32" t="s">
        <v>29</v>
      </c>
      <c r="D1665" s="32" t="s">
        <v>31</v>
      </c>
      <c r="E1665" s="32">
        <v>3</v>
      </c>
      <c r="F1665" s="32" t="s">
        <v>43</v>
      </c>
      <c r="G1665" s="32">
        <v>1</v>
      </c>
      <c r="H1665" s="32" t="s">
        <v>28</v>
      </c>
      <c r="I1665" s="32" t="s">
        <v>37</v>
      </c>
      <c r="J1665" s="32" t="s">
        <v>43</v>
      </c>
      <c r="K1665" s="32">
        <v>4</v>
      </c>
      <c r="L1665" s="32" t="s">
        <v>32</v>
      </c>
      <c r="M1665" s="32" t="s">
        <v>0</v>
      </c>
      <c r="N1665" s="32" t="s">
        <v>29</v>
      </c>
      <c r="O1665" s="32">
        <v>7</v>
      </c>
      <c r="P1665" s="32" t="s">
        <v>3</v>
      </c>
      <c r="Q1665" s="32" t="s">
        <v>50</v>
      </c>
      <c r="R1665" s="32" t="s">
        <v>50</v>
      </c>
      <c r="S1665" s="32" t="s">
        <v>59</v>
      </c>
      <c r="T1665" s="32" t="s">
        <v>40</v>
      </c>
      <c r="U1665" s="32" t="s">
        <v>1</v>
      </c>
      <c r="V1665" s="32">
        <v>9</v>
      </c>
      <c r="W1665" s="32">
        <f>SUM(_xlfn.XLOOKUP(B1665,freq!$A$2:$A$40,freq!$B$2:$B$40,0),_xlfn.XLOOKUP(C1665,freq!$A$2:$A$40,freq!$B$2:$B$40,0),_xlfn.XLOOKUP(D1665,freq!$A$2:$A$40,freq!$B$2:$B$40,0),_xlfn.XLOOKUP(E1665,freq!$A$2:$A$40,freq!$B$2:$B$40,0),_xlfn.XLOOKUP(F1665,freq!$A$2:$A$40,freq!$B$2:$B$40,0),_xlfn.XLOOKUP(G1665,freq!$A$2:$A$40,freq!$B$2:$B$40,0),_xlfn.XLOOKUP(H1665,freq!$A$2:$A$40,freq!$B$2:$B$40,0),_xlfn.XLOOKUP(I1665,freq!$A$2:$A$40,freq!$B$2:$B$40,0),_xlfn.XLOOKUP(J1665,freq!$A$2:$A$40,freq!$B$2:$B$40,0),_xlfn.XLOOKUP(K1665,freq!$A$2:$A$40,freq!$B$2:$B$40,0),_xlfn.XLOOKUP(L1665,freq!$A$2:$A$40,freq!$B$2:$B$40,0),_xlfn.XLOOKUP(M1665,freq!$A$2:$A$40,freq!$B$2:$B$40,0),_xlfn.XLOOKUP(N1665,freq!$A$2:$A$40,freq!$B$2:$B$40,0),_xlfn.XLOOKUP(O1665,freq!$A$2:$A$40,freq!$B$2:$B$40,0),_xlfn.XLOOKUP(P1665,freq!$A$2:$A$40,freq!$B$2:$B$40,0),_xlfn.XLOOKUP(Q1665,freq!$A$2:$A$40,freq!$B$2:$B$40,0),_xlfn.XLOOKUP(R1665,freq!$A$2:$A$40,freq!$B$2:$B$40,0),_xlfn.XLOOKUP(S1665,freq!$A$2:$A$40,freq!$B$2:$B$40,0),_xlfn.XLOOKUP(T1665,freq!$A$2:$A$40,freq!$B$2:$B$40,0),_xlfn.XLOOKUP(U1665,freq!$A$2:$A$40,freq!$B$2:$B$40,0),_xlfn.XLOOKUP(V1665,freq!$A$2:$A$40,freq!$B$2:$B$40,0))</f>
        <v>39.53</v>
      </c>
    </row>
    <row r="1666" spans="1:23" x14ac:dyDescent="0.35">
      <c r="A1666" s="32" t="s">
        <v>970</v>
      </c>
      <c r="B1666" s="32">
        <v>7</v>
      </c>
      <c r="C1666" s="32" t="s">
        <v>33</v>
      </c>
      <c r="D1666" s="32">
        <v>7</v>
      </c>
      <c r="E1666" s="32" t="s">
        <v>58</v>
      </c>
      <c r="F1666" s="32" t="s">
        <v>38</v>
      </c>
      <c r="G1666" s="32" t="s">
        <v>37</v>
      </c>
      <c r="H1666" s="32">
        <v>6</v>
      </c>
      <c r="I1666" s="32" t="s">
        <v>48</v>
      </c>
      <c r="J1666" s="32" t="s">
        <v>58</v>
      </c>
      <c r="K1666" s="32">
        <v>2</v>
      </c>
      <c r="L1666" s="32">
        <v>6</v>
      </c>
      <c r="M1666" s="32" t="s">
        <v>34</v>
      </c>
      <c r="N1666" s="32" t="s">
        <v>34</v>
      </c>
      <c r="O1666" s="32" t="s">
        <v>40</v>
      </c>
      <c r="P1666" s="32" t="s">
        <v>29</v>
      </c>
      <c r="Q1666" s="32" t="s">
        <v>53</v>
      </c>
      <c r="R1666" s="32" t="s">
        <v>48</v>
      </c>
      <c r="S1666" s="32" t="s">
        <v>4</v>
      </c>
      <c r="T1666" s="32" t="s">
        <v>1</v>
      </c>
      <c r="U1666" s="32" t="s">
        <v>58</v>
      </c>
      <c r="V1666" s="32" t="s">
        <v>41</v>
      </c>
      <c r="W1666" s="32">
        <f>SUM(_xlfn.XLOOKUP(B1666,freq!$A$2:$A$40,freq!$B$2:$B$40,0),_xlfn.XLOOKUP(C1666,freq!$A$2:$A$40,freq!$B$2:$B$40,0),_xlfn.XLOOKUP(D1666,freq!$A$2:$A$40,freq!$B$2:$B$40,0),_xlfn.XLOOKUP(E1666,freq!$A$2:$A$40,freq!$B$2:$B$40,0),_xlfn.XLOOKUP(F1666,freq!$A$2:$A$40,freq!$B$2:$B$40,0),_xlfn.XLOOKUP(G1666,freq!$A$2:$A$40,freq!$B$2:$B$40,0),_xlfn.XLOOKUP(H1666,freq!$A$2:$A$40,freq!$B$2:$B$40,0),_xlfn.XLOOKUP(I1666,freq!$A$2:$A$40,freq!$B$2:$B$40,0),_xlfn.XLOOKUP(J1666,freq!$A$2:$A$40,freq!$B$2:$B$40,0),_xlfn.XLOOKUP(K1666,freq!$A$2:$A$40,freq!$B$2:$B$40,0),_xlfn.XLOOKUP(L1666,freq!$A$2:$A$40,freq!$B$2:$B$40,0),_xlfn.XLOOKUP(M1666,freq!$A$2:$A$40,freq!$B$2:$B$40,0),_xlfn.XLOOKUP(N1666,freq!$A$2:$A$40,freq!$B$2:$B$40,0),_xlfn.XLOOKUP(O1666,freq!$A$2:$A$40,freq!$B$2:$B$40,0),_xlfn.XLOOKUP(P1666,freq!$A$2:$A$40,freq!$B$2:$B$40,0),_xlfn.XLOOKUP(Q1666,freq!$A$2:$A$40,freq!$B$2:$B$40,0),_xlfn.XLOOKUP(R1666,freq!$A$2:$A$40,freq!$B$2:$B$40,0),_xlfn.XLOOKUP(S1666,freq!$A$2:$A$40,freq!$B$2:$B$40,0),_xlfn.XLOOKUP(T1666,freq!$A$2:$A$40,freq!$B$2:$B$40,0),_xlfn.XLOOKUP(U1666,freq!$A$2:$A$40,freq!$B$2:$B$40,0),_xlfn.XLOOKUP(V1666,freq!$A$2:$A$40,freq!$B$2:$B$40,0))</f>
        <v>39.4</v>
      </c>
    </row>
    <row r="1667" spans="1:23" x14ac:dyDescent="0.35">
      <c r="A1667" s="32" t="s">
        <v>1852</v>
      </c>
      <c r="B1667" s="32">
        <v>5</v>
      </c>
      <c r="C1667" s="32">
        <v>1</v>
      </c>
      <c r="D1667" s="32" t="s">
        <v>34</v>
      </c>
      <c r="E1667" s="32" t="s">
        <v>41</v>
      </c>
      <c r="F1667" s="32" t="s">
        <v>4</v>
      </c>
      <c r="G1667" s="32" t="s">
        <v>0</v>
      </c>
      <c r="H1667" s="32" t="s">
        <v>0</v>
      </c>
      <c r="I1667" s="32" t="s">
        <v>49</v>
      </c>
      <c r="J1667" s="32" t="s">
        <v>37</v>
      </c>
      <c r="K1667" s="32" t="s">
        <v>34</v>
      </c>
      <c r="L1667" s="32" t="s">
        <v>30</v>
      </c>
      <c r="M1667" s="32" t="s">
        <v>32</v>
      </c>
      <c r="N1667" s="32" t="s">
        <v>53</v>
      </c>
      <c r="O1667" s="32">
        <v>3</v>
      </c>
      <c r="P1667" s="32" t="s">
        <v>29</v>
      </c>
      <c r="Q1667" s="32" t="s">
        <v>2</v>
      </c>
      <c r="R1667" s="32">
        <v>3</v>
      </c>
      <c r="S1667" s="32" t="s">
        <v>46</v>
      </c>
      <c r="T1667" s="32" t="s">
        <v>48</v>
      </c>
      <c r="U1667" s="32">
        <v>7</v>
      </c>
      <c r="V1667" s="32">
        <v>5</v>
      </c>
      <c r="W1667" s="32">
        <f>SUM(_xlfn.XLOOKUP(B1667,freq!$A$2:$A$40,freq!$B$2:$B$40,0),_xlfn.XLOOKUP(C1667,freq!$A$2:$A$40,freq!$B$2:$B$40,0),_xlfn.XLOOKUP(D1667,freq!$A$2:$A$40,freq!$B$2:$B$40,0),_xlfn.XLOOKUP(E1667,freq!$A$2:$A$40,freq!$B$2:$B$40,0),_xlfn.XLOOKUP(F1667,freq!$A$2:$A$40,freq!$B$2:$B$40,0),_xlfn.XLOOKUP(G1667,freq!$A$2:$A$40,freq!$B$2:$B$40,0),_xlfn.XLOOKUP(H1667,freq!$A$2:$A$40,freq!$B$2:$B$40,0),_xlfn.XLOOKUP(I1667,freq!$A$2:$A$40,freq!$B$2:$B$40,0),_xlfn.XLOOKUP(J1667,freq!$A$2:$A$40,freq!$B$2:$B$40,0),_xlfn.XLOOKUP(K1667,freq!$A$2:$A$40,freq!$B$2:$B$40,0),_xlfn.XLOOKUP(L1667,freq!$A$2:$A$40,freq!$B$2:$B$40,0),_xlfn.XLOOKUP(M1667,freq!$A$2:$A$40,freq!$B$2:$B$40,0),_xlfn.XLOOKUP(N1667,freq!$A$2:$A$40,freq!$B$2:$B$40,0),_xlfn.XLOOKUP(O1667,freq!$A$2:$A$40,freq!$B$2:$B$40,0),_xlfn.XLOOKUP(P1667,freq!$A$2:$A$40,freq!$B$2:$B$40,0),_xlfn.XLOOKUP(Q1667,freq!$A$2:$A$40,freq!$B$2:$B$40,0),_xlfn.XLOOKUP(R1667,freq!$A$2:$A$40,freq!$B$2:$B$40,0),_xlfn.XLOOKUP(S1667,freq!$A$2:$A$40,freq!$B$2:$B$40,0),_xlfn.XLOOKUP(T1667,freq!$A$2:$A$40,freq!$B$2:$B$40,0),_xlfn.XLOOKUP(U1667,freq!$A$2:$A$40,freq!$B$2:$B$40,0),_xlfn.XLOOKUP(V1667,freq!$A$2:$A$40,freq!$B$2:$B$40,0))</f>
        <v>39.370000000000005</v>
      </c>
    </row>
    <row r="1668" spans="1:23" x14ac:dyDescent="0.35">
      <c r="A1668" s="32" t="s">
        <v>1802</v>
      </c>
      <c r="B1668" s="32">
        <v>6</v>
      </c>
      <c r="C1668" s="32" t="s">
        <v>34</v>
      </c>
      <c r="D1668" s="32" t="s">
        <v>41</v>
      </c>
      <c r="E1668" s="32" t="s">
        <v>38</v>
      </c>
      <c r="F1668" s="32" t="s">
        <v>50</v>
      </c>
      <c r="G1668" s="32" t="s">
        <v>35</v>
      </c>
      <c r="H1668" s="32" t="s">
        <v>41</v>
      </c>
      <c r="I1668" s="32" t="s">
        <v>53</v>
      </c>
      <c r="J1668" s="32" t="s">
        <v>34</v>
      </c>
      <c r="K1668" s="32">
        <v>4</v>
      </c>
      <c r="L1668" s="32" t="s">
        <v>4</v>
      </c>
      <c r="M1668" s="32">
        <v>6</v>
      </c>
      <c r="N1668" s="32" t="s">
        <v>41</v>
      </c>
      <c r="O1668" s="32" t="s">
        <v>44</v>
      </c>
      <c r="P1668" s="32" t="s">
        <v>43</v>
      </c>
      <c r="Q1668" s="32" t="s">
        <v>33</v>
      </c>
      <c r="R1668" s="32" t="s">
        <v>45</v>
      </c>
      <c r="S1668" s="32">
        <v>1</v>
      </c>
      <c r="T1668" s="32">
        <v>4</v>
      </c>
      <c r="U1668" s="32">
        <v>8</v>
      </c>
      <c r="V1668" s="32" t="s">
        <v>42</v>
      </c>
      <c r="W1668" s="32">
        <f>SUM(_xlfn.XLOOKUP(B1668,freq!$A$2:$A$40,freq!$B$2:$B$40,0),_xlfn.XLOOKUP(C1668,freq!$A$2:$A$40,freq!$B$2:$B$40,0),_xlfn.XLOOKUP(D1668,freq!$A$2:$A$40,freq!$B$2:$B$40,0),_xlfn.XLOOKUP(E1668,freq!$A$2:$A$40,freq!$B$2:$B$40,0),_xlfn.XLOOKUP(F1668,freq!$A$2:$A$40,freq!$B$2:$B$40,0),_xlfn.XLOOKUP(G1668,freq!$A$2:$A$40,freq!$B$2:$B$40,0),_xlfn.XLOOKUP(H1668,freq!$A$2:$A$40,freq!$B$2:$B$40,0),_xlfn.XLOOKUP(I1668,freq!$A$2:$A$40,freq!$B$2:$B$40,0),_xlfn.XLOOKUP(J1668,freq!$A$2:$A$40,freq!$B$2:$B$40,0),_xlfn.XLOOKUP(K1668,freq!$A$2:$A$40,freq!$B$2:$B$40,0),_xlfn.XLOOKUP(L1668,freq!$A$2:$A$40,freq!$B$2:$B$40,0),_xlfn.XLOOKUP(M1668,freq!$A$2:$A$40,freq!$B$2:$B$40,0),_xlfn.XLOOKUP(N1668,freq!$A$2:$A$40,freq!$B$2:$B$40,0),_xlfn.XLOOKUP(O1668,freq!$A$2:$A$40,freq!$B$2:$B$40,0),_xlfn.XLOOKUP(P1668,freq!$A$2:$A$40,freq!$B$2:$B$40,0),_xlfn.XLOOKUP(Q1668,freq!$A$2:$A$40,freq!$B$2:$B$40,0),_xlfn.XLOOKUP(R1668,freq!$A$2:$A$40,freq!$B$2:$B$40,0),_xlfn.XLOOKUP(S1668,freq!$A$2:$A$40,freq!$B$2:$B$40,0),_xlfn.XLOOKUP(T1668,freq!$A$2:$A$40,freq!$B$2:$B$40,0),_xlfn.XLOOKUP(U1668,freq!$A$2:$A$40,freq!$B$2:$B$40,0),_xlfn.XLOOKUP(V1668,freq!$A$2:$A$40,freq!$B$2:$B$40,0))</f>
        <v>39.28</v>
      </c>
    </row>
    <row r="1669" spans="1:23" x14ac:dyDescent="0.35">
      <c r="A1669" s="32" t="s">
        <v>830</v>
      </c>
      <c r="B1669" s="32" t="s">
        <v>37</v>
      </c>
      <c r="C1669" s="32" t="s">
        <v>35</v>
      </c>
      <c r="D1669" s="32">
        <v>8</v>
      </c>
      <c r="E1669" s="32" t="s">
        <v>58</v>
      </c>
      <c r="F1669" s="32" t="s">
        <v>50</v>
      </c>
      <c r="G1669" s="32" t="s">
        <v>36</v>
      </c>
      <c r="H1669" s="32" t="s">
        <v>36</v>
      </c>
      <c r="I1669" s="32" t="s">
        <v>33</v>
      </c>
      <c r="J1669" s="32">
        <v>8</v>
      </c>
      <c r="K1669" s="32" t="s">
        <v>58</v>
      </c>
      <c r="L1669" s="32" t="s">
        <v>40</v>
      </c>
      <c r="M1669" s="32" t="s">
        <v>0</v>
      </c>
      <c r="N1669" s="32" t="s">
        <v>42</v>
      </c>
      <c r="O1669" s="32">
        <v>8</v>
      </c>
      <c r="P1669" s="32" t="s">
        <v>4</v>
      </c>
      <c r="Q1669" s="32" t="s">
        <v>0</v>
      </c>
      <c r="R1669" s="32" t="s">
        <v>48</v>
      </c>
      <c r="S1669" s="32">
        <v>4</v>
      </c>
      <c r="T1669" s="32">
        <v>0</v>
      </c>
      <c r="U1669" s="32" t="s">
        <v>33</v>
      </c>
      <c r="V1669" s="32" t="s">
        <v>37</v>
      </c>
      <c r="W1669" s="32">
        <f>SUM(_xlfn.XLOOKUP(B1669,freq!$A$2:$A$40,freq!$B$2:$B$40,0),_xlfn.XLOOKUP(C1669,freq!$A$2:$A$40,freq!$B$2:$B$40,0),_xlfn.XLOOKUP(D1669,freq!$A$2:$A$40,freq!$B$2:$B$40,0),_xlfn.XLOOKUP(E1669,freq!$A$2:$A$40,freq!$B$2:$B$40,0),_xlfn.XLOOKUP(F1669,freq!$A$2:$A$40,freq!$B$2:$B$40,0),_xlfn.XLOOKUP(G1669,freq!$A$2:$A$40,freq!$B$2:$B$40,0),_xlfn.XLOOKUP(H1669,freq!$A$2:$A$40,freq!$B$2:$B$40,0),_xlfn.XLOOKUP(I1669,freq!$A$2:$A$40,freq!$B$2:$B$40,0),_xlfn.XLOOKUP(J1669,freq!$A$2:$A$40,freq!$B$2:$B$40,0),_xlfn.XLOOKUP(K1669,freq!$A$2:$A$40,freq!$B$2:$B$40,0),_xlfn.XLOOKUP(L1669,freq!$A$2:$A$40,freq!$B$2:$B$40,0),_xlfn.XLOOKUP(M1669,freq!$A$2:$A$40,freq!$B$2:$B$40,0),_xlfn.XLOOKUP(N1669,freq!$A$2:$A$40,freq!$B$2:$B$40,0),_xlfn.XLOOKUP(O1669,freq!$A$2:$A$40,freq!$B$2:$B$40,0),_xlfn.XLOOKUP(P1669,freq!$A$2:$A$40,freq!$B$2:$B$40,0),_xlfn.XLOOKUP(Q1669,freq!$A$2:$A$40,freq!$B$2:$B$40,0),_xlfn.XLOOKUP(R1669,freq!$A$2:$A$40,freq!$B$2:$B$40,0),_xlfn.XLOOKUP(S1669,freq!$A$2:$A$40,freq!$B$2:$B$40,0),_xlfn.XLOOKUP(T1669,freq!$A$2:$A$40,freq!$B$2:$B$40,0),_xlfn.XLOOKUP(U1669,freq!$A$2:$A$40,freq!$B$2:$B$40,0),_xlfn.XLOOKUP(V1669,freq!$A$2:$A$40,freq!$B$2:$B$40,0))</f>
        <v>39.260000000000005</v>
      </c>
    </row>
    <row r="1670" spans="1:23" x14ac:dyDescent="0.35">
      <c r="A1670" s="32" t="s">
        <v>498</v>
      </c>
      <c r="B1670" s="32" t="s">
        <v>42</v>
      </c>
      <c r="C1670" s="32" t="s">
        <v>49</v>
      </c>
      <c r="D1670" s="32" t="s">
        <v>41</v>
      </c>
      <c r="E1670" s="32">
        <v>6</v>
      </c>
      <c r="F1670" s="32" t="s">
        <v>44</v>
      </c>
      <c r="G1670" s="32" t="s">
        <v>4</v>
      </c>
      <c r="H1670" s="32" t="s">
        <v>35</v>
      </c>
      <c r="I1670" s="32" t="s">
        <v>43</v>
      </c>
      <c r="J1670" s="32" t="s">
        <v>33</v>
      </c>
      <c r="K1670" s="32">
        <v>2</v>
      </c>
      <c r="L1670" s="32">
        <v>4</v>
      </c>
      <c r="M1670" s="32" t="s">
        <v>37</v>
      </c>
      <c r="N1670" s="32" t="s">
        <v>36</v>
      </c>
      <c r="O1670" s="32">
        <v>0</v>
      </c>
      <c r="P1670" s="32" t="s">
        <v>32</v>
      </c>
      <c r="Q1670" s="32" t="s">
        <v>36</v>
      </c>
      <c r="R1670" s="32" t="s">
        <v>43</v>
      </c>
      <c r="S1670" s="32" t="s">
        <v>4</v>
      </c>
      <c r="T1670" s="32" t="s">
        <v>59</v>
      </c>
      <c r="U1670" s="32" t="s">
        <v>40</v>
      </c>
      <c r="V1670" s="32">
        <v>3</v>
      </c>
      <c r="W1670" s="32">
        <f>SUM(_xlfn.XLOOKUP(B1670,freq!$A$2:$A$40,freq!$B$2:$B$40,0),_xlfn.XLOOKUP(C1670,freq!$A$2:$A$40,freq!$B$2:$B$40,0),_xlfn.XLOOKUP(D1670,freq!$A$2:$A$40,freq!$B$2:$B$40,0),_xlfn.XLOOKUP(E1670,freq!$A$2:$A$40,freq!$B$2:$B$40,0),_xlfn.XLOOKUP(F1670,freq!$A$2:$A$40,freq!$B$2:$B$40,0),_xlfn.XLOOKUP(G1670,freq!$A$2:$A$40,freq!$B$2:$B$40,0),_xlfn.XLOOKUP(H1670,freq!$A$2:$A$40,freq!$B$2:$B$40,0),_xlfn.XLOOKUP(I1670,freq!$A$2:$A$40,freq!$B$2:$B$40,0),_xlfn.XLOOKUP(J1670,freq!$A$2:$A$40,freq!$B$2:$B$40,0),_xlfn.XLOOKUP(K1670,freq!$A$2:$A$40,freq!$B$2:$B$40,0),_xlfn.XLOOKUP(L1670,freq!$A$2:$A$40,freq!$B$2:$B$40,0),_xlfn.XLOOKUP(M1670,freq!$A$2:$A$40,freq!$B$2:$B$40,0),_xlfn.XLOOKUP(N1670,freq!$A$2:$A$40,freq!$B$2:$B$40,0),_xlfn.XLOOKUP(O1670,freq!$A$2:$A$40,freq!$B$2:$B$40,0),_xlfn.XLOOKUP(P1670,freq!$A$2:$A$40,freq!$B$2:$B$40,0),_xlfn.XLOOKUP(Q1670,freq!$A$2:$A$40,freq!$B$2:$B$40,0),_xlfn.XLOOKUP(R1670,freq!$A$2:$A$40,freq!$B$2:$B$40,0),_xlfn.XLOOKUP(S1670,freq!$A$2:$A$40,freq!$B$2:$B$40,0),_xlfn.XLOOKUP(T1670,freq!$A$2:$A$40,freq!$B$2:$B$40,0),_xlfn.XLOOKUP(U1670,freq!$A$2:$A$40,freq!$B$2:$B$40,0),_xlfn.XLOOKUP(V1670,freq!$A$2:$A$40,freq!$B$2:$B$40,0))</f>
        <v>39.24</v>
      </c>
    </row>
    <row r="1671" spans="1:23" x14ac:dyDescent="0.35">
      <c r="A1671" s="32" t="s">
        <v>1585</v>
      </c>
      <c r="B1671" s="32">
        <v>4</v>
      </c>
      <c r="C1671" s="32" t="s">
        <v>2</v>
      </c>
      <c r="D1671" s="32" t="s">
        <v>48</v>
      </c>
      <c r="E1671" s="32" t="s">
        <v>48</v>
      </c>
      <c r="F1671" s="32">
        <v>5</v>
      </c>
      <c r="G1671" s="32" t="s">
        <v>32</v>
      </c>
      <c r="H1671" s="32" t="s">
        <v>34</v>
      </c>
      <c r="I1671" s="32">
        <v>8</v>
      </c>
      <c r="J1671" s="32">
        <v>4</v>
      </c>
      <c r="K1671" s="32">
        <v>2</v>
      </c>
      <c r="L1671" s="32" t="s">
        <v>42</v>
      </c>
      <c r="M1671" s="32">
        <v>1</v>
      </c>
      <c r="N1671" s="32">
        <v>6</v>
      </c>
      <c r="O1671" s="32" t="s">
        <v>31</v>
      </c>
      <c r="P1671" s="32" t="s">
        <v>29</v>
      </c>
      <c r="Q1671" s="32">
        <v>2</v>
      </c>
      <c r="R1671" s="32" t="s">
        <v>28</v>
      </c>
      <c r="S1671" s="32">
        <v>4</v>
      </c>
      <c r="T1671" s="32" t="s">
        <v>50</v>
      </c>
      <c r="U1671" s="32" t="s">
        <v>29</v>
      </c>
      <c r="V1671" s="32" t="s">
        <v>34</v>
      </c>
      <c r="W1671" s="32">
        <f>SUM(_xlfn.XLOOKUP(B1671,freq!$A$2:$A$40,freq!$B$2:$B$40,0),_xlfn.XLOOKUP(C1671,freq!$A$2:$A$40,freq!$B$2:$B$40,0),_xlfn.XLOOKUP(D1671,freq!$A$2:$A$40,freq!$B$2:$B$40,0),_xlfn.XLOOKUP(E1671,freq!$A$2:$A$40,freq!$B$2:$B$40,0),_xlfn.XLOOKUP(F1671,freq!$A$2:$A$40,freq!$B$2:$B$40,0),_xlfn.XLOOKUP(G1671,freq!$A$2:$A$40,freq!$B$2:$B$40,0),_xlfn.XLOOKUP(H1671,freq!$A$2:$A$40,freq!$B$2:$B$40,0),_xlfn.XLOOKUP(I1671,freq!$A$2:$A$40,freq!$B$2:$B$40,0),_xlfn.XLOOKUP(J1671,freq!$A$2:$A$40,freq!$B$2:$B$40,0),_xlfn.XLOOKUP(K1671,freq!$A$2:$A$40,freq!$B$2:$B$40,0),_xlfn.XLOOKUP(L1671,freq!$A$2:$A$40,freq!$B$2:$B$40,0),_xlfn.XLOOKUP(M1671,freq!$A$2:$A$40,freq!$B$2:$B$40,0),_xlfn.XLOOKUP(N1671,freq!$A$2:$A$40,freq!$B$2:$B$40,0),_xlfn.XLOOKUP(O1671,freq!$A$2:$A$40,freq!$B$2:$B$40,0),_xlfn.XLOOKUP(P1671,freq!$A$2:$A$40,freq!$B$2:$B$40,0),_xlfn.XLOOKUP(Q1671,freq!$A$2:$A$40,freq!$B$2:$B$40,0),_xlfn.XLOOKUP(R1671,freq!$A$2:$A$40,freq!$B$2:$B$40,0),_xlfn.XLOOKUP(S1671,freq!$A$2:$A$40,freq!$B$2:$B$40,0),_xlfn.XLOOKUP(T1671,freq!$A$2:$A$40,freq!$B$2:$B$40,0),_xlfn.XLOOKUP(U1671,freq!$A$2:$A$40,freq!$B$2:$B$40,0),_xlfn.XLOOKUP(V1671,freq!$A$2:$A$40,freq!$B$2:$B$40,0))</f>
        <v>39.229999999999997</v>
      </c>
    </row>
    <row r="1672" spans="1:23" x14ac:dyDescent="0.35">
      <c r="A1672" s="32" t="s">
        <v>1154</v>
      </c>
      <c r="B1672" s="32" t="s">
        <v>4</v>
      </c>
      <c r="C1672" s="32" t="s">
        <v>2</v>
      </c>
      <c r="D1672" s="32">
        <v>9</v>
      </c>
      <c r="E1672" s="32" t="s">
        <v>0</v>
      </c>
      <c r="F1672" s="32">
        <v>7</v>
      </c>
      <c r="G1672" s="32" t="s">
        <v>34</v>
      </c>
      <c r="H1672" s="32">
        <v>4</v>
      </c>
      <c r="I1672" s="32">
        <v>5</v>
      </c>
      <c r="J1672" s="32" t="s">
        <v>28</v>
      </c>
      <c r="K1672" s="32" t="s">
        <v>36</v>
      </c>
      <c r="L1672" s="32">
        <v>0</v>
      </c>
      <c r="M1672" s="32" t="s">
        <v>46</v>
      </c>
      <c r="N1672" s="32">
        <v>7</v>
      </c>
      <c r="O1672" s="32" t="s">
        <v>40</v>
      </c>
      <c r="P1672" s="32" t="s">
        <v>33</v>
      </c>
      <c r="Q1672" s="32" t="s">
        <v>56</v>
      </c>
      <c r="R1672" s="32" t="s">
        <v>28</v>
      </c>
      <c r="S1672" s="32" t="s">
        <v>30</v>
      </c>
      <c r="T1672" s="32" t="s">
        <v>33</v>
      </c>
      <c r="U1672" s="32" t="s">
        <v>29</v>
      </c>
      <c r="V1672" s="32" t="s">
        <v>46</v>
      </c>
      <c r="W1672" s="32">
        <f>SUM(_xlfn.XLOOKUP(B1672,freq!$A$2:$A$40,freq!$B$2:$B$40,0),_xlfn.XLOOKUP(C1672,freq!$A$2:$A$40,freq!$B$2:$B$40,0),_xlfn.XLOOKUP(D1672,freq!$A$2:$A$40,freq!$B$2:$B$40,0),_xlfn.XLOOKUP(E1672,freq!$A$2:$A$40,freq!$B$2:$B$40,0),_xlfn.XLOOKUP(F1672,freq!$A$2:$A$40,freq!$B$2:$B$40,0),_xlfn.XLOOKUP(G1672,freq!$A$2:$A$40,freq!$B$2:$B$40,0),_xlfn.XLOOKUP(H1672,freq!$A$2:$A$40,freq!$B$2:$B$40,0),_xlfn.XLOOKUP(I1672,freq!$A$2:$A$40,freq!$B$2:$B$40,0),_xlfn.XLOOKUP(J1672,freq!$A$2:$A$40,freq!$B$2:$B$40,0),_xlfn.XLOOKUP(K1672,freq!$A$2:$A$40,freq!$B$2:$B$40,0),_xlfn.XLOOKUP(L1672,freq!$A$2:$A$40,freq!$B$2:$B$40,0),_xlfn.XLOOKUP(M1672,freq!$A$2:$A$40,freq!$B$2:$B$40,0),_xlfn.XLOOKUP(N1672,freq!$A$2:$A$40,freq!$B$2:$B$40,0),_xlfn.XLOOKUP(O1672,freq!$A$2:$A$40,freq!$B$2:$B$40,0),_xlfn.XLOOKUP(P1672,freq!$A$2:$A$40,freq!$B$2:$B$40,0),_xlfn.XLOOKUP(Q1672,freq!$A$2:$A$40,freq!$B$2:$B$40,0),_xlfn.XLOOKUP(R1672,freq!$A$2:$A$40,freq!$B$2:$B$40,0),_xlfn.XLOOKUP(S1672,freq!$A$2:$A$40,freq!$B$2:$B$40,0),_xlfn.XLOOKUP(T1672,freq!$A$2:$A$40,freq!$B$2:$B$40,0),_xlfn.XLOOKUP(U1672,freq!$A$2:$A$40,freq!$B$2:$B$40,0),_xlfn.XLOOKUP(V1672,freq!$A$2:$A$40,freq!$B$2:$B$40,0))</f>
        <v>39.18</v>
      </c>
    </row>
    <row r="1673" spans="1:23" x14ac:dyDescent="0.35">
      <c r="A1673" s="32" t="s">
        <v>718</v>
      </c>
      <c r="B1673" s="32" t="s">
        <v>41</v>
      </c>
      <c r="C1673" s="32" t="s">
        <v>32</v>
      </c>
      <c r="D1673" s="32" t="s">
        <v>44</v>
      </c>
      <c r="E1673" s="32">
        <v>1</v>
      </c>
      <c r="F1673" s="32">
        <v>9</v>
      </c>
      <c r="G1673" s="32" t="s">
        <v>50</v>
      </c>
      <c r="H1673" s="32">
        <v>0</v>
      </c>
      <c r="I1673" s="32" t="s">
        <v>53</v>
      </c>
      <c r="J1673" s="32" t="s">
        <v>2</v>
      </c>
      <c r="K1673" s="32" t="s">
        <v>44</v>
      </c>
      <c r="L1673" s="32" t="s">
        <v>0</v>
      </c>
      <c r="M1673" s="32" t="s">
        <v>59</v>
      </c>
      <c r="N1673" s="32" t="s">
        <v>42</v>
      </c>
      <c r="O1673" s="32">
        <v>1</v>
      </c>
      <c r="P1673" s="32">
        <v>0</v>
      </c>
      <c r="Q1673" s="32" t="s">
        <v>48</v>
      </c>
      <c r="R1673" s="32" t="s">
        <v>59</v>
      </c>
      <c r="S1673" s="32" t="s">
        <v>33</v>
      </c>
      <c r="T1673" s="32" t="s">
        <v>38</v>
      </c>
      <c r="U1673" s="32" t="s">
        <v>43</v>
      </c>
      <c r="V1673" s="32" t="s">
        <v>32</v>
      </c>
      <c r="W1673" s="32">
        <f>SUM(_xlfn.XLOOKUP(B1673,freq!$A$2:$A$40,freq!$B$2:$B$40,0),_xlfn.XLOOKUP(C1673,freq!$A$2:$A$40,freq!$B$2:$B$40,0),_xlfn.XLOOKUP(D1673,freq!$A$2:$A$40,freq!$B$2:$B$40,0),_xlfn.XLOOKUP(E1673,freq!$A$2:$A$40,freq!$B$2:$B$40,0),_xlfn.XLOOKUP(F1673,freq!$A$2:$A$40,freq!$B$2:$B$40,0),_xlfn.XLOOKUP(G1673,freq!$A$2:$A$40,freq!$B$2:$B$40,0),_xlfn.XLOOKUP(H1673,freq!$A$2:$A$40,freq!$B$2:$B$40,0),_xlfn.XLOOKUP(I1673,freq!$A$2:$A$40,freq!$B$2:$B$40,0),_xlfn.XLOOKUP(J1673,freq!$A$2:$A$40,freq!$B$2:$B$40,0),_xlfn.XLOOKUP(K1673,freq!$A$2:$A$40,freq!$B$2:$B$40,0),_xlfn.XLOOKUP(L1673,freq!$A$2:$A$40,freq!$B$2:$B$40,0),_xlfn.XLOOKUP(M1673,freq!$A$2:$A$40,freq!$B$2:$B$40,0),_xlfn.XLOOKUP(N1673,freq!$A$2:$A$40,freq!$B$2:$B$40,0),_xlfn.XLOOKUP(O1673,freq!$A$2:$A$40,freq!$B$2:$B$40,0),_xlfn.XLOOKUP(P1673,freq!$A$2:$A$40,freq!$B$2:$B$40,0),_xlfn.XLOOKUP(Q1673,freq!$A$2:$A$40,freq!$B$2:$B$40,0),_xlfn.XLOOKUP(R1673,freq!$A$2:$A$40,freq!$B$2:$B$40,0),_xlfn.XLOOKUP(S1673,freq!$A$2:$A$40,freq!$B$2:$B$40,0),_xlfn.XLOOKUP(T1673,freq!$A$2:$A$40,freq!$B$2:$B$40,0),_xlfn.XLOOKUP(U1673,freq!$A$2:$A$40,freq!$B$2:$B$40,0),_xlfn.XLOOKUP(V1673,freq!$A$2:$A$40,freq!$B$2:$B$40,0))</f>
        <v>39.100000000000009</v>
      </c>
    </row>
    <row r="1674" spans="1:23" x14ac:dyDescent="0.35">
      <c r="A1674" s="32" t="s">
        <v>1961</v>
      </c>
      <c r="B1674" s="32">
        <v>4</v>
      </c>
      <c r="C1674" s="32" t="s">
        <v>43</v>
      </c>
      <c r="D1674" s="32">
        <v>9</v>
      </c>
      <c r="E1674" s="32" t="s">
        <v>41</v>
      </c>
      <c r="F1674" s="32" t="s">
        <v>43</v>
      </c>
      <c r="G1674" s="32" t="s">
        <v>42</v>
      </c>
      <c r="H1674" s="32" t="s">
        <v>42</v>
      </c>
      <c r="I1674" s="32" t="s">
        <v>49</v>
      </c>
      <c r="J1674" s="32" t="s">
        <v>40</v>
      </c>
      <c r="K1674" s="32" t="s">
        <v>56</v>
      </c>
      <c r="L1674" s="32">
        <v>0</v>
      </c>
      <c r="M1674" s="32" t="s">
        <v>3</v>
      </c>
      <c r="N1674" s="32" t="s">
        <v>50</v>
      </c>
      <c r="O1674" s="32" t="s">
        <v>48</v>
      </c>
      <c r="P1674" s="32">
        <v>3</v>
      </c>
      <c r="Q1674" s="32" t="s">
        <v>28</v>
      </c>
      <c r="R1674" s="32" t="s">
        <v>1</v>
      </c>
      <c r="S1674" s="32">
        <v>4</v>
      </c>
      <c r="T1674" s="32" t="s">
        <v>35</v>
      </c>
      <c r="U1674" s="32" t="s">
        <v>58</v>
      </c>
      <c r="V1674" s="32" t="s">
        <v>0</v>
      </c>
      <c r="W1674" s="32">
        <f>SUM(_xlfn.XLOOKUP(B1674,freq!$A$2:$A$40,freq!$B$2:$B$40,0),_xlfn.XLOOKUP(C1674,freq!$A$2:$A$40,freq!$B$2:$B$40,0),_xlfn.XLOOKUP(D1674,freq!$A$2:$A$40,freq!$B$2:$B$40,0),_xlfn.XLOOKUP(E1674,freq!$A$2:$A$40,freq!$B$2:$B$40,0),_xlfn.XLOOKUP(F1674,freq!$A$2:$A$40,freq!$B$2:$B$40,0),_xlfn.XLOOKUP(G1674,freq!$A$2:$A$40,freq!$B$2:$B$40,0),_xlfn.XLOOKUP(H1674,freq!$A$2:$A$40,freq!$B$2:$B$40,0),_xlfn.XLOOKUP(I1674,freq!$A$2:$A$40,freq!$B$2:$B$40,0),_xlfn.XLOOKUP(J1674,freq!$A$2:$A$40,freq!$B$2:$B$40,0),_xlfn.XLOOKUP(K1674,freq!$A$2:$A$40,freq!$B$2:$B$40,0),_xlfn.XLOOKUP(L1674,freq!$A$2:$A$40,freq!$B$2:$B$40,0),_xlfn.XLOOKUP(M1674,freq!$A$2:$A$40,freq!$B$2:$B$40,0),_xlfn.XLOOKUP(N1674,freq!$A$2:$A$40,freq!$B$2:$B$40,0),_xlfn.XLOOKUP(O1674,freq!$A$2:$A$40,freq!$B$2:$B$40,0),_xlfn.XLOOKUP(P1674,freq!$A$2:$A$40,freq!$B$2:$B$40,0),_xlfn.XLOOKUP(Q1674,freq!$A$2:$A$40,freq!$B$2:$B$40,0),_xlfn.XLOOKUP(R1674,freq!$A$2:$A$40,freq!$B$2:$B$40,0),_xlfn.XLOOKUP(S1674,freq!$A$2:$A$40,freq!$B$2:$B$40,0),_xlfn.XLOOKUP(T1674,freq!$A$2:$A$40,freq!$B$2:$B$40,0),_xlfn.XLOOKUP(U1674,freq!$A$2:$A$40,freq!$B$2:$B$40,0),_xlfn.XLOOKUP(V1674,freq!$A$2:$A$40,freq!$B$2:$B$40,0))</f>
        <v>39.1</v>
      </c>
    </row>
    <row r="1675" spans="1:23" x14ac:dyDescent="0.35">
      <c r="A1675" s="32" t="s">
        <v>2002</v>
      </c>
      <c r="B1675" s="32">
        <v>0</v>
      </c>
      <c r="C1675" s="32" t="s">
        <v>50</v>
      </c>
      <c r="D1675" s="32" t="s">
        <v>50</v>
      </c>
      <c r="E1675" s="32" t="s">
        <v>4</v>
      </c>
      <c r="F1675" s="32" t="s">
        <v>28</v>
      </c>
      <c r="G1675" s="32">
        <v>4</v>
      </c>
      <c r="H1675" s="32" t="s">
        <v>38</v>
      </c>
      <c r="I1675" s="32" t="s">
        <v>3</v>
      </c>
      <c r="J1675" s="32" t="s">
        <v>28</v>
      </c>
      <c r="K1675" s="32" t="s">
        <v>40</v>
      </c>
      <c r="L1675" s="32" t="s">
        <v>38</v>
      </c>
      <c r="M1675" s="32" t="s">
        <v>40</v>
      </c>
      <c r="N1675" s="32">
        <v>1</v>
      </c>
      <c r="O1675" s="32" t="s">
        <v>2</v>
      </c>
      <c r="P1675" s="32">
        <v>1</v>
      </c>
      <c r="Q1675" s="32" t="s">
        <v>36</v>
      </c>
      <c r="R1675" s="32" t="s">
        <v>48</v>
      </c>
      <c r="S1675" s="32" t="s">
        <v>44</v>
      </c>
      <c r="T1675" s="32">
        <v>8</v>
      </c>
      <c r="U1675" s="32" t="s">
        <v>43</v>
      </c>
      <c r="V1675" s="32">
        <v>8</v>
      </c>
      <c r="W1675" s="32">
        <f>SUM(_xlfn.XLOOKUP(B1675,freq!$A$2:$A$40,freq!$B$2:$B$40,0),_xlfn.XLOOKUP(C1675,freq!$A$2:$A$40,freq!$B$2:$B$40,0),_xlfn.XLOOKUP(D1675,freq!$A$2:$A$40,freq!$B$2:$B$40,0),_xlfn.XLOOKUP(E1675,freq!$A$2:$A$40,freq!$B$2:$B$40,0),_xlfn.XLOOKUP(F1675,freq!$A$2:$A$40,freq!$B$2:$B$40,0),_xlfn.XLOOKUP(G1675,freq!$A$2:$A$40,freq!$B$2:$B$40,0),_xlfn.XLOOKUP(H1675,freq!$A$2:$A$40,freq!$B$2:$B$40,0),_xlfn.XLOOKUP(I1675,freq!$A$2:$A$40,freq!$B$2:$B$40,0),_xlfn.XLOOKUP(J1675,freq!$A$2:$A$40,freq!$B$2:$B$40,0),_xlfn.XLOOKUP(K1675,freq!$A$2:$A$40,freq!$B$2:$B$40,0),_xlfn.XLOOKUP(L1675,freq!$A$2:$A$40,freq!$B$2:$B$40,0),_xlfn.XLOOKUP(M1675,freq!$A$2:$A$40,freq!$B$2:$B$40,0),_xlfn.XLOOKUP(N1675,freq!$A$2:$A$40,freq!$B$2:$B$40,0),_xlfn.XLOOKUP(O1675,freq!$A$2:$A$40,freq!$B$2:$B$40,0),_xlfn.XLOOKUP(P1675,freq!$A$2:$A$40,freq!$B$2:$B$40,0),_xlfn.XLOOKUP(Q1675,freq!$A$2:$A$40,freq!$B$2:$B$40,0),_xlfn.XLOOKUP(R1675,freq!$A$2:$A$40,freq!$B$2:$B$40,0),_xlfn.XLOOKUP(S1675,freq!$A$2:$A$40,freq!$B$2:$B$40,0),_xlfn.XLOOKUP(T1675,freq!$A$2:$A$40,freq!$B$2:$B$40,0),_xlfn.XLOOKUP(U1675,freq!$A$2:$A$40,freq!$B$2:$B$40,0),_xlfn.XLOOKUP(V1675,freq!$A$2:$A$40,freq!$B$2:$B$40,0))</f>
        <v>39.089999999999996</v>
      </c>
    </row>
    <row r="1676" spans="1:23" x14ac:dyDescent="0.35">
      <c r="A1676" s="32" t="s">
        <v>238</v>
      </c>
      <c r="B1676" s="32" t="s">
        <v>40</v>
      </c>
      <c r="C1676" s="32" t="s">
        <v>43</v>
      </c>
      <c r="D1676" s="32">
        <v>7</v>
      </c>
      <c r="E1676" s="32" t="s">
        <v>35</v>
      </c>
      <c r="F1676" s="32" t="s">
        <v>56</v>
      </c>
      <c r="G1676" s="32" t="s">
        <v>2</v>
      </c>
      <c r="H1676" s="32">
        <v>0</v>
      </c>
      <c r="I1676" s="32" t="s">
        <v>50</v>
      </c>
      <c r="J1676" s="32">
        <v>3</v>
      </c>
      <c r="K1676" s="32" t="s">
        <v>46</v>
      </c>
      <c r="L1676" s="32">
        <v>2</v>
      </c>
      <c r="M1676" s="32">
        <v>1</v>
      </c>
      <c r="N1676" s="32" t="s">
        <v>44</v>
      </c>
      <c r="O1676" s="32">
        <v>8</v>
      </c>
      <c r="P1676" s="32" t="s">
        <v>32</v>
      </c>
      <c r="Q1676" s="32" t="s">
        <v>41</v>
      </c>
      <c r="R1676" s="32" t="s">
        <v>38</v>
      </c>
      <c r="S1676" s="32" t="s">
        <v>40</v>
      </c>
      <c r="T1676" s="32" t="s">
        <v>50</v>
      </c>
      <c r="U1676" s="32" t="s">
        <v>50</v>
      </c>
      <c r="V1676" s="32">
        <v>5</v>
      </c>
      <c r="W1676" s="32">
        <f>SUM(_xlfn.XLOOKUP(B1676,freq!$A$2:$A$40,freq!$B$2:$B$40,0),_xlfn.XLOOKUP(C1676,freq!$A$2:$A$40,freq!$B$2:$B$40,0),_xlfn.XLOOKUP(D1676,freq!$A$2:$A$40,freq!$B$2:$B$40,0),_xlfn.XLOOKUP(E1676,freq!$A$2:$A$40,freq!$B$2:$B$40,0),_xlfn.XLOOKUP(F1676,freq!$A$2:$A$40,freq!$B$2:$B$40,0),_xlfn.XLOOKUP(G1676,freq!$A$2:$A$40,freq!$B$2:$B$40,0),_xlfn.XLOOKUP(H1676,freq!$A$2:$A$40,freq!$B$2:$B$40,0),_xlfn.XLOOKUP(I1676,freq!$A$2:$A$40,freq!$B$2:$B$40,0),_xlfn.XLOOKUP(J1676,freq!$A$2:$A$40,freq!$B$2:$B$40,0),_xlfn.XLOOKUP(K1676,freq!$A$2:$A$40,freq!$B$2:$B$40,0),_xlfn.XLOOKUP(L1676,freq!$A$2:$A$40,freq!$B$2:$B$40,0),_xlfn.XLOOKUP(M1676,freq!$A$2:$A$40,freq!$B$2:$B$40,0),_xlfn.XLOOKUP(N1676,freq!$A$2:$A$40,freq!$B$2:$B$40,0),_xlfn.XLOOKUP(O1676,freq!$A$2:$A$40,freq!$B$2:$B$40,0),_xlfn.XLOOKUP(P1676,freq!$A$2:$A$40,freq!$B$2:$B$40,0),_xlfn.XLOOKUP(Q1676,freq!$A$2:$A$40,freq!$B$2:$B$40,0),_xlfn.XLOOKUP(R1676,freq!$A$2:$A$40,freq!$B$2:$B$40,0),_xlfn.XLOOKUP(S1676,freq!$A$2:$A$40,freq!$B$2:$B$40,0),_xlfn.XLOOKUP(T1676,freq!$A$2:$A$40,freq!$B$2:$B$40,0),_xlfn.XLOOKUP(U1676,freq!$A$2:$A$40,freq!$B$2:$B$40,0),_xlfn.XLOOKUP(V1676,freq!$A$2:$A$40,freq!$B$2:$B$40,0))</f>
        <v>39.08</v>
      </c>
    </row>
    <row r="1677" spans="1:23" x14ac:dyDescent="0.35">
      <c r="A1677" s="32" t="s">
        <v>637</v>
      </c>
      <c r="B1677" s="32">
        <v>7</v>
      </c>
      <c r="C1677" s="32">
        <v>0</v>
      </c>
      <c r="D1677" s="32">
        <v>9</v>
      </c>
      <c r="E1677" s="32">
        <v>6</v>
      </c>
      <c r="F1677" s="32" t="s">
        <v>32</v>
      </c>
      <c r="G1677" s="32" t="s">
        <v>41</v>
      </c>
      <c r="H1677" s="32" t="s">
        <v>40</v>
      </c>
      <c r="I1677" s="32" t="s">
        <v>59</v>
      </c>
      <c r="J1677" s="32">
        <v>1</v>
      </c>
      <c r="K1677" s="32" t="s">
        <v>29</v>
      </c>
      <c r="L1677" s="32">
        <v>7</v>
      </c>
      <c r="M1677" s="32" t="s">
        <v>37</v>
      </c>
      <c r="N1677" s="32" t="s">
        <v>29</v>
      </c>
      <c r="O1677" s="32" t="s">
        <v>41</v>
      </c>
      <c r="P1677" s="32" t="s">
        <v>49</v>
      </c>
      <c r="Q1677" s="32" t="s">
        <v>44</v>
      </c>
      <c r="R1677" s="32" t="s">
        <v>44</v>
      </c>
      <c r="S1677" s="32">
        <v>7</v>
      </c>
      <c r="T1677" s="32" t="s">
        <v>29</v>
      </c>
      <c r="U1677" s="32" t="s">
        <v>50</v>
      </c>
      <c r="V1677" s="32" t="s">
        <v>35</v>
      </c>
      <c r="W1677" s="32">
        <f>SUM(_xlfn.XLOOKUP(B1677,freq!$A$2:$A$40,freq!$B$2:$B$40,0),_xlfn.XLOOKUP(C1677,freq!$A$2:$A$40,freq!$B$2:$B$40,0),_xlfn.XLOOKUP(D1677,freq!$A$2:$A$40,freq!$B$2:$B$40,0),_xlfn.XLOOKUP(E1677,freq!$A$2:$A$40,freq!$B$2:$B$40,0),_xlfn.XLOOKUP(F1677,freq!$A$2:$A$40,freq!$B$2:$B$40,0),_xlfn.XLOOKUP(G1677,freq!$A$2:$A$40,freq!$B$2:$B$40,0),_xlfn.XLOOKUP(H1677,freq!$A$2:$A$40,freq!$B$2:$B$40,0),_xlfn.XLOOKUP(I1677,freq!$A$2:$A$40,freq!$B$2:$B$40,0),_xlfn.XLOOKUP(J1677,freq!$A$2:$A$40,freq!$B$2:$B$40,0),_xlfn.XLOOKUP(K1677,freq!$A$2:$A$40,freq!$B$2:$B$40,0),_xlfn.XLOOKUP(L1677,freq!$A$2:$A$40,freq!$B$2:$B$40,0),_xlfn.XLOOKUP(M1677,freq!$A$2:$A$40,freq!$B$2:$B$40,0),_xlfn.XLOOKUP(N1677,freq!$A$2:$A$40,freq!$B$2:$B$40,0),_xlfn.XLOOKUP(O1677,freq!$A$2:$A$40,freq!$B$2:$B$40,0),_xlfn.XLOOKUP(P1677,freq!$A$2:$A$40,freq!$B$2:$B$40,0),_xlfn.XLOOKUP(Q1677,freq!$A$2:$A$40,freq!$B$2:$B$40,0),_xlfn.XLOOKUP(R1677,freq!$A$2:$A$40,freq!$B$2:$B$40,0),_xlfn.XLOOKUP(S1677,freq!$A$2:$A$40,freq!$B$2:$B$40,0),_xlfn.XLOOKUP(T1677,freq!$A$2:$A$40,freq!$B$2:$B$40,0),_xlfn.XLOOKUP(U1677,freq!$A$2:$A$40,freq!$B$2:$B$40,0),_xlfn.XLOOKUP(V1677,freq!$A$2:$A$40,freq!$B$2:$B$40,0))</f>
        <v>39.07</v>
      </c>
    </row>
    <row r="1678" spans="1:23" x14ac:dyDescent="0.35">
      <c r="A1678" s="32" t="s">
        <v>698</v>
      </c>
      <c r="B1678" s="32" t="s">
        <v>37</v>
      </c>
      <c r="C1678" s="32" t="s">
        <v>1</v>
      </c>
      <c r="D1678" s="32">
        <v>4</v>
      </c>
      <c r="E1678" s="32" t="s">
        <v>46</v>
      </c>
      <c r="F1678" s="32">
        <v>7</v>
      </c>
      <c r="G1678" s="32" t="s">
        <v>38</v>
      </c>
      <c r="H1678" s="32" t="s">
        <v>58</v>
      </c>
      <c r="I1678" s="32">
        <v>6</v>
      </c>
      <c r="J1678" s="32">
        <v>9</v>
      </c>
      <c r="K1678" s="32" t="s">
        <v>29</v>
      </c>
      <c r="L1678" s="32" t="s">
        <v>34</v>
      </c>
      <c r="M1678" s="32" t="s">
        <v>3</v>
      </c>
      <c r="N1678" s="32" t="s">
        <v>38</v>
      </c>
      <c r="O1678" s="32" t="s">
        <v>36</v>
      </c>
      <c r="P1678" s="32" t="s">
        <v>49</v>
      </c>
      <c r="Q1678" s="32">
        <v>9</v>
      </c>
      <c r="R1678" s="32" t="s">
        <v>49</v>
      </c>
      <c r="S1678" s="32" t="s">
        <v>50</v>
      </c>
      <c r="T1678" s="32">
        <v>9</v>
      </c>
      <c r="U1678" s="32">
        <v>1</v>
      </c>
      <c r="V1678" s="32" t="s">
        <v>41</v>
      </c>
      <c r="W1678" s="32">
        <f>SUM(_xlfn.XLOOKUP(B1678,freq!$A$2:$A$40,freq!$B$2:$B$40,0),_xlfn.XLOOKUP(C1678,freq!$A$2:$A$40,freq!$B$2:$B$40,0),_xlfn.XLOOKUP(D1678,freq!$A$2:$A$40,freq!$B$2:$B$40,0),_xlfn.XLOOKUP(E1678,freq!$A$2:$A$40,freq!$B$2:$B$40,0),_xlfn.XLOOKUP(F1678,freq!$A$2:$A$40,freq!$B$2:$B$40,0),_xlfn.XLOOKUP(G1678,freq!$A$2:$A$40,freq!$B$2:$B$40,0),_xlfn.XLOOKUP(H1678,freq!$A$2:$A$40,freq!$B$2:$B$40,0),_xlfn.XLOOKUP(I1678,freq!$A$2:$A$40,freq!$B$2:$B$40,0),_xlfn.XLOOKUP(J1678,freq!$A$2:$A$40,freq!$B$2:$B$40,0),_xlfn.XLOOKUP(K1678,freq!$A$2:$A$40,freq!$B$2:$B$40,0),_xlfn.XLOOKUP(L1678,freq!$A$2:$A$40,freq!$B$2:$B$40,0),_xlfn.XLOOKUP(M1678,freq!$A$2:$A$40,freq!$B$2:$B$40,0),_xlfn.XLOOKUP(N1678,freq!$A$2:$A$40,freq!$B$2:$B$40,0),_xlfn.XLOOKUP(O1678,freq!$A$2:$A$40,freq!$B$2:$B$40,0),_xlfn.XLOOKUP(P1678,freq!$A$2:$A$40,freq!$B$2:$B$40,0),_xlfn.XLOOKUP(Q1678,freq!$A$2:$A$40,freq!$B$2:$B$40,0),_xlfn.XLOOKUP(R1678,freq!$A$2:$A$40,freq!$B$2:$B$40,0),_xlfn.XLOOKUP(S1678,freq!$A$2:$A$40,freq!$B$2:$B$40,0),_xlfn.XLOOKUP(T1678,freq!$A$2:$A$40,freq!$B$2:$B$40,0),_xlfn.XLOOKUP(U1678,freq!$A$2:$A$40,freq!$B$2:$B$40,0),_xlfn.XLOOKUP(V1678,freq!$A$2:$A$40,freq!$B$2:$B$40,0))</f>
        <v>39.069999999999993</v>
      </c>
    </row>
    <row r="1679" spans="1:23" x14ac:dyDescent="0.35">
      <c r="A1679" s="32" t="s">
        <v>746</v>
      </c>
      <c r="B1679" s="32">
        <v>8</v>
      </c>
      <c r="C1679" s="32" t="s">
        <v>29</v>
      </c>
      <c r="D1679" s="32" t="s">
        <v>45</v>
      </c>
      <c r="E1679" s="32" t="s">
        <v>48</v>
      </c>
      <c r="F1679" s="32" t="s">
        <v>58</v>
      </c>
      <c r="G1679" s="32">
        <v>0</v>
      </c>
      <c r="H1679" s="32">
        <v>3</v>
      </c>
      <c r="I1679" s="32" t="s">
        <v>2</v>
      </c>
      <c r="J1679" s="32">
        <v>4</v>
      </c>
      <c r="K1679" s="32">
        <v>5</v>
      </c>
      <c r="L1679" s="32">
        <v>7</v>
      </c>
      <c r="M1679" s="32">
        <v>1</v>
      </c>
      <c r="N1679" s="32" t="s">
        <v>58</v>
      </c>
      <c r="O1679" s="32">
        <v>7</v>
      </c>
      <c r="P1679" s="32" t="s">
        <v>50</v>
      </c>
      <c r="Q1679" s="32" t="s">
        <v>0</v>
      </c>
      <c r="R1679" s="32" t="s">
        <v>1</v>
      </c>
      <c r="S1679" s="32" t="s">
        <v>53</v>
      </c>
      <c r="T1679" s="32">
        <v>0</v>
      </c>
      <c r="U1679" s="32" t="s">
        <v>40</v>
      </c>
      <c r="V1679" s="32" t="s">
        <v>29</v>
      </c>
      <c r="W1679" s="32">
        <f>SUM(_xlfn.XLOOKUP(B1679,freq!$A$2:$A$40,freq!$B$2:$B$40,0),_xlfn.XLOOKUP(C1679,freq!$A$2:$A$40,freq!$B$2:$B$40,0),_xlfn.XLOOKUP(D1679,freq!$A$2:$A$40,freq!$B$2:$B$40,0),_xlfn.XLOOKUP(E1679,freq!$A$2:$A$40,freq!$B$2:$B$40,0),_xlfn.XLOOKUP(F1679,freq!$A$2:$A$40,freq!$B$2:$B$40,0),_xlfn.XLOOKUP(G1679,freq!$A$2:$A$40,freq!$B$2:$B$40,0),_xlfn.XLOOKUP(H1679,freq!$A$2:$A$40,freq!$B$2:$B$40,0),_xlfn.XLOOKUP(I1679,freq!$A$2:$A$40,freq!$B$2:$B$40,0),_xlfn.XLOOKUP(J1679,freq!$A$2:$A$40,freq!$B$2:$B$40,0),_xlfn.XLOOKUP(K1679,freq!$A$2:$A$40,freq!$B$2:$B$40,0),_xlfn.XLOOKUP(L1679,freq!$A$2:$A$40,freq!$B$2:$B$40,0),_xlfn.XLOOKUP(M1679,freq!$A$2:$A$40,freq!$B$2:$B$40,0),_xlfn.XLOOKUP(N1679,freq!$A$2:$A$40,freq!$B$2:$B$40,0),_xlfn.XLOOKUP(O1679,freq!$A$2:$A$40,freq!$B$2:$B$40,0),_xlfn.XLOOKUP(P1679,freq!$A$2:$A$40,freq!$B$2:$B$40,0),_xlfn.XLOOKUP(Q1679,freq!$A$2:$A$40,freq!$B$2:$B$40,0),_xlfn.XLOOKUP(R1679,freq!$A$2:$A$40,freq!$B$2:$B$40,0),_xlfn.XLOOKUP(S1679,freq!$A$2:$A$40,freq!$B$2:$B$40,0),_xlfn.XLOOKUP(T1679,freq!$A$2:$A$40,freq!$B$2:$B$40,0),_xlfn.XLOOKUP(U1679,freq!$A$2:$A$40,freq!$B$2:$B$40,0),_xlfn.XLOOKUP(V1679,freq!$A$2:$A$40,freq!$B$2:$B$40,0))</f>
        <v>39.020000000000003</v>
      </c>
    </row>
    <row r="1680" spans="1:23" x14ac:dyDescent="0.35">
      <c r="A1680" s="32" t="s">
        <v>660</v>
      </c>
      <c r="B1680" s="32">
        <v>4</v>
      </c>
      <c r="C1680" s="32" t="s">
        <v>34</v>
      </c>
      <c r="D1680" s="32" t="s">
        <v>53</v>
      </c>
      <c r="E1680" s="32" t="s">
        <v>29</v>
      </c>
      <c r="F1680" s="32" t="s">
        <v>38</v>
      </c>
      <c r="G1680" s="32">
        <v>7</v>
      </c>
      <c r="H1680" s="32">
        <v>5</v>
      </c>
      <c r="I1680" s="32">
        <v>3</v>
      </c>
      <c r="J1680" s="32">
        <v>9</v>
      </c>
      <c r="K1680" s="32" t="s">
        <v>56</v>
      </c>
      <c r="L1680" s="32" t="s">
        <v>59</v>
      </c>
      <c r="M1680" s="32" t="s">
        <v>45</v>
      </c>
      <c r="N1680" s="32" t="s">
        <v>34</v>
      </c>
      <c r="O1680" s="32" t="s">
        <v>0</v>
      </c>
      <c r="P1680" s="32" t="s">
        <v>56</v>
      </c>
      <c r="Q1680" s="32">
        <v>5</v>
      </c>
      <c r="R1680" s="32" t="s">
        <v>46</v>
      </c>
      <c r="S1680" s="32" t="s">
        <v>58</v>
      </c>
      <c r="T1680" s="32" t="s">
        <v>28</v>
      </c>
      <c r="U1680" s="32">
        <v>8</v>
      </c>
      <c r="V1680" s="32" t="s">
        <v>42</v>
      </c>
      <c r="W1680" s="32">
        <f>SUM(_xlfn.XLOOKUP(B1680,freq!$A$2:$A$40,freq!$B$2:$B$40,0),_xlfn.XLOOKUP(C1680,freq!$A$2:$A$40,freq!$B$2:$B$40,0),_xlfn.XLOOKUP(D1680,freq!$A$2:$A$40,freq!$B$2:$B$40,0),_xlfn.XLOOKUP(E1680,freq!$A$2:$A$40,freq!$B$2:$B$40,0),_xlfn.XLOOKUP(F1680,freq!$A$2:$A$40,freq!$B$2:$B$40,0),_xlfn.XLOOKUP(G1680,freq!$A$2:$A$40,freq!$B$2:$B$40,0),_xlfn.XLOOKUP(H1680,freq!$A$2:$A$40,freq!$B$2:$B$40,0),_xlfn.XLOOKUP(I1680,freq!$A$2:$A$40,freq!$B$2:$B$40,0),_xlfn.XLOOKUP(J1680,freq!$A$2:$A$40,freq!$B$2:$B$40,0),_xlfn.XLOOKUP(K1680,freq!$A$2:$A$40,freq!$B$2:$B$40,0),_xlfn.XLOOKUP(L1680,freq!$A$2:$A$40,freq!$B$2:$B$40,0),_xlfn.XLOOKUP(M1680,freq!$A$2:$A$40,freq!$B$2:$B$40,0),_xlfn.XLOOKUP(N1680,freq!$A$2:$A$40,freq!$B$2:$B$40,0),_xlfn.XLOOKUP(O1680,freq!$A$2:$A$40,freq!$B$2:$B$40,0),_xlfn.XLOOKUP(P1680,freq!$A$2:$A$40,freq!$B$2:$B$40,0),_xlfn.XLOOKUP(Q1680,freq!$A$2:$A$40,freq!$B$2:$B$40,0),_xlfn.XLOOKUP(R1680,freq!$A$2:$A$40,freq!$B$2:$B$40,0),_xlfn.XLOOKUP(S1680,freq!$A$2:$A$40,freq!$B$2:$B$40,0),_xlfn.XLOOKUP(T1680,freq!$A$2:$A$40,freq!$B$2:$B$40,0),_xlfn.XLOOKUP(U1680,freq!$A$2:$A$40,freq!$B$2:$B$40,0),_xlfn.XLOOKUP(V1680,freq!$A$2:$A$40,freq!$B$2:$B$40,0))</f>
        <v>39.010000000000005</v>
      </c>
    </row>
    <row r="1681" spans="1:23" x14ac:dyDescent="0.35">
      <c r="A1681" s="32" t="s">
        <v>78</v>
      </c>
      <c r="B1681" s="32">
        <v>4</v>
      </c>
      <c r="C1681" s="32" t="s">
        <v>32</v>
      </c>
      <c r="D1681" s="32" t="s">
        <v>31</v>
      </c>
      <c r="E1681" s="32" t="s">
        <v>1</v>
      </c>
      <c r="F1681" s="32">
        <v>7</v>
      </c>
      <c r="G1681" s="32" t="s">
        <v>0</v>
      </c>
      <c r="H1681" s="32">
        <v>2</v>
      </c>
      <c r="I1681" s="32" t="s">
        <v>42</v>
      </c>
      <c r="J1681" s="32" t="s">
        <v>41</v>
      </c>
      <c r="K1681" s="32" t="s">
        <v>36</v>
      </c>
      <c r="L1681" s="32" t="s">
        <v>32</v>
      </c>
      <c r="M1681" s="32" t="s">
        <v>41</v>
      </c>
      <c r="N1681" s="32" t="s">
        <v>30</v>
      </c>
      <c r="O1681" s="32" t="s">
        <v>43</v>
      </c>
      <c r="P1681" s="32" t="s">
        <v>48</v>
      </c>
      <c r="Q1681" s="32" t="s">
        <v>4</v>
      </c>
      <c r="R1681" s="32">
        <v>3</v>
      </c>
      <c r="S1681" s="32" t="s">
        <v>38</v>
      </c>
      <c r="T1681" s="32">
        <v>9</v>
      </c>
      <c r="U1681" s="32">
        <v>2</v>
      </c>
      <c r="V1681" s="32" t="s">
        <v>43</v>
      </c>
      <c r="W1681" s="32">
        <f>SUM(_xlfn.XLOOKUP(B1681,freq!$A$2:$A$40,freq!$B$2:$B$40,0),_xlfn.XLOOKUP(C1681,freq!$A$2:$A$40,freq!$B$2:$B$40,0),_xlfn.XLOOKUP(D1681,freq!$A$2:$A$40,freq!$B$2:$B$40,0),_xlfn.XLOOKUP(E1681,freq!$A$2:$A$40,freq!$B$2:$B$40,0),_xlfn.XLOOKUP(F1681,freq!$A$2:$A$40,freq!$B$2:$B$40,0),_xlfn.XLOOKUP(G1681,freq!$A$2:$A$40,freq!$B$2:$B$40,0),_xlfn.XLOOKUP(H1681,freq!$A$2:$A$40,freq!$B$2:$B$40,0),_xlfn.XLOOKUP(I1681,freq!$A$2:$A$40,freq!$B$2:$B$40,0),_xlfn.XLOOKUP(J1681,freq!$A$2:$A$40,freq!$B$2:$B$40,0),_xlfn.XLOOKUP(K1681,freq!$A$2:$A$40,freq!$B$2:$B$40,0),_xlfn.XLOOKUP(L1681,freq!$A$2:$A$40,freq!$B$2:$B$40,0),_xlfn.XLOOKUP(M1681,freq!$A$2:$A$40,freq!$B$2:$B$40,0),_xlfn.XLOOKUP(N1681,freq!$A$2:$A$40,freq!$B$2:$B$40,0),_xlfn.XLOOKUP(O1681,freq!$A$2:$A$40,freq!$B$2:$B$40,0),_xlfn.XLOOKUP(P1681,freq!$A$2:$A$40,freq!$B$2:$B$40,0),_xlfn.XLOOKUP(Q1681,freq!$A$2:$A$40,freq!$B$2:$B$40,0),_xlfn.XLOOKUP(R1681,freq!$A$2:$A$40,freq!$B$2:$B$40,0),_xlfn.XLOOKUP(S1681,freq!$A$2:$A$40,freq!$B$2:$B$40,0),_xlfn.XLOOKUP(T1681,freq!$A$2:$A$40,freq!$B$2:$B$40,0),_xlfn.XLOOKUP(U1681,freq!$A$2:$A$40,freq!$B$2:$B$40,0),_xlfn.XLOOKUP(V1681,freq!$A$2:$A$40,freq!$B$2:$B$40,0))</f>
        <v>38.999999999999993</v>
      </c>
    </row>
    <row r="1682" spans="1:23" x14ac:dyDescent="0.35">
      <c r="A1682" s="32" t="s">
        <v>753</v>
      </c>
      <c r="B1682" s="32" t="s">
        <v>2</v>
      </c>
      <c r="C1682" s="32" t="s">
        <v>4</v>
      </c>
      <c r="D1682" s="32">
        <v>2</v>
      </c>
      <c r="E1682" s="32" t="s">
        <v>28</v>
      </c>
      <c r="F1682" s="32" t="s">
        <v>58</v>
      </c>
      <c r="G1682" s="32" t="s">
        <v>53</v>
      </c>
      <c r="H1682" s="32">
        <v>2</v>
      </c>
      <c r="I1682" s="32" t="s">
        <v>4</v>
      </c>
      <c r="J1682" s="32">
        <v>6</v>
      </c>
      <c r="K1682" s="32">
        <v>1</v>
      </c>
      <c r="L1682" s="32">
        <v>9</v>
      </c>
      <c r="M1682" s="32">
        <v>1</v>
      </c>
      <c r="N1682" s="32" t="s">
        <v>33</v>
      </c>
      <c r="O1682" s="32" t="s">
        <v>40</v>
      </c>
      <c r="P1682" s="32" t="s">
        <v>32</v>
      </c>
      <c r="Q1682" s="32">
        <v>3</v>
      </c>
      <c r="R1682" s="32" t="s">
        <v>44</v>
      </c>
      <c r="S1682" s="32" t="s">
        <v>48</v>
      </c>
      <c r="T1682" s="32" t="s">
        <v>0</v>
      </c>
      <c r="U1682" s="32" t="s">
        <v>50</v>
      </c>
      <c r="V1682" s="32" t="s">
        <v>35</v>
      </c>
      <c r="W1682" s="32">
        <f>SUM(_xlfn.XLOOKUP(B1682,freq!$A$2:$A$40,freq!$B$2:$B$40,0),_xlfn.XLOOKUP(C1682,freq!$A$2:$A$40,freq!$B$2:$B$40,0),_xlfn.XLOOKUP(D1682,freq!$A$2:$A$40,freq!$B$2:$B$40,0),_xlfn.XLOOKUP(E1682,freq!$A$2:$A$40,freq!$B$2:$B$40,0),_xlfn.XLOOKUP(F1682,freq!$A$2:$A$40,freq!$B$2:$B$40,0),_xlfn.XLOOKUP(G1682,freq!$A$2:$A$40,freq!$B$2:$B$40,0),_xlfn.XLOOKUP(H1682,freq!$A$2:$A$40,freq!$B$2:$B$40,0),_xlfn.XLOOKUP(I1682,freq!$A$2:$A$40,freq!$B$2:$B$40,0),_xlfn.XLOOKUP(J1682,freq!$A$2:$A$40,freq!$B$2:$B$40,0),_xlfn.XLOOKUP(K1682,freq!$A$2:$A$40,freq!$B$2:$B$40,0),_xlfn.XLOOKUP(L1682,freq!$A$2:$A$40,freq!$B$2:$B$40,0),_xlfn.XLOOKUP(M1682,freq!$A$2:$A$40,freq!$B$2:$B$40,0),_xlfn.XLOOKUP(N1682,freq!$A$2:$A$40,freq!$B$2:$B$40,0),_xlfn.XLOOKUP(O1682,freq!$A$2:$A$40,freq!$B$2:$B$40,0),_xlfn.XLOOKUP(P1682,freq!$A$2:$A$40,freq!$B$2:$B$40,0),_xlfn.XLOOKUP(Q1682,freq!$A$2:$A$40,freq!$B$2:$B$40,0),_xlfn.XLOOKUP(R1682,freq!$A$2:$A$40,freq!$B$2:$B$40,0),_xlfn.XLOOKUP(S1682,freq!$A$2:$A$40,freq!$B$2:$B$40,0),_xlfn.XLOOKUP(T1682,freq!$A$2:$A$40,freq!$B$2:$B$40,0),_xlfn.XLOOKUP(U1682,freq!$A$2:$A$40,freq!$B$2:$B$40,0),_xlfn.XLOOKUP(V1682,freq!$A$2:$A$40,freq!$B$2:$B$40,0))</f>
        <v>38.97</v>
      </c>
    </row>
    <row r="1683" spans="1:23" x14ac:dyDescent="0.35">
      <c r="A1683" s="32" t="s">
        <v>1252</v>
      </c>
      <c r="B1683" s="32" t="s">
        <v>37</v>
      </c>
      <c r="C1683" s="32">
        <v>8</v>
      </c>
      <c r="D1683" s="32">
        <v>0</v>
      </c>
      <c r="E1683" s="32" t="s">
        <v>40</v>
      </c>
      <c r="F1683" s="32" t="s">
        <v>53</v>
      </c>
      <c r="G1683" s="32" t="s">
        <v>36</v>
      </c>
      <c r="H1683" s="32">
        <v>7</v>
      </c>
      <c r="I1683" s="32" t="s">
        <v>46</v>
      </c>
      <c r="J1683" s="32" t="s">
        <v>58</v>
      </c>
      <c r="K1683" s="32" t="s">
        <v>41</v>
      </c>
      <c r="L1683" s="32" t="s">
        <v>53</v>
      </c>
      <c r="M1683" s="32">
        <v>2</v>
      </c>
      <c r="N1683" s="32" t="s">
        <v>35</v>
      </c>
      <c r="O1683" s="32" t="s">
        <v>43</v>
      </c>
      <c r="P1683" s="32" t="s">
        <v>4</v>
      </c>
      <c r="Q1683" s="32" t="s">
        <v>29</v>
      </c>
      <c r="R1683" s="32">
        <v>6</v>
      </c>
      <c r="S1683" s="32" t="s">
        <v>28</v>
      </c>
      <c r="T1683" s="32">
        <v>9</v>
      </c>
      <c r="U1683" s="32" t="s">
        <v>59</v>
      </c>
      <c r="V1683" s="32" t="s">
        <v>56</v>
      </c>
      <c r="W1683" s="32">
        <f>SUM(_xlfn.XLOOKUP(B1683,freq!$A$2:$A$40,freq!$B$2:$B$40,0),_xlfn.XLOOKUP(C1683,freq!$A$2:$A$40,freq!$B$2:$B$40,0),_xlfn.XLOOKUP(D1683,freq!$A$2:$A$40,freq!$B$2:$B$40,0),_xlfn.XLOOKUP(E1683,freq!$A$2:$A$40,freq!$B$2:$B$40,0),_xlfn.XLOOKUP(F1683,freq!$A$2:$A$40,freq!$B$2:$B$40,0),_xlfn.XLOOKUP(G1683,freq!$A$2:$A$40,freq!$B$2:$B$40,0),_xlfn.XLOOKUP(H1683,freq!$A$2:$A$40,freq!$B$2:$B$40,0),_xlfn.XLOOKUP(I1683,freq!$A$2:$A$40,freq!$B$2:$B$40,0),_xlfn.XLOOKUP(J1683,freq!$A$2:$A$40,freq!$B$2:$B$40,0),_xlfn.XLOOKUP(K1683,freq!$A$2:$A$40,freq!$B$2:$B$40,0),_xlfn.XLOOKUP(L1683,freq!$A$2:$A$40,freq!$B$2:$B$40,0),_xlfn.XLOOKUP(M1683,freq!$A$2:$A$40,freq!$B$2:$B$40,0),_xlfn.XLOOKUP(N1683,freq!$A$2:$A$40,freq!$B$2:$B$40,0),_xlfn.XLOOKUP(O1683,freq!$A$2:$A$40,freq!$B$2:$B$40,0),_xlfn.XLOOKUP(P1683,freq!$A$2:$A$40,freq!$B$2:$B$40,0),_xlfn.XLOOKUP(Q1683,freq!$A$2:$A$40,freq!$B$2:$B$40,0),_xlfn.XLOOKUP(R1683,freq!$A$2:$A$40,freq!$B$2:$B$40,0),_xlfn.XLOOKUP(S1683,freq!$A$2:$A$40,freq!$B$2:$B$40,0),_xlfn.XLOOKUP(T1683,freq!$A$2:$A$40,freq!$B$2:$B$40,0),_xlfn.XLOOKUP(U1683,freq!$A$2:$A$40,freq!$B$2:$B$40,0),_xlfn.XLOOKUP(V1683,freq!$A$2:$A$40,freq!$B$2:$B$40,0))</f>
        <v>38.959999999999994</v>
      </c>
    </row>
    <row r="1684" spans="1:23" x14ac:dyDescent="0.35">
      <c r="A1684" s="32" t="s">
        <v>116</v>
      </c>
      <c r="B1684" s="32" t="s">
        <v>32</v>
      </c>
      <c r="C1684" s="32">
        <v>3</v>
      </c>
      <c r="D1684" s="32" t="s">
        <v>59</v>
      </c>
      <c r="E1684" s="32" t="s">
        <v>46</v>
      </c>
      <c r="F1684" s="32" t="s">
        <v>34</v>
      </c>
      <c r="G1684" s="32">
        <v>3</v>
      </c>
      <c r="H1684" s="32" t="s">
        <v>30</v>
      </c>
      <c r="I1684" s="32">
        <v>1</v>
      </c>
      <c r="J1684" s="32" t="s">
        <v>56</v>
      </c>
      <c r="K1684" s="32">
        <v>3</v>
      </c>
      <c r="L1684" s="32" t="s">
        <v>43</v>
      </c>
      <c r="M1684" s="32" t="s">
        <v>56</v>
      </c>
      <c r="N1684" s="32">
        <v>4</v>
      </c>
      <c r="O1684" s="32" t="s">
        <v>34</v>
      </c>
      <c r="P1684" s="32" t="s">
        <v>0</v>
      </c>
      <c r="Q1684" s="32">
        <v>8</v>
      </c>
      <c r="R1684" s="32" t="s">
        <v>41</v>
      </c>
      <c r="S1684" s="32">
        <v>6</v>
      </c>
      <c r="T1684" s="32" t="s">
        <v>48</v>
      </c>
      <c r="U1684" s="32" t="s">
        <v>3</v>
      </c>
      <c r="V1684" s="32" t="s">
        <v>49</v>
      </c>
      <c r="W1684" s="32">
        <f>SUM(_xlfn.XLOOKUP(B1684,freq!$A$2:$A$40,freq!$B$2:$B$40,0),_xlfn.XLOOKUP(C1684,freq!$A$2:$A$40,freq!$B$2:$B$40,0),_xlfn.XLOOKUP(D1684,freq!$A$2:$A$40,freq!$B$2:$B$40,0),_xlfn.XLOOKUP(E1684,freq!$A$2:$A$40,freq!$B$2:$B$40,0),_xlfn.XLOOKUP(F1684,freq!$A$2:$A$40,freq!$B$2:$B$40,0),_xlfn.XLOOKUP(G1684,freq!$A$2:$A$40,freq!$B$2:$B$40,0),_xlfn.XLOOKUP(H1684,freq!$A$2:$A$40,freq!$B$2:$B$40,0),_xlfn.XLOOKUP(I1684,freq!$A$2:$A$40,freq!$B$2:$B$40,0),_xlfn.XLOOKUP(J1684,freq!$A$2:$A$40,freq!$B$2:$B$40,0),_xlfn.XLOOKUP(K1684,freq!$A$2:$A$40,freq!$B$2:$B$40,0),_xlfn.XLOOKUP(L1684,freq!$A$2:$A$40,freq!$B$2:$B$40,0),_xlfn.XLOOKUP(M1684,freq!$A$2:$A$40,freq!$B$2:$B$40,0),_xlfn.XLOOKUP(N1684,freq!$A$2:$A$40,freq!$B$2:$B$40,0),_xlfn.XLOOKUP(O1684,freq!$A$2:$A$40,freq!$B$2:$B$40,0),_xlfn.XLOOKUP(P1684,freq!$A$2:$A$40,freq!$B$2:$B$40,0),_xlfn.XLOOKUP(Q1684,freq!$A$2:$A$40,freq!$B$2:$B$40,0),_xlfn.XLOOKUP(R1684,freq!$A$2:$A$40,freq!$B$2:$B$40,0),_xlfn.XLOOKUP(S1684,freq!$A$2:$A$40,freq!$B$2:$B$40,0),_xlfn.XLOOKUP(T1684,freq!$A$2:$A$40,freq!$B$2:$B$40,0),_xlfn.XLOOKUP(U1684,freq!$A$2:$A$40,freq!$B$2:$B$40,0),_xlfn.XLOOKUP(V1684,freq!$A$2:$A$40,freq!$B$2:$B$40,0))</f>
        <v>38.929999999999993</v>
      </c>
    </row>
    <row r="1685" spans="1:23" x14ac:dyDescent="0.35">
      <c r="A1685" s="32" t="s">
        <v>296</v>
      </c>
      <c r="B1685" s="32" t="s">
        <v>29</v>
      </c>
      <c r="C1685" s="32" t="s">
        <v>59</v>
      </c>
      <c r="D1685" s="32" t="s">
        <v>46</v>
      </c>
      <c r="E1685" s="32">
        <v>7</v>
      </c>
      <c r="F1685" s="32" t="s">
        <v>37</v>
      </c>
      <c r="G1685" s="32" t="s">
        <v>30</v>
      </c>
      <c r="H1685" s="32" t="s">
        <v>1</v>
      </c>
      <c r="I1685" s="32" t="s">
        <v>34</v>
      </c>
      <c r="J1685" s="32" t="s">
        <v>58</v>
      </c>
      <c r="K1685" s="32" t="s">
        <v>37</v>
      </c>
      <c r="L1685" s="32" t="s">
        <v>49</v>
      </c>
      <c r="M1685" s="32" t="s">
        <v>53</v>
      </c>
      <c r="N1685" s="32" t="s">
        <v>29</v>
      </c>
      <c r="O1685" s="32" t="s">
        <v>32</v>
      </c>
      <c r="P1685" s="32" t="s">
        <v>59</v>
      </c>
      <c r="Q1685" s="32" t="s">
        <v>53</v>
      </c>
      <c r="R1685" s="32">
        <v>6</v>
      </c>
      <c r="S1685" s="32" t="s">
        <v>53</v>
      </c>
      <c r="T1685" s="32">
        <v>2</v>
      </c>
      <c r="U1685" s="32">
        <v>6</v>
      </c>
      <c r="V1685" s="32">
        <v>6</v>
      </c>
      <c r="W1685" s="32">
        <f>SUM(_xlfn.XLOOKUP(B1685,freq!$A$2:$A$40,freq!$B$2:$B$40,0),_xlfn.XLOOKUP(C1685,freq!$A$2:$A$40,freq!$B$2:$B$40,0),_xlfn.XLOOKUP(D1685,freq!$A$2:$A$40,freq!$B$2:$B$40,0),_xlfn.XLOOKUP(E1685,freq!$A$2:$A$40,freq!$B$2:$B$40,0),_xlfn.XLOOKUP(F1685,freq!$A$2:$A$40,freq!$B$2:$B$40,0),_xlfn.XLOOKUP(G1685,freq!$A$2:$A$40,freq!$B$2:$B$40,0),_xlfn.XLOOKUP(H1685,freq!$A$2:$A$40,freq!$B$2:$B$40,0),_xlfn.XLOOKUP(I1685,freq!$A$2:$A$40,freq!$B$2:$B$40,0),_xlfn.XLOOKUP(J1685,freq!$A$2:$A$40,freq!$B$2:$B$40,0),_xlfn.XLOOKUP(K1685,freq!$A$2:$A$40,freq!$B$2:$B$40,0),_xlfn.XLOOKUP(L1685,freq!$A$2:$A$40,freq!$B$2:$B$40,0),_xlfn.XLOOKUP(M1685,freq!$A$2:$A$40,freq!$B$2:$B$40,0),_xlfn.XLOOKUP(N1685,freq!$A$2:$A$40,freq!$B$2:$B$40,0),_xlfn.XLOOKUP(O1685,freq!$A$2:$A$40,freq!$B$2:$B$40,0),_xlfn.XLOOKUP(P1685,freq!$A$2:$A$40,freq!$B$2:$B$40,0),_xlfn.XLOOKUP(Q1685,freq!$A$2:$A$40,freq!$B$2:$B$40,0),_xlfn.XLOOKUP(R1685,freq!$A$2:$A$40,freq!$B$2:$B$40,0),_xlfn.XLOOKUP(S1685,freq!$A$2:$A$40,freq!$B$2:$B$40,0),_xlfn.XLOOKUP(T1685,freq!$A$2:$A$40,freq!$B$2:$B$40,0),_xlfn.XLOOKUP(U1685,freq!$A$2:$A$40,freq!$B$2:$B$40,0),_xlfn.XLOOKUP(V1685,freq!$A$2:$A$40,freq!$B$2:$B$40,0))</f>
        <v>38.92</v>
      </c>
    </row>
    <row r="1686" spans="1:23" x14ac:dyDescent="0.35">
      <c r="A1686" s="32" t="s">
        <v>754</v>
      </c>
      <c r="B1686" s="32" t="s">
        <v>56</v>
      </c>
      <c r="C1686" s="32" t="s">
        <v>4</v>
      </c>
      <c r="D1686" s="32" t="s">
        <v>34</v>
      </c>
      <c r="E1686" s="32" t="s">
        <v>34</v>
      </c>
      <c r="F1686" s="32" t="s">
        <v>38</v>
      </c>
      <c r="G1686" s="32">
        <v>4</v>
      </c>
      <c r="H1686" s="32">
        <v>2</v>
      </c>
      <c r="I1686" s="32" t="s">
        <v>48</v>
      </c>
      <c r="J1686" s="32">
        <v>8</v>
      </c>
      <c r="K1686" s="32">
        <v>3</v>
      </c>
      <c r="L1686" s="32" t="s">
        <v>28</v>
      </c>
      <c r="M1686" s="32" t="s">
        <v>44</v>
      </c>
      <c r="N1686" s="32" t="s">
        <v>44</v>
      </c>
      <c r="O1686" s="32" t="s">
        <v>48</v>
      </c>
      <c r="P1686" s="32" t="s">
        <v>40</v>
      </c>
      <c r="Q1686" s="32">
        <v>0</v>
      </c>
      <c r="R1686" s="32">
        <v>8</v>
      </c>
      <c r="S1686" s="32" t="s">
        <v>29</v>
      </c>
      <c r="T1686" s="32" t="s">
        <v>43</v>
      </c>
      <c r="U1686" s="32" t="s">
        <v>28</v>
      </c>
      <c r="V1686" s="32" t="s">
        <v>53</v>
      </c>
      <c r="W1686" s="32">
        <f>SUM(_xlfn.XLOOKUP(B1686,freq!$A$2:$A$40,freq!$B$2:$B$40,0),_xlfn.XLOOKUP(C1686,freq!$A$2:$A$40,freq!$B$2:$B$40,0),_xlfn.XLOOKUP(D1686,freq!$A$2:$A$40,freq!$B$2:$B$40,0),_xlfn.XLOOKUP(E1686,freq!$A$2:$A$40,freq!$B$2:$B$40,0),_xlfn.XLOOKUP(F1686,freq!$A$2:$A$40,freq!$B$2:$B$40,0),_xlfn.XLOOKUP(G1686,freq!$A$2:$A$40,freq!$B$2:$B$40,0),_xlfn.XLOOKUP(H1686,freq!$A$2:$A$40,freq!$B$2:$B$40,0),_xlfn.XLOOKUP(I1686,freq!$A$2:$A$40,freq!$B$2:$B$40,0),_xlfn.XLOOKUP(J1686,freq!$A$2:$A$40,freq!$B$2:$B$40,0),_xlfn.XLOOKUP(K1686,freq!$A$2:$A$40,freq!$B$2:$B$40,0),_xlfn.XLOOKUP(L1686,freq!$A$2:$A$40,freq!$B$2:$B$40,0),_xlfn.XLOOKUP(M1686,freq!$A$2:$A$40,freq!$B$2:$B$40,0),_xlfn.XLOOKUP(N1686,freq!$A$2:$A$40,freq!$B$2:$B$40,0),_xlfn.XLOOKUP(O1686,freq!$A$2:$A$40,freq!$B$2:$B$40,0),_xlfn.XLOOKUP(P1686,freq!$A$2:$A$40,freq!$B$2:$B$40,0),_xlfn.XLOOKUP(Q1686,freq!$A$2:$A$40,freq!$B$2:$B$40,0),_xlfn.XLOOKUP(R1686,freq!$A$2:$A$40,freq!$B$2:$B$40,0),_xlfn.XLOOKUP(S1686,freq!$A$2:$A$40,freq!$B$2:$B$40,0),_xlfn.XLOOKUP(T1686,freq!$A$2:$A$40,freq!$B$2:$B$40,0),_xlfn.XLOOKUP(U1686,freq!$A$2:$A$40,freq!$B$2:$B$40,0),_xlfn.XLOOKUP(V1686,freq!$A$2:$A$40,freq!$B$2:$B$40,0))</f>
        <v>38.900000000000006</v>
      </c>
    </row>
    <row r="1687" spans="1:23" x14ac:dyDescent="0.35">
      <c r="A1687" s="32" t="s">
        <v>1886</v>
      </c>
      <c r="B1687" s="32" t="s">
        <v>48</v>
      </c>
      <c r="C1687" s="32" t="s">
        <v>40</v>
      </c>
      <c r="D1687" s="32" t="s">
        <v>40</v>
      </c>
      <c r="E1687" s="32" t="s">
        <v>43</v>
      </c>
      <c r="F1687" s="32">
        <v>9</v>
      </c>
      <c r="G1687" s="32" t="s">
        <v>31</v>
      </c>
      <c r="H1687" s="32" t="s">
        <v>44</v>
      </c>
      <c r="I1687" s="32" t="s">
        <v>0</v>
      </c>
      <c r="J1687" s="32">
        <v>7</v>
      </c>
      <c r="K1687" s="32" t="s">
        <v>34</v>
      </c>
      <c r="L1687" s="32" t="s">
        <v>30</v>
      </c>
      <c r="M1687" s="32" t="s">
        <v>44</v>
      </c>
      <c r="N1687" s="32">
        <v>8</v>
      </c>
      <c r="O1687" s="32" t="s">
        <v>46</v>
      </c>
      <c r="P1687" s="32" t="s">
        <v>30</v>
      </c>
      <c r="Q1687" s="32" t="s">
        <v>43</v>
      </c>
      <c r="R1687" s="32" t="s">
        <v>48</v>
      </c>
      <c r="S1687" s="32">
        <v>6</v>
      </c>
      <c r="T1687" s="32" t="s">
        <v>32</v>
      </c>
      <c r="U1687" s="32" t="s">
        <v>4</v>
      </c>
      <c r="V1687" s="32">
        <v>1</v>
      </c>
      <c r="W1687" s="32">
        <f>SUM(_xlfn.XLOOKUP(B1687,freq!$A$2:$A$40,freq!$B$2:$B$40,0),_xlfn.XLOOKUP(C1687,freq!$A$2:$A$40,freq!$B$2:$B$40,0),_xlfn.XLOOKUP(D1687,freq!$A$2:$A$40,freq!$B$2:$B$40,0),_xlfn.XLOOKUP(E1687,freq!$A$2:$A$40,freq!$B$2:$B$40,0),_xlfn.XLOOKUP(F1687,freq!$A$2:$A$40,freq!$B$2:$B$40,0),_xlfn.XLOOKUP(G1687,freq!$A$2:$A$40,freq!$B$2:$B$40,0),_xlfn.XLOOKUP(H1687,freq!$A$2:$A$40,freq!$B$2:$B$40,0),_xlfn.XLOOKUP(I1687,freq!$A$2:$A$40,freq!$B$2:$B$40,0),_xlfn.XLOOKUP(J1687,freq!$A$2:$A$40,freq!$B$2:$B$40,0),_xlfn.XLOOKUP(K1687,freq!$A$2:$A$40,freq!$B$2:$B$40,0),_xlfn.XLOOKUP(L1687,freq!$A$2:$A$40,freq!$B$2:$B$40,0),_xlfn.XLOOKUP(M1687,freq!$A$2:$A$40,freq!$B$2:$B$40,0),_xlfn.XLOOKUP(N1687,freq!$A$2:$A$40,freq!$B$2:$B$40,0),_xlfn.XLOOKUP(O1687,freq!$A$2:$A$40,freq!$B$2:$B$40,0),_xlfn.XLOOKUP(P1687,freq!$A$2:$A$40,freq!$B$2:$B$40,0),_xlfn.XLOOKUP(Q1687,freq!$A$2:$A$40,freq!$B$2:$B$40,0),_xlfn.XLOOKUP(R1687,freq!$A$2:$A$40,freq!$B$2:$B$40,0),_xlfn.XLOOKUP(S1687,freq!$A$2:$A$40,freq!$B$2:$B$40,0),_xlfn.XLOOKUP(T1687,freq!$A$2:$A$40,freq!$B$2:$B$40,0),_xlfn.XLOOKUP(U1687,freq!$A$2:$A$40,freq!$B$2:$B$40,0),_xlfn.XLOOKUP(V1687,freq!$A$2:$A$40,freq!$B$2:$B$40,0))</f>
        <v>38.860000000000007</v>
      </c>
    </row>
    <row r="1688" spans="1:23" x14ac:dyDescent="0.35">
      <c r="A1688" s="32" t="s">
        <v>559</v>
      </c>
      <c r="B1688" s="32">
        <v>0</v>
      </c>
      <c r="C1688" s="32" t="s">
        <v>2</v>
      </c>
      <c r="D1688" s="32" t="s">
        <v>36</v>
      </c>
      <c r="E1688" s="32" t="s">
        <v>29</v>
      </c>
      <c r="F1688" s="32" t="s">
        <v>36</v>
      </c>
      <c r="G1688" s="32" t="s">
        <v>49</v>
      </c>
      <c r="H1688" s="32" t="s">
        <v>58</v>
      </c>
      <c r="I1688" s="32" t="s">
        <v>34</v>
      </c>
      <c r="J1688" s="32">
        <v>2</v>
      </c>
      <c r="K1688" s="32">
        <v>3</v>
      </c>
      <c r="L1688" s="32">
        <v>8</v>
      </c>
      <c r="M1688" s="32">
        <v>5</v>
      </c>
      <c r="N1688" s="32" t="s">
        <v>35</v>
      </c>
      <c r="O1688" s="32" t="s">
        <v>46</v>
      </c>
      <c r="P1688" s="32">
        <v>6</v>
      </c>
      <c r="Q1688" s="32">
        <v>4</v>
      </c>
      <c r="R1688" s="32" t="s">
        <v>49</v>
      </c>
      <c r="S1688" s="32">
        <v>6</v>
      </c>
      <c r="T1688" s="32" t="s">
        <v>44</v>
      </c>
      <c r="U1688" s="32" t="s">
        <v>41</v>
      </c>
      <c r="V1688" s="32" t="s">
        <v>33</v>
      </c>
      <c r="W1688" s="32">
        <f>SUM(_xlfn.XLOOKUP(B1688,freq!$A$2:$A$40,freq!$B$2:$B$40,0),_xlfn.XLOOKUP(C1688,freq!$A$2:$A$40,freq!$B$2:$B$40,0),_xlfn.XLOOKUP(D1688,freq!$A$2:$A$40,freq!$B$2:$B$40,0),_xlfn.XLOOKUP(E1688,freq!$A$2:$A$40,freq!$B$2:$B$40,0),_xlfn.XLOOKUP(F1688,freq!$A$2:$A$40,freq!$B$2:$B$40,0),_xlfn.XLOOKUP(G1688,freq!$A$2:$A$40,freq!$B$2:$B$40,0),_xlfn.XLOOKUP(H1688,freq!$A$2:$A$40,freq!$B$2:$B$40,0),_xlfn.XLOOKUP(I1688,freq!$A$2:$A$40,freq!$B$2:$B$40,0),_xlfn.XLOOKUP(J1688,freq!$A$2:$A$40,freq!$B$2:$B$40,0),_xlfn.XLOOKUP(K1688,freq!$A$2:$A$40,freq!$B$2:$B$40,0),_xlfn.XLOOKUP(L1688,freq!$A$2:$A$40,freq!$B$2:$B$40,0),_xlfn.XLOOKUP(M1688,freq!$A$2:$A$40,freq!$B$2:$B$40,0),_xlfn.XLOOKUP(N1688,freq!$A$2:$A$40,freq!$B$2:$B$40,0),_xlfn.XLOOKUP(O1688,freq!$A$2:$A$40,freq!$B$2:$B$40,0),_xlfn.XLOOKUP(P1688,freq!$A$2:$A$40,freq!$B$2:$B$40,0),_xlfn.XLOOKUP(Q1688,freq!$A$2:$A$40,freq!$B$2:$B$40,0),_xlfn.XLOOKUP(R1688,freq!$A$2:$A$40,freq!$B$2:$B$40,0),_xlfn.XLOOKUP(S1688,freq!$A$2:$A$40,freq!$B$2:$B$40,0),_xlfn.XLOOKUP(T1688,freq!$A$2:$A$40,freq!$B$2:$B$40,0),_xlfn.XLOOKUP(U1688,freq!$A$2:$A$40,freq!$B$2:$B$40,0),_xlfn.XLOOKUP(V1688,freq!$A$2:$A$40,freq!$B$2:$B$40,0))</f>
        <v>38.86</v>
      </c>
    </row>
    <row r="1689" spans="1:23" x14ac:dyDescent="0.35">
      <c r="A1689" s="32" t="s">
        <v>1190</v>
      </c>
      <c r="B1689" s="32" t="s">
        <v>31</v>
      </c>
      <c r="C1689" s="32" t="s">
        <v>29</v>
      </c>
      <c r="D1689" s="32" t="s">
        <v>4</v>
      </c>
      <c r="E1689" s="32" t="s">
        <v>50</v>
      </c>
      <c r="F1689" s="32" t="s">
        <v>50</v>
      </c>
      <c r="G1689" s="32">
        <v>1</v>
      </c>
      <c r="H1689" s="32" t="s">
        <v>36</v>
      </c>
      <c r="I1689" s="32" t="s">
        <v>40</v>
      </c>
      <c r="J1689" s="32" t="s">
        <v>4</v>
      </c>
      <c r="K1689" s="32" t="s">
        <v>48</v>
      </c>
      <c r="L1689" s="32">
        <v>1</v>
      </c>
      <c r="M1689" s="32" t="s">
        <v>40</v>
      </c>
      <c r="N1689" s="32" t="s">
        <v>38</v>
      </c>
      <c r="O1689" s="32" t="s">
        <v>2</v>
      </c>
      <c r="P1689" s="32" t="s">
        <v>30</v>
      </c>
      <c r="Q1689" s="32">
        <v>3</v>
      </c>
      <c r="R1689" s="32" t="s">
        <v>41</v>
      </c>
      <c r="S1689" s="32">
        <v>3</v>
      </c>
      <c r="T1689" s="32">
        <v>6</v>
      </c>
      <c r="U1689" s="32" t="s">
        <v>28</v>
      </c>
      <c r="V1689" s="32">
        <v>2</v>
      </c>
      <c r="W1689" s="32">
        <f>SUM(_xlfn.XLOOKUP(B1689,freq!$A$2:$A$40,freq!$B$2:$B$40,0),_xlfn.XLOOKUP(C1689,freq!$A$2:$A$40,freq!$B$2:$B$40,0),_xlfn.XLOOKUP(D1689,freq!$A$2:$A$40,freq!$B$2:$B$40,0),_xlfn.XLOOKUP(E1689,freq!$A$2:$A$40,freq!$B$2:$B$40,0),_xlfn.XLOOKUP(F1689,freq!$A$2:$A$40,freq!$B$2:$B$40,0),_xlfn.XLOOKUP(G1689,freq!$A$2:$A$40,freq!$B$2:$B$40,0),_xlfn.XLOOKUP(H1689,freq!$A$2:$A$40,freq!$B$2:$B$40,0),_xlfn.XLOOKUP(I1689,freq!$A$2:$A$40,freq!$B$2:$B$40,0),_xlfn.XLOOKUP(J1689,freq!$A$2:$A$40,freq!$B$2:$B$40,0),_xlfn.XLOOKUP(K1689,freq!$A$2:$A$40,freq!$B$2:$B$40,0),_xlfn.XLOOKUP(L1689,freq!$A$2:$A$40,freq!$B$2:$B$40,0),_xlfn.XLOOKUP(M1689,freq!$A$2:$A$40,freq!$B$2:$B$40,0),_xlfn.XLOOKUP(N1689,freq!$A$2:$A$40,freq!$B$2:$B$40,0),_xlfn.XLOOKUP(O1689,freq!$A$2:$A$40,freq!$B$2:$B$40,0),_xlfn.XLOOKUP(P1689,freq!$A$2:$A$40,freq!$B$2:$B$40,0),_xlfn.XLOOKUP(Q1689,freq!$A$2:$A$40,freq!$B$2:$B$40,0),_xlfn.XLOOKUP(R1689,freq!$A$2:$A$40,freq!$B$2:$B$40,0),_xlfn.XLOOKUP(S1689,freq!$A$2:$A$40,freq!$B$2:$B$40,0),_xlfn.XLOOKUP(T1689,freq!$A$2:$A$40,freq!$B$2:$B$40,0),_xlfn.XLOOKUP(U1689,freq!$A$2:$A$40,freq!$B$2:$B$40,0),_xlfn.XLOOKUP(V1689,freq!$A$2:$A$40,freq!$B$2:$B$40,0))</f>
        <v>38.86</v>
      </c>
    </row>
    <row r="1690" spans="1:23" x14ac:dyDescent="0.35">
      <c r="A1690" s="32" t="s">
        <v>822</v>
      </c>
      <c r="B1690" s="32" t="s">
        <v>32</v>
      </c>
      <c r="C1690" s="32" t="s">
        <v>30</v>
      </c>
      <c r="D1690" s="32" t="s">
        <v>41</v>
      </c>
      <c r="E1690" s="32">
        <v>6</v>
      </c>
      <c r="F1690" s="32">
        <v>8</v>
      </c>
      <c r="G1690" s="32">
        <v>3</v>
      </c>
      <c r="H1690" s="32" t="s">
        <v>38</v>
      </c>
      <c r="I1690" s="32" t="s">
        <v>50</v>
      </c>
      <c r="J1690" s="32">
        <v>6</v>
      </c>
      <c r="K1690" s="32" t="s">
        <v>2</v>
      </c>
      <c r="L1690" s="32" t="s">
        <v>32</v>
      </c>
      <c r="M1690" s="32" t="s">
        <v>58</v>
      </c>
      <c r="N1690" s="32">
        <v>1</v>
      </c>
      <c r="O1690" s="32" t="s">
        <v>49</v>
      </c>
      <c r="P1690" s="32" t="s">
        <v>33</v>
      </c>
      <c r="Q1690" s="32" t="s">
        <v>38</v>
      </c>
      <c r="R1690" s="32" t="s">
        <v>33</v>
      </c>
      <c r="S1690" s="32">
        <v>3</v>
      </c>
      <c r="T1690" s="32" t="s">
        <v>50</v>
      </c>
      <c r="U1690" s="32" t="s">
        <v>33</v>
      </c>
      <c r="V1690" s="32" t="s">
        <v>45</v>
      </c>
      <c r="W1690" s="32">
        <f>SUM(_xlfn.XLOOKUP(B1690,freq!$A$2:$A$40,freq!$B$2:$B$40,0),_xlfn.XLOOKUP(C1690,freq!$A$2:$A$40,freq!$B$2:$B$40,0),_xlfn.XLOOKUP(D1690,freq!$A$2:$A$40,freq!$B$2:$B$40,0),_xlfn.XLOOKUP(E1690,freq!$A$2:$A$40,freq!$B$2:$B$40,0),_xlfn.XLOOKUP(F1690,freq!$A$2:$A$40,freq!$B$2:$B$40,0),_xlfn.XLOOKUP(G1690,freq!$A$2:$A$40,freq!$B$2:$B$40,0),_xlfn.XLOOKUP(H1690,freq!$A$2:$A$40,freq!$B$2:$B$40,0),_xlfn.XLOOKUP(I1690,freq!$A$2:$A$40,freq!$B$2:$B$40,0),_xlfn.XLOOKUP(J1690,freq!$A$2:$A$40,freq!$B$2:$B$40,0),_xlfn.XLOOKUP(K1690,freq!$A$2:$A$40,freq!$B$2:$B$40,0),_xlfn.XLOOKUP(L1690,freq!$A$2:$A$40,freq!$B$2:$B$40,0),_xlfn.XLOOKUP(M1690,freq!$A$2:$A$40,freq!$B$2:$B$40,0),_xlfn.XLOOKUP(N1690,freq!$A$2:$A$40,freq!$B$2:$B$40,0),_xlfn.XLOOKUP(O1690,freq!$A$2:$A$40,freq!$B$2:$B$40,0),_xlfn.XLOOKUP(P1690,freq!$A$2:$A$40,freq!$B$2:$B$40,0),_xlfn.XLOOKUP(Q1690,freq!$A$2:$A$40,freq!$B$2:$B$40,0),_xlfn.XLOOKUP(R1690,freq!$A$2:$A$40,freq!$B$2:$B$40,0),_xlfn.XLOOKUP(S1690,freq!$A$2:$A$40,freq!$B$2:$B$40,0),_xlfn.XLOOKUP(T1690,freq!$A$2:$A$40,freq!$B$2:$B$40,0),_xlfn.XLOOKUP(U1690,freq!$A$2:$A$40,freq!$B$2:$B$40,0),_xlfn.XLOOKUP(V1690,freq!$A$2:$A$40,freq!$B$2:$B$40,0))</f>
        <v>38.849999999999994</v>
      </c>
    </row>
    <row r="1691" spans="1:23" x14ac:dyDescent="0.35">
      <c r="A1691" s="32" t="s">
        <v>1810</v>
      </c>
      <c r="B1691" s="32" t="s">
        <v>2</v>
      </c>
      <c r="C1691" s="32" t="s">
        <v>4</v>
      </c>
      <c r="D1691" s="32" t="s">
        <v>29</v>
      </c>
      <c r="E1691" s="32" t="s">
        <v>50</v>
      </c>
      <c r="F1691" s="32" t="s">
        <v>42</v>
      </c>
      <c r="G1691" s="32">
        <v>3</v>
      </c>
      <c r="H1691" s="32" t="s">
        <v>30</v>
      </c>
      <c r="I1691" s="32" t="s">
        <v>42</v>
      </c>
      <c r="J1691" s="32">
        <v>3</v>
      </c>
      <c r="K1691" s="32" t="s">
        <v>0</v>
      </c>
      <c r="L1691" s="32">
        <v>7</v>
      </c>
      <c r="M1691" s="32" t="s">
        <v>34</v>
      </c>
      <c r="N1691" s="32" t="s">
        <v>4</v>
      </c>
      <c r="O1691" s="32" t="s">
        <v>3</v>
      </c>
      <c r="P1691" s="32" t="s">
        <v>4</v>
      </c>
      <c r="Q1691" s="32" t="s">
        <v>46</v>
      </c>
      <c r="R1691" s="32">
        <v>0</v>
      </c>
      <c r="S1691" s="32">
        <v>1</v>
      </c>
      <c r="T1691" s="32" t="s">
        <v>43</v>
      </c>
      <c r="U1691" s="32" t="s">
        <v>31</v>
      </c>
      <c r="V1691" s="32" t="s">
        <v>43</v>
      </c>
      <c r="W1691" s="32">
        <f>SUM(_xlfn.XLOOKUP(B1691,freq!$A$2:$A$40,freq!$B$2:$B$40,0),_xlfn.XLOOKUP(C1691,freq!$A$2:$A$40,freq!$B$2:$B$40,0),_xlfn.XLOOKUP(D1691,freq!$A$2:$A$40,freq!$B$2:$B$40,0),_xlfn.XLOOKUP(E1691,freq!$A$2:$A$40,freq!$B$2:$B$40,0),_xlfn.XLOOKUP(F1691,freq!$A$2:$A$40,freq!$B$2:$B$40,0),_xlfn.XLOOKUP(G1691,freq!$A$2:$A$40,freq!$B$2:$B$40,0),_xlfn.XLOOKUP(H1691,freq!$A$2:$A$40,freq!$B$2:$B$40,0),_xlfn.XLOOKUP(I1691,freq!$A$2:$A$40,freq!$B$2:$B$40,0),_xlfn.XLOOKUP(J1691,freq!$A$2:$A$40,freq!$B$2:$B$40,0),_xlfn.XLOOKUP(K1691,freq!$A$2:$A$40,freq!$B$2:$B$40,0),_xlfn.XLOOKUP(L1691,freq!$A$2:$A$40,freq!$B$2:$B$40,0),_xlfn.XLOOKUP(M1691,freq!$A$2:$A$40,freq!$B$2:$B$40,0),_xlfn.XLOOKUP(N1691,freq!$A$2:$A$40,freq!$B$2:$B$40,0),_xlfn.XLOOKUP(O1691,freq!$A$2:$A$40,freq!$B$2:$B$40,0),_xlfn.XLOOKUP(P1691,freq!$A$2:$A$40,freq!$B$2:$B$40,0),_xlfn.XLOOKUP(Q1691,freq!$A$2:$A$40,freq!$B$2:$B$40,0),_xlfn.XLOOKUP(R1691,freq!$A$2:$A$40,freq!$B$2:$B$40,0),_xlfn.XLOOKUP(S1691,freq!$A$2:$A$40,freq!$B$2:$B$40,0),_xlfn.XLOOKUP(T1691,freq!$A$2:$A$40,freq!$B$2:$B$40,0),_xlfn.XLOOKUP(U1691,freq!$A$2:$A$40,freq!$B$2:$B$40,0),_xlfn.XLOOKUP(V1691,freq!$A$2:$A$40,freq!$B$2:$B$40,0))</f>
        <v>38.769999999999996</v>
      </c>
    </row>
    <row r="1692" spans="1:23" x14ac:dyDescent="0.35">
      <c r="A1692" s="32" t="s">
        <v>71</v>
      </c>
      <c r="B1692" s="32" t="s">
        <v>48</v>
      </c>
      <c r="C1692" s="32" t="s">
        <v>28</v>
      </c>
      <c r="D1692" s="32">
        <v>8</v>
      </c>
      <c r="E1692" s="32">
        <v>6</v>
      </c>
      <c r="F1692" s="32" t="s">
        <v>31</v>
      </c>
      <c r="G1692" s="32" t="s">
        <v>50</v>
      </c>
      <c r="H1692" s="32" t="s">
        <v>42</v>
      </c>
      <c r="I1692" s="32" t="s">
        <v>1</v>
      </c>
      <c r="J1692" s="32">
        <v>8</v>
      </c>
      <c r="K1692" s="32" t="s">
        <v>46</v>
      </c>
      <c r="L1692" s="32">
        <v>7</v>
      </c>
      <c r="M1692" s="32">
        <v>7</v>
      </c>
      <c r="N1692" s="32">
        <v>3</v>
      </c>
      <c r="O1692" s="32" t="s">
        <v>2</v>
      </c>
      <c r="P1692" s="32" t="s">
        <v>50</v>
      </c>
      <c r="Q1692" s="32" t="s">
        <v>36</v>
      </c>
      <c r="R1692" s="32" t="s">
        <v>42</v>
      </c>
      <c r="S1692" s="32">
        <v>3</v>
      </c>
      <c r="T1692" s="32">
        <v>6</v>
      </c>
      <c r="U1692" s="32">
        <v>9</v>
      </c>
      <c r="V1692" s="32">
        <v>2</v>
      </c>
      <c r="W1692" s="32">
        <f>SUM(_xlfn.XLOOKUP(B1692,freq!$A$2:$A$40,freq!$B$2:$B$40,0),_xlfn.XLOOKUP(C1692,freq!$A$2:$A$40,freq!$B$2:$B$40,0),_xlfn.XLOOKUP(D1692,freq!$A$2:$A$40,freq!$B$2:$B$40,0),_xlfn.XLOOKUP(E1692,freq!$A$2:$A$40,freq!$B$2:$B$40,0),_xlfn.XLOOKUP(F1692,freq!$A$2:$A$40,freq!$B$2:$B$40,0),_xlfn.XLOOKUP(G1692,freq!$A$2:$A$40,freq!$B$2:$B$40,0),_xlfn.XLOOKUP(H1692,freq!$A$2:$A$40,freq!$B$2:$B$40,0),_xlfn.XLOOKUP(I1692,freq!$A$2:$A$40,freq!$B$2:$B$40,0),_xlfn.XLOOKUP(J1692,freq!$A$2:$A$40,freq!$B$2:$B$40,0),_xlfn.XLOOKUP(K1692,freq!$A$2:$A$40,freq!$B$2:$B$40,0),_xlfn.XLOOKUP(L1692,freq!$A$2:$A$40,freq!$B$2:$B$40,0),_xlfn.XLOOKUP(M1692,freq!$A$2:$A$40,freq!$B$2:$B$40,0),_xlfn.XLOOKUP(N1692,freq!$A$2:$A$40,freq!$B$2:$B$40,0),_xlfn.XLOOKUP(O1692,freq!$A$2:$A$40,freq!$B$2:$B$40,0),_xlfn.XLOOKUP(P1692,freq!$A$2:$A$40,freq!$B$2:$B$40,0),_xlfn.XLOOKUP(Q1692,freq!$A$2:$A$40,freq!$B$2:$B$40,0),_xlfn.XLOOKUP(R1692,freq!$A$2:$A$40,freq!$B$2:$B$40,0),_xlfn.XLOOKUP(S1692,freq!$A$2:$A$40,freq!$B$2:$B$40,0),_xlfn.XLOOKUP(T1692,freq!$A$2:$A$40,freq!$B$2:$B$40,0),_xlfn.XLOOKUP(U1692,freq!$A$2:$A$40,freq!$B$2:$B$40,0),_xlfn.XLOOKUP(V1692,freq!$A$2:$A$40,freq!$B$2:$B$40,0))</f>
        <v>38.76</v>
      </c>
    </row>
    <row r="1693" spans="1:23" x14ac:dyDescent="0.35">
      <c r="A1693" s="32" t="s">
        <v>345</v>
      </c>
      <c r="B1693" s="32" t="s">
        <v>28</v>
      </c>
      <c r="C1693" s="32" t="s">
        <v>38</v>
      </c>
      <c r="D1693" s="32" t="s">
        <v>53</v>
      </c>
      <c r="E1693" s="32" t="s">
        <v>42</v>
      </c>
      <c r="F1693" s="32" t="s">
        <v>28</v>
      </c>
      <c r="G1693" s="32" t="s">
        <v>46</v>
      </c>
      <c r="H1693" s="32" t="s">
        <v>4</v>
      </c>
      <c r="I1693" s="32">
        <v>2</v>
      </c>
      <c r="J1693" s="32">
        <v>3</v>
      </c>
      <c r="K1693" s="32">
        <v>8</v>
      </c>
      <c r="L1693" s="32">
        <v>7</v>
      </c>
      <c r="M1693" s="32" t="s">
        <v>2</v>
      </c>
      <c r="N1693" s="32">
        <v>2</v>
      </c>
      <c r="O1693" s="32" t="s">
        <v>43</v>
      </c>
      <c r="P1693" s="32" t="s">
        <v>0</v>
      </c>
      <c r="Q1693" s="32" t="s">
        <v>41</v>
      </c>
      <c r="R1693" s="32" t="s">
        <v>38</v>
      </c>
      <c r="S1693" s="32">
        <v>5</v>
      </c>
      <c r="T1693" s="32" t="s">
        <v>1</v>
      </c>
      <c r="U1693" s="32" t="s">
        <v>53</v>
      </c>
      <c r="V1693" s="32" t="s">
        <v>46</v>
      </c>
      <c r="W1693" s="32">
        <f>SUM(_xlfn.XLOOKUP(B1693,freq!$A$2:$A$40,freq!$B$2:$B$40,0),_xlfn.XLOOKUP(C1693,freq!$A$2:$A$40,freq!$B$2:$B$40,0),_xlfn.XLOOKUP(D1693,freq!$A$2:$A$40,freq!$B$2:$B$40,0),_xlfn.XLOOKUP(E1693,freq!$A$2:$A$40,freq!$B$2:$B$40,0),_xlfn.XLOOKUP(F1693,freq!$A$2:$A$40,freq!$B$2:$B$40,0),_xlfn.XLOOKUP(G1693,freq!$A$2:$A$40,freq!$B$2:$B$40,0),_xlfn.XLOOKUP(H1693,freq!$A$2:$A$40,freq!$B$2:$B$40,0),_xlfn.XLOOKUP(I1693,freq!$A$2:$A$40,freq!$B$2:$B$40,0),_xlfn.XLOOKUP(J1693,freq!$A$2:$A$40,freq!$B$2:$B$40,0),_xlfn.XLOOKUP(K1693,freq!$A$2:$A$40,freq!$B$2:$B$40,0),_xlfn.XLOOKUP(L1693,freq!$A$2:$A$40,freq!$B$2:$B$40,0),_xlfn.XLOOKUP(M1693,freq!$A$2:$A$40,freq!$B$2:$B$40,0),_xlfn.XLOOKUP(N1693,freq!$A$2:$A$40,freq!$B$2:$B$40,0),_xlfn.XLOOKUP(O1693,freq!$A$2:$A$40,freq!$B$2:$B$40,0),_xlfn.XLOOKUP(P1693,freq!$A$2:$A$40,freq!$B$2:$B$40,0),_xlfn.XLOOKUP(Q1693,freq!$A$2:$A$40,freq!$B$2:$B$40,0),_xlfn.XLOOKUP(R1693,freq!$A$2:$A$40,freq!$B$2:$B$40,0),_xlfn.XLOOKUP(S1693,freq!$A$2:$A$40,freq!$B$2:$B$40,0),_xlfn.XLOOKUP(T1693,freq!$A$2:$A$40,freq!$B$2:$B$40,0),_xlfn.XLOOKUP(U1693,freq!$A$2:$A$40,freq!$B$2:$B$40,0),_xlfn.XLOOKUP(V1693,freq!$A$2:$A$40,freq!$B$2:$B$40,0))</f>
        <v>38.76</v>
      </c>
    </row>
    <row r="1694" spans="1:23" x14ac:dyDescent="0.35">
      <c r="A1694" s="32" t="s">
        <v>608</v>
      </c>
      <c r="B1694" s="32">
        <v>1</v>
      </c>
      <c r="C1694" s="32" t="s">
        <v>2</v>
      </c>
      <c r="D1694" s="32">
        <v>0</v>
      </c>
      <c r="E1694" s="32">
        <v>6</v>
      </c>
      <c r="F1694" s="32" t="s">
        <v>58</v>
      </c>
      <c r="G1694" s="32" t="s">
        <v>33</v>
      </c>
      <c r="H1694" s="32" t="s">
        <v>42</v>
      </c>
      <c r="I1694" s="32" t="s">
        <v>34</v>
      </c>
      <c r="J1694" s="32" t="s">
        <v>56</v>
      </c>
      <c r="K1694" s="32" t="s">
        <v>34</v>
      </c>
      <c r="L1694" s="32" t="s">
        <v>38</v>
      </c>
      <c r="M1694" s="32" t="s">
        <v>29</v>
      </c>
      <c r="N1694" s="32" t="s">
        <v>56</v>
      </c>
      <c r="O1694" s="32" t="s">
        <v>41</v>
      </c>
      <c r="P1694" s="32" t="s">
        <v>28</v>
      </c>
      <c r="Q1694" s="32">
        <v>9</v>
      </c>
      <c r="R1694" s="32">
        <v>5</v>
      </c>
      <c r="S1694" s="32">
        <v>3</v>
      </c>
      <c r="T1694" s="32" t="s">
        <v>34</v>
      </c>
      <c r="U1694" s="32" t="s">
        <v>46</v>
      </c>
      <c r="V1694" s="32" t="s">
        <v>0</v>
      </c>
      <c r="W1694" s="32">
        <f>SUM(_xlfn.XLOOKUP(B1694,freq!$A$2:$A$40,freq!$B$2:$B$40,0),_xlfn.XLOOKUP(C1694,freq!$A$2:$A$40,freq!$B$2:$B$40,0),_xlfn.XLOOKUP(D1694,freq!$A$2:$A$40,freq!$B$2:$B$40,0),_xlfn.XLOOKUP(E1694,freq!$A$2:$A$40,freq!$B$2:$B$40,0),_xlfn.XLOOKUP(F1694,freq!$A$2:$A$40,freq!$B$2:$B$40,0),_xlfn.XLOOKUP(G1694,freq!$A$2:$A$40,freq!$B$2:$B$40,0),_xlfn.XLOOKUP(H1694,freq!$A$2:$A$40,freq!$B$2:$B$40,0),_xlfn.XLOOKUP(I1694,freq!$A$2:$A$40,freq!$B$2:$B$40,0),_xlfn.XLOOKUP(J1694,freq!$A$2:$A$40,freq!$B$2:$B$40,0),_xlfn.XLOOKUP(K1694,freq!$A$2:$A$40,freq!$B$2:$B$40,0),_xlfn.XLOOKUP(L1694,freq!$A$2:$A$40,freq!$B$2:$B$40,0),_xlfn.XLOOKUP(M1694,freq!$A$2:$A$40,freq!$B$2:$B$40,0),_xlfn.XLOOKUP(N1694,freq!$A$2:$A$40,freq!$B$2:$B$40,0),_xlfn.XLOOKUP(O1694,freq!$A$2:$A$40,freq!$B$2:$B$40,0),_xlfn.XLOOKUP(P1694,freq!$A$2:$A$40,freq!$B$2:$B$40,0),_xlfn.XLOOKUP(Q1694,freq!$A$2:$A$40,freq!$B$2:$B$40,0),_xlfn.XLOOKUP(R1694,freq!$A$2:$A$40,freq!$B$2:$B$40,0),_xlfn.XLOOKUP(S1694,freq!$A$2:$A$40,freq!$B$2:$B$40,0),_xlfn.XLOOKUP(T1694,freq!$A$2:$A$40,freq!$B$2:$B$40,0),_xlfn.XLOOKUP(U1694,freq!$A$2:$A$40,freq!$B$2:$B$40,0),_xlfn.XLOOKUP(V1694,freq!$A$2:$A$40,freq!$B$2:$B$40,0))</f>
        <v>38.71</v>
      </c>
    </row>
    <row r="1695" spans="1:23" x14ac:dyDescent="0.35">
      <c r="A1695" s="32" t="s">
        <v>409</v>
      </c>
      <c r="B1695" s="32" t="s">
        <v>28</v>
      </c>
      <c r="C1695" s="32" t="s">
        <v>30</v>
      </c>
      <c r="D1695" s="32" t="s">
        <v>43</v>
      </c>
      <c r="E1695" s="32" t="s">
        <v>50</v>
      </c>
      <c r="F1695" s="32" t="s">
        <v>4</v>
      </c>
      <c r="G1695" s="32" t="s">
        <v>49</v>
      </c>
      <c r="H1695" s="32">
        <v>6</v>
      </c>
      <c r="I1695" s="32" t="s">
        <v>53</v>
      </c>
      <c r="J1695" s="32" t="s">
        <v>2</v>
      </c>
      <c r="K1695" s="32" t="s">
        <v>34</v>
      </c>
      <c r="L1695" s="32" t="s">
        <v>44</v>
      </c>
      <c r="M1695" s="32">
        <v>1</v>
      </c>
      <c r="N1695" s="32" t="s">
        <v>31</v>
      </c>
      <c r="O1695" s="32" t="s">
        <v>4</v>
      </c>
      <c r="P1695" s="32" t="s">
        <v>53</v>
      </c>
      <c r="Q1695" s="32">
        <v>4</v>
      </c>
      <c r="R1695" s="32">
        <v>1</v>
      </c>
      <c r="S1695" s="32" t="s">
        <v>41</v>
      </c>
      <c r="T1695" s="32">
        <v>7</v>
      </c>
      <c r="U1695" s="32" t="s">
        <v>37</v>
      </c>
      <c r="V1695" s="32">
        <v>6</v>
      </c>
      <c r="W1695" s="32">
        <f>SUM(_xlfn.XLOOKUP(B1695,freq!$A$2:$A$40,freq!$B$2:$B$40,0),_xlfn.XLOOKUP(C1695,freq!$A$2:$A$40,freq!$B$2:$B$40,0),_xlfn.XLOOKUP(D1695,freq!$A$2:$A$40,freq!$B$2:$B$40,0),_xlfn.XLOOKUP(E1695,freq!$A$2:$A$40,freq!$B$2:$B$40,0),_xlfn.XLOOKUP(F1695,freq!$A$2:$A$40,freq!$B$2:$B$40,0),_xlfn.XLOOKUP(G1695,freq!$A$2:$A$40,freq!$B$2:$B$40,0),_xlfn.XLOOKUP(H1695,freq!$A$2:$A$40,freq!$B$2:$B$40,0),_xlfn.XLOOKUP(I1695,freq!$A$2:$A$40,freq!$B$2:$B$40,0),_xlfn.XLOOKUP(J1695,freq!$A$2:$A$40,freq!$B$2:$B$40,0),_xlfn.XLOOKUP(K1695,freq!$A$2:$A$40,freq!$B$2:$B$40,0),_xlfn.XLOOKUP(L1695,freq!$A$2:$A$40,freq!$B$2:$B$40,0),_xlfn.XLOOKUP(M1695,freq!$A$2:$A$40,freq!$B$2:$B$40,0),_xlfn.XLOOKUP(N1695,freq!$A$2:$A$40,freq!$B$2:$B$40,0),_xlfn.XLOOKUP(O1695,freq!$A$2:$A$40,freq!$B$2:$B$40,0),_xlfn.XLOOKUP(P1695,freq!$A$2:$A$40,freq!$B$2:$B$40,0),_xlfn.XLOOKUP(Q1695,freq!$A$2:$A$40,freq!$B$2:$B$40,0),_xlfn.XLOOKUP(R1695,freq!$A$2:$A$40,freq!$B$2:$B$40,0),_xlfn.XLOOKUP(S1695,freq!$A$2:$A$40,freq!$B$2:$B$40,0),_xlfn.XLOOKUP(T1695,freq!$A$2:$A$40,freq!$B$2:$B$40,0),_xlfn.XLOOKUP(U1695,freq!$A$2:$A$40,freq!$B$2:$B$40,0),_xlfn.XLOOKUP(V1695,freq!$A$2:$A$40,freq!$B$2:$B$40,0))</f>
        <v>38.699999999999996</v>
      </c>
    </row>
    <row r="1696" spans="1:23" x14ac:dyDescent="0.35">
      <c r="A1696" s="32" t="s">
        <v>573</v>
      </c>
      <c r="B1696" s="32" t="s">
        <v>38</v>
      </c>
      <c r="C1696" s="32">
        <v>0</v>
      </c>
      <c r="D1696" s="32" t="s">
        <v>44</v>
      </c>
      <c r="E1696" s="32" t="s">
        <v>49</v>
      </c>
      <c r="F1696" s="32">
        <v>6</v>
      </c>
      <c r="G1696" s="32" t="s">
        <v>29</v>
      </c>
      <c r="H1696" s="32">
        <v>7</v>
      </c>
      <c r="I1696" s="32" t="s">
        <v>4</v>
      </c>
      <c r="J1696" s="32" t="s">
        <v>38</v>
      </c>
      <c r="K1696" s="32" t="s">
        <v>58</v>
      </c>
      <c r="L1696" s="32">
        <v>7</v>
      </c>
      <c r="M1696" s="32" t="s">
        <v>33</v>
      </c>
      <c r="N1696" s="32">
        <v>0</v>
      </c>
      <c r="O1696" s="32" t="s">
        <v>37</v>
      </c>
      <c r="P1696" s="32" t="s">
        <v>46</v>
      </c>
      <c r="Q1696" s="32" t="s">
        <v>29</v>
      </c>
      <c r="R1696" s="32" t="s">
        <v>28</v>
      </c>
      <c r="S1696" s="32" t="s">
        <v>34</v>
      </c>
      <c r="T1696" s="32" t="s">
        <v>37</v>
      </c>
      <c r="U1696" s="32" t="s">
        <v>58</v>
      </c>
      <c r="V1696" s="32" t="s">
        <v>53</v>
      </c>
      <c r="W1696" s="32">
        <f>SUM(_xlfn.XLOOKUP(B1696,freq!$A$2:$A$40,freq!$B$2:$B$40,0),_xlfn.XLOOKUP(C1696,freq!$A$2:$A$40,freq!$B$2:$B$40,0),_xlfn.XLOOKUP(D1696,freq!$A$2:$A$40,freq!$B$2:$B$40,0),_xlfn.XLOOKUP(E1696,freq!$A$2:$A$40,freq!$B$2:$B$40,0),_xlfn.XLOOKUP(F1696,freq!$A$2:$A$40,freq!$B$2:$B$40,0),_xlfn.XLOOKUP(G1696,freq!$A$2:$A$40,freq!$B$2:$B$40,0),_xlfn.XLOOKUP(H1696,freq!$A$2:$A$40,freq!$B$2:$B$40,0),_xlfn.XLOOKUP(I1696,freq!$A$2:$A$40,freq!$B$2:$B$40,0),_xlfn.XLOOKUP(J1696,freq!$A$2:$A$40,freq!$B$2:$B$40,0),_xlfn.XLOOKUP(K1696,freq!$A$2:$A$40,freq!$B$2:$B$40,0),_xlfn.XLOOKUP(L1696,freq!$A$2:$A$40,freq!$B$2:$B$40,0),_xlfn.XLOOKUP(M1696,freq!$A$2:$A$40,freq!$B$2:$B$40,0),_xlfn.XLOOKUP(N1696,freq!$A$2:$A$40,freq!$B$2:$B$40,0),_xlfn.XLOOKUP(O1696,freq!$A$2:$A$40,freq!$B$2:$B$40,0),_xlfn.XLOOKUP(P1696,freq!$A$2:$A$40,freq!$B$2:$B$40,0),_xlfn.XLOOKUP(Q1696,freq!$A$2:$A$40,freq!$B$2:$B$40,0),_xlfn.XLOOKUP(R1696,freq!$A$2:$A$40,freq!$B$2:$B$40,0),_xlfn.XLOOKUP(S1696,freq!$A$2:$A$40,freq!$B$2:$B$40,0),_xlfn.XLOOKUP(T1696,freq!$A$2:$A$40,freq!$B$2:$B$40,0),_xlfn.XLOOKUP(U1696,freq!$A$2:$A$40,freq!$B$2:$B$40,0),_xlfn.XLOOKUP(V1696,freq!$A$2:$A$40,freq!$B$2:$B$40,0))</f>
        <v>38.68</v>
      </c>
    </row>
    <row r="1697" spans="1:23" x14ac:dyDescent="0.35">
      <c r="A1697" s="32" t="s">
        <v>990</v>
      </c>
      <c r="B1697" s="32">
        <v>5</v>
      </c>
      <c r="C1697" s="32" t="s">
        <v>49</v>
      </c>
      <c r="D1697" s="32" t="s">
        <v>42</v>
      </c>
      <c r="E1697" s="32" t="s">
        <v>36</v>
      </c>
      <c r="F1697" s="32" t="s">
        <v>34</v>
      </c>
      <c r="G1697" s="32" t="s">
        <v>59</v>
      </c>
      <c r="H1697" s="32">
        <v>6</v>
      </c>
      <c r="I1697" s="32" t="s">
        <v>50</v>
      </c>
      <c r="J1697" s="32" t="s">
        <v>30</v>
      </c>
      <c r="K1697" s="32">
        <v>8</v>
      </c>
      <c r="L1697" s="32" t="s">
        <v>49</v>
      </c>
      <c r="M1697" s="32" t="s">
        <v>48</v>
      </c>
      <c r="N1697" s="32">
        <v>2</v>
      </c>
      <c r="O1697" s="32" t="s">
        <v>36</v>
      </c>
      <c r="P1697" s="32">
        <v>0</v>
      </c>
      <c r="Q1697" s="32" t="s">
        <v>41</v>
      </c>
      <c r="R1697" s="32" t="s">
        <v>59</v>
      </c>
      <c r="S1697" s="32" t="s">
        <v>43</v>
      </c>
      <c r="T1697" s="32" t="s">
        <v>4</v>
      </c>
      <c r="U1697" s="32" t="s">
        <v>1</v>
      </c>
      <c r="V1697" s="32" t="s">
        <v>35</v>
      </c>
      <c r="W1697" s="32">
        <f>SUM(_xlfn.XLOOKUP(B1697,freq!$A$2:$A$40,freq!$B$2:$B$40,0),_xlfn.XLOOKUP(C1697,freq!$A$2:$A$40,freq!$B$2:$B$40,0),_xlfn.XLOOKUP(D1697,freq!$A$2:$A$40,freq!$B$2:$B$40,0),_xlfn.XLOOKUP(E1697,freq!$A$2:$A$40,freq!$B$2:$B$40,0),_xlfn.XLOOKUP(F1697,freq!$A$2:$A$40,freq!$B$2:$B$40,0),_xlfn.XLOOKUP(G1697,freq!$A$2:$A$40,freq!$B$2:$B$40,0),_xlfn.XLOOKUP(H1697,freq!$A$2:$A$40,freq!$B$2:$B$40,0),_xlfn.XLOOKUP(I1697,freq!$A$2:$A$40,freq!$B$2:$B$40,0),_xlfn.XLOOKUP(J1697,freq!$A$2:$A$40,freq!$B$2:$B$40,0),_xlfn.XLOOKUP(K1697,freq!$A$2:$A$40,freq!$B$2:$B$40,0),_xlfn.XLOOKUP(L1697,freq!$A$2:$A$40,freq!$B$2:$B$40,0),_xlfn.XLOOKUP(M1697,freq!$A$2:$A$40,freq!$B$2:$B$40,0),_xlfn.XLOOKUP(N1697,freq!$A$2:$A$40,freq!$B$2:$B$40,0),_xlfn.XLOOKUP(O1697,freq!$A$2:$A$40,freq!$B$2:$B$40,0),_xlfn.XLOOKUP(P1697,freq!$A$2:$A$40,freq!$B$2:$B$40,0),_xlfn.XLOOKUP(Q1697,freq!$A$2:$A$40,freq!$B$2:$B$40,0),_xlfn.XLOOKUP(R1697,freq!$A$2:$A$40,freq!$B$2:$B$40,0),_xlfn.XLOOKUP(S1697,freq!$A$2:$A$40,freq!$B$2:$B$40,0),_xlfn.XLOOKUP(T1697,freq!$A$2:$A$40,freq!$B$2:$B$40,0),_xlfn.XLOOKUP(U1697,freq!$A$2:$A$40,freq!$B$2:$B$40,0),_xlfn.XLOOKUP(V1697,freq!$A$2:$A$40,freq!$B$2:$B$40,0))</f>
        <v>38.64</v>
      </c>
    </row>
    <row r="1698" spans="1:23" x14ac:dyDescent="0.35">
      <c r="A1698" s="32" t="s">
        <v>211</v>
      </c>
      <c r="B1698" s="32">
        <v>6</v>
      </c>
      <c r="C1698" s="32" t="s">
        <v>1</v>
      </c>
      <c r="D1698" s="32" t="s">
        <v>4</v>
      </c>
      <c r="E1698" s="32" t="s">
        <v>58</v>
      </c>
      <c r="F1698" s="32" t="s">
        <v>58</v>
      </c>
      <c r="G1698" s="32" t="s">
        <v>36</v>
      </c>
      <c r="H1698" s="32" t="s">
        <v>43</v>
      </c>
      <c r="I1698" s="32" t="s">
        <v>28</v>
      </c>
      <c r="J1698" s="32" t="s">
        <v>56</v>
      </c>
      <c r="K1698" s="32">
        <v>0</v>
      </c>
      <c r="L1698" s="32" t="s">
        <v>53</v>
      </c>
      <c r="M1698" s="32">
        <v>6</v>
      </c>
      <c r="N1698" s="32">
        <v>3</v>
      </c>
      <c r="O1698" s="32" t="s">
        <v>29</v>
      </c>
      <c r="P1698" s="32">
        <v>7</v>
      </c>
      <c r="Q1698" s="32">
        <v>2</v>
      </c>
      <c r="R1698" s="32" t="s">
        <v>31</v>
      </c>
      <c r="S1698" s="32" t="s">
        <v>56</v>
      </c>
      <c r="T1698" s="32">
        <v>7</v>
      </c>
      <c r="U1698" s="32" t="s">
        <v>58</v>
      </c>
      <c r="V1698" s="32" t="s">
        <v>38</v>
      </c>
      <c r="W1698" s="32">
        <f>SUM(_xlfn.XLOOKUP(B1698,freq!$A$2:$A$40,freq!$B$2:$B$40,0),_xlfn.XLOOKUP(C1698,freq!$A$2:$A$40,freq!$B$2:$B$40,0),_xlfn.XLOOKUP(D1698,freq!$A$2:$A$40,freq!$B$2:$B$40,0),_xlfn.XLOOKUP(E1698,freq!$A$2:$A$40,freq!$B$2:$B$40,0),_xlfn.XLOOKUP(F1698,freq!$A$2:$A$40,freq!$B$2:$B$40,0),_xlfn.XLOOKUP(G1698,freq!$A$2:$A$40,freq!$B$2:$B$40,0),_xlfn.XLOOKUP(H1698,freq!$A$2:$A$40,freq!$B$2:$B$40,0),_xlfn.XLOOKUP(I1698,freq!$A$2:$A$40,freq!$B$2:$B$40,0),_xlfn.XLOOKUP(J1698,freq!$A$2:$A$40,freq!$B$2:$B$40,0),_xlfn.XLOOKUP(K1698,freq!$A$2:$A$40,freq!$B$2:$B$40,0),_xlfn.XLOOKUP(L1698,freq!$A$2:$A$40,freq!$B$2:$B$40,0),_xlfn.XLOOKUP(M1698,freq!$A$2:$A$40,freq!$B$2:$B$40,0),_xlfn.XLOOKUP(N1698,freq!$A$2:$A$40,freq!$B$2:$B$40,0),_xlfn.XLOOKUP(O1698,freq!$A$2:$A$40,freq!$B$2:$B$40,0),_xlfn.XLOOKUP(P1698,freq!$A$2:$A$40,freq!$B$2:$B$40,0),_xlfn.XLOOKUP(Q1698,freq!$A$2:$A$40,freq!$B$2:$B$40,0),_xlfn.XLOOKUP(R1698,freq!$A$2:$A$40,freq!$B$2:$B$40,0),_xlfn.XLOOKUP(S1698,freq!$A$2:$A$40,freq!$B$2:$B$40,0),_xlfn.XLOOKUP(T1698,freq!$A$2:$A$40,freq!$B$2:$B$40,0),_xlfn.XLOOKUP(U1698,freq!$A$2:$A$40,freq!$B$2:$B$40,0),_xlfn.XLOOKUP(V1698,freq!$A$2:$A$40,freq!$B$2:$B$40,0))</f>
        <v>38.61</v>
      </c>
    </row>
    <row r="1699" spans="1:23" x14ac:dyDescent="0.35">
      <c r="A1699" s="32" t="s">
        <v>2045</v>
      </c>
      <c r="B1699" s="32">
        <v>4</v>
      </c>
      <c r="C1699" s="32" t="s">
        <v>29</v>
      </c>
      <c r="D1699" s="32">
        <v>5</v>
      </c>
      <c r="E1699" s="32">
        <v>5</v>
      </c>
      <c r="F1699" s="32" t="s">
        <v>32</v>
      </c>
      <c r="G1699" s="32" t="s">
        <v>41</v>
      </c>
      <c r="H1699" s="32">
        <v>1</v>
      </c>
      <c r="I1699" s="32" t="s">
        <v>53</v>
      </c>
      <c r="J1699" s="32" t="s">
        <v>35</v>
      </c>
      <c r="K1699" s="32">
        <v>3</v>
      </c>
      <c r="L1699" s="32" t="s">
        <v>59</v>
      </c>
      <c r="M1699" s="32" t="s">
        <v>2</v>
      </c>
      <c r="N1699" s="32" t="s">
        <v>4</v>
      </c>
      <c r="O1699" s="32" t="s">
        <v>32</v>
      </c>
      <c r="P1699" s="32" t="s">
        <v>44</v>
      </c>
      <c r="Q1699" s="32">
        <v>3</v>
      </c>
      <c r="R1699" s="32">
        <v>3</v>
      </c>
      <c r="S1699" s="32">
        <v>3</v>
      </c>
      <c r="T1699" s="32">
        <v>2</v>
      </c>
      <c r="U1699" s="32">
        <v>9</v>
      </c>
      <c r="V1699" s="32" t="s">
        <v>4</v>
      </c>
      <c r="W1699" s="32">
        <f>SUM(_xlfn.XLOOKUP(B1699,freq!$A$2:$A$40,freq!$B$2:$B$40,0),_xlfn.XLOOKUP(C1699,freq!$A$2:$A$40,freq!$B$2:$B$40,0),_xlfn.XLOOKUP(D1699,freq!$A$2:$A$40,freq!$B$2:$B$40,0),_xlfn.XLOOKUP(E1699,freq!$A$2:$A$40,freq!$B$2:$B$40,0),_xlfn.XLOOKUP(F1699,freq!$A$2:$A$40,freq!$B$2:$B$40,0),_xlfn.XLOOKUP(G1699,freq!$A$2:$A$40,freq!$B$2:$B$40,0),_xlfn.XLOOKUP(H1699,freq!$A$2:$A$40,freq!$B$2:$B$40,0),_xlfn.XLOOKUP(I1699,freq!$A$2:$A$40,freq!$B$2:$B$40,0),_xlfn.XLOOKUP(J1699,freq!$A$2:$A$40,freq!$B$2:$B$40,0),_xlfn.XLOOKUP(K1699,freq!$A$2:$A$40,freq!$B$2:$B$40,0),_xlfn.XLOOKUP(L1699,freq!$A$2:$A$40,freq!$B$2:$B$40,0),_xlfn.XLOOKUP(M1699,freq!$A$2:$A$40,freq!$B$2:$B$40,0),_xlfn.XLOOKUP(N1699,freq!$A$2:$A$40,freq!$B$2:$B$40,0),_xlfn.XLOOKUP(O1699,freq!$A$2:$A$40,freq!$B$2:$B$40,0),_xlfn.XLOOKUP(P1699,freq!$A$2:$A$40,freq!$B$2:$B$40,0),_xlfn.XLOOKUP(Q1699,freq!$A$2:$A$40,freq!$B$2:$B$40,0),_xlfn.XLOOKUP(R1699,freq!$A$2:$A$40,freq!$B$2:$B$40,0),_xlfn.XLOOKUP(S1699,freq!$A$2:$A$40,freq!$B$2:$B$40,0),_xlfn.XLOOKUP(T1699,freq!$A$2:$A$40,freq!$B$2:$B$40,0),_xlfn.XLOOKUP(U1699,freq!$A$2:$A$40,freq!$B$2:$B$40,0),_xlfn.XLOOKUP(V1699,freq!$A$2:$A$40,freq!$B$2:$B$40,0))</f>
        <v>38.61</v>
      </c>
    </row>
    <row r="1700" spans="1:23" x14ac:dyDescent="0.35">
      <c r="A1700" s="32" t="s">
        <v>1681</v>
      </c>
      <c r="B1700" s="32" t="s">
        <v>43</v>
      </c>
      <c r="C1700" s="32">
        <v>0</v>
      </c>
      <c r="D1700" s="32" t="s">
        <v>49</v>
      </c>
      <c r="E1700" s="32" t="s">
        <v>53</v>
      </c>
      <c r="F1700" s="32" t="s">
        <v>58</v>
      </c>
      <c r="G1700" s="32" t="s">
        <v>0</v>
      </c>
      <c r="H1700" s="32" t="s">
        <v>56</v>
      </c>
      <c r="I1700" s="32">
        <v>5</v>
      </c>
      <c r="J1700" s="32" t="s">
        <v>32</v>
      </c>
      <c r="K1700" s="32" t="s">
        <v>43</v>
      </c>
      <c r="L1700" s="32" t="s">
        <v>58</v>
      </c>
      <c r="M1700" s="32" t="s">
        <v>49</v>
      </c>
      <c r="N1700" s="32" t="s">
        <v>31</v>
      </c>
      <c r="O1700" s="32">
        <v>3</v>
      </c>
      <c r="P1700" s="32" t="s">
        <v>43</v>
      </c>
      <c r="Q1700" s="32" t="s">
        <v>32</v>
      </c>
      <c r="R1700" s="32" t="s">
        <v>30</v>
      </c>
      <c r="S1700" s="32">
        <v>6</v>
      </c>
      <c r="T1700" s="32" t="s">
        <v>37</v>
      </c>
      <c r="U1700" s="32" t="s">
        <v>33</v>
      </c>
      <c r="V1700" s="32" t="s">
        <v>2</v>
      </c>
      <c r="W1700" s="32">
        <f>SUM(_xlfn.XLOOKUP(B1700,freq!$A$2:$A$40,freq!$B$2:$B$40,0),_xlfn.XLOOKUP(C1700,freq!$A$2:$A$40,freq!$B$2:$B$40,0),_xlfn.XLOOKUP(D1700,freq!$A$2:$A$40,freq!$B$2:$B$40,0),_xlfn.XLOOKUP(E1700,freq!$A$2:$A$40,freq!$B$2:$B$40,0),_xlfn.XLOOKUP(F1700,freq!$A$2:$A$40,freq!$B$2:$B$40,0),_xlfn.XLOOKUP(G1700,freq!$A$2:$A$40,freq!$B$2:$B$40,0),_xlfn.XLOOKUP(H1700,freq!$A$2:$A$40,freq!$B$2:$B$40,0),_xlfn.XLOOKUP(I1700,freq!$A$2:$A$40,freq!$B$2:$B$40,0),_xlfn.XLOOKUP(J1700,freq!$A$2:$A$40,freq!$B$2:$B$40,0),_xlfn.XLOOKUP(K1700,freq!$A$2:$A$40,freq!$B$2:$B$40,0),_xlfn.XLOOKUP(L1700,freq!$A$2:$A$40,freq!$B$2:$B$40,0),_xlfn.XLOOKUP(M1700,freq!$A$2:$A$40,freq!$B$2:$B$40,0),_xlfn.XLOOKUP(N1700,freq!$A$2:$A$40,freq!$B$2:$B$40,0),_xlfn.XLOOKUP(O1700,freq!$A$2:$A$40,freq!$B$2:$B$40,0),_xlfn.XLOOKUP(P1700,freq!$A$2:$A$40,freq!$B$2:$B$40,0),_xlfn.XLOOKUP(Q1700,freq!$A$2:$A$40,freq!$B$2:$B$40,0),_xlfn.XLOOKUP(R1700,freq!$A$2:$A$40,freq!$B$2:$B$40,0),_xlfn.XLOOKUP(S1700,freq!$A$2:$A$40,freq!$B$2:$B$40,0),_xlfn.XLOOKUP(T1700,freq!$A$2:$A$40,freq!$B$2:$B$40,0),_xlfn.XLOOKUP(U1700,freq!$A$2:$A$40,freq!$B$2:$B$40,0),_xlfn.XLOOKUP(V1700,freq!$A$2:$A$40,freq!$B$2:$B$40,0))</f>
        <v>38.609999999999992</v>
      </c>
    </row>
    <row r="1701" spans="1:23" x14ac:dyDescent="0.35">
      <c r="A1701" s="32" t="b">
        <v>0</v>
      </c>
      <c r="B1701" s="32" t="s">
        <v>58</v>
      </c>
      <c r="C1701" s="32">
        <v>0</v>
      </c>
      <c r="D1701" s="32" t="s">
        <v>32</v>
      </c>
      <c r="E1701" s="32" t="s">
        <v>48</v>
      </c>
      <c r="F1701" s="32">
        <v>5</v>
      </c>
      <c r="G1701" s="32" t="s">
        <v>42</v>
      </c>
      <c r="H1701" s="32" t="s">
        <v>0</v>
      </c>
      <c r="I1701" s="32">
        <v>7</v>
      </c>
      <c r="J1701" s="32" t="s">
        <v>31</v>
      </c>
      <c r="K1701" s="32" t="s">
        <v>48</v>
      </c>
      <c r="L1701" s="32">
        <v>5</v>
      </c>
      <c r="M1701" s="32">
        <v>0</v>
      </c>
      <c r="N1701" s="32" t="s">
        <v>41</v>
      </c>
      <c r="O1701" s="32" t="s">
        <v>33</v>
      </c>
      <c r="P1701" s="32" t="s">
        <v>30</v>
      </c>
      <c r="Q1701" s="32">
        <v>6</v>
      </c>
      <c r="R1701" s="32" t="s">
        <v>29</v>
      </c>
      <c r="S1701" s="32">
        <v>1</v>
      </c>
      <c r="T1701" s="32" t="s">
        <v>59</v>
      </c>
      <c r="U1701" s="32" t="s">
        <v>36</v>
      </c>
      <c r="V1701" s="32" t="s">
        <v>48</v>
      </c>
      <c r="W1701" s="32">
        <f>SUM(_xlfn.XLOOKUP(B1701,freq!$A$2:$A$40,freq!$B$2:$B$40,0),_xlfn.XLOOKUP(C1701,freq!$A$2:$A$40,freq!$B$2:$B$40,0),_xlfn.XLOOKUP(D1701,freq!$A$2:$A$40,freq!$B$2:$B$40,0),_xlfn.XLOOKUP(E1701,freq!$A$2:$A$40,freq!$B$2:$B$40,0),_xlfn.XLOOKUP(F1701,freq!$A$2:$A$40,freq!$B$2:$B$40,0),_xlfn.XLOOKUP(G1701,freq!$A$2:$A$40,freq!$B$2:$B$40,0),_xlfn.XLOOKUP(H1701,freq!$A$2:$A$40,freq!$B$2:$B$40,0),_xlfn.XLOOKUP(I1701,freq!$A$2:$A$40,freq!$B$2:$B$40,0),_xlfn.XLOOKUP(J1701,freq!$A$2:$A$40,freq!$B$2:$B$40,0),_xlfn.XLOOKUP(K1701,freq!$A$2:$A$40,freq!$B$2:$B$40,0),_xlfn.XLOOKUP(L1701,freq!$A$2:$A$40,freq!$B$2:$B$40,0),_xlfn.XLOOKUP(M1701,freq!$A$2:$A$40,freq!$B$2:$B$40,0),_xlfn.XLOOKUP(N1701,freq!$A$2:$A$40,freq!$B$2:$B$40,0),_xlfn.XLOOKUP(O1701,freq!$A$2:$A$40,freq!$B$2:$B$40,0),_xlfn.XLOOKUP(P1701,freq!$A$2:$A$40,freq!$B$2:$B$40,0),_xlfn.XLOOKUP(Q1701,freq!$A$2:$A$40,freq!$B$2:$B$40,0),_xlfn.XLOOKUP(R1701,freq!$A$2:$A$40,freq!$B$2:$B$40,0),_xlfn.XLOOKUP(S1701,freq!$A$2:$A$40,freq!$B$2:$B$40,0),_xlfn.XLOOKUP(T1701,freq!$A$2:$A$40,freq!$B$2:$B$40,0),_xlfn.XLOOKUP(U1701,freq!$A$2:$A$40,freq!$B$2:$B$40,0),_xlfn.XLOOKUP(V1701,freq!$A$2:$A$40,freq!$B$2:$B$40,0))</f>
        <v>38.550000000000004</v>
      </c>
    </row>
    <row r="1702" spans="1:23" x14ac:dyDescent="0.35">
      <c r="A1702" s="32" t="s">
        <v>839</v>
      </c>
      <c r="B1702" s="32" t="s">
        <v>43</v>
      </c>
      <c r="C1702" s="32" t="s">
        <v>30</v>
      </c>
      <c r="D1702" s="32">
        <v>5</v>
      </c>
      <c r="E1702" s="32" t="s">
        <v>29</v>
      </c>
      <c r="F1702" s="32" t="s">
        <v>40</v>
      </c>
      <c r="G1702" s="32">
        <v>2</v>
      </c>
      <c r="H1702" s="32" t="s">
        <v>37</v>
      </c>
      <c r="I1702" s="32" t="s">
        <v>35</v>
      </c>
      <c r="J1702" s="32" t="s">
        <v>38</v>
      </c>
      <c r="K1702" s="32" t="s">
        <v>44</v>
      </c>
      <c r="L1702" s="32">
        <v>3</v>
      </c>
      <c r="M1702" s="32" t="s">
        <v>49</v>
      </c>
      <c r="N1702" s="32" t="s">
        <v>46</v>
      </c>
      <c r="O1702" s="32" t="s">
        <v>58</v>
      </c>
      <c r="P1702" s="32" t="s">
        <v>32</v>
      </c>
      <c r="Q1702" s="32">
        <v>3</v>
      </c>
      <c r="R1702" s="32" t="s">
        <v>50</v>
      </c>
      <c r="S1702" s="32">
        <v>9</v>
      </c>
      <c r="T1702" s="32" t="s">
        <v>42</v>
      </c>
      <c r="U1702" s="32" t="s">
        <v>49</v>
      </c>
      <c r="V1702" s="32" t="s">
        <v>3</v>
      </c>
      <c r="W1702" s="32">
        <f>SUM(_xlfn.XLOOKUP(B1702,freq!$A$2:$A$40,freq!$B$2:$B$40,0),_xlfn.XLOOKUP(C1702,freq!$A$2:$A$40,freq!$B$2:$B$40,0),_xlfn.XLOOKUP(D1702,freq!$A$2:$A$40,freq!$B$2:$B$40,0),_xlfn.XLOOKUP(E1702,freq!$A$2:$A$40,freq!$B$2:$B$40,0),_xlfn.XLOOKUP(F1702,freq!$A$2:$A$40,freq!$B$2:$B$40,0),_xlfn.XLOOKUP(G1702,freq!$A$2:$A$40,freq!$B$2:$B$40,0),_xlfn.XLOOKUP(H1702,freq!$A$2:$A$40,freq!$B$2:$B$40,0),_xlfn.XLOOKUP(I1702,freq!$A$2:$A$40,freq!$B$2:$B$40,0),_xlfn.XLOOKUP(J1702,freq!$A$2:$A$40,freq!$B$2:$B$40,0),_xlfn.XLOOKUP(K1702,freq!$A$2:$A$40,freq!$B$2:$B$40,0),_xlfn.XLOOKUP(L1702,freq!$A$2:$A$40,freq!$B$2:$B$40,0),_xlfn.XLOOKUP(M1702,freq!$A$2:$A$40,freq!$B$2:$B$40,0),_xlfn.XLOOKUP(N1702,freq!$A$2:$A$40,freq!$B$2:$B$40,0),_xlfn.XLOOKUP(O1702,freq!$A$2:$A$40,freq!$B$2:$B$40,0),_xlfn.XLOOKUP(P1702,freq!$A$2:$A$40,freq!$B$2:$B$40,0),_xlfn.XLOOKUP(Q1702,freq!$A$2:$A$40,freq!$B$2:$B$40,0),_xlfn.XLOOKUP(R1702,freq!$A$2:$A$40,freq!$B$2:$B$40,0),_xlfn.XLOOKUP(S1702,freq!$A$2:$A$40,freq!$B$2:$B$40,0),_xlfn.XLOOKUP(T1702,freq!$A$2:$A$40,freq!$B$2:$B$40,0),_xlfn.XLOOKUP(U1702,freq!$A$2:$A$40,freq!$B$2:$B$40,0),_xlfn.XLOOKUP(V1702,freq!$A$2:$A$40,freq!$B$2:$B$40,0))</f>
        <v>38.520000000000003</v>
      </c>
    </row>
    <row r="1703" spans="1:23" x14ac:dyDescent="0.35">
      <c r="A1703" s="32" t="s">
        <v>1505</v>
      </c>
      <c r="B1703" s="32" t="s">
        <v>53</v>
      </c>
      <c r="C1703" s="32" t="s">
        <v>2</v>
      </c>
      <c r="D1703" s="32">
        <v>5</v>
      </c>
      <c r="E1703" s="32" t="s">
        <v>58</v>
      </c>
      <c r="F1703" s="32" t="s">
        <v>44</v>
      </c>
      <c r="G1703" s="32" t="s">
        <v>43</v>
      </c>
      <c r="H1703" s="32" t="s">
        <v>3</v>
      </c>
      <c r="I1703" s="32" t="s">
        <v>36</v>
      </c>
      <c r="J1703" s="32" t="s">
        <v>59</v>
      </c>
      <c r="K1703" s="32">
        <v>2</v>
      </c>
      <c r="L1703" s="32">
        <v>8</v>
      </c>
      <c r="M1703" s="32" t="s">
        <v>49</v>
      </c>
      <c r="N1703" s="32" t="s">
        <v>50</v>
      </c>
      <c r="O1703" s="32" t="s">
        <v>40</v>
      </c>
      <c r="P1703" s="32" t="s">
        <v>29</v>
      </c>
      <c r="Q1703" s="32" t="s">
        <v>53</v>
      </c>
      <c r="R1703" s="32" t="s">
        <v>46</v>
      </c>
      <c r="S1703" s="32">
        <v>0</v>
      </c>
      <c r="T1703" s="32" t="s">
        <v>46</v>
      </c>
      <c r="U1703" s="32" t="s">
        <v>32</v>
      </c>
      <c r="V1703" s="32" t="s">
        <v>53</v>
      </c>
      <c r="W1703" s="32">
        <f>SUM(_xlfn.XLOOKUP(B1703,freq!$A$2:$A$40,freq!$B$2:$B$40,0),_xlfn.XLOOKUP(C1703,freq!$A$2:$A$40,freq!$B$2:$B$40,0),_xlfn.XLOOKUP(D1703,freq!$A$2:$A$40,freq!$B$2:$B$40,0),_xlfn.XLOOKUP(E1703,freq!$A$2:$A$40,freq!$B$2:$B$40,0),_xlfn.XLOOKUP(F1703,freq!$A$2:$A$40,freq!$B$2:$B$40,0),_xlfn.XLOOKUP(G1703,freq!$A$2:$A$40,freq!$B$2:$B$40,0),_xlfn.XLOOKUP(H1703,freq!$A$2:$A$40,freq!$B$2:$B$40,0),_xlfn.XLOOKUP(I1703,freq!$A$2:$A$40,freq!$B$2:$B$40,0),_xlfn.XLOOKUP(J1703,freq!$A$2:$A$40,freq!$B$2:$B$40,0),_xlfn.XLOOKUP(K1703,freq!$A$2:$A$40,freq!$B$2:$B$40,0),_xlfn.XLOOKUP(L1703,freq!$A$2:$A$40,freq!$B$2:$B$40,0),_xlfn.XLOOKUP(M1703,freq!$A$2:$A$40,freq!$B$2:$B$40,0),_xlfn.XLOOKUP(N1703,freq!$A$2:$A$40,freq!$B$2:$B$40,0),_xlfn.XLOOKUP(O1703,freq!$A$2:$A$40,freq!$B$2:$B$40,0),_xlfn.XLOOKUP(P1703,freq!$A$2:$A$40,freq!$B$2:$B$40,0),_xlfn.XLOOKUP(Q1703,freq!$A$2:$A$40,freq!$B$2:$B$40,0),_xlfn.XLOOKUP(R1703,freq!$A$2:$A$40,freq!$B$2:$B$40,0),_xlfn.XLOOKUP(S1703,freq!$A$2:$A$40,freq!$B$2:$B$40,0),_xlfn.XLOOKUP(T1703,freq!$A$2:$A$40,freq!$B$2:$B$40,0),_xlfn.XLOOKUP(U1703,freq!$A$2:$A$40,freq!$B$2:$B$40,0),_xlfn.XLOOKUP(V1703,freq!$A$2:$A$40,freq!$B$2:$B$40,0))</f>
        <v>38.480000000000004</v>
      </c>
    </row>
    <row r="1704" spans="1:23" x14ac:dyDescent="0.35">
      <c r="A1704" s="32" t="s">
        <v>880</v>
      </c>
      <c r="B1704" s="32">
        <v>5</v>
      </c>
      <c r="C1704" s="32">
        <v>4</v>
      </c>
      <c r="D1704" s="32" t="s">
        <v>40</v>
      </c>
      <c r="E1704" s="32">
        <v>8</v>
      </c>
      <c r="F1704" s="32">
        <v>8</v>
      </c>
      <c r="G1704" s="32" t="s">
        <v>41</v>
      </c>
      <c r="H1704" s="32">
        <v>4</v>
      </c>
      <c r="I1704" s="32" t="s">
        <v>46</v>
      </c>
      <c r="J1704" s="32" t="s">
        <v>4</v>
      </c>
      <c r="K1704" s="32">
        <v>1</v>
      </c>
      <c r="L1704" s="32" t="s">
        <v>32</v>
      </c>
      <c r="M1704" s="32" t="s">
        <v>0</v>
      </c>
      <c r="N1704" s="32" t="s">
        <v>59</v>
      </c>
      <c r="O1704" s="32" t="s">
        <v>4</v>
      </c>
      <c r="P1704" s="32">
        <v>1</v>
      </c>
      <c r="Q1704" s="32" t="s">
        <v>28</v>
      </c>
      <c r="R1704" s="32" t="s">
        <v>32</v>
      </c>
      <c r="S1704" s="32" t="s">
        <v>42</v>
      </c>
      <c r="T1704" s="32" t="s">
        <v>59</v>
      </c>
      <c r="U1704" s="32" t="s">
        <v>45</v>
      </c>
      <c r="V1704" s="32" t="s">
        <v>36</v>
      </c>
      <c r="W1704" s="32">
        <f>SUM(_xlfn.XLOOKUP(B1704,freq!$A$2:$A$40,freq!$B$2:$B$40,0),_xlfn.XLOOKUP(C1704,freq!$A$2:$A$40,freq!$B$2:$B$40,0),_xlfn.XLOOKUP(D1704,freq!$A$2:$A$40,freq!$B$2:$B$40,0),_xlfn.XLOOKUP(E1704,freq!$A$2:$A$40,freq!$B$2:$B$40,0),_xlfn.XLOOKUP(F1704,freq!$A$2:$A$40,freq!$B$2:$B$40,0),_xlfn.XLOOKUP(G1704,freq!$A$2:$A$40,freq!$B$2:$B$40,0),_xlfn.XLOOKUP(H1704,freq!$A$2:$A$40,freq!$B$2:$B$40,0),_xlfn.XLOOKUP(I1704,freq!$A$2:$A$40,freq!$B$2:$B$40,0),_xlfn.XLOOKUP(J1704,freq!$A$2:$A$40,freq!$B$2:$B$40,0),_xlfn.XLOOKUP(K1704,freq!$A$2:$A$40,freq!$B$2:$B$40,0),_xlfn.XLOOKUP(L1704,freq!$A$2:$A$40,freq!$B$2:$B$40,0),_xlfn.XLOOKUP(M1704,freq!$A$2:$A$40,freq!$B$2:$B$40,0),_xlfn.XLOOKUP(N1704,freq!$A$2:$A$40,freq!$B$2:$B$40,0),_xlfn.XLOOKUP(O1704,freq!$A$2:$A$40,freq!$B$2:$B$40,0),_xlfn.XLOOKUP(P1704,freq!$A$2:$A$40,freq!$B$2:$B$40,0),_xlfn.XLOOKUP(Q1704,freq!$A$2:$A$40,freq!$B$2:$B$40,0),_xlfn.XLOOKUP(R1704,freq!$A$2:$A$40,freq!$B$2:$B$40,0),_xlfn.XLOOKUP(S1704,freq!$A$2:$A$40,freq!$B$2:$B$40,0),_xlfn.XLOOKUP(T1704,freq!$A$2:$A$40,freq!$B$2:$B$40,0),_xlfn.XLOOKUP(U1704,freq!$A$2:$A$40,freq!$B$2:$B$40,0),_xlfn.XLOOKUP(V1704,freq!$A$2:$A$40,freq!$B$2:$B$40,0))</f>
        <v>38.479999999999997</v>
      </c>
    </row>
    <row r="1705" spans="1:23" x14ac:dyDescent="0.35">
      <c r="A1705" s="32" t="s">
        <v>1467</v>
      </c>
      <c r="B1705" s="32" t="s">
        <v>49</v>
      </c>
      <c r="C1705" s="32" t="s">
        <v>33</v>
      </c>
      <c r="D1705" s="32" t="s">
        <v>33</v>
      </c>
      <c r="E1705" s="32">
        <v>6</v>
      </c>
      <c r="F1705" s="32" t="s">
        <v>28</v>
      </c>
      <c r="G1705" s="32" t="s">
        <v>59</v>
      </c>
      <c r="H1705" s="32" t="s">
        <v>50</v>
      </c>
      <c r="I1705" s="32" t="s">
        <v>33</v>
      </c>
      <c r="J1705" s="32">
        <v>9</v>
      </c>
      <c r="K1705" s="32" t="s">
        <v>58</v>
      </c>
      <c r="L1705" s="32" t="s">
        <v>56</v>
      </c>
      <c r="M1705" s="32" t="s">
        <v>44</v>
      </c>
      <c r="N1705" s="32" t="s">
        <v>53</v>
      </c>
      <c r="O1705" s="32" t="s">
        <v>40</v>
      </c>
      <c r="P1705" s="32" t="s">
        <v>59</v>
      </c>
      <c r="Q1705" s="32">
        <v>5</v>
      </c>
      <c r="R1705" s="32" t="s">
        <v>31</v>
      </c>
      <c r="S1705" s="32" t="s">
        <v>30</v>
      </c>
      <c r="T1705" s="32" t="s">
        <v>53</v>
      </c>
      <c r="U1705" s="32" t="s">
        <v>37</v>
      </c>
      <c r="V1705" s="32" t="s">
        <v>32</v>
      </c>
      <c r="W1705" s="32">
        <f>SUM(_xlfn.XLOOKUP(B1705,freq!$A$2:$A$40,freq!$B$2:$B$40,0),_xlfn.XLOOKUP(C1705,freq!$A$2:$A$40,freq!$B$2:$B$40,0),_xlfn.XLOOKUP(D1705,freq!$A$2:$A$40,freq!$B$2:$B$40,0),_xlfn.XLOOKUP(E1705,freq!$A$2:$A$40,freq!$B$2:$B$40,0),_xlfn.XLOOKUP(F1705,freq!$A$2:$A$40,freq!$B$2:$B$40,0),_xlfn.XLOOKUP(G1705,freq!$A$2:$A$40,freq!$B$2:$B$40,0),_xlfn.XLOOKUP(H1705,freq!$A$2:$A$40,freq!$B$2:$B$40,0),_xlfn.XLOOKUP(I1705,freq!$A$2:$A$40,freq!$B$2:$B$40,0),_xlfn.XLOOKUP(J1705,freq!$A$2:$A$40,freq!$B$2:$B$40,0),_xlfn.XLOOKUP(K1705,freq!$A$2:$A$40,freq!$B$2:$B$40,0),_xlfn.XLOOKUP(L1705,freq!$A$2:$A$40,freq!$B$2:$B$40,0),_xlfn.XLOOKUP(M1705,freq!$A$2:$A$40,freq!$B$2:$B$40,0),_xlfn.XLOOKUP(N1705,freq!$A$2:$A$40,freq!$B$2:$B$40,0),_xlfn.XLOOKUP(O1705,freq!$A$2:$A$40,freq!$B$2:$B$40,0),_xlfn.XLOOKUP(P1705,freq!$A$2:$A$40,freq!$B$2:$B$40,0),_xlfn.XLOOKUP(Q1705,freq!$A$2:$A$40,freq!$B$2:$B$40,0),_xlfn.XLOOKUP(R1705,freq!$A$2:$A$40,freq!$B$2:$B$40,0),_xlfn.XLOOKUP(S1705,freq!$A$2:$A$40,freq!$B$2:$B$40,0),_xlfn.XLOOKUP(T1705,freq!$A$2:$A$40,freq!$B$2:$B$40,0),_xlfn.XLOOKUP(U1705,freq!$A$2:$A$40,freq!$B$2:$B$40,0),_xlfn.XLOOKUP(V1705,freq!$A$2:$A$40,freq!$B$2:$B$40,0))</f>
        <v>38.470000000000006</v>
      </c>
    </row>
    <row r="1706" spans="1:23" x14ac:dyDescent="0.35">
      <c r="A1706" s="32" t="s">
        <v>868</v>
      </c>
      <c r="B1706" s="32">
        <v>0</v>
      </c>
      <c r="C1706" s="32" t="s">
        <v>53</v>
      </c>
      <c r="D1706" s="32" t="s">
        <v>44</v>
      </c>
      <c r="E1706" s="32">
        <v>0</v>
      </c>
      <c r="F1706" s="32">
        <v>6</v>
      </c>
      <c r="G1706" s="32" t="s">
        <v>36</v>
      </c>
      <c r="H1706" s="32">
        <v>5</v>
      </c>
      <c r="I1706" s="32" t="s">
        <v>33</v>
      </c>
      <c r="J1706" s="32" t="s">
        <v>4</v>
      </c>
      <c r="K1706" s="32" t="s">
        <v>49</v>
      </c>
      <c r="L1706" s="32" t="s">
        <v>49</v>
      </c>
      <c r="M1706" s="32">
        <v>6</v>
      </c>
      <c r="N1706" s="32" t="s">
        <v>44</v>
      </c>
      <c r="O1706" s="32" t="s">
        <v>31</v>
      </c>
      <c r="P1706" s="32" t="s">
        <v>44</v>
      </c>
      <c r="Q1706" s="32" t="s">
        <v>38</v>
      </c>
      <c r="R1706" s="32">
        <v>8</v>
      </c>
      <c r="S1706" s="32" t="s">
        <v>38</v>
      </c>
      <c r="T1706" s="32" t="s">
        <v>3</v>
      </c>
      <c r="U1706" s="32">
        <v>8</v>
      </c>
      <c r="V1706" s="32" t="s">
        <v>40</v>
      </c>
      <c r="W1706" s="32">
        <f>SUM(_xlfn.XLOOKUP(B1706,freq!$A$2:$A$40,freq!$B$2:$B$40,0),_xlfn.XLOOKUP(C1706,freq!$A$2:$A$40,freq!$B$2:$B$40,0),_xlfn.XLOOKUP(D1706,freq!$A$2:$A$40,freq!$B$2:$B$40,0),_xlfn.XLOOKUP(E1706,freq!$A$2:$A$40,freq!$B$2:$B$40,0),_xlfn.XLOOKUP(F1706,freq!$A$2:$A$40,freq!$B$2:$B$40,0),_xlfn.XLOOKUP(G1706,freq!$A$2:$A$40,freq!$B$2:$B$40,0),_xlfn.XLOOKUP(H1706,freq!$A$2:$A$40,freq!$B$2:$B$40,0),_xlfn.XLOOKUP(I1706,freq!$A$2:$A$40,freq!$B$2:$B$40,0),_xlfn.XLOOKUP(J1706,freq!$A$2:$A$40,freq!$B$2:$B$40,0),_xlfn.XLOOKUP(K1706,freq!$A$2:$A$40,freq!$B$2:$B$40,0),_xlfn.XLOOKUP(L1706,freq!$A$2:$A$40,freq!$B$2:$B$40,0),_xlfn.XLOOKUP(M1706,freq!$A$2:$A$40,freq!$B$2:$B$40,0),_xlfn.XLOOKUP(N1706,freq!$A$2:$A$40,freq!$B$2:$B$40,0),_xlfn.XLOOKUP(O1706,freq!$A$2:$A$40,freq!$B$2:$B$40,0),_xlfn.XLOOKUP(P1706,freq!$A$2:$A$40,freq!$B$2:$B$40,0),_xlfn.XLOOKUP(Q1706,freq!$A$2:$A$40,freq!$B$2:$B$40,0),_xlfn.XLOOKUP(R1706,freq!$A$2:$A$40,freq!$B$2:$B$40,0),_xlfn.XLOOKUP(S1706,freq!$A$2:$A$40,freq!$B$2:$B$40,0),_xlfn.XLOOKUP(T1706,freq!$A$2:$A$40,freq!$B$2:$B$40,0),_xlfn.XLOOKUP(U1706,freq!$A$2:$A$40,freq!$B$2:$B$40,0),_xlfn.XLOOKUP(V1706,freq!$A$2:$A$40,freq!$B$2:$B$40,0))</f>
        <v>38.39</v>
      </c>
    </row>
    <row r="1707" spans="1:23" x14ac:dyDescent="0.35">
      <c r="A1707" s="32" t="s">
        <v>786</v>
      </c>
      <c r="B1707" s="32" t="s">
        <v>44</v>
      </c>
      <c r="C1707" s="32" t="s">
        <v>50</v>
      </c>
      <c r="D1707" s="32" t="s">
        <v>3</v>
      </c>
      <c r="E1707" s="32">
        <v>4</v>
      </c>
      <c r="F1707" s="32" t="s">
        <v>41</v>
      </c>
      <c r="G1707" s="32">
        <v>6</v>
      </c>
      <c r="H1707" s="32" t="s">
        <v>50</v>
      </c>
      <c r="I1707" s="32" t="s">
        <v>53</v>
      </c>
      <c r="J1707" s="32">
        <v>1</v>
      </c>
      <c r="K1707" s="32" t="s">
        <v>40</v>
      </c>
      <c r="L1707" s="32" t="s">
        <v>46</v>
      </c>
      <c r="M1707" s="32">
        <v>0</v>
      </c>
      <c r="N1707" s="32" t="s">
        <v>3</v>
      </c>
      <c r="O1707" s="32" t="s">
        <v>34</v>
      </c>
      <c r="P1707" s="32">
        <v>2</v>
      </c>
      <c r="Q1707" s="32" t="s">
        <v>46</v>
      </c>
      <c r="R1707" s="32" t="s">
        <v>29</v>
      </c>
      <c r="S1707" s="32" t="s">
        <v>43</v>
      </c>
      <c r="T1707" s="32" t="s">
        <v>28</v>
      </c>
      <c r="U1707" s="32" t="s">
        <v>48</v>
      </c>
      <c r="V1707" s="32" t="s">
        <v>53</v>
      </c>
      <c r="W1707" s="32">
        <f>SUM(_xlfn.XLOOKUP(B1707,freq!$A$2:$A$40,freq!$B$2:$B$40,0),_xlfn.XLOOKUP(C1707,freq!$A$2:$A$40,freq!$B$2:$B$40,0),_xlfn.XLOOKUP(D1707,freq!$A$2:$A$40,freq!$B$2:$B$40,0),_xlfn.XLOOKUP(E1707,freq!$A$2:$A$40,freq!$B$2:$B$40,0),_xlfn.XLOOKUP(F1707,freq!$A$2:$A$40,freq!$B$2:$B$40,0),_xlfn.XLOOKUP(G1707,freq!$A$2:$A$40,freq!$B$2:$B$40,0),_xlfn.XLOOKUP(H1707,freq!$A$2:$A$40,freq!$B$2:$B$40,0),_xlfn.XLOOKUP(I1707,freq!$A$2:$A$40,freq!$B$2:$B$40,0),_xlfn.XLOOKUP(J1707,freq!$A$2:$A$40,freq!$B$2:$B$40,0),_xlfn.XLOOKUP(K1707,freq!$A$2:$A$40,freq!$B$2:$B$40,0),_xlfn.XLOOKUP(L1707,freq!$A$2:$A$40,freq!$B$2:$B$40,0),_xlfn.XLOOKUP(M1707,freq!$A$2:$A$40,freq!$B$2:$B$40,0),_xlfn.XLOOKUP(N1707,freq!$A$2:$A$40,freq!$B$2:$B$40,0),_xlfn.XLOOKUP(O1707,freq!$A$2:$A$40,freq!$B$2:$B$40,0),_xlfn.XLOOKUP(P1707,freq!$A$2:$A$40,freq!$B$2:$B$40,0),_xlfn.XLOOKUP(Q1707,freq!$A$2:$A$40,freq!$B$2:$B$40,0),_xlfn.XLOOKUP(R1707,freq!$A$2:$A$40,freq!$B$2:$B$40,0),_xlfn.XLOOKUP(S1707,freq!$A$2:$A$40,freq!$B$2:$B$40,0),_xlfn.XLOOKUP(T1707,freq!$A$2:$A$40,freq!$B$2:$B$40,0),_xlfn.XLOOKUP(U1707,freq!$A$2:$A$40,freq!$B$2:$B$40,0),_xlfn.XLOOKUP(V1707,freq!$A$2:$A$40,freq!$B$2:$B$40,0))</f>
        <v>38.35</v>
      </c>
    </row>
    <row r="1708" spans="1:23" x14ac:dyDescent="0.35">
      <c r="A1708" s="32" t="s">
        <v>1998</v>
      </c>
      <c r="B1708" s="32" t="s">
        <v>33</v>
      </c>
      <c r="C1708" s="32" t="s">
        <v>53</v>
      </c>
      <c r="D1708" s="32" t="s">
        <v>31</v>
      </c>
      <c r="E1708" s="32">
        <v>4</v>
      </c>
      <c r="F1708" s="32">
        <v>9</v>
      </c>
      <c r="G1708" s="32">
        <v>0</v>
      </c>
      <c r="H1708" s="32">
        <v>7</v>
      </c>
      <c r="I1708" s="32" t="s">
        <v>36</v>
      </c>
      <c r="J1708" s="32">
        <v>3</v>
      </c>
      <c r="K1708" s="32" t="s">
        <v>43</v>
      </c>
      <c r="L1708" s="32" t="s">
        <v>59</v>
      </c>
      <c r="M1708" s="32" t="s">
        <v>0</v>
      </c>
      <c r="N1708" s="32" t="s">
        <v>0</v>
      </c>
      <c r="O1708" s="32">
        <v>5</v>
      </c>
      <c r="P1708" s="32" t="s">
        <v>29</v>
      </c>
      <c r="Q1708" s="32" t="s">
        <v>50</v>
      </c>
      <c r="R1708" s="32" t="s">
        <v>46</v>
      </c>
      <c r="S1708" s="32">
        <v>4</v>
      </c>
      <c r="T1708" s="32" t="s">
        <v>45</v>
      </c>
      <c r="U1708" s="32" t="s">
        <v>53</v>
      </c>
      <c r="V1708" s="32" t="s">
        <v>56</v>
      </c>
      <c r="W1708" s="32">
        <f>SUM(_xlfn.XLOOKUP(B1708,freq!$A$2:$A$40,freq!$B$2:$B$40,0),_xlfn.XLOOKUP(C1708,freq!$A$2:$A$40,freq!$B$2:$B$40,0),_xlfn.XLOOKUP(D1708,freq!$A$2:$A$40,freq!$B$2:$B$40,0),_xlfn.XLOOKUP(E1708,freq!$A$2:$A$40,freq!$B$2:$B$40,0),_xlfn.XLOOKUP(F1708,freq!$A$2:$A$40,freq!$B$2:$B$40,0),_xlfn.XLOOKUP(G1708,freq!$A$2:$A$40,freq!$B$2:$B$40,0),_xlfn.XLOOKUP(H1708,freq!$A$2:$A$40,freq!$B$2:$B$40,0),_xlfn.XLOOKUP(I1708,freq!$A$2:$A$40,freq!$B$2:$B$40,0),_xlfn.XLOOKUP(J1708,freq!$A$2:$A$40,freq!$B$2:$B$40,0),_xlfn.XLOOKUP(K1708,freq!$A$2:$A$40,freq!$B$2:$B$40,0),_xlfn.XLOOKUP(L1708,freq!$A$2:$A$40,freq!$B$2:$B$40,0),_xlfn.XLOOKUP(M1708,freq!$A$2:$A$40,freq!$B$2:$B$40,0),_xlfn.XLOOKUP(N1708,freq!$A$2:$A$40,freq!$B$2:$B$40,0),_xlfn.XLOOKUP(O1708,freq!$A$2:$A$40,freq!$B$2:$B$40,0),_xlfn.XLOOKUP(P1708,freq!$A$2:$A$40,freq!$B$2:$B$40,0),_xlfn.XLOOKUP(Q1708,freq!$A$2:$A$40,freq!$B$2:$B$40,0),_xlfn.XLOOKUP(R1708,freq!$A$2:$A$40,freq!$B$2:$B$40,0),_xlfn.XLOOKUP(S1708,freq!$A$2:$A$40,freq!$B$2:$B$40,0),_xlfn.XLOOKUP(T1708,freq!$A$2:$A$40,freq!$B$2:$B$40,0),_xlfn.XLOOKUP(U1708,freq!$A$2:$A$40,freq!$B$2:$B$40,0),_xlfn.XLOOKUP(V1708,freq!$A$2:$A$40,freq!$B$2:$B$40,0))</f>
        <v>38.339999999999989</v>
      </c>
    </row>
    <row r="1709" spans="1:23" x14ac:dyDescent="0.35">
      <c r="A1709" s="32" t="s">
        <v>1909</v>
      </c>
      <c r="B1709" s="32">
        <v>7</v>
      </c>
      <c r="C1709" s="32">
        <v>1</v>
      </c>
      <c r="D1709" s="32">
        <v>6</v>
      </c>
      <c r="E1709" s="32" t="s">
        <v>58</v>
      </c>
      <c r="F1709" s="32">
        <v>0</v>
      </c>
      <c r="G1709" s="32" t="s">
        <v>56</v>
      </c>
      <c r="H1709" s="32" t="s">
        <v>59</v>
      </c>
      <c r="I1709" s="32" t="s">
        <v>29</v>
      </c>
      <c r="J1709" s="32" t="s">
        <v>2</v>
      </c>
      <c r="K1709" s="32" t="s">
        <v>56</v>
      </c>
      <c r="L1709" s="32">
        <v>0</v>
      </c>
      <c r="M1709" s="32">
        <v>1</v>
      </c>
      <c r="N1709" s="32" t="s">
        <v>3</v>
      </c>
      <c r="O1709" s="32" t="s">
        <v>48</v>
      </c>
      <c r="P1709" s="32" t="s">
        <v>49</v>
      </c>
      <c r="Q1709" s="32">
        <v>1</v>
      </c>
      <c r="R1709" s="32" t="s">
        <v>53</v>
      </c>
      <c r="S1709" s="32">
        <v>5</v>
      </c>
      <c r="T1709" s="32" t="s">
        <v>53</v>
      </c>
      <c r="U1709" s="32" t="s">
        <v>0</v>
      </c>
      <c r="V1709" s="32" t="s">
        <v>42</v>
      </c>
      <c r="W1709" s="32">
        <f>SUM(_xlfn.XLOOKUP(B1709,freq!$A$2:$A$40,freq!$B$2:$B$40,0),_xlfn.XLOOKUP(C1709,freq!$A$2:$A$40,freq!$B$2:$B$40,0),_xlfn.XLOOKUP(D1709,freq!$A$2:$A$40,freq!$B$2:$B$40,0),_xlfn.XLOOKUP(E1709,freq!$A$2:$A$40,freq!$B$2:$B$40,0),_xlfn.XLOOKUP(F1709,freq!$A$2:$A$40,freq!$B$2:$B$40,0),_xlfn.XLOOKUP(G1709,freq!$A$2:$A$40,freq!$B$2:$B$40,0),_xlfn.XLOOKUP(H1709,freq!$A$2:$A$40,freq!$B$2:$B$40,0),_xlfn.XLOOKUP(I1709,freq!$A$2:$A$40,freq!$B$2:$B$40,0),_xlfn.XLOOKUP(J1709,freq!$A$2:$A$40,freq!$B$2:$B$40,0),_xlfn.XLOOKUP(K1709,freq!$A$2:$A$40,freq!$B$2:$B$40,0),_xlfn.XLOOKUP(L1709,freq!$A$2:$A$40,freq!$B$2:$B$40,0),_xlfn.XLOOKUP(M1709,freq!$A$2:$A$40,freq!$B$2:$B$40,0),_xlfn.XLOOKUP(N1709,freq!$A$2:$A$40,freq!$B$2:$B$40,0),_xlfn.XLOOKUP(O1709,freq!$A$2:$A$40,freq!$B$2:$B$40,0),_xlfn.XLOOKUP(P1709,freq!$A$2:$A$40,freq!$B$2:$B$40,0),_xlfn.XLOOKUP(Q1709,freq!$A$2:$A$40,freq!$B$2:$B$40,0),_xlfn.XLOOKUP(R1709,freq!$A$2:$A$40,freq!$B$2:$B$40,0),_xlfn.XLOOKUP(S1709,freq!$A$2:$A$40,freq!$B$2:$B$40,0),_xlfn.XLOOKUP(T1709,freq!$A$2:$A$40,freq!$B$2:$B$40,0),_xlfn.XLOOKUP(U1709,freq!$A$2:$A$40,freq!$B$2:$B$40,0),_xlfn.XLOOKUP(V1709,freq!$A$2:$A$40,freq!$B$2:$B$40,0))</f>
        <v>38.32</v>
      </c>
    </row>
    <row r="1710" spans="1:23" x14ac:dyDescent="0.35">
      <c r="A1710" s="32" t="s">
        <v>910</v>
      </c>
      <c r="B1710" s="32" t="s">
        <v>29</v>
      </c>
      <c r="C1710" s="32" t="s">
        <v>50</v>
      </c>
      <c r="D1710" s="32" t="s">
        <v>42</v>
      </c>
      <c r="E1710" s="32" t="s">
        <v>43</v>
      </c>
      <c r="F1710" s="32" t="s">
        <v>49</v>
      </c>
      <c r="G1710" s="32" t="s">
        <v>29</v>
      </c>
      <c r="H1710" s="32">
        <v>0</v>
      </c>
      <c r="I1710" s="32" t="s">
        <v>3</v>
      </c>
      <c r="J1710" s="32" t="s">
        <v>48</v>
      </c>
      <c r="K1710" s="32" t="s">
        <v>0</v>
      </c>
      <c r="L1710" s="32">
        <v>6</v>
      </c>
      <c r="M1710" s="32" t="s">
        <v>43</v>
      </c>
      <c r="N1710" s="32" t="s">
        <v>43</v>
      </c>
      <c r="O1710" s="32" t="s">
        <v>43</v>
      </c>
      <c r="P1710" s="32" t="s">
        <v>4</v>
      </c>
      <c r="Q1710" s="32" t="s">
        <v>45</v>
      </c>
      <c r="R1710" s="32" t="s">
        <v>28</v>
      </c>
      <c r="S1710" s="32">
        <v>8</v>
      </c>
      <c r="T1710" s="32">
        <v>0</v>
      </c>
      <c r="U1710" s="32" t="s">
        <v>4</v>
      </c>
      <c r="V1710" s="32" t="s">
        <v>33</v>
      </c>
      <c r="W1710" s="32">
        <f>SUM(_xlfn.XLOOKUP(B1710,freq!$A$2:$A$40,freq!$B$2:$B$40,0),_xlfn.XLOOKUP(C1710,freq!$A$2:$A$40,freq!$B$2:$B$40,0),_xlfn.XLOOKUP(D1710,freq!$A$2:$A$40,freq!$B$2:$B$40,0),_xlfn.XLOOKUP(E1710,freq!$A$2:$A$40,freq!$B$2:$B$40,0),_xlfn.XLOOKUP(F1710,freq!$A$2:$A$40,freq!$B$2:$B$40,0),_xlfn.XLOOKUP(G1710,freq!$A$2:$A$40,freq!$B$2:$B$40,0),_xlfn.XLOOKUP(H1710,freq!$A$2:$A$40,freq!$B$2:$B$40,0),_xlfn.XLOOKUP(I1710,freq!$A$2:$A$40,freq!$B$2:$B$40,0),_xlfn.XLOOKUP(J1710,freq!$A$2:$A$40,freq!$B$2:$B$40,0),_xlfn.XLOOKUP(K1710,freq!$A$2:$A$40,freq!$B$2:$B$40,0),_xlfn.XLOOKUP(L1710,freq!$A$2:$A$40,freq!$B$2:$B$40,0),_xlfn.XLOOKUP(M1710,freq!$A$2:$A$40,freq!$B$2:$B$40,0),_xlfn.XLOOKUP(N1710,freq!$A$2:$A$40,freq!$B$2:$B$40,0),_xlfn.XLOOKUP(O1710,freq!$A$2:$A$40,freq!$B$2:$B$40,0),_xlfn.XLOOKUP(P1710,freq!$A$2:$A$40,freq!$B$2:$B$40,0),_xlfn.XLOOKUP(Q1710,freq!$A$2:$A$40,freq!$B$2:$B$40,0),_xlfn.XLOOKUP(R1710,freq!$A$2:$A$40,freq!$B$2:$B$40,0),_xlfn.XLOOKUP(S1710,freq!$A$2:$A$40,freq!$B$2:$B$40,0),_xlfn.XLOOKUP(T1710,freq!$A$2:$A$40,freq!$B$2:$B$40,0),_xlfn.XLOOKUP(U1710,freq!$A$2:$A$40,freq!$B$2:$B$40,0),_xlfn.XLOOKUP(V1710,freq!$A$2:$A$40,freq!$B$2:$B$40,0))</f>
        <v>38.310000000000009</v>
      </c>
    </row>
    <row r="1711" spans="1:23" x14ac:dyDescent="0.35">
      <c r="A1711" s="32" t="s">
        <v>1339</v>
      </c>
      <c r="B1711" s="32" t="s">
        <v>28</v>
      </c>
      <c r="C1711" s="32" t="s">
        <v>42</v>
      </c>
      <c r="D1711" s="32" t="s">
        <v>31</v>
      </c>
      <c r="E1711" s="32" t="s">
        <v>40</v>
      </c>
      <c r="F1711" s="32" t="s">
        <v>36</v>
      </c>
      <c r="G1711" s="32" t="s">
        <v>30</v>
      </c>
      <c r="H1711" s="32" t="s">
        <v>59</v>
      </c>
      <c r="I1711" s="32" t="s">
        <v>49</v>
      </c>
      <c r="J1711" s="32">
        <v>4</v>
      </c>
      <c r="K1711" s="32" t="s">
        <v>0</v>
      </c>
      <c r="L1711" s="32" t="s">
        <v>40</v>
      </c>
      <c r="M1711" s="32" t="s">
        <v>31</v>
      </c>
      <c r="N1711" s="32" t="s">
        <v>40</v>
      </c>
      <c r="O1711" s="32" t="s">
        <v>35</v>
      </c>
      <c r="P1711" s="32" t="s">
        <v>3</v>
      </c>
      <c r="Q1711" s="32" t="s">
        <v>58</v>
      </c>
      <c r="R1711" s="32">
        <v>6</v>
      </c>
      <c r="S1711" s="32" t="s">
        <v>43</v>
      </c>
      <c r="T1711" s="32">
        <v>0</v>
      </c>
      <c r="U1711" s="32">
        <v>7</v>
      </c>
      <c r="V1711" s="32" t="s">
        <v>33</v>
      </c>
      <c r="W1711" s="32">
        <f>SUM(_xlfn.XLOOKUP(B1711,freq!$A$2:$A$40,freq!$B$2:$B$40,0),_xlfn.XLOOKUP(C1711,freq!$A$2:$A$40,freq!$B$2:$B$40,0),_xlfn.XLOOKUP(D1711,freq!$A$2:$A$40,freq!$B$2:$B$40,0),_xlfn.XLOOKUP(E1711,freq!$A$2:$A$40,freq!$B$2:$B$40,0),_xlfn.XLOOKUP(F1711,freq!$A$2:$A$40,freq!$B$2:$B$40,0),_xlfn.XLOOKUP(G1711,freq!$A$2:$A$40,freq!$B$2:$B$40,0),_xlfn.XLOOKUP(H1711,freq!$A$2:$A$40,freq!$B$2:$B$40,0),_xlfn.XLOOKUP(I1711,freq!$A$2:$A$40,freq!$B$2:$B$40,0),_xlfn.XLOOKUP(J1711,freq!$A$2:$A$40,freq!$B$2:$B$40,0),_xlfn.XLOOKUP(K1711,freq!$A$2:$A$40,freq!$B$2:$B$40,0),_xlfn.XLOOKUP(L1711,freq!$A$2:$A$40,freq!$B$2:$B$40,0),_xlfn.XLOOKUP(M1711,freq!$A$2:$A$40,freq!$B$2:$B$40,0),_xlfn.XLOOKUP(N1711,freq!$A$2:$A$40,freq!$B$2:$B$40,0),_xlfn.XLOOKUP(O1711,freq!$A$2:$A$40,freq!$B$2:$B$40,0),_xlfn.XLOOKUP(P1711,freq!$A$2:$A$40,freq!$B$2:$B$40,0),_xlfn.XLOOKUP(Q1711,freq!$A$2:$A$40,freq!$B$2:$B$40,0),_xlfn.XLOOKUP(R1711,freq!$A$2:$A$40,freq!$B$2:$B$40,0),_xlfn.XLOOKUP(S1711,freq!$A$2:$A$40,freq!$B$2:$B$40,0),_xlfn.XLOOKUP(T1711,freq!$A$2:$A$40,freq!$B$2:$B$40,0),_xlfn.XLOOKUP(U1711,freq!$A$2:$A$40,freq!$B$2:$B$40,0),_xlfn.XLOOKUP(V1711,freq!$A$2:$A$40,freq!$B$2:$B$40,0))</f>
        <v>38.31</v>
      </c>
    </row>
    <row r="1712" spans="1:23" x14ac:dyDescent="0.35">
      <c r="A1712" s="32" t="s">
        <v>1242</v>
      </c>
      <c r="B1712" s="32" t="s">
        <v>32</v>
      </c>
      <c r="C1712" s="32" t="s">
        <v>32</v>
      </c>
      <c r="D1712" s="32" t="s">
        <v>2</v>
      </c>
      <c r="E1712" s="32" t="s">
        <v>0</v>
      </c>
      <c r="F1712" s="32">
        <v>4</v>
      </c>
      <c r="G1712" s="32">
        <v>3</v>
      </c>
      <c r="H1712" s="32" t="s">
        <v>45</v>
      </c>
      <c r="I1712" s="32">
        <v>4</v>
      </c>
      <c r="J1712" s="32" t="s">
        <v>33</v>
      </c>
      <c r="K1712" s="32">
        <v>2</v>
      </c>
      <c r="L1712" s="32" t="s">
        <v>34</v>
      </c>
      <c r="M1712" s="32" t="s">
        <v>46</v>
      </c>
      <c r="N1712" s="32" t="s">
        <v>40</v>
      </c>
      <c r="O1712" s="32" t="s">
        <v>43</v>
      </c>
      <c r="P1712" s="32">
        <v>3</v>
      </c>
      <c r="Q1712" s="32" t="s">
        <v>28</v>
      </c>
      <c r="R1712" s="32" t="s">
        <v>0</v>
      </c>
      <c r="S1712" s="32" t="s">
        <v>29</v>
      </c>
      <c r="T1712" s="32">
        <v>7</v>
      </c>
      <c r="U1712" s="32">
        <v>8</v>
      </c>
      <c r="V1712" s="32" t="s">
        <v>43</v>
      </c>
      <c r="W1712" s="32">
        <f>SUM(_xlfn.XLOOKUP(B1712,freq!$A$2:$A$40,freq!$B$2:$B$40,0),_xlfn.XLOOKUP(C1712,freq!$A$2:$A$40,freq!$B$2:$B$40,0),_xlfn.XLOOKUP(D1712,freq!$A$2:$A$40,freq!$B$2:$B$40,0),_xlfn.XLOOKUP(E1712,freq!$A$2:$A$40,freq!$B$2:$B$40,0),_xlfn.XLOOKUP(F1712,freq!$A$2:$A$40,freq!$B$2:$B$40,0),_xlfn.XLOOKUP(G1712,freq!$A$2:$A$40,freq!$B$2:$B$40,0),_xlfn.XLOOKUP(H1712,freq!$A$2:$A$40,freq!$B$2:$B$40,0),_xlfn.XLOOKUP(I1712,freq!$A$2:$A$40,freq!$B$2:$B$40,0),_xlfn.XLOOKUP(J1712,freq!$A$2:$A$40,freq!$B$2:$B$40,0),_xlfn.XLOOKUP(K1712,freq!$A$2:$A$40,freq!$B$2:$B$40,0),_xlfn.XLOOKUP(L1712,freq!$A$2:$A$40,freq!$B$2:$B$40,0),_xlfn.XLOOKUP(M1712,freq!$A$2:$A$40,freq!$B$2:$B$40,0),_xlfn.XLOOKUP(N1712,freq!$A$2:$A$40,freq!$B$2:$B$40,0),_xlfn.XLOOKUP(O1712,freq!$A$2:$A$40,freq!$B$2:$B$40,0),_xlfn.XLOOKUP(P1712,freq!$A$2:$A$40,freq!$B$2:$B$40,0),_xlfn.XLOOKUP(Q1712,freq!$A$2:$A$40,freq!$B$2:$B$40,0),_xlfn.XLOOKUP(R1712,freq!$A$2:$A$40,freq!$B$2:$B$40,0),_xlfn.XLOOKUP(S1712,freq!$A$2:$A$40,freq!$B$2:$B$40,0),_xlfn.XLOOKUP(T1712,freq!$A$2:$A$40,freq!$B$2:$B$40,0),_xlfn.XLOOKUP(U1712,freq!$A$2:$A$40,freq!$B$2:$B$40,0),_xlfn.XLOOKUP(V1712,freq!$A$2:$A$40,freq!$B$2:$B$40,0))</f>
        <v>38.28</v>
      </c>
    </row>
    <row r="1713" spans="1:23" x14ac:dyDescent="0.35">
      <c r="A1713" s="32" t="s">
        <v>667</v>
      </c>
      <c r="B1713" s="32">
        <v>8</v>
      </c>
      <c r="C1713" s="32">
        <v>0</v>
      </c>
      <c r="D1713" s="32" t="s">
        <v>1</v>
      </c>
      <c r="E1713" s="32">
        <v>2</v>
      </c>
      <c r="F1713" s="32" t="s">
        <v>37</v>
      </c>
      <c r="G1713" s="32">
        <v>5</v>
      </c>
      <c r="H1713" s="32" t="s">
        <v>34</v>
      </c>
      <c r="I1713" s="32">
        <v>1</v>
      </c>
      <c r="J1713" s="32" t="s">
        <v>36</v>
      </c>
      <c r="K1713" s="32" t="s">
        <v>30</v>
      </c>
      <c r="L1713" s="32" t="s">
        <v>29</v>
      </c>
      <c r="M1713" s="32">
        <v>7</v>
      </c>
      <c r="N1713" s="32" t="s">
        <v>40</v>
      </c>
      <c r="O1713" s="32">
        <v>3</v>
      </c>
      <c r="P1713" s="32" t="s">
        <v>38</v>
      </c>
      <c r="Q1713" s="32">
        <v>8</v>
      </c>
      <c r="R1713" s="32">
        <v>3</v>
      </c>
      <c r="S1713" s="32" t="s">
        <v>34</v>
      </c>
      <c r="T1713" s="32" t="s">
        <v>0</v>
      </c>
      <c r="U1713" s="32" t="s">
        <v>56</v>
      </c>
      <c r="V1713" s="32" t="s">
        <v>35</v>
      </c>
      <c r="W1713" s="32">
        <f>SUM(_xlfn.XLOOKUP(B1713,freq!$A$2:$A$40,freq!$B$2:$B$40,0),_xlfn.XLOOKUP(C1713,freq!$A$2:$A$40,freq!$B$2:$B$40,0),_xlfn.XLOOKUP(D1713,freq!$A$2:$A$40,freq!$B$2:$B$40,0),_xlfn.XLOOKUP(E1713,freq!$A$2:$A$40,freq!$B$2:$B$40,0),_xlfn.XLOOKUP(F1713,freq!$A$2:$A$40,freq!$B$2:$B$40,0),_xlfn.XLOOKUP(G1713,freq!$A$2:$A$40,freq!$B$2:$B$40,0),_xlfn.XLOOKUP(H1713,freq!$A$2:$A$40,freq!$B$2:$B$40,0),_xlfn.XLOOKUP(I1713,freq!$A$2:$A$40,freq!$B$2:$B$40,0),_xlfn.XLOOKUP(J1713,freq!$A$2:$A$40,freq!$B$2:$B$40,0),_xlfn.XLOOKUP(K1713,freq!$A$2:$A$40,freq!$B$2:$B$40,0),_xlfn.XLOOKUP(L1713,freq!$A$2:$A$40,freq!$B$2:$B$40,0),_xlfn.XLOOKUP(M1713,freq!$A$2:$A$40,freq!$B$2:$B$40,0),_xlfn.XLOOKUP(N1713,freq!$A$2:$A$40,freq!$B$2:$B$40,0),_xlfn.XLOOKUP(O1713,freq!$A$2:$A$40,freq!$B$2:$B$40,0),_xlfn.XLOOKUP(P1713,freq!$A$2:$A$40,freq!$B$2:$B$40,0),_xlfn.XLOOKUP(Q1713,freq!$A$2:$A$40,freq!$B$2:$B$40,0),_xlfn.XLOOKUP(R1713,freq!$A$2:$A$40,freq!$B$2:$B$40,0),_xlfn.XLOOKUP(S1713,freq!$A$2:$A$40,freq!$B$2:$B$40,0),_xlfn.XLOOKUP(T1713,freq!$A$2:$A$40,freq!$B$2:$B$40,0),_xlfn.XLOOKUP(U1713,freq!$A$2:$A$40,freq!$B$2:$B$40,0),_xlfn.XLOOKUP(V1713,freq!$A$2:$A$40,freq!$B$2:$B$40,0))</f>
        <v>38.270000000000003</v>
      </c>
    </row>
    <row r="1714" spans="1:23" x14ac:dyDescent="0.35">
      <c r="A1714" s="32" t="s">
        <v>629</v>
      </c>
      <c r="B1714" s="32" t="s">
        <v>40</v>
      </c>
      <c r="C1714" s="32" t="s">
        <v>1</v>
      </c>
      <c r="D1714" s="32" t="s">
        <v>30</v>
      </c>
      <c r="E1714" s="32" t="s">
        <v>42</v>
      </c>
      <c r="F1714" s="32">
        <v>9</v>
      </c>
      <c r="G1714" s="32" t="s">
        <v>38</v>
      </c>
      <c r="H1714" s="32">
        <v>1</v>
      </c>
      <c r="I1714" s="32" t="s">
        <v>2</v>
      </c>
      <c r="J1714" s="32" t="s">
        <v>58</v>
      </c>
      <c r="K1714" s="32" t="s">
        <v>44</v>
      </c>
      <c r="L1714" s="32">
        <v>0</v>
      </c>
      <c r="M1714" s="32">
        <v>2</v>
      </c>
      <c r="N1714" s="32" t="s">
        <v>37</v>
      </c>
      <c r="O1714" s="32" t="s">
        <v>41</v>
      </c>
      <c r="P1714" s="32">
        <v>4</v>
      </c>
      <c r="Q1714" s="32" t="s">
        <v>42</v>
      </c>
      <c r="R1714" s="32" t="s">
        <v>32</v>
      </c>
      <c r="S1714" s="32" t="s">
        <v>42</v>
      </c>
      <c r="T1714" s="32" t="s">
        <v>43</v>
      </c>
      <c r="U1714" s="32" t="s">
        <v>33</v>
      </c>
      <c r="V1714" s="32" t="s">
        <v>33</v>
      </c>
      <c r="W1714" s="32">
        <f>SUM(_xlfn.XLOOKUP(B1714,freq!$A$2:$A$40,freq!$B$2:$B$40,0),_xlfn.XLOOKUP(C1714,freq!$A$2:$A$40,freq!$B$2:$B$40,0),_xlfn.XLOOKUP(D1714,freq!$A$2:$A$40,freq!$B$2:$B$40,0),_xlfn.XLOOKUP(E1714,freq!$A$2:$A$40,freq!$B$2:$B$40,0),_xlfn.XLOOKUP(F1714,freq!$A$2:$A$40,freq!$B$2:$B$40,0),_xlfn.XLOOKUP(G1714,freq!$A$2:$A$40,freq!$B$2:$B$40,0),_xlfn.XLOOKUP(H1714,freq!$A$2:$A$40,freq!$B$2:$B$40,0),_xlfn.XLOOKUP(I1714,freq!$A$2:$A$40,freq!$B$2:$B$40,0),_xlfn.XLOOKUP(J1714,freq!$A$2:$A$40,freq!$B$2:$B$40,0),_xlfn.XLOOKUP(K1714,freq!$A$2:$A$40,freq!$B$2:$B$40,0),_xlfn.XLOOKUP(L1714,freq!$A$2:$A$40,freq!$B$2:$B$40,0),_xlfn.XLOOKUP(M1714,freq!$A$2:$A$40,freq!$B$2:$B$40,0),_xlfn.XLOOKUP(N1714,freq!$A$2:$A$40,freq!$B$2:$B$40,0),_xlfn.XLOOKUP(O1714,freq!$A$2:$A$40,freq!$B$2:$B$40,0),_xlfn.XLOOKUP(P1714,freq!$A$2:$A$40,freq!$B$2:$B$40,0),_xlfn.XLOOKUP(Q1714,freq!$A$2:$A$40,freq!$B$2:$B$40,0),_xlfn.XLOOKUP(R1714,freq!$A$2:$A$40,freq!$B$2:$B$40,0),_xlfn.XLOOKUP(S1714,freq!$A$2:$A$40,freq!$B$2:$B$40,0),_xlfn.XLOOKUP(T1714,freq!$A$2:$A$40,freq!$B$2:$B$40,0),_xlfn.XLOOKUP(U1714,freq!$A$2:$A$40,freq!$B$2:$B$40,0),_xlfn.XLOOKUP(V1714,freq!$A$2:$A$40,freq!$B$2:$B$40,0))</f>
        <v>38.260000000000005</v>
      </c>
    </row>
    <row r="1715" spans="1:23" x14ac:dyDescent="0.35">
      <c r="A1715" s="32" t="s">
        <v>1724</v>
      </c>
      <c r="B1715" s="32" t="s">
        <v>45</v>
      </c>
      <c r="C1715" s="32">
        <v>7</v>
      </c>
      <c r="D1715" s="32" t="s">
        <v>35</v>
      </c>
      <c r="E1715" s="32" t="s">
        <v>58</v>
      </c>
      <c r="F1715" s="32" t="s">
        <v>38</v>
      </c>
      <c r="G1715" s="32">
        <v>6</v>
      </c>
      <c r="H1715" s="32" t="s">
        <v>49</v>
      </c>
      <c r="I1715" s="32">
        <v>7</v>
      </c>
      <c r="J1715" s="32">
        <v>4</v>
      </c>
      <c r="K1715" s="32" t="s">
        <v>4</v>
      </c>
      <c r="L1715" s="32" t="s">
        <v>33</v>
      </c>
      <c r="M1715" s="32">
        <v>8</v>
      </c>
      <c r="N1715" s="32">
        <v>2</v>
      </c>
      <c r="O1715" s="32">
        <v>4</v>
      </c>
      <c r="P1715" s="32" t="s">
        <v>37</v>
      </c>
      <c r="Q1715" s="32">
        <v>3</v>
      </c>
      <c r="R1715" s="32">
        <v>4</v>
      </c>
      <c r="S1715" s="32" t="s">
        <v>44</v>
      </c>
      <c r="T1715" s="32" t="s">
        <v>42</v>
      </c>
      <c r="U1715" s="32">
        <v>7</v>
      </c>
      <c r="V1715" s="32" t="s">
        <v>53</v>
      </c>
      <c r="W1715" s="32">
        <f>SUM(_xlfn.XLOOKUP(B1715,freq!$A$2:$A$40,freq!$B$2:$B$40,0),_xlfn.XLOOKUP(C1715,freq!$A$2:$A$40,freq!$B$2:$B$40,0),_xlfn.XLOOKUP(D1715,freq!$A$2:$A$40,freq!$B$2:$B$40,0),_xlfn.XLOOKUP(E1715,freq!$A$2:$A$40,freq!$B$2:$B$40,0),_xlfn.XLOOKUP(F1715,freq!$A$2:$A$40,freq!$B$2:$B$40,0),_xlfn.XLOOKUP(G1715,freq!$A$2:$A$40,freq!$B$2:$B$40,0),_xlfn.XLOOKUP(H1715,freq!$A$2:$A$40,freq!$B$2:$B$40,0),_xlfn.XLOOKUP(I1715,freq!$A$2:$A$40,freq!$B$2:$B$40,0),_xlfn.XLOOKUP(J1715,freq!$A$2:$A$40,freq!$B$2:$B$40,0),_xlfn.XLOOKUP(K1715,freq!$A$2:$A$40,freq!$B$2:$B$40,0),_xlfn.XLOOKUP(L1715,freq!$A$2:$A$40,freq!$B$2:$B$40,0),_xlfn.XLOOKUP(M1715,freq!$A$2:$A$40,freq!$B$2:$B$40,0),_xlfn.XLOOKUP(N1715,freq!$A$2:$A$40,freq!$B$2:$B$40,0),_xlfn.XLOOKUP(O1715,freq!$A$2:$A$40,freq!$B$2:$B$40,0),_xlfn.XLOOKUP(P1715,freq!$A$2:$A$40,freq!$B$2:$B$40,0),_xlfn.XLOOKUP(Q1715,freq!$A$2:$A$40,freq!$B$2:$B$40,0),_xlfn.XLOOKUP(R1715,freq!$A$2:$A$40,freq!$B$2:$B$40,0),_xlfn.XLOOKUP(S1715,freq!$A$2:$A$40,freq!$B$2:$B$40,0),_xlfn.XLOOKUP(T1715,freq!$A$2:$A$40,freq!$B$2:$B$40,0),_xlfn.XLOOKUP(U1715,freq!$A$2:$A$40,freq!$B$2:$B$40,0),_xlfn.XLOOKUP(V1715,freq!$A$2:$A$40,freq!$B$2:$B$40,0))</f>
        <v>38.26</v>
      </c>
    </row>
    <row r="1716" spans="1:23" x14ac:dyDescent="0.35">
      <c r="A1716" s="32" t="s">
        <v>937</v>
      </c>
      <c r="B1716" s="32">
        <v>7</v>
      </c>
      <c r="C1716" s="32" t="s">
        <v>28</v>
      </c>
      <c r="D1716" s="32">
        <v>7</v>
      </c>
      <c r="E1716" s="32" t="s">
        <v>33</v>
      </c>
      <c r="F1716" s="32" t="s">
        <v>50</v>
      </c>
      <c r="G1716" s="32" t="s">
        <v>36</v>
      </c>
      <c r="H1716" s="32">
        <v>1</v>
      </c>
      <c r="I1716" s="32">
        <v>8</v>
      </c>
      <c r="J1716" s="32">
        <v>6</v>
      </c>
      <c r="K1716" s="32">
        <v>0</v>
      </c>
      <c r="L1716" s="32">
        <v>1</v>
      </c>
      <c r="M1716" s="32" t="s">
        <v>29</v>
      </c>
      <c r="N1716" s="32" t="s">
        <v>45</v>
      </c>
      <c r="O1716" s="32">
        <v>7</v>
      </c>
      <c r="P1716" s="32" t="s">
        <v>59</v>
      </c>
      <c r="Q1716" s="32" t="s">
        <v>35</v>
      </c>
      <c r="R1716" s="32" t="s">
        <v>29</v>
      </c>
      <c r="S1716" s="32" t="s">
        <v>48</v>
      </c>
      <c r="T1716" s="32" t="s">
        <v>43</v>
      </c>
      <c r="U1716" s="32">
        <v>3</v>
      </c>
      <c r="V1716" s="32">
        <v>3</v>
      </c>
      <c r="W1716" s="32">
        <f>SUM(_xlfn.XLOOKUP(B1716,freq!$A$2:$A$40,freq!$B$2:$B$40,0),_xlfn.XLOOKUP(C1716,freq!$A$2:$A$40,freq!$B$2:$B$40,0),_xlfn.XLOOKUP(D1716,freq!$A$2:$A$40,freq!$B$2:$B$40,0),_xlfn.XLOOKUP(E1716,freq!$A$2:$A$40,freq!$B$2:$B$40,0),_xlfn.XLOOKUP(F1716,freq!$A$2:$A$40,freq!$B$2:$B$40,0),_xlfn.XLOOKUP(G1716,freq!$A$2:$A$40,freq!$B$2:$B$40,0),_xlfn.XLOOKUP(H1716,freq!$A$2:$A$40,freq!$B$2:$B$40,0),_xlfn.XLOOKUP(I1716,freq!$A$2:$A$40,freq!$B$2:$B$40,0),_xlfn.XLOOKUP(J1716,freq!$A$2:$A$40,freq!$B$2:$B$40,0),_xlfn.XLOOKUP(K1716,freq!$A$2:$A$40,freq!$B$2:$B$40,0),_xlfn.XLOOKUP(L1716,freq!$A$2:$A$40,freq!$B$2:$B$40,0),_xlfn.XLOOKUP(M1716,freq!$A$2:$A$40,freq!$B$2:$B$40,0),_xlfn.XLOOKUP(N1716,freq!$A$2:$A$40,freq!$B$2:$B$40,0),_xlfn.XLOOKUP(O1716,freq!$A$2:$A$40,freq!$B$2:$B$40,0),_xlfn.XLOOKUP(P1716,freq!$A$2:$A$40,freq!$B$2:$B$40,0),_xlfn.XLOOKUP(Q1716,freq!$A$2:$A$40,freq!$B$2:$B$40,0),_xlfn.XLOOKUP(R1716,freq!$A$2:$A$40,freq!$B$2:$B$40,0),_xlfn.XLOOKUP(S1716,freq!$A$2:$A$40,freq!$B$2:$B$40,0),_xlfn.XLOOKUP(T1716,freq!$A$2:$A$40,freq!$B$2:$B$40,0),_xlfn.XLOOKUP(U1716,freq!$A$2:$A$40,freq!$B$2:$B$40,0),_xlfn.XLOOKUP(V1716,freq!$A$2:$A$40,freq!$B$2:$B$40,0))</f>
        <v>38.24</v>
      </c>
    </row>
    <row r="1717" spans="1:23" x14ac:dyDescent="0.35">
      <c r="A1717" s="32" t="s">
        <v>1829</v>
      </c>
      <c r="B1717" s="32" t="s">
        <v>49</v>
      </c>
      <c r="C1717" s="32">
        <v>1</v>
      </c>
      <c r="D1717" s="32" t="s">
        <v>53</v>
      </c>
      <c r="E1717" s="32" t="s">
        <v>43</v>
      </c>
      <c r="F1717" s="32" t="s">
        <v>36</v>
      </c>
      <c r="G1717" s="32">
        <v>5</v>
      </c>
      <c r="H1717" s="32" t="s">
        <v>49</v>
      </c>
      <c r="I1717" s="32" t="s">
        <v>0</v>
      </c>
      <c r="J1717" s="32">
        <v>7</v>
      </c>
      <c r="K1717" s="32" t="s">
        <v>59</v>
      </c>
      <c r="L1717" s="32" t="s">
        <v>53</v>
      </c>
      <c r="M1717" s="32" t="s">
        <v>37</v>
      </c>
      <c r="N1717" s="32">
        <v>9</v>
      </c>
      <c r="O1717" s="32" t="s">
        <v>35</v>
      </c>
      <c r="P1717" s="32" t="s">
        <v>41</v>
      </c>
      <c r="Q1717" s="32" t="s">
        <v>59</v>
      </c>
      <c r="R1717" s="32" t="s">
        <v>36</v>
      </c>
      <c r="S1717" s="32" t="s">
        <v>40</v>
      </c>
      <c r="T1717" s="32">
        <v>3</v>
      </c>
      <c r="U1717" s="32" t="s">
        <v>36</v>
      </c>
      <c r="V1717" s="32" t="s">
        <v>31</v>
      </c>
      <c r="W1717" s="32">
        <f>SUM(_xlfn.XLOOKUP(B1717,freq!$A$2:$A$40,freq!$B$2:$B$40,0),_xlfn.XLOOKUP(C1717,freq!$A$2:$A$40,freq!$B$2:$B$40,0),_xlfn.XLOOKUP(D1717,freq!$A$2:$A$40,freq!$B$2:$B$40,0),_xlfn.XLOOKUP(E1717,freq!$A$2:$A$40,freq!$B$2:$B$40,0),_xlfn.XLOOKUP(F1717,freq!$A$2:$A$40,freq!$B$2:$B$40,0),_xlfn.XLOOKUP(G1717,freq!$A$2:$A$40,freq!$B$2:$B$40,0),_xlfn.XLOOKUP(H1717,freq!$A$2:$A$40,freq!$B$2:$B$40,0),_xlfn.XLOOKUP(I1717,freq!$A$2:$A$40,freq!$B$2:$B$40,0),_xlfn.XLOOKUP(J1717,freq!$A$2:$A$40,freq!$B$2:$B$40,0),_xlfn.XLOOKUP(K1717,freq!$A$2:$A$40,freq!$B$2:$B$40,0),_xlfn.XLOOKUP(L1717,freq!$A$2:$A$40,freq!$B$2:$B$40,0),_xlfn.XLOOKUP(M1717,freq!$A$2:$A$40,freq!$B$2:$B$40,0),_xlfn.XLOOKUP(N1717,freq!$A$2:$A$40,freq!$B$2:$B$40,0),_xlfn.XLOOKUP(O1717,freq!$A$2:$A$40,freq!$B$2:$B$40,0),_xlfn.XLOOKUP(P1717,freq!$A$2:$A$40,freq!$B$2:$B$40,0),_xlfn.XLOOKUP(Q1717,freq!$A$2:$A$40,freq!$B$2:$B$40,0),_xlfn.XLOOKUP(R1717,freq!$A$2:$A$40,freq!$B$2:$B$40,0),_xlfn.XLOOKUP(S1717,freq!$A$2:$A$40,freq!$B$2:$B$40,0),_xlfn.XLOOKUP(T1717,freq!$A$2:$A$40,freq!$B$2:$B$40,0),_xlfn.XLOOKUP(U1717,freq!$A$2:$A$40,freq!$B$2:$B$40,0),_xlfn.XLOOKUP(V1717,freq!$A$2:$A$40,freq!$B$2:$B$40,0))</f>
        <v>38.229999999999997</v>
      </c>
    </row>
    <row r="1718" spans="1:23" x14ac:dyDescent="0.35">
      <c r="A1718" s="32" t="s">
        <v>470</v>
      </c>
      <c r="B1718" s="32">
        <v>8</v>
      </c>
      <c r="C1718" s="32">
        <v>9</v>
      </c>
      <c r="D1718" s="32" t="s">
        <v>29</v>
      </c>
      <c r="E1718" s="32" t="s">
        <v>50</v>
      </c>
      <c r="F1718" s="32" t="s">
        <v>2</v>
      </c>
      <c r="G1718" s="32">
        <v>9</v>
      </c>
      <c r="H1718" s="32" t="s">
        <v>40</v>
      </c>
      <c r="I1718" s="32" t="s">
        <v>28</v>
      </c>
      <c r="J1718" s="32" t="s">
        <v>48</v>
      </c>
      <c r="K1718" s="32" t="s">
        <v>44</v>
      </c>
      <c r="L1718" s="32" t="s">
        <v>33</v>
      </c>
      <c r="M1718" s="32" t="s">
        <v>53</v>
      </c>
      <c r="N1718" s="32">
        <v>7</v>
      </c>
      <c r="O1718" s="32" t="s">
        <v>3</v>
      </c>
      <c r="P1718" s="32">
        <v>8</v>
      </c>
      <c r="Q1718" s="32" t="s">
        <v>43</v>
      </c>
      <c r="R1718" s="32">
        <v>0</v>
      </c>
      <c r="S1718" s="32">
        <v>6</v>
      </c>
      <c r="T1718" s="32" t="s">
        <v>31</v>
      </c>
      <c r="U1718" s="32" t="s">
        <v>43</v>
      </c>
      <c r="V1718" s="32" t="s">
        <v>58</v>
      </c>
      <c r="W1718" s="32">
        <f>SUM(_xlfn.XLOOKUP(B1718,freq!$A$2:$A$40,freq!$B$2:$B$40,0),_xlfn.XLOOKUP(C1718,freq!$A$2:$A$40,freq!$B$2:$B$40,0),_xlfn.XLOOKUP(D1718,freq!$A$2:$A$40,freq!$B$2:$B$40,0),_xlfn.XLOOKUP(E1718,freq!$A$2:$A$40,freq!$B$2:$B$40,0),_xlfn.XLOOKUP(F1718,freq!$A$2:$A$40,freq!$B$2:$B$40,0),_xlfn.XLOOKUP(G1718,freq!$A$2:$A$40,freq!$B$2:$B$40,0),_xlfn.XLOOKUP(H1718,freq!$A$2:$A$40,freq!$B$2:$B$40,0),_xlfn.XLOOKUP(I1718,freq!$A$2:$A$40,freq!$B$2:$B$40,0),_xlfn.XLOOKUP(J1718,freq!$A$2:$A$40,freq!$B$2:$B$40,0),_xlfn.XLOOKUP(K1718,freq!$A$2:$A$40,freq!$B$2:$B$40,0),_xlfn.XLOOKUP(L1718,freq!$A$2:$A$40,freq!$B$2:$B$40,0),_xlfn.XLOOKUP(M1718,freq!$A$2:$A$40,freq!$B$2:$B$40,0),_xlfn.XLOOKUP(N1718,freq!$A$2:$A$40,freq!$B$2:$B$40,0),_xlfn.XLOOKUP(O1718,freq!$A$2:$A$40,freq!$B$2:$B$40,0),_xlfn.XLOOKUP(P1718,freq!$A$2:$A$40,freq!$B$2:$B$40,0),_xlfn.XLOOKUP(Q1718,freq!$A$2:$A$40,freq!$B$2:$B$40,0),_xlfn.XLOOKUP(R1718,freq!$A$2:$A$40,freq!$B$2:$B$40,0),_xlfn.XLOOKUP(S1718,freq!$A$2:$A$40,freq!$B$2:$B$40,0),_xlfn.XLOOKUP(T1718,freq!$A$2:$A$40,freq!$B$2:$B$40,0),_xlfn.XLOOKUP(U1718,freq!$A$2:$A$40,freq!$B$2:$B$40,0),_xlfn.XLOOKUP(V1718,freq!$A$2:$A$40,freq!$B$2:$B$40,0))</f>
        <v>38.22</v>
      </c>
    </row>
    <row r="1719" spans="1:23" x14ac:dyDescent="0.35">
      <c r="A1719" s="32" t="s">
        <v>1965</v>
      </c>
      <c r="B1719" s="32" t="s">
        <v>33</v>
      </c>
      <c r="C1719" s="32" t="s">
        <v>0</v>
      </c>
      <c r="D1719" s="32" t="s">
        <v>50</v>
      </c>
      <c r="E1719" s="32" t="s">
        <v>44</v>
      </c>
      <c r="F1719" s="32">
        <v>4</v>
      </c>
      <c r="G1719" s="32" t="s">
        <v>4</v>
      </c>
      <c r="H1719" s="32" t="s">
        <v>41</v>
      </c>
      <c r="I1719" s="32" t="s">
        <v>29</v>
      </c>
      <c r="J1719" s="32" t="s">
        <v>30</v>
      </c>
      <c r="K1719" s="32" t="s">
        <v>33</v>
      </c>
      <c r="L1719" s="32" t="s">
        <v>0</v>
      </c>
      <c r="M1719" s="32" t="s">
        <v>41</v>
      </c>
      <c r="N1719" s="32" t="s">
        <v>29</v>
      </c>
      <c r="O1719" s="32" t="s">
        <v>48</v>
      </c>
      <c r="P1719" s="32" t="s">
        <v>34</v>
      </c>
      <c r="Q1719" s="32" t="s">
        <v>56</v>
      </c>
      <c r="R1719" s="32" t="s">
        <v>40</v>
      </c>
      <c r="S1719" s="32">
        <v>1</v>
      </c>
      <c r="T1719" s="32" t="s">
        <v>49</v>
      </c>
      <c r="U1719" s="32" t="s">
        <v>50</v>
      </c>
      <c r="V1719" s="32" t="s">
        <v>56</v>
      </c>
      <c r="W1719" s="32">
        <f>SUM(_xlfn.XLOOKUP(B1719,freq!$A$2:$A$40,freq!$B$2:$B$40,0),_xlfn.XLOOKUP(C1719,freq!$A$2:$A$40,freq!$B$2:$B$40,0),_xlfn.XLOOKUP(D1719,freq!$A$2:$A$40,freq!$B$2:$B$40,0),_xlfn.XLOOKUP(E1719,freq!$A$2:$A$40,freq!$B$2:$B$40,0),_xlfn.XLOOKUP(F1719,freq!$A$2:$A$40,freq!$B$2:$B$40,0),_xlfn.XLOOKUP(G1719,freq!$A$2:$A$40,freq!$B$2:$B$40,0),_xlfn.XLOOKUP(H1719,freq!$A$2:$A$40,freq!$B$2:$B$40,0),_xlfn.XLOOKUP(I1719,freq!$A$2:$A$40,freq!$B$2:$B$40,0),_xlfn.XLOOKUP(J1719,freq!$A$2:$A$40,freq!$B$2:$B$40,0),_xlfn.XLOOKUP(K1719,freq!$A$2:$A$40,freq!$B$2:$B$40,0),_xlfn.XLOOKUP(L1719,freq!$A$2:$A$40,freq!$B$2:$B$40,0),_xlfn.XLOOKUP(M1719,freq!$A$2:$A$40,freq!$B$2:$B$40,0),_xlfn.XLOOKUP(N1719,freq!$A$2:$A$40,freq!$B$2:$B$40,0),_xlfn.XLOOKUP(O1719,freq!$A$2:$A$40,freq!$B$2:$B$40,0),_xlfn.XLOOKUP(P1719,freq!$A$2:$A$40,freq!$B$2:$B$40,0),_xlfn.XLOOKUP(Q1719,freq!$A$2:$A$40,freq!$B$2:$B$40,0),_xlfn.XLOOKUP(R1719,freq!$A$2:$A$40,freq!$B$2:$B$40,0),_xlfn.XLOOKUP(S1719,freq!$A$2:$A$40,freq!$B$2:$B$40,0),_xlfn.XLOOKUP(T1719,freq!$A$2:$A$40,freq!$B$2:$B$40,0),_xlfn.XLOOKUP(U1719,freq!$A$2:$A$40,freq!$B$2:$B$40,0),_xlfn.XLOOKUP(V1719,freq!$A$2:$A$40,freq!$B$2:$B$40,0))</f>
        <v>38.22</v>
      </c>
    </row>
    <row r="1720" spans="1:23" x14ac:dyDescent="0.35">
      <c r="A1720" s="32" t="s">
        <v>1036</v>
      </c>
      <c r="B1720" s="32">
        <v>9</v>
      </c>
      <c r="C1720" s="32" t="s">
        <v>36</v>
      </c>
      <c r="D1720" s="32" t="s">
        <v>40</v>
      </c>
      <c r="E1720" s="32" t="s">
        <v>49</v>
      </c>
      <c r="F1720" s="32" t="s">
        <v>43</v>
      </c>
      <c r="G1720" s="32" t="s">
        <v>3</v>
      </c>
      <c r="H1720" s="32">
        <v>7</v>
      </c>
      <c r="I1720" s="32" t="s">
        <v>30</v>
      </c>
      <c r="J1720" s="32" t="s">
        <v>29</v>
      </c>
      <c r="K1720" s="32">
        <v>2</v>
      </c>
      <c r="L1720" s="32" t="s">
        <v>43</v>
      </c>
      <c r="M1720" s="32">
        <v>7</v>
      </c>
      <c r="N1720" s="32" t="s">
        <v>53</v>
      </c>
      <c r="O1720" s="32" t="s">
        <v>45</v>
      </c>
      <c r="P1720" s="32" t="s">
        <v>4</v>
      </c>
      <c r="Q1720" s="32">
        <v>1</v>
      </c>
      <c r="R1720" s="32" t="s">
        <v>48</v>
      </c>
      <c r="S1720" s="32" t="s">
        <v>44</v>
      </c>
      <c r="T1720" s="32" t="s">
        <v>33</v>
      </c>
      <c r="U1720" s="32">
        <v>8</v>
      </c>
      <c r="V1720" s="32" t="s">
        <v>50</v>
      </c>
      <c r="W1720" s="32">
        <f>SUM(_xlfn.XLOOKUP(B1720,freq!$A$2:$A$40,freq!$B$2:$B$40,0),_xlfn.XLOOKUP(C1720,freq!$A$2:$A$40,freq!$B$2:$B$40,0),_xlfn.XLOOKUP(D1720,freq!$A$2:$A$40,freq!$B$2:$B$40,0),_xlfn.XLOOKUP(E1720,freq!$A$2:$A$40,freq!$B$2:$B$40,0),_xlfn.XLOOKUP(F1720,freq!$A$2:$A$40,freq!$B$2:$B$40,0),_xlfn.XLOOKUP(G1720,freq!$A$2:$A$40,freq!$B$2:$B$40,0),_xlfn.XLOOKUP(H1720,freq!$A$2:$A$40,freq!$B$2:$B$40,0),_xlfn.XLOOKUP(I1720,freq!$A$2:$A$40,freq!$B$2:$B$40,0),_xlfn.XLOOKUP(J1720,freq!$A$2:$A$40,freq!$B$2:$B$40,0),_xlfn.XLOOKUP(K1720,freq!$A$2:$A$40,freq!$B$2:$B$40,0),_xlfn.XLOOKUP(L1720,freq!$A$2:$A$40,freq!$B$2:$B$40,0),_xlfn.XLOOKUP(M1720,freq!$A$2:$A$40,freq!$B$2:$B$40,0),_xlfn.XLOOKUP(N1720,freq!$A$2:$A$40,freq!$B$2:$B$40,0),_xlfn.XLOOKUP(O1720,freq!$A$2:$A$40,freq!$B$2:$B$40,0),_xlfn.XLOOKUP(P1720,freq!$A$2:$A$40,freq!$B$2:$B$40,0),_xlfn.XLOOKUP(Q1720,freq!$A$2:$A$40,freq!$B$2:$B$40,0),_xlfn.XLOOKUP(R1720,freq!$A$2:$A$40,freq!$B$2:$B$40,0),_xlfn.XLOOKUP(S1720,freq!$A$2:$A$40,freq!$B$2:$B$40,0),_xlfn.XLOOKUP(T1720,freq!$A$2:$A$40,freq!$B$2:$B$40,0),_xlfn.XLOOKUP(U1720,freq!$A$2:$A$40,freq!$B$2:$B$40,0),_xlfn.XLOOKUP(V1720,freq!$A$2:$A$40,freq!$B$2:$B$40,0))</f>
        <v>38.119999999999997</v>
      </c>
    </row>
    <row r="1721" spans="1:23" x14ac:dyDescent="0.35">
      <c r="A1721" s="32" t="s">
        <v>1365</v>
      </c>
      <c r="B1721" s="32" t="s">
        <v>32</v>
      </c>
      <c r="C1721" s="32" t="s">
        <v>49</v>
      </c>
      <c r="D1721" s="32" t="s">
        <v>2</v>
      </c>
      <c r="E1721" s="32">
        <v>5</v>
      </c>
      <c r="F1721" s="32" t="s">
        <v>32</v>
      </c>
      <c r="G1721" s="32" t="s">
        <v>4</v>
      </c>
      <c r="H1721" s="32" t="s">
        <v>0</v>
      </c>
      <c r="I1721" s="32" t="s">
        <v>43</v>
      </c>
      <c r="J1721" s="32">
        <v>4</v>
      </c>
      <c r="K1721" s="32">
        <v>1</v>
      </c>
      <c r="L1721" s="32" t="s">
        <v>41</v>
      </c>
      <c r="M1721" s="32" t="s">
        <v>49</v>
      </c>
      <c r="N1721" s="32" t="s">
        <v>33</v>
      </c>
      <c r="O1721" s="32" t="s">
        <v>41</v>
      </c>
      <c r="P1721" s="32">
        <v>1</v>
      </c>
      <c r="Q1721" s="32">
        <v>2</v>
      </c>
      <c r="R1721" s="32" t="s">
        <v>34</v>
      </c>
      <c r="S1721" s="32" t="s">
        <v>56</v>
      </c>
      <c r="T1721" s="32">
        <v>3</v>
      </c>
      <c r="U1721" s="32" t="s">
        <v>43</v>
      </c>
      <c r="V1721" s="32" t="s">
        <v>48</v>
      </c>
      <c r="W1721" s="32">
        <f>SUM(_xlfn.XLOOKUP(B1721,freq!$A$2:$A$40,freq!$B$2:$B$40,0),_xlfn.XLOOKUP(C1721,freq!$A$2:$A$40,freq!$B$2:$B$40,0),_xlfn.XLOOKUP(D1721,freq!$A$2:$A$40,freq!$B$2:$B$40,0),_xlfn.XLOOKUP(E1721,freq!$A$2:$A$40,freq!$B$2:$B$40,0),_xlfn.XLOOKUP(F1721,freq!$A$2:$A$40,freq!$B$2:$B$40,0),_xlfn.XLOOKUP(G1721,freq!$A$2:$A$40,freq!$B$2:$B$40,0),_xlfn.XLOOKUP(H1721,freq!$A$2:$A$40,freq!$B$2:$B$40,0),_xlfn.XLOOKUP(I1721,freq!$A$2:$A$40,freq!$B$2:$B$40,0),_xlfn.XLOOKUP(J1721,freq!$A$2:$A$40,freq!$B$2:$B$40,0),_xlfn.XLOOKUP(K1721,freq!$A$2:$A$40,freq!$B$2:$B$40,0),_xlfn.XLOOKUP(L1721,freq!$A$2:$A$40,freq!$B$2:$B$40,0),_xlfn.XLOOKUP(M1721,freq!$A$2:$A$40,freq!$B$2:$B$40,0),_xlfn.XLOOKUP(N1721,freq!$A$2:$A$40,freq!$B$2:$B$40,0),_xlfn.XLOOKUP(O1721,freq!$A$2:$A$40,freq!$B$2:$B$40,0),_xlfn.XLOOKUP(P1721,freq!$A$2:$A$40,freq!$B$2:$B$40,0),_xlfn.XLOOKUP(Q1721,freq!$A$2:$A$40,freq!$B$2:$B$40,0),_xlfn.XLOOKUP(R1721,freq!$A$2:$A$40,freq!$B$2:$B$40,0),_xlfn.XLOOKUP(S1721,freq!$A$2:$A$40,freq!$B$2:$B$40,0),_xlfn.XLOOKUP(T1721,freq!$A$2:$A$40,freq!$B$2:$B$40,0),_xlfn.XLOOKUP(U1721,freq!$A$2:$A$40,freq!$B$2:$B$40,0),_xlfn.XLOOKUP(V1721,freq!$A$2:$A$40,freq!$B$2:$B$40,0))</f>
        <v>38.1</v>
      </c>
    </row>
    <row r="1722" spans="1:23" x14ac:dyDescent="0.35">
      <c r="A1722" s="32" t="s">
        <v>783</v>
      </c>
      <c r="B1722" s="32" t="s">
        <v>32</v>
      </c>
      <c r="C1722" s="32" t="s">
        <v>53</v>
      </c>
      <c r="D1722" s="32" t="s">
        <v>42</v>
      </c>
      <c r="E1722" s="32" t="s">
        <v>40</v>
      </c>
      <c r="F1722" s="32" t="s">
        <v>30</v>
      </c>
      <c r="G1722" s="32" t="s">
        <v>32</v>
      </c>
      <c r="H1722" s="32" t="s">
        <v>42</v>
      </c>
      <c r="I1722" s="32" t="s">
        <v>46</v>
      </c>
      <c r="J1722" s="32" t="s">
        <v>0</v>
      </c>
      <c r="K1722" s="32" t="s">
        <v>37</v>
      </c>
      <c r="L1722" s="32">
        <v>5</v>
      </c>
      <c r="M1722" s="32" t="s">
        <v>59</v>
      </c>
      <c r="N1722" s="32" t="s">
        <v>38</v>
      </c>
      <c r="O1722" s="32" t="s">
        <v>53</v>
      </c>
      <c r="P1722" s="32">
        <v>2</v>
      </c>
      <c r="Q1722" s="32" t="s">
        <v>41</v>
      </c>
      <c r="R1722" s="32" t="s">
        <v>48</v>
      </c>
      <c r="S1722" s="32">
        <v>8</v>
      </c>
      <c r="T1722" s="32" t="s">
        <v>35</v>
      </c>
      <c r="U1722" s="32" t="s">
        <v>0</v>
      </c>
      <c r="V1722" s="32">
        <v>1</v>
      </c>
      <c r="W1722" s="32">
        <f>SUM(_xlfn.XLOOKUP(B1722,freq!$A$2:$A$40,freq!$B$2:$B$40,0),_xlfn.XLOOKUP(C1722,freq!$A$2:$A$40,freq!$B$2:$B$40,0),_xlfn.XLOOKUP(D1722,freq!$A$2:$A$40,freq!$B$2:$B$40,0),_xlfn.XLOOKUP(E1722,freq!$A$2:$A$40,freq!$B$2:$B$40,0),_xlfn.XLOOKUP(F1722,freq!$A$2:$A$40,freq!$B$2:$B$40,0),_xlfn.XLOOKUP(G1722,freq!$A$2:$A$40,freq!$B$2:$B$40,0),_xlfn.XLOOKUP(H1722,freq!$A$2:$A$40,freq!$B$2:$B$40,0),_xlfn.XLOOKUP(I1722,freq!$A$2:$A$40,freq!$B$2:$B$40,0),_xlfn.XLOOKUP(J1722,freq!$A$2:$A$40,freq!$B$2:$B$40,0),_xlfn.XLOOKUP(K1722,freq!$A$2:$A$40,freq!$B$2:$B$40,0),_xlfn.XLOOKUP(L1722,freq!$A$2:$A$40,freq!$B$2:$B$40,0),_xlfn.XLOOKUP(M1722,freq!$A$2:$A$40,freq!$B$2:$B$40,0),_xlfn.XLOOKUP(N1722,freq!$A$2:$A$40,freq!$B$2:$B$40,0),_xlfn.XLOOKUP(O1722,freq!$A$2:$A$40,freq!$B$2:$B$40,0),_xlfn.XLOOKUP(P1722,freq!$A$2:$A$40,freq!$B$2:$B$40,0),_xlfn.XLOOKUP(Q1722,freq!$A$2:$A$40,freq!$B$2:$B$40,0),_xlfn.XLOOKUP(R1722,freq!$A$2:$A$40,freq!$B$2:$B$40,0),_xlfn.XLOOKUP(S1722,freq!$A$2:$A$40,freq!$B$2:$B$40,0),_xlfn.XLOOKUP(T1722,freq!$A$2:$A$40,freq!$B$2:$B$40,0),_xlfn.XLOOKUP(U1722,freq!$A$2:$A$40,freq!$B$2:$B$40,0),_xlfn.XLOOKUP(V1722,freq!$A$2:$A$40,freq!$B$2:$B$40,0))</f>
        <v>38.08</v>
      </c>
    </row>
    <row r="1723" spans="1:23" x14ac:dyDescent="0.35">
      <c r="A1723" s="32" t="s">
        <v>1159</v>
      </c>
      <c r="B1723" s="32" t="s">
        <v>29</v>
      </c>
      <c r="C1723" s="32">
        <v>3</v>
      </c>
      <c r="D1723" s="32" t="s">
        <v>58</v>
      </c>
      <c r="E1723" s="32" t="s">
        <v>46</v>
      </c>
      <c r="F1723" s="32" t="s">
        <v>44</v>
      </c>
      <c r="G1723" s="32" t="s">
        <v>2</v>
      </c>
      <c r="H1723" s="32" t="s">
        <v>38</v>
      </c>
      <c r="I1723" s="32">
        <v>6</v>
      </c>
      <c r="J1723" s="32">
        <v>5</v>
      </c>
      <c r="K1723" s="32" t="s">
        <v>28</v>
      </c>
      <c r="L1723" s="32" t="s">
        <v>4</v>
      </c>
      <c r="M1723" s="32" t="s">
        <v>32</v>
      </c>
      <c r="N1723" s="32" t="s">
        <v>46</v>
      </c>
      <c r="O1723" s="32" t="s">
        <v>28</v>
      </c>
      <c r="P1723" s="32" t="s">
        <v>53</v>
      </c>
      <c r="Q1723" s="32" t="s">
        <v>43</v>
      </c>
      <c r="R1723" s="32">
        <v>2</v>
      </c>
      <c r="S1723" s="32" t="s">
        <v>40</v>
      </c>
      <c r="T1723" s="32" t="s">
        <v>36</v>
      </c>
      <c r="U1723" s="32" t="s">
        <v>58</v>
      </c>
      <c r="V1723" s="32" t="s">
        <v>58</v>
      </c>
      <c r="W1723" s="32">
        <f>SUM(_xlfn.XLOOKUP(B1723,freq!$A$2:$A$40,freq!$B$2:$B$40,0),_xlfn.XLOOKUP(C1723,freq!$A$2:$A$40,freq!$B$2:$B$40,0),_xlfn.XLOOKUP(D1723,freq!$A$2:$A$40,freq!$B$2:$B$40,0),_xlfn.XLOOKUP(E1723,freq!$A$2:$A$40,freq!$B$2:$B$40,0),_xlfn.XLOOKUP(F1723,freq!$A$2:$A$40,freq!$B$2:$B$40,0),_xlfn.XLOOKUP(G1723,freq!$A$2:$A$40,freq!$B$2:$B$40,0),_xlfn.XLOOKUP(H1723,freq!$A$2:$A$40,freq!$B$2:$B$40,0),_xlfn.XLOOKUP(I1723,freq!$A$2:$A$40,freq!$B$2:$B$40,0),_xlfn.XLOOKUP(J1723,freq!$A$2:$A$40,freq!$B$2:$B$40,0),_xlfn.XLOOKUP(K1723,freq!$A$2:$A$40,freq!$B$2:$B$40,0),_xlfn.XLOOKUP(L1723,freq!$A$2:$A$40,freq!$B$2:$B$40,0),_xlfn.XLOOKUP(M1723,freq!$A$2:$A$40,freq!$B$2:$B$40,0),_xlfn.XLOOKUP(N1723,freq!$A$2:$A$40,freq!$B$2:$B$40,0),_xlfn.XLOOKUP(O1723,freq!$A$2:$A$40,freq!$B$2:$B$40,0),_xlfn.XLOOKUP(P1723,freq!$A$2:$A$40,freq!$B$2:$B$40,0),_xlfn.XLOOKUP(Q1723,freq!$A$2:$A$40,freq!$B$2:$B$40,0),_xlfn.XLOOKUP(R1723,freq!$A$2:$A$40,freq!$B$2:$B$40,0),_xlfn.XLOOKUP(S1723,freq!$A$2:$A$40,freq!$B$2:$B$40,0),_xlfn.XLOOKUP(T1723,freq!$A$2:$A$40,freq!$B$2:$B$40,0),_xlfn.XLOOKUP(U1723,freq!$A$2:$A$40,freq!$B$2:$B$40,0),_xlfn.XLOOKUP(V1723,freq!$A$2:$A$40,freq!$B$2:$B$40,0))</f>
        <v>38.07</v>
      </c>
    </row>
    <row r="1724" spans="1:23" x14ac:dyDescent="0.35">
      <c r="A1724" s="32" t="s">
        <v>499</v>
      </c>
      <c r="B1724" s="32" t="s">
        <v>32</v>
      </c>
      <c r="C1724" s="32" t="s">
        <v>40</v>
      </c>
      <c r="D1724" s="32" t="s">
        <v>44</v>
      </c>
      <c r="E1724" s="32">
        <v>4</v>
      </c>
      <c r="F1724" s="32">
        <v>2</v>
      </c>
      <c r="G1724" s="32" t="s">
        <v>53</v>
      </c>
      <c r="H1724" s="32">
        <v>1</v>
      </c>
      <c r="I1724" s="32">
        <v>5</v>
      </c>
      <c r="J1724" s="32" t="s">
        <v>1</v>
      </c>
      <c r="K1724" s="32" t="s">
        <v>36</v>
      </c>
      <c r="L1724" s="32" t="s">
        <v>4</v>
      </c>
      <c r="M1724" s="32">
        <v>0</v>
      </c>
      <c r="N1724" s="32" t="s">
        <v>44</v>
      </c>
      <c r="O1724" s="32" t="s">
        <v>0</v>
      </c>
      <c r="P1724" s="32" t="s">
        <v>1</v>
      </c>
      <c r="Q1724" s="32">
        <v>2</v>
      </c>
      <c r="R1724" s="32">
        <v>1</v>
      </c>
      <c r="S1724" s="32" t="s">
        <v>3</v>
      </c>
      <c r="T1724" s="32" t="s">
        <v>58</v>
      </c>
      <c r="U1724" s="32">
        <v>0</v>
      </c>
      <c r="V1724" s="32">
        <v>9</v>
      </c>
      <c r="W1724" s="32">
        <f>SUM(_xlfn.XLOOKUP(B1724,freq!$A$2:$A$40,freq!$B$2:$B$40,0),_xlfn.XLOOKUP(C1724,freq!$A$2:$A$40,freq!$B$2:$B$40,0),_xlfn.XLOOKUP(D1724,freq!$A$2:$A$40,freq!$B$2:$B$40,0),_xlfn.XLOOKUP(E1724,freq!$A$2:$A$40,freq!$B$2:$B$40,0),_xlfn.XLOOKUP(F1724,freq!$A$2:$A$40,freq!$B$2:$B$40,0),_xlfn.XLOOKUP(G1724,freq!$A$2:$A$40,freq!$B$2:$B$40,0),_xlfn.XLOOKUP(H1724,freq!$A$2:$A$40,freq!$B$2:$B$40,0),_xlfn.XLOOKUP(I1724,freq!$A$2:$A$40,freq!$B$2:$B$40,0),_xlfn.XLOOKUP(J1724,freq!$A$2:$A$40,freq!$B$2:$B$40,0),_xlfn.XLOOKUP(K1724,freq!$A$2:$A$40,freq!$B$2:$B$40,0),_xlfn.XLOOKUP(L1724,freq!$A$2:$A$40,freq!$B$2:$B$40,0),_xlfn.XLOOKUP(M1724,freq!$A$2:$A$40,freq!$B$2:$B$40,0),_xlfn.XLOOKUP(N1724,freq!$A$2:$A$40,freq!$B$2:$B$40,0),_xlfn.XLOOKUP(O1724,freq!$A$2:$A$40,freq!$B$2:$B$40,0),_xlfn.XLOOKUP(P1724,freq!$A$2:$A$40,freq!$B$2:$B$40,0),_xlfn.XLOOKUP(Q1724,freq!$A$2:$A$40,freq!$B$2:$B$40,0),_xlfn.XLOOKUP(R1724,freq!$A$2:$A$40,freq!$B$2:$B$40,0),_xlfn.XLOOKUP(S1724,freq!$A$2:$A$40,freq!$B$2:$B$40,0),_xlfn.XLOOKUP(T1724,freq!$A$2:$A$40,freq!$B$2:$B$40,0),_xlfn.XLOOKUP(U1724,freq!$A$2:$A$40,freq!$B$2:$B$40,0),_xlfn.XLOOKUP(V1724,freq!$A$2:$A$40,freq!$B$2:$B$40,0))</f>
        <v>38.04</v>
      </c>
    </row>
    <row r="1725" spans="1:23" x14ac:dyDescent="0.35">
      <c r="A1725" s="32" t="s">
        <v>1308</v>
      </c>
      <c r="B1725" s="32" t="s">
        <v>34</v>
      </c>
      <c r="C1725" s="32">
        <v>3</v>
      </c>
      <c r="D1725" s="32" t="s">
        <v>28</v>
      </c>
      <c r="E1725" s="32" t="s">
        <v>40</v>
      </c>
      <c r="F1725" s="32" t="s">
        <v>36</v>
      </c>
      <c r="G1725" s="32">
        <v>1</v>
      </c>
      <c r="H1725" s="32" t="s">
        <v>4</v>
      </c>
      <c r="I1725" s="32">
        <v>1</v>
      </c>
      <c r="J1725" s="32" t="s">
        <v>59</v>
      </c>
      <c r="K1725" s="32" t="s">
        <v>30</v>
      </c>
      <c r="L1725" s="32" t="s">
        <v>33</v>
      </c>
      <c r="M1725" s="32">
        <v>6</v>
      </c>
      <c r="N1725" s="32" t="s">
        <v>50</v>
      </c>
      <c r="O1725" s="32" t="s">
        <v>42</v>
      </c>
      <c r="P1725" s="32" t="s">
        <v>37</v>
      </c>
      <c r="Q1725" s="32" t="s">
        <v>4</v>
      </c>
      <c r="R1725" s="32" t="s">
        <v>56</v>
      </c>
      <c r="S1725" s="32" t="s">
        <v>43</v>
      </c>
      <c r="T1725" s="32" t="s">
        <v>34</v>
      </c>
      <c r="U1725" s="32" t="s">
        <v>2</v>
      </c>
      <c r="V1725" s="32" t="s">
        <v>50</v>
      </c>
      <c r="W1725" s="32">
        <f>SUM(_xlfn.XLOOKUP(B1725,freq!$A$2:$A$40,freq!$B$2:$B$40,0),_xlfn.XLOOKUP(C1725,freq!$A$2:$A$40,freq!$B$2:$B$40,0),_xlfn.XLOOKUP(D1725,freq!$A$2:$A$40,freq!$B$2:$B$40,0),_xlfn.XLOOKUP(E1725,freq!$A$2:$A$40,freq!$B$2:$B$40,0),_xlfn.XLOOKUP(F1725,freq!$A$2:$A$40,freq!$B$2:$B$40,0),_xlfn.XLOOKUP(G1725,freq!$A$2:$A$40,freq!$B$2:$B$40,0),_xlfn.XLOOKUP(H1725,freq!$A$2:$A$40,freq!$B$2:$B$40,0),_xlfn.XLOOKUP(I1725,freq!$A$2:$A$40,freq!$B$2:$B$40,0),_xlfn.XLOOKUP(J1725,freq!$A$2:$A$40,freq!$B$2:$B$40,0),_xlfn.XLOOKUP(K1725,freq!$A$2:$A$40,freq!$B$2:$B$40,0),_xlfn.XLOOKUP(L1725,freq!$A$2:$A$40,freq!$B$2:$B$40,0),_xlfn.XLOOKUP(M1725,freq!$A$2:$A$40,freq!$B$2:$B$40,0),_xlfn.XLOOKUP(N1725,freq!$A$2:$A$40,freq!$B$2:$B$40,0),_xlfn.XLOOKUP(O1725,freq!$A$2:$A$40,freq!$B$2:$B$40,0),_xlfn.XLOOKUP(P1725,freq!$A$2:$A$40,freq!$B$2:$B$40,0),_xlfn.XLOOKUP(Q1725,freq!$A$2:$A$40,freq!$B$2:$B$40,0),_xlfn.XLOOKUP(R1725,freq!$A$2:$A$40,freq!$B$2:$B$40,0),_xlfn.XLOOKUP(S1725,freq!$A$2:$A$40,freq!$B$2:$B$40,0),_xlfn.XLOOKUP(T1725,freq!$A$2:$A$40,freq!$B$2:$B$40,0),_xlfn.XLOOKUP(U1725,freq!$A$2:$A$40,freq!$B$2:$B$40,0),_xlfn.XLOOKUP(V1725,freq!$A$2:$A$40,freq!$B$2:$B$40,0))</f>
        <v>38</v>
      </c>
    </row>
    <row r="1726" spans="1:23" x14ac:dyDescent="0.35">
      <c r="A1726" s="32" t="s">
        <v>1490</v>
      </c>
      <c r="B1726" s="32" t="s">
        <v>49</v>
      </c>
      <c r="C1726" s="32" t="s">
        <v>3</v>
      </c>
      <c r="D1726" s="32" t="s">
        <v>41</v>
      </c>
      <c r="E1726" s="32">
        <v>0</v>
      </c>
      <c r="F1726" s="32" t="s">
        <v>59</v>
      </c>
      <c r="G1726" s="32" t="s">
        <v>29</v>
      </c>
      <c r="H1726" s="32" t="s">
        <v>43</v>
      </c>
      <c r="I1726" s="32">
        <v>5</v>
      </c>
      <c r="J1726" s="32" t="s">
        <v>36</v>
      </c>
      <c r="K1726" s="32" t="s">
        <v>58</v>
      </c>
      <c r="L1726" s="32" t="s">
        <v>4</v>
      </c>
      <c r="M1726" s="32">
        <v>8</v>
      </c>
      <c r="N1726" s="32" t="s">
        <v>48</v>
      </c>
      <c r="O1726" s="32">
        <v>6</v>
      </c>
      <c r="P1726" s="32">
        <v>8</v>
      </c>
      <c r="Q1726" s="32">
        <v>2</v>
      </c>
      <c r="R1726" s="32" t="s">
        <v>50</v>
      </c>
      <c r="S1726" s="32" t="s">
        <v>53</v>
      </c>
      <c r="T1726" s="32" t="s">
        <v>31</v>
      </c>
      <c r="U1726" s="32" t="s">
        <v>48</v>
      </c>
      <c r="V1726" s="32" t="s">
        <v>43</v>
      </c>
      <c r="W1726" s="32">
        <f>SUM(_xlfn.XLOOKUP(B1726,freq!$A$2:$A$40,freq!$B$2:$B$40,0),_xlfn.XLOOKUP(C1726,freq!$A$2:$A$40,freq!$B$2:$B$40,0),_xlfn.XLOOKUP(D1726,freq!$A$2:$A$40,freq!$B$2:$B$40,0),_xlfn.XLOOKUP(E1726,freq!$A$2:$A$40,freq!$B$2:$B$40,0),_xlfn.XLOOKUP(F1726,freq!$A$2:$A$40,freq!$B$2:$B$40,0),_xlfn.XLOOKUP(G1726,freq!$A$2:$A$40,freq!$B$2:$B$40,0),_xlfn.XLOOKUP(H1726,freq!$A$2:$A$40,freq!$B$2:$B$40,0),_xlfn.XLOOKUP(I1726,freq!$A$2:$A$40,freq!$B$2:$B$40,0),_xlfn.XLOOKUP(J1726,freq!$A$2:$A$40,freq!$B$2:$B$40,0),_xlfn.XLOOKUP(K1726,freq!$A$2:$A$40,freq!$B$2:$B$40,0),_xlfn.XLOOKUP(L1726,freq!$A$2:$A$40,freq!$B$2:$B$40,0),_xlfn.XLOOKUP(M1726,freq!$A$2:$A$40,freq!$B$2:$B$40,0),_xlfn.XLOOKUP(N1726,freq!$A$2:$A$40,freq!$B$2:$B$40,0),_xlfn.XLOOKUP(O1726,freq!$A$2:$A$40,freq!$B$2:$B$40,0),_xlfn.XLOOKUP(P1726,freq!$A$2:$A$40,freq!$B$2:$B$40,0),_xlfn.XLOOKUP(Q1726,freq!$A$2:$A$40,freq!$B$2:$B$40,0),_xlfn.XLOOKUP(R1726,freq!$A$2:$A$40,freq!$B$2:$B$40,0),_xlfn.XLOOKUP(S1726,freq!$A$2:$A$40,freq!$B$2:$B$40,0),_xlfn.XLOOKUP(T1726,freq!$A$2:$A$40,freq!$B$2:$B$40,0),_xlfn.XLOOKUP(U1726,freq!$A$2:$A$40,freq!$B$2:$B$40,0),_xlfn.XLOOKUP(V1726,freq!$A$2:$A$40,freq!$B$2:$B$40,0))</f>
        <v>37.889999999999993</v>
      </c>
    </row>
    <row r="1727" spans="1:23" x14ac:dyDescent="0.35">
      <c r="A1727" s="32" t="s">
        <v>2005</v>
      </c>
      <c r="B1727" s="32" t="s">
        <v>4</v>
      </c>
      <c r="C1727" s="32">
        <v>4</v>
      </c>
      <c r="D1727" s="32" t="s">
        <v>53</v>
      </c>
      <c r="E1727" s="32" t="s">
        <v>37</v>
      </c>
      <c r="F1727" s="32">
        <v>1</v>
      </c>
      <c r="G1727" s="32">
        <v>7</v>
      </c>
      <c r="H1727" s="32" t="s">
        <v>30</v>
      </c>
      <c r="I1727" s="32" t="s">
        <v>37</v>
      </c>
      <c r="J1727" s="32" t="s">
        <v>41</v>
      </c>
      <c r="K1727" s="32" t="s">
        <v>33</v>
      </c>
      <c r="L1727" s="32" t="s">
        <v>32</v>
      </c>
      <c r="M1727" s="32" t="s">
        <v>30</v>
      </c>
      <c r="N1727" s="32">
        <v>0</v>
      </c>
      <c r="O1727" s="32" t="s">
        <v>32</v>
      </c>
      <c r="P1727" s="32" t="s">
        <v>59</v>
      </c>
      <c r="Q1727" s="32" t="s">
        <v>49</v>
      </c>
      <c r="R1727" s="32">
        <v>7</v>
      </c>
      <c r="S1727" s="32" t="s">
        <v>3</v>
      </c>
      <c r="T1727" s="32" t="s">
        <v>42</v>
      </c>
      <c r="U1727" s="32">
        <v>9</v>
      </c>
      <c r="V1727" s="32" t="s">
        <v>36</v>
      </c>
      <c r="W1727" s="32">
        <f>SUM(_xlfn.XLOOKUP(B1727,freq!$A$2:$A$40,freq!$B$2:$B$40,0),_xlfn.XLOOKUP(C1727,freq!$A$2:$A$40,freq!$B$2:$B$40,0),_xlfn.XLOOKUP(D1727,freq!$A$2:$A$40,freq!$B$2:$B$40,0),_xlfn.XLOOKUP(E1727,freq!$A$2:$A$40,freq!$B$2:$B$40,0),_xlfn.XLOOKUP(F1727,freq!$A$2:$A$40,freq!$B$2:$B$40,0),_xlfn.XLOOKUP(G1727,freq!$A$2:$A$40,freq!$B$2:$B$40,0),_xlfn.XLOOKUP(H1727,freq!$A$2:$A$40,freq!$B$2:$B$40,0),_xlfn.XLOOKUP(I1727,freq!$A$2:$A$40,freq!$B$2:$B$40,0),_xlfn.XLOOKUP(J1727,freq!$A$2:$A$40,freq!$B$2:$B$40,0),_xlfn.XLOOKUP(K1727,freq!$A$2:$A$40,freq!$B$2:$B$40,0),_xlfn.XLOOKUP(L1727,freq!$A$2:$A$40,freq!$B$2:$B$40,0),_xlfn.XLOOKUP(M1727,freq!$A$2:$A$40,freq!$B$2:$B$40,0),_xlfn.XLOOKUP(N1727,freq!$A$2:$A$40,freq!$B$2:$B$40,0),_xlfn.XLOOKUP(O1727,freq!$A$2:$A$40,freq!$B$2:$B$40,0),_xlfn.XLOOKUP(P1727,freq!$A$2:$A$40,freq!$B$2:$B$40,0),_xlfn.XLOOKUP(Q1727,freq!$A$2:$A$40,freq!$B$2:$B$40,0),_xlfn.XLOOKUP(R1727,freq!$A$2:$A$40,freq!$B$2:$B$40,0),_xlfn.XLOOKUP(S1727,freq!$A$2:$A$40,freq!$B$2:$B$40,0),_xlfn.XLOOKUP(T1727,freq!$A$2:$A$40,freq!$B$2:$B$40,0),_xlfn.XLOOKUP(U1727,freq!$A$2:$A$40,freq!$B$2:$B$40,0),_xlfn.XLOOKUP(V1727,freq!$A$2:$A$40,freq!$B$2:$B$40,0))</f>
        <v>37.839999999999996</v>
      </c>
    </row>
    <row r="1728" spans="1:23" x14ac:dyDescent="0.35">
      <c r="A1728" s="32" t="s">
        <v>423</v>
      </c>
      <c r="B1728" s="32" t="s">
        <v>29</v>
      </c>
      <c r="C1728" s="32" t="s">
        <v>0</v>
      </c>
      <c r="D1728" s="32" t="s">
        <v>3</v>
      </c>
      <c r="E1728" s="32" t="s">
        <v>38</v>
      </c>
      <c r="F1728" s="32" t="s">
        <v>50</v>
      </c>
      <c r="G1728" s="32" t="s">
        <v>29</v>
      </c>
      <c r="H1728" s="32" t="s">
        <v>34</v>
      </c>
      <c r="I1728" s="32" t="s">
        <v>40</v>
      </c>
      <c r="J1728" s="32" t="s">
        <v>30</v>
      </c>
      <c r="K1728" s="32">
        <v>0</v>
      </c>
      <c r="L1728" s="32">
        <v>4</v>
      </c>
      <c r="M1728" s="32" t="s">
        <v>30</v>
      </c>
      <c r="N1728" s="32">
        <v>8</v>
      </c>
      <c r="O1728" s="32" t="s">
        <v>31</v>
      </c>
      <c r="P1728" s="32">
        <v>6</v>
      </c>
      <c r="Q1728" s="32">
        <v>0</v>
      </c>
      <c r="R1728" s="32" t="s">
        <v>32</v>
      </c>
      <c r="S1728" s="32" t="s">
        <v>56</v>
      </c>
      <c r="T1728" s="32" t="s">
        <v>34</v>
      </c>
      <c r="U1728" s="32">
        <v>4</v>
      </c>
      <c r="V1728" s="32" t="s">
        <v>3</v>
      </c>
      <c r="W1728" s="32">
        <f>SUM(_xlfn.XLOOKUP(B1728,freq!$A$2:$A$40,freq!$B$2:$B$40,0),_xlfn.XLOOKUP(C1728,freq!$A$2:$A$40,freq!$B$2:$B$40,0),_xlfn.XLOOKUP(D1728,freq!$A$2:$A$40,freq!$B$2:$B$40,0),_xlfn.XLOOKUP(E1728,freq!$A$2:$A$40,freq!$B$2:$B$40,0),_xlfn.XLOOKUP(F1728,freq!$A$2:$A$40,freq!$B$2:$B$40,0),_xlfn.XLOOKUP(G1728,freq!$A$2:$A$40,freq!$B$2:$B$40,0),_xlfn.XLOOKUP(H1728,freq!$A$2:$A$40,freq!$B$2:$B$40,0),_xlfn.XLOOKUP(I1728,freq!$A$2:$A$40,freq!$B$2:$B$40,0),_xlfn.XLOOKUP(J1728,freq!$A$2:$A$40,freq!$B$2:$B$40,0),_xlfn.XLOOKUP(K1728,freq!$A$2:$A$40,freq!$B$2:$B$40,0),_xlfn.XLOOKUP(L1728,freq!$A$2:$A$40,freq!$B$2:$B$40,0),_xlfn.XLOOKUP(M1728,freq!$A$2:$A$40,freq!$B$2:$B$40,0),_xlfn.XLOOKUP(N1728,freq!$A$2:$A$40,freq!$B$2:$B$40,0),_xlfn.XLOOKUP(O1728,freq!$A$2:$A$40,freq!$B$2:$B$40,0),_xlfn.XLOOKUP(P1728,freq!$A$2:$A$40,freq!$B$2:$B$40,0),_xlfn.XLOOKUP(Q1728,freq!$A$2:$A$40,freq!$B$2:$B$40,0),_xlfn.XLOOKUP(R1728,freq!$A$2:$A$40,freq!$B$2:$B$40,0),_xlfn.XLOOKUP(S1728,freq!$A$2:$A$40,freq!$B$2:$B$40,0),_xlfn.XLOOKUP(T1728,freq!$A$2:$A$40,freq!$B$2:$B$40,0),_xlfn.XLOOKUP(U1728,freq!$A$2:$A$40,freq!$B$2:$B$40,0),_xlfn.XLOOKUP(V1728,freq!$A$2:$A$40,freq!$B$2:$B$40,0))</f>
        <v>37.79</v>
      </c>
    </row>
    <row r="1729" spans="1:23" x14ac:dyDescent="0.35">
      <c r="A1729" s="32" t="s">
        <v>1389</v>
      </c>
      <c r="B1729" s="32" t="s">
        <v>56</v>
      </c>
      <c r="C1729" s="32" t="s">
        <v>0</v>
      </c>
      <c r="D1729" s="32">
        <v>0</v>
      </c>
      <c r="E1729" s="32" t="s">
        <v>37</v>
      </c>
      <c r="F1729" s="32">
        <v>9</v>
      </c>
      <c r="G1729" s="32" t="s">
        <v>49</v>
      </c>
      <c r="H1729" s="32" t="s">
        <v>42</v>
      </c>
      <c r="I1729" s="32">
        <v>0</v>
      </c>
      <c r="J1729" s="32" t="s">
        <v>33</v>
      </c>
      <c r="K1729" s="32" t="s">
        <v>31</v>
      </c>
      <c r="L1729" s="32">
        <v>7</v>
      </c>
      <c r="M1729" s="32" t="s">
        <v>33</v>
      </c>
      <c r="N1729" s="32" t="s">
        <v>44</v>
      </c>
      <c r="O1729" s="32">
        <v>1</v>
      </c>
      <c r="P1729" s="32">
        <v>2</v>
      </c>
      <c r="Q1729" s="32">
        <v>6</v>
      </c>
      <c r="R1729" s="32">
        <v>1</v>
      </c>
      <c r="S1729" s="32" t="s">
        <v>28</v>
      </c>
      <c r="T1729" s="32" t="s">
        <v>32</v>
      </c>
      <c r="U1729" s="32" t="s">
        <v>32</v>
      </c>
      <c r="V1729" s="32" t="s">
        <v>41</v>
      </c>
      <c r="W1729" s="32">
        <f>SUM(_xlfn.XLOOKUP(B1729,freq!$A$2:$A$40,freq!$B$2:$B$40,0),_xlfn.XLOOKUP(C1729,freq!$A$2:$A$40,freq!$B$2:$B$40,0),_xlfn.XLOOKUP(D1729,freq!$A$2:$A$40,freq!$B$2:$B$40,0),_xlfn.XLOOKUP(E1729,freq!$A$2:$A$40,freq!$B$2:$B$40,0),_xlfn.XLOOKUP(F1729,freq!$A$2:$A$40,freq!$B$2:$B$40,0),_xlfn.XLOOKUP(G1729,freq!$A$2:$A$40,freq!$B$2:$B$40,0),_xlfn.XLOOKUP(H1729,freq!$A$2:$A$40,freq!$B$2:$B$40,0),_xlfn.XLOOKUP(I1729,freq!$A$2:$A$40,freq!$B$2:$B$40,0),_xlfn.XLOOKUP(J1729,freq!$A$2:$A$40,freq!$B$2:$B$40,0),_xlfn.XLOOKUP(K1729,freq!$A$2:$A$40,freq!$B$2:$B$40,0),_xlfn.XLOOKUP(L1729,freq!$A$2:$A$40,freq!$B$2:$B$40,0),_xlfn.XLOOKUP(M1729,freq!$A$2:$A$40,freq!$B$2:$B$40,0),_xlfn.XLOOKUP(N1729,freq!$A$2:$A$40,freq!$B$2:$B$40,0),_xlfn.XLOOKUP(O1729,freq!$A$2:$A$40,freq!$B$2:$B$40,0),_xlfn.XLOOKUP(P1729,freq!$A$2:$A$40,freq!$B$2:$B$40,0),_xlfn.XLOOKUP(Q1729,freq!$A$2:$A$40,freq!$B$2:$B$40,0),_xlfn.XLOOKUP(R1729,freq!$A$2:$A$40,freq!$B$2:$B$40,0),_xlfn.XLOOKUP(S1729,freq!$A$2:$A$40,freq!$B$2:$B$40,0),_xlfn.XLOOKUP(T1729,freq!$A$2:$A$40,freq!$B$2:$B$40,0),_xlfn.XLOOKUP(U1729,freq!$A$2:$A$40,freq!$B$2:$B$40,0),_xlfn.XLOOKUP(V1729,freq!$A$2:$A$40,freq!$B$2:$B$40,0))</f>
        <v>37.79</v>
      </c>
    </row>
    <row r="1730" spans="1:23" x14ac:dyDescent="0.35">
      <c r="A1730" s="32" t="s">
        <v>943</v>
      </c>
      <c r="B1730" s="32" t="s">
        <v>53</v>
      </c>
      <c r="C1730" s="32" t="s">
        <v>29</v>
      </c>
      <c r="D1730" s="32">
        <v>9</v>
      </c>
      <c r="E1730" s="32">
        <v>6</v>
      </c>
      <c r="F1730" s="32" t="s">
        <v>56</v>
      </c>
      <c r="G1730" s="32" t="s">
        <v>53</v>
      </c>
      <c r="H1730" s="32">
        <v>7</v>
      </c>
      <c r="I1730" s="32" t="s">
        <v>31</v>
      </c>
      <c r="J1730" s="32" t="s">
        <v>46</v>
      </c>
      <c r="K1730" s="32">
        <v>3</v>
      </c>
      <c r="L1730" s="32">
        <v>1</v>
      </c>
      <c r="M1730" s="32">
        <v>2</v>
      </c>
      <c r="N1730" s="32">
        <v>2</v>
      </c>
      <c r="O1730" s="32" t="s">
        <v>34</v>
      </c>
      <c r="P1730" s="32" t="s">
        <v>3</v>
      </c>
      <c r="Q1730" s="32" t="s">
        <v>43</v>
      </c>
      <c r="R1730" s="32" t="s">
        <v>46</v>
      </c>
      <c r="S1730" s="32" t="s">
        <v>36</v>
      </c>
      <c r="T1730" s="32" t="s">
        <v>49</v>
      </c>
      <c r="U1730" s="32" t="s">
        <v>32</v>
      </c>
      <c r="V1730" s="32" t="s">
        <v>30</v>
      </c>
      <c r="W1730" s="32">
        <f>SUM(_xlfn.XLOOKUP(B1730,freq!$A$2:$A$40,freq!$B$2:$B$40,0),_xlfn.XLOOKUP(C1730,freq!$A$2:$A$40,freq!$B$2:$B$40,0),_xlfn.XLOOKUP(D1730,freq!$A$2:$A$40,freq!$B$2:$B$40,0),_xlfn.XLOOKUP(E1730,freq!$A$2:$A$40,freq!$B$2:$B$40,0),_xlfn.XLOOKUP(F1730,freq!$A$2:$A$40,freq!$B$2:$B$40,0),_xlfn.XLOOKUP(G1730,freq!$A$2:$A$40,freq!$B$2:$B$40,0),_xlfn.XLOOKUP(H1730,freq!$A$2:$A$40,freq!$B$2:$B$40,0),_xlfn.XLOOKUP(I1730,freq!$A$2:$A$40,freq!$B$2:$B$40,0),_xlfn.XLOOKUP(J1730,freq!$A$2:$A$40,freq!$B$2:$B$40,0),_xlfn.XLOOKUP(K1730,freq!$A$2:$A$40,freq!$B$2:$B$40,0),_xlfn.XLOOKUP(L1730,freq!$A$2:$A$40,freq!$B$2:$B$40,0),_xlfn.XLOOKUP(M1730,freq!$A$2:$A$40,freq!$B$2:$B$40,0),_xlfn.XLOOKUP(N1730,freq!$A$2:$A$40,freq!$B$2:$B$40,0),_xlfn.XLOOKUP(O1730,freq!$A$2:$A$40,freq!$B$2:$B$40,0),_xlfn.XLOOKUP(P1730,freq!$A$2:$A$40,freq!$B$2:$B$40,0),_xlfn.XLOOKUP(Q1730,freq!$A$2:$A$40,freq!$B$2:$B$40,0),_xlfn.XLOOKUP(R1730,freq!$A$2:$A$40,freq!$B$2:$B$40,0),_xlfn.XLOOKUP(S1730,freq!$A$2:$A$40,freq!$B$2:$B$40,0),_xlfn.XLOOKUP(T1730,freq!$A$2:$A$40,freq!$B$2:$B$40,0),_xlfn.XLOOKUP(U1730,freq!$A$2:$A$40,freq!$B$2:$B$40,0),_xlfn.XLOOKUP(V1730,freq!$A$2:$A$40,freq!$B$2:$B$40,0))</f>
        <v>37.78</v>
      </c>
    </row>
    <row r="1731" spans="1:23" x14ac:dyDescent="0.35">
      <c r="A1731" s="32" t="s">
        <v>275</v>
      </c>
      <c r="B1731" s="32" t="s">
        <v>31</v>
      </c>
      <c r="C1731" s="32" t="s">
        <v>32</v>
      </c>
      <c r="D1731" s="32" t="s">
        <v>32</v>
      </c>
      <c r="E1731" s="32" t="s">
        <v>43</v>
      </c>
      <c r="F1731" s="32">
        <v>8</v>
      </c>
      <c r="G1731" s="32">
        <v>2</v>
      </c>
      <c r="H1731" s="32">
        <v>0</v>
      </c>
      <c r="I1731" s="32" t="s">
        <v>40</v>
      </c>
      <c r="J1731" s="32" t="s">
        <v>31</v>
      </c>
      <c r="K1731" s="32" t="s">
        <v>32</v>
      </c>
      <c r="L1731" s="32">
        <v>1</v>
      </c>
      <c r="M1731" s="32" t="s">
        <v>42</v>
      </c>
      <c r="N1731" s="32" t="s">
        <v>34</v>
      </c>
      <c r="O1731" s="32" t="s">
        <v>42</v>
      </c>
      <c r="P1731" s="32">
        <v>8</v>
      </c>
      <c r="Q1731" s="32" t="s">
        <v>49</v>
      </c>
      <c r="R1731" s="32" t="s">
        <v>36</v>
      </c>
      <c r="S1731" s="32">
        <v>2</v>
      </c>
      <c r="T1731" s="32">
        <v>5</v>
      </c>
      <c r="U1731" s="32" t="s">
        <v>36</v>
      </c>
      <c r="V1731" s="32" t="s">
        <v>31</v>
      </c>
      <c r="W1731" s="32">
        <f>SUM(_xlfn.XLOOKUP(B1731,freq!$A$2:$A$40,freq!$B$2:$B$40,0),_xlfn.XLOOKUP(C1731,freq!$A$2:$A$40,freq!$B$2:$B$40,0),_xlfn.XLOOKUP(D1731,freq!$A$2:$A$40,freq!$B$2:$B$40,0),_xlfn.XLOOKUP(E1731,freq!$A$2:$A$40,freq!$B$2:$B$40,0),_xlfn.XLOOKUP(F1731,freq!$A$2:$A$40,freq!$B$2:$B$40,0),_xlfn.XLOOKUP(G1731,freq!$A$2:$A$40,freq!$B$2:$B$40,0),_xlfn.XLOOKUP(H1731,freq!$A$2:$A$40,freq!$B$2:$B$40,0),_xlfn.XLOOKUP(I1731,freq!$A$2:$A$40,freq!$B$2:$B$40,0),_xlfn.XLOOKUP(J1731,freq!$A$2:$A$40,freq!$B$2:$B$40,0),_xlfn.XLOOKUP(K1731,freq!$A$2:$A$40,freq!$B$2:$B$40,0),_xlfn.XLOOKUP(L1731,freq!$A$2:$A$40,freq!$B$2:$B$40,0),_xlfn.XLOOKUP(M1731,freq!$A$2:$A$40,freq!$B$2:$B$40,0),_xlfn.XLOOKUP(N1731,freq!$A$2:$A$40,freq!$B$2:$B$40,0),_xlfn.XLOOKUP(O1731,freq!$A$2:$A$40,freq!$B$2:$B$40,0),_xlfn.XLOOKUP(P1731,freq!$A$2:$A$40,freq!$B$2:$B$40,0),_xlfn.XLOOKUP(Q1731,freq!$A$2:$A$40,freq!$B$2:$B$40,0),_xlfn.XLOOKUP(R1731,freq!$A$2:$A$40,freq!$B$2:$B$40,0),_xlfn.XLOOKUP(S1731,freq!$A$2:$A$40,freq!$B$2:$B$40,0),_xlfn.XLOOKUP(T1731,freq!$A$2:$A$40,freq!$B$2:$B$40,0),_xlfn.XLOOKUP(U1731,freq!$A$2:$A$40,freq!$B$2:$B$40,0),_xlfn.XLOOKUP(V1731,freq!$A$2:$A$40,freq!$B$2:$B$40,0))</f>
        <v>37.769999999999996</v>
      </c>
    </row>
    <row r="1732" spans="1:23" x14ac:dyDescent="0.35">
      <c r="A1732" s="32" t="s">
        <v>1123</v>
      </c>
      <c r="B1732" s="32">
        <v>1</v>
      </c>
      <c r="C1732" s="32" t="s">
        <v>46</v>
      </c>
      <c r="D1732" s="32" t="s">
        <v>4</v>
      </c>
      <c r="E1732" s="32" t="s">
        <v>53</v>
      </c>
      <c r="F1732" s="32" t="s">
        <v>2</v>
      </c>
      <c r="G1732" s="32" t="s">
        <v>0</v>
      </c>
      <c r="H1732" s="32" t="s">
        <v>30</v>
      </c>
      <c r="I1732" s="32" t="s">
        <v>58</v>
      </c>
      <c r="J1732" s="32" t="s">
        <v>44</v>
      </c>
      <c r="K1732" s="32">
        <v>7</v>
      </c>
      <c r="L1732" s="32" t="s">
        <v>2</v>
      </c>
      <c r="M1732" s="32" t="s">
        <v>30</v>
      </c>
      <c r="N1732" s="32" t="s">
        <v>33</v>
      </c>
      <c r="O1732" s="32" t="s">
        <v>53</v>
      </c>
      <c r="P1732" s="32">
        <v>8</v>
      </c>
      <c r="Q1732" s="32" t="s">
        <v>30</v>
      </c>
      <c r="R1732" s="32" t="s">
        <v>36</v>
      </c>
      <c r="S1732" s="32">
        <v>2</v>
      </c>
      <c r="T1732" s="32">
        <v>7</v>
      </c>
      <c r="U1732" s="32">
        <v>7</v>
      </c>
      <c r="V1732" s="32" t="s">
        <v>44</v>
      </c>
      <c r="W1732" s="32">
        <f>SUM(_xlfn.XLOOKUP(B1732,freq!$A$2:$A$40,freq!$B$2:$B$40,0),_xlfn.XLOOKUP(C1732,freq!$A$2:$A$40,freq!$B$2:$B$40,0),_xlfn.XLOOKUP(D1732,freq!$A$2:$A$40,freq!$B$2:$B$40,0),_xlfn.XLOOKUP(E1732,freq!$A$2:$A$40,freq!$B$2:$B$40,0),_xlfn.XLOOKUP(F1732,freq!$A$2:$A$40,freq!$B$2:$B$40,0),_xlfn.XLOOKUP(G1732,freq!$A$2:$A$40,freq!$B$2:$B$40,0),_xlfn.XLOOKUP(H1732,freq!$A$2:$A$40,freq!$B$2:$B$40,0),_xlfn.XLOOKUP(I1732,freq!$A$2:$A$40,freq!$B$2:$B$40,0),_xlfn.XLOOKUP(J1732,freq!$A$2:$A$40,freq!$B$2:$B$40,0),_xlfn.XLOOKUP(K1732,freq!$A$2:$A$40,freq!$B$2:$B$40,0),_xlfn.XLOOKUP(L1732,freq!$A$2:$A$40,freq!$B$2:$B$40,0),_xlfn.XLOOKUP(M1732,freq!$A$2:$A$40,freq!$B$2:$B$40,0),_xlfn.XLOOKUP(N1732,freq!$A$2:$A$40,freq!$B$2:$B$40,0),_xlfn.XLOOKUP(O1732,freq!$A$2:$A$40,freq!$B$2:$B$40,0),_xlfn.XLOOKUP(P1732,freq!$A$2:$A$40,freq!$B$2:$B$40,0),_xlfn.XLOOKUP(Q1732,freq!$A$2:$A$40,freq!$B$2:$B$40,0),_xlfn.XLOOKUP(R1732,freq!$A$2:$A$40,freq!$B$2:$B$40,0),_xlfn.XLOOKUP(S1732,freq!$A$2:$A$40,freq!$B$2:$B$40,0),_xlfn.XLOOKUP(T1732,freq!$A$2:$A$40,freq!$B$2:$B$40,0),_xlfn.XLOOKUP(U1732,freq!$A$2:$A$40,freq!$B$2:$B$40,0),_xlfn.XLOOKUP(V1732,freq!$A$2:$A$40,freq!$B$2:$B$40,0))</f>
        <v>37.760000000000005</v>
      </c>
    </row>
    <row r="1733" spans="1:23" x14ac:dyDescent="0.35">
      <c r="A1733" s="32" t="s">
        <v>1230</v>
      </c>
      <c r="B1733" s="32" t="s">
        <v>43</v>
      </c>
      <c r="C1733" s="32" t="s">
        <v>2</v>
      </c>
      <c r="D1733" s="32" t="s">
        <v>1</v>
      </c>
      <c r="E1733" s="32" t="s">
        <v>49</v>
      </c>
      <c r="F1733" s="32" t="s">
        <v>58</v>
      </c>
      <c r="G1733" s="32" t="s">
        <v>40</v>
      </c>
      <c r="H1733" s="32">
        <v>2</v>
      </c>
      <c r="I1733" s="32" t="s">
        <v>42</v>
      </c>
      <c r="J1733" s="32" t="s">
        <v>48</v>
      </c>
      <c r="K1733" s="32" t="s">
        <v>33</v>
      </c>
      <c r="L1733" s="32" t="s">
        <v>49</v>
      </c>
      <c r="M1733" s="32" t="s">
        <v>59</v>
      </c>
      <c r="N1733" s="32" t="s">
        <v>36</v>
      </c>
      <c r="O1733" s="32">
        <v>1</v>
      </c>
      <c r="P1733" s="32" t="s">
        <v>42</v>
      </c>
      <c r="Q1733" s="32">
        <v>4</v>
      </c>
      <c r="R1733" s="32" t="s">
        <v>32</v>
      </c>
      <c r="S1733" s="32">
        <v>0</v>
      </c>
      <c r="T1733" s="32" t="s">
        <v>40</v>
      </c>
      <c r="U1733" s="32">
        <v>2</v>
      </c>
      <c r="V1733" s="32" t="s">
        <v>46</v>
      </c>
      <c r="W1733" s="32">
        <f>SUM(_xlfn.XLOOKUP(B1733,freq!$A$2:$A$40,freq!$B$2:$B$40,0),_xlfn.XLOOKUP(C1733,freq!$A$2:$A$40,freq!$B$2:$B$40,0),_xlfn.XLOOKUP(D1733,freq!$A$2:$A$40,freq!$B$2:$B$40,0),_xlfn.XLOOKUP(E1733,freq!$A$2:$A$40,freq!$B$2:$B$40,0),_xlfn.XLOOKUP(F1733,freq!$A$2:$A$40,freq!$B$2:$B$40,0),_xlfn.XLOOKUP(G1733,freq!$A$2:$A$40,freq!$B$2:$B$40,0),_xlfn.XLOOKUP(H1733,freq!$A$2:$A$40,freq!$B$2:$B$40,0),_xlfn.XLOOKUP(I1733,freq!$A$2:$A$40,freq!$B$2:$B$40,0),_xlfn.XLOOKUP(J1733,freq!$A$2:$A$40,freq!$B$2:$B$40,0),_xlfn.XLOOKUP(K1733,freq!$A$2:$A$40,freq!$B$2:$B$40,0),_xlfn.XLOOKUP(L1733,freq!$A$2:$A$40,freq!$B$2:$B$40,0),_xlfn.XLOOKUP(M1733,freq!$A$2:$A$40,freq!$B$2:$B$40,0),_xlfn.XLOOKUP(N1733,freq!$A$2:$A$40,freq!$B$2:$B$40,0),_xlfn.XLOOKUP(O1733,freq!$A$2:$A$40,freq!$B$2:$B$40,0),_xlfn.XLOOKUP(P1733,freq!$A$2:$A$40,freq!$B$2:$B$40,0),_xlfn.XLOOKUP(Q1733,freq!$A$2:$A$40,freq!$B$2:$B$40,0),_xlfn.XLOOKUP(R1733,freq!$A$2:$A$40,freq!$B$2:$B$40,0),_xlfn.XLOOKUP(S1733,freq!$A$2:$A$40,freq!$B$2:$B$40,0),_xlfn.XLOOKUP(T1733,freq!$A$2:$A$40,freq!$B$2:$B$40,0),_xlfn.XLOOKUP(U1733,freq!$A$2:$A$40,freq!$B$2:$B$40,0),_xlfn.XLOOKUP(V1733,freq!$A$2:$A$40,freq!$B$2:$B$40,0))</f>
        <v>37.72</v>
      </c>
    </row>
    <row r="1734" spans="1:23" x14ac:dyDescent="0.35">
      <c r="A1734" s="32" t="s">
        <v>1541</v>
      </c>
      <c r="B1734" s="32">
        <v>8</v>
      </c>
      <c r="C1734" s="32" t="s">
        <v>30</v>
      </c>
      <c r="D1734" s="32" t="s">
        <v>53</v>
      </c>
      <c r="E1734" s="32">
        <v>0</v>
      </c>
      <c r="F1734" s="32" t="s">
        <v>42</v>
      </c>
      <c r="G1734" s="32" t="s">
        <v>44</v>
      </c>
      <c r="H1734" s="32" t="s">
        <v>36</v>
      </c>
      <c r="I1734" s="32" t="s">
        <v>30</v>
      </c>
      <c r="J1734" s="32" t="s">
        <v>30</v>
      </c>
      <c r="K1734" s="32" t="s">
        <v>2</v>
      </c>
      <c r="L1734" s="32" t="s">
        <v>38</v>
      </c>
      <c r="M1734" s="32" t="s">
        <v>29</v>
      </c>
      <c r="N1734" s="32" t="s">
        <v>43</v>
      </c>
      <c r="O1734" s="32" t="s">
        <v>58</v>
      </c>
      <c r="P1734" s="32" t="s">
        <v>4</v>
      </c>
      <c r="Q1734" s="32" t="s">
        <v>38</v>
      </c>
      <c r="R1734" s="32" t="s">
        <v>37</v>
      </c>
      <c r="S1734" s="32" t="s">
        <v>41</v>
      </c>
      <c r="T1734" s="32">
        <v>1</v>
      </c>
      <c r="U1734" s="32" t="s">
        <v>34</v>
      </c>
      <c r="V1734" s="32" t="s">
        <v>59</v>
      </c>
      <c r="W1734" s="32">
        <f>SUM(_xlfn.XLOOKUP(B1734,freq!$A$2:$A$40,freq!$B$2:$B$40,0),_xlfn.XLOOKUP(C1734,freq!$A$2:$A$40,freq!$B$2:$B$40,0),_xlfn.XLOOKUP(D1734,freq!$A$2:$A$40,freq!$B$2:$B$40,0),_xlfn.XLOOKUP(E1734,freq!$A$2:$A$40,freq!$B$2:$B$40,0),_xlfn.XLOOKUP(F1734,freq!$A$2:$A$40,freq!$B$2:$B$40,0),_xlfn.XLOOKUP(G1734,freq!$A$2:$A$40,freq!$B$2:$B$40,0),_xlfn.XLOOKUP(H1734,freq!$A$2:$A$40,freq!$B$2:$B$40,0),_xlfn.XLOOKUP(I1734,freq!$A$2:$A$40,freq!$B$2:$B$40,0),_xlfn.XLOOKUP(J1734,freq!$A$2:$A$40,freq!$B$2:$B$40,0),_xlfn.XLOOKUP(K1734,freq!$A$2:$A$40,freq!$B$2:$B$40,0),_xlfn.XLOOKUP(L1734,freq!$A$2:$A$40,freq!$B$2:$B$40,0),_xlfn.XLOOKUP(M1734,freq!$A$2:$A$40,freq!$B$2:$B$40,0),_xlfn.XLOOKUP(N1734,freq!$A$2:$A$40,freq!$B$2:$B$40,0),_xlfn.XLOOKUP(O1734,freq!$A$2:$A$40,freq!$B$2:$B$40,0),_xlfn.XLOOKUP(P1734,freq!$A$2:$A$40,freq!$B$2:$B$40,0),_xlfn.XLOOKUP(Q1734,freq!$A$2:$A$40,freq!$B$2:$B$40,0),_xlfn.XLOOKUP(R1734,freq!$A$2:$A$40,freq!$B$2:$B$40,0),_xlfn.XLOOKUP(S1734,freq!$A$2:$A$40,freq!$B$2:$B$40,0),_xlfn.XLOOKUP(T1734,freq!$A$2:$A$40,freq!$B$2:$B$40,0),_xlfn.XLOOKUP(U1734,freq!$A$2:$A$40,freq!$B$2:$B$40,0),_xlfn.XLOOKUP(V1734,freq!$A$2:$A$40,freq!$B$2:$B$40,0))</f>
        <v>37.700000000000003</v>
      </c>
    </row>
    <row r="1735" spans="1:23" x14ac:dyDescent="0.35">
      <c r="A1735" s="32" t="s">
        <v>460</v>
      </c>
      <c r="B1735" s="32" t="s">
        <v>37</v>
      </c>
      <c r="C1735" s="32" t="s">
        <v>31</v>
      </c>
      <c r="D1735" s="32" t="s">
        <v>40</v>
      </c>
      <c r="E1735" s="32" t="s">
        <v>40</v>
      </c>
      <c r="F1735" s="32" t="s">
        <v>48</v>
      </c>
      <c r="G1735" s="32" t="s">
        <v>50</v>
      </c>
      <c r="H1735" s="32" t="s">
        <v>30</v>
      </c>
      <c r="I1735" s="32" t="s">
        <v>33</v>
      </c>
      <c r="J1735" s="32">
        <v>7</v>
      </c>
      <c r="K1735" s="32">
        <v>6</v>
      </c>
      <c r="L1735" s="32" t="s">
        <v>41</v>
      </c>
      <c r="M1735" s="32">
        <v>2</v>
      </c>
      <c r="N1735" s="32" t="s">
        <v>0</v>
      </c>
      <c r="O1735" s="32" t="s">
        <v>2</v>
      </c>
      <c r="P1735" s="32">
        <v>8</v>
      </c>
      <c r="Q1735" s="32">
        <v>0</v>
      </c>
      <c r="R1735" s="32" t="s">
        <v>33</v>
      </c>
      <c r="S1735" s="32" t="s">
        <v>43</v>
      </c>
      <c r="T1735" s="32" t="s">
        <v>40</v>
      </c>
      <c r="U1735" s="32">
        <v>4</v>
      </c>
      <c r="V1735" s="32" t="s">
        <v>4</v>
      </c>
      <c r="W1735" s="32">
        <f>SUM(_xlfn.XLOOKUP(B1735,freq!$A$2:$A$40,freq!$B$2:$B$40,0),_xlfn.XLOOKUP(C1735,freq!$A$2:$A$40,freq!$B$2:$B$40,0),_xlfn.XLOOKUP(D1735,freq!$A$2:$A$40,freq!$B$2:$B$40,0),_xlfn.XLOOKUP(E1735,freq!$A$2:$A$40,freq!$B$2:$B$40,0),_xlfn.XLOOKUP(F1735,freq!$A$2:$A$40,freq!$B$2:$B$40,0),_xlfn.XLOOKUP(G1735,freq!$A$2:$A$40,freq!$B$2:$B$40,0),_xlfn.XLOOKUP(H1735,freq!$A$2:$A$40,freq!$B$2:$B$40,0),_xlfn.XLOOKUP(I1735,freq!$A$2:$A$40,freq!$B$2:$B$40,0),_xlfn.XLOOKUP(J1735,freq!$A$2:$A$40,freq!$B$2:$B$40,0),_xlfn.XLOOKUP(K1735,freq!$A$2:$A$40,freq!$B$2:$B$40,0),_xlfn.XLOOKUP(L1735,freq!$A$2:$A$40,freq!$B$2:$B$40,0),_xlfn.XLOOKUP(M1735,freq!$A$2:$A$40,freq!$B$2:$B$40,0),_xlfn.XLOOKUP(N1735,freq!$A$2:$A$40,freq!$B$2:$B$40,0),_xlfn.XLOOKUP(O1735,freq!$A$2:$A$40,freq!$B$2:$B$40,0),_xlfn.XLOOKUP(P1735,freq!$A$2:$A$40,freq!$B$2:$B$40,0),_xlfn.XLOOKUP(Q1735,freq!$A$2:$A$40,freq!$B$2:$B$40,0),_xlfn.XLOOKUP(R1735,freq!$A$2:$A$40,freq!$B$2:$B$40,0),_xlfn.XLOOKUP(S1735,freq!$A$2:$A$40,freq!$B$2:$B$40,0),_xlfn.XLOOKUP(T1735,freq!$A$2:$A$40,freq!$B$2:$B$40,0),_xlfn.XLOOKUP(U1735,freq!$A$2:$A$40,freq!$B$2:$B$40,0),_xlfn.XLOOKUP(V1735,freq!$A$2:$A$40,freq!$B$2:$B$40,0))</f>
        <v>37.67</v>
      </c>
    </row>
    <row r="1736" spans="1:23" x14ac:dyDescent="0.35">
      <c r="A1736" s="32" t="s">
        <v>1918</v>
      </c>
      <c r="B1736" s="32" t="s">
        <v>46</v>
      </c>
      <c r="C1736" s="32" t="s">
        <v>1</v>
      </c>
      <c r="D1736" s="32" t="s">
        <v>34</v>
      </c>
      <c r="E1736" s="32">
        <v>3</v>
      </c>
      <c r="F1736" s="32" t="s">
        <v>28</v>
      </c>
      <c r="G1736" s="32">
        <v>8</v>
      </c>
      <c r="H1736" s="32">
        <v>5</v>
      </c>
      <c r="I1736" s="32" t="s">
        <v>4</v>
      </c>
      <c r="J1736" s="32" t="s">
        <v>33</v>
      </c>
      <c r="K1736" s="32" t="s">
        <v>1</v>
      </c>
      <c r="L1736" s="32">
        <v>0</v>
      </c>
      <c r="M1736" s="32" t="s">
        <v>29</v>
      </c>
      <c r="N1736" s="32" t="s">
        <v>42</v>
      </c>
      <c r="O1736" s="32" t="s">
        <v>49</v>
      </c>
      <c r="P1736" s="32">
        <v>0</v>
      </c>
      <c r="Q1736" s="32" t="s">
        <v>59</v>
      </c>
      <c r="R1736" s="32" t="s">
        <v>41</v>
      </c>
      <c r="S1736" s="32" t="s">
        <v>4</v>
      </c>
      <c r="T1736" s="32" t="s">
        <v>34</v>
      </c>
      <c r="U1736" s="32">
        <v>8</v>
      </c>
      <c r="V1736" s="32" t="s">
        <v>30</v>
      </c>
      <c r="W1736" s="32">
        <f>SUM(_xlfn.XLOOKUP(B1736,freq!$A$2:$A$40,freq!$B$2:$B$40,0),_xlfn.XLOOKUP(C1736,freq!$A$2:$A$40,freq!$B$2:$B$40,0),_xlfn.XLOOKUP(D1736,freq!$A$2:$A$40,freq!$B$2:$B$40,0),_xlfn.XLOOKUP(E1736,freq!$A$2:$A$40,freq!$B$2:$B$40,0),_xlfn.XLOOKUP(F1736,freq!$A$2:$A$40,freq!$B$2:$B$40,0),_xlfn.XLOOKUP(G1736,freq!$A$2:$A$40,freq!$B$2:$B$40,0),_xlfn.XLOOKUP(H1736,freq!$A$2:$A$40,freq!$B$2:$B$40,0),_xlfn.XLOOKUP(I1736,freq!$A$2:$A$40,freq!$B$2:$B$40,0),_xlfn.XLOOKUP(J1736,freq!$A$2:$A$40,freq!$B$2:$B$40,0),_xlfn.XLOOKUP(K1736,freq!$A$2:$A$40,freq!$B$2:$B$40,0),_xlfn.XLOOKUP(L1736,freq!$A$2:$A$40,freq!$B$2:$B$40,0),_xlfn.XLOOKUP(M1736,freq!$A$2:$A$40,freq!$B$2:$B$40,0),_xlfn.XLOOKUP(N1736,freq!$A$2:$A$40,freq!$B$2:$B$40,0),_xlfn.XLOOKUP(O1736,freq!$A$2:$A$40,freq!$B$2:$B$40,0),_xlfn.XLOOKUP(P1736,freq!$A$2:$A$40,freq!$B$2:$B$40,0),_xlfn.XLOOKUP(Q1736,freq!$A$2:$A$40,freq!$B$2:$B$40,0),_xlfn.XLOOKUP(R1736,freq!$A$2:$A$40,freq!$B$2:$B$40,0),_xlfn.XLOOKUP(S1736,freq!$A$2:$A$40,freq!$B$2:$B$40,0),_xlfn.XLOOKUP(T1736,freq!$A$2:$A$40,freq!$B$2:$B$40,0),_xlfn.XLOOKUP(U1736,freq!$A$2:$A$40,freq!$B$2:$B$40,0),_xlfn.XLOOKUP(V1736,freq!$A$2:$A$40,freq!$B$2:$B$40,0))</f>
        <v>37.650000000000006</v>
      </c>
    </row>
    <row r="1737" spans="1:23" x14ac:dyDescent="0.35">
      <c r="A1737" s="32" t="s">
        <v>874</v>
      </c>
      <c r="B1737" s="32">
        <v>8</v>
      </c>
      <c r="C1737" s="32" t="s">
        <v>37</v>
      </c>
      <c r="D1737" s="32" t="s">
        <v>43</v>
      </c>
      <c r="E1737" s="32">
        <v>2</v>
      </c>
      <c r="F1737" s="32" t="s">
        <v>40</v>
      </c>
      <c r="G1737" s="32" t="s">
        <v>40</v>
      </c>
      <c r="H1737" s="32" t="s">
        <v>46</v>
      </c>
      <c r="I1737" s="32" t="s">
        <v>35</v>
      </c>
      <c r="J1737" s="32" t="s">
        <v>38</v>
      </c>
      <c r="K1737" s="32">
        <v>7</v>
      </c>
      <c r="L1737" s="32" t="s">
        <v>28</v>
      </c>
      <c r="M1737" s="32">
        <v>7</v>
      </c>
      <c r="N1737" s="32" t="s">
        <v>42</v>
      </c>
      <c r="O1737" s="32" t="s">
        <v>33</v>
      </c>
      <c r="P1737" s="32" t="s">
        <v>0</v>
      </c>
      <c r="Q1737" s="32" t="s">
        <v>50</v>
      </c>
      <c r="R1737" s="32" t="s">
        <v>45</v>
      </c>
      <c r="S1737" s="32">
        <v>8</v>
      </c>
      <c r="T1737" s="32" t="s">
        <v>43</v>
      </c>
      <c r="U1737" s="32">
        <v>1</v>
      </c>
      <c r="V1737" s="32" t="s">
        <v>30</v>
      </c>
      <c r="W1737" s="32">
        <f>SUM(_xlfn.XLOOKUP(B1737,freq!$A$2:$A$40,freq!$B$2:$B$40,0),_xlfn.XLOOKUP(C1737,freq!$A$2:$A$40,freq!$B$2:$B$40,0),_xlfn.XLOOKUP(D1737,freq!$A$2:$A$40,freq!$B$2:$B$40,0),_xlfn.XLOOKUP(E1737,freq!$A$2:$A$40,freq!$B$2:$B$40,0),_xlfn.XLOOKUP(F1737,freq!$A$2:$A$40,freq!$B$2:$B$40,0),_xlfn.XLOOKUP(G1737,freq!$A$2:$A$40,freq!$B$2:$B$40,0),_xlfn.XLOOKUP(H1737,freq!$A$2:$A$40,freq!$B$2:$B$40,0),_xlfn.XLOOKUP(I1737,freq!$A$2:$A$40,freq!$B$2:$B$40,0),_xlfn.XLOOKUP(J1737,freq!$A$2:$A$40,freq!$B$2:$B$40,0),_xlfn.XLOOKUP(K1737,freq!$A$2:$A$40,freq!$B$2:$B$40,0),_xlfn.XLOOKUP(L1737,freq!$A$2:$A$40,freq!$B$2:$B$40,0),_xlfn.XLOOKUP(M1737,freq!$A$2:$A$40,freq!$B$2:$B$40,0),_xlfn.XLOOKUP(N1737,freq!$A$2:$A$40,freq!$B$2:$B$40,0),_xlfn.XLOOKUP(O1737,freq!$A$2:$A$40,freq!$B$2:$B$40,0),_xlfn.XLOOKUP(P1737,freq!$A$2:$A$40,freq!$B$2:$B$40,0),_xlfn.XLOOKUP(Q1737,freq!$A$2:$A$40,freq!$B$2:$B$40,0),_xlfn.XLOOKUP(R1737,freq!$A$2:$A$40,freq!$B$2:$B$40,0),_xlfn.XLOOKUP(S1737,freq!$A$2:$A$40,freq!$B$2:$B$40,0),_xlfn.XLOOKUP(T1737,freq!$A$2:$A$40,freq!$B$2:$B$40,0),_xlfn.XLOOKUP(U1737,freq!$A$2:$A$40,freq!$B$2:$B$40,0),_xlfn.XLOOKUP(V1737,freq!$A$2:$A$40,freq!$B$2:$B$40,0))</f>
        <v>37.65</v>
      </c>
    </row>
    <row r="1738" spans="1:23" x14ac:dyDescent="0.35">
      <c r="A1738" s="32" t="s">
        <v>1496</v>
      </c>
      <c r="B1738" s="32" t="s">
        <v>36</v>
      </c>
      <c r="C1738" s="32">
        <v>3</v>
      </c>
      <c r="D1738" s="32" t="s">
        <v>30</v>
      </c>
      <c r="E1738" s="32" t="s">
        <v>41</v>
      </c>
      <c r="F1738" s="32" t="s">
        <v>49</v>
      </c>
      <c r="G1738" s="32">
        <v>2</v>
      </c>
      <c r="H1738" s="32" t="s">
        <v>42</v>
      </c>
      <c r="I1738" s="32" t="s">
        <v>49</v>
      </c>
      <c r="J1738" s="32" t="s">
        <v>36</v>
      </c>
      <c r="K1738" s="32" t="s">
        <v>59</v>
      </c>
      <c r="L1738" s="32">
        <v>9</v>
      </c>
      <c r="M1738" s="32">
        <v>6</v>
      </c>
      <c r="N1738" s="32" t="s">
        <v>3</v>
      </c>
      <c r="O1738" s="32">
        <v>9</v>
      </c>
      <c r="P1738" s="32">
        <v>4</v>
      </c>
      <c r="Q1738" s="32" t="s">
        <v>48</v>
      </c>
      <c r="R1738" s="32" t="s">
        <v>28</v>
      </c>
      <c r="S1738" s="32">
        <v>0</v>
      </c>
      <c r="T1738" s="32" t="s">
        <v>49</v>
      </c>
      <c r="U1738" s="32" t="s">
        <v>58</v>
      </c>
      <c r="V1738" s="32" t="s">
        <v>45</v>
      </c>
      <c r="W1738" s="32">
        <f>SUM(_xlfn.XLOOKUP(B1738,freq!$A$2:$A$40,freq!$B$2:$B$40,0),_xlfn.XLOOKUP(C1738,freq!$A$2:$A$40,freq!$B$2:$B$40,0),_xlfn.XLOOKUP(D1738,freq!$A$2:$A$40,freq!$B$2:$B$40,0),_xlfn.XLOOKUP(E1738,freq!$A$2:$A$40,freq!$B$2:$B$40,0),_xlfn.XLOOKUP(F1738,freq!$A$2:$A$40,freq!$B$2:$B$40,0),_xlfn.XLOOKUP(G1738,freq!$A$2:$A$40,freq!$B$2:$B$40,0),_xlfn.XLOOKUP(H1738,freq!$A$2:$A$40,freq!$B$2:$B$40,0),_xlfn.XLOOKUP(I1738,freq!$A$2:$A$40,freq!$B$2:$B$40,0),_xlfn.XLOOKUP(J1738,freq!$A$2:$A$40,freq!$B$2:$B$40,0),_xlfn.XLOOKUP(K1738,freq!$A$2:$A$40,freq!$B$2:$B$40,0),_xlfn.XLOOKUP(L1738,freq!$A$2:$A$40,freq!$B$2:$B$40,0),_xlfn.XLOOKUP(M1738,freq!$A$2:$A$40,freq!$B$2:$B$40,0),_xlfn.XLOOKUP(N1738,freq!$A$2:$A$40,freq!$B$2:$B$40,0),_xlfn.XLOOKUP(O1738,freq!$A$2:$A$40,freq!$B$2:$B$40,0),_xlfn.XLOOKUP(P1738,freq!$A$2:$A$40,freq!$B$2:$B$40,0),_xlfn.XLOOKUP(Q1738,freq!$A$2:$A$40,freq!$B$2:$B$40,0),_xlfn.XLOOKUP(R1738,freq!$A$2:$A$40,freq!$B$2:$B$40,0),_xlfn.XLOOKUP(S1738,freq!$A$2:$A$40,freq!$B$2:$B$40,0),_xlfn.XLOOKUP(T1738,freq!$A$2:$A$40,freq!$B$2:$B$40,0),_xlfn.XLOOKUP(U1738,freq!$A$2:$A$40,freq!$B$2:$B$40,0),_xlfn.XLOOKUP(V1738,freq!$A$2:$A$40,freq!$B$2:$B$40,0))</f>
        <v>37.630000000000003</v>
      </c>
    </row>
    <row r="1739" spans="1:23" x14ac:dyDescent="0.35">
      <c r="A1739" s="32" t="s">
        <v>477</v>
      </c>
      <c r="B1739" s="32" t="s">
        <v>58</v>
      </c>
      <c r="C1739" s="32">
        <v>6</v>
      </c>
      <c r="D1739" s="32" t="s">
        <v>38</v>
      </c>
      <c r="E1739" s="32">
        <v>6</v>
      </c>
      <c r="F1739" s="32">
        <v>1</v>
      </c>
      <c r="G1739" s="32">
        <v>3</v>
      </c>
      <c r="H1739" s="32" t="s">
        <v>50</v>
      </c>
      <c r="I1739" s="32" t="s">
        <v>31</v>
      </c>
      <c r="J1739" s="32" t="s">
        <v>49</v>
      </c>
      <c r="K1739" s="32" t="s">
        <v>46</v>
      </c>
      <c r="L1739" s="32" t="s">
        <v>34</v>
      </c>
      <c r="M1739" s="32" t="s">
        <v>35</v>
      </c>
      <c r="N1739" s="32" t="s">
        <v>43</v>
      </c>
      <c r="O1739" s="32">
        <v>9</v>
      </c>
      <c r="P1739" s="32" t="s">
        <v>46</v>
      </c>
      <c r="Q1739" s="32" t="s">
        <v>38</v>
      </c>
      <c r="R1739" s="32" t="s">
        <v>53</v>
      </c>
      <c r="S1739" s="32" t="s">
        <v>29</v>
      </c>
      <c r="T1739" s="32" t="s">
        <v>49</v>
      </c>
      <c r="U1739" s="32" t="s">
        <v>46</v>
      </c>
      <c r="V1739" s="32">
        <v>8</v>
      </c>
      <c r="W1739" s="32">
        <f>SUM(_xlfn.XLOOKUP(B1739,freq!$A$2:$A$40,freq!$B$2:$B$40,0),_xlfn.XLOOKUP(C1739,freq!$A$2:$A$40,freq!$B$2:$B$40,0),_xlfn.XLOOKUP(D1739,freq!$A$2:$A$40,freq!$B$2:$B$40,0),_xlfn.XLOOKUP(E1739,freq!$A$2:$A$40,freq!$B$2:$B$40,0),_xlfn.XLOOKUP(F1739,freq!$A$2:$A$40,freq!$B$2:$B$40,0),_xlfn.XLOOKUP(G1739,freq!$A$2:$A$40,freq!$B$2:$B$40,0),_xlfn.XLOOKUP(H1739,freq!$A$2:$A$40,freq!$B$2:$B$40,0),_xlfn.XLOOKUP(I1739,freq!$A$2:$A$40,freq!$B$2:$B$40,0),_xlfn.XLOOKUP(J1739,freq!$A$2:$A$40,freq!$B$2:$B$40,0),_xlfn.XLOOKUP(K1739,freq!$A$2:$A$40,freq!$B$2:$B$40,0),_xlfn.XLOOKUP(L1739,freq!$A$2:$A$40,freq!$B$2:$B$40,0),_xlfn.XLOOKUP(M1739,freq!$A$2:$A$40,freq!$B$2:$B$40,0),_xlfn.XLOOKUP(N1739,freq!$A$2:$A$40,freq!$B$2:$B$40,0),_xlfn.XLOOKUP(O1739,freq!$A$2:$A$40,freq!$B$2:$B$40,0),_xlfn.XLOOKUP(P1739,freq!$A$2:$A$40,freq!$B$2:$B$40,0),_xlfn.XLOOKUP(Q1739,freq!$A$2:$A$40,freq!$B$2:$B$40,0),_xlfn.XLOOKUP(R1739,freq!$A$2:$A$40,freq!$B$2:$B$40,0),_xlfn.XLOOKUP(S1739,freq!$A$2:$A$40,freq!$B$2:$B$40,0),_xlfn.XLOOKUP(T1739,freq!$A$2:$A$40,freq!$B$2:$B$40,0),_xlfn.XLOOKUP(U1739,freq!$A$2:$A$40,freq!$B$2:$B$40,0),_xlfn.XLOOKUP(V1739,freq!$A$2:$A$40,freq!$B$2:$B$40,0))</f>
        <v>37.619999999999997</v>
      </c>
    </row>
    <row r="1740" spans="1:23" x14ac:dyDescent="0.35">
      <c r="A1740" s="32" t="s">
        <v>1235</v>
      </c>
      <c r="B1740" s="32" t="s">
        <v>36</v>
      </c>
      <c r="C1740" s="32">
        <v>3</v>
      </c>
      <c r="D1740" s="32" t="s">
        <v>36</v>
      </c>
      <c r="E1740" s="32">
        <v>4</v>
      </c>
      <c r="F1740" s="32" t="s">
        <v>42</v>
      </c>
      <c r="G1740" s="32">
        <v>9</v>
      </c>
      <c r="H1740" s="32" t="s">
        <v>38</v>
      </c>
      <c r="I1740" s="32">
        <v>3</v>
      </c>
      <c r="J1740" s="32" t="s">
        <v>46</v>
      </c>
      <c r="K1740" s="32" t="s">
        <v>42</v>
      </c>
      <c r="L1740" s="32" t="s">
        <v>59</v>
      </c>
      <c r="M1740" s="32">
        <v>1</v>
      </c>
      <c r="N1740" s="32" t="s">
        <v>59</v>
      </c>
      <c r="O1740" s="32" t="s">
        <v>50</v>
      </c>
      <c r="P1740" s="32" t="s">
        <v>38</v>
      </c>
      <c r="Q1740" s="32" t="s">
        <v>42</v>
      </c>
      <c r="R1740" s="32" t="s">
        <v>48</v>
      </c>
      <c r="S1740" s="32" t="s">
        <v>59</v>
      </c>
      <c r="T1740" s="32" t="s">
        <v>50</v>
      </c>
      <c r="U1740" s="32" t="s">
        <v>31</v>
      </c>
      <c r="V1740" s="32" t="s">
        <v>44</v>
      </c>
      <c r="W1740" s="32">
        <f>SUM(_xlfn.XLOOKUP(B1740,freq!$A$2:$A$40,freq!$B$2:$B$40,0),_xlfn.XLOOKUP(C1740,freq!$A$2:$A$40,freq!$B$2:$B$40,0),_xlfn.XLOOKUP(D1740,freq!$A$2:$A$40,freq!$B$2:$B$40,0),_xlfn.XLOOKUP(E1740,freq!$A$2:$A$40,freq!$B$2:$B$40,0),_xlfn.XLOOKUP(F1740,freq!$A$2:$A$40,freq!$B$2:$B$40,0),_xlfn.XLOOKUP(G1740,freq!$A$2:$A$40,freq!$B$2:$B$40,0),_xlfn.XLOOKUP(H1740,freq!$A$2:$A$40,freq!$B$2:$B$40,0),_xlfn.XLOOKUP(I1740,freq!$A$2:$A$40,freq!$B$2:$B$40,0),_xlfn.XLOOKUP(J1740,freq!$A$2:$A$40,freq!$B$2:$B$40,0),_xlfn.XLOOKUP(K1740,freq!$A$2:$A$40,freq!$B$2:$B$40,0),_xlfn.XLOOKUP(L1740,freq!$A$2:$A$40,freq!$B$2:$B$40,0),_xlfn.XLOOKUP(M1740,freq!$A$2:$A$40,freq!$B$2:$B$40,0),_xlfn.XLOOKUP(N1740,freq!$A$2:$A$40,freq!$B$2:$B$40,0),_xlfn.XLOOKUP(O1740,freq!$A$2:$A$40,freq!$B$2:$B$40,0),_xlfn.XLOOKUP(P1740,freq!$A$2:$A$40,freq!$B$2:$B$40,0),_xlfn.XLOOKUP(Q1740,freq!$A$2:$A$40,freq!$B$2:$B$40,0),_xlfn.XLOOKUP(R1740,freq!$A$2:$A$40,freq!$B$2:$B$40,0),_xlfn.XLOOKUP(S1740,freq!$A$2:$A$40,freq!$B$2:$B$40,0),_xlfn.XLOOKUP(T1740,freq!$A$2:$A$40,freq!$B$2:$B$40,0),_xlfn.XLOOKUP(U1740,freq!$A$2:$A$40,freq!$B$2:$B$40,0),_xlfn.XLOOKUP(V1740,freq!$A$2:$A$40,freq!$B$2:$B$40,0))</f>
        <v>37.619999999999997</v>
      </c>
    </row>
    <row r="1741" spans="1:23" x14ac:dyDescent="0.35">
      <c r="A1741" s="32" t="s">
        <v>241</v>
      </c>
      <c r="B1741" s="32" t="s">
        <v>2</v>
      </c>
      <c r="C1741" s="32">
        <v>2</v>
      </c>
      <c r="D1741" s="32" t="s">
        <v>34</v>
      </c>
      <c r="E1741" s="32" t="s">
        <v>2</v>
      </c>
      <c r="F1741" s="32">
        <v>9</v>
      </c>
      <c r="G1741" s="32" t="s">
        <v>58</v>
      </c>
      <c r="H1741" s="32">
        <v>3</v>
      </c>
      <c r="I1741" s="32" t="s">
        <v>58</v>
      </c>
      <c r="J1741" s="32">
        <v>6</v>
      </c>
      <c r="K1741" s="32">
        <v>2</v>
      </c>
      <c r="L1741" s="32" t="s">
        <v>0</v>
      </c>
      <c r="M1741" s="32" t="s">
        <v>53</v>
      </c>
      <c r="N1741" s="32" t="s">
        <v>44</v>
      </c>
      <c r="O1741" s="32">
        <v>5</v>
      </c>
      <c r="P1741" s="32">
        <v>7</v>
      </c>
      <c r="Q1741" s="32" t="s">
        <v>56</v>
      </c>
      <c r="R1741" s="32" t="s">
        <v>56</v>
      </c>
      <c r="S1741" s="32">
        <v>5</v>
      </c>
      <c r="T1741" s="32" t="s">
        <v>41</v>
      </c>
      <c r="U1741" s="32">
        <v>0</v>
      </c>
      <c r="V1741" s="32">
        <v>8</v>
      </c>
      <c r="W1741" s="32">
        <f>SUM(_xlfn.XLOOKUP(B1741,freq!$A$2:$A$40,freq!$B$2:$B$40,0),_xlfn.XLOOKUP(C1741,freq!$A$2:$A$40,freq!$B$2:$B$40,0),_xlfn.XLOOKUP(D1741,freq!$A$2:$A$40,freq!$B$2:$B$40,0),_xlfn.XLOOKUP(E1741,freq!$A$2:$A$40,freq!$B$2:$B$40,0),_xlfn.XLOOKUP(F1741,freq!$A$2:$A$40,freq!$B$2:$B$40,0),_xlfn.XLOOKUP(G1741,freq!$A$2:$A$40,freq!$B$2:$B$40,0),_xlfn.XLOOKUP(H1741,freq!$A$2:$A$40,freq!$B$2:$B$40,0),_xlfn.XLOOKUP(I1741,freq!$A$2:$A$40,freq!$B$2:$B$40,0),_xlfn.XLOOKUP(J1741,freq!$A$2:$A$40,freq!$B$2:$B$40,0),_xlfn.XLOOKUP(K1741,freq!$A$2:$A$40,freq!$B$2:$B$40,0),_xlfn.XLOOKUP(L1741,freq!$A$2:$A$40,freq!$B$2:$B$40,0),_xlfn.XLOOKUP(M1741,freq!$A$2:$A$40,freq!$B$2:$B$40,0),_xlfn.XLOOKUP(N1741,freq!$A$2:$A$40,freq!$B$2:$B$40,0),_xlfn.XLOOKUP(O1741,freq!$A$2:$A$40,freq!$B$2:$B$40,0),_xlfn.XLOOKUP(P1741,freq!$A$2:$A$40,freq!$B$2:$B$40,0),_xlfn.XLOOKUP(Q1741,freq!$A$2:$A$40,freq!$B$2:$B$40,0),_xlfn.XLOOKUP(R1741,freq!$A$2:$A$40,freq!$B$2:$B$40,0),_xlfn.XLOOKUP(S1741,freq!$A$2:$A$40,freq!$B$2:$B$40,0),_xlfn.XLOOKUP(T1741,freq!$A$2:$A$40,freq!$B$2:$B$40,0),_xlfn.XLOOKUP(U1741,freq!$A$2:$A$40,freq!$B$2:$B$40,0),_xlfn.XLOOKUP(V1741,freq!$A$2:$A$40,freq!$B$2:$B$40,0))</f>
        <v>37.61</v>
      </c>
    </row>
    <row r="1742" spans="1:23" x14ac:dyDescent="0.35">
      <c r="A1742" s="32" t="s">
        <v>1152</v>
      </c>
      <c r="B1742" s="32" t="s">
        <v>44</v>
      </c>
      <c r="C1742" s="32" t="s">
        <v>38</v>
      </c>
      <c r="D1742" s="32">
        <v>6</v>
      </c>
      <c r="E1742" s="32" t="s">
        <v>1</v>
      </c>
      <c r="F1742" s="32" t="s">
        <v>43</v>
      </c>
      <c r="G1742" s="32" t="s">
        <v>50</v>
      </c>
      <c r="H1742" s="32" t="s">
        <v>59</v>
      </c>
      <c r="I1742" s="32" t="s">
        <v>43</v>
      </c>
      <c r="J1742" s="32" t="s">
        <v>50</v>
      </c>
      <c r="K1742" s="32" t="s">
        <v>50</v>
      </c>
      <c r="L1742" s="32" t="s">
        <v>42</v>
      </c>
      <c r="M1742" s="32">
        <v>2</v>
      </c>
      <c r="N1742" s="32" t="s">
        <v>53</v>
      </c>
      <c r="O1742" s="32" t="s">
        <v>2</v>
      </c>
      <c r="P1742" s="32">
        <v>7</v>
      </c>
      <c r="Q1742" s="32" t="s">
        <v>59</v>
      </c>
      <c r="R1742" s="32" t="s">
        <v>34</v>
      </c>
      <c r="S1742" s="32" t="s">
        <v>37</v>
      </c>
      <c r="T1742" s="32">
        <v>5</v>
      </c>
      <c r="U1742" s="32" t="s">
        <v>58</v>
      </c>
      <c r="V1742" s="32" t="s">
        <v>59</v>
      </c>
      <c r="W1742" s="32">
        <f>SUM(_xlfn.XLOOKUP(B1742,freq!$A$2:$A$40,freq!$B$2:$B$40,0),_xlfn.XLOOKUP(C1742,freq!$A$2:$A$40,freq!$B$2:$B$40,0),_xlfn.XLOOKUP(D1742,freq!$A$2:$A$40,freq!$B$2:$B$40,0),_xlfn.XLOOKUP(E1742,freq!$A$2:$A$40,freq!$B$2:$B$40,0),_xlfn.XLOOKUP(F1742,freq!$A$2:$A$40,freq!$B$2:$B$40,0),_xlfn.XLOOKUP(G1742,freq!$A$2:$A$40,freq!$B$2:$B$40,0),_xlfn.XLOOKUP(H1742,freq!$A$2:$A$40,freq!$B$2:$B$40,0),_xlfn.XLOOKUP(I1742,freq!$A$2:$A$40,freq!$B$2:$B$40,0),_xlfn.XLOOKUP(J1742,freq!$A$2:$A$40,freq!$B$2:$B$40,0),_xlfn.XLOOKUP(K1742,freq!$A$2:$A$40,freq!$B$2:$B$40,0),_xlfn.XLOOKUP(L1742,freq!$A$2:$A$40,freq!$B$2:$B$40,0),_xlfn.XLOOKUP(M1742,freq!$A$2:$A$40,freq!$B$2:$B$40,0),_xlfn.XLOOKUP(N1742,freq!$A$2:$A$40,freq!$B$2:$B$40,0),_xlfn.XLOOKUP(O1742,freq!$A$2:$A$40,freq!$B$2:$B$40,0),_xlfn.XLOOKUP(P1742,freq!$A$2:$A$40,freq!$B$2:$B$40,0),_xlfn.XLOOKUP(Q1742,freq!$A$2:$A$40,freq!$B$2:$B$40,0),_xlfn.XLOOKUP(R1742,freq!$A$2:$A$40,freq!$B$2:$B$40,0),_xlfn.XLOOKUP(S1742,freq!$A$2:$A$40,freq!$B$2:$B$40,0),_xlfn.XLOOKUP(T1742,freq!$A$2:$A$40,freq!$B$2:$B$40,0),_xlfn.XLOOKUP(U1742,freq!$A$2:$A$40,freq!$B$2:$B$40,0),_xlfn.XLOOKUP(V1742,freq!$A$2:$A$40,freq!$B$2:$B$40,0))</f>
        <v>37.61</v>
      </c>
    </row>
    <row r="1743" spans="1:23" x14ac:dyDescent="0.35">
      <c r="A1743" s="32" t="s">
        <v>1148</v>
      </c>
      <c r="B1743" s="32" t="s">
        <v>29</v>
      </c>
      <c r="C1743" s="32" t="s">
        <v>30</v>
      </c>
      <c r="D1743" s="32" t="s">
        <v>42</v>
      </c>
      <c r="E1743" s="32" t="s">
        <v>0</v>
      </c>
      <c r="F1743" s="32" t="s">
        <v>37</v>
      </c>
      <c r="G1743" s="32">
        <v>4</v>
      </c>
      <c r="H1743" s="32">
        <v>8</v>
      </c>
      <c r="I1743" s="32" t="s">
        <v>37</v>
      </c>
      <c r="J1743" s="32" t="s">
        <v>49</v>
      </c>
      <c r="K1743" s="32" t="s">
        <v>43</v>
      </c>
      <c r="L1743" s="32" t="s">
        <v>29</v>
      </c>
      <c r="M1743" s="32">
        <v>9</v>
      </c>
      <c r="N1743" s="32" t="s">
        <v>48</v>
      </c>
      <c r="O1743" s="32" t="s">
        <v>32</v>
      </c>
      <c r="P1743" s="32" t="s">
        <v>42</v>
      </c>
      <c r="Q1743" s="32" t="s">
        <v>44</v>
      </c>
      <c r="R1743" s="32" t="s">
        <v>49</v>
      </c>
      <c r="S1743" s="32" t="s">
        <v>59</v>
      </c>
      <c r="T1743" s="32" t="s">
        <v>32</v>
      </c>
      <c r="U1743" s="32">
        <v>5</v>
      </c>
      <c r="V1743" s="32" t="s">
        <v>43</v>
      </c>
      <c r="W1743" s="32">
        <f>SUM(_xlfn.XLOOKUP(B1743,freq!$A$2:$A$40,freq!$B$2:$B$40,0),_xlfn.XLOOKUP(C1743,freq!$A$2:$A$40,freq!$B$2:$B$40,0),_xlfn.XLOOKUP(D1743,freq!$A$2:$A$40,freq!$B$2:$B$40,0),_xlfn.XLOOKUP(E1743,freq!$A$2:$A$40,freq!$B$2:$B$40,0),_xlfn.XLOOKUP(F1743,freq!$A$2:$A$40,freq!$B$2:$B$40,0),_xlfn.XLOOKUP(G1743,freq!$A$2:$A$40,freq!$B$2:$B$40,0),_xlfn.XLOOKUP(H1743,freq!$A$2:$A$40,freq!$B$2:$B$40,0),_xlfn.XLOOKUP(I1743,freq!$A$2:$A$40,freq!$B$2:$B$40,0),_xlfn.XLOOKUP(J1743,freq!$A$2:$A$40,freq!$B$2:$B$40,0),_xlfn.XLOOKUP(K1743,freq!$A$2:$A$40,freq!$B$2:$B$40,0),_xlfn.XLOOKUP(L1743,freq!$A$2:$A$40,freq!$B$2:$B$40,0),_xlfn.XLOOKUP(M1743,freq!$A$2:$A$40,freq!$B$2:$B$40,0),_xlfn.XLOOKUP(N1743,freq!$A$2:$A$40,freq!$B$2:$B$40,0),_xlfn.XLOOKUP(O1743,freq!$A$2:$A$40,freq!$B$2:$B$40,0),_xlfn.XLOOKUP(P1743,freq!$A$2:$A$40,freq!$B$2:$B$40,0),_xlfn.XLOOKUP(Q1743,freq!$A$2:$A$40,freq!$B$2:$B$40,0),_xlfn.XLOOKUP(R1743,freq!$A$2:$A$40,freq!$B$2:$B$40,0),_xlfn.XLOOKUP(S1743,freq!$A$2:$A$40,freq!$B$2:$B$40,0),_xlfn.XLOOKUP(T1743,freq!$A$2:$A$40,freq!$B$2:$B$40,0),_xlfn.XLOOKUP(U1743,freq!$A$2:$A$40,freq!$B$2:$B$40,0),_xlfn.XLOOKUP(V1743,freq!$A$2:$A$40,freq!$B$2:$B$40,0))</f>
        <v>37.580000000000005</v>
      </c>
    </row>
    <row r="1744" spans="1:23" x14ac:dyDescent="0.35">
      <c r="A1744" s="32" t="s">
        <v>1861</v>
      </c>
      <c r="B1744" s="32">
        <v>5</v>
      </c>
      <c r="C1744" s="32" t="s">
        <v>49</v>
      </c>
      <c r="D1744" s="32" t="s">
        <v>4</v>
      </c>
      <c r="E1744" s="32" t="s">
        <v>41</v>
      </c>
      <c r="F1744" s="32" t="s">
        <v>40</v>
      </c>
      <c r="G1744" s="32" t="s">
        <v>58</v>
      </c>
      <c r="H1744" s="32">
        <v>1</v>
      </c>
      <c r="I1744" s="32" t="s">
        <v>33</v>
      </c>
      <c r="J1744" s="32" t="s">
        <v>41</v>
      </c>
      <c r="K1744" s="32" t="s">
        <v>53</v>
      </c>
      <c r="L1744" s="32" t="s">
        <v>45</v>
      </c>
      <c r="M1744" s="32">
        <v>3</v>
      </c>
      <c r="N1744" s="32">
        <v>0</v>
      </c>
      <c r="O1744" s="32" t="s">
        <v>4</v>
      </c>
      <c r="P1744" s="32">
        <v>9</v>
      </c>
      <c r="Q1744" s="32" t="s">
        <v>38</v>
      </c>
      <c r="R1744" s="32">
        <v>8</v>
      </c>
      <c r="S1744" s="32" t="s">
        <v>56</v>
      </c>
      <c r="T1744" s="32" t="s">
        <v>4</v>
      </c>
      <c r="U1744" s="32" t="s">
        <v>36</v>
      </c>
      <c r="V1744" s="32" t="s">
        <v>58</v>
      </c>
      <c r="W1744" s="32">
        <f>SUM(_xlfn.XLOOKUP(B1744,freq!$A$2:$A$40,freq!$B$2:$B$40,0),_xlfn.XLOOKUP(C1744,freq!$A$2:$A$40,freq!$B$2:$B$40,0),_xlfn.XLOOKUP(D1744,freq!$A$2:$A$40,freq!$B$2:$B$40,0),_xlfn.XLOOKUP(E1744,freq!$A$2:$A$40,freq!$B$2:$B$40,0),_xlfn.XLOOKUP(F1744,freq!$A$2:$A$40,freq!$B$2:$B$40,0),_xlfn.XLOOKUP(G1744,freq!$A$2:$A$40,freq!$B$2:$B$40,0),_xlfn.XLOOKUP(H1744,freq!$A$2:$A$40,freq!$B$2:$B$40,0),_xlfn.XLOOKUP(I1744,freq!$A$2:$A$40,freq!$B$2:$B$40,0),_xlfn.XLOOKUP(J1744,freq!$A$2:$A$40,freq!$B$2:$B$40,0),_xlfn.XLOOKUP(K1744,freq!$A$2:$A$40,freq!$B$2:$B$40,0),_xlfn.XLOOKUP(L1744,freq!$A$2:$A$40,freq!$B$2:$B$40,0),_xlfn.XLOOKUP(M1744,freq!$A$2:$A$40,freq!$B$2:$B$40,0),_xlfn.XLOOKUP(N1744,freq!$A$2:$A$40,freq!$B$2:$B$40,0),_xlfn.XLOOKUP(O1744,freq!$A$2:$A$40,freq!$B$2:$B$40,0),_xlfn.XLOOKUP(P1744,freq!$A$2:$A$40,freq!$B$2:$B$40,0),_xlfn.XLOOKUP(Q1744,freq!$A$2:$A$40,freq!$B$2:$B$40,0),_xlfn.XLOOKUP(R1744,freq!$A$2:$A$40,freq!$B$2:$B$40,0),_xlfn.XLOOKUP(S1744,freq!$A$2:$A$40,freq!$B$2:$B$40,0),_xlfn.XLOOKUP(T1744,freq!$A$2:$A$40,freq!$B$2:$B$40,0),_xlfn.XLOOKUP(U1744,freq!$A$2:$A$40,freq!$B$2:$B$40,0),_xlfn.XLOOKUP(V1744,freq!$A$2:$A$40,freq!$B$2:$B$40,0))</f>
        <v>37.550000000000004</v>
      </c>
    </row>
    <row r="1745" spans="1:23" x14ac:dyDescent="0.35">
      <c r="A1745" s="32" t="s">
        <v>1012</v>
      </c>
      <c r="B1745" s="32" t="s">
        <v>29</v>
      </c>
      <c r="C1745" s="32">
        <v>4</v>
      </c>
      <c r="D1745" s="32" t="s">
        <v>32</v>
      </c>
      <c r="E1745" s="32" t="s">
        <v>42</v>
      </c>
      <c r="F1745" s="32" t="s">
        <v>41</v>
      </c>
      <c r="G1745" s="32">
        <v>2</v>
      </c>
      <c r="H1745" s="32" t="s">
        <v>41</v>
      </c>
      <c r="I1745" s="32">
        <v>1</v>
      </c>
      <c r="J1745" s="32" t="s">
        <v>38</v>
      </c>
      <c r="K1745" s="32" t="s">
        <v>37</v>
      </c>
      <c r="L1745" s="32" t="s">
        <v>0</v>
      </c>
      <c r="M1745" s="32" t="s">
        <v>45</v>
      </c>
      <c r="N1745" s="32" t="s">
        <v>0</v>
      </c>
      <c r="O1745" s="32" t="s">
        <v>34</v>
      </c>
      <c r="P1745" s="32">
        <v>0</v>
      </c>
      <c r="Q1745" s="32" t="s">
        <v>32</v>
      </c>
      <c r="R1745" s="32" t="s">
        <v>4</v>
      </c>
      <c r="S1745" s="32">
        <v>9</v>
      </c>
      <c r="T1745" s="32">
        <v>5</v>
      </c>
      <c r="U1745" s="32">
        <v>7</v>
      </c>
      <c r="V1745" s="32" t="s">
        <v>30</v>
      </c>
      <c r="W1745" s="32">
        <f>SUM(_xlfn.XLOOKUP(B1745,freq!$A$2:$A$40,freq!$B$2:$B$40,0),_xlfn.XLOOKUP(C1745,freq!$A$2:$A$40,freq!$B$2:$B$40,0),_xlfn.XLOOKUP(D1745,freq!$A$2:$A$40,freq!$B$2:$B$40,0),_xlfn.XLOOKUP(E1745,freq!$A$2:$A$40,freq!$B$2:$B$40,0),_xlfn.XLOOKUP(F1745,freq!$A$2:$A$40,freq!$B$2:$B$40,0),_xlfn.XLOOKUP(G1745,freq!$A$2:$A$40,freq!$B$2:$B$40,0),_xlfn.XLOOKUP(H1745,freq!$A$2:$A$40,freq!$B$2:$B$40,0),_xlfn.XLOOKUP(I1745,freq!$A$2:$A$40,freq!$B$2:$B$40,0),_xlfn.XLOOKUP(J1745,freq!$A$2:$A$40,freq!$B$2:$B$40,0),_xlfn.XLOOKUP(K1745,freq!$A$2:$A$40,freq!$B$2:$B$40,0),_xlfn.XLOOKUP(L1745,freq!$A$2:$A$40,freq!$B$2:$B$40,0),_xlfn.XLOOKUP(M1745,freq!$A$2:$A$40,freq!$B$2:$B$40,0),_xlfn.XLOOKUP(N1745,freq!$A$2:$A$40,freq!$B$2:$B$40,0),_xlfn.XLOOKUP(O1745,freq!$A$2:$A$40,freq!$B$2:$B$40,0),_xlfn.XLOOKUP(P1745,freq!$A$2:$A$40,freq!$B$2:$B$40,0),_xlfn.XLOOKUP(Q1745,freq!$A$2:$A$40,freq!$B$2:$B$40,0),_xlfn.XLOOKUP(R1745,freq!$A$2:$A$40,freq!$B$2:$B$40,0),_xlfn.XLOOKUP(S1745,freq!$A$2:$A$40,freq!$B$2:$B$40,0),_xlfn.XLOOKUP(T1745,freq!$A$2:$A$40,freq!$B$2:$B$40,0),_xlfn.XLOOKUP(U1745,freq!$A$2:$A$40,freq!$B$2:$B$40,0),_xlfn.XLOOKUP(V1745,freq!$A$2:$A$40,freq!$B$2:$B$40,0))</f>
        <v>37.540000000000006</v>
      </c>
    </row>
    <row r="1746" spans="1:23" x14ac:dyDescent="0.35">
      <c r="A1746" s="32" t="s">
        <v>47</v>
      </c>
      <c r="B1746" s="32">
        <v>6</v>
      </c>
      <c r="C1746" s="32" t="s">
        <v>28</v>
      </c>
      <c r="D1746" s="32" t="s">
        <v>43</v>
      </c>
      <c r="E1746" s="32" t="s">
        <v>48</v>
      </c>
      <c r="F1746" s="32" t="s">
        <v>38</v>
      </c>
      <c r="G1746" s="32">
        <v>6</v>
      </c>
      <c r="H1746" s="32">
        <v>8</v>
      </c>
      <c r="I1746" s="32" t="s">
        <v>37</v>
      </c>
      <c r="J1746" s="32" t="s">
        <v>36</v>
      </c>
      <c r="K1746" s="32">
        <v>8</v>
      </c>
      <c r="L1746" s="32" t="s">
        <v>36</v>
      </c>
      <c r="M1746" s="32">
        <v>8</v>
      </c>
      <c r="N1746" s="32" t="s">
        <v>46</v>
      </c>
      <c r="O1746" s="32">
        <v>8</v>
      </c>
      <c r="P1746" s="32">
        <v>5</v>
      </c>
      <c r="Q1746" s="32" t="s">
        <v>28</v>
      </c>
      <c r="R1746" s="32" t="s">
        <v>49</v>
      </c>
      <c r="S1746" s="32" t="s">
        <v>49</v>
      </c>
      <c r="T1746" s="32" t="s">
        <v>1</v>
      </c>
      <c r="U1746" s="32" t="s">
        <v>50</v>
      </c>
      <c r="V1746" s="32">
        <v>5</v>
      </c>
      <c r="W1746" s="32">
        <f>SUM(_xlfn.XLOOKUP(B1746,freq!$A$2:$A$40,freq!$B$2:$B$40,0),_xlfn.XLOOKUP(C1746,freq!$A$2:$A$40,freq!$B$2:$B$40,0),_xlfn.XLOOKUP(D1746,freq!$A$2:$A$40,freq!$B$2:$B$40,0),_xlfn.XLOOKUP(E1746,freq!$A$2:$A$40,freq!$B$2:$B$40,0),_xlfn.XLOOKUP(F1746,freq!$A$2:$A$40,freq!$B$2:$B$40,0),_xlfn.XLOOKUP(G1746,freq!$A$2:$A$40,freq!$B$2:$B$40,0),_xlfn.XLOOKUP(H1746,freq!$A$2:$A$40,freq!$B$2:$B$40,0),_xlfn.XLOOKUP(I1746,freq!$A$2:$A$40,freq!$B$2:$B$40,0),_xlfn.XLOOKUP(J1746,freq!$A$2:$A$40,freq!$B$2:$B$40,0),_xlfn.XLOOKUP(K1746,freq!$A$2:$A$40,freq!$B$2:$B$40,0),_xlfn.XLOOKUP(L1746,freq!$A$2:$A$40,freq!$B$2:$B$40,0),_xlfn.XLOOKUP(M1746,freq!$A$2:$A$40,freq!$B$2:$B$40,0),_xlfn.XLOOKUP(N1746,freq!$A$2:$A$40,freq!$B$2:$B$40,0),_xlfn.XLOOKUP(O1746,freq!$A$2:$A$40,freq!$B$2:$B$40,0),_xlfn.XLOOKUP(P1746,freq!$A$2:$A$40,freq!$B$2:$B$40,0),_xlfn.XLOOKUP(Q1746,freq!$A$2:$A$40,freq!$B$2:$B$40,0),_xlfn.XLOOKUP(R1746,freq!$A$2:$A$40,freq!$B$2:$B$40,0),_xlfn.XLOOKUP(S1746,freq!$A$2:$A$40,freq!$B$2:$B$40,0),_xlfn.XLOOKUP(T1746,freq!$A$2:$A$40,freq!$B$2:$B$40,0),_xlfn.XLOOKUP(U1746,freq!$A$2:$A$40,freq!$B$2:$B$40,0),_xlfn.XLOOKUP(V1746,freq!$A$2:$A$40,freq!$B$2:$B$40,0))</f>
        <v>37.519999999999996</v>
      </c>
    </row>
    <row r="1747" spans="1:23" x14ac:dyDescent="0.35">
      <c r="A1747" s="32" t="s">
        <v>578</v>
      </c>
      <c r="B1747" s="32" t="s">
        <v>32</v>
      </c>
      <c r="C1747" s="32" t="s">
        <v>38</v>
      </c>
      <c r="D1747" s="32" t="s">
        <v>36</v>
      </c>
      <c r="E1747" s="32" t="s">
        <v>4</v>
      </c>
      <c r="F1747" s="32">
        <v>3</v>
      </c>
      <c r="G1747" s="32">
        <v>6</v>
      </c>
      <c r="H1747" s="32" t="s">
        <v>32</v>
      </c>
      <c r="I1747" s="32" t="s">
        <v>53</v>
      </c>
      <c r="J1747" s="32" t="s">
        <v>0</v>
      </c>
      <c r="K1747" s="32" t="s">
        <v>42</v>
      </c>
      <c r="L1747" s="32" t="s">
        <v>33</v>
      </c>
      <c r="M1747" s="32">
        <v>8</v>
      </c>
      <c r="N1747" s="32" t="s">
        <v>46</v>
      </c>
      <c r="O1747" s="32" t="s">
        <v>56</v>
      </c>
      <c r="P1747" s="32">
        <v>6</v>
      </c>
      <c r="Q1747" s="32">
        <v>3</v>
      </c>
      <c r="R1747" s="32" t="s">
        <v>48</v>
      </c>
      <c r="S1747" s="32" t="s">
        <v>42</v>
      </c>
      <c r="T1747" s="32">
        <v>4</v>
      </c>
      <c r="U1747" s="32" t="s">
        <v>0</v>
      </c>
      <c r="V1747" s="32" t="s">
        <v>48</v>
      </c>
      <c r="W1747" s="32">
        <f>SUM(_xlfn.XLOOKUP(B1747,freq!$A$2:$A$40,freq!$B$2:$B$40,0),_xlfn.XLOOKUP(C1747,freq!$A$2:$A$40,freq!$B$2:$B$40,0),_xlfn.XLOOKUP(D1747,freq!$A$2:$A$40,freq!$B$2:$B$40,0),_xlfn.XLOOKUP(E1747,freq!$A$2:$A$40,freq!$B$2:$B$40,0),_xlfn.XLOOKUP(F1747,freq!$A$2:$A$40,freq!$B$2:$B$40,0),_xlfn.XLOOKUP(G1747,freq!$A$2:$A$40,freq!$B$2:$B$40,0),_xlfn.XLOOKUP(H1747,freq!$A$2:$A$40,freq!$B$2:$B$40,0),_xlfn.XLOOKUP(I1747,freq!$A$2:$A$40,freq!$B$2:$B$40,0),_xlfn.XLOOKUP(J1747,freq!$A$2:$A$40,freq!$B$2:$B$40,0),_xlfn.XLOOKUP(K1747,freq!$A$2:$A$40,freq!$B$2:$B$40,0),_xlfn.XLOOKUP(L1747,freq!$A$2:$A$40,freq!$B$2:$B$40,0),_xlfn.XLOOKUP(M1747,freq!$A$2:$A$40,freq!$B$2:$B$40,0),_xlfn.XLOOKUP(N1747,freq!$A$2:$A$40,freq!$B$2:$B$40,0),_xlfn.XLOOKUP(O1747,freq!$A$2:$A$40,freq!$B$2:$B$40,0),_xlfn.XLOOKUP(P1747,freq!$A$2:$A$40,freq!$B$2:$B$40,0),_xlfn.XLOOKUP(Q1747,freq!$A$2:$A$40,freq!$B$2:$B$40,0),_xlfn.XLOOKUP(R1747,freq!$A$2:$A$40,freq!$B$2:$B$40,0),_xlfn.XLOOKUP(S1747,freq!$A$2:$A$40,freq!$B$2:$B$40,0),_xlfn.XLOOKUP(T1747,freq!$A$2:$A$40,freq!$B$2:$B$40,0),_xlfn.XLOOKUP(U1747,freq!$A$2:$A$40,freq!$B$2:$B$40,0),_xlfn.XLOOKUP(V1747,freq!$A$2:$A$40,freq!$B$2:$B$40,0))</f>
        <v>37.39</v>
      </c>
    </row>
    <row r="1748" spans="1:23" x14ac:dyDescent="0.35">
      <c r="A1748" s="32" t="s">
        <v>1270</v>
      </c>
      <c r="B1748" s="32" t="s">
        <v>40</v>
      </c>
      <c r="C1748" s="32" t="s">
        <v>56</v>
      </c>
      <c r="D1748" s="32" t="s">
        <v>59</v>
      </c>
      <c r="E1748" s="32" t="s">
        <v>53</v>
      </c>
      <c r="F1748" s="32" t="s">
        <v>30</v>
      </c>
      <c r="G1748" s="32" t="s">
        <v>33</v>
      </c>
      <c r="H1748" s="32" t="s">
        <v>38</v>
      </c>
      <c r="I1748" s="32" t="s">
        <v>53</v>
      </c>
      <c r="J1748" s="32">
        <v>7</v>
      </c>
      <c r="K1748" s="32" t="s">
        <v>1</v>
      </c>
      <c r="L1748" s="32" t="s">
        <v>50</v>
      </c>
      <c r="M1748" s="32" t="s">
        <v>30</v>
      </c>
      <c r="N1748" s="32" t="s">
        <v>48</v>
      </c>
      <c r="O1748" s="32" t="s">
        <v>29</v>
      </c>
      <c r="P1748" s="32" t="s">
        <v>34</v>
      </c>
      <c r="Q1748" s="32" t="s">
        <v>43</v>
      </c>
      <c r="R1748" s="32" t="s">
        <v>49</v>
      </c>
      <c r="S1748" s="32">
        <v>7</v>
      </c>
      <c r="T1748" s="32" t="s">
        <v>1</v>
      </c>
      <c r="U1748" s="32">
        <v>5</v>
      </c>
      <c r="V1748" s="32">
        <v>0</v>
      </c>
      <c r="W1748" s="32">
        <f>SUM(_xlfn.XLOOKUP(B1748,freq!$A$2:$A$40,freq!$B$2:$B$40,0),_xlfn.XLOOKUP(C1748,freq!$A$2:$A$40,freq!$B$2:$B$40,0),_xlfn.XLOOKUP(D1748,freq!$A$2:$A$40,freq!$B$2:$B$40,0),_xlfn.XLOOKUP(E1748,freq!$A$2:$A$40,freq!$B$2:$B$40,0),_xlfn.XLOOKUP(F1748,freq!$A$2:$A$40,freq!$B$2:$B$40,0),_xlfn.XLOOKUP(G1748,freq!$A$2:$A$40,freq!$B$2:$B$40,0),_xlfn.XLOOKUP(H1748,freq!$A$2:$A$40,freq!$B$2:$B$40,0),_xlfn.XLOOKUP(I1748,freq!$A$2:$A$40,freq!$B$2:$B$40,0),_xlfn.XLOOKUP(J1748,freq!$A$2:$A$40,freq!$B$2:$B$40,0),_xlfn.XLOOKUP(K1748,freq!$A$2:$A$40,freq!$B$2:$B$40,0),_xlfn.XLOOKUP(L1748,freq!$A$2:$A$40,freq!$B$2:$B$40,0),_xlfn.XLOOKUP(M1748,freq!$A$2:$A$40,freq!$B$2:$B$40,0),_xlfn.XLOOKUP(N1748,freq!$A$2:$A$40,freq!$B$2:$B$40,0),_xlfn.XLOOKUP(O1748,freq!$A$2:$A$40,freq!$B$2:$B$40,0),_xlfn.XLOOKUP(P1748,freq!$A$2:$A$40,freq!$B$2:$B$40,0),_xlfn.XLOOKUP(Q1748,freq!$A$2:$A$40,freq!$B$2:$B$40,0),_xlfn.XLOOKUP(R1748,freq!$A$2:$A$40,freq!$B$2:$B$40,0),_xlfn.XLOOKUP(S1748,freq!$A$2:$A$40,freq!$B$2:$B$40,0),_xlfn.XLOOKUP(T1748,freq!$A$2:$A$40,freq!$B$2:$B$40,0),_xlfn.XLOOKUP(U1748,freq!$A$2:$A$40,freq!$B$2:$B$40,0),_xlfn.XLOOKUP(V1748,freq!$A$2:$A$40,freq!$B$2:$B$40,0))</f>
        <v>37.39</v>
      </c>
    </row>
    <row r="1749" spans="1:23" x14ac:dyDescent="0.35">
      <c r="A1749" s="32" t="s">
        <v>719</v>
      </c>
      <c r="B1749" s="32">
        <v>5</v>
      </c>
      <c r="C1749" s="32" t="s">
        <v>41</v>
      </c>
      <c r="D1749" s="32">
        <v>3</v>
      </c>
      <c r="E1749" s="32" t="s">
        <v>32</v>
      </c>
      <c r="F1749" s="32" t="s">
        <v>43</v>
      </c>
      <c r="G1749" s="32">
        <v>5</v>
      </c>
      <c r="H1749" s="32" t="s">
        <v>3</v>
      </c>
      <c r="I1749" s="32" t="s">
        <v>41</v>
      </c>
      <c r="J1749" s="32" t="s">
        <v>50</v>
      </c>
      <c r="K1749" s="32">
        <v>0</v>
      </c>
      <c r="L1749" s="32" t="s">
        <v>58</v>
      </c>
      <c r="M1749" s="32" t="s">
        <v>49</v>
      </c>
      <c r="N1749" s="32" t="s">
        <v>53</v>
      </c>
      <c r="O1749" s="32" t="s">
        <v>46</v>
      </c>
      <c r="P1749" s="32" t="s">
        <v>2</v>
      </c>
      <c r="Q1749" s="32">
        <v>3</v>
      </c>
      <c r="R1749" s="32">
        <v>4</v>
      </c>
      <c r="S1749" s="32" t="s">
        <v>28</v>
      </c>
      <c r="T1749" s="32" t="s">
        <v>48</v>
      </c>
      <c r="U1749" s="32">
        <v>8</v>
      </c>
      <c r="V1749" s="32" t="s">
        <v>29</v>
      </c>
      <c r="W1749" s="32">
        <f>SUM(_xlfn.XLOOKUP(B1749,freq!$A$2:$A$40,freq!$B$2:$B$40,0),_xlfn.XLOOKUP(C1749,freq!$A$2:$A$40,freq!$B$2:$B$40,0),_xlfn.XLOOKUP(D1749,freq!$A$2:$A$40,freq!$B$2:$B$40,0),_xlfn.XLOOKUP(E1749,freq!$A$2:$A$40,freq!$B$2:$B$40,0),_xlfn.XLOOKUP(F1749,freq!$A$2:$A$40,freq!$B$2:$B$40,0),_xlfn.XLOOKUP(G1749,freq!$A$2:$A$40,freq!$B$2:$B$40,0),_xlfn.XLOOKUP(H1749,freq!$A$2:$A$40,freq!$B$2:$B$40,0),_xlfn.XLOOKUP(I1749,freq!$A$2:$A$40,freq!$B$2:$B$40,0),_xlfn.XLOOKUP(J1749,freq!$A$2:$A$40,freq!$B$2:$B$40,0),_xlfn.XLOOKUP(K1749,freq!$A$2:$A$40,freq!$B$2:$B$40,0),_xlfn.XLOOKUP(L1749,freq!$A$2:$A$40,freq!$B$2:$B$40,0),_xlfn.XLOOKUP(M1749,freq!$A$2:$A$40,freq!$B$2:$B$40,0),_xlfn.XLOOKUP(N1749,freq!$A$2:$A$40,freq!$B$2:$B$40,0),_xlfn.XLOOKUP(O1749,freq!$A$2:$A$40,freq!$B$2:$B$40,0),_xlfn.XLOOKUP(P1749,freq!$A$2:$A$40,freq!$B$2:$B$40,0),_xlfn.XLOOKUP(Q1749,freq!$A$2:$A$40,freq!$B$2:$B$40,0),_xlfn.XLOOKUP(R1749,freq!$A$2:$A$40,freq!$B$2:$B$40,0),_xlfn.XLOOKUP(S1749,freq!$A$2:$A$40,freq!$B$2:$B$40,0),_xlfn.XLOOKUP(T1749,freq!$A$2:$A$40,freq!$B$2:$B$40,0),_xlfn.XLOOKUP(U1749,freq!$A$2:$A$40,freq!$B$2:$B$40,0),_xlfn.XLOOKUP(V1749,freq!$A$2:$A$40,freq!$B$2:$B$40,0))</f>
        <v>37.370000000000005</v>
      </c>
    </row>
    <row r="1750" spans="1:23" x14ac:dyDescent="0.35">
      <c r="A1750" s="32" t="s">
        <v>1034</v>
      </c>
      <c r="B1750" s="32">
        <v>1</v>
      </c>
      <c r="C1750" s="32">
        <v>0</v>
      </c>
      <c r="D1750" s="32">
        <v>5</v>
      </c>
      <c r="E1750" s="32" t="s">
        <v>58</v>
      </c>
      <c r="F1750" s="32">
        <v>5</v>
      </c>
      <c r="G1750" s="32">
        <v>3</v>
      </c>
      <c r="H1750" s="32" t="s">
        <v>38</v>
      </c>
      <c r="I1750" s="32" t="s">
        <v>29</v>
      </c>
      <c r="J1750" s="32">
        <v>6</v>
      </c>
      <c r="K1750" s="32">
        <v>4</v>
      </c>
      <c r="L1750" s="32" t="s">
        <v>4</v>
      </c>
      <c r="M1750" s="32" t="s">
        <v>50</v>
      </c>
      <c r="N1750" s="32">
        <v>3</v>
      </c>
      <c r="O1750" s="32" t="s">
        <v>35</v>
      </c>
      <c r="P1750" s="32" t="s">
        <v>29</v>
      </c>
      <c r="Q1750" s="32" t="s">
        <v>56</v>
      </c>
      <c r="R1750" s="32" t="s">
        <v>46</v>
      </c>
      <c r="S1750" s="32">
        <v>5</v>
      </c>
      <c r="T1750" s="32" t="s">
        <v>2</v>
      </c>
      <c r="U1750" s="32">
        <v>5</v>
      </c>
      <c r="V1750" s="32" t="s">
        <v>49</v>
      </c>
      <c r="W1750" s="32">
        <f>SUM(_xlfn.XLOOKUP(B1750,freq!$A$2:$A$40,freq!$B$2:$B$40,0),_xlfn.XLOOKUP(C1750,freq!$A$2:$A$40,freq!$B$2:$B$40,0),_xlfn.XLOOKUP(D1750,freq!$A$2:$A$40,freq!$B$2:$B$40,0),_xlfn.XLOOKUP(E1750,freq!$A$2:$A$40,freq!$B$2:$B$40,0),_xlfn.XLOOKUP(F1750,freq!$A$2:$A$40,freq!$B$2:$B$40,0),_xlfn.XLOOKUP(G1750,freq!$A$2:$A$40,freq!$B$2:$B$40,0),_xlfn.XLOOKUP(H1750,freq!$A$2:$A$40,freq!$B$2:$B$40,0),_xlfn.XLOOKUP(I1750,freq!$A$2:$A$40,freq!$B$2:$B$40,0),_xlfn.XLOOKUP(J1750,freq!$A$2:$A$40,freq!$B$2:$B$40,0),_xlfn.XLOOKUP(K1750,freq!$A$2:$A$40,freq!$B$2:$B$40,0),_xlfn.XLOOKUP(L1750,freq!$A$2:$A$40,freq!$B$2:$B$40,0),_xlfn.XLOOKUP(M1750,freq!$A$2:$A$40,freq!$B$2:$B$40,0),_xlfn.XLOOKUP(N1750,freq!$A$2:$A$40,freq!$B$2:$B$40,0),_xlfn.XLOOKUP(O1750,freq!$A$2:$A$40,freq!$B$2:$B$40,0),_xlfn.XLOOKUP(P1750,freq!$A$2:$A$40,freq!$B$2:$B$40,0),_xlfn.XLOOKUP(Q1750,freq!$A$2:$A$40,freq!$B$2:$B$40,0),_xlfn.XLOOKUP(R1750,freq!$A$2:$A$40,freq!$B$2:$B$40,0),_xlfn.XLOOKUP(S1750,freq!$A$2:$A$40,freq!$B$2:$B$40,0),_xlfn.XLOOKUP(T1750,freq!$A$2:$A$40,freq!$B$2:$B$40,0),_xlfn.XLOOKUP(U1750,freq!$A$2:$A$40,freq!$B$2:$B$40,0),_xlfn.XLOOKUP(V1750,freq!$A$2:$A$40,freq!$B$2:$B$40,0))</f>
        <v>37.32</v>
      </c>
    </row>
    <row r="1751" spans="1:23" x14ac:dyDescent="0.35">
      <c r="A1751" s="32" t="s">
        <v>266</v>
      </c>
      <c r="B1751" s="32" t="s">
        <v>30</v>
      </c>
      <c r="C1751" s="32">
        <v>1</v>
      </c>
      <c r="D1751" s="32">
        <v>8</v>
      </c>
      <c r="E1751" s="32" t="s">
        <v>50</v>
      </c>
      <c r="F1751" s="32" t="s">
        <v>3</v>
      </c>
      <c r="G1751" s="32">
        <v>5</v>
      </c>
      <c r="H1751" s="32">
        <v>2</v>
      </c>
      <c r="I1751" s="32">
        <v>5</v>
      </c>
      <c r="J1751" s="32" t="s">
        <v>30</v>
      </c>
      <c r="K1751" s="32">
        <v>3</v>
      </c>
      <c r="L1751" s="32" t="s">
        <v>42</v>
      </c>
      <c r="M1751" s="32">
        <v>3</v>
      </c>
      <c r="N1751" s="32" t="s">
        <v>30</v>
      </c>
      <c r="O1751" s="32">
        <v>8</v>
      </c>
      <c r="P1751" s="32" t="s">
        <v>31</v>
      </c>
      <c r="Q1751" s="32" t="s">
        <v>2</v>
      </c>
      <c r="R1751" s="32">
        <v>1</v>
      </c>
      <c r="S1751" s="32" t="s">
        <v>0</v>
      </c>
      <c r="T1751" s="32" t="s">
        <v>30</v>
      </c>
      <c r="U1751" s="32" t="s">
        <v>45</v>
      </c>
      <c r="V1751" s="32" t="s">
        <v>29</v>
      </c>
      <c r="W1751" s="32">
        <f>SUM(_xlfn.XLOOKUP(B1751,freq!$A$2:$A$40,freq!$B$2:$B$40,0),_xlfn.XLOOKUP(C1751,freq!$A$2:$A$40,freq!$B$2:$B$40,0),_xlfn.XLOOKUP(D1751,freq!$A$2:$A$40,freq!$B$2:$B$40,0),_xlfn.XLOOKUP(E1751,freq!$A$2:$A$40,freq!$B$2:$B$40,0),_xlfn.XLOOKUP(F1751,freq!$A$2:$A$40,freq!$B$2:$B$40,0),_xlfn.XLOOKUP(G1751,freq!$A$2:$A$40,freq!$B$2:$B$40,0),_xlfn.XLOOKUP(H1751,freq!$A$2:$A$40,freq!$B$2:$B$40,0),_xlfn.XLOOKUP(I1751,freq!$A$2:$A$40,freq!$B$2:$B$40,0),_xlfn.XLOOKUP(J1751,freq!$A$2:$A$40,freq!$B$2:$B$40,0),_xlfn.XLOOKUP(K1751,freq!$A$2:$A$40,freq!$B$2:$B$40,0),_xlfn.XLOOKUP(L1751,freq!$A$2:$A$40,freq!$B$2:$B$40,0),_xlfn.XLOOKUP(M1751,freq!$A$2:$A$40,freq!$B$2:$B$40,0),_xlfn.XLOOKUP(N1751,freq!$A$2:$A$40,freq!$B$2:$B$40,0),_xlfn.XLOOKUP(O1751,freq!$A$2:$A$40,freq!$B$2:$B$40,0),_xlfn.XLOOKUP(P1751,freq!$A$2:$A$40,freq!$B$2:$B$40,0),_xlfn.XLOOKUP(Q1751,freq!$A$2:$A$40,freq!$B$2:$B$40,0),_xlfn.XLOOKUP(R1751,freq!$A$2:$A$40,freq!$B$2:$B$40,0),_xlfn.XLOOKUP(S1751,freq!$A$2:$A$40,freq!$B$2:$B$40,0),_xlfn.XLOOKUP(T1751,freq!$A$2:$A$40,freq!$B$2:$B$40,0),_xlfn.XLOOKUP(U1751,freq!$A$2:$A$40,freq!$B$2:$B$40,0),_xlfn.XLOOKUP(V1751,freq!$A$2:$A$40,freq!$B$2:$B$40,0))</f>
        <v>37.31</v>
      </c>
    </row>
    <row r="1752" spans="1:23" x14ac:dyDescent="0.35">
      <c r="A1752" s="32" t="s">
        <v>1038</v>
      </c>
      <c r="B1752" s="32" t="s">
        <v>46</v>
      </c>
      <c r="C1752" s="32" t="s">
        <v>34</v>
      </c>
      <c r="D1752" s="32" t="s">
        <v>0</v>
      </c>
      <c r="E1752" s="32">
        <v>7</v>
      </c>
      <c r="F1752" s="32" t="s">
        <v>30</v>
      </c>
      <c r="G1752" s="32" t="s">
        <v>59</v>
      </c>
      <c r="H1752" s="32" t="s">
        <v>36</v>
      </c>
      <c r="I1752" s="32" t="s">
        <v>1</v>
      </c>
      <c r="J1752" s="32">
        <v>3</v>
      </c>
      <c r="K1752" s="32">
        <v>0</v>
      </c>
      <c r="L1752" s="32" t="s">
        <v>4</v>
      </c>
      <c r="M1752" s="32" t="s">
        <v>49</v>
      </c>
      <c r="N1752" s="32" t="s">
        <v>4</v>
      </c>
      <c r="O1752" s="32">
        <v>8</v>
      </c>
      <c r="P1752" s="32" t="s">
        <v>56</v>
      </c>
      <c r="Q1752" s="32" t="s">
        <v>0</v>
      </c>
      <c r="R1752" s="32" t="s">
        <v>34</v>
      </c>
      <c r="S1752" s="32" t="s">
        <v>59</v>
      </c>
      <c r="T1752" s="32" t="s">
        <v>36</v>
      </c>
      <c r="U1752" s="32" t="s">
        <v>34</v>
      </c>
      <c r="V1752" s="32">
        <v>1</v>
      </c>
      <c r="W1752" s="32">
        <f>SUM(_xlfn.XLOOKUP(B1752,freq!$A$2:$A$40,freq!$B$2:$B$40,0),_xlfn.XLOOKUP(C1752,freq!$A$2:$A$40,freq!$B$2:$B$40,0),_xlfn.XLOOKUP(D1752,freq!$A$2:$A$40,freq!$B$2:$B$40,0),_xlfn.XLOOKUP(E1752,freq!$A$2:$A$40,freq!$B$2:$B$40,0),_xlfn.XLOOKUP(F1752,freq!$A$2:$A$40,freq!$B$2:$B$40,0),_xlfn.XLOOKUP(G1752,freq!$A$2:$A$40,freq!$B$2:$B$40,0),_xlfn.XLOOKUP(H1752,freq!$A$2:$A$40,freq!$B$2:$B$40,0),_xlfn.XLOOKUP(I1752,freq!$A$2:$A$40,freq!$B$2:$B$40,0),_xlfn.XLOOKUP(J1752,freq!$A$2:$A$40,freq!$B$2:$B$40,0),_xlfn.XLOOKUP(K1752,freq!$A$2:$A$40,freq!$B$2:$B$40,0),_xlfn.XLOOKUP(L1752,freq!$A$2:$A$40,freq!$B$2:$B$40,0),_xlfn.XLOOKUP(M1752,freq!$A$2:$A$40,freq!$B$2:$B$40,0),_xlfn.XLOOKUP(N1752,freq!$A$2:$A$40,freq!$B$2:$B$40,0),_xlfn.XLOOKUP(O1752,freq!$A$2:$A$40,freq!$B$2:$B$40,0),_xlfn.XLOOKUP(P1752,freq!$A$2:$A$40,freq!$B$2:$B$40,0),_xlfn.XLOOKUP(Q1752,freq!$A$2:$A$40,freq!$B$2:$B$40,0),_xlfn.XLOOKUP(R1752,freq!$A$2:$A$40,freq!$B$2:$B$40,0),_xlfn.XLOOKUP(S1752,freq!$A$2:$A$40,freq!$B$2:$B$40,0),_xlfn.XLOOKUP(T1752,freq!$A$2:$A$40,freq!$B$2:$B$40,0),_xlfn.XLOOKUP(U1752,freq!$A$2:$A$40,freq!$B$2:$B$40,0),_xlfn.XLOOKUP(V1752,freq!$A$2:$A$40,freq!$B$2:$B$40,0))</f>
        <v>37.299999999999997</v>
      </c>
    </row>
    <row r="1753" spans="1:23" x14ac:dyDescent="0.35">
      <c r="A1753" s="32" t="s">
        <v>1462</v>
      </c>
      <c r="B1753" s="32" t="s">
        <v>50</v>
      </c>
      <c r="C1753" s="32">
        <v>8</v>
      </c>
      <c r="D1753" s="32" t="s">
        <v>37</v>
      </c>
      <c r="E1753" s="32">
        <v>6</v>
      </c>
      <c r="F1753" s="32">
        <v>1</v>
      </c>
      <c r="G1753" s="32" t="s">
        <v>36</v>
      </c>
      <c r="H1753" s="32" t="s">
        <v>2</v>
      </c>
      <c r="I1753" s="32" t="s">
        <v>38</v>
      </c>
      <c r="J1753" s="32">
        <v>6</v>
      </c>
      <c r="K1753" s="32" t="s">
        <v>53</v>
      </c>
      <c r="L1753" s="32" t="s">
        <v>29</v>
      </c>
      <c r="M1753" s="32">
        <v>0</v>
      </c>
      <c r="N1753" s="32">
        <v>0</v>
      </c>
      <c r="O1753" s="32">
        <v>1</v>
      </c>
      <c r="P1753" s="32" t="s">
        <v>50</v>
      </c>
      <c r="Q1753" s="32" t="s">
        <v>36</v>
      </c>
      <c r="R1753" s="32" t="s">
        <v>33</v>
      </c>
      <c r="S1753" s="32" t="s">
        <v>41</v>
      </c>
      <c r="T1753" s="32" t="s">
        <v>28</v>
      </c>
      <c r="U1753" s="32" t="s">
        <v>42</v>
      </c>
      <c r="V1753" s="32" t="s">
        <v>3</v>
      </c>
      <c r="W1753" s="32">
        <f>SUM(_xlfn.XLOOKUP(B1753,freq!$A$2:$A$40,freq!$B$2:$B$40,0),_xlfn.XLOOKUP(C1753,freq!$A$2:$A$40,freq!$B$2:$B$40,0),_xlfn.XLOOKUP(D1753,freq!$A$2:$A$40,freq!$B$2:$B$40,0),_xlfn.XLOOKUP(E1753,freq!$A$2:$A$40,freq!$B$2:$B$40,0),_xlfn.XLOOKUP(F1753,freq!$A$2:$A$40,freq!$B$2:$B$40,0),_xlfn.XLOOKUP(G1753,freq!$A$2:$A$40,freq!$B$2:$B$40,0),_xlfn.XLOOKUP(H1753,freq!$A$2:$A$40,freq!$B$2:$B$40,0),_xlfn.XLOOKUP(I1753,freq!$A$2:$A$40,freq!$B$2:$B$40,0),_xlfn.XLOOKUP(J1753,freq!$A$2:$A$40,freq!$B$2:$B$40,0),_xlfn.XLOOKUP(K1753,freq!$A$2:$A$40,freq!$B$2:$B$40,0),_xlfn.XLOOKUP(L1753,freq!$A$2:$A$40,freq!$B$2:$B$40,0),_xlfn.XLOOKUP(M1753,freq!$A$2:$A$40,freq!$B$2:$B$40,0),_xlfn.XLOOKUP(N1753,freq!$A$2:$A$40,freq!$B$2:$B$40,0),_xlfn.XLOOKUP(O1753,freq!$A$2:$A$40,freq!$B$2:$B$40,0),_xlfn.XLOOKUP(P1753,freq!$A$2:$A$40,freq!$B$2:$B$40,0),_xlfn.XLOOKUP(Q1753,freq!$A$2:$A$40,freq!$B$2:$B$40,0),_xlfn.XLOOKUP(R1753,freq!$A$2:$A$40,freq!$B$2:$B$40,0),_xlfn.XLOOKUP(S1753,freq!$A$2:$A$40,freq!$B$2:$B$40,0),_xlfn.XLOOKUP(T1753,freq!$A$2:$A$40,freq!$B$2:$B$40,0),_xlfn.XLOOKUP(U1753,freq!$A$2:$A$40,freq!$B$2:$B$40,0),_xlfn.XLOOKUP(V1753,freq!$A$2:$A$40,freq!$B$2:$B$40,0))</f>
        <v>37.299999999999997</v>
      </c>
    </row>
    <row r="1754" spans="1:23" x14ac:dyDescent="0.35">
      <c r="A1754" s="32" t="s">
        <v>462</v>
      </c>
      <c r="B1754" s="32" t="s">
        <v>3</v>
      </c>
      <c r="C1754" s="32" t="s">
        <v>59</v>
      </c>
      <c r="D1754" s="32" t="s">
        <v>32</v>
      </c>
      <c r="E1754" s="32" t="s">
        <v>53</v>
      </c>
      <c r="F1754" s="32" t="s">
        <v>29</v>
      </c>
      <c r="G1754" s="32">
        <v>9</v>
      </c>
      <c r="H1754" s="32" t="s">
        <v>59</v>
      </c>
      <c r="I1754" s="32" t="s">
        <v>42</v>
      </c>
      <c r="J1754" s="32" t="s">
        <v>32</v>
      </c>
      <c r="K1754" s="32" t="s">
        <v>4</v>
      </c>
      <c r="L1754" s="32" t="s">
        <v>58</v>
      </c>
      <c r="M1754" s="32" t="s">
        <v>59</v>
      </c>
      <c r="N1754" s="32" t="s">
        <v>28</v>
      </c>
      <c r="O1754" s="32">
        <v>6</v>
      </c>
      <c r="P1754" s="32" t="s">
        <v>46</v>
      </c>
      <c r="Q1754" s="32" t="s">
        <v>44</v>
      </c>
      <c r="R1754" s="32" t="s">
        <v>44</v>
      </c>
      <c r="S1754" s="32" t="s">
        <v>50</v>
      </c>
      <c r="T1754" s="32" t="s">
        <v>40</v>
      </c>
      <c r="U1754" s="32" t="s">
        <v>40</v>
      </c>
      <c r="V1754" s="32">
        <v>9</v>
      </c>
      <c r="W1754" s="32">
        <f>SUM(_xlfn.XLOOKUP(B1754,freq!$A$2:$A$40,freq!$B$2:$B$40,0),_xlfn.XLOOKUP(C1754,freq!$A$2:$A$40,freq!$B$2:$B$40,0),_xlfn.XLOOKUP(D1754,freq!$A$2:$A$40,freq!$B$2:$B$40,0),_xlfn.XLOOKUP(E1754,freq!$A$2:$A$40,freq!$B$2:$B$40,0),_xlfn.XLOOKUP(F1754,freq!$A$2:$A$40,freq!$B$2:$B$40,0),_xlfn.XLOOKUP(G1754,freq!$A$2:$A$40,freq!$B$2:$B$40,0),_xlfn.XLOOKUP(H1754,freq!$A$2:$A$40,freq!$B$2:$B$40,0),_xlfn.XLOOKUP(I1754,freq!$A$2:$A$40,freq!$B$2:$B$40,0),_xlfn.XLOOKUP(J1754,freq!$A$2:$A$40,freq!$B$2:$B$40,0),_xlfn.XLOOKUP(K1754,freq!$A$2:$A$40,freq!$B$2:$B$40,0),_xlfn.XLOOKUP(L1754,freq!$A$2:$A$40,freq!$B$2:$B$40,0),_xlfn.XLOOKUP(M1754,freq!$A$2:$A$40,freq!$B$2:$B$40,0),_xlfn.XLOOKUP(N1754,freq!$A$2:$A$40,freq!$B$2:$B$40,0),_xlfn.XLOOKUP(O1754,freq!$A$2:$A$40,freq!$B$2:$B$40,0),_xlfn.XLOOKUP(P1754,freq!$A$2:$A$40,freq!$B$2:$B$40,0),_xlfn.XLOOKUP(Q1754,freq!$A$2:$A$40,freq!$B$2:$B$40,0),_xlfn.XLOOKUP(R1754,freq!$A$2:$A$40,freq!$B$2:$B$40,0),_xlfn.XLOOKUP(S1754,freq!$A$2:$A$40,freq!$B$2:$B$40,0),_xlfn.XLOOKUP(T1754,freq!$A$2:$A$40,freq!$B$2:$B$40,0),_xlfn.XLOOKUP(U1754,freq!$A$2:$A$40,freq!$B$2:$B$40,0),_xlfn.XLOOKUP(V1754,freq!$A$2:$A$40,freq!$B$2:$B$40,0))</f>
        <v>37.29</v>
      </c>
    </row>
    <row r="1755" spans="1:23" x14ac:dyDescent="0.35">
      <c r="A1755" s="32" t="s">
        <v>649</v>
      </c>
      <c r="B1755" s="32" t="s">
        <v>41</v>
      </c>
      <c r="C1755" s="32" t="s">
        <v>44</v>
      </c>
      <c r="D1755" s="32" t="s">
        <v>43</v>
      </c>
      <c r="E1755" s="32" t="s">
        <v>49</v>
      </c>
      <c r="F1755" s="32">
        <v>8</v>
      </c>
      <c r="G1755" s="32" t="s">
        <v>29</v>
      </c>
      <c r="H1755" s="32" t="s">
        <v>30</v>
      </c>
      <c r="I1755" s="32" t="s">
        <v>36</v>
      </c>
      <c r="J1755" s="32" t="s">
        <v>3</v>
      </c>
      <c r="K1755" s="32">
        <v>9</v>
      </c>
      <c r="L1755" s="32" t="s">
        <v>59</v>
      </c>
      <c r="M1755" s="32">
        <v>8</v>
      </c>
      <c r="N1755" s="32" t="s">
        <v>30</v>
      </c>
      <c r="O1755" s="32" t="s">
        <v>1</v>
      </c>
      <c r="P1755" s="32" t="s">
        <v>50</v>
      </c>
      <c r="Q1755" s="32" t="s">
        <v>29</v>
      </c>
      <c r="R1755" s="32" t="s">
        <v>4</v>
      </c>
      <c r="S1755" s="32">
        <v>2</v>
      </c>
      <c r="T1755" s="32" t="s">
        <v>41</v>
      </c>
      <c r="U1755" s="32" t="s">
        <v>34</v>
      </c>
      <c r="V1755" s="32" t="s">
        <v>33</v>
      </c>
      <c r="W1755" s="32">
        <f>SUM(_xlfn.XLOOKUP(B1755,freq!$A$2:$A$40,freq!$B$2:$B$40,0),_xlfn.XLOOKUP(C1755,freq!$A$2:$A$40,freq!$B$2:$B$40,0),_xlfn.XLOOKUP(D1755,freq!$A$2:$A$40,freq!$B$2:$B$40,0),_xlfn.XLOOKUP(E1755,freq!$A$2:$A$40,freq!$B$2:$B$40,0),_xlfn.XLOOKUP(F1755,freq!$A$2:$A$40,freq!$B$2:$B$40,0),_xlfn.XLOOKUP(G1755,freq!$A$2:$A$40,freq!$B$2:$B$40,0),_xlfn.XLOOKUP(H1755,freq!$A$2:$A$40,freq!$B$2:$B$40,0),_xlfn.XLOOKUP(I1755,freq!$A$2:$A$40,freq!$B$2:$B$40,0),_xlfn.XLOOKUP(J1755,freq!$A$2:$A$40,freq!$B$2:$B$40,0),_xlfn.XLOOKUP(K1755,freq!$A$2:$A$40,freq!$B$2:$B$40,0),_xlfn.XLOOKUP(L1755,freq!$A$2:$A$40,freq!$B$2:$B$40,0),_xlfn.XLOOKUP(M1755,freq!$A$2:$A$40,freq!$B$2:$B$40,0),_xlfn.XLOOKUP(N1755,freq!$A$2:$A$40,freq!$B$2:$B$40,0),_xlfn.XLOOKUP(O1755,freq!$A$2:$A$40,freq!$B$2:$B$40,0),_xlfn.XLOOKUP(P1755,freq!$A$2:$A$40,freq!$B$2:$B$40,0),_xlfn.XLOOKUP(Q1755,freq!$A$2:$A$40,freq!$B$2:$B$40,0),_xlfn.XLOOKUP(R1755,freq!$A$2:$A$40,freq!$B$2:$B$40,0),_xlfn.XLOOKUP(S1755,freq!$A$2:$A$40,freq!$B$2:$B$40,0),_xlfn.XLOOKUP(T1755,freq!$A$2:$A$40,freq!$B$2:$B$40,0),_xlfn.XLOOKUP(U1755,freq!$A$2:$A$40,freq!$B$2:$B$40,0),_xlfn.XLOOKUP(V1755,freq!$A$2:$A$40,freq!$B$2:$B$40,0))</f>
        <v>37.230000000000004</v>
      </c>
    </row>
    <row r="1756" spans="1:23" x14ac:dyDescent="0.35">
      <c r="A1756" s="32" t="s">
        <v>150</v>
      </c>
      <c r="B1756" s="32" t="s">
        <v>59</v>
      </c>
      <c r="C1756" s="32" t="s">
        <v>34</v>
      </c>
      <c r="D1756" s="32" t="s">
        <v>32</v>
      </c>
      <c r="E1756" s="32">
        <v>5</v>
      </c>
      <c r="F1756" s="32" t="s">
        <v>59</v>
      </c>
      <c r="G1756" s="32" t="s">
        <v>36</v>
      </c>
      <c r="H1756" s="32" t="s">
        <v>59</v>
      </c>
      <c r="I1756" s="32">
        <v>4</v>
      </c>
      <c r="J1756" s="32" t="s">
        <v>2</v>
      </c>
      <c r="K1756" s="32" t="s">
        <v>29</v>
      </c>
      <c r="L1756" s="32" t="s">
        <v>43</v>
      </c>
      <c r="M1756" s="32" t="s">
        <v>58</v>
      </c>
      <c r="N1756" s="32" t="s">
        <v>59</v>
      </c>
      <c r="O1756" s="32" t="s">
        <v>0</v>
      </c>
      <c r="P1756" s="32" t="s">
        <v>43</v>
      </c>
      <c r="Q1756" s="32" t="s">
        <v>38</v>
      </c>
      <c r="R1756" s="32" t="s">
        <v>53</v>
      </c>
      <c r="S1756" s="32" t="s">
        <v>41</v>
      </c>
      <c r="T1756" s="32" t="s">
        <v>3</v>
      </c>
      <c r="U1756" s="32" t="s">
        <v>58</v>
      </c>
      <c r="V1756" s="32">
        <v>6</v>
      </c>
      <c r="W1756" s="32">
        <f>SUM(_xlfn.XLOOKUP(B1756,freq!$A$2:$A$40,freq!$B$2:$B$40,0),_xlfn.XLOOKUP(C1756,freq!$A$2:$A$40,freq!$B$2:$B$40,0),_xlfn.XLOOKUP(D1756,freq!$A$2:$A$40,freq!$B$2:$B$40,0),_xlfn.XLOOKUP(E1756,freq!$A$2:$A$40,freq!$B$2:$B$40,0),_xlfn.XLOOKUP(F1756,freq!$A$2:$A$40,freq!$B$2:$B$40,0),_xlfn.XLOOKUP(G1756,freq!$A$2:$A$40,freq!$B$2:$B$40,0),_xlfn.XLOOKUP(H1756,freq!$A$2:$A$40,freq!$B$2:$B$40,0),_xlfn.XLOOKUP(I1756,freq!$A$2:$A$40,freq!$B$2:$B$40,0),_xlfn.XLOOKUP(J1756,freq!$A$2:$A$40,freq!$B$2:$B$40,0),_xlfn.XLOOKUP(K1756,freq!$A$2:$A$40,freq!$B$2:$B$40,0),_xlfn.XLOOKUP(L1756,freq!$A$2:$A$40,freq!$B$2:$B$40,0),_xlfn.XLOOKUP(M1756,freq!$A$2:$A$40,freq!$B$2:$B$40,0),_xlfn.XLOOKUP(N1756,freq!$A$2:$A$40,freq!$B$2:$B$40,0),_xlfn.XLOOKUP(O1756,freq!$A$2:$A$40,freq!$B$2:$B$40,0),_xlfn.XLOOKUP(P1756,freq!$A$2:$A$40,freq!$B$2:$B$40,0),_xlfn.XLOOKUP(Q1756,freq!$A$2:$A$40,freq!$B$2:$B$40,0),_xlfn.XLOOKUP(R1756,freq!$A$2:$A$40,freq!$B$2:$B$40,0),_xlfn.XLOOKUP(S1756,freq!$A$2:$A$40,freq!$B$2:$B$40,0),_xlfn.XLOOKUP(T1756,freq!$A$2:$A$40,freq!$B$2:$B$40,0),_xlfn.XLOOKUP(U1756,freq!$A$2:$A$40,freq!$B$2:$B$40,0),_xlfn.XLOOKUP(V1756,freq!$A$2:$A$40,freq!$B$2:$B$40,0))</f>
        <v>37.17</v>
      </c>
    </row>
    <row r="1757" spans="1:23" x14ac:dyDescent="0.35">
      <c r="A1757" s="32" t="s">
        <v>591</v>
      </c>
      <c r="B1757" s="32" t="s">
        <v>31</v>
      </c>
      <c r="C1757" s="32">
        <v>5</v>
      </c>
      <c r="D1757" s="32" t="s">
        <v>56</v>
      </c>
      <c r="E1757" s="32">
        <v>1</v>
      </c>
      <c r="F1757" s="32" t="s">
        <v>53</v>
      </c>
      <c r="G1757" s="32">
        <v>2</v>
      </c>
      <c r="H1757" s="32" t="s">
        <v>49</v>
      </c>
      <c r="I1757" s="32" t="s">
        <v>30</v>
      </c>
      <c r="J1757" s="32" t="s">
        <v>32</v>
      </c>
      <c r="K1757" s="32">
        <v>2</v>
      </c>
      <c r="L1757" s="32" t="s">
        <v>46</v>
      </c>
      <c r="M1757" s="32" t="s">
        <v>34</v>
      </c>
      <c r="N1757" s="32">
        <v>6</v>
      </c>
      <c r="O1757" s="32">
        <v>2</v>
      </c>
      <c r="P1757" s="32" t="s">
        <v>38</v>
      </c>
      <c r="Q1757" s="32">
        <v>4</v>
      </c>
      <c r="R1757" s="32" t="s">
        <v>35</v>
      </c>
      <c r="S1757" s="32">
        <v>8</v>
      </c>
      <c r="T1757" s="32" t="s">
        <v>46</v>
      </c>
      <c r="U1757" s="32">
        <v>8</v>
      </c>
      <c r="V1757" s="32">
        <v>0</v>
      </c>
      <c r="W1757" s="32">
        <f>SUM(_xlfn.XLOOKUP(B1757,freq!$A$2:$A$40,freq!$B$2:$B$40,0),_xlfn.XLOOKUP(C1757,freq!$A$2:$A$40,freq!$B$2:$B$40,0),_xlfn.XLOOKUP(D1757,freq!$A$2:$A$40,freq!$B$2:$B$40,0),_xlfn.XLOOKUP(E1757,freq!$A$2:$A$40,freq!$B$2:$B$40,0),_xlfn.XLOOKUP(F1757,freq!$A$2:$A$40,freq!$B$2:$B$40,0),_xlfn.XLOOKUP(G1757,freq!$A$2:$A$40,freq!$B$2:$B$40,0),_xlfn.XLOOKUP(H1757,freq!$A$2:$A$40,freq!$B$2:$B$40,0),_xlfn.XLOOKUP(I1757,freq!$A$2:$A$40,freq!$B$2:$B$40,0),_xlfn.XLOOKUP(J1757,freq!$A$2:$A$40,freq!$B$2:$B$40,0),_xlfn.XLOOKUP(K1757,freq!$A$2:$A$40,freq!$B$2:$B$40,0),_xlfn.XLOOKUP(L1757,freq!$A$2:$A$40,freq!$B$2:$B$40,0),_xlfn.XLOOKUP(M1757,freq!$A$2:$A$40,freq!$B$2:$B$40,0),_xlfn.XLOOKUP(N1757,freq!$A$2:$A$40,freq!$B$2:$B$40,0),_xlfn.XLOOKUP(O1757,freq!$A$2:$A$40,freq!$B$2:$B$40,0),_xlfn.XLOOKUP(P1757,freq!$A$2:$A$40,freq!$B$2:$B$40,0),_xlfn.XLOOKUP(Q1757,freq!$A$2:$A$40,freq!$B$2:$B$40,0),_xlfn.XLOOKUP(R1757,freq!$A$2:$A$40,freq!$B$2:$B$40,0),_xlfn.XLOOKUP(S1757,freq!$A$2:$A$40,freq!$B$2:$B$40,0),_xlfn.XLOOKUP(T1757,freq!$A$2:$A$40,freq!$B$2:$B$40,0),_xlfn.XLOOKUP(U1757,freq!$A$2:$A$40,freq!$B$2:$B$40,0),_xlfn.XLOOKUP(V1757,freq!$A$2:$A$40,freq!$B$2:$B$40,0))</f>
        <v>37.169999999999995</v>
      </c>
    </row>
    <row r="1758" spans="1:23" x14ac:dyDescent="0.35">
      <c r="A1758" s="32" t="s">
        <v>171</v>
      </c>
      <c r="B1758" s="32" t="s">
        <v>41</v>
      </c>
      <c r="C1758" s="32">
        <v>8</v>
      </c>
      <c r="D1758" s="32">
        <v>9</v>
      </c>
      <c r="E1758" s="32" t="s">
        <v>50</v>
      </c>
      <c r="F1758" s="32" t="s">
        <v>3</v>
      </c>
      <c r="G1758" s="32" t="s">
        <v>49</v>
      </c>
      <c r="H1758" s="32">
        <v>8</v>
      </c>
      <c r="I1758" s="32" t="s">
        <v>37</v>
      </c>
      <c r="J1758" s="32">
        <v>5</v>
      </c>
      <c r="K1758" s="32" t="s">
        <v>30</v>
      </c>
      <c r="L1758" s="32" t="s">
        <v>28</v>
      </c>
      <c r="M1758" s="32" t="s">
        <v>58</v>
      </c>
      <c r="N1758" s="32" t="s">
        <v>50</v>
      </c>
      <c r="O1758" s="32" t="s">
        <v>53</v>
      </c>
      <c r="P1758" s="32" t="s">
        <v>33</v>
      </c>
      <c r="Q1758" s="32" t="s">
        <v>32</v>
      </c>
      <c r="R1758" s="32" t="s">
        <v>45</v>
      </c>
      <c r="S1758" s="32">
        <v>2</v>
      </c>
      <c r="T1758" s="32" t="s">
        <v>49</v>
      </c>
      <c r="U1758" s="32" t="s">
        <v>59</v>
      </c>
      <c r="V1758" s="32">
        <v>7</v>
      </c>
      <c r="W1758" s="32">
        <f>SUM(_xlfn.XLOOKUP(B1758,freq!$A$2:$A$40,freq!$B$2:$B$40,0),_xlfn.XLOOKUP(C1758,freq!$A$2:$A$40,freq!$B$2:$B$40,0),_xlfn.XLOOKUP(D1758,freq!$A$2:$A$40,freq!$B$2:$B$40,0),_xlfn.XLOOKUP(E1758,freq!$A$2:$A$40,freq!$B$2:$B$40,0),_xlfn.XLOOKUP(F1758,freq!$A$2:$A$40,freq!$B$2:$B$40,0),_xlfn.XLOOKUP(G1758,freq!$A$2:$A$40,freq!$B$2:$B$40,0),_xlfn.XLOOKUP(H1758,freq!$A$2:$A$40,freq!$B$2:$B$40,0),_xlfn.XLOOKUP(I1758,freq!$A$2:$A$40,freq!$B$2:$B$40,0),_xlfn.XLOOKUP(J1758,freq!$A$2:$A$40,freq!$B$2:$B$40,0),_xlfn.XLOOKUP(K1758,freq!$A$2:$A$40,freq!$B$2:$B$40,0),_xlfn.XLOOKUP(L1758,freq!$A$2:$A$40,freq!$B$2:$B$40,0),_xlfn.XLOOKUP(M1758,freq!$A$2:$A$40,freq!$B$2:$B$40,0),_xlfn.XLOOKUP(N1758,freq!$A$2:$A$40,freq!$B$2:$B$40,0),_xlfn.XLOOKUP(O1758,freq!$A$2:$A$40,freq!$B$2:$B$40,0),_xlfn.XLOOKUP(P1758,freq!$A$2:$A$40,freq!$B$2:$B$40,0),_xlfn.XLOOKUP(Q1758,freq!$A$2:$A$40,freq!$B$2:$B$40,0),_xlfn.XLOOKUP(R1758,freq!$A$2:$A$40,freq!$B$2:$B$40,0),_xlfn.XLOOKUP(S1758,freq!$A$2:$A$40,freq!$B$2:$B$40,0),_xlfn.XLOOKUP(T1758,freq!$A$2:$A$40,freq!$B$2:$B$40,0),_xlfn.XLOOKUP(U1758,freq!$A$2:$A$40,freq!$B$2:$B$40,0),_xlfn.XLOOKUP(V1758,freq!$A$2:$A$40,freq!$B$2:$B$40,0))</f>
        <v>37.120000000000005</v>
      </c>
    </row>
    <row r="1759" spans="1:23" x14ac:dyDescent="0.35">
      <c r="A1759" s="32" t="s">
        <v>701</v>
      </c>
      <c r="B1759" s="32">
        <v>4</v>
      </c>
      <c r="C1759" s="32" t="s">
        <v>4</v>
      </c>
      <c r="D1759" s="32" t="s">
        <v>36</v>
      </c>
      <c r="E1759" s="32">
        <v>4</v>
      </c>
      <c r="F1759" s="32" t="s">
        <v>40</v>
      </c>
      <c r="G1759" s="32">
        <v>2</v>
      </c>
      <c r="H1759" s="32">
        <v>1</v>
      </c>
      <c r="I1759" s="32" t="s">
        <v>28</v>
      </c>
      <c r="J1759" s="32" t="s">
        <v>28</v>
      </c>
      <c r="K1759" s="32">
        <v>5</v>
      </c>
      <c r="L1759" s="32" t="s">
        <v>28</v>
      </c>
      <c r="M1759" s="32" t="s">
        <v>58</v>
      </c>
      <c r="N1759" s="32">
        <v>5</v>
      </c>
      <c r="O1759" s="32" t="s">
        <v>44</v>
      </c>
      <c r="P1759" s="32" t="s">
        <v>34</v>
      </c>
      <c r="Q1759" s="32" t="s">
        <v>50</v>
      </c>
      <c r="R1759" s="32" t="s">
        <v>48</v>
      </c>
      <c r="S1759" s="32" t="s">
        <v>56</v>
      </c>
      <c r="T1759" s="32" t="s">
        <v>32</v>
      </c>
      <c r="U1759" s="32" t="s">
        <v>3</v>
      </c>
      <c r="V1759" s="32" t="s">
        <v>40</v>
      </c>
      <c r="W1759" s="32">
        <f>SUM(_xlfn.XLOOKUP(B1759,freq!$A$2:$A$40,freq!$B$2:$B$40,0),_xlfn.XLOOKUP(C1759,freq!$A$2:$A$40,freq!$B$2:$B$40,0),_xlfn.XLOOKUP(D1759,freq!$A$2:$A$40,freq!$B$2:$B$40,0),_xlfn.XLOOKUP(E1759,freq!$A$2:$A$40,freq!$B$2:$B$40,0),_xlfn.XLOOKUP(F1759,freq!$A$2:$A$40,freq!$B$2:$B$40,0),_xlfn.XLOOKUP(G1759,freq!$A$2:$A$40,freq!$B$2:$B$40,0),_xlfn.XLOOKUP(H1759,freq!$A$2:$A$40,freq!$B$2:$B$40,0),_xlfn.XLOOKUP(I1759,freq!$A$2:$A$40,freq!$B$2:$B$40,0),_xlfn.XLOOKUP(J1759,freq!$A$2:$A$40,freq!$B$2:$B$40,0),_xlfn.XLOOKUP(K1759,freq!$A$2:$A$40,freq!$B$2:$B$40,0),_xlfn.XLOOKUP(L1759,freq!$A$2:$A$40,freq!$B$2:$B$40,0),_xlfn.XLOOKUP(M1759,freq!$A$2:$A$40,freq!$B$2:$B$40,0),_xlfn.XLOOKUP(N1759,freq!$A$2:$A$40,freq!$B$2:$B$40,0),_xlfn.XLOOKUP(O1759,freq!$A$2:$A$40,freq!$B$2:$B$40,0),_xlfn.XLOOKUP(P1759,freq!$A$2:$A$40,freq!$B$2:$B$40,0),_xlfn.XLOOKUP(Q1759,freq!$A$2:$A$40,freq!$B$2:$B$40,0),_xlfn.XLOOKUP(R1759,freq!$A$2:$A$40,freq!$B$2:$B$40,0),_xlfn.XLOOKUP(S1759,freq!$A$2:$A$40,freq!$B$2:$B$40,0),_xlfn.XLOOKUP(T1759,freq!$A$2:$A$40,freq!$B$2:$B$40,0),_xlfn.XLOOKUP(U1759,freq!$A$2:$A$40,freq!$B$2:$B$40,0),_xlfn.XLOOKUP(V1759,freq!$A$2:$A$40,freq!$B$2:$B$40,0))</f>
        <v>37.11</v>
      </c>
    </row>
    <row r="1760" spans="1:23" x14ac:dyDescent="0.35">
      <c r="A1760" s="32" t="s">
        <v>1042</v>
      </c>
      <c r="B1760" s="32" t="s">
        <v>42</v>
      </c>
      <c r="C1760" s="32" t="s">
        <v>36</v>
      </c>
      <c r="D1760" s="32" t="s">
        <v>4</v>
      </c>
      <c r="E1760" s="32" t="s">
        <v>29</v>
      </c>
      <c r="F1760" s="32" t="s">
        <v>29</v>
      </c>
      <c r="G1760" s="32">
        <v>4</v>
      </c>
      <c r="H1760" s="32">
        <v>1</v>
      </c>
      <c r="I1760" s="32">
        <v>9</v>
      </c>
      <c r="J1760" s="32" t="s">
        <v>49</v>
      </c>
      <c r="K1760" s="32" t="s">
        <v>36</v>
      </c>
      <c r="L1760" s="32" t="s">
        <v>0</v>
      </c>
      <c r="M1760" s="32" t="s">
        <v>38</v>
      </c>
      <c r="N1760" s="32" t="s">
        <v>1</v>
      </c>
      <c r="O1760" s="32" t="s">
        <v>4</v>
      </c>
      <c r="P1760" s="32">
        <v>9</v>
      </c>
      <c r="Q1760" s="32" t="s">
        <v>38</v>
      </c>
      <c r="R1760" s="32" t="s">
        <v>30</v>
      </c>
      <c r="S1760" s="32" t="s">
        <v>40</v>
      </c>
      <c r="T1760" s="32" t="s">
        <v>50</v>
      </c>
      <c r="U1760" s="32" t="s">
        <v>2</v>
      </c>
      <c r="V1760" s="32">
        <v>3</v>
      </c>
      <c r="W1760" s="32">
        <f>SUM(_xlfn.XLOOKUP(B1760,freq!$A$2:$A$40,freq!$B$2:$B$40,0),_xlfn.XLOOKUP(C1760,freq!$A$2:$A$40,freq!$B$2:$B$40,0),_xlfn.XLOOKUP(D1760,freq!$A$2:$A$40,freq!$B$2:$B$40,0),_xlfn.XLOOKUP(E1760,freq!$A$2:$A$40,freq!$B$2:$B$40,0),_xlfn.XLOOKUP(F1760,freq!$A$2:$A$40,freq!$B$2:$B$40,0),_xlfn.XLOOKUP(G1760,freq!$A$2:$A$40,freq!$B$2:$B$40,0),_xlfn.XLOOKUP(H1760,freq!$A$2:$A$40,freq!$B$2:$B$40,0),_xlfn.XLOOKUP(I1760,freq!$A$2:$A$40,freq!$B$2:$B$40,0),_xlfn.XLOOKUP(J1760,freq!$A$2:$A$40,freq!$B$2:$B$40,0),_xlfn.XLOOKUP(K1760,freq!$A$2:$A$40,freq!$B$2:$B$40,0),_xlfn.XLOOKUP(L1760,freq!$A$2:$A$40,freq!$B$2:$B$40,0),_xlfn.XLOOKUP(M1760,freq!$A$2:$A$40,freq!$B$2:$B$40,0),_xlfn.XLOOKUP(N1760,freq!$A$2:$A$40,freq!$B$2:$B$40,0),_xlfn.XLOOKUP(O1760,freq!$A$2:$A$40,freq!$B$2:$B$40,0),_xlfn.XLOOKUP(P1760,freq!$A$2:$A$40,freq!$B$2:$B$40,0),_xlfn.XLOOKUP(Q1760,freq!$A$2:$A$40,freq!$B$2:$B$40,0),_xlfn.XLOOKUP(R1760,freq!$A$2:$A$40,freq!$B$2:$B$40,0),_xlfn.XLOOKUP(S1760,freq!$A$2:$A$40,freq!$B$2:$B$40,0),_xlfn.XLOOKUP(T1760,freq!$A$2:$A$40,freq!$B$2:$B$40,0),_xlfn.XLOOKUP(U1760,freq!$A$2:$A$40,freq!$B$2:$B$40,0),_xlfn.XLOOKUP(V1760,freq!$A$2:$A$40,freq!$B$2:$B$40,0))</f>
        <v>37.11</v>
      </c>
    </row>
    <row r="1761" spans="1:23" x14ac:dyDescent="0.35">
      <c r="A1761" s="32" t="s">
        <v>1620</v>
      </c>
      <c r="B1761" s="32" t="s">
        <v>58</v>
      </c>
      <c r="C1761" s="32" t="s">
        <v>3</v>
      </c>
      <c r="D1761" s="32" t="s">
        <v>1</v>
      </c>
      <c r="E1761" s="32" t="s">
        <v>50</v>
      </c>
      <c r="F1761" s="32" t="s">
        <v>40</v>
      </c>
      <c r="G1761" s="32" t="s">
        <v>38</v>
      </c>
      <c r="H1761" s="32" t="s">
        <v>0</v>
      </c>
      <c r="I1761" s="32" t="s">
        <v>37</v>
      </c>
      <c r="J1761" s="32">
        <v>8</v>
      </c>
      <c r="K1761" s="32">
        <v>9</v>
      </c>
      <c r="L1761" s="32" t="s">
        <v>58</v>
      </c>
      <c r="M1761" s="32">
        <v>3</v>
      </c>
      <c r="N1761" s="32" t="s">
        <v>36</v>
      </c>
      <c r="O1761" s="32" t="s">
        <v>46</v>
      </c>
      <c r="P1761" s="32">
        <v>7</v>
      </c>
      <c r="Q1761" s="32">
        <v>6</v>
      </c>
      <c r="R1761" s="32" t="s">
        <v>38</v>
      </c>
      <c r="S1761" s="32" t="s">
        <v>38</v>
      </c>
      <c r="T1761" s="32" t="s">
        <v>42</v>
      </c>
      <c r="U1761" s="32" t="s">
        <v>29</v>
      </c>
      <c r="V1761" s="32" t="s">
        <v>40</v>
      </c>
      <c r="W1761" s="32">
        <f>SUM(_xlfn.XLOOKUP(B1761,freq!$A$2:$A$40,freq!$B$2:$B$40,0),_xlfn.XLOOKUP(C1761,freq!$A$2:$A$40,freq!$B$2:$B$40,0),_xlfn.XLOOKUP(D1761,freq!$A$2:$A$40,freq!$B$2:$B$40,0),_xlfn.XLOOKUP(E1761,freq!$A$2:$A$40,freq!$B$2:$B$40,0),_xlfn.XLOOKUP(F1761,freq!$A$2:$A$40,freq!$B$2:$B$40,0),_xlfn.XLOOKUP(G1761,freq!$A$2:$A$40,freq!$B$2:$B$40,0),_xlfn.XLOOKUP(H1761,freq!$A$2:$A$40,freq!$B$2:$B$40,0),_xlfn.XLOOKUP(I1761,freq!$A$2:$A$40,freq!$B$2:$B$40,0),_xlfn.XLOOKUP(J1761,freq!$A$2:$A$40,freq!$B$2:$B$40,0),_xlfn.XLOOKUP(K1761,freq!$A$2:$A$40,freq!$B$2:$B$40,0),_xlfn.XLOOKUP(L1761,freq!$A$2:$A$40,freq!$B$2:$B$40,0),_xlfn.XLOOKUP(M1761,freq!$A$2:$A$40,freq!$B$2:$B$40,0),_xlfn.XLOOKUP(N1761,freq!$A$2:$A$40,freq!$B$2:$B$40,0),_xlfn.XLOOKUP(O1761,freq!$A$2:$A$40,freq!$B$2:$B$40,0),_xlfn.XLOOKUP(P1761,freq!$A$2:$A$40,freq!$B$2:$B$40,0),_xlfn.XLOOKUP(Q1761,freq!$A$2:$A$40,freq!$B$2:$B$40,0),_xlfn.XLOOKUP(R1761,freq!$A$2:$A$40,freq!$B$2:$B$40,0),_xlfn.XLOOKUP(S1761,freq!$A$2:$A$40,freq!$B$2:$B$40,0),_xlfn.XLOOKUP(T1761,freq!$A$2:$A$40,freq!$B$2:$B$40,0),_xlfn.XLOOKUP(U1761,freq!$A$2:$A$40,freq!$B$2:$B$40,0),_xlfn.XLOOKUP(V1761,freq!$A$2:$A$40,freq!$B$2:$B$40,0))</f>
        <v>37.08</v>
      </c>
    </row>
    <row r="1762" spans="1:23" x14ac:dyDescent="0.35">
      <c r="A1762" s="32" t="s">
        <v>2003</v>
      </c>
      <c r="B1762" s="32" t="s">
        <v>32</v>
      </c>
      <c r="C1762" s="32" t="s">
        <v>48</v>
      </c>
      <c r="D1762" s="32" t="s">
        <v>29</v>
      </c>
      <c r="E1762" s="32">
        <v>4</v>
      </c>
      <c r="F1762" s="32" t="s">
        <v>1</v>
      </c>
      <c r="G1762" s="32">
        <v>7</v>
      </c>
      <c r="H1762" s="32" t="s">
        <v>53</v>
      </c>
      <c r="I1762" s="32" t="s">
        <v>40</v>
      </c>
      <c r="J1762" s="32" t="s">
        <v>33</v>
      </c>
      <c r="K1762" s="32">
        <v>9</v>
      </c>
      <c r="L1762" s="32">
        <v>6</v>
      </c>
      <c r="M1762" s="32" t="s">
        <v>41</v>
      </c>
      <c r="N1762" s="32">
        <v>6</v>
      </c>
      <c r="O1762" s="32">
        <v>3</v>
      </c>
      <c r="P1762" s="32">
        <v>3</v>
      </c>
      <c r="Q1762" s="32" t="s">
        <v>43</v>
      </c>
      <c r="R1762" s="32" t="s">
        <v>35</v>
      </c>
      <c r="S1762" s="32" t="s">
        <v>36</v>
      </c>
      <c r="T1762" s="32" t="s">
        <v>40</v>
      </c>
      <c r="U1762" s="32">
        <v>6</v>
      </c>
      <c r="V1762" s="32" t="s">
        <v>44</v>
      </c>
      <c r="W1762" s="32">
        <f>SUM(_xlfn.XLOOKUP(B1762,freq!$A$2:$A$40,freq!$B$2:$B$40,0),_xlfn.XLOOKUP(C1762,freq!$A$2:$A$40,freq!$B$2:$B$40,0),_xlfn.XLOOKUP(D1762,freq!$A$2:$A$40,freq!$B$2:$B$40,0),_xlfn.XLOOKUP(E1762,freq!$A$2:$A$40,freq!$B$2:$B$40,0),_xlfn.XLOOKUP(F1762,freq!$A$2:$A$40,freq!$B$2:$B$40,0),_xlfn.XLOOKUP(G1762,freq!$A$2:$A$40,freq!$B$2:$B$40,0),_xlfn.XLOOKUP(H1762,freq!$A$2:$A$40,freq!$B$2:$B$40,0),_xlfn.XLOOKUP(I1762,freq!$A$2:$A$40,freq!$B$2:$B$40,0),_xlfn.XLOOKUP(J1762,freq!$A$2:$A$40,freq!$B$2:$B$40,0),_xlfn.XLOOKUP(K1762,freq!$A$2:$A$40,freq!$B$2:$B$40,0),_xlfn.XLOOKUP(L1762,freq!$A$2:$A$40,freq!$B$2:$B$40,0),_xlfn.XLOOKUP(M1762,freq!$A$2:$A$40,freq!$B$2:$B$40,0),_xlfn.XLOOKUP(N1762,freq!$A$2:$A$40,freq!$B$2:$B$40,0),_xlfn.XLOOKUP(O1762,freq!$A$2:$A$40,freq!$B$2:$B$40,0),_xlfn.XLOOKUP(P1762,freq!$A$2:$A$40,freq!$B$2:$B$40,0),_xlfn.XLOOKUP(Q1762,freq!$A$2:$A$40,freq!$B$2:$B$40,0),_xlfn.XLOOKUP(R1762,freq!$A$2:$A$40,freq!$B$2:$B$40,0),_xlfn.XLOOKUP(S1762,freq!$A$2:$A$40,freq!$B$2:$B$40,0),_xlfn.XLOOKUP(T1762,freq!$A$2:$A$40,freq!$B$2:$B$40,0),_xlfn.XLOOKUP(U1762,freq!$A$2:$A$40,freq!$B$2:$B$40,0),_xlfn.XLOOKUP(V1762,freq!$A$2:$A$40,freq!$B$2:$B$40,0))</f>
        <v>37.069999999999993</v>
      </c>
    </row>
    <row r="1763" spans="1:23" x14ac:dyDescent="0.35">
      <c r="A1763" s="32" t="s">
        <v>588</v>
      </c>
      <c r="B1763" s="32">
        <v>6</v>
      </c>
      <c r="C1763" s="32" t="s">
        <v>30</v>
      </c>
      <c r="D1763" s="32" t="s">
        <v>40</v>
      </c>
      <c r="E1763" s="32" t="s">
        <v>43</v>
      </c>
      <c r="F1763" s="32">
        <v>4</v>
      </c>
      <c r="G1763" s="32" t="s">
        <v>36</v>
      </c>
      <c r="H1763" s="32">
        <v>9</v>
      </c>
      <c r="I1763" s="32">
        <v>6</v>
      </c>
      <c r="J1763" s="32" t="s">
        <v>40</v>
      </c>
      <c r="K1763" s="32" t="s">
        <v>28</v>
      </c>
      <c r="L1763" s="32" t="s">
        <v>37</v>
      </c>
      <c r="M1763" s="32" t="s">
        <v>53</v>
      </c>
      <c r="N1763" s="32" t="s">
        <v>35</v>
      </c>
      <c r="O1763" s="32" t="s">
        <v>58</v>
      </c>
      <c r="P1763" s="32" t="s">
        <v>58</v>
      </c>
      <c r="Q1763" s="32" t="s">
        <v>56</v>
      </c>
      <c r="R1763" s="32" t="s">
        <v>36</v>
      </c>
      <c r="S1763" s="32" t="s">
        <v>38</v>
      </c>
      <c r="T1763" s="32" t="s">
        <v>3</v>
      </c>
      <c r="U1763" s="32">
        <v>6</v>
      </c>
      <c r="V1763" s="32">
        <v>1</v>
      </c>
      <c r="W1763" s="32">
        <f>SUM(_xlfn.XLOOKUP(B1763,freq!$A$2:$A$40,freq!$B$2:$B$40,0),_xlfn.XLOOKUP(C1763,freq!$A$2:$A$40,freq!$B$2:$B$40,0),_xlfn.XLOOKUP(D1763,freq!$A$2:$A$40,freq!$B$2:$B$40,0),_xlfn.XLOOKUP(E1763,freq!$A$2:$A$40,freq!$B$2:$B$40,0),_xlfn.XLOOKUP(F1763,freq!$A$2:$A$40,freq!$B$2:$B$40,0),_xlfn.XLOOKUP(G1763,freq!$A$2:$A$40,freq!$B$2:$B$40,0),_xlfn.XLOOKUP(H1763,freq!$A$2:$A$40,freq!$B$2:$B$40,0),_xlfn.XLOOKUP(I1763,freq!$A$2:$A$40,freq!$B$2:$B$40,0),_xlfn.XLOOKUP(J1763,freq!$A$2:$A$40,freq!$B$2:$B$40,0),_xlfn.XLOOKUP(K1763,freq!$A$2:$A$40,freq!$B$2:$B$40,0),_xlfn.XLOOKUP(L1763,freq!$A$2:$A$40,freq!$B$2:$B$40,0),_xlfn.XLOOKUP(M1763,freq!$A$2:$A$40,freq!$B$2:$B$40,0),_xlfn.XLOOKUP(N1763,freq!$A$2:$A$40,freq!$B$2:$B$40,0),_xlfn.XLOOKUP(O1763,freq!$A$2:$A$40,freq!$B$2:$B$40,0),_xlfn.XLOOKUP(P1763,freq!$A$2:$A$40,freq!$B$2:$B$40,0),_xlfn.XLOOKUP(Q1763,freq!$A$2:$A$40,freq!$B$2:$B$40,0),_xlfn.XLOOKUP(R1763,freq!$A$2:$A$40,freq!$B$2:$B$40,0),_xlfn.XLOOKUP(S1763,freq!$A$2:$A$40,freq!$B$2:$B$40,0),_xlfn.XLOOKUP(T1763,freq!$A$2:$A$40,freq!$B$2:$B$40,0),_xlfn.XLOOKUP(U1763,freq!$A$2:$A$40,freq!$B$2:$B$40,0),_xlfn.XLOOKUP(V1763,freq!$A$2:$A$40,freq!$B$2:$B$40,0))</f>
        <v>37.06</v>
      </c>
    </row>
    <row r="1764" spans="1:23" x14ac:dyDescent="0.35">
      <c r="A1764" s="32" t="s">
        <v>217</v>
      </c>
      <c r="B1764" s="32" t="s">
        <v>56</v>
      </c>
      <c r="C1764" s="32">
        <v>6</v>
      </c>
      <c r="D1764" s="32" t="s">
        <v>30</v>
      </c>
      <c r="E1764" s="32" t="s">
        <v>34</v>
      </c>
      <c r="F1764" s="32" t="s">
        <v>41</v>
      </c>
      <c r="G1764" s="32">
        <v>0</v>
      </c>
      <c r="H1764" s="32" t="s">
        <v>46</v>
      </c>
      <c r="I1764" s="32" t="s">
        <v>40</v>
      </c>
      <c r="J1764" s="32" t="s">
        <v>44</v>
      </c>
      <c r="K1764" s="32" t="s">
        <v>59</v>
      </c>
      <c r="L1764" s="32" t="s">
        <v>35</v>
      </c>
      <c r="M1764" s="32" t="s">
        <v>30</v>
      </c>
      <c r="N1764" s="32" t="s">
        <v>34</v>
      </c>
      <c r="O1764" s="32">
        <v>9</v>
      </c>
      <c r="P1764" s="32" t="s">
        <v>41</v>
      </c>
      <c r="Q1764" s="32">
        <v>1</v>
      </c>
      <c r="R1764" s="32">
        <v>6</v>
      </c>
      <c r="S1764" s="32" t="s">
        <v>28</v>
      </c>
      <c r="T1764" s="32">
        <v>7</v>
      </c>
      <c r="U1764" s="32">
        <v>7</v>
      </c>
      <c r="V1764" s="32" t="s">
        <v>44</v>
      </c>
      <c r="W1764" s="32">
        <f>SUM(_xlfn.XLOOKUP(B1764,freq!$A$2:$A$40,freq!$B$2:$B$40,0),_xlfn.XLOOKUP(C1764,freq!$A$2:$A$40,freq!$B$2:$B$40,0),_xlfn.XLOOKUP(D1764,freq!$A$2:$A$40,freq!$B$2:$B$40,0),_xlfn.XLOOKUP(E1764,freq!$A$2:$A$40,freq!$B$2:$B$40,0),_xlfn.XLOOKUP(F1764,freq!$A$2:$A$40,freq!$B$2:$B$40,0),_xlfn.XLOOKUP(G1764,freq!$A$2:$A$40,freq!$B$2:$B$40,0),_xlfn.XLOOKUP(H1764,freq!$A$2:$A$40,freq!$B$2:$B$40,0),_xlfn.XLOOKUP(I1764,freq!$A$2:$A$40,freq!$B$2:$B$40,0),_xlfn.XLOOKUP(J1764,freq!$A$2:$A$40,freq!$B$2:$B$40,0),_xlfn.XLOOKUP(K1764,freq!$A$2:$A$40,freq!$B$2:$B$40,0),_xlfn.XLOOKUP(L1764,freq!$A$2:$A$40,freq!$B$2:$B$40,0),_xlfn.XLOOKUP(M1764,freq!$A$2:$A$40,freq!$B$2:$B$40,0),_xlfn.XLOOKUP(N1764,freq!$A$2:$A$40,freq!$B$2:$B$40,0),_xlfn.XLOOKUP(O1764,freq!$A$2:$A$40,freq!$B$2:$B$40,0),_xlfn.XLOOKUP(P1764,freq!$A$2:$A$40,freq!$B$2:$B$40,0),_xlfn.XLOOKUP(Q1764,freq!$A$2:$A$40,freq!$B$2:$B$40,0),_xlfn.XLOOKUP(R1764,freq!$A$2:$A$40,freq!$B$2:$B$40,0),_xlfn.XLOOKUP(S1764,freq!$A$2:$A$40,freq!$B$2:$B$40,0),_xlfn.XLOOKUP(T1764,freq!$A$2:$A$40,freq!$B$2:$B$40,0),_xlfn.XLOOKUP(U1764,freq!$A$2:$A$40,freq!$B$2:$B$40,0),_xlfn.XLOOKUP(V1764,freq!$A$2:$A$40,freq!$B$2:$B$40,0))</f>
        <v>37.04</v>
      </c>
    </row>
    <row r="1765" spans="1:23" x14ac:dyDescent="0.35">
      <c r="A1765" s="32" t="s">
        <v>872</v>
      </c>
      <c r="B1765" s="32" t="s">
        <v>49</v>
      </c>
      <c r="C1765" s="32" t="s">
        <v>36</v>
      </c>
      <c r="D1765" s="32">
        <v>5</v>
      </c>
      <c r="E1765" s="32" t="s">
        <v>37</v>
      </c>
      <c r="F1765" s="32" t="s">
        <v>45</v>
      </c>
      <c r="G1765" s="32" t="s">
        <v>40</v>
      </c>
      <c r="H1765" s="32" t="s">
        <v>53</v>
      </c>
      <c r="I1765" s="32">
        <v>7</v>
      </c>
      <c r="J1765" s="32" t="s">
        <v>34</v>
      </c>
      <c r="K1765" s="32" t="s">
        <v>53</v>
      </c>
      <c r="L1765" s="32" t="s">
        <v>40</v>
      </c>
      <c r="M1765" s="32" t="s">
        <v>40</v>
      </c>
      <c r="N1765" s="32" t="s">
        <v>41</v>
      </c>
      <c r="O1765" s="32">
        <v>5</v>
      </c>
      <c r="P1765" s="32" t="s">
        <v>56</v>
      </c>
      <c r="Q1765" s="32" t="s">
        <v>49</v>
      </c>
      <c r="R1765" s="32" t="s">
        <v>32</v>
      </c>
      <c r="S1765" s="32">
        <v>9</v>
      </c>
      <c r="T1765" s="32" t="s">
        <v>40</v>
      </c>
      <c r="U1765" s="32" t="s">
        <v>33</v>
      </c>
      <c r="V1765" s="32" t="s">
        <v>0</v>
      </c>
      <c r="W1765" s="32">
        <f>SUM(_xlfn.XLOOKUP(B1765,freq!$A$2:$A$40,freq!$B$2:$B$40,0),_xlfn.XLOOKUP(C1765,freq!$A$2:$A$40,freq!$B$2:$B$40,0),_xlfn.XLOOKUP(D1765,freq!$A$2:$A$40,freq!$B$2:$B$40,0),_xlfn.XLOOKUP(E1765,freq!$A$2:$A$40,freq!$B$2:$B$40,0),_xlfn.XLOOKUP(F1765,freq!$A$2:$A$40,freq!$B$2:$B$40,0),_xlfn.XLOOKUP(G1765,freq!$A$2:$A$40,freq!$B$2:$B$40,0),_xlfn.XLOOKUP(H1765,freq!$A$2:$A$40,freq!$B$2:$B$40,0),_xlfn.XLOOKUP(I1765,freq!$A$2:$A$40,freq!$B$2:$B$40,0),_xlfn.XLOOKUP(J1765,freq!$A$2:$A$40,freq!$B$2:$B$40,0),_xlfn.XLOOKUP(K1765,freq!$A$2:$A$40,freq!$B$2:$B$40,0),_xlfn.XLOOKUP(L1765,freq!$A$2:$A$40,freq!$B$2:$B$40,0),_xlfn.XLOOKUP(M1765,freq!$A$2:$A$40,freq!$B$2:$B$40,0),_xlfn.XLOOKUP(N1765,freq!$A$2:$A$40,freq!$B$2:$B$40,0),_xlfn.XLOOKUP(O1765,freq!$A$2:$A$40,freq!$B$2:$B$40,0),_xlfn.XLOOKUP(P1765,freq!$A$2:$A$40,freq!$B$2:$B$40,0),_xlfn.XLOOKUP(Q1765,freq!$A$2:$A$40,freq!$B$2:$B$40,0),_xlfn.XLOOKUP(R1765,freq!$A$2:$A$40,freq!$B$2:$B$40,0),_xlfn.XLOOKUP(S1765,freq!$A$2:$A$40,freq!$B$2:$B$40,0),_xlfn.XLOOKUP(T1765,freq!$A$2:$A$40,freq!$B$2:$B$40,0),_xlfn.XLOOKUP(U1765,freq!$A$2:$A$40,freq!$B$2:$B$40,0),_xlfn.XLOOKUP(V1765,freq!$A$2:$A$40,freq!$B$2:$B$40,0))</f>
        <v>37.020000000000003</v>
      </c>
    </row>
    <row r="1766" spans="1:23" x14ac:dyDescent="0.35">
      <c r="A1766" s="32" t="s">
        <v>1028</v>
      </c>
      <c r="B1766" s="32" t="s">
        <v>48</v>
      </c>
      <c r="C1766" s="32" t="s">
        <v>34</v>
      </c>
      <c r="D1766" s="32" t="s">
        <v>31</v>
      </c>
      <c r="E1766" s="32">
        <v>3</v>
      </c>
      <c r="F1766" s="32" t="s">
        <v>42</v>
      </c>
      <c r="G1766" s="32">
        <v>3</v>
      </c>
      <c r="H1766" s="32">
        <v>9</v>
      </c>
      <c r="I1766" s="32" t="s">
        <v>38</v>
      </c>
      <c r="J1766" s="32" t="s">
        <v>30</v>
      </c>
      <c r="K1766" s="32">
        <v>1</v>
      </c>
      <c r="L1766" s="32" t="s">
        <v>38</v>
      </c>
      <c r="M1766" s="32">
        <v>3</v>
      </c>
      <c r="N1766" s="32" t="s">
        <v>28</v>
      </c>
      <c r="O1766" s="32" t="s">
        <v>58</v>
      </c>
      <c r="P1766" s="32" t="s">
        <v>44</v>
      </c>
      <c r="Q1766" s="32" t="s">
        <v>28</v>
      </c>
      <c r="R1766" s="32">
        <v>2</v>
      </c>
      <c r="S1766" s="32" t="s">
        <v>46</v>
      </c>
      <c r="T1766" s="32">
        <v>3</v>
      </c>
      <c r="U1766" s="32">
        <v>7</v>
      </c>
      <c r="V1766" s="32" t="s">
        <v>56</v>
      </c>
      <c r="W1766" s="32">
        <f>SUM(_xlfn.XLOOKUP(B1766,freq!$A$2:$A$40,freq!$B$2:$B$40,0),_xlfn.XLOOKUP(C1766,freq!$A$2:$A$40,freq!$B$2:$B$40,0),_xlfn.XLOOKUP(D1766,freq!$A$2:$A$40,freq!$B$2:$B$40,0),_xlfn.XLOOKUP(E1766,freq!$A$2:$A$40,freq!$B$2:$B$40,0),_xlfn.XLOOKUP(F1766,freq!$A$2:$A$40,freq!$B$2:$B$40,0),_xlfn.XLOOKUP(G1766,freq!$A$2:$A$40,freq!$B$2:$B$40,0),_xlfn.XLOOKUP(H1766,freq!$A$2:$A$40,freq!$B$2:$B$40,0),_xlfn.XLOOKUP(I1766,freq!$A$2:$A$40,freq!$B$2:$B$40,0),_xlfn.XLOOKUP(J1766,freq!$A$2:$A$40,freq!$B$2:$B$40,0),_xlfn.XLOOKUP(K1766,freq!$A$2:$A$40,freq!$B$2:$B$40,0),_xlfn.XLOOKUP(L1766,freq!$A$2:$A$40,freq!$B$2:$B$40,0),_xlfn.XLOOKUP(M1766,freq!$A$2:$A$40,freq!$B$2:$B$40,0),_xlfn.XLOOKUP(N1766,freq!$A$2:$A$40,freq!$B$2:$B$40,0),_xlfn.XLOOKUP(O1766,freq!$A$2:$A$40,freq!$B$2:$B$40,0),_xlfn.XLOOKUP(P1766,freq!$A$2:$A$40,freq!$B$2:$B$40,0),_xlfn.XLOOKUP(Q1766,freq!$A$2:$A$40,freq!$B$2:$B$40,0),_xlfn.XLOOKUP(R1766,freq!$A$2:$A$40,freq!$B$2:$B$40,0),_xlfn.XLOOKUP(S1766,freq!$A$2:$A$40,freq!$B$2:$B$40,0),_xlfn.XLOOKUP(T1766,freq!$A$2:$A$40,freq!$B$2:$B$40,0),_xlfn.XLOOKUP(U1766,freq!$A$2:$A$40,freq!$B$2:$B$40,0),_xlfn.XLOOKUP(V1766,freq!$A$2:$A$40,freq!$B$2:$B$40,0))</f>
        <v>37</v>
      </c>
    </row>
    <row r="1767" spans="1:23" x14ac:dyDescent="0.35">
      <c r="A1767" s="32" t="s">
        <v>1291</v>
      </c>
      <c r="B1767" s="32">
        <v>4</v>
      </c>
      <c r="C1767" s="32" t="s">
        <v>44</v>
      </c>
      <c r="D1767" s="32" t="s">
        <v>28</v>
      </c>
      <c r="E1767" s="32">
        <v>4</v>
      </c>
      <c r="F1767" s="32">
        <v>2</v>
      </c>
      <c r="G1767" s="32" t="s">
        <v>58</v>
      </c>
      <c r="H1767" s="32" t="s">
        <v>37</v>
      </c>
      <c r="I1767" s="32" t="s">
        <v>31</v>
      </c>
      <c r="J1767" s="32">
        <v>8</v>
      </c>
      <c r="K1767" s="32" t="s">
        <v>56</v>
      </c>
      <c r="L1767" s="32" t="s">
        <v>43</v>
      </c>
      <c r="M1767" s="32" t="s">
        <v>53</v>
      </c>
      <c r="N1767" s="32">
        <v>3</v>
      </c>
      <c r="O1767" s="32" t="s">
        <v>38</v>
      </c>
      <c r="P1767" s="32">
        <v>0</v>
      </c>
      <c r="Q1767" s="32">
        <v>0</v>
      </c>
      <c r="R1767" s="32" t="s">
        <v>36</v>
      </c>
      <c r="S1767" s="32" t="s">
        <v>40</v>
      </c>
      <c r="T1767" s="32" t="s">
        <v>4</v>
      </c>
      <c r="U1767" s="32" t="s">
        <v>32</v>
      </c>
      <c r="V1767" s="32" t="s">
        <v>43</v>
      </c>
      <c r="W1767" s="32">
        <f>SUM(_xlfn.XLOOKUP(B1767,freq!$A$2:$A$40,freq!$B$2:$B$40,0),_xlfn.XLOOKUP(C1767,freq!$A$2:$A$40,freq!$B$2:$B$40,0),_xlfn.XLOOKUP(D1767,freq!$A$2:$A$40,freq!$B$2:$B$40,0),_xlfn.XLOOKUP(E1767,freq!$A$2:$A$40,freq!$B$2:$B$40,0),_xlfn.XLOOKUP(F1767,freq!$A$2:$A$40,freq!$B$2:$B$40,0),_xlfn.XLOOKUP(G1767,freq!$A$2:$A$40,freq!$B$2:$B$40,0),_xlfn.XLOOKUP(H1767,freq!$A$2:$A$40,freq!$B$2:$B$40,0),_xlfn.XLOOKUP(I1767,freq!$A$2:$A$40,freq!$B$2:$B$40,0),_xlfn.XLOOKUP(J1767,freq!$A$2:$A$40,freq!$B$2:$B$40,0),_xlfn.XLOOKUP(K1767,freq!$A$2:$A$40,freq!$B$2:$B$40,0),_xlfn.XLOOKUP(L1767,freq!$A$2:$A$40,freq!$B$2:$B$40,0),_xlfn.XLOOKUP(M1767,freq!$A$2:$A$40,freq!$B$2:$B$40,0),_xlfn.XLOOKUP(N1767,freq!$A$2:$A$40,freq!$B$2:$B$40,0),_xlfn.XLOOKUP(O1767,freq!$A$2:$A$40,freq!$B$2:$B$40,0),_xlfn.XLOOKUP(P1767,freq!$A$2:$A$40,freq!$B$2:$B$40,0),_xlfn.XLOOKUP(Q1767,freq!$A$2:$A$40,freq!$B$2:$B$40,0),_xlfn.XLOOKUP(R1767,freq!$A$2:$A$40,freq!$B$2:$B$40,0),_xlfn.XLOOKUP(S1767,freq!$A$2:$A$40,freq!$B$2:$B$40,0),_xlfn.XLOOKUP(T1767,freq!$A$2:$A$40,freq!$B$2:$B$40,0),_xlfn.XLOOKUP(U1767,freq!$A$2:$A$40,freq!$B$2:$B$40,0),_xlfn.XLOOKUP(V1767,freq!$A$2:$A$40,freq!$B$2:$B$40,0))</f>
        <v>36.869999999999997</v>
      </c>
    </row>
    <row r="1768" spans="1:23" x14ac:dyDescent="0.35">
      <c r="A1768" s="32" t="s">
        <v>1272</v>
      </c>
      <c r="B1768" s="32" t="s">
        <v>0</v>
      </c>
      <c r="C1768" s="32" t="s">
        <v>33</v>
      </c>
      <c r="D1768" s="32" t="s">
        <v>42</v>
      </c>
      <c r="E1768" s="32">
        <v>0</v>
      </c>
      <c r="F1768" s="32" t="s">
        <v>41</v>
      </c>
      <c r="G1768" s="32" t="s">
        <v>2</v>
      </c>
      <c r="H1768" s="32">
        <v>6</v>
      </c>
      <c r="I1768" s="32">
        <v>2</v>
      </c>
      <c r="J1768" s="32" t="s">
        <v>30</v>
      </c>
      <c r="K1768" s="32" t="s">
        <v>42</v>
      </c>
      <c r="L1768" s="32" t="s">
        <v>53</v>
      </c>
      <c r="M1768" s="32" t="s">
        <v>40</v>
      </c>
      <c r="N1768" s="32" t="s">
        <v>28</v>
      </c>
      <c r="O1768" s="32" t="s">
        <v>29</v>
      </c>
      <c r="P1768" s="32" t="s">
        <v>42</v>
      </c>
      <c r="Q1768" s="32">
        <v>7</v>
      </c>
      <c r="R1768" s="32">
        <v>1</v>
      </c>
      <c r="S1768" s="32" t="s">
        <v>4</v>
      </c>
      <c r="T1768" s="32" t="s">
        <v>2</v>
      </c>
      <c r="U1768" s="32">
        <v>3</v>
      </c>
      <c r="V1768" s="32" t="s">
        <v>35</v>
      </c>
      <c r="W1768" s="32">
        <f>SUM(_xlfn.XLOOKUP(B1768,freq!$A$2:$A$40,freq!$B$2:$B$40,0),_xlfn.XLOOKUP(C1768,freq!$A$2:$A$40,freq!$B$2:$B$40,0),_xlfn.XLOOKUP(D1768,freq!$A$2:$A$40,freq!$B$2:$B$40,0),_xlfn.XLOOKUP(E1768,freq!$A$2:$A$40,freq!$B$2:$B$40,0),_xlfn.XLOOKUP(F1768,freq!$A$2:$A$40,freq!$B$2:$B$40,0),_xlfn.XLOOKUP(G1768,freq!$A$2:$A$40,freq!$B$2:$B$40,0),_xlfn.XLOOKUP(H1768,freq!$A$2:$A$40,freq!$B$2:$B$40,0),_xlfn.XLOOKUP(I1768,freq!$A$2:$A$40,freq!$B$2:$B$40,0),_xlfn.XLOOKUP(J1768,freq!$A$2:$A$40,freq!$B$2:$B$40,0),_xlfn.XLOOKUP(K1768,freq!$A$2:$A$40,freq!$B$2:$B$40,0),_xlfn.XLOOKUP(L1768,freq!$A$2:$A$40,freq!$B$2:$B$40,0),_xlfn.XLOOKUP(M1768,freq!$A$2:$A$40,freq!$B$2:$B$40,0),_xlfn.XLOOKUP(N1768,freq!$A$2:$A$40,freq!$B$2:$B$40,0),_xlfn.XLOOKUP(O1768,freq!$A$2:$A$40,freq!$B$2:$B$40,0),_xlfn.XLOOKUP(P1768,freq!$A$2:$A$40,freq!$B$2:$B$40,0),_xlfn.XLOOKUP(Q1768,freq!$A$2:$A$40,freq!$B$2:$B$40,0),_xlfn.XLOOKUP(R1768,freq!$A$2:$A$40,freq!$B$2:$B$40,0),_xlfn.XLOOKUP(S1768,freq!$A$2:$A$40,freq!$B$2:$B$40,0),_xlfn.XLOOKUP(T1768,freq!$A$2:$A$40,freq!$B$2:$B$40,0),_xlfn.XLOOKUP(U1768,freq!$A$2:$A$40,freq!$B$2:$B$40,0),_xlfn.XLOOKUP(V1768,freq!$A$2:$A$40,freq!$B$2:$B$40,0))</f>
        <v>36.82</v>
      </c>
    </row>
    <row r="1769" spans="1:23" x14ac:dyDescent="0.35">
      <c r="A1769" s="32" t="s">
        <v>1613</v>
      </c>
      <c r="B1769" s="32" t="s">
        <v>44</v>
      </c>
      <c r="C1769" s="32">
        <v>4</v>
      </c>
      <c r="D1769" s="32" t="s">
        <v>59</v>
      </c>
      <c r="E1769" s="32" t="s">
        <v>33</v>
      </c>
      <c r="F1769" s="32">
        <v>8</v>
      </c>
      <c r="G1769" s="32" t="s">
        <v>40</v>
      </c>
      <c r="H1769" s="32" t="s">
        <v>34</v>
      </c>
      <c r="I1769" s="32">
        <v>6</v>
      </c>
      <c r="J1769" s="32" t="s">
        <v>31</v>
      </c>
      <c r="K1769" s="32">
        <v>0</v>
      </c>
      <c r="L1769" s="32">
        <v>8</v>
      </c>
      <c r="M1769" s="32">
        <v>7</v>
      </c>
      <c r="N1769" s="32" t="s">
        <v>0</v>
      </c>
      <c r="O1769" s="32" t="s">
        <v>30</v>
      </c>
      <c r="P1769" s="32" t="s">
        <v>1</v>
      </c>
      <c r="Q1769" s="32" t="s">
        <v>38</v>
      </c>
      <c r="R1769" s="32" t="s">
        <v>29</v>
      </c>
      <c r="S1769" s="32">
        <v>7</v>
      </c>
      <c r="T1769" s="32" t="s">
        <v>41</v>
      </c>
      <c r="U1769" s="32" t="s">
        <v>40</v>
      </c>
      <c r="V1769" s="32" t="s">
        <v>3</v>
      </c>
      <c r="W1769" s="32">
        <f>SUM(_xlfn.XLOOKUP(B1769,freq!$A$2:$A$40,freq!$B$2:$B$40,0),_xlfn.XLOOKUP(C1769,freq!$A$2:$A$40,freq!$B$2:$B$40,0),_xlfn.XLOOKUP(D1769,freq!$A$2:$A$40,freq!$B$2:$B$40,0),_xlfn.XLOOKUP(E1769,freq!$A$2:$A$40,freq!$B$2:$B$40,0),_xlfn.XLOOKUP(F1769,freq!$A$2:$A$40,freq!$B$2:$B$40,0),_xlfn.XLOOKUP(G1769,freq!$A$2:$A$40,freq!$B$2:$B$40,0),_xlfn.XLOOKUP(H1769,freq!$A$2:$A$40,freq!$B$2:$B$40,0),_xlfn.XLOOKUP(I1769,freq!$A$2:$A$40,freq!$B$2:$B$40,0),_xlfn.XLOOKUP(J1769,freq!$A$2:$A$40,freq!$B$2:$B$40,0),_xlfn.XLOOKUP(K1769,freq!$A$2:$A$40,freq!$B$2:$B$40,0),_xlfn.XLOOKUP(L1769,freq!$A$2:$A$40,freq!$B$2:$B$40,0),_xlfn.XLOOKUP(M1769,freq!$A$2:$A$40,freq!$B$2:$B$40,0),_xlfn.XLOOKUP(N1769,freq!$A$2:$A$40,freq!$B$2:$B$40,0),_xlfn.XLOOKUP(O1769,freq!$A$2:$A$40,freq!$B$2:$B$40,0),_xlfn.XLOOKUP(P1769,freq!$A$2:$A$40,freq!$B$2:$B$40,0),_xlfn.XLOOKUP(Q1769,freq!$A$2:$A$40,freq!$B$2:$B$40,0),_xlfn.XLOOKUP(R1769,freq!$A$2:$A$40,freq!$B$2:$B$40,0),_xlfn.XLOOKUP(S1769,freq!$A$2:$A$40,freq!$B$2:$B$40,0),_xlfn.XLOOKUP(T1769,freq!$A$2:$A$40,freq!$B$2:$B$40,0),_xlfn.XLOOKUP(U1769,freq!$A$2:$A$40,freq!$B$2:$B$40,0),_xlfn.XLOOKUP(V1769,freq!$A$2:$A$40,freq!$B$2:$B$40,0))</f>
        <v>36.790000000000006</v>
      </c>
    </row>
    <row r="1770" spans="1:23" x14ac:dyDescent="0.35">
      <c r="A1770" s="32" t="s">
        <v>87</v>
      </c>
      <c r="B1770" s="32">
        <v>0</v>
      </c>
      <c r="C1770" s="32" t="s">
        <v>43</v>
      </c>
      <c r="D1770" s="32">
        <v>1</v>
      </c>
      <c r="E1770" s="32" t="s">
        <v>58</v>
      </c>
      <c r="F1770" s="32" t="s">
        <v>41</v>
      </c>
      <c r="G1770" s="32" t="s">
        <v>1</v>
      </c>
      <c r="H1770" s="32">
        <v>3</v>
      </c>
      <c r="I1770" s="32" t="s">
        <v>30</v>
      </c>
      <c r="J1770" s="32" t="s">
        <v>4</v>
      </c>
      <c r="K1770" s="32">
        <v>7</v>
      </c>
      <c r="L1770" s="32" t="s">
        <v>28</v>
      </c>
      <c r="M1770" s="32">
        <v>6</v>
      </c>
      <c r="N1770" s="32" t="s">
        <v>56</v>
      </c>
      <c r="O1770" s="32" t="s">
        <v>28</v>
      </c>
      <c r="P1770" s="32" t="s">
        <v>30</v>
      </c>
      <c r="Q1770" s="32" t="s">
        <v>50</v>
      </c>
      <c r="R1770" s="32" t="s">
        <v>59</v>
      </c>
      <c r="S1770" s="32" t="s">
        <v>31</v>
      </c>
      <c r="T1770" s="32" t="s">
        <v>38</v>
      </c>
      <c r="U1770" s="32">
        <v>7</v>
      </c>
      <c r="V1770" s="32" t="s">
        <v>36</v>
      </c>
      <c r="W1770" s="32">
        <f>SUM(_xlfn.XLOOKUP(B1770,freq!$A$2:$A$40,freq!$B$2:$B$40,0),_xlfn.XLOOKUP(C1770,freq!$A$2:$A$40,freq!$B$2:$B$40,0),_xlfn.XLOOKUP(D1770,freq!$A$2:$A$40,freq!$B$2:$B$40,0),_xlfn.XLOOKUP(E1770,freq!$A$2:$A$40,freq!$B$2:$B$40,0),_xlfn.XLOOKUP(F1770,freq!$A$2:$A$40,freq!$B$2:$B$40,0),_xlfn.XLOOKUP(G1770,freq!$A$2:$A$40,freq!$B$2:$B$40,0),_xlfn.XLOOKUP(H1770,freq!$A$2:$A$40,freq!$B$2:$B$40,0),_xlfn.XLOOKUP(I1770,freq!$A$2:$A$40,freq!$B$2:$B$40,0),_xlfn.XLOOKUP(J1770,freq!$A$2:$A$40,freq!$B$2:$B$40,0),_xlfn.XLOOKUP(K1770,freq!$A$2:$A$40,freq!$B$2:$B$40,0),_xlfn.XLOOKUP(L1770,freq!$A$2:$A$40,freq!$B$2:$B$40,0),_xlfn.XLOOKUP(M1770,freq!$A$2:$A$40,freq!$B$2:$B$40,0),_xlfn.XLOOKUP(N1770,freq!$A$2:$A$40,freq!$B$2:$B$40,0),_xlfn.XLOOKUP(O1770,freq!$A$2:$A$40,freq!$B$2:$B$40,0),_xlfn.XLOOKUP(P1770,freq!$A$2:$A$40,freq!$B$2:$B$40,0),_xlfn.XLOOKUP(Q1770,freq!$A$2:$A$40,freq!$B$2:$B$40,0),_xlfn.XLOOKUP(R1770,freq!$A$2:$A$40,freq!$B$2:$B$40,0),_xlfn.XLOOKUP(S1770,freq!$A$2:$A$40,freq!$B$2:$B$40,0),_xlfn.XLOOKUP(T1770,freq!$A$2:$A$40,freq!$B$2:$B$40,0),_xlfn.XLOOKUP(U1770,freq!$A$2:$A$40,freq!$B$2:$B$40,0),_xlfn.XLOOKUP(V1770,freq!$A$2:$A$40,freq!$B$2:$B$40,0))</f>
        <v>36.779999999999994</v>
      </c>
    </row>
    <row r="1771" spans="1:23" x14ac:dyDescent="0.35">
      <c r="A1771" s="32" t="s">
        <v>972</v>
      </c>
      <c r="B1771" s="32" t="s">
        <v>30</v>
      </c>
      <c r="C1771" s="32" t="s">
        <v>29</v>
      </c>
      <c r="D1771" s="32" t="s">
        <v>31</v>
      </c>
      <c r="E1771" s="32" t="s">
        <v>0</v>
      </c>
      <c r="F1771" s="32" t="s">
        <v>30</v>
      </c>
      <c r="G1771" s="32" t="s">
        <v>50</v>
      </c>
      <c r="H1771" s="32" t="s">
        <v>45</v>
      </c>
      <c r="I1771" s="32" t="s">
        <v>41</v>
      </c>
      <c r="J1771" s="32">
        <v>0</v>
      </c>
      <c r="K1771" s="32">
        <v>7</v>
      </c>
      <c r="L1771" s="32">
        <v>0</v>
      </c>
      <c r="M1771" s="32" t="s">
        <v>53</v>
      </c>
      <c r="N1771" s="32" t="s">
        <v>29</v>
      </c>
      <c r="O1771" s="32">
        <v>8</v>
      </c>
      <c r="P1771" s="32" t="s">
        <v>36</v>
      </c>
      <c r="Q1771" s="32" t="s">
        <v>48</v>
      </c>
      <c r="R1771" s="32" t="s">
        <v>40</v>
      </c>
      <c r="S1771" s="32" t="s">
        <v>38</v>
      </c>
      <c r="T1771" s="32" t="s">
        <v>53</v>
      </c>
      <c r="U1771" s="32">
        <v>1</v>
      </c>
      <c r="V1771" s="32">
        <v>2</v>
      </c>
      <c r="W1771" s="32">
        <f>SUM(_xlfn.XLOOKUP(B1771,freq!$A$2:$A$40,freq!$B$2:$B$40,0),_xlfn.XLOOKUP(C1771,freq!$A$2:$A$40,freq!$B$2:$B$40,0),_xlfn.XLOOKUP(D1771,freq!$A$2:$A$40,freq!$B$2:$B$40,0),_xlfn.XLOOKUP(E1771,freq!$A$2:$A$40,freq!$B$2:$B$40,0),_xlfn.XLOOKUP(F1771,freq!$A$2:$A$40,freq!$B$2:$B$40,0),_xlfn.XLOOKUP(G1771,freq!$A$2:$A$40,freq!$B$2:$B$40,0),_xlfn.XLOOKUP(H1771,freq!$A$2:$A$40,freq!$B$2:$B$40,0),_xlfn.XLOOKUP(I1771,freq!$A$2:$A$40,freq!$B$2:$B$40,0),_xlfn.XLOOKUP(J1771,freq!$A$2:$A$40,freq!$B$2:$B$40,0),_xlfn.XLOOKUP(K1771,freq!$A$2:$A$40,freq!$B$2:$B$40,0),_xlfn.XLOOKUP(L1771,freq!$A$2:$A$40,freq!$B$2:$B$40,0),_xlfn.XLOOKUP(M1771,freq!$A$2:$A$40,freq!$B$2:$B$40,0),_xlfn.XLOOKUP(N1771,freq!$A$2:$A$40,freq!$B$2:$B$40,0),_xlfn.XLOOKUP(O1771,freq!$A$2:$A$40,freq!$B$2:$B$40,0),_xlfn.XLOOKUP(P1771,freq!$A$2:$A$40,freq!$B$2:$B$40,0),_xlfn.XLOOKUP(Q1771,freq!$A$2:$A$40,freq!$B$2:$B$40,0),_xlfn.XLOOKUP(R1771,freq!$A$2:$A$40,freq!$B$2:$B$40,0),_xlfn.XLOOKUP(S1771,freq!$A$2:$A$40,freq!$B$2:$B$40,0),_xlfn.XLOOKUP(T1771,freq!$A$2:$A$40,freq!$B$2:$B$40,0),_xlfn.XLOOKUP(U1771,freq!$A$2:$A$40,freq!$B$2:$B$40,0),_xlfn.XLOOKUP(V1771,freq!$A$2:$A$40,freq!$B$2:$B$40,0))</f>
        <v>36.769999999999996</v>
      </c>
    </row>
    <row r="1772" spans="1:23" x14ac:dyDescent="0.35">
      <c r="A1772" s="32" t="b">
        <v>1</v>
      </c>
      <c r="B1772" s="32" t="s">
        <v>41</v>
      </c>
      <c r="C1772" s="32" t="s">
        <v>34</v>
      </c>
      <c r="D1772" s="32" t="s">
        <v>42</v>
      </c>
      <c r="E1772" s="32">
        <v>3</v>
      </c>
      <c r="F1772" s="32" t="s">
        <v>38</v>
      </c>
      <c r="G1772" s="32" t="s">
        <v>48</v>
      </c>
      <c r="H1772" s="32" t="s">
        <v>53</v>
      </c>
      <c r="I1772" s="32" t="s">
        <v>38</v>
      </c>
      <c r="J1772" s="32">
        <v>3</v>
      </c>
      <c r="K1772" s="32" t="s">
        <v>46</v>
      </c>
      <c r="L1772" s="32">
        <v>5</v>
      </c>
      <c r="M1772" s="32">
        <v>4</v>
      </c>
      <c r="N1772" s="32" t="s">
        <v>2</v>
      </c>
      <c r="O1772" s="32" t="s">
        <v>42</v>
      </c>
      <c r="P1772" s="32">
        <v>6</v>
      </c>
      <c r="Q1772" s="32" t="s">
        <v>32</v>
      </c>
      <c r="R1772" s="32">
        <v>4</v>
      </c>
      <c r="S1772" s="32" t="s">
        <v>30</v>
      </c>
      <c r="T1772" s="32" t="s">
        <v>50</v>
      </c>
      <c r="U1772" s="32" t="s">
        <v>44</v>
      </c>
      <c r="V1772" s="32" t="s">
        <v>36</v>
      </c>
      <c r="W1772" s="32">
        <f>SUM(_xlfn.XLOOKUP(B1772,freq!$A$2:$A$40,freq!$B$2:$B$40,0),_xlfn.XLOOKUP(C1772,freq!$A$2:$A$40,freq!$B$2:$B$40,0),_xlfn.XLOOKUP(D1772,freq!$A$2:$A$40,freq!$B$2:$B$40,0),_xlfn.XLOOKUP(E1772,freq!$A$2:$A$40,freq!$B$2:$B$40,0),_xlfn.XLOOKUP(F1772,freq!$A$2:$A$40,freq!$B$2:$B$40,0),_xlfn.XLOOKUP(G1772,freq!$A$2:$A$40,freq!$B$2:$B$40,0),_xlfn.XLOOKUP(H1772,freq!$A$2:$A$40,freq!$B$2:$B$40,0),_xlfn.XLOOKUP(I1772,freq!$A$2:$A$40,freq!$B$2:$B$40,0),_xlfn.XLOOKUP(J1772,freq!$A$2:$A$40,freq!$B$2:$B$40,0),_xlfn.XLOOKUP(K1772,freq!$A$2:$A$40,freq!$B$2:$B$40,0),_xlfn.XLOOKUP(L1772,freq!$A$2:$A$40,freq!$B$2:$B$40,0),_xlfn.XLOOKUP(M1772,freq!$A$2:$A$40,freq!$B$2:$B$40,0),_xlfn.XLOOKUP(N1772,freq!$A$2:$A$40,freq!$B$2:$B$40,0),_xlfn.XLOOKUP(O1772,freq!$A$2:$A$40,freq!$B$2:$B$40,0),_xlfn.XLOOKUP(P1772,freq!$A$2:$A$40,freq!$B$2:$B$40,0),_xlfn.XLOOKUP(Q1772,freq!$A$2:$A$40,freq!$B$2:$B$40,0),_xlfn.XLOOKUP(R1772,freq!$A$2:$A$40,freq!$B$2:$B$40,0),_xlfn.XLOOKUP(S1772,freq!$A$2:$A$40,freq!$B$2:$B$40,0),_xlfn.XLOOKUP(T1772,freq!$A$2:$A$40,freq!$B$2:$B$40,0),_xlfn.XLOOKUP(U1772,freq!$A$2:$A$40,freq!$B$2:$B$40,0),_xlfn.XLOOKUP(V1772,freq!$A$2:$A$40,freq!$B$2:$B$40,0))</f>
        <v>36.729999999999997</v>
      </c>
    </row>
    <row r="1773" spans="1:23" x14ac:dyDescent="0.35">
      <c r="A1773" s="32" t="s">
        <v>828</v>
      </c>
      <c r="B1773" s="32" t="s">
        <v>59</v>
      </c>
      <c r="C1773" s="32" t="s">
        <v>3</v>
      </c>
      <c r="D1773" s="32">
        <v>2</v>
      </c>
      <c r="E1773" s="32" t="s">
        <v>49</v>
      </c>
      <c r="F1773" s="32">
        <v>9</v>
      </c>
      <c r="G1773" s="32">
        <v>2</v>
      </c>
      <c r="H1773" s="32" t="s">
        <v>33</v>
      </c>
      <c r="I1773" s="32" t="s">
        <v>37</v>
      </c>
      <c r="J1773" s="32">
        <v>2</v>
      </c>
      <c r="K1773" s="32" t="s">
        <v>50</v>
      </c>
      <c r="L1773" s="32">
        <v>9</v>
      </c>
      <c r="M1773" s="32" t="s">
        <v>41</v>
      </c>
      <c r="N1773" s="32" t="s">
        <v>48</v>
      </c>
      <c r="O1773" s="32" t="s">
        <v>46</v>
      </c>
      <c r="P1773" s="32" t="s">
        <v>38</v>
      </c>
      <c r="Q1773" s="32" t="s">
        <v>42</v>
      </c>
      <c r="R1773" s="32" t="s">
        <v>42</v>
      </c>
      <c r="S1773" s="32" t="s">
        <v>38</v>
      </c>
      <c r="T1773" s="32" t="s">
        <v>59</v>
      </c>
      <c r="U1773" s="32" t="s">
        <v>42</v>
      </c>
      <c r="V1773" s="32" t="s">
        <v>0</v>
      </c>
      <c r="W1773" s="32">
        <f>SUM(_xlfn.XLOOKUP(B1773,freq!$A$2:$A$40,freq!$B$2:$B$40,0),_xlfn.XLOOKUP(C1773,freq!$A$2:$A$40,freq!$B$2:$B$40,0),_xlfn.XLOOKUP(D1773,freq!$A$2:$A$40,freq!$B$2:$B$40,0),_xlfn.XLOOKUP(E1773,freq!$A$2:$A$40,freq!$B$2:$B$40,0),_xlfn.XLOOKUP(F1773,freq!$A$2:$A$40,freq!$B$2:$B$40,0),_xlfn.XLOOKUP(G1773,freq!$A$2:$A$40,freq!$B$2:$B$40,0),_xlfn.XLOOKUP(H1773,freq!$A$2:$A$40,freq!$B$2:$B$40,0),_xlfn.XLOOKUP(I1773,freq!$A$2:$A$40,freq!$B$2:$B$40,0),_xlfn.XLOOKUP(J1773,freq!$A$2:$A$40,freq!$B$2:$B$40,0),_xlfn.XLOOKUP(K1773,freq!$A$2:$A$40,freq!$B$2:$B$40,0),_xlfn.XLOOKUP(L1773,freq!$A$2:$A$40,freq!$B$2:$B$40,0),_xlfn.XLOOKUP(M1773,freq!$A$2:$A$40,freq!$B$2:$B$40,0),_xlfn.XLOOKUP(N1773,freq!$A$2:$A$40,freq!$B$2:$B$40,0),_xlfn.XLOOKUP(O1773,freq!$A$2:$A$40,freq!$B$2:$B$40,0),_xlfn.XLOOKUP(P1773,freq!$A$2:$A$40,freq!$B$2:$B$40,0),_xlfn.XLOOKUP(Q1773,freq!$A$2:$A$40,freq!$B$2:$B$40,0),_xlfn.XLOOKUP(R1773,freq!$A$2:$A$40,freq!$B$2:$B$40,0),_xlfn.XLOOKUP(S1773,freq!$A$2:$A$40,freq!$B$2:$B$40,0),_xlfn.XLOOKUP(T1773,freq!$A$2:$A$40,freq!$B$2:$B$40,0),_xlfn.XLOOKUP(U1773,freq!$A$2:$A$40,freq!$B$2:$B$40,0),_xlfn.XLOOKUP(V1773,freq!$A$2:$A$40,freq!$B$2:$B$40,0))</f>
        <v>36.709999999999994</v>
      </c>
    </row>
    <row r="1774" spans="1:23" x14ac:dyDescent="0.35">
      <c r="A1774" s="32" t="s">
        <v>1120</v>
      </c>
      <c r="B1774" s="32" t="s">
        <v>59</v>
      </c>
      <c r="C1774" s="32" t="s">
        <v>40</v>
      </c>
      <c r="D1774" s="32" t="s">
        <v>4</v>
      </c>
      <c r="E1774" s="32" t="s">
        <v>4</v>
      </c>
      <c r="F1774" s="32">
        <v>4</v>
      </c>
      <c r="G1774" s="32" t="s">
        <v>59</v>
      </c>
      <c r="H1774" s="32" t="s">
        <v>32</v>
      </c>
      <c r="I1774" s="32" t="s">
        <v>37</v>
      </c>
      <c r="J1774" s="32" t="s">
        <v>40</v>
      </c>
      <c r="K1774" s="32" t="s">
        <v>43</v>
      </c>
      <c r="L1774" s="32" t="s">
        <v>36</v>
      </c>
      <c r="M1774" s="32" t="s">
        <v>34</v>
      </c>
      <c r="N1774" s="32" t="s">
        <v>48</v>
      </c>
      <c r="O1774" s="32">
        <v>1</v>
      </c>
      <c r="P1774" s="32" t="s">
        <v>38</v>
      </c>
      <c r="Q1774" s="32">
        <v>2</v>
      </c>
      <c r="R1774" s="32">
        <v>0</v>
      </c>
      <c r="S1774" s="32">
        <v>1</v>
      </c>
      <c r="T1774" s="32" t="s">
        <v>32</v>
      </c>
      <c r="U1774" s="32" t="s">
        <v>0</v>
      </c>
      <c r="V1774" s="32" t="s">
        <v>29</v>
      </c>
      <c r="W1774" s="32">
        <f>SUM(_xlfn.XLOOKUP(B1774,freq!$A$2:$A$40,freq!$B$2:$B$40,0),_xlfn.XLOOKUP(C1774,freq!$A$2:$A$40,freq!$B$2:$B$40,0),_xlfn.XLOOKUP(D1774,freq!$A$2:$A$40,freq!$B$2:$B$40,0),_xlfn.XLOOKUP(E1774,freq!$A$2:$A$40,freq!$B$2:$B$40,0),_xlfn.XLOOKUP(F1774,freq!$A$2:$A$40,freq!$B$2:$B$40,0),_xlfn.XLOOKUP(G1774,freq!$A$2:$A$40,freq!$B$2:$B$40,0),_xlfn.XLOOKUP(H1774,freq!$A$2:$A$40,freq!$B$2:$B$40,0),_xlfn.XLOOKUP(I1774,freq!$A$2:$A$40,freq!$B$2:$B$40,0),_xlfn.XLOOKUP(J1774,freq!$A$2:$A$40,freq!$B$2:$B$40,0),_xlfn.XLOOKUP(K1774,freq!$A$2:$A$40,freq!$B$2:$B$40,0),_xlfn.XLOOKUP(L1774,freq!$A$2:$A$40,freq!$B$2:$B$40,0),_xlfn.XLOOKUP(M1774,freq!$A$2:$A$40,freq!$B$2:$B$40,0),_xlfn.XLOOKUP(N1774,freq!$A$2:$A$40,freq!$B$2:$B$40,0),_xlfn.XLOOKUP(O1774,freq!$A$2:$A$40,freq!$B$2:$B$40,0),_xlfn.XLOOKUP(P1774,freq!$A$2:$A$40,freq!$B$2:$B$40,0),_xlfn.XLOOKUP(Q1774,freq!$A$2:$A$40,freq!$B$2:$B$40,0),_xlfn.XLOOKUP(R1774,freq!$A$2:$A$40,freq!$B$2:$B$40,0),_xlfn.XLOOKUP(S1774,freq!$A$2:$A$40,freq!$B$2:$B$40,0),_xlfn.XLOOKUP(T1774,freq!$A$2:$A$40,freq!$B$2:$B$40,0),_xlfn.XLOOKUP(U1774,freq!$A$2:$A$40,freq!$B$2:$B$40,0),_xlfn.XLOOKUP(V1774,freq!$A$2:$A$40,freq!$B$2:$B$40,0))</f>
        <v>36.699999999999996</v>
      </c>
    </row>
    <row r="1775" spans="1:23" x14ac:dyDescent="0.35">
      <c r="A1775" s="32" t="s">
        <v>1449</v>
      </c>
      <c r="B1775" s="32" t="s">
        <v>59</v>
      </c>
      <c r="C1775" s="32">
        <v>0</v>
      </c>
      <c r="D1775" s="32" t="s">
        <v>42</v>
      </c>
      <c r="E1775" s="32">
        <v>0</v>
      </c>
      <c r="F1775" s="32" t="s">
        <v>48</v>
      </c>
      <c r="G1775" s="32" t="s">
        <v>33</v>
      </c>
      <c r="H1775" s="32" t="s">
        <v>43</v>
      </c>
      <c r="I1775" s="32" t="s">
        <v>38</v>
      </c>
      <c r="J1775" s="32" t="s">
        <v>34</v>
      </c>
      <c r="K1775" s="32" t="s">
        <v>49</v>
      </c>
      <c r="L1775" s="32" t="s">
        <v>3</v>
      </c>
      <c r="M1775" s="32">
        <v>2</v>
      </c>
      <c r="N1775" s="32" t="s">
        <v>49</v>
      </c>
      <c r="O1775" s="32" t="s">
        <v>56</v>
      </c>
      <c r="P1775" s="32" t="s">
        <v>50</v>
      </c>
      <c r="Q1775" s="32">
        <v>7</v>
      </c>
      <c r="R1775" s="32" t="s">
        <v>3</v>
      </c>
      <c r="S1775" s="32" t="s">
        <v>34</v>
      </c>
      <c r="T1775" s="32">
        <v>9</v>
      </c>
      <c r="U1775" s="32">
        <v>2</v>
      </c>
      <c r="V1775" s="32" t="s">
        <v>36</v>
      </c>
      <c r="W1775" s="32">
        <f>SUM(_xlfn.XLOOKUP(B1775,freq!$A$2:$A$40,freq!$B$2:$B$40,0),_xlfn.XLOOKUP(C1775,freq!$A$2:$A$40,freq!$B$2:$B$40,0),_xlfn.XLOOKUP(D1775,freq!$A$2:$A$40,freq!$B$2:$B$40,0),_xlfn.XLOOKUP(E1775,freq!$A$2:$A$40,freq!$B$2:$B$40,0),_xlfn.XLOOKUP(F1775,freq!$A$2:$A$40,freq!$B$2:$B$40,0),_xlfn.XLOOKUP(G1775,freq!$A$2:$A$40,freq!$B$2:$B$40,0),_xlfn.XLOOKUP(H1775,freq!$A$2:$A$40,freq!$B$2:$B$40,0),_xlfn.XLOOKUP(I1775,freq!$A$2:$A$40,freq!$B$2:$B$40,0),_xlfn.XLOOKUP(J1775,freq!$A$2:$A$40,freq!$B$2:$B$40,0),_xlfn.XLOOKUP(K1775,freq!$A$2:$A$40,freq!$B$2:$B$40,0),_xlfn.XLOOKUP(L1775,freq!$A$2:$A$40,freq!$B$2:$B$40,0),_xlfn.XLOOKUP(M1775,freq!$A$2:$A$40,freq!$B$2:$B$40,0),_xlfn.XLOOKUP(N1775,freq!$A$2:$A$40,freq!$B$2:$B$40,0),_xlfn.XLOOKUP(O1775,freq!$A$2:$A$40,freq!$B$2:$B$40,0),_xlfn.XLOOKUP(P1775,freq!$A$2:$A$40,freq!$B$2:$B$40,0),_xlfn.XLOOKUP(Q1775,freq!$A$2:$A$40,freq!$B$2:$B$40,0),_xlfn.XLOOKUP(R1775,freq!$A$2:$A$40,freq!$B$2:$B$40,0),_xlfn.XLOOKUP(S1775,freq!$A$2:$A$40,freq!$B$2:$B$40,0),_xlfn.XLOOKUP(T1775,freq!$A$2:$A$40,freq!$B$2:$B$40,0),_xlfn.XLOOKUP(U1775,freq!$A$2:$A$40,freq!$B$2:$B$40,0),_xlfn.XLOOKUP(V1775,freq!$A$2:$A$40,freq!$B$2:$B$40,0))</f>
        <v>36.699999999999996</v>
      </c>
    </row>
    <row r="1776" spans="1:23" x14ac:dyDescent="0.35">
      <c r="A1776" s="32" t="s">
        <v>378</v>
      </c>
      <c r="B1776" s="32" t="s">
        <v>41</v>
      </c>
      <c r="C1776" s="32" t="s">
        <v>41</v>
      </c>
      <c r="D1776" s="32" t="s">
        <v>1</v>
      </c>
      <c r="E1776" s="32" t="s">
        <v>43</v>
      </c>
      <c r="F1776" s="32" t="s">
        <v>49</v>
      </c>
      <c r="G1776" s="32">
        <v>8</v>
      </c>
      <c r="H1776" s="32">
        <v>1</v>
      </c>
      <c r="I1776" s="32" t="s">
        <v>53</v>
      </c>
      <c r="J1776" s="32" t="s">
        <v>32</v>
      </c>
      <c r="K1776" s="32">
        <v>1</v>
      </c>
      <c r="L1776" s="32" t="s">
        <v>28</v>
      </c>
      <c r="M1776" s="32" t="s">
        <v>53</v>
      </c>
      <c r="N1776" s="32" t="s">
        <v>2</v>
      </c>
      <c r="O1776" s="32" t="s">
        <v>58</v>
      </c>
      <c r="P1776" s="32">
        <v>3</v>
      </c>
      <c r="Q1776" s="32" t="s">
        <v>1</v>
      </c>
      <c r="R1776" s="32" t="s">
        <v>38</v>
      </c>
      <c r="S1776" s="32">
        <v>9</v>
      </c>
      <c r="T1776" s="32">
        <v>3</v>
      </c>
      <c r="U1776" s="32">
        <v>9</v>
      </c>
      <c r="V1776" s="32" t="s">
        <v>0</v>
      </c>
      <c r="W1776" s="32">
        <f>SUM(_xlfn.XLOOKUP(B1776,freq!$A$2:$A$40,freq!$B$2:$B$40,0),_xlfn.XLOOKUP(C1776,freq!$A$2:$A$40,freq!$B$2:$B$40,0),_xlfn.XLOOKUP(D1776,freq!$A$2:$A$40,freq!$B$2:$B$40,0),_xlfn.XLOOKUP(E1776,freq!$A$2:$A$40,freq!$B$2:$B$40,0),_xlfn.XLOOKUP(F1776,freq!$A$2:$A$40,freq!$B$2:$B$40,0),_xlfn.XLOOKUP(G1776,freq!$A$2:$A$40,freq!$B$2:$B$40,0),_xlfn.XLOOKUP(H1776,freq!$A$2:$A$40,freq!$B$2:$B$40,0),_xlfn.XLOOKUP(I1776,freq!$A$2:$A$40,freq!$B$2:$B$40,0),_xlfn.XLOOKUP(J1776,freq!$A$2:$A$40,freq!$B$2:$B$40,0),_xlfn.XLOOKUP(K1776,freq!$A$2:$A$40,freq!$B$2:$B$40,0),_xlfn.XLOOKUP(L1776,freq!$A$2:$A$40,freq!$B$2:$B$40,0),_xlfn.XLOOKUP(M1776,freq!$A$2:$A$40,freq!$B$2:$B$40,0),_xlfn.XLOOKUP(N1776,freq!$A$2:$A$40,freq!$B$2:$B$40,0),_xlfn.XLOOKUP(O1776,freq!$A$2:$A$40,freq!$B$2:$B$40,0),_xlfn.XLOOKUP(P1776,freq!$A$2:$A$40,freq!$B$2:$B$40,0),_xlfn.XLOOKUP(Q1776,freq!$A$2:$A$40,freq!$B$2:$B$40,0),_xlfn.XLOOKUP(R1776,freq!$A$2:$A$40,freq!$B$2:$B$40,0),_xlfn.XLOOKUP(S1776,freq!$A$2:$A$40,freq!$B$2:$B$40,0),_xlfn.XLOOKUP(T1776,freq!$A$2:$A$40,freq!$B$2:$B$40,0),_xlfn.XLOOKUP(U1776,freq!$A$2:$A$40,freq!$B$2:$B$40,0),_xlfn.XLOOKUP(V1776,freq!$A$2:$A$40,freq!$B$2:$B$40,0))</f>
        <v>36.65</v>
      </c>
    </row>
    <row r="1777" spans="1:23" x14ac:dyDescent="0.35">
      <c r="A1777" s="32" t="s">
        <v>1624</v>
      </c>
      <c r="B1777" s="32" t="s">
        <v>53</v>
      </c>
      <c r="C1777" s="32" t="s">
        <v>46</v>
      </c>
      <c r="D1777" s="32" t="s">
        <v>58</v>
      </c>
      <c r="E1777" s="32" t="s">
        <v>33</v>
      </c>
      <c r="F1777" s="32" t="s">
        <v>28</v>
      </c>
      <c r="G1777" s="32">
        <v>5</v>
      </c>
      <c r="H1777" s="32" t="s">
        <v>44</v>
      </c>
      <c r="I1777" s="32" t="s">
        <v>0</v>
      </c>
      <c r="J1777" s="32" t="s">
        <v>53</v>
      </c>
      <c r="K1777" s="32" t="s">
        <v>40</v>
      </c>
      <c r="L1777" s="32" t="s">
        <v>0</v>
      </c>
      <c r="M1777" s="32" t="s">
        <v>35</v>
      </c>
      <c r="N1777" s="32">
        <v>8</v>
      </c>
      <c r="O1777" s="32" t="s">
        <v>28</v>
      </c>
      <c r="P1777" s="32" t="s">
        <v>38</v>
      </c>
      <c r="Q1777" s="32">
        <v>8</v>
      </c>
      <c r="R1777" s="32">
        <v>0</v>
      </c>
      <c r="S1777" s="32" t="s">
        <v>34</v>
      </c>
      <c r="T1777" s="32" t="s">
        <v>37</v>
      </c>
      <c r="U1777" s="32">
        <v>3</v>
      </c>
      <c r="V1777" s="32" t="s">
        <v>46</v>
      </c>
      <c r="W1777" s="32">
        <f>SUM(_xlfn.XLOOKUP(B1777,freq!$A$2:$A$40,freq!$B$2:$B$40,0),_xlfn.XLOOKUP(C1777,freq!$A$2:$A$40,freq!$B$2:$B$40,0),_xlfn.XLOOKUP(D1777,freq!$A$2:$A$40,freq!$B$2:$B$40,0),_xlfn.XLOOKUP(E1777,freq!$A$2:$A$40,freq!$B$2:$B$40,0),_xlfn.XLOOKUP(F1777,freq!$A$2:$A$40,freq!$B$2:$B$40,0),_xlfn.XLOOKUP(G1777,freq!$A$2:$A$40,freq!$B$2:$B$40,0),_xlfn.XLOOKUP(H1777,freq!$A$2:$A$40,freq!$B$2:$B$40,0),_xlfn.XLOOKUP(I1777,freq!$A$2:$A$40,freq!$B$2:$B$40,0),_xlfn.XLOOKUP(J1777,freq!$A$2:$A$40,freq!$B$2:$B$40,0),_xlfn.XLOOKUP(K1777,freq!$A$2:$A$40,freq!$B$2:$B$40,0),_xlfn.XLOOKUP(L1777,freq!$A$2:$A$40,freq!$B$2:$B$40,0),_xlfn.XLOOKUP(M1777,freq!$A$2:$A$40,freq!$B$2:$B$40,0),_xlfn.XLOOKUP(N1777,freq!$A$2:$A$40,freq!$B$2:$B$40,0),_xlfn.XLOOKUP(O1777,freq!$A$2:$A$40,freq!$B$2:$B$40,0),_xlfn.XLOOKUP(P1777,freq!$A$2:$A$40,freq!$B$2:$B$40,0),_xlfn.XLOOKUP(Q1777,freq!$A$2:$A$40,freq!$B$2:$B$40,0),_xlfn.XLOOKUP(R1777,freq!$A$2:$A$40,freq!$B$2:$B$40,0),_xlfn.XLOOKUP(S1777,freq!$A$2:$A$40,freq!$B$2:$B$40,0),_xlfn.XLOOKUP(T1777,freq!$A$2:$A$40,freq!$B$2:$B$40,0),_xlfn.XLOOKUP(U1777,freq!$A$2:$A$40,freq!$B$2:$B$40,0),_xlfn.XLOOKUP(V1777,freq!$A$2:$A$40,freq!$B$2:$B$40,0))</f>
        <v>36.64</v>
      </c>
    </row>
    <row r="1778" spans="1:23" x14ac:dyDescent="0.35">
      <c r="A1778" s="32" t="s">
        <v>1532</v>
      </c>
      <c r="B1778" s="32">
        <v>1</v>
      </c>
      <c r="C1778" s="32">
        <v>5</v>
      </c>
      <c r="D1778" s="32" t="s">
        <v>40</v>
      </c>
      <c r="E1778" s="32" t="s">
        <v>0</v>
      </c>
      <c r="F1778" s="32" t="s">
        <v>35</v>
      </c>
      <c r="G1778" s="32" t="s">
        <v>42</v>
      </c>
      <c r="H1778" s="32">
        <v>0</v>
      </c>
      <c r="I1778" s="32" t="s">
        <v>44</v>
      </c>
      <c r="J1778" s="32" t="s">
        <v>37</v>
      </c>
      <c r="K1778" s="32">
        <v>9</v>
      </c>
      <c r="L1778" s="32">
        <v>7</v>
      </c>
      <c r="M1778" s="32" t="s">
        <v>50</v>
      </c>
      <c r="N1778" s="32" t="s">
        <v>34</v>
      </c>
      <c r="O1778" s="32" t="s">
        <v>28</v>
      </c>
      <c r="P1778" s="32" t="s">
        <v>31</v>
      </c>
      <c r="Q1778" s="32">
        <v>9</v>
      </c>
      <c r="R1778" s="32">
        <v>0</v>
      </c>
      <c r="S1778" s="32">
        <v>8</v>
      </c>
      <c r="T1778" s="32" t="s">
        <v>43</v>
      </c>
      <c r="U1778" s="32" t="s">
        <v>32</v>
      </c>
      <c r="V1778" s="32" t="s">
        <v>44</v>
      </c>
      <c r="W1778" s="32">
        <f>SUM(_xlfn.XLOOKUP(B1778,freq!$A$2:$A$40,freq!$B$2:$B$40,0),_xlfn.XLOOKUP(C1778,freq!$A$2:$A$40,freq!$B$2:$B$40,0),_xlfn.XLOOKUP(D1778,freq!$A$2:$A$40,freq!$B$2:$B$40,0),_xlfn.XLOOKUP(E1778,freq!$A$2:$A$40,freq!$B$2:$B$40,0),_xlfn.XLOOKUP(F1778,freq!$A$2:$A$40,freq!$B$2:$B$40,0),_xlfn.XLOOKUP(G1778,freq!$A$2:$A$40,freq!$B$2:$B$40,0),_xlfn.XLOOKUP(H1778,freq!$A$2:$A$40,freq!$B$2:$B$40,0),_xlfn.XLOOKUP(I1778,freq!$A$2:$A$40,freq!$B$2:$B$40,0),_xlfn.XLOOKUP(J1778,freq!$A$2:$A$40,freq!$B$2:$B$40,0),_xlfn.XLOOKUP(K1778,freq!$A$2:$A$40,freq!$B$2:$B$40,0),_xlfn.XLOOKUP(L1778,freq!$A$2:$A$40,freq!$B$2:$B$40,0),_xlfn.XLOOKUP(M1778,freq!$A$2:$A$40,freq!$B$2:$B$40,0),_xlfn.XLOOKUP(N1778,freq!$A$2:$A$40,freq!$B$2:$B$40,0),_xlfn.XLOOKUP(O1778,freq!$A$2:$A$40,freq!$B$2:$B$40,0),_xlfn.XLOOKUP(P1778,freq!$A$2:$A$40,freq!$B$2:$B$40,0),_xlfn.XLOOKUP(Q1778,freq!$A$2:$A$40,freq!$B$2:$B$40,0),_xlfn.XLOOKUP(R1778,freq!$A$2:$A$40,freq!$B$2:$B$40,0),_xlfn.XLOOKUP(S1778,freq!$A$2:$A$40,freq!$B$2:$B$40,0),_xlfn.XLOOKUP(T1778,freq!$A$2:$A$40,freq!$B$2:$B$40,0),_xlfn.XLOOKUP(U1778,freq!$A$2:$A$40,freq!$B$2:$B$40,0),_xlfn.XLOOKUP(V1778,freq!$A$2:$A$40,freq!$B$2:$B$40,0))</f>
        <v>36.499999999999993</v>
      </c>
    </row>
    <row r="1779" spans="1:23" x14ac:dyDescent="0.35">
      <c r="A1779" s="32" t="s">
        <v>495</v>
      </c>
      <c r="B1779" s="32" t="s">
        <v>53</v>
      </c>
      <c r="C1779" s="32">
        <v>9</v>
      </c>
      <c r="D1779" s="32" t="s">
        <v>46</v>
      </c>
      <c r="E1779" s="32" t="s">
        <v>29</v>
      </c>
      <c r="F1779" s="32" t="s">
        <v>38</v>
      </c>
      <c r="G1779" s="32">
        <v>8</v>
      </c>
      <c r="H1779" s="32" t="s">
        <v>2</v>
      </c>
      <c r="I1779" s="32">
        <v>3</v>
      </c>
      <c r="J1779" s="32" t="s">
        <v>50</v>
      </c>
      <c r="K1779" s="32" t="s">
        <v>32</v>
      </c>
      <c r="L1779" s="32" t="s">
        <v>29</v>
      </c>
      <c r="M1779" s="32">
        <v>2</v>
      </c>
      <c r="N1779" s="32" t="s">
        <v>35</v>
      </c>
      <c r="O1779" s="32">
        <v>6</v>
      </c>
      <c r="P1779" s="32">
        <v>9</v>
      </c>
      <c r="Q1779" s="32" t="s">
        <v>29</v>
      </c>
      <c r="R1779" s="32" t="s">
        <v>43</v>
      </c>
      <c r="S1779" s="32" t="s">
        <v>49</v>
      </c>
      <c r="T1779" s="32" t="s">
        <v>32</v>
      </c>
      <c r="U1779" s="32">
        <v>7</v>
      </c>
      <c r="V1779" s="32">
        <v>5</v>
      </c>
      <c r="W1779" s="32">
        <f>SUM(_xlfn.XLOOKUP(B1779,freq!$A$2:$A$40,freq!$B$2:$B$40,0),_xlfn.XLOOKUP(C1779,freq!$A$2:$A$40,freq!$B$2:$B$40,0),_xlfn.XLOOKUP(D1779,freq!$A$2:$A$40,freq!$B$2:$B$40,0),_xlfn.XLOOKUP(E1779,freq!$A$2:$A$40,freq!$B$2:$B$40,0),_xlfn.XLOOKUP(F1779,freq!$A$2:$A$40,freq!$B$2:$B$40,0),_xlfn.XLOOKUP(G1779,freq!$A$2:$A$40,freq!$B$2:$B$40,0),_xlfn.XLOOKUP(H1779,freq!$A$2:$A$40,freq!$B$2:$B$40,0),_xlfn.XLOOKUP(I1779,freq!$A$2:$A$40,freq!$B$2:$B$40,0),_xlfn.XLOOKUP(J1779,freq!$A$2:$A$40,freq!$B$2:$B$40,0),_xlfn.XLOOKUP(K1779,freq!$A$2:$A$40,freq!$B$2:$B$40,0),_xlfn.XLOOKUP(L1779,freq!$A$2:$A$40,freq!$B$2:$B$40,0),_xlfn.XLOOKUP(M1779,freq!$A$2:$A$40,freq!$B$2:$B$40,0),_xlfn.XLOOKUP(N1779,freq!$A$2:$A$40,freq!$B$2:$B$40,0),_xlfn.XLOOKUP(O1779,freq!$A$2:$A$40,freq!$B$2:$B$40,0),_xlfn.XLOOKUP(P1779,freq!$A$2:$A$40,freq!$B$2:$B$40,0),_xlfn.XLOOKUP(Q1779,freq!$A$2:$A$40,freq!$B$2:$B$40,0),_xlfn.XLOOKUP(R1779,freq!$A$2:$A$40,freq!$B$2:$B$40,0),_xlfn.XLOOKUP(S1779,freq!$A$2:$A$40,freq!$B$2:$B$40,0),_xlfn.XLOOKUP(T1779,freq!$A$2:$A$40,freq!$B$2:$B$40,0),_xlfn.XLOOKUP(U1779,freq!$A$2:$A$40,freq!$B$2:$B$40,0),_xlfn.XLOOKUP(V1779,freq!$A$2:$A$40,freq!$B$2:$B$40,0))</f>
        <v>36.49</v>
      </c>
    </row>
    <row r="1780" spans="1:23" x14ac:dyDescent="0.35">
      <c r="A1780" s="32" t="s">
        <v>1006</v>
      </c>
      <c r="B1780" s="32" t="s">
        <v>46</v>
      </c>
      <c r="C1780" s="32" t="s">
        <v>1</v>
      </c>
      <c r="D1780" s="32">
        <v>0</v>
      </c>
      <c r="E1780" s="32" t="s">
        <v>30</v>
      </c>
      <c r="F1780" s="32">
        <v>2</v>
      </c>
      <c r="G1780" s="32">
        <v>9</v>
      </c>
      <c r="H1780" s="32" t="s">
        <v>3</v>
      </c>
      <c r="I1780" s="32">
        <v>7</v>
      </c>
      <c r="J1780" s="32" t="s">
        <v>42</v>
      </c>
      <c r="K1780" s="32" t="s">
        <v>46</v>
      </c>
      <c r="L1780" s="32">
        <v>7</v>
      </c>
      <c r="M1780" s="32">
        <v>2</v>
      </c>
      <c r="N1780" s="32" t="s">
        <v>37</v>
      </c>
      <c r="O1780" s="32" t="s">
        <v>28</v>
      </c>
      <c r="P1780" s="32">
        <v>7</v>
      </c>
      <c r="Q1780" s="32">
        <v>6</v>
      </c>
      <c r="R1780" s="32" t="s">
        <v>33</v>
      </c>
      <c r="S1780" s="32">
        <v>9</v>
      </c>
      <c r="T1780" s="32" t="s">
        <v>29</v>
      </c>
      <c r="U1780" s="32" t="s">
        <v>33</v>
      </c>
      <c r="V1780" s="32">
        <v>4</v>
      </c>
      <c r="W1780" s="32">
        <f>SUM(_xlfn.XLOOKUP(B1780,freq!$A$2:$A$40,freq!$B$2:$B$40,0),_xlfn.XLOOKUP(C1780,freq!$A$2:$A$40,freq!$B$2:$B$40,0),_xlfn.XLOOKUP(D1780,freq!$A$2:$A$40,freq!$B$2:$B$40,0),_xlfn.XLOOKUP(E1780,freq!$A$2:$A$40,freq!$B$2:$B$40,0),_xlfn.XLOOKUP(F1780,freq!$A$2:$A$40,freq!$B$2:$B$40,0),_xlfn.XLOOKUP(G1780,freq!$A$2:$A$40,freq!$B$2:$B$40,0),_xlfn.XLOOKUP(H1780,freq!$A$2:$A$40,freq!$B$2:$B$40,0),_xlfn.XLOOKUP(I1780,freq!$A$2:$A$40,freq!$B$2:$B$40,0),_xlfn.XLOOKUP(J1780,freq!$A$2:$A$40,freq!$B$2:$B$40,0),_xlfn.XLOOKUP(K1780,freq!$A$2:$A$40,freq!$B$2:$B$40,0),_xlfn.XLOOKUP(L1780,freq!$A$2:$A$40,freq!$B$2:$B$40,0),_xlfn.XLOOKUP(M1780,freq!$A$2:$A$40,freq!$B$2:$B$40,0),_xlfn.XLOOKUP(N1780,freq!$A$2:$A$40,freq!$B$2:$B$40,0),_xlfn.XLOOKUP(O1780,freq!$A$2:$A$40,freq!$B$2:$B$40,0),_xlfn.XLOOKUP(P1780,freq!$A$2:$A$40,freq!$B$2:$B$40,0),_xlfn.XLOOKUP(Q1780,freq!$A$2:$A$40,freq!$B$2:$B$40,0),_xlfn.XLOOKUP(R1780,freq!$A$2:$A$40,freq!$B$2:$B$40,0),_xlfn.XLOOKUP(S1780,freq!$A$2:$A$40,freq!$B$2:$B$40,0),_xlfn.XLOOKUP(T1780,freq!$A$2:$A$40,freq!$B$2:$B$40,0),_xlfn.XLOOKUP(U1780,freq!$A$2:$A$40,freq!$B$2:$B$40,0),_xlfn.XLOOKUP(V1780,freq!$A$2:$A$40,freq!$B$2:$B$40,0))</f>
        <v>36.480000000000004</v>
      </c>
    </row>
    <row r="1781" spans="1:23" x14ac:dyDescent="0.35">
      <c r="A1781" s="32" t="s">
        <v>325</v>
      </c>
      <c r="B1781" s="32" t="s">
        <v>29</v>
      </c>
      <c r="C1781" s="32">
        <v>8</v>
      </c>
      <c r="D1781" s="32" t="s">
        <v>36</v>
      </c>
      <c r="E1781" s="32" t="s">
        <v>30</v>
      </c>
      <c r="F1781" s="32">
        <v>7</v>
      </c>
      <c r="G1781" s="32" t="s">
        <v>58</v>
      </c>
      <c r="H1781" s="32">
        <v>8</v>
      </c>
      <c r="I1781" s="32">
        <v>5</v>
      </c>
      <c r="J1781" s="32" t="s">
        <v>58</v>
      </c>
      <c r="K1781" s="32">
        <v>6</v>
      </c>
      <c r="L1781" s="32">
        <v>2</v>
      </c>
      <c r="M1781" s="32">
        <v>3</v>
      </c>
      <c r="N1781" s="32" t="s">
        <v>29</v>
      </c>
      <c r="O1781" s="32" t="s">
        <v>29</v>
      </c>
      <c r="P1781" s="32" t="s">
        <v>56</v>
      </c>
      <c r="Q1781" s="32">
        <v>7</v>
      </c>
      <c r="R1781" s="32" t="s">
        <v>56</v>
      </c>
      <c r="S1781" s="32" t="s">
        <v>30</v>
      </c>
      <c r="T1781" s="32" t="s">
        <v>0</v>
      </c>
      <c r="U1781" s="32" t="s">
        <v>1</v>
      </c>
      <c r="V1781" s="32" t="s">
        <v>1</v>
      </c>
      <c r="W1781" s="32">
        <f>SUM(_xlfn.XLOOKUP(B1781,freq!$A$2:$A$40,freq!$B$2:$B$40,0),_xlfn.XLOOKUP(C1781,freq!$A$2:$A$40,freq!$B$2:$B$40,0),_xlfn.XLOOKUP(D1781,freq!$A$2:$A$40,freq!$B$2:$B$40,0),_xlfn.XLOOKUP(E1781,freq!$A$2:$A$40,freq!$B$2:$B$40,0),_xlfn.XLOOKUP(F1781,freq!$A$2:$A$40,freq!$B$2:$B$40,0),_xlfn.XLOOKUP(G1781,freq!$A$2:$A$40,freq!$B$2:$B$40,0),_xlfn.XLOOKUP(H1781,freq!$A$2:$A$40,freq!$B$2:$B$40,0),_xlfn.XLOOKUP(I1781,freq!$A$2:$A$40,freq!$B$2:$B$40,0),_xlfn.XLOOKUP(J1781,freq!$A$2:$A$40,freq!$B$2:$B$40,0),_xlfn.XLOOKUP(K1781,freq!$A$2:$A$40,freq!$B$2:$B$40,0),_xlfn.XLOOKUP(L1781,freq!$A$2:$A$40,freq!$B$2:$B$40,0),_xlfn.XLOOKUP(M1781,freq!$A$2:$A$40,freq!$B$2:$B$40,0),_xlfn.XLOOKUP(N1781,freq!$A$2:$A$40,freq!$B$2:$B$40,0),_xlfn.XLOOKUP(O1781,freq!$A$2:$A$40,freq!$B$2:$B$40,0),_xlfn.XLOOKUP(P1781,freq!$A$2:$A$40,freq!$B$2:$B$40,0),_xlfn.XLOOKUP(Q1781,freq!$A$2:$A$40,freq!$B$2:$B$40,0),_xlfn.XLOOKUP(R1781,freq!$A$2:$A$40,freq!$B$2:$B$40,0),_xlfn.XLOOKUP(S1781,freq!$A$2:$A$40,freq!$B$2:$B$40,0),_xlfn.XLOOKUP(T1781,freq!$A$2:$A$40,freq!$B$2:$B$40,0),_xlfn.XLOOKUP(U1781,freq!$A$2:$A$40,freq!$B$2:$B$40,0),_xlfn.XLOOKUP(V1781,freq!$A$2:$A$40,freq!$B$2:$B$40,0))</f>
        <v>36.47</v>
      </c>
    </row>
    <row r="1782" spans="1:23" x14ac:dyDescent="0.35">
      <c r="A1782" s="32" t="s">
        <v>459</v>
      </c>
      <c r="B1782" s="32" t="s">
        <v>42</v>
      </c>
      <c r="C1782" s="32" t="s">
        <v>58</v>
      </c>
      <c r="D1782" s="32" t="s">
        <v>34</v>
      </c>
      <c r="E1782" s="32" t="s">
        <v>35</v>
      </c>
      <c r="F1782" s="32">
        <v>4</v>
      </c>
      <c r="G1782" s="32" t="s">
        <v>41</v>
      </c>
      <c r="H1782" s="32" t="s">
        <v>50</v>
      </c>
      <c r="I1782" s="32">
        <v>3</v>
      </c>
      <c r="J1782" s="32">
        <v>0</v>
      </c>
      <c r="K1782" s="32" t="s">
        <v>40</v>
      </c>
      <c r="L1782" s="32">
        <v>9</v>
      </c>
      <c r="M1782" s="32">
        <v>5</v>
      </c>
      <c r="N1782" s="32" t="s">
        <v>41</v>
      </c>
      <c r="O1782" s="32" t="s">
        <v>45</v>
      </c>
      <c r="P1782" s="32" t="s">
        <v>56</v>
      </c>
      <c r="Q1782" s="32" t="s">
        <v>0</v>
      </c>
      <c r="R1782" s="32" t="s">
        <v>32</v>
      </c>
      <c r="S1782" s="32">
        <v>8</v>
      </c>
      <c r="T1782" s="32">
        <v>6</v>
      </c>
      <c r="U1782" s="32" t="s">
        <v>28</v>
      </c>
      <c r="V1782" s="32">
        <v>1</v>
      </c>
      <c r="W1782" s="32">
        <f>SUM(_xlfn.XLOOKUP(B1782,freq!$A$2:$A$40,freq!$B$2:$B$40,0),_xlfn.XLOOKUP(C1782,freq!$A$2:$A$40,freq!$B$2:$B$40,0),_xlfn.XLOOKUP(D1782,freq!$A$2:$A$40,freq!$B$2:$B$40,0),_xlfn.XLOOKUP(E1782,freq!$A$2:$A$40,freq!$B$2:$B$40,0),_xlfn.XLOOKUP(F1782,freq!$A$2:$A$40,freq!$B$2:$B$40,0),_xlfn.XLOOKUP(G1782,freq!$A$2:$A$40,freq!$B$2:$B$40,0),_xlfn.XLOOKUP(H1782,freq!$A$2:$A$40,freq!$B$2:$B$40,0),_xlfn.XLOOKUP(I1782,freq!$A$2:$A$40,freq!$B$2:$B$40,0),_xlfn.XLOOKUP(J1782,freq!$A$2:$A$40,freq!$B$2:$B$40,0),_xlfn.XLOOKUP(K1782,freq!$A$2:$A$40,freq!$B$2:$B$40,0),_xlfn.XLOOKUP(L1782,freq!$A$2:$A$40,freq!$B$2:$B$40,0),_xlfn.XLOOKUP(M1782,freq!$A$2:$A$40,freq!$B$2:$B$40,0),_xlfn.XLOOKUP(N1782,freq!$A$2:$A$40,freq!$B$2:$B$40,0),_xlfn.XLOOKUP(O1782,freq!$A$2:$A$40,freq!$B$2:$B$40,0),_xlfn.XLOOKUP(P1782,freq!$A$2:$A$40,freq!$B$2:$B$40,0),_xlfn.XLOOKUP(Q1782,freq!$A$2:$A$40,freq!$B$2:$B$40,0),_xlfn.XLOOKUP(R1782,freq!$A$2:$A$40,freq!$B$2:$B$40,0),_xlfn.XLOOKUP(S1782,freq!$A$2:$A$40,freq!$B$2:$B$40,0),_xlfn.XLOOKUP(T1782,freq!$A$2:$A$40,freq!$B$2:$B$40,0),_xlfn.XLOOKUP(U1782,freq!$A$2:$A$40,freq!$B$2:$B$40,0),_xlfn.XLOOKUP(V1782,freq!$A$2:$A$40,freq!$B$2:$B$40,0))</f>
        <v>36.43</v>
      </c>
    </row>
    <row r="1783" spans="1:23" x14ac:dyDescent="0.35">
      <c r="A1783" s="32" t="s">
        <v>1313</v>
      </c>
      <c r="B1783" s="32">
        <v>2</v>
      </c>
      <c r="C1783" s="32" t="s">
        <v>42</v>
      </c>
      <c r="D1783" s="32" t="s">
        <v>33</v>
      </c>
      <c r="E1783" s="32" t="s">
        <v>34</v>
      </c>
      <c r="F1783" s="32" t="s">
        <v>34</v>
      </c>
      <c r="G1783" s="32">
        <v>3</v>
      </c>
      <c r="H1783" s="32" t="s">
        <v>46</v>
      </c>
      <c r="I1783" s="32">
        <v>6</v>
      </c>
      <c r="J1783" s="32" t="s">
        <v>3</v>
      </c>
      <c r="K1783" s="32" t="s">
        <v>46</v>
      </c>
      <c r="L1783" s="32">
        <v>4</v>
      </c>
      <c r="M1783" s="32" t="s">
        <v>38</v>
      </c>
      <c r="N1783" s="32">
        <v>7</v>
      </c>
      <c r="O1783" s="32" t="s">
        <v>37</v>
      </c>
      <c r="P1783" s="32" t="s">
        <v>28</v>
      </c>
      <c r="Q1783" s="32">
        <v>6</v>
      </c>
      <c r="R1783" s="32">
        <v>4</v>
      </c>
      <c r="S1783" s="32">
        <v>9</v>
      </c>
      <c r="T1783" s="32" t="s">
        <v>28</v>
      </c>
      <c r="U1783" s="32" t="s">
        <v>36</v>
      </c>
      <c r="V1783" s="32" t="s">
        <v>38</v>
      </c>
      <c r="W1783" s="32">
        <f>SUM(_xlfn.XLOOKUP(B1783,freq!$A$2:$A$40,freq!$B$2:$B$40,0),_xlfn.XLOOKUP(C1783,freq!$A$2:$A$40,freq!$B$2:$B$40,0),_xlfn.XLOOKUP(D1783,freq!$A$2:$A$40,freq!$B$2:$B$40,0),_xlfn.XLOOKUP(E1783,freq!$A$2:$A$40,freq!$B$2:$B$40,0),_xlfn.XLOOKUP(F1783,freq!$A$2:$A$40,freq!$B$2:$B$40,0),_xlfn.XLOOKUP(G1783,freq!$A$2:$A$40,freq!$B$2:$B$40,0),_xlfn.XLOOKUP(H1783,freq!$A$2:$A$40,freq!$B$2:$B$40,0),_xlfn.XLOOKUP(I1783,freq!$A$2:$A$40,freq!$B$2:$B$40,0),_xlfn.XLOOKUP(J1783,freq!$A$2:$A$40,freq!$B$2:$B$40,0),_xlfn.XLOOKUP(K1783,freq!$A$2:$A$40,freq!$B$2:$B$40,0),_xlfn.XLOOKUP(L1783,freq!$A$2:$A$40,freq!$B$2:$B$40,0),_xlfn.XLOOKUP(M1783,freq!$A$2:$A$40,freq!$B$2:$B$40,0),_xlfn.XLOOKUP(N1783,freq!$A$2:$A$40,freq!$B$2:$B$40,0),_xlfn.XLOOKUP(O1783,freq!$A$2:$A$40,freq!$B$2:$B$40,0),_xlfn.XLOOKUP(P1783,freq!$A$2:$A$40,freq!$B$2:$B$40,0),_xlfn.XLOOKUP(Q1783,freq!$A$2:$A$40,freq!$B$2:$B$40,0),_xlfn.XLOOKUP(R1783,freq!$A$2:$A$40,freq!$B$2:$B$40,0),_xlfn.XLOOKUP(S1783,freq!$A$2:$A$40,freq!$B$2:$B$40,0),_xlfn.XLOOKUP(T1783,freq!$A$2:$A$40,freq!$B$2:$B$40,0),_xlfn.XLOOKUP(U1783,freq!$A$2:$A$40,freq!$B$2:$B$40,0),_xlfn.XLOOKUP(V1783,freq!$A$2:$A$40,freq!$B$2:$B$40,0))</f>
        <v>36.43</v>
      </c>
    </row>
    <row r="1784" spans="1:23" x14ac:dyDescent="0.35">
      <c r="A1784" s="32" t="s">
        <v>252</v>
      </c>
      <c r="B1784" s="32" t="s">
        <v>28</v>
      </c>
      <c r="C1784" s="32">
        <v>6</v>
      </c>
      <c r="D1784" s="32" t="s">
        <v>30</v>
      </c>
      <c r="E1784" s="32" t="s">
        <v>3</v>
      </c>
      <c r="F1784" s="32">
        <v>2</v>
      </c>
      <c r="G1784" s="32" t="s">
        <v>37</v>
      </c>
      <c r="H1784" s="32" t="s">
        <v>43</v>
      </c>
      <c r="I1784" s="32">
        <v>2</v>
      </c>
      <c r="J1784" s="32" t="s">
        <v>34</v>
      </c>
      <c r="K1784" s="32" t="s">
        <v>41</v>
      </c>
      <c r="L1784" s="32" t="s">
        <v>0</v>
      </c>
      <c r="M1784" s="32">
        <v>5</v>
      </c>
      <c r="N1784" s="32">
        <v>3</v>
      </c>
      <c r="O1784" s="32" t="s">
        <v>42</v>
      </c>
      <c r="P1784" s="32" t="s">
        <v>37</v>
      </c>
      <c r="Q1784" s="32">
        <v>8</v>
      </c>
      <c r="R1784" s="32" t="s">
        <v>29</v>
      </c>
      <c r="S1784" s="32">
        <v>4</v>
      </c>
      <c r="T1784" s="32" t="s">
        <v>50</v>
      </c>
      <c r="U1784" s="32" t="s">
        <v>34</v>
      </c>
      <c r="V1784" s="32" t="s">
        <v>1</v>
      </c>
      <c r="W1784" s="32">
        <f>SUM(_xlfn.XLOOKUP(B1784,freq!$A$2:$A$40,freq!$B$2:$B$40,0),_xlfn.XLOOKUP(C1784,freq!$A$2:$A$40,freq!$B$2:$B$40,0),_xlfn.XLOOKUP(D1784,freq!$A$2:$A$40,freq!$B$2:$B$40,0),_xlfn.XLOOKUP(E1784,freq!$A$2:$A$40,freq!$B$2:$B$40,0),_xlfn.XLOOKUP(F1784,freq!$A$2:$A$40,freq!$B$2:$B$40,0),_xlfn.XLOOKUP(G1784,freq!$A$2:$A$40,freq!$B$2:$B$40,0),_xlfn.XLOOKUP(H1784,freq!$A$2:$A$40,freq!$B$2:$B$40,0),_xlfn.XLOOKUP(I1784,freq!$A$2:$A$40,freq!$B$2:$B$40,0),_xlfn.XLOOKUP(J1784,freq!$A$2:$A$40,freq!$B$2:$B$40,0),_xlfn.XLOOKUP(K1784,freq!$A$2:$A$40,freq!$B$2:$B$40,0),_xlfn.XLOOKUP(L1784,freq!$A$2:$A$40,freq!$B$2:$B$40,0),_xlfn.XLOOKUP(M1784,freq!$A$2:$A$40,freq!$B$2:$B$40,0),_xlfn.XLOOKUP(N1784,freq!$A$2:$A$40,freq!$B$2:$B$40,0),_xlfn.XLOOKUP(O1784,freq!$A$2:$A$40,freq!$B$2:$B$40,0),_xlfn.XLOOKUP(P1784,freq!$A$2:$A$40,freq!$B$2:$B$40,0),_xlfn.XLOOKUP(Q1784,freq!$A$2:$A$40,freq!$B$2:$B$40,0),_xlfn.XLOOKUP(R1784,freq!$A$2:$A$40,freq!$B$2:$B$40,0),_xlfn.XLOOKUP(S1784,freq!$A$2:$A$40,freq!$B$2:$B$40,0),_xlfn.XLOOKUP(T1784,freq!$A$2:$A$40,freq!$B$2:$B$40,0),_xlfn.XLOOKUP(U1784,freq!$A$2:$A$40,freq!$B$2:$B$40,0),_xlfn.XLOOKUP(V1784,freq!$A$2:$A$40,freq!$B$2:$B$40,0))</f>
        <v>36.42</v>
      </c>
    </row>
    <row r="1785" spans="1:23" x14ac:dyDescent="0.35">
      <c r="A1785" s="32" t="s">
        <v>1908</v>
      </c>
      <c r="B1785" s="32" t="s">
        <v>29</v>
      </c>
      <c r="C1785" s="32" t="s">
        <v>46</v>
      </c>
      <c r="D1785" s="32" t="s">
        <v>49</v>
      </c>
      <c r="E1785" s="32" t="s">
        <v>49</v>
      </c>
      <c r="F1785" s="32" t="s">
        <v>49</v>
      </c>
      <c r="G1785" s="32" t="s">
        <v>32</v>
      </c>
      <c r="H1785" s="32">
        <v>4</v>
      </c>
      <c r="I1785" s="32" t="s">
        <v>4</v>
      </c>
      <c r="J1785" s="32" t="s">
        <v>53</v>
      </c>
      <c r="K1785" s="32" t="s">
        <v>46</v>
      </c>
      <c r="L1785" s="32" t="s">
        <v>50</v>
      </c>
      <c r="M1785" s="32">
        <v>6</v>
      </c>
      <c r="N1785" s="32" t="s">
        <v>30</v>
      </c>
      <c r="O1785" s="32">
        <v>4</v>
      </c>
      <c r="P1785" s="32" t="s">
        <v>30</v>
      </c>
      <c r="Q1785" s="32" t="s">
        <v>34</v>
      </c>
      <c r="R1785" s="32" t="s">
        <v>48</v>
      </c>
      <c r="S1785" s="32" t="s">
        <v>4</v>
      </c>
      <c r="T1785" s="32">
        <v>0</v>
      </c>
      <c r="U1785" s="32" t="s">
        <v>35</v>
      </c>
      <c r="V1785" s="32">
        <v>6</v>
      </c>
      <c r="W1785" s="32">
        <f>SUM(_xlfn.XLOOKUP(B1785,freq!$A$2:$A$40,freq!$B$2:$B$40,0),_xlfn.XLOOKUP(C1785,freq!$A$2:$A$40,freq!$B$2:$B$40,0),_xlfn.XLOOKUP(D1785,freq!$A$2:$A$40,freq!$B$2:$B$40,0),_xlfn.XLOOKUP(E1785,freq!$A$2:$A$40,freq!$B$2:$B$40,0),_xlfn.XLOOKUP(F1785,freq!$A$2:$A$40,freq!$B$2:$B$40,0),_xlfn.XLOOKUP(G1785,freq!$A$2:$A$40,freq!$B$2:$B$40,0),_xlfn.XLOOKUP(H1785,freq!$A$2:$A$40,freq!$B$2:$B$40,0),_xlfn.XLOOKUP(I1785,freq!$A$2:$A$40,freq!$B$2:$B$40,0),_xlfn.XLOOKUP(J1785,freq!$A$2:$A$40,freq!$B$2:$B$40,0),_xlfn.XLOOKUP(K1785,freq!$A$2:$A$40,freq!$B$2:$B$40,0),_xlfn.XLOOKUP(L1785,freq!$A$2:$A$40,freq!$B$2:$B$40,0),_xlfn.XLOOKUP(M1785,freq!$A$2:$A$40,freq!$B$2:$B$40,0),_xlfn.XLOOKUP(N1785,freq!$A$2:$A$40,freq!$B$2:$B$40,0),_xlfn.XLOOKUP(O1785,freq!$A$2:$A$40,freq!$B$2:$B$40,0),_xlfn.XLOOKUP(P1785,freq!$A$2:$A$40,freq!$B$2:$B$40,0),_xlfn.XLOOKUP(Q1785,freq!$A$2:$A$40,freq!$B$2:$B$40,0),_xlfn.XLOOKUP(R1785,freq!$A$2:$A$40,freq!$B$2:$B$40,0),_xlfn.XLOOKUP(S1785,freq!$A$2:$A$40,freq!$B$2:$B$40,0),_xlfn.XLOOKUP(T1785,freq!$A$2:$A$40,freq!$B$2:$B$40,0),_xlfn.XLOOKUP(U1785,freq!$A$2:$A$40,freq!$B$2:$B$40,0),_xlfn.XLOOKUP(V1785,freq!$A$2:$A$40,freq!$B$2:$B$40,0))</f>
        <v>36.39</v>
      </c>
    </row>
    <row r="1786" spans="1:23" x14ac:dyDescent="0.35">
      <c r="A1786" s="32" t="s">
        <v>1416</v>
      </c>
      <c r="B1786" s="32" t="s">
        <v>59</v>
      </c>
      <c r="C1786" s="32">
        <v>4</v>
      </c>
      <c r="D1786" s="32" t="s">
        <v>32</v>
      </c>
      <c r="E1786" s="32">
        <v>8</v>
      </c>
      <c r="F1786" s="32">
        <v>3</v>
      </c>
      <c r="G1786" s="32">
        <v>7</v>
      </c>
      <c r="H1786" s="32" t="s">
        <v>59</v>
      </c>
      <c r="I1786" s="32">
        <v>1</v>
      </c>
      <c r="J1786" s="32" t="s">
        <v>4</v>
      </c>
      <c r="K1786" s="32">
        <v>4</v>
      </c>
      <c r="L1786" s="32" t="s">
        <v>38</v>
      </c>
      <c r="M1786" s="32" t="s">
        <v>32</v>
      </c>
      <c r="N1786" s="32" t="s">
        <v>48</v>
      </c>
      <c r="O1786" s="32" t="s">
        <v>42</v>
      </c>
      <c r="P1786" s="32" t="s">
        <v>53</v>
      </c>
      <c r="Q1786" s="32" t="s">
        <v>33</v>
      </c>
      <c r="R1786" s="32" t="s">
        <v>36</v>
      </c>
      <c r="S1786" s="32" t="s">
        <v>1</v>
      </c>
      <c r="T1786" s="32">
        <v>5</v>
      </c>
      <c r="U1786" s="32" t="s">
        <v>34</v>
      </c>
      <c r="V1786" s="32" t="s">
        <v>36</v>
      </c>
      <c r="W1786" s="32">
        <f>SUM(_xlfn.XLOOKUP(B1786,freq!$A$2:$A$40,freq!$B$2:$B$40,0),_xlfn.XLOOKUP(C1786,freq!$A$2:$A$40,freq!$B$2:$B$40,0),_xlfn.XLOOKUP(D1786,freq!$A$2:$A$40,freq!$B$2:$B$40,0),_xlfn.XLOOKUP(E1786,freq!$A$2:$A$40,freq!$B$2:$B$40,0),_xlfn.XLOOKUP(F1786,freq!$A$2:$A$40,freq!$B$2:$B$40,0),_xlfn.XLOOKUP(G1786,freq!$A$2:$A$40,freq!$B$2:$B$40,0),_xlfn.XLOOKUP(H1786,freq!$A$2:$A$40,freq!$B$2:$B$40,0),_xlfn.XLOOKUP(I1786,freq!$A$2:$A$40,freq!$B$2:$B$40,0),_xlfn.XLOOKUP(J1786,freq!$A$2:$A$40,freq!$B$2:$B$40,0),_xlfn.XLOOKUP(K1786,freq!$A$2:$A$40,freq!$B$2:$B$40,0),_xlfn.XLOOKUP(L1786,freq!$A$2:$A$40,freq!$B$2:$B$40,0),_xlfn.XLOOKUP(M1786,freq!$A$2:$A$40,freq!$B$2:$B$40,0),_xlfn.XLOOKUP(N1786,freq!$A$2:$A$40,freq!$B$2:$B$40,0),_xlfn.XLOOKUP(O1786,freq!$A$2:$A$40,freq!$B$2:$B$40,0),_xlfn.XLOOKUP(P1786,freq!$A$2:$A$40,freq!$B$2:$B$40,0),_xlfn.XLOOKUP(Q1786,freq!$A$2:$A$40,freq!$B$2:$B$40,0),_xlfn.XLOOKUP(R1786,freq!$A$2:$A$40,freq!$B$2:$B$40,0),_xlfn.XLOOKUP(S1786,freq!$A$2:$A$40,freq!$B$2:$B$40,0),_xlfn.XLOOKUP(T1786,freq!$A$2:$A$40,freq!$B$2:$B$40,0),_xlfn.XLOOKUP(U1786,freq!$A$2:$A$40,freq!$B$2:$B$40,0),_xlfn.XLOOKUP(V1786,freq!$A$2:$A$40,freq!$B$2:$B$40,0))</f>
        <v>36.36999999999999</v>
      </c>
    </row>
    <row r="1787" spans="1:23" x14ac:dyDescent="0.35">
      <c r="A1787" s="32" t="s">
        <v>1584</v>
      </c>
      <c r="B1787" s="32" t="s">
        <v>30</v>
      </c>
      <c r="C1787" s="32" t="s">
        <v>32</v>
      </c>
      <c r="D1787" s="32">
        <v>0</v>
      </c>
      <c r="E1787" s="32">
        <v>3</v>
      </c>
      <c r="F1787" s="32" t="s">
        <v>40</v>
      </c>
      <c r="G1787" s="32" t="s">
        <v>4</v>
      </c>
      <c r="H1787" s="32" t="s">
        <v>50</v>
      </c>
      <c r="I1787" s="32" t="s">
        <v>0</v>
      </c>
      <c r="J1787" s="32" t="s">
        <v>58</v>
      </c>
      <c r="K1787" s="32" t="s">
        <v>40</v>
      </c>
      <c r="L1787" s="32" t="s">
        <v>3</v>
      </c>
      <c r="M1787" s="32" t="s">
        <v>30</v>
      </c>
      <c r="N1787" s="32" t="s">
        <v>1</v>
      </c>
      <c r="O1787" s="32" t="s">
        <v>40</v>
      </c>
      <c r="P1787" s="32" t="s">
        <v>35</v>
      </c>
      <c r="Q1787" s="32">
        <v>3</v>
      </c>
      <c r="R1787" s="32" t="s">
        <v>34</v>
      </c>
      <c r="S1787" s="32" t="s">
        <v>40</v>
      </c>
      <c r="T1787" s="32" t="s">
        <v>36</v>
      </c>
      <c r="U1787" s="32">
        <v>7</v>
      </c>
      <c r="V1787" s="32" t="s">
        <v>46</v>
      </c>
      <c r="W1787" s="32">
        <f>SUM(_xlfn.XLOOKUP(B1787,freq!$A$2:$A$40,freq!$B$2:$B$40,0),_xlfn.XLOOKUP(C1787,freq!$A$2:$A$40,freq!$B$2:$B$40,0),_xlfn.XLOOKUP(D1787,freq!$A$2:$A$40,freq!$B$2:$B$40,0),_xlfn.XLOOKUP(E1787,freq!$A$2:$A$40,freq!$B$2:$B$40,0),_xlfn.XLOOKUP(F1787,freq!$A$2:$A$40,freq!$B$2:$B$40,0),_xlfn.XLOOKUP(G1787,freq!$A$2:$A$40,freq!$B$2:$B$40,0),_xlfn.XLOOKUP(H1787,freq!$A$2:$A$40,freq!$B$2:$B$40,0),_xlfn.XLOOKUP(I1787,freq!$A$2:$A$40,freq!$B$2:$B$40,0),_xlfn.XLOOKUP(J1787,freq!$A$2:$A$40,freq!$B$2:$B$40,0),_xlfn.XLOOKUP(K1787,freq!$A$2:$A$40,freq!$B$2:$B$40,0),_xlfn.XLOOKUP(L1787,freq!$A$2:$A$40,freq!$B$2:$B$40,0),_xlfn.XLOOKUP(M1787,freq!$A$2:$A$40,freq!$B$2:$B$40,0),_xlfn.XLOOKUP(N1787,freq!$A$2:$A$40,freq!$B$2:$B$40,0),_xlfn.XLOOKUP(O1787,freq!$A$2:$A$40,freq!$B$2:$B$40,0),_xlfn.XLOOKUP(P1787,freq!$A$2:$A$40,freq!$B$2:$B$40,0),_xlfn.XLOOKUP(Q1787,freq!$A$2:$A$40,freq!$B$2:$B$40,0),_xlfn.XLOOKUP(R1787,freq!$A$2:$A$40,freq!$B$2:$B$40,0),_xlfn.XLOOKUP(S1787,freq!$A$2:$A$40,freq!$B$2:$B$40,0),_xlfn.XLOOKUP(T1787,freq!$A$2:$A$40,freq!$B$2:$B$40,0),_xlfn.XLOOKUP(U1787,freq!$A$2:$A$40,freq!$B$2:$B$40,0),_xlfn.XLOOKUP(V1787,freq!$A$2:$A$40,freq!$B$2:$B$40,0))</f>
        <v>36.36</v>
      </c>
    </row>
    <row r="1788" spans="1:23" x14ac:dyDescent="0.35">
      <c r="A1788" s="32" t="s">
        <v>901</v>
      </c>
      <c r="B1788" s="32" t="s">
        <v>0</v>
      </c>
      <c r="C1788" s="32" t="s">
        <v>46</v>
      </c>
      <c r="D1788" s="32">
        <v>0</v>
      </c>
      <c r="E1788" s="32" t="s">
        <v>4</v>
      </c>
      <c r="F1788" s="32">
        <v>5</v>
      </c>
      <c r="G1788" s="32" t="s">
        <v>42</v>
      </c>
      <c r="H1788" s="32" t="s">
        <v>32</v>
      </c>
      <c r="I1788" s="32" t="s">
        <v>33</v>
      </c>
      <c r="J1788" s="32">
        <v>3</v>
      </c>
      <c r="K1788" s="32">
        <v>5</v>
      </c>
      <c r="L1788" s="32">
        <v>4</v>
      </c>
      <c r="M1788" s="32">
        <v>7</v>
      </c>
      <c r="N1788" s="32" t="s">
        <v>3</v>
      </c>
      <c r="O1788" s="32" t="s">
        <v>56</v>
      </c>
      <c r="P1788" s="32" t="s">
        <v>59</v>
      </c>
      <c r="Q1788" s="32" t="s">
        <v>58</v>
      </c>
      <c r="R1788" s="32" t="s">
        <v>35</v>
      </c>
      <c r="S1788" s="32" t="s">
        <v>50</v>
      </c>
      <c r="T1788" s="32" t="s">
        <v>40</v>
      </c>
      <c r="U1788" s="32" t="s">
        <v>43</v>
      </c>
      <c r="V1788" s="32" t="s">
        <v>59</v>
      </c>
      <c r="W1788" s="32">
        <f>SUM(_xlfn.XLOOKUP(B1788,freq!$A$2:$A$40,freq!$B$2:$B$40,0),_xlfn.XLOOKUP(C1788,freq!$A$2:$A$40,freq!$B$2:$B$40,0),_xlfn.XLOOKUP(D1788,freq!$A$2:$A$40,freq!$B$2:$B$40,0),_xlfn.XLOOKUP(E1788,freq!$A$2:$A$40,freq!$B$2:$B$40,0),_xlfn.XLOOKUP(F1788,freq!$A$2:$A$40,freq!$B$2:$B$40,0),_xlfn.XLOOKUP(G1788,freq!$A$2:$A$40,freq!$B$2:$B$40,0),_xlfn.XLOOKUP(H1788,freq!$A$2:$A$40,freq!$B$2:$B$40,0),_xlfn.XLOOKUP(I1788,freq!$A$2:$A$40,freq!$B$2:$B$40,0),_xlfn.XLOOKUP(J1788,freq!$A$2:$A$40,freq!$B$2:$B$40,0),_xlfn.XLOOKUP(K1788,freq!$A$2:$A$40,freq!$B$2:$B$40,0),_xlfn.XLOOKUP(L1788,freq!$A$2:$A$40,freq!$B$2:$B$40,0),_xlfn.XLOOKUP(M1788,freq!$A$2:$A$40,freq!$B$2:$B$40,0),_xlfn.XLOOKUP(N1788,freq!$A$2:$A$40,freq!$B$2:$B$40,0),_xlfn.XLOOKUP(O1788,freq!$A$2:$A$40,freq!$B$2:$B$40,0),_xlfn.XLOOKUP(P1788,freq!$A$2:$A$40,freq!$B$2:$B$40,0),_xlfn.XLOOKUP(Q1788,freq!$A$2:$A$40,freq!$B$2:$B$40,0),_xlfn.XLOOKUP(R1788,freq!$A$2:$A$40,freq!$B$2:$B$40,0),_xlfn.XLOOKUP(S1788,freq!$A$2:$A$40,freq!$B$2:$B$40,0),_xlfn.XLOOKUP(T1788,freq!$A$2:$A$40,freq!$B$2:$B$40,0),_xlfn.XLOOKUP(U1788,freq!$A$2:$A$40,freq!$B$2:$B$40,0),_xlfn.XLOOKUP(V1788,freq!$A$2:$A$40,freq!$B$2:$B$40,0))</f>
        <v>36.349999999999994</v>
      </c>
    </row>
    <row r="1789" spans="1:23" x14ac:dyDescent="0.35">
      <c r="A1789" s="32" t="s">
        <v>1204</v>
      </c>
      <c r="B1789" s="32">
        <v>0</v>
      </c>
      <c r="C1789" s="32" t="s">
        <v>53</v>
      </c>
      <c r="D1789" s="32">
        <v>7</v>
      </c>
      <c r="E1789" s="32">
        <v>3</v>
      </c>
      <c r="F1789" s="32" t="s">
        <v>59</v>
      </c>
      <c r="G1789" s="32">
        <v>7</v>
      </c>
      <c r="H1789" s="32" t="s">
        <v>48</v>
      </c>
      <c r="I1789" s="32" t="s">
        <v>50</v>
      </c>
      <c r="J1789" s="32" t="s">
        <v>38</v>
      </c>
      <c r="K1789" s="32" t="s">
        <v>50</v>
      </c>
      <c r="L1789" s="32" t="s">
        <v>28</v>
      </c>
      <c r="M1789" s="32" t="s">
        <v>40</v>
      </c>
      <c r="N1789" s="32" t="s">
        <v>3</v>
      </c>
      <c r="O1789" s="32" t="s">
        <v>0</v>
      </c>
      <c r="P1789" s="32" t="s">
        <v>29</v>
      </c>
      <c r="Q1789" s="32" t="s">
        <v>44</v>
      </c>
      <c r="R1789" s="32" t="s">
        <v>32</v>
      </c>
      <c r="S1789" s="32" t="s">
        <v>34</v>
      </c>
      <c r="T1789" s="32" t="s">
        <v>1</v>
      </c>
      <c r="U1789" s="32">
        <v>3</v>
      </c>
      <c r="V1789" s="32">
        <v>4</v>
      </c>
      <c r="W1789" s="32">
        <f>SUM(_xlfn.XLOOKUP(B1789,freq!$A$2:$A$40,freq!$B$2:$B$40,0),_xlfn.XLOOKUP(C1789,freq!$A$2:$A$40,freq!$B$2:$B$40,0),_xlfn.XLOOKUP(D1789,freq!$A$2:$A$40,freq!$B$2:$B$40,0),_xlfn.XLOOKUP(E1789,freq!$A$2:$A$40,freq!$B$2:$B$40,0),_xlfn.XLOOKUP(F1789,freq!$A$2:$A$40,freq!$B$2:$B$40,0),_xlfn.XLOOKUP(G1789,freq!$A$2:$A$40,freq!$B$2:$B$40,0),_xlfn.XLOOKUP(H1789,freq!$A$2:$A$40,freq!$B$2:$B$40,0),_xlfn.XLOOKUP(I1789,freq!$A$2:$A$40,freq!$B$2:$B$40,0),_xlfn.XLOOKUP(J1789,freq!$A$2:$A$40,freq!$B$2:$B$40,0),_xlfn.XLOOKUP(K1789,freq!$A$2:$A$40,freq!$B$2:$B$40,0),_xlfn.XLOOKUP(L1789,freq!$A$2:$A$40,freq!$B$2:$B$40,0),_xlfn.XLOOKUP(M1789,freq!$A$2:$A$40,freq!$B$2:$B$40,0),_xlfn.XLOOKUP(N1789,freq!$A$2:$A$40,freq!$B$2:$B$40,0),_xlfn.XLOOKUP(O1789,freq!$A$2:$A$40,freq!$B$2:$B$40,0),_xlfn.XLOOKUP(P1789,freq!$A$2:$A$40,freq!$B$2:$B$40,0),_xlfn.XLOOKUP(Q1789,freq!$A$2:$A$40,freq!$B$2:$B$40,0),_xlfn.XLOOKUP(R1789,freq!$A$2:$A$40,freq!$B$2:$B$40,0),_xlfn.XLOOKUP(S1789,freq!$A$2:$A$40,freq!$B$2:$B$40,0),_xlfn.XLOOKUP(T1789,freq!$A$2:$A$40,freq!$B$2:$B$40,0),_xlfn.XLOOKUP(U1789,freq!$A$2:$A$40,freq!$B$2:$B$40,0),_xlfn.XLOOKUP(V1789,freq!$A$2:$A$40,freq!$B$2:$B$40,0))</f>
        <v>36.33</v>
      </c>
    </row>
    <row r="1790" spans="1:23" x14ac:dyDescent="0.35">
      <c r="A1790" s="32" t="s">
        <v>376</v>
      </c>
      <c r="B1790" s="32" t="s">
        <v>41</v>
      </c>
      <c r="C1790" s="32" t="s">
        <v>46</v>
      </c>
      <c r="D1790" s="32">
        <v>6</v>
      </c>
      <c r="E1790" s="32">
        <v>9</v>
      </c>
      <c r="F1790" s="32" t="s">
        <v>30</v>
      </c>
      <c r="G1790" s="32" t="s">
        <v>3</v>
      </c>
      <c r="H1790" s="32">
        <v>2</v>
      </c>
      <c r="I1790" s="32" t="s">
        <v>58</v>
      </c>
      <c r="J1790" s="32" t="s">
        <v>36</v>
      </c>
      <c r="K1790" s="32" t="s">
        <v>49</v>
      </c>
      <c r="L1790" s="32">
        <v>9</v>
      </c>
      <c r="M1790" s="32" t="s">
        <v>34</v>
      </c>
      <c r="N1790" s="32" t="s">
        <v>4</v>
      </c>
      <c r="O1790" s="32" t="s">
        <v>35</v>
      </c>
      <c r="P1790" s="32">
        <v>2</v>
      </c>
      <c r="Q1790" s="32" t="s">
        <v>56</v>
      </c>
      <c r="R1790" s="32" t="s">
        <v>29</v>
      </c>
      <c r="S1790" s="32">
        <v>3</v>
      </c>
      <c r="T1790" s="32" t="s">
        <v>43</v>
      </c>
      <c r="U1790" s="32" t="s">
        <v>30</v>
      </c>
      <c r="V1790" s="32">
        <v>6</v>
      </c>
      <c r="W1790" s="32">
        <f>SUM(_xlfn.XLOOKUP(B1790,freq!$A$2:$A$40,freq!$B$2:$B$40,0),_xlfn.XLOOKUP(C1790,freq!$A$2:$A$40,freq!$B$2:$B$40,0),_xlfn.XLOOKUP(D1790,freq!$A$2:$A$40,freq!$B$2:$B$40,0),_xlfn.XLOOKUP(E1790,freq!$A$2:$A$40,freq!$B$2:$B$40,0),_xlfn.XLOOKUP(F1790,freq!$A$2:$A$40,freq!$B$2:$B$40,0),_xlfn.XLOOKUP(G1790,freq!$A$2:$A$40,freq!$B$2:$B$40,0),_xlfn.XLOOKUP(H1790,freq!$A$2:$A$40,freq!$B$2:$B$40,0),_xlfn.XLOOKUP(I1790,freq!$A$2:$A$40,freq!$B$2:$B$40,0),_xlfn.XLOOKUP(J1790,freq!$A$2:$A$40,freq!$B$2:$B$40,0),_xlfn.XLOOKUP(K1790,freq!$A$2:$A$40,freq!$B$2:$B$40,0),_xlfn.XLOOKUP(L1790,freq!$A$2:$A$40,freq!$B$2:$B$40,0),_xlfn.XLOOKUP(M1790,freq!$A$2:$A$40,freq!$B$2:$B$40,0),_xlfn.XLOOKUP(N1790,freq!$A$2:$A$40,freq!$B$2:$B$40,0),_xlfn.XLOOKUP(O1790,freq!$A$2:$A$40,freq!$B$2:$B$40,0),_xlfn.XLOOKUP(P1790,freq!$A$2:$A$40,freq!$B$2:$B$40,0),_xlfn.XLOOKUP(Q1790,freq!$A$2:$A$40,freq!$B$2:$B$40,0),_xlfn.XLOOKUP(R1790,freq!$A$2:$A$40,freq!$B$2:$B$40,0),_xlfn.XLOOKUP(S1790,freq!$A$2:$A$40,freq!$B$2:$B$40,0),_xlfn.XLOOKUP(T1790,freq!$A$2:$A$40,freq!$B$2:$B$40,0),_xlfn.XLOOKUP(U1790,freq!$A$2:$A$40,freq!$B$2:$B$40,0),_xlfn.XLOOKUP(V1790,freq!$A$2:$A$40,freq!$B$2:$B$40,0))</f>
        <v>36.309999999999995</v>
      </c>
    </row>
    <row r="1791" spans="1:23" x14ac:dyDescent="0.35">
      <c r="A1791" s="32" t="s">
        <v>1913</v>
      </c>
      <c r="B1791" s="32" t="s">
        <v>30</v>
      </c>
      <c r="C1791" s="32">
        <v>0</v>
      </c>
      <c r="D1791" s="32" t="s">
        <v>46</v>
      </c>
      <c r="E1791" s="32">
        <v>5</v>
      </c>
      <c r="F1791" s="32" t="s">
        <v>0</v>
      </c>
      <c r="G1791" s="32">
        <v>2</v>
      </c>
      <c r="H1791" s="32" t="s">
        <v>45</v>
      </c>
      <c r="I1791" s="32">
        <v>8</v>
      </c>
      <c r="J1791" s="32" t="s">
        <v>3</v>
      </c>
      <c r="K1791" s="32" t="s">
        <v>0</v>
      </c>
      <c r="L1791" s="32">
        <v>3</v>
      </c>
      <c r="M1791" s="32">
        <v>1</v>
      </c>
      <c r="N1791" s="32">
        <v>1</v>
      </c>
      <c r="O1791" s="32" t="s">
        <v>48</v>
      </c>
      <c r="P1791" s="32">
        <v>1</v>
      </c>
      <c r="Q1791" s="32" t="s">
        <v>59</v>
      </c>
      <c r="R1791" s="32" t="s">
        <v>50</v>
      </c>
      <c r="S1791" s="32" t="s">
        <v>36</v>
      </c>
      <c r="T1791" s="32" t="s">
        <v>36</v>
      </c>
      <c r="U1791" s="32">
        <v>1</v>
      </c>
      <c r="V1791" s="32" t="s">
        <v>53</v>
      </c>
      <c r="W1791" s="32">
        <f>SUM(_xlfn.XLOOKUP(B1791,freq!$A$2:$A$40,freq!$B$2:$B$40,0),_xlfn.XLOOKUP(C1791,freq!$A$2:$A$40,freq!$B$2:$B$40,0),_xlfn.XLOOKUP(D1791,freq!$A$2:$A$40,freq!$B$2:$B$40,0),_xlfn.XLOOKUP(E1791,freq!$A$2:$A$40,freq!$B$2:$B$40,0),_xlfn.XLOOKUP(F1791,freq!$A$2:$A$40,freq!$B$2:$B$40,0),_xlfn.XLOOKUP(G1791,freq!$A$2:$A$40,freq!$B$2:$B$40,0),_xlfn.XLOOKUP(H1791,freq!$A$2:$A$40,freq!$B$2:$B$40,0),_xlfn.XLOOKUP(I1791,freq!$A$2:$A$40,freq!$B$2:$B$40,0),_xlfn.XLOOKUP(J1791,freq!$A$2:$A$40,freq!$B$2:$B$40,0),_xlfn.XLOOKUP(K1791,freq!$A$2:$A$40,freq!$B$2:$B$40,0),_xlfn.XLOOKUP(L1791,freq!$A$2:$A$40,freq!$B$2:$B$40,0),_xlfn.XLOOKUP(M1791,freq!$A$2:$A$40,freq!$B$2:$B$40,0),_xlfn.XLOOKUP(N1791,freq!$A$2:$A$40,freq!$B$2:$B$40,0),_xlfn.XLOOKUP(O1791,freq!$A$2:$A$40,freq!$B$2:$B$40,0),_xlfn.XLOOKUP(P1791,freq!$A$2:$A$40,freq!$B$2:$B$40,0),_xlfn.XLOOKUP(Q1791,freq!$A$2:$A$40,freq!$B$2:$B$40,0),_xlfn.XLOOKUP(R1791,freq!$A$2:$A$40,freq!$B$2:$B$40,0),_xlfn.XLOOKUP(S1791,freq!$A$2:$A$40,freq!$B$2:$B$40,0),_xlfn.XLOOKUP(T1791,freq!$A$2:$A$40,freq!$B$2:$B$40,0),_xlfn.XLOOKUP(U1791,freq!$A$2:$A$40,freq!$B$2:$B$40,0),_xlfn.XLOOKUP(V1791,freq!$A$2:$A$40,freq!$B$2:$B$40,0))</f>
        <v>36.290000000000006</v>
      </c>
    </row>
    <row r="1792" spans="1:23" x14ac:dyDescent="0.35">
      <c r="A1792" s="32" t="s">
        <v>969</v>
      </c>
      <c r="B1792" s="32" t="s">
        <v>53</v>
      </c>
      <c r="C1792" s="32" t="s">
        <v>32</v>
      </c>
      <c r="D1792" s="32" t="s">
        <v>3</v>
      </c>
      <c r="E1792" s="32" t="s">
        <v>0</v>
      </c>
      <c r="F1792" s="32">
        <v>7</v>
      </c>
      <c r="G1792" s="32" t="s">
        <v>29</v>
      </c>
      <c r="H1792" s="32" t="s">
        <v>40</v>
      </c>
      <c r="I1792" s="32" t="s">
        <v>36</v>
      </c>
      <c r="J1792" s="32" t="s">
        <v>42</v>
      </c>
      <c r="K1792" s="32" t="s">
        <v>32</v>
      </c>
      <c r="L1792" s="32">
        <v>4</v>
      </c>
      <c r="M1792" s="32" t="s">
        <v>3</v>
      </c>
      <c r="N1792" s="32">
        <v>6</v>
      </c>
      <c r="O1792" s="32" t="s">
        <v>3</v>
      </c>
      <c r="P1792" s="32" t="s">
        <v>53</v>
      </c>
      <c r="Q1792" s="32">
        <v>6</v>
      </c>
      <c r="R1792" s="32" t="s">
        <v>29</v>
      </c>
      <c r="S1792" s="32" t="s">
        <v>44</v>
      </c>
      <c r="T1792" s="32" t="s">
        <v>49</v>
      </c>
      <c r="U1792" s="32" t="s">
        <v>42</v>
      </c>
      <c r="V1792" s="32" t="s">
        <v>40</v>
      </c>
      <c r="W1792" s="32">
        <f>SUM(_xlfn.XLOOKUP(B1792,freq!$A$2:$A$40,freq!$B$2:$B$40,0),_xlfn.XLOOKUP(C1792,freq!$A$2:$A$40,freq!$B$2:$B$40,0),_xlfn.XLOOKUP(D1792,freq!$A$2:$A$40,freq!$B$2:$B$40,0),_xlfn.XLOOKUP(E1792,freq!$A$2:$A$40,freq!$B$2:$B$40,0),_xlfn.XLOOKUP(F1792,freq!$A$2:$A$40,freq!$B$2:$B$40,0),_xlfn.XLOOKUP(G1792,freq!$A$2:$A$40,freq!$B$2:$B$40,0),_xlfn.XLOOKUP(H1792,freq!$A$2:$A$40,freq!$B$2:$B$40,0),_xlfn.XLOOKUP(I1792,freq!$A$2:$A$40,freq!$B$2:$B$40,0),_xlfn.XLOOKUP(J1792,freq!$A$2:$A$40,freq!$B$2:$B$40,0),_xlfn.XLOOKUP(K1792,freq!$A$2:$A$40,freq!$B$2:$B$40,0),_xlfn.XLOOKUP(L1792,freq!$A$2:$A$40,freq!$B$2:$B$40,0),_xlfn.XLOOKUP(M1792,freq!$A$2:$A$40,freq!$B$2:$B$40,0),_xlfn.XLOOKUP(N1792,freq!$A$2:$A$40,freq!$B$2:$B$40,0),_xlfn.XLOOKUP(O1792,freq!$A$2:$A$40,freq!$B$2:$B$40,0),_xlfn.XLOOKUP(P1792,freq!$A$2:$A$40,freq!$B$2:$B$40,0),_xlfn.XLOOKUP(Q1792,freq!$A$2:$A$40,freq!$B$2:$B$40,0),_xlfn.XLOOKUP(R1792,freq!$A$2:$A$40,freq!$B$2:$B$40,0),_xlfn.XLOOKUP(S1792,freq!$A$2:$A$40,freq!$B$2:$B$40,0),_xlfn.XLOOKUP(T1792,freq!$A$2:$A$40,freq!$B$2:$B$40,0),_xlfn.XLOOKUP(U1792,freq!$A$2:$A$40,freq!$B$2:$B$40,0),_xlfn.XLOOKUP(V1792,freq!$A$2:$A$40,freq!$B$2:$B$40,0))</f>
        <v>36.25</v>
      </c>
    </row>
    <row r="1793" spans="1:23" x14ac:dyDescent="0.35">
      <c r="A1793" s="32" t="s">
        <v>1969</v>
      </c>
      <c r="B1793" s="32">
        <v>7</v>
      </c>
      <c r="C1793" s="32" t="s">
        <v>28</v>
      </c>
      <c r="D1793" s="32" t="s">
        <v>33</v>
      </c>
      <c r="E1793" s="32" t="s">
        <v>4</v>
      </c>
      <c r="F1793" s="32" t="s">
        <v>35</v>
      </c>
      <c r="G1793" s="32">
        <v>6</v>
      </c>
      <c r="H1793" s="32">
        <v>9</v>
      </c>
      <c r="I1793" s="32" t="s">
        <v>4</v>
      </c>
      <c r="J1793" s="32" t="s">
        <v>40</v>
      </c>
      <c r="K1793" s="32">
        <v>6</v>
      </c>
      <c r="L1793" s="32" t="s">
        <v>58</v>
      </c>
      <c r="M1793" s="32" t="s">
        <v>0</v>
      </c>
      <c r="N1793" s="32" t="s">
        <v>38</v>
      </c>
      <c r="O1793" s="32" t="s">
        <v>40</v>
      </c>
      <c r="P1793" s="32">
        <v>0</v>
      </c>
      <c r="Q1793" s="32">
        <v>0</v>
      </c>
      <c r="R1793" s="32" t="s">
        <v>58</v>
      </c>
      <c r="S1793" s="32" t="s">
        <v>41</v>
      </c>
      <c r="T1793" s="32" t="s">
        <v>37</v>
      </c>
      <c r="U1793" s="32" t="s">
        <v>1</v>
      </c>
      <c r="V1793" s="32">
        <v>6</v>
      </c>
      <c r="W1793" s="32">
        <f>SUM(_xlfn.XLOOKUP(B1793,freq!$A$2:$A$40,freq!$B$2:$B$40,0),_xlfn.XLOOKUP(C1793,freq!$A$2:$A$40,freq!$B$2:$B$40,0),_xlfn.XLOOKUP(D1793,freq!$A$2:$A$40,freq!$B$2:$B$40,0),_xlfn.XLOOKUP(E1793,freq!$A$2:$A$40,freq!$B$2:$B$40,0),_xlfn.XLOOKUP(F1793,freq!$A$2:$A$40,freq!$B$2:$B$40,0),_xlfn.XLOOKUP(G1793,freq!$A$2:$A$40,freq!$B$2:$B$40,0),_xlfn.XLOOKUP(H1793,freq!$A$2:$A$40,freq!$B$2:$B$40,0),_xlfn.XLOOKUP(I1793,freq!$A$2:$A$40,freq!$B$2:$B$40,0),_xlfn.XLOOKUP(J1793,freq!$A$2:$A$40,freq!$B$2:$B$40,0),_xlfn.XLOOKUP(K1793,freq!$A$2:$A$40,freq!$B$2:$B$40,0),_xlfn.XLOOKUP(L1793,freq!$A$2:$A$40,freq!$B$2:$B$40,0),_xlfn.XLOOKUP(M1793,freq!$A$2:$A$40,freq!$B$2:$B$40,0),_xlfn.XLOOKUP(N1793,freq!$A$2:$A$40,freq!$B$2:$B$40,0),_xlfn.XLOOKUP(O1793,freq!$A$2:$A$40,freq!$B$2:$B$40,0),_xlfn.XLOOKUP(P1793,freq!$A$2:$A$40,freq!$B$2:$B$40,0),_xlfn.XLOOKUP(Q1793,freq!$A$2:$A$40,freq!$B$2:$B$40,0),_xlfn.XLOOKUP(R1793,freq!$A$2:$A$40,freq!$B$2:$B$40,0),_xlfn.XLOOKUP(S1793,freq!$A$2:$A$40,freq!$B$2:$B$40,0),_xlfn.XLOOKUP(T1793,freq!$A$2:$A$40,freq!$B$2:$B$40,0),_xlfn.XLOOKUP(U1793,freq!$A$2:$A$40,freq!$B$2:$B$40,0),_xlfn.XLOOKUP(V1793,freq!$A$2:$A$40,freq!$B$2:$B$40,0))</f>
        <v>36.200000000000003</v>
      </c>
    </row>
    <row r="1794" spans="1:23" x14ac:dyDescent="0.35">
      <c r="A1794" s="32" t="s">
        <v>1247</v>
      </c>
      <c r="B1794" s="32">
        <v>7</v>
      </c>
      <c r="C1794" s="32">
        <v>1</v>
      </c>
      <c r="D1794" s="32">
        <v>1</v>
      </c>
      <c r="E1794" s="32" t="s">
        <v>4</v>
      </c>
      <c r="F1794" s="32">
        <v>8</v>
      </c>
      <c r="G1794" s="32" t="s">
        <v>2</v>
      </c>
      <c r="H1794" s="32" t="s">
        <v>41</v>
      </c>
      <c r="I1794" s="32" t="s">
        <v>37</v>
      </c>
      <c r="J1794" s="32" t="s">
        <v>0</v>
      </c>
      <c r="K1794" s="32">
        <v>6</v>
      </c>
      <c r="L1794" s="32" t="s">
        <v>36</v>
      </c>
      <c r="M1794" s="32" t="s">
        <v>30</v>
      </c>
      <c r="N1794" s="32" t="s">
        <v>28</v>
      </c>
      <c r="O1794" s="32" t="s">
        <v>49</v>
      </c>
      <c r="P1794" s="32">
        <v>5</v>
      </c>
      <c r="Q1794" s="32" t="s">
        <v>34</v>
      </c>
      <c r="R1794" s="32" t="s">
        <v>36</v>
      </c>
      <c r="S1794" s="32">
        <v>3</v>
      </c>
      <c r="T1794" s="32" t="s">
        <v>56</v>
      </c>
      <c r="U1794" s="32">
        <v>5</v>
      </c>
      <c r="V1794" s="32" t="s">
        <v>43</v>
      </c>
      <c r="W1794" s="32">
        <f>SUM(_xlfn.XLOOKUP(B1794,freq!$A$2:$A$40,freq!$B$2:$B$40,0),_xlfn.XLOOKUP(C1794,freq!$A$2:$A$40,freq!$B$2:$B$40,0),_xlfn.XLOOKUP(D1794,freq!$A$2:$A$40,freq!$B$2:$B$40,0),_xlfn.XLOOKUP(E1794,freq!$A$2:$A$40,freq!$B$2:$B$40,0),_xlfn.XLOOKUP(F1794,freq!$A$2:$A$40,freq!$B$2:$B$40,0),_xlfn.XLOOKUP(G1794,freq!$A$2:$A$40,freq!$B$2:$B$40,0),_xlfn.XLOOKUP(H1794,freq!$A$2:$A$40,freq!$B$2:$B$40,0),_xlfn.XLOOKUP(I1794,freq!$A$2:$A$40,freq!$B$2:$B$40,0),_xlfn.XLOOKUP(J1794,freq!$A$2:$A$40,freq!$B$2:$B$40,0),_xlfn.XLOOKUP(K1794,freq!$A$2:$A$40,freq!$B$2:$B$40,0),_xlfn.XLOOKUP(L1794,freq!$A$2:$A$40,freq!$B$2:$B$40,0),_xlfn.XLOOKUP(M1794,freq!$A$2:$A$40,freq!$B$2:$B$40,0),_xlfn.XLOOKUP(N1794,freq!$A$2:$A$40,freq!$B$2:$B$40,0),_xlfn.XLOOKUP(O1794,freq!$A$2:$A$40,freq!$B$2:$B$40,0),_xlfn.XLOOKUP(P1794,freq!$A$2:$A$40,freq!$B$2:$B$40,0),_xlfn.XLOOKUP(Q1794,freq!$A$2:$A$40,freq!$B$2:$B$40,0),_xlfn.XLOOKUP(R1794,freq!$A$2:$A$40,freq!$B$2:$B$40,0),_xlfn.XLOOKUP(S1794,freq!$A$2:$A$40,freq!$B$2:$B$40,0),_xlfn.XLOOKUP(T1794,freq!$A$2:$A$40,freq!$B$2:$B$40,0),_xlfn.XLOOKUP(U1794,freq!$A$2:$A$40,freq!$B$2:$B$40,0),_xlfn.XLOOKUP(V1794,freq!$A$2:$A$40,freq!$B$2:$B$40,0))</f>
        <v>36.11</v>
      </c>
    </row>
    <row r="1795" spans="1:23" x14ac:dyDescent="0.35">
      <c r="A1795" s="32" t="s">
        <v>1500</v>
      </c>
      <c r="B1795" s="32" t="s">
        <v>28</v>
      </c>
      <c r="C1795" s="32" t="s">
        <v>43</v>
      </c>
      <c r="D1795" s="32">
        <v>5</v>
      </c>
      <c r="E1795" s="32">
        <v>5</v>
      </c>
      <c r="F1795" s="32" t="s">
        <v>50</v>
      </c>
      <c r="G1795" s="32" t="s">
        <v>50</v>
      </c>
      <c r="H1795" s="32">
        <v>4</v>
      </c>
      <c r="I1795" s="32">
        <v>5</v>
      </c>
      <c r="J1795" s="32" t="s">
        <v>40</v>
      </c>
      <c r="K1795" s="32" t="s">
        <v>35</v>
      </c>
      <c r="L1795" s="32" t="s">
        <v>45</v>
      </c>
      <c r="M1795" s="32" t="s">
        <v>53</v>
      </c>
      <c r="N1795" s="32" t="s">
        <v>31</v>
      </c>
      <c r="O1795" s="32" t="s">
        <v>4</v>
      </c>
      <c r="P1795" s="32" t="s">
        <v>58</v>
      </c>
      <c r="Q1795" s="32">
        <v>3</v>
      </c>
      <c r="R1795" s="32" t="s">
        <v>28</v>
      </c>
      <c r="S1795" s="32">
        <v>1</v>
      </c>
      <c r="T1795" s="32" t="s">
        <v>29</v>
      </c>
      <c r="U1795" s="32">
        <v>8</v>
      </c>
      <c r="V1795" s="32">
        <v>0</v>
      </c>
      <c r="W1795" s="32">
        <f>SUM(_xlfn.XLOOKUP(B1795,freq!$A$2:$A$40,freq!$B$2:$B$40,0),_xlfn.XLOOKUP(C1795,freq!$A$2:$A$40,freq!$B$2:$B$40,0),_xlfn.XLOOKUP(D1795,freq!$A$2:$A$40,freq!$B$2:$B$40,0),_xlfn.XLOOKUP(E1795,freq!$A$2:$A$40,freq!$B$2:$B$40,0),_xlfn.XLOOKUP(F1795,freq!$A$2:$A$40,freq!$B$2:$B$40,0),_xlfn.XLOOKUP(G1795,freq!$A$2:$A$40,freq!$B$2:$B$40,0),_xlfn.XLOOKUP(H1795,freq!$A$2:$A$40,freq!$B$2:$B$40,0),_xlfn.XLOOKUP(I1795,freq!$A$2:$A$40,freq!$B$2:$B$40,0),_xlfn.XLOOKUP(J1795,freq!$A$2:$A$40,freq!$B$2:$B$40,0),_xlfn.XLOOKUP(K1795,freq!$A$2:$A$40,freq!$B$2:$B$40,0),_xlfn.XLOOKUP(L1795,freq!$A$2:$A$40,freq!$B$2:$B$40,0),_xlfn.XLOOKUP(M1795,freq!$A$2:$A$40,freq!$B$2:$B$40,0),_xlfn.XLOOKUP(N1795,freq!$A$2:$A$40,freq!$B$2:$B$40,0),_xlfn.XLOOKUP(O1795,freq!$A$2:$A$40,freq!$B$2:$B$40,0),_xlfn.XLOOKUP(P1795,freq!$A$2:$A$40,freq!$B$2:$B$40,0),_xlfn.XLOOKUP(Q1795,freq!$A$2:$A$40,freq!$B$2:$B$40,0),_xlfn.XLOOKUP(R1795,freq!$A$2:$A$40,freq!$B$2:$B$40,0),_xlfn.XLOOKUP(S1795,freq!$A$2:$A$40,freq!$B$2:$B$40,0),_xlfn.XLOOKUP(T1795,freq!$A$2:$A$40,freq!$B$2:$B$40,0),_xlfn.XLOOKUP(U1795,freq!$A$2:$A$40,freq!$B$2:$B$40,0),_xlfn.XLOOKUP(V1795,freq!$A$2:$A$40,freq!$B$2:$B$40,0))</f>
        <v>36.01</v>
      </c>
    </row>
    <row r="1796" spans="1:23" x14ac:dyDescent="0.35">
      <c r="A1796" s="32" t="s">
        <v>1468</v>
      </c>
      <c r="B1796" s="32" t="s">
        <v>41</v>
      </c>
      <c r="C1796" s="32" t="s">
        <v>58</v>
      </c>
      <c r="D1796" s="32" t="s">
        <v>48</v>
      </c>
      <c r="E1796" s="32" t="s">
        <v>29</v>
      </c>
      <c r="F1796" s="32" t="s">
        <v>4</v>
      </c>
      <c r="G1796" s="32" t="s">
        <v>34</v>
      </c>
      <c r="H1796" s="32">
        <v>6</v>
      </c>
      <c r="I1796" s="32">
        <v>8</v>
      </c>
      <c r="J1796" s="32" t="s">
        <v>59</v>
      </c>
      <c r="K1796" s="32" t="s">
        <v>29</v>
      </c>
      <c r="L1796" s="32">
        <v>7</v>
      </c>
      <c r="M1796" s="32" t="s">
        <v>36</v>
      </c>
      <c r="N1796" s="32" t="s">
        <v>28</v>
      </c>
      <c r="O1796" s="32" t="s">
        <v>46</v>
      </c>
      <c r="P1796" s="32" t="s">
        <v>33</v>
      </c>
      <c r="Q1796" s="32" t="s">
        <v>38</v>
      </c>
      <c r="R1796" s="32" t="s">
        <v>42</v>
      </c>
      <c r="S1796" s="32" t="s">
        <v>32</v>
      </c>
      <c r="T1796" s="32" t="s">
        <v>0</v>
      </c>
      <c r="U1796" s="32" t="s">
        <v>43</v>
      </c>
      <c r="V1796" s="32" t="s">
        <v>38</v>
      </c>
      <c r="W1796" s="32">
        <f>SUM(_xlfn.XLOOKUP(B1796,freq!$A$2:$A$40,freq!$B$2:$B$40,0),_xlfn.XLOOKUP(C1796,freq!$A$2:$A$40,freq!$B$2:$B$40,0),_xlfn.XLOOKUP(D1796,freq!$A$2:$A$40,freq!$B$2:$B$40,0),_xlfn.XLOOKUP(E1796,freq!$A$2:$A$40,freq!$B$2:$B$40,0),_xlfn.XLOOKUP(F1796,freq!$A$2:$A$40,freq!$B$2:$B$40,0),_xlfn.XLOOKUP(G1796,freq!$A$2:$A$40,freq!$B$2:$B$40,0),_xlfn.XLOOKUP(H1796,freq!$A$2:$A$40,freq!$B$2:$B$40,0),_xlfn.XLOOKUP(I1796,freq!$A$2:$A$40,freq!$B$2:$B$40,0),_xlfn.XLOOKUP(J1796,freq!$A$2:$A$40,freq!$B$2:$B$40,0),_xlfn.XLOOKUP(K1796,freq!$A$2:$A$40,freq!$B$2:$B$40,0),_xlfn.XLOOKUP(L1796,freq!$A$2:$A$40,freq!$B$2:$B$40,0),_xlfn.XLOOKUP(M1796,freq!$A$2:$A$40,freq!$B$2:$B$40,0),_xlfn.XLOOKUP(N1796,freq!$A$2:$A$40,freq!$B$2:$B$40,0),_xlfn.XLOOKUP(O1796,freq!$A$2:$A$40,freq!$B$2:$B$40,0),_xlfn.XLOOKUP(P1796,freq!$A$2:$A$40,freq!$B$2:$B$40,0),_xlfn.XLOOKUP(Q1796,freq!$A$2:$A$40,freq!$B$2:$B$40,0),_xlfn.XLOOKUP(R1796,freq!$A$2:$A$40,freq!$B$2:$B$40,0),_xlfn.XLOOKUP(S1796,freq!$A$2:$A$40,freq!$B$2:$B$40,0),_xlfn.XLOOKUP(T1796,freq!$A$2:$A$40,freq!$B$2:$B$40,0),_xlfn.XLOOKUP(U1796,freq!$A$2:$A$40,freq!$B$2:$B$40,0),_xlfn.XLOOKUP(V1796,freq!$A$2:$A$40,freq!$B$2:$B$40,0))</f>
        <v>36</v>
      </c>
    </row>
    <row r="1797" spans="1:23" x14ac:dyDescent="0.35">
      <c r="A1797" s="32" t="s">
        <v>1514</v>
      </c>
      <c r="B1797" s="32" t="s">
        <v>59</v>
      </c>
      <c r="C1797" s="32" t="s">
        <v>2</v>
      </c>
      <c r="D1797" s="32" t="s">
        <v>38</v>
      </c>
      <c r="E1797" s="32">
        <v>6</v>
      </c>
      <c r="F1797" s="32" t="s">
        <v>49</v>
      </c>
      <c r="G1797" s="32">
        <v>0</v>
      </c>
      <c r="H1797" s="32">
        <v>9</v>
      </c>
      <c r="I1797" s="32" t="s">
        <v>34</v>
      </c>
      <c r="J1797" s="32">
        <v>5</v>
      </c>
      <c r="K1797" s="32" t="s">
        <v>40</v>
      </c>
      <c r="L1797" s="32" t="s">
        <v>35</v>
      </c>
      <c r="M1797" s="32" t="s">
        <v>46</v>
      </c>
      <c r="N1797" s="32" t="s">
        <v>46</v>
      </c>
      <c r="O1797" s="32" t="s">
        <v>33</v>
      </c>
      <c r="P1797" s="32">
        <v>0</v>
      </c>
      <c r="Q1797" s="32">
        <v>1</v>
      </c>
      <c r="R1797" s="32" t="s">
        <v>34</v>
      </c>
      <c r="S1797" s="32" t="s">
        <v>53</v>
      </c>
      <c r="T1797" s="32" t="s">
        <v>43</v>
      </c>
      <c r="U1797" s="32">
        <v>1</v>
      </c>
      <c r="V1797" s="32" t="s">
        <v>34</v>
      </c>
      <c r="W1797" s="32">
        <f>SUM(_xlfn.XLOOKUP(B1797,freq!$A$2:$A$40,freq!$B$2:$B$40,0),_xlfn.XLOOKUP(C1797,freq!$A$2:$A$40,freq!$B$2:$B$40,0),_xlfn.XLOOKUP(D1797,freq!$A$2:$A$40,freq!$B$2:$B$40,0),_xlfn.XLOOKUP(E1797,freq!$A$2:$A$40,freq!$B$2:$B$40,0),_xlfn.XLOOKUP(F1797,freq!$A$2:$A$40,freq!$B$2:$B$40,0),_xlfn.XLOOKUP(G1797,freq!$A$2:$A$40,freq!$B$2:$B$40,0),_xlfn.XLOOKUP(H1797,freq!$A$2:$A$40,freq!$B$2:$B$40,0),_xlfn.XLOOKUP(I1797,freq!$A$2:$A$40,freq!$B$2:$B$40,0),_xlfn.XLOOKUP(J1797,freq!$A$2:$A$40,freq!$B$2:$B$40,0),_xlfn.XLOOKUP(K1797,freq!$A$2:$A$40,freq!$B$2:$B$40,0),_xlfn.XLOOKUP(L1797,freq!$A$2:$A$40,freq!$B$2:$B$40,0),_xlfn.XLOOKUP(M1797,freq!$A$2:$A$40,freq!$B$2:$B$40,0),_xlfn.XLOOKUP(N1797,freq!$A$2:$A$40,freq!$B$2:$B$40,0),_xlfn.XLOOKUP(O1797,freq!$A$2:$A$40,freq!$B$2:$B$40,0),_xlfn.XLOOKUP(P1797,freq!$A$2:$A$40,freq!$B$2:$B$40,0),_xlfn.XLOOKUP(Q1797,freq!$A$2:$A$40,freq!$B$2:$B$40,0),_xlfn.XLOOKUP(R1797,freq!$A$2:$A$40,freq!$B$2:$B$40,0),_xlfn.XLOOKUP(S1797,freq!$A$2:$A$40,freq!$B$2:$B$40,0),_xlfn.XLOOKUP(T1797,freq!$A$2:$A$40,freq!$B$2:$B$40,0),_xlfn.XLOOKUP(U1797,freq!$A$2:$A$40,freq!$B$2:$B$40,0),_xlfn.XLOOKUP(V1797,freq!$A$2:$A$40,freq!$B$2:$B$40,0))</f>
        <v>35.94</v>
      </c>
    </row>
    <row r="1798" spans="1:23" x14ac:dyDescent="0.35">
      <c r="A1798" s="32" t="s">
        <v>570</v>
      </c>
      <c r="B1798" s="32" t="s">
        <v>40</v>
      </c>
      <c r="C1798" s="32" t="s">
        <v>37</v>
      </c>
      <c r="D1798" s="32" t="s">
        <v>59</v>
      </c>
      <c r="E1798" s="32" t="s">
        <v>32</v>
      </c>
      <c r="F1798" s="32">
        <v>6</v>
      </c>
      <c r="G1798" s="32" t="s">
        <v>58</v>
      </c>
      <c r="H1798" s="32" t="s">
        <v>50</v>
      </c>
      <c r="I1798" s="32" t="s">
        <v>40</v>
      </c>
      <c r="J1798" s="32" t="s">
        <v>36</v>
      </c>
      <c r="K1798" s="32">
        <v>4</v>
      </c>
      <c r="L1798" s="32">
        <v>1</v>
      </c>
      <c r="M1798" s="32" t="s">
        <v>40</v>
      </c>
      <c r="N1798" s="32" t="s">
        <v>0</v>
      </c>
      <c r="O1798" s="32" t="s">
        <v>53</v>
      </c>
      <c r="P1798" s="32" t="s">
        <v>28</v>
      </c>
      <c r="Q1798" s="32" t="s">
        <v>49</v>
      </c>
      <c r="R1798" s="32" t="s">
        <v>43</v>
      </c>
      <c r="S1798" s="32" t="s">
        <v>3</v>
      </c>
      <c r="T1798" s="32" t="s">
        <v>44</v>
      </c>
      <c r="U1798" s="32" t="s">
        <v>42</v>
      </c>
      <c r="V1798" s="32" t="s">
        <v>35</v>
      </c>
      <c r="W1798" s="32">
        <f>SUM(_xlfn.XLOOKUP(B1798,freq!$A$2:$A$40,freq!$B$2:$B$40,0),_xlfn.XLOOKUP(C1798,freq!$A$2:$A$40,freq!$B$2:$B$40,0),_xlfn.XLOOKUP(D1798,freq!$A$2:$A$40,freq!$B$2:$B$40,0),_xlfn.XLOOKUP(E1798,freq!$A$2:$A$40,freq!$B$2:$B$40,0),_xlfn.XLOOKUP(F1798,freq!$A$2:$A$40,freq!$B$2:$B$40,0),_xlfn.XLOOKUP(G1798,freq!$A$2:$A$40,freq!$B$2:$B$40,0),_xlfn.XLOOKUP(H1798,freq!$A$2:$A$40,freq!$B$2:$B$40,0),_xlfn.XLOOKUP(I1798,freq!$A$2:$A$40,freq!$B$2:$B$40,0),_xlfn.XLOOKUP(J1798,freq!$A$2:$A$40,freq!$B$2:$B$40,0),_xlfn.XLOOKUP(K1798,freq!$A$2:$A$40,freq!$B$2:$B$40,0),_xlfn.XLOOKUP(L1798,freq!$A$2:$A$40,freq!$B$2:$B$40,0),_xlfn.XLOOKUP(M1798,freq!$A$2:$A$40,freq!$B$2:$B$40,0),_xlfn.XLOOKUP(N1798,freq!$A$2:$A$40,freq!$B$2:$B$40,0),_xlfn.XLOOKUP(O1798,freq!$A$2:$A$40,freq!$B$2:$B$40,0),_xlfn.XLOOKUP(P1798,freq!$A$2:$A$40,freq!$B$2:$B$40,0),_xlfn.XLOOKUP(Q1798,freq!$A$2:$A$40,freq!$B$2:$B$40,0),_xlfn.XLOOKUP(R1798,freq!$A$2:$A$40,freq!$B$2:$B$40,0),_xlfn.XLOOKUP(S1798,freq!$A$2:$A$40,freq!$B$2:$B$40,0),_xlfn.XLOOKUP(T1798,freq!$A$2:$A$40,freq!$B$2:$B$40,0),_xlfn.XLOOKUP(U1798,freq!$A$2:$A$40,freq!$B$2:$B$40,0),_xlfn.XLOOKUP(V1798,freq!$A$2:$A$40,freq!$B$2:$B$40,0))</f>
        <v>35.909999999999997</v>
      </c>
    </row>
    <row r="1799" spans="1:23" x14ac:dyDescent="0.35">
      <c r="A1799" s="32" t="s">
        <v>765</v>
      </c>
      <c r="B1799" s="32" t="s">
        <v>44</v>
      </c>
      <c r="C1799" s="32" t="s">
        <v>43</v>
      </c>
      <c r="D1799" s="32" t="s">
        <v>53</v>
      </c>
      <c r="E1799" s="32" t="s">
        <v>43</v>
      </c>
      <c r="F1799" s="32" t="s">
        <v>1</v>
      </c>
      <c r="G1799" s="32" t="s">
        <v>30</v>
      </c>
      <c r="H1799" s="32" t="s">
        <v>50</v>
      </c>
      <c r="I1799" s="32" t="s">
        <v>48</v>
      </c>
      <c r="J1799" s="32" t="s">
        <v>58</v>
      </c>
      <c r="K1799" s="32" t="s">
        <v>46</v>
      </c>
      <c r="L1799" s="32" t="s">
        <v>34</v>
      </c>
      <c r="M1799" s="32">
        <v>6</v>
      </c>
      <c r="N1799" s="32" t="s">
        <v>37</v>
      </c>
      <c r="O1799" s="32" t="s">
        <v>32</v>
      </c>
      <c r="P1799" s="32">
        <v>9</v>
      </c>
      <c r="Q1799" s="32">
        <v>9</v>
      </c>
      <c r="R1799" s="32">
        <v>3</v>
      </c>
      <c r="S1799" s="32" t="s">
        <v>49</v>
      </c>
      <c r="T1799" s="32">
        <v>3</v>
      </c>
      <c r="U1799" s="32">
        <v>1</v>
      </c>
      <c r="V1799" s="32" t="s">
        <v>29</v>
      </c>
      <c r="W1799" s="32">
        <f>SUM(_xlfn.XLOOKUP(B1799,freq!$A$2:$A$40,freq!$B$2:$B$40,0),_xlfn.XLOOKUP(C1799,freq!$A$2:$A$40,freq!$B$2:$B$40,0),_xlfn.XLOOKUP(D1799,freq!$A$2:$A$40,freq!$B$2:$B$40,0),_xlfn.XLOOKUP(E1799,freq!$A$2:$A$40,freq!$B$2:$B$40,0),_xlfn.XLOOKUP(F1799,freq!$A$2:$A$40,freq!$B$2:$B$40,0),_xlfn.XLOOKUP(G1799,freq!$A$2:$A$40,freq!$B$2:$B$40,0),_xlfn.XLOOKUP(H1799,freq!$A$2:$A$40,freq!$B$2:$B$40,0),_xlfn.XLOOKUP(I1799,freq!$A$2:$A$40,freq!$B$2:$B$40,0),_xlfn.XLOOKUP(J1799,freq!$A$2:$A$40,freq!$B$2:$B$40,0),_xlfn.XLOOKUP(K1799,freq!$A$2:$A$40,freq!$B$2:$B$40,0),_xlfn.XLOOKUP(L1799,freq!$A$2:$A$40,freq!$B$2:$B$40,0),_xlfn.XLOOKUP(M1799,freq!$A$2:$A$40,freq!$B$2:$B$40,0),_xlfn.XLOOKUP(N1799,freq!$A$2:$A$40,freq!$B$2:$B$40,0),_xlfn.XLOOKUP(O1799,freq!$A$2:$A$40,freq!$B$2:$B$40,0),_xlfn.XLOOKUP(P1799,freq!$A$2:$A$40,freq!$B$2:$B$40,0),_xlfn.XLOOKUP(Q1799,freq!$A$2:$A$40,freq!$B$2:$B$40,0),_xlfn.XLOOKUP(R1799,freq!$A$2:$A$40,freq!$B$2:$B$40,0),_xlfn.XLOOKUP(S1799,freq!$A$2:$A$40,freq!$B$2:$B$40,0),_xlfn.XLOOKUP(T1799,freq!$A$2:$A$40,freq!$B$2:$B$40,0),_xlfn.XLOOKUP(U1799,freq!$A$2:$A$40,freq!$B$2:$B$40,0),_xlfn.XLOOKUP(V1799,freq!$A$2:$A$40,freq!$B$2:$B$40,0))</f>
        <v>35.879999999999995</v>
      </c>
    </row>
    <row r="1800" spans="1:23" x14ac:dyDescent="0.35">
      <c r="A1800" s="32" t="s">
        <v>1481</v>
      </c>
      <c r="B1800" s="32" t="s">
        <v>48</v>
      </c>
      <c r="C1800" s="32" t="s">
        <v>4</v>
      </c>
      <c r="D1800" s="32" t="s">
        <v>48</v>
      </c>
      <c r="E1800" s="32" t="s">
        <v>40</v>
      </c>
      <c r="F1800" s="32" t="s">
        <v>4</v>
      </c>
      <c r="G1800" s="32">
        <v>4</v>
      </c>
      <c r="H1800" s="32">
        <v>0</v>
      </c>
      <c r="I1800" s="32" t="s">
        <v>53</v>
      </c>
      <c r="J1800" s="32">
        <v>5</v>
      </c>
      <c r="K1800" s="32">
        <v>0</v>
      </c>
      <c r="L1800" s="32" t="s">
        <v>43</v>
      </c>
      <c r="M1800" s="32" t="s">
        <v>33</v>
      </c>
      <c r="N1800" s="32" t="s">
        <v>30</v>
      </c>
      <c r="O1800" s="32" t="s">
        <v>31</v>
      </c>
      <c r="P1800" s="32" t="s">
        <v>31</v>
      </c>
      <c r="Q1800" s="32">
        <v>0</v>
      </c>
      <c r="R1800" s="32">
        <v>8</v>
      </c>
      <c r="S1800" s="32">
        <v>2</v>
      </c>
      <c r="T1800" s="32" t="s">
        <v>30</v>
      </c>
      <c r="U1800" s="32" t="s">
        <v>59</v>
      </c>
      <c r="V1800" s="32">
        <v>6</v>
      </c>
      <c r="W1800" s="32">
        <f>SUM(_xlfn.XLOOKUP(B1800,freq!$A$2:$A$40,freq!$B$2:$B$40,0),_xlfn.XLOOKUP(C1800,freq!$A$2:$A$40,freq!$B$2:$B$40,0),_xlfn.XLOOKUP(D1800,freq!$A$2:$A$40,freq!$B$2:$B$40,0),_xlfn.XLOOKUP(E1800,freq!$A$2:$A$40,freq!$B$2:$B$40,0),_xlfn.XLOOKUP(F1800,freq!$A$2:$A$40,freq!$B$2:$B$40,0),_xlfn.XLOOKUP(G1800,freq!$A$2:$A$40,freq!$B$2:$B$40,0),_xlfn.XLOOKUP(H1800,freq!$A$2:$A$40,freq!$B$2:$B$40,0),_xlfn.XLOOKUP(I1800,freq!$A$2:$A$40,freq!$B$2:$B$40,0),_xlfn.XLOOKUP(J1800,freq!$A$2:$A$40,freq!$B$2:$B$40,0),_xlfn.XLOOKUP(K1800,freq!$A$2:$A$40,freq!$B$2:$B$40,0),_xlfn.XLOOKUP(L1800,freq!$A$2:$A$40,freq!$B$2:$B$40,0),_xlfn.XLOOKUP(M1800,freq!$A$2:$A$40,freq!$B$2:$B$40,0),_xlfn.XLOOKUP(N1800,freq!$A$2:$A$40,freq!$B$2:$B$40,0),_xlfn.XLOOKUP(O1800,freq!$A$2:$A$40,freq!$B$2:$B$40,0),_xlfn.XLOOKUP(P1800,freq!$A$2:$A$40,freq!$B$2:$B$40,0),_xlfn.XLOOKUP(Q1800,freq!$A$2:$A$40,freq!$B$2:$B$40,0),_xlfn.XLOOKUP(R1800,freq!$A$2:$A$40,freq!$B$2:$B$40,0),_xlfn.XLOOKUP(S1800,freq!$A$2:$A$40,freq!$B$2:$B$40,0),_xlfn.XLOOKUP(T1800,freq!$A$2:$A$40,freq!$B$2:$B$40,0),_xlfn.XLOOKUP(U1800,freq!$A$2:$A$40,freq!$B$2:$B$40,0),_xlfn.XLOOKUP(V1800,freq!$A$2:$A$40,freq!$B$2:$B$40,0))</f>
        <v>35.840000000000003</v>
      </c>
    </row>
    <row r="1801" spans="1:23" x14ac:dyDescent="0.35">
      <c r="A1801" s="32" t="s">
        <v>1223</v>
      </c>
      <c r="B1801" s="32" t="s">
        <v>36</v>
      </c>
      <c r="C1801" s="32" t="s">
        <v>4</v>
      </c>
      <c r="D1801" s="32" t="s">
        <v>41</v>
      </c>
      <c r="E1801" s="32">
        <v>9</v>
      </c>
      <c r="F1801" s="32">
        <v>0</v>
      </c>
      <c r="G1801" s="32" t="s">
        <v>44</v>
      </c>
      <c r="H1801" s="32" t="s">
        <v>35</v>
      </c>
      <c r="I1801" s="32" t="s">
        <v>58</v>
      </c>
      <c r="J1801" s="32" t="s">
        <v>32</v>
      </c>
      <c r="K1801" s="32">
        <v>5</v>
      </c>
      <c r="L1801" s="32">
        <v>4</v>
      </c>
      <c r="M1801" s="32">
        <v>3</v>
      </c>
      <c r="N1801" s="32" t="s">
        <v>43</v>
      </c>
      <c r="O1801" s="32" t="s">
        <v>40</v>
      </c>
      <c r="P1801" s="32">
        <v>8</v>
      </c>
      <c r="Q1801" s="32" t="s">
        <v>33</v>
      </c>
      <c r="R1801" s="32" t="s">
        <v>38</v>
      </c>
      <c r="S1801" s="32">
        <v>5</v>
      </c>
      <c r="T1801" s="32" t="s">
        <v>34</v>
      </c>
      <c r="U1801" s="32" t="s">
        <v>29</v>
      </c>
      <c r="V1801" s="32" t="s">
        <v>3</v>
      </c>
      <c r="W1801" s="32">
        <f>SUM(_xlfn.XLOOKUP(B1801,freq!$A$2:$A$40,freq!$B$2:$B$40,0),_xlfn.XLOOKUP(C1801,freq!$A$2:$A$40,freq!$B$2:$B$40,0),_xlfn.XLOOKUP(D1801,freq!$A$2:$A$40,freq!$B$2:$B$40,0),_xlfn.XLOOKUP(E1801,freq!$A$2:$A$40,freq!$B$2:$B$40,0),_xlfn.XLOOKUP(F1801,freq!$A$2:$A$40,freq!$B$2:$B$40,0),_xlfn.XLOOKUP(G1801,freq!$A$2:$A$40,freq!$B$2:$B$40,0),_xlfn.XLOOKUP(H1801,freq!$A$2:$A$40,freq!$B$2:$B$40,0),_xlfn.XLOOKUP(I1801,freq!$A$2:$A$40,freq!$B$2:$B$40,0),_xlfn.XLOOKUP(J1801,freq!$A$2:$A$40,freq!$B$2:$B$40,0),_xlfn.XLOOKUP(K1801,freq!$A$2:$A$40,freq!$B$2:$B$40,0),_xlfn.XLOOKUP(L1801,freq!$A$2:$A$40,freq!$B$2:$B$40,0),_xlfn.XLOOKUP(M1801,freq!$A$2:$A$40,freq!$B$2:$B$40,0),_xlfn.XLOOKUP(N1801,freq!$A$2:$A$40,freq!$B$2:$B$40,0),_xlfn.XLOOKUP(O1801,freq!$A$2:$A$40,freq!$B$2:$B$40,0),_xlfn.XLOOKUP(P1801,freq!$A$2:$A$40,freq!$B$2:$B$40,0),_xlfn.XLOOKUP(Q1801,freq!$A$2:$A$40,freq!$B$2:$B$40,0),_xlfn.XLOOKUP(R1801,freq!$A$2:$A$40,freq!$B$2:$B$40,0),_xlfn.XLOOKUP(S1801,freq!$A$2:$A$40,freq!$B$2:$B$40,0),_xlfn.XLOOKUP(T1801,freq!$A$2:$A$40,freq!$B$2:$B$40,0),_xlfn.XLOOKUP(U1801,freq!$A$2:$A$40,freq!$B$2:$B$40,0),_xlfn.XLOOKUP(V1801,freq!$A$2:$A$40,freq!$B$2:$B$40,0))</f>
        <v>35.799999999999997</v>
      </c>
    </row>
    <row r="1802" spans="1:23" x14ac:dyDescent="0.35">
      <c r="A1802" s="32" t="s">
        <v>899</v>
      </c>
      <c r="B1802" s="32">
        <v>1</v>
      </c>
      <c r="C1802" s="32" t="s">
        <v>41</v>
      </c>
      <c r="D1802" s="32">
        <v>5</v>
      </c>
      <c r="E1802" s="32" t="s">
        <v>4</v>
      </c>
      <c r="F1802" s="32" t="s">
        <v>0</v>
      </c>
      <c r="G1802" s="32">
        <v>8</v>
      </c>
      <c r="H1802" s="32">
        <v>4</v>
      </c>
      <c r="I1802" s="32" t="s">
        <v>46</v>
      </c>
      <c r="J1802" s="32">
        <v>1</v>
      </c>
      <c r="K1802" s="32" t="s">
        <v>28</v>
      </c>
      <c r="L1802" s="32" t="s">
        <v>53</v>
      </c>
      <c r="M1802" s="32" t="s">
        <v>1</v>
      </c>
      <c r="N1802" s="32">
        <v>3</v>
      </c>
      <c r="O1802" s="32" t="s">
        <v>4</v>
      </c>
      <c r="P1802" s="32" t="s">
        <v>44</v>
      </c>
      <c r="Q1802" s="32" t="s">
        <v>1</v>
      </c>
      <c r="R1802" s="32">
        <v>9</v>
      </c>
      <c r="S1802" s="32">
        <v>7</v>
      </c>
      <c r="T1802" s="32">
        <v>3</v>
      </c>
      <c r="U1802" s="32">
        <v>5</v>
      </c>
      <c r="V1802" s="32" t="s">
        <v>36</v>
      </c>
      <c r="W1802" s="32">
        <f>SUM(_xlfn.XLOOKUP(B1802,freq!$A$2:$A$40,freq!$B$2:$B$40,0),_xlfn.XLOOKUP(C1802,freq!$A$2:$A$40,freq!$B$2:$B$40,0),_xlfn.XLOOKUP(D1802,freq!$A$2:$A$40,freq!$B$2:$B$40,0),_xlfn.XLOOKUP(E1802,freq!$A$2:$A$40,freq!$B$2:$B$40,0),_xlfn.XLOOKUP(F1802,freq!$A$2:$A$40,freq!$B$2:$B$40,0),_xlfn.XLOOKUP(G1802,freq!$A$2:$A$40,freq!$B$2:$B$40,0),_xlfn.XLOOKUP(H1802,freq!$A$2:$A$40,freq!$B$2:$B$40,0),_xlfn.XLOOKUP(I1802,freq!$A$2:$A$40,freq!$B$2:$B$40,0),_xlfn.XLOOKUP(J1802,freq!$A$2:$A$40,freq!$B$2:$B$40,0),_xlfn.XLOOKUP(K1802,freq!$A$2:$A$40,freq!$B$2:$B$40,0),_xlfn.XLOOKUP(L1802,freq!$A$2:$A$40,freq!$B$2:$B$40,0),_xlfn.XLOOKUP(M1802,freq!$A$2:$A$40,freq!$B$2:$B$40,0),_xlfn.XLOOKUP(N1802,freq!$A$2:$A$40,freq!$B$2:$B$40,0),_xlfn.XLOOKUP(O1802,freq!$A$2:$A$40,freq!$B$2:$B$40,0),_xlfn.XLOOKUP(P1802,freq!$A$2:$A$40,freq!$B$2:$B$40,0),_xlfn.XLOOKUP(Q1802,freq!$A$2:$A$40,freq!$B$2:$B$40,0),_xlfn.XLOOKUP(R1802,freq!$A$2:$A$40,freq!$B$2:$B$40,0),_xlfn.XLOOKUP(S1802,freq!$A$2:$A$40,freq!$B$2:$B$40,0),_xlfn.XLOOKUP(T1802,freq!$A$2:$A$40,freq!$B$2:$B$40,0),_xlfn.XLOOKUP(U1802,freq!$A$2:$A$40,freq!$B$2:$B$40,0),_xlfn.XLOOKUP(V1802,freq!$A$2:$A$40,freq!$B$2:$B$40,0))</f>
        <v>35.790000000000006</v>
      </c>
    </row>
    <row r="1803" spans="1:23" x14ac:dyDescent="0.35">
      <c r="A1803" s="32" t="s">
        <v>1413</v>
      </c>
      <c r="B1803" s="32" t="s">
        <v>46</v>
      </c>
      <c r="C1803" s="32">
        <v>8</v>
      </c>
      <c r="D1803" s="32" t="s">
        <v>33</v>
      </c>
      <c r="E1803" s="32" t="s">
        <v>33</v>
      </c>
      <c r="F1803" s="32" t="s">
        <v>40</v>
      </c>
      <c r="G1803" s="32" t="s">
        <v>50</v>
      </c>
      <c r="H1803" s="32">
        <v>7</v>
      </c>
      <c r="I1803" s="32" t="s">
        <v>53</v>
      </c>
      <c r="J1803" s="32">
        <v>0</v>
      </c>
      <c r="K1803" s="32" t="s">
        <v>31</v>
      </c>
      <c r="L1803" s="32">
        <v>7</v>
      </c>
      <c r="M1803" s="32">
        <v>0</v>
      </c>
      <c r="N1803" s="32" t="s">
        <v>45</v>
      </c>
      <c r="O1803" s="32" t="s">
        <v>30</v>
      </c>
      <c r="P1803" s="32" t="s">
        <v>28</v>
      </c>
      <c r="Q1803" s="32" t="s">
        <v>30</v>
      </c>
      <c r="R1803" s="32" t="s">
        <v>4</v>
      </c>
      <c r="S1803" s="32" t="s">
        <v>33</v>
      </c>
      <c r="T1803" s="32" t="s">
        <v>50</v>
      </c>
      <c r="U1803" s="32">
        <v>1</v>
      </c>
      <c r="V1803" s="32" t="s">
        <v>4</v>
      </c>
      <c r="W1803" s="32">
        <f>SUM(_xlfn.XLOOKUP(B1803,freq!$A$2:$A$40,freq!$B$2:$B$40,0),_xlfn.XLOOKUP(C1803,freq!$A$2:$A$40,freq!$B$2:$B$40,0),_xlfn.XLOOKUP(D1803,freq!$A$2:$A$40,freq!$B$2:$B$40,0),_xlfn.XLOOKUP(E1803,freq!$A$2:$A$40,freq!$B$2:$B$40,0),_xlfn.XLOOKUP(F1803,freq!$A$2:$A$40,freq!$B$2:$B$40,0),_xlfn.XLOOKUP(G1803,freq!$A$2:$A$40,freq!$B$2:$B$40,0),_xlfn.XLOOKUP(H1803,freq!$A$2:$A$40,freq!$B$2:$B$40,0),_xlfn.XLOOKUP(I1803,freq!$A$2:$A$40,freq!$B$2:$B$40,0),_xlfn.XLOOKUP(J1803,freq!$A$2:$A$40,freq!$B$2:$B$40,0),_xlfn.XLOOKUP(K1803,freq!$A$2:$A$40,freq!$B$2:$B$40,0),_xlfn.XLOOKUP(L1803,freq!$A$2:$A$40,freq!$B$2:$B$40,0),_xlfn.XLOOKUP(M1803,freq!$A$2:$A$40,freq!$B$2:$B$40,0),_xlfn.XLOOKUP(N1803,freq!$A$2:$A$40,freq!$B$2:$B$40,0),_xlfn.XLOOKUP(O1803,freq!$A$2:$A$40,freq!$B$2:$B$40,0),_xlfn.XLOOKUP(P1803,freq!$A$2:$A$40,freq!$B$2:$B$40,0),_xlfn.XLOOKUP(Q1803,freq!$A$2:$A$40,freq!$B$2:$B$40,0),_xlfn.XLOOKUP(R1803,freq!$A$2:$A$40,freq!$B$2:$B$40,0),_xlfn.XLOOKUP(S1803,freq!$A$2:$A$40,freq!$B$2:$B$40,0),_xlfn.XLOOKUP(T1803,freq!$A$2:$A$40,freq!$B$2:$B$40,0),_xlfn.XLOOKUP(U1803,freq!$A$2:$A$40,freq!$B$2:$B$40,0),_xlfn.XLOOKUP(V1803,freq!$A$2:$A$40,freq!$B$2:$B$40,0))</f>
        <v>35.630000000000003</v>
      </c>
    </row>
    <row r="1804" spans="1:23" x14ac:dyDescent="0.35">
      <c r="A1804" s="32" t="s">
        <v>328</v>
      </c>
      <c r="B1804" s="32" t="s">
        <v>33</v>
      </c>
      <c r="C1804" s="32">
        <v>3</v>
      </c>
      <c r="D1804" s="32" t="s">
        <v>46</v>
      </c>
      <c r="E1804" s="32">
        <v>4</v>
      </c>
      <c r="F1804" s="32" t="s">
        <v>58</v>
      </c>
      <c r="G1804" s="32">
        <v>1</v>
      </c>
      <c r="H1804" s="32" t="s">
        <v>46</v>
      </c>
      <c r="I1804" s="32">
        <v>3</v>
      </c>
      <c r="J1804" s="32" t="s">
        <v>34</v>
      </c>
      <c r="K1804" s="32" t="s">
        <v>2</v>
      </c>
      <c r="L1804" s="32" t="s">
        <v>58</v>
      </c>
      <c r="M1804" s="32" t="s">
        <v>50</v>
      </c>
      <c r="N1804" s="32" t="s">
        <v>30</v>
      </c>
      <c r="O1804" s="32" t="s">
        <v>56</v>
      </c>
      <c r="P1804" s="32" t="s">
        <v>28</v>
      </c>
      <c r="Q1804" s="32" t="s">
        <v>28</v>
      </c>
      <c r="R1804" s="32">
        <v>6</v>
      </c>
      <c r="S1804" s="32">
        <v>5</v>
      </c>
      <c r="T1804" s="32" t="s">
        <v>44</v>
      </c>
      <c r="U1804" s="32" t="s">
        <v>58</v>
      </c>
      <c r="V1804" s="32" t="s">
        <v>33</v>
      </c>
      <c r="W1804" s="32">
        <f>SUM(_xlfn.XLOOKUP(B1804,freq!$A$2:$A$40,freq!$B$2:$B$40,0),_xlfn.XLOOKUP(C1804,freq!$A$2:$A$40,freq!$B$2:$B$40,0),_xlfn.XLOOKUP(D1804,freq!$A$2:$A$40,freq!$B$2:$B$40,0),_xlfn.XLOOKUP(E1804,freq!$A$2:$A$40,freq!$B$2:$B$40,0),_xlfn.XLOOKUP(F1804,freq!$A$2:$A$40,freq!$B$2:$B$40,0),_xlfn.XLOOKUP(G1804,freq!$A$2:$A$40,freq!$B$2:$B$40,0),_xlfn.XLOOKUP(H1804,freq!$A$2:$A$40,freq!$B$2:$B$40,0),_xlfn.XLOOKUP(I1804,freq!$A$2:$A$40,freq!$B$2:$B$40,0),_xlfn.XLOOKUP(J1804,freq!$A$2:$A$40,freq!$B$2:$B$40,0),_xlfn.XLOOKUP(K1804,freq!$A$2:$A$40,freq!$B$2:$B$40,0),_xlfn.XLOOKUP(L1804,freq!$A$2:$A$40,freq!$B$2:$B$40,0),_xlfn.XLOOKUP(M1804,freq!$A$2:$A$40,freq!$B$2:$B$40,0),_xlfn.XLOOKUP(N1804,freq!$A$2:$A$40,freq!$B$2:$B$40,0),_xlfn.XLOOKUP(O1804,freq!$A$2:$A$40,freq!$B$2:$B$40,0),_xlfn.XLOOKUP(P1804,freq!$A$2:$A$40,freq!$B$2:$B$40,0),_xlfn.XLOOKUP(Q1804,freq!$A$2:$A$40,freq!$B$2:$B$40,0),_xlfn.XLOOKUP(R1804,freq!$A$2:$A$40,freq!$B$2:$B$40,0),_xlfn.XLOOKUP(S1804,freq!$A$2:$A$40,freq!$B$2:$B$40,0),_xlfn.XLOOKUP(T1804,freq!$A$2:$A$40,freq!$B$2:$B$40,0),_xlfn.XLOOKUP(U1804,freq!$A$2:$A$40,freq!$B$2:$B$40,0),_xlfn.XLOOKUP(V1804,freq!$A$2:$A$40,freq!$B$2:$B$40,0))</f>
        <v>35.57</v>
      </c>
    </row>
    <row r="1805" spans="1:23" x14ac:dyDescent="0.35">
      <c r="A1805" s="32" t="s">
        <v>1286</v>
      </c>
      <c r="B1805" s="32">
        <v>2</v>
      </c>
      <c r="C1805" s="32">
        <v>6</v>
      </c>
      <c r="D1805" s="32" t="s">
        <v>58</v>
      </c>
      <c r="E1805" s="32">
        <v>4</v>
      </c>
      <c r="F1805" s="32" t="s">
        <v>42</v>
      </c>
      <c r="G1805" s="32">
        <v>4</v>
      </c>
      <c r="H1805" s="32" t="s">
        <v>33</v>
      </c>
      <c r="I1805" s="32" t="s">
        <v>4</v>
      </c>
      <c r="J1805" s="32">
        <v>3</v>
      </c>
      <c r="K1805" s="32">
        <v>5</v>
      </c>
      <c r="L1805" s="32" t="s">
        <v>41</v>
      </c>
      <c r="M1805" s="32" t="s">
        <v>32</v>
      </c>
      <c r="N1805" s="32" t="s">
        <v>3</v>
      </c>
      <c r="O1805" s="32">
        <v>2</v>
      </c>
      <c r="P1805" s="32" t="s">
        <v>2</v>
      </c>
      <c r="Q1805" s="32" t="s">
        <v>35</v>
      </c>
      <c r="R1805" s="32" t="s">
        <v>41</v>
      </c>
      <c r="S1805" s="32" t="s">
        <v>58</v>
      </c>
      <c r="T1805" s="32" t="s">
        <v>49</v>
      </c>
      <c r="U1805" s="32">
        <v>5</v>
      </c>
      <c r="V1805" s="32">
        <v>3</v>
      </c>
      <c r="W1805" s="32">
        <f>SUM(_xlfn.XLOOKUP(B1805,freq!$A$2:$A$40,freq!$B$2:$B$40,0),_xlfn.XLOOKUP(C1805,freq!$A$2:$A$40,freq!$B$2:$B$40,0),_xlfn.XLOOKUP(D1805,freq!$A$2:$A$40,freq!$B$2:$B$40,0),_xlfn.XLOOKUP(E1805,freq!$A$2:$A$40,freq!$B$2:$B$40,0),_xlfn.XLOOKUP(F1805,freq!$A$2:$A$40,freq!$B$2:$B$40,0),_xlfn.XLOOKUP(G1805,freq!$A$2:$A$40,freq!$B$2:$B$40,0),_xlfn.XLOOKUP(H1805,freq!$A$2:$A$40,freq!$B$2:$B$40,0),_xlfn.XLOOKUP(I1805,freq!$A$2:$A$40,freq!$B$2:$B$40,0),_xlfn.XLOOKUP(J1805,freq!$A$2:$A$40,freq!$B$2:$B$40,0),_xlfn.XLOOKUP(K1805,freq!$A$2:$A$40,freq!$B$2:$B$40,0),_xlfn.XLOOKUP(L1805,freq!$A$2:$A$40,freq!$B$2:$B$40,0),_xlfn.XLOOKUP(M1805,freq!$A$2:$A$40,freq!$B$2:$B$40,0),_xlfn.XLOOKUP(N1805,freq!$A$2:$A$40,freq!$B$2:$B$40,0),_xlfn.XLOOKUP(O1805,freq!$A$2:$A$40,freq!$B$2:$B$40,0),_xlfn.XLOOKUP(P1805,freq!$A$2:$A$40,freq!$B$2:$B$40,0),_xlfn.XLOOKUP(Q1805,freq!$A$2:$A$40,freq!$B$2:$B$40,0),_xlfn.XLOOKUP(R1805,freq!$A$2:$A$40,freq!$B$2:$B$40,0),_xlfn.XLOOKUP(S1805,freq!$A$2:$A$40,freq!$B$2:$B$40,0),_xlfn.XLOOKUP(T1805,freq!$A$2:$A$40,freq!$B$2:$B$40,0),_xlfn.XLOOKUP(U1805,freq!$A$2:$A$40,freq!$B$2:$B$40,0),_xlfn.XLOOKUP(V1805,freq!$A$2:$A$40,freq!$B$2:$B$40,0))</f>
        <v>35.489999999999995</v>
      </c>
    </row>
    <row r="1806" spans="1:23" x14ac:dyDescent="0.35">
      <c r="A1806" s="32" t="s">
        <v>1639</v>
      </c>
      <c r="B1806" s="32" t="s">
        <v>2</v>
      </c>
      <c r="C1806" s="32" t="s">
        <v>53</v>
      </c>
      <c r="D1806" s="32">
        <v>9</v>
      </c>
      <c r="E1806" s="32" t="s">
        <v>43</v>
      </c>
      <c r="F1806" s="32" t="s">
        <v>30</v>
      </c>
      <c r="G1806" s="32" t="s">
        <v>58</v>
      </c>
      <c r="H1806" s="32" t="s">
        <v>28</v>
      </c>
      <c r="I1806" s="32" t="s">
        <v>48</v>
      </c>
      <c r="J1806" s="32" t="s">
        <v>41</v>
      </c>
      <c r="K1806" s="32">
        <v>0</v>
      </c>
      <c r="L1806" s="32" t="s">
        <v>58</v>
      </c>
      <c r="M1806" s="32" t="s">
        <v>44</v>
      </c>
      <c r="N1806" s="32">
        <v>2</v>
      </c>
      <c r="O1806" s="32">
        <v>6</v>
      </c>
      <c r="P1806" s="32">
        <v>9</v>
      </c>
      <c r="Q1806" s="32">
        <v>3</v>
      </c>
      <c r="R1806" s="32">
        <v>6</v>
      </c>
      <c r="S1806" s="32" t="s">
        <v>56</v>
      </c>
      <c r="T1806" s="32" t="s">
        <v>56</v>
      </c>
      <c r="U1806" s="32" t="s">
        <v>0</v>
      </c>
      <c r="V1806" s="32" t="s">
        <v>30</v>
      </c>
      <c r="W1806" s="32">
        <f>SUM(_xlfn.XLOOKUP(B1806,freq!$A$2:$A$40,freq!$B$2:$B$40,0),_xlfn.XLOOKUP(C1806,freq!$A$2:$A$40,freq!$B$2:$B$40,0),_xlfn.XLOOKUP(D1806,freq!$A$2:$A$40,freq!$B$2:$B$40,0),_xlfn.XLOOKUP(E1806,freq!$A$2:$A$40,freq!$B$2:$B$40,0),_xlfn.XLOOKUP(F1806,freq!$A$2:$A$40,freq!$B$2:$B$40,0),_xlfn.XLOOKUP(G1806,freq!$A$2:$A$40,freq!$B$2:$B$40,0),_xlfn.XLOOKUP(H1806,freq!$A$2:$A$40,freq!$B$2:$B$40,0),_xlfn.XLOOKUP(I1806,freq!$A$2:$A$40,freq!$B$2:$B$40,0),_xlfn.XLOOKUP(J1806,freq!$A$2:$A$40,freq!$B$2:$B$40,0),_xlfn.XLOOKUP(K1806,freq!$A$2:$A$40,freq!$B$2:$B$40,0),_xlfn.XLOOKUP(L1806,freq!$A$2:$A$40,freq!$B$2:$B$40,0),_xlfn.XLOOKUP(M1806,freq!$A$2:$A$40,freq!$B$2:$B$40,0),_xlfn.XLOOKUP(N1806,freq!$A$2:$A$40,freq!$B$2:$B$40,0),_xlfn.XLOOKUP(O1806,freq!$A$2:$A$40,freq!$B$2:$B$40,0),_xlfn.XLOOKUP(P1806,freq!$A$2:$A$40,freq!$B$2:$B$40,0),_xlfn.XLOOKUP(Q1806,freq!$A$2:$A$40,freq!$B$2:$B$40,0),_xlfn.XLOOKUP(R1806,freq!$A$2:$A$40,freq!$B$2:$B$40,0),_xlfn.XLOOKUP(S1806,freq!$A$2:$A$40,freq!$B$2:$B$40,0),_xlfn.XLOOKUP(T1806,freq!$A$2:$A$40,freq!$B$2:$B$40,0),_xlfn.XLOOKUP(U1806,freq!$A$2:$A$40,freq!$B$2:$B$40,0),_xlfn.XLOOKUP(V1806,freq!$A$2:$A$40,freq!$B$2:$B$40,0))</f>
        <v>35.449999999999996</v>
      </c>
    </row>
    <row r="1807" spans="1:23" x14ac:dyDescent="0.35">
      <c r="A1807" s="32" t="s">
        <v>1295</v>
      </c>
      <c r="B1807" s="32" t="s">
        <v>37</v>
      </c>
      <c r="C1807" s="32" t="s">
        <v>32</v>
      </c>
      <c r="D1807" s="32" t="s">
        <v>35</v>
      </c>
      <c r="E1807" s="32" t="s">
        <v>28</v>
      </c>
      <c r="F1807" s="32" t="s">
        <v>40</v>
      </c>
      <c r="G1807" s="32" t="s">
        <v>58</v>
      </c>
      <c r="H1807" s="32" t="s">
        <v>59</v>
      </c>
      <c r="I1807" s="32" t="s">
        <v>32</v>
      </c>
      <c r="J1807" s="32" t="s">
        <v>30</v>
      </c>
      <c r="K1807" s="32" t="s">
        <v>36</v>
      </c>
      <c r="L1807" s="32">
        <v>3</v>
      </c>
      <c r="M1807" s="32" t="s">
        <v>58</v>
      </c>
      <c r="N1807" s="32" t="s">
        <v>28</v>
      </c>
      <c r="O1807" s="32" t="s">
        <v>34</v>
      </c>
      <c r="P1807" s="32">
        <v>2</v>
      </c>
      <c r="Q1807" s="32">
        <v>8</v>
      </c>
      <c r="R1807" s="32" t="s">
        <v>41</v>
      </c>
      <c r="S1807" s="32">
        <v>3</v>
      </c>
      <c r="T1807" s="32">
        <v>2</v>
      </c>
      <c r="U1807" s="32">
        <v>3</v>
      </c>
      <c r="V1807" s="32" t="s">
        <v>32</v>
      </c>
      <c r="W1807" s="32">
        <f>SUM(_xlfn.XLOOKUP(B1807,freq!$A$2:$A$40,freq!$B$2:$B$40,0),_xlfn.XLOOKUP(C1807,freq!$A$2:$A$40,freq!$B$2:$B$40,0),_xlfn.XLOOKUP(D1807,freq!$A$2:$A$40,freq!$B$2:$B$40,0),_xlfn.XLOOKUP(E1807,freq!$A$2:$A$40,freq!$B$2:$B$40,0),_xlfn.XLOOKUP(F1807,freq!$A$2:$A$40,freq!$B$2:$B$40,0),_xlfn.XLOOKUP(G1807,freq!$A$2:$A$40,freq!$B$2:$B$40,0),_xlfn.XLOOKUP(H1807,freq!$A$2:$A$40,freq!$B$2:$B$40,0),_xlfn.XLOOKUP(I1807,freq!$A$2:$A$40,freq!$B$2:$B$40,0),_xlfn.XLOOKUP(J1807,freq!$A$2:$A$40,freq!$B$2:$B$40,0),_xlfn.XLOOKUP(K1807,freq!$A$2:$A$40,freq!$B$2:$B$40,0),_xlfn.XLOOKUP(L1807,freq!$A$2:$A$40,freq!$B$2:$B$40,0),_xlfn.XLOOKUP(M1807,freq!$A$2:$A$40,freq!$B$2:$B$40,0),_xlfn.XLOOKUP(N1807,freq!$A$2:$A$40,freq!$B$2:$B$40,0),_xlfn.XLOOKUP(O1807,freq!$A$2:$A$40,freq!$B$2:$B$40,0),_xlfn.XLOOKUP(P1807,freq!$A$2:$A$40,freq!$B$2:$B$40,0),_xlfn.XLOOKUP(Q1807,freq!$A$2:$A$40,freq!$B$2:$B$40,0),_xlfn.XLOOKUP(R1807,freq!$A$2:$A$40,freq!$B$2:$B$40,0),_xlfn.XLOOKUP(S1807,freq!$A$2:$A$40,freq!$B$2:$B$40,0),_xlfn.XLOOKUP(T1807,freq!$A$2:$A$40,freq!$B$2:$B$40,0),_xlfn.XLOOKUP(U1807,freq!$A$2:$A$40,freq!$B$2:$B$40,0),_xlfn.XLOOKUP(V1807,freq!$A$2:$A$40,freq!$B$2:$B$40,0))</f>
        <v>35.440000000000005</v>
      </c>
    </row>
    <row r="1808" spans="1:23" x14ac:dyDescent="0.35">
      <c r="A1808" s="32" t="s">
        <v>904</v>
      </c>
      <c r="B1808" s="32" t="s">
        <v>53</v>
      </c>
      <c r="C1808" s="32" t="s">
        <v>50</v>
      </c>
      <c r="D1808" s="32">
        <v>5</v>
      </c>
      <c r="E1808" s="32">
        <v>6</v>
      </c>
      <c r="F1808" s="32" t="s">
        <v>49</v>
      </c>
      <c r="G1808" s="32" t="s">
        <v>45</v>
      </c>
      <c r="H1808" s="32" t="s">
        <v>4</v>
      </c>
      <c r="I1808" s="32" t="s">
        <v>49</v>
      </c>
      <c r="J1808" s="32">
        <v>7</v>
      </c>
      <c r="K1808" s="32">
        <v>2</v>
      </c>
      <c r="L1808" s="32" t="s">
        <v>36</v>
      </c>
      <c r="M1808" s="32" t="s">
        <v>43</v>
      </c>
      <c r="N1808" s="32" t="s">
        <v>48</v>
      </c>
      <c r="O1808" s="32">
        <v>9</v>
      </c>
      <c r="P1808" s="32" t="s">
        <v>0</v>
      </c>
      <c r="Q1808" s="32" t="s">
        <v>41</v>
      </c>
      <c r="R1808" s="32" t="s">
        <v>48</v>
      </c>
      <c r="S1808" s="32" t="s">
        <v>40</v>
      </c>
      <c r="T1808" s="32" t="s">
        <v>30</v>
      </c>
      <c r="U1808" s="32">
        <v>6</v>
      </c>
      <c r="V1808" s="32" t="s">
        <v>38</v>
      </c>
      <c r="W1808" s="32">
        <f>SUM(_xlfn.XLOOKUP(B1808,freq!$A$2:$A$40,freq!$B$2:$B$40,0),_xlfn.XLOOKUP(C1808,freq!$A$2:$A$40,freq!$B$2:$B$40,0),_xlfn.XLOOKUP(D1808,freq!$A$2:$A$40,freq!$B$2:$B$40,0),_xlfn.XLOOKUP(E1808,freq!$A$2:$A$40,freq!$B$2:$B$40,0),_xlfn.XLOOKUP(F1808,freq!$A$2:$A$40,freq!$B$2:$B$40,0),_xlfn.XLOOKUP(G1808,freq!$A$2:$A$40,freq!$B$2:$B$40,0),_xlfn.XLOOKUP(H1808,freq!$A$2:$A$40,freq!$B$2:$B$40,0),_xlfn.XLOOKUP(I1808,freq!$A$2:$A$40,freq!$B$2:$B$40,0),_xlfn.XLOOKUP(J1808,freq!$A$2:$A$40,freq!$B$2:$B$40,0),_xlfn.XLOOKUP(K1808,freq!$A$2:$A$40,freq!$B$2:$B$40,0),_xlfn.XLOOKUP(L1808,freq!$A$2:$A$40,freq!$B$2:$B$40,0),_xlfn.XLOOKUP(M1808,freq!$A$2:$A$40,freq!$B$2:$B$40,0),_xlfn.XLOOKUP(N1808,freq!$A$2:$A$40,freq!$B$2:$B$40,0),_xlfn.XLOOKUP(O1808,freq!$A$2:$A$40,freq!$B$2:$B$40,0),_xlfn.XLOOKUP(P1808,freq!$A$2:$A$40,freq!$B$2:$B$40,0),_xlfn.XLOOKUP(Q1808,freq!$A$2:$A$40,freq!$B$2:$B$40,0),_xlfn.XLOOKUP(R1808,freq!$A$2:$A$40,freq!$B$2:$B$40,0),_xlfn.XLOOKUP(S1808,freq!$A$2:$A$40,freq!$B$2:$B$40,0),_xlfn.XLOOKUP(T1808,freq!$A$2:$A$40,freq!$B$2:$B$40,0),_xlfn.XLOOKUP(U1808,freq!$A$2:$A$40,freq!$B$2:$B$40,0),_xlfn.XLOOKUP(V1808,freq!$A$2:$A$40,freq!$B$2:$B$40,0))</f>
        <v>35.42</v>
      </c>
    </row>
    <row r="1809" spans="1:23" x14ac:dyDescent="0.35">
      <c r="A1809" s="32" t="s">
        <v>1655</v>
      </c>
      <c r="B1809" s="32" t="s">
        <v>48</v>
      </c>
      <c r="C1809" s="32" t="s">
        <v>33</v>
      </c>
      <c r="D1809" s="32">
        <v>2</v>
      </c>
      <c r="E1809" s="32" t="s">
        <v>41</v>
      </c>
      <c r="F1809" s="32" t="s">
        <v>38</v>
      </c>
      <c r="G1809" s="32">
        <v>9</v>
      </c>
      <c r="H1809" s="32" t="s">
        <v>43</v>
      </c>
      <c r="I1809" s="32" t="s">
        <v>41</v>
      </c>
      <c r="J1809" s="32" t="s">
        <v>42</v>
      </c>
      <c r="K1809" s="32" t="s">
        <v>58</v>
      </c>
      <c r="L1809" s="32" t="s">
        <v>35</v>
      </c>
      <c r="M1809" s="32" t="s">
        <v>59</v>
      </c>
      <c r="N1809" s="32">
        <v>5</v>
      </c>
      <c r="O1809" s="32" t="s">
        <v>30</v>
      </c>
      <c r="P1809" s="32" t="s">
        <v>34</v>
      </c>
      <c r="Q1809" s="32">
        <v>6</v>
      </c>
      <c r="R1809" s="32">
        <v>5</v>
      </c>
      <c r="S1809" s="32" t="s">
        <v>38</v>
      </c>
      <c r="T1809" s="32" t="s">
        <v>37</v>
      </c>
      <c r="U1809" s="32">
        <v>3</v>
      </c>
      <c r="V1809" s="32" t="s">
        <v>49</v>
      </c>
      <c r="W1809" s="32">
        <f>SUM(_xlfn.XLOOKUP(B1809,freq!$A$2:$A$40,freq!$B$2:$B$40,0),_xlfn.XLOOKUP(C1809,freq!$A$2:$A$40,freq!$B$2:$B$40,0),_xlfn.XLOOKUP(D1809,freq!$A$2:$A$40,freq!$B$2:$B$40,0),_xlfn.XLOOKUP(E1809,freq!$A$2:$A$40,freq!$B$2:$B$40,0),_xlfn.XLOOKUP(F1809,freq!$A$2:$A$40,freq!$B$2:$B$40,0),_xlfn.XLOOKUP(G1809,freq!$A$2:$A$40,freq!$B$2:$B$40,0),_xlfn.XLOOKUP(H1809,freq!$A$2:$A$40,freq!$B$2:$B$40,0),_xlfn.XLOOKUP(I1809,freq!$A$2:$A$40,freq!$B$2:$B$40,0),_xlfn.XLOOKUP(J1809,freq!$A$2:$A$40,freq!$B$2:$B$40,0),_xlfn.XLOOKUP(K1809,freq!$A$2:$A$40,freq!$B$2:$B$40,0),_xlfn.XLOOKUP(L1809,freq!$A$2:$A$40,freq!$B$2:$B$40,0),_xlfn.XLOOKUP(M1809,freq!$A$2:$A$40,freq!$B$2:$B$40,0),_xlfn.XLOOKUP(N1809,freq!$A$2:$A$40,freq!$B$2:$B$40,0),_xlfn.XLOOKUP(O1809,freq!$A$2:$A$40,freq!$B$2:$B$40,0),_xlfn.XLOOKUP(P1809,freq!$A$2:$A$40,freq!$B$2:$B$40,0),_xlfn.XLOOKUP(Q1809,freq!$A$2:$A$40,freq!$B$2:$B$40,0),_xlfn.XLOOKUP(R1809,freq!$A$2:$A$40,freq!$B$2:$B$40,0),_xlfn.XLOOKUP(S1809,freq!$A$2:$A$40,freq!$B$2:$B$40,0),_xlfn.XLOOKUP(T1809,freq!$A$2:$A$40,freq!$B$2:$B$40,0),_xlfn.XLOOKUP(U1809,freq!$A$2:$A$40,freq!$B$2:$B$40,0),_xlfn.XLOOKUP(V1809,freq!$A$2:$A$40,freq!$B$2:$B$40,0))</f>
        <v>35.4</v>
      </c>
    </row>
    <row r="1810" spans="1:23" x14ac:dyDescent="0.35">
      <c r="A1810" s="32" t="s">
        <v>711</v>
      </c>
      <c r="B1810" s="32">
        <v>7</v>
      </c>
      <c r="C1810" s="32">
        <v>8</v>
      </c>
      <c r="D1810" s="32" t="s">
        <v>35</v>
      </c>
      <c r="E1810" s="32">
        <v>4</v>
      </c>
      <c r="F1810" s="32" t="s">
        <v>53</v>
      </c>
      <c r="G1810" s="32" t="s">
        <v>45</v>
      </c>
      <c r="H1810" s="32" t="s">
        <v>46</v>
      </c>
      <c r="I1810" s="32">
        <v>5</v>
      </c>
      <c r="J1810" s="32" t="s">
        <v>43</v>
      </c>
      <c r="K1810" s="32" t="s">
        <v>33</v>
      </c>
      <c r="L1810" s="32" t="s">
        <v>30</v>
      </c>
      <c r="M1810" s="32">
        <v>8</v>
      </c>
      <c r="N1810" s="32">
        <v>5</v>
      </c>
      <c r="O1810" s="32">
        <v>0</v>
      </c>
      <c r="P1810" s="32" t="s">
        <v>37</v>
      </c>
      <c r="Q1810" s="32" t="s">
        <v>50</v>
      </c>
      <c r="R1810" s="32" t="s">
        <v>53</v>
      </c>
      <c r="S1810" s="32" t="s">
        <v>40</v>
      </c>
      <c r="T1810" s="32" t="s">
        <v>30</v>
      </c>
      <c r="U1810" s="32" t="s">
        <v>41</v>
      </c>
      <c r="V1810" s="32" t="s">
        <v>42</v>
      </c>
      <c r="W1810" s="32">
        <f>SUM(_xlfn.XLOOKUP(B1810,freq!$A$2:$A$40,freq!$B$2:$B$40,0),_xlfn.XLOOKUP(C1810,freq!$A$2:$A$40,freq!$B$2:$B$40,0),_xlfn.XLOOKUP(D1810,freq!$A$2:$A$40,freq!$B$2:$B$40,0),_xlfn.XLOOKUP(E1810,freq!$A$2:$A$40,freq!$B$2:$B$40,0),_xlfn.XLOOKUP(F1810,freq!$A$2:$A$40,freq!$B$2:$B$40,0),_xlfn.XLOOKUP(G1810,freq!$A$2:$A$40,freq!$B$2:$B$40,0),_xlfn.XLOOKUP(H1810,freq!$A$2:$A$40,freq!$B$2:$B$40,0),_xlfn.XLOOKUP(I1810,freq!$A$2:$A$40,freq!$B$2:$B$40,0),_xlfn.XLOOKUP(J1810,freq!$A$2:$A$40,freq!$B$2:$B$40,0),_xlfn.XLOOKUP(K1810,freq!$A$2:$A$40,freq!$B$2:$B$40,0),_xlfn.XLOOKUP(L1810,freq!$A$2:$A$40,freq!$B$2:$B$40,0),_xlfn.XLOOKUP(M1810,freq!$A$2:$A$40,freq!$B$2:$B$40,0),_xlfn.XLOOKUP(N1810,freq!$A$2:$A$40,freq!$B$2:$B$40,0),_xlfn.XLOOKUP(O1810,freq!$A$2:$A$40,freq!$B$2:$B$40,0),_xlfn.XLOOKUP(P1810,freq!$A$2:$A$40,freq!$B$2:$B$40,0),_xlfn.XLOOKUP(Q1810,freq!$A$2:$A$40,freq!$B$2:$B$40,0),_xlfn.XLOOKUP(R1810,freq!$A$2:$A$40,freq!$B$2:$B$40,0),_xlfn.XLOOKUP(S1810,freq!$A$2:$A$40,freq!$B$2:$B$40,0),_xlfn.XLOOKUP(T1810,freq!$A$2:$A$40,freq!$B$2:$B$40,0),_xlfn.XLOOKUP(U1810,freq!$A$2:$A$40,freq!$B$2:$B$40,0),_xlfn.XLOOKUP(V1810,freq!$A$2:$A$40,freq!$B$2:$B$40,0))</f>
        <v>35.39</v>
      </c>
    </row>
    <row r="1811" spans="1:23" x14ac:dyDescent="0.35">
      <c r="A1811" s="32" t="s">
        <v>212</v>
      </c>
      <c r="B1811" s="32">
        <v>6</v>
      </c>
      <c r="C1811" s="32">
        <v>8</v>
      </c>
      <c r="D1811" s="32">
        <v>9</v>
      </c>
      <c r="E1811" s="32">
        <v>3</v>
      </c>
      <c r="F1811" s="32" t="s">
        <v>37</v>
      </c>
      <c r="G1811" s="32">
        <v>4</v>
      </c>
      <c r="H1811" s="32" t="s">
        <v>38</v>
      </c>
      <c r="I1811" s="32" t="s">
        <v>2</v>
      </c>
      <c r="J1811" s="32">
        <v>7</v>
      </c>
      <c r="K1811" s="32">
        <v>7</v>
      </c>
      <c r="L1811" s="32" t="s">
        <v>40</v>
      </c>
      <c r="M1811" s="32">
        <v>4</v>
      </c>
      <c r="N1811" s="32">
        <v>3</v>
      </c>
      <c r="O1811" s="32" t="s">
        <v>29</v>
      </c>
      <c r="P1811" s="32" t="s">
        <v>30</v>
      </c>
      <c r="Q1811" s="32" t="s">
        <v>0</v>
      </c>
      <c r="R1811" s="32" t="s">
        <v>40</v>
      </c>
      <c r="S1811" s="32" t="s">
        <v>53</v>
      </c>
      <c r="T1811" s="32" t="s">
        <v>43</v>
      </c>
      <c r="U1811" s="32" t="s">
        <v>35</v>
      </c>
      <c r="V1811" s="32" t="s">
        <v>3</v>
      </c>
      <c r="W1811" s="32">
        <f>SUM(_xlfn.XLOOKUP(B1811,freq!$A$2:$A$40,freq!$B$2:$B$40,0),_xlfn.XLOOKUP(C1811,freq!$A$2:$A$40,freq!$B$2:$B$40,0),_xlfn.XLOOKUP(D1811,freq!$A$2:$A$40,freq!$B$2:$B$40,0),_xlfn.XLOOKUP(E1811,freq!$A$2:$A$40,freq!$B$2:$B$40,0),_xlfn.XLOOKUP(F1811,freq!$A$2:$A$40,freq!$B$2:$B$40,0),_xlfn.XLOOKUP(G1811,freq!$A$2:$A$40,freq!$B$2:$B$40,0),_xlfn.XLOOKUP(H1811,freq!$A$2:$A$40,freq!$B$2:$B$40,0),_xlfn.XLOOKUP(I1811,freq!$A$2:$A$40,freq!$B$2:$B$40,0),_xlfn.XLOOKUP(J1811,freq!$A$2:$A$40,freq!$B$2:$B$40,0),_xlfn.XLOOKUP(K1811,freq!$A$2:$A$40,freq!$B$2:$B$40,0),_xlfn.XLOOKUP(L1811,freq!$A$2:$A$40,freq!$B$2:$B$40,0),_xlfn.XLOOKUP(M1811,freq!$A$2:$A$40,freq!$B$2:$B$40,0),_xlfn.XLOOKUP(N1811,freq!$A$2:$A$40,freq!$B$2:$B$40,0),_xlfn.XLOOKUP(O1811,freq!$A$2:$A$40,freq!$B$2:$B$40,0),_xlfn.XLOOKUP(P1811,freq!$A$2:$A$40,freq!$B$2:$B$40,0),_xlfn.XLOOKUP(Q1811,freq!$A$2:$A$40,freq!$B$2:$B$40,0),_xlfn.XLOOKUP(R1811,freq!$A$2:$A$40,freq!$B$2:$B$40,0),_xlfn.XLOOKUP(S1811,freq!$A$2:$A$40,freq!$B$2:$B$40,0),_xlfn.XLOOKUP(T1811,freq!$A$2:$A$40,freq!$B$2:$B$40,0),_xlfn.XLOOKUP(U1811,freq!$A$2:$A$40,freq!$B$2:$B$40,0),_xlfn.XLOOKUP(V1811,freq!$A$2:$A$40,freq!$B$2:$B$40,0))</f>
        <v>35.300000000000004</v>
      </c>
    </row>
    <row r="1812" spans="1:23" x14ac:dyDescent="0.35">
      <c r="A1812" s="32" t="s">
        <v>1609</v>
      </c>
      <c r="B1812" s="32" t="s">
        <v>46</v>
      </c>
      <c r="C1812" s="32" t="s">
        <v>43</v>
      </c>
      <c r="D1812" s="32" t="s">
        <v>50</v>
      </c>
      <c r="E1812" s="32" t="s">
        <v>40</v>
      </c>
      <c r="F1812" s="32" t="s">
        <v>34</v>
      </c>
      <c r="G1812" s="32" t="s">
        <v>37</v>
      </c>
      <c r="H1812" s="32">
        <v>7</v>
      </c>
      <c r="I1812" s="32" t="s">
        <v>46</v>
      </c>
      <c r="J1812" s="32" t="s">
        <v>41</v>
      </c>
      <c r="K1812" s="32" t="s">
        <v>29</v>
      </c>
      <c r="L1812" s="32">
        <v>7</v>
      </c>
      <c r="M1812" s="32">
        <v>8</v>
      </c>
      <c r="N1812" s="32" t="s">
        <v>53</v>
      </c>
      <c r="O1812" s="32" t="s">
        <v>32</v>
      </c>
      <c r="P1812" s="32" t="s">
        <v>44</v>
      </c>
      <c r="Q1812" s="32">
        <v>6</v>
      </c>
      <c r="R1812" s="32">
        <v>0</v>
      </c>
      <c r="S1812" s="32">
        <v>2</v>
      </c>
      <c r="T1812" s="32" t="s">
        <v>31</v>
      </c>
      <c r="U1812" s="32" t="s">
        <v>30</v>
      </c>
      <c r="V1812" s="32">
        <v>3</v>
      </c>
      <c r="W1812" s="32">
        <f>SUM(_xlfn.XLOOKUP(B1812,freq!$A$2:$A$40,freq!$B$2:$B$40,0),_xlfn.XLOOKUP(C1812,freq!$A$2:$A$40,freq!$B$2:$B$40,0),_xlfn.XLOOKUP(D1812,freq!$A$2:$A$40,freq!$B$2:$B$40,0),_xlfn.XLOOKUP(E1812,freq!$A$2:$A$40,freq!$B$2:$B$40,0),_xlfn.XLOOKUP(F1812,freq!$A$2:$A$40,freq!$B$2:$B$40,0),_xlfn.XLOOKUP(G1812,freq!$A$2:$A$40,freq!$B$2:$B$40,0),_xlfn.XLOOKUP(H1812,freq!$A$2:$A$40,freq!$B$2:$B$40,0),_xlfn.XLOOKUP(I1812,freq!$A$2:$A$40,freq!$B$2:$B$40,0),_xlfn.XLOOKUP(J1812,freq!$A$2:$A$40,freq!$B$2:$B$40,0),_xlfn.XLOOKUP(K1812,freq!$A$2:$A$40,freq!$B$2:$B$40,0),_xlfn.XLOOKUP(L1812,freq!$A$2:$A$40,freq!$B$2:$B$40,0),_xlfn.XLOOKUP(M1812,freq!$A$2:$A$40,freq!$B$2:$B$40,0),_xlfn.XLOOKUP(N1812,freq!$A$2:$A$40,freq!$B$2:$B$40,0),_xlfn.XLOOKUP(O1812,freq!$A$2:$A$40,freq!$B$2:$B$40,0),_xlfn.XLOOKUP(P1812,freq!$A$2:$A$40,freq!$B$2:$B$40,0),_xlfn.XLOOKUP(Q1812,freq!$A$2:$A$40,freq!$B$2:$B$40,0),_xlfn.XLOOKUP(R1812,freq!$A$2:$A$40,freq!$B$2:$B$40,0),_xlfn.XLOOKUP(S1812,freq!$A$2:$A$40,freq!$B$2:$B$40,0),_xlfn.XLOOKUP(T1812,freq!$A$2:$A$40,freq!$B$2:$B$40,0),_xlfn.XLOOKUP(U1812,freq!$A$2:$A$40,freq!$B$2:$B$40,0),_xlfn.XLOOKUP(V1812,freq!$A$2:$A$40,freq!$B$2:$B$40,0))</f>
        <v>35.290000000000006</v>
      </c>
    </row>
    <row r="1813" spans="1:23" x14ac:dyDescent="0.35">
      <c r="A1813" s="32" t="s">
        <v>1193</v>
      </c>
      <c r="B1813" s="32" t="s">
        <v>44</v>
      </c>
      <c r="C1813" s="32">
        <v>2</v>
      </c>
      <c r="D1813" s="32" t="s">
        <v>58</v>
      </c>
      <c r="E1813" s="32" t="s">
        <v>45</v>
      </c>
      <c r="F1813" s="32">
        <v>2</v>
      </c>
      <c r="G1813" s="32" t="s">
        <v>50</v>
      </c>
      <c r="H1813" s="32" t="s">
        <v>28</v>
      </c>
      <c r="I1813" s="32" t="s">
        <v>59</v>
      </c>
      <c r="J1813" s="32" t="s">
        <v>58</v>
      </c>
      <c r="K1813" s="32" t="s">
        <v>35</v>
      </c>
      <c r="L1813" s="32" t="s">
        <v>58</v>
      </c>
      <c r="M1813" s="32">
        <v>3</v>
      </c>
      <c r="N1813" s="32" t="s">
        <v>58</v>
      </c>
      <c r="O1813" s="32" t="s">
        <v>41</v>
      </c>
      <c r="P1813" s="32" t="s">
        <v>59</v>
      </c>
      <c r="Q1813" s="32" t="s">
        <v>30</v>
      </c>
      <c r="R1813" s="32" t="s">
        <v>43</v>
      </c>
      <c r="S1813" s="32" t="s">
        <v>30</v>
      </c>
      <c r="T1813" s="32" t="s">
        <v>53</v>
      </c>
      <c r="U1813" s="32" t="s">
        <v>4</v>
      </c>
      <c r="V1813" s="32">
        <v>4</v>
      </c>
      <c r="W1813" s="32">
        <f>SUM(_xlfn.XLOOKUP(B1813,freq!$A$2:$A$40,freq!$B$2:$B$40,0),_xlfn.XLOOKUP(C1813,freq!$A$2:$A$40,freq!$B$2:$B$40,0),_xlfn.XLOOKUP(D1813,freq!$A$2:$A$40,freq!$B$2:$B$40,0),_xlfn.XLOOKUP(E1813,freq!$A$2:$A$40,freq!$B$2:$B$40,0),_xlfn.XLOOKUP(F1813,freq!$A$2:$A$40,freq!$B$2:$B$40,0),_xlfn.XLOOKUP(G1813,freq!$A$2:$A$40,freq!$B$2:$B$40,0),_xlfn.XLOOKUP(H1813,freq!$A$2:$A$40,freq!$B$2:$B$40,0),_xlfn.XLOOKUP(I1813,freq!$A$2:$A$40,freq!$B$2:$B$40,0),_xlfn.XLOOKUP(J1813,freq!$A$2:$A$40,freq!$B$2:$B$40,0),_xlfn.XLOOKUP(K1813,freq!$A$2:$A$40,freq!$B$2:$B$40,0),_xlfn.XLOOKUP(L1813,freq!$A$2:$A$40,freq!$B$2:$B$40,0),_xlfn.XLOOKUP(M1813,freq!$A$2:$A$40,freq!$B$2:$B$40,0),_xlfn.XLOOKUP(N1813,freq!$A$2:$A$40,freq!$B$2:$B$40,0),_xlfn.XLOOKUP(O1813,freq!$A$2:$A$40,freq!$B$2:$B$40,0),_xlfn.XLOOKUP(P1813,freq!$A$2:$A$40,freq!$B$2:$B$40,0),_xlfn.XLOOKUP(Q1813,freq!$A$2:$A$40,freq!$B$2:$B$40,0),_xlfn.XLOOKUP(R1813,freq!$A$2:$A$40,freq!$B$2:$B$40,0),_xlfn.XLOOKUP(S1813,freq!$A$2:$A$40,freq!$B$2:$B$40,0),_xlfn.XLOOKUP(T1813,freq!$A$2:$A$40,freq!$B$2:$B$40,0),_xlfn.XLOOKUP(U1813,freq!$A$2:$A$40,freq!$B$2:$B$40,0),_xlfn.XLOOKUP(V1813,freq!$A$2:$A$40,freq!$B$2:$B$40,0))</f>
        <v>35.250000000000007</v>
      </c>
    </row>
    <row r="1814" spans="1:23" x14ac:dyDescent="0.35">
      <c r="A1814" s="32" t="s">
        <v>1558</v>
      </c>
      <c r="B1814" s="32" t="s">
        <v>58</v>
      </c>
      <c r="C1814" s="32" t="s">
        <v>50</v>
      </c>
      <c r="D1814" s="32" t="s">
        <v>59</v>
      </c>
      <c r="E1814" s="32" t="s">
        <v>41</v>
      </c>
      <c r="F1814" s="32" t="s">
        <v>32</v>
      </c>
      <c r="G1814" s="32" t="s">
        <v>44</v>
      </c>
      <c r="H1814" s="32" t="s">
        <v>40</v>
      </c>
      <c r="I1814" s="32" t="s">
        <v>31</v>
      </c>
      <c r="J1814" s="32" t="s">
        <v>43</v>
      </c>
      <c r="K1814" s="32" t="s">
        <v>43</v>
      </c>
      <c r="L1814" s="32">
        <v>2</v>
      </c>
      <c r="M1814" s="32" t="s">
        <v>53</v>
      </c>
      <c r="N1814" s="32" t="s">
        <v>50</v>
      </c>
      <c r="O1814" s="32">
        <v>1</v>
      </c>
      <c r="P1814" s="32">
        <v>1</v>
      </c>
      <c r="Q1814" s="32" t="s">
        <v>3</v>
      </c>
      <c r="R1814" s="32">
        <v>3</v>
      </c>
      <c r="S1814" s="32" t="s">
        <v>44</v>
      </c>
      <c r="T1814" s="32">
        <v>4</v>
      </c>
      <c r="U1814" s="32" t="s">
        <v>3</v>
      </c>
      <c r="V1814" s="32" t="s">
        <v>58</v>
      </c>
      <c r="W1814" s="32">
        <f>SUM(_xlfn.XLOOKUP(B1814,freq!$A$2:$A$40,freq!$B$2:$B$40,0),_xlfn.XLOOKUP(C1814,freq!$A$2:$A$40,freq!$B$2:$B$40,0),_xlfn.XLOOKUP(D1814,freq!$A$2:$A$40,freq!$B$2:$B$40,0),_xlfn.XLOOKUP(E1814,freq!$A$2:$A$40,freq!$B$2:$B$40,0),_xlfn.XLOOKUP(F1814,freq!$A$2:$A$40,freq!$B$2:$B$40,0),_xlfn.XLOOKUP(G1814,freq!$A$2:$A$40,freq!$B$2:$B$40,0),_xlfn.XLOOKUP(H1814,freq!$A$2:$A$40,freq!$B$2:$B$40,0),_xlfn.XLOOKUP(I1814,freq!$A$2:$A$40,freq!$B$2:$B$40,0),_xlfn.XLOOKUP(J1814,freq!$A$2:$A$40,freq!$B$2:$B$40,0),_xlfn.XLOOKUP(K1814,freq!$A$2:$A$40,freq!$B$2:$B$40,0),_xlfn.XLOOKUP(L1814,freq!$A$2:$A$40,freq!$B$2:$B$40,0),_xlfn.XLOOKUP(M1814,freq!$A$2:$A$40,freq!$B$2:$B$40,0),_xlfn.XLOOKUP(N1814,freq!$A$2:$A$40,freq!$B$2:$B$40,0),_xlfn.XLOOKUP(O1814,freq!$A$2:$A$40,freq!$B$2:$B$40,0),_xlfn.XLOOKUP(P1814,freq!$A$2:$A$40,freq!$B$2:$B$40,0),_xlfn.XLOOKUP(Q1814,freq!$A$2:$A$40,freq!$B$2:$B$40,0),_xlfn.XLOOKUP(R1814,freq!$A$2:$A$40,freq!$B$2:$B$40,0),_xlfn.XLOOKUP(S1814,freq!$A$2:$A$40,freq!$B$2:$B$40,0),_xlfn.XLOOKUP(T1814,freq!$A$2:$A$40,freq!$B$2:$B$40,0),_xlfn.XLOOKUP(U1814,freq!$A$2:$A$40,freq!$B$2:$B$40,0),_xlfn.XLOOKUP(V1814,freq!$A$2:$A$40,freq!$B$2:$B$40,0))</f>
        <v>35.199999999999996</v>
      </c>
    </row>
    <row r="1815" spans="1:23" x14ac:dyDescent="0.35">
      <c r="A1815" s="32" t="s">
        <v>1801</v>
      </c>
      <c r="B1815" s="32" t="s">
        <v>36</v>
      </c>
      <c r="C1815" s="32" t="s">
        <v>30</v>
      </c>
      <c r="D1815" s="32" t="s">
        <v>40</v>
      </c>
      <c r="E1815" s="32" t="s">
        <v>33</v>
      </c>
      <c r="F1815" s="32" t="s">
        <v>28</v>
      </c>
      <c r="G1815" s="32" t="s">
        <v>44</v>
      </c>
      <c r="H1815" s="32">
        <v>0</v>
      </c>
      <c r="I1815" s="32" t="s">
        <v>44</v>
      </c>
      <c r="J1815" s="32" t="s">
        <v>48</v>
      </c>
      <c r="K1815" s="32" t="s">
        <v>28</v>
      </c>
      <c r="L1815" s="32" t="s">
        <v>4</v>
      </c>
      <c r="M1815" s="32">
        <v>2</v>
      </c>
      <c r="N1815" s="32">
        <v>0</v>
      </c>
      <c r="O1815" s="32" t="s">
        <v>4</v>
      </c>
      <c r="P1815" s="32" t="s">
        <v>4</v>
      </c>
      <c r="Q1815" s="32" t="s">
        <v>28</v>
      </c>
      <c r="R1815" s="32">
        <v>3</v>
      </c>
      <c r="S1815" s="32" t="s">
        <v>42</v>
      </c>
      <c r="T1815" s="32" t="s">
        <v>33</v>
      </c>
      <c r="U1815" s="32" t="s">
        <v>53</v>
      </c>
      <c r="V1815" s="32" t="s">
        <v>28</v>
      </c>
      <c r="W1815" s="32">
        <f>SUM(_xlfn.XLOOKUP(B1815,freq!$A$2:$A$40,freq!$B$2:$B$40,0),_xlfn.XLOOKUP(C1815,freq!$A$2:$A$40,freq!$B$2:$B$40,0),_xlfn.XLOOKUP(D1815,freq!$A$2:$A$40,freq!$B$2:$B$40,0),_xlfn.XLOOKUP(E1815,freq!$A$2:$A$40,freq!$B$2:$B$40,0),_xlfn.XLOOKUP(F1815,freq!$A$2:$A$40,freq!$B$2:$B$40,0),_xlfn.XLOOKUP(G1815,freq!$A$2:$A$40,freq!$B$2:$B$40,0),_xlfn.XLOOKUP(H1815,freq!$A$2:$A$40,freq!$B$2:$B$40,0),_xlfn.XLOOKUP(I1815,freq!$A$2:$A$40,freq!$B$2:$B$40,0),_xlfn.XLOOKUP(J1815,freq!$A$2:$A$40,freq!$B$2:$B$40,0),_xlfn.XLOOKUP(K1815,freq!$A$2:$A$40,freq!$B$2:$B$40,0),_xlfn.XLOOKUP(L1815,freq!$A$2:$A$40,freq!$B$2:$B$40,0),_xlfn.XLOOKUP(M1815,freq!$A$2:$A$40,freq!$B$2:$B$40,0),_xlfn.XLOOKUP(N1815,freq!$A$2:$A$40,freq!$B$2:$B$40,0),_xlfn.XLOOKUP(O1815,freq!$A$2:$A$40,freq!$B$2:$B$40,0),_xlfn.XLOOKUP(P1815,freq!$A$2:$A$40,freq!$B$2:$B$40,0),_xlfn.XLOOKUP(Q1815,freq!$A$2:$A$40,freq!$B$2:$B$40,0),_xlfn.XLOOKUP(R1815,freq!$A$2:$A$40,freq!$B$2:$B$40,0),_xlfn.XLOOKUP(S1815,freq!$A$2:$A$40,freq!$B$2:$B$40,0),_xlfn.XLOOKUP(T1815,freq!$A$2:$A$40,freq!$B$2:$B$40,0),_xlfn.XLOOKUP(U1815,freq!$A$2:$A$40,freq!$B$2:$B$40,0),_xlfn.XLOOKUP(V1815,freq!$A$2:$A$40,freq!$B$2:$B$40,0))</f>
        <v>35.050000000000004</v>
      </c>
    </row>
    <row r="1816" spans="1:23" x14ac:dyDescent="0.35">
      <c r="A1816" s="32" t="s">
        <v>298</v>
      </c>
      <c r="B1816" s="32" t="s">
        <v>30</v>
      </c>
      <c r="C1816" s="32" t="s">
        <v>29</v>
      </c>
      <c r="D1816" s="32" t="s">
        <v>35</v>
      </c>
      <c r="E1816" s="32" t="s">
        <v>50</v>
      </c>
      <c r="F1816" s="32" t="s">
        <v>43</v>
      </c>
      <c r="G1816" s="32" t="s">
        <v>56</v>
      </c>
      <c r="H1816" s="32" t="s">
        <v>30</v>
      </c>
      <c r="I1816" s="32" t="s">
        <v>41</v>
      </c>
      <c r="J1816" s="32" t="s">
        <v>35</v>
      </c>
      <c r="K1816" s="32">
        <v>5</v>
      </c>
      <c r="L1816" s="32" t="s">
        <v>35</v>
      </c>
      <c r="M1816" s="32">
        <v>3</v>
      </c>
      <c r="N1816" s="32" t="s">
        <v>30</v>
      </c>
      <c r="O1816" s="32">
        <v>9</v>
      </c>
      <c r="P1816" s="32" t="s">
        <v>53</v>
      </c>
      <c r="Q1816" s="32" t="s">
        <v>58</v>
      </c>
      <c r="R1816" s="32">
        <v>3</v>
      </c>
      <c r="S1816" s="32">
        <v>1</v>
      </c>
      <c r="T1816" s="32">
        <v>0</v>
      </c>
      <c r="U1816" s="32" t="s">
        <v>58</v>
      </c>
      <c r="V1816" s="32">
        <v>4</v>
      </c>
      <c r="W1816" s="32">
        <f>SUM(_xlfn.XLOOKUP(B1816,freq!$A$2:$A$40,freq!$B$2:$B$40,0),_xlfn.XLOOKUP(C1816,freq!$A$2:$A$40,freq!$B$2:$B$40,0),_xlfn.XLOOKUP(D1816,freq!$A$2:$A$40,freq!$B$2:$B$40,0),_xlfn.XLOOKUP(E1816,freq!$A$2:$A$40,freq!$B$2:$B$40,0),_xlfn.XLOOKUP(F1816,freq!$A$2:$A$40,freq!$B$2:$B$40,0),_xlfn.XLOOKUP(G1816,freq!$A$2:$A$40,freq!$B$2:$B$40,0),_xlfn.XLOOKUP(H1816,freq!$A$2:$A$40,freq!$B$2:$B$40,0),_xlfn.XLOOKUP(I1816,freq!$A$2:$A$40,freq!$B$2:$B$40,0),_xlfn.XLOOKUP(J1816,freq!$A$2:$A$40,freq!$B$2:$B$40,0),_xlfn.XLOOKUP(K1816,freq!$A$2:$A$40,freq!$B$2:$B$40,0),_xlfn.XLOOKUP(L1816,freq!$A$2:$A$40,freq!$B$2:$B$40,0),_xlfn.XLOOKUP(M1816,freq!$A$2:$A$40,freq!$B$2:$B$40,0),_xlfn.XLOOKUP(N1816,freq!$A$2:$A$40,freq!$B$2:$B$40,0),_xlfn.XLOOKUP(O1816,freq!$A$2:$A$40,freq!$B$2:$B$40,0),_xlfn.XLOOKUP(P1816,freq!$A$2:$A$40,freq!$B$2:$B$40,0),_xlfn.XLOOKUP(Q1816,freq!$A$2:$A$40,freq!$B$2:$B$40,0),_xlfn.XLOOKUP(R1816,freq!$A$2:$A$40,freq!$B$2:$B$40,0),_xlfn.XLOOKUP(S1816,freq!$A$2:$A$40,freq!$B$2:$B$40,0),_xlfn.XLOOKUP(T1816,freq!$A$2:$A$40,freq!$B$2:$B$40,0),_xlfn.XLOOKUP(U1816,freq!$A$2:$A$40,freq!$B$2:$B$40,0),_xlfn.XLOOKUP(V1816,freq!$A$2:$A$40,freq!$B$2:$B$40,0))</f>
        <v>34.93</v>
      </c>
    </row>
    <row r="1817" spans="1:23" x14ac:dyDescent="0.35">
      <c r="A1817" s="32" t="s">
        <v>1846</v>
      </c>
      <c r="B1817" s="32" t="s">
        <v>50</v>
      </c>
      <c r="C1817" s="32" t="s">
        <v>59</v>
      </c>
      <c r="D1817" s="32" t="s">
        <v>0</v>
      </c>
      <c r="E1817" s="32">
        <v>7</v>
      </c>
      <c r="F1817" s="32" t="s">
        <v>53</v>
      </c>
      <c r="G1817" s="32">
        <v>4</v>
      </c>
      <c r="H1817" s="32">
        <v>8</v>
      </c>
      <c r="I1817" s="32" t="s">
        <v>48</v>
      </c>
      <c r="J1817" s="32">
        <v>1</v>
      </c>
      <c r="K1817" s="32">
        <v>5</v>
      </c>
      <c r="L1817" s="32">
        <v>2</v>
      </c>
      <c r="M1817" s="32" t="s">
        <v>56</v>
      </c>
      <c r="N1817" s="32" t="s">
        <v>29</v>
      </c>
      <c r="O1817" s="32" t="s">
        <v>46</v>
      </c>
      <c r="P1817" s="32">
        <v>6</v>
      </c>
      <c r="Q1817" s="32" t="s">
        <v>29</v>
      </c>
      <c r="R1817" s="32" t="s">
        <v>41</v>
      </c>
      <c r="S1817" s="32" t="s">
        <v>41</v>
      </c>
      <c r="T1817" s="32" t="s">
        <v>35</v>
      </c>
      <c r="U1817" s="32" t="s">
        <v>58</v>
      </c>
      <c r="V1817" s="32" t="s">
        <v>42</v>
      </c>
      <c r="W1817" s="32">
        <f>SUM(_xlfn.XLOOKUP(B1817,freq!$A$2:$A$40,freq!$B$2:$B$40,0),_xlfn.XLOOKUP(C1817,freq!$A$2:$A$40,freq!$B$2:$B$40,0),_xlfn.XLOOKUP(D1817,freq!$A$2:$A$40,freq!$B$2:$B$40,0),_xlfn.XLOOKUP(E1817,freq!$A$2:$A$40,freq!$B$2:$B$40,0),_xlfn.XLOOKUP(F1817,freq!$A$2:$A$40,freq!$B$2:$B$40,0),_xlfn.XLOOKUP(G1817,freq!$A$2:$A$40,freq!$B$2:$B$40,0),_xlfn.XLOOKUP(H1817,freq!$A$2:$A$40,freq!$B$2:$B$40,0),_xlfn.XLOOKUP(I1817,freq!$A$2:$A$40,freq!$B$2:$B$40,0),_xlfn.XLOOKUP(J1817,freq!$A$2:$A$40,freq!$B$2:$B$40,0),_xlfn.XLOOKUP(K1817,freq!$A$2:$A$40,freq!$B$2:$B$40,0),_xlfn.XLOOKUP(L1817,freq!$A$2:$A$40,freq!$B$2:$B$40,0),_xlfn.XLOOKUP(M1817,freq!$A$2:$A$40,freq!$B$2:$B$40,0),_xlfn.XLOOKUP(N1817,freq!$A$2:$A$40,freq!$B$2:$B$40,0),_xlfn.XLOOKUP(O1817,freq!$A$2:$A$40,freq!$B$2:$B$40,0),_xlfn.XLOOKUP(P1817,freq!$A$2:$A$40,freq!$B$2:$B$40,0),_xlfn.XLOOKUP(Q1817,freq!$A$2:$A$40,freq!$B$2:$B$40,0),_xlfn.XLOOKUP(R1817,freq!$A$2:$A$40,freq!$B$2:$B$40,0),_xlfn.XLOOKUP(S1817,freq!$A$2:$A$40,freq!$B$2:$B$40,0),_xlfn.XLOOKUP(T1817,freq!$A$2:$A$40,freq!$B$2:$B$40,0),_xlfn.XLOOKUP(U1817,freq!$A$2:$A$40,freq!$B$2:$B$40,0),_xlfn.XLOOKUP(V1817,freq!$A$2:$A$40,freq!$B$2:$B$40,0))</f>
        <v>34.92</v>
      </c>
    </row>
    <row r="1818" spans="1:23" x14ac:dyDescent="0.35">
      <c r="A1818" s="32" t="s">
        <v>1841</v>
      </c>
      <c r="B1818" s="32">
        <v>3</v>
      </c>
      <c r="C1818" s="32" t="s">
        <v>45</v>
      </c>
      <c r="D1818" s="32" t="s">
        <v>30</v>
      </c>
      <c r="E1818" s="32" t="s">
        <v>2</v>
      </c>
      <c r="F1818" s="32" t="s">
        <v>32</v>
      </c>
      <c r="G1818" s="32" t="s">
        <v>38</v>
      </c>
      <c r="H1818" s="32" t="s">
        <v>53</v>
      </c>
      <c r="I1818" s="32">
        <v>8</v>
      </c>
      <c r="J1818" s="32">
        <v>3</v>
      </c>
      <c r="K1818" s="32">
        <v>4</v>
      </c>
      <c r="L1818" s="32" t="s">
        <v>38</v>
      </c>
      <c r="M1818" s="32" t="s">
        <v>36</v>
      </c>
      <c r="N1818" s="32">
        <v>1</v>
      </c>
      <c r="O1818" s="32" t="s">
        <v>59</v>
      </c>
      <c r="P1818" s="32">
        <v>3</v>
      </c>
      <c r="Q1818" s="32" t="s">
        <v>40</v>
      </c>
      <c r="R1818" s="32">
        <v>0</v>
      </c>
      <c r="S1818" s="32" t="s">
        <v>49</v>
      </c>
      <c r="T1818" s="32" t="s">
        <v>50</v>
      </c>
      <c r="U1818" s="32">
        <v>3</v>
      </c>
      <c r="V1818" s="32" t="s">
        <v>49</v>
      </c>
      <c r="W1818" s="32">
        <f>SUM(_xlfn.XLOOKUP(B1818,freq!$A$2:$A$40,freq!$B$2:$B$40,0),_xlfn.XLOOKUP(C1818,freq!$A$2:$A$40,freq!$B$2:$B$40,0),_xlfn.XLOOKUP(D1818,freq!$A$2:$A$40,freq!$B$2:$B$40,0),_xlfn.XLOOKUP(E1818,freq!$A$2:$A$40,freq!$B$2:$B$40,0),_xlfn.XLOOKUP(F1818,freq!$A$2:$A$40,freq!$B$2:$B$40,0),_xlfn.XLOOKUP(G1818,freq!$A$2:$A$40,freq!$B$2:$B$40,0),_xlfn.XLOOKUP(H1818,freq!$A$2:$A$40,freq!$B$2:$B$40,0),_xlfn.XLOOKUP(I1818,freq!$A$2:$A$40,freq!$B$2:$B$40,0),_xlfn.XLOOKUP(J1818,freq!$A$2:$A$40,freq!$B$2:$B$40,0),_xlfn.XLOOKUP(K1818,freq!$A$2:$A$40,freq!$B$2:$B$40,0),_xlfn.XLOOKUP(L1818,freq!$A$2:$A$40,freq!$B$2:$B$40,0),_xlfn.XLOOKUP(M1818,freq!$A$2:$A$40,freq!$B$2:$B$40,0),_xlfn.XLOOKUP(N1818,freq!$A$2:$A$40,freq!$B$2:$B$40,0),_xlfn.XLOOKUP(O1818,freq!$A$2:$A$40,freq!$B$2:$B$40,0),_xlfn.XLOOKUP(P1818,freq!$A$2:$A$40,freq!$B$2:$B$40,0),_xlfn.XLOOKUP(Q1818,freq!$A$2:$A$40,freq!$B$2:$B$40,0),_xlfn.XLOOKUP(R1818,freq!$A$2:$A$40,freq!$B$2:$B$40,0),_xlfn.XLOOKUP(S1818,freq!$A$2:$A$40,freq!$B$2:$B$40,0),_xlfn.XLOOKUP(T1818,freq!$A$2:$A$40,freq!$B$2:$B$40,0),_xlfn.XLOOKUP(U1818,freq!$A$2:$A$40,freq!$B$2:$B$40,0),_xlfn.XLOOKUP(V1818,freq!$A$2:$A$40,freq!$B$2:$B$40,0))</f>
        <v>34.849999999999994</v>
      </c>
    </row>
    <row r="1819" spans="1:23" x14ac:dyDescent="0.35">
      <c r="A1819" s="32" t="s">
        <v>1393</v>
      </c>
      <c r="B1819" s="32" t="s">
        <v>41</v>
      </c>
      <c r="C1819" s="32">
        <v>3</v>
      </c>
      <c r="D1819" s="32" t="s">
        <v>50</v>
      </c>
      <c r="E1819" s="32">
        <v>7</v>
      </c>
      <c r="F1819" s="32">
        <v>7</v>
      </c>
      <c r="G1819" s="32" t="s">
        <v>53</v>
      </c>
      <c r="H1819" s="32" t="s">
        <v>29</v>
      </c>
      <c r="I1819" s="32">
        <v>4</v>
      </c>
      <c r="J1819" s="32" t="s">
        <v>29</v>
      </c>
      <c r="K1819" s="32" t="s">
        <v>30</v>
      </c>
      <c r="L1819" s="32" t="s">
        <v>34</v>
      </c>
      <c r="M1819" s="32" t="s">
        <v>48</v>
      </c>
      <c r="N1819" s="32" t="s">
        <v>43</v>
      </c>
      <c r="O1819" s="32" t="s">
        <v>48</v>
      </c>
      <c r="P1819" s="32">
        <v>4</v>
      </c>
      <c r="Q1819" s="32">
        <v>2</v>
      </c>
      <c r="R1819" s="32" t="s">
        <v>53</v>
      </c>
      <c r="S1819" s="32">
        <v>6</v>
      </c>
      <c r="T1819" s="32" t="s">
        <v>40</v>
      </c>
      <c r="U1819" s="32" t="s">
        <v>31</v>
      </c>
      <c r="V1819" s="32" t="s">
        <v>35</v>
      </c>
      <c r="W1819" s="32">
        <f>SUM(_xlfn.XLOOKUP(B1819,freq!$A$2:$A$40,freq!$B$2:$B$40,0),_xlfn.XLOOKUP(C1819,freq!$A$2:$A$40,freq!$B$2:$B$40,0),_xlfn.XLOOKUP(D1819,freq!$A$2:$A$40,freq!$B$2:$B$40,0),_xlfn.XLOOKUP(E1819,freq!$A$2:$A$40,freq!$B$2:$B$40,0),_xlfn.XLOOKUP(F1819,freq!$A$2:$A$40,freq!$B$2:$B$40,0),_xlfn.XLOOKUP(G1819,freq!$A$2:$A$40,freq!$B$2:$B$40,0),_xlfn.XLOOKUP(H1819,freq!$A$2:$A$40,freq!$B$2:$B$40,0),_xlfn.XLOOKUP(I1819,freq!$A$2:$A$40,freq!$B$2:$B$40,0),_xlfn.XLOOKUP(J1819,freq!$A$2:$A$40,freq!$B$2:$B$40,0),_xlfn.XLOOKUP(K1819,freq!$A$2:$A$40,freq!$B$2:$B$40,0),_xlfn.XLOOKUP(L1819,freq!$A$2:$A$40,freq!$B$2:$B$40,0),_xlfn.XLOOKUP(M1819,freq!$A$2:$A$40,freq!$B$2:$B$40,0),_xlfn.XLOOKUP(N1819,freq!$A$2:$A$40,freq!$B$2:$B$40,0),_xlfn.XLOOKUP(O1819,freq!$A$2:$A$40,freq!$B$2:$B$40,0),_xlfn.XLOOKUP(P1819,freq!$A$2:$A$40,freq!$B$2:$B$40,0),_xlfn.XLOOKUP(Q1819,freq!$A$2:$A$40,freq!$B$2:$B$40,0),_xlfn.XLOOKUP(R1819,freq!$A$2:$A$40,freq!$B$2:$B$40,0),_xlfn.XLOOKUP(S1819,freq!$A$2:$A$40,freq!$B$2:$B$40,0),_xlfn.XLOOKUP(T1819,freq!$A$2:$A$40,freq!$B$2:$B$40,0),_xlfn.XLOOKUP(U1819,freq!$A$2:$A$40,freq!$B$2:$B$40,0),_xlfn.XLOOKUP(V1819,freq!$A$2:$A$40,freq!$B$2:$B$40,0))</f>
        <v>34.83</v>
      </c>
    </row>
    <row r="1820" spans="1:23" x14ac:dyDescent="0.35">
      <c r="A1820" s="32" t="s">
        <v>2076</v>
      </c>
      <c r="B1820" s="32">
        <v>5</v>
      </c>
      <c r="C1820" s="32">
        <v>7</v>
      </c>
      <c r="D1820" s="32" t="s">
        <v>44</v>
      </c>
      <c r="E1820" s="32" t="s">
        <v>3</v>
      </c>
      <c r="F1820" s="32" t="s">
        <v>58</v>
      </c>
      <c r="G1820" s="32" t="s">
        <v>49</v>
      </c>
      <c r="H1820" s="32">
        <v>7</v>
      </c>
      <c r="I1820" s="32">
        <v>4</v>
      </c>
      <c r="J1820" s="32">
        <v>2</v>
      </c>
      <c r="K1820" s="32">
        <v>8</v>
      </c>
      <c r="L1820" s="32" t="s">
        <v>38</v>
      </c>
      <c r="M1820" s="32" t="s">
        <v>31</v>
      </c>
      <c r="N1820" s="32" t="s">
        <v>4</v>
      </c>
      <c r="O1820" s="32" t="s">
        <v>50</v>
      </c>
      <c r="P1820" s="32">
        <v>2</v>
      </c>
      <c r="Q1820" s="32" t="s">
        <v>32</v>
      </c>
      <c r="R1820" s="32">
        <v>2</v>
      </c>
      <c r="S1820" s="32" t="s">
        <v>46</v>
      </c>
      <c r="T1820" s="32">
        <v>2</v>
      </c>
      <c r="U1820" s="32">
        <v>9</v>
      </c>
      <c r="V1820" s="32" t="s">
        <v>46</v>
      </c>
      <c r="W1820" s="32">
        <f>SUM(_xlfn.XLOOKUP(B1820,freq!$A$2:$A$40,freq!$B$2:$B$40,0),_xlfn.XLOOKUP(C1820,freq!$A$2:$A$40,freq!$B$2:$B$40,0),_xlfn.XLOOKUP(D1820,freq!$A$2:$A$40,freq!$B$2:$B$40,0),_xlfn.XLOOKUP(E1820,freq!$A$2:$A$40,freq!$B$2:$B$40,0),_xlfn.XLOOKUP(F1820,freq!$A$2:$A$40,freq!$B$2:$B$40,0),_xlfn.XLOOKUP(G1820,freq!$A$2:$A$40,freq!$B$2:$B$40,0),_xlfn.XLOOKUP(H1820,freq!$A$2:$A$40,freq!$B$2:$B$40,0),_xlfn.XLOOKUP(I1820,freq!$A$2:$A$40,freq!$B$2:$B$40,0),_xlfn.XLOOKUP(J1820,freq!$A$2:$A$40,freq!$B$2:$B$40,0),_xlfn.XLOOKUP(K1820,freq!$A$2:$A$40,freq!$B$2:$B$40,0),_xlfn.XLOOKUP(L1820,freq!$A$2:$A$40,freq!$B$2:$B$40,0),_xlfn.XLOOKUP(M1820,freq!$A$2:$A$40,freq!$B$2:$B$40,0),_xlfn.XLOOKUP(N1820,freq!$A$2:$A$40,freq!$B$2:$B$40,0),_xlfn.XLOOKUP(O1820,freq!$A$2:$A$40,freq!$B$2:$B$40,0),_xlfn.XLOOKUP(P1820,freq!$A$2:$A$40,freq!$B$2:$B$40,0),_xlfn.XLOOKUP(Q1820,freq!$A$2:$A$40,freq!$B$2:$B$40,0),_xlfn.XLOOKUP(R1820,freq!$A$2:$A$40,freq!$B$2:$B$40,0),_xlfn.XLOOKUP(S1820,freq!$A$2:$A$40,freq!$B$2:$B$40,0),_xlfn.XLOOKUP(T1820,freq!$A$2:$A$40,freq!$B$2:$B$40,0),_xlfn.XLOOKUP(U1820,freq!$A$2:$A$40,freq!$B$2:$B$40,0),_xlfn.XLOOKUP(V1820,freq!$A$2:$A$40,freq!$B$2:$B$40,0))</f>
        <v>34.79</v>
      </c>
    </row>
    <row r="1821" spans="1:23" x14ac:dyDescent="0.35">
      <c r="A1821" s="32" t="s">
        <v>648</v>
      </c>
      <c r="B1821" s="32">
        <v>3</v>
      </c>
      <c r="C1821" s="32">
        <v>1</v>
      </c>
      <c r="D1821" s="32" t="s">
        <v>36</v>
      </c>
      <c r="E1821" s="32" t="s">
        <v>43</v>
      </c>
      <c r="F1821" s="32" t="s">
        <v>35</v>
      </c>
      <c r="G1821" s="32" t="s">
        <v>53</v>
      </c>
      <c r="H1821" s="32" t="s">
        <v>43</v>
      </c>
      <c r="I1821" s="32">
        <v>0</v>
      </c>
      <c r="J1821" s="32" t="s">
        <v>3</v>
      </c>
      <c r="K1821" s="32" t="s">
        <v>40</v>
      </c>
      <c r="L1821" s="32" t="s">
        <v>4</v>
      </c>
      <c r="M1821" s="32" t="s">
        <v>28</v>
      </c>
      <c r="N1821" s="32">
        <v>8</v>
      </c>
      <c r="O1821" s="32" t="s">
        <v>30</v>
      </c>
      <c r="P1821" s="32" t="s">
        <v>50</v>
      </c>
      <c r="Q1821" s="32" t="s">
        <v>41</v>
      </c>
      <c r="R1821" s="32" t="s">
        <v>58</v>
      </c>
      <c r="S1821" s="32" t="s">
        <v>32</v>
      </c>
      <c r="T1821" s="32">
        <v>3</v>
      </c>
      <c r="U1821" s="32" t="s">
        <v>28</v>
      </c>
      <c r="V1821" s="32" t="s">
        <v>56</v>
      </c>
      <c r="W1821" s="32">
        <f>SUM(_xlfn.XLOOKUP(B1821,freq!$A$2:$A$40,freq!$B$2:$B$40,0),_xlfn.XLOOKUP(C1821,freq!$A$2:$A$40,freq!$B$2:$B$40,0),_xlfn.XLOOKUP(D1821,freq!$A$2:$A$40,freq!$B$2:$B$40,0),_xlfn.XLOOKUP(E1821,freq!$A$2:$A$40,freq!$B$2:$B$40,0),_xlfn.XLOOKUP(F1821,freq!$A$2:$A$40,freq!$B$2:$B$40,0),_xlfn.XLOOKUP(G1821,freq!$A$2:$A$40,freq!$B$2:$B$40,0),_xlfn.XLOOKUP(H1821,freq!$A$2:$A$40,freq!$B$2:$B$40,0),_xlfn.XLOOKUP(I1821,freq!$A$2:$A$40,freq!$B$2:$B$40,0),_xlfn.XLOOKUP(J1821,freq!$A$2:$A$40,freq!$B$2:$B$40,0),_xlfn.XLOOKUP(K1821,freq!$A$2:$A$40,freq!$B$2:$B$40,0),_xlfn.XLOOKUP(L1821,freq!$A$2:$A$40,freq!$B$2:$B$40,0),_xlfn.XLOOKUP(M1821,freq!$A$2:$A$40,freq!$B$2:$B$40,0),_xlfn.XLOOKUP(N1821,freq!$A$2:$A$40,freq!$B$2:$B$40,0),_xlfn.XLOOKUP(O1821,freq!$A$2:$A$40,freq!$B$2:$B$40,0),_xlfn.XLOOKUP(P1821,freq!$A$2:$A$40,freq!$B$2:$B$40,0),_xlfn.XLOOKUP(Q1821,freq!$A$2:$A$40,freq!$B$2:$B$40,0),_xlfn.XLOOKUP(R1821,freq!$A$2:$A$40,freq!$B$2:$B$40,0),_xlfn.XLOOKUP(S1821,freq!$A$2:$A$40,freq!$B$2:$B$40,0),_xlfn.XLOOKUP(T1821,freq!$A$2:$A$40,freq!$B$2:$B$40,0),_xlfn.XLOOKUP(U1821,freq!$A$2:$A$40,freq!$B$2:$B$40,0),_xlfn.XLOOKUP(V1821,freq!$A$2:$A$40,freq!$B$2:$B$40,0))</f>
        <v>34.760000000000005</v>
      </c>
    </row>
    <row r="1822" spans="1:23" x14ac:dyDescent="0.35">
      <c r="A1822" s="32" t="s">
        <v>1644</v>
      </c>
      <c r="B1822" s="32">
        <v>8</v>
      </c>
      <c r="C1822" s="32">
        <v>6</v>
      </c>
      <c r="D1822" s="32" t="s">
        <v>48</v>
      </c>
      <c r="E1822" s="32" t="s">
        <v>32</v>
      </c>
      <c r="F1822" s="32">
        <v>5</v>
      </c>
      <c r="G1822" s="32" t="s">
        <v>32</v>
      </c>
      <c r="H1822" s="32" t="s">
        <v>53</v>
      </c>
      <c r="I1822" s="32">
        <v>6</v>
      </c>
      <c r="J1822" s="32" t="s">
        <v>49</v>
      </c>
      <c r="K1822" s="32">
        <v>9</v>
      </c>
      <c r="L1822" s="32" t="s">
        <v>30</v>
      </c>
      <c r="M1822" s="32">
        <v>7</v>
      </c>
      <c r="N1822" s="32" t="s">
        <v>48</v>
      </c>
      <c r="O1822" s="32" t="s">
        <v>56</v>
      </c>
      <c r="P1822" s="32">
        <v>1</v>
      </c>
      <c r="Q1822" s="32">
        <v>5</v>
      </c>
      <c r="R1822" s="32" t="s">
        <v>4</v>
      </c>
      <c r="S1822" s="32" t="s">
        <v>50</v>
      </c>
      <c r="T1822" s="32" t="s">
        <v>46</v>
      </c>
      <c r="U1822" s="32" t="s">
        <v>28</v>
      </c>
      <c r="V1822" s="32" t="s">
        <v>33</v>
      </c>
      <c r="W1822" s="32">
        <f>SUM(_xlfn.XLOOKUP(B1822,freq!$A$2:$A$40,freq!$B$2:$B$40,0),_xlfn.XLOOKUP(C1822,freq!$A$2:$A$40,freq!$B$2:$B$40,0),_xlfn.XLOOKUP(D1822,freq!$A$2:$A$40,freq!$B$2:$B$40,0),_xlfn.XLOOKUP(E1822,freq!$A$2:$A$40,freq!$B$2:$B$40,0),_xlfn.XLOOKUP(F1822,freq!$A$2:$A$40,freq!$B$2:$B$40,0),_xlfn.XLOOKUP(G1822,freq!$A$2:$A$40,freq!$B$2:$B$40,0),_xlfn.XLOOKUP(H1822,freq!$A$2:$A$40,freq!$B$2:$B$40,0),_xlfn.XLOOKUP(I1822,freq!$A$2:$A$40,freq!$B$2:$B$40,0),_xlfn.XLOOKUP(J1822,freq!$A$2:$A$40,freq!$B$2:$B$40,0),_xlfn.XLOOKUP(K1822,freq!$A$2:$A$40,freq!$B$2:$B$40,0),_xlfn.XLOOKUP(L1822,freq!$A$2:$A$40,freq!$B$2:$B$40,0),_xlfn.XLOOKUP(M1822,freq!$A$2:$A$40,freq!$B$2:$B$40,0),_xlfn.XLOOKUP(N1822,freq!$A$2:$A$40,freq!$B$2:$B$40,0),_xlfn.XLOOKUP(O1822,freq!$A$2:$A$40,freq!$B$2:$B$40,0),_xlfn.XLOOKUP(P1822,freq!$A$2:$A$40,freq!$B$2:$B$40,0),_xlfn.XLOOKUP(Q1822,freq!$A$2:$A$40,freq!$B$2:$B$40,0),_xlfn.XLOOKUP(R1822,freq!$A$2:$A$40,freq!$B$2:$B$40,0),_xlfn.XLOOKUP(S1822,freq!$A$2:$A$40,freq!$B$2:$B$40,0),_xlfn.XLOOKUP(T1822,freq!$A$2:$A$40,freq!$B$2:$B$40,0),_xlfn.XLOOKUP(U1822,freq!$A$2:$A$40,freq!$B$2:$B$40,0),_xlfn.XLOOKUP(V1822,freq!$A$2:$A$40,freq!$B$2:$B$40,0))</f>
        <v>34.75</v>
      </c>
    </row>
    <row r="1823" spans="1:23" x14ac:dyDescent="0.35">
      <c r="A1823" s="32" t="s">
        <v>1818</v>
      </c>
      <c r="B1823" s="32" t="s">
        <v>30</v>
      </c>
      <c r="C1823" s="32">
        <v>0</v>
      </c>
      <c r="D1823" s="32" t="s">
        <v>28</v>
      </c>
      <c r="E1823" s="32">
        <v>0</v>
      </c>
      <c r="F1823" s="32" t="s">
        <v>58</v>
      </c>
      <c r="G1823" s="32" t="s">
        <v>42</v>
      </c>
      <c r="H1823" s="32">
        <v>3</v>
      </c>
      <c r="I1823" s="32" t="s">
        <v>29</v>
      </c>
      <c r="J1823" s="32">
        <v>0</v>
      </c>
      <c r="K1823" s="32" t="s">
        <v>30</v>
      </c>
      <c r="L1823" s="32" t="s">
        <v>0</v>
      </c>
      <c r="M1823" s="32">
        <v>8</v>
      </c>
      <c r="N1823" s="32" t="s">
        <v>58</v>
      </c>
      <c r="O1823" s="32" t="s">
        <v>0</v>
      </c>
      <c r="P1823" s="32" t="s">
        <v>28</v>
      </c>
      <c r="Q1823" s="32" t="s">
        <v>38</v>
      </c>
      <c r="R1823" s="32" t="s">
        <v>41</v>
      </c>
      <c r="S1823" s="32" t="s">
        <v>48</v>
      </c>
      <c r="T1823" s="32">
        <v>2</v>
      </c>
      <c r="U1823" s="32" t="s">
        <v>2</v>
      </c>
      <c r="V1823" s="32" t="s">
        <v>2</v>
      </c>
      <c r="W1823" s="32">
        <f>SUM(_xlfn.XLOOKUP(B1823,freq!$A$2:$A$40,freq!$B$2:$B$40,0),_xlfn.XLOOKUP(C1823,freq!$A$2:$A$40,freq!$B$2:$B$40,0),_xlfn.XLOOKUP(D1823,freq!$A$2:$A$40,freq!$B$2:$B$40,0),_xlfn.XLOOKUP(E1823,freq!$A$2:$A$40,freq!$B$2:$B$40,0),_xlfn.XLOOKUP(F1823,freq!$A$2:$A$40,freq!$B$2:$B$40,0),_xlfn.XLOOKUP(G1823,freq!$A$2:$A$40,freq!$B$2:$B$40,0),_xlfn.XLOOKUP(H1823,freq!$A$2:$A$40,freq!$B$2:$B$40,0),_xlfn.XLOOKUP(I1823,freq!$A$2:$A$40,freq!$B$2:$B$40,0),_xlfn.XLOOKUP(J1823,freq!$A$2:$A$40,freq!$B$2:$B$40,0),_xlfn.XLOOKUP(K1823,freq!$A$2:$A$40,freq!$B$2:$B$40,0),_xlfn.XLOOKUP(L1823,freq!$A$2:$A$40,freq!$B$2:$B$40,0),_xlfn.XLOOKUP(M1823,freq!$A$2:$A$40,freq!$B$2:$B$40,0),_xlfn.XLOOKUP(N1823,freq!$A$2:$A$40,freq!$B$2:$B$40,0),_xlfn.XLOOKUP(O1823,freq!$A$2:$A$40,freq!$B$2:$B$40,0),_xlfn.XLOOKUP(P1823,freq!$A$2:$A$40,freq!$B$2:$B$40,0),_xlfn.XLOOKUP(Q1823,freq!$A$2:$A$40,freq!$B$2:$B$40,0),_xlfn.XLOOKUP(R1823,freq!$A$2:$A$40,freq!$B$2:$B$40,0),_xlfn.XLOOKUP(S1823,freq!$A$2:$A$40,freq!$B$2:$B$40,0),_xlfn.XLOOKUP(T1823,freq!$A$2:$A$40,freq!$B$2:$B$40,0),_xlfn.XLOOKUP(U1823,freq!$A$2:$A$40,freq!$B$2:$B$40,0),_xlfn.XLOOKUP(V1823,freq!$A$2:$A$40,freq!$B$2:$B$40,0))</f>
        <v>34.74</v>
      </c>
    </row>
    <row r="1824" spans="1:23" x14ac:dyDescent="0.35">
      <c r="A1824" s="32" t="s">
        <v>487</v>
      </c>
      <c r="B1824" s="32" t="s">
        <v>42</v>
      </c>
      <c r="C1824" s="32" t="s">
        <v>48</v>
      </c>
      <c r="D1824" s="32" t="s">
        <v>32</v>
      </c>
      <c r="E1824" s="32">
        <v>3</v>
      </c>
      <c r="F1824" s="32" t="s">
        <v>41</v>
      </c>
      <c r="G1824" s="32" t="s">
        <v>43</v>
      </c>
      <c r="H1824" s="32" t="s">
        <v>49</v>
      </c>
      <c r="I1824" s="32" t="s">
        <v>38</v>
      </c>
      <c r="J1824" s="32" t="s">
        <v>50</v>
      </c>
      <c r="K1824" s="32">
        <v>2</v>
      </c>
      <c r="L1824" s="32" t="s">
        <v>44</v>
      </c>
      <c r="M1824" s="32" t="s">
        <v>32</v>
      </c>
      <c r="N1824" s="32" t="s">
        <v>32</v>
      </c>
      <c r="O1824" s="32" t="s">
        <v>58</v>
      </c>
      <c r="P1824" s="32" t="s">
        <v>41</v>
      </c>
      <c r="Q1824" s="32" t="s">
        <v>50</v>
      </c>
      <c r="R1824" s="32">
        <v>8</v>
      </c>
      <c r="S1824" s="32" t="s">
        <v>32</v>
      </c>
      <c r="T1824" s="32" t="s">
        <v>48</v>
      </c>
      <c r="U1824" s="32">
        <v>6</v>
      </c>
      <c r="V1824" s="32">
        <v>3</v>
      </c>
      <c r="W1824" s="32">
        <f>SUM(_xlfn.XLOOKUP(B1824,freq!$A$2:$A$40,freq!$B$2:$B$40,0),_xlfn.XLOOKUP(C1824,freq!$A$2:$A$40,freq!$B$2:$B$40,0),_xlfn.XLOOKUP(D1824,freq!$A$2:$A$40,freq!$B$2:$B$40,0),_xlfn.XLOOKUP(E1824,freq!$A$2:$A$40,freq!$B$2:$B$40,0),_xlfn.XLOOKUP(F1824,freq!$A$2:$A$40,freq!$B$2:$B$40,0),_xlfn.XLOOKUP(G1824,freq!$A$2:$A$40,freq!$B$2:$B$40,0),_xlfn.XLOOKUP(H1824,freq!$A$2:$A$40,freq!$B$2:$B$40,0),_xlfn.XLOOKUP(I1824,freq!$A$2:$A$40,freq!$B$2:$B$40,0),_xlfn.XLOOKUP(J1824,freq!$A$2:$A$40,freq!$B$2:$B$40,0),_xlfn.XLOOKUP(K1824,freq!$A$2:$A$40,freq!$B$2:$B$40,0),_xlfn.XLOOKUP(L1824,freq!$A$2:$A$40,freq!$B$2:$B$40,0),_xlfn.XLOOKUP(M1824,freq!$A$2:$A$40,freq!$B$2:$B$40,0),_xlfn.XLOOKUP(N1824,freq!$A$2:$A$40,freq!$B$2:$B$40,0),_xlfn.XLOOKUP(O1824,freq!$A$2:$A$40,freq!$B$2:$B$40,0),_xlfn.XLOOKUP(P1824,freq!$A$2:$A$40,freq!$B$2:$B$40,0),_xlfn.XLOOKUP(Q1824,freq!$A$2:$A$40,freq!$B$2:$B$40,0),_xlfn.XLOOKUP(R1824,freq!$A$2:$A$40,freq!$B$2:$B$40,0),_xlfn.XLOOKUP(S1824,freq!$A$2:$A$40,freq!$B$2:$B$40,0),_xlfn.XLOOKUP(T1824,freq!$A$2:$A$40,freq!$B$2:$B$40,0),_xlfn.XLOOKUP(U1824,freq!$A$2:$A$40,freq!$B$2:$B$40,0),_xlfn.XLOOKUP(V1824,freq!$A$2:$A$40,freq!$B$2:$B$40,0))</f>
        <v>34.659999999999997</v>
      </c>
    </row>
    <row r="1825" spans="1:23" x14ac:dyDescent="0.35">
      <c r="A1825" s="32" t="s">
        <v>1455</v>
      </c>
      <c r="B1825" s="32">
        <v>6</v>
      </c>
      <c r="C1825" s="32" t="s">
        <v>31</v>
      </c>
      <c r="D1825" s="32">
        <v>2</v>
      </c>
      <c r="E1825" s="32" t="s">
        <v>50</v>
      </c>
      <c r="F1825" s="32">
        <v>6</v>
      </c>
      <c r="G1825" s="32" t="s">
        <v>3</v>
      </c>
      <c r="H1825" s="32" t="s">
        <v>28</v>
      </c>
      <c r="I1825" s="32" t="s">
        <v>0</v>
      </c>
      <c r="J1825" s="32" t="s">
        <v>30</v>
      </c>
      <c r="K1825" s="32">
        <v>3</v>
      </c>
      <c r="L1825" s="32" t="s">
        <v>38</v>
      </c>
      <c r="M1825" s="32">
        <v>3</v>
      </c>
      <c r="N1825" s="32" t="s">
        <v>35</v>
      </c>
      <c r="O1825" s="32">
        <v>5</v>
      </c>
      <c r="P1825" s="32" t="s">
        <v>40</v>
      </c>
      <c r="Q1825" s="32" t="s">
        <v>43</v>
      </c>
      <c r="R1825" s="32">
        <v>2</v>
      </c>
      <c r="S1825" s="32" t="s">
        <v>4</v>
      </c>
      <c r="T1825" s="32" t="s">
        <v>41</v>
      </c>
      <c r="U1825" s="32" t="s">
        <v>29</v>
      </c>
      <c r="V1825" s="32" t="s">
        <v>33</v>
      </c>
      <c r="W1825" s="32">
        <f>SUM(_xlfn.XLOOKUP(B1825,freq!$A$2:$A$40,freq!$B$2:$B$40,0),_xlfn.XLOOKUP(C1825,freq!$A$2:$A$40,freq!$B$2:$B$40,0),_xlfn.XLOOKUP(D1825,freq!$A$2:$A$40,freq!$B$2:$B$40,0),_xlfn.XLOOKUP(E1825,freq!$A$2:$A$40,freq!$B$2:$B$40,0),_xlfn.XLOOKUP(F1825,freq!$A$2:$A$40,freq!$B$2:$B$40,0),_xlfn.XLOOKUP(G1825,freq!$A$2:$A$40,freq!$B$2:$B$40,0),_xlfn.XLOOKUP(H1825,freq!$A$2:$A$40,freq!$B$2:$B$40,0),_xlfn.XLOOKUP(I1825,freq!$A$2:$A$40,freq!$B$2:$B$40,0),_xlfn.XLOOKUP(J1825,freq!$A$2:$A$40,freq!$B$2:$B$40,0),_xlfn.XLOOKUP(K1825,freq!$A$2:$A$40,freq!$B$2:$B$40,0),_xlfn.XLOOKUP(L1825,freq!$A$2:$A$40,freq!$B$2:$B$40,0),_xlfn.XLOOKUP(M1825,freq!$A$2:$A$40,freq!$B$2:$B$40,0),_xlfn.XLOOKUP(N1825,freq!$A$2:$A$40,freq!$B$2:$B$40,0),_xlfn.XLOOKUP(O1825,freq!$A$2:$A$40,freq!$B$2:$B$40,0),_xlfn.XLOOKUP(P1825,freq!$A$2:$A$40,freq!$B$2:$B$40,0),_xlfn.XLOOKUP(Q1825,freq!$A$2:$A$40,freq!$B$2:$B$40,0),_xlfn.XLOOKUP(R1825,freq!$A$2:$A$40,freq!$B$2:$B$40,0),_xlfn.XLOOKUP(S1825,freq!$A$2:$A$40,freq!$B$2:$B$40,0),_xlfn.XLOOKUP(T1825,freq!$A$2:$A$40,freq!$B$2:$B$40,0),_xlfn.XLOOKUP(U1825,freq!$A$2:$A$40,freq!$B$2:$B$40,0),_xlfn.XLOOKUP(V1825,freq!$A$2:$A$40,freq!$B$2:$B$40,0))</f>
        <v>34.620000000000005</v>
      </c>
    </row>
    <row r="1826" spans="1:23" x14ac:dyDescent="0.35">
      <c r="A1826" s="32" t="s">
        <v>1884</v>
      </c>
      <c r="B1826" s="32">
        <v>7</v>
      </c>
      <c r="C1826" s="32" t="s">
        <v>43</v>
      </c>
      <c r="D1826" s="32">
        <v>8</v>
      </c>
      <c r="E1826" s="32" t="s">
        <v>56</v>
      </c>
      <c r="F1826" s="32">
        <v>3</v>
      </c>
      <c r="G1826" s="32" t="s">
        <v>41</v>
      </c>
      <c r="H1826" s="32" t="s">
        <v>32</v>
      </c>
      <c r="I1826" s="32" t="s">
        <v>4</v>
      </c>
      <c r="J1826" s="32" t="s">
        <v>28</v>
      </c>
      <c r="K1826" s="32" t="s">
        <v>37</v>
      </c>
      <c r="L1826" s="32" t="s">
        <v>50</v>
      </c>
      <c r="M1826" s="32" t="s">
        <v>59</v>
      </c>
      <c r="N1826" s="32">
        <v>8</v>
      </c>
      <c r="O1826" s="32" t="s">
        <v>38</v>
      </c>
      <c r="P1826" s="32" t="s">
        <v>42</v>
      </c>
      <c r="Q1826" s="32" t="s">
        <v>41</v>
      </c>
      <c r="R1826" s="32" t="s">
        <v>36</v>
      </c>
      <c r="S1826" s="32">
        <v>8</v>
      </c>
      <c r="T1826" s="32" t="s">
        <v>4</v>
      </c>
      <c r="U1826" s="32">
        <v>7</v>
      </c>
      <c r="V1826" s="32" t="s">
        <v>30</v>
      </c>
      <c r="W1826" s="32">
        <f>SUM(_xlfn.XLOOKUP(B1826,freq!$A$2:$A$40,freq!$B$2:$B$40,0),_xlfn.XLOOKUP(C1826,freq!$A$2:$A$40,freq!$B$2:$B$40,0),_xlfn.XLOOKUP(D1826,freq!$A$2:$A$40,freq!$B$2:$B$40,0),_xlfn.XLOOKUP(E1826,freq!$A$2:$A$40,freq!$B$2:$B$40,0),_xlfn.XLOOKUP(F1826,freq!$A$2:$A$40,freq!$B$2:$B$40,0),_xlfn.XLOOKUP(G1826,freq!$A$2:$A$40,freq!$B$2:$B$40,0),_xlfn.XLOOKUP(H1826,freq!$A$2:$A$40,freq!$B$2:$B$40,0),_xlfn.XLOOKUP(I1826,freq!$A$2:$A$40,freq!$B$2:$B$40,0),_xlfn.XLOOKUP(J1826,freq!$A$2:$A$40,freq!$B$2:$B$40,0),_xlfn.XLOOKUP(K1826,freq!$A$2:$A$40,freq!$B$2:$B$40,0),_xlfn.XLOOKUP(L1826,freq!$A$2:$A$40,freq!$B$2:$B$40,0),_xlfn.XLOOKUP(M1826,freq!$A$2:$A$40,freq!$B$2:$B$40,0),_xlfn.XLOOKUP(N1826,freq!$A$2:$A$40,freq!$B$2:$B$40,0),_xlfn.XLOOKUP(O1826,freq!$A$2:$A$40,freq!$B$2:$B$40,0),_xlfn.XLOOKUP(P1826,freq!$A$2:$A$40,freq!$B$2:$B$40,0),_xlfn.XLOOKUP(Q1826,freq!$A$2:$A$40,freq!$B$2:$B$40,0),_xlfn.XLOOKUP(R1826,freq!$A$2:$A$40,freq!$B$2:$B$40,0),_xlfn.XLOOKUP(S1826,freq!$A$2:$A$40,freq!$B$2:$B$40,0),_xlfn.XLOOKUP(T1826,freq!$A$2:$A$40,freq!$B$2:$B$40,0),_xlfn.XLOOKUP(U1826,freq!$A$2:$A$40,freq!$B$2:$B$40,0),_xlfn.XLOOKUP(V1826,freq!$A$2:$A$40,freq!$B$2:$B$40,0))</f>
        <v>34.520000000000003</v>
      </c>
    </row>
    <row r="1827" spans="1:23" x14ac:dyDescent="0.35">
      <c r="A1827" s="32" t="s">
        <v>1996</v>
      </c>
      <c r="B1827" s="32" t="s">
        <v>42</v>
      </c>
      <c r="C1827" s="32" t="s">
        <v>33</v>
      </c>
      <c r="D1827" s="32" t="s">
        <v>40</v>
      </c>
      <c r="E1827" s="32" t="s">
        <v>28</v>
      </c>
      <c r="F1827" s="32" t="s">
        <v>42</v>
      </c>
      <c r="G1827" s="32">
        <v>5</v>
      </c>
      <c r="H1827" s="32">
        <v>3</v>
      </c>
      <c r="I1827" s="32" t="s">
        <v>36</v>
      </c>
      <c r="J1827" s="32">
        <v>6</v>
      </c>
      <c r="K1827" s="32" t="s">
        <v>56</v>
      </c>
      <c r="L1827" s="32" t="s">
        <v>34</v>
      </c>
      <c r="M1827" s="32" t="s">
        <v>28</v>
      </c>
      <c r="N1827" s="32">
        <v>6</v>
      </c>
      <c r="O1827" s="32">
        <v>6</v>
      </c>
      <c r="P1827" s="32" t="s">
        <v>35</v>
      </c>
      <c r="Q1827" s="32" t="s">
        <v>30</v>
      </c>
      <c r="R1827" s="32" t="s">
        <v>34</v>
      </c>
      <c r="S1827" s="32" t="s">
        <v>59</v>
      </c>
      <c r="T1827" s="32" t="s">
        <v>44</v>
      </c>
      <c r="U1827" s="32" t="s">
        <v>41</v>
      </c>
      <c r="V1827" s="32" t="s">
        <v>29</v>
      </c>
      <c r="W1827" s="32">
        <f>SUM(_xlfn.XLOOKUP(B1827,freq!$A$2:$A$40,freq!$B$2:$B$40,0),_xlfn.XLOOKUP(C1827,freq!$A$2:$A$40,freq!$B$2:$B$40,0),_xlfn.XLOOKUP(D1827,freq!$A$2:$A$40,freq!$B$2:$B$40,0),_xlfn.XLOOKUP(E1827,freq!$A$2:$A$40,freq!$B$2:$B$40,0),_xlfn.XLOOKUP(F1827,freq!$A$2:$A$40,freq!$B$2:$B$40,0),_xlfn.XLOOKUP(G1827,freq!$A$2:$A$40,freq!$B$2:$B$40,0),_xlfn.XLOOKUP(H1827,freq!$A$2:$A$40,freq!$B$2:$B$40,0),_xlfn.XLOOKUP(I1827,freq!$A$2:$A$40,freq!$B$2:$B$40,0),_xlfn.XLOOKUP(J1827,freq!$A$2:$A$40,freq!$B$2:$B$40,0),_xlfn.XLOOKUP(K1827,freq!$A$2:$A$40,freq!$B$2:$B$40,0),_xlfn.XLOOKUP(L1827,freq!$A$2:$A$40,freq!$B$2:$B$40,0),_xlfn.XLOOKUP(M1827,freq!$A$2:$A$40,freq!$B$2:$B$40,0),_xlfn.XLOOKUP(N1827,freq!$A$2:$A$40,freq!$B$2:$B$40,0),_xlfn.XLOOKUP(O1827,freq!$A$2:$A$40,freq!$B$2:$B$40,0),_xlfn.XLOOKUP(P1827,freq!$A$2:$A$40,freq!$B$2:$B$40,0),_xlfn.XLOOKUP(Q1827,freq!$A$2:$A$40,freq!$B$2:$B$40,0),_xlfn.XLOOKUP(R1827,freq!$A$2:$A$40,freq!$B$2:$B$40,0),_xlfn.XLOOKUP(S1827,freq!$A$2:$A$40,freq!$B$2:$B$40,0),_xlfn.XLOOKUP(T1827,freq!$A$2:$A$40,freq!$B$2:$B$40,0),_xlfn.XLOOKUP(U1827,freq!$A$2:$A$40,freq!$B$2:$B$40,0),_xlfn.XLOOKUP(V1827,freq!$A$2:$A$40,freq!$B$2:$B$40,0))</f>
        <v>34.480000000000004</v>
      </c>
    </row>
    <row r="1828" spans="1:23" x14ac:dyDescent="0.35">
      <c r="A1828" s="32" t="s">
        <v>779</v>
      </c>
      <c r="B1828" s="32" t="s">
        <v>59</v>
      </c>
      <c r="C1828" s="32">
        <v>4</v>
      </c>
      <c r="D1828" s="32" t="s">
        <v>48</v>
      </c>
      <c r="E1828" s="32">
        <v>5</v>
      </c>
      <c r="F1828" s="32">
        <v>0</v>
      </c>
      <c r="G1828" s="32" t="s">
        <v>36</v>
      </c>
      <c r="H1828" s="32">
        <v>9</v>
      </c>
      <c r="I1828" s="32" t="s">
        <v>36</v>
      </c>
      <c r="J1828" s="32" t="s">
        <v>59</v>
      </c>
      <c r="K1828" s="32" t="s">
        <v>34</v>
      </c>
      <c r="L1828" s="32">
        <v>5</v>
      </c>
      <c r="M1828" s="32">
        <v>3</v>
      </c>
      <c r="N1828" s="32" t="s">
        <v>56</v>
      </c>
      <c r="O1828" s="32" t="s">
        <v>33</v>
      </c>
      <c r="P1828" s="32">
        <v>0</v>
      </c>
      <c r="Q1828" s="32" t="s">
        <v>53</v>
      </c>
      <c r="R1828" s="32">
        <v>7</v>
      </c>
      <c r="S1828" s="32">
        <v>2</v>
      </c>
      <c r="T1828" s="32" t="s">
        <v>53</v>
      </c>
      <c r="U1828" s="32" t="s">
        <v>35</v>
      </c>
      <c r="V1828" s="32" t="s">
        <v>38</v>
      </c>
      <c r="W1828" s="32">
        <f>SUM(_xlfn.XLOOKUP(B1828,freq!$A$2:$A$40,freq!$B$2:$B$40,0),_xlfn.XLOOKUP(C1828,freq!$A$2:$A$40,freq!$B$2:$B$40,0),_xlfn.XLOOKUP(D1828,freq!$A$2:$A$40,freq!$B$2:$B$40,0),_xlfn.XLOOKUP(E1828,freq!$A$2:$A$40,freq!$B$2:$B$40,0),_xlfn.XLOOKUP(F1828,freq!$A$2:$A$40,freq!$B$2:$B$40,0),_xlfn.XLOOKUP(G1828,freq!$A$2:$A$40,freq!$B$2:$B$40,0),_xlfn.XLOOKUP(H1828,freq!$A$2:$A$40,freq!$B$2:$B$40,0),_xlfn.XLOOKUP(I1828,freq!$A$2:$A$40,freq!$B$2:$B$40,0),_xlfn.XLOOKUP(J1828,freq!$A$2:$A$40,freq!$B$2:$B$40,0),_xlfn.XLOOKUP(K1828,freq!$A$2:$A$40,freq!$B$2:$B$40,0),_xlfn.XLOOKUP(L1828,freq!$A$2:$A$40,freq!$B$2:$B$40,0),_xlfn.XLOOKUP(M1828,freq!$A$2:$A$40,freq!$B$2:$B$40,0),_xlfn.XLOOKUP(N1828,freq!$A$2:$A$40,freq!$B$2:$B$40,0),_xlfn.XLOOKUP(O1828,freq!$A$2:$A$40,freq!$B$2:$B$40,0),_xlfn.XLOOKUP(P1828,freq!$A$2:$A$40,freq!$B$2:$B$40,0),_xlfn.XLOOKUP(Q1828,freq!$A$2:$A$40,freq!$B$2:$B$40,0),_xlfn.XLOOKUP(R1828,freq!$A$2:$A$40,freq!$B$2:$B$40,0),_xlfn.XLOOKUP(S1828,freq!$A$2:$A$40,freq!$B$2:$B$40,0),_xlfn.XLOOKUP(T1828,freq!$A$2:$A$40,freq!$B$2:$B$40,0),_xlfn.XLOOKUP(U1828,freq!$A$2:$A$40,freq!$B$2:$B$40,0),_xlfn.XLOOKUP(V1828,freq!$A$2:$A$40,freq!$B$2:$B$40,0))</f>
        <v>34.359999999999992</v>
      </c>
    </row>
    <row r="1829" spans="1:23" x14ac:dyDescent="0.35">
      <c r="A1829" s="32" t="s">
        <v>676</v>
      </c>
      <c r="B1829" s="32" t="s">
        <v>45</v>
      </c>
      <c r="C1829" s="32" t="s">
        <v>42</v>
      </c>
      <c r="D1829" s="32" t="s">
        <v>36</v>
      </c>
      <c r="E1829" s="32">
        <v>2</v>
      </c>
      <c r="F1829" s="32">
        <v>3</v>
      </c>
      <c r="G1829" s="32">
        <v>2</v>
      </c>
      <c r="H1829" s="32" t="s">
        <v>32</v>
      </c>
      <c r="I1829" s="32" t="s">
        <v>50</v>
      </c>
      <c r="J1829" s="32">
        <v>7</v>
      </c>
      <c r="K1829" s="32" t="s">
        <v>35</v>
      </c>
      <c r="L1829" s="32">
        <v>8</v>
      </c>
      <c r="M1829" s="32" t="s">
        <v>58</v>
      </c>
      <c r="N1829" s="32" t="s">
        <v>43</v>
      </c>
      <c r="O1829" s="32" t="s">
        <v>50</v>
      </c>
      <c r="P1829" s="32" t="s">
        <v>50</v>
      </c>
      <c r="Q1829" s="32" t="s">
        <v>3</v>
      </c>
      <c r="R1829" s="32">
        <v>6</v>
      </c>
      <c r="S1829" s="32">
        <v>0</v>
      </c>
      <c r="T1829" s="32" t="s">
        <v>41</v>
      </c>
      <c r="U1829" s="32" t="s">
        <v>40</v>
      </c>
      <c r="V1829" s="32" t="s">
        <v>30</v>
      </c>
      <c r="W1829" s="32">
        <f>SUM(_xlfn.XLOOKUP(B1829,freq!$A$2:$A$40,freq!$B$2:$B$40,0),_xlfn.XLOOKUP(C1829,freq!$A$2:$A$40,freq!$B$2:$B$40,0),_xlfn.XLOOKUP(D1829,freq!$A$2:$A$40,freq!$B$2:$B$40,0),_xlfn.XLOOKUP(E1829,freq!$A$2:$A$40,freq!$B$2:$B$40,0),_xlfn.XLOOKUP(F1829,freq!$A$2:$A$40,freq!$B$2:$B$40,0),_xlfn.XLOOKUP(G1829,freq!$A$2:$A$40,freq!$B$2:$B$40,0),_xlfn.XLOOKUP(H1829,freq!$A$2:$A$40,freq!$B$2:$B$40,0),_xlfn.XLOOKUP(I1829,freq!$A$2:$A$40,freq!$B$2:$B$40,0),_xlfn.XLOOKUP(J1829,freq!$A$2:$A$40,freq!$B$2:$B$40,0),_xlfn.XLOOKUP(K1829,freq!$A$2:$A$40,freq!$B$2:$B$40,0),_xlfn.XLOOKUP(L1829,freq!$A$2:$A$40,freq!$B$2:$B$40,0),_xlfn.XLOOKUP(M1829,freq!$A$2:$A$40,freq!$B$2:$B$40,0),_xlfn.XLOOKUP(N1829,freq!$A$2:$A$40,freq!$B$2:$B$40,0),_xlfn.XLOOKUP(O1829,freq!$A$2:$A$40,freq!$B$2:$B$40,0),_xlfn.XLOOKUP(P1829,freq!$A$2:$A$40,freq!$B$2:$B$40,0),_xlfn.XLOOKUP(Q1829,freq!$A$2:$A$40,freq!$B$2:$B$40,0),_xlfn.XLOOKUP(R1829,freq!$A$2:$A$40,freq!$B$2:$B$40,0),_xlfn.XLOOKUP(S1829,freq!$A$2:$A$40,freq!$B$2:$B$40,0),_xlfn.XLOOKUP(T1829,freq!$A$2:$A$40,freq!$B$2:$B$40,0),_xlfn.XLOOKUP(U1829,freq!$A$2:$A$40,freq!$B$2:$B$40,0),_xlfn.XLOOKUP(V1829,freq!$A$2:$A$40,freq!$B$2:$B$40,0))</f>
        <v>34.299999999999997</v>
      </c>
    </row>
    <row r="1830" spans="1:23" x14ac:dyDescent="0.35">
      <c r="A1830" s="32" t="s">
        <v>1186</v>
      </c>
      <c r="B1830" s="32" t="s">
        <v>59</v>
      </c>
      <c r="C1830" s="32" t="s">
        <v>2</v>
      </c>
      <c r="D1830" s="32" t="s">
        <v>44</v>
      </c>
      <c r="E1830" s="32">
        <v>7</v>
      </c>
      <c r="F1830" s="32" t="s">
        <v>43</v>
      </c>
      <c r="G1830" s="32" t="s">
        <v>4</v>
      </c>
      <c r="H1830" s="32" t="s">
        <v>4</v>
      </c>
      <c r="I1830" s="32" t="s">
        <v>37</v>
      </c>
      <c r="J1830" s="32" t="s">
        <v>34</v>
      </c>
      <c r="K1830" s="32" t="s">
        <v>43</v>
      </c>
      <c r="L1830" s="32" t="s">
        <v>49</v>
      </c>
      <c r="M1830" s="32">
        <v>6</v>
      </c>
      <c r="N1830" s="32">
        <v>5</v>
      </c>
      <c r="O1830" s="32" t="s">
        <v>53</v>
      </c>
      <c r="P1830" s="32" t="s">
        <v>58</v>
      </c>
      <c r="Q1830" s="32" t="s">
        <v>40</v>
      </c>
      <c r="R1830" s="32" t="s">
        <v>49</v>
      </c>
      <c r="S1830" s="32">
        <v>6</v>
      </c>
      <c r="T1830" s="32">
        <v>1</v>
      </c>
      <c r="U1830" s="32">
        <v>6</v>
      </c>
      <c r="V1830" s="32" t="s">
        <v>44</v>
      </c>
      <c r="W1830" s="32">
        <f>SUM(_xlfn.XLOOKUP(B1830,freq!$A$2:$A$40,freq!$B$2:$B$40,0),_xlfn.XLOOKUP(C1830,freq!$A$2:$A$40,freq!$B$2:$B$40,0),_xlfn.XLOOKUP(D1830,freq!$A$2:$A$40,freq!$B$2:$B$40,0),_xlfn.XLOOKUP(E1830,freq!$A$2:$A$40,freq!$B$2:$B$40,0),_xlfn.XLOOKUP(F1830,freq!$A$2:$A$40,freq!$B$2:$B$40,0),_xlfn.XLOOKUP(G1830,freq!$A$2:$A$40,freq!$B$2:$B$40,0),_xlfn.XLOOKUP(H1830,freq!$A$2:$A$40,freq!$B$2:$B$40,0),_xlfn.XLOOKUP(I1830,freq!$A$2:$A$40,freq!$B$2:$B$40,0),_xlfn.XLOOKUP(J1830,freq!$A$2:$A$40,freq!$B$2:$B$40,0),_xlfn.XLOOKUP(K1830,freq!$A$2:$A$40,freq!$B$2:$B$40,0),_xlfn.XLOOKUP(L1830,freq!$A$2:$A$40,freq!$B$2:$B$40,0),_xlfn.XLOOKUP(M1830,freq!$A$2:$A$40,freq!$B$2:$B$40,0),_xlfn.XLOOKUP(N1830,freq!$A$2:$A$40,freq!$B$2:$B$40,0),_xlfn.XLOOKUP(O1830,freq!$A$2:$A$40,freq!$B$2:$B$40,0),_xlfn.XLOOKUP(P1830,freq!$A$2:$A$40,freq!$B$2:$B$40,0),_xlfn.XLOOKUP(Q1830,freq!$A$2:$A$40,freq!$B$2:$B$40,0),_xlfn.XLOOKUP(R1830,freq!$A$2:$A$40,freq!$B$2:$B$40,0),_xlfn.XLOOKUP(S1830,freq!$A$2:$A$40,freq!$B$2:$B$40,0),_xlfn.XLOOKUP(T1830,freq!$A$2:$A$40,freq!$B$2:$B$40,0),_xlfn.XLOOKUP(U1830,freq!$A$2:$A$40,freq!$B$2:$B$40,0),_xlfn.XLOOKUP(V1830,freq!$A$2:$A$40,freq!$B$2:$B$40,0))</f>
        <v>34.299999999999997</v>
      </c>
    </row>
    <row r="1831" spans="1:23" x14ac:dyDescent="0.35">
      <c r="A1831" s="32" t="s">
        <v>980</v>
      </c>
      <c r="B1831" s="32" t="s">
        <v>28</v>
      </c>
      <c r="C1831" s="32">
        <v>2</v>
      </c>
      <c r="D1831" s="32" t="s">
        <v>2</v>
      </c>
      <c r="E1831" s="32" t="s">
        <v>59</v>
      </c>
      <c r="F1831" s="32" t="s">
        <v>40</v>
      </c>
      <c r="G1831" s="32" t="s">
        <v>53</v>
      </c>
      <c r="H1831" s="32">
        <v>5</v>
      </c>
      <c r="I1831" s="32" t="s">
        <v>29</v>
      </c>
      <c r="J1831" s="32">
        <v>9</v>
      </c>
      <c r="K1831" s="32" t="s">
        <v>44</v>
      </c>
      <c r="L1831" s="32" t="s">
        <v>30</v>
      </c>
      <c r="M1831" s="32">
        <v>5</v>
      </c>
      <c r="N1831" s="32">
        <v>1</v>
      </c>
      <c r="O1831" s="32" t="s">
        <v>30</v>
      </c>
      <c r="P1831" s="32" t="s">
        <v>44</v>
      </c>
      <c r="Q1831" s="32">
        <v>8</v>
      </c>
      <c r="R1831" s="32" t="s">
        <v>50</v>
      </c>
      <c r="S1831" s="32" t="s">
        <v>42</v>
      </c>
      <c r="T1831" s="32" t="s">
        <v>44</v>
      </c>
      <c r="U1831" s="32">
        <v>0</v>
      </c>
      <c r="V1831" s="32" t="s">
        <v>37</v>
      </c>
      <c r="W1831" s="32">
        <f>SUM(_xlfn.XLOOKUP(B1831,freq!$A$2:$A$40,freq!$B$2:$B$40,0),_xlfn.XLOOKUP(C1831,freq!$A$2:$A$40,freq!$B$2:$B$40,0),_xlfn.XLOOKUP(D1831,freq!$A$2:$A$40,freq!$B$2:$B$40,0),_xlfn.XLOOKUP(E1831,freq!$A$2:$A$40,freq!$B$2:$B$40,0),_xlfn.XLOOKUP(F1831,freq!$A$2:$A$40,freq!$B$2:$B$40,0),_xlfn.XLOOKUP(G1831,freq!$A$2:$A$40,freq!$B$2:$B$40,0),_xlfn.XLOOKUP(H1831,freq!$A$2:$A$40,freq!$B$2:$B$40,0),_xlfn.XLOOKUP(I1831,freq!$A$2:$A$40,freq!$B$2:$B$40,0),_xlfn.XLOOKUP(J1831,freq!$A$2:$A$40,freq!$B$2:$B$40,0),_xlfn.XLOOKUP(K1831,freq!$A$2:$A$40,freq!$B$2:$B$40,0),_xlfn.XLOOKUP(L1831,freq!$A$2:$A$40,freq!$B$2:$B$40,0),_xlfn.XLOOKUP(M1831,freq!$A$2:$A$40,freq!$B$2:$B$40,0),_xlfn.XLOOKUP(N1831,freq!$A$2:$A$40,freq!$B$2:$B$40,0),_xlfn.XLOOKUP(O1831,freq!$A$2:$A$40,freq!$B$2:$B$40,0),_xlfn.XLOOKUP(P1831,freq!$A$2:$A$40,freq!$B$2:$B$40,0),_xlfn.XLOOKUP(Q1831,freq!$A$2:$A$40,freq!$B$2:$B$40,0),_xlfn.XLOOKUP(R1831,freq!$A$2:$A$40,freq!$B$2:$B$40,0),_xlfn.XLOOKUP(S1831,freq!$A$2:$A$40,freq!$B$2:$B$40,0),_xlfn.XLOOKUP(T1831,freq!$A$2:$A$40,freq!$B$2:$B$40,0),_xlfn.XLOOKUP(U1831,freq!$A$2:$A$40,freq!$B$2:$B$40,0),_xlfn.XLOOKUP(V1831,freq!$A$2:$A$40,freq!$B$2:$B$40,0))</f>
        <v>34.200000000000003</v>
      </c>
    </row>
    <row r="1832" spans="1:23" x14ac:dyDescent="0.35">
      <c r="A1832" s="32" t="s">
        <v>684</v>
      </c>
      <c r="B1832" s="32" t="s">
        <v>28</v>
      </c>
      <c r="C1832" s="32" t="s">
        <v>2</v>
      </c>
      <c r="D1832" s="32" t="s">
        <v>42</v>
      </c>
      <c r="E1832" s="32" t="s">
        <v>59</v>
      </c>
      <c r="F1832" s="32">
        <v>1</v>
      </c>
      <c r="G1832" s="32">
        <v>1</v>
      </c>
      <c r="H1832" s="32" t="s">
        <v>42</v>
      </c>
      <c r="I1832" s="32">
        <v>6</v>
      </c>
      <c r="J1832" s="32" t="s">
        <v>28</v>
      </c>
      <c r="K1832" s="32" t="s">
        <v>40</v>
      </c>
      <c r="L1832" s="32">
        <v>3</v>
      </c>
      <c r="M1832" s="32">
        <v>3</v>
      </c>
      <c r="N1832" s="32" t="s">
        <v>0</v>
      </c>
      <c r="O1832" s="32">
        <v>5</v>
      </c>
      <c r="P1832" s="32" t="s">
        <v>33</v>
      </c>
      <c r="Q1832" s="32">
        <v>0</v>
      </c>
      <c r="R1832" s="32" t="s">
        <v>28</v>
      </c>
      <c r="S1832" s="32" t="s">
        <v>44</v>
      </c>
      <c r="T1832" s="32" t="s">
        <v>36</v>
      </c>
      <c r="U1832" s="32" t="s">
        <v>34</v>
      </c>
      <c r="V1832" s="32" t="s">
        <v>35</v>
      </c>
      <c r="W1832" s="32">
        <f>SUM(_xlfn.XLOOKUP(B1832,freq!$A$2:$A$40,freq!$B$2:$B$40,0),_xlfn.XLOOKUP(C1832,freq!$A$2:$A$40,freq!$B$2:$B$40,0),_xlfn.XLOOKUP(D1832,freq!$A$2:$A$40,freq!$B$2:$B$40,0),_xlfn.XLOOKUP(E1832,freq!$A$2:$A$40,freq!$B$2:$B$40,0),_xlfn.XLOOKUP(F1832,freq!$A$2:$A$40,freq!$B$2:$B$40,0),_xlfn.XLOOKUP(G1832,freq!$A$2:$A$40,freq!$B$2:$B$40,0),_xlfn.XLOOKUP(H1832,freq!$A$2:$A$40,freq!$B$2:$B$40,0),_xlfn.XLOOKUP(I1832,freq!$A$2:$A$40,freq!$B$2:$B$40,0),_xlfn.XLOOKUP(J1832,freq!$A$2:$A$40,freq!$B$2:$B$40,0),_xlfn.XLOOKUP(K1832,freq!$A$2:$A$40,freq!$B$2:$B$40,0),_xlfn.XLOOKUP(L1832,freq!$A$2:$A$40,freq!$B$2:$B$40,0),_xlfn.XLOOKUP(M1832,freq!$A$2:$A$40,freq!$B$2:$B$40,0),_xlfn.XLOOKUP(N1832,freq!$A$2:$A$40,freq!$B$2:$B$40,0),_xlfn.XLOOKUP(O1832,freq!$A$2:$A$40,freq!$B$2:$B$40,0),_xlfn.XLOOKUP(P1832,freq!$A$2:$A$40,freq!$B$2:$B$40,0),_xlfn.XLOOKUP(Q1832,freq!$A$2:$A$40,freq!$B$2:$B$40,0),_xlfn.XLOOKUP(R1832,freq!$A$2:$A$40,freq!$B$2:$B$40,0),_xlfn.XLOOKUP(S1832,freq!$A$2:$A$40,freq!$B$2:$B$40,0),_xlfn.XLOOKUP(T1832,freq!$A$2:$A$40,freq!$B$2:$B$40,0),_xlfn.XLOOKUP(U1832,freq!$A$2:$A$40,freq!$B$2:$B$40,0),_xlfn.XLOOKUP(V1832,freq!$A$2:$A$40,freq!$B$2:$B$40,0))</f>
        <v>34.199999999999996</v>
      </c>
    </row>
    <row r="1833" spans="1:23" x14ac:dyDescent="0.35">
      <c r="A1833" s="32" t="s">
        <v>858</v>
      </c>
      <c r="B1833" s="32" t="s">
        <v>32</v>
      </c>
      <c r="C1833" s="32" t="s">
        <v>36</v>
      </c>
      <c r="D1833" s="32">
        <v>0</v>
      </c>
      <c r="E1833" s="32">
        <v>6</v>
      </c>
      <c r="F1833" s="32" t="s">
        <v>43</v>
      </c>
      <c r="G1833" s="32" t="s">
        <v>32</v>
      </c>
      <c r="H1833" s="32" t="s">
        <v>31</v>
      </c>
      <c r="I1833" s="32" t="s">
        <v>58</v>
      </c>
      <c r="J1833" s="32" t="s">
        <v>30</v>
      </c>
      <c r="K1833" s="32" t="s">
        <v>46</v>
      </c>
      <c r="L1833" s="32" t="s">
        <v>41</v>
      </c>
      <c r="M1833" s="32">
        <v>6</v>
      </c>
      <c r="N1833" s="32" t="s">
        <v>0</v>
      </c>
      <c r="O1833" s="32">
        <v>9</v>
      </c>
      <c r="P1833" s="32" t="s">
        <v>41</v>
      </c>
      <c r="Q1833" s="32" t="s">
        <v>30</v>
      </c>
      <c r="R1833" s="32">
        <v>2</v>
      </c>
      <c r="S1833" s="32" t="s">
        <v>0</v>
      </c>
      <c r="T1833" s="32" t="s">
        <v>37</v>
      </c>
      <c r="U1833" s="32" t="s">
        <v>41</v>
      </c>
      <c r="V1833" s="32" t="s">
        <v>53</v>
      </c>
      <c r="W1833" s="32">
        <f>SUM(_xlfn.XLOOKUP(B1833,freq!$A$2:$A$40,freq!$B$2:$B$40,0),_xlfn.XLOOKUP(C1833,freq!$A$2:$A$40,freq!$B$2:$B$40,0),_xlfn.XLOOKUP(D1833,freq!$A$2:$A$40,freq!$B$2:$B$40,0),_xlfn.XLOOKUP(E1833,freq!$A$2:$A$40,freq!$B$2:$B$40,0),_xlfn.XLOOKUP(F1833,freq!$A$2:$A$40,freq!$B$2:$B$40,0),_xlfn.XLOOKUP(G1833,freq!$A$2:$A$40,freq!$B$2:$B$40,0),_xlfn.XLOOKUP(H1833,freq!$A$2:$A$40,freq!$B$2:$B$40,0),_xlfn.XLOOKUP(I1833,freq!$A$2:$A$40,freq!$B$2:$B$40,0),_xlfn.XLOOKUP(J1833,freq!$A$2:$A$40,freq!$B$2:$B$40,0),_xlfn.XLOOKUP(K1833,freq!$A$2:$A$40,freq!$B$2:$B$40,0),_xlfn.XLOOKUP(L1833,freq!$A$2:$A$40,freq!$B$2:$B$40,0),_xlfn.XLOOKUP(M1833,freq!$A$2:$A$40,freq!$B$2:$B$40,0),_xlfn.XLOOKUP(N1833,freq!$A$2:$A$40,freq!$B$2:$B$40,0),_xlfn.XLOOKUP(O1833,freq!$A$2:$A$40,freq!$B$2:$B$40,0),_xlfn.XLOOKUP(P1833,freq!$A$2:$A$40,freq!$B$2:$B$40,0),_xlfn.XLOOKUP(Q1833,freq!$A$2:$A$40,freq!$B$2:$B$40,0),_xlfn.XLOOKUP(R1833,freq!$A$2:$A$40,freq!$B$2:$B$40,0),_xlfn.XLOOKUP(S1833,freq!$A$2:$A$40,freq!$B$2:$B$40,0),_xlfn.XLOOKUP(T1833,freq!$A$2:$A$40,freq!$B$2:$B$40,0),_xlfn.XLOOKUP(U1833,freq!$A$2:$A$40,freq!$B$2:$B$40,0),_xlfn.XLOOKUP(V1833,freq!$A$2:$A$40,freq!$B$2:$B$40,0))</f>
        <v>33.930000000000007</v>
      </c>
    </row>
    <row r="1834" spans="1:23" x14ac:dyDescent="0.35">
      <c r="A1834" s="32" t="s">
        <v>545</v>
      </c>
      <c r="B1834" s="32">
        <v>8</v>
      </c>
      <c r="C1834" s="32" t="s">
        <v>32</v>
      </c>
      <c r="D1834" s="32" t="s">
        <v>42</v>
      </c>
      <c r="E1834" s="32" t="s">
        <v>46</v>
      </c>
      <c r="F1834" s="32" t="s">
        <v>40</v>
      </c>
      <c r="G1834" s="32" t="s">
        <v>4</v>
      </c>
      <c r="H1834" s="32">
        <v>3</v>
      </c>
      <c r="I1834" s="32" t="s">
        <v>3</v>
      </c>
      <c r="J1834" s="32" t="s">
        <v>53</v>
      </c>
      <c r="K1834" s="32">
        <v>8</v>
      </c>
      <c r="L1834" s="32">
        <v>8</v>
      </c>
      <c r="M1834" s="32">
        <v>5</v>
      </c>
      <c r="N1834" s="32" t="s">
        <v>38</v>
      </c>
      <c r="O1834" s="32" t="s">
        <v>0</v>
      </c>
      <c r="P1834" s="32" t="s">
        <v>2</v>
      </c>
      <c r="Q1834" s="32">
        <v>7</v>
      </c>
      <c r="R1834" s="32" t="s">
        <v>41</v>
      </c>
      <c r="S1834" s="32" t="s">
        <v>42</v>
      </c>
      <c r="T1834" s="32" t="s">
        <v>44</v>
      </c>
      <c r="U1834" s="32" t="s">
        <v>58</v>
      </c>
      <c r="V1834" s="32">
        <v>8</v>
      </c>
      <c r="W1834" s="32">
        <f>SUM(_xlfn.XLOOKUP(B1834,freq!$A$2:$A$40,freq!$B$2:$B$40,0),_xlfn.XLOOKUP(C1834,freq!$A$2:$A$40,freq!$B$2:$B$40,0),_xlfn.XLOOKUP(D1834,freq!$A$2:$A$40,freq!$B$2:$B$40,0),_xlfn.XLOOKUP(E1834,freq!$A$2:$A$40,freq!$B$2:$B$40,0),_xlfn.XLOOKUP(F1834,freq!$A$2:$A$40,freq!$B$2:$B$40,0),_xlfn.XLOOKUP(G1834,freq!$A$2:$A$40,freq!$B$2:$B$40,0),_xlfn.XLOOKUP(H1834,freq!$A$2:$A$40,freq!$B$2:$B$40,0),_xlfn.XLOOKUP(I1834,freq!$A$2:$A$40,freq!$B$2:$B$40,0),_xlfn.XLOOKUP(J1834,freq!$A$2:$A$40,freq!$B$2:$B$40,0),_xlfn.XLOOKUP(K1834,freq!$A$2:$A$40,freq!$B$2:$B$40,0),_xlfn.XLOOKUP(L1834,freq!$A$2:$A$40,freq!$B$2:$B$40,0),_xlfn.XLOOKUP(M1834,freq!$A$2:$A$40,freq!$B$2:$B$40,0),_xlfn.XLOOKUP(N1834,freq!$A$2:$A$40,freq!$B$2:$B$40,0),_xlfn.XLOOKUP(O1834,freq!$A$2:$A$40,freq!$B$2:$B$40,0),_xlfn.XLOOKUP(P1834,freq!$A$2:$A$40,freq!$B$2:$B$40,0),_xlfn.XLOOKUP(Q1834,freq!$A$2:$A$40,freq!$B$2:$B$40,0),_xlfn.XLOOKUP(R1834,freq!$A$2:$A$40,freq!$B$2:$B$40,0),_xlfn.XLOOKUP(S1834,freq!$A$2:$A$40,freq!$B$2:$B$40,0),_xlfn.XLOOKUP(T1834,freq!$A$2:$A$40,freq!$B$2:$B$40,0),_xlfn.XLOOKUP(U1834,freq!$A$2:$A$40,freq!$B$2:$B$40,0),_xlfn.XLOOKUP(V1834,freq!$A$2:$A$40,freq!$B$2:$B$40,0))</f>
        <v>33.92</v>
      </c>
    </row>
    <row r="1835" spans="1:23" x14ac:dyDescent="0.35">
      <c r="A1835" s="32" t="s">
        <v>1854</v>
      </c>
      <c r="B1835" s="32" t="s">
        <v>29</v>
      </c>
      <c r="C1835" s="32" t="s">
        <v>59</v>
      </c>
      <c r="D1835" s="32" t="s">
        <v>56</v>
      </c>
      <c r="E1835" s="32">
        <v>8</v>
      </c>
      <c r="F1835" s="32" t="s">
        <v>42</v>
      </c>
      <c r="G1835" s="32" t="s">
        <v>33</v>
      </c>
      <c r="H1835" s="32" t="s">
        <v>49</v>
      </c>
      <c r="I1835" s="32" t="s">
        <v>43</v>
      </c>
      <c r="J1835" s="32" t="s">
        <v>0</v>
      </c>
      <c r="K1835" s="32">
        <v>0</v>
      </c>
      <c r="L1835" s="32" t="s">
        <v>36</v>
      </c>
      <c r="M1835" s="32" t="s">
        <v>34</v>
      </c>
      <c r="N1835" s="32" t="s">
        <v>53</v>
      </c>
      <c r="O1835" s="32">
        <v>6</v>
      </c>
      <c r="P1835" s="32">
        <v>1</v>
      </c>
      <c r="Q1835" s="32">
        <v>6</v>
      </c>
      <c r="R1835" s="32" t="s">
        <v>31</v>
      </c>
      <c r="S1835" s="32" t="s">
        <v>48</v>
      </c>
      <c r="T1835" s="32" t="s">
        <v>4</v>
      </c>
      <c r="U1835" s="32" t="s">
        <v>33</v>
      </c>
      <c r="V1835" s="32" t="s">
        <v>0</v>
      </c>
      <c r="W1835" s="32">
        <f>SUM(_xlfn.XLOOKUP(B1835,freq!$A$2:$A$40,freq!$B$2:$B$40,0),_xlfn.XLOOKUP(C1835,freq!$A$2:$A$40,freq!$B$2:$B$40,0),_xlfn.XLOOKUP(D1835,freq!$A$2:$A$40,freq!$B$2:$B$40,0),_xlfn.XLOOKUP(E1835,freq!$A$2:$A$40,freq!$B$2:$B$40,0),_xlfn.XLOOKUP(F1835,freq!$A$2:$A$40,freq!$B$2:$B$40,0),_xlfn.XLOOKUP(G1835,freq!$A$2:$A$40,freq!$B$2:$B$40,0),_xlfn.XLOOKUP(H1835,freq!$A$2:$A$40,freq!$B$2:$B$40,0),_xlfn.XLOOKUP(I1835,freq!$A$2:$A$40,freq!$B$2:$B$40,0),_xlfn.XLOOKUP(J1835,freq!$A$2:$A$40,freq!$B$2:$B$40,0),_xlfn.XLOOKUP(K1835,freq!$A$2:$A$40,freq!$B$2:$B$40,0),_xlfn.XLOOKUP(L1835,freq!$A$2:$A$40,freq!$B$2:$B$40,0),_xlfn.XLOOKUP(M1835,freq!$A$2:$A$40,freq!$B$2:$B$40,0),_xlfn.XLOOKUP(N1835,freq!$A$2:$A$40,freq!$B$2:$B$40,0),_xlfn.XLOOKUP(O1835,freq!$A$2:$A$40,freq!$B$2:$B$40,0),_xlfn.XLOOKUP(P1835,freq!$A$2:$A$40,freq!$B$2:$B$40,0),_xlfn.XLOOKUP(Q1835,freq!$A$2:$A$40,freq!$B$2:$B$40,0),_xlfn.XLOOKUP(R1835,freq!$A$2:$A$40,freq!$B$2:$B$40,0),_xlfn.XLOOKUP(S1835,freq!$A$2:$A$40,freq!$B$2:$B$40,0),_xlfn.XLOOKUP(T1835,freq!$A$2:$A$40,freq!$B$2:$B$40,0),_xlfn.XLOOKUP(U1835,freq!$A$2:$A$40,freq!$B$2:$B$40,0),_xlfn.XLOOKUP(V1835,freq!$A$2:$A$40,freq!$B$2:$B$40,0))</f>
        <v>33.92</v>
      </c>
    </row>
    <row r="1836" spans="1:23" x14ac:dyDescent="0.35">
      <c r="A1836" s="32" t="s">
        <v>1768</v>
      </c>
      <c r="B1836" s="32" t="s">
        <v>41</v>
      </c>
      <c r="C1836" s="32" t="s">
        <v>2</v>
      </c>
      <c r="D1836" s="32" t="s">
        <v>42</v>
      </c>
      <c r="E1836" s="32" t="s">
        <v>49</v>
      </c>
      <c r="F1836" s="32">
        <v>8</v>
      </c>
      <c r="G1836" s="32" t="s">
        <v>58</v>
      </c>
      <c r="H1836" s="32">
        <v>3</v>
      </c>
      <c r="I1836" s="32" t="s">
        <v>59</v>
      </c>
      <c r="J1836" s="32" t="s">
        <v>50</v>
      </c>
      <c r="K1836" s="32">
        <v>4</v>
      </c>
      <c r="L1836" s="32" t="s">
        <v>33</v>
      </c>
      <c r="M1836" s="32" t="s">
        <v>30</v>
      </c>
      <c r="N1836" s="32" t="s">
        <v>46</v>
      </c>
      <c r="O1836" s="32" t="s">
        <v>46</v>
      </c>
      <c r="P1836" s="32" t="s">
        <v>42</v>
      </c>
      <c r="Q1836" s="32" t="s">
        <v>36</v>
      </c>
      <c r="R1836" s="32" t="s">
        <v>43</v>
      </c>
      <c r="S1836" s="32">
        <v>9</v>
      </c>
      <c r="T1836" s="32" t="s">
        <v>53</v>
      </c>
      <c r="U1836" s="32" t="s">
        <v>3</v>
      </c>
      <c r="V1836" s="32" t="s">
        <v>49</v>
      </c>
      <c r="W1836" s="32">
        <f>SUM(_xlfn.XLOOKUP(B1836,freq!$A$2:$A$40,freq!$B$2:$B$40,0),_xlfn.XLOOKUP(C1836,freq!$A$2:$A$40,freq!$B$2:$B$40,0),_xlfn.XLOOKUP(D1836,freq!$A$2:$A$40,freq!$B$2:$B$40,0),_xlfn.XLOOKUP(E1836,freq!$A$2:$A$40,freq!$B$2:$B$40,0),_xlfn.XLOOKUP(F1836,freq!$A$2:$A$40,freq!$B$2:$B$40,0),_xlfn.XLOOKUP(G1836,freq!$A$2:$A$40,freq!$B$2:$B$40,0),_xlfn.XLOOKUP(H1836,freq!$A$2:$A$40,freq!$B$2:$B$40,0),_xlfn.XLOOKUP(I1836,freq!$A$2:$A$40,freq!$B$2:$B$40,0),_xlfn.XLOOKUP(J1836,freq!$A$2:$A$40,freq!$B$2:$B$40,0),_xlfn.XLOOKUP(K1836,freq!$A$2:$A$40,freq!$B$2:$B$40,0),_xlfn.XLOOKUP(L1836,freq!$A$2:$A$40,freq!$B$2:$B$40,0),_xlfn.XLOOKUP(M1836,freq!$A$2:$A$40,freq!$B$2:$B$40,0),_xlfn.XLOOKUP(N1836,freq!$A$2:$A$40,freq!$B$2:$B$40,0),_xlfn.XLOOKUP(O1836,freq!$A$2:$A$40,freq!$B$2:$B$40,0),_xlfn.XLOOKUP(P1836,freq!$A$2:$A$40,freq!$B$2:$B$40,0),_xlfn.XLOOKUP(Q1836,freq!$A$2:$A$40,freq!$B$2:$B$40,0),_xlfn.XLOOKUP(R1836,freq!$A$2:$A$40,freq!$B$2:$B$40,0),_xlfn.XLOOKUP(S1836,freq!$A$2:$A$40,freq!$B$2:$B$40,0),_xlfn.XLOOKUP(T1836,freq!$A$2:$A$40,freq!$B$2:$B$40,0),_xlfn.XLOOKUP(U1836,freq!$A$2:$A$40,freq!$B$2:$B$40,0),_xlfn.XLOOKUP(V1836,freq!$A$2:$A$40,freq!$B$2:$B$40,0))</f>
        <v>33.909999999999997</v>
      </c>
    </row>
    <row r="1837" spans="1:23" x14ac:dyDescent="0.35">
      <c r="A1837" s="32" t="s">
        <v>1840</v>
      </c>
      <c r="B1837" s="32" t="s">
        <v>35</v>
      </c>
      <c r="C1837" s="32" t="s">
        <v>34</v>
      </c>
      <c r="D1837" s="32" t="s">
        <v>58</v>
      </c>
      <c r="E1837" s="32" t="s">
        <v>33</v>
      </c>
      <c r="F1837" s="32" t="s">
        <v>50</v>
      </c>
      <c r="G1837" s="32" t="s">
        <v>58</v>
      </c>
      <c r="H1837" s="32">
        <v>8</v>
      </c>
      <c r="I1837" s="32" t="s">
        <v>40</v>
      </c>
      <c r="J1837" s="32">
        <v>7</v>
      </c>
      <c r="K1837" s="32" t="s">
        <v>46</v>
      </c>
      <c r="L1837" s="32">
        <v>2</v>
      </c>
      <c r="M1837" s="32">
        <v>5</v>
      </c>
      <c r="N1837" s="32" t="s">
        <v>42</v>
      </c>
      <c r="O1837" s="32" t="s">
        <v>50</v>
      </c>
      <c r="P1837" s="32" t="s">
        <v>33</v>
      </c>
      <c r="Q1837" s="32" t="s">
        <v>49</v>
      </c>
      <c r="R1837" s="32">
        <v>5</v>
      </c>
      <c r="S1837" s="32">
        <v>6</v>
      </c>
      <c r="T1837" s="32" t="s">
        <v>34</v>
      </c>
      <c r="U1837" s="32" t="s">
        <v>31</v>
      </c>
      <c r="V1837" s="32" t="s">
        <v>35</v>
      </c>
      <c r="W1837" s="32">
        <f>SUM(_xlfn.XLOOKUP(B1837,freq!$A$2:$A$40,freq!$B$2:$B$40,0),_xlfn.XLOOKUP(C1837,freq!$A$2:$A$40,freq!$B$2:$B$40,0),_xlfn.XLOOKUP(D1837,freq!$A$2:$A$40,freq!$B$2:$B$40,0),_xlfn.XLOOKUP(E1837,freq!$A$2:$A$40,freq!$B$2:$B$40,0),_xlfn.XLOOKUP(F1837,freq!$A$2:$A$40,freq!$B$2:$B$40,0),_xlfn.XLOOKUP(G1837,freq!$A$2:$A$40,freq!$B$2:$B$40,0),_xlfn.XLOOKUP(H1837,freq!$A$2:$A$40,freq!$B$2:$B$40,0),_xlfn.XLOOKUP(I1837,freq!$A$2:$A$40,freq!$B$2:$B$40,0),_xlfn.XLOOKUP(J1837,freq!$A$2:$A$40,freq!$B$2:$B$40,0),_xlfn.XLOOKUP(K1837,freq!$A$2:$A$40,freq!$B$2:$B$40,0),_xlfn.XLOOKUP(L1837,freq!$A$2:$A$40,freq!$B$2:$B$40,0),_xlfn.XLOOKUP(M1837,freq!$A$2:$A$40,freq!$B$2:$B$40,0),_xlfn.XLOOKUP(N1837,freq!$A$2:$A$40,freq!$B$2:$B$40,0),_xlfn.XLOOKUP(O1837,freq!$A$2:$A$40,freq!$B$2:$B$40,0),_xlfn.XLOOKUP(P1837,freq!$A$2:$A$40,freq!$B$2:$B$40,0),_xlfn.XLOOKUP(Q1837,freq!$A$2:$A$40,freq!$B$2:$B$40,0),_xlfn.XLOOKUP(R1837,freq!$A$2:$A$40,freq!$B$2:$B$40,0),_xlfn.XLOOKUP(S1837,freq!$A$2:$A$40,freq!$B$2:$B$40,0),_xlfn.XLOOKUP(T1837,freq!$A$2:$A$40,freq!$B$2:$B$40,0),_xlfn.XLOOKUP(U1837,freq!$A$2:$A$40,freq!$B$2:$B$40,0),_xlfn.XLOOKUP(V1837,freq!$A$2:$A$40,freq!$B$2:$B$40,0))</f>
        <v>33.83</v>
      </c>
    </row>
    <row r="1838" spans="1:23" x14ac:dyDescent="0.35">
      <c r="A1838" s="32" t="s">
        <v>243</v>
      </c>
      <c r="B1838" s="32">
        <v>3</v>
      </c>
      <c r="C1838" s="32" t="s">
        <v>56</v>
      </c>
      <c r="D1838" s="32" t="s">
        <v>34</v>
      </c>
      <c r="E1838" s="32" t="s">
        <v>33</v>
      </c>
      <c r="F1838" s="32">
        <v>4</v>
      </c>
      <c r="G1838" s="32">
        <v>1</v>
      </c>
      <c r="H1838" s="32" t="s">
        <v>58</v>
      </c>
      <c r="I1838" s="32" t="s">
        <v>1</v>
      </c>
      <c r="J1838" s="32">
        <v>5</v>
      </c>
      <c r="K1838" s="32">
        <v>7</v>
      </c>
      <c r="L1838" s="32">
        <v>4</v>
      </c>
      <c r="M1838" s="32" t="s">
        <v>41</v>
      </c>
      <c r="N1838" s="32">
        <v>9</v>
      </c>
      <c r="O1838" s="32" t="s">
        <v>48</v>
      </c>
      <c r="P1838" s="32" t="s">
        <v>28</v>
      </c>
      <c r="Q1838" s="32" t="s">
        <v>49</v>
      </c>
      <c r="R1838" s="32">
        <v>4</v>
      </c>
      <c r="S1838" s="32" t="s">
        <v>53</v>
      </c>
      <c r="T1838" s="32" t="s">
        <v>42</v>
      </c>
      <c r="U1838" s="32" t="s">
        <v>46</v>
      </c>
      <c r="V1838" s="32" t="s">
        <v>36</v>
      </c>
      <c r="W1838" s="32">
        <f>SUM(_xlfn.XLOOKUP(B1838,freq!$A$2:$A$40,freq!$B$2:$B$40,0),_xlfn.XLOOKUP(C1838,freq!$A$2:$A$40,freq!$B$2:$B$40,0),_xlfn.XLOOKUP(D1838,freq!$A$2:$A$40,freq!$B$2:$B$40,0),_xlfn.XLOOKUP(E1838,freq!$A$2:$A$40,freq!$B$2:$B$40,0),_xlfn.XLOOKUP(F1838,freq!$A$2:$A$40,freq!$B$2:$B$40,0),_xlfn.XLOOKUP(G1838,freq!$A$2:$A$40,freq!$B$2:$B$40,0),_xlfn.XLOOKUP(H1838,freq!$A$2:$A$40,freq!$B$2:$B$40,0),_xlfn.XLOOKUP(I1838,freq!$A$2:$A$40,freq!$B$2:$B$40,0),_xlfn.XLOOKUP(J1838,freq!$A$2:$A$40,freq!$B$2:$B$40,0),_xlfn.XLOOKUP(K1838,freq!$A$2:$A$40,freq!$B$2:$B$40,0),_xlfn.XLOOKUP(L1838,freq!$A$2:$A$40,freq!$B$2:$B$40,0),_xlfn.XLOOKUP(M1838,freq!$A$2:$A$40,freq!$B$2:$B$40,0),_xlfn.XLOOKUP(N1838,freq!$A$2:$A$40,freq!$B$2:$B$40,0),_xlfn.XLOOKUP(O1838,freq!$A$2:$A$40,freq!$B$2:$B$40,0),_xlfn.XLOOKUP(P1838,freq!$A$2:$A$40,freq!$B$2:$B$40,0),_xlfn.XLOOKUP(Q1838,freq!$A$2:$A$40,freq!$B$2:$B$40,0),_xlfn.XLOOKUP(R1838,freq!$A$2:$A$40,freq!$B$2:$B$40,0),_xlfn.XLOOKUP(S1838,freq!$A$2:$A$40,freq!$B$2:$B$40,0),_xlfn.XLOOKUP(T1838,freq!$A$2:$A$40,freq!$B$2:$B$40,0),_xlfn.XLOOKUP(U1838,freq!$A$2:$A$40,freq!$B$2:$B$40,0),_xlfn.XLOOKUP(V1838,freq!$A$2:$A$40,freq!$B$2:$B$40,0))</f>
        <v>33.770000000000003</v>
      </c>
    </row>
    <row r="1839" spans="1:23" x14ac:dyDescent="0.35">
      <c r="A1839" s="32" t="s">
        <v>1208</v>
      </c>
      <c r="B1839" s="32" t="s">
        <v>37</v>
      </c>
      <c r="C1839" s="32">
        <v>1</v>
      </c>
      <c r="D1839" s="32" t="s">
        <v>30</v>
      </c>
      <c r="E1839" s="32">
        <v>4</v>
      </c>
      <c r="F1839" s="32">
        <v>3</v>
      </c>
      <c r="G1839" s="32">
        <v>5</v>
      </c>
      <c r="H1839" s="32" t="s">
        <v>28</v>
      </c>
      <c r="I1839" s="32" t="s">
        <v>28</v>
      </c>
      <c r="J1839" s="32" t="s">
        <v>4</v>
      </c>
      <c r="K1839" s="32" t="s">
        <v>36</v>
      </c>
      <c r="L1839" s="32" t="s">
        <v>33</v>
      </c>
      <c r="M1839" s="32" t="s">
        <v>56</v>
      </c>
      <c r="N1839" s="32" t="s">
        <v>0</v>
      </c>
      <c r="O1839" s="32">
        <v>4</v>
      </c>
      <c r="P1839" s="32" t="s">
        <v>40</v>
      </c>
      <c r="Q1839" s="32" t="s">
        <v>38</v>
      </c>
      <c r="R1839" s="32" t="s">
        <v>32</v>
      </c>
      <c r="S1839" s="32" t="s">
        <v>41</v>
      </c>
      <c r="T1839" s="32" t="s">
        <v>4</v>
      </c>
      <c r="U1839" s="32" t="s">
        <v>50</v>
      </c>
      <c r="V1839" s="32">
        <v>0</v>
      </c>
      <c r="W1839" s="32">
        <f>SUM(_xlfn.XLOOKUP(B1839,freq!$A$2:$A$40,freq!$B$2:$B$40,0),_xlfn.XLOOKUP(C1839,freq!$A$2:$A$40,freq!$B$2:$B$40,0),_xlfn.XLOOKUP(D1839,freq!$A$2:$A$40,freq!$B$2:$B$40,0),_xlfn.XLOOKUP(E1839,freq!$A$2:$A$40,freq!$B$2:$B$40,0),_xlfn.XLOOKUP(F1839,freq!$A$2:$A$40,freq!$B$2:$B$40,0),_xlfn.XLOOKUP(G1839,freq!$A$2:$A$40,freq!$B$2:$B$40,0),_xlfn.XLOOKUP(H1839,freq!$A$2:$A$40,freq!$B$2:$B$40,0),_xlfn.XLOOKUP(I1839,freq!$A$2:$A$40,freq!$B$2:$B$40,0),_xlfn.XLOOKUP(J1839,freq!$A$2:$A$40,freq!$B$2:$B$40,0),_xlfn.XLOOKUP(K1839,freq!$A$2:$A$40,freq!$B$2:$B$40,0),_xlfn.XLOOKUP(L1839,freq!$A$2:$A$40,freq!$B$2:$B$40,0),_xlfn.XLOOKUP(M1839,freq!$A$2:$A$40,freq!$B$2:$B$40,0),_xlfn.XLOOKUP(N1839,freq!$A$2:$A$40,freq!$B$2:$B$40,0),_xlfn.XLOOKUP(O1839,freq!$A$2:$A$40,freq!$B$2:$B$40,0),_xlfn.XLOOKUP(P1839,freq!$A$2:$A$40,freq!$B$2:$B$40,0),_xlfn.XLOOKUP(Q1839,freq!$A$2:$A$40,freq!$B$2:$B$40,0),_xlfn.XLOOKUP(R1839,freq!$A$2:$A$40,freq!$B$2:$B$40,0),_xlfn.XLOOKUP(S1839,freq!$A$2:$A$40,freq!$B$2:$B$40,0),_xlfn.XLOOKUP(T1839,freq!$A$2:$A$40,freq!$B$2:$B$40,0),_xlfn.XLOOKUP(U1839,freq!$A$2:$A$40,freq!$B$2:$B$40,0),_xlfn.XLOOKUP(V1839,freq!$A$2:$A$40,freq!$B$2:$B$40,0))</f>
        <v>33.76</v>
      </c>
    </row>
    <row r="1840" spans="1:23" x14ac:dyDescent="0.35">
      <c r="A1840" s="32" t="s">
        <v>1692</v>
      </c>
      <c r="B1840" s="32" t="s">
        <v>42</v>
      </c>
      <c r="C1840" s="32" t="s">
        <v>53</v>
      </c>
      <c r="D1840" s="32" t="s">
        <v>36</v>
      </c>
      <c r="E1840" s="32" t="s">
        <v>41</v>
      </c>
      <c r="F1840" s="32" t="s">
        <v>36</v>
      </c>
      <c r="G1840" s="32" t="s">
        <v>3</v>
      </c>
      <c r="H1840" s="32" t="s">
        <v>1</v>
      </c>
      <c r="I1840" s="32" t="s">
        <v>42</v>
      </c>
      <c r="J1840" s="32" t="s">
        <v>34</v>
      </c>
      <c r="K1840" s="32">
        <v>4</v>
      </c>
      <c r="L1840" s="32" t="s">
        <v>3</v>
      </c>
      <c r="M1840" s="32">
        <v>3</v>
      </c>
      <c r="N1840" s="32">
        <v>8</v>
      </c>
      <c r="O1840" s="32">
        <v>8</v>
      </c>
      <c r="P1840" s="32">
        <v>6</v>
      </c>
      <c r="Q1840" s="32">
        <v>2</v>
      </c>
      <c r="R1840" s="32" t="s">
        <v>32</v>
      </c>
      <c r="S1840" s="32" t="s">
        <v>53</v>
      </c>
      <c r="T1840" s="32" t="s">
        <v>59</v>
      </c>
      <c r="U1840" s="32" t="s">
        <v>43</v>
      </c>
      <c r="V1840" s="32">
        <v>1</v>
      </c>
      <c r="W1840" s="32">
        <f>SUM(_xlfn.XLOOKUP(B1840,freq!$A$2:$A$40,freq!$B$2:$B$40,0),_xlfn.XLOOKUP(C1840,freq!$A$2:$A$40,freq!$B$2:$B$40,0),_xlfn.XLOOKUP(D1840,freq!$A$2:$A$40,freq!$B$2:$B$40,0),_xlfn.XLOOKUP(E1840,freq!$A$2:$A$40,freq!$B$2:$B$40,0),_xlfn.XLOOKUP(F1840,freq!$A$2:$A$40,freq!$B$2:$B$40,0),_xlfn.XLOOKUP(G1840,freq!$A$2:$A$40,freq!$B$2:$B$40,0),_xlfn.XLOOKUP(H1840,freq!$A$2:$A$40,freq!$B$2:$B$40,0),_xlfn.XLOOKUP(I1840,freq!$A$2:$A$40,freq!$B$2:$B$40,0),_xlfn.XLOOKUP(J1840,freq!$A$2:$A$40,freq!$B$2:$B$40,0),_xlfn.XLOOKUP(K1840,freq!$A$2:$A$40,freq!$B$2:$B$40,0),_xlfn.XLOOKUP(L1840,freq!$A$2:$A$40,freq!$B$2:$B$40,0),_xlfn.XLOOKUP(M1840,freq!$A$2:$A$40,freq!$B$2:$B$40,0),_xlfn.XLOOKUP(N1840,freq!$A$2:$A$40,freq!$B$2:$B$40,0),_xlfn.XLOOKUP(O1840,freq!$A$2:$A$40,freq!$B$2:$B$40,0),_xlfn.XLOOKUP(P1840,freq!$A$2:$A$40,freq!$B$2:$B$40,0),_xlfn.XLOOKUP(Q1840,freq!$A$2:$A$40,freq!$B$2:$B$40,0),_xlfn.XLOOKUP(R1840,freq!$A$2:$A$40,freq!$B$2:$B$40,0),_xlfn.XLOOKUP(S1840,freq!$A$2:$A$40,freq!$B$2:$B$40,0),_xlfn.XLOOKUP(T1840,freq!$A$2:$A$40,freq!$B$2:$B$40,0),_xlfn.XLOOKUP(U1840,freq!$A$2:$A$40,freq!$B$2:$B$40,0),_xlfn.XLOOKUP(V1840,freq!$A$2:$A$40,freq!$B$2:$B$40,0))</f>
        <v>33.76</v>
      </c>
    </row>
    <row r="1841" spans="1:23" x14ac:dyDescent="0.35">
      <c r="A1841" s="32" t="s">
        <v>1881</v>
      </c>
      <c r="B1841" s="32" t="s">
        <v>4</v>
      </c>
      <c r="C1841" s="32">
        <v>4</v>
      </c>
      <c r="D1841" s="32">
        <v>7</v>
      </c>
      <c r="E1841" s="32" t="s">
        <v>49</v>
      </c>
      <c r="F1841" s="32">
        <v>6</v>
      </c>
      <c r="G1841" s="32" t="s">
        <v>53</v>
      </c>
      <c r="H1841" s="32" t="s">
        <v>41</v>
      </c>
      <c r="I1841" s="32" t="s">
        <v>30</v>
      </c>
      <c r="J1841" s="32" t="s">
        <v>42</v>
      </c>
      <c r="K1841" s="32" t="s">
        <v>29</v>
      </c>
      <c r="L1841" s="32">
        <v>4</v>
      </c>
      <c r="M1841" s="32" t="s">
        <v>53</v>
      </c>
      <c r="N1841" s="32" t="s">
        <v>33</v>
      </c>
      <c r="O1841" s="32">
        <v>7</v>
      </c>
      <c r="P1841" s="32">
        <v>1</v>
      </c>
      <c r="Q1841" s="32" t="s">
        <v>50</v>
      </c>
      <c r="R1841" s="32">
        <v>6</v>
      </c>
      <c r="S1841" s="32" t="s">
        <v>34</v>
      </c>
      <c r="T1841" s="32" t="s">
        <v>35</v>
      </c>
      <c r="U1841" s="32" t="s">
        <v>2</v>
      </c>
      <c r="V1841" s="32" t="s">
        <v>3</v>
      </c>
      <c r="W1841" s="32">
        <f>SUM(_xlfn.XLOOKUP(B1841,freq!$A$2:$A$40,freq!$B$2:$B$40,0),_xlfn.XLOOKUP(C1841,freq!$A$2:$A$40,freq!$B$2:$B$40,0),_xlfn.XLOOKUP(D1841,freq!$A$2:$A$40,freq!$B$2:$B$40,0),_xlfn.XLOOKUP(E1841,freq!$A$2:$A$40,freq!$B$2:$B$40,0),_xlfn.XLOOKUP(F1841,freq!$A$2:$A$40,freq!$B$2:$B$40,0),_xlfn.XLOOKUP(G1841,freq!$A$2:$A$40,freq!$B$2:$B$40,0),_xlfn.XLOOKUP(H1841,freq!$A$2:$A$40,freq!$B$2:$B$40,0),_xlfn.XLOOKUP(I1841,freq!$A$2:$A$40,freq!$B$2:$B$40,0),_xlfn.XLOOKUP(J1841,freq!$A$2:$A$40,freq!$B$2:$B$40,0),_xlfn.XLOOKUP(K1841,freq!$A$2:$A$40,freq!$B$2:$B$40,0),_xlfn.XLOOKUP(L1841,freq!$A$2:$A$40,freq!$B$2:$B$40,0),_xlfn.XLOOKUP(M1841,freq!$A$2:$A$40,freq!$B$2:$B$40,0),_xlfn.XLOOKUP(N1841,freq!$A$2:$A$40,freq!$B$2:$B$40,0),_xlfn.XLOOKUP(O1841,freq!$A$2:$A$40,freq!$B$2:$B$40,0),_xlfn.XLOOKUP(P1841,freq!$A$2:$A$40,freq!$B$2:$B$40,0),_xlfn.XLOOKUP(Q1841,freq!$A$2:$A$40,freq!$B$2:$B$40,0),_xlfn.XLOOKUP(R1841,freq!$A$2:$A$40,freq!$B$2:$B$40,0),_xlfn.XLOOKUP(S1841,freq!$A$2:$A$40,freq!$B$2:$B$40,0),_xlfn.XLOOKUP(T1841,freq!$A$2:$A$40,freq!$B$2:$B$40,0),_xlfn.XLOOKUP(U1841,freq!$A$2:$A$40,freq!$B$2:$B$40,0),_xlfn.XLOOKUP(V1841,freq!$A$2:$A$40,freq!$B$2:$B$40,0))</f>
        <v>33.74</v>
      </c>
    </row>
    <row r="1842" spans="1:23" x14ac:dyDescent="0.35">
      <c r="A1842" s="32" t="s">
        <v>1033</v>
      </c>
      <c r="B1842" s="32" t="s">
        <v>46</v>
      </c>
      <c r="C1842" s="32">
        <v>9</v>
      </c>
      <c r="D1842" s="32">
        <v>7</v>
      </c>
      <c r="E1842" s="32" t="s">
        <v>43</v>
      </c>
      <c r="F1842" s="32" t="s">
        <v>41</v>
      </c>
      <c r="G1842" s="32" t="s">
        <v>0</v>
      </c>
      <c r="H1842" s="32" t="s">
        <v>0</v>
      </c>
      <c r="I1842" s="32" t="s">
        <v>31</v>
      </c>
      <c r="J1842" s="32">
        <v>9</v>
      </c>
      <c r="K1842" s="32">
        <v>2</v>
      </c>
      <c r="L1842" s="32" t="s">
        <v>49</v>
      </c>
      <c r="M1842" s="32" t="s">
        <v>48</v>
      </c>
      <c r="N1842" s="32">
        <v>0</v>
      </c>
      <c r="O1842" s="32" t="s">
        <v>29</v>
      </c>
      <c r="P1842" s="32">
        <v>4</v>
      </c>
      <c r="Q1842" s="32" t="s">
        <v>59</v>
      </c>
      <c r="R1842" s="32" t="s">
        <v>42</v>
      </c>
      <c r="S1842" s="32">
        <v>4</v>
      </c>
      <c r="T1842" s="32" t="s">
        <v>41</v>
      </c>
      <c r="U1842" s="32" t="s">
        <v>56</v>
      </c>
      <c r="V1842" s="32" t="s">
        <v>49</v>
      </c>
      <c r="W1842" s="32">
        <f>SUM(_xlfn.XLOOKUP(B1842,freq!$A$2:$A$40,freq!$B$2:$B$40,0),_xlfn.XLOOKUP(C1842,freq!$A$2:$A$40,freq!$B$2:$B$40,0),_xlfn.XLOOKUP(D1842,freq!$A$2:$A$40,freq!$B$2:$B$40,0),_xlfn.XLOOKUP(E1842,freq!$A$2:$A$40,freq!$B$2:$B$40,0),_xlfn.XLOOKUP(F1842,freq!$A$2:$A$40,freq!$B$2:$B$40,0),_xlfn.XLOOKUP(G1842,freq!$A$2:$A$40,freq!$B$2:$B$40,0),_xlfn.XLOOKUP(H1842,freq!$A$2:$A$40,freq!$B$2:$B$40,0),_xlfn.XLOOKUP(I1842,freq!$A$2:$A$40,freq!$B$2:$B$40,0),_xlfn.XLOOKUP(J1842,freq!$A$2:$A$40,freq!$B$2:$B$40,0),_xlfn.XLOOKUP(K1842,freq!$A$2:$A$40,freq!$B$2:$B$40,0),_xlfn.XLOOKUP(L1842,freq!$A$2:$A$40,freq!$B$2:$B$40,0),_xlfn.XLOOKUP(M1842,freq!$A$2:$A$40,freq!$B$2:$B$40,0),_xlfn.XLOOKUP(N1842,freq!$A$2:$A$40,freq!$B$2:$B$40,0),_xlfn.XLOOKUP(O1842,freq!$A$2:$A$40,freq!$B$2:$B$40,0),_xlfn.XLOOKUP(P1842,freq!$A$2:$A$40,freq!$B$2:$B$40,0),_xlfn.XLOOKUP(Q1842,freq!$A$2:$A$40,freq!$B$2:$B$40,0),_xlfn.XLOOKUP(R1842,freq!$A$2:$A$40,freq!$B$2:$B$40,0),_xlfn.XLOOKUP(S1842,freq!$A$2:$A$40,freq!$B$2:$B$40,0),_xlfn.XLOOKUP(T1842,freq!$A$2:$A$40,freq!$B$2:$B$40,0),_xlfn.XLOOKUP(U1842,freq!$A$2:$A$40,freq!$B$2:$B$40,0),_xlfn.XLOOKUP(V1842,freq!$A$2:$A$40,freq!$B$2:$B$40,0))</f>
        <v>33.739999999999995</v>
      </c>
    </row>
    <row r="1843" spans="1:23" x14ac:dyDescent="0.35">
      <c r="A1843" s="32" t="s">
        <v>63</v>
      </c>
      <c r="B1843" s="32" t="s">
        <v>33</v>
      </c>
      <c r="C1843" s="32">
        <v>9</v>
      </c>
      <c r="D1843" s="32">
        <v>5</v>
      </c>
      <c r="E1843" s="32" t="s">
        <v>43</v>
      </c>
      <c r="F1843" s="32" t="s">
        <v>48</v>
      </c>
      <c r="G1843" s="32" t="s">
        <v>49</v>
      </c>
      <c r="H1843" s="32">
        <v>1</v>
      </c>
      <c r="I1843" s="32" t="s">
        <v>28</v>
      </c>
      <c r="J1843" s="32" t="s">
        <v>35</v>
      </c>
      <c r="K1843" s="32" t="s">
        <v>58</v>
      </c>
      <c r="L1843" s="32" t="s">
        <v>58</v>
      </c>
      <c r="M1843" s="32" t="s">
        <v>0</v>
      </c>
      <c r="N1843" s="32" t="s">
        <v>56</v>
      </c>
      <c r="O1843" s="32" t="s">
        <v>28</v>
      </c>
      <c r="P1843" s="32" t="s">
        <v>28</v>
      </c>
      <c r="Q1843" s="32" t="s">
        <v>44</v>
      </c>
      <c r="R1843" s="32">
        <v>0</v>
      </c>
      <c r="S1843" s="32" t="s">
        <v>33</v>
      </c>
      <c r="T1843" s="32" t="s">
        <v>40</v>
      </c>
      <c r="U1843" s="32">
        <v>9</v>
      </c>
      <c r="V1843" s="32" t="s">
        <v>43</v>
      </c>
      <c r="W1843" s="32">
        <f>SUM(_xlfn.XLOOKUP(B1843,freq!$A$2:$A$40,freq!$B$2:$B$40,0),_xlfn.XLOOKUP(C1843,freq!$A$2:$A$40,freq!$B$2:$B$40,0),_xlfn.XLOOKUP(D1843,freq!$A$2:$A$40,freq!$B$2:$B$40,0),_xlfn.XLOOKUP(E1843,freq!$A$2:$A$40,freq!$B$2:$B$40,0),_xlfn.XLOOKUP(F1843,freq!$A$2:$A$40,freq!$B$2:$B$40,0),_xlfn.XLOOKUP(G1843,freq!$A$2:$A$40,freq!$B$2:$B$40,0),_xlfn.XLOOKUP(H1843,freq!$A$2:$A$40,freq!$B$2:$B$40,0),_xlfn.XLOOKUP(I1843,freq!$A$2:$A$40,freq!$B$2:$B$40,0),_xlfn.XLOOKUP(J1843,freq!$A$2:$A$40,freq!$B$2:$B$40,0),_xlfn.XLOOKUP(K1843,freq!$A$2:$A$40,freq!$B$2:$B$40,0),_xlfn.XLOOKUP(L1843,freq!$A$2:$A$40,freq!$B$2:$B$40,0),_xlfn.XLOOKUP(M1843,freq!$A$2:$A$40,freq!$B$2:$B$40,0),_xlfn.XLOOKUP(N1843,freq!$A$2:$A$40,freq!$B$2:$B$40,0),_xlfn.XLOOKUP(O1843,freq!$A$2:$A$40,freq!$B$2:$B$40,0),_xlfn.XLOOKUP(P1843,freq!$A$2:$A$40,freq!$B$2:$B$40,0),_xlfn.XLOOKUP(Q1843,freq!$A$2:$A$40,freq!$B$2:$B$40,0),_xlfn.XLOOKUP(R1843,freq!$A$2:$A$40,freq!$B$2:$B$40,0),_xlfn.XLOOKUP(S1843,freq!$A$2:$A$40,freq!$B$2:$B$40,0),_xlfn.XLOOKUP(T1843,freq!$A$2:$A$40,freq!$B$2:$B$40,0),_xlfn.XLOOKUP(U1843,freq!$A$2:$A$40,freq!$B$2:$B$40,0),_xlfn.XLOOKUP(V1843,freq!$A$2:$A$40,freq!$B$2:$B$40,0))</f>
        <v>33.630000000000003</v>
      </c>
    </row>
    <row r="1844" spans="1:23" x14ac:dyDescent="0.35">
      <c r="A1844" s="32" t="s">
        <v>1710</v>
      </c>
      <c r="B1844" s="32" t="s">
        <v>59</v>
      </c>
      <c r="C1844" s="32" t="s">
        <v>31</v>
      </c>
      <c r="D1844" s="32">
        <v>3</v>
      </c>
      <c r="E1844" s="32" t="s">
        <v>49</v>
      </c>
      <c r="F1844" s="32" t="s">
        <v>28</v>
      </c>
      <c r="G1844" s="32">
        <v>8</v>
      </c>
      <c r="H1844" s="32" t="s">
        <v>53</v>
      </c>
      <c r="I1844" s="32" t="s">
        <v>42</v>
      </c>
      <c r="J1844" s="32" t="s">
        <v>40</v>
      </c>
      <c r="K1844" s="32">
        <v>2</v>
      </c>
      <c r="L1844" s="32" t="s">
        <v>46</v>
      </c>
      <c r="M1844" s="32">
        <v>2</v>
      </c>
      <c r="N1844" s="32">
        <v>6</v>
      </c>
      <c r="O1844" s="32" t="s">
        <v>59</v>
      </c>
      <c r="P1844" s="32" t="s">
        <v>33</v>
      </c>
      <c r="Q1844" s="32" t="s">
        <v>37</v>
      </c>
      <c r="R1844" s="32">
        <v>2</v>
      </c>
      <c r="S1844" s="32" t="s">
        <v>53</v>
      </c>
      <c r="T1844" s="32" t="s">
        <v>56</v>
      </c>
      <c r="U1844" s="32" t="s">
        <v>49</v>
      </c>
      <c r="V1844" s="32" t="s">
        <v>40</v>
      </c>
      <c r="W1844" s="32">
        <f>SUM(_xlfn.XLOOKUP(B1844,freq!$A$2:$A$40,freq!$B$2:$B$40,0),_xlfn.XLOOKUP(C1844,freq!$A$2:$A$40,freq!$B$2:$B$40,0),_xlfn.XLOOKUP(D1844,freq!$A$2:$A$40,freq!$B$2:$B$40,0),_xlfn.XLOOKUP(E1844,freq!$A$2:$A$40,freq!$B$2:$B$40,0),_xlfn.XLOOKUP(F1844,freq!$A$2:$A$40,freq!$B$2:$B$40,0),_xlfn.XLOOKUP(G1844,freq!$A$2:$A$40,freq!$B$2:$B$40,0),_xlfn.XLOOKUP(H1844,freq!$A$2:$A$40,freq!$B$2:$B$40,0),_xlfn.XLOOKUP(I1844,freq!$A$2:$A$40,freq!$B$2:$B$40,0),_xlfn.XLOOKUP(J1844,freq!$A$2:$A$40,freq!$B$2:$B$40,0),_xlfn.XLOOKUP(K1844,freq!$A$2:$A$40,freq!$B$2:$B$40,0),_xlfn.XLOOKUP(L1844,freq!$A$2:$A$40,freq!$B$2:$B$40,0),_xlfn.XLOOKUP(M1844,freq!$A$2:$A$40,freq!$B$2:$B$40,0),_xlfn.XLOOKUP(N1844,freq!$A$2:$A$40,freq!$B$2:$B$40,0),_xlfn.XLOOKUP(O1844,freq!$A$2:$A$40,freq!$B$2:$B$40,0),_xlfn.XLOOKUP(P1844,freq!$A$2:$A$40,freq!$B$2:$B$40,0),_xlfn.XLOOKUP(Q1844,freq!$A$2:$A$40,freq!$B$2:$B$40,0),_xlfn.XLOOKUP(R1844,freq!$A$2:$A$40,freq!$B$2:$B$40,0),_xlfn.XLOOKUP(S1844,freq!$A$2:$A$40,freq!$B$2:$B$40,0),_xlfn.XLOOKUP(T1844,freq!$A$2:$A$40,freq!$B$2:$B$40,0),_xlfn.XLOOKUP(U1844,freq!$A$2:$A$40,freq!$B$2:$B$40,0),_xlfn.XLOOKUP(V1844,freq!$A$2:$A$40,freq!$B$2:$B$40,0))</f>
        <v>33.609999999999992</v>
      </c>
    </row>
    <row r="1845" spans="1:23" x14ac:dyDescent="0.35">
      <c r="A1845" s="32" t="s">
        <v>1574</v>
      </c>
      <c r="B1845" s="32" t="s">
        <v>42</v>
      </c>
      <c r="C1845" s="32" t="s">
        <v>33</v>
      </c>
      <c r="D1845" s="32">
        <v>2</v>
      </c>
      <c r="E1845" s="32" t="s">
        <v>59</v>
      </c>
      <c r="F1845" s="32" t="s">
        <v>56</v>
      </c>
      <c r="G1845" s="32" t="s">
        <v>35</v>
      </c>
      <c r="H1845" s="32">
        <v>3</v>
      </c>
      <c r="I1845" s="32" t="s">
        <v>32</v>
      </c>
      <c r="J1845" s="32" t="s">
        <v>49</v>
      </c>
      <c r="K1845" s="32">
        <v>9</v>
      </c>
      <c r="L1845" s="32" t="s">
        <v>41</v>
      </c>
      <c r="M1845" s="32">
        <v>4</v>
      </c>
      <c r="N1845" s="32" t="s">
        <v>34</v>
      </c>
      <c r="O1845" s="32" t="s">
        <v>41</v>
      </c>
      <c r="P1845" s="32" t="s">
        <v>37</v>
      </c>
      <c r="Q1845" s="32">
        <v>8</v>
      </c>
      <c r="R1845" s="32">
        <v>1</v>
      </c>
      <c r="S1845" s="32">
        <v>9</v>
      </c>
      <c r="T1845" s="32" t="s">
        <v>53</v>
      </c>
      <c r="U1845" s="32">
        <v>8</v>
      </c>
      <c r="V1845" s="32">
        <v>7</v>
      </c>
      <c r="W1845" s="32">
        <f>SUM(_xlfn.XLOOKUP(B1845,freq!$A$2:$A$40,freq!$B$2:$B$40,0),_xlfn.XLOOKUP(C1845,freq!$A$2:$A$40,freq!$B$2:$B$40,0),_xlfn.XLOOKUP(D1845,freq!$A$2:$A$40,freq!$B$2:$B$40,0),_xlfn.XLOOKUP(E1845,freq!$A$2:$A$40,freq!$B$2:$B$40,0),_xlfn.XLOOKUP(F1845,freq!$A$2:$A$40,freq!$B$2:$B$40,0),_xlfn.XLOOKUP(G1845,freq!$A$2:$A$40,freq!$B$2:$B$40,0),_xlfn.XLOOKUP(H1845,freq!$A$2:$A$40,freq!$B$2:$B$40,0),_xlfn.XLOOKUP(I1845,freq!$A$2:$A$40,freq!$B$2:$B$40,0),_xlfn.XLOOKUP(J1845,freq!$A$2:$A$40,freq!$B$2:$B$40,0),_xlfn.XLOOKUP(K1845,freq!$A$2:$A$40,freq!$B$2:$B$40,0),_xlfn.XLOOKUP(L1845,freq!$A$2:$A$40,freq!$B$2:$B$40,0),_xlfn.XLOOKUP(M1845,freq!$A$2:$A$40,freq!$B$2:$B$40,0),_xlfn.XLOOKUP(N1845,freq!$A$2:$A$40,freq!$B$2:$B$40,0),_xlfn.XLOOKUP(O1845,freq!$A$2:$A$40,freq!$B$2:$B$40,0),_xlfn.XLOOKUP(P1845,freq!$A$2:$A$40,freq!$B$2:$B$40,0),_xlfn.XLOOKUP(Q1845,freq!$A$2:$A$40,freq!$B$2:$B$40,0),_xlfn.XLOOKUP(R1845,freq!$A$2:$A$40,freq!$B$2:$B$40,0),_xlfn.XLOOKUP(S1845,freq!$A$2:$A$40,freq!$B$2:$B$40,0),_xlfn.XLOOKUP(T1845,freq!$A$2:$A$40,freq!$B$2:$B$40,0),_xlfn.XLOOKUP(U1845,freq!$A$2:$A$40,freq!$B$2:$B$40,0),_xlfn.XLOOKUP(V1845,freq!$A$2:$A$40,freq!$B$2:$B$40,0))</f>
        <v>33.57</v>
      </c>
    </row>
    <row r="1846" spans="1:23" x14ac:dyDescent="0.35">
      <c r="A1846" s="32" t="s">
        <v>1316</v>
      </c>
      <c r="B1846" s="32">
        <v>6</v>
      </c>
      <c r="C1846" s="32" t="s">
        <v>34</v>
      </c>
      <c r="D1846" s="32">
        <v>4</v>
      </c>
      <c r="E1846" s="32">
        <v>0</v>
      </c>
      <c r="F1846" s="32" t="s">
        <v>38</v>
      </c>
      <c r="G1846" s="32" t="s">
        <v>50</v>
      </c>
      <c r="H1846" s="32" t="s">
        <v>37</v>
      </c>
      <c r="I1846" s="32" t="s">
        <v>53</v>
      </c>
      <c r="J1846" s="32">
        <v>7</v>
      </c>
      <c r="K1846" s="32" t="s">
        <v>50</v>
      </c>
      <c r="L1846" s="32" t="s">
        <v>1</v>
      </c>
      <c r="M1846" s="32" t="s">
        <v>42</v>
      </c>
      <c r="N1846" s="32" t="s">
        <v>58</v>
      </c>
      <c r="O1846" s="32">
        <v>9</v>
      </c>
      <c r="P1846" s="32" t="s">
        <v>41</v>
      </c>
      <c r="Q1846" s="32">
        <v>2</v>
      </c>
      <c r="R1846" s="32" t="s">
        <v>34</v>
      </c>
      <c r="S1846" s="32" t="s">
        <v>2</v>
      </c>
      <c r="T1846" s="32">
        <v>2</v>
      </c>
      <c r="U1846" s="32" t="s">
        <v>59</v>
      </c>
      <c r="V1846" s="32" t="s">
        <v>34</v>
      </c>
      <c r="W1846" s="32">
        <f>SUM(_xlfn.XLOOKUP(B1846,freq!$A$2:$A$40,freq!$B$2:$B$40,0),_xlfn.XLOOKUP(C1846,freq!$A$2:$A$40,freq!$B$2:$B$40,0),_xlfn.XLOOKUP(D1846,freq!$A$2:$A$40,freq!$B$2:$B$40,0),_xlfn.XLOOKUP(E1846,freq!$A$2:$A$40,freq!$B$2:$B$40,0),_xlfn.XLOOKUP(F1846,freq!$A$2:$A$40,freq!$B$2:$B$40,0),_xlfn.XLOOKUP(G1846,freq!$A$2:$A$40,freq!$B$2:$B$40,0),_xlfn.XLOOKUP(H1846,freq!$A$2:$A$40,freq!$B$2:$B$40,0),_xlfn.XLOOKUP(I1846,freq!$A$2:$A$40,freq!$B$2:$B$40,0),_xlfn.XLOOKUP(J1846,freq!$A$2:$A$40,freq!$B$2:$B$40,0),_xlfn.XLOOKUP(K1846,freq!$A$2:$A$40,freq!$B$2:$B$40,0),_xlfn.XLOOKUP(L1846,freq!$A$2:$A$40,freq!$B$2:$B$40,0),_xlfn.XLOOKUP(M1846,freq!$A$2:$A$40,freq!$B$2:$B$40,0),_xlfn.XLOOKUP(N1846,freq!$A$2:$A$40,freq!$B$2:$B$40,0),_xlfn.XLOOKUP(O1846,freq!$A$2:$A$40,freq!$B$2:$B$40,0),_xlfn.XLOOKUP(P1846,freq!$A$2:$A$40,freq!$B$2:$B$40,0),_xlfn.XLOOKUP(Q1846,freq!$A$2:$A$40,freq!$B$2:$B$40,0),_xlfn.XLOOKUP(R1846,freq!$A$2:$A$40,freq!$B$2:$B$40,0),_xlfn.XLOOKUP(S1846,freq!$A$2:$A$40,freq!$B$2:$B$40,0),_xlfn.XLOOKUP(T1846,freq!$A$2:$A$40,freq!$B$2:$B$40,0),_xlfn.XLOOKUP(U1846,freq!$A$2:$A$40,freq!$B$2:$B$40,0),_xlfn.XLOOKUP(V1846,freq!$A$2:$A$40,freq!$B$2:$B$40,0))</f>
        <v>33.56</v>
      </c>
    </row>
    <row r="1847" spans="1:23" x14ac:dyDescent="0.35">
      <c r="A1847" s="32" t="s">
        <v>2056</v>
      </c>
      <c r="B1847" s="32">
        <v>8</v>
      </c>
      <c r="C1847" s="32" t="s">
        <v>37</v>
      </c>
      <c r="D1847" s="32">
        <v>4</v>
      </c>
      <c r="E1847" s="32">
        <v>7</v>
      </c>
      <c r="F1847" s="32" t="s">
        <v>3</v>
      </c>
      <c r="G1847" s="32" t="s">
        <v>43</v>
      </c>
      <c r="H1847" s="32">
        <v>2</v>
      </c>
      <c r="I1847" s="32" t="s">
        <v>37</v>
      </c>
      <c r="J1847" s="32">
        <v>0</v>
      </c>
      <c r="K1847" s="32">
        <v>6</v>
      </c>
      <c r="L1847" s="32">
        <v>2</v>
      </c>
      <c r="M1847" s="32" t="s">
        <v>33</v>
      </c>
      <c r="N1847" s="32">
        <v>5</v>
      </c>
      <c r="O1847" s="32">
        <v>5</v>
      </c>
      <c r="P1847" s="32" t="s">
        <v>31</v>
      </c>
      <c r="Q1847" s="32">
        <v>1</v>
      </c>
      <c r="R1847" s="32" t="s">
        <v>59</v>
      </c>
      <c r="S1847" s="32" t="s">
        <v>42</v>
      </c>
      <c r="T1847" s="32">
        <v>4</v>
      </c>
      <c r="U1847" s="32" t="s">
        <v>38</v>
      </c>
      <c r="V1847" s="32">
        <v>2</v>
      </c>
      <c r="W1847" s="32">
        <f>SUM(_xlfn.XLOOKUP(B1847,freq!$A$2:$A$40,freq!$B$2:$B$40,0),_xlfn.XLOOKUP(C1847,freq!$A$2:$A$40,freq!$B$2:$B$40,0),_xlfn.XLOOKUP(D1847,freq!$A$2:$A$40,freq!$B$2:$B$40,0),_xlfn.XLOOKUP(E1847,freq!$A$2:$A$40,freq!$B$2:$B$40,0),_xlfn.XLOOKUP(F1847,freq!$A$2:$A$40,freq!$B$2:$B$40,0),_xlfn.XLOOKUP(G1847,freq!$A$2:$A$40,freq!$B$2:$B$40,0),_xlfn.XLOOKUP(H1847,freq!$A$2:$A$40,freq!$B$2:$B$40,0),_xlfn.XLOOKUP(I1847,freq!$A$2:$A$40,freq!$B$2:$B$40,0),_xlfn.XLOOKUP(J1847,freq!$A$2:$A$40,freq!$B$2:$B$40,0),_xlfn.XLOOKUP(K1847,freq!$A$2:$A$40,freq!$B$2:$B$40,0),_xlfn.XLOOKUP(L1847,freq!$A$2:$A$40,freq!$B$2:$B$40,0),_xlfn.XLOOKUP(M1847,freq!$A$2:$A$40,freq!$B$2:$B$40,0),_xlfn.XLOOKUP(N1847,freq!$A$2:$A$40,freq!$B$2:$B$40,0),_xlfn.XLOOKUP(O1847,freq!$A$2:$A$40,freq!$B$2:$B$40,0),_xlfn.XLOOKUP(P1847,freq!$A$2:$A$40,freq!$B$2:$B$40,0),_xlfn.XLOOKUP(Q1847,freq!$A$2:$A$40,freq!$B$2:$B$40,0),_xlfn.XLOOKUP(R1847,freq!$A$2:$A$40,freq!$B$2:$B$40,0),_xlfn.XLOOKUP(S1847,freq!$A$2:$A$40,freq!$B$2:$B$40,0),_xlfn.XLOOKUP(T1847,freq!$A$2:$A$40,freq!$B$2:$B$40,0),_xlfn.XLOOKUP(U1847,freq!$A$2:$A$40,freq!$B$2:$B$40,0),_xlfn.XLOOKUP(V1847,freq!$A$2:$A$40,freq!$B$2:$B$40,0))</f>
        <v>33.479999999999997</v>
      </c>
    </row>
    <row r="1848" spans="1:23" x14ac:dyDescent="0.35">
      <c r="A1848" s="32" t="s">
        <v>2075</v>
      </c>
      <c r="B1848" s="32" t="s">
        <v>59</v>
      </c>
      <c r="C1848" s="32" t="s">
        <v>2</v>
      </c>
      <c r="D1848" s="32" t="s">
        <v>49</v>
      </c>
      <c r="E1848" s="32">
        <v>3</v>
      </c>
      <c r="F1848" s="32" t="s">
        <v>42</v>
      </c>
      <c r="G1848" s="32" t="s">
        <v>28</v>
      </c>
      <c r="H1848" s="32" t="s">
        <v>41</v>
      </c>
      <c r="I1848" s="32">
        <v>1</v>
      </c>
      <c r="J1848" s="32">
        <v>2</v>
      </c>
      <c r="K1848" s="32" t="s">
        <v>32</v>
      </c>
      <c r="L1848" s="32">
        <v>7</v>
      </c>
      <c r="M1848" s="32" t="s">
        <v>46</v>
      </c>
      <c r="N1848" s="32" t="s">
        <v>50</v>
      </c>
      <c r="O1848" s="32" t="s">
        <v>33</v>
      </c>
      <c r="P1848" s="32" t="s">
        <v>36</v>
      </c>
      <c r="Q1848" s="32" t="s">
        <v>30</v>
      </c>
      <c r="R1848" s="32" t="s">
        <v>44</v>
      </c>
      <c r="S1848" s="32" t="s">
        <v>0</v>
      </c>
      <c r="T1848" s="32">
        <v>5</v>
      </c>
      <c r="U1848" s="32" t="s">
        <v>41</v>
      </c>
      <c r="V1848" s="32">
        <v>5</v>
      </c>
      <c r="W1848" s="32">
        <f>SUM(_xlfn.XLOOKUP(B1848,freq!$A$2:$A$40,freq!$B$2:$B$40,0),_xlfn.XLOOKUP(C1848,freq!$A$2:$A$40,freq!$B$2:$B$40,0),_xlfn.XLOOKUP(D1848,freq!$A$2:$A$40,freq!$B$2:$B$40,0),_xlfn.XLOOKUP(E1848,freq!$A$2:$A$40,freq!$B$2:$B$40,0),_xlfn.XLOOKUP(F1848,freq!$A$2:$A$40,freq!$B$2:$B$40,0),_xlfn.XLOOKUP(G1848,freq!$A$2:$A$40,freq!$B$2:$B$40,0),_xlfn.XLOOKUP(H1848,freq!$A$2:$A$40,freq!$B$2:$B$40,0),_xlfn.XLOOKUP(I1848,freq!$A$2:$A$40,freq!$B$2:$B$40,0),_xlfn.XLOOKUP(J1848,freq!$A$2:$A$40,freq!$B$2:$B$40,0),_xlfn.XLOOKUP(K1848,freq!$A$2:$A$40,freq!$B$2:$B$40,0),_xlfn.XLOOKUP(L1848,freq!$A$2:$A$40,freq!$B$2:$B$40,0),_xlfn.XLOOKUP(M1848,freq!$A$2:$A$40,freq!$B$2:$B$40,0),_xlfn.XLOOKUP(N1848,freq!$A$2:$A$40,freq!$B$2:$B$40,0),_xlfn.XLOOKUP(O1848,freq!$A$2:$A$40,freq!$B$2:$B$40,0),_xlfn.XLOOKUP(P1848,freq!$A$2:$A$40,freq!$B$2:$B$40,0),_xlfn.XLOOKUP(Q1848,freq!$A$2:$A$40,freq!$B$2:$B$40,0),_xlfn.XLOOKUP(R1848,freq!$A$2:$A$40,freq!$B$2:$B$40,0),_xlfn.XLOOKUP(S1848,freq!$A$2:$A$40,freq!$B$2:$B$40,0),_xlfn.XLOOKUP(T1848,freq!$A$2:$A$40,freq!$B$2:$B$40,0),_xlfn.XLOOKUP(U1848,freq!$A$2:$A$40,freq!$B$2:$B$40,0),_xlfn.XLOOKUP(V1848,freq!$A$2:$A$40,freq!$B$2:$B$40,0))</f>
        <v>33.47</v>
      </c>
    </row>
    <row r="1849" spans="1:23" x14ac:dyDescent="0.35">
      <c r="A1849" s="32" t="s">
        <v>1889</v>
      </c>
      <c r="B1849" s="32" t="s">
        <v>43</v>
      </c>
      <c r="C1849" s="32" t="s">
        <v>34</v>
      </c>
      <c r="D1849" s="32" t="s">
        <v>30</v>
      </c>
      <c r="E1849" s="32" t="s">
        <v>41</v>
      </c>
      <c r="F1849" s="32">
        <v>3</v>
      </c>
      <c r="G1849" s="32">
        <v>1</v>
      </c>
      <c r="H1849" s="32" t="s">
        <v>43</v>
      </c>
      <c r="I1849" s="32" t="s">
        <v>3</v>
      </c>
      <c r="J1849" s="32" t="s">
        <v>30</v>
      </c>
      <c r="K1849" s="32">
        <v>9</v>
      </c>
      <c r="L1849" s="32" t="s">
        <v>35</v>
      </c>
      <c r="M1849" s="32">
        <v>4</v>
      </c>
      <c r="N1849" s="32" t="s">
        <v>40</v>
      </c>
      <c r="O1849" s="32" t="s">
        <v>49</v>
      </c>
      <c r="P1849" s="32" t="s">
        <v>59</v>
      </c>
      <c r="Q1849" s="32" t="s">
        <v>58</v>
      </c>
      <c r="R1849" s="32">
        <v>7</v>
      </c>
      <c r="S1849" s="32" t="s">
        <v>35</v>
      </c>
      <c r="T1849" s="32">
        <v>7</v>
      </c>
      <c r="U1849" s="32" t="s">
        <v>28</v>
      </c>
      <c r="V1849" s="32" t="s">
        <v>36</v>
      </c>
      <c r="W1849" s="32">
        <f>SUM(_xlfn.XLOOKUP(B1849,freq!$A$2:$A$40,freq!$B$2:$B$40,0),_xlfn.XLOOKUP(C1849,freq!$A$2:$A$40,freq!$B$2:$B$40,0),_xlfn.XLOOKUP(D1849,freq!$A$2:$A$40,freq!$B$2:$B$40,0),_xlfn.XLOOKUP(E1849,freq!$A$2:$A$40,freq!$B$2:$B$40,0),_xlfn.XLOOKUP(F1849,freq!$A$2:$A$40,freq!$B$2:$B$40,0),_xlfn.XLOOKUP(G1849,freq!$A$2:$A$40,freq!$B$2:$B$40,0),_xlfn.XLOOKUP(H1849,freq!$A$2:$A$40,freq!$B$2:$B$40,0),_xlfn.XLOOKUP(I1849,freq!$A$2:$A$40,freq!$B$2:$B$40,0),_xlfn.XLOOKUP(J1849,freq!$A$2:$A$40,freq!$B$2:$B$40,0),_xlfn.XLOOKUP(K1849,freq!$A$2:$A$40,freq!$B$2:$B$40,0),_xlfn.XLOOKUP(L1849,freq!$A$2:$A$40,freq!$B$2:$B$40,0),_xlfn.XLOOKUP(M1849,freq!$A$2:$A$40,freq!$B$2:$B$40,0),_xlfn.XLOOKUP(N1849,freq!$A$2:$A$40,freq!$B$2:$B$40,0),_xlfn.XLOOKUP(O1849,freq!$A$2:$A$40,freq!$B$2:$B$40,0),_xlfn.XLOOKUP(P1849,freq!$A$2:$A$40,freq!$B$2:$B$40,0),_xlfn.XLOOKUP(Q1849,freq!$A$2:$A$40,freq!$B$2:$B$40,0),_xlfn.XLOOKUP(R1849,freq!$A$2:$A$40,freq!$B$2:$B$40,0),_xlfn.XLOOKUP(S1849,freq!$A$2:$A$40,freq!$B$2:$B$40,0),_xlfn.XLOOKUP(T1849,freq!$A$2:$A$40,freq!$B$2:$B$40,0),_xlfn.XLOOKUP(U1849,freq!$A$2:$A$40,freq!$B$2:$B$40,0),_xlfn.XLOOKUP(V1849,freq!$A$2:$A$40,freq!$B$2:$B$40,0))</f>
        <v>33.44</v>
      </c>
    </row>
    <row r="1850" spans="1:23" x14ac:dyDescent="0.35">
      <c r="A1850" s="32" t="s">
        <v>536</v>
      </c>
      <c r="B1850" s="32" t="s">
        <v>53</v>
      </c>
      <c r="C1850" s="32" t="s">
        <v>34</v>
      </c>
      <c r="D1850" s="32">
        <v>8</v>
      </c>
      <c r="E1850" s="32" t="s">
        <v>38</v>
      </c>
      <c r="F1850" s="32">
        <v>1</v>
      </c>
      <c r="G1850" s="32" t="s">
        <v>49</v>
      </c>
      <c r="H1850" s="32" t="s">
        <v>41</v>
      </c>
      <c r="I1850" s="32" t="s">
        <v>4</v>
      </c>
      <c r="J1850" s="32">
        <v>6</v>
      </c>
      <c r="K1850" s="32" t="s">
        <v>34</v>
      </c>
      <c r="L1850" s="32">
        <v>9</v>
      </c>
      <c r="M1850" s="32" t="s">
        <v>42</v>
      </c>
      <c r="N1850" s="32" t="s">
        <v>35</v>
      </c>
      <c r="O1850" s="32" t="s">
        <v>41</v>
      </c>
      <c r="P1850" s="32" t="s">
        <v>29</v>
      </c>
      <c r="Q1850" s="32">
        <v>9</v>
      </c>
      <c r="R1850" s="32">
        <v>7</v>
      </c>
      <c r="S1850" s="32">
        <v>6</v>
      </c>
      <c r="T1850" s="32" t="s">
        <v>29</v>
      </c>
      <c r="U1850" s="32" t="s">
        <v>42</v>
      </c>
      <c r="V1850" s="32" t="s">
        <v>2</v>
      </c>
      <c r="W1850" s="32">
        <f>SUM(_xlfn.XLOOKUP(B1850,freq!$A$2:$A$40,freq!$B$2:$B$40,0),_xlfn.XLOOKUP(C1850,freq!$A$2:$A$40,freq!$B$2:$B$40,0),_xlfn.XLOOKUP(D1850,freq!$A$2:$A$40,freq!$B$2:$B$40,0),_xlfn.XLOOKUP(E1850,freq!$A$2:$A$40,freq!$B$2:$B$40,0),_xlfn.XLOOKUP(F1850,freq!$A$2:$A$40,freq!$B$2:$B$40,0),_xlfn.XLOOKUP(G1850,freq!$A$2:$A$40,freq!$B$2:$B$40,0),_xlfn.XLOOKUP(H1850,freq!$A$2:$A$40,freq!$B$2:$B$40,0),_xlfn.XLOOKUP(I1850,freq!$A$2:$A$40,freq!$B$2:$B$40,0),_xlfn.XLOOKUP(J1850,freq!$A$2:$A$40,freq!$B$2:$B$40,0),_xlfn.XLOOKUP(K1850,freq!$A$2:$A$40,freq!$B$2:$B$40,0),_xlfn.XLOOKUP(L1850,freq!$A$2:$A$40,freq!$B$2:$B$40,0),_xlfn.XLOOKUP(M1850,freq!$A$2:$A$40,freq!$B$2:$B$40,0),_xlfn.XLOOKUP(N1850,freq!$A$2:$A$40,freq!$B$2:$B$40,0),_xlfn.XLOOKUP(O1850,freq!$A$2:$A$40,freq!$B$2:$B$40,0),_xlfn.XLOOKUP(P1850,freq!$A$2:$A$40,freq!$B$2:$B$40,0),_xlfn.XLOOKUP(Q1850,freq!$A$2:$A$40,freq!$B$2:$B$40,0),_xlfn.XLOOKUP(R1850,freq!$A$2:$A$40,freq!$B$2:$B$40,0),_xlfn.XLOOKUP(S1850,freq!$A$2:$A$40,freq!$B$2:$B$40,0),_xlfn.XLOOKUP(T1850,freq!$A$2:$A$40,freq!$B$2:$B$40,0),_xlfn.XLOOKUP(U1850,freq!$A$2:$A$40,freq!$B$2:$B$40,0),_xlfn.XLOOKUP(V1850,freq!$A$2:$A$40,freq!$B$2:$B$40,0))</f>
        <v>33.42</v>
      </c>
    </row>
    <row r="1851" spans="1:23" x14ac:dyDescent="0.35">
      <c r="A1851" s="32" t="s">
        <v>333</v>
      </c>
      <c r="B1851" s="32" t="s">
        <v>40</v>
      </c>
      <c r="C1851" s="32">
        <v>1</v>
      </c>
      <c r="D1851" s="32">
        <v>7</v>
      </c>
      <c r="E1851" s="32" t="s">
        <v>28</v>
      </c>
      <c r="F1851" s="32">
        <v>7</v>
      </c>
      <c r="G1851" s="32" t="s">
        <v>1</v>
      </c>
      <c r="H1851" s="32">
        <v>2</v>
      </c>
      <c r="I1851" s="32" t="s">
        <v>34</v>
      </c>
      <c r="J1851" s="32">
        <v>7</v>
      </c>
      <c r="K1851" s="32" t="s">
        <v>50</v>
      </c>
      <c r="L1851" s="32" t="s">
        <v>0</v>
      </c>
      <c r="M1851" s="32">
        <v>7</v>
      </c>
      <c r="N1851" s="32">
        <v>3</v>
      </c>
      <c r="O1851" s="32" t="s">
        <v>30</v>
      </c>
      <c r="P1851" s="32" t="s">
        <v>48</v>
      </c>
      <c r="Q1851" s="32" t="s">
        <v>43</v>
      </c>
      <c r="R1851" s="32" t="s">
        <v>0</v>
      </c>
      <c r="S1851" s="32" t="s">
        <v>41</v>
      </c>
      <c r="T1851" s="32" t="s">
        <v>46</v>
      </c>
      <c r="U1851" s="32" t="s">
        <v>41</v>
      </c>
      <c r="V1851" s="32" t="s">
        <v>1</v>
      </c>
      <c r="W1851" s="32">
        <f>SUM(_xlfn.XLOOKUP(B1851,freq!$A$2:$A$40,freq!$B$2:$B$40,0),_xlfn.XLOOKUP(C1851,freq!$A$2:$A$40,freq!$B$2:$B$40,0),_xlfn.XLOOKUP(D1851,freq!$A$2:$A$40,freq!$B$2:$B$40,0),_xlfn.XLOOKUP(E1851,freq!$A$2:$A$40,freq!$B$2:$B$40,0),_xlfn.XLOOKUP(F1851,freq!$A$2:$A$40,freq!$B$2:$B$40,0),_xlfn.XLOOKUP(G1851,freq!$A$2:$A$40,freq!$B$2:$B$40,0),_xlfn.XLOOKUP(H1851,freq!$A$2:$A$40,freq!$B$2:$B$40,0),_xlfn.XLOOKUP(I1851,freq!$A$2:$A$40,freq!$B$2:$B$40,0),_xlfn.XLOOKUP(J1851,freq!$A$2:$A$40,freq!$B$2:$B$40,0),_xlfn.XLOOKUP(K1851,freq!$A$2:$A$40,freq!$B$2:$B$40,0),_xlfn.XLOOKUP(L1851,freq!$A$2:$A$40,freq!$B$2:$B$40,0),_xlfn.XLOOKUP(M1851,freq!$A$2:$A$40,freq!$B$2:$B$40,0),_xlfn.XLOOKUP(N1851,freq!$A$2:$A$40,freq!$B$2:$B$40,0),_xlfn.XLOOKUP(O1851,freq!$A$2:$A$40,freq!$B$2:$B$40,0),_xlfn.XLOOKUP(P1851,freq!$A$2:$A$40,freq!$B$2:$B$40,0),_xlfn.XLOOKUP(Q1851,freq!$A$2:$A$40,freq!$B$2:$B$40,0),_xlfn.XLOOKUP(R1851,freq!$A$2:$A$40,freq!$B$2:$B$40,0),_xlfn.XLOOKUP(S1851,freq!$A$2:$A$40,freq!$B$2:$B$40,0),_xlfn.XLOOKUP(T1851,freq!$A$2:$A$40,freq!$B$2:$B$40,0),_xlfn.XLOOKUP(U1851,freq!$A$2:$A$40,freq!$B$2:$B$40,0),_xlfn.XLOOKUP(V1851,freq!$A$2:$A$40,freq!$B$2:$B$40,0))</f>
        <v>33.369999999999997</v>
      </c>
    </row>
    <row r="1852" spans="1:23" x14ac:dyDescent="0.35">
      <c r="A1852" s="32" t="s">
        <v>1858</v>
      </c>
      <c r="B1852" s="32" t="s">
        <v>0</v>
      </c>
      <c r="C1852" s="32" t="s">
        <v>53</v>
      </c>
      <c r="D1852" s="32">
        <v>1</v>
      </c>
      <c r="E1852" s="32" t="s">
        <v>41</v>
      </c>
      <c r="F1852" s="32" t="s">
        <v>46</v>
      </c>
      <c r="G1852" s="32">
        <v>5</v>
      </c>
      <c r="H1852" s="32" t="s">
        <v>4</v>
      </c>
      <c r="I1852" s="32" t="s">
        <v>40</v>
      </c>
      <c r="J1852" s="32" t="s">
        <v>40</v>
      </c>
      <c r="K1852" s="32">
        <v>3</v>
      </c>
      <c r="L1852" s="32">
        <v>3</v>
      </c>
      <c r="M1852" s="32" t="s">
        <v>28</v>
      </c>
      <c r="N1852" s="32" t="s">
        <v>35</v>
      </c>
      <c r="O1852" s="32" t="s">
        <v>38</v>
      </c>
      <c r="P1852" s="32" t="s">
        <v>58</v>
      </c>
      <c r="Q1852" s="32">
        <v>1</v>
      </c>
      <c r="R1852" s="32" t="s">
        <v>33</v>
      </c>
      <c r="S1852" s="32" t="s">
        <v>1</v>
      </c>
      <c r="T1852" s="32" t="s">
        <v>49</v>
      </c>
      <c r="U1852" s="32">
        <v>9</v>
      </c>
      <c r="V1852" s="32" t="s">
        <v>28</v>
      </c>
      <c r="W1852" s="32">
        <f>SUM(_xlfn.XLOOKUP(B1852,freq!$A$2:$A$40,freq!$B$2:$B$40,0),_xlfn.XLOOKUP(C1852,freq!$A$2:$A$40,freq!$B$2:$B$40,0),_xlfn.XLOOKUP(D1852,freq!$A$2:$A$40,freq!$B$2:$B$40,0),_xlfn.XLOOKUP(E1852,freq!$A$2:$A$40,freq!$B$2:$B$40,0),_xlfn.XLOOKUP(F1852,freq!$A$2:$A$40,freq!$B$2:$B$40,0),_xlfn.XLOOKUP(G1852,freq!$A$2:$A$40,freq!$B$2:$B$40,0),_xlfn.XLOOKUP(H1852,freq!$A$2:$A$40,freq!$B$2:$B$40,0),_xlfn.XLOOKUP(I1852,freq!$A$2:$A$40,freq!$B$2:$B$40,0),_xlfn.XLOOKUP(J1852,freq!$A$2:$A$40,freq!$B$2:$B$40,0),_xlfn.XLOOKUP(K1852,freq!$A$2:$A$40,freq!$B$2:$B$40,0),_xlfn.XLOOKUP(L1852,freq!$A$2:$A$40,freq!$B$2:$B$40,0),_xlfn.XLOOKUP(M1852,freq!$A$2:$A$40,freq!$B$2:$B$40,0),_xlfn.XLOOKUP(N1852,freq!$A$2:$A$40,freq!$B$2:$B$40,0),_xlfn.XLOOKUP(O1852,freq!$A$2:$A$40,freq!$B$2:$B$40,0),_xlfn.XLOOKUP(P1852,freq!$A$2:$A$40,freq!$B$2:$B$40,0),_xlfn.XLOOKUP(Q1852,freq!$A$2:$A$40,freq!$B$2:$B$40,0),_xlfn.XLOOKUP(R1852,freq!$A$2:$A$40,freq!$B$2:$B$40,0),_xlfn.XLOOKUP(S1852,freq!$A$2:$A$40,freq!$B$2:$B$40,0),_xlfn.XLOOKUP(T1852,freq!$A$2:$A$40,freq!$B$2:$B$40,0),_xlfn.XLOOKUP(U1852,freq!$A$2:$A$40,freq!$B$2:$B$40,0),_xlfn.XLOOKUP(V1852,freq!$A$2:$A$40,freq!$B$2:$B$40,0))</f>
        <v>33.369999999999997</v>
      </c>
    </row>
    <row r="1853" spans="1:23" x14ac:dyDescent="0.35">
      <c r="A1853" s="32" t="s">
        <v>2042</v>
      </c>
      <c r="B1853" s="32">
        <v>6</v>
      </c>
      <c r="C1853" s="32" t="s">
        <v>49</v>
      </c>
      <c r="D1853" s="32" t="s">
        <v>29</v>
      </c>
      <c r="E1853" s="32">
        <v>6</v>
      </c>
      <c r="F1853" s="32">
        <v>1</v>
      </c>
      <c r="G1853" s="32" t="s">
        <v>53</v>
      </c>
      <c r="H1853" s="32" t="s">
        <v>43</v>
      </c>
      <c r="I1853" s="32">
        <v>0</v>
      </c>
      <c r="J1853" s="32" t="s">
        <v>31</v>
      </c>
      <c r="K1853" s="32" t="s">
        <v>53</v>
      </c>
      <c r="L1853" s="32" t="s">
        <v>50</v>
      </c>
      <c r="M1853" s="32" t="s">
        <v>41</v>
      </c>
      <c r="N1853" s="32" t="s">
        <v>28</v>
      </c>
      <c r="O1853" s="32">
        <v>5</v>
      </c>
      <c r="P1853" s="32" t="s">
        <v>33</v>
      </c>
      <c r="Q1853" s="32" t="s">
        <v>43</v>
      </c>
      <c r="R1853" s="32">
        <v>0</v>
      </c>
      <c r="S1853" s="32" t="s">
        <v>35</v>
      </c>
      <c r="T1853" s="32" t="s">
        <v>37</v>
      </c>
      <c r="U1853" s="32" t="s">
        <v>36</v>
      </c>
      <c r="V1853" s="32">
        <v>1</v>
      </c>
      <c r="W1853" s="32">
        <f>SUM(_xlfn.XLOOKUP(B1853,freq!$A$2:$A$40,freq!$B$2:$B$40,0),_xlfn.XLOOKUP(C1853,freq!$A$2:$A$40,freq!$B$2:$B$40,0),_xlfn.XLOOKUP(D1853,freq!$A$2:$A$40,freq!$B$2:$B$40,0),_xlfn.XLOOKUP(E1853,freq!$A$2:$A$40,freq!$B$2:$B$40,0),_xlfn.XLOOKUP(F1853,freq!$A$2:$A$40,freq!$B$2:$B$40,0),_xlfn.XLOOKUP(G1853,freq!$A$2:$A$40,freq!$B$2:$B$40,0),_xlfn.XLOOKUP(H1853,freq!$A$2:$A$40,freq!$B$2:$B$40,0),_xlfn.XLOOKUP(I1853,freq!$A$2:$A$40,freq!$B$2:$B$40,0),_xlfn.XLOOKUP(J1853,freq!$A$2:$A$40,freq!$B$2:$B$40,0),_xlfn.XLOOKUP(K1853,freq!$A$2:$A$40,freq!$B$2:$B$40,0),_xlfn.XLOOKUP(L1853,freq!$A$2:$A$40,freq!$B$2:$B$40,0),_xlfn.XLOOKUP(M1853,freq!$A$2:$A$40,freq!$B$2:$B$40,0),_xlfn.XLOOKUP(N1853,freq!$A$2:$A$40,freq!$B$2:$B$40,0),_xlfn.XLOOKUP(O1853,freq!$A$2:$A$40,freq!$B$2:$B$40,0),_xlfn.XLOOKUP(P1853,freq!$A$2:$A$40,freq!$B$2:$B$40,0),_xlfn.XLOOKUP(Q1853,freq!$A$2:$A$40,freq!$B$2:$B$40,0),_xlfn.XLOOKUP(R1853,freq!$A$2:$A$40,freq!$B$2:$B$40,0),_xlfn.XLOOKUP(S1853,freq!$A$2:$A$40,freq!$B$2:$B$40,0),_xlfn.XLOOKUP(T1853,freq!$A$2:$A$40,freq!$B$2:$B$40,0),_xlfn.XLOOKUP(U1853,freq!$A$2:$A$40,freq!$B$2:$B$40,0),_xlfn.XLOOKUP(V1853,freq!$A$2:$A$40,freq!$B$2:$B$40,0))</f>
        <v>33.35</v>
      </c>
    </row>
    <row r="1854" spans="1:23" x14ac:dyDescent="0.35">
      <c r="A1854" s="32" t="s">
        <v>452</v>
      </c>
      <c r="B1854" s="32" t="s">
        <v>29</v>
      </c>
      <c r="C1854" s="32">
        <v>5</v>
      </c>
      <c r="D1854" s="32" t="s">
        <v>44</v>
      </c>
      <c r="E1854" s="32" t="s">
        <v>4</v>
      </c>
      <c r="F1854" s="32">
        <v>6</v>
      </c>
      <c r="G1854" s="32">
        <v>3</v>
      </c>
      <c r="H1854" s="32" t="s">
        <v>30</v>
      </c>
      <c r="I1854" s="32">
        <v>9</v>
      </c>
      <c r="J1854" s="32" t="s">
        <v>34</v>
      </c>
      <c r="K1854" s="32" t="s">
        <v>50</v>
      </c>
      <c r="L1854" s="32" t="s">
        <v>44</v>
      </c>
      <c r="M1854" s="32">
        <v>1</v>
      </c>
      <c r="N1854" s="32" t="s">
        <v>38</v>
      </c>
      <c r="O1854" s="32" t="s">
        <v>36</v>
      </c>
      <c r="P1854" s="32" t="s">
        <v>58</v>
      </c>
      <c r="Q1854" s="32" t="s">
        <v>32</v>
      </c>
      <c r="R1854" s="32" t="s">
        <v>2</v>
      </c>
      <c r="S1854" s="32">
        <v>9</v>
      </c>
      <c r="T1854" s="32" t="s">
        <v>0</v>
      </c>
      <c r="U1854" s="32" t="s">
        <v>38</v>
      </c>
      <c r="V1854" s="32">
        <v>7</v>
      </c>
      <c r="W1854" s="32">
        <f>SUM(_xlfn.XLOOKUP(B1854,freq!$A$2:$A$40,freq!$B$2:$B$40,0),_xlfn.XLOOKUP(C1854,freq!$A$2:$A$40,freq!$B$2:$B$40,0),_xlfn.XLOOKUP(D1854,freq!$A$2:$A$40,freq!$B$2:$B$40,0),_xlfn.XLOOKUP(E1854,freq!$A$2:$A$40,freq!$B$2:$B$40,0),_xlfn.XLOOKUP(F1854,freq!$A$2:$A$40,freq!$B$2:$B$40,0),_xlfn.XLOOKUP(G1854,freq!$A$2:$A$40,freq!$B$2:$B$40,0),_xlfn.XLOOKUP(H1854,freq!$A$2:$A$40,freq!$B$2:$B$40,0),_xlfn.XLOOKUP(I1854,freq!$A$2:$A$40,freq!$B$2:$B$40,0),_xlfn.XLOOKUP(J1854,freq!$A$2:$A$40,freq!$B$2:$B$40,0),_xlfn.XLOOKUP(K1854,freq!$A$2:$A$40,freq!$B$2:$B$40,0),_xlfn.XLOOKUP(L1854,freq!$A$2:$A$40,freq!$B$2:$B$40,0),_xlfn.XLOOKUP(M1854,freq!$A$2:$A$40,freq!$B$2:$B$40,0),_xlfn.XLOOKUP(N1854,freq!$A$2:$A$40,freq!$B$2:$B$40,0),_xlfn.XLOOKUP(O1854,freq!$A$2:$A$40,freq!$B$2:$B$40,0),_xlfn.XLOOKUP(P1854,freq!$A$2:$A$40,freq!$B$2:$B$40,0),_xlfn.XLOOKUP(Q1854,freq!$A$2:$A$40,freq!$B$2:$B$40,0),_xlfn.XLOOKUP(R1854,freq!$A$2:$A$40,freq!$B$2:$B$40,0),_xlfn.XLOOKUP(S1854,freq!$A$2:$A$40,freq!$B$2:$B$40,0),_xlfn.XLOOKUP(T1854,freq!$A$2:$A$40,freq!$B$2:$B$40,0),_xlfn.XLOOKUP(U1854,freq!$A$2:$A$40,freq!$B$2:$B$40,0),_xlfn.XLOOKUP(V1854,freq!$A$2:$A$40,freq!$B$2:$B$40,0))</f>
        <v>33.269999999999996</v>
      </c>
    </row>
    <row r="1855" spans="1:23" x14ac:dyDescent="0.35">
      <c r="A1855" s="32" t="s">
        <v>1483</v>
      </c>
      <c r="B1855" s="32">
        <v>6</v>
      </c>
      <c r="C1855" s="32" t="s">
        <v>0</v>
      </c>
      <c r="D1855" s="32">
        <v>3</v>
      </c>
      <c r="E1855" s="32" t="s">
        <v>50</v>
      </c>
      <c r="F1855" s="32" t="s">
        <v>48</v>
      </c>
      <c r="G1855" s="32">
        <v>2</v>
      </c>
      <c r="H1855" s="32">
        <v>9</v>
      </c>
      <c r="I1855" s="32" t="s">
        <v>29</v>
      </c>
      <c r="J1855" s="32" t="s">
        <v>46</v>
      </c>
      <c r="K1855" s="32">
        <v>3</v>
      </c>
      <c r="L1855" s="32" t="s">
        <v>53</v>
      </c>
      <c r="M1855" s="32" t="s">
        <v>50</v>
      </c>
      <c r="N1855" s="32" t="s">
        <v>42</v>
      </c>
      <c r="O1855" s="32" t="s">
        <v>4</v>
      </c>
      <c r="P1855" s="32" t="s">
        <v>29</v>
      </c>
      <c r="Q1855" s="32" t="s">
        <v>28</v>
      </c>
      <c r="R1855" s="32" t="s">
        <v>43</v>
      </c>
      <c r="S1855" s="32" t="s">
        <v>59</v>
      </c>
      <c r="T1855" s="32" t="s">
        <v>45</v>
      </c>
      <c r="U1855" s="32">
        <v>8</v>
      </c>
      <c r="V1855" s="32">
        <v>3</v>
      </c>
      <c r="W1855" s="32">
        <f>SUM(_xlfn.XLOOKUP(B1855,freq!$A$2:$A$40,freq!$B$2:$B$40,0),_xlfn.XLOOKUP(C1855,freq!$A$2:$A$40,freq!$B$2:$B$40,0),_xlfn.XLOOKUP(D1855,freq!$A$2:$A$40,freq!$B$2:$B$40,0),_xlfn.XLOOKUP(E1855,freq!$A$2:$A$40,freq!$B$2:$B$40,0),_xlfn.XLOOKUP(F1855,freq!$A$2:$A$40,freq!$B$2:$B$40,0),_xlfn.XLOOKUP(G1855,freq!$A$2:$A$40,freq!$B$2:$B$40,0),_xlfn.XLOOKUP(H1855,freq!$A$2:$A$40,freq!$B$2:$B$40,0),_xlfn.XLOOKUP(I1855,freq!$A$2:$A$40,freq!$B$2:$B$40,0),_xlfn.XLOOKUP(J1855,freq!$A$2:$A$40,freq!$B$2:$B$40,0),_xlfn.XLOOKUP(K1855,freq!$A$2:$A$40,freq!$B$2:$B$40,0),_xlfn.XLOOKUP(L1855,freq!$A$2:$A$40,freq!$B$2:$B$40,0),_xlfn.XLOOKUP(M1855,freq!$A$2:$A$40,freq!$B$2:$B$40,0),_xlfn.XLOOKUP(N1855,freq!$A$2:$A$40,freq!$B$2:$B$40,0),_xlfn.XLOOKUP(O1855,freq!$A$2:$A$40,freq!$B$2:$B$40,0),_xlfn.XLOOKUP(P1855,freq!$A$2:$A$40,freq!$B$2:$B$40,0),_xlfn.XLOOKUP(Q1855,freq!$A$2:$A$40,freq!$B$2:$B$40,0),_xlfn.XLOOKUP(R1855,freq!$A$2:$A$40,freq!$B$2:$B$40,0),_xlfn.XLOOKUP(S1855,freq!$A$2:$A$40,freq!$B$2:$B$40,0),_xlfn.XLOOKUP(T1855,freq!$A$2:$A$40,freq!$B$2:$B$40,0),_xlfn.XLOOKUP(U1855,freq!$A$2:$A$40,freq!$B$2:$B$40,0),_xlfn.XLOOKUP(V1855,freq!$A$2:$A$40,freq!$B$2:$B$40,0))</f>
        <v>33.22</v>
      </c>
    </row>
    <row r="1856" spans="1:23" x14ac:dyDescent="0.35">
      <c r="A1856" s="32" t="s">
        <v>163</v>
      </c>
      <c r="B1856" s="32" t="s">
        <v>30</v>
      </c>
      <c r="C1856" s="32" t="s">
        <v>0</v>
      </c>
      <c r="D1856" s="32" t="s">
        <v>0</v>
      </c>
      <c r="E1856" s="32" t="s">
        <v>41</v>
      </c>
      <c r="F1856" s="32" t="s">
        <v>34</v>
      </c>
      <c r="G1856" s="32" t="s">
        <v>50</v>
      </c>
      <c r="H1856" s="32" t="s">
        <v>56</v>
      </c>
      <c r="I1856" s="32" t="s">
        <v>59</v>
      </c>
      <c r="J1856" s="32" t="s">
        <v>1</v>
      </c>
      <c r="K1856" s="32">
        <v>7</v>
      </c>
      <c r="L1856" s="32">
        <v>8</v>
      </c>
      <c r="M1856" s="32" t="s">
        <v>49</v>
      </c>
      <c r="N1856" s="32">
        <v>1</v>
      </c>
      <c r="O1856" s="32" t="s">
        <v>40</v>
      </c>
      <c r="P1856" s="32">
        <v>1</v>
      </c>
      <c r="Q1856" s="32" t="s">
        <v>4</v>
      </c>
      <c r="R1856" s="32" t="s">
        <v>34</v>
      </c>
      <c r="S1856" s="32" t="s">
        <v>2</v>
      </c>
      <c r="T1856" s="32">
        <v>7</v>
      </c>
      <c r="U1856" s="32">
        <v>8</v>
      </c>
      <c r="V1856" s="32" t="s">
        <v>40</v>
      </c>
      <c r="W1856" s="32">
        <f>SUM(_xlfn.XLOOKUP(B1856,freq!$A$2:$A$40,freq!$B$2:$B$40,0),_xlfn.XLOOKUP(C1856,freq!$A$2:$A$40,freq!$B$2:$B$40,0),_xlfn.XLOOKUP(D1856,freq!$A$2:$A$40,freq!$B$2:$B$40,0),_xlfn.XLOOKUP(E1856,freq!$A$2:$A$40,freq!$B$2:$B$40,0),_xlfn.XLOOKUP(F1856,freq!$A$2:$A$40,freq!$B$2:$B$40,0),_xlfn.XLOOKUP(G1856,freq!$A$2:$A$40,freq!$B$2:$B$40,0),_xlfn.XLOOKUP(H1856,freq!$A$2:$A$40,freq!$B$2:$B$40,0),_xlfn.XLOOKUP(I1856,freq!$A$2:$A$40,freq!$B$2:$B$40,0),_xlfn.XLOOKUP(J1856,freq!$A$2:$A$40,freq!$B$2:$B$40,0),_xlfn.XLOOKUP(K1856,freq!$A$2:$A$40,freq!$B$2:$B$40,0),_xlfn.XLOOKUP(L1856,freq!$A$2:$A$40,freq!$B$2:$B$40,0),_xlfn.XLOOKUP(M1856,freq!$A$2:$A$40,freq!$B$2:$B$40,0),_xlfn.XLOOKUP(N1856,freq!$A$2:$A$40,freq!$B$2:$B$40,0),_xlfn.XLOOKUP(O1856,freq!$A$2:$A$40,freq!$B$2:$B$40,0),_xlfn.XLOOKUP(P1856,freq!$A$2:$A$40,freq!$B$2:$B$40,0),_xlfn.XLOOKUP(Q1856,freq!$A$2:$A$40,freq!$B$2:$B$40,0),_xlfn.XLOOKUP(R1856,freq!$A$2:$A$40,freq!$B$2:$B$40,0),_xlfn.XLOOKUP(S1856,freq!$A$2:$A$40,freq!$B$2:$B$40,0),_xlfn.XLOOKUP(T1856,freq!$A$2:$A$40,freq!$B$2:$B$40,0),_xlfn.XLOOKUP(U1856,freq!$A$2:$A$40,freq!$B$2:$B$40,0),_xlfn.XLOOKUP(V1856,freq!$A$2:$A$40,freq!$B$2:$B$40,0))</f>
        <v>33.200000000000003</v>
      </c>
    </row>
    <row r="1857" spans="1:23" x14ac:dyDescent="0.35">
      <c r="A1857" s="32" t="s">
        <v>792</v>
      </c>
      <c r="B1857" s="32" t="s">
        <v>30</v>
      </c>
      <c r="C1857" s="32" t="s">
        <v>35</v>
      </c>
      <c r="D1857" s="32" t="s">
        <v>48</v>
      </c>
      <c r="E1857" s="32" t="s">
        <v>58</v>
      </c>
      <c r="F1857" s="32" t="s">
        <v>29</v>
      </c>
      <c r="G1857" s="32" t="s">
        <v>43</v>
      </c>
      <c r="H1857" s="32">
        <v>7</v>
      </c>
      <c r="I1857" s="32" t="s">
        <v>53</v>
      </c>
      <c r="J1857" s="32" t="s">
        <v>33</v>
      </c>
      <c r="K1857" s="32" t="s">
        <v>32</v>
      </c>
      <c r="L1857" s="32" t="s">
        <v>4</v>
      </c>
      <c r="M1857" s="32" t="s">
        <v>30</v>
      </c>
      <c r="N1857" s="32">
        <v>4</v>
      </c>
      <c r="O1857" s="32" t="s">
        <v>4</v>
      </c>
      <c r="P1857" s="32" t="s">
        <v>40</v>
      </c>
      <c r="Q1857" s="32" t="s">
        <v>59</v>
      </c>
      <c r="R1857" s="32">
        <v>3</v>
      </c>
      <c r="S1857" s="32" t="s">
        <v>53</v>
      </c>
      <c r="T1857" s="32" t="s">
        <v>42</v>
      </c>
      <c r="U1857" s="32" t="s">
        <v>41</v>
      </c>
      <c r="V1857" s="32" t="s">
        <v>4</v>
      </c>
      <c r="W1857" s="32">
        <f>SUM(_xlfn.XLOOKUP(B1857,freq!$A$2:$A$40,freq!$B$2:$B$40,0),_xlfn.XLOOKUP(C1857,freq!$A$2:$A$40,freq!$B$2:$B$40,0),_xlfn.XLOOKUP(D1857,freq!$A$2:$A$40,freq!$B$2:$B$40,0),_xlfn.XLOOKUP(E1857,freq!$A$2:$A$40,freq!$B$2:$B$40,0),_xlfn.XLOOKUP(F1857,freq!$A$2:$A$40,freq!$B$2:$B$40,0),_xlfn.XLOOKUP(G1857,freq!$A$2:$A$40,freq!$B$2:$B$40,0),_xlfn.XLOOKUP(H1857,freq!$A$2:$A$40,freq!$B$2:$B$40,0),_xlfn.XLOOKUP(I1857,freq!$A$2:$A$40,freq!$B$2:$B$40,0),_xlfn.XLOOKUP(J1857,freq!$A$2:$A$40,freq!$B$2:$B$40,0),_xlfn.XLOOKUP(K1857,freq!$A$2:$A$40,freq!$B$2:$B$40,0),_xlfn.XLOOKUP(L1857,freq!$A$2:$A$40,freq!$B$2:$B$40,0),_xlfn.XLOOKUP(M1857,freq!$A$2:$A$40,freq!$B$2:$B$40,0),_xlfn.XLOOKUP(N1857,freq!$A$2:$A$40,freq!$B$2:$B$40,0),_xlfn.XLOOKUP(O1857,freq!$A$2:$A$40,freq!$B$2:$B$40,0),_xlfn.XLOOKUP(P1857,freq!$A$2:$A$40,freq!$B$2:$B$40,0),_xlfn.XLOOKUP(Q1857,freq!$A$2:$A$40,freq!$B$2:$B$40,0),_xlfn.XLOOKUP(R1857,freq!$A$2:$A$40,freq!$B$2:$B$40,0),_xlfn.XLOOKUP(S1857,freq!$A$2:$A$40,freq!$B$2:$B$40,0),_xlfn.XLOOKUP(T1857,freq!$A$2:$A$40,freq!$B$2:$B$40,0),_xlfn.XLOOKUP(U1857,freq!$A$2:$A$40,freq!$B$2:$B$40,0),_xlfn.XLOOKUP(V1857,freq!$A$2:$A$40,freq!$B$2:$B$40,0))</f>
        <v>33.15</v>
      </c>
    </row>
    <row r="1858" spans="1:23" x14ac:dyDescent="0.35">
      <c r="A1858" s="32" t="s">
        <v>826</v>
      </c>
      <c r="B1858" s="32" t="s">
        <v>38</v>
      </c>
      <c r="C1858" s="32" t="s">
        <v>43</v>
      </c>
      <c r="D1858" s="32" t="s">
        <v>32</v>
      </c>
      <c r="E1858" s="32" t="s">
        <v>41</v>
      </c>
      <c r="F1858" s="32" t="s">
        <v>34</v>
      </c>
      <c r="G1858" s="32" t="s">
        <v>50</v>
      </c>
      <c r="H1858" s="32">
        <v>9</v>
      </c>
      <c r="I1858" s="32" t="s">
        <v>29</v>
      </c>
      <c r="J1858" s="32">
        <v>7</v>
      </c>
      <c r="K1858" s="32" t="s">
        <v>41</v>
      </c>
      <c r="L1858" s="32" t="s">
        <v>42</v>
      </c>
      <c r="M1858" s="32" t="s">
        <v>58</v>
      </c>
      <c r="N1858" s="32" t="s">
        <v>59</v>
      </c>
      <c r="O1858" s="32" t="s">
        <v>59</v>
      </c>
      <c r="P1858" s="32" t="s">
        <v>38</v>
      </c>
      <c r="Q1858" s="32">
        <v>1</v>
      </c>
      <c r="R1858" s="32" t="s">
        <v>30</v>
      </c>
      <c r="S1858" s="32">
        <v>1</v>
      </c>
      <c r="T1858" s="32" t="s">
        <v>37</v>
      </c>
      <c r="U1858" s="32" t="s">
        <v>3</v>
      </c>
      <c r="V1858" s="32" t="s">
        <v>49</v>
      </c>
      <c r="W1858" s="32">
        <f>SUM(_xlfn.XLOOKUP(B1858,freq!$A$2:$A$40,freq!$B$2:$B$40,0),_xlfn.XLOOKUP(C1858,freq!$A$2:$A$40,freq!$B$2:$B$40,0),_xlfn.XLOOKUP(D1858,freq!$A$2:$A$40,freq!$B$2:$B$40,0),_xlfn.XLOOKUP(E1858,freq!$A$2:$A$40,freq!$B$2:$B$40,0),_xlfn.XLOOKUP(F1858,freq!$A$2:$A$40,freq!$B$2:$B$40,0),_xlfn.XLOOKUP(G1858,freq!$A$2:$A$40,freq!$B$2:$B$40,0),_xlfn.XLOOKUP(H1858,freq!$A$2:$A$40,freq!$B$2:$B$40,0),_xlfn.XLOOKUP(I1858,freq!$A$2:$A$40,freq!$B$2:$B$40,0),_xlfn.XLOOKUP(J1858,freq!$A$2:$A$40,freq!$B$2:$B$40,0),_xlfn.XLOOKUP(K1858,freq!$A$2:$A$40,freq!$B$2:$B$40,0),_xlfn.XLOOKUP(L1858,freq!$A$2:$A$40,freq!$B$2:$B$40,0),_xlfn.XLOOKUP(M1858,freq!$A$2:$A$40,freq!$B$2:$B$40,0),_xlfn.XLOOKUP(N1858,freq!$A$2:$A$40,freq!$B$2:$B$40,0),_xlfn.XLOOKUP(O1858,freq!$A$2:$A$40,freq!$B$2:$B$40,0),_xlfn.XLOOKUP(P1858,freq!$A$2:$A$40,freq!$B$2:$B$40,0),_xlfn.XLOOKUP(Q1858,freq!$A$2:$A$40,freq!$B$2:$B$40,0),_xlfn.XLOOKUP(R1858,freq!$A$2:$A$40,freq!$B$2:$B$40,0),_xlfn.XLOOKUP(S1858,freq!$A$2:$A$40,freq!$B$2:$B$40,0),_xlfn.XLOOKUP(T1858,freq!$A$2:$A$40,freq!$B$2:$B$40,0),_xlfn.XLOOKUP(U1858,freq!$A$2:$A$40,freq!$B$2:$B$40,0),_xlfn.XLOOKUP(V1858,freq!$A$2:$A$40,freq!$B$2:$B$40,0))</f>
        <v>33.15</v>
      </c>
    </row>
    <row r="1859" spans="1:23" x14ac:dyDescent="0.35">
      <c r="A1859" s="32" t="s">
        <v>1556</v>
      </c>
      <c r="B1859" s="32" t="s">
        <v>28</v>
      </c>
      <c r="C1859" s="32" t="s">
        <v>30</v>
      </c>
      <c r="D1859" s="32" t="s">
        <v>41</v>
      </c>
      <c r="E1859" s="32" t="s">
        <v>58</v>
      </c>
      <c r="F1859" s="32" t="s">
        <v>40</v>
      </c>
      <c r="G1859" s="32" t="s">
        <v>48</v>
      </c>
      <c r="H1859" s="32">
        <v>3</v>
      </c>
      <c r="I1859" s="32" t="s">
        <v>0</v>
      </c>
      <c r="J1859" s="32">
        <v>0</v>
      </c>
      <c r="K1859" s="32">
        <v>2</v>
      </c>
      <c r="L1859" s="32" t="s">
        <v>1</v>
      </c>
      <c r="M1859" s="32">
        <v>6</v>
      </c>
      <c r="N1859" s="32" t="s">
        <v>33</v>
      </c>
      <c r="O1859" s="32" t="s">
        <v>58</v>
      </c>
      <c r="P1859" s="32" t="s">
        <v>41</v>
      </c>
      <c r="Q1859" s="32" t="s">
        <v>32</v>
      </c>
      <c r="R1859" s="32" t="s">
        <v>32</v>
      </c>
      <c r="S1859" s="32">
        <v>6</v>
      </c>
      <c r="T1859" s="32" t="s">
        <v>50</v>
      </c>
      <c r="U1859" s="32" t="s">
        <v>53</v>
      </c>
      <c r="V1859" s="32" t="s">
        <v>48</v>
      </c>
      <c r="W1859" s="32">
        <f>SUM(_xlfn.XLOOKUP(B1859,freq!$A$2:$A$40,freq!$B$2:$B$40,0),_xlfn.XLOOKUP(C1859,freq!$A$2:$A$40,freq!$B$2:$B$40,0),_xlfn.XLOOKUP(D1859,freq!$A$2:$A$40,freq!$B$2:$B$40,0),_xlfn.XLOOKUP(E1859,freq!$A$2:$A$40,freq!$B$2:$B$40,0),_xlfn.XLOOKUP(F1859,freq!$A$2:$A$40,freq!$B$2:$B$40,0),_xlfn.XLOOKUP(G1859,freq!$A$2:$A$40,freq!$B$2:$B$40,0),_xlfn.XLOOKUP(H1859,freq!$A$2:$A$40,freq!$B$2:$B$40,0),_xlfn.XLOOKUP(I1859,freq!$A$2:$A$40,freq!$B$2:$B$40,0),_xlfn.XLOOKUP(J1859,freq!$A$2:$A$40,freq!$B$2:$B$40,0),_xlfn.XLOOKUP(K1859,freq!$A$2:$A$40,freq!$B$2:$B$40,0),_xlfn.XLOOKUP(L1859,freq!$A$2:$A$40,freq!$B$2:$B$40,0),_xlfn.XLOOKUP(M1859,freq!$A$2:$A$40,freq!$B$2:$B$40,0),_xlfn.XLOOKUP(N1859,freq!$A$2:$A$40,freq!$B$2:$B$40,0),_xlfn.XLOOKUP(O1859,freq!$A$2:$A$40,freq!$B$2:$B$40,0),_xlfn.XLOOKUP(P1859,freq!$A$2:$A$40,freq!$B$2:$B$40,0),_xlfn.XLOOKUP(Q1859,freq!$A$2:$A$40,freq!$B$2:$B$40,0),_xlfn.XLOOKUP(R1859,freq!$A$2:$A$40,freq!$B$2:$B$40,0),_xlfn.XLOOKUP(S1859,freq!$A$2:$A$40,freq!$B$2:$B$40,0),_xlfn.XLOOKUP(T1859,freq!$A$2:$A$40,freq!$B$2:$B$40,0),_xlfn.XLOOKUP(U1859,freq!$A$2:$A$40,freq!$B$2:$B$40,0),_xlfn.XLOOKUP(V1859,freq!$A$2:$A$40,freq!$B$2:$B$40,0))</f>
        <v>33.149999999999991</v>
      </c>
    </row>
    <row r="1860" spans="1:23" x14ac:dyDescent="0.35">
      <c r="A1860" s="32" t="s">
        <v>1560</v>
      </c>
      <c r="B1860" s="32" t="s">
        <v>30</v>
      </c>
      <c r="C1860" s="32">
        <v>0</v>
      </c>
      <c r="D1860" s="32">
        <v>8</v>
      </c>
      <c r="E1860" s="32" t="s">
        <v>30</v>
      </c>
      <c r="F1860" s="32" t="s">
        <v>53</v>
      </c>
      <c r="G1860" s="32" t="s">
        <v>46</v>
      </c>
      <c r="H1860" s="32">
        <v>5</v>
      </c>
      <c r="I1860" s="32" t="s">
        <v>42</v>
      </c>
      <c r="J1860" s="32" t="s">
        <v>1</v>
      </c>
      <c r="K1860" s="32">
        <v>2</v>
      </c>
      <c r="L1860" s="32" t="s">
        <v>58</v>
      </c>
      <c r="M1860" s="32">
        <v>9</v>
      </c>
      <c r="N1860" s="32" t="s">
        <v>45</v>
      </c>
      <c r="O1860" s="32" t="s">
        <v>28</v>
      </c>
      <c r="P1860" s="32" t="s">
        <v>0</v>
      </c>
      <c r="Q1860" s="32" t="s">
        <v>41</v>
      </c>
      <c r="R1860" s="32" t="s">
        <v>49</v>
      </c>
      <c r="S1860" s="32" t="s">
        <v>58</v>
      </c>
      <c r="T1860" s="32" t="s">
        <v>29</v>
      </c>
      <c r="U1860" s="32">
        <v>6</v>
      </c>
      <c r="V1860" s="32" t="s">
        <v>59</v>
      </c>
      <c r="W1860" s="32">
        <f>SUM(_xlfn.XLOOKUP(B1860,freq!$A$2:$A$40,freq!$B$2:$B$40,0),_xlfn.XLOOKUP(C1860,freq!$A$2:$A$40,freq!$B$2:$B$40,0),_xlfn.XLOOKUP(D1860,freq!$A$2:$A$40,freq!$B$2:$B$40,0),_xlfn.XLOOKUP(E1860,freq!$A$2:$A$40,freq!$B$2:$B$40,0),_xlfn.XLOOKUP(F1860,freq!$A$2:$A$40,freq!$B$2:$B$40,0),_xlfn.XLOOKUP(G1860,freq!$A$2:$A$40,freq!$B$2:$B$40,0),_xlfn.XLOOKUP(H1860,freq!$A$2:$A$40,freq!$B$2:$B$40,0),_xlfn.XLOOKUP(I1860,freq!$A$2:$A$40,freq!$B$2:$B$40,0),_xlfn.XLOOKUP(J1860,freq!$A$2:$A$40,freq!$B$2:$B$40,0),_xlfn.XLOOKUP(K1860,freq!$A$2:$A$40,freq!$B$2:$B$40,0),_xlfn.XLOOKUP(L1860,freq!$A$2:$A$40,freq!$B$2:$B$40,0),_xlfn.XLOOKUP(M1860,freq!$A$2:$A$40,freq!$B$2:$B$40,0),_xlfn.XLOOKUP(N1860,freq!$A$2:$A$40,freq!$B$2:$B$40,0),_xlfn.XLOOKUP(O1860,freq!$A$2:$A$40,freq!$B$2:$B$40,0),_xlfn.XLOOKUP(P1860,freq!$A$2:$A$40,freq!$B$2:$B$40,0),_xlfn.XLOOKUP(Q1860,freq!$A$2:$A$40,freq!$B$2:$B$40,0),_xlfn.XLOOKUP(R1860,freq!$A$2:$A$40,freq!$B$2:$B$40,0),_xlfn.XLOOKUP(S1860,freq!$A$2:$A$40,freq!$B$2:$B$40,0),_xlfn.XLOOKUP(T1860,freq!$A$2:$A$40,freq!$B$2:$B$40,0),_xlfn.XLOOKUP(U1860,freq!$A$2:$A$40,freq!$B$2:$B$40,0),_xlfn.XLOOKUP(V1860,freq!$A$2:$A$40,freq!$B$2:$B$40,0))</f>
        <v>33.130000000000003</v>
      </c>
    </row>
    <row r="1861" spans="1:23" x14ac:dyDescent="0.35">
      <c r="A1861" s="32" t="s">
        <v>896</v>
      </c>
      <c r="B1861" s="32" t="s">
        <v>43</v>
      </c>
      <c r="C1861" s="32" t="s">
        <v>42</v>
      </c>
      <c r="D1861" s="32" t="s">
        <v>33</v>
      </c>
      <c r="E1861" s="32">
        <v>4</v>
      </c>
      <c r="F1861" s="32" t="s">
        <v>43</v>
      </c>
      <c r="G1861" s="32" t="s">
        <v>43</v>
      </c>
      <c r="H1861" s="32" t="s">
        <v>29</v>
      </c>
      <c r="I1861" s="32" t="s">
        <v>42</v>
      </c>
      <c r="J1861" s="32" t="s">
        <v>32</v>
      </c>
      <c r="K1861" s="32" t="s">
        <v>42</v>
      </c>
      <c r="L1861" s="32" t="s">
        <v>48</v>
      </c>
      <c r="M1861" s="32" t="s">
        <v>41</v>
      </c>
      <c r="N1861" s="32">
        <v>0</v>
      </c>
      <c r="O1861" s="32">
        <v>4</v>
      </c>
      <c r="P1861" s="32">
        <v>9</v>
      </c>
      <c r="Q1861" s="32" t="s">
        <v>50</v>
      </c>
      <c r="R1861" s="32">
        <v>7</v>
      </c>
      <c r="S1861" s="32" t="s">
        <v>42</v>
      </c>
      <c r="T1861" s="32" t="s">
        <v>35</v>
      </c>
      <c r="U1861" s="32" t="s">
        <v>2</v>
      </c>
      <c r="V1861" s="32" t="s">
        <v>34</v>
      </c>
      <c r="W1861" s="32">
        <f>SUM(_xlfn.XLOOKUP(B1861,freq!$A$2:$A$40,freq!$B$2:$B$40,0),_xlfn.XLOOKUP(C1861,freq!$A$2:$A$40,freq!$B$2:$B$40,0),_xlfn.XLOOKUP(D1861,freq!$A$2:$A$40,freq!$B$2:$B$40,0),_xlfn.XLOOKUP(E1861,freq!$A$2:$A$40,freq!$B$2:$B$40,0),_xlfn.XLOOKUP(F1861,freq!$A$2:$A$40,freq!$B$2:$B$40,0),_xlfn.XLOOKUP(G1861,freq!$A$2:$A$40,freq!$B$2:$B$40,0),_xlfn.XLOOKUP(H1861,freq!$A$2:$A$40,freq!$B$2:$B$40,0),_xlfn.XLOOKUP(I1861,freq!$A$2:$A$40,freq!$B$2:$B$40,0),_xlfn.XLOOKUP(J1861,freq!$A$2:$A$40,freq!$B$2:$B$40,0),_xlfn.XLOOKUP(K1861,freq!$A$2:$A$40,freq!$B$2:$B$40,0),_xlfn.XLOOKUP(L1861,freq!$A$2:$A$40,freq!$B$2:$B$40,0),_xlfn.XLOOKUP(M1861,freq!$A$2:$A$40,freq!$B$2:$B$40,0),_xlfn.XLOOKUP(N1861,freq!$A$2:$A$40,freq!$B$2:$B$40,0),_xlfn.XLOOKUP(O1861,freq!$A$2:$A$40,freq!$B$2:$B$40,0),_xlfn.XLOOKUP(P1861,freq!$A$2:$A$40,freq!$B$2:$B$40,0),_xlfn.XLOOKUP(Q1861,freq!$A$2:$A$40,freq!$B$2:$B$40,0),_xlfn.XLOOKUP(R1861,freq!$A$2:$A$40,freq!$B$2:$B$40,0),_xlfn.XLOOKUP(S1861,freq!$A$2:$A$40,freq!$B$2:$B$40,0),_xlfn.XLOOKUP(T1861,freq!$A$2:$A$40,freq!$B$2:$B$40,0),_xlfn.XLOOKUP(U1861,freq!$A$2:$A$40,freq!$B$2:$B$40,0),_xlfn.XLOOKUP(V1861,freq!$A$2:$A$40,freq!$B$2:$B$40,0))</f>
        <v>33.089999999999996</v>
      </c>
    </row>
    <row r="1862" spans="1:23" x14ac:dyDescent="0.35">
      <c r="A1862" s="32" t="s">
        <v>583</v>
      </c>
      <c r="B1862" s="32" t="s">
        <v>50</v>
      </c>
      <c r="C1862" s="32" t="s">
        <v>32</v>
      </c>
      <c r="D1862" s="32" t="s">
        <v>38</v>
      </c>
      <c r="E1862" s="32">
        <v>4</v>
      </c>
      <c r="F1862" s="32" t="s">
        <v>43</v>
      </c>
      <c r="G1862" s="32">
        <v>0</v>
      </c>
      <c r="H1862" s="32" t="s">
        <v>4</v>
      </c>
      <c r="I1862" s="32">
        <v>2</v>
      </c>
      <c r="J1862" s="32" t="s">
        <v>40</v>
      </c>
      <c r="K1862" s="32" t="s">
        <v>35</v>
      </c>
      <c r="L1862" s="32" t="s">
        <v>30</v>
      </c>
      <c r="M1862" s="32">
        <v>1</v>
      </c>
      <c r="N1862" s="32" t="s">
        <v>4</v>
      </c>
      <c r="O1862" s="32">
        <v>9</v>
      </c>
      <c r="P1862" s="32" t="s">
        <v>37</v>
      </c>
      <c r="Q1862" s="32" t="s">
        <v>30</v>
      </c>
      <c r="R1862" s="32">
        <v>9</v>
      </c>
      <c r="S1862" s="32" t="s">
        <v>28</v>
      </c>
      <c r="T1862" s="32" t="s">
        <v>46</v>
      </c>
      <c r="U1862" s="32" t="s">
        <v>49</v>
      </c>
      <c r="V1862" s="32" t="s">
        <v>0</v>
      </c>
      <c r="W1862" s="32">
        <f>SUM(_xlfn.XLOOKUP(B1862,freq!$A$2:$A$40,freq!$B$2:$B$40,0),_xlfn.XLOOKUP(C1862,freq!$A$2:$A$40,freq!$B$2:$B$40,0),_xlfn.XLOOKUP(D1862,freq!$A$2:$A$40,freq!$B$2:$B$40,0),_xlfn.XLOOKUP(E1862,freq!$A$2:$A$40,freq!$B$2:$B$40,0),_xlfn.XLOOKUP(F1862,freq!$A$2:$A$40,freq!$B$2:$B$40,0),_xlfn.XLOOKUP(G1862,freq!$A$2:$A$40,freq!$B$2:$B$40,0),_xlfn.XLOOKUP(H1862,freq!$A$2:$A$40,freq!$B$2:$B$40,0),_xlfn.XLOOKUP(I1862,freq!$A$2:$A$40,freq!$B$2:$B$40,0),_xlfn.XLOOKUP(J1862,freq!$A$2:$A$40,freq!$B$2:$B$40,0),_xlfn.XLOOKUP(K1862,freq!$A$2:$A$40,freq!$B$2:$B$40,0),_xlfn.XLOOKUP(L1862,freq!$A$2:$A$40,freq!$B$2:$B$40,0),_xlfn.XLOOKUP(M1862,freq!$A$2:$A$40,freq!$B$2:$B$40,0),_xlfn.XLOOKUP(N1862,freq!$A$2:$A$40,freq!$B$2:$B$40,0),_xlfn.XLOOKUP(O1862,freq!$A$2:$A$40,freq!$B$2:$B$40,0),_xlfn.XLOOKUP(P1862,freq!$A$2:$A$40,freq!$B$2:$B$40,0),_xlfn.XLOOKUP(Q1862,freq!$A$2:$A$40,freq!$B$2:$B$40,0),_xlfn.XLOOKUP(R1862,freq!$A$2:$A$40,freq!$B$2:$B$40,0),_xlfn.XLOOKUP(S1862,freq!$A$2:$A$40,freq!$B$2:$B$40,0),_xlfn.XLOOKUP(T1862,freq!$A$2:$A$40,freq!$B$2:$B$40,0),_xlfn.XLOOKUP(U1862,freq!$A$2:$A$40,freq!$B$2:$B$40,0),_xlfn.XLOOKUP(V1862,freq!$A$2:$A$40,freq!$B$2:$B$40,0))</f>
        <v>33.049999999999997</v>
      </c>
    </row>
    <row r="1863" spans="1:23" x14ac:dyDescent="0.35">
      <c r="A1863" s="32" t="s">
        <v>1103</v>
      </c>
      <c r="B1863" s="32" t="s">
        <v>35</v>
      </c>
      <c r="C1863" s="32">
        <v>6</v>
      </c>
      <c r="D1863" s="32" t="s">
        <v>49</v>
      </c>
      <c r="E1863" s="32" t="s">
        <v>43</v>
      </c>
      <c r="F1863" s="32" t="s">
        <v>41</v>
      </c>
      <c r="G1863" s="32" t="s">
        <v>28</v>
      </c>
      <c r="H1863" s="32" t="s">
        <v>38</v>
      </c>
      <c r="I1863" s="32" t="s">
        <v>48</v>
      </c>
      <c r="J1863" s="32">
        <v>1</v>
      </c>
      <c r="K1863" s="32">
        <v>4</v>
      </c>
      <c r="L1863" s="32">
        <v>8</v>
      </c>
      <c r="M1863" s="32" t="s">
        <v>38</v>
      </c>
      <c r="N1863" s="32">
        <v>9</v>
      </c>
      <c r="O1863" s="32" t="s">
        <v>49</v>
      </c>
      <c r="P1863" s="32" t="s">
        <v>34</v>
      </c>
      <c r="Q1863" s="32" t="s">
        <v>0</v>
      </c>
      <c r="R1863" s="32">
        <v>6</v>
      </c>
      <c r="S1863" s="32" t="s">
        <v>42</v>
      </c>
      <c r="T1863" s="32" t="s">
        <v>42</v>
      </c>
      <c r="U1863" s="32">
        <v>1</v>
      </c>
      <c r="V1863" s="32" t="s">
        <v>1</v>
      </c>
      <c r="W1863" s="32">
        <f>SUM(_xlfn.XLOOKUP(B1863,freq!$A$2:$A$40,freq!$B$2:$B$40,0),_xlfn.XLOOKUP(C1863,freq!$A$2:$A$40,freq!$B$2:$B$40,0),_xlfn.XLOOKUP(D1863,freq!$A$2:$A$40,freq!$B$2:$B$40,0),_xlfn.XLOOKUP(E1863,freq!$A$2:$A$40,freq!$B$2:$B$40,0),_xlfn.XLOOKUP(F1863,freq!$A$2:$A$40,freq!$B$2:$B$40,0),_xlfn.XLOOKUP(G1863,freq!$A$2:$A$40,freq!$B$2:$B$40,0),_xlfn.XLOOKUP(H1863,freq!$A$2:$A$40,freq!$B$2:$B$40,0),_xlfn.XLOOKUP(I1863,freq!$A$2:$A$40,freq!$B$2:$B$40,0),_xlfn.XLOOKUP(J1863,freq!$A$2:$A$40,freq!$B$2:$B$40,0),_xlfn.XLOOKUP(K1863,freq!$A$2:$A$40,freq!$B$2:$B$40,0),_xlfn.XLOOKUP(L1863,freq!$A$2:$A$40,freq!$B$2:$B$40,0),_xlfn.XLOOKUP(M1863,freq!$A$2:$A$40,freq!$B$2:$B$40,0),_xlfn.XLOOKUP(N1863,freq!$A$2:$A$40,freq!$B$2:$B$40,0),_xlfn.XLOOKUP(O1863,freq!$A$2:$A$40,freq!$B$2:$B$40,0),_xlfn.XLOOKUP(P1863,freq!$A$2:$A$40,freq!$B$2:$B$40,0),_xlfn.XLOOKUP(Q1863,freq!$A$2:$A$40,freq!$B$2:$B$40,0),_xlfn.XLOOKUP(R1863,freq!$A$2:$A$40,freq!$B$2:$B$40,0),_xlfn.XLOOKUP(S1863,freq!$A$2:$A$40,freq!$B$2:$B$40,0),_xlfn.XLOOKUP(T1863,freq!$A$2:$A$40,freq!$B$2:$B$40,0),_xlfn.XLOOKUP(U1863,freq!$A$2:$A$40,freq!$B$2:$B$40,0),_xlfn.XLOOKUP(V1863,freq!$A$2:$A$40,freq!$B$2:$B$40,0))</f>
        <v>33.020000000000003</v>
      </c>
    </row>
    <row r="1864" spans="1:23" x14ac:dyDescent="0.35">
      <c r="A1864" s="32" t="s">
        <v>114</v>
      </c>
      <c r="B1864" s="32">
        <v>3</v>
      </c>
      <c r="C1864" s="32" t="s">
        <v>48</v>
      </c>
      <c r="D1864" s="32" t="s">
        <v>4</v>
      </c>
      <c r="E1864" s="32">
        <v>7</v>
      </c>
      <c r="F1864" s="32" t="s">
        <v>40</v>
      </c>
      <c r="G1864" s="32" t="s">
        <v>34</v>
      </c>
      <c r="H1864" s="32">
        <v>9</v>
      </c>
      <c r="I1864" s="32">
        <v>3</v>
      </c>
      <c r="J1864" s="32">
        <v>6</v>
      </c>
      <c r="K1864" s="32" t="s">
        <v>33</v>
      </c>
      <c r="L1864" s="32">
        <v>5</v>
      </c>
      <c r="M1864" s="32" t="s">
        <v>41</v>
      </c>
      <c r="N1864" s="32" t="s">
        <v>29</v>
      </c>
      <c r="O1864" s="32">
        <v>5</v>
      </c>
      <c r="P1864" s="32">
        <v>4</v>
      </c>
      <c r="Q1864" s="32" t="s">
        <v>43</v>
      </c>
      <c r="R1864" s="32">
        <v>2</v>
      </c>
      <c r="S1864" s="32" t="s">
        <v>32</v>
      </c>
      <c r="T1864" s="32" t="s">
        <v>36</v>
      </c>
      <c r="U1864" s="32" t="s">
        <v>2</v>
      </c>
      <c r="V1864" s="32" t="s">
        <v>32</v>
      </c>
      <c r="W1864" s="32">
        <f>SUM(_xlfn.XLOOKUP(B1864,freq!$A$2:$A$40,freq!$B$2:$B$40,0),_xlfn.XLOOKUP(C1864,freq!$A$2:$A$40,freq!$B$2:$B$40,0),_xlfn.XLOOKUP(D1864,freq!$A$2:$A$40,freq!$B$2:$B$40,0),_xlfn.XLOOKUP(E1864,freq!$A$2:$A$40,freq!$B$2:$B$40,0),_xlfn.XLOOKUP(F1864,freq!$A$2:$A$40,freq!$B$2:$B$40,0),_xlfn.XLOOKUP(G1864,freq!$A$2:$A$40,freq!$B$2:$B$40,0),_xlfn.XLOOKUP(H1864,freq!$A$2:$A$40,freq!$B$2:$B$40,0),_xlfn.XLOOKUP(I1864,freq!$A$2:$A$40,freq!$B$2:$B$40,0),_xlfn.XLOOKUP(J1864,freq!$A$2:$A$40,freq!$B$2:$B$40,0),_xlfn.XLOOKUP(K1864,freq!$A$2:$A$40,freq!$B$2:$B$40,0),_xlfn.XLOOKUP(L1864,freq!$A$2:$A$40,freq!$B$2:$B$40,0),_xlfn.XLOOKUP(M1864,freq!$A$2:$A$40,freq!$B$2:$B$40,0),_xlfn.XLOOKUP(N1864,freq!$A$2:$A$40,freq!$B$2:$B$40,0),_xlfn.XLOOKUP(O1864,freq!$A$2:$A$40,freq!$B$2:$B$40,0),_xlfn.XLOOKUP(P1864,freq!$A$2:$A$40,freq!$B$2:$B$40,0),_xlfn.XLOOKUP(Q1864,freq!$A$2:$A$40,freq!$B$2:$B$40,0),_xlfn.XLOOKUP(R1864,freq!$A$2:$A$40,freq!$B$2:$B$40,0),_xlfn.XLOOKUP(S1864,freq!$A$2:$A$40,freq!$B$2:$B$40,0),_xlfn.XLOOKUP(T1864,freq!$A$2:$A$40,freq!$B$2:$B$40,0),_xlfn.XLOOKUP(U1864,freq!$A$2:$A$40,freq!$B$2:$B$40,0),_xlfn.XLOOKUP(V1864,freq!$A$2:$A$40,freq!$B$2:$B$40,0))</f>
        <v>33.019999999999996</v>
      </c>
    </row>
    <row r="1865" spans="1:23" x14ac:dyDescent="0.35">
      <c r="A1865" s="32" t="s">
        <v>623</v>
      </c>
      <c r="B1865" s="32">
        <v>9</v>
      </c>
      <c r="C1865" s="32" t="s">
        <v>32</v>
      </c>
      <c r="D1865" s="32">
        <v>4</v>
      </c>
      <c r="E1865" s="32" t="s">
        <v>35</v>
      </c>
      <c r="F1865" s="32">
        <v>7</v>
      </c>
      <c r="G1865" s="32" t="s">
        <v>56</v>
      </c>
      <c r="H1865" s="32">
        <v>6</v>
      </c>
      <c r="I1865" s="32" t="s">
        <v>44</v>
      </c>
      <c r="J1865" s="32">
        <v>1</v>
      </c>
      <c r="K1865" s="32" t="s">
        <v>38</v>
      </c>
      <c r="L1865" s="32" t="s">
        <v>30</v>
      </c>
      <c r="M1865" s="32">
        <v>3</v>
      </c>
      <c r="N1865" s="32" t="s">
        <v>43</v>
      </c>
      <c r="O1865" s="32" t="s">
        <v>31</v>
      </c>
      <c r="P1865" s="32">
        <v>8</v>
      </c>
      <c r="Q1865" s="32">
        <v>6</v>
      </c>
      <c r="R1865" s="32" t="s">
        <v>33</v>
      </c>
      <c r="S1865" s="32">
        <v>0</v>
      </c>
      <c r="T1865" s="32" t="s">
        <v>49</v>
      </c>
      <c r="U1865" s="32">
        <v>5</v>
      </c>
      <c r="V1865" s="32">
        <v>4</v>
      </c>
      <c r="W1865" s="32">
        <f>SUM(_xlfn.XLOOKUP(B1865,freq!$A$2:$A$40,freq!$B$2:$B$40,0),_xlfn.XLOOKUP(C1865,freq!$A$2:$A$40,freq!$B$2:$B$40,0),_xlfn.XLOOKUP(D1865,freq!$A$2:$A$40,freq!$B$2:$B$40,0),_xlfn.XLOOKUP(E1865,freq!$A$2:$A$40,freq!$B$2:$B$40,0),_xlfn.XLOOKUP(F1865,freq!$A$2:$A$40,freq!$B$2:$B$40,0),_xlfn.XLOOKUP(G1865,freq!$A$2:$A$40,freq!$B$2:$B$40,0),_xlfn.XLOOKUP(H1865,freq!$A$2:$A$40,freq!$B$2:$B$40,0),_xlfn.XLOOKUP(I1865,freq!$A$2:$A$40,freq!$B$2:$B$40,0),_xlfn.XLOOKUP(J1865,freq!$A$2:$A$40,freq!$B$2:$B$40,0),_xlfn.XLOOKUP(K1865,freq!$A$2:$A$40,freq!$B$2:$B$40,0),_xlfn.XLOOKUP(L1865,freq!$A$2:$A$40,freq!$B$2:$B$40,0),_xlfn.XLOOKUP(M1865,freq!$A$2:$A$40,freq!$B$2:$B$40,0),_xlfn.XLOOKUP(N1865,freq!$A$2:$A$40,freq!$B$2:$B$40,0),_xlfn.XLOOKUP(O1865,freq!$A$2:$A$40,freq!$B$2:$B$40,0),_xlfn.XLOOKUP(P1865,freq!$A$2:$A$40,freq!$B$2:$B$40,0),_xlfn.XLOOKUP(Q1865,freq!$A$2:$A$40,freq!$B$2:$B$40,0),_xlfn.XLOOKUP(R1865,freq!$A$2:$A$40,freq!$B$2:$B$40,0),_xlfn.XLOOKUP(S1865,freq!$A$2:$A$40,freq!$B$2:$B$40,0),_xlfn.XLOOKUP(T1865,freq!$A$2:$A$40,freq!$B$2:$B$40,0),_xlfn.XLOOKUP(U1865,freq!$A$2:$A$40,freq!$B$2:$B$40,0),_xlfn.XLOOKUP(V1865,freq!$A$2:$A$40,freq!$B$2:$B$40,0))</f>
        <v>33</v>
      </c>
    </row>
    <row r="1866" spans="1:23" x14ac:dyDescent="0.35">
      <c r="A1866" s="32" t="s">
        <v>1599</v>
      </c>
      <c r="B1866" s="32" t="s">
        <v>59</v>
      </c>
      <c r="C1866" s="32">
        <v>8</v>
      </c>
      <c r="D1866" s="32" t="s">
        <v>34</v>
      </c>
      <c r="E1866" s="32" t="s">
        <v>48</v>
      </c>
      <c r="F1866" s="32" t="s">
        <v>0</v>
      </c>
      <c r="G1866" s="32" t="s">
        <v>59</v>
      </c>
      <c r="H1866" s="32" t="s">
        <v>50</v>
      </c>
      <c r="I1866" s="32">
        <v>1</v>
      </c>
      <c r="J1866" s="32" t="s">
        <v>1</v>
      </c>
      <c r="K1866" s="32" t="s">
        <v>33</v>
      </c>
      <c r="L1866" s="32" t="s">
        <v>42</v>
      </c>
      <c r="M1866" s="32" t="s">
        <v>43</v>
      </c>
      <c r="N1866" s="32" t="s">
        <v>34</v>
      </c>
      <c r="O1866" s="32">
        <v>0</v>
      </c>
      <c r="P1866" s="32" t="s">
        <v>4</v>
      </c>
      <c r="Q1866" s="32" t="s">
        <v>28</v>
      </c>
      <c r="R1866" s="32" t="s">
        <v>43</v>
      </c>
      <c r="S1866" s="32" t="s">
        <v>41</v>
      </c>
      <c r="T1866" s="32">
        <v>8</v>
      </c>
      <c r="U1866" s="32" t="s">
        <v>46</v>
      </c>
      <c r="V1866" s="32" t="s">
        <v>43</v>
      </c>
      <c r="W1866" s="32">
        <f>SUM(_xlfn.XLOOKUP(B1866,freq!$A$2:$A$40,freq!$B$2:$B$40,0),_xlfn.XLOOKUP(C1866,freq!$A$2:$A$40,freq!$B$2:$B$40,0),_xlfn.XLOOKUP(D1866,freq!$A$2:$A$40,freq!$B$2:$B$40,0),_xlfn.XLOOKUP(E1866,freq!$A$2:$A$40,freq!$B$2:$B$40,0),_xlfn.XLOOKUP(F1866,freq!$A$2:$A$40,freq!$B$2:$B$40,0),_xlfn.XLOOKUP(G1866,freq!$A$2:$A$40,freq!$B$2:$B$40,0),_xlfn.XLOOKUP(H1866,freq!$A$2:$A$40,freq!$B$2:$B$40,0),_xlfn.XLOOKUP(I1866,freq!$A$2:$A$40,freq!$B$2:$B$40,0),_xlfn.XLOOKUP(J1866,freq!$A$2:$A$40,freq!$B$2:$B$40,0),_xlfn.XLOOKUP(K1866,freq!$A$2:$A$40,freq!$B$2:$B$40,0),_xlfn.XLOOKUP(L1866,freq!$A$2:$A$40,freq!$B$2:$B$40,0),_xlfn.XLOOKUP(M1866,freq!$A$2:$A$40,freq!$B$2:$B$40,0),_xlfn.XLOOKUP(N1866,freq!$A$2:$A$40,freq!$B$2:$B$40,0),_xlfn.XLOOKUP(O1866,freq!$A$2:$A$40,freq!$B$2:$B$40,0),_xlfn.XLOOKUP(P1866,freq!$A$2:$A$40,freq!$B$2:$B$40,0),_xlfn.XLOOKUP(Q1866,freq!$A$2:$A$40,freq!$B$2:$B$40,0),_xlfn.XLOOKUP(R1866,freq!$A$2:$A$40,freq!$B$2:$B$40,0),_xlfn.XLOOKUP(S1866,freq!$A$2:$A$40,freq!$B$2:$B$40,0),_xlfn.XLOOKUP(T1866,freq!$A$2:$A$40,freq!$B$2:$B$40,0),_xlfn.XLOOKUP(U1866,freq!$A$2:$A$40,freq!$B$2:$B$40,0),_xlfn.XLOOKUP(V1866,freq!$A$2:$A$40,freq!$B$2:$B$40,0))</f>
        <v>32.950000000000003</v>
      </c>
    </row>
    <row r="1867" spans="1:23" x14ac:dyDescent="0.35">
      <c r="A1867" s="32" t="s">
        <v>268</v>
      </c>
      <c r="B1867" s="32">
        <v>3</v>
      </c>
      <c r="C1867" s="32" t="s">
        <v>44</v>
      </c>
      <c r="D1867" s="32" t="s">
        <v>34</v>
      </c>
      <c r="E1867" s="32" t="s">
        <v>28</v>
      </c>
      <c r="F1867" s="32" t="s">
        <v>41</v>
      </c>
      <c r="G1867" s="32">
        <v>0</v>
      </c>
      <c r="H1867" s="32" t="s">
        <v>36</v>
      </c>
      <c r="I1867" s="32" t="s">
        <v>37</v>
      </c>
      <c r="J1867" s="32">
        <v>3</v>
      </c>
      <c r="K1867" s="32" t="s">
        <v>0</v>
      </c>
      <c r="L1867" s="32" t="s">
        <v>53</v>
      </c>
      <c r="M1867" s="32">
        <v>4</v>
      </c>
      <c r="N1867" s="32" t="s">
        <v>58</v>
      </c>
      <c r="O1867" s="32" t="s">
        <v>56</v>
      </c>
      <c r="P1867" s="32" t="s">
        <v>30</v>
      </c>
      <c r="Q1867" s="32" t="s">
        <v>28</v>
      </c>
      <c r="R1867" s="32" t="s">
        <v>32</v>
      </c>
      <c r="S1867" s="32" t="s">
        <v>50</v>
      </c>
      <c r="T1867" s="32" t="s">
        <v>59</v>
      </c>
      <c r="U1867" s="32" t="s">
        <v>34</v>
      </c>
      <c r="V1867" s="32" t="s">
        <v>0</v>
      </c>
      <c r="W1867" s="32">
        <f>SUM(_xlfn.XLOOKUP(B1867,freq!$A$2:$A$40,freq!$B$2:$B$40,0),_xlfn.XLOOKUP(C1867,freq!$A$2:$A$40,freq!$B$2:$B$40,0),_xlfn.XLOOKUP(D1867,freq!$A$2:$A$40,freq!$B$2:$B$40,0),_xlfn.XLOOKUP(E1867,freq!$A$2:$A$40,freq!$B$2:$B$40,0),_xlfn.XLOOKUP(F1867,freq!$A$2:$A$40,freq!$B$2:$B$40,0),_xlfn.XLOOKUP(G1867,freq!$A$2:$A$40,freq!$B$2:$B$40,0),_xlfn.XLOOKUP(H1867,freq!$A$2:$A$40,freq!$B$2:$B$40,0),_xlfn.XLOOKUP(I1867,freq!$A$2:$A$40,freq!$B$2:$B$40,0),_xlfn.XLOOKUP(J1867,freq!$A$2:$A$40,freq!$B$2:$B$40,0),_xlfn.XLOOKUP(K1867,freq!$A$2:$A$40,freq!$B$2:$B$40,0),_xlfn.XLOOKUP(L1867,freq!$A$2:$A$40,freq!$B$2:$B$40,0),_xlfn.XLOOKUP(M1867,freq!$A$2:$A$40,freq!$B$2:$B$40,0),_xlfn.XLOOKUP(N1867,freq!$A$2:$A$40,freq!$B$2:$B$40,0),_xlfn.XLOOKUP(O1867,freq!$A$2:$A$40,freq!$B$2:$B$40,0),_xlfn.XLOOKUP(P1867,freq!$A$2:$A$40,freq!$B$2:$B$40,0),_xlfn.XLOOKUP(Q1867,freq!$A$2:$A$40,freq!$B$2:$B$40,0),_xlfn.XLOOKUP(R1867,freq!$A$2:$A$40,freq!$B$2:$B$40,0),_xlfn.XLOOKUP(S1867,freq!$A$2:$A$40,freq!$B$2:$B$40,0),_xlfn.XLOOKUP(T1867,freq!$A$2:$A$40,freq!$B$2:$B$40,0),_xlfn.XLOOKUP(U1867,freq!$A$2:$A$40,freq!$B$2:$B$40,0),_xlfn.XLOOKUP(V1867,freq!$A$2:$A$40,freq!$B$2:$B$40,0))</f>
        <v>32.940000000000005</v>
      </c>
    </row>
    <row r="1868" spans="1:23" x14ac:dyDescent="0.35">
      <c r="A1868" s="32" t="s">
        <v>446</v>
      </c>
      <c r="B1868" s="32">
        <v>6</v>
      </c>
      <c r="C1868" s="32" t="s">
        <v>38</v>
      </c>
      <c r="D1868" s="32">
        <v>3</v>
      </c>
      <c r="E1868" s="32">
        <v>9</v>
      </c>
      <c r="F1868" s="32">
        <v>2</v>
      </c>
      <c r="G1868" s="32" t="s">
        <v>0</v>
      </c>
      <c r="H1868" s="32" t="s">
        <v>37</v>
      </c>
      <c r="I1868" s="32" t="s">
        <v>56</v>
      </c>
      <c r="J1868" s="32" t="s">
        <v>38</v>
      </c>
      <c r="K1868" s="32" t="s">
        <v>38</v>
      </c>
      <c r="L1868" s="32">
        <v>8</v>
      </c>
      <c r="M1868" s="32">
        <v>9</v>
      </c>
      <c r="N1868" s="32">
        <v>2</v>
      </c>
      <c r="O1868" s="32" t="s">
        <v>46</v>
      </c>
      <c r="P1868" s="32">
        <v>1</v>
      </c>
      <c r="Q1868" s="32" t="s">
        <v>42</v>
      </c>
      <c r="R1868" s="32" t="s">
        <v>58</v>
      </c>
      <c r="S1868" s="32" t="s">
        <v>38</v>
      </c>
      <c r="T1868" s="32" t="s">
        <v>3</v>
      </c>
      <c r="U1868" s="32" t="s">
        <v>53</v>
      </c>
      <c r="V1868" s="32">
        <v>6</v>
      </c>
      <c r="W1868" s="32">
        <f>SUM(_xlfn.XLOOKUP(B1868,freq!$A$2:$A$40,freq!$B$2:$B$40,0),_xlfn.XLOOKUP(C1868,freq!$A$2:$A$40,freq!$B$2:$B$40,0),_xlfn.XLOOKUP(D1868,freq!$A$2:$A$40,freq!$B$2:$B$40,0),_xlfn.XLOOKUP(E1868,freq!$A$2:$A$40,freq!$B$2:$B$40,0),_xlfn.XLOOKUP(F1868,freq!$A$2:$A$40,freq!$B$2:$B$40,0),_xlfn.XLOOKUP(G1868,freq!$A$2:$A$40,freq!$B$2:$B$40,0),_xlfn.XLOOKUP(H1868,freq!$A$2:$A$40,freq!$B$2:$B$40,0),_xlfn.XLOOKUP(I1868,freq!$A$2:$A$40,freq!$B$2:$B$40,0),_xlfn.XLOOKUP(J1868,freq!$A$2:$A$40,freq!$B$2:$B$40,0),_xlfn.XLOOKUP(K1868,freq!$A$2:$A$40,freq!$B$2:$B$40,0),_xlfn.XLOOKUP(L1868,freq!$A$2:$A$40,freq!$B$2:$B$40,0),_xlfn.XLOOKUP(M1868,freq!$A$2:$A$40,freq!$B$2:$B$40,0),_xlfn.XLOOKUP(N1868,freq!$A$2:$A$40,freq!$B$2:$B$40,0),_xlfn.XLOOKUP(O1868,freq!$A$2:$A$40,freq!$B$2:$B$40,0),_xlfn.XLOOKUP(P1868,freq!$A$2:$A$40,freq!$B$2:$B$40,0),_xlfn.XLOOKUP(Q1868,freq!$A$2:$A$40,freq!$B$2:$B$40,0),_xlfn.XLOOKUP(R1868,freq!$A$2:$A$40,freq!$B$2:$B$40,0),_xlfn.XLOOKUP(S1868,freq!$A$2:$A$40,freq!$B$2:$B$40,0),_xlfn.XLOOKUP(T1868,freq!$A$2:$A$40,freq!$B$2:$B$40,0),_xlfn.XLOOKUP(U1868,freq!$A$2:$A$40,freq!$B$2:$B$40,0),_xlfn.XLOOKUP(V1868,freq!$A$2:$A$40,freq!$B$2:$B$40,0))</f>
        <v>32.94</v>
      </c>
    </row>
    <row r="1869" spans="1:23" x14ac:dyDescent="0.35">
      <c r="A1869" s="32" t="s">
        <v>2007</v>
      </c>
      <c r="B1869" s="32" t="s">
        <v>43</v>
      </c>
      <c r="C1869" s="32" t="s">
        <v>56</v>
      </c>
      <c r="D1869" s="32" t="s">
        <v>50</v>
      </c>
      <c r="E1869" s="32" t="s">
        <v>28</v>
      </c>
      <c r="F1869" s="32" t="s">
        <v>34</v>
      </c>
      <c r="G1869" s="32" t="s">
        <v>40</v>
      </c>
      <c r="H1869" s="32" t="s">
        <v>42</v>
      </c>
      <c r="I1869" s="32">
        <v>8</v>
      </c>
      <c r="J1869" s="32" t="s">
        <v>28</v>
      </c>
      <c r="K1869" s="32">
        <v>0</v>
      </c>
      <c r="L1869" s="32" t="s">
        <v>58</v>
      </c>
      <c r="M1869" s="32" t="s">
        <v>0</v>
      </c>
      <c r="N1869" s="32" t="s">
        <v>28</v>
      </c>
      <c r="O1869" s="32" t="s">
        <v>4</v>
      </c>
      <c r="P1869" s="32" t="s">
        <v>0</v>
      </c>
      <c r="Q1869" s="32" t="s">
        <v>44</v>
      </c>
      <c r="R1869" s="32">
        <v>2</v>
      </c>
      <c r="S1869" s="32" t="s">
        <v>28</v>
      </c>
      <c r="T1869" s="32" t="s">
        <v>31</v>
      </c>
      <c r="U1869" s="32" t="s">
        <v>44</v>
      </c>
      <c r="V1869" s="32">
        <v>3</v>
      </c>
      <c r="W1869" s="32">
        <f>SUM(_xlfn.XLOOKUP(B1869,freq!$A$2:$A$40,freq!$B$2:$B$40,0),_xlfn.XLOOKUP(C1869,freq!$A$2:$A$40,freq!$B$2:$B$40,0),_xlfn.XLOOKUP(D1869,freq!$A$2:$A$40,freq!$B$2:$B$40,0),_xlfn.XLOOKUP(E1869,freq!$A$2:$A$40,freq!$B$2:$B$40,0),_xlfn.XLOOKUP(F1869,freq!$A$2:$A$40,freq!$B$2:$B$40,0),_xlfn.XLOOKUP(G1869,freq!$A$2:$A$40,freq!$B$2:$B$40,0),_xlfn.XLOOKUP(H1869,freq!$A$2:$A$40,freq!$B$2:$B$40,0),_xlfn.XLOOKUP(I1869,freq!$A$2:$A$40,freq!$B$2:$B$40,0),_xlfn.XLOOKUP(J1869,freq!$A$2:$A$40,freq!$B$2:$B$40,0),_xlfn.XLOOKUP(K1869,freq!$A$2:$A$40,freq!$B$2:$B$40,0),_xlfn.XLOOKUP(L1869,freq!$A$2:$A$40,freq!$B$2:$B$40,0),_xlfn.XLOOKUP(M1869,freq!$A$2:$A$40,freq!$B$2:$B$40,0),_xlfn.XLOOKUP(N1869,freq!$A$2:$A$40,freq!$B$2:$B$40,0),_xlfn.XLOOKUP(O1869,freq!$A$2:$A$40,freq!$B$2:$B$40,0),_xlfn.XLOOKUP(P1869,freq!$A$2:$A$40,freq!$B$2:$B$40,0),_xlfn.XLOOKUP(Q1869,freq!$A$2:$A$40,freq!$B$2:$B$40,0),_xlfn.XLOOKUP(R1869,freq!$A$2:$A$40,freq!$B$2:$B$40,0),_xlfn.XLOOKUP(S1869,freq!$A$2:$A$40,freq!$B$2:$B$40,0),_xlfn.XLOOKUP(T1869,freq!$A$2:$A$40,freq!$B$2:$B$40,0),_xlfn.XLOOKUP(U1869,freq!$A$2:$A$40,freq!$B$2:$B$40,0),_xlfn.XLOOKUP(V1869,freq!$A$2:$A$40,freq!$B$2:$B$40,0))</f>
        <v>32.909999999999997</v>
      </c>
    </row>
    <row r="1870" spans="1:23" x14ac:dyDescent="0.35">
      <c r="A1870" s="32" t="s">
        <v>1614</v>
      </c>
      <c r="B1870" s="32">
        <v>0</v>
      </c>
      <c r="C1870" s="32">
        <v>2</v>
      </c>
      <c r="D1870" s="32" t="s">
        <v>40</v>
      </c>
      <c r="E1870" s="32" t="s">
        <v>59</v>
      </c>
      <c r="F1870" s="32" t="s">
        <v>50</v>
      </c>
      <c r="G1870" s="32" t="s">
        <v>46</v>
      </c>
      <c r="H1870" s="32" t="s">
        <v>33</v>
      </c>
      <c r="I1870" s="32" t="s">
        <v>1</v>
      </c>
      <c r="J1870" s="32">
        <v>5</v>
      </c>
      <c r="K1870" s="32" t="s">
        <v>56</v>
      </c>
      <c r="L1870" s="32">
        <v>7</v>
      </c>
      <c r="M1870" s="32" t="s">
        <v>2</v>
      </c>
      <c r="N1870" s="32" t="s">
        <v>58</v>
      </c>
      <c r="O1870" s="32">
        <v>7</v>
      </c>
      <c r="P1870" s="32" t="s">
        <v>53</v>
      </c>
      <c r="Q1870" s="32" t="s">
        <v>50</v>
      </c>
      <c r="R1870" s="32" t="s">
        <v>30</v>
      </c>
      <c r="S1870" s="32" t="s">
        <v>29</v>
      </c>
      <c r="T1870" s="32" t="s">
        <v>53</v>
      </c>
      <c r="U1870" s="32">
        <v>7</v>
      </c>
      <c r="V1870" s="32">
        <v>5</v>
      </c>
      <c r="W1870" s="32">
        <f>SUM(_xlfn.XLOOKUP(B1870,freq!$A$2:$A$40,freq!$B$2:$B$40,0),_xlfn.XLOOKUP(C1870,freq!$A$2:$A$40,freq!$B$2:$B$40,0),_xlfn.XLOOKUP(D1870,freq!$A$2:$A$40,freq!$B$2:$B$40,0),_xlfn.XLOOKUP(E1870,freq!$A$2:$A$40,freq!$B$2:$B$40,0),_xlfn.XLOOKUP(F1870,freq!$A$2:$A$40,freq!$B$2:$B$40,0),_xlfn.XLOOKUP(G1870,freq!$A$2:$A$40,freq!$B$2:$B$40,0),_xlfn.XLOOKUP(H1870,freq!$A$2:$A$40,freq!$B$2:$B$40,0),_xlfn.XLOOKUP(I1870,freq!$A$2:$A$40,freq!$B$2:$B$40,0),_xlfn.XLOOKUP(J1870,freq!$A$2:$A$40,freq!$B$2:$B$40,0),_xlfn.XLOOKUP(K1870,freq!$A$2:$A$40,freq!$B$2:$B$40,0),_xlfn.XLOOKUP(L1870,freq!$A$2:$A$40,freq!$B$2:$B$40,0),_xlfn.XLOOKUP(M1870,freq!$A$2:$A$40,freq!$B$2:$B$40,0),_xlfn.XLOOKUP(N1870,freq!$A$2:$A$40,freq!$B$2:$B$40,0),_xlfn.XLOOKUP(O1870,freq!$A$2:$A$40,freq!$B$2:$B$40,0),_xlfn.XLOOKUP(P1870,freq!$A$2:$A$40,freq!$B$2:$B$40,0),_xlfn.XLOOKUP(Q1870,freq!$A$2:$A$40,freq!$B$2:$B$40,0),_xlfn.XLOOKUP(R1870,freq!$A$2:$A$40,freq!$B$2:$B$40,0),_xlfn.XLOOKUP(S1870,freq!$A$2:$A$40,freq!$B$2:$B$40,0),_xlfn.XLOOKUP(T1870,freq!$A$2:$A$40,freq!$B$2:$B$40,0),_xlfn.XLOOKUP(U1870,freq!$A$2:$A$40,freq!$B$2:$B$40,0),_xlfn.XLOOKUP(V1870,freq!$A$2:$A$40,freq!$B$2:$B$40,0))</f>
        <v>32.900000000000006</v>
      </c>
    </row>
    <row r="1871" spans="1:23" x14ac:dyDescent="0.35">
      <c r="A1871" s="32" t="s">
        <v>57</v>
      </c>
      <c r="B1871" s="32" t="s">
        <v>29</v>
      </c>
      <c r="C1871" s="32" t="s">
        <v>41</v>
      </c>
      <c r="D1871" s="32" t="s">
        <v>58</v>
      </c>
      <c r="E1871" s="32" t="s">
        <v>59</v>
      </c>
      <c r="F1871" s="32">
        <v>5</v>
      </c>
      <c r="G1871" s="32" t="s">
        <v>53</v>
      </c>
      <c r="H1871" s="32" t="s">
        <v>30</v>
      </c>
      <c r="I1871" s="32" t="s">
        <v>53</v>
      </c>
      <c r="J1871" s="32">
        <v>6</v>
      </c>
      <c r="K1871" s="32" t="s">
        <v>29</v>
      </c>
      <c r="L1871" s="32">
        <v>5</v>
      </c>
      <c r="M1871" s="32" t="s">
        <v>29</v>
      </c>
      <c r="N1871" s="32">
        <v>5</v>
      </c>
      <c r="O1871" s="32" t="s">
        <v>33</v>
      </c>
      <c r="P1871" s="32" t="s">
        <v>36</v>
      </c>
      <c r="Q1871" s="32" t="s">
        <v>29</v>
      </c>
      <c r="R1871" s="32" t="s">
        <v>35</v>
      </c>
      <c r="S1871" s="32" t="s">
        <v>43</v>
      </c>
      <c r="T1871" s="32" t="s">
        <v>35</v>
      </c>
      <c r="U1871" s="32">
        <v>4</v>
      </c>
      <c r="V1871" s="32">
        <v>8</v>
      </c>
      <c r="W1871" s="32">
        <f>SUM(_xlfn.XLOOKUP(B1871,freq!$A$2:$A$40,freq!$B$2:$B$40,0),_xlfn.XLOOKUP(C1871,freq!$A$2:$A$40,freq!$B$2:$B$40,0),_xlfn.XLOOKUP(D1871,freq!$A$2:$A$40,freq!$B$2:$B$40,0),_xlfn.XLOOKUP(E1871,freq!$A$2:$A$40,freq!$B$2:$B$40,0),_xlfn.XLOOKUP(F1871,freq!$A$2:$A$40,freq!$B$2:$B$40,0),_xlfn.XLOOKUP(G1871,freq!$A$2:$A$40,freq!$B$2:$B$40,0),_xlfn.XLOOKUP(H1871,freq!$A$2:$A$40,freq!$B$2:$B$40,0),_xlfn.XLOOKUP(I1871,freq!$A$2:$A$40,freq!$B$2:$B$40,0),_xlfn.XLOOKUP(J1871,freq!$A$2:$A$40,freq!$B$2:$B$40,0),_xlfn.XLOOKUP(K1871,freq!$A$2:$A$40,freq!$B$2:$B$40,0),_xlfn.XLOOKUP(L1871,freq!$A$2:$A$40,freq!$B$2:$B$40,0),_xlfn.XLOOKUP(M1871,freq!$A$2:$A$40,freq!$B$2:$B$40,0),_xlfn.XLOOKUP(N1871,freq!$A$2:$A$40,freq!$B$2:$B$40,0),_xlfn.XLOOKUP(O1871,freq!$A$2:$A$40,freq!$B$2:$B$40,0),_xlfn.XLOOKUP(P1871,freq!$A$2:$A$40,freq!$B$2:$B$40,0),_xlfn.XLOOKUP(Q1871,freq!$A$2:$A$40,freq!$B$2:$B$40,0),_xlfn.XLOOKUP(R1871,freq!$A$2:$A$40,freq!$B$2:$B$40,0),_xlfn.XLOOKUP(S1871,freq!$A$2:$A$40,freq!$B$2:$B$40,0),_xlfn.XLOOKUP(T1871,freq!$A$2:$A$40,freq!$B$2:$B$40,0),_xlfn.XLOOKUP(U1871,freq!$A$2:$A$40,freq!$B$2:$B$40,0),_xlfn.XLOOKUP(V1871,freq!$A$2:$A$40,freq!$B$2:$B$40,0))</f>
        <v>32.869999999999997</v>
      </c>
    </row>
    <row r="1872" spans="1:23" x14ac:dyDescent="0.35">
      <c r="A1872" s="32" t="s">
        <v>747</v>
      </c>
      <c r="B1872" s="32">
        <v>5</v>
      </c>
      <c r="C1872" s="32" t="s">
        <v>29</v>
      </c>
      <c r="D1872" s="32">
        <v>8</v>
      </c>
      <c r="E1872" s="32" t="s">
        <v>43</v>
      </c>
      <c r="F1872" s="32">
        <v>6</v>
      </c>
      <c r="G1872" s="32" t="s">
        <v>44</v>
      </c>
      <c r="H1872" s="32" t="s">
        <v>36</v>
      </c>
      <c r="I1872" s="32" t="s">
        <v>43</v>
      </c>
      <c r="J1872" s="32">
        <v>2</v>
      </c>
      <c r="K1872" s="32">
        <v>0</v>
      </c>
      <c r="L1872" s="32" t="s">
        <v>42</v>
      </c>
      <c r="M1872" s="32" t="s">
        <v>53</v>
      </c>
      <c r="N1872" s="32" t="s">
        <v>59</v>
      </c>
      <c r="O1872" s="32" t="s">
        <v>44</v>
      </c>
      <c r="P1872" s="32" t="s">
        <v>28</v>
      </c>
      <c r="Q1872" s="32" t="s">
        <v>58</v>
      </c>
      <c r="R1872" s="32" t="s">
        <v>48</v>
      </c>
      <c r="S1872" s="32">
        <v>5</v>
      </c>
      <c r="T1872" s="32">
        <v>8</v>
      </c>
      <c r="U1872" s="32" t="s">
        <v>34</v>
      </c>
      <c r="V1872" s="32" t="s">
        <v>2</v>
      </c>
      <c r="W1872" s="32">
        <f>SUM(_xlfn.XLOOKUP(B1872,freq!$A$2:$A$40,freq!$B$2:$B$40,0),_xlfn.XLOOKUP(C1872,freq!$A$2:$A$40,freq!$B$2:$B$40,0),_xlfn.XLOOKUP(D1872,freq!$A$2:$A$40,freq!$B$2:$B$40,0),_xlfn.XLOOKUP(E1872,freq!$A$2:$A$40,freq!$B$2:$B$40,0),_xlfn.XLOOKUP(F1872,freq!$A$2:$A$40,freq!$B$2:$B$40,0),_xlfn.XLOOKUP(G1872,freq!$A$2:$A$40,freq!$B$2:$B$40,0),_xlfn.XLOOKUP(H1872,freq!$A$2:$A$40,freq!$B$2:$B$40,0),_xlfn.XLOOKUP(I1872,freq!$A$2:$A$40,freq!$B$2:$B$40,0),_xlfn.XLOOKUP(J1872,freq!$A$2:$A$40,freq!$B$2:$B$40,0),_xlfn.XLOOKUP(K1872,freq!$A$2:$A$40,freq!$B$2:$B$40,0),_xlfn.XLOOKUP(L1872,freq!$A$2:$A$40,freq!$B$2:$B$40,0),_xlfn.XLOOKUP(M1872,freq!$A$2:$A$40,freq!$B$2:$B$40,0),_xlfn.XLOOKUP(N1872,freq!$A$2:$A$40,freq!$B$2:$B$40,0),_xlfn.XLOOKUP(O1872,freq!$A$2:$A$40,freq!$B$2:$B$40,0),_xlfn.XLOOKUP(P1872,freq!$A$2:$A$40,freq!$B$2:$B$40,0),_xlfn.XLOOKUP(Q1872,freq!$A$2:$A$40,freq!$B$2:$B$40,0),_xlfn.XLOOKUP(R1872,freq!$A$2:$A$40,freq!$B$2:$B$40,0),_xlfn.XLOOKUP(S1872,freq!$A$2:$A$40,freq!$B$2:$B$40,0),_xlfn.XLOOKUP(T1872,freq!$A$2:$A$40,freq!$B$2:$B$40,0),_xlfn.XLOOKUP(U1872,freq!$A$2:$A$40,freq!$B$2:$B$40,0),_xlfn.XLOOKUP(V1872,freq!$A$2:$A$40,freq!$B$2:$B$40,0))</f>
        <v>32.86</v>
      </c>
    </row>
    <row r="1873" spans="1:23" x14ac:dyDescent="0.35">
      <c r="A1873" s="32" t="s">
        <v>424</v>
      </c>
      <c r="B1873" s="32" t="s">
        <v>28</v>
      </c>
      <c r="C1873" s="32" t="s">
        <v>33</v>
      </c>
      <c r="D1873" s="32" t="s">
        <v>28</v>
      </c>
      <c r="E1873" s="32" t="s">
        <v>31</v>
      </c>
      <c r="F1873" s="32" t="s">
        <v>41</v>
      </c>
      <c r="G1873" s="32" t="s">
        <v>49</v>
      </c>
      <c r="H1873" s="32" t="s">
        <v>28</v>
      </c>
      <c r="I1873" s="32">
        <v>6</v>
      </c>
      <c r="J1873" s="32" t="s">
        <v>0</v>
      </c>
      <c r="K1873" s="32" t="s">
        <v>58</v>
      </c>
      <c r="L1873" s="32" t="s">
        <v>46</v>
      </c>
      <c r="M1873" s="32" t="s">
        <v>58</v>
      </c>
      <c r="N1873" s="32">
        <v>5</v>
      </c>
      <c r="O1873" s="32" t="s">
        <v>43</v>
      </c>
      <c r="P1873" s="32" t="s">
        <v>59</v>
      </c>
      <c r="Q1873" s="32">
        <v>1</v>
      </c>
      <c r="R1873" s="32">
        <v>9</v>
      </c>
      <c r="S1873" s="32" t="s">
        <v>53</v>
      </c>
      <c r="T1873" s="32">
        <v>4</v>
      </c>
      <c r="U1873" s="32" t="s">
        <v>2</v>
      </c>
      <c r="V1873" s="32">
        <v>3</v>
      </c>
      <c r="W1873" s="32">
        <f>SUM(_xlfn.XLOOKUP(B1873,freq!$A$2:$A$40,freq!$B$2:$B$40,0),_xlfn.XLOOKUP(C1873,freq!$A$2:$A$40,freq!$B$2:$B$40,0),_xlfn.XLOOKUP(D1873,freq!$A$2:$A$40,freq!$B$2:$B$40,0),_xlfn.XLOOKUP(E1873,freq!$A$2:$A$40,freq!$B$2:$B$40,0),_xlfn.XLOOKUP(F1873,freq!$A$2:$A$40,freq!$B$2:$B$40,0),_xlfn.XLOOKUP(G1873,freq!$A$2:$A$40,freq!$B$2:$B$40,0),_xlfn.XLOOKUP(H1873,freq!$A$2:$A$40,freq!$B$2:$B$40,0),_xlfn.XLOOKUP(I1873,freq!$A$2:$A$40,freq!$B$2:$B$40,0),_xlfn.XLOOKUP(J1873,freq!$A$2:$A$40,freq!$B$2:$B$40,0),_xlfn.XLOOKUP(K1873,freq!$A$2:$A$40,freq!$B$2:$B$40,0),_xlfn.XLOOKUP(L1873,freq!$A$2:$A$40,freq!$B$2:$B$40,0),_xlfn.XLOOKUP(M1873,freq!$A$2:$A$40,freq!$B$2:$B$40,0),_xlfn.XLOOKUP(N1873,freq!$A$2:$A$40,freq!$B$2:$B$40,0),_xlfn.XLOOKUP(O1873,freq!$A$2:$A$40,freq!$B$2:$B$40,0),_xlfn.XLOOKUP(P1873,freq!$A$2:$A$40,freq!$B$2:$B$40,0),_xlfn.XLOOKUP(Q1873,freq!$A$2:$A$40,freq!$B$2:$B$40,0),_xlfn.XLOOKUP(R1873,freq!$A$2:$A$40,freq!$B$2:$B$40,0),_xlfn.XLOOKUP(S1873,freq!$A$2:$A$40,freq!$B$2:$B$40,0),_xlfn.XLOOKUP(T1873,freq!$A$2:$A$40,freq!$B$2:$B$40,0),_xlfn.XLOOKUP(U1873,freq!$A$2:$A$40,freq!$B$2:$B$40,0),_xlfn.XLOOKUP(V1873,freq!$A$2:$A$40,freq!$B$2:$B$40,0))</f>
        <v>32.85</v>
      </c>
    </row>
    <row r="1874" spans="1:23" x14ac:dyDescent="0.35">
      <c r="A1874" s="32" t="s">
        <v>1991</v>
      </c>
      <c r="B1874" s="32" t="s">
        <v>58</v>
      </c>
      <c r="C1874" s="32" t="s">
        <v>0</v>
      </c>
      <c r="D1874" s="32" t="s">
        <v>43</v>
      </c>
      <c r="E1874" s="32" t="s">
        <v>33</v>
      </c>
      <c r="F1874" s="32" t="s">
        <v>44</v>
      </c>
      <c r="G1874" s="32">
        <v>1</v>
      </c>
      <c r="H1874" s="32" t="s">
        <v>43</v>
      </c>
      <c r="I1874" s="32" t="s">
        <v>58</v>
      </c>
      <c r="J1874" s="32" t="s">
        <v>59</v>
      </c>
      <c r="K1874" s="32">
        <v>2</v>
      </c>
      <c r="L1874" s="32" t="s">
        <v>34</v>
      </c>
      <c r="M1874" s="32" t="s">
        <v>4</v>
      </c>
      <c r="N1874" s="32" t="s">
        <v>41</v>
      </c>
      <c r="O1874" s="32">
        <v>2</v>
      </c>
      <c r="P1874" s="32" t="s">
        <v>44</v>
      </c>
      <c r="Q1874" s="32">
        <v>9</v>
      </c>
      <c r="R1874" s="32">
        <v>3</v>
      </c>
      <c r="S1874" s="32" t="s">
        <v>1</v>
      </c>
      <c r="T1874" s="32" t="s">
        <v>38</v>
      </c>
      <c r="U1874" s="32" t="s">
        <v>49</v>
      </c>
      <c r="V1874" s="32" t="s">
        <v>46</v>
      </c>
      <c r="W1874" s="32">
        <f>SUM(_xlfn.XLOOKUP(B1874,freq!$A$2:$A$40,freq!$B$2:$B$40,0),_xlfn.XLOOKUP(C1874,freq!$A$2:$A$40,freq!$B$2:$B$40,0),_xlfn.XLOOKUP(D1874,freq!$A$2:$A$40,freq!$B$2:$B$40,0),_xlfn.XLOOKUP(E1874,freq!$A$2:$A$40,freq!$B$2:$B$40,0),_xlfn.XLOOKUP(F1874,freq!$A$2:$A$40,freq!$B$2:$B$40,0),_xlfn.XLOOKUP(G1874,freq!$A$2:$A$40,freq!$B$2:$B$40,0),_xlfn.XLOOKUP(H1874,freq!$A$2:$A$40,freq!$B$2:$B$40,0),_xlfn.XLOOKUP(I1874,freq!$A$2:$A$40,freq!$B$2:$B$40,0),_xlfn.XLOOKUP(J1874,freq!$A$2:$A$40,freq!$B$2:$B$40,0),_xlfn.XLOOKUP(K1874,freq!$A$2:$A$40,freq!$B$2:$B$40,0),_xlfn.XLOOKUP(L1874,freq!$A$2:$A$40,freq!$B$2:$B$40,0),_xlfn.XLOOKUP(M1874,freq!$A$2:$A$40,freq!$B$2:$B$40,0),_xlfn.XLOOKUP(N1874,freq!$A$2:$A$40,freq!$B$2:$B$40,0),_xlfn.XLOOKUP(O1874,freq!$A$2:$A$40,freq!$B$2:$B$40,0),_xlfn.XLOOKUP(P1874,freq!$A$2:$A$40,freq!$B$2:$B$40,0),_xlfn.XLOOKUP(Q1874,freq!$A$2:$A$40,freq!$B$2:$B$40,0),_xlfn.XLOOKUP(R1874,freq!$A$2:$A$40,freq!$B$2:$B$40,0),_xlfn.XLOOKUP(S1874,freq!$A$2:$A$40,freq!$B$2:$B$40,0),_xlfn.XLOOKUP(T1874,freq!$A$2:$A$40,freq!$B$2:$B$40,0),_xlfn.XLOOKUP(U1874,freq!$A$2:$A$40,freq!$B$2:$B$40,0),_xlfn.XLOOKUP(V1874,freq!$A$2:$A$40,freq!$B$2:$B$40,0))</f>
        <v>32.85</v>
      </c>
    </row>
    <row r="1875" spans="1:23" x14ac:dyDescent="0.35">
      <c r="A1875" s="32" t="s">
        <v>951</v>
      </c>
      <c r="B1875" s="32" t="s">
        <v>58</v>
      </c>
      <c r="C1875" s="32" t="s">
        <v>32</v>
      </c>
      <c r="D1875" s="32" t="s">
        <v>35</v>
      </c>
      <c r="E1875" s="32">
        <v>2</v>
      </c>
      <c r="F1875" s="32">
        <v>8</v>
      </c>
      <c r="G1875" s="32" t="s">
        <v>29</v>
      </c>
      <c r="H1875" s="32" t="s">
        <v>0</v>
      </c>
      <c r="I1875" s="32" t="s">
        <v>59</v>
      </c>
      <c r="J1875" s="32" t="s">
        <v>53</v>
      </c>
      <c r="K1875" s="32">
        <v>3</v>
      </c>
      <c r="L1875" s="32">
        <v>6</v>
      </c>
      <c r="M1875" s="32">
        <v>7</v>
      </c>
      <c r="N1875" s="32" t="s">
        <v>33</v>
      </c>
      <c r="O1875" s="32" t="s">
        <v>0</v>
      </c>
      <c r="P1875" s="32" t="s">
        <v>49</v>
      </c>
      <c r="Q1875" s="32" t="s">
        <v>59</v>
      </c>
      <c r="R1875" s="32" t="s">
        <v>53</v>
      </c>
      <c r="S1875" s="32" t="s">
        <v>2</v>
      </c>
      <c r="T1875" s="32">
        <v>9</v>
      </c>
      <c r="U1875" s="32" t="s">
        <v>32</v>
      </c>
      <c r="V1875" s="32" t="s">
        <v>34</v>
      </c>
      <c r="W1875" s="32">
        <f>SUM(_xlfn.XLOOKUP(B1875,freq!$A$2:$A$40,freq!$B$2:$B$40,0),_xlfn.XLOOKUP(C1875,freq!$A$2:$A$40,freq!$B$2:$B$40,0),_xlfn.XLOOKUP(D1875,freq!$A$2:$A$40,freq!$B$2:$B$40,0),_xlfn.XLOOKUP(E1875,freq!$A$2:$A$40,freq!$B$2:$B$40,0),_xlfn.XLOOKUP(F1875,freq!$A$2:$A$40,freq!$B$2:$B$40,0),_xlfn.XLOOKUP(G1875,freq!$A$2:$A$40,freq!$B$2:$B$40,0),_xlfn.XLOOKUP(H1875,freq!$A$2:$A$40,freq!$B$2:$B$40,0),_xlfn.XLOOKUP(I1875,freq!$A$2:$A$40,freq!$B$2:$B$40,0),_xlfn.XLOOKUP(J1875,freq!$A$2:$A$40,freq!$B$2:$B$40,0),_xlfn.XLOOKUP(K1875,freq!$A$2:$A$40,freq!$B$2:$B$40,0),_xlfn.XLOOKUP(L1875,freq!$A$2:$A$40,freq!$B$2:$B$40,0),_xlfn.XLOOKUP(M1875,freq!$A$2:$A$40,freq!$B$2:$B$40,0),_xlfn.XLOOKUP(N1875,freq!$A$2:$A$40,freq!$B$2:$B$40,0),_xlfn.XLOOKUP(O1875,freq!$A$2:$A$40,freq!$B$2:$B$40,0),_xlfn.XLOOKUP(P1875,freq!$A$2:$A$40,freq!$B$2:$B$40,0),_xlfn.XLOOKUP(Q1875,freq!$A$2:$A$40,freq!$B$2:$B$40,0),_xlfn.XLOOKUP(R1875,freq!$A$2:$A$40,freq!$B$2:$B$40,0),_xlfn.XLOOKUP(S1875,freq!$A$2:$A$40,freq!$B$2:$B$40,0),_xlfn.XLOOKUP(T1875,freq!$A$2:$A$40,freq!$B$2:$B$40,0),_xlfn.XLOOKUP(U1875,freq!$A$2:$A$40,freq!$B$2:$B$40,0),_xlfn.XLOOKUP(V1875,freq!$A$2:$A$40,freq!$B$2:$B$40,0))</f>
        <v>32.82</v>
      </c>
    </row>
    <row r="1876" spans="1:23" x14ac:dyDescent="0.35">
      <c r="A1876" s="32" t="s">
        <v>1040</v>
      </c>
      <c r="B1876" s="32" t="s">
        <v>30</v>
      </c>
      <c r="C1876" s="32" t="s">
        <v>38</v>
      </c>
      <c r="D1876" s="32" t="s">
        <v>4</v>
      </c>
      <c r="E1876" s="32">
        <v>3</v>
      </c>
      <c r="F1876" s="32" t="s">
        <v>31</v>
      </c>
      <c r="G1876" s="32" t="s">
        <v>43</v>
      </c>
      <c r="H1876" s="32" t="s">
        <v>50</v>
      </c>
      <c r="I1876" s="32">
        <v>9</v>
      </c>
      <c r="J1876" s="32" t="s">
        <v>53</v>
      </c>
      <c r="K1876" s="32" t="s">
        <v>59</v>
      </c>
      <c r="L1876" s="32" t="s">
        <v>32</v>
      </c>
      <c r="M1876" s="32" t="s">
        <v>28</v>
      </c>
      <c r="N1876" s="32" t="s">
        <v>40</v>
      </c>
      <c r="O1876" s="32" t="s">
        <v>43</v>
      </c>
      <c r="P1876" s="32" t="s">
        <v>44</v>
      </c>
      <c r="Q1876" s="32" t="s">
        <v>50</v>
      </c>
      <c r="R1876" s="32" t="s">
        <v>28</v>
      </c>
      <c r="S1876" s="32" t="s">
        <v>33</v>
      </c>
      <c r="T1876" s="32" t="s">
        <v>48</v>
      </c>
      <c r="U1876" s="32" t="s">
        <v>30</v>
      </c>
      <c r="V1876" s="32" t="s">
        <v>50</v>
      </c>
      <c r="W1876" s="32">
        <f>SUM(_xlfn.XLOOKUP(B1876,freq!$A$2:$A$40,freq!$B$2:$B$40,0),_xlfn.XLOOKUP(C1876,freq!$A$2:$A$40,freq!$B$2:$B$40,0),_xlfn.XLOOKUP(D1876,freq!$A$2:$A$40,freq!$B$2:$B$40,0),_xlfn.XLOOKUP(E1876,freq!$A$2:$A$40,freq!$B$2:$B$40,0),_xlfn.XLOOKUP(F1876,freq!$A$2:$A$40,freq!$B$2:$B$40,0),_xlfn.XLOOKUP(G1876,freq!$A$2:$A$40,freq!$B$2:$B$40,0),_xlfn.XLOOKUP(H1876,freq!$A$2:$A$40,freq!$B$2:$B$40,0),_xlfn.XLOOKUP(I1876,freq!$A$2:$A$40,freq!$B$2:$B$40,0),_xlfn.XLOOKUP(J1876,freq!$A$2:$A$40,freq!$B$2:$B$40,0),_xlfn.XLOOKUP(K1876,freq!$A$2:$A$40,freq!$B$2:$B$40,0),_xlfn.XLOOKUP(L1876,freq!$A$2:$A$40,freq!$B$2:$B$40,0),_xlfn.XLOOKUP(M1876,freq!$A$2:$A$40,freq!$B$2:$B$40,0),_xlfn.XLOOKUP(N1876,freq!$A$2:$A$40,freq!$B$2:$B$40,0),_xlfn.XLOOKUP(O1876,freq!$A$2:$A$40,freq!$B$2:$B$40,0),_xlfn.XLOOKUP(P1876,freq!$A$2:$A$40,freq!$B$2:$B$40,0),_xlfn.XLOOKUP(Q1876,freq!$A$2:$A$40,freq!$B$2:$B$40,0),_xlfn.XLOOKUP(R1876,freq!$A$2:$A$40,freq!$B$2:$B$40,0),_xlfn.XLOOKUP(S1876,freq!$A$2:$A$40,freq!$B$2:$B$40,0),_xlfn.XLOOKUP(T1876,freq!$A$2:$A$40,freq!$B$2:$B$40,0),_xlfn.XLOOKUP(U1876,freq!$A$2:$A$40,freq!$B$2:$B$40,0),_xlfn.XLOOKUP(V1876,freq!$A$2:$A$40,freq!$B$2:$B$40,0))</f>
        <v>32.809999999999995</v>
      </c>
    </row>
    <row r="1877" spans="1:23" x14ac:dyDescent="0.35">
      <c r="A1877" s="32" t="s">
        <v>142</v>
      </c>
      <c r="B1877" s="32" t="s">
        <v>33</v>
      </c>
      <c r="C1877" s="32" t="s">
        <v>35</v>
      </c>
      <c r="D1877" s="32">
        <v>0</v>
      </c>
      <c r="E1877" s="32">
        <v>6</v>
      </c>
      <c r="F1877" s="32" t="s">
        <v>56</v>
      </c>
      <c r="G1877" s="32" t="s">
        <v>49</v>
      </c>
      <c r="H1877" s="32">
        <v>4</v>
      </c>
      <c r="I1877" s="32" t="s">
        <v>28</v>
      </c>
      <c r="J1877" s="32" t="s">
        <v>31</v>
      </c>
      <c r="K1877" s="32">
        <v>0</v>
      </c>
      <c r="L1877" s="32" t="s">
        <v>43</v>
      </c>
      <c r="M1877" s="32" t="s">
        <v>50</v>
      </c>
      <c r="N1877" s="32" t="s">
        <v>42</v>
      </c>
      <c r="O1877" s="32" t="s">
        <v>33</v>
      </c>
      <c r="P1877" s="32" t="s">
        <v>53</v>
      </c>
      <c r="Q1877" s="32" t="s">
        <v>29</v>
      </c>
      <c r="R1877" s="32">
        <v>5</v>
      </c>
      <c r="S1877" s="32" t="s">
        <v>34</v>
      </c>
      <c r="T1877" s="32">
        <v>4</v>
      </c>
      <c r="U1877" s="32" t="s">
        <v>58</v>
      </c>
      <c r="V1877" s="32" t="s">
        <v>36</v>
      </c>
      <c r="W1877" s="32">
        <f>SUM(_xlfn.XLOOKUP(B1877,freq!$A$2:$A$40,freq!$B$2:$B$40,0),_xlfn.XLOOKUP(C1877,freq!$A$2:$A$40,freq!$B$2:$B$40,0),_xlfn.XLOOKUP(D1877,freq!$A$2:$A$40,freq!$B$2:$B$40,0),_xlfn.XLOOKUP(E1877,freq!$A$2:$A$40,freq!$B$2:$B$40,0),_xlfn.XLOOKUP(F1877,freq!$A$2:$A$40,freq!$B$2:$B$40,0),_xlfn.XLOOKUP(G1877,freq!$A$2:$A$40,freq!$B$2:$B$40,0),_xlfn.XLOOKUP(H1877,freq!$A$2:$A$40,freq!$B$2:$B$40,0),_xlfn.XLOOKUP(I1877,freq!$A$2:$A$40,freq!$B$2:$B$40,0),_xlfn.XLOOKUP(J1877,freq!$A$2:$A$40,freq!$B$2:$B$40,0),_xlfn.XLOOKUP(K1877,freq!$A$2:$A$40,freq!$B$2:$B$40,0),_xlfn.XLOOKUP(L1877,freq!$A$2:$A$40,freq!$B$2:$B$40,0),_xlfn.XLOOKUP(M1877,freq!$A$2:$A$40,freq!$B$2:$B$40,0),_xlfn.XLOOKUP(N1877,freq!$A$2:$A$40,freq!$B$2:$B$40,0),_xlfn.XLOOKUP(O1877,freq!$A$2:$A$40,freq!$B$2:$B$40,0),_xlfn.XLOOKUP(P1877,freq!$A$2:$A$40,freq!$B$2:$B$40,0),_xlfn.XLOOKUP(Q1877,freq!$A$2:$A$40,freq!$B$2:$B$40,0),_xlfn.XLOOKUP(R1877,freq!$A$2:$A$40,freq!$B$2:$B$40,0),_xlfn.XLOOKUP(S1877,freq!$A$2:$A$40,freq!$B$2:$B$40,0),_xlfn.XLOOKUP(T1877,freq!$A$2:$A$40,freq!$B$2:$B$40,0),_xlfn.XLOOKUP(U1877,freq!$A$2:$A$40,freq!$B$2:$B$40,0),_xlfn.XLOOKUP(V1877,freq!$A$2:$A$40,freq!$B$2:$B$40,0))</f>
        <v>32.799999999999997</v>
      </c>
    </row>
    <row r="1878" spans="1:23" x14ac:dyDescent="0.35">
      <c r="A1878" s="32" t="s">
        <v>1745</v>
      </c>
      <c r="B1878" s="32" t="s">
        <v>49</v>
      </c>
      <c r="C1878" s="32" t="s">
        <v>28</v>
      </c>
      <c r="D1878" s="32">
        <v>1</v>
      </c>
      <c r="E1878" s="32">
        <v>8</v>
      </c>
      <c r="F1878" s="32" t="s">
        <v>58</v>
      </c>
      <c r="G1878" s="32" t="s">
        <v>58</v>
      </c>
      <c r="H1878" s="32" t="s">
        <v>0</v>
      </c>
      <c r="I1878" s="32" t="s">
        <v>50</v>
      </c>
      <c r="J1878" s="32">
        <v>2</v>
      </c>
      <c r="K1878" s="32" t="s">
        <v>35</v>
      </c>
      <c r="L1878" s="32">
        <v>4</v>
      </c>
      <c r="M1878" s="32" t="s">
        <v>2</v>
      </c>
      <c r="N1878" s="32" t="s">
        <v>3</v>
      </c>
      <c r="O1878" s="32" t="s">
        <v>28</v>
      </c>
      <c r="P1878" s="32" t="s">
        <v>53</v>
      </c>
      <c r="Q1878" s="32" t="s">
        <v>59</v>
      </c>
      <c r="R1878" s="32" t="s">
        <v>50</v>
      </c>
      <c r="S1878" s="32" t="s">
        <v>53</v>
      </c>
      <c r="T1878" s="32">
        <v>8</v>
      </c>
      <c r="U1878" s="32">
        <v>5</v>
      </c>
      <c r="V1878" s="32" t="s">
        <v>4</v>
      </c>
      <c r="W1878" s="32">
        <f>SUM(_xlfn.XLOOKUP(B1878,freq!$A$2:$A$40,freq!$B$2:$B$40,0),_xlfn.XLOOKUP(C1878,freq!$A$2:$A$40,freq!$B$2:$B$40,0),_xlfn.XLOOKUP(D1878,freq!$A$2:$A$40,freq!$B$2:$B$40,0),_xlfn.XLOOKUP(E1878,freq!$A$2:$A$40,freq!$B$2:$B$40,0),_xlfn.XLOOKUP(F1878,freq!$A$2:$A$40,freq!$B$2:$B$40,0),_xlfn.XLOOKUP(G1878,freq!$A$2:$A$40,freq!$B$2:$B$40,0),_xlfn.XLOOKUP(H1878,freq!$A$2:$A$40,freq!$B$2:$B$40,0),_xlfn.XLOOKUP(I1878,freq!$A$2:$A$40,freq!$B$2:$B$40,0),_xlfn.XLOOKUP(J1878,freq!$A$2:$A$40,freq!$B$2:$B$40,0),_xlfn.XLOOKUP(K1878,freq!$A$2:$A$40,freq!$B$2:$B$40,0),_xlfn.XLOOKUP(L1878,freq!$A$2:$A$40,freq!$B$2:$B$40,0),_xlfn.XLOOKUP(M1878,freq!$A$2:$A$40,freq!$B$2:$B$40,0),_xlfn.XLOOKUP(N1878,freq!$A$2:$A$40,freq!$B$2:$B$40,0),_xlfn.XLOOKUP(O1878,freq!$A$2:$A$40,freq!$B$2:$B$40,0),_xlfn.XLOOKUP(P1878,freq!$A$2:$A$40,freq!$B$2:$B$40,0),_xlfn.XLOOKUP(Q1878,freq!$A$2:$A$40,freq!$B$2:$B$40,0),_xlfn.XLOOKUP(R1878,freq!$A$2:$A$40,freq!$B$2:$B$40,0),_xlfn.XLOOKUP(S1878,freq!$A$2:$A$40,freq!$B$2:$B$40,0),_xlfn.XLOOKUP(T1878,freq!$A$2:$A$40,freq!$B$2:$B$40,0),_xlfn.XLOOKUP(U1878,freq!$A$2:$A$40,freq!$B$2:$B$40,0),_xlfn.XLOOKUP(V1878,freq!$A$2:$A$40,freq!$B$2:$B$40,0))</f>
        <v>32.799999999999997</v>
      </c>
    </row>
    <row r="1879" spans="1:23" x14ac:dyDescent="0.35">
      <c r="A1879" s="32" t="s">
        <v>400</v>
      </c>
      <c r="B1879" s="32">
        <v>0</v>
      </c>
      <c r="C1879" s="32" t="s">
        <v>1</v>
      </c>
      <c r="D1879" s="32" t="s">
        <v>30</v>
      </c>
      <c r="E1879" s="32" t="s">
        <v>49</v>
      </c>
      <c r="F1879" s="32" t="s">
        <v>40</v>
      </c>
      <c r="G1879" s="32" t="s">
        <v>32</v>
      </c>
      <c r="H1879" s="32" t="s">
        <v>30</v>
      </c>
      <c r="I1879" s="32" t="s">
        <v>1</v>
      </c>
      <c r="J1879" s="32">
        <v>4</v>
      </c>
      <c r="K1879" s="32" t="s">
        <v>59</v>
      </c>
      <c r="L1879" s="32">
        <v>4</v>
      </c>
      <c r="M1879" s="32" t="s">
        <v>34</v>
      </c>
      <c r="N1879" s="32">
        <v>3</v>
      </c>
      <c r="O1879" s="32" t="s">
        <v>42</v>
      </c>
      <c r="P1879" s="32">
        <v>1</v>
      </c>
      <c r="Q1879" s="32">
        <v>8</v>
      </c>
      <c r="R1879" s="32" t="s">
        <v>58</v>
      </c>
      <c r="S1879" s="32">
        <v>7</v>
      </c>
      <c r="T1879" s="32" t="s">
        <v>1</v>
      </c>
      <c r="U1879" s="32" t="s">
        <v>4</v>
      </c>
      <c r="V1879" s="32" t="s">
        <v>42</v>
      </c>
      <c r="W1879" s="32">
        <f>SUM(_xlfn.XLOOKUP(B1879,freq!$A$2:$A$40,freq!$B$2:$B$40,0),_xlfn.XLOOKUP(C1879,freq!$A$2:$A$40,freq!$B$2:$B$40,0),_xlfn.XLOOKUP(D1879,freq!$A$2:$A$40,freq!$B$2:$B$40,0),_xlfn.XLOOKUP(E1879,freq!$A$2:$A$40,freq!$B$2:$B$40,0),_xlfn.XLOOKUP(F1879,freq!$A$2:$A$40,freq!$B$2:$B$40,0),_xlfn.XLOOKUP(G1879,freq!$A$2:$A$40,freq!$B$2:$B$40,0),_xlfn.XLOOKUP(H1879,freq!$A$2:$A$40,freq!$B$2:$B$40,0),_xlfn.XLOOKUP(I1879,freq!$A$2:$A$40,freq!$B$2:$B$40,0),_xlfn.XLOOKUP(J1879,freq!$A$2:$A$40,freq!$B$2:$B$40,0),_xlfn.XLOOKUP(K1879,freq!$A$2:$A$40,freq!$B$2:$B$40,0),_xlfn.XLOOKUP(L1879,freq!$A$2:$A$40,freq!$B$2:$B$40,0),_xlfn.XLOOKUP(M1879,freq!$A$2:$A$40,freq!$B$2:$B$40,0),_xlfn.XLOOKUP(N1879,freq!$A$2:$A$40,freq!$B$2:$B$40,0),_xlfn.XLOOKUP(O1879,freq!$A$2:$A$40,freq!$B$2:$B$40,0),_xlfn.XLOOKUP(P1879,freq!$A$2:$A$40,freq!$B$2:$B$40,0),_xlfn.XLOOKUP(Q1879,freq!$A$2:$A$40,freq!$B$2:$B$40,0),_xlfn.XLOOKUP(R1879,freq!$A$2:$A$40,freq!$B$2:$B$40,0),_xlfn.XLOOKUP(S1879,freq!$A$2:$A$40,freq!$B$2:$B$40,0),_xlfn.XLOOKUP(T1879,freq!$A$2:$A$40,freq!$B$2:$B$40,0),_xlfn.XLOOKUP(U1879,freq!$A$2:$A$40,freq!$B$2:$B$40,0),_xlfn.XLOOKUP(V1879,freq!$A$2:$A$40,freq!$B$2:$B$40,0))</f>
        <v>32.789999999999992</v>
      </c>
    </row>
    <row r="1880" spans="1:23" x14ac:dyDescent="0.35">
      <c r="A1880" s="32" t="s">
        <v>1725</v>
      </c>
      <c r="B1880" s="32" t="s">
        <v>28</v>
      </c>
      <c r="C1880" s="32">
        <v>1</v>
      </c>
      <c r="D1880" s="32" t="s">
        <v>29</v>
      </c>
      <c r="E1880" s="32" t="s">
        <v>29</v>
      </c>
      <c r="F1880" s="32" t="s">
        <v>50</v>
      </c>
      <c r="G1880" s="32" t="s">
        <v>49</v>
      </c>
      <c r="H1880" s="32" t="s">
        <v>28</v>
      </c>
      <c r="I1880" s="32">
        <v>7</v>
      </c>
      <c r="J1880" s="32" t="s">
        <v>48</v>
      </c>
      <c r="K1880" s="32" t="s">
        <v>4</v>
      </c>
      <c r="L1880" s="32" t="s">
        <v>0</v>
      </c>
      <c r="M1880" s="32">
        <v>7</v>
      </c>
      <c r="N1880" s="32" t="s">
        <v>50</v>
      </c>
      <c r="O1880" s="32" t="s">
        <v>49</v>
      </c>
      <c r="P1880" s="32" t="s">
        <v>32</v>
      </c>
      <c r="Q1880" s="32" t="s">
        <v>42</v>
      </c>
      <c r="R1880" s="32">
        <v>3</v>
      </c>
      <c r="S1880" s="32" t="s">
        <v>2</v>
      </c>
      <c r="T1880" s="32">
        <v>6</v>
      </c>
      <c r="U1880" s="32" t="s">
        <v>32</v>
      </c>
      <c r="V1880" s="32" t="s">
        <v>50</v>
      </c>
      <c r="W1880" s="32">
        <f>SUM(_xlfn.XLOOKUP(B1880,freq!$A$2:$A$40,freq!$B$2:$B$40,0),_xlfn.XLOOKUP(C1880,freq!$A$2:$A$40,freq!$B$2:$B$40,0),_xlfn.XLOOKUP(D1880,freq!$A$2:$A$40,freq!$B$2:$B$40,0),_xlfn.XLOOKUP(E1880,freq!$A$2:$A$40,freq!$B$2:$B$40,0),_xlfn.XLOOKUP(F1880,freq!$A$2:$A$40,freq!$B$2:$B$40,0),_xlfn.XLOOKUP(G1880,freq!$A$2:$A$40,freq!$B$2:$B$40,0),_xlfn.XLOOKUP(H1880,freq!$A$2:$A$40,freq!$B$2:$B$40,0),_xlfn.XLOOKUP(I1880,freq!$A$2:$A$40,freq!$B$2:$B$40,0),_xlfn.XLOOKUP(J1880,freq!$A$2:$A$40,freq!$B$2:$B$40,0),_xlfn.XLOOKUP(K1880,freq!$A$2:$A$40,freq!$B$2:$B$40,0),_xlfn.XLOOKUP(L1880,freq!$A$2:$A$40,freq!$B$2:$B$40,0),_xlfn.XLOOKUP(M1880,freq!$A$2:$A$40,freq!$B$2:$B$40,0),_xlfn.XLOOKUP(N1880,freq!$A$2:$A$40,freq!$B$2:$B$40,0),_xlfn.XLOOKUP(O1880,freq!$A$2:$A$40,freq!$B$2:$B$40,0),_xlfn.XLOOKUP(P1880,freq!$A$2:$A$40,freq!$B$2:$B$40,0),_xlfn.XLOOKUP(Q1880,freq!$A$2:$A$40,freq!$B$2:$B$40,0),_xlfn.XLOOKUP(R1880,freq!$A$2:$A$40,freq!$B$2:$B$40,0),_xlfn.XLOOKUP(S1880,freq!$A$2:$A$40,freq!$B$2:$B$40,0),_xlfn.XLOOKUP(T1880,freq!$A$2:$A$40,freq!$B$2:$B$40,0),_xlfn.XLOOKUP(U1880,freq!$A$2:$A$40,freq!$B$2:$B$40,0),_xlfn.XLOOKUP(V1880,freq!$A$2:$A$40,freq!$B$2:$B$40,0))</f>
        <v>32.74</v>
      </c>
    </row>
    <row r="1881" spans="1:23" x14ac:dyDescent="0.35">
      <c r="A1881" s="32" t="s">
        <v>1423</v>
      </c>
      <c r="B1881" s="32" t="s">
        <v>58</v>
      </c>
      <c r="C1881" s="32" t="s">
        <v>50</v>
      </c>
      <c r="D1881" s="32" t="s">
        <v>42</v>
      </c>
      <c r="E1881" s="32" t="s">
        <v>4</v>
      </c>
      <c r="F1881" s="32" t="s">
        <v>34</v>
      </c>
      <c r="G1881" s="32">
        <v>6</v>
      </c>
      <c r="H1881" s="32" t="s">
        <v>41</v>
      </c>
      <c r="I1881" s="32" t="s">
        <v>33</v>
      </c>
      <c r="J1881" s="32">
        <v>5</v>
      </c>
      <c r="K1881" s="32" t="s">
        <v>58</v>
      </c>
      <c r="L1881" s="32">
        <v>0</v>
      </c>
      <c r="M1881" s="32">
        <v>1</v>
      </c>
      <c r="N1881" s="32" t="s">
        <v>44</v>
      </c>
      <c r="O1881" s="32" t="s">
        <v>56</v>
      </c>
      <c r="P1881" s="32" t="s">
        <v>49</v>
      </c>
      <c r="Q1881" s="32" t="s">
        <v>36</v>
      </c>
      <c r="R1881" s="32" t="s">
        <v>53</v>
      </c>
      <c r="S1881" s="32">
        <v>4</v>
      </c>
      <c r="T1881" s="32" t="s">
        <v>58</v>
      </c>
      <c r="U1881" s="32" t="s">
        <v>48</v>
      </c>
      <c r="V1881" s="32" t="s">
        <v>56</v>
      </c>
      <c r="W1881" s="32">
        <f>SUM(_xlfn.XLOOKUP(B1881,freq!$A$2:$A$40,freq!$B$2:$B$40,0),_xlfn.XLOOKUP(C1881,freq!$A$2:$A$40,freq!$B$2:$B$40,0),_xlfn.XLOOKUP(D1881,freq!$A$2:$A$40,freq!$B$2:$B$40,0),_xlfn.XLOOKUP(E1881,freq!$A$2:$A$40,freq!$B$2:$B$40,0),_xlfn.XLOOKUP(F1881,freq!$A$2:$A$40,freq!$B$2:$B$40,0),_xlfn.XLOOKUP(G1881,freq!$A$2:$A$40,freq!$B$2:$B$40,0),_xlfn.XLOOKUP(H1881,freq!$A$2:$A$40,freq!$B$2:$B$40,0),_xlfn.XLOOKUP(I1881,freq!$A$2:$A$40,freq!$B$2:$B$40,0),_xlfn.XLOOKUP(J1881,freq!$A$2:$A$40,freq!$B$2:$B$40,0),_xlfn.XLOOKUP(K1881,freq!$A$2:$A$40,freq!$B$2:$B$40,0),_xlfn.XLOOKUP(L1881,freq!$A$2:$A$40,freq!$B$2:$B$40,0),_xlfn.XLOOKUP(M1881,freq!$A$2:$A$40,freq!$B$2:$B$40,0),_xlfn.XLOOKUP(N1881,freq!$A$2:$A$40,freq!$B$2:$B$40,0),_xlfn.XLOOKUP(O1881,freq!$A$2:$A$40,freq!$B$2:$B$40,0),_xlfn.XLOOKUP(P1881,freq!$A$2:$A$40,freq!$B$2:$B$40,0),_xlfn.XLOOKUP(Q1881,freq!$A$2:$A$40,freq!$B$2:$B$40,0),_xlfn.XLOOKUP(R1881,freq!$A$2:$A$40,freq!$B$2:$B$40,0),_xlfn.XLOOKUP(S1881,freq!$A$2:$A$40,freq!$B$2:$B$40,0),_xlfn.XLOOKUP(T1881,freq!$A$2:$A$40,freq!$B$2:$B$40,0),_xlfn.XLOOKUP(U1881,freq!$A$2:$A$40,freq!$B$2:$B$40,0),_xlfn.XLOOKUP(V1881,freq!$A$2:$A$40,freq!$B$2:$B$40,0))</f>
        <v>32.659999999999997</v>
      </c>
    </row>
    <row r="1882" spans="1:23" x14ac:dyDescent="0.35">
      <c r="A1882" s="32" t="s">
        <v>1136</v>
      </c>
      <c r="B1882" s="32" t="s">
        <v>33</v>
      </c>
      <c r="C1882" s="32" t="s">
        <v>2</v>
      </c>
      <c r="D1882" s="32" t="s">
        <v>50</v>
      </c>
      <c r="E1882" s="32" t="s">
        <v>48</v>
      </c>
      <c r="F1882" s="32" t="s">
        <v>46</v>
      </c>
      <c r="G1882" s="32" t="s">
        <v>40</v>
      </c>
      <c r="H1882" s="32" t="s">
        <v>46</v>
      </c>
      <c r="I1882" s="32" t="s">
        <v>34</v>
      </c>
      <c r="J1882" s="32" t="s">
        <v>33</v>
      </c>
      <c r="K1882" s="32">
        <v>1</v>
      </c>
      <c r="L1882" s="32" t="s">
        <v>50</v>
      </c>
      <c r="M1882" s="32">
        <v>6</v>
      </c>
      <c r="N1882" s="32">
        <v>8</v>
      </c>
      <c r="O1882" s="32" t="s">
        <v>50</v>
      </c>
      <c r="P1882" s="32">
        <v>7</v>
      </c>
      <c r="Q1882" s="32" t="s">
        <v>43</v>
      </c>
      <c r="R1882" s="32" t="s">
        <v>30</v>
      </c>
      <c r="S1882" s="32" t="s">
        <v>38</v>
      </c>
      <c r="T1882" s="32" t="s">
        <v>38</v>
      </c>
      <c r="U1882" s="32">
        <v>0</v>
      </c>
      <c r="V1882" s="32">
        <v>7</v>
      </c>
      <c r="W1882" s="32">
        <f>SUM(_xlfn.XLOOKUP(B1882,freq!$A$2:$A$40,freq!$B$2:$B$40,0),_xlfn.XLOOKUP(C1882,freq!$A$2:$A$40,freq!$B$2:$B$40,0),_xlfn.XLOOKUP(D1882,freq!$A$2:$A$40,freq!$B$2:$B$40,0),_xlfn.XLOOKUP(E1882,freq!$A$2:$A$40,freq!$B$2:$B$40,0),_xlfn.XLOOKUP(F1882,freq!$A$2:$A$40,freq!$B$2:$B$40,0),_xlfn.XLOOKUP(G1882,freq!$A$2:$A$40,freq!$B$2:$B$40,0),_xlfn.XLOOKUP(H1882,freq!$A$2:$A$40,freq!$B$2:$B$40,0),_xlfn.XLOOKUP(I1882,freq!$A$2:$A$40,freq!$B$2:$B$40,0),_xlfn.XLOOKUP(J1882,freq!$A$2:$A$40,freq!$B$2:$B$40,0),_xlfn.XLOOKUP(K1882,freq!$A$2:$A$40,freq!$B$2:$B$40,0),_xlfn.XLOOKUP(L1882,freq!$A$2:$A$40,freq!$B$2:$B$40,0),_xlfn.XLOOKUP(M1882,freq!$A$2:$A$40,freq!$B$2:$B$40,0),_xlfn.XLOOKUP(N1882,freq!$A$2:$A$40,freq!$B$2:$B$40,0),_xlfn.XLOOKUP(O1882,freq!$A$2:$A$40,freq!$B$2:$B$40,0),_xlfn.XLOOKUP(P1882,freq!$A$2:$A$40,freq!$B$2:$B$40,0),_xlfn.XLOOKUP(Q1882,freq!$A$2:$A$40,freq!$B$2:$B$40,0),_xlfn.XLOOKUP(R1882,freq!$A$2:$A$40,freq!$B$2:$B$40,0),_xlfn.XLOOKUP(S1882,freq!$A$2:$A$40,freq!$B$2:$B$40,0),_xlfn.XLOOKUP(T1882,freq!$A$2:$A$40,freq!$B$2:$B$40,0),_xlfn.XLOOKUP(U1882,freq!$A$2:$A$40,freq!$B$2:$B$40,0),_xlfn.XLOOKUP(V1882,freq!$A$2:$A$40,freq!$B$2:$B$40,0))</f>
        <v>32.629999999999995</v>
      </c>
    </row>
    <row r="1883" spans="1:23" x14ac:dyDescent="0.35">
      <c r="A1883" s="32" t="s">
        <v>789</v>
      </c>
      <c r="B1883" s="32" t="s">
        <v>58</v>
      </c>
      <c r="C1883" s="32">
        <v>1</v>
      </c>
      <c r="D1883" s="32">
        <v>6</v>
      </c>
      <c r="E1883" s="32">
        <v>2</v>
      </c>
      <c r="F1883" s="32" t="s">
        <v>40</v>
      </c>
      <c r="G1883" s="32" t="s">
        <v>35</v>
      </c>
      <c r="H1883" s="32" t="s">
        <v>58</v>
      </c>
      <c r="I1883" s="32" t="s">
        <v>34</v>
      </c>
      <c r="J1883" s="32" t="s">
        <v>37</v>
      </c>
      <c r="K1883" s="32" t="s">
        <v>0</v>
      </c>
      <c r="L1883" s="32" t="s">
        <v>38</v>
      </c>
      <c r="M1883" s="32" t="s">
        <v>58</v>
      </c>
      <c r="N1883" s="32" t="s">
        <v>58</v>
      </c>
      <c r="O1883" s="32" t="s">
        <v>40</v>
      </c>
      <c r="P1883" s="32" t="s">
        <v>33</v>
      </c>
      <c r="Q1883" s="32" t="s">
        <v>49</v>
      </c>
      <c r="R1883" s="32" t="s">
        <v>41</v>
      </c>
      <c r="S1883" s="32" t="s">
        <v>33</v>
      </c>
      <c r="T1883" s="32" t="s">
        <v>29</v>
      </c>
      <c r="U1883" s="32">
        <v>3</v>
      </c>
      <c r="V1883" s="32" t="s">
        <v>56</v>
      </c>
      <c r="W1883" s="32">
        <f>SUM(_xlfn.XLOOKUP(B1883,freq!$A$2:$A$40,freq!$B$2:$B$40,0),_xlfn.XLOOKUP(C1883,freq!$A$2:$A$40,freq!$B$2:$B$40,0),_xlfn.XLOOKUP(D1883,freq!$A$2:$A$40,freq!$B$2:$B$40,0),_xlfn.XLOOKUP(E1883,freq!$A$2:$A$40,freq!$B$2:$B$40,0),_xlfn.XLOOKUP(F1883,freq!$A$2:$A$40,freq!$B$2:$B$40,0),_xlfn.XLOOKUP(G1883,freq!$A$2:$A$40,freq!$B$2:$B$40,0),_xlfn.XLOOKUP(H1883,freq!$A$2:$A$40,freq!$B$2:$B$40,0),_xlfn.XLOOKUP(I1883,freq!$A$2:$A$40,freq!$B$2:$B$40,0),_xlfn.XLOOKUP(J1883,freq!$A$2:$A$40,freq!$B$2:$B$40,0),_xlfn.XLOOKUP(K1883,freq!$A$2:$A$40,freq!$B$2:$B$40,0),_xlfn.XLOOKUP(L1883,freq!$A$2:$A$40,freq!$B$2:$B$40,0),_xlfn.XLOOKUP(M1883,freq!$A$2:$A$40,freq!$B$2:$B$40,0),_xlfn.XLOOKUP(N1883,freq!$A$2:$A$40,freq!$B$2:$B$40,0),_xlfn.XLOOKUP(O1883,freq!$A$2:$A$40,freq!$B$2:$B$40,0),_xlfn.XLOOKUP(P1883,freq!$A$2:$A$40,freq!$B$2:$B$40,0),_xlfn.XLOOKUP(Q1883,freq!$A$2:$A$40,freq!$B$2:$B$40,0),_xlfn.XLOOKUP(R1883,freq!$A$2:$A$40,freq!$B$2:$B$40,0),_xlfn.XLOOKUP(S1883,freq!$A$2:$A$40,freq!$B$2:$B$40,0),_xlfn.XLOOKUP(T1883,freq!$A$2:$A$40,freq!$B$2:$B$40,0),_xlfn.XLOOKUP(U1883,freq!$A$2:$A$40,freq!$B$2:$B$40,0),_xlfn.XLOOKUP(V1883,freq!$A$2:$A$40,freq!$B$2:$B$40,0))</f>
        <v>32.620000000000005</v>
      </c>
    </row>
    <row r="1884" spans="1:23" x14ac:dyDescent="0.35">
      <c r="A1884" s="32" t="s">
        <v>2019</v>
      </c>
      <c r="B1884" s="32" t="s">
        <v>41</v>
      </c>
      <c r="C1884" s="32">
        <v>1</v>
      </c>
      <c r="D1884" s="32" t="s">
        <v>53</v>
      </c>
      <c r="E1884" s="32" t="s">
        <v>49</v>
      </c>
      <c r="F1884" s="32" t="s">
        <v>33</v>
      </c>
      <c r="G1884" s="32" t="s">
        <v>40</v>
      </c>
      <c r="H1884" s="32" t="s">
        <v>36</v>
      </c>
      <c r="I1884" s="32">
        <v>2</v>
      </c>
      <c r="J1884" s="32">
        <v>5</v>
      </c>
      <c r="K1884" s="32">
        <v>9</v>
      </c>
      <c r="L1884" s="32" t="s">
        <v>2</v>
      </c>
      <c r="M1884" s="32" t="s">
        <v>42</v>
      </c>
      <c r="N1884" s="32" t="s">
        <v>44</v>
      </c>
      <c r="O1884" s="32" t="s">
        <v>32</v>
      </c>
      <c r="P1884" s="32" t="s">
        <v>58</v>
      </c>
      <c r="Q1884" s="32">
        <v>0</v>
      </c>
      <c r="R1884" s="32" t="s">
        <v>46</v>
      </c>
      <c r="S1884" s="32" t="s">
        <v>41</v>
      </c>
      <c r="T1884" s="32">
        <v>5</v>
      </c>
      <c r="U1884" s="32" t="s">
        <v>34</v>
      </c>
      <c r="V1884" s="32" t="s">
        <v>59</v>
      </c>
      <c r="W1884" s="32">
        <f>SUM(_xlfn.XLOOKUP(B1884,freq!$A$2:$A$40,freq!$B$2:$B$40,0),_xlfn.XLOOKUP(C1884,freq!$A$2:$A$40,freq!$B$2:$B$40,0),_xlfn.XLOOKUP(D1884,freq!$A$2:$A$40,freq!$B$2:$B$40,0),_xlfn.XLOOKUP(E1884,freq!$A$2:$A$40,freq!$B$2:$B$40,0),_xlfn.XLOOKUP(F1884,freq!$A$2:$A$40,freq!$B$2:$B$40,0),_xlfn.XLOOKUP(G1884,freq!$A$2:$A$40,freq!$B$2:$B$40,0),_xlfn.XLOOKUP(H1884,freq!$A$2:$A$40,freq!$B$2:$B$40,0),_xlfn.XLOOKUP(I1884,freq!$A$2:$A$40,freq!$B$2:$B$40,0),_xlfn.XLOOKUP(J1884,freq!$A$2:$A$40,freq!$B$2:$B$40,0),_xlfn.XLOOKUP(K1884,freq!$A$2:$A$40,freq!$B$2:$B$40,0),_xlfn.XLOOKUP(L1884,freq!$A$2:$A$40,freq!$B$2:$B$40,0),_xlfn.XLOOKUP(M1884,freq!$A$2:$A$40,freq!$B$2:$B$40,0),_xlfn.XLOOKUP(N1884,freq!$A$2:$A$40,freq!$B$2:$B$40,0),_xlfn.XLOOKUP(O1884,freq!$A$2:$A$40,freq!$B$2:$B$40,0),_xlfn.XLOOKUP(P1884,freq!$A$2:$A$40,freq!$B$2:$B$40,0),_xlfn.XLOOKUP(Q1884,freq!$A$2:$A$40,freq!$B$2:$B$40,0),_xlfn.XLOOKUP(R1884,freq!$A$2:$A$40,freq!$B$2:$B$40,0),_xlfn.XLOOKUP(S1884,freq!$A$2:$A$40,freq!$B$2:$B$40,0),_xlfn.XLOOKUP(T1884,freq!$A$2:$A$40,freq!$B$2:$B$40,0),_xlfn.XLOOKUP(U1884,freq!$A$2:$A$40,freq!$B$2:$B$40,0),_xlfn.XLOOKUP(V1884,freq!$A$2:$A$40,freq!$B$2:$B$40,0))</f>
        <v>32.56</v>
      </c>
    </row>
    <row r="1885" spans="1:23" x14ac:dyDescent="0.35">
      <c r="A1885" s="32" t="s">
        <v>1975</v>
      </c>
      <c r="B1885" s="32" t="s">
        <v>48</v>
      </c>
      <c r="C1885" s="32" t="s">
        <v>50</v>
      </c>
      <c r="D1885" s="32" t="s">
        <v>44</v>
      </c>
      <c r="E1885" s="32">
        <v>5</v>
      </c>
      <c r="F1885" s="32" t="s">
        <v>2</v>
      </c>
      <c r="G1885" s="32" t="s">
        <v>44</v>
      </c>
      <c r="H1885" s="32">
        <v>1</v>
      </c>
      <c r="I1885" s="32" t="s">
        <v>4</v>
      </c>
      <c r="J1885" s="32" t="s">
        <v>34</v>
      </c>
      <c r="K1885" s="32">
        <v>3</v>
      </c>
      <c r="L1885" s="32" t="s">
        <v>30</v>
      </c>
      <c r="M1885" s="32">
        <v>3</v>
      </c>
      <c r="N1885" s="32">
        <v>2</v>
      </c>
      <c r="O1885" s="32" t="s">
        <v>38</v>
      </c>
      <c r="P1885" s="32">
        <v>5</v>
      </c>
      <c r="Q1885" s="32" t="s">
        <v>0</v>
      </c>
      <c r="R1885" s="32" t="s">
        <v>49</v>
      </c>
      <c r="S1885" s="32">
        <v>5</v>
      </c>
      <c r="T1885" s="32" t="s">
        <v>38</v>
      </c>
      <c r="U1885" s="32" t="s">
        <v>30</v>
      </c>
      <c r="V1885" s="32" t="s">
        <v>53</v>
      </c>
      <c r="W1885" s="32">
        <f>SUM(_xlfn.XLOOKUP(B1885,freq!$A$2:$A$40,freq!$B$2:$B$40,0),_xlfn.XLOOKUP(C1885,freq!$A$2:$A$40,freq!$B$2:$B$40,0),_xlfn.XLOOKUP(D1885,freq!$A$2:$A$40,freq!$B$2:$B$40,0),_xlfn.XLOOKUP(E1885,freq!$A$2:$A$40,freq!$B$2:$B$40,0),_xlfn.XLOOKUP(F1885,freq!$A$2:$A$40,freq!$B$2:$B$40,0),_xlfn.XLOOKUP(G1885,freq!$A$2:$A$40,freq!$B$2:$B$40,0),_xlfn.XLOOKUP(H1885,freq!$A$2:$A$40,freq!$B$2:$B$40,0),_xlfn.XLOOKUP(I1885,freq!$A$2:$A$40,freq!$B$2:$B$40,0),_xlfn.XLOOKUP(J1885,freq!$A$2:$A$40,freq!$B$2:$B$40,0),_xlfn.XLOOKUP(K1885,freq!$A$2:$A$40,freq!$B$2:$B$40,0),_xlfn.XLOOKUP(L1885,freq!$A$2:$A$40,freq!$B$2:$B$40,0),_xlfn.XLOOKUP(M1885,freq!$A$2:$A$40,freq!$B$2:$B$40,0),_xlfn.XLOOKUP(N1885,freq!$A$2:$A$40,freq!$B$2:$B$40,0),_xlfn.XLOOKUP(O1885,freq!$A$2:$A$40,freq!$B$2:$B$40,0),_xlfn.XLOOKUP(P1885,freq!$A$2:$A$40,freq!$B$2:$B$40,0),_xlfn.XLOOKUP(Q1885,freq!$A$2:$A$40,freq!$B$2:$B$40,0),_xlfn.XLOOKUP(R1885,freq!$A$2:$A$40,freq!$B$2:$B$40,0),_xlfn.XLOOKUP(S1885,freq!$A$2:$A$40,freq!$B$2:$B$40,0),_xlfn.XLOOKUP(T1885,freq!$A$2:$A$40,freq!$B$2:$B$40,0),_xlfn.XLOOKUP(U1885,freq!$A$2:$A$40,freq!$B$2:$B$40,0),_xlfn.XLOOKUP(V1885,freq!$A$2:$A$40,freq!$B$2:$B$40,0))</f>
        <v>32.460000000000008</v>
      </c>
    </row>
    <row r="1886" spans="1:23" x14ac:dyDescent="0.35">
      <c r="A1886" s="32" t="s">
        <v>329</v>
      </c>
      <c r="B1886" s="32" t="s">
        <v>29</v>
      </c>
      <c r="C1886" s="32" t="s">
        <v>42</v>
      </c>
      <c r="D1886" s="32" t="s">
        <v>44</v>
      </c>
      <c r="E1886" s="32" t="s">
        <v>29</v>
      </c>
      <c r="F1886" s="32" t="s">
        <v>4</v>
      </c>
      <c r="G1886" s="32" t="s">
        <v>0</v>
      </c>
      <c r="H1886" s="32" t="s">
        <v>29</v>
      </c>
      <c r="I1886" s="32" t="s">
        <v>58</v>
      </c>
      <c r="J1886" s="32" t="s">
        <v>59</v>
      </c>
      <c r="K1886" s="32">
        <v>9</v>
      </c>
      <c r="L1886" s="32" t="s">
        <v>56</v>
      </c>
      <c r="M1886" s="32">
        <v>2</v>
      </c>
      <c r="N1886" s="32" t="s">
        <v>34</v>
      </c>
      <c r="O1886" s="32" t="s">
        <v>42</v>
      </c>
      <c r="P1886" s="32">
        <v>5</v>
      </c>
      <c r="Q1886" s="32" t="s">
        <v>4</v>
      </c>
      <c r="R1886" s="32" t="s">
        <v>40</v>
      </c>
      <c r="S1886" s="32" t="s">
        <v>34</v>
      </c>
      <c r="T1886" s="32" t="s">
        <v>36</v>
      </c>
      <c r="U1886" s="32" t="s">
        <v>38</v>
      </c>
      <c r="V1886" s="32" t="s">
        <v>33</v>
      </c>
      <c r="W1886" s="32">
        <f>SUM(_xlfn.XLOOKUP(B1886,freq!$A$2:$A$40,freq!$B$2:$B$40,0),_xlfn.XLOOKUP(C1886,freq!$A$2:$A$40,freq!$B$2:$B$40,0),_xlfn.XLOOKUP(D1886,freq!$A$2:$A$40,freq!$B$2:$B$40,0),_xlfn.XLOOKUP(E1886,freq!$A$2:$A$40,freq!$B$2:$B$40,0),_xlfn.XLOOKUP(F1886,freq!$A$2:$A$40,freq!$B$2:$B$40,0),_xlfn.XLOOKUP(G1886,freq!$A$2:$A$40,freq!$B$2:$B$40,0),_xlfn.XLOOKUP(H1886,freq!$A$2:$A$40,freq!$B$2:$B$40,0),_xlfn.XLOOKUP(I1886,freq!$A$2:$A$40,freq!$B$2:$B$40,0),_xlfn.XLOOKUP(J1886,freq!$A$2:$A$40,freq!$B$2:$B$40,0),_xlfn.XLOOKUP(K1886,freq!$A$2:$A$40,freq!$B$2:$B$40,0),_xlfn.XLOOKUP(L1886,freq!$A$2:$A$40,freq!$B$2:$B$40,0),_xlfn.XLOOKUP(M1886,freq!$A$2:$A$40,freq!$B$2:$B$40,0),_xlfn.XLOOKUP(N1886,freq!$A$2:$A$40,freq!$B$2:$B$40,0),_xlfn.XLOOKUP(O1886,freq!$A$2:$A$40,freq!$B$2:$B$40,0),_xlfn.XLOOKUP(P1886,freq!$A$2:$A$40,freq!$B$2:$B$40,0),_xlfn.XLOOKUP(Q1886,freq!$A$2:$A$40,freq!$B$2:$B$40,0),_xlfn.XLOOKUP(R1886,freq!$A$2:$A$40,freq!$B$2:$B$40,0),_xlfn.XLOOKUP(S1886,freq!$A$2:$A$40,freq!$B$2:$B$40,0),_xlfn.XLOOKUP(T1886,freq!$A$2:$A$40,freq!$B$2:$B$40,0),_xlfn.XLOOKUP(U1886,freq!$A$2:$A$40,freq!$B$2:$B$40,0),_xlfn.XLOOKUP(V1886,freq!$A$2:$A$40,freq!$B$2:$B$40,0))</f>
        <v>32.46</v>
      </c>
    </row>
    <row r="1887" spans="1:23" x14ac:dyDescent="0.35">
      <c r="A1887" s="32" t="s">
        <v>1425</v>
      </c>
      <c r="B1887" s="32" t="s">
        <v>30</v>
      </c>
      <c r="C1887" s="32" t="s">
        <v>33</v>
      </c>
      <c r="D1887" s="32">
        <v>3</v>
      </c>
      <c r="E1887" s="32">
        <v>2</v>
      </c>
      <c r="F1887" s="32" t="s">
        <v>58</v>
      </c>
      <c r="G1887" s="32" t="s">
        <v>44</v>
      </c>
      <c r="H1887" s="32">
        <v>6</v>
      </c>
      <c r="I1887" s="32" t="s">
        <v>49</v>
      </c>
      <c r="J1887" s="32" t="s">
        <v>30</v>
      </c>
      <c r="K1887" s="32" t="s">
        <v>46</v>
      </c>
      <c r="L1887" s="32" t="s">
        <v>49</v>
      </c>
      <c r="M1887" s="32" t="s">
        <v>35</v>
      </c>
      <c r="N1887" s="32" t="s">
        <v>4</v>
      </c>
      <c r="O1887" s="32" t="s">
        <v>43</v>
      </c>
      <c r="P1887" s="32" t="s">
        <v>56</v>
      </c>
      <c r="Q1887" s="32" t="s">
        <v>53</v>
      </c>
      <c r="R1887" s="32" t="s">
        <v>40</v>
      </c>
      <c r="S1887" s="32" t="s">
        <v>41</v>
      </c>
      <c r="T1887" s="32" t="s">
        <v>30</v>
      </c>
      <c r="U1887" s="32">
        <v>9</v>
      </c>
      <c r="V1887" s="32" t="s">
        <v>28</v>
      </c>
      <c r="W1887" s="32">
        <f>SUM(_xlfn.XLOOKUP(B1887,freq!$A$2:$A$40,freq!$B$2:$B$40,0),_xlfn.XLOOKUP(C1887,freq!$A$2:$A$40,freq!$B$2:$B$40,0),_xlfn.XLOOKUP(D1887,freq!$A$2:$A$40,freq!$B$2:$B$40,0),_xlfn.XLOOKUP(E1887,freq!$A$2:$A$40,freq!$B$2:$B$40,0),_xlfn.XLOOKUP(F1887,freq!$A$2:$A$40,freq!$B$2:$B$40,0),_xlfn.XLOOKUP(G1887,freq!$A$2:$A$40,freq!$B$2:$B$40,0),_xlfn.XLOOKUP(H1887,freq!$A$2:$A$40,freq!$B$2:$B$40,0),_xlfn.XLOOKUP(I1887,freq!$A$2:$A$40,freq!$B$2:$B$40,0),_xlfn.XLOOKUP(J1887,freq!$A$2:$A$40,freq!$B$2:$B$40,0),_xlfn.XLOOKUP(K1887,freq!$A$2:$A$40,freq!$B$2:$B$40,0),_xlfn.XLOOKUP(L1887,freq!$A$2:$A$40,freq!$B$2:$B$40,0),_xlfn.XLOOKUP(M1887,freq!$A$2:$A$40,freq!$B$2:$B$40,0),_xlfn.XLOOKUP(N1887,freq!$A$2:$A$40,freq!$B$2:$B$40,0),_xlfn.XLOOKUP(O1887,freq!$A$2:$A$40,freq!$B$2:$B$40,0),_xlfn.XLOOKUP(P1887,freq!$A$2:$A$40,freq!$B$2:$B$40,0),_xlfn.XLOOKUP(Q1887,freq!$A$2:$A$40,freq!$B$2:$B$40,0),_xlfn.XLOOKUP(R1887,freq!$A$2:$A$40,freq!$B$2:$B$40,0),_xlfn.XLOOKUP(S1887,freq!$A$2:$A$40,freq!$B$2:$B$40,0),_xlfn.XLOOKUP(T1887,freq!$A$2:$A$40,freq!$B$2:$B$40,0),_xlfn.XLOOKUP(U1887,freq!$A$2:$A$40,freq!$B$2:$B$40,0),_xlfn.XLOOKUP(V1887,freq!$A$2:$A$40,freq!$B$2:$B$40,0))</f>
        <v>32.43</v>
      </c>
    </row>
    <row r="1888" spans="1:23" x14ac:dyDescent="0.35">
      <c r="A1888" s="32" t="s">
        <v>1065</v>
      </c>
      <c r="B1888" s="32" t="s">
        <v>58</v>
      </c>
      <c r="C1888" s="32" t="s">
        <v>37</v>
      </c>
      <c r="D1888" s="32">
        <v>7</v>
      </c>
      <c r="E1888" s="32" t="s">
        <v>33</v>
      </c>
      <c r="F1888" s="32" t="s">
        <v>44</v>
      </c>
      <c r="G1888" s="32" t="s">
        <v>58</v>
      </c>
      <c r="H1888" s="32" t="s">
        <v>58</v>
      </c>
      <c r="I1888" s="32" t="s">
        <v>43</v>
      </c>
      <c r="J1888" s="32" t="s">
        <v>49</v>
      </c>
      <c r="K1888" s="32">
        <v>6</v>
      </c>
      <c r="L1888" s="32">
        <v>1</v>
      </c>
      <c r="M1888" s="32" t="s">
        <v>32</v>
      </c>
      <c r="N1888" s="32" t="s">
        <v>42</v>
      </c>
      <c r="O1888" s="32">
        <v>3</v>
      </c>
      <c r="P1888" s="32" t="s">
        <v>35</v>
      </c>
      <c r="Q1888" s="32" t="s">
        <v>38</v>
      </c>
      <c r="R1888" s="32" t="s">
        <v>38</v>
      </c>
      <c r="S1888" s="32">
        <v>1</v>
      </c>
      <c r="T1888" s="32" t="s">
        <v>33</v>
      </c>
      <c r="U1888" s="32">
        <v>0</v>
      </c>
      <c r="V1888" s="32" t="s">
        <v>41</v>
      </c>
      <c r="W1888" s="32">
        <f>SUM(_xlfn.XLOOKUP(B1888,freq!$A$2:$A$40,freq!$B$2:$B$40,0),_xlfn.XLOOKUP(C1888,freq!$A$2:$A$40,freq!$B$2:$B$40,0),_xlfn.XLOOKUP(D1888,freq!$A$2:$A$40,freq!$B$2:$B$40,0),_xlfn.XLOOKUP(E1888,freq!$A$2:$A$40,freq!$B$2:$B$40,0),_xlfn.XLOOKUP(F1888,freq!$A$2:$A$40,freq!$B$2:$B$40,0),_xlfn.XLOOKUP(G1888,freq!$A$2:$A$40,freq!$B$2:$B$40,0),_xlfn.XLOOKUP(H1888,freq!$A$2:$A$40,freq!$B$2:$B$40,0),_xlfn.XLOOKUP(I1888,freq!$A$2:$A$40,freq!$B$2:$B$40,0),_xlfn.XLOOKUP(J1888,freq!$A$2:$A$40,freq!$B$2:$B$40,0),_xlfn.XLOOKUP(K1888,freq!$A$2:$A$40,freq!$B$2:$B$40,0),_xlfn.XLOOKUP(L1888,freq!$A$2:$A$40,freq!$B$2:$B$40,0),_xlfn.XLOOKUP(M1888,freq!$A$2:$A$40,freq!$B$2:$B$40,0),_xlfn.XLOOKUP(N1888,freq!$A$2:$A$40,freq!$B$2:$B$40,0),_xlfn.XLOOKUP(O1888,freq!$A$2:$A$40,freq!$B$2:$B$40,0),_xlfn.XLOOKUP(P1888,freq!$A$2:$A$40,freq!$B$2:$B$40,0),_xlfn.XLOOKUP(Q1888,freq!$A$2:$A$40,freq!$B$2:$B$40,0),_xlfn.XLOOKUP(R1888,freq!$A$2:$A$40,freq!$B$2:$B$40,0),_xlfn.XLOOKUP(S1888,freq!$A$2:$A$40,freq!$B$2:$B$40,0),_xlfn.XLOOKUP(T1888,freq!$A$2:$A$40,freq!$B$2:$B$40,0),_xlfn.XLOOKUP(U1888,freq!$A$2:$A$40,freq!$B$2:$B$40,0),_xlfn.XLOOKUP(V1888,freq!$A$2:$A$40,freq!$B$2:$B$40,0))</f>
        <v>32.42</v>
      </c>
    </row>
    <row r="1889" spans="1:23" x14ac:dyDescent="0.35">
      <c r="A1889" s="32" t="s">
        <v>964</v>
      </c>
      <c r="B1889" s="32">
        <v>7</v>
      </c>
      <c r="C1889" s="32" t="s">
        <v>49</v>
      </c>
      <c r="D1889" s="32" t="s">
        <v>38</v>
      </c>
      <c r="E1889" s="32" t="s">
        <v>32</v>
      </c>
      <c r="F1889" s="32" t="s">
        <v>0</v>
      </c>
      <c r="G1889" s="32">
        <v>1</v>
      </c>
      <c r="H1889" s="32" t="s">
        <v>0</v>
      </c>
      <c r="I1889" s="32" t="s">
        <v>59</v>
      </c>
      <c r="J1889" s="32" t="s">
        <v>34</v>
      </c>
      <c r="K1889" s="32" t="s">
        <v>50</v>
      </c>
      <c r="L1889" s="32" t="s">
        <v>32</v>
      </c>
      <c r="M1889" s="32">
        <v>1</v>
      </c>
      <c r="N1889" s="32" t="s">
        <v>41</v>
      </c>
      <c r="O1889" s="32" t="s">
        <v>49</v>
      </c>
      <c r="P1889" s="32" t="s">
        <v>50</v>
      </c>
      <c r="Q1889" s="32" t="s">
        <v>34</v>
      </c>
      <c r="R1889" s="32" t="s">
        <v>1</v>
      </c>
      <c r="S1889" s="32" t="s">
        <v>32</v>
      </c>
      <c r="T1889" s="32" t="s">
        <v>40</v>
      </c>
      <c r="U1889" s="32" t="s">
        <v>44</v>
      </c>
      <c r="V1889" s="32" t="s">
        <v>33</v>
      </c>
      <c r="W1889" s="32">
        <f>SUM(_xlfn.XLOOKUP(B1889,freq!$A$2:$A$40,freq!$B$2:$B$40,0),_xlfn.XLOOKUP(C1889,freq!$A$2:$A$40,freq!$B$2:$B$40,0),_xlfn.XLOOKUP(D1889,freq!$A$2:$A$40,freq!$B$2:$B$40,0),_xlfn.XLOOKUP(E1889,freq!$A$2:$A$40,freq!$B$2:$B$40,0),_xlfn.XLOOKUP(F1889,freq!$A$2:$A$40,freq!$B$2:$B$40,0),_xlfn.XLOOKUP(G1889,freq!$A$2:$A$40,freq!$B$2:$B$40,0),_xlfn.XLOOKUP(H1889,freq!$A$2:$A$40,freq!$B$2:$B$40,0),_xlfn.XLOOKUP(I1889,freq!$A$2:$A$40,freq!$B$2:$B$40,0),_xlfn.XLOOKUP(J1889,freq!$A$2:$A$40,freq!$B$2:$B$40,0),_xlfn.XLOOKUP(K1889,freq!$A$2:$A$40,freq!$B$2:$B$40,0),_xlfn.XLOOKUP(L1889,freq!$A$2:$A$40,freq!$B$2:$B$40,0),_xlfn.XLOOKUP(M1889,freq!$A$2:$A$40,freq!$B$2:$B$40,0),_xlfn.XLOOKUP(N1889,freq!$A$2:$A$40,freq!$B$2:$B$40,0),_xlfn.XLOOKUP(O1889,freq!$A$2:$A$40,freq!$B$2:$B$40,0),_xlfn.XLOOKUP(P1889,freq!$A$2:$A$40,freq!$B$2:$B$40,0),_xlfn.XLOOKUP(Q1889,freq!$A$2:$A$40,freq!$B$2:$B$40,0),_xlfn.XLOOKUP(R1889,freq!$A$2:$A$40,freq!$B$2:$B$40,0),_xlfn.XLOOKUP(S1889,freq!$A$2:$A$40,freq!$B$2:$B$40,0),_xlfn.XLOOKUP(T1889,freq!$A$2:$A$40,freq!$B$2:$B$40,0),_xlfn.XLOOKUP(U1889,freq!$A$2:$A$40,freq!$B$2:$B$40,0),_xlfn.XLOOKUP(V1889,freq!$A$2:$A$40,freq!$B$2:$B$40,0))</f>
        <v>32.299999999999997</v>
      </c>
    </row>
    <row r="1890" spans="1:23" x14ac:dyDescent="0.35">
      <c r="A1890" s="32" t="s">
        <v>1189</v>
      </c>
      <c r="B1890" s="32" t="s">
        <v>40</v>
      </c>
      <c r="C1890" s="32" t="s">
        <v>50</v>
      </c>
      <c r="D1890" s="32">
        <v>0</v>
      </c>
      <c r="E1890" s="32" t="s">
        <v>1</v>
      </c>
      <c r="F1890" s="32">
        <v>0</v>
      </c>
      <c r="G1890" s="32">
        <v>5</v>
      </c>
      <c r="H1890" s="32" t="s">
        <v>48</v>
      </c>
      <c r="I1890" s="32" t="s">
        <v>50</v>
      </c>
      <c r="J1890" s="32" t="s">
        <v>58</v>
      </c>
      <c r="K1890" s="32" t="s">
        <v>34</v>
      </c>
      <c r="L1890" s="32" t="s">
        <v>48</v>
      </c>
      <c r="M1890" s="32" t="s">
        <v>32</v>
      </c>
      <c r="N1890" s="32" t="s">
        <v>4</v>
      </c>
      <c r="O1890" s="32">
        <v>9</v>
      </c>
      <c r="P1890" s="32">
        <v>1</v>
      </c>
      <c r="Q1890" s="32">
        <v>5</v>
      </c>
      <c r="R1890" s="32" t="s">
        <v>29</v>
      </c>
      <c r="S1890" s="32" t="s">
        <v>44</v>
      </c>
      <c r="T1890" s="32" t="s">
        <v>58</v>
      </c>
      <c r="U1890" s="32">
        <v>6</v>
      </c>
      <c r="V1890" s="32">
        <v>1</v>
      </c>
      <c r="W1890" s="32">
        <f>SUM(_xlfn.XLOOKUP(B1890,freq!$A$2:$A$40,freq!$B$2:$B$40,0),_xlfn.XLOOKUP(C1890,freq!$A$2:$A$40,freq!$B$2:$B$40,0),_xlfn.XLOOKUP(D1890,freq!$A$2:$A$40,freq!$B$2:$B$40,0),_xlfn.XLOOKUP(E1890,freq!$A$2:$A$40,freq!$B$2:$B$40,0),_xlfn.XLOOKUP(F1890,freq!$A$2:$A$40,freq!$B$2:$B$40,0),_xlfn.XLOOKUP(G1890,freq!$A$2:$A$40,freq!$B$2:$B$40,0),_xlfn.XLOOKUP(H1890,freq!$A$2:$A$40,freq!$B$2:$B$40,0),_xlfn.XLOOKUP(I1890,freq!$A$2:$A$40,freq!$B$2:$B$40,0),_xlfn.XLOOKUP(J1890,freq!$A$2:$A$40,freq!$B$2:$B$40,0),_xlfn.XLOOKUP(K1890,freq!$A$2:$A$40,freq!$B$2:$B$40,0),_xlfn.XLOOKUP(L1890,freq!$A$2:$A$40,freq!$B$2:$B$40,0),_xlfn.XLOOKUP(M1890,freq!$A$2:$A$40,freq!$B$2:$B$40,0),_xlfn.XLOOKUP(N1890,freq!$A$2:$A$40,freq!$B$2:$B$40,0),_xlfn.XLOOKUP(O1890,freq!$A$2:$A$40,freq!$B$2:$B$40,0),_xlfn.XLOOKUP(P1890,freq!$A$2:$A$40,freq!$B$2:$B$40,0),_xlfn.XLOOKUP(Q1890,freq!$A$2:$A$40,freq!$B$2:$B$40,0),_xlfn.XLOOKUP(R1890,freq!$A$2:$A$40,freq!$B$2:$B$40,0),_xlfn.XLOOKUP(S1890,freq!$A$2:$A$40,freq!$B$2:$B$40,0),_xlfn.XLOOKUP(T1890,freq!$A$2:$A$40,freq!$B$2:$B$40,0),_xlfn.XLOOKUP(U1890,freq!$A$2:$A$40,freq!$B$2:$B$40,0),_xlfn.XLOOKUP(V1890,freq!$A$2:$A$40,freq!$B$2:$B$40,0))</f>
        <v>32.299999999999997</v>
      </c>
    </row>
    <row r="1891" spans="1:23" x14ac:dyDescent="0.35">
      <c r="A1891" s="32" t="s">
        <v>1882</v>
      </c>
      <c r="B1891" s="32" t="s">
        <v>58</v>
      </c>
      <c r="C1891" s="32" t="s">
        <v>33</v>
      </c>
      <c r="D1891" s="32" t="s">
        <v>0</v>
      </c>
      <c r="E1891" s="32">
        <v>9</v>
      </c>
      <c r="F1891" s="32" t="s">
        <v>29</v>
      </c>
      <c r="G1891" s="32" t="s">
        <v>46</v>
      </c>
      <c r="H1891" s="32">
        <v>4</v>
      </c>
      <c r="I1891" s="32">
        <v>4</v>
      </c>
      <c r="J1891" s="32" t="s">
        <v>4</v>
      </c>
      <c r="K1891" s="32">
        <v>2</v>
      </c>
      <c r="L1891" s="32" t="s">
        <v>0</v>
      </c>
      <c r="M1891" s="32" t="s">
        <v>36</v>
      </c>
      <c r="N1891" s="32" t="s">
        <v>40</v>
      </c>
      <c r="O1891" s="32" t="s">
        <v>48</v>
      </c>
      <c r="P1891" s="32" t="s">
        <v>40</v>
      </c>
      <c r="Q1891" s="32" t="s">
        <v>30</v>
      </c>
      <c r="R1891" s="32">
        <v>7</v>
      </c>
      <c r="S1891" s="32" t="s">
        <v>56</v>
      </c>
      <c r="T1891" s="32" t="s">
        <v>44</v>
      </c>
      <c r="U1891" s="32">
        <v>4</v>
      </c>
      <c r="V1891" s="32" t="s">
        <v>36</v>
      </c>
      <c r="W1891" s="32">
        <f>SUM(_xlfn.XLOOKUP(B1891,freq!$A$2:$A$40,freq!$B$2:$B$40,0),_xlfn.XLOOKUP(C1891,freq!$A$2:$A$40,freq!$B$2:$B$40,0),_xlfn.XLOOKUP(D1891,freq!$A$2:$A$40,freq!$B$2:$B$40,0),_xlfn.XLOOKUP(E1891,freq!$A$2:$A$40,freq!$B$2:$B$40,0),_xlfn.XLOOKUP(F1891,freq!$A$2:$A$40,freq!$B$2:$B$40,0),_xlfn.XLOOKUP(G1891,freq!$A$2:$A$40,freq!$B$2:$B$40,0),_xlfn.XLOOKUP(H1891,freq!$A$2:$A$40,freq!$B$2:$B$40,0),_xlfn.XLOOKUP(I1891,freq!$A$2:$A$40,freq!$B$2:$B$40,0),_xlfn.XLOOKUP(J1891,freq!$A$2:$A$40,freq!$B$2:$B$40,0),_xlfn.XLOOKUP(K1891,freq!$A$2:$A$40,freq!$B$2:$B$40,0),_xlfn.XLOOKUP(L1891,freq!$A$2:$A$40,freq!$B$2:$B$40,0),_xlfn.XLOOKUP(M1891,freq!$A$2:$A$40,freq!$B$2:$B$40,0),_xlfn.XLOOKUP(N1891,freq!$A$2:$A$40,freq!$B$2:$B$40,0),_xlfn.XLOOKUP(O1891,freq!$A$2:$A$40,freq!$B$2:$B$40,0),_xlfn.XLOOKUP(P1891,freq!$A$2:$A$40,freq!$B$2:$B$40,0),_xlfn.XLOOKUP(Q1891,freq!$A$2:$A$40,freq!$B$2:$B$40,0),_xlfn.XLOOKUP(R1891,freq!$A$2:$A$40,freq!$B$2:$B$40,0),_xlfn.XLOOKUP(S1891,freq!$A$2:$A$40,freq!$B$2:$B$40,0),_xlfn.XLOOKUP(T1891,freq!$A$2:$A$40,freq!$B$2:$B$40,0),_xlfn.XLOOKUP(U1891,freq!$A$2:$A$40,freq!$B$2:$B$40,0),_xlfn.XLOOKUP(V1891,freq!$A$2:$A$40,freq!$B$2:$B$40,0))</f>
        <v>32.270000000000003</v>
      </c>
    </row>
    <row r="1892" spans="1:23" x14ac:dyDescent="0.35">
      <c r="A1892" s="32" t="s">
        <v>913</v>
      </c>
      <c r="B1892" s="32" t="s">
        <v>42</v>
      </c>
      <c r="C1892" s="32">
        <v>5</v>
      </c>
      <c r="D1892" s="32">
        <v>5</v>
      </c>
      <c r="E1892" s="32" t="s">
        <v>46</v>
      </c>
      <c r="F1892" s="32">
        <v>7</v>
      </c>
      <c r="G1892" s="32" t="s">
        <v>36</v>
      </c>
      <c r="H1892" s="32" t="s">
        <v>41</v>
      </c>
      <c r="I1892" s="32">
        <v>5</v>
      </c>
      <c r="J1892" s="32" t="s">
        <v>40</v>
      </c>
      <c r="K1892" s="32" t="s">
        <v>32</v>
      </c>
      <c r="L1892" s="32" t="s">
        <v>49</v>
      </c>
      <c r="M1892" s="32" t="s">
        <v>33</v>
      </c>
      <c r="N1892" s="32" t="s">
        <v>43</v>
      </c>
      <c r="O1892" s="32" t="s">
        <v>56</v>
      </c>
      <c r="P1892" s="32" t="s">
        <v>44</v>
      </c>
      <c r="Q1892" s="32" t="s">
        <v>58</v>
      </c>
      <c r="R1892" s="32" t="s">
        <v>59</v>
      </c>
      <c r="S1892" s="32" t="s">
        <v>32</v>
      </c>
      <c r="T1892" s="32">
        <v>5</v>
      </c>
      <c r="U1892" s="32" t="s">
        <v>28</v>
      </c>
      <c r="V1892" s="32" t="s">
        <v>34</v>
      </c>
      <c r="W1892" s="32">
        <f>SUM(_xlfn.XLOOKUP(B1892,freq!$A$2:$A$40,freq!$B$2:$B$40,0),_xlfn.XLOOKUP(C1892,freq!$A$2:$A$40,freq!$B$2:$B$40,0),_xlfn.XLOOKUP(D1892,freq!$A$2:$A$40,freq!$B$2:$B$40,0),_xlfn.XLOOKUP(E1892,freq!$A$2:$A$40,freq!$B$2:$B$40,0),_xlfn.XLOOKUP(F1892,freq!$A$2:$A$40,freq!$B$2:$B$40,0),_xlfn.XLOOKUP(G1892,freq!$A$2:$A$40,freq!$B$2:$B$40,0),_xlfn.XLOOKUP(H1892,freq!$A$2:$A$40,freq!$B$2:$B$40,0),_xlfn.XLOOKUP(I1892,freq!$A$2:$A$40,freq!$B$2:$B$40,0),_xlfn.XLOOKUP(J1892,freq!$A$2:$A$40,freq!$B$2:$B$40,0),_xlfn.XLOOKUP(K1892,freq!$A$2:$A$40,freq!$B$2:$B$40,0),_xlfn.XLOOKUP(L1892,freq!$A$2:$A$40,freq!$B$2:$B$40,0),_xlfn.XLOOKUP(M1892,freq!$A$2:$A$40,freq!$B$2:$B$40,0),_xlfn.XLOOKUP(N1892,freq!$A$2:$A$40,freq!$B$2:$B$40,0),_xlfn.XLOOKUP(O1892,freq!$A$2:$A$40,freq!$B$2:$B$40,0),_xlfn.XLOOKUP(P1892,freq!$A$2:$A$40,freq!$B$2:$B$40,0),_xlfn.XLOOKUP(Q1892,freq!$A$2:$A$40,freq!$B$2:$B$40,0),_xlfn.XLOOKUP(R1892,freq!$A$2:$A$40,freq!$B$2:$B$40,0),_xlfn.XLOOKUP(S1892,freq!$A$2:$A$40,freq!$B$2:$B$40,0),_xlfn.XLOOKUP(T1892,freq!$A$2:$A$40,freq!$B$2:$B$40,0),_xlfn.XLOOKUP(U1892,freq!$A$2:$A$40,freq!$B$2:$B$40,0),_xlfn.XLOOKUP(V1892,freq!$A$2:$A$40,freq!$B$2:$B$40,0))</f>
        <v>32.18</v>
      </c>
    </row>
    <row r="1893" spans="1:23" x14ac:dyDescent="0.35">
      <c r="A1893" s="32" t="s">
        <v>1124</v>
      </c>
      <c r="B1893" s="32" t="s">
        <v>49</v>
      </c>
      <c r="C1893" s="32">
        <v>1</v>
      </c>
      <c r="D1893" s="32" t="s">
        <v>31</v>
      </c>
      <c r="E1893" s="32">
        <v>3</v>
      </c>
      <c r="F1893" s="32">
        <v>6</v>
      </c>
      <c r="G1893" s="32">
        <v>4</v>
      </c>
      <c r="H1893" s="32" t="s">
        <v>28</v>
      </c>
      <c r="I1893" s="32">
        <v>2</v>
      </c>
      <c r="J1893" s="32" t="s">
        <v>38</v>
      </c>
      <c r="K1893" s="32">
        <v>2</v>
      </c>
      <c r="L1893" s="32" t="s">
        <v>53</v>
      </c>
      <c r="M1893" s="32">
        <v>4</v>
      </c>
      <c r="N1893" s="32" t="s">
        <v>41</v>
      </c>
      <c r="O1893" s="32" t="s">
        <v>56</v>
      </c>
      <c r="P1893" s="32" t="s">
        <v>53</v>
      </c>
      <c r="Q1893" s="32" t="s">
        <v>1</v>
      </c>
      <c r="R1893" s="32" t="s">
        <v>41</v>
      </c>
      <c r="S1893" s="32" t="s">
        <v>29</v>
      </c>
      <c r="T1893" s="32">
        <v>5</v>
      </c>
      <c r="U1893" s="32">
        <v>5</v>
      </c>
      <c r="V1893" s="32" t="s">
        <v>40</v>
      </c>
      <c r="W1893" s="32">
        <f>SUM(_xlfn.XLOOKUP(B1893,freq!$A$2:$A$40,freq!$B$2:$B$40,0),_xlfn.XLOOKUP(C1893,freq!$A$2:$A$40,freq!$B$2:$B$40,0),_xlfn.XLOOKUP(D1893,freq!$A$2:$A$40,freq!$B$2:$B$40,0),_xlfn.XLOOKUP(E1893,freq!$A$2:$A$40,freq!$B$2:$B$40,0),_xlfn.XLOOKUP(F1893,freq!$A$2:$A$40,freq!$B$2:$B$40,0),_xlfn.XLOOKUP(G1893,freq!$A$2:$A$40,freq!$B$2:$B$40,0),_xlfn.XLOOKUP(H1893,freq!$A$2:$A$40,freq!$B$2:$B$40,0),_xlfn.XLOOKUP(I1893,freq!$A$2:$A$40,freq!$B$2:$B$40,0),_xlfn.XLOOKUP(J1893,freq!$A$2:$A$40,freq!$B$2:$B$40,0),_xlfn.XLOOKUP(K1893,freq!$A$2:$A$40,freq!$B$2:$B$40,0),_xlfn.XLOOKUP(L1893,freq!$A$2:$A$40,freq!$B$2:$B$40,0),_xlfn.XLOOKUP(M1893,freq!$A$2:$A$40,freq!$B$2:$B$40,0),_xlfn.XLOOKUP(N1893,freq!$A$2:$A$40,freq!$B$2:$B$40,0),_xlfn.XLOOKUP(O1893,freq!$A$2:$A$40,freq!$B$2:$B$40,0),_xlfn.XLOOKUP(P1893,freq!$A$2:$A$40,freq!$B$2:$B$40,0),_xlfn.XLOOKUP(Q1893,freq!$A$2:$A$40,freq!$B$2:$B$40,0),_xlfn.XLOOKUP(R1893,freq!$A$2:$A$40,freq!$B$2:$B$40,0),_xlfn.XLOOKUP(S1893,freq!$A$2:$A$40,freq!$B$2:$B$40,0),_xlfn.XLOOKUP(T1893,freq!$A$2:$A$40,freq!$B$2:$B$40,0),_xlfn.XLOOKUP(U1893,freq!$A$2:$A$40,freq!$B$2:$B$40,0),_xlfn.XLOOKUP(V1893,freq!$A$2:$A$40,freq!$B$2:$B$40,0))</f>
        <v>32.14</v>
      </c>
    </row>
    <row r="1894" spans="1:23" x14ac:dyDescent="0.35">
      <c r="A1894" s="32" t="s">
        <v>419</v>
      </c>
      <c r="B1894" s="32" t="s">
        <v>43</v>
      </c>
      <c r="C1894" s="32">
        <v>0</v>
      </c>
      <c r="D1894" s="32" t="s">
        <v>53</v>
      </c>
      <c r="E1894" s="32" t="s">
        <v>32</v>
      </c>
      <c r="F1894" s="32" t="s">
        <v>42</v>
      </c>
      <c r="G1894" s="32" t="s">
        <v>45</v>
      </c>
      <c r="H1894" s="32" t="s">
        <v>34</v>
      </c>
      <c r="I1894" s="32" t="s">
        <v>0</v>
      </c>
      <c r="J1894" s="32">
        <v>0</v>
      </c>
      <c r="K1894" s="32">
        <v>4</v>
      </c>
      <c r="L1894" s="32">
        <v>6</v>
      </c>
      <c r="M1894" s="32">
        <v>4</v>
      </c>
      <c r="N1894" s="32">
        <v>1</v>
      </c>
      <c r="O1894" s="32" t="s">
        <v>58</v>
      </c>
      <c r="P1894" s="32" t="s">
        <v>56</v>
      </c>
      <c r="Q1894" s="32" t="s">
        <v>53</v>
      </c>
      <c r="R1894" s="32" t="s">
        <v>4</v>
      </c>
      <c r="S1894" s="32" t="s">
        <v>4</v>
      </c>
      <c r="T1894" s="32">
        <v>8</v>
      </c>
      <c r="U1894" s="32" t="s">
        <v>33</v>
      </c>
      <c r="V1894" s="32" t="s">
        <v>32</v>
      </c>
      <c r="W1894" s="32">
        <f>SUM(_xlfn.XLOOKUP(B1894,freq!$A$2:$A$40,freq!$B$2:$B$40,0),_xlfn.XLOOKUP(C1894,freq!$A$2:$A$40,freq!$B$2:$B$40,0),_xlfn.XLOOKUP(D1894,freq!$A$2:$A$40,freq!$B$2:$B$40,0),_xlfn.XLOOKUP(E1894,freq!$A$2:$A$40,freq!$B$2:$B$40,0),_xlfn.XLOOKUP(F1894,freq!$A$2:$A$40,freq!$B$2:$B$40,0),_xlfn.XLOOKUP(G1894,freq!$A$2:$A$40,freq!$B$2:$B$40,0),_xlfn.XLOOKUP(H1894,freq!$A$2:$A$40,freq!$B$2:$B$40,0),_xlfn.XLOOKUP(I1894,freq!$A$2:$A$40,freq!$B$2:$B$40,0),_xlfn.XLOOKUP(J1894,freq!$A$2:$A$40,freq!$B$2:$B$40,0),_xlfn.XLOOKUP(K1894,freq!$A$2:$A$40,freq!$B$2:$B$40,0),_xlfn.XLOOKUP(L1894,freq!$A$2:$A$40,freq!$B$2:$B$40,0),_xlfn.XLOOKUP(M1894,freq!$A$2:$A$40,freq!$B$2:$B$40,0),_xlfn.XLOOKUP(N1894,freq!$A$2:$A$40,freq!$B$2:$B$40,0),_xlfn.XLOOKUP(O1894,freq!$A$2:$A$40,freq!$B$2:$B$40,0),_xlfn.XLOOKUP(P1894,freq!$A$2:$A$40,freq!$B$2:$B$40,0),_xlfn.XLOOKUP(Q1894,freq!$A$2:$A$40,freq!$B$2:$B$40,0),_xlfn.XLOOKUP(R1894,freq!$A$2:$A$40,freq!$B$2:$B$40,0),_xlfn.XLOOKUP(S1894,freq!$A$2:$A$40,freq!$B$2:$B$40,0),_xlfn.XLOOKUP(T1894,freq!$A$2:$A$40,freq!$B$2:$B$40,0),_xlfn.XLOOKUP(U1894,freq!$A$2:$A$40,freq!$B$2:$B$40,0),_xlfn.XLOOKUP(V1894,freq!$A$2:$A$40,freq!$B$2:$B$40,0))</f>
        <v>32.1</v>
      </c>
    </row>
    <row r="1895" spans="1:23" x14ac:dyDescent="0.35">
      <c r="A1895" s="32" t="s">
        <v>1160</v>
      </c>
      <c r="B1895" s="32" t="s">
        <v>36</v>
      </c>
      <c r="C1895" s="32" t="s">
        <v>4</v>
      </c>
      <c r="D1895" s="32">
        <v>4</v>
      </c>
      <c r="E1895" s="32">
        <v>3</v>
      </c>
      <c r="F1895" s="32" t="s">
        <v>43</v>
      </c>
      <c r="G1895" s="32" t="s">
        <v>1</v>
      </c>
      <c r="H1895" s="32" t="s">
        <v>36</v>
      </c>
      <c r="I1895" s="32" t="s">
        <v>46</v>
      </c>
      <c r="J1895" s="32">
        <v>5</v>
      </c>
      <c r="K1895" s="32" t="s">
        <v>43</v>
      </c>
      <c r="L1895" s="32" t="s">
        <v>59</v>
      </c>
      <c r="M1895" s="32">
        <v>6</v>
      </c>
      <c r="N1895" s="32" t="s">
        <v>41</v>
      </c>
      <c r="O1895" s="32" t="s">
        <v>28</v>
      </c>
      <c r="P1895" s="32">
        <v>0</v>
      </c>
      <c r="Q1895" s="32" t="s">
        <v>53</v>
      </c>
      <c r="R1895" s="32" t="s">
        <v>48</v>
      </c>
      <c r="S1895" s="32" t="s">
        <v>53</v>
      </c>
      <c r="T1895" s="32" t="s">
        <v>42</v>
      </c>
      <c r="U1895" s="32">
        <v>5</v>
      </c>
      <c r="V1895" s="32" t="s">
        <v>53</v>
      </c>
      <c r="W1895" s="32">
        <f>SUM(_xlfn.XLOOKUP(B1895,freq!$A$2:$A$40,freq!$B$2:$B$40,0),_xlfn.XLOOKUP(C1895,freq!$A$2:$A$40,freq!$B$2:$B$40,0),_xlfn.XLOOKUP(D1895,freq!$A$2:$A$40,freq!$B$2:$B$40,0),_xlfn.XLOOKUP(E1895,freq!$A$2:$A$40,freq!$B$2:$B$40,0),_xlfn.XLOOKUP(F1895,freq!$A$2:$A$40,freq!$B$2:$B$40,0),_xlfn.XLOOKUP(G1895,freq!$A$2:$A$40,freq!$B$2:$B$40,0),_xlfn.XLOOKUP(H1895,freq!$A$2:$A$40,freq!$B$2:$B$40,0),_xlfn.XLOOKUP(I1895,freq!$A$2:$A$40,freq!$B$2:$B$40,0),_xlfn.XLOOKUP(J1895,freq!$A$2:$A$40,freq!$B$2:$B$40,0),_xlfn.XLOOKUP(K1895,freq!$A$2:$A$40,freq!$B$2:$B$40,0),_xlfn.XLOOKUP(L1895,freq!$A$2:$A$40,freq!$B$2:$B$40,0),_xlfn.XLOOKUP(M1895,freq!$A$2:$A$40,freq!$B$2:$B$40,0),_xlfn.XLOOKUP(N1895,freq!$A$2:$A$40,freq!$B$2:$B$40,0),_xlfn.XLOOKUP(O1895,freq!$A$2:$A$40,freq!$B$2:$B$40,0),_xlfn.XLOOKUP(P1895,freq!$A$2:$A$40,freq!$B$2:$B$40,0),_xlfn.XLOOKUP(Q1895,freq!$A$2:$A$40,freq!$B$2:$B$40,0),_xlfn.XLOOKUP(R1895,freq!$A$2:$A$40,freq!$B$2:$B$40,0),_xlfn.XLOOKUP(S1895,freq!$A$2:$A$40,freq!$B$2:$B$40,0),_xlfn.XLOOKUP(T1895,freq!$A$2:$A$40,freq!$B$2:$B$40,0),_xlfn.XLOOKUP(U1895,freq!$A$2:$A$40,freq!$B$2:$B$40,0),_xlfn.XLOOKUP(V1895,freq!$A$2:$A$40,freq!$B$2:$B$40,0))</f>
        <v>32.089999999999996</v>
      </c>
    </row>
    <row r="1896" spans="1:23" x14ac:dyDescent="0.35">
      <c r="A1896" s="32" t="s">
        <v>1438</v>
      </c>
      <c r="B1896" s="32">
        <v>7</v>
      </c>
      <c r="C1896" s="32" t="s">
        <v>29</v>
      </c>
      <c r="D1896" s="32" t="s">
        <v>46</v>
      </c>
      <c r="E1896" s="32" t="s">
        <v>40</v>
      </c>
      <c r="F1896" s="32" t="s">
        <v>49</v>
      </c>
      <c r="G1896" s="32" t="s">
        <v>41</v>
      </c>
      <c r="H1896" s="32" t="s">
        <v>49</v>
      </c>
      <c r="I1896" s="32">
        <v>2</v>
      </c>
      <c r="J1896" s="32" t="s">
        <v>43</v>
      </c>
      <c r="K1896" s="32" t="s">
        <v>41</v>
      </c>
      <c r="L1896" s="32" t="s">
        <v>46</v>
      </c>
      <c r="M1896" s="32" t="s">
        <v>43</v>
      </c>
      <c r="N1896" s="32" t="s">
        <v>43</v>
      </c>
      <c r="O1896" s="32" t="s">
        <v>35</v>
      </c>
      <c r="P1896" s="32" t="s">
        <v>0</v>
      </c>
      <c r="Q1896" s="32" t="s">
        <v>4</v>
      </c>
      <c r="R1896" s="32" t="s">
        <v>53</v>
      </c>
      <c r="S1896" s="32" t="s">
        <v>42</v>
      </c>
      <c r="T1896" s="32" t="s">
        <v>30</v>
      </c>
      <c r="U1896" s="32" t="s">
        <v>46</v>
      </c>
      <c r="V1896" s="32">
        <v>1</v>
      </c>
      <c r="W1896" s="32">
        <f>SUM(_xlfn.XLOOKUP(B1896,freq!$A$2:$A$40,freq!$B$2:$B$40,0),_xlfn.XLOOKUP(C1896,freq!$A$2:$A$40,freq!$B$2:$B$40,0),_xlfn.XLOOKUP(D1896,freq!$A$2:$A$40,freq!$B$2:$B$40,0),_xlfn.XLOOKUP(E1896,freq!$A$2:$A$40,freq!$B$2:$B$40,0),_xlfn.XLOOKUP(F1896,freq!$A$2:$A$40,freq!$B$2:$B$40,0),_xlfn.XLOOKUP(G1896,freq!$A$2:$A$40,freq!$B$2:$B$40,0),_xlfn.XLOOKUP(H1896,freq!$A$2:$A$40,freq!$B$2:$B$40,0),_xlfn.XLOOKUP(I1896,freq!$A$2:$A$40,freq!$B$2:$B$40,0),_xlfn.XLOOKUP(J1896,freq!$A$2:$A$40,freq!$B$2:$B$40,0),_xlfn.XLOOKUP(K1896,freq!$A$2:$A$40,freq!$B$2:$B$40,0),_xlfn.XLOOKUP(L1896,freq!$A$2:$A$40,freq!$B$2:$B$40,0),_xlfn.XLOOKUP(M1896,freq!$A$2:$A$40,freq!$B$2:$B$40,0),_xlfn.XLOOKUP(N1896,freq!$A$2:$A$40,freq!$B$2:$B$40,0),_xlfn.XLOOKUP(O1896,freq!$A$2:$A$40,freq!$B$2:$B$40,0),_xlfn.XLOOKUP(P1896,freq!$A$2:$A$40,freq!$B$2:$B$40,0),_xlfn.XLOOKUP(Q1896,freq!$A$2:$A$40,freq!$B$2:$B$40,0),_xlfn.XLOOKUP(R1896,freq!$A$2:$A$40,freq!$B$2:$B$40,0),_xlfn.XLOOKUP(S1896,freq!$A$2:$A$40,freq!$B$2:$B$40,0),_xlfn.XLOOKUP(T1896,freq!$A$2:$A$40,freq!$B$2:$B$40,0),_xlfn.XLOOKUP(U1896,freq!$A$2:$A$40,freq!$B$2:$B$40,0),_xlfn.XLOOKUP(V1896,freq!$A$2:$A$40,freq!$B$2:$B$40,0))</f>
        <v>32.089999999999996</v>
      </c>
    </row>
    <row r="1897" spans="1:23" x14ac:dyDescent="0.35">
      <c r="A1897" s="32" t="s">
        <v>480</v>
      </c>
      <c r="B1897" s="32" t="s">
        <v>44</v>
      </c>
      <c r="C1897" s="32" t="s">
        <v>38</v>
      </c>
      <c r="D1897" s="32" t="s">
        <v>37</v>
      </c>
      <c r="E1897" s="32">
        <v>5</v>
      </c>
      <c r="F1897" s="32">
        <v>2</v>
      </c>
      <c r="G1897" s="32" t="s">
        <v>59</v>
      </c>
      <c r="H1897" s="32">
        <v>6</v>
      </c>
      <c r="I1897" s="32">
        <v>4</v>
      </c>
      <c r="J1897" s="32" t="s">
        <v>29</v>
      </c>
      <c r="K1897" s="32">
        <v>9</v>
      </c>
      <c r="L1897" s="32" t="s">
        <v>40</v>
      </c>
      <c r="M1897" s="32" t="s">
        <v>48</v>
      </c>
      <c r="N1897" s="32">
        <v>2</v>
      </c>
      <c r="O1897" s="32">
        <v>3</v>
      </c>
      <c r="P1897" s="32">
        <v>5</v>
      </c>
      <c r="Q1897" s="32" t="s">
        <v>43</v>
      </c>
      <c r="R1897" s="32">
        <v>1</v>
      </c>
      <c r="S1897" s="32" t="s">
        <v>0</v>
      </c>
      <c r="T1897" s="32" t="s">
        <v>59</v>
      </c>
      <c r="U1897" s="32" t="s">
        <v>38</v>
      </c>
      <c r="V1897" s="32" t="s">
        <v>44</v>
      </c>
      <c r="W1897" s="32">
        <f>SUM(_xlfn.XLOOKUP(B1897,freq!$A$2:$A$40,freq!$B$2:$B$40,0),_xlfn.XLOOKUP(C1897,freq!$A$2:$A$40,freq!$B$2:$B$40,0),_xlfn.XLOOKUP(D1897,freq!$A$2:$A$40,freq!$B$2:$B$40,0),_xlfn.XLOOKUP(E1897,freq!$A$2:$A$40,freq!$B$2:$B$40,0),_xlfn.XLOOKUP(F1897,freq!$A$2:$A$40,freq!$B$2:$B$40,0),_xlfn.XLOOKUP(G1897,freq!$A$2:$A$40,freq!$B$2:$B$40,0),_xlfn.XLOOKUP(H1897,freq!$A$2:$A$40,freq!$B$2:$B$40,0),_xlfn.XLOOKUP(I1897,freq!$A$2:$A$40,freq!$B$2:$B$40,0),_xlfn.XLOOKUP(J1897,freq!$A$2:$A$40,freq!$B$2:$B$40,0),_xlfn.XLOOKUP(K1897,freq!$A$2:$A$40,freq!$B$2:$B$40,0),_xlfn.XLOOKUP(L1897,freq!$A$2:$A$40,freq!$B$2:$B$40,0),_xlfn.XLOOKUP(M1897,freq!$A$2:$A$40,freq!$B$2:$B$40,0),_xlfn.XLOOKUP(N1897,freq!$A$2:$A$40,freq!$B$2:$B$40,0),_xlfn.XLOOKUP(O1897,freq!$A$2:$A$40,freq!$B$2:$B$40,0),_xlfn.XLOOKUP(P1897,freq!$A$2:$A$40,freq!$B$2:$B$40,0),_xlfn.XLOOKUP(Q1897,freq!$A$2:$A$40,freq!$B$2:$B$40,0),_xlfn.XLOOKUP(R1897,freq!$A$2:$A$40,freq!$B$2:$B$40,0),_xlfn.XLOOKUP(S1897,freq!$A$2:$A$40,freq!$B$2:$B$40,0),_xlfn.XLOOKUP(T1897,freq!$A$2:$A$40,freq!$B$2:$B$40,0),_xlfn.XLOOKUP(U1897,freq!$A$2:$A$40,freq!$B$2:$B$40,0),_xlfn.XLOOKUP(V1897,freq!$A$2:$A$40,freq!$B$2:$B$40,0))</f>
        <v>31.990000000000006</v>
      </c>
    </row>
    <row r="1898" spans="1:23" x14ac:dyDescent="0.35">
      <c r="A1898" s="32" t="s">
        <v>1536</v>
      </c>
      <c r="B1898" s="32" t="s">
        <v>38</v>
      </c>
      <c r="C1898" s="32" t="s">
        <v>34</v>
      </c>
      <c r="D1898" s="32" t="s">
        <v>28</v>
      </c>
      <c r="E1898" s="32" t="s">
        <v>40</v>
      </c>
      <c r="F1898" s="32">
        <v>4</v>
      </c>
      <c r="G1898" s="32" t="s">
        <v>33</v>
      </c>
      <c r="H1898" s="32" t="s">
        <v>34</v>
      </c>
      <c r="I1898" s="32" t="s">
        <v>0</v>
      </c>
      <c r="J1898" s="32" t="s">
        <v>36</v>
      </c>
      <c r="K1898" s="32" t="s">
        <v>4</v>
      </c>
      <c r="L1898" s="32" t="s">
        <v>30</v>
      </c>
      <c r="M1898" s="32">
        <v>7</v>
      </c>
      <c r="N1898" s="32">
        <v>8</v>
      </c>
      <c r="O1898" s="32" t="s">
        <v>49</v>
      </c>
      <c r="P1898" s="32" t="s">
        <v>32</v>
      </c>
      <c r="Q1898" s="32" t="s">
        <v>1</v>
      </c>
      <c r="R1898" s="32">
        <v>5</v>
      </c>
      <c r="S1898" s="32" t="s">
        <v>32</v>
      </c>
      <c r="T1898" s="32" t="s">
        <v>33</v>
      </c>
      <c r="U1898" s="32">
        <v>5</v>
      </c>
      <c r="V1898" s="32" t="s">
        <v>32</v>
      </c>
      <c r="W1898" s="32">
        <f>SUM(_xlfn.XLOOKUP(B1898,freq!$A$2:$A$40,freq!$B$2:$B$40,0),_xlfn.XLOOKUP(C1898,freq!$A$2:$A$40,freq!$B$2:$B$40,0),_xlfn.XLOOKUP(D1898,freq!$A$2:$A$40,freq!$B$2:$B$40,0),_xlfn.XLOOKUP(E1898,freq!$A$2:$A$40,freq!$B$2:$B$40,0),_xlfn.XLOOKUP(F1898,freq!$A$2:$A$40,freq!$B$2:$B$40,0),_xlfn.XLOOKUP(G1898,freq!$A$2:$A$40,freq!$B$2:$B$40,0),_xlfn.XLOOKUP(H1898,freq!$A$2:$A$40,freq!$B$2:$B$40,0),_xlfn.XLOOKUP(I1898,freq!$A$2:$A$40,freq!$B$2:$B$40,0),_xlfn.XLOOKUP(J1898,freq!$A$2:$A$40,freq!$B$2:$B$40,0),_xlfn.XLOOKUP(K1898,freq!$A$2:$A$40,freq!$B$2:$B$40,0),_xlfn.XLOOKUP(L1898,freq!$A$2:$A$40,freq!$B$2:$B$40,0),_xlfn.XLOOKUP(M1898,freq!$A$2:$A$40,freq!$B$2:$B$40,0),_xlfn.XLOOKUP(N1898,freq!$A$2:$A$40,freq!$B$2:$B$40,0),_xlfn.XLOOKUP(O1898,freq!$A$2:$A$40,freq!$B$2:$B$40,0),_xlfn.XLOOKUP(P1898,freq!$A$2:$A$40,freq!$B$2:$B$40,0),_xlfn.XLOOKUP(Q1898,freq!$A$2:$A$40,freq!$B$2:$B$40,0),_xlfn.XLOOKUP(R1898,freq!$A$2:$A$40,freq!$B$2:$B$40,0),_xlfn.XLOOKUP(S1898,freq!$A$2:$A$40,freq!$B$2:$B$40,0),_xlfn.XLOOKUP(T1898,freq!$A$2:$A$40,freq!$B$2:$B$40,0),_xlfn.XLOOKUP(U1898,freq!$A$2:$A$40,freq!$B$2:$B$40,0),_xlfn.XLOOKUP(V1898,freq!$A$2:$A$40,freq!$B$2:$B$40,0))</f>
        <v>31.989999999999995</v>
      </c>
    </row>
    <row r="1899" spans="1:23" x14ac:dyDescent="0.35">
      <c r="A1899" s="32" t="s">
        <v>728</v>
      </c>
      <c r="B1899" s="32" t="s">
        <v>0</v>
      </c>
      <c r="C1899" s="32">
        <v>7</v>
      </c>
      <c r="D1899" s="32" t="s">
        <v>49</v>
      </c>
      <c r="E1899" s="32">
        <v>9</v>
      </c>
      <c r="F1899" s="32" t="s">
        <v>36</v>
      </c>
      <c r="G1899" s="32" t="s">
        <v>35</v>
      </c>
      <c r="H1899" s="32">
        <v>0</v>
      </c>
      <c r="I1899" s="32">
        <v>7</v>
      </c>
      <c r="J1899" s="32" t="s">
        <v>46</v>
      </c>
      <c r="K1899" s="32" t="s">
        <v>38</v>
      </c>
      <c r="L1899" s="32">
        <v>8</v>
      </c>
      <c r="M1899" s="32">
        <v>4</v>
      </c>
      <c r="N1899" s="32" t="s">
        <v>37</v>
      </c>
      <c r="O1899" s="32">
        <v>3</v>
      </c>
      <c r="P1899" s="32">
        <v>7</v>
      </c>
      <c r="Q1899" s="32" t="s">
        <v>32</v>
      </c>
      <c r="R1899" s="32" t="s">
        <v>43</v>
      </c>
      <c r="S1899" s="32" t="s">
        <v>38</v>
      </c>
      <c r="T1899" s="32" t="s">
        <v>33</v>
      </c>
      <c r="U1899" s="32" t="s">
        <v>58</v>
      </c>
      <c r="V1899" s="32" t="s">
        <v>50</v>
      </c>
      <c r="W1899" s="32">
        <f>SUM(_xlfn.XLOOKUP(B1899,freq!$A$2:$A$40,freq!$B$2:$B$40,0),_xlfn.XLOOKUP(C1899,freq!$A$2:$A$40,freq!$B$2:$B$40,0),_xlfn.XLOOKUP(D1899,freq!$A$2:$A$40,freq!$B$2:$B$40,0),_xlfn.XLOOKUP(E1899,freq!$A$2:$A$40,freq!$B$2:$B$40,0),_xlfn.XLOOKUP(F1899,freq!$A$2:$A$40,freq!$B$2:$B$40,0),_xlfn.XLOOKUP(G1899,freq!$A$2:$A$40,freq!$B$2:$B$40,0),_xlfn.XLOOKUP(H1899,freq!$A$2:$A$40,freq!$B$2:$B$40,0),_xlfn.XLOOKUP(I1899,freq!$A$2:$A$40,freq!$B$2:$B$40,0),_xlfn.XLOOKUP(J1899,freq!$A$2:$A$40,freq!$B$2:$B$40,0),_xlfn.XLOOKUP(K1899,freq!$A$2:$A$40,freq!$B$2:$B$40,0),_xlfn.XLOOKUP(L1899,freq!$A$2:$A$40,freq!$B$2:$B$40,0),_xlfn.XLOOKUP(M1899,freq!$A$2:$A$40,freq!$B$2:$B$40,0),_xlfn.XLOOKUP(N1899,freq!$A$2:$A$40,freq!$B$2:$B$40,0),_xlfn.XLOOKUP(O1899,freq!$A$2:$A$40,freq!$B$2:$B$40,0),_xlfn.XLOOKUP(P1899,freq!$A$2:$A$40,freq!$B$2:$B$40,0),_xlfn.XLOOKUP(Q1899,freq!$A$2:$A$40,freq!$B$2:$B$40,0),_xlfn.XLOOKUP(R1899,freq!$A$2:$A$40,freq!$B$2:$B$40,0),_xlfn.XLOOKUP(S1899,freq!$A$2:$A$40,freq!$B$2:$B$40,0),_xlfn.XLOOKUP(T1899,freq!$A$2:$A$40,freq!$B$2:$B$40,0),_xlfn.XLOOKUP(U1899,freq!$A$2:$A$40,freq!$B$2:$B$40,0),_xlfn.XLOOKUP(V1899,freq!$A$2:$A$40,freq!$B$2:$B$40,0))</f>
        <v>31.939999999999998</v>
      </c>
    </row>
    <row r="1900" spans="1:23" x14ac:dyDescent="0.35">
      <c r="A1900" s="32" t="s">
        <v>1284</v>
      </c>
      <c r="B1900" s="32">
        <v>2</v>
      </c>
      <c r="C1900" s="32" t="s">
        <v>0</v>
      </c>
      <c r="D1900" s="32" t="s">
        <v>32</v>
      </c>
      <c r="E1900" s="32" t="s">
        <v>32</v>
      </c>
      <c r="F1900" s="32">
        <v>0</v>
      </c>
      <c r="G1900" s="32">
        <v>2</v>
      </c>
      <c r="H1900" s="32" t="s">
        <v>29</v>
      </c>
      <c r="I1900" s="32" t="s">
        <v>34</v>
      </c>
      <c r="J1900" s="32">
        <v>2</v>
      </c>
      <c r="K1900" s="32" t="s">
        <v>30</v>
      </c>
      <c r="L1900" s="32" t="s">
        <v>46</v>
      </c>
      <c r="M1900" s="32" t="s">
        <v>32</v>
      </c>
      <c r="N1900" s="32" t="s">
        <v>35</v>
      </c>
      <c r="O1900" s="32" t="s">
        <v>49</v>
      </c>
      <c r="P1900" s="32">
        <v>4</v>
      </c>
      <c r="Q1900" s="32">
        <v>9</v>
      </c>
      <c r="R1900" s="32" t="s">
        <v>53</v>
      </c>
      <c r="S1900" s="32" t="s">
        <v>42</v>
      </c>
      <c r="T1900" s="32" t="s">
        <v>4</v>
      </c>
      <c r="U1900" s="32" t="s">
        <v>44</v>
      </c>
      <c r="V1900" s="32">
        <v>2</v>
      </c>
      <c r="W1900" s="32">
        <f>SUM(_xlfn.XLOOKUP(B1900,freq!$A$2:$A$40,freq!$B$2:$B$40,0),_xlfn.XLOOKUP(C1900,freq!$A$2:$A$40,freq!$B$2:$B$40,0),_xlfn.XLOOKUP(D1900,freq!$A$2:$A$40,freq!$B$2:$B$40,0),_xlfn.XLOOKUP(E1900,freq!$A$2:$A$40,freq!$B$2:$B$40,0),_xlfn.XLOOKUP(F1900,freq!$A$2:$A$40,freq!$B$2:$B$40,0),_xlfn.XLOOKUP(G1900,freq!$A$2:$A$40,freq!$B$2:$B$40,0),_xlfn.XLOOKUP(H1900,freq!$A$2:$A$40,freq!$B$2:$B$40,0),_xlfn.XLOOKUP(I1900,freq!$A$2:$A$40,freq!$B$2:$B$40,0),_xlfn.XLOOKUP(J1900,freq!$A$2:$A$40,freq!$B$2:$B$40,0),_xlfn.XLOOKUP(K1900,freq!$A$2:$A$40,freq!$B$2:$B$40,0),_xlfn.XLOOKUP(L1900,freq!$A$2:$A$40,freq!$B$2:$B$40,0),_xlfn.XLOOKUP(M1900,freq!$A$2:$A$40,freq!$B$2:$B$40,0),_xlfn.XLOOKUP(N1900,freq!$A$2:$A$40,freq!$B$2:$B$40,0),_xlfn.XLOOKUP(O1900,freq!$A$2:$A$40,freq!$B$2:$B$40,0),_xlfn.XLOOKUP(P1900,freq!$A$2:$A$40,freq!$B$2:$B$40,0),_xlfn.XLOOKUP(Q1900,freq!$A$2:$A$40,freq!$B$2:$B$40,0),_xlfn.XLOOKUP(R1900,freq!$A$2:$A$40,freq!$B$2:$B$40,0),_xlfn.XLOOKUP(S1900,freq!$A$2:$A$40,freq!$B$2:$B$40,0),_xlfn.XLOOKUP(T1900,freq!$A$2:$A$40,freq!$B$2:$B$40,0),_xlfn.XLOOKUP(U1900,freq!$A$2:$A$40,freq!$B$2:$B$40,0),_xlfn.XLOOKUP(V1900,freq!$A$2:$A$40,freq!$B$2:$B$40,0))</f>
        <v>31.869999999999997</v>
      </c>
    </row>
    <row r="1901" spans="1:23" x14ac:dyDescent="0.35">
      <c r="A1901" s="32" t="s">
        <v>235</v>
      </c>
      <c r="B1901" s="32" t="s">
        <v>38</v>
      </c>
      <c r="C1901" s="32" t="s">
        <v>41</v>
      </c>
      <c r="D1901" s="32">
        <v>7</v>
      </c>
      <c r="E1901" s="32" t="s">
        <v>53</v>
      </c>
      <c r="F1901" s="32" t="s">
        <v>50</v>
      </c>
      <c r="G1901" s="32" t="s">
        <v>34</v>
      </c>
      <c r="H1901" s="32" t="s">
        <v>50</v>
      </c>
      <c r="I1901" s="32" t="s">
        <v>44</v>
      </c>
      <c r="J1901" s="32" t="s">
        <v>56</v>
      </c>
      <c r="K1901" s="32">
        <v>1</v>
      </c>
      <c r="L1901" s="32" t="s">
        <v>0</v>
      </c>
      <c r="M1901" s="32" t="s">
        <v>49</v>
      </c>
      <c r="N1901" s="32" t="s">
        <v>0</v>
      </c>
      <c r="O1901" s="32">
        <v>2</v>
      </c>
      <c r="P1901" s="32">
        <v>4</v>
      </c>
      <c r="Q1901" s="32">
        <v>1</v>
      </c>
      <c r="R1901" s="32" t="s">
        <v>45</v>
      </c>
      <c r="S1901" s="32" t="s">
        <v>40</v>
      </c>
      <c r="T1901" s="32" t="s">
        <v>34</v>
      </c>
      <c r="U1901" s="32" t="s">
        <v>41</v>
      </c>
      <c r="V1901" s="32">
        <v>0</v>
      </c>
      <c r="W1901" s="32">
        <f>SUM(_xlfn.XLOOKUP(B1901,freq!$A$2:$A$40,freq!$B$2:$B$40,0),_xlfn.XLOOKUP(C1901,freq!$A$2:$A$40,freq!$B$2:$B$40,0),_xlfn.XLOOKUP(D1901,freq!$A$2:$A$40,freq!$B$2:$B$40,0),_xlfn.XLOOKUP(E1901,freq!$A$2:$A$40,freq!$B$2:$B$40,0),_xlfn.XLOOKUP(F1901,freq!$A$2:$A$40,freq!$B$2:$B$40,0),_xlfn.XLOOKUP(G1901,freq!$A$2:$A$40,freq!$B$2:$B$40,0),_xlfn.XLOOKUP(H1901,freq!$A$2:$A$40,freq!$B$2:$B$40,0),_xlfn.XLOOKUP(I1901,freq!$A$2:$A$40,freq!$B$2:$B$40,0),_xlfn.XLOOKUP(J1901,freq!$A$2:$A$40,freq!$B$2:$B$40,0),_xlfn.XLOOKUP(K1901,freq!$A$2:$A$40,freq!$B$2:$B$40,0),_xlfn.XLOOKUP(L1901,freq!$A$2:$A$40,freq!$B$2:$B$40,0),_xlfn.XLOOKUP(M1901,freq!$A$2:$A$40,freq!$B$2:$B$40,0),_xlfn.XLOOKUP(N1901,freq!$A$2:$A$40,freq!$B$2:$B$40,0),_xlfn.XLOOKUP(O1901,freq!$A$2:$A$40,freq!$B$2:$B$40,0),_xlfn.XLOOKUP(P1901,freq!$A$2:$A$40,freq!$B$2:$B$40,0),_xlfn.XLOOKUP(Q1901,freq!$A$2:$A$40,freq!$B$2:$B$40,0),_xlfn.XLOOKUP(R1901,freq!$A$2:$A$40,freq!$B$2:$B$40,0),_xlfn.XLOOKUP(S1901,freq!$A$2:$A$40,freq!$B$2:$B$40,0),_xlfn.XLOOKUP(T1901,freq!$A$2:$A$40,freq!$B$2:$B$40,0),_xlfn.XLOOKUP(U1901,freq!$A$2:$A$40,freq!$B$2:$B$40,0),_xlfn.XLOOKUP(V1901,freq!$A$2:$A$40,freq!$B$2:$B$40,0))</f>
        <v>31.86</v>
      </c>
    </row>
    <row r="1902" spans="1:23" x14ac:dyDescent="0.35">
      <c r="A1902" s="32" t="s">
        <v>890</v>
      </c>
      <c r="B1902" s="32" t="s">
        <v>3</v>
      </c>
      <c r="C1902" s="32" t="s">
        <v>40</v>
      </c>
      <c r="D1902" s="32" t="s">
        <v>0</v>
      </c>
      <c r="E1902" s="32">
        <v>2</v>
      </c>
      <c r="F1902" s="32" t="s">
        <v>48</v>
      </c>
      <c r="G1902" s="32" t="s">
        <v>38</v>
      </c>
      <c r="H1902" s="32" t="s">
        <v>53</v>
      </c>
      <c r="I1902" s="32" t="s">
        <v>0</v>
      </c>
      <c r="J1902" s="32" t="s">
        <v>34</v>
      </c>
      <c r="K1902" s="32">
        <v>9</v>
      </c>
      <c r="L1902" s="32" t="s">
        <v>53</v>
      </c>
      <c r="M1902" s="32">
        <v>1</v>
      </c>
      <c r="N1902" s="32" t="s">
        <v>43</v>
      </c>
      <c r="O1902" s="32" t="s">
        <v>50</v>
      </c>
      <c r="P1902" s="32">
        <v>7</v>
      </c>
      <c r="Q1902" s="32">
        <v>7</v>
      </c>
      <c r="R1902" s="32" t="s">
        <v>45</v>
      </c>
      <c r="S1902" s="32" t="s">
        <v>50</v>
      </c>
      <c r="T1902" s="32" t="s">
        <v>49</v>
      </c>
      <c r="U1902" s="32" t="s">
        <v>30</v>
      </c>
      <c r="V1902" s="32" t="s">
        <v>32</v>
      </c>
      <c r="W1902" s="32">
        <f>SUM(_xlfn.XLOOKUP(B1902,freq!$A$2:$A$40,freq!$B$2:$B$40,0),_xlfn.XLOOKUP(C1902,freq!$A$2:$A$40,freq!$B$2:$B$40,0),_xlfn.XLOOKUP(D1902,freq!$A$2:$A$40,freq!$B$2:$B$40,0),_xlfn.XLOOKUP(E1902,freq!$A$2:$A$40,freq!$B$2:$B$40,0),_xlfn.XLOOKUP(F1902,freq!$A$2:$A$40,freq!$B$2:$B$40,0),_xlfn.XLOOKUP(G1902,freq!$A$2:$A$40,freq!$B$2:$B$40,0),_xlfn.XLOOKUP(H1902,freq!$A$2:$A$40,freq!$B$2:$B$40,0),_xlfn.XLOOKUP(I1902,freq!$A$2:$A$40,freq!$B$2:$B$40,0),_xlfn.XLOOKUP(J1902,freq!$A$2:$A$40,freq!$B$2:$B$40,0),_xlfn.XLOOKUP(K1902,freq!$A$2:$A$40,freq!$B$2:$B$40,0),_xlfn.XLOOKUP(L1902,freq!$A$2:$A$40,freq!$B$2:$B$40,0),_xlfn.XLOOKUP(M1902,freq!$A$2:$A$40,freq!$B$2:$B$40,0),_xlfn.XLOOKUP(N1902,freq!$A$2:$A$40,freq!$B$2:$B$40,0),_xlfn.XLOOKUP(O1902,freq!$A$2:$A$40,freq!$B$2:$B$40,0),_xlfn.XLOOKUP(P1902,freq!$A$2:$A$40,freq!$B$2:$B$40,0),_xlfn.XLOOKUP(Q1902,freq!$A$2:$A$40,freq!$B$2:$B$40,0),_xlfn.XLOOKUP(R1902,freq!$A$2:$A$40,freq!$B$2:$B$40,0),_xlfn.XLOOKUP(S1902,freq!$A$2:$A$40,freq!$B$2:$B$40,0),_xlfn.XLOOKUP(T1902,freq!$A$2:$A$40,freq!$B$2:$B$40,0),_xlfn.XLOOKUP(U1902,freq!$A$2:$A$40,freq!$B$2:$B$40,0),_xlfn.XLOOKUP(V1902,freq!$A$2:$A$40,freq!$B$2:$B$40,0))</f>
        <v>31.820000000000004</v>
      </c>
    </row>
    <row r="1903" spans="1:23" x14ac:dyDescent="0.35">
      <c r="A1903" s="32" t="s">
        <v>919</v>
      </c>
      <c r="B1903" s="32">
        <v>6</v>
      </c>
      <c r="C1903" s="32" t="s">
        <v>44</v>
      </c>
      <c r="D1903" s="32" t="s">
        <v>3</v>
      </c>
      <c r="E1903" s="32" t="s">
        <v>59</v>
      </c>
      <c r="F1903" s="32" t="s">
        <v>37</v>
      </c>
      <c r="G1903" s="32">
        <v>7</v>
      </c>
      <c r="H1903" s="32" t="s">
        <v>59</v>
      </c>
      <c r="I1903" s="32" t="s">
        <v>43</v>
      </c>
      <c r="J1903" s="32" t="s">
        <v>40</v>
      </c>
      <c r="K1903" s="32">
        <v>7</v>
      </c>
      <c r="L1903" s="32" t="s">
        <v>53</v>
      </c>
      <c r="M1903" s="32">
        <v>7</v>
      </c>
      <c r="N1903" s="32">
        <v>0</v>
      </c>
      <c r="O1903" s="32">
        <v>6</v>
      </c>
      <c r="P1903" s="32" t="s">
        <v>2</v>
      </c>
      <c r="Q1903" s="32" t="s">
        <v>34</v>
      </c>
      <c r="R1903" s="32">
        <v>5</v>
      </c>
      <c r="S1903" s="32" t="s">
        <v>58</v>
      </c>
      <c r="T1903" s="32">
        <v>7</v>
      </c>
      <c r="U1903" s="32" t="s">
        <v>50</v>
      </c>
      <c r="V1903" s="32">
        <v>9</v>
      </c>
      <c r="W1903" s="32">
        <f>SUM(_xlfn.XLOOKUP(B1903,freq!$A$2:$A$40,freq!$B$2:$B$40,0),_xlfn.XLOOKUP(C1903,freq!$A$2:$A$40,freq!$B$2:$B$40,0),_xlfn.XLOOKUP(D1903,freq!$A$2:$A$40,freq!$B$2:$B$40,0),_xlfn.XLOOKUP(E1903,freq!$A$2:$A$40,freq!$B$2:$B$40,0),_xlfn.XLOOKUP(F1903,freq!$A$2:$A$40,freq!$B$2:$B$40,0),_xlfn.XLOOKUP(G1903,freq!$A$2:$A$40,freq!$B$2:$B$40,0),_xlfn.XLOOKUP(H1903,freq!$A$2:$A$40,freq!$B$2:$B$40,0),_xlfn.XLOOKUP(I1903,freq!$A$2:$A$40,freq!$B$2:$B$40,0),_xlfn.XLOOKUP(J1903,freq!$A$2:$A$40,freq!$B$2:$B$40,0),_xlfn.XLOOKUP(K1903,freq!$A$2:$A$40,freq!$B$2:$B$40,0),_xlfn.XLOOKUP(L1903,freq!$A$2:$A$40,freq!$B$2:$B$40,0),_xlfn.XLOOKUP(M1903,freq!$A$2:$A$40,freq!$B$2:$B$40,0),_xlfn.XLOOKUP(N1903,freq!$A$2:$A$40,freq!$B$2:$B$40,0),_xlfn.XLOOKUP(O1903,freq!$A$2:$A$40,freq!$B$2:$B$40,0),_xlfn.XLOOKUP(P1903,freq!$A$2:$A$40,freq!$B$2:$B$40,0),_xlfn.XLOOKUP(Q1903,freq!$A$2:$A$40,freq!$B$2:$B$40,0),_xlfn.XLOOKUP(R1903,freq!$A$2:$A$40,freq!$B$2:$B$40,0),_xlfn.XLOOKUP(S1903,freq!$A$2:$A$40,freq!$B$2:$B$40,0),_xlfn.XLOOKUP(T1903,freq!$A$2:$A$40,freq!$B$2:$B$40,0),_xlfn.XLOOKUP(U1903,freq!$A$2:$A$40,freq!$B$2:$B$40,0),_xlfn.XLOOKUP(V1903,freq!$A$2:$A$40,freq!$B$2:$B$40,0))</f>
        <v>31.78</v>
      </c>
    </row>
    <row r="1904" spans="1:23" x14ac:dyDescent="0.35">
      <c r="A1904" s="32" t="s">
        <v>365</v>
      </c>
      <c r="B1904" s="32" t="s">
        <v>30</v>
      </c>
      <c r="C1904" s="32">
        <v>8</v>
      </c>
      <c r="D1904" s="32">
        <v>6</v>
      </c>
      <c r="E1904" s="32" t="s">
        <v>28</v>
      </c>
      <c r="F1904" s="32">
        <v>0</v>
      </c>
      <c r="G1904" s="32" t="s">
        <v>31</v>
      </c>
      <c r="H1904" s="32" t="s">
        <v>34</v>
      </c>
      <c r="I1904" s="32" t="s">
        <v>46</v>
      </c>
      <c r="J1904" s="32" t="s">
        <v>41</v>
      </c>
      <c r="K1904" s="32" t="s">
        <v>28</v>
      </c>
      <c r="L1904" s="32" t="s">
        <v>46</v>
      </c>
      <c r="M1904" s="32">
        <v>3</v>
      </c>
      <c r="N1904" s="32" t="s">
        <v>42</v>
      </c>
      <c r="O1904" s="32" t="s">
        <v>35</v>
      </c>
      <c r="P1904" s="32">
        <v>4</v>
      </c>
      <c r="Q1904" s="32" t="s">
        <v>58</v>
      </c>
      <c r="R1904" s="32" t="s">
        <v>49</v>
      </c>
      <c r="S1904" s="32">
        <v>0</v>
      </c>
      <c r="T1904" s="32" t="s">
        <v>42</v>
      </c>
      <c r="U1904" s="32" t="s">
        <v>58</v>
      </c>
      <c r="V1904" s="32">
        <v>1</v>
      </c>
      <c r="W1904" s="32">
        <f>SUM(_xlfn.XLOOKUP(B1904,freq!$A$2:$A$40,freq!$B$2:$B$40,0),_xlfn.XLOOKUP(C1904,freq!$A$2:$A$40,freq!$B$2:$B$40,0),_xlfn.XLOOKUP(D1904,freq!$A$2:$A$40,freq!$B$2:$B$40,0),_xlfn.XLOOKUP(E1904,freq!$A$2:$A$40,freq!$B$2:$B$40,0),_xlfn.XLOOKUP(F1904,freq!$A$2:$A$40,freq!$B$2:$B$40,0),_xlfn.XLOOKUP(G1904,freq!$A$2:$A$40,freq!$B$2:$B$40,0),_xlfn.XLOOKUP(H1904,freq!$A$2:$A$40,freq!$B$2:$B$40,0),_xlfn.XLOOKUP(I1904,freq!$A$2:$A$40,freq!$B$2:$B$40,0),_xlfn.XLOOKUP(J1904,freq!$A$2:$A$40,freq!$B$2:$B$40,0),_xlfn.XLOOKUP(K1904,freq!$A$2:$A$40,freq!$B$2:$B$40,0),_xlfn.XLOOKUP(L1904,freq!$A$2:$A$40,freq!$B$2:$B$40,0),_xlfn.XLOOKUP(M1904,freq!$A$2:$A$40,freq!$B$2:$B$40,0),_xlfn.XLOOKUP(N1904,freq!$A$2:$A$40,freq!$B$2:$B$40,0),_xlfn.XLOOKUP(O1904,freq!$A$2:$A$40,freq!$B$2:$B$40,0),_xlfn.XLOOKUP(P1904,freq!$A$2:$A$40,freq!$B$2:$B$40,0),_xlfn.XLOOKUP(Q1904,freq!$A$2:$A$40,freq!$B$2:$B$40,0),_xlfn.XLOOKUP(R1904,freq!$A$2:$A$40,freq!$B$2:$B$40,0),_xlfn.XLOOKUP(S1904,freq!$A$2:$A$40,freq!$B$2:$B$40,0),_xlfn.XLOOKUP(T1904,freq!$A$2:$A$40,freq!$B$2:$B$40,0),_xlfn.XLOOKUP(U1904,freq!$A$2:$A$40,freq!$B$2:$B$40,0),_xlfn.XLOOKUP(V1904,freq!$A$2:$A$40,freq!$B$2:$B$40,0))</f>
        <v>31.720000000000002</v>
      </c>
    </row>
    <row r="1905" spans="1:23" x14ac:dyDescent="0.35">
      <c r="A1905" s="32" t="s">
        <v>273</v>
      </c>
      <c r="B1905" s="32">
        <v>7</v>
      </c>
      <c r="C1905" s="32">
        <v>2</v>
      </c>
      <c r="D1905" s="32" t="s">
        <v>31</v>
      </c>
      <c r="E1905" s="32" t="s">
        <v>42</v>
      </c>
      <c r="F1905" s="32">
        <v>6</v>
      </c>
      <c r="G1905" s="32" t="s">
        <v>4</v>
      </c>
      <c r="H1905" s="32" t="s">
        <v>43</v>
      </c>
      <c r="I1905" s="32" t="s">
        <v>50</v>
      </c>
      <c r="J1905" s="32" t="s">
        <v>31</v>
      </c>
      <c r="K1905" s="32">
        <v>2</v>
      </c>
      <c r="L1905" s="32" t="s">
        <v>48</v>
      </c>
      <c r="M1905" s="32">
        <v>2</v>
      </c>
      <c r="N1905" s="32">
        <v>6</v>
      </c>
      <c r="O1905" s="32">
        <v>9</v>
      </c>
      <c r="P1905" s="32" t="s">
        <v>58</v>
      </c>
      <c r="Q1905" s="32">
        <v>5</v>
      </c>
      <c r="R1905" s="32">
        <v>5</v>
      </c>
      <c r="S1905" s="32" t="s">
        <v>43</v>
      </c>
      <c r="T1905" s="32">
        <v>5</v>
      </c>
      <c r="U1905" s="32" t="s">
        <v>35</v>
      </c>
      <c r="V1905" s="32" t="s">
        <v>42</v>
      </c>
      <c r="W1905" s="32">
        <f>SUM(_xlfn.XLOOKUP(B1905,freq!$A$2:$A$40,freq!$B$2:$B$40,0),_xlfn.XLOOKUP(C1905,freq!$A$2:$A$40,freq!$B$2:$B$40,0),_xlfn.XLOOKUP(D1905,freq!$A$2:$A$40,freq!$B$2:$B$40,0),_xlfn.XLOOKUP(E1905,freq!$A$2:$A$40,freq!$B$2:$B$40,0),_xlfn.XLOOKUP(F1905,freq!$A$2:$A$40,freq!$B$2:$B$40,0),_xlfn.XLOOKUP(G1905,freq!$A$2:$A$40,freq!$B$2:$B$40,0),_xlfn.XLOOKUP(H1905,freq!$A$2:$A$40,freq!$B$2:$B$40,0),_xlfn.XLOOKUP(I1905,freq!$A$2:$A$40,freq!$B$2:$B$40,0),_xlfn.XLOOKUP(J1905,freq!$A$2:$A$40,freq!$B$2:$B$40,0),_xlfn.XLOOKUP(K1905,freq!$A$2:$A$40,freq!$B$2:$B$40,0),_xlfn.XLOOKUP(L1905,freq!$A$2:$A$40,freq!$B$2:$B$40,0),_xlfn.XLOOKUP(M1905,freq!$A$2:$A$40,freq!$B$2:$B$40,0),_xlfn.XLOOKUP(N1905,freq!$A$2:$A$40,freq!$B$2:$B$40,0),_xlfn.XLOOKUP(O1905,freq!$A$2:$A$40,freq!$B$2:$B$40,0),_xlfn.XLOOKUP(P1905,freq!$A$2:$A$40,freq!$B$2:$B$40,0),_xlfn.XLOOKUP(Q1905,freq!$A$2:$A$40,freq!$B$2:$B$40,0),_xlfn.XLOOKUP(R1905,freq!$A$2:$A$40,freq!$B$2:$B$40,0),_xlfn.XLOOKUP(S1905,freq!$A$2:$A$40,freq!$B$2:$B$40,0),_xlfn.XLOOKUP(T1905,freq!$A$2:$A$40,freq!$B$2:$B$40,0),_xlfn.XLOOKUP(U1905,freq!$A$2:$A$40,freq!$B$2:$B$40,0),_xlfn.XLOOKUP(V1905,freq!$A$2:$A$40,freq!$B$2:$B$40,0))</f>
        <v>31.589999999999996</v>
      </c>
    </row>
    <row r="1906" spans="1:23" x14ac:dyDescent="0.35">
      <c r="A1906" s="32" t="s">
        <v>1544</v>
      </c>
      <c r="B1906" s="32" t="s">
        <v>32</v>
      </c>
      <c r="C1906" s="32">
        <v>2</v>
      </c>
      <c r="D1906" s="32" t="s">
        <v>53</v>
      </c>
      <c r="E1906" s="32">
        <v>0</v>
      </c>
      <c r="F1906" s="32">
        <v>7</v>
      </c>
      <c r="G1906" s="32">
        <v>7</v>
      </c>
      <c r="H1906" s="32" t="s">
        <v>28</v>
      </c>
      <c r="I1906" s="32" t="s">
        <v>31</v>
      </c>
      <c r="J1906" s="32" t="s">
        <v>31</v>
      </c>
      <c r="K1906" s="32">
        <v>1</v>
      </c>
      <c r="L1906" s="32" t="s">
        <v>38</v>
      </c>
      <c r="M1906" s="32" t="s">
        <v>49</v>
      </c>
      <c r="N1906" s="32" t="s">
        <v>42</v>
      </c>
      <c r="O1906" s="32">
        <v>4</v>
      </c>
      <c r="P1906" s="32">
        <v>9</v>
      </c>
      <c r="Q1906" s="32">
        <v>4</v>
      </c>
      <c r="R1906" s="32">
        <v>3</v>
      </c>
      <c r="S1906" s="32" t="s">
        <v>43</v>
      </c>
      <c r="T1906" s="32">
        <v>5</v>
      </c>
      <c r="U1906" s="32">
        <v>1</v>
      </c>
      <c r="V1906" s="32" t="s">
        <v>2</v>
      </c>
      <c r="W1906" s="32">
        <f>SUM(_xlfn.XLOOKUP(B1906,freq!$A$2:$A$40,freq!$B$2:$B$40,0),_xlfn.XLOOKUP(C1906,freq!$A$2:$A$40,freq!$B$2:$B$40,0),_xlfn.XLOOKUP(D1906,freq!$A$2:$A$40,freq!$B$2:$B$40,0),_xlfn.XLOOKUP(E1906,freq!$A$2:$A$40,freq!$B$2:$B$40,0),_xlfn.XLOOKUP(F1906,freq!$A$2:$A$40,freq!$B$2:$B$40,0),_xlfn.XLOOKUP(G1906,freq!$A$2:$A$40,freq!$B$2:$B$40,0),_xlfn.XLOOKUP(H1906,freq!$A$2:$A$40,freq!$B$2:$B$40,0),_xlfn.XLOOKUP(I1906,freq!$A$2:$A$40,freq!$B$2:$B$40,0),_xlfn.XLOOKUP(J1906,freq!$A$2:$A$40,freq!$B$2:$B$40,0),_xlfn.XLOOKUP(K1906,freq!$A$2:$A$40,freq!$B$2:$B$40,0),_xlfn.XLOOKUP(L1906,freq!$A$2:$A$40,freq!$B$2:$B$40,0),_xlfn.XLOOKUP(M1906,freq!$A$2:$A$40,freq!$B$2:$B$40,0),_xlfn.XLOOKUP(N1906,freq!$A$2:$A$40,freq!$B$2:$B$40,0),_xlfn.XLOOKUP(O1906,freq!$A$2:$A$40,freq!$B$2:$B$40,0),_xlfn.XLOOKUP(P1906,freq!$A$2:$A$40,freq!$B$2:$B$40,0),_xlfn.XLOOKUP(Q1906,freq!$A$2:$A$40,freq!$B$2:$B$40,0),_xlfn.XLOOKUP(R1906,freq!$A$2:$A$40,freq!$B$2:$B$40,0),_xlfn.XLOOKUP(S1906,freq!$A$2:$A$40,freq!$B$2:$B$40,0),_xlfn.XLOOKUP(T1906,freq!$A$2:$A$40,freq!$B$2:$B$40,0),_xlfn.XLOOKUP(U1906,freq!$A$2:$A$40,freq!$B$2:$B$40,0),_xlfn.XLOOKUP(V1906,freq!$A$2:$A$40,freq!$B$2:$B$40,0))</f>
        <v>31.520000000000003</v>
      </c>
    </row>
    <row r="1907" spans="1:23" x14ac:dyDescent="0.35">
      <c r="A1907" s="32" t="s">
        <v>1630</v>
      </c>
      <c r="B1907" s="32" t="s">
        <v>58</v>
      </c>
      <c r="C1907" s="32" t="s">
        <v>4</v>
      </c>
      <c r="D1907" s="32" t="s">
        <v>37</v>
      </c>
      <c r="E1907" s="32">
        <v>6</v>
      </c>
      <c r="F1907" s="32" t="s">
        <v>36</v>
      </c>
      <c r="G1907" s="32">
        <v>8</v>
      </c>
      <c r="H1907" s="32" t="s">
        <v>40</v>
      </c>
      <c r="I1907" s="32" t="s">
        <v>38</v>
      </c>
      <c r="J1907" s="32" t="s">
        <v>58</v>
      </c>
      <c r="K1907" s="32">
        <v>0</v>
      </c>
      <c r="L1907" s="32" t="s">
        <v>31</v>
      </c>
      <c r="M1907" s="32" t="s">
        <v>58</v>
      </c>
      <c r="N1907" s="32" t="s">
        <v>49</v>
      </c>
      <c r="O1907" s="32" t="s">
        <v>40</v>
      </c>
      <c r="P1907" s="32" t="s">
        <v>42</v>
      </c>
      <c r="Q1907" s="32" t="s">
        <v>49</v>
      </c>
      <c r="R1907" s="32">
        <v>1</v>
      </c>
      <c r="S1907" s="32" t="s">
        <v>35</v>
      </c>
      <c r="T1907" s="32">
        <v>7</v>
      </c>
      <c r="U1907" s="32">
        <v>4</v>
      </c>
      <c r="V1907" s="32" t="s">
        <v>42</v>
      </c>
      <c r="W1907" s="32">
        <f>SUM(_xlfn.XLOOKUP(B1907,freq!$A$2:$A$40,freq!$B$2:$B$40,0),_xlfn.XLOOKUP(C1907,freq!$A$2:$A$40,freq!$B$2:$B$40,0),_xlfn.XLOOKUP(D1907,freq!$A$2:$A$40,freq!$B$2:$B$40,0),_xlfn.XLOOKUP(E1907,freq!$A$2:$A$40,freq!$B$2:$B$40,0),_xlfn.XLOOKUP(F1907,freq!$A$2:$A$40,freq!$B$2:$B$40,0),_xlfn.XLOOKUP(G1907,freq!$A$2:$A$40,freq!$B$2:$B$40,0),_xlfn.XLOOKUP(H1907,freq!$A$2:$A$40,freq!$B$2:$B$40,0),_xlfn.XLOOKUP(I1907,freq!$A$2:$A$40,freq!$B$2:$B$40,0),_xlfn.XLOOKUP(J1907,freq!$A$2:$A$40,freq!$B$2:$B$40,0),_xlfn.XLOOKUP(K1907,freq!$A$2:$A$40,freq!$B$2:$B$40,0),_xlfn.XLOOKUP(L1907,freq!$A$2:$A$40,freq!$B$2:$B$40,0),_xlfn.XLOOKUP(M1907,freq!$A$2:$A$40,freq!$B$2:$B$40,0),_xlfn.XLOOKUP(N1907,freq!$A$2:$A$40,freq!$B$2:$B$40,0),_xlfn.XLOOKUP(O1907,freq!$A$2:$A$40,freq!$B$2:$B$40,0),_xlfn.XLOOKUP(P1907,freq!$A$2:$A$40,freq!$B$2:$B$40,0),_xlfn.XLOOKUP(Q1907,freq!$A$2:$A$40,freq!$B$2:$B$40,0),_xlfn.XLOOKUP(R1907,freq!$A$2:$A$40,freq!$B$2:$B$40,0),_xlfn.XLOOKUP(S1907,freq!$A$2:$A$40,freq!$B$2:$B$40,0),_xlfn.XLOOKUP(T1907,freq!$A$2:$A$40,freq!$B$2:$B$40,0),_xlfn.XLOOKUP(U1907,freq!$A$2:$A$40,freq!$B$2:$B$40,0),_xlfn.XLOOKUP(V1907,freq!$A$2:$A$40,freq!$B$2:$B$40,0))</f>
        <v>31.520000000000003</v>
      </c>
    </row>
    <row r="1908" spans="1:23" x14ac:dyDescent="0.35">
      <c r="A1908" s="32" t="s">
        <v>1551</v>
      </c>
      <c r="B1908" s="32" t="s">
        <v>34</v>
      </c>
      <c r="C1908" s="32">
        <v>7</v>
      </c>
      <c r="D1908" s="32">
        <v>9</v>
      </c>
      <c r="E1908" s="32" t="s">
        <v>56</v>
      </c>
      <c r="F1908" s="32">
        <v>0</v>
      </c>
      <c r="G1908" s="32" t="s">
        <v>29</v>
      </c>
      <c r="H1908" s="32">
        <v>2</v>
      </c>
      <c r="I1908" s="32" t="s">
        <v>50</v>
      </c>
      <c r="J1908" s="32">
        <v>4</v>
      </c>
      <c r="K1908" s="32" t="s">
        <v>50</v>
      </c>
      <c r="L1908" s="32" t="s">
        <v>29</v>
      </c>
      <c r="M1908" s="32" t="s">
        <v>34</v>
      </c>
      <c r="N1908" s="32" t="s">
        <v>49</v>
      </c>
      <c r="O1908" s="32" t="s">
        <v>40</v>
      </c>
      <c r="P1908" s="32">
        <v>5</v>
      </c>
      <c r="Q1908" s="32" t="s">
        <v>41</v>
      </c>
      <c r="R1908" s="32" t="s">
        <v>28</v>
      </c>
      <c r="S1908" s="32">
        <v>3</v>
      </c>
      <c r="T1908" s="32" t="s">
        <v>46</v>
      </c>
      <c r="U1908" s="32" t="s">
        <v>59</v>
      </c>
      <c r="V1908" s="32" t="s">
        <v>35</v>
      </c>
      <c r="W1908" s="32">
        <f>SUM(_xlfn.XLOOKUP(B1908,freq!$A$2:$A$40,freq!$B$2:$B$40,0),_xlfn.XLOOKUP(C1908,freq!$A$2:$A$40,freq!$B$2:$B$40,0),_xlfn.XLOOKUP(D1908,freq!$A$2:$A$40,freq!$B$2:$B$40,0),_xlfn.XLOOKUP(E1908,freq!$A$2:$A$40,freq!$B$2:$B$40,0),_xlfn.XLOOKUP(F1908,freq!$A$2:$A$40,freq!$B$2:$B$40,0),_xlfn.XLOOKUP(G1908,freq!$A$2:$A$40,freq!$B$2:$B$40,0),_xlfn.XLOOKUP(H1908,freq!$A$2:$A$40,freq!$B$2:$B$40,0),_xlfn.XLOOKUP(I1908,freq!$A$2:$A$40,freq!$B$2:$B$40,0),_xlfn.XLOOKUP(J1908,freq!$A$2:$A$40,freq!$B$2:$B$40,0),_xlfn.XLOOKUP(K1908,freq!$A$2:$A$40,freq!$B$2:$B$40,0),_xlfn.XLOOKUP(L1908,freq!$A$2:$A$40,freq!$B$2:$B$40,0),_xlfn.XLOOKUP(M1908,freq!$A$2:$A$40,freq!$B$2:$B$40,0),_xlfn.XLOOKUP(N1908,freq!$A$2:$A$40,freq!$B$2:$B$40,0),_xlfn.XLOOKUP(O1908,freq!$A$2:$A$40,freq!$B$2:$B$40,0),_xlfn.XLOOKUP(P1908,freq!$A$2:$A$40,freq!$B$2:$B$40,0),_xlfn.XLOOKUP(Q1908,freq!$A$2:$A$40,freq!$B$2:$B$40,0),_xlfn.XLOOKUP(R1908,freq!$A$2:$A$40,freq!$B$2:$B$40,0),_xlfn.XLOOKUP(S1908,freq!$A$2:$A$40,freq!$B$2:$B$40,0),_xlfn.XLOOKUP(T1908,freq!$A$2:$A$40,freq!$B$2:$B$40,0),_xlfn.XLOOKUP(U1908,freq!$A$2:$A$40,freq!$B$2:$B$40,0),_xlfn.XLOOKUP(V1908,freq!$A$2:$A$40,freq!$B$2:$B$40,0))</f>
        <v>31.519999999999996</v>
      </c>
    </row>
    <row r="1909" spans="1:23" x14ac:dyDescent="0.35">
      <c r="A1909" s="32" t="s">
        <v>957</v>
      </c>
      <c r="B1909" s="32" t="s">
        <v>38</v>
      </c>
      <c r="C1909" s="32" t="s">
        <v>4</v>
      </c>
      <c r="D1909" s="32" t="s">
        <v>50</v>
      </c>
      <c r="E1909" s="32" t="s">
        <v>56</v>
      </c>
      <c r="F1909" s="32" t="s">
        <v>31</v>
      </c>
      <c r="G1909" s="32" t="s">
        <v>30</v>
      </c>
      <c r="H1909" s="32">
        <v>1</v>
      </c>
      <c r="I1909" s="32">
        <v>5</v>
      </c>
      <c r="J1909" s="32">
        <v>8</v>
      </c>
      <c r="K1909" s="32" t="s">
        <v>53</v>
      </c>
      <c r="L1909" s="32" t="s">
        <v>42</v>
      </c>
      <c r="M1909" s="32">
        <v>8</v>
      </c>
      <c r="N1909" s="32" t="s">
        <v>58</v>
      </c>
      <c r="O1909" s="32" t="s">
        <v>3</v>
      </c>
      <c r="P1909" s="32" t="s">
        <v>53</v>
      </c>
      <c r="Q1909" s="32" t="s">
        <v>38</v>
      </c>
      <c r="R1909" s="32" t="s">
        <v>46</v>
      </c>
      <c r="S1909" s="32">
        <v>6</v>
      </c>
      <c r="T1909" s="32" t="s">
        <v>40</v>
      </c>
      <c r="U1909" s="32" t="s">
        <v>58</v>
      </c>
      <c r="V1909" s="32" t="s">
        <v>30</v>
      </c>
      <c r="W1909" s="32">
        <f>SUM(_xlfn.XLOOKUP(B1909,freq!$A$2:$A$40,freq!$B$2:$B$40,0),_xlfn.XLOOKUP(C1909,freq!$A$2:$A$40,freq!$B$2:$B$40,0),_xlfn.XLOOKUP(D1909,freq!$A$2:$A$40,freq!$B$2:$B$40,0),_xlfn.XLOOKUP(E1909,freq!$A$2:$A$40,freq!$B$2:$B$40,0),_xlfn.XLOOKUP(F1909,freq!$A$2:$A$40,freq!$B$2:$B$40,0),_xlfn.XLOOKUP(G1909,freq!$A$2:$A$40,freq!$B$2:$B$40,0),_xlfn.XLOOKUP(H1909,freq!$A$2:$A$40,freq!$B$2:$B$40,0),_xlfn.XLOOKUP(I1909,freq!$A$2:$A$40,freq!$B$2:$B$40,0),_xlfn.XLOOKUP(J1909,freq!$A$2:$A$40,freq!$B$2:$B$40,0),_xlfn.XLOOKUP(K1909,freq!$A$2:$A$40,freq!$B$2:$B$40,0),_xlfn.XLOOKUP(L1909,freq!$A$2:$A$40,freq!$B$2:$B$40,0),_xlfn.XLOOKUP(M1909,freq!$A$2:$A$40,freq!$B$2:$B$40,0),_xlfn.XLOOKUP(N1909,freq!$A$2:$A$40,freq!$B$2:$B$40,0),_xlfn.XLOOKUP(O1909,freq!$A$2:$A$40,freq!$B$2:$B$40,0),_xlfn.XLOOKUP(P1909,freq!$A$2:$A$40,freq!$B$2:$B$40,0),_xlfn.XLOOKUP(Q1909,freq!$A$2:$A$40,freq!$B$2:$B$40,0),_xlfn.XLOOKUP(R1909,freq!$A$2:$A$40,freq!$B$2:$B$40,0),_xlfn.XLOOKUP(S1909,freq!$A$2:$A$40,freq!$B$2:$B$40,0),_xlfn.XLOOKUP(T1909,freq!$A$2:$A$40,freq!$B$2:$B$40,0),_xlfn.XLOOKUP(U1909,freq!$A$2:$A$40,freq!$B$2:$B$40,0),_xlfn.XLOOKUP(V1909,freq!$A$2:$A$40,freq!$B$2:$B$40,0))</f>
        <v>31.510000000000005</v>
      </c>
    </row>
    <row r="1910" spans="1:23" x14ac:dyDescent="0.35">
      <c r="A1910" s="32" t="s">
        <v>741</v>
      </c>
      <c r="B1910" s="32">
        <v>5</v>
      </c>
      <c r="C1910" s="32" t="s">
        <v>3</v>
      </c>
      <c r="D1910" s="32" t="s">
        <v>40</v>
      </c>
      <c r="E1910" s="32">
        <v>6</v>
      </c>
      <c r="F1910" s="32" t="s">
        <v>32</v>
      </c>
      <c r="G1910" s="32" t="s">
        <v>29</v>
      </c>
      <c r="H1910" s="32" t="s">
        <v>42</v>
      </c>
      <c r="I1910" s="32">
        <v>9</v>
      </c>
      <c r="J1910" s="32">
        <v>1</v>
      </c>
      <c r="K1910" s="32" t="s">
        <v>36</v>
      </c>
      <c r="L1910" s="32" t="s">
        <v>46</v>
      </c>
      <c r="M1910" s="32" t="s">
        <v>50</v>
      </c>
      <c r="N1910" s="32" t="s">
        <v>49</v>
      </c>
      <c r="O1910" s="32" t="s">
        <v>4</v>
      </c>
      <c r="P1910" s="32" t="s">
        <v>38</v>
      </c>
      <c r="Q1910" s="32" t="s">
        <v>38</v>
      </c>
      <c r="R1910" s="32" t="s">
        <v>36</v>
      </c>
      <c r="S1910" s="32" t="s">
        <v>53</v>
      </c>
      <c r="T1910" s="32">
        <v>3</v>
      </c>
      <c r="U1910" s="32" t="s">
        <v>4</v>
      </c>
      <c r="V1910" s="32" t="s">
        <v>42</v>
      </c>
      <c r="W1910" s="32">
        <f>SUM(_xlfn.XLOOKUP(B1910,freq!$A$2:$A$40,freq!$B$2:$B$40,0),_xlfn.XLOOKUP(C1910,freq!$A$2:$A$40,freq!$B$2:$B$40,0),_xlfn.XLOOKUP(D1910,freq!$A$2:$A$40,freq!$B$2:$B$40,0),_xlfn.XLOOKUP(E1910,freq!$A$2:$A$40,freq!$B$2:$B$40,0),_xlfn.XLOOKUP(F1910,freq!$A$2:$A$40,freq!$B$2:$B$40,0),_xlfn.XLOOKUP(G1910,freq!$A$2:$A$40,freq!$B$2:$B$40,0),_xlfn.XLOOKUP(H1910,freq!$A$2:$A$40,freq!$B$2:$B$40,0),_xlfn.XLOOKUP(I1910,freq!$A$2:$A$40,freq!$B$2:$B$40,0),_xlfn.XLOOKUP(J1910,freq!$A$2:$A$40,freq!$B$2:$B$40,0),_xlfn.XLOOKUP(K1910,freq!$A$2:$A$40,freq!$B$2:$B$40,0),_xlfn.XLOOKUP(L1910,freq!$A$2:$A$40,freq!$B$2:$B$40,0),_xlfn.XLOOKUP(M1910,freq!$A$2:$A$40,freq!$B$2:$B$40,0),_xlfn.XLOOKUP(N1910,freq!$A$2:$A$40,freq!$B$2:$B$40,0),_xlfn.XLOOKUP(O1910,freq!$A$2:$A$40,freq!$B$2:$B$40,0),_xlfn.XLOOKUP(P1910,freq!$A$2:$A$40,freq!$B$2:$B$40,0),_xlfn.XLOOKUP(Q1910,freq!$A$2:$A$40,freq!$B$2:$B$40,0),_xlfn.XLOOKUP(R1910,freq!$A$2:$A$40,freq!$B$2:$B$40,0),_xlfn.XLOOKUP(S1910,freq!$A$2:$A$40,freq!$B$2:$B$40,0),_xlfn.XLOOKUP(T1910,freq!$A$2:$A$40,freq!$B$2:$B$40,0),_xlfn.XLOOKUP(U1910,freq!$A$2:$A$40,freq!$B$2:$B$40,0),_xlfn.XLOOKUP(V1910,freq!$A$2:$A$40,freq!$B$2:$B$40,0))</f>
        <v>31.51</v>
      </c>
    </row>
    <row r="1911" spans="1:23" x14ac:dyDescent="0.35">
      <c r="A1911" s="32" t="s">
        <v>405</v>
      </c>
      <c r="B1911" s="32" t="s">
        <v>28</v>
      </c>
      <c r="C1911" s="32" t="s">
        <v>45</v>
      </c>
      <c r="D1911" s="32">
        <v>6</v>
      </c>
      <c r="E1911" s="32" t="s">
        <v>0</v>
      </c>
      <c r="F1911" s="32" t="s">
        <v>33</v>
      </c>
      <c r="G1911" s="32" t="s">
        <v>43</v>
      </c>
      <c r="H1911" s="32">
        <v>6</v>
      </c>
      <c r="I1911" s="32" t="s">
        <v>30</v>
      </c>
      <c r="J1911" s="32">
        <v>3</v>
      </c>
      <c r="K1911" s="32">
        <v>4</v>
      </c>
      <c r="L1911" s="32">
        <v>9</v>
      </c>
      <c r="M1911" s="32">
        <v>9</v>
      </c>
      <c r="N1911" s="32" t="s">
        <v>4</v>
      </c>
      <c r="O1911" s="32">
        <v>9</v>
      </c>
      <c r="P1911" s="32" t="s">
        <v>38</v>
      </c>
      <c r="Q1911" s="32" t="s">
        <v>53</v>
      </c>
      <c r="R1911" s="32">
        <v>5</v>
      </c>
      <c r="S1911" s="32" t="s">
        <v>31</v>
      </c>
      <c r="T1911" s="32" t="s">
        <v>34</v>
      </c>
      <c r="U1911" s="32" t="s">
        <v>40</v>
      </c>
      <c r="V1911" s="32" t="s">
        <v>38</v>
      </c>
      <c r="W1911" s="32">
        <f>SUM(_xlfn.XLOOKUP(B1911,freq!$A$2:$A$40,freq!$B$2:$B$40,0),_xlfn.XLOOKUP(C1911,freq!$A$2:$A$40,freq!$B$2:$B$40,0),_xlfn.XLOOKUP(D1911,freq!$A$2:$A$40,freq!$B$2:$B$40,0),_xlfn.XLOOKUP(E1911,freq!$A$2:$A$40,freq!$B$2:$B$40,0),_xlfn.XLOOKUP(F1911,freq!$A$2:$A$40,freq!$B$2:$B$40,0),_xlfn.XLOOKUP(G1911,freq!$A$2:$A$40,freq!$B$2:$B$40,0),_xlfn.XLOOKUP(H1911,freq!$A$2:$A$40,freq!$B$2:$B$40,0),_xlfn.XLOOKUP(I1911,freq!$A$2:$A$40,freq!$B$2:$B$40,0),_xlfn.XLOOKUP(J1911,freq!$A$2:$A$40,freq!$B$2:$B$40,0),_xlfn.XLOOKUP(K1911,freq!$A$2:$A$40,freq!$B$2:$B$40,0),_xlfn.XLOOKUP(L1911,freq!$A$2:$A$40,freq!$B$2:$B$40,0),_xlfn.XLOOKUP(M1911,freq!$A$2:$A$40,freq!$B$2:$B$40,0),_xlfn.XLOOKUP(N1911,freq!$A$2:$A$40,freq!$B$2:$B$40,0),_xlfn.XLOOKUP(O1911,freq!$A$2:$A$40,freq!$B$2:$B$40,0),_xlfn.XLOOKUP(P1911,freq!$A$2:$A$40,freq!$B$2:$B$40,0),_xlfn.XLOOKUP(Q1911,freq!$A$2:$A$40,freq!$B$2:$B$40,0),_xlfn.XLOOKUP(R1911,freq!$A$2:$A$40,freq!$B$2:$B$40,0),_xlfn.XLOOKUP(S1911,freq!$A$2:$A$40,freq!$B$2:$B$40,0),_xlfn.XLOOKUP(T1911,freq!$A$2:$A$40,freq!$B$2:$B$40,0),_xlfn.XLOOKUP(U1911,freq!$A$2:$A$40,freq!$B$2:$B$40,0),_xlfn.XLOOKUP(V1911,freq!$A$2:$A$40,freq!$B$2:$B$40,0))</f>
        <v>31.509999999999998</v>
      </c>
    </row>
    <row r="1912" spans="1:23" x14ac:dyDescent="0.35">
      <c r="A1912" s="32" t="s">
        <v>1638</v>
      </c>
      <c r="B1912" s="32" t="s">
        <v>50</v>
      </c>
      <c r="C1912" s="32">
        <v>7</v>
      </c>
      <c r="D1912" s="32" t="s">
        <v>30</v>
      </c>
      <c r="E1912" s="32" t="s">
        <v>56</v>
      </c>
      <c r="F1912" s="32" t="s">
        <v>53</v>
      </c>
      <c r="G1912" s="32" t="s">
        <v>28</v>
      </c>
      <c r="H1912" s="32" t="s">
        <v>3</v>
      </c>
      <c r="I1912" s="32">
        <v>8</v>
      </c>
      <c r="J1912" s="32">
        <v>0</v>
      </c>
      <c r="K1912" s="32" t="s">
        <v>29</v>
      </c>
      <c r="L1912" s="32">
        <v>9</v>
      </c>
      <c r="M1912" s="32" t="s">
        <v>37</v>
      </c>
      <c r="N1912" s="32" t="s">
        <v>3</v>
      </c>
      <c r="O1912" s="32" t="s">
        <v>0</v>
      </c>
      <c r="P1912" s="32" t="s">
        <v>53</v>
      </c>
      <c r="Q1912" s="32" t="s">
        <v>0</v>
      </c>
      <c r="R1912" s="32" t="s">
        <v>40</v>
      </c>
      <c r="S1912" s="32">
        <v>4</v>
      </c>
      <c r="T1912" s="32" t="s">
        <v>33</v>
      </c>
      <c r="U1912" s="32" t="s">
        <v>50</v>
      </c>
      <c r="V1912" s="32" t="s">
        <v>43</v>
      </c>
      <c r="W1912" s="32">
        <f>SUM(_xlfn.XLOOKUP(B1912,freq!$A$2:$A$40,freq!$B$2:$B$40,0),_xlfn.XLOOKUP(C1912,freq!$A$2:$A$40,freq!$B$2:$B$40,0),_xlfn.XLOOKUP(D1912,freq!$A$2:$A$40,freq!$B$2:$B$40,0),_xlfn.XLOOKUP(E1912,freq!$A$2:$A$40,freq!$B$2:$B$40,0),_xlfn.XLOOKUP(F1912,freq!$A$2:$A$40,freq!$B$2:$B$40,0),_xlfn.XLOOKUP(G1912,freq!$A$2:$A$40,freq!$B$2:$B$40,0),_xlfn.XLOOKUP(H1912,freq!$A$2:$A$40,freq!$B$2:$B$40,0),_xlfn.XLOOKUP(I1912,freq!$A$2:$A$40,freq!$B$2:$B$40,0),_xlfn.XLOOKUP(J1912,freq!$A$2:$A$40,freq!$B$2:$B$40,0),_xlfn.XLOOKUP(K1912,freq!$A$2:$A$40,freq!$B$2:$B$40,0),_xlfn.XLOOKUP(L1912,freq!$A$2:$A$40,freq!$B$2:$B$40,0),_xlfn.XLOOKUP(M1912,freq!$A$2:$A$40,freq!$B$2:$B$40,0),_xlfn.XLOOKUP(N1912,freq!$A$2:$A$40,freq!$B$2:$B$40,0),_xlfn.XLOOKUP(O1912,freq!$A$2:$A$40,freq!$B$2:$B$40,0),_xlfn.XLOOKUP(P1912,freq!$A$2:$A$40,freq!$B$2:$B$40,0),_xlfn.XLOOKUP(Q1912,freq!$A$2:$A$40,freq!$B$2:$B$40,0),_xlfn.XLOOKUP(R1912,freq!$A$2:$A$40,freq!$B$2:$B$40,0),_xlfn.XLOOKUP(S1912,freq!$A$2:$A$40,freq!$B$2:$B$40,0),_xlfn.XLOOKUP(T1912,freq!$A$2:$A$40,freq!$B$2:$B$40,0),_xlfn.XLOOKUP(U1912,freq!$A$2:$A$40,freq!$B$2:$B$40,0),_xlfn.XLOOKUP(V1912,freq!$A$2:$A$40,freq!$B$2:$B$40,0))</f>
        <v>31.490000000000002</v>
      </c>
    </row>
    <row r="1913" spans="1:23" x14ac:dyDescent="0.35">
      <c r="A1913" s="32" t="s">
        <v>1127</v>
      </c>
      <c r="B1913" s="32">
        <v>4</v>
      </c>
      <c r="C1913" s="32" t="s">
        <v>33</v>
      </c>
      <c r="D1913" s="32" t="s">
        <v>1</v>
      </c>
      <c r="E1913" s="32">
        <v>5</v>
      </c>
      <c r="F1913" s="32" t="s">
        <v>38</v>
      </c>
      <c r="G1913" s="32">
        <v>1</v>
      </c>
      <c r="H1913" s="32">
        <v>9</v>
      </c>
      <c r="I1913" s="32" t="s">
        <v>53</v>
      </c>
      <c r="J1913" s="32" t="s">
        <v>48</v>
      </c>
      <c r="K1913" s="32">
        <v>9</v>
      </c>
      <c r="L1913" s="32" t="s">
        <v>50</v>
      </c>
      <c r="M1913" s="32" t="s">
        <v>0</v>
      </c>
      <c r="N1913" s="32">
        <v>2</v>
      </c>
      <c r="O1913" s="32">
        <v>3</v>
      </c>
      <c r="P1913" s="32" t="s">
        <v>44</v>
      </c>
      <c r="Q1913" s="32" t="s">
        <v>43</v>
      </c>
      <c r="R1913" s="32" t="s">
        <v>2</v>
      </c>
      <c r="S1913" s="32">
        <v>0</v>
      </c>
      <c r="T1913" s="32">
        <v>2</v>
      </c>
      <c r="U1913" s="32" t="s">
        <v>49</v>
      </c>
      <c r="V1913" s="32" t="s">
        <v>53</v>
      </c>
      <c r="W1913" s="32">
        <f>SUM(_xlfn.XLOOKUP(B1913,freq!$A$2:$A$40,freq!$B$2:$B$40,0),_xlfn.XLOOKUP(C1913,freq!$A$2:$A$40,freq!$B$2:$B$40,0),_xlfn.XLOOKUP(D1913,freq!$A$2:$A$40,freq!$B$2:$B$40,0),_xlfn.XLOOKUP(E1913,freq!$A$2:$A$40,freq!$B$2:$B$40,0),_xlfn.XLOOKUP(F1913,freq!$A$2:$A$40,freq!$B$2:$B$40,0),_xlfn.XLOOKUP(G1913,freq!$A$2:$A$40,freq!$B$2:$B$40,0),_xlfn.XLOOKUP(H1913,freq!$A$2:$A$40,freq!$B$2:$B$40,0),_xlfn.XLOOKUP(I1913,freq!$A$2:$A$40,freq!$B$2:$B$40,0),_xlfn.XLOOKUP(J1913,freq!$A$2:$A$40,freq!$B$2:$B$40,0),_xlfn.XLOOKUP(K1913,freq!$A$2:$A$40,freq!$B$2:$B$40,0),_xlfn.XLOOKUP(L1913,freq!$A$2:$A$40,freq!$B$2:$B$40,0),_xlfn.XLOOKUP(M1913,freq!$A$2:$A$40,freq!$B$2:$B$40,0),_xlfn.XLOOKUP(N1913,freq!$A$2:$A$40,freq!$B$2:$B$40,0),_xlfn.XLOOKUP(O1913,freq!$A$2:$A$40,freq!$B$2:$B$40,0),_xlfn.XLOOKUP(P1913,freq!$A$2:$A$40,freq!$B$2:$B$40,0),_xlfn.XLOOKUP(Q1913,freq!$A$2:$A$40,freq!$B$2:$B$40,0),_xlfn.XLOOKUP(R1913,freq!$A$2:$A$40,freq!$B$2:$B$40,0),_xlfn.XLOOKUP(S1913,freq!$A$2:$A$40,freq!$B$2:$B$40,0),_xlfn.XLOOKUP(T1913,freq!$A$2:$A$40,freq!$B$2:$B$40,0),_xlfn.XLOOKUP(U1913,freq!$A$2:$A$40,freq!$B$2:$B$40,0),_xlfn.XLOOKUP(V1913,freq!$A$2:$A$40,freq!$B$2:$B$40,0))</f>
        <v>31.44</v>
      </c>
    </row>
    <row r="1914" spans="1:23" x14ac:dyDescent="0.35">
      <c r="A1914" s="32" t="s">
        <v>1445</v>
      </c>
      <c r="B1914" s="32" t="s">
        <v>0</v>
      </c>
      <c r="C1914" s="32" t="s">
        <v>50</v>
      </c>
      <c r="D1914" s="32" t="s">
        <v>43</v>
      </c>
      <c r="E1914" s="32" t="s">
        <v>59</v>
      </c>
      <c r="F1914" s="32" t="s">
        <v>53</v>
      </c>
      <c r="G1914" s="32" t="s">
        <v>3</v>
      </c>
      <c r="H1914" s="32">
        <v>6</v>
      </c>
      <c r="I1914" s="32" t="s">
        <v>59</v>
      </c>
      <c r="J1914" s="32" t="s">
        <v>28</v>
      </c>
      <c r="K1914" s="32">
        <v>4</v>
      </c>
      <c r="L1914" s="32" t="s">
        <v>28</v>
      </c>
      <c r="M1914" s="32" t="s">
        <v>40</v>
      </c>
      <c r="N1914" s="32" t="s">
        <v>36</v>
      </c>
      <c r="O1914" s="32" t="s">
        <v>37</v>
      </c>
      <c r="P1914" s="32" t="s">
        <v>41</v>
      </c>
      <c r="Q1914" s="32" t="s">
        <v>0</v>
      </c>
      <c r="R1914" s="32" t="s">
        <v>0</v>
      </c>
      <c r="S1914" s="32">
        <v>8</v>
      </c>
      <c r="T1914" s="32" t="s">
        <v>32</v>
      </c>
      <c r="U1914" s="32">
        <v>3</v>
      </c>
      <c r="V1914" s="32" t="s">
        <v>59</v>
      </c>
      <c r="W1914" s="32">
        <f>SUM(_xlfn.XLOOKUP(B1914,freq!$A$2:$A$40,freq!$B$2:$B$40,0),_xlfn.XLOOKUP(C1914,freq!$A$2:$A$40,freq!$B$2:$B$40,0),_xlfn.XLOOKUP(D1914,freq!$A$2:$A$40,freq!$B$2:$B$40,0),_xlfn.XLOOKUP(E1914,freq!$A$2:$A$40,freq!$B$2:$B$40,0),_xlfn.XLOOKUP(F1914,freq!$A$2:$A$40,freq!$B$2:$B$40,0),_xlfn.XLOOKUP(G1914,freq!$A$2:$A$40,freq!$B$2:$B$40,0),_xlfn.XLOOKUP(H1914,freq!$A$2:$A$40,freq!$B$2:$B$40,0),_xlfn.XLOOKUP(I1914,freq!$A$2:$A$40,freq!$B$2:$B$40,0),_xlfn.XLOOKUP(J1914,freq!$A$2:$A$40,freq!$B$2:$B$40,0),_xlfn.XLOOKUP(K1914,freq!$A$2:$A$40,freq!$B$2:$B$40,0),_xlfn.XLOOKUP(L1914,freq!$A$2:$A$40,freq!$B$2:$B$40,0),_xlfn.XLOOKUP(M1914,freq!$A$2:$A$40,freq!$B$2:$B$40,0),_xlfn.XLOOKUP(N1914,freq!$A$2:$A$40,freq!$B$2:$B$40,0),_xlfn.XLOOKUP(O1914,freq!$A$2:$A$40,freq!$B$2:$B$40,0),_xlfn.XLOOKUP(P1914,freq!$A$2:$A$40,freq!$B$2:$B$40,0),_xlfn.XLOOKUP(Q1914,freq!$A$2:$A$40,freq!$B$2:$B$40,0),_xlfn.XLOOKUP(R1914,freq!$A$2:$A$40,freq!$B$2:$B$40,0),_xlfn.XLOOKUP(S1914,freq!$A$2:$A$40,freq!$B$2:$B$40,0),_xlfn.XLOOKUP(T1914,freq!$A$2:$A$40,freq!$B$2:$B$40,0),_xlfn.XLOOKUP(U1914,freq!$A$2:$A$40,freq!$B$2:$B$40,0),_xlfn.XLOOKUP(V1914,freq!$A$2:$A$40,freq!$B$2:$B$40,0))</f>
        <v>31.430000000000003</v>
      </c>
    </row>
    <row r="1915" spans="1:23" x14ac:dyDescent="0.35">
      <c r="A1915" s="32" t="s">
        <v>1610</v>
      </c>
      <c r="B1915" s="32" t="s">
        <v>4</v>
      </c>
      <c r="C1915" s="32" t="s">
        <v>0</v>
      </c>
      <c r="D1915" s="32" t="s">
        <v>33</v>
      </c>
      <c r="E1915" s="32">
        <v>2</v>
      </c>
      <c r="F1915" s="32" t="s">
        <v>38</v>
      </c>
      <c r="G1915" s="32">
        <v>2</v>
      </c>
      <c r="H1915" s="32" t="s">
        <v>30</v>
      </c>
      <c r="I1915" s="32" t="s">
        <v>41</v>
      </c>
      <c r="J1915" s="32" t="s">
        <v>33</v>
      </c>
      <c r="K1915" s="32">
        <v>1</v>
      </c>
      <c r="L1915" s="32">
        <v>3</v>
      </c>
      <c r="M1915" s="32" t="s">
        <v>41</v>
      </c>
      <c r="N1915" s="32" t="s">
        <v>33</v>
      </c>
      <c r="O1915" s="32">
        <v>8</v>
      </c>
      <c r="P1915" s="32" t="s">
        <v>34</v>
      </c>
      <c r="Q1915" s="32" t="s">
        <v>35</v>
      </c>
      <c r="R1915" s="32" t="s">
        <v>28</v>
      </c>
      <c r="S1915" s="32" t="s">
        <v>59</v>
      </c>
      <c r="T1915" s="32" t="s">
        <v>50</v>
      </c>
      <c r="U1915" s="32" t="s">
        <v>53</v>
      </c>
      <c r="V1915" s="32" t="s">
        <v>46</v>
      </c>
      <c r="W1915" s="32">
        <f>SUM(_xlfn.XLOOKUP(B1915,freq!$A$2:$A$40,freq!$B$2:$B$40,0),_xlfn.XLOOKUP(C1915,freq!$A$2:$A$40,freq!$B$2:$B$40,0),_xlfn.XLOOKUP(D1915,freq!$A$2:$A$40,freq!$B$2:$B$40,0),_xlfn.XLOOKUP(E1915,freq!$A$2:$A$40,freq!$B$2:$B$40,0),_xlfn.XLOOKUP(F1915,freq!$A$2:$A$40,freq!$B$2:$B$40,0),_xlfn.XLOOKUP(G1915,freq!$A$2:$A$40,freq!$B$2:$B$40,0),_xlfn.XLOOKUP(H1915,freq!$A$2:$A$40,freq!$B$2:$B$40,0),_xlfn.XLOOKUP(I1915,freq!$A$2:$A$40,freq!$B$2:$B$40,0),_xlfn.XLOOKUP(J1915,freq!$A$2:$A$40,freq!$B$2:$B$40,0),_xlfn.XLOOKUP(K1915,freq!$A$2:$A$40,freq!$B$2:$B$40,0),_xlfn.XLOOKUP(L1915,freq!$A$2:$A$40,freq!$B$2:$B$40,0),_xlfn.XLOOKUP(M1915,freq!$A$2:$A$40,freq!$B$2:$B$40,0),_xlfn.XLOOKUP(N1915,freq!$A$2:$A$40,freq!$B$2:$B$40,0),_xlfn.XLOOKUP(O1915,freq!$A$2:$A$40,freq!$B$2:$B$40,0),_xlfn.XLOOKUP(P1915,freq!$A$2:$A$40,freq!$B$2:$B$40,0),_xlfn.XLOOKUP(Q1915,freq!$A$2:$A$40,freq!$B$2:$B$40,0),_xlfn.XLOOKUP(R1915,freq!$A$2:$A$40,freq!$B$2:$B$40,0),_xlfn.XLOOKUP(S1915,freq!$A$2:$A$40,freq!$B$2:$B$40,0),_xlfn.XLOOKUP(T1915,freq!$A$2:$A$40,freq!$B$2:$B$40,0),_xlfn.XLOOKUP(U1915,freq!$A$2:$A$40,freq!$B$2:$B$40,0),_xlfn.XLOOKUP(V1915,freq!$A$2:$A$40,freq!$B$2:$B$40,0))</f>
        <v>31.429999999999996</v>
      </c>
    </row>
    <row r="1916" spans="1:23" x14ac:dyDescent="0.35">
      <c r="A1916" s="32" t="s">
        <v>557</v>
      </c>
      <c r="B1916" s="32" t="s">
        <v>0</v>
      </c>
      <c r="C1916" s="32">
        <v>2</v>
      </c>
      <c r="D1916" s="32" t="s">
        <v>40</v>
      </c>
      <c r="E1916" s="32" t="s">
        <v>38</v>
      </c>
      <c r="F1916" s="32">
        <v>7</v>
      </c>
      <c r="G1916" s="32" t="s">
        <v>28</v>
      </c>
      <c r="H1916" s="32">
        <v>7</v>
      </c>
      <c r="I1916" s="32" t="s">
        <v>33</v>
      </c>
      <c r="J1916" s="32" t="s">
        <v>58</v>
      </c>
      <c r="K1916" s="32" t="s">
        <v>4</v>
      </c>
      <c r="L1916" s="32" t="s">
        <v>42</v>
      </c>
      <c r="M1916" s="32" t="s">
        <v>50</v>
      </c>
      <c r="N1916" s="32" t="s">
        <v>43</v>
      </c>
      <c r="O1916" s="32" t="s">
        <v>30</v>
      </c>
      <c r="P1916" s="32" t="s">
        <v>44</v>
      </c>
      <c r="Q1916" s="32" t="s">
        <v>29</v>
      </c>
      <c r="R1916" s="32" t="s">
        <v>30</v>
      </c>
      <c r="S1916" s="32" t="s">
        <v>31</v>
      </c>
      <c r="T1916" s="32">
        <v>0</v>
      </c>
      <c r="U1916" s="32" t="s">
        <v>2</v>
      </c>
      <c r="V1916" s="32">
        <v>0</v>
      </c>
      <c r="W1916" s="32">
        <f>SUM(_xlfn.XLOOKUP(B1916,freq!$A$2:$A$40,freq!$B$2:$B$40,0),_xlfn.XLOOKUP(C1916,freq!$A$2:$A$40,freq!$B$2:$B$40,0),_xlfn.XLOOKUP(D1916,freq!$A$2:$A$40,freq!$B$2:$B$40,0),_xlfn.XLOOKUP(E1916,freq!$A$2:$A$40,freq!$B$2:$B$40,0),_xlfn.XLOOKUP(F1916,freq!$A$2:$A$40,freq!$B$2:$B$40,0),_xlfn.XLOOKUP(G1916,freq!$A$2:$A$40,freq!$B$2:$B$40,0),_xlfn.XLOOKUP(H1916,freq!$A$2:$A$40,freq!$B$2:$B$40,0),_xlfn.XLOOKUP(I1916,freq!$A$2:$A$40,freq!$B$2:$B$40,0),_xlfn.XLOOKUP(J1916,freq!$A$2:$A$40,freq!$B$2:$B$40,0),_xlfn.XLOOKUP(K1916,freq!$A$2:$A$40,freq!$B$2:$B$40,0),_xlfn.XLOOKUP(L1916,freq!$A$2:$A$40,freq!$B$2:$B$40,0),_xlfn.XLOOKUP(M1916,freq!$A$2:$A$40,freq!$B$2:$B$40,0),_xlfn.XLOOKUP(N1916,freq!$A$2:$A$40,freq!$B$2:$B$40,0),_xlfn.XLOOKUP(O1916,freq!$A$2:$A$40,freq!$B$2:$B$40,0),_xlfn.XLOOKUP(P1916,freq!$A$2:$A$40,freq!$B$2:$B$40,0),_xlfn.XLOOKUP(Q1916,freq!$A$2:$A$40,freq!$B$2:$B$40,0),_xlfn.XLOOKUP(R1916,freq!$A$2:$A$40,freq!$B$2:$B$40,0),_xlfn.XLOOKUP(S1916,freq!$A$2:$A$40,freq!$B$2:$B$40,0),_xlfn.XLOOKUP(T1916,freq!$A$2:$A$40,freq!$B$2:$B$40,0),_xlfn.XLOOKUP(U1916,freq!$A$2:$A$40,freq!$B$2:$B$40,0),_xlfn.XLOOKUP(V1916,freq!$A$2:$A$40,freq!$B$2:$B$40,0))</f>
        <v>31.29</v>
      </c>
    </row>
    <row r="1917" spans="1:23" x14ac:dyDescent="0.35">
      <c r="A1917" s="32" t="s">
        <v>309</v>
      </c>
      <c r="B1917" s="32">
        <v>7</v>
      </c>
      <c r="C1917" s="32">
        <v>6</v>
      </c>
      <c r="D1917" s="32" t="s">
        <v>44</v>
      </c>
      <c r="E1917" s="32" t="s">
        <v>30</v>
      </c>
      <c r="F1917" s="32">
        <v>9</v>
      </c>
      <c r="G1917" s="32" t="s">
        <v>1</v>
      </c>
      <c r="H1917" s="32">
        <v>6</v>
      </c>
      <c r="I1917" s="32" t="s">
        <v>30</v>
      </c>
      <c r="J1917" s="32">
        <v>7</v>
      </c>
      <c r="K1917" s="32" t="s">
        <v>34</v>
      </c>
      <c r="L1917" s="32" t="s">
        <v>36</v>
      </c>
      <c r="M1917" s="32">
        <v>8</v>
      </c>
      <c r="N1917" s="32" t="s">
        <v>30</v>
      </c>
      <c r="O1917" s="32" t="s">
        <v>34</v>
      </c>
      <c r="P1917" s="32" t="s">
        <v>3</v>
      </c>
      <c r="Q1917" s="32" t="s">
        <v>53</v>
      </c>
      <c r="R1917" s="32" t="s">
        <v>41</v>
      </c>
      <c r="S1917" s="32" t="s">
        <v>58</v>
      </c>
      <c r="T1917" s="32">
        <v>9</v>
      </c>
      <c r="U1917" s="32" t="s">
        <v>56</v>
      </c>
      <c r="V1917" s="32" t="s">
        <v>40</v>
      </c>
      <c r="W1917" s="32">
        <f>SUM(_xlfn.XLOOKUP(B1917,freq!$A$2:$A$40,freq!$B$2:$B$40,0),_xlfn.XLOOKUP(C1917,freq!$A$2:$A$40,freq!$B$2:$B$40,0),_xlfn.XLOOKUP(D1917,freq!$A$2:$A$40,freq!$B$2:$B$40,0),_xlfn.XLOOKUP(E1917,freq!$A$2:$A$40,freq!$B$2:$B$40,0),_xlfn.XLOOKUP(F1917,freq!$A$2:$A$40,freq!$B$2:$B$40,0),_xlfn.XLOOKUP(G1917,freq!$A$2:$A$40,freq!$B$2:$B$40,0),_xlfn.XLOOKUP(H1917,freq!$A$2:$A$40,freq!$B$2:$B$40,0),_xlfn.XLOOKUP(I1917,freq!$A$2:$A$40,freq!$B$2:$B$40,0),_xlfn.XLOOKUP(J1917,freq!$A$2:$A$40,freq!$B$2:$B$40,0),_xlfn.XLOOKUP(K1917,freq!$A$2:$A$40,freq!$B$2:$B$40,0),_xlfn.XLOOKUP(L1917,freq!$A$2:$A$40,freq!$B$2:$B$40,0),_xlfn.XLOOKUP(M1917,freq!$A$2:$A$40,freq!$B$2:$B$40,0),_xlfn.XLOOKUP(N1917,freq!$A$2:$A$40,freq!$B$2:$B$40,0),_xlfn.XLOOKUP(O1917,freq!$A$2:$A$40,freq!$B$2:$B$40,0),_xlfn.XLOOKUP(P1917,freq!$A$2:$A$40,freq!$B$2:$B$40,0),_xlfn.XLOOKUP(Q1917,freq!$A$2:$A$40,freq!$B$2:$B$40,0),_xlfn.XLOOKUP(R1917,freq!$A$2:$A$40,freq!$B$2:$B$40,0),_xlfn.XLOOKUP(S1917,freq!$A$2:$A$40,freq!$B$2:$B$40,0),_xlfn.XLOOKUP(T1917,freq!$A$2:$A$40,freq!$B$2:$B$40,0),_xlfn.XLOOKUP(U1917,freq!$A$2:$A$40,freq!$B$2:$B$40,0),_xlfn.XLOOKUP(V1917,freq!$A$2:$A$40,freq!$B$2:$B$40,0))</f>
        <v>31.27</v>
      </c>
    </row>
    <row r="1918" spans="1:23" x14ac:dyDescent="0.35">
      <c r="A1918" s="32" t="s">
        <v>473</v>
      </c>
      <c r="B1918" s="32" t="s">
        <v>36</v>
      </c>
      <c r="C1918" s="32">
        <v>6</v>
      </c>
      <c r="D1918" s="32" t="s">
        <v>58</v>
      </c>
      <c r="E1918" s="32">
        <v>3</v>
      </c>
      <c r="F1918" s="32">
        <v>1</v>
      </c>
      <c r="G1918" s="32" t="s">
        <v>37</v>
      </c>
      <c r="H1918" s="32" t="s">
        <v>0</v>
      </c>
      <c r="I1918" s="32" t="s">
        <v>30</v>
      </c>
      <c r="J1918" s="32" t="s">
        <v>38</v>
      </c>
      <c r="K1918" s="32" t="s">
        <v>58</v>
      </c>
      <c r="L1918" s="32">
        <v>3</v>
      </c>
      <c r="M1918" s="32" t="s">
        <v>41</v>
      </c>
      <c r="N1918" s="32" t="s">
        <v>53</v>
      </c>
      <c r="O1918" s="32" t="s">
        <v>32</v>
      </c>
      <c r="P1918" s="32" t="s">
        <v>34</v>
      </c>
      <c r="Q1918" s="32" t="s">
        <v>48</v>
      </c>
      <c r="R1918" s="32" t="s">
        <v>37</v>
      </c>
      <c r="S1918" s="32">
        <v>3</v>
      </c>
      <c r="T1918" s="32">
        <v>1</v>
      </c>
      <c r="U1918" s="32">
        <v>5</v>
      </c>
      <c r="V1918" s="32" t="s">
        <v>0</v>
      </c>
      <c r="W1918" s="32">
        <f>SUM(_xlfn.XLOOKUP(B1918,freq!$A$2:$A$40,freq!$B$2:$B$40,0),_xlfn.XLOOKUP(C1918,freq!$A$2:$A$40,freq!$B$2:$B$40,0),_xlfn.XLOOKUP(D1918,freq!$A$2:$A$40,freq!$B$2:$B$40,0),_xlfn.XLOOKUP(E1918,freq!$A$2:$A$40,freq!$B$2:$B$40,0),_xlfn.XLOOKUP(F1918,freq!$A$2:$A$40,freq!$B$2:$B$40,0),_xlfn.XLOOKUP(G1918,freq!$A$2:$A$40,freq!$B$2:$B$40,0),_xlfn.XLOOKUP(H1918,freq!$A$2:$A$40,freq!$B$2:$B$40,0),_xlfn.XLOOKUP(I1918,freq!$A$2:$A$40,freq!$B$2:$B$40,0),_xlfn.XLOOKUP(J1918,freq!$A$2:$A$40,freq!$B$2:$B$40,0),_xlfn.XLOOKUP(K1918,freq!$A$2:$A$40,freq!$B$2:$B$40,0),_xlfn.XLOOKUP(L1918,freq!$A$2:$A$40,freq!$B$2:$B$40,0),_xlfn.XLOOKUP(M1918,freq!$A$2:$A$40,freq!$B$2:$B$40,0),_xlfn.XLOOKUP(N1918,freq!$A$2:$A$40,freq!$B$2:$B$40,0),_xlfn.XLOOKUP(O1918,freq!$A$2:$A$40,freq!$B$2:$B$40,0),_xlfn.XLOOKUP(P1918,freq!$A$2:$A$40,freq!$B$2:$B$40,0),_xlfn.XLOOKUP(Q1918,freq!$A$2:$A$40,freq!$B$2:$B$40,0),_xlfn.XLOOKUP(R1918,freq!$A$2:$A$40,freq!$B$2:$B$40,0),_xlfn.XLOOKUP(S1918,freq!$A$2:$A$40,freq!$B$2:$B$40,0),_xlfn.XLOOKUP(T1918,freq!$A$2:$A$40,freq!$B$2:$B$40,0),_xlfn.XLOOKUP(U1918,freq!$A$2:$A$40,freq!$B$2:$B$40,0),_xlfn.XLOOKUP(V1918,freq!$A$2:$A$40,freq!$B$2:$B$40,0))</f>
        <v>31.27</v>
      </c>
    </row>
    <row r="1919" spans="1:23" x14ac:dyDescent="0.35">
      <c r="A1919" s="32" t="s">
        <v>1359</v>
      </c>
      <c r="B1919" s="32" t="s">
        <v>41</v>
      </c>
      <c r="C1919" s="32" t="s">
        <v>4</v>
      </c>
      <c r="D1919" s="32" t="s">
        <v>28</v>
      </c>
      <c r="E1919" s="32" t="s">
        <v>32</v>
      </c>
      <c r="F1919" s="32" t="s">
        <v>31</v>
      </c>
      <c r="G1919" s="32" t="s">
        <v>50</v>
      </c>
      <c r="H1919" s="32">
        <v>5</v>
      </c>
      <c r="I1919" s="32" t="s">
        <v>42</v>
      </c>
      <c r="J1919" s="32">
        <v>1</v>
      </c>
      <c r="K1919" s="32" t="s">
        <v>53</v>
      </c>
      <c r="L1919" s="32" t="s">
        <v>44</v>
      </c>
      <c r="M1919" s="32" t="s">
        <v>50</v>
      </c>
      <c r="N1919" s="32" t="s">
        <v>4</v>
      </c>
      <c r="O1919" s="32">
        <v>8</v>
      </c>
      <c r="P1919" s="32" t="s">
        <v>59</v>
      </c>
      <c r="Q1919" s="32" t="s">
        <v>42</v>
      </c>
      <c r="R1919" s="32" t="s">
        <v>32</v>
      </c>
      <c r="S1919" s="32" t="s">
        <v>4</v>
      </c>
      <c r="T1919" s="32" t="s">
        <v>40</v>
      </c>
      <c r="U1919" s="32">
        <v>1</v>
      </c>
      <c r="V1919" s="32">
        <v>6</v>
      </c>
      <c r="W1919" s="32">
        <f>SUM(_xlfn.XLOOKUP(B1919,freq!$A$2:$A$40,freq!$B$2:$B$40,0),_xlfn.XLOOKUP(C1919,freq!$A$2:$A$40,freq!$B$2:$B$40,0),_xlfn.XLOOKUP(D1919,freq!$A$2:$A$40,freq!$B$2:$B$40,0),_xlfn.XLOOKUP(E1919,freq!$A$2:$A$40,freq!$B$2:$B$40,0),_xlfn.XLOOKUP(F1919,freq!$A$2:$A$40,freq!$B$2:$B$40,0),_xlfn.XLOOKUP(G1919,freq!$A$2:$A$40,freq!$B$2:$B$40,0),_xlfn.XLOOKUP(H1919,freq!$A$2:$A$40,freq!$B$2:$B$40,0),_xlfn.XLOOKUP(I1919,freq!$A$2:$A$40,freq!$B$2:$B$40,0),_xlfn.XLOOKUP(J1919,freq!$A$2:$A$40,freq!$B$2:$B$40,0),_xlfn.XLOOKUP(K1919,freq!$A$2:$A$40,freq!$B$2:$B$40,0),_xlfn.XLOOKUP(L1919,freq!$A$2:$A$40,freq!$B$2:$B$40,0),_xlfn.XLOOKUP(M1919,freq!$A$2:$A$40,freq!$B$2:$B$40,0),_xlfn.XLOOKUP(N1919,freq!$A$2:$A$40,freq!$B$2:$B$40,0),_xlfn.XLOOKUP(O1919,freq!$A$2:$A$40,freq!$B$2:$B$40,0),_xlfn.XLOOKUP(P1919,freq!$A$2:$A$40,freq!$B$2:$B$40,0),_xlfn.XLOOKUP(Q1919,freq!$A$2:$A$40,freq!$B$2:$B$40,0),_xlfn.XLOOKUP(R1919,freq!$A$2:$A$40,freq!$B$2:$B$40,0),_xlfn.XLOOKUP(S1919,freq!$A$2:$A$40,freq!$B$2:$B$40,0),_xlfn.XLOOKUP(T1919,freq!$A$2:$A$40,freq!$B$2:$B$40,0),_xlfn.XLOOKUP(U1919,freq!$A$2:$A$40,freq!$B$2:$B$40,0),_xlfn.XLOOKUP(V1919,freq!$A$2:$A$40,freq!$B$2:$B$40,0))</f>
        <v>31.27</v>
      </c>
    </row>
    <row r="1920" spans="1:23" x14ac:dyDescent="0.35">
      <c r="A1920" s="32" t="s">
        <v>534</v>
      </c>
      <c r="B1920" s="32" t="s">
        <v>58</v>
      </c>
      <c r="C1920" s="32">
        <v>3</v>
      </c>
      <c r="D1920" s="32">
        <v>0</v>
      </c>
      <c r="E1920" s="32" t="s">
        <v>30</v>
      </c>
      <c r="F1920" s="32" t="s">
        <v>43</v>
      </c>
      <c r="G1920" s="32">
        <v>4</v>
      </c>
      <c r="H1920" s="32" t="s">
        <v>46</v>
      </c>
      <c r="I1920" s="32" t="s">
        <v>4</v>
      </c>
      <c r="J1920" s="32">
        <v>5</v>
      </c>
      <c r="K1920" s="32" t="s">
        <v>48</v>
      </c>
      <c r="L1920" s="32">
        <v>4</v>
      </c>
      <c r="M1920" s="32" t="s">
        <v>49</v>
      </c>
      <c r="N1920" s="32" t="s">
        <v>48</v>
      </c>
      <c r="O1920" s="32" t="s">
        <v>48</v>
      </c>
      <c r="P1920" s="32">
        <v>3</v>
      </c>
      <c r="Q1920" s="32">
        <v>8</v>
      </c>
      <c r="R1920" s="32" t="s">
        <v>50</v>
      </c>
      <c r="S1920" s="32" t="s">
        <v>29</v>
      </c>
      <c r="T1920" s="32" t="s">
        <v>33</v>
      </c>
      <c r="U1920" s="32">
        <v>4</v>
      </c>
      <c r="V1920" s="32" t="s">
        <v>29</v>
      </c>
      <c r="W1920" s="32">
        <f>SUM(_xlfn.XLOOKUP(B1920,freq!$A$2:$A$40,freq!$B$2:$B$40,0),_xlfn.XLOOKUP(C1920,freq!$A$2:$A$40,freq!$B$2:$B$40,0),_xlfn.XLOOKUP(D1920,freq!$A$2:$A$40,freq!$B$2:$B$40,0),_xlfn.XLOOKUP(E1920,freq!$A$2:$A$40,freq!$B$2:$B$40,0),_xlfn.XLOOKUP(F1920,freq!$A$2:$A$40,freq!$B$2:$B$40,0),_xlfn.XLOOKUP(G1920,freq!$A$2:$A$40,freq!$B$2:$B$40,0),_xlfn.XLOOKUP(H1920,freq!$A$2:$A$40,freq!$B$2:$B$40,0),_xlfn.XLOOKUP(I1920,freq!$A$2:$A$40,freq!$B$2:$B$40,0),_xlfn.XLOOKUP(J1920,freq!$A$2:$A$40,freq!$B$2:$B$40,0),_xlfn.XLOOKUP(K1920,freq!$A$2:$A$40,freq!$B$2:$B$40,0),_xlfn.XLOOKUP(L1920,freq!$A$2:$A$40,freq!$B$2:$B$40,0),_xlfn.XLOOKUP(M1920,freq!$A$2:$A$40,freq!$B$2:$B$40,0),_xlfn.XLOOKUP(N1920,freq!$A$2:$A$40,freq!$B$2:$B$40,0),_xlfn.XLOOKUP(O1920,freq!$A$2:$A$40,freq!$B$2:$B$40,0),_xlfn.XLOOKUP(P1920,freq!$A$2:$A$40,freq!$B$2:$B$40,0),_xlfn.XLOOKUP(Q1920,freq!$A$2:$A$40,freq!$B$2:$B$40,0),_xlfn.XLOOKUP(R1920,freq!$A$2:$A$40,freq!$B$2:$B$40,0),_xlfn.XLOOKUP(S1920,freq!$A$2:$A$40,freq!$B$2:$B$40,0),_xlfn.XLOOKUP(T1920,freq!$A$2:$A$40,freq!$B$2:$B$40,0),_xlfn.XLOOKUP(U1920,freq!$A$2:$A$40,freq!$B$2:$B$40,0),_xlfn.XLOOKUP(V1920,freq!$A$2:$A$40,freq!$B$2:$B$40,0))</f>
        <v>31.24</v>
      </c>
    </row>
    <row r="1921" spans="1:23" x14ac:dyDescent="0.35">
      <c r="A1921" s="32" t="s">
        <v>1021</v>
      </c>
      <c r="B1921" s="32" t="s">
        <v>40</v>
      </c>
      <c r="C1921" s="32">
        <v>9</v>
      </c>
      <c r="D1921" s="32" t="s">
        <v>34</v>
      </c>
      <c r="E1921" s="32" t="s">
        <v>53</v>
      </c>
      <c r="F1921" s="32" t="s">
        <v>32</v>
      </c>
      <c r="G1921" s="32" t="s">
        <v>36</v>
      </c>
      <c r="H1921" s="32" t="s">
        <v>4</v>
      </c>
      <c r="I1921" s="32">
        <v>8</v>
      </c>
      <c r="J1921" s="32">
        <v>6</v>
      </c>
      <c r="K1921" s="32" t="s">
        <v>41</v>
      </c>
      <c r="L1921" s="32">
        <v>1</v>
      </c>
      <c r="M1921" s="32">
        <v>4</v>
      </c>
      <c r="N1921" s="32">
        <v>0</v>
      </c>
      <c r="O1921" s="32">
        <v>7</v>
      </c>
      <c r="P1921" s="32" t="s">
        <v>50</v>
      </c>
      <c r="Q1921" s="32" t="s">
        <v>49</v>
      </c>
      <c r="R1921" s="32" t="s">
        <v>33</v>
      </c>
      <c r="S1921" s="32" t="s">
        <v>29</v>
      </c>
      <c r="T1921" s="32" t="s">
        <v>43</v>
      </c>
      <c r="U1921" s="32" t="s">
        <v>3</v>
      </c>
      <c r="V1921" s="32" t="s">
        <v>2</v>
      </c>
      <c r="W1921" s="32">
        <f>SUM(_xlfn.XLOOKUP(B1921,freq!$A$2:$A$40,freq!$B$2:$B$40,0),_xlfn.XLOOKUP(C1921,freq!$A$2:$A$40,freq!$B$2:$B$40,0),_xlfn.XLOOKUP(D1921,freq!$A$2:$A$40,freq!$B$2:$B$40,0),_xlfn.XLOOKUP(E1921,freq!$A$2:$A$40,freq!$B$2:$B$40,0),_xlfn.XLOOKUP(F1921,freq!$A$2:$A$40,freq!$B$2:$B$40,0),_xlfn.XLOOKUP(G1921,freq!$A$2:$A$40,freq!$B$2:$B$40,0),_xlfn.XLOOKUP(H1921,freq!$A$2:$A$40,freq!$B$2:$B$40,0),_xlfn.XLOOKUP(I1921,freq!$A$2:$A$40,freq!$B$2:$B$40,0),_xlfn.XLOOKUP(J1921,freq!$A$2:$A$40,freq!$B$2:$B$40,0),_xlfn.XLOOKUP(K1921,freq!$A$2:$A$40,freq!$B$2:$B$40,0),_xlfn.XLOOKUP(L1921,freq!$A$2:$A$40,freq!$B$2:$B$40,0),_xlfn.XLOOKUP(M1921,freq!$A$2:$A$40,freq!$B$2:$B$40,0),_xlfn.XLOOKUP(N1921,freq!$A$2:$A$40,freq!$B$2:$B$40,0),_xlfn.XLOOKUP(O1921,freq!$A$2:$A$40,freq!$B$2:$B$40,0),_xlfn.XLOOKUP(P1921,freq!$A$2:$A$40,freq!$B$2:$B$40,0),_xlfn.XLOOKUP(Q1921,freq!$A$2:$A$40,freq!$B$2:$B$40,0),_xlfn.XLOOKUP(R1921,freq!$A$2:$A$40,freq!$B$2:$B$40,0),_xlfn.XLOOKUP(S1921,freq!$A$2:$A$40,freq!$B$2:$B$40,0),_xlfn.XLOOKUP(T1921,freq!$A$2:$A$40,freq!$B$2:$B$40,0),_xlfn.XLOOKUP(U1921,freq!$A$2:$A$40,freq!$B$2:$B$40,0),_xlfn.XLOOKUP(V1921,freq!$A$2:$A$40,freq!$B$2:$B$40,0))</f>
        <v>31.189999999999998</v>
      </c>
    </row>
    <row r="1922" spans="1:23" x14ac:dyDescent="0.35">
      <c r="A1922" s="32" t="s">
        <v>225</v>
      </c>
      <c r="B1922" s="32" t="s">
        <v>1</v>
      </c>
      <c r="C1922" s="32" t="s">
        <v>46</v>
      </c>
      <c r="D1922" s="32">
        <v>6</v>
      </c>
      <c r="E1922" s="32" t="s">
        <v>58</v>
      </c>
      <c r="F1922" s="32" t="s">
        <v>36</v>
      </c>
      <c r="G1922" s="32">
        <v>2</v>
      </c>
      <c r="H1922" s="32" t="s">
        <v>36</v>
      </c>
      <c r="I1922" s="32" t="s">
        <v>30</v>
      </c>
      <c r="J1922" s="32" t="s">
        <v>32</v>
      </c>
      <c r="K1922" s="32">
        <v>9</v>
      </c>
      <c r="L1922" s="32" t="s">
        <v>36</v>
      </c>
      <c r="M1922" s="32" t="s">
        <v>59</v>
      </c>
      <c r="N1922" s="32" t="s">
        <v>56</v>
      </c>
      <c r="O1922" s="32">
        <v>5</v>
      </c>
      <c r="P1922" s="32">
        <v>6</v>
      </c>
      <c r="Q1922" s="32" t="s">
        <v>58</v>
      </c>
      <c r="R1922" s="32">
        <v>9</v>
      </c>
      <c r="S1922" s="32" t="s">
        <v>43</v>
      </c>
      <c r="T1922" s="32">
        <v>6</v>
      </c>
      <c r="U1922" s="32" t="s">
        <v>58</v>
      </c>
      <c r="V1922" s="32" t="s">
        <v>40</v>
      </c>
      <c r="W1922" s="32">
        <f>SUM(_xlfn.XLOOKUP(B1922,freq!$A$2:$A$40,freq!$B$2:$B$40,0),_xlfn.XLOOKUP(C1922,freq!$A$2:$A$40,freq!$B$2:$B$40,0),_xlfn.XLOOKUP(D1922,freq!$A$2:$A$40,freq!$B$2:$B$40,0),_xlfn.XLOOKUP(E1922,freq!$A$2:$A$40,freq!$B$2:$B$40,0),_xlfn.XLOOKUP(F1922,freq!$A$2:$A$40,freq!$B$2:$B$40,0),_xlfn.XLOOKUP(G1922,freq!$A$2:$A$40,freq!$B$2:$B$40,0),_xlfn.XLOOKUP(H1922,freq!$A$2:$A$40,freq!$B$2:$B$40,0),_xlfn.XLOOKUP(I1922,freq!$A$2:$A$40,freq!$B$2:$B$40,0),_xlfn.XLOOKUP(J1922,freq!$A$2:$A$40,freq!$B$2:$B$40,0),_xlfn.XLOOKUP(K1922,freq!$A$2:$A$40,freq!$B$2:$B$40,0),_xlfn.XLOOKUP(L1922,freq!$A$2:$A$40,freq!$B$2:$B$40,0),_xlfn.XLOOKUP(M1922,freq!$A$2:$A$40,freq!$B$2:$B$40,0),_xlfn.XLOOKUP(N1922,freq!$A$2:$A$40,freq!$B$2:$B$40,0),_xlfn.XLOOKUP(O1922,freq!$A$2:$A$40,freq!$B$2:$B$40,0),_xlfn.XLOOKUP(P1922,freq!$A$2:$A$40,freq!$B$2:$B$40,0),_xlfn.XLOOKUP(Q1922,freq!$A$2:$A$40,freq!$B$2:$B$40,0),_xlfn.XLOOKUP(R1922,freq!$A$2:$A$40,freq!$B$2:$B$40,0),_xlfn.XLOOKUP(S1922,freq!$A$2:$A$40,freq!$B$2:$B$40,0),_xlfn.XLOOKUP(T1922,freq!$A$2:$A$40,freq!$B$2:$B$40,0),_xlfn.XLOOKUP(U1922,freq!$A$2:$A$40,freq!$B$2:$B$40,0),_xlfn.XLOOKUP(V1922,freq!$A$2:$A$40,freq!$B$2:$B$40,0))</f>
        <v>31.099999999999998</v>
      </c>
    </row>
    <row r="1923" spans="1:23" x14ac:dyDescent="0.35">
      <c r="A1923" s="32" t="s">
        <v>838</v>
      </c>
      <c r="B1923" s="32">
        <v>6</v>
      </c>
      <c r="C1923" s="32" t="s">
        <v>43</v>
      </c>
      <c r="D1923" s="32" t="s">
        <v>50</v>
      </c>
      <c r="E1923" s="32">
        <v>5</v>
      </c>
      <c r="F1923" s="32" t="s">
        <v>58</v>
      </c>
      <c r="G1923" s="32" t="s">
        <v>44</v>
      </c>
      <c r="H1923" s="32" t="s">
        <v>30</v>
      </c>
      <c r="I1923" s="32" t="s">
        <v>34</v>
      </c>
      <c r="J1923" s="32" t="s">
        <v>36</v>
      </c>
      <c r="K1923" s="32">
        <v>9</v>
      </c>
      <c r="L1923" s="32" t="s">
        <v>59</v>
      </c>
      <c r="M1923" s="32" t="s">
        <v>44</v>
      </c>
      <c r="N1923" s="32">
        <v>1</v>
      </c>
      <c r="O1923" s="32" t="s">
        <v>33</v>
      </c>
      <c r="P1923" s="32">
        <v>5</v>
      </c>
      <c r="Q1923" s="32" t="s">
        <v>3</v>
      </c>
      <c r="R1923" s="32" t="s">
        <v>34</v>
      </c>
      <c r="S1923" s="32">
        <v>0</v>
      </c>
      <c r="T1923" s="32" t="s">
        <v>43</v>
      </c>
      <c r="U1923" s="32" t="s">
        <v>35</v>
      </c>
      <c r="V1923" s="32">
        <v>4</v>
      </c>
      <c r="W1923" s="32">
        <f>SUM(_xlfn.XLOOKUP(B1923,freq!$A$2:$A$40,freq!$B$2:$B$40,0),_xlfn.XLOOKUP(C1923,freq!$A$2:$A$40,freq!$B$2:$B$40,0),_xlfn.XLOOKUP(D1923,freq!$A$2:$A$40,freq!$B$2:$B$40,0),_xlfn.XLOOKUP(E1923,freq!$A$2:$A$40,freq!$B$2:$B$40,0),_xlfn.XLOOKUP(F1923,freq!$A$2:$A$40,freq!$B$2:$B$40,0),_xlfn.XLOOKUP(G1923,freq!$A$2:$A$40,freq!$B$2:$B$40,0),_xlfn.XLOOKUP(H1923,freq!$A$2:$A$40,freq!$B$2:$B$40,0),_xlfn.XLOOKUP(I1923,freq!$A$2:$A$40,freq!$B$2:$B$40,0),_xlfn.XLOOKUP(J1923,freq!$A$2:$A$40,freq!$B$2:$B$40,0),_xlfn.XLOOKUP(K1923,freq!$A$2:$A$40,freq!$B$2:$B$40,0),_xlfn.XLOOKUP(L1923,freq!$A$2:$A$40,freq!$B$2:$B$40,0),_xlfn.XLOOKUP(M1923,freq!$A$2:$A$40,freq!$B$2:$B$40,0),_xlfn.XLOOKUP(N1923,freq!$A$2:$A$40,freq!$B$2:$B$40,0),_xlfn.XLOOKUP(O1923,freq!$A$2:$A$40,freq!$B$2:$B$40,0),_xlfn.XLOOKUP(P1923,freq!$A$2:$A$40,freq!$B$2:$B$40,0),_xlfn.XLOOKUP(Q1923,freq!$A$2:$A$40,freq!$B$2:$B$40,0),_xlfn.XLOOKUP(R1923,freq!$A$2:$A$40,freq!$B$2:$B$40,0),_xlfn.XLOOKUP(S1923,freq!$A$2:$A$40,freq!$B$2:$B$40,0),_xlfn.XLOOKUP(T1923,freq!$A$2:$A$40,freq!$B$2:$B$40,0),_xlfn.XLOOKUP(U1923,freq!$A$2:$A$40,freq!$B$2:$B$40,0),_xlfn.XLOOKUP(V1923,freq!$A$2:$A$40,freq!$B$2:$B$40,0))</f>
        <v>31.089999999999996</v>
      </c>
    </row>
    <row r="1924" spans="1:23" x14ac:dyDescent="0.35">
      <c r="A1924" s="32" t="s">
        <v>1029</v>
      </c>
      <c r="B1924" s="32" t="s">
        <v>43</v>
      </c>
      <c r="C1924" s="32" t="s">
        <v>58</v>
      </c>
      <c r="D1924" s="32">
        <v>1</v>
      </c>
      <c r="E1924" s="32" t="s">
        <v>29</v>
      </c>
      <c r="F1924" s="32">
        <v>0</v>
      </c>
      <c r="G1924" s="32" t="s">
        <v>56</v>
      </c>
      <c r="H1924" s="32">
        <v>5</v>
      </c>
      <c r="I1924" s="32" t="s">
        <v>46</v>
      </c>
      <c r="J1924" s="32" t="s">
        <v>49</v>
      </c>
      <c r="K1924" s="32" t="s">
        <v>41</v>
      </c>
      <c r="L1924" s="32">
        <v>7</v>
      </c>
      <c r="M1924" s="32" t="s">
        <v>50</v>
      </c>
      <c r="N1924" s="32" t="s">
        <v>0</v>
      </c>
      <c r="O1924" s="32" t="s">
        <v>59</v>
      </c>
      <c r="P1924" s="32">
        <v>6</v>
      </c>
      <c r="Q1924" s="32" t="s">
        <v>56</v>
      </c>
      <c r="R1924" s="32">
        <v>7</v>
      </c>
      <c r="S1924" s="32">
        <v>1</v>
      </c>
      <c r="T1924" s="32" t="s">
        <v>56</v>
      </c>
      <c r="U1924" s="32" t="s">
        <v>33</v>
      </c>
      <c r="V1924" s="32" t="s">
        <v>42</v>
      </c>
      <c r="W1924" s="32">
        <f>SUM(_xlfn.XLOOKUP(B1924,freq!$A$2:$A$40,freq!$B$2:$B$40,0),_xlfn.XLOOKUP(C1924,freq!$A$2:$A$40,freq!$B$2:$B$40,0),_xlfn.XLOOKUP(D1924,freq!$A$2:$A$40,freq!$B$2:$B$40,0),_xlfn.XLOOKUP(E1924,freq!$A$2:$A$40,freq!$B$2:$B$40,0),_xlfn.XLOOKUP(F1924,freq!$A$2:$A$40,freq!$B$2:$B$40,0),_xlfn.XLOOKUP(G1924,freq!$A$2:$A$40,freq!$B$2:$B$40,0),_xlfn.XLOOKUP(H1924,freq!$A$2:$A$40,freq!$B$2:$B$40,0),_xlfn.XLOOKUP(I1924,freq!$A$2:$A$40,freq!$B$2:$B$40,0),_xlfn.XLOOKUP(J1924,freq!$A$2:$A$40,freq!$B$2:$B$40,0),_xlfn.XLOOKUP(K1924,freq!$A$2:$A$40,freq!$B$2:$B$40,0),_xlfn.XLOOKUP(L1924,freq!$A$2:$A$40,freq!$B$2:$B$40,0),_xlfn.XLOOKUP(M1924,freq!$A$2:$A$40,freq!$B$2:$B$40,0),_xlfn.XLOOKUP(N1924,freq!$A$2:$A$40,freq!$B$2:$B$40,0),_xlfn.XLOOKUP(O1924,freq!$A$2:$A$40,freq!$B$2:$B$40,0),_xlfn.XLOOKUP(P1924,freq!$A$2:$A$40,freq!$B$2:$B$40,0),_xlfn.XLOOKUP(Q1924,freq!$A$2:$A$40,freq!$B$2:$B$40,0),_xlfn.XLOOKUP(R1924,freq!$A$2:$A$40,freq!$B$2:$B$40,0),_xlfn.XLOOKUP(S1924,freq!$A$2:$A$40,freq!$B$2:$B$40,0),_xlfn.XLOOKUP(T1924,freq!$A$2:$A$40,freq!$B$2:$B$40,0),_xlfn.XLOOKUP(U1924,freq!$A$2:$A$40,freq!$B$2:$B$40,0),_xlfn.XLOOKUP(V1924,freq!$A$2:$A$40,freq!$B$2:$B$40,0))</f>
        <v>31.069999999999997</v>
      </c>
    </row>
    <row r="1925" spans="1:23" x14ac:dyDescent="0.35">
      <c r="A1925" s="32" t="s">
        <v>2055</v>
      </c>
      <c r="B1925" s="32" t="s">
        <v>32</v>
      </c>
      <c r="C1925" s="32">
        <v>1</v>
      </c>
      <c r="D1925" s="32" t="s">
        <v>3</v>
      </c>
      <c r="E1925" s="32">
        <v>9</v>
      </c>
      <c r="F1925" s="32" t="s">
        <v>0</v>
      </c>
      <c r="G1925" s="32">
        <v>7</v>
      </c>
      <c r="H1925" s="32" t="s">
        <v>29</v>
      </c>
      <c r="I1925" s="32" t="s">
        <v>4</v>
      </c>
      <c r="J1925" s="32" t="s">
        <v>42</v>
      </c>
      <c r="K1925" s="32" t="s">
        <v>41</v>
      </c>
      <c r="L1925" s="32" t="s">
        <v>36</v>
      </c>
      <c r="M1925" s="32" t="s">
        <v>46</v>
      </c>
      <c r="N1925" s="32" t="s">
        <v>48</v>
      </c>
      <c r="O1925" s="32">
        <v>7</v>
      </c>
      <c r="P1925" s="32">
        <v>5</v>
      </c>
      <c r="Q1925" s="32">
        <v>6</v>
      </c>
      <c r="R1925" s="32" t="s">
        <v>53</v>
      </c>
      <c r="S1925" s="32">
        <v>4</v>
      </c>
      <c r="T1925" s="32">
        <v>2</v>
      </c>
      <c r="U1925" s="32">
        <v>6</v>
      </c>
      <c r="V1925" s="32" t="s">
        <v>29</v>
      </c>
      <c r="W1925" s="32">
        <f>SUM(_xlfn.XLOOKUP(B1925,freq!$A$2:$A$40,freq!$B$2:$B$40,0),_xlfn.XLOOKUP(C1925,freq!$A$2:$A$40,freq!$B$2:$B$40,0),_xlfn.XLOOKUP(D1925,freq!$A$2:$A$40,freq!$B$2:$B$40,0),_xlfn.XLOOKUP(E1925,freq!$A$2:$A$40,freq!$B$2:$B$40,0),_xlfn.XLOOKUP(F1925,freq!$A$2:$A$40,freq!$B$2:$B$40,0),_xlfn.XLOOKUP(G1925,freq!$A$2:$A$40,freq!$B$2:$B$40,0),_xlfn.XLOOKUP(H1925,freq!$A$2:$A$40,freq!$B$2:$B$40,0),_xlfn.XLOOKUP(I1925,freq!$A$2:$A$40,freq!$B$2:$B$40,0),_xlfn.XLOOKUP(J1925,freq!$A$2:$A$40,freq!$B$2:$B$40,0),_xlfn.XLOOKUP(K1925,freq!$A$2:$A$40,freq!$B$2:$B$40,0),_xlfn.XLOOKUP(L1925,freq!$A$2:$A$40,freq!$B$2:$B$40,0),_xlfn.XLOOKUP(M1925,freq!$A$2:$A$40,freq!$B$2:$B$40,0),_xlfn.XLOOKUP(N1925,freq!$A$2:$A$40,freq!$B$2:$B$40,0),_xlfn.XLOOKUP(O1925,freq!$A$2:$A$40,freq!$B$2:$B$40,0),_xlfn.XLOOKUP(P1925,freq!$A$2:$A$40,freq!$B$2:$B$40,0),_xlfn.XLOOKUP(Q1925,freq!$A$2:$A$40,freq!$B$2:$B$40,0),_xlfn.XLOOKUP(R1925,freq!$A$2:$A$40,freq!$B$2:$B$40,0),_xlfn.XLOOKUP(S1925,freq!$A$2:$A$40,freq!$B$2:$B$40,0),_xlfn.XLOOKUP(T1925,freq!$A$2:$A$40,freq!$B$2:$B$40,0),_xlfn.XLOOKUP(U1925,freq!$A$2:$A$40,freq!$B$2:$B$40,0),_xlfn.XLOOKUP(V1925,freq!$A$2:$A$40,freq!$B$2:$B$40,0))</f>
        <v>31.060000000000002</v>
      </c>
    </row>
    <row r="1926" spans="1:23" x14ac:dyDescent="0.35">
      <c r="A1926" s="32" t="s">
        <v>1708</v>
      </c>
      <c r="B1926" s="32" t="s">
        <v>50</v>
      </c>
      <c r="C1926" s="32" t="s">
        <v>3</v>
      </c>
      <c r="D1926" s="32" t="s">
        <v>41</v>
      </c>
      <c r="E1926" s="32" t="s">
        <v>40</v>
      </c>
      <c r="F1926" s="32">
        <v>4</v>
      </c>
      <c r="G1926" s="32" t="s">
        <v>32</v>
      </c>
      <c r="H1926" s="32" t="s">
        <v>36</v>
      </c>
      <c r="I1926" s="32" t="s">
        <v>42</v>
      </c>
      <c r="J1926" s="32" t="s">
        <v>35</v>
      </c>
      <c r="K1926" s="32">
        <v>2</v>
      </c>
      <c r="L1926" s="32">
        <v>8</v>
      </c>
      <c r="M1926" s="32" t="s">
        <v>42</v>
      </c>
      <c r="N1926" s="32" t="s">
        <v>29</v>
      </c>
      <c r="O1926" s="32" t="s">
        <v>58</v>
      </c>
      <c r="P1926" s="32">
        <v>1</v>
      </c>
      <c r="Q1926" s="32">
        <v>9</v>
      </c>
      <c r="R1926" s="32" t="s">
        <v>59</v>
      </c>
      <c r="S1926" s="32">
        <v>3</v>
      </c>
      <c r="T1926" s="32">
        <v>4</v>
      </c>
      <c r="U1926" s="32" t="s">
        <v>29</v>
      </c>
      <c r="V1926" s="32" t="s">
        <v>4</v>
      </c>
      <c r="W1926" s="32">
        <f>SUM(_xlfn.XLOOKUP(B1926,freq!$A$2:$A$40,freq!$B$2:$B$40,0),_xlfn.XLOOKUP(C1926,freq!$A$2:$A$40,freq!$B$2:$B$40,0),_xlfn.XLOOKUP(D1926,freq!$A$2:$A$40,freq!$B$2:$B$40,0),_xlfn.XLOOKUP(E1926,freq!$A$2:$A$40,freq!$B$2:$B$40,0),_xlfn.XLOOKUP(F1926,freq!$A$2:$A$40,freq!$B$2:$B$40,0),_xlfn.XLOOKUP(G1926,freq!$A$2:$A$40,freq!$B$2:$B$40,0),_xlfn.XLOOKUP(H1926,freq!$A$2:$A$40,freq!$B$2:$B$40,0),_xlfn.XLOOKUP(I1926,freq!$A$2:$A$40,freq!$B$2:$B$40,0),_xlfn.XLOOKUP(J1926,freq!$A$2:$A$40,freq!$B$2:$B$40,0),_xlfn.XLOOKUP(K1926,freq!$A$2:$A$40,freq!$B$2:$B$40,0),_xlfn.XLOOKUP(L1926,freq!$A$2:$A$40,freq!$B$2:$B$40,0),_xlfn.XLOOKUP(M1926,freq!$A$2:$A$40,freq!$B$2:$B$40,0),_xlfn.XLOOKUP(N1926,freq!$A$2:$A$40,freq!$B$2:$B$40,0),_xlfn.XLOOKUP(O1926,freq!$A$2:$A$40,freq!$B$2:$B$40,0),_xlfn.XLOOKUP(P1926,freq!$A$2:$A$40,freq!$B$2:$B$40,0),_xlfn.XLOOKUP(Q1926,freq!$A$2:$A$40,freq!$B$2:$B$40,0),_xlfn.XLOOKUP(R1926,freq!$A$2:$A$40,freq!$B$2:$B$40,0),_xlfn.XLOOKUP(S1926,freq!$A$2:$A$40,freq!$B$2:$B$40,0),_xlfn.XLOOKUP(T1926,freq!$A$2:$A$40,freq!$B$2:$B$40,0),_xlfn.XLOOKUP(U1926,freq!$A$2:$A$40,freq!$B$2:$B$40,0),_xlfn.XLOOKUP(V1926,freq!$A$2:$A$40,freq!$B$2:$B$40,0))</f>
        <v>30.930000000000003</v>
      </c>
    </row>
    <row r="1927" spans="1:23" x14ac:dyDescent="0.35">
      <c r="A1927" s="32" t="s">
        <v>1555</v>
      </c>
      <c r="B1927" s="32">
        <v>3</v>
      </c>
      <c r="C1927" s="32" t="s">
        <v>37</v>
      </c>
      <c r="D1927" s="32">
        <v>4</v>
      </c>
      <c r="E1927" s="32">
        <v>8</v>
      </c>
      <c r="F1927" s="32">
        <v>6</v>
      </c>
      <c r="G1927" s="32" t="s">
        <v>50</v>
      </c>
      <c r="H1927" s="32" t="s">
        <v>38</v>
      </c>
      <c r="I1927" s="32">
        <v>2</v>
      </c>
      <c r="J1927" s="32" t="s">
        <v>53</v>
      </c>
      <c r="K1927" s="32">
        <v>3</v>
      </c>
      <c r="L1927" s="32" t="s">
        <v>28</v>
      </c>
      <c r="M1927" s="32" t="s">
        <v>30</v>
      </c>
      <c r="N1927" s="32" t="s">
        <v>40</v>
      </c>
      <c r="O1927" s="32" t="s">
        <v>3</v>
      </c>
      <c r="P1927" s="32" t="s">
        <v>30</v>
      </c>
      <c r="Q1927" s="32" t="s">
        <v>59</v>
      </c>
      <c r="R1927" s="32" t="s">
        <v>35</v>
      </c>
      <c r="S1927" s="32" t="s">
        <v>58</v>
      </c>
      <c r="T1927" s="32" t="s">
        <v>43</v>
      </c>
      <c r="U1927" s="32" t="s">
        <v>32</v>
      </c>
      <c r="V1927" s="32" t="s">
        <v>30</v>
      </c>
      <c r="W1927" s="32">
        <f>SUM(_xlfn.XLOOKUP(B1927,freq!$A$2:$A$40,freq!$B$2:$B$40,0),_xlfn.XLOOKUP(C1927,freq!$A$2:$A$40,freq!$B$2:$B$40,0),_xlfn.XLOOKUP(D1927,freq!$A$2:$A$40,freq!$B$2:$B$40,0),_xlfn.XLOOKUP(E1927,freq!$A$2:$A$40,freq!$B$2:$B$40,0),_xlfn.XLOOKUP(F1927,freq!$A$2:$A$40,freq!$B$2:$B$40,0),_xlfn.XLOOKUP(G1927,freq!$A$2:$A$40,freq!$B$2:$B$40,0),_xlfn.XLOOKUP(H1927,freq!$A$2:$A$40,freq!$B$2:$B$40,0),_xlfn.XLOOKUP(I1927,freq!$A$2:$A$40,freq!$B$2:$B$40,0),_xlfn.XLOOKUP(J1927,freq!$A$2:$A$40,freq!$B$2:$B$40,0),_xlfn.XLOOKUP(K1927,freq!$A$2:$A$40,freq!$B$2:$B$40,0),_xlfn.XLOOKUP(L1927,freq!$A$2:$A$40,freq!$B$2:$B$40,0),_xlfn.XLOOKUP(M1927,freq!$A$2:$A$40,freq!$B$2:$B$40,0),_xlfn.XLOOKUP(N1927,freq!$A$2:$A$40,freq!$B$2:$B$40,0),_xlfn.XLOOKUP(O1927,freq!$A$2:$A$40,freq!$B$2:$B$40,0),_xlfn.XLOOKUP(P1927,freq!$A$2:$A$40,freq!$B$2:$B$40,0),_xlfn.XLOOKUP(Q1927,freq!$A$2:$A$40,freq!$B$2:$B$40,0),_xlfn.XLOOKUP(R1927,freq!$A$2:$A$40,freq!$B$2:$B$40,0),_xlfn.XLOOKUP(S1927,freq!$A$2:$A$40,freq!$B$2:$B$40,0),_xlfn.XLOOKUP(T1927,freq!$A$2:$A$40,freq!$B$2:$B$40,0),_xlfn.XLOOKUP(U1927,freq!$A$2:$A$40,freq!$B$2:$B$40,0),_xlfn.XLOOKUP(V1927,freq!$A$2:$A$40,freq!$B$2:$B$40,0))</f>
        <v>30.919999999999998</v>
      </c>
    </row>
    <row r="1928" spans="1:23" x14ac:dyDescent="0.35">
      <c r="A1928" s="32" t="s">
        <v>772</v>
      </c>
      <c r="B1928" s="32" t="s">
        <v>29</v>
      </c>
      <c r="C1928" s="32" t="s">
        <v>50</v>
      </c>
      <c r="D1928" s="32" t="s">
        <v>43</v>
      </c>
      <c r="E1928" s="32" t="s">
        <v>49</v>
      </c>
      <c r="F1928" s="32">
        <v>7</v>
      </c>
      <c r="G1928" s="32" t="s">
        <v>48</v>
      </c>
      <c r="H1928" s="32" t="s">
        <v>34</v>
      </c>
      <c r="I1928" s="32">
        <v>8</v>
      </c>
      <c r="J1928" s="32">
        <v>5</v>
      </c>
      <c r="K1928" s="32">
        <v>3</v>
      </c>
      <c r="L1928" s="32" t="s">
        <v>49</v>
      </c>
      <c r="M1928" s="32">
        <v>1</v>
      </c>
      <c r="N1928" s="32" t="s">
        <v>32</v>
      </c>
      <c r="O1928" s="32" t="s">
        <v>49</v>
      </c>
      <c r="P1928" s="32" t="s">
        <v>40</v>
      </c>
      <c r="Q1928" s="32">
        <v>0</v>
      </c>
      <c r="R1928" s="32" t="s">
        <v>58</v>
      </c>
      <c r="S1928" s="32" t="s">
        <v>37</v>
      </c>
      <c r="T1928" s="32" t="s">
        <v>1</v>
      </c>
      <c r="U1928" s="32" t="s">
        <v>59</v>
      </c>
      <c r="V1928" s="32">
        <v>4</v>
      </c>
      <c r="W1928" s="32">
        <f>SUM(_xlfn.XLOOKUP(B1928,freq!$A$2:$A$40,freq!$B$2:$B$40,0),_xlfn.XLOOKUP(C1928,freq!$A$2:$A$40,freq!$B$2:$B$40,0),_xlfn.XLOOKUP(D1928,freq!$A$2:$A$40,freq!$B$2:$B$40,0),_xlfn.XLOOKUP(E1928,freq!$A$2:$A$40,freq!$B$2:$B$40,0),_xlfn.XLOOKUP(F1928,freq!$A$2:$A$40,freq!$B$2:$B$40,0),_xlfn.XLOOKUP(G1928,freq!$A$2:$A$40,freq!$B$2:$B$40,0),_xlfn.XLOOKUP(H1928,freq!$A$2:$A$40,freq!$B$2:$B$40,0),_xlfn.XLOOKUP(I1928,freq!$A$2:$A$40,freq!$B$2:$B$40,0),_xlfn.XLOOKUP(J1928,freq!$A$2:$A$40,freq!$B$2:$B$40,0),_xlfn.XLOOKUP(K1928,freq!$A$2:$A$40,freq!$B$2:$B$40,0),_xlfn.XLOOKUP(L1928,freq!$A$2:$A$40,freq!$B$2:$B$40,0),_xlfn.XLOOKUP(M1928,freq!$A$2:$A$40,freq!$B$2:$B$40,0),_xlfn.XLOOKUP(N1928,freq!$A$2:$A$40,freq!$B$2:$B$40,0),_xlfn.XLOOKUP(O1928,freq!$A$2:$A$40,freq!$B$2:$B$40,0),_xlfn.XLOOKUP(P1928,freq!$A$2:$A$40,freq!$B$2:$B$40,0),_xlfn.XLOOKUP(Q1928,freq!$A$2:$A$40,freq!$B$2:$B$40,0),_xlfn.XLOOKUP(R1928,freq!$A$2:$A$40,freq!$B$2:$B$40,0),_xlfn.XLOOKUP(S1928,freq!$A$2:$A$40,freq!$B$2:$B$40,0),_xlfn.XLOOKUP(T1928,freq!$A$2:$A$40,freq!$B$2:$B$40,0),_xlfn.XLOOKUP(U1928,freq!$A$2:$A$40,freq!$B$2:$B$40,0),_xlfn.XLOOKUP(V1928,freq!$A$2:$A$40,freq!$B$2:$B$40,0))</f>
        <v>30.91</v>
      </c>
    </row>
    <row r="1929" spans="1:23" x14ac:dyDescent="0.35">
      <c r="A1929" s="32" t="s">
        <v>380</v>
      </c>
      <c r="B1929" s="32" t="s">
        <v>37</v>
      </c>
      <c r="C1929" s="32">
        <v>2</v>
      </c>
      <c r="D1929" s="32">
        <v>4</v>
      </c>
      <c r="E1929" s="32" t="s">
        <v>43</v>
      </c>
      <c r="F1929" s="32">
        <v>0</v>
      </c>
      <c r="G1929" s="32" t="s">
        <v>40</v>
      </c>
      <c r="H1929" s="32" t="s">
        <v>28</v>
      </c>
      <c r="I1929" s="32">
        <v>5</v>
      </c>
      <c r="J1929" s="32" t="s">
        <v>2</v>
      </c>
      <c r="K1929" s="32" t="s">
        <v>40</v>
      </c>
      <c r="L1929" s="32" t="s">
        <v>38</v>
      </c>
      <c r="M1929" s="32" t="s">
        <v>35</v>
      </c>
      <c r="N1929" s="32" t="s">
        <v>58</v>
      </c>
      <c r="O1929" s="32" t="s">
        <v>58</v>
      </c>
      <c r="P1929" s="32" t="s">
        <v>33</v>
      </c>
      <c r="Q1929" s="32" t="s">
        <v>58</v>
      </c>
      <c r="R1929" s="32" t="s">
        <v>40</v>
      </c>
      <c r="S1929" s="32" t="s">
        <v>58</v>
      </c>
      <c r="T1929" s="32" t="s">
        <v>49</v>
      </c>
      <c r="U1929" s="32" t="s">
        <v>30</v>
      </c>
      <c r="V1929" s="32" t="s">
        <v>53</v>
      </c>
      <c r="W1929" s="32">
        <f>SUM(_xlfn.XLOOKUP(B1929,freq!$A$2:$A$40,freq!$B$2:$B$40,0),_xlfn.XLOOKUP(C1929,freq!$A$2:$A$40,freq!$B$2:$B$40,0),_xlfn.XLOOKUP(D1929,freq!$A$2:$A$40,freq!$B$2:$B$40,0),_xlfn.XLOOKUP(E1929,freq!$A$2:$A$40,freq!$B$2:$B$40,0),_xlfn.XLOOKUP(F1929,freq!$A$2:$A$40,freq!$B$2:$B$40,0),_xlfn.XLOOKUP(G1929,freq!$A$2:$A$40,freq!$B$2:$B$40,0),_xlfn.XLOOKUP(H1929,freq!$A$2:$A$40,freq!$B$2:$B$40,0),_xlfn.XLOOKUP(I1929,freq!$A$2:$A$40,freq!$B$2:$B$40,0),_xlfn.XLOOKUP(J1929,freq!$A$2:$A$40,freq!$B$2:$B$40,0),_xlfn.XLOOKUP(K1929,freq!$A$2:$A$40,freq!$B$2:$B$40,0),_xlfn.XLOOKUP(L1929,freq!$A$2:$A$40,freq!$B$2:$B$40,0),_xlfn.XLOOKUP(M1929,freq!$A$2:$A$40,freq!$B$2:$B$40,0),_xlfn.XLOOKUP(N1929,freq!$A$2:$A$40,freq!$B$2:$B$40,0),_xlfn.XLOOKUP(O1929,freq!$A$2:$A$40,freq!$B$2:$B$40,0),_xlfn.XLOOKUP(P1929,freq!$A$2:$A$40,freq!$B$2:$B$40,0),_xlfn.XLOOKUP(Q1929,freq!$A$2:$A$40,freq!$B$2:$B$40,0),_xlfn.XLOOKUP(R1929,freq!$A$2:$A$40,freq!$B$2:$B$40,0),_xlfn.XLOOKUP(S1929,freq!$A$2:$A$40,freq!$B$2:$B$40,0),_xlfn.XLOOKUP(T1929,freq!$A$2:$A$40,freq!$B$2:$B$40,0),_xlfn.XLOOKUP(U1929,freq!$A$2:$A$40,freq!$B$2:$B$40,0),_xlfn.XLOOKUP(V1929,freq!$A$2:$A$40,freq!$B$2:$B$40,0))</f>
        <v>30.89</v>
      </c>
    </row>
    <row r="1930" spans="1:23" x14ac:dyDescent="0.35">
      <c r="A1930" s="32" t="s">
        <v>454</v>
      </c>
      <c r="B1930" s="32" t="s">
        <v>53</v>
      </c>
      <c r="C1930" s="32" t="s">
        <v>44</v>
      </c>
      <c r="D1930" s="32" t="s">
        <v>58</v>
      </c>
      <c r="E1930" s="32">
        <v>4</v>
      </c>
      <c r="F1930" s="32">
        <v>6</v>
      </c>
      <c r="G1930" s="32">
        <v>0</v>
      </c>
      <c r="H1930" s="32">
        <v>0</v>
      </c>
      <c r="I1930" s="32" t="s">
        <v>44</v>
      </c>
      <c r="J1930" s="32" t="s">
        <v>50</v>
      </c>
      <c r="K1930" s="32">
        <v>6</v>
      </c>
      <c r="L1930" s="32" t="s">
        <v>49</v>
      </c>
      <c r="M1930" s="32" t="s">
        <v>30</v>
      </c>
      <c r="N1930" s="32" t="s">
        <v>1</v>
      </c>
      <c r="O1930" s="32">
        <v>0</v>
      </c>
      <c r="P1930" s="32" t="s">
        <v>34</v>
      </c>
      <c r="Q1930" s="32">
        <v>1</v>
      </c>
      <c r="R1930" s="32" t="s">
        <v>41</v>
      </c>
      <c r="S1930" s="32" t="s">
        <v>29</v>
      </c>
      <c r="T1930" s="32">
        <v>2</v>
      </c>
      <c r="U1930" s="32" t="s">
        <v>30</v>
      </c>
      <c r="V1930" s="32" t="s">
        <v>2</v>
      </c>
      <c r="W1930" s="32">
        <f>SUM(_xlfn.XLOOKUP(B1930,freq!$A$2:$A$40,freq!$B$2:$B$40,0),_xlfn.XLOOKUP(C1930,freq!$A$2:$A$40,freq!$B$2:$B$40,0),_xlfn.XLOOKUP(D1930,freq!$A$2:$A$40,freq!$B$2:$B$40,0),_xlfn.XLOOKUP(E1930,freq!$A$2:$A$40,freq!$B$2:$B$40,0),_xlfn.XLOOKUP(F1930,freq!$A$2:$A$40,freq!$B$2:$B$40,0),_xlfn.XLOOKUP(G1930,freq!$A$2:$A$40,freq!$B$2:$B$40,0),_xlfn.XLOOKUP(H1930,freq!$A$2:$A$40,freq!$B$2:$B$40,0),_xlfn.XLOOKUP(I1930,freq!$A$2:$A$40,freq!$B$2:$B$40,0),_xlfn.XLOOKUP(J1930,freq!$A$2:$A$40,freq!$B$2:$B$40,0),_xlfn.XLOOKUP(K1930,freq!$A$2:$A$40,freq!$B$2:$B$40,0),_xlfn.XLOOKUP(L1930,freq!$A$2:$A$40,freq!$B$2:$B$40,0),_xlfn.XLOOKUP(M1930,freq!$A$2:$A$40,freq!$B$2:$B$40,0),_xlfn.XLOOKUP(N1930,freq!$A$2:$A$40,freq!$B$2:$B$40,0),_xlfn.XLOOKUP(O1930,freq!$A$2:$A$40,freq!$B$2:$B$40,0),_xlfn.XLOOKUP(P1930,freq!$A$2:$A$40,freq!$B$2:$B$40,0),_xlfn.XLOOKUP(Q1930,freq!$A$2:$A$40,freq!$B$2:$B$40,0),_xlfn.XLOOKUP(R1930,freq!$A$2:$A$40,freq!$B$2:$B$40,0),_xlfn.XLOOKUP(S1930,freq!$A$2:$A$40,freq!$B$2:$B$40,0),_xlfn.XLOOKUP(T1930,freq!$A$2:$A$40,freq!$B$2:$B$40,0),_xlfn.XLOOKUP(U1930,freq!$A$2:$A$40,freq!$B$2:$B$40,0),_xlfn.XLOOKUP(V1930,freq!$A$2:$A$40,freq!$B$2:$B$40,0))</f>
        <v>30.880000000000003</v>
      </c>
    </row>
    <row r="1931" spans="1:23" x14ac:dyDescent="0.35">
      <c r="A1931" s="32" t="s">
        <v>1775</v>
      </c>
      <c r="B1931" s="32" t="s">
        <v>42</v>
      </c>
      <c r="C1931" s="32" t="s">
        <v>46</v>
      </c>
      <c r="D1931" s="32">
        <v>8</v>
      </c>
      <c r="E1931" s="32" t="s">
        <v>53</v>
      </c>
      <c r="F1931" s="32">
        <v>2</v>
      </c>
      <c r="G1931" s="32" t="s">
        <v>33</v>
      </c>
      <c r="H1931" s="32" t="s">
        <v>0</v>
      </c>
      <c r="I1931" s="32" t="s">
        <v>43</v>
      </c>
      <c r="J1931" s="32" t="s">
        <v>4</v>
      </c>
      <c r="K1931" s="32">
        <v>2</v>
      </c>
      <c r="L1931" s="32" t="s">
        <v>28</v>
      </c>
      <c r="M1931" s="32">
        <v>1</v>
      </c>
      <c r="N1931" s="32" t="s">
        <v>2</v>
      </c>
      <c r="O1931" s="32">
        <v>2</v>
      </c>
      <c r="P1931" s="32">
        <v>9</v>
      </c>
      <c r="Q1931" s="32">
        <v>3</v>
      </c>
      <c r="R1931" s="32" t="s">
        <v>3</v>
      </c>
      <c r="S1931" s="32">
        <v>5</v>
      </c>
      <c r="T1931" s="32" t="s">
        <v>49</v>
      </c>
      <c r="U1931" s="32" t="s">
        <v>41</v>
      </c>
      <c r="V1931" s="32" t="s">
        <v>28</v>
      </c>
      <c r="W1931" s="32">
        <f>SUM(_xlfn.XLOOKUP(B1931,freq!$A$2:$A$40,freq!$B$2:$B$40,0),_xlfn.XLOOKUP(C1931,freq!$A$2:$A$40,freq!$B$2:$B$40,0),_xlfn.XLOOKUP(D1931,freq!$A$2:$A$40,freq!$B$2:$B$40,0),_xlfn.XLOOKUP(E1931,freq!$A$2:$A$40,freq!$B$2:$B$40,0),_xlfn.XLOOKUP(F1931,freq!$A$2:$A$40,freq!$B$2:$B$40,0),_xlfn.XLOOKUP(G1931,freq!$A$2:$A$40,freq!$B$2:$B$40,0),_xlfn.XLOOKUP(H1931,freq!$A$2:$A$40,freq!$B$2:$B$40,0),_xlfn.XLOOKUP(I1931,freq!$A$2:$A$40,freq!$B$2:$B$40,0),_xlfn.XLOOKUP(J1931,freq!$A$2:$A$40,freq!$B$2:$B$40,0),_xlfn.XLOOKUP(K1931,freq!$A$2:$A$40,freq!$B$2:$B$40,0),_xlfn.XLOOKUP(L1931,freq!$A$2:$A$40,freq!$B$2:$B$40,0),_xlfn.XLOOKUP(M1931,freq!$A$2:$A$40,freq!$B$2:$B$40,0),_xlfn.XLOOKUP(N1931,freq!$A$2:$A$40,freq!$B$2:$B$40,0),_xlfn.XLOOKUP(O1931,freq!$A$2:$A$40,freq!$B$2:$B$40,0),_xlfn.XLOOKUP(P1931,freq!$A$2:$A$40,freq!$B$2:$B$40,0),_xlfn.XLOOKUP(Q1931,freq!$A$2:$A$40,freq!$B$2:$B$40,0),_xlfn.XLOOKUP(R1931,freq!$A$2:$A$40,freq!$B$2:$B$40,0),_xlfn.XLOOKUP(S1931,freq!$A$2:$A$40,freq!$B$2:$B$40,0),_xlfn.XLOOKUP(T1931,freq!$A$2:$A$40,freq!$B$2:$B$40,0),_xlfn.XLOOKUP(U1931,freq!$A$2:$A$40,freq!$B$2:$B$40,0),_xlfn.XLOOKUP(V1931,freq!$A$2:$A$40,freq!$B$2:$B$40,0))</f>
        <v>30.62</v>
      </c>
    </row>
    <row r="1932" spans="1:23" x14ac:dyDescent="0.35">
      <c r="A1932" s="32" t="s">
        <v>932</v>
      </c>
      <c r="B1932" s="32" t="s">
        <v>34</v>
      </c>
      <c r="C1932" s="32" t="s">
        <v>49</v>
      </c>
      <c r="D1932" s="32" t="s">
        <v>29</v>
      </c>
      <c r="E1932" s="32" t="s">
        <v>29</v>
      </c>
      <c r="F1932" s="32" t="s">
        <v>58</v>
      </c>
      <c r="G1932" s="32">
        <v>8</v>
      </c>
      <c r="H1932" s="32" t="s">
        <v>29</v>
      </c>
      <c r="I1932" s="32" t="s">
        <v>41</v>
      </c>
      <c r="J1932" s="32" t="s">
        <v>30</v>
      </c>
      <c r="K1932" s="32" t="s">
        <v>48</v>
      </c>
      <c r="L1932" s="32" t="s">
        <v>40</v>
      </c>
      <c r="M1932" s="32">
        <v>1</v>
      </c>
      <c r="N1932" s="32">
        <v>6</v>
      </c>
      <c r="O1932" s="32">
        <v>4</v>
      </c>
      <c r="P1932" s="32">
        <v>1</v>
      </c>
      <c r="Q1932" s="32" t="s">
        <v>3</v>
      </c>
      <c r="R1932" s="32" t="s">
        <v>28</v>
      </c>
      <c r="S1932" s="32" t="s">
        <v>28</v>
      </c>
      <c r="T1932" s="32" t="s">
        <v>30</v>
      </c>
      <c r="U1932" s="32" t="s">
        <v>46</v>
      </c>
      <c r="V1932" s="32" t="s">
        <v>30</v>
      </c>
      <c r="W1932" s="32">
        <f>SUM(_xlfn.XLOOKUP(B1932,freq!$A$2:$A$40,freq!$B$2:$B$40,0),_xlfn.XLOOKUP(C1932,freq!$A$2:$A$40,freq!$B$2:$B$40,0),_xlfn.XLOOKUP(D1932,freq!$A$2:$A$40,freq!$B$2:$B$40,0),_xlfn.XLOOKUP(E1932,freq!$A$2:$A$40,freq!$B$2:$B$40,0),_xlfn.XLOOKUP(F1932,freq!$A$2:$A$40,freq!$B$2:$B$40,0),_xlfn.XLOOKUP(G1932,freq!$A$2:$A$40,freq!$B$2:$B$40,0),_xlfn.XLOOKUP(H1932,freq!$A$2:$A$40,freq!$B$2:$B$40,0),_xlfn.XLOOKUP(I1932,freq!$A$2:$A$40,freq!$B$2:$B$40,0),_xlfn.XLOOKUP(J1932,freq!$A$2:$A$40,freq!$B$2:$B$40,0),_xlfn.XLOOKUP(K1932,freq!$A$2:$A$40,freq!$B$2:$B$40,0),_xlfn.XLOOKUP(L1932,freq!$A$2:$A$40,freq!$B$2:$B$40,0),_xlfn.XLOOKUP(M1932,freq!$A$2:$A$40,freq!$B$2:$B$40,0),_xlfn.XLOOKUP(N1932,freq!$A$2:$A$40,freq!$B$2:$B$40,0),_xlfn.XLOOKUP(O1932,freq!$A$2:$A$40,freq!$B$2:$B$40,0),_xlfn.XLOOKUP(P1932,freq!$A$2:$A$40,freq!$B$2:$B$40,0),_xlfn.XLOOKUP(Q1932,freq!$A$2:$A$40,freq!$B$2:$B$40,0),_xlfn.XLOOKUP(R1932,freq!$A$2:$A$40,freq!$B$2:$B$40,0),_xlfn.XLOOKUP(S1932,freq!$A$2:$A$40,freq!$B$2:$B$40,0),_xlfn.XLOOKUP(T1932,freq!$A$2:$A$40,freq!$B$2:$B$40,0),_xlfn.XLOOKUP(U1932,freq!$A$2:$A$40,freq!$B$2:$B$40,0),_xlfn.XLOOKUP(V1932,freq!$A$2:$A$40,freq!$B$2:$B$40,0))</f>
        <v>30.53</v>
      </c>
    </row>
    <row r="1933" spans="1:23" x14ac:dyDescent="0.35">
      <c r="A1933" s="32" t="s">
        <v>1170</v>
      </c>
      <c r="B1933" s="32" t="s">
        <v>53</v>
      </c>
      <c r="C1933" s="32" t="s">
        <v>44</v>
      </c>
      <c r="D1933" s="32" t="s">
        <v>33</v>
      </c>
      <c r="E1933" s="32" t="s">
        <v>42</v>
      </c>
      <c r="F1933" s="32" t="s">
        <v>44</v>
      </c>
      <c r="G1933" s="32" t="s">
        <v>50</v>
      </c>
      <c r="H1933" s="32">
        <v>4</v>
      </c>
      <c r="I1933" s="32" t="s">
        <v>31</v>
      </c>
      <c r="J1933" s="32">
        <v>5</v>
      </c>
      <c r="K1933" s="32" t="s">
        <v>33</v>
      </c>
      <c r="L1933" s="32" t="s">
        <v>28</v>
      </c>
      <c r="M1933" s="32">
        <v>4</v>
      </c>
      <c r="N1933" s="32">
        <v>0</v>
      </c>
      <c r="O1933" s="32" t="s">
        <v>29</v>
      </c>
      <c r="P1933" s="32">
        <v>1</v>
      </c>
      <c r="Q1933" s="32" t="s">
        <v>44</v>
      </c>
      <c r="R1933" s="32" t="s">
        <v>42</v>
      </c>
      <c r="S1933" s="32">
        <v>6</v>
      </c>
      <c r="T1933" s="32" t="s">
        <v>38</v>
      </c>
      <c r="U1933" s="32" t="s">
        <v>29</v>
      </c>
      <c r="V1933" s="32" t="s">
        <v>30</v>
      </c>
      <c r="W1933" s="32">
        <f>SUM(_xlfn.XLOOKUP(B1933,freq!$A$2:$A$40,freq!$B$2:$B$40,0),_xlfn.XLOOKUP(C1933,freq!$A$2:$A$40,freq!$B$2:$B$40,0),_xlfn.XLOOKUP(D1933,freq!$A$2:$A$40,freq!$B$2:$B$40,0),_xlfn.XLOOKUP(E1933,freq!$A$2:$A$40,freq!$B$2:$B$40,0),_xlfn.XLOOKUP(F1933,freq!$A$2:$A$40,freq!$B$2:$B$40,0),_xlfn.XLOOKUP(G1933,freq!$A$2:$A$40,freq!$B$2:$B$40,0),_xlfn.XLOOKUP(H1933,freq!$A$2:$A$40,freq!$B$2:$B$40,0),_xlfn.XLOOKUP(I1933,freq!$A$2:$A$40,freq!$B$2:$B$40,0),_xlfn.XLOOKUP(J1933,freq!$A$2:$A$40,freq!$B$2:$B$40,0),_xlfn.XLOOKUP(K1933,freq!$A$2:$A$40,freq!$B$2:$B$40,0),_xlfn.XLOOKUP(L1933,freq!$A$2:$A$40,freq!$B$2:$B$40,0),_xlfn.XLOOKUP(M1933,freq!$A$2:$A$40,freq!$B$2:$B$40,0),_xlfn.XLOOKUP(N1933,freq!$A$2:$A$40,freq!$B$2:$B$40,0),_xlfn.XLOOKUP(O1933,freq!$A$2:$A$40,freq!$B$2:$B$40,0),_xlfn.XLOOKUP(P1933,freq!$A$2:$A$40,freq!$B$2:$B$40,0),_xlfn.XLOOKUP(Q1933,freq!$A$2:$A$40,freq!$B$2:$B$40,0),_xlfn.XLOOKUP(R1933,freq!$A$2:$A$40,freq!$B$2:$B$40,0),_xlfn.XLOOKUP(S1933,freq!$A$2:$A$40,freq!$B$2:$B$40,0),_xlfn.XLOOKUP(T1933,freq!$A$2:$A$40,freq!$B$2:$B$40,0),_xlfn.XLOOKUP(U1933,freq!$A$2:$A$40,freq!$B$2:$B$40,0),_xlfn.XLOOKUP(V1933,freq!$A$2:$A$40,freq!$B$2:$B$40,0))</f>
        <v>30.51</v>
      </c>
    </row>
    <row r="1934" spans="1:23" x14ac:dyDescent="0.35">
      <c r="A1934" s="32" t="s">
        <v>1664</v>
      </c>
      <c r="B1934" s="32" t="s">
        <v>30</v>
      </c>
      <c r="C1934" s="32" t="s">
        <v>4</v>
      </c>
      <c r="D1934" s="32" t="s">
        <v>29</v>
      </c>
      <c r="E1934" s="32">
        <v>7</v>
      </c>
      <c r="F1934" s="32">
        <v>9</v>
      </c>
      <c r="G1934" s="32" t="s">
        <v>3</v>
      </c>
      <c r="H1934" s="32" t="s">
        <v>44</v>
      </c>
      <c r="I1934" s="32" t="s">
        <v>32</v>
      </c>
      <c r="J1934" s="32" t="s">
        <v>43</v>
      </c>
      <c r="K1934" s="32" t="s">
        <v>38</v>
      </c>
      <c r="L1934" s="32" t="s">
        <v>40</v>
      </c>
      <c r="M1934" s="32" t="s">
        <v>46</v>
      </c>
      <c r="N1934" s="32" t="s">
        <v>33</v>
      </c>
      <c r="O1934" s="32" t="s">
        <v>33</v>
      </c>
      <c r="P1934" s="32" t="s">
        <v>49</v>
      </c>
      <c r="Q1934" s="32">
        <v>7</v>
      </c>
      <c r="R1934" s="32">
        <v>5</v>
      </c>
      <c r="S1934" s="32">
        <v>4</v>
      </c>
      <c r="T1934" s="32">
        <v>6</v>
      </c>
      <c r="U1934" s="32" t="s">
        <v>29</v>
      </c>
      <c r="V1934" s="32">
        <v>0</v>
      </c>
      <c r="W1934" s="32">
        <f>SUM(_xlfn.XLOOKUP(B1934,freq!$A$2:$A$40,freq!$B$2:$B$40,0),_xlfn.XLOOKUP(C1934,freq!$A$2:$A$40,freq!$B$2:$B$40,0),_xlfn.XLOOKUP(D1934,freq!$A$2:$A$40,freq!$B$2:$B$40,0),_xlfn.XLOOKUP(E1934,freq!$A$2:$A$40,freq!$B$2:$B$40,0),_xlfn.XLOOKUP(F1934,freq!$A$2:$A$40,freq!$B$2:$B$40,0),_xlfn.XLOOKUP(G1934,freq!$A$2:$A$40,freq!$B$2:$B$40,0),_xlfn.XLOOKUP(H1934,freq!$A$2:$A$40,freq!$B$2:$B$40,0),_xlfn.XLOOKUP(I1934,freq!$A$2:$A$40,freq!$B$2:$B$40,0),_xlfn.XLOOKUP(J1934,freq!$A$2:$A$40,freq!$B$2:$B$40,0),_xlfn.XLOOKUP(K1934,freq!$A$2:$A$40,freq!$B$2:$B$40,0),_xlfn.XLOOKUP(L1934,freq!$A$2:$A$40,freq!$B$2:$B$40,0),_xlfn.XLOOKUP(M1934,freq!$A$2:$A$40,freq!$B$2:$B$40,0),_xlfn.XLOOKUP(N1934,freq!$A$2:$A$40,freq!$B$2:$B$40,0),_xlfn.XLOOKUP(O1934,freq!$A$2:$A$40,freq!$B$2:$B$40,0),_xlfn.XLOOKUP(P1934,freq!$A$2:$A$40,freq!$B$2:$B$40,0),_xlfn.XLOOKUP(Q1934,freq!$A$2:$A$40,freq!$B$2:$B$40,0),_xlfn.XLOOKUP(R1934,freq!$A$2:$A$40,freq!$B$2:$B$40,0),_xlfn.XLOOKUP(S1934,freq!$A$2:$A$40,freq!$B$2:$B$40,0),_xlfn.XLOOKUP(T1934,freq!$A$2:$A$40,freq!$B$2:$B$40,0),_xlfn.XLOOKUP(U1934,freq!$A$2:$A$40,freq!$B$2:$B$40,0),_xlfn.XLOOKUP(V1934,freq!$A$2:$A$40,freq!$B$2:$B$40,0))</f>
        <v>30.48</v>
      </c>
    </row>
    <row r="1935" spans="1:23" x14ac:dyDescent="0.35">
      <c r="A1935" s="32" t="s">
        <v>1234</v>
      </c>
      <c r="B1935" s="32" t="s">
        <v>33</v>
      </c>
      <c r="C1935" s="32">
        <v>5</v>
      </c>
      <c r="D1935" s="32" t="s">
        <v>36</v>
      </c>
      <c r="E1935" s="32" t="s">
        <v>53</v>
      </c>
      <c r="F1935" s="32" t="s">
        <v>4</v>
      </c>
      <c r="G1935" s="32" t="s">
        <v>49</v>
      </c>
      <c r="H1935" s="32">
        <v>0</v>
      </c>
      <c r="I1935" s="32">
        <v>6</v>
      </c>
      <c r="J1935" s="32" t="s">
        <v>56</v>
      </c>
      <c r="K1935" s="32">
        <v>9</v>
      </c>
      <c r="L1935" s="32" t="s">
        <v>56</v>
      </c>
      <c r="M1935" s="32" t="s">
        <v>50</v>
      </c>
      <c r="N1935" s="32">
        <v>2</v>
      </c>
      <c r="O1935" s="32" t="s">
        <v>37</v>
      </c>
      <c r="P1935" s="32" t="s">
        <v>44</v>
      </c>
      <c r="Q1935" s="32">
        <v>1</v>
      </c>
      <c r="R1935" s="32">
        <v>5</v>
      </c>
      <c r="S1935" s="32">
        <v>9</v>
      </c>
      <c r="T1935" s="32" t="s">
        <v>53</v>
      </c>
      <c r="U1935" s="32" t="s">
        <v>53</v>
      </c>
      <c r="V1935" s="32">
        <v>8</v>
      </c>
      <c r="W1935" s="32">
        <f>SUM(_xlfn.XLOOKUP(B1935,freq!$A$2:$A$40,freq!$B$2:$B$40,0),_xlfn.XLOOKUP(C1935,freq!$A$2:$A$40,freq!$B$2:$B$40,0),_xlfn.XLOOKUP(D1935,freq!$A$2:$A$40,freq!$B$2:$B$40,0),_xlfn.XLOOKUP(E1935,freq!$A$2:$A$40,freq!$B$2:$B$40,0),_xlfn.XLOOKUP(F1935,freq!$A$2:$A$40,freq!$B$2:$B$40,0),_xlfn.XLOOKUP(G1935,freq!$A$2:$A$40,freq!$B$2:$B$40,0),_xlfn.XLOOKUP(H1935,freq!$A$2:$A$40,freq!$B$2:$B$40,0),_xlfn.XLOOKUP(I1935,freq!$A$2:$A$40,freq!$B$2:$B$40,0),_xlfn.XLOOKUP(J1935,freq!$A$2:$A$40,freq!$B$2:$B$40,0),_xlfn.XLOOKUP(K1935,freq!$A$2:$A$40,freq!$B$2:$B$40,0),_xlfn.XLOOKUP(L1935,freq!$A$2:$A$40,freq!$B$2:$B$40,0),_xlfn.XLOOKUP(M1935,freq!$A$2:$A$40,freq!$B$2:$B$40,0),_xlfn.XLOOKUP(N1935,freq!$A$2:$A$40,freq!$B$2:$B$40,0),_xlfn.XLOOKUP(O1935,freq!$A$2:$A$40,freq!$B$2:$B$40,0),_xlfn.XLOOKUP(P1935,freq!$A$2:$A$40,freq!$B$2:$B$40,0),_xlfn.XLOOKUP(Q1935,freq!$A$2:$A$40,freq!$B$2:$B$40,0),_xlfn.XLOOKUP(R1935,freq!$A$2:$A$40,freq!$B$2:$B$40,0),_xlfn.XLOOKUP(S1935,freq!$A$2:$A$40,freq!$B$2:$B$40,0),_xlfn.XLOOKUP(T1935,freq!$A$2:$A$40,freq!$B$2:$B$40,0),_xlfn.XLOOKUP(U1935,freq!$A$2:$A$40,freq!$B$2:$B$40,0),_xlfn.XLOOKUP(V1935,freq!$A$2:$A$40,freq!$B$2:$B$40,0))</f>
        <v>30.47</v>
      </c>
    </row>
    <row r="1936" spans="1:23" x14ac:dyDescent="0.35">
      <c r="A1936" s="32" t="s">
        <v>571</v>
      </c>
      <c r="B1936" s="32">
        <v>7</v>
      </c>
      <c r="C1936" s="32" t="s">
        <v>43</v>
      </c>
      <c r="D1936" s="32">
        <v>9</v>
      </c>
      <c r="E1936" s="32" t="s">
        <v>38</v>
      </c>
      <c r="F1936" s="32">
        <v>4</v>
      </c>
      <c r="G1936" s="32" t="s">
        <v>38</v>
      </c>
      <c r="H1936" s="32" t="s">
        <v>28</v>
      </c>
      <c r="I1936" s="32" t="s">
        <v>3</v>
      </c>
      <c r="J1936" s="32" t="s">
        <v>50</v>
      </c>
      <c r="K1936" s="32" t="s">
        <v>38</v>
      </c>
      <c r="L1936" s="32" t="s">
        <v>32</v>
      </c>
      <c r="M1936" s="32" t="s">
        <v>41</v>
      </c>
      <c r="N1936" s="32">
        <v>4</v>
      </c>
      <c r="O1936" s="32">
        <v>8</v>
      </c>
      <c r="P1936" s="32">
        <v>3</v>
      </c>
      <c r="Q1936" s="32" t="s">
        <v>36</v>
      </c>
      <c r="R1936" s="32" t="s">
        <v>36</v>
      </c>
      <c r="S1936" s="32" t="s">
        <v>38</v>
      </c>
      <c r="T1936" s="32">
        <v>9</v>
      </c>
      <c r="U1936" s="32" t="s">
        <v>41</v>
      </c>
      <c r="V1936" s="32" t="s">
        <v>49</v>
      </c>
      <c r="W1936" s="32">
        <f>SUM(_xlfn.XLOOKUP(B1936,freq!$A$2:$A$40,freq!$B$2:$B$40,0),_xlfn.XLOOKUP(C1936,freq!$A$2:$A$40,freq!$B$2:$B$40,0),_xlfn.XLOOKUP(D1936,freq!$A$2:$A$40,freq!$B$2:$B$40,0),_xlfn.XLOOKUP(E1936,freq!$A$2:$A$40,freq!$B$2:$B$40,0),_xlfn.XLOOKUP(F1936,freq!$A$2:$A$40,freq!$B$2:$B$40,0),_xlfn.XLOOKUP(G1936,freq!$A$2:$A$40,freq!$B$2:$B$40,0),_xlfn.XLOOKUP(H1936,freq!$A$2:$A$40,freq!$B$2:$B$40,0),_xlfn.XLOOKUP(I1936,freq!$A$2:$A$40,freq!$B$2:$B$40,0),_xlfn.XLOOKUP(J1936,freq!$A$2:$A$40,freq!$B$2:$B$40,0),_xlfn.XLOOKUP(K1936,freq!$A$2:$A$40,freq!$B$2:$B$40,0),_xlfn.XLOOKUP(L1936,freq!$A$2:$A$40,freq!$B$2:$B$40,0),_xlfn.XLOOKUP(M1936,freq!$A$2:$A$40,freq!$B$2:$B$40,0),_xlfn.XLOOKUP(N1936,freq!$A$2:$A$40,freq!$B$2:$B$40,0),_xlfn.XLOOKUP(O1936,freq!$A$2:$A$40,freq!$B$2:$B$40,0),_xlfn.XLOOKUP(P1936,freq!$A$2:$A$40,freq!$B$2:$B$40,0),_xlfn.XLOOKUP(Q1936,freq!$A$2:$A$40,freq!$B$2:$B$40,0),_xlfn.XLOOKUP(R1936,freq!$A$2:$A$40,freq!$B$2:$B$40,0),_xlfn.XLOOKUP(S1936,freq!$A$2:$A$40,freq!$B$2:$B$40,0),_xlfn.XLOOKUP(T1936,freq!$A$2:$A$40,freq!$B$2:$B$40,0),_xlfn.XLOOKUP(U1936,freq!$A$2:$A$40,freq!$B$2:$B$40,0),_xlfn.XLOOKUP(V1936,freq!$A$2:$A$40,freq!$B$2:$B$40,0))</f>
        <v>30.419999999999998</v>
      </c>
    </row>
    <row r="1937" spans="1:23" x14ac:dyDescent="0.35">
      <c r="A1937" s="32" t="s">
        <v>1139</v>
      </c>
      <c r="B1937" s="32" t="s">
        <v>33</v>
      </c>
      <c r="C1937" s="32" t="s">
        <v>29</v>
      </c>
      <c r="D1937" s="32" t="s">
        <v>41</v>
      </c>
      <c r="E1937" s="32" t="s">
        <v>33</v>
      </c>
      <c r="F1937" s="32" t="s">
        <v>36</v>
      </c>
      <c r="G1937" s="32" t="s">
        <v>29</v>
      </c>
      <c r="H1937" s="32" t="s">
        <v>44</v>
      </c>
      <c r="I1937" s="32" t="s">
        <v>3</v>
      </c>
      <c r="J1937" s="32" t="s">
        <v>50</v>
      </c>
      <c r="K1937" s="32">
        <v>8</v>
      </c>
      <c r="L1937" s="32" t="s">
        <v>43</v>
      </c>
      <c r="M1937" s="32">
        <v>1</v>
      </c>
      <c r="N1937" s="32" t="s">
        <v>42</v>
      </c>
      <c r="O1937" s="32">
        <v>3</v>
      </c>
      <c r="P1937" s="32" t="s">
        <v>0</v>
      </c>
      <c r="Q1937" s="32" t="s">
        <v>53</v>
      </c>
      <c r="R1937" s="32" t="s">
        <v>31</v>
      </c>
      <c r="S1937" s="32" t="s">
        <v>49</v>
      </c>
      <c r="T1937" s="32" t="s">
        <v>40</v>
      </c>
      <c r="U1937" s="32" t="s">
        <v>53</v>
      </c>
      <c r="V1937" s="32">
        <v>2</v>
      </c>
      <c r="W1937" s="32">
        <f>SUM(_xlfn.XLOOKUP(B1937,freq!$A$2:$A$40,freq!$B$2:$B$40,0),_xlfn.XLOOKUP(C1937,freq!$A$2:$A$40,freq!$B$2:$B$40,0),_xlfn.XLOOKUP(D1937,freq!$A$2:$A$40,freq!$B$2:$B$40,0),_xlfn.XLOOKUP(E1937,freq!$A$2:$A$40,freq!$B$2:$B$40,0),_xlfn.XLOOKUP(F1937,freq!$A$2:$A$40,freq!$B$2:$B$40,0),_xlfn.XLOOKUP(G1937,freq!$A$2:$A$40,freq!$B$2:$B$40,0),_xlfn.XLOOKUP(H1937,freq!$A$2:$A$40,freq!$B$2:$B$40,0),_xlfn.XLOOKUP(I1937,freq!$A$2:$A$40,freq!$B$2:$B$40,0),_xlfn.XLOOKUP(J1937,freq!$A$2:$A$40,freq!$B$2:$B$40,0),_xlfn.XLOOKUP(K1937,freq!$A$2:$A$40,freq!$B$2:$B$40,0),_xlfn.XLOOKUP(L1937,freq!$A$2:$A$40,freq!$B$2:$B$40,0),_xlfn.XLOOKUP(M1937,freq!$A$2:$A$40,freq!$B$2:$B$40,0),_xlfn.XLOOKUP(N1937,freq!$A$2:$A$40,freq!$B$2:$B$40,0),_xlfn.XLOOKUP(O1937,freq!$A$2:$A$40,freq!$B$2:$B$40,0),_xlfn.XLOOKUP(P1937,freq!$A$2:$A$40,freq!$B$2:$B$40,0),_xlfn.XLOOKUP(Q1937,freq!$A$2:$A$40,freq!$B$2:$B$40,0),_xlfn.XLOOKUP(R1937,freq!$A$2:$A$40,freq!$B$2:$B$40,0),_xlfn.XLOOKUP(S1937,freq!$A$2:$A$40,freq!$B$2:$B$40,0),_xlfn.XLOOKUP(T1937,freq!$A$2:$A$40,freq!$B$2:$B$40,0),_xlfn.XLOOKUP(U1937,freq!$A$2:$A$40,freq!$B$2:$B$40,0),_xlfn.XLOOKUP(V1937,freq!$A$2:$A$40,freq!$B$2:$B$40,0))</f>
        <v>30.37</v>
      </c>
    </row>
    <row r="1938" spans="1:23" x14ac:dyDescent="0.35">
      <c r="A1938" s="32" t="s">
        <v>625</v>
      </c>
      <c r="B1938" s="32">
        <v>4</v>
      </c>
      <c r="C1938" s="32" t="s">
        <v>43</v>
      </c>
      <c r="D1938" s="32" t="s">
        <v>29</v>
      </c>
      <c r="E1938" s="32">
        <v>9</v>
      </c>
      <c r="F1938" s="32" t="s">
        <v>46</v>
      </c>
      <c r="G1938" s="32" t="s">
        <v>3</v>
      </c>
      <c r="H1938" s="32" t="s">
        <v>32</v>
      </c>
      <c r="I1938" s="32" t="s">
        <v>36</v>
      </c>
      <c r="J1938" s="32">
        <v>8</v>
      </c>
      <c r="K1938" s="32" t="s">
        <v>58</v>
      </c>
      <c r="L1938" s="32">
        <v>5</v>
      </c>
      <c r="M1938" s="32" t="s">
        <v>58</v>
      </c>
      <c r="N1938" s="32">
        <v>4</v>
      </c>
      <c r="O1938" s="32">
        <v>7</v>
      </c>
      <c r="P1938" s="32">
        <v>3</v>
      </c>
      <c r="Q1938" s="32" t="s">
        <v>58</v>
      </c>
      <c r="R1938" s="32" t="s">
        <v>42</v>
      </c>
      <c r="S1938" s="32" t="s">
        <v>43</v>
      </c>
      <c r="T1938" s="32" t="s">
        <v>53</v>
      </c>
      <c r="U1938" s="32" t="s">
        <v>45</v>
      </c>
      <c r="V1938" s="32">
        <v>2</v>
      </c>
      <c r="W1938" s="32">
        <f>SUM(_xlfn.XLOOKUP(B1938,freq!$A$2:$A$40,freq!$B$2:$B$40,0),_xlfn.XLOOKUP(C1938,freq!$A$2:$A$40,freq!$B$2:$B$40,0),_xlfn.XLOOKUP(D1938,freq!$A$2:$A$40,freq!$B$2:$B$40,0),_xlfn.XLOOKUP(E1938,freq!$A$2:$A$40,freq!$B$2:$B$40,0),_xlfn.XLOOKUP(F1938,freq!$A$2:$A$40,freq!$B$2:$B$40,0),_xlfn.XLOOKUP(G1938,freq!$A$2:$A$40,freq!$B$2:$B$40,0),_xlfn.XLOOKUP(H1938,freq!$A$2:$A$40,freq!$B$2:$B$40,0),_xlfn.XLOOKUP(I1938,freq!$A$2:$A$40,freq!$B$2:$B$40,0),_xlfn.XLOOKUP(J1938,freq!$A$2:$A$40,freq!$B$2:$B$40,0),_xlfn.XLOOKUP(K1938,freq!$A$2:$A$40,freq!$B$2:$B$40,0),_xlfn.XLOOKUP(L1938,freq!$A$2:$A$40,freq!$B$2:$B$40,0),_xlfn.XLOOKUP(M1938,freq!$A$2:$A$40,freq!$B$2:$B$40,0),_xlfn.XLOOKUP(N1938,freq!$A$2:$A$40,freq!$B$2:$B$40,0),_xlfn.XLOOKUP(O1938,freq!$A$2:$A$40,freq!$B$2:$B$40,0),_xlfn.XLOOKUP(P1938,freq!$A$2:$A$40,freq!$B$2:$B$40,0),_xlfn.XLOOKUP(Q1938,freq!$A$2:$A$40,freq!$B$2:$B$40,0),_xlfn.XLOOKUP(R1938,freq!$A$2:$A$40,freq!$B$2:$B$40,0),_xlfn.XLOOKUP(S1938,freq!$A$2:$A$40,freq!$B$2:$B$40,0),_xlfn.XLOOKUP(T1938,freq!$A$2:$A$40,freq!$B$2:$B$40,0),_xlfn.XLOOKUP(U1938,freq!$A$2:$A$40,freq!$B$2:$B$40,0),_xlfn.XLOOKUP(V1938,freq!$A$2:$A$40,freq!$B$2:$B$40,0))</f>
        <v>30.36</v>
      </c>
    </row>
    <row r="1939" spans="1:23" x14ac:dyDescent="0.35">
      <c r="A1939" s="32" t="s">
        <v>1324</v>
      </c>
      <c r="B1939" s="32">
        <v>4</v>
      </c>
      <c r="C1939" s="32" t="s">
        <v>58</v>
      </c>
      <c r="D1939" s="32">
        <v>2</v>
      </c>
      <c r="E1939" s="32">
        <v>2</v>
      </c>
      <c r="F1939" s="32" t="s">
        <v>29</v>
      </c>
      <c r="G1939" s="32" t="s">
        <v>46</v>
      </c>
      <c r="H1939" s="32">
        <v>9</v>
      </c>
      <c r="I1939" s="32">
        <v>5</v>
      </c>
      <c r="J1939" s="32">
        <v>5</v>
      </c>
      <c r="K1939" s="32">
        <v>4</v>
      </c>
      <c r="L1939" s="32">
        <v>5</v>
      </c>
      <c r="M1939" s="32" t="s">
        <v>33</v>
      </c>
      <c r="N1939" s="32">
        <v>8</v>
      </c>
      <c r="O1939" s="32" t="s">
        <v>36</v>
      </c>
      <c r="P1939" s="32" t="s">
        <v>38</v>
      </c>
      <c r="Q1939" s="32" t="s">
        <v>50</v>
      </c>
      <c r="R1939" s="32" t="s">
        <v>41</v>
      </c>
      <c r="S1939" s="32" t="s">
        <v>40</v>
      </c>
      <c r="T1939" s="32">
        <v>5</v>
      </c>
      <c r="U1939" s="32" t="s">
        <v>35</v>
      </c>
      <c r="V1939" s="32" t="s">
        <v>31</v>
      </c>
      <c r="W1939" s="32">
        <f>SUM(_xlfn.XLOOKUP(B1939,freq!$A$2:$A$40,freq!$B$2:$B$40,0),_xlfn.XLOOKUP(C1939,freq!$A$2:$A$40,freq!$B$2:$B$40,0),_xlfn.XLOOKUP(D1939,freq!$A$2:$A$40,freq!$B$2:$B$40,0),_xlfn.XLOOKUP(E1939,freq!$A$2:$A$40,freq!$B$2:$B$40,0),_xlfn.XLOOKUP(F1939,freq!$A$2:$A$40,freq!$B$2:$B$40,0),_xlfn.XLOOKUP(G1939,freq!$A$2:$A$40,freq!$B$2:$B$40,0),_xlfn.XLOOKUP(H1939,freq!$A$2:$A$40,freq!$B$2:$B$40,0),_xlfn.XLOOKUP(I1939,freq!$A$2:$A$40,freq!$B$2:$B$40,0),_xlfn.XLOOKUP(J1939,freq!$A$2:$A$40,freq!$B$2:$B$40,0),_xlfn.XLOOKUP(K1939,freq!$A$2:$A$40,freq!$B$2:$B$40,0),_xlfn.XLOOKUP(L1939,freq!$A$2:$A$40,freq!$B$2:$B$40,0),_xlfn.XLOOKUP(M1939,freq!$A$2:$A$40,freq!$B$2:$B$40,0),_xlfn.XLOOKUP(N1939,freq!$A$2:$A$40,freq!$B$2:$B$40,0),_xlfn.XLOOKUP(O1939,freq!$A$2:$A$40,freq!$B$2:$B$40,0),_xlfn.XLOOKUP(P1939,freq!$A$2:$A$40,freq!$B$2:$B$40,0),_xlfn.XLOOKUP(Q1939,freq!$A$2:$A$40,freq!$B$2:$B$40,0),_xlfn.XLOOKUP(R1939,freq!$A$2:$A$40,freq!$B$2:$B$40,0),_xlfn.XLOOKUP(S1939,freq!$A$2:$A$40,freq!$B$2:$B$40,0),_xlfn.XLOOKUP(T1939,freq!$A$2:$A$40,freq!$B$2:$B$40,0),_xlfn.XLOOKUP(U1939,freq!$A$2:$A$40,freq!$B$2:$B$40,0),_xlfn.XLOOKUP(V1939,freq!$A$2:$A$40,freq!$B$2:$B$40,0))</f>
        <v>30.359999999999996</v>
      </c>
    </row>
    <row r="1940" spans="1:23" x14ac:dyDescent="0.35">
      <c r="A1940" s="32" t="s">
        <v>905</v>
      </c>
      <c r="B1940" s="32" t="s">
        <v>3</v>
      </c>
      <c r="C1940" s="32">
        <v>1</v>
      </c>
      <c r="D1940" s="32" t="s">
        <v>36</v>
      </c>
      <c r="E1940" s="32">
        <v>0</v>
      </c>
      <c r="F1940" s="32" t="s">
        <v>29</v>
      </c>
      <c r="G1940" s="32">
        <v>8</v>
      </c>
      <c r="H1940" s="32" t="s">
        <v>32</v>
      </c>
      <c r="I1940" s="32" t="s">
        <v>49</v>
      </c>
      <c r="J1940" s="32" t="s">
        <v>35</v>
      </c>
      <c r="K1940" s="32" t="s">
        <v>32</v>
      </c>
      <c r="L1940" s="32" t="s">
        <v>53</v>
      </c>
      <c r="M1940" s="32" t="s">
        <v>41</v>
      </c>
      <c r="N1940" s="32">
        <v>8</v>
      </c>
      <c r="O1940" s="32" t="s">
        <v>43</v>
      </c>
      <c r="P1940" s="32" t="s">
        <v>34</v>
      </c>
      <c r="Q1940" s="32">
        <v>6</v>
      </c>
      <c r="R1940" s="32" t="s">
        <v>53</v>
      </c>
      <c r="S1940" s="32">
        <v>7</v>
      </c>
      <c r="T1940" s="32">
        <v>7</v>
      </c>
      <c r="U1940" s="32">
        <v>5</v>
      </c>
      <c r="V1940" s="32" t="s">
        <v>33</v>
      </c>
      <c r="W1940" s="32">
        <f>SUM(_xlfn.XLOOKUP(B1940,freq!$A$2:$A$40,freq!$B$2:$B$40,0),_xlfn.XLOOKUP(C1940,freq!$A$2:$A$40,freq!$B$2:$B$40,0),_xlfn.XLOOKUP(D1940,freq!$A$2:$A$40,freq!$B$2:$B$40,0),_xlfn.XLOOKUP(E1940,freq!$A$2:$A$40,freq!$B$2:$B$40,0),_xlfn.XLOOKUP(F1940,freq!$A$2:$A$40,freq!$B$2:$B$40,0),_xlfn.XLOOKUP(G1940,freq!$A$2:$A$40,freq!$B$2:$B$40,0),_xlfn.XLOOKUP(H1940,freq!$A$2:$A$40,freq!$B$2:$B$40,0),_xlfn.XLOOKUP(I1940,freq!$A$2:$A$40,freq!$B$2:$B$40,0),_xlfn.XLOOKUP(J1940,freq!$A$2:$A$40,freq!$B$2:$B$40,0),_xlfn.XLOOKUP(K1940,freq!$A$2:$A$40,freq!$B$2:$B$40,0),_xlfn.XLOOKUP(L1940,freq!$A$2:$A$40,freq!$B$2:$B$40,0),_xlfn.XLOOKUP(M1940,freq!$A$2:$A$40,freq!$B$2:$B$40,0),_xlfn.XLOOKUP(N1940,freq!$A$2:$A$40,freq!$B$2:$B$40,0),_xlfn.XLOOKUP(O1940,freq!$A$2:$A$40,freq!$B$2:$B$40,0),_xlfn.XLOOKUP(P1940,freq!$A$2:$A$40,freq!$B$2:$B$40,0),_xlfn.XLOOKUP(Q1940,freq!$A$2:$A$40,freq!$B$2:$B$40,0),_xlfn.XLOOKUP(R1940,freq!$A$2:$A$40,freq!$B$2:$B$40,0),_xlfn.XLOOKUP(S1940,freq!$A$2:$A$40,freq!$B$2:$B$40,0),_xlfn.XLOOKUP(T1940,freq!$A$2:$A$40,freq!$B$2:$B$40,0),_xlfn.XLOOKUP(U1940,freq!$A$2:$A$40,freq!$B$2:$B$40,0),_xlfn.XLOOKUP(V1940,freq!$A$2:$A$40,freq!$B$2:$B$40,0))</f>
        <v>30.309999999999995</v>
      </c>
    </row>
    <row r="1941" spans="1:23" x14ac:dyDescent="0.35">
      <c r="A1941" s="32" t="s">
        <v>745</v>
      </c>
      <c r="B1941" s="32" t="s">
        <v>42</v>
      </c>
      <c r="C1941" s="32">
        <v>2</v>
      </c>
      <c r="D1941" s="32" t="s">
        <v>43</v>
      </c>
      <c r="E1941" s="32" t="s">
        <v>37</v>
      </c>
      <c r="F1941" s="32" t="s">
        <v>42</v>
      </c>
      <c r="G1941" s="32" t="s">
        <v>58</v>
      </c>
      <c r="H1941" s="32" t="s">
        <v>29</v>
      </c>
      <c r="I1941" s="32" t="s">
        <v>0</v>
      </c>
      <c r="J1941" s="32" t="s">
        <v>34</v>
      </c>
      <c r="K1941" s="32" t="s">
        <v>2</v>
      </c>
      <c r="L1941" s="32">
        <v>1</v>
      </c>
      <c r="M1941" s="32">
        <v>2</v>
      </c>
      <c r="N1941" s="32" t="s">
        <v>42</v>
      </c>
      <c r="O1941" s="32" t="s">
        <v>43</v>
      </c>
      <c r="P1941" s="32" t="s">
        <v>56</v>
      </c>
      <c r="Q1941" s="32" t="s">
        <v>42</v>
      </c>
      <c r="R1941" s="32" t="s">
        <v>4</v>
      </c>
      <c r="S1941" s="32">
        <v>9</v>
      </c>
      <c r="T1941" s="32" t="s">
        <v>28</v>
      </c>
      <c r="U1941" s="32">
        <v>2</v>
      </c>
      <c r="V1941" s="32">
        <v>9</v>
      </c>
      <c r="W1941" s="32">
        <f>SUM(_xlfn.XLOOKUP(B1941,freq!$A$2:$A$40,freq!$B$2:$B$40,0),_xlfn.XLOOKUP(C1941,freq!$A$2:$A$40,freq!$B$2:$B$40,0),_xlfn.XLOOKUP(D1941,freq!$A$2:$A$40,freq!$B$2:$B$40,0),_xlfn.XLOOKUP(E1941,freq!$A$2:$A$40,freq!$B$2:$B$40,0),_xlfn.XLOOKUP(F1941,freq!$A$2:$A$40,freq!$B$2:$B$40,0),_xlfn.XLOOKUP(G1941,freq!$A$2:$A$40,freq!$B$2:$B$40,0),_xlfn.XLOOKUP(H1941,freq!$A$2:$A$40,freq!$B$2:$B$40,0),_xlfn.XLOOKUP(I1941,freq!$A$2:$A$40,freq!$B$2:$B$40,0),_xlfn.XLOOKUP(J1941,freq!$A$2:$A$40,freq!$B$2:$B$40,0),_xlfn.XLOOKUP(K1941,freq!$A$2:$A$40,freq!$B$2:$B$40,0),_xlfn.XLOOKUP(L1941,freq!$A$2:$A$40,freq!$B$2:$B$40,0),_xlfn.XLOOKUP(M1941,freq!$A$2:$A$40,freq!$B$2:$B$40,0),_xlfn.XLOOKUP(N1941,freq!$A$2:$A$40,freq!$B$2:$B$40,0),_xlfn.XLOOKUP(O1941,freq!$A$2:$A$40,freq!$B$2:$B$40,0),_xlfn.XLOOKUP(P1941,freq!$A$2:$A$40,freq!$B$2:$B$40,0),_xlfn.XLOOKUP(Q1941,freq!$A$2:$A$40,freq!$B$2:$B$40,0),_xlfn.XLOOKUP(R1941,freq!$A$2:$A$40,freq!$B$2:$B$40,0),_xlfn.XLOOKUP(S1941,freq!$A$2:$A$40,freq!$B$2:$B$40,0),_xlfn.XLOOKUP(T1941,freq!$A$2:$A$40,freq!$B$2:$B$40,0),_xlfn.XLOOKUP(U1941,freq!$A$2:$A$40,freq!$B$2:$B$40,0),_xlfn.XLOOKUP(V1941,freq!$A$2:$A$40,freq!$B$2:$B$40,0))</f>
        <v>30.13</v>
      </c>
    </row>
    <row r="1942" spans="1:23" x14ac:dyDescent="0.35">
      <c r="A1942" s="32" t="s">
        <v>1947</v>
      </c>
      <c r="B1942" s="32">
        <v>3</v>
      </c>
      <c r="C1942" s="32">
        <v>3</v>
      </c>
      <c r="D1942" s="32" t="s">
        <v>59</v>
      </c>
      <c r="E1942" s="32" t="s">
        <v>32</v>
      </c>
      <c r="F1942" s="32" t="s">
        <v>40</v>
      </c>
      <c r="G1942" s="32" t="s">
        <v>41</v>
      </c>
      <c r="H1942" s="32" t="s">
        <v>0</v>
      </c>
      <c r="I1942" s="32" t="s">
        <v>29</v>
      </c>
      <c r="J1942" s="32" t="s">
        <v>36</v>
      </c>
      <c r="K1942" s="32">
        <v>5</v>
      </c>
      <c r="L1942" s="32" t="s">
        <v>42</v>
      </c>
      <c r="M1942" s="32" t="s">
        <v>40</v>
      </c>
      <c r="N1942" s="32">
        <v>6</v>
      </c>
      <c r="O1942" s="32" t="s">
        <v>28</v>
      </c>
      <c r="P1942" s="32">
        <v>6</v>
      </c>
      <c r="Q1942" s="32" t="s">
        <v>34</v>
      </c>
      <c r="R1942" s="32" t="s">
        <v>2</v>
      </c>
      <c r="S1942" s="32" t="s">
        <v>56</v>
      </c>
      <c r="T1942" s="32">
        <v>9</v>
      </c>
      <c r="U1942" s="32">
        <v>3</v>
      </c>
      <c r="V1942" s="32">
        <v>5</v>
      </c>
      <c r="W1942" s="32">
        <f>SUM(_xlfn.XLOOKUP(B1942,freq!$A$2:$A$40,freq!$B$2:$B$40,0),_xlfn.XLOOKUP(C1942,freq!$A$2:$A$40,freq!$B$2:$B$40,0),_xlfn.XLOOKUP(D1942,freq!$A$2:$A$40,freq!$B$2:$B$40,0),_xlfn.XLOOKUP(E1942,freq!$A$2:$A$40,freq!$B$2:$B$40,0),_xlfn.XLOOKUP(F1942,freq!$A$2:$A$40,freq!$B$2:$B$40,0),_xlfn.XLOOKUP(G1942,freq!$A$2:$A$40,freq!$B$2:$B$40,0),_xlfn.XLOOKUP(H1942,freq!$A$2:$A$40,freq!$B$2:$B$40,0),_xlfn.XLOOKUP(I1942,freq!$A$2:$A$40,freq!$B$2:$B$40,0),_xlfn.XLOOKUP(J1942,freq!$A$2:$A$40,freq!$B$2:$B$40,0),_xlfn.XLOOKUP(K1942,freq!$A$2:$A$40,freq!$B$2:$B$40,0),_xlfn.XLOOKUP(L1942,freq!$A$2:$A$40,freq!$B$2:$B$40,0),_xlfn.XLOOKUP(M1942,freq!$A$2:$A$40,freq!$B$2:$B$40,0),_xlfn.XLOOKUP(N1942,freq!$A$2:$A$40,freq!$B$2:$B$40,0),_xlfn.XLOOKUP(O1942,freq!$A$2:$A$40,freq!$B$2:$B$40,0),_xlfn.XLOOKUP(P1942,freq!$A$2:$A$40,freq!$B$2:$B$40,0),_xlfn.XLOOKUP(Q1942,freq!$A$2:$A$40,freq!$B$2:$B$40,0),_xlfn.XLOOKUP(R1942,freq!$A$2:$A$40,freq!$B$2:$B$40,0),_xlfn.XLOOKUP(S1942,freq!$A$2:$A$40,freq!$B$2:$B$40,0),_xlfn.XLOOKUP(T1942,freq!$A$2:$A$40,freq!$B$2:$B$40,0),_xlfn.XLOOKUP(U1942,freq!$A$2:$A$40,freq!$B$2:$B$40,0),_xlfn.XLOOKUP(V1942,freq!$A$2:$A$40,freq!$B$2:$B$40,0))</f>
        <v>30.08</v>
      </c>
    </row>
    <row r="1943" spans="1:23" x14ac:dyDescent="0.35">
      <c r="A1943" s="32" t="s">
        <v>1155</v>
      </c>
      <c r="B1943" s="32">
        <v>0</v>
      </c>
      <c r="C1943" s="32">
        <v>1</v>
      </c>
      <c r="D1943" s="32" t="s">
        <v>50</v>
      </c>
      <c r="E1943" s="32">
        <v>2</v>
      </c>
      <c r="F1943" s="32">
        <v>9</v>
      </c>
      <c r="G1943" s="32" t="s">
        <v>41</v>
      </c>
      <c r="H1943" s="32" t="s">
        <v>4</v>
      </c>
      <c r="I1943" s="32" t="s">
        <v>50</v>
      </c>
      <c r="J1943" s="32" t="s">
        <v>48</v>
      </c>
      <c r="K1943" s="32" t="s">
        <v>36</v>
      </c>
      <c r="L1943" s="32" t="s">
        <v>53</v>
      </c>
      <c r="M1943" s="32" t="s">
        <v>28</v>
      </c>
      <c r="N1943" s="32" t="s">
        <v>29</v>
      </c>
      <c r="O1943" s="32" t="s">
        <v>53</v>
      </c>
      <c r="P1943" s="32" t="s">
        <v>28</v>
      </c>
      <c r="Q1943" s="32" t="s">
        <v>30</v>
      </c>
      <c r="R1943" s="32">
        <v>3</v>
      </c>
      <c r="S1943" s="32">
        <v>9</v>
      </c>
      <c r="T1943" s="32" t="s">
        <v>44</v>
      </c>
      <c r="U1943" s="32" t="s">
        <v>42</v>
      </c>
      <c r="V1943" s="32" t="s">
        <v>37</v>
      </c>
      <c r="W1943" s="32">
        <f>SUM(_xlfn.XLOOKUP(B1943,freq!$A$2:$A$40,freq!$B$2:$B$40,0),_xlfn.XLOOKUP(C1943,freq!$A$2:$A$40,freq!$B$2:$B$40,0),_xlfn.XLOOKUP(D1943,freq!$A$2:$A$40,freq!$B$2:$B$40,0),_xlfn.XLOOKUP(E1943,freq!$A$2:$A$40,freq!$B$2:$B$40,0),_xlfn.XLOOKUP(F1943,freq!$A$2:$A$40,freq!$B$2:$B$40,0),_xlfn.XLOOKUP(G1943,freq!$A$2:$A$40,freq!$B$2:$B$40,0),_xlfn.XLOOKUP(H1943,freq!$A$2:$A$40,freq!$B$2:$B$40,0),_xlfn.XLOOKUP(I1943,freq!$A$2:$A$40,freq!$B$2:$B$40,0),_xlfn.XLOOKUP(J1943,freq!$A$2:$A$40,freq!$B$2:$B$40,0),_xlfn.XLOOKUP(K1943,freq!$A$2:$A$40,freq!$B$2:$B$40,0),_xlfn.XLOOKUP(L1943,freq!$A$2:$A$40,freq!$B$2:$B$40,0),_xlfn.XLOOKUP(M1943,freq!$A$2:$A$40,freq!$B$2:$B$40,0),_xlfn.XLOOKUP(N1943,freq!$A$2:$A$40,freq!$B$2:$B$40,0),_xlfn.XLOOKUP(O1943,freq!$A$2:$A$40,freq!$B$2:$B$40,0),_xlfn.XLOOKUP(P1943,freq!$A$2:$A$40,freq!$B$2:$B$40,0),_xlfn.XLOOKUP(Q1943,freq!$A$2:$A$40,freq!$B$2:$B$40,0),_xlfn.XLOOKUP(R1943,freq!$A$2:$A$40,freq!$B$2:$B$40,0),_xlfn.XLOOKUP(S1943,freq!$A$2:$A$40,freq!$B$2:$B$40,0),_xlfn.XLOOKUP(T1943,freq!$A$2:$A$40,freq!$B$2:$B$40,0),_xlfn.XLOOKUP(U1943,freq!$A$2:$A$40,freq!$B$2:$B$40,0),_xlfn.XLOOKUP(V1943,freq!$A$2:$A$40,freq!$B$2:$B$40,0))</f>
        <v>30.05</v>
      </c>
    </row>
    <row r="1944" spans="1:23" x14ac:dyDescent="0.35">
      <c r="A1944" s="32" t="s">
        <v>1506</v>
      </c>
      <c r="B1944" s="32" t="s">
        <v>34</v>
      </c>
      <c r="C1944" s="32">
        <v>0</v>
      </c>
      <c r="D1944" s="32" t="s">
        <v>59</v>
      </c>
      <c r="E1944" s="32">
        <v>2</v>
      </c>
      <c r="F1944" s="32" t="s">
        <v>53</v>
      </c>
      <c r="G1944" s="32" t="s">
        <v>43</v>
      </c>
      <c r="H1944" s="32" t="s">
        <v>53</v>
      </c>
      <c r="I1944" s="32" t="s">
        <v>49</v>
      </c>
      <c r="J1944" s="32" t="s">
        <v>43</v>
      </c>
      <c r="K1944" s="32">
        <v>6</v>
      </c>
      <c r="L1944" s="32" t="s">
        <v>48</v>
      </c>
      <c r="M1944" s="32" t="s">
        <v>1</v>
      </c>
      <c r="N1944" s="32" t="s">
        <v>42</v>
      </c>
      <c r="O1944" s="32" t="s">
        <v>28</v>
      </c>
      <c r="P1944" s="32" t="s">
        <v>42</v>
      </c>
      <c r="Q1944" s="32" t="s">
        <v>56</v>
      </c>
      <c r="R1944" s="32" t="s">
        <v>58</v>
      </c>
      <c r="S1944" s="32" t="s">
        <v>46</v>
      </c>
      <c r="T1944" s="32" t="s">
        <v>43</v>
      </c>
      <c r="U1944" s="32">
        <v>5</v>
      </c>
      <c r="V1944" s="32" t="s">
        <v>50</v>
      </c>
      <c r="W1944" s="32">
        <f>SUM(_xlfn.XLOOKUP(B1944,freq!$A$2:$A$40,freq!$B$2:$B$40,0),_xlfn.XLOOKUP(C1944,freq!$A$2:$A$40,freq!$B$2:$B$40,0),_xlfn.XLOOKUP(D1944,freq!$A$2:$A$40,freq!$B$2:$B$40,0),_xlfn.XLOOKUP(E1944,freq!$A$2:$A$40,freq!$B$2:$B$40,0),_xlfn.XLOOKUP(F1944,freq!$A$2:$A$40,freq!$B$2:$B$40,0),_xlfn.XLOOKUP(G1944,freq!$A$2:$A$40,freq!$B$2:$B$40,0),_xlfn.XLOOKUP(H1944,freq!$A$2:$A$40,freq!$B$2:$B$40,0),_xlfn.XLOOKUP(I1944,freq!$A$2:$A$40,freq!$B$2:$B$40,0),_xlfn.XLOOKUP(J1944,freq!$A$2:$A$40,freq!$B$2:$B$40,0),_xlfn.XLOOKUP(K1944,freq!$A$2:$A$40,freq!$B$2:$B$40,0),_xlfn.XLOOKUP(L1944,freq!$A$2:$A$40,freq!$B$2:$B$40,0),_xlfn.XLOOKUP(M1944,freq!$A$2:$A$40,freq!$B$2:$B$40,0),_xlfn.XLOOKUP(N1944,freq!$A$2:$A$40,freq!$B$2:$B$40,0),_xlfn.XLOOKUP(O1944,freq!$A$2:$A$40,freq!$B$2:$B$40,0),_xlfn.XLOOKUP(P1944,freq!$A$2:$A$40,freq!$B$2:$B$40,0),_xlfn.XLOOKUP(Q1944,freq!$A$2:$A$40,freq!$B$2:$B$40,0),_xlfn.XLOOKUP(R1944,freq!$A$2:$A$40,freq!$B$2:$B$40,0),_xlfn.XLOOKUP(S1944,freq!$A$2:$A$40,freq!$B$2:$B$40,0),_xlfn.XLOOKUP(T1944,freq!$A$2:$A$40,freq!$B$2:$B$40,0),_xlfn.XLOOKUP(U1944,freq!$A$2:$A$40,freq!$B$2:$B$40,0),_xlfn.XLOOKUP(V1944,freq!$A$2:$A$40,freq!$B$2:$B$40,0))</f>
        <v>29.98</v>
      </c>
    </row>
    <row r="1945" spans="1:23" x14ac:dyDescent="0.35">
      <c r="A1945" s="32" t="s">
        <v>997</v>
      </c>
      <c r="B1945" s="32" t="s">
        <v>32</v>
      </c>
      <c r="C1945" s="32" t="s">
        <v>4</v>
      </c>
      <c r="D1945" s="32" t="s">
        <v>38</v>
      </c>
      <c r="E1945" s="32" t="s">
        <v>3</v>
      </c>
      <c r="F1945" s="32" t="s">
        <v>32</v>
      </c>
      <c r="G1945" s="32">
        <v>3</v>
      </c>
      <c r="H1945" s="32" t="s">
        <v>40</v>
      </c>
      <c r="I1945" s="32" t="s">
        <v>49</v>
      </c>
      <c r="J1945" s="32" t="s">
        <v>30</v>
      </c>
      <c r="K1945" s="32">
        <v>8</v>
      </c>
      <c r="L1945" s="32">
        <v>4</v>
      </c>
      <c r="M1945" s="32" t="s">
        <v>33</v>
      </c>
      <c r="N1945" s="32" t="s">
        <v>0</v>
      </c>
      <c r="O1945" s="32">
        <v>4</v>
      </c>
      <c r="P1945" s="32" t="s">
        <v>29</v>
      </c>
      <c r="Q1945" s="32" t="s">
        <v>49</v>
      </c>
      <c r="R1945" s="32">
        <v>6</v>
      </c>
      <c r="S1945" s="32" t="s">
        <v>40</v>
      </c>
      <c r="T1945" s="32" t="s">
        <v>41</v>
      </c>
      <c r="U1945" s="32" t="s">
        <v>44</v>
      </c>
      <c r="V1945" s="32" t="s">
        <v>33</v>
      </c>
      <c r="W1945" s="32">
        <f>SUM(_xlfn.XLOOKUP(B1945,freq!$A$2:$A$40,freq!$B$2:$B$40,0),_xlfn.XLOOKUP(C1945,freq!$A$2:$A$40,freq!$B$2:$B$40,0),_xlfn.XLOOKUP(D1945,freq!$A$2:$A$40,freq!$B$2:$B$40,0),_xlfn.XLOOKUP(E1945,freq!$A$2:$A$40,freq!$B$2:$B$40,0),_xlfn.XLOOKUP(F1945,freq!$A$2:$A$40,freq!$B$2:$B$40,0),_xlfn.XLOOKUP(G1945,freq!$A$2:$A$40,freq!$B$2:$B$40,0),_xlfn.XLOOKUP(H1945,freq!$A$2:$A$40,freq!$B$2:$B$40,0),_xlfn.XLOOKUP(I1945,freq!$A$2:$A$40,freq!$B$2:$B$40,0),_xlfn.XLOOKUP(J1945,freq!$A$2:$A$40,freq!$B$2:$B$40,0),_xlfn.XLOOKUP(K1945,freq!$A$2:$A$40,freq!$B$2:$B$40,0),_xlfn.XLOOKUP(L1945,freq!$A$2:$A$40,freq!$B$2:$B$40,0),_xlfn.XLOOKUP(M1945,freq!$A$2:$A$40,freq!$B$2:$B$40,0),_xlfn.XLOOKUP(N1945,freq!$A$2:$A$40,freq!$B$2:$B$40,0),_xlfn.XLOOKUP(O1945,freq!$A$2:$A$40,freq!$B$2:$B$40,0),_xlfn.XLOOKUP(P1945,freq!$A$2:$A$40,freq!$B$2:$B$40,0),_xlfn.XLOOKUP(Q1945,freq!$A$2:$A$40,freq!$B$2:$B$40,0),_xlfn.XLOOKUP(R1945,freq!$A$2:$A$40,freq!$B$2:$B$40,0),_xlfn.XLOOKUP(S1945,freq!$A$2:$A$40,freq!$B$2:$B$40,0),_xlfn.XLOOKUP(T1945,freq!$A$2:$A$40,freq!$B$2:$B$40,0),_xlfn.XLOOKUP(U1945,freq!$A$2:$A$40,freq!$B$2:$B$40,0),_xlfn.XLOOKUP(V1945,freq!$A$2:$A$40,freq!$B$2:$B$40,0))</f>
        <v>29.940000000000005</v>
      </c>
    </row>
    <row r="1946" spans="1:23" x14ac:dyDescent="0.35">
      <c r="A1946" s="32" t="s">
        <v>369</v>
      </c>
      <c r="B1946" s="32">
        <v>6</v>
      </c>
      <c r="C1946" s="32">
        <v>8</v>
      </c>
      <c r="D1946" s="32" t="s">
        <v>53</v>
      </c>
      <c r="E1946" s="32" t="s">
        <v>59</v>
      </c>
      <c r="F1946" s="32" t="s">
        <v>36</v>
      </c>
      <c r="G1946" s="32">
        <v>7</v>
      </c>
      <c r="H1946" s="32" t="s">
        <v>35</v>
      </c>
      <c r="I1946" s="32" t="s">
        <v>33</v>
      </c>
      <c r="J1946" s="32">
        <v>9</v>
      </c>
      <c r="K1946" s="32">
        <v>4</v>
      </c>
      <c r="L1946" s="32" t="s">
        <v>32</v>
      </c>
      <c r="M1946" s="32">
        <v>2</v>
      </c>
      <c r="N1946" s="32" t="s">
        <v>53</v>
      </c>
      <c r="O1946" s="32" t="s">
        <v>0</v>
      </c>
      <c r="P1946" s="32" t="s">
        <v>59</v>
      </c>
      <c r="Q1946" s="32">
        <v>5</v>
      </c>
      <c r="R1946" s="32">
        <v>0</v>
      </c>
      <c r="S1946" s="32" t="s">
        <v>59</v>
      </c>
      <c r="T1946" s="32" t="s">
        <v>40</v>
      </c>
      <c r="U1946" s="32" t="s">
        <v>0</v>
      </c>
      <c r="V1946" s="32" t="s">
        <v>35</v>
      </c>
      <c r="W1946" s="32">
        <f>SUM(_xlfn.XLOOKUP(B1946,freq!$A$2:$A$40,freq!$B$2:$B$40,0),_xlfn.XLOOKUP(C1946,freq!$A$2:$A$40,freq!$B$2:$B$40,0),_xlfn.XLOOKUP(D1946,freq!$A$2:$A$40,freq!$B$2:$B$40,0),_xlfn.XLOOKUP(E1946,freq!$A$2:$A$40,freq!$B$2:$B$40,0),_xlfn.XLOOKUP(F1946,freq!$A$2:$A$40,freq!$B$2:$B$40,0),_xlfn.XLOOKUP(G1946,freq!$A$2:$A$40,freq!$B$2:$B$40,0),_xlfn.XLOOKUP(H1946,freq!$A$2:$A$40,freq!$B$2:$B$40,0),_xlfn.XLOOKUP(I1946,freq!$A$2:$A$40,freq!$B$2:$B$40,0),_xlfn.XLOOKUP(J1946,freq!$A$2:$A$40,freq!$B$2:$B$40,0),_xlfn.XLOOKUP(K1946,freq!$A$2:$A$40,freq!$B$2:$B$40,0),_xlfn.XLOOKUP(L1946,freq!$A$2:$A$40,freq!$B$2:$B$40,0),_xlfn.XLOOKUP(M1946,freq!$A$2:$A$40,freq!$B$2:$B$40,0),_xlfn.XLOOKUP(N1946,freq!$A$2:$A$40,freq!$B$2:$B$40,0),_xlfn.XLOOKUP(O1946,freq!$A$2:$A$40,freq!$B$2:$B$40,0),_xlfn.XLOOKUP(P1946,freq!$A$2:$A$40,freq!$B$2:$B$40,0),_xlfn.XLOOKUP(Q1946,freq!$A$2:$A$40,freq!$B$2:$B$40,0),_xlfn.XLOOKUP(R1946,freq!$A$2:$A$40,freq!$B$2:$B$40,0),_xlfn.XLOOKUP(S1946,freq!$A$2:$A$40,freq!$B$2:$B$40,0),_xlfn.XLOOKUP(T1946,freq!$A$2:$A$40,freq!$B$2:$B$40,0),_xlfn.XLOOKUP(U1946,freq!$A$2:$A$40,freq!$B$2:$B$40,0),_xlfn.XLOOKUP(V1946,freq!$A$2:$A$40,freq!$B$2:$B$40,0))</f>
        <v>29.9</v>
      </c>
    </row>
    <row r="1947" spans="1:23" x14ac:dyDescent="0.35">
      <c r="A1947" s="32" t="s">
        <v>394</v>
      </c>
      <c r="B1947" s="32">
        <v>5</v>
      </c>
      <c r="C1947" s="32">
        <v>8</v>
      </c>
      <c r="D1947" s="32" t="s">
        <v>49</v>
      </c>
      <c r="E1947" s="32">
        <v>8</v>
      </c>
      <c r="F1947" s="32" t="s">
        <v>56</v>
      </c>
      <c r="G1947" s="32" t="s">
        <v>30</v>
      </c>
      <c r="H1947" s="32" t="s">
        <v>29</v>
      </c>
      <c r="I1947" s="32" t="s">
        <v>30</v>
      </c>
      <c r="J1947" s="32" t="s">
        <v>40</v>
      </c>
      <c r="K1947" s="32" t="s">
        <v>38</v>
      </c>
      <c r="L1947" s="32" t="s">
        <v>0</v>
      </c>
      <c r="M1947" s="32" t="s">
        <v>50</v>
      </c>
      <c r="N1947" s="32" t="s">
        <v>42</v>
      </c>
      <c r="O1947" s="32">
        <v>8</v>
      </c>
      <c r="P1947" s="32" t="s">
        <v>41</v>
      </c>
      <c r="Q1947" s="32" t="s">
        <v>48</v>
      </c>
      <c r="R1947" s="32" t="s">
        <v>46</v>
      </c>
      <c r="S1947" s="32">
        <v>5</v>
      </c>
      <c r="T1947" s="32" t="s">
        <v>58</v>
      </c>
      <c r="U1947" s="32" t="s">
        <v>44</v>
      </c>
      <c r="V1947" s="32" t="s">
        <v>59</v>
      </c>
      <c r="W1947" s="32">
        <f>SUM(_xlfn.XLOOKUP(B1947,freq!$A$2:$A$40,freq!$B$2:$B$40,0),_xlfn.XLOOKUP(C1947,freq!$A$2:$A$40,freq!$B$2:$B$40,0),_xlfn.XLOOKUP(D1947,freq!$A$2:$A$40,freq!$B$2:$B$40,0),_xlfn.XLOOKUP(E1947,freq!$A$2:$A$40,freq!$B$2:$B$40,0),_xlfn.XLOOKUP(F1947,freq!$A$2:$A$40,freq!$B$2:$B$40,0),_xlfn.XLOOKUP(G1947,freq!$A$2:$A$40,freq!$B$2:$B$40,0),_xlfn.XLOOKUP(H1947,freq!$A$2:$A$40,freq!$B$2:$B$40,0),_xlfn.XLOOKUP(I1947,freq!$A$2:$A$40,freq!$B$2:$B$40,0),_xlfn.XLOOKUP(J1947,freq!$A$2:$A$40,freq!$B$2:$B$40,0),_xlfn.XLOOKUP(K1947,freq!$A$2:$A$40,freq!$B$2:$B$40,0),_xlfn.XLOOKUP(L1947,freq!$A$2:$A$40,freq!$B$2:$B$40,0),_xlfn.XLOOKUP(M1947,freq!$A$2:$A$40,freq!$B$2:$B$40,0),_xlfn.XLOOKUP(N1947,freq!$A$2:$A$40,freq!$B$2:$B$40,0),_xlfn.XLOOKUP(O1947,freq!$A$2:$A$40,freq!$B$2:$B$40,0),_xlfn.XLOOKUP(P1947,freq!$A$2:$A$40,freq!$B$2:$B$40,0),_xlfn.XLOOKUP(Q1947,freq!$A$2:$A$40,freq!$B$2:$B$40,0),_xlfn.XLOOKUP(R1947,freq!$A$2:$A$40,freq!$B$2:$B$40,0),_xlfn.XLOOKUP(S1947,freq!$A$2:$A$40,freq!$B$2:$B$40,0),_xlfn.XLOOKUP(T1947,freq!$A$2:$A$40,freq!$B$2:$B$40,0),_xlfn.XLOOKUP(U1947,freq!$A$2:$A$40,freq!$B$2:$B$40,0),_xlfn.XLOOKUP(V1947,freq!$A$2:$A$40,freq!$B$2:$B$40,0))</f>
        <v>29.9</v>
      </c>
    </row>
    <row r="1948" spans="1:23" x14ac:dyDescent="0.35">
      <c r="A1948" s="32" t="s">
        <v>1336</v>
      </c>
      <c r="B1948" s="32" t="s">
        <v>46</v>
      </c>
      <c r="C1948" s="32" t="s">
        <v>29</v>
      </c>
      <c r="D1948" s="32" t="s">
        <v>49</v>
      </c>
      <c r="E1948" s="32">
        <v>4</v>
      </c>
      <c r="F1948" s="32">
        <v>0</v>
      </c>
      <c r="G1948" s="32" t="s">
        <v>43</v>
      </c>
      <c r="H1948" s="32" t="s">
        <v>42</v>
      </c>
      <c r="I1948" s="32" t="s">
        <v>34</v>
      </c>
      <c r="J1948" s="32" t="s">
        <v>28</v>
      </c>
      <c r="K1948" s="32">
        <v>3</v>
      </c>
      <c r="L1948" s="32">
        <v>9</v>
      </c>
      <c r="M1948" s="32" t="s">
        <v>42</v>
      </c>
      <c r="N1948" s="32" t="s">
        <v>59</v>
      </c>
      <c r="O1948" s="32">
        <v>8</v>
      </c>
      <c r="P1948" s="32" t="s">
        <v>42</v>
      </c>
      <c r="Q1948" s="32" t="s">
        <v>30</v>
      </c>
      <c r="R1948" s="32" t="s">
        <v>59</v>
      </c>
      <c r="S1948" s="32" t="s">
        <v>31</v>
      </c>
      <c r="T1948" s="32" t="s">
        <v>0</v>
      </c>
      <c r="U1948" s="32" t="s">
        <v>29</v>
      </c>
      <c r="V1948" s="32" t="s">
        <v>48</v>
      </c>
      <c r="W1948" s="32">
        <f>SUM(_xlfn.XLOOKUP(B1948,freq!$A$2:$A$40,freq!$B$2:$B$40,0),_xlfn.XLOOKUP(C1948,freq!$A$2:$A$40,freq!$B$2:$B$40,0),_xlfn.XLOOKUP(D1948,freq!$A$2:$A$40,freq!$B$2:$B$40,0),_xlfn.XLOOKUP(E1948,freq!$A$2:$A$40,freq!$B$2:$B$40,0),_xlfn.XLOOKUP(F1948,freq!$A$2:$A$40,freq!$B$2:$B$40,0),_xlfn.XLOOKUP(G1948,freq!$A$2:$A$40,freq!$B$2:$B$40,0),_xlfn.XLOOKUP(H1948,freq!$A$2:$A$40,freq!$B$2:$B$40,0),_xlfn.XLOOKUP(I1948,freq!$A$2:$A$40,freq!$B$2:$B$40,0),_xlfn.XLOOKUP(J1948,freq!$A$2:$A$40,freq!$B$2:$B$40,0),_xlfn.XLOOKUP(K1948,freq!$A$2:$A$40,freq!$B$2:$B$40,0),_xlfn.XLOOKUP(L1948,freq!$A$2:$A$40,freq!$B$2:$B$40,0),_xlfn.XLOOKUP(M1948,freq!$A$2:$A$40,freq!$B$2:$B$40,0),_xlfn.XLOOKUP(N1948,freq!$A$2:$A$40,freq!$B$2:$B$40,0),_xlfn.XLOOKUP(O1948,freq!$A$2:$A$40,freq!$B$2:$B$40,0),_xlfn.XLOOKUP(P1948,freq!$A$2:$A$40,freq!$B$2:$B$40,0),_xlfn.XLOOKUP(Q1948,freq!$A$2:$A$40,freq!$B$2:$B$40,0),_xlfn.XLOOKUP(R1948,freq!$A$2:$A$40,freq!$B$2:$B$40,0),_xlfn.XLOOKUP(S1948,freq!$A$2:$A$40,freq!$B$2:$B$40,0),_xlfn.XLOOKUP(T1948,freq!$A$2:$A$40,freq!$B$2:$B$40,0),_xlfn.XLOOKUP(U1948,freq!$A$2:$A$40,freq!$B$2:$B$40,0),_xlfn.XLOOKUP(V1948,freq!$A$2:$A$40,freq!$B$2:$B$40,0))</f>
        <v>29.79</v>
      </c>
    </row>
    <row r="1949" spans="1:23" x14ac:dyDescent="0.35">
      <c r="A1949" s="32" t="s">
        <v>790</v>
      </c>
      <c r="B1949" s="32" t="s">
        <v>37</v>
      </c>
      <c r="C1949" s="32" t="s">
        <v>28</v>
      </c>
      <c r="D1949" s="32">
        <v>8</v>
      </c>
      <c r="E1949" s="32" t="s">
        <v>31</v>
      </c>
      <c r="F1949" s="32">
        <v>7</v>
      </c>
      <c r="G1949" s="32">
        <v>6</v>
      </c>
      <c r="H1949" s="32">
        <v>8</v>
      </c>
      <c r="I1949" s="32" t="s">
        <v>2</v>
      </c>
      <c r="J1949" s="32">
        <v>2</v>
      </c>
      <c r="K1949" s="32" t="s">
        <v>50</v>
      </c>
      <c r="L1949" s="32" t="s">
        <v>50</v>
      </c>
      <c r="M1949" s="32" t="s">
        <v>58</v>
      </c>
      <c r="N1949" s="32" t="s">
        <v>40</v>
      </c>
      <c r="O1949" s="32" t="s">
        <v>41</v>
      </c>
      <c r="P1949" s="32" t="s">
        <v>42</v>
      </c>
      <c r="Q1949" s="32" t="s">
        <v>43</v>
      </c>
      <c r="R1949" s="32">
        <v>2</v>
      </c>
      <c r="S1949" s="32">
        <v>7</v>
      </c>
      <c r="T1949" s="32">
        <v>3</v>
      </c>
      <c r="U1949" s="32" t="s">
        <v>38</v>
      </c>
      <c r="V1949" s="32">
        <v>9</v>
      </c>
      <c r="W1949" s="32">
        <f>SUM(_xlfn.XLOOKUP(B1949,freq!$A$2:$A$40,freq!$B$2:$B$40,0),_xlfn.XLOOKUP(C1949,freq!$A$2:$A$40,freq!$B$2:$B$40,0),_xlfn.XLOOKUP(D1949,freq!$A$2:$A$40,freq!$B$2:$B$40,0),_xlfn.XLOOKUP(E1949,freq!$A$2:$A$40,freq!$B$2:$B$40,0),_xlfn.XLOOKUP(F1949,freq!$A$2:$A$40,freq!$B$2:$B$40,0),_xlfn.XLOOKUP(G1949,freq!$A$2:$A$40,freq!$B$2:$B$40,0),_xlfn.XLOOKUP(H1949,freq!$A$2:$A$40,freq!$B$2:$B$40,0),_xlfn.XLOOKUP(I1949,freq!$A$2:$A$40,freq!$B$2:$B$40,0),_xlfn.XLOOKUP(J1949,freq!$A$2:$A$40,freq!$B$2:$B$40,0),_xlfn.XLOOKUP(K1949,freq!$A$2:$A$40,freq!$B$2:$B$40,0),_xlfn.XLOOKUP(L1949,freq!$A$2:$A$40,freq!$B$2:$B$40,0),_xlfn.XLOOKUP(M1949,freq!$A$2:$A$40,freq!$B$2:$B$40,0),_xlfn.XLOOKUP(N1949,freq!$A$2:$A$40,freq!$B$2:$B$40,0),_xlfn.XLOOKUP(O1949,freq!$A$2:$A$40,freq!$B$2:$B$40,0),_xlfn.XLOOKUP(P1949,freq!$A$2:$A$40,freq!$B$2:$B$40,0),_xlfn.XLOOKUP(Q1949,freq!$A$2:$A$40,freq!$B$2:$B$40,0),_xlfn.XLOOKUP(R1949,freq!$A$2:$A$40,freq!$B$2:$B$40,0),_xlfn.XLOOKUP(S1949,freq!$A$2:$A$40,freq!$B$2:$B$40,0),_xlfn.XLOOKUP(T1949,freq!$A$2:$A$40,freq!$B$2:$B$40,0),_xlfn.XLOOKUP(U1949,freq!$A$2:$A$40,freq!$B$2:$B$40,0),_xlfn.XLOOKUP(V1949,freq!$A$2:$A$40,freq!$B$2:$B$40,0))</f>
        <v>29.77</v>
      </c>
    </row>
    <row r="1950" spans="1:23" x14ac:dyDescent="0.35">
      <c r="A1950" s="32" t="s">
        <v>1901</v>
      </c>
      <c r="B1950" s="32" t="s">
        <v>40</v>
      </c>
      <c r="C1950" s="32" t="s">
        <v>41</v>
      </c>
      <c r="D1950" s="32" t="s">
        <v>40</v>
      </c>
      <c r="E1950" s="32">
        <v>8</v>
      </c>
      <c r="F1950" s="32" t="s">
        <v>28</v>
      </c>
      <c r="G1950" s="32">
        <v>8</v>
      </c>
      <c r="H1950" s="32">
        <v>2</v>
      </c>
      <c r="I1950" s="32" t="s">
        <v>46</v>
      </c>
      <c r="J1950" s="32">
        <v>9</v>
      </c>
      <c r="K1950" s="32" t="s">
        <v>42</v>
      </c>
      <c r="L1950" s="32" t="s">
        <v>34</v>
      </c>
      <c r="M1950" s="32">
        <v>8</v>
      </c>
      <c r="N1950" s="32" t="s">
        <v>46</v>
      </c>
      <c r="O1950" s="32">
        <v>6</v>
      </c>
      <c r="P1950" s="32">
        <v>3</v>
      </c>
      <c r="Q1950" s="32" t="s">
        <v>34</v>
      </c>
      <c r="R1950" s="32" t="s">
        <v>56</v>
      </c>
      <c r="S1950" s="32" t="s">
        <v>36</v>
      </c>
      <c r="T1950" s="32" t="s">
        <v>32</v>
      </c>
      <c r="U1950" s="32" t="s">
        <v>33</v>
      </c>
      <c r="V1950" s="32" t="s">
        <v>28</v>
      </c>
      <c r="W1950" s="32">
        <f>SUM(_xlfn.XLOOKUP(B1950,freq!$A$2:$A$40,freq!$B$2:$B$40,0),_xlfn.XLOOKUP(C1950,freq!$A$2:$A$40,freq!$B$2:$B$40,0),_xlfn.XLOOKUP(D1950,freq!$A$2:$A$40,freq!$B$2:$B$40,0),_xlfn.XLOOKUP(E1950,freq!$A$2:$A$40,freq!$B$2:$B$40,0),_xlfn.XLOOKUP(F1950,freq!$A$2:$A$40,freq!$B$2:$B$40,0),_xlfn.XLOOKUP(G1950,freq!$A$2:$A$40,freq!$B$2:$B$40,0),_xlfn.XLOOKUP(H1950,freq!$A$2:$A$40,freq!$B$2:$B$40,0),_xlfn.XLOOKUP(I1950,freq!$A$2:$A$40,freq!$B$2:$B$40,0),_xlfn.XLOOKUP(J1950,freq!$A$2:$A$40,freq!$B$2:$B$40,0),_xlfn.XLOOKUP(K1950,freq!$A$2:$A$40,freq!$B$2:$B$40,0),_xlfn.XLOOKUP(L1950,freq!$A$2:$A$40,freq!$B$2:$B$40,0),_xlfn.XLOOKUP(M1950,freq!$A$2:$A$40,freq!$B$2:$B$40,0),_xlfn.XLOOKUP(N1950,freq!$A$2:$A$40,freq!$B$2:$B$40,0),_xlfn.XLOOKUP(O1950,freq!$A$2:$A$40,freq!$B$2:$B$40,0),_xlfn.XLOOKUP(P1950,freq!$A$2:$A$40,freq!$B$2:$B$40,0),_xlfn.XLOOKUP(Q1950,freq!$A$2:$A$40,freq!$B$2:$B$40,0),_xlfn.XLOOKUP(R1950,freq!$A$2:$A$40,freq!$B$2:$B$40,0),_xlfn.XLOOKUP(S1950,freq!$A$2:$A$40,freq!$B$2:$B$40,0),_xlfn.XLOOKUP(T1950,freq!$A$2:$A$40,freq!$B$2:$B$40,0),_xlfn.XLOOKUP(U1950,freq!$A$2:$A$40,freq!$B$2:$B$40,0),_xlfn.XLOOKUP(V1950,freq!$A$2:$A$40,freq!$B$2:$B$40,0))</f>
        <v>29.749999999999996</v>
      </c>
    </row>
    <row r="1951" spans="1:23" x14ac:dyDescent="0.35">
      <c r="A1951" s="32" t="s">
        <v>1429</v>
      </c>
      <c r="B1951" s="32" t="s">
        <v>29</v>
      </c>
      <c r="C1951" s="32" t="s">
        <v>53</v>
      </c>
      <c r="D1951" s="32" t="s">
        <v>58</v>
      </c>
      <c r="E1951" s="32">
        <v>6</v>
      </c>
      <c r="F1951" s="32">
        <v>8</v>
      </c>
      <c r="G1951" s="32">
        <v>5</v>
      </c>
      <c r="H1951" s="32">
        <v>2</v>
      </c>
      <c r="I1951" s="32" t="s">
        <v>50</v>
      </c>
      <c r="J1951" s="32" t="s">
        <v>4</v>
      </c>
      <c r="K1951" s="32" t="s">
        <v>38</v>
      </c>
      <c r="L1951" s="32" t="s">
        <v>38</v>
      </c>
      <c r="M1951" s="32" t="s">
        <v>43</v>
      </c>
      <c r="N1951" s="32" t="s">
        <v>28</v>
      </c>
      <c r="O1951" s="32">
        <v>8</v>
      </c>
      <c r="P1951" s="32" t="s">
        <v>43</v>
      </c>
      <c r="Q1951" s="32" t="s">
        <v>36</v>
      </c>
      <c r="R1951" s="32" t="s">
        <v>37</v>
      </c>
      <c r="S1951" s="32">
        <v>2</v>
      </c>
      <c r="T1951" s="32" t="s">
        <v>48</v>
      </c>
      <c r="U1951" s="32" t="s">
        <v>40</v>
      </c>
      <c r="V1951" s="32" t="s">
        <v>4</v>
      </c>
      <c r="W1951" s="32">
        <f>SUM(_xlfn.XLOOKUP(B1951,freq!$A$2:$A$40,freq!$B$2:$B$40,0),_xlfn.XLOOKUP(C1951,freq!$A$2:$A$40,freq!$B$2:$B$40,0),_xlfn.XLOOKUP(D1951,freq!$A$2:$A$40,freq!$B$2:$B$40,0),_xlfn.XLOOKUP(E1951,freq!$A$2:$A$40,freq!$B$2:$B$40,0),_xlfn.XLOOKUP(F1951,freq!$A$2:$A$40,freq!$B$2:$B$40,0),_xlfn.XLOOKUP(G1951,freq!$A$2:$A$40,freq!$B$2:$B$40,0),_xlfn.XLOOKUP(H1951,freq!$A$2:$A$40,freq!$B$2:$B$40,0),_xlfn.XLOOKUP(I1951,freq!$A$2:$A$40,freq!$B$2:$B$40,0),_xlfn.XLOOKUP(J1951,freq!$A$2:$A$40,freq!$B$2:$B$40,0),_xlfn.XLOOKUP(K1951,freq!$A$2:$A$40,freq!$B$2:$B$40,0),_xlfn.XLOOKUP(L1951,freq!$A$2:$A$40,freq!$B$2:$B$40,0),_xlfn.XLOOKUP(M1951,freq!$A$2:$A$40,freq!$B$2:$B$40,0),_xlfn.XLOOKUP(N1951,freq!$A$2:$A$40,freq!$B$2:$B$40,0),_xlfn.XLOOKUP(O1951,freq!$A$2:$A$40,freq!$B$2:$B$40,0),_xlfn.XLOOKUP(P1951,freq!$A$2:$A$40,freq!$B$2:$B$40,0),_xlfn.XLOOKUP(Q1951,freq!$A$2:$A$40,freq!$B$2:$B$40,0),_xlfn.XLOOKUP(R1951,freq!$A$2:$A$40,freq!$B$2:$B$40,0),_xlfn.XLOOKUP(S1951,freq!$A$2:$A$40,freq!$B$2:$B$40,0),_xlfn.XLOOKUP(T1951,freq!$A$2:$A$40,freq!$B$2:$B$40,0),_xlfn.XLOOKUP(U1951,freq!$A$2:$A$40,freq!$B$2:$B$40,0),_xlfn.XLOOKUP(V1951,freq!$A$2:$A$40,freq!$B$2:$B$40,0))</f>
        <v>29.64</v>
      </c>
    </row>
    <row r="1952" spans="1:23" x14ac:dyDescent="0.35">
      <c r="A1952" s="32" t="s">
        <v>422</v>
      </c>
      <c r="B1952" s="32">
        <v>7</v>
      </c>
      <c r="C1952" s="32" t="s">
        <v>43</v>
      </c>
      <c r="D1952" s="32" t="s">
        <v>28</v>
      </c>
      <c r="E1952" s="32" t="s">
        <v>33</v>
      </c>
      <c r="F1952" s="32" t="s">
        <v>0</v>
      </c>
      <c r="G1952" s="32">
        <v>8</v>
      </c>
      <c r="H1952" s="32" t="s">
        <v>33</v>
      </c>
      <c r="I1952" s="32" t="s">
        <v>34</v>
      </c>
      <c r="J1952" s="32" t="s">
        <v>43</v>
      </c>
      <c r="K1952" s="32" t="s">
        <v>38</v>
      </c>
      <c r="L1952" s="32" t="s">
        <v>56</v>
      </c>
      <c r="M1952" s="32">
        <v>4</v>
      </c>
      <c r="N1952" s="32" t="s">
        <v>29</v>
      </c>
      <c r="O1952" s="32">
        <v>2</v>
      </c>
      <c r="P1952" s="32">
        <v>7</v>
      </c>
      <c r="Q1952" s="32">
        <v>0</v>
      </c>
      <c r="R1952" s="32" t="s">
        <v>36</v>
      </c>
      <c r="S1952" s="32" t="s">
        <v>32</v>
      </c>
      <c r="T1952" s="32" t="s">
        <v>33</v>
      </c>
      <c r="U1952" s="32" t="s">
        <v>58</v>
      </c>
      <c r="V1952" s="32" t="s">
        <v>48</v>
      </c>
      <c r="W1952" s="32">
        <f>SUM(_xlfn.XLOOKUP(B1952,freq!$A$2:$A$40,freq!$B$2:$B$40,0),_xlfn.XLOOKUP(C1952,freq!$A$2:$A$40,freq!$B$2:$B$40,0),_xlfn.XLOOKUP(D1952,freq!$A$2:$A$40,freq!$B$2:$B$40,0),_xlfn.XLOOKUP(E1952,freq!$A$2:$A$40,freq!$B$2:$B$40,0),_xlfn.XLOOKUP(F1952,freq!$A$2:$A$40,freq!$B$2:$B$40,0),_xlfn.XLOOKUP(G1952,freq!$A$2:$A$40,freq!$B$2:$B$40,0),_xlfn.XLOOKUP(H1952,freq!$A$2:$A$40,freq!$B$2:$B$40,0),_xlfn.XLOOKUP(I1952,freq!$A$2:$A$40,freq!$B$2:$B$40,0),_xlfn.XLOOKUP(J1952,freq!$A$2:$A$40,freq!$B$2:$B$40,0),_xlfn.XLOOKUP(K1952,freq!$A$2:$A$40,freq!$B$2:$B$40,0),_xlfn.XLOOKUP(L1952,freq!$A$2:$A$40,freq!$B$2:$B$40,0),_xlfn.XLOOKUP(M1952,freq!$A$2:$A$40,freq!$B$2:$B$40,0),_xlfn.XLOOKUP(N1952,freq!$A$2:$A$40,freq!$B$2:$B$40,0),_xlfn.XLOOKUP(O1952,freq!$A$2:$A$40,freq!$B$2:$B$40,0),_xlfn.XLOOKUP(P1952,freq!$A$2:$A$40,freq!$B$2:$B$40,0),_xlfn.XLOOKUP(Q1952,freq!$A$2:$A$40,freq!$B$2:$B$40,0),_xlfn.XLOOKUP(R1952,freq!$A$2:$A$40,freq!$B$2:$B$40,0),_xlfn.XLOOKUP(S1952,freq!$A$2:$A$40,freq!$B$2:$B$40,0),_xlfn.XLOOKUP(T1952,freq!$A$2:$A$40,freq!$B$2:$B$40,0),_xlfn.XLOOKUP(U1952,freq!$A$2:$A$40,freq!$B$2:$B$40,0),_xlfn.XLOOKUP(V1952,freq!$A$2:$A$40,freq!$B$2:$B$40,0))</f>
        <v>29.549999999999997</v>
      </c>
    </row>
    <row r="1953" spans="1:23" x14ac:dyDescent="0.35">
      <c r="A1953" s="32" t="s">
        <v>605</v>
      </c>
      <c r="B1953" s="32" t="s">
        <v>28</v>
      </c>
      <c r="C1953" s="32" t="s">
        <v>32</v>
      </c>
      <c r="D1953" s="32" t="s">
        <v>35</v>
      </c>
      <c r="E1953" s="32" t="s">
        <v>38</v>
      </c>
      <c r="F1953" s="32">
        <v>6</v>
      </c>
      <c r="G1953" s="32" t="s">
        <v>0</v>
      </c>
      <c r="H1953" s="32">
        <v>5</v>
      </c>
      <c r="I1953" s="32">
        <v>7</v>
      </c>
      <c r="J1953" s="32" t="s">
        <v>59</v>
      </c>
      <c r="K1953" s="32" t="s">
        <v>58</v>
      </c>
      <c r="L1953" s="32" t="s">
        <v>40</v>
      </c>
      <c r="M1953" s="32" t="s">
        <v>49</v>
      </c>
      <c r="N1953" s="32">
        <v>5</v>
      </c>
      <c r="O1953" s="32">
        <v>6</v>
      </c>
      <c r="P1953" s="32" t="s">
        <v>32</v>
      </c>
      <c r="Q1953" s="32" t="s">
        <v>46</v>
      </c>
      <c r="R1953" s="32">
        <v>0</v>
      </c>
      <c r="S1953" s="32" t="s">
        <v>0</v>
      </c>
      <c r="T1953" s="32" t="s">
        <v>28</v>
      </c>
      <c r="U1953" s="32" t="s">
        <v>59</v>
      </c>
      <c r="V1953" s="32">
        <v>1</v>
      </c>
      <c r="W1953" s="32">
        <f>SUM(_xlfn.XLOOKUP(B1953,freq!$A$2:$A$40,freq!$B$2:$B$40,0),_xlfn.XLOOKUP(C1953,freq!$A$2:$A$40,freq!$B$2:$B$40,0),_xlfn.XLOOKUP(D1953,freq!$A$2:$A$40,freq!$B$2:$B$40,0),_xlfn.XLOOKUP(E1953,freq!$A$2:$A$40,freq!$B$2:$B$40,0),_xlfn.XLOOKUP(F1953,freq!$A$2:$A$40,freq!$B$2:$B$40,0),_xlfn.XLOOKUP(G1953,freq!$A$2:$A$40,freq!$B$2:$B$40,0),_xlfn.XLOOKUP(H1953,freq!$A$2:$A$40,freq!$B$2:$B$40,0),_xlfn.XLOOKUP(I1953,freq!$A$2:$A$40,freq!$B$2:$B$40,0),_xlfn.XLOOKUP(J1953,freq!$A$2:$A$40,freq!$B$2:$B$40,0),_xlfn.XLOOKUP(K1953,freq!$A$2:$A$40,freq!$B$2:$B$40,0),_xlfn.XLOOKUP(L1953,freq!$A$2:$A$40,freq!$B$2:$B$40,0),_xlfn.XLOOKUP(M1953,freq!$A$2:$A$40,freq!$B$2:$B$40,0),_xlfn.XLOOKUP(N1953,freq!$A$2:$A$40,freq!$B$2:$B$40,0),_xlfn.XLOOKUP(O1953,freq!$A$2:$A$40,freq!$B$2:$B$40,0),_xlfn.XLOOKUP(P1953,freq!$A$2:$A$40,freq!$B$2:$B$40,0),_xlfn.XLOOKUP(Q1953,freq!$A$2:$A$40,freq!$B$2:$B$40,0),_xlfn.XLOOKUP(R1953,freq!$A$2:$A$40,freq!$B$2:$B$40,0),_xlfn.XLOOKUP(S1953,freq!$A$2:$A$40,freq!$B$2:$B$40,0),_xlfn.XLOOKUP(T1953,freq!$A$2:$A$40,freq!$B$2:$B$40,0),_xlfn.XLOOKUP(U1953,freq!$A$2:$A$40,freq!$B$2:$B$40,0),_xlfn.XLOOKUP(V1953,freq!$A$2:$A$40,freq!$B$2:$B$40,0))</f>
        <v>29.420000000000005</v>
      </c>
    </row>
    <row r="1954" spans="1:23" x14ac:dyDescent="0.35">
      <c r="A1954" s="32" t="s">
        <v>1244</v>
      </c>
      <c r="B1954" s="32" t="s">
        <v>42</v>
      </c>
      <c r="C1954" s="32">
        <v>9</v>
      </c>
      <c r="D1954" s="32" t="s">
        <v>28</v>
      </c>
      <c r="E1954" s="32" t="s">
        <v>49</v>
      </c>
      <c r="F1954" s="32">
        <v>3</v>
      </c>
      <c r="G1954" s="32" t="s">
        <v>44</v>
      </c>
      <c r="H1954" s="32">
        <v>5</v>
      </c>
      <c r="I1954" s="32" t="s">
        <v>58</v>
      </c>
      <c r="J1954" s="32" t="s">
        <v>2</v>
      </c>
      <c r="K1954" s="32" t="s">
        <v>30</v>
      </c>
      <c r="L1954" s="32" t="s">
        <v>42</v>
      </c>
      <c r="M1954" s="32">
        <v>3</v>
      </c>
      <c r="N1954" s="32" t="s">
        <v>0</v>
      </c>
      <c r="O1954" s="32" t="s">
        <v>42</v>
      </c>
      <c r="P1954" s="32" t="s">
        <v>30</v>
      </c>
      <c r="Q1954" s="32" t="s">
        <v>1</v>
      </c>
      <c r="R1954" s="32" t="s">
        <v>43</v>
      </c>
      <c r="S1954" s="32" t="s">
        <v>59</v>
      </c>
      <c r="T1954" s="32" t="s">
        <v>59</v>
      </c>
      <c r="U1954" s="32" t="s">
        <v>33</v>
      </c>
      <c r="V1954" s="32">
        <v>7</v>
      </c>
      <c r="W1954" s="32">
        <f>SUM(_xlfn.XLOOKUP(B1954,freq!$A$2:$A$40,freq!$B$2:$B$40,0),_xlfn.XLOOKUP(C1954,freq!$A$2:$A$40,freq!$B$2:$B$40,0),_xlfn.XLOOKUP(D1954,freq!$A$2:$A$40,freq!$B$2:$B$40,0),_xlfn.XLOOKUP(E1954,freq!$A$2:$A$40,freq!$B$2:$B$40,0),_xlfn.XLOOKUP(F1954,freq!$A$2:$A$40,freq!$B$2:$B$40,0),_xlfn.XLOOKUP(G1954,freq!$A$2:$A$40,freq!$B$2:$B$40,0),_xlfn.XLOOKUP(H1954,freq!$A$2:$A$40,freq!$B$2:$B$40,0),_xlfn.XLOOKUP(I1954,freq!$A$2:$A$40,freq!$B$2:$B$40,0),_xlfn.XLOOKUP(J1954,freq!$A$2:$A$40,freq!$B$2:$B$40,0),_xlfn.XLOOKUP(K1954,freq!$A$2:$A$40,freq!$B$2:$B$40,0),_xlfn.XLOOKUP(L1954,freq!$A$2:$A$40,freq!$B$2:$B$40,0),_xlfn.XLOOKUP(M1954,freq!$A$2:$A$40,freq!$B$2:$B$40,0),_xlfn.XLOOKUP(N1954,freq!$A$2:$A$40,freq!$B$2:$B$40,0),_xlfn.XLOOKUP(O1954,freq!$A$2:$A$40,freq!$B$2:$B$40,0),_xlfn.XLOOKUP(P1954,freq!$A$2:$A$40,freq!$B$2:$B$40,0),_xlfn.XLOOKUP(Q1954,freq!$A$2:$A$40,freq!$B$2:$B$40,0),_xlfn.XLOOKUP(R1954,freq!$A$2:$A$40,freq!$B$2:$B$40,0),_xlfn.XLOOKUP(S1954,freq!$A$2:$A$40,freq!$B$2:$B$40,0),_xlfn.XLOOKUP(T1954,freq!$A$2:$A$40,freq!$B$2:$B$40,0),_xlfn.XLOOKUP(U1954,freq!$A$2:$A$40,freq!$B$2:$B$40,0),_xlfn.XLOOKUP(V1954,freq!$A$2:$A$40,freq!$B$2:$B$40,0))</f>
        <v>29.419999999999998</v>
      </c>
    </row>
    <row r="1955" spans="1:23" x14ac:dyDescent="0.35">
      <c r="A1955" s="32" t="s">
        <v>1581</v>
      </c>
      <c r="B1955" s="32" t="s">
        <v>53</v>
      </c>
      <c r="C1955" s="32">
        <v>9</v>
      </c>
      <c r="D1955" s="32" t="s">
        <v>43</v>
      </c>
      <c r="E1955" s="32">
        <v>4</v>
      </c>
      <c r="F1955" s="32">
        <v>3</v>
      </c>
      <c r="G1955" s="32" t="s">
        <v>1</v>
      </c>
      <c r="H1955" s="32">
        <v>4</v>
      </c>
      <c r="I1955" s="32">
        <v>5</v>
      </c>
      <c r="J1955" s="32">
        <v>6</v>
      </c>
      <c r="K1955" s="32" t="s">
        <v>35</v>
      </c>
      <c r="L1955" s="32">
        <v>5</v>
      </c>
      <c r="M1955" s="32" t="s">
        <v>42</v>
      </c>
      <c r="N1955" s="32" t="s">
        <v>34</v>
      </c>
      <c r="O1955" s="32">
        <v>8</v>
      </c>
      <c r="P1955" s="32" t="s">
        <v>50</v>
      </c>
      <c r="Q1955" s="32" t="s">
        <v>41</v>
      </c>
      <c r="R1955" s="32" t="s">
        <v>32</v>
      </c>
      <c r="S1955" s="32">
        <v>3</v>
      </c>
      <c r="T1955" s="32">
        <v>0</v>
      </c>
      <c r="U1955" s="32" t="s">
        <v>31</v>
      </c>
      <c r="V1955" s="32" t="s">
        <v>30</v>
      </c>
      <c r="W1955" s="32">
        <f>SUM(_xlfn.XLOOKUP(B1955,freq!$A$2:$A$40,freq!$B$2:$B$40,0),_xlfn.XLOOKUP(C1955,freq!$A$2:$A$40,freq!$B$2:$B$40,0),_xlfn.XLOOKUP(D1955,freq!$A$2:$A$40,freq!$B$2:$B$40,0),_xlfn.XLOOKUP(E1955,freq!$A$2:$A$40,freq!$B$2:$B$40,0),_xlfn.XLOOKUP(F1955,freq!$A$2:$A$40,freq!$B$2:$B$40,0),_xlfn.XLOOKUP(G1955,freq!$A$2:$A$40,freq!$B$2:$B$40,0),_xlfn.XLOOKUP(H1955,freq!$A$2:$A$40,freq!$B$2:$B$40,0),_xlfn.XLOOKUP(I1955,freq!$A$2:$A$40,freq!$B$2:$B$40,0),_xlfn.XLOOKUP(J1955,freq!$A$2:$A$40,freq!$B$2:$B$40,0),_xlfn.XLOOKUP(K1955,freq!$A$2:$A$40,freq!$B$2:$B$40,0),_xlfn.XLOOKUP(L1955,freq!$A$2:$A$40,freq!$B$2:$B$40,0),_xlfn.XLOOKUP(M1955,freq!$A$2:$A$40,freq!$B$2:$B$40,0),_xlfn.XLOOKUP(N1955,freq!$A$2:$A$40,freq!$B$2:$B$40,0),_xlfn.XLOOKUP(O1955,freq!$A$2:$A$40,freq!$B$2:$B$40,0),_xlfn.XLOOKUP(P1955,freq!$A$2:$A$40,freq!$B$2:$B$40,0),_xlfn.XLOOKUP(Q1955,freq!$A$2:$A$40,freq!$B$2:$B$40,0),_xlfn.XLOOKUP(R1955,freq!$A$2:$A$40,freq!$B$2:$B$40,0),_xlfn.XLOOKUP(S1955,freq!$A$2:$A$40,freq!$B$2:$B$40,0),_xlfn.XLOOKUP(T1955,freq!$A$2:$A$40,freq!$B$2:$B$40,0),_xlfn.XLOOKUP(U1955,freq!$A$2:$A$40,freq!$B$2:$B$40,0),_xlfn.XLOOKUP(V1955,freq!$A$2:$A$40,freq!$B$2:$B$40,0))</f>
        <v>29.419999999999998</v>
      </c>
    </row>
    <row r="1956" spans="1:23" x14ac:dyDescent="0.35">
      <c r="A1956" s="32" t="s">
        <v>418</v>
      </c>
      <c r="B1956" s="32">
        <v>1</v>
      </c>
      <c r="C1956" s="32" t="s">
        <v>32</v>
      </c>
      <c r="D1956" s="32" t="s">
        <v>58</v>
      </c>
      <c r="E1956" s="32" t="s">
        <v>30</v>
      </c>
      <c r="F1956" s="32">
        <v>1</v>
      </c>
      <c r="G1956" s="32" t="s">
        <v>50</v>
      </c>
      <c r="H1956" s="32" t="s">
        <v>3</v>
      </c>
      <c r="I1956" s="32">
        <v>4</v>
      </c>
      <c r="J1956" s="32" t="s">
        <v>32</v>
      </c>
      <c r="K1956" s="32" t="s">
        <v>42</v>
      </c>
      <c r="L1956" s="32" t="s">
        <v>48</v>
      </c>
      <c r="M1956" s="32">
        <v>4</v>
      </c>
      <c r="N1956" s="32" t="s">
        <v>44</v>
      </c>
      <c r="O1956" s="32">
        <v>6</v>
      </c>
      <c r="P1956" s="32" t="s">
        <v>43</v>
      </c>
      <c r="Q1956" s="32">
        <v>1</v>
      </c>
      <c r="R1956" s="32" t="s">
        <v>29</v>
      </c>
      <c r="S1956" s="32" t="s">
        <v>38</v>
      </c>
      <c r="T1956" s="32" t="s">
        <v>0</v>
      </c>
      <c r="U1956" s="32" t="s">
        <v>4</v>
      </c>
      <c r="V1956" s="32">
        <v>0</v>
      </c>
      <c r="W1956" s="32">
        <f>SUM(_xlfn.XLOOKUP(B1956,freq!$A$2:$A$40,freq!$B$2:$B$40,0),_xlfn.XLOOKUP(C1956,freq!$A$2:$A$40,freq!$B$2:$B$40,0),_xlfn.XLOOKUP(D1956,freq!$A$2:$A$40,freq!$B$2:$B$40,0),_xlfn.XLOOKUP(E1956,freq!$A$2:$A$40,freq!$B$2:$B$40,0),_xlfn.XLOOKUP(F1956,freq!$A$2:$A$40,freq!$B$2:$B$40,0),_xlfn.XLOOKUP(G1956,freq!$A$2:$A$40,freq!$B$2:$B$40,0),_xlfn.XLOOKUP(H1956,freq!$A$2:$A$40,freq!$B$2:$B$40,0),_xlfn.XLOOKUP(I1956,freq!$A$2:$A$40,freq!$B$2:$B$40,0),_xlfn.XLOOKUP(J1956,freq!$A$2:$A$40,freq!$B$2:$B$40,0),_xlfn.XLOOKUP(K1956,freq!$A$2:$A$40,freq!$B$2:$B$40,0),_xlfn.XLOOKUP(L1956,freq!$A$2:$A$40,freq!$B$2:$B$40,0),_xlfn.XLOOKUP(M1956,freq!$A$2:$A$40,freq!$B$2:$B$40,0),_xlfn.XLOOKUP(N1956,freq!$A$2:$A$40,freq!$B$2:$B$40,0),_xlfn.XLOOKUP(O1956,freq!$A$2:$A$40,freq!$B$2:$B$40,0),_xlfn.XLOOKUP(P1956,freq!$A$2:$A$40,freq!$B$2:$B$40,0),_xlfn.XLOOKUP(Q1956,freq!$A$2:$A$40,freq!$B$2:$B$40,0),_xlfn.XLOOKUP(R1956,freq!$A$2:$A$40,freq!$B$2:$B$40,0),_xlfn.XLOOKUP(S1956,freq!$A$2:$A$40,freq!$B$2:$B$40,0),_xlfn.XLOOKUP(T1956,freq!$A$2:$A$40,freq!$B$2:$B$40,0),_xlfn.XLOOKUP(U1956,freq!$A$2:$A$40,freq!$B$2:$B$40,0),_xlfn.XLOOKUP(V1956,freq!$A$2:$A$40,freq!$B$2:$B$40,0))</f>
        <v>29.360000000000007</v>
      </c>
    </row>
    <row r="1957" spans="1:23" x14ac:dyDescent="0.35">
      <c r="A1957" s="32" t="s">
        <v>1018</v>
      </c>
      <c r="B1957" s="32" t="s">
        <v>53</v>
      </c>
      <c r="C1957" s="32" t="s">
        <v>0</v>
      </c>
      <c r="D1957" s="32">
        <v>0</v>
      </c>
      <c r="E1957" s="32" t="s">
        <v>58</v>
      </c>
      <c r="F1957" s="32" t="s">
        <v>40</v>
      </c>
      <c r="G1957" s="32">
        <v>0</v>
      </c>
      <c r="H1957" s="32" t="s">
        <v>28</v>
      </c>
      <c r="I1957" s="32" t="s">
        <v>45</v>
      </c>
      <c r="J1957" s="32" t="s">
        <v>34</v>
      </c>
      <c r="K1957" s="32" t="s">
        <v>38</v>
      </c>
      <c r="L1957" s="32" t="s">
        <v>38</v>
      </c>
      <c r="M1957" s="32" t="s">
        <v>38</v>
      </c>
      <c r="N1957" s="32" t="s">
        <v>36</v>
      </c>
      <c r="O1957" s="32">
        <v>6</v>
      </c>
      <c r="P1957" s="32" t="s">
        <v>42</v>
      </c>
      <c r="Q1957" s="32" t="s">
        <v>43</v>
      </c>
      <c r="R1957" s="32">
        <v>3</v>
      </c>
      <c r="S1957" s="32">
        <v>7</v>
      </c>
      <c r="T1957" s="32" t="s">
        <v>28</v>
      </c>
      <c r="U1957" s="32">
        <v>3</v>
      </c>
      <c r="V1957" s="32" t="s">
        <v>4</v>
      </c>
      <c r="W1957" s="32">
        <f>SUM(_xlfn.XLOOKUP(B1957,freq!$A$2:$A$40,freq!$B$2:$B$40,0),_xlfn.XLOOKUP(C1957,freq!$A$2:$A$40,freq!$B$2:$B$40,0),_xlfn.XLOOKUP(D1957,freq!$A$2:$A$40,freq!$B$2:$B$40,0),_xlfn.XLOOKUP(E1957,freq!$A$2:$A$40,freq!$B$2:$B$40,0),_xlfn.XLOOKUP(F1957,freq!$A$2:$A$40,freq!$B$2:$B$40,0),_xlfn.XLOOKUP(G1957,freq!$A$2:$A$40,freq!$B$2:$B$40,0),_xlfn.XLOOKUP(H1957,freq!$A$2:$A$40,freq!$B$2:$B$40,0),_xlfn.XLOOKUP(I1957,freq!$A$2:$A$40,freq!$B$2:$B$40,0),_xlfn.XLOOKUP(J1957,freq!$A$2:$A$40,freq!$B$2:$B$40,0),_xlfn.XLOOKUP(K1957,freq!$A$2:$A$40,freq!$B$2:$B$40,0),_xlfn.XLOOKUP(L1957,freq!$A$2:$A$40,freq!$B$2:$B$40,0),_xlfn.XLOOKUP(M1957,freq!$A$2:$A$40,freq!$B$2:$B$40,0),_xlfn.XLOOKUP(N1957,freq!$A$2:$A$40,freq!$B$2:$B$40,0),_xlfn.XLOOKUP(O1957,freq!$A$2:$A$40,freq!$B$2:$B$40,0),_xlfn.XLOOKUP(P1957,freq!$A$2:$A$40,freq!$B$2:$B$40,0),_xlfn.XLOOKUP(Q1957,freq!$A$2:$A$40,freq!$B$2:$B$40,0),_xlfn.XLOOKUP(R1957,freq!$A$2:$A$40,freq!$B$2:$B$40,0),_xlfn.XLOOKUP(S1957,freq!$A$2:$A$40,freq!$B$2:$B$40,0),_xlfn.XLOOKUP(T1957,freq!$A$2:$A$40,freq!$B$2:$B$40,0),_xlfn.XLOOKUP(U1957,freq!$A$2:$A$40,freq!$B$2:$B$40,0),_xlfn.XLOOKUP(V1957,freq!$A$2:$A$40,freq!$B$2:$B$40,0))</f>
        <v>29.34</v>
      </c>
    </row>
    <row r="1958" spans="1:23" x14ac:dyDescent="0.35">
      <c r="A1958" s="32" t="s">
        <v>762</v>
      </c>
      <c r="B1958" s="32">
        <v>7</v>
      </c>
      <c r="C1958" s="32" t="s">
        <v>41</v>
      </c>
      <c r="D1958" s="32" t="s">
        <v>29</v>
      </c>
      <c r="E1958" s="32" t="s">
        <v>42</v>
      </c>
      <c r="F1958" s="32" t="s">
        <v>30</v>
      </c>
      <c r="G1958" s="32" t="s">
        <v>42</v>
      </c>
      <c r="H1958" s="32">
        <v>0</v>
      </c>
      <c r="I1958" s="32" t="s">
        <v>41</v>
      </c>
      <c r="J1958" s="32" t="s">
        <v>36</v>
      </c>
      <c r="K1958" s="32" t="s">
        <v>35</v>
      </c>
      <c r="L1958" s="32" t="s">
        <v>42</v>
      </c>
      <c r="M1958" s="32" t="s">
        <v>29</v>
      </c>
      <c r="N1958" s="32" t="s">
        <v>0</v>
      </c>
      <c r="O1958" s="32" t="s">
        <v>0</v>
      </c>
      <c r="P1958" s="32" t="s">
        <v>3</v>
      </c>
      <c r="Q1958" s="32" t="s">
        <v>59</v>
      </c>
      <c r="R1958" s="32" t="s">
        <v>33</v>
      </c>
      <c r="S1958" s="32">
        <v>1</v>
      </c>
      <c r="T1958" s="32" t="s">
        <v>58</v>
      </c>
      <c r="U1958" s="32" t="s">
        <v>50</v>
      </c>
      <c r="V1958" s="32">
        <v>3</v>
      </c>
      <c r="W1958" s="32">
        <f>SUM(_xlfn.XLOOKUP(B1958,freq!$A$2:$A$40,freq!$B$2:$B$40,0),_xlfn.XLOOKUP(C1958,freq!$A$2:$A$40,freq!$B$2:$B$40,0),_xlfn.XLOOKUP(D1958,freq!$A$2:$A$40,freq!$B$2:$B$40,0),_xlfn.XLOOKUP(E1958,freq!$A$2:$A$40,freq!$B$2:$B$40,0),_xlfn.XLOOKUP(F1958,freq!$A$2:$A$40,freq!$B$2:$B$40,0),_xlfn.XLOOKUP(G1958,freq!$A$2:$A$40,freq!$B$2:$B$40,0),_xlfn.XLOOKUP(H1958,freq!$A$2:$A$40,freq!$B$2:$B$40,0),_xlfn.XLOOKUP(I1958,freq!$A$2:$A$40,freq!$B$2:$B$40,0),_xlfn.XLOOKUP(J1958,freq!$A$2:$A$40,freq!$B$2:$B$40,0),_xlfn.XLOOKUP(K1958,freq!$A$2:$A$40,freq!$B$2:$B$40,0),_xlfn.XLOOKUP(L1958,freq!$A$2:$A$40,freq!$B$2:$B$40,0),_xlfn.XLOOKUP(M1958,freq!$A$2:$A$40,freq!$B$2:$B$40,0),_xlfn.XLOOKUP(N1958,freq!$A$2:$A$40,freq!$B$2:$B$40,0),_xlfn.XLOOKUP(O1958,freq!$A$2:$A$40,freq!$B$2:$B$40,0),_xlfn.XLOOKUP(P1958,freq!$A$2:$A$40,freq!$B$2:$B$40,0),_xlfn.XLOOKUP(Q1958,freq!$A$2:$A$40,freq!$B$2:$B$40,0),_xlfn.XLOOKUP(R1958,freq!$A$2:$A$40,freq!$B$2:$B$40,0),_xlfn.XLOOKUP(S1958,freq!$A$2:$A$40,freq!$B$2:$B$40,0),_xlfn.XLOOKUP(T1958,freq!$A$2:$A$40,freq!$B$2:$B$40,0),_xlfn.XLOOKUP(U1958,freq!$A$2:$A$40,freq!$B$2:$B$40,0),_xlfn.XLOOKUP(V1958,freq!$A$2:$A$40,freq!$B$2:$B$40,0))</f>
        <v>29.310000000000002</v>
      </c>
    </row>
    <row r="1959" spans="1:23" x14ac:dyDescent="0.35">
      <c r="A1959" s="32" t="s">
        <v>1612</v>
      </c>
      <c r="B1959" s="32" t="s">
        <v>33</v>
      </c>
      <c r="C1959" s="32" t="s">
        <v>49</v>
      </c>
      <c r="D1959" s="32" t="s">
        <v>29</v>
      </c>
      <c r="E1959" s="32" t="s">
        <v>28</v>
      </c>
      <c r="F1959" s="32" t="s">
        <v>33</v>
      </c>
      <c r="G1959" s="32">
        <v>1</v>
      </c>
      <c r="H1959" s="32" t="s">
        <v>50</v>
      </c>
      <c r="I1959" s="32">
        <v>6</v>
      </c>
      <c r="J1959" s="32" t="s">
        <v>37</v>
      </c>
      <c r="K1959" s="32" t="s">
        <v>34</v>
      </c>
      <c r="L1959" s="32">
        <v>9</v>
      </c>
      <c r="M1959" s="32" t="s">
        <v>49</v>
      </c>
      <c r="N1959" s="32" t="s">
        <v>53</v>
      </c>
      <c r="O1959" s="32">
        <v>7</v>
      </c>
      <c r="P1959" s="32">
        <v>2</v>
      </c>
      <c r="Q1959" s="32" t="s">
        <v>41</v>
      </c>
      <c r="R1959" s="32" t="s">
        <v>34</v>
      </c>
      <c r="S1959" s="32" t="s">
        <v>58</v>
      </c>
      <c r="T1959" s="32">
        <v>6</v>
      </c>
      <c r="U1959" s="32" t="s">
        <v>1</v>
      </c>
      <c r="V1959" s="32" t="s">
        <v>41</v>
      </c>
      <c r="W1959" s="32">
        <f>SUM(_xlfn.XLOOKUP(B1959,freq!$A$2:$A$40,freq!$B$2:$B$40,0),_xlfn.XLOOKUP(C1959,freq!$A$2:$A$40,freq!$B$2:$B$40,0),_xlfn.XLOOKUP(D1959,freq!$A$2:$A$40,freq!$B$2:$B$40,0),_xlfn.XLOOKUP(E1959,freq!$A$2:$A$40,freq!$B$2:$B$40,0),_xlfn.XLOOKUP(F1959,freq!$A$2:$A$40,freq!$B$2:$B$40,0),_xlfn.XLOOKUP(G1959,freq!$A$2:$A$40,freq!$B$2:$B$40,0),_xlfn.XLOOKUP(H1959,freq!$A$2:$A$40,freq!$B$2:$B$40,0),_xlfn.XLOOKUP(I1959,freq!$A$2:$A$40,freq!$B$2:$B$40,0),_xlfn.XLOOKUP(J1959,freq!$A$2:$A$40,freq!$B$2:$B$40,0),_xlfn.XLOOKUP(K1959,freq!$A$2:$A$40,freq!$B$2:$B$40,0),_xlfn.XLOOKUP(L1959,freq!$A$2:$A$40,freq!$B$2:$B$40,0),_xlfn.XLOOKUP(M1959,freq!$A$2:$A$40,freq!$B$2:$B$40,0),_xlfn.XLOOKUP(N1959,freq!$A$2:$A$40,freq!$B$2:$B$40,0),_xlfn.XLOOKUP(O1959,freq!$A$2:$A$40,freq!$B$2:$B$40,0),_xlfn.XLOOKUP(P1959,freq!$A$2:$A$40,freq!$B$2:$B$40,0),_xlfn.XLOOKUP(Q1959,freq!$A$2:$A$40,freq!$B$2:$B$40,0),_xlfn.XLOOKUP(R1959,freq!$A$2:$A$40,freq!$B$2:$B$40,0),_xlfn.XLOOKUP(S1959,freq!$A$2:$A$40,freq!$B$2:$B$40,0),_xlfn.XLOOKUP(T1959,freq!$A$2:$A$40,freq!$B$2:$B$40,0),_xlfn.XLOOKUP(U1959,freq!$A$2:$A$40,freq!$B$2:$B$40,0),_xlfn.XLOOKUP(V1959,freq!$A$2:$A$40,freq!$B$2:$B$40,0))</f>
        <v>29.279999999999998</v>
      </c>
    </row>
    <row r="1960" spans="1:23" x14ac:dyDescent="0.35">
      <c r="A1960" s="32" t="s">
        <v>1043</v>
      </c>
      <c r="B1960" s="32" t="s">
        <v>4</v>
      </c>
      <c r="C1960" s="32">
        <v>6</v>
      </c>
      <c r="D1960" s="32" t="s">
        <v>46</v>
      </c>
      <c r="E1960" s="32" t="s">
        <v>32</v>
      </c>
      <c r="F1960" s="32" t="s">
        <v>43</v>
      </c>
      <c r="G1960" s="32" t="s">
        <v>53</v>
      </c>
      <c r="H1960" s="32">
        <v>7</v>
      </c>
      <c r="I1960" s="32" t="s">
        <v>0</v>
      </c>
      <c r="J1960" s="32" t="s">
        <v>0</v>
      </c>
      <c r="K1960" s="32" t="s">
        <v>59</v>
      </c>
      <c r="L1960" s="32" t="s">
        <v>33</v>
      </c>
      <c r="M1960" s="32">
        <v>5</v>
      </c>
      <c r="N1960" s="32" t="s">
        <v>30</v>
      </c>
      <c r="O1960" s="32" t="s">
        <v>37</v>
      </c>
      <c r="P1960" s="32" t="s">
        <v>41</v>
      </c>
      <c r="Q1960" s="32">
        <v>2</v>
      </c>
      <c r="R1960" s="32">
        <v>6</v>
      </c>
      <c r="S1960" s="32" t="s">
        <v>42</v>
      </c>
      <c r="T1960" s="32">
        <v>1</v>
      </c>
      <c r="U1960" s="32" t="s">
        <v>40</v>
      </c>
      <c r="V1960" s="32" t="s">
        <v>48</v>
      </c>
      <c r="W1960" s="32">
        <f>SUM(_xlfn.XLOOKUP(B1960,freq!$A$2:$A$40,freq!$B$2:$B$40,0),_xlfn.XLOOKUP(C1960,freq!$A$2:$A$40,freq!$B$2:$B$40,0),_xlfn.XLOOKUP(D1960,freq!$A$2:$A$40,freq!$B$2:$B$40,0),_xlfn.XLOOKUP(E1960,freq!$A$2:$A$40,freq!$B$2:$B$40,0),_xlfn.XLOOKUP(F1960,freq!$A$2:$A$40,freq!$B$2:$B$40,0),_xlfn.XLOOKUP(G1960,freq!$A$2:$A$40,freq!$B$2:$B$40,0),_xlfn.XLOOKUP(H1960,freq!$A$2:$A$40,freq!$B$2:$B$40,0),_xlfn.XLOOKUP(I1960,freq!$A$2:$A$40,freq!$B$2:$B$40,0),_xlfn.XLOOKUP(J1960,freq!$A$2:$A$40,freq!$B$2:$B$40,0),_xlfn.XLOOKUP(K1960,freq!$A$2:$A$40,freq!$B$2:$B$40,0),_xlfn.XLOOKUP(L1960,freq!$A$2:$A$40,freq!$B$2:$B$40,0),_xlfn.XLOOKUP(M1960,freq!$A$2:$A$40,freq!$B$2:$B$40,0),_xlfn.XLOOKUP(N1960,freq!$A$2:$A$40,freq!$B$2:$B$40,0),_xlfn.XLOOKUP(O1960,freq!$A$2:$A$40,freq!$B$2:$B$40,0),_xlfn.XLOOKUP(P1960,freq!$A$2:$A$40,freq!$B$2:$B$40,0),_xlfn.XLOOKUP(Q1960,freq!$A$2:$A$40,freq!$B$2:$B$40,0),_xlfn.XLOOKUP(R1960,freq!$A$2:$A$40,freq!$B$2:$B$40,0),_xlfn.XLOOKUP(S1960,freq!$A$2:$A$40,freq!$B$2:$B$40,0),_xlfn.XLOOKUP(T1960,freq!$A$2:$A$40,freq!$B$2:$B$40,0),_xlfn.XLOOKUP(U1960,freq!$A$2:$A$40,freq!$B$2:$B$40,0),_xlfn.XLOOKUP(V1960,freq!$A$2:$A$40,freq!$B$2:$B$40,0))</f>
        <v>29.089999999999996</v>
      </c>
    </row>
    <row r="1961" spans="1:23" x14ac:dyDescent="0.35">
      <c r="A1961" s="32" t="s">
        <v>1187</v>
      </c>
      <c r="B1961" s="32" t="s">
        <v>38</v>
      </c>
      <c r="C1961" s="32" t="s">
        <v>53</v>
      </c>
      <c r="D1961" s="32" t="s">
        <v>29</v>
      </c>
      <c r="E1961" s="32" t="s">
        <v>44</v>
      </c>
      <c r="F1961" s="32" t="s">
        <v>40</v>
      </c>
      <c r="G1961" s="32" t="s">
        <v>40</v>
      </c>
      <c r="H1961" s="32" t="s">
        <v>44</v>
      </c>
      <c r="I1961" s="32" t="s">
        <v>33</v>
      </c>
      <c r="J1961" s="32">
        <v>2</v>
      </c>
      <c r="K1961" s="32" t="s">
        <v>29</v>
      </c>
      <c r="L1961" s="32">
        <v>8</v>
      </c>
      <c r="M1961" s="32" t="s">
        <v>33</v>
      </c>
      <c r="N1961" s="32">
        <v>6</v>
      </c>
      <c r="O1961" s="32" t="s">
        <v>32</v>
      </c>
      <c r="P1961" s="32">
        <v>7</v>
      </c>
      <c r="Q1961" s="32" t="s">
        <v>4</v>
      </c>
      <c r="R1961" s="32" t="s">
        <v>41</v>
      </c>
      <c r="S1961" s="32" t="s">
        <v>59</v>
      </c>
      <c r="T1961" s="32" t="s">
        <v>28</v>
      </c>
      <c r="U1961" s="32" t="s">
        <v>58</v>
      </c>
      <c r="V1961" s="32" t="s">
        <v>58</v>
      </c>
      <c r="W1961" s="32">
        <f>SUM(_xlfn.XLOOKUP(B1961,freq!$A$2:$A$40,freq!$B$2:$B$40,0),_xlfn.XLOOKUP(C1961,freq!$A$2:$A$40,freq!$B$2:$B$40,0),_xlfn.XLOOKUP(D1961,freq!$A$2:$A$40,freq!$B$2:$B$40,0),_xlfn.XLOOKUP(E1961,freq!$A$2:$A$40,freq!$B$2:$B$40,0),_xlfn.XLOOKUP(F1961,freq!$A$2:$A$40,freq!$B$2:$B$40,0),_xlfn.XLOOKUP(G1961,freq!$A$2:$A$40,freq!$B$2:$B$40,0),_xlfn.XLOOKUP(H1961,freq!$A$2:$A$40,freq!$B$2:$B$40,0),_xlfn.XLOOKUP(I1961,freq!$A$2:$A$40,freq!$B$2:$B$40,0),_xlfn.XLOOKUP(J1961,freq!$A$2:$A$40,freq!$B$2:$B$40,0),_xlfn.XLOOKUP(K1961,freq!$A$2:$A$40,freq!$B$2:$B$40,0),_xlfn.XLOOKUP(L1961,freq!$A$2:$A$40,freq!$B$2:$B$40,0),_xlfn.XLOOKUP(M1961,freq!$A$2:$A$40,freq!$B$2:$B$40,0),_xlfn.XLOOKUP(N1961,freq!$A$2:$A$40,freq!$B$2:$B$40,0),_xlfn.XLOOKUP(O1961,freq!$A$2:$A$40,freq!$B$2:$B$40,0),_xlfn.XLOOKUP(P1961,freq!$A$2:$A$40,freq!$B$2:$B$40,0),_xlfn.XLOOKUP(Q1961,freq!$A$2:$A$40,freq!$B$2:$B$40,0),_xlfn.XLOOKUP(R1961,freq!$A$2:$A$40,freq!$B$2:$B$40,0),_xlfn.XLOOKUP(S1961,freq!$A$2:$A$40,freq!$B$2:$B$40,0),_xlfn.XLOOKUP(T1961,freq!$A$2:$A$40,freq!$B$2:$B$40,0),_xlfn.XLOOKUP(U1961,freq!$A$2:$A$40,freq!$B$2:$B$40,0),_xlfn.XLOOKUP(V1961,freq!$A$2:$A$40,freq!$B$2:$B$40,0))</f>
        <v>29.05</v>
      </c>
    </row>
    <row r="1962" spans="1:23" x14ac:dyDescent="0.35">
      <c r="A1962" s="32" t="s">
        <v>1987</v>
      </c>
      <c r="B1962" s="32">
        <v>3</v>
      </c>
      <c r="C1962" s="32" t="s">
        <v>49</v>
      </c>
      <c r="D1962" s="32" t="s">
        <v>58</v>
      </c>
      <c r="E1962" s="32" t="s">
        <v>59</v>
      </c>
      <c r="F1962" s="32" t="s">
        <v>50</v>
      </c>
      <c r="G1962" s="32" t="s">
        <v>58</v>
      </c>
      <c r="H1962" s="32" t="s">
        <v>50</v>
      </c>
      <c r="I1962" s="32" t="s">
        <v>59</v>
      </c>
      <c r="J1962" s="32">
        <v>9</v>
      </c>
      <c r="K1962" s="32" t="s">
        <v>53</v>
      </c>
      <c r="L1962" s="32">
        <v>9</v>
      </c>
      <c r="M1962" s="32" t="s">
        <v>33</v>
      </c>
      <c r="N1962" s="32" t="s">
        <v>56</v>
      </c>
      <c r="O1962" s="32">
        <v>5</v>
      </c>
      <c r="P1962" s="32" t="s">
        <v>36</v>
      </c>
      <c r="Q1962" s="32" t="s">
        <v>29</v>
      </c>
      <c r="R1962" s="32">
        <v>0</v>
      </c>
      <c r="S1962" s="32">
        <v>9</v>
      </c>
      <c r="T1962" s="32" t="s">
        <v>45</v>
      </c>
      <c r="U1962" s="32">
        <v>2</v>
      </c>
      <c r="V1962" s="32">
        <v>0</v>
      </c>
      <c r="W1962" s="32">
        <f>SUM(_xlfn.XLOOKUP(B1962,freq!$A$2:$A$40,freq!$B$2:$B$40,0),_xlfn.XLOOKUP(C1962,freq!$A$2:$A$40,freq!$B$2:$B$40,0),_xlfn.XLOOKUP(D1962,freq!$A$2:$A$40,freq!$B$2:$B$40,0),_xlfn.XLOOKUP(E1962,freq!$A$2:$A$40,freq!$B$2:$B$40,0),_xlfn.XLOOKUP(F1962,freq!$A$2:$A$40,freq!$B$2:$B$40,0),_xlfn.XLOOKUP(G1962,freq!$A$2:$A$40,freq!$B$2:$B$40,0),_xlfn.XLOOKUP(H1962,freq!$A$2:$A$40,freq!$B$2:$B$40,0),_xlfn.XLOOKUP(I1962,freq!$A$2:$A$40,freq!$B$2:$B$40,0),_xlfn.XLOOKUP(J1962,freq!$A$2:$A$40,freq!$B$2:$B$40,0),_xlfn.XLOOKUP(K1962,freq!$A$2:$A$40,freq!$B$2:$B$40,0),_xlfn.XLOOKUP(L1962,freq!$A$2:$A$40,freq!$B$2:$B$40,0),_xlfn.XLOOKUP(M1962,freq!$A$2:$A$40,freq!$B$2:$B$40,0),_xlfn.XLOOKUP(N1962,freq!$A$2:$A$40,freq!$B$2:$B$40,0),_xlfn.XLOOKUP(O1962,freq!$A$2:$A$40,freq!$B$2:$B$40,0),_xlfn.XLOOKUP(P1962,freq!$A$2:$A$40,freq!$B$2:$B$40,0),_xlfn.XLOOKUP(Q1962,freq!$A$2:$A$40,freq!$B$2:$B$40,0),_xlfn.XLOOKUP(R1962,freq!$A$2:$A$40,freq!$B$2:$B$40,0),_xlfn.XLOOKUP(S1962,freq!$A$2:$A$40,freq!$B$2:$B$40,0),_xlfn.XLOOKUP(T1962,freq!$A$2:$A$40,freq!$B$2:$B$40,0),_xlfn.XLOOKUP(U1962,freq!$A$2:$A$40,freq!$B$2:$B$40,0),_xlfn.XLOOKUP(V1962,freq!$A$2:$A$40,freq!$B$2:$B$40,0))</f>
        <v>29.04</v>
      </c>
    </row>
    <row r="1963" spans="1:23" x14ac:dyDescent="0.35">
      <c r="A1963" s="32" t="s">
        <v>135</v>
      </c>
      <c r="B1963" s="32">
        <v>3</v>
      </c>
      <c r="C1963" s="32" t="s">
        <v>50</v>
      </c>
      <c r="D1963" s="32">
        <v>4</v>
      </c>
      <c r="E1963" s="32" t="s">
        <v>36</v>
      </c>
      <c r="F1963" s="32">
        <v>0</v>
      </c>
      <c r="G1963" s="32" t="s">
        <v>53</v>
      </c>
      <c r="H1963" s="32">
        <v>3</v>
      </c>
      <c r="I1963" s="32" t="s">
        <v>45</v>
      </c>
      <c r="J1963" s="32" t="s">
        <v>50</v>
      </c>
      <c r="K1963" s="32">
        <v>8</v>
      </c>
      <c r="L1963" s="32" t="s">
        <v>42</v>
      </c>
      <c r="M1963" s="32" t="s">
        <v>28</v>
      </c>
      <c r="N1963" s="32">
        <v>6</v>
      </c>
      <c r="O1963" s="32" t="s">
        <v>41</v>
      </c>
      <c r="P1963" s="32">
        <v>1</v>
      </c>
      <c r="Q1963" s="32" t="s">
        <v>40</v>
      </c>
      <c r="R1963" s="32" t="s">
        <v>2</v>
      </c>
      <c r="S1963" s="32" t="s">
        <v>40</v>
      </c>
      <c r="T1963" s="32" t="s">
        <v>34</v>
      </c>
      <c r="U1963" s="32">
        <v>8</v>
      </c>
      <c r="V1963" s="32" t="s">
        <v>30</v>
      </c>
      <c r="W1963" s="32">
        <f>SUM(_xlfn.XLOOKUP(B1963,freq!$A$2:$A$40,freq!$B$2:$B$40,0),_xlfn.XLOOKUP(C1963,freq!$A$2:$A$40,freq!$B$2:$B$40,0),_xlfn.XLOOKUP(D1963,freq!$A$2:$A$40,freq!$B$2:$B$40,0),_xlfn.XLOOKUP(E1963,freq!$A$2:$A$40,freq!$B$2:$B$40,0),_xlfn.XLOOKUP(F1963,freq!$A$2:$A$40,freq!$B$2:$B$40,0),_xlfn.XLOOKUP(G1963,freq!$A$2:$A$40,freq!$B$2:$B$40,0),_xlfn.XLOOKUP(H1963,freq!$A$2:$A$40,freq!$B$2:$B$40,0),_xlfn.XLOOKUP(I1963,freq!$A$2:$A$40,freq!$B$2:$B$40,0),_xlfn.XLOOKUP(J1963,freq!$A$2:$A$40,freq!$B$2:$B$40,0),_xlfn.XLOOKUP(K1963,freq!$A$2:$A$40,freq!$B$2:$B$40,0),_xlfn.XLOOKUP(L1963,freq!$A$2:$A$40,freq!$B$2:$B$40,0),_xlfn.XLOOKUP(M1963,freq!$A$2:$A$40,freq!$B$2:$B$40,0),_xlfn.XLOOKUP(N1963,freq!$A$2:$A$40,freq!$B$2:$B$40,0),_xlfn.XLOOKUP(O1963,freq!$A$2:$A$40,freq!$B$2:$B$40,0),_xlfn.XLOOKUP(P1963,freq!$A$2:$A$40,freq!$B$2:$B$40,0),_xlfn.XLOOKUP(Q1963,freq!$A$2:$A$40,freq!$B$2:$B$40,0),_xlfn.XLOOKUP(R1963,freq!$A$2:$A$40,freq!$B$2:$B$40,0),_xlfn.XLOOKUP(S1963,freq!$A$2:$A$40,freq!$B$2:$B$40,0),_xlfn.XLOOKUP(T1963,freq!$A$2:$A$40,freq!$B$2:$B$40,0),_xlfn.XLOOKUP(U1963,freq!$A$2:$A$40,freq!$B$2:$B$40,0),_xlfn.XLOOKUP(V1963,freq!$A$2:$A$40,freq!$B$2:$B$40,0))</f>
        <v>29.009999999999998</v>
      </c>
    </row>
    <row r="1964" spans="1:23" x14ac:dyDescent="0.35">
      <c r="A1964" s="32" t="s">
        <v>1868</v>
      </c>
      <c r="B1964" s="32" t="s">
        <v>0</v>
      </c>
      <c r="C1964" s="32" t="s">
        <v>42</v>
      </c>
      <c r="D1964" s="32" t="s">
        <v>4</v>
      </c>
      <c r="E1964" s="32" t="s">
        <v>49</v>
      </c>
      <c r="F1964" s="32">
        <v>1</v>
      </c>
      <c r="G1964" s="32">
        <v>5</v>
      </c>
      <c r="H1964" s="32" t="s">
        <v>53</v>
      </c>
      <c r="I1964" s="32" t="s">
        <v>29</v>
      </c>
      <c r="J1964" s="32">
        <v>1</v>
      </c>
      <c r="K1964" s="32" t="s">
        <v>53</v>
      </c>
      <c r="L1964" s="32" t="s">
        <v>35</v>
      </c>
      <c r="M1964" s="32">
        <v>5</v>
      </c>
      <c r="N1964" s="32" t="s">
        <v>42</v>
      </c>
      <c r="O1964" s="32">
        <v>8</v>
      </c>
      <c r="P1964" s="32">
        <v>4</v>
      </c>
      <c r="Q1964" s="32" t="s">
        <v>43</v>
      </c>
      <c r="R1964" s="32">
        <v>9</v>
      </c>
      <c r="S1964" s="32">
        <v>0</v>
      </c>
      <c r="T1964" s="32" t="s">
        <v>35</v>
      </c>
      <c r="U1964" s="32" t="s">
        <v>30</v>
      </c>
      <c r="V1964" s="32" t="s">
        <v>37</v>
      </c>
      <c r="W1964" s="32">
        <f>SUM(_xlfn.XLOOKUP(B1964,freq!$A$2:$A$40,freq!$B$2:$B$40,0),_xlfn.XLOOKUP(C1964,freq!$A$2:$A$40,freq!$B$2:$B$40,0),_xlfn.XLOOKUP(D1964,freq!$A$2:$A$40,freq!$B$2:$B$40,0),_xlfn.XLOOKUP(E1964,freq!$A$2:$A$40,freq!$B$2:$B$40,0),_xlfn.XLOOKUP(F1964,freq!$A$2:$A$40,freq!$B$2:$B$40,0),_xlfn.XLOOKUP(G1964,freq!$A$2:$A$40,freq!$B$2:$B$40,0),_xlfn.XLOOKUP(H1964,freq!$A$2:$A$40,freq!$B$2:$B$40,0),_xlfn.XLOOKUP(I1964,freq!$A$2:$A$40,freq!$B$2:$B$40,0),_xlfn.XLOOKUP(J1964,freq!$A$2:$A$40,freq!$B$2:$B$40,0),_xlfn.XLOOKUP(K1964,freq!$A$2:$A$40,freq!$B$2:$B$40,0),_xlfn.XLOOKUP(L1964,freq!$A$2:$A$40,freq!$B$2:$B$40,0),_xlfn.XLOOKUP(M1964,freq!$A$2:$A$40,freq!$B$2:$B$40,0),_xlfn.XLOOKUP(N1964,freq!$A$2:$A$40,freq!$B$2:$B$40,0),_xlfn.XLOOKUP(O1964,freq!$A$2:$A$40,freq!$B$2:$B$40,0),_xlfn.XLOOKUP(P1964,freq!$A$2:$A$40,freq!$B$2:$B$40,0),_xlfn.XLOOKUP(Q1964,freq!$A$2:$A$40,freq!$B$2:$B$40,0),_xlfn.XLOOKUP(R1964,freq!$A$2:$A$40,freq!$B$2:$B$40,0),_xlfn.XLOOKUP(S1964,freq!$A$2:$A$40,freq!$B$2:$B$40,0),_xlfn.XLOOKUP(T1964,freq!$A$2:$A$40,freq!$B$2:$B$40,0),_xlfn.XLOOKUP(U1964,freq!$A$2:$A$40,freq!$B$2:$B$40,0),_xlfn.XLOOKUP(V1964,freq!$A$2:$A$40,freq!$B$2:$B$40,0))</f>
        <v>28.999999999999996</v>
      </c>
    </row>
    <row r="1965" spans="1:23" x14ac:dyDescent="0.35">
      <c r="A1965" s="32" t="s">
        <v>1233</v>
      </c>
      <c r="B1965" s="32" t="s">
        <v>41</v>
      </c>
      <c r="C1965" s="32" t="s">
        <v>53</v>
      </c>
      <c r="D1965" s="32">
        <v>5</v>
      </c>
      <c r="E1965" s="32" t="s">
        <v>38</v>
      </c>
      <c r="F1965" s="32" t="s">
        <v>28</v>
      </c>
      <c r="G1965" s="32" t="s">
        <v>34</v>
      </c>
      <c r="H1965" s="32">
        <v>5</v>
      </c>
      <c r="I1965" s="32" t="s">
        <v>0</v>
      </c>
      <c r="J1965" s="32">
        <v>7</v>
      </c>
      <c r="K1965" s="32" t="s">
        <v>0</v>
      </c>
      <c r="L1965" s="32" t="s">
        <v>33</v>
      </c>
      <c r="M1965" s="32">
        <v>2</v>
      </c>
      <c r="N1965" s="32" t="s">
        <v>35</v>
      </c>
      <c r="O1965" s="32" t="s">
        <v>33</v>
      </c>
      <c r="P1965" s="32" t="s">
        <v>32</v>
      </c>
      <c r="Q1965" s="32" t="s">
        <v>32</v>
      </c>
      <c r="R1965" s="32">
        <v>5</v>
      </c>
      <c r="S1965" s="32" t="s">
        <v>59</v>
      </c>
      <c r="T1965" s="32">
        <v>1</v>
      </c>
      <c r="U1965" s="32" t="s">
        <v>0</v>
      </c>
      <c r="V1965" s="32" t="s">
        <v>28</v>
      </c>
      <c r="W1965" s="32">
        <f>SUM(_xlfn.XLOOKUP(B1965,freq!$A$2:$A$40,freq!$B$2:$B$40,0),_xlfn.XLOOKUP(C1965,freq!$A$2:$A$40,freq!$B$2:$B$40,0),_xlfn.XLOOKUP(D1965,freq!$A$2:$A$40,freq!$B$2:$B$40,0),_xlfn.XLOOKUP(E1965,freq!$A$2:$A$40,freq!$B$2:$B$40,0),_xlfn.XLOOKUP(F1965,freq!$A$2:$A$40,freq!$B$2:$B$40,0),_xlfn.XLOOKUP(G1965,freq!$A$2:$A$40,freq!$B$2:$B$40,0),_xlfn.XLOOKUP(H1965,freq!$A$2:$A$40,freq!$B$2:$B$40,0),_xlfn.XLOOKUP(I1965,freq!$A$2:$A$40,freq!$B$2:$B$40,0),_xlfn.XLOOKUP(J1965,freq!$A$2:$A$40,freq!$B$2:$B$40,0),_xlfn.XLOOKUP(K1965,freq!$A$2:$A$40,freq!$B$2:$B$40,0),_xlfn.XLOOKUP(L1965,freq!$A$2:$A$40,freq!$B$2:$B$40,0),_xlfn.XLOOKUP(M1965,freq!$A$2:$A$40,freq!$B$2:$B$40,0),_xlfn.XLOOKUP(N1965,freq!$A$2:$A$40,freq!$B$2:$B$40,0),_xlfn.XLOOKUP(O1965,freq!$A$2:$A$40,freq!$B$2:$B$40,0),_xlfn.XLOOKUP(P1965,freq!$A$2:$A$40,freq!$B$2:$B$40,0),_xlfn.XLOOKUP(Q1965,freq!$A$2:$A$40,freq!$B$2:$B$40,0),_xlfn.XLOOKUP(R1965,freq!$A$2:$A$40,freq!$B$2:$B$40,0),_xlfn.XLOOKUP(S1965,freq!$A$2:$A$40,freq!$B$2:$B$40,0),_xlfn.XLOOKUP(T1965,freq!$A$2:$A$40,freq!$B$2:$B$40,0),_xlfn.XLOOKUP(U1965,freq!$A$2:$A$40,freq!$B$2:$B$40,0),_xlfn.XLOOKUP(V1965,freq!$A$2:$A$40,freq!$B$2:$B$40,0))</f>
        <v>28.619999999999997</v>
      </c>
    </row>
    <row r="1966" spans="1:23" x14ac:dyDescent="0.35">
      <c r="A1966" s="32" t="s">
        <v>1053</v>
      </c>
      <c r="B1966" s="32" t="s">
        <v>0</v>
      </c>
      <c r="C1966" s="32" t="s">
        <v>59</v>
      </c>
      <c r="D1966" s="32" t="s">
        <v>33</v>
      </c>
      <c r="E1966" s="32" t="s">
        <v>3</v>
      </c>
      <c r="F1966" s="32" t="s">
        <v>43</v>
      </c>
      <c r="G1966" s="32" t="s">
        <v>59</v>
      </c>
      <c r="H1966" s="32" t="s">
        <v>58</v>
      </c>
      <c r="I1966" s="32" t="s">
        <v>30</v>
      </c>
      <c r="J1966" s="32">
        <v>7</v>
      </c>
      <c r="K1966" s="32" t="s">
        <v>56</v>
      </c>
      <c r="L1966" s="32" t="s">
        <v>0</v>
      </c>
      <c r="M1966" s="32" t="s">
        <v>32</v>
      </c>
      <c r="N1966" s="32" t="s">
        <v>59</v>
      </c>
      <c r="O1966" s="32" t="s">
        <v>58</v>
      </c>
      <c r="P1966" s="32">
        <v>8</v>
      </c>
      <c r="Q1966" s="32" t="s">
        <v>0</v>
      </c>
      <c r="R1966" s="32" t="s">
        <v>59</v>
      </c>
      <c r="S1966" s="32" t="s">
        <v>0</v>
      </c>
      <c r="T1966" s="32" t="s">
        <v>36</v>
      </c>
      <c r="U1966" s="32">
        <v>9</v>
      </c>
      <c r="V1966" s="32">
        <v>3</v>
      </c>
      <c r="W1966" s="32">
        <f>SUM(_xlfn.XLOOKUP(B1966,freq!$A$2:$A$40,freq!$B$2:$B$40,0),_xlfn.XLOOKUP(C1966,freq!$A$2:$A$40,freq!$B$2:$B$40,0),_xlfn.XLOOKUP(D1966,freq!$A$2:$A$40,freq!$B$2:$B$40,0),_xlfn.XLOOKUP(E1966,freq!$A$2:$A$40,freq!$B$2:$B$40,0),_xlfn.XLOOKUP(F1966,freq!$A$2:$A$40,freq!$B$2:$B$40,0),_xlfn.XLOOKUP(G1966,freq!$A$2:$A$40,freq!$B$2:$B$40,0),_xlfn.XLOOKUP(H1966,freq!$A$2:$A$40,freq!$B$2:$B$40,0),_xlfn.XLOOKUP(I1966,freq!$A$2:$A$40,freq!$B$2:$B$40,0),_xlfn.XLOOKUP(J1966,freq!$A$2:$A$40,freq!$B$2:$B$40,0),_xlfn.XLOOKUP(K1966,freq!$A$2:$A$40,freq!$B$2:$B$40,0),_xlfn.XLOOKUP(L1966,freq!$A$2:$A$40,freq!$B$2:$B$40,0),_xlfn.XLOOKUP(M1966,freq!$A$2:$A$40,freq!$B$2:$B$40,0),_xlfn.XLOOKUP(N1966,freq!$A$2:$A$40,freq!$B$2:$B$40,0),_xlfn.XLOOKUP(O1966,freq!$A$2:$A$40,freq!$B$2:$B$40,0),_xlfn.XLOOKUP(P1966,freq!$A$2:$A$40,freq!$B$2:$B$40,0),_xlfn.XLOOKUP(Q1966,freq!$A$2:$A$40,freq!$B$2:$B$40,0),_xlfn.XLOOKUP(R1966,freq!$A$2:$A$40,freq!$B$2:$B$40,0),_xlfn.XLOOKUP(S1966,freq!$A$2:$A$40,freq!$B$2:$B$40,0),_xlfn.XLOOKUP(T1966,freq!$A$2:$A$40,freq!$B$2:$B$40,0),_xlfn.XLOOKUP(U1966,freq!$A$2:$A$40,freq!$B$2:$B$40,0),_xlfn.XLOOKUP(V1966,freq!$A$2:$A$40,freq!$B$2:$B$40,0))</f>
        <v>28.530000000000005</v>
      </c>
    </row>
    <row r="1967" spans="1:23" x14ac:dyDescent="0.35">
      <c r="A1967" s="32" t="s">
        <v>1357</v>
      </c>
      <c r="B1967" s="32" t="s">
        <v>53</v>
      </c>
      <c r="C1967" s="32" t="s">
        <v>40</v>
      </c>
      <c r="D1967" s="32" t="s">
        <v>29</v>
      </c>
      <c r="E1967" s="32">
        <v>5</v>
      </c>
      <c r="F1967" s="32" t="s">
        <v>46</v>
      </c>
      <c r="G1967" s="32">
        <v>1</v>
      </c>
      <c r="H1967" s="32">
        <v>7</v>
      </c>
      <c r="I1967" s="32" t="s">
        <v>42</v>
      </c>
      <c r="J1967" s="32" t="s">
        <v>48</v>
      </c>
      <c r="K1967" s="32">
        <v>8</v>
      </c>
      <c r="L1967" s="32" t="s">
        <v>42</v>
      </c>
      <c r="M1967" s="32">
        <v>3</v>
      </c>
      <c r="N1967" s="32">
        <v>1</v>
      </c>
      <c r="O1967" s="32" t="s">
        <v>58</v>
      </c>
      <c r="P1967" s="32" t="s">
        <v>4</v>
      </c>
      <c r="Q1967" s="32" t="s">
        <v>37</v>
      </c>
      <c r="R1967" s="32" t="s">
        <v>58</v>
      </c>
      <c r="S1967" s="32" t="s">
        <v>46</v>
      </c>
      <c r="T1967" s="32">
        <v>0</v>
      </c>
      <c r="U1967" s="32" t="s">
        <v>43</v>
      </c>
      <c r="V1967" s="32" t="s">
        <v>59</v>
      </c>
      <c r="W1967" s="32">
        <f>SUM(_xlfn.XLOOKUP(B1967,freq!$A$2:$A$40,freq!$B$2:$B$40,0),_xlfn.XLOOKUP(C1967,freq!$A$2:$A$40,freq!$B$2:$B$40,0),_xlfn.XLOOKUP(D1967,freq!$A$2:$A$40,freq!$B$2:$B$40,0),_xlfn.XLOOKUP(E1967,freq!$A$2:$A$40,freq!$B$2:$B$40,0),_xlfn.XLOOKUP(F1967,freq!$A$2:$A$40,freq!$B$2:$B$40,0),_xlfn.XLOOKUP(G1967,freq!$A$2:$A$40,freq!$B$2:$B$40,0),_xlfn.XLOOKUP(H1967,freq!$A$2:$A$40,freq!$B$2:$B$40,0),_xlfn.XLOOKUP(I1967,freq!$A$2:$A$40,freq!$B$2:$B$40,0),_xlfn.XLOOKUP(J1967,freq!$A$2:$A$40,freq!$B$2:$B$40,0),_xlfn.XLOOKUP(K1967,freq!$A$2:$A$40,freq!$B$2:$B$40,0),_xlfn.XLOOKUP(L1967,freq!$A$2:$A$40,freq!$B$2:$B$40,0),_xlfn.XLOOKUP(M1967,freq!$A$2:$A$40,freq!$B$2:$B$40,0),_xlfn.XLOOKUP(N1967,freq!$A$2:$A$40,freq!$B$2:$B$40,0),_xlfn.XLOOKUP(O1967,freq!$A$2:$A$40,freq!$B$2:$B$40,0),_xlfn.XLOOKUP(P1967,freq!$A$2:$A$40,freq!$B$2:$B$40,0),_xlfn.XLOOKUP(Q1967,freq!$A$2:$A$40,freq!$B$2:$B$40,0),_xlfn.XLOOKUP(R1967,freq!$A$2:$A$40,freq!$B$2:$B$40,0),_xlfn.XLOOKUP(S1967,freq!$A$2:$A$40,freq!$B$2:$B$40,0),_xlfn.XLOOKUP(T1967,freq!$A$2:$A$40,freq!$B$2:$B$40,0),_xlfn.XLOOKUP(U1967,freq!$A$2:$A$40,freq!$B$2:$B$40,0),_xlfn.XLOOKUP(V1967,freq!$A$2:$A$40,freq!$B$2:$B$40,0))</f>
        <v>28.52</v>
      </c>
    </row>
    <row r="1968" spans="1:23" x14ac:dyDescent="0.35">
      <c r="A1968" s="32" t="s">
        <v>1665</v>
      </c>
      <c r="B1968" s="32" t="s">
        <v>48</v>
      </c>
      <c r="C1968" s="32" t="s">
        <v>58</v>
      </c>
      <c r="D1968" s="32" t="s">
        <v>30</v>
      </c>
      <c r="E1968" s="32">
        <v>2</v>
      </c>
      <c r="F1968" s="32" t="s">
        <v>48</v>
      </c>
      <c r="G1968" s="32" t="s">
        <v>33</v>
      </c>
      <c r="H1968" s="32" t="s">
        <v>46</v>
      </c>
      <c r="I1968" s="32" t="s">
        <v>28</v>
      </c>
      <c r="J1968" s="32" t="s">
        <v>28</v>
      </c>
      <c r="K1968" s="32" t="s">
        <v>40</v>
      </c>
      <c r="L1968" s="32">
        <v>8</v>
      </c>
      <c r="M1968" s="32">
        <v>7</v>
      </c>
      <c r="N1968" s="32">
        <v>0</v>
      </c>
      <c r="O1968" s="32">
        <v>2</v>
      </c>
      <c r="P1968" s="32">
        <v>6</v>
      </c>
      <c r="Q1968" s="32" t="s">
        <v>58</v>
      </c>
      <c r="R1968" s="32" t="s">
        <v>42</v>
      </c>
      <c r="S1968" s="32" t="s">
        <v>4</v>
      </c>
      <c r="T1968" s="32">
        <v>2</v>
      </c>
      <c r="U1968" s="32" t="s">
        <v>46</v>
      </c>
      <c r="V1968" s="32">
        <v>9</v>
      </c>
      <c r="W1968" s="32">
        <f>SUM(_xlfn.XLOOKUP(B1968,freq!$A$2:$A$40,freq!$B$2:$B$40,0),_xlfn.XLOOKUP(C1968,freq!$A$2:$A$40,freq!$B$2:$B$40,0),_xlfn.XLOOKUP(D1968,freq!$A$2:$A$40,freq!$B$2:$B$40,0),_xlfn.XLOOKUP(E1968,freq!$A$2:$A$40,freq!$B$2:$B$40,0),_xlfn.XLOOKUP(F1968,freq!$A$2:$A$40,freq!$B$2:$B$40,0),_xlfn.XLOOKUP(G1968,freq!$A$2:$A$40,freq!$B$2:$B$40,0),_xlfn.XLOOKUP(H1968,freq!$A$2:$A$40,freq!$B$2:$B$40,0),_xlfn.XLOOKUP(I1968,freq!$A$2:$A$40,freq!$B$2:$B$40,0),_xlfn.XLOOKUP(J1968,freq!$A$2:$A$40,freq!$B$2:$B$40,0),_xlfn.XLOOKUP(K1968,freq!$A$2:$A$40,freq!$B$2:$B$40,0),_xlfn.XLOOKUP(L1968,freq!$A$2:$A$40,freq!$B$2:$B$40,0),_xlfn.XLOOKUP(M1968,freq!$A$2:$A$40,freq!$B$2:$B$40,0),_xlfn.XLOOKUP(N1968,freq!$A$2:$A$40,freq!$B$2:$B$40,0),_xlfn.XLOOKUP(O1968,freq!$A$2:$A$40,freq!$B$2:$B$40,0),_xlfn.XLOOKUP(P1968,freq!$A$2:$A$40,freq!$B$2:$B$40,0),_xlfn.XLOOKUP(Q1968,freq!$A$2:$A$40,freq!$B$2:$B$40,0),_xlfn.XLOOKUP(R1968,freq!$A$2:$A$40,freq!$B$2:$B$40,0),_xlfn.XLOOKUP(S1968,freq!$A$2:$A$40,freq!$B$2:$B$40,0),_xlfn.XLOOKUP(T1968,freq!$A$2:$A$40,freq!$B$2:$B$40,0),_xlfn.XLOOKUP(U1968,freq!$A$2:$A$40,freq!$B$2:$B$40,0),_xlfn.XLOOKUP(V1968,freq!$A$2:$A$40,freq!$B$2:$B$40,0))</f>
        <v>28.490000000000002</v>
      </c>
    </row>
    <row r="1969" spans="1:23" x14ac:dyDescent="0.35">
      <c r="A1969" s="32" t="s">
        <v>683</v>
      </c>
      <c r="B1969" s="32" t="s">
        <v>34</v>
      </c>
      <c r="C1969" s="32">
        <v>3</v>
      </c>
      <c r="D1969" s="32" t="s">
        <v>41</v>
      </c>
      <c r="E1969" s="32">
        <v>7</v>
      </c>
      <c r="F1969" s="32" t="s">
        <v>40</v>
      </c>
      <c r="G1969" s="32" t="s">
        <v>33</v>
      </c>
      <c r="H1969" s="32">
        <v>2</v>
      </c>
      <c r="I1969" s="32" t="s">
        <v>0</v>
      </c>
      <c r="J1969" s="32">
        <v>5</v>
      </c>
      <c r="K1969" s="32" t="s">
        <v>2</v>
      </c>
      <c r="L1969" s="32" t="s">
        <v>2</v>
      </c>
      <c r="M1969" s="32" t="s">
        <v>4</v>
      </c>
      <c r="N1969" s="32">
        <v>8</v>
      </c>
      <c r="O1969" s="32" t="s">
        <v>53</v>
      </c>
      <c r="P1969" s="32">
        <v>0</v>
      </c>
      <c r="Q1969" s="32" t="s">
        <v>30</v>
      </c>
      <c r="R1969" s="32">
        <v>2</v>
      </c>
      <c r="S1969" s="32" t="s">
        <v>58</v>
      </c>
      <c r="T1969" s="32">
        <v>3</v>
      </c>
      <c r="U1969" s="32" t="s">
        <v>28</v>
      </c>
      <c r="V1969" s="32" t="s">
        <v>49</v>
      </c>
      <c r="W1969" s="32">
        <f>SUM(_xlfn.XLOOKUP(B1969,freq!$A$2:$A$40,freq!$B$2:$B$40,0),_xlfn.XLOOKUP(C1969,freq!$A$2:$A$40,freq!$B$2:$B$40,0),_xlfn.XLOOKUP(D1969,freq!$A$2:$A$40,freq!$B$2:$B$40,0),_xlfn.XLOOKUP(E1969,freq!$A$2:$A$40,freq!$B$2:$B$40,0),_xlfn.XLOOKUP(F1969,freq!$A$2:$A$40,freq!$B$2:$B$40,0),_xlfn.XLOOKUP(G1969,freq!$A$2:$A$40,freq!$B$2:$B$40,0),_xlfn.XLOOKUP(H1969,freq!$A$2:$A$40,freq!$B$2:$B$40,0),_xlfn.XLOOKUP(I1969,freq!$A$2:$A$40,freq!$B$2:$B$40,0),_xlfn.XLOOKUP(J1969,freq!$A$2:$A$40,freq!$B$2:$B$40,0),_xlfn.XLOOKUP(K1969,freq!$A$2:$A$40,freq!$B$2:$B$40,0),_xlfn.XLOOKUP(L1969,freq!$A$2:$A$40,freq!$B$2:$B$40,0),_xlfn.XLOOKUP(M1969,freq!$A$2:$A$40,freq!$B$2:$B$40,0),_xlfn.XLOOKUP(N1969,freq!$A$2:$A$40,freq!$B$2:$B$40,0),_xlfn.XLOOKUP(O1969,freq!$A$2:$A$40,freq!$B$2:$B$40,0),_xlfn.XLOOKUP(P1969,freq!$A$2:$A$40,freq!$B$2:$B$40,0),_xlfn.XLOOKUP(Q1969,freq!$A$2:$A$40,freq!$B$2:$B$40,0),_xlfn.XLOOKUP(R1969,freq!$A$2:$A$40,freq!$B$2:$B$40,0),_xlfn.XLOOKUP(S1969,freq!$A$2:$A$40,freq!$B$2:$B$40,0),_xlfn.XLOOKUP(T1969,freq!$A$2:$A$40,freq!$B$2:$B$40,0),_xlfn.XLOOKUP(U1969,freq!$A$2:$A$40,freq!$B$2:$B$40,0),_xlfn.XLOOKUP(V1969,freq!$A$2:$A$40,freq!$B$2:$B$40,0))</f>
        <v>28.470000000000002</v>
      </c>
    </row>
    <row r="1970" spans="1:23" x14ac:dyDescent="0.35">
      <c r="A1970" s="32" t="s">
        <v>1598</v>
      </c>
      <c r="B1970" s="32" t="s">
        <v>4</v>
      </c>
      <c r="C1970" s="32">
        <v>5</v>
      </c>
      <c r="D1970" s="32" t="s">
        <v>32</v>
      </c>
      <c r="E1970" s="32" t="s">
        <v>30</v>
      </c>
      <c r="F1970" s="32" t="s">
        <v>28</v>
      </c>
      <c r="G1970" s="32" t="s">
        <v>28</v>
      </c>
      <c r="H1970" s="32" t="s">
        <v>50</v>
      </c>
      <c r="I1970" s="32" t="s">
        <v>36</v>
      </c>
      <c r="J1970" s="32" t="s">
        <v>37</v>
      </c>
      <c r="K1970" s="32" t="s">
        <v>53</v>
      </c>
      <c r="L1970" s="32" t="s">
        <v>43</v>
      </c>
      <c r="M1970" s="32" t="s">
        <v>38</v>
      </c>
      <c r="N1970" s="32">
        <v>3</v>
      </c>
      <c r="O1970" s="32" t="s">
        <v>29</v>
      </c>
      <c r="P1970" s="32" t="s">
        <v>42</v>
      </c>
      <c r="Q1970" s="32">
        <v>5</v>
      </c>
      <c r="R1970" s="32" t="s">
        <v>43</v>
      </c>
      <c r="S1970" s="32" t="s">
        <v>33</v>
      </c>
      <c r="T1970" s="32" t="s">
        <v>33</v>
      </c>
      <c r="U1970" s="32">
        <v>8</v>
      </c>
      <c r="V1970" s="32" t="s">
        <v>29</v>
      </c>
      <c r="W1970" s="32">
        <f>SUM(_xlfn.XLOOKUP(B1970,freq!$A$2:$A$40,freq!$B$2:$B$40,0),_xlfn.XLOOKUP(C1970,freq!$A$2:$A$40,freq!$B$2:$B$40,0),_xlfn.XLOOKUP(D1970,freq!$A$2:$A$40,freq!$B$2:$B$40,0),_xlfn.XLOOKUP(E1970,freq!$A$2:$A$40,freq!$B$2:$B$40,0),_xlfn.XLOOKUP(F1970,freq!$A$2:$A$40,freq!$B$2:$B$40,0),_xlfn.XLOOKUP(G1970,freq!$A$2:$A$40,freq!$B$2:$B$40,0),_xlfn.XLOOKUP(H1970,freq!$A$2:$A$40,freq!$B$2:$B$40,0),_xlfn.XLOOKUP(I1970,freq!$A$2:$A$40,freq!$B$2:$B$40,0),_xlfn.XLOOKUP(J1970,freq!$A$2:$A$40,freq!$B$2:$B$40,0),_xlfn.XLOOKUP(K1970,freq!$A$2:$A$40,freq!$B$2:$B$40,0),_xlfn.XLOOKUP(L1970,freq!$A$2:$A$40,freq!$B$2:$B$40,0),_xlfn.XLOOKUP(M1970,freq!$A$2:$A$40,freq!$B$2:$B$40,0),_xlfn.XLOOKUP(N1970,freq!$A$2:$A$40,freq!$B$2:$B$40,0),_xlfn.XLOOKUP(O1970,freq!$A$2:$A$40,freq!$B$2:$B$40,0),_xlfn.XLOOKUP(P1970,freq!$A$2:$A$40,freq!$B$2:$B$40,0),_xlfn.XLOOKUP(Q1970,freq!$A$2:$A$40,freq!$B$2:$B$40,0),_xlfn.XLOOKUP(R1970,freq!$A$2:$A$40,freq!$B$2:$B$40,0),_xlfn.XLOOKUP(S1970,freq!$A$2:$A$40,freq!$B$2:$B$40,0),_xlfn.XLOOKUP(T1970,freq!$A$2:$A$40,freq!$B$2:$B$40,0),_xlfn.XLOOKUP(U1970,freq!$A$2:$A$40,freq!$B$2:$B$40,0),_xlfn.XLOOKUP(V1970,freq!$A$2:$A$40,freq!$B$2:$B$40,0))</f>
        <v>28.45</v>
      </c>
    </row>
    <row r="1971" spans="1:23" x14ac:dyDescent="0.35">
      <c r="A1971" s="32" t="s">
        <v>1601</v>
      </c>
      <c r="B1971" s="32">
        <v>5</v>
      </c>
      <c r="C1971" s="32" t="s">
        <v>48</v>
      </c>
      <c r="D1971" s="32" t="s">
        <v>53</v>
      </c>
      <c r="E1971" s="32">
        <v>7</v>
      </c>
      <c r="F1971" s="32" t="s">
        <v>49</v>
      </c>
      <c r="G1971" s="32">
        <v>1</v>
      </c>
      <c r="H1971" s="32">
        <v>5</v>
      </c>
      <c r="I1971" s="32">
        <v>1</v>
      </c>
      <c r="J1971" s="32" t="s">
        <v>42</v>
      </c>
      <c r="K1971" s="32" t="s">
        <v>41</v>
      </c>
      <c r="L1971" s="32">
        <v>4</v>
      </c>
      <c r="M1971" s="32">
        <v>9</v>
      </c>
      <c r="N1971" s="32" t="s">
        <v>35</v>
      </c>
      <c r="O1971" s="32" t="s">
        <v>50</v>
      </c>
      <c r="P1971" s="32">
        <v>7</v>
      </c>
      <c r="Q1971" s="32" t="s">
        <v>28</v>
      </c>
      <c r="R1971" s="32" t="s">
        <v>4</v>
      </c>
      <c r="S1971" s="32">
        <v>8</v>
      </c>
      <c r="T1971" s="32" t="s">
        <v>30</v>
      </c>
      <c r="U1971" s="32" t="s">
        <v>37</v>
      </c>
      <c r="V1971" s="32" t="s">
        <v>58</v>
      </c>
      <c r="W1971" s="32">
        <f>SUM(_xlfn.XLOOKUP(B1971,freq!$A$2:$A$40,freq!$B$2:$B$40,0),_xlfn.XLOOKUP(C1971,freq!$A$2:$A$40,freq!$B$2:$B$40,0),_xlfn.XLOOKUP(D1971,freq!$A$2:$A$40,freq!$B$2:$B$40,0),_xlfn.XLOOKUP(E1971,freq!$A$2:$A$40,freq!$B$2:$B$40,0),_xlfn.XLOOKUP(F1971,freq!$A$2:$A$40,freq!$B$2:$B$40,0),_xlfn.XLOOKUP(G1971,freq!$A$2:$A$40,freq!$B$2:$B$40,0),_xlfn.XLOOKUP(H1971,freq!$A$2:$A$40,freq!$B$2:$B$40,0),_xlfn.XLOOKUP(I1971,freq!$A$2:$A$40,freq!$B$2:$B$40,0),_xlfn.XLOOKUP(J1971,freq!$A$2:$A$40,freq!$B$2:$B$40,0),_xlfn.XLOOKUP(K1971,freq!$A$2:$A$40,freq!$B$2:$B$40,0),_xlfn.XLOOKUP(L1971,freq!$A$2:$A$40,freq!$B$2:$B$40,0),_xlfn.XLOOKUP(M1971,freq!$A$2:$A$40,freq!$B$2:$B$40,0),_xlfn.XLOOKUP(N1971,freq!$A$2:$A$40,freq!$B$2:$B$40,0),_xlfn.XLOOKUP(O1971,freq!$A$2:$A$40,freq!$B$2:$B$40,0),_xlfn.XLOOKUP(P1971,freq!$A$2:$A$40,freq!$B$2:$B$40,0),_xlfn.XLOOKUP(Q1971,freq!$A$2:$A$40,freq!$B$2:$B$40,0),_xlfn.XLOOKUP(R1971,freq!$A$2:$A$40,freq!$B$2:$B$40,0),_xlfn.XLOOKUP(S1971,freq!$A$2:$A$40,freq!$B$2:$B$40,0),_xlfn.XLOOKUP(T1971,freq!$A$2:$A$40,freq!$B$2:$B$40,0),_xlfn.XLOOKUP(U1971,freq!$A$2:$A$40,freq!$B$2:$B$40,0),_xlfn.XLOOKUP(V1971,freq!$A$2:$A$40,freq!$B$2:$B$40,0))</f>
        <v>28.419999999999998</v>
      </c>
    </row>
    <row r="1972" spans="1:23" x14ac:dyDescent="0.35">
      <c r="A1972" s="32" t="s">
        <v>1754</v>
      </c>
      <c r="B1972" s="32">
        <v>2</v>
      </c>
      <c r="C1972" s="32" t="s">
        <v>34</v>
      </c>
      <c r="D1972" s="32" t="s">
        <v>44</v>
      </c>
      <c r="E1972" s="32" t="s">
        <v>59</v>
      </c>
      <c r="F1972" s="32" t="s">
        <v>45</v>
      </c>
      <c r="G1972" s="32" t="s">
        <v>41</v>
      </c>
      <c r="H1972" s="32" t="s">
        <v>28</v>
      </c>
      <c r="I1972" s="32">
        <v>2</v>
      </c>
      <c r="J1972" s="32">
        <v>8</v>
      </c>
      <c r="K1972" s="32" t="s">
        <v>0</v>
      </c>
      <c r="L1972" s="32" t="s">
        <v>43</v>
      </c>
      <c r="M1972" s="32">
        <v>8</v>
      </c>
      <c r="N1972" s="32">
        <v>5</v>
      </c>
      <c r="O1972" s="32" t="s">
        <v>30</v>
      </c>
      <c r="P1972" s="32">
        <v>9</v>
      </c>
      <c r="Q1972" s="32" t="s">
        <v>40</v>
      </c>
      <c r="R1972" s="32">
        <v>0</v>
      </c>
      <c r="S1972" s="32" t="s">
        <v>30</v>
      </c>
      <c r="T1972" s="32" t="s">
        <v>32</v>
      </c>
      <c r="U1972" s="32">
        <v>7</v>
      </c>
      <c r="V1972" s="32" t="s">
        <v>28</v>
      </c>
      <c r="W1972" s="32">
        <f>SUM(_xlfn.XLOOKUP(B1972,freq!$A$2:$A$40,freq!$B$2:$B$40,0),_xlfn.XLOOKUP(C1972,freq!$A$2:$A$40,freq!$B$2:$B$40,0),_xlfn.XLOOKUP(D1972,freq!$A$2:$A$40,freq!$B$2:$B$40,0),_xlfn.XLOOKUP(E1972,freq!$A$2:$A$40,freq!$B$2:$B$40,0),_xlfn.XLOOKUP(F1972,freq!$A$2:$A$40,freq!$B$2:$B$40,0),_xlfn.XLOOKUP(G1972,freq!$A$2:$A$40,freq!$B$2:$B$40,0),_xlfn.XLOOKUP(H1972,freq!$A$2:$A$40,freq!$B$2:$B$40,0),_xlfn.XLOOKUP(I1972,freq!$A$2:$A$40,freq!$B$2:$B$40,0),_xlfn.XLOOKUP(J1972,freq!$A$2:$A$40,freq!$B$2:$B$40,0),_xlfn.XLOOKUP(K1972,freq!$A$2:$A$40,freq!$B$2:$B$40,0),_xlfn.XLOOKUP(L1972,freq!$A$2:$A$40,freq!$B$2:$B$40,0),_xlfn.XLOOKUP(M1972,freq!$A$2:$A$40,freq!$B$2:$B$40,0),_xlfn.XLOOKUP(N1972,freq!$A$2:$A$40,freq!$B$2:$B$40,0),_xlfn.XLOOKUP(O1972,freq!$A$2:$A$40,freq!$B$2:$B$40,0),_xlfn.XLOOKUP(P1972,freq!$A$2:$A$40,freq!$B$2:$B$40,0),_xlfn.XLOOKUP(Q1972,freq!$A$2:$A$40,freq!$B$2:$B$40,0),_xlfn.XLOOKUP(R1972,freq!$A$2:$A$40,freq!$B$2:$B$40,0),_xlfn.XLOOKUP(S1972,freq!$A$2:$A$40,freq!$B$2:$B$40,0),_xlfn.XLOOKUP(T1972,freq!$A$2:$A$40,freq!$B$2:$B$40,0),_xlfn.XLOOKUP(U1972,freq!$A$2:$A$40,freq!$B$2:$B$40,0),_xlfn.XLOOKUP(V1972,freq!$A$2:$A$40,freq!$B$2:$B$40,0))</f>
        <v>28.380000000000003</v>
      </c>
    </row>
    <row r="1973" spans="1:23" x14ac:dyDescent="0.35">
      <c r="A1973" s="32" t="s">
        <v>1570</v>
      </c>
      <c r="B1973" s="32" t="s">
        <v>59</v>
      </c>
      <c r="C1973" s="32">
        <v>5</v>
      </c>
      <c r="D1973" s="32">
        <v>1</v>
      </c>
      <c r="E1973" s="32" t="s">
        <v>31</v>
      </c>
      <c r="F1973" s="32">
        <v>8</v>
      </c>
      <c r="G1973" s="32" t="s">
        <v>29</v>
      </c>
      <c r="H1973" s="32" t="s">
        <v>43</v>
      </c>
      <c r="I1973" s="32" t="s">
        <v>49</v>
      </c>
      <c r="J1973" s="32">
        <v>6</v>
      </c>
      <c r="K1973" s="32" t="s">
        <v>53</v>
      </c>
      <c r="L1973" s="32" t="s">
        <v>36</v>
      </c>
      <c r="M1973" s="32" t="s">
        <v>29</v>
      </c>
      <c r="N1973" s="32" t="s">
        <v>30</v>
      </c>
      <c r="O1973" s="32">
        <v>3</v>
      </c>
      <c r="P1973" s="32">
        <v>6</v>
      </c>
      <c r="Q1973" s="32" t="s">
        <v>50</v>
      </c>
      <c r="R1973" s="32" t="s">
        <v>2</v>
      </c>
      <c r="S1973" s="32" t="s">
        <v>42</v>
      </c>
      <c r="T1973" s="32" t="s">
        <v>50</v>
      </c>
      <c r="U1973" s="32" t="s">
        <v>42</v>
      </c>
      <c r="V1973" s="32" t="s">
        <v>38</v>
      </c>
      <c r="W1973" s="32">
        <f>SUM(_xlfn.XLOOKUP(B1973,freq!$A$2:$A$40,freq!$B$2:$B$40,0),_xlfn.XLOOKUP(C1973,freq!$A$2:$A$40,freq!$B$2:$B$40,0),_xlfn.XLOOKUP(D1973,freq!$A$2:$A$40,freq!$B$2:$B$40,0),_xlfn.XLOOKUP(E1973,freq!$A$2:$A$40,freq!$B$2:$B$40,0),_xlfn.XLOOKUP(F1973,freq!$A$2:$A$40,freq!$B$2:$B$40,0),_xlfn.XLOOKUP(G1973,freq!$A$2:$A$40,freq!$B$2:$B$40,0),_xlfn.XLOOKUP(H1973,freq!$A$2:$A$40,freq!$B$2:$B$40,0),_xlfn.XLOOKUP(I1973,freq!$A$2:$A$40,freq!$B$2:$B$40,0),_xlfn.XLOOKUP(J1973,freq!$A$2:$A$40,freq!$B$2:$B$40,0),_xlfn.XLOOKUP(K1973,freq!$A$2:$A$40,freq!$B$2:$B$40,0),_xlfn.XLOOKUP(L1973,freq!$A$2:$A$40,freq!$B$2:$B$40,0),_xlfn.XLOOKUP(M1973,freq!$A$2:$A$40,freq!$B$2:$B$40,0),_xlfn.XLOOKUP(N1973,freq!$A$2:$A$40,freq!$B$2:$B$40,0),_xlfn.XLOOKUP(O1973,freq!$A$2:$A$40,freq!$B$2:$B$40,0),_xlfn.XLOOKUP(P1973,freq!$A$2:$A$40,freq!$B$2:$B$40,0),_xlfn.XLOOKUP(Q1973,freq!$A$2:$A$40,freq!$B$2:$B$40,0),_xlfn.XLOOKUP(R1973,freq!$A$2:$A$40,freq!$B$2:$B$40,0),_xlfn.XLOOKUP(S1973,freq!$A$2:$A$40,freq!$B$2:$B$40,0),_xlfn.XLOOKUP(T1973,freq!$A$2:$A$40,freq!$B$2:$B$40,0),_xlfn.XLOOKUP(U1973,freq!$A$2:$A$40,freq!$B$2:$B$40,0),_xlfn.XLOOKUP(V1973,freq!$A$2:$A$40,freq!$B$2:$B$40,0))</f>
        <v>28.37</v>
      </c>
    </row>
    <row r="1974" spans="1:23" x14ac:dyDescent="0.35">
      <c r="A1974" s="32" t="s">
        <v>1106</v>
      </c>
      <c r="B1974" s="32">
        <v>8</v>
      </c>
      <c r="C1974" s="32">
        <v>0</v>
      </c>
      <c r="D1974" s="32">
        <v>1</v>
      </c>
      <c r="E1974" s="32" t="s">
        <v>46</v>
      </c>
      <c r="F1974" s="32" t="s">
        <v>37</v>
      </c>
      <c r="G1974" s="32" t="s">
        <v>32</v>
      </c>
      <c r="H1974" s="32" t="s">
        <v>31</v>
      </c>
      <c r="I1974" s="32" t="s">
        <v>49</v>
      </c>
      <c r="J1974" s="32" t="s">
        <v>53</v>
      </c>
      <c r="K1974" s="32">
        <v>7</v>
      </c>
      <c r="L1974" s="32">
        <v>5</v>
      </c>
      <c r="M1974" s="32">
        <v>1</v>
      </c>
      <c r="N1974" s="32">
        <v>6</v>
      </c>
      <c r="O1974" s="32" t="s">
        <v>49</v>
      </c>
      <c r="P1974" s="32" t="s">
        <v>4</v>
      </c>
      <c r="Q1974" s="32" t="s">
        <v>53</v>
      </c>
      <c r="R1974" s="32">
        <v>1</v>
      </c>
      <c r="S1974" s="32">
        <v>4</v>
      </c>
      <c r="T1974" s="32" t="s">
        <v>40</v>
      </c>
      <c r="U1974" s="32" t="s">
        <v>50</v>
      </c>
      <c r="V1974" s="32" t="s">
        <v>4</v>
      </c>
      <c r="W1974" s="32">
        <f>SUM(_xlfn.XLOOKUP(B1974,freq!$A$2:$A$40,freq!$B$2:$B$40,0),_xlfn.XLOOKUP(C1974,freq!$A$2:$A$40,freq!$B$2:$B$40,0),_xlfn.XLOOKUP(D1974,freq!$A$2:$A$40,freq!$B$2:$B$40,0),_xlfn.XLOOKUP(E1974,freq!$A$2:$A$40,freq!$B$2:$B$40,0),_xlfn.XLOOKUP(F1974,freq!$A$2:$A$40,freq!$B$2:$B$40,0),_xlfn.XLOOKUP(G1974,freq!$A$2:$A$40,freq!$B$2:$B$40,0),_xlfn.XLOOKUP(H1974,freq!$A$2:$A$40,freq!$B$2:$B$40,0),_xlfn.XLOOKUP(I1974,freq!$A$2:$A$40,freq!$B$2:$B$40,0),_xlfn.XLOOKUP(J1974,freq!$A$2:$A$40,freq!$B$2:$B$40,0),_xlfn.XLOOKUP(K1974,freq!$A$2:$A$40,freq!$B$2:$B$40,0),_xlfn.XLOOKUP(L1974,freq!$A$2:$A$40,freq!$B$2:$B$40,0),_xlfn.XLOOKUP(M1974,freq!$A$2:$A$40,freq!$B$2:$B$40,0),_xlfn.XLOOKUP(N1974,freq!$A$2:$A$40,freq!$B$2:$B$40,0),_xlfn.XLOOKUP(O1974,freq!$A$2:$A$40,freq!$B$2:$B$40,0),_xlfn.XLOOKUP(P1974,freq!$A$2:$A$40,freq!$B$2:$B$40,0),_xlfn.XLOOKUP(Q1974,freq!$A$2:$A$40,freq!$B$2:$B$40,0),_xlfn.XLOOKUP(R1974,freq!$A$2:$A$40,freq!$B$2:$B$40,0),_xlfn.XLOOKUP(S1974,freq!$A$2:$A$40,freq!$B$2:$B$40,0),_xlfn.XLOOKUP(T1974,freq!$A$2:$A$40,freq!$B$2:$B$40,0),_xlfn.XLOOKUP(U1974,freq!$A$2:$A$40,freq!$B$2:$B$40,0),_xlfn.XLOOKUP(V1974,freq!$A$2:$A$40,freq!$B$2:$B$40,0))</f>
        <v>28.330000000000002</v>
      </c>
    </row>
    <row r="1975" spans="1:23" x14ac:dyDescent="0.35">
      <c r="A1975" s="32" t="s">
        <v>742</v>
      </c>
      <c r="B1975" s="32">
        <v>8</v>
      </c>
      <c r="C1975" s="32">
        <v>6</v>
      </c>
      <c r="D1975" s="32" t="s">
        <v>30</v>
      </c>
      <c r="E1975" s="32" t="s">
        <v>28</v>
      </c>
      <c r="F1975" s="32">
        <v>9</v>
      </c>
      <c r="G1975" s="32">
        <v>4</v>
      </c>
      <c r="H1975" s="32" t="s">
        <v>43</v>
      </c>
      <c r="I1975" s="32" t="s">
        <v>44</v>
      </c>
      <c r="J1975" s="32" t="s">
        <v>38</v>
      </c>
      <c r="K1975" s="32" t="s">
        <v>33</v>
      </c>
      <c r="L1975" s="32">
        <v>5</v>
      </c>
      <c r="M1975" s="32" t="s">
        <v>38</v>
      </c>
      <c r="N1975" s="32">
        <v>7</v>
      </c>
      <c r="O1975" s="32" t="s">
        <v>4</v>
      </c>
      <c r="P1975" s="32" t="s">
        <v>44</v>
      </c>
      <c r="Q1975" s="32">
        <v>3</v>
      </c>
      <c r="R1975" s="32" t="s">
        <v>59</v>
      </c>
      <c r="S1975" s="32" t="s">
        <v>36</v>
      </c>
      <c r="T1975" s="32" t="s">
        <v>42</v>
      </c>
      <c r="U1975" s="32" t="s">
        <v>4</v>
      </c>
      <c r="V1975" s="32" t="s">
        <v>59</v>
      </c>
      <c r="W1975" s="32">
        <f>SUM(_xlfn.XLOOKUP(B1975,freq!$A$2:$A$40,freq!$B$2:$B$40,0),_xlfn.XLOOKUP(C1975,freq!$A$2:$A$40,freq!$B$2:$B$40,0),_xlfn.XLOOKUP(D1975,freq!$A$2:$A$40,freq!$B$2:$B$40,0),_xlfn.XLOOKUP(E1975,freq!$A$2:$A$40,freq!$B$2:$B$40,0),_xlfn.XLOOKUP(F1975,freq!$A$2:$A$40,freq!$B$2:$B$40,0),_xlfn.XLOOKUP(G1975,freq!$A$2:$A$40,freq!$B$2:$B$40,0),_xlfn.XLOOKUP(H1975,freq!$A$2:$A$40,freq!$B$2:$B$40,0),_xlfn.XLOOKUP(I1975,freq!$A$2:$A$40,freq!$B$2:$B$40,0),_xlfn.XLOOKUP(J1975,freq!$A$2:$A$40,freq!$B$2:$B$40,0),_xlfn.XLOOKUP(K1975,freq!$A$2:$A$40,freq!$B$2:$B$40,0),_xlfn.XLOOKUP(L1975,freq!$A$2:$A$40,freq!$B$2:$B$40,0),_xlfn.XLOOKUP(M1975,freq!$A$2:$A$40,freq!$B$2:$B$40,0),_xlfn.XLOOKUP(N1975,freq!$A$2:$A$40,freq!$B$2:$B$40,0),_xlfn.XLOOKUP(O1975,freq!$A$2:$A$40,freq!$B$2:$B$40,0),_xlfn.XLOOKUP(P1975,freq!$A$2:$A$40,freq!$B$2:$B$40,0),_xlfn.XLOOKUP(Q1975,freq!$A$2:$A$40,freq!$B$2:$B$40,0),_xlfn.XLOOKUP(R1975,freq!$A$2:$A$40,freq!$B$2:$B$40,0),_xlfn.XLOOKUP(S1975,freq!$A$2:$A$40,freq!$B$2:$B$40,0),_xlfn.XLOOKUP(T1975,freq!$A$2:$A$40,freq!$B$2:$B$40,0),_xlfn.XLOOKUP(U1975,freq!$A$2:$A$40,freq!$B$2:$B$40,0),_xlfn.XLOOKUP(V1975,freq!$A$2:$A$40,freq!$B$2:$B$40,0))</f>
        <v>28.29</v>
      </c>
    </row>
    <row r="1976" spans="1:23" x14ac:dyDescent="0.35">
      <c r="A1976" s="32" t="s">
        <v>1729</v>
      </c>
      <c r="B1976" s="32" t="s">
        <v>46</v>
      </c>
      <c r="C1976" s="32" t="s">
        <v>0</v>
      </c>
      <c r="D1976" s="32">
        <v>6</v>
      </c>
      <c r="E1976" s="32" t="s">
        <v>56</v>
      </c>
      <c r="F1976" s="32" t="s">
        <v>0</v>
      </c>
      <c r="G1976" s="32" t="s">
        <v>43</v>
      </c>
      <c r="H1976" s="32" t="s">
        <v>59</v>
      </c>
      <c r="I1976" s="32" t="s">
        <v>3</v>
      </c>
      <c r="J1976" s="32" t="s">
        <v>38</v>
      </c>
      <c r="K1976" s="32">
        <v>3</v>
      </c>
      <c r="L1976" s="32" t="s">
        <v>34</v>
      </c>
      <c r="M1976" s="32">
        <v>5</v>
      </c>
      <c r="N1976" s="32">
        <v>6</v>
      </c>
      <c r="O1976" s="32" t="s">
        <v>28</v>
      </c>
      <c r="P1976" s="32">
        <v>7</v>
      </c>
      <c r="Q1976" s="32" t="s">
        <v>50</v>
      </c>
      <c r="R1976" s="32" t="s">
        <v>4</v>
      </c>
      <c r="S1976" s="32" t="s">
        <v>50</v>
      </c>
      <c r="T1976" s="32">
        <v>1</v>
      </c>
      <c r="U1976" s="32">
        <v>6</v>
      </c>
      <c r="V1976" s="32" t="s">
        <v>34</v>
      </c>
      <c r="W1976" s="32">
        <f>SUM(_xlfn.XLOOKUP(B1976,freq!$A$2:$A$40,freq!$B$2:$B$40,0),_xlfn.XLOOKUP(C1976,freq!$A$2:$A$40,freq!$B$2:$B$40,0),_xlfn.XLOOKUP(D1976,freq!$A$2:$A$40,freq!$B$2:$B$40,0),_xlfn.XLOOKUP(E1976,freq!$A$2:$A$40,freq!$B$2:$B$40,0),_xlfn.XLOOKUP(F1976,freq!$A$2:$A$40,freq!$B$2:$B$40,0),_xlfn.XLOOKUP(G1976,freq!$A$2:$A$40,freq!$B$2:$B$40,0),_xlfn.XLOOKUP(H1976,freq!$A$2:$A$40,freq!$B$2:$B$40,0),_xlfn.XLOOKUP(I1976,freq!$A$2:$A$40,freq!$B$2:$B$40,0),_xlfn.XLOOKUP(J1976,freq!$A$2:$A$40,freq!$B$2:$B$40,0),_xlfn.XLOOKUP(K1976,freq!$A$2:$A$40,freq!$B$2:$B$40,0),_xlfn.XLOOKUP(L1976,freq!$A$2:$A$40,freq!$B$2:$B$40,0),_xlfn.XLOOKUP(M1976,freq!$A$2:$A$40,freq!$B$2:$B$40,0),_xlfn.XLOOKUP(N1976,freq!$A$2:$A$40,freq!$B$2:$B$40,0),_xlfn.XLOOKUP(O1976,freq!$A$2:$A$40,freq!$B$2:$B$40,0),_xlfn.XLOOKUP(P1976,freq!$A$2:$A$40,freq!$B$2:$B$40,0),_xlfn.XLOOKUP(Q1976,freq!$A$2:$A$40,freq!$B$2:$B$40,0),_xlfn.XLOOKUP(R1976,freq!$A$2:$A$40,freq!$B$2:$B$40,0),_xlfn.XLOOKUP(S1976,freq!$A$2:$A$40,freq!$B$2:$B$40,0),_xlfn.XLOOKUP(T1976,freq!$A$2:$A$40,freq!$B$2:$B$40,0),_xlfn.XLOOKUP(U1976,freq!$A$2:$A$40,freq!$B$2:$B$40,0),_xlfn.XLOOKUP(V1976,freq!$A$2:$A$40,freq!$B$2:$B$40,0))</f>
        <v>28.21</v>
      </c>
    </row>
    <row r="1977" spans="1:23" x14ac:dyDescent="0.35">
      <c r="A1977" s="32" t="s">
        <v>1344</v>
      </c>
      <c r="B1977" s="32">
        <v>3</v>
      </c>
      <c r="C1977" s="32">
        <v>8</v>
      </c>
      <c r="D1977" s="32">
        <v>7</v>
      </c>
      <c r="E1977" s="32">
        <v>6</v>
      </c>
      <c r="F1977" s="32" t="s">
        <v>36</v>
      </c>
      <c r="G1977" s="32" t="s">
        <v>3</v>
      </c>
      <c r="H1977" s="32" t="s">
        <v>56</v>
      </c>
      <c r="I1977" s="32" t="s">
        <v>43</v>
      </c>
      <c r="J1977" s="32">
        <v>9</v>
      </c>
      <c r="K1977" s="32" t="s">
        <v>44</v>
      </c>
      <c r="L1977" s="32" t="s">
        <v>59</v>
      </c>
      <c r="M1977" s="32" t="s">
        <v>41</v>
      </c>
      <c r="N1977" s="32" t="s">
        <v>49</v>
      </c>
      <c r="O1977" s="32">
        <v>4</v>
      </c>
      <c r="P1977" s="32" t="s">
        <v>4</v>
      </c>
      <c r="Q1977" s="32" t="s">
        <v>43</v>
      </c>
      <c r="R1977" s="32" t="s">
        <v>43</v>
      </c>
      <c r="S1977" s="32" t="s">
        <v>58</v>
      </c>
      <c r="T1977" s="32" t="s">
        <v>34</v>
      </c>
      <c r="U1977" s="32" t="s">
        <v>0</v>
      </c>
      <c r="V1977" s="32">
        <v>9</v>
      </c>
      <c r="W1977" s="32">
        <f>SUM(_xlfn.XLOOKUP(B1977,freq!$A$2:$A$40,freq!$B$2:$B$40,0),_xlfn.XLOOKUP(C1977,freq!$A$2:$A$40,freq!$B$2:$B$40,0),_xlfn.XLOOKUP(D1977,freq!$A$2:$A$40,freq!$B$2:$B$40,0),_xlfn.XLOOKUP(E1977,freq!$A$2:$A$40,freq!$B$2:$B$40,0),_xlfn.XLOOKUP(F1977,freq!$A$2:$A$40,freq!$B$2:$B$40,0),_xlfn.XLOOKUP(G1977,freq!$A$2:$A$40,freq!$B$2:$B$40,0),_xlfn.XLOOKUP(H1977,freq!$A$2:$A$40,freq!$B$2:$B$40,0),_xlfn.XLOOKUP(I1977,freq!$A$2:$A$40,freq!$B$2:$B$40,0),_xlfn.XLOOKUP(J1977,freq!$A$2:$A$40,freq!$B$2:$B$40,0),_xlfn.XLOOKUP(K1977,freq!$A$2:$A$40,freq!$B$2:$B$40,0),_xlfn.XLOOKUP(L1977,freq!$A$2:$A$40,freq!$B$2:$B$40,0),_xlfn.XLOOKUP(M1977,freq!$A$2:$A$40,freq!$B$2:$B$40,0),_xlfn.XLOOKUP(N1977,freq!$A$2:$A$40,freq!$B$2:$B$40,0),_xlfn.XLOOKUP(O1977,freq!$A$2:$A$40,freq!$B$2:$B$40,0),_xlfn.XLOOKUP(P1977,freq!$A$2:$A$40,freq!$B$2:$B$40,0),_xlfn.XLOOKUP(Q1977,freq!$A$2:$A$40,freq!$B$2:$B$40,0),_xlfn.XLOOKUP(R1977,freq!$A$2:$A$40,freq!$B$2:$B$40,0),_xlfn.XLOOKUP(S1977,freq!$A$2:$A$40,freq!$B$2:$B$40,0),_xlfn.XLOOKUP(T1977,freq!$A$2:$A$40,freq!$B$2:$B$40,0),_xlfn.XLOOKUP(U1977,freq!$A$2:$A$40,freq!$B$2:$B$40,0),_xlfn.XLOOKUP(V1977,freq!$A$2:$A$40,freq!$B$2:$B$40,0))</f>
        <v>28.1</v>
      </c>
    </row>
    <row r="1978" spans="1:23" x14ac:dyDescent="0.35">
      <c r="A1978" s="32" t="s">
        <v>1075</v>
      </c>
      <c r="B1978" s="32" t="s">
        <v>30</v>
      </c>
      <c r="C1978" s="32" t="s">
        <v>0</v>
      </c>
      <c r="D1978" s="32" t="s">
        <v>31</v>
      </c>
      <c r="E1978" s="32" t="s">
        <v>58</v>
      </c>
      <c r="F1978" s="32">
        <v>6</v>
      </c>
      <c r="G1978" s="32" t="s">
        <v>50</v>
      </c>
      <c r="H1978" s="32">
        <v>2</v>
      </c>
      <c r="I1978" s="32" t="s">
        <v>53</v>
      </c>
      <c r="J1978" s="32" t="s">
        <v>4</v>
      </c>
      <c r="K1978" s="32" t="s">
        <v>2</v>
      </c>
      <c r="L1978" s="32">
        <v>8</v>
      </c>
      <c r="M1978" s="32" t="s">
        <v>44</v>
      </c>
      <c r="N1978" s="32" t="s">
        <v>33</v>
      </c>
      <c r="O1978" s="32">
        <v>8</v>
      </c>
      <c r="P1978" s="32" t="s">
        <v>58</v>
      </c>
      <c r="Q1978" s="32" t="s">
        <v>59</v>
      </c>
      <c r="R1978" s="32">
        <v>8</v>
      </c>
      <c r="S1978" s="32">
        <v>9</v>
      </c>
      <c r="T1978" s="32" t="s">
        <v>34</v>
      </c>
      <c r="U1978" s="32">
        <v>9</v>
      </c>
      <c r="V1978" s="32">
        <v>3</v>
      </c>
      <c r="W1978" s="32">
        <f>SUM(_xlfn.XLOOKUP(B1978,freq!$A$2:$A$40,freq!$B$2:$B$40,0),_xlfn.XLOOKUP(C1978,freq!$A$2:$A$40,freq!$B$2:$B$40,0),_xlfn.XLOOKUP(D1978,freq!$A$2:$A$40,freq!$B$2:$B$40,0),_xlfn.XLOOKUP(E1978,freq!$A$2:$A$40,freq!$B$2:$B$40,0),_xlfn.XLOOKUP(F1978,freq!$A$2:$A$40,freq!$B$2:$B$40,0),_xlfn.XLOOKUP(G1978,freq!$A$2:$A$40,freq!$B$2:$B$40,0),_xlfn.XLOOKUP(H1978,freq!$A$2:$A$40,freq!$B$2:$B$40,0),_xlfn.XLOOKUP(I1978,freq!$A$2:$A$40,freq!$B$2:$B$40,0),_xlfn.XLOOKUP(J1978,freq!$A$2:$A$40,freq!$B$2:$B$40,0),_xlfn.XLOOKUP(K1978,freq!$A$2:$A$40,freq!$B$2:$B$40,0),_xlfn.XLOOKUP(L1978,freq!$A$2:$A$40,freq!$B$2:$B$40,0),_xlfn.XLOOKUP(M1978,freq!$A$2:$A$40,freq!$B$2:$B$40,0),_xlfn.XLOOKUP(N1978,freq!$A$2:$A$40,freq!$B$2:$B$40,0),_xlfn.XLOOKUP(O1978,freq!$A$2:$A$40,freq!$B$2:$B$40,0),_xlfn.XLOOKUP(P1978,freq!$A$2:$A$40,freq!$B$2:$B$40,0),_xlfn.XLOOKUP(Q1978,freq!$A$2:$A$40,freq!$B$2:$B$40,0),_xlfn.XLOOKUP(R1978,freq!$A$2:$A$40,freq!$B$2:$B$40,0),_xlfn.XLOOKUP(S1978,freq!$A$2:$A$40,freq!$B$2:$B$40,0),_xlfn.XLOOKUP(T1978,freq!$A$2:$A$40,freq!$B$2:$B$40,0),_xlfn.XLOOKUP(U1978,freq!$A$2:$A$40,freq!$B$2:$B$40,0),_xlfn.XLOOKUP(V1978,freq!$A$2:$A$40,freq!$B$2:$B$40,0))</f>
        <v>28.06</v>
      </c>
    </row>
    <row r="1979" spans="1:23" x14ac:dyDescent="0.35">
      <c r="A1979" s="32" t="s">
        <v>1807</v>
      </c>
      <c r="B1979" s="32" t="s">
        <v>40</v>
      </c>
      <c r="C1979" s="32" t="s">
        <v>41</v>
      </c>
      <c r="D1979" s="32">
        <v>1</v>
      </c>
      <c r="E1979" s="32" t="s">
        <v>36</v>
      </c>
      <c r="F1979" s="32" t="s">
        <v>4</v>
      </c>
      <c r="G1979" s="32" t="s">
        <v>29</v>
      </c>
      <c r="H1979" s="32" t="s">
        <v>59</v>
      </c>
      <c r="I1979" s="32" t="s">
        <v>28</v>
      </c>
      <c r="J1979" s="32">
        <v>9</v>
      </c>
      <c r="K1979" s="32">
        <v>2</v>
      </c>
      <c r="L1979" s="32">
        <v>1</v>
      </c>
      <c r="M1979" s="32" t="s">
        <v>59</v>
      </c>
      <c r="N1979" s="32" t="s">
        <v>30</v>
      </c>
      <c r="O1979" s="32">
        <v>5</v>
      </c>
      <c r="P1979" s="32" t="s">
        <v>29</v>
      </c>
      <c r="Q1979" s="32">
        <v>7</v>
      </c>
      <c r="R1979" s="32" t="s">
        <v>44</v>
      </c>
      <c r="S1979" s="32" t="s">
        <v>50</v>
      </c>
      <c r="T1979" s="32" t="s">
        <v>29</v>
      </c>
      <c r="U1979" s="32" t="s">
        <v>33</v>
      </c>
      <c r="V1979" s="32" t="s">
        <v>32</v>
      </c>
      <c r="W1979" s="32">
        <f>SUM(_xlfn.XLOOKUP(B1979,freq!$A$2:$A$40,freq!$B$2:$B$40,0),_xlfn.XLOOKUP(C1979,freq!$A$2:$A$40,freq!$B$2:$B$40,0),_xlfn.XLOOKUP(D1979,freq!$A$2:$A$40,freq!$B$2:$B$40,0),_xlfn.XLOOKUP(E1979,freq!$A$2:$A$40,freq!$B$2:$B$40,0),_xlfn.XLOOKUP(F1979,freq!$A$2:$A$40,freq!$B$2:$B$40,0),_xlfn.XLOOKUP(G1979,freq!$A$2:$A$40,freq!$B$2:$B$40,0),_xlfn.XLOOKUP(H1979,freq!$A$2:$A$40,freq!$B$2:$B$40,0),_xlfn.XLOOKUP(I1979,freq!$A$2:$A$40,freq!$B$2:$B$40,0),_xlfn.XLOOKUP(J1979,freq!$A$2:$A$40,freq!$B$2:$B$40,0),_xlfn.XLOOKUP(K1979,freq!$A$2:$A$40,freq!$B$2:$B$40,0),_xlfn.XLOOKUP(L1979,freq!$A$2:$A$40,freq!$B$2:$B$40,0),_xlfn.XLOOKUP(M1979,freq!$A$2:$A$40,freq!$B$2:$B$40,0),_xlfn.XLOOKUP(N1979,freq!$A$2:$A$40,freq!$B$2:$B$40,0),_xlfn.XLOOKUP(O1979,freq!$A$2:$A$40,freq!$B$2:$B$40,0),_xlfn.XLOOKUP(P1979,freq!$A$2:$A$40,freq!$B$2:$B$40,0),_xlfn.XLOOKUP(Q1979,freq!$A$2:$A$40,freq!$B$2:$B$40,0),_xlfn.XLOOKUP(R1979,freq!$A$2:$A$40,freq!$B$2:$B$40,0),_xlfn.XLOOKUP(S1979,freq!$A$2:$A$40,freq!$B$2:$B$40,0),_xlfn.XLOOKUP(T1979,freq!$A$2:$A$40,freq!$B$2:$B$40,0),_xlfn.XLOOKUP(U1979,freq!$A$2:$A$40,freq!$B$2:$B$40,0),_xlfn.XLOOKUP(V1979,freq!$A$2:$A$40,freq!$B$2:$B$40,0))</f>
        <v>28.04</v>
      </c>
    </row>
    <row r="1980" spans="1:23" x14ac:dyDescent="0.35">
      <c r="A1980" s="32" t="s">
        <v>1805</v>
      </c>
      <c r="B1980" s="32" t="s">
        <v>42</v>
      </c>
      <c r="C1980" s="32" t="s">
        <v>48</v>
      </c>
      <c r="D1980" s="32">
        <v>7</v>
      </c>
      <c r="E1980" s="32">
        <v>1</v>
      </c>
      <c r="F1980" s="32" t="s">
        <v>29</v>
      </c>
      <c r="G1980" s="32" t="s">
        <v>50</v>
      </c>
      <c r="H1980" s="32">
        <v>5</v>
      </c>
      <c r="I1980" s="32">
        <v>4</v>
      </c>
      <c r="J1980" s="32">
        <v>2</v>
      </c>
      <c r="K1980" s="32" t="s">
        <v>29</v>
      </c>
      <c r="L1980" s="32">
        <v>6</v>
      </c>
      <c r="M1980" s="32" t="s">
        <v>28</v>
      </c>
      <c r="N1980" s="32" t="s">
        <v>34</v>
      </c>
      <c r="O1980" s="32">
        <v>6</v>
      </c>
      <c r="P1980" s="32" t="s">
        <v>34</v>
      </c>
      <c r="Q1980" s="32" t="s">
        <v>28</v>
      </c>
      <c r="R1980" s="32">
        <v>1</v>
      </c>
      <c r="S1980" s="32" t="s">
        <v>0</v>
      </c>
      <c r="T1980" s="32" t="s">
        <v>2</v>
      </c>
      <c r="U1980" s="32" t="s">
        <v>4</v>
      </c>
      <c r="V1980" s="32">
        <v>1</v>
      </c>
      <c r="W1980" s="32">
        <f>SUM(_xlfn.XLOOKUP(B1980,freq!$A$2:$A$40,freq!$B$2:$B$40,0),_xlfn.XLOOKUP(C1980,freq!$A$2:$A$40,freq!$B$2:$B$40,0),_xlfn.XLOOKUP(D1980,freq!$A$2:$A$40,freq!$B$2:$B$40,0),_xlfn.XLOOKUP(E1980,freq!$A$2:$A$40,freq!$B$2:$B$40,0),_xlfn.XLOOKUP(F1980,freq!$A$2:$A$40,freq!$B$2:$B$40,0),_xlfn.XLOOKUP(G1980,freq!$A$2:$A$40,freq!$B$2:$B$40,0),_xlfn.XLOOKUP(H1980,freq!$A$2:$A$40,freq!$B$2:$B$40,0),_xlfn.XLOOKUP(I1980,freq!$A$2:$A$40,freq!$B$2:$B$40,0),_xlfn.XLOOKUP(J1980,freq!$A$2:$A$40,freq!$B$2:$B$40,0),_xlfn.XLOOKUP(K1980,freq!$A$2:$A$40,freq!$B$2:$B$40,0),_xlfn.XLOOKUP(L1980,freq!$A$2:$A$40,freq!$B$2:$B$40,0),_xlfn.XLOOKUP(M1980,freq!$A$2:$A$40,freq!$B$2:$B$40,0),_xlfn.XLOOKUP(N1980,freq!$A$2:$A$40,freq!$B$2:$B$40,0),_xlfn.XLOOKUP(O1980,freq!$A$2:$A$40,freq!$B$2:$B$40,0),_xlfn.XLOOKUP(P1980,freq!$A$2:$A$40,freq!$B$2:$B$40,0),_xlfn.XLOOKUP(Q1980,freq!$A$2:$A$40,freq!$B$2:$B$40,0),_xlfn.XLOOKUP(R1980,freq!$A$2:$A$40,freq!$B$2:$B$40,0),_xlfn.XLOOKUP(S1980,freq!$A$2:$A$40,freq!$B$2:$B$40,0),_xlfn.XLOOKUP(T1980,freq!$A$2:$A$40,freq!$B$2:$B$40,0),_xlfn.XLOOKUP(U1980,freq!$A$2:$A$40,freq!$B$2:$B$40,0),_xlfn.XLOOKUP(V1980,freq!$A$2:$A$40,freq!$B$2:$B$40,0))</f>
        <v>27.82</v>
      </c>
    </row>
    <row r="1981" spans="1:23" x14ac:dyDescent="0.35">
      <c r="A1981" s="32" t="s">
        <v>1822</v>
      </c>
      <c r="B1981" s="32">
        <v>3</v>
      </c>
      <c r="C1981" s="32">
        <v>5</v>
      </c>
      <c r="D1981" s="32" t="s">
        <v>1</v>
      </c>
      <c r="E1981" s="32">
        <v>4</v>
      </c>
      <c r="F1981" s="32" t="s">
        <v>59</v>
      </c>
      <c r="G1981" s="32" t="s">
        <v>50</v>
      </c>
      <c r="H1981" s="32">
        <v>4</v>
      </c>
      <c r="I1981" s="32" t="s">
        <v>44</v>
      </c>
      <c r="J1981" s="32" t="s">
        <v>43</v>
      </c>
      <c r="K1981" s="32" t="s">
        <v>4</v>
      </c>
      <c r="L1981" s="32" t="s">
        <v>29</v>
      </c>
      <c r="M1981" s="32" t="s">
        <v>36</v>
      </c>
      <c r="N1981" s="32" t="s">
        <v>49</v>
      </c>
      <c r="O1981" s="32" t="s">
        <v>30</v>
      </c>
      <c r="P1981" s="32" t="s">
        <v>28</v>
      </c>
      <c r="Q1981" s="32" t="s">
        <v>50</v>
      </c>
      <c r="R1981" s="32" t="s">
        <v>42</v>
      </c>
      <c r="S1981" s="32">
        <v>3</v>
      </c>
      <c r="T1981" s="32">
        <v>8</v>
      </c>
      <c r="U1981" s="32" t="s">
        <v>44</v>
      </c>
      <c r="V1981" s="32" t="s">
        <v>42</v>
      </c>
      <c r="W1981" s="32">
        <f>SUM(_xlfn.XLOOKUP(B1981,freq!$A$2:$A$40,freq!$B$2:$B$40,0),_xlfn.XLOOKUP(C1981,freq!$A$2:$A$40,freq!$B$2:$B$40,0),_xlfn.XLOOKUP(D1981,freq!$A$2:$A$40,freq!$B$2:$B$40,0),_xlfn.XLOOKUP(E1981,freq!$A$2:$A$40,freq!$B$2:$B$40,0),_xlfn.XLOOKUP(F1981,freq!$A$2:$A$40,freq!$B$2:$B$40,0),_xlfn.XLOOKUP(G1981,freq!$A$2:$A$40,freq!$B$2:$B$40,0),_xlfn.XLOOKUP(H1981,freq!$A$2:$A$40,freq!$B$2:$B$40,0),_xlfn.XLOOKUP(I1981,freq!$A$2:$A$40,freq!$B$2:$B$40,0),_xlfn.XLOOKUP(J1981,freq!$A$2:$A$40,freq!$B$2:$B$40,0),_xlfn.XLOOKUP(K1981,freq!$A$2:$A$40,freq!$B$2:$B$40,0),_xlfn.XLOOKUP(L1981,freq!$A$2:$A$40,freq!$B$2:$B$40,0),_xlfn.XLOOKUP(M1981,freq!$A$2:$A$40,freq!$B$2:$B$40,0),_xlfn.XLOOKUP(N1981,freq!$A$2:$A$40,freq!$B$2:$B$40,0),_xlfn.XLOOKUP(O1981,freq!$A$2:$A$40,freq!$B$2:$B$40,0),_xlfn.XLOOKUP(P1981,freq!$A$2:$A$40,freq!$B$2:$B$40,0),_xlfn.XLOOKUP(Q1981,freq!$A$2:$A$40,freq!$B$2:$B$40,0),_xlfn.XLOOKUP(R1981,freq!$A$2:$A$40,freq!$B$2:$B$40,0),_xlfn.XLOOKUP(S1981,freq!$A$2:$A$40,freq!$B$2:$B$40,0),_xlfn.XLOOKUP(T1981,freq!$A$2:$A$40,freq!$B$2:$B$40,0),_xlfn.XLOOKUP(U1981,freq!$A$2:$A$40,freq!$B$2:$B$40,0),_xlfn.XLOOKUP(V1981,freq!$A$2:$A$40,freq!$B$2:$B$40,0))</f>
        <v>27.800000000000004</v>
      </c>
    </row>
    <row r="1982" spans="1:23" x14ac:dyDescent="0.35">
      <c r="A1982" s="32" t="s">
        <v>231</v>
      </c>
      <c r="B1982" s="32" t="s">
        <v>0</v>
      </c>
      <c r="C1982" s="32">
        <v>4</v>
      </c>
      <c r="D1982" s="32" t="s">
        <v>43</v>
      </c>
      <c r="E1982" s="32" t="s">
        <v>42</v>
      </c>
      <c r="F1982" s="32" t="s">
        <v>29</v>
      </c>
      <c r="G1982" s="32" t="s">
        <v>36</v>
      </c>
      <c r="H1982" s="32" t="s">
        <v>53</v>
      </c>
      <c r="I1982" s="32" t="s">
        <v>43</v>
      </c>
      <c r="J1982" s="32" t="s">
        <v>43</v>
      </c>
      <c r="K1982" s="32" t="s">
        <v>38</v>
      </c>
      <c r="L1982" s="32" t="s">
        <v>34</v>
      </c>
      <c r="M1982" s="32" t="s">
        <v>33</v>
      </c>
      <c r="N1982" s="32" t="s">
        <v>44</v>
      </c>
      <c r="O1982" s="32">
        <v>4</v>
      </c>
      <c r="P1982" s="32">
        <v>0</v>
      </c>
      <c r="Q1982" s="32" t="s">
        <v>30</v>
      </c>
      <c r="R1982" s="32" t="s">
        <v>45</v>
      </c>
      <c r="S1982" s="32">
        <v>1</v>
      </c>
      <c r="T1982" s="32" t="s">
        <v>0</v>
      </c>
      <c r="U1982" s="32" t="s">
        <v>33</v>
      </c>
      <c r="V1982" s="32">
        <v>5</v>
      </c>
      <c r="W1982" s="32">
        <f>SUM(_xlfn.XLOOKUP(B1982,freq!$A$2:$A$40,freq!$B$2:$B$40,0),_xlfn.XLOOKUP(C1982,freq!$A$2:$A$40,freq!$B$2:$B$40,0),_xlfn.XLOOKUP(D1982,freq!$A$2:$A$40,freq!$B$2:$B$40,0),_xlfn.XLOOKUP(E1982,freq!$A$2:$A$40,freq!$B$2:$B$40,0),_xlfn.XLOOKUP(F1982,freq!$A$2:$A$40,freq!$B$2:$B$40,0),_xlfn.XLOOKUP(G1982,freq!$A$2:$A$40,freq!$B$2:$B$40,0),_xlfn.XLOOKUP(H1982,freq!$A$2:$A$40,freq!$B$2:$B$40,0),_xlfn.XLOOKUP(I1982,freq!$A$2:$A$40,freq!$B$2:$B$40,0),_xlfn.XLOOKUP(J1982,freq!$A$2:$A$40,freq!$B$2:$B$40,0),_xlfn.XLOOKUP(K1982,freq!$A$2:$A$40,freq!$B$2:$B$40,0),_xlfn.XLOOKUP(L1982,freq!$A$2:$A$40,freq!$B$2:$B$40,0),_xlfn.XLOOKUP(M1982,freq!$A$2:$A$40,freq!$B$2:$B$40,0),_xlfn.XLOOKUP(N1982,freq!$A$2:$A$40,freq!$B$2:$B$40,0),_xlfn.XLOOKUP(O1982,freq!$A$2:$A$40,freq!$B$2:$B$40,0),_xlfn.XLOOKUP(P1982,freq!$A$2:$A$40,freq!$B$2:$B$40,0),_xlfn.XLOOKUP(Q1982,freq!$A$2:$A$40,freq!$B$2:$B$40,0),_xlfn.XLOOKUP(R1982,freq!$A$2:$A$40,freq!$B$2:$B$40,0),_xlfn.XLOOKUP(S1982,freq!$A$2:$A$40,freq!$B$2:$B$40,0),_xlfn.XLOOKUP(T1982,freq!$A$2:$A$40,freq!$B$2:$B$40,0),_xlfn.XLOOKUP(U1982,freq!$A$2:$A$40,freq!$B$2:$B$40,0),_xlfn.XLOOKUP(V1982,freq!$A$2:$A$40,freq!$B$2:$B$40,0))</f>
        <v>27.8</v>
      </c>
    </row>
    <row r="1983" spans="1:23" x14ac:dyDescent="0.35">
      <c r="A1983" s="32" t="s">
        <v>1812</v>
      </c>
      <c r="B1983" s="32" t="s">
        <v>34</v>
      </c>
      <c r="C1983" s="32" t="s">
        <v>53</v>
      </c>
      <c r="D1983" s="32" t="s">
        <v>3</v>
      </c>
      <c r="E1983" s="32">
        <v>8</v>
      </c>
      <c r="F1983" s="32" t="s">
        <v>58</v>
      </c>
      <c r="G1983" s="32">
        <v>4</v>
      </c>
      <c r="H1983" s="32" t="s">
        <v>40</v>
      </c>
      <c r="I1983" s="32" t="s">
        <v>30</v>
      </c>
      <c r="J1983" s="32" t="s">
        <v>3</v>
      </c>
      <c r="K1983" s="32" t="s">
        <v>28</v>
      </c>
      <c r="L1983" s="32" t="s">
        <v>37</v>
      </c>
      <c r="M1983" s="32" t="s">
        <v>29</v>
      </c>
      <c r="N1983" s="32" t="s">
        <v>43</v>
      </c>
      <c r="O1983" s="32">
        <v>0</v>
      </c>
      <c r="P1983" s="32" t="s">
        <v>50</v>
      </c>
      <c r="Q1983" s="32">
        <v>2</v>
      </c>
      <c r="R1983" s="32">
        <v>1</v>
      </c>
      <c r="S1983" s="32" t="s">
        <v>30</v>
      </c>
      <c r="T1983" s="32">
        <v>0</v>
      </c>
      <c r="U1983" s="32" t="s">
        <v>32</v>
      </c>
      <c r="V1983" s="32">
        <v>7</v>
      </c>
      <c r="W1983" s="32">
        <f>SUM(_xlfn.XLOOKUP(B1983,freq!$A$2:$A$40,freq!$B$2:$B$40,0),_xlfn.XLOOKUP(C1983,freq!$A$2:$A$40,freq!$B$2:$B$40,0),_xlfn.XLOOKUP(D1983,freq!$A$2:$A$40,freq!$B$2:$B$40,0),_xlfn.XLOOKUP(E1983,freq!$A$2:$A$40,freq!$B$2:$B$40,0),_xlfn.XLOOKUP(F1983,freq!$A$2:$A$40,freq!$B$2:$B$40,0),_xlfn.XLOOKUP(G1983,freq!$A$2:$A$40,freq!$B$2:$B$40,0),_xlfn.XLOOKUP(H1983,freq!$A$2:$A$40,freq!$B$2:$B$40,0),_xlfn.XLOOKUP(I1983,freq!$A$2:$A$40,freq!$B$2:$B$40,0),_xlfn.XLOOKUP(J1983,freq!$A$2:$A$40,freq!$B$2:$B$40,0),_xlfn.XLOOKUP(K1983,freq!$A$2:$A$40,freq!$B$2:$B$40,0),_xlfn.XLOOKUP(L1983,freq!$A$2:$A$40,freq!$B$2:$B$40,0),_xlfn.XLOOKUP(M1983,freq!$A$2:$A$40,freq!$B$2:$B$40,0),_xlfn.XLOOKUP(N1983,freq!$A$2:$A$40,freq!$B$2:$B$40,0),_xlfn.XLOOKUP(O1983,freq!$A$2:$A$40,freq!$B$2:$B$40,0),_xlfn.XLOOKUP(P1983,freq!$A$2:$A$40,freq!$B$2:$B$40,0),_xlfn.XLOOKUP(Q1983,freq!$A$2:$A$40,freq!$B$2:$B$40,0),_xlfn.XLOOKUP(R1983,freq!$A$2:$A$40,freq!$B$2:$B$40,0),_xlfn.XLOOKUP(S1983,freq!$A$2:$A$40,freq!$B$2:$B$40,0),_xlfn.XLOOKUP(T1983,freq!$A$2:$A$40,freq!$B$2:$B$40,0),_xlfn.XLOOKUP(U1983,freq!$A$2:$A$40,freq!$B$2:$B$40,0),_xlfn.XLOOKUP(V1983,freq!$A$2:$A$40,freq!$B$2:$B$40,0))</f>
        <v>27.73</v>
      </c>
    </row>
    <row r="1984" spans="1:23" x14ac:dyDescent="0.35">
      <c r="A1984" s="32" t="s">
        <v>813</v>
      </c>
      <c r="B1984" s="32">
        <v>2</v>
      </c>
      <c r="C1984" s="32" t="s">
        <v>37</v>
      </c>
      <c r="D1984" s="32" t="s">
        <v>40</v>
      </c>
      <c r="E1984" s="32">
        <v>7</v>
      </c>
      <c r="F1984" s="32">
        <v>1</v>
      </c>
      <c r="G1984" s="32">
        <v>2</v>
      </c>
      <c r="H1984" s="32" t="s">
        <v>29</v>
      </c>
      <c r="I1984" s="32" t="s">
        <v>48</v>
      </c>
      <c r="J1984" s="32" t="s">
        <v>50</v>
      </c>
      <c r="K1984" s="32" t="s">
        <v>49</v>
      </c>
      <c r="L1984" s="32">
        <v>3</v>
      </c>
      <c r="M1984" s="32">
        <v>0</v>
      </c>
      <c r="N1984" s="32">
        <v>5</v>
      </c>
      <c r="O1984" s="32">
        <v>8</v>
      </c>
      <c r="P1984" s="32" t="s">
        <v>43</v>
      </c>
      <c r="Q1984" s="32" t="s">
        <v>0</v>
      </c>
      <c r="R1984" s="32" t="s">
        <v>36</v>
      </c>
      <c r="S1984" s="32" t="s">
        <v>29</v>
      </c>
      <c r="T1984" s="32" t="s">
        <v>34</v>
      </c>
      <c r="U1984" s="32">
        <v>2</v>
      </c>
      <c r="V1984" s="32" t="s">
        <v>48</v>
      </c>
      <c r="W1984" s="32">
        <f>SUM(_xlfn.XLOOKUP(B1984,freq!$A$2:$A$40,freq!$B$2:$B$40,0),_xlfn.XLOOKUP(C1984,freq!$A$2:$A$40,freq!$B$2:$B$40,0),_xlfn.XLOOKUP(D1984,freq!$A$2:$A$40,freq!$B$2:$B$40,0),_xlfn.XLOOKUP(E1984,freq!$A$2:$A$40,freq!$B$2:$B$40,0),_xlfn.XLOOKUP(F1984,freq!$A$2:$A$40,freq!$B$2:$B$40,0),_xlfn.XLOOKUP(G1984,freq!$A$2:$A$40,freq!$B$2:$B$40,0),_xlfn.XLOOKUP(H1984,freq!$A$2:$A$40,freq!$B$2:$B$40,0),_xlfn.XLOOKUP(I1984,freq!$A$2:$A$40,freq!$B$2:$B$40,0),_xlfn.XLOOKUP(J1984,freq!$A$2:$A$40,freq!$B$2:$B$40,0),_xlfn.XLOOKUP(K1984,freq!$A$2:$A$40,freq!$B$2:$B$40,0),_xlfn.XLOOKUP(L1984,freq!$A$2:$A$40,freq!$B$2:$B$40,0),_xlfn.XLOOKUP(M1984,freq!$A$2:$A$40,freq!$B$2:$B$40,0),_xlfn.XLOOKUP(N1984,freq!$A$2:$A$40,freq!$B$2:$B$40,0),_xlfn.XLOOKUP(O1984,freq!$A$2:$A$40,freq!$B$2:$B$40,0),_xlfn.XLOOKUP(P1984,freq!$A$2:$A$40,freq!$B$2:$B$40,0),_xlfn.XLOOKUP(Q1984,freq!$A$2:$A$40,freq!$B$2:$B$40,0),_xlfn.XLOOKUP(R1984,freq!$A$2:$A$40,freq!$B$2:$B$40,0),_xlfn.XLOOKUP(S1984,freq!$A$2:$A$40,freq!$B$2:$B$40,0),_xlfn.XLOOKUP(T1984,freq!$A$2:$A$40,freq!$B$2:$B$40,0),_xlfn.XLOOKUP(U1984,freq!$A$2:$A$40,freq!$B$2:$B$40,0),_xlfn.XLOOKUP(V1984,freq!$A$2:$A$40,freq!$B$2:$B$40,0))</f>
        <v>27.61</v>
      </c>
    </row>
    <row r="1985" spans="1:23" x14ac:dyDescent="0.35">
      <c r="A1985" s="32" t="s">
        <v>1652</v>
      </c>
      <c r="B1985" s="32" t="s">
        <v>32</v>
      </c>
      <c r="C1985" s="32" t="s">
        <v>34</v>
      </c>
      <c r="D1985" s="32" t="s">
        <v>3</v>
      </c>
      <c r="E1985" s="32" t="s">
        <v>58</v>
      </c>
      <c r="F1985" s="32" t="s">
        <v>28</v>
      </c>
      <c r="G1985" s="32">
        <v>2</v>
      </c>
      <c r="H1985" s="32" t="s">
        <v>40</v>
      </c>
      <c r="I1985" s="32" t="s">
        <v>53</v>
      </c>
      <c r="J1985" s="32">
        <v>1</v>
      </c>
      <c r="K1985" s="32" t="s">
        <v>38</v>
      </c>
      <c r="L1985" s="32">
        <v>8</v>
      </c>
      <c r="M1985" s="32">
        <v>7</v>
      </c>
      <c r="N1985" s="32" t="s">
        <v>32</v>
      </c>
      <c r="O1985" s="32" t="s">
        <v>46</v>
      </c>
      <c r="P1985" s="32">
        <v>0</v>
      </c>
      <c r="Q1985" s="32" t="s">
        <v>36</v>
      </c>
      <c r="R1985" s="32" t="s">
        <v>30</v>
      </c>
      <c r="S1985" s="32" t="s">
        <v>42</v>
      </c>
      <c r="T1985" s="32" t="s">
        <v>32</v>
      </c>
      <c r="U1985" s="32" t="s">
        <v>53</v>
      </c>
      <c r="V1985" s="32">
        <v>2</v>
      </c>
      <c r="W1985" s="32">
        <f>SUM(_xlfn.XLOOKUP(B1985,freq!$A$2:$A$40,freq!$B$2:$B$40,0),_xlfn.XLOOKUP(C1985,freq!$A$2:$A$40,freq!$B$2:$B$40,0),_xlfn.XLOOKUP(D1985,freq!$A$2:$A$40,freq!$B$2:$B$40,0),_xlfn.XLOOKUP(E1985,freq!$A$2:$A$40,freq!$B$2:$B$40,0),_xlfn.XLOOKUP(F1985,freq!$A$2:$A$40,freq!$B$2:$B$40,0),_xlfn.XLOOKUP(G1985,freq!$A$2:$A$40,freq!$B$2:$B$40,0),_xlfn.XLOOKUP(H1985,freq!$A$2:$A$40,freq!$B$2:$B$40,0),_xlfn.XLOOKUP(I1985,freq!$A$2:$A$40,freq!$B$2:$B$40,0),_xlfn.XLOOKUP(J1985,freq!$A$2:$A$40,freq!$B$2:$B$40,0),_xlfn.XLOOKUP(K1985,freq!$A$2:$A$40,freq!$B$2:$B$40,0),_xlfn.XLOOKUP(L1985,freq!$A$2:$A$40,freq!$B$2:$B$40,0),_xlfn.XLOOKUP(M1985,freq!$A$2:$A$40,freq!$B$2:$B$40,0),_xlfn.XLOOKUP(N1985,freq!$A$2:$A$40,freq!$B$2:$B$40,0),_xlfn.XLOOKUP(O1985,freq!$A$2:$A$40,freq!$B$2:$B$40,0),_xlfn.XLOOKUP(P1985,freq!$A$2:$A$40,freq!$B$2:$B$40,0),_xlfn.XLOOKUP(Q1985,freq!$A$2:$A$40,freq!$B$2:$B$40,0),_xlfn.XLOOKUP(R1985,freq!$A$2:$A$40,freq!$B$2:$B$40,0),_xlfn.XLOOKUP(S1985,freq!$A$2:$A$40,freq!$B$2:$B$40,0),_xlfn.XLOOKUP(T1985,freq!$A$2:$A$40,freq!$B$2:$B$40,0),_xlfn.XLOOKUP(U1985,freq!$A$2:$A$40,freq!$B$2:$B$40,0),_xlfn.XLOOKUP(V1985,freq!$A$2:$A$40,freq!$B$2:$B$40,0))</f>
        <v>27.25</v>
      </c>
    </row>
    <row r="1986" spans="1:23" x14ac:dyDescent="0.35">
      <c r="A1986" s="32" t="s">
        <v>1523</v>
      </c>
      <c r="B1986" s="32" t="s">
        <v>4</v>
      </c>
      <c r="C1986" s="32" t="s">
        <v>48</v>
      </c>
      <c r="D1986" s="32" t="s">
        <v>50</v>
      </c>
      <c r="E1986" s="32" t="s">
        <v>37</v>
      </c>
      <c r="F1986" s="32" t="s">
        <v>36</v>
      </c>
      <c r="G1986" s="32">
        <v>4</v>
      </c>
      <c r="H1986" s="32">
        <v>1</v>
      </c>
      <c r="I1986" s="32">
        <v>2</v>
      </c>
      <c r="J1986" s="32">
        <v>3</v>
      </c>
      <c r="K1986" s="32" t="s">
        <v>49</v>
      </c>
      <c r="L1986" s="32" t="s">
        <v>30</v>
      </c>
      <c r="M1986" s="32" t="s">
        <v>42</v>
      </c>
      <c r="N1986" s="32">
        <v>1</v>
      </c>
      <c r="O1986" s="32">
        <v>3</v>
      </c>
      <c r="P1986" s="32" t="s">
        <v>50</v>
      </c>
      <c r="Q1986" s="32" t="s">
        <v>29</v>
      </c>
      <c r="R1986" s="32" t="s">
        <v>0</v>
      </c>
      <c r="S1986" s="32" t="s">
        <v>56</v>
      </c>
      <c r="T1986" s="32" t="s">
        <v>50</v>
      </c>
      <c r="U1986" s="32">
        <v>3</v>
      </c>
      <c r="V1986" s="32">
        <v>0</v>
      </c>
      <c r="W1986" s="32">
        <f>SUM(_xlfn.XLOOKUP(B1986,freq!$A$2:$A$40,freq!$B$2:$B$40,0),_xlfn.XLOOKUP(C1986,freq!$A$2:$A$40,freq!$B$2:$B$40,0),_xlfn.XLOOKUP(D1986,freq!$A$2:$A$40,freq!$B$2:$B$40,0),_xlfn.XLOOKUP(E1986,freq!$A$2:$A$40,freq!$B$2:$B$40,0),_xlfn.XLOOKUP(F1986,freq!$A$2:$A$40,freq!$B$2:$B$40,0),_xlfn.XLOOKUP(G1986,freq!$A$2:$A$40,freq!$B$2:$B$40,0),_xlfn.XLOOKUP(H1986,freq!$A$2:$A$40,freq!$B$2:$B$40,0),_xlfn.XLOOKUP(I1986,freq!$A$2:$A$40,freq!$B$2:$B$40,0),_xlfn.XLOOKUP(J1986,freq!$A$2:$A$40,freq!$B$2:$B$40,0),_xlfn.XLOOKUP(K1986,freq!$A$2:$A$40,freq!$B$2:$B$40,0),_xlfn.XLOOKUP(L1986,freq!$A$2:$A$40,freq!$B$2:$B$40,0),_xlfn.XLOOKUP(M1986,freq!$A$2:$A$40,freq!$B$2:$B$40,0),_xlfn.XLOOKUP(N1986,freq!$A$2:$A$40,freq!$B$2:$B$40,0),_xlfn.XLOOKUP(O1986,freq!$A$2:$A$40,freq!$B$2:$B$40,0),_xlfn.XLOOKUP(P1986,freq!$A$2:$A$40,freq!$B$2:$B$40,0),_xlfn.XLOOKUP(Q1986,freq!$A$2:$A$40,freq!$B$2:$B$40,0),_xlfn.XLOOKUP(R1986,freq!$A$2:$A$40,freq!$B$2:$B$40,0),_xlfn.XLOOKUP(S1986,freq!$A$2:$A$40,freq!$B$2:$B$40,0),_xlfn.XLOOKUP(T1986,freq!$A$2:$A$40,freq!$B$2:$B$40,0),_xlfn.XLOOKUP(U1986,freq!$A$2:$A$40,freq!$B$2:$B$40,0),_xlfn.XLOOKUP(V1986,freq!$A$2:$A$40,freq!$B$2:$B$40,0))</f>
        <v>27.200000000000003</v>
      </c>
    </row>
    <row r="1987" spans="1:23" x14ac:dyDescent="0.35">
      <c r="A1987" s="32" t="s">
        <v>581</v>
      </c>
      <c r="B1987" s="32">
        <v>2</v>
      </c>
      <c r="C1987" s="32">
        <v>9</v>
      </c>
      <c r="D1987" s="32" t="s">
        <v>33</v>
      </c>
      <c r="E1987" s="32" t="s">
        <v>0</v>
      </c>
      <c r="F1987" s="32" t="s">
        <v>3</v>
      </c>
      <c r="G1987" s="32" t="s">
        <v>1</v>
      </c>
      <c r="H1987" s="32" t="s">
        <v>29</v>
      </c>
      <c r="I1987" s="32" t="s">
        <v>30</v>
      </c>
      <c r="J1987" s="32" t="s">
        <v>59</v>
      </c>
      <c r="K1987" s="32">
        <v>8</v>
      </c>
      <c r="L1987" s="32" t="s">
        <v>50</v>
      </c>
      <c r="M1987" s="32">
        <v>6</v>
      </c>
      <c r="N1987" s="32">
        <v>8</v>
      </c>
      <c r="O1987" s="32">
        <v>3</v>
      </c>
      <c r="P1987" s="32" t="s">
        <v>50</v>
      </c>
      <c r="Q1987" s="32" t="s">
        <v>37</v>
      </c>
      <c r="R1987" s="32" t="s">
        <v>40</v>
      </c>
      <c r="S1987" s="32" t="s">
        <v>30</v>
      </c>
      <c r="T1987" s="32" t="s">
        <v>50</v>
      </c>
      <c r="U1987" s="32" t="s">
        <v>40</v>
      </c>
      <c r="V1987" s="32">
        <v>1</v>
      </c>
      <c r="W1987" s="32">
        <f>SUM(_xlfn.XLOOKUP(B1987,freq!$A$2:$A$40,freq!$B$2:$B$40,0),_xlfn.XLOOKUP(C1987,freq!$A$2:$A$40,freq!$B$2:$B$40,0),_xlfn.XLOOKUP(D1987,freq!$A$2:$A$40,freq!$B$2:$B$40,0),_xlfn.XLOOKUP(E1987,freq!$A$2:$A$40,freq!$B$2:$B$40,0),_xlfn.XLOOKUP(F1987,freq!$A$2:$A$40,freq!$B$2:$B$40,0),_xlfn.XLOOKUP(G1987,freq!$A$2:$A$40,freq!$B$2:$B$40,0),_xlfn.XLOOKUP(H1987,freq!$A$2:$A$40,freq!$B$2:$B$40,0),_xlfn.XLOOKUP(I1987,freq!$A$2:$A$40,freq!$B$2:$B$40,0),_xlfn.XLOOKUP(J1987,freq!$A$2:$A$40,freq!$B$2:$B$40,0),_xlfn.XLOOKUP(K1987,freq!$A$2:$A$40,freq!$B$2:$B$40,0),_xlfn.XLOOKUP(L1987,freq!$A$2:$A$40,freq!$B$2:$B$40,0),_xlfn.XLOOKUP(M1987,freq!$A$2:$A$40,freq!$B$2:$B$40,0),_xlfn.XLOOKUP(N1987,freq!$A$2:$A$40,freq!$B$2:$B$40,0),_xlfn.XLOOKUP(O1987,freq!$A$2:$A$40,freq!$B$2:$B$40,0),_xlfn.XLOOKUP(P1987,freq!$A$2:$A$40,freq!$B$2:$B$40,0),_xlfn.XLOOKUP(Q1987,freq!$A$2:$A$40,freq!$B$2:$B$40,0),_xlfn.XLOOKUP(R1987,freq!$A$2:$A$40,freq!$B$2:$B$40,0),_xlfn.XLOOKUP(S1987,freq!$A$2:$A$40,freq!$B$2:$B$40,0),_xlfn.XLOOKUP(T1987,freq!$A$2:$A$40,freq!$B$2:$B$40,0),_xlfn.XLOOKUP(U1987,freq!$A$2:$A$40,freq!$B$2:$B$40,0),_xlfn.XLOOKUP(V1987,freq!$A$2:$A$40,freq!$B$2:$B$40,0))</f>
        <v>27.030000000000005</v>
      </c>
    </row>
    <row r="1988" spans="1:23" x14ac:dyDescent="0.35">
      <c r="A1988" s="32" t="s">
        <v>1715</v>
      </c>
      <c r="B1988" s="32" t="s">
        <v>49</v>
      </c>
      <c r="C1988" s="32" t="s">
        <v>41</v>
      </c>
      <c r="D1988" s="32">
        <v>7</v>
      </c>
      <c r="E1988" s="32" t="s">
        <v>41</v>
      </c>
      <c r="F1988" s="32" t="s">
        <v>3</v>
      </c>
      <c r="G1988" s="32" t="s">
        <v>42</v>
      </c>
      <c r="H1988" s="32" t="s">
        <v>44</v>
      </c>
      <c r="I1988" s="32" t="s">
        <v>43</v>
      </c>
      <c r="J1988" s="32" t="s">
        <v>34</v>
      </c>
      <c r="K1988" s="32">
        <v>7</v>
      </c>
      <c r="L1988" s="32">
        <v>8</v>
      </c>
      <c r="M1988" s="32" t="s">
        <v>3</v>
      </c>
      <c r="N1988" s="32" t="s">
        <v>59</v>
      </c>
      <c r="O1988" s="32">
        <v>9</v>
      </c>
      <c r="P1988" s="32" t="s">
        <v>59</v>
      </c>
      <c r="Q1988" s="32">
        <v>7</v>
      </c>
      <c r="R1988" s="32">
        <v>6</v>
      </c>
      <c r="S1988" s="32">
        <v>9</v>
      </c>
      <c r="T1988" s="32">
        <v>5</v>
      </c>
      <c r="U1988" s="32">
        <v>6</v>
      </c>
      <c r="V1988" s="32" t="s">
        <v>30</v>
      </c>
      <c r="W1988" s="32">
        <f>SUM(_xlfn.XLOOKUP(B1988,freq!$A$2:$A$40,freq!$B$2:$B$40,0),_xlfn.XLOOKUP(C1988,freq!$A$2:$A$40,freq!$B$2:$B$40,0),_xlfn.XLOOKUP(D1988,freq!$A$2:$A$40,freq!$B$2:$B$40,0),_xlfn.XLOOKUP(E1988,freq!$A$2:$A$40,freq!$B$2:$B$40,0),_xlfn.XLOOKUP(F1988,freq!$A$2:$A$40,freq!$B$2:$B$40,0),_xlfn.XLOOKUP(G1988,freq!$A$2:$A$40,freq!$B$2:$B$40,0),_xlfn.XLOOKUP(H1988,freq!$A$2:$A$40,freq!$B$2:$B$40,0),_xlfn.XLOOKUP(I1988,freq!$A$2:$A$40,freq!$B$2:$B$40,0),_xlfn.XLOOKUP(J1988,freq!$A$2:$A$40,freq!$B$2:$B$40,0),_xlfn.XLOOKUP(K1988,freq!$A$2:$A$40,freq!$B$2:$B$40,0),_xlfn.XLOOKUP(L1988,freq!$A$2:$A$40,freq!$B$2:$B$40,0),_xlfn.XLOOKUP(M1988,freq!$A$2:$A$40,freq!$B$2:$B$40,0),_xlfn.XLOOKUP(N1988,freq!$A$2:$A$40,freq!$B$2:$B$40,0),_xlfn.XLOOKUP(O1988,freq!$A$2:$A$40,freq!$B$2:$B$40,0),_xlfn.XLOOKUP(P1988,freq!$A$2:$A$40,freq!$B$2:$B$40,0),_xlfn.XLOOKUP(Q1988,freq!$A$2:$A$40,freq!$B$2:$B$40,0),_xlfn.XLOOKUP(R1988,freq!$A$2:$A$40,freq!$B$2:$B$40,0),_xlfn.XLOOKUP(S1988,freq!$A$2:$A$40,freq!$B$2:$B$40,0),_xlfn.XLOOKUP(T1988,freq!$A$2:$A$40,freq!$B$2:$B$40,0),_xlfn.XLOOKUP(U1988,freq!$A$2:$A$40,freq!$B$2:$B$40,0),_xlfn.XLOOKUP(V1988,freq!$A$2:$A$40,freq!$B$2:$B$40,0))</f>
        <v>26.950000000000003</v>
      </c>
    </row>
    <row r="1989" spans="1:23" x14ac:dyDescent="0.35">
      <c r="A1989" s="32" t="s">
        <v>647</v>
      </c>
      <c r="B1989" s="32" t="s">
        <v>40</v>
      </c>
      <c r="C1989" s="32" t="s">
        <v>3</v>
      </c>
      <c r="D1989" s="32" t="s">
        <v>40</v>
      </c>
      <c r="E1989" s="32" t="s">
        <v>4</v>
      </c>
      <c r="F1989" s="32" t="s">
        <v>28</v>
      </c>
      <c r="G1989" s="32" t="s">
        <v>58</v>
      </c>
      <c r="H1989" s="32" t="s">
        <v>38</v>
      </c>
      <c r="I1989" s="32">
        <v>2</v>
      </c>
      <c r="J1989" s="32">
        <v>9</v>
      </c>
      <c r="K1989" s="32" t="s">
        <v>59</v>
      </c>
      <c r="L1989" s="32" t="s">
        <v>50</v>
      </c>
      <c r="M1989" s="32" t="s">
        <v>34</v>
      </c>
      <c r="N1989" s="32">
        <v>2</v>
      </c>
      <c r="O1989" s="32" t="s">
        <v>36</v>
      </c>
      <c r="P1989" s="32" t="s">
        <v>38</v>
      </c>
      <c r="Q1989" s="32">
        <v>0</v>
      </c>
      <c r="R1989" s="32" t="s">
        <v>50</v>
      </c>
      <c r="S1989" s="32" t="s">
        <v>42</v>
      </c>
      <c r="T1989" s="32" t="s">
        <v>32</v>
      </c>
      <c r="U1989" s="32" t="s">
        <v>36</v>
      </c>
      <c r="V1989" s="32">
        <v>6</v>
      </c>
      <c r="W1989" s="32">
        <f>SUM(_xlfn.XLOOKUP(B1989,freq!$A$2:$A$40,freq!$B$2:$B$40,0),_xlfn.XLOOKUP(C1989,freq!$A$2:$A$40,freq!$B$2:$B$40,0),_xlfn.XLOOKUP(D1989,freq!$A$2:$A$40,freq!$B$2:$B$40,0),_xlfn.XLOOKUP(E1989,freq!$A$2:$A$40,freq!$B$2:$B$40,0),_xlfn.XLOOKUP(F1989,freq!$A$2:$A$40,freq!$B$2:$B$40,0),_xlfn.XLOOKUP(G1989,freq!$A$2:$A$40,freq!$B$2:$B$40,0),_xlfn.XLOOKUP(H1989,freq!$A$2:$A$40,freq!$B$2:$B$40,0),_xlfn.XLOOKUP(I1989,freq!$A$2:$A$40,freq!$B$2:$B$40,0),_xlfn.XLOOKUP(J1989,freq!$A$2:$A$40,freq!$B$2:$B$40,0),_xlfn.XLOOKUP(K1989,freq!$A$2:$A$40,freq!$B$2:$B$40,0),_xlfn.XLOOKUP(L1989,freq!$A$2:$A$40,freq!$B$2:$B$40,0),_xlfn.XLOOKUP(M1989,freq!$A$2:$A$40,freq!$B$2:$B$40,0),_xlfn.XLOOKUP(N1989,freq!$A$2:$A$40,freq!$B$2:$B$40,0),_xlfn.XLOOKUP(O1989,freq!$A$2:$A$40,freq!$B$2:$B$40,0),_xlfn.XLOOKUP(P1989,freq!$A$2:$A$40,freq!$B$2:$B$40,0),_xlfn.XLOOKUP(Q1989,freq!$A$2:$A$40,freq!$B$2:$B$40,0),_xlfn.XLOOKUP(R1989,freq!$A$2:$A$40,freq!$B$2:$B$40,0),_xlfn.XLOOKUP(S1989,freq!$A$2:$A$40,freq!$B$2:$B$40,0),_xlfn.XLOOKUP(T1989,freq!$A$2:$A$40,freq!$B$2:$B$40,0),_xlfn.XLOOKUP(U1989,freq!$A$2:$A$40,freq!$B$2:$B$40,0),_xlfn.XLOOKUP(V1989,freq!$A$2:$A$40,freq!$B$2:$B$40,0))</f>
        <v>26.849999999999998</v>
      </c>
    </row>
    <row r="1990" spans="1:23" x14ac:dyDescent="0.35">
      <c r="A1990" s="32" t="s">
        <v>505</v>
      </c>
      <c r="B1990" s="32" t="s">
        <v>44</v>
      </c>
      <c r="C1990" s="32" t="s">
        <v>42</v>
      </c>
      <c r="D1990" s="32" t="s">
        <v>49</v>
      </c>
      <c r="E1990" s="32" t="s">
        <v>34</v>
      </c>
      <c r="F1990" s="32" t="s">
        <v>42</v>
      </c>
      <c r="G1990" s="32" t="s">
        <v>44</v>
      </c>
      <c r="H1990" s="32" t="s">
        <v>28</v>
      </c>
      <c r="I1990" s="32" t="s">
        <v>49</v>
      </c>
      <c r="J1990" s="32">
        <v>3</v>
      </c>
      <c r="K1990" s="32" t="s">
        <v>50</v>
      </c>
      <c r="L1990" s="32" t="s">
        <v>40</v>
      </c>
      <c r="M1990" s="32" t="s">
        <v>49</v>
      </c>
      <c r="N1990" s="32" t="s">
        <v>58</v>
      </c>
      <c r="O1990" s="32" t="s">
        <v>29</v>
      </c>
      <c r="P1990" s="32" t="s">
        <v>42</v>
      </c>
      <c r="Q1990" s="32" t="s">
        <v>53</v>
      </c>
      <c r="R1990" s="32" t="s">
        <v>58</v>
      </c>
      <c r="S1990" s="32" t="s">
        <v>35</v>
      </c>
      <c r="T1990" s="32">
        <v>1</v>
      </c>
      <c r="U1990" s="32" t="s">
        <v>33</v>
      </c>
      <c r="V1990" s="32" t="s">
        <v>29</v>
      </c>
      <c r="W1990" s="32">
        <f>SUM(_xlfn.XLOOKUP(B1990,freq!$A$2:$A$40,freq!$B$2:$B$40,0),_xlfn.XLOOKUP(C1990,freq!$A$2:$A$40,freq!$B$2:$B$40,0),_xlfn.XLOOKUP(D1990,freq!$A$2:$A$40,freq!$B$2:$B$40,0),_xlfn.XLOOKUP(E1990,freq!$A$2:$A$40,freq!$B$2:$B$40,0),_xlfn.XLOOKUP(F1990,freq!$A$2:$A$40,freq!$B$2:$B$40,0),_xlfn.XLOOKUP(G1990,freq!$A$2:$A$40,freq!$B$2:$B$40,0),_xlfn.XLOOKUP(H1990,freq!$A$2:$A$40,freq!$B$2:$B$40,0),_xlfn.XLOOKUP(I1990,freq!$A$2:$A$40,freq!$B$2:$B$40,0),_xlfn.XLOOKUP(J1990,freq!$A$2:$A$40,freq!$B$2:$B$40,0),_xlfn.XLOOKUP(K1990,freq!$A$2:$A$40,freq!$B$2:$B$40,0),_xlfn.XLOOKUP(L1990,freq!$A$2:$A$40,freq!$B$2:$B$40,0),_xlfn.XLOOKUP(M1990,freq!$A$2:$A$40,freq!$B$2:$B$40,0),_xlfn.XLOOKUP(N1990,freq!$A$2:$A$40,freq!$B$2:$B$40,0),_xlfn.XLOOKUP(O1990,freq!$A$2:$A$40,freq!$B$2:$B$40,0),_xlfn.XLOOKUP(P1990,freq!$A$2:$A$40,freq!$B$2:$B$40,0),_xlfn.XLOOKUP(Q1990,freq!$A$2:$A$40,freq!$B$2:$B$40,0),_xlfn.XLOOKUP(R1990,freq!$A$2:$A$40,freq!$B$2:$B$40,0),_xlfn.XLOOKUP(S1990,freq!$A$2:$A$40,freq!$B$2:$B$40,0),_xlfn.XLOOKUP(T1990,freq!$A$2:$A$40,freq!$B$2:$B$40,0),_xlfn.XLOOKUP(U1990,freq!$A$2:$A$40,freq!$B$2:$B$40,0),_xlfn.XLOOKUP(V1990,freq!$A$2:$A$40,freq!$B$2:$B$40,0))</f>
        <v>26.7</v>
      </c>
    </row>
    <row r="1991" spans="1:23" x14ac:dyDescent="0.35">
      <c r="A1991" s="32" t="s">
        <v>1345</v>
      </c>
      <c r="B1991" s="32" t="s">
        <v>4</v>
      </c>
      <c r="C1991" s="32" t="s">
        <v>50</v>
      </c>
      <c r="D1991" s="32" t="s">
        <v>36</v>
      </c>
      <c r="E1991" s="32" t="s">
        <v>32</v>
      </c>
      <c r="F1991" s="32" t="s">
        <v>58</v>
      </c>
      <c r="G1991" s="32" t="s">
        <v>50</v>
      </c>
      <c r="H1991" s="32" t="s">
        <v>1</v>
      </c>
      <c r="I1991" s="32" t="s">
        <v>41</v>
      </c>
      <c r="J1991" s="32">
        <v>5</v>
      </c>
      <c r="K1991" s="32" t="s">
        <v>4</v>
      </c>
      <c r="L1991" s="32">
        <v>0</v>
      </c>
      <c r="M1991" s="32" t="s">
        <v>40</v>
      </c>
      <c r="N1991" s="32" t="s">
        <v>30</v>
      </c>
      <c r="O1991" s="32">
        <v>0</v>
      </c>
      <c r="P1991" s="32" t="s">
        <v>33</v>
      </c>
      <c r="Q1991" s="32">
        <v>2</v>
      </c>
      <c r="R1991" s="32" t="s">
        <v>42</v>
      </c>
      <c r="S1991" s="32" t="s">
        <v>46</v>
      </c>
      <c r="T1991" s="32" t="s">
        <v>53</v>
      </c>
      <c r="U1991" s="32" t="s">
        <v>58</v>
      </c>
      <c r="V1991" s="32">
        <v>6</v>
      </c>
      <c r="W1991" s="32">
        <f>SUM(_xlfn.XLOOKUP(B1991,freq!$A$2:$A$40,freq!$B$2:$B$40,0),_xlfn.XLOOKUP(C1991,freq!$A$2:$A$40,freq!$B$2:$B$40,0),_xlfn.XLOOKUP(D1991,freq!$A$2:$A$40,freq!$B$2:$B$40,0),_xlfn.XLOOKUP(E1991,freq!$A$2:$A$40,freq!$B$2:$B$40,0),_xlfn.XLOOKUP(F1991,freq!$A$2:$A$40,freq!$B$2:$B$40,0),_xlfn.XLOOKUP(G1991,freq!$A$2:$A$40,freq!$B$2:$B$40,0),_xlfn.XLOOKUP(H1991,freq!$A$2:$A$40,freq!$B$2:$B$40,0),_xlfn.XLOOKUP(I1991,freq!$A$2:$A$40,freq!$B$2:$B$40,0),_xlfn.XLOOKUP(J1991,freq!$A$2:$A$40,freq!$B$2:$B$40,0),_xlfn.XLOOKUP(K1991,freq!$A$2:$A$40,freq!$B$2:$B$40,0),_xlfn.XLOOKUP(L1991,freq!$A$2:$A$40,freq!$B$2:$B$40,0),_xlfn.XLOOKUP(M1991,freq!$A$2:$A$40,freq!$B$2:$B$40,0),_xlfn.XLOOKUP(N1991,freq!$A$2:$A$40,freq!$B$2:$B$40,0),_xlfn.XLOOKUP(O1991,freq!$A$2:$A$40,freq!$B$2:$B$40,0),_xlfn.XLOOKUP(P1991,freq!$A$2:$A$40,freq!$B$2:$B$40,0),_xlfn.XLOOKUP(Q1991,freq!$A$2:$A$40,freq!$B$2:$B$40,0),_xlfn.XLOOKUP(R1991,freq!$A$2:$A$40,freq!$B$2:$B$40,0),_xlfn.XLOOKUP(S1991,freq!$A$2:$A$40,freq!$B$2:$B$40,0),_xlfn.XLOOKUP(T1991,freq!$A$2:$A$40,freq!$B$2:$B$40,0),_xlfn.XLOOKUP(U1991,freq!$A$2:$A$40,freq!$B$2:$B$40,0),_xlfn.XLOOKUP(V1991,freq!$A$2:$A$40,freq!$B$2:$B$40,0))</f>
        <v>26.68</v>
      </c>
    </row>
    <row r="1992" spans="1:23" x14ac:dyDescent="0.35">
      <c r="A1992" s="32" t="s">
        <v>679</v>
      </c>
      <c r="B1992" s="32">
        <v>3</v>
      </c>
      <c r="C1992" s="32">
        <v>7</v>
      </c>
      <c r="D1992" s="32" t="s">
        <v>42</v>
      </c>
      <c r="E1992" s="32" t="s">
        <v>36</v>
      </c>
      <c r="F1992" s="32" t="s">
        <v>38</v>
      </c>
      <c r="G1992" s="32" t="s">
        <v>30</v>
      </c>
      <c r="H1992" s="32" t="s">
        <v>36</v>
      </c>
      <c r="I1992" s="32" t="s">
        <v>48</v>
      </c>
      <c r="J1992" s="32" t="s">
        <v>28</v>
      </c>
      <c r="K1992" s="32">
        <v>0</v>
      </c>
      <c r="L1992" s="32" t="s">
        <v>58</v>
      </c>
      <c r="M1992" s="32" t="s">
        <v>36</v>
      </c>
      <c r="N1992" s="32">
        <v>8</v>
      </c>
      <c r="O1992" s="32" t="s">
        <v>49</v>
      </c>
      <c r="P1992" s="32" t="s">
        <v>43</v>
      </c>
      <c r="Q1992" s="32">
        <v>0</v>
      </c>
      <c r="R1992" s="32">
        <v>6</v>
      </c>
      <c r="S1992" s="32" t="s">
        <v>32</v>
      </c>
      <c r="T1992" s="32" t="s">
        <v>29</v>
      </c>
      <c r="U1992" s="32" t="s">
        <v>32</v>
      </c>
      <c r="V1992" s="32">
        <v>1</v>
      </c>
      <c r="W1992" s="32">
        <f>SUM(_xlfn.XLOOKUP(B1992,freq!$A$2:$A$40,freq!$B$2:$B$40,0),_xlfn.XLOOKUP(C1992,freq!$A$2:$A$40,freq!$B$2:$B$40,0),_xlfn.XLOOKUP(D1992,freq!$A$2:$A$40,freq!$B$2:$B$40,0),_xlfn.XLOOKUP(E1992,freq!$A$2:$A$40,freq!$B$2:$B$40,0),_xlfn.XLOOKUP(F1992,freq!$A$2:$A$40,freq!$B$2:$B$40,0),_xlfn.XLOOKUP(G1992,freq!$A$2:$A$40,freq!$B$2:$B$40,0),_xlfn.XLOOKUP(H1992,freq!$A$2:$A$40,freq!$B$2:$B$40,0),_xlfn.XLOOKUP(I1992,freq!$A$2:$A$40,freq!$B$2:$B$40,0),_xlfn.XLOOKUP(J1992,freq!$A$2:$A$40,freq!$B$2:$B$40,0),_xlfn.XLOOKUP(K1992,freq!$A$2:$A$40,freq!$B$2:$B$40,0),_xlfn.XLOOKUP(L1992,freq!$A$2:$A$40,freq!$B$2:$B$40,0),_xlfn.XLOOKUP(M1992,freq!$A$2:$A$40,freq!$B$2:$B$40,0),_xlfn.XLOOKUP(N1992,freq!$A$2:$A$40,freq!$B$2:$B$40,0),_xlfn.XLOOKUP(O1992,freq!$A$2:$A$40,freq!$B$2:$B$40,0),_xlfn.XLOOKUP(P1992,freq!$A$2:$A$40,freq!$B$2:$B$40,0),_xlfn.XLOOKUP(Q1992,freq!$A$2:$A$40,freq!$B$2:$B$40,0),_xlfn.XLOOKUP(R1992,freq!$A$2:$A$40,freq!$B$2:$B$40,0),_xlfn.XLOOKUP(S1992,freq!$A$2:$A$40,freq!$B$2:$B$40,0),_xlfn.XLOOKUP(T1992,freq!$A$2:$A$40,freq!$B$2:$B$40,0),_xlfn.XLOOKUP(U1992,freq!$A$2:$A$40,freq!$B$2:$B$40,0),_xlfn.XLOOKUP(V1992,freq!$A$2:$A$40,freq!$B$2:$B$40,0))</f>
        <v>26.56</v>
      </c>
    </row>
    <row r="1993" spans="1:23" x14ac:dyDescent="0.35">
      <c r="A1993" s="32" t="s">
        <v>894</v>
      </c>
      <c r="B1993" s="32">
        <v>2</v>
      </c>
      <c r="C1993" s="32">
        <v>2</v>
      </c>
      <c r="D1993" s="32">
        <v>1</v>
      </c>
      <c r="E1993" s="32">
        <v>8</v>
      </c>
      <c r="F1993" s="32" t="s">
        <v>40</v>
      </c>
      <c r="G1993" s="32" t="s">
        <v>38</v>
      </c>
      <c r="H1993" s="32">
        <v>5</v>
      </c>
      <c r="I1993" s="32">
        <v>6</v>
      </c>
      <c r="J1993" s="32" t="s">
        <v>41</v>
      </c>
      <c r="K1993" s="32" t="s">
        <v>33</v>
      </c>
      <c r="L1993" s="32" t="s">
        <v>44</v>
      </c>
      <c r="M1993" s="32" t="s">
        <v>32</v>
      </c>
      <c r="N1993" s="32" t="s">
        <v>32</v>
      </c>
      <c r="O1993" s="32" t="s">
        <v>3</v>
      </c>
      <c r="P1993" s="32" t="s">
        <v>30</v>
      </c>
      <c r="Q1993" s="32" t="s">
        <v>46</v>
      </c>
      <c r="R1993" s="32" t="s">
        <v>40</v>
      </c>
      <c r="S1993" s="32" t="s">
        <v>50</v>
      </c>
      <c r="T1993" s="32" t="s">
        <v>40</v>
      </c>
      <c r="U1993" s="32" t="s">
        <v>42</v>
      </c>
      <c r="V1993" s="32">
        <v>4</v>
      </c>
      <c r="W1993" s="32">
        <f>SUM(_xlfn.XLOOKUP(B1993,freq!$A$2:$A$40,freq!$B$2:$B$40,0),_xlfn.XLOOKUP(C1993,freq!$A$2:$A$40,freq!$B$2:$B$40,0),_xlfn.XLOOKUP(D1993,freq!$A$2:$A$40,freq!$B$2:$B$40,0),_xlfn.XLOOKUP(E1993,freq!$A$2:$A$40,freq!$B$2:$B$40,0),_xlfn.XLOOKUP(F1993,freq!$A$2:$A$40,freq!$B$2:$B$40,0),_xlfn.XLOOKUP(G1993,freq!$A$2:$A$40,freq!$B$2:$B$40,0),_xlfn.XLOOKUP(H1993,freq!$A$2:$A$40,freq!$B$2:$B$40,0),_xlfn.XLOOKUP(I1993,freq!$A$2:$A$40,freq!$B$2:$B$40,0),_xlfn.XLOOKUP(J1993,freq!$A$2:$A$40,freq!$B$2:$B$40,0),_xlfn.XLOOKUP(K1993,freq!$A$2:$A$40,freq!$B$2:$B$40,0),_xlfn.XLOOKUP(L1993,freq!$A$2:$A$40,freq!$B$2:$B$40,0),_xlfn.XLOOKUP(M1993,freq!$A$2:$A$40,freq!$B$2:$B$40,0),_xlfn.XLOOKUP(N1993,freq!$A$2:$A$40,freq!$B$2:$B$40,0),_xlfn.XLOOKUP(O1993,freq!$A$2:$A$40,freq!$B$2:$B$40,0),_xlfn.XLOOKUP(P1993,freq!$A$2:$A$40,freq!$B$2:$B$40,0),_xlfn.XLOOKUP(Q1993,freq!$A$2:$A$40,freq!$B$2:$B$40,0),_xlfn.XLOOKUP(R1993,freq!$A$2:$A$40,freq!$B$2:$B$40,0),_xlfn.XLOOKUP(S1993,freq!$A$2:$A$40,freq!$B$2:$B$40,0),_xlfn.XLOOKUP(T1993,freq!$A$2:$A$40,freq!$B$2:$B$40,0),_xlfn.XLOOKUP(U1993,freq!$A$2:$A$40,freq!$B$2:$B$40,0),_xlfn.XLOOKUP(V1993,freq!$A$2:$A$40,freq!$B$2:$B$40,0))</f>
        <v>26.55</v>
      </c>
    </row>
    <row r="1994" spans="1:23" x14ac:dyDescent="0.35">
      <c r="A1994" s="32" t="s">
        <v>1799</v>
      </c>
      <c r="B1994" s="32" t="s">
        <v>44</v>
      </c>
      <c r="C1994" s="32" t="s">
        <v>59</v>
      </c>
      <c r="D1994" s="32" t="s">
        <v>40</v>
      </c>
      <c r="E1994" s="32">
        <v>3</v>
      </c>
      <c r="F1994" s="32" t="s">
        <v>40</v>
      </c>
      <c r="G1994" s="32">
        <v>9</v>
      </c>
      <c r="H1994" s="32">
        <v>0</v>
      </c>
      <c r="I1994" s="32" t="s">
        <v>35</v>
      </c>
      <c r="J1994" s="32">
        <v>4</v>
      </c>
      <c r="K1994" s="32">
        <v>1</v>
      </c>
      <c r="L1994" s="32">
        <v>3</v>
      </c>
      <c r="M1994" s="32" t="s">
        <v>30</v>
      </c>
      <c r="N1994" s="32">
        <v>1</v>
      </c>
      <c r="O1994" s="32">
        <v>5</v>
      </c>
      <c r="P1994" s="32" t="s">
        <v>1</v>
      </c>
      <c r="Q1994" s="32">
        <v>8</v>
      </c>
      <c r="R1994" s="32" t="s">
        <v>53</v>
      </c>
      <c r="S1994" s="32" t="s">
        <v>43</v>
      </c>
      <c r="T1994" s="32" t="s">
        <v>46</v>
      </c>
      <c r="U1994" s="32" t="s">
        <v>53</v>
      </c>
      <c r="V1994" s="32">
        <v>0</v>
      </c>
      <c r="W1994" s="32">
        <f>SUM(_xlfn.XLOOKUP(B1994,freq!$A$2:$A$40,freq!$B$2:$B$40,0),_xlfn.XLOOKUP(C1994,freq!$A$2:$A$40,freq!$B$2:$B$40,0),_xlfn.XLOOKUP(D1994,freq!$A$2:$A$40,freq!$B$2:$B$40,0),_xlfn.XLOOKUP(E1994,freq!$A$2:$A$40,freq!$B$2:$B$40,0),_xlfn.XLOOKUP(F1994,freq!$A$2:$A$40,freq!$B$2:$B$40,0),_xlfn.XLOOKUP(G1994,freq!$A$2:$A$40,freq!$B$2:$B$40,0),_xlfn.XLOOKUP(H1994,freq!$A$2:$A$40,freq!$B$2:$B$40,0),_xlfn.XLOOKUP(I1994,freq!$A$2:$A$40,freq!$B$2:$B$40,0),_xlfn.XLOOKUP(J1994,freq!$A$2:$A$40,freq!$B$2:$B$40,0),_xlfn.XLOOKUP(K1994,freq!$A$2:$A$40,freq!$B$2:$B$40,0),_xlfn.XLOOKUP(L1994,freq!$A$2:$A$40,freq!$B$2:$B$40,0),_xlfn.XLOOKUP(M1994,freq!$A$2:$A$40,freq!$B$2:$B$40,0),_xlfn.XLOOKUP(N1994,freq!$A$2:$A$40,freq!$B$2:$B$40,0),_xlfn.XLOOKUP(O1994,freq!$A$2:$A$40,freq!$B$2:$B$40,0),_xlfn.XLOOKUP(P1994,freq!$A$2:$A$40,freq!$B$2:$B$40,0),_xlfn.XLOOKUP(Q1994,freq!$A$2:$A$40,freq!$B$2:$B$40,0),_xlfn.XLOOKUP(R1994,freq!$A$2:$A$40,freq!$B$2:$B$40,0),_xlfn.XLOOKUP(S1994,freq!$A$2:$A$40,freq!$B$2:$B$40,0),_xlfn.XLOOKUP(T1994,freq!$A$2:$A$40,freq!$B$2:$B$40,0),_xlfn.XLOOKUP(U1994,freq!$A$2:$A$40,freq!$B$2:$B$40,0),_xlfn.XLOOKUP(V1994,freq!$A$2:$A$40,freq!$B$2:$B$40,0))</f>
        <v>26.54</v>
      </c>
    </row>
    <row r="1995" spans="1:23" x14ac:dyDescent="0.35">
      <c r="A1995" s="32" t="s">
        <v>1972</v>
      </c>
      <c r="B1995" s="32" t="s">
        <v>58</v>
      </c>
      <c r="C1995" s="32">
        <v>2</v>
      </c>
      <c r="D1995" s="32" t="s">
        <v>48</v>
      </c>
      <c r="E1995" s="32" t="s">
        <v>43</v>
      </c>
      <c r="F1995" s="32" t="s">
        <v>34</v>
      </c>
      <c r="G1995" s="32" t="s">
        <v>44</v>
      </c>
      <c r="H1995" s="32">
        <v>0</v>
      </c>
      <c r="I1995" s="32" t="s">
        <v>33</v>
      </c>
      <c r="J1995" s="32" t="s">
        <v>44</v>
      </c>
      <c r="K1995" s="32" t="s">
        <v>36</v>
      </c>
      <c r="L1995" s="32">
        <v>5</v>
      </c>
      <c r="M1995" s="32" t="s">
        <v>40</v>
      </c>
      <c r="N1995" s="32" t="s">
        <v>4</v>
      </c>
      <c r="O1995" s="32" t="s">
        <v>38</v>
      </c>
      <c r="P1995" s="32" t="s">
        <v>43</v>
      </c>
      <c r="Q1995" s="32" t="s">
        <v>29</v>
      </c>
      <c r="R1995" s="32">
        <v>7</v>
      </c>
      <c r="S1995" s="32">
        <v>2</v>
      </c>
      <c r="T1995" s="32" t="s">
        <v>43</v>
      </c>
      <c r="U1995" s="32">
        <v>1</v>
      </c>
      <c r="V1995" s="32">
        <v>8</v>
      </c>
      <c r="W1995" s="32">
        <f>SUM(_xlfn.XLOOKUP(B1995,freq!$A$2:$A$40,freq!$B$2:$B$40,0),_xlfn.XLOOKUP(C1995,freq!$A$2:$A$40,freq!$B$2:$B$40,0),_xlfn.XLOOKUP(D1995,freq!$A$2:$A$40,freq!$B$2:$B$40,0),_xlfn.XLOOKUP(E1995,freq!$A$2:$A$40,freq!$B$2:$B$40,0),_xlfn.XLOOKUP(F1995,freq!$A$2:$A$40,freq!$B$2:$B$40,0),_xlfn.XLOOKUP(G1995,freq!$A$2:$A$40,freq!$B$2:$B$40,0),_xlfn.XLOOKUP(H1995,freq!$A$2:$A$40,freq!$B$2:$B$40,0),_xlfn.XLOOKUP(I1995,freq!$A$2:$A$40,freq!$B$2:$B$40,0),_xlfn.XLOOKUP(J1995,freq!$A$2:$A$40,freq!$B$2:$B$40,0),_xlfn.XLOOKUP(K1995,freq!$A$2:$A$40,freq!$B$2:$B$40,0),_xlfn.XLOOKUP(L1995,freq!$A$2:$A$40,freq!$B$2:$B$40,0),_xlfn.XLOOKUP(M1995,freq!$A$2:$A$40,freq!$B$2:$B$40,0),_xlfn.XLOOKUP(N1995,freq!$A$2:$A$40,freq!$B$2:$B$40,0),_xlfn.XLOOKUP(O1995,freq!$A$2:$A$40,freq!$B$2:$B$40,0),_xlfn.XLOOKUP(P1995,freq!$A$2:$A$40,freq!$B$2:$B$40,0),_xlfn.XLOOKUP(Q1995,freq!$A$2:$A$40,freq!$B$2:$B$40,0),_xlfn.XLOOKUP(R1995,freq!$A$2:$A$40,freq!$B$2:$B$40,0),_xlfn.XLOOKUP(S1995,freq!$A$2:$A$40,freq!$B$2:$B$40,0),_xlfn.XLOOKUP(T1995,freq!$A$2:$A$40,freq!$B$2:$B$40,0),_xlfn.XLOOKUP(U1995,freq!$A$2:$A$40,freq!$B$2:$B$40,0),_xlfn.XLOOKUP(V1995,freq!$A$2:$A$40,freq!$B$2:$B$40,0))</f>
        <v>26.53</v>
      </c>
    </row>
    <row r="1996" spans="1:23" x14ac:dyDescent="0.35">
      <c r="A1996" s="32" t="s">
        <v>1912</v>
      </c>
      <c r="B1996" s="32" t="s">
        <v>34</v>
      </c>
      <c r="C1996" s="32" t="s">
        <v>40</v>
      </c>
      <c r="D1996" s="32">
        <v>5</v>
      </c>
      <c r="E1996" s="32">
        <v>6</v>
      </c>
      <c r="F1996" s="32">
        <v>7</v>
      </c>
      <c r="G1996" s="32" t="s">
        <v>44</v>
      </c>
      <c r="H1996" s="32">
        <v>6</v>
      </c>
      <c r="I1996" s="32">
        <v>5</v>
      </c>
      <c r="J1996" s="32" t="s">
        <v>40</v>
      </c>
      <c r="K1996" s="32" t="s">
        <v>30</v>
      </c>
      <c r="L1996" s="32" t="s">
        <v>50</v>
      </c>
      <c r="M1996" s="32" t="s">
        <v>38</v>
      </c>
      <c r="N1996" s="32" t="s">
        <v>28</v>
      </c>
      <c r="O1996" s="32">
        <v>7</v>
      </c>
      <c r="P1996" s="32" t="s">
        <v>0</v>
      </c>
      <c r="Q1996" s="32" t="s">
        <v>3</v>
      </c>
      <c r="R1996" s="32" t="s">
        <v>53</v>
      </c>
      <c r="S1996" s="32" t="s">
        <v>28</v>
      </c>
      <c r="T1996" s="32" t="s">
        <v>46</v>
      </c>
      <c r="U1996" s="32">
        <v>1</v>
      </c>
      <c r="V1996" s="32" t="s">
        <v>46</v>
      </c>
      <c r="W1996" s="32">
        <f>SUM(_xlfn.XLOOKUP(B1996,freq!$A$2:$A$40,freq!$B$2:$B$40,0),_xlfn.XLOOKUP(C1996,freq!$A$2:$A$40,freq!$B$2:$B$40,0),_xlfn.XLOOKUP(D1996,freq!$A$2:$A$40,freq!$B$2:$B$40,0),_xlfn.XLOOKUP(E1996,freq!$A$2:$A$40,freq!$B$2:$B$40,0),_xlfn.XLOOKUP(F1996,freq!$A$2:$A$40,freq!$B$2:$B$40,0),_xlfn.XLOOKUP(G1996,freq!$A$2:$A$40,freq!$B$2:$B$40,0),_xlfn.XLOOKUP(H1996,freq!$A$2:$A$40,freq!$B$2:$B$40,0),_xlfn.XLOOKUP(I1996,freq!$A$2:$A$40,freq!$B$2:$B$40,0),_xlfn.XLOOKUP(J1996,freq!$A$2:$A$40,freq!$B$2:$B$40,0),_xlfn.XLOOKUP(K1996,freq!$A$2:$A$40,freq!$B$2:$B$40,0),_xlfn.XLOOKUP(L1996,freq!$A$2:$A$40,freq!$B$2:$B$40,0),_xlfn.XLOOKUP(M1996,freq!$A$2:$A$40,freq!$B$2:$B$40,0),_xlfn.XLOOKUP(N1996,freq!$A$2:$A$40,freq!$B$2:$B$40,0),_xlfn.XLOOKUP(O1996,freq!$A$2:$A$40,freq!$B$2:$B$40,0),_xlfn.XLOOKUP(P1996,freq!$A$2:$A$40,freq!$B$2:$B$40,0),_xlfn.XLOOKUP(Q1996,freq!$A$2:$A$40,freq!$B$2:$B$40,0),_xlfn.XLOOKUP(R1996,freq!$A$2:$A$40,freq!$B$2:$B$40,0),_xlfn.XLOOKUP(S1996,freq!$A$2:$A$40,freq!$B$2:$B$40,0),_xlfn.XLOOKUP(T1996,freq!$A$2:$A$40,freq!$B$2:$B$40,0),_xlfn.XLOOKUP(U1996,freq!$A$2:$A$40,freq!$B$2:$B$40,0),_xlfn.XLOOKUP(V1996,freq!$A$2:$A$40,freq!$B$2:$B$40,0))</f>
        <v>26.36</v>
      </c>
    </row>
    <row r="1997" spans="1:23" x14ac:dyDescent="0.35">
      <c r="A1997" s="32" t="s">
        <v>800</v>
      </c>
      <c r="B1997" s="32" t="s">
        <v>41</v>
      </c>
      <c r="C1997" s="32" t="s">
        <v>46</v>
      </c>
      <c r="D1997" s="32">
        <v>7</v>
      </c>
      <c r="E1997" s="32" t="s">
        <v>33</v>
      </c>
      <c r="F1997" s="32">
        <v>2</v>
      </c>
      <c r="G1997" s="32" t="s">
        <v>29</v>
      </c>
      <c r="H1997" s="32" t="s">
        <v>40</v>
      </c>
      <c r="I1997" s="32" t="s">
        <v>50</v>
      </c>
      <c r="J1997" s="32">
        <v>0</v>
      </c>
      <c r="K1997" s="32" t="s">
        <v>32</v>
      </c>
      <c r="L1997" s="32" t="s">
        <v>4</v>
      </c>
      <c r="M1997" s="32" t="s">
        <v>49</v>
      </c>
      <c r="N1997" s="32" t="s">
        <v>50</v>
      </c>
      <c r="O1997" s="32">
        <v>4</v>
      </c>
      <c r="P1997" s="32">
        <v>7</v>
      </c>
      <c r="Q1997" s="32" t="s">
        <v>33</v>
      </c>
      <c r="R1997" s="32" t="s">
        <v>28</v>
      </c>
      <c r="S1997" s="32" t="s">
        <v>50</v>
      </c>
      <c r="T1997" s="32" t="s">
        <v>56</v>
      </c>
      <c r="U1997" s="32">
        <v>9</v>
      </c>
      <c r="V1997" s="32" t="s">
        <v>49</v>
      </c>
      <c r="W1997" s="32">
        <f>SUM(_xlfn.XLOOKUP(B1997,freq!$A$2:$A$40,freq!$B$2:$B$40,0),_xlfn.XLOOKUP(C1997,freq!$A$2:$A$40,freq!$B$2:$B$40,0),_xlfn.XLOOKUP(D1997,freq!$A$2:$A$40,freq!$B$2:$B$40,0),_xlfn.XLOOKUP(E1997,freq!$A$2:$A$40,freq!$B$2:$B$40,0),_xlfn.XLOOKUP(F1997,freq!$A$2:$A$40,freq!$B$2:$B$40,0),_xlfn.XLOOKUP(G1997,freq!$A$2:$A$40,freq!$B$2:$B$40,0),_xlfn.XLOOKUP(H1997,freq!$A$2:$A$40,freq!$B$2:$B$40,0),_xlfn.XLOOKUP(I1997,freq!$A$2:$A$40,freq!$B$2:$B$40,0),_xlfn.XLOOKUP(J1997,freq!$A$2:$A$40,freq!$B$2:$B$40,0),_xlfn.XLOOKUP(K1997,freq!$A$2:$A$40,freq!$B$2:$B$40,0),_xlfn.XLOOKUP(L1997,freq!$A$2:$A$40,freq!$B$2:$B$40,0),_xlfn.XLOOKUP(M1997,freq!$A$2:$A$40,freq!$B$2:$B$40,0),_xlfn.XLOOKUP(N1997,freq!$A$2:$A$40,freq!$B$2:$B$40,0),_xlfn.XLOOKUP(O1997,freq!$A$2:$A$40,freq!$B$2:$B$40,0),_xlfn.XLOOKUP(P1997,freq!$A$2:$A$40,freq!$B$2:$B$40,0),_xlfn.XLOOKUP(Q1997,freq!$A$2:$A$40,freq!$B$2:$B$40,0),_xlfn.XLOOKUP(R1997,freq!$A$2:$A$40,freq!$B$2:$B$40,0),_xlfn.XLOOKUP(S1997,freq!$A$2:$A$40,freq!$B$2:$B$40,0),_xlfn.XLOOKUP(T1997,freq!$A$2:$A$40,freq!$B$2:$B$40,0),_xlfn.XLOOKUP(U1997,freq!$A$2:$A$40,freq!$B$2:$B$40,0),_xlfn.XLOOKUP(V1997,freq!$A$2:$A$40,freq!$B$2:$B$40,0))</f>
        <v>26.32</v>
      </c>
    </row>
    <row r="1998" spans="1:23" x14ac:dyDescent="0.35">
      <c r="A1998" s="32" t="s">
        <v>918</v>
      </c>
      <c r="B1998" s="32" t="s">
        <v>34</v>
      </c>
      <c r="C1998" s="32" t="s">
        <v>42</v>
      </c>
      <c r="D1998" s="32" t="s">
        <v>4</v>
      </c>
      <c r="E1998" s="32">
        <v>7</v>
      </c>
      <c r="F1998" s="32" t="s">
        <v>33</v>
      </c>
      <c r="G1998" s="32" t="s">
        <v>53</v>
      </c>
      <c r="H1998" s="32" t="s">
        <v>49</v>
      </c>
      <c r="I1998" s="32">
        <v>2</v>
      </c>
      <c r="J1998" s="32" t="s">
        <v>49</v>
      </c>
      <c r="K1998" s="32" t="s">
        <v>40</v>
      </c>
      <c r="L1998" s="32" t="s">
        <v>40</v>
      </c>
      <c r="M1998" s="32" t="s">
        <v>30</v>
      </c>
      <c r="N1998" s="32" t="s">
        <v>36</v>
      </c>
      <c r="O1998" s="32" t="s">
        <v>35</v>
      </c>
      <c r="P1998" s="32" t="s">
        <v>50</v>
      </c>
      <c r="Q1998" s="32">
        <v>4</v>
      </c>
      <c r="R1998" s="32" t="s">
        <v>49</v>
      </c>
      <c r="S1998" s="32" t="s">
        <v>59</v>
      </c>
      <c r="T1998" s="32" t="s">
        <v>28</v>
      </c>
      <c r="U1998" s="32">
        <v>9</v>
      </c>
      <c r="V1998" s="32" t="s">
        <v>44</v>
      </c>
      <c r="W1998" s="32">
        <f>SUM(_xlfn.XLOOKUP(B1998,freq!$A$2:$A$40,freq!$B$2:$B$40,0),_xlfn.XLOOKUP(C1998,freq!$A$2:$A$40,freq!$B$2:$B$40,0),_xlfn.XLOOKUP(D1998,freq!$A$2:$A$40,freq!$B$2:$B$40,0),_xlfn.XLOOKUP(E1998,freq!$A$2:$A$40,freq!$B$2:$B$40,0),_xlfn.XLOOKUP(F1998,freq!$A$2:$A$40,freq!$B$2:$B$40,0),_xlfn.XLOOKUP(G1998,freq!$A$2:$A$40,freq!$B$2:$B$40,0),_xlfn.XLOOKUP(H1998,freq!$A$2:$A$40,freq!$B$2:$B$40,0),_xlfn.XLOOKUP(I1998,freq!$A$2:$A$40,freq!$B$2:$B$40,0),_xlfn.XLOOKUP(J1998,freq!$A$2:$A$40,freq!$B$2:$B$40,0),_xlfn.XLOOKUP(K1998,freq!$A$2:$A$40,freq!$B$2:$B$40,0),_xlfn.XLOOKUP(L1998,freq!$A$2:$A$40,freq!$B$2:$B$40,0),_xlfn.XLOOKUP(M1998,freq!$A$2:$A$40,freq!$B$2:$B$40,0),_xlfn.XLOOKUP(N1998,freq!$A$2:$A$40,freq!$B$2:$B$40,0),_xlfn.XLOOKUP(O1998,freq!$A$2:$A$40,freq!$B$2:$B$40,0),_xlfn.XLOOKUP(P1998,freq!$A$2:$A$40,freq!$B$2:$B$40,0),_xlfn.XLOOKUP(Q1998,freq!$A$2:$A$40,freq!$B$2:$B$40,0),_xlfn.XLOOKUP(R1998,freq!$A$2:$A$40,freq!$B$2:$B$40,0),_xlfn.XLOOKUP(S1998,freq!$A$2:$A$40,freq!$B$2:$B$40,0),_xlfn.XLOOKUP(T1998,freq!$A$2:$A$40,freq!$B$2:$B$40,0),_xlfn.XLOOKUP(U1998,freq!$A$2:$A$40,freq!$B$2:$B$40,0),_xlfn.XLOOKUP(V1998,freq!$A$2:$A$40,freq!$B$2:$B$40,0))</f>
        <v>26.24</v>
      </c>
    </row>
    <row r="1999" spans="1:23" x14ac:dyDescent="0.35">
      <c r="A1999" s="32" t="s">
        <v>744</v>
      </c>
      <c r="B1999" s="32">
        <v>7</v>
      </c>
      <c r="C1999" s="32" t="s">
        <v>56</v>
      </c>
      <c r="D1999" s="32">
        <v>9</v>
      </c>
      <c r="E1999" s="32">
        <v>9</v>
      </c>
      <c r="F1999" s="32">
        <v>7</v>
      </c>
      <c r="G1999" s="32" t="s">
        <v>44</v>
      </c>
      <c r="H1999" s="32">
        <v>0</v>
      </c>
      <c r="I1999" s="32" t="s">
        <v>30</v>
      </c>
      <c r="J1999" s="32" t="s">
        <v>50</v>
      </c>
      <c r="K1999" s="32" t="s">
        <v>37</v>
      </c>
      <c r="L1999" s="32" t="s">
        <v>37</v>
      </c>
      <c r="M1999" s="32">
        <v>0</v>
      </c>
      <c r="N1999" s="32" t="s">
        <v>30</v>
      </c>
      <c r="O1999" s="32">
        <v>2</v>
      </c>
      <c r="P1999" s="32">
        <v>9</v>
      </c>
      <c r="Q1999" s="32" t="s">
        <v>29</v>
      </c>
      <c r="R1999" s="32">
        <v>2</v>
      </c>
      <c r="S1999" s="32" t="s">
        <v>58</v>
      </c>
      <c r="T1999" s="32">
        <v>6</v>
      </c>
      <c r="U1999" s="32">
        <v>4</v>
      </c>
      <c r="V1999" s="32">
        <v>6</v>
      </c>
      <c r="W1999" s="32">
        <f>SUM(_xlfn.XLOOKUP(B1999,freq!$A$2:$A$40,freq!$B$2:$B$40,0),_xlfn.XLOOKUP(C1999,freq!$A$2:$A$40,freq!$B$2:$B$40,0),_xlfn.XLOOKUP(D1999,freq!$A$2:$A$40,freq!$B$2:$B$40,0),_xlfn.XLOOKUP(E1999,freq!$A$2:$A$40,freq!$B$2:$B$40,0),_xlfn.XLOOKUP(F1999,freq!$A$2:$A$40,freq!$B$2:$B$40,0),_xlfn.XLOOKUP(G1999,freq!$A$2:$A$40,freq!$B$2:$B$40,0),_xlfn.XLOOKUP(H1999,freq!$A$2:$A$40,freq!$B$2:$B$40,0),_xlfn.XLOOKUP(I1999,freq!$A$2:$A$40,freq!$B$2:$B$40,0),_xlfn.XLOOKUP(J1999,freq!$A$2:$A$40,freq!$B$2:$B$40,0),_xlfn.XLOOKUP(K1999,freq!$A$2:$A$40,freq!$B$2:$B$40,0),_xlfn.XLOOKUP(L1999,freq!$A$2:$A$40,freq!$B$2:$B$40,0),_xlfn.XLOOKUP(M1999,freq!$A$2:$A$40,freq!$B$2:$B$40,0),_xlfn.XLOOKUP(N1999,freq!$A$2:$A$40,freq!$B$2:$B$40,0),_xlfn.XLOOKUP(O1999,freq!$A$2:$A$40,freq!$B$2:$B$40,0),_xlfn.XLOOKUP(P1999,freq!$A$2:$A$40,freq!$B$2:$B$40,0),_xlfn.XLOOKUP(Q1999,freq!$A$2:$A$40,freq!$B$2:$B$40,0),_xlfn.XLOOKUP(R1999,freq!$A$2:$A$40,freq!$B$2:$B$40,0),_xlfn.XLOOKUP(S1999,freq!$A$2:$A$40,freq!$B$2:$B$40,0),_xlfn.XLOOKUP(T1999,freq!$A$2:$A$40,freq!$B$2:$B$40,0),_xlfn.XLOOKUP(U1999,freq!$A$2:$A$40,freq!$B$2:$B$40,0),_xlfn.XLOOKUP(V1999,freq!$A$2:$A$40,freq!$B$2:$B$40,0))</f>
        <v>26.130000000000003</v>
      </c>
    </row>
    <row r="2000" spans="1:23" x14ac:dyDescent="0.35">
      <c r="A2000" s="32" t="s">
        <v>517</v>
      </c>
      <c r="B2000" s="32">
        <v>8</v>
      </c>
      <c r="C2000" s="32" t="s">
        <v>41</v>
      </c>
      <c r="D2000" s="32">
        <v>7</v>
      </c>
      <c r="E2000" s="32">
        <v>5</v>
      </c>
      <c r="F2000" s="32">
        <v>6</v>
      </c>
      <c r="G2000" s="32" t="s">
        <v>38</v>
      </c>
      <c r="H2000" s="32" t="s">
        <v>34</v>
      </c>
      <c r="I2000" s="32" t="s">
        <v>30</v>
      </c>
      <c r="J2000" s="32" t="s">
        <v>2</v>
      </c>
      <c r="K2000" s="32" t="s">
        <v>50</v>
      </c>
      <c r="L2000" s="32" t="s">
        <v>49</v>
      </c>
      <c r="M2000" s="32">
        <v>1</v>
      </c>
      <c r="N2000" s="32">
        <v>6</v>
      </c>
      <c r="O2000" s="32">
        <v>1</v>
      </c>
      <c r="P2000" s="32" t="s">
        <v>48</v>
      </c>
      <c r="Q2000" s="32" t="s">
        <v>0</v>
      </c>
      <c r="R2000" s="32" t="s">
        <v>28</v>
      </c>
      <c r="S2000" s="32">
        <v>8</v>
      </c>
      <c r="T2000" s="32" t="s">
        <v>4</v>
      </c>
      <c r="U2000" s="32" t="s">
        <v>58</v>
      </c>
      <c r="V2000" s="32">
        <v>6</v>
      </c>
      <c r="W2000" s="32">
        <f>SUM(_xlfn.XLOOKUP(B2000,freq!$A$2:$A$40,freq!$B$2:$B$40,0),_xlfn.XLOOKUP(C2000,freq!$A$2:$A$40,freq!$B$2:$B$40,0),_xlfn.XLOOKUP(D2000,freq!$A$2:$A$40,freq!$B$2:$B$40,0),_xlfn.XLOOKUP(E2000,freq!$A$2:$A$40,freq!$B$2:$B$40,0),_xlfn.XLOOKUP(F2000,freq!$A$2:$A$40,freq!$B$2:$B$40,0),_xlfn.XLOOKUP(G2000,freq!$A$2:$A$40,freq!$B$2:$B$40,0),_xlfn.XLOOKUP(H2000,freq!$A$2:$A$40,freq!$B$2:$B$40,0),_xlfn.XLOOKUP(I2000,freq!$A$2:$A$40,freq!$B$2:$B$40,0),_xlfn.XLOOKUP(J2000,freq!$A$2:$A$40,freq!$B$2:$B$40,0),_xlfn.XLOOKUP(K2000,freq!$A$2:$A$40,freq!$B$2:$B$40,0),_xlfn.XLOOKUP(L2000,freq!$A$2:$A$40,freq!$B$2:$B$40,0),_xlfn.XLOOKUP(M2000,freq!$A$2:$A$40,freq!$B$2:$B$40,0),_xlfn.XLOOKUP(N2000,freq!$A$2:$A$40,freq!$B$2:$B$40,0),_xlfn.XLOOKUP(O2000,freq!$A$2:$A$40,freq!$B$2:$B$40,0),_xlfn.XLOOKUP(P2000,freq!$A$2:$A$40,freq!$B$2:$B$40,0),_xlfn.XLOOKUP(Q2000,freq!$A$2:$A$40,freq!$B$2:$B$40,0),_xlfn.XLOOKUP(R2000,freq!$A$2:$A$40,freq!$B$2:$B$40,0),_xlfn.XLOOKUP(S2000,freq!$A$2:$A$40,freq!$B$2:$B$40,0),_xlfn.XLOOKUP(T2000,freq!$A$2:$A$40,freq!$B$2:$B$40,0),_xlfn.XLOOKUP(U2000,freq!$A$2:$A$40,freq!$B$2:$B$40,0),_xlfn.XLOOKUP(V2000,freq!$A$2:$A$40,freq!$B$2:$B$40,0))</f>
        <v>26.03</v>
      </c>
    </row>
    <row r="2001" spans="1:23" x14ac:dyDescent="0.35">
      <c r="A2001" s="32" t="s">
        <v>1688</v>
      </c>
      <c r="B2001" s="32" t="s">
        <v>49</v>
      </c>
      <c r="C2001" s="32" t="s">
        <v>36</v>
      </c>
      <c r="D2001" s="32" t="s">
        <v>59</v>
      </c>
      <c r="E2001" s="32" t="s">
        <v>42</v>
      </c>
      <c r="F2001" s="32" t="s">
        <v>48</v>
      </c>
      <c r="G2001" s="32">
        <v>1</v>
      </c>
      <c r="H2001" s="32">
        <v>3</v>
      </c>
      <c r="I2001" s="32" t="s">
        <v>33</v>
      </c>
      <c r="J2001" s="32" t="s">
        <v>43</v>
      </c>
      <c r="K2001" s="32">
        <v>1</v>
      </c>
      <c r="L2001" s="32" t="s">
        <v>0</v>
      </c>
      <c r="M2001" s="32" t="s">
        <v>42</v>
      </c>
      <c r="N2001" s="32" t="s">
        <v>49</v>
      </c>
      <c r="O2001" s="32">
        <v>5</v>
      </c>
      <c r="P2001" s="32">
        <v>4</v>
      </c>
      <c r="Q2001" s="32" t="s">
        <v>40</v>
      </c>
      <c r="R2001" s="32" t="s">
        <v>44</v>
      </c>
      <c r="S2001" s="32" t="s">
        <v>44</v>
      </c>
      <c r="T2001" s="32">
        <v>8</v>
      </c>
      <c r="U2001" s="32" t="s">
        <v>59</v>
      </c>
      <c r="V2001" s="32" t="s">
        <v>59</v>
      </c>
      <c r="W2001" s="32">
        <f>SUM(_xlfn.XLOOKUP(B2001,freq!$A$2:$A$40,freq!$B$2:$B$40,0),_xlfn.XLOOKUP(C2001,freq!$A$2:$A$40,freq!$B$2:$B$40,0),_xlfn.XLOOKUP(D2001,freq!$A$2:$A$40,freq!$B$2:$B$40,0),_xlfn.XLOOKUP(E2001,freq!$A$2:$A$40,freq!$B$2:$B$40,0),_xlfn.XLOOKUP(F2001,freq!$A$2:$A$40,freq!$B$2:$B$40,0),_xlfn.XLOOKUP(G2001,freq!$A$2:$A$40,freq!$B$2:$B$40,0),_xlfn.XLOOKUP(H2001,freq!$A$2:$A$40,freq!$B$2:$B$40,0),_xlfn.XLOOKUP(I2001,freq!$A$2:$A$40,freq!$B$2:$B$40,0),_xlfn.XLOOKUP(J2001,freq!$A$2:$A$40,freq!$B$2:$B$40,0),_xlfn.XLOOKUP(K2001,freq!$A$2:$A$40,freq!$B$2:$B$40,0),_xlfn.XLOOKUP(L2001,freq!$A$2:$A$40,freq!$B$2:$B$40,0),_xlfn.XLOOKUP(M2001,freq!$A$2:$A$40,freq!$B$2:$B$40,0),_xlfn.XLOOKUP(N2001,freq!$A$2:$A$40,freq!$B$2:$B$40,0),_xlfn.XLOOKUP(O2001,freq!$A$2:$A$40,freq!$B$2:$B$40,0),_xlfn.XLOOKUP(P2001,freq!$A$2:$A$40,freq!$B$2:$B$40,0),_xlfn.XLOOKUP(Q2001,freq!$A$2:$A$40,freq!$B$2:$B$40,0),_xlfn.XLOOKUP(R2001,freq!$A$2:$A$40,freq!$B$2:$B$40,0),_xlfn.XLOOKUP(S2001,freq!$A$2:$A$40,freq!$B$2:$B$40,0),_xlfn.XLOOKUP(T2001,freq!$A$2:$A$40,freq!$B$2:$B$40,0),_xlfn.XLOOKUP(U2001,freq!$A$2:$A$40,freq!$B$2:$B$40,0),_xlfn.XLOOKUP(V2001,freq!$A$2:$A$40,freq!$B$2:$B$40,0))</f>
        <v>25.979999999999997</v>
      </c>
    </row>
    <row r="2002" spans="1:23" x14ac:dyDescent="0.35">
      <c r="A2002" s="32" t="s">
        <v>1849</v>
      </c>
      <c r="B2002" s="32">
        <v>0</v>
      </c>
      <c r="C2002" s="32" t="s">
        <v>44</v>
      </c>
      <c r="D2002" s="32" t="s">
        <v>42</v>
      </c>
      <c r="E2002" s="32" t="s">
        <v>43</v>
      </c>
      <c r="F2002" s="32" t="s">
        <v>28</v>
      </c>
      <c r="G2002" s="32">
        <v>1</v>
      </c>
      <c r="H2002" s="32" t="s">
        <v>1</v>
      </c>
      <c r="I2002" s="32" t="s">
        <v>34</v>
      </c>
      <c r="J2002" s="32">
        <v>6</v>
      </c>
      <c r="K2002" s="32">
        <v>5</v>
      </c>
      <c r="L2002" s="32" t="s">
        <v>34</v>
      </c>
      <c r="M2002" s="32" t="s">
        <v>32</v>
      </c>
      <c r="N2002" s="32">
        <v>1</v>
      </c>
      <c r="O2002" s="32">
        <v>4</v>
      </c>
      <c r="P2002" s="32" t="s">
        <v>32</v>
      </c>
      <c r="Q2002" s="32">
        <v>1</v>
      </c>
      <c r="R2002" s="32">
        <v>7</v>
      </c>
      <c r="S2002" s="32">
        <v>5</v>
      </c>
      <c r="T2002" s="32">
        <v>3</v>
      </c>
      <c r="U2002" s="32" t="s">
        <v>38</v>
      </c>
      <c r="V2002" s="32" t="s">
        <v>41</v>
      </c>
      <c r="W2002" s="32">
        <f>SUM(_xlfn.XLOOKUP(B2002,freq!$A$2:$A$40,freq!$B$2:$B$40,0),_xlfn.XLOOKUP(C2002,freq!$A$2:$A$40,freq!$B$2:$B$40,0),_xlfn.XLOOKUP(D2002,freq!$A$2:$A$40,freq!$B$2:$B$40,0),_xlfn.XLOOKUP(E2002,freq!$A$2:$A$40,freq!$B$2:$B$40,0),_xlfn.XLOOKUP(F2002,freq!$A$2:$A$40,freq!$B$2:$B$40,0),_xlfn.XLOOKUP(G2002,freq!$A$2:$A$40,freq!$B$2:$B$40,0),_xlfn.XLOOKUP(H2002,freq!$A$2:$A$40,freq!$B$2:$B$40,0),_xlfn.XLOOKUP(I2002,freq!$A$2:$A$40,freq!$B$2:$B$40,0),_xlfn.XLOOKUP(J2002,freq!$A$2:$A$40,freq!$B$2:$B$40,0),_xlfn.XLOOKUP(K2002,freq!$A$2:$A$40,freq!$B$2:$B$40,0),_xlfn.XLOOKUP(L2002,freq!$A$2:$A$40,freq!$B$2:$B$40,0),_xlfn.XLOOKUP(M2002,freq!$A$2:$A$40,freq!$B$2:$B$40,0),_xlfn.XLOOKUP(N2002,freq!$A$2:$A$40,freq!$B$2:$B$40,0),_xlfn.XLOOKUP(O2002,freq!$A$2:$A$40,freq!$B$2:$B$40,0),_xlfn.XLOOKUP(P2002,freq!$A$2:$A$40,freq!$B$2:$B$40,0),_xlfn.XLOOKUP(Q2002,freq!$A$2:$A$40,freq!$B$2:$B$40,0),_xlfn.XLOOKUP(R2002,freq!$A$2:$A$40,freq!$B$2:$B$40,0),_xlfn.XLOOKUP(S2002,freq!$A$2:$A$40,freq!$B$2:$B$40,0),_xlfn.XLOOKUP(T2002,freq!$A$2:$A$40,freq!$B$2:$B$40,0),_xlfn.XLOOKUP(U2002,freq!$A$2:$A$40,freq!$B$2:$B$40,0),_xlfn.XLOOKUP(V2002,freq!$A$2:$A$40,freq!$B$2:$B$40,0))</f>
        <v>25.979999999999997</v>
      </c>
    </row>
    <row r="2003" spans="1:23" x14ac:dyDescent="0.35">
      <c r="A2003" s="32" t="s">
        <v>396</v>
      </c>
      <c r="B2003" s="32" t="s">
        <v>56</v>
      </c>
      <c r="C2003" s="32" t="s">
        <v>40</v>
      </c>
      <c r="D2003" s="32" t="s">
        <v>0</v>
      </c>
      <c r="E2003" s="32" t="s">
        <v>3</v>
      </c>
      <c r="F2003" s="32" t="s">
        <v>42</v>
      </c>
      <c r="G2003" s="32" t="s">
        <v>40</v>
      </c>
      <c r="H2003" s="32" t="s">
        <v>36</v>
      </c>
      <c r="I2003" s="32" t="s">
        <v>40</v>
      </c>
      <c r="J2003" s="32" t="s">
        <v>34</v>
      </c>
      <c r="K2003" s="32">
        <v>8</v>
      </c>
      <c r="L2003" s="32" t="s">
        <v>40</v>
      </c>
      <c r="M2003" s="32" t="s">
        <v>33</v>
      </c>
      <c r="N2003" s="32" t="s">
        <v>28</v>
      </c>
      <c r="O2003" s="32">
        <v>2</v>
      </c>
      <c r="P2003" s="32" t="s">
        <v>40</v>
      </c>
      <c r="Q2003" s="32" t="s">
        <v>42</v>
      </c>
      <c r="R2003" s="32" t="s">
        <v>58</v>
      </c>
      <c r="S2003" s="32" t="s">
        <v>44</v>
      </c>
      <c r="T2003" s="32">
        <v>4</v>
      </c>
      <c r="U2003" s="32" t="s">
        <v>29</v>
      </c>
      <c r="V2003" s="32">
        <v>8</v>
      </c>
      <c r="W2003" s="32">
        <f>SUM(_xlfn.XLOOKUP(B2003,freq!$A$2:$A$40,freq!$B$2:$B$40,0),_xlfn.XLOOKUP(C2003,freq!$A$2:$A$40,freq!$B$2:$B$40,0),_xlfn.XLOOKUP(D2003,freq!$A$2:$A$40,freq!$B$2:$B$40,0),_xlfn.XLOOKUP(E2003,freq!$A$2:$A$40,freq!$B$2:$B$40,0),_xlfn.XLOOKUP(F2003,freq!$A$2:$A$40,freq!$B$2:$B$40,0),_xlfn.XLOOKUP(G2003,freq!$A$2:$A$40,freq!$B$2:$B$40,0),_xlfn.XLOOKUP(H2003,freq!$A$2:$A$40,freq!$B$2:$B$40,0),_xlfn.XLOOKUP(I2003,freq!$A$2:$A$40,freq!$B$2:$B$40,0),_xlfn.XLOOKUP(J2003,freq!$A$2:$A$40,freq!$B$2:$B$40,0),_xlfn.XLOOKUP(K2003,freq!$A$2:$A$40,freq!$B$2:$B$40,0),_xlfn.XLOOKUP(L2003,freq!$A$2:$A$40,freq!$B$2:$B$40,0),_xlfn.XLOOKUP(M2003,freq!$A$2:$A$40,freq!$B$2:$B$40,0),_xlfn.XLOOKUP(N2003,freq!$A$2:$A$40,freq!$B$2:$B$40,0),_xlfn.XLOOKUP(O2003,freq!$A$2:$A$40,freq!$B$2:$B$40,0),_xlfn.XLOOKUP(P2003,freq!$A$2:$A$40,freq!$B$2:$B$40,0),_xlfn.XLOOKUP(Q2003,freq!$A$2:$A$40,freq!$B$2:$B$40,0),_xlfn.XLOOKUP(R2003,freq!$A$2:$A$40,freq!$B$2:$B$40,0),_xlfn.XLOOKUP(S2003,freq!$A$2:$A$40,freq!$B$2:$B$40,0),_xlfn.XLOOKUP(T2003,freq!$A$2:$A$40,freq!$B$2:$B$40,0),_xlfn.XLOOKUP(U2003,freq!$A$2:$A$40,freq!$B$2:$B$40,0),_xlfn.XLOOKUP(V2003,freq!$A$2:$A$40,freq!$B$2:$B$40,0))</f>
        <v>25.86</v>
      </c>
    </row>
    <row r="2004" spans="1:23" x14ac:dyDescent="0.35">
      <c r="A2004" s="32" t="s">
        <v>795</v>
      </c>
      <c r="B2004" s="32" t="s">
        <v>49</v>
      </c>
      <c r="C2004" s="32">
        <v>1</v>
      </c>
      <c r="D2004" s="32">
        <v>2</v>
      </c>
      <c r="E2004" s="32" t="s">
        <v>45</v>
      </c>
      <c r="F2004" s="32" t="s">
        <v>29</v>
      </c>
      <c r="G2004" s="32" t="s">
        <v>50</v>
      </c>
      <c r="H2004" s="32" t="s">
        <v>50</v>
      </c>
      <c r="I2004" s="32" t="s">
        <v>43</v>
      </c>
      <c r="J2004" s="32" t="s">
        <v>49</v>
      </c>
      <c r="K2004" s="32">
        <v>0</v>
      </c>
      <c r="L2004" s="32">
        <v>7</v>
      </c>
      <c r="M2004" s="32" t="s">
        <v>37</v>
      </c>
      <c r="N2004" s="32" t="s">
        <v>59</v>
      </c>
      <c r="O2004" s="32">
        <v>1</v>
      </c>
      <c r="P2004" s="32" t="s">
        <v>34</v>
      </c>
      <c r="Q2004" s="32">
        <v>8</v>
      </c>
      <c r="R2004" s="32" t="s">
        <v>42</v>
      </c>
      <c r="S2004" s="32">
        <v>5</v>
      </c>
      <c r="T2004" s="32" t="s">
        <v>30</v>
      </c>
      <c r="U2004" s="32">
        <v>0</v>
      </c>
      <c r="V2004" s="32">
        <v>5</v>
      </c>
      <c r="W2004" s="32">
        <f>SUM(_xlfn.XLOOKUP(B2004,freq!$A$2:$A$40,freq!$B$2:$B$40,0),_xlfn.XLOOKUP(C2004,freq!$A$2:$A$40,freq!$B$2:$B$40,0),_xlfn.XLOOKUP(D2004,freq!$A$2:$A$40,freq!$B$2:$B$40,0),_xlfn.XLOOKUP(E2004,freq!$A$2:$A$40,freq!$B$2:$B$40,0),_xlfn.XLOOKUP(F2004,freq!$A$2:$A$40,freq!$B$2:$B$40,0),_xlfn.XLOOKUP(G2004,freq!$A$2:$A$40,freq!$B$2:$B$40,0),_xlfn.XLOOKUP(H2004,freq!$A$2:$A$40,freq!$B$2:$B$40,0),_xlfn.XLOOKUP(I2004,freq!$A$2:$A$40,freq!$B$2:$B$40,0),_xlfn.XLOOKUP(J2004,freq!$A$2:$A$40,freq!$B$2:$B$40,0),_xlfn.XLOOKUP(K2004,freq!$A$2:$A$40,freq!$B$2:$B$40,0),_xlfn.XLOOKUP(L2004,freq!$A$2:$A$40,freq!$B$2:$B$40,0),_xlfn.XLOOKUP(M2004,freq!$A$2:$A$40,freq!$B$2:$B$40,0),_xlfn.XLOOKUP(N2004,freq!$A$2:$A$40,freq!$B$2:$B$40,0),_xlfn.XLOOKUP(O2004,freq!$A$2:$A$40,freq!$B$2:$B$40,0),_xlfn.XLOOKUP(P2004,freq!$A$2:$A$40,freq!$B$2:$B$40,0),_xlfn.XLOOKUP(Q2004,freq!$A$2:$A$40,freq!$B$2:$B$40,0),_xlfn.XLOOKUP(R2004,freq!$A$2:$A$40,freq!$B$2:$B$40,0),_xlfn.XLOOKUP(S2004,freq!$A$2:$A$40,freq!$B$2:$B$40,0),_xlfn.XLOOKUP(T2004,freq!$A$2:$A$40,freq!$B$2:$B$40,0),_xlfn.XLOOKUP(U2004,freq!$A$2:$A$40,freq!$B$2:$B$40,0),_xlfn.XLOOKUP(V2004,freq!$A$2:$A$40,freq!$B$2:$B$40,0))</f>
        <v>25.79</v>
      </c>
    </row>
    <row r="2005" spans="1:23" x14ac:dyDescent="0.35">
      <c r="A2005" s="32" t="s">
        <v>1800</v>
      </c>
      <c r="B2005" s="32">
        <v>8</v>
      </c>
      <c r="C2005" s="32">
        <v>8</v>
      </c>
      <c r="D2005" s="32" t="s">
        <v>33</v>
      </c>
      <c r="E2005" s="32" t="s">
        <v>41</v>
      </c>
      <c r="F2005" s="32" t="s">
        <v>37</v>
      </c>
      <c r="G2005" s="32" t="s">
        <v>0</v>
      </c>
      <c r="H2005" s="32" t="s">
        <v>53</v>
      </c>
      <c r="I2005" s="32" t="s">
        <v>2</v>
      </c>
      <c r="J2005" s="32" t="s">
        <v>0</v>
      </c>
      <c r="K2005" s="32" t="s">
        <v>40</v>
      </c>
      <c r="L2005" s="32" t="s">
        <v>59</v>
      </c>
      <c r="M2005" s="32" t="s">
        <v>42</v>
      </c>
      <c r="N2005" s="32" t="s">
        <v>0</v>
      </c>
      <c r="O2005" s="32" t="s">
        <v>0</v>
      </c>
      <c r="P2005" s="32" t="s">
        <v>53</v>
      </c>
      <c r="Q2005" s="32" t="s">
        <v>32</v>
      </c>
      <c r="R2005" s="32" t="s">
        <v>0</v>
      </c>
      <c r="S2005" s="32">
        <v>1</v>
      </c>
      <c r="T2005" s="32" t="s">
        <v>42</v>
      </c>
      <c r="U2005" s="32">
        <v>5</v>
      </c>
      <c r="V2005" s="32" t="s">
        <v>53</v>
      </c>
      <c r="W2005" s="32">
        <f>SUM(_xlfn.XLOOKUP(B2005,freq!$A$2:$A$40,freq!$B$2:$B$40,0),_xlfn.XLOOKUP(C2005,freq!$A$2:$A$40,freq!$B$2:$B$40,0),_xlfn.XLOOKUP(D2005,freq!$A$2:$A$40,freq!$B$2:$B$40,0),_xlfn.XLOOKUP(E2005,freq!$A$2:$A$40,freq!$B$2:$B$40,0),_xlfn.XLOOKUP(F2005,freq!$A$2:$A$40,freq!$B$2:$B$40,0),_xlfn.XLOOKUP(G2005,freq!$A$2:$A$40,freq!$B$2:$B$40,0),_xlfn.XLOOKUP(H2005,freq!$A$2:$A$40,freq!$B$2:$B$40,0),_xlfn.XLOOKUP(I2005,freq!$A$2:$A$40,freq!$B$2:$B$40,0),_xlfn.XLOOKUP(J2005,freq!$A$2:$A$40,freq!$B$2:$B$40,0),_xlfn.XLOOKUP(K2005,freq!$A$2:$A$40,freq!$B$2:$B$40,0),_xlfn.XLOOKUP(L2005,freq!$A$2:$A$40,freq!$B$2:$B$40,0),_xlfn.XLOOKUP(M2005,freq!$A$2:$A$40,freq!$B$2:$B$40,0),_xlfn.XLOOKUP(N2005,freq!$A$2:$A$40,freq!$B$2:$B$40,0),_xlfn.XLOOKUP(O2005,freq!$A$2:$A$40,freq!$B$2:$B$40,0),_xlfn.XLOOKUP(P2005,freq!$A$2:$A$40,freq!$B$2:$B$40,0),_xlfn.XLOOKUP(Q2005,freq!$A$2:$A$40,freq!$B$2:$B$40,0),_xlfn.XLOOKUP(R2005,freq!$A$2:$A$40,freq!$B$2:$B$40,0),_xlfn.XLOOKUP(S2005,freq!$A$2:$A$40,freq!$B$2:$B$40,0),_xlfn.XLOOKUP(T2005,freq!$A$2:$A$40,freq!$B$2:$B$40,0),_xlfn.XLOOKUP(U2005,freq!$A$2:$A$40,freq!$B$2:$B$40,0),_xlfn.XLOOKUP(V2005,freq!$A$2:$A$40,freq!$B$2:$B$40,0))</f>
        <v>25.540000000000006</v>
      </c>
    </row>
    <row r="2006" spans="1:23" x14ac:dyDescent="0.35">
      <c r="A2006" s="32" t="s">
        <v>2009</v>
      </c>
      <c r="B2006" s="32" t="s">
        <v>44</v>
      </c>
      <c r="C2006" s="32" t="s">
        <v>2</v>
      </c>
      <c r="D2006" s="32" t="s">
        <v>0</v>
      </c>
      <c r="E2006" s="32" t="s">
        <v>58</v>
      </c>
      <c r="F2006" s="32">
        <v>5</v>
      </c>
      <c r="G2006" s="32" t="s">
        <v>43</v>
      </c>
      <c r="H2006" s="32" t="s">
        <v>40</v>
      </c>
      <c r="I2006" s="32">
        <v>3</v>
      </c>
      <c r="J2006" s="32" t="s">
        <v>28</v>
      </c>
      <c r="K2006" s="32" t="s">
        <v>58</v>
      </c>
      <c r="L2006" s="32" t="s">
        <v>0</v>
      </c>
      <c r="M2006" s="32" t="s">
        <v>41</v>
      </c>
      <c r="N2006" s="32" t="s">
        <v>0</v>
      </c>
      <c r="O2006" s="32" t="s">
        <v>34</v>
      </c>
      <c r="P2006" s="32">
        <v>7</v>
      </c>
      <c r="Q2006" s="32" t="s">
        <v>38</v>
      </c>
      <c r="R2006" s="32">
        <v>9</v>
      </c>
      <c r="S2006" s="32" t="s">
        <v>46</v>
      </c>
      <c r="T2006" s="32" t="s">
        <v>40</v>
      </c>
      <c r="U2006" s="32" t="s">
        <v>58</v>
      </c>
      <c r="V2006" s="32">
        <v>4</v>
      </c>
      <c r="W2006" s="32">
        <f>SUM(_xlfn.XLOOKUP(B2006,freq!$A$2:$A$40,freq!$B$2:$B$40,0),_xlfn.XLOOKUP(C2006,freq!$A$2:$A$40,freq!$B$2:$B$40,0),_xlfn.XLOOKUP(D2006,freq!$A$2:$A$40,freq!$B$2:$B$40,0),_xlfn.XLOOKUP(E2006,freq!$A$2:$A$40,freq!$B$2:$B$40,0),_xlfn.XLOOKUP(F2006,freq!$A$2:$A$40,freq!$B$2:$B$40,0),_xlfn.XLOOKUP(G2006,freq!$A$2:$A$40,freq!$B$2:$B$40,0),_xlfn.XLOOKUP(H2006,freq!$A$2:$A$40,freq!$B$2:$B$40,0),_xlfn.XLOOKUP(I2006,freq!$A$2:$A$40,freq!$B$2:$B$40,0),_xlfn.XLOOKUP(J2006,freq!$A$2:$A$40,freq!$B$2:$B$40,0),_xlfn.XLOOKUP(K2006,freq!$A$2:$A$40,freq!$B$2:$B$40,0),_xlfn.XLOOKUP(L2006,freq!$A$2:$A$40,freq!$B$2:$B$40,0),_xlfn.XLOOKUP(M2006,freq!$A$2:$A$40,freq!$B$2:$B$40,0),_xlfn.XLOOKUP(N2006,freq!$A$2:$A$40,freq!$B$2:$B$40,0),_xlfn.XLOOKUP(O2006,freq!$A$2:$A$40,freq!$B$2:$B$40,0),_xlfn.XLOOKUP(P2006,freq!$A$2:$A$40,freq!$B$2:$B$40,0),_xlfn.XLOOKUP(Q2006,freq!$A$2:$A$40,freq!$B$2:$B$40,0),_xlfn.XLOOKUP(R2006,freq!$A$2:$A$40,freq!$B$2:$B$40,0),_xlfn.XLOOKUP(S2006,freq!$A$2:$A$40,freq!$B$2:$B$40,0),_xlfn.XLOOKUP(T2006,freq!$A$2:$A$40,freq!$B$2:$B$40,0),_xlfn.XLOOKUP(U2006,freq!$A$2:$A$40,freq!$B$2:$B$40,0),_xlfn.XLOOKUP(V2006,freq!$A$2:$A$40,freq!$B$2:$B$40,0))</f>
        <v>25.500000000000004</v>
      </c>
    </row>
    <row r="2007" spans="1:23" x14ac:dyDescent="0.35">
      <c r="A2007" s="32" t="s">
        <v>67</v>
      </c>
      <c r="B2007" s="32" t="s">
        <v>41</v>
      </c>
      <c r="C2007" s="32" t="s">
        <v>42</v>
      </c>
      <c r="D2007" s="32" t="s">
        <v>38</v>
      </c>
      <c r="E2007" s="32">
        <v>4</v>
      </c>
      <c r="F2007" s="32" t="s">
        <v>59</v>
      </c>
      <c r="G2007" s="32" t="s">
        <v>0</v>
      </c>
      <c r="H2007" s="32">
        <v>7</v>
      </c>
      <c r="I2007" s="32" t="s">
        <v>50</v>
      </c>
      <c r="J2007" s="32" t="s">
        <v>29</v>
      </c>
      <c r="K2007" s="32" t="s">
        <v>56</v>
      </c>
      <c r="L2007" s="32" t="s">
        <v>30</v>
      </c>
      <c r="M2007" s="32">
        <v>5</v>
      </c>
      <c r="N2007" s="32">
        <v>4</v>
      </c>
      <c r="O2007" s="32">
        <v>6</v>
      </c>
      <c r="P2007" s="32" t="s">
        <v>38</v>
      </c>
      <c r="Q2007" s="32">
        <v>7</v>
      </c>
      <c r="R2007" s="32">
        <v>9</v>
      </c>
      <c r="S2007" s="32" t="s">
        <v>49</v>
      </c>
      <c r="T2007" s="32">
        <v>9</v>
      </c>
      <c r="U2007" s="32">
        <v>3</v>
      </c>
      <c r="V2007" s="32" t="s">
        <v>1</v>
      </c>
      <c r="W2007" s="32">
        <f>SUM(_xlfn.XLOOKUP(B2007,freq!$A$2:$A$40,freq!$B$2:$B$40,0),_xlfn.XLOOKUP(C2007,freq!$A$2:$A$40,freq!$B$2:$B$40,0),_xlfn.XLOOKUP(D2007,freq!$A$2:$A$40,freq!$B$2:$B$40,0),_xlfn.XLOOKUP(E2007,freq!$A$2:$A$40,freq!$B$2:$B$40,0),_xlfn.XLOOKUP(F2007,freq!$A$2:$A$40,freq!$B$2:$B$40,0),_xlfn.XLOOKUP(G2007,freq!$A$2:$A$40,freq!$B$2:$B$40,0),_xlfn.XLOOKUP(H2007,freq!$A$2:$A$40,freq!$B$2:$B$40,0),_xlfn.XLOOKUP(I2007,freq!$A$2:$A$40,freq!$B$2:$B$40,0),_xlfn.XLOOKUP(J2007,freq!$A$2:$A$40,freq!$B$2:$B$40,0),_xlfn.XLOOKUP(K2007,freq!$A$2:$A$40,freq!$B$2:$B$40,0),_xlfn.XLOOKUP(L2007,freq!$A$2:$A$40,freq!$B$2:$B$40,0),_xlfn.XLOOKUP(M2007,freq!$A$2:$A$40,freq!$B$2:$B$40,0),_xlfn.XLOOKUP(N2007,freq!$A$2:$A$40,freq!$B$2:$B$40,0),_xlfn.XLOOKUP(O2007,freq!$A$2:$A$40,freq!$B$2:$B$40,0),_xlfn.XLOOKUP(P2007,freq!$A$2:$A$40,freq!$B$2:$B$40,0),_xlfn.XLOOKUP(Q2007,freq!$A$2:$A$40,freq!$B$2:$B$40,0),_xlfn.XLOOKUP(R2007,freq!$A$2:$A$40,freq!$B$2:$B$40,0),_xlfn.XLOOKUP(S2007,freq!$A$2:$A$40,freq!$B$2:$B$40,0),_xlfn.XLOOKUP(T2007,freq!$A$2:$A$40,freq!$B$2:$B$40,0),_xlfn.XLOOKUP(U2007,freq!$A$2:$A$40,freq!$B$2:$B$40,0),_xlfn.XLOOKUP(V2007,freq!$A$2:$A$40,freq!$B$2:$B$40,0))</f>
        <v>25.49</v>
      </c>
    </row>
    <row r="2008" spans="1:23" x14ac:dyDescent="0.35">
      <c r="A2008" s="32" t="s">
        <v>167</v>
      </c>
      <c r="B2008" s="32" t="s">
        <v>42</v>
      </c>
      <c r="C2008" s="32" t="s">
        <v>46</v>
      </c>
      <c r="D2008" s="32" t="s">
        <v>28</v>
      </c>
      <c r="E2008" s="32" t="s">
        <v>50</v>
      </c>
      <c r="F2008" s="32" t="s">
        <v>4</v>
      </c>
      <c r="G2008" s="32">
        <v>7</v>
      </c>
      <c r="H2008" s="32" t="s">
        <v>32</v>
      </c>
      <c r="I2008" s="32" t="s">
        <v>43</v>
      </c>
      <c r="J2008" s="32">
        <v>4</v>
      </c>
      <c r="K2008" s="32" t="s">
        <v>53</v>
      </c>
      <c r="L2008" s="32">
        <v>1</v>
      </c>
      <c r="M2008" s="32" t="s">
        <v>36</v>
      </c>
      <c r="N2008" s="32" t="s">
        <v>59</v>
      </c>
      <c r="O2008" s="32" t="s">
        <v>46</v>
      </c>
      <c r="P2008" s="32">
        <v>2</v>
      </c>
      <c r="Q2008" s="32" t="s">
        <v>30</v>
      </c>
      <c r="R2008" s="32" t="s">
        <v>46</v>
      </c>
      <c r="S2008" s="32" t="s">
        <v>53</v>
      </c>
      <c r="T2008" s="32">
        <v>3</v>
      </c>
      <c r="U2008" s="32" t="s">
        <v>42</v>
      </c>
      <c r="V2008" s="32" t="s">
        <v>0</v>
      </c>
      <c r="W2008" s="32">
        <f>SUM(_xlfn.XLOOKUP(B2008,freq!$A$2:$A$40,freq!$B$2:$B$40,0),_xlfn.XLOOKUP(C2008,freq!$A$2:$A$40,freq!$B$2:$B$40,0),_xlfn.XLOOKUP(D2008,freq!$A$2:$A$40,freq!$B$2:$B$40,0),_xlfn.XLOOKUP(E2008,freq!$A$2:$A$40,freq!$B$2:$B$40,0),_xlfn.XLOOKUP(F2008,freq!$A$2:$A$40,freq!$B$2:$B$40,0),_xlfn.XLOOKUP(G2008,freq!$A$2:$A$40,freq!$B$2:$B$40,0),_xlfn.XLOOKUP(H2008,freq!$A$2:$A$40,freq!$B$2:$B$40,0),_xlfn.XLOOKUP(I2008,freq!$A$2:$A$40,freq!$B$2:$B$40,0),_xlfn.XLOOKUP(J2008,freq!$A$2:$A$40,freq!$B$2:$B$40,0),_xlfn.XLOOKUP(K2008,freq!$A$2:$A$40,freq!$B$2:$B$40,0),_xlfn.XLOOKUP(L2008,freq!$A$2:$A$40,freq!$B$2:$B$40,0),_xlfn.XLOOKUP(M2008,freq!$A$2:$A$40,freq!$B$2:$B$40,0),_xlfn.XLOOKUP(N2008,freq!$A$2:$A$40,freq!$B$2:$B$40,0),_xlfn.XLOOKUP(O2008,freq!$A$2:$A$40,freq!$B$2:$B$40,0),_xlfn.XLOOKUP(P2008,freq!$A$2:$A$40,freq!$B$2:$B$40,0),_xlfn.XLOOKUP(Q2008,freq!$A$2:$A$40,freq!$B$2:$B$40,0),_xlfn.XLOOKUP(R2008,freq!$A$2:$A$40,freq!$B$2:$B$40,0),_xlfn.XLOOKUP(S2008,freq!$A$2:$A$40,freq!$B$2:$B$40,0),_xlfn.XLOOKUP(T2008,freq!$A$2:$A$40,freq!$B$2:$B$40,0),_xlfn.XLOOKUP(U2008,freq!$A$2:$A$40,freq!$B$2:$B$40,0),_xlfn.XLOOKUP(V2008,freq!$A$2:$A$40,freq!$B$2:$B$40,0))</f>
        <v>25.450000000000003</v>
      </c>
    </row>
    <row r="2009" spans="1:23" x14ac:dyDescent="0.35">
      <c r="A2009" s="32" t="s">
        <v>1226</v>
      </c>
      <c r="B2009" s="32">
        <v>1</v>
      </c>
      <c r="C2009" s="32" t="s">
        <v>50</v>
      </c>
      <c r="D2009" s="32">
        <v>6</v>
      </c>
      <c r="E2009" s="32" t="s">
        <v>30</v>
      </c>
      <c r="F2009" s="32">
        <v>6</v>
      </c>
      <c r="G2009" s="32">
        <v>4</v>
      </c>
      <c r="H2009" s="32">
        <v>0</v>
      </c>
      <c r="I2009" s="32" t="s">
        <v>28</v>
      </c>
      <c r="J2009" s="32">
        <v>3</v>
      </c>
      <c r="K2009" s="32">
        <v>9</v>
      </c>
      <c r="L2009" s="32" t="s">
        <v>30</v>
      </c>
      <c r="M2009" s="32" t="s">
        <v>37</v>
      </c>
      <c r="N2009" s="32">
        <v>5</v>
      </c>
      <c r="O2009" s="32">
        <v>1</v>
      </c>
      <c r="P2009" s="32" t="s">
        <v>58</v>
      </c>
      <c r="Q2009" s="32" t="s">
        <v>30</v>
      </c>
      <c r="R2009" s="32" t="s">
        <v>37</v>
      </c>
      <c r="S2009" s="32" t="s">
        <v>41</v>
      </c>
      <c r="T2009" s="32" t="s">
        <v>31</v>
      </c>
      <c r="U2009" s="32">
        <v>9</v>
      </c>
      <c r="V2009" s="32">
        <v>5</v>
      </c>
      <c r="W2009" s="32">
        <f>SUM(_xlfn.XLOOKUP(B2009,freq!$A$2:$A$40,freq!$B$2:$B$40,0),_xlfn.XLOOKUP(C2009,freq!$A$2:$A$40,freq!$B$2:$B$40,0),_xlfn.XLOOKUP(D2009,freq!$A$2:$A$40,freq!$B$2:$B$40,0),_xlfn.XLOOKUP(E2009,freq!$A$2:$A$40,freq!$B$2:$B$40,0),_xlfn.XLOOKUP(F2009,freq!$A$2:$A$40,freq!$B$2:$B$40,0),_xlfn.XLOOKUP(G2009,freq!$A$2:$A$40,freq!$B$2:$B$40,0),_xlfn.XLOOKUP(H2009,freq!$A$2:$A$40,freq!$B$2:$B$40,0),_xlfn.XLOOKUP(I2009,freq!$A$2:$A$40,freq!$B$2:$B$40,0),_xlfn.XLOOKUP(J2009,freq!$A$2:$A$40,freq!$B$2:$B$40,0),_xlfn.XLOOKUP(K2009,freq!$A$2:$A$40,freq!$B$2:$B$40,0),_xlfn.XLOOKUP(L2009,freq!$A$2:$A$40,freq!$B$2:$B$40,0),_xlfn.XLOOKUP(M2009,freq!$A$2:$A$40,freq!$B$2:$B$40,0),_xlfn.XLOOKUP(N2009,freq!$A$2:$A$40,freq!$B$2:$B$40,0),_xlfn.XLOOKUP(O2009,freq!$A$2:$A$40,freq!$B$2:$B$40,0),_xlfn.XLOOKUP(P2009,freq!$A$2:$A$40,freq!$B$2:$B$40,0),_xlfn.XLOOKUP(Q2009,freq!$A$2:$A$40,freq!$B$2:$B$40,0),_xlfn.XLOOKUP(R2009,freq!$A$2:$A$40,freq!$B$2:$B$40,0),_xlfn.XLOOKUP(S2009,freq!$A$2:$A$40,freq!$B$2:$B$40,0),_xlfn.XLOOKUP(T2009,freq!$A$2:$A$40,freq!$B$2:$B$40,0),_xlfn.XLOOKUP(U2009,freq!$A$2:$A$40,freq!$B$2:$B$40,0),_xlfn.XLOOKUP(V2009,freq!$A$2:$A$40,freq!$B$2:$B$40,0))</f>
        <v>25.439999999999998</v>
      </c>
    </row>
    <row r="2010" spans="1:23" x14ac:dyDescent="0.35">
      <c r="A2010" s="32" t="s">
        <v>1489</v>
      </c>
      <c r="B2010" s="32">
        <v>0</v>
      </c>
      <c r="C2010" s="32">
        <v>6</v>
      </c>
      <c r="D2010" s="32" t="s">
        <v>2</v>
      </c>
      <c r="E2010" s="32" t="s">
        <v>58</v>
      </c>
      <c r="F2010" s="32">
        <v>8</v>
      </c>
      <c r="G2010" s="32" t="s">
        <v>43</v>
      </c>
      <c r="H2010" s="32">
        <v>0</v>
      </c>
      <c r="I2010" s="32">
        <v>0</v>
      </c>
      <c r="J2010" s="32">
        <v>7</v>
      </c>
      <c r="K2010" s="32" t="s">
        <v>36</v>
      </c>
      <c r="L2010" s="32" t="s">
        <v>46</v>
      </c>
      <c r="M2010" s="32" t="s">
        <v>58</v>
      </c>
      <c r="N2010" s="32">
        <v>0</v>
      </c>
      <c r="O2010" s="32" t="s">
        <v>36</v>
      </c>
      <c r="P2010" s="32" t="s">
        <v>34</v>
      </c>
      <c r="Q2010" s="32" t="s">
        <v>36</v>
      </c>
      <c r="R2010" s="32">
        <v>0</v>
      </c>
      <c r="S2010" s="32" t="s">
        <v>40</v>
      </c>
      <c r="T2010" s="32">
        <v>9</v>
      </c>
      <c r="U2010" s="32" t="s">
        <v>32</v>
      </c>
      <c r="V2010" s="32">
        <v>7</v>
      </c>
      <c r="W2010" s="32">
        <f>SUM(_xlfn.XLOOKUP(B2010,freq!$A$2:$A$40,freq!$B$2:$B$40,0),_xlfn.XLOOKUP(C2010,freq!$A$2:$A$40,freq!$B$2:$B$40,0),_xlfn.XLOOKUP(D2010,freq!$A$2:$A$40,freq!$B$2:$B$40,0),_xlfn.XLOOKUP(E2010,freq!$A$2:$A$40,freq!$B$2:$B$40,0),_xlfn.XLOOKUP(F2010,freq!$A$2:$A$40,freq!$B$2:$B$40,0),_xlfn.XLOOKUP(G2010,freq!$A$2:$A$40,freq!$B$2:$B$40,0),_xlfn.XLOOKUP(H2010,freq!$A$2:$A$40,freq!$B$2:$B$40,0),_xlfn.XLOOKUP(I2010,freq!$A$2:$A$40,freq!$B$2:$B$40,0),_xlfn.XLOOKUP(J2010,freq!$A$2:$A$40,freq!$B$2:$B$40,0),_xlfn.XLOOKUP(K2010,freq!$A$2:$A$40,freq!$B$2:$B$40,0),_xlfn.XLOOKUP(L2010,freq!$A$2:$A$40,freq!$B$2:$B$40,0),_xlfn.XLOOKUP(M2010,freq!$A$2:$A$40,freq!$B$2:$B$40,0),_xlfn.XLOOKUP(N2010,freq!$A$2:$A$40,freq!$B$2:$B$40,0),_xlfn.XLOOKUP(O2010,freq!$A$2:$A$40,freq!$B$2:$B$40,0),_xlfn.XLOOKUP(P2010,freq!$A$2:$A$40,freq!$B$2:$B$40,0),_xlfn.XLOOKUP(Q2010,freq!$A$2:$A$40,freq!$B$2:$B$40,0),_xlfn.XLOOKUP(R2010,freq!$A$2:$A$40,freq!$B$2:$B$40,0),_xlfn.XLOOKUP(S2010,freq!$A$2:$A$40,freq!$B$2:$B$40,0),_xlfn.XLOOKUP(T2010,freq!$A$2:$A$40,freq!$B$2:$B$40,0),_xlfn.XLOOKUP(U2010,freq!$A$2:$A$40,freq!$B$2:$B$40,0),_xlfn.XLOOKUP(V2010,freq!$A$2:$A$40,freq!$B$2:$B$40,0))</f>
        <v>25.419999999999998</v>
      </c>
    </row>
    <row r="2011" spans="1:23" x14ac:dyDescent="0.35">
      <c r="A2011" s="32" t="s">
        <v>1427</v>
      </c>
      <c r="B2011" s="32">
        <v>4</v>
      </c>
      <c r="C2011" s="32" t="s">
        <v>38</v>
      </c>
      <c r="D2011" s="32" t="s">
        <v>44</v>
      </c>
      <c r="E2011" s="32" t="s">
        <v>0</v>
      </c>
      <c r="F2011" s="32">
        <v>6</v>
      </c>
      <c r="G2011" s="32" t="s">
        <v>40</v>
      </c>
      <c r="H2011" s="32" t="s">
        <v>50</v>
      </c>
      <c r="I2011" s="32">
        <v>3</v>
      </c>
      <c r="J2011" s="32" t="s">
        <v>49</v>
      </c>
      <c r="K2011" s="32">
        <v>2</v>
      </c>
      <c r="L2011" s="32" t="s">
        <v>59</v>
      </c>
      <c r="M2011" s="32" t="s">
        <v>59</v>
      </c>
      <c r="N2011" s="32" t="s">
        <v>40</v>
      </c>
      <c r="O2011" s="32" t="s">
        <v>33</v>
      </c>
      <c r="P2011" s="32">
        <v>9</v>
      </c>
      <c r="Q2011" s="32">
        <v>9</v>
      </c>
      <c r="R2011" s="32" t="s">
        <v>56</v>
      </c>
      <c r="S2011" s="32">
        <v>8</v>
      </c>
      <c r="T2011" s="32" t="s">
        <v>43</v>
      </c>
      <c r="U2011" s="32" t="s">
        <v>3</v>
      </c>
      <c r="V2011" s="32" t="s">
        <v>42</v>
      </c>
      <c r="W2011" s="32">
        <f>SUM(_xlfn.XLOOKUP(B2011,freq!$A$2:$A$40,freq!$B$2:$B$40,0),_xlfn.XLOOKUP(C2011,freq!$A$2:$A$40,freq!$B$2:$B$40,0),_xlfn.XLOOKUP(D2011,freq!$A$2:$A$40,freq!$B$2:$B$40,0),_xlfn.XLOOKUP(E2011,freq!$A$2:$A$40,freq!$B$2:$B$40,0),_xlfn.XLOOKUP(F2011,freq!$A$2:$A$40,freq!$B$2:$B$40,0),_xlfn.XLOOKUP(G2011,freq!$A$2:$A$40,freq!$B$2:$B$40,0),_xlfn.XLOOKUP(H2011,freq!$A$2:$A$40,freq!$B$2:$B$40,0),_xlfn.XLOOKUP(I2011,freq!$A$2:$A$40,freq!$B$2:$B$40,0),_xlfn.XLOOKUP(J2011,freq!$A$2:$A$40,freq!$B$2:$B$40,0),_xlfn.XLOOKUP(K2011,freq!$A$2:$A$40,freq!$B$2:$B$40,0),_xlfn.XLOOKUP(L2011,freq!$A$2:$A$40,freq!$B$2:$B$40,0),_xlfn.XLOOKUP(M2011,freq!$A$2:$A$40,freq!$B$2:$B$40,0),_xlfn.XLOOKUP(N2011,freq!$A$2:$A$40,freq!$B$2:$B$40,0),_xlfn.XLOOKUP(O2011,freq!$A$2:$A$40,freq!$B$2:$B$40,0),_xlfn.XLOOKUP(P2011,freq!$A$2:$A$40,freq!$B$2:$B$40,0),_xlfn.XLOOKUP(Q2011,freq!$A$2:$A$40,freq!$B$2:$B$40,0),_xlfn.XLOOKUP(R2011,freq!$A$2:$A$40,freq!$B$2:$B$40,0),_xlfn.XLOOKUP(S2011,freq!$A$2:$A$40,freq!$B$2:$B$40,0),_xlfn.XLOOKUP(T2011,freq!$A$2:$A$40,freq!$B$2:$B$40,0),_xlfn.XLOOKUP(U2011,freq!$A$2:$A$40,freq!$B$2:$B$40,0),_xlfn.XLOOKUP(V2011,freq!$A$2:$A$40,freq!$B$2:$B$40,0))</f>
        <v>25.36</v>
      </c>
    </row>
    <row r="2012" spans="1:23" x14ac:dyDescent="0.35">
      <c r="A2012" s="32" t="s">
        <v>467</v>
      </c>
      <c r="B2012" s="32">
        <v>5</v>
      </c>
      <c r="C2012" s="32" t="s">
        <v>30</v>
      </c>
      <c r="D2012" s="32" t="s">
        <v>1</v>
      </c>
      <c r="E2012" s="32">
        <v>0</v>
      </c>
      <c r="F2012" s="32" t="s">
        <v>49</v>
      </c>
      <c r="G2012" s="32" t="s">
        <v>40</v>
      </c>
      <c r="H2012" s="32" t="s">
        <v>43</v>
      </c>
      <c r="I2012" s="32" t="s">
        <v>46</v>
      </c>
      <c r="J2012" s="32" t="s">
        <v>58</v>
      </c>
      <c r="K2012" s="32" t="s">
        <v>40</v>
      </c>
      <c r="L2012" s="32">
        <v>2</v>
      </c>
      <c r="M2012" s="32" t="s">
        <v>44</v>
      </c>
      <c r="N2012" s="32">
        <v>5</v>
      </c>
      <c r="O2012" s="32">
        <v>7</v>
      </c>
      <c r="P2012" s="32" t="s">
        <v>43</v>
      </c>
      <c r="Q2012" s="32">
        <v>7</v>
      </c>
      <c r="R2012" s="32" t="s">
        <v>49</v>
      </c>
      <c r="S2012" s="32" t="s">
        <v>56</v>
      </c>
      <c r="T2012" s="32">
        <v>8</v>
      </c>
      <c r="U2012" s="32" t="s">
        <v>33</v>
      </c>
      <c r="V2012" s="32">
        <v>7</v>
      </c>
      <c r="W2012" s="32">
        <f>SUM(_xlfn.XLOOKUP(B2012,freq!$A$2:$A$40,freq!$B$2:$B$40,0),_xlfn.XLOOKUP(C2012,freq!$A$2:$A$40,freq!$B$2:$B$40,0),_xlfn.XLOOKUP(D2012,freq!$A$2:$A$40,freq!$B$2:$B$40,0),_xlfn.XLOOKUP(E2012,freq!$A$2:$A$40,freq!$B$2:$B$40,0),_xlfn.XLOOKUP(F2012,freq!$A$2:$A$40,freq!$B$2:$B$40,0),_xlfn.XLOOKUP(G2012,freq!$A$2:$A$40,freq!$B$2:$B$40,0),_xlfn.XLOOKUP(H2012,freq!$A$2:$A$40,freq!$B$2:$B$40,0),_xlfn.XLOOKUP(I2012,freq!$A$2:$A$40,freq!$B$2:$B$40,0),_xlfn.XLOOKUP(J2012,freq!$A$2:$A$40,freq!$B$2:$B$40,0),_xlfn.XLOOKUP(K2012,freq!$A$2:$A$40,freq!$B$2:$B$40,0),_xlfn.XLOOKUP(L2012,freq!$A$2:$A$40,freq!$B$2:$B$40,0),_xlfn.XLOOKUP(M2012,freq!$A$2:$A$40,freq!$B$2:$B$40,0),_xlfn.XLOOKUP(N2012,freq!$A$2:$A$40,freq!$B$2:$B$40,0),_xlfn.XLOOKUP(O2012,freq!$A$2:$A$40,freq!$B$2:$B$40,0),_xlfn.XLOOKUP(P2012,freq!$A$2:$A$40,freq!$B$2:$B$40,0),_xlfn.XLOOKUP(Q2012,freq!$A$2:$A$40,freq!$B$2:$B$40,0),_xlfn.XLOOKUP(R2012,freq!$A$2:$A$40,freq!$B$2:$B$40,0),_xlfn.XLOOKUP(S2012,freq!$A$2:$A$40,freq!$B$2:$B$40,0),_xlfn.XLOOKUP(T2012,freq!$A$2:$A$40,freq!$B$2:$B$40,0),_xlfn.XLOOKUP(U2012,freq!$A$2:$A$40,freq!$B$2:$B$40,0),_xlfn.XLOOKUP(V2012,freq!$A$2:$A$40,freq!$B$2:$B$40,0))</f>
        <v>25.33</v>
      </c>
    </row>
    <row r="2013" spans="1:23" x14ac:dyDescent="0.35">
      <c r="A2013" s="32" t="s">
        <v>736</v>
      </c>
      <c r="B2013" s="32" t="s">
        <v>46</v>
      </c>
      <c r="C2013" s="32" t="s">
        <v>42</v>
      </c>
      <c r="D2013" s="32" t="s">
        <v>59</v>
      </c>
      <c r="E2013" s="32">
        <v>1</v>
      </c>
      <c r="F2013" s="32" t="s">
        <v>35</v>
      </c>
      <c r="G2013" s="32">
        <v>0</v>
      </c>
      <c r="H2013" s="32">
        <v>1</v>
      </c>
      <c r="I2013" s="32">
        <v>8</v>
      </c>
      <c r="J2013" s="32" t="s">
        <v>30</v>
      </c>
      <c r="K2013" s="32">
        <v>2</v>
      </c>
      <c r="L2013" s="32" t="s">
        <v>58</v>
      </c>
      <c r="M2013" s="32" t="s">
        <v>36</v>
      </c>
      <c r="N2013" s="32" t="s">
        <v>30</v>
      </c>
      <c r="O2013" s="32">
        <v>1</v>
      </c>
      <c r="P2013" s="32" t="s">
        <v>41</v>
      </c>
      <c r="Q2013" s="32">
        <v>6</v>
      </c>
      <c r="R2013" s="32" t="s">
        <v>50</v>
      </c>
      <c r="S2013" s="32" t="s">
        <v>44</v>
      </c>
      <c r="T2013" s="32" t="s">
        <v>58</v>
      </c>
      <c r="U2013" s="32" t="s">
        <v>28</v>
      </c>
      <c r="V2013" s="32">
        <v>9</v>
      </c>
      <c r="W2013" s="32">
        <f>SUM(_xlfn.XLOOKUP(B2013,freq!$A$2:$A$40,freq!$B$2:$B$40,0),_xlfn.XLOOKUP(C2013,freq!$A$2:$A$40,freq!$B$2:$B$40,0),_xlfn.XLOOKUP(D2013,freq!$A$2:$A$40,freq!$B$2:$B$40,0),_xlfn.XLOOKUP(E2013,freq!$A$2:$A$40,freq!$B$2:$B$40,0),_xlfn.XLOOKUP(F2013,freq!$A$2:$A$40,freq!$B$2:$B$40,0),_xlfn.XLOOKUP(G2013,freq!$A$2:$A$40,freq!$B$2:$B$40,0),_xlfn.XLOOKUP(H2013,freq!$A$2:$A$40,freq!$B$2:$B$40,0),_xlfn.XLOOKUP(I2013,freq!$A$2:$A$40,freq!$B$2:$B$40,0),_xlfn.XLOOKUP(J2013,freq!$A$2:$A$40,freq!$B$2:$B$40,0),_xlfn.XLOOKUP(K2013,freq!$A$2:$A$40,freq!$B$2:$B$40,0),_xlfn.XLOOKUP(L2013,freq!$A$2:$A$40,freq!$B$2:$B$40,0),_xlfn.XLOOKUP(M2013,freq!$A$2:$A$40,freq!$B$2:$B$40,0),_xlfn.XLOOKUP(N2013,freq!$A$2:$A$40,freq!$B$2:$B$40,0),_xlfn.XLOOKUP(O2013,freq!$A$2:$A$40,freq!$B$2:$B$40,0),_xlfn.XLOOKUP(P2013,freq!$A$2:$A$40,freq!$B$2:$B$40,0),_xlfn.XLOOKUP(Q2013,freq!$A$2:$A$40,freq!$B$2:$B$40,0),_xlfn.XLOOKUP(R2013,freq!$A$2:$A$40,freq!$B$2:$B$40,0),_xlfn.XLOOKUP(S2013,freq!$A$2:$A$40,freq!$B$2:$B$40,0),_xlfn.XLOOKUP(T2013,freq!$A$2:$A$40,freq!$B$2:$B$40,0),_xlfn.XLOOKUP(U2013,freq!$A$2:$A$40,freq!$B$2:$B$40,0),_xlfn.XLOOKUP(V2013,freq!$A$2:$A$40,freq!$B$2:$B$40,0))</f>
        <v>25.25</v>
      </c>
    </row>
    <row r="2014" spans="1:23" x14ac:dyDescent="0.35">
      <c r="A2014" s="32" t="s">
        <v>1507</v>
      </c>
      <c r="B2014" s="32">
        <v>6</v>
      </c>
      <c r="C2014" s="32" t="s">
        <v>33</v>
      </c>
      <c r="D2014" s="32" t="s">
        <v>38</v>
      </c>
      <c r="E2014" s="32" t="s">
        <v>0</v>
      </c>
      <c r="F2014" s="32" t="s">
        <v>31</v>
      </c>
      <c r="G2014" s="32" t="s">
        <v>58</v>
      </c>
      <c r="H2014" s="32">
        <v>5</v>
      </c>
      <c r="I2014" s="32" t="s">
        <v>4</v>
      </c>
      <c r="J2014" s="32" t="s">
        <v>40</v>
      </c>
      <c r="K2014" s="32" t="s">
        <v>30</v>
      </c>
      <c r="L2014" s="32">
        <v>4</v>
      </c>
      <c r="M2014" s="32">
        <v>9</v>
      </c>
      <c r="N2014" s="32" t="s">
        <v>50</v>
      </c>
      <c r="O2014" s="32" t="s">
        <v>38</v>
      </c>
      <c r="P2014" s="32" t="s">
        <v>3</v>
      </c>
      <c r="Q2014" s="32" t="s">
        <v>53</v>
      </c>
      <c r="R2014" s="32" t="s">
        <v>38</v>
      </c>
      <c r="S2014" s="32">
        <v>6</v>
      </c>
      <c r="T2014" s="32" t="s">
        <v>50</v>
      </c>
      <c r="U2014" s="32">
        <v>3</v>
      </c>
      <c r="V2014" s="32" t="s">
        <v>42</v>
      </c>
      <c r="W2014" s="32">
        <f>SUM(_xlfn.XLOOKUP(B2014,freq!$A$2:$A$40,freq!$B$2:$B$40,0),_xlfn.XLOOKUP(C2014,freq!$A$2:$A$40,freq!$B$2:$B$40,0),_xlfn.XLOOKUP(D2014,freq!$A$2:$A$40,freq!$B$2:$B$40,0),_xlfn.XLOOKUP(E2014,freq!$A$2:$A$40,freq!$B$2:$B$40,0),_xlfn.XLOOKUP(F2014,freq!$A$2:$A$40,freq!$B$2:$B$40,0),_xlfn.XLOOKUP(G2014,freq!$A$2:$A$40,freq!$B$2:$B$40,0),_xlfn.XLOOKUP(H2014,freq!$A$2:$A$40,freq!$B$2:$B$40,0),_xlfn.XLOOKUP(I2014,freq!$A$2:$A$40,freq!$B$2:$B$40,0),_xlfn.XLOOKUP(J2014,freq!$A$2:$A$40,freq!$B$2:$B$40,0),_xlfn.XLOOKUP(K2014,freq!$A$2:$A$40,freq!$B$2:$B$40,0),_xlfn.XLOOKUP(L2014,freq!$A$2:$A$40,freq!$B$2:$B$40,0),_xlfn.XLOOKUP(M2014,freq!$A$2:$A$40,freq!$B$2:$B$40,0),_xlfn.XLOOKUP(N2014,freq!$A$2:$A$40,freq!$B$2:$B$40,0),_xlfn.XLOOKUP(O2014,freq!$A$2:$A$40,freq!$B$2:$B$40,0),_xlfn.XLOOKUP(P2014,freq!$A$2:$A$40,freq!$B$2:$B$40,0),_xlfn.XLOOKUP(Q2014,freq!$A$2:$A$40,freq!$B$2:$B$40,0),_xlfn.XLOOKUP(R2014,freq!$A$2:$A$40,freq!$B$2:$B$40,0),_xlfn.XLOOKUP(S2014,freq!$A$2:$A$40,freq!$B$2:$B$40,0),_xlfn.XLOOKUP(T2014,freq!$A$2:$A$40,freq!$B$2:$B$40,0),_xlfn.XLOOKUP(U2014,freq!$A$2:$A$40,freq!$B$2:$B$40,0),_xlfn.XLOOKUP(V2014,freq!$A$2:$A$40,freq!$B$2:$B$40,0))</f>
        <v>25.03</v>
      </c>
    </row>
    <row r="2015" spans="1:23" x14ac:dyDescent="0.35">
      <c r="A2015" s="32" t="s">
        <v>413</v>
      </c>
      <c r="B2015" s="32">
        <v>3</v>
      </c>
      <c r="C2015" s="32" t="s">
        <v>0</v>
      </c>
      <c r="D2015" s="32" t="s">
        <v>4</v>
      </c>
      <c r="E2015" s="32" t="s">
        <v>29</v>
      </c>
      <c r="F2015" s="32" t="s">
        <v>40</v>
      </c>
      <c r="G2015" s="32">
        <v>7</v>
      </c>
      <c r="H2015" s="32" t="s">
        <v>33</v>
      </c>
      <c r="I2015" s="32">
        <v>6</v>
      </c>
      <c r="J2015" s="32">
        <v>9</v>
      </c>
      <c r="K2015" s="32" t="s">
        <v>42</v>
      </c>
      <c r="L2015" s="32" t="s">
        <v>43</v>
      </c>
      <c r="M2015" s="32" t="s">
        <v>30</v>
      </c>
      <c r="N2015" s="32" t="s">
        <v>2</v>
      </c>
      <c r="O2015" s="32" t="s">
        <v>0</v>
      </c>
      <c r="P2015" s="32">
        <v>6</v>
      </c>
      <c r="Q2015" s="32" t="s">
        <v>43</v>
      </c>
      <c r="R2015" s="32" t="s">
        <v>33</v>
      </c>
      <c r="S2015" s="32">
        <v>5</v>
      </c>
      <c r="T2015" s="32" t="s">
        <v>31</v>
      </c>
      <c r="U2015" s="32">
        <v>7</v>
      </c>
      <c r="V2015" s="32">
        <v>6</v>
      </c>
      <c r="W2015" s="32">
        <f>SUM(_xlfn.XLOOKUP(B2015,freq!$A$2:$A$40,freq!$B$2:$B$40,0),_xlfn.XLOOKUP(C2015,freq!$A$2:$A$40,freq!$B$2:$B$40,0),_xlfn.XLOOKUP(D2015,freq!$A$2:$A$40,freq!$B$2:$B$40,0),_xlfn.XLOOKUP(E2015,freq!$A$2:$A$40,freq!$B$2:$B$40,0),_xlfn.XLOOKUP(F2015,freq!$A$2:$A$40,freq!$B$2:$B$40,0),_xlfn.XLOOKUP(G2015,freq!$A$2:$A$40,freq!$B$2:$B$40,0),_xlfn.XLOOKUP(H2015,freq!$A$2:$A$40,freq!$B$2:$B$40,0),_xlfn.XLOOKUP(I2015,freq!$A$2:$A$40,freq!$B$2:$B$40,0),_xlfn.XLOOKUP(J2015,freq!$A$2:$A$40,freq!$B$2:$B$40,0),_xlfn.XLOOKUP(K2015,freq!$A$2:$A$40,freq!$B$2:$B$40,0),_xlfn.XLOOKUP(L2015,freq!$A$2:$A$40,freq!$B$2:$B$40,0),_xlfn.XLOOKUP(M2015,freq!$A$2:$A$40,freq!$B$2:$B$40,0),_xlfn.XLOOKUP(N2015,freq!$A$2:$A$40,freq!$B$2:$B$40,0),_xlfn.XLOOKUP(O2015,freq!$A$2:$A$40,freq!$B$2:$B$40,0),_xlfn.XLOOKUP(P2015,freq!$A$2:$A$40,freq!$B$2:$B$40,0),_xlfn.XLOOKUP(Q2015,freq!$A$2:$A$40,freq!$B$2:$B$40,0),_xlfn.XLOOKUP(R2015,freq!$A$2:$A$40,freq!$B$2:$B$40,0),_xlfn.XLOOKUP(S2015,freq!$A$2:$A$40,freq!$B$2:$B$40,0),_xlfn.XLOOKUP(T2015,freq!$A$2:$A$40,freq!$B$2:$B$40,0),_xlfn.XLOOKUP(U2015,freq!$A$2:$A$40,freq!$B$2:$B$40,0),_xlfn.XLOOKUP(V2015,freq!$A$2:$A$40,freq!$B$2:$B$40,0))</f>
        <v>24.86</v>
      </c>
    </row>
    <row r="2016" spans="1:23" x14ac:dyDescent="0.35">
      <c r="A2016" s="32" t="s">
        <v>657</v>
      </c>
      <c r="B2016" s="32" t="s">
        <v>4</v>
      </c>
      <c r="C2016" s="32" t="s">
        <v>34</v>
      </c>
      <c r="D2016" s="32">
        <v>7</v>
      </c>
      <c r="E2016" s="32" t="s">
        <v>36</v>
      </c>
      <c r="F2016" s="32" t="s">
        <v>29</v>
      </c>
      <c r="G2016" s="32" t="s">
        <v>34</v>
      </c>
      <c r="H2016" s="32">
        <v>3</v>
      </c>
      <c r="I2016" s="32" t="s">
        <v>3</v>
      </c>
      <c r="J2016" s="32">
        <v>1</v>
      </c>
      <c r="K2016" s="32" t="s">
        <v>34</v>
      </c>
      <c r="L2016" s="32" t="s">
        <v>4</v>
      </c>
      <c r="M2016" s="32">
        <v>5</v>
      </c>
      <c r="N2016" s="32" t="s">
        <v>42</v>
      </c>
      <c r="O2016" s="32">
        <v>6</v>
      </c>
      <c r="P2016" s="32">
        <v>6</v>
      </c>
      <c r="Q2016" s="32">
        <v>5</v>
      </c>
      <c r="R2016" s="32" t="s">
        <v>50</v>
      </c>
      <c r="S2016" s="32" t="s">
        <v>32</v>
      </c>
      <c r="T2016" s="32" t="s">
        <v>41</v>
      </c>
      <c r="U2016" s="32" t="s">
        <v>53</v>
      </c>
      <c r="V2016" s="32">
        <v>1</v>
      </c>
      <c r="W2016" s="32">
        <f>SUM(_xlfn.XLOOKUP(B2016,freq!$A$2:$A$40,freq!$B$2:$B$40,0),_xlfn.XLOOKUP(C2016,freq!$A$2:$A$40,freq!$B$2:$B$40,0),_xlfn.XLOOKUP(D2016,freq!$A$2:$A$40,freq!$B$2:$B$40,0),_xlfn.XLOOKUP(E2016,freq!$A$2:$A$40,freq!$B$2:$B$40,0),_xlfn.XLOOKUP(F2016,freq!$A$2:$A$40,freq!$B$2:$B$40,0),_xlfn.XLOOKUP(G2016,freq!$A$2:$A$40,freq!$B$2:$B$40,0),_xlfn.XLOOKUP(H2016,freq!$A$2:$A$40,freq!$B$2:$B$40,0),_xlfn.XLOOKUP(I2016,freq!$A$2:$A$40,freq!$B$2:$B$40,0),_xlfn.XLOOKUP(J2016,freq!$A$2:$A$40,freq!$B$2:$B$40,0),_xlfn.XLOOKUP(K2016,freq!$A$2:$A$40,freq!$B$2:$B$40,0),_xlfn.XLOOKUP(L2016,freq!$A$2:$A$40,freq!$B$2:$B$40,0),_xlfn.XLOOKUP(M2016,freq!$A$2:$A$40,freq!$B$2:$B$40,0),_xlfn.XLOOKUP(N2016,freq!$A$2:$A$40,freq!$B$2:$B$40,0),_xlfn.XLOOKUP(O2016,freq!$A$2:$A$40,freq!$B$2:$B$40,0),_xlfn.XLOOKUP(P2016,freq!$A$2:$A$40,freq!$B$2:$B$40,0),_xlfn.XLOOKUP(Q2016,freq!$A$2:$A$40,freq!$B$2:$B$40,0),_xlfn.XLOOKUP(R2016,freq!$A$2:$A$40,freq!$B$2:$B$40,0),_xlfn.XLOOKUP(S2016,freq!$A$2:$A$40,freq!$B$2:$B$40,0),_xlfn.XLOOKUP(T2016,freq!$A$2:$A$40,freq!$B$2:$B$40,0),_xlfn.XLOOKUP(U2016,freq!$A$2:$A$40,freq!$B$2:$B$40,0),_xlfn.XLOOKUP(V2016,freq!$A$2:$A$40,freq!$B$2:$B$40,0))</f>
        <v>24.659999999999997</v>
      </c>
    </row>
    <row r="2017" spans="1:23" x14ac:dyDescent="0.35">
      <c r="A2017" s="32" t="s">
        <v>349</v>
      </c>
      <c r="B2017" s="32" t="s">
        <v>28</v>
      </c>
      <c r="C2017" s="32">
        <v>4</v>
      </c>
      <c r="D2017" s="32" t="s">
        <v>40</v>
      </c>
      <c r="E2017" s="32" t="s">
        <v>50</v>
      </c>
      <c r="F2017" s="32" t="s">
        <v>4</v>
      </c>
      <c r="G2017" s="32" t="s">
        <v>28</v>
      </c>
      <c r="H2017" s="32" t="s">
        <v>58</v>
      </c>
      <c r="I2017" s="32" t="s">
        <v>41</v>
      </c>
      <c r="J2017" s="32" t="s">
        <v>41</v>
      </c>
      <c r="K2017" s="32" t="s">
        <v>34</v>
      </c>
      <c r="L2017" s="32" t="s">
        <v>56</v>
      </c>
      <c r="M2017" s="32" t="s">
        <v>48</v>
      </c>
      <c r="N2017" s="32">
        <v>1</v>
      </c>
      <c r="O2017" s="32" t="s">
        <v>40</v>
      </c>
      <c r="P2017" s="32" t="s">
        <v>0</v>
      </c>
      <c r="Q2017" s="32" t="s">
        <v>30</v>
      </c>
      <c r="R2017" s="32" t="s">
        <v>30</v>
      </c>
      <c r="S2017" s="32" t="s">
        <v>40</v>
      </c>
      <c r="T2017" s="32" t="s">
        <v>58</v>
      </c>
      <c r="U2017" s="32" t="s">
        <v>30</v>
      </c>
      <c r="V2017" s="32">
        <v>9</v>
      </c>
      <c r="W2017" s="32">
        <f>SUM(_xlfn.XLOOKUP(B2017,freq!$A$2:$A$40,freq!$B$2:$B$40,0),_xlfn.XLOOKUP(C2017,freq!$A$2:$A$40,freq!$B$2:$B$40,0),_xlfn.XLOOKUP(D2017,freq!$A$2:$A$40,freq!$B$2:$B$40,0),_xlfn.XLOOKUP(E2017,freq!$A$2:$A$40,freq!$B$2:$B$40,0),_xlfn.XLOOKUP(F2017,freq!$A$2:$A$40,freq!$B$2:$B$40,0),_xlfn.XLOOKUP(G2017,freq!$A$2:$A$40,freq!$B$2:$B$40,0),_xlfn.XLOOKUP(H2017,freq!$A$2:$A$40,freq!$B$2:$B$40,0),_xlfn.XLOOKUP(I2017,freq!$A$2:$A$40,freq!$B$2:$B$40,0),_xlfn.XLOOKUP(J2017,freq!$A$2:$A$40,freq!$B$2:$B$40,0),_xlfn.XLOOKUP(K2017,freq!$A$2:$A$40,freq!$B$2:$B$40,0),_xlfn.XLOOKUP(L2017,freq!$A$2:$A$40,freq!$B$2:$B$40,0),_xlfn.XLOOKUP(M2017,freq!$A$2:$A$40,freq!$B$2:$B$40,0),_xlfn.XLOOKUP(N2017,freq!$A$2:$A$40,freq!$B$2:$B$40,0),_xlfn.XLOOKUP(O2017,freq!$A$2:$A$40,freq!$B$2:$B$40,0),_xlfn.XLOOKUP(P2017,freq!$A$2:$A$40,freq!$B$2:$B$40,0),_xlfn.XLOOKUP(Q2017,freq!$A$2:$A$40,freq!$B$2:$B$40,0),_xlfn.XLOOKUP(R2017,freq!$A$2:$A$40,freq!$B$2:$B$40,0),_xlfn.XLOOKUP(S2017,freq!$A$2:$A$40,freq!$B$2:$B$40,0),_xlfn.XLOOKUP(T2017,freq!$A$2:$A$40,freq!$B$2:$B$40,0),_xlfn.XLOOKUP(U2017,freq!$A$2:$A$40,freq!$B$2:$B$40,0),_xlfn.XLOOKUP(V2017,freq!$A$2:$A$40,freq!$B$2:$B$40,0))</f>
        <v>24.300000000000004</v>
      </c>
    </row>
    <row r="2018" spans="1:23" x14ac:dyDescent="0.35">
      <c r="A2018" s="32" t="s">
        <v>75</v>
      </c>
      <c r="B2018" s="32">
        <v>4</v>
      </c>
      <c r="C2018" s="32" t="s">
        <v>46</v>
      </c>
      <c r="D2018" s="32" t="s">
        <v>0</v>
      </c>
      <c r="E2018" s="32" t="s">
        <v>33</v>
      </c>
      <c r="F2018" s="32" t="s">
        <v>50</v>
      </c>
      <c r="G2018" s="32">
        <v>9</v>
      </c>
      <c r="H2018" s="32" t="s">
        <v>0</v>
      </c>
      <c r="I2018" s="32" t="s">
        <v>42</v>
      </c>
      <c r="J2018" s="32" t="s">
        <v>36</v>
      </c>
      <c r="K2018" s="32" t="s">
        <v>46</v>
      </c>
      <c r="L2018" s="32" t="s">
        <v>53</v>
      </c>
      <c r="M2018" s="32" t="s">
        <v>38</v>
      </c>
      <c r="N2018" s="32" t="s">
        <v>50</v>
      </c>
      <c r="O2018" s="32">
        <v>8</v>
      </c>
      <c r="P2018" s="32">
        <v>3</v>
      </c>
      <c r="Q2018" s="32" t="s">
        <v>49</v>
      </c>
      <c r="R2018" s="32">
        <v>5</v>
      </c>
      <c r="S2018" s="32">
        <v>4</v>
      </c>
      <c r="T2018" s="32" t="s">
        <v>33</v>
      </c>
      <c r="U2018" s="32" t="s">
        <v>38</v>
      </c>
      <c r="V2018" s="32" t="s">
        <v>46</v>
      </c>
      <c r="W2018" s="32">
        <f>SUM(_xlfn.XLOOKUP(B2018,freq!$A$2:$A$40,freq!$B$2:$B$40,0),_xlfn.XLOOKUP(C2018,freq!$A$2:$A$40,freq!$B$2:$B$40,0),_xlfn.XLOOKUP(D2018,freq!$A$2:$A$40,freq!$B$2:$B$40,0),_xlfn.XLOOKUP(E2018,freq!$A$2:$A$40,freq!$B$2:$B$40,0),_xlfn.XLOOKUP(F2018,freq!$A$2:$A$40,freq!$B$2:$B$40,0),_xlfn.XLOOKUP(G2018,freq!$A$2:$A$40,freq!$B$2:$B$40,0),_xlfn.XLOOKUP(H2018,freq!$A$2:$A$40,freq!$B$2:$B$40,0),_xlfn.XLOOKUP(I2018,freq!$A$2:$A$40,freq!$B$2:$B$40,0),_xlfn.XLOOKUP(J2018,freq!$A$2:$A$40,freq!$B$2:$B$40,0),_xlfn.XLOOKUP(K2018,freq!$A$2:$A$40,freq!$B$2:$B$40,0),_xlfn.XLOOKUP(L2018,freq!$A$2:$A$40,freq!$B$2:$B$40,0),_xlfn.XLOOKUP(M2018,freq!$A$2:$A$40,freq!$B$2:$B$40,0),_xlfn.XLOOKUP(N2018,freq!$A$2:$A$40,freq!$B$2:$B$40,0),_xlfn.XLOOKUP(O2018,freq!$A$2:$A$40,freq!$B$2:$B$40,0),_xlfn.XLOOKUP(P2018,freq!$A$2:$A$40,freq!$B$2:$B$40,0),_xlfn.XLOOKUP(Q2018,freq!$A$2:$A$40,freq!$B$2:$B$40,0),_xlfn.XLOOKUP(R2018,freq!$A$2:$A$40,freq!$B$2:$B$40,0),_xlfn.XLOOKUP(S2018,freq!$A$2:$A$40,freq!$B$2:$B$40,0),_xlfn.XLOOKUP(T2018,freq!$A$2:$A$40,freq!$B$2:$B$40,0),_xlfn.XLOOKUP(U2018,freq!$A$2:$A$40,freq!$B$2:$B$40,0),_xlfn.XLOOKUP(V2018,freq!$A$2:$A$40,freq!$B$2:$B$40,0))</f>
        <v>24.18</v>
      </c>
    </row>
    <row r="2019" spans="1:23" x14ac:dyDescent="0.35">
      <c r="A2019" s="32" t="s">
        <v>1114</v>
      </c>
      <c r="B2019" s="32">
        <v>8</v>
      </c>
      <c r="C2019" s="32">
        <v>6</v>
      </c>
      <c r="D2019" s="32">
        <v>3</v>
      </c>
      <c r="E2019" s="32" t="s">
        <v>41</v>
      </c>
      <c r="F2019" s="32" t="s">
        <v>0</v>
      </c>
      <c r="G2019" s="32" t="s">
        <v>29</v>
      </c>
      <c r="H2019" s="32" t="s">
        <v>34</v>
      </c>
      <c r="I2019" s="32">
        <v>8</v>
      </c>
      <c r="J2019" s="32" t="s">
        <v>32</v>
      </c>
      <c r="K2019" s="32" t="s">
        <v>53</v>
      </c>
      <c r="L2019" s="32">
        <v>1</v>
      </c>
      <c r="M2019" s="32" t="s">
        <v>1</v>
      </c>
      <c r="N2019" s="32">
        <v>1</v>
      </c>
      <c r="O2019" s="32" t="s">
        <v>33</v>
      </c>
      <c r="P2019" s="32" t="s">
        <v>4</v>
      </c>
      <c r="Q2019" s="32" t="s">
        <v>59</v>
      </c>
      <c r="R2019" s="32">
        <v>2</v>
      </c>
      <c r="S2019" s="32" t="s">
        <v>49</v>
      </c>
      <c r="T2019" s="32" t="s">
        <v>0</v>
      </c>
      <c r="U2019" s="32" t="s">
        <v>49</v>
      </c>
      <c r="V2019" s="32">
        <v>2</v>
      </c>
      <c r="W2019" s="32">
        <f>SUM(_xlfn.XLOOKUP(B2019,freq!$A$2:$A$40,freq!$B$2:$B$40,0),_xlfn.XLOOKUP(C2019,freq!$A$2:$A$40,freq!$B$2:$B$40,0),_xlfn.XLOOKUP(D2019,freq!$A$2:$A$40,freq!$B$2:$B$40,0),_xlfn.XLOOKUP(E2019,freq!$A$2:$A$40,freq!$B$2:$B$40,0),_xlfn.XLOOKUP(F2019,freq!$A$2:$A$40,freq!$B$2:$B$40,0),_xlfn.XLOOKUP(G2019,freq!$A$2:$A$40,freq!$B$2:$B$40,0),_xlfn.XLOOKUP(H2019,freq!$A$2:$A$40,freq!$B$2:$B$40,0),_xlfn.XLOOKUP(I2019,freq!$A$2:$A$40,freq!$B$2:$B$40,0),_xlfn.XLOOKUP(J2019,freq!$A$2:$A$40,freq!$B$2:$B$40,0),_xlfn.XLOOKUP(K2019,freq!$A$2:$A$40,freq!$B$2:$B$40,0),_xlfn.XLOOKUP(L2019,freq!$A$2:$A$40,freq!$B$2:$B$40,0),_xlfn.XLOOKUP(M2019,freq!$A$2:$A$40,freq!$B$2:$B$40,0),_xlfn.XLOOKUP(N2019,freq!$A$2:$A$40,freq!$B$2:$B$40,0),_xlfn.XLOOKUP(O2019,freq!$A$2:$A$40,freq!$B$2:$B$40,0),_xlfn.XLOOKUP(P2019,freq!$A$2:$A$40,freq!$B$2:$B$40,0),_xlfn.XLOOKUP(Q2019,freq!$A$2:$A$40,freq!$B$2:$B$40,0),_xlfn.XLOOKUP(R2019,freq!$A$2:$A$40,freq!$B$2:$B$40,0),_xlfn.XLOOKUP(S2019,freq!$A$2:$A$40,freq!$B$2:$B$40,0),_xlfn.XLOOKUP(T2019,freq!$A$2:$A$40,freq!$B$2:$B$40,0),_xlfn.XLOOKUP(U2019,freq!$A$2:$A$40,freq!$B$2:$B$40,0),_xlfn.XLOOKUP(V2019,freq!$A$2:$A$40,freq!$B$2:$B$40,0))</f>
        <v>23.820000000000004</v>
      </c>
    </row>
    <row r="2020" spans="1:23" x14ac:dyDescent="0.35">
      <c r="A2020" s="32" t="s">
        <v>68</v>
      </c>
      <c r="B2020" s="32" t="s">
        <v>3</v>
      </c>
      <c r="C2020" s="32" t="s">
        <v>40</v>
      </c>
      <c r="D2020" s="32">
        <v>8</v>
      </c>
      <c r="E2020" s="32" t="s">
        <v>29</v>
      </c>
      <c r="F2020" s="32">
        <v>2</v>
      </c>
      <c r="G2020" s="32" t="s">
        <v>38</v>
      </c>
      <c r="H2020" s="32" t="s">
        <v>32</v>
      </c>
      <c r="I2020" s="32" t="s">
        <v>49</v>
      </c>
      <c r="J2020" s="32" t="s">
        <v>53</v>
      </c>
      <c r="K2020" s="32" t="s">
        <v>58</v>
      </c>
      <c r="L2020" s="32">
        <v>8</v>
      </c>
      <c r="M2020" s="32" t="s">
        <v>41</v>
      </c>
      <c r="N2020" s="32" t="s">
        <v>4</v>
      </c>
      <c r="O2020" s="32" t="s">
        <v>38</v>
      </c>
      <c r="P2020" s="32" t="s">
        <v>58</v>
      </c>
      <c r="Q2020" s="32">
        <v>0</v>
      </c>
      <c r="R2020" s="32" t="s">
        <v>38</v>
      </c>
      <c r="S2020" s="32">
        <v>9</v>
      </c>
      <c r="T2020" s="32" t="s">
        <v>30</v>
      </c>
      <c r="U2020" s="32" t="s">
        <v>53</v>
      </c>
      <c r="V2020" s="32">
        <v>4</v>
      </c>
      <c r="W2020" s="32">
        <f>SUM(_xlfn.XLOOKUP(B2020,freq!$A$2:$A$40,freq!$B$2:$B$40,0),_xlfn.XLOOKUP(C2020,freq!$A$2:$A$40,freq!$B$2:$B$40,0),_xlfn.XLOOKUP(D2020,freq!$A$2:$A$40,freq!$B$2:$B$40,0),_xlfn.XLOOKUP(E2020,freq!$A$2:$A$40,freq!$B$2:$B$40,0),_xlfn.XLOOKUP(F2020,freq!$A$2:$A$40,freq!$B$2:$B$40,0),_xlfn.XLOOKUP(G2020,freq!$A$2:$A$40,freq!$B$2:$B$40,0),_xlfn.XLOOKUP(H2020,freq!$A$2:$A$40,freq!$B$2:$B$40,0),_xlfn.XLOOKUP(I2020,freq!$A$2:$A$40,freq!$B$2:$B$40,0),_xlfn.XLOOKUP(J2020,freq!$A$2:$A$40,freq!$B$2:$B$40,0),_xlfn.XLOOKUP(K2020,freq!$A$2:$A$40,freq!$B$2:$B$40,0),_xlfn.XLOOKUP(L2020,freq!$A$2:$A$40,freq!$B$2:$B$40,0),_xlfn.XLOOKUP(M2020,freq!$A$2:$A$40,freq!$B$2:$B$40,0),_xlfn.XLOOKUP(N2020,freq!$A$2:$A$40,freq!$B$2:$B$40,0),_xlfn.XLOOKUP(O2020,freq!$A$2:$A$40,freq!$B$2:$B$40,0),_xlfn.XLOOKUP(P2020,freq!$A$2:$A$40,freq!$B$2:$B$40,0),_xlfn.XLOOKUP(Q2020,freq!$A$2:$A$40,freq!$B$2:$B$40,0),_xlfn.XLOOKUP(R2020,freq!$A$2:$A$40,freq!$B$2:$B$40,0),_xlfn.XLOOKUP(S2020,freq!$A$2:$A$40,freq!$B$2:$B$40,0),_xlfn.XLOOKUP(T2020,freq!$A$2:$A$40,freq!$B$2:$B$40,0),_xlfn.XLOOKUP(U2020,freq!$A$2:$A$40,freq!$B$2:$B$40,0),_xlfn.XLOOKUP(V2020,freq!$A$2:$A$40,freq!$B$2:$B$40,0))</f>
        <v>23.770000000000003</v>
      </c>
    </row>
    <row r="2021" spans="1:23" x14ac:dyDescent="0.35">
      <c r="A2021" s="32" t="s">
        <v>699</v>
      </c>
      <c r="B2021" s="32" t="s">
        <v>33</v>
      </c>
      <c r="C2021" s="32">
        <v>9</v>
      </c>
      <c r="D2021" s="32" t="s">
        <v>36</v>
      </c>
      <c r="E2021" s="32" t="s">
        <v>4</v>
      </c>
      <c r="F2021" s="32">
        <v>6</v>
      </c>
      <c r="G2021" s="32">
        <v>6</v>
      </c>
      <c r="H2021" s="32">
        <v>8</v>
      </c>
      <c r="I2021" s="32">
        <v>0</v>
      </c>
      <c r="J2021" s="32" t="s">
        <v>30</v>
      </c>
      <c r="K2021" s="32" t="s">
        <v>32</v>
      </c>
      <c r="L2021" s="32">
        <v>9</v>
      </c>
      <c r="M2021" s="32" t="s">
        <v>43</v>
      </c>
      <c r="N2021" s="32" t="s">
        <v>46</v>
      </c>
      <c r="O2021" s="32">
        <v>5</v>
      </c>
      <c r="P2021" s="32" t="s">
        <v>4</v>
      </c>
      <c r="Q2021" s="32">
        <v>2</v>
      </c>
      <c r="R2021" s="32" t="s">
        <v>58</v>
      </c>
      <c r="S2021" s="32" t="s">
        <v>46</v>
      </c>
      <c r="T2021" s="32" t="s">
        <v>28</v>
      </c>
      <c r="U2021" s="32" t="s">
        <v>49</v>
      </c>
      <c r="V2021" s="32" t="s">
        <v>50</v>
      </c>
      <c r="W2021" s="32">
        <f>SUM(_xlfn.XLOOKUP(B2021,freq!$A$2:$A$40,freq!$B$2:$B$40,0),_xlfn.XLOOKUP(C2021,freq!$A$2:$A$40,freq!$B$2:$B$40,0),_xlfn.XLOOKUP(D2021,freq!$A$2:$A$40,freq!$B$2:$B$40,0),_xlfn.XLOOKUP(E2021,freq!$A$2:$A$40,freq!$B$2:$B$40,0),_xlfn.XLOOKUP(F2021,freq!$A$2:$A$40,freq!$B$2:$B$40,0),_xlfn.XLOOKUP(G2021,freq!$A$2:$A$40,freq!$B$2:$B$40,0),_xlfn.XLOOKUP(H2021,freq!$A$2:$A$40,freq!$B$2:$B$40,0),_xlfn.XLOOKUP(I2021,freq!$A$2:$A$40,freq!$B$2:$B$40,0),_xlfn.XLOOKUP(J2021,freq!$A$2:$A$40,freq!$B$2:$B$40,0),_xlfn.XLOOKUP(K2021,freq!$A$2:$A$40,freq!$B$2:$B$40,0),_xlfn.XLOOKUP(L2021,freq!$A$2:$A$40,freq!$B$2:$B$40,0),_xlfn.XLOOKUP(M2021,freq!$A$2:$A$40,freq!$B$2:$B$40,0),_xlfn.XLOOKUP(N2021,freq!$A$2:$A$40,freq!$B$2:$B$40,0),_xlfn.XLOOKUP(O2021,freq!$A$2:$A$40,freq!$B$2:$B$40,0),_xlfn.XLOOKUP(P2021,freq!$A$2:$A$40,freq!$B$2:$B$40,0),_xlfn.XLOOKUP(Q2021,freq!$A$2:$A$40,freq!$B$2:$B$40,0),_xlfn.XLOOKUP(R2021,freq!$A$2:$A$40,freq!$B$2:$B$40,0),_xlfn.XLOOKUP(S2021,freq!$A$2:$A$40,freq!$B$2:$B$40,0),_xlfn.XLOOKUP(T2021,freq!$A$2:$A$40,freq!$B$2:$B$40,0),_xlfn.XLOOKUP(U2021,freq!$A$2:$A$40,freq!$B$2:$B$40,0),_xlfn.XLOOKUP(V2021,freq!$A$2:$A$40,freq!$B$2:$B$40,0))</f>
        <v>23.76</v>
      </c>
    </row>
    <row r="2022" spans="1:23" x14ac:dyDescent="0.35">
      <c r="A2022" s="32" t="s">
        <v>1472</v>
      </c>
      <c r="B2022" s="32" t="s">
        <v>42</v>
      </c>
      <c r="C2022" s="32" t="s">
        <v>29</v>
      </c>
      <c r="D2022" s="32" t="s">
        <v>36</v>
      </c>
      <c r="E2022" s="32" t="s">
        <v>53</v>
      </c>
      <c r="F2022" s="32" t="s">
        <v>46</v>
      </c>
      <c r="G2022" s="32" t="s">
        <v>36</v>
      </c>
      <c r="H2022" s="32">
        <v>0</v>
      </c>
      <c r="I2022" s="32">
        <v>7</v>
      </c>
      <c r="J2022" s="32">
        <v>8</v>
      </c>
      <c r="K2022" s="32" t="s">
        <v>4</v>
      </c>
      <c r="L2022" s="32">
        <v>8</v>
      </c>
      <c r="M2022" s="32">
        <v>3</v>
      </c>
      <c r="N2022" s="32" t="s">
        <v>38</v>
      </c>
      <c r="O2022" s="32" t="s">
        <v>46</v>
      </c>
      <c r="P2022" s="32" t="s">
        <v>40</v>
      </c>
      <c r="Q2022" s="32">
        <v>3</v>
      </c>
      <c r="R2022" s="32" t="s">
        <v>40</v>
      </c>
      <c r="S2022" s="32" t="s">
        <v>30</v>
      </c>
      <c r="T2022" s="32">
        <v>6</v>
      </c>
      <c r="U2022" s="32" t="s">
        <v>33</v>
      </c>
      <c r="V2022" s="32" t="s">
        <v>34</v>
      </c>
      <c r="W2022" s="32">
        <f>SUM(_xlfn.XLOOKUP(B2022,freq!$A$2:$A$40,freq!$B$2:$B$40,0),_xlfn.XLOOKUP(C2022,freq!$A$2:$A$40,freq!$B$2:$B$40,0),_xlfn.XLOOKUP(D2022,freq!$A$2:$A$40,freq!$B$2:$B$40,0),_xlfn.XLOOKUP(E2022,freq!$A$2:$A$40,freq!$B$2:$B$40,0),_xlfn.XLOOKUP(F2022,freq!$A$2:$A$40,freq!$B$2:$B$40,0),_xlfn.XLOOKUP(G2022,freq!$A$2:$A$40,freq!$B$2:$B$40,0),_xlfn.XLOOKUP(H2022,freq!$A$2:$A$40,freq!$B$2:$B$40,0),_xlfn.XLOOKUP(I2022,freq!$A$2:$A$40,freq!$B$2:$B$40,0),_xlfn.XLOOKUP(J2022,freq!$A$2:$A$40,freq!$B$2:$B$40,0),_xlfn.XLOOKUP(K2022,freq!$A$2:$A$40,freq!$B$2:$B$40,0),_xlfn.XLOOKUP(L2022,freq!$A$2:$A$40,freq!$B$2:$B$40,0),_xlfn.XLOOKUP(M2022,freq!$A$2:$A$40,freq!$B$2:$B$40,0),_xlfn.XLOOKUP(N2022,freq!$A$2:$A$40,freq!$B$2:$B$40,0),_xlfn.XLOOKUP(O2022,freq!$A$2:$A$40,freq!$B$2:$B$40,0),_xlfn.XLOOKUP(P2022,freq!$A$2:$A$40,freq!$B$2:$B$40,0),_xlfn.XLOOKUP(Q2022,freq!$A$2:$A$40,freq!$B$2:$B$40,0),_xlfn.XLOOKUP(R2022,freq!$A$2:$A$40,freq!$B$2:$B$40,0),_xlfn.XLOOKUP(S2022,freq!$A$2:$A$40,freq!$B$2:$B$40,0),_xlfn.XLOOKUP(T2022,freq!$A$2:$A$40,freq!$B$2:$B$40,0),_xlfn.XLOOKUP(U2022,freq!$A$2:$A$40,freq!$B$2:$B$40,0),_xlfn.XLOOKUP(V2022,freq!$A$2:$A$40,freq!$B$2:$B$40,0))</f>
        <v>23.740000000000002</v>
      </c>
    </row>
    <row r="2023" spans="1:23" x14ac:dyDescent="0.35">
      <c r="A2023" s="32" t="s">
        <v>324</v>
      </c>
      <c r="B2023" s="32" t="s">
        <v>40</v>
      </c>
      <c r="C2023" s="32" t="s">
        <v>0</v>
      </c>
      <c r="D2023" s="32" t="s">
        <v>53</v>
      </c>
      <c r="E2023" s="32" t="s">
        <v>29</v>
      </c>
      <c r="F2023" s="32" t="s">
        <v>42</v>
      </c>
      <c r="G2023" s="32" t="s">
        <v>58</v>
      </c>
      <c r="H2023" s="32" t="s">
        <v>43</v>
      </c>
      <c r="I2023" s="32" t="s">
        <v>41</v>
      </c>
      <c r="J2023" s="32" t="s">
        <v>48</v>
      </c>
      <c r="K2023" s="32" t="s">
        <v>43</v>
      </c>
      <c r="L2023" s="32">
        <v>2</v>
      </c>
      <c r="M2023" s="32">
        <v>7</v>
      </c>
      <c r="N2023" s="32" t="s">
        <v>34</v>
      </c>
      <c r="O2023" s="32" t="s">
        <v>59</v>
      </c>
      <c r="P2023" s="32" t="s">
        <v>46</v>
      </c>
      <c r="Q2023" s="32">
        <v>4</v>
      </c>
      <c r="R2023" s="32" t="s">
        <v>41</v>
      </c>
      <c r="S2023" s="32" t="s">
        <v>33</v>
      </c>
      <c r="T2023" s="32" t="s">
        <v>28</v>
      </c>
      <c r="U2023" s="32">
        <v>3</v>
      </c>
      <c r="V2023" s="32" t="s">
        <v>58</v>
      </c>
      <c r="W2023" s="32">
        <f>SUM(_xlfn.XLOOKUP(B2023,freq!$A$2:$A$40,freq!$B$2:$B$40,0),_xlfn.XLOOKUP(C2023,freq!$A$2:$A$40,freq!$B$2:$B$40,0),_xlfn.XLOOKUP(D2023,freq!$A$2:$A$40,freq!$B$2:$B$40,0),_xlfn.XLOOKUP(E2023,freq!$A$2:$A$40,freq!$B$2:$B$40,0),_xlfn.XLOOKUP(F2023,freq!$A$2:$A$40,freq!$B$2:$B$40,0),_xlfn.XLOOKUP(G2023,freq!$A$2:$A$40,freq!$B$2:$B$40,0),_xlfn.XLOOKUP(H2023,freq!$A$2:$A$40,freq!$B$2:$B$40,0),_xlfn.XLOOKUP(I2023,freq!$A$2:$A$40,freq!$B$2:$B$40,0),_xlfn.XLOOKUP(J2023,freq!$A$2:$A$40,freq!$B$2:$B$40,0),_xlfn.XLOOKUP(K2023,freq!$A$2:$A$40,freq!$B$2:$B$40,0),_xlfn.XLOOKUP(L2023,freq!$A$2:$A$40,freq!$B$2:$B$40,0),_xlfn.XLOOKUP(M2023,freq!$A$2:$A$40,freq!$B$2:$B$40,0),_xlfn.XLOOKUP(N2023,freq!$A$2:$A$40,freq!$B$2:$B$40,0),_xlfn.XLOOKUP(O2023,freq!$A$2:$A$40,freq!$B$2:$B$40,0),_xlfn.XLOOKUP(P2023,freq!$A$2:$A$40,freq!$B$2:$B$40,0),_xlfn.XLOOKUP(Q2023,freq!$A$2:$A$40,freq!$B$2:$B$40,0),_xlfn.XLOOKUP(R2023,freq!$A$2:$A$40,freq!$B$2:$B$40,0),_xlfn.XLOOKUP(S2023,freq!$A$2:$A$40,freq!$B$2:$B$40,0),_xlfn.XLOOKUP(T2023,freq!$A$2:$A$40,freq!$B$2:$B$40,0),_xlfn.XLOOKUP(U2023,freq!$A$2:$A$40,freq!$B$2:$B$40,0),_xlfn.XLOOKUP(V2023,freq!$A$2:$A$40,freq!$B$2:$B$40,0))</f>
        <v>23.459999999999997</v>
      </c>
    </row>
    <row r="2024" spans="1:23" x14ac:dyDescent="0.35">
      <c r="A2024" s="32" t="s">
        <v>403</v>
      </c>
      <c r="B2024" s="32">
        <v>0</v>
      </c>
      <c r="C2024" s="32" t="s">
        <v>0</v>
      </c>
      <c r="D2024" s="32" t="s">
        <v>0</v>
      </c>
      <c r="E2024" s="32" t="s">
        <v>4</v>
      </c>
      <c r="F2024" s="32">
        <v>4</v>
      </c>
      <c r="G2024" s="32">
        <v>9</v>
      </c>
      <c r="H2024" s="32" t="s">
        <v>28</v>
      </c>
      <c r="I2024" s="32" t="s">
        <v>0</v>
      </c>
      <c r="J2024" s="32" t="s">
        <v>44</v>
      </c>
      <c r="K2024" s="32" t="s">
        <v>36</v>
      </c>
      <c r="L2024" s="32" t="s">
        <v>56</v>
      </c>
      <c r="M2024" s="32" t="s">
        <v>33</v>
      </c>
      <c r="N2024" s="32">
        <v>8</v>
      </c>
      <c r="O2024" s="32" t="s">
        <v>58</v>
      </c>
      <c r="P2024" s="32" t="s">
        <v>42</v>
      </c>
      <c r="Q2024" s="32">
        <v>6</v>
      </c>
      <c r="R2024" s="32">
        <v>7</v>
      </c>
      <c r="S2024" s="32" t="s">
        <v>46</v>
      </c>
      <c r="T2024" s="32">
        <v>4</v>
      </c>
      <c r="U2024" s="32">
        <v>6</v>
      </c>
      <c r="V2024" s="32">
        <v>0</v>
      </c>
      <c r="W2024" s="32">
        <f>SUM(_xlfn.XLOOKUP(B2024,freq!$A$2:$A$40,freq!$B$2:$B$40,0),_xlfn.XLOOKUP(C2024,freq!$A$2:$A$40,freq!$B$2:$B$40,0),_xlfn.XLOOKUP(D2024,freq!$A$2:$A$40,freq!$B$2:$B$40,0),_xlfn.XLOOKUP(E2024,freq!$A$2:$A$40,freq!$B$2:$B$40,0),_xlfn.XLOOKUP(F2024,freq!$A$2:$A$40,freq!$B$2:$B$40,0),_xlfn.XLOOKUP(G2024,freq!$A$2:$A$40,freq!$B$2:$B$40,0),_xlfn.XLOOKUP(H2024,freq!$A$2:$A$40,freq!$B$2:$B$40,0),_xlfn.XLOOKUP(I2024,freq!$A$2:$A$40,freq!$B$2:$B$40,0),_xlfn.XLOOKUP(J2024,freq!$A$2:$A$40,freq!$B$2:$B$40,0),_xlfn.XLOOKUP(K2024,freq!$A$2:$A$40,freq!$B$2:$B$40,0),_xlfn.XLOOKUP(L2024,freq!$A$2:$A$40,freq!$B$2:$B$40,0),_xlfn.XLOOKUP(M2024,freq!$A$2:$A$40,freq!$B$2:$B$40,0),_xlfn.XLOOKUP(N2024,freq!$A$2:$A$40,freq!$B$2:$B$40,0),_xlfn.XLOOKUP(O2024,freq!$A$2:$A$40,freq!$B$2:$B$40,0),_xlfn.XLOOKUP(P2024,freq!$A$2:$A$40,freq!$B$2:$B$40,0),_xlfn.XLOOKUP(Q2024,freq!$A$2:$A$40,freq!$B$2:$B$40,0),_xlfn.XLOOKUP(R2024,freq!$A$2:$A$40,freq!$B$2:$B$40,0),_xlfn.XLOOKUP(S2024,freq!$A$2:$A$40,freq!$B$2:$B$40,0),_xlfn.XLOOKUP(T2024,freq!$A$2:$A$40,freq!$B$2:$B$40,0),_xlfn.XLOOKUP(U2024,freq!$A$2:$A$40,freq!$B$2:$B$40,0),_xlfn.XLOOKUP(V2024,freq!$A$2:$A$40,freq!$B$2:$B$40,0))</f>
        <v>23.459999999999997</v>
      </c>
    </row>
    <row r="2025" spans="1:23" x14ac:dyDescent="0.35">
      <c r="A2025" s="32" t="s">
        <v>1914</v>
      </c>
      <c r="B2025" s="32" t="s">
        <v>32</v>
      </c>
      <c r="C2025" s="32">
        <v>5</v>
      </c>
      <c r="D2025" s="32">
        <v>5</v>
      </c>
      <c r="E2025" s="32" t="s">
        <v>53</v>
      </c>
      <c r="F2025" s="32" t="s">
        <v>32</v>
      </c>
      <c r="G2025" s="32" t="s">
        <v>28</v>
      </c>
      <c r="H2025" s="32" t="s">
        <v>41</v>
      </c>
      <c r="I2025" s="32">
        <v>2</v>
      </c>
      <c r="J2025" s="32">
        <v>4</v>
      </c>
      <c r="K2025" s="32" t="s">
        <v>53</v>
      </c>
      <c r="L2025" s="32" t="s">
        <v>59</v>
      </c>
      <c r="M2025" s="32">
        <v>9</v>
      </c>
      <c r="N2025" s="32" t="s">
        <v>56</v>
      </c>
      <c r="O2025" s="32">
        <v>6</v>
      </c>
      <c r="P2025" s="32">
        <v>8</v>
      </c>
      <c r="Q2025" s="32" t="s">
        <v>49</v>
      </c>
      <c r="R2025" s="32" t="s">
        <v>58</v>
      </c>
      <c r="S2025" s="32" t="s">
        <v>4</v>
      </c>
      <c r="T2025" s="32" t="s">
        <v>34</v>
      </c>
      <c r="U2025" s="32">
        <v>8</v>
      </c>
      <c r="V2025" s="32" t="s">
        <v>34</v>
      </c>
      <c r="W2025" s="32">
        <f>SUM(_xlfn.XLOOKUP(B2025,freq!$A$2:$A$40,freq!$B$2:$B$40,0),_xlfn.XLOOKUP(C2025,freq!$A$2:$A$40,freq!$B$2:$B$40,0),_xlfn.XLOOKUP(D2025,freq!$A$2:$A$40,freq!$B$2:$B$40,0),_xlfn.XLOOKUP(E2025,freq!$A$2:$A$40,freq!$B$2:$B$40,0),_xlfn.XLOOKUP(F2025,freq!$A$2:$A$40,freq!$B$2:$B$40,0),_xlfn.XLOOKUP(G2025,freq!$A$2:$A$40,freq!$B$2:$B$40,0),_xlfn.XLOOKUP(H2025,freq!$A$2:$A$40,freq!$B$2:$B$40,0),_xlfn.XLOOKUP(I2025,freq!$A$2:$A$40,freq!$B$2:$B$40,0),_xlfn.XLOOKUP(J2025,freq!$A$2:$A$40,freq!$B$2:$B$40,0),_xlfn.XLOOKUP(K2025,freq!$A$2:$A$40,freq!$B$2:$B$40,0),_xlfn.XLOOKUP(L2025,freq!$A$2:$A$40,freq!$B$2:$B$40,0),_xlfn.XLOOKUP(M2025,freq!$A$2:$A$40,freq!$B$2:$B$40,0),_xlfn.XLOOKUP(N2025,freq!$A$2:$A$40,freq!$B$2:$B$40,0),_xlfn.XLOOKUP(O2025,freq!$A$2:$A$40,freq!$B$2:$B$40,0),_xlfn.XLOOKUP(P2025,freq!$A$2:$A$40,freq!$B$2:$B$40,0),_xlfn.XLOOKUP(Q2025,freq!$A$2:$A$40,freq!$B$2:$B$40,0),_xlfn.XLOOKUP(R2025,freq!$A$2:$A$40,freq!$B$2:$B$40,0),_xlfn.XLOOKUP(S2025,freq!$A$2:$A$40,freq!$B$2:$B$40,0),_xlfn.XLOOKUP(T2025,freq!$A$2:$A$40,freq!$B$2:$B$40,0),_xlfn.XLOOKUP(U2025,freq!$A$2:$A$40,freq!$B$2:$B$40,0),_xlfn.XLOOKUP(V2025,freq!$A$2:$A$40,freq!$B$2:$B$40,0))</f>
        <v>23.419999999999998</v>
      </c>
    </row>
    <row r="2026" spans="1:23" x14ac:dyDescent="0.35">
      <c r="A2026" s="32" t="s">
        <v>614</v>
      </c>
      <c r="B2026" s="32" t="s">
        <v>40</v>
      </c>
      <c r="C2026" s="32">
        <v>0</v>
      </c>
      <c r="D2026" s="32" t="s">
        <v>59</v>
      </c>
      <c r="E2026" s="32" t="s">
        <v>58</v>
      </c>
      <c r="F2026" s="32" t="s">
        <v>0</v>
      </c>
      <c r="G2026" s="32" t="s">
        <v>4</v>
      </c>
      <c r="H2026" s="32" t="s">
        <v>38</v>
      </c>
      <c r="I2026" s="32">
        <v>6</v>
      </c>
      <c r="J2026" s="32" t="s">
        <v>3</v>
      </c>
      <c r="K2026" s="32">
        <v>4</v>
      </c>
      <c r="L2026" s="32" t="s">
        <v>49</v>
      </c>
      <c r="M2026" s="32" t="s">
        <v>48</v>
      </c>
      <c r="N2026" s="32">
        <v>5</v>
      </c>
      <c r="O2026" s="32" t="s">
        <v>43</v>
      </c>
      <c r="P2026" s="32" t="s">
        <v>50</v>
      </c>
      <c r="Q2026" s="32">
        <v>8</v>
      </c>
      <c r="R2026" s="32" t="s">
        <v>43</v>
      </c>
      <c r="S2026" s="32" t="s">
        <v>53</v>
      </c>
      <c r="T2026" s="32">
        <v>3</v>
      </c>
      <c r="U2026" s="32">
        <v>7</v>
      </c>
      <c r="V2026" s="32" t="s">
        <v>32</v>
      </c>
      <c r="W2026" s="32">
        <f>SUM(_xlfn.XLOOKUP(B2026,freq!$A$2:$A$40,freq!$B$2:$B$40,0),_xlfn.XLOOKUP(C2026,freq!$A$2:$A$40,freq!$B$2:$B$40,0),_xlfn.XLOOKUP(D2026,freq!$A$2:$A$40,freq!$B$2:$B$40,0),_xlfn.XLOOKUP(E2026,freq!$A$2:$A$40,freq!$B$2:$B$40,0),_xlfn.XLOOKUP(F2026,freq!$A$2:$A$40,freq!$B$2:$B$40,0),_xlfn.XLOOKUP(G2026,freq!$A$2:$A$40,freq!$B$2:$B$40,0),_xlfn.XLOOKUP(H2026,freq!$A$2:$A$40,freq!$B$2:$B$40,0),_xlfn.XLOOKUP(I2026,freq!$A$2:$A$40,freq!$B$2:$B$40,0),_xlfn.XLOOKUP(J2026,freq!$A$2:$A$40,freq!$B$2:$B$40,0),_xlfn.XLOOKUP(K2026,freq!$A$2:$A$40,freq!$B$2:$B$40,0),_xlfn.XLOOKUP(L2026,freq!$A$2:$A$40,freq!$B$2:$B$40,0),_xlfn.XLOOKUP(M2026,freq!$A$2:$A$40,freq!$B$2:$B$40,0),_xlfn.XLOOKUP(N2026,freq!$A$2:$A$40,freq!$B$2:$B$40,0),_xlfn.XLOOKUP(O2026,freq!$A$2:$A$40,freq!$B$2:$B$40,0),_xlfn.XLOOKUP(P2026,freq!$A$2:$A$40,freq!$B$2:$B$40,0),_xlfn.XLOOKUP(Q2026,freq!$A$2:$A$40,freq!$B$2:$B$40,0),_xlfn.XLOOKUP(R2026,freq!$A$2:$A$40,freq!$B$2:$B$40,0),_xlfn.XLOOKUP(S2026,freq!$A$2:$A$40,freq!$B$2:$B$40,0),_xlfn.XLOOKUP(T2026,freq!$A$2:$A$40,freq!$B$2:$B$40,0),_xlfn.XLOOKUP(U2026,freq!$A$2:$A$40,freq!$B$2:$B$40,0),_xlfn.XLOOKUP(V2026,freq!$A$2:$A$40,freq!$B$2:$B$40,0))</f>
        <v>23.329999999999995</v>
      </c>
    </row>
    <row r="2027" spans="1:23" x14ac:dyDescent="0.35">
      <c r="A2027" s="32" t="s">
        <v>751</v>
      </c>
      <c r="B2027" s="32" t="s">
        <v>29</v>
      </c>
      <c r="C2027" s="32" t="s">
        <v>42</v>
      </c>
      <c r="D2027" s="32" t="s">
        <v>53</v>
      </c>
      <c r="E2027" s="32">
        <v>2</v>
      </c>
      <c r="F2027" s="32" t="s">
        <v>33</v>
      </c>
      <c r="G2027" s="32" t="s">
        <v>32</v>
      </c>
      <c r="H2027" s="32" t="s">
        <v>58</v>
      </c>
      <c r="I2027" s="32" t="s">
        <v>41</v>
      </c>
      <c r="J2027" s="32" t="s">
        <v>41</v>
      </c>
      <c r="K2027" s="32" t="s">
        <v>28</v>
      </c>
      <c r="L2027" s="32">
        <v>7</v>
      </c>
      <c r="M2027" s="32" t="s">
        <v>4</v>
      </c>
      <c r="N2027" s="32" t="s">
        <v>50</v>
      </c>
      <c r="O2027" s="32">
        <v>2</v>
      </c>
      <c r="P2027" s="32">
        <v>2</v>
      </c>
      <c r="Q2027" s="32" t="s">
        <v>33</v>
      </c>
      <c r="R2027" s="32">
        <v>4</v>
      </c>
      <c r="S2027" s="32" t="s">
        <v>46</v>
      </c>
      <c r="T2027" s="32" t="s">
        <v>41</v>
      </c>
      <c r="U2027" s="32" t="s">
        <v>0</v>
      </c>
      <c r="V2027" s="32">
        <v>3</v>
      </c>
      <c r="W2027" s="32">
        <f>SUM(_xlfn.XLOOKUP(B2027,freq!$A$2:$A$40,freq!$B$2:$B$40,0),_xlfn.XLOOKUP(C2027,freq!$A$2:$A$40,freq!$B$2:$B$40,0),_xlfn.XLOOKUP(D2027,freq!$A$2:$A$40,freq!$B$2:$B$40,0),_xlfn.XLOOKUP(E2027,freq!$A$2:$A$40,freq!$B$2:$B$40,0),_xlfn.XLOOKUP(F2027,freq!$A$2:$A$40,freq!$B$2:$B$40,0),_xlfn.XLOOKUP(G2027,freq!$A$2:$A$40,freq!$B$2:$B$40,0),_xlfn.XLOOKUP(H2027,freq!$A$2:$A$40,freq!$B$2:$B$40,0),_xlfn.XLOOKUP(I2027,freq!$A$2:$A$40,freq!$B$2:$B$40,0),_xlfn.XLOOKUP(J2027,freq!$A$2:$A$40,freq!$B$2:$B$40,0),_xlfn.XLOOKUP(K2027,freq!$A$2:$A$40,freq!$B$2:$B$40,0),_xlfn.XLOOKUP(L2027,freq!$A$2:$A$40,freq!$B$2:$B$40,0),_xlfn.XLOOKUP(M2027,freq!$A$2:$A$40,freq!$B$2:$B$40,0),_xlfn.XLOOKUP(N2027,freq!$A$2:$A$40,freq!$B$2:$B$40,0),_xlfn.XLOOKUP(O2027,freq!$A$2:$A$40,freq!$B$2:$B$40,0),_xlfn.XLOOKUP(P2027,freq!$A$2:$A$40,freq!$B$2:$B$40,0),_xlfn.XLOOKUP(Q2027,freq!$A$2:$A$40,freq!$B$2:$B$40,0),_xlfn.XLOOKUP(R2027,freq!$A$2:$A$40,freq!$B$2:$B$40,0),_xlfn.XLOOKUP(S2027,freq!$A$2:$A$40,freq!$B$2:$B$40,0),_xlfn.XLOOKUP(T2027,freq!$A$2:$A$40,freq!$B$2:$B$40,0),_xlfn.XLOOKUP(U2027,freq!$A$2:$A$40,freq!$B$2:$B$40,0),_xlfn.XLOOKUP(V2027,freq!$A$2:$A$40,freq!$B$2:$B$40,0))</f>
        <v>23.24</v>
      </c>
    </row>
    <row r="2028" spans="1:23" x14ac:dyDescent="0.35">
      <c r="A2028" s="32" t="s">
        <v>836</v>
      </c>
      <c r="B2028" s="32">
        <v>4</v>
      </c>
      <c r="C2028" s="32">
        <v>3</v>
      </c>
      <c r="D2028" s="32" t="s">
        <v>56</v>
      </c>
      <c r="E2028" s="32" t="s">
        <v>2</v>
      </c>
      <c r="F2028" s="32">
        <v>4</v>
      </c>
      <c r="G2028" s="32">
        <v>0</v>
      </c>
      <c r="H2028" s="32" t="s">
        <v>0</v>
      </c>
      <c r="I2028" s="32" t="s">
        <v>0</v>
      </c>
      <c r="J2028" s="32" t="s">
        <v>53</v>
      </c>
      <c r="K2028" s="32">
        <v>3</v>
      </c>
      <c r="L2028" s="32" t="s">
        <v>40</v>
      </c>
      <c r="M2028" s="32" t="s">
        <v>49</v>
      </c>
      <c r="N2028" s="32">
        <v>2</v>
      </c>
      <c r="O2028" s="32" t="s">
        <v>41</v>
      </c>
      <c r="P2028" s="32">
        <v>4</v>
      </c>
      <c r="Q2028" s="32">
        <v>9</v>
      </c>
      <c r="R2028" s="32" t="s">
        <v>40</v>
      </c>
      <c r="S2028" s="32" t="s">
        <v>58</v>
      </c>
      <c r="T2028" s="32">
        <v>7</v>
      </c>
      <c r="U2028" s="32" t="s">
        <v>46</v>
      </c>
      <c r="V2028" s="32">
        <v>5</v>
      </c>
      <c r="W2028" s="32">
        <f>SUM(_xlfn.XLOOKUP(B2028,freq!$A$2:$A$40,freq!$B$2:$B$40,0),_xlfn.XLOOKUP(C2028,freq!$A$2:$A$40,freq!$B$2:$B$40,0),_xlfn.XLOOKUP(D2028,freq!$A$2:$A$40,freq!$B$2:$B$40,0),_xlfn.XLOOKUP(E2028,freq!$A$2:$A$40,freq!$B$2:$B$40,0),_xlfn.XLOOKUP(F2028,freq!$A$2:$A$40,freq!$B$2:$B$40,0),_xlfn.XLOOKUP(G2028,freq!$A$2:$A$40,freq!$B$2:$B$40,0),_xlfn.XLOOKUP(H2028,freq!$A$2:$A$40,freq!$B$2:$B$40,0),_xlfn.XLOOKUP(I2028,freq!$A$2:$A$40,freq!$B$2:$B$40,0),_xlfn.XLOOKUP(J2028,freq!$A$2:$A$40,freq!$B$2:$B$40,0),_xlfn.XLOOKUP(K2028,freq!$A$2:$A$40,freq!$B$2:$B$40,0),_xlfn.XLOOKUP(L2028,freq!$A$2:$A$40,freq!$B$2:$B$40,0),_xlfn.XLOOKUP(M2028,freq!$A$2:$A$40,freq!$B$2:$B$40,0),_xlfn.XLOOKUP(N2028,freq!$A$2:$A$40,freq!$B$2:$B$40,0),_xlfn.XLOOKUP(O2028,freq!$A$2:$A$40,freq!$B$2:$B$40,0),_xlfn.XLOOKUP(P2028,freq!$A$2:$A$40,freq!$B$2:$B$40,0),_xlfn.XLOOKUP(Q2028,freq!$A$2:$A$40,freq!$B$2:$B$40,0),_xlfn.XLOOKUP(R2028,freq!$A$2:$A$40,freq!$B$2:$B$40,0),_xlfn.XLOOKUP(S2028,freq!$A$2:$A$40,freq!$B$2:$B$40,0),_xlfn.XLOOKUP(T2028,freq!$A$2:$A$40,freq!$B$2:$B$40,0),_xlfn.XLOOKUP(U2028,freq!$A$2:$A$40,freq!$B$2:$B$40,0),_xlfn.XLOOKUP(V2028,freq!$A$2:$A$40,freq!$B$2:$B$40,0))</f>
        <v>22.72</v>
      </c>
    </row>
    <row r="2029" spans="1:23" x14ac:dyDescent="0.35">
      <c r="A2029" s="32" t="s">
        <v>1571</v>
      </c>
      <c r="B2029" s="32" t="s">
        <v>41</v>
      </c>
      <c r="C2029" s="32" t="s">
        <v>43</v>
      </c>
      <c r="D2029" s="32" t="s">
        <v>40</v>
      </c>
      <c r="E2029" s="32">
        <v>4</v>
      </c>
      <c r="F2029" s="32">
        <v>3</v>
      </c>
      <c r="G2029" s="32" t="s">
        <v>30</v>
      </c>
      <c r="H2029" s="32">
        <v>0</v>
      </c>
      <c r="I2029" s="32" t="s">
        <v>29</v>
      </c>
      <c r="J2029" s="32" t="s">
        <v>4</v>
      </c>
      <c r="K2029" s="32">
        <v>1</v>
      </c>
      <c r="L2029" s="32" t="s">
        <v>58</v>
      </c>
      <c r="M2029" s="32" t="s">
        <v>41</v>
      </c>
      <c r="N2029" s="32" t="s">
        <v>40</v>
      </c>
      <c r="O2029" s="32" t="s">
        <v>34</v>
      </c>
      <c r="P2029" s="32" t="s">
        <v>1</v>
      </c>
      <c r="Q2029" s="32" t="s">
        <v>29</v>
      </c>
      <c r="R2029" s="32">
        <v>2</v>
      </c>
      <c r="S2029" s="32" t="s">
        <v>38</v>
      </c>
      <c r="T2029" s="32">
        <v>1</v>
      </c>
      <c r="U2029" s="32">
        <v>3</v>
      </c>
      <c r="V2029" s="32">
        <v>8</v>
      </c>
      <c r="W2029" s="32">
        <f>SUM(_xlfn.XLOOKUP(B2029,freq!$A$2:$A$40,freq!$B$2:$B$40,0),_xlfn.XLOOKUP(C2029,freq!$A$2:$A$40,freq!$B$2:$B$40,0),_xlfn.XLOOKUP(D2029,freq!$A$2:$A$40,freq!$B$2:$B$40,0),_xlfn.XLOOKUP(E2029,freq!$A$2:$A$40,freq!$B$2:$B$40,0),_xlfn.XLOOKUP(F2029,freq!$A$2:$A$40,freq!$B$2:$B$40,0),_xlfn.XLOOKUP(G2029,freq!$A$2:$A$40,freq!$B$2:$B$40,0),_xlfn.XLOOKUP(H2029,freq!$A$2:$A$40,freq!$B$2:$B$40,0),_xlfn.XLOOKUP(I2029,freq!$A$2:$A$40,freq!$B$2:$B$40,0),_xlfn.XLOOKUP(J2029,freq!$A$2:$A$40,freq!$B$2:$B$40,0),_xlfn.XLOOKUP(K2029,freq!$A$2:$A$40,freq!$B$2:$B$40,0),_xlfn.XLOOKUP(L2029,freq!$A$2:$A$40,freq!$B$2:$B$40,0),_xlfn.XLOOKUP(M2029,freq!$A$2:$A$40,freq!$B$2:$B$40,0),_xlfn.XLOOKUP(N2029,freq!$A$2:$A$40,freq!$B$2:$B$40,0),_xlfn.XLOOKUP(O2029,freq!$A$2:$A$40,freq!$B$2:$B$40,0),_xlfn.XLOOKUP(P2029,freq!$A$2:$A$40,freq!$B$2:$B$40,0),_xlfn.XLOOKUP(Q2029,freq!$A$2:$A$40,freq!$B$2:$B$40,0),_xlfn.XLOOKUP(R2029,freq!$A$2:$A$40,freq!$B$2:$B$40,0),_xlfn.XLOOKUP(S2029,freq!$A$2:$A$40,freq!$B$2:$B$40,0),_xlfn.XLOOKUP(T2029,freq!$A$2:$A$40,freq!$B$2:$B$40,0),_xlfn.XLOOKUP(U2029,freq!$A$2:$A$40,freq!$B$2:$B$40,0),_xlfn.XLOOKUP(V2029,freq!$A$2:$A$40,freq!$B$2:$B$40,0))</f>
        <v>22.430000000000003</v>
      </c>
    </row>
    <row r="2030" spans="1:23" x14ac:dyDescent="0.35">
      <c r="A2030" s="32" t="s">
        <v>1431</v>
      </c>
      <c r="B2030" s="32">
        <v>9</v>
      </c>
      <c r="C2030" s="32">
        <v>6</v>
      </c>
      <c r="D2030" s="32" t="s">
        <v>29</v>
      </c>
      <c r="E2030" s="32" t="s">
        <v>36</v>
      </c>
      <c r="F2030" s="32">
        <v>4</v>
      </c>
      <c r="G2030" s="32" t="s">
        <v>29</v>
      </c>
      <c r="H2030" s="32">
        <v>5</v>
      </c>
      <c r="I2030" s="32" t="s">
        <v>38</v>
      </c>
      <c r="J2030" s="32" t="s">
        <v>29</v>
      </c>
      <c r="K2030" s="32" t="s">
        <v>28</v>
      </c>
      <c r="L2030" s="32" t="s">
        <v>58</v>
      </c>
      <c r="M2030" s="32" t="s">
        <v>29</v>
      </c>
      <c r="N2030" s="32" t="s">
        <v>42</v>
      </c>
      <c r="O2030" s="32" t="s">
        <v>50</v>
      </c>
      <c r="P2030" s="32">
        <v>8</v>
      </c>
      <c r="Q2030" s="32" t="s">
        <v>38</v>
      </c>
      <c r="R2030" s="32">
        <v>6</v>
      </c>
      <c r="S2030" s="32">
        <v>7</v>
      </c>
      <c r="T2030" s="32" t="s">
        <v>44</v>
      </c>
      <c r="U2030" s="32">
        <v>9</v>
      </c>
      <c r="V2030" s="32" t="s">
        <v>49</v>
      </c>
      <c r="W2030" s="32">
        <f>SUM(_xlfn.XLOOKUP(B2030,freq!$A$2:$A$40,freq!$B$2:$B$40,0),_xlfn.XLOOKUP(C2030,freq!$A$2:$A$40,freq!$B$2:$B$40,0),_xlfn.XLOOKUP(D2030,freq!$A$2:$A$40,freq!$B$2:$B$40,0),_xlfn.XLOOKUP(E2030,freq!$A$2:$A$40,freq!$B$2:$B$40,0),_xlfn.XLOOKUP(F2030,freq!$A$2:$A$40,freq!$B$2:$B$40,0),_xlfn.XLOOKUP(G2030,freq!$A$2:$A$40,freq!$B$2:$B$40,0),_xlfn.XLOOKUP(H2030,freq!$A$2:$A$40,freq!$B$2:$B$40,0),_xlfn.XLOOKUP(I2030,freq!$A$2:$A$40,freq!$B$2:$B$40,0),_xlfn.XLOOKUP(J2030,freq!$A$2:$A$40,freq!$B$2:$B$40,0),_xlfn.XLOOKUP(K2030,freq!$A$2:$A$40,freq!$B$2:$B$40,0),_xlfn.XLOOKUP(L2030,freq!$A$2:$A$40,freq!$B$2:$B$40,0),_xlfn.XLOOKUP(M2030,freq!$A$2:$A$40,freq!$B$2:$B$40,0),_xlfn.XLOOKUP(N2030,freq!$A$2:$A$40,freq!$B$2:$B$40,0),_xlfn.XLOOKUP(O2030,freq!$A$2:$A$40,freq!$B$2:$B$40,0),_xlfn.XLOOKUP(P2030,freq!$A$2:$A$40,freq!$B$2:$B$40,0),_xlfn.XLOOKUP(Q2030,freq!$A$2:$A$40,freq!$B$2:$B$40,0),_xlfn.XLOOKUP(R2030,freq!$A$2:$A$40,freq!$B$2:$B$40,0),_xlfn.XLOOKUP(S2030,freq!$A$2:$A$40,freq!$B$2:$B$40,0),_xlfn.XLOOKUP(T2030,freq!$A$2:$A$40,freq!$B$2:$B$40,0),_xlfn.XLOOKUP(U2030,freq!$A$2:$A$40,freq!$B$2:$B$40,0),_xlfn.XLOOKUP(V2030,freq!$A$2:$A$40,freq!$B$2:$B$40,0))</f>
        <v>21.82</v>
      </c>
    </row>
    <row r="2031" spans="1:23" x14ac:dyDescent="0.35">
      <c r="A2031" s="32" t="s">
        <v>1487</v>
      </c>
      <c r="B2031" s="32">
        <v>6</v>
      </c>
      <c r="C2031" s="32">
        <v>0</v>
      </c>
      <c r="D2031" s="32">
        <v>3</v>
      </c>
      <c r="E2031" s="32">
        <v>3</v>
      </c>
      <c r="F2031" s="32">
        <v>2</v>
      </c>
      <c r="G2031" s="32" t="s">
        <v>29</v>
      </c>
      <c r="H2031" s="32" t="s">
        <v>0</v>
      </c>
      <c r="I2031" s="32">
        <v>6</v>
      </c>
      <c r="J2031" s="32">
        <v>4</v>
      </c>
      <c r="K2031" s="32" t="s">
        <v>37</v>
      </c>
      <c r="L2031" s="32">
        <v>0</v>
      </c>
      <c r="M2031" s="32" t="s">
        <v>46</v>
      </c>
      <c r="N2031" s="32" t="s">
        <v>41</v>
      </c>
      <c r="O2031" s="32">
        <v>8</v>
      </c>
      <c r="P2031" s="32" t="s">
        <v>56</v>
      </c>
      <c r="Q2031" s="32" t="s">
        <v>50</v>
      </c>
      <c r="R2031" s="32">
        <v>1</v>
      </c>
      <c r="S2031" s="32">
        <v>3</v>
      </c>
      <c r="T2031" s="32" t="s">
        <v>53</v>
      </c>
      <c r="U2031" s="32">
        <v>2</v>
      </c>
      <c r="V2031" s="32">
        <v>9</v>
      </c>
      <c r="W2031" s="32">
        <f>SUM(_xlfn.XLOOKUP(B2031,freq!$A$2:$A$40,freq!$B$2:$B$40,0),_xlfn.XLOOKUP(C2031,freq!$A$2:$A$40,freq!$B$2:$B$40,0),_xlfn.XLOOKUP(D2031,freq!$A$2:$A$40,freq!$B$2:$B$40,0),_xlfn.XLOOKUP(E2031,freq!$A$2:$A$40,freq!$B$2:$B$40,0),_xlfn.XLOOKUP(F2031,freq!$A$2:$A$40,freq!$B$2:$B$40,0),_xlfn.XLOOKUP(G2031,freq!$A$2:$A$40,freq!$B$2:$B$40,0),_xlfn.XLOOKUP(H2031,freq!$A$2:$A$40,freq!$B$2:$B$40,0),_xlfn.XLOOKUP(I2031,freq!$A$2:$A$40,freq!$B$2:$B$40,0),_xlfn.XLOOKUP(J2031,freq!$A$2:$A$40,freq!$B$2:$B$40,0),_xlfn.XLOOKUP(K2031,freq!$A$2:$A$40,freq!$B$2:$B$40,0),_xlfn.XLOOKUP(L2031,freq!$A$2:$A$40,freq!$B$2:$B$40,0),_xlfn.XLOOKUP(M2031,freq!$A$2:$A$40,freq!$B$2:$B$40,0),_xlfn.XLOOKUP(N2031,freq!$A$2:$A$40,freq!$B$2:$B$40,0),_xlfn.XLOOKUP(O2031,freq!$A$2:$A$40,freq!$B$2:$B$40,0),_xlfn.XLOOKUP(P2031,freq!$A$2:$A$40,freq!$B$2:$B$40,0),_xlfn.XLOOKUP(Q2031,freq!$A$2:$A$40,freq!$B$2:$B$40,0),_xlfn.XLOOKUP(R2031,freq!$A$2:$A$40,freq!$B$2:$B$40,0),_xlfn.XLOOKUP(S2031,freq!$A$2:$A$40,freq!$B$2:$B$40,0),_xlfn.XLOOKUP(T2031,freq!$A$2:$A$40,freq!$B$2:$B$40,0),_xlfn.XLOOKUP(U2031,freq!$A$2:$A$40,freq!$B$2:$B$40,0),_xlfn.XLOOKUP(V2031,freq!$A$2:$A$40,freq!$B$2:$B$40,0))</f>
        <v>21.6</v>
      </c>
    </row>
    <row r="2032" spans="1:23" x14ac:dyDescent="0.35">
      <c r="A2032" s="32" t="s">
        <v>1444</v>
      </c>
      <c r="B2032" s="32">
        <v>1</v>
      </c>
      <c r="C2032" s="32">
        <v>0</v>
      </c>
      <c r="D2032" s="32">
        <v>5</v>
      </c>
      <c r="E2032" s="32" t="s">
        <v>59</v>
      </c>
      <c r="F2032" s="32">
        <v>2</v>
      </c>
      <c r="G2032" s="32" t="s">
        <v>59</v>
      </c>
      <c r="H2032" s="32" t="s">
        <v>36</v>
      </c>
      <c r="I2032" s="32">
        <v>1</v>
      </c>
      <c r="J2032" s="32">
        <v>4</v>
      </c>
      <c r="K2032" s="32" t="s">
        <v>43</v>
      </c>
      <c r="L2032" s="32">
        <v>1</v>
      </c>
      <c r="M2032" s="32" t="s">
        <v>59</v>
      </c>
      <c r="N2032" s="32" t="s">
        <v>34</v>
      </c>
      <c r="O2032" s="32" t="s">
        <v>4</v>
      </c>
      <c r="P2032" s="32">
        <v>0</v>
      </c>
      <c r="Q2032" s="32" t="s">
        <v>35</v>
      </c>
      <c r="R2032" s="32" t="s">
        <v>50</v>
      </c>
      <c r="S2032" s="32" t="s">
        <v>42</v>
      </c>
      <c r="T2032" s="32" t="s">
        <v>40</v>
      </c>
      <c r="U2032" s="32" t="s">
        <v>40</v>
      </c>
      <c r="V2032" s="32" t="s">
        <v>42</v>
      </c>
      <c r="W2032" s="32">
        <f>SUM(_xlfn.XLOOKUP(B2032,freq!$A$2:$A$40,freq!$B$2:$B$40,0),_xlfn.XLOOKUP(C2032,freq!$A$2:$A$40,freq!$B$2:$B$40,0),_xlfn.XLOOKUP(D2032,freq!$A$2:$A$40,freq!$B$2:$B$40,0),_xlfn.XLOOKUP(E2032,freq!$A$2:$A$40,freq!$B$2:$B$40,0),_xlfn.XLOOKUP(F2032,freq!$A$2:$A$40,freq!$B$2:$B$40,0),_xlfn.XLOOKUP(G2032,freq!$A$2:$A$40,freq!$B$2:$B$40,0),_xlfn.XLOOKUP(H2032,freq!$A$2:$A$40,freq!$B$2:$B$40,0),_xlfn.XLOOKUP(I2032,freq!$A$2:$A$40,freq!$B$2:$B$40,0),_xlfn.XLOOKUP(J2032,freq!$A$2:$A$40,freq!$B$2:$B$40,0),_xlfn.XLOOKUP(K2032,freq!$A$2:$A$40,freq!$B$2:$B$40,0),_xlfn.XLOOKUP(L2032,freq!$A$2:$A$40,freq!$B$2:$B$40,0),_xlfn.XLOOKUP(M2032,freq!$A$2:$A$40,freq!$B$2:$B$40,0),_xlfn.XLOOKUP(N2032,freq!$A$2:$A$40,freq!$B$2:$B$40,0),_xlfn.XLOOKUP(O2032,freq!$A$2:$A$40,freq!$B$2:$B$40,0),_xlfn.XLOOKUP(P2032,freq!$A$2:$A$40,freq!$B$2:$B$40,0),_xlfn.XLOOKUP(Q2032,freq!$A$2:$A$40,freq!$B$2:$B$40,0),_xlfn.XLOOKUP(R2032,freq!$A$2:$A$40,freq!$B$2:$B$40,0),_xlfn.XLOOKUP(S2032,freq!$A$2:$A$40,freq!$B$2:$B$40,0),_xlfn.XLOOKUP(T2032,freq!$A$2:$A$40,freq!$B$2:$B$40,0),_xlfn.XLOOKUP(U2032,freq!$A$2:$A$40,freq!$B$2:$B$40,0),_xlfn.XLOOKUP(V2032,freq!$A$2:$A$40,freq!$B$2:$B$40,0))</f>
        <v>21.07</v>
      </c>
    </row>
    <row r="2033" spans="1:23" x14ac:dyDescent="0.35">
      <c r="A2033" s="32" t="s">
        <v>85</v>
      </c>
      <c r="B2033" s="32" t="s">
        <v>4</v>
      </c>
      <c r="C2033" s="32">
        <v>3</v>
      </c>
      <c r="D2033" s="32" t="s">
        <v>29</v>
      </c>
      <c r="E2033" s="32">
        <v>1</v>
      </c>
      <c r="F2033" s="32">
        <v>1</v>
      </c>
      <c r="G2033" s="32" t="s">
        <v>33</v>
      </c>
      <c r="H2033" s="32">
        <v>8</v>
      </c>
      <c r="I2033" s="32" t="s">
        <v>34</v>
      </c>
      <c r="J2033" s="32">
        <v>9</v>
      </c>
      <c r="K2033" s="32" t="s">
        <v>40</v>
      </c>
      <c r="L2033" s="32" t="s">
        <v>41</v>
      </c>
      <c r="M2033" s="32">
        <v>2</v>
      </c>
      <c r="N2033" s="32" t="s">
        <v>40</v>
      </c>
      <c r="O2033" s="32">
        <v>2</v>
      </c>
      <c r="P2033" s="32">
        <v>4</v>
      </c>
      <c r="Q2033" s="32" t="s">
        <v>58</v>
      </c>
      <c r="R2033" s="32">
        <v>1</v>
      </c>
      <c r="S2033" s="32" t="s">
        <v>43</v>
      </c>
      <c r="T2033" s="32" t="s">
        <v>41</v>
      </c>
      <c r="U2033" s="32" t="s">
        <v>43</v>
      </c>
      <c r="V2033" s="32" t="s">
        <v>2</v>
      </c>
      <c r="W2033" s="32">
        <f>SUM(_xlfn.XLOOKUP(B2033,freq!$A$2:$A$40,freq!$B$2:$B$40,0),_xlfn.XLOOKUP(C2033,freq!$A$2:$A$40,freq!$B$2:$B$40,0),_xlfn.XLOOKUP(D2033,freq!$A$2:$A$40,freq!$B$2:$B$40,0),_xlfn.XLOOKUP(E2033,freq!$A$2:$A$40,freq!$B$2:$B$40,0),_xlfn.XLOOKUP(F2033,freq!$A$2:$A$40,freq!$B$2:$B$40,0),_xlfn.XLOOKUP(G2033,freq!$A$2:$A$40,freq!$B$2:$B$40,0),_xlfn.XLOOKUP(H2033,freq!$A$2:$A$40,freq!$B$2:$B$40,0),_xlfn.XLOOKUP(I2033,freq!$A$2:$A$40,freq!$B$2:$B$40,0),_xlfn.XLOOKUP(J2033,freq!$A$2:$A$40,freq!$B$2:$B$40,0),_xlfn.XLOOKUP(K2033,freq!$A$2:$A$40,freq!$B$2:$B$40,0),_xlfn.XLOOKUP(L2033,freq!$A$2:$A$40,freq!$B$2:$B$40,0),_xlfn.XLOOKUP(M2033,freq!$A$2:$A$40,freq!$B$2:$B$40,0),_xlfn.XLOOKUP(N2033,freq!$A$2:$A$40,freq!$B$2:$B$40,0),_xlfn.XLOOKUP(O2033,freq!$A$2:$A$40,freq!$B$2:$B$40,0),_xlfn.XLOOKUP(P2033,freq!$A$2:$A$40,freq!$B$2:$B$40,0),_xlfn.XLOOKUP(Q2033,freq!$A$2:$A$40,freq!$B$2:$B$40,0),_xlfn.XLOOKUP(R2033,freq!$A$2:$A$40,freq!$B$2:$B$40,0),_xlfn.XLOOKUP(S2033,freq!$A$2:$A$40,freq!$B$2:$B$40,0),_xlfn.XLOOKUP(T2033,freq!$A$2:$A$40,freq!$B$2:$B$40,0),_xlfn.XLOOKUP(U2033,freq!$A$2:$A$40,freq!$B$2:$B$40,0),_xlfn.XLOOKUP(V2033,freq!$A$2:$A$40,freq!$B$2:$B$40,0))</f>
        <v>21.02</v>
      </c>
    </row>
    <row r="2034" spans="1:23" x14ac:dyDescent="0.35">
      <c r="A2034" s="32" t="s">
        <v>1706</v>
      </c>
      <c r="B2034" s="32" t="s">
        <v>30</v>
      </c>
      <c r="C2034" s="32" t="s">
        <v>30</v>
      </c>
      <c r="D2034" s="32" t="s">
        <v>4</v>
      </c>
      <c r="E2034" s="32" t="s">
        <v>40</v>
      </c>
      <c r="F2034" s="32" t="s">
        <v>38</v>
      </c>
      <c r="G2034" s="32">
        <v>5</v>
      </c>
      <c r="H2034" s="32" t="s">
        <v>53</v>
      </c>
      <c r="I2034" s="32" t="s">
        <v>3</v>
      </c>
      <c r="J2034" s="32" t="s">
        <v>32</v>
      </c>
      <c r="K2034" s="32">
        <v>0</v>
      </c>
      <c r="L2034" s="32" t="s">
        <v>58</v>
      </c>
      <c r="M2034" s="32" t="s">
        <v>0</v>
      </c>
      <c r="N2034" s="32">
        <v>1</v>
      </c>
      <c r="O2034" s="32" t="s">
        <v>33</v>
      </c>
      <c r="P2034" s="32">
        <v>8</v>
      </c>
      <c r="Q2034" s="32" t="s">
        <v>36</v>
      </c>
      <c r="R2034" s="32" t="s">
        <v>50</v>
      </c>
      <c r="S2034" s="32">
        <v>3</v>
      </c>
      <c r="T2034" s="32" t="s">
        <v>38</v>
      </c>
      <c r="U2034" s="32">
        <v>1</v>
      </c>
      <c r="V2034" s="32">
        <v>3</v>
      </c>
      <c r="W2034" s="32">
        <f>SUM(_xlfn.XLOOKUP(B2034,freq!$A$2:$A$40,freq!$B$2:$B$40,0),_xlfn.XLOOKUP(C2034,freq!$A$2:$A$40,freq!$B$2:$B$40,0),_xlfn.XLOOKUP(D2034,freq!$A$2:$A$40,freq!$B$2:$B$40,0),_xlfn.XLOOKUP(E2034,freq!$A$2:$A$40,freq!$B$2:$B$40,0),_xlfn.XLOOKUP(F2034,freq!$A$2:$A$40,freq!$B$2:$B$40,0),_xlfn.XLOOKUP(G2034,freq!$A$2:$A$40,freq!$B$2:$B$40,0),_xlfn.XLOOKUP(H2034,freq!$A$2:$A$40,freq!$B$2:$B$40,0),_xlfn.XLOOKUP(I2034,freq!$A$2:$A$40,freq!$B$2:$B$40,0),_xlfn.XLOOKUP(J2034,freq!$A$2:$A$40,freq!$B$2:$B$40,0),_xlfn.XLOOKUP(K2034,freq!$A$2:$A$40,freq!$B$2:$B$40,0),_xlfn.XLOOKUP(L2034,freq!$A$2:$A$40,freq!$B$2:$B$40,0),_xlfn.XLOOKUP(M2034,freq!$A$2:$A$40,freq!$B$2:$B$40,0),_xlfn.XLOOKUP(N2034,freq!$A$2:$A$40,freq!$B$2:$B$40,0),_xlfn.XLOOKUP(O2034,freq!$A$2:$A$40,freq!$B$2:$B$40,0),_xlfn.XLOOKUP(P2034,freq!$A$2:$A$40,freq!$B$2:$B$40,0),_xlfn.XLOOKUP(Q2034,freq!$A$2:$A$40,freq!$B$2:$B$40,0),_xlfn.XLOOKUP(R2034,freq!$A$2:$A$40,freq!$B$2:$B$40,0),_xlfn.XLOOKUP(S2034,freq!$A$2:$A$40,freq!$B$2:$B$40,0),_xlfn.XLOOKUP(T2034,freq!$A$2:$A$40,freq!$B$2:$B$40,0),_xlfn.XLOOKUP(U2034,freq!$A$2:$A$40,freq!$B$2:$B$40,0),_xlfn.XLOOKUP(V2034,freq!$A$2:$A$40,freq!$B$2:$B$40,0))</f>
        <v>21.009999999999998</v>
      </c>
    </row>
    <row r="2035" spans="1:23" x14ac:dyDescent="0.35">
      <c r="A2035" s="32" t="s">
        <v>1372</v>
      </c>
      <c r="B2035" s="32">
        <v>4</v>
      </c>
      <c r="C2035" s="32" t="s">
        <v>50</v>
      </c>
      <c r="D2035" s="32" t="s">
        <v>33</v>
      </c>
      <c r="E2035" s="32">
        <v>2</v>
      </c>
      <c r="F2035" s="32" t="s">
        <v>30</v>
      </c>
      <c r="G2035" s="32">
        <v>3</v>
      </c>
      <c r="H2035" s="32" t="s">
        <v>28</v>
      </c>
      <c r="I2035" s="32" t="s">
        <v>42</v>
      </c>
      <c r="J2035" s="32" t="s">
        <v>59</v>
      </c>
      <c r="K2035" s="32" t="s">
        <v>49</v>
      </c>
      <c r="L2035" s="32">
        <v>1</v>
      </c>
      <c r="M2035" s="32" t="s">
        <v>29</v>
      </c>
      <c r="N2035" s="32">
        <v>1</v>
      </c>
      <c r="O2035" s="32" t="s">
        <v>44</v>
      </c>
      <c r="P2035" s="32">
        <v>2</v>
      </c>
      <c r="Q2035" s="32">
        <v>1</v>
      </c>
      <c r="R2035" s="32">
        <v>7</v>
      </c>
      <c r="S2035" s="32" t="s">
        <v>1</v>
      </c>
      <c r="T2035" s="32" t="s">
        <v>49</v>
      </c>
      <c r="U2035" s="32" t="s">
        <v>53</v>
      </c>
      <c r="V2035" s="32">
        <v>2</v>
      </c>
      <c r="W2035" s="32">
        <f>SUM(_xlfn.XLOOKUP(B2035,freq!$A$2:$A$40,freq!$B$2:$B$40,0),_xlfn.XLOOKUP(C2035,freq!$A$2:$A$40,freq!$B$2:$B$40,0),_xlfn.XLOOKUP(D2035,freq!$A$2:$A$40,freq!$B$2:$B$40,0),_xlfn.XLOOKUP(E2035,freq!$A$2:$A$40,freq!$B$2:$B$40,0),_xlfn.XLOOKUP(F2035,freq!$A$2:$A$40,freq!$B$2:$B$40,0),_xlfn.XLOOKUP(G2035,freq!$A$2:$A$40,freq!$B$2:$B$40,0),_xlfn.XLOOKUP(H2035,freq!$A$2:$A$40,freq!$B$2:$B$40,0),_xlfn.XLOOKUP(I2035,freq!$A$2:$A$40,freq!$B$2:$B$40,0),_xlfn.XLOOKUP(J2035,freq!$A$2:$A$40,freq!$B$2:$B$40,0),_xlfn.XLOOKUP(K2035,freq!$A$2:$A$40,freq!$B$2:$B$40,0),_xlfn.XLOOKUP(L2035,freq!$A$2:$A$40,freq!$B$2:$B$40,0),_xlfn.XLOOKUP(M2035,freq!$A$2:$A$40,freq!$B$2:$B$40,0),_xlfn.XLOOKUP(N2035,freq!$A$2:$A$40,freq!$B$2:$B$40,0),_xlfn.XLOOKUP(O2035,freq!$A$2:$A$40,freq!$B$2:$B$40,0),_xlfn.XLOOKUP(P2035,freq!$A$2:$A$40,freq!$B$2:$B$40,0),_xlfn.XLOOKUP(Q2035,freq!$A$2:$A$40,freq!$B$2:$B$40,0),_xlfn.XLOOKUP(R2035,freq!$A$2:$A$40,freq!$B$2:$B$40,0),_xlfn.XLOOKUP(S2035,freq!$A$2:$A$40,freq!$B$2:$B$40,0),_xlfn.XLOOKUP(T2035,freq!$A$2:$A$40,freq!$B$2:$B$40,0),_xlfn.XLOOKUP(U2035,freq!$A$2:$A$40,freq!$B$2:$B$40,0),_xlfn.XLOOKUP(V2035,freq!$A$2:$A$40,freq!$B$2:$B$40,0))</f>
        <v>20.57</v>
      </c>
    </row>
    <row r="2036" spans="1:23" x14ac:dyDescent="0.35">
      <c r="A2036" s="32" t="s">
        <v>478</v>
      </c>
      <c r="B2036" s="32">
        <v>6</v>
      </c>
      <c r="C2036" s="32">
        <v>0</v>
      </c>
      <c r="D2036" s="32" t="s">
        <v>28</v>
      </c>
      <c r="E2036" s="32" t="s">
        <v>38</v>
      </c>
      <c r="F2036" s="32" t="s">
        <v>49</v>
      </c>
      <c r="G2036" s="32" t="s">
        <v>49</v>
      </c>
      <c r="H2036" s="32">
        <v>6</v>
      </c>
      <c r="I2036" s="32" t="s">
        <v>0</v>
      </c>
      <c r="J2036" s="32" t="s">
        <v>36</v>
      </c>
      <c r="K2036" s="32" t="s">
        <v>43</v>
      </c>
      <c r="L2036" s="32" t="s">
        <v>53</v>
      </c>
      <c r="M2036" s="32">
        <v>5</v>
      </c>
      <c r="N2036" s="32">
        <v>7</v>
      </c>
      <c r="O2036" s="32" t="s">
        <v>40</v>
      </c>
      <c r="P2036" s="32">
        <v>6</v>
      </c>
      <c r="Q2036" s="32" t="s">
        <v>58</v>
      </c>
      <c r="R2036" s="32" t="s">
        <v>59</v>
      </c>
      <c r="S2036" s="32" t="s">
        <v>59</v>
      </c>
      <c r="T2036" s="32" t="s">
        <v>43</v>
      </c>
      <c r="U2036" s="32" t="s">
        <v>37</v>
      </c>
      <c r="V2036" s="32">
        <v>1</v>
      </c>
      <c r="W2036" s="32">
        <f>SUM(_xlfn.XLOOKUP(B2036,freq!$A$2:$A$40,freq!$B$2:$B$40,0),_xlfn.XLOOKUP(C2036,freq!$A$2:$A$40,freq!$B$2:$B$40,0),_xlfn.XLOOKUP(D2036,freq!$A$2:$A$40,freq!$B$2:$B$40,0),_xlfn.XLOOKUP(E2036,freq!$A$2:$A$40,freq!$B$2:$B$40,0),_xlfn.XLOOKUP(F2036,freq!$A$2:$A$40,freq!$B$2:$B$40,0),_xlfn.XLOOKUP(G2036,freq!$A$2:$A$40,freq!$B$2:$B$40,0),_xlfn.XLOOKUP(H2036,freq!$A$2:$A$40,freq!$B$2:$B$40,0),_xlfn.XLOOKUP(I2036,freq!$A$2:$A$40,freq!$B$2:$B$40,0),_xlfn.XLOOKUP(J2036,freq!$A$2:$A$40,freq!$B$2:$B$40,0),_xlfn.XLOOKUP(K2036,freq!$A$2:$A$40,freq!$B$2:$B$40,0),_xlfn.XLOOKUP(L2036,freq!$A$2:$A$40,freq!$B$2:$B$40,0),_xlfn.XLOOKUP(M2036,freq!$A$2:$A$40,freq!$B$2:$B$40,0),_xlfn.XLOOKUP(N2036,freq!$A$2:$A$40,freq!$B$2:$B$40,0),_xlfn.XLOOKUP(O2036,freq!$A$2:$A$40,freq!$B$2:$B$40,0),_xlfn.XLOOKUP(P2036,freq!$A$2:$A$40,freq!$B$2:$B$40,0),_xlfn.XLOOKUP(Q2036,freq!$A$2:$A$40,freq!$B$2:$B$40,0),_xlfn.XLOOKUP(R2036,freq!$A$2:$A$40,freq!$B$2:$B$40,0),_xlfn.XLOOKUP(S2036,freq!$A$2:$A$40,freq!$B$2:$B$40,0),_xlfn.XLOOKUP(T2036,freq!$A$2:$A$40,freq!$B$2:$B$40,0),_xlfn.XLOOKUP(U2036,freq!$A$2:$A$40,freq!$B$2:$B$40,0),_xlfn.XLOOKUP(V2036,freq!$A$2:$A$40,freq!$B$2:$B$40,0))</f>
        <v>19.7</v>
      </c>
    </row>
    <row r="2037" spans="1:23" x14ac:dyDescent="0.35">
      <c r="A2037" s="32" t="s">
        <v>486</v>
      </c>
      <c r="B2037" s="32" t="s">
        <v>42</v>
      </c>
      <c r="C2037" s="32" t="s">
        <v>43</v>
      </c>
      <c r="D2037" s="32" t="s">
        <v>48</v>
      </c>
      <c r="E2037" s="32" t="s">
        <v>42</v>
      </c>
      <c r="F2037" s="32" t="s">
        <v>50</v>
      </c>
      <c r="G2037" s="32">
        <v>2</v>
      </c>
      <c r="H2037" s="32" t="s">
        <v>49</v>
      </c>
      <c r="I2037" s="32">
        <v>4</v>
      </c>
      <c r="J2037" s="32" t="s">
        <v>30</v>
      </c>
      <c r="K2037" s="32" t="s">
        <v>0</v>
      </c>
      <c r="L2037" s="32">
        <v>0</v>
      </c>
      <c r="M2037" s="32" t="s">
        <v>58</v>
      </c>
      <c r="N2037" s="32" t="s">
        <v>35</v>
      </c>
      <c r="O2037" s="32" t="s">
        <v>43</v>
      </c>
      <c r="P2037" s="32" t="s">
        <v>38</v>
      </c>
      <c r="Q2037" s="32">
        <v>6</v>
      </c>
      <c r="R2037" s="32" t="s">
        <v>40</v>
      </c>
      <c r="S2037" s="32">
        <v>8</v>
      </c>
      <c r="T2037" s="32">
        <v>7</v>
      </c>
      <c r="U2037" s="32" t="s">
        <v>41</v>
      </c>
      <c r="V2037" s="32" t="s">
        <v>42</v>
      </c>
      <c r="W2037" s="32">
        <f>SUM(_xlfn.XLOOKUP(B2037,freq!$A$2:$A$40,freq!$B$2:$B$40,0),_xlfn.XLOOKUP(C2037,freq!$A$2:$A$40,freq!$B$2:$B$40,0),_xlfn.XLOOKUP(D2037,freq!$A$2:$A$40,freq!$B$2:$B$40,0),_xlfn.XLOOKUP(E2037,freq!$A$2:$A$40,freq!$B$2:$B$40,0),_xlfn.XLOOKUP(F2037,freq!$A$2:$A$40,freq!$B$2:$B$40,0),_xlfn.XLOOKUP(G2037,freq!$A$2:$A$40,freq!$B$2:$B$40,0),_xlfn.XLOOKUP(H2037,freq!$A$2:$A$40,freq!$B$2:$B$40,0),_xlfn.XLOOKUP(I2037,freq!$A$2:$A$40,freq!$B$2:$B$40,0),_xlfn.XLOOKUP(J2037,freq!$A$2:$A$40,freq!$B$2:$B$40,0),_xlfn.XLOOKUP(K2037,freq!$A$2:$A$40,freq!$B$2:$B$40,0),_xlfn.XLOOKUP(L2037,freq!$A$2:$A$40,freq!$B$2:$B$40,0),_xlfn.XLOOKUP(M2037,freq!$A$2:$A$40,freq!$B$2:$B$40,0),_xlfn.XLOOKUP(N2037,freq!$A$2:$A$40,freq!$B$2:$B$40,0),_xlfn.XLOOKUP(O2037,freq!$A$2:$A$40,freq!$B$2:$B$40,0),_xlfn.XLOOKUP(P2037,freq!$A$2:$A$40,freq!$B$2:$B$40,0),_xlfn.XLOOKUP(Q2037,freq!$A$2:$A$40,freq!$B$2:$B$40,0),_xlfn.XLOOKUP(R2037,freq!$A$2:$A$40,freq!$B$2:$B$40,0),_xlfn.XLOOKUP(S2037,freq!$A$2:$A$40,freq!$B$2:$B$40,0),_xlfn.XLOOKUP(T2037,freq!$A$2:$A$40,freq!$B$2:$B$40,0),_xlfn.XLOOKUP(U2037,freq!$A$2:$A$40,freq!$B$2:$B$40,0),_xlfn.XLOOKUP(V2037,freq!$A$2:$A$40,freq!$B$2:$B$40,0))</f>
        <v>19.7</v>
      </c>
    </row>
    <row r="2038" spans="1:23" x14ac:dyDescent="0.35">
      <c r="A2038" s="32" t="s">
        <v>174</v>
      </c>
      <c r="B2038" s="32" t="s">
        <v>0</v>
      </c>
      <c r="C2038" s="32" t="s">
        <v>40</v>
      </c>
      <c r="D2038" s="32">
        <v>9</v>
      </c>
      <c r="E2038" s="32" t="s">
        <v>36</v>
      </c>
      <c r="F2038" s="32">
        <v>0</v>
      </c>
      <c r="G2038" s="32" t="s">
        <v>38</v>
      </c>
      <c r="H2038" s="32">
        <v>5</v>
      </c>
      <c r="I2038" s="32" t="s">
        <v>44</v>
      </c>
      <c r="J2038" s="32">
        <v>1</v>
      </c>
      <c r="K2038" s="32">
        <v>1</v>
      </c>
      <c r="L2038" s="32" t="s">
        <v>0</v>
      </c>
      <c r="M2038" s="32" t="s">
        <v>58</v>
      </c>
      <c r="N2038" s="32" t="s">
        <v>34</v>
      </c>
      <c r="O2038" s="32" t="s">
        <v>53</v>
      </c>
      <c r="P2038" s="32" t="s">
        <v>48</v>
      </c>
      <c r="Q2038" s="32" t="s">
        <v>41</v>
      </c>
      <c r="R2038" s="32" t="s">
        <v>40</v>
      </c>
      <c r="S2038" s="32" t="s">
        <v>50</v>
      </c>
      <c r="T2038" s="32">
        <v>1</v>
      </c>
      <c r="U2038" s="32" t="s">
        <v>34</v>
      </c>
      <c r="V2038" s="32" t="s">
        <v>53</v>
      </c>
      <c r="W2038" s="32">
        <f>SUM(_xlfn.XLOOKUP(B2038,freq!$A$2:$A$40,freq!$B$2:$B$40,0),_xlfn.XLOOKUP(C2038,freq!$A$2:$A$40,freq!$B$2:$B$40,0),_xlfn.XLOOKUP(D2038,freq!$A$2:$A$40,freq!$B$2:$B$40,0),_xlfn.XLOOKUP(E2038,freq!$A$2:$A$40,freq!$B$2:$B$40,0),_xlfn.XLOOKUP(F2038,freq!$A$2:$A$40,freq!$B$2:$B$40,0),_xlfn.XLOOKUP(G2038,freq!$A$2:$A$40,freq!$B$2:$B$40,0),_xlfn.XLOOKUP(H2038,freq!$A$2:$A$40,freq!$B$2:$B$40,0),_xlfn.XLOOKUP(I2038,freq!$A$2:$A$40,freq!$B$2:$B$40,0),_xlfn.XLOOKUP(J2038,freq!$A$2:$A$40,freq!$B$2:$B$40,0),_xlfn.XLOOKUP(K2038,freq!$A$2:$A$40,freq!$B$2:$B$40,0),_xlfn.XLOOKUP(L2038,freq!$A$2:$A$40,freq!$B$2:$B$40,0),_xlfn.XLOOKUP(M2038,freq!$A$2:$A$40,freq!$B$2:$B$40,0),_xlfn.XLOOKUP(N2038,freq!$A$2:$A$40,freq!$B$2:$B$40,0),_xlfn.XLOOKUP(O2038,freq!$A$2:$A$40,freq!$B$2:$B$40,0),_xlfn.XLOOKUP(P2038,freq!$A$2:$A$40,freq!$B$2:$B$40,0),_xlfn.XLOOKUP(Q2038,freq!$A$2:$A$40,freq!$B$2:$B$40,0),_xlfn.XLOOKUP(R2038,freq!$A$2:$A$40,freq!$B$2:$B$40,0),_xlfn.XLOOKUP(S2038,freq!$A$2:$A$40,freq!$B$2:$B$40,0),_xlfn.XLOOKUP(T2038,freq!$A$2:$A$40,freq!$B$2:$B$40,0),_xlfn.XLOOKUP(U2038,freq!$A$2:$A$40,freq!$B$2:$B$40,0),_xlfn.XLOOKUP(V2038,freq!$A$2:$A$40,freq!$B$2:$B$40,0))</f>
        <v>19.619999999999997</v>
      </c>
    </row>
    <row r="2039" spans="1:23" x14ac:dyDescent="0.35">
      <c r="A2039" s="32" t="s">
        <v>1322</v>
      </c>
      <c r="B2039" s="32" t="s">
        <v>1</v>
      </c>
      <c r="C2039" s="32">
        <v>1</v>
      </c>
      <c r="D2039" s="32" t="s">
        <v>43</v>
      </c>
      <c r="E2039" s="32">
        <v>1</v>
      </c>
      <c r="F2039" s="32" t="s">
        <v>53</v>
      </c>
      <c r="G2039" s="32">
        <v>6</v>
      </c>
      <c r="H2039" s="32">
        <v>4</v>
      </c>
      <c r="I2039" s="32">
        <v>8</v>
      </c>
      <c r="J2039" s="32" t="s">
        <v>29</v>
      </c>
      <c r="K2039" s="32">
        <v>5</v>
      </c>
      <c r="L2039" s="32" t="s">
        <v>33</v>
      </c>
      <c r="M2039" s="32">
        <v>2</v>
      </c>
      <c r="N2039" s="32" t="s">
        <v>44</v>
      </c>
      <c r="O2039" s="32">
        <v>9</v>
      </c>
      <c r="P2039" s="32" t="s">
        <v>41</v>
      </c>
      <c r="Q2039" s="32">
        <v>0</v>
      </c>
      <c r="R2039" s="32" t="s">
        <v>0</v>
      </c>
      <c r="S2039" s="32" t="s">
        <v>43</v>
      </c>
      <c r="T2039" s="32">
        <v>1</v>
      </c>
      <c r="U2039" s="32" t="s">
        <v>34</v>
      </c>
      <c r="V2039" s="32" t="s">
        <v>49</v>
      </c>
      <c r="W2039" s="32">
        <f>SUM(_xlfn.XLOOKUP(B2039,freq!$A$2:$A$40,freq!$B$2:$B$40,0),_xlfn.XLOOKUP(C2039,freq!$A$2:$A$40,freq!$B$2:$B$40,0),_xlfn.XLOOKUP(D2039,freq!$A$2:$A$40,freq!$B$2:$B$40,0),_xlfn.XLOOKUP(E2039,freq!$A$2:$A$40,freq!$B$2:$B$40,0),_xlfn.XLOOKUP(F2039,freq!$A$2:$A$40,freq!$B$2:$B$40,0),_xlfn.XLOOKUP(G2039,freq!$A$2:$A$40,freq!$B$2:$B$40,0),_xlfn.XLOOKUP(H2039,freq!$A$2:$A$40,freq!$B$2:$B$40,0),_xlfn.XLOOKUP(I2039,freq!$A$2:$A$40,freq!$B$2:$B$40,0),_xlfn.XLOOKUP(J2039,freq!$A$2:$A$40,freq!$B$2:$B$40,0),_xlfn.XLOOKUP(K2039,freq!$A$2:$A$40,freq!$B$2:$B$40,0),_xlfn.XLOOKUP(L2039,freq!$A$2:$A$40,freq!$B$2:$B$40,0),_xlfn.XLOOKUP(M2039,freq!$A$2:$A$40,freq!$B$2:$B$40,0),_xlfn.XLOOKUP(N2039,freq!$A$2:$A$40,freq!$B$2:$B$40,0),_xlfn.XLOOKUP(O2039,freq!$A$2:$A$40,freq!$B$2:$B$40,0),_xlfn.XLOOKUP(P2039,freq!$A$2:$A$40,freq!$B$2:$B$40,0),_xlfn.XLOOKUP(Q2039,freq!$A$2:$A$40,freq!$B$2:$B$40,0),_xlfn.XLOOKUP(R2039,freq!$A$2:$A$40,freq!$B$2:$B$40,0),_xlfn.XLOOKUP(S2039,freq!$A$2:$A$40,freq!$B$2:$B$40,0),_xlfn.XLOOKUP(T2039,freq!$A$2:$A$40,freq!$B$2:$B$40,0),_xlfn.XLOOKUP(U2039,freq!$A$2:$A$40,freq!$B$2:$B$40,0),_xlfn.XLOOKUP(V2039,freq!$A$2:$A$40,freq!$B$2:$B$40,0))</f>
        <v>19.480000000000004</v>
      </c>
    </row>
    <row r="2040" spans="1:23" x14ac:dyDescent="0.35">
      <c r="A2040" s="32" t="s">
        <v>1202</v>
      </c>
      <c r="B2040" s="32" t="s">
        <v>34</v>
      </c>
      <c r="C2040" s="32" t="s">
        <v>53</v>
      </c>
      <c r="D2040" s="32" t="s">
        <v>43</v>
      </c>
      <c r="E2040" s="32">
        <v>6</v>
      </c>
      <c r="F2040" s="32">
        <v>4</v>
      </c>
      <c r="G2040" s="32" t="s">
        <v>34</v>
      </c>
      <c r="H2040" s="32" t="s">
        <v>0</v>
      </c>
      <c r="I2040" s="32">
        <v>6</v>
      </c>
      <c r="J2040" s="32" t="s">
        <v>59</v>
      </c>
      <c r="K2040" s="32" t="s">
        <v>42</v>
      </c>
      <c r="L2040" s="32" t="s">
        <v>42</v>
      </c>
      <c r="M2040" s="32" t="s">
        <v>50</v>
      </c>
      <c r="N2040" s="32" t="s">
        <v>33</v>
      </c>
      <c r="O2040" s="32" t="s">
        <v>46</v>
      </c>
      <c r="P2040" s="32" t="s">
        <v>46</v>
      </c>
      <c r="Q2040" s="32" t="s">
        <v>58</v>
      </c>
      <c r="R2040" s="32">
        <v>4</v>
      </c>
      <c r="S2040" s="32" t="s">
        <v>46</v>
      </c>
      <c r="T2040" s="32" t="s">
        <v>50</v>
      </c>
      <c r="U2040" s="32">
        <v>6</v>
      </c>
      <c r="V2040" s="32">
        <v>2</v>
      </c>
      <c r="W2040" s="32">
        <f>SUM(_xlfn.XLOOKUP(B2040,freq!$A$2:$A$40,freq!$B$2:$B$40,0),_xlfn.XLOOKUP(C2040,freq!$A$2:$A$40,freq!$B$2:$B$40,0),_xlfn.XLOOKUP(D2040,freq!$A$2:$A$40,freq!$B$2:$B$40,0),_xlfn.XLOOKUP(E2040,freq!$A$2:$A$40,freq!$B$2:$B$40,0),_xlfn.XLOOKUP(F2040,freq!$A$2:$A$40,freq!$B$2:$B$40,0),_xlfn.XLOOKUP(G2040,freq!$A$2:$A$40,freq!$B$2:$B$40,0),_xlfn.XLOOKUP(H2040,freq!$A$2:$A$40,freq!$B$2:$B$40,0),_xlfn.XLOOKUP(I2040,freq!$A$2:$A$40,freq!$B$2:$B$40,0),_xlfn.XLOOKUP(J2040,freq!$A$2:$A$40,freq!$B$2:$B$40,0),_xlfn.XLOOKUP(K2040,freq!$A$2:$A$40,freq!$B$2:$B$40,0),_xlfn.XLOOKUP(L2040,freq!$A$2:$A$40,freq!$B$2:$B$40,0),_xlfn.XLOOKUP(M2040,freq!$A$2:$A$40,freq!$B$2:$B$40,0),_xlfn.XLOOKUP(N2040,freq!$A$2:$A$40,freq!$B$2:$B$40,0),_xlfn.XLOOKUP(O2040,freq!$A$2:$A$40,freq!$B$2:$B$40,0),_xlfn.XLOOKUP(P2040,freq!$A$2:$A$40,freq!$B$2:$B$40,0),_xlfn.XLOOKUP(Q2040,freq!$A$2:$A$40,freq!$B$2:$B$40,0),_xlfn.XLOOKUP(R2040,freq!$A$2:$A$40,freq!$B$2:$B$40,0),_xlfn.XLOOKUP(S2040,freq!$A$2:$A$40,freq!$B$2:$B$40,0),_xlfn.XLOOKUP(T2040,freq!$A$2:$A$40,freq!$B$2:$B$40,0),_xlfn.XLOOKUP(U2040,freq!$A$2:$A$40,freq!$B$2:$B$40,0),_xlfn.XLOOKUP(V2040,freq!$A$2:$A$40,freq!$B$2:$B$40,0))</f>
        <v>19.04</v>
      </c>
    </row>
    <row r="2041" spans="1:23" x14ac:dyDescent="0.35">
      <c r="A2041" s="32" t="s">
        <v>1568</v>
      </c>
      <c r="B2041" s="32" t="s">
        <v>30</v>
      </c>
      <c r="C2041" s="32" t="s">
        <v>40</v>
      </c>
      <c r="D2041" s="32" t="s">
        <v>53</v>
      </c>
      <c r="E2041" s="32" t="s">
        <v>0</v>
      </c>
      <c r="F2041" s="32" t="s">
        <v>56</v>
      </c>
      <c r="G2041" s="32" t="s">
        <v>33</v>
      </c>
      <c r="H2041" s="32">
        <v>1</v>
      </c>
      <c r="I2041" s="32">
        <v>2</v>
      </c>
      <c r="J2041" s="32" t="s">
        <v>42</v>
      </c>
      <c r="K2041" s="32" t="s">
        <v>44</v>
      </c>
      <c r="L2041" s="32" t="s">
        <v>40</v>
      </c>
      <c r="M2041" s="32" t="s">
        <v>33</v>
      </c>
      <c r="N2041" s="32">
        <v>2</v>
      </c>
      <c r="O2041" s="32" t="s">
        <v>4</v>
      </c>
      <c r="P2041" s="32" t="s">
        <v>53</v>
      </c>
      <c r="Q2041" s="32" t="s">
        <v>4</v>
      </c>
      <c r="R2041" s="32" t="s">
        <v>50</v>
      </c>
      <c r="S2041" s="32">
        <v>2</v>
      </c>
      <c r="T2041" s="32" t="s">
        <v>30</v>
      </c>
      <c r="U2041" s="32">
        <v>0</v>
      </c>
      <c r="V2041" s="32" t="s">
        <v>40</v>
      </c>
      <c r="W2041" s="32">
        <f>SUM(_xlfn.XLOOKUP(B2041,freq!$A$2:$A$40,freq!$B$2:$B$40,0),_xlfn.XLOOKUP(C2041,freq!$A$2:$A$40,freq!$B$2:$B$40,0),_xlfn.XLOOKUP(D2041,freq!$A$2:$A$40,freq!$B$2:$B$40,0),_xlfn.XLOOKUP(E2041,freq!$A$2:$A$40,freq!$B$2:$B$40,0),_xlfn.XLOOKUP(F2041,freq!$A$2:$A$40,freq!$B$2:$B$40,0),_xlfn.XLOOKUP(G2041,freq!$A$2:$A$40,freq!$B$2:$B$40,0),_xlfn.XLOOKUP(H2041,freq!$A$2:$A$40,freq!$B$2:$B$40,0),_xlfn.XLOOKUP(I2041,freq!$A$2:$A$40,freq!$B$2:$B$40,0),_xlfn.XLOOKUP(J2041,freq!$A$2:$A$40,freq!$B$2:$B$40,0),_xlfn.XLOOKUP(K2041,freq!$A$2:$A$40,freq!$B$2:$B$40,0),_xlfn.XLOOKUP(L2041,freq!$A$2:$A$40,freq!$B$2:$B$40,0),_xlfn.XLOOKUP(M2041,freq!$A$2:$A$40,freq!$B$2:$B$40,0),_xlfn.XLOOKUP(N2041,freq!$A$2:$A$40,freq!$B$2:$B$40,0),_xlfn.XLOOKUP(O2041,freq!$A$2:$A$40,freq!$B$2:$B$40,0),_xlfn.XLOOKUP(P2041,freq!$A$2:$A$40,freq!$B$2:$B$40,0),_xlfn.XLOOKUP(Q2041,freq!$A$2:$A$40,freq!$B$2:$B$40,0),_xlfn.XLOOKUP(R2041,freq!$A$2:$A$40,freq!$B$2:$B$40,0),_xlfn.XLOOKUP(S2041,freq!$A$2:$A$40,freq!$B$2:$B$40,0),_xlfn.XLOOKUP(T2041,freq!$A$2:$A$40,freq!$B$2:$B$40,0),_xlfn.XLOOKUP(U2041,freq!$A$2:$A$40,freq!$B$2:$B$40,0),_xlfn.XLOOKUP(V2041,freq!$A$2:$A$40,freq!$B$2:$B$40,0))</f>
        <v>18.980000000000004</v>
      </c>
    </row>
    <row r="2042" spans="1:23" x14ac:dyDescent="0.35">
      <c r="A2042" s="32" t="s">
        <v>158</v>
      </c>
      <c r="B2042" s="32" t="s">
        <v>30</v>
      </c>
      <c r="C2042" s="32" t="s">
        <v>29</v>
      </c>
      <c r="D2042" s="32">
        <v>6</v>
      </c>
      <c r="E2042" s="32" t="s">
        <v>50</v>
      </c>
      <c r="F2042" s="32" t="s">
        <v>34</v>
      </c>
      <c r="G2042" s="32" t="s">
        <v>42</v>
      </c>
      <c r="H2042" s="32" t="s">
        <v>49</v>
      </c>
      <c r="I2042" s="32" t="s">
        <v>43</v>
      </c>
      <c r="J2042" s="32" t="s">
        <v>41</v>
      </c>
      <c r="K2042" s="32" t="s">
        <v>34</v>
      </c>
      <c r="L2042" s="32" t="s">
        <v>34</v>
      </c>
      <c r="M2042" s="32" t="s">
        <v>29</v>
      </c>
      <c r="N2042" s="32">
        <v>8</v>
      </c>
      <c r="O2042" s="32" t="s">
        <v>49</v>
      </c>
      <c r="P2042" s="32" t="s">
        <v>36</v>
      </c>
      <c r="Q2042" s="32" t="s">
        <v>58</v>
      </c>
      <c r="R2042" s="32" t="s">
        <v>28</v>
      </c>
      <c r="S2042" s="32">
        <v>4</v>
      </c>
      <c r="T2042" s="32" t="s">
        <v>43</v>
      </c>
      <c r="U2042" s="32" t="s">
        <v>4</v>
      </c>
      <c r="V2042" s="32" t="s">
        <v>43</v>
      </c>
      <c r="W2042" s="32">
        <f>SUM(_xlfn.XLOOKUP(B2042,freq!$A$2:$A$40,freq!$B$2:$B$40,0),_xlfn.XLOOKUP(C2042,freq!$A$2:$A$40,freq!$B$2:$B$40,0),_xlfn.XLOOKUP(D2042,freq!$A$2:$A$40,freq!$B$2:$B$40,0),_xlfn.XLOOKUP(E2042,freq!$A$2:$A$40,freq!$B$2:$B$40,0),_xlfn.XLOOKUP(F2042,freq!$A$2:$A$40,freq!$B$2:$B$40,0),_xlfn.XLOOKUP(G2042,freq!$A$2:$A$40,freq!$B$2:$B$40,0),_xlfn.XLOOKUP(H2042,freq!$A$2:$A$40,freq!$B$2:$B$40,0),_xlfn.XLOOKUP(I2042,freq!$A$2:$A$40,freq!$B$2:$B$40,0),_xlfn.XLOOKUP(J2042,freq!$A$2:$A$40,freq!$B$2:$B$40,0),_xlfn.XLOOKUP(K2042,freq!$A$2:$A$40,freq!$B$2:$B$40,0),_xlfn.XLOOKUP(L2042,freq!$A$2:$A$40,freq!$B$2:$B$40,0),_xlfn.XLOOKUP(M2042,freq!$A$2:$A$40,freq!$B$2:$B$40,0),_xlfn.XLOOKUP(N2042,freq!$A$2:$A$40,freq!$B$2:$B$40,0),_xlfn.XLOOKUP(O2042,freq!$A$2:$A$40,freq!$B$2:$B$40,0),_xlfn.XLOOKUP(P2042,freq!$A$2:$A$40,freq!$B$2:$B$40,0),_xlfn.XLOOKUP(Q2042,freq!$A$2:$A$40,freq!$B$2:$B$40,0),_xlfn.XLOOKUP(R2042,freq!$A$2:$A$40,freq!$B$2:$B$40,0),_xlfn.XLOOKUP(S2042,freq!$A$2:$A$40,freq!$B$2:$B$40,0),_xlfn.XLOOKUP(T2042,freq!$A$2:$A$40,freq!$B$2:$B$40,0),_xlfn.XLOOKUP(U2042,freq!$A$2:$A$40,freq!$B$2:$B$40,0),_xlfn.XLOOKUP(V2042,freq!$A$2:$A$40,freq!$B$2:$B$40,0))</f>
        <v>18.45</v>
      </c>
    </row>
    <row r="2043" spans="1:23" x14ac:dyDescent="0.35">
      <c r="A2043" s="32" t="s">
        <v>807</v>
      </c>
      <c r="B2043" s="32" t="s">
        <v>36</v>
      </c>
      <c r="C2043" s="32" t="s">
        <v>4</v>
      </c>
      <c r="D2043" s="32" t="s">
        <v>40</v>
      </c>
      <c r="E2043" s="32">
        <v>6</v>
      </c>
      <c r="F2043" s="32" t="s">
        <v>49</v>
      </c>
      <c r="G2043" s="32" t="s">
        <v>49</v>
      </c>
      <c r="H2043" s="32" t="s">
        <v>34</v>
      </c>
      <c r="I2043" s="32">
        <v>3</v>
      </c>
      <c r="J2043" s="32" t="s">
        <v>43</v>
      </c>
      <c r="K2043" s="32" t="s">
        <v>38</v>
      </c>
      <c r="L2043" s="32">
        <v>5</v>
      </c>
      <c r="M2043" s="32" t="s">
        <v>34</v>
      </c>
      <c r="N2043" s="32" t="s">
        <v>28</v>
      </c>
      <c r="O2043" s="32">
        <v>7</v>
      </c>
      <c r="P2043" s="32">
        <v>2</v>
      </c>
      <c r="Q2043" s="32">
        <v>1</v>
      </c>
      <c r="R2043" s="32" t="s">
        <v>49</v>
      </c>
      <c r="S2043" s="32">
        <v>4</v>
      </c>
      <c r="T2043" s="32" t="s">
        <v>0</v>
      </c>
      <c r="U2043" s="32" t="s">
        <v>46</v>
      </c>
      <c r="V2043" s="32" t="s">
        <v>50</v>
      </c>
      <c r="W2043" s="32">
        <f>SUM(_xlfn.XLOOKUP(B2043,freq!$A$2:$A$40,freq!$B$2:$B$40,0),_xlfn.XLOOKUP(C2043,freq!$A$2:$A$40,freq!$B$2:$B$40,0),_xlfn.XLOOKUP(D2043,freq!$A$2:$A$40,freq!$B$2:$B$40,0),_xlfn.XLOOKUP(E2043,freq!$A$2:$A$40,freq!$B$2:$B$40,0),_xlfn.XLOOKUP(F2043,freq!$A$2:$A$40,freq!$B$2:$B$40,0),_xlfn.XLOOKUP(G2043,freq!$A$2:$A$40,freq!$B$2:$B$40,0),_xlfn.XLOOKUP(H2043,freq!$A$2:$A$40,freq!$B$2:$B$40,0),_xlfn.XLOOKUP(I2043,freq!$A$2:$A$40,freq!$B$2:$B$40,0),_xlfn.XLOOKUP(J2043,freq!$A$2:$A$40,freq!$B$2:$B$40,0),_xlfn.XLOOKUP(K2043,freq!$A$2:$A$40,freq!$B$2:$B$40,0),_xlfn.XLOOKUP(L2043,freq!$A$2:$A$40,freq!$B$2:$B$40,0),_xlfn.XLOOKUP(M2043,freq!$A$2:$A$40,freq!$B$2:$B$40,0),_xlfn.XLOOKUP(N2043,freq!$A$2:$A$40,freq!$B$2:$B$40,0),_xlfn.XLOOKUP(O2043,freq!$A$2:$A$40,freq!$B$2:$B$40,0),_xlfn.XLOOKUP(P2043,freq!$A$2:$A$40,freq!$B$2:$B$40,0),_xlfn.XLOOKUP(Q2043,freq!$A$2:$A$40,freq!$B$2:$B$40,0),_xlfn.XLOOKUP(R2043,freq!$A$2:$A$40,freq!$B$2:$B$40,0),_xlfn.XLOOKUP(S2043,freq!$A$2:$A$40,freq!$B$2:$B$40,0),_xlfn.XLOOKUP(T2043,freq!$A$2:$A$40,freq!$B$2:$B$40,0),_xlfn.XLOOKUP(U2043,freq!$A$2:$A$40,freq!$B$2:$B$40,0),_xlfn.XLOOKUP(V2043,freq!$A$2:$A$40,freq!$B$2:$B$40,0))</f>
        <v>18.399999999999999</v>
      </c>
    </row>
    <row r="2044" spans="1:23" x14ac:dyDescent="0.35">
      <c r="A2044" s="32" t="s">
        <v>761</v>
      </c>
      <c r="B2044" s="32" t="s">
        <v>50</v>
      </c>
      <c r="C2044" s="32" t="s">
        <v>34</v>
      </c>
      <c r="D2044" s="32" t="s">
        <v>58</v>
      </c>
      <c r="E2044" s="32">
        <v>0</v>
      </c>
      <c r="F2044" s="32" t="s">
        <v>46</v>
      </c>
      <c r="G2044" s="32">
        <v>2</v>
      </c>
      <c r="H2044" s="32" t="s">
        <v>29</v>
      </c>
      <c r="I2044" s="32">
        <v>5</v>
      </c>
      <c r="J2044" s="32">
        <v>4</v>
      </c>
      <c r="K2044" s="32">
        <v>3</v>
      </c>
      <c r="L2044" s="32" t="s">
        <v>59</v>
      </c>
      <c r="M2044" s="32" t="s">
        <v>30</v>
      </c>
      <c r="N2044" s="32">
        <v>3</v>
      </c>
      <c r="O2044" s="32">
        <v>1</v>
      </c>
      <c r="P2044" s="32" t="s">
        <v>50</v>
      </c>
      <c r="Q2044" s="32" t="s">
        <v>0</v>
      </c>
      <c r="R2044" s="32">
        <v>2</v>
      </c>
      <c r="S2044" s="32" t="s">
        <v>0</v>
      </c>
      <c r="T2044" s="32" t="s">
        <v>49</v>
      </c>
      <c r="U2044" s="32">
        <v>1</v>
      </c>
      <c r="V2044" s="32" t="s">
        <v>3</v>
      </c>
      <c r="W2044" s="32">
        <f>SUM(_xlfn.XLOOKUP(B2044,freq!$A$2:$A$40,freq!$B$2:$B$40,0),_xlfn.XLOOKUP(C2044,freq!$A$2:$A$40,freq!$B$2:$B$40,0),_xlfn.XLOOKUP(D2044,freq!$A$2:$A$40,freq!$B$2:$B$40,0),_xlfn.XLOOKUP(E2044,freq!$A$2:$A$40,freq!$B$2:$B$40,0),_xlfn.XLOOKUP(F2044,freq!$A$2:$A$40,freq!$B$2:$B$40,0),_xlfn.XLOOKUP(G2044,freq!$A$2:$A$40,freq!$B$2:$B$40,0),_xlfn.XLOOKUP(H2044,freq!$A$2:$A$40,freq!$B$2:$B$40,0),_xlfn.XLOOKUP(I2044,freq!$A$2:$A$40,freq!$B$2:$B$40,0),_xlfn.XLOOKUP(J2044,freq!$A$2:$A$40,freq!$B$2:$B$40,0),_xlfn.XLOOKUP(K2044,freq!$A$2:$A$40,freq!$B$2:$B$40,0),_xlfn.XLOOKUP(L2044,freq!$A$2:$A$40,freq!$B$2:$B$40,0),_xlfn.XLOOKUP(M2044,freq!$A$2:$A$40,freq!$B$2:$B$40,0),_xlfn.XLOOKUP(N2044,freq!$A$2:$A$40,freq!$B$2:$B$40,0),_xlfn.XLOOKUP(O2044,freq!$A$2:$A$40,freq!$B$2:$B$40,0),_xlfn.XLOOKUP(P2044,freq!$A$2:$A$40,freq!$B$2:$B$40,0),_xlfn.XLOOKUP(Q2044,freq!$A$2:$A$40,freq!$B$2:$B$40,0),_xlfn.XLOOKUP(R2044,freq!$A$2:$A$40,freq!$B$2:$B$40,0),_xlfn.XLOOKUP(S2044,freq!$A$2:$A$40,freq!$B$2:$B$40,0),_xlfn.XLOOKUP(T2044,freq!$A$2:$A$40,freq!$B$2:$B$40,0),_xlfn.XLOOKUP(U2044,freq!$A$2:$A$40,freq!$B$2:$B$40,0),_xlfn.XLOOKUP(V2044,freq!$A$2:$A$40,freq!$B$2:$B$40,0))</f>
        <v>16.96</v>
      </c>
    </row>
    <row r="2045" spans="1:23" x14ac:dyDescent="0.35">
      <c r="A2045" s="32" t="s">
        <v>292</v>
      </c>
      <c r="B2045" s="32" t="s">
        <v>49</v>
      </c>
      <c r="C2045" s="32" t="s">
        <v>42</v>
      </c>
      <c r="D2045" s="32" t="s">
        <v>0</v>
      </c>
      <c r="E2045" s="32">
        <v>1</v>
      </c>
      <c r="F2045" s="32" t="s">
        <v>33</v>
      </c>
      <c r="G2045" s="32" t="s">
        <v>58</v>
      </c>
      <c r="H2045" s="32" t="s">
        <v>0</v>
      </c>
      <c r="I2045" s="32" t="s">
        <v>0</v>
      </c>
      <c r="J2045" s="32">
        <v>7</v>
      </c>
      <c r="K2045" s="32" t="s">
        <v>59</v>
      </c>
      <c r="L2045" s="32" t="s">
        <v>29</v>
      </c>
      <c r="M2045" s="32" t="s">
        <v>28</v>
      </c>
      <c r="N2045" s="32">
        <v>7</v>
      </c>
      <c r="O2045" s="32">
        <v>5</v>
      </c>
      <c r="P2045" s="32" t="s">
        <v>53</v>
      </c>
      <c r="Q2045" s="32" t="s">
        <v>56</v>
      </c>
      <c r="R2045" s="32" t="s">
        <v>0</v>
      </c>
      <c r="S2045" s="32">
        <v>0</v>
      </c>
      <c r="T2045" s="32" t="s">
        <v>0</v>
      </c>
      <c r="U2045" s="32" t="s">
        <v>28</v>
      </c>
      <c r="V2045" s="32" t="s">
        <v>40</v>
      </c>
      <c r="W2045" s="32">
        <f>SUM(_xlfn.XLOOKUP(B2045,freq!$A$2:$A$40,freq!$B$2:$B$40,0),_xlfn.XLOOKUP(C2045,freq!$A$2:$A$40,freq!$B$2:$B$40,0),_xlfn.XLOOKUP(D2045,freq!$A$2:$A$40,freq!$B$2:$B$40,0),_xlfn.XLOOKUP(E2045,freq!$A$2:$A$40,freq!$B$2:$B$40,0),_xlfn.XLOOKUP(F2045,freq!$A$2:$A$40,freq!$B$2:$B$40,0),_xlfn.XLOOKUP(G2045,freq!$A$2:$A$40,freq!$B$2:$B$40,0),_xlfn.XLOOKUP(H2045,freq!$A$2:$A$40,freq!$B$2:$B$40,0),_xlfn.XLOOKUP(I2045,freq!$A$2:$A$40,freq!$B$2:$B$40,0),_xlfn.XLOOKUP(J2045,freq!$A$2:$A$40,freq!$B$2:$B$40,0),_xlfn.XLOOKUP(K2045,freq!$A$2:$A$40,freq!$B$2:$B$40,0),_xlfn.XLOOKUP(L2045,freq!$A$2:$A$40,freq!$B$2:$B$40,0),_xlfn.XLOOKUP(M2045,freq!$A$2:$A$40,freq!$B$2:$B$40,0),_xlfn.XLOOKUP(N2045,freq!$A$2:$A$40,freq!$B$2:$B$40,0),_xlfn.XLOOKUP(O2045,freq!$A$2:$A$40,freq!$B$2:$B$40,0),_xlfn.XLOOKUP(P2045,freq!$A$2:$A$40,freq!$B$2:$B$40,0),_xlfn.XLOOKUP(Q2045,freq!$A$2:$A$40,freq!$B$2:$B$40,0),_xlfn.XLOOKUP(R2045,freq!$A$2:$A$40,freq!$B$2:$B$40,0),_xlfn.XLOOKUP(S2045,freq!$A$2:$A$40,freq!$B$2:$B$40,0),_xlfn.XLOOKUP(T2045,freq!$A$2:$A$40,freq!$B$2:$B$40,0),_xlfn.XLOOKUP(U2045,freq!$A$2:$A$40,freq!$B$2:$B$40,0),_xlfn.XLOOKUP(V2045,freq!$A$2:$A$40,freq!$B$2:$B$40,0))</f>
        <v>16.88</v>
      </c>
    </row>
    <row r="2046" spans="1:23" x14ac:dyDescent="0.35">
      <c r="A2046" s="32" t="s">
        <v>490</v>
      </c>
      <c r="B2046" s="32" t="s">
        <v>49</v>
      </c>
      <c r="C2046" s="32" t="s">
        <v>30</v>
      </c>
      <c r="D2046" s="32" t="s">
        <v>4</v>
      </c>
      <c r="E2046" s="32" t="s">
        <v>43</v>
      </c>
      <c r="F2046" s="32">
        <v>9</v>
      </c>
      <c r="G2046" s="32">
        <v>0</v>
      </c>
      <c r="H2046" s="32" t="s">
        <v>36</v>
      </c>
      <c r="I2046" s="32">
        <v>2</v>
      </c>
      <c r="J2046" s="32" t="s">
        <v>30</v>
      </c>
      <c r="K2046" s="32">
        <v>7</v>
      </c>
      <c r="L2046" s="32" t="s">
        <v>50</v>
      </c>
      <c r="M2046" s="32">
        <v>6</v>
      </c>
      <c r="N2046" s="32" t="s">
        <v>34</v>
      </c>
      <c r="O2046" s="32">
        <v>1</v>
      </c>
      <c r="P2046" s="32" t="s">
        <v>29</v>
      </c>
      <c r="Q2046" s="32">
        <v>4</v>
      </c>
      <c r="R2046" s="32" t="s">
        <v>4</v>
      </c>
      <c r="S2046" s="32" t="s">
        <v>38</v>
      </c>
      <c r="T2046" s="32" t="s">
        <v>59</v>
      </c>
      <c r="U2046" s="32">
        <v>9</v>
      </c>
      <c r="V2046" s="32" t="s">
        <v>30</v>
      </c>
      <c r="W2046" s="32">
        <f>SUM(_xlfn.XLOOKUP(B2046,freq!$A$2:$A$40,freq!$B$2:$B$40,0),_xlfn.XLOOKUP(C2046,freq!$A$2:$A$40,freq!$B$2:$B$40,0),_xlfn.XLOOKUP(D2046,freq!$A$2:$A$40,freq!$B$2:$B$40,0),_xlfn.XLOOKUP(E2046,freq!$A$2:$A$40,freq!$B$2:$B$40,0),_xlfn.XLOOKUP(F2046,freq!$A$2:$A$40,freq!$B$2:$B$40,0),_xlfn.XLOOKUP(G2046,freq!$A$2:$A$40,freq!$B$2:$B$40,0),_xlfn.XLOOKUP(H2046,freq!$A$2:$A$40,freq!$B$2:$B$40,0),_xlfn.XLOOKUP(I2046,freq!$A$2:$A$40,freq!$B$2:$B$40,0),_xlfn.XLOOKUP(J2046,freq!$A$2:$A$40,freq!$B$2:$B$40,0),_xlfn.XLOOKUP(K2046,freq!$A$2:$A$40,freq!$B$2:$B$40,0),_xlfn.XLOOKUP(L2046,freq!$A$2:$A$40,freq!$B$2:$B$40,0),_xlfn.XLOOKUP(M2046,freq!$A$2:$A$40,freq!$B$2:$B$40,0),_xlfn.XLOOKUP(N2046,freq!$A$2:$A$40,freq!$B$2:$B$40,0),_xlfn.XLOOKUP(O2046,freq!$A$2:$A$40,freq!$B$2:$B$40,0),_xlfn.XLOOKUP(P2046,freq!$A$2:$A$40,freq!$B$2:$B$40,0),_xlfn.XLOOKUP(Q2046,freq!$A$2:$A$40,freq!$B$2:$B$40,0),_xlfn.XLOOKUP(R2046,freq!$A$2:$A$40,freq!$B$2:$B$40,0),_xlfn.XLOOKUP(S2046,freq!$A$2:$A$40,freq!$B$2:$B$40,0),_xlfn.XLOOKUP(T2046,freq!$A$2:$A$40,freq!$B$2:$B$40,0),_xlfn.XLOOKUP(U2046,freq!$A$2:$A$40,freq!$B$2:$B$40,0),_xlfn.XLOOKUP(V2046,freq!$A$2:$A$40,freq!$B$2:$B$40,0))</f>
        <v>16.66</v>
      </c>
    </row>
    <row r="2047" spans="1:23" x14ac:dyDescent="0.35">
      <c r="A2047" s="32" t="s">
        <v>391</v>
      </c>
      <c r="B2047" s="32">
        <v>8</v>
      </c>
      <c r="C2047" s="32">
        <v>3</v>
      </c>
      <c r="D2047" s="32" t="s">
        <v>58</v>
      </c>
      <c r="E2047" s="32" t="s">
        <v>41</v>
      </c>
      <c r="F2047" s="32">
        <v>7</v>
      </c>
      <c r="G2047" s="32">
        <v>0</v>
      </c>
      <c r="H2047" s="32" t="s">
        <v>53</v>
      </c>
      <c r="I2047" s="32" t="s">
        <v>38</v>
      </c>
      <c r="J2047" s="32" t="s">
        <v>42</v>
      </c>
      <c r="K2047" s="32">
        <v>8</v>
      </c>
      <c r="L2047" s="32" t="s">
        <v>59</v>
      </c>
      <c r="M2047" s="32">
        <v>2</v>
      </c>
      <c r="N2047" s="32">
        <v>4</v>
      </c>
      <c r="O2047" s="32">
        <v>2</v>
      </c>
      <c r="P2047" s="32" t="s">
        <v>34</v>
      </c>
      <c r="Q2047" s="32" t="s">
        <v>0</v>
      </c>
      <c r="R2047" s="32">
        <v>2</v>
      </c>
      <c r="S2047" s="32" t="s">
        <v>58</v>
      </c>
      <c r="T2047" s="32">
        <v>8</v>
      </c>
      <c r="U2047" s="32">
        <v>3</v>
      </c>
      <c r="V2047" s="32" t="s">
        <v>1</v>
      </c>
      <c r="W2047" s="32">
        <f>SUM(_xlfn.XLOOKUP(B2047,freq!$A$2:$A$40,freq!$B$2:$B$40,0),_xlfn.XLOOKUP(C2047,freq!$A$2:$A$40,freq!$B$2:$B$40,0),_xlfn.XLOOKUP(D2047,freq!$A$2:$A$40,freq!$B$2:$B$40,0),_xlfn.XLOOKUP(E2047,freq!$A$2:$A$40,freq!$B$2:$B$40,0),_xlfn.XLOOKUP(F2047,freq!$A$2:$A$40,freq!$B$2:$B$40,0),_xlfn.XLOOKUP(G2047,freq!$A$2:$A$40,freq!$B$2:$B$40,0),_xlfn.XLOOKUP(H2047,freq!$A$2:$A$40,freq!$B$2:$B$40,0),_xlfn.XLOOKUP(I2047,freq!$A$2:$A$40,freq!$B$2:$B$40,0),_xlfn.XLOOKUP(J2047,freq!$A$2:$A$40,freq!$B$2:$B$40,0),_xlfn.XLOOKUP(K2047,freq!$A$2:$A$40,freq!$B$2:$B$40,0),_xlfn.XLOOKUP(L2047,freq!$A$2:$A$40,freq!$B$2:$B$40,0),_xlfn.XLOOKUP(M2047,freq!$A$2:$A$40,freq!$B$2:$B$40,0),_xlfn.XLOOKUP(N2047,freq!$A$2:$A$40,freq!$B$2:$B$40,0),_xlfn.XLOOKUP(O2047,freq!$A$2:$A$40,freq!$B$2:$B$40,0),_xlfn.XLOOKUP(P2047,freq!$A$2:$A$40,freq!$B$2:$B$40,0),_xlfn.XLOOKUP(Q2047,freq!$A$2:$A$40,freq!$B$2:$B$40,0),_xlfn.XLOOKUP(R2047,freq!$A$2:$A$40,freq!$B$2:$B$40,0),_xlfn.XLOOKUP(S2047,freq!$A$2:$A$40,freq!$B$2:$B$40,0),_xlfn.XLOOKUP(T2047,freq!$A$2:$A$40,freq!$B$2:$B$40,0),_xlfn.XLOOKUP(U2047,freq!$A$2:$A$40,freq!$B$2:$B$40,0),_xlfn.XLOOKUP(V2047,freq!$A$2:$A$40,freq!$B$2:$B$40,0))</f>
        <v>15.46</v>
      </c>
    </row>
    <row r="2048" spans="1:23" x14ac:dyDescent="0.35">
      <c r="A2048" s="32" t="s">
        <v>448</v>
      </c>
      <c r="B2048" s="32">
        <v>9</v>
      </c>
      <c r="C2048" s="32" t="s">
        <v>58</v>
      </c>
      <c r="D2048" s="32" t="s">
        <v>30</v>
      </c>
      <c r="E2048" s="32" t="s">
        <v>50</v>
      </c>
      <c r="F2048" s="32" t="s">
        <v>36</v>
      </c>
      <c r="G2048" s="32" t="s">
        <v>42</v>
      </c>
      <c r="H2048" s="32" t="s">
        <v>28</v>
      </c>
      <c r="I2048" s="32" t="s">
        <v>44</v>
      </c>
      <c r="J2048" s="32">
        <v>2</v>
      </c>
      <c r="K2048" s="32" t="s">
        <v>33</v>
      </c>
      <c r="L2048" s="32" t="s">
        <v>58</v>
      </c>
      <c r="M2048" s="32">
        <v>6</v>
      </c>
      <c r="N2048" s="32" t="s">
        <v>41</v>
      </c>
      <c r="O2048" s="32" t="s">
        <v>58</v>
      </c>
      <c r="P2048" s="32" t="s">
        <v>30</v>
      </c>
      <c r="Q2048" s="32">
        <v>6</v>
      </c>
      <c r="R2048" s="32" t="s">
        <v>34</v>
      </c>
      <c r="S2048" s="32" t="s">
        <v>43</v>
      </c>
      <c r="T2048" s="32">
        <v>1</v>
      </c>
      <c r="U2048" s="32" t="s">
        <v>42</v>
      </c>
      <c r="V2048" s="32" t="s">
        <v>30</v>
      </c>
      <c r="W2048" s="32">
        <f>SUM(_xlfn.XLOOKUP(B2048,freq!$A$2:$A$40,freq!$B$2:$B$40,0),_xlfn.XLOOKUP(C2048,freq!$A$2:$A$40,freq!$B$2:$B$40,0),_xlfn.XLOOKUP(D2048,freq!$A$2:$A$40,freq!$B$2:$B$40,0),_xlfn.XLOOKUP(E2048,freq!$A$2:$A$40,freq!$B$2:$B$40,0),_xlfn.XLOOKUP(F2048,freq!$A$2:$A$40,freq!$B$2:$B$40,0),_xlfn.XLOOKUP(G2048,freq!$A$2:$A$40,freq!$B$2:$B$40,0),_xlfn.XLOOKUP(H2048,freq!$A$2:$A$40,freq!$B$2:$B$40,0),_xlfn.XLOOKUP(I2048,freq!$A$2:$A$40,freq!$B$2:$B$40,0),_xlfn.XLOOKUP(J2048,freq!$A$2:$A$40,freq!$B$2:$B$40,0),_xlfn.XLOOKUP(K2048,freq!$A$2:$A$40,freq!$B$2:$B$40,0),_xlfn.XLOOKUP(L2048,freq!$A$2:$A$40,freq!$B$2:$B$40,0),_xlfn.XLOOKUP(M2048,freq!$A$2:$A$40,freq!$B$2:$B$40,0),_xlfn.XLOOKUP(N2048,freq!$A$2:$A$40,freq!$B$2:$B$40,0),_xlfn.XLOOKUP(O2048,freq!$A$2:$A$40,freq!$B$2:$B$40,0),_xlfn.XLOOKUP(P2048,freq!$A$2:$A$40,freq!$B$2:$B$40,0),_xlfn.XLOOKUP(Q2048,freq!$A$2:$A$40,freq!$B$2:$B$40,0),_xlfn.XLOOKUP(R2048,freq!$A$2:$A$40,freq!$B$2:$B$40,0),_xlfn.XLOOKUP(S2048,freq!$A$2:$A$40,freq!$B$2:$B$40,0),_xlfn.XLOOKUP(T2048,freq!$A$2:$A$40,freq!$B$2:$B$40,0),_xlfn.XLOOKUP(U2048,freq!$A$2:$A$40,freq!$B$2:$B$40,0),_xlfn.XLOOKUP(V2048,freq!$A$2:$A$40,freq!$B$2:$B$40,0))</f>
        <v>13.529999999999998</v>
      </c>
    </row>
    <row r="2049" spans="1:23" x14ac:dyDescent="0.35">
      <c r="A2049" s="32" t="s">
        <v>2040</v>
      </c>
      <c r="B2049" s="32">
        <v>0</v>
      </c>
      <c r="C2049" s="32">
        <v>7</v>
      </c>
      <c r="D2049" s="32" t="s">
        <v>43</v>
      </c>
      <c r="E2049" s="32" t="s">
        <v>29</v>
      </c>
      <c r="F2049" s="32">
        <v>8</v>
      </c>
      <c r="G2049" s="32" t="s">
        <v>49</v>
      </c>
      <c r="H2049" s="32" t="s">
        <v>58</v>
      </c>
      <c r="I2049" s="32" t="s">
        <v>29</v>
      </c>
      <c r="J2049" s="32">
        <v>1</v>
      </c>
      <c r="K2049" s="32">
        <v>0</v>
      </c>
      <c r="L2049" s="32" t="s">
        <v>30</v>
      </c>
      <c r="M2049" s="32" t="s">
        <v>53</v>
      </c>
      <c r="N2049" s="32" t="s">
        <v>36</v>
      </c>
      <c r="O2049" s="32">
        <v>2</v>
      </c>
      <c r="P2049" s="32">
        <v>9</v>
      </c>
      <c r="Q2049" s="32" t="s">
        <v>40</v>
      </c>
      <c r="R2049" s="32" t="s">
        <v>0</v>
      </c>
      <c r="S2049" s="32">
        <v>9</v>
      </c>
      <c r="T2049" s="32" t="s">
        <v>53</v>
      </c>
      <c r="U2049" s="32" t="s">
        <v>46</v>
      </c>
      <c r="V2049" s="32">
        <v>9</v>
      </c>
      <c r="W2049" s="32">
        <f>SUM(_xlfn.XLOOKUP(B2049,freq!$A$2:$A$40,freq!$B$2:$B$40,0),_xlfn.XLOOKUP(C2049,freq!$A$2:$A$40,freq!$B$2:$B$40,0),_xlfn.XLOOKUP(D2049,freq!$A$2:$A$40,freq!$B$2:$B$40,0),_xlfn.XLOOKUP(E2049,freq!$A$2:$A$40,freq!$B$2:$B$40,0),_xlfn.XLOOKUP(F2049,freq!$A$2:$A$40,freq!$B$2:$B$40,0),_xlfn.XLOOKUP(G2049,freq!$A$2:$A$40,freq!$B$2:$B$40,0),_xlfn.XLOOKUP(H2049,freq!$A$2:$A$40,freq!$B$2:$B$40,0),_xlfn.XLOOKUP(I2049,freq!$A$2:$A$40,freq!$B$2:$B$40,0),_xlfn.XLOOKUP(J2049,freq!$A$2:$A$40,freq!$B$2:$B$40,0),_xlfn.XLOOKUP(K2049,freq!$A$2:$A$40,freq!$B$2:$B$40,0),_xlfn.XLOOKUP(L2049,freq!$A$2:$A$40,freq!$B$2:$B$40,0),_xlfn.XLOOKUP(M2049,freq!$A$2:$A$40,freq!$B$2:$B$40,0),_xlfn.XLOOKUP(N2049,freq!$A$2:$A$40,freq!$B$2:$B$40,0),_xlfn.XLOOKUP(O2049,freq!$A$2:$A$40,freq!$B$2:$B$40,0),_xlfn.XLOOKUP(P2049,freq!$A$2:$A$40,freq!$B$2:$B$40,0),_xlfn.XLOOKUP(Q2049,freq!$A$2:$A$40,freq!$B$2:$B$40,0),_xlfn.XLOOKUP(R2049,freq!$A$2:$A$40,freq!$B$2:$B$40,0),_xlfn.XLOOKUP(S2049,freq!$A$2:$A$40,freq!$B$2:$B$40,0),_xlfn.XLOOKUP(T2049,freq!$A$2:$A$40,freq!$B$2:$B$40,0),_xlfn.XLOOKUP(U2049,freq!$A$2:$A$40,freq!$B$2:$B$40,0),_xlfn.XLOOKUP(V2049,freq!$A$2:$A$40,freq!$B$2:$B$40,0))</f>
        <v>12.129999999999999</v>
      </c>
    </row>
  </sheetData>
  <autoFilter ref="A1:V2049" xr:uid="{56F693D3-A21A-4ED1-86D8-DD3E03F4D6DC}"/>
  <sortState xmlns:xlrd2="http://schemas.microsoft.com/office/spreadsheetml/2017/richdata2" ref="A2:W2049">
    <sortCondition descending="1" ref="W2:W204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6935-5701-4A24-8547-F169F6669CA5}">
  <sheetPr codeName="Sheet2" filterMode="1"/>
  <dimension ref="A1:B19210"/>
  <sheetViews>
    <sheetView zoomScale="130" zoomScaleNormal="130" workbookViewId="0">
      <selection activeCell="C19213" sqref="C19213"/>
    </sheetView>
  </sheetViews>
  <sheetFormatPr defaultRowHeight="14.5" x14ac:dyDescent="0.35"/>
  <cols>
    <col min="1" max="1" width="17.08984375" style="32" bestFit="1" customWidth="1"/>
    <col min="2" max="2" width="17.453125" style="32" bestFit="1" customWidth="1"/>
  </cols>
  <sheetData>
    <row r="1" spans="1:2" x14ac:dyDescent="0.35">
      <c r="B1" s="32" t="s">
        <v>2098</v>
      </c>
    </row>
    <row r="2" spans="1:2" hidden="1" x14ac:dyDescent="0.35">
      <c r="A2" s="1" t="s">
        <v>2099</v>
      </c>
      <c r="B2" s="1">
        <v>71</v>
      </c>
    </row>
    <row r="3" spans="1:2" hidden="1" x14ac:dyDescent="0.35">
      <c r="A3" s="1" t="s">
        <v>2100</v>
      </c>
      <c r="B3" s="1">
        <v>87</v>
      </c>
    </row>
    <row r="4" spans="1:2" hidden="1" x14ac:dyDescent="0.35">
      <c r="A4" s="1" t="s">
        <v>2101</v>
      </c>
      <c r="B4" s="1">
        <v>17</v>
      </c>
    </row>
    <row r="5" spans="1:2" hidden="1" x14ac:dyDescent="0.35">
      <c r="A5" s="1" t="s">
        <v>2102</v>
      </c>
      <c r="B5" s="1">
        <v>41</v>
      </c>
    </row>
    <row r="6" spans="1:2" hidden="1" x14ac:dyDescent="0.35">
      <c r="A6" s="1" t="s">
        <v>2103</v>
      </c>
      <c r="B6" s="1">
        <v>70</v>
      </c>
    </row>
    <row r="7" spans="1:2" hidden="1" x14ac:dyDescent="0.35">
      <c r="A7" s="1" t="s">
        <v>2104</v>
      </c>
      <c r="B7" s="1">
        <v>1</v>
      </c>
    </row>
    <row r="8" spans="1:2" hidden="1" x14ac:dyDescent="0.35">
      <c r="A8" s="1" t="s">
        <v>2105</v>
      </c>
      <c r="B8" s="1">
        <v>68</v>
      </c>
    </row>
    <row r="9" spans="1:2" hidden="1" x14ac:dyDescent="0.35">
      <c r="A9" s="1" t="s">
        <v>2106</v>
      </c>
      <c r="B9" s="1">
        <v>77</v>
      </c>
    </row>
    <row r="10" spans="1:2" hidden="1" x14ac:dyDescent="0.35">
      <c r="A10" s="1" t="s">
        <v>2107</v>
      </c>
      <c r="B10" s="1">
        <v>66</v>
      </c>
    </row>
    <row r="11" spans="1:2" hidden="1" x14ac:dyDescent="0.35">
      <c r="A11" s="1" t="s">
        <v>2108</v>
      </c>
      <c r="B11" s="1">
        <v>60</v>
      </c>
    </row>
    <row r="12" spans="1:2" hidden="1" x14ac:dyDescent="0.35">
      <c r="A12" s="1" t="s">
        <v>2109</v>
      </c>
      <c r="B12" s="1">
        <v>32</v>
      </c>
    </row>
    <row r="13" spans="1:2" hidden="1" x14ac:dyDescent="0.35">
      <c r="A13" s="1" t="s">
        <v>2110</v>
      </c>
      <c r="B13" s="1">
        <v>96</v>
      </c>
    </row>
    <row r="14" spans="1:2" hidden="1" x14ac:dyDescent="0.35">
      <c r="A14" s="1" t="s">
        <v>2111</v>
      </c>
      <c r="B14" s="1">
        <v>77</v>
      </c>
    </row>
    <row r="15" spans="1:2" hidden="1" x14ac:dyDescent="0.35">
      <c r="A15" s="1" t="s">
        <v>2112</v>
      </c>
      <c r="B15" s="1">
        <v>96</v>
      </c>
    </row>
    <row r="16" spans="1:2" hidden="1" x14ac:dyDescent="0.35">
      <c r="A16" s="1" t="s">
        <v>2113</v>
      </c>
      <c r="B16" s="1">
        <v>2</v>
      </c>
    </row>
    <row r="17" spans="1:2" hidden="1" x14ac:dyDescent="0.35">
      <c r="A17" s="1" t="s">
        <v>2114</v>
      </c>
      <c r="B17" s="1">
        <v>23</v>
      </c>
    </row>
    <row r="18" spans="1:2" hidden="1" x14ac:dyDescent="0.35">
      <c r="A18" s="1" t="s">
        <v>2115</v>
      </c>
      <c r="B18" s="1">
        <v>16</v>
      </c>
    </row>
    <row r="19" spans="1:2" hidden="1" x14ac:dyDescent="0.35">
      <c r="A19" s="1" t="s">
        <v>2116</v>
      </c>
      <c r="B19" s="1">
        <v>21</v>
      </c>
    </row>
    <row r="20" spans="1:2" hidden="1" x14ac:dyDescent="0.35">
      <c r="A20" s="1" t="s">
        <v>2117</v>
      </c>
      <c r="B20" s="1">
        <v>90</v>
      </c>
    </row>
    <row r="21" spans="1:2" hidden="1" x14ac:dyDescent="0.35">
      <c r="A21" s="1" t="s">
        <v>2118</v>
      </c>
      <c r="B21" s="1">
        <v>13</v>
      </c>
    </row>
    <row r="22" spans="1:2" hidden="1" x14ac:dyDescent="0.35">
      <c r="A22" s="1" t="s">
        <v>2119</v>
      </c>
      <c r="B22" s="1">
        <v>77</v>
      </c>
    </row>
    <row r="23" spans="1:2" hidden="1" x14ac:dyDescent="0.35">
      <c r="A23" s="1" t="s">
        <v>2120</v>
      </c>
      <c r="B23" s="1">
        <v>7</v>
      </c>
    </row>
    <row r="24" spans="1:2" hidden="1" x14ac:dyDescent="0.35">
      <c r="A24" s="1" t="s">
        <v>2121</v>
      </c>
      <c r="B24" s="1">
        <v>38</v>
      </c>
    </row>
    <row r="25" spans="1:2" hidden="1" x14ac:dyDescent="0.35">
      <c r="A25" s="1" t="s">
        <v>2122</v>
      </c>
      <c r="B25" s="1">
        <v>45</v>
      </c>
    </row>
    <row r="26" spans="1:2" hidden="1" x14ac:dyDescent="0.35">
      <c r="A26" s="1" t="s">
        <v>2123</v>
      </c>
      <c r="B26" s="1">
        <v>67</v>
      </c>
    </row>
    <row r="27" spans="1:2" hidden="1" x14ac:dyDescent="0.35">
      <c r="A27" s="1" t="s">
        <v>2124</v>
      </c>
      <c r="B27" s="1">
        <v>82</v>
      </c>
    </row>
    <row r="28" spans="1:2" hidden="1" x14ac:dyDescent="0.35">
      <c r="A28" s="1" t="s">
        <v>2125</v>
      </c>
      <c r="B28" s="1">
        <v>15</v>
      </c>
    </row>
    <row r="29" spans="1:2" hidden="1" x14ac:dyDescent="0.35">
      <c r="A29" s="1" t="s">
        <v>2126</v>
      </c>
      <c r="B29" s="1">
        <v>24</v>
      </c>
    </row>
    <row r="30" spans="1:2" hidden="1" x14ac:dyDescent="0.35">
      <c r="A30" s="1" t="s">
        <v>2127</v>
      </c>
      <c r="B30" s="1">
        <v>60</v>
      </c>
    </row>
    <row r="31" spans="1:2" hidden="1" x14ac:dyDescent="0.35">
      <c r="A31" s="1" t="s">
        <v>2128</v>
      </c>
      <c r="B31" s="1">
        <v>55</v>
      </c>
    </row>
    <row r="32" spans="1:2" hidden="1" x14ac:dyDescent="0.35">
      <c r="A32" s="1" t="s">
        <v>2129</v>
      </c>
      <c r="B32" s="1">
        <v>5</v>
      </c>
    </row>
    <row r="33" spans="1:2" hidden="1" x14ac:dyDescent="0.35">
      <c r="A33" s="1" t="s">
        <v>2130</v>
      </c>
      <c r="B33" s="1">
        <v>12</v>
      </c>
    </row>
    <row r="34" spans="1:2" hidden="1" x14ac:dyDescent="0.35">
      <c r="A34" s="1" t="s">
        <v>2131</v>
      </c>
      <c r="B34" s="1">
        <v>96</v>
      </c>
    </row>
    <row r="35" spans="1:2" hidden="1" x14ac:dyDescent="0.35">
      <c r="A35" s="1" t="s">
        <v>2132</v>
      </c>
      <c r="B35" s="1">
        <v>27</v>
      </c>
    </row>
    <row r="36" spans="1:2" hidden="1" x14ac:dyDescent="0.35">
      <c r="A36" s="1" t="s">
        <v>2133</v>
      </c>
      <c r="B36" s="1">
        <v>28</v>
      </c>
    </row>
    <row r="37" spans="1:2" hidden="1" x14ac:dyDescent="0.35">
      <c r="A37" s="1" t="s">
        <v>2134</v>
      </c>
      <c r="B37" s="1">
        <v>56</v>
      </c>
    </row>
    <row r="38" spans="1:2" hidden="1" x14ac:dyDescent="0.35">
      <c r="A38" s="1" t="s">
        <v>2135</v>
      </c>
      <c r="B38" s="1">
        <v>95</v>
      </c>
    </row>
    <row r="39" spans="1:2" hidden="1" x14ac:dyDescent="0.35">
      <c r="A39" s="1" t="s">
        <v>2136</v>
      </c>
      <c r="B39" s="1">
        <v>3</v>
      </c>
    </row>
    <row r="40" spans="1:2" hidden="1" x14ac:dyDescent="0.35">
      <c r="A40" s="1" t="s">
        <v>2137</v>
      </c>
      <c r="B40" s="1">
        <v>31</v>
      </c>
    </row>
    <row r="41" spans="1:2" hidden="1" x14ac:dyDescent="0.35">
      <c r="A41" s="1" t="s">
        <v>2138</v>
      </c>
      <c r="B41" s="1">
        <v>75</v>
      </c>
    </row>
    <row r="42" spans="1:2" hidden="1" x14ac:dyDescent="0.35">
      <c r="A42" s="1" t="s">
        <v>2139</v>
      </c>
      <c r="B42" s="1">
        <v>18</v>
      </c>
    </row>
    <row r="43" spans="1:2" hidden="1" x14ac:dyDescent="0.35">
      <c r="A43" s="1" t="s">
        <v>2140</v>
      </c>
      <c r="B43" s="1">
        <v>51</v>
      </c>
    </row>
    <row r="44" spans="1:2" hidden="1" x14ac:dyDescent="0.35">
      <c r="A44" s="1" t="s">
        <v>2141</v>
      </c>
      <c r="B44" s="1">
        <v>87</v>
      </c>
    </row>
    <row r="45" spans="1:2" hidden="1" x14ac:dyDescent="0.35">
      <c r="A45" s="1" t="s">
        <v>2142</v>
      </c>
      <c r="B45" s="1">
        <v>23</v>
      </c>
    </row>
    <row r="46" spans="1:2" hidden="1" x14ac:dyDescent="0.35">
      <c r="A46" s="1" t="s">
        <v>2143</v>
      </c>
      <c r="B46" s="1">
        <v>21</v>
      </c>
    </row>
    <row r="47" spans="1:2" hidden="1" x14ac:dyDescent="0.35">
      <c r="A47" s="1" t="s">
        <v>2144</v>
      </c>
      <c r="B47" s="1">
        <v>76</v>
      </c>
    </row>
    <row r="48" spans="1:2" hidden="1" x14ac:dyDescent="0.35">
      <c r="A48" s="1" t="s">
        <v>2145</v>
      </c>
      <c r="B48" s="1">
        <v>6</v>
      </c>
    </row>
    <row r="49" spans="1:2" hidden="1" x14ac:dyDescent="0.35">
      <c r="A49" s="1" t="s">
        <v>2146</v>
      </c>
      <c r="B49" s="1">
        <v>5</v>
      </c>
    </row>
    <row r="50" spans="1:2" hidden="1" x14ac:dyDescent="0.35">
      <c r="A50" s="1" t="s">
        <v>2147</v>
      </c>
      <c r="B50" s="1">
        <v>4</v>
      </c>
    </row>
    <row r="51" spans="1:2" hidden="1" x14ac:dyDescent="0.35">
      <c r="A51" s="1" t="s">
        <v>2148</v>
      </c>
      <c r="B51" s="1">
        <v>27</v>
      </c>
    </row>
    <row r="52" spans="1:2" hidden="1" x14ac:dyDescent="0.35">
      <c r="A52" s="1" t="s">
        <v>2149</v>
      </c>
      <c r="B52" s="1">
        <v>20</v>
      </c>
    </row>
    <row r="53" spans="1:2" hidden="1" x14ac:dyDescent="0.35">
      <c r="A53" s="1" t="s">
        <v>2150</v>
      </c>
      <c r="B53" s="1">
        <v>96</v>
      </c>
    </row>
    <row r="54" spans="1:2" hidden="1" x14ac:dyDescent="0.35">
      <c r="A54" s="1" t="s">
        <v>2151</v>
      </c>
      <c r="B54" s="1">
        <v>99</v>
      </c>
    </row>
    <row r="55" spans="1:2" hidden="1" x14ac:dyDescent="0.35">
      <c r="A55" s="1" t="s">
        <v>2152</v>
      </c>
      <c r="B55" s="1">
        <v>96</v>
      </c>
    </row>
    <row r="56" spans="1:2" hidden="1" x14ac:dyDescent="0.35">
      <c r="A56" s="1" t="s">
        <v>2153</v>
      </c>
      <c r="B56" s="1">
        <v>14</v>
      </c>
    </row>
    <row r="57" spans="1:2" hidden="1" x14ac:dyDescent="0.35">
      <c r="A57" s="1" t="s">
        <v>2154</v>
      </c>
      <c r="B57" s="1">
        <v>17</v>
      </c>
    </row>
    <row r="58" spans="1:2" hidden="1" x14ac:dyDescent="0.35">
      <c r="A58" s="1" t="s">
        <v>2155</v>
      </c>
      <c r="B58" s="1">
        <v>70</v>
      </c>
    </row>
    <row r="59" spans="1:2" hidden="1" x14ac:dyDescent="0.35">
      <c r="A59" s="1" t="s">
        <v>2156</v>
      </c>
      <c r="B59" s="1">
        <v>39</v>
      </c>
    </row>
    <row r="60" spans="1:2" hidden="1" x14ac:dyDescent="0.35">
      <c r="A60" s="1" t="s">
        <v>2157</v>
      </c>
      <c r="B60" s="1">
        <v>18</v>
      </c>
    </row>
    <row r="61" spans="1:2" hidden="1" x14ac:dyDescent="0.35">
      <c r="A61" s="1" t="s">
        <v>2158</v>
      </c>
      <c r="B61" s="1">
        <v>14</v>
      </c>
    </row>
    <row r="62" spans="1:2" hidden="1" x14ac:dyDescent="0.35">
      <c r="A62" s="1" t="s">
        <v>2159</v>
      </c>
      <c r="B62" s="1">
        <v>84</v>
      </c>
    </row>
    <row r="63" spans="1:2" hidden="1" x14ac:dyDescent="0.35">
      <c r="A63" s="1" t="s">
        <v>2160</v>
      </c>
      <c r="B63" s="1">
        <v>48</v>
      </c>
    </row>
    <row r="64" spans="1:2" hidden="1" x14ac:dyDescent="0.35">
      <c r="A64" s="1" t="s">
        <v>2161</v>
      </c>
      <c r="B64" s="1">
        <v>7</v>
      </c>
    </row>
    <row r="65" spans="1:2" hidden="1" x14ac:dyDescent="0.35">
      <c r="A65" s="1" t="s">
        <v>2162</v>
      </c>
      <c r="B65" s="1">
        <v>73</v>
      </c>
    </row>
    <row r="66" spans="1:2" hidden="1" x14ac:dyDescent="0.35">
      <c r="A66" s="1" t="s">
        <v>2163</v>
      </c>
      <c r="B66" s="1">
        <v>78</v>
      </c>
    </row>
    <row r="67" spans="1:2" hidden="1" x14ac:dyDescent="0.35">
      <c r="A67" s="1" t="s">
        <v>2164</v>
      </c>
      <c r="B67" s="1">
        <v>96</v>
      </c>
    </row>
    <row r="68" spans="1:2" hidden="1" x14ac:dyDescent="0.35">
      <c r="A68" s="1" t="s">
        <v>2165</v>
      </c>
      <c r="B68" s="1">
        <v>82</v>
      </c>
    </row>
    <row r="69" spans="1:2" hidden="1" x14ac:dyDescent="0.35">
      <c r="A69" s="1" t="s">
        <v>2166</v>
      </c>
      <c r="B69" s="1">
        <v>6</v>
      </c>
    </row>
    <row r="70" spans="1:2" hidden="1" x14ac:dyDescent="0.35">
      <c r="A70" s="1" t="s">
        <v>2167</v>
      </c>
      <c r="B70" s="1">
        <v>81</v>
      </c>
    </row>
    <row r="71" spans="1:2" hidden="1" x14ac:dyDescent="0.35">
      <c r="A71" s="1" t="s">
        <v>2168</v>
      </c>
      <c r="B71" s="1">
        <v>9</v>
      </c>
    </row>
    <row r="72" spans="1:2" hidden="1" x14ac:dyDescent="0.35">
      <c r="A72" s="1" t="s">
        <v>2169</v>
      </c>
      <c r="B72" s="1">
        <v>47</v>
      </c>
    </row>
    <row r="73" spans="1:2" hidden="1" x14ac:dyDescent="0.35">
      <c r="A73" s="1" t="s">
        <v>2170</v>
      </c>
      <c r="B73" s="1">
        <v>99</v>
      </c>
    </row>
    <row r="74" spans="1:2" hidden="1" x14ac:dyDescent="0.35">
      <c r="A74" s="1" t="s">
        <v>2171</v>
      </c>
      <c r="B74" s="1">
        <v>62</v>
      </c>
    </row>
    <row r="75" spans="1:2" hidden="1" x14ac:dyDescent="0.35">
      <c r="A75" s="1" t="s">
        <v>2172</v>
      </c>
      <c r="B75" s="1">
        <v>87</v>
      </c>
    </row>
    <row r="76" spans="1:2" hidden="1" x14ac:dyDescent="0.35">
      <c r="A76" s="1" t="s">
        <v>2173</v>
      </c>
      <c r="B76" s="1">
        <v>6</v>
      </c>
    </row>
    <row r="77" spans="1:2" hidden="1" x14ac:dyDescent="0.35">
      <c r="A77" s="1" t="s">
        <v>2174</v>
      </c>
      <c r="B77" s="1">
        <v>89</v>
      </c>
    </row>
    <row r="78" spans="1:2" hidden="1" x14ac:dyDescent="0.35">
      <c r="A78" s="1" t="s">
        <v>2175</v>
      </c>
      <c r="B78" s="1">
        <v>59</v>
      </c>
    </row>
    <row r="79" spans="1:2" hidden="1" x14ac:dyDescent="0.35">
      <c r="A79" s="1" t="s">
        <v>2176</v>
      </c>
      <c r="B79" s="1">
        <v>91</v>
      </c>
    </row>
    <row r="80" spans="1:2" hidden="1" x14ac:dyDescent="0.35">
      <c r="A80" s="1" t="s">
        <v>2177</v>
      </c>
      <c r="B80" s="1">
        <v>29</v>
      </c>
    </row>
    <row r="81" spans="1:2" hidden="1" x14ac:dyDescent="0.35">
      <c r="A81" s="1" t="s">
        <v>2178</v>
      </c>
      <c r="B81" s="1">
        <v>59</v>
      </c>
    </row>
    <row r="82" spans="1:2" hidden="1" x14ac:dyDescent="0.35">
      <c r="A82" s="1" t="s">
        <v>2179</v>
      </c>
      <c r="B82" s="1">
        <v>70</v>
      </c>
    </row>
    <row r="83" spans="1:2" hidden="1" x14ac:dyDescent="0.35">
      <c r="A83" s="1" t="s">
        <v>2180</v>
      </c>
      <c r="B83" s="1">
        <v>42</v>
      </c>
    </row>
    <row r="84" spans="1:2" hidden="1" x14ac:dyDescent="0.35">
      <c r="A84" s="1" t="s">
        <v>2181</v>
      </c>
      <c r="B84" s="1">
        <v>7</v>
      </c>
    </row>
    <row r="85" spans="1:2" hidden="1" x14ac:dyDescent="0.35">
      <c r="A85" s="1" t="s">
        <v>2182</v>
      </c>
      <c r="B85" s="1">
        <v>59</v>
      </c>
    </row>
    <row r="86" spans="1:2" hidden="1" x14ac:dyDescent="0.35">
      <c r="A86" s="1" t="s">
        <v>2183</v>
      </c>
      <c r="B86" s="1">
        <v>5</v>
      </c>
    </row>
    <row r="87" spans="1:2" hidden="1" x14ac:dyDescent="0.35">
      <c r="A87" s="1" t="s">
        <v>2184</v>
      </c>
      <c r="B87" s="1">
        <v>57</v>
      </c>
    </row>
    <row r="88" spans="1:2" hidden="1" x14ac:dyDescent="0.35">
      <c r="A88" s="1" t="s">
        <v>2185</v>
      </c>
      <c r="B88" s="1">
        <v>94</v>
      </c>
    </row>
    <row r="89" spans="1:2" hidden="1" x14ac:dyDescent="0.35">
      <c r="A89" s="1" t="s">
        <v>2186</v>
      </c>
      <c r="B89" s="1">
        <v>9</v>
      </c>
    </row>
    <row r="90" spans="1:2" hidden="1" x14ac:dyDescent="0.35">
      <c r="A90" s="1" t="s">
        <v>2187</v>
      </c>
      <c r="B90" s="1">
        <v>79</v>
      </c>
    </row>
    <row r="91" spans="1:2" hidden="1" x14ac:dyDescent="0.35">
      <c r="A91" s="1" t="s">
        <v>2188</v>
      </c>
      <c r="B91" s="1">
        <v>92</v>
      </c>
    </row>
    <row r="92" spans="1:2" hidden="1" x14ac:dyDescent="0.35">
      <c r="A92" s="1" t="s">
        <v>2189</v>
      </c>
      <c r="B92" s="1">
        <v>12</v>
      </c>
    </row>
    <row r="93" spans="1:2" hidden="1" x14ac:dyDescent="0.35">
      <c r="A93" s="1" t="s">
        <v>2190</v>
      </c>
      <c r="B93" s="1">
        <v>55</v>
      </c>
    </row>
    <row r="94" spans="1:2" hidden="1" x14ac:dyDescent="0.35">
      <c r="A94" s="1" t="s">
        <v>2191</v>
      </c>
      <c r="B94" s="1">
        <v>22</v>
      </c>
    </row>
    <row r="95" spans="1:2" hidden="1" x14ac:dyDescent="0.35">
      <c r="A95" s="1" t="s">
        <v>2192</v>
      </c>
      <c r="B95" s="1">
        <v>91</v>
      </c>
    </row>
    <row r="96" spans="1:2" hidden="1" x14ac:dyDescent="0.35">
      <c r="A96" s="1" t="s">
        <v>2193</v>
      </c>
      <c r="B96" s="1">
        <v>69</v>
      </c>
    </row>
    <row r="97" spans="1:2" hidden="1" x14ac:dyDescent="0.35">
      <c r="A97" s="1" t="s">
        <v>2194</v>
      </c>
      <c r="B97" s="1">
        <v>79</v>
      </c>
    </row>
    <row r="98" spans="1:2" hidden="1" x14ac:dyDescent="0.35">
      <c r="A98" s="1" t="s">
        <v>2195</v>
      </c>
      <c r="B98" s="1">
        <v>13</v>
      </c>
    </row>
    <row r="99" spans="1:2" hidden="1" x14ac:dyDescent="0.35">
      <c r="A99" s="1" t="s">
        <v>2196</v>
      </c>
      <c r="B99" s="1">
        <v>76</v>
      </c>
    </row>
    <row r="100" spans="1:2" hidden="1" x14ac:dyDescent="0.35">
      <c r="A100" s="1" t="s">
        <v>2197</v>
      </c>
      <c r="B100" s="1">
        <v>73</v>
      </c>
    </row>
    <row r="101" spans="1:2" hidden="1" x14ac:dyDescent="0.35">
      <c r="A101" s="1" t="s">
        <v>2198</v>
      </c>
      <c r="B101" s="1">
        <v>29</v>
      </c>
    </row>
    <row r="102" spans="1:2" hidden="1" x14ac:dyDescent="0.35">
      <c r="A102" s="1" t="s">
        <v>2199</v>
      </c>
      <c r="B102" s="1">
        <v>42</v>
      </c>
    </row>
    <row r="103" spans="1:2" hidden="1" x14ac:dyDescent="0.35">
      <c r="A103" s="1" t="s">
        <v>2200</v>
      </c>
      <c r="B103" s="1">
        <v>12</v>
      </c>
    </row>
    <row r="104" spans="1:2" hidden="1" x14ac:dyDescent="0.35">
      <c r="A104" s="1" t="s">
        <v>2201</v>
      </c>
      <c r="B104" s="1">
        <v>70</v>
      </c>
    </row>
    <row r="105" spans="1:2" hidden="1" x14ac:dyDescent="0.35">
      <c r="A105" s="1" t="s">
        <v>2202</v>
      </c>
      <c r="B105" s="1">
        <v>39</v>
      </c>
    </row>
    <row r="106" spans="1:2" hidden="1" x14ac:dyDescent="0.35">
      <c r="A106" s="1" t="s">
        <v>2203</v>
      </c>
      <c r="B106" s="1">
        <v>29</v>
      </c>
    </row>
    <row r="107" spans="1:2" hidden="1" x14ac:dyDescent="0.35">
      <c r="A107" s="1" t="s">
        <v>2204</v>
      </c>
      <c r="B107" s="1">
        <v>27</v>
      </c>
    </row>
    <row r="108" spans="1:2" hidden="1" x14ac:dyDescent="0.35">
      <c r="A108" s="1" t="s">
        <v>2205</v>
      </c>
      <c r="B108" s="1">
        <v>84</v>
      </c>
    </row>
    <row r="109" spans="1:2" hidden="1" x14ac:dyDescent="0.35">
      <c r="A109" s="1" t="s">
        <v>2206</v>
      </c>
      <c r="B109" s="1">
        <v>52</v>
      </c>
    </row>
    <row r="110" spans="1:2" hidden="1" x14ac:dyDescent="0.35">
      <c r="A110" s="1" t="s">
        <v>2207</v>
      </c>
      <c r="B110" s="1">
        <v>48</v>
      </c>
    </row>
    <row r="111" spans="1:2" hidden="1" x14ac:dyDescent="0.35">
      <c r="A111" s="1" t="s">
        <v>2208</v>
      </c>
      <c r="B111" s="1">
        <v>69</v>
      </c>
    </row>
    <row r="112" spans="1:2" hidden="1" x14ac:dyDescent="0.35">
      <c r="A112" s="1" t="s">
        <v>2209</v>
      </c>
      <c r="B112" s="1">
        <v>92</v>
      </c>
    </row>
    <row r="113" spans="1:2" hidden="1" x14ac:dyDescent="0.35">
      <c r="A113" s="1" t="s">
        <v>2210</v>
      </c>
      <c r="B113" s="1">
        <v>73</v>
      </c>
    </row>
    <row r="114" spans="1:2" hidden="1" x14ac:dyDescent="0.35">
      <c r="A114" s="1" t="s">
        <v>2211</v>
      </c>
      <c r="B114" s="1">
        <v>0</v>
      </c>
    </row>
    <row r="115" spans="1:2" hidden="1" x14ac:dyDescent="0.35">
      <c r="A115" s="1" t="s">
        <v>2212</v>
      </c>
      <c r="B115" s="1">
        <v>24</v>
      </c>
    </row>
    <row r="116" spans="1:2" hidden="1" x14ac:dyDescent="0.35">
      <c r="A116" s="1" t="s">
        <v>2213</v>
      </c>
      <c r="B116" s="1">
        <v>44</v>
      </c>
    </row>
    <row r="117" spans="1:2" hidden="1" x14ac:dyDescent="0.35">
      <c r="A117" s="1" t="s">
        <v>2214</v>
      </c>
      <c r="B117" s="1">
        <v>10</v>
      </c>
    </row>
    <row r="118" spans="1:2" hidden="1" x14ac:dyDescent="0.35">
      <c r="A118" s="1" t="s">
        <v>2215</v>
      </c>
      <c r="B118" s="1">
        <v>63</v>
      </c>
    </row>
    <row r="119" spans="1:2" hidden="1" x14ac:dyDescent="0.35">
      <c r="A119" s="1" t="s">
        <v>2216</v>
      </c>
      <c r="B119" s="1">
        <v>3</v>
      </c>
    </row>
    <row r="120" spans="1:2" hidden="1" x14ac:dyDescent="0.35">
      <c r="A120" s="1" t="s">
        <v>2217</v>
      </c>
      <c r="B120" s="1">
        <v>33</v>
      </c>
    </row>
    <row r="121" spans="1:2" hidden="1" x14ac:dyDescent="0.35">
      <c r="A121" s="1" t="s">
        <v>2218</v>
      </c>
      <c r="B121" s="1">
        <v>6</v>
      </c>
    </row>
    <row r="122" spans="1:2" hidden="1" x14ac:dyDescent="0.35">
      <c r="A122" s="1" t="s">
        <v>2219</v>
      </c>
      <c r="B122" s="1">
        <v>50</v>
      </c>
    </row>
    <row r="123" spans="1:2" hidden="1" x14ac:dyDescent="0.35">
      <c r="A123" s="1" t="s">
        <v>2220</v>
      </c>
      <c r="B123" s="1">
        <v>53</v>
      </c>
    </row>
    <row r="124" spans="1:2" hidden="1" x14ac:dyDescent="0.35">
      <c r="A124" s="1" t="s">
        <v>2221</v>
      </c>
      <c r="B124" s="1">
        <v>23</v>
      </c>
    </row>
    <row r="125" spans="1:2" hidden="1" x14ac:dyDescent="0.35">
      <c r="A125" s="1" t="s">
        <v>2222</v>
      </c>
      <c r="B125" s="1">
        <v>8</v>
      </c>
    </row>
    <row r="126" spans="1:2" hidden="1" x14ac:dyDescent="0.35">
      <c r="A126" s="1" t="s">
        <v>2223</v>
      </c>
      <c r="B126" s="1">
        <v>77</v>
      </c>
    </row>
    <row r="127" spans="1:2" hidden="1" x14ac:dyDescent="0.35">
      <c r="A127" s="1" t="s">
        <v>2224</v>
      </c>
      <c r="B127" s="1">
        <v>59</v>
      </c>
    </row>
    <row r="128" spans="1:2" hidden="1" x14ac:dyDescent="0.35">
      <c r="A128" s="1" t="s">
        <v>2225</v>
      </c>
      <c r="B128" s="1">
        <v>89</v>
      </c>
    </row>
    <row r="129" spans="1:2" hidden="1" x14ac:dyDescent="0.35">
      <c r="A129" s="1" t="s">
        <v>2226</v>
      </c>
      <c r="B129" s="1">
        <v>64</v>
      </c>
    </row>
    <row r="130" spans="1:2" hidden="1" x14ac:dyDescent="0.35">
      <c r="A130" s="1" t="s">
        <v>2227</v>
      </c>
      <c r="B130" s="1">
        <v>97</v>
      </c>
    </row>
    <row r="131" spans="1:2" hidden="1" x14ac:dyDescent="0.35">
      <c r="A131" s="1" t="s">
        <v>2228</v>
      </c>
      <c r="B131" s="1">
        <v>76</v>
      </c>
    </row>
    <row r="132" spans="1:2" hidden="1" x14ac:dyDescent="0.35">
      <c r="A132" s="1" t="s">
        <v>2229</v>
      </c>
      <c r="B132" s="1">
        <v>84</v>
      </c>
    </row>
    <row r="133" spans="1:2" hidden="1" x14ac:dyDescent="0.35">
      <c r="A133" s="1" t="s">
        <v>2230</v>
      </c>
      <c r="B133" s="1">
        <v>81</v>
      </c>
    </row>
    <row r="134" spans="1:2" hidden="1" x14ac:dyDescent="0.35">
      <c r="A134" s="1" t="s">
        <v>2231</v>
      </c>
      <c r="B134" s="1">
        <v>59</v>
      </c>
    </row>
    <row r="135" spans="1:2" hidden="1" x14ac:dyDescent="0.35">
      <c r="A135" s="1" t="s">
        <v>2232</v>
      </c>
      <c r="B135" s="1">
        <v>69</v>
      </c>
    </row>
    <row r="136" spans="1:2" hidden="1" x14ac:dyDescent="0.35">
      <c r="A136" s="1" t="s">
        <v>2233</v>
      </c>
      <c r="B136" s="1">
        <v>33</v>
      </c>
    </row>
    <row r="137" spans="1:2" hidden="1" x14ac:dyDescent="0.35">
      <c r="A137" s="1" t="s">
        <v>2234</v>
      </c>
      <c r="B137" s="1">
        <v>83</v>
      </c>
    </row>
    <row r="138" spans="1:2" hidden="1" x14ac:dyDescent="0.35">
      <c r="A138" s="1" t="s">
        <v>2235</v>
      </c>
      <c r="B138" s="1">
        <v>56</v>
      </c>
    </row>
    <row r="139" spans="1:2" hidden="1" x14ac:dyDescent="0.35">
      <c r="A139" s="1" t="s">
        <v>2236</v>
      </c>
      <c r="B139" s="1">
        <v>97</v>
      </c>
    </row>
    <row r="140" spans="1:2" hidden="1" x14ac:dyDescent="0.35">
      <c r="A140" s="1" t="s">
        <v>2237</v>
      </c>
      <c r="B140" s="1">
        <v>21</v>
      </c>
    </row>
    <row r="141" spans="1:2" hidden="1" x14ac:dyDescent="0.35">
      <c r="A141" s="1" t="s">
        <v>2238</v>
      </c>
      <c r="B141" s="1">
        <v>95</v>
      </c>
    </row>
    <row r="142" spans="1:2" hidden="1" x14ac:dyDescent="0.35">
      <c r="A142" s="1" t="s">
        <v>2239</v>
      </c>
      <c r="B142" s="1">
        <v>5</v>
      </c>
    </row>
    <row r="143" spans="1:2" hidden="1" x14ac:dyDescent="0.35">
      <c r="A143" s="1" t="s">
        <v>2240</v>
      </c>
      <c r="B143" s="1">
        <v>49</v>
      </c>
    </row>
    <row r="144" spans="1:2" hidden="1" x14ac:dyDescent="0.35">
      <c r="A144" s="1" t="s">
        <v>2241</v>
      </c>
      <c r="B144" s="1">
        <v>90</v>
      </c>
    </row>
    <row r="145" spans="1:2" hidden="1" x14ac:dyDescent="0.35">
      <c r="A145" s="1" t="s">
        <v>2242</v>
      </c>
      <c r="B145" s="1">
        <v>66</v>
      </c>
    </row>
    <row r="146" spans="1:2" hidden="1" x14ac:dyDescent="0.35">
      <c r="A146" s="1" t="s">
        <v>2243</v>
      </c>
      <c r="B146" s="1">
        <v>95</v>
      </c>
    </row>
    <row r="147" spans="1:2" hidden="1" x14ac:dyDescent="0.35">
      <c r="A147" s="1" t="s">
        <v>2244</v>
      </c>
      <c r="B147" s="1">
        <v>17</v>
      </c>
    </row>
    <row r="148" spans="1:2" hidden="1" x14ac:dyDescent="0.35">
      <c r="A148" s="1" t="s">
        <v>2245</v>
      </c>
      <c r="B148" s="1">
        <v>36</v>
      </c>
    </row>
    <row r="149" spans="1:2" hidden="1" x14ac:dyDescent="0.35">
      <c r="A149" s="1" t="s">
        <v>2246</v>
      </c>
      <c r="B149" s="1">
        <v>66</v>
      </c>
    </row>
    <row r="150" spans="1:2" hidden="1" x14ac:dyDescent="0.35">
      <c r="A150" s="1" t="s">
        <v>2247</v>
      </c>
      <c r="B150" s="1">
        <v>89</v>
      </c>
    </row>
    <row r="151" spans="1:2" hidden="1" x14ac:dyDescent="0.35">
      <c r="A151" s="1" t="s">
        <v>2248</v>
      </c>
      <c r="B151" s="1">
        <v>26</v>
      </c>
    </row>
    <row r="152" spans="1:2" hidden="1" x14ac:dyDescent="0.35">
      <c r="A152" s="1" t="s">
        <v>2249</v>
      </c>
      <c r="B152" s="1">
        <v>33</v>
      </c>
    </row>
    <row r="153" spans="1:2" hidden="1" x14ac:dyDescent="0.35">
      <c r="A153" s="1" t="s">
        <v>2250</v>
      </c>
      <c r="B153" s="1">
        <v>59</v>
      </c>
    </row>
    <row r="154" spans="1:2" hidden="1" x14ac:dyDescent="0.35">
      <c r="A154" s="1" t="s">
        <v>2251</v>
      </c>
      <c r="B154" s="1">
        <v>65</v>
      </c>
    </row>
    <row r="155" spans="1:2" hidden="1" x14ac:dyDescent="0.35">
      <c r="A155" s="1" t="s">
        <v>2252</v>
      </c>
      <c r="B155" s="1">
        <v>50</v>
      </c>
    </row>
    <row r="156" spans="1:2" hidden="1" x14ac:dyDescent="0.35">
      <c r="A156" s="1" t="s">
        <v>2253</v>
      </c>
      <c r="B156" s="1">
        <v>35</v>
      </c>
    </row>
    <row r="157" spans="1:2" hidden="1" x14ac:dyDescent="0.35">
      <c r="A157" s="1" t="s">
        <v>2254</v>
      </c>
      <c r="B157" s="1">
        <v>38</v>
      </c>
    </row>
    <row r="158" spans="1:2" hidden="1" x14ac:dyDescent="0.35">
      <c r="A158" s="1" t="s">
        <v>2255</v>
      </c>
      <c r="B158" s="1">
        <v>77</v>
      </c>
    </row>
    <row r="159" spans="1:2" hidden="1" x14ac:dyDescent="0.35">
      <c r="A159" s="1" t="s">
        <v>2256</v>
      </c>
      <c r="B159" s="1">
        <v>64</v>
      </c>
    </row>
    <row r="160" spans="1:2" hidden="1" x14ac:dyDescent="0.35">
      <c r="A160" s="1" t="s">
        <v>2257</v>
      </c>
      <c r="B160" s="1">
        <v>65</v>
      </c>
    </row>
    <row r="161" spans="1:2" hidden="1" x14ac:dyDescent="0.35">
      <c r="A161" s="1" t="s">
        <v>2258</v>
      </c>
      <c r="B161" s="1">
        <v>66</v>
      </c>
    </row>
    <row r="162" spans="1:2" hidden="1" x14ac:dyDescent="0.35">
      <c r="A162" s="1" t="s">
        <v>2259</v>
      </c>
      <c r="B162" s="1">
        <v>86</v>
      </c>
    </row>
    <row r="163" spans="1:2" hidden="1" x14ac:dyDescent="0.35">
      <c r="A163" s="1" t="s">
        <v>2260</v>
      </c>
      <c r="B163" s="1">
        <v>69</v>
      </c>
    </row>
    <row r="164" spans="1:2" hidden="1" x14ac:dyDescent="0.35">
      <c r="A164" s="1" t="s">
        <v>2261</v>
      </c>
      <c r="B164" s="1">
        <v>16</v>
      </c>
    </row>
    <row r="165" spans="1:2" hidden="1" x14ac:dyDescent="0.35">
      <c r="A165" s="1" t="s">
        <v>2262</v>
      </c>
      <c r="B165" s="1">
        <v>85</v>
      </c>
    </row>
    <row r="166" spans="1:2" hidden="1" x14ac:dyDescent="0.35">
      <c r="A166" s="1" t="s">
        <v>2263</v>
      </c>
      <c r="B166" s="1">
        <v>89</v>
      </c>
    </row>
    <row r="167" spans="1:2" hidden="1" x14ac:dyDescent="0.35">
      <c r="A167" s="1" t="s">
        <v>2264</v>
      </c>
      <c r="B167" s="1">
        <v>98</v>
      </c>
    </row>
    <row r="168" spans="1:2" hidden="1" x14ac:dyDescent="0.35">
      <c r="A168" s="1" t="s">
        <v>2265</v>
      </c>
      <c r="B168" s="1">
        <v>18</v>
      </c>
    </row>
    <row r="169" spans="1:2" hidden="1" x14ac:dyDescent="0.35">
      <c r="A169" s="1" t="s">
        <v>2266</v>
      </c>
      <c r="B169" s="1">
        <v>12</v>
      </c>
    </row>
    <row r="170" spans="1:2" hidden="1" x14ac:dyDescent="0.35">
      <c r="A170" s="1" t="s">
        <v>2267</v>
      </c>
      <c r="B170" s="1">
        <v>58</v>
      </c>
    </row>
    <row r="171" spans="1:2" hidden="1" x14ac:dyDescent="0.35">
      <c r="A171" s="1" t="s">
        <v>2268</v>
      </c>
      <c r="B171" s="1">
        <v>35</v>
      </c>
    </row>
    <row r="172" spans="1:2" hidden="1" x14ac:dyDescent="0.35">
      <c r="A172" s="1" t="s">
        <v>2269</v>
      </c>
      <c r="B172" s="1">
        <v>95</v>
      </c>
    </row>
    <row r="173" spans="1:2" hidden="1" x14ac:dyDescent="0.35">
      <c r="A173" s="1" t="s">
        <v>2270</v>
      </c>
      <c r="B173" s="1">
        <v>94</v>
      </c>
    </row>
    <row r="174" spans="1:2" hidden="1" x14ac:dyDescent="0.35">
      <c r="A174" s="1" t="s">
        <v>2271</v>
      </c>
      <c r="B174" s="1">
        <v>80</v>
      </c>
    </row>
    <row r="175" spans="1:2" hidden="1" x14ac:dyDescent="0.35">
      <c r="A175" s="1" t="s">
        <v>2272</v>
      </c>
      <c r="B175" s="1">
        <v>91</v>
      </c>
    </row>
    <row r="176" spans="1:2" hidden="1" x14ac:dyDescent="0.35">
      <c r="A176" s="1" t="s">
        <v>2273</v>
      </c>
      <c r="B176" s="1">
        <v>12</v>
      </c>
    </row>
    <row r="177" spans="1:2" hidden="1" x14ac:dyDescent="0.35">
      <c r="A177" s="1" t="s">
        <v>2274</v>
      </c>
      <c r="B177" s="1">
        <v>74</v>
      </c>
    </row>
    <row r="178" spans="1:2" hidden="1" x14ac:dyDescent="0.35">
      <c r="A178" s="1" t="s">
        <v>2275</v>
      </c>
      <c r="B178" s="1">
        <v>43</v>
      </c>
    </row>
    <row r="179" spans="1:2" hidden="1" x14ac:dyDescent="0.35">
      <c r="A179" s="1" t="s">
        <v>2276</v>
      </c>
      <c r="B179" s="1">
        <v>66</v>
      </c>
    </row>
    <row r="180" spans="1:2" hidden="1" x14ac:dyDescent="0.35">
      <c r="A180" s="1" t="s">
        <v>2277</v>
      </c>
      <c r="B180" s="1">
        <v>25</v>
      </c>
    </row>
    <row r="181" spans="1:2" hidden="1" x14ac:dyDescent="0.35">
      <c r="A181" s="1" t="s">
        <v>2278</v>
      </c>
      <c r="B181" s="1">
        <v>11</v>
      </c>
    </row>
    <row r="182" spans="1:2" hidden="1" x14ac:dyDescent="0.35">
      <c r="A182" s="1" t="s">
        <v>2279</v>
      </c>
      <c r="B182" s="1">
        <v>71</v>
      </c>
    </row>
    <row r="183" spans="1:2" hidden="1" x14ac:dyDescent="0.35">
      <c r="A183" s="1" t="s">
        <v>2280</v>
      </c>
      <c r="B183" s="1">
        <v>73</v>
      </c>
    </row>
    <row r="184" spans="1:2" hidden="1" x14ac:dyDescent="0.35">
      <c r="A184" s="1" t="s">
        <v>2281</v>
      </c>
      <c r="B184" s="1">
        <v>62</v>
      </c>
    </row>
    <row r="185" spans="1:2" hidden="1" x14ac:dyDescent="0.35">
      <c r="A185" s="1" t="s">
        <v>2282</v>
      </c>
      <c r="B185" s="1">
        <v>7</v>
      </c>
    </row>
    <row r="186" spans="1:2" hidden="1" x14ac:dyDescent="0.35">
      <c r="A186" s="1" t="s">
        <v>2283</v>
      </c>
      <c r="B186" s="1">
        <v>22</v>
      </c>
    </row>
    <row r="187" spans="1:2" hidden="1" x14ac:dyDescent="0.35">
      <c r="A187" s="1" t="s">
        <v>2284</v>
      </c>
      <c r="B187" s="1">
        <v>51</v>
      </c>
    </row>
    <row r="188" spans="1:2" hidden="1" x14ac:dyDescent="0.35">
      <c r="A188" s="1" t="s">
        <v>2285</v>
      </c>
      <c r="B188" s="1">
        <v>87</v>
      </c>
    </row>
    <row r="189" spans="1:2" hidden="1" x14ac:dyDescent="0.35">
      <c r="A189" s="1" t="s">
        <v>2286</v>
      </c>
      <c r="B189" s="1">
        <v>48</v>
      </c>
    </row>
    <row r="190" spans="1:2" hidden="1" x14ac:dyDescent="0.35">
      <c r="A190" s="1" t="s">
        <v>2287</v>
      </c>
      <c r="B190" s="1">
        <v>46</v>
      </c>
    </row>
    <row r="191" spans="1:2" hidden="1" x14ac:dyDescent="0.35">
      <c r="A191" s="1" t="s">
        <v>2288</v>
      </c>
      <c r="B191" s="1">
        <v>20</v>
      </c>
    </row>
    <row r="192" spans="1:2" hidden="1" x14ac:dyDescent="0.35">
      <c r="A192" s="1" t="s">
        <v>2289</v>
      </c>
      <c r="B192" s="1">
        <v>2</v>
      </c>
    </row>
    <row r="193" spans="1:2" hidden="1" x14ac:dyDescent="0.35">
      <c r="A193" s="1" t="s">
        <v>2290</v>
      </c>
      <c r="B193" s="1">
        <v>75</v>
      </c>
    </row>
    <row r="194" spans="1:2" hidden="1" x14ac:dyDescent="0.35">
      <c r="A194" s="1" t="s">
        <v>2291</v>
      </c>
      <c r="B194" s="1">
        <v>0</v>
      </c>
    </row>
    <row r="195" spans="1:2" hidden="1" x14ac:dyDescent="0.35">
      <c r="A195" s="1" t="s">
        <v>2292</v>
      </c>
      <c r="B195" s="1">
        <v>7</v>
      </c>
    </row>
    <row r="196" spans="1:2" hidden="1" x14ac:dyDescent="0.35">
      <c r="A196" s="1" t="s">
        <v>2293</v>
      </c>
      <c r="B196" s="1">
        <v>96</v>
      </c>
    </row>
    <row r="197" spans="1:2" hidden="1" x14ac:dyDescent="0.35">
      <c r="A197" s="1" t="s">
        <v>2294</v>
      </c>
      <c r="B197" s="1">
        <v>92</v>
      </c>
    </row>
    <row r="198" spans="1:2" hidden="1" x14ac:dyDescent="0.35">
      <c r="A198" s="1" t="s">
        <v>2295</v>
      </c>
      <c r="B198" s="1">
        <v>27</v>
      </c>
    </row>
    <row r="199" spans="1:2" hidden="1" x14ac:dyDescent="0.35">
      <c r="A199" s="1" t="s">
        <v>2296</v>
      </c>
      <c r="B199" s="1">
        <v>15</v>
      </c>
    </row>
    <row r="200" spans="1:2" hidden="1" x14ac:dyDescent="0.35">
      <c r="A200" s="1" t="s">
        <v>2297</v>
      </c>
      <c r="B200" s="1">
        <v>39</v>
      </c>
    </row>
    <row r="201" spans="1:2" hidden="1" x14ac:dyDescent="0.35">
      <c r="A201" s="1" t="s">
        <v>2298</v>
      </c>
      <c r="B201" s="1">
        <v>31</v>
      </c>
    </row>
    <row r="202" spans="1:2" hidden="1" x14ac:dyDescent="0.35">
      <c r="A202" s="1" t="s">
        <v>2299</v>
      </c>
      <c r="B202" s="1">
        <v>16</v>
      </c>
    </row>
    <row r="203" spans="1:2" hidden="1" x14ac:dyDescent="0.35">
      <c r="A203" s="1" t="s">
        <v>2300</v>
      </c>
      <c r="B203" s="1">
        <v>67</v>
      </c>
    </row>
    <row r="204" spans="1:2" hidden="1" x14ac:dyDescent="0.35">
      <c r="A204" s="1" t="s">
        <v>2301</v>
      </c>
      <c r="B204" s="1">
        <v>11</v>
      </c>
    </row>
    <row r="205" spans="1:2" hidden="1" x14ac:dyDescent="0.35">
      <c r="A205" s="1" t="s">
        <v>2302</v>
      </c>
      <c r="B205" s="1">
        <v>21</v>
      </c>
    </row>
    <row r="206" spans="1:2" hidden="1" x14ac:dyDescent="0.35">
      <c r="A206" s="1" t="s">
        <v>2303</v>
      </c>
      <c r="B206" s="1">
        <v>12</v>
      </c>
    </row>
    <row r="207" spans="1:2" hidden="1" x14ac:dyDescent="0.35">
      <c r="A207" s="1" t="s">
        <v>2304</v>
      </c>
      <c r="B207" s="1">
        <v>98</v>
      </c>
    </row>
    <row r="208" spans="1:2" hidden="1" x14ac:dyDescent="0.35">
      <c r="A208" s="1" t="s">
        <v>2305</v>
      </c>
      <c r="B208" s="1">
        <v>39</v>
      </c>
    </row>
    <row r="209" spans="1:2" hidden="1" x14ac:dyDescent="0.35">
      <c r="A209" s="1" t="s">
        <v>2306</v>
      </c>
      <c r="B209" s="1">
        <v>47</v>
      </c>
    </row>
    <row r="210" spans="1:2" hidden="1" x14ac:dyDescent="0.35">
      <c r="A210" s="1" t="s">
        <v>2307</v>
      </c>
      <c r="B210" s="1">
        <v>14</v>
      </c>
    </row>
    <row r="211" spans="1:2" hidden="1" x14ac:dyDescent="0.35">
      <c r="A211" s="1" t="s">
        <v>2308</v>
      </c>
      <c r="B211" s="1">
        <v>59</v>
      </c>
    </row>
    <row r="212" spans="1:2" hidden="1" x14ac:dyDescent="0.35">
      <c r="A212" s="1" t="s">
        <v>2309</v>
      </c>
      <c r="B212" s="1">
        <v>72</v>
      </c>
    </row>
    <row r="213" spans="1:2" hidden="1" x14ac:dyDescent="0.35">
      <c r="A213" s="1" t="s">
        <v>2310</v>
      </c>
      <c r="B213" s="1">
        <v>59</v>
      </c>
    </row>
    <row r="214" spans="1:2" hidden="1" x14ac:dyDescent="0.35">
      <c r="A214" s="1" t="s">
        <v>2311</v>
      </c>
      <c r="B214" s="1">
        <v>74</v>
      </c>
    </row>
    <row r="215" spans="1:2" hidden="1" x14ac:dyDescent="0.35">
      <c r="A215" s="1" t="s">
        <v>2312</v>
      </c>
      <c r="B215" s="1">
        <v>30</v>
      </c>
    </row>
    <row r="216" spans="1:2" hidden="1" x14ac:dyDescent="0.35">
      <c r="A216" s="1" t="s">
        <v>2313</v>
      </c>
      <c r="B216" s="1">
        <v>47</v>
      </c>
    </row>
    <row r="217" spans="1:2" hidden="1" x14ac:dyDescent="0.35">
      <c r="A217" s="1" t="s">
        <v>2314</v>
      </c>
      <c r="B217" s="1">
        <v>59</v>
      </c>
    </row>
    <row r="218" spans="1:2" hidden="1" x14ac:dyDescent="0.35">
      <c r="A218" s="1" t="s">
        <v>2315</v>
      </c>
      <c r="B218" s="1">
        <v>62</v>
      </c>
    </row>
    <row r="219" spans="1:2" hidden="1" x14ac:dyDescent="0.35">
      <c r="A219" s="1" t="s">
        <v>2316</v>
      </c>
      <c r="B219" s="1">
        <v>33</v>
      </c>
    </row>
    <row r="220" spans="1:2" hidden="1" x14ac:dyDescent="0.35">
      <c r="A220" s="1" t="s">
        <v>2317</v>
      </c>
      <c r="B220" s="1">
        <v>23</v>
      </c>
    </row>
    <row r="221" spans="1:2" hidden="1" x14ac:dyDescent="0.35">
      <c r="A221" s="1" t="s">
        <v>2318</v>
      </c>
      <c r="B221" s="1">
        <v>11</v>
      </c>
    </row>
    <row r="222" spans="1:2" hidden="1" x14ac:dyDescent="0.35">
      <c r="A222" s="1" t="s">
        <v>2319</v>
      </c>
      <c r="B222" s="1">
        <v>85</v>
      </c>
    </row>
    <row r="223" spans="1:2" hidden="1" x14ac:dyDescent="0.35">
      <c r="A223" s="1" t="s">
        <v>2320</v>
      </c>
      <c r="B223" s="1">
        <v>49</v>
      </c>
    </row>
    <row r="224" spans="1:2" hidden="1" x14ac:dyDescent="0.35">
      <c r="A224" s="1" t="s">
        <v>2321</v>
      </c>
      <c r="B224" s="1">
        <v>75</v>
      </c>
    </row>
    <row r="225" spans="1:2" hidden="1" x14ac:dyDescent="0.35">
      <c r="A225" s="1" t="s">
        <v>2322</v>
      </c>
      <c r="B225" s="1">
        <v>41</v>
      </c>
    </row>
    <row r="226" spans="1:2" hidden="1" x14ac:dyDescent="0.35">
      <c r="A226" s="1" t="s">
        <v>2323</v>
      </c>
      <c r="B226" s="1">
        <v>11</v>
      </c>
    </row>
    <row r="227" spans="1:2" hidden="1" x14ac:dyDescent="0.35">
      <c r="A227" s="1" t="s">
        <v>2324</v>
      </c>
      <c r="B227" s="1">
        <v>46</v>
      </c>
    </row>
    <row r="228" spans="1:2" hidden="1" x14ac:dyDescent="0.35">
      <c r="A228" s="1" t="s">
        <v>2325</v>
      </c>
      <c r="B228" s="1">
        <v>82</v>
      </c>
    </row>
    <row r="229" spans="1:2" hidden="1" x14ac:dyDescent="0.35">
      <c r="A229" s="1" t="s">
        <v>2326</v>
      </c>
      <c r="B229" s="1">
        <v>49</v>
      </c>
    </row>
    <row r="230" spans="1:2" hidden="1" x14ac:dyDescent="0.35">
      <c r="A230" s="1" t="s">
        <v>2327</v>
      </c>
      <c r="B230" s="1">
        <v>74</v>
      </c>
    </row>
    <row r="231" spans="1:2" hidden="1" x14ac:dyDescent="0.35">
      <c r="A231" s="1" t="s">
        <v>2328</v>
      </c>
      <c r="B231" s="1">
        <v>36</v>
      </c>
    </row>
    <row r="232" spans="1:2" hidden="1" x14ac:dyDescent="0.35">
      <c r="A232" s="1" t="s">
        <v>2329</v>
      </c>
      <c r="B232" s="1">
        <v>68</v>
      </c>
    </row>
    <row r="233" spans="1:2" hidden="1" x14ac:dyDescent="0.35">
      <c r="A233" s="1" t="s">
        <v>2330</v>
      </c>
      <c r="B233" s="1">
        <v>41</v>
      </c>
    </row>
    <row r="234" spans="1:2" hidden="1" x14ac:dyDescent="0.35">
      <c r="A234" s="1" t="s">
        <v>2331</v>
      </c>
      <c r="B234" s="1">
        <v>28</v>
      </c>
    </row>
    <row r="235" spans="1:2" hidden="1" x14ac:dyDescent="0.35">
      <c r="A235" s="1" t="s">
        <v>2332</v>
      </c>
      <c r="B235" s="1">
        <v>83</v>
      </c>
    </row>
    <row r="236" spans="1:2" hidden="1" x14ac:dyDescent="0.35">
      <c r="A236" s="1" t="s">
        <v>2333</v>
      </c>
      <c r="B236" s="1">
        <v>7</v>
      </c>
    </row>
    <row r="237" spans="1:2" hidden="1" x14ac:dyDescent="0.35">
      <c r="A237" s="1" t="s">
        <v>2334</v>
      </c>
      <c r="B237" s="1">
        <v>5</v>
      </c>
    </row>
    <row r="238" spans="1:2" hidden="1" x14ac:dyDescent="0.35">
      <c r="A238" s="1" t="s">
        <v>2335</v>
      </c>
      <c r="B238" s="1">
        <v>69</v>
      </c>
    </row>
    <row r="239" spans="1:2" hidden="1" x14ac:dyDescent="0.35">
      <c r="A239" s="1" t="s">
        <v>2336</v>
      </c>
      <c r="B239" s="1">
        <v>18</v>
      </c>
    </row>
    <row r="240" spans="1:2" hidden="1" x14ac:dyDescent="0.35">
      <c r="A240" s="1" t="s">
        <v>2337</v>
      </c>
      <c r="B240" s="1">
        <v>18</v>
      </c>
    </row>
    <row r="241" spans="1:2" hidden="1" x14ac:dyDescent="0.35">
      <c r="A241" s="1" t="s">
        <v>2338</v>
      </c>
      <c r="B241" s="1">
        <v>49</v>
      </c>
    </row>
    <row r="242" spans="1:2" hidden="1" x14ac:dyDescent="0.35">
      <c r="A242" s="1" t="s">
        <v>2339</v>
      </c>
      <c r="B242" s="1">
        <v>36</v>
      </c>
    </row>
    <row r="243" spans="1:2" hidden="1" x14ac:dyDescent="0.35">
      <c r="A243" s="1" t="s">
        <v>2340</v>
      </c>
      <c r="B243" s="1">
        <v>74</v>
      </c>
    </row>
    <row r="244" spans="1:2" hidden="1" x14ac:dyDescent="0.35">
      <c r="A244" s="1" t="s">
        <v>2341</v>
      </c>
      <c r="B244" s="1">
        <v>30</v>
      </c>
    </row>
    <row r="245" spans="1:2" hidden="1" x14ac:dyDescent="0.35">
      <c r="A245" s="1" t="s">
        <v>2342</v>
      </c>
      <c r="B245" s="1">
        <v>11</v>
      </c>
    </row>
    <row r="246" spans="1:2" hidden="1" x14ac:dyDescent="0.35">
      <c r="A246" s="1" t="s">
        <v>2343</v>
      </c>
      <c r="B246" s="1">
        <v>47</v>
      </c>
    </row>
    <row r="247" spans="1:2" hidden="1" x14ac:dyDescent="0.35">
      <c r="A247" s="1" t="s">
        <v>2344</v>
      </c>
      <c r="B247" s="1">
        <v>8</v>
      </c>
    </row>
    <row r="248" spans="1:2" hidden="1" x14ac:dyDescent="0.35">
      <c r="A248" s="1" t="s">
        <v>2345</v>
      </c>
      <c r="B248" s="1">
        <v>83</v>
      </c>
    </row>
    <row r="249" spans="1:2" hidden="1" x14ac:dyDescent="0.35">
      <c r="A249" s="1" t="s">
        <v>2346</v>
      </c>
      <c r="B249" s="1">
        <v>3</v>
      </c>
    </row>
    <row r="250" spans="1:2" hidden="1" x14ac:dyDescent="0.35">
      <c r="A250" s="1" t="s">
        <v>2347</v>
      </c>
      <c r="B250" s="1">
        <v>72</v>
      </c>
    </row>
    <row r="251" spans="1:2" hidden="1" x14ac:dyDescent="0.35">
      <c r="A251" s="1" t="s">
        <v>2348</v>
      </c>
      <c r="B251" s="1">
        <v>1</v>
      </c>
    </row>
    <row r="252" spans="1:2" hidden="1" x14ac:dyDescent="0.35">
      <c r="A252" s="1" t="s">
        <v>2349</v>
      </c>
      <c r="B252" s="1">
        <v>87</v>
      </c>
    </row>
    <row r="253" spans="1:2" hidden="1" x14ac:dyDescent="0.35">
      <c r="A253" s="1" t="s">
        <v>2350</v>
      </c>
      <c r="B253" s="1">
        <v>18</v>
      </c>
    </row>
    <row r="254" spans="1:2" hidden="1" x14ac:dyDescent="0.35">
      <c r="A254" s="1" t="s">
        <v>2351</v>
      </c>
      <c r="B254" s="1">
        <v>83</v>
      </c>
    </row>
    <row r="255" spans="1:2" hidden="1" x14ac:dyDescent="0.35">
      <c r="A255" s="1" t="s">
        <v>2352</v>
      </c>
      <c r="B255" s="1">
        <v>39</v>
      </c>
    </row>
    <row r="256" spans="1:2" hidden="1" x14ac:dyDescent="0.35">
      <c r="A256" s="1" t="s">
        <v>2353</v>
      </c>
      <c r="B256" s="1">
        <v>97</v>
      </c>
    </row>
    <row r="257" spans="1:2" hidden="1" x14ac:dyDescent="0.35">
      <c r="A257" s="1" t="s">
        <v>2354</v>
      </c>
      <c r="B257" s="1">
        <v>62</v>
      </c>
    </row>
    <row r="258" spans="1:2" hidden="1" x14ac:dyDescent="0.35">
      <c r="A258" s="1" t="s">
        <v>2355</v>
      </c>
      <c r="B258" s="1">
        <v>94</v>
      </c>
    </row>
    <row r="259" spans="1:2" hidden="1" x14ac:dyDescent="0.35">
      <c r="A259" s="1" t="s">
        <v>2356</v>
      </c>
      <c r="B259" s="1">
        <v>76</v>
      </c>
    </row>
    <row r="260" spans="1:2" hidden="1" x14ac:dyDescent="0.35">
      <c r="A260" s="1" t="s">
        <v>2357</v>
      </c>
      <c r="B260" s="1">
        <v>51</v>
      </c>
    </row>
    <row r="261" spans="1:2" hidden="1" x14ac:dyDescent="0.35">
      <c r="A261" s="1" t="s">
        <v>2358</v>
      </c>
      <c r="B261" s="1">
        <v>1</v>
      </c>
    </row>
    <row r="262" spans="1:2" hidden="1" x14ac:dyDescent="0.35">
      <c r="A262" s="1" t="s">
        <v>2359</v>
      </c>
      <c r="B262" s="1">
        <v>95</v>
      </c>
    </row>
    <row r="263" spans="1:2" hidden="1" x14ac:dyDescent="0.35">
      <c r="A263" s="1" t="s">
        <v>2360</v>
      </c>
      <c r="B263" s="1">
        <v>50</v>
      </c>
    </row>
    <row r="264" spans="1:2" hidden="1" x14ac:dyDescent="0.35">
      <c r="A264" s="1" t="s">
        <v>2361</v>
      </c>
      <c r="B264" s="1">
        <v>37</v>
      </c>
    </row>
    <row r="265" spans="1:2" hidden="1" x14ac:dyDescent="0.35">
      <c r="A265" s="1" t="s">
        <v>2362</v>
      </c>
      <c r="B265" s="1">
        <v>89</v>
      </c>
    </row>
    <row r="266" spans="1:2" hidden="1" x14ac:dyDescent="0.35">
      <c r="A266" s="1" t="s">
        <v>2363</v>
      </c>
      <c r="B266" s="1">
        <v>30</v>
      </c>
    </row>
    <row r="267" spans="1:2" hidden="1" x14ac:dyDescent="0.35">
      <c r="A267" s="1" t="s">
        <v>2364</v>
      </c>
      <c r="B267" s="1">
        <v>5</v>
      </c>
    </row>
    <row r="268" spans="1:2" hidden="1" x14ac:dyDescent="0.35">
      <c r="A268" s="1" t="s">
        <v>2365</v>
      </c>
      <c r="B268" s="1">
        <v>23</v>
      </c>
    </row>
    <row r="269" spans="1:2" hidden="1" x14ac:dyDescent="0.35">
      <c r="A269" s="1" t="s">
        <v>2366</v>
      </c>
      <c r="B269" s="1">
        <v>89</v>
      </c>
    </row>
    <row r="270" spans="1:2" hidden="1" x14ac:dyDescent="0.35">
      <c r="A270" s="1" t="s">
        <v>2367</v>
      </c>
      <c r="B270" s="1">
        <v>70</v>
      </c>
    </row>
    <row r="271" spans="1:2" hidden="1" x14ac:dyDescent="0.35">
      <c r="A271" s="1" t="s">
        <v>2368</v>
      </c>
      <c r="B271" s="1">
        <v>35</v>
      </c>
    </row>
    <row r="272" spans="1:2" hidden="1" x14ac:dyDescent="0.35">
      <c r="A272" s="1" t="s">
        <v>2369</v>
      </c>
      <c r="B272" s="1">
        <v>14</v>
      </c>
    </row>
    <row r="273" spans="1:2" hidden="1" x14ac:dyDescent="0.35">
      <c r="A273" s="1" t="s">
        <v>2370</v>
      </c>
      <c r="B273" s="1">
        <v>88</v>
      </c>
    </row>
    <row r="274" spans="1:2" hidden="1" x14ac:dyDescent="0.35">
      <c r="A274" s="1" t="s">
        <v>2371</v>
      </c>
      <c r="B274" s="1">
        <v>21</v>
      </c>
    </row>
    <row r="275" spans="1:2" hidden="1" x14ac:dyDescent="0.35">
      <c r="A275" s="1" t="s">
        <v>2372</v>
      </c>
      <c r="B275" s="1">
        <v>78</v>
      </c>
    </row>
    <row r="276" spans="1:2" hidden="1" x14ac:dyDescent="0.35">
      <c r="A276" s="1" t="s">
        <v>2373</v>
      </c>
      <c r="B276" s="1">
        <v>87</v>
      </c>
    </row>
    <row r="277" spans="1:2" hidden="1" x14ac:dyDescent="0.35">
      <c r="A277" s="1" t="s">
        <v>2374</v>
      </c>
      <c r="B277" s="1">
        <v>99</v>
      </c>
    </row>
    <row r="278" spans="1:2" hidden="1" x14ac:dyDescent="0.35">
      <c r="A278" s="1" t="s">
        <v>2375</v>
      </c>
      <c r="B278" s="1">
        <v>33</v>
      </c>
    </row>
    <row r="279" spans="1:2" hidden="1" x14ac:dyDescent="0.35">
      <c r="A279" s="1" t="s">
        <v>2376</v>
      </c>
      <c r="B279" s="1">
        <v>33</v>
      </c>
    </row>
    <row r="280" spans="1:2" hidden="1" x14ac:dyDescent="0.35">
      <c r="A280" s="1" t="s">
        <v>2377</v>
      </c>
      <c r="B280" s="1">
        <v>14</v>
      </c>
    </row>
    <row r="281" spans="1:2" hidden="1" x14ac:dyDescent="0.35">
      <c r="A281" s="1" t="s">
        <v>2378</v>
      </c>
      <c r="B281" s="1">
        <v>97</v>
      </c>
    </row>
    <row r="282" spans="1:2" hidden="1" x14ac:dyDescent="0.35">
      <c r="A282" s="1" t="s">
        <v>2379</v>
      </c>
      <c r="B282" s="1">
        <v>45</v>
      </c>
    </row>
    <row r="283" spans="1:2" hidden="1" x14ac:dyDescent="0.35">
      <c r="A283" s="1" t="s">
        <v>2380</v>
      </c>
      <c r="B283" s="1">
        <v>94</v>
      </c>
    </row>
    <row r="284" spans="1:2" hidden="1" x14ac:dyDescent="0.35">
      <c r="A284" s="1" t="s">
        <v>2381</v>
      </c>
      <c r="B284" s="1">
        <v>29</v>
      </c>
    </row>
    <row r="285" spans="1:2" hidden="1" x14ac:dyDescent="0.35">
      <c r="A285" s="1" t="s">
        <v>2382</v>
      </c>
      <c r="B285" s="1">
        <v>73</v>
      </c>
    </row>
    <row r="286" spans="1:2" hidden="1" x14ac:dyDescent="0.35">
      <c r="A286" s="1" t="s">
        <v>2383</v>
      </c>
      <c r="B286" s="1">
        <v>72</v>
      </c>
    </row>
    <row r="287" spans="1:2" hidden="1" x14ac:dyDescent="0.35">
      <c r="A287" s="1" t="s">
        <v>2384</v>
      </c>
      <c r="B287" s="1">
        <v>98</v>
      </c>
    </row>
    <row r="288" spans="1:2" hidden="1" x14ac:dyDescent="0.35">
      <c r="A288" s="1" t="s">
        <v>2385</v>
      </c>
      <c r="B288" s="1">
        <v>23</v>
      </c>
    </row>
    <row r="289" spans="1:2" hidden="1" x14ac:dyDescent="0.35">
      <c r="A289" s="1" t="s">
        <v>2386</v>
      </c>
      <c r="B289" s="1">
        <v>26</v>
      </c>
    </row>
    <row r="290" spans="1:2" hidden="1" x14ac:dyDescent="0.35">
      <c r="A290" s="1" t="s">
        <v>2387</v>
      </c>
      <c r="B290" s="1">
        <v>81</v>
      </c>
    </row>
    <row r="291" spans="1:2" hidden="1" x14ac:dyDescent="0.35">
      <c r="A291" s="1" t="s">
        <v>2388</v>
      </c>
      <c r="B291" s="1">
        <v>3</v>
      </c>
    </row>
    <row r="292" spans="1:2" hidden="1" x14ac:dyDescent="0.35">
      <c r="A292" s="1" t="s">
        <v>2389</v>
      </c>
      <c r="B292" s="1">
        <v>22</v>
      </c>
    </row>
    <row r="293" spans="1:2" hidden="1" x14ac:dyDescent="0.35">
      <c r="A293" s="1" t="s">
        <v>2390</v>
      </c>
      <c r="B293" s="1">
        <v>83</v>
      </c>
    </row>
    <row r="294" spans="1:2" hidden="1" x14ac:dyDescent="0.35">
      <c r="A294" s="1" t="s">
        <v>2391</v>
      </c>
      <c r="B294" s="1">
        <v>29</v>
      </c>
    </row>
    <row r="295" spans="1:2" hidden="1" x14ac:dyDescent="0.35">
      <c r="A295" s="1" t="s">
        <v>2392</v>
      </c>
      <c r="B295" s="1">
        <v>91</v>
      </c>
    </row>
    <row r="296" spans="1:2" hidden="1" x14ac:dyDescent="0.35">
      <c r="A296" s="1" t="s">
        <v>2393</v>
      </c>
      <c r="B296" s="1">
        <v>81</v>
      </c>
    </row>
    <row r="297" spans="1:2" hidden="1" x14ac:dyDescent="0.35">
      <c r="A297" s="1" t="s">
        <v>2394</v>
      </c>
      <c r="B297" s="1">
        <v>22</v>
      </c>
    </row>
    <row r="298" spans="1:2" hidden="1" x14ac:dyDescent="0.35">
      <c r="A298" s="1" t="s">
        <v>2395</v>
      </c>
      <c r="B298" s="1">
        <v>49</v>
      </c>
    </row>
    <row r="299" spans="1:2" hidden="1" x14ac:dyDescent="0.35">
      <c r="A299" s="1" t="s">
        <v>2396</v>
      </c>
      <c r="B299" s="1">
        <v>7</v>
      </c>
    </row>
    <row r="300" spans="1:2" hidden="1" x14ac:dyDescent="0.35">
      <c r="A300" s="1" t="s">
        <v>2397</v>
      </c>
      <c r="B300" s="1">
        <v>0</v>
      </c>
    </row>
    <row r="301" spans="1:2" hidden="1" x14ac:dyDescent="0.35">
      <c r="A301" s="1" t="s">
        <v>2398</v>
      </c>
      <c r="B301" s="1">
        <v>63</v>
      </c>
    </row>
    <row r="302" spans="1:2" hidden="1" x14ac:dyDescent="0.35">
      <c r="A302" s="1" t="s">
        <v>2399</v>
      </c>
      <c r="B302" s="1">
        <v>56</v>
      </c>
    </row>
    <row r="303" spans="1:2" hidden="1" x14ac:dyDescent="0.35">
      <c r="A303" s="1" t="s">
        <v>2400</v>
      </c>
      <c r="B303" s="1">
        <v>48</v>
      </c>
    </row>
    <row r="304" spans="1:2" hidden="1" x14ac:dyDescent="0.35">
      <c r="A304" s="1" t="s">
        <v>2401</v>
      </c>
      <c r="B304" s="1">
        <v>59</v>
      </c>
    </row>
    <row r="305" spans="1:2" hidden="1" x14ac:dyDescent="0.35">
      <c r="A305" s="1" t="s">
        <v>2402</v>
      </c>
      <c r="B305" s="1">
        <v>22</v>
      </c>
    </row>
    <row r="306" spans="1:2" hidden="1" x14ac:dyDescent="0.35">
      <c r="A306" s="1" t="s">
        <v>2403</v>
      </c>
      <c r="B306" s="1">
        <v>23</v>
      </c>
    </row>
    <row r="307" spans="1:2" hidden="1" x14ac:dyDescent="0.35">
      <c r="A307" s="1" t="s">
        <v>2404</v>
      </c>
      <c r="B307" s="1">
        <v>71</v>
      </c>
    </row>
    <row r="308" spans="1:2" hidden="1" x14ac:dyDescent="0.35">
      <c r="A308" s="1" t="s">
        <v>2405</v>
      </c>
      <c r="B308" s="1">
        <v>79</v>
      </c>
    </row>
    <row r="309" spans="1:2" hidden="1" x14ac:dyDescent="0.35">
      <c r="A309" s="1" t="s">
        <v>2406</v>
      </c>
      <c r="B309" s="1">
        <v>72</v>
      </c>
    </row>
    <row r="310" spans="1:2" hidden="1" x14ac:dyDescent="0.35">
      <c r="A310" s="1" t="s">
        <v>2407</v>
      </c>
      <c r="B310" s="1">
        <v>42</v>
      </c>
    </row>
    <row r="311" spans="1:2" hidden="1" x14ac:dyDescent="0.35">
      <c r="A311" s="1" t="s">
        <v>2408</v>
      </c>
      <c r="B311" s="1">
        <v>59</v>
      </c>
    </row>
    <row r="312" spans="1:2" hidden="1" x14ac:dyDescent="0.35">
      <c r="A312" s="1" t="s">
        <v>2409</v>
      </c>
      <c r="B312" s="1">
        <v>95</v>
      </c>
    </row>
    <row r="313" spans="1:2" hidden="1" x14ac:dyDescent="0.35">
      <c r="A313" s="1" t="s">
        <v>2410</v>
      </c>
      <c r="B313" s="1">
        <v>76</v>
      </c>
    </row>
    <row r="314" spans="1:2" hidden="1" x14ac:dyDescent="0.35">
      <c r="A314" s="1" t="s">
        <v>2411</v>
      </c>
      <c r="B314" s="1">
        <v>17</v>
      </c>
    </row>
    <row r="315" spans="1:2" hidden="1" x14ac:dyDescent="0.35">
      <c r="A315" s="1" t="s">
        <v>2412</v>
      </c>
      <c r="B315" s="1">
        <v>56</v>
      </c>
    </row>
    <row r="316" spans="1:2" hidden="1" x14ac:dyDescent="0.35">
      <c r="A316" s="1" t="s">
        <v>2413</v>
      </c>
      <c r="B316" s="1">
        <v>92</v>
      </c>
    </row>
    <row r="317" spans="1:2" hidden="1" x14ac:dyDescent="0.35">
      <c r="A317" s="1" t="s">
        <v>2414</v>
      </c>
      <c r="B317" s="1">
        <v>92</v>
      </c>
    </row>
    <row r="318" spans="1:2" hidden="1" x14ac:dyDescent="0.35">
      <c r="A318" s="1" t="s">
        <v>2415</v>
      </c>
      <c r="B318" s="1">
        <v>80</v>
      </c>
    </row>
    <row r="319" spans="1:2" hidden="1" x14ac:dyDescent="0.35">
      <c r="A319" s="1" t="s">
        <v>2416</v>
      </c>
      <c r="B319" s="1">
        <v>78</v>
      </c>
    </row>
    <row r="320" spans="1:2" hidden="1" x14ac:dyDescent="0.35">
      <c r="A320" s="1" t="s">
        <v>2417</v>
      </c>
      <c r="B320" s="1">
        <v>96</v>
      </c>
    </row>
    <row r="321" spans="1:2" hidden="1" x14ac:dyDescent="0.35">
      <c r="A321" s="1" t="s">
        <v>2418</v>
      </c>
      <c r="B321" s="1">
        <v>25</v>
      </c>
    </row>
    <row r="322" spans="1:2" hidden="1" x14ac:dyDescent="0.35">
      <c r="A322" s="1" t="s">
        <v>2419</v>
      </c>
      <c r="B322" s="1">
        <v>67</v>
      </c>
    </row>
    <row r="323" spans="1:2" hidden="1" x14ac:dyDescent="0.35">
      <c r="A323" s="1" t="s">
        <v>2420</v>
      </c>
      <c r="B323" s="1">
        <v>10</v>
      </c>
    </row>
    <row r="324" spans="1:2" hidden="1" x14ac:dyDescent="0.35">
      <c r="A324" s="1" t="s">
        <v>2421</v>
      </c>
      <c r="B324" s="1">
        <v>42</v>
      </c>
    </row>
    <row r="325" spans="1:2" hidden="1" x14ac:dyDescent="0.35">
      <c r="A325" s="1" t="s">
        <v>2422</v>
      </c>
      <c r="B325" s="1">
        <v>93</v>
      </c>
    </row>
    <row r="326" spans="1:2" hidden="1" x14ac:dyDescent="0.35">
      <c r="A326" s="1" t="s">
        <v>2423</v>
      </c>
      <c r="B326" s="1">
        <v>12</v>
      </c>
    </row>
    <row r="327" spans="1:2" hidden="1" x14ac:dyDescent="0.35">
      <c r="A327" s="1" t="s">
        <v>2424</v>
      </c>
      <c r="B327" s="1">
        <v>84</v>
      </c>
    </row>
    <row r="328" spans="1:2" hidden="1" x14ac:dyDescent="0.35">
      <c r="A328" s="1" t="s">
        <v>2425</v>
      </c>
      <c r="B328" s="1">
        <v>64</v>
      </c>
    </row>
    <row r="329" spans="1:2" hidden="1" x14ac:dyDescent="0.35">
      <c r="A329" s="1" t="s">
        <v>2426</v>
      </c>
      <c r="B329" s="1">
        <v>68</v>
      </c>
    </row>
    <row r="330" spans="1:2" hidden="1" x14ac:dyDescent="0.35">
      <c r="A330" s="1" t="s">
        <v>2427</v>
      </c>
      <c r="B330" s="1">
        <v>82</v>
      </c>
    </row>
    <row r="331" spans="1:2" hidden="1" x14ac:dyDescent="0.35">
      <c r="A331" s="1" t="s">
        <v>2428</v>
      </c>
      <c r="B331" s="1">
        <v>23</v>
      </c>
    </row>
    <row r="332" spans="1:2" hidden="1" x14ac:dyDescent="0.35">
      <c r="A332" s="1" t="s">
        <v>2429</v>
      </c>
      <c r="B332" s="1">
        <v>5</v>
      </c>
    </row>
    <row r="333" spans="1:2" hidden="1" x14ac:dyDescent="0.35">
      <c r="A333" s="1" t="s">
        <v>2430</v>
      </c>
      <c r="B333" s="1">
        <v>84</v>
      </c>
    </row>
    <row r="334" spans="1:2" hidden="1" x14ac:dyDescent="0.35">
      <c r="A334" s="1" t="s">
        <v>2431</v>
      </c>
      <c r="B334" s="1">
        <v>77</v>
      </c>
    </row>
    <row r="335" spans="1:2" hidden="1" x14ac:dyDescent="0.35">
      <c r="A335" s="1" t="s">
        <v>2432</v>
      </c>
      <c r="B335" s="1">
        <v>1</v>
      </c>
    </row>
    <row r="336" spans="1:2" hidden="1" x14ac:dyDescent="0.35">
      <c r="A336" s="1" t="s">
        <v>2433</v>
      </c>
      <c r="B336" s="1">
        <v>69</v>
      </c>
    </row>
    <row r="337" spans="1:2" hidden="1" x14ac:dyDescent="0.35">
      <c r="A337" s="1" t="s">
        <v>2434</v>
      </c>
      <c r="B337" s="1">
        <v>56</v>
      </c>
    </row>
    <row r="338" spans="1:2" hidden="1" x14ac:dyDescent="0.35">
      <c r="A338" s="1" t="s">
        <v>2435</v>
      </c>
      <c r="B338" s="1">
        <v>37</v>
      </c>
    </row>
    <row r="339" spans="1:2" hidden="1" x14ac:dyDescent="0.35">
      <c r="A339" s="1" t="s">
        <v>2436</v>
      </c>
      <c r="B339" s="1">
        <v>92</v>
      </c>
    </row>
    <row r="340" spans="1:2" hidden="1" x14ac:dyDescent="0.35">
      <c r="A340" s="1" t="s">
        <v>2437</v>
      </c>
      <c r="B340" s="1">
        <v>15</v>
      </c>
    </row>
    <row r="341" spans="1:2" hidden="1" x14ac:dyDescent="0.35">
      <c r="A341" s="1" t="s">
        <v>2438</v>
      </c>
      <c r="B341" s="1">
        <v>13</v>
      </c>
    </row>
    <row r="342" spans="1:2" hidden="1" x14ac:dyDescent="0.35">
      <c r="A342" s="1" t="s">
        <v>2439</v>
      </c>
      <c r="B342" s="1">
        <v>51</v>
      </c>
    </row>
    <row r="343" spans="1:2" hidden="1" x14ac:dyDescent="0.35">
      <c r="A343" s="1" t="s">
        <v>2440</v>
      </c>
      <c r="B343" s="1">
        <v>23</v>
      </c>
    </row>
    <row r="344" spans="1:2" hidden="1" x14ac:dyDescent="0.35">
      <c r="A344" s="1" t="s">
        <v>2441</v>
      </c>
      <c r="B344" s="1">
        <v>73</v>
      </c>
    </row>
    <row r="345" spans="1:2" hidden="1" x14ac:dyDescent="0.35">
      <c r="A345" s="1" t="s">
        <v>2442</v>
      </c>
      <c r="B345" s="1">
        <v>30</v>
      </c>
    </row>
    <row r="346" spans="1:2" hidden="1" x14ac:dyDescent="0.35">
      <c r="A346" s="1" t="s">
        <v>2443</v>
      </c>
      <c r="B346" s="1">
        <v>79</v>
      </c>
    </row>
    <row r="347" spans="1:2" hidden="1" x14ac:dyDescent="0.35">
      <c r="A347" s="1" t="s">
        <v>2444</v>
      </c>
      <c r="B347" s="1">
        <v>95</v>
      </c>
    </row>
    <row r="348" spans="1:2" hidden="1" x14ac:dyDescent="0.35">
      <c r="A348" s="1" t="s">
        <v>2445</v>
      </c>
      <c r="B348" s="1">
        <v>84</v>
      </c>
    </row>
    <row r="349" spans="1:2" hidden="1" x14ac:dyDescent="0.35">
      <c r="A349" s="1" t="s">
        <v>2446</v>
      </c>
      <c r="B349" s="1">
        <v>42</v>
      </c>
    </row>
    <row r="350" spans="1:2" hidden="1" x14ac:dyDescent="0.35">
      <c r="A350" s="1" t="s">
        <v>2447</v>
      </c>
      <c r="B350" s="1">
        <v>92</v>
      </c>
    </row>
    <row r="351" spans="1:2" hidden="1" x14ac:dyDescent="0.35">
      <c r="A351" s="1" t="s">
        <v>2448</v>
      </c>
      <c r="B351" s="1">
        <v>50</v>
      </c>
    </row>
    <row r="352" spans="1:2" hidden="1" x14ac:dyDescent="0.35">
      <c r="A352" s="1" t="s">
        <v>2449</v>
      </c>
      <c r="B352" s="1">
        <v>77</v>
      </c>
    </row>
    <row r="353" spans="1:2" hidden="1" x14ac:dyDescent="0.35">
      <c r="A353" s="1" t="s">
        <v>2450</v>
      </c>
      <c r="B353" s="1">
        <v>20</v>
      </c>
    </row>
    <row r="354" spans="1:2" hidden="1" x14ac:dyDescent="0.35">
      <c r="A354" s="1" t="s">
        <v>2451</v>
      </c>
      <c r="B354" s="1">
        <v>3</v>
      </c>
    </row>
    <row r="355" spans="1:2" hidden="1" x14ac:dyDescent="0.35">
      <c r="A355" s="1" t="s">
        <v>2452</v>
      </c>
      <c r="B355" s="1">
        <v>99</v>
      </c>
    </row>
    <row r="356" spans="1:2" hidden="1" x14ac:dyDescent="0.35">
      <c r="A356" s="1" t="s">
        <v>2453</v>
      </c>
      <c r="B356" s="1">
        <v>59</v>
      </c>
    </row>
    <row r="357" spans="1:2" hidden="1" x14ac:dyDescent="0.35">
      <c r="A357" s="1" t="s">
        <v>2454</v>
      </c>
      <c r="B357" s="1">
        <v>69</v>
      </c>
    </row>
    <row r="358" spans="1:2" hidden="1" x14ac:dyDescent="0.35">
      <c r="A358" s="1" t="s">
        <v>2455</v>
      </c>
      <c r="B358" s="1">
        <v>26</v>
      </c>
    </row>
    <row r="359" spans="1:2" hidden="1" x14ac:dyDescent="0.35">
      <c r="A359" s="1" t="s">
        <v>2456</v>
      </c>
      <c r="B359" s="1">
        <v>82</v>
      </c>
    </row>
    <row r="360" spans="1:2" hidden="1" x14ac:dyDescent="0.35">
      <c r="A360" s="1" t="s">
        <v>2457</v>
      </c>
      <c r="B360" s="1">
        <v>88</v>
      </c>
    </row>
    <row r="361" spans="1:2" hidden="1" x14ac:dyDescent="0.35">
      <c r="A361" s="1" t="s">
        <v>2458</v>
      </c>
      <c r="B361" s="1">
        <v>49</v>
      </c>
    </row>
    <row r="362" spans="1:2" hidden="1" x14ac:dyDescent="0.35">
      <c r="A362" s="1" t="s">
        <v>2459</v>
      </c>
      <c r="B362" s="1">
        <v>14</v>
      </c>
    </row>
    <row r="363" spans="1:2" hidden="1" x14ac:dyDescent="0.35">
      <c r="A363" s="1" t="s">
        <v>2460</v>
      </c>
      <c r="B363" s="1">
        <v>87</v>
      </c>
    </row>
    <row r="364" spans="1:2" hidden="1" x14ac:dyDescent="0.35">
      <c r="A364" s="1" t="s">
        <v>2461</v>
      </c>
      <c r="B364" s="1">
        <v>61</v>
      </c>
    </row>
    <row r="365" spans="1:2" hidden="1" x14ac:dyDescent="0.35">
      <c r="A365" s="1" t="s">
        <v>2462</v>
      </c>
      <c r="B365" s="1">
        <v>3</v>
      </c>
    </row>
    <row r="366" spans="1:2" hidden="1" x14ac:dyDescent="0.35">
      <c r="A366" s="1" t="s">
        <v>2463</v>
      </c>
      <c r="B366" s="1">
        <v>58</v>
      </c>
    </row>
    <row r="367" spans="1:2" hidden="1" x14ac:dyDescent="0.35">
      <c r="A367" s="1" t="s">
        <v>2464</v>
      </c>
      <c r="B367" s="1">
        <v>4</v>
      </c>
    </row>
    <row r="368" spans="1:2" hidden="1" x14ac:dyDescent="0.35">
      <c r="A368" s="1" t="s">
        <v>2465</v>
      </c>
      <c r="B368" s="1">
        <v>33</v>
      </c>
    </row>
    <row r="369" spans="1:2" hidden="1" x14ac:dyDescent="0.35">
      <c r="A369" s="1" t="s">
        <v>2466</v>
      </c>
      <c r="B369" s="1">
        <v>46</v>
      </c>
    </row>
    <row r="370" spans="1:2" hidden="1" x14ac:dyDescent="0.35">
      <c r="A370" s="1" t="s">
        <v>2467</v>
      </c>
      <c r="B370" s="1">
        <v>6</v>
      </c>
    </row>
    <row r="371" spans="1:2" hidden="1" x14ac:dyDescent="0.35">
      <c r="A371" s="1" t="s">
        <v>2468</v>
      </c>
      <c r="B371" s="1">
        <v>19</v>
      </c>
    </row>
    <row r="372" spans="1:2" hidden="1" x14ac:dyDescent="0.35">
      <c r="A372" s="1" t="s">
        <v>2469</v>
      </c>
      <c r="B372" s="1">
        <v>95</v>
      </c>
    </row>
    <row r="373" spans="1:2" hidden="1" x14ac:dyDescent="0.35">
      <c r="A373" s="1" t="s">
        <v>2470</v>
      </c>
      <c r="B373" s="1">
        <v>8</v>
      </c>
    </row>
    <row r="374" spans="1:2" hidden="1" x14ac:dyDescent="0.35">
      <c r="A374" s="1" t="s">
        <v>2471</v>
      </c>
      <c r="B374" s="1">
        <v>15</v>
      </c>
    </row>
    <row r="375" spans="1:2" hidden="1" x14ac:dyDescent="0.35">
      <c r="A375" s="1" t="s">
        <v>2472</v>
      </c>
      <c r="B375" s="1">
        <v>96</v>
      </c>
    </row>
    <row r="376" spans="1:2" hidden="1" x14ac:dyDescent="0.35">
      <c r="A376" s="1" t="s">
        <v>2473</v>
      </c>
      <c r="B376" s="1">
        <v>10</v>
      </c>
    </row>
    <row r="377" spans="1:2" hidden="1" x14ac:dyDescent="0.35">
      <c r="A377" s="1" t="s">
        <v>2474</v>
      </c>
      <c r="B377" s="1">
        <v>72</v>
      </c>
    </row>
    <row r="378" spans="1:2" hidden="1" x14ac:dyDescent="0.35">
      <c r="A378" s="1" t="s">
        <v>2475</v>
      </c>
      <c r="B378" s="1">
        <v>47</v>
      </c>
    </row>
    <row r="379" spans="1:2" hidden="1" x14ac:dyDescent="0.35">
      <c r="A379" s="1" t="s">
        <v>2476</v>
      </c>
      <c r="B379" s="1">
        <v>54</v>
      </c>
    </row>
    <row r="380" spans="1:2" hidden="1" x14ac:dyDescent="0.35">
      <c r="A380" s="1" t="s">
        <v>2477</v>
      </c>
      <c r="B380" s="1">
        <v>2</v>
      </c>
    </row>
    <row r="381" spans="1:2" hidden="1" x14ac:dyDescent="0.35">
      <c r="A381" s="1" t="s">
        <v>2478</v>
      </c>
      <c r="B381" s="1">
        <v>27</v>
      </c>
    </row>
    <row r="382" spans="1:2" hidden="1" x14ac:dyDescent="0.35">
      <c r="A382" s="1" t="s">
        <v>2479</v>
      </c>
      <c r="B382" s="1">
        <v>21</v>
      </c>
    </row>
    <row r="383" spans="1:2" hidden="1" x14ac:dyDescent="0.35">
      <c r="A383" s="1" t="s">
        <v>2480</v>
      </c>
      <c r="B383" s="1">
        <v>13</v>
      </c>
    </row>
    <row r="384" spans="1:2" hidden="1" x14ac:dyDescent="0.35">
      <c r="A384" s="1" t="s">
        <v>2481</v>
      </c>
      <c r="B384" s="1">
        <v>75</v>
      </c>
    </row>
    <row r="385" spans="1:2" hidden="1" x14ac:dyDescent="0.35">
      <c r="A385" s="1" t="s">
        <v>2482</v>
      </c>
      <c r="B385" s="1">
        <v>50</v>
      </c>
    </row>
    <row r="386" spans="1:2" hidden="1" x14ac:dyDescent="0.35">
      <c r="A386" s="1" t="s">
        <v>2483</v>
      </c>
      <c r="B386" s="1">
        <v>39</v>
      </c>
    </row>
    <row r="387" spans="1:2" hidden="1" x14ac:dyDescent="0.35">
      <c r="A387" s="1" t="s">
        <v>2484</v>
      </c>
      <c r="B387" s="1">
        <v>65</v>
      </c>
    </row>
    <row r="388" spans="1:2" hidden="1" x14ac:dyDescent="0.35">
      <c r="A388" s="1" t="s">
        <v>2485</v>
      </c>
      <c r="B388" s="1">
        <v>45</v>
      </c>
    </row>
    <row r="389" spans="1:2" hidden="1" x14ac:dyDescent="0.35">
      <c r="A389" s="1" t="s">
        <v>2486</v>
      </c>
      <c r="B389" s="1">
        <v>50</v>
      </c>
    </row>
    <row r="390" spans="1:2" hidden="1" x14ac:dyDescent="0.35">
      <c r="A390" s="1" t="s">
        <v>2487</v>
      </c>
      <c r="B390" s="1">
        <v>13</v>
      </c>
    </row>
    <row r="391" spans="1:2" hidden="1" x14ac:dyDescent="0.35">
      <c r="A391" s="1" t="s">
        <v>2488</v>
      </c>
      <c r="B391" s="1">
        <v>20</v>
      </c>
    </row>
    <row r="392" spans="1:2" hidden="1" x14ac:dyDescent="0.35">
      <c r="A392" s="1" t="s">
        <v>2489</v>
      </c>
      <c r="B392" s="1">
        <v>58</v>
      </c>
    </row>
    <row r="393" spans="1:2" hidden="1" x14ac:dyDescent="0.35">
      <c r="A393" s="1" t="s">
        <v>2490</v>
      </c>
      <c r="B393" s="1">
        <v>35</v>
      </c>
    </row>
    <row r="394" spans="1:2" hidden="1" x14ac:dyDescent="0.35">
      <c r="A394" s="1" t="s">
        <v>2491</v>
      </c>
      <c r="B394" s="1">
        <v>27</v>
      </c>
    </row>
    <row r="395" spans="1:2" hidden="1" x14ac:dyDescent="0.35">
      <c r="A395" s="1" t="s">
        <v>2492</v>
      </c>
      <c r="B395" s="1">
        <v>3</v>
      </c>
    </row>
    <row r="396" spans="1:2" hidden="1" x14ac:dyDescent="0.35">
      <c r="A396" s="1" t="s">
        <v>2493</v>
      </c>
      <c r="B396" s="1">
        <v>81</v>
      </c>
    </row>
    <row r="397" spans="1:2" hidden="1" x14ac:dyDescent="0.35">
      <c r="A397" s="1" t="s">
        <v>2494</v>
      </c>
      <c r="B397" s="1">
        <v>49</v>
      </c>
    </row>
    <row r="398" spans="1:2" hidden="1" x14ac:dyDescent="0.35">
      <c r="A398" s="1" t="s">
        <v>2495</v>
      </c>
      <c r="B398" s="1">
        <v>97</v>
      </c>
    </row>
    <row r="399" spans="1:2" hidden="1" x14ac:dyDescent="0.35">
      <c r="A399" s="1" t="s">
        <v>2496</v>
      </c>
      <c r="B399" s="1">
        <v>27</v>
      </c>
    </row>
    <row r="400" spans="1:2" hidden="1" x14ac:dyDescent="0.35">
      <c r="A400" s="1" t="s">
        <v>2497</v>
      </c>
      <c r="B400" s="1">
        <v>12</v>
      </c>
    </row>
    <row r="401" spans="1:2" hidden="1" x14ac:dyDescent="0.35">
      <c r="A401" s="1" t="s">
        <v>2498</v>
      </c>
      <c r="B401" s="1">
        <v>43</v>
      </c>
    </row>
    <row r="402" spans="1:2" hidden="1" x14ac:dyDescent="0.35">
      <c r="A402" s="1" t="s">
        <v>2499</v>
      </c>
      <c r="B402" s="1">
        <v>73</v>
      </c>
    </row>
    <row r="403" spans="1:2" hidden="1" x14ac:dyDescent="0.35">
      <c r="A403" s="1" t="s">
        <v>2500</v>
      </c>
      <c r="B403" s="1">
        <v>58</v>
      </c>
    </row>
    <row r="404" spans="1:2" hidden="1" x14ac:dyDescent="0.35">
      <c r="A404" s="1" t="s">
        <v>2501</v>
      </c>
      <c r="B404" s="1">
        <v>5</v>
      </c>
    </row>
    <row r="405" spans="1:2" hidden="1" x14ac:dyDescent="0.35">
      <c r="A405" s="1" t="s">
        <v>2502</v>
      </c>
      <c r="B405" s="1">
        <v>1</v>
      </c>
    </row>
    <row r="406" spans="1:2" hidden="1" x14ac:dyDescent="0.35">
      <c r="A406" s="1" t="s">
        <v>2503</v>
      </c>
      <c r="B406" s="1">
        <v>46</v>
      </c>
    </row>
    <row r="407" spans="1:2" hidden="1" x14ac:dyDescent="0.35">
      <c r="A407" s="1" t="s">
        <v>2504</v>
      </c>
      <c r="B407" s="1">
        <v>86</v>
      </c>
    </row>
    <row r="408" spans="1:2" hidden="1" x14ac:dyDescent="0.35">
      <c r="A408" s="1" t="s">
        <v>2505</v>
      </c>
      <c r="B408" s="1">
        <v>5</v>
      </c>
    </row>
    <row r="409" spans="1:2" hidden="1" x14ac:dyDescent="0.35">
      <c r="A409" s="1" t="s">
        <v>2506</v>
      </c>
      <c r="B409" s="1">
        <v>40</v>
      </c>
    </row>
    <row r="410" spans="1:2" hidden="1" x14ac:dyDescent="0.35">
      <c r="A410" s="1" t="s">
        <v>2507</v>
      </c>
      <c r="B410" s="1">
        <v>62</v>
      </c>
    </row>
    <row r="411" spans="1:2" hidden="1" x14ac:dyDescent="0.35">
      <c r="A411" s="1" t="s">
        <v>2508</v>
      </c>
      <c r="B411" s="1">
        <v>80</v>
      </c>
    </row>
    <row r="412" spans="1:2" hidden="1" x14ac:dyDescent="0.35">
      <c r="A412" s="1" t="s">
        <v>2509</v>
      </c>
      <c r="B412" s="1">
        <v>49</v>
      </c>
    </row>
    <row r="413" spans="1:2" hidden="1" x14ac:dyDescent="0.35">
      <c r="A413" s="1" t="s">
        <v>2510</v>
      </c>
      <c r="B413" s="1">
        <v>89</v>
      </c>
    </row>
    <row r="414" spans="1:2" hidden="1" x14ac:dyDescent="0.35">
      <c r="A414" s="1" t="s">
        <v>2511</v>
      </c>
      <c r="B414" s="1">
        <v>69</v>
      </c>
    </row>
    <row r="415" spans="1:2" hidden="1" x14ac:dyDescent="0.35">
      <c r="A415" s="1" t="s">
        <v>2512</v>
      </c>
      <c r="B415" s="1">
        <v>50</v>
      </c>
    </row>
    <row r="416" spans="1:2" hidden="1" x14ac:dyDescent="0.35">
      <c r="A416" s="1" t="s">
        <v>2513</v>
      </c>
      <c r="B416" s="1">
        <v>6</v>
      </c>
    </row>
    <row r="417" spans="1:2" hidden="1" x14ac:dyDescent="0.35">
      <c r="A417" s="1" t="s">
        <v>2514</v>
      </c>
      <c r="B417" s="1">
        <v>99</v>
      </c>
    </row>
    <row r="418" spans="1:2" hidden="1" x14ac:dyDescent="0.35">
      <c r="A418" s="1" t="s">
        <v>2515</v>
      </c>
      <c r="B418" s="1">
        <v>33</v>
      </c>
    </row>
    <row r="419" spans="1:2" hidden="1" x14ac:dyDescent="0.35">
      <c r="A419" s="1" t="s">
        <v>2516</v>
      </c>
      <c r="B419" s="1">
        <v>11</v>
      </c>
    </row>
    <row r="420" spans="1:2" hidden="1" x14ac:dyDescent="0.35">
      <c r="A420" s="1" t="s">
        <v>2517</v>
      </c>
      <c r="B420" s="1">
        <v>94</v>
      </c>
    </row>
    <row r="421" spans="1:2" hidden="1" x14ac:dyDescent="0.35">
      <c r="A421" s="1" t="s">
        <v>2518</v>
      </c>
      <c r="B421" s="1">
        <v>53</v>
      </c>
    </row>
    <row r="422" spans="1:2" hidden="1" x14ac:dyDescent="0.35">
      <c r="A422" s="1" t="s">
        <v>2519</v>
      </c>
      <c r="B422" s="1">
        <v>97</v>
      </c>
    </row>
    <row r="423" spans="1:2" hidden="1" x14ac:dyDescent="0.35">
      <c r="A423" s="1" t="s">
        <v>2520</v>
      </c>
      <c r="B423" s="1">
        <v>24</v>
      </c>
    </row>
    <row r="424" spans="1:2" hidden="1" x14ac:dyDescent="0.35">
      <c r="A424" s="1" t="s">
        <v>2521</v>
      </c>
      <c r="B424" s="1">
        <v>54</v>
      </c>
    </row>
    <row r="425" spans="1:2" hidden="1" x14ac:dyDescent="0.35">
      <c r="A425" s="1" t="s">
        <v>2522</v>
      </c>
      <c r="B425" s="1">
        <v>98</v>
      </c>
    </row>
    <row r="426" spans="1:2" hidden="1" x14ac:dyDescent="0.35">
      <c r="A426" s="1" t="s">
        <v>2523</v>
      </c>
      <c r="B426" s="1">
        <v>53</v>
      </c>
    </row>
    <row r="427" spans="1:2" hidden="1" x14ac:dyDescent="0.35">
      <c r="A427" s="1" t="s">
        <v>2524</v>
      </c>
      <c r="B427" s="1">
        <v>88</v>
      </c>
    </row>
    <row r="428" spans="1:2" hidden="1" x14ac:dyDescent="0.35">
      <c r="A428" s="1" t="s">
        <v>2525</v>
      </c>
      <c r="B428" s="1">
        <v>65</v>
      </c>
    </row>
    <row r="429" spans="1:2" hidden="1" x14ac:dyDescent="0.35">
      <c r="A429" s="1" t="s">
        <v>2526</v>
      </c>
      <c r="B429" s="1">
        <v>33</v>
      </c>
    </row>
    <row r="430" spans="1:2" hidden="1" x14ac:dyDescent="0.35">
      <c r="A430" s="1" t="s">
        <v>2527</v>
      </c>
      <c r="B430" s="1">
        <v>16</v>
      </c>
    </row>
    <row r="431" spans="1:2" hidden="1" x14ac:dyDescent="0.35">
      <c r="A431" s="1" t="s">
        <v>2528</v>
      </c>
      <c r="B431" s="1">
        <v>53</v>
      </c>
    </row>
    <row r="432" spans="1:2" hidden="1" x14ac:dyDescent="0.35">
      <c r="A432" s="1" t="s">
        <v>2529</v>
      </c>
      <c r="B432" s="1">
        <v>49</v>
      </c>
    </row>
    <row r="433" spans="1:2" hidden="1" x14ac:dyDescent="0.35">
      <c r="A433" s="1" t="s">
        <v>2530</v>
      </c>
      <c r="B433" s="1">
        <v>7</v>
      </c>
    </row>
    <row r="434" spans="1:2" hidden="1" x14ac:dyDescent="0.35">
      <c r="A434" s="1" t="s">
        <v>2531</v>
      </c>
      <c r="B434" s="1">
        <v>78</v>
      </c>
    </row>
    <row r="435" spans="1:2" hidden="1" x14ac:dyDescent="0.35">
      <c r="A435" s="1" t="s">
        <v>2532</v>
      </c>
      <c r="B435" s="1">
        <v>81</v>
      </c>
    </row>
    <row r="436" spans="1:2" hidden="1" x14ac:dyDescent="0.35">
      <c r="A436" s="1" t="s">
        <v>2533</v>
      </c>
      <c r="B436" s="1">
        <v>44</v>
      </c>
    </row>
    <row r="437" spans="1:2" hidden="1" x14ac:dyDescent="0.35">
      <c r="A437" s="1" t="s">
        <v>2534</v>
      </c>
      <c r="B437" s="1">
        <v>68</v>
      </c>
    </row>
    <row r="438" spans="1:2" hidden="1" x14ac:dyDescent="0.35">
      <c r="A438" s="1" t="s">
        <v>2535</v>
      </c>
      <c r="B438" s="1">
        <v>64</v>
      </c>
    </row>
    <row r="439" spans="1:2" hidden="1" x14ac:dyDescent="0.35">
      <c r="A439" s="1" t="s">
        <v>2536</v>
      </c>
      <c r="B439" s="1">
        <v>27</v>
      </c>
    </row>
    <row r="440" spans="1:2" hidden="1" x14ac:dyDescent="0.35">
      <c r="A440" s="1" t="s">
        <v>2537</v>
      </c>
      <c r="B440" s="1">
        <v>78</v>
      </c>
    </row>
    <row r="441" spans="1:2" hidden="1" x14ac:dyDescent="0.35">
      <c r="A441" s="1" t="s">
        <v>2538</v>
      </c>
      <c r="B441" s="1">
        <v>41</v>
      </c>
    </row>
    <row r="442" spans="1:2" hidden="1" x14ac:dyDescent="0.35">
      <c r="A442" s="1" t="s">
        <v>2539</v>
      </c>
      <c r="B442" s="1">
        <v>6</v>
      </c>
    </row>
    <row r="443" spans="1:2" hidden="1" x14ac:dyDescent="0.35">
      <c r="A443" s="1" t="s">
        <v>2540</v>
      </c>
      <c r="B443" s="1">
        <v>58</v>
      </c>
    </row>
    <row r="444" spans="1:2" hidden="1" x14ac:dyDescent="0.35">
      <c r="A444" s="1" t="s">
        <v>2541</v>
      </c>
      <c r="B444" s="1">
        <v>99</v>
      </c>
    </row>
    <row r="445" spans="1:2" hidden="1" x14ac:dyDescent="0.35">
      <c r="A445" s="1" t="s">
        <v>2542</v>
      </c>
      <c r="B445" s="1">
        <v>65</v>
      </c>
    </row>
    <row r="446" spans="1:2" hidden="1" x14ac:dyDescent="0.35">
      <c r="A446" s="1" t="s">
        <v>2543</v>
      </c>
      <c r="B446" s="1">
        <v>45</v>
      </c>
    </row>
    <row r="447" spans="1:2" hidden="1" x14ac:dyDescent="0.35">
      <c r="A447" s="1" t="s">
        <v>2544</v>
      </c>
      <c r="B447" s="1">
        <v>95</v>
      </c>
    </row>
    <row r="448" spans="1:2" hidden="1" x14ac:dyDescent="0.35">
      <c r="A448" s="1" t="s">
        <v>2545</v>
      </c>
      <c r="B448" s="1">
        <v>55</v>
      </c>
    </row>
    <row r="449" spans="1:2" hidden="1" x14ac:dyDescent="0.35">
      <c r="A449" s="1" t="s">
        <v>2546</v>
      </c>
      <c r="B449" s="1">
        <v>44</v>
      </c>
    </row>
    <row r="450" spans="1:2" hidden="1" x14ac:dyDescent="0.35">
      <c r="A450" s="1" t="s">
        <v>2547</v>
      </c>
      <c r="B450" s="1">
        <v>3</v>
      </c>
    </row>
    <row r="451" spans="1:2" hidden="1" x14ac:dyDescent="0.35">
      <c r="A451" s="1" t="s">
        <v>2548</v>
      </c>
      <c r="B451" s="1">
        <v>55</v>
      </c>
    </row>
    <row r="452" spans="1:2" hidden="1" x14ac:dyDescent="0.35">
      <c r="A452" s="1" t="s">
        <v>2549</v>
      </c>
      <c r="B452" s="1">
        <v>19</v>
      </c>
    </row>
    <row r="453" spans="1:2" hidden="1" x14ac:dyDescent="0.35">
      <c r="A453" s="1" t="s">
        <v>2550</v>
      </c>
      <c r="B453" s="1">
        <v>76</v>
      </c>
    </row>
    <row r="454" spans="1:2" hidden="1" x14ac:dyDescent="0.35">
      <c r="A454" s="1" t="s">
        <v>2551</v>
      </c>
      <c r="B454" s="1">
        <v>40</v>
      </c>
    </row>
    <row r="455" spans="1:2" hidden="1" x14ac:dyDescent="0.35">
      <c r="A455" s="1" t="s">
        <v>2552</v>
      </c>
      <c r="B455" s="1">
        <v>42</v>
      </c>
    </row>
    <row r="456" spans="1:2" hidden="1" x14ac:dyDescent="0.35">
      <c r="A456" s="1" t="s">
        <v>2553</v>
      </c>
      <c r="B456" s="1">
        <v>7</v>
      </c>
    </row>
    <row r="457" spans="1:2" hidden="1" x14ac:dyDescent="0.35">
      <c r="A457" s="1" t="s">
        <v>2554</v>
      </c>
      <c r="B457" s="1">
        <v>12</v>
      </c>
    </row>
    <row r="458" spans="1:2" hidden="1" x14ac:dyDescent="0.35">
      <c r="A458" s="1" t="s">
        <v>2555</v>
      </c>
      <c r="B458" s="1">
        <v>80</v>
      </c>
    </row>
    <row r="459" spans="1:2" hidden="1" x14ac:dyDescent="0.35">
      <c r="A459" s="1" t="s">
        <v>2556</v>
      </c>
      <c r="B459" s="1">
        <v>20</v>
      </c>
    </row>
    <row r="460" spans="1:2" hidden="1" x14ac:dyDescent="0.35">
      <c r="A460" s="1" t="s">
        <v>2557</v>
      </c>
      <c r="B460" s="1">
        <v>8</v>
      </c>
    </row>
    <row r="461" spans="1:2" hidden="1" x14ac:dyDescent="0.35">
      <c r="A461" s="1" t="s">
        <v>2558</v>
      </c>
      <c r="B461" s="1">
        <v>86</v>
      </c>
    </row>
    <row r="462" spans="1:2" hidden="1" x14ac:dyDescent="0.35">
      <c r="A462" s="1" t="s">
        <v>2559</v>
      </c>
      <c r="B462" s="1">
        <v>34</v>
      </c>
    </row>
    <row r="463" spans="1:2" hidden="1" x14ac:dyDescent="0.35">
      <c r="A463" s="1" t="s">
        <v>2560</v>
      </c>
      <c r="B463" s="1">
        <v>22</v>
      </c>
    </row>
    <row r="464" spans="1:2" hidden="1" x14ac:dyDescent="0.35">
      <c r="A464" s="1" t="s">
        <v>2561</v>
      </c>
      <c r="B464" s="1">
        <v>3</v>
      </c>
    </row>
    <row r="465" spans="1:2" hidden="1" x14ac:dyDescent="0.35">
      <c r="A465" s="1" t="s">
        <v>2562</v>
      </c>
      <c r="B465" s="1">
        <v>8</v>
      </c>
    </row>
    <row r="466" spans="1:2" hidden="1" x14ac:dyDescent="0.35">
      <c r="A466" s="1" t="s">
        <v>2563</v>
      </c>
      <c r="B466" s="1">
        <v>93</v>
      </c>
    </row>
    <row r="467" spans="1:2" hidden="1" x14ac:dyDescent="0.35">
      <c r="A467" s="1" t="s">
        <v>2564</v>
      </c>
      <c r="B467" s="1">
        <v>93</v>
      </c>
    </row>
    <row r="468" spans="1:2" hidden="1" x14ac:dyDescent="0.35">
      <c r="A468" s="1" t="s">
        <v>2565</v>
      </c>
      <c r="B468" s="1">
        <v>33</v>
      </c>
    </row>
    <row r="469" spans="1:2" hidden="1" x14ac:dyDescent="0.35">
      <c r="A469" s="1" t="s">
        <v>2566</v>
      </c>
      <c r="B469" s="1">
        <v>81</v>
      </c>
    </row>
    <row r="470" spans="1:2" hidden="1" x14ac:dyDescent="0.35">
      <c r="A470" s="1" t="s">
        <v>2567</v>
      </c>
      <c r="B470" s="1">
        <v>50</v>
      </c>
    </row>
    <row r="471" spans="1:2" hidden="1" x14ac:dyDescent="0.35">
      <c r="A471" s="1" t="s">
        <v>2568</v>
      </c>
      <c r="B471" s="1">
        <v>33</v>
      </c>
    </row>
    <row r="472" spans="1:2" hidden="1" x14ac:dyDescent="0.35">
      <c r="A472" s="1" t="s">
        <v>2569</v>
      </c>
      <c r="B472" s="1">
        <v>55</v>
      </c>
    </row>
    <row r="473" spans="1:2" hidden="1" x14ac:dyDescent="0.35">
      <c r="A473" s="1" t="s">
        <v>2570</v>
      </c>
      <c r="B473" s="1">
        <v>43</v>
      </c>
    </row>
    <row r="474" spans="1:2" hidden="1" x14ac:dyDescent="0.35">
      <c r="A474" s="1" t="s">
        <v>2571</v>
      </c>
      <c r="B474" s="1">
        <v>41</v>
      </c>
    </row>
    <row r="475" spans="1:2" hidden="1" x14ac:dyDescent="0.35">
      <c r="A475" s="1" t="s">
        <v>2572</v>
      </c>
      <c r="B475" s="1">
        <v>6</v>
      </c>
    </row>
    <row r="476" spans="1:2" hidden="1" x14ac:dyDescent="0.35">
      <c r="A476" s="1" t="s">
        <v>2573</v>
      </c>
      <c r="B476" s="1">
        <v>6</v>
      </c>
    </row>
    <row r="477" spans="1:2" hidden="1" x14ac:dyDescent="0.35">
      <c r="A477" s="1" t="s">
        <v>2574</v>
      </c>
      <c r="B477" s="1">
        <v>10</v>
      </c>
    </row>
    <row r="478" spans="1:2" hidden="1" x14ac:dyDescent="0.35">
      <c r="A478" s="1" t="s">
        <v>2575</v>
      </c>
      <c r="B478" s="1">
        <v>70</v>
      </c>
    </row>
    <row r="479" spans="1:2" hidden="1" x14ac:dyDescent="0.35">
      <c r="A479" s="1" t="s">
        <v>2576</v>
      </c>
      <c r="B479" s="1">
        <v>41</v>
      </c>
    </row>
    <row r="480" spans="1:2" hidden="1" x14ac:dyDescent="0.35">
      <c r="A480" s="1" t="s">
        <v>2577</v>
      </c>
      <c r="B480" s="1">
        <v>28</v>
      </c>
    </row>
    <row r="481" spans="1:2" hidden="1" x14ac:dyDescent="0.35">
      <c r="A481" s="1" t="s">
        <v>2578</v>
      </c>
      <c r="B481" s="1">
        <v>41</v>
      </c>
    </row>
    <row r="482" spans="1:2" hidden="1" x14ac:dyDescent="0.35">
      <c r="A482" s="1" t="s">
        <v>2579</v>
      </c>
      <c r="B482" s="1">
        <v>1</v>
      </c>
    </row>
    <row r="483" spans="1:2" hidden="1" x14ac:dyDescent="0.35">
      <c r="A483" s="1" t="s">
        <v>2580</v>
      </c>
      <c r="B483" s="1">
        <v>21</v>
      </c>
    </row>
    <row r="484" spans="1:2" hidden="1" x14ac:dyDescent="0.35">
      <c r="A484" s="1" t="s">
        <v>2581</v>
      </c>
      <c r="B484" s="1">
        <v>81</v>
      </c>
    </row>
    <row r="485" spans="1:2" hidden="1" x14ac:dyDescent="0.35">
      <c r="A485" s="1" t="s">
        <v>2582</v>
      </c>
      <c r="B485" s="1">
        <v>19</v>
      </c>
    </row>
    <row r="486" spans="1:2" hidden="1" x14ac:dyDescent="0.35">
      <c r="A486" s="1" t="s">
        <v>2583</v>
      </c>
      <c r="B486" s="1">
        <v>16</v>
      </c>
    </row>
    <row r="487" spans="1:2" hidden="1" x14ac:dyDescent="0.35">
      <c r="A487" s="1" t="s">
        <v>2584</v>
      </c>
      <c r="B487" s="1">
        <v>20</v>
      </c>
    </row>
    <row r="488" spans="1:2" hidden="1" x14ac:dyDescent="0.35">
      <c r="A488" s="1" t="s">
        <v>2585</v>
      </c>
      <c r="B488" s="1">
        <v>2</v>
      </c>
    </row>
    <row r="489" spans="1:2" hidden="1" x14ac:dyDescent="0.35">
      <c r="A489" s="1" t="s">
        <v>2586</v>
      </c>
      <c r="B489" s="1">
        <v>68</v>
      </c>
    </row>
    <row r="490" spans="1:2" hidden="1" x14ac:dyDescent="0.35">
      <c r="A490" s="1" t="s">
        <v>2587</v>
      </c>
      <c r="B490" s="1">
        <v>42</v>
      </c>
    </row>
    <row r="491" spans="1:2" hidden="1" x14ac:dyDescent="0.35">
      <c r="A491" s="1" t="s">
        <v>2588</v>
      </c>
      <c r="B491" s="1">
        <v>85</v>
      </c>
    </row>
    <row r="492" spans="1:2" hidden="1" x14ac:dyDescent="0.35">
      <c r="A492" s="1" t="s">
        <v>2589</v>
      </c>
      <c r="B492" s="1">
        <v>73</v>
      </c>
    </row>
    <row r="493" spans="1:2" hidden="1" x14ac:dyDescent="0.35">
      <c r="A493" s="1" t="s">
        <v>2590</v>
      </c>
      <c r="B493" s="1">
        <v>69</v>
      </c>
    </row>
    <row r="494" spans="1:2" hidden="1" x14ac:dyDescent="0.35">
      <c r="A494" s="1" t="s">
        <v>2591</v>
      </c>
      <c r="B494" s="1">
        <v>1</v>
      </c>
    </row>
    <row r="495" spans="1:2" hidden="1" x14ac:dyDescent="0.35">
      <c r="A495" s="1" t="s">
        <v>2592</v>
      </c>
      <c r="B495" s="1">
        <v>43</v>
      </c>
    </row>
    <row r="496" spans="1:2" hidden="1" x14ac:dyDescent="0.35">
      <c r="A496" s="1" t="s">
        <v>2593</v>
      </c>
      <c r="B496" s="1">
        <v>62</v>
      </c>
    </row>
    <row r="497" spans="1:2" hidden="1" x14ac:dyDescent="0.35">
      <c r="A497" s="1" t="s">
        <v>2594</v>
      </c>
      <c r="B497" s="1">
        <v>37</v>
      </c>
    </row>
    <row r="498" spans="1:2" hidden="1" x14ac:dyDescent="0.35">
      <c r="A498" s="1" t="s">
        <v>2595</v>
      </c>
      <c r="B498" s="1">
        <v>98</v>
      </c>
    </row>
    <row r="499" spans="1:2" hidden="1" x14ac:dyDescent="0.35">
      <c r="A499" s="1" t="s">
        <v>2596</v>
      </c>
      <c r="B499" s="1">
        <v>92</v>
      </c>
    </row>
    <row r="500" spans="1:2" hidden="1" x14ac:dyDescent="0.35">
      <c r="A500" s="1" t="s">
        <v>2597</v>
      </c>
      <c r="B500" s="1">
        <v>7</v>
      </c>
    </row>
    <row r="501" spans="1:2" hidden="1" x14ac:dyDescent="0.35">
      <c r="A501" s="1" t="s">
        <v>2598</v>
      </c>
      <c r="B501" s="1">
        <v>96</v>
      </c>
    </row>
    <row r="502" spans="1:2" hidden="1" x14ac:dyDescent="0.35">
      <c r="A502" s="1" t="s">
        <v>2599</v>
      </c>
      <c r="B502" s="1">
        <v>78</v>
      </c>
    </row>
    <row r="503" spans="1:2" hidden="1" x14ac:dyDescent="0.35">
      <c r="A503" s="1" t="s">
        <v>2600</v>
      </c>
      <c r="B503" s="1">
        <v>50</v>
      </c>
    </row>
    <row r="504" spans="1:2" hidden="1" x14ac:dyDescent="0.35">
      <c r="A504" s="1" t="s">
        <v>2601</v>
      </c>
      <c r="B504" s="1">
        <v>67</v>
      </c>
    </row>
    <row r="505" spans="1:2" hidden="1" x14ac:dyDescent="0.35">
      <c r="A505" s="1" t="s">
        <v>2602</v>
      </c>
      <c r="B505" s="1">
        <v>83</v>
      </c>
    </row>
    <row r="506" spans="1:2" hidden="1" x14ac:dyDescent="0.35">
      <c r="A506" s="1" t="s">
        <v>2603</v>
      </c>
      <c r="B506" s="1">
        <v>81</v>
      </c>
    </row>
    <row r="507" spans="1:2" hidden="1" x14ac:dyDescent="0.35">
      <c r="A507" s="1" t="s">
        <v>2604</v>
      </c>
      <c r="B507" s="1">
        <v>96</v>
      </c>
    </row>
    <row r="508" spans="1:2" hidden="1" x14ac:dyDescent="0.35">
      <c r="A508" s="1" t="s">
        <v>2605</v>
      </c>
      <c r="B508" s="1">
        <v>93</v>
      </c>
    </row>
    <row r="509" spans="1:2" hidden="1" x14ac:dyDescent="0.35">
      <c r="A509" s="1" t="s">
        <v>2606</v>
      </c>
      <c r="B509" s="1">
        <v>30</v>
      </c>
    </row>
    <row r="510" spans="1:2" hidden="1" x14ac:dyDescent="0.35">
      <c r="A510" s="1" t="s">
        <v>2607</v>
      </c>
      <c r="B510" s="1">
        <v>78</v>
      </c>
    </row>
    <row r="511" spans="1:2" hidden="1" x14ac:dyDescent="0.35">
      <c r="A511" s="1" t="s">
        <v>2608</v>
      </c>
      <c r="B511" s="1">
        <v>6</v>
      </c>
    </row>
    <row r="512" spans="1:2" hidden="1" x14ac:dyDescent="0.35">
      <c r="A512" s="1" t="s">
        <v>2609</v>
      </c>
      <c r="B512" s="1">
        <v>41</v>
      </c>
    </row>
    <row r="513" spans="1:2" hidden="1" x14ac:dyDescent="0.35">
      <c r="A513" s="1" t="s">
        <v>2610</v>
      </c>
      <c r="B513" s="1">
        <v>70</v>
      </c>
    </row>
    <row r="514" spans="1:2" hidden="1" x14ac:dyDescent="0.35">
      <c r="A514" s="1" t="s">
        <v>2611</v>
      </c>
      <c r="B514" s="1">
        <v>45</v>
      </c>
    </row>
    <row r="515" spans="1:2" hidden="1" x14ac:dyDescent="0.35">
      <c r="A515" s="1" t="s">
        <v>2612</v>
      </c>
      <c r="B515" s="1">
        <v>45</v>
      </c>
    </row>
    <row r="516" spans="1:2" hidden="1" x14ac:dyDescent="0.35">
      <c r="A516" s="1" t="s">
        <v>2613</v>
      </c>
      <c r="B516" s="1">
        <v>37</v>
      </c>
    </row>
    <row r="517" spans="1:2" hidden="1" x14ac:dyDescent="0.35">
      <c r="A517" s="1" t="s">
        <v>2614</v>
      </c>
      <c r="B517" s="1">
        <v>60</v>
      </c>
    </row>
    <row r="518" spans="1:2" hidden="1" x14ac:dyDescent="0.35">
      <c r="A518" s="1" t="s">
        <v>2615</v>
      </c>
      <c r="B518" s="1">
        <v>77</v>
      </c>
    </row>
    <row r="519" spans="1:2" hidden="1" x14ac:dyDescent="0.35">
      <c r="A519" s="1" t="s">
        <v>2616</v>
      </c>
      <c r="B519" s="1">
        <v>12</v>
      </c>
    </row>
    <row r="520" spans="1:2" hidden="1" x14ac:dyDescent="0.35">
      <c r="A520" s="1" t="s">
        <v>2617</v>
      </c>
      <c r="B520" s="1">
        <v>14</v>
      </c>
    </row>
    <row r="521" spans="1:2" hidden="1" x14ac:dyDescent="0.35">
      <c r="A521" s="1" t="s">
        <v>2618</v>
      </c>
      <c r="B521" s="1">
        <v>95</v>
      </c>
    </row>
    <row r="522" spans="1:2" hidden="1" x14ac:dyDescent="0.35">
      <c r="A522" s="1" t="s">
        <v>2619</v>
      </c>
      <c r="B522" s="1">
        <v>77</v>
      </c>
    </row>
    <row r="523" spans="1:2" hidden="1" x14ac:dyDescent="0.35">
      <c r="A523" s="1" t="s">
        <v>2620</v>
      </c>
      <c r="B523" s="1">
        <v>48</v>
      </c>
    </row>
    <row r="524" spans="1:2" hidden="1" x14ac:dyDescent="0.35">
      <c r="A524" s="1" t="s">
        <v>2621</v>
      </c>
      <c r="B524" s="1">
        <v>48</v>
      </c>
    </row>
    <row r="525" spans="1:2" hidden="1" x14ac:dyDescent="0.35">
      <c r="A525" s="1" t="s">
        <v>2622</v>
      </c>
      <c r="B525" s="1">
        <v>51</v>
      </c>
    </row>
    <row r="526" spans="1:2" hidden="1" x14ac:dyDescent="0.35">
      <c r="A526" s="1" t="s">
        <v>2623</v>
      </c>
      <c r="B526" s="1">
        <v>67</v>
      </c>
    </row>
    <row r="527" spans="1:2" hidden="1" x14ac:dyDescent="0.35">
      <c r="A527" s="1" t="s">
        <v>2624</v>
      </c>
      <c r="B527" s="1">
        <v>32</v>
      </c>
    </row>
    <row r="528" spans="1:2" hidden="1" x14ac:dyDescent="0.35">
      <c r="A528" s="1" t="s">
        <v>2625</v>
      </c>
      <c r="B528" s="1">
        <v>68</v>
      </c>
    </row>
    <row r="529" spans="1:2" hidden="1" x14ac:dyDescent="0.35">
      <c r="A529" s="1" t="s">
        <v>2626</v>
      </c>
      <c r="B529" s="1">
        <v>20</v>
      </c>
    </row>
    <row r="530" spans="1:2" hidden="1" x14ac:dyDescent="0.35">
      <c r="A530" s="1" t="s">
        <v>2627</v>
      </c>
      <c r="B530" s="1">
        <v>42</v>
      </c>
    </row>
    <row r="531" spans="1:2" hidden="1" x14ac:dyDescent="0.35">
      <c r="A531" s="1" t="s">
        <v>2628</v>
      </c>
      <c r="B531" s="1">
        <v>79</v>
      </c>
    </row>
    <row r="532" spans="1:2" hidden="1" x14ac:dyDescent="0.35">
      <c r="A532" s="1" t="s">
        <v>2629</v>
      </c>
      <c r="B532" s="1">
        <v>55</v>
      </c>
    </row>
    <row r="533" spans="1:2" hidden="1" x14ac:dyDescent="0.35">
      <c r="A533" s="1" t="s">
        <v>2630</v>
      </c>
      <c r="B533" s="1">
        <v>66</v>
      </c>
    </row>
    <row r="534" spans="1:2" hidden="1" x14ac:dyDescent="0.35">
      <c r="A534" s="1" t="s">
        <v>2631</v>
      </c>
      <c r="B534" s="1">
        <v>83</v>
      </c>
    </row>
    <row r="535" spans="1:2" hidden="1" x14ac:dyDescent="0.35">
      <c r="A535" s="1" t="s">
        <v>2632</v>
      </c>
      <c r="B535" s="1">
        <v>92</v>
      </c>
    </row>
    <row r="536" spans="1:2" hidden="1" x14ac:dyDescent="0.35">
      <c r="A536" s="1" t="s">
        <v>2633</v>
      </c>
      <c r="B536" s="1">
        <v>82</v>
      </c>
    </row>
    <row r="537" spans="1:2" hidden="1" x14ac:dyDescent="0.35">
      <c r="A537" s="1" t="s">
        <v>2634</v>
      </c>
      <c r="B537" s="1">
        <v>88</v>
      </c>
    </row>
    <row r="538" spans="1:2" hidden="1" x14ac:dyDescent="0.35">
      <c r="A538" s="1" t="s">
        <v>2635</v>
      </c>
      <c r="B538" s="1">
        <v>60</v>
      </c>
    </row>
    <row r="539" spans="1:2" hidden="1" x14ac:dyDescent="0.35">
      <c r="A539" s="1" t="s">
        <v>2636</v>
      </c>
      <c r="B539" s="1">
        <v>94</v>
      </c>
    </row>
    <row r="540" spans="1:2" hidden="1" x14ac:dyDescent="0.35">
      <c r="A540" s="1" t="s">
        <v>2637</v>
      </c>
      <c r="B540" s="1">
        <v>60</v>
      </c>
    </row>
    <row r="541" spans="1:2" hidden="1" x14ac:dyDescent="0.35">
      <c r="A541" s="1" t="s">
        <v>2638</v>
      </c>
      <c r="B541" s="1">
        <v>78</v>
      </c>
    </row>
    <row r="542" spans="1:2" hidden="1" x14ac:dyDescent="0.35">
      <c r="A542" s="1" t="s">
        <v>2639</v>
      </c>
      <c r="B542" s="1">
        <v>32</v>
      </c>
    </row>
    <row r="543" spans="1:2" hidden="1" x14ac:dyDescent="0.35">
      <c r="A543" s="1" t="s">
        <v>2640</v>
      </c>
      <c r="B543" s="1">
        <v>91</v>
      </c>
    </row>
    <row r="544" spans="1:2" hidden="1" x14ac:dyDescent="0.35">
      <c r="A544" s="1" t="s">
        <v>2641</v>
      </c>
      <c r="B544" s="1">
        <v>58</v>
      </c>
    </row>
    <row r="545" spans="1:2" hidden="1" x14ac:dyDescent="0.35">
      <c r="A545" s="1" t="s">
        <v>2642</v>
      </c>
      <c r="B545" s="1">
        <v>69</v>
      </c>
    </row>
    <row r="546" spans="1:2" hidden="1" x14ac:dyDescent="0.35">
      <c r="A546" s="1" t="s">
        <v>2643</v>
      </c>
      <c r="B546" s="1">
        <v>85</v>
      </c>
    </row>
    <row r="547" spans="1:2" hidden="1" x14ac:dyDescent="0.35">
      <c r="A547" s="1" t="s">
        <v>2644</v>
      </c>
      <c r="B547" s="1">
        <v>51</v>
      </c>
    </row>
    <row r="548" spans="1:2" hidden="1" x14ac:dyDescent="0.35">
      <c r="A548" s="1" t="s">
        <v>2645</v>
      </c>
      <c r="B548" s="1">
        <v>61</v>
      </c>
    </row>
    <row r="549" spans="1:2" hidden="1" x14ac:dyDescent="0.35">
      <c r="A549" s="1" t="s">
        <v>2646</v>
      </c>
      <c r="B549" s="1">
        <v>49</v>
      </c>
    </row>
    <row r="550" spans="1:2" hidden="1" x14ac:dyDescent="0.35">
      <c r="A550" s="1" t="s">
        <v>2647</v>
      </c>
      <c r="B550" s="1">
        <v>0</v>
      </c>
    </row>
    <row r="551" spans="1:2" hidden="1" x14ac:dyDescent="0.35">
      <c r="A551" s="1" t="s">
        <v>2648</v>
      </c>
      <c r="B551" s="1">
        <v>43</v>
      </c>
    </row>
    <row r="552" spans="1:2" hidden="1" x14ac:dyDescent="0.35">
      <c r="A552" s="1" t="s">
        <v>2649</v>
      </c>
      <c r="B552" s="1">
        <v>72</v>
      </c>
    </row>
    <row r="553" spans="1:2" hidden="1" x14ac:dyDescent="0.35">
      <c r="A553" s="1" t="s">
        <v>2650</v>
      </c>
      <c r="B553" s="1">
        <v>40</v>
      </c>
    </row>
    <row r="554" spans="1:2" hidden="1" x14ac:dyDescent="0.35">
      <c r="A554" s="1" t="s">
        <v>2651</v>
      </c>
      <c r="B554" s="1">
        <v>22</v>
      </c>
    </row>
    <row r="555" spans="1:2" hidden="1" x14ac:dyDescent="0.35">
      <c r="A555" s="1" t="s">
        <v>2652</v>
      </c>
      <c r="B555" s="1">
        <v>67</v>
      </c>
    </row>
    <row r="556" spans="1:2" hidden="1" x14ac:dyDescent="0.35">
      <c r="A556" s="1" t="s">
        <v>2653</v>
      </c>
      <c r="B556" s="1">
        <v>63</v>
      </c>
    </row>
    <row r="557" spans="1:2" hidden="1" x14ac:dyDescent="0.35">
      <c r="A557" s="1" t="s">
        <v>2654</v>
      </c>
      <c r="B557" s="1">
        <v>26</v>
      </c>
    </row>
    <row r="558" spans="1:2" hidden="1" x14ac:dyDescent="0.35">
      <c r="A558" s="1" t="s">
        <v>2655</v>
      </c>
      <c r="B558" s="1">
        <v>47</v>
      </c>
    </row>
    <row r="559" spans="1:2" hidden="1" x14ac:dyDescent="0.35">
      <c r="A559" s="1" t="s">
        <v>2656</v>
      </c>
      <c r="B559" s="1">
        <v>48</v>
      </c>
    </row>
    <row r="560" spans="1:2" hidden="1" x14ac:dyDescent="0.35">
      <c r="A560" s="1" t="s">
        <v>2657</v>
      </c>
      <c r="B560" s="1">
        <v>84</v>
      </c>
    </row>
    <row r="561" spans="1:2" hidden="1" x14ac:dyDescent="0.35">
      <c r="A561" s="1" t="s">
        <v>2658</v>
      </c>
      <c r="B561" s="1">
        <v>72</v>
      </c>
    </row>
    <row r="562" spans="1:2" hidden="1" x14ac:dyDescent="0.35">
      <c r="A562" s="1" t="s">
        <v>2659</v>
      </c>
      <c r="B562" s="1">
        <v>53</v>
      </c>
    </row>
    <row r="563" spans="1:2" hidden="1" x14ac:dyDescent="0.35">
      <c r="A563" s="1" t="s">
        <v>2660</v>
      </c>
      <c r="B563" s="1">
        <v>63</v>
      </c>
    </row>
    <row r="564" spans="1:2" hidden="1" x14ac:dyDescent="0.35">
      <c r="A564" s="1" t="s">
        <v>2661</v>
      </c>
      <c r="B564" s="1">
        <v>73</v>
      </c>
    </row>
    <row r="565" spans="1:2" hidden="1" x14ac:dyDescent="0.35">
      <c r="A565" s="1" t="s">
        <v>2662</v>
      </c>
      <c r="B565" s="1">
        <v>98</v>
      </c>
    </row>
    <row r="566" spans="1:2" hidden="1" x14ac:dyDescent="0.35">
      <c r="A566" s="1" t="s">
        <v>2663</v>
      </c>
      <c r="B566" s="1">
        <v>78</v>
      </c>
    </row>
    <row r="567" spans="1:2" hidden="1" x14ac:dyDescent="0.35">
      <c r="A567" s="1" t="s">
        <v>2664</v>
      </c>
      <c r="B567" s="1">
        <v>75</v>
      </c>
    </row>
    <row r="568" spans="1:2" hidden="1" x14ac:dyDescent="0.35">
      <c r="A568" s="1" t="s">
        <v>2665</v>
      </c>
      <c r="B568" s="1">
        <v>91</v>
      </c>
    </row>
    <row r="569" spans="1:2" hidden="1" x14ac:dyDescent="0.35">
      <c r="A569" s="1" t="s">
        <v>2666</v>
      </c>
      <c r="B569" s="1">
        <v>98</v>
      </c>
    </row>
    <row r="570" spans="1:2" hidden="1" x14ac:dyDescent="0.35">
      <c r="A570" s="1" t="s">
        <v>2667</v>
      </c>
      <c r="B570" s="1">
        <v>76</v>
      </c>
    </row>
    <row r="571" spans="1:2" hidden="1" x14ac:dyDescent="0.35">
      <c r="A571" s="1" t="s">
        <v>2668</v>
      </c>
      <c r="B571" s="1">
        <v>50</v>
      </c>
    </row>
    <row r="572" spans="1:2" hidden="1" x14ac:dyDescent="0.35">
      <c r="A572" s="1" t="s">
        <v>2669</v>
      </c>
      <c r="B572" s="1">
        <v>65</v>
      </c>
    </row>
    <row r="573" spans="1:2" hidden="1" x14ac:dyDescent="0.35">
      <c r="A573" s="1" t="s">
        <v>2670</v>
      </c>
      <c r="B573" s="1">
        <v>33</v>
      </c>
    </row>
    <row r="574" spans="1:2" hidden="1" x14ac:dyDescent="0.35">
      <c r="A574" s="1" t="s">
        <v>2671</v>
      </c>
      <c r="B574" s="1">
        <v>42</v>
      </c>
    </row>
    <row r="575" spans="1:2" hidden="1" x14ac:dyDescent="0.35">
      <c r="A575" s="1" t="s">
        <v>2672</v>
      </c>
      <c r="B575" s="1">
        <v>24</v>
      </c>
    </row>
    <row r="576" spans="1:2" hidden="1" x14ac:dyDescent="0.35">
      <c r="A576" s="1" t="s">
        <v>2673</v>
      </c>
      <c r="B576" s="1">
        <v>95</v>
      </c>
    </row>
    <row r="577" spans="1:2" hidden="1" x14ac:dyDescent="0.35">
      <c r="A577" s="1" t="s">
        <v>2674</v>
      </c>
      <c r="B577" s="1">
        <v>7</v>
      </c>
    </row>
    <row r="578" spans="1:2" hidden="1" x14ac:dyDescent="0.35">
      <c r="A578" s="1" t="s">
        <v>2675</v>
      </c>
      <c r="B578" s="1">
        <v>66</v>
      </c>
    </row>
    <row r="579" spans="1:2" hidden="1" x14ac:dyDescent="0.35">
      <c r="A579" s="1" t="s">
        <v>2676</v>
      </c>
      <c r="B579" s="1">
        <v>54</v>
      </c>
    </row>
    <row r="580" spans="1:2" hidden="1" x14ac:dyDescent="0.35">
      <c r="A580" s="1" t="s">
        <v>2677</v>
      </c>
      <c r="B580" s="1">
        <v>60</v>
      </c>
    </row>
    <row r="581" spans="1:2" hidden="1" x14ac:dyDescent="0.35">
      <c r="A581" s="1" t="s">
        <v>2678</v>
      </c>
      <c r="B581" s="1">
        <v>42</v>
      </c>
    </row>
    <row r="582" spans="1:2" hidden="1" x14ac:dyDescent="0.35">
      <c r="A582" s="1" t="s">
        <v>2679</v>
      </c>
      <c r="B582" s="1">
        <v>90</v>
      </c>
    </row>
    <row r="583" spans="1:2" hidden="1" x14ac:dyDescent="0.35">
      <c r="A583" s="1" t="s">
        <v>2680</v>
      </c>
      <c r="B583" s="1">
        <v>40</v>
      </c>
    </row>
    <row r="584" spans="1:2" hidden="1" x14ac:dyDescent="0.35">
      <c r="A584" s="1" t="s">
        <v>2681</v>
      </c>
      <c r="B584" s="1">
        <v>93</v>
      </c>
    </row>
    <row r="585" spans="1:2" hidden="1" x14ac:dyDescent="0.35">
      <c r="A585" s="1" t="s">
        <v>2682</v>
      </c>
      <c r="B585" s="1">
        <v>14</v>
      </c>
    </row>
    <row r="586" spans="1:2" hidden="1" x14ac:dyDescent="0.35">
      <c r="A586" s="1" t="s">
        <v>2683</v>
      </c>
      <c r="B586" s="1">
        <v>27</v>
      </c>
    </row>
    <row r="587" spans="1:2" hidden="1" x14ac:dyDescent="0.35">
      <c r="A587" s="1" t="s">
        <v>2684</v>
      </c>
      <c r="B587" s="1">
        <v>88</v>
      </c>
    </row>
    <row r="588" spans="1:2" hidden="1" x14ac:dyDescent="0.35">
      <c r="A588" s="1" t="s">
        <v>2685</v>
      </c>
      <c r="B588" s="1">
        <v>31</v>
      </c>
    </row>
    <row r="589" spans="1:2" hidden="1" x14ac:dyDescent="0.35">
      <c r="A589" s="1" t="s">
        <v>2686</v>
      </c>
      <c r="B589" s="1">
        <v>0</v>
      </c>
    </row>
    <row r="590" spans="1:2" hidden="1" x14ac:dyDescent="0.35">
      <c r="A590" s="1" t="s">
        <v>2687</v>
      </c>
      <c r="B590" s="1">
        <v>70</v>
      </c>
    </row>
    <row r="591" spans="1:2" hidden="1" x14ac:dyDescent="0.35">
      <c r="A591" s="1" t="s">
        <v>2688</v>
      </c>
      <c r="B591" s="1">
        <v>98</v>
      </c>
    </row>
    <row r="592" spans="1:2" hidden="1" x14ac:dyDescent="0.35">
      <c r="A592" s="1" t="s">
        <v>2689</v>
      </c>
      <c r="B592" s="1">
        <v>52</v>
      </c>
    </row>
    <row r="593" spans="1:2" hidden="1" x14ac:dyDescent="0.35">
      <c r="A593" s="1" t="s">
        <v>2690</v>
      </c>
      <c r="B593" s="1">
        <v>37</v>
      </c>
    </row>
    <row r="594" spans="1:2" hidden="1" x14ac:dyDescent="0.35">
      <c r="A594" s="1" t="s">
        <v>2691</v>
      </c>
      <c r="B594" s="1">
        <v>53</v>
      </c>
    </row>
    <row r="595" spans="1:2" hidden="1" x14ac:dyDescent="0.35">
      <c r="A595" s="1" t="s">
        <v>2692</v>
      </c>
      <c r="B595" s="1">
        <v>96</v>
      </c>
    </row>
    <row r="596" spans="1:2" hidden="1" x14ac:dyDescent="0.35">
      <c r="A596" s="1" t="s">
        <v>2693</v>
      </c>
      <c r="B596" s="1">
        <v>48</v>
      </c>
    </row>
    <row r="597" spans="1:2" hidden="1" x14ac:dyDescent="0.35">
      <c r="A597" s="1" t="s">
        <v>2694</v>
      </c>
      <c r="B597" s="1">
        <v>88</v>
      </c>
    </row>
    <row r="598" spans="1:2" hidden="1" x14ac:dyDescent="0.35">
      <c r="A598" s="1" t="s">
        <v>2695</v>
      </c>
      <c r="B598" s="1">
        <v>68</v>
      </c>
    </row>
    <row r="599" spans="1:2" hidden="1" x14ac:dyDescent="0.35">
      <c r="A599" s="1" t="s">
        <v>2696</v>
      </c>
      <c r="B599" s="1">
        <v>6</v>
      </c>
    </row>
    <row r="600" spans="1:2" hidden="1" x14ac:dyDescent="0.35">
      <c r="A600" s="1" t="s">
        <v>2697</v>
      </c>
      <c r="B600" s="1">
        <v>86</v>
      </c>
    </row>
    <row r="601" spans="1:2" hidden="1" x14ac:dyDescent="0.35">
      <c r="A601" s="1" t="s">
        <v>2698</v>
      </c>
      <c r="B601" s="1">
        <v>53</v>
      </c>
    </row>
    <row r="602" spans="1:2" hidden="1" x14ac:dyDescent="0.35">
      <c r="A602" s="1" t="s">
        <v>2699</v>
      </c>
      <c r="B602" s="1">
        <v>9</v>
      </c>
    </row>
    <row r="603" spans="1:2" hidden="1" x14ac:dyDescent="0.35">
      <c r="A603" s="1" t="s">
        <v>2700</v>
      </c>
      <c r="B603" s="1">
        <v>27</v>
      </c>
    </row>
    <row r="604" spans="1:2" hidden="1" x14ac:dyDescent="0.35">
      <c r="A604" s="1" t="s">
        <v>2701</v>
      </c>
      <c r="B604" s="1">
        <v>70</v>
      </c>
    </row>
    <row r="605" spans="1:2" hidden="1" x14ac:dyDescent="0.35">
      <c r="A605" s="1" t="s">
        <v>2702</v>
      </c>
      <c r="B605" s="1">
        <v>79</v>
      </c>
    </row>
    <row r="606" spans="1:2" hidden="1" x14ac:dyDescent="0.35">
      <c r="A606" s="1" t="s">
        <v>2703</v>
      </c>
      <c r="B606" s="1">
        <v>0</v>
      </c>
    </row>
    <row r="607" spans="1:2" hidden="1" x14ac:dyDescent="0.35">
      <c r="A607" s="1" t="s">
        <v>2704</v>
      </c>
      <c r="B607" s="1">
        <v>82</v>
      </c>
    </row>
    <row r="608" spans="1:2" hidden="1" x14ac:dyDescent="0.35">
      <c r="A608" s="1" t="s">
        <v>2705</v>
      </c>
      <c r="B608" s="1">
        <v>86</v>
      </c>
    </row>
    <row r="609" spans="1:2" hidden="1" x14ac:dyDescent="0.35">
      <c r="A609" s="1" t="s">
        <v>2706</v>
      </c>
      <c r="B609" s="1">
        <v>26</v>
      </c>
    </row>
    <row r="610" spans="1:2" hidden="1" x14ac:dyDescent="0.35">
      <c r="A610" s="1" t="s">
        <v>2707</v>
      </c>
      <c r="B610" s="1">
        <v>35</v>
      </c>
    </row>
    <row r="611" spans="1:2" hidden="1" x14ac:dyDescent="0.35">
      <c r="A611" s="1" t="s">
        <v>2708</v>
      </c>
      <c r="B611" s="1">
        <v>78</v>
      </c>
    </row>
    <row r="612" spans="1:2" hidden="1" x14ac:dyDescent="0.35">
      <c r="A612" s="1" t="s">
        <v>2709</v>
      </c>
      <c r="B612" s="1">
        <v>71</v>
      </c>
    </row>
    <row r="613" spans="1:2" hidden="1" x14ac:dyDescent="0.35">
      <c r="A613" s="1" t="s">
        <v>2710</v>
      </c>
      <c r="B613" s="1">
        <v>21</v>
      </c>
    </row>
    <row r="614" spans="1:2" hidden="1" x14ac:dyDescent="0.35">
      <c r="A614" s="1" t="s">
        <v>2711</v>
      </c>
      <c r="B614" s="1">
        <v>44</v>
      </c>
    </row>
    <row r="615" spans="1:2" hidden="1" x14ac:dyDescent="0.35">
      <c r="A615" s="1" t="s">
        <v>2712</v>
      </c>
      <c r="B615" s="1">
        <v>34</v>
      </c>
    </row>
    <row r="616" spans="1:2" hidden="1" x14ac:dyDescent="0.35">
      <c r="A616" s="1" t="s">
        <v>2713</v>
      </c>
      <c r="B616" s="1">
        <v>19</v>
      </c>
    </row>
    <row r="617" spans="1:2" hidden="1" x14ac:dyDescent="0.35">
      <c r="A617" s="1" t="s">
        <v>2714</v>
      </c>
      <c r="B617" s="1">
        <v>0</v>
      </c>
    </row>
    <row r="618" spans="1:2" hidden="1" x14ac:dyDescent="0.35">
      <c r="A618" s="1" t="s">
        <v>2715</v>
      </c>
      <c r="B618" s="1">
        <v>46</v>
      </c>
    </row>
    <row r="619" spans="1:2" hidden="1" x14ac:dyDescent="0.35">
      <c r="A619" s="1" t="s">
        <v>2716</v>
      </c>
      <c r="B619" s="1">
        <v>27</v>
      </c>
    </row>
    <row r="620" spans="1:2" hidden="1" x14ac:dyDescent="0.35">
      <c r="A620" s="1" t="s">
        <v>2717</v>
      </c>
      <c r="B620" s="1">
        <v>30</v>
      </c>
    </row>
    <row r="621" spans="1:2" hidden="1" x14ac:dyDescent="0.35">
      <c r="A621" s="1" t="s">
        <v>2718</v>
      </c>
      <c r="B621" s="1">
        <v>82</v>
      </c>
    </row>
    <row r="622" spans="1:2" hidden="1" x14ac:dyDescent="0.35">
      <c r="A622" s="1" t="s">
        <v>2719</v>
      </c>
      <c r="B622" s="1">
        <v>98</v>
      </c>
    </row>
    <row r="623" spans="1:2" hidden="1" x14ac:dyDescent="0.35">
      <c r="A623" s="1" t="s">
        <v>2720</v>
      </c>
      <c r="B623" s="1">
        <v>55</v>
      </c>
    </row>
    <row r="624" spans="1:2" hidden="1" x14ac:dyDescent="0.35">
      <c r="A624" s="1" t="s">
        <v>2721</v>
      </c>
      <c r="B624" s="1">
        <v>59</v>
      </c>
    </row>
    <row r="625" spans="1:2" hidden="1" x14ac:dyDescent="0.35">
      <c r="A625" s="1" t="s">
        <v>2722</v>
      </c>
      <c r="B625" s="1">
        <v>19</v>
      </c>
    </row>
    <row r="626" spans="1:2" hidden="1" x14ac:dyDescent="0.35">
      <c r="A626" s="1" t="s">
        <v>2723</v>
      </c>
      <c r="B626" s="1">
        <v>69</v>
      </c>
    </row>
    <row r="627" spans="1:2" hidden="1" x14ac:dyDescent="0.35">
      <c r="A627" s="1" t="s">
        <v>2724</v>
      </c>
      <c r="B627" s="1">
        <v>63</v>
      </c>
    </row>
    <row r="628" spans="1:2" hidden="1" x14ac:dyDescent="0.35">
      <c r="A628" s="1" t="s">
        <v>2725</v>
      </c>
      <c r="B628" s="1">
        <v>44</v>
      </c>
    </row>
    <row r="629" spans="1:2" hidden="1" x14ac:dyDescent="0.35">
      <c r="A629" s="1" t="s">
        <v>2726</v>
      </c>
      <c r="B629" s="1">
        <v>72</v>
      </c>
    </row>
    <row r="630" spans="1:2" hidden="1" x14ac:dyDescent="0.35">
      <c r="A630" s="1" t="s">
        <v>2727</v>
      </c>
      <c r="B630" s="1">
        <v>22</v>
      </c>
    </row>
    <row r="631" spans="1:2" hidden="1" x14ac:dyDescent="0.35">
      <c r="A631" s="1" t="s">
        <v>2728</v>
      </c>
      <c r="B631" s="1">
        <v>94</v>
      </c>
    </row>
    <row r="632" spans="1:2" hidden="1" x14ac:dyDescent="0.35">
      <c r="A632" s="1" t="s">
        <v>2729</v>
      </c>
      <c r="B632" s="1">
        <v>23</v>
      </c>
    </row>
    <row r="633" spans="1:2" hidden="1" x14ac:dyDescent="0.35">
      <c r="A633" s="1" t="s">
        <v>2730</v>
      </c>
      <c r="B633" s="1">
        <v>5</v>
      </c>
    </row>
    <row r="634" spans="1:2" hidden="1" x14ac:dyDescent="0.35">
      <c r="A634" s="1" t="s">
        <v>2731</v>
      </c>
      <c r="B634" s="1">
        <v>97</v>
      </c>
    </row>
    <row r="635" spans="1:2" hidden="1" x14ac:dyDescent="0.35">
      <c r="A635" s="1" t="s">
        <v>2732</v>
      </c>
      <c r="B635" s="1">
        <v>29</v>
      </c>
    </row>
    <row r="636" spans="1:2" hidden="1" x14ac:dyDescent="0.35">
      <c r="A636" s="1" t="s">
        <v>2733</v>
      </c>
      <c r="B636" s="1">
        <v>72</v>
      </c>
    </row>
    <row r="637" spans="1:2" hidden="1" x14ac:dyDescent="0.35">
      <c r="A637" s="1" t="s">
        <v>2734</v>
      </c>
      <c r="B637" s="1">
        <v>47</v>
      </c>
    </row>
    <row r="638" spans="1:2" hidden="1" x14ac:dyDescent="0.35">
      <c r="A638" s="1" t="s">
        <v>2735</v>
      </c>
      <c r="B638" s="1">
        <v>97</v>
      </c>
    </row>
    <row r="639" spans="1:2" hidden="1" x14ac:dyDescent="0.35">
      <c r="A639" s="1" t="s">
        <v>2736</v>
      </c>
      <c r="B639" s="1">
        <v>57</v>
      </c>
    </row>
    <row r="640" spans="1:2" hidden="1" x14ac:dyDescent="0.35">
      <c r="A640" s="1" t="s">
        <v>2737</v>
      </c>
      <c r="B640" s="1">
        <v>3</v>
      </c>
    </row>
    <row r="641" spans="1:2" hidden="1" x14ac:dyDescent="0.35">
      <c r="A641" s="1" t="s">
        <v>2738</v>
      </c>
      <c r="B641" s="1">
        <v>9</v>
      </c>
    </row>
    <row r="642" spans="1:2" hidden="1" x14ac:dyDescent="0.35">
      <c r="A642" s="1" t="s">
        <v>2739</v>
      </c>
      <c r="B642" s="1">
        <v>60</v>
      </c>
    </row>
    <row r="643" spans="1:2" hidden="1" x14ac:dyDescent="0.35">
      <c r="A643" s="1" t="s">
        <v>2740</v>
      </c>
      <c r="B643" s="1">
        <v>39</v>
      </c>
    </row>
    <row r="644" spans="1:2" hidden="1" x14ac:dyDescent="0.35">
      <c r="A644" s="1" t="s">
        <v>2741</v>
      </c>
      <c r="B644" s="1">
        <v>5</v>
      </c>
    </row>
    <row r="645" spans="1:2" hidden="1" x14ac:dyDescent="0.35">
      <c r="A645" s="1" t="s">
        <v>2742</v>
      </c>
      <c r="B645" s="1">
        <v>35</v>
      </c>
    </row>
    <row r="646" spans="1:2" hidden="1" x14ac:dyDescent="0.35">
      <c r="A646" s="1" t="s">
        <v>2743</v>
      </c>
      <c r="B646" s="1">
        <v>49</v>
      </c>
    </row>
    <row r="647" spans="1:2" hidden="1" x14ac:dyDescent="0.35">
      <c r="A647" s="1" t="s">
        <v>2744</v>
      </c>
      <c r="B647" s="1">
        <v>82</v>
      </c>
    </row>
    <row r="648" spans="1:2" hidden="1" x14ac:dyDescent="0.35">
      <c r="A648" s="1" t="s">
        <v>2745</v>
      </c>
      <c r="B648" s="1">
        <v>93</v>
      </c>
    </row>
    <row r="649" spans="1:2" hidden="1" x14ac:dyDescent="0.35">
      <c r="A649" s="1" t="s">
        <v>2746</v>
      </c>
      <c r="B649" s="1">
        <v>8</v>
      </c>
    </row>
    <row r="650" spans="1:2" hidden="1" x14ac:dyDescent="0.35">
      <c r="A650" s="1" t="s">
        <v>2747</v>
      </c>
      <c r="B650" s="1">
        <v>16</v>
      </c>
    </row>
    <row r="651" spans="1:2" hidden="1" x14ac:dyDescent="0.35">
      <c r="A651" s="1" t="s">
        <v>2748</v>
      </c>
      <c r="B651" s="1">
        <v>52</v>
      </c>
    </row>
    <row r="652" spans="1:2" hidden="1" x14ac:dyDescent="0.35">
      <c r="A652" s="1" t="s">
        <v>2749</v>
      </c>
      <c r="B652" s="1">
        <v>68</v>
      </c>
    </row>
    <row r="653" spans="1:2" hidden="1" x14ac:dyDescent="0.35">
      <c r="A653" s="1" t="s">
        <v>2750</v>
      </c>
      <c r="B653" s="1">
        <v>56</v>
      </c>
    </row>
    <row r="654" spans="1:2" hidden="1" x14ac:dyDescent="0.35">
      <c r="A654" s="1" t="s">
        <v>2751</v>
      </c>
      <c r="B654" s="1">
        <v>91</v>
      </c>
    </row>
    <row r="655" spans="1:2" hidden="1" x14ac:dyDescent="0.35">
      <c r="A655" s="1" t="s">
        <v>2752</v>
      </c>
      <c r="B655" s="1">
        <v>60</v>
      </c>
    </row>
    <row r="656" spans="1:2" hidden="1" x14ac:dyDescent="0.35">
      <c r="A656" s="1" t="s">
        <v>2753</v>
      </c>
      <c r="B656" s="1">
        <v>37</v>
      </c>
    </row>
    <row r="657" spans="1:2" hidden="1" x14ac:dyDescent="0.35">
      <c r="A657" s="1" t="s">
        <v>2754</v>
      </c>
      <c r="B657" s="1">
        <v>71</v>
      </c>
    </row>
    <row r="658" spans="1:2" hidden="1" x14ac:dyDescent="0.35">
      <c r="A658" s="1" t="s">
        <v>2755</v>
      </c>
      <c r="B658" s="1">
        <v>72</v>
      </c>
    </row>
    <row r="659" spans="1:2" hidden="1" x14ac:dyDescent="0.35">
      <c r="A659" s="1" t="s">
        <v>2756</v>
      </c>
      <c r="B659" s="1">
        <v>52</v>
      </c>
    </row>
    <row r="660" spans="1:2" hidden="1" x14ac:dyDescent="0.35">
      <c r="A660" s="1" t="s">
        <v>2757</v>
      </c>
      <c r="B660" s="1">
        <v>24</v>
      </c>
    </row>
    <row r="661" spans="1:2" hidden="1" x14ac:dyDescent="0.35">
      <c r="A661" s="1" t="s">
        <v>2758</v>
      </c>
      <c r="B661" s="1">
        <v>43</v>
      </c>
    </row>
    <row r="662" spans="1:2" hidden="1" x14ac:dyDescent="0.35">
      <c r="A662" s="1" t="s">
        <v>2759</v>
      </c>
      <c r="B662" s="1">
        <v>17</v>
      </c>
    </row>
    <row r="663" spans="1:2" hidden="1" x14ac:dyDescent="0.35">
      <c r="A663" s="1" t="s">
        <v>2760</v>
      </c>
      <c r="B663" s="1">
        <v>25</v>
      </c>
    </row>
    <row r="664" spans="1:2" hidden="1" x14ac:dyDescent="0.35">
      <c r="A664" s="1" t="s">
        <v>2761</v>
      </c>
      <c r="B664" s="1">
        <v>95</v>
      </c>
    </row>
    <row r="665" spans="1:2" hidden="1" x14ac:dyDescent="0.35">
      <c r="A665" s="1" t="s">
        <v>2762</v>
      </c>
      <c r="B665" s="1">
        <v>28</v>
      </c>
    </row>
    <row r="666" spans="1:2" hidden="1" x14ac:dyDescent="0.35">
      <c r="A666" s="1" t="s">
        <v>2763</v>
      </c>
      <c r="B666" s="1">
        <v>51</v>
      </c>
    </row>
    <row r="667" spans="1:2" hidden="1" x14ac:dyDescent="0.35">
      <c r="A667" s="1" t="s">
        <v>2764</v>
      </c>
      <c r="B667" s="1">
        <v>12</v>
      </c>
    </row>
    <row r="668" spans="1:2" hidden="1" x14ac:dyDescent="0.35">
      <c r="A668" s="1" t="s">
        <v>2765</v>
      </c>
      <c r="B668" s="1">
        <v>37</v>
      </c>
    </row>
    <row r="669" spans="1:2" hidden="1" x14ac:dyDescent="0.35">
      <c r="A669" s="1" t="s">
        <v>2766</v>
      </c>
      <c r="B669" s="1">
        <v>75</v>
      </c>
    </row>
    <row r="670" spans="1:2" hidden="1" x14ac:dyDescent="0.35">
      <c r="A670" s="1" t="s">
        <v>2767</v>
      </c>
      <c r="B670" s="1">
        <v>56</v>
      </c>
    </row>
    <row r="671" spans="1:2" hidden="1" x14ac:dyDescent="0.35">
      <c r="A671" s="1" t="s">
        <v>2768</v>
      </c>
      <c r="B671" s="1">
        <v>71</v>
      </c>
    </row>
    <row r="672" spans="1:2" hidden="1" x14ac:dyDescent="0.35">
      <c r="A672" s="1" t="s">
        <v>2769</v>
      </c>
      <c r="B672" s="1">
        <v>74</v>
      </c>
    </row>
    <row r="673" spans="1:2" hidden="1" x14ac:dyDescent="0.35">
      <c r="A673" s="1" t="s">
        <v>2770</v>
      </c>
      <c r="B673" s="1">
        <v>77</v>
      </c>
    </row>
    <row r="674" spans="1:2" hidden="1" x14ac:dyDescent="0.35">
      <c r="A674" s="1" t="s">
        <v>2771</v>
      </c>
      <c r="B674" s="1">
        <v>86</v>
      </c>
    </row>
    <row r="675" spans="1:2" hidden="1" x14ac:dyDescent="0.35">
      <c r="A675" s="1" t="s">
        <v>2772</v>
      </c>
      <c r="B675" s="1">
        <v>34</v>
      </c>
    </row>
    <row r="676" spans="1:2" hidden="1" x14ac:dyDescent="0.35">
      <c r="A676" s="1" t="s">
        <v>2773</v>
      </c>
      <c r="B676" s="1">
        <v>0</v>
      </c>
    </row>
    <row r="677" spans="1:2" hidden="1" x14ac:dyDescent="0.35">
      <c r="A677" s="1" t="s">
        <v>2774</v>
      </c>
      <c r="B677" s="1">
        <v>56</v>
      </c>
    </row>
    <row r="678" spans="1:2" hidden="1" x14ac:dyDescent="0.35">
      <c r="A678" s="1" t="s">
        <v>2775</v>
      </c>
      <c r="B678" s="1">
        <v>41</v>
      </c>
    </row>
    <row r="679" spans="1:2" hidden="1" x14ac:dyDescent="0.35">
      <c r="A679" s="1" t="s">
        <v>2776</v>
      </c>
      <c r="B679" s="1">
        <v>39</v>
      </c>
    </row>
    <row r="680" spans="1:2" hidden="1" x14ac:dyDescent="0.35">
      <c r="A680" s="1" t="s">
        <v>2777</v>
      </c>
      <c r="B680" s="1">
        <v>41</v>
      </c>
    </row>
    <row r="681" spans="1:2" hidden="1" x14ac:dyDescent="0.35">
      <c r="A681" s="1" t="s">
        <v>2778</v>
      </c>
      <c r="B681" s="1">
        <v>70</v>
      </c>
    </row>
    <row r="682" spans="1:2" hidden="1" x14ac:dyDescent="0.35">
      <c r="A682" s="1" t="s">
        <v>2779</v>
      </c>
      <c r="B682" s="1">
        <v>40</v>
      </c>
    </row>
    <row r="683" spans="1:2" hidden="1" x14ac:dyDescent="0.35">
      <c r="A683" s="1" t="s">
        <v>2780</v>
      </c>
      <c r="B683" s="1">
        <v>20</v>
      </c>
    </row>
    <row r="684" spans="1:2" hidden="1" x14ac:dyDescent="0.35">
      <c r="A684" s="1" t="s">
        <v>2781</v>
      </c>
      <c r="B684" s="1">
        <v>56</v>
      </c>
    </row>
    <row r="685" spans="1:2" hidden="1" x14ac:dyDescent="0.35">
      <c r="A685" s="1" t="s">
        <v>2782</v>
      </c>
      <c r="B685" s="1">
        <v>14</v>
      </c>
    </row>
    <row r="686" spans="1:2" hidden="1" x14ac:dyDescent="0.35">
      <c r="A686" s="1" t="s">
        <v>2783</v>
      </c>
      <c r="B686" s="1">
        <v>10</v>
      </c>
    </row>
    <row r="687" spans="1:2" hidden="1" x14ac:dyDescent="0.35">
      <c r="A687" s="1" t="s">
        <v>2784</v>
      </c>
      <c r="B687" s="1">
        <v>29</v>
      </c>
    </row>
    <row r="688" spans="1:2" hidden="1" x14ac:dyDescent="0.35">
      <c r="A688" s="1" t="s">
        <v>2785</v>
      </c>
      <c r="B688" s="1">
        <v>53</v>
      </c>
    </row>
    <row r="689" spans="1:2" hidden="1" x14ac:dyDescent="0.35">
      <c r="A689" s="1" t="s">
        <v>2786</v>
      </c>
      <c r="B689" s="1">
        <v>63</v>
      </c>
    </row>
    <row r="690" spans="1:2" hidden="1" x14ac:dyDescent="0.35">
      <c r="A690" s="1" t="s">
        <v>2787</v>
      </c>
      <c r="B690" s="1">
        <v>55</v>
      </c>
    </row>
    <row r="691" spans="1:2" hidden="1" x14ac:dyDescent="0.35">
      <c r="A691" s="1" t="s">
        <v>2788</v>
      </c>
      <c r="B691" s="1">
        <v>72</v>
      </c>
    </row>
    <row r="692" spans="1:2" hidden="1" x14ac:dyDescent="0.35">
      <c r="A692" s="1" t="s">
        <v>2789</v>
      </c>
      <c r="B692" s="1">
        <v>54</v>
      </c>
    </row>
    <row r="693" spans="1:2" hidden="1" x14ac:dyDescent="0.35">
      <c r="A693" s="1" t="s">
        <v>2790</v>
      </c>
      <c r="B693" s="1">
        <v>33</v>
      </c>
    </row>
    <row r="694" spans="1:2" hidden="1" x14ac:dyDescent="0.35">
      <c r="A694" s="1" t="s">
        <v>2791</v>
      </c>
      <c r="B694" s="1">
        <v>7</v>
      </c>
    </row>
    <row r="695" spans="1:2" hidden="1" x14ac:dyDescent="0.35">
      <c r="A695" s="1" t="s">
        <v>2792</v>
      </c>
      <c r="B695" s="1">
        <v>85</v>
      </c>
    </row>
    <row r="696" spans="1:2" hidden="1" x14ac:dyDescent="0.35">
      <c r="A696" s="1" t="s">
        <v>2793</v>
      </c>
      <c r="B696" s="1">
        <v>75</v>
      </c>
    </row>
    <row r="697" spans="1:2" hidden="1" x14ac:dyDescent="0.35">
      <c r="A697" s="1" t="s">
        <v>2794</v>
      </c>
      <c r="B697" s="1">
        <v>21</v>
      </c>
    </row>
    <row r="698" spans="1:2" hidden="1" x14ac:dyDescent="0.35">
      <c r="A698" s="1" t="s">
        <v>2795</v>
      </c>
      <c r="B698" s="1">
        <v>78</v>
      </c>
    </row>
    <row r="699" spans="1:2" hidden="1" x14ac:dyDescent="0.35">
      <c r="A699" s="1" t="s">
        <v>2796</v>
      </c>
      <c r="B699" s="1">
        <v>71</v>
      </c>
    </row>
    <row r="700" spans="1:2" hidden="1" x14ac:dyDescent="0.35">
      <c r="A700" s="1" t="s">
        <v>2797</v>
      </c>
      <c r="B700" s="1">
        <v>71</v>
      </c>
    </row>
    <row r="701" spans="1:2" hidden="1" x14ac:dyDescent="0.35">
      <c r="A701" s="1" t="s">
        <v>2798</v>
      </c>
      <c r="B701" s="1">
        <v>64</v>
      </c>
    </row>
    <row r="702" spans="1:2" hidden="1" x14ac:dyDescent="0.35">
      <c r="A702" s="1" t="s">
        <v>2799</v>
      </c>
      <c r="B702" s="1">
        <v>67</v>
      </c>
    </row>
    <row r="703" spans="1:2" hidden="1" x14ac:dyDescent="0.35">
      <c r="A703" s="1" t="s">
        <v>2800</v>
      </c>
      <c r="B703" s="1">
        <v>55</v>
      </c>
    </row>
    <row r="704" spans="1:2" hidden="1" x14ac:dyDescent="0.35">
      <c r="A704" s="1" t="s">
        <v>2801</v>
      </c>
      <c r="B704" s="1">
        <v>47</v>
      </c>
    </row>
    <row r="705" spans="1:2" hidden="1" x14ac:dyDescent="0.35">
      <c r="A705" s="1" t="s">
        <v>2802</v>
      </c>
      <c r="B705" s="1">
        <v>60</v>
      </c>
    </row>
    <row r="706" spans="1:2" hidden="1" x14ac:dyDescent="0.35">
      <c r="A706" s="1" t="s">
        <v>2803</v>
      </c>
      <c r="B706" s="1">
        <v>64</v>
      </c>
    </row>
    <row r="707" spans="1:2" hidden="1" x14ac:dyDescent="0.35">
      <c r="A707" s="1" t="s">
        <v>2804</v>
      </c>
      <c r="B707" s="1">
        <v>74</v>
      </c>
    </row>
    <row r="708" spans="1:2" hidden="1" x14ac:dyDescent="0.35">
      <c r="A708" s="1" t="s">
        <v>2805</v>
      </c>
      <c r="B708" s="1">
        <v>51</v>
      </c>
    </row>
    <row r="709" spans="1:2" hidden="1" x14ac:dyDescent="0.35">
      <c r="A709" s="1" t="s">
        <v>2806</v>
      </c>
      <c r="B709" s="1">
        <v>9</v>
      </c>
    </row>
    <row r="710" spans="1:2" hidden="1" x14ac:dyDescent="0.35">
      <c r="A710" s="1" t="s">
        <v>2807</v>
      </c>
      <c r="B710" s="1">
        <v>16</v>
      </c>
    </row>
    <row r="711" spans="1:2" hidden="1" x14ac:dyDescent="0.35">
      <c r="A711" s="1" t="s">
        <v>2808</v>
      </c>
      <c r="B711" s="1">
        <v>84</v>
      </c>
    </row>
    <row r="712" spans="1:2" hidden="1" x14ac:dyDescent="0.35">
      <c r="A712" s="1" t="s">
        <v>2809</v>
      </c>
      <c r="B712" s="1">
        <v>97</v>
      </c>
    </row>
    <row r="713" spans="1:2" hidden="1" x14ac:dyDescent="0.35">
      <c r="A713" s="1" t="s">
        <v>2810</v>
      </c>
      <c r="B713" s="1">
        <v>93</v>
      </c>
    </row>
    <row r="714" spans="1:2" hidden="1" x14ac:dyDescent="0.35">
      <c r="A714" s="1" t="s">
        <v>2811</v>
      </c>
      <c r="B714" s="1">
        <v>51</v>
      </c>
    </row>
    <row r="715" spans="1:2" hidden="1" x14ac:dyDescent="0.35">
      <c r="A715" s="1" t="s">
        <v>2812</v>
      </c>
      <c r="B715" s="1">
        <v>36</v>
      </c>
    </row>
    <row r="716" spans="1:2" hidden="1" x14ac:dyDescent="0.35">
      <c r="A716" s="1" t="s">
        <v>2813</v>
      </c>
      <c r="B716" s="1">
        <v>21</v>
      </c>
    </row>
    <row r="717" spans="1:2" hidden="1" x14ac:dyDescent="0.35">
      <c r="A717" s="1" t="s">
        <v>2814</v>
      </c>
      <c r="B717" s="1">
        <v>83</v>
      </c>
    </row>
    <row r="718" spans="1:2" hidden="1" x14ac:dyDescent="0.35">
      <c r="A718" s="1" t="s">
        <v>2815</v>
      </c>
      <c r="B718" s="1">
        <v>88</v>
      </c>
    </row>
    <row r="719" spans="1:2" hidden="1" x14ac:dyDescent="0.35">
      <c r="A719" s="1" t="s">
        <v>2816</v>
      </c>
      <c r="B719" s="1">
        <v>7</v>
      </c>
    </row>
    <row r="720" spans="1:2" hidden="1" x14ac:dyDescent="0.35">
      <c r="A720" s="1" t="s">
        <v>2817</v>
      </c>
      <c r="B720" s="1">
        <v>44</v>
      </c>
    </row>
    <row r="721" spans="1:2" hidden="1" x14ac:dyDescent="0.35">
      <c r="A721" s="1" t="s">
        <v>2818</v>
      </c>
      <c r="B721" s="1">
        <v>14</v>
      </c>
    </row>
    <row r="722" spans="1:2" hidden="1" x14ac:dyDescent="0.35">
      <c r="A722" s="1" t="s">
        <v>2819</v>
      </c>
      <c r="B722" s="1">
        <v>8</v>
      </c>
    </row>
    <row r="723" spans="1:2" hidden="1" x14ac:dyDescent="0.35">
      <c r="A723" s="1" t="s">
        <v>2820</v>
      </c>
      <c r="B723" s="1">
        <v>95</v>
      </c>
    </row>
    <row r="724" spans="1:2" hidden="1" x14ac:dyDescent="0.35">
      <c r="A724" s="1" t="s">
        <v>2821</v>
      </c>
      <c r="B724" s="1">
        <v>93</v>
      </c>
    </row>
    <row r="725" spans="1:2" hidden="1" x14ac:dyDescent="0.35">
      <c r="A725" s="1" t="s">
        <v>2822</v>
      </c>
      <c r="B725" s="1">
        <v>25</v>
      </c>
    </row>
    <row r="726" spans="1:2" hidden="1" x14ac:dyDescent="0.35">
      <c r="A726" s="1" t="s">
        <v>2823</v>
      </c>
      <c r="B726" s="1">
        <v>61</v>
      </c>
    </row>
    <row r="727" spans="1:2" hidden="1" x14ac:dyDescent="0.35">
      <c r="A727" s="1" t="s">
        <v>2824</v>
      </c>
      <c r="B727" s="1">
        <v>87</v>
      </c>
    </row>
    <row r="728" spans="1:2" hidden="1" x14ac:dyDescent="0.35">
      <c r="A728" s="1" t="s">
        <v>2825</v>
      </c>
      <c r="B728" s="1">
        <v>4</v>
      </c>
    </row>
    <row r="729" spans="1:2" hidden="1" x14ac:dyDescent="0.35">
      <c r="A729" s="1" t="s">
        <v>2826</v>
      </c>
      <c r="B729" s="1">
        <v>74</v>
      </c>
    </row>
    <row r="730" spans="1:2" hidden="1" x14ac:dyDescent="0.35">
      <c r="A730" s="1" t="s">
        <v>2827</v>
      </c>
      <c r="B730" s="1">
        <v>96</v>
      </c>
    </row>
    <row r="731" spans="1:2" hidden="1" x14ac:dyDescent="0.35">
      <c r="A731" s="1" t="s">
        <v>2828</v>
      </c>
      <c r="B731" s="1">
        <v>78</v>
      </c>
    </row>
    <row r="732" spans="1:2" hidden="1" x14ac:dyDescent="0.35">
      <c r="A732" s="1" t="s">
        <v>2829</v>
      </c>
      <c r="B732" s="1">
        <v>76</v>
      </c>
    </row>
    <row r="733" spans="1:2" hidden="1" x14ac:dyDescent="0.35">
      <c r="A733" s="1" t="s">
        <v>2830</v>
      </c>
      <c r="B733" s="1">
        <v>90</v>
      </c>
    </row>
    <row r="734" spans="1:2" hidden="1" x14ac:dyDescent="0.35">
      <c r="A734" s="1" t="s">
        <v>2831</v>
      </c>
      <c r="B734" s="1">
        <v>54</v>
      </c>
    </row>
    <row r="735" spans="1:2" hidden="1" x14ac:dyDescent="0.35">
      <c r="A735" s="1" t="s">
        <v>2832</v>
      </c>
      <c r="B735" s="1">
        <v>37</v>
      </c>
    </row>
    <row r="736" spans="1:2" hidden="1" x14ac:dyDescent="0.35">
      <c r="A736" s="1" t="s">
        <v>2833</v>
      </c>
      <c r="B736" s="1">
        <v>47</v>
      </c>
    </row>
    <row r="737" spans="1:2" hidden="1" x14ac:dyDescent="0.35">
      <c r="A737" s="1" t="s">
        <v>2834</v>
      </c>
      <c r="B737" s="1">
        <v>43</v>
      </c>
    </row>
    <row r="738" spans="1:2" hidden="1" x14ac:dyDescent="0.35">
      <c r="A738" s="1" t="s">
        <v>2835</v>
      </c>
      <c r="B738" s="1">
        <v>67</v>
      </c>
    </row>
    <row r="739" spans="1:2" hidden="1" x14ac:dyDescent="0.35">
      <c r="A739" s="1" t="s">
        <v>2836</v>
      </c>
      <c r="B739" s="1">
        <v>90</v>
      </c>
    </row>
    <row r="740" spans="1:2" hidden="1" x14ac:dyDescent="0.35">
      <c r="A740" s="1" t="s">
        <v>2837</v>
      </c>
      <c r="B740" s="1">
        <v>51</v>
      </c>
    </row>
    <row r="741" spans="1:2" hidden="1" x14ac:dyDescent="0.35">
      <c r="A741" s="1" t="s">
        <v>2838</v>
      </c>
      <c r="B741" s="1">
        <v>13</v>
      </c>
    </row>
    <row r="742" spans="1:2" hidden="1" x14ac:dyDescent="0.35">
      <c r="A742" s="1" t="s">
        <v>2839</v>
      </c>
      <c r="B742" s="1">
        <v>6</v>
      </c>
    </row>
    <row r="743" spans="1:2" hidden="1" x14ac:dyDescent="0.35">
      <c r="A743" s="1" t="s">
        <v>2840</v>
      </c>
      <c r="B743" s="1">
        <v>98</v>
      </c>
    </row>
    <row r="744" spans="1:2" hidden="1" x14ac:dyDescent="0.35">
      <c r="A744" s="1" t="s">
        <v>2841</v>
      </c>
      <c r="B744" s="1">
        <v>23</v>
      </c>
    </row>
    <row r="745" spans="1:2" hidden="1" x14ac:dyDescent="0.35">
      <c r="A745" s="1" t="s">
        <v>2842</v>
      </c>
      <c r="B745" s="1">
        <v>26</v>
      </c>
    </row>
    <row r="746" spans="1:2" hidden="1" x14ac:dyDescent="0.35">
      <c r="A746" s="1" t="s">
        <v>2843</v>
      </c>
      <c r="B746" s="1">
        <v>47</v>
      </c>
    </row>
    <row r="747" spans="1:2" hidden="1" x14ac:dyDescent="0.35">
      <c r="A747" s="1" t="s">
        <v>2844</v>
      </c>
      <c r="B747" s="1">
        <v>9</v>
      </c>
    </row>
    <row r="748" spans="1:2" hidden="1" x14ac:dyDescent="0.35">
      <c r="A748" s="1" t="s">
        <v>2845</v>
      </c>
      <c r="B748" s="1">
        <v>73</v>
      </c>
    </row>
    <row r="749" spans="1:2" hidden="1" x14ac:dyDescent="0.35">
      <c r="A749" s="1" t="s">
        <v>2846</v>
      </c>
      <c r="B749" s="1">
        <v>16</v>
      </c>
    </row>
    <row r="750" spans="1:2" hidden="1" x14ac:dyDescent="0.35">
      <c r="A750" s="1" t="s">
        <v>2847</v>
      </c>
      <c r="B750" s="1">
        <v>74</v>
      </c>
    </row>
    <row r="751" spans="1:2" hidden="1" x14ac:dyDescent="0.35">
      <c r="A751" s="1" t="s">
        <v>2848</v>
      </c>
      <c r="B751" s="1">
        <v>83</v>
      </c>
    </row>
    <row r="752" spans="1:2" hidden="1" x14ac:dyDescent="0.35">
      <c r="A752" s="1" t="s">
        <v>2849</v>
      </c>
      <c r="B752" s="1">
        <v>19</v>
      </c>
    </row>
    <row r="753" spans="1:2" hidden="1" x14ac:dyDescent="0.35">
      <c r="A753" s="1" t="s">
        <v>2850</v>
      </c>
      <c r="B753" s="1">
        <v>72</v>
      </c>
    </row>
    <row r="754" spans="1:2" hidden="1" x14ac:dyDescent="0.35">
      <c r="A754" s="1" t="s">
        <v>2851</v>
      </c>
      <c r="B754" s="1">
        <v>75</v>
      </c>
    </row>
    <row r="755" spans="1:2" hidden="1" x14ac:dyDescent="0.35">
      <c r="A755" s="1" t="s">
        <v>2852</v>
      </c>
      <c r="B755" s="1">
        <v>50</v>
      </c>
    </row>
    <row r="756" spans="1:2" hidden="1" x14ac:dyDescent="0.35">
      <c r="A756" s="1" t="s">
        <v>2853</v>
      </c>
      <c r="B756" s="1">
        <v>77</v>
      </c>
    </row>
    <row r="757" spans="1:2" hidden="1" x14ac:dyDescent="0.35">
      <c r="A757" s="1" t="s">
        <v>2854</v>
      </c>
      <c r="B757" s="1">
        <v>43</v>
      </c>
    </row>
    <row r="758" spans="1:2" hidden="1" x14ac:dyDescent="0.35">
      <c r="A758" s="1" t="s">
        <v>2855</v>
      </c>
      <c r="B758" s="1">
        <v>24</v>
      </c>
    </row>
    <row r="759" spans="1:2" hidden="1" x14ac:dyDescent="0.35">
      <c r="A759" s="1" t="s">
        <v>2856</v>
      </c>
      <c r="B759" s="1">
        <v>51</v>
      </c>
    </row>
    <row r="760" spans="1:2" hidden="1" x14ac:dyDescent="0.35">
      <c r="A760" s="1" t="s">
        <v>2857</v>
      </c>
      <c r="B760" s="1">
        <v>82</v>
      </c>
    </row>
    <row r="761" spans="1:2" hidden="1" x14ac:dyDescent="0.35">
      <c r="A761" s="1" t="s">
        <v>2858</v>
      </c>
      <c r="B761" s="1">
        <v>79</v>
      </c>
    </row>
    <row r="762" spans="1:2" hidden="1" x14ac:dyDescent="0.35">
      <c r="A762" s="1" t="s">
        <v>2859</v>
      </c>
      <c r="B762" s="1">
        <v>89</v>
      </c>
    </row>
    <row r="763" spans="1:2" hidden="1" x14ac:dyDescent="0.35">
      <c r="A763" s="1" t="s">
        <v>2860</v>
      </c>
      <c r="B763" s="1">
        <v>41</v>
      </c>
    </row>
    <row r="764" spans="1:2" hidden="1" x14ac:dyDescent="0.35">
      <c r="A764" s="1" t="s">
        <v>2861</v>
      </c>
      <c r="B764" s="1">
        <v>28</v>
      </c>
    </row>
    <row r="765" spans="1:2" hidden="1" x14ac:dyDescent="0.35">
      <c r="A765" s="1" t="s">
        <v>2862</v>
      </c>
      <c r="B765" s="1">
        <v>15</v>
      </c>
    </row>
    <row r="766" spans="1:2" hidden="1" x14ac:dyDescent="0.35">
      <c r="A766" s="1" t="s">
        <v>2863</v>
      </c>
      <c r="B766" s="1">
        <v>73</v>
      </c>
    </row>
    <row r="767" spans="1:2" hidden="1" x14ac:dyDescent="0.35">
      <c r="A767" s="1" t="s">
        <v>2864</v>
      </c>
      <c r="B767" s="1">
        <v>29</v>
      </c>
    </row>
    <row r="768" spans="1:2" hidden="1" x14ac:dyDescent="0.35">
      <c r="A768" s="1" t="s">
        <v>2865</v>
      </c>
      <c r="B768" s="1">
        <v>2</v>
      </c>
    </row>
    <row r="769" spans="1:2" hidden="1" x14ac:dyDescent="0.35">
      <c r="A769" s="1" t="s">
        <v>2866</v>
      </c>
      <c r="B769" s="1">
        <v>68</v>
      </c>
    </row>
    <row r="770" spans="1:2" hidden="1" x14ac:dyDescent="0.35">
      <c r="A770" s="1" t="s">
        <v>2867</v>
      </c>
      <c r="B770" s="1">
        <v>68</v>
      </c>
    </row>
    <row r="771" spans="1:2" hidden="1" x14ac:dyDescent="0.35">
      <c r="A771" s="1" t="s">
        <v>2868</v>
      </c>
      <c r="B771" s="1">
        <v>52</v>
      </c>
    </row>
    <row r="772" spans="1:2" hidden="1" x14ac:dyDescent="0.35">
      <c r="A772" s="1" t="s">
        <v>2869</v>
      </c>
      <c r="B772" s="1">
        <v>49</v>
      </c>
    </row>
    <row r="773" spans="1:2" hidden="1" x14ac:dyDescent="0.35">
      <c r="A773" s="1" t="s">
        <v>2870</v>
      </c>
      <c r="B773" s="1">
        <v>82</v>
      </c>
    </row>
    <row r="774" spans="1:2" hidden="1" x14ac:dyDescent="0.35">
      <c r="A774" s="1" t="s">
        <v>2871</v>
      </c>
      <c r="B774" s="1">
        <v>77</v>
      </c>
    </row>
    <row r="775" spans="1:2" hidden="1" x14ac:dyDescent="0.35">
      <c r="A775" s="1" t="s">
        <v>2872</v>
      </c>
      <c r="B775" s="1">
        <v>38</v>
      </c>
    </row>
    <row r="776" spans="1:2" hidden="1" x14ac:dyDescent="0.35">
      <c r="A776" s="1" t="s">
        <v>2873</v>
      </c>
      <c r="B776" s="1">
        <v>50</v>
      </c>
    </row>
    <row r="777" spans="1:2" hidden="1" x14ac:dyDescent="0.35">
      <c r="A777" s="1" t="s">
        <v>2874</v>
      </c>
      <c r="B777" s="1">
        <v>58</v>
      </c>
    </row>
    <row r="778" spans="1:2" hidden="1" x14ac:dyDescent="0.35">
      <c r="A778" s="1" t="s">
        <v>2875</v>
      </c>
      <c r="B778" s="1">
        <v>30</v>
      </c>
    </row>
    <row r="779" spans="1:2" hidden="1" x14ac:dyDescent="0.35">
      <c r="A779" s="1" t="s">
        <v>2876</v>
      </c>
      <c r="B779" s="1">
        <v>94</v>
      </c>
    </row>
    <row r="780" spans="1:2" hidden="1" x14ac:dyDescent="0.35">
      <c r="A780" s="1" t="s">
        <v>2877</v>
      </c>
      <c r="B780" s="1">
        <v>17</v>
      </c>
    </row>
    <row r="781" spans="1:2" hidden="1" x14ac:dyDescent="0.35">
      <c r="A781" s="1" t="s">
        <v>2878</v>
      </c>
      <c r="B781" s="1">
        <v>88</v>
      </c>
    </row>
    <row r="782" spans="1:2" hidden="1" x14ac:dyDescent="0.35">
      <c r="A782" s="1" t="s">
        <v>2879</v>
      </c>
      <c r="B782" s="1">
        <v>62</v>
      </c>
    </row>
    <row r="783" spans="1:2" hidden="1" x14ac:dyDescent="0.35">
      <c r="A783" s="1" t="s">
        <v>2880</v>
      </c>
      <c r="B783" s="1">
        <v>60</v>
      </c>
    </row>
    <row r="784" spans="1:2" hidden="1" x14ac:dyDescent="0.35">
      <c r="A784" s="1" t="s">
        <v>2881</v>
      </c>
      <c r="B784" s="1">
        <v>19</v>
      </c>
    </row>
    <row r="785" spans="1:2" hidden="1" x14ac:dyDescent="0.35">
      <c r="A785" s="1" t="s">
        <v>2882</v>
      </c>
      <c r="B785" s="1">
        <v>70</v>
      </c>
    </row>
    <row r="786" spans="1:2" hidden="1" x14ac:dyDescent="0.35">
      <c r="A786" s="1" t="s">
        <v>2883</v>
      </c>
      <c r="B786" s="1">
        <v>77</v>
      </c>
    </row>
    <row r="787" spans="1:2" hidden="1" x14ac:dyDescent="0.35">
      <c r="A787" s="1" t="s">
        <v>2884</v>
      </c>
      <c r="B787" s="1">
        <v>86</v>
      </c>
    </row>
    <row r="788" spans="1:2" hidden="1" x14ac:dyDescent="0.35">
      <c r="A788" s="1" t="s">
        <v>2885</v>
      </c>
      <c r="B788" s="1">
        <v>90</v>
      </c>
    </row>
    <row r="789" spans="1:2" hidden="1" x14ac:dyDescent="0.35">
      <c r="A789" s="1" t="s">
        <v>2886</v>
      </c>
      <c r="B789" s="1">
        <v>89</v>
      </c>
    </row>
    <row r="790" spans="1:2" hidden="1" x14ac:dyDescent="0.35">
      <c r="A790" s="1" t="s">
        <v>2887</v>
      </c>
      <c r="B790" s="1">
        <v>72</v>
      </c>
    </row>
    <row r="791" spans="1:2" hidden="1" x14ac:dyDescent="0.35">
      <c r="A791" s="1" t="s">
        <v>2888</v>
      </c>
      <c r="B791" s="1">
        <v>59</v>
      </c>
    </row>
    <row r="792" spans="1:2" hidden="1" x14ac:dyDescent="0.35">
      <c r="A792" s="1" t="s">
        <v>2889</v>
      </c>
      <c r="B792" s="1">
        <v>99</v>
      </c>
    </row>
    <row r="793" spans="1:2" hidden="1" x14ac:dyDescent="0.35">
      <c r="A793" s="1" t="s">
        <v>2890</v>
      </c>
      <c r="B793" s="1">
        <v>73</v>
      </c>
    </row>
    <row r="794" spans="1:2" hidden="1" x14ac:dyDescent="0.35">
      <c r="A794" s="1" t="s">
        <v>2891</v>
      </c>
      <c r="B794" s="1">
        <v>56</v>
      </c>
    </row>
    <row r="795" spans="1:2" hidden="1" x14ac:dyDescent="0.35">
      <c r="A795" s="1" t="s">
        <v>2892</v>
      </c>
      <c r="B795" s="1">
        <v>53</v>
      </c>
    </row>
    <row r="796" spans="1:2" hidden="1" x14ac:dyDescent="0.35">
      <c r="A796" s="1" t="s">
        <v>2893</v>
      </c>
      <c r="B796" s="1">
        <v>11</v>
      </c>
    </row>
    <row r="797" spans="1:2" hidden="1" x14ac:dyDescent="0.35">
      <c r="A797" s="1" t="s">
        <v>2894</v>
      </c>
      <c r="B797" s="1">
        <v>98</v>
      </c>
    </row>
    <row r="798" spans="1:2" hidden="1" x14ac:dyDescent="0.35">
      <c r="A798" s="1" t="s">
        <v>2895</v>
      </c>
      <c r="B798" s="1">
        <v>7</v>
      </c>
    </row>
    <row r="799" spans="1:2" hidden="1" x14ac:dyDescent="0.35">
      <c r="A799" s="1" t="s">
        <v>2896</v>
      </c>
      <c r="B799" s="1">
        <v>95</v>
      </c>
    </row>
    <row r="800" spans="1:2" hidden="1" x14ac:dyDescent="0.35">
      <c r="A800" s="1" t="s">
        <v>2897</v>
      </c>
      <c r="B800" s="1">
        <v>40</v>
      </c>
    </row>
    <row r="801" spans="1:2" hidden="1" x14ac:dyDescent="0.35">
      <c r="A801" s="1" t="s">
        <v>2898</v>
      </c>
      <c r="B801" s="1">
        <v>37</v>
      </c>
    </row>
    <row r="802" spans="1:2" hidden="1" x14ac:dyDescent="0.35">
      <c r="A802" s="1" t="s">
        <v>2899</v>
      </c>
      <c r="B802" s="1">
        <v>54</v>
      </c>
    </row>
    <row r="803" spans="1:2" hidden="1" x14ac:dyDescent="0.35">
      <c r="A803" s="1" t="s">
        <v>2900</v>
      </c>
      <c r="B803" s="1">
        <v>77</v>
      </c>
    </row>
    <row r="804" spans="1:2" hidden="1" x14ac:dyDescent="0.35">
      <c r="A804" s="1" t="s">
        <v>2901</v>
      </c>
      <c r="B804" s="1">
        <v>96</v>
      </c>
    </row>
    <row r="805" spans="1:2" hidden="1" x14ac:dyDescent="0.35">
      <c r="A805" s="1" t="s">
        <v>2902</v>
      </c>
      <c r="B805" s="1">
        <v>43</v>
      </c>
    </row>
    <row r="806" spans="1:2" hidden="1" x14ac:dyDescent="0.35">
      <c r="A806" s="1" t="s">
        <v>2903</v>
      </c>
      <c r="B806" s="1">
        <v>43</v>
      </c>
    </row>
    <row r="807" spans="1:2" hidden="1" x14ac:dyDescent="0.35">
      <c r="A807" s="1" t="s">
        <v>2904</v>
      </c>
      <c r="B807" s="1">
        <v>11</v>
      </c>
    </row>
    <row r="808" spans="1:2" hidden="1" x14ac:dyDescent="0.35">
      <c r="A808" s="1" t="s">
        <v>2905</v>
      </c>
      <c r="B808" s="1">
        <v>65</v>
      </c>
    </row>
    <row r="809" spans="1:2" hidden="1" x14ac:dyDescent="0.35">
      <c r="A809" s="1" t="s">
        <v>2906</v>
      </c>
      <c r="B809" s="1">
        <v>34</v>
      </c>
    </row>
    <row r="810" spans="1:2" hidden="1" x14ac:dyDescent="0.35">
      <c r="A810" s="1" t="s">
        <v>2907</v>
      </c>
      <c r="B810" s="1">
        <v>11</v>
      </c>
    </row>
    <row r="811" spans="1:2" hidden="1" x14ac:dyDescent="0.35">
      <c r="A811" s="1" t="s">
        <v>2908</v>
      </c>
      <c r="B811" s="1">
        <v>0</v>
      </c>
    </row>
    <row r="812" spans="1:2" hidden="1" x14ac:dyDescent="0.35">
      <c r="A812" s="1" t="s">
        <v>2909</v>
      </c>
      <c r="B812" s="1">
        <v>87</v>
      </c>
    </row>
    <row r="813" spans="1:2" hidden="1" x14ac:dyDescent="0.35">
      <c r="A813" s="1" t="s">
        <v>2910</v>
      </c>
      <c r="B813" s="1">
        <v>52</v>
      </c>
    </row>
    <row r="814" spans="1:2" hidden="1" x14ac:dyDescent="0.35">
      <c r="A814" s="1" t="s">
        <v>2911</v>
      </c>
      <c r="B814" s="1">
        <v>94</v>
      </c>
    </row>
    <row r="815" spans="1:2" hidden="1" x14ac:dyDescent="0.35">
      <c r="A815" s="1" t="s">
        <v>2912</v>
      </c>
      <c r="B815" s="1">
        <v>69</v>
      </c>
    </row>
    <row r="816" spans="1:2" hidden="1" x14ac:dyDescent="0.35">
      <c r="A816" s="1" t="s">
        <v>2913</v>
      </c>
      <c r="B816" s="1">
        <v>37</v>
      </c>
    </row>
    <row r="817" spans="1:2" hidden="1" x14ac:dyDescent="0.35">
      <c r="A817" s="1" t="s">
        <v>2914</v>
      </c>
      <c r="B817" s="1">
        <v>86</v>
      </c>
    </row>
    <row r="818" spans="1:2" hidden="1" x14ac:dyDescent="0.35">
      <c r="A818" s="1" t="s">
        <v>2915</v>
      </c>
      <c r="B818" s="1">
        <v>65</v>
      </c>
    </row>
    <row r="819" spans="1:2" hidden="1" x14ac:dyDescent="0.35">
      <c r="A819" s="1" t="s">
        <v>2916</v>
      </c>
      <c r="B819" s="1">
        <v>71</v>
      </c>
    </row>
    <row r="820" spans="1:2" hidden="1" x14ac:dyDescent="0.35">
      <c r="A820" s="1" t="s">
        <v>2917</v>
      </c>
      <c r="B820" s="1">
        <v>83</v>
      </c>
    </row>
    <row r="821" spans="1:2" hidden="1" x14ac:dyDescent="0.35">
      <c r="A821" s="1" t="s">
        <v>2918</v>
      </c>
      <c r="B821" s="1">
        <v>58</v>
      </c>
    </row>
    <row r="822" spans="1:2" hidden="1" x14ac:dyDescent="0.35">
      <c r="A822" s="1" t="s">
        <v>2919</v>
      </c>
      <c r="B822" s="1">
        <v>36</v>
      </c>
    </row>
    <row r="823" spans="1:2" hidden="1" x14ac:dyDescent="0.35">
      <c r="A823" s="1" t="s">
        <v>2920</v>
      </c>
      <c r="B823" s="1">
        <v>83</v>
      </c>
    </row>
    <row r="824" spans="1:2" hidden="1" x14ac:dyDescent="0.35">
      <c r="A824" s="1" t="s">
        <v>2921</v>
      </c>
      <c r="B824" s="1">
        <v>9</v>
      </c>
    </row>
    <row r="825" spans="1:2" hidden="1" x14ac:dyDescent="0.35">
      <c r="A825" s="1" t="s">
        <v>2922</v>
      </c>
      <c r="B825" s="1">
        <v>43</v>
      </c>
    </row>
    <row r="826" spans="1:2" hidden="1" x14ac:dyDescent="0.35">
      <c r="A826" s="1" t="s">
        <v>2923</v>
      </c>
      <c r="B826" s="1">
        <v>65</v>
      </c>
    </row>
    <row r="827" spans="1:2" hidden="1" x14ac:dyDescent="0.35">
      <c r="A827" s="1" t="s">
        <v>2924</v>
      </c>
      <c r="B827" s="1">
        <v>38</v>
      </c>
    </row>
    <row r="828" spans="1:2" hidden="1" x14ac:dyDescent="0.35">
      <c r="A828" s="1" t="s">
        <v>2925</v>
      </c>
      <c r="B828" s="1">
        <v>38</v>
      </c>
    </row>
    <row r="829" spans="1:2" hidden="1" x14ac:dyDescent="0.35">
      <c r="A829" s="1" t="s">
        <v>2926</v>
      </c>
      <c r="B829" s="1">
        <v>52</v>
      </c>
    </row>
    <row r="830" spans="1:2" hidden="1" x14ac:dyDescent="0.35">
      <c r="A830" s="1" t="s">
        <v>2927</v>
      </c>
      <c r="B830" s="1">
        <v>1</v>
      </c>
    </row>
    <row r="831" spans="1:2" hidden="1" x14ac:dyDescent="0.35">
      <c r="A831" s="1" t="s">
        <v>2928</v>
      </c>
      <c r="B831" s="1">
        <v>63</v>
      </c>
    </row>
    <row r="832" spans="1:2" hidden="1" x14ac:dyDescent="0.35">
      <c r="A832" s="1" t="s">
        <v>2929</v>
      </c>
      <c r="B832" s="1">
        <v>22</v>
      </c>
    </row>
    <row r="833" spans="1:2" hidden="1" x14ac:dyDescent="0.35">
      <c r="A833" s="1" t="s">
        <v>2930</v>
      </c>
      <c r="B833" s="1">
        <v>38</v>
      </c>
    </row>
    <row r="834" spans="1:2" hidden="1" x14ac:dyDescent="0.35">
      <c r="A834" s="1" t="s">
        <v>2931</v>
      </c>
      <c r="B834" s="1">
        <v>46</v>
      </c>
    </row>
    <row r="835" spans="1:2" hidden="1" x14ac:dyDescent="0.35">
      <c r="A835" s="1" t="s">
        <v>2932</v>
      </c>
      <c r="B835" s="1">
        <v>1</v>
      </c>
    </row>
    <row r="836" spans="1:2" hidden="1" x14ac:dyDescent="0.35">
      <c r="A836" s="1" t="s">
        <v>2933</v>
      </c>
      <c r="B836" s="1">
        <v>15</v>
      </c>
    </row>
    <row r="837" spans="1:2" hidden="1" x14ac:dyDescent="0.35">
      <c r="A837" s="1" t="s">
        <v>2934</v>
      </c>
      <c r="B837" s="1">
        <v>22</v>
      </c>
    </row>
    <row r="838" spans="1:2" hidden="1" x14ac:dyDescent="0.35">
      <c r="A838" s="1" t="s">
        <v>2935</v>
      </c>
      <c r="B838" s="1">
        <v>40</v>
      </c>
    </row>
    <row r="839" spans="1:2" hidden="1" x14ac:dyDescent="0.35">
      <c r="A839" s="1" t="s">
        <v>2936</v>
      </c>
      <c r="B839" s="1">
        <v>29</v>
      </c>
    </row>
    <row r="840" spans="1:2" hidden="1" x14ac:dyDescent="0.35">
      <c r="A840" s="1" t="s">
        <v>2937</v>
      </c>
      <c r="B840" s="1">
        <v>8</v>
      </c>
    </row>
    <row r="841" spans="1:2" hidden="1" x14ac:dyDescent="0.35">
      <c r="A841" s="1" t="s">
        <v>2938</v>
      </c>
      <c r="B841" s="1">
        <v>52</v>
      </c>
    </row>
    <row r="842" spans="1:2" hidden="1" x14ac:dyDescent="0.35">
      <c r="A842" s="1" t="s">
        <v>2939</v>
      </c>
      <c r="B842" s="1">
        <v>81</v>
      </c>
    </row>
    <row r="843" spans="1:2" hidden="1" x14ac:dyDescent="0.35">
      <c r="A843" s="1" t="s">
        <v>2940</v>
      </c>
      <c r="B843" s="1">
        <v>77</v>
      </c>
    </row>
    <row r="844" spans="1:2" hidden="1" x14ac:dyDescent="0.35">
      <c r="A844" s="1" t="s">
        <v>2941</v>
      </c>
      <c r="B844" s="1">
        <v>20</v>
      </c>
    </row>
    <row r="845" spans="1:2" hidden="1" x14ac:dyDescent="0.35">
      <c r="A845" s="1" t="s">
        <v>2942</v>
      </c>
      <c r="B845" s="1">
        <v>27</v>
      </c>
    </row>
    <row r="846" spans="1:2" hidden="1" x14ac:dyDescent="0.35">
      <c r="A846" s="1" t="s">
        <v>2943</v>
      </c>
      <c r="B846" s="1">
        <v>91</v>
      </c>
    </row>
    <row r="847" spans="1:2" hidden="1" x14ac:dyDescent="0.35">
      <c r="A847" s="1" t="s">
        <v>2944</v>
      </c>
      <c r="B847" s="1">
        <v>46</v>
      </c>
    </row>
    <row r="848" spans="1:2" hidden="1" x14ac:dyDescent="0.35">
      <c r="A848" s="1" t="s">
        <v>2945</v>
      </c>
      <c r="B848" s="1">
        <v>88</v>
      </c>
    </row>
    <row r="849" spans="1:2" hidden="1" x14ac:dyDescent="0.35">
      <c r="A849" s="1" t="s">
        <v>2946</v>
      </c>
      <c r="B849" s="1">
        <v>95</v>
      </c>
    </row>
    <row r="850" spans="1:2" hidden="1" x14ac:dyDescent="0.35">
      <c r="A850" s="1" t="s">
        <v>2947</v>
      </c>
      <c r="B850" s="1">
        <v>65</v>
      </c>
    </row>
    <row r="851" spans="1:2" hidden="1" x14ac:dyDescent="0.35">
      <c r="A851" s="1" t="s">
        <v>2948</v>
      </c>
      <c r="B851" s="1">
        <v>30</v>
      </c>
    </row>
    <row r="852" spans="1:2" hidden="1" x14ac:dyDescent="0.35">
      <c r="A852" s="1" t="s">
        <v>2949</v>
      </c>
      <c r="B852" s="1">
        <v>55</v>
      </c>
    </row>
    <row r="853" spans="1:2" hidden="1" x14ac:dyDescent="0.35">
      <c r="A853" s="1" t="s">
        <v>2950</v>
      </c>
      <c r="B853" s="1">
        <v>86</v>
      </c>
    </row>
    <row r="854" spans="1:2" hidden="1" x14ac:dyDescent="0.35">
      <c r="A854" s="1" t="s">
        <v>2951</v>
      </c>
      <c r="B854" s="1">
        <v>13</v>
      </c>
    </row>
    <row r="855" spans="1:2" hidden="1" x14ac:dyDescent="0.35">
      <c r="A855" s="1" t="s">
        <v>2952</v>
      </c>
      <c r="B855" s="1">
        <v>23</v>
      </c>
    </row>
    <row r="856" spans="1:2" hidden="1" x14ac:dyDescent="0.35">
      <c r="A856" s="1" t="s">
        <v>2953</v>
      </c>
      <c r="B856" s="1">
        <v>26</v>
      </c>
    </row>
    <row r="857" spans="1:2" hidden="1" x14ac:dyDescent="0.35">
      <c r="A857" s="1" t="s">
        <v>2954</v>
      </c>
      <c r="B857" s="1">
        <v>56</v>
      </c>
    </row>
    <row r="858" spans="1:2" hidden="1" x14ac:dyDescent="0.35">
      <c r="A858" s="1" t="s">
        <v>2955</v>
      </c>
      <c r="B858" s="1">
        <v>60</v>
      </c>
    </row>
    <row r="859" spans="1:2" hidden="1" x14ac:dyDescent="0.35">
      <c r="A859" s="1" t="s">
        <v>2956</v>
      </c>
      <c r="B859" s="1">
        <v>40</v>
      </c>
    </row>
    <row r="860" spans="1:2" hidden="1" x14ac:dyDescent="0.35">
      <c r="A860" s="1" t="s">
        <v>2957</v>
      </c>
      <c r="B860" s="1">
        <v>77</v>
      </c>
    </row>
    <row r="861" spans="1:2" hidden="1" x14ac:dyDescent="0.35">
      <c r="A861" s="1" t="s">
        <v>2958</v>
      </c>
      <c r="B861" s="1">
        <v>79</v>
      </c>
    </row>
    <row r="862" spans="1:2" hidden="1" x14ac:dyDescent="0.35">
      <c r="A862" s="1" t="s">
        <v>2959</v>
      </c>
      <c r="B862" s="1">
        <v>55</v>
      </c>
    </row>
    <row r="863" spans="1:2" hidden="1" x14ac:dyDescent="0.35">
      <c r="A863" s="1" t="s">
        <v>2960</v>
      </c>
      <c r="B863" s="1">
        <v>51</v>
      </c>
    </row>
    <row r="864" spans="1:2" hidden="1" x14ac:dyDescent="0.35">
      <c r="A864" s="1" t="s">
        <v>2961</v>
      </c>
      <c r="B864" s="1">
        <v>2</v>
      </c>
    </row>
    <row r="865" spans="1:2" hidden="1" x14ac:dyDescent="0.35">
      <c r="A865" s="1" t="s">
        <v>2962</v>
      </c>
      <c r="B865" s="1">
        <v>17</v>
      </c>
    </row>
    <row r="866" spans="1:2" hidden="1" x14ac:dyDescent="0.35">
      <c r="A866" s="1" t="s">
        <v>2963</v>
      </c>
      <c r="B866" s="1">
        <v>59</v>
      </c>
    </row>
    <row r="867" spans="1:2" hidden="1" x14ac:dyDescent="0.35">
      <c r="A867" s="1" t="s">
        <v>2964</v>
      </c>
      <c r="B867" s="1">
        <v>11</v>
      </c>
    </row>
    <row r="868" spans="1:2" hidden="1" x14ac:dyDescent="0.35">
      <c r="A868" s="1" t="s">
        <v>2965</v>
      </c>
      <c r="B868" s="1">
        <v>98</v>
      </c>
    </row>
    <row r="869" spans="1:2" hidden="1" x14ac:dyDescent="0.35">
      <c r="A869" s="1" t="s">
        <v>2966</v>
      </c>
      <c r="B869" s="1">
        <v>95</v>
      </c>
    </row>
    <row r="870" spans="1:2" hidden="1" x14ac:dyDescent="0.35">
      <c r="A870" s="1" t="s">
        <v>2967</v>
      </c>
      <c r="B870" s="1">
        <v>80</v>
      </c>
    </row>
    <row r="871" spans="1:2" hidden="1" x14ac:dyDescent="0.35">
      <c r="A871" s="1" t="s">
        <v>2968</v>
      </c>
      <c r="B871" s="1">
        <v>16</v>
      </c>
    </row>
    <row r="872" spans="1:2" hidden="1" x14ac:dyDescent="0.35">
      <c r="A872" s="1" t="s">
        <v>2969</v>
      </c>
      <c r="B872" s="1">
        <v>70</v>
      </c>
    </row>
    <row r="873" spans="1:2" hidden="1" x14ac:dyDescent="0.35">
      <c r="A873" s="1" t="s">
        <v>2970</v>
      </c>
      <c r="B873" s="1">
        <v>72</v>
      </c>
    </row>
    <row r="874" spans="1:2" hidden="1" x14ac:dyDescent="0.35">
      <c r="A874" s="1" t="s">
        <v>2971</v>
      </c>
      <c r="B874" s="1">
        <v>32</v>
      </c>
    </row>
    <row r="875" spans="1:2" hidden="1" x14ac:dyDescent="0.35">
      <c r="A875" s="1" t="s">
        <v>2972</v>
      </c>
      <c r="B875" s="1">
        <v>84</v>
      </c>
    </row>
    <row r="876" spans="1:2" hidden="1" x14ac:dyDescent="0.35">
      <c r="A876" s="1" t="s">
        <v>2973</v>
      </c>
      <c r="B876" s="1">
        <v>64</v>
      </c>
    </row>
    <row r="877" spans="1:2" hidden="1" x14ac:dyDescent="0.35">
      <c r="A877" s="1" t="s">
        <v>2974</v>
      </c>
      <c r="B877" s="1">
        <v>58</v>
      </c>
    </row>
    <row r="878" spans="1:2" hidden="1" x14ac:dyDescent="0.35">
      <c r="A878" s="1" t="s">
        <v>2975</v>
      </c>
      <c r="B878" s="1">
        <v>48</v>
      </c>
    </row>
    <row r="879" spans="1:2" hidden="1" x14ac:dyDescent="0.35">
      <c r="A879" s="1" t="s">
        <v>2976</v>
      </c>
      <c r="B879" s="1">
        <v>45</v>
      </c>
    </row>
    <row r="880" spans="1:2" hidden="1" x14ac:dyDescent="0.35">
      <c r="A880" s="1" t="s">
        <v>2977</v>
      </c>
      <c r="B880" s="1">
        <v>49</v>
      </c>
    </row>
    <row r="881" spans="1:2" hidden="1" x14ac:dyDescent="0.35">
      <c r="A881" s="1" t="s">
        <v>2978</v>
      </c>
      <c r="B881" s="1">
        <v>24</v>
      </c>
    </row>
    <row r="882" spans="1:2" hidden="1" x14ac:dyDescent="0.35">
      <c r="A882" s="1" t="s">
        <v>2979</v>
      </c>
      <c r="B882" s="1">
        <v>24</v>
      </c>
    </row>
    <row r="883" spans="1:2" hidden="1" x14ac:dyDescent="0.35">
      <c r="A883" s="1" t="s">
        <v>2980</v>
      </c>
      <c r="B883" s="1">
        <v>89</v>
      </c>
    </row>
    <row r="884" spans="1:2" hidden="1" x14ac:dyDescent="0.35">
      <c r="A884" s="1" t="s">
        <v>2981</v>
      </c>
      <c r="B884" s="1">
        <v>45</v>
      </c>
    </row>
    <row r="885" spans="1:2" hidden="1" x14ac:dyDescent="0.35">
      <c r="A885" s="1" t="s">
        <v>2982</v>
      </c>
      <c r="B885" s="1">
        <v>45</v>
      </c>
    </row>
    <row r="886" spans="1:2" hidden="1" x14ac:dyDescent="0.35">
      <c r="A886" s="1" t="s">
        <v>2983</v>
      </c>
      <c r="B886" s="1">
        <v>95</v>
      </c>
    </row>
    <row r="887" spans="1:2" hidden="1" x14ac:dyDescent="0.35">
      <c r="A887" s="1" t="s">
        <v>2984</v>
      </c>
      <c r="B887" s="1">
        <v>49</v>
      </c>
    </row>
    <row r="888" spans="1:2" hidden="1" x14ac:dyDescent="0.35">
      <c r="A888" s="1" t="s">
        <v>2985</v>
      </c>
      <c r="B888" s="1">
        <v>69</v>
      </c>
    </row>
    <row r="889" spans="1:2" hidden="1" x14ac:dyDescent="0.35">
      <c r="A889" s="1" t="s">
        <v>2986</v>
      </c>
      <c r="B889" s="1">
        <v>41</v>
      </c>
    </row>
    <row r="890" spans="1:2" hidden="1" x14ac:dyDescent="0.35">
      <c r="A890" s="1" t="s">
        <v>2987</v>
      </c>
      <c r="B890" s="1">
        <v>2</v>
      </c>
    </row>
    <row r="891" spans="1:2" hidden="1" x14ac:dyDescent="0.35">
      <c r="A891" s="1" t="s">
        <v>2988</v>
      </c>
      <c r="B891" s="1">
        <v>58</v>
      </c>
    </row>
    <row r="892" spans="1:2" hidden="1" x14ac:dyDescent="0.35">
      <c r="A892" s="1" t="s">
        <v>2989</v>
      </c>
      <c r="B892" s="1">
        <v>79</v>
      </c>
    </row>
    <row r="893" spans="1:2" hidden="1" x14ac:dyDescent="0.35">
      <c r="A893" s="1" t="s">
        <v>2990</v>
      </c>
      <c r="B893" s="1">
        <v>78</v>
      </c>
    </row>
    <row r="894" spans="1:2" hidden="1" x14ac:dyDescent="0.35">
      <c r="A894" s="1" t="s">
        <v>2991</v>
      </c>
      <c r="B894" s="1">
        <v>78</v>
      </c>
    </row>
    <row r="895" spans="1:2" hidden="1" x14ac:dyDescent="0.35">
      <c r="A895" s="1" t="s">
        <v>2992</v>
      </c>
      <c r="B895" s="1">
        <v>73</v>
      </c>
    </row>
    <row r="896" spans="1:2" hidden="1" x14ac:dyDescent="0.35">
      <c r="A896" s="1" t="s">
        <v>2993</v>
      </c>
      <c r="B896" s="1">
        <v>81</v>
      </c>
    </row>
    <row r="897" spans="1:2" hidden="1" x14ac:dyDescent="0.35">
      <c r="A897" s="1" t="s">
        <v>2994</v>
      </c>
      <c r="B897" s="1">
        <v>36</v>
      </c>
    </row>
    <row r="898" spans="1:2" hidden="1" x14ac:dyDescent="0.35">
      <c r="A898" s="1" t="s">
        <v>2995</v>
      </c>
      <c r="B898" s="1">
        <v>75</v>
      </c>
    </row>
    <row r="899" spans="1:2" hidden="1" x14ac:dyDescent="0.35">
      <c r="A899" s="1" t="s">
        <v>2996</v>
      </c>
      <c r="B899" s="1">
        <v>88</v>
      </c>
    </row>
    <row r="900" spans="1:2" hidden="1" x14ac:dyDescent="0.35">
      <c r="A900" s="1" t="s">
        <v>2997</v>
      </c>
      <c r="B900" s="1">
        <v>77</v>
      </c>
    </row>
    <row r="901" spans="1:2" hidden="1" x14ac:dyDescent="0.35">
      <c r="A901" s="1" t="s">
        <v>2998</v>
      </c>
      <c r="B901" s="1">
        <v>1</v>
      </c>
    </row>
    <row r="902" spans="1:2" hidden="1" x14ac:dyDescent="0.35">
      <c r="A902" s="1" t="s">
        <v>2999</v>
      </c>
      <c r="B902" s="1">
        <v>63</v>
      </c>
    </row>
    <row r="903" spans="1:2" hidden="1" x14ac:dyDescent="0.35">
      <c r="A903" s="1" t="s">
        <v>3000</v>
      </c>
      <c r="B903" s="1">
        <v>77</v>
      </c>
    </row>
    <row r="904" spans="1:2" hidden="1" x14ac:dyDescent="0.35">
      <c r="A904" s="1" t="s">
        <v>3001</v>
      </c>
      <c r="B904" s="1">
        <v>81</v>
      </c>
    </row>
    <row r="905" spans="1:2" hidden="1" x14ac:dyDescent="0.35">
      <c r="A905" s="1" t="s">
        <v>3002</v>
      </c>
      <c r="B905" s="1">
        <v>29</v>
      </c>
    </row>
    <row r="906" spans="1:2" hidden="1" x14ac:dyDescent="0.35">
      <c r="A906" s="1" t="s">
        <v>3003</v>
      </c>
      <c r="B906" s="1">
        <v>32</v>
      </c>
    </row>
    <row r="907" spans="1:2" hidden="1" x14ac:dyDescent="0.35">
      <c r="A907" s="1" t="s">
        <v>3004</v>
      </c>
      <c r="B907" s="1">
        <v>42</v>
      </c>
    </row>
    <row r="908" spans="1:2" hidden="1" x14ac:dyDescent="0.35">
      <c r="A908" s="1" t="s">
        <v>3005</v>
      </c>
      <c r="B908" s="1">
        <v>43</v>
      </c>
    </row>
    <row r="909" spans="1:2" hidden="1" x14ac:dyDescent="0.35">
      <c r="A909" s="1" t="s">
        <v>3006</v>
      </c>
      <c r="B909" s="1">
        <v>32</v>
      </c>
    </row>
    <row r="910" spans="1:2" hidden="1" x14ac:dyDescent="0.35">
      <c r="A910" s="1" t="s">
        <v>3007</v>
      </c>
      <c r="B910" s="1">
        <v>56</v>
      </c>
    </row>
    <row r="911" spans="1:2" hidden="1" x14ac:dyDescent="0.35">
      <c r="A911" s="1" t="s">
        <v>3008</v>
      </c>
      <c r="B911" s="1">
        <v>24</v>
      </c>
    </row>
    <row r="912" spans="1:2" hidden="1" x14ac:dyDescent="0.35">
      <c r="A912" s="1" t="s">
        <v>3009</v>
      </c>
      <c r="B912" s="1">
        <v>22</v>
      </c>
    </row>
    <row r="913" spans="1:2" hidden="1" x14ac:dyDescent="0.35">
      <c r="A913" s="1" t="s">
        <v>3010</v>
      </c>
      <c r="B913" s="1">
        <v>18</v>
      </c>
    </row>
    <row r="914" spans="1:2" hidden="1" x14ac:dyDescent="0.35">
      <c r="A914" s="1" t="s">
        <v>3011</v>
      </c>
      <c r="B914" s="1">
        <v>31</v>
      </c>
    </row>
    <row r="915" spans="1:2" hidden="1" x14ac:dyDescent="0.35">
      <c r="A915" s="1" t="s">
        <v>3012</v>
      </c>
      <c r="B915" s="1">
        <v>14</v>
      </c>
    </row>
    <row r="916" spans="1:2" hidden="1" x14ac:dyDescent="0.35">
      <c r="A916" s="1" t="s">
        <v>3013</v>
      </c>
      <c r="B916" s="1">
        <v>1</v>
      </c>
    </row>
    <row r="917" spans="1:2" hidden="1" x14ac:dyDescent="0.35">
      <c r="A917" s="1" t="s">
        <v>3014</v>
      </c>
      <c r="B917" s="1">
        <v>88</v>
      </c>
    </row>
    <row r="918" spans="1:2" hidden="1" x14ac:dyDescent="0.35">
      <c r="A918" s="1" t="s">
        <v>3015</v>
      </c>
      <c r="B918" s="1">
        <v>6</v>
      </c>
    </row>
    <row r="919" spans="1:2" hidden="1" x14ac:dyDescent="0.35">
      <c r="A919" s="1" t="s">
        <v>3016</v>
      </c>
      <c r="B919" s="1">
        <v>30</v>
      </c>
    </row>
    <row r="920" spans="1:2" hidden="1" x14ac:dyDescent="0.35">
      <c r="A920" s="1" t="s">
        <v>3017</v>
      </c>
      <c r="B920" s="1">
        <v>2</v>
      </c>
    </row>
    <row r="921" spans="1:2" hidden="1" x14ac:dyDescent="0.35">
      <c r="A921" s="1" t="s">
        <v>3018</v>
      </c>
      <c r="B921" s="1">
        <v>62</v>
      </c>
    </row>
    <row r="922" spans="1:2" hidden="1" x14ac:dyDescent="0.35">
      <c r="A922" s="1" t="s">
        <v>3019</v>
      </c>
      <c r="B922" s="1">
        <v>29</v>
      </c>
    </row>
    <row r="923" spans="1:2" hidden="1" x14ac:dyDescent="0.35">
      <c r="A923" s="1" t="s">
        <v>3020</v>
      </c>
      <c r="B923" s="1">
        <v>14</v>
      </c>
    </row>
    <row r="924" spans="1:2" hidden="1" x14ac:dyDescent="0.35">
      <c r="A924" s="1" t="s">
        <v>3021</v>
      </c>
      <c r="B924" s="1">
        <v>23</v>
      </c>
    </row>
    <row r="925" spans="1:2" hidden="1" x14ac:dyDescent="0.35">
      <c r="A925" s="1" t="s">
        <v>3022</v>
      </c>
      <c r="B925" s="1">
        <v>24</v>
      </c>
    </row>
    <row r="926" spans="1:2" hidden="1" x14ac:dyDescent="0.35">
      <c r="A926" s="1" t="s">
        <v>3023</v>
      </c>
      <c r="B926" s="1">
        <v>85</v>
      </c>
    </row>
    <row r="927" spans="1:2" hidden="1" x14ac:dyDescent="0.35">
      <c r="A927" s="1" t="s">
        <v>3024</v>
      </c>
      <c r="B927" s="1">
        <v>40</v>
      </c>
    </row>
    <row r="928" spans="1:2" hidden="1" x14ac:dyDescent="0.35">
      <c r="A928" s="1" t="s">
        <v>3025</v>
      </c>
      <c r="B928" s="1">
        <v>48</v>
      </c>
    </row>
    <row r="929" spans="1:2" hidden="1" x14ac:dyDescent="0.35">
      <c r="A929" s="1" t="s">
        <v>3026</v>
      </c>
      <c r="B929" s="1">
        <v>66</v>
      </c>
    </row>
    <row r="930" spans="1:2" hidden="1" x14ac:dyDescent="0.35">
      <c r="A930" s="1" t="s">
        <v>3027</v>
      </c>
      <c r="B930" s="1">
        <v>78</v>
      </c>
    </row>
    <row r="931" spans="1:2" hidden="1" x14ac:dyDescent="0.35">
      <c r="A931" s="1" t="s">
        <v>3028</v>
      </c>
      <c r="B931" s="1">
        <v>28</v>
      </c>
    </row>
    <row r="932" spans="1:2" hidden="1" x14ac:dyDescent="0.35">
      <c r="A932" s="1" t="s">
        <v>3029</v>
      </c>
      <c r="B932" s="1">
        <v>73</v>
      </c>
    </row>
    <row r="933" spans="1:2" hidden="1" x14ac:dyDescent="0.35">
      <c r="A933" s="1" t="s">
        <v>3030</v>
      </c>
      <c r="B933" s="1">
        <v>0</v>
      </c>
    </row>
    <row r="934" spans="1:2" hidden="1" x14ac:dyDescent="0.35">
      <c r="A934" s="1" t="s">
        <v>3031</v>
      </c>
      <c r="B934" s="1">
        <v>89</v>
      </c>
    </row>
    <row r="935" spans="1:2" hidden="1" x14ac:dyDescent="0.35">
      <c r="A935" s="1" t="s">
        <v>3032</v>
      </c>
      <c r="B935" s="1">
        <v>84</v>
      </c>
    </row>
    <row r="936" spans="1:2" hidden="1" x14ac:dyDescent="0.35">
      <c r="A936" s="1" t="s">
        <v>3033</v>
      </c>
      <c r="B936" s="1">
        <v>74</v>
      </c>
    </row>
    <row r="937" spans="1:2" hidden="1" x14ac:dyDescent="0.35">
      <c r="A937" s="1" t="s">
        <v>3034</v>
      </c>
      <c r="B937" s="1">
        <v>11</v>
      </c>
    </row>
    <row r="938" spans="1:2" hidden="1" x14ac:dyDescent="0.35">
      <c r="A938" s="1" t="s">
        <v>3035</v>
      </c>
      <c r="B938" s="1">
        <v>26</v>
      </c>
    </row>
    <row r="939" spans="1:2" hidden="1" x14ac:dyDescent="0.35">
      <c r="A939" s="1" t="s">
        <v>3036</v>
      </c>
      <c r="B939" s="1">
        <v>54</v>
      </c>
    </row>
    <row r="940" spans="1:2" hidden="1" x14ac:dyDescent="0.35">
      <c r="A940" s="1" t="s">
        <v>3037</v>
      </c>
      <c r="B940" s="1">
        <v>35</v>
      </c>
    </row>
    <row r="941" spans="1:2" hidden="1" x14ac:dyDescent="0.35">
      <c r="A941" s="1" t="s">
        <v>3038</v>
      </c>
      <c r="B941" s="1">
        <v>72</v>
      </c>
    </row>
    <row r="942" spans="1:2" hidden="1" x14ac:dyDescent="0.35">
      <c r="A942" s="1" t="s">
        <v>3039</v>
      </c>
      <c r="B942" s="1">
        <v>50</v>
      </c>
    </row>
    <row r="943" spans="1:2" hidden="1" x14ac:dyDescent="0.35">
      <c r="A943" s="1" t="s">
        <v>3040</v>
      </c>
      <c r="B943" s="1">
        <v>37</v>
      </c>
    </row>
    <row r="944" spans="1:2" hidden="1" x14ac:dyDescent="0.35">
      <c r="A944" s="1" t="s">
        <v>3041</v>
      </c>
      <c r="B944" s="1">
        <v>73</v>
      </c>
    </row>
    <row r="945" spans="1:2" hidden="1" x14ac:dyDescent="0.35">
      <c r="A945" s="1" t="s">
        <v>3042</v>
      </c>
      <c r="B945" s="1">
        <v>39</v>
      </c>
    </row>
    <row r="946" spans="1:2" hidden="1" x14ac:dyDescent="0.35">
      <c r="A946" s="1" t="s">
        <v>3043</v>
      </c>
      <c r="B946" s="1">
        <v>12</v>
      </c>
    </row>
    <row r="947" spans="1:2" hidden="1" x14ac:dyDescent="0.35">
      <c r="A947" s="1" t="s">
        <v>3044</v>
      </c>
      <c r="B947" s="1">
        <v>57</v>
      </c>
    </row>
    <row r="948" spans="1:2" hidden="1" x14ac:dyDescent="0.35">
      <c r="A948" s="1" t="s">
        <v>3045</v>
      </c>
      <c r="B948" s="1">
        <v>21</v>
      </c>
    </row>
    <row r="949" spans="1:2" hidden="1" x14ac:dyDescent="0.35">
      <c r="A949" s="1" t="s">
        <v>3046</v>
      </c>
      <c r="B949" s="1">
        <v>40</v>
      </c>
    </row>
    <row r="950" spans="1:2" hidden="1" x14ac:dyDescent="0.35">
      <c r="A950" s="1" t="s">
        <v>3047</v>
      </c>
      <c r="B950" s="1">
        <v>64</v>
      </c>
    </row>
    <row r="951" spans="1:2" hidden="1" x14ac:dyDescent="0.35">
      <c r="A951" s="1" t="s">
        <v>3048</v>
      </c>
      <c r="B951" s="1">
        <v>68</v>
      </c>
    </row>
    <row r="952" spans="1:2" hidden="1" x14ac:dyDescent="0.35">
      <c r="A952" s="1" t="s">
        <v>3049</v>
      </c>
      <c r="B952" s="1">
        <v>9</v>
      </c>
    </row>
    <row r="953" spans="1:2" hidden="1" x14ac:dyDescent="0.35">
      <c r="A953" s="1" t="s">
        <v>3050</v>
      </c>
      <c r="B953" s="1">
        <v>7</v>
      </c>
    </row>
    <row r="954" spans="1:2" hidden="1" x14ac:dyDescent="0.35">
      <c r="A954" s="1" t="s">
        <v>3051</v>
      </c>
      <c r="B954" s="1">
        <v>23</v>
      </c>
    </row>
    <row r="955" spans="1:2" hidden="1" x14ac:dyDescent="0.35">
      <c r="A955" s="1" t="s">
        <v>3052</v>
      </c>
      <c r="B955" s="1">
        <v>64</v>
      </c>
    </row>
    <row r="956" spans="1:2" hidden="1" x14ac:dyDescent="0.35">
      <c r="A956" s="1" t="s">
        <v>3053</v>
      </c>
      <c r="B956" s="1">
        <v>71</v>
      </c>
    </row>
    <row r="957" spans="1:2" hidden="1" x14ac:dyDescent="0.35">
      <c r="A957" s="1" t="s">
        <v>3054</v>
      </c>
      <c r="B957" s="1">
        <v>18</v>
      </c>
    </row>
    <row r="958" spans="1:2" hidden="1" x14ac:dyDescent="0.35">
      <c r="A958" s="1" t="s">
        <v>3055</v>
      </c>
      <c r="B958" s="1">
        <v>46</v>
      </c>
    </row>
    <row r="959" spans="1:2" hidden="1" x14ac:dyDescent="0.35">
      <c r="A959" s="1" t="s">
        <v>3056</v>
      </c>
      <c r="B959" s="1">
        <v>34</v>
      </c>
    </row>
    <row r="960" spans="1:2" hidden="1" x14ac:dyDescent="0.35">
      <c r="A960" s="1" t="s">
        <v>3057</v>
      </c>
      <c r="B960" s="1">
        <v>74</v>
      </c>
    </row>
    <row r="961" spans="1:2" hidden="1" x14ac:dyDescent="0.35">
      <c r="A961" s="1" t="s">
        <v>3058</v>
      </c>
      <c r="B961" s="1">
        <v>3</v>
      </c>
    </row>
    <row r="962" spans="1:2" hidden="1" x14ac:dyDescent="0.35">
      <c r="A962" s="1" t="s">
        <v>3059</v>
      </c>
      <c r="B962" s="1">
        <v>70</v>
      </c>
    </row>
    <row r="963" spans="1:2" hidden="1" x14ac:dyDescent="0.35">
      <c r="A963" s="1" t="s">
        <v>3060</v>
      </c>
      <c r="B963" s="1">
        <v>20</v>
      </c>
    </row>
    <row r="964" spans="1:2" hidden="1" x14ac:dyDescent="0.35">
      <c r="A964" s="1" t="s">
        <v>3061</v>
      </c>
      <c r="B964" s="1">
        <v>18</v>
      </c>
    </row>
    <row r="965" spans="1:2" hidden="1" x14ac:dyDescent="0.35">
      <c r="A965" s="1" t="s">
        <v>3062</v>
      </c>
      <c r="B965" s="1">
        <v>43</v>
      </c>
    </row>
    <row r="966" spans="1:2" hidden="1" x14ac:dyDescent="0.35">
      <c r="A966" s="1" t="s">
        <v>3063</v>
      </c>
      <c r="B966" s="1">
        <v>93</v>
      </c>
    </row>
    <row r="967" spans="1:2" hidden="1" x14ac:dyDescent="0.35">
      <c r="A967" s="1" t="s">
        <v>3064</v>
      </c>
      <c r="B967" s="1">
        <v>29</v>
      </c>
    </row>
    <row r="968" spans="1:2" hidden="1" x14ac:dyDescent="0.35">
      <c r="A968" s="1" t="s">
        <v>3065</v>
      </c>
      <c r="B968" s="1">
        <v>16</v>
      </c>
    </row>
    <row r="969" spans="1:2" hidden="1" x14ac:dyDescent="0.35">
      <c r="A969" s="1" t="s">
        <v>3066</v>
      </c>
      <c r="B969" s="1">
        <v>66</v>
      </c>
    </row>
    <row r="970" spans="1:2" hidden="1" x14ac:dyDescent="0.35">
      <c r="A970" s="1" t="s">
        <v>3067</v>
      </c>
      <c r="B970" s="1">
        <v>82</v>
      </c>
    </row>
    <row r="971" spans="1:2" hidden="1" x14ac:dyDescent="0.35">
      <c r="A971" s="1" t="s">
        <v>3068</v>
      </c>
      <c r="B971" s="1">
        <v>76</v>
      </c>
    </row>
    <row r="972" spans="1:2" hidden="1" x14ac:dyDescent="0.35">
      <c r="A972" s="1" t="s">
        <v>3069</v>
      </c>
      <c r="B972" s="1">
        <v>48</v>
      </c>
    </row>
    <row r="973" spans="1:2" hidden="1" x14ac:dyDescent="0.35">
      <c r="A973" s="1" t="s">
        <v>3070</v>
      </c>
      <c r="B973" s="1">
        <v>52</v>
      </c>
    </row>
    <row r="974" spans="1:2" hidden="1" x14ac:dyDescent="0.35">
      <c r="A974" s="1" t="s">
        <v>3071</v>
      </c>
      <c r="B974" s="1">
        <v>42</v>
      </c>
    </row>
    <row r="975" spans="1:2" hidden="1" x14ac:dyDescent="0.35">
      <c r="A975" s="1" t="s">
        <v>3072</v>
      </c>
      <c r="B975" s="1">
        <v>45</v>
      </c>
    </row>
    <row r="976" spans="1:2" hidden="1" x14ac:dyDescent="0.35">
      <c r="A976" s="1" t="s">
        <v>3073</v>
      </c>
      <c r="B976" s="1">
        <v>20</v>
      </c>
    </row>
    <row r="977" spans="1:2" hidden="1" x14ac:dyDescent="0.35">
      <c r="A977" s="1" t="s">
        <v>3074</v>
      </c>
      <c r="B977" s="1">
        <v>76</v>
      </c>
    </row>
    <row r="978" spans="1:2" hidden="1" x14ac:dyDescent="0.35">
      <c r="A978" s="1" t="s">
        <v>3075</v>
      </c>
      <c r="B978" s="1">
        <v>37</v>
      </c>
    </row>
    <row r="979" spans="1:2" hidden="1" x14ac:dyDescent="0.35">
      <c r="A979" s="1" t="s">
        <v>3076</v>
      </c>
      <c r="B979" s="1">
        <v>60</v>
      </c>
    </row>
    <row r="980" spans="1:2" hidden="1" x14ac:dyDescent="0.35">
      <c r="A980" s="1" t="s">
        <v>3077</v>
      </c>
      <c r="B980" s="1">
        <v>58</v>
      </c>
    </row>
    <row r="981" spans="1:2" hidden="1" x14ac:dyDescent="0.35">
      <c r="A981" s="1" t="s">
        <v>3078</v>
      </c>
      <c r="B981" s="1">
        <v>64</v>
      </c>
    </row>
    <row r="982" spans="1:2" hidden="1" x14ac:dyDescent="0.35">
      <c r="A982" s="1" t="s">
        <v>3079</v>
      </c>
      <c r="B982" s="1">
        <v>42</v>
      </c>
    </row>
    <row r="983" spans="1:2" hidden="1" x14ac:dyDescent="0.35">
      <c r="A983" s="1" t="s">
        <v>3080</v>
      </c>
      <c r="B983" s="1">
        <v>12</v>
      </c>
    </row>
    <row r="984" spans="1:2" hidden="1" x14ac:dyDescent="0.35">
      <c r="A984" s="1" t="s">
        <v>3081</v>
      </c>
      <c r="B984" s="1">
        <v>41</v>
      </c>
    </row>
    <row r="985" spans="1:2" hidden="1" x14ac:dyDescent="0.35">
      <c r="A985" s="1" t="s">
        <v>3082</v>
      </c>
      <c r="B985" s="1">
        <v>44</v>
      </c>
    </row>
    <row r="986" spans="1:2" hidden="1" x14ac:dyDescent="0.35">
      <c r="A986" s="1" t="s">
        <v>3083</v>
      </c>
      <c r="B986" s="1">
        <v>92</v>
      </c>
    </row>
    <row r="987" spans="1:2" hidden="1" x14ac:dyDescent="0.35">
      <c r="A987" s="1" t="s">
        <v>3084</v>
      </c>
      <c r="B987" s="1">
        <v>49</v>
      </c>
    </row>
    <row r="988" spans="1:2" hidden="1" x14ac:dyDescent="0.35">
      <c r="A988" s="1" t="s">
        <v>3085</v>
      </c>
      <c r="B988" s="1">
        <v>88</v>
      </c>
    </row>
    <row r="989" spans="1:2" hidden="1" x14ac:dyDescent="0.35">
      <c r="A989" s="1" t="s">
        <v>3086</v>
      </c>
      <c r="B989" s="1">
        <v>69</v>
      </c>
    </row>
    <row r="990" spans="1:2" hidden="1" x14ac:dyDescent="0.35">
      <c r="A990" s="1" t="s">
        <v>3087</v>
      </c>
      <c r="B990" s="1">
        <v>33</v>
      </c>
    </row>
    <row r="991" spans="1:2" hidden="1" x14ac:dyDescent="0.35">
      <c r="A991" s="1" t="s">
        <v>3088</v>
      </c>
      <c r="B991" s="1">
        <v>12</v>
      </c>
    </row>
    <row r="992" spans="1:2" hidden="1" x14ac:dyDescent="0.35">
      <c r="A992" s="1" t="s">
        <v>3089</v>
      </c>
      <c r="B992" s="1">
        <v>16</v>
      </c>
    </row>
    <row r="993" spans="1:2" hidden="1" x14ac:dyDescent="0.35">
      <c r="A993" s="1" t="s">
        <v>3090</v>
      </c>
      <c r="B993" s="1">
        <v>96</v>
      </c>
    </row>
    <row r="994" spans="1:2" hidden="1" x14ac:dyDescent="0.35">
      <c r="A994" s="1" t="s">
        <v>3091</v>
      </c>
      <c r="B994" s="1">
        <v>17</v>
      </c>
    </row>
    <row r="995" spans="1:2" hidden="1" x14ac:dyDescent="0.35">
      <c r="A995" s="1" t="s">
        <v>3092</v>
      </c>
      <c r="B995" s="1">
        <v>23</v>
      </c>
    </row>
    <row r="996" spans="1:2" hidden="1" x14ac:dyDescent="0.35">
      <c r="A996" s="1" t="s">
        <v>3093</v>
      </c>
      <c r="B996" s="1">
        <v>55</v>
      </c>
    </row>
    <row r="997" spans="1:2" hidden="1" x14ac:dyDescent="0.35">
      <c r="A997" s="1" t="s">
        <v>3094</v>
      </c>
      <c r="B997" s="1">
        <v>66</v>
      </c>
    </row>
    <row r="998" spans="1:2" hidden="1" x14ac:dyDescent="0.35">
      <c r="A998" s="1" t="s">
        <v>3095</v>
      </c>
      <c r="B998" s="1">
        <v>85</v>
      </c>
    </row>
    <row r="999" spans="1:2" hidden="1" x14ac:dyDescent="0.35">
      <c r="A999" s="1" t="s">
        <v>3096</v>
      </c>
      <c r="B999" s="1">
        <v>85</v>
      </c>
    </row>
    <row r="1000" spans="1:2" hidden="1" x14ac:dyDescent="0.35">
      <c r="A1000" s="1" t="s">
        <v>3097</v>
      </c>
      <c r="B1000" s="1">
        <v>36</v>
      </c>
    </row>
    <row r="1001" spans="1:2" hidden="1" x14ac:dyDescent="0.35">
      <c r="A1001" s="1" t="s">
        <v>3098</v>
      </c>
      <c r="B1001" s="1">
        <v>2</v>
      </c>
    </row>
    <row r="1002" spans="1:2" hidden="1" x14ac:dyDescent="0.35">
      <c r="A1002" s="1" t="s">
        <v>3099</v>
      </c>
      <c r="B1002" s="1">
        <v>67</v>
      </c>
    </row>
    <row r="1003" spans="1:2" hidden="1" x14ac:dyDescent="0.35">
      <c r="A1003" s="1" t="s">
        <v>3100</v>
      </c>
      <c r="B1003" s="1">
        <v>80</v>
      </c>
    </row>
    <row r="1004" spans="1:2" hidden="1" x14ac:dyDescent="0.35">
      <c r="A1004" s="1" t="s">
        <v>3101</v>
      </c>
      <c r="B1004" s="1">
        <v>14</v>
      </c>
    </row>
    <row r="1005" spans="1:2" hidden="1" x14ac:dyDescent="0.35">
      <c r="A1005" s="1" t="s">
        <v>3102</v>
      </c>
      <c r="B1005" s="1">
        <v>89</v>
      </c>
    </row>
    <row r="1006" spans="1:2" hidden="1" x14ac:dyDescent="0.35">
      <c r="A1006" s="1" t="s">
        <v>3103</v>
      </c>
      <c r="B1006" s="1">
        <v>15</v>
      </c>
    </row>
    <row r="1007" spans="1:2" hidden="1" x14ac:dyDescent="0.35">
      <c r="A1007" s="1" t="s">
        <v>3104</v>
      </c>
      <c r="B1007" s="1">
        <v>35</v>
      </c>
    </row>
    <row r="1008" spans="1:2" hidden="1" x14ac:dyDescent="0.35">
      <c r="A1008" s="1" t="s">
        <v>3105</v>
      </c>
      <c r="B1008" s="1">
        <v>73</v>
      </c>
    </row>
    <row r="1009" spans="1:2" hidden="1" x14ac:dyDescent="0.35">
      <c r="A1009" s="1" t="s">
        <v>3106</v>
      </c>
      <c r="B1009" s="1">
        <v>79</v>
      </c>
    </row>
    <row r="1010" spans="1:2" hidden="1" x14ac:dyDescent="0.35">
      <c r="A1010" s="1" t="s">
        <v>3107</v>
      </c>
      <c r="B1010" s="1">
        <v>93</v>
      </c>
    </row>
    <row r="1011" spans="1:2" hidden="1" x14ac:dyDescent="0.35">
      <c r="A1011" s="1" t="s">
        <v>3108</v>
      </c>
      <c r="B1011" s="1">
        <v>62</v>
      </c>
    </row>
    <row r="1012" spans="1:2" hidden="1" x14ac:dyDescent="0.35">
      <c r="A1012" s="1" t="s">
        <v>3109</v>
      </c>
      <c r="B1012" s="1">
        <v>65</v>
      </c>
    </row>
    <row r="1013" spans="1:2" hidden="1" x14ac:dyDescent="0.35">
      <c r="A1013" s="1" t="s">
        <v>3110</v>
      </c>
      <c r="B1013" s="1">
        <v>85</v>
      </c>
    </row>
    <row r="1014" spans="1:2" hidden="1" x14ac:dyDescent="0.35">
      <c r="A1014" s="1" t="s">
        <v>3111</v>
      </c>
      <c r="B1014" s="1">
        <v>86</v>
      </c>
    </row>
    <row r="1015" spans="1:2" hidden="1" x14ac:dyDescent="0.35">
      <c r="A1015" s="1" t="s">
        <v>3112</v>
      </c>
      <c r="B1015" s="1">
        <v>59</v>
      </c>
    </row>
    <row r="1016" spans="1:2" hidden="1" x14ac:dyDescent="0.35">
      <c r="A1016" s="1" t="s">
        <v>3113</v>
      </c>
      <c r="B1016" s="1">
        <v>75</v>
      </c>
    </row>
    <row r="1017" spans="1:2" hidden="1" x14ac:dyDescent="0.35">
      <c r="A1017" s="1" t="s">
        <v>3114</v>
      </c>
      <c r="B1017" s="1">
        <v>54</v>
      </c>
    </row>
    <row r="1018" spans="1:2" hidden="1" x14ac:dyDescent="0.35">
      <c r="A1018" s="1" t="s">
        <v>3115</v>
      </c>
      <c r="B1018" s="1">
        <v>25</v>
      </c>
    </row>
    <row r="1019" spans="1:2" hidden="1" x14ac:dyDescent="0.35">
      <c r="A1019" s="1" t="s">
        <v>3116</v>
      </c>
      <c r="B1019" s="1">
        <v>2</v>
      </c>
    </row>
    <row r="1020" spans="1:2" hidden="1" x14ac:dyDescent="0.35">
      <c r="A1020" s="1" t="s">
        <v>3117</v>
      </c>
      <c r="B1020" s="1">
        <v>84</v>
      </c>
    </row>
    <row r="1021" spans="1:2" hidden="1" x14ac:dyDescent="0.35">
      <c r="A1021" s="1" t="s">
        <v>3118</v>
      </c>
      <c r="B1021" s="1">
        <v>22</v>
      </c>
    </row>
    <row r="1022" spans="1:2" hidden="1" x14ac:dyDescent="0.35">
      <c r="A1022" s="1" t="s">
        <v>3119</v>
      </c>
      <c r="B1022" s="1">
        <v>53</v>
      </c>
    </row>
    <row r="1023" spans="1:2" hidden="1" x14ac:dyDescent="0.35">
      <c r="A1023" s="1" t="s">
        <v>3120</v>
      </c>
      <c r="B1023" s="1">
        <v>90</v>
      </c>
    </row>
    <row r="1024" spans="1:2" hidden="1" x14ac:dyDescent="0.35">
      <c r="A1024" s="1" t="s">
        <v>3121</v>
      </c>
      <c r="B1024" s="1">
        <v>22</v>
      </c>
    </row>
    <row r="1025" spans="1:2" hidden="1" x14ac:dyDescent="0.35">
      <c r="A1025" s="1" t="s">
        <v>3122</v>
      </c>
      <c r="B1025" s="1">
        <v>37</v>
      </c>
    </row>
    <row r="1026" spans="1:2" hidden="1" x14ac:dyDescent="0.35">
      <c r="A1026" s="1" t="s">
        <v>3123</v>
      </c>
      <c r="B1026" s="1">
        <v>33</v>
      </c>
    </row>
    <row r="1027" spans="1:2" hidden="1" x14ac:dyDescent="0.35">
      <c r="A1027" s="1" t="s">
        <v>3124</v>
      </c>
      <c r="B1027" s="1">
        <v>78</v>
      </c>
    </row>
    <row r="1028" spans="1:2" hidden="1" x14ac:dyDescent="0.35">
      <c r="A1028" s="1" t="s">
        <v>3125</v>
      </c>
      <c r="B1028" s="1">
        <v>60</v>
      </c>
    </row>
    <row r="1029" spans="1:2" hidden="1" x14ac:dyDescent="0.35">
      <c r="A1029" s="1" t="s">
        <v>3126</v>
      </c>
      <c r="B1029" s="1">
        <v>29</v>
      </c>
    </row>
    <row r="1030" spans="1:2" hidden="1" x14ac:dyDescent="0.35">
      <c r="A1030" s="1" t="s">
        <v>3127</v>
      </c>
      <c r="B1030" s="1">
        <v>1</v>
      </c>
    </row>
    <row r="1031" spans="1:2" hidden="1" x14ac:dyDescent="0.35">
      <c r="A1031" s="1" t="s">
        <v>3128</v>
      </c>
      <c r="B1031" s="1">
        <v>46</v>
      </c>
    </row>
    <row r="1032" spans="1:2" hidden="1" x14ac:dyDescent="0.35">
      <c r="A1032" s="1" t="s">
        <v>3129</v>
      </c>
      <c r="B1032" s="1">
        <v>93</v>
      </c>
    </row>
    <row r="1033" spans="1:2" hidden="1" x14ac:dyDescent="0.35">
      <c r="A1033" s="1" t="s">
        <v>3130</v>
      </c>
      <c r="B1033" s="1">
        <v>6</v>
      </c>
    </row>
    <row r="1034" spans="1:2" hidden="1" x14ac:dyDescent="0.35">
      <c r="A1034" s="1" t="s">
        <v>3131</v>
      </c>
      <c r="B1034" s="1">
        <v>50</v>
      </c>
    </row>
    <row r="1035" spans="1:2" hidden="1" x14ac:dyDescent="0.35">
      <c r="A1035" s="1" t="s">
        <v>3132</v>
      </c>
      <c r="B1035" s="1">
        <v>57</v>
      </c>
    </row>
    <row r="1036" spans="1:2" hidden="1" x14ac:dyDescent="0.35">
      <c r="A1036" s="1" t="s">
        <v>3133</v>
      </c>
      <c r="B1036" s="1">
        <v>91</v>
      </c>
    </row>
    <row r="1037" spans="1:2" hidden="1" x14ac:dyDescent="0.35">
      <c r="A1037" s="1" t="s">
        <v>3134</v>
      </c>
      <c r="B1037" s="1">
        <v>15</v>
      </c>
    </row>
    <row r="1038" spans="1:2" hidden="1" x14ac:dyDescent="0.35">
      <c r="A1038" s="1" t="s">
        <v>3135</v>
      </c>
      <c r="B1038" s="1">
        <v>18</v>
      </c>
    </row>
    <row r="1039" spans="1:2" hidden="1" x14ac:dyDescent="0.35">
      <c r="A1039" s="1" t="s">
        <v>3136</v>
      </c>
      <c r="B1039" s="1">
        <v>18</v>
      </c>
    </row>
    <row r="1040" spans="1:2" hidden="1" x14ac:dyDescent="0.35">
      <c r="A1040" s="1" t="s">
        <v>3137</v>
      </c>
      <c r="B1040" s="1">
        <v>46</v>
      </c>
    </row>
    <row r="1041" spans="1:2" hidden="1" x14ac:dyDescent="0.35">
      <c r="A1041" s="1" t="s">
        <v>3138</v>
      </c>
      <c r="B1041" s="1">
        <v>56</v>
      </c>
    </row>
    <row r="1042" spans="1:2" hidden="1" x14ac:dyDescent="0.35">
      <c r="A1042" s="1" t="s">
        <v>3139</v>
      </c>
      <c r="B1042" s="1">
        <v>28</v>
      </c>
    </row>
    <row r="1043" spans="1:2" hidden="1" x14ac:dyDescent="0.35">
      <c r="A1043" s="1" t="s">
        <v>3140</v>
      </c>
      <c r="B1043" s="1">
        <v>76</v>
      </c>
    </row>
    <row r="1044" spans="1:2" hidden="1" x14ac:dyDescent="0.35">
      <c r="A1044" s="1" t="s">
        <v>3141</v>
      </c>
      <c r="B1044" s="1">
        <v>52</v>
      </c>
    </row>
    <row r="1045" spans="1:2" hidden="1" x14ac:dyDescent="0.35">
      <c r="A1045" s="1" t="s">
        <v>3142</v>
      </c>
      <c r="B1045" s="1">
        <v>58</v>
      </c>
    </row>
    <row r="1046" spans="1:2" hidden="1" x14ac:dyDescent="0.35">
      <c r="A1046" s="1" t="s">
        <v>3143</v>
      </c>
      <c r="B1046" s="1">
        <v>65</v>
      </c>
    </row>
    <row r="1047" spans="1:2" hidden="1" x14ac:dyDescent="0.35">
      <c r="A1047" s="1" t="s">
        <v>3144</v>
      </c>
      <c r="B1047" s="1">
        <v>19</v>
      </c>
    </row>
    <row r="1048" spans="1:2" hidden="1" x14ac:dyDescent="0.35">
      <c r="A1048" s="1" t="s">
        <v>3145</v>
      </c>
      <c r="B1048" s="1">
        <v>14</v>
      </c>
    </row>
    <row r="1049" spans="1:2" hidden="1" x14ac:dyDescent="0.35">
      <c r="A1049" s="1" t="s">
        <v>3146</v>
      </c>
      <c r="B1049" s="1">
        <v>80</v>
      </c>
    </row>
    <row r="1050" spans="1:2" hidden="1" x14ac:dyDescent="0.35">
      <c r="A1050" s="1" t="s">
        <v>3147</v>
      </c>
      <c r="B1050" s="1">
        <v>35</v>
      </c>
    </row>
    <row r="1051" spans="1:2" hidden="1" x14ac:dyDescent="0.35">
      <c r="A1051" s="1" t="s">
        <v>3148</v>
      </c>
      <c r="B1051" s="1">
        <v>98</v>
      </c>
    </row>
    <row r="1052" spans="1:2" hidden="1" x14ac:dyDescent="0.35">
      <c r="A1052" s="1" t="s">
        <v>3149</v>
      </c>
      <c r="B1052" s="1">
        <v>96</v>
      </c>
    </row>
    <row r="1053" spans="1:2" hidden="1" x14ac:dyDescent="0.35">
      <c r="A1053" s="1" t="s">
        <v>3150</v>
      </c>
      <c r="B1053" s="1">
        <v>57</v>
      </c>
    </row>
    <row r="1054" spans="1:2" hidden="1" x14ac:dyDescent="0.35">
      <c r="A1054" s="1" t="s">
        <v>3151</v>
      </c>
      <c r="B1054" s="1">
        <v>98</v>
      </c>
    </row>
    <row r="1055" spans="1:2" hidden="1" x14ac:dyDescent="0.35">
      <c r="A1055" s="1" t="s">
        <v>3152</v>
      </c>
      <c r="B1055" s="1">
        <v>1</v>
      </c>
    </row>
    <row r="1056" spans="1:2" hidden="1" x14ac:dyDescent="0.35">
      <c r="A1056" s="1" t="s">
        <v>3153</v>
      </c>
      <c r="B1056" s="1">
        <v>75</v>
      </c>
    </row>
    <row r="1057" spans="1:2" hidden="1" x14ac:dyDescent="0.35">
      <c r="A1057" s="1" t="s">
        <v>3154</v>
      </c>
      <c r="B1057" s="1">
        <v>77</v>
      </c>
    </row>
    <row r="1058" spans="1:2" hidden="1" x14ac:dyDescent="0.35">
      <c r="A1058" s="1" t="s">
        <v>3155</v>
      </c>
      <c r="B1058" s="1">
        <v>48</v>
      </c>
    </row>
    <row r="1059" spans="1:2" hidden="1" x14ac:dyDescent="0.35">
      <c r="A1059" s="1" t="s">
        <v>3156</v>
      </c>
      <c r="B1059" s="1">
        <v>36</v>
      </c>
    </row>
    <row r="1060" spans="1:2" hidden="1" x14ac:dyDescent="0.35">
      <c r="A1060" s="1" t="s">
        <v>3157</v>
      </c>
      <c r="B1060" s="1">
        <v>96</v>
      </c>
    </row>
    <row r="1061" spans="1:2" hidden="1" x14ac:dyDescent="0.35">
      <c r="A1061" s="1" t="s">
        <v>3158</v>
      </c>
      <c r="B1061" s="1">
        <v>71</v>
      </c>
    </row>
    <row r="1062" spans="1:2" hidden="1" x14ac:dyDescent="0.35">
      <c r="A1062" s="1" t="s">
        <v>3159</v>
      </c>
      <c r="B1062" s="1">
        <v>26</v>
      </c>
    </row>
    <row r="1063" spans="1:2" hidden="1" x14ac:dyDescent="0.35">
      <c r="A1063" s="1" t="s">
        <v>3160</v>
      </c>
      <c r="B1063" s="1">
        <v>73</v>
      </c>
    </row>
    <row r="1064" spans="1:2" hidden="1" x14ac:dyDescent="0.35">
      <c r="A1064" s="1" t="s">
        <v>3161</v>
      </c>
      <c r="B1064" s="1">
        <v>81</v>
      </c>
    </row>
    <row r="1065" spans="1:2" hidden="1" x14ac:dyDescent="0.35">
      <c r="A1065" s="1" t="s">
        <v>3162</v>
      </c>
      <c r="B1065" s="1">
        <v>95</v>
      </c>
    </row>
    <row r="1066" spans="1:2" hidden="1" x14ac:dyDescent="0.35">
      <c r="A1066" s="1" t="s">
        <v>3163</v>
      </c>
      <c r="B1066" s="1">
        <v>15</v>
      </c>
    </row>
    <row r="1067" spans="1:2" hidden="1" x14ac:dyDescent="0.35">
      <c r="A1067" s="1" t="s">
        <v>3164</v>
      </c>
      <c r="B1067" s="1">
        <v>70</v>
      </c>
    </row>
    <row r="1068" spans="1:2" hidden="1" x14ac:dyDescent="0.35">
      <c r="A1068" s="1" t="s">
        <v>3165</v>
      </c>
      <c r="B1068" s="1">
        <v>75</v>
      </c>
    </row>
    <row r="1069" spans="1:2" hidden="1" x14ac:dyDescent="0.35">
      <c r="A1069" s="1" t="s">
        <v>3166</v>
      </c>
      <c r="B1069" s="1">
        <v>53</v>
      </c>
    </row>
    <row r="1070" spans="1:2" hidden="1" x14ac:dyDescent="0.35">
      <c r="A1070" s="1" t="s">
        <v>3167</v>
      </c>
      <c r="B1070" s="1">
        <v>75</v>
      </c>
    </row>
    <row r="1071" spans="1:2" hidden="1" x14ac:dyDescent="0.35">
      <c r="A1071" s="1" t="s">
        <v>3168</v>
      </c>
      <c r="B1071" s="1">
        <v>96</v>
      </c>
    </row>
    <row r="1072" spans="1:2" hidden="1" x14ac:dyDescent="0.35">
      <c r="A1072" s="1" t="s">
        <v>3169</v>
      </c>
      <c r="B1072" s="1">
        <v>21</v>
      </c>
    </row>
    <row r="1073" spans="1:2" hidden="1" x14ac:dyDescent="0.35">
      <c r="A1073" s="1" t="s">
        <v>3170</v>
      </c>
      <c r="B1073" s="1">
        <v>4</v>
      </c>
    </row>
    <row r="1074" spans="1:2" hidden="1" x14ac:dyDescent="0.35">
      <c r="A1074" s="1" t="s">
        <v>3171</v>
      </c>
      <c r="B1074" s="1">
        <v>29</v>
      </c>
    </row>
    <row r="1075" spans="1:2" hidden="1" x14ac:dyDescent="0.35">
      <c r="A1075" s="1" t="s">
        <v>3172</v>
      </c>
      <c r="B1075" s="1">
        <v>80</v>
      </c>
    </row>
    <row r="1076" spans="1:2" hidden="1" x14ac:dyDescent="0.35">
      <c r="A1076" s="1" t="s">
        <v>3173</v>
      </c>
      <c r="B1076" s="1">
        <v>78</v>
      </c>
    </row>
    <row r="1077" spans="1:2" hidden="1" x14ac:dyDescent="0.35">
      <c r="A1077" s="1" t="s">
        <v>3174</v>
      </c>
      <c r="B1077" s="1">
        <v>64</v>
      </c>
    </row>
    <row r="1078" spans="1:2" hidden="1" x14ac:dyDescent="0.35">
      <c r="A1078" s="1" t="s">
        <v>3175</v>
      </c>
      <c r="B1078" s="1">
        <v>40</v>
      </c>
    </row>
    <row r="1079" spans="1:2" hidden="1" x14ac:dyDescent="0.35">
      <c r="A1079" s="1" t="s">
        <v>3176</v>
      </c>
      <c r="B1079" s="1">
        <v>25</v>
      </c>
    </row>
    <row r="1080" spans="1:2" hidden="1" x14ac:dyDescent="0.35">
      <c r="A1080" s="1" t="s">
        <v>3177</v>
      </c>
      <c r="B1080" s="1">
        <v>38</v>
      </c>
    </row>
    <row r="1081" spans="1:2" hidden="1" x14ac:dyDescent="0.35">
      <c r="A1081" s="1" t="s">
        <v>3178</v>
      </c>
      <c r="B1081" s="1">
        <v>10</v>
      </c>
    </row>
    <row r="1082" spans="1:2" hidden="1" x14ac:dyDescent="0.35">
      <c r="A1082" s="1" t="s">
        <v>3179</v>
      </c>
      <c r="B1082" s="1">
        <v>90</v>
      </c>
    </row>
    <row r="1083" spans="1:2" hidden="1" x14ac:dyDescent="0.35">
      <c r="A1083" s="1" t="s">
        <v>3180</v>
      </c>
      <c r="B1083" s="1">
        <v>53</v>
      </c>
    </row>
    <row r="1084" spans="1:2" hidden="1" x14ac:dyDescent="0.35">
      <c r="A1084" s="1" t="s">
        <v>3181</v>
      </c>
      <c r="B1084" s="1">
        <v>38</v>
      </c>
    </row>
    <row r="1085" spans="1:2" hidden="1" x14ac:dyDescent="0.35">
      <c r="A1085" s="1" t="s">
        <v>3182</v>
      </c>
      <c r="B1085" s="1">
        <v>46</v>
      </c>
    </row>
    <row r="1086" spans="1:2" hidden="1" x14ac:dyDescent="0.35">
      <c r="A1086" s="1" t="s">
        <v>3183</v>
      </c>
      <c r="B1086" s="1">
        <v>7</v>
      </c>
    </row>
    <row r="1087" spans="1:2" hidden="1" x14ac:dyDescent="0.35">
      <c r="A1087" s="1" t="s">
        <v>3184</v>
      </c>
      <c r="B1087" s="1">
        <v>77</v>
      </c>
    </row>
    <row r="1088" spans="1:2" hidden="1" x14ac:dyDescent="0.35">
      <c r="A1088" s="1" t="s">
        <v>3185</v>
      </c>
      <c r="B1088" s="1">
        <v>94</v>
      </c>
    </row>
    <row r="1089" spans="1:2" hidden="1" x14ac:dyDescent="0.35">
      <c r="A1089" s="1" t="s">
        <v>3186</v>
      </c>
      <c r="B1089" s="1">
        <v>67</v>
      </c>
    </row>
    <row r="1090" spans="1:2" hidden="1" x14ac:dyDescent="0.35">
      <c r="A1090" s="1" t="s">
        <v>3187</v>
      </c>
      <c r="B1090" s="1">
        <v>14</v>
      </c>
    </row>
    <row r="1091" spans="1:2" hidden="1" x14ac:dyDescent="0.35">
      <c r="A1091" s="1" t="s">
        <v>3188</v>
      </c>
      <c r="B1091" s="1">
        <v>74</v>
      </c>
    </row>
    <row r="1092" spans="1:2" hidden="1" x14ac:dyDescent="0.35">
      <c r="A1092" s="1" t="s">
        <v>3189</v>
      </c>
      <c r="B1092" s="1">
        <v>65</v>
      </c>
    </row>
    <row r="1093" spans="1:2" hidden="1" x14ac:dyDescent="0.35">
      <c r="A1093" s="1" t="s">
        <v>3190</v>
      </c>
      <c r="B1093" s="1">
        <v>52</v>
      </c>
    </row>
    <row r="1094" spans="1:2" hidden="1" x14ac:dyDescent="0.35">
      <c r="A1094" s="1" t="s">
        <v>3191</v>
      </c>
      <c r="B1094" s="1">
        <v>35</v>
      </c>
    </row>
    <row r="1095" spans="1:2" hidden="1" x14ac:dyDescent="0.35">
      <c r="A1095" s="1" t="s">
        <v>3192</v>
      </c>
      <c r="B1095" s="1">
        <v>9</v>
      </c>
    </row>
    <row r="1096" spans="1:2" hidden="1" x14ac:dyDescent="0.35">
      <c r="A1096" s="1" t="s">
        <v>3193</v>
      </c>
      <c r="B1096" s="1">
        <v>43</v>
      </c>
    </row>
    <row r="1097" spans="1:2" hidden="1" x14ac:dyDescent="0.35">
      <c r="A1097" s="1" t="s">
        <v>3194</v>
      </c>
      <c r="B1097" s="1">
        <v>11</v>
      </c>
    </row>
    <row r="1098" spans="1:2" hidden="1" x14ac:dyDescent="0.35">
      <c r="A1098" s="1" t="s">
        <v>3195</v>
      </c>
      <c r="B1098" s="1">
        <v>50</v>
      </c>
    </row>
    <row r="1099" spans="1:2" hidden="1" x14ac:dyDescent="0.35">
      <c r="A1099" s="1" t="s">
        <v>3196</v>
      </c>
      <c r="B1099" s="1">
        <v>58</v>
      </c>
    </row>
    <row r="1100" spans="1:2" hidden="1" x14ac:dyDescent="0.35">
      <c r="A1100" s="1" t="s">
        <v>3197</v>
      </c>
      <c r="B1100" s="1">
        <v>26</v>
      </c>
    </row>
    <row r="1101" spans="1:2" hidden="1" x14ac:dyDescent="0.35">
      <c r="A1101" s="1" t="s">
        <v>3198</v>
      </c>
      <c r="B1101" s="1">
        <v>54</v>
      </c>
    </row>
    <row r="1102" spans="1:2" hidden="1" x14ac:dyDescent="0.35">
      <c r="A1102" s="1" t="s">
        <v>3199</v>
      </c>
      <c r="B1102" s="1">
        <v>39</v>
      </c>
    </row>
    <row r="1103" spans="1:2" hidden="1" x14ac:dyDescent="0.35">
      <c r="A1103" s="1" t="s">
        <v>3200</v>
      </c>
      <c r="B1103" s="1">
        <v>90</v>
      </c>
    </row>
    <row r="1104" spans="1:2" hidden="1" x14ac:dyDescent="0.35">
      <c r="A1104" s="1" t="s">
        <v>3201</v>
      </c>
      <c r="B1104" s="1">
        <v>23</v>
      </c>
    </row>
    <row r="1105" spans="1:2" hidden="1" x14ac:dyDescent="0.35">
      <c r="A1105" s="1" t="s">
        <v>3202</v>
      </c>
      <c r="B1105" s="1">
        <v>75</v>
      </c>
    </row>
    <row r="1106" spans="1:2" hidden="1" x14ac:dyDescent="0.35">
      <c r="A1106" s="1" t="s">
        <v>3203</v>
      </c>
      <c r="B1106" s="1">
        <v>20</v>
      </c>
    </row>
    <row r="1107" spans="1:2" hidden="1" x14ac:dyDescent="0.35">
      <c r="A1107" s="1" t="s">
        <v>3204</v>
      </c>
      <c r="B1107" s="1">
        <v>83</v>
      </c>
    </row>
    <row r="1108" spans="1:2" hidden="1" x14ac:dyDescent="0.35">
      <c r="A1108" s="1" t="s">
        <v>3205</v>
      </c>
      <c r="B1108" s="1">
        <v>60</v>
      </c>
    </row>
    <row r="1109" spans="1:2" hidden="1" x14ac:dyDescent="0.35">
      <c r="A1109" s="1" t="s">
        <v>3206</v>
      </c>
      <c r="B1109" s="1">
        <v>37</v>
      </c>
    </row>
    <row r="1110" spans="1:2" hidden="1" x14ac:dyDescent="0.35">
      <c r="A1110" s="1" t="s">
        <v>3207</v>
      </c>
      <c r="B1110" s="1">
        <v>83</v>
      </c>
    </row>
    <row r="1111" spans="1:2" hidden="1" x14ac:dyDescent="0.35">
      <c r="A1111" s="1" t="s">
        <v>3208</v>
      </c>
      <c r="B1111" s="1">
        <v>78</v>
      </c>
    </row>
    <row r="1112" spans="1:2" hidden="1" x14ac:dyDescent="0.35">
      <c r="A1112" s="1" t="s">
        <v>3209</v>
      </c>
      <c r="B1112" s="1">
        <v>63</v>
      </c>
    </row>
    <row r="1113" spans="1:2" hidden="1" x14ac:dyDescent="0.35">
      <c r="A1113" s="1" t="s">
        <v>3210</v>
      </c>
      <c r="B1113" s="1">
        <v>32</v>
      </c>
    </row>
    <row r="1114" spans="1:2" hidden="1" x14ac:dyDescent="0.35">
      <c r="A1114" s="1" t="s">
        <v>3211</v>
      </c>
      <c r="B1114" s="1">
        <v>43</v>
      </c>
    </row>
    <row r="1115" spans="1:2" hidden="1" x14ac:dyDescent="0.35">
      <c r="A1115" s="1" t="s">
        <v>3212</v>
      </c>
      <c r="B1115" s="1">
        <v>9</v>
      </c>
    </row>
    <row r="1116" spans="1:2" hidden="1" x14ac:dyDescent="0.35">
      <c r="A1116" s="1" t="s">
        <v>3213</v>
      </c>
      <c r="B1116" s="1">
        <v>22</v>
      </c>
    </row>
    <row r="1117" spans="1:2" hidden="1" x14ac:dyDescent="0.35">
      <c r="A1117" s="1" t="s">
        <v>3214</v>
      </c>
      <c r="B1117" s="1">
        <v>37</v>
      </c>
    </row>
    <row r="1118" spans="1:2" hidden="1" x14ac:dyDescent="0.35">
      <c r="A1118" s="1" t="s">
        <v>3215</v>
      </c>
      <c r="B1118" s="1">
        <v>65</v>
      </c>
    </row>
    <row r="1119" spans="1:2" hidden="1" x14ac:dyDescent="0.35">
      <c r="A1119" s="1" t="s">
        <v>3216</v>
      </c>
      <c r="B1119" s="1">
        <v>20</v>
      </c>
    </row>
    <row r="1120" spans="1:2" hidden="1" x14ac:dyDescent="0.35">
      <c r="A1120" s="1" t="s">
        <v>3217</v>
      </c>
      <c r="B1120" s="1">
        <v>7</v>
      </c>
    </row>
    <row r="1121" spans="1:2" hidden="1" x14ac:dyDescent="0.35">
      <c r="A1121" s="1" t="s">
        <v>3218</v>
      </c>
      <c r="B1121" s="1">
        <v>44</v>
      </c>
    </row>
    <row r="1122" spans="1:2" hidden="1" x14ac:dyDescent="0.35">
      <c r="A1122" s="1" t="s">
        <v>3219</v>
      </c>
      <c r="B1122" s="1">
        <v>59</v>
      </c>
    </row>
    <row r="1123" spans="1:2" hidden="1" x14ac:dyDescent="0.35">
      <c r="A1123" s="1" t="s">
        <v>3220</v>
      </c>
      <c r="B1123" s="1">
        <v>89</v>
      </c>
    </row>
    <row r="1124" spans="1:2" hidden="1" x14ac:dyDescent="0.35">
      <c r="A1124" s="1" t="s">
        <v>3221</v>
      </c>
      <c r="B1124" s="1">
        <v>2</v>
      </c>
    </row>
    <row r="1125" spans="1:2" hidden="1" x14ac:dyDescent="0.35">
      <c r="A1125" s="1" t="s">
        <v>3222</v>
      </c>
      <c r="B1125" s="1">
        <v>37</v>
      </c>
    </row>
    <row r="1126" spans="1:2" hidden="1" x14ac:dyDescent="0.35">
      <c r="A1126" s="1" t="s">
        <v>3223</v>
      </c>
      <c r="B1126" s="1">
        <v>17</v>
      </c>
    </row>
    <row r="1127" spans="1:2" hidden="1" x14ac:dyDescent="0.35">
      <c r="A1127" s="1" t="s">
        <v>3224</v>
      </c>
      <c r="B1127" s="1">
        <v>60</v>
      </c>
    </row>
    <row r="1128" spans="1:2" hidden="1" x14ac:dyDescent="0.35">
      <c r="A1128" s="1" t="s">
        <v>3225</v>
      </c>
      <c r="B1128" s="1">
        <v>94</v>
      </c>
    </row>
    <row r="1129" spans="1:2" hidden="1" x14ac:dyDescent="0.35">
      <c r="A1129" s="1" t="s">
        <v>3226</v>
      </c>
      <c r="B1129" s="1">
        <v>97</v>
      </c>
    </row>
    <row r="1130" spans="1:2" hidden="1" x14ac:dyDescent="0.35">
      <c r="A1130" s="1" t="s">
        <v>3227</v>
      </c>
      <c r="B1130" s="1">
        <v>61</v>
      </c>
    </row>
    <row r="1131" spans="1:2" hidden="1" x14ac:dyDescent="0.35">
      <c r="A1131" s="1" t="s">
        <v>3228</v>
      </c>
      <c r="B1131" s="1">
        <v>63</v>
      </c>
    </row>
    <row r="1132" spans="1:2" hidden="1" x14ac:dyDescent="0.35">
      <c r="A1132" s="1" t="s">
        <v>3229</v>
      </c>
      <c r="B1132" s="1">
        <v>23</v>
      </c>
    </row>
    <row r="1133" spans="1:2" hidden="1" x14ac:dyDescent="0.35">
      <c r="A1133" s="1" t="s">
        <v>3230</v>
      </c>
      <c r="B1133" s="1">
        <v>83</v>
      </c>
    </row>
    <row r="1134" spans="1:2" hidden="1" x14ac:dyDescent="0.35">
      <c r="A1134" s="1" t="s">
        <v>3231</v>
      </c>
      <c r="B1134" s="1">
        <v>23</v>
      </c>
    </row>
    <row r="1135" spans="1:2" hidden="1" x14ac:dyDescent="0.35">
      <c r="A1135" s="1" t="s">
        <v>3232</v>
      </c>
      <c r="B1135" s="1">
        <v>51</v>
      </c>
    </row>
    <row r="1136" spans="1:2" hidden="1" x14ac:dyDescent="0.35">
      <c r="A1136" s="1" t="s">
        <v>3233</v>
      </c>
      <c r="B1136" s="1">
        <v>38</v>
      </c>
    </row>
    <row r="1137" spans="1:2" hidden="1" x14ac:dyDescent="0.35">
      <c r="A1137" s="1" t="s">
        <v>3234</v>
      </c>
      <c r="B1137" s="1">
        <v>47</v>
      </c>
    </row>
    <row r="1138" spans="1:2" hidden="1" x14ac:dyDescent="0.35">
      <c r="A1138" s="1" t="s">
        <v>3235</v>
      </c>
      <c r="B1138" s="1">
        <v>7</v>
      </c>
    </row>
    <row r="1139" spans="1:2" hidden="1" x14ac:dyDescent="0.35">
      <c r="A1139" s="1" t="s">
        <v>3236</v>
      </c>
      <c r="B1139" s="1">
        <v>77</v>
      </c>
    </row>
    <row r="1140" spans="1:2" hidden="1" x14ac:dyDescent="0.35">
      <c r="A1140" s="1" t="s">
        <v>3237</v>
      </c>
      <c r="B1140" s="1">
        <v>95</v>
      </c>
    </row>
    <row r="1141" spans="1:2" hidden="1" x14ac:dyDescent="0.35">
      <c r="A1141" s="1" t="s">
        <v>3238</v>
      </c>
      <c r="B1141" s="1">
        <v>9</v>
      </c>
    </row>
    <row r="1142" spans="1:2" hidden="1" x14ac:dyDescent="0.35">
      <c r="A1142" s="1" t="s">
        <v>3239</v>
      </c>
      <c r="B1142" s="1">
        <v>75</v>
      </c>
    </row>
    <row r="1143" spans="1:2" hidden="1" x14ac:dyDescent="0.35">
      <c r="A1143" s="1" t="s">
        <v>3240</v>
      </c>
      <c r="B1143" s="1">
        <v>73</v>
      </c>
    </row>
    <row r="1144" spans="1:2" hidden="1" x14ac:dyDescent="0.35">
      <c r="A1144" s="1" t="s">
        <v>3241</v>
      </c>
      <c r="B1144" s="1">
        <v>71</v>
      </c>
    </row>
    <row r="1145" spans="1:2" hidden="1" x14ac:dyDescent="0.35">
      <c r="A1145" s="1" t="s">
        <v>3242</v>
      </c>
      <c r="B1145" s="1">
        <v>30</v>
      </c>
    </row>
    <row r="1146" spans="1:2" hidden="1" x14ac:dyDescent="0.35">
      <c r="A1146" s="1" t="s">
        <v>3243</v>
      </c>
      <c r="B1146" s="1">
        <v>73</v>
      </c>
    </row>
    <row r="1147" spans="1:2" hidden="1" x14ac:dyDescent="0.35">
      <c r="A1147" s="1" t="s">
        <v>3244</v>
      </c>
      <c r="B1147" s="1">
        <v>2</v>
      </c>
    </row>
    <row r="1148" spans="1:2" hidden="1" x14ac:dyDescent="0.35">
      <c r="A1148" s="1" t="s">
        <v>3245</v>
      </c>
      <c r="B1148" s="1">
        <v>51</v>
      </c>
    </row>
    <row r="1149" spans="1:2" hidden="1" x14ac:dyDescent="0.35">
      <c r="A1149" s="1" t="s">
        <v>3246</v>
      </c>
      <c r="B1149" s="1">
        <v>36</v>
      </c>
    </row>
    <row r="1150" spans="1:2" hidden="1" x14ac:dyDescent="0.35">
      <c r="A1150" s="1" t="s">
        <v>3247</v>
      </c>
      <c r="B1150" s="1">
        <v>23</v>
      </c>
    </row>
    <row r="1151" spans="1:2" hidden="1" x14ac:dyDescent="0.35">
      <c r="A1151" s="1" t="s">
        <v>3248</v>
      </c>
      <c r="B1151" s="1">
        <v>81</v>
      </c>
    </row>
    <row r="1152" spans="1:2" hidden="1" x14ac:dyDescent="0.35">
      <c r="A1152" s="1" t="s">
        <v>3249</v>
      </c>
      <c r="B1152" s="1">
        <v>44</v>
      </c>
    </row>
    <row r="1153" spans="1:2" hidden="1" x14ac:dyDescent="0.35">
      <c r="A1153" s="1" t="s">
        <v>3250</v>
      </c>
      <c r="B1153" s="1">
        <v>29</v>
      </c>
    </row>
    <row r="1154" spans="1:2" hidden="1" x14ac:dyDescent="0.35">
      <c r="A1154" s="1" t="s">
        <v>3251</v>
      </c>
      <c r="B1154" s="1">
        <v>19</v>
      </c>
    </row>
    <row r="1155" spans="1:2" hidden="1" x14ac:dyDescent="0.35">
      <c r="A1155" s="1" t="s">
        <v>3252</v>
      </c>
      <c r="B1155" s="1">
        <v>78</v>
      </c>
    </row>
    <row r="1156" spans="1:2" hidden="1" x14ac:dyDescent="0.35">
      <c r="A1156" s="1" t="s">
        <v>3253</v>
      </c>
      <c r="B1156" s="1">
        <v>82</v>
      </c>
    </row>
    <row r="1157" spans="1:2" hidden="1" x14ac:dyDescent="0.35">
      <c r="A1157" s="1" t="s">
        <v>3254</v>
      </c>
      <c r="B1157" s="1">
        <v>35</v>
      </c>
    </row>
    <row r="1158" spans="1:2" hidden="1" x14ac:dyDescent="0.35">
      <c r="A1158" s="1" t="s">
        <v>3255</v>
      </c>
      <c r="B1158" s="1">
        <v>33</v>
      </c>
    </row>
    <row r="1159" spans="1:2" hidden="1" x14ac:dyDescent="0.35">
      <c r="A1159" s="1" t="s">
        <v>3256</v>
      </c>
      <c r="B1159" s="1">
        <v>80</v>
      </c>
    </row>
    <row r="1160" spans="1:2" hidden="1" x14ac:dyDescent="0.35">
      <c r="A1160" s="1" t="s">
        <v>3257</v>
      </c>
      <c r="B1160" s="1">
        <v>72</v>
      </c>
    </row>
    <row r="1161" spans="1:2" hidden="1" x14ac:dyDescent="0.35">
      <c r="A1161" s="1" t="s">
        <v>3258</v>
      </c>
      <c r="B1161" s="1">
        <v>72</v>
      </c>
    </row>
    <row r="1162" spans="1:2" hidden="1" x14ac:dyDescent="0.35">
      <c r="A1162" s="1" t="s">
        <v>3259</v>
      </c>
      <c r="B1162" s="1">
        <v>92</v>
      </c>
    </row>
    <row r="1163" spans="1:2" hidden="1" x14ac:dyDescent="0.35">
      <c r="A1163" s="1" t="s">
        <v>3260</v>
      </c>
      <c r="B1163" s="1">
        <v>32</v>
      </c>
    </row>
    <row r="1164" spans="1:2" hidden="1" x14ac:dyDescent="0.35">
      <c r="A1164" s="1" t="s">
        <v>3261</v>
      </c>
      <c r="B1164" s="1">
        <v>56</v>
      </c>
    </row>
    <row r="1165" spans="1:2" hidden="1" x14ac:dyDescent="0.35">
      <c r="A1165" s="1" t="s">
        <v>3262</v>
      </c>
      <c r="B1165" s="1">
        <v>67</v>
      </c>
    </row>
    <row r="1166" spans="1:2" hidden="1" x14ac:dyDescent="0.35">
      <c r="A1166" s="1" t="s">
        <v>3263</v>
      </c>
      <c r="B1166" s="1">
        <v>48</v>
      </c>
    </row>
    <row r="1167" spans="1:2" hidden="1" x14ac:dyDescent="0.35">
      <c r="A1167" s="1" t="s">
        <v>3264</v>
      </c>
      <c r="B1167" s="1">
        <v>0</v>
      </c>
    </row>
    <row r="1168" spans="1:2" hidden="1" x14ac:dyDescent="0.35">
      <c r="A1168" s="1" t="s">
        <v>3265</v>
      </c>
      <c r="B1168" s="1">
        <v>42</v>
      </c>
    </row>
    <row r="1169" spans="1:2" hidden="1" x14ac:dyDescent="0.35">
      <c r="A1169" s="1" t="s">
        <v>3266</v>
      </c>
      <c r="B1169" s="1">
        <v>70</v>
      </c>
    </row>
    <row r="1170" spans="1:2" hidden="1" x14ac:dyDescent="0.35">
      <c r="A1170" s="1" t="s">
        <v>3267</v>
      </c>
      <c r="B1170" s="1">
        <v>35</v>
      </c>
    </row>
    <row r="1171" spans="1:2" hidden="1" x14ac:dyDescent="0.35">
      <c r="A1171" s="1" t="s">
        <v>3268</v>
      </c>
      <c r="B1171" s="1">
        <v>8</v>
      </c>
    </row>
    <row r="1172" spans="1:2" hidden="1" x14ac:dyDescent="0.35">
      <c r="A1172" s="1" t="s">
        <v>3269</v>
      </c>
      <c r="B1172" s="1">
        <v>64</v>
      </c>
    </row>
    <row r="1173" spans="1:2" hidden="1" x14ac:dyDescent="0.35">
      <c r="A1173" s="1" t="s">
        <v>3270</v>
      </c>
      <c r="B1173" s="1">
        <v>75</v>
      </c>
    </row>
    <row r="1174" spans="1:2" hidden="1" x14ac:dyDescent="0.35">
      <c r="A1174" s="1" t="s">
        <v>3271</v>
      </c>
      <c r="B1174" s="1">
        <v>11</v>
      </c>
    </row>
    <row r="1175" spans="1:2" hidden="1" x14ac:dyDescent="0.35">
      <c r="A1175" s="1" t="s">
        <v>3272</v>
      </c>
      <c r="B1175" s="1">
        <v>58</v>
      </c>
    </row>
    <row r="1176" spans="1:2" hidden="1" x14ac:dyDescent="0.35">
      <c r="A1176" s="1" t="s">
        <v>3273</v>
      </c>
      <c r="B1176" s="1">
        <v>26</v>
      </c>
    </row>
    <row r="1177" spans="1:2" hidden="1" x14ac:dyDescent="0.35">
      <c r="A1177" s="1" t="s">
        <v>3274</v>
      </c>
      <c r="B1177" s="1">
        <v>38</v>
      </c>
    </row>
    <row r="1178" spans="1:2" hidden="1" x14ac:dyDescent="0.35">
      <c r="A1178" s="1" t="s">
        <v>3275</v>
      </c>
      <c r="B1178" s="1">
        <v>13</v>
      </c>
    </row>
    <row r="1179" spans="1:2" hidden="1" x14ac:dyDescent="0.35">
      <c r="A1179" s="1" t="s">
        <v>3276</v>
      </c>
      <c r="B1179" s="1">
        <v>98</v>
      </c>
    </row>
    <row r="1180" spans="1:2" hidden="1" x14ac:dyDescent="0.35">
      <c r="A1180" s="1" t="s">
        <v>3277</v>
      </c>
      <c r="B1180" s="1">
        <v>62</v>
      </c>
    </row>
    <row r="1181" spans="1:2" hidden="1" x14ac:dyDescent="0.35">
      <c r="A1181" s="1" t="s">
        <v>3278</v>
      </c>
      <c r="B1181" s="1">
        <v>35</v>
      </c>
    </row>
    <row r="1182" spans="1:2" hidden="1" x14ac:dyDescent="0.35">
      <c r="A1182" s="1" t="s">
        <v>3279</v>
      </c>
      <c r="B1182" s="1">
        <v>75</v>
      </c>
    </row>
    <row r="1183" spans="1:2" hidden="1" x14ac:dyDescent="0.35">
      <c r="A1183" s="1" t="s">
        <v>3280</v>
      </c>
      <c r="B1183" s="1">
        <v>80</v>
      </c>
    </row>
    <row r="1184" spans="1:2" hidden="1" x14ac:dyDescent="0.35">
      <c r="A1184" s="1" t="s">
        <v>3281</v>
      </c>
      <c r="B1184" s="1">
        <v>29</v>
      </c>
    </row>
    <row r="1185" spans="1:2" hidden="1" x14ac:dyDescent="0.35">
      <c r="A1185" s="1" t="s">
        <v>3282</v>
      </c>
      <c r="B1185" s="1">
        <v>33</v>
      </c>
    </row>
    <row r="1186" spans="1:2" hidden="1" x14ac:dyDescent="0.35">
      <c r="A1186" s="1" t="s">
        <v>3283</v>
      </c>
      <c r="B1186" s="1">
        <v>85</v>
      </c>
    </row>
    <row r="1187" spans="1:2" hidden="1" x14ac:dyDescent="0.35">
      <c r="A1187" s="1" t="s">
        <v>3284</v>
      </c>
      <c r="B1187" s="1">
        <v>28</v>
      </c>
    </row>
    <row r="1188" spans="1:2" hidden="1" x14ac:dyDescent="0.35">
      <c r="A1188" s="1" t="s">
        <v>3285</v>
      </c>
      <c r="B1188" s="1">
        <v>57</v>
      </c>
    </row>
    <row r="1189" spans="1:2" hidden="1" x14ac:dyDescent="0.35">
      <c r="A1189" s="1" t="s">
        <v>3286</v>
      </c>
      <c r="B1189" s="1">
        <v>93</v>
      </c>
    </row>
    <row r="1190" spans="1:2" hidden="1" x14ac:dyDescent="0.35">
      <c r="A1190" s="1" t="s">
        <v>3287</v>
      </c>
      <c r="B1190" s="1">
        <v>15</v>
      </c>
    </row>
    <row r="1191" spans="1:2" hidden="1" x14ac:dyDescent="0.35">
      <c r="A1191" s="1" t="s">
        <v>3288</v>
      </c>
      <c r="B1191" s="1">
        <v>30</v>
      </c>
    </row>
    <row r="1192" spans="1:2" hidden="1" x14ac:dyDescent="0.35">
      <c r="A1192" s="1" t="s">
        <v>3289</v>
      </c>
      <c r="B1192" s="1">
        <v>57</v>
      </c>
    </row>
    <row r="1193" spans="1:2" hidden="1" x14ac:dyDescent="0.35">
      <c r="A1193" s="1" t="s">
        <v>3290</v>
      </c>
      <c r="B1193" s="1">
        <v>25</v>
      </c>
    </row>
    <row r="1194" spans="1:2" hidden="1" x14ac:dyDescent="0.35">
      <c r="A1194" s="1" t="s">
        <v>3291</v>
      </c>
      <c r="B1194" s="1">
        <v>81</v>
      </c>
    </row>
    <row r="1195" spans="1:2" hidden="1" x14ac:dyDescent="0.35">
      <c r="A1195" s="1" t="s">
        <v>3292</v>
      </c>
      <c r="B1195" s="1">
        <v>4</v>
      </c>
    </row>
    <row r="1196" spans="1:2" hidden="1" x14ac:dyDescent="0.35">
      <c r="A1196" s="1" t="s">
        <v>3293</v>
      </c>
      <c r="B1196" s="1">
        <v>69</v>
      </c>
    </row>
    <row r="1197" spans="1:2" hidden="1" x14ac:dyDescent="0.35">
      <c r="A1197" s="1" t="s">
        <v>3294</v>
      </c>
      <c r="B1197" s="1">
        <v>95</v>
      </c>
    </row>
    <row r="1198" spans="1:2" hidden="1" x14ac:dyDescent="0.35">
      <c r="A1198" s="1" t="s">
        <v>3295</v>
      </c>
      <c r="B1198" s="1">
        <v>37</v>
      </c>
    </row>
    <row r="1199" spans="1:2" hidden="1" x14ac:dyDescent="0.35">
      <c r="A1199" s="1" t="s">
        <v>3296</v>
      </c>
      <c r="B1199" s="1">
        <v>58</v>
      </c>
    </row>
    <row r="1200" spans="1:2" hidden="1" x14ac:dyDescent="0.35">
      <c r="A1200" s="1" t="s">
        <v>3297</v>
      </c>
      <c r="B1200" s="1">
        <v>13</v>
      </c>
    </row>
    <row r="1201" spans="1:2" hidden="1" x14ac:dyDescent="0.35">
      <c r="A1201" s="1" t="s">
        <v>3298</v>
      </c>
      <c r="B1201" s="1">
        <v>72</v>
      </c>
    </row>
    <row r="1202" spans="1:2" hidden="1" x14ac:dyDescent="0.35">
      <c r="A1202" s="1" t="s">
        <v>3299</v>
      </c>
      <c r="B1202" s="1">
        <v>88</v>
      </c>
    </row>
    <row r="1203" spans="1:2" hidden="1" x14ac:dyDescent="0.35">
      <c r="A1203" s="1" t="s">
        <v>3300</v>
      </c>
      <c r="B1203" s="1">
        <v>84</v>
      </c>
    </row>
    <row r="1204" spans="1:2" hidden="1" x14ac:dyDescent="0.35">
      <c r="A1204" s="1" t="s">
        <v>3301</v>
      </c>
      <c r="B1204" s="1">
        <v>22</v>
      </c>
    </row>
    <row r="1205" spans="1:2" hidden="1" x14ac:dyDescent="0.35">
      <c r="A1205" s="1" t="s">
        <v>3302</v>
      </c>
      <c r="B1205" s="1">
        <v>97</v>
      </c>
    </row>
    <row r="1206" spans="1:2" hidden="1" x14ac:dyDescent="0.35">
      <c r="A1206" s="1" t="s">
        <v>3303</v>
      </c>
      <c r="B1206" s="1">
        <v>73</v>
      </c>
    </row>
    <row r="1207" spans="1:2" hidden="1" x14ac:dyDescent="0.35">
      <c r="A1207" s="1" t="s">
        <v>3304</v>
      </c>
      <c r="B1207" s="1">
        <v>48</v>
      </c>
    </row>
    <row r="1208" spans="1:2" hidden="1" x14ac:dyDescent="0.35">
      <c r="A1208" s="1" t="s">
        <v>3305</v>
      </c>
      <c r="B1208" s="1">
        <v>46</v>
      </c>
    </row>
    <row r="1209" spans="1:2" hidden="1" x14ac:dyDescent="0.35">
      <c r="A1209" s="1" t="s">
        <v>3306</v>
      </c>
      <c r="B1209" s="1">
        <v>46</v>
      </c>
    </row>
    <row r="1210" spans="1:2" hidden="1" x14ac:dyDescent="0.35">
      <c r="A1210" s="1" t="s">
        <v>3307</v>
      </c>
      <c r="B1210" s="1">
        <v>4</v>
      </c>
    </row>
    <row r="1211" spans="1:2" hidden="1" x14ac:dyDescent="0.35">
      <c r="A1211" s="1" t="s">
        <v>3308</v>
      </c>
      <c r="B1211" s="1">
        <v>93</v>
      </c>
    </row>
    <row r="1212" spans="1:2" hidden="1" x14ac:dyDescent="0.35">
      <c r="A1212" s="1" t="s">
        <v>3309</v>
      </c>
      <c r="B1212" s="1">
        <v>28</v>
      </c>
    </row>
    <row r="1213" spans="1:2" hidden="1" x14ac:dyDescent="0.35">
      <c r="A1213" s="1" t="s">
        <v>3310</v>
      </c>
      <c r="B1213" s="1">
        <v>16</v>
      </c>
    </row>
    <row r="1214" spans="1:2" hidden="1" x14ac:dyDescent="0.35">
      <c r="A1214" s="1" t="s">
        <v>3311</v>
      </c>
      <c r="B1214" s="1">
        <v>74</v>
      </c>
    </row>
    <row r="1215" spans="1:2" hidden="1" x14ac:dyDescent="0.35">
      <c r="A1215" s="1" t="s">
        <v>3312</v>
      </c>
      <c r="B1215" s="1">
        <v>55</v>
      </c>
    </row>
    <row r="1216" spans="1:2" hidden="1" x14ac:dyDescent="0.35">
      <c r="A1216" s="1" t="s">
        <v>3313</v>
      </c>
      <c r="B1216" s="1">
        <v>63</v>
      </c>
    </row>
    <row r="1217" spans="1:2" hidden="1" x14ac:dyDescent="0.35">
      <c r="A1217" s="1" t="s">
        <v>3314</v>
      </c>
      <c r="B1217" s="1">
        <v>16</v>
      </c>
    </row>
    <row r="1218" spans="1:2" hidden="1" x14ac:dyDescent="0.35">
      <c r="A1218" s="1" t="s">
        <v>3315</v>
      </c>
      <c r="B1218" s="1">
        <v>14</v>
      </c>
    </row>
    <row r="1219" spans="1:2" hidden="1" x14ac:dyDescent="0.35">
      <c r="A1219" s="1" t="s">
        <v>3316</v>
      </c>
      <c r="B1219" s="1">
        <v>22</v>
      </c>
    </row>
    <row r="1220" spans="1:2" hidden="1" x14ac:dyDescent="0.35">
      <c r="A1220" s="1" t="s">
        <v>3317</v>
      </c>
      <c r="B1220" s="1">
        <v>43</v>
      </c>
    </row>
    <row r="1221" spans="1:2" hidden="1" x14ac:dyDescent="0.35">
      <c r="A1221" s="1" t="s">
        <v>3318</v>
      </c>
      <c r="B1221" s="1">
        <v>51</v>
      </c>
    </row>
    <row r="1222" spans="1:2" hidden="1" x14ac:dyDescent="0.35">
      <c r="A1222" s="1" t="s">
        <v>3319</v>
      </c>
      <c r="B1222" s="1">
        <v>6</v>
      </c>
    </row>
    <row r="1223" spans="1:2" hidden="1" x14ac:dyDescent="0.35">
      <c r="A1223" s="1" t="s">
        <v>3320</v>
      </c>
      <c r="B1223" s="1">
        <v>15</v>
      </c>
    </row>
    <row r="1224" spans="1:2" hidden="1" x14ac:dyDescent="0.35">
      <c r="A1224" s="1" t="s">
        <v>3321</v>
      </c>
      <c r="B1224" s="1">
        <v>5</v>
      </c>
    </row>
    <row r="1225" spans="1:2" hidden="1" x14ac:dyDescent="0.35">
      <c r="A1225" s="1" t="s">
        <v>3322</v>
      </c>
      <c r="B1225" s="1">
        <v>76</v>
      </c>
    </row>
    <row r="1226" spans="1:2" hidden="1" x14ac:dyDescent="0.35">
      <c r="A1226" s="1" t="s">
        <v>3323</v>
      </c>
      <c r="B1226" s="1">
        <v>75</v>
      </c>
    </row>
    <row r="1227" spans="1:2" hidden="1" x14ac:dyDescent="0.35">
      <c r="A1227" s="1" t="s">
        <v>3324</v>
      </c>
      <c r="B1227" s="1">
        <v>58</v>
      </c>
    </row>
    <row r="1228" spans="1:2" hidden="1" x14ac:dyDescent="0.35">
      <c r="A1228" s="1" t="s">
        <v>3325</v>
      </c>
      <c r="B1228" s="1">
        <v>4</v>
      </c>
    </row>
    <row r="1229" spans="1:2" hidden="1" x14ac:dyDescent="0.35">
      <c r="A1229" s="1" t="s">
        <v>3326</v>
      </c>
      <c r="B1229" s="1">
        <v>6</v>
      </c>
    </row>
    <row r="1230" spans="1:2" hidden="1" x14ac:dyDescent="0.35">
      <c r="A1230" s="1" t="s">
        <v>3327</v>
      </c>
      <c r="B1230" s="1">
        <v>67</v>
      </c>
    </row>
    <row r="1231" spans="1:2" hidden="1" x14ac:dyDescent="0.35">
      <c r="A1231" s="1" t="s">
        <v>3328</v>
      </c>
      <c r="B1231" s="1">
        <v>62</v>
      </c>
    </row>
    <row r="1232" spans="1:2" hidden="1" x14ac:dyDescent="0.35">
      <c r="A1232" s="1" t="s">
        <v>3329</v>
      </c>
      <c r="B1232" s="1">
        <v>31</v>
      </c>
    </row>
    <row r="1233" spans="1:2" hidden="1" x14ac:dyDescent="0.35">
      <c r="A1233" s="1" t="s">
        <v>3330</v>
      </c>
      <c r="B1233" s="1">
        <v>23</v>
      </c>
    </row>
    <row r="1234" spans="1:2" hidden="1" x14ac:dyDescent="0.35">
      <c r="A1234" s="1" t="s">
        <v>3331</v>
      </c>
      <c r="B1234" s="1">
        <v>46</v>
      </c>
    </row>
    <row r="1235" spans="1:2" hidden="1" x14ac:dyDescent="0.35">
      <c r="A1235" s="1" t="s">
        <v>3332</v>
      </c>
      <c r="B1235" s="1">
        <v>92</v>
      </c>
    </row>
    <row r="1236" spans="1:2" hidden="1" x14ac:dyDescent="0.35">
      <c r="A1236" s="1" t="s">
        <v>3333</v>
      </c>
      <c r="B1236" s="1">
        <v>79</v>
      </c>
    </row>
    <row r="1237" spans="1:2" hidden="1" x14ac:dyDescent="0.35">
      <c r="A1237" s="1" t="s">
        <v>3334</v>
      </c>
      <c r="B1237" s="1">
        <v>12</v>
      </c>
    </row>
    <row r="1238" spans="1:2" hidden="1" x14ac:dyDescent="0.35">
      <c r="A1238" s="1" t="s">
        <v>3335</v>
      </c>
      <c r="B1238" s="1">
        <v>73</v>
      </c>
    </row>
    <row r="1239" spans="1:2" hidden="1" x14ac:dyDescent="0.35">
      <c r="A1239" s="1" t="s">
        <v>3336</v>
      </c>
      <c r="B1239" s="1">
        <v>34</v>
      </c>
    </row>
    <row r="1240" spans="1:2" hidden="1" x14ac:dyDescent="0.35">
      <c r="A1240" s="1" t="s">
        <v>3337</v>
      </c>
      <c r="B1240" s="1">
        <v>74</v>
      </c>
    </row>
    <row r="1241" spans="1:2" hidden="1" x14ac:dyDescent="0.35">
      <c r="A1241" s="1" t="s">
        <v>3338</v>
      </c>
      <c r="B1241" s="1">
        <v>70</v>
      </c>
    </row>
    <row r="1242" spans="1:2" hidden="1" x14ac:dyDescent="0.35">
      <c r="A1242" s="1" t="s">
        <v>3339</v>
      </c>
      <c r="B1242" s="1">
        <v>80</v>
      </c>
    </row>
    <row r="1243" spans="1:2" hidden="1" x14ac:dyDescent="0.35">
      <c r="A1243" s="1" t="s">
        <v>3340</v>
      </c>
      <c r="B1243" s="1">
        <v>66</v>
      </c>
    </row>
    <row r="1244" spans="1:2" hidden="1" x14ac:dyDescent="0.35">
      <c r="A1244" s="1" t="s">
        <v>3341</v>
      </c>
      <c r="B1244" s="1">
        <v>5</v>
      </c>
    </row>
    <row r="1245" spans="1:2" hidden="1" x14ac:dyDescent="0.35">
      <c r="A1245" s="1" t="s">
        <v>3342</v>
      </c>
      <c r="B1245" s="1">
        <v>58</v>
      </c>
    </row>
    <row r="1246" spans="1:2" hidden="1" x14ac:dyDescent="0.35">
      <c r="A1246" s="1" t="s">
        <v>3343</v>
      </c>
      <c r="B1246" s="1">
        <v>17</v>
      </c>
    </row>
    <row r="1247" spans="1:2" hidden="1" x14ac:dyDescent="0.35">
      <c r="A1247" s="1" t="s">
        <v>3344</v>
      </c>
      <c r="B1247" s="1">
        <v>27</v>
      </c>
    </row>
    <row r="1248" spans="1:2" hidden="1" x14ac:dyDescent="0.35">
      <c r="A1248" s="1" t="s">
        <v>3345</v>
      </c>
      <c r="B1248" s="1">
        <v>27</v>
      </c>
    </row>
    <row r="1249" spans="1:2" hidden="1" x14ac:dyDescent="0.35">
      <c r="A1249" s="1" t="s">
        <v>3346</v>
      </c>
      <c r="B1249" s="1">
        <v>89</v>
      </c>
    </row>
    <row r="1250" spans="1:2" hidden="1" x14ac:dyDescent="0.35">
      <c r="A1250" s="1" t="s">
        <v>3347</v>
      </c>
      <c r="B1250" s="1">
        <v>82</v>
      </c>
    </row>
    <row r="1251" spans="1:2" hidden="1" x14ac:dyDescent="0.35">
      <c r="A1251" s="1" t="s">
        <v>3348</v>
      </c>
      <c r="B1251" s="1">
        <v>5</v>
      </c>
    </row>
    <row r="1252" spans="1:2" hidden="1" x14ac:dyDescent="0.35">
      <c r="A1252" s="1" t="s">
        <v>3349</v>
      </c>
      <c r="B1252" s="1">
        <v>84</v>
      </c>
    </row>
    <row r="1253" spans="1:2" hidden="1" x14ac:dyDescent="0.35">
      <c r="A1253" s="1" t="s">
        <v>3350</v>
      </c>
      <c r="B1253" s="1">
        <v>47</v>
      </c>
    </row>
    <row r="1254" spans="1:2" hidden="1" x14ac:dyDescent="0.35">
      <c r="A1254" s="1" t="s">
        <v>3351</v>
      </c>
      <c r="B1254" s="1">
        <v>22</v>
      </c>
    </row>
    <row r="1255" spans="1:2" hidden="1" x14ac:dyDescent="0.35">
      <c r="A1255" s="1" t="s">
        <v>3352</v>
      </c>
      <c r="B1255" s="1">
        <v>78</v>
      </c>
    </row>
    <row r="1256" spans="1:2" hidden="1" x14ac:dyDescent="0.35">
      <c r="A1256" s="1" t="s">
        <v>3353</v>
      </c>
      <c r="B1256" s="1">
        <v>28</v>
      </c>
    </row>
    <row r="1257" spans="1:2" hidden="1" x14ac:dyDescent="0.35">
      <c r="A1257" s="1" t="s">
        <v>3354</v>
      </c>
      <c r="B1257" s="1">
        <v>91</v>
      </c>
    </row>
    <row r="1258" spans="1:2" hidden="1" x14ac:dyDescent="0.35">
      <c r="A1258" s="1" t="s">
        <v>3355</v>
      </c>
      <c r="B1258" s="1">
        <v>38</v>
      </c>
    </row>
    <row r="1259" spans="1:2" hidden="1" x14ac:dyDescent="0.35">
      <c r="A1259" s="1" t="s">
        <v>3356</v>
      </c>
      <c r="B1259" s="1">
        <v>28</v>
      </c>
    </row>
    <row r="1260" spans="1:2" hidden="1" x14ac:dyDescent="0.35">
      <c r="A1260" s="1" t="s">
        <v>3357</v>
      </c>
      <c r="B1260" s="1">
        <v>29</v>
      </c>
    </row>
    <row r="1261" spans="1:2" hidden="1" x14ac:dyDescent="0.35">
      <c r="A1261" s="1" t="s">
        <v>3358</v>
      </c>
      <c r="B1261" s="1">
        <v>60</v>
      </c>
    </row>
    <row r="1262" spans="1:2" hidden="1" x14ac:dyDescent="0.35">
      <c r="A1262" s="1" t="s">
        <v>3359</v>
      </c>
      <c r="B1262" s="1">
        <v>70</v>
      </c>
    </row>
    <row r="1263" spans="1:2" hidden="1" x14ac:dyDescent="0.35">
      <c r="A1263" s="1" t="s">
        <v>3360</v>
      </c>
      <c r="B1263" s="1">
        <v>86</v>
      </c>
    </row>
    <row r="1264" spans="1:2" hidden="1" x14ac:dyDescent="0.35">
      <c r="A1264" s="1" t="s">
        <v>3361</v>
      </c>
      <c r="B1264" s="1">
        <v>48</v>
      </c>
    </row>
    <row r="1265" spans="1:2" hidden="1" x14ac:dyDescent="0.35">
      <c r="A1265" s="1" t="s">
        <v>3362</v>
      </c>
      <c r="B1265" s="1">
        <v>48</v>
      </c>
    </row>
    <row r="1266" spans="1:2" hidden="1" x14ac:dyDescent="0.35">
      <c r="A1266" s="1" t="s">
        <v>3363</v>
      </c>
      <c r="B1266" s="1">
        <v>54</v>
      </c>
    </row>
    <row r="1267" spans="1:2" hidden="1" x14ac:dyDescent="0.35">
      <c r="A1267" s="1" t="s">
        <v>3364</v>
      </c>
      <c r="B1267" s="1">
        <v>35</v>
      </c>
    </row>
    <row r="1268" spans="1:2" hidden="1" x14ac:dyDescent="0.35">
      <c r="A1268" s="1" t="s">
        <v>3365</v>
      </c>
      <c r="B1268" s="1">
        <v>37</v>
      </c>
    </row>
    <row r="1269" spans="1:2" hidden="1" x14ac:dyDescent="0.35">
      <c r="A1269" s="1" t="s">
        <v>3366</v>
      </c>
      <c r="B1269" s="1">
        <v>85</v>
      </c>
    </row>
    <row r="1270" spans="1:2" hidden="1" x14ac:dyDescent="0.35">
      <c r="A1270" s="1" t="s">
        <v>3367</v>
      </c>
      <c r="B1270" s="1">
        <v>22</v>
      </c>
    </row>
    <row r="1271" spans="1:2" hidden="1" x14ac:dyDescent="0.35">
      <c r="A1271" s="1" t="s">
        <v>3368</v>
      </c>
      <c r="B1271" s="1">
        <v>18</v>
      </c>
    </row>
    <row r="1272" spans="1:2" hidden="1" x14ac:dyDescent="0.35">
      <c r="A1272" s="1" t="s">
        <v>3369</v>
      </c>
      <c r="B1272" s="1">
        <v>82</v>
      </c>
    </row>
    <row r="1273" spans="1:2" hidden="1" x14ac:dyDescent="0.35">
      <c r="A1273" s="1" t="s">
        <v>3370</v>
      </c>
      <c r="B1273" s="1">
        <v>44</v>
      </c>
    </row>
    <row r="1274" spans="1:2" hidden="1" x14ac:dyDescent="0.35">
      <c r="A1274" s="1" t="s">
        <v>3371</v>
      </c>
      <c r="B1274" s="1">
        <v>59</v>
      </c>
    </row>
    <row r="1275" spans="1:2" hidden="1" x14ac:dyDescent="0.35">
      <c r="A1275" s="1" t="s">
        <v>3372</v>
      </c>
      <c r="B1275" s="1">
        <v>77</v>
      </c>
    </row>
    <row r="1276" spans="1:2" hidden="1" x14ac:dyDescent="0.35">
      <c r="A1276" s="1" t="s">
        <v>3373</v>
      </c>
      <c r="B1276" s="1">
        <v>14</v>
      </c>
    </row>
    <row r="1277" spans="1:2" hidden="1" x14ac:dyDescent="0.35">
      <c r="A1277" s="1" t="s">
        <v>3374</v>
      </c>
      <c r="B1277" s="1">
        <v>39</v>
      </c>
    </row>
    <row r="1278" spans="1:2" hidden="1" x14ac:dyDescent="0.35">
      <c r="A1278" s="1" t="s">
        <v>3375</v>
      </c>
      <c r="B1278" s="1">
        <v>73</v>
      </c>
    </row>
    <row r="1279" spans="1:2" hidden="1" x14ac:dyDescent="0.35">
      <c r="A1279" s="1" t="s">
        <v>3376</v>
      </c>
      <c r="B1279" s="1">
        <v>91</v>
      </c>
    </row>
    <row r="1280" spans="1:2" hidden="1" x14ac:dyDescent="0.35">
      <c r="A1280" s="1" t="s">
        <v>3377</v>
      </c>
      <c r="B1280" s="1">
        <v>38</v>
      </c>
    </row>
    <row r="1281" spans="1:2" hidden="1" x14ac:dyDescent="0.35">
      <c r="A1281" s="1" t="s">
        <v>3378</v>
      </c>
      <c r="B1281" s="1">
        <v>12</v>
      </c>
    </row>
    <row r="1282" spans="1:2" hidden="1" x14ac:dyDescent="0.35">
      <c r="A1282" s="1" t="s">
        <v>3379</v>
      </c>
      <c r="B1282" s="1">
        <v>98</v>
      </c>
    </row>
    <row r="1283" spans="1:2" hidden="1" x14ac:dyDescent="0.35">
      <c r="A1283" s="1" t="s">
        <v>3380</v>
      </c>
      <c r="B1283" s="1">
        <v>22</v>
      </c>
    </row>
    <row r="1284" spans="1:2" hidden="1" x14ac:dyDescent="0.35">
      <c r="A1284" s="1" t="s">
        <v>3381</v>
      </c>
      <c r="B1284" s="1">
        <v>26</v>
      </c>
    </row>
    <row r="1285" spans="1:2" hidden="1" x14ac:dyDescent="0.35">
      <c r="A1285" s="1" t="s">
        <v>3382</v>
      </c>
      <c r="B1285" s="1">
        <v>47</v>
      </c>
    </row>
    <row r="1286" spans="1:2" hidden="1" x14ac:dyDescent="0.35">
      <c r="A1286" s="1" t="s">
        <v>3383</v>
      </c>
      <c r="B1286" s="1">
        <v>32</v>
      </c>
    </row>
    <row r="1287" spans="1:2" hidden="1" x14ac:dyDescent="0.35">
      <c r="A1287" s="1" t="s">
        <v>3384</v>
      </c>
      <c r="B1287" s="1">
        <v>40</v>
      </c>
    </row>
    <row r="1288" spans="1:2" hidden="1" x14ac:dyDescent="0.35">
      <c r="A1288" s="1" t="s">
        <v>3385</v>
      </c>
      <c r="B1288" s="1">
        <v>11</v>
      </c>
    </row>
    <row r="1289" spans="1:2" hidden="1" x14ac:dyDescent="0.35">
      <c r="A1289" s="1" t="s">
        <v>3386</v>
      </c>
      <c r="B1289" s="1">
        <v>9</v>
      </c>
    </row>
    <row r="1290" spans="1:2" hidden="1" x14ac:dyDescent="0.35">
      <c r="A1290" s="1" t="s">
        <v>3387</v>
      </c>
      <c r="B1290" s="1">
        <v>73</v>
      </c>
    </row>
    <row r="1291" spans="1:2" hidden="1" x14ac:dyDescent="0.35">
      <c r="A1291" s="1" t="s">
        <v>3388</v>
      </c>
      <c r="B1291" s="1">
        <v>52</v>
      </c>
    </row>
    <row r="1292" spans="1:2" hidden="1" x14ac:dyDescent="0.35">
      <c r="A1292" s="1" t="s">
        <v>3389</v>
      </c>
      <c r="B1292" s="1">
        <v>85</v>
      </c>
    </row>
    <row r="1293" spans="1:2" hidden="1" x14ac:dyDescent="0.35">
      <c r="A1293" s="1" t="s">
        <v>3390</v>
      </c>
      <c r="B1293" s="1">
        <v>74</v>
      </c>
    </row>
    <row r="1294" spans="1:2" hidden="1" x14ac:dyDescent="0.35">
      <c r="A1294" s="1" t="s">
        <v>3391</v>
      </c>
      <c r="B1294" s="1">
        <v>40</v>
      </c>
    </row>
    <row r="1295" spans="1:2" hidden="1" x14ac:dyDescent="0.35">
      <c r="A1295" s="1" t="s">
        <v>3392</v>
      </c>
      <c r="B1295" s="1">
        <v>91</v>
      </c>
    </row>
    <row r="1296" spans="1:2" hidden="1" x14ac:dyDescent="0.35">
      <c r="A1296" s="1" t="s">
        <v>3393</v>
      </c>
      <c r="B1296" s="1">
        <v>77</v>
      </c>
    </row>
    <row r="1297" spans="1:2" hidden="1" x14ac:dyDescent="0.35">
      <c r="A1297" s="1" t="s">
        <v>3394</v>
      </c>
      <c r="B1297" s="1">
        <v>53</v>
      </c>
    </row>
    <row r="1298" spans="1:2" hidden="1" x14ac:dyDescent="0.35">
      <c r="A1298" s="1" t="s">
        <v>3395</v>
      </c>
      <c r="B1298" s="1">
        <v>24</v>
      </c>
    </row>
    <row r="1299" spans="1:2" hidden="1" x14ac:dyDescent="0.35">
      <c r="A1299" s="1" t="s">
        <v>3396</v>
      </c>
      <c r="B1299" s="1">
        <v>89</v>
      </c>
    </row>
    <row r="1300" spans="1:2" hidden="1" x14ac:dyDescent="0.35">
      <c r="A1300" s="1" t="s">
        <v>3397</v>
      </c>
      <c r="B1300" s="1">
        <v>96</v>
      </c>
    </row>
    <row r="1301" spans="1:2" hidden="1" x14ac:dyDescent="0.35">
      <c r="A1301" s="1" t="s">
        <v>3398</v>
      </c>
      <c r="B1301" s="1">
        <v>30</v>
      </c>
    </row>
    <row r="1302" spans="1:2" hidden="1" x14ac:dyDescent="0.35">
      <c r="A1302" s="1" t="s">
        <v>3399</v>
      </c>
      <c r="B1302" s="1">
        <v>30</v>
      </c>
    </row>
    <row r="1303" spans="1:2" hidden="1" x14ac:dyDescent="0.35">
      <c r="A1303" s="1" t="s">
        <v>3400</v>
      </c>
      <c r="B1303" s="1">
        <v>90</v>
      </c>
    </row>
    <row r="1304" spans="1:2" hidden="1" x14ac:dyDescent="0.35">
      <c r="A1304" s="1" t="s">
        <v>3401</v>
      </c>
      <c r="B1304" s="1">
        <v>38</v>
      </c>
    </row>
    <row r="1305" spans="1:2" hidden="1" x14ac:dyDescent="0.35">
      <c r="A1305" s="1" t="s">
        <v>3402</v>
      </c>
      <c r="B1305" s="1">
        <v>95</v>
      </c>
    </row>
    <row r="1306" spans="1:2" hidden="1" x14ac:dyDescent="0.35">
      <c r="A1306" s="1" t="s">
        <v>3403</v>
      </c>
      <c r="B1306" s="1">
        <v>68</v>
      </c>
    </row>
    <row r="1307" spans="1:2" hidden="1" x14ac:dyDescent="0.35">
      <c r="A1307" s="1" t="s">
        <v>3404</v>
      </c>
      <c r="B1307" s="1">
        <v>41</v>
      </c>
    </row>
    <row r="1308" spans="1:2" hidden="1" x14ac:dyDescent="0.35">
      <c r="A1308" s="1" t="s">
        <v>3405</v>
      </c>
      <c r="B1308" s="1">
        <v>62</v>
      </c>
    </row>
    <row r="1309" spans="1:2" hidden="1" x14ac:dyDescent="0.35">
      <c r="A1309" s="1" t="s">
        <v>3406</v>
      </c>
      <c r="B1309" s="1">
        <v>55</v>
      </c>
    </row>
    <row r="1310" spans="1:2" hidden="1" x14ac:dyDescent="0.35">
      <c r="A1310" s="1" t="s">
        <v>3407</v>
      </c>
      <c r="B1310" s="1">
        <v>87</v>
      </c>
    </row>
    <row r="1311" spans="1:2" hidden="1" x14ac:dyDescent="0.35">
      <c r="A1311" s="1" t="s">
        <v>3408</v>
      </c>
      <c r="B1311" s="1">
        <v>59</v>
      </c>
    </row>
    <row r="1312" spans="1:2" hidden="1" x14ac:dyDescent="0.35">
      <c r="A1312" s="1" t="s">
        <v>3409</v>
      </c>
      <c r="B1312" s="1">
        <v>24</v>
      </c>
    </row>
    <row r="1313" spans="1:2" hidden="1" x14ac:dyDescent="0.35">
      <c r="A1313" s="1" t="s">
        <v>3410</v>
      </c>
      <c r="B1313" s="1">
        <v>69</v>
      </c>
    </row>
    <row r="1314" spans="1:2" hidden="1" x14ac:dyDescent="0.35">
      <c r="A1314" s="1" t="s">
        <v>3411</v>
      </c>
      <c r="B1314" s="1">
        <v>29</v>
      </c>
    </row>
    <row r="1315" spans="1:2" hidden="1" x14ac:dyDescent="0.35">
      <c r="A1315" s="1" t="s">
        <v>3412</v>
      </c>
      <c r="B1315" s="1">
        <v>23</v>
      </c>
    </row>
    <row r="1316" spans="1:2" hidden="1" x14ac:dyDescent="0.35">
      <c r="A1316" s="1" t="s">
        <v>3413</v>
      </c>
      <c r="B1316" s="1">
        <v>93</v>
      </c>
    </row>
    <row r="1317" spans="1:2" hidden="1" x14ac:dyDescent="0.35">
      <c r="A1317" s="1" t="s">
        <v>3414</v>
      </c>
      <c r="B1317" s="1">
        <v>3</v>
      </c>
    </row>
    <row r="1318" spans="1:2" hidden="1" x14ac:dyDescent="0.35">
      <c r="A1318" s="1" t="s">
        <v>3415</v>
      </c>
      <c r="B1318" s="1">
        <v>57</v>
      </c>
    </row>
    <row r="1319" spans="1:2" hidden="1" x14ac:dyDescent="0.35">
      <c r="A1319" s="1" t="s">
        <v>3416</v>
      </c>
      <c r="B1319" s="1">
        <v>40</v>
      </c>
    </row>
    <row r="1320" spans="1:2" hidden="1" x14ac:dyDescent="0.35">
      <c r="A1320" s="1" t="s">
        <v>3417</v>
      </c>
      <c r="B1320" s="1">
        <v>77</v>
      </c>
    </row>
    <row r="1321" spans="1:2" hidden="1" x14ac:dyDescent="0.35">
      <c r="A1321" s="1" t="s">
        <v>3418</v>
      </c>
      <c r="B1321" s="1">
        <v>49</v>
      </c>
    </row>
    <row r="1322" spans="1:2" hidden="1" x14ac:dyDescent="0.35">
      <c r="A1322" s="1" t="s">
        <v>3419</v>
      </c>
      <c r="B1322" s="1">
        <v>17</v>
      </c>
    </row>
    <row r="1323" spans="1:2" hidden="1" x14ac:dyDescent="0.35">
      <c r="A1323" s="1" t="s">
        <v>3420</v>
      </c>
      <c r="B1323" s="1">
        <v>36</v>
      </c>
    </row>
    <row r="1324" spans="1:2" hidden="1" x14ac:dyDescent="0.35">
      <c r="A1324" s="1" t="s">
        <v>3421</v>
      </c>
      <c r="B1324" s="1">
        <v>34</v>
      </c>
    </row>
    <row r="1325" spans="1:2" hidden="1" x14ac:dyDescent="0.35">
      <c r="A1325" s="1" t="s">
        <v>3422</v>
      </c>
      <c r="B1325" s="1">
        <v>56</v>
      </c>
    </row>
    <row r="1326" spans="1:2" hidden="1" x14ac:dyDescent="0.35">
      <c r="A1326" s="1" t="s">
        <v>3423</v>
      </c>
      <c r="B1326" s="1">
        <v>60</v>
      </c>
    </row>
    <row r="1327" spans="1:2" hidden="1" x14ac:dyDescent="0.35">
      <c r="A1327" s="1" t="s">
        <v>3424</v>
      </c>
      <c r="B1327" s="1">
        <v>31</v>
      </c>
    </row>
    <row r="1328" spans="1:2" hidden="1" x14ac:dyDescent="0.35">
      <c r="A1328" s="1" t="s">
        <v>3425</v>
      </c>
      <c r="B1328" s="1">
        <v>59</v>
      </c>
    </row>
    <row r="1329" spans="1:2" hidden="1" x14ac:dyDescent="0.35">
      <c r="A1329" s="1" t="s">
        <v>3426</v>
      </c>
      <c r="B1329" s="1">
        <v>15</v>
      </c>
    </row>
    <row r="1330" spans="1:2" hidden="1" x14ac:dyDescent="0.35">
      <c r="A1330" s="1" t="s">
        <v>3427</v>
      </c>
      <c r="B1330" s="1">
        <v>56</v>
      </c>
    </row>
    <row r="1331" spans="1:2" hidden="1" x14ac:dyDescent="0.35">
      <c r="A1331" s="1" t="s">
        <v>3428</v>
      </c>
      <c r="B1331" s="1">
        <v>90</v>
      </c>
    </row>
    <row r="1332" spans="1:2" hidden="1" x14ac:dyDescent="0.35">
      <c r="A1332" s="1" t="s">
        <v>3429</v>
      </c>
      <c r="B1332" s="1">
        <v>24</v>
      </c>
    </row>
    <row r="1333" spans="1:2" hidden="1" x14ac:dyDescent="0.35">
      <c r="A1333" s="1" t="s">
        <v>3430</v>
      </c>
      <c r="B1333" s="1">
        <v>21</v>
      </c>
    </row>
    <row r="1334" spans="1:2" hidden="1" x14ac:dyDescent="0.35">
      <c r="A1334" s="1" t="s">
        <v>3431</v>
      </c>
      <c r="B1334" s="1">
        <v>24</v>
      </c>
    </row>
    <row r="1335" spans="1:2" hidden="1" x14ac:dyDescent="0.35">
      <c r="A1335" s="1" t="s">
        <v>3432</v>
      </c>
      <c r="B1335" s="1">
        <v>37</v>
      </c>
    </row>
    <row r="1336" spans="1:2" hidden="1" x14ac:dyDescent="0.35">
      <c r="A1336" s="1" t="s">
        <v>3433</v>
      </c>
      <c r="B1336" s="1">
        <v>76</v>
      </c>
    </row>
    <row r="1337" spans="1:2" hidden="1" x14ac:dyDescent="0.35">
      <c r="A1337" s="1" t="s">
        <v>3434</v>
      </c>
      <c r="B1337" s="1">
        <v>22</v>
      </c>
    </row>
    <row r="1338" spans="1:2" hidden="1" x14ac:dyDescent="0.35">
      <c r="A1338" s="1" t="s">
        <v>3435</v>
      </c>
      <c r="B1338" s="1">
        <v>71</v>
      </c>
    </row>
    <row r="1339" spans="1:2" hidden="1" x14ac:dyDescent="0.35">
      <c r="A1339" s="1" t="s">
        <v>3436</v>
      </c>
      <c r="B1339" s="1">
        <v>97</v>
      </c>
    </row>
    <row r="1340" spans="1:2" hidden="1" x14ac:dyDescent="0.35">
      <c r="A1340" s="1" t="s">
        <v>3437</v>
      </c>
      <c r="B1340" s="1">
        <v>41</v>
      </c>
    </row>
    <row r="1341" spans="1:2" hidden="1" x14ac:dyDescent="0.35">
      <c r="A1341" s="1" t="s">
        <v>3438</v>
      </c>
      <c r="B1341" s="1">
        <v>97</v>
      </c>
    </row>
    <row r="1342" spans="1:2" hidden="1" x14ac:dyDescent="0.35">
      <c r="A1342" s="1" t="s">
        <v>3439</v>
      </c>
      <c r="B1342" s="1">
        <v>37</v>
      </c>
    </row>
    <row r="1343" spans="1:2" hidden="1" x14ac:dyDescent="0.35">
      <c r="A1343" s="1" t="s">
        <v>3440</v>
      </c>
      <c r="B1343" s="1">
        <v>28</v>
      </c>
    </row>
    <row r="1344" spans="1:2" hidden="1" x14ac:dyDescent="0.35">
      <c r="A1344" s="1" t="s">
        <v>3441</v>
      </c>
      <c r="B1344" s="1">
        <v>64</v>
      </c>
    </row>
    <row r="1345" spans="1:2" hidden="1" x14ac:dyDescent="0.35">
      <c r="A1345" s="1" t="s">
        <v>3442</v>
      </c>
      <c r="B1345" s="1">
        <v>95</v>
      </c>
    </row>
    <row r="1346" spans="1:2" hidden="1" x14ac:dyDescent="0.35">
      <c r="A1346" s="1" t="s">
        <v>3443</v>
      </c>
      <c r="B1346" s="1">
        <v>30</v>
      </c>
    </row>
    <row r="1347" spans="1:2" hidden="1" x14ac:dyDescent="0.35">
      <c r="A1347" s="1" t="s">
        <v>3444</v>
      </c>
      <c r="B1347" s="1">
        <v>62</v>
      </c>
    </row>
    <row r="1348" spans="1:2" hidden="1" x14ac:dyDescent="0.35">
      <c r="A1348" s="1" t="s">
        <v>3445</v>
      </c>
      <c r="B1348" s="1">
        <v>71</v>
      </c>
    </row>
    <row r="1349" spans="1:2" hidden="1" x14ac:dyDescent="0.35">
      <c r="A1349" s="1" t="s">
        <v>3446</v>
      </c>
      <c r="B1349" s="1">
        <v>44</v>
      </c>
    </row>
    <row r="1350" spans="1:2" hidden="1" x14ac:dyDescent="0.35">
      <c r="A1350" s="1" t="s">
        <v>3447</v>
      </c>
      <c r="B1350" s="1">
        <v>86</v>
      </c>
    </row>
    <row r="1351" spans="1:2" hidden="1" x14ac:dyDescent="0.35">
      <c r="A1351" s="1" t="s">
        <v>3448</v>
      </c>
      <c r="B1351" s="1">
        <v>4</v>
      </c>
    </row>
    <row r="1352" spans="1:2" hidden="1" x14ac:dyDescent="0.35">
      <c r="A1352" s="1" t="s">
        <v>3449</v>
      </c>
      <c r="B1352" s="1">
        <v>80</v>
      </c>
    </row>
    <row r="1353" spans="1:2" hidden="1" x14ac:dyDescent="0.35">
      <c r="A1353" s="1" t="s">
        <v>3450</v>
      </c>
      <c r="B1353" s="1">
        <v>47</v>
      </c>
    </row>
    <row r="1354" spans="1:2" hidden="1" x14ac:dyDescent="0.35">
      <c r="A1354" s="1" t="s">
        <v>3451</v>
      </c>
      <c r="B1354" s="1">
        <v>57</v>
      </c>
    </row>
    <row r="1355" spans="1:2" hidden="1" x14ac:dyDescent="0.35">
      <c r="A1355" s="1" t="s">
        <v>3452</v>
      </c>
      <c r="B1355" s="1">
        <v>49</v>
      </c>
    </row>
    <row r="1356" spans="1:2" hidden="1" x14ac:dyDescent="0.35">
      <c r="A1356" s="1" t="s">
        <v>3453</v>
      </c>
      <c r="B1356" s="1">
        <v>97</v>
      </c>
    </row>
    <row r="1357" spans="1:2" hidden="1" x14ac:dyDescent="0.35">
      <c r="A1357" s="1" t="s">
        <v>3454</v>
      </c>
      <c r="B1357" s="1">
        <v>68</v>
      </c>
    </row>
    <row r="1358" spans="1:2" hidden="1" x14ac:dyDescent="0.35">
      <c r="A1358" s="1" t="s">
        <v>3455</v>
      </c>
      <c r="B1358" s="1">
        <v>20</v>
      </c>
    </row>
    <row r="1359" spans="1:2" hidden="1" x14ac:dyDescent="0.35">
      <c r="A1359" s="1" t="s">
        <v>3456</v>
      </c>
      <c r="B1359" s="1">
        <v>33</v>
      </c>
    </row>
    <row r="1360" spans="1:2" hidden="1" x14ac:dyDescent="0.35">
      <c r="A1360" s="1" t="s">
        <v>3457</v>
      </c>
      <c r="B1360" s="1">
        <v>21</v>
      </c>
    </row>
    <row r="1361" spans="1:2" hidden="1" x14ac:dyDescent="0.35">
      <c r="A1361" s="1" t="s">
        <v>3458</v>
      </c>
      <c r="B1361" s="1">
        <v>34</v>
      </c>
    </row>
    <row r="1362" spans="1:2" hidden="1" x14ac:dyDescent="0.35">
      <c r="A1362" s="1" t="s">
        <v>3459</v>
      </c>
      <c r="B1362" s="1">
        <v>23</v>
      </c>
    </row>
    <row r="1363" spans="1:2" hidden="1" x14ac:dyDescent="0.35">
      <c r="A1363" s="1" t="s">
        <v>3460</v>
      </c>
      <c r="B1363" s="1">
        <v>65</v>
      </c>
    </row>
    <row r="1364" spans="1:2" hidden="1" x14ac:dyDescent="0.35">
      <c r="A1364" s="1" t="s">
        <v>3461</v>
      </c>
      <c r="B1364" s="1">
        <v>24</v>
      </c>
    </row>
    <row r="1365" spans="1:2" hidden="1" x14ac:dyDescent="0.35">
      <c r="A1365" s="1" t="s">
        <v>3462</v>
      </c>
      <c r="B1365" s="1">
        <v>30</v>
      </c>
    </row>
    <row r="1366" spans="1:2" hidden="1" x14ac:dyDescent="0.35">
      <c r="A1366" s="1" t="s">
        <v>3463</v>
      </c>
      <c r="B1366" s="1">
        <v>29</v>
      </c>
    </row>
    <row r="1367" spans="1:2" hidden="1" x14ac:dyDescent="0.35">
      <c r="A1367" s="1" t="s">
        <v>3464</v>
      </c>
      <c r="B1367" s="1">
        <v>13</v>
      </c>
    </row>
    <row r="1368" spans="1:2" hidden="1" x14ac:dyDescent="0.35">
      <c r="A1368" s="1" t="s">
        <v>3465</v>
      </c>
      <c r="B1368" s="1">
        <v>65</v>
      </c>
    </row>
    <row r="1369" spans="1:2" hidden="1" x14ac:dyDescent="0.35">
      <c r="A1369" s="1" t="s">
        <v>3466</v>
      </c>
      <c r="B1369" s="1">
        <v>30</v>
      </c>
    </row>
    <row r="1370" spans="1:2" hidden="1" x14ac:dyDescent="0.35">
      <c r="A1370" s="1" t="s">
        <v>3467</v>
      </c>
      <c r="B1370" s="1">
        <v>64</v>
      </c>
    </row>
    <row r="1371" spans="1:2" hidden="1" x14ac:dyDescent="0.35">
      <c r="A1371" s="1" t="s">
        <v>3468</v>
      </c>
      <c r="B1371" s="1">
        <v>77</v>
      </c>
    </row>
    <row r="1372" spans="1:2" hidden="1" x14ac:dyDescent="0.35">
      <c r="A1372" s="1" t="s">
        <v>3469</v>
      </c>
      <c r="B1372" s="1">
        <v>58</v>
      </c>
    </row>
    <row r="1373" spans="1:2" hidden="1" x14ac:dyDescent="0.35">
      <c r="A1373" s="1" t="s">
        <v>3470</v>
      </c>
      <c r="B1373" s="1">
        <v>49</v>
      </c>
    </row>
    <row r="1374" spans="1:2" hidden="1" x14ac:dyDescent="0.35">
      <c r="A1374" s="1" t="s">
        <v>3471</v>
      </c>
      <c r="B1374" s="1">
        <v>79</v>
      </c>
    </row>
    <row r="1375" spans="1:2" hidden="1" x14ac:dyDescent="0.35">
      <c r="A1375" s="1" t="s">
        <v>3472</v>
      </c>
      <c r="B1375" s="1">
        <v>98</v>
      </c>
    </row>
    <row r="1376" spans="1:2" hidden="1" x14ac:dyDescent="0.35">
      <c r="A1376" s="1" t="s">
        <v>3473</v>
      </c>
      <c r="B1376" s="1">
        <v>63</v>
      </c>
    </row>
    <row r="1377" spans="1:2" hidden="1" x14ac:dyDescent="0.35">
      <c r="A1377" s="1" t="s">
        <v>3474</v>
      </c>
      <c r="B1377" s="1">
        <v>98</v>
      </c>
    </row>
    <row r="1378" spans="1:2" hidden="1" x14ac:dyDescent="0.35">
      <c r="A1378" s="1" t="s">
        <v>3475</v>
      </c>
      <c r="B1378" s="1">
        <v>96</v>
      </c>
    </row>
    <row r="1379" spans="1:2" hidden="1" x14ac:dyDescent="0.35">
      <c r="A1379" s="1" t="s">
        <v>3476</v>
      </c>
      <c r="B1379" s="1">
        <v>35</v>
      </c>
    </row>
    <row r="1380" spans="1:2" hidden="1" x14ac:dyDescent="0.35">
      <c r="A1380" s="1" t="s">
        <v>3477</v>
      </c>
      <c r="B1380" s="1">
        <v>58</v>
      </c>
    </row>
    <row r="1381" spans="1:2" hidden="1" x14ac:dyDescent="0.35">
      <c r="A1381" s="1" t="s">
        <v>3478</v>
      </c>
      <c r="B1381" s="1">
        <v>14</v>
      </c>
    </row>
    <row r="1382" spans="1:2" hidden="1" x14ac:dyDescent="0.35">
      <c r="A1382" s="1" t="s">
        <v>3479</v>
      </c>
      <c r="B1382" s="1">
        <v>62</v>
      </c>
    </row>
    <row r="1383" spans="1:2" hidden="1" x14ac:dyDescent="0.35">
      <c r="A1383" s="1" t="s">
        <v>3480</v>
      </c>
      <c r="B1383" s="1">
        <v>58</v>
      </c>
    </row>
    <row r="1384" spans="1:2" hidden="1" x14ac:dyDescent="0.35">
      <c r="A1384" s="1" t="s">
        <v>3481</v>
      </c>
      <c r="B1384" s="1">
        <v>21</v>
      </c>
    </row>
    <row r="1385" spans="1:2" hidden="1" x14ac:dyDescent="0.35">
      <c r="A1385" s="1" t="s">
        <v>3482</v>
      </c>
      <c r="B1385" s="1">
        <v>76</v>
      </c>
    </row>
    <row r="1386" spans="1:2" hidden="1" x14ac:dyDescent="0.35">
      <c r="A1386" s="1" t="s">
        <v>3483</v>
      </c>
      <c r="B1386" s="1">
        <v>28</v>
      </c>
    </row>
    <row r="1387" spans="1:2" hidden="1" x14ac:dyDescent="0.35">
      <c r="A1387" s="1" t="s">
        <v>3484</v>
      </c>
      <c r="B1387" s="1">
        <v>99</v>
      </c>
    </row>
    <row r="1388" spans="1:2" hidden="1" x14ac:dyDescent="0.35">
      <c r="A1388" s="1" t="s">
        <v>3485</v>
      </c>
      <c r="B1388" s="1">
        <v>77</v>
      </c>
    </row>
    <row r="1389" spans="1:2" hidden="1" x14ac:dyDescent="0.35">
      <c r="A1389" s="1" t="s">
        <v>3486</v>
      </c>
      <c r="B1389" s="1">
        <v>58</v>
      </c>
    </row>
    <row r="1390" spans="1:2" hidden="1" x14ac:dyDescent="0.35">
      <c r="A1390" s="1" t="s">
        <v>3487</v>
      </c>
      <c r="B1390" s="1">
        <v>23</v>
      </c>
    </row>
    <row r="1391" spans="1:2" hidden="1" x14ac:dyDescent="0.35">
      <c r="A1391" s="1" t="s">
        <v>3488</v>
      </c>
      <c r="B1391" s="1">
        <v>68</v>
      </c>
    </row>
    <row r="1392" spans="1:2" hidden="1" x14ac:dyDescent="0.35">
      <c r="A1392" s="1" t="s">
        <v>3489</v>
      </c>
      <c r="B1392" s="1">
        <v>34</v>
      </c>
    </row>
    <row r="1393" spans="1:2" hidden="1" x14ac:dyDescent="0.35">
      <c r="A1393" s="1" t="s">
        <v>3490</v>
      </c>
      <c r="B1393" s="1">
        <v>29</v>
      </c>
    </row>
    <row r="1394" spans="1:2" hidden="1" x14ac:dyDescent="0.35">
      <c r="A1394" s="1" t="s">
        <v>3491</v>
      </c>
      <c r="B1394" s="1">
        <v>42</v>
      </c>
    </row>
    <row r="1395" spans="1:2" hidden="1" x14ac:dyDescent="0.35">
      <c r="A1395" s="1" t="s">
        <v>3492</v>
      </c>
      <c r="B1395" s="1">
        <v>61</v>
      </c>
    </row>
    <row r="1396" spans="1:2" hidden="1" x14ac:dyDescent="0.35">
      <c r="A1396" s="1" t="s">
        <v>3493</v>
      </c>
      <c r="B1396" s="1">
        <v>47</v>
      </c>
    </row>
    <row r="1397" spans="1:2" hidden="1" x14ac:dyDescent="0.35">
      <c r="A1397" s="1" t="s">
        <v>3494</v>
      </c>
      <c r="B1397" s="1">
        <v>18</v>
      </c>
    </row>
    <row r="1398" spans="1:2" hidden="1" x14ac:dyDescent="0.35">
      <c r="A1398" s="1" t="s">
        <v>3495</v>
      </c>
      <c r="B1398" s="1">
        <v>74</v>
      </c>
    </row>
    <row r="1399" spans="1:2" hidden="1" x14ac:dyDescent="0.35">
      <c r="A1399" s="1" t="s">
        <v>3496</v>
      </c>
      <c r="B1399" s="1">
        <v>11</v>
      </c>
    </row>
    <row r="1400" spans="1:2" hidden="1" x14ac:dyDescent="0.35">
      <c r="A1400" s="1" t="s">
        <v>3497</v>
      </c>
      <c r="B1400" s="1">
        <v>7</v>
      </c>
    </row>
    <row r="1401" spans="1:2" hidden="1" x14ac:dyDescent="0.35">
      <c r="A1401" s="1" t="s">
        <v>3498</v>
      </c>
      <c r="B1401" s="1">
        <v>75</v>
      </c>
    </row>
    <row r="1402" spans="1:2" hidden="1" x14ac:dyDescent="0.35">
      <c r="A1402" s="1" t="s">
        <v>3499</v>
      </c>
      <c r="B1402" s="1">
        <v>79</v>
      </c>
    </row>
    <row r="1403" spans="1:2" hidden="1" x14ac:dyDescent="0.35">
      <c r="A1403" s="1" t="s">
        <v>3500</v>
      </c>
      <c r="B1403" s="1">
        <v>20</v>
      </c>
    </row>
    <row r="1404" spans="1:2" hidden="1" x14ac:dyDescent="0.35">
      <c r="A1404" s="1" t="s">
        <v>3501</v>
      </c>
      <c r="B1404" s="1">
        <v>86</v>
      </c>
    </row>
    <row r="1405" spans="1:2" hidden="1" x14ac:dyDescent="0.35">
      <c r="A1405" s="1" t="s">
        <v>3502</v>
      </c>
      <c r="B1405" s="1">
        <v>0</v>
      </c>
    </row>
    <row r="1406" spans="1:2" hidden="1" x14ac:dyDescent="0.35">
      <c r="A1406" s="1" t="s">
        <v>3503</v>
      </c>
      <c r="B1406" s="1">
        <v>27</v>
      </c>
    </row>
    <row r="1407" spans="1:2" hidden="1" x14ac:dyDescent="0.35">
      <c r="A1407" s="1" t="s">
        <v>3504</v>
      </c>
      <c r="B1407" s="1">
        <v>14</v>
      </c>
    </row>
    <row r="1408" spans="1:2" hidden="1" x14ac:dyDescent="0.35">
      <c r="A1408" s="1" t="s">
        <v>3505</v>
      </c>
      <c r="B1408" s="1">
        <v>49</v>
      </c>
    </row>
    <row r="1409" spans="1:2" hidden="1" x14ac:dyDescent="0.35">
      <c r="A1409" s="1" t="s">
        <v>3506</v>
      </c>
      <c r="B1409" s="1">
        <v>86</v>
      </c>
    </row>
    <row r="1410" spans="1:2" hidden="1" x14ac:dyDescent="0.35">
      <c r="A1410" s="1" t="s">
        <v>3507</v>
      </c>
      <c r="B1410" s="1">
        <v>93</v>
      </c>
    </row>
    <row r="1411" spans="1:2" hidden="1" x14ac:dyDescent="0.35">
      <c r="A1411" s="1" t="s">
        <v>3508</v>
      </c>
      <c r="B1411" s="1">
        <v>90</v>
      </c>
    </row>
    <row r="1412" spans="1:2" hidden="1" x14ac:dyDescent="0.35">
      <c r="A1412" s="1" t="s">
        <v>3509</v>
      </c>
      <c r="B1412" s="1">
        <v>34</v>
      </c>
    </row>
    <row r="1413" spans="1:2" hidden="1" x14ac:dyDescent="0.35">
      <c r="A1413" s="1" t="s">
        <v>3510</v>
      </c>
      <c r="B1413" s="1">
        <v>84</v>
      </c>
    </row>
    <row r="1414" spans="1:2" hidden="1" x14ac:dyDescent="0.35">
      <c r="A1414" s="1" t="s">
        <v>3511</v>
      </c>
      <c r="B1414" s="1">
        <v>23</v>
      </c>
    </row>
    <row r="1415" spans="1:2" hidden="1" x14ac:dyDescent="0.35">
      <c r="A1415" s="1" t="s">
        <v>3512</v>
      </c>
      <c r="B1415" s="1">
        <v>46</v>
      </c>
    </row>
    <row r="1416" spans="1:2" hidden="1" x14ac:dyDescent="0.35">
      <c r="A1416" s="1" t="s">
        <v>3513</v>
      </c>
      <c r="B1416" s="1">
        <v>47</v>
      </c>
    </row>
    <row r="1417" spans="1:2" hidden="1" x14ac:dyDescent="0.35">
      <c r="A1417" s="1" t="s">
        <v>3514</v>
      </c>
      <c r="B1417" s="1">
        <v>72</v>
      </c>
    </row>
    <row r="1418" spans="1:2" hidden="1" x14ac:dyDescent="0.35">
      <c r="A1418" s="1" t="s">
        <v>3515</v>
      </c>
      <c r="B1418" s="1">
        <v>59</v>
      </c>
    </row>
    <row r="1419" spans="1:2" hidden="1" x14ac:dyDescent="0.35">
      <c r="A1419" s="1" t="s">
        <v>3516</v>
      </c>
      <c r="B1419" s="1">
        <v>81</v>
      </c>
    </row>
    <row r="1420" spans="1:2" hidden="1" x14ac:dyDescent="0.35">
      <c r="A1420" s="1" t="s">
        <v>3517</v>
      </c>
      <c r="B1420" s="1">
        <v>13</v>
      </c>
    </row>
    <row r="1421" spans="1:2" hidden="1" x14ac:dyDescent="0.35">
      <c r="A1421" s="1" t="s">
        <v>3518</v>
      </c>
      <c r="B1421" s="1">
        <v>91</v>
      </c>
    </row>
    <row r="1422" spans="1:2" hidden="1" x14ac:dyDescent="0.35">
      <c r="A1422" s="1" t="s">
        <v>3519</v>
      </c>
      <c r="B1422" s="1">
        <v>4</v>
      </c>
    </row>
    <row r="1423" spans="1:2" hidden="1" x14ac:dyDescent="0.35">
      <c r="A1423" s="1" t="s">
        <v>3520</v>
      </c>
      <c r="B1423" s="1">
        <v>74</v>
      </c>
    </row>
    <row r="1424" spans="1:2" hidden="1" x14ac:dyDescent="0.35">
      <c r="A1424" s="1" t="s">
        <v>3521</v>
      </c>
      <c r="B1424" s="1">
        <v>18</v>
      </c>
    </row>
    <row r="1425" spans="1:2" hidden="1" x14ac:dyDescent="0.35">
      <c r="A1425" s="1" t="s">
        <v>3522</v>
      </c>
      <c r="B1425" s="1">
        <v>13</v>
      </c>
    </row>
    <row r="1426" spans="1:2" hidden="1" x14ac:dyDescent="0.35">
      <c r="A1426" s="1" t="s">
        <v>3523</v>
      </c>
      <c r="B1426" s="1">
        <v>57</v>
      </c>
    </row>
    <row r="1427" spans="1:2" hidden="1" x14ac:dyDescent="0.35">
      <c r="A1427" s="1" t="s">
        <v>3524</v>
      </c>
      <c r="B1427" s="1">
        <v>50</v>
      </c>
    </row>
    <row r="1428" spans="1:2" hidden="1" x14ac:dyDescent="0.35">
      <c r="A1428" s="1" t="s">
        <v>3525</v>
      </c>
      <c r="B1428" s="1">
        <v>77</v>
      </c>
    </row>
    <row r="1429" spans="1:2" hidden="1" x14ac:dyDescent="0.35">
      <c r="A1429" s="1" t="s">
        <v>3526</v>
      </c>
      <c r="B1429" s="1">
        <v>22</v>
      </c>
    </row>
    <row r="1430" spans="1:2" hidden="1" x14ac:dyDescent="0.35">
      <c r="A1430" s="1" t="s">
        <v>3527</v>
      </c>
      <c r="B1430" s="1">
        <v>27</v>
      </c>
    </row>
    <row r="1431" spans="1:2" hidden="1" x14ac:dyDescent="0.35">
      <c r="A1431" s="1" t="s">
        <v>3528</v>
      </c>
      <c r="B1431" s="1">
        <v>79</v>
      </c>
    </row>
    <row r="1432" spans="1:2" hidden="1" x14ac:dyDescent="0.35">
      <c r="A1432" s="1" t="s">
        <v>3529</v>
      </c>
      <c r="B1432" s="1">
        <v>21</v>
      </c>
    </row>
    <row r="1433" spans="1:2" hidden="1" x14ac:dyDescent="0.35">
      <c r="A1433" s="1" t="s">
        <v>3530</v>
      </c>
      <c r="B1433" s="1">
        <v>17</v>
      </c>
    </row>
    <row r="1434" spans="1:2" hidden="1" x14ac:dyDescent="0.35">
      <c r="A1434" s="1" t="s">
        <v>3531</v>
      </c>
      <c r="B1434" s="1">
        <v>27</v>
      </c>
    </row>
    <row r="1435" spans="1:2" hidden="1" x14ac:dyDescent="0.35">
      <c r="A1435" s="1" t="s">
        <v>3532</v>
      </c>
      <c r="B1435" s="1">
        <v>80</v>
      </c>
    </row>
    <row r="1436" spans="1:2" hidden="1" x14ac:dyDescent="0.35">
      <c r="A1436" s="1" t="s">
        <v>3533</v>
      </c>
      <c r="B1436" s="1">
        <v>97</v>
      </c>
    </row>
    <row r="1437" spans="1:2" hidden="1" x14ac:dyDescent="0.35">
      <c r="A1437" s="1" t="s">
        <v>3534</v>
      </c>
      <c r="B1437" s="1">
        <v>5</v>
      </c>
    </row>
    <row r="1438" spans="1:2" hidden="1" x14ac:dyDescent="0.35">
      <c r="A1438" s="1" t="s">
        <v>3535</v>
      </c>
      <c r="B1438" s="1">
        <v>78</v>
      </c>
    </row>
    <row r="1439" spans="1:2" hidden="1" x14ac:dyDescent="0.35">
      <c r="A1439" s="1" t="s">
        <v>3536</v>
      </c>
      <c r="B1439" s="1">
        <v>95</v>
      </c>
    </row>
    <row r="1440" spans="1:2" hidden="1" x14ac:dyDescent="0.35">
      <c r="A1440" s="1" t="s">
        <v>3537</v>
      </c>
      <c r="B1440" s="1">
        <v>59</v>
      </c>
    </row>
    <row r="1441" spans="1:2" hidden="1" x14ac:dyDescent="0.35">
      <c r="A1441" s="1" t="s">
        <v>3538</v>
      </c>
      <c r="B1441" s="1">
        <v>82</v>
      </c>
    </row>
    <row r="1442" spans="1:2" hidden="1" x14ac:dyDescent="0.35">
      <c r="A1442" s="1" t="s">
        <v>3539</v>
      </c>
      <c r="B1442" s="1">
        <v>88</v>
      </c>
    </row>
    <row r="1443" spans="1:2" hidden="1" x14ac:dyDescent="0.35">
      <c r="A1443" s="1" t="s">
        <v>3540</v>
      </c>
      <c r="B1443" s="1">
        <v>86</v>
      </c>
    </row>
    <row r="1444" spans="1:2" hidden="1" x14ac:dyDescent="0.35">
      <c r="A1444" s="1" t="s">
        <v>3541</v>
      </c>
      <c r="B1444" s="1">
        <v>21</v>
      </c>
    </row>
    <row r="1445" spans="1:2" hidden="1" x14ac:dyDescent="0.35">
      <c r="A1445" s="1" t="s">
        <v>3542</v>
      </c>
      <c r="B1445" s="1">
        <v>11</v>
      </c>
    </row>
    <row r="1446" spans="1:2" hidden="1" x14ac:dyDescent="0.35">
      <c r="A1446" s="1" t="s">
        <v>3543</v>
      </c>
      <c r="B1446" s="1">
        <v>21</v>
      </c>
    </row>
    <row r="1447" spans="1:2" hidden="1" x14ac:dyDescent="0.35">
      <c r="A1447" s="1" t="s">
        <v>3544</v>
      </c>
      <c r="B1447" s="1">
        <v>56</v>
      </c>
    </row>
    <row r="1448" spans="1:2" hidden="1" x14ac:dyDescent="0.35">
      <c r="A1448" s="1" t="s">
        <v>3545</v>
      </c>
      <c r="B1448" s="1">
        <v>99</v>
      </c>
    </row>
    <row r="1449" spans="1:2" hidden="1" x14ac:dyDescent="0.35">
      <c r="A1449" s="1" t="s">
        <v>3546</v>
      </c>
      <c r="B1449" s="1">
        <v>2</v>
      </c>
    </row>
    <row r="1450" spans="1:2" hidden="1" x14ac:dyDescent="0.35">
      <c r="A1450" s="1" t="s">
        <v>3547</v>
      </c>
      <c r="B1450" s="1">
        <v>51</v>
      </c>
    </row>
    <row r="1451" spans="1:2" hidden="1" x14ac:dyDescent="0.35">
      <c r="A1451" s="1" t="s">
        <v>3548</v>
      </c>
      <c r="B1451" s="1">
        <v>71</v>
      </c>
    </row>
    <row r="1452" spans="1:2" hidden="1" x14ac:dyDescent="0.35">
      <c r="A1452" s="1" t="s">
        <v>3549</v>
      </c>
      <c r="B1452" s="1">
        <v>66</v>
      </c>
    </row>
    <row r="1453" spans="1:2" hidden="1" x14ac:dyDescent="0.35">
      <c r="A1453" s="1" t="s">
        <v>3550</v>
      </c>
      <c r="B1453" s="1">
        <v>49</v>
      </c>
    </row>
    <row r="1454" spans="1:2" hidden="1" x14ac:dyDescent="0.35">
      <c r="A1454" s="1" t="s">
        <v>3551</v>
      </c>
      <c r="B1454" s="1">
        <v>43</v>
      </c>
    </row>
    <row r="1455" spans="1:2" hidden="1" x14ac:dyDescent="0.35">
      <c r="A1455" s="1" t="s">
        <v>3552</v>
      </c>
      <c r="B1455" s="1">
        <v>3</v>
      </c>
    </row>
    <row r="1456" spans="1:2" hidden="1" x14ac:dyDescent="0.35">
      <c r="A1456" s="1" t="s">
        <v>3553</v>
      </c>
      <c r="B1456" s="1">
        <v>43</v>
      </c>
    </row>
    <row r="1457" spans="1:2" hidden="1" x14ac:dyDescent="0.35">
      <c r="A1457" s="1" t="s">
        <v>3554</v>
      </c>
      <c r="B1457" s="1">
        <v>81</v>
      </c>
    </row>
    <row r="1458" spans="1:2" hidden="1" x14ac:dyDescent="0.35">
      <c r="A1458" s="1" t="s">
        <v>3555</v>
      </c>
      <c r="B1458" s="1">
        <v>68</v>
      </c>
    </row>
    <row r="1459" spans="1:2" hidden="1" x14ac:dyDescent="0.35">
      <c r="A1459" s="1" t="s">
        <v>3556</v>
      </c>
      <c r="B1459" s="1">
        <v>71</v>
      </c>
    </row>
    <row r="1460" spans="1:2" hidden="1" x14ac:dyDescent="0.35">
      <c r="A1460" s="1" t="s">
        <v>3557</v>
      </c>
      <c r="B1460" s="1">
        <v>36</v>
      </c>
    </row>
    <row r="1461" spans="1:2" hidden="1" x14ac:dyDescent="0.35">
      <c r="A1461" s="1" t="s">
        <v>3558</v>
      </c>
      <c r="B1461" s="1">
        <v>25</v>
      </c>
    </row>
    <row r="1462" spans="1:2" hidden="1" x14ac:dyDescent="0.35">
      <c r="A1462" s="1" t="s">
        <v>3559</v>
      </c>
      <c r="B1462" s="1">
        <v>95</v>
      </c>
    </row>
    <row r="1463" spans="1:2" hidden="1" x14ac:dyDescent="0.35">
      <c r="A1463" s="1" t="s">
        <v>3560</v>
      </c>
      <c r="B1463" s="1">
        <v>22</v>
      </c>
    </row>
    <row r="1464" spans="1:2" hidden="1" x14ac:dyDescent="0.35">
      <c r="A1464" s="1" t="s">
        <v>3561</v>
      </c>
      <c r="B1464" s="1">
        <v>25</v>
      </c>
    </row>
    <row r="1465" spans="1:2" hidden="1" x14ac:dyDescent="0.35">
      <c r="A1465" s="1" t="s">
        <v>3562</v>
      </c>
      <c r="B1465" s="1">
        <v>72</v>
      </c>
    </row>
    <row r="1466" spans="1:2" hidden="1" x14ac:dyDescent="0.35">
      <c r="A1466" s="1" t="s">
        <v>3563</v>
      </c>
      <c r="B1466" s="1">
        <v>8</v>
      </c>
    </row>
    <row r="1467" spans="1:2" hidden="1" x14ac:dyDescent="0.35">
      <c r="A1467" s="1" t="s">
        <v>3564</v>
      </c>
      <c r="B1467" s="1">
        <v>94</v>
      </c>
    </row>
    <row r="1468" spans="1:2" hidden="1" x14ac:dyDescent="0.35">
      <c r="A1468" s="1" t="s">
        <v>3565</v>
      </c>
      <c r="B1468" s="1">
        <v>88</v>
      </c>
    </row>
    <row r="1469" spans="1:2" hidden="1" x14ac:dyDescent="0.35">
      <c r="A1469" s="1" t="s">
        <v>3566</v>
      </c>
      <c r="B1469" s="1">
        <v>30</v>
      </c>
    </row>
    <row r="1470" spans="1:2" hidden="1" x14ac:dyDescent="0.35">
      <c r="A1470" s="1" t="s">
        <v>3567</v>
      </c>
      <c r="B1470" s="1">
        <v>84</v>
      </c>
    </row>
    <row r="1471" spans="1:2" hidden="1" x14ac:dyDescent="0.35">
      <c r="A1471" s="1" t="s">
        <v>3568</v>
      </c>
      <c r="B1471" s="1">
        <v>14</v>
      </c>
    </row>
    <row r="1472" spans="1:2" hidden="1" x14ac:dyDescent="0.35">
      <c r="A1472" s="1" t="s">
        <v>3569</v>
      </c>
      <c r="B1472" s="1">
        <v>42</v>
      </c>
    </row>
    <row r="1473" spans="1:2" hidden="1" x14ac:dyDescent="0.35">
      <c r="A1473" s="1" t="s">
        <v>3570</v>
      </c>
      <c r="B1473" s="1">
        <v>85</v>
      </c>
    </row>
    <row r="1474" spans="1:2" hidden="1" x14ac:dyDescent="0.35">
      <c r="A1474" s="1" t="s">
        <v>3571</v>
      </c>
      <c r="B1474" s="1">
        <v>61</v>
      </c>
    </row>
    <row r="1475" spans="1:2" hidden="1" x14ac:dyDescent="0.35">
      <c r="A1475" s="1" t="s">
        <v>3572</v>
      </c>
      <c r="B1475" s="1">
        <v>64</v>
      </c>
    </row>
    <row r="1476" spans="1:2" hidden="1" x14ac:dyDescent="0.35">
      <c r="A1476" s="1" t="s">
        <v>3573</v>
      </c>
      <c r="B1476" s="1">
        <v>39</v>
      </c>
    </row>
    <row r="1477" spans="1:2" hidden="1" x14ac:dyDescent="0.35">
      <c r="A1477" s="1" t="s">
        <v>3574</v>
      </c>
      <c r="B1477" s="1">
        <v>95</v>
      </c>
    </row>
    <row r="1478" spans="1:2" hidden="1" x14ac:dyDescent="0.35">
      <c r="A1478" s="1" t="s">
        <v>3575</v>
      </c>
      <c r="B1478" s="1">
        <v>46</v>
      </c>
    </row>
    <row r="1479" spans="1:2" hidden="1" x14ac:dyDescent="0.35">
      <c r="A1479" s="1" t="s">
        <v>3576</v>
      </c>
      <c r="B1479" s="1">
        <v>97</v>
      </c>
    </row>
    <row r="1480" spans="1:2" hidden="1" x14ac:dyDescent="0.35">
      <c r="A1480" s="1" t="s">
        <v>3577</v>
      </c>
      <c r="B1480" s="1">
        <v>52</v>
      </c>
    </row>
    <row r="1481" spans="1:2" hidden="1" x14ac:dyDescent="0.35">
      <c r="A1481" s="1" t="s">
        <v>3578</v>
      </c>
      <c r="B1481" s="1">
        <v>29</v>
      </c>
    </row>
    <row r="1482" spans="1:2" hidden="1" x14ac:dyDescent="0.35">
      <c r="A1482" s="1" t="s">
        <v>3579</v>
      </c>
      <c r="B1482" s="1">
        <v>7</v>
      </c>
    </row>
    <row r="1483" spans="1:2" hidden="1" x14ac:dyDescent="0.35">
      <c r="A1483" s="1" t="s">
        <v>3580</v>
      </c>
      <c r="B1483" s="1">
        <v>96</v>
      </c>
    </row>
    <row r="1484" spans="1:2" hidden="1" x14ac:dyDescent="0.35">
      <c r="A1484" s="1" t="s">
        <v>3581</v>
      </c>
      <c r="B1484" s="1">
        <v>59</v>
      </c>
    </row>
    <row r="1485" spans="1:2" hidden="1" x14ac:dyDescent="0.35">
      <c r="A1485" s="1" t="s">
        <v>3582</v>
      </c>
      <c r="B1485" s="1">
        <v>85</v>
      </c>
    </row>
    <row r="1486" spans="1:2" hidden="1" x14ac:dyDescent="0.35">
      <c r="A1486" s="1" t="s">
        <v>3583</v>
      </c>
      <c r="B1486" s="1">
        <v>82</v>
      </c>
    </row>
    <row r="1487" spans="1:2" hidden="1" x14ac:dyDescent="0.35">
      <c r="A1487" s="1" t="s">
        <v>3584</v>
      </c>
      <c r="B1487" s="1">
        <v>17</v>
      </c>
    </row>
    <row r="1488" spans="1:2" hidden="1" x14ac:dyDescent="0.35">
      <c r="A1488" s="1" t="s">
        <v>3585</v>
      </c>
      <c r="B1488" s="1">
        <v>50</v>
      </c>
    </row>
    <row r="1489" spans="1:2" hidden="1" x14ac:dyDescent="0.35">
      <c r="A1489" s="1" t="s">
        <v>3586</v>
      </c>
      <c r="B1489" s="1">
        <v>27</v>
      </c>
    </row>
    <row r="1490" spans="1:2" hidden="1" x14ac:dyDescent="0.35">
      <c r="A1490" s="1" t="s">
        <v>3587</v>
      </c>
      <c r="B1490" s="1">
        <v>82</v>
      </c>
    </row>
    <row r="1491" spans="1:2" hidden="1" x14ac:dyDescent="0.35">
      <c r="A1491" s="1" t="s">
        <v>3588</v>
      </c>
      <c r="B1491" s="1">
        <v>16</v>
      </c>
    </row>
    <row r="1492" spans="1:2" hidden="1" x14ac:dyDescent="0.35">
      <c r="A1492" s="1" t="s">
        <v>3589</v>
      </c>
      <c r="B1492" s="1">
        <v>76</v>
      </c>
    </row>
    <row r="1493" spans="1:2" hidden="1" x14ac:dyDescent="0.35">
      <c r="A1493" s="1" t="s">
        <v>3590</v>
      </c>
      <c r="B1493" s="1">
        <v>24</v>
      </c>
    </row>
    <row r="1494" spans="1:2" hidden="1" x14ac:dyDescent="0.35">
      <c r="A1494" s="1" t="s">
        <v>3591</v>
      </c>
      <c r="B1494" s="1">
        <v>4</v>
      </c>
    </row>
    <row r="1495" spans="1:2" hidden="1" x14ac:dyDescent="0.35">
      <c r="A1495" s="1" t="s">
        <v>3592</v>
      </c>
      <c r="B1495" s="1">
        <v>21</v>
      </c>
    </row>
    <row r="1496" spans="1:2" hidden="1" x14ac:dyDescent="0.35">
      <c r="A1496" s="1" t="s">
        <v>3593</v>
      </c>
      <c r="B1496" s="1">
        <v>30</v>
      </c>
    </row>
    <row r="1497" spans="1:2" hidden="1" x14ac:dyDescent="0.35">
      <c r="A1497" s="1" t="s">
        <v>3594</v>
      </c>
      <c r="B1497" s="1">
        <v>98</v>
      </c>
    </row>
    <row r="1498" spans="1:2" hidden="1" x14ac:dyDescent="0.35">
      <c r="A1498" s="1" t="s">
        <v>3595</v>
      </c>
      <c r="B1498" s="1">
        <v>49</v>
      </c>
    </row>
    <row r="1499" spans="1:2" hidden="1" x14ac:dyDescent="0.35">
      <c r="A1499" s="1" t="s">
        <v>3596</v>
      </c>
      <c r="B1499" s="1">
        <v>88</v>
      </c>
    </row>
    <row r="1500" spans="1:2" hidden="1" x14ac:dyDescent="0.35">
      <c r="A1500" s="1" t="s">
        <v>3597</v>
      </c>
      <c r="B1500" s="1">
        <v>79</v>
      </c>
    </row>
    <row r="1501" spans="1:2" hidden="1" x14ac:dyDescent="0.35">
      <c r="A1501" s="1" t="s">
        <v>3598</v>
      </c>
      <c r="B1501" s="1">
        <v>60</v>
      </c>
    </row>
    <row r="1502" spans="1:2" hidden="1" x14ac:dyDescent="0.35">
      <c r="A1502" s="1" t="s">
        <v>3599</v>
      </c>
      <c r="B1502" s="1">
        <v>87</v>
      </c>
    </row>
    <row r="1503" spans="1:2" hidden="1" x14ac:dyDescent="0.35">
      <c r="A1503" s="1" t="s">
        <v>3600</v>
      </c>
      <c r="B1503" s="1">
        <v>78</v>
      </c>
    </row>
    <row r="1504" spans="1:2" hidden="1" x14ac:dyDescent="0.35">
      <c r="A1504" s="1" t="s">
        <v>3601</v>
      </c>
      <c r="B1504" s="1">
        <v>33</v>
      </c>
    </row>
    <row r="1505" spans="1:2" hidden="1" x14ac:dyDescent="0.35">
      <c r="A1505" s="1" t="s">
        <v>3602</v>
      </c>
      <c r="B1505" s="1">
        <v>91</v>
      </c>
    </row>
    <row r="1506" spans="1:2" hidden="1" x14ac:dyDescent="0.35">
      <c r="A1506" s="1" t="s">
        <v>3603</v>
      </c>
      <c r="B1506" s="1">
        <v>6</v>
      </c>
    </row>
    <row r="1507" spans="1:2" hidden="1" x14ac:dyDescent="0.35">
      <c r="A1507" s="1" t="s">
        <v>3604</v>
      </c>
      <c r="B1507" s="1">
        <v>18</v>
      </c>
    </row>
    <row r="1508" spans="1:2" hidden="1" x14ac:dyDescent="0.35">
      <c r="A1508" s="1" t="s">
        <v>3605</v>
      </c>
      <c r="B1508" s="1">
        <v>65</v>
      </c>
    </row>
    <row r="1509" spans="1:2" hidden="1" x14ac:dyDescent="0.35">
      <c r="A1509" s="1" t="s">
        <v>3606</v>
      </c>
      <c r="B1509" s="1">
        <v>51</v>
      </c>
    </row>
    <row r="1510" spans="1:2" hidden="1" x14ac:dyDescent="0.35">
      <c r="A1510" s="1" t="s">
        <v>3607</v>
      </c>
      <c r="B1510" s="1">
        <v>52</v>
      </c>
    </row>
    <row r="1511" spans="1:2" hidden="1" x14ac:dyDescent="0.35">
      <c r="A1511" s="1" t="s">
        <v>3608</v>
      </c>
      <c r="B1511" s="1">
        <v>21</v>
      </c>
    </row>
    <row r="1512" spans="1:2" hidden="1" x14ac:dyDescent="0.35">
      <c r="A1512" s="1" t="s">
        <v>3609</v>
      </c>
      <c r="B1512" s="1">
        <v>87</v>
      </c>
    </row>
    <row r="1513" spans="1:2" hidden="1" x14ac:dyDescent="0.35">
      <c r="A1513" s="1" t="s">
        <v>3610</v>
      </c>
      <c r="B1513" s="1">
        <v>59</v>
      </c>
    </row>
    <row r="1514" spans="1:2" hidden="1" x14ac:dyDescent="0.35">
      <c r="A1514" s="1" t="s">
        <v>3611</v>
      </c>
      <c r="B1514" s="1">
        <v>13</v>
      </c>
    </row>
    <row r="1515" spans="1:2" hidden="1" x14ac:dyDescent="0.35">
      <c r="A1515" s="1" t="s">
        <v>3612</v>
      </c>
      <c r="B1515" s="1">
        <v>79</v>
      </c>
    </row>
    <row r="1516" spans="1:2" hidden="1" x14ac:dyDescent="0.35">
      <c r="A1516" s="1" t="s">
        <v>3613</v>
      </c>
      <c r="B1516" s="1">
        <v>30</v>
      </c>
    </row>
    <row r="1517" spans="1:2" hidden="1" x14ac:dyDescent="0.35">
      <c r="A1517" s="1" t="s">
        <v>3614</v>
      </c>
      <c r="B1517" s="1">
        <v>60</v>
      </c>
    </row>
    <row r="1518" spans="1:2" hidden="1" x14ac:dyDescent="0.35">
      <c r="A1518" s="1" t="s">
        <v>3615</v>
      </c>
      <c r="B1518" s="1">
        <v>14</v>
      </c>
    </row>
    <row r="1519" spans="1:2" hidden="1" x14ac:dyDescent="0.35">
      <c r="A1519" s="1" t="s">
        <v>3616</v>
      </c>
      <c r="B1519" s="1">
        <v>96</v>
      </c>
    </row>
    <row r="1520" spans="1:2" hidden="1" x14ac:dyDescent="0.35">
      <c r="A1520" s="1" t="s">
        <v>3617</v>
      </c>
      <c r="B1520" s="1">
        <v>23</v>
      </c>
    </row>
    <row r="1521" spans="1:2" hidden="1" x14ac:dyDescent="0.35">
      <c r="A1521" s="1" t="s">
        <v>3618</v>
      </c>
      <c r="B1521" s="1">
        <v>79</v>
      </c>
    </row>
    <row r="1522" spans="1:2" hidden="1" x14ac:dyDescent="0.35">
      <c r="A1522" s="1" t="s">
        <v>3619</v>
      </c>
      <c r="B1522" s="1">
        <v>17</v>
      </c>
    </row>
    <row r="1523" spans="1:2" hidden="1" x14ac:dyDescent="0.35">
      <c r="A1523" s="1" t="s">
        <v>3620</v>
      </c>
      <c r="B1523" s="1">
        <v>99</v>
      </c>
    </row>
    <row r="1524" spans="1:2" hidden="1" x14ac:dyDescent="0.35">
      <c r="A1524" s="1" t="s">
        <v>3621</v>
      </c>
      <c r="B1524" s="1">
        <v>5</v>
      </c>
    </row>
    <row r="1525" spans="1:2" hidden="1" x14ac:dyDescent="0.35">
      <c r="A1525" s="1" t="s">
        <v>3622</v>
      </c>
      <c r="B1525" s="1">
        <v>1</v>
      </c>
    </row>
    <row r="1526" spans="1:2" hidden="1" x14ac:dyDescent="0.35">
      <c r="A1526" s="1" t="s">
        <v>3623</v>
      </c>
      <c r="B1526" s="1">
        <v>91</v>
      </c>
    </row>
    <row r="1527" spans="1:2" hidden="1" x14ac:dyDescent="0.35">
      <c r="A1527" s="1" t="s">
        <v>3624</v>
      </c>
      <c r="B1527" s="1">
        <v>69</v>
      </c>
    </row>
    <row r="1528" spans="1:2" hidden="1" x14ac:dyDescent="0.35">
      <c r="A1528" s="1" t="s">
        <v>3625</v>
      </c>
      <c r="B1528" s="1">
        <v>62</v>
      </c>
    </row>
    <row r="1529" spans="1:2" hidden="1" x14ac:dyDescent="0.35">
      <c r="A1529" s="1" t="s">
        <v>3626</v>
      </c>
      <c r="B1529" s="1">
        <v>43</v>
      </c>
    </row>
    <row r="1530" spans="1:2" hidden="1" x14ac:dyDescent="0.35">
      <c r="A1530" s="1" t="s">
        <v>3627</v>
      </c>
      <c r="B1530" s="1">
        <v>42</v>
      </c>
    </row>
    <row r="1531" spans="1:2" hidden="1" x14ac:dyDescent="0.35">
      <c r="A1531" s="1" t="s">
        <v>3628</v>
      </c>
      <c r="B1531" s="1">
        <v>85</v>
      </c>
    </row>
    <row r="1532" spans="1:2" hidden="1" x14ac:dyDescent="0.35">
      <c r="A1532" s="1" t="s">
        <v>3629</v>
      </c>
      <c r="B1532" s="1">
        <v>33</v>
      </c>
    </row>
    <row r="1533" spans="1:2" hidden="1" x14ac:dyDescent="0.35">
      <c r="A1533" s="1" t="s">
        <v>3630</v>
      </c>
      <c r="B1533" s="1">
        <v>48</v>
      </c>
    </row>
    <row r="1534" spans="1:2" hidden="1" x14ac:dyDescent="0.35">
      <c r="A1534" s="1" t="s">
        <v>3631</v>
      </c>
      <c r="B1534" s="1">
        <v>78</v>
      </c>
    </row>
    <row r="1535" spans="1:2" hidden="1" x14ac:dyDescent="0.35">
      <c r="A1535" s="1" t="s">
        <v>3632</v>
      </c>
      <c r="B1535" s="1">
        <v>83</v>
      </c>
    </row>
    <row r="1536" spans="1:2" hidden="1" x14ac:dyDescent="0.35">
      <c r="A1536" s="1" t="s">
        <v>3633</v>
      </c>
      <c r="B1536" s="1">
        <v>85</v>
      </c>
    </row>
    <row r="1537" spans="1:2" hidden="1" x14ac:dyDescent="0.35">
      <c r="A1537" s="1" t="s">
        <v>3634</v>
      </c>
      <c r="B1537" s="1">
        <v>31</v>
      </c>
    </row>
    <row r="1538" spans="1:2" hidden="1" x14ac:dyDescent="0.35">
      <c r="A1538" s="1" t="s">
        <v>3635</v>
      </c>
      <c r="B1538" s="1">
        <v>45</v>
      </c>
    </row>
    <row r="1539" spans="1:2" hidden="1" x14ac:dyDescent="0.35">
      <c r="A1539" s="1" t="s">
        <v>3636</v>
      </c>
      <c r="B1539" s="1">
        <v>57</v>
      </c>
    </row>
    <row r="1540" spans="1:2" hidden="1" x14ac:dyDescent="0.35">
      <c r="A1540" s="1" t="s">
        <v>3637</v>
      </c>
      <c r="B1540" s="1">
        <v>39</v>
      </c>
    </row>
    <row r="1541" spans="1:2" hidden="1" x14ac:dyDescent="0.35">
      <c r="A1541" s="1" t="s">
        <v>3638</v>
      </c>
      <c r="B1541" s="1">
        <v>42</v>
      </c>
    </row>
    <row r="1542" spans="1:2" hidden="1" x14ac:dyDescent="0.35">
      <c r="A1542" s="1" t="s">
        <v>3639</v>
      </c>
      <c r="B1542" s="1">
        <v>48</v>
      </c>
    </row>
    <row r="1543" spans="1:2" hidden="1" x14ac:dyDescent="0.35">
      <c r="A1543" s="1" t="s">
        <v>3640</v>
      </c>
      <c r="B1543" s="1">
        <v>58</v>
      </c>
    </row>
    <row r="1544" spans="1:2" hidden="1" x14ac:dyDescent="0.35">
      <c r="A1544" s="1" t="s">
        <v>3641</v>
      </c>
      <c r="B1544" s="1">
        <v>83</v>
      </c>
    </row>
    <row r="1545" spans="1:2" hidden="1" x14ac:dyDescent="0.35">
      <c r="A1545" s="1" t="s">
        <v>3642</v>
      </c>
      <c r="B1545" s="1">
        <v>69</v>
      </c>
    </row>
    <row r="1546" spans="1:2" hidden="1" x14ac:dyDescent="0.35">
      <c r="A1546" s="1" t="s">
        <v>3643</v>
      </c>
      <c r="B1546" s="1">
        <v>69</v>
      </c>
    </row>
    <row r="1547" spans="1:2" hidden="1" x14ac:dyDescent="0.35">
      <c r="A1547" s="1" t="s">
        <v>3644</v>
      </c>
      <c r="B1547" s="1">
        <v>68</v>
      </c>
    </row>
    <row r="1548" spans="1:2" hidden="1" x14ac:dyDescent="0.35">
      <c r="A1548" s="1" t="s">
        <v>3645</v>
      </c>
      <c r="B1548" s="1">
        <v>37</v>
      </c>
    </row>
    <row r="1549" spans="1:2" hidden="1" x14ac:dyDescent="0.35">
      <c r="A1549" s="1" t="s">
        <v>3646</v>
      </c>
      <c r="B1549" s="1">
        <v>14</v>
      </c>
    </row>
    <row r="1550" spans="1:2" hidden="1" x14ac:dyDescent="0.35">
      <c r="A1550" s="1" t="s">
        <v>3647</v>
      </c>
      <c r="B1550" s="1">
        <v>4</v>
      </c>
    </row>
    <row r="1551" spans="1:2" hidden="1" x14ac:dyDescent="0.35">
      <c r="A1551" s="1" t="s">
        <v>3648</v>
      </c>
      <c r="B1551" s="1">
        <v>6</v>
      </c>
    </row>
    <row r="1552" spans="1:2" hidden="1" x14ac:dyDescent="0.35">
      <c r="A1552" s="1" t="s">
        <v>3649</v>
      </c>
      <c r="B1552" s="1">
        <v>3</v>
      </c>
    </row>
    <row r="1553" spans="1:2" hidden="1" x14ac:dyDescent="0.35">
      <c r="A1553" s="1" t="s">
        <v>3650</v>
      </c>
      <c r="B1553" s="1">
        <v>36</v>
      </c>
    </row>
    <row r="1554" spans="1:2" hidden="1" x14ac:dyDescent="0.35">
      <c r="A1554" s="1" t="s">
        <v>3651</v>
      </c>
      <c r="B1554" s="1">
        <v>40</v>
      </c>
    </row>
    <row r="1555" spans="1:2" hidden="1" x14ac:dyDescent="0.35">
      <c r="A1555" s="1" t="s">
        <v>3652</v>
      </c>
      <c r="B1555" s="1">
        <v>67</v>
      </c>
    </row>
    <row r="1556" spans="1:2" hidden="1" x14ac:dyDescent="0.35">
      <c r="A1556" s="1" t="s">
        <v>3653</v>
      </c>
      <c r="B1556" s="1">
        <v>59</v>
      </c>
    </row>
    <row r="1557" spans="1:2" hidden="1" x14ac:dyDescent="0.35">
      <c r="A1557" s="1" t="s">
        <v>3654</v>
      </c>
      <c r="B1557" s="1">
        <v>34</v>
      </c>
    </row>
    <row r="1558" spans="1:2" hidden="1" x14ac:dyDescent="0.35">
      <c r="A1558" s="1" t="s">
        <v>3655</v>
      </c>
      <c r="B1558" s="1">
        <v>20</v>
      </c>
    </row>
    <row r="1559" spans="1:2" hidden="1" x14ac:dyDescent="0.35">
      <c r="A1559" s="1" t="s">
        <v>3656</v>
      </c>
      <c r="B1559" s="1">
        <v>50</v>
      </c>
    </row>
    <row r="1560" spans="1:2" hidden="1" x14ac:dyDescent="0.35">
      <c r="A1560" s="1" t="s">
        <v>3657</v>
      </c>
      <c r="B1560" s="1">
        <v>88</v>
      </c>
    </row>
    <row r="1561" spans="1:2" hidden="1" x14ac:dyDescent="0.35">
      <c r="A1561" s="1" t="s">
        <v>3658</v>
      </c>
      <c r="B1561" s="1">
        <v>46</v>
      </c>
    </row>
    <row r="1562" spans="1:2" hidden="1" x14ac:dyDescent="0.35">
      <c r="A1562" s="1" t="s">
        <v>3659</v>
      </c>
      <c r="B1562" s="1">
        <v>25</v>
      </c>
    </row>
    <row r="1563" spans="1:2" hidden="1" x14ac:dyDescent="0.35">
      <c r="A1563" s="1" t="s">
        <v>3660</v>
      </c>
      <c r="B1563" s="1">
        <v>90</v>
      </c>
    </row>
    <row r="1564" spans="1:2" hidden="1" x14ac:dyDescent="0.35">
      <c r="A1564" s="1" t="s">
        <v>3661</v>
      </c>
      <c r="B1564" s="1">
        <v>64</v>
      </c>
    </row>
    <row r="1565" spans="1:2" hidden="1" x14ac:dyDescent="0.35">
      <c r="A1565" s="1" t="s">
        <v>3662</v>
      </c>
      <c r="B1565" s="1">
        <v>74</v>
      </c>
    </row>
    <row r="1566" spans="1:2" hidden="1" x14ac:dyDescent="0.35">
      <c r="A1566" s="1" t="s">
        <v>3663</v>
      </c>
      <c r="B1566" s="1">
        <v>86</v>
      </c>
    </row>
    <row r="1567" spans="1:2" hidden="1" x14ac:dyDescent="0.35">
      <c r="A1567" s="1" t="s">
        <v>3664</v>
      </c>
      <c r="B1567" s="1">
        <v>55</v>
      </c>
    </row>
    <row r="1568" spans="1:2" hidden="1" x14ac:dyDescent="0.35">
      <c r="A1568" s="1" t="s">
        <v>3665</v>
      </c>
      <c r="B1568" s="1">
        <v>75</v>
      </c>
    </row>
    <row r="1569" spans="1:2" hidden="1" x14ac:dyDescent="0.35">
      <c r="A1569" s="1" t="s">
        <v>3666</v>
      </c>
      <c r="B1569" s="1">
        <v>59</v>
      </c>
    </row>
    <row r="1570" spans="1:2" hidden="1" x14ac:dyDescent="0.35">
      <c r="A1570" s="1" t="s">
        <v>3667</v>
      </c>
      <c r="B1570" s="1">
        <v>51</v>
      </c>
    </row>
    <row r="1571" spans="1:2" hidden="1" x14ac:dyDescent="0.35">
      <c r="A1571" s="1" t="s">
        <v>3668</v>
      </c>
      <c r="B1571" s="1">
        <v>69</v>
      </c>
    </row>
    <row r="1572" spans="1:2" hidden="1" x14ac:dyDescent="0.35">
      <c r="A1572" s="1" t="s">
        <v>3669</v>
      </c>
      <c r="B1572" s="1">
        <v>1</v>
      </c>
    </row>
    <row r="1573" spans="1:2" hidden="1" x14ac:dyDescent="0.35">
      <c r="A1573" s="1" t="s">
        <v>3670</v>
      </c>
      <c r="B1573" s="1">
        <v>84</v>
      </c>
    </row>
    <row r="1574" spans="1:2" hidden="1" x14ac:dyDescent="0.35">
      <c r="A1574" s="1" t="s">
        <v>3671</v>
      </c>
      <c r="B1574" s="1">
        <v>90</v>
      </c>
    </row>
    <row r="1575" spans="1:2" hidden="1" x14ac:dyDescent="0.35">
      <c r="A1575" s="1" t="s">
        <v>3672</v>
      </c>
      <c r="B1575" s="1">
        <v>33</v>
      </c>
    </row>
    <row r="1576" spans="1:2" hidden="1" x14ac:dyDescent="0.35">
      <c r="A1576" s="1" t="s">
        <v>3673</v>
      </c>
      <c r="B1576" s="1">
        <v>7</v>
      </c>
    </row>
    <row r="1577" spans="1:2" hidden="1" x14ac:dyDescent="0.35">
      <c r="A1577" s="1" t="s">
        <v>3674</v>
      </c>
      <c r="B1577" s="1">
        <v>39</v>
      </c>
    </row>
    <row r="1578" spans="1:2" hidden="1" x14ac:dyDescent="0.35">
      <c r="A1578" s="1" t="s">
        <v>3675</v>
      </c>
      <c r="B1578" s="1">
        <v>42</v>
      </c>
    </row>
    <row r="1579" spans="1:2" hidden="1" x14ac:dyDescent="0.35">
      <c r="A1579" s="1" t="s">
        <v>3676</v>
      </c>
      <c r="B1579" s="1">
        <v>42</v>
      </c>
    </row>
    <row r="1580" spans="1:2" hidden="1" x14ac:dyDescent="0.35">
      <c r="A1580" s="1" t="s">
        <v>3677</v>
      </c>
      <c r="B1580" s="1">
        <v>73</v>
      </c>
    </row>
    <row r="1581" spans="1:2" hidden="1" x14ac:dyDescent="0.35">
      <c r="A1581" s="1" t="s">
        <v>3678</v>
      </c>
      <c r="B1581" s="1">
        <v>56</v>
      </c>
    </row>
    <row r="1582" spans="1:2" hidden="1" x14ac:dyDescent="0.35">
      <c r="A1582" s="1" t="s">
        <v>3679</v>
      </c>
      <c r="B1582" s="1">
        <v>92</v>
      </c>
    </row>
    <row r="1583" spans="1:2" hidden="1" x14ac:dyDescent="0.35">
      <c r="A1583" s="1" t="s">
        <v>3680</v>
      </c>
      <c r="B1583" s="1">
        <v>45</v>
      </c>
    </row>
    <row r="1584" spans="1:2" hidden="1" x14ac:dyDescent="0.35">
      <c r="A1584" s="1" t="s">
        <v>3681</v>
      </c>
      <c r="B1584" s="1">
        <v>31</v>
      </c>
    </row>
    <row r="1585" spans="1:2" hidden="1" x14ac:dyDescent="0.35">
      <c r="A1585" s="1" t="s">
        <v>3682</v>
      </c>
      <c r="B1585" s="1">
        <v>17</v>
      </c>
    </row>
    <row r="1586" spans="1:2" hidden="1" x14ac:dyDescent="0.35">
      <c r="A1586" s="1" t="s">
        <v>3683</v>
      </c>
      <c r="B1586" s="1">
        <v>23</v>
      </c>
    </row>
    <row r="1587" spans="1:2" hidden="1" x14ac:dyDescent="0.35">
      <c r="A1587" s="1" t="s">
        <v>3684</v>
      </c>
      <c r="B1587" s="1">
        <v>20</v>
      </c>
    </row>
    <row r="1588" spans="1:2" hidden="1" x14ac:dyDescent="0.35">
      <c r="A1588" s="1" t="s">
        <v>3685</v>
      </c>
      <c r="B1588" s="1">
        <v>1</v>
      </c>
    </row>
    <row r="1589" spans="1:2" hidden="1" x14ac:dyDescent="0.35">
      <c r="A1589" s="1" t="s">
        <v>3686</v>
      </c>
      <c r="B1589" s="1">
        <v>65</v>
      </c>
    </row>
    <row r="1590" spans="1:2" hidden="1" x14ac:dyDescent="0.35">
      <c r="A1590" s="1" t="s">
        <v>3687</v>
      </c>
      <c r="B1590" s="1">
        <v>46</v>
      </c>
    </row>
    <row r="1591" spans="1:2" hidden="1" x14ac:dyDescent="0.35">
      <c r="A1591" s="1" t="s">
        <v>3688</v>
      </c>
      <c r="B1591" s="1">
        <v>25</v>
      </c>
    </row>
    <row r="1592" spans="1:2" hidden="1" x14ac:dyDescent="0.35">
      <c r="A1592" s="1" t="s">
        <v>3689</v>
      </c>
      <c r="B1592" s="1">
        <v>85</v>
      </c>
    </row>
    <row r="1593" spans="1:2" hidden="1" x14ac:dyDescent="0.35">
      <c r="A1593" s="1" t="s">
        <v>3690</v>
      </c>
      <c r="B1593" s="1">
        <v>31</v>
      </c>
    </row>
    <row r="1594" spans="1:2" hidden="1" x14ac:dyDescent="0.35">
      <c r="A1594" s="1" t="s">
        <v>3691</v>
      </c>
      <c r="B1594" s="1">
        <v>98</v>
      </c>
    </row>
    <row r="1595" spans="1:2" hidden="1" x14ac:dyDescent="0.35">
      <c r="A1595" s="1" t="s">
        <v>3692</v>
      </c>
      <c r="B1595" s="1">
        <v>9</v>
      </c>
    </row>
    <row r="1596" spans="1:2" hidden="1" x14ac:dyDescent="0.35">
      <c r="A1596" s="1" t="s">
        <v>3693</v>
      </c>
      <c r="B1596" s="1">
        <v>6</v>
      </c>
    </row>
    <row r="1597" spans="1:2" hidden="1" x14ac:dyDescent="0.35">
      <c r="A1597" s="1" t="s">
        <v>3694</v>
      </c>
      <c r="B1597" s="1">
        <v>59</v>
      </c>
    </row>
    <row r="1598" spans="1:2" hidden="1" x14ac:dyDescent="0.35">
      <c r="A1598" s="1" t="s">
        <v>3695</v>
      </c>
      <c r="B1598" s="1">
        <v>98</v>
      </c>
    </row>
    <row r="1599" spans="1:2" hidden="1" x14ac:dyDescent="0.35">
      <c r="A1599" s="1" t="s">
        <v>3696</v>
      </c>
      <c r="B1599" s="1">
        <v>24</v>
      </c>
    </row>
    <row r="1600" spans="1:2" hidden="1" x14ac:dyDescent="0.35">
      <c r="A1600" s="1" t="s">
        <v>3697</v>
      </c>
      <c r="B1600" s="1">
        <v>22</v>
      </c>
    </row>
    <row r="1601" spans="1:2" hidden="1" x14ac:dyDescent="0.35">
      <c r="A1601" s="1" t="s">
        <v>3698</v>
      </c>
      <c r="B1601" s="1">
        <v>66</v>
      </c>
    </row>
    <row r="1602" spans="1:2" hidden="1" x14ac:dyDescent="0.35">
      <c r="A1602" s="1" t="s">
        <v>3699</v>
      </c>
      <c r="B1602" s="1">
        <v>42</v>
      </c>
    </row>
    <row r="1603" spans="1:2" hidden="1" x14ac:dyDescent="0.35">
      <c r="A1603" s="1" t="s">
        <v>3700</v>
      </c>
      <c r="B1603" s="1">
        <v>6</v>
      </c>
    </row>
    <row r="1604" spans="1:2" hidden="1" x14ac:dyDescent="0.35">
      <c r="A1604" s="1" t="s">
        <v>3701</v>
      </c>
      <c r="B1604" s="1">
        <v>30</v>
      </c>
    </row>
    <row r="1605" spans="1:2" hidden="1" x14ac:dyDescent="0.35">
      <c r="A1605" s="1" t="s">
        <v>3702</v>
      </c>
      <c r="B1605" s="1">
        <v>53</v>
      </c>
    </row>
    <row r="1606" spans="1:2" hidden="1" x14ac:dyDescent="0.35">
      <c r="A1606" s="1" t="s">
        <v>3703</v>
      </c>
      <c r="B1606" s="1">
        <v>78</v>
      </c>
    </row>
    <row r="1607" spans="1:2" hidden="1" x14ac:dyDescent="0.35">
      <c r="A1607" s="1" t="s">
        <v>3704</v>
      </c>
      <c r="B1607" s="1">
        <v>87</v>
      </c>
    </row>
    <row r="1608" spans="1:2" hidden="1" x14ac:dyDescent="0.35">
      <c r="A1608" s="1" t="s">
        <v>3705</v>
      </c>
      <c r="B1608" s="1">
        <v>53</v>
      </c>
    </row>
    <row r="1609" spans="1:2" hidden="1" x14ac:dyDescent="0.35">
      <c r="A1609" s="1" t="s">
        <v>3706</v>
      </c>
      <c r="B1609" s="1">
        <v>58</v>
      </c>
    </row>
    <row r="1610" spans="1:2" hidden="1" x14ac:dyDescent="0.35">
      <c r="A1610" s="1" t="s">
        <v>3707</v>
      </c>
      <c r="B1610" s="1">
        <v>1</v>
      </c>
    </row>
    <row r="1611" spans="1:2" hidden="1" x14ac:dyDescent="0.35">
      <c r="A1611" s="1" t="s">
        <v>3708</v>
      </c>
      <c r="B1611" s="1">
        <v>12</v>
      </c>
    </row>
    <row r="1612" spans="1:2" hidden="1" x14ac:dyDescent="0.35">
      <c r="A1612" s="1" t="s">
        <v>3709</v>
      </c>
      <c r="B1612" s="1">
        <v>50</v>
      </c>
    </row>
    <row r="1613" spans="1:2" hidden="1" x14ac:dyDescent="0.35">
      <c r="A1613" s="1" t="s">
        <v>3710</v>
      </c>
      <c r="B1613" s="1">
        <v>77</v>
      </c>
    </row>
    <row r="1614" spans="1:2" hidden="1" x14ac:dyDescent="0.35">
      <c r="A1614" s="1" t="s">
        <v>3711</v>
      </c>
      <c r="B1614" s="1">
        <v>19</v>
      </c>
    </row>
    <row r="1615" spans="1:2" hidden="1" x14ac:dyDescent="0.35">
      <c r="A1615" s="1" t="s">
        <v>3712</v>
      </c>
      <c r="B1615" s="1">
        <v>91</v>
      </c>
    </row>
    <row r="1616" spans="1:2" hidden="1" x14ac:dyDescent="0.35">
      <c r="A1616" s="1" t="s">
        <v>3713</v>
      </c>
      <c r="B1616" s="1">
        <v>47</v>
      </c>
    </row>
    <row r="1617" spans="1:2" hidden="1" x14ac:dyDescent="0.35">
      <c r="A1617" s="1" t="s">
        <v>3714</v>
      </c>
      <c r="B1617" s="1">
        <v>92</v>
      </c>
    </row>
    <row r="1618" spans="1:2" hidden="1" x14ac:dyDescent="0.35">
      <c r="A1618" s="1" t="s">
        <v>3715</v>
      </c>
      <c r="B1618" s="1">
        <v>63</v>
      </c>
    </row>
    <row r="1619" spans="1:2" hidden="1" x14ac:dyDescent="0.35">
      <c r="A1619" s="1" t="s">
        <v>3716</v>
      </c>
      <c r="B1619" s="1">
        <v>47</v>
      </c>
    </row>
    <row r="1620" spans="1:2" hidden="1" x14ac:dyDescent="0.35">
      <c r="A1620" s="1" t="s">
        <v>3717</v>
      </c>
      <c r="B1620" s="1">
        <v>80</v>
      </c>
    </row>
    <row r="1621" spans="1:2" hidden="1" x14ac:dyDescent="0.35">
      <c r="A1621" s="1" t="s">
        <v>3718</v>
      </c>
      <c r="B1621" s="1">
        <v>12</v>
      </c>
    </row>
    <row r="1622" spans="1:2" hidden="1" x14ac:dyDescent="0.35">
      <c r="A1622" s="1" t="s">
        <v>3719</v>
      </c>
      <c r="B1622" s="1">
        <v>4</v>
      </c>
    </row>
    <row r="1623" spans="1:2" hidden="1" x14ac:dyDescent="0.35">
      <c r="A1623" s="1" t="s">
        <v>3720</v>
      </c>
      <c r="B1623" s="1">
        <v>33</v>
      </c>
    </row>
    <row r="1624" spans="1:2" hidden="1" x14ac:dyDescent="0.35">
      <c r="A1624" s="1" t="s">
        <v>3721</v>
      </c>
      <c r="B1624" s="1">
        <v>76</v>
      </c>
    </row>
    <row r="1625" spans="1:2" hidden="1" x14ac:dyDescent="0.35">
      <c r="A1625" s="1" t="s">
        <v>3722</v>
      </c>
      <c r="B1625" s="1">
        <v>25</v>
      </c>
    </row>
    <row r="1626" spans="1:2" hidden="1" x14ac:dyDescent="0.35">
      <c r="A1626" s="1" t="s">
        <v>3723</v>
      </c>
      <c r="B1626" s="1">
        <v>75</v>
      </c>
    </row>
    <row r="1627" spans="1:2" hidden="1" x14ac:dyDescent="0.35">
      <c r="A1627" s="1" t="s">
        <v>3724</v>
      </c>
      <c r="B1627" s="1">
        <v>84</v>
      </c>
    </row>
    <row r="1628" spans="1:2" hidden="1" x14ac:dyDescent="0.35">
      <c r="A1628" s="1" t="s">
        <v>3725</v>
      </c>
      <c r="B1628" s="1">
        <v>93</v>
      </c>
    </row>
    <row r="1629" spans="1:2" hidden="1" x14ac:dyDescent="0.35">
      <c r="A1629" s="1" t="s">
        <v>3726</v>
      </c>
      <c r="B1629" s="1">
        <v>23</v>
      </c>
    </row>
    <row r="1630" spans="1:2" hidden="1" x14ac:dyDescent="0.35">
      <c r="A1630" s="1" t="s">
        <v>3727</v>
      </c>
      <c r="B1630" s="1">
        <v>40</v>
      </c>
    </row>
    <row r="1631" spans="1:2" hidden="1" x14ac:dyDescent="0.35">
      <c r="A1631" s="1" t="s">
        <v>3728</v>
      </c>
      <c r="B1631" s="1">
        <v>45</v>
      </c>
    </row>
    <row r="1632" spans="1:2" hidden="1" x14ac:dyDescent="0.35">
      <c r="A1632" s="1" t="s">
        <v>3729</v>
      </c>
      <c r="B1632" s="1">
        <v>3</v>
      </c>
    </row>
    <row r="1633" spans="1:2" hidden="1" x14ac:dyDescent="0.35">
      <c r="A1633" s="1" t="s">
        <v>3730</v>
      </c>
      <c r="B1633" s="1">
        <v>0</v>
      </c>
    </row>
    <row r="1634" spans="1:2" hidden="1" x14ac:dyDescent="0.35">
      <c r="A1634" s="1" t="s">
        <v>3731</v>
      </c>
      <c r="B1634" s="1">
        <v>1</v>
      </c>
    </row>
    <row r="1635" spans="1:2" hidden="1" x14ac:dyDescent="0.35">
      <c r="A1635" s="1" t="s">
        <v>3732</v>
      </c>
      <c r="B1635" s="1">
        <v>11</v>
      </c>
    </row>
    <row r="1636" spans="1:2" hidden="1" x14ac:dyDescent="0.35">
      <c r="A1636" s="1" t="s">
        <v>3733</v>
      </c>
      <c r="B1636" s="1">
        <v>31</v>
      </c>
    </row>
    <row r="1637" spans="1:2" hidden="1" x14ac:dyDescent="0.35">
      <c r="A1637" s="1" t="s">
        <v>3734</v>
      </c>
      <c r="B1637" s="1">
        <v>30</v>
      </c>
    </row>
    <row r="1638" spans="1:2" hidden="1" x14ac:dyDescent="0.35">
      <c r="A1638" s="1" t="s">
        <v>3735</v>
      </c>
      <c r="B1638" s="1">
        <v>31</v>
      </c>
    </row>
    <row r="1639" spans="1:2" hidden="1" x14ac:dyDescent="0.35">
      <c r="A1639" s="1" t="s">
        <v>3736</v>
      </c>
      <c r="B1639" s="1">
        <v>32</v>
      </c>
    </row>
    <row r="1640" spans="1:2" hidden="1" x14ac:dyDescent="0.35">
      <c r="A1640" s="1" t="s">
        <v>3737</v>
      </c>
      <c r="B1640" s="1">
        <v>40</v>
      </c>
    </row>
    <row r="1641" spans="1:2" hidden="1" x14ac:dyDescent="0.35">
      <c r="A1641" s="1" t="s">
        <v>3738</v>
      </c>
      <c r="B1641" s="1">
        <v>18</v>
      </c>
    </row>
    <row r="1642" spans="1:2" hidden="1" x14ac:dyDescent="0.35">
      <c r="A1642" s="1" t="s">
        <v>3739</v>
      </c>
      <c r="B1642" s="1">
        <v>34</v>
      </c>
    </row>
    <row r="1643" spans="1:2" hidden="1" x14ac:dyDescent="0.35">
      <c r="A1643" s="1" t="s">
        <v>3740</v>
      </c>
      <c r="B1643" s="1">
        <v>92</v>
      </c>
    </row>
    <row r="1644" spans="1:2" hidden="1" x14ac:dyDescent="0.35">
      <c r="A1644" s="1" t="s">
        <v>3741</v>
      </c>
      <c r="B1644" s="1">
        <v>68</v>
      </c>
    </row>
    <row r="1645" spans="1:2" hidden="1" x14ac:dyDescent="0.35">
      <c r="A1645" s="1" t="s">
        <v>3742</v>
      </c>
      <c r="B1645" s="1">
        <v>9</v>
      </c>
    </row>
    <row r="1646" spans="1:2" hidden="1" x14ac:dyDescent="0.35">
      <c r="A1646" s="1" t="s">
        <v>3743</v>
      </c>
      <c r="B1646" s="1">
        <v>16</v>
      </c>
    </row>
    <row r="1647" spans="1:2" hidden="1" x14ac:dyDescent="0.35">
      <c r="A1647" s="1" t="s">
        <v>3744</v>
      </c>
      <c r="B1647" s="1">
        <v>67</v>
      </c>
    </row>
    <row r="1648" spans="1:2" hidden="1" x14ac:dyDescent="0.35">
      <c r="A1648" s="1" t="s">
        <v>3745</v>
      </c>
      <c r="B1648" s="1">
        <v>20</v>
      </c>
    </row>
    <row r="1649" spans="1:2" hidden="1" x14ac:dyDescent="0.35">
      <c r="A1649" s="1" t="s">
        <v>3746</v>
      </c>
      <c r="B1649" s="1">
        <v>78</v>
      </c>
    </row>
    <row r="1650" spans="1:2" hidden="1" x14ac:dyDescent="0.35">
      <c r="A1650" s="1" t="s">
        <v>3747</v>
      </c>
      <c r="B1650" s="1">
        <v>46</v>
      </c>
    </row>
    <row r="1651" spans="1:2" hidden="1" x14ac:dyDescent="0.35">
      <c r="A1651" s="1" t="s">
        <v>3748</v>
      </c>
      <c r="B1651" s="1">
        <v>64</v>
      </c>
    </row>
    <row r="1652" spans="1:2" hidden="1" x14ac:dyDescent="0.35">
      <c r="A1652" s="1" t="s">
        <v>3749</v>
      </c>
      <c r="B1652" s="1">
        <v>56</v>
      </c>
    </row>
    <row r="1653" spans="1:2" hidden="1" x14ac:dyDescent="0.35">
      <c r="A1653" s="1" t="s">
        <v>3750</v>
      </c>
      <c r="B1653" s="1">
        <v>29</v>
      </c>
    </row>
    <row r="1654" spans="1:2" hidden="1" x14ac:dyDescent="0.35">
      <c r="A1654" s="1" t="s">
        <v>3751</v>
      </c>
      <c r="B1654" s="1">
        <v>57</v>
      </c>
    </row>
    <row r="1655" spans="1:2" hidden="1" x14ac:dyDescent="0.35">
      <c r="A1655" s="1" t="s">
        <v>3752</v>
      </c>
      <c r="B1655" s="1">
        <v>4</v>
      </c>
    </row>
    <row r="1656" spans="1:2" hidden="1" x14ac:dyDescent="0.35">
      <c r="A1656" s="1" t="s">
        <v>3753</v>
      </c>
      <c r="B1656" s="1">
        <v>52</v>
      </c>
    </row>
    <row r="1657" spans="1:2" hidden="1" x14ac:dyDescent="0.35">
      <c r="A1657" s="1" t="s">
        <v>3754</v>
      </c>
      <c r="B1657" s="1">
        <v>16</v>
      </c>
    </row>
    <row r="1658" spans="1:2" hidden="1" x14ac:dyDescent="0.35">
      <c r="A1658" s="1" t="s">
        <v>3755</v>
      </c>
      <c r="B1658" s="1">
        <v>3</v>
      </c>
    </row>
    <row r="1659" spans="1:2" hidden="1" x14ac:dyDescent="0.35">
      <c r="A1659" s="1" t="s">
        <v>3756</v>
      </c>
      <c r="B1659" s="1">
        <v>1</v>
      </c>
    </row>
    <row r="1660" spans="1:2" hidden="1" x14ac:dyDescent="0.35">
      <c r="A1660" s="1" t="s">
        <v>3757</v>
      </c>
      <c r="B1660" s="1">
        <v>67</v>
      </c>
    </row>
    <row r="1661" spans="1:2" hidden="1" x14ac:dyDescent="0.35">
      <c r="A1661" s="1" t="s">
        <v>3758</v>
      </c>
      <c r="B1661" s="1">
        <v>99</v>
      </c>
    </row>
    <row r="1662" spans="1:2" hidden="1" x14ac:dyDescent="0.35">
      <c r="A1662" s="1" t="s">
        <v>3759</v>
      </c>
      <c r="B1662" s="1">
        <v>34</v>
      </c>
    </row>
    <row r="1663" spans="1:2" hidden="1" x14ac:dyDescent="0.35">
      <c r="A1663" s="1" t="s">
        <v>3760</v>
      </c>
      <c r="B1663" s="1">
        <v>26</v>
      </c>
    </row>
    <row r="1664" spans="1:2" hidden="1" x14ac:dyDescent="0.35">
      <c r="A1664" s="1" t="s">
        <v>3761</v>
      </c>
      <c r="B1664" s="1">
        <v>48</v>
      </c>
    </row>
    <row r="1665" spans="1:2" hidden="1" x14ac:dyDescent="0.35">
      <c r="A1665" s="1" t="s">
        <v>3762</v>
      </c>
      <c r="B1665" s="1">
        <v>10</v>
      </c>
    </row>
    <row r="1666" spans="1:2" hidden="1" x14ac:dyDescent="0.35">
      <c r="A1666" s="1" t="s">
        <v>3763</v>
      </c>
      <c r="B1666" s="1">
        <v>27</v>
      </c>
    </row>
    <row r="1667" spans="1:2" hidden="1" x14ac:dyDescent="0.35">
      <c r="A1667" s="1" t="s">
        <v>3764</v>
      </c>
      <c r="B1667" s="1">
        <v>99</v>
      </c>
    </row>
    <row r="1668" spans="1:2" hidden="1" x14ac:dyDescent="0.35">
      <c r="A1668" s="1" t="s">
        <v>3765</v>
      </c>
      <c r="B1668" s="1">
        <v>55</v>
      </c>
    </row>
    <row r="1669" spans="1:2" hidden="1" x14ac:dyDescent="0.35">
      <c r="A1669" s="1" t="s">
        <v>3766</v>
      </c>
      <c r="B1669" s="1">
        <v>33</v>
      </c>
    </row>
    <row r="1670" spans="1:2" hidden="1" x14ac:dyDescent="0.35">
      <c r="A1670" s="1" t="s">
        <v>3767</v>
      </c>
      <c r="B1670" s="1">
        <v>79</v>
      </c>
    </row>
    <row r="1671" spans="1:2" hidden="1" x14ac:dyDescent="0.35">
      <c r="A1671" s="1" t="s">
        <v>3768</v>
      </c>
      <c r="B1671" s="1">
        <v>7</v>
      </c>
    </row>
    <row r="1672" spans="1:2" hidden="1" x14ac:dyDescent="0.35">
      <c r="A1672" s="1" t="s">
        <v>3769</v>
      </c>
      <c r="B1672" s="1">
        <v>58</v>
      </c>
    </row>
    <row r="1673" spans="1:2" hidden="1" x14ac:dyDescent="0.35">
      <c r="A1673" s="1" t="s">
        <v>3770</v>
      </c>
      <c r="B1673" s="1">
        <v>77</v>
      </c>
    </row>
    <row r="1674" spans="1:2" hidden="1" x14ac:dyDescent="0.35">
      <c r="A1674" s="1" t="s">
        <v>3771</v>
      </c>
      <c r="B1674" s="1">
        <v>11</v>
      </c>
    </row>
    <row r="1675" spans="1:2" hidden="1" x14ac:dyDescent="0.35">
      <c r="A1675" s="1" t="s">
        <v>3772</v>
      </c>
      <c r="B1675" s="1">
        <v>62</v>
      </c>
    </row>
    <row r="1676" spans="1:2" hidden="1" x14ac:dyDescent="0.35">
      <c r="A1676" s="1" t="s">
        <v>3773</v>
      </c>
      <c r="B1676" s="1">
        <v>66</v>
      </c>
    </row>
    <row r="1677" spans="1:2" hidden="1" x14ac:dyDescent="0.35">
      <c r="A1677" s="1" t="s">
        <v>3774</v>
      </c>
      <c r="B1677" s="1">
        <v>46</v>
      </c>
    </row>
    <row r="1678" spans="1:2" hidden="1" x14ac:dyDescent="0.35">
      <c r="A1678" s="1" t="s">
        <v>3775</v>
      </c>
      <c r="B1678" s="1">
        <v>69</v>
      </c>
    </row>
    <row r="1679" spans="1:2" hidden="1" x14ac:dyDescent="0.35">
      <c r="A1679" s="1" t="s">
        <v>3776</v>
      </c>
      <c r="B1679" s="1">
        <v>82</v>
      </c>
    </row>
    <row r="1680" spans="1:2" hidden="1" x14ac:dyDescent="0.35">
      <c r="A1680" s="1" t="s">
        <v>3777</v>
      </c>
      <c r="B1680" s="1">
        <v>99</v>
      </c>
    </row>
    <row r="1681" spans="1:2" hidden="1" x14ac:dyDescent="0.35">
      <c r="A1681" s="1" t="s">
        <v>3778</v>
      </c>
      <c r="B1681" s="1">
        <v>69</v>
      </c>
    </row>
    <row r="1682" spans="1:2" hidden="1" x14ac:dyDescent="0.35">
      <c r="A1682" s="1" t="s">
        <v>3779</v>
      </c>
      <c r="B1682" s="1">
        <v>24</v>
      </c>
    </row>
    <row r="1683" spans="1:2" hidden="1" x14ac:dyDescent="0.35">
      <c r="A1683" s="1" t="s">
        <v>3780</v>
      </c>
      <c r="B1683" s="1">
        <v>29</v>
      </c>
    </row>
    <row r="1684" spans="1:2" hidden="1" x14ac:dyDescent="0.35">
      <c r="A1684" s="1" t="s">
        <v>3781</v>
      </c>
      <c r="B1684" s="1">
        <v>88</v>
      </c>
    </row>
    <row r="1685" spans="1:2" hidden="1" x14ac:dyDescent="0.35">
      <c r="A1685" s="1" t="s">
        <v>3782</v>
      </c>
      <c r="B1685" s="1">
        <v>71</v>
      </c>
    </row>
    <row r="1686" spans="1:2" hidden="1" x14ac:dyDescent="0.35">
      <c r="A1686" s="1" t="s">
        <v>3783</v>
      </c>
      <c r="B1686" s="1">
        <v>84</v>
      </c>
    </row>
    <row r="1687" spans="1:2" hidden="1" x14ac:dyDescent="0.35">
      <c r="A1687" s="1" t="s">
        <v>3784</v>
      </c>
      <c r="B1687" s="1">
        <v>80</v>
      </c>
    </row>
    <row r="1688" spans="1:2" hidden="1" x14ac:dyDescent="0.35">
      <c r="A1688" s="1" t="s">
        <v>3785</v>
      </c>
      <c r="B1688" s="1">
        <v>26</v>
      </c>
    </row>
    <row r="1689" spans="1:2" hidden="1" x14ac:dyDescent="0.35">
      <c r="A1689" s="1" t="s">
        <v>3786</v>
      </c>
      <c r="B1689" s="1">
        <v>15</v>
      </c>
    </row>
    <row r="1690" spans="1:2" hidden="1" x14ac:dyDescent="0.35">
      <c r="A1690" s="1" t="s">
        <v>3787</v>
      </c>
      <c r="B1690" s="1">
        <v>64</v>
      </c>
    </row>
    <row r="1691" spans="1:2" hidden="1" x14ac:dyDescent="0.35">
      <c r="A1691" s="1" t="s">
        <v>3788</v>
      </c>
      <c r="B1691" s="1">
        <v>17</v>
      </c>
    </row>
    <row r="1692" spans="1:2" hidden="1" x14ac:dyDescent="0.35">
      <c r="A1692" s="1" t="s">
        <v>3789</v>
      </c>
      <c r="B1692" s="1">
        <v>40</v>
      </c>
    </row>
    <row r="1693" spans="1:2" hidden="1" x14ac:dyDescent="0.35">
      <c r="A1693" s="1" t="s">
        <v>3790</v>
      </c>
      <c r="B1693" s="1">
        <v>50</v>
      </c>
    </row>
    <row r="1694" spans="1:2" hidden="1" x14ac:dyDescent="0.35">
      <c r="A1694" s="1" t="s">
        <v>3791</v>
      </c>
      <c r="B1694" s="1">
        <v>63</v>
      </c>
    </row>
    <row r="1695" spans="1:2" hidden="1" x14ac:dyDescent="0.35">
      <c r="A1695" s="1" t="s">
        <v>3792</v>
      </c>
      <c r="B1695" s="1">
        <v>57</v>
      </c>
    </row>
    <row r="1696" spans="1:2" hidden="1" x14ac:dyDescent="0.35">
      <c r="A1696" s="1" t="s">
        <v>3793</v>
      </c>
      <c r="B1696" s="1">
        <v>77</v>
      </c>
    </row>
    <row r="1697" spans="1:2" hidden="1" x14ac:dyDescent="0.35">
      <c r="A1697" s="1" t="s">
        <v>3794</v>
      </c>
      <c r="B1697" s="1">
        <v>50</v>
      </c>
    </row>
    <row r="1698" spans="1:2" hidden="1" x14ac:dyDescent="0.35">
      <c r="A1698" s="1" t="s">
        <v>3795</v>
      </c>
      <c r="B1698" s="1">
        <v>80</v>
      </c>
    </row>
    <row r="1699" spans="1:2" hidden="1" x14ac:dyDescent="0.35">
      <c r="A1699" s="1" t="s">
        <v>3796</v>
      </c>
      <c r="B1699" s="1">
        <v>71</v>
      </c>
    </row>
    <row r="1700" spans="1:2" hidden="1" x14ac:dyDescent="0.35">
      <c r="A1700" s="1" t="s">
        <v>3797</v>
      </c>
      <c r="B1700" s="1">
        <v>17</v>
      </c>
    </row>
    <row r="1701" spans="1:2" hidden="1" x14ac:dyDescent="0.35">
      <c r="A1701" s="1" t="s">
        <v>3798</v>
      </c>
      <c r="B1701" s="1">
        <v>1</v>
      </c>
    </row>
    <row r="1702" spans="1:2" hidden="1" x14ac:dyDescent="0.35">
      <c r="A1702" s="1" t="s">
        <v>3799</v>
      </c>
      <c r="B1702" s="1">
        <v>98</v>
      </c>
    </row>
    <row r="1703" spans="1:2" hidden="1" x14ac:dyDescent="0.35">
      <c r="A1703" s="1" t="s">
        <v>3800</v>
      </c>
      <c r="B1703" s="1">
        <v>33</v>
      </c>
    </row>
    <row r="1704" spans="1:2" hidden="1" x14ac:dyDescent="0.35">
      <c r="A1704" s="1" t="s">
        <v>3801</v>
      </c>
      <c r="B1704" s="1">
        <v>5</v>
      </c>
    </row>
    <row r="1705" spans="1:2" hidden="1" x14ac:dyDescent="0.35">
      <c r="A1705" s="1" t="s">
        <v>3802</v>
      </c>
      <c r="B1705" s="1">
        <v>21</v>
      </c>
    </row>
    <row r="1706" spans="1:2" hidden="1" x14ac:dyDescent="0.35">
      <c r="A1706" s="1" t="s">
        <v>3803</v>
      </c>
      <c r="B1706" s="1">
        <v>10</v>
      </c>
    </row>
    <row r="1707" spans="1:2" hidden="1" x14ac:dyDescent="0.35">
      <c r="A1707" s="1" t="s">
        <v>3804</v>
      </c>
      <c r="B1707" s="1">
        <v>28</v>
      </c>
    </row>
    <row r="1708" spans="1:2" hidden="1" x14ac:dyDescent="0.35">
      <c r="A1708" s="1" t="s">
        <v>3805</v>
      </c>
      <c r="B1708" s="1">
        <v>78</v>
      </c>
    </row>
    <row r="1709" spans="1:2" hidden="1" x14ac:dyDescent="0.35">
      <c r="A1709" s="1" t="s">
        <v>3806</v>
      </c>
      <c r="B1709" s="1">
        <v>29</v>
      </c>
    </row>
    <row r="1710" spans="1:2" hidden="1" x14ac:dyDescent="0.35">
      <c r="A1710" s="1" t="s">
        <v>3807</v>
      </c>
      <c r="B1710" s="1">
        <v>45</v>
      </c>
    </row>
    <row r="1711" spans="1:2" hidden="1" x14ac:dyDescent="0.35">
      <c r="A1711" s="1" t="s">
        <v>3808</v>
      </c>
      <c r="B1711" s="1">
        <v>92</v>
      </c>
    </row>
    <row r="1712" spans="1:2" hidden="1" x14ac:dyDescent="0.35">
      <c r="A1712" s="1" t="s">
        <v>3809</v>
      </c>
      <c r="B1712" s="1">
        <v>44</v>
      </c>
    </row>
    <row r="1713" spans="1:2" hidden="1" x14ac:dyDescent="0.35">
      <c r="A1713" s="1" t="s">
        <v>3810</v>
      </c>
      <c r="B1713" s="1">
        <v>28</v>
      </c>
    </row>
    <row r="1714" spans="1:2" hidden="1" x14ac:dyDescent="0.35">
      <c r="A1714" s="1" t="s">
        <v>3811</v>
      </c>
      <c r="B1714" s="1">
        <v>66</v>
      </c>
    </row>
    <row r="1715" spans="1:2" hidden="1" x14ac:dyDescent="0.35">
      <c r="A1715" s="1" t="s">
        <v>3812</v>
      </c>
      <c r="B1715" s="1">
        <v>65</v>
      </c>
    </row>
    <row r="1716" spans="1:2" hidden="1" x14ac:dyDescent="0.35">
      <c r="A1716" s="1" t="s">
        <v>3813</v>
      </c>
      <c r="B1716" s="1">
        <v>13</v>
      </c>
    </row>
    <row r="1717" spans="1:2" hidden="1" x14ac:dyDescent="0.35">
      <c r="A1717" s="1" t="s">
        <v>3814</v>
      </c>
      <c r="B1717" s="1">
        <v>49</v>
      </c>
    </row>
    <row r="1718" spans="1:2" hidden="1" x14ac:dyDescent="0.35">
      <c r="A1718" s="1" t="s">
        <v>3815</v>
      </c>
      <c r="B1718" s="1">
        <v>22</v>
      </c>
    </row>
    <row r="1719" spans="1:2" hidden="1" x14ac:dyDescent="0.35">
      <c r="A1719" s="1" t="s">
        <v>3816</v>
      </c>
      <c r="B1719" s="1">
        <v>88</v>
      </c>
    </row>
    <row r="1720" spans="1:2" hidden="1" x14ac:dyDescent="0.35">
      <c r="A1720" s="1" t="s">
        <v>3817</v>
      </c>
      <c r="B1720" s="1">
        <v>47</v>
      </c>
    </row>
    <row r="1721" spans="1:2" hidden="1" x14ac:dyDescent="0.35">
      <c r="A1721" s="1" t="s">
        <v>3818</v>
      </c>
      <c r="B1721" s="1">
        <v>71</v>
      </c>
    </row>
    <row r="1722" spans="1:2" hidden="1" x14ac:dyDescent="0.35">
      <c r="A1722" s="1" t="s">
        <v>3819</v>
      </c>
      <c r="B1722" s="1">
        <v>13</v>
      </c>
    </row>
    <row r="1723" spans="1:2" hidden="1" x14ac:dyDescent="0.35">
      <c r="A1723" s="1" t="s">
        <v>3820</v>
      </c>
      <c r="B1723" s="1">
        <v>74</v>
      </c>
    </row>
    <row r="1724" spans="1:2" hidden="1" x14ac:dyDescent="0.35">
      <c r="A1724" s="1" t="s">
        <v>3821</v>
      </c>
      <c r="B1724" s="1">
        <v>71</v>
      </c>
    </row>
    <row r="1725" spans="1:2" hidden="1" x14ac:dyDescent="0.35">
      <c r="A1725" s="1" t="s">
        <v>3822</v>
      </c>
      <c r="B1725" s="1">
        <v>2</v>
      </c>
    </row>
    <row r="1726" spans="1:2" hidden="1" x14ac:dyDescent="0.35">
      <c r="A1726" s="1" t="s">
        <v>3823</v>
      </c>
      <c r="B1726" s="1">
        <v>4</v>
      </c>
    </row>
    <row r="1727" spans="1:2" hidden="1" x14ac:dyDescent="0.35">
      <c r="A1727" s="1" t="s">
        <v>3824</v>
      </c>
      <c r="B1727" s="1">
        <v>63</v>
      </c>
    </row>
    <row r="1728" spans="1:2" hidden="1" x14ac:dyDescent="0.35">
      <c r="A1728" s="1" t="s">
        <v>3825</v>
      </c>
      <c r="B1728" s="1">
        <v>73</v>
      </c>
    </row>
    <row r="1729" spans="1:2" hidden="1" x14ac:dyDescent="0.35">
      <c r="A1729" s="1" t="s">
        <v>3826</v>
      </c>
      <c r="B1729" s="1">
        <v>36</v>
      </c>
    </row>
    <row r="1730" spans="1:2" hidden="1" x14ac:dyDescent="0.35">
      <c r="A1730" s="1" t="s">
        <v>3827</v>
      </c>
      <c r="B1730" s="1">
        <v>42</v>
      </c>
    </row>
    <row r="1731" spans="1:2" hidden="1" x14ac:dyDescent="0.35">
      <c r="A1731" s="1" t="s">
        <v>3828</v>
      </c>
      <c r="B1731" s="1">
        <v>96</v>
      </c>
    </row>
    <row r="1732" spans="1:2" hidden="1" x14ac:dyDescent="0.35">
      <c r="A1732" s="1" t="s">
        <v>3829</v>
      </c>
      <c r="B1732" s="1">
        <v>96</v>
      </c>
    </row>
    <row r="1733" spans="1:2" hidden="1" x14ac:dyDescent="0.35">
      <c r="A1733" s="1" t="s">
        <v>3830</v>
      </c>
      <c r="B1733" s="1">
        <v>95</v>
      </c>
    </row>
    <row r="1734" spans="1:2" hidden="1" x14ac:dyDescent="0.35">
      <c r="A1734" s="1" t="s">
        <v>3831</v>
      </c>
      <c r="B1734" s="1">
        <v>16</v>
      </c>
    </row>
    <row r="1735" spans="1:2" hidden="1" x14ac:dyDescent="0.35">
      <c r="A1735" s="1" t="s">
        <v>3832</v>
      </c>
      <c r="B1735" s="1">
        <v>21</v>
      </c>
    </row>
    <row r="1736" spans="1:2" hidden="1" x14ac:dyDescent="0.35">
      <c r="A1736" s="1" t="s">
        <v>3833</v>
      </c>
      <c r="B1736" s="1">
        <v>46</v>
      </c>
    </row>
    <row r="1737" spans="1:2" hidden="1" x14ac:dyDescent="0.35">
      <c r="A1737" s="1" t="s">
        <v>3834</v>
      </c>
      <c r="B1737" s="1">
        <v>18</v>
      </c>
    </row>
    <row r="1738" spans="1:2" hidden="1" x14ac:dyDescent="0.35">
      <c r="A1738" s="1" t="s">
        <v>3835</v>
      </c>
      <c r="B1738" s="1">
        <v>78</v>
      </c>
    </row>
    <row r="1739" spans="1:2" hidden="1" x14ac:dyDescent="0.35">
      <c r="A1739" s="1" t="s">
        <v>3836</v>
      </c>
      <c r="B1739" s="1">
        <v>76</v>
      </c>
    </row>
    <row r="1740" spans="1:2" hidden="1" x14ac:dyDescent="0.35">
      <c r="A1740" s="1" t="s">
        <v>3837</v>
      </c>
      <c r="B1740" s="1">
        <v>39</v>
      </c>
    </row>
    <row r="1741" spans="1:2" hidden="1" x14ac:dyDescent="0.35">
      <c r="A1741" s="1" t="s">
        <v>3838</v>
      </c>
      <c r="B1741" s="1">
        <v>64</v>
      </c>
    </row>
    <row r="1742" spans="1:2" hidden="1" x14ac:dyDescent="0.35">
      <c r="A1742" s="1" t="s">
        <v>3839</v>
      </c>
      <c r="B1742" s="1">
        <v>38</v>
      </c>
    </row>
    <row r="1743" spans="1:2" hidden="1" x14ac:dyDescent="0.35">
      <c r="A1743" s="1" t="s">
        <v>3840</v>
      </c>
      <c r="B1743" s="1">
        <v>34</v>
      </c>
    </row>
    <row r="1744" spans="1:2" hidden="1" x14ac:dyDescent="0.35">
      <c r="A1744" s="1" t="s">
        <v>3841</v>
      </c>
      <c r="B1744" s="1">
        <v>44</v>
      </c>
    </row>
    <row r="1745" spans="1:2" hidden="1" x14ac:dyDescent="0.35">
      <c r="A1745" s="1" t="s">
        <v>3842</v>
      </c>
      <c r="B1745" s="1">
        <v>70</v>
      </c>
    </row>
    <row r="1746" spans="1:2" hidden="1" x14ac:dyDescent="0.35">
      <c r="A1746" s="1" t="s">
        <v>3843</v>
      </c>
      <c r="B1746" s="1">
        <v>31</v>
      </c>
    </row>
    <row r="1747" spans="1:2" hidden="1" x14ac:dyDescent="0.35">
      <c r="A1747" s="1" t="s">
        <v>3844</v>
      </c>
      <c r="B1747" s="1">
        <v>8</v>
      </c>
    </row>
    <row r="1748" spans="1:2" hidden="1" x14ac:dyDescent="0.35">
      <c r="A1748" s="1" t="s">
        <v>3845</v>
      </c>
      <c r="B1748" s="1">
        <v>24</v>
      </c>
    </row>
    <row r="1749" spans="1:2" hidden="1" x14ac:dyDescent="0.35">
      <c r="A1749" s="1" t="s">
        <v>3846</v>
      </c>
      <c r="B1749" s="1">
        <v>69</v>
      </c>
    </row>
    <row r="1750" spans="1:2" hidden="1" x14ac:dyDescent="0.35">
      <c r="A1750" s="1" t="s">
        <v>3847</v>
      </c>
      <c r="B1750" s="1">
        <v>4</v>
      </c>
    </row>
    <row r="1751" spans="1:2" hidden="1" x14ac:dyDescent="0.35">
      <c r="A1751" s="1" t="s">
        <v>3848</v>
      </c>
      <c r="B1751" s="1">
        <v>15</v>
      </c>
    </row>
    <row r="1752" spans="1:2" hidden="1" x14ac:dyDescent="0.35">
      <c r="A1752" s="1" t="s">
        <v>3849</v>
      </c>
      <c r="B1752" s="1">
        <v>74</v>
      </c>
    </row>
    <row r="1753" spans="1:2" hidden="1" x14ac:dyDescent="0.35">
      <c r="A1753" s="1" t="s">
        <v>3850</v>
      </c>
      <c r="B1753" s="1">
        <v>33</v>
      </c>
    </row>
    <row r="1754" spans="1:2" hidden="1" x14ac:dyDescent="0.35">
      <c r="A1754" s="1" t="s">
        <v>3851</v>
      </c>
      <c r="B1754" s="1">
        <v>36</v>
      </c>
    </row>
    <row r="1755" spans="1:2" hidden="1" x14ac:dyDescent="0.35">
      <c r="A1755" s="1" t="s">
        <v>3852</v>
      </c>
      <c r="B1755" s="1">
        <v>72</v>
      </c>
    </row>
    <row r="1756" spans="1:2" hidden="1" x14ac:dyDescent="0.35">
      <c r="A1756" s="1" t="s">
        <v>3853</v>
      </c>
      <c r="B1756" s="1">
        <v>10</v>
      </c>
    </row>
    <row r="1757" spans="1:2" hidden="1" x14ac:dyDescent="0.35">
      <c r="A1757" s="1" t="s">
        <v>3854</v>
      </c>
      <c r="B1757" s="1">
        <v>56</v>
      </c>
    </row>
    <row r="1758" spans="1:2" hidden="1" x14ac:dyDescent="0.35">
      <c r="A1758" s="1" t="s">
        <v>3855</v>
      </c>
      <c r="B1758" s="1">
        <v>60</v>
      </c>
    </row>
    <row r="1759" spans="1:2" hidden="1" x14ac:dyDescent="0.35">
      <c r="A1759" s="1" t="s">
        <v>3856</v>
      </c>
      <c r="B1759" s="1">
        <v>58</v>
      </c>
    </row>
    <row r="1760" spans="1:2" hidden="1" x14ac:dyDescent="0.35">
      <c r="A1760" s="1" t="s">
        <v>3857</v>
      </c>
      <c r="B1760" s="1">
        <v>25</v>
      </c>
    </row>
    <row r="1761" spans="1:2" hidden="1" x14ac:dyDescent="0.35">
      <c r="A1761" s="1" t="s">
        <v>3858</v>
      </c>
      <c r="B1761" s="1">
        <v>31</v>
      </c>
    </row>
    <row r="1762" spans="1:2" hidden="1" x14ac:dyDescent="0.35">
      <c r="A1762" s="1" t="s">
        <v>3859</v>
      </c>
      <c r="B1762" s="1">
        <v>38</v>
      </c>
    </row>
    <row r="1763" spans="1:2" hidden="1" x14ac:dyDescent="0.35">
      <c r="A1763" s="1" t="s">
        <v>3860</v>
      </c>
      <c r="B1763" s="1">
        <v>53</v>
      </c>
    </row>
    <row r="1764" spans="1:2" hidden="1" x14ac:dyDescent="0.35">
      <c r="A1764" s="1" t="s">
        <v>3861</v>
      </c>
      <c r="B1764" s="1">
        <v>8</v>
      </c>
    </row>
    <row r="1765" spans="1:2" hidden="1" x14ac:dyDescent="0.35">
      <c r="A1765" s="1" t="s">
        <v>3862</v>
      </c>
      <c r="B1765" s="1">
        <v>32</v>
      </c>
    </row>
    <row r="1766" spans="1:2" hidden="1" x14ac:dyDescent="0.35">
      <c r="A1766" s="1" t="s">
        <v>3863</v>
      </c>
      <c r="B1766" s="1">
        <v>23</v>
      </c>
    </row>
    <row r="1767" spans="1:2" hidden="1" x14ac:dyDescent="0.35">
      <c r="A1767" s="1" t="s">
        <v>3864</v>
      </c>
      <c r="B1767" s="1">
        <v>14</v>
      </c>
    </row>
    <row r="1768" spans="1:2" hidden="1" x14ac:dyDescent="0.35">
      <c r="A1768" s="1" t="s">
        <v>3865</v>
      </c>
      <c r="B1768" s="1">
        <v>49</v>
      </c>
    </row>
    <row r="1769" spans="1:2" hidden="1" x14ac:dyDescent="0.35">
      <c r="A1769" s="1" t="s">
        <v>3866</v>
      </c>
      <c r="B1769" s="1">
        <v>9</v>
      </c>
    </row>
    <row r="1770" spans="1:2" hidden="1" x14ac:dyDescent="0.35">
      <c r="A1770" s="1" t="s">
        <v>3867</v>
      </c>
      <c r="B1770" s="1">
        <v>80</v>
      </c>
    </row>
    <row r="1771" spans="1:2" hidden="1" x14ac:dyDescent="0.35">
      <c r="A1771" s="1" t="s">
        <v>3868</v>
      </c>
      <c r="B1771" s="1">
        <v>63</v>
      </c>
    </row>
    <row r="1772" spans="1:2" hidden="1" x14ac:dyDescent="0.35">
      <c r="A1772" s="1" t="s">
        <v>3869</v>
      </c>
      <c r="B1772" s="1">
        <v>43</v>
      </c>
    </row>
    <row r="1773" spans="1:2" hidden="1" x14ac:dyDescent="0.35">
      <c r="A1773" s="1" t="s">
        <v>3870</v>
      </c>
      <c r="B1773" s="1">
        <v>19</v>
      </c>
    </row>
    <row r="1774" spans="1:2" hidden="1" x14ac:dyDescent="0.35">
      <c r="A1774" s="1" t="s">
        <v>3871</v>
      </c>
      <c r="B1774" s="1">
        <v>57</v>
      </c>
    </row>
    <row r="1775" spans="1:2" hidden="1" x14ac:dyDescent="0.35">
      <c r="A1775" s="1" t="s">
        <v>3872</v>
      </c>
      <c r="B1775" s="1">
        <v>26</v>
      </c>
    </row>
    <row r="1776" spans="1:2" hidden="1" x14ac:dyDescent="0.35">
      <c r="A1776" s="1" t="s">
        <v>3873</v>
      </c>
      <c r="B1776" s="1">
        <v>41</v>
      </c>
    </row>
    <row r="1777" spans="1:2" hidden="1" x14ac:dyDescent="0.35">
      <c r="A1777" s="1" t="s">
        <v>3874</v>
      </c>
      <c r="B1777" s="1">
        <v>81</v>
      </c>
    </row>
    <row r="1778" spans="1:2" hidden="1" x14ac:dyDescent="0.35">
      <c r="A1778" s="1" t="s">
        <v>3875</v>
      </c>
      <c r="B1778" s="1">
        <v>15</v>
      </c>
    </row>
    <row r="1779" spans="1:2" hidden="1" x14ac:dyDescent="0.35">
      <c r="A1779" s="1" t="s">
        <v>3876</v>
      </c>
      <c r="B1779" s="1">
        <v>3</v>
      </c>
    </row>
    <row r="1780" spans="1:2" hidden="1" x14ac:dyDescent="0.35">
      <c r="A1780" s="1" t="s">
        <v>3877</v>
      </c>
      <c r="B1780" s="1">
        <v>81</v>
      </c>
    </row>
    <row r="1781" spans="1:2" hidden="1" x14ac:dyDescent="0.35">
      <c r="A1781" s="1" t="s">
        <v>3878</v>
      </c>
      <c r="B1781" s="1">
        <v>56</v>
      </c>
    </row>
    <row r="1782" spans="1:2" hidden="1" x14ac:dyDescent="0.35">
      <c r="A1782" s="1" t="s">
        <v>3879</v>
      </c>
      <c r="B1782" s="1">
        <v>32</v>
      </c>
    </row>
    <row r="1783" spans="1:2" hidden="1" x14ac:dyDescent="0.35">
      <c r="A1783" s="1" t="s">
        <v>3880</v>
      </c>
      <c r="B1783" s="1">
        <v>77</v>
      </c>
    </row>
    <row r="1784" spans="1:2" hidden="1" x14ac:dyDescent="0.35">
      <c r="A1784" s="1" t="s">
        <v>3881</v>
      </c>
      <c r="B1784" s="1">
        <v>71</v>
      </c>
    </row>
    <row r="1785" spans="1:2" hidden="1" x14ac:dyDescent="0.35">
      <c r="A1785" s="1" t="s">
        <v>3882</v>
      </c>
      <c r="B1785" s="1">
        <v>87</v>
      </c>
    </row>
    <row r="1786" spans="1:2" hidden="1" x14ac:dyDescent="0.35">
      <c r="A1786" s="1" t="s">
        <v>3883</v>
      </c>
      <c r="B1786" s="1">
        <v>41</v>
      </c>
    </row>
    <row r="1787" spans="1:2" hidden="1" x14ac:dyDescent="0.35">
      <c r="A1787" s="1" t="s">
        <v>3884</v>
      </c>
      <c r="B1787" s="1">
        <v>35</v>
      </c>
    </row>
    <row r="1788" spans="1:2" hidden="1" x14ac:dyDescent="0.35">
      <c r="A1788" s="1" t="s">
        <v>3885</v>
      </c>
      <c r="B1788" s="1">
        <v>97</v>
      </c>
    </row>
    <row r="1789" spans="1:2" hidden="1" x14ac:dyDescent="0.35">
      <c r="A1789" s="1" t="s">
        <v>3886</v>
      </c>
      <c r="B1789" s="1">
        <v>45</v>
      </c>
    </row>
    <row r="1790" spans="1:2" hidden="1" x14ac:dyDescent="0.35">
      <c r="A1790" s="1" t="s">
        <v>3887</v>
      </c>
      <c r="B1790" s="1">
        <v>67</v>
      </c>
    </row>
    <row r="1791" spans="1:2" hidden="1" x14ac:dyDescent="0.35">
      <c r="A1791" s="1" t="s">
        <v>3888</v>
      </c>
      <c r="B1791" s="1">
        <v>53</v>
      </c>
    </row>
    <row r="1792" spans="1:2" hidden="1" x14ac:dyDescent="0.35">
      <c r="A1792" s="1" t="s">
        <v>3889</v>
      </c>
      <c r="B1792" s="1">
        <v>78</v>
      </c>
    </row>
    <row r="1793" spans="1:2" hidden="1" x14ac:dyDescent="0.35">
      <c r="A1793" s="1" t="s">
        <v>3890</v>
      </c>
      <c r="B1793" s="1">
        <v>87</v>
      </c>
    </row>
    <row r="1794" spans="1:2" hidden="1" x14ac:dyDescent="0.35">
      <c r="A1794" s="1" t="s">
        <v>3891</v>
      </c>
      <c r="B1794" s="1">
        <v>10</v>
      </c>
    </row>
    <row r="1795" spans="1:2" hidden="1" x14ac:dyDescent="0.35">
      <c r="A1795" s="1" t="s">
        <v>3892</v>
      </c>
      <c r="B1795" s="1">
        <v>23</v>
      </c>
    </row>
    <row r="1796" spans="1:2" hidden="1" x14ac:dyDescent="0.35">
      <c r="A1796" s="1" t="s">
        <v>3893</v>
      </c>
      <c r="B1796" s="1">
        <v>31</v>
      </c>
    </row>
    <row r="1797" spans="1:2" hidden="1" x14ac:dyDescent="0.35">
      <c r="A1797" s="1" t="s">
        <v>3894</v>
      </c>
      <c r="B1797" s="1">
        <v>25</v>
      </c>
    </row>
    <row r="1798" spans="1:2" hidden="1" x14ac:dyDescent="0.35">
      <c r="A1798" s="1" t="s">
        <v>3895</v>
      </c>
      <c r="B1798" s="1">
        <v>87</v>
      </c>
    </row>
    <row r="1799" spans="1:2" hidden="1" x14ac:dyDescent="0.35">
      <c r="A1799" s="1" t="s">
        <v>3896</v>
      </c>
      <c r="B1799" s="1">
        <v>80</v>
      </c>
    </row>
    <row r="1800" spans="1:2" hidden="1" x14ac:dyDescent="0.35">
      <c r="A1800" s="1" t="s">
        <v>3897</v>
      </c>
      <c r="B1800" s="1">
        <v>38</v>
      </c>
    </row>
    <row r="1801" spans="1:2" hidden="1" x14ac:dyDescent="0.35">
      <c r="A1801" s="1" t="s">
        <v>3898</v>
      </c>
      <c r="B1801" s="1">
        <v>10</v>
      </c>
    </row>
    <row r="1802" spans="1:2" hidden="1" x14ac:dyDescent="0.35">
      <c r="A1802" s="1" t="s">
        <v>3899</v>
      </c>
      <c r="B1802" s="1">
        <v>2</v>
      </c>
    </row>
    <row r="1803" spans="1:2" hidden="1" x14ac:dyDescent="0.35">
      <c r="A1803" s="1" t="s">
        <v>3900</v>
      </c>
      <c r="B1803" s="1">
        <v>12</v>
      </c>
    </row>
    <row r="1804" spans="1:2" hidden="1" x14ac:dyDescent="0.35">
      <c r="A1804" s="1" t="s">
        <v>3901</v>
      </c>
      <c r="B1804" s="1">
        <v>73</v>
      </c>
    </row>
    <row r="1805" spans="1:2" hidden="1" x14ac:dyDescent="0.35">
      <c r="A1805" s="1" t="s">
        <v>3902</v>
      </c>
      <c r="B1805" s="1">
        <v>59</v>
      </c>
    </row>
    <row r="1806" spans="1:2" hidden="1" x14ac:dyDescent="0.35">
      <c r="A1806" s="1" t="s">
        <v>3903</v>
      </c>
      <c r="B1806" s="1">
        <v>33</v>
      </c>
    </row>
    <row r="1807" spans="1:2" hidden="1" x14ac:dyDescent="0.35">
      <c r="A1807" s="1" t="s">
        <v>3904</v>
      </c>
      <c r="B1807" s="1">
        <v>79</v>
      </c>
    </row>
    <row r="1808" spans="1:2" hidden="1" x14ac:dyDescent="0.35">
      <c r="A1808" s="1" t="s">
        <v>3905</v>
      </c>
      <c r="B1808" s="1">
        <v>36</v>
      </c>
    </row>
    <row r="1809" spans="1:2" hidden="1" x14ac:dyDescent="0.35">
      <c r="A1809" s="1" t="s">
        <v>3906</v>
      </c>
      <c r="B1809" s="1">
        <v>53</v>
      </c>
    </row>
    <row r="1810" spans="1:2" hidden="1" x14ac:dyDescent="0.35">
      <c r="A1810" s="1" t="s">
        <v>3907</v>
      </c>
      <c r="B1810" s="1">
        <v>20</v>
      </c>
    </row>
    <row r="1811" spans="1:2" hidden="1" x14ac:dyDescent="0.35">
      <c r="A1811" s="1" t="s">
        <v>3908</v>
      </c>
      <c r="B1811" s="1">
        <v>7</v>
      </c>
    </row>
    <row r="1812" spans="1:2" hidden="1" x14ac:dyDescent="0.35">
      <c r="A1812" s="1" t="s">
        <v>3909</v>
      </c>
      <c r="B1812" s="1">
        <v>51</v>
      </c>
    </row>
    <row r="1813" spans="1:2" hidden="1" x14ac:dyDescent="0.35">
      <c r="A1813" s="1" t="s">
        <v>3910</v>
      </c>
      <c r="B1813" s="1">
        <v>12</v>
      </c>
    </row>
    <row r="1814" spans="1:2" hidden="1" x14ac:dyDescent="0.35">
      <c r="A1814" s="1" t="s">
        <v>3911</v>
      </c>
      <c r="B1814" s="1">
        <v>73</v>
      </c>
    </row>
    <row r="1815" spans="1:2" hidden="1" x14ac:dyDescent="0.35">
      <c r="A1815" s="1" t="s">
        <v>3912</v>
      </c>
      <c r="B1815" s="1">
        <v>49</v>
      </c>
    </row>
    <row r="1816" spans="1:2" hidden="1" x14ac:dyDescent="0.35">
      <c r="A1816" s="1" t="s">
        <v>3913</v>
      </c>
      <c r="B1816" s="1">
        <v>54</v>
      </c>
    </row>
    <row r="1817" spans="1:2" hidden="1" x14ac:dyDescent="0.35">
      <c r="A1817" s="1" t="s">
        <v>3914</v>
      </c>
      <c r="B1817" s="1">
        <v>74</v>
      </c>
    </row>
    <row r="1818" spans="1:2" hidden="1" x14ac:dyDescent="0.35">
      <c r="A1818" s="1" t="s">
        <v>3915</v>
      </c>
      <c r="B1818" s="1">
        <v>8</v>
      </c>
    </row>
    <row r="1819" spans="1:2" hidden="1" x14ac:dyDescent="0.35">
      <c r="A1819" s="1" t="s">
        <v>3916</v>
      </c>
      <c r="B1819" s="1">
        <v>89</v>
      </c>
    </row>
    <row r="1820" spans="1:2" hidden="1" x14ac:dyDescent="0.35">
      <c r="A1820" s="1" t="s">
        <v>3917</v>
      </c>
      <c r="B1820" s="1">
        <v>87</v>
      </c>
    </row>
    <row r="1821" spans="1:2" hidden="1" x14ac:dyDescent="0.35">
      <c r="A1821" s="1" t="s">
        <v>3918</v>
      </c>
      <c r="B1821" s="1">
        <v>60</v>
      </c>
    </row>
    <row r="1822" spans="1:2" hidden="1" x14ac:dyDescent="0.35">
      <c r="A1822" s="1" t="s">
        <v>3919</v>
      </c>
      <c r="B1822" s="1">
        <v>10</v>
      </c>
    </row>
    <row r="1823" spans="1:2" hidden="1" x14ac:dyDescent="0.35">
      <c r="A1823" s="1" t="s">
        <v>3920</v>
      </c>
      <c r="B1823" s="1">
        <v>50</v>
      </c>
    </row>
    <row r="1824" spans="1:2" hidden="1" x14ac:dyDescent="0.35">
      <c r="A1824" s="1" t="s">
        <v>3921</v>
      </c>
      <c r="B1824" s="1">
        <v>7</v>
      </c>
    </row>
    <row r="1825" spans="1:2" hidden="1" x14ac:dyDescent="0.35">
      <c r="A1825" s="1" t="s">
        <v>3922</v>
      </c>
      <c r="B1825" s="1">
        <v>70</v>
      </c>
    </row>
    <row r="1826" spans="1:2" hidden="1" x14ac:dyDescent="0.35">
      <c r="A1826" s="1" t="s">
        <v>3923</v>
      </c>
      <c r="B1826" s="1">
        <v>68</v>
      </c>
    </row>
    <row r="1827" spans="1:2" hidden="1" x14ac:dyDescent="0.35">
      <c r="A1827" s="1" t="s">
        <v>3924</v>
      </c>
      <c r="B1827" s="1">
        <v>25</v>
      </c>
    </row>
    <row r="1828" spans="1:2" hidden="1" x14ac:dyDescent="0.35">
      <c r="A1828" s="1" t="s">
        <v>3925</v>
      </c>
      <c r="B1828" s="1">
        <v>92</v>
      </c>
    </row>
    <row r="1829" spans="1:2" hidden="1" x14ac:dyDescent="0.35">
      <c r="A1829" s="1" t="s">
        <v>3926</v>
      </c>
      <c r="B1829" s="1">
        <v>71</v>
      </c>
    </row>
    <row r="1830" spans="1:2" hidden="1" x14ac:dyDescent="0.35">
      <c r="A1830" s="1" t="s">
        <v>3927</v>
      </c>
      <c r="B1830" s="1">
        <v>57</v>
      </c>
    </row>
    <row r="1831" spans="1:2" hidden="1" x14ac:dyDescent="0.35">
      <c r="A1831" s="1" t="s">
        <v>3928</v>
      </c>
      <c r="B1831" s="1">
        <v>37</v>
      </c>
    </row>
    <row r="1832" spans="1:2" hidden="1" x14ac:dyDescent="0.35">
      <c r="A1832" s="1" t="s">
        <v>3929</v>
      </c>
      <c r="B1832" s="1">
        <v>36</v>
      </c>
    </row>
    <row r="1833" spans="1:2" hidden="1" x14ac:dyDescent="0.35">
      <c r="A1833" s="1" t="s">
        <v>3930</v>
      </c>
      <c r="B1833" s="1">
        <v>96</v>
      </c>
    </row>
    <row r="1834" spans="1:2" hidden="1" x14ac:dyDescent="0.35">
      <c r="A1834" s="1" t="s">
        <v>3931</v>
      </c>
      <c r="B1834" s="1">
        <v>51</v>
      </c>
    </row>
    <row r="1835" spans="1:2" hidden="1" x14ac:dyDescent="0.35">
      <c r="A1835" s="1" t="s">
        <v>3932</v>
      </c>
      <c r="B1835" s="1">
        <v>89</v>
      </c>
    </row>
    <row r="1836" spans="1:2" hidden="1" x14ac:dyDescent="0.35">
      <c r="A1836" s="1" t="s">
        <v>3933</v>
      </c>
      <c r="B1836" s="1">
        <v>5</v>
      </c>
    </row>
    <row r="1837" spans="1:2" hidden="1" x14ac:dyDescent="0.35">
      <c r="A1837" s="1" t="s">
        <v>3934</v>
      </c>
      <c r="B1837" s="1">
        <v>34</v>
      </c>
    </row>
    <row r="1838" spans="1:2" hidden="1" x14ac:dyDescent="0.35">
      <c r="A1838" s="1" t="s">
        <v>3935</v>
      </c>
      <c r="B1838" s="1">
        <v>7</v>
      </c>
    </row>
    <row r="1839" spans="1:2" hidden="1" x14ac:dyDescent="0.35">
      <c r="A1839" s="1" t="s">
        <v>3936</v>
      </c>
      <c r="B1839" s="1">
        <v>1</v>
      </c>
    </row>
    <row r="1840" spans="1:2" hidden="1" x14ac:dyDescent="0.35">
      <c r="A1840" s="1" t="s">
        <v>3937</v>
      </c>
      <c r="B1840" s="1">
        <v>91</v>
      </c>
    </row>
    <row r="1841" spans="1:2" hidden="1" x14ac:dyDescent="0.35">
      <c r="A1841" s="1" t="s">
        <v>3938</v>
      </c>
      <c r="B1841" s="1">
        <v>88</v>
      </c>
    </row>
    <row r="1842" spans="1:2" hidden="1" x14ac:dyDescent="0.35">
      <c r="A1842" s="1" t="s">
        <v>3939</v>
      </c>
      <c r="B1842" s="1">
        <v>60</v>
      </c>
    </row>
    <row r="1843" spans="1:2" hidden="1" x14ac:dyDescent="0.35">
      <c r="A1843" s="1" t="s">
        <v>3940</v>
      </c>
      <c r="B1843" s="1">
        <v>79</v>
      </c>
    </row>
    <row r="1844" spans="1:2" hidden="1" x14ac:dyDescent="0.35">
      <c r="A1844" s="1" t="s">
        <v>3941</v>
      </c>
      <c r="B1844" s="1">
        <v>26</v>
      </c>
    </row>
    <row r="1845" spans="1:2" hidden="1" x14ac:dyDescent="0.35">
      <c r="A1845" s="1" t="s">
        <v>3942</v>
      </c>
      <c r="B1845" s="1">
        <v>60</v>
      </c>
    </row>
    <row r="1846" spans="1:2" hidden="1" x14ac:dyDescent="0.35">
      <c r="A1846" s="1" t="s">
        <v>3943</v>
      </c>
      <c r="B1846" s="1">
        <v>62</v>
      </c>
    </row>
    <row r="1847" spans="1:2" hidden="1" x14ac:dyDescent="0.35">
      <c r="A1847" s="1" t="s">
        <v>3944</v>
      </c>
      <c r="B1847" s="1">
        <v>20</v>
      </c>
    </row>
    <row r="1848" spans="1:2" hidden="1" x14ac:dyDescent="0.35">
      <c r="A1848" s="1" t="s">
        <v>3945</v>
      </c>
      <c r="B1848" s="1">
        <v>4</v>
      </c>
    </row>
    <row r="1849" spans="1:2" hidden="1" x14ac:dyDescent="0.35">
      <c r="A1849" s="1" t="s">
        <v>3946</v>
      </c>
      <c r="B1849" s="1">
        <v>77</v>
      </c>
    </row>
    <row r="1850" spans="1:2" hidden="1" x14ac:dyDescent="0.35">
      <c r="A1850" s="1" t="s">
        <v>3947</v>
      </c>
      <c r="B1850" s="1">
        <v>94</v>
      </c>
    </row>
    <row r="1851" spans="1:2" hidden="1" x14ac:dyDescent="0.35">
      <c r="A1851" s="1" t="s">
        <v>3948</v>
      </c>
      <c r="B1851" s="1">
        <v>87</v>
      </c>
    </row>
    <row r="1852" spans="1:2" hidden="1" x14ac:dyDescent="0.35">
      <c r="A1852" s="1" t="s">
        <v>3949</v>
      </c>
      <c r="B1852" s="1">
        <v>91</v>
      </c>
    </row>
    <row r="1853" spans="1:2" hidden="1" x14ac:dyDescent="0.35">
      <c r="A1853" s="1" t="s">
        <v>3950</v>
      </c>
      <c r="B1853" s="1">
        <v>36</v>
      </c>
    </row>
    <row r="1854" spans="1:2" hidden="1" x14ac:dyDescent="0.35">
      <c r="A1854" s="1" t="s">
        <v>3951</v>
      </c>
      <c r="B1854" s="1">
        <v>30</v>
      </c>
    </row>
    <row r="1855" spans="1:2" hidden="1" x14ac:dyDescent="0.35">
      <c r="A1855" s="1" t="s">
        <v>3952</v>
      </c>
      <c r="B1855" s="1">
        <v>43</v>
      </c>
    </row>
    <row r="1856" spans="1:2" hidden="1" x14ac:dyDescent="0.35">
      <c r="A1856" s="1" t="s">
        <v>3953</v>
      </c>
      <c r="B1856" s="1">
        <v>77</v>
      </c>
    </row>
    <row r="1857" spans="1:2" hidden="1" x14ac:dyDescent="0.35">
      <c r="A1857" s="1" t="s">
        <v>3954</v>
      </c>
      <c r="B1857" s="1">
        <v>90</v>
      </c>
    </row>
    <row r="1858" spans="1:2" hidden="1" x14ac:dyDescent="0.35">
      <c r="A1858" s="1" t="s">
        <v>3955</v>
      </c>
      <c r="B1858" s="1">
        <v>13</v>
      </c>
    </row>
    <row r="1859" spans="1:2" hidden="1" x14ac:dyDescent="0.35">
      <c r="A1859" s="1" t="s">
        <v>3956</v>
      </c>
      <c r="B1859" s="1">
        <v>85</v>
      </c>
    </row>
    <row r="1860" spans="1:2" hidden="1" x14ac:dyDescent="0.35">
      <c r="A1860" s="1" t="s">
        <v>3957</v>
      </c>
      <c r="B1860" s="1">
        <v>26</v>
      </c>
    </row>
    <row r="1861" spans="1:2" hidden="1" x14ac:dyDescent="0.35">
      <c r="A1861" s="1" t="s">
        <v>3958</v>
      </c>
      <c r="B1861" s="1">
        <v>79</v>
      </c>
    </row>
    <row r="1862" spans="1:2" hidden="1" x14ac:dyDescent="0.35">
      <c r="A1862" s="1" t="s">
        <v>3959</v>
      </c>
      <c r="B1862" s="1">
        <v>64</v>
      </c>
    </row>
    <row r="1863" spans="1:2" hidden="1" x14ac:dyDescent="0.35">
      <c r="A1863" s="1" t="s">
        <v>3960</v>
      </c>
      <c r="B1863" s="1">
        <v>54</v>
      </c>
    </row>
    <row r="1864" spans="1:2" hidden="1" x14ac:dyDescent="0.35">
      <c r="A1864" s="1" t="s">
        <v>3961</v>
      </c>
      <c r="B1864" s="1">
        <v>72</v>
      </c>
    </row>
    <row r="1865" spans="1:2" hidden="1" x14ac:dyDescent="0.35">
      <c r="A1865" s="1" t="s">
        <v>3962</v>
      </c>
      <c r="B1865" s="1">
        <v>32</v>
      </c>
    </row>
    <row r="1866" spans="1:2" hidden="1" x14ac:dyDescent="0.35">
      <c r="A1866" s="1" t="s">
        <v>3963</v>
      </c>
      <c r="B1866" s="1">
        <v>96</v>
      </c>
    </row>
    <row r="1867" spans="1:2" hidden="1" x14ac:dyDescent="0.35">
      <c r="A1867" s="1" t="s">
        <v>3964</v>
      </c>
      <c r="B1867" s="1">
        <v>30</v>
      </c>
    </row>
    <row r="1868" spans="1:2" hidden="1" x14ac:dyDescent="0.35">
      <c r="A1868" s="1" t="s">
        <v>3965</v>
      </c>
      <c r="B1868" s="1">
        <v>1</v>
      </c>
    </row>
    <row r="1869" spans="1:2" hidden="1" x14ac:dyDescent="0.35">
      <c r="A1869" s="1" t="s">
        <v>3966</v>
      </c>
      <c r="B1869" s="1">
        <v>55</v>
      </c>
    </row>
    <row r="1870" spans="1:2" hidden="1" x14ac:dyDescent="0.35">
      <c r="A1870" s="1" t="s">
        <v>3967</v>
      </c>
      <c r="B1870" s="1">
        <v>77</v>
      </c>
    </row>
    <row r="1871" spans="1:2" hidden="1" x14ac:dyDescent="0.35">
      <c r="A1871" s="1" t="s">
        <v>3968</v>
      </c>
      <c r="B1871" s="1">
        <v>39</v>
      </c>
    </row>
    <row r="1872" spans="1:2" hidden="1" x14ac:dyDescent="0.35">
      <c r="A1872" s="1" t="s">
        <v>3969</v>
      </c>
      <c r="B1872" s="1">
        <v>21</v>
      </c>
    </row>
    <row r="1873" spans="1:2" hidden="1" x14ac:dyDescent="0.35">
      <c r="A1873" s="1" t="s">
        <v>3970</v>
      </c>
      <c r="B1873" s="1">
        <v>47</v>
      </c>
    </row>
    <row r="1874" spans="1:2" hidden="1" x14ac:dyDescent="0.35">
      <c r="A1874" s="1" t="s">
        <v>3971</v>
      </c>
      <c r="B1874" s="1">
        <v>86</v>
      </c>
    </row>
    <row r="1875" spans="1:2" hidden="1" x14ac:dyDescent="0.35">
      <c r="A1875" s="1" t="s">
        <v>3972</v>
      </c>
      <c r="B1875" s="1">
        <v>91</v>
      </c>
    </row>
    <row r="1876" spans="1:2" hidden="1" x14ac:dyDescent="0.35">
      <c r="A1876" s="1" t="s">
        <v>3973</v>
      </c>
      <c r="B1876" s="1">
        <v>7</v>
      </c>
    </row>
    <row r="1877" spans="1:2" hidden="1" x14ac:dyDescent="0.35">
      <c r="A1877" s="1" t="s">
        <v>3974</v>
      </c>
      <c r="B1877" s="1">
        <v>21</v>
      </c>
    </row>
    <row r="1878" spans="1:2" hidden="1" x14ac:dyDescent="0.35">
      <c r="A1878" s="1" t="s">
        <v>3975</v>
      </c>
      <c r="B1878" s="1">
        <v>30</v>
      </c>
    </row>
    <row r="1879" spans="1:2" hidden="1" x14ac:dyDescent="0.35">
      <c r="A1879" s="1" t="s">
        <v>3976</v>
      </c>
      <c r="B1879" s="1">
        <v>11</v>
      </c>
    </row>
    <row r="1880" spans="1:2" hidden="1" x14ac:dyDescent="0.35">
      <c r="A1880" s="1" t="s">
        <v>3977</v>
      </c>
      <c r="B1880" s="1">
        <v>7</v>
      </c>
    </row>
    <row r="1881" spans="1:2" hidden="1" x14ac:dyDescent="0.35">
      <c r="A1881" s="1" t="s">
        <v>3978</v>
      </c>
      <c r="B1881" s="1">
        <v>28</v>
      </c>
    </row>
    <row r="1882" spans="1:2" hidden="1" x14ac:dyDescent="0.35">
      <c r="A1882" s="1" t="s">
        <v>3979</v>
      </c>
      <c r="B1882" s="1">
        <v>92</v>
      </c>
    </row>
    <row r="1883" spans="1:2" hidden="1" x14ac:dyDescent="0.35">
      <c r="A1883" s="1" t="s">
        <v>3980</v>
      </c>
      <c r="B1883" s="1">
        <v>17</v>
      </c>
    </row>
    <row r="1884" spans="1:2" hidden="1" x14ac:dyDescent="0.35">
      <c r="A1884" s="1" t="s">
        <v>3981</v>
      </c>
      <c r="B1884" s="1">
        <v>46</v>
      </c>
    </row>
    <row r="1885" spans="1:2" hidden="1" x14ac:dyDescent="0.35">
      <c r="A1885" s="1" t="s">
        <v>3982</v>
      </c>
      <c r="B1885" s="1">
        <v>19</v>
      </c>
    </row>
    <row r="1886" spans="1:2" hidden="1" x14ac:dyDescent="0.35">
      <c r="A1886" s="1" t="s">
        <v>3983</v>
      </c>
      <c r="B1886" s="1">
        <v>96</v>
      </c>
    </row>
    <row r="1887" spans="1:2" hidden="1" x14ac:dyDescent="0.35">
      <c r="A1887" s="1" t="s">
        <v>3984</v>
      </c>
      <c r="B1887" s="1">
        <v>19</v>
      </c>
    </row>
    <row r="1888" spans="1:2" hidden="1" x14ac:dyDescent="0.35">
      <c r="A1888" s="1" t="s">
        <v>3985</v>
      </c>
      <c r="B1888" s="1">
        <v>29</v>
      </c>
    </row>
    <row r="1889" spans="1:2" hidden="1" x14ac:dyDescent="0.35">
      <c r="A1889" s="1" t="s">
        <v>3986</v>
      </c>
      <c r="B1889" s="1">
        <v>72</v>
      </c>
    </row>
    <row r="1890" spans="1:2" hidden="1" x14ac:dyDescent="0.35">
      <c r="A1890" s="1" t="s">
        <v>3987</v>
      </c>
      <c r="B1890" s="1">
        <v>11</v>
      </c>
    </row>
    <row r="1891" spans="1:2" hidden="1" x14ac:dyDescent="0.35">
      <c r="A1891" s="1" t="s">
        <v>3988</v>
      </c>
      <c r="B1891" s="1">
        <v>33</v>
      </c>
    </row>
    <row r="1892" spans="1:2" hidden="1" x14ac:dyDescent="0.35">
      <c r="A1892" s="1" t="s">
        <v>3989</v>
      </c>
      <c r="B1892" s="1">
        <v>42</v>
      </c>
    </row>
    <row r="1893" spans="1:2" hidden="1" x14ac:dyDescent="0.35">
      <c r="A1893" s="1" t="s">
        <v>3990</v>
      </c>
      <c r="B1893" s="1">
        <v>27</v>
      </c>
    </row>
    <row r="1894" spans="1:2" hidden="1" x14ac:dyDescent="0.35">
      <c r="A1894" s="1" t="s">
        <v>3991</v>
      </c>
      <c r="B1894" s="1">
        <v>37</v>
      </c>
    </row>
    <row r="1895" spans="1:2" hidden="1" x14ac:dyDescent="0.35">
      <c r="A1895" s="1" t="s">
        <v>3992</v>
      </c>
      <c r="B1895" s="1">
        <v>27</v>
      </c>
    </row>
    <row r="1896" spans="1:2" hidden="1" x14ac:dyDescent="0.35">
      <c r="A1896" s="1" t="s">
        <v>3993</v>
      </c>
      <c r="B1896" s="1">
        <v>30</v>
      </c>
    </row>
    <row r="1897" spans="1:2" hidden="1" x14ac:dyDescent="0.35">
      <c r="A1897" s="1" t="s">
        <v>3994</v>
      </c>
      <c r="B1897" s="1">
        <v>22</v>
      </c>
    </row>
    <row r="1898" spans="1:2" hidden="1" x14ac:dyDescent="0.35">
      <c r="A1898" s="1" t="s">
        <v>3995</v>
      </c>
      <c r="B1898" s="1">
        <v>48</v>
      </c>
    </row>
    <row r="1899" spans="1:2" hidden="1" x14ac:dyDescent="0.35">
      <c r="A1899" s="1" t="s">
        <v>3996</v>
      </c>
      <c r="B1899" s="1">
        <v>3</v>
      </c>
    </row>
    <row r="1900" spans="1:2" hidden="1" x14ac:dyDescent="0.35">
      <c r="A1900" s="1" t="s">
        <v>3997</v>
      </c>
      <c r="B1900" s="1">
        <v>88</v>
      </c>
    </row>
    <row r="1901" spans="1:2" hidden="1" x14ac:dyDescent="0.35">
      <c r="A1901" s="1" t="s">
        <v>3998</v>
      </c>
      <c r="B1901" s="1">
        <v>18</v>
      </c>
    </row>
    <row r="1902" spans="1:2" hidden="1" x14ac:dyDescent="0.35">
      <c r="A1902" s="1" t="s">
        <v>3999</v>
      </c>
      <c r="B1902" s="1">
        <v>53</v>
      </c>
    </row>
    <row r="1903" spans="1:2" hidden="1" x14ac:dyDescent="0.35">
      <c r="A1903" s="1" t="s">
        <v>4000</v>
      </c>
      <c r="B1903" s="1">
        <v>70</v>
      </c>
    </row>
    <row r="1904" spans="1:2" hidden="1" x14ac:dyDescent="0.35">
      <c r="A1904" s="1" t="s">
        <v>4001</v>
      </c>
      <c r="B1904" s="1">
        <v>50</v>
      </c>
    </row>
    <row r="1905" spans="1:2" hidden="1" x14ac:dyDescent="0.35">
      <c r="A1905" s="1" t="s">
        <v>4002</v>
      </c>
      <c r="B1905" s="1">
        <v>16</v>
      </c>
    </row>
    <row r="1906" spans="1:2" hidden="1" x14ac:dyDescent="0.35">
      <c r="A1906" s="1" t="s">
        <v>4003</v>
      </c>
      <c r="B1906" s="1">
        <v>92</v>
      </c>
    </row>
    <row r="1907" spans="1:2" hidden="1" x14ac:dyDescent="0.35">
      <c r="A1907" s="1" t="s">
        <v>4004</v>
      </c>
      <c r="B1907" s="1">
        <v>57</v>
      </c>
    </row>
    <row r="1908" spans="1:2" hidden="1" x14ac:dyDescent="0.35">
      <c r="A1908" s="1" t="s">
        <v>4005</v>
      </c>
      <c r="B1908" s="1">
        <v>51</v>
      </c>
    </row>
    <row r="1909" spans="1:2" hidden="1" x14ac:dyDescent="0.35">
      <c r="A1909" s="1" t="s">
        <v>4006</v>
      </c>
      <c r="B1909" s="1">
        <v>47</v>
      </c>
    </row>
    <row r="1910" spans="1:2" hidden="1" x14ac:dyDescent="0.35">
      <c r="A1910" s="1" t="s">
        <v>4007</v>
      </c>
      <c r="B1910" s="1">
        <v>19</v>
      </c>
    </row>
    <row r="1911" spans="1:2" hidden="1" x14ac:dyDescent="0.35">
      <c r="A1911" s="1" t="s">
        <v>4008</v>
      </c>
      <c r="B1911" s="1">
        <v>42</v>
      </c>
    </row>
    <row r="1912" spans="1:2" hidden="1" x14ac:dyDescent="0.35">
      <c r="A1912" s="1" t="s">
        <v>4009</v>
      </c>
      <c r="B1912" s="1">
        <v>54</v>
      </c>
    </row>
    <row r="1913" spans="1:2" hidden="1" x14ac:dyDescent="0.35">
      <c r="A1913" s="1" t="s">
        <v>4010</v>
      </c>
      <c r="B1913" s="1">
        <v>71</v>
      </c>
    </row>
    <row r="1914" spans="1:2" hidden="1" x14ac:dyDescent="0.35">
      <c r="A1914" s="1" t="s">
        <v>4011</v>
      </c>
      <c r="B1914" s="1">
        <v>55</v>
      </c>
    </row>
    <row r="1915" spans="1:2" hidden="1" x14ac:dyDescent="0.35">
      <c r="A1915" s="1" t="s">
        <v>4012</v>
      </c>
      <c r="B1915" s="1">
        <v>0</v>
      </c>
    </row>
    <row r="1916" spans="1:2" hidden="1" x14ac:dyDescent="0.35">
      <c r="A1916" s="1" t="s">
        <v>4013</v>
      </c>
      <c r="B1916" s="1">
        <v>8</v>
      </c>
    </row>
    <row r="1917" spans="1:2" hidden="1" x14ac:dyDescent="0.35">
      <c r="A1917" s="1" t="s">
        <v>4014</v>
      </c>
      <c r="B1917" s="1">
        <v>0</v>
      </c>
    </row>
    <row r="1918" spans="1:2" hidden="1" x14ac:dyDescent="0.35">
      <c r="A1918" s="1" t="s">
        <v>4015</v>
      </c>
      <c r="B1918" s="1">
        <v>20</v>
      </c>
    </row>
    <row r="1919" spans="1:2" hidden="1" x14ac:dyDescent="0.35">
      <c r="A1919" s="1" t="s">
        <v>4016</v>
      </c>
      <c r="B1919" s="1">
        <v>15</v>
      </c>
    </row>
    <row r="1920" spans="1:2" hidden="1" x14ac:dyDescent="0.35">
      <c r="A1920" s="1" t="s">
        <v>4017</v>
      </c>
      <c r="B1920" s="1">
        <v>75</v>
      </c>
    </row>
    <row r="1921" spans="1:2" hidden="1" x14ac:dyDescent="0.35">
      <c r="A1921" s="1" t="s">
        <v>4018</v>
      </c>
      <c r="B1921" s="1">
        <v>92</v>
      </c>
    </row>
    <row r="1922" spans="1:2" hidden="1" x14ac:dyDescent="0.35">
      <c r="A1922" s="1" t="s">
        <v>4019</v>
      </c>
      <c r="B1922" s="1">
        <v>86</v>
      </c>
    </row>
    <row r="1923" spans="1:2" hidden="1" x14ac:dyDescent="0.35">
      <c r="A1923" s="1" t="s">
        <v>4020</v>
      </c>
      <c r="B1923" s="1">
        <v>31</v>
      </c>
    </row>
    <row r="1924" spans="1:2" hidden="1" x14ac:dyDescent="0.35">
      <c r="A1924" s="1" t="s">
        <v>4021</v>
      </c>
      <c r="B1924" s="1">
        <v>6</v>
      </c>
    </row>
    <row r="1925" spans="1:2" hidden="1" x14ac:dyDescent="0.35">
      <c r="A1925" s="1" t="s">
        <v>4022</v>
      </c>
      <c r="B1925" s="1">
        <v>18</v>
      </c>
    </row>
    <row r="1926" spans="1:2" hidden="1" x14ac:dyDescent="0.35">
      <c r="A1926" s="1" t="s">
        <v>4023</v>
      </c>
      <c r="B1926" s="1">
        <v>84</v>
      </c>
    </row>
    <row r="1927" spans="1:2" hidden="1" x14ac:dyDescent="0.35">
      <c r="A1927" s="1" t="s">
        <v>4024</v>
      </c>
      <c r="B1927" s="1">
        <v>93</v>
      </c>
    </row>
    <row r="1928" spans="1:2" hidden="1" x14ac:dyDescent="0.35">
      <c r="A1928" s="1" t="s">
        <v>4025</v>
      </c>
      <c r="B1928" s="1">
        <v>90</v>
      </c>
    </row>
    <row r="1929" spans="1:2" hidden="1" x14ac:dyDescent="0.35">
      <c r="A1929" s="1" t="s">
        <v>4026</v>
      </c>
      <c r="B1929" s="1">
        <v>92</v>
      </c>
    </row>
    <row r="1930" spans="1:2" hidden="1" x14ac:dyDescent="0.35">
      <c r="A1930" s="1" t="s">
        <v>4027</v>
      </c>
      <c r="B1930" s="1">
        <v>17</v>
      </c>
    </row>
    <row r="1931" spans="1:2" hidden="1" x14ac:dyDescent="0.35">
      <c r="A1931" s="1" t="s">
        <v>4028</v>
      </c>
      <c r="B1931" s="1">
        <v>57</v>
      </c>
    </row>
    <row r="1932" spans="1:2" hidden="1" x14ac:dyDescent="0.35">
      <c r="A1932" s="1" t="s">
        <v>4029</v>
      </c>
      <c r="B1932" s="1">
        <v>93</v>
      </c>
    </row>
    <row r="1933" spans="1:2" hidden="1" x14ac:dyDescent="0.35">
      <c r="A1933" s="1" t="s">
        <v>4030</v>
      </c>
      <c r="B1933" s="1">
        <v>26</v>
      </c>
    </row>
    <row r="1934" spans="1:2" hidden="1" x14ac:dyDescent="0.35">
      <c r="A1934" s="1" t="s">
        <v>4031</v>
      </c>
      <c r="B1934" s="1">
        <v>21</v>
      </c>
    </row>
    <row r="1935" spans="1:2" hidden="1" x14ac:dyDescent="0.35">
      <c r="A1935" s="1" t="s">
        <v>4032</v>
      </c>
      <c r="B1935" s="1">
        <v>33</v>
      </c>
    </row>
    <row r="1936" spans="1:2" hidden="1" x14ac:dyDescent="0.35">
      <c r="A1936" s="1" t="s">
        <v>4033</v>
      </c>
      <c r="B1936" s="1">
        <v>49</v>
      </c>
    </row>
    <row r="1937" spans="1:2" hidden="1" x14ac:dyDescent="0.35">
      <c r="A1937" s="1" t="s">
        <v>4034</v>
      </c>
      <c r="B1937" s="1">
        <v>4</v>
      </c>
    </row>
    <row r="1938" spans="1:2" hidden="1" x14ac:dyDescent="0.35">
      <c r="A1938" s="1" t="s">
        <v>4035</v>
      </c>
      <c r="B1938" s="1">
        <v>91</v>
      </c>
    </row>
    <row r="1939" spans="1:2" hidden="1" x14ac:dyDescent="0.35">
      <c r="A1939" s="1" t="s">
        <v>4036</v>
      </c>
      <c r="B1939" s="1">
        <v>61</v>
      </c>
    </row>
    <row r="1940" spans="1:2" hidden="1" x14ac:dyDescent="0.35">
      <c r="A1940" s="1" t="s">
        <v>4037</v>
      </c>
      <c r="B1940" s="1">
        <v>0</v>
      </c>
    </row>
    <row r="1941" spans="1:2" hidden="1" x14ac:dyDescent="0.35">
      <c r="A1941" s="1" t="s">
        <v>4038</v>
      </c>
      <c r="B1941" s="1">
        <v>73</v>
      </c>
    </row>
    <row r="1942" spans="1:2" hidden="1" x14ac:dyDescent="0.35">
      <c r="A1942" s="1" t="s">
        <v>4039</v>
      </c>
      <c r="B1942" s="1">
        <v>42</v>
      </c>
    </row>
    <row r="1943" spans="1:2" hidden="1" x14ac:dyDescent="0.35">
      <c r="A1943" s="1" t="s">
        <v>4040</v>
      </c>
      <c r="B1943" s="1">
        <v>38</v>
      </c>
    </row>
    <row r="1944" spans="1:2" hidden="1" x14ac:dyDescent="0.35">
      <c r="A1944" s="1" t="s">
        <v>4041</v>
      </c>
      <c r="B1944" s="1">
        <v>23</v>
      </c>
    </row>
    <row r="1945" spans="1:2" hidden="1" x14ac:dyDescent="0.35">
      <c r="A1945" s="1" t="s">
        <v>4042</v>
      </c>
      <c r="B1945" s="1">
        <v>34</v>
      </c>
    </row>
    <row r="1946" spans="1:2" hidden="1" x14ac:dyDescent="0.35">
      <c r="A1946" s="1" t="s">
        <v>4043</v>
      </c>
      <c r="B1946" s="1">
        <v>9</v>
      </c>
    </row>
    <row r="1947" spans="1:2" hidden="1" x14ac:dyDescent="0.35">
      <c r="A1947" s="1" t="s">
        <v>4044</v>
      </c>
      <c r="B1947" s="1">
        <v>84</v>
      </c>
    </row>
    <row r="1948" spans="1:2" hidden="1" x14ac:dyDescent="0.35">
      <c r="A1948" s="1" t="s">
        <v>4045</v>
      </c>
      <c r="B1948" s="1">
        <v>46</v>
      </c>
    </row>
    <row r="1949" spans="1:2" hidden="1" x14ac:dyDescent="0.35">
      <c r="A1949" s="1" t="s">
        <v>4046</v>
      </c>
      <c r="B1949" s="1">
        <v>57</v>
      </c>
    </row>
    <row r="1950" spans="1:2" hidden="1" x14ac:dyDescent="0.35">
      <c r="A1950" s="1" t="s">
        <v>4047</v>
      </c>
      <c r="B1950" s="1">
        <v>4</v>
      </c>
    </row>
    <row r="1951" spans="1:2" hidden="1" x14ac:dyDescent="0.35">
      <c r="A1951" s="1" t="s">
        <v>4048</v>
      </c>
      <c r="B1951" s="1">
        <v>26</v>
      </c>
    </row>
    <row r="1952" spans="1:2" hidden="1" x14ac:dyDescent="0.35">
      <c r="A1952" s="1" t="s">
        <v>4049</v>
      </c>
      <c r="B1952" s="1">
        <v>98</v>
      </c>
    </row>
    <row r="1953" spans="1:2" hidden="1" x14ac:dyDescent="0.35">
      <c r="A1953" s="1" t="s">
        <v>4050</v>
      </c>
      <c r="B1953" s="1">
        <v>57</v>
      </c>
    </row>
    <row r="1954" spans="1:2" hidden="1" x14ac:dyDescent="0.35">
      <c r="A1954" s="1" t="s">
        <v>4051</v>
      </c>
      <c r="B1954" s="1">
        <v>32</v>
      </c>
    </row>
    <row r="1955" spans="1:2" hidden="1" x14ac:dyDescent="0.35">
      <c r="A1955" s="1" t="s">
        <v>4052</v>
      </c>
      <c r="B1955" s="1">
        <v>12</v>
      </c>
    </row>
    <row r="1956" spans="1:2" hidden="1" x14ac:dyDescent="0.35">
      <c r="A1956" s="1" t="s">
        <v>4053</v>
      </c>
      <c r="B1956" s="1">
        <v>65</v>
      </c>
    </row>
    <row r="1957" spans="1:2" hidden="1" x14ac:dyDescent="0.35">
      <c r="A1957" s="1" t="s">
        <v>4054</v>
      </c>
      <c r="B1957" s="1">
        <v>46</v>
      </c>
    </row>
    <row r="1958" spans="1:2" hidden="1" x14ac:dyDescent="0.35">
      <c r="A1958" s="1" t="s">
        <v>4055</v>
      </c>
      <c r="B1958" s="1">
        <v>87</v>
      </c>
    </row>
    <row r="1959" spans="1:2" hidden="1" x14ac:dyDescent="0.35">
      <c r="A1959" s="1" t="s">
        <v>4056</v>
      </c>
      <c r="B1959" s="1">
        <v>59</v>
      </c>
    </row>
    <row r="1960" spans="1:2" hidden="1" x14ac:dyDescent="0.35">
      <c r="A1960" s="1" t="s">
        <v>4057</v>
      </c>
      <c r="B1960" s="1">
        <v>81</v>
      </c>
    </row>
    <row r="1961" spans="1:2" hidden="1" x14ac:dyDescent="0.35">
      <c r="A1961" s="1" t="s">
        <v>4058</v>
      </c>
      <c r="B1961" s="1">
        <v>70</v>
      </c>
    </row>
    <row r="1962" spans="1:2" hidden="1" x14ac:dyDescent="0.35">
      <c r="A1962" s="1" t="s">
        <v>4059</v>
      </c>
      <c r="B1962" s="1">
        <v>92</v>
      </c>
    </row>
    <row r="1963" spans="1:2" hidden="1" x14ac:dyDescent="0.35">
      <c r="A1963" s="1" t="s">
        <v>4060</v>
      </c>
      <c r="B1963" s="1">
        <v>19</v>
      </c>
    </row>
    <row r="1964" spans="1:2" hidden="1" x14ac:dyDescent="0.35">
      <c r="A1964" s="1" t="s">
        <v>4061</v>
      </c>
      <c r="B1964" s="1">
        <v>36</v>
      </c>
    </row>
    <row r="1965" spans="1:2" hidden="1" x14ac:dyDescent="0.35">
      <c r="A1965" s="1" t="s">
        <v>4062</v>
      </c>
      <c r="B1965" s="1">
        <v>11</v>
      </c>
    </row>
    <row r="1966" spans="1:2" hidden="1" x14ac:dyDescent="0.35">
      <c r="A1966" s="1" t="s">
        <v>4063</v>
      </c>
      <c r="B1966" s="1">
        <v>3</v>
      </c>
    </row>
    <row r="1967" spans="1:2" hidden="1" x14ac:dyDescent="0.35">
      <c r="A1967" s="1" t="s">
        <v>4064</v>
      </c>
      <c r="B1967" s="1">
        <v>94</v>
      </c>
    </row>
    <row r="1968" spans="1:2" hidden="1" x14ac:dyDescent="0.35">
      <c r="A1968" s="1" t="s">
        <v>4065</v>
      </c>
      <c r="B1968" s="1">
        <v>13</v>
      </c>
    </row>
    <row r="1969" spans="1:2" hidden="1" x14ac:dyDescent="0.35">
      <c r="A1969" s="1" t="s">
        <v>4066</v>
      </c>
      <c r="B1969" s="1">
        <v>54</v>
      </c>
    </row>
    <row r="1970" spans="1:2" hidden="1" x14ac:dyDescent="0.35">
      <c r="A1970" s="1" t="s">
        <v>4067</v>
      </c>
      <c r="B1970" s="1">
        <v>58</v>
      </c>
    </row>
    <row r="1971" spans="1:2" hidden="1" x14ac:dyDescent="0.35">
      <c r="A1971" s="1" t="s">
        <v>4068</v>
      </c>
      <c r="B1971" s="1">
        <v>8</v>
      </c>
    </row>
    <row r="1972" spans="1:2" hidden="1" x14ac:dyDescent="0.35">
      <c r="A1972" s="1" t="s">
        <v>4069</v>
      </c>
      <c r="B1972" s="1">
        <v>95</v>
      </c>
    </row>
    <row r="1973" spans="1:2" hidden="1" x14ac:dyDescent="0.35">
      <c r="A1973" s="1" t="s">
        <v>4070</v>
      </c>
      <c r="B1973" s="1">
        <v>6</v>
      </c>
    </row>
    <row r="1974" spans="1:2" hidden="1" x14ac:dyDescent="0.35">
      <c r="A1974" s="1" t="s">
        <v>4071</v>
      </c>
      <c r="B1974" s="1">
        <v>64</v>
      </c>
    </row>
    <row r="1975" spans="1:2" hidden="1" x14ac:dyDescent="0.35">
      <c r="A1975" s="1" t="s">
        <v>4072</v>
      </c>
      <c r="B1975" s="1">
        <v>25</v>
      </c>
    </row>
    <row r="1976" spans="1:2" hidden="1" x14ac:dyDescent="0.35">
      <c r="A1976" s="1" t="s">
        <v>4073</v>
      </c>
      <c r="B1976" s="1">
        <v>93</v>
      </c>
    </row>
    <row r="1977" spans="1:2" hidden="1" x14ac:dyDescent="0.35">
      <c r="A1977" s="1" t="s">
        <v>4074</v>
      </c>
      <c r="B1977" s="1">
        <v>54</v>
      </c>
    </row>
    <row r="1978" spans="1:2" hidden="1" x14ac:dyDescent="0.35">
      <c r="A1978" s="1" t="s">
        <v>4075</v>
      </c>
      <c r="B1978" s="1">
        <v>80</v>
      </c>
    </row>
    <row r="1979" spans="1:2" hidden="1" x14ac:dyDescent="0.35">
      <c r="A1979" s="1" t="s">
        <v>4076</v>
      </c>
      <c r="B1979" s="1">
        <v>14</v>
      </c>
    </row>
    <row r="1980" spans="1:2" hidden="1" x14ac:dyDescent="0.35">
      <c r="A1980" s="1" t="s">
        <v>4077</v>
      </c>
      <c r="B1980" s="1">
        <v>28</v>
      </c>
    </row>
    <row r="1981" spans="1:2" hidden="1" x14ac:dyDescent="0.35">
      <c r="A1981" s="1" t="s">
        <v>4078</v>
      </c>
      <c r="B1981" s="1">
        <v>56</v>
      </c>
    </row>
    <row r="1982" spans="1:2" hidden="1" x14ac:dyDescent="0.35">
      <c r="A1982" s="1" t="s">
        <v>4079</v>
      </c>
      <c r="B1982" s="1">
        <v>45</v>
      </c>
    </row>
    <row r="1983" spans="1:2" hidden="1" x14ac:dyDescent="0.35">
      <c r="A1983" s="1" t="s">
        <v>4080</v>
      </c>
      <c r="B1983" s="1">
        <v>45</v>
      </c>
    </row>
    <row r="1984" spans="1:2" hidden="1" x14ac:dyDescent="0.35">
      <c r="A1984" s="1" t="s">
        <v>4081</v>
      </c>
      <c r="B1984" s="1">
        <v>46</v>
      </c>
    </row>
    <row r="1985" spans="1:2" hidden="1" x14ac:dyDescent="0.35">
      <c r="A1985" s="1" t="s">
        <v>4082</v>
      </c>
      <c r="B1985" s="1">
        <v>52</v>
      </c>
    </row>
    <row r="1986" spans="1:2" hidden="1" x14ac:dyDescent="0.35">
      <c r="A1986" s="1" t="s">
        <v>4083</v>
      </c>
      <c r="B1986" s="1">
        <v>7</v>
      </c>
    </row>
    <row r="1987" spans="1:2" hidden="1" x14ac:dyDescent="0.35">
      <c r="A1987" s="1" t="s">
        <v>4084</v>
      </c>
      <c r="B1987" s="1">
        <v>10</v>
      </c>
    </row>
    <row r="1988" spans="1:2" hidden="1" x14ac:dyDescent="0.35">
      <c r="A1988" s="1" t="s">
        <v>4085</v>
      </c>
      <c r="B1988" s="1">
        <v>97</v>
      </c>
    </row>
    <row r="1989" spans="1:2" hidden="1" x14ac:dyDescent="0.35">
      <c r="A1989" s="1" t="s">
        <v>4086</v>
      </c>
      <c r="B1989" s="1">
        <v>8</v>
      </c>
    </row>
    <row r="1990" spans="1:2" hidden="1" x14ac:dyDescent="0.35">
      <c r="A1990" s="1" t="s">
        <v>4087</v>
      </c>
      <c r="B1990" s="1">
        <v>13</v>
      </c>
    </row>
    <row r="1991" spans="1:2" hidden="1" x14ac:dyDescent="0.35">
      <c r="A1991" s="1" t="s">
        <v>4088</v>
      </c>
      <c r="B1991" s="1">
        <v>38</v>
      </c>
    </row>
    <row r="1992" spans="1:2" hidden="1" x14ac:dyDescent="0.35">
      <c r="A1992" s="1" t="s">
        <v>4089</v>
      </c>
      <c r="B1992" s="1">
        <v>33</v>
      </c>
    </row>
    <row r="1993" spans="1:2" hidden="1" x14ac:dyDescent="0.35">
      <c r="A1993" s="1" t="s">
        <v>4090</v>
      </c>
      <c r="B1993" s="1">
        <v>21</v>
      </c>
    </row>
    <row r="1994" spans="1:2" hidden="1" x14ac:dyDescent="0.35">
      <c r="A1994" s="1" t="s">
        <v>4091</v>
      </c>
      <c r="B1994" s="1">
        <v>95</v>
      </c>
    </row>
    <row r="1995" spans="1:2" hidden="1" x14ac:dyDescent="0.35">
      <c r="A1995" s="1" t="s">
        <v>4092</v>
      </c>
      <c r="B1995" s="1">
        <v>56</v>
      </c>
    </row>
    <row r="1996" spans="1:2" hidden="1" x14ac:dyDescent="0.35">
      <c r="A1996" s="1" t="s">
        <v>4093</v>
      </c>
      <c r="B1996" s="1">
        <v>83</v>
      </c>
    </row>
    <row r="1997" spans="1:2" hidden="1" x14ac:dyDescent="0.35">
      <c r="A1997" s="1" t="s">
        <v>4094</v>
      </c>
      <c r="B1997" s="1">
        <v>88</v>
      </c>
    </row>
    <row r="1998" spans="1:2" hidden="1" x14ac:dyDescent="0.35">
      <c r="A1998" s="1" t="s">
        <v>4095</v>
      </c>
      <c r="B1998" s="1">
        <v>80</v>
      </c>
    </row>
    <row r="1999" spans="1:2" hidden="1" x14ac:dyDescent="0.35">
      <c r="A1999" s="1" t="s">
        <v>4096</v>
      </c>
      <c r="B1999" s="1">
        <v>13</v>
      </c>
    </row>
    <row r="2000" spans="1:2" hidden="1" x14ac:dyDescent="0.35">
      <c r="A2000" s="1" t="s">
        <v>4097</v>
      </c>
      <c r="B2000" s="1">
        <v>81</v>
      </c>
    </row>
    <row r="2001" spans="1:2" hidden="1" x14ac:dyDescent="0.35">
      <c r="A2001" s="1" t="s">
        <v>4098</v>
      </c>
      <c r="B2001" s="1">
        <v>72</v>
      </c>
    </row>
    <row r="2002" spans="1:2" hidden="1" x14ac:dyDescent="0.35">
      <c r="A2002" s="1" t="s">
        <v>4099</v>
      </c>
      <c r="B2002" s="1">
        <v>13</v>
      </c>
    </row>
    <row r="2003" spans="1:2" hidden="1" x14ac:dyDescent="0.35">
      <c r="A2003" s="1" t="s">
        <v>4100</v>
      </c>
      <c r="B2003" s="1">
        <v>12</v>
      </c>
    </row>
    <row r="2004" spans="1:2" hidden="1" x14ac:dyDescent="0.35">
      <c r="A2004" s="1" t="s">
        <v>4101</v>
      </c>
      <c r="B2004" s="1">
        <v>84</v>
      </c>
    </row>
    <row r="2005" spans="1:2" hidden="1" x14ac:dyDescent="0.35">
      <c r="A2005" s="1" t="s">
        <v>4102</v>
      </c>
      <c r="B2005" s="1">
        <v>25</v>
      </c>
    </row>
    <row r="2006" spans="1:2" hidden="1" x14ac:dyDescent="0.35">
      <c r="A2006" s="1" t="s">
        <v>4103</v>
      </c>
      <c r="B2006" s="1">
        <v>63</v>
      </c>
    </row>
    <row r="2007" spans="1:2" hidden="1" x14ac:dyDescent="0.35">
      <c r="A2007" s="1" t="s">
        <v>4104</v>
      </c>
      <c r="B2007" s="1">
        <v>61</v>
      </c>
    </row>
    <row r="2008" spans="1:2" hidden="1" x14ac:dyDescent="0.35">
      <c r="A2008" s="1" t="s">
        <v>4105</v>
      </c>
      <c r="B2008" s="1">
        <v>42</v>
      </c>
    </row>
    <row r="2009" spans="1:2" hidden="1" x14ac:dyDescent="0.35">
      <c r="A2009" s="1" t="s">
        <v>4106</v>
      </c>
      <c r="B2009" s="1">
        <v>69</v>
      </c>
    </row>
    <row r="2010" spans="1:2" hidden="1" x14ac:dyDescent="0.35">
      <c r="A2010" s="1" t="s">
        <v>4107</v>
      </c>
      <c r="B2010" s="1">
        <v>0</v>
      </c>
    </row>
    <row r="2011" spans="1:2" hidden="1" x14ac:dyDescent="0.35">
      <c r="A2011" s="1" t="s">
        <v>4108</v>
      </c>
      <c r="B2011" s="1">
        <v>58</v>
      </c>
    </row>
    <row r="2012" spans="1:2" hidden="1" x14ac:dyDescent="0.35">
      <c r="A2012" s="1" t="s">
        <v>4109</v>
      </c>
      <c r="B2012" s="1">
        <v>14</v>
      </c>
    </row>
    <row r="2013" spans="1:2" hidden="1" x14ac:dyDescent="0.35">
      <c r="A2013" s="1" t="s">
        <v>4110</v>
      </c>
      <c r="B2013" s="1">
        <v>52</v>
      </c>
    </row>
    <row r="2014" spans="1:2" hidden="1" x14ac:dyDescent="0.35">
      <c r="A2014" s="1" t="s">
        <v>4111</v>
      </c>
      <c r="B2014" s="1">
        <v>44</v>
      </c>
    </row>
    <row r="2015" spans="1:2" hidden="1" x14ac:dyDescent="0.35">
      <c r="A2015" s="1" t="s">
        <v>4112</v>
      </c>
      <c r="B2015" s="1">
        <v>84</v>
      </c>
    </row>
    <row r="2016" spans="1:2" hidden="1" x14ac:dyDescent="0.35">
      <c r="A2016" s="1" t="s">
        <v>4113</v>
      </c>
      <c r="B2016" s="1">
        <v>0</v>
      </c>
    </row>
    <row r="2017" spans="1:2" hidden="1" x14ac:dyDescent="0.35">
      <c r="A2017" s="1" t="s">
        <v>4114</v>
      </c>
      <c r="B2017" s="1">
        <v>36</v>
      </c>
    </row>
    <row r="2018" spans="1:2" hidden="1" x14ac:dyDescent="0.35">
      <c r="A2018" s="1" t="s">
        <v>4115</v>
      </c>
      <c r="B2018" s="1">
        <v>30</v>
      </c>
    </row>
    <row r="2019" spans="1:2" hidden="1" x14ac:dyDescent="0.35">
      <c r="A2019" s="1" t="s">
        <v>4116</v>
      </c>
      <c r="B2019" s="1">
        <v>87</v>
      </c>
    </row>
    <row r="2020" spans="1:2" hidden="1" x14ac:dyDescent="0.35">
      <c r="A2020" s="1" t="s">
        <v>4117</v>
      </c>
      <c r="B2020" s="1">
        <v>63</v>
      </c>
    </row>
    <row r="2021" spans="1:2" hidden="1" x14ac:dyDescent="0.35">
      <c r="A2021" s="1" t="s">
        <v>4118</v>
      </c>
      <c r="B2021" s="1">
        <v>71</v>
      </c>
    </row>
    <row r="2022" spans="1:2" hidden="1" x14ac:dyDescent="0.35">
      <c r="A2022" s="1" t="s">
        <v>4119</v>
      </c>
      <c r="B2022" s="1">
        <v>77</v>
      </c>
    </row>
    <row r="2023" spans="1:2" hidden="1" x14ac:dyDescent="0.35">
      <c r="A2023" s="1" t="s">
        <v>4120</v>
      </c>
      <c r="B2023" s="1">
        <v>94</v>
      </c>
    </row>
    <row r="2024" spans="1:2" hidden="1" x14ac:dyDescent="0.35">
      <c r="A2024" s="1" t="s">
        <v>4121</v>
      </c>
      <c r="B2024" s="1">
        <v>27</v>
      </c>
    </row>
    <row r="2025" spans="1:2" hidden="1" x14ac:dyDescent="0.35">
      <c r="A2025" s="1" t="s">
        <v>4122</v>
      </c>
      <c r="B2025" s="1">
        <v>63</v>
      </c>
    </row>
    <row r="2026" spans="1:2" hidden="1" x14ac:dyDescent="0.35">
      <c r="A2026" s="1" t="s">
        <v>4123</v>
      </c>
      <c r="B2026" s="1">
        <v>14</v>
      </c>
    </row>
    <row r="2027" spans="1:2" hidden="1" x14ac:dyDescent="0.35">
      <c r="A2027" s="1" t="s">
        <v>4124</v>
      </c>
      <c r="B2027" s="1">
        <v>57</v>
      </c>
    </row>
    <row r="2028" spans="1:2" hidden="1" x14ac:dyDescent="0.35">
      <c r="A2028" s="1" t="s">
        <v>4125</v>
      </c>
      <c r="B2028" s="1">
        <v>81</v>
      </c>
    </row>
    <row r="2029" spans="1:2" hidden="1" x14ac:dyDescent="0.35">
      <c r="A2029" s="1" t="s">
        <v>4126</v>
      </c>
      <c r="B2029" s="1">
        <v>89</v>
      </c>
    </row>
    <row r="2030" spans="1:2" hidden="1" x14ac:dyDescent="0.35">
      <c r="A2030" s="1" t="s">
        <v>4127</v>
      </c>
      <c r="B2030" s="1">
        <v>43</v>
      </c>
    </row>
    <row r="2031" spans="1:2" hidden="1" x14ac:dyDescent="0.35">
      <c r="A2031" s="1" t="s">
        <v>4128</v>
      </c>
      <c r="B2031" s="1">
        <v>79</v>
      </c>
    </row>
    <row r="2032" spans="1:2" hidden="1" x14ac:dyDescent="0.35">
      <c r="A2032" s="1" t="s">
        <v>4129</v>
      </c>
      <c r="B2032" s="1">
        <v>43</v>
      </c>
    </row>
    <row r="2033" spans="1:2" hidden="1" x14ac:dyDescent="0.35">
      <c r="A2033" s="1" t="s">
        <v>4130</v>
      </c>
      <c r="B2033" s="1">
        <v>24</v>
      </c>
    </row>
    <row r="2034" spans="1:2" hidden="1" x14ac:dyDescent="0.35">
      <c r="A2034" s="1" t="s">
        <v>4131</v>
      </c>
      <c r="B2034" s="1">
        <v>11</v>
      </c>
    </row>
    <row r="2035" spans="1:2" hidden="1" x14ac:dyDescent="0.35">
      <c r="A2035" s="1" t="s">
        <v>4132</v>
      </c>
      <c r="B2035" s="1">
        <v>98</v>
      </c>
    </row>
    <row r="2036" spans="1:2" hidden="1" x14ac:dyDescent="0.35">
      <c r="A2036" s="1" t="s">
        <v>4133</v>
      </c>
      <c r="B2036" s="1">
        <v>77</v>
      </c>
    </row>
    <row r="2037" spans="1:2" hidden="1" x14ac:dyDescent="0.35">
      <c r="A2037" s="1" t="s">
        <v>4134</v>
      </c>
      <c r="B2037" s="1">
        <v>22</v>
      </c>
    </row>
    <row r="2038" spans="1:2" hidden="1" x14ac:dyDescent="0.35">
      <c r="A2038" s="1" t="s">
        <v>4135</v>
      </c>
      <c r="B2038" s="1">
        <v>86</v>
      </c>
    </row>
    <row r="2039" spans="1:2" hidden="1" x14ac:dyDescent="0.35">
      <c r="A2039" s="1" t="s">
        <v>4136</v>
      </c>
      <c r="B2039" s="1">
        <v>58</v>
      </c>
    </row>
    <row r="2040" spans="1:2" hidden="1" x14ac:dyDescent="0.35">
      <c r="A2040" s="1" t="s">
        <v>4137</v>
      </c>
      <c r="B2040" s="1">
        <v>93</v>
      </c>
    </row>
    <row r="2041" spans="1:2" hidden="1" x14ac:dyDescent="0.35">
      <c r="A2041" s="1" t="s">
        <v>4138</v>
      </c>
      <c r="B2041" s="1">
        <v>22</v>
      </c>
    </row>
    <row r="2042" spans="1:2" hidden="1" x14ac:dyDescent="0.35">
      <c r="A2042" s="1" t="s">
        <v>4139</v>
      </c>
      <c r="B2042" s="1">
        <v>26</v>
      </c>
    </row>
    <row r="2043" spans="1:2" hidden="1" x14ac:dyDescent="0.35">
      <c r="A2043" s="1" t="s">
        <v>4140</v>
      </c>
      <c r="B2043" s="1">
        <v>1</v>
      </c>
    </row>
    <row r="2044" spans="1:2" hidden="1" x14ac:dyDescent="0.35">
      <c r="A2044" s="1" t="s">
        <v>4141</v>
      </c>
      <c r="B2044" s="1">
        <v>24</v>
      </c>
    </row>
    <row r="2045" spans="1:2" hidden="1" x14ac:dyDescent="0.35">
      <c r="A2045" s="1" t="s">
        <v>4142</v>
      </c>
      <c r="B2045" s="1">
        <v>13</v>
      </c>
    </row>
    <row r="2046" spans="1:2" hidden="1" x14ac:dyDescent="0.35">
      <c r="A2046" s="1" t="s">
        <v>4143</v>
      </c>
      <c r="B2046" s="1">
        <v>23</v>
      </c>
    </row>
    <row r="2047" spans="1:2" hidden="1" x14ac:dyDescent="0.35">
      <c r="A2047" s="1" t="s">
        <v>4144</v>
      </c>
      <c r="B2047" s="1">
        <v>34</v>
      </c>
    </row>
    <row r="2048" spans="1:2" hidden="1" x14ac:dyDescent="0.35">
      <c r="A2048" s="1" t="s">
        <v>4145</v>
      </c>
      <c r="B2048" s="1">
        <v>52</v>
      </c>
    </row>
    <row r="2049" spans="1:2" hidden="1" x14ac:dyDescent="0.35">
      <c r="A2049" s="1" t="s">
        <v>4146</v>
      </c>
      <c r="B2049" s="1">
        <v>94</v>
      </c>
    </row>
    <row r="2050" spans="1:2" hidden="1" x14ac:dyDescent="0.35">
      <c r="A2050" s="1" t="s">
        <v>4147</v>
      </c>
      <c r="B2050" s="1">
        <v>2</v>
      </c>
    </row>
    <row r="2051" spans="1:2" hidden="1" x14ac:dyDescent="0.35">
      <c r="A2051" s="1" t="s">
        <v>4148</v>
      </c>
      <c r="B2051" s="1">
        <v>81</v>
      </c>
    </row>
    <row r="2052" spans="1:2" hidden="1" x14ac:dyDescent="0.35">
      <c r="A2052" s="1" t="s">
        <v>4149</v>
      </c>
      <c r="B2052" s="1">
        <v>46</v>
      </c>
    </row>
    <row r="2053" spans="1:2" hidden="1" x14ac:dyDescent="0.35">
      <c r="A2053" s="1" t="s">
        <v>4150</v>
      </c>
      <c r="B2053" s="1">
        <v>21</v>
      </c>
    </row>
    <row r="2054" spans="1:2" hidden="1" x14ac:dyDescent="0.35">
      <c r="A2054" s="1" t="s">
        <v>4151</v>
      </c>
      <c r="B2054" s="1">
        <v>6</v>
      </c>
    </row>
    <row r="2055" spans="1:2" hidden="1" x14ac:dyDescent="0.35">
      <c r="A2055" s="1" t="s">
        <v>4152</v>
      </c>
      <c r="B2055" s="1">
        <v>39</v>
      </c>
    </row>
    <row r="2056" spans="1:2" hidden="1" x14ac:dyDescent="0.35">
      <c r="A2056" s="1" t="s">
        <v>4153</v>
      </c>
      <c r="B2056" s="1">
        <v>23</v>
      </c>
    </row>
    <row r="2057" spans="1:2" hidden="1" x14ac:dyDescent="0.35">
      <c r="A2057" s="1" t="s">
        <v>4154</v>
      </c>
      <c r="B2057" s="1">
        <v>37</v>
      </c>
    </row>
    <row r="2058" spans="1:2" hidden="1" x14ac:dyDescent="0.35">
      <c r="A2058" s="1" t="s">
        <v>4155</v>
      </c>
      <c r="B2058" s="1">
        <v>59</v>
      </c>
    </row>
    <row r="2059" spans="1:2" hidden="1" x14ac:dyDescent="0.35">
      <c r="A2059" s="1" t="s">
        <v>4156</v>
      </c>
      <c r="B2059" s="1">
        <v>41</v>
      </c>
    </row>
    <row r="2060" spans="1:2" hidden="1" x14ac:dyDescent="0.35">
      <c r="A2060" s="1" t="s">
        <v>4157</v>
      </c>
      <c r="B2060" s="1">
        <v>96</v>
      </c>
    </row>
    <row r="2061" spans="1:2" hidden="1" x14ac:dyDescent="0.35">
      <c r="A2061" s="1" t="s">
        <v>4158</v>
      </c>
      <c r="B2061" s="1">
        <v>49</v>
      </c>
    </row>
    <row r="2062" spans="1:2" hidden="1" x14ac:dyDescent="0.35">
      <c r="A2062" s="1" t="s">
        <v>4159</v>
      </c>
      <c r="B2062" s="1">
        <v>66</v>
      </c>
    </row>
    <row r="2063" spans="1:2" hidden="1" x14ac:dyDescent="0.35">
      <c r="A2063" s="1" t="s">
        <v>4160</v>
      </c>
      <c r="B2063" s="1">
        <v>97</v>
      </c>
    </row>
    <row r="2064" spans="1:2" hidden="1" x14ac:dyDescent="0.35">
      <c r="A2064" s="1" t="s">
        <v>4161</v>
      </c>
      <c r="B2064" s="1">
        <v>31</v>
      </c>
    </row>
    <row r="2065" spans="1:2" hidden="1" x14ac:dyDescent="0.35">
      <c r="A2065" s="1" t="s">
        <v>4162</v>
      </c>
      <c r="B2065" s="1">
        <v>72</v>
      </c>
    </row>
    <row r="2066" spans="1:2" hidden="1" x14ac:dyDescent="0.35">
      <c r="A2066" s="1" t="s">
        <v>4163</v>
      </c>
      <c r="B2066" s="1">
        <v>31</v>
      </c>
    </row>
    <row r="2067" spans="1:2" hidden="1" x14ac:dyDescent="0.35">
      <c r="A2067" s="1" t="s">
        <v>4164</v>
      </c>
      <c r="B2067" s="1">
        <v>86</v>
      </c>
    </row>
    <row r="2068" spans="1:2" hidden="1" x14ac:dyDescent="0.35">
      <c r="A2068" s="1" t="s">
        <v>4165</v>
      </c>
      <c r="B2068" s="1">
        <v>30</v>
      </c>
    </row>
    <row r="2069" spans="1:2" hidden="1" x14ac:dyDescent="0.35">
      <c r="A2069" s="1" t="s">
        <v>4166</v>
      </c>
      <c r="B2069" s="1">
        <v>72</v>
      </c>
    </row>
    <row r="2070" spans="1:2" hidden="1" x14ac:dyDescent="0.35">
      <c r="A2070" s="1" t="s">
        <v>4167</v>
      </c>
      <c r="B2070" s="1">
        <v>34</v>
      </c>
    </row>
    <row r="2071" spans="1:2" hidden="1" x14ac:dyDescent="0.35">
      <c r="A2071" s="1" t="s">
        <v>4168</v>
      </c>
      <c r="B2071" s="1">
        <v>40</v>
      </c>
    </row>
    <row r="2072" spans="1:2" hidden="1" x14ac:dyDescent="0.35">
      <c r="A2072" s="1" t="s">
        <v>4169</v>
      </c>
      <c r="B2072" s="1">
        <v>54</v>
      </c>
    </row>
    <row r="2073" spans="1:2" hidden="1" x14ac:dyDescent="0.35">
      <c r="A2073" s="1" t="s">
        <v>4170</v>
      </c>
      <c r="B2073" s="1">
        <v>11</v>
      </c>
    </row>
    <row r="2074" spans="1:2" hidden="1" x14ac:dyDescent="0.35">
      <c r="A2074" s="1" t="s">
        <v>4171</v>
      </c>
      <c r="B2074" s="1">
        <v>4</v>
      </c>
    </row>
    <row r="2075" spans="1:2" hidden="1" x14ac:dyDescent="0.35">
      <c r="A2075" s="1" t="s">
        <v>4172</v>
      </c>
      <c r="B2075" s="1">
        <v>20</v>
      </c>
    </row>
    <row r="2076" spans="1:2" hidden="1" x14ac:dyDescent="0.35">
      <c r="A2076" s="1" t="s">
        <v>4173</v>
      </c>
      <c r="B2076" s="1">
        <v>74</v>
      </c>
    </row>
    <row r="2077" spans="1:2" hidden="1" x14ac:dyDescent="0.35">
      <c r="A2077" s="1" t="s">
        <v>4174</v>
      </c>
      <c r="B2077" s="1">
        <v>87</v>
      </c>
    </row>
    <row r="2078" spans="1:2" hidden="1" x14ac:dyDescent="0.35">
      <c r="A2078" s="1" t="s">
        <v>4175</v>
      </c>
      <c r="B2078" s="1">
        <v>16</v>
      </c>
    </row>
    <row r="2079" spans="1:2" hidden="1" x14ac:dyDescent="0.35">
      <c r="A2079" s="1" t="s">
        <v>4176</v>
      </c>
      <c r="B2079" s="1">
        <v>29</v>
      </c>
    </row>
    <row r="2080" spans="1:2" hidden="1" x14ac:dyDescent="0.35">
      <c r="A2080" s="1" t="s">
        <v>4177</v>
      </c>
      <c r="B2080" s="1">
        <v>24</v>
      </c>
    </row>
    <row r="2081" spans="1:2" hidden="1" x14ac:dyDescent="0.35">
      <c r="A2081" s="1" t="s">
        <v>4178</v>
      </c>
      <c r="B2081" s="1">
        <v>24</v>
      </c>
    </row>
    <row r="2082" spans="1:2" hidden="1" x14ac:dyDescent="0.35">
      <c r="A2082" s="1" t="s">
        <v>4179</v>
      </c>
      <c r="B2082" s="1">
        <v>95</v>
      </c>
    </row>
    <row r="2083" spans="1:2" hidden="1" x14ac:dyDescent="0.35">
      <c r="A2083" s="1" t="s">
        <v>4180</v>
      </c>
      <c r="B2083" s="1">
        <v>88</v>
      </c>
    </row>
    <row r="2084" spans="1:2" hidden="1" x14ac:dyDescent="0.35">
      <c r="A2084" s="1" t="s">
        <v>4181</v>
      </c>
      <c r="B2084" s="1">
        <v>67</v>
      </c>
    </row>
    <row r="2085" spans="1:2" hidden="1" x14ac:dyDescent="0.35">
      <c r="A2085" s="1" t="s">
        <v>4182</v>
      </c>
      <c r="B2085" s="1">
        <v>19</v>
      </c>
    </row>
    <row r="2086" spans="1:2" hidden="1" x14ac:dyDescent="0.35">
      <c r="A2086" s="1" t="s">
        <v>4183</v>
      </c>
      <c r="B2086" s="1">
        <v>38</v>
      </c>
    </row>
    <row r="2087" spans="1:2" hidden="1" x14ac:dyDescent="0.35">
      <c r="A2087" s="1" t="s">
        <v>4184</v>
      </c>
      <c r="B2087" s="1">
        <v>77</v>
      </c>
    </row>
    <row r="2088" spans="1:2" hidden="1" x14ac:dyDescent="0.35">
      <c r="A2088" s="1" t="s">
        <v>4185</v>
      </c>
      <c r="B2088" s="1">
        <v>55</v>
      </c>
    </row>
    <row r="2089" spans="1:2" hidden="1" x14ac:dyDescent="0.35">
      <c r="A2089" s="1" t="s">
        <v>4186</v>
      </c>
      <c r="B2089" s="1">
        <v>26</v>
      </c>
    </row>
    <row r="2090" spans="1:2" hidden="1" x14ac:dyDescent="0.35">
      <c r="A2090" s="1" t="s">
        <v>4187</v>
      </c>
      <c r="B2090" s="1">
        <v>91</v>
      </c>
    </row>
    <row r="2091" spans="1:2" hidden="1" x14ac:dyDescent="0.35">
      <c r="A2091" s="1" t="s">
        <v>4188</v>
      </c>
      <c r="B2091" s="1">
        <v>42</v>
      </c>
    </row>
    <row r="2092" spans="1:2" hidden="1" x14ac:dyDescent="0.35">
      <c r="A2092" s="1" t="s">
        <v>4189</v>
      </c>
      <c r="B2092" s="1">
        <v>6</v>
      </c>
    </row>
    <row r="2093" spans="1:2" hidden="1" x14ac:dyDescent="0.35">
      <c r="A2093" s="1" t="s">
        <v>4190</v>
      </c>
      <c r="B2093" s="1">
        <v>5</v>
      </c>
    </row>
    <row r="2094" spans="1:2" hidden="1" x14ac:dyDescent="0.35">
      <c r="A2094" s="1" t="s">
        <v>4191</v>
      </c>
      <c r="B2094" s="1">
        <v>97</v>
      </c>
    </row>
    <row r="2095" spans="1:2" hidden="1" x14ac:dyDescent="0.35">
      <c r="A2095" s="1" t="s">
        <v>4192</v>
      </c>
      <c r="B2095" s="1">
        <v>28</v>
      </c>
    </row>
    <row r="2096" spans="1:2" hidden="1" x14ac:dyDescent="0.35">
      <c r="A2096" s="1" t="s">
        <v>4193</v>
      </c>
      <c r="B2096" s="1">
        <v>1</v>
      </c>
    </row>
    <row r="2097" spans="1:2" hidden="1" x14ac:dyDescent="0.35">
      <c r="A2097" s="1" t="s">
        <v>4194</v>
      </c>
      <c r="B2097" s="1">
        <v>42</v>
      </c>
    </row>
    <row r="2098" spans="1:2" hidden="1" x14ac:dyDescent="0.35">
      <c r="A2098" s="1" t="s">
        <v>4195</v>
      </c>
      <c r="B2098" s="1">
        <v>98</v>
      </c>
    </row>
    <row r="2099" spans="1:2" hidden="1" x14ac:dyDescent="0.35">
      <c r="A2099" s="1" t="s">
        <v>4196</v>
      </c>
      <c r="B2099" s="1">
        <v>13</v>
      </c>
    </row>
    <row r="2100" spans="1:2" hidden="1" x14ac:dyDescent="0.35">
      <c r="A2100" s="1" t="s">
        <v>4197</v>
      </c>
      <c r="B2100" s="1">
        <v>54</v>
      </c>
    </row>
    <row r="2101" spans="1:2" hidden="1" x14ac:dyDescent="0.35">
      <c r="A2101" s="1" t="s">
        <v>4198</v>
      </c>
      <c r="B2101" s="1">
        <v>44</v>
      </c>
    </row>
    <row r="2102" spans="1:2" hidden="1" x14ac:dyDescent="0.35">
      <c r="A2102" s="1" t="s">
        <v>4199</v>
      </c>
      <c r="B2102" s="1">
        <v>34</v>
      </c>
    </row>
    <row r="2103" spans="1:2" hidden="1" x14ac:dyDescent="0.35">
      <c r="A2103" s="1" t="s">
        <v>4200</v>
      </c>
      <c r="B2103" s="1">
        <v>5</v>
      </c>
    </row>
    <row r="2104" spans="1:2" hidden="1" x14ac:dyDescent="0.35">
      <c r="A2104" s="1" t="s">
        <v>4201</v>
      </c>
      <c r="B2104" s="1">
        <v>9</v>
      </c>
    </row>
    <row r="2105" spans="1:2" hidden="1" x14ac:dyDescent="0.35">
      <c r="A2105" s="1" t="s">
        <v>4202</v>
      </c>
      <c r="B2105" s="1">
        <v>61</v>
      </c>
    </row>
    <row r="2106" spans="1:2" hidden="1" x14ac:dyDescent="0.35">
      <c r="A2106" s="1" t="s">
        <v>4203</v>
      </c>
      <c r="B2106" s="1">
        <v>71</v>
      </c>
    </row>
    <row r="2107" spans="1:2" hidden="1" x14ac:dyDescent="0.35">
      <c r="A2107" s="1" t="s">
        <v>4204</v>
      </c>
      <c r="B2107" s="1">
        <v>41</v>
      </c>
    </row>
    <row r="2108" spans="1:2" hidden="1" x14ac:dyDescent="0.35">
      <c r="A2108" s="1" t="s">
        <v>4205</v>
      </c>
      <c r="B2108" s="1">
        <v>87</v>
      </c>
    </row>
    <row r="2109" spans="1:2" hidden="1" x14ac:dyDescent="0.35">
      <c r="A2109" s="1" t="s">
        <v>4206</v>
      </c>
      <c r="B2109" s="1">
        <v>52</v>
      </c>
    </row>
    <row r="2110" spans="1:2" hidden="1" x14ac:dyDescent="0.35">
      <c r="A2110" s="1" t="s">
        <v>4207</v>
      </c>
      <c r="B2110" s="1">
        <v>81</v>
      </c>
    </row>
    <row r="2111" spans="1:2" hidden="1" x14ac:dyDescent="0.35">
      <c r="A2111" s="1" t="s">
        <v>4208</v>
      </c>
      <c r="B2111" s="1">
        <v>51</v>
      </c>
    </row>
    <row r="2112" spans="1:2" hidden="1" x14ac:dyDescent="0.35">
      <c r="A2112" s="1" t="s">
        <v>4209</v>
      </c>
      <c r="B2112" s="1">
        <v>72</v>
      </c>
    </row>
    <row r="2113" spans="1:2" hidden="1" x14ac:dyDescent="0.35">
      <c r="A2113" s="1" t="s">
        <v>4210</v>
      </c>
      <c r="B2113" s="1">
        <v>7</v>
      </c>
    </row>
    <row r="2114" spans="1:2" hidden="1" x14ac:dyDescent="0.35">
      <c r="A2114" s="1" t="s">
        <v>4211</v>
      </c>
      <c r="B2114" s="1">
        <v>1</v>
      </c>
    </row>
    <row r="2115" spans="1:2" hidden="1" x14ac:dyDescent="0.35">
      <c r="A2115" s="1" t="s">
        <v>4212</v>
      </c>
      <c r="B2115" s="1">
        <v>46</v>
      </c>
    </row>
    <row r="2116" spans="1:2" hidden="1" x14ac:dyDescent="0.35">
      <c r="A2116" s="1" t="s">
        <v>4213</v>
      </c>
      <c r="B2116" s="1">
        <v>39</v>
      </c>
    </row>
    <row r="2117" spans="1:2" hidden="1" x14ac:dyDescent="0.35">
      <c r="A2117" s="1" t="s">
        <v>4214</v>
      </c>
      <c r="B2117" s="1">
        <v>98</v>
      </c>
    </row>
    <row r="2118" spans="1:2" hidden="1" x14ac:dyDescent="0.35">
      <c r="A2118" s="1" t="s">
        <v>4215</v>
      </c>
      <c r="B2118" s="1">
        <v>87</v>
      </c>
    </row>
    <row r="2119" spans="1:2" hidden="1" x14ac:dyDescent="0.35">
      <c r="A2119" s="1" t="s">
        <v>4216</v>
      </c>
      <c r="B2119" s="1">
        <v>70</v>
      </c>
    </row>
    <row r="2120" spans="1:2" hidden="1" x14ac:dyDescent="0.35">
      <c r="A2120" s="1" t="s">
        <v>4217</v>
      </c>
      <c r="B2120" s="1">
        <v>83</v>
      </c>
    </row>
    <row r="2121" spans="1:2" hidden="1" x14ac:dyDescent="0.35">
      <c r="A2121" s="1" t="s">
        <v>4218</v>
      </c>
      <c r="B2121" s="1">
        <v>7</v>
      </c>
    </row>
    <row r="2122" spans="1:2" hidden="1" x14ac:dyDescent="0.35">
      <c r="A2122" s="1" t="s">
        <v>4219</v>
      </c>
      <c r="B2122" s="1">
        <v>78</v>
      </c>
    </row>
    <row r="2123" spans="1:2" hidden="1" x14ac:dyDescent="0.35">
      <c r="A2123" s="1" t="s">
        <v>4220</v>
      </c>
      <c r="B2123" s="1">
        <v>61</v>
      </c>
    </row>
    <row r="2124" spans="1:2" hidden="1" x14ac:dyDescent="0.35">
      <c r="A2124" s="1" t="s">
        <v>4221</v>
      </c>
      <c r="B2124" s="1">
        <v>98</v>
      </c>
    </row>
    <row r="2125" spans="1:2" hidden="1" x14ac:dyDescent="0.35">
      <c r="A2125" s="1" t="s">
        <v>4222</v>
      </c>
      <c r="B2125" s="1">
        <v>68</v>
      </c>
    </row>
    <row r="2126" spans="1:2" hidden="1" x14ac:dyDescent="0.35">
      <c r="A2126" s="1" t="s">
        <v>4223</v>
      </c>
      <c r="B2126" s="1">
        <v>70</v>
      </c>
    </row>
    <row r="2127" spans="1:2" hidden="1" x14ac:dyDescent="0.35">
      <c r="A2127" s="1" t="s">
        <v>4224</v>
      </c>
      <c r="B2127" s="1">
        <v>71</v>
      </c>
    </row>
    <row r="2128" spans="1:2" hidden="1" x14ac:dyDescent="0.35">
      <c r="A2128" s="1" t="s">
        <v>4225</v>
      </c>
      <c r="B2128" s="1">
        <v>35</v>
      </c>
    </row>
    <row r="2129" spans="1:2" hidden="1" x14ac:dyDescent="0.35">
      <c r="A2129" s="1" t="s">
        <v>4226</v>
      </c>
      <c r="B2129" s="1">
        <v>48</v>
      </c>
    </row>
    <row r="2130" spans="1:2" hidden="1" x14ac:dyDescent="0.35">
      <c r="A2130" s="1" t="s">
        <v>4227</v>
      </c>
      <c r="B2130" s="1">
        <v>0</v>
      </c>
    </row>
    <row r="2131" spans="1:2" hidden="1" x14ac:dyDescent="0.35">
      <c r="A2131" s="1" t="s">
        <v>4228</v>
      </c>
      <c r="B2131" s="1">
        <v>92</v>
      </c>
    </row>
    <row r="2132" spans="1:2" hidden="1" x14ac:dyDescent="0.35">
      <c r="A2132" s="1" t="s">
        <v>4229</v>
      </c>
      <c r="B2132" s="1">
        <v>54</v>
      </c>
    </row>
    <row r="2133" spans="1:2" hidden="1" x14ac:dyDescent="0.35">
      <c r="A2133" s="1" t="s">
        <v>4230</v>
      </c>
      <c r="B2133" s="1">
        <v>92</v>
      </c>
    </row>
    <row r="2134" spans="1:2" hidden="1" x14ac:dyDescent="0.35">
      <c r="A2134" s="1" t="s">
        <v>4231</v>
      </c>
      <c r="B2134" s="1">
        <v>49</v>
      </c>
    </row>
    <row r="2135" spans="1:2" hidden="1" x14ac:dyDescent="0.35">
      <c r="A2135" s="1" t="s">
        <v>4232</v>
      </c>
      <c r="B2135" s="1">
        <v>84</v>
      </c>
    </row>
    <row r="2136" spans="1:2" hidden="1" x14ac:dyDescent="0.35">
      <c r="A2136" s="1" t="s">
        <v>4233</v>
      </c>
      <c r="B2136" s="1">
        <v>99</v>
      </c>
    </row>
    <row r="2137" spans="1:2" hidden="1" x14ac:dyDescent="0.35">
      <c r="A2137" s="1" t="s">
        <v>4234</v>
      </c>
      <c r="B2137" s="1">
        <v>76</v>
      </c>
    </row>
    <row r="2138" spans="1:2" hidden="1" x14ac:dyDescent="0.35">
      <c r="A2138" s="1" t="s">
        <v>4235</v>
      </c>
      <c r="B2138" s="1">
        <v>38</v>
      </c>
    </row>
    <row r="2139" spans="1:2" hidden="1" x14ac:dyDescent="0.35">
      <c r="A2139" s="1" t="s">
        <v>4236</v>
      </c>
      <c r="B2139" s="1">
        <v>28</v>
      </c>
    </row>
    <row r="2140" spans="1:2" hidden="1" x14ac:dyDescent="0.35">
      <c r="A2140" s="1" t="s">
        <v>4237</v>
      </c>
      <c r="B2140" s="1">
        <v>92</v>
      </c>
    </row>
    <row r="2141" spans="1:2" hidden="1" x14ac:dyDescent="0.35">
      <c r="A2141" s="1" t="s">
        <v>4238</v>
      </c>
      <c r="B2141" s="1">
        <v>69</v>
      </c>
    </row>
    <row r="2142" spans="1:2" hidden="1" x14ac:dyDescent="0.35">
      <c r="A2142" s="1" t="s">
        <v>4239</v>
      </c>
      <c r="B2142" s="1">
        <v>95</v>
      </c>
    </row>
    <row r="2143" spans="1:2" hidden="1" x14ac:dyDescent="0.35">
      <c r="A2143" s="1" t="s">
        <v>4240</v>
      </c>
      <c r="B2143" s="1">
        <v>46</v>
      </c>
    </row>
    <row r="2144" spans="1:2" hidden="1" x14ac:dyDescent="0.35">
      <c r="A2144" s="1" t="s">
        <v>4241</v>
      </c>
      <c r="B2144" s="1">
        <v>5</v>
      </c>
    </row>
    <row r="2145" spans="1:2" hidden="1" x14ac:dyDescent="0.35">
      <c r="A2145" s="1" t="s">
        <v>4242</v>
      </c>
      <c r="B2145" s="1">
        <v>92</v>
      </c>
    </row>
    <row r="2146" spans="1:2" hidden="1" x14ac:dyDescent="0.35">
      <c r="A2146" s="1" t="s">
        <v>4243</v>
      </c>
      <c r="B2146" s="1">
        <v>59</v>
      </c>
    </row>
    <row r="2147" spans="1:2" hidden="1" x14ac:dyDescent="0.35">
      <c r="A2147" s="1" t="s">
        <v>4244</v>
      </c>
      <c r="B2147" s="1">
        <v>25</v>
      </c>
    </row>
    <row r="2148" spans="1:2" hidden="1" x14ac:dyDescent="0.35">
      <c r="A2148" s="1" t="s">
        <v>4245</v>
      </c>
      <c r="B2148" s="1">
        <v>2</v>
      </c>
    </row>
    <row r="2149" spans="1:2" hidden="1" x14ac:dyDescent="0.35">
      <c r="A2149" s="1" t="s">
        <v>4246</v>
      </c>
      <c r="B2149" s="1">
        <v>51</v>
      </c>
    </row>
    <row r="2150" spans="1:2" hidden="1" x14ac:dyDescent="0.35">
      <c r="A2150" s="1" t="s">
        <v>4247</v>
      </c>
      <c r="B2150" s="1">
        <v>79</v>
      </c>
    </row>
    <row r="2151" spans="1:2" hidden="1" x14ac:dyDescent="0.35">
      <c r="A2151" s="1" t="s">
        <v>4248</v>
      </c>
      <c r="B2151" s="1">
        <v>89</v>
      </c>
    </row>
    <row r="2152" spans="1:2" hidden="1" x14ac:dyDescent="0.35">
      <c r="A2152" s="1" t="s">
        <v>4249</v>
      </c>
      <c r="B2152" s="1">
        <v>77</v>
      </c>
    </row>
    <row r="2153" spans="1:2" hidden="1" x14ac:dyDescent="0.35">
      <c r="A2153" s="1" t="s">
        <v>4250</v>
      </c>
      <c r="B2153" s="1">
        <v>95</v>
      </c>
    </row>
    <row r="2154" spans="1:2" hidden="1" x14ac:dyDescent="0.35">
      <c r="A2154" s="1" t="s">
        <v>4251</v>
      </c>
      <c r="B2154" s="1">
        <v>43</v>
      </c>
    </row>
    <row r="2155" spans="1:2" hidden="1" x14ac:dyDescent="0.35">
      <c r="A2155" s="1" t="s">
        <v>4252</v>
      </c>
      <c r="B2155" s="1">
        <v>35</v>
      </c>
    </row>
    <row r="2156" spans="1:2" hidden="1" x14ac:dyDescent="0.35">
      <c r="A2156" s="1" t="s">
        <v>4253</v>
      </c>
      <c r="B2156" s="1">
        <v>16</v>
      </c>
    </row>
    <row r="2157" spans="1:2" hidden="1" x14ac:dyDescent="0.35">
      <c r="A2157" s="1" t="s">
        <v>4254</v>
      </c>
      <c r="B2157" s="1">
        <v>36</v>
      </c>
    </row>
    <row r="2158" spans="1:2" hidden="1" x14ac:dyDescent="0.35">
      <c r="A2158" s="1" t="s">
        <v>4255</v>
      </c>
      <c r="B2158" s="1">
        <v>33</v>
      </c>
    </row>
    <row r="2159" spans="1:2" hidden="1" x14ac:dyDescent="0.35">
      <c r="A2159" s="1" t="s">
        <v>4256</v>
      </c>
      <c r="B2159" s="1">
        <v>55</v>
      </c>
    </row>
    <row r="2160" spans="1:2" hidden="1" x14ac:dyDescent="0.35">
      <c r="A2160" s="1" t="s">
        <v>4257</v>
      </c>
      <c r="B2160" s="1">
        <v>11</v>
      </c>
    </row>
    <row r="2161" spans="1:2" hidden="1" x14ac:dyDescent="0.35">
      <c r="A2161" s="1" t="s">
        <v>4258</v>
      </c>
      <c r="B2161" s="1">
        <v>82</v>
      </c>
    </row>
    <row r="2162" spans="1:2" hidden="1" x14ac:dyDescent="0.35">
      <c r="A2162" s="1" t="s">
        <v>4259</v>
      </c>
      <c r="B2162" s="1">
        <v>31</v>
      </c>
    </row>
    <row r="2163" spans="1:2" hidden="1" x14ac:dyDescent="0.35">
      <c r="A2163" s="1" t="s">
        <v>4260</v>
      </c>
      <c r="B2163" s="1">
        <v>50</v>
      </c>
    </row>
    <row r="2164" spans="1:2" hidden="1" x14ac:dyDescent="0.35">
      <c r="A2164" s="1" t="s">
        <v>4261</v>
      </c>
      <c r="B2164" s="1">
        <v>61</v>
      </c>
    </row>
    <row r="2165" spans="1:2" hidden="1" x14ac:dyDescent="0.35">
      <c r="A2165" s="1" t="s">
        <v>4262</v>
      </c>
      <c r="B2165" s="1">
        <v>73</v>
      </c>
    </row>
    <row r="2166" spans="1:2" hidden="1" x14ac:dyDescent="0.35">
      <c r="A2166" s="1" t="s">
        <v>4263</v>
      </c>
      <c r="B2166" s="1">
        <v>83</v>
      </c>
    </row>
    <row r="2167" spans="1:2" hidden="1" x14ac:dyDescent="0.35">
      <c r="A2167" s="1" t="s">
        <v>4264</v>
      </c>
      <c r="B2167" s="1">
        <v>4</v>
      </c>
    </row>
    <row r="2168" spans="1:2" hidden="1" x14ac:dyDescent="0.35">
      <c r="A2168" s="1" t="s">
        <v>4265</v>
      </c>
      <c r="B2168" s="1">
        <v>24</v>
      </c>
    </row>
    <row r="2169" spans="1:2" hidden="1" x14ac:dyDescent="0.35">
      <c r="A2169" s="1" t="s">
        <v>4266</v>
      </c>
      <c r="B2169" s="1">
        <v>93</v>
      </c>
    </row>
    <row r="2170" spans="1:2" hidden="1" x14ac:dyDescent="0.35">
      <c r="A2170" s="1" t="s">
        <v>4267</v>
      </c>
      <c r="B2170" s="1">
        <v>15</v>
      </c>
    </row>
    <row r="2171" spans="1:2" hidden="1" x14ac:dyDescent="0.35">
      <c r="A2171" s="1" t="s">
        <v>4268</v>
      </c>
      <c r="B2171" s="1">
        <v>97</v>
      </c>
    </row>
    <row r="2172" spans="1:2" hidden="1" x14ac:dyDescent="0.35">
      <c r="A2172" s="1" t="s">
        <v>4269</v>
      </c>
      <c r="B2172" s="1">
        <v>67</v>
      </c>
    </row>
    <row r="2173" spans="1:2" hidden="1" x14ac:dyDescent="0.35">
      <c r="A2173" s="1" t="s">
        <v>4270</v>
      </c>
      <c r="B2173" s="1">
        <v>46</v>
      </c>
    </row>
    <row r="2174" spans="1:2" hidden="1" x14ac:dyDescent="0.35">
      <c r="A2174" s="1" t="s">
        <v>4271</v>
      </c>
      <c r="B2174" s="1">
        <v>89</v>
      </c>
    </row>
    <row r="2175" spans="1:2" hidden="1" x14ac:dyDescent="0.35">
      <c r="A2175" s="1" t="s">
        <v>4272</v>
      </c>
      <c r="B2175" s="1">
        <v>56</v>
      </c>
    </row>
    <row r="2176" spans="1:2" hidden="1" x14ac:dyDescent="0.35">
      <c r="A2176" s="1" t="s">
        <v>4273</v>
      </c>
      <c r="B2176" s="1">
        <v>21</v>
      </c>
    </row>
    <row r="2177" spans="1:2" hidden="1" x14ac:dyDescent="0.35">
      <c r="A2177" s="1" t="s">
        <v>4274</v>
      </c>
      <c r="B2177" s="1">
        <v>59</v>
      </c>
    </row>
    <row r="2178" spans="1:2" hidden="1" x14ac:dyDescent="0.35">
      <c r="A2178" s="1" t="s">
        <v>4275</v>
      </c>
      <c r="B2178" s="1">
        <v>74</v>
      </c>
    </row>
    <row r="2179" spans="1:2" hidden="1" x14ac:dyDescent="0.35">
      <c r="A2179" s="1" t="s">
        <v>4276</v>
      </c>
      <c r="B2179" s="1">
        <v>20</v>
      </c>
    </row>
    <row r="2180" spans="1:2" hidden="1" x14ac:dyDescent="0.35">
      <c r="A2180" s="1" t="s">
        <v>4277</v>
      </c>
      <c r="B2180" s="1">
        <v>83</v>
      </c>
    </row>
    <row r="2181" spans="1:2" hidden="1" x14ac:dyDescent="0.35">
      <c r="A2181" s="1" t="s">
        <v>4278</v>
      </c>
      <c r="B2181" s="1">
        <v>77</v>
      </c>
    </row>
    <row r="2182" spans="1:2" hidden="1" x14ac:dyDescent="0.35">
      <c r="A2182" s="1" t="s">
        <v>4279</v>
      </c>
      <c r="B2182" s="1">
        <v>65</v>
      </c>
    </row>
    <row r="2183" spans="1:2" hidden="1" x14ac:dyDescent="0.35">
      <c r="A2183" s="1" t="s">
        <v>4280</v>
      </c>
      <c r="B2183" s="1">
        <v>98</v>
      </c>
    </row>
    <row r="2184" spans="1:2" hidden="1" x14ac:dyDescent="0.35">
      <c r="A2184" s="1" t="s">
        <v>4281</v>
      </c>
      <c r="B2184" s="1">
        <v>16</v>
      </c>
    </row>
    <row r="2185" spans="1:2" hidden="1" x14ac:dyDescent="0.35">
      <c r="A2185" s="1" t="s">
        <v>4282</v>
      </c>
      <c r="B2185" s="1">
        <v>42</v>
      </c>
    </row>
    <row r="2186" spans="1:2" hidden="1" x14ac:dyDescent="0.35">
      <c r="A2186" s="1" t="s">
        <v>4283</v>
      </c>
      <c r="B2186" s="1">
        <v>20</v>
      </c>
    </row>
    <row r="2187" spans="1:2" hidden="1" x14ac:dyDescent="0.35">
      <c r="A2187" s="1" t="s">
        <v>4284</v>
      </c>
      <c r="B2187" s="1">
        <v>97</v>
      </c>
    </row>
    <row r="2188" spans="1:2" hidden="1" x14ac:dyDescent="0.35">
      <c r="A2188" s="1" t="s">
        <v>4285</v>
      </c>
      <c r="B2188" s="1">
        <v>66</v>
      </c>
    </row>
    <row r="2189" spans="1:2" hidden="1" x14ac:dyDescent="0.35">
      <c r="A2189" s="1" t="s">
        <v>4286</v>
      </c>
      <c r="B2189" s="1">
        <v>61</v>
      </c>
    </row>
    <row r="2190" spans="1:2" hidden="1" x14ac:dyDescent="0.35">
      <c r="A2190" s="1" t="s">
        <v>4287</v>
      </c>
      <c r="B2190" s="1">
        <v>94</v>
      </c>
    </row>
    <row r="2191" spans="1:2" hidden="1" x14ac:dyDescent="0.35">
      <c r="A2191" s="1" t="s">
        <v>4288</v>
      </c>
      <c r="B2191" s="1">
        <v>73</v>
      </c>
    </row>
    <row r="2192" spans="1:2" hidden="1" x14ac:dyDescent="0.35">
      <c r="A2192" s="1" t="s">
        <v>4289</v>
      </c>
      <c r="B2192" s="1">
        <v>58</v>
      </c>
    </row>
    <row r="2193" spans="1:2" hidden="1" x14ac:dyDescent="0.35">
      <c r="A2193" s="1" t="s">
        <v>4290</v>
      </c>
      <c r="B2193" s="1">
        <v>60</v>
      </c>
    </row>
    <row r="2194" spans="1:2" hidden="1" x14ac:dyDescent="0.35">
      <c r="A2194" s="1" t="s">
        <v>4291</v>
      </c>
      <c r="B2194" s="1">
        <v>11</v>
      </c>
    </row>
    <row r="2195" spans="1:2" hidden="1" x14ac:dyDescent="0.35">
      <c r="A2195" s="1" t="s">
        <v>4292</v>
      </c>
      <c r="B2195" s="1">
        <v>21</v>
      </c>
    </row>
    <row r="2196" spans="1:2" hidden="1" x14ac:dyDescent="0.35">
      <c r="A2196" s="1" t="s">
        <v>4293</v>
      </c>
      <c r="B2196" s="1">
        <v>40</v>
      </c>
    </row>
    <row r="2197" spans="1:2" hidden="1" x14ac:dyDescent="0.35">
      <c r="A2197" s="1" t="s">
        <v>4294</v>
      </c>
      <c r="B2197" s="1">
        <v>46</v>
      </c>
    </row>
    <row r="2198" spans="1:2" hidden="1" x14ac:dyDescent="0.35">
      <c r="A2198" s="1" t="s">
        <v>4295</v>
      </c>
      <c r="B2198" s="1">
        <v>74</v>
      </c>
    </row>
    <row r="2199" spans="1:2" hidden="1" x14ac:dyDescent="0.35">
      <c r="A2199" s="1" t="s">
        <v>4296</v>
      </c>
      <c r="B2199" s="1">
        <v>49</v>
      </c>
    </row>
    <row r="2200" spans="1:2" hidden="1" x14ac:dyDescent="0.35">
      <c r="A2200" s="1" t="s">
        <v>4297</v>
      </c>
      <c r="B2200" s="1">
        <v>39</v>
      </c>
    </row>
    <row r="2201" spans="1:2" hidden="1" x14ac:dyDescent="0.35">
      <c r="A2201" s="1" t="s">
        <v>4298</v>
      </c>
      <c r="B2201" s="1">
        <v>41</v>
      </c>
    </row>
    <row r="2202" spans="1:2" hidden="1" x14ac:dyDescent="0.35">
      <c r="A2202" s="1" t="s">
        <v>4299</v>
      </c>
      <c r="B2202" s="1">
        <v>54</v>
      </c>
    </row>
    <row r="2203" spans="1:2" hidden="1" x14ac:dyDescent="0.35">
      <c r="A2203" s="1" t="s">
        <v>4300</v>
      </c>
      <c r="B2203" s="1">
        <v>44</v>
      </c>
    </row>
    <row r="2204" spans="1:2" hidden="1" x14ac:dyDescent="0.35">
      <c r="A2204" s="1" t="s">
        <v>4301</v>
      </c>
      <c r="B2204" s="1">
        <v>78</v>
      </c>
    </row>
    <row r="2205" spans="1:2" hidden="1" x14ac:dyDescent="0.35">
      <c r="A2205" s="1" t="s">
        <v>4302</v>
      </c>
      <c r="B2205" s="1">
        <v>1</v>
      </c>
    </row>
    <row r="2206" spans="1:2" hidden="1" x14ac:dyDescent="0.35">
      <c r="A2206" s="1" t="s">
        <v>4303</v>
      </c>
      <c r="B2206" s="1">
        <v>7</v>
      </c>
    </row>
    <row r="2207" spans="1:2" hidden="1" x14ac:dyDescent="0.35">
      <c r="A2207" s="1" t="s">
        <v>4304</v>
      </c>
      <c r="B2207" s="1">
        <v>67</v>
      </c>
    </row>
    <row r="2208" spans="1:2" hidden="1" x14ac:dyDescent="0.35">
      <c r="A2208" s="1" t="s">
        <v>4305</v>
      </c>
      <c r="B2208" s="1">
        <v>48</v>
      </c>
    </row>
    <row r="2209" spans="1:2" hidden="1" x14ac:dyDescent="0.35">
      <c r="A2209" s="1" t="s">
        <v>4306</v>
      </c>
      <c r="B2209" s="1">
        <v>7</v>
      </c>
    </row>
    <row r="2210" spans="1:2" hidden="1" x14ac:dyDescent="0.35">
      <c r="A2210" s="1" t="s">
        <v>4307</v>
      </c>
      <c r="B2210" s="1">
        <v>63</v>
      </c>
    </row>
    <row r="2211" spans="1:2" hidden="1" x14ac:dyDescent="0.35">
      <c r="A2211" s="1" t="s">
        <v>4308</v>
      </c>
      <c r="B2211" s="1">
        <v>46</v>
      </c>
    </row>
    <row r="2212" spans="1:2" hidden="1" x14ac:dyDescent="0.35">
      <c r="A2212" s="1" t="s">
        <v>4309</v>
      </c>
      <c r="B2212" s="1">
        <v>56</v>
      </c>
    </row>
    <row r="2213" spans="1:2" hidden="1" x14ac:dyDescent="0.35">
      <c r="A2213" s="1" t="s">
        <v>4310</v>
      </c>
      <c r="B2213" s="1">
        <v>77</v>
      </c>
    </row>
    <row r="2214" spans="1:2" hidden="1" x14ac:dyDescent="0.35">
      <c r="A2214" s="1" t="s">
        <v>4311</v>
      </c>
      <c r="B2214" s="1">
        <v>48</v>
      </c>
    </row>
    <row r="2215" spans="1:2" hidden="1" x14ac:dyDescent="0.35">
      <c r="A2215" s="1" t="s">
        <v>4312</v>
      </c>
      <c r="B2215" s="1">
        <v>94</v>
      </c>
    </row>
    <row r="2216" spans="1:2" hidden="1" x14ac:dyDescent="0.35">
      <c r="A2216" s="1" t="s">
        <v>4313</v>
      </c>
      <c r="B2216" s="1">
        <v>25</v>
      </c>
    </row>
    <row r="2217" spans="1:2" hidden="1" x14ac:dyDescent="0.35">
      <c r="A2217" s="1" t="s">
        <v>4314</v>
      </c>
      <c r="B2217" s="1">
        <v>2</v>
      </c>
    </row>
    <row r="2218" spans="1:2" hidden="1" x14ac:dyDescent="0.35">
      <c r="A2218" s="1" t="s">
        <v>4315</v>
      </c>
      <c r="B2218" s="1">
        <v>50</v>
      </c>
    </row>
    <row r="2219" spans="1:2" hidden="1" x14ac:dyDescent="0.35">
      <c r="A2219" s="1" t="s">
        <v>4316</v>
      </c>
      <c r="B2219" s="1">
        <v>99</v>
      </c>
    </row>
    <row r="2220" spans="1:2" hidden="1" x14ac:dyDescent="0.35">
      <c r="A2220" s="1" t="s">
        <v>4317</v>
      </c>
      <c r="B2220" s="1">
        <v>52</v>
      </c>
    </row>
    <row r="2221" spans="1:2" hidden="1" x14ac:dyDescent="0.35">
      <c r="A2221" s="1" t="s">
        <v>4318</v>
      </c>
      <c r="B2221" s="1">
        <v>75</v>
      </c>
    </row>
    <row r="2222" spans="1:2" hidden="1" x14ac:dyDescent="0.35">
      <c r="A2222" s="1" t="s">
        <v>4319</v>
      </c>
      <c r="B2222" s="1">
        <v>13</v>
      </c>
    </row>
    <row r="2223" spans="1:2" hidden="1" x14ac:dyDescent="0.35">
      <c r="A2223" s="1" t="s">
        <v>4320</v>
      </c>
      <c r="B2223" s="1">
        <v>43</v>
      </c>
    </row>
    <row r="2224" spans="1:2" hidden="1" x14ac:dyDescent="0.35">
      <c r="A2224" s="1" t="s">
        <v>4321</v>
      </c>
      <c r="B2224" s="1">
        <v>45</v>
      </c>
    </row>
    <row r="2225" spans="1:2" hidden="1" x14ac:dyDescent="0.35">
      <c r="A2225" s="1" t="s">
        <v>4322</v>
      </c>
      <c r="B2225" s="1">
        <v>1</v>
      </c>
    </row>
    <row r="2226" spans="1:2" hidden="1" x14ac:dyDescent="0.35">
      <c r="A2226" s="1" t="s">
        <v>4323</v>
      </c>
      <c r="B2226" s="1">
        <v>52</v>
      </c>
    </row>
    <row r="2227" spans="1:2" hidden="1" x14ac:dyDescent="0.35">
      <c r="A2227" s="1" t="s">
        <v>4324</v>
      </c>
      <c r="B2227" s="1">
        <v>4</v>
      </c>
    </row>
    <row r="2228" spans="1:2" hidden="1" x14ac:dyDescent="0.35">
      <c r="A2228" s="1" t="s">
        <v>4325</v>
      </c>
      <c r="B2228" s="1">
        <v>90</v>
      </c>
    </row>
    <row r="2229" spans="1:2" hidden="1" x14ac:dyDescent="0.35">
      <c r="A2229" s="1" t="s">
        <v>4326</v>
      </c>
      <c r="B2229" s="1">
        <v>69</v>
      </c>
    </row>
    <row r="2230" spans="1:2" hidden="1" x14ac:dyDescent="0.35">
      <c r="A2230" s="1" t="s">
        <v>4327</v>
      </c>
      <c r="B2230" s="1">
        <v>51</v>
      </c>
    </row>
    <row r="2231" spans="1:2" hidden="1" x14ac:dyDescent="0.35">
      <c r="A2231" s="1" t="s">
        <v>4328</v>
      </c>
      <c r="B2231" s="1">
        <v>32</v>
      </c>
    </row>
    <row r="2232" spans="1:2" hidden="1" x14ac:dyDescent="0.35">
      <c r="A2232" s="1" t="s">
        <v>4329</v>
      </c>
      <c r="B2232" s="1">
        <v>48</v>
      </c>
    </row>
    <row r="2233" spans="1:2" hidden="1" x14ac:dyDescent="0.35">
      <c r="A2233" s="1" t="s">
        <v>4330</v>
      </c>
      <c r="B2233" s="1">
        <v>65</v>
      </c>
    </row>
    <row r="2234" spans="1:2" hidden="1" x14ac:dyDescent="0.35">
      <c r="A2234" s="1" t="s">
        <v>4331</v>
      </c>
      <c r="B2234" s="1">
        <v>85</v>
      </c>
    </row>
    <row r="2235" spans="1:2" hidden="1" x14ac:dyDescent="0.35">
      <c r="A2235" s="1" t="s">
        <v>4332</v>
      </c>
      <c r="B2235" s="1">
        <v>89</v>
      </c>
    </row>
    <row r="2236" spans="1:2" hidden="1" x14ac:dyDescent="0.35">
      <c r="A2236" s="1" t="s">
        <v>4333</v>
      </c>
      <c r="B2236" s="1">
        <v>12</v>
      </c>
    </row>
    <row r="2237" spans="1:2" hidden="1" x14ac:dyDescent="0.35">
      <c r="A2237" s="1" t="s">
        <v>4334</v>
      </c>
      <c r="B2237" s="1">
        <v>72</v>
      </c>
    </row>
    <row r="2238" spans="1:2" hidden="1" x14ac:dyDescent="0.35">
      <c r="A2238" s="1" t="s">
        <v>4335</v>
      </c>
      <c r="B2238" s="1">
        <v>6</v>
      </c>
    </row>
    <row r="2239" spans="1:2" hidden="1" x14ac:dyDescent="0.35">
      <c r="A2239" s="1" t="s">
        <v>4336</v>
      </c>
      <c r="B2239" s="1">
        <v>0</v>
      </c>
    </row>
    <row r="2240" spans="1:2" hidden="1" x14ac:dyDescent="0.35">
      <c r="A2240" s="1" t="s">
        <v>4337</v>
      </c>
      <c r="B2240" s="1">
        <v>83</v>
      </c>
    </row>
    <row r="2241" spans="1:2" hidden="1" x14ac:dyDescent="0.35">
      <c r="A2241" s="1" t="s">
        <v>4338</v>
      </c>
      <c r="B2241" s="1">
        <v>50</v>
      </c>
    </row>
    <row r="2242" spans="1:2" hidden="1" x14ac:dyDescent="0.35">
      <c r="A2242" s="1" t="s">
        <v>4339</v>
      </c>
      <c r="B2242" s="1">
        <v>51</v>
      </c>
    </row>
    <row r="2243" spans="1:2" hidden="1" x14ac:dyDescent="0.35">
      <c r="A2243" s="1" t="s">
        <v>4340</v>
      </c>
      <c r="B2243" s="1">
        <v>95</v>
      </c>
    </row>
    <row r="2244" spans="1:2" hidden="1" x14ac:dyDescent="0.35">
      <c r="A2244" s="1" t="s">
        <v>4341</v>
      </c>
      <c r="B2244" s="1">
        <v>87</v>
      </c>
    </row>
    <row r="2245" spans="1:2" hidden="1" x14ac:dyDescent="0.35">
      <c r="A2245" s="1" t="s">
        <v>4342</v>
      </c>
      <c r="B2245" s="1">
        <v>23</v>
      </c>
    </row>
    <row r="2246" spans="1:2" hidden="1" x14ac:dyDescent="0.35">
      <c r="A2246" s="1" t="s">
        <v>4343</v>
      </c>
      <c r="B2246" s="1">
        <v>17</v>
      </c>
    </row>
    <row r="2247" spans="1:2" hidden="1" x14ac:dyDescent="0.35">
      <c r="A2247" s="1" t="s">
        <v>4344</v>
      </c>
      <c r="B2247" s="1">
        <v>77</v>
      </c>
    </row>
    <row r="2248" spans="1:2" hidden="1" x14ac:dyDescent="0.35">
      <c r="A2248" s="1" t="s">
        <v>4345</v>
      </c>
      <c r="B2248" s="1">
        <v>71</v>
      </c>
    </row>
    <row r="2249" spans="1:2" hidden="1" x14ac:dyDescent="0.35">
      <c r="A2249" s="1" t="s">
        <v>4346</v>
      </c>
      <c r="B2249" s="1">
        <v>51</v>
      </c>
    </row>
    <row r="2250" spans="1:2" hidden="1" x14ac:dyDescent="0.35">
      <c r="A2250" s="1" t="s">
        <v>4347</v>
      </c>
      <c r="B2250" s="1">
        <v>86</v>
      </c>
    </row>
    <row r="2251" spans="1:2" hidden="1" x14ac:dyDescent="0.35">
      <c r="A2251" s="1" t="s">
        <v>4348</v>
      </c>
      <c r="B2251" s="1">
        <v>4</v>
      </c>
    </row>
    <row r="2252" spans="1:2" hidden="1" x14ac:dyDescent="0.35">
      <c r="A2252" s="1" t="s">
        <v>4349</v>
      </c>
      <c r="B2252" s="1">
        <v>6</v>
      </c>
    </row>
    <row r="2253" spans="1:2" hidden="1" x14ac:dyDescent="0.35">
      <c r="A2253" s="1" t="s">
        <v>4350</v>
      </c>
      <c r="B2253" s="1">
        <v>56</v>
      </c>
    </row>
    <row r="2254" spans="1:2" hidden="1" x14ac:dyDescent="0.35">
      <c r="A2254" s="1" t="s">
        <v>4351</v>
      </c>
      <c r="B2254" s="1">
        <v>12</v>
      </c>
    </row>
    <row r="2255" spans="1:2" hidden="1" x14ac:dyDescent="0.35">
      <c r="A2255" s="1" t="s">
        <v>4352</v>
      </c>
      <c r="B2255" s="1">
        <v>7</v>
      </c>
    </row>
    <row r="2256" spans="1:2" hidden="1" x14ac:dyDescent="0.35">
      <c r="A2256" s="1" t="s">
        <v>4353</v>
      </c>
      <c r="B2256" s="1">
        <v>98</v>
      </c>
    </row>
    <row r="2257" spans="1:2" hidden="1" x14ac:dyDescent="0.35">
      <c r="A2257" s="1" t="s">
        <v>4354</v>
      </c>
      <c r="B2257" s="1">
        <v>19</v>
      </c>
    </row>
    <row r="2258" spans="1:2" hidden="1" x14ac:dyDescent="0.35">
      <c r="A2258" s="1" t="s">
        <v>4355</v>
      </c>
      <c r="B2258" s="1">
        <v>37</v>
      </c>
    </row>
    <row r="2259" spans="1:2" hidden="1" x14ac:dyDescent="0.35">
      <c r="A2259" s="1" t="s">
        <v>4356</v>
      </c>
      <c r="B2259" s="1">
        <v>24</v>
      </c>
    </row>
    <row r="2260" spans="1:2" hidden="1" x14ac:dyDescent="0.35">
      <c r="A2260" s="1" t="s">
        <v>4357</v>
      </c>
      <c r="B2260" s="1">
        <v>72</v>
      </c>
    </row>
    <row r="2261" spans="1:2" hidden="1" x14ac:dyDescent="0.35">
      <c r="A2261" s="1" t="s">
        <v>4358</v>
      </c>
      <c r="B2261" s="1">
        <v>4</v>
      </c>
    </row>
    <row r="2262" spans="1:2" hidden="1" x14ac:dyDescent="0.35">
      <c r="A2262" s="1" t="s">
        <v>4359</v>
      </c>
      <c r="B2262" s="1">
        <v>59</v>
      </c>
    </row>
    <row r="2263" spans="1:2" hidden="1" x14ac:dyDescent="0.35">
      <c r="A2263" s="1" t="s">
        <v>4360</v>
      </c>
      <c r="B2263" s="1">
        <v>20</v>
      </c>
    </row>
    <row r="2264" spans="1:2" hidden="1" x14ac:dyDescent="0.35">
      <c r="A2264" s="1" t="s">
        <v>4361</v>
      </c>
      <c r="B2264" s="1">
        <v>25</v>
      </c>
    </row>
    <row r="2265" spans="1:2" hidden="1" x14ac:dyDescent="0.35">
      <c r="A2265" s="1" t="s">
        <v>4362</v>
      </c>
      <c r="B2265" s="1">
        <v>52</v>
      </c>
    </row>
    <row r="2266" spans="1:2" hidden="1" x14ac:dyDescent="0.35">
      <c r="A2266" s="1" t="s">
        <v>4363</v>
      </c>
      <c r="B2266" s="1">
        <v>13</v>
      </c>
    </row>
    <row r="2267" spans="1:2" hidden="1" x14ac:dyDescent="0.35">
      <c r="A2267" s="1" t="s">
        <v>4364</v>
      </c>
      <c r="B2267" s="1">
        <v>55</v>
      </c>
    </row>
    <row r="2268" spans="1:2" hidden="1" x14ac:dyDescent="0.35">
      <c r="A2268" s="1" t="s">
        <v>4365</v>
      </c>
      <c r="B2268" s="1">
        <v>34</v>
      </c>
    </row>
    <row r="2269" spans="1:2" hidden="1" x14ac:dyDescent="0.35">
      <c r="A2269" s="1" t="s">
        <v>4366</v>
      </c>
      <c r="B2269" s="1">
        <v>30</v>
      </c>
    </row>
    <row r="2270" spans="1:2" hidden="1" x14ac:dyDescent="0.35">
      <c r="A2270" s="1" t="s">
        <v>4367</v>
      </c>
      <c r="B2270" s="1">
        <v>2</v>
      </c>
    </row>
    <row r="2271" spans="1:2" hidden="1" x14ac:dyDescent="0.35">
      <c r="A2271" s="1" t="s">
        <v>4368</v>
      </c>
      <c r="B2271" s="1">
        <v>59</v>
      </c>
    </row>
    <row r="2272" spans="1:2" hidden="1" x14ac:dyDescent="0.35">
      <c r="A2272" s="1" t="s">
        <v>4369</v>
      </c>
      <c r="B2272" s="1">
        <v>51</v>
      </c>
    </row>
    <row r="2273" spans="1:2" hidden="1" x14ac:dyDescent="0.35">
      <c r="A2273" s="1" t="s">
        <v>4370</v>
      </c>
      <c r="B2273" s="1">
        <v>75</v>
      </c>
    </row>
    <row r="2274" spans="1:2" hidden="1" x14ac:dyDescent="0.35">
      <c r="A2274" s="1" t="s">
        <v>4371</v>
      </c>
      <c r="B2274" s="1">
        <v>30</v>
      </c>
    </row>
    <row r="2275" spans="1:2" hidden="1" x14ac:dyDescent="0.35">
      <c r="A2275" s="1" t="s">
        <v>4372</v>
      </c>
      <c r="B2275" s="1">
        <v>13</v>
      </c>
    </row>
    <row r="2276" spans="1:2" hidden="1" x14ac:dyDescent="0.35">
      <c r="A2276" s="1" t="s">
        <v>4373</v>
      </c>
      <c r="B2276" s="1">
        <v>64</v>
      </c>
    </row>
    <row r="2277" spans="1:2" hidden="1" x14ac:dyDescent="0.35">
      <c r="A2277" s="1" t="s">
        <v>4374</v>
      </c>
      <c r="B2277" s="1">
        <v>74</v>
      </c>
    </row>
    <row r="2278" spans="1:2" hidden="1" x14ac:dyDescent="0.35">
      <c r="A2278" s="1" t="s">
        <v>4375</v>
      </c>
      <c r="B2278" s="1">
        <v>98</v>
      </c>
    </row>
    <row r="2279" spans="1:2" hidden="1" x14ac:dyDescent="0.35">
      <c r="A2279" s="1" t="s">
        <v>4376</v>
      </c>
      <c r="B2279" s="1">
        <v>26</v>
      </c>
    </row>
    <row r="2280" spans="1:2" hidden="1" x14ac:dyDescent="0.35">
      <c r="A2280" s="1" t="s">
        <v>4377</v>
      </c>
      <c r="B2280" s="1">
        <v>68</v>
      </c>
    </row>
    <row r="2281" spans="1:2" hidden="1" x14ac:dyDescent="0.35">
      <c r="A2281" s="1" t="s">
        <v>4378</v>
      </c>
      <c r="B2281" s="1">
        <v>45</v>
      </c>
    </row>
    <row r="2282" spans="1:2" hidden="1" x14ac:dyDescent="0.35">
      <c r="A2282" s="1" t="s">
        <v>4379</v>
      </c>
      <c r="B2282" s="1">
        <v>30</v>
      </c>
    </row>
    <row r="2283" spans="1:2" hidden="1" x14ac:dyDescent="0.35">
      <c r="A2283" s="1" t="s">
        <v>4380</v>
      </c>
      <c r="B2283" s="1">
        <v>42</v>
      </c>
    </row>
    <row r="2284" spans="1:2" hidden="1" x14ac:dyDescent="0.35">
      <c r="A2284" s="1" t="s">
        <v>4381</v>
      </c>
      <c r="B2284" s="1">
        <v>63</v>
      </c>
    </row>
    <row r="2285" spans="1:2" hidden="1" x14ac:dyDescent="0.35">
      <c r="A2285" s="1" t="s">
        <v>4382</v>
      </c>
      <c r="B2285" s="1">
        <v>61</v>
      </c>
    </row>
    <row r="2286" spans="1:2" hidden="1" x14ac:dyDescent="0.35">
      <c r="A2286" s="1" t="s">
        <v>4383</v>
      </c>
      <c r="B2286" s="1">
        <v>88</v>
      </c>
    </row>
    <row r="2287" spans="1:2" hidden="1" x14ac:dyDescent="0.35">
      <c r="A2287" s="1" t="s">
        <v>4384</v>
      </c>
      <c r="B2287" s="1">
        <v>92</v>
      </c>
    </row>
    <row r="2288" spans="1:2" hidden="1" x14ac:dyDescent="0.35">
      <c r="A2288" s="1" t="s">
        <v>4385</v>
      </c>
      <c r="B2288" s="1">
        <v>63</v>
      </c>
    </row>
    <row r="2289" spans="1:2" hidden="1" x14ac:dyDescent="0.35">
      <c r="A2289" s="1" t="s">
        <v>4386</v>
      </c>
      <c r="B2289" s="1">
        <v>11</v>
      </c>
    </row>
    <row r="2290" spans="1:2" hidden="1" x14ac:dyDescent="0.35">
      <c r="A2290" s="1" t="s">
        <v>4387</v>
      </c>
      <c r="B2290" s="1">
        <v>7</v>
      </c>
    </row>
    <row r="2291" spans="1:2" hidden="1" x14ac:dyDescent="0.35">
      <c r="A2291" s="1" t="s">
        <v>4388</v>
      </c>
      <c r="B2291" s="1">
        <v>70</v>
      </c>
    </row>
    <row r="2292" spans="1:2" hidden="1" x14ac:dyDescent="0.35">
      <c r="A2292" s="1" t="s">
        <v>4389</v>
      </c>
      <c r="B2292" s="1">
        <v>70</v>
      </c>
    </row>
    <row r="2293" spans="1:2" hidden="1" x14ac:dyDescent="0.35">
      <c r="A2293" s="1" t="s">
        <v>4390</v>
      </c>
      <c r="B2293" s="1">
        <v>51</v>
      </c>
    </row>
    <row r="2294" spans="1:2" hidden="1" x14ac:dyDescent="0.35">
      <c r="A2294" s="1" t="s">
        <v>4391</v>
      </c>
      <c r="B2294" s="1">
        <v>91</v>
      </c>
    </row>
    <row r="2295" spans="1:2" hidden="1" x14ac:dyDescent="0.35">
      <c r="A2295" s="1" t="s">
        <v>4392</v>
      </c>
      <c r="B2295" s="1">
        <v>44</v>
      </c>
    </row>
    <row r="2296" spans="1:2" hidden="1" x14ac:dyDescent="0.35">
      <c r="A2296" s="1" t="s">
        <v>4393</v>
      </c>
      <c r="B2296" s="1">
        <v>98</v>
      </c>
    </row>
    <row r="2297" spans="1:2" hidden="1" x14ac:dyDescent="0.35">
      <c r="A2297" s="1" t="s">
        <v>4394</v>
      </c>
      <c r="B2297" s="1">
        <v>28</v>
      </c>
    </row>
    <row r="2298" spans="1:2" hidden="1" x14ac:dyDescent="0.35">
      <c r="A2298" s="1" t="s">
        <v>4395</v>
      </c>
      <c r="B2298" s="1">
        <v>90</v>
      </c>
    </row>
    <row r="2299" spans="1:2" hidden="1" x14ac:dyDescent="0.35">
      <c r="A2299" s="1" t="s">
        <v>4396</v>
      </c>
      <c r="B2299" s="1">
        <v>76</v>
      </c>
    </row>
    <row r="2300" spans="1:2" hidden="1" x14ac:dyDescent="0.35">
      <c r="A2300" s="1" t="s">
        <v>4397</v>
      </c>
      <c r="B2300" s="1">
        <v>39</v>
      </c>
    </row>
    <row r="2301" spans="1:2" hidden="1" x14ac:dyDescent="0.35">
      <c r="A2301" s="1" t="s">
        <v>4398</v>
      </c>
      <c r="B2301" s="1">
        <v>54</v>
      </c>
    </row>
    <row r="2302" spans="1:2" hidden="1" x14ac:dyDescent="0.35">
      <c r="A2302" s="1" t="s">
        <v>4399</v>
      </c>
      <c r="B2302" s="1">
        <v>49</v>
      </c>
    </row>
    <row r="2303" spans="1:2" hidden="1" x14ac:dyDescent="0.35">
      <c r="A2303" s="1" t="s">
        <v>4400</v>
      </c>
      <c r="B2303" s="1">
        <v>28</v>
      </c>
    </row>
    <row r="2304" spans="1:2" hidden="1" x14ac:dyDescent="0.35">
      <c r="A2304" s="1" t="s">
        <v>4401</v>
      </c>
      <c r="B2304" s="1">
        <v>58</v>
      </c>
    </row>
    <row r="2305" spans="1:2" hidden="1" x14ac:dyDescent="0.35">
      <c r="A2305" s="1" t="s">
        <v>4402</v>
      </c>
      <c r="B2305" s="1">
        <v>42</v>
      </c>
    </row>
    <row r="2306" spans="1:2" hidden="1" x14ac:dyDescent="0.35">
      <c r="A2306" s="1" t="s">
        <v>4403</v>
      </c>
      <c r="B2306" s="1">
        <v>42</v>
      </c>
    </row>
    <row r="2307" spans="1:2" hidden="1" x14ac:dyDescent="0.35">
      <c r="A2307" s="1" t="s">
        <v>4404</v>
      </c>
      <c r="B2307" s="1">
        <v>9</v>
      </c>
    </row>
    <row r="2308" spans="1:2" hidden="1" x14ac:dyDescent="0.35">
      <c r="A2308" s="1" t="s">
        <v>4405</v>
      </c>
      <c r="B2308" s="1">
        <v>14</v>
      </c>
    </row>
    <row r="2309" spans="1:2" hidden="1" x14ac:dyDescent="0.35">
      <c r="A2309" s="1" t="s">
        <v>4406</v>
      </c>
      <c r="B2309" s="1">
        <v>93</v>
      </c>
    </row>
    <row r="2310" spans="1:2" hidden="1" x14ac:dyDescent="0.35">
      <c r="A2310" s="1" t="s">
        <v>4407</v>
      </c>
      <c r="B2310" s="1">
        <v>51</v>
      </c>
    </row>
    <row r="2311" spans="1:2" hidden="1" x14ac:dyDescent="0.35">
      <c r="A2311" s="1" t="s">
        <v>4408</v>
      </c>
      <c r="B2311" s="1">
        <v>66</v>
      </c>
    </row>
    <row r="2312" spans="1:2" hidden="1" x14ac:dyDescent="0.35">
      <c r="A2312" s="1" t="s">
        <v>4409</v>
      </c>
      <c r="B2312" s="1">
        <v>19</v>
      </c>
    </row>
    <row r="2313" spans="1:2" hidden="1" x14ac:dyDescent="0.35">
      <c r="A2313" s="1" t="s">
        <v>4410</v>
      </c>
      <c r="B2313" s="1">
        <v>63</v>
      </c>
    </row>
    <row r="2314" spans="1:2" hidden="1" x14ac:dyDescent="0.35">
      <c r="A2314" s="1" t="s">
        <v>4411</v>
      </c>
      <c r="B2314" s="1">
        <v>29</v>
      </c>
    </row>
    <row r="2315" spans="1:2" hidden="1" x14ac:dyDescent="0.35">
      <c r="A2315" s="1" t="s">
        <v>4412</v>
      </c>
      <c r="B2315" s="1">
        <v>54</v>
      </c>
    </row>
    <row r="2316" spans="1:2" hidden="1" x14ac:dyDescent="0.35">
      <c r="A2316" s="1" t="s">
        <v>4413</v>
      </c>
      <c r="B2316" s="1">
        <v>94</v>
      </c>
    </row>
    <row r="2317" spans="1:2" hidden="1" x14ac:dyDescent="0.35">
      <c r="A2317" s="1" t="s">
        <v>4414</v>
      </c>
      <c r="B2317" s="1">
        <v>47</v>
      </c>
    </row>
    <row r="2318" spans="1:2" hidden="1" x14ac:dyDescent="0.35">
      <c r="A2318" s="1" t="s">
        <v>4415</v>
      </c>
      <c r="B2318" s="1">
        <v>85</v>
      </c>
    </row>
    <row r="2319" spans="1:2" hidden="1" x14ac:dyDescent="0.35">
      <c r="A2319" s="1" t="s">
        <v>4416</v>
      </c>
      <c r="B2319" s="1">
        <v>19</v>
      </c>
    </row>
    <row r="2320" spans="1:2" hidden="1" x14ac:dyDescent="0.35">
      <c r="A2320" s="1" t="s">
        <v>4417</v>
      </c>
      <c r="B2320" s="1">
        <v>86</v>
      </c>
    </row>
    <row r="2321" spans="1:2" hidden="1" x14ac:dyDescent="0.35">
      <c r="A2321" s="1" t="s">
        <v>4418</v>
      </c>
      <c r="B2321" s="1">
        <v>46</v>
      </c>
    </row>
    <row r="2322" spans="1:2" hidden="1" x14ac:dyDescent="0.35">
      <c r="A2322" s="1" t="s">
        <v>4419</v>
      </c>
      <c r="B2322" s="1">
        <v>11</v>
      </c>
    </row>
    <row r="2323" spans="1:2" hidden="1" x14ac:dyDescent="0.35">
      <c r="A2323" s="1" t="s">
        <v>4420</v>
      </c>
      <c r="B2323" s="1">
        <v>91</v>
      </c>
    </row>
    <row r="2324" spans="1:2" hidden="1" x14ac:dyDescent="0.35">
      <c r="A2324" s="1" t="s">
        <v>4421</v>
      </c>
      <c r="B2324" s="1">
        <v>46</v>
      </c>
    </row>
    <row r="2325" spans="1:2" hidden="1" x14ac:dyDescent="0.35">
      <c r="A2325" s="1" t="s">
        <v>4422</v>
      </c>
      <c r="B2325" s="1">
        <v>87</v>
      </c>
    </row>
    <row r="2326" spans="1:2" hidden="1" x14ac:dyDescent="0.35">
      <c r="A2326" s="1" t="s">
        <v>4423</v>
      </c>
      <c r="B2326" s="1">
        <v>44</v>
      </c>
    </row>
    <row r="2327" spans="1:2" hidden="1" x14ac:dyDescent="0.35">
      <c r="A2327" s="1" t="s">
        <v>4424</v>
      </c>
      <c r="B2327" s="1">
        <v>94</v>
      </c>
    </row>
    <row r="2328" spans="1:2" hidden="1" x14ac:dyDescent="0.35">
      <c r="A2328" s="1" t="s">
        <v>4425</v>
      </c>
      <c r="B2328" s="1">
        <v>4</v>
      </c>
    </row>
    <row r="2329" spans="1:2" hidden="1" x14ac:dyDescent="0.35">
      <c r="A2329" s="1" t="s">
        <v>4426</v>
      </c>
      <c r="B2329" s="1">
        <v>50</v>
      </c>
    </row>
    <row r="2330" spans="1:2" hidden="1" x14ac:dyDescent="0.35">
      <c r="A2330" s="1" t="s">
        <v>4427</v>
      </c>
      <c r="B2330" s="1">
        <v>93</v>
      </c>
    </row>
    <row r="2331" spans="1:2" hidden="1" x14ac:dyDescent="0.35">
      <c r="A2331" s="1" t="s">
        <v>4428</v>
      </c>
      <c r="B2331" s="1">
        <v>16</v>
      </c>
    </row>
    <row r="2332" spans="1:2" hidden="1" x14ac:dyDescent="0.35">
      <c r="A2332" s="1" t="s">
        <v>4429</v>
      </c>
      <c r="B2332" s="1">
        <v>44</v>
      </c>
    </row>
    <row r="2333" spans="1:2" hidden="1" x14ac:dyDescent="0.35">
      <c r="A2333" s="1" t="s">
        <v>4430</v>
      </c>
      <c r="B2333" s="1">
        <v>6</v>
      </c>
    </row>
    <row r="2334" spans="1:2" hidden="1" x14ac:dyDescent="0.35">
      <c r="A2334" s="1" t="s">
        <v>4431</v>
      </c>
      <c r="B2334" s="1">
        <v>37</v>
      </c>
    </row>
    <row r="2335" spans="1:2" hidden="1" x14ac:dyDescent="0.35">
      <c r="A2335" s="1" t="s">
        <v>4432</v>
      </c>
      <c r="B2335" s="1">
        <v>0</v>
      </c>
    </row>
    <row r="2336" spans="1:2" hidden="1" x14ac:dyDescent="0.35">
      <c r="A2336" s="1" t="s">
        <v>4433</v>
      </c>
      <c r="B2336" s="1">
        <v>46</v>
      </c>
    </row>
    <row r="2337" spans="1:2" hidden="1" x14ac:dyDescent="0.35">
      <c r="A2337" s="1" t="s">
        <v>4434</v>
      </c>
      <c r="B2337" s="1">
        <v>62</v>
      </c>
    </row>
    <row r="2338" spans="1:2" hidden="1" x14ac:dyDescent="0.35">
      <c r="A2338" s="1" t="s">
        <v>4435</v>
      </c>
      <c r="B2338" s="1">
        <v>9</v>
      </c>
    </row>
    <row r="2339" spans="1:2" hidden="1" x14ac:dyDescent="0.35">
      <c r="A2339" s="1" t="s">
        <v>4436</v>
      </c>
      <c r="B2339" s="1">
        <v>62</v>
      </c>
    </row>
    <row r="2340" spans="1:2" hidden="1" x14ac:dyDescent="0.35">
      <c r="A2340" s="1" t="s">
        <v>4437</v>
      </c>
      <c r="B2340" s="1">
        <v>62</v>
      </c>
    </row>
    <row r="2341" spans="1:2" hidden="1" x14ac:dyDescent="0.35">
      <c r="A2341" s="1" t="s">
        <v>4438</v>
      </c>
      <c r="B2341" s="1">
        <v>26</v>
      </c>
    </row>
    <row r="2342" spans="1:2" hidden="1" x14ac:dyDescent="0.35">
      <c r="A2342" s="1" t="s">
        <v>4439</v>
      </c>
      <c r="B2342" s="1">
        <v>34</v>
      </c>
    </row>
    <row r="2343" spans="1:2" hidden="1" x14ac:dyDescent="0.35">
      <c r="A2343" s="1" t="s">
        <v>4440</v>
      </c>
      <c r="B2343" s="1">
        <v>57</v>
      </c>
    </row>
    <row r="2344" spans="1:2" hidden="1" x14ac:dyDescent="0.35">
      <c r="A2344" s="1" t="s">
        <v>4441</v>
      </c>
      <c r="B2344" s="1">
        <v>49</v>
      </c>
    </row>
    <row r="2345" spans="1:2" hidden="1" x14ac:dyDescent="0.35">
      <c r="A2345" s="1" t="s">
        <v>4442</v>
      </c>
      <c r="B2345" s="1">
        <v>45</v>
      </c>
    </row>
    <row r="2346" spans="1:2" hidden="1" x14ac:dyDescent="0.35">
      <c r="A2346" s="1" t="s">
        <v>4443</v>
      </c>
      <c r="B2346" s="1">
        <v>20</v>
      </c>
    </row>
    <row r="2347" spans="1:2" hidden="1" x14ac:dyDescent="0.35">
      <c r="A2347" s="1" t="s">
        <v>4444</v>
      </c>
      <c r="B2347" s="1">
        <v>35</v>
      </c>
    </row>
    <row r="2348" spans="1:2" hidden="1" x14ac:dyDescent="0.35">
      <c r="A2348" s="1" t="s">
        <v>4445</v>
      </c>
      <c r="B2348" s="1">
        <v>74</v>
      </c>
    </row>
    <row r="2349" spans="1:2" hidden="1" x14ac:dyDescent="0.35">
      <c r="A2349" s="1" t="s">
        <v>4446</v>
      </c>
      <c r="B2349" s="1">
        <v>4</v>
      </c>
    </row>
    <row r="2350" spans="1:2" hidden="1" x14ac:dyDescent="0.35">
      <c r="A2350" s="1" t="s">
        <v>4447</v>
      </c>
      <c r="B2350" s="1">
        <v>10</v>
      </c>
    </row>
    <row r="2351" spans="1:2" hidden="1" x14ac:dyDescent="0.35">
      <c r="A2351" s="1" t="s">
        <v>4448</v>
      </c>
      <c r="B2351" s="1">
        <v>75</v>
      </c>
    </row>
    <row r="2352" spans="1:2" hidden="1" x14ac:dyDescent="0.35">
      <c r="A2352" s="1" t="s">
        <v>4449</v>
      </c>
      <c r="B2352" s="1">
        <v>17</v>
      </c>
    </row>
    <row r="2353" spans="1:2" hidden="1" x14ac:dyDescent="0.35">
      <c r="A2353" s="1" t="s">
        <v>4450</v>
      </c>
      <c r="B2353" s="1">
        <v>28</v>
      </c>
    </row>
    <row r="2354" spans="1:2" hidden="1" x14ac:dyDescent="0.35">
      <c r="A2354" s="1" t="s">
        <v>4451</v>
      </c>
      <c r="B2354" s="1">
        <v>95</v>
      </c>
    </row>
    <row r="2355" spans="1:2" hidden="1" x14ac:dyDescent="0.35">
      <c r="A2355" s="1" t="s">
        <v>4452</v>
      </c>
      <c r="B2355" s="1">
        <v>54</v>
      </c>
    </row>
    <row r="2356" spans="1:2" hidden="1" x14ac:dyDescent="0.35">
      <c r="A2356" s="1" t="s">
        <v>4453</v>
      </c>
      <c r="B2356" s="1">
        <v>59</v>
      </c>
    </row>
    <row r="2357" spans="1:2" hidden="1" x14ac:dyDescent="0.35">
      <c r="A2357" s="1" t="s">
        <v>4454</v>
      </c>
      <c r="B2357" s="1">
        <v>32</v>
      </c>
    </row>
    <row r="2358" spans="1:2" hidden="1" x14ac:dyDescent="0.35">
      <c r="A2358" s="1" t="s">
        <v>4455</v>
      </c>
      <c r="B2358" s="1">
        <v>46</v>
      </c>
    </row>
    <row r="2359" spans="1:2" hidden="1" x14ac:dyDescent="0.35">
      <c r="A2359" s="1" t="s">
        <v>4456</v>
      </c>
      <c r="B2359" s="1">
        <v>27</v>
      </c>
    </row>
    <row r="2360" spans="1:2" hidden="1" x14ac:dyDescent="0.35">
      <c r="A2360" s="1" t="s">
        <v>4457</v>
      </c>
      <c r="B2360" s="1">
        <v>95</v>
      </c>
    </row>
    <row r="2361" spans="1:2" hidden="1" x14ac:dyDescent="0.35">
      <c r="A2361" s="1" t="s">
        <v>4458</v>
      </c>
      <c r="B2361" s="1">
        <v>64</v>
      </c>
    </row>
    <row r="2362" spans="1:2" hidden="1" x14ac:dyDescent="0.35">
      <c r="A2362" s="1" t="s">
        <v>4459</v>
      </c>
      <c r="B2362" s="1">
        <v>15</v>
      </c>
    </row>
    <row r="2363" spans="1:2" hidden="1" x14ac:dyDescent="0.35">
      <c r="A2363" s="1" t="s">
        <v>4460</v>
      </c>
      <c r="B2363" s="1">
        <v>33</v>
      </c>
    </row>
    <row r="2364" spans="1:2" hidden="1" x14ac:dyDescent="0.35">
      <c r="A2364" s="1" t="s">
        <v>4461</v>
      </c>
      <c r="B2364" s="1">
        <v>48</v>
      </c>
    </row>
    <row r="2365" spans="1:2" hidden="1" x14ac:dyDescent="0.35">
      <c r="A2365" s="1" t="s">
        <v>4462</v>
      </c>
      <c r="B2365" s="1">
        <v>64</v>
      </c>
    </row>
    <row r="2366" spans="1:2" hidden="1" x14ac:dyDescent="0.35">
      <c r="A2366" s="1" t="s">
        <v>4463</v>
      </c>
      <c r="B2366" s="1">
        <v>30</v>
      </c>
    </row>
    <row r="2367" spans="1:2" hidden="1" x14ac:dyDescent="0.35">
      <c r="A2367" s="1" t="s">
        <v>4464</v>
      </c>
      <c r="B2367" s="1">
        <v>67</v>
      </c>
    </row>
    <row r="2368" spans="1:2" hidden="1" x14ac:dyDescent="0.35">
      <c r="A2368" s="1" t="s">
        <v>4465</v>
      </c>
      <c r="B2368" s="1">
        <v>71</v>
      </c>
    </row>
    <row r="2369" spans="1:2" hidden="1" x14ac:dyDescent="0.35">
      <c r="A2369" s="1" t="s">
        <v>4466</v>
      </c>
      <c r="B2369" s="1">
        <v>37</v>
      </c>
    </row>
    <row r="2370" spans="1:2" hidden="1" x14ac:dyDescent="0.35">
      <c r="A2370" s="1" t="s">
        <v>4467</v>
      </c>
      <c r="B2370" s="1">
        <v>40</v>
      </c>
    </row>
    <row r="2371" spans="1:2" hidden="1" x14ac:dyDescent="0.35">
      <c r="A2371" s="1" t="s">
        <v>4468</v>
      </c>
      <c r="B2371" s="1">
        <v>1</v>
      </c>
    </row>
    <row r="2372" spans="1:2" hidden="1" x14ac:dyDescent="0.35">
      <c r="A2372" s="1" t="s">
        <v>4469</v>
      </c>
      <c r="B2372" s="1">
        <v>50</v>
      </c>
    </row>
    <row r="2373" spans="1:2" hidden="1" x14ac:dyDescent="0.35">
      <c r="A2373" s="1" t="s">
        <v>4470</v>
      </c>
      <c r="B2373" s="1">
        <v>5</v>
      </c>
    </row>
    <row r="2374" spans="1:2" hidden="1" x14ac:dyDescent="0.35">
      <c r="A2374" s="1" t="s">
        <v>4471</v>
      </c>
      <c r="B2374" s="1">
        <v>74</v>
      </c>
    </row>
    <row r="2375" spans="1:2" hidden="1" x14ac:dyDescent="0.35">
      <c r="A2375" s="1" t="s">
        <v>4472</v>
      </c>
      <c r="B2375" s="1">
        <v>46</v>
      </c>
    </row>
    <row r="2376" spans="1:2" hidden="1" x14ac:dyDescent="0.35">
      <c r="A2376" s="1" t="s">
        <v>4473</v>
      </c>
      <c r="B2376" s="1">
        <v>5</v>
      </c>
    </row>
    <row r="2377" spans="1:2" hidden="1" x14ac:dyDescent="0.35">
      <c r="A2377" s="1" t="s">
        <v>4474</v>
      </c>
      <c r="B2377" s="1">
        <v>41</v>
      </c>
    </row>
    <row r="2378" spans="1:2" hidden="1" x14ac:dyDescent="0.35">
      <c r="A2378" s="1" t="s">
        <v>4475</v>
      </c>
      <c r="B2378" s="1">
        <v>58</v>
      </c>
    </row>
    <row r="2379" spans="1:2" hidden="1" x14ac:dyDescent="0.35">
      <c r="A2379" s="1" t="s">
        <v>4476</v>
      </c>
      <c r="B2379" s="1">
        <v>96</v>
      </c>
    </row>
    <row r="2380" spans="1:2" hidden="1" x14ac:dyDescent="0.35">
      <c r="A2380" s="1" t="s">
        <v>4477</v>
      </c>
      <c r="B2380" s="1">
        <v>93</v>
      </c>
    </row>
    <row r="2381" spans="1:2" hidden="1" x14ac:dyDescent="0.35">
      <c r="A2381" s="1" t="s">
        <v>4478</v>
      </c>
      <c r="B2381" s="1">
        <v>52</v>
      </c>
    </row>
    <row r="2382" spans="1:2" hidden="1" x14ac:dyDescent="0.35">
      <c r="A2382" s="1" t="s">
        <v>4479</v>
      </c>
      <c r="B2382" s="1">
        <v>52</v>
      </c>
    </row>
    <row r="2383" spans="1:2" hidden="1" x14ac:dyDescent="0.35">
      <c r="A2383" s="1" t="s">
        <v>4480</v>
      </c>
      <c r="B2383" s="1">
        <v>96</v>
      </c>
    </row>
    <row r="2384" spans="1:2" hidden="1" x14ac:dyDescent="0.35">
      <c r="A2384" s="1" t="s">
        <v>4481</v>
      </c>
      <c r="B2384" s="1">
        <v>31</v>
      </c>
    </row>
    <row r="2385" spans="1:2" hidden="1" x14ac:dyDescent="0.35">
      <c r="A2385" s="1" t="s">
        <v>4482</v>
      </c>
      <c r="B2385" s="1">
        <v>81</v>
      </c>
    </row>
    <row r="2386" spans="1:2" hidden="1" x14ac:dyDescent="0.35">
      <c r="A2386" s="1" t="s">
        <v>4483</v>
      </c>
      <c r="B2386" s="1">
        <v>61</v>
      </c>
    </row>
    <row r="2387" spans="1:2" hidden="1" x14ac:dyDescent="0.35">
      <c r="A2387" s="1" t="s">
        <v>4484</v>
      </c>
      <c r="B2387" s="1">
        <v>75</v>
      </c>
    </row>
    <row r="2388" spans="1:2" hidden="1" x14ac:dyDescent="0.35">
      <c r="A2388" s="1" t="s">
        <v>4485</v>
      </c>
      <c r="B2388" s="1">
        <v>19</v>
      </c>
    </row>
    <row r="2389" spans="1:2" hidden="1" x14ac:dyDescent="0.35">
      <c r="A2389" s="1" t="s">
        <v>4486</v>
      </c>
      <c r="B2389" s="1">
        <v>66</v>
      </c>
    </row>
    <row r="2390" spans="1:2" hidden="1" x14ac:dyDescent="0.35">
      <c r="A2390" s="1" t="s">
        <v>4487</v>
      </c>
      <c r="B2390" s="1">
        <v>5</v>
      </c>
    </row>
    <row r="2391" spans="1:2" hidden="1" x14ac:dyDescent="0.35">
      <c r="A2391" s="1" t="s">
        <v>4488</v>
      </c>
      <c r="B2391" s="1">
        <v>37</v>
      </c>
    </row>
    <row r="2392" spans="1:2" hidden="1" x14ac:dyDescent="0.35">
      <c r="A2392" s="1" t="s">
        <v>4489</v>
      </c>
      <c r="B2392" s="1">
        <v>54</v>
      </c>
    </row>
    <row r="2393" spans="1:2" hidden="1" x14ac:dyDescent="0.35">
      <c r="A2393" s="1" t="s">
        <v>4490</v>
      </c>
      <c r="B2393" s="1">
        <v>76</v>
      </c>
    </row>
    <row r="2394" spans="1:2" hidden="1" x14ac:dyDescent="0.35">
      <c r="A2394" s="1" t="s">
        <v>4491</v>
      </c>
      <c r="B2394" s="1">
        <v>90</v>
      </c>
    </row>
    <row r="2395" spans="1:2" hidden="1" x14ac:dyDescent="0.35">
      <c r="A2395" s="1" t="s">
        <v>4492</v>
      </c>
      <c r="B2395" s="1">
        <v>59</v>
      </c>
    </row>
    <row r="2396" spans="1:2" hidden="1" x14ac:dyDescent="0.35">
      <c r="A2396" s="1" t="s">
        <v>4493</v>
      </c>
      <c r="B2396" s="1">
        <v>57</v>
      </c>
    </row>
    <row r="2397" spans="1:2" hidden="1" x14ac:dyDescent="0.35">
      <c r="A2397" s="1" t="s">
        <v>4494</v>
      </c>
      <c r="B2397" s="1">
        <v>11</v>
      </c>
    </row>
    <row r="2398" spans="1:2" hidden="1" x14ac:dyDescent="0.35">
      <c r="A2398" s="1" t="s">
        <v>4495</v>
      </c>
      <c r="B2398" s="1">
        <v>55</v>
      </c>
    </row>
    <row r="2399" spans="1:2" hidden="1" x14ac:dyDescent="0.35">
      <c r="A2399" s="1" t="s">
        <v>4496</v>
      </c>
      <c r="B2399" s="1">
        <v>73</v>
      </c>
    </row>
    <row r="2400" spans="1:2" hidden="1" x14ac:dyDescent="0.35">
      <c r="A2400" s="1" t="s">
        <v>4497</v>
      </c>
      <c r="B2400" s="1">
        <v>74</v>
      </c>
    </row>
    <row r="2401" spans="1:2" hidden="1" x14ac:dyDescent="0.35">
      <c r="A2401" s="1" t="s">
        <v>4498</v>
      </c>
      <c r="B2401" s="1">
        <v>70</v>
      </c>
    </row>
    <row r="2402" spans="1:2" hidden="1" x14ac:dyDescent="0.35">
      <c r="A2402" s="1" t="s">
        <v>4499</v>
      </c>
      <c r="B2402" s="1">
        <v>74</v>
      </c>
    </row>
    <row r="2403" spans="1:2" hidden="1" x14ac:dyDescent="0.35">
      <c r="A2403" s="1" t="s">
        <v>4500</v>
      </c>
      <c r="B2403" s="1">
        <v>59</v>
      </c>
    </row>
    <row r="2404" spans="1:2" hidden="1" x14ac:dyDescent="0.35">
      <c r="A2404" s="1" t="s">
        <v>4501</v>
      </c>
      <c r="B2404" s="1">
        <v>91</v>
      </c>
    </row>
    <row r="2405" spans="1:2" hidden="1" x14ac:dyDescent="0.35">
      <c r="A2405" s="1" t="s">
        <v>4502</v>
      </c>
      <c r="B2405" s="1">
        <v>62</v>
      </c>
    </row>
    <row r="2406" spans="1:2" hidden="1" x14ac:dyDescent="0.35">
      <c r="A2406" s="1" t="s">
        <v>4503</v>
      </c>
      <c r="B2406" s="1">
        <v>20</v>
      </c>
    </row>
    <row r="2407" spans="1:2" hidden="1" x14ac:dyDescent="0.35">
      <c r="A2407" s="1" t="s">
        <v>4504</v>
      </c>
      <c r="B2407" s="1">
        <v>41</v>
      </c>
    </row>
    <row r="2408" spans="1:2" hidden="1" x14ac:dyDescent="0.35">
      <c r="A2408" s="1" t="s">
        <v>4505</v>
      </c>
      <c r="B2408" s="1">
        <v>54</v>
      </c>
    </row>
    <row r="2409" spans="1:2" hidden="1" x14ac:dyDescent="0.35">
      <c r="A2409" s="1" t="s">
        <v>4506</v>
      </c>
      <c r="B2409" s="1">
        <v>43</v>
      </c>
    </row>
    <row r="2410" spans="1:2" hidden="1" x14ac:dyDescent="0.35">
      <c r="A2410" s="1" t="s">
        <v>4507</v>
      </c>
      <c r="B2410" s="1">
        <v>74</v>
      </c>
    </row>
    <row r="2411" spans="1:2" hidden="1" x14ac:dyDescent="0.35">
      <c r="A2411" s="1" t="s">
        <v>4508</v>
      </c>
      <c r="B2411" s="1">
        <v>67</v>
      </c>
    </row>
    <row r="2412" spans="1:2" hidden="1" x14ac:dyDescent="0.35">
      <c r="A2412" s="1" t="s">
        <v>4509</v>
      </c>
      <c r="B2412" s="1">
        <v>64</v>
      </c>
    </row>
    <row r="2413" spans="1:2" hidden="1" x14ac:dyDescent="0.35">
      <c r="A2413" s="1" t="s">
        <v>4510</v>
      </c>
      <c r="B2413" s="1">
        <v>31</v>
      </c>
    </row>
    <row r="2414" spans="1:2" hidden="1" x14ac:dyDescent="0.35">
      <c r="A2414" s="1" t="s">
        <v>4511</v>
      </c>
      <c r="B2414" s="1">
        <v>65</v>
      </c>
    </row>
    <row r="2415" spans="1:2" hidden="1" x14ac:dyDescent="0.35">
      <c r="A2415" s="1" t="s">
        <v>4512</v>
      </c>
      <c r="B2415" s="1">
        <v>61</v>
      </c>
    </row>
    <row r="2416" spans="1:2" hidden="1" x14ac:dyDescent="0.35">
      <c r="A2416" s="1" t="s">
        <v>4513</v>
      </c>
      <c r="B2416" s="1">
        <v>62</v>
      </c>
    </row>
    <row r="2417" spans="1:2" hidden="1" x14ac:dyDescent="0.35">
      <c r="A2417" s="1" t="s">
        <v>4514</v>
      </c>
      <c r="B2417" s="1">
        <v>89</v>
      </c>
    </row>
    <row r="2418" spans="1:2" hidden="1" x14ac:dyDescent="0.35">
      <c r="A2418" s="1" t="s">
        <v>4515</v>
      </c>
      <c r="B2418" s="1">
        <v>60</v>
      </c>
    </row>
    <row r="2419" spans="1:2" hidden="1" x14ac:dyDescent="0.35">
      <c r="A2419" s="1" t="s">
        <v>4516</v>
      </c>
      <c r="B2419" s="1">
        <v>59</v>
      </c>
    </row>
    <row r="2420" spans="1:2" hidden="1" x14ac:dyDescent="0.35">
      <c r="A2420" s="1" t="s">
        <v>4517</v>
      </c>
      <c r="B2420" s="1">
        <v>14</v>
      </c>
    </row>
    <row r="2421" spans="1:2" hidden="1" x14ac:dyDescent="0.35">
      <c r="A2421" s="1" t="s">
        <v>4518</v>
      </c>
      <c r="B2421" s="1">
        <v>97</v>
      </c>
    </row>
    <row r="2422" spans="1:2" hidden="1" x14ac:dyDescent="0.35">
      <c r="A2422" s="1" t="s">
        <v>4519</v>
      </c>
      <c r="B2422" s="1">
        <v>82</v>
      </c>
    </row>
    <row r="2423" spans="1:2" hidden="1" x14ac:dyDescent="0.35">
      <c r="A2423" s="1" t="s">
        <v>4520</v>
      </c>
      <c r="B2423" s="1">
        <v>5</v>
      </c>
    </row>
    <row r="2424" spans="1:2" hidden="1" x14ac:dyDescent="0.35">
      <c r="A2424" s="1" t="s">
        <v>4521</v>
      </c>
      <c r="B2424" s="1">
        <v>86</v>
      </c>
    </row>
    <row r="2425" spans="1:2" hidden="1" x14ac:dyDescent="0.35">
      <c r="A2425" s="1" t="s">
        <v>4522</v>
      </c>
      <c r="B2425" s="1">
        <v>22</v>
      </c>
    </row>
    <row r="2426" spans="1:2" hidden="1" x14ac:dyDescent="0.35">
      <c r="A2426" s="1" t="s">
        <v>4523</v>
      </c>
      <c r="B2426" s="1">
        <v>4</v>
      </c>
    </row>
    <row r="2427" spans="1:2" hidden="1" x14ac:dyDescent="0.35">
      <c r="A2427" s="1" t="s">
        <v>4524</v>
      </c>
      <c r="B2427" s="1">
        <v>63</v>
      </c>
    </row>
    <row r="2428" spans="1:2" hidden="1" x14ac:dyDescent="0.35">
      <c r="A2428" s="1" t="s">
        <v>4525</v>
      </c>
      <c r="B2428" s="1">
        <v>24</v>
      </c>
    </row>
    <row r="2429" spans="1:2" hidden="1" x14ac:dyDescent="0.35">
      <c r="A2429" s="1" t="s">
        <v>4526</v>
      </c>
      <c r="B2429" s="1">
        <v>14</v>
      </c>
    </row>
    <row r="2430" spans="1:2" hidden="1" x14ac:dyDescent="0.35">
      <c r="A2430" s="1" t="s">
        <v>4527</v>
      </c>
      <c r="B2430" s="1">
        <v>70</v>
      </c>
    </row>
    <row r="2431" spans="1:2" hidden="1" x14ac:dyDescent="0.35">
      <c r="A2431" s="1" t="s">
        <v>4528</v>
      </c>
      <c r="B2431" s="1">
        <v>77</v>
      </c>
    </row>
    <row r="2432" spans="1:2" hidden="1" x14ac:dyDescent="0.35">
      <c r="A2432" s="1" t="s">
        <v>4529</v>
      </c>
      <c r="B2432" s="1">
        <v>97</v>
      </c>
    </row>
    <row r="2433" spans="1:2" hidden="1" x14ac:dyDescent="0.35">
      <c r="A2433" s="1" t="s">
        <v>4530</v>
      </c>
      <c r="B2433" s="1">
        <v>44</v>
      </c>
    </row>
    <row r="2434" spans="1:2" hidden="1" x14ac:dyDescent="0.35">
      <c r="A2434" s="1" t="s">
        <v>4531</v>
      </c>
      <c r="B2434" s="1">
        <v>23</v>
      </c>
    </row>
    <row r="2435" spans="1:2" hidden="1" x14ac:dyDescent="0.35">
      <c r="A2435" s="1" t="s">
        <v>4532</v>
      </c>
      <c r="B2435" s="1">
        <v>7</v>
      </c>
    </row>
    <row r="2436" spans="1:2" hidden="1" x14ac:dyDescent="0.35">
      <c r="A2436" s="1" t="s">
        <v>4533</v>
      </c>
      <c r="B2436" s="1">
        <v>80</v>
      </c>
    </row>
    <row r="2437" spans="1:2" hidden="1" x14ac:dyDescent="0.35">
      <c r="A2437" s="1" t="s">
        <v>4534</v>
      </c>
      <c r="B2437" s="1">
        <v>25</v>
      </c>
    </row>
    <row r="2438" spans="1:2" hidden="1" x14ac:dyDescent="0.35">
      <c r="A2438" s="1" t="s">
        <v>4535</v>
      </c>
      <c r="B2438" s="1">
        <v>2</v>
      </c>
    </row>
    <row r="2439" spans="1:2" hidden="1" x14ac:dyDescent="0.35">
      <c r="A2439" s="1" t="s">
        <v>4536</v>
      </c>
      <c r="B2439" s="1">
        <v>21</v>
      </c>
    </row>
    <row r="2440" spans="1:2" hidden="1" x14ac:dyDescent="0.35">
      <c r="A2440" s="1" t="s">
        <v>4537</v>
      </c>
      <c r="B2440" s="1">
        <v>80</v>
      </c>
    </row>
    <row r="2441" spans="1:2" hidden="1" x14ac:dyDescent="0.35">
      <c r="A2441" s="1" t="s">
        <v>4538</v>
      </c>
      <c r="B2441" s="1">
        <v>53</v>
      </c>
    </row>
    <row r="2442" spans="1:2" hidden="1" x14ac:dyDescent="0.35">
      <c r="A2442" s="1" t="s">
        <v>4539</v>
      </c>
      <c r="B2442" s="1">
        <v>8</v>
      </c>
    </row>
    <row r="2443" spans="1:2" hidden="1" x14ac:dyDescent="0.35">
      <c r="A2443" s="1" t="s">
        <v>4540</v>
      </c>
      <c r="B2443" s="1">
        <v>71</v>
      </c>
    </row>
    <row r="2444" spans="1:2" hidden="1" x14ac:dyDescent="0.35">
      <c r="A2444" s="1" t="s">
        <v>4541</v>
      </c>
      <c r="B2444" s="1">
        <v>31</v>
      </c>
    </row>
    <row r="2445" spans="1:2" hidden="1" x14ac:dyDescent="0.35">
      <c r="A2445" s="1" t="s">
        <v>4542</v>
      </c>
      <c r="B2445" s="1">
        <v>54</v>
      </c>
    </row>
    <row r="2446" spans="1:2" hidden="1" x14ac:dyDescent="0.35">
      <c r="A2446" s="1" t="s">
        <v>4543</v>
      </c>
      <c r="B2446" s="1">
        <v>10</v>
      </c>
    </row>
    <row r="2447" spans="1:2" hidden="1" x14ac:dyDescent="0.35">
      <c r="A2447" s="1" t="s">
        <v>4544</v>
      </c>
      <c r="B2447" s="1">
        <v>57</v>
      </c>
    </row>
    <row r="2448" spans="1:2" hidden="1" x14ac:dyDescent="0.35">
      <c r="A2448" s="1" t="s">
        <v>4545</v>
      </c>
      <c r="B2448" s="1">
        <v>68</v>
      </c>
    </row>
    <row r="2449" spans="1:2" hidden="1" x14ac:dyDescent="0.35">
      <c r="A2449" s="1" t="s">
        <v>4546</v>
      </c>
      <c r="B2449" s="1">
        <v>61</v>
      </c>
    </row>
    <row r="2450" spans="1:2" hidden="1" x14ac:dyDescent="0.35">
      <c r="A2450" s="1" t="s">
        <v>4547</v>
      </c>
      <c r="B2450" s="1">
        <v>41</v>
      </c>
    </row>
    <row r="2451" spans="1:2" hidden="1" x14ac:dyDescent="0.35">
      <c r="A2451" s="1" t="s">
        <v>4548</v>
      </c>
      <c r="B2451" s="1">
        <v>88</v>
      </c>
    </row>
    <row r="2452" spans="1:2" hidden="1" x14ac:dyDescent="0.35">
      <c r="A2452" s="1" t="s">
        <v>4549</v>
      </c>
      <c r="B2452" s="1">
        <v>81</v>
      </c>
    </row>
    <row r="2453" spans="1:2" hidden="1" x14ac:dyDescent="0.35">
      <c r="A2453" s="1" t="s">
        <v>4550</v>
      </c>
      <c r="B2453" s="1">
        <v>62</v>
      </c>
    </row>
    <row r="2454" spans="1:2" hidden="1" x14ac:dyDescent="0.35">
      <c r="A2454" s="1" t="s">
        <v>4551</v>
      </c>
      <c r="B2454" s="1">
        <v>73</v>
      </c>
    </row>
    <row r="2455" spans="1:2" hidden="1" x14ac:dyDescent="0.35">
      <c r="A2455" s="1" t="s">
        <v>4552</v>
      </c>
      <c r="B2455" s="1">
        <v>70</v>
      </c>
    </row>
    <row r="2456" spans="1:2" hidden="1" x14ac:dyDescent="0.35">
      <c r="A2456" s="1" t="s">
        <v>4553</v>
      </c>
      <c r="B2456" s="1">
        <v>76</v>
      </c>
    </row>
    <row r="2457" spans="1:2" hidden="1" x14ac:dyDescent="0.35">
      <c r="A2457" s="1" t="s">
        <v>4554</v>
      </c>
      <c r="B2457" s="1">
        <v>79</v>
      </c>
    </row>
    <row r="2458" spans="1:2" hidden="1" x14ac:dyDescent="0.35">
      <c r="A2458" s="1" t="s">
        <v>4555</v>
      </c>
      <c r="B2458" s="1">
        <v>26</v>
      </c>
    </row>
    <row r="2459" spans="1:2" hidden="1" x14ac:dyDescent="0.35">
      <c r="A2459" s="1" t="s">
        <v>4556</v>
      </c>
      <c r="B2459" s="1">
        <v>0</v>
      </c>
    </row>
    <row r="2460" spans="1:2" hidden="1" x14ac:dyDescent="0.35">
      <c r="A2460" s="1" t="s">
        <v>4557</v>
      </c>
      <c r="B2460" s="1">
        <v>9</v>
      </c>
    </row>
    <row r="2461" spans="1:2" hidden="1" x14ac:dyDescent="0.35">
      <c r="A2461" s="1" t="s">
        <v>4558</v>
      </c>
      <c r="B2461" s="1">
        <v>10</v>
      </c>
    </row>
    <row r="2462" spans="1:2" hidden="1" x14ac:dyDescent="0.35">
      <c r="A2462" s="1" t="s">
        <v>4559</v>
      </c>
      <c r="B2462" s="1">
        <v>32</v>
      </c>
    </row>
    <row r="2463" spans="1:2" hidden="1" x14ac:dyDescent="0.35">
      <c r="A2463" s="1" t="s">
        <v>4560</v>
      </c>
      <c r="B2463" s="1">
        <v>22</v>
      </c>
    </row>
    <row r="2464" spans="1:2" hidden="1" x14ac:dyDescent="0.35">
      <c r="A2464" s="1" t="s">
        <v>4561</v>
      </c>
      <c r="B2464" s="1">
        <v>81</v>
      </c>
    </row>
    <row r="2465" spans="1:2" hidden="1" x14ac:dyDescent="0.35">
      <c r="A2465" s="1" t="s">
        <v>4562</v>
      </c>
      <c r="B2465" s="1">
        <v>12</v>
      </c>
    </row>
    <row r="2466" spans="1:2" hidden="1" x14ac:dyDescent="0.35">
      <c r="A2466" s="1" t="s">
        <v>4563</v>
      </c>
      <c r="B2466" s="1">
        <v>8</v>
      </c>
    </row>
    <row r="2467" spans="1:2" hidden="1" x14ac:dyDescent="0.35">
      <c r="A2467" s="1" t="s">
        <v>4564</v>
      </c>
      <c r="B2467" s="1">
        <v>62</v>
      </c>
    </row>
    <row r="2468" spans="1:2" x14ac:dyDescent="0.35">
      <c r="A2468" s="32" t="s">
        <v>4565</v>
      </c>
      <c r="B2468" s="32">
        <v>87</v>
      </c>
    </row>
    <row r="2469" spans="1:2" hidden="1" x14ac:dyDescent="0.35">
      <c r="A2469" s="1" t="s">
        <v>4566</v>
      </c>
      <c r="B2469" s="1">
        <v>48</v>
      </c>
    </row>
    <row r="2470" spans="1:2" hidden="1" x14ac:dyDescent="0.35">
      <c r="A2470" s="1" t="s">
        <v>4567</v>
      </c>
      <c r="B2470" s="1">
        <v>0</v>
      </c>
    </row>
    <row r="2471" spans="1:2" hidden="1" x14ac:dyDescent="0.35">
      <c r="A2471" s="1" t="s">
        <v>4568</v>
      </c>
      <c r="B2471" s="1">
        <v>12</v>
      </c>
    </row>
    <row r="2472" spans="1:2" hidden="1" x14ac:dyDescent="0.35">
      <c r="A2472" s="1" t="s">
        <v>4569</v>
      </c>
      <c r="B2472" s="1">
        <v>1</v>
      </c>
    </row>
    <row r="2473" spans="1:2" hidden="1" x14ac:dyDescent="0.35">
      <c r="A2473" s="1" t="s">
        <v>4570</v>
      </c>
      <c r="B2473" s="1">
        <v>70</v>
      </c>
    </row>
    <row r="2474" spans="1:2" hidden="1" x14ac:dyDescent="0.35">
      <c r="A2474" s="1" t="s">
        <v>4571</v>
      </c>
      <c r="B2474" s="1">
        <v>99</v>
      </c>
    </row>
    <row r="2475" spans="1:2" hidden="1" x14ac:dyDescent="0.35">
      <c r="A2475" s="1" t="s">
        <v>4572</v>
      </c>
      <c r="B2475" s="1">
        <v>99</v>
      </c>
    </row>
    <row r="2476" spans="1:2" hidden="1" x14ac:dyDescent="0.35">
      <c r="A2476" s="1" t="s">
        <v>4573</v>
      </c>
      <c r="B2476" s="1">
        <v>64</v>
      </c>
    </row>
    <row r="2477" spans="1:2" hidden="1" x14ac:dyDescent="0.35">
      <c r="A2477" s="1" t="s">
        <v>4574</v>
      </c>
      <c r="B2477" s="1">
        <v>39</v>
      </c>
    </row>
    <row r="2478" spans="1:2" hidden="1" x14ac:dyDescent="0.35">
      <c r="A2478" s="1" t="s">
        <v>4575</v>
      </c>
      <c r="B2478" s="1">
        <v>52</v>
      </c>
    </row>
    <row r="2479" spans="1:2" hidden="1" x14ac:dyDescent="0.35">
      <c r="A2479" s="1" t="s">
        <v>4576</v>
      </c>
      <c r="B2479" s="1">
        <v>65</v>
      </c>
    </row>
    <row r="2480" spans="1:2" hidden="1" x14ac:dyDescent="0.35">
      <c r="A2480" s="1" t="s">
        <v>4577</v>
      </c>
      <c r="B2480" s="1">
        <v>7</v>
      </c>
    </row>
    <row r="2481" spans="1:2" hidden="1" x14ac:dyDescent="0.35">
      <c r="A2481" s="1" t="s">
        <v>4578</v>
      </c>
      <c r="B2481" s="1">
        <v>30</v>
      </c>
    </row>
    <row r="2482" spans="1:2" hidden="1" x14ac:dyDescent="0.35">
      <c r="A2482" s="1" t="s">
        <v>4579</v>
      </c>
      <c r="B2482" s="1">
        <v>13</v>
      </c>
    </row>
    <row r="2483" spans="1:2" hidden="1" x14ac:dyDescent="0.35">
      <c r="A2483" s="1" t="s">
        <v>4580</v>
      </c>
      <c r="B2483" s="1">
        <v>3</v>
      </c>
    </row>
    <row r="2484" spans="1:2" hidden="1" x14ac:dyDescent="0.35">
      <c r="A2484" s="1" t="s">
        <v>4581</v>
      </c>
      <c r="B2484" s="1">
        <v>25</v>
      </c>
    </row>
    <row r="2485" spans="1:2" hidden="1" x14ac:dyDescent="0.35">
      <c r="A2485" s="1" t="s">
        <v>4582</v>
      </c>
      <c r="B2485" s="1">
        <v>62</v>
      </c>
    </row>
    <row r="2486" spans="1:2" hidden="1" x14ac:dyDescent="0.35">
      <c r="A2486" s="1" t="s">
        <v>4583</v>
      </c>
      <c r="B2486" s="1">
        <v>54</v>
      </c>
    </row>
    <row r="2487" spans="1:2" hidden="1" x14ac:dyDescent="0.35">
      <c r="A2487" s="1" t="s">
        <v>4584</v>
      </c>
      <c r="B2487" s="1">
        <v>83</v>
      </c>
    </row>
    <row r="2488" spans="1:2" hidden="1" x14ac:dyDescent="0.35">
      <c r="A2488" s="1" t="s">
        <v>4585</v>
      </c>
      <c r="B2488" s="1">
        <v>51</v>
      </c>
    </row>
    <row r="2489" spans="1:2" hidden="1" x14ac:dyDescent="0.35">
      <c r="A2489" s="1" t="s">
        <v>4586</v>
      </c>
      <c r="B2489" s="1">
        <v>99</v>
      </c>
    </row>
    <row r="2490" spans="1:2" hidden="1" x14ac:dyDescent="0.35">
      <c r="A2490" s="1" t="s">
        <v>4587</v>
      </c>
      <c r="B2490" s="1">
        <v>55</v>
      </c>
    </row>
    <row r="2491" spans="1:2" hidden="1" x14ac:dyDescent="0.35">
      <c r="A2491" s="1" t="s">
        <v>4588</v>
      </c>
      <c r="B2491" s="1">
        <v>23</v>
      </c>
    </row>
    <row r="2492" spans="1:2" hidden="1" x14ac:dyDescent="0.35">
      <c r="A2492" s="1" t="s">
        <v>4589</v>
      </c>
      <c r="B2492" s="1">
        <v>84</v>
      </c>
    </row>
    <row r="2493" spans="1:2" hidden="1" x14ac:dyDescent="0.35">
      <c r="A2493" s="1" t="s">
        <v>4590</v>
      </c>
      <c r="B2493" s="1">
        <v>90</v>
      </c>
    </row>
    <row r="2494" spans="1:2" hidden="1" x14ac:dyDescent="0.35">
      <c r="A2494" s="1" t="s">
        <v>4591</v>
      </c>
      <c r="B2494" s="1">
        <v>93</v>
      </c>
    </row>
    <row r="2495" spans="1:2" hidden="1" x14ac:dyDescent="0.35">
      <c r="A2495" s="1" t="s">
        <v>4592</v>
      </c>
      <c r="B2495" s="1">
        <v>30</v>
      </c>
    </row>
    <row r="2496" spans="1:2" hidden="1" x14ac:dyDescent="0.35">
      <c r="A2496" s="1" t="s">
        <v>4593</v>
      </c>
      <c r="B2496" s="1">
        <v>80</v>
      </c>
    </row>
    <row r="2497" spans="1:2" hidden="1" x14ac:dyDescent="0.35">
      <c r="A2497" s="1" t="s">
        <v>4594</v>
      </c>
      <c r="B2497" s="1">
        <v>59</v>
      </c>
    </row>
    <row r="2498" spans="1:2" hidden="1" x14ac:dyDescent="0.35">
      <c r="A2498" s="1" t="s">
        <v>4595</v>
      </c>
      <c r="B2498" s="1">
        <v>69</v>
      </c>
    </row>
    <row r="2499" spans="1:2" hidden="1" x14ac:dyDescent="0.35">
      <c r="A2499" s="1" t="s">
        <v>4596</v>
      </c>
      <c r="B2499" s="1">
        <v>63</v>
      </c>
    </row>
    <row r="2500" spans="1:2" hidden="1" x14ac:dyDescent="0.35">
      <c r="A2500" s="1" t="s">
        <v>4597</v>
      </c>
      <c r="B2500" s="1">
        <v>98</v>
      </c>
    </row>
    <row r="2501" spans="1:2" hidden="1" x14ac:dyDescent="0.35">
      <c r="A2501" s="1" t="s">
        <v>4598</v>
      </c>
      <c r="B2501" s="1">
        <v>62</v>
      </c>
    </row>
    <row r="2502" spans="1:2" hidden="1" x14ac:dyDescent="0.35">
      <c r="A2502" s="1" t="s">
        <v>4599</v>
      </c>
      <c r="B2502" s="1">
        <v>91</v>
      </c>
    </row>
    <row r="2503" spans="1:2" hidden="1" x14ac:dyDescent="0.35">
      <c r="A2503" s="1" t="s">
        <v>4600</v>
      </c>
      <c r="B2503" s="1">
        <v>16</v>
      </c>
    </row>
    <row r="2504" spans="1:2" hidden="1" x14ac:dyDescent="0.35">
      <c r="A2504" s="1" t="s">
        <v>4601</v>
      </c>
      <c r="B2504" s="1">
        <v>92</v>
      </c>
    </row>
    <row r="2505" spans="1:2" hidden="1" x14ac:dyDescent="0.35">
      <c r="A2505" s="1" t="s">
        <v>4602</v>
      </c>
      <c r="B2505" s="1">
        <v>82</v>
      </c>
    </row>
    <row r="2506" spans="1:2" hidden="1" x14ac:dyDescent="0.35">
      <c r="A2506" s="1" t="s">
        <v>4603</v>
      </c>
      <c r="B2506" s="1">
        <v>50</v>
      </c>
    </row>
    <row r="2507" spans="1:2" hidden="1" x14ac:dyDescent="0.35">
      <c r="A2507" s="1" t="s">
        <v>4604</v>
      </c>
      <c r="B2507" s="1">
        <v>34</v>
      </c>
    </row>
    <row r="2508" spans="1:2" hidden="1" x14ac:dyDescent="0.35">
      <c r="A2508" s="1" t="s">
        <v>4605</v>
      </c>
      <c r="B2508" s="1">
        <v>31</v>
      </c>
    </row>
    <row r="2509" spans="1:2" hidden="1" x14ac:dyDescent="0.35">
      <c r="A2509" s="1" t="s">
        <v>4606</v>
      </c>
      <c r="B2509" s="1">
        <v>64</v>
      </c>
    </row>
    <row r="2510" spans="1:2" hidden="1" x14ac:dyDescent="0.35">
      <c r="A2510" s="1" t="s">
        <v>4607</v>
      </c>
      <c r="B2510" s="1">
        <v>30</v>
      </c>
    </row>
    <row r="2511" spans="1:2" hidden="1" x14ac:dyDescent="0.35">
      <c r="A2511" s="1" t="s">
        <v>4608</v>
      </c>
      <c r="B2511" s="1">
        <v>41</v>
      </c>
    </row>
    <row r="2512" spans="1:2" hidden="1" x14ac:dyDescent="0.35">
      <c r="A2512" s="1" t="s">
        <v>4609</v>
      </c>
      <c r="B2512" s="1">
        <v>67</v>
      </c>
    </row>
    <row r="2513" spans="1:2" hidden="1" x14ac:dyDescent="0.35">
      <c r="A2513" s="1" t="s">
        <v>4610</v>
      </c>
      <c r="B2513" s="1">
        <v>49</v>
      </c>
    </row>
    <row r="2514" spans="1:2" hidden="1" x14ac:dyDescent="0.35">
      <c r="A2514" s="1" t="s">
        <v>4611</v>
      </c>
      <c r="B2514" s="1">
        <v>53</v>
      </c>
    </row>
    <row r="2515" spans="1:2" hidden="1" x14ac:dyDescent="0.35">
      <c r="A2515" s="1" t="s">
        <v>4612</v>
      </c>
      <c r="B2515" s="1">
        <v>95</v>
      </c>
    </row>
    <row r="2516" spans="1:2" hidden="1" x14ac:dyDescent="0.35">
      <c r="A2516" s="1" t="s">
        <v>4613</v>
      </c>
      <c r="B2516" s="1">
        <v>38</v>
      </c>
    </row>
    <row r="2517" spans="1:2" hidden="1" x14ac:dyDescent="0.35">
      <c r="A2517" s="1" t="s">
        <v>4614</v>
      </c>
      <c r="B2517" s="1">
        <v>64</v>
      </c>
    </row>
    <row r="2518" spans="1:2" hidden="1" x14ac:dyDescent="0.35">
      <c r="A2518" s="1" t="s">
        <v>4615</v>
      </c>
      <c r="B2518" s="1">
        <v>2</v>
      </c>
    </row>
    <row r="2519" spans="1:2" hidden="1" x14ac:dyDescent="0.35">
      <c r="A2519" s="1" t="s">
        <v>4616</v>
      </c>
      <c r="B2519" s="1">
        <v>10</v>
      </c>
    </row>
    <row r="2520" spans="1:2" hidden="1" x14ac:dyDescent="0.35">
      <c r="A2520" s="1" t="s">
        <v>4617</v>
      </c>
      <c r="B2520" s="1">
        <v>91</v>
      </c>
    </row>
    <row r="2521" spans="1:2" hidden="1" x14ac:dyDescent="0.35">
      <c r="A2521" s="1" t="s">
        <v>4618</v>
      </c>
      <c r="B2521" s="1">
        <v>45</v>
      </c>
    </row>
    <row r="2522" spans="1:2" hidden="1" x14ac:dyDescent="0.35">
      <c r="A2522" s="1" t="s">
        <v>4619</v>
      </c>
      <c r="B2522" s="1">
        <v>49</v>
      </c>
    </row>
    <row r="2523" spans="1:2" hidden="1" x14ac:dyDescent="0.35">
      <c r="A2523" s="1" t="s">
        <v>4620</v>
      </c>
      <c r="B2523" s="1">
        <v>69</v>
      </c>
    </row>
    <row r="2524" spans="1:2" hidden="1" x14ac:dyDescent="0.35">
      <c r="A2524" s="1" t="s">
        <v>4621</v>
      </c>
      <c r="B2524" s="1">
        <v>84</v>
      </c>
    </row>
    <row r="2525" spans="1:2" hidden="1" x14ac:dyDescent="0.35">
      <c r="A2525" s="1" t="s">
        <v>4622</v>
      </c>
      <c r="B2525" s="1">
        <v>23</v>
      </c>
    </row>
    <row r="2526" spans="1:2" hidden="1" x14ac:dyDescent="0.35">
      <c r="A2526" s="1" t="s">
        <v>4623</v>
      </c>
      <c r="B2526" s="1">
        <v>69</v>
      </c>
    </row>
    <row r="2527" spans="1:2" hidden="1" x14ac:dyDescent="0.35">
      <c r="A2527" s="1" t="s">
        <v>4624</v>
      </c>
      <c r="B2527" s="1">
        <v>26</v>
      </c>
    </row>
    <row r="2528" spans="1:2" hidden="1" x14ac:dyDescent="0.35">
      <c r="A2528" s="1" t="s">
        <v>4625</v>
      </c>
      <c r="B2528" s="1">
        <v>75</v>
      </c>
    </row>
    <row r="2529" spans="1:2" hidden="1" x14ac:dyDescent="0.35">
      <c r="A2529" s="1" t="s">
        <v>4626</v>
      </c>
      <c r="B2529" s="1">
        <v>32</v>
      </c>
    </row>
    <row r="2530" spans="1:2" hidden="1" x14ac:dyDescent="0.35">
      <c r="A2530" s="1" t="s">
        <v>4627</v>
      </c>
      <c r="B2530" s="1">
        <v>32</v>
      </c>
    </row>
    <row r="2531" spans="1:2" hidden="1" x14ac:dyDescent="0.35">
      <c r="A2531" s="1" t="s">
        <v>4628</v>
      </c>
      <c r="B2531" s="1">
        <v>84</v>
      </c>
    </row>
    <row r="2532" spans="1:2" hidden="1" x14ac:dyDescent="0.35">
      <c r="A2532" s="1" t="s">
        <v>4629</v>
      </c>
      <c r="B2532" s="1">
        <v>13</v>
      </c>
    </row>
    <row r="2533" spans="1:2" hidden="1" x14ac:dyDescent="0.35">
      <c r="A2533" s="1" t="s">
        <v>4630</v>
      </c>
      <c r="B2533" s="1">
        <v>50</v>
      </c>
    </row>
    <row r="2534" spans="1:2" hidden="1" x14ac:dyDescent="0.35">
      <c r="A2534" s="1" t="s">
        <v>4631</v>
      </c>
      <c r="B2534" s="1">
        <v>64</v>
      </c>
    </row>
    <row r="2535" spans="1:2" hidden="1" x14ac:dyDescent="0.35">
      <c r="A2535" s="1" t="s">
        <v>4632</v>
      </c>
      <c r="B2535" s="1">
        <v>93</v>
      </c>
    </row>
    <row r="2536" spans="1:2" hidden="1" x14ac:dyDescent="0.35">
      <c r="A2536" s="1" t="s">
        <v>4633</v>
      </c>
      <c r="B2536" s="1">
        <v>63</v>
      </c>
    </row>
    <row r="2537" spans="1:2" hidden="1" x14ac:dyDescent="0.35">
      <c r="A2537" s="1" t="s">
        <v>4634</v>
      </c>
      <c r="B2537" s="1">
        <v>6</v>
      </c>
    </row>
    <row r="2538" spans="1:2" hidden="1" x14ac:dyDescent="0.35">
      <c r="A2538" s="1" t="s">
        <v>4635</v>
      </c>
      <c r="B2538" s="1">
        <v>63</v>
      </c>
    </row>
    <row r="2539" spans="1:2" hidden="1" x14ac:dyDescent="0.35">
      <c r="A2539" s="1" t="s">
        <v>4636</v>
      </c>
      <c r="B2539" s="1">
        <v>9</v>
      </c>
    </row>
    <row r="2540" spans="1:2" hidden="1" x14ac:dyDescent="0.35">
      <c r="A2540" s="1" t="s">
        <v>4637</v>
      </c>
      <c r="B2540" s="1">
        <v>89</v>
      </c>
    </row>
    <row r="2541" spans="1:2" hidden="1" x14ac:dyDescent="0.35">
      <c r="A2541" s="1" t="s">
        <v>4638</v>
      </c>
      <c r="B2541" s="1">
        <v>2</v>
      </c>
    </row>
    <row r="2542" spans="1:2" hidden="1" x14ac:dyDescent="0.35">
      <c r="A2542" s="1" t="s">
        <v>4639</v>
      </c>
      <c r="B2542" s="1">
        <v>44</v>
      </c>
    </row>
    <row r="2543" spans="1:2" hidden="1" x14ac:dyDescent="0.35">
      <c r="A2543" s="1" t="s">
        <v>4640</v>
      </c>
      <c r="B2543" s="1">
        <v>80</v>
      </c>
    </row>
    <row r="2544" spans="1:2" hidden="1" x14ac:dyDescent="0.35">
      <c r="A2544" s="1" t="s">
        <v>4641</v>
      </c>
      <c r="B2544" s="1">
        <v>79</v>
      </c>
    </row>
    <row r="2545" spans="1:2" hidden="1" x14ac:dyDescent="0.35">
      <c r="A2545" s="1" t="s">
        <v>4642</v>
      </c>
      <c r="B2545" s="1">
        <v>24</v>
      </c>
    </row>
    <row r="2546" spans="1:2" hidden="1" x14ac:dyDescent="0.35">
      <c r="A2546" s="1" t="s">
        <v>4643</v>
      </c>
      <c r="B2546" s="1">
        <v>51</v>
      </c>
    </row>
    <row r="2547" spans="1:2" hidden="1" x14ac:dyDescent="0.35">
      <c r="A2547" s="1" t="s">
        <v>4644</v>
      </c>
      <c r="B2547" s="1">
        <v>68</v>
      </c>
    </row>
    <row r="2548" spans="1:2" hidden="1" x14ac:dyDescent="0.35">
      <c r="A2548" s="1" t="s">
        <v>4645</v>
      </c>
      <c r="B2548" s="1">
        <v>22</v>
      </c>
    </row>
    <row r="2549" spans="1:2" hidden="1" x14ac:dyDescent="0.35">
      <c r="A2549" s="1" t="s">
        <v>4646</v>
      </c>
      <c r="B2549" s="1">
        <v>11</v>
      </c>
    </row>
    <row r="2550" spans="1:2" hidden="1" x14ac:dyDescent="0.35">
      <c r="A2550" s="1" t="s">
        <v>4647</v>
      </c>
      <c r="B2550" s="1">
        <v>97</v>
      </c>
    </row>
    <row r="2551" spans="1:2" hidden="1" x14ac:dyDescent="0.35">
      <c r="A2551" s="1" t="s">
        <v>4648</v>
      </c>
      <c r="B2551" s="1">
        <v>24</v>
      </c>
    </row>
    <row r="2552" spans="1:2" hidden="1" x14ac:dyDescent="0.35">
      <c r="A2552" s="1" t="s">
        <v>4649</v>
      </c>
      <c r="B2552" s="1">
        <v>58</v>
      </c>
    </row>
    <row r="2553" spans="1:2" hidden="1" x14ac:dyDescent="0.35">
      <c r="A2553" s="1" t="s">
        <v>4650</v>
      </c>
      <c r="B2553" s="1">
        <v>78</v>
      </c>
    </row>
    <row r="2554" spans="1:2" hidden="1" x14ac:dyDescent="0.35">
      <c r="A2554" s="1" t="s">
        <v>4651</v>
      </c>
      <c r="B2554" s="1">
        <v>22</v>
      </c>
    </row>
    <row r="2555" spans="1:2" hidden="1" x14ac:dyDescent="0.35">
      <c r="A2555" s="1" t="s">
        <v>4652</v>
      </c>
      <c r="B2555" s="1">
        <v>90</v>
      </c>
    </row>
    <row r="2556" spans="1:2" hidden="1" x14ac:dyDescent="0.35">
      <c r="A2556" s="1" t="s">
        <v>4653</v>
      </c>
      <c r="B2556" s="1">
        <v>7</v>
      </c>
    </row>
    <row r="2557" spans="1:2" hidden="1" x14ac:dyDescent="0.35">
      <c r="A2557" s="1" t="s">
        <v>4654</v>
      </c>
      <c r="B2557" s="1">
        <v>80</v>
      </c>
    </row>
    <row r="2558" spans="1:2" hidden="1" x14ac:dyDescent="0.35">
      <c r="A2558" s="1" t="s">
        <v>4655</v>
      </c>
      <c r="B2558" s="1">
        <v>1</v>
      </c>
    </row>
    <row r="2559" spans="1:2" hidden="1" x14ac:dyDescent="0.35">
      <c r="A2559" s="1" t="s">
        <v>4656</v>
      </c>
      <c r="B2559" s="1">
        <v>71</v>
      </c>
    </row>
    <row r="2560" spans="1:2" hidden="1" x14ac:dyDescent="0.35">
      <c r="A2560" s="1" t="s">
        <v>4657</v>
      </c>
      <c r="B2560" s="1">
        <v>51</v>
      </c>
    </row>
    <row r="2561" spans="1:2" hidden="1" x14ac:dyDescent="0.35">
      <c r="A2561" s="1" t="s">
        <v>4658</v>
      </c>
      <c r="B2561" s="1">
        <v>77</v>
      </c>
    </row>
    <row r="2562" spans="1:2" hidden="1" x14ac:dyDescent="0.35">
      <c r="A2562" s="1" t="s">
        <v>4659</v>
      </c>
      <c r="B2562" s="1">
        <v>3</v>
      </c>
    </row>
    <row r="2563" spans="1:2" hidden="1" x14ac:dyDescent="0.35">
      <c r="A2563" s="1" t="s">
        <v>4660</v>
      </c>
      <c r="B2563" s="1">
        <v>7</v>
      </c>
    </row>
    <row r="2564" spans="1:2" hidden="1" x14ac:dyDescent="0.35">
      <c r="A2564" s="1" t="s">
        <v>4661</v>
      </c>
      <c r="B2564" s="1">
        <v>27</v>
      </c>
    </row>
    <row r="2565" spans="1:2" hidden="1" x14ac:dyDescent="0.35">
      <c r="A2565" s="1" t="s">
        <v>4662</v>
      </c>
      <c r="B2565" s="1">
        <v>91</v>
      </c>
    </row>
    <row r="2566" spans="1:2" hidden="1" x14ac:dyDescent="0.35">
      <c r="A2566" s="1" t="s">
        <v>4663</v>
      </c>
      <c r="B2566" s="1">
        <v>3</v>
      </c>
    </row>
    <row r="2567" spans="1:2" hidden="1" x14ac:dyDescent="0.35">
      <c r="A2567" s="1" t="s">
        <v>4664</v>
      </c>
      <c r="B2567" s="1">
        <v>36</v>
      </c>
    </row>
    <row r="2568" spans="1:2" hidden="1" x14ac:dyDescent="0.35">
      <c r="A2568" s="1" t="s">
        <v>4665</v>
      </c>
      <c r="B2568" s="1">
        <v>28</v>
      </c>
    </row>
    <row r="2569" spans="1:2" hidden="1" x14ac:dyDescent="0.35">
      <c r="A2569" s="1" t="s">
        <v>4666</v>
      </c>
      <c r="B2569" s="1">
        <v>32</v>
      </c>
    </row>
    <row r="2570" spans="1:2" hidden="1" x14ac:dyDescent="0.35">
      <c r="A2570" s="1" t="s">
        <v>4667</v>
      </c>
      <c r="B2570" s="1">
        <v>67</v>
      </c>
    </row>
    <row r="2571" spans="1:2" hidden="1" x14ac:dyDescent="0.35">
      <c r="A2571" s="1" t="s">
        <v>4668</v>
      </c>
      <c r="B2571" s="1">
        <v>76</v>
      </c>
    </row>
    <row r="2572" spans="1:2" hidden="1" x14ac:dyDescent="0.35">
      <c r="A2572" s="1" t="s">
        <v>4669</v>
      </c>
      <c r="B2572" s="1">
        <v>5</v>
      </c>
    </row>
    <row r="2573" spans="1:2" hidden="1" x14ac:dyDescent="0.35">
      <c r="A2573" s="1" t="s">
        <v>4670</v>
      </c>
      <c r="B2573" s="1">
        <v>61</v>
      </c>
    </row>
    <row r="2574" spans="1:2" hidden="1" x14ac:dyDescent="0.35">
      <c r="A2574" s="1" t="s">
        <v>4671</v>
      </c>
      <c r="B2574" s="1">
        <v>13</v>
      </c>
    </row>
    <row r="2575" spans="1:2" hidden="1" x14ac:dyDescent="0.35">
      <c r="A2575" s="1" t="s">
        <v>4672</v>
      </c>
      <c r="B2575" s="1">
        <v>38</v>
      </c>
    </row>
    <row r="2576" spans="1:2" hidden="1" x14ac:dyDescent="0.35">
      <c r="A2576" s="1" t="s">
        <v>4673</v>
      </c>
      <c r="B2576" s="1">
        <v>46</v>
      </c>
    </row>
    <row r="2577" spans="1:2" hidden="1" x14ac:dyDescent="0.35">
      <c r="A2577" s="1" t="s">
        <v>4674</v>
      </c>
      <c r="B2577" s="1">
        <v>91</v>
      </c>
    </row>
    <row r="2578" spans="1:2" hidden="1" x14ac:dyDescent="0.35">
      <c r="A2578" s="1" t="s">
        <v>4675</v>
      </c>
      <c r="B2578" s="1">
        <v>32</v>
      </c>
    </row>
    <row r="2579" spans="1:2" hidden="1" x14ac:dyDescent="0.35">
      <c r="A2579" s="1" t="s">
        <v>4676</v>
      </c>
      <c r="B2579" s="1">
        <v>59</v>
      </c>
    </row>
    <row r="2580" spans="1:2" hidden="1" x14ac:dyDescent="0.35">
      <c r="A2580" s="1" t="s">
        <v>4677</v>
      </c>
      <c r="B2580" s="1">
        <v>82</v>
      </c>
    </row>
    <row r="2581" spans="1:2" hidden="1" x14ac:dyDescent="0.35">
      <c r="A2581" s="1" t="s">
        <v>4678</v>
      </c>
      <c r="B2581" s="1">
        <v>9</v>
      </c>
    </row>
    <row r="2582" spans="1:2" hidden="1" x14ac:dyDescent="0.35">
      <c r="A2582" s="1" t="s">
        <v>4679</v>
      </c>
      <c r="B2582" s="1">
        <v>23</v>
      </c>
    </row>
    <row r="2583" spans="1:2" hidden="1" x14ac:dyDescent="0.35">
      <c r="A2583" s="1" t="s">
        <v>4680</v>
      </c>
      <c r="B2583" s="1">
        <v>85</v>
      </c>
    </row>
    <row r="2584" spans="1:2" hidden="1" x14ac:dyDescent="0.35">
      <c r="A2584" s="1" t="s">
        <v>4681</v>
      </c>
      <c r="B2584" s="1">
        <v>31</v>
      </c>
    </row>
    <row r="2585" spans="1:2" hidden="1" x14ac:dyDescent="0.35">
      <c r="A2585" s="1" t="s">
        <v>4682</v>
      </c>
      <c r="B2585" s="1">
        <v>48</v>
      </c>
    </row>
    <row r="2586" spans="1:2" hidden="1" x14ac:dyDescent="0.35">
      <c r="A2586" s="1" t="s">
        <v>4683</v>
      </c>
      <c r="B2586" s="1">
        <v>13</v>
      </c>
    </row>
    <row r="2587" spans="1:2" hidden="1" x14ac:dyDescent="0.35">
      <c r="A2587" s="1" t="s">
        <v>4684</v>
      </c>
      <c r="B2587" s="1">
        <v>66</v>
      </c>
    </row>
    <row r="2588" spans="1:2" hidden="1" x14ac:dyDescent="0.35">
      <c r="A2588" s="1" t="s">
        <v>4685</v>
      </c>
      <c r="B2588" s="1">
        <v>74</v>
      </c>
    </row>
    <row r="2589" spans="1:2" hidden="1" x14ac:dyDescent="0.35">
      <c r="A2589" s="1" t="s">
        <v>4686</v>
      </c>
      <c r="B2589" s="1">
        <v>68</v>
      </c>
    </row>
    <row r="2590" spans="1:2" hidden="1" x14ac:dyDescent="0.35">
      <c r="A2590" s="1" t="s">
        <v>4687</v>
      </c>
      <c r="B2590" s="1">
        <v>32</v>
      </c>
    </row>
    <row r="2591" spans="1:2" hidden="1" x14ac:dyDescent="0.35">
      <c r="A2591" s="1" t="s">
        <v>4688</v>
      </c>
      <c r="B2591" s="1">
        <v>97</v>
      </c>
    </row>
    <row r="2592" spans="1:2" hidden="1" x14ac:dyDescent="0.35">
      <c r="A2592" s="1" t="s">
        <v>4689</v>
      </c>
      <c r="B2592" s="1">
        <v>80</v>
      </c>
    </row>
    <row r="2593" spans="1:2" hidden="1" x14ac:dyDescent="0.35">
      <c r="A2593" s="1" t="s">
        <v>4690</v>
      </c>
      <c r="B2593" s="1">
        <v>0</v>
      </c>
    </row>
    <row r="2594" spans="1:2" hidden="1" x14ac:dyDescent="0.35">
      <c r="A2594" s="1" t="s">
        <v>4691</v>
      </c>
      <c r="B2594" s="1">
        <v>21</v>
      </c>
    </row>
    <row r="2595" spans="1:2" hidden="1" x14ac:dyDescent="0.35">
      <c r="A2595" s="1" t="s">
        <v>4692</v>
      </c>
      <c r="B2595" s="1">
        <v>57</v>
      </c>
    </row>
    <row r="2596" spans="1:2" hidden="1" x14ac:dyDescent="0.35">
      <c r="A2596" s="1" t="s">
        <v>4693</v>
      </c>
      <c r="B2596" s="1">
        <v>43</v>
      </c>
    </row>
    <row r="2597" spans="1:2" hidden="1" x14ac:dyDescent="0.35">
      <c r="A2597" s="1" t="s">
        <v>4694</v>
      </c>
      <c r="B2597" s="1">
        <v>10</v>
      </c>
    </row>
    <row r="2598" spans="1:2" hidden="1" x14ac:dyDescent="0.35">
      <c r="A2598" s="1" t="s">
        <v>4695</v>
      </c>
      <c r="B2598" s="1">
        <v>69</v>
      </c>
    </row>
    <row r="2599" spans="1:2" hidden="1" x14ac:dyDescent="0.35">
      <c r="A2599" s="1" t="s">
        <v>4696</v>
      </c>
      <c r="B2599" s="1">
        <v>82</v>
      </c>
    </row>
    <row r="2600" spans="1:2" hidden="1" x14ac:dyDescent="0.35">
      <c r="A2600" s="1" t="s">
        <v>4697</v>
      </c>
      <c r="B2600" s="1">
        <v>24</v>
      </c>
    </row>
    <row r="2601" spans="1:2" hidden="1" x14ac:dyDescent="0.35">
      <c r="A2601" s="1" t="s">
        <v>4698</v>
      </c>
      <c r="B2601" s="1">
        <v>24</v>
      </c>
    </row>
    <row r="2602" spans="1:2" hidden="1" x14ac:dyDescent="0.35">
      <c r="A2602" s="1" t="s">
        <v>4699</v>
      </c>
      <c r="B2602" s="1">
        <v>51</v>
      </c>
    </row>
    <row r="2603" spans="1:2" hidden="1" x14ac:dyDescent="0.35">
      <c r="A2603" s="1" t="s">
        <v>4700</v>
      </c>
      <c r="B2603" s="1">
        <v>92</v>
      </c>
    </row>
    <row r="2604" spans="1:2" hidden="1" x14ac:dyDescent="0.35">
      <c r="A2604" s="1" t="s">
        <v>4701</v>
      </c>
      <c r="B2604" s="1">
        <v>11</v>
      </c>
    </row>
    <row r="2605" spans="1:2" hidden="1" x14ac:dyDescent="0.35">
      <c r="A2605" s="1" t="s">
        <v>4702</v>
      </c>
      <c r="B2605" s="1">
        <v>16</v>
      </c>
    </row>
    <row r="2606" spans="1:2" hidden="1" x14ac:dyDescent="0.35">
      <c r="A2606" s="1" t="s">
        <v>4703</v>
      </c>
      <c r="B2606" s="1">
        <v>19</v>
      </c>
    </row>
    <row r="2607" spans="1:2" hidden="1" x14ac:dyDescent="0.35">
      <c r="A2607" s="1" t="s">
        <v>4704</v>
      </c>
      <c r="B2607" s="1">
        <v>5</v>
      </c>
    </row>
    <row r="2608" spans="1:2" hidden="1" x14ac:dyDescent="0.35">
      <c r="A2608" s="1" t="s">
        <v>4705</v>
      </c>
      <c r="B2608" s="1">
        <v>61</v>
      </c>
    </row>
    <row r="2609" spans="1:2" hidden="1" x14ac:dyDescent="0.35">
      <c r="A2609" s="1" t="s">
        <v>4706</v>
      </c>
      <c r="B2609" s="1">
        <v>54</v>
      </c>
    </row>
    <row r="2610" spans="1:2" hidden="1" x14ac:dyDescent="0.35">
      <c r="A2610" s="1" t="s">
        <v>4707</v>
      </c>
      <c r="B2610" s="1">
        <v>74</v>
      </c>
    </row>
    <row r="2611" spans="1:2" hidden="1" x14ac:dyDescent="0.35">
      <c r="A2611" s="1" t="s">
        <v>4708</v>
      </c>
      <c r="B2611" s="1">
        <v>15</v>
      </c>
    </row>
    <row r="2612" spans="1:2" hidden="1" x14ac:dyDescent="0.35">
      <c r="A2612" s="1" t="s">
        <v>4709</v>
      </c>
      <c r="B2612" s="1">
        <v>75</v>
      </c>
    </row>
    <row r="2613" spans="1:2" hidden="1" x14ac:dyDescent="0.35">
      <c r="A2613" s="1" t="s">
        <v>4710</v>
      </c>
      <c r="B2613" s="1">
        <v>98</v>
      </c>
    </row>
    <row r="2614" spans="1:2" hidden="1" x14ac:dyDescent="0.35">
      <c r="A2614" s="1" t="s">
        <v>4711</v>
      </c>
      <c r="B2614" s="1">
        <v>16</v>
      </c>
    </row>
    <row r="2615" spans="1:2" hidden="1" x14ac:dyDescent="0.35">
      <c r="A2615" s="1" t="s">
        <v>4712</v>
      </c>
      <c r="B2615" s="1">
        <v>38</v>
      </c>
    </row>
    <row r="2616" spans="1:2" hidden="1" x14ac:dyDescent="0.35">
      <c r="A2616" s="1" t="s">
        <v>4713</v>
      </c>
      <c r="B2616" s="1">
        <v>21</v>
      </c>
    </row>
    <row r="2617" spans="1:2" hidden="1" x14ac:dyDescent="0.35">
      <c r="A2617" s="1" t="s">
        <v>4714</v>
      </c>
      <c r="B2617" s="1">
        <v>61</v>
      </c>
    </row>
    <row r="2618" spans="1:2" hidden="1" x14ac:dyDescent="0.35">
      <c r="A2618" s="1" t="s">
        <v>4715</v>
      </c>
      <c r="B2618" s="1">
        <v>27</v>
      </c>
    </row>
    <row r="2619" spans="1:2" hidden="1" x14ac:dyDescent="0.35">
      <c r="A2619" s="1" t="s">
        <v>4716</v>
      </c>
      <c r="B2619" s="1">
        <v>33</v>
      </c>
    </row>
    <row r="2620" spans="1:2" hidden="1" x14ac:dyDescent="0.35">
      <c r="A2620" s="1" t="s">
        <v>4717</v>
      </c>
      <c r="B2620" s="1">
        <v>68</v>
      </c>
    </row>
    <row r="2621" spans="1:2" hidden="1" x14ac:dyDescent="0.35">
      <c r="A2621" s="1" t="s">
        <v>4718</v>
      </c>
      <c r="B2621" s="1">
        <v>90</v>
      </c>
    </row>
    <row r="2622" spans="1:2" hidden="1" x14ac:dyDescent="0.35">
      <c r="A2622" s="1" t="s">
        <v>4719</v>
      </c>
      <c r="B2622" s="1">
        <v>58</v>
      </c>
    </row>
    <row r="2623" spans="1:2" hidden="1" x14ac:dyDescent="0.35">
      <c r="A2623" s="1" t="s">
        <v>4720</v>
      </c>
      <c r="B2623" s="1">
        <v>6</v>
      </c>
    </row>
    <row r="2624" spans="1:2" hidden="1" x14ac:dyDescent="0.35">
      <c r="A2624" s="1" t="s">
        <v>4721</v>
      </c>
      <c r="B2624" s="1">
        <v>66</v>
      </c>
    </row>
    <row r="2625" spans="1:2" hidden="1" x14ac:dyDescent="0.35">
      <c r="A2625" s="1" t="s">
        <v>4722</v>
      </c>
      <c r="B2625" s="1">
        <v>25</v>
      </c>
    </row>
    <row r="2626" spans="1:2" hidden="1" x14ac:dyDescent="0.35">
      <c r="A2626" s="1" t="s">
        <v>4723</v>
      </c>
      <c r="B2626" s="1">
        <v>48</v>
      </c>
    </row>
    <row r="2627" spans="1:2" hidden="1" x14ac:dyDescent="0.35">
      <c r="A2627" s="1" t="s">
        <v>4724</v>
      </c>
      <c r="B2627" s="1">
        <v>21</v>
      </c>
    </row>
    <row r="2628" spans="1:2" hidden="1" x14ac:dyDescent="0.35">
      <c r="A2628" s="1" t="s">
        <v>4725</v>
      </c>
      <c r="B2628" s="1">
        <v>46</v>
      </c>
    </row>
    <row r="2629" spans="1:2" hidden="1" x14ac:dyDescent="0.35">
      <c r="A2629" s="1" t="s">
        <v>4726</v>
      </c>
      <c r="B2629" s="1">
        <v>9</v>
      </c>
    </row>
    <row r="2630" spans="1:2" hidden="1" x14ac:dyDescent="0.35">
      <c r="A2630" s="1" t="s">
        <v>4727</v>
      </c>
      <c r="B2630" s="1">
        <v>99</v>
      </c>
    </row>
    <row r="2631" spans="1:2" hidden="1" x14ac:dyDescent="0.35">
      <c r="A2631" s="1" t="s">
        <v>4728</v>
      </c>
      <c r="B2631" s="1">
        <v>13</v>
      </c>
    </row>
    <row r="2632" spans="1:2" hidden="1" x14ac:dyDescent="0.35">
      <c r="A2632" s="1" t="s">
        <v>4729</v>
      </c>
      <c r="B2632" s="1">
        <v>62</v>
      </c>
    </row>
    <row r="2633" spans="1:2" hidden="1" x14ac:dyDescent="0.35">
      <c r="A2633" s="1" t="s">
        <v>4730</v>
      </c>
      <c r="B2633" s="1">
        <v>96</v>
      </c>
    </row>
    <row r="2634" spans="1:2" hidden="1" x14ac:dyDescent="0.35">
      <c r="A2634" s="1" t="s">
        <v>4731</v>
      </c>
      <c r="B2634" s="1">
        <v>21</v>
      </c>
    </row>
    <row r="2635" spans="1:2" hidden="1" x14ac:dyDescent="0.35">
      <c r="A2635" s="1" t="s">
        <v>4732</v>
      </c>
      <c r="B2635" s="1">
        <v>37</v>
      </c>
    </row>
    <row r="2636" spans="1:2" hidden="1" x14ac:dyDescent="0.35">
      <c r="A2636" s="1" t="s">
        <v>4733</v>
      </c>
      <c r="B2636" s="1">
        <v>70</v>
      </c>
    </row>
    <row r="2637" spans="1:2" hidden="1" x14ac:dyDescent="0.35">
      <c r="A2637" s="1" t="s">
        <v>4734</v>
      </c>
      <c r="B2637" s="1">
        <v>58</v>
      </c>
    </row>
    <row r="2638" spans="1:2" hidden="1" x14ac:dyDescent="0.35">
      <c r="A2638" s="1" t="s">
        <v>4735</v>
      </c>
      <c r="B2638" s="1">
        <v>20</v>
      </c>
    </row>
    <row r="2639" spans="1:2" hidden="1" x14ac:dyDescent="0.35">
      <c r="A2639" s="1" t="s">
        <v>4736</v>
      </c>
      <c r="B2639" s="1">
        <v>45</v>
      </c>
    </row>
    <row r="2640" spans="1:2" hidden="1" x14ac:dyDescent="0.35">
      <c r="A2640" s="1" t="s">
        <v>4737</v>
      </c>
      <c r="B2640" s="1">
        <v>8</v>
      </c>
    </row>
    <row r="2641" spans="1:2" hidden="1" x14ac:dyDescent="0.35">
      <c r="A2641" s="1" t="s">
        <v>4738</v>
      </c>
      <c r="B2641" s="1">
        <v>14</v>
      </c>
    </row>
    <row r="2642" spans="1:2" hidden="1" x14ac:dyDescent="0.35">
      <c r="A2642" s="1" t="s">
        <v>4739</v>
      </c>
      <c r="B2642" s="1">
        <v>52</v>
      </c>
    </row>
    <row r="2643" spans="1:2" hidden="1" x14ac:dyDescent="0.35">
      <c r="A2643" s="1" t="s">
        <v>4740</v>
      </c>
      <c r="B2643" s="1">
        <v>44</v>
      </c>
    </row>
    <row r="2644" spans="1:2" hidden="1" x14ac:dyDescent="0.35">
      <c r="A2644" s="1" t="s">
        <v>4741</v>
      </c>
      <c r="B2644" s="1">
        <v>64</v>
      </c>
    </row>
    <row r="2645" spans="1:2" hidden="1" x14ac:dyDescent="0.35">
      <c r="A2645" s="1" t="s">
        <v>4742</v>
      </c>
      <c r="B2645" s="1">
        <v>79</v>
      </c>
    </row>
    <row r="2646" spans="1:2" hidden="1" x14ac:dyDescent="0.35">
      <c r="A2646" s="1" t="s">
        <v>4743</v>
      </c>
      <c r="B2646" s="1">
        <v>38</v>
      </c>
    </row>
    <row r="2647" spans="1:2" hidden="1" x14ac:dyDescent="0.35">
      <c r="A2647" s="1" t="s">
        <v>4744</v>
      </c>
      <c r="B2647" s="1">
        <v>7</v>
      </c>
    </row>
    <row r="2648" spans="1:2" hidden="1" x14ac:dyDescent="0.35">
      <c r="A2648" s="1" t="s">
        <v>4745</v>
      </c>
      <c r="B2648" s="1">
        <v>80</v>
      </c>
    </row>
    <row r="2649" spans="1:2" hidden="1" x14ac:dyDescent="0.35">
      <c r="A2649" s="1" t="s">
        <v>4746</v>
      </c>
      <c r="B2649" s="1">
        <v>74</v>
      </c>
    </row>
    <row r="2650" spans="1:2" hidden="1" x14ac:dyDescent="0.35">
      <c r="A2650" s="1" t="s">
        <v>4747</v>
      </c>
      <c r="B2650" s="1">
        <v>9</v>
      </c>
    </row>
    <row r="2651" spans="1:2" hidden="1" x14ac:dyDescent="0.35">
      <c r="A2651" s="1" t="s">
        <v>4748</v>
      </c>
      <c r="B2651" s="1">
        <v>93</v>
      </c>
    </row>
    <row r="2652" spans="1:2" hidden="1" x14ac:dyDescent="0.35">
      <c r="A2652" s="1" t="s">
        <v>4749</v>
      </c>
      <c r="B2652" s="1">
        <v>51</v>
      </c>
    </row>
    <row r="2653" spans="1:2" hidden="1" x14ac:dyDescent="0.35">
      <c r="A2653" s="1" t="s">
        <v>4750</v>
      </c>
      <c r="B2653" s="1">
        <v>98</v>
      </c>
    </row>
    <row r="2654" spans="1:2" hidden="1" x14ac:dyDescent="0.35">
      <c r="A2654" s="1" t="s">
        <v>4751</v>
      </c>
      <c r="B2654" s="1">
        <v>81</v>
      </c>
    </row>
    <row r="2655" spans="1:2" hidden="1" x14ac:dyDescent="0.35">
      <c r="A2655" s="1" t="s">
        <v>4752</v>
      </c>
      <c r="B2655" s="1">
        <v>87</v>
      </c>
    </row>
    <row r="2656" spans="1:2" hidden="1" x14ac:dyDescent="0.35">
      <c r="A2656" s="1" t="s">
        <v>4753</v>
      </c>
      <c r="B2656" s="1">
        <v>82</v>
      </c>
    </row>
    <row r="2657" spans="1:2" hidden="1" x14ac:dyDescent="0.35">
      <c r="A2657" s="1" t="s">
        <v>4754</v>
      </c>
      <c r="B2657" s="1">
        <v>66</v>
      </c>
    </row>
    <row r="2658" spans="1:2" hidden="1" x14ac:dyDescent="0.35">
      <c r="A2658" s="1" t="s">
        <v>4755</v>
      </c>
      <c r="B2658" s="1">
        <v>73</v>
      </c>
    </row>
    <row r="2659" spans="1:2" hidden="1" x14ac:dyDescent="0.35">
      <c r="A2659" s="1" t="s">
        <v>4756</v>
      </c>
      <c r="B2659" s="1">
        <v>79</v>
      </c>
    </row>
    <row r="2660" spans="1:2" hidden="1" x14ac:dyDescent="0.35">
      <c r="A2660" s="1" t="s">
        <v>4757</v>
      </c>
      <c r="B2660" s="1">
        <v>34</v>
      </c>
    </row>
    <row r="2661" spans="1:2" hidden="1" x14ac:dyDescent="0.35">
      <c r="A2661" s="1" t="s">
        <v>4758</v>
      </c>
      <c r="B2661" s="1">
        <v>15</v>
      </c>
    </row>
    <row r="2662" spans="1:2" hidden="1" x14ac:dyDescent="0.35">
      <c r="A2662" s="1" t="s">
        <v>4759</v>
      </c>
      <c r="B2662" s="1">
        <v>39</v>
      </c>
    </row>
    <row r="2663" spans="1:2" hidden="1" x14ac:dyDescent="0.35">
      <c r="A2663" s="1" t="s">
        <v>4760</v>
      </c>
      <c r="B2663" s="1">
        <v>76</v>
      </c>
    </row>
    <row r="2664" spans="1:2" hidden="1" x14ac:dyDescent="0.35">
      <c r="A2664" s="1" t="s">
        <v>4761</v>
      </c>
      <c r="B2664" s="1">
        <v>67</v>
      </c>
    </row>
    <row r="2665" spans="1:2" hidden="1" x14ac:dyDescent="0.35">
      <c r="A2665" s="1" t="s">
        <v>4762</v>
      </c>
      <c r="B2665" s="1">
        <v>43</v>
      </c>
    </row>
    <row r="2666" spans="1:2" hidden="1" x14ac:dyDescent="0.35">
      <c r="A2666" s="1" t="s">
        <v>4763</v>
      </c>
      <c r="B2666" s="1">
        <v>91</v>
      </c>
    </row>
    <row r="2667" spans="1:2" hidden="1" x14ac:dyDescent="0.35">
      <c r="A2667" s="1" t="s">
        <v>4764</v>
      </c>
      <c r="B2667" s="1">
        <v>51</v>
      </c>
    </row>
    <row r="2668" spans="1:2" hidden="1" x14ac:dyDescent="0.35">
      <c r="A2668" s="1" t="s">
        <v>4765</v>
      </c>
      <c r="B2668" s="1">
        <v>14</v>
      </c>
    </row>
    <row r="2669" spans="1:2" hidden="1" x14ac:dyDescent="0.35">
      <c r="A2669" s="1" t="s">
        <v>4766</v>
      </c>
      <c r="B2669" s="1">
        <v>73</v>
      </c>
    </row>
    <row r="2670" spans="1:2" hidden="1" x14ac:dyDescent="0.35">
      <c r="A2670" s="1" t="s">
        <v>4767</v>
      </c>
      <c r="B2670" s="1">
        <v>54</v>
      </c>
    </row>
    <row r="2671" spans="1:2" hidden="1" x14ac:dyDescent="0.35">
      <c r="A2671" s="1" t="s">
        <v>4768</v>
      </c>
      <c r="B2671" s="1">
        <v>62</v>
      </c>
    </row>
    <row r="2672" spans="1:2" hidden="1" x14ac:dyDescent="0.35">
      <c r="A2672" s="1" t="s">
        <v>4769</v>
      </c>
      <c r="B2672" s="1">
        <v>72</v>
      </c>
    </row>
    <row r="2673" spans="1:2" hidden="1" x14ac:dyDescent="0.35">
      <c r="A2673" s="1" t="s">
        <v>4770</v>
      </c>
      <c r="B2673" s="1">
        <v>21</v>
      </c>
    </row>
    <row r="2674" spans="1:2" hidden="1" x14ac:dyDescent="0.35">
      <c r="A2674" s="1" t="s">
        <v>4771</v>
      </c>
      <c r="B2674" s="1">
        <v>72</v>
      </c>
    </row>
    <row r="2675" spans="1:2" hidden="1" x14ac:dyDescent="0.35">
      <c r="A2675" s="1" t="s">
        <v>4772</v>
      </c>
      <c r="B2675" s="1">
        <v>70</v>
      </c>
    </row>
    <row r="2676" spans="1:2" hidden="1" x14ac:dyDescent="0.35">
      <c r="A2676" s="1" t="s">
        <v>4773</v>
      </c>
      <c r="B2676" s="1">
        <v>84</v>
      </c>
    </row>
    <row r="2677" spans="1:2" hidden="1" x14ac:dyDescent="0.35">
      <c r="A2677" s="1" t="s">
        <v>4774</v>
      </c>
      <c r="B2677" s="1">
        <v>61</v>
      </c>
    </row>
    <row r="2678" spans="1:2" hidden="1" x14ac:dyDescent="0.35">
      <c r="A2678" s="1" t="s">
        <v>4775</v>
      </c>
      <c r="B2678" s="1">
        <v>10</v>
      </c>
    </row>
    <row r="2679" spans="1:2" hidden="1" x14ac:dyDescent="0.35">
      <c r="A2679" s="1" t="s">
        <v>4776</v>
      </c>
      <c r="B2679" s="1">
        <v>98</v>
      </c>
    </row>
    <row r="2680" spans="1:2" hidden="1" x14ac:dyDescent="0.35">
      <c r="A2680" s="1" t="s">
        <v>4777</v>
      </c>
      <c r="B2680" s="1">
        <v>24</v>
      </c>
    </row>
    <row r="2681" spans="1:2" hidden="1" x14ac:dyDescent="0.35">
      <c r="A2681" s="1" t="s">
        <v>4778</v>
      </c>
      <c r="B2681" s="1">
        <v>74</v>
      </c>
    </row>
    <row r="2682" spans="1:2" hidden="1" x14ac:dyDescent="0.35">
      <c r="A2682" s="1" t="s">
        <v>4779</v>
      </c>
      <c r="B2682" s="1">
        <v>1</v>
      </c>
    </row>
    <row r="2683" spans="1:2" hidden="1" x14ac:dyDescent="0.35">
      <c r="A2683" s="1" t="s">
        <v>4780</v>
      </c>
      <c r="B2683" s="1">
        <v>11</v>
      </c>
    </row>
    <row r="2684" spans="1:2" hidden="1" x14ac:dyDescent="0.35">
      <c r="A2684" s="1" t="s">
        <v>4781</v>
      </c>
      <c r="B2684" s="1">
        <v>83</v>
      </c>
    </row>
    <row r="2685" spans="1:2" hidden="1" x14ac:dyDescent="0.35">
      <c r="A2685" s="1" t="s">
        <v>4782</v>
      </c>
      <c r="B2685" s="1">
        <v>56</v>
      </c>
    </row>
    <row r="2686" spans="1:2" hidden="1" x14ac:dyDescent="0.35">
      <c r="A2686" s="1" t="s">
        <v>4783</v>
      </c>
      <c r="B2686" s="1">
        <v>68</v>
      </c>
    </row>
    <row r="2687" spans="1:2" hidden="1" x14ac:dyDescent="0.35">
      <c r="A2687" s="1" t="s">
        <v>4784</v>
      </c>
      <c r="B2687" s="1">
        <v>97</v>
      </c>
    </row>
    <row r="2688" spans="1:2" hidden="1" x14ac:dyDescent="0.35">
      <c r="A2688" s="1" t="s">
        <v>4785</v>
      </c>
      <c r="B2688" s="1">
        <v>30</v>
      </c>
    </row>
    <row r="2689" spans="1:2" hidden="1" x14ac:dyDescent="0.35">
      <c r="A2689" s="1" t="s">
        <v>4786</v>
      </c>
      <c r="B2689" s="1">
        <v>92</v>
      </c>
    </row>
    <row r="2690" spans="1:2" hidden="1" x14ac:dyDescent="0.35">
      <c r="A2690" s="1" t="s">
        <v>4787</v>
      </c>
      <c r="B2690" s="1">
        <v>19</v>
      </c>
    </row>
    <row r="2691" spans="1:2" hidden="1" x14ac:dyDescent="0.35">
      <c r="A2691" s="1" t="s">
        <v>4788</v>
      </c>
      <c r="B2691" s="1">
        <v>39</v>
      </c>
    </row>
    <row r="2692" spans="1:2" hidden="1" x14ac:dyDescent="0.35">
      <c r="A2692" s="1" t="s">
        <v>4789</v>
      </c>
      <c r="B2692" s="1">
        <v>66</v>
      </c>
    </row>
    <row r="2693" spans="1:2" hidden="1" x14ac:dyDescent="0.35">
      <c r="A2693" s="1" t="s">
        <v>4790</v>
      </c>
      <c r="B2693" s="1">
        <v>81</v>
      </c>
    </row>
    <row r="2694" spans="1:2" hidden="1" x14ac:dyDescent="0.35">
      <c r="A2694" s="1" t="s">
        <v>4791</v>
      </c>
      <c r="B2694" s="1">
        <v>76</v>
      </c>
    </row>
    <row r="2695" spans="1:2" hidden="1" x14ac:dyDescent="0.35">
      <c r="A2695" s="1" t="s">
        <v>4792</v>
      </c>
      <c r="B2695" s="1">
        <v>20</v>
      </c>
    </row>
    <row r="2696" spans="1:2" hidden="1" x14ac:dyDescent="0.35">
      <c r="A2696" s="1" t="s">
        <v>4793</v>
      </c>
      <c r="B2696" s="1">
        <v>97</v>
      </c>
    </row>
    <row r="2697" spans="1:2" hidden="1" x14ac:dyDescent="0.35">
      <c r="A2697" s="1" t="s">
        <v>4794</v>
      </c>
      <c r="B2697" s="1">
        <v>70</v>
      </c>
    </row>
    <row r="2698" spans="1:2" hidden="1" x14ac:dyDescent="0.35">
      <c r="A2698" s="1" t="s">
        <v>4795</v>
      </c>
      <c r="B2698" s="1">
        <v>67</v>
      </c>
    </row>
    <row r="2699" spans="1:2" hidden="1" x14ac:dyDescent="0.35">
      <c r="A2699" s="1" t="s">
        <v>4796</v>
      </c>
      <c r="B2699" s="1">
        <v>78</v>
      </c>
    </row>
    <row r="2700" spans="1:2" hidden="1" x14ac:dyDescent="0.35">
      <c r="A2700" s="1" t="s">
        <v>4797</v>
      </c>
      <c r="B2700" s="1">
        <v>37</v>
      </c>
    </row>
    <row r="2701" spans="1:2" hidden="1" x14ac:dyDescent="0.35">
      <c r="A2701" s="1" t="s">
        <v>4798</v>
      </c>
      <c r="B2701" s="1">
        <v>94</v>
      </c>
    </row>
    <row r="2702" spans="1:2" hidden="1" x14ac:dyDescent="0.35">
      <c r="A2702" s="1" t="s">
        <v>4799</v>
      </c>
      <c r="B2702" s="1">
        <v>9</v>
      </c>
    </row>
    <row r="2703" spans="1:2" hidden="1" x14ac:dyDescent="0.35">
      <c r="A2703" s="1" t="s">
        <v>4800</v>
      </c>
      <c r="B2703" s="1">
        <v>43</v>
      </c>
    </row>
    <row r="2704" spans="1:2" hidden="1" x14ac:dyDescent="0.35">
      <c r="A2704" s="1" t="s">
        <v>4801</v>
      </c>
      <c r="B2704" s="1">
        <v>70</v>
      </c>
    </row>
    <row r="2705" spans="1:2" hidden="1" x14ac:dyDescent="0.35">
      <c r="A2705" s="1" t="s">
        <v>4802</v>
      </c>
      <c r="B2705" s="1">
        <v>82</v>
      </c>
    </row>
    <row r="2706" spans="1:2" hidden="1" x14ac:dyDescent="0.35">
      <c r="A2706" s="1" t="s">
        <v>4803</v>
      </c>
      <c r="B2706" s="1">
        <v>0</v>
      </c>
    </row>
    <row r="2707" spans="1:2" hidden="1" x14ac:dyDescent="0.35">
      <c r="A2707" s="1" t="s">
        <v>4804</v>
      </c>
      <c r="B2707" s="1">
        <v>82</v>
      </c>
    </row>
    <row r="2708" spans="1:2" hidden="1" x14ac:dyDescent="0.35">
      <c r="A2708" s="1" t="s">
        <v>4805</v>
      </c>
      <c r="B2708" s="1">
        <v>75</v>
      </c>
    </row>
    <row r="2709" spans="1:2" hidden="1" x14ac:dyDescent="0.35">
      <c r="A2709" s="1" t="s">
        <v>4806</v>
      </c>
      <c r="B2709" s="1">
        <v>79</v>
      </c>
    </row>
    <row r="2710" spans="1:2" hidden="1" x14ac:dyDescent="0.35">
      <c r="A2710" s="1" t="s">
        <v>4807</v>
      </c>
      <c r="B2710" s="1">
        <v>10</v>
      </c>
    </row>
    <row r="2711" spans="1:2" hidden="1" x14ac:dyDescent="0.35">
      <c r="A2711" s="1" t="s">
        <v>4808</v>
      </c>
      <c r="B2711" s="1">
        <v>30</v>
      </c>
    </row>
    <row r="2712" spans="1:2" hidden="1" x14ac:dyDescent="0.35">
      <c r="A2712" s="1" t="s">
        <v>4809</v>
      </c>
      <c r="B2712" s="1">
        <v>79</v>
      </c>
    </row>
    <row r="2713" spans="1:2" hidden="1" x14ac:dyDescent="0.35">
      <c r="A2713" s="1" t="s">
        <v>4810</v>
      </c>
      <c r="B2713" s="1">
        <v>43</v>
      </c>
    </row>
    <row r="2714" spans="1:2" hidden="1" x14ac:dyDescent="0.35">
      <c r="A2714" s="1" t="s">
        <v>4811</v>
      </c>
      <c r="B2714" s="1">
        <v>67</v>
      </c>
    </row>
    <row r="2715" spans="1:2" hidden="1" x14ac:dyDescent="0.35">
      <c r="A2715" s="1" t="s">
        <v>4812</v>
      </c>
      <c r="B2715" s="1">
        <v>56</v>
      </c>
    </row>
    <row r="2716" spans="1:2" hidden="1" x14ac:dyDescent="0.35">
      <c r="A2716" s="1" t="s">
        <v>4813</v>
      </c>
      <c r="B2716" s="1">
        <v>31</v>
      </c>
    </row>
    <row r="2717" spans="1:2" hidden="1" x14ac:dyDescent="0.35">
      <c r="A2717" s="1" t="s">
        <v>4814</v>
      </c>
      <c r="B2717" s="1">
        <v>34</v>
      </c>
    </row>
    <row r="2718" spans="1:2" hidden="1" x14ac:dyDescent="0.35">
      <c r="A2718" s="1" t="s">
        <v>4815</v>
      </c>
      <c r="B2718" s="1">
        <v>52</v>
      </c>
    </row>
    <row r="2719" spans="1:2" hidden="1" x14ac:dyDescent="0.35">
      <c r="A2719" s="1" t="s">
        <v>4816</v>
      </c>
      <c r="B2719" s="1">
        <v>1</v>
      </c>
    </row>
    <row r="2720" spans="1:2" hidden="1" x14ac:dyDescent="0.35">
      <c r="A2720" s="1" t="s">
        <v>4817</v>
      </c>
      <c r="B2720" s="1">
        <v>49</v>
      </c>
    </row>
    <row r="2721" spans="1:2" hidden="1" x14ac:dyDescent="0.35">
      <c r="A2721" s="1" t="s">
        <v>4818</v>
      </c>
      <c r="B2721" s="1">
        <v>35</v>
      </c>
    </row>
    <row r="2722" spans="1:2" hidden="1" x14ac:dyDescent="0.35">
      <c r="A2722" s="1" t="s">
        <v>4819</v>
      </c>
      <c r="B2722" s="1">
        <v>69</v>
      </c>
    </row>
    <row r="2723" spans="1:2" hidden="1" x14ac:dyDescent="0.35">
      <c r="A2723" s="1" t="s">
        <v>4820</v>
      </c>
      <c r="B2723" s="1">
        <v>27</v>
      </c>
    </row>
    <row r="2724" spans="1:2" hidden="1" x14ac:dyDescent="0.35">
      <c r="A2724" s="1" t="s">
        <v>4821</v>
      </c>
      <c r="B2724" s="1">
        <v>44</v>
      </c>
    </row>
    <row r="2725" spans="1:2" hidden="1" x14ac:dyDescent="0.35">
      <c r="A2725" s="1" t="s">
        <v>4822</v>
      </c>
      <c r="B2725" s="1">
        <v>60</v>
      </c>
    </row>
    <row r="2726" spans="1:2" hidden="1" x14ac:dyDescent="0.35">
      <c r="A2726" s="1" t="s">
        <v>4823</v>
      </c>
      <c r="B2726" s="1">
        <v>2</v>
      </c>
    </row>
    <row r="2727" spans="1:2" hidden="1" x14ac:dyDescent="0.35">
      <c r="A2727" s="1" t="s">
        <v>4824</v>
      </c>
      <c r="B2727" s="1">
        <v>13</v>
      </c>
    </row>
    <row r="2728" spans="1:2" hidden="1" x14ac:dyDescent="0.35">
      <c r="A2728" s="1" t="s">
        <v>4825</v>
      </c>
      <c r="B2728" s="1">
        <v>9</v>
      </c>
    </row>
    <row r="2729" spans="1:2" hidden="1" x14ac:dyDescent="0.35">
      <c r="A2729" s="1" t="s">
        <v>4826</v>
      </c>
      <c r="B2729" s="1">
        <v>86</v>
      </c>
    </row>
    <row r="2730" spans="1:2" hidden="1" x14ac:dyDescent="0.35">
      <c r="A2730" s="1" t="s">
        <v>4827</v>
      </c>
      <c r="B2730" s="1">
        <v>38</v>
      </c>
    </row>
    <row r="2731" spans="1:2" hidden="1" x14ac:dyDescent="0.35">
      <c r="A2731" s="1" t="s">
        <v>4828</v>
      </c>
      <c r="B2731" s="1">
        <v>59</v>
      </c>
    </row>
    <row r="2732" spans="1:2" hidden="1" x14ac:dyDescent="0.35">
      <c r="A2732" s="1" t="s">
        <v>4829</v>
      </c>
      <c r="B2732" s="1">
        <v>97</v>
      </c>
    </row>
    <row r="2733" spans="1:2" hidden="1" x14ac:dyDescent="0.35">
      <c r="A2733" s="1" t="s">
        <v>4830</v>
      </c>
      <c r="B2733" s="1">
        <v>94</v>
      </c>
    </row>
    <row r="2734" spans="1:2" hidden="1" x14ac:dyDescent="0.35">
      <c r="A2734" s="1" t="s">
        <v>4831</v>
      </c>
      <c r="B2734" s="1">
        <v>0</v>
      </c>
    </row>
    <row r="2735" spans="1:2" hidden="1" x14ac:dyDescent="0.35">
      <c r="A2735" s="1" t="s">
        <v>4832</v>
      </c>
      <c r="B2735" s="1">
        <v>20</v>
      </c>
    </row>
    <row r="2736" spans="1:2" hidden="1" x14ac:dyDescent="0.35">
      <c r="A2736" s="1" t="s">
        <v>4833</v>
      </c>
      <c r="B2736" s="1">
        <v>26</v>
      </c>
    </row>
    <row r="2737" spans="1:2" hidden="1" x14ac:dyDescent="0.35">
      <c r="A2737" s="1" t="s">
        <v>4834</v>
      </c>
      <c r="B2737" s="1">
        <v>86</v>
      </c>
    </row>
    <row r="2738" spans="1:2" hidden="1" x14ac:dyDescent="0.35">
      <c r="A2738" s="1" t="s">
        <v>4835</v>
      </c>
      <c r="B2738" s="1">
        <v>53</v>
      </c>
    </row>
    <row r="2739" spans="1:2" hidden="1" x14ac:dyDescent="0.35">
      <c r="A2739" s="1" t="s">
        <v>4836</v>
      </c>
      <c r="B2739" s="1">
        <v>70</v>
      </c>
    </row>
    <row r="2740" spans="1:2" hidden="1" x14ac:dyDescent="0.35">
      <c r="A2740" s="1" t="s">
        <v>4837</v>
      </c>
      <c r="B2740" s="1">
        <v>43</v>
      </c>
    </row>
    <row r="2741" spans="1:2" hidden="1" x14ac:dyDescent="0.35">
      <c r="A2741" s="1" t="s">
        <v>4838</v>
      </c>
      <c r="B2741" s="1">
        <v>26</v>
      </c>
    </row>
    <row r="2742" spans="1:2" hidden="1" x14ac:dyDescent="0.35">
      <c r="A2742" s="1" t="s">
        <v>4839</v>
      </c>
      <c r="B2742" s="1">
        <v>77</v>
      </c>
    </row>
    <row r="2743" spans="1:2" hidden="1" x14ac:dyDescent="0.35">
      <c r="A2743" s="1" t="s">
        <v>4840</v>
      </c>
      <c r="B2743" s="1">
        <v>21</v>
      </c>
    </row>
    <row r="2744" spans="1:2" hidden="1" x14ac:dyDescent="0.35">
      <c r="A2744" s="1" t="s">
        <v>4841</v>
      </c>
      <c r="B2744" s="1">
        <v>91</v>
      </c>
    </row>
    <row r="2745" spans="1:2" hidden="1" x14ac:dyDescent="0.35">
      <c r="A2745" s="1" t="s">
        <v>4842</v>
      </c>
      <c r="B2745" s="1">
        <v>46</v>
      </c>
    </row>
    <row r="2746" spans="1:2" hidden="1" x14ac:dyDescent="0.35">
      <c r="A2746" s="1" t="s">
        <v>4843</v>
      </c>
      <c r="B2746" s="1">
        <v>26</v>
      </c>
    </row>
    <row r="2747" spans="1:2" hidden="1" x14ac:dyDescent="0.35">
      <c r="A2747" s="1" t="s">
        <v>4844</v>
      </c>
      <c r="B2747" s="1">
        <v>90</v>
      </c>
    </row>
    <row r="2748" spans="1:2" hidden="1" x14ac:dyDescent="0.35">
      <c r="A2748" s="1" t="s">
        <v>4845</v>
      </c>
      <c r="B2748" s="1">
        <v>84</v>
      </c>
    </row>
    <row r="2749" spans="1:2" hidden="1" x14ac:dyDescent="0.35">
      <c r="A2749" s="1" t="s">
        <v>4846</v>
      </c>
      <c r="B2749" s="1">
        <v>62</v>
      </c>
    </row>
    <row r="2750" spans="1:2" hidden="1" x14ac:dyDescent="0.35">
      <c r="A2750" s="1" t="s">
        <v>4847</v>
      </c>
      <c r="B2750" s="1">
        <v>45</v>
      </c>
    </row>
    <row r="2751" spans="1:2" hidden="1" x14ac:dyDescent="0.35">
      <c r="A2751" s="1" t="s">
        <v>4848</v>
      </c>
      <c r="B2751" s="1">
        <v>49</v>
      </c>
    </row>
    <row r="2752" spans="1:2" hidden="1" x14ac:dyDescent="0.35">
      <c r="A2752" s="1" t="s">
        <v>4849</v>
      </c>
      <c r="B2752" s="1">
        <v>78</v>
      </c>
    </row>
    <row r="2753" spans="1:2" hidden="1" x14ac:dyDescent="0.35">
      <c r="A2753" s="1" t="s">
        <v>4850</v>
      </c>
      <c r="B2753" s="1">
        <v>99</v>
      </c>
    </row>
    <row r="2754" spans="1:2" hidden="1" x14ac:dyDescent="0.35">
      <c r="A2754" s="1" t="s">
        <v>4851</v>
      </c>
      <c r="B2754" s="1">
        <v>13</v>
      </c>
    </row>
    <row r="2755" spans="1:2" hidden="1" x14ac:dyDescent="0.35">
      <c r="A2755" s="1" t="s">
        <v>4852</v>
      </c>
      <c r="B2755" s="1">
        <v>30</v>
      </c>
    </row>
    <row r="2756" spans="1:2" hidden="1" x14ac:dyDescent="0.35">
      <c r="A2756" s="1" t="s">
        <v>4853</v>
      </c>
      <c r="B2756" s="1">
        <v>48</v>
      </c>
    </row>
    <row r="2757" spans="1:2" hidden="1" x14ac:dyDescent="0.35">
      <c r="A2757" s="1" t="s">
        <v>4854</v>
      </c>
      <c r="B2757" s="1">
        <v>56</v>
      </c>
    </row>
    <row r="2758" spans="1:2" hidden="1" x14ac:dyDescent="0.35">
      <c r="A2758" s="1" t="s">
        <v>4855</v>
      </c>
      <c r="B2758" s="1">
        <v>37</v>
      </c>
    </row>
    <row r="2759" spans="1:2" hidden="1" x14ac:dyDescent="0.35">
      <c r="A2759" s="1" t="s">
        <v>4856</v>
      </c>
      <c r="B2759" s="1">
        <v>24</v>
      </c>
    </row>
    <row r="2760" spans="1:2" hidden="1" x14ac:dyDescent="0.35">
      <c r="A2760" s="1" t="s">
        <v>4857</v>
      </c>
      <c r="B2760" s="1">
        <v>85</v>
      </c>
    </row>
    <row r="2761" spans="1:2" hidden="1" x14ac:dyDescent="0.35">
      <c r="A2761" s="1" t="s">
        <v>4858</v>
      </c>
      <c r="B2761" s="1">
        <v>23</v>
      </c>
    </row>
    <row r="2762" spans="1:2" hidden="1" x14ac:dyDescent="0.35">
      <c r="A2762" s="1" t="s">
        <v>4859</v>
      </c>
      <c r="B2762" s="1">
        <v>51</v>
      </c>
    </row>
    <row r="2763" spans="1:2" hidden="1" x14ac:dyDescent="0.35">
      <c r="A2763" s="1" t="s">
        <v>4860</v>
      </c>
      <c r="B2763" s="1">
        <v>81</v>
      </c>
    </row>
    <row r="2764" spans="1:2" hidden="1" x14ac:dyDescent="0.35">
      <c r="A2764" s="1" t="s">
        <v>4861</v>
      </c>
      <c r="B2764" s="1">
        <v>20</v>
      </c>
    </row>
    <row r="2765" spans="1:2" hidden="1" x14ac:dyDescent="0.35">
      <c r="A2765" s="1" t="s">
        <v>4862</v>
      </c>
      <c r="B2765" s="1">
        <v>45</v>
      </c>
    </row>
    <row r="2766" spans="1:2" hidden="1" x14ac:dyDescent="0.35">
      <c r="A2766" s="1" t="s">
        <v>4863</v>
      </c>
      <c r="B2766" s="1">
        <v>21</v>
      </c>
    </row>
    <row r="2767" spans="1:2" hidden="1" x14ac:dyDescent="0.35">
      <c r="A2767" s="1" t="s">
        <v>4864</v>
      </c>
      <c r="B2767" s="1">
        <v>81</v>
      </c>
    </row>
    <row r="2768" spans="1:2" hidden="1" x14ac:dyDescent="0.35">
      <c r="A2768" s="1" t="s">
        <v>4865</v>
      </c>
      <c r="B2768" s="1">
        <v>1</v>
      </c>
    </row>
    <row r="2769" spans="1:2" hidden="1" x14ac:dyDescent="0.35">
      <c r="A2769" s="1" t="s">
        <v>4866</v>
      </c>
      <c r="B2769" s="1">
        <v>35</v>
      </c>
    </row>
    <row r="2770" spans="1:2" hidden="1" x14ac:dyDescent="0.35">
      <c r="A2770" s="1" t="s">
        <v>4867</v>
      </c>
      <c r="B2770" s="1">
        <v>43</v>
      </c>
    </row>
    <row r="2771" spans="1:2" hidden="1" x14ac:dyDescent="0.35">
      <c r="A2771" s="1" t="s">
        <v>4868</v>
      </c>
      <c r="B2771" s="1">
        <v>78</v>
      </c>
    </row>
    <row r="2772" spans="1:2" hidden="1" x14ac:dyDescent="0.35">
      <c r="A2772" s="1" t="s">
        <v>4869</v>
      </c>
      <c r="B2772" s="1">
        <v>28</v>
      </c>
    </row>
    <row r="2773" spans="1:2" hidden="1" x14ac:dyDescent="0.35">
      <c r="A2773" s="1" t="s">
        <v>4870</v>
      </c>
      <c r="B2773" s="1">
        <v>32</v>
      </c>
    </row>
    <row r="2774" spans="1:2" hidden="1" x14ac:dyDescent="0.35">
      <c r="A2774" s="1" t="s">
        <v>4871</v>
      </c>
      <c r="B2774" s="1">
        <v>36</v>
      </c>
    </row>
    <row r="2775" spans="1:2" hidden="1" x14ac:dyDescent="0.35">
      <c r="A2775" s="1" t="s">
        <v>4872</v>
      </c>
      <c r="B2775" s="1">
        <v>6</v>
      </c>
    </row>
    <row r="2776" spans="1:2" hidden="1" x14ac:dyDescent="0.35">
      <c r="A2776" s="1" t="s">
        <v>4873</v>
      </c>
      <c r="B2776" s="1">
        <v>7</v>
      </c>
    </row>
    <row r="2777" spans="1:2" hidden="1" x14ac:dyDescent="0.35">
      <c r="A2777" s="1" t="s">
        <v>4874</v>
      </c>
      <c r="B2777" s="1">
        <v>52</v>
      </c>
    </row>
    <row r="2778" spans="1:2" hidden="1" x14ac:dyDescent="0.35">
      <c r="A2778" s="1" t="s">
        <v>4875</v>
      </c>
      <c r="B2778" s="1">
        <v>21</v>
      </c>
    </row>
    <row r="2779" spans="1:2" hidden="1" x14ac:dyDescent="0.35">
      <c r="A2779" s="1" t="s">
        <v>4876</v>
      </c>
      <c r="B2779" s="1">
        <v>18</v>
      </c>
    </row>
    <row r="2780" spans="1:2" hidden="1" x14ac:dyDescent="0.35">
      <c r="A2780" s="1" t="s">
        <v>4877</v>
      </c>
      <c r="B2780" s="1">
        <v>86</v>
      </c>
    </row>
    <row r="2781" spans="1:2" hidden="1" x14ac:dyDescent="0.35">
      <c r="A2781" s="1" t="s">
        <v>4878</v>
      </c>
      <c r="B2781" s="1">
        <v>64</v>
      </c>
    </row>
    <row r="2782" spans="1:2" hidden="1" x14ac:dyDescent="0.35">
      <c r="A2782" s="1" t="s">
        <v>4879</v>
      </c>
      <c r="B2782" s="1">
        <v>28</v>
      </c>
    </row>
    <row r="2783" spans="1:2" hidden="1" x14ac:dyDescent="0.35">
      <c r="A2783" s="1" t="s">
        <v>4880</v>
      </c>
      <c r="B2783" s="1">
        <v>10</v>
      </c>
    </row>
    <row r="2784" spans="1:2" hidden="1" x14ac:dyDescent="0.35">
      <c r="A2784" s="1" t="s">
        <v>4881</v>
      </c>
      <c r="B2784" s="1">
        <v>0</v>
      </c>
    </row>
    <row r="2785" spans="1:2" hidden="1" x14ac:dyDescent="0.35">
      <c r="A2785" s="1" t="s">
        <v>4882</v>
      </c>
      <c r="B2785" s="1">
        <v>63</v>
      </c>
    </row>
    <row r="2786" spans="1:2" hidden="1" x14ac:dyDescent="0.35">
      <c r="A2786" s="1" t="s">
        <v>4883</v>
      </c>
      <c r="B2786" s="1">
        <v>6</v>
      </c>
    </row>
    <row r="2787" spans="1:2" hidden="1" x14ac:dyDescent="0.35">
      <c r="A2787" s="1" t="s">
        <v>4884</v>
      </c>
      <c r="B2787" s="1">
        <v>7</v>
      </c>
    </row>
    <row r="2788" spans="1:2" hidden="1" x14ac:dyDescent="0.35">
      <c r="A2788" s="1" t="s">
        <v>4885</v>
      </c>
      <c r="B2788" s="1">
        <v>23</v>
      </c>
    </row>
    <row r="2789" spans="1:2" hidden="1" x14ac:dyDescent="0.35">
      <c r="A2789" s="1" t="s">
        <v>4886</v>
      </c>
      <c r="B2789" s="1">
        <v>90</v>
      </c>
    </row>
    <row r="2790" spans="1:2" hidden="1" x14ac:dyDescent="0.35">
      <c r="A2790" s="1" t="s">
        <v>4887</v>
      </c>
      <c r="B2790" s="1">
        <v>89</v>
      </c>
    </row>
    <row r="2791" spans="1:2" hidden="1" x14ac:dyDescent="0.35">
      <c r="A2791" s="1" t="s">
        <v>4888</v>
      </c>
      <c r="B2791" s="1">
        <v>72</v>
      </c>
    </row>
    <row r="2792" spans="1:2" hidden="1" x14ac:dyDescent="0.35">
      <c r="A2792" s="1" t="s">
        <v>4889</v>
      </c>
      <c r="B2792" s="1">
        <v>1</v>
      </c>
    </row>
    <row r="2793" spans="1:2" hidden="1" x14ac:dyDescent="0.35">
      <c r="A2793" s="1" t="s">
        <v>4890</v>
      </c>
      <c r="B2793" s="1">
        <v>61</v>
      </c>
    </row>
    <row r="2794" spans="1:2" hidden="1" x14ac:dyDescent="0.35">
      <c r="A2794" s="1" t="s">
        <v>4891</v>
      </c>
      <c r="B2794" s="1">
        <v>18</v>
      </c>
    </row>
    <row r="2795" spans="1:2" hidden="1" x14ac:dyDescent="0.35">
      <c r="A2795" s="1" t="s">
        <v>4892</v>
      </c>
      <c r="B2795" s="1">
        <v>8</v>
      </c>
    </row>
    <row r="2796" spans="1:2" hidden="1" x14ac:dyDescent="0.35">
      <c r="A2796" s="1" t="s">
        <v>4893</v>
      </c>
      <c r="B2796" s="1">
        <v>25</v>
      </c>
    </row>
    <row r="2797" spans="1:2" hidden="1" x14ac:dyDescent="0.35">
      <c r="A2797" s="1" t="s">
        <v>4894</v>
      </c>
      <c r="B2797" s="1">
        <v>50</v>
      </c>
    </row>
    <row r="2798" spans="1:2" hidden="1" x14ac:dyDescent="0.35">
      <c r="A2798" s="1" t="s">
        <v>4895</v>
      </c>
      <c r="B2798" s="1">
        <v>11</v>
      </c>
    </row>
    <row r="2799" spans="1:2" hidden="1" x14ac:dyDescent="0.35">
      <c r="A2799" s="1" t="s">
        <v>4896</v>
      </c>
      <c r="B2799" s="1">
        <v>5</v>
      </c>
    </row>
    <row r="2800" spans="1:2" hidden="1" x14ac:dyDescent="0.35">
      <c r="A2800" s="1" t="s">
        <v>4897</v>
      </c>
      <c r="B2800" s="1">
        <v>29</v>
      </c>
    </row>
    <row r="2801" spans="1:2" hidden="1" x14ac:dyDescent="0.35">
      <c r="A2801" s="1" t="s">
        <v>4898</v>
      </c>
      <c r="B2801" s="1">
        <v>64</v>
      </c>
    </row>
    <row r="2802" spans="1:2" hidden="1" x14ac:dyDescent="0.35">
      <c r="A2802" s="1" t="s">
        <v>4899</v>
      </c>
      <c r="B2802" s="1">
        <v>13</v>
      </c>
    </row>
    <row r="2803" spans="1:2" hidden="1" x14ac:dyDescent="0.35">
      <c r="A2803" s="1" t="s">
        <v>4900</v>
      </c>
      <c r="B2803" s="1">
        <v>30</v>
      </c>
    </row>
    <row r="2804" spans="1:2" hidden="1" x14ac:dyDescent="0.35">
      <c r="A2804" s="1" t="s">
        <v>4901</v>
      </c>
      <c r="B2804" s="1">
        <v>45</v>
      </c>
    </row>
    <row r="2805" spans="1:2" hidden="1" x14ac:dyDescent="0.35">
      <c r="A2805" s="1" t="s">
        <v>4902</v>
      </c>
      <c r="B2805" s="1">
        <v>97</v>
      </c>
    </row>
    <row r="2806" spans="1:2" hidden="1" x14ac:dyDescent="0.35">
      <c r="A2806" s="1" t="s">
        <v>4903</v>
      </c>
      <c r="B2806" s="1">
        <v>54</v>
      </c>
    </row>
    <row r="2807" spans="1:2" hidden="1" x14ac:dyDescent="0.35">
      <c r="A2807" s="1" t="s">
        <v>4904</v>
      </c>
      <c r="B2807" s="1">
        <v>30</v>
      </c>
    </row>
    <row r="2808" spans="1:2" hidden="1" x14ac:dyDescent="0.35">
      <c r="A2808" s="1" t="s">
        <v>4905</v>
      </c>
      <c r="B2808" s="1">
        <v>89</v>
      </c>
    </row>
    <row r="2809" spans="1:2" hidden="1" x14ac:dyDescent="0.35">
      <c r="A2809" s="1" t="s">
        <v>4906</v>
      </c>
      <c r="B2809" s="1">
        <v>36</v>
      </c>
    </row>
    <row r="2810" spans="1:2" hidden="1" x14ac:dyDescent="0.35">
      <c r="A2810" s="1" t="s">
        <v>4907</v>
      </c>
      <c r="B2810" s="1">
        <v>84</v>
      </c>
    </row>
    <row r="2811" spans="1:2" hidden="1" x14ac:dyDescent="0.35">
      <c r="A2811" s="1" t="s">
        <v>4908</v>
      </c>
      <c r="B2811" s="1">
        <v>83</v>
      </c>
    </row>
    <row r="2812" spans="1:2" hidden="1" x14ac:dyDescent="0.35">
      <c r="A2812" s="1" t="s">
        <v>4909</v>
      </c>
      <c r="B2812" s="1">
        <v>58</v>
      </c>
    </row>
    <row r="2813" spans="1:2" hidden="1" x14ac:dyDescent="0.35">
      <c r="A2813" s="1" t="s">
        <v>4910</v>
      </c>
      <c r="B2813" s="1">
        <v>60</v>
      </c>
    </row>
    <row r="2814" spans="1:2" hidden="1" x14ac:dyDescent="0.35">
      <c r="A2814" s="1" t="s">
        <v>4911</v>
      </c>
      <c r="B2814" s="1">
        <v>73</v>
      </c>
    </row>
    <row r="2815" spans="1:2" hidden="1" x14ac:dyDescent="0.35">
      <c r="A2815" s="1" t="s">
        <v>4912</v>
      </c>
      <c r="B2815" s="1">
        <v>65</v>
      </c>
    </row>
    <row r="2816" spans="1:2" hidden="1" x14ac:dyDescent="0.35">
      <c r="A2816" s="1" t="s">
        <v>4913</v>
      </c>
      <c r="B2816" s="1">
        <v>99</v>
      </c>
    </row>
    <row r="2817" spans="1:2" hidden="1" x14ac:dyDescent="0.35">
      <c r="A2817" s="1" t="s">
        <v>4914</v>
      </c>
      <c r="B2817" s="1">
        <v>48</v>
      </c>
    </row>
    <row r="2818" spans="1:2" hidden="1" x14ac:dyDescent="0.35">
      <c r="A2818" s="1" t="s">
        <v>4915</v>
      </c>
      <c r="B2818" s="1">
        <v>0</v>
      </c>
    </row>
    <row r="2819" spans="1:2" hidden="1" x14ac:dyDescent="0.35">
      <c r="A2819" s="1" t="s">
        <v>4916</v>
      </c>
      <c r="B2819" s="1">
        <v>96</v>
      </c>
    </row>
    <row r="2820" spans="1:2" hidden="1" x14ac:dyDescent="0.35">
      <c r="A2820" s="1" t="s">
        <v>4917</v>
      </c>
      <c r="B2820" s="1">
        <v>16</v>
      </c>
    </row>
    <row r="2821" spans="1:2" hidden="1" x14ac:dyDescent="0.35">
      <c r="A2821" s="1" t="s">
        <v>4918</v>
      </c>
      <c r="B2821" s="1">
        <v>81</v>
      </c>
    </row>
    <row r="2822" spans="1:2" hidden="1" x14ac:dyDescent="0.35">
      <c r="A2822" s="1" t="s">
        <v>4919</v>
      </c>
      <c r="B2822" s="1">
        <v>70</v>
      </c>
    </row>
    <row r="2823" spans="1:2" hidden="1" x14ac:dyDescent="0.35">
      <c r="A2823" s="1" t="s">
        <v>4920</v>
      </c>
      <c r="B2823" s="1">
        <v>94</v>
      </c>
    </row>
    <row r="2824" spans="1:2" hidden="1" x14ac:dyDescent="0.35">
      <c r="A2824" s="1" t="s">
        <v>4921</v>
      </c>
      <c r="B2824" s="1">
        <v>79</v>
      </c>
    </row>
    <row r="2825" spans="1:2" hidden="1" x14ac:dyDescent="0.35">
      <c r="A2825" s="1" t="s">
        <v>4922</v>
      </c>
      <c r="B2825" s="1">
        <v>1</v>
      </c>
    </row>
    <row r="2826" spans="1:2" hidden="1" x14ac:dyDescent="0.35">
      <c r="A2826" s="1" t="s">
        <v>4923</v>
      </c>
      <c r="B2826" s="1">
        <v>85</v>
      </c>
    </row>
    <row r="2827" spans="1:2" hidden="1" x14ac:dyDescent="0.35">
      <c r="A2827" s="1" t="s">
        <v>4924</v>
      </c>
      <c r="B2827" s="1">
        <v>22</v>
      </c>
    </row>
    <row r="2828" spans="1:2" hidden="1" x14ac:dyDescent="0.35">
      <c r="A2828" s="1" t="s">
        <v>4925</v>
      </c>
      <c r="B2828" s="1">
        <v>90</v>
      </c>
    </row>
    <row r="2829" spans="1:2" hidden="1" x14ac:dyDescent="0.35">
      <c r="A2829" s="1" t="s">
        <v>4926</v>
      </c>
      <c r="B2829" s="1">
        <v>11</v>
      </c>
    </row>
    <row r="2830" spans="1:2" hidden="1" x14ac:dyDescent="0.35">
      <c r="A2830" s="1" t="s">
        <v>4927</v>
      </c>
      <c r="B2830" s="1">
        <v>19</v>
      </c>
    </row>
    <row r="2831" spans="1:2" hidden="1" x14ac:dyDescent="0.35">
      <c r="A2831" s="1" t="s">
        <v>4928</v>
      </c>
      <c r="B2831" s="1">
        <v>26</v>
      </c>
    </row>
    <row r="2832" spans="1:2" hidden="1" x14ac:dyDescent="0.35">
      <c r="A2832" s="1" t="s">
        <v>4929</v>
      </c>
      <c r="B2832" s="1">
        <v>21</v>
      </c>
    </row>
    <row r="2833" spans="1:2" hidden="1" x14ac:dyDescent="0.35">
      <c r="A2833" s="1" t="s">
        <v>4930</v>
      </c>
      <c r="B2833" s="1">
        <v>83</v>
      </c>
    </row>
    <row r="2834" spans="1:2" hidden="1" x14ac:dyDescent="0.35">
      <c r="A2834" s="1" t="s">
        <v>4931</v>
      </c>
      <c r="B2834" s="1">
        <v>47</v>
      </c>
    </row>
    <row r="2835" spans="1:2" hidden="1" x14ac:dyDescent="0.35">
      <c r="A2835" s="1" t="s">
        <v>4932</v>
      </c>
      <c r="B2835" s="1">
        <v>8</v>
      </c>
    </row>
    <row r="2836" spans="1:2" hidden="1" x14ac:dyDescent="0.35">
      <c r="A2836" s="1" t="s">
        <v>4933</v>
      </c>
      <c r="B2836" s="1">
        <v>81</v>
      </c>
    </row>
    <row r="2837" spans="1:2" hidden="1" x14ac:dyDescent="0.35">
      <c r="A2837" s="1" t="s">
        <v>4934</v>
      </c>
      <c r="B2837" s="1">
        <v>37</v>
      </c>
    </row>
    <row r="2838" spans="1:2" hidden="1" x14ac:dyDescent="0.35">
      <c r="A2838" s="1" t="s">
        <v>4935</v>
      </c>
      <c r="B2838" s="1">
        <v>33</v>
      </c>
    </row>
    <row r="2839" spans="1:2" hidden="1" x14ac:dyDescent="0.35">
      <c r="A2839" s="1" t="s">
        <v>4936</v>
      </c>
      <c r="B2839" s="1">
        <v>73</v>
      </c>
    </row>
    <row r="2840" spans="1:2" hidden="1" x14ac:dyDescent="0.35">
      <c r="A2840" s="1" t="s">
        <v>4937</v>
      </c>
      <c r="B2840" s="1">
        <v>7</v>
      </c>
    </row>
    <row r="2841" spans="1:2" hidden="1" x14ac:dyDescent="0.35">
      <c r="A2841" s="1" t="s">
        <v>4938</v>
      </c>
      <c r="B2841" s="1">
        <v>1</v>
      </c>
    </row>
    <row r="2842" spans="1:2" hidden="1" x14ac:dyDescent="0.35">
      <c r="A2842" s="1" t="s">
        <v>4939</v>
      </c>
      <c r="B2842" s="1">
        <v>23</v>
      </c>
    </row>
    <row r="2843" spans="1:2" hidden="1" x14ac:dyDescent="0.35">
      <c r="A2843" s="1" t="s">
        <v>4940</v>
      </c>
      <c r="B2843" s="1">
        <v>25</v>
      </c>
    </row>
    <row r="2844" spans="1:2" hidden="1" x14ac:dyDescent="0.35">
      <c r="A2844" s="1" t="s">
        <v>4941</v>
      </c>
      <c r="B2844" s="1">
        <v>11</v>
      </c>
    </row>
    <row r="2845" spans="1:2" hidden="1" x14ac:dyDescent="0.35">
      <c r="A2845" s="1" t="s">
        <v>4942</v>
      </c>
      <c r="B2845" s="1">
        <v>55</v>
      </c>
    </row>
    <row r="2846" spans="1:2" hidden="1" x14ac:dyDescent="0.35">
      <c r="A2846" s="1" t="s">
        <v>4943</v>
      </c>
      <c r="B2846" s="1">
        <v>64</v>
      </c>
    </row>
    <row r="2847" spans="1:2" hidden="1" x14ac:dyDescent="0.35">
      <c r="A2847" s="1" t="s">
        <v>4944</v>
      </c>
      <c r="B2847" s="1">
        <v>71</v>
      </c>
    </row>
    <row r="2848" spans="1:2" hidden="1" x14ac:dyDescent="0.35">
      <c r="A2848" s="1" t="s">
        <v>4945</v>
      </c>
      <c r="B2848" s="1">
        <v>52</v>
      </c>
    </row>
    <row r="2849" spans="1:2" hidden="1" x14ac:dyDescent="0.35">
      <c r="A2849" s="1" t="s">
        <v>4946</v>
      </c>
      <c r="B2849" s="1">
        <v>71</v>
      </c>
    </row>
    <row r="2850" spans="1:2" hidden="1" x14ac:dyDescent="0.35">
      <c r="A2850" s="1" t="s">
        <v>4947</v>
      </c>
      <c r="B2850" s="1">
        <v>12</v>
      </c>
    </row>
    <row r="2851" spans="1:2" hidden="1" x14ac:dyDescent="0.35">
      <c r="A2851" s="1" t="s">
        <v>4948</v>
      </c>
      <c r="B2851" s="1">
        <v>72</v>
      </c>
    </row>
    <row r="2852" spans="1:2" hidden="1" x14ac:dyDescent="0.35">
      <c r="A2852" s="1" t="s">
        <v>4949</v>
      </c>
      <c r="B2852" s="1">
        <v>15</v>
      </c>
    </row>
    <row r="2853" spans="1:2" hidden="1" x14ac:dyDescent="0.35">
      <c r="A2853" s="1" t="s">
        <v>4950</v>
      </c>
      <c r="B2853" s="1">
        <v>15</v>
      </c>
    </row>
    <row r="2854" spans="1:2" hidden="1" x14ac:dyDescent="0.35">
      <c r="A2854" s="1" t="s">
        <v>4951</v>
      </c>
      <c r="B2854" s="1">
        <v>5</v>
      </c>
    </row>
    <row r="2855" spans="1:2" hidden="1" x14ac:dyDescent="0.35">
      <c r="A2855" s="1" t="s">
        <v>4952</v>
      </c>
      <c r="B2855" s="1">
        <v>32</v>
      </c>
    </row>
    <row r="2856" spans="1:2" hidden="1" x14ac:dyDescent="0.35">
      <c r="A2856" s="1" t="s">
        <v>4953</v>
      </c>
      <c r="B2856" s="1">
        <v>48</v>
      </c>
    </row>
    <row r="2857" spans="1:2" hidden="1" x14ac:dyDescent="0.35">
      <c r="A2857" s="1" t="s">
        <v>4954</v>
      </c>
      <c r="B2857" s="1">
        <v>82</v>
      </c>
    </row>
    <row r="2858" spans="1:2" hidden="1" x14ac:dyDescent="0.35">
      <c r="A2858" s="1" t="s">
        <v>4955</v>
      </c>
      <c r="B2858" s="1">
        <v>59</v>
      </c>
    </row>
    <row r="2859" spans="1:2" hidden="1" x14ac:dyDescent="0.35">
      <c r="A2859" s="1" t="s">
        <v>4956</v>
      </c>
      <c r="B2859" s="1">
        <v>16</v>
      </c>
    </row>
    <row r="2860" spans="1:2" hidden="1" x14ac:dyDescent="0.35">
      <c r="A2860" s="1" t="s">
        <v>4957</v>
      </c>
      <c r="B2860" s="1">
        <v>14</v>
      </c>
    </row>
    <row r="2861" spans="1:2" hidden="1" x14ac:dyDescent="0.35">
      <c r="A2861" s="1" t="s">
        <v>4958</v>
      </c>
      <c r="B2861" s="1">
        <v>94</v>
      </c>
    </row>
    <row r="2862" spans="1:2" hidden="1" x14ac:dyDescent="0.35">
      <c r="A2862" s="1" t="s">
        <v>4959</v>
      </c>
      <c r="B2862" s="1">
        <v>60</v>
      </c>
    </row>
    <row r="2863" spans="1:2" hidden="1" x14ac:dyDescent="0.35">
      <c r="A2863" s="1" t="s">
        <v>4960</v>
      </c>
      <c r="B2863" s="1">
        <v>86</v>
      </c>
    </row>
    <row r="2864" spans="1:2" hidden="1" x14ac:dyDescent="0.35">
      <c r="A2864" s="1" t="s">
        <v>4961</v>
      </c>
      <c r="B2864" s="1">
        <v>69</v>
      </c>
    </row>
    <row r="2865" spans="1:2" hidden="1" x14ac:dyDescent="0.35">
      <c r="A2865" s="1" t="s">
        <v>4962</v>
      </c>
      <c r="B2865" s="1">
        <v>46</v>
      </c>
    </row>
    <row r="2866" spans="1:2" hidden="1" x14ac:dyDescent="0.35">
      <c r="A2866" s="1" t="s">
        <v>4963</v>
      </c>
      <c r="B2866" s="1">
        <v>20</v>
      </c>
    </row>
    <row r="2867" spans="1:2" hidden="1" x14ac:dyDescent="0.35">
      <c r="A2867" s="1" t="s">
        <v>4964</v>
      </c>
      <c r="B2867" s="1">
        <v>85</v>
      </c>
    </row>
    <row r="2868" spans="1:2" hidden="1" x14ac:dyDescent="0.35">
      <c r="A2868" s="1" t="s">
        <v>4965</v>
      </c>
      <c r="B2868" s="1">
        <v>24</v>
      </c>
    </row>
    <row r="2869" spans="1:2" hidden="1" x14ac:dyDescent="0.35">
      <c r="A2869" s="1" t="s">
        <v>4966</v>
      </c>
      <c r="B2869" s="1">
        <v>46</v>
      </c>
    </row>
    <row r="2870" spans="1:2" hidden="1" x14ac:dyDescent="0.35">
      <c r="A2870" s="1" t="s">
        <v>4967</v>
      </c>
      <c r="B2870" s="1">
        <v>32</v>
      </c>
    </row>
    <row r="2871" spans="1:2" hidden="1" x14ac:dyDescent="0.35">
      <c r="A2871" s="1" t="s">
        <v>4968</v>
      </c>
      <c r="B2871" s="1">
        <v>11</v>
      </c>
    </row>
    <row r="2872" spans="1:2" hidden="1" x14ac:dyDescent="0.35">
      <c r="A2872" s="1" t="s">
        <v>4969</v>
      </c>
      <c r="B2872" s="1">
        <v>51</v>
      </c>
    </row>
    <row r="2873" spans="1:2" hidden="1" x14ac:dyDescent="0.35">
      <c r="A2873" s="1" t="s">
        <v>4970</v>
      </c>
      <c r="B2873" s="1">
        <v>88</v>
      </c>
    </row>
    <row r="2874" spans="1:2" hidden="1" x14ac:dyDescent="0.35">
      <c r="A2874" s="1" t="s">
        <v>4971</v>
      </c>
      <c r="B2874" s="1">
        <v>9</v>
      </c>
    </row>
    <row r="2875" spans="1:2" hidden="1" x14ac:dyDescent="0.35">
      <c r="A2875" s="1" t="s">
        <v>4972</v>
      </c>
      <c r="B2875" s="1">
        <v>30</v>
      </c>
    </row>
    <row r="2876" spans="1:2" hidden="1" x14ac:dyDescent="0.35">
      <c r="A2876" s="1" t="s">
        <v>4973</v>
      </c>
      <c r="B2876" s="1">
        <v>87</v>
      </c>
    </row>
    <row r="2877" spans="1:2" hidden="1" x14ac:dyDescent="0.35">
      <c r="A2877" s="1" t="s">
        <v>4974</v>
      </c>
      <c r="B2877" s="1">
        <v>28</v>
      </c>
    </row>
    <row r="2878" spans="1:2" hidden="1" x14ac:dyDescent="0.35">
      <c r="A2878" s="1" t="s">
        <v>4975</v>
      </c>
      <c r="B2878" s="1">
        <v>19</v>
      </c>
    </row>
    <row r="2879" spans="1:2" hidden="1" x14ac:dyDescent="0.35">
      <c r="A2879" s="1" t="s">
        <v>4976</v>
      </c>
      <c r="B2879" s="1">
        <v>91</v>
      </c>
    </row>
    <row r="2880" spans="1:2" hidden="1" x14ac:dyDescent="0.35">
      <c r="A2880" s="1" t="s">
        <v>4977</v>
      </c>
      <c r="B2880" s="1">
        <v>82</v>
      </c>
    </row>
    <row r="2881" spans="1:2" hidden="1" x14ac:dyDescent="0.35">
      <c r="A2881" s="1" t="s">
        <v>4978</v>
      </c>
      <c r="B2881" s="1">
        <v>86</v>
      </c>
    </row>
    <row r="2882" spans="1:2" hidden="1" x14ac:dyDescent="0.35">
      <c r="A2882" s="1" t="s">
        <v>4979</v>
      </c>
      <c r="B2882" s="1">
        <v>73</v>
      </c>
    </row>
    <row r="2883" spans="1:2" hidden="1" x14ac:dyDescent="0.35">
      <c r="A2883" s="1" t="s">
        <v>4980</v>
      </c>
      <c r="B2883" s="1">
        <v>60</v>
      </c>
    </row>
    <row r="2884" spans="1:2" hidden="1" x14ac:dyDescent="0.35">
      <c r="A2884" s="1" t="s">
        <v>4981</v>
      </c>
      <c r="B2884" s="1">
        <v>98</v>
      </c>
    </row>
    <row r="2885" spans="1:2" hidden="1" x14ac:dyDescent="0.35">
      <c r="A2885" s="1" t="s">
        <v>4982</v>
      </c>
      <c r="B2885" s="1">
        <v>61</v>
      </c>
    </row>
    <row r="2886" spans="1:2" hidden="1" x14ac:dyDescent="0.35">
      <c r="A2886" s="1" t="s">
        <v>4983</v>
      </c>
      <c r="B2886" s="1">
        <v>69</v>
      </c>
    </row>
    <row r="2887" spans="1:2" hidden="1" x14ac:dyDescent="0.35">
      <c r="A2887" s="1" t="s">
        <v>4984</v>
      </c>
      <c r="B2887" s="1">
        <v>36</v>
      </c>
    </row>
    <row r="2888" spans="1:2" hidden="1" x14ac:dyDescent="0.35">
      <c r="A2888" s="1" t="s">
        <v>4985</v>
      </c>
      <c r="B2888" s="1">
        <v>97</v>
      </c>
    </row>
    <row r="2889" spans="1:2" hidden="1" x14ac:dyDescent="0.35">
      <c r="A2889" s="1" t="s">
        <v>4986</v>
      </c>
      <c r="B2889" s="1">
        <v>77</v>
      </c>
    </row>
    <row r="2890" spans="1:2" hidden="1" x14ac:dyDescent="0.35">
      <c r="A2890" s="1" t="s">
        <v>4987</v>
      </c>
      <c r="B2890" s="1">
        <v>41</v>
      </c>
    </row>
    <row r="2891" spans="1:2" hidden="1" x14ac:dyDescent="0.35">
      <c r="A2891" s="1" t="s">
        <v>4988</v>
      </c>
      <c r="B2891" s="1">
        <v>72</v>
      </c>
    </row>
    <row r="2892" spans="1:2" hidden="1" x14ac:dyDescent="0.35">
      <c r="A2892" s="1" t="s">
        <v>4989</v>
      </c>
      <c r="B2892" s="1">
        <v>30</v>
      </c>
    </row>
    <row r="2893" spans="1:2" hidden="1" x14ac:dyDescent="0.35">
      <c r="A2893" s="1" t="s">
        <v>4990</v>
      </c>
      <c r="B2893" s="1">
        <v>93</v>
      </c>
    </row>
    <row r="2894" spans="1:2" hidden="1" x14ac:dyDescent="0.35">
      <c r="A2894" s="1" t="s">
        <v>4991</v>
      </c>
      <c r="B2894" s="1">
        <v>98</v>
      </c>
    </row>
    <row r="2895" spans="1:2" hidden="1" x14ac:dyDescent="0.35">
      <c r="A2895" s="1" t="s">
        <v>4992</v>
      </c>
      <c r="B2895" s="1">
        <v>75</v>
      </c>
    </row>
    <row r="2896" spans="1:2" hidden="1" x14ac:dyDescent="0.35">
      <c r="A2896" s="1" t="s">
        <v>4993</v>
      </c>
      <c r="B2896" s="1">
        <v>49</v>
      </c>
    </row>
    <row r="2897" spans="1:2" hidden="1" x14ac:dyDescent="0.35">
      <c r="A2897" s="1" t="s">
        <v>4994</v>
      </c>
      <c r="B2897" s="1">
        <v>64</v>
      </c>
    </row>
    <row r="2898" spans="1:2" hidden="1" x14ac:dyDescent="0.35">
      <c r="A2898" s="1" t="s">
        <v>4995</v>
      </c>
      <c r="B2898" s="1">
        <v>18</v>
      </c>
    </row>
    <row r="2899" spans="1:2" hidden="1" x14ac:dyDescent="0.35">
      <c r="A2899" s="1" t="s">
        <v>4996</v>
      </c>
      <c r="B2899" s="1">
        <v>26</v>
      </c>
    </row>
    <row r="2900" spans="1:2" hidden="1" x14ac:dyDescent="0.35">
      <c r="A2900" s="1" t="s">
        <v>4997</v>
      </c>
      <c r="B2900" s="1">
        <v>94</v>
      </c>
    </row>
    <row r="2901" spans="1:2" hidden="1" x14ac:dyDescent="0.35">
      <c r="A2901" s="1" t="s">
        <v>4998</v>
      </c>
      <c r="B2901" s="1">
        <v>32</v>
      </c>
    </row>
    <row r="2902" spans="1:2" hidden="1" x14ac:dyDescent="0.35">
      <c r="A2902" s="1" t="s">
        <v>4999</v>
      </c>
      <c r="B2902" s="1">
        <v>3</v>
      </c>
    </row>
    <row r="2903" spans="1:2" hidden="1" x14ac:dyDescent="0.35">
      <c r="A2903" s="1" t="s">
        <v>5000</v>
      </c>
      <c r="B2903" s="1">
        <v>74</v>
      </c>
    </row>
    <row r="2904" spans="1:2" hidden="1" x14ac:dyDescent="0.35">
      <c r="A2904" s="1" t="s">
        <v>5001</v>
      </c>
      <c r="B2904" s="1">
        <v>59</v>
      </c>
    </row>
    <row r="2905" spans="1:2" hidden="1" x14ac:dyDescent="0.35">
      <c r="A2905" s="1" t="s">
        <v>5002</v>
      </c>
      <c r="B2905" s="1">
        <v>94</v>
      </c>
    </row>
    <row r="2906" spans="1:2" hidden="1" x14ac:dyDescent="0.35">
      <c r="A2906" s="1" t="s">
        <v>5003</v>
      </c>
      <c r="B2906" s="1">
        <v>73</v>
      </c>
    </row>
    <row r="2907" spans="1:2" hidden="1" x14ac:dyDescent="0.35">
      <c r="A2907" s="1" t="s">
        <v>5004</v>
      </c>
      <c r="B2907" s="1">
        <v>86</v>
      </c>
    </row>
    <row r="2908" spans="1:2" hidden="1" x14ac:dyDescent="0.35">
      <c r="A2908" s="1" t="s">
        <v>5005</v>
      </c>
      <c r="B2908" s="1">
        <v>97</v>
      </c>
    </row>
    <row r="2909" spans="1:2" hidden="1" x14ac:dyDescent="0.35">
      <c r="A2909" s="1" t="s">
        <v>5006</v>
      </c>
      <c r="B2909" s="1">
        <v>82</v>
      </c>
    </row>
    <row r="2910" spans="1:2" hidden="1" x14ac:dyDescent="0.35">
      <c r="A2910" s="1" t="s">
        <v>5007</v>
      </c>
      <c r="B2910" s="1">
        <v>47</v>
      </c>
    </row>
    <row r="2911" spans="1:2" hidden="1" x14ac:dyDescent="0.35">
      <c r="A2911" s="1" t="s">
        <v>5008</v>
      </c>
      <c r="B2911" s="1">
        <v>44</v>
      </c>
    </row>
    <row r="2912" spans="1:2" hidden="1" x14ac:dyDescent="0.35">
      <c r="A2912" s="1" t="s">
        <v>5009</v>
      </c>
      <c r="B2912" s="1">
        <v>80</v>
      </c>
    </row>
    <row r="2913" spans="1:2" hidden="1" x14ac:dyDescent="0.35">
      <c r="A2913" s="1" t="s">
        <v>5010</v>
      </c>
      <c r="B2913" s="1">
        <v>20</v>
      </c>
    </row>
    <row r="2914" spans="1:2" hidden="1" x14ac:dyDescent="0.35">
      <c r="A2914" s="1" t="s">
        <v>5011</v>
      </c>
      <c r="B2914" s="1">
        <v>50</v>
      </c>
    </row>
    <row r="2915" spans="1:2" hidden="1" x14ac:dyDescent="0.35">
      <c r="A2915" s="1" t="s">
        <v>5012</v>
      </c>
      <c r="B2915" s="1">
        <v>4</v>
      </c>
    </row>
    <row r="2916" spans="1:2" hidden="1" x14ac:dyDescent="0.35">
      <c r="A2916" s="1" t="s">
        <v>5013</v>
      </c>
      <c r="B2916" s="1">
        <v>67</v>
      </c>
    </row>
    <row r="2917" spans="1:2" hidden="1" x14ac:dyDescent="0.35">
      <c r="A2917" s="1" t="s">
        <v>5014</v>
      </c>
      <c r="B2917" s="1">
        <v>72</v>
      </c>
    </row>
    <row r="2918" spans="1:2" hidden="1" x14ac:dyDescent="0.35">
      <c r="A2918" s="1" t="s">
        <v>5015</v>
      </c>
      <c r="B2918" s="1">
        <v>12</v>
      </c>
    </row>
    <row r="2919" spans="1:2" hidden="1" x14ac:dyDescent="0.35">
      <c r="A2919" s="1" t="s">
        <v>5016</v>
      </c>
      <c r="B2919" s="1">
        <v>72</v>
      </c>
    </row>
    <row r="2920" spans="1:2" hidden="1" x14ac:dyDescent="0.35">
      <c r="A2920" s="1" t="s">
        <v>5017</v>
      </c>
      <c r="B2920" s="1">
        <v>24</v>
      </c>
    </row>
    <row r="2921" spans="1:2" hidden="1" x14ac:dyDescent="0.35">
      <c r="A2921" s="1" t="s">
        <v>5018</v>
      </c>
      <c r="B2921" s="1">
        <v>31</v>
      </c>
    </row>
    <row r="2922" spans="1:2" hidden="1" x14ac:dyDescent="0.35">
      <c r="A2922" s="1" t="s">
        <v>5019</v>
      </c>
      <c r="B2922" s="1">
        <v>14</v>
      </c>
    </row>
    <row r="2923" spans="1:2" hidden="1" x14ac:dyDescent="0.35">
      <c r="A2923" s="1" t="s">
        <v>5020</v>
      </c>
      <c r="B2923" s="1">
        <v>31</v>
      </c>
    </row>
    <row r="2924" spans="1:2" hidden="1" x14ac:dyDescent="0.35">
      <c r="A2924" s="1" t="s">
        <v>5021</v>
      </c>
      <c r="B2924" s="1">
        <v>51</v>
      </c>
    </row>
    <row r="2925" spans="1:2" hidden="1" x14ac:dyDescent="0.35">
      <c r="A2925" s="1" t="s">
        <v>5022</v>
      </c>
      <c r="B2925" s="1">
        <v>55</v>
      </c>
    </row>
    <row r="2926" spans="1:2" hidden="1" x14ac:dyDescent="0.35">
      <c r="A2926" s="1" t="s">
        <v>5023</v>
      </c>
      <c r="B2926" s="1">
        <v>42</v>
      </c>
    </row>
    <row r="2927" spans="1:2" hidden="1" x14ac:dyDescent="0.35">
      <c r="A2927" s="1" t="s">
        <v>5024</v>
      </c>
      <c r="B2927" s="1">
        <v>44</v>
      </c>
    </row>
    <row r="2928" spans="1:2" hidden="1" x14ac:dyDescent="0.35">
      <c r="A2928" s="1" t="s">
        <v>5025</v>
      </c>
      <c r="B2928" s="1">
        <v>14</v>
      </c>
    </row>
    <row r="2929" spans="1:2" hidden="1" x14ac:dyDescent="0.35">
      <c r="A2929" s="1" t="s">
        <v>5026</v>
      </c>
      <c r="B2929" s="1">
        <v>83</v>
      </c>
    </row>
    <row r="2930" spans="1:2" hidden="1" x14ac:dyDescent="0.35">
      <c r="A2930" s="1" t="s">
        <v>5027</v>
      </c>
      <c r="B2930" s="1">
        <v>60</v>
      </c>
    </row>
    <row r="2931" spans="1:2" hidden="1" x14ac:dyDescent="0.35">
      <c r="A2931" s="1" t="s">
        <v>5028</v>
      </c>
      <c r="B2931" s="1">
        <v>62</v>
      </c>
    </row>
    <row r="2932" spans="1:2" hidden="1" x14ac:dyDescent="0.35">
      <c r="A2932" s="1" t="s">
        <v>5029</v>
      </c>
      <c r="B2932" s="1">
        <v>14</v>
      </c>
    </row>
    <row r="2933" spans="1:2" hidden="1" x14ac:dyDescent="0.35">
      <c r="A2933" s="1" t="s">
        <v>5030</v>
      </c>
      <c r="B2933" s="1">
        <v>31</v>
      </c>
    </row>
    <row r="2934" spans="1:2" hidden="1" x14ac:dyDescent="0.35">
      <c r="A2934" s="1" t="s">
        <v>5031</v>
      </c>
      <c r="B2934" s="1">
        <v>50</v>
      </c>
    </row>
    <row r="2935" spans="1:2" hidden="1" x14ac:dyDescent="0.35">
      <c r="A2935" s="1" t="s">
        <v>5032</v>
      </c>
      <c r="B2935" s="1">
        <v>28</v>
      </c>
    </row>
    <row r="2936" spans="1:2" hidden="1" x14ac:dyDescent="0.35">
      <c r="A2936" s="1" t="s">
        <v>5033</v>
      </c>
      <c r="B2936" s="1">
        <v>40</v>
      </c>
    </row>
    <row r="2937" spans="1:2" hidden="1" x14ac:dyDescent="0.35">
      <c r="A2937" s="1" t="s">
        <v>5034</v>
      </c>
      <c r="B2937" s="1">
        <v>36</v>
      </c>
    </row>
    <row r="2938" spans="1:2" hidden="1" x14ac:dyDescent="0.35">
      <c r="A2938" s="1" t="s">
        <v>5035</v>
      </c>
      <c r="B2938" s="1">
        <v>96</v>
      </c>
    </row>
    <row r="2939" spans="1:2" hidden="1" x14ac:dyDescent="0.35">
      <c r="A2939" s="1" t="s">
        <v>5036</v>
      </c>
      <c r="B2939" s="1">
        <v>11</v>
      </c>
    </row>
    <row r="2940" spans="1:2" hidden="1" x14ac:dyDescent="0.35">
      <c r="A2940" s="1" t="s">
        <v>5037</v>
      </c>
      <c r="B2940" s="1">
        <v>4</v>
      </c>
    </row>
    <row r="2941" spans="1:2" hidden="1" x14ac:dyDescent="0.35">
      <c r="A2941" s="1" t="s">
        <v>5038</v>
      </c>
      <c r="B2941" s="1">
        <v>19</v>
      </c>
    </row>
    <row r="2942" spans="1:2" hidden="1" x14ac:dyDescent="0.35">
      <c r="A2942" s="1" t="s">
        <v>5039</v>
      </c>
      <c r="B2942" s="1">
        <v>54</v>
      </c>
    </row>
    <row r="2943" spans="1:2" hidden="1" x14ac:dyDescent="0.35">
      <c r="A2943" s="1" t="s">
        <v>5040</v>
      </c>
      <c r="B2943" s="1">
        <v>25</v>
      </c>
    </row>
    <row r="2944" spans="1:2" hidden="1" x14ac:dyDescent="0.35">
      <c r="A2944" s="1" t="s">
        <v>5041</v>
      </c>
      <c r="B2944" s="1">
        <v>59</v>
      </c>
    </row>
    <row r="2945" spans="1:2" hidden="1" x14ac:dyDescent="0.35">
      <c r="A2945" s="1" t="s">
        <v>5042</v>
      </c>
      <c r="B2945" s="1">
        <v>63</v>
      </c>
    </row>
    <row r="2946" spans="1:2" hidden="1" x14ac:dyDescent="0.35">
      <c r="A2946" s="1" t="s">
        <v>5043</v>
      </c>
      <c r="B2946" s="1">
        <v>65</v>
      </c>
    </row>
    <row r="2947" spans="1:2" hidden="1" x14ac:dyDescent="0.35">
      <c r="A2947" s="1" t="s">
        <v>5044</v>
      </c>
      <c r="B2947" s="1">
        <v>50</v>
      </c>
    </row>
    <row r="2948" spans="1:2" hidden="1" x14ac:dyDescent="0.35">
      <c r="A2948" s="1" t="s">
        <v>5045</v>
      </c>
      <c r="B2948" s="1">
        <v>11</v>
      </c>
    </row>
    <row r="2949" spans="1:2" hidden="1" x14ac:dyDescent="0.35">
      <c r="A2949" s="1" t="s">
        <v>5046</v>
      </c>
      <c r="B2949" s="1">
        <v>18</v>
      </c>
    </row>
    <row r="2950" spans="1:2" hidden="1" x14ac:dyDescent="0.35">
      <c r="A2950" s="1" t="s">
        <v>5047</v>
      </c>
      <c r="B2950" s="1">
        <v>62</v>
      </c>
    </row>
    <row r="2951" spans="1:2" hidden="1" x14ac:dyDescent="0.35">
      <c r="A2951" s="1" t="s">
        <v>5048</v>
      </c>
      <c r="B2951" s="1">
        <v>40</v>
      </c>
    </row>
    <row r="2952" spans="1:2" hidden="1" x14ac:dyDescent="0.35">
      <c r="A2952" s="1" t="s">
        <v>5049</v>
      </c>
      <c r="B2952" s="1">
        <v>92</v>
      </c>
    </row>
    <row r="2953" spans="1:2" hidden="1" x14ac:dyDescent="0.35">
      <c r="A2953" s="1" t="s">
        <v>5050</v>
      </c>
      <c r="B2953" s="1">
        <v>34</v>
      </c>
    </row>
    <row r="2954" spans="1:2" hidden="1" x14ac:dyDescent="0.35">
      <c r="A2954" s="1" t="s">
        <v>5051</v>
      </c>
      <c r="B2954" s="1">
        <v>40</v>
      </c>
    </row>
    <row r="2955" spans="1:2" hidden="1" x14ac:dyDescent="0.35">
      <c r="A2955" s="1" t="s">
        <v>5052</v>
      </c>
      <c r="B2955" s="1">
        <v>29</v>
      </c>
    </row>
    <row r="2956" spans="1:2" hidden="1" x14ac:dyDescent="0.35">
      <c r="A2956" s="1" t="s">
        <v>5053</v>
      </c>
      <c r="B2956" s="1">
        <v>9</v>
      </c>
    </row>
    <row r="2957" spans="1:2" hidden="1" x14ac:dyDescent="0.35">
      <c r="A2957" s="1" t="s">
        <v>5054</v>
      </c>
      <c r="B2957" s="1">
        <v>3</v>
      </c>
    </row>
    <row r="2958" spans="1:2" hidden="1" x14ac:dyDescent="0.35">
      <c r="A2958" s="1" t="s">
        <v>5055</v>
      </c>
      <c r="B2958" s="1">
        <v>33</v>
      </c>
    </row>
    <row r="2959" spans="1:2" hidden="1" x14ac:dyDescent="0.35">
      <c r="A2959" s="1" t="s">
        <v>5056</v>
      </c>
      <c r="B2959" s="1">
        <v>80</v>
      </c>
    </row>
    <row r="2960" spans="1:2" hidden="1" x14ac:dyDescent="0.35">
      <c r="A2960" s="1" t="s">
        <v>5057</v>
      </c>
      <c r="B2960" s="1">
        <v>7</v>
      </c>
    </row>
    <row r="2961" spans="1:2" hidden="1" x14ac:dyDescent="0.35">
      <c r="A2961" s="1" t="s">
        <v>5058</v>
      </c>
      <c r="B2961" s="1">
        <v>42</v>
      </c>
    </row>
    <row r="2962" spans="1:2" hidden="1" x14ac:dyDescent="0.35">
      <c r="A2962" s="1" t="s">
        <v>5059</v>
      </c>
      <c r="B2962" s="1">
        <v>65</v>
      </c>
    </row>
    <row r="2963" spans="1:2" hidden="1" x14ac:dyDescent="0.35">
      <c r="A2963" s="1" t="s">
        <v>5060</v>
      </c>
      <c r="B2963" s="1">
        <v>53</v>
      </c>
    </row>
    <row r="2964" spans="1:2" hidden="1" x14ac:dyDescent="0.35">
      <c r="A2964" s="1" t="s">
        <v>5061</v>
      </c>
      <c r="B2964" s="1">
        <v>51</v>
      </c>
    </row>
    <row r="2965" spans="1:2" hidden="1" x14ac:dyDescent="0.35">
      <c r="A2965" s="1" t="s">
        <v>5062</v>
      </c>
      <c r="B2965" s="1">
        <v>67</v>
      </c>
    </row>
    <row r="2966" spans="1:2" hidden="1" x14ac:dyDescent="0.35">
      <c r="A2966" s="1" t="s">
        <v>5063</v>
      </c>
      <c r="B2966" s="1">
        <v>51</v>
      </c>
    </row>
    <row r="2967" spans="1:2" hidden="1" x14ac:dyDescent="0.35">
      <c r="A2967" s="1" t="s">
        <v>5064</v>
      </c>
      <c r="B2967" s="1">
        <v>79</v>
      </c>
    </row>
    <row r="2968" spans="1:2" hidden="1" x14ac:dyDescent="0.35">
      <c r="A2968" s="1" t="s">
        <v>5065</v>
      </c>
      <c r="B2968" s="1">
        <v>11</v>
      </c>
    </row>
    <row r="2969" spans="1:2" hidden="1" x14ac:dyDescent="0.35">
      <c r="A2969" s="1" t="s">
        <v>5066</v>
      </c>
      <c r="B2969" s="1">
        <v>53</v>
      </c>
    </row>
    <row r="2970" spans="1:2" hidden="1" x14ac:dyDescent="0.35">
      <c r="A2970" s="1" t="s">
        <v>5067</v>
      </c>
      <c r="B2970" s="1">
        <v>22</v>
      </c>
    </row>
    <row r="2971" spans="1:2" hidden="1" x14ac:dyDescent="0.35">
      <c r="A2971" s="1" t="s">
        <v>5068</v>
      </c>
      <c r="B2971" s="1">
        <v>21</v>
      </c>
    </row>
    <row r="2972" spans="1:2" hidden="1" x14ac:dyDescent="0.35">
      <c r="A2972" s="1" t="s">
        <v>5069</v>
      </c>
      <c r="B2972" s="1">
        <v>11</v>
      </c>
    </row>
    <row r="2973" spans="1:2" hidden="1" x14ac:dyDescent="0.35">
      <c r="A2973" s="1" t="s">
        <v>5070</v>
      </c>
      <c r="B2973" s="1">
        <v>25</v>
      </c>
    </row>
    <row r="2974" spans="1:2" hidden="1" x14ac:dyDescent="0.35">
      <c r="A2974" s="1" t="s">
        <v>5071</v>
      </c>
      <c r="B2974" s="1">
        <v>56</v>
      </c>
    </row>
    <row r="2975" spans="1:2" hidden="1" x14ac:dyDescent="0.35">
      <c r="A2975" s="1" t="s">
        <v>5072</v>
      </c>
      <c r="B2975" s="1">
        <v>92</v>
      </c>
    </row>
    <row r="2976" spans="1:2" hidden="1" x14ac:dyDescent="0.35">
      <c r="A2976" s="1" t="s">
        <v>5073</v>
      </c>
      <c r="B2976" s="1">
        <v>64</v>
      </c>
    </row>
    <row r="2977" spans="1:2" hidden="1" x14ac:dyDescent="0.35">
      <c r="A2977" s="1" t="s">
        <v>5074</v>
      </c>
      <c r="B2977" s="1">
        <v>0</v>
      </c>
    </row>
    <row r="2978" spans="1:2" hidden="1" x14ac:dyDescent="0.35">
      <c r="A2978" s="1" t="s">
        <v>5075</v>
      </c>
      <c r="B2978" s="1">
        <v>39</v>
      </c>
    </row>
    <row r="2979" spans="1:2" hidden="1" x14ac:dyDescent="0.35">
      <c r="A2979" s="1" t="s">
        <v>5076</v>
      </c>
      <c r="B2979" s="1">
        <v>40</v>
      </c>
    </row>
    <row r="2980" spans="1:2" hidden="1" x14ac:dyDescent="0.35">
      <c r="A2980" s="1" t="s">
        <v>5077</v>
      </c>
      <c r="B2980" s="1">
        <v>32</v>
      </c>
    </row>
    <row r="2981" spans="1:2" hidden="1" x14ac:dyDescent="0.35">
      <c r="A2981" s="1" t="s">
        <v>5078</v>
      </c>
      <c r="B2981" s="1">
        <v>14</v>
      </c>
    </row>
    <row r="2982" spans="1:2" hidden="1" x14ac:dyDescent="0.35">
      <c r="A2982" s="1" t="s">
        <v>5079</v>
      </c>
      <c r="B2982" s="1">
        <v>18</v>
      </c>
    </row>
    <row r="2983" spans="1:2" hidden="1" x14ac:dyDescent="0.35">
      <c r="A2983" s="1" t="s">
        <v>5080</v>
      </c>
      <c r="B2983" s="1">
        <v>3</v>
      </c>
    </row>
    <row r="2984" spans="1:2" hidden="1" x14ac:dyDescent="0.35">
      <c r="A2984" s="1" t="s">
        <v>5081</v>
      </c>
      <c r="B2984" s="1">
        <v>9</v>
      </c>
    </row>
    <row r="2985" spans="1:2" hidden="1" x14ac:dyDescent="0.35">
      <c r="A2985" s="1" t="s">
        <v>5082</v>
      </c>
      <c r="B2985" s="1">
        <v>57</v>
      </c>
    </row>
    <row r="2986" spans="1:2" hidden="1" x14ac:dyDescent="0.35">
      <c r="A2986" s="1" t="s">
        <v>5083</v>
      </c>
      <c r="B2986" s="1">
        <v>32</v>
      </c>
    </row>
    <row r="2987" spans="1:2" hidden="1" x14ac:dyDescent="0.35">
      <c r="A2987" s="1" t="s">
        <v>5084</v>
      </c>
      <c r="B2987" s="1">
        <v>97</v>
      </c>
    </row>
    <row r="2988" spans="1:2" hidden="1" x14ac:dyDescent="0.35">
      <c r="A2988" s="1" t="s">
        <v>5085</v>
      </c>
      <c r="B2988" s="1">
        <v>50</v>
      </c>
    </row>
    <row r="2989" spans="1:2" hidden="1" x14ac:dyDescent="0.35">
      <c r="A2989" s="1" t="s">
        <v>5086</v>
      </c>
      <c r="B2989" s="1">
        <v>75</v>
      </c>
    </row>
    <row r="2990" spans="1:2" hidden="1" x14ac:dyDescent="0.35">
      <c r="A2990" s="1" t="s">
        <v>5087</v>
      </c>
      <c r="B2990" s="1">
        <v>52</v>
      </c>
    </row>
    <row r="2991" spans="1:2" hidden="1" x14ac:dyDescent="0.35">
      <c r="A2991" s="1" t="s">
        <v>5088</v>
      </c>
      <c r="B2991" s="1">
        <v>80</v>
      </c>
    </row>
    <row r="2992" spans="1:2" hidden="1" x14ac:dyDescent="0.35">
      <c r="A2992" s="1" t="s">
        <v>5089</v>
      </c>
      <c r="B2992" s="1">
        <v>14</v>
      </c>
    </row>
    <row r="2993" spans="1:2" hidden="1" x14ac:dyDescent="0.35">
      <c r="A2993" s="1" t="s">
        <v>5090</v>
      </c>
      <c r="B2993" s="1">
        <v>17</v>
      </c>
    </row>
    <row r="2994" spans="1:2" hidden="1" x14ac:dyDescent="0.35">
      <c r="A2994" s="1" t="s">
        <v>5091</v>
      </c>
      <c r="B2994" s="1">
        <v>38</v>
      </c>
    </row>
    <row r="2995" spans="1:2" hidden="1" x14ac:dyDescent="0.35">
      <c r="A2995" s="1" t="s">
        <v>5092</v>
      </c>
      <c r="B2995" s="1">
        <v>88</v>
      </c>
    </row>
    <row r="2996" spans="1:2" hidden="1" x14ac:dyDescent="0.35">
      <c r="A2996" s="1" t="s">
        <v>5093</v>
      </c>
      <c r="B2996" s="1">
        <v>76</v>
      </c>
    </row>
    <row r="2997" spans="1:2" hidden="1" x14ac:dyDescent="0.35">
      <c r="A2997" s="1" t="s">
        <v>5094</v>
      </c>
      <c r="B2997" s="1">
        <v>80</v>
      </c>
    </row>
    <row r="2998" spans="1:2" hidden="1" x14ac:dyDescent="0.35">
      <c r="A2998" s="1" t="s">
        <v>5095</v>
      </c>
      <c r="B2998" s="1">
        <v>21</v>
      </c>
    </row>
    <row r="2999" spans="1:2" hidden="1" x14ac:dyDescent="0.35">
      <c r="A2999" s="1" t="s">
        <v>5096</v>
      </c>
      <c r="B2999" s="1">
        <v>6</v>
      </c>
    </row>
    <row r="3000" spans="1:2" hidden="1" x14ac:dyDescent="0.35">
      <c r="A3000" s="1" t="s">
        <v>5097</v>
      </c>
      <c r="B3000" s="1">
        <v>41</v>
      </c>
    </row>
    <row r="3001" spans="1:2" hidden="1" x14ac:dyDescent="0.35">
      <c r="A3001" s="1" t="s">
        <v>5098</v>
      </c>
      <c r="B3001" s="1">
        <v>31</v>
      </c>
    </row>
    <row r="3002" spans="1:2" hidden="1" x14ac:dyDescent="0.35">
      <c r="A3002" s="1" t="s">
        <v>5099</v>
      </c>
      <c r="B3002" s="1">
        <v>67</v>
      </c>
    </row>
    <row r="3003" spans="1:2" hidden="1" x14ac:dyDescent="0.35">
      <c r="A3003" s="1" t="s">
        <v>5100</v>
      </c>
      <c r="B3003" s="1">
        <v>24</v>
      </c>
    </row>
    <row r="3004" spans="1:2" hidden="1" x14ac:dyDescent="0.35">
      <c r="A3004" s="1" t="s">
        <v>5101</v>
      </c>
      <c r="B3004" s="1">
        <v>3</v>
      </c>
    </row>
    <row r="3005" spans="1:2" hidden="1" x14ac:dyDescent="0.35">
      <c r="A3005" s="1" t="s">
        <v>5102</v>
      </c>
      <c r="B3005" s="1">
        <v>41</v>
      </c>
    </row>
    <row r="3006" spans="1:2" hidden="1" x14ac:dyDescent="0.35">
      <c r="A3006" s="1" t="s">
        <v>5103</v>
      </c>
      <c r="B3006" s="1">
        <v>75</v>
      </c>
    </row>
    <row r="3007" spans="1:2" hidden="1" x14ac:dyDescent="0.35">
      <c r="A3007" s="1" t="s">
        <v>5104</v>
      </c>
      <c r="B3007" s="1">
        <v>51</v>
      </c>
    </row>
    <row r="3008" spans="1:2" hidden="1" x14ac:dyDescent="0.35">
      <c r="A3008" s="1" t="s">
        <v>5105</v>
      </c>
      <c r="B3008" s="1">
        <v>93</v>
      </c>
    </row>
    <row r="3009" spans="1:2" hidden="1" x14ac:dyDescent="0.35">
      <c r="A3009" s="1" t="s">
        <v>5106</v>
      </c>
      <c r="B3009" s="1">
        <v>16</v>
      </c>
    </row>
    <row r="3010" spans="1:2" hidden="1" x14ac:dyDescent="0.35">
      <c r="A3010" s="1" t="s">
        <v>5107</v>
      </c>
      <c r="B3010" s="1">
        <v>89</v>
      </c>
    </row>
    <row r="3011" spans="1:2" hidden="1" x14ac:dyDescent="0.35">
      <c r="A3011" s="1" t="s">
        <v>5108</v>
      </c>
      <c r="B3011" s="1">
        <v>72</v>
      </c>
    </row>
    <row r="3012" spans="1:2" hidden="1" x14ac:dyDescent="0.35">
      <c r="A3012" s="1" t="s">
        <v>5109</v>
      </c>
      <c r="B3012" s="1">
        <v>10</v>
      </c>
    </row>
    <row r="3013" spans="1:2" hidden="1" x14ac:dyDescent="0.35">
      <c r="A3013" s="1" t="s">
        <v>5110</v>
      </c>
      <c r="B3013" s="1">
        <v>27</v>
      </c>
    </row>
    <row r="3014" spans="1:2" hidden="1" x14ac:dyDescent="0.35">
      <c r="A3014" s="1" t="s">
        <v>5111</v>
      </c>
      <c r="B3014" s="1">
        <v>11</v>
      </c>
    </row>
    <row r="3015" spans="1:2" hidden="1" x14ac:dyDescent="0.35">
      <c r="A3015" s="1" t="s">
        <v>5112</v>
      </c>
      <c r="B3015" s="1">
        <v>20</v>
      </c>
    </row>
    <row r="3016" spans="1:2" hidden="1" x14ac:dyDescent="0.35">
      <c r="A3016" s="1" t="s">
        <v>5113</v>
      </c>
      <c r="B3016" s="1">
        <v>57</v>
      </c>
    </row>
    <row r="3017" spans="1:2" hidden="1" x14ac:dyDescent="0.35">
      <c r="A3017" s="1" t="s">
        <v>5114</v>
      </c>
      <c r="B3017" s="1">
        <v>47</v>
      </c>
    </row>
    <row r="3018" spans="1:2" hidden="1" x14ac:dyDescent="0.35">
      <c r="A3018" s="1" t="s">
        <v>5115</v>
      </c>
      <c r="B3018" s="1">
        <v>30</v>
      </c>
    </row>
    <row r="3019" spans="1:2" hidden="1" x14ac:dyDescent="0.35">
      <c r="A3019" s="1" t="s">
        <v>5116</v>
      </c>
      <c r="B3019" s="1">
        <v>48</v>
      </c>
    </row>
    <row r="3020" spans="1:2" hidden="1" x14ac:dyDescent="0.35">
      <c r="A3020" s="1" t="s">
        <v>5117</v>
      </c>
      <c r="B3020" s="1">
        <v>17</v>
      </c>
    </row>
    <row r="3021" spans="1:2" hidden="1" x14ac:dyDescent="0.35">
      <c r="A3021" s="1" t="s">
        <v>5118</v>
      </c>
      <c r="B3021" s="1">
        <v>2</v>
      </c>
    </row>
    <row r="3022" spans="1:2" hidden="1" x14ac:dyDescent="0.35">
      <c r="A3022" s="1" t="s">
        <v>5119</v>
      </c>
      <c r="B3022" s="1">
        <v>12</v>
      </c>
    </row>
    <row r="3023" spans="1:2" hidden="1" x14ac:dyDescent="0.35">
      <c r="A3023" s="1" t="s">
        <v>5120</v>
      </c>
      <c r="B3023" s="1">
        <v>31</v>
      </c>
    </row>
    <row r="3024" spans="1:2" hidden="1" x14ac:dyDescent="0.35">
      <c r="A3024" s="1" t="s">
        <v>5121</v>
      </c>
      <c r="B3024" s="1">
        <v>61</v>
      </c>
    </row>
    <row r="3025" spans="1:2" hidden="1" x14ac:dyDescent="0.35">
      <c r="A3025" s="1" t="s">
        <v>5122</v>
      </c>
      <c r="B3025" s="1">
        <v>1</v>
      </c>
    </row>
    <row r="3026" spans="1:2" hidden="1" x14ac:dyDescent="0.35">
      <c r="A3026" s="1" t="s">
        <v>5123</v>
      </c>
      <c r="B3026" s="1">
        <v>65</v>
      </c>
    </row>
    <row r="3027" spans="1:2" hidden="1" x14ac:dyDescent="0.35">
      <c r="A3027" s="1" t="s">
        <v>5124</v>
      </c>
      <c r="B3027" s="1">
        <v>21</v>
      </c>
    </row>
    <row r="3028" spans="1:2" hidden="1" x14ac:dyDescent="0.35">
      <c r="A3028" s="1" t="s">
        <v>5125</v>
      </c>
      <c r="B3028" s="1">
        <v>74</v>
      </c>
    </row>
    <row r="3029" spans="1:2" hidden="1" x14ac:dyDescent="0.35">
      <c r="A3029" s="1" t="s">
        <v>5126</v>
      </c>
      <c r="B3029" s="1">
        <v>52</v>
      </c>
    </row>
    <row r="3030" spans="1:2" hidden="1" x14ac:dyDescent="0.35">
      <c r="A3030" s="1" t="s">
        <v>5127</v>
      </c>
      <c r="B3030" s="1">
        <v>72</v>
      </c>
    </row>
    <row r="3031" spans="1:2" hidden="1" x14ac:dyDescent="0.35">
      <c r="A3031" s="1" t="s">
        <v>5128</v>
      </c>
      <c r="B3031" s="1">
        <v>92</v>
      </c>
    </row>
    <row r="3032" spans="1:2" hidden="1" x14ac:dyDescent="0.35">
      <c r="A3032" s="1" t="s">
        <v>5129</v>
      </c>
      <c r="B3032" s="1">
        <v>71</v>
      </c>
    </row>
    <row r="3033" spans="1:2" hidden="1" x14ac:dyDescent="0.35">
      <c r="A3033" s="1" t="s">
        <v>5130</v>
      </c>
      <c r="B3033" s="1">
        <v>66</v>
      </c>
    </row>
    <row r="3034" spans="1:2" hidden="1" x14ac:dyDescent="0.35">
      <c r="A3034" s="1" t="s">
        <v>5131</v>
      </c>
      <c r="B3034" s="1">
        <v>93</v>
      </c>
    </row>
    <row r="3035" spans="1:2" hidden="1" x14ac:dyDescent="0.35">
      <c r="A3035" s="1" t="s">
        <v>5132</v>
      </c>
      <c r="B3035" s="1">
        <v>43</v>
      </c>
    </row>
    <row r="3036" spans="1:2" hidden="1" x14ac:dyDescent="0.35">
      <c r="A3036" s="1" t="s">
        <v>5133</v>
      </c>
      <c r="B3036" s="1">
        <v>83</v>
      </c>
    </row>
    <row r="3037" spans="1:2" hidden="1" x14ac:dyDescent="0.35">
      <c r="A3037" s="1" t="s">
        <v>5134</v>
      </c>
      <c r="B3037" s="1">
        <v>47</v>
      </c>
    </row>
    <row r="3038" spans="1:2" hidden="1" x14ac:dyDescent="0.35">
      <c r="A3038" s="1" t="s">
        <v>5135</v>
      </c>
      <c r="B3038" s="1">
        <v>90</v>
      </c>
    </row>
    <row r="3039" spans="1:2" hidden="1" x14ac:dyDescent="0.35">
      <c r="A3039" s="1" t="s">
        <v>5136</v>
      </c>
      <c r="B3039" s="1">
        <v>48</v>
      </c>
    </row>
    <row r="3040" spans="1:2" hidden="1" x14ac:dyDescent="0.35">
      <c r="A3040" s="1" t="s">
        <v>5137</v>
      </c>
      <c r="B3040" s="1">
        <v>53</v>
      </c>
    </row>
    <row r="3041" spans="1:2" hidden="1" x14ac:dyDescent="0.35">
      <c r="A3041" s="1" t="s">
        <v>5138</v>
      </c>
      <c r="B3041" s="1">
        <v>41</v>
      </c>
    </row>
    <row r="3042" spans="1:2" hidden="1" x14ac:dyDescent="0.35">
      <c r="A3042" s="1" t="s">
        <v>5139</v>
      </c>
      <c r="B3042" s="1">
        <v>36</v>
      </c>
    </row>
    <row r="3043" spans="1:2" hidden="1" x14ac:dyDescent="0.35">
      <c r="A3043" s="1" t="s">
        <v>5140</v>
      </c>
      <c r="B3043" s="1">
        <v>3</v>
      </c>
    </row>
    <row r="3044" spans="1:2" hidden="1" x14ac:dyDescent="0.35">
      <c r="A3044" s="1" t="s">
        <v>5141</v>
      </c>
      <c r="B3044" s="1">
        <v>94</v>
      </c>
    </row>
    <row r="3045" spans="1:2" hidden="1" x14ac:dyDescent="0.35">
      <c r="A3045" s="1" t="s">
        <v>5142</v>
      </c>
      <c r="B3045" s="1">
        <v>81</v>
      </c>
    </row>
    <row r="3046" spans="1:2" hidden="1" x14ac:dyDescent="0.35">
      <c r="A3046" s="1" t="s">
        <v>5143</v>
      </c>
      <c r="B3046" s="1">
        <v>7</v>
      </c>
    </row>
    <row r="3047" spans="1:2" hidden="1" x14ac:dyDescent="0.35">
      <c r="A3047" s="1" t="s">
        <v>5144</v>
      </c>
      <c r="B3047" s="1">
        <v>59</v>
      </c>
    </row>
    <row r="3048" spans="1:2" hidden="1" x14ac:dyDescent="0.35">
      <c r="A3048" s="1" t="s">
        <v>5145</v>
      </c>
      <c r="B3048" s="1">
        <v>46</v>
      </c>
    </row>
    <row r="3049" spans="1:2" hidden="1" x14ac:dyDescent="0.35">
      <c r="A3049" s="1" t="s">
        <v>5146</v>
      </c>
      <c r="B3049" s="1">
        <v>14</v>
      </c>
    </row>
    <row r="3050" spans="1:2" hidden="1" x14ac:dyDescent="0.35">
      <c r="A3050" s="1" t="s">
        <v>5147</v>
      </c>
      <c r="B3050" s="1">
        <v>82</v>
      </c>
    </row>
    <row r="3051" spans="1:2" hidden="1" x14ac:dyDescent="0.35">
      <c r="A3051" s="1" t="s">
        <v>5148</v>
      </c>
      <c r="B3051" s="1">
        <v>5</v>
      </c>
    </row>
    <row r="3052" spans="1:2" hidden="1" x14ac:dyDescent="0.35">
      <c r="A3052" s="1" t="s">
        <v>5149</v>
      </c>
      <c r="B3052" s="1">
        <v>42</v>
      </c>
    </row>
    <row r="3053" spans="1:2" hidden="1" x14ac:dyDescent="0.35">
      <c r="A3053" s="1" t="s">
        <v>5150</v>
      </c>
      <c r="B3053" s="1">
        <v>28</v>
      </c>
    </row>
    <row r="3054" spans="1:2" hidden="1" x14ac:dyDescent="0.35">
      <c r="A3054" s="1" t="s">
        <v>5151</v>
      </c>
      <c r="B3054" s="1">
        <v>82</v>
      </c>
    </row>
    <row r="3055" spans="1:2" hidden="1" x14ac:dyDescent="0.35">
      <c r="A3055" s="1" t="s">
        <v>5152</v>
      </c>
      <c r="B3055" s="1">
        <v>19</v>
      </c>
    </row>
    <row r="3056" spans="1:2" hidden="1" x14ac:dyDescent="0.35">
      <c r="A3056" s="1" t="s">
        <v>5153</v>
      </c>
      <c r="B3056" s="1">
        <v>80</v>
      </c>
    </row>
    <row r="3057" spans="1:2" hidden="1" x14ac:dyDescent="0.35">
      <c r="A3057" s="1" t="s">
        <v>5154</v>
      </c>
      <c r="B3057" s="1">
        <v>64</v>
      </c>
    </row>
    <row r="3058" spans="1:2" hidden="1" x14ac:dyDescent="0.35">
      <c r="A3058" s="1" t="s">
        <v>5155</v>
      </c>
      <c r="B3058" s="1">
        <v>32</v>
      </c>
    </row>
    <row r="3059" spans="1:2" hidden="1" x14ac:dyDescent="0.35">
      <c r="A3059" s="1" t="s">
        <v>5156</v>
      </c>
      <c r="B3059" s="1">
        <v>3</v>
      </c>
    </row>
    <row r="3060" spans="1:2" hidden="1" x14ac:dyDescent="0.35">
      <c r="A3060" s="1" t="s">
        <v>5157</v>
      </c>
      <c r="B3060" s="1">
        <v>67</v>
      </c>
    </row>
    <row r="3061" spans="1:2" hidden="1" x14ac:dyDescent="0.35">
      <c r="A3061" s="1" t="s">
        <v>5158</v>
      </c>
      <c r="B3061" s="1">
        <v>49</v>
      </c>
    </row>
    <row r="3062" spans="1:2" hidden="1" x14ac:dyDescent="0.35">
      <c r="A3062" s="1" t="s">
        <v>5159</v>
      </c>
      <c r="B3062" s="1">
        <v>62</v>
      </c>
    </row>
    <row r="3063" spans="1:2" hidden="1" x14ac:dyDescent="0.35">
      <c r="A3063" s="1" t="s">
        <v>5160</v>
      </c>
      <c r="B3063" s="1">
        <v>3</v>
      </c>
    </row>
    <row r="3064" spans="1:2" hidden="1" x14ac:dyDescent="0.35">
      <c r="A3064" s="1" t="s">
        <v>5161</v>
      </c>
      <c r="B3064" s="1">
        <v>16</v>
      </c>
    </row>
    <row r="3065" spans="1:2" hidden="1" x14ac:dyDescent="0.35">
      <c r="A3065" s="1" t="s">
        <v>5162</v>
      </c>
      <c r="B3065" s="1">
        <v>78</v>
      </c>
    </row>
    <row r="3066" spans="1:2" hidden="1" x14ac:dyDescent="0.35">
      <c r="A3066" s="1" t="s">
        <v>5163</v>
      </c>
      <c r="B3066" s="1">
        <v>37</v>
      </c>
    </row>
    <row r="3067" spans="1:2" hidden="1" x14ac:dyDescent="0.35">
      <c r="A3067" s="1" t="s">
        <v>5164</v>
      </c>
      <c r="B3067" s="1">
        <v>92</v>
      </c>
    </row>
    <row r="3068" spans="1:2" hidden="1" x14ac:dyDescent="0.35">
      <c r="A3068" s="1" t="s">
        <v>5165</v>
      </c>
      <c r="B3068" s="1">
        <v>10</v>
      </c>
    </row>
    <row r="3069" spans="1:2" hidden="1" x14ac:dyDescent="0.35">
      <c r="A3069" s="1" t="s">
        <v>5166</v>
      </c>
      <c r="B3069" s="1">
        <v>14</v>
      </c>
    </row>
    <row r="3070" spans="1:2" hidden="1" x14ac:dyDescent="0.35">
      <c r="A3070" s="1" t="s">
        <v>5167</v>
      </c>
      <c r="B3070" s="1">
        <v>50</v>
      </c>
    </row>
    <row r="3071" spans="1:2" hidden="1" x14ac:dyDescent="0.35">
      <c r="A3071" s="1" t="s">
        <v>5168</v>
      </c>
      <c r="B3071" s="1">
        <v>92</v>
      </c>
    </row>
    <row r="3072" spans="1:2" hidden="1" x14ac:dyDescent="0.35">
      <c r="A3072" s="1" t="s">
        <v>5169</v>
      </c>
      <c r="B3072" s="1">
        <v>83</v>
      </c>
    </row>
    <row r="3073" spans="1:2" hidden="1" x14ac:dyDescent="0.35">
      <c r="A3073" s="1" t="s">
        <v>5170</v>
      </c>
      <c r="B3073" s="1">
        <v>3</v>
      </c>
    </row>
    <row r="3074" spans="1:2" hidden="1" x14ac:dyDescent="0.35">
      <c r="A3074" s="1" t="s">
        <v>5171</v>
      </c>
      <c r="B3074" s="1">
        <v>14</v>
      </c>
    </row>
    <row r="3075" spans="1:2" hidden="1" x14ac:dyDescent="0.35">
      <c r="A3075" s="1" t="s">
        <v>5172</v>
      </c>
      <c r="B3075" s="1">
        <v>61</v>
      </c>
    </row>
    <row r="3076" spans="1:2" hidden="1" x14ac:dyDescent="0.35">
      <c r="A3076" s="1" t="s">
        <v>5173</v>
      </c>
      <c r="B3076" s="1">
        <v>35</v>
      </c>
    </row>
    <row r="3077" spans="1:2" hidden="1" x14ac:dyDescent="0.35">
      <c r="A3077" s="1" t="s">
        <v>5174</v>
      </c>
      <c r="B3077" s="1">
        <v>89</v>
      </c>
    </row>
    <row r="3078" spans="1:2" hidden="1" x14ac:dyDescent="0.35">
      <c r="A3078" s="1" t="s">
        <v>5175</v>
      </c>
      <c r="B3078" s="1">
        <v>20</v>
      </c>
    </row>
    <row r="3079" spans="1:2" hidden="1" x14ac:dyDescent="0.35">
      <c r="A3079" s="1" t="s">
        <v>5176</v>
      </c>
      <c r="B3079" s="1">
        <v>39</v>
      </c>
    </row>
    <row r="3080" spans="1:2" hidden="1" x14ac:dyDescent="0.35">
      <c r="A3080" s="1" t="s">
        <v>5177</v>
      </c>
      <c r="B3080" s="1">
        <v>85</v>
      </c>
    </row>
    <row r="3081" spans="1:2" hidden="1" x14ac:dyDescent="0.35">
      <c r="A3081" s="1" t="s">
        <v>5178</v>
      </c>
      <c r="B3081" s="1">
        <v>74</v>
      </c>
    </row>
    <row r="3082" spans="1:2" hidden="1" x14ac:dyDescent="0.35">
      <c r="A3082" s="1" t="s">
        <v>5179</v>
      </c>
      <c r="B3082" s="1">
        <v>56</v>
      </c>
    </row>
    <row r="3083" spans="1:2" hidden="1" x14ac:dyDescent="0.35">
      <c r="A3083" s="1" t="s">
        <v>5180</v>
      </c>
      <c r="B3083" s="1">
        <v>94</v>
      </c>
    </row>
    <row r="3084" spans="1:2" hidden="1" x14ac:dyDescent="0.35">
      <c r="A3084" s="1" t="s">
        <v>5181</v>
      </c>
      <c r="B3084" s="1">
        <v>35</v>
      </c>
    </row>
    <row r="3085" spans="1:2" hidden="1" x14ac:dyDescent="0.35">
      <c r="A3085" s="1" t="s">
        <v>5182</v>
      </c>
      <c r="B3085" s="1">
        <v>57</v>
      </c>
    </row>
    <row r="3086" spans="1:2" hidden="1" x14ac:dyDescent="0.35">
      <c r="A3086" s="1" t="s">
        <v>5183</v>
      </c>
      <c r="B3086" s="1">
        <v>6</v>
      </c>
    </row>
    <row r="3087" spans="1:2" hidden="1" x14ac:dyDescent="0.35">
      <c r="A3087" s="1" t="s">
        <v>5184</v>
      </c>
      <c r="B3087" s="1">
        <v>91</v>
      </c>
    </row>
    <row r="3088" spans="1:2" hidden="1" x14ac:dyDescent="0.35">
      <c r="A3088" s="1" t="s">
        <v>5185</v>
      </c>
      <c r="B3088" s="1">
        <v>24</v>
      </c>
    </row>
    <row r="3089" spans="1:2" hidden="1" x14ac:dyDescent="0.35">
      <c r="A3089" s="1" t="s">
        <v>5186</v>
      </c>
      <c r="B3089" s="1">
        <v>39</v>
      </c>
    </row>
    <row r="3090" spans="1:2" hidden="1" x14ac:dyDescent="0.35">
      <c r="A3090" s="1" t="s">
        <v>5187</v>
      </c>
      <c r="B3090" s="1">
        <v>28</v>
      </c>
    </row>
    <row r="3091" spans="1:2" hidden="1" x14ac:dyDescent="0.35">
      <c r="A3091" s="1" t="s">
        <v>5188</v>
      </c>
      <c r="B3091" s="1">
        <v>31</v>
      </c>
    </row>
    <row r="3092" spans="1:2" hidden="1" x14ac:dyDescent="0.35">
      <c r="A3092" s="1" t="s">
        <v>5189</v>
      </c>
      <c r="B3092" s="1">
        <v>61</v>
      </c>
    </row>
    <row r="3093" spans="1:2" hidden="1" x14ac:dyDescent="0.35">
      <c r="A3093" s="1" t="s">
        <v>5190</v>
      </c>
      <c r="B3093" s="1">
        <v>97</v>
      </c>
    </row>
    <row r="3094" spans="1:2" hidden="1" x14ac:dyDescent="0.35">
      <c r="A3094" s="1" t="s">
        <v>5191</v>
      </c>
      <c r="B3094" s="1">
        <v>82</v>
      </c>
    </row>
    <row r="3095" spans="1:2" hidden="1" x14ac:dyDescent="0.35">
      <c r="A3095" s="1" t="s">
        <v>5192</v>
      </c>
      <c r="B3095" s="1">
        <v>31</v>
      </c>
    </row>
    <row r="3096" spans="1:2" hidden="1" x14ac:dyDescent="0.35">
      <c r="A3096" s="1" t="s">
        <v>5193</v>
      </c>
      <c r="B3096" s="1">
        <v>53</v>
      </c>
    </row>
    <row r="3097" spans="1:2" hidden="1" x14ac:dyDescent="0.35">
      <c r="A3097" s="1" t="s">
        <v>5194</v>
      </c>
      <c r="B3097" s="1">
        <v>40</v>
      </c>
    </row>
    <row r="3098" spans="1:2" hidden="1" x14ac:dyDescent="0.35">
      <c r="A3098" s="1" t="s">
        <v>5195</v>
      </c>
      <c r="B3098" s="1">
        <v>87</v>
      </c>
    </row>
    <row r="3099" spans="1:2" hidden="1" x14ac:dyDescent="0.35">
      <c r="A3099" s="1" t="s">
        <v>5196</v>
      </c>
      <c r="B3099" s="1">
        <v>35</v>
      </c>
    </row>
    <row r="3100" spans="1:2" hidden="1" x14ac:dyDescent="0.35">
      <c r="A3100" s="1" t="s">
        <v>5197</v>
      </c>
      <c r="B3100" s="1">
        <v>10</v>
      </c>
    </row>
    <row r="3101" spans="1:2" hidden="1" x14ac:dyDescent="0.35">
      <c r="A3101" s="1" t="s">
        <v>5198</v>
      </c>
      <c r="B3101" s="1">
        <v>5</v>
      </c>
    </row>
    <row r="3102" spans="1:2" hidden="1" x14ac:dyDescent="0.35">
      <c r="A3102" s="1" t="s">
        <v>5199</v>
      </c>
      <c r="B3102" s="1">
        <v>74</v>
      </c>
    </row>
    <row r="3103" spans="1:2" hidden="1" x14ac:dyDescent="0.35">
      <c r="A3103" s="1" t="s">
        <v>5200</v>
      </c>
      <c r="B3103" s="1">
        <v>77</v>
      </c>
    </row>
    <row r="3104" spans="1:2" hidden="1" x14ac:dyDescent="0.35">
      <c r="A3104" s="1" t="s">
        <v>5201</v>
      </c>
      <c r="B3104" s="1">
        <v>43</v>
      </c>
    </row>
    <row r="3105" spans="1:2" hidden="1" x14ac:dyDescent="0.35">
      <c r="A3105" s="1" t="s">
        <v>5202</v>
      </c>
      <c r="B3105" s="1">
        <v>50</v>
      </c>
    </row>
    <row r="3106" spans="1:2" hidden="1" x14ac:dyDescent="0.35">
      <c r="A3106" s="1" t="s">
        <v>5203</v>
      </c>
      <c r="B3106" s="1">
        <v>10</v>
      </c>
    </row>
    <row r="3107" spans="1:2" hidden="1" x14ac:dyDescent="0.35">
      <c r="A3107" s="1" t="s">
        <v>5204</v>
      </c>
      <c r="B3107" s="1">
        <v>99</v>
      </c>
    </row>
    <row r="3108" spans="1:2" hidden="1" x14ac:dyDescent="0.35">
      <c r="A3108" s="1" t="s">
        <v>5205</v>
      </c>
      <c r="B3108" s="1">
        <v>13</v>
      </c>
    </row>
    <row r="3109" spans="1:2" hidden="1" x14ac:dyDescent="0.35">
      <c r="A3109" s="1" t="s">
        <v>5206</v>
      </c>
      <c r="B3109" s="1">
        <v>27</v>
      </c>
    </row>
    <row r="3110" spans="1:2" hidden="1" x14ac:dyDescent="0.35">
      <c r="A3110" s="1" t="s">
        <v>5207</v>
      </c>
      <c r="B3110" s="1">
        <v>67</v>
      </c>
    </row>
    <row r="3111" spans="1:2" hidden="1" x14ac:dyDescent="0.35">
      <c r="A3111" s="1" t="s">
        <v>5208</v>
      </c>
      <c r="B3111" s="1">
        <v>32</v>
      </c>
    </row>
    <row r="3112" spans="1:2" hidden="1" x14ac:dyDescent="0.35">
      <c r="A3112" s="1" t="s">
        <v>5209</v>
      </c>
      <c r="B3112" s="1">
        <v>98</v>
      </c>
    </row>
    <row r="3113" spans="1:2" hidden="1" x14ac:dyDescent="0.35">
      <c r="A3113" s="1" t="s">
        <v>5210</v>
      </c>
      <c r="B3113" s="1">
        <v>37</v>
      </c>
    </row>
    <row r="3114" spans="1:2" hidden="1" x14ac:dyDescent="0.35">
      <c r="A3114" s="1" t="s">
        <v>5211</v>
      </c>
      <c r="B3114" s="1">
        <v>33</v>
      </c>
    </row>
    <row r="3115" spans="1:2" hidden="1" x14ac:dyDescent="0.35">
      <c r="A3115" s="1" t="s">
        <v>5212</v>
      </c>
      <c r="B3115" s="1">
        <v>78</v>
      </c>
    </row>
    <row r="3116" spans="1:2" hidden="1" x14ac:dyDescent="0.35">
      <c r="A3116" s="1" t="s">
        <v>5213</v>
      </c>
      <c r="B3116" s="1">
        <v>50</v>
      </c>
    </row>
    <row r="3117" spans="1:2" hidden="1" x14ac:dyDescent="0.35">
      <c r="A3117" s="1" t="s">
        <v>5214</v>
      </c>
      <c r="B3117" s="1">
        <v>76</v>
      </c>
    </row>
    <row r="3118" spans="1:2" hidden="1" x14ac:dyDescent="0.35">
      <c r="A3118" s="1" t="s">
        <v>5215</v>
      </c>
      <c r="B3118" s="1">
        <v>34</v>
      </c>
    </row>
    <row r="3119" spans="1:2" hidden="1" x14ac:dyDescent="0.35">
      <c r="A3119" s="1" t="s">
        <v>5216</v>
      </c>
      <c r="B3119" s="1">
        <v>29</v>
      </c>
    </row>
    <row r="3120" spans="1:2" hidden="1" x14ac:dyDescent="0.35">
      <c r="A3120" s="1" t="s">
        <v>5217</v>
      </c>
      <c r="B3120" s="1">
        <v>59</v>
      </c>
    </row>
    <row r="3121" spans="1:2" hidden="1" x14ac:dyDescent="0.35">
      <c r="A3121" s="1" t="s">
        <v>5218</v>
      </c>
      <c r="B3121" s="1">
        <v>53</v>
      </c>
    </row>
    <row r="3122" spans="1:2" hidden="1" x14ac:dyDescent="0.35">
      <c r="A3122" s="1" t="s">
        <v>5219</v>
      </c>
      <c r="B3122" s="1">
        <v>41</v>
      </c>
    </row>
    <row r="3123" spans="1:2" hidden="1" x14ac:dyDescent="0.35">
      <c r="A3123" s="1" t="s">
        <v>5220</v>
      </c>
      <c r="B3123" s="1">
        <v>58</v>
      </c>
    </row>
    <row r="3124" spans="1:2" hidden="1" x14ac:dyDescent="0.35">
      <c r="A3124" s="1" t="s">
        <v>5221</v>
      </c>
      <c r="B3124" s="1">
        <v>87</v>
      </c>
    </row>
    <row r="3125" spans="1:2" hidden="1" x14ac:dyDescent="0.35">
      <c r="A3125" s="1" t="s">
        <v>5222</v>
      </c>
      <c r="B3125" s="1">
        <v>49</v>
      </c>
    </row>
    <row r="3126" spans="1:2" hidden="1" x14ac:dyDescent="0.35">
      <c r="A3126" s="1" t="s">
        <v>5223</v>
      </c>
      <c r="B3126" s="1">
        <v>54</v>
      </c>
    </row>
    <row r="3127" spans="1:2" hidden="1" x14ac:dyDescent="0.35">
      <c r="A3127" s="1" t="s">
        <v>5224</v>
      </c>
      <c r="B3127" s="1">
        <v>28</v>
      </c>
    </row>
    <row r="3128" spans="1:2" hidden="1" x14ac:dyDescent="0.35">
      <c r="A3128" s="1" t="s">
        <v>5225</v>
      </c>
      <c r="B3128" s="1">
        <v>11</v>
      </c>
    </row>
    <row r="3129" spans="1:2" hidden="1" x14ac:dyDescent="0.35">
      <c r="A3129" s="1" t="s">
        <v>5226</v>
      </c>
      <c r="B3129" s="1">
        <v>21</v>
      </c>
    </row>
    <row r="3130" spans="1:2" hidden="1" x14ac:dyDescent="0.35">
      <c r="A3130" s="1" t="s">
        <v>5227</v>
      </c>
      <c r="B3130" s="1">
        <v>81</v>
      </c>
    </row>
    <row r="3131" spans="1:2" hidden="1" x14ac:dyDescent="0.35">
      <c r="A3131" s="1" t="s">
        <v>5228</v>
      </c>
      <c r="B3131" s="1">
        <v>12</v>
      </c>
    </row>
    <row r="3132" spans="1:2" hidden="1" x14ac:dyDescent="0.35">
      <c r="A3132" s="1" t="s">
        <v>5229</v>
      </c>
      <c r="B3132" s="1">
        <v>56</v>
      </c>
    </row>
    <row r="3133" spans="1:2" hidden="1" x14ac:dyDescent="0.35">
      <c r="A3133" s="1" t="s">
        <v>5230</v>
      </c>
      <c r="B3133" s="1">
        <v>50</v>
      </c>
    </row>
    <row r="3134" spans="1:2" hidden="1" x14ac:dyDescent="0.35">
      <c r="A3134" s="1" t="s">
        <v>5231</v>
      </c>
      <c r="B3134" s="1">
        <v>11</v>
      </c>
    </row>
    <row r="3135" spans="1:2" hidden="1" x14ac:dyDescent="0.35">
      <c r="A3135" s="1" t="s">
        <v>5232</v>
      </c>
      <c r="B3135" s="1">
        <v>93</v>
      </c>
    </row>
    <row r="3136" spans="1:2" hidden="1" x14ac:dyDescent="0.35">
      <c r="A3136" s="1" t="s">
        <v>5233</v>
      </c>
      <c r="B3136" s="1">
        <v>9</v>
      </c>
    </row>
    <row r="3137" spans="1:2" hidden="1" x14ac:dyDescent="0.35">
      <c r="A3137" s="1" t="s">
        <v>5234</v>
      </c>
      <c r="B3137" s="1">
        <v>25</v>
      </c>
    </row>
    <row r="3138" spans="1:2" hidden="1" x14ac:dyDescent="0.35">
      <c r="A3138" s="1" t="s">
        <v>5235</v>
      </c>
      <c r="B3138" s="1">
        <v>64</v>
      </c>
    </row>
    <row r="3139" spans="1:2" hidden="1" x14ac:dyDescent="0.35">
      <c r="A3139" s="1" t="s">
        <v>5236</v>
      </c>
      <c r="B3139" s="1">
        <v>38</v>
      </c>
    </row>
    <row r="3140" spans="1:2" hidden="1" x14ac:dyDescent="0.35">
      <c r="A3140" s="1" t="s">
        <v>5237</v>
      </c>
      <c r="B3140" s="1">
        <v>49</v>
      </c>
    </row>
    <row r="3141" spans="1:2" hidden="1" x14ac:dyDescent="0.35">
      <c r="A3141" s="1" t="s">
        <v>5238</v>
      </c>
      <c r="B3141" s="1">
        <v>42</v>
      </c>
    </row>
    <row r="3142" spans="1:2" hidden="1" x14ac:dyDescent="0.35">
      <c r="A3142" s="1" t="s">
        <v>5239</v>
      </c>
      <c r="B3142" s="1">
        <v>33</v>
      </c>
    </row>
    <row r="3143" spans="1:2" hidden="1" x14ac:dyDescent="0.35">
      <c r="A3143" s="1" t="s">
        <v>5240</v>
      </c>
      <c r="B3143" s="1">
        <v>27</v>
      </c>
    </row>
    <row r="3144" spans="1:2" hidden="1" x14ac:dyDescent="0.35">
      <c r="A3144" s="1" t="s">
        <v>5241</v>
      </c>
      <c r="B3144" s="1">
        <v>9</v>
      </c>
    </row>
    <row r="3145" spans="1:2" hidden="1" x14ac:dyDescent="0.35">
      <c r="A3145" s="1" t="s">
        <v>5242</v>
      </c>
      <c r="B3145" s="1">
        <v>56</v>
      </c>
    </row>
    <row r="3146" spans="1:2" hidden="1" x14ac:dyDescent="0.35">
      <c r="A3146" s="1" t="s">
        <v>5243</v>
      </c>
      <c r="B3146" s="1">
        <v>11</v>
      </c>
    </row>
    <row r="3147" spans="1:2" hidden="1" x14ac:dyDescent="0.35">
      <c r="A3147" s="1" t="s">
        <v>5244</v>
      </c>
      <c r="B3147" s="1">
        <v>52</v>
      </c>
    </row>
    <row r="3148" spans="1:2" hidden="1" x14ac:dyDescent="0.35">
      <c r="A3148" s="1" t="s">
        <v>5245</v>
      </c>
      <c r="B3148" s="1">
        <v>91</v>
      </c>
    </row>
    <row r="3149" spans="1:2" hidden="1" x14ac:dyDescent="0.35">
      <c r="A3149" s="1" t="s">
        <v>5246</v>
      </c>
      <c r="B3149" s="1">
        <v>76</v>
      </c>
    </row>
    <row r="3150" spans="1:2" hidden="1" x14ac:dyDescent="0.35">
      <c r="A3150" s="1" t="s">
        <v>5247</v>
      </c>
      <c r="B3150" s="1">
        <v>83</v>
      </c>
    </row>
    <row r="3151" spans="1:2" hidden="1" x14ac:dyDescent="0.35">
      <c r="A3151" s="1" t="s">
        <v>5248</v>
      </c>
      <c r="B3151" s="1">
        <v>44</v>
      </c>
    </row>
    <row r="3152" spans="1:2" hidden="1" x14ac:dyDescent="0.35">
      <c r="A3152" s="1" t="s">
        <v>5249</v>
      </c>
      <c r="B3152" s="1">
        <v>67</v>
      </c>
    </row>
    <row r="3153" spans="1:2" hidden="1" x14ac:dyDescent="0.35">
      <c r="A3153" s="1" t="s">
        <v>5250</v>
      </c>
      <c r="B3153" s="1">
        <v>0</v>
      </c>
    </row>
    <row r="3154" spans="1:2" hidden="1" x14ac:dyDescent="0.35">
      <c r="A3154" s="1" t="s">
        <v>5251</v>
      </c>
      <c r="B3154" s="1">
        <v>98</v>
      </c>
    </row>
    <row r="3155" spans="1:2" hidden="1" x14ac:dyDescent="0.35">
      <c r="A3155" s="1" t="s">
        <v>5252</v>
      </c>
      <c r="B3155" s="1">
        <v>26</v>
      </c>
    </row>
    <row r="3156" spans="1:2" hidden="1" x14ac:dyDescent="0.35">
      <c r="A3156" s="1" t="s">
        <v>5253</v>
      </c>
      <c r="B3156" s="1">
        <v>50</v>
      </c>
    </row>
    <row r="3157" spans="1:2" hidden="1" x14ac:dyDescent="0.35">
      <c r="A3157" s="1" t="s">
        <v>5254</v>
      </c>
      <c r="B3157" s="1">
        <v>58</v>
      </c>
    </row>
    <row r="3158" spans="1:2" hidden="1" x14ac:dyDescent="0.35">
      <c r="A3158" s="1" t="s">
        <v>5255</v>
      </c>
      <c r="B3158" s="1">
        <v>60</v>
      </c>
    </row>
    <row r="3159" spans="1:2" hidden="1" x14ac:dyDescent="0.35">
      <c r="A3159" s="1" t="s">
        <v>5256</v>
      </c>
      <c r="B3159" s="1">
        <v>2</v>
      </c>
    </row>
    <row r="3160" spans="1:2" hidden="1" x14ac:dyDescent="0.35">
      <c r="A3160" s="1" t="s">
        <v>5257</v>
      </c>
      <c r="B3160" s="1">
        <v>77</v>
      </c>
    </row>
    <row r="3161" spans="1:2" hidden="1" x14ac:dyDescent="0.35">
      <c r="A3161" s="1" t="s">
        <v>5258</v>
      </c>
      <c r="B3161" s="1">
        <v>83</v>
      </c>
    </row>
    <row r="3162" spans="1:2" hidden="1" x14ac:dyDescent="0.35">
      <c r="A3162" s="1" t="s">
        <v>5259</v>
      </c>
      <c r="B3162" s="1">
        <v>56</v>
      </c>
    </row>
    <row r="3163" spans="1:2" hidden="1" x14ac:dyDescent="0.35">
      <c r="A3163" s="1" t="s">
        <v>5260</v>
      </c>
      <c r="B3163" s="1">
        <v>98</v>
      </c>
    </row>
    <row r="3164" spans="1:2" hidden="1" x14ac:dyDescent="0.35">
      <c r="A3164" s="1" t="s">
        <v>5261</v>
      </c>
      <c r="B3164" s="1">
        <v>63</v>
      </c>
    </row>
    <row r="3165" spans="1:2" hidden="1" x14ac:dyDescent="0.35">
      <c r="A3165" s="1" t="s">
        <v>5262</v>
      </c>
      <c r="B3165" s="1">
        <v>18</v>
      </c>
    </row>
    <row r="3166" spans="1:2" hidden="1" x14ac:dyDescent="0.35">
      <c r="A3166" s="1" t="s">
        <v>5263</v>
      </c>
      <c r="B3166" s="1">
        <v>15</v>
      </c>
    </row>
    <row r="3167" spans="1:2" hidden="1" x14ac:dyDescent="0.35">
      <c r="A3167" s="1" t="s">
        <v>5264</v>
      </c>
      <c r="B3167" s="1">
        <v>77</v>
      </c>
    </row>
    <row r="3168" spans="1:2" hidden="1" x14ac:dyDescent="0.35">
      <c r="A3168" s="1" t="s">
        <v>5265</v>
      </c>
      <c r="B3168" s="1">
        <v>80</v>
      </c>
    </row>
    <row r="3169" spans="1:2" hidden="1" x14ac:dyDescent="0.35">
      <c r="A3169" s="1" t="s">
        <v>5266</v>
      </c>
      <c r="B3169" s="1">
        <v>14</v>
      </c>
    </row>
    <row r="3170" spans="1:2" hidden="1" x14ac:dyDescent="0.35">
      <c r="A3170" s="1" t="s">
        <v>5267</v>
      </c>
      <c r="B3170" s="1">
        <v>19</v>
      </c>
    </row>
    <row r="3171" spans="1:2" hidden="1" x14ac:dyDescent="0.35">
      <c r="A3171" s="1" t="s">
        <v>5268</v>
      </c>
      <c r="B3171" s="1">
        <v>43</v>
      </c>
    </row>
    <row r="3172" spans="1:2" hidden="1" x14ac:dyDescent="0.35">
      <c r="A3172" s="1" t="s">
        <v>5269</v>
      </c>
      <c r="B3172" s="1">
        <v>98</v>
      </c>
    </row>
    <row r="3173" spans="1:2" hidden="1" x14ac:dyDescent="0.35">
      <c r="A3173" s="1" t="s">
        <v>5270</v>
      </c>
      <c r="B3173" s="1">
        <v>87</v>
      </c>
    </row>
    <row r="3174" spans="1:2" hidden="1" x14ac:dyDescent="0.35">
      <c r="A3174" s="1" t="s">
        <v>5271</v>
      </c>
      <c r="B3174" s="1">
        <v>76</v>
      </c>
    </row>
    <row r="3175" spans="1:2" hidden="1" x14ac:dyDescent="0.35">
      <c r="A3175" s="1" t="s">
        <v>5272</v>
      </c>
      <c r="B3175" s="1">
        <v>12</v>
      </c>
    </row>
    <row r="3176" spans="1:2" hidden="1" x14ac:dyDescent="0.35">
      <c r="A3176" s="1" t="s">
        <v>5273</v>
      </c>
      <c r="B3176" s="1">
        <v>79</v>
      </c>
    </row>
    <row r="3177" spans="1:2" hidden="1" x14ac:dyDescent="0.35">
      <c r="A3177" s="1" t="s">
        <v>5274</v>
      </c>
      <c r="B3177" s="1">
        <v>27</v>
      </c>
    </row>
    <row r="3178" spans="1:2" hidden="1" x14ac:dyDescent="0.35">
      <c r="A3178" s="1" t="s">
        <v>5275</v>
      </c>
      <c r="B3178" s="1">
        <v>83</v>
      </c>
    </row>
    <row r="3179" spans="1:2" hidden="1" x14ac:dyDescent="0.35">
      <c r="A3179" s="1" t="s">
        <v>5276</v>
      </c>
      <c r="B3179" s="1">
        <v>4</v>
      </c>
    </row>
    <row r="3180" spans="1:2" hidden="1" x14ac:dyDescent="0.35">
      <c r="A3180" s="1" t="s">
        <v>5277</v>
      </c>
      <c r="B3180" s="1">
        <v>20</v>
      </c>
    </row>
    <row r="3181" spans="1:2" hidden="1" x14ac:dyDescent="0.35">
      <c r="A3181" s="1" t="s">
        <v>5278</v>
      </c>
      <c r="B3181" s="1">
        <v>95</v>
      </c>
    </row>
    <row r="3182" spans="1:2" hidden="1" x14ac:dyDescent="0.35">
      <c r="A3182" s="1" t="s">
        <v>5279</v>
      </c>
      <c r="B3182" s="1">
        <v>58</v>
      </c>
    </row>
    <row r="3183" spans="1:2" hidden="1" x14ac:dyDescent="0.35">
      <c r="A3183" s="1" t="s">
        <v>5280</v>
      </c>
      <c r="B3183" s="1">
        <v>55</v>
      </c>
    </row>
    <row r="3184" spans="1:2" hidden="1" x14ac:dyDescent="0.35">
      <c r="A3184" s="1" t="s">
        <v>5281</v>
      </c>
      <c r="B3184" s="1">
        <v>60</v>
      </c>
    </row>
    <row r="3185" spans="1:2" hidden="1" x14ac:dyDescent="0.35">
      <c r="A3185" s="1" t="s">
        <v>5282</v>
      </c>
      <c r="B3185" s="1">
        <v>30</v>
      </c>
    </row>
    <row r="3186" spans="1:2" hidden="1" x14ac:dyDescent="0.35">
      <c r="A3186" s="1" t="s">
        <v>5283</v>
      </c>
      <c r="B3186" s="1">
        <v>18</v>
      </c>
    </row>
    <row r="3187" spans="1:2" hidden="1" x14ac:dyDescent="0.35">
      <c r="A3187" s="1" t="s">
        <v>5284</v>
      </c>
      <c r="B3187" s="1">
        <v>36</v>
      </c>
    </row>
    <row r="3188" spans="1:2" hidden="1" x14ac:dyDescent="0.35">
      <c r="A3188" s="1" t="s">
        <v>5285</v>
      </c>
      <c r="B3188" s="1">
        <v>10</v>
      </c>
    </row>
    <row r="3189" spans="1:2" hidden="1" x14ac:dyDescent="0.35">
      <c r="A3189" s="1" t="s">
        <v>5286</v>
      </c>
      <c r="B3189" s="1">
        <v>96</v>
      </c>
    </row>
    <row r="3190" spans="1:2" hidden="1" x14ac:dyDescent="0.35">
      <c r="A3190" s="1" t="s">
        <v>5287</v>
      </c>
      <c r="B3190" s="1">
        <v>15</v>
      </c>
    </row>
    <row r="3191" spans="1:2" hidden="1" x14ac:dyDescent="0.35">
      <c r="A3191" s="1" t="s">
        <v>5288</v>
      </c>
      <c r="B3191" s="1">
        <v>66</v>
      </c>
    </row>
    <row r="3192" spans="1:2" hidden="1" x14ac:dyDescent="0.35">
      <c r="A3192" s="1" t="s">
        <v>5289</v>
      </c>
      <c r="B3192" s="1">
        <v>78</v>
      </c>
    </row>
    <row r="3193" spans="1:2" hidden="1" x14ac:dyDescent="0.35">
      <c r="A3193" s="1" t="s">
        <v>5290</v>
      </c>
      <c r="B3193" s="1">
        <v>66</v>
      </c>
    </row>
    <row r="3194" spans="1:2" hidden="1" x14ac:dyDescent="0.35">
      <c r="A3194" s="1" t="s">
        <v>5291</v>
      </c>
      <c r="B3194" s="1">
        <v>90</v>
      </c>
    </row>
    <row r="3195" spans="1:2" hidden="1" x14ac:dyDescent="0.35">
      <c r="A3195" s="1" t="s">
        <v>5292</v>
      </c>
      <c r="B3195" s="1">
        <v>16</v>
      </c>
    </row>
    <row r="3196" spans="1:2" hidden="1" x14ac:dyDescent="0.35">
      <c r="A3196" s="1" t="s">
        <v>5293</v>
      </c>
      <c r="B3196" s="1">
        <v>81</v>
      </c>
    </row>
    <row r="3197" spans="1:2" hidden="1" x14ac:dyDescent="0.35">
      <c r="A3197" s="1" t="s">
        <v>5294</v>
      </c>
      <c r="B3197" s="1">
        <v>50</v>
      </c>
    </row>
    <row r="3198" spans="1:2" hidden="1" x14ac:dyDescent="0.35">
      <c r="A3198" s="1" t="s">
        <v>5295</v>
      </c>
      <c r="B3198" s="1">
        <v>74</v>
      </c>
    </row>
    <row r="3199" spans="1:2" hidden="1" x14ac:dyDescent="0.35">
      <c r="A3199" s="1" t="s">
        <v>5296</v>
      </c>
      <c r="B3199" s="1">
        <v>33</v>
      </c>
    </row>
    <row r="3200" spans="1:2" hidden="1" x14ac:dyDescent="0.35">
      <c r="A3200" s="1" t="s">
        <v>5297</v>
      </c>
      <c r="B3200" s="1">
        <v>75</v>
      </c>
    </row>
    <row r="3201" spans="1:2" hidden="1" x14ac:dyDescent="0.35">
      <c r="A3201" s="1" t="s">
        <v>5298</v>
      </c>
      <c r="B3201" s="1">
        <v>11</v>
      </c>
    </row>
    <row r="3202" spans="1:2" hidden="1" x14ac:dyDescent="0.35">
      <c r="A3202" s="1" t="s">
        <v>5299</v>
      </c>
      <c r="B3202" s="1">
        <v>15</v>
      </c>
    </row>
    <row r="3203" spans="1:2" hidden="1" x14ac:dyDescent="0.35">
      <c r="A3203" s="1" t="s">
        <v>5300</v>
      </c>
      <c r="B3203" s="1">
        <v>5</v>
      </c>
    </row>
    <row r="3204" spans="1:2" hidden="1" x14ac:dyDescent="0.35">
      <c r="A3204" s="1" t="s">
        <v>5301</v>
      </c>
      <c r="B3204" s="1">
        <v>72</v>
      </c>
    </row>
    <row r="3205" spans="1:2" hidden="1" x14ac:dyDescent="0.35">
      <c r="A3205" s="1" t="s">
        <v>5302</v>
      </c>
      <c r="B3205" s="1">
        <v>84</v>
      </c>
    </row>
    <row r="3206" spans="1:2" hidden="1" x14ac:dyDescent="0.35">
      <c r="A3206" s="1" t="s">
        <v>5303</v>
      </c>
      <c r="B3206" s="1">
        <v>72</v>
      </c>
    </row>
    <row r="3207" spans="1:2" hidden="1" x14ac:dyDescent="0.35">
      <c r="A3207" s="1" t="s">
        <v>5304</v>
      </c>
      <c r="B3207" s="1">
        <v>39</v>
      </c>
    </row>
    <row r="3208" spans="1:2" hidden="1" x14ac:dyDescent="0.35">
      <c r="A3208" s="1" t="s">
        <v>5305</v>
      </c>
      <c r="B3208" s="1">
        <v>95</v>
      </c>
    </row>
    <row r="3209" spans="1:2" hidden="1" x14ac:dyDescent="0.35">
      <c r="A3209" s="1" t="s">
        <v>5306</v>
      </c>
      <c r="B3209" s="1">
        <v>56</v>
      </c>
    </row>
    <row r="3210" spans="1:2" hidden="1" x14ac:dyDescent="0.35">
      <c r="A3210" s="1" t="s">
        <v>5307</v>
      </c>
      <c r="B3210" s="1">
        <v>61</v>
      </c>
    </row>
    <row r="3211" spans="1:2" hidden="1" x14ac:dyDescent="0.35">
      <c r="A3211" s="1" t="s">
        <v>5308</v>
      </c>
      <c r="B3211" s="1">
        <v>21</v>
      </c>
    </row>
    <row r="3212" spans="1:2" hidden="1" x14ac:dyDescent="0.35">
      <c r="A3212" s="1" t="s">
        <v>5309</v>
      </c>
      <c r="B3212" s="1">
        <v>11</v>
      </c>
    </row>
    <row r="3213" spans="1:2" hidden="1" x14ac:dyDescent="0.35">
      <c r="A3213" s="1" t="s">
        <v>5310</v>
      </c>
      <c r="B3213" s="1">
        <v>87</v>
      </c>
    </row>
    <row r="3214" spans="1:2" hidden="1" x14ac:dyDescent="0.35">
      <c r="A3214" s="1" t="s">
        <v>5311</v>
      </c>
      <c r="B3214" s="1">
        <v>25</v>
      </c>
    </row>
    <row r="3215" spans="1:2" hidden="1" x14ac:dyDescent="0.35">
      <c r="A3215" s="1" t="s">
        <v>5312</v>
      </c>
      <c r="B3215" s="1">
        <v>22</v>
      </c>
    </row>
    <row r="3216" spans="1:2" hidden="1" x14ac:dyDescent="0.35">
      <c r="A3216" s="1" t="s">
        <v>5313</v>
      </c>
      <c r="B3216" s="1">
        <v>9</v>
      </c>
    </row>
    <row r="3217" spans="1:2" hidden="1" x14ac:dyDescent="0.35">
      <c r="A3217" s="1" t="s">
        <v>5314</v>
      </c>
      <c r="B3217" s="1">
        <v>84</v>
      </c>
    </row>
    <row r="3218" spans="1:2" hidden="1" x14ac:dyDescent="0.35">
      <c r="A3218" s="1" t="s">
        <v>5315</v>
      </c>
      <c r="B3218" s="1">
        <v>87</v>
      </c>
    </row>
    <row r="3219" spans="1:2" hidden="1" x14ac:dyDescent="0.35">
      <c r="A3219" s="1" t="s">
        <v>5316</v>
      </c>
      <c r="B3219" s="1">
        <v>96</v>
      </c>
    </row>
    <row r="3220" spans="1:2" hidden="1" x14ac:dyDescent="0.35">
      <c r="A3220" s="1" t="s">
        <v>5317</v>
      </c>
      <c r="B3220" s="1">
        <v>10</v>
      </c>
    </row>
    <row r="3221" spans="1:2" hidden="1" x14ac:dyDescent="0.35">
      <c r="A3221" s="1" t="s">
        <v>5318</v>
      </c>
      <c r="B3221" s="1">
        <v>27</v>
      </c>
    </row>
    <row r="3222" spans="1:2" hidden="1" x14ac:dyDescent="0.35">
      <c r="A3222" s="1" t="s">
        <v>5319</v>
      </c>
      <c r="B3222" s="1">
        <v>41</v>
      </c>
    </row>
    <row r="3223" spans="1:2" hidden="1" x14ac:dyDescent="0.35">
      <c r="A3223" s="1" t="s">
        <v>5320</v>
      </c>
      <c r="B3223" s="1">
        <v>64</v>
      </c>
    </row>
    <row r="3224" spans="1:2" hidden="1" x14ac:dyDescent="0.35">
      <c r="A3224" s="1" t="s">
        <v>5321</v>
      </c>
      <c r="B3224" s="1">
        <v>8</v>
      </c>
    </row>
    <row r="3225" spans="1:2" hidden="1" x14ac:dyDescent="0.35">
      <c r="A3225" s="1" t="s">
        <v>5322</v>
      </c>
      <c r="B3225" s="1">
        <v>20</v>
      </c>
    </row>
    <row r="3226" spans="1:2" hidden="1" x14ac:dyDescent="0.35">
      <c r="A3226" s="1" t="s">
        <v>5323</v>
      </c>
      <c r="B3226" s="1">
        <v>52</v>
      </c>
    </row>
    <row r="3227" spans="1:2" hidden="1" x14ac:dyDescent="0.35">
      <c r="A3227" s="1" t="s">
        <v>5324</v>
      </c>
      <c r="B3227" s="1">
        <v>13</v>
      </c>
    </row>
    <row r="3228" spans="1:2" hidden="1" x14ac:dyDescent="0.35">
      <c r="A3228" s="1" t="s">
        <v>5325</v>
      </c>
      <c r="B3228" s="1">
        <v>53</v>
      </c>
    </row>
    <row r="3229" spans="1:2" hidden="1" x14ac:dyDescent="0.35">
      <c r="A3229" s="1" t="s">
        <v>5326</v>
      </c>
      <c r="B3229" s="1">
        <v>12</v>
      </c>
    </row>
    <row r="3230" spans="1:2" hidden="1" x14ac:dyDescent="0.35">
      <c r="A3230" s="1" t="s">
        <v>5327</v>
      </c>
      <c r="B3230" s="1">
        <v>49</v>
      </c>
    </row>
    <row r="3231" spans="1:2" hidden="1" x14ac:dyDescent="0.35">
      <c r="A3231" s="1" t="s">
        <v>5328</v>
      </c>
      <c r="B3231" s="1">
        <v>7</v>
      </c>
    </row>
    <row r="3232" spans="1:2" hidden="1" x14ac:dyDescent="0.35">
      <c r="A3232" s="1" t="s">
        <v>5329</v>
      </c>
      <c r="B3232" s="1">
        <v>23</v>
      </c>
    </row>
    <row r="3233" spans="1:2" hidden="1" x14ac:dyDescent="0.35">
      <c r="A3233" s="1" t="s">
        <v>5330</v>
      </c>
      <c r="B3233" s="1">
        <v>48</v>
      </c>
    </row>
    <row r="3234" spans="1:2" hidden="1" x14ac:dyDescent="0.35">
      <c r="A3234" s="1" t="s">
        <v>5331</v>
      </c>
      <c r="B3234" s="1">
        <v>29</v>
      </c>
    </row>
    <row r="3235" spans="1:2" hidden="1" x14ac:dyDescent="0.35">
      <c r="A3235" s="1" t="s">
        <v>5332</v>
      </c>
      <c r="B3235" s="1">
        <v>68</v>
      </c>
    </row>
    <row r="3236" spans="1:2" hidden="1" x14ac:dyDescent="0.35">
      <c r="A3236" s="1" t="s">
        <v>5333</v>
      </c>
      <c r="B3236" s="1">
        <v>35</v>
      </c>
    </row>
    <row r="3237" spans="1:2" hidden="1" x14ac:dyDescent="0.35">
      <c r="A3237" s="1" t="s">
        <v>5334</v>
      </c>
      <c r="B3237" s="1">
        <v>1</v>
      </c>
    </row>
    <row r="3238" spans="1:2" hidden="1" x14ac:dyDescent="0.35">
      <c r="A3238" s="1" t="s">
        <v>5335</v>
      </c>
      <c r="B3238" s="1">
        <v>83</v>
      </c>
    </row>
    <row r="3239" spans="1:2" hidden="1" x14ac:dyDescent="0.35">
      <c r="A3239" s="1" t="s">
        <v>5336</v>
      </c>
      <c r="B3239" s="1">
        <v>39</v>
      </c>
    </row>
    <row r="3240" spans="1:2" hidden="1" x14ac:dyDescent="0.35">
      <c r="A3240" s="1" t="s">
        <v>5337</v>
      </c>
      <c r="B3240" s="1">
        <v>9</v>
      </c>
    </row>
    <row r="3241" spans="1:2" hidden="1" x14ac:dyDescent="0.35">
      <c r="A3241" s="1" t="s">
        <v>5338</v>
      </c>
      <c r="B3241" s="1">
        <v>29</v>
      </c>
    </row>
    <row r="3242" spans="1:2" hidden="1" x14ac:dyDescent="0.35">
      <c r="A3242" s="1" t="s">
        <v>5339</v>
      </c>
      <c r="B3242" s="1">
        <v>14</v>
      </c>
    </row>
    <row r="3243" spans="1:2" hidden="1" x14ac:dyDescent="0.35">
      <c r="A3243" s="1" t="s">
        <v>5340</v>
      </c>
      <c r="B3243" s="1">
        <v>57</v>
      </c>
    </row>
    <row r="3244" spans="1:2" hidden="1" x14ac:dyDescent="0.35">
      <c r="A3244" s="1" t="s">
        <v>5341</v>
      </c>
      <c r="B3244" s="1">
        <v>94</v>
      </c>
    </row>
    <row r="3245" spans="1:2" hidden="1" x14ac:dyDescent="0.35">
      <c r="A3245" s="1" t="s">
        <v>5342</v>
      </c>
      <c r="B3245" s="1">
        <v>18</v>
      </c>
    </row>
    <row r="3246" spans="1:2" hidden="1" x14ac:dyDescent="0.35">
      <c r="A3246" s="1" t="s">
        <v>5343</v>
      </c>
      <c r="B3246" s="1">
        <v>56</v>
      </c>
    </row>
    <row r="3247" spans="1:2" hidden="1" x14ac:dyDescent="0.35">
      <c r="A3247" s="1" t="s">
        <v>5344</v>
      </c>
      <c r="B3247" s="1">
        <v>19</v>
      </c>
    </row>
    <row r="3248" spans="1:2" hidden="1" x14ac:dyDescent="0.35">
      <c r="A3248" s="1" t="s">
        <v>5345</v>
      </c>
      <c r="B3248" s="1">
        <v>57</v>
      </c>
    </row>
    <row r="3249" spans="1:2" hidden="1" x14ac:dyDescent="0.35">
      <c r="A3249" s="1" t="s">
        <v>5346</v>
      </c>
      <c r="B3249" s="1">
        <v>77</v>
      </c>
    </row>
    <row r="3250" spans="1:2" hidden="1" x14ac:dyDescent="0.35">
      <c r="A3250" s="1" t="s">
        <v>5347</v>
      </c>
      <c r="B3250" s="1">
        <v>35</v>
      </c>
    </row>
    <row r="3251" spans="1:2" hidden="1" x14ac:dyDescent="0.35">
      <c r="A3251" s="1" t="s">
        <v>5348</v>
      </c>
      <c r="B3251" s="1">
        <v>34</v>
      </c>
    </row>
    <row r="3252" spans="1:2" hidden="1" x14ac:dyDescent="0.35">
      <c r="A3252" s="1" t="s">
        <v>5349</v>
      </c>
      <c r="B3252" s="1">
        <v>77</v>
      </c>
    </row>
    <row r="3253" spans="1:2" hidden="1" x14ac:dyDescent="0.35">
      <c r="A3253" s="1" t="s">
        <v>5350</v>
      </c>
      <c r="B3253" s="1">
        <v>36</v>
      </c>
    </row>
    <row r="3254" spans="1:2" hidden="1" x14ac:dyDescent="0.35">
      <c r="A3254" s="1" t="s">
        <v>5351</v>
      </c>
      <c r="B3254" s="1">
        <v>11</v>
      </c>
    </row>
    <row r="3255" spans="1:2" hidden="1" x14ac:dyDescent="0.35">
      <c r="A3255" s="1" t="s">
        <v>5352</v>
      </c>
      <c r="B3255" s="1">
        <v>10</v>
      </c>
    </row>
    <row r="3256" spans="1:2" hidden="1" x14ac:dyDescent="0.35">
      <c r="A3256" s="1" t="s">
        <v>5353</v>
      </c>
      <c r="B3256" s="1">
        <v>82</v>
      </c>
    </row>
    <row r="3257" spans="1:2" hidden="1" x14ac:dyDescent="0.35">
      <c r="A3257" s="1" t="s">
        <v>5354</v>
      </c>
      <c r="B3257" s="1">
        <v>81</v>
      </c>
    </row>
    <row r="3258" spans="1:2" hidden="1" x14ac:dyDescent="0.35">
      <c r="A3258" s="1" t="s">
        <v>5355</v>
      </c>
      <c r="B3258" s="1">
        <v>12</v>
      </c>
    </row>
    <row r="3259" spans="1:2" hidden="1" x14ac:dyDescent="0.35">
      <c r="A3259" s="1" t="s">
        <v>5356</v>
      </c>
      <c r="B3259" s="1">
        <v>0</v>
      </c>
    </row>
    <row r="3260" spans="1:2" hidden="1" x14ac:dyDescent="0.35">
      <c r="A3260" s="1" t="s">
        <v>5357</v>
      </c>
      <c r="B3260" s="1">
        <v>75</v>
      </c>
    </row>
    <row r="3261" spans="1:2" hidden="1" x14ac:dyDescent="0.35">
      <c r="A3261" s="1" t="s">
        <v>5358</v>
      </c>
      <c r="B3261" s="1">
        <v>8</v>
      </c>
    </row>
    <row r="3262" spans="1:2" hidden="1" x14ac:dyDescent="0.35">
      <c r="A3262" s="1" t="s">
        <v>5359</v>
      </c>
      <c r="B3262" s="1">
        <v>66</v>
      </c>
    </row>
    <row r="3263" spans="1:2" hidden="1" x14ac:dyDescent="0.35">
      <c r="A3263" s="1" t="s">
        <v>5360</v>
      </c>
      <c r="B3263" s="1">
        <v>43</v>
      </c>
    </row>
    <row r="3264" spans="1:2" hidden="1" x14ac:dyDescent="0.35">
      <c r="A3264" s="1" t="s">
        <v>5361</v>
      </c>
      <c r="B3264" s="1">
        <v>84</v>
      </c>
    </row>
    <row r="3265" spans="1:2" hidden="1" x14ac:dyDescent="0.35">
      <c r="A3265" s="1" t="s">
        <v>5362</v>
      </c>
      <c r="B3265" s="1">
        <v>9</v>
      </c>
    </row>
    <row r="3266" spans="1:2" hidden="1" x14ac:dyDescent="0.35">
      <c r="A3266" s="1" t="s">
        <v>5363</v>
      </c>
      <c r="B3266" s="1">
        <v>43</v>
      </c>
    </row>
    <row r="3267" spans="1:2" hidden="1" x14ac:dyDescent="0.35">
      <c r="A3267" s="1" t="s">
        <v>5364</v>
      </c>
      <c r="B3267" s="1">
        <v>44</v>
      </c>
    </row>
    <row r="3268" spans="1:2" hidden="1" x14ac:dyDescent="0.35">
      <c r="A3268" s="1" t="s">
        <v>5365</v>
      </c>
      <c r="B3268" s="1">
        <v>46</v>
      </c>
    </row>
    <row r="3269" spans="1:2" hidden="1" x14ac:dyDescent="0.35">
      <c r="A3269" s="1" t="s">
        <v>5366</v>
      </c>
      <c r="B3269" s="1">
        <v>37</v>
      </c>
    </row>
    <row r="3270" spans="1:2" hidden="1" x14ac:dyDescent="0.35">
      <c r="A3270" s="1" t="s">
        <v>5367</v>
      </c>
      <c r="B3270" s="1">
        <v>88</v>
      </c>
    </row>
    <row r="3271" spans="1:2" hidden="1" x14ac:dyDescent="0.35">
      <c r="A3271" s="1" t="s">
        <v>5368</v>
      </c>
      <c r="B3271" s="1">
        <v>64</v>
      </c>
    </row>
    <row r="3272" spans="1:2" hidden="1" x14ac:dyDescent="0.35">
      <c r="A3272" s="1" t="s">
        <v>5369</v>
      </c>
      <c r="B3272" s="1">
        <v>12</v>
      </c>
    </row>
    <row r="3273" spans="1:2" hidden="1" x14ac:dyDescent="0.35">
      <c r="A3273" s="1" t="s">
        <v>5370</v>
      </c>
      <c r="B3273" s="1">
        <v>69</v>
      </c>
    </row>
    <row r="3274" spans="1:2" hidden="1" x14ac:dyDescent="0.35">
      <c r="A3274" s="1" t="s">
        <v>5371</v>
      </c>
      <c r="B3274" s="1">
        <v>11</v>
      </c>
    </row>
    <row r="3275" spans="1:2" hidden="1" x14ac:dyDescent="0.35">
      <c r="A3275" s="1" t="s">
        <v>5372</v>
      </c>
      <c r="B3275" s="1">
        <v>3</v>
      </c>
    </row>
    <row r="3276" spans="1:2" hidden="1" x14ac:dyDescent="0.35">
      <c r="A3276" s="1" t="s">
        <v>5373</v>
      </c>
      <c r="B3276" s="1">
        <v>58</v>
      </c>
    </row>
    <row r="3277" spans="1:2" hidden="1" x14ac:dyDescent="0.35">
      <c r="A3277" s="1" t="s">
        <v>5374</v>
      </c>
      <c r="B3277" s="1">
        <v>76</v>
      </c>
    </row>
    <row r="3278" spans="1:2" hidden="1" x14ac:dyDescent="0.35">
      <c r="A3278" s="1" t="s">
        <v>5375</v>
      </c>
      <c r="B3278" s="1">
        <v>47</v>
      </c>
    </row>
    <row r="3279" spans="1:2" hidden="1" x14ac:dyDescent="0.35">
      <c r="A3279" s="1" t="s">
        <v>5376</v>
      </c>
      <c r="B3279" s="1">
        <v>7</v>
      </c>
    </row>
    <row r="3280" spans="1:2" hidden="1" x14ac:dyDescent="0.35">
      <c r="A3280" s="1" t="s">
        <v>5377</v>
      </c>
      <c r="B3280" s="1">
        <v>50</v>
      </c>
    </row>
    <row r="3281" spans="1:2" hidden="1" x14ac:dyDescent="0.35">
      <c r="A3281" s="1" t="s">
        <v>5378</v>
      </c>
      <c r="B3281" s="1">
        <v>19</v>
      </c>
    </row>
    <row r="3282" spans="1:2" hidden="1" x14ac:dyDescent="0.35">
      <c r="A3282" s="1" t="s">
        <v>5379</v>
      </c>
      <c r="B3282" s="1">
        <v>10</v>
      </c>
    </row>
    <row r="3283" spans="1:2" hidden="1" x14ac:dyDescent="0.35">
      <c r="A3283" s="1" t="s">
        <v>5380</v>
      </c>
      <c r="B3283" s="1">
        <v>87</v>
      </c>
    </row>
    <row r="3284" spans="1:2" hidden="1" x14ac:dyDescent="0.35">
      <c r="A3284" s="1" t="s">
        <v>5381</v>
      </c>
      <c r="B3284" s="1">
        <v>18</v>
      </c>
    </row>
    <row r="3285" spans="1:2" hidden="1" x14ac:dyDescent="0.35">
      <c r="A3285" s="1" t="s">
        <v>5382</v>
      </c>
      <c r="B3285" s="1">
        <v>31</v>
      </c>
    </row>
    <row r="3286" spans="1:2" hidden="1" x14ac:dyDescent="0.35">
      <c r="A3286" s="1" t="s">
        <v>5383</v>
      </c>
      <c r="B3286" s="1">
        <v>61</v>
      </c>
    </row>
    <row r="3287" spans="1:2" hidden="1" x14ac:dyDescent="0.35">
      <c r="A3287" s="1" t="s">
        <v>5384</v>
      </c>
      <c r="B3287" s="1">
        <v>32</v>
      </c>
    </row>
    <row r="3288" spans="1:2" hidden="1" x14ac:dyDescent="0.35">
      <c r="A3288" s="1" t="s">
        <v>5385</v>
      </c>
      <c r="B3288" s="1">
        <v>43</v>
      </c>
    </row>
    <row r="3289" spans="1:2" hidden="1" x14ac:dyDescent="0.35">
      <c r="A3289" s="1" t="s">
        <v>5386</v>
      </c>
      <c r="B3289" s="1">
        <v>78</v>
      </c>
    </row>
    <row r="3290" spans="1:2" hidden="1" x14ac:dyDescent="0.35">
      <c r="A3290" s="1" t="s">
        <v>5387</v>
      </c>
      <c r="B3290" s="1">
        <v>79</v>
      </c>
    </row>
    <row r="3291" spans="1:2" hidden="1" x14ac:dyDescent="0.35">
      <c r="A3291" s="1" t="s">
        <v>5388</v>
      </c>
      <c r="B3291" s="1">
        <v>88</v>
      </c>
    </row>
    <row r="3292" spans="1:2" hidden="1" x14ac:dyDescent="0.35">
      <c r="A3292" s="1" t="s">
        <v>5389</v>
      </c>
      <c r="B3292" s="1">
        <v>78</v>
      </c>
    </row>
    <row r="3293" spans="1:2" hidden="1" x14ac:dyDescent="0.35">
      <c r="A3293" s="1" t="s">
        <v>5390</v>
      </c>
      <c r="B3293" s="1">
        <v>67</v>
      </c>
    </row>
    <row r="3294" spans="1:2" hidden="1" x14ac:dyDescent="0.35">
      <c r="A3294" s="1" t="s">
        <v>5391</v>
      </c>
      <c r="B3294" s="1">
        <v>43</v>
      </c>
    </row>
    <row r="3295" spans="1:2" hidden="1" x14ac:dyDescent="0.35">
      <c r="A3295" s="1" t="s">
        <v>5392</v>
      </c>
      <c r="B3295" s="1">
        <v>15</v>
      </c>
    </row>
    <row r="3296" spans="1:2" hidden="1" x14ac:dyDescent="0.35">
      <c r="A3296" s="1" t="s">
        <v>5393</v>
      </c>
      <c r="B3296" s="1">
        <v>49</v>
      </c>
    </row>
    <row r="3297" spans="1:2" hidden="1" x14ac:dyDescent="0.35">
      <c r="A3297" s="1" t="s">
        <v>5394</v>
      </c>
      <c r="B3297" s="1">
        <v>76</v>
      </c>
    </row>
    <row r="3298" spans="1:2" hidden="1" x14ac:dyDescent="0.35">
      <c r="A3298" s="1" t="s">
        <v>5395</v>
      </c>
      <c r="B3298" s="1">
        <v>35</v>
      </c>
    </row>
    <row r="3299" spans="1:2" hidden="1" x14ac:dyDescent="0.35">
      <c r="A3299" s="1" t="s">
        <v>5396</v>
      </c>
      <c r="B3299" s="1">
        <v>48</v>
      </c>
    </row>
    <row r="3300" spans="1:2" hidden="1" x14ac:dyDescent="0.35">
      <c r="A3300" s="1" t="s">
        <v>5397</v>
      </c>
      <c r="B3300" s="1">
        <v>28</v>
      </c>
    </row>
    <row r="3301" spans="1:2" hidden="1" x14ac:dyDescent="0.35">
      <c r="A3301" s="1" t="s">
        <v>5398</v>
      </c>
      <c r="B3301" s="1">
        <v>64</v>
      </c>
    </row>
    <row r="3302" spans="1:2" hidden="1" x14ac:dyDescent="0.35">
      <c r="A3302" s="1" t="s">
        <v>5399</v>
      </c>
      <c r="B3302" s="1">
        <v>61</v>
      </c>
    </row>
    <row r="3303" spans="1:2" hidden="1" x14ac:dyDescent="0.35">
      <c r="A3303" s="1" t="s">
        <v>5400</v>
      </c>
      <c r="B3303" s="1">
        <v>56</v>
      </c>
    </row>
    <row r="3304" spans="1:2" hidden="1" x14ac:dyDescent="0.35">
      <c r="A3304" s="1" t="s">
        <v>5401</v>
      </c>
      <c r="B3304" s="1">
        <v>48</v>
      </c>
    </row>
    <row r="3305" spans="1:2" hidden="1" x14ac:dyDescent="0.35">
      <c r="A3305" s="1" t="s">
        <v>5402</v>
      </c>
      <c r="B3305" s="1">
        <v>41</v>
      </c>
    </row>
    <row r="3306" spans="1:2" hidden="1" x14ac:dyDescent="0.35">
      <c r="A3306" s="1" t="s">
        <v>5403</v>
      </c>
      <c r="B3306" s="1">
        <v>59</v>
      </c>
    </row>
    <row r="3307" spans="1:2" hidden="1" x14ac:dyDescent="0.35">
      <c r="A3307" s="1" t="s">
        <v>5404</v>
      </c>
      <c r="B3307" s="1">
        <v>67</v>
      </c>
    </row>
    <row r="3308" spans="1:2" hidden="1" x14ac:dyDescent="0.35">
      <c r="A3308" s="1" t="s">
        <v>5405</v>
      </c>
      <c r="B3308" s="1">
        <v>18</v>
      </c>
    </row>
    <row r="3309" spans="1:2" hidden="1" x14ac:dyDescent="0.35">
      <c r="A3309" s="1" t="s">
        <v>5406</v>
      </c>
      <c r="B3309" s="1">
        <v>86</v>
      </c>
    </row>
    <row r="3310" spans="1:2" hidden="1" x14ac:dyDescent="0.35">
      <c r="A3310" s="1" t="s">
        <v>5407</v>
      </c>
      <c r="B3310" s="1">
        <v>58</v>
      </c>
    </row>
    <row r="3311" spans="1:2" hidden="1" x14ac:dyDescent="0.35">
      <c r="A3311" s="1" t="s">
        <v>5408</v>
      </c>
      <c r="B3311" s="1">
        <v>0</v>
      </c>
    </row>
    <row r="3312" spans="1:2" hidden="1" x14ac:dyDescent="0.35">
      <c r="A3312" s="1" t="s">
        <v>5409</v>
      </c>
      <c r="B3312" s="1">
        <v>66</v>
      </c>
    </row>
    <row r="3313" spans="1:2" hidden="1" x14ac:dyDescent="0.35">
      <c r="A3313" s="1" t="s">
        <v>5410</v>
      </c>
      <c r="B3313" s="1">
        <v>79</v>
      </c>
    </row>
    <row r="3314" spans="1:2" hidden="1" x14ac:dyDescent="0.35">
      <c r="A3314" s="1" t="s">
        <v>5411</v>
      </c>
      <c r="B3314" s="1">
        <v>43</v>
      </c>
    </row>
    <row r="3315" spans="1:2" hidden="1" x14ac:dyDescent="0.35">
      <c r="A3315" s="1" t="s">
        <v>5412</v>
      </c>
      <c r="B3315" s="1">
        <v>15</v>
      </c>
    </row>
    <row r="3316" spans="1:2" hidden="1" x14ac:dyDescent="0.35">
      <c r="A3316" s="1" t="s">
        <v>5413</v>
      </c>
      <c r="B3316" s="1">
        <v>6</v>
      </c>
    </row>
    <row r="3317" spans="1:2" hidden="1" x14ac:dyDescent="0.35">
      <c r="A3317" s="1" t="s">
        <v>5414</v>
      </c>
      <c r="B3317" s="1">
        <v>83</v>
      </c>
    </row>
    <row r="3318" spans="1:2" hidden="1" x14ac:dyDescent="0.35">
      <c r="A3318" s="1" t="s">
        <v>5415</v>
      </c>
      <c r="B3318" s="1">
        <v>69</v>
      </c>
    </row>
    <row r="3319" spans="1:2" hidden="1" x14ac:dyDescent="0.35">
      <c r="A3319" s="1" t="s">
        <v>5416</v>
      </c>
      <c r="B3319" s="1">
        <v>58</v>
      </c>
    </row>
    <row r="3320" spans="1:2" hidden="1" x14ac:dyDescent="0.35">
      <c r="A3320" s="1" t="s">
        <v>5417</v>
      </c>
      <c r="B3320" s="1">
        <v>22</v>
      </c>
    </row>
    <row r="3321" spans="1:2" hidden="1" x14ac:dyDescent="0.35">
      <c r="A3321" s="1" t="s">
        <v>5418</v>
      </c>
      <c r="B3321" s="1">
        <v>76</v>
      </c>
    </row>
    <row r="3322" spans="1:2" hidden="1" x14ac:dyDescent="0.35">
      <c r="A3322" s="1" t="s">
        <v>5419</v>
      </c>
      <c r="B3322" s="1">
        <v>21</v>
      </c>
    </row>
    <row r="3323" spans="1:2" hidden="1" x14ac:dyDescent="0.35">
      <c r="A3323" s="1" t="s">
        <v>5420</v>
      </c>
      <c r="B3323" s="1">
        <v>89</v>
      </c>
    </row>
    <row r="3324" spans="1:2" hidden="1" x14ac:dyDescent="0.35">
      <c r="A3324" s="1" t="s">
        <v>5421</v>
      </c>
      <c r="B3324" s="1">
        <v>52</v>
      </c>
    </row>
    <row r="3325" spans="1:2" hidden="1" x14ac:dyDescent="0.35">
      <c r="A3325" s="1" t="s">
        <v>5422</v>
      </c>
      <c r="B3325" s="1">
        <v>21</v>
      </c>
    </row>
    <row r="3326" spans="1:2" hidden="1" x14ac:dyDescent="0.35">
      <c r="A3326" s="1" t="s">
        <v>5423</v>
      </c>
      <c r="B3326" s="1">
        <v>58</v>
      </c>
    </row>
    <row r="3327" spans="1:2" hidden="1" x14ac:dyDescent="0.35">
      <c r="A3327" s="1" t="s">
        <v>5424</v>
      </c>
      <c r="B3327" s="1">
        <v>84</v>
      </c>
    </row>
    <row r="3328" spans="1:2" hidden="1" x14ac:dyDescent="0.35">
      <c r="A3328" s="1" t="s">
        <v>5425</v>
      </c>
      <c r="B3328" s="1">
        <v>29</v>
      </c>
    </row>
    <row r="3329" spans="1:2" hidden="1" x14ac:dyDescent="0.35">
      <c r="A3329" s="1" t="s">
        <v>5426</v>
      </c>
      <c r="B3329" s="1">
        <v>57</v>
      </c>
    </row>
    <row r="3330" spans="1:2" hidden="1" x14ac:dyDescent="0.35">
      <c r="A3330" s="1" t="s">
        <v>5427</v>
      </c>
      <c r="B3330" s="1">
        <v>89</v>
      </c>
    </row>
    <row r="3331" spans="1:2" hidden="1" x14ac:dyDescent="0.35">
      <c r="A3331" s="1" t="s">
        <v>5428</v>
      </c>
      <c r="B3331" s="1">
        <v>90</v>
      </c>
    </row>
    <row r="3332" spans="1:2" hidden="1" x14ac:dyDescent="0.35">
      <c r="A3332" s="1" t="s">
        <v>5429</v>
      </c>
      <c r="B3332" s="1">
        <v>21</v>
      </c>
    </row>
    <row r="3333" spans="1:2" hidden="1" x14ac:dyDescent="0.35">
      <c r="A3333" s="1" t="s">
        <v>5430</v>
      </c>
      <c r="B3333" s="1">
        <v>25</v>
      </c>
    </row>
    <row r="3334" spans="1:2" hidden="1" x14ac:dyDescent="0.35">
      <c r="A3334" s="1" t="s">
        <v>5431</v>
      </c>
      <c r="B3334" s="1">
        <v>38</v>
      </c>
    </row>
    <row r="3335" spans="1:2" hidden="1" x14ac:dyDescent="0.35">
      <c r="A3335" s="1" t="s">
        <v>5432</v>
      </c>
      <c r="B3335" s="1">
        <v>76</v>
      </c>
    </row>
    <row r="3336" spans="1:2" hidden="1" x14ac:dyDescent="0.35">
      <c r="A3336" s="1" t="s">
        <v>5433</v>
      </c>
      <c r="B3336" s="1">
        <v>44</v>
      </c>
    </row>
    <row r="3337" spans="1:2" hidden="1" x14ac:dyDescent="0.35">
      <c r="A3337" s="1" t="s">
        <v>5434</v>
      </c>
      <c r="B3337" s="1">
        <v>23</v>
      </c>
    </row>
    <row r="3338" spans="1:2" hidden="1" x14ac:dyDescent="0.35">
      <c r="A3338" s="1" t="s">
        <v>5435</v>
      </c>
      <c r="B3338" s="1">
        <v>9</v>
      </c>
    </row>
    <row r="3339" spans="1:2" hidden="1" x14ac:dyDescent="0.35">
      <c r="A3339" s="1" t="s">
        <v>5436</v>
      </c>
      <c r="B3339" s="1">
        <v>18</v>
      </c>
    </row>
    <row r="3340" spans="1:2" hidden="1" x14ac:dyDescent="0.35">
      <c r="A3340" s="1" t="s">
        <v>5437</v>
      </c>
      <c r="B3340" s="1">
        <v>11</v>
      </c>
    </row>
    <row r="3341" spans="1:2" hidden="1" x14ac:dyDescent="0.35">
      <c r="A3341" s="1" t="s">
        <v>5438</v>
      </c>
      <c r="B3341" s="1">
        <v>53</v>
      </c>
    </row>
    <row r="3342" spans="1:2" hidden="1" x14ac:dyDescent="0.35">
      <c r="A3342" s="1" t="s">
        <v>5439</v>
      </c>
      <c r="B3342" s="1">
        <v>17</v>
      </c>
    </row>
    <row r="3343" spans="1:2" hidden="1" x14ac:dyDescent="0.35">
      <c r="A3343" s="1" t="s">
        <v>5440</v>
      </c>
      <c r="B3343" s="1">
        <v>23</v>
      </c>
    </row>
    <row r="3344" spans="1:2" hidden="1" x14ac:dyDescent="0.35">
      <c r="A3344" s="1" t="s">
        <v>5441</v>
      </c>
      <c r="B3344" s="1">
        <v>56</v>
      </c>
    </row>
    <row r="3345" spans="1:2" hidden="1" x14ac:dyDescent="0.35">
      <c r="A3345" s="1" t="s">
        <v>5442</v>
      </c>
      <c r="B3345" s="1">
        <v>41</v>
      </c>
    </row>
    <row r="3346" spans="1:2" hidden="1" x14ac:dyDescent="0.35">
      <c r="A3346" s="1" t="s">
        <v>5443</v>
      </c>
      <c r="B3346" s="1">
        <v>66</v>
      </c>
    </row>
    <row r="3347" spans="1:2" hidden="1" x14ac:dyDescent="0.35">
      <c r="A3347" s="1" t="s">
        <v>5444</v>
      </c>
      <c r="B3347" s="1">
        <v>69</v>
      </c>
    </row>
    <row r="3348" spans="1:2" hidden="1" x14ac:dyDescent="0.35">
      <c r="A3348" s="1" t="s">
        <v>5445</v>
      </c>
      <c r="B3348" s="1">
        <v>19</v>
      </c>
    </row>
    <row r="3349" spans="1:2" hidden="1" x14ac:dyDescent="0.35">
      <c r="A3349" s="1" t="s">
        <v>5446</v>
      </c>
      <c r="B3349" s="1">
        <v>82</v>
      </c>
    </row>
    <row r="3350" spans="1:2" hidden="1" x14ac:dyDescent="0.35">
      <c r="A3350" s="1" t="s">
        <v>5447</v>
      </c>
      <c r="B3350" s="1">
        <v>72</v>
      </c>
    </row>
    <row r="3351" spans="1:2" hidden="1" x14ac:dyDescent="0.35">
      <c r="A3351" s="1" t="s">
        <v>5448</v>
      </c>
      <c r="B3351" s="1">
        <v>5</v>
      </c>
    </row>
    <row r="3352" spans="1:2" hidden="1" x14ac:dyDescent="0.35">
      <c r="A3352" s="1" t="s">
        <v>5449</v>
      </c>
      <c r="B3352" s="1">
        <v>47</v>
      </c>
    </row>
    <row r="3353" spans="1:2" hidden="1" x14ac:dyDescent="0.35">
      <c r="A3353" s="1" t="s">
        <v>5450</v>
      </c>
      <c r="B3353" s="1">
        <v>7</v>
      </c>
    </row>
    <row r="3354" spans="1:2" hidden="1" x14ac:dyDescent="0.35">
      <c r="A3354" s="1" t="s">
        <v>5451</v>
      </c>
      <c r="B3354" s="1">
        <v>44</v>
      </c>
    </row>
    <row r="3355" spans="1:2" hidden="1" x14ac:dyDescent="0.35">
      <c r="A3355" s="1" t="s">
        <v>5452</v>
      </c>
      <c r="B3355" s="1">
        <v>13</v>
      </c>
    </row>
    <row r="3356" spans="1:2" hidden="1" x14ac:dyDescent="0.35">
      <c r="A3356" s="1" t="s">
        <v>5453</v>
      </c>
      <c r="B3356" s="1">
        <v>29</v>
      </c>
    </row>
    <row r="3357" spans="1:2" hidden="1" x14ac:dyDescent="0.35">
      <c r="A3357" s="1" t="s">
        <v>5454</v>
      </c>
      <c r="B3357" s="1">
        <v>86</v>
      </c>
    </row>
    <row r="3358" spans="1:2" hidden="1" x14ac:dyDescent="0.35">
      <c r="A3358" s="1" t="s">
        <v>5455</v>
      </c>
      <c r="B3358" s="1">
        <v>78</v>
      </c>
    </row>
    <row r="3359" spans="1:2" hidden="1" x14ac:dyDescent="0.35">
      <c r="A3359" s="1" t="s">
        <v>5456</v>
      </c>
      <c r="B3359" s="1">
        <v>24</v>
      </c>
    </row>
    <row r="3360" spans="1:2" hidden="1" x14ac:dyDescent="0.35">
      <c r="A3360" s="1" t="s">
        <v>5457</v>
      </c>
      <c r="B3360" s="1">
        <v>73</v>
      </c>
    </row>
    <row r="3361" spans="1:2" hidden="1" x14ac:dyDescent="0.35">
      <c r="A3361" s="1" t="s">
        <v>5458</v>
      </c>
      <c r="B3361" s="1">
        <v>63</v>
      </c>
    </row>
    <row r="3362" spans="1:2" hidden="1" x14ac:dyDescent="0.35">
      <c r="A3362" s="1" t="s">
        <v>5459</v>
      </c>
      <c r="B3362" s="1">
        <v>26</v>
      </c>
    </row>
    <row r="3363" spans="1:2" hidden="1" x14ac:dyDescent="0.35">
      <c r="A3363" s="1" t="s">
        <v>5460</v>
      </c>
      <c r="B3363" s="1">
        <v>51</v>
      </c>
    </row>
    <row r="3364" spans="1:2" hidden="1" x14ac:dyDescent="0.35">
      <c r="A3364" s="1" t="s">
        <v>5461</v>
      </c>
      <c r="B3364" s="1">
        <v>27</v>
      </c>
    </row>
    <row r="3365" spans="1:2" hidden="1" x14ac:dyDescent="0.35">
      <c r="A3365" s="1" t="s">
        <v>5462</v>
      </c>
      <c r="B3365" s="1">
        <v>97</v>
      </c>
    </row>
    <row r="3366" spans="1:2" hidden="1" x14ac:dyDescent="0.35">
      <c r="A3366" s="1" t="s">
        <v>5463</v>
      </c>
      <c r="B3366" s="1">
        <v>87</v>
      </c>
    </row>
    <row r="3367" spans="1:2" hidden="1" x14ac:dyDescent="0.35">
      <c r="A3367" s="1" t="s">
        <v>5464</v>
      </c>
      <c r="B3367" s="1">
        <v>84</v>
      </c>
    </row>
    <row r="3368" spans="1:2" hidden="1" x14ac:dyDescent="0.35">
      <c r="A3368" s="1" t="s">
        <v>5465</v>
      </c>
      <c r="B3368" s="1">
        <v>65</v>
      </c>
    </row>
    <row r="3369" spans="1:2" hidden="1" x14ac:dyDescent="0.35">
      <c r="A3369" s="1" t="s">
        <v>5466</v>
      </c>
      <c r="B3369" s="1">
        <v>15</v>
      </c>
    </row>
    <row r="3370" spans="1:2" hidden="1" x14ac:dyDescent="0.35">
      <c r="A3370" s="1" t="s">
        <v>5467</v>
      </c>
      <c r="B3370" s="1">
        <v>1</v>
      </c>
    </row>
    <row r="3371" spans="1:2" hidden="1" x14ac:dyDescent="0.35">
      <c r="A3371" s="1" t="s">
        <v>5468</v>
      </c>
      <c r="B3371" s="1">
        <v>30</v>
      </c>
    </row>
    <row r="3372" spans="1:2" hidden="1" x14ac:dyDescent="0.35">
      <c r="A3372" s="1" t="s">
        <v>5469</v>
      </c>
      <c r="B3372" s="1">
        <v>8</v>
      </c>
    </row>
    <row r="3373" spans="1:2" hidden="1" x14ac:dyDescent="0.35">
      <c r="A3373" s="1" t="s">
        <v>5470</v>
      </c>
      <c r="B3373" s="1">
        <v>96</v>
      </c>
    </row>
    <row r="3374" spans="1:2" hidden="1" x14ac:dyDescent="0.35">
      <c r="A3374" s="1" t="s">
        <v>5471</v>
      </c>
      <c r="B3374" s="1">
        <v>20</v>
      </c>
    </row>
    <row r="3375" spans="1:2" hidden="1" x14ac:dyDescent="0.35">
      <c r="A3375" s="1" t="s">
        <v>5472</v>
      </c>
      <c r="B3375" s="1">
        <v>72</v>
      </c>
    </row>
    <row r="3376" spans="1:2" hidden="1" x14ac:dyDescent="0.35">
      <c r="A3376" s="1" t="s">
        <v>5473</v>
      </c>
      <c r="B3376" s="1">
        <v>8</v>
      </c>
    </row>
    <row r="3377" spans="1:2" hidden="1" x14ac:dyDescent="0.35">
      <c r="A3377" s="1" t="s">
        <v>5474</v>
      </c>
      <c r="B3377" s="1">
        <v>51</v>
      </c>
    </row>
    <row r="3378" spans="1:2" hidden="1" x14ac:dyDescent="0.35">
      <c r="A3378" s="1" t="s">
        <v>5475</v>
      </c>
      <c r="B3378" s="1">
        <v>53</v>
      </c>
    </row>
    <row r="3379" spans="1:2" hidden="1" x14ac:dyDescent="0.35">
      <c r="A3379" s="1" t="s">
        <v>5476</v>
      </c>
      <c r="B3379" s="1">
        <v>63</v>
      </c>
    </row>
    <row r="3380" spans="1:2" hidden="1" x14ac:dyDescent="0.35">
      <c r="A3380" s="1" t="s">
        <v>5477</v>
      </c>
      <c r="B3380" s="1">
        <v>26</v>
      </c>
    </row>
    <row r="3381" spans="1:2" hidden="1" x14ac:dyDescent="0.35">
      <c r="A3381" s="1" t="s">
        <v>5478</v>
      </c>
      <c r="B3381" s="1">
        <v>83</v>
      </c>
    </row>
    <row r="3382" spans="1:2" hidden="1" x14ac:dyDescent="0.35">
      <c r="A3382" s="1" t="s">
        <v>5479</v>
      </c>
      <c r="B3382" s="1">
        <v>30</v>
      </c>
    </row>
    <row r="3383" spans="1:2" hidden="1" x14ac:dyDescent="0.35">
      <c r="A3383" s="1" t="s">
        <v>5480</v>
      </c>
      <c r="B3383" s="1">
        <v>95</v>
      </c>
    </row>
    <row r="3384" spans="1:2" hidden="1" x14ac:dyDescent="0.35">
      <c r="A3384" s="1" t="s">
        <v>5481</v>
      </c>
      <c r="B3384" s="1">
        <v>76</v>
      </c>
    </row>
    <row r="3385" spans="1:2" hidden="1" x14ac:dyDescent="0.35">
      <c r="A3385" s="1" t="s">
        <v>5482</v>
      </c>
      <c r="B3385" s="1">
        <v>98</v>
      </c>
    </row>
    <row r="3386" spans="1:2" hidden="1" x14ac:dyDescent="0.35">
      <c r="A3386" s="1" t="s">
        <v>5483</v>
      </c>
      <c r="B3386" s="1">
        <v>53</v>
      </c>
    </row>
    <row r="3387" spans="1:2" hidden="1" x14ac:dyDescent="0.35">
      <c r="A3387" s="1" t="s">
        <v>5484</v>
      </c>
      <c r="B3387" s="1">
        <v>77</v>
      </c>
    </row>
    <row r="3388" spans="1:2" hidden="1" x14ac:dyDescent="0.35">
      <c r="A3388" s="1" t="s">
        <v>5485</v>
      </c>
      <c r="B3388" s="1">
        <v>21</v>
      </c>
    </row>
    <row r="3389" spans="1:2" hidden="1" x14ac:dyDescent="0.35">
      <c r="A3389" s="1" t="s">
        <v>5486</v>
      </c>
      <c r="B3389" s="1">
        <v>63</v>
      </c>
    </row>
    <row r="3390" spans="1:2" hidden="1" x14ac:dyDescent="0.35">
      <c r="A3390" s="1" t="s">
        <v>5487</v>
      </c>
      <c r="B3390" s="1">
        <v>55</v>
      </c>
    </row>
    <row r="3391" spans="1:2" hidden="1" x14ac:dyDescent="0.35">
      <c r="A3391" s="1" t="s">
        <v>5488</v>
      </c>
      <c r="B3391" s="1">
        <v>22</v>
      </c>
    </row>
    <row r="3392" spans="1:2" hidden="1" x14ac:dyDescent="0.35">
      <c r="A3392" s="1" t="s">
        <v>5489</v>
      </c>
      <c r="B3392" s="1">
        <v>6</v>
      </c>
    </row>
    <row r="3393" spans="1:2" hidden="1" x14ac:dyDescent="0.35">
      <c r="A3393" s="1" t="s">
        <v>5490</v>
      </c>
      <c r="B3393" s="1">
        <v>23</v>
      </c>
    </row>
    <row r="3394" spans="1:2" hidden="1" x14ac:dyDescent="0.35">
      <c r="A3394" s="1" t="s">
        <v>5491</v>
      </c>
      <c r="B3394" s="1">
        <v>17</v>
      </c>
    </row>
    <row r="3395" spans="1:2" hidden="1" x14ac:dyDescent="0.35">
      <c r="A3395" s="1" t="s">
        <v>5492</v>
      </c>
      <c r="B3395" s="1">
        <v>42</v>
      </c>
    </row>
    <row r="3396" spans="1:2" hidden="1" x14ac:dyDescent="0.35">
      <c r="A3396" s="1" t="s">
        <v>5493</v>
      </c>
      <c r="B3396" s="1">
        <v>68</v>
      </c>
    </row>
    <row r="3397" spans="1:2" hidden="1" x14ac:dyDescent="0.35">
      <c r="A3397" s="1" t="s">
        <v>5494</v>
      </c>
      <c r="B3397" s="1">
        <v>90</v>
      </c>
    </row>
    <row r="3398" spans="1:2" hidden="1" x14ac:dyDescent="0.35">
      <c r="A3398" s="1" t="s">
        <v>5495</v>
      </c>
      <c r="B3398" s="1">
        <v>94</v>
      </c>
    </row>
    <row r="3399" spans="1:2" hidden="1" x14ac:dyDescent="0.35">
      <c r="A3399" s="1" t="s">
        <v>5496</v>
      </c>
      <c r="B3399" s="1">
        <v>34</v>
      </c>
    </row>
    <row r="3400" spans="1:2" hidden="1" x14ac:dyDescent="0.35">
      <c r="A3400" s="1" t="s">
        <v>5497</v>
      </c>
      <c r="B3400" s="1">
        <v>96</v>
      </c>
    </row>
    <row r="3401" spans="1:2" hidden="1" x14ac:dyDescent="0.35">
      <c r="A3401" s="1" t="s">
        <v>5498</v>
      </c>
      <c r="B3401" s="1">
        <v>88</v>
      </c>
    </row>
    <row r="3402" spans="1:2" hidden="1" x14ac:dyDescent="0.35">
      <c r="A3402" s="1" t="s">
        <v>5499</v>
      </c>
      <c r="B3402" s="1">
        <v>73</v>
      </c>
    </row>
    <row r="3403" spans="1:2" hidden="1" x14ac:dyDescent="0.35">
      <c r="A3403" s="1" t="s">
        <v>5500</v>
      </c>
      <c r="B3403" s="1">
        <v>56</v>
      </c>
    </row>
    <row r="3404" spans="1:2" hidden="1" x14ac:dyDescent="0.35">
      <c r="A3404" s="1" t="s">
        <v>5501</v>
      </c>
      <c r="B3404" s="1">
        <v>89</v>
      </c>
    </row>
    <row r="3405" spans="1:2" hidden="1" x14ac:dyDescent="0.35">
      <c r="A3405" s="1" t="s">
        <v>5502</v>
      </c>
      <c r="B3405" s="1">
        <v>41</v>
      </c>
    </row>
    <row r="3406" spans="1:2" hidden="1" x14ac:dyDescent="0.35">
      <c r="A3406" s="1" t="s">
        <v>5503</v>
      </c>
      <c r="B3406" s="1">
        <v>6</v>
      </c>
    </row>
    <row r="3407" spans="1:2" hidden="1" x14ac:dyDescent="0.35">
      <c r="A3407" s="1" t="s">
        <v>5504</v>
      </c>
      <c r="B3407" s="1">
        <v>34</v>
      </c>
    </row>
    <row r="3408" spans="1:2" hidden="1" x14ac:dyDescent="0.35">
      <c r="A3408" s="1" t="s">
        <v>5505</v>
      </c>
      <c r="B3408" s="1">
        <v>39</v>
      </c>
    </row>
    <row r="3409" spans="1:2" hidden="1" x14ac:dyDescent="0.35">
      <c r="A3409" s="1" t="s">
        <v>5506</v>
      </c>
      <c r="B3409" s="1">
        <v>61</v>
      </c>
    </row>
    <row r="3410" spans="1:2" hidden="1" x14ac:dyDescent="0.35">
      <c r="A3410" s="1" t="s">
        <v>5507</v>
      </c>
      <c r="B3410" s="1">
        <v>62</v>
      </c>
    </row>
    <row r="3411" spans="1:2" hidden="1" x14ac:dyDescent="0.35">
      <c r="A3411" s="1" t="s">
        <v>5508</v>
      </c>
      <c r="B3411" s="1">
        <v>85</v>
      </c>
    </row>
    <row r="3412" spans="1:2" hidden="1" x14ac:dyDescent="0.35">
      <c r="A3412" s="1" t="s">
        <v>5509</v>
      </c>
      <c r="B3412" s="1">
        <v>26</v>
      </c>
    </row>
    <row r="3413" spans="1:2" hidden="1" x14ac:dyDescent="0.35">
      <c r="A3413" s="1" t="s">
        <v>5510</v>
      </c>
      <c r="B3413" s="1">
        <v>32</v>
      </c>
    </row>
    <row r="3414" spans="1:2" hidden="1" x14ac:dyDescent="0.35">
      <c r="A3414" s="1" t="s">
        <v>5511</v>
      </c>
      <c r="B3414" s="1">
        <v>39</v>
      </c>
    </row>
    <row r="3415" spans="1:2" hidden="1" x14ac:dyDescent="0.35">
      <c r="A3415" s="1" t="s">
        <v>5512</v>
      </c>
      <c r="B3415" s="1">
        <v>99</v>
      </c>
    </row>
    <row r="3416" spans="1:2" hidden="1" x14ac:dyDescent="0.35">
      <c r="A3416" s="1" t="s">
        <v>5513</v>
      </c>
      <c r="B3416" s="1">
        <v>53</v>
      </c>
    </row>
    <row r="3417" spans="1:2" hidden="1" x14ac:dyDescent="0.35">
      <c r="A3417" s="1" t="s">
        <v>5514</v>
      </c>
      <c r="B3417" s="1">
        <v>7</v>
      </c>
    </row>
    <row r="3418" spans="1:2" hidden="1" x14ac:dyDescent="0.35">
      <c r="A3418" s="1" t="s">
        <v>5515</v>
      </c>
      <c r="B3418" s="1">
        <v>76</v>
      </c>
    </row>
    <row r="3419" spans="1:2" hidden="1" x14ac:dyDescent="0.35">
      <c r="A3419" s="1" t="s">
        <v>5516</v>
      </c>
      <c r="B3419" s="1">
        <v>45</v>
      </c>
    </row>
    <row r="3420" spans="1:2" hidden="1" x14ac:dyDescent="0.35">
      <c r="A3420" s="1" t="s">
        <v>5517</v>
      </c>
      <c r="B3420" s="1">
        <v>34</v>
      </c>
    </row>
    <row r="3421" spans="1:2" hidden="1" x14ac:dyDescent="0.35">
      <c r="A3421" s="1" t="s">
        <v>5518</v>
      </c>
      <c r="B3421" s="1">
        <v>16</v>
      </c>
    </row>
    <row r="3422" spans="1:2" hidden="1" x14ac:dyDescent="0.35">
      <c r="A3422" s="1" t="s">
        <v>5519</v>
      </c>
      <c r="B3422" s="1">
        <v>50</v>
      </c>
    </row>
    <row r="3423" spans="1:2" hidden="1" x14ac:dyDescent="0.35">
      <c r="A3423" s="1" t="s">
        <v>5520</v>
      </c>
      <c r="B3423" s="1">
        <v>47</v>
      </c>
    </row>
    <row r="3424" spans="1:2" hidden="1" x14ac:dyDescent="0.35">
      <c r="A3424" s="1" t="s">
        <v>5521</v>
      </c>
      <c r="B3424" s="1">
        <v>22</v>
      </c>
    </row>
    <row r="3425" spans="1:2" hidden="1" x14ac:dyDescent="0.35">
      <c r="A3425" s="1" t="s">
        <v>5522</v>
      </c>
      <c r="B3425" s="1">
        <v>1</v>
      </c>
    </row>
    <row r="3426" spans="1:2" hidden="1" x14ac:dyDescent="0.35">
      <c r="A3426" s="1" t="s">
        <v>5523</v>
      </c>
      <c r="B3426" s="1">
        <v>61</v>
      </c>
    </row>
    <row r="3427" spans="1:2" hidden="1" x14ac:dyDescent="0.35">
      <c r="A3427" s="1" t="s">
        <v>5524</v>
      </c>
      <c r="B3427" s="1">
        <v>6</v>
      </c>
    </row>
    <row r="3428" spans="1:2" hidden="1" x14ac:dyDescent="0.35">
      <c r="A3428" s="1" t="s">
        <v>5525</v>
      </c>
      <c r="B3428" s="1">
        <v>7</v>
      </c>
    </row>
    <row r="3429" spans="1:2" hidden="1" x14ac:dyDescent="0.35">
      <c r="A3429" s="1" t="s">
        <v>5526</v>
      </c>
      <c r="B3429" s="1">
        <v>99</v>
      </c>
    </row>
    <row r="3430" spans="1:2" hidden="1" x14ac:dyDescent="0.35">
      <c r="A3430" s="1" t="s">
        <v>5527</v>
      </c>
      <c r="B3430" s="1">
        <v>6</v>
      </c>
    </row>
    <row r="3431" spans="1:2" hidden="1" x14ac:dyDescent="0.35">
      <c r="A3431" s="1" t="s">
        <v>5528</v>
      </c>
      <c r="B3431" s="1">
        <v>36</v>
      </c>
    </row>
    <row r="3432" spans="1:2" hidden="1" x14ac:dyDescent="0.35">
      <c r="A3432" s="1" t="s">
        <v>5529</v>
      </c>
      <c r="B3432" s="1">
        <v>29</v>
      </c>
    </row>
    <row r="3433" spans="1:2" hidden="1" x14ac:dyDescent="0.35">
      <c r="A3433" s="1" t="s">
        <v>5530</v>
      </c>
      <c r="B3433" s="1">
        <v>29</v>
      </c>
    </row>
    <row r="3434" spans="1:2" hidden="1" x14ac:dyDescent="0.35">
      <c r="A3434" s="1" t="s">
        <v>5531</v>
      </c>
      <c r="B3434" s="1">
        <v>89</v>
      </c>
    </row>
    <row r="3435" spans="1:2" hidden="1" x14ac:dyDescent="0.35">
      <c r="A3435" s="1" t="s">
        <v>5532</v>
      </c>
      <c r="B3435" s="1">
        <v>90</v>
      </c>
    </row>
    <row r="3436" spans="1:2" hidden="1" x14ac:dyDescent="0.35">
      <c r="A3436" s="1" t="s">
        <v>5533</v>
      </c>
      <c r="B3436" s="1">
        <v>56</v>
      </c>
    </row>
    <row r="3437" spans="1:2" hidden="1" x14ac:dyDescent="0.35">
      <c r="A3437" s="1" t="s">
        <v>5534</v>
      </c>
      <c r="B3437" s="1">
        <v>72</v>
      </c>
    </row>
    <row r="3438" spans="1:2" hidden="1" x14ac:dyDescent="0.35">
      <c r="A3438" s="1" t="s">
        <v>5535</v>
      </c>
      <c r="B3438" s="1">
        <v>50</v>
      </c>
    </row>
    <row r="3439" spans="1:2" hidden="1" x14ac:dyDescent="0.35">
      <c r="A3439" s="1" t="s">
        <v>5536</v>
      </c>
      <c r="B3439" s="1">
        <v>42</v>
      </c>
    </row>
    <row r="3440" spans="1:2" hidden="1" x14ac:dyDescent="0.35">
      <c r="A3440" s="1" t="s">
        <v>5537</v>
      </c>
      <c r="B3440" s="1">
        <v>33</v>
      </c>
    </row>
    <row r="3441" spans="1:2" hidden="1" x14ac:dyDescent="0.35">
      <c r="A3441" s="1" t="s">
        <v>5538</v>
      </c>
      <c r="B3441" s="1">
        <v>2</v>
      </c>
    </row>
    <row r="3442" spans="1:2" hidden="1" x14ac:dyDescent="0.35">
      <c r="A3442" s="1" t="s">
        <v>5539</v>
      </c>
      <c r="B3442" s="1">
        <v>68</v>
      </c>
    </row>
    <row r="3443" spans="1:2" hidden="1" x14ac:dyDescent="0.35">
      <c r="A3443" s="1" t="s">
        <v>5540</v>
      </c>
      <c r="B3443" s="1">
        <v>61</v>
      </c>
    </row>
    <row r="3444" spans="1:2" hidden="1" x14ac:dyDescent="0.35">
      <c r="A3444" s="1" t="s">
        <v>5541</v>
      </c>
      <c r="B3444" s="1">
        <v>69</v>
      </c>
    </row>
    <row r="3445" spans="1:2" hidden="1" x14ac:dyDescent="0.35">
      <c r="A3445" s="1" t="s">
        <v>5542</v>
      </c>
      <c r="B3445" s="1">
        <v>92</v>
      </c>
    </row>
    <row r="3446" spans="1:2" hidden="1" x14ac:dyDescent="0.35">
      <c r="A3446" s="1" t="s">
        <v>5543</v>
      </c>
      <c r="B3446" s="1">
        <v>4</v>
      </c>
    </row>
    <row r="3447" spans="1:2" hidden="1" x14ac:dyDescent="0.35">
      <c r="A3447" s="1" t="s">
        <v>5544</v>
      </c>
      <c r="B3447" s="1">
        <v>6</v>
      </c>
    </row>
    <row r="3448" spans="1:2" hidden="1" x14ac:dyDescent="0.35">
      <c r="A3448" s="1" t="s">
        <v>5545</v>
      </c>
      <c r="B3448" s="1">
        <v>97</v>
      </c>
    </row>
    <row r="3449" spans="1:2" hidden="1" x14ac:dyDescent="0.35">
      <c r="A3449" s="1" t="s">
        <v>5546</v>
      </c>
      <c r="B3449" s="1">
        <v>96</v>
      </c>
    </row>
    <row r="3450" spans="1:2" hidden="1" x14ac:dyDescent="0.35">
      <c r="A3450" s="1" t="s">
        <v>5547</v>
      </c>
      <c r="B3450" s="1">
        <v>47</v>
      </c>
    </row>
    <row r="3451" spans="1:2" hidden="1" x14ac:dyDescent="0.35">
      <c r="A3451" s="1" t="s">
        <v>5548</v>
      </c>
      <c r="B3451" s="1">
        <v>90</v>
      </c>
    </row>
    <row r="3452" spans="1:2" hidden="1" x14ac:dyDescent="0.35">
      <c r="A3452" s="1" t="s">
        <v>5549</v>
      </c>
      <c r="B3452" s="1">
        <v>66</v>
      </c>
    </row>
    <row r="3453" spans="1:2" hidden="1" x14ac:dyDescent="0.35">
      <c r="A3453" s="1" t="s">
        <v>5550</v>
      </c>
      <c r="B3453" s="1">
        <v>38</v>
      </c>
    </row>
    <row r="3454" spans="1:2" hidden="1" x14ac:dyDescent="0.35">
      <c r="A3454" s="1" t="s">
        <v>5551</v>
      </c>
      <c r="B3454" s="1">
        <v>38</v>
      </c>
    </row>
    <row r="3455" spans="1:2" hidden="1" x14ac:dyDescent="0.35">
      <c r="A3455" s="1" t="s">
        <v>5552</v>
      </c>
      <c r="B3455" s="1">
        <v>19</v>
      </c>
    </row>
    <row r="3456" spans="1:2" hidden="1" x14ac:dyDescent="0.35">
      <c r="A3456" s="1" t="s">
        <v>5553</v>
      </c>
      <c r="B3456" s="1">
        <v>39</v>
      </c>
    </row>
    <row r="3457" spans="1:2" hidden="1" x14ac:dyDescent="0.35">
      <c r="A3457" s="1" t="s">
        <v>5554</v>
      </c>
      <c r="B3457" s="1">
        <v>46</v>
      </c>
    </row>
    <row r="3458" spans="1:2" hidden="1" x14ac:dyDescent="0.35">
      <c r="A3458" s="1" t="s">
        <v>5555</v>
      </c>
      <c r="B3458" s="1">
        <v>98</v>
      </c>
    </row>
    <row r="3459" spans="1:2" hidden="1" x14ac:dyDescent="0.35">
      <c r="A3459" s="1" t="s">
        <v>5556</v>
      </c>
      <c r="B3459" s="1">
        <v>73</v>
      </c>
    </row>
    <row r="3460" spans="1:2" hidden="1" x14ac:dyDescent="0.35">
      <c r="A3460" s="1" t="s">
        <v>5557</v>
      </c>
      <c r="B3460" s="1">
        <v>2</v>
      </c>
    </row>
    <row r="3461" spans="1:2" hidden="1" x14ac:dyDescent="0.35">
      <c r="A3461" s="1" t="s">
        <v>5558</v>
      </c>
      <c r="B3461" s="1">
        <v>88</v>
      </c>
    </row>
    <row r="3462" spans="1:2" hidden="1" x14ac:dyDescent="0.35">
      <c r="A3462" s="1" t="s">
        <v>5559</v>
      </c>
      <c r="B3462" s="1">
        <v>95</v>
      </c>
    </row>
    <row r="3463" spans="1:2" hidden="1" x14ac:dyDescent="0.35">
      <c r="A3463" s="1" t="s">
        <v>5560</v>
      </c>
      <c r="B3463" s="1">
        <v>93</v>
      </c>
    </row>
    <row r="3464" spans="1:2" hidden="1" x14ac:dyDescent="0.35">
      <c r="A3464" s="1" t="s">
        <v>5561</v>
      </c>
      <c r="B3464" s="1">
        <v>76</v>
      </c>
    </row>
    <row r="3465" spans="1:2" hidden="1" x14ac:dyDescent="0.35">
      <c r="A3465" s="1" t="s">
        <v>5562</v>
      </c>
      <c r="B3465" s="1">
        <v>14</v>
      </c>
    </row>
    <row r="3466" spans="1:2" hidden="1" x14ac:dyDescent="0.35">
      <c r="A3466" s="1" t="s">
        <v>5563</v>
      </c>
      <c r="B3466" s="1">
        <v>18</v>
      </c>
    </row>
    <row r="3467" spans="1:2" hidden="1" x14ac:dyDescent="0.35">
      <c r="A3467" s="1" t="s">
        <v>5564</v>
      </c>
      <c r="B3467" s="1">
        <v>33</v>
      </c>
    </row>
    <row r="3468" spans="1:2" hidden="1" x14ac:dyDescent="0.35">
      <c r="A3468" s="1" t="s">
        <v>5565</v>
      </c>
      <c r="B3468" s="1">
        <v>14</v>
      </c>
    </row>
    <row r="3469" spans="1:2" hidden="1" x14ac:dyDescent="0.35">
      <c r="A3469" s="1" t="s">
        <v>5566</v>
      </c>
      <c r="B3469" s="1">
        <v>1</v>
      </c>
    </row>
    <row r="3470" spans="1:2" hidden="1" x14ac:dyDescent="0.35">
      <c r="A3470" s="1" t="s">
        <v>5567</v>
      </c>
      <c r="B3470" s="1">
        <v>92</v>
      </c>
    </row>
    <row r="3471" spans="1:2" hidden="1" x14ac:dyDescent="0.35">
      <c r="A3471" s="1" t="s">
        <v>5568</v>
      </c>
      <c r="B3471" s="1">
        <v>67</v>
      </c>
    </row>
    <row r="3472" spans="1:2" hidden="1" x14ac:dyDescent="0.35">
      <c r="A3472" s="1" t="s">
        <v>5569</v>
      </c>
      <c r="B3472" s="1">
        <v>48</v>
      </c>
    </row>
    <row r="3473" spans="1:2" hidden="1" x14ac:dyDescent="0.35">
      <c r="A3473" s="1" t="s">
        <v>5570</v>
      </c>
      <c r="B3473" s="1">
        <v>62</v>
      </c>
    </row>
    <row r="3474" spans="1:2" hidden="1" x14ac:dyDescent="0.35">
      <c r="A3474" s="1" t="s">
        <v>5571</v>
      </c>
      <c r="B3474" s="1">
        <v>2</v>
      </c>
    </row>
    <row r="3475" spans="1:2" hidden="1" x14ac:dyDescent="0.35">
      <c r="A3475" s="1" t="s">
        <v>5572</v>
      </c>
      <c r="B3475" s="1">
        <v>7</v>
      </c>
    </row>
    <row r="3476" spans="1:2" hidden="1" x14ac:dyDescent="0.35">
      <c r="A3476" s="1" t="s">
        <v>5573</v>
      </c>
      <c r="B3476" s="1">
        <v>80</v>
      </c>
    </row>
    <row r="3477" spans="1:2" hidden="1" x14ac:dyDescent="0.35">
      <c r="A3477" s="1" t="s">
        <v>5574</v>
      </c>
      <c r="B3477" s="1">
        <v>40</v>
      </c>
    </row>
    <row r="3478" spans="1:2" hidden="1" x14ac:dyDescent="0.35">
      <c r="A3478" s="1" t="s">
        <v>5575</v>
      </c>
      <c r="B3478" s="1">
        <v>32</v>
      </c>
    </row>
    <row r="3479" spans="1:2" hidden="1" x14ac:dyDescent="0.35">
      <c r="A3479" s="1" t="s">
        <v>5576</v>
      </c>
      <c r="B3479" s="1">
        <v>32</v>
      </c>
    </row>
    <row r="3480" spans="1:2" hidden="1" x14ac:dyDescent="0.35">
      <c r="A3480" s="1" t="s">
        <v>5577</v>
      </c>
      <c r="B3480" s="1">
        <v>79</v>
      </c>
    </row>
    <row r="3481" spans="1:2" hidden="1" x14ac:dyDescent="0.35">
      <c r="A3481" s="1" t="s">
        <v>5578</v>
      </c>
      <c r="B3481" s="1">
        <v>49</v>
      </c>
    </row>
    <row r="3482" spans="1:2" hidden="1" x14ac:dyDescent="0.35">
      <c r="A3482" s="1" t="s">
        <v>5579</v>
      </c>
      <c r="B3482" s="1">
        <v>90</v>
      </c>
    </row>
    <row r="3483" spans="1:2" hidden="1" x14ac:dyDescent="0.35">
      <c r="A3483" s="1" t="s">
        <v>5580</v>
      </c>
      <c r="B3483" s="1">
        <v>60</v>
      </c>
    </row>
    <row r="3484" spans="1:2" hidden="1" x14ac:dyDescent="0.35">
      <c r="A3484" s="1" t="s">
        <v>5581</v>
      </c>
      <c r="B3484" s="1">
        <v>89</v>
      </c>
    </row>
    <row r="3485" spans="1:2" hidden="1" x14ac:dyDescent="0.35">
      <c r="A3485" s="1" t="s">
        <v>5582</v>
      </c>
      <c r="B3485" s="1">
        <v>44</v>
      </c>
    </row>
    <row r="3486" spans="1:2" hidden="1" x14ac:dyDescent="0.35">
      <c r="A3486" s="1" t="s">
        <v>5583</v>
      </c>
      <c r="B3486" s="1">
        <v>74</v>
      </c>
    </row>
    <row r="3487" spans="1:2" hidden="1" x14ac:dyDescent="0.35">
      <c r="A3487" s="1" t="s">
        <v>5584</v>
      </c>
      <c r="B3487" s="1">
        <v>36</v>
      </c>
    </row>
    <row r="3488" spans="1:2" hidden="1" x14ac:dyDescent="0.35">
      <c r="A3488" s="1" t="s">
        <v>5585</v>
      </c>
      <c r="B3488" s="1">
        <v>32</v>
      </c>
    </row>
    <row r="3489" spans="1:2" hidden="1" x14ac:dyDescent="0.35">
      <c r="A3489" s="1" t="s">
        <v>5586</v>
      </c>
      <c r="B3489" s="1">
        <v>82</v>
      </c>
    </row>
    <row r="3490" spans="1:2" hidden="1" x14ac:dyDescent="0.35">
      <c r="A3490" s="1" t="s">
        <v>5587</v>
      </c>
      <c r="B3490" s="1">
        <v>54</v>
      </c>
    </row>
    <row r="3491" spans="1:2" hidden="1" x14ac:dyDescent="0.35">
      <c r="A3491" s="1" t="s">
        <v>5588</v>
      </c>
      <c r="B3491" s="1">
        <v>49</v>
      </c>
    </row>
    <row r="3492" spans="1:2" hidden="1" x14ac:dyDescent="0.35">
      <c r="A3492" s="1" t="s">
        <v>5589</v>
      </c>
      <c r="B3492" s="1">
        <v>86</v>
      </c>
    </row>
    <row r="3493" spans="1:2" hidden="1" x14ac:dyDescent="0.35">
      <c r="A3493" s="1" t="s">
        <v>5590</v>
      </c>
      <c r="B3493" s="1">
        <v>20</v>
      </c>
    </row>
    <row r="3494" spans="1:2" hidden="1" x14ac:dyDescent="0.35">
      <c r="A3494" s="1" t="s">
        <v>5591</v>
      </c>
      <c r="B3494" s="1">
        <v>52</v>
      </c>
    </row>
    <row r="3495" spans="1:2" hidden="1" x14ac:dyDescent="0.35">
      <c r="A3495" s="1" t="s">
        <v>5592</v>
      </c>
      <c r="B3495" s="1">
        <v>81</v>
      </c>
    </row>
    <row r="3496" spans="1:2" hidden="1" x14ac:dyDescent="0.35">
      <c r="A3496" s="1" t="s">
        <v>5593</v>
      </c>
      <c r="B3496" s="1">
        <v>46</v>
      </c>
    </row>
    <row r="3497" spans="1:2" hidden="1" x14ac:dyDescent="0.35">
      <c r="A3497" s="1" t="s">
        <v>5594</v>
      </c>
      <c r="B3497" s="1">
        <v>2</v>
      </c>
    </row>
    <row r="3498" spans="1:2" hidden="1" x14ac:dyDescent="0.35">
      <c r="A3498" s="1" t="s">
        <v>5595</v>
      </c>
      <c r="B3498" s="1">
        <v>90</v>
      </c>
    </row>
    <row r="3499" spans="1:2" hidden="1" x14ac:dyDescent="0.35">
      <c r="A3499" s="1" t="s">
        <v>5596</v>
      </c>
      <c r="B3499" s="1">
        <v>1</v>
      </c>
    </row>
    <row r="3500" spans="1:2" hidden="1" x14ac:dyDescent="0.35">
      <c r="A3500" s="1" t="s">
        <v>5597</v>
      </c>
      <c r="B3500" s="1">
        <v>12</v>
      </c>
    </row>
    <row r="3501" spans="1:2" hidden="1" x14ac:dyDescent="0.35">
      <c r="A3501" s="1" t="s">
        <v>5598</v>
      </c>
      <c r="B3501" s="1">
        <v>18</v>
      </c>
    </row>
    <row r="3502" spans="1:2" hidden="1" x14ac:dyDescent="0.35">
      <c r="A3502" s="1" t="s">
        <v>5599</v>
      </c>
      <c r="B3502" s="1">
        <v>28</v>
      </c>
    </row>
    <row r="3503" spans="1:2" hidden="1" x14ac:dyDescent="0.35">
      <c r="A3503" s="1" t="s">
        <v>5600</v>
      </c>
      <c r="B3503" s="1">
        <v>40</v>
      </c>
    </row>
    <row r="3504" spans="1:2" hidden="1" x14ac:dyDescent="0.35">
      <c r="A3504" s="1" t="s">
        <v>5601</v>
      </c>
      <c r="B3504" s="1">
        <v>31</v>
      </c>
    </row>
    <row r="3505" spans="1:2" hidden="1" x14ac:dyDescent="0.35">
      <c r="A3505" s="1" t="s">
        <v>5602</v>
      </c>
      <c r="B3505" s="1">
        <v>98</v>
      </c>
    </row>
    <row r="3506" spans="1:2" hidden="1" x14ac:dyDescent="0.35">
      <c r="A3506" s="1" t="s">
        <v>5603</v>
      </c>
      <c r="B3506" s="1">
        <v>5</v>
      </c>
    </row>
    <row r="3507" spans="1:2" hidden="1" x14ac:dyDescent="0.35">
      <c r="A3507" s="1" t="s">
        <v>5604</v>
      </c>
      <c r="B3507" s="1">
        <v>5</v>
      </c>
    </row>
    <row r="3508" spans="1:2" hidden="1" x14ac:dyDescent="0.35">
      <c r="A3508" s="1" t="s">
        <v>5605</v>
      </c>
      <c r="B3508" s="1">
        <v>43</v>
      </c>
    </row>
    <row r="3509" spans="1:2" hidden="1" x14ac:dyDescent="0.35">
      <c r="A3509" s="1" t="s">
        <v>5606</v>
      </c>
      <c r="B3509" s="1">
        <v>44</v>
      </c>
    </row>
    <row r="3510" spans="1:2" hidden="1" x14ac:dyDescent="0.35">
      <c r="A3510" s="1" t="s">
        <v>5607</v>
      </c>
      <c r="B3510" s="1">
        <v>75</v>
      </c>
    </row>
    <row r="3511" spans="1:2" hidden="1" x14ac:dyDescent="0.35">
      <c r="A3511" s="1" t="s">
        <v>5608</v>
      </c>
      <c r="B3511" s="1">
        <v>4</v>
      </c>
    </row>
    <row r="3512" spans="1:2" hidden="1" x14ac:dyDescent="0.35">
      <c r="A3512" s="1" t="s">
        <v>5609</v>
      </c>
      <c r="B3512" s="1">
        <v>78</v>
      </c>
    </row>
    <row r="3513" spans="1:2" hidden="1" x14ac:dyDescent="0.35">
      <c r="A3513" s="1" t="s">
        <v>5610</v>
      </c>
      <c r="B3513" s="1">
        <v>32</v>
      </c>
    </row>
    <row r="3514" spans="1:2" hidden="1" x14ac:dyDescent="0.35">
      <c r="A3514" s="1" t="s">
        <v>5611</v>
      </c>
      <c r="B3514" s="1">
        <v>83</v>
      </c>
    </row>
    <row r="3515" spans="1:2" hidden="1" x14ac:dyDescent="0.35">
      <c r="A3515" s="1" t="s">
        <v>5612</v>
      </c>
      <c r="B3515" s="1">
        <v>45</v>
      </c>
    </row>
    <row r="3516" spans="1:2" hidden="1" x14ac:dyDescent="0.35">
      <c r="A3516" s="1" t="s">
        <v>5613</v>
      </c>
      <c r="B3516" s="1">
        <v>10</v>
      </c>
    </row>
    <row r="3517" spans="1:2" hidden="1" x14ac:dyDescent="0.35">
      <c r="A3517" s="1" t="s">
        <v>5614</v>
      </c>
      <c r="B3517" s="1">
        <v>97</v>
      </c>
    </row>
    <row r="3518" spans="1:2" hidden="1" x14ac:dyDescent="0.35">
      <c r="A3518" s="1" t="s">
        <v>5615</v>
      </c>
      <c r="B3518" s="1">
        <v>91</v>
      </c>
    </row>
    <row r="3519" spans="1:2" hidden="1" x14ac:dyDescent="0.35">
      <c r="A3519" s="1" t="s">
        <v>5616</v>
      </c>
      <c r="B3519" s="1">
        <v>22</v>
      </c>
    </row>
    <row r="3520" spans="1:2" hidden="1" x14ac:dyDescent="0.35">
      <c r="A3520" s="1" t="s">
        <v>5617</v>
      </c>
      <c r="B3520" s="1">
        <v>6</v>
      </c>
    </row>
    <row r="3521" spans="1:2" hidden="1" x14ac:dyDescent="0.35">
      <c r="A3521" s="1" t="s">
        <v>5618</v>
      </c>
      <c r="B3521" s="1">
        <v>48</v>
      </c>
    </row>
    <row r="3522" spans="1:2" hidden="1" x14ac:dyDescent="0.35">
      <c r="A3522" s="1" t="s">
        <v>5619</v>
      </c>
      <c r="B3522" s="1">
        <v>36</v>
      </c>
    </row>
    <row r="3523" spans="1:2" hidden="1" x14ac:dyDescent="0.35">
      <c r="A3523" s="1" t="s">
        <v>5620</v>
      </c>
      <c r="B3523" s="1">
        <v>87</v>
      </c>
    </row>
    <row r="3524" spans="1:2" hidden="1" x14ac:dyDescent="0.35">
      <c r="A3524" s="1" t="s">
        <v>5621</v>
      </c>
      <c r="B3524" s="1">
        <v>49</v>
      </c>
    </row>
    <row r="3525" spans="1:2" hidden="1" x14ac:dyDescent="0.35">
      <c r="A3525" s="1" t="s">
        <v>5622</v>
      </c>
      <c r="B3525" s="1">
        <v>99</v>
      </c>
    </row>
    <row r="3526" spans="1:2" hidden="1" x14ac:dyDescent="0.35">
      <c r="A3526" s="1" t="s">
        <v>5623</v>
      </c>
      <c r="B3526" s="1">
        <v>76</v>
      </c>
    </row>
    <row r="3527" spans="1:2" hidden="1" x14ac:dyDescent="0.35">
      <c r="A3527" s="1" t="s">
        <v>5624</v>
      </c>
      <c r="B3527" s="1">
        <v>49</v>
      </c>
    </row>
    <row r="3528" spans="1:2" hidden="1" x14ac:dyDescent="0.35">
      <c r="A3528" s="1" t="s">
        <v>5625</v>
      </c>
      <c r="B3528" s="1">
        <v>34</v>
      </c>
    </row>
    <row r="3529" spans="1:2" hidden="1" x14ac:dyDescent="0.35">
      <c r="A3529" s="1" t="s">
        <v>5626</v>
      </c>
      <c r="B3529" s="1">
        <v>45</v>
      </c>
    </row>
    <row r="3530" spans="1:2" hidden="1" x14ac:dyDescent="0.35">
      <c r="A3530" s="1" t="s">
        <v>5627</v>
      </c>
      <c r="B3530" s="1">
        <v>19</v>
      </c>
    </row>
    <row r="3531" spans="1:2" hidden="1" x14ac:dyDescent="0.35">
      <c r="A3531" s="1" t="s">
        <v>5628</v>
      </c>
      <c r="B3531" s="1">
        <v>55</v>
      </c>
    </row>
    <row r="3532" spans="1:2" hidden="1" x14ac:dyDescent="0.35">
      <c r="A3532" s="1" t="s">
        <v>5629</v>
      </c>
      <c r="B3532" s="1">
        <v>34</v>
      </c>
    </row>
    <row r="3533" spans="1:2" hidden="1" x14ac:dyDescent="0.35">
      <c r="A3533" s="1" t="s">
        <v>5630</v>
      </c>
      <c r="B3533" s="1">
        <v>46</v>
      </c>
    </row>
    <row r="3534" spans="1:2" hidden="1" x14ac:dyDescent="0.35">
      <c r="A3534" s="1" t="s">
        <v>5631</v>
      </c>
      <c r="B3534" s="1">
        <v>30</v>
      </c>
    </row>
    <row r="3535" spans="1:2" hidden="1" x14ac:dyDescent="0.35">
      <c r="A3535" s="1" t="s">
        <v>5632</v>
      </c>
      <c r="B3535" s="1">
        <v>33</v>
      </c>
    </row>
    <row r="3536" spans="1:2" hidden="1" x14ac:dyDescent="0.35">
      <c r="A3536" s="1" t="s">
        <v>5633</v>
      </c>
      <c r="B3536" s="1">
        <v>68</v>
      </c>
    </row>
    <row r="3537" spans="1:2" hidden="1" x14ac:dyDescent="0.35">
      <c r="A3537" s="1" t="s">
        <v>5634</v>
      </c>
      <c r="B3537" s="1">
        <v>10</v>
      </c>
    </row>
    <row r="3538" spans="1:2" hidden="1" x14ac:dyDescent="0.35">
      <c r="A3538" s="1" t="s">
        <v>5635</v>
      </c>
      <c r="B3538" s="1">
        <v>0</v>
      </c>
    </row>
    <row r="3539" spans="1:2" hidden="1" x14ac:dyDescent="0.35">
      <c r="A3539" s="1" t="s">
        <v>5636</v>
      </c>
      <c r="B3539" s="1">
        <v>20</v>
      </c>
    </row>
    <row r="3540" spans="1:2" hidden="1" x14ac:dyDescent="0.35">
      <c r="A3540" s="1" t="s">
        <v>5637</v>
      </c>
      <c r="B3540" s="1">
        <v>11</v>
      </c>
    </row>
    <row r="3541" spans="1:2" hidden="1" x14ac:dyDescent="0.35">
      <c r="A3541" s="1" t="s">
        <v>5638</v>
      </c>
      <c r="B3541" s="1">
        <v>0</v>
      </c>
    </row>
    <row r="3542" spans="1:2" hidden="1" x14ac:dyDescent="0.35">
      <c r="A3542" s="1" t="s">
        <v>5639</v>
      </c>
      <c r="B3542" s="1">
        <v>71</v>
      </c>
    </row>
    <row r="3543" spans="1:2" hidden="1" x14ac:dyDescent="0.35">
      <c r="A3543" s="1" t="s">
        <v>5640</v>
      </c>
      <c r="B3543" s="1">
        <v>14</v>
      </c>
    </row>
    <row r="3544" spans="1:2" hidden="1" x14ac:dyDescent="0.35">
      <c r="A3544" s="1" t="s">
        <v>5641</v>
      </c>
      <c r="B3544" s="1">
        <v>40</v>
      </c>
    </row>
    <row r="3545" spans="1:2" hidden="1" x14ac:dyDescent="0.35">
      <c r="A3545" s="1" t="s">
        <v>5642</v>
      </c>
      <c r="B3545" s="1">
        <v>49</v>
      </c>
    </row>
    <row r="3546" spans="1:2" hidden="1" x14ac:dyDescent="0.35">
      <c r="A3546" s="1" t="s">
        <v>5643</v>
      </c>
      <c r="B3546" s="1">
        <v>2</v>
      </c>
    </row>
    <row r="3547" spans="1:2" hidden="1" x14ac:dyDescent="0.35">
      <c r="A3547" s="1" t="s">
        <v>5644</v>
      </c>
      <c r="B3547" s="1">
        <v>96</v>
      </c>
    </row>
    <row r="3548" spans="1:2" hidden="1" x14ac:dyDescent="0.35">
      <c r="A3548" s="1" t="s">
        <v>5645</v>
      </c>
      <c r="B3548" s="1">
        <v>80</v>
      </c>
    </row>
    <row r="3549" spans="1:2" hidden="1" x14ac:dyDescent="0.35">
      <c r="A3549" s="1" t="s">
        <v>5646</v>
      </c>
      <c r="B3549" s="1">
        <v>57</v>
      </c>
    </row>
    <row r="3550" spans="1:2" hidden="1" x14ac:dyDescent="0.35">
      <c r="A3550" s="1" t="s">
        <v>5647</v>
      </c>
      <c r="B3550" s="1">
        <v>16</v>
      </c>
    </row>
    <row r="3551" spans="1:2" hidden="1" x14ac:dyDescent="0.35">
      <c r="A3551" s="1" t="s">
        <v>5648</v>
      </c>
      <c r="B3551" s="1">
        <v>18</v>
      </c>
    </row>
    <row r="3552" spans="1:2" hidden="1" x14ac:dyDescent="0.35">
      <c r="A3552" s="1" t="s">
        <v>5649</v>
      </c>
      <c r="B3552" s="1">
        <v>34</v>
      </c>
    </row>
    <row r="3553" spans="1:2" hidden="1" x14ac:dyDescent="0.35">
      <c r="A3553" s="1" t="s">
        <v>5650</v>
      </c>
      <c r="B3553" s="1">
        <v>48</v>
      </c>
    </row>
    <row r="3554" spans="1:2" hidden="1" x14ac:dyDescent="0.35">
      <c r="A3554" s="1" t="s">
        <v>5651</v>
      </c>
      <c r="B3554" s="1">
        <v>20</v>
      </c>
    </row>
    <row r="3555" spans="1:2" hidden="1" x14ac:dyDescent="0.35">
      <c r="A3555" s="1" t="s">
        <v>5652</v>
      </c>
      <c r="B3555" s="1">
        <v>96</v>
      </c>
    </row>
    <row r="3556" spans="1:2" hidden="1" x14ac:dyDescent="0.35">
      <c r="A3556" s="1" t="s">
        <v>5653</v>
      </c>
      <c r="B3556" s="1">
        <v>29</v>
      </c>
    </row>
    <row r="3557" spans="1:2" hidden="1" x14ac:dyDescent="0.35">
      <c r="A3557" s="1" t="s">
        <v>5654</v>
      </c>
      <c r="B3557" s="1">
        <v>43</v>
      </c>
    </row>
    <row r="3558" spans="1:2" hidden="1" x14ac:dyDescent="0.35">
      <c r="A3558" s="1" t="s">
        <v>5655</v>
      </c>
      <c r="B3558" s="1">
        <v>90</v>
      </c>
    </row>
    <row r="3559" spans="1:2" hidden="1" x14ac:dyDescent="0.35">
      <c r="A3559" s="1" t="s">
        <v>5656</v>
      </c>
      <c r="B3559" s="1">
        <v>45</v>
      </c>
    </row>
    <row r="3560" spans="1:2" hidden="1" x14ac:dyDescent="0.35">
      <c r="A3560" s="1" t="s">
        <v>5657</v>
      </c>
      <c r="B3560" s="1">
        <v>92</v>
      </c>
    </row>
    <row r="3561" spans="1:2" hidden="1" x14ac:dyDescent="0.35">
      <c r="A3561" s="1" t="s">
        <v>5658</v>
      </c>
      <c r="B3561" s="1">
        <v>79</v>
      </c>
    </row>
    <row r="3562" spans="1:2" hidden="1" x14ac:dyDescent="0.35">
      <c r="A3562" s="1" t="s">
        <v>5659</v>
      </c>
      <c r="B3562" s="1">
        <v>40</v>
      </c>
    </row>
    <row r="3563" spans="1:2" hidden="1" x14ac:dyDescent="0.35">
      <c r="A3563" s="1" t="s">
        <v>5660</v>
      </c>
      <c r="B3563" s="1">
        <v>32</v>
      </c>
    </row>
    <row r="3564" spans="1:2" hidden="1" x14ac:dyDescent="0.35">
      <c r="A3564" s="1" t="s">
        <v>5661</v>
      </c>
      <c r="B3564" s="1">
        <v>84</v>
      </c>
    </row>
    <row r="3565" spans="1:2" hidden="1" x14ac:dyDescent="0.35">
      <c r="A3565" s="1" t="s">
        <v>5662</v>
      </c>
      <c r="B3565" s="1">
        <v>76</v>
      </c>
    </row>
    <row r="3566" spans="1:2" hidden="1" x14ac:dyDescent="0.35">
      <c r="A3566" s="1" t="s">
        <v>5663</v>
      </c>
      <c r="B3566" s="1">
        <v>57</v>
      </c>
    </row>
    <row r="3567" spans="1:2" hidden="1" x14ac:dyDescent="0.35">
      <c r="A3567" s="1" t="s">
        <v>5664</v>
      </c>
      <c r="B3567" s="1">
        <v>21</v>
      </c>
    </row>
    <row r="3568" spans="1:2" hidden="1" x14ac:dyDescent="0.35">
      <c r="A3568" s="1" t="s">
        <v>5665</v>
      </c>
      <c r="B3568" s="1">
        <v>24</v>
      </c>
    </row>
    <row r="3569" spans="1:2" hidden="1" x14ac:dyDescent="0.35">
      <c r="A3569" s="1" t="s">
        <v>5666</v>
      </c>
      <c r="B3569" s="1">
        <v>88</v>
      </c>
    </row>
    <row r="3570" spans="1:2" hidden="1" x14ac:dyDescent="0.35">
      <c r="A3570" s="1" t="s">
        <v>5667</v>
      </c>
      <c r="B3570" s="1">
        <v>27</v>
      </c>
    </row>
    <row r="3571" spans="1:2" hidden="1" x14ac:dyDescent="0.35">
      <c r="A3571" s="1" t="s">
        <v>5668</v>
      </c>
      <c r="B3571" s="1">
        <v>4</v>
      </c>
    </row>
    <row r="3572" spans="1:2" hidden="1" x14ac:dyDescent="0.35">
      <c r="A3572" s="1" t="s">
        <v>5669</v>
      </c>
      <c r="B3572" s="1">
        <v>66</v>
      </c>
    </row>
    <row r="3573" spans="1:2" hidden="1" x14ac:dyDescent="0.35">
      <c r="A3573" s="1" t="s">
        <v>5670</v>
      </c>
      <c r="B3573" s="1">
        <v>58</v>
      </c>
    </row>
    <row r="3574" spans="1:2" hidden="1" x14ac:dyDescent="0.35">
      <c r="A3574" s="1" t="s">
        <v>5671</v>
      </c>
      <c r="B3574" s="1">
        <v>53</v>
      </c>
    </row>
    <row r="3575" spans="1:2" hidden="1" x14ac:dyDescent="0.35">
      <c r="A3575" s="1" t="s">
        <v>5672</v>
      </c>
      <c r="B3575" s="1">
        <v>61</v>
      </c>
    </row>
    <row r="3576" spans="1:2" hidden="1" x14ac:dyDescent="0.35">
      <c r="A3576" s="1" t="s">
        <v>5673</v>
      </c>
      <c r="B3576" s="1">
        <v>60</v>
      </c>
    </row>
    <row r="3577" spans="1:2" hidden="1" x14ac:dyDescent="0.35">
      <c r="A3577" s="1" t="s">
        <v>5674</v>
      </c>
      <c r="B3577" s="1">
        <v>86</v>
      </c>
    </row>
    <row r="3578" spans="1:2" hidden="1" x14ac:dyDescent="0.35">
      <c r="A3578" s="1" t="s">
        <v>5675</v>
      </c>
      <c r="B3578" s="1">
        <v>6</v>
      </c>
    </row>
    <row r="3579" spans="1:2" hidden="1" x14ac:dyDescent="0.35">
      <c r="A3579" s="1" t="s">
        <v>5676</v>
      </c>
      <c r="B3579" s="1">
        <v>66</v>
      </c>
    </row>
    <row r="3580" spans="1:2" hidden="1" x14ac:dyDescent="0.35">
      <c r="A3580" s="1" t="s">
        <v>5677</v>
      </c>
      <c r="B3580" s="1">
        <v>47</v>
      </c>
    </row>
    <row r="3581" spans="1:2" hidden="1" x14ac:dyDescent="0.35">
      <c r="A3581" s="1" t="s">
        <v>5678</v>
      </c>
      <c r="B3581" s="1">
        <v>57</v>
      </c>
    </row>
    <row r="3582" spans="1:2" hidden="1" x14ac:dyDescent="0.35">
      <c r="A3582" s="1" t="s">
        <v>5679</v>
      </c>
      <c r="B3582" s="1">
        <v>75</v>
      </c>
    </row>
    <row r="3583" spans="1:2" hidden="1" x14ac:dyDescent="0.35">
      <c r="A3583" s="1" t="s">
        <v>5680</v>
      </c>
      <c r="B3583" s="1">
        <v>97</v>
      </c>
    </row>
    <row r="3584" spans="1:2" hidden="1" x14ac:dyDescent="0.35">
      <c r="A3584" s="1" t="s">
        <v>5681</v>
      </c>
      <c r="B3584" s="1">
        <v>27</v>
      </c>
    </row>
    <row r="3585" spans="1:2" hidden="1" x14ac:dyDescent="0.35">
      <c r="A3585" s="1" t="s">
        <v>5682</v>
      </c>
      <c r="B3585" s="1">
        <v>77</v>
      </c>
    </row>
    <row r="3586" spans="1:2" hidden="1" x14ac:dyDescent="0.35">
      <c r="A3586" s="1" t="s">
        <v>5683</v>
      </c>
      <c r="B3586" s="1">
        <v>6</v>
      </c>
    </row>
    <row r="3587" spans="1:2" hidden="1" x14ac:dyDescent="0.35">
      <c r="A3587" s="1" t="s">
        <v>5684</v>
      </c>
      <c r="B3587" s="1">
        <v>0</v>
      </c>
    </row>
    <row r="3588" spans="1:2" hidden="1" x14ac:dyDescent="0.35">
      <c r="A3588" s="1" t="s">
        <v>5685</v>
      </c>
      <c r="B3588" s="1">
        <v>65</v>
      </c>
    </row>
    <row r="3589" spans="1:2" hidden="1" x14ac:dyDescent="0.35">
      <c r="A3589" s="1" t="s">
        <v>5686</v>
      </c>
      <c r="B3589" s="1">
        <v>19</v>
      </c>
    </row>
    <row r="3590" spans="1:2" hidden="1" x14ac:dyDescent="0.35">
      <c r="A3590" s="1" t="s">
        <v>5687</v>
      </c>
      <c r="B3590" s="1">
        <v>34</v>
      </c>
    </row>
    <row r="3591" spans="1:2" hidden="1" x14ac:dyDescent="0.35">
      <c r="A3591" s="1" t="s">
        <v>5688</v>
      </c>
      <c r="B3591" s="1">
        <v>66</v>
      </c>
    </row>
    <row r="3592" spans="1:2" hidden="1" x14ac:dyDescent="0.35">
      <c r="A3592" s="1" t="s">
        <v>5689</v>
      </c>
      <c r="B3592" s="1">
        <v>40</v>
      </c>
    </row>
    <row r="3593" spans="1:2" hidden="1" x14ac:dyDescent="0.35">
      <c r="A3593" s="1" t="s">
        <v>5690</v>
      </c>
      <c r="B3593" s="1">
        <v>13</v>
      </c>
    </row>
    <row r="3594" spans="1:2" hidden="1" x14ac:dyDescent="0.35">
      <c r="A3594" s="1" t="s">
        <v>5691</v>
      </c>
      <c r="B3594" s="1">
        <v>81</v>
      </c>
    </row>
    <row r="3595" spans="1:2" hidden="1" x14ac:dyDescent="0.35">
      <c r="A3595" s="1" t="s">
        <v>5692</v>
      </c>
      <c r="B3595" s="1">
        <v>88</v>
      </c>
    </row>
    <row r="3596" spans="1:2" hidden="1" x14ac:dyDescent="0.35">
      <c r="A3596" s="1" t="s">
        <v>5693</v>
      </c>
      <c r="B3596" s="1">
        <v>24</v>
      </c>
    </row>
    <row r="3597" spans="1:2" hidden="1" x14ac:dyDescent="0.35">
      <c r="A3597" s="1" t="s">
        <v>5694</v>
      </c>
      <c r="B3597" s="1">
        <v>10</v>
      </c>
    </row>
    <row r="3598" spans="1:2" hidden="1" x14ac:dyDescent="0.35">
      <c r="A3598" s="1" t="s">
        <v>5695</v>
      </c>
      <c r="B3598" s="1">
        <v>80</v>
      </c>
    </row>
    <row r="3599" spans="1:2" hidden="1" x14ac:dyDescent="0.35">
      <c r="A3599" s="1" t="s">
        <v>5696</v>
      </c>
      <c r="B3599" s="1">
        <v>54</v>
      </c>
    </row>
    <row r="3600" spans="1:2" hidden="1" x14ac:dyDescent="0.35">
      <c r="A3600" s="1" t="s">
        <v>5697</v>
      </c>
      <c r="B3600" s="1">
        <v>5</v>
      </c>
    </row>
    <row r="3601" spans="1:2" hidden="1" x14ac:dyDescent="0.35">
      <c r="A3601" s="1" t="s">
        <v>5698</v>
      </c>
      <c r="B3601" s="1">
        <v>39</v>
      </c>
    </row>
    <row r="3602" spans="1:2" hidden="1" x14ac:dyDescent="0.35">
      <c r="A3602" s="1" t="s">
        <v>5699</v>
      </c>
      <c r="B3602" s="1">
        <v>88</v>
      </c>
    </row>
    <row r="3603" spans="1:2" hidden="1" x14ac:dyDescent="0.35">
      <c r="A3603" s="1" t="s">
        <v>5700</v>
      </c>
      <c r="B3603" s="1">
        <v>80</v>
      </c>
    </row>
    <row r="3604" spans="1:2" hidden="1" x14ac:dyDescent="0.35">
      <c r="A3604" s="1" t="s">
        <v>5701</v>
      </c>
      <c r="B3604" s="1">
        <v>42</v>
      </c>
    </row>
    <row r="3605" spans="1:2" hidden="1" x14ac:dyDescent="0.35">
      <c r="A3605" s="1" t="s">
        <v>5702</v>
      </c>
      <c r="B3605" s="1">
        <v>94</v>
      </c>
    </row>
    <row r="3606" spans="1:2" hidden="1" x14ac:dyDescent="0.35">
      <c r="A3606" s="1" t="s">
        <v>5703</v>
      </c>
      <c r="B3606" s="1">
        <v>35</v>
      </c>
    </row>
    <row r="3607" spans="1:2" hidden="1" x14ac:dyDescent="0.35">
      <c r="A3607" s="1" t="s">
        <v>5704</v>
      </c>
      <c r="B3607" s="1">
        <v>9</v>
      </c>
    </row>
    <row r="3608" spans="1:2" hidden="1" x14ac:dyDescent="0.35">
      <c r="A3608" s="1" t="s">
        <v>5705</v>
      </c>
      <c r="B3608" s="1">
        <v>15</v>
      </c>
    </row>
    <row r="3609" spans="1:2" hidden="1" x14ac:dyDescent="0.35">
      <c r="A3609" s="1" t="s">
        <v>5706</v>
      </c>
      <c r="B3609" s="1">
        <v>1</v>
      </c>
    </row>
    <row r="3610" spans="1:2" hidden="1" x14ac:dyDescent="0.35">
      <c r="A3610" s="1" t="s">
        <v>5707</v>
      </c>
      <c r="B3610" s="1">
        <v>27</v>
      </c>
    </row>
    <row r="3611" spans="1:2" hidden="1" x14ac:dyDescent="0.35">
      <c r="A3611" s="1" t="s">
        <v>5708</v>
      </c>
      <c r="B3611" s="1">
        <v>38</v>
      </c>
    </row>
    <row r="3612" spans="1:2" hidden="1" x14ac:dyDescent="0.35">
      <c r="A3612" s="1" t="s">
        <v>5709</v>
      </c>
      <c r="B3612" s="1">
        <v>87</v>
      </c>
    </row>
    <row r="3613" spans="1:2" hidden="1" x14ac:dyDescent="0.35">
      <c r="A3613" s="1" t="s">
        <v>5710</v>
      </c>
      <c r="B3613" s="1">
        <v>29</v>
      </c>
    </row>
    <row r="3614" spans="1:2" hidden="1" x14ac:dyDescent="0.35">
      <c r="A3614" s="1" t="s">
        <v>5711</v>
      </c>
      <c r="B3614" s="1">
        <v>40</v>
      </c>
    </row>
    <row r="3615" spans="1:2" hidden="1" x14ac:dyDescent="0.35">
      <c r="A3615" s="1" t="s">
        <v>5712</v>
      </c>
      <c r="B3615" s="1">
        <v>33</v>
      </c>
    </row>
    <row r="3616" spans="1:2" hidden="1" x14ac:dyDescent="0.35">
      <c r="A3616" s="1" t="s">
        <v>5713</v>
      </c>
      <c r="B3616" s="1">
        <v>82</v>
      </c>
    </row>
    <row r="3617" spans="1:2" hidden="1" x14ac:dyDescent="0.35">
      <c r="A3617" s="1" t="s">
        <v>5714</v>
      </c>
      <c r="B3617" s="1">
        <v>22</v>
      </c>
    </row>
    <row r="3618" spans="1:2" hidden="1" x14ac:dyDescent="0.35">
      <c r="A3618" s="1" t="s">
        <v>5715</v>
      </c>
      <c r="B3618" s="1">
        <v>48</v>
      </c>
    </row>
    <row r="3619" spans="1:2" hidden="1" x14ac:dyDescent="0.35">
      <c r="A3619" s="1" t="s">
        <v>5716</v>
      </c>
      <c r="B3619" s="1">
        <v>5</v>
      </c>
    </row>
    <row r="3620" spans="1:2" hidden="1" x14ac:dyDescent="0.35">
      <c r="A3620" s="1" t="s">
        <v>5717</v>
      </c>
      <c r="B3620" s="1">
        <v>25</v>
      </c>
    </row>
    <row r="3621" spans="1:2" hidden="1" x14ac:dyDescent="0.35">
      <c r="A3621" s="1" t="s">
        <v>5718</v>
      </c>
      <c r="B3621" s="1">
        <v>92</v>
      </c>
    </row>
    <row r="3622" spans="1:2" hidden="1" x14ac:dyDescent="0.35">
      <c r="A3622" s="1" t="s">
        <v>5719</v>
      </c>
      <c r="B3622" s="1">
        <v>51</v>
      </c>
    </row>
    <row r="3623" spans="1:2" hidden="1" x14ac:dyDescent="0.35">
      <c r="A3623" s="1" t="s">
        <v>5720</v>
      </c>
      <c r="B3623" s="1">
        <v>9</v>
      </c>
    </row>
    <row r="3624" spans="1:2" hidden="1" x14ac:dyDescent="0.35">
      <c r="A3624" s="1" t="s">
        <v>5721</v>
      </c>
      <c r="B3624" s="1">
        <v>38</v>
      </c>
    </row>
    <row r="3625" spans="1:2" hidden="1" x14ac:dyDescent="0.35">
      <c r="A3625" s="1" t="s">
        <v>5722</v>
      </c>
      <c r="B3625" s="1">
        <v>45</v>
      </c>
    </row>
    <row r="3626" spans="1:2" hidden="1" x14ac:dyDescent="0.35">
      <c r="A3626" s="1" t="s">
        <v>5723</v>
      </c>
      <c r="B3626" s="1">
        <v>50</v>
      </c>
    </row>
    <row r="3627" spans="1:2" hidden="1" x14ac:dyDescent="0.35">
      <c r="A3627" s="1" t="s">
        <v>5724</v>
      </c>
      <c r="B3627" s="1">
        <v>70</v>
      </c>
    </row>
    <row r="3628" spans="1:2" hidden="1" x14ac:dyDescent="0.35">
      <c r="A3628" s="1" t="s">
        <v>5725</v>
      </c>
      <c r="B3628" s="1">
        <v>99</v>
      </c>
    </row>
    <row r="3629" spans="1:2" hidden="1" x14ac:dyDescent="0.35">
      <c r="A3629" s="1" t="s">
        <v>5726</v>
      </c>
      <c r="B3629" s="1">
        <v>89</v>
      </c>
    </row>
    <row r="3630" spans="1:2" hidden="1" x14ac:dyDescent="0.35">
      <c r="A3630" s="1" t="s">
        <v>5727</v>
      </c>
      <c r="B3630" s="1">
        <v>96</v>
      </c>
    </row>
    <row r="3631" spans="1:2" hidden="1" x14ac:dyDescent="0.35">
      <c r="A3631" s="1" t="s">
        <v>5728</v>
      </c>
      <c r="B3631" s="1">
        <v>83</v>
      </c>
    </row>
    <row r="3632" spans="1:2" hidden="1" x14ac:dyDescent="0.35">
      <c r="A3632" s="1" t="s">
        <v>5729</v>
      </c>
      <c r="B3632" s="1">
        <v>3</v>
      </c>
    </row>
    <row r="3633" spans="1:2" hidden="1" x14ac:dyDescent="0.35">
      <c r="A3633" s="1" t="s">
        <v>5730</v>
      </c>
      <c r="B3633" s="1">
        <v>27</v>
      </c>
    </row>
    <row r="3634" spans="1:2" hidden="1" x14ac:dyDescent="0.35">
      <c r="A3634" s="1" t="s">
        <v>5731</v>
      </c>
      <c r="B3634" s="1">
        <v>59</v>
      </c>
    </row>
    <row r="3635" spans="1:2" hidden="1" x14ac:dyDescent="0.35">
      <c r="A3635" s="1" t="s">
        <v>5732</v>
      </c>
      <c r="B3635" s="1">
        <v>96</v>
      </c>
    </row>
    <row r="3636" spans="1:2" hidden="1" x14ac:dyDescent="0.35">
      <c r="A3636" s="1" t="s">
        <v>5733</v>
      </c>
      <c r="B3636" s="1">
        <v>78</v>
      </c>
    </row>
    <row r="3637" spans="1:2" hidden="1" x14ac:dyDescent="0.35">
      <c r="A3637" s="1" t="s">
        <v>5734</v>
      </c>
      <c r="B3637" s="1">
        <v>29</v>
      </c>
    </row>
    <row r="3638" spans="1:2" hidden="1" x14ac:dyDescent="0.35">
      <c r="A3638" s="1" t="s">
        <v>5735</v>
      </c>
      <c r="B3638" s="1">
        <v>32</v>
      </c>
    </row>
    <row r="3639" spans="1:2" hidden="1" x14ac:dyDescent="0.35">
      <c r="A3639" s="1" t="s">
        <v>5736</v>
      </c>
      <c r="B3639" s="1">
        <v>47</v>
      </c>
    </row>
    <row r="3640" spans="1:2" hidden="1" x14ac:dyDescent="0.35">
      <c r="A3640" s="1" t="s">
        <v>5737</v>
      </c>
      <c r="B3640" s="1">
        <v>58</v>
      </c>
    </row>
    <row r="3641" spans="1:2" hidden="1" x14ac:dyDescent="0.35">
      <c r="A3641" s="1" t="s">
        <v>5738</v>
      </c>
      <c r="B3641" s="1">
        <v>21</v>
      </c>
    </row>
    <row r="3642" spans="1:2" hidden="1" x14ac:dyDescent="0.35">
      <c r="A3642" s="1" t="s">
        <v>5739</v>
      </c>
      <c r="B3642" s="1">
        <v>28</v>
      </c>
    </row>
    <row r="3643" spans="1:2" hidden="1" x14ac:dyDescent="0.35">
      <c r="A3643" s="1" t="s">
        <v>5740</v>
      </c>
      <c r="B3643" s="1">
        <v>73</v>
      </c>
    </row>
    <row r="3644" spans="1:2" hidden="1" x14ac:dyDescent="0.35">
      <c r="A3644" s="1" t="s">
        <v>5741</v>
      </c>
      <c r="B3644" s="1">
        <v>93</v>
      </c>
    </row>
    <row r="3645" spans="1:2" hidden="1" x14ac:dyDescent="0.35">
      <c r="A3645" s="1" t="s">
        <v>5742</v>
      </c>
      <c r="B3645" s="1">
        <v>3</v>
      </c>
    </row>
    <row r="3646" spans="1:2" hidden="1" x14ac:dyDescent="0.35">
      <c r="A3646" s="1" t="s">
        <v>5743</v>
      </c>
      <c r="B3646" s="1">
        <v>10</v>
      </c>
    </row>
    <row r="3647" spans="1:2" hidden="1" x14ac:dyDescent="0.35">
      <c r="A3647" s="1" t="s">
        <v>5744</v>
      </c>
      <c r="B3647" s="1">
        <v>51</v>
      </c>
    </row>
    <row r="3648" spans="1:2" hidden="1" x14ac:dyDescent="0.35">
      <c r="A3648" s="1" t="s">
        <v>5745</v>
      </c>
      <c r="B3648" s="1">
        <v>79</v>
      </c>
    </row>
    <row r="3649" spans="1:2" hidden="1" x14ac:dyDescent="0.35">
      <c r="A3649" s="1" t="s">
        <v>5746</v>
      </c>
      <c r="B3649" s="1">
        <v>47</v>
      </c>
    </row>
    <row r="3650" spans="1:2" hidden="1" x14ac:dyDescent="0.35">
      <c r="A3650" s="1" t="s">
        <v>5747</v>
      </c>
      <c r="B3650" s="1">
        <v>62</v>
      </c>
    </row>
    <row r="3651" spans="1:2" hidden="1" x14ac:dyDescent="0.35">
      <c r="A3651" s="1" t="s">
        <v>5748</v>
      </c>
      <c r="B3651" s="1">
        <v>38</v>
      </c>
    </row>
    <row r="3652" spans="1:2" hidden="1" x14ac:dyDescent="0.35">
      <c r="A3652" s="1" t="s">
        <v>5749</v>
      </c>
      <c r="B3652" s="1">
        <v>82</v>
      </c>
    </row>
    <row r="3653" spans="1:2" hidden="1" x14ac:dyDescent="0.35">
      <c r="A3653" s="1" t="s">
        <v>5750</v>
      </c>
      <c r="B3653" s="1">
        <v>0</v>
      </c>
    </row>
    <row r="3654" spans="1:2" hidden="1" x14ac:dyDescent="0.35">
      <c r="A3654" s="1" t="s">
        <v>5751</v>
      </c>
      <c r="B3654" s="1">
        <v>16</v>
      </c>
    </row>
    <row r="3655" spans="1:2" hidden="1" x14ac:dyDescent="0.35">
      <c r="A3655" s="1" t="s">
        <v>5752</v>
      </c>
      <c r="B3655" s="1">
        <v>83</v>
      </c>
    </row>
    <row r="3656" spans="1:2" hidden="1" x14ac:dyDescent="0.35">
      <c r="A3656" s="1" t="s">
        <v>5753</v>
      </c>
      <c r="B3656" s="1">
        <v>1</v>
      </c>
    </row>
    <row r="3657" spans="1:2" hidden="1" x14ac:dyDescent="0.35">
      <c r="A3657" s="1" t="s">
        <v>5754</v>
      </c>
      <c r="B3657" s="1">
        <v>39</v>
      </c>
    </row>
    <row r="3658" spans="1:2" hidden="1" x14ac:dyDescent="0.35">
      <c r="A3658" s="1" t="s">
        <v>5755</v>
      </c>
      <c r="B3658" s="1">
        <v>10</v>
      </c>
    </row>
    <row r="3659" spans="1:2" hidden="1" x14ac:dyDescent="0.35">
      <c r="A3659" s="1" t="s">
        <v>5756</v>
      </c>
      <c r="B3659" s="1">
        <v>10</v>
      </c>
    </row>
    <row r="3660" spans="1:2" hidden="1" x14ac:dyDescent="0.35">
      <c r="A3660" s="1" t="s">
        <v>5757</v>
      </c>
      <c r="B3660" s="1">
        <v>83</v>
      </c>
    </row>
    <row r="3661" spans="1:2" hidden="1" x14ac:dyDescent="0.35">
      <c r="A3661" s="1" t="s">
        <v>5758</v>
      </c>
      <c r="B3661" s="1">
        <v>32</v>
      </c>
    </row>
    <row r="3662" spans="1:2" hidden="1" x14ac:dyDescent="0.35">
      <c r="A3662" s="1" t="s">
        <v>5759</v>
      </c>
      <c r="B3662" s="1">
        <v>93</v>
      </c>
    </row>
    <row r="3663" spans="1:2" hidden="1" x14ac:dyDescent="0.35">
      <c r="A3663" s="1" t="s">
        <v>5760</v>
      </c>
      <c r="B3663" s="1">
        <v>78</v>
      </c>
    </row>
    <row r="3664" spans="1:2" hidden="1" x14ac:dyDescent="0.35">
      <c r="A3664" s="1" t="s">
        <v>5761</v>
      </c>
      <c r="B3664" s="1">
        <v>29</v>
      </c>
    </row>
    <row r="3665" spans="1:2" hidden="1" x14ac:dyDescent="0.35">
      <c r="A3665" s="1" t="s">
        <v>5762</v>
      </c>
      <c r="B3665" s="1">
        <v>16</v>
      </c>
    </row>
    <row r="3666" spans="1:2" hidden="1" x14ac:dyDescent="0.35">
      <c r="A3666" s="1" t="s">
        <v>5763</v>
      </c>
      <c r="B3666" s="1">
        <v>90</v>
      </c>
    </row>
    <row r="3667" spans="1:2" hidden="1" x14ac:dyDescent="0.35">
      <c r="A3667" s="1" t="s">
        <v>5764</v>
      </c>
      <c r="B3667" s="1">
        <v>81</v>
      </c>
    </row>
    <row r="3668" spans="1:2" hidden="1" x14ac:dyDescent="0.35">
      <c r="A3668" s="1" t="s">
        <v>5765</v>
      </c>
      <c r="B3668" s="1">
        <v>20</v>
      </c>
    </row>
    <row r="3669" spans="1:2" hidden="1" x14ac:dyDescent="0.35">
      <c r="A3669" s="1" t="s">
        <v>5766</v>
      </c>
      <c r="B3669" s="1">
        <v>47</v>
      </c>
    </row>
    <row r="3670" spans="1:2" hidden="1" x14ac:dyDescent="0.35">
      <c r="A3670" s="1" t="s">
        <v>5767</v>
      </c>
      <c r="B3670" s="1">
        <v>20</v>
      </c>
    </row>
    <row r="3671" spans="1:2" hidden="1" x14ac:dyDescent="0.35">
      <c r="A3671" s="1" t="s">
        <v>5768</v>
      </c>
      <c r="B3671" s="1">
        <v>75</v>
      </c>
    </row>
    <row r="3672" spans="1:2" hidden="1" x14ac:dyDescent="0.35">
      <c r="A3672" s="1" t="s">
        <v>5769</v>
      </c>
      <c r="B3672" s="1">
        <v>76</v>
      </c>
    </row>
    <row r="3673" spans="1:2" hidden="1" x14ac:dyDescent="0.35">
      <c r="A3673" s="1" t="s">
        <v>5770</v>
      </c>
      <c r="B3673" s="1">
        <v>75</v>
      </c>
    </row>
    <row r="3674" spans="1:2" hidden="1" x14ac:dyDescent="0.35">
      <c r="A3674" s="1" t="s">
        <v>5771</v>
      </c>
      <c r="B3674" s="1">
        <v>30</v>
      </c>
    </row>
    <row r="3675" spans="1:2" hidden="1" x14ac:dyDescent="0.35">
      <c r="A3675" s="1" t="s">
        <v>5772</v>
      </c>
      <c r="B3675" s="1">
        <v>32</v>
      </c>
    </row>
    <row r="3676" spans="1:2" hidden="1" x14ac:dyDescent="0.35">
      <c r="A3676" s="1" t="s">
        <v>5773</v>
      </c>
      <c r="B3676" s="1">
        <v>77</v>
      </c>
    </row>
    <row r="3677" spans="1:2" hidden="1" x14ac:dyDescent="0.35">
      <c r="A3677" s="1" t="s">
        <v>5774</v>
      </c>
      <c r="B3677" s="1">
        <v>99</v>
      </c>
    </row>
    <row r="3678" spans="1:2" hidden="1" x14ac:dyDescent="0.35">
      <c r="A3678" s="1" t="s">
        <v>5775</v>
      </c>
      <c r="B3678" s="1">
        <v>58</v>
      </c>
    </row>
    <row r="3679" spans="1:2" hidden="1" x14ac:dyDescent="0.35">
      <c r="A3679" s="1" t="s">
        <v>5776</v>
      </c>
      <c r="B3679" s="1">
        <v>52</v>
      </c>
    </row>
    <row r="3680" spans="1:2" hidden="1" x14ac:dyDescent="0.35">
      <c r="A3680" s="1" t="s">
        <v>5777</v>
      </c>
      <c r="B3680" s="1">
        <v>44</v>
      </c>
    </row>
    <row r="3681" spans="1:2" hidden="1" x14ac:dyDescent="0.35">
      <c r="A3681" s="1" t="s">
        <v>5778</v>
      </c>
      <c r="B3681" s="1">
        <v>94</v>
      </c>
    </row>
    <row r="3682" spans="1:2" hidden="1" x14ac:dyDescent="0.35">
      <c r="A3682" s="1" t="s">
        <v>5779</v>
      </c>
      <c r="B3682" s="1">
        <v>21</v>
      </c>
    </row>
    <row r="3683" spans="1:2" hidden="1" x14ac:dyDescent="0.35">
      <c r="A3683" s="1" t="s">
        <v>5780</v>
      </c>
      <c r="B3683" s="1">
        <v>36</v>
      </c>
    </row>
    <row r="3684" spans="1:2" hidden="1" x14ac:dyDescent="0.35">
      <c r="A3684" s="1" t="s">
        <v>5781</v>
      </c>
      <c r="B3684" s="1">
        <v>53</v>
      </c>
    </row>
    <row r="3685" spans="1:2" hidden="1" x14ac:dyDescent="0.35">
      <c r="A3685" s="1" t="s">
        <v>5782</v>
      </c>
      <c r="B3685" s="1">
        <v>19</v>
      </c>
    </row>
    <row r="3686" spans="1:2" hidden="1" x14ac:dyDescent="0.35">
      <c r="A3686" s="1" t="s">
        <v>5783</v>
      </c>
      <c r="B3686" s="1">
        <v>2</v>
      </c>
    </row>
    <row r="3687" spans="1:2" hidden="1" x14ac:dyDescent="0.35">
      <c r="A3687" s="1" t="s">
        <v>5784</v>
      </c>
      <c r="B3687" s="1">
        <v>29</v>
      </c>
    </row>
    <row r="3688" spans="1:2" hidden="1" x14ac:dyDescent="0.35">
      <c r="A3688" s="1" t="s">
        <v>5785</v>
      </c>
      <c r="B3688" s="1">
        <v>45</v>
      </c>
    </row>
    <row r="3689" spans="1:2" hidden="1" x14ac:dyDescent="0.35">
      <c r="A3689" s="1" t="s">
        <v>5786</v>
      </c>
      <c r="B3689" s="1">
        <v>61</v>
      </c>
    </row>
    <row r="3690" spans="1:2" hidden="1" x14ac:dyDescent="0.35">
      <c r="A3690" s="1" t="s">
        <v>5787</v>
      </c>
      <c r="B3690" s="1">
        <v>53</v>
      </c>
    </row>
    <row r="3691" spans="1:2" hidden="1" x14ac:dyDescent="0.35">
      <c r="A3691" s="1" t="s">
        <v>5788</v>
      </c>
      <c r="B3691" s="1">
        <v>8</v>
      </c>
    </row>
    <row r="3692" spans="1:2" hidden="1" x14ac:dyDescent="0.35">
      <c r="A3692" s="1" t="s">
        <v>5789</v>
      </c>
      <c r="B3692" s="1">
        <v>76</v>
      </c>
    </row>
    <row r="3693" spans="1:2" hidden="1" x14ac:dyDescent="0.35">
      <c r="A3693" s="1" t="s">
        <v>5790</v>
      </c>
      <c r="B3693" s="1">
        <v>22</v>
      </c>
    </row>
    <row r="3694" spans="1:2" hidden="1" x14ac:dyDescent="0.35">
      <c r="A3694" s="1" t="s">
        <v>5791</v>
      </c>
      <c r="B3694" s="1">
        <v>10</v>
      </c>
    </row>
    <row r="3695" spans="1:2" hidden="1" x14ac:dyDescent="0.35">
      <c r="A3695" s="1" t="s">
        <v>5792</v>
      </c>
      <c r="B3695" s="1">
        <v>4</v>
      </c>
    </row>
    <row r="3696" spans="1:2" hidden="1" x14ac:dyDescent="0.35">
      <c r="A3696" s="1" t="s">
        <v>5793</v>
      </c>
      <c r="B3696" s="1">
        <v>18</v>
      </c>
    </row>
    <row r="3697" spans="1:2" hidden="1" x14ac:dyDescent="0.35">
      <c r="A3697" s="1" t="s">
        <v>5794</v>
      </c>
      <c r="B3697" s="1">
        <v>76</v>
      </c>
    </row>
    <row r="3698" spans="1:2" hidden="1" x14ac:dyDescent="0.35">
      <c r="A3698" s="1" t="s">
        <v>5795</v>
      </c>
      <c r="B3698" s="1">
        <v>36</v>
      </c>
    </row>
    <row r="3699" spans="1:2" hidden="1" x14ac:dyDescent="0.35">
      <c r="A3699" s="1" t="s">
        <v>5796</v>
      </c>
      <c r="B3699" s="1">
        <v>70</v>
      </c>
    </row>
    <row r="3700" spans="1:2" hidden="1" x14ac:dyDescent="0.35">
      <c r="A3700" s="1" t="s">
        <v>5797</v>
      </c>
      <c r="B3700" s="1">
        <v>27</v>
      </c>
    </row>
    <row r="3701" spans="1:2" hidden="1" x14ac:dyDescent="0.35">
      <c r="A3701" s="1" t="s">
        <v>5798</v>
      </c>
      <c r="B3701" s="1">
        <v>12</v>
      </c>
    </row>
    <row r="3702" spans="1:2" hidden="1" x14ac:dyDescent="0.35">
      <c r="A3702" s="1" t="s">
        <v>5799</v>
      </c>
      <c r="B3702" s="1">
        <v>44</v>
      </c>
    </row>
    <row r="3703" spans="1:2" hidden="1" x14ac:dyDescent="0.35">
      <c r="A3703" s="1" t="s">
        <v>5800</v>
      </c>
      <c r="B3703" s="1">
        <v>15</v>
      </c>
    </row>
    <row r="3704" spans="1:2" hidden="1" x14ac:dyDescent="0.35">
      <c r="A3704" s="1" t="s">
        <v>5801</v>
      </c>
      <c r="B3704" s="1">
        <v>83</v>
      </c>
    </row>
    <row r="3705" spans="1:2" hidden="1" x14ac:dyDescent="0.35">
      <c r="A3705" s="1" t="s">
        <v>5802</v>
      </c>
      <c r="B3705" s="1">
        <v>3</v>
      </c>
    </row>
    <row r="3706" spans="1:2" hidden="1" x14ac:dyDescent="0.35">
      <c r="A3706" s="1" t="s">
        <v>5803</v>
      </c>
      <c r="B3706" s="1">
        <v>74</v>
      </c>
    </row>
    <row r="3707" spans="1:2" hidden="1" x14ac:dyDescent="0.35">
      <c r="A3707" s="1" t="s">
        <v>5804</v>
      </c>
      <c r="B3707" s="1">
        <v>71</v>
      </c>
    </row>
    <row r="3708" spans="1:2" hidden="1" x14ac:dyDescent="0.35">
      <c r="A3708" s="1" t="s">
        <v>5805</v>
      </c>
      <c r="B3708" s="1">
        <v>85</v>
      </c>
    </row>
    <row r="3709" spans="1:2" hidden="1" x14ac:dyDescent="0.35">
      <c r="A3709" s="1" t="s">
        <v>5806</v>
      </c>
      <c r="B3709" s="1">
        <v>35</v>
      </c>
    </row>
    <row r="3710" spans="1:2" hidden="1" x14ac:dyDescent="0.35">
      <c r="A3710" s="1" t="s">
        <v>5807</v>
      </c>
      <c r="B3710" s="1">
        <v>37</v>
      </c>
    </row>
    <row r="3711" spans="1:2" hidden="1" x14ac:dyDescent="0.35">
      <c r="A3711" s="1" t="s">
        <v>5808</v>
      </c>
      <c r="B3711" s="1">
        <v>51</v>
      </c>
    </row>
    <row r="3712" spans="1:2" hidden="1" x14ac:dyDescent="0.35">
      <c r="A3712" s="1" t="s">
        <v>5809</v>
      </c>
      <c r="B3712" s="1">
        <v>37</v>
      </c>
    </row>
    <row r="3713" spans="1:2" hidden="1" x14ac:dyDescent="0.35">
      <c r="A3713" s="1" t="s">
        <v>5810</v>
      </c>
      <c r="B3713" s="1">
        <v>87</v>
      </c>
    </row>
    <row r="3714" spans="1:2" hidden="1" x14ac:dyDescent="0.35">
      <c r="A3714" s="1" t="s">
        <v>5811</v>
      </c>
      <c r="B3714" s="1">
        <v>5</v>
      </c>
    </row>
    <row r="3715" spans="1:2" hidden="1" x14ac:dyDescent="0.35">
      <c r="A3715" s="1" t="s">
        <v>5812</v>
      </c>
      <c r="B3715" s="1">
        <v>88</v>
      </c>
    </row>
    <row r="3716" spans="1:2" hidden="1" x14ac:dyDescent="0.35">
      <c r="A3716" s="1" t="s">
        <v>5813</v>
      </c>
      <c r="B3716" s="1">
        <v>76</v>
      </c>
    </row>
    <row r="3717" spans="1:2" hidden="1" x14ac:dyDescent="0.35">
      <c r="A3717" s="1" t="s">
        <v>5814</v>
      </c>
      <c r="B3717" s="1">
        <v>53</v>
      </c>
    </row>
    <row r="3718" spans="1:2" hidden="1" x14ac:dyDescent="0.35">
      <c r="A3718" s="1" t="s">
        <v>5815</v>
      </c>
      <c r="B3718" s="1">
        <v>73</v>
      </c>
    </row>
    <row r="3719" spans="1:2" hidden="1" x14ac:dyDescent="0.35">
      <c r="A3719" s="1" t="s">
        <v>5816</v>
      </c>
      <c r="B3719" s="1">
        <v>69</v>
      </c>
    </row>
    <row r="3720" spans="1:2" hidden="1" x14ac:dyDescent="0.35">
      <c r="A3720" s="1" t="s">
        <v>5817</v>
      </c>
      <c r="B3720" s="1">
        <v>24</v>
      </c>
    </row>
    <row r="3721" spans="1:2" hidden="1" x14ac:dyDescent="0.35">
      <c r="A3721" s="1" t="s">
        <v>5818</v>
      </c>
      <c r="B3721" s="1">
        <v>92</v>
      </c>
    </row>
    <row r="3722" spans="1:2" hidden="1" x14ac:dyDescent="0.35">
      <c r="A3722" s="1" t="s">
        <v>5819</v>
      </c>
      <c r="B3722" s="1">
        <v>67</v>
      </c>
    </row>
    <row r="3723" spans="1:2" hidden="1" x14ac:dyDescent="0.35">
      <c r="A3723" s="1" t="s">
        <v>5820</v>
      </c>
      <c r="B3723" s="1">
        <v>58</v>
      </c>
    </row>
    <row r="3724" spans="1:2" hidden="1" x14ac:dyDescent="0.35">
      <c r="A3724" s="1" t="s">
        <v>5821</v>
      </c>
      <c r="B3724" s="1">
        <v>87</v>
      </c>
    </row>
    <row r="3725" spans="1:2" hidden="1" x14ac:dyDescent="0.35">
      <c r="A3725" s="1" t="s">
        <v>5822</v>
      </c>
      <c r="B3725" s="1">
        <v>30</v>
      </c>
    </row>
    <row r="3726" spans="1:2" hidden="1" x14ac:dyDescent="0.35">
      <c r="A3726" s="1" t="s">
        <v>5823</v>
      </c>
      <c r="B3726" s="1">
        <v>92</v>
      </c>
    </row>
    <row r="3727" spans="1:2" hidden="1" x14ac:dyDescent="0.35">
      <c r="A3727" s="1" t="s">
        <v>5824</v>
      </c>
      <c r="B3727" s="1">
        <v>56</v>
      </c>
    </row>
    <row r="3728" spans="1:2" hidden="1" x14ac:dyDescent="0.35">
      <c r="A3728" s="1" t="s">
        <v>5825</v>
      </c>
      <c r="B3728" s="1">
        <v>45</v>
      </c>
    </row>
    <row r="3729" spans="1:2" hidden="1" x14ac:dyDescent="0.35">
      <c r="A3729" s="1" t="s">
        <v>5826</v>
      </c>
      <c r="B3729" s="1">
        <v>89</v>
      </c>
    </row>
    <row r="3730" spans="1:2" hidden="1" x14ac:dyDescent="0.35">
      <c r="A3730" s="1" t="s">
        <v>5827</v>
      </c>
      <c r="B3730" s="1">
        <v>87</v>
      </c>
    </row>
    <row r="3731" spans="1:2" hidden="1" x14ac:dyDescent="0.35">
      <c r="A3731" s="1" t="s">
        <v>5828</v>
      </c>
      <c r="B3731" s="1">
        <v>1</v>
      </c>
    </row>
    <row r="3732" spans="1:2" hidden="1" x14ac:dyDescent="0.35">
      <c r="A3732" s="1" t="s">
        <v>5829</v>
      </c>
      <c r="B3732" s="1">
        <v>78</v>
      </c>
    </row>
    <row r="3733" spans="1:2" hidden="1" x14ac:dyDescent="0.35">
      <c r="A3733" s="1" t="s">
        <v>5830</v>
      </c>
      <c r="B3733" s="1">
        <v>87</v>
      </c>
    </row>
    <row r="3734" spans="1:2" hidden="1" x14ac:dyDescent="0.35">
      <c r="A3734" s="1" t="s">
        <v>5831</v>
      </c>
      <c r="B3734" s="1">
        <v>40</v>
      </c>
    </row>
    <row r="3735" spans="1:2" hidden="1" x14ac:dyDescent="0.35">
      <c r="A3735" s="1" t="s">
        <v>5832</v>
      </c>
      <c r="B3735" s="1">
        <v>8</v>
      </c>
    </row>
    <row r="3736" spans="1:2" hidden="1" x14ac:dyDescent="0.35">
      <c r="A3736" s="1" t="s">
        <v>5833</v>
      </c>
      <c r="B3736" s="1">
        <v>60</v>
      </c>
    </row>
    <row r="3737" spans="1:2" hidden="1" x14ac:dyDescent="0.35">
      <c r="A3737" s="1" t="s">
        <v>5834</v>
      </c>
      <c r="B3737" s="1">
        <v>4</v>
      </c>
    </row>
    <row r="3738" spans="1:2" hidden="1" x14ac:dyDescent="0.35">
      <c r="A3738" s="1" t="s">
        <v>5835</v>
      </c>
      <c r="B3738" s="1">
        <v>20</v>
      </c>
    </row>
    <row r="3739" spans="1:2" hidden="1" x14ac:dyDescent="0.35">
      <c r="A3739" s="1" t="s">
        <v>5836</v>
      </c>
      <c r="B3739" s="1">
        <v>74</v>
      </c>
    </row>
    <row r="3740" spans="1:2" hidden="1" x14ac:dyDescent="0.35">
      <c r="A3740" s="1" t="s">
        <v>5837</v>
      </c>
      <c r="B3740" s="1">
        <v>5</v>
      </c>
    </row>
    <row r="3741" spans="1:2" hidden="1" x14ac:dyDescent="0.35">
      <c r="A3741" s="1" t="s">
        <v>5838</v>
      </c>
      <c r="B3741" s="1">
        <v>81</v>
      </c>
    </row>
    <row r="3742" spans="1:2" hidden="1" x14ac:dyDescent="0.35">
      <c r="A3742" s="1" t="s">
        <v>5839</v>
      </c>
      <c r="B3742" s="1">
        <v>4</v>
      </c>
    </row>
    <row r="3743" spans="1:2" hidden="1" x14ac:dyDescent="0.35">
      <c r="A3743" s="1" t="s">
        <v>5840</v>
      </c>
      <c r="B3743" s="1">
        <v>55</v>
      </c>
    </row>
    <row r="3744" spans="1:2" hidden="1" x14ac:dyDescent="0.35">
      <c r="A3744" s="1" t="s">
        <v>5841</v>
      </c>
      <c r="B3744" s="1">
        <v>38</v>
      </c>
    </row>
    <row r="3745" spans="1:2" hidden="1" x14ac:dyDescent="0.35">
      <c r="A3745" s="1" t="s">
        <v>5842</v>
      </c>
      <c r="B3745" s="1">
        <v>81</v>
      </c>
    </row>
    <row r="3746" spans="1:2" hidden="1" x14ac:dyDescent="0.35">
      <c r="A3746" s="1" t="s">
        <v>5843</v>
      </c>
      <c r="B3746" s="1">
        <v>16</v>
      </c>
    </row>
    <row r="3747" spans="1:2" hidden="1" x14ac:dyDescent="0.35">
      <c r="A3747" s="1" t="s">
        <v>5844</v>
      </c>
      <c r="B3747" s="1">
        <v>31</v>
      </c>
    </row>
    <row r="3748" spans="1:2" hidden="1" x14ac:dyDescent="0.35">
      <c r="A3748" s="1" t="s">
        <v>5845</v>
      </c>
      <c r="B3748" s="1">
        <v>69</v>
      </c>
    </row>
    <row r="3749" spans="1:2" hidden="1" x14ac:dyDescent="0.35">
      <c r="A3749" s="1" t="s">
        <v>5846</v>
      </c>
      <c r="B3749" s="1">
        <v>96</v>
      </c>
    </row>
    <row r="3750" spans="1:2" hidden="1" x14ac:dyDescent="0.35">
      <c r="A3750" s="1" t="s">
        <v>5847</v>
      </c>
      <c r="B3750" s="1">
        <v>32</v>
      </c>
    </row>
    <row r="3751" spans="1:2" hidden="1" x14ac:dyDescent="0.35">
      <c r="A3751" s="1" t="s">
        <v>5848</v>
      </c>
      <c r="B3751" s="1">
        <v>65</v>
      </c>
    </row>
    <row r="3752" spans="1:2" hidden="1" x14ac:dyDescent="0.35">
      <c r="A3752" s="1" t="s">
        <v>5849</v>
      </c>
      <c r="B3752" s="1">
        <v>79</v>
      </c>
    </row>
    <row r="3753" spans="1:2" hidden="1" x14ac:dyDescent="0.35">
      <c r="A3753" s="1" t="s">
        <v>5850</v>
      </c>
      <c r="B3753" s="1">
        <v>96</v>
      </c>
    </row>
    <row r="3754" spans="1:2" hidden="1" x14ac:dyDescent="0.35">
      <c r="A3754" s="1" t="s">
        <v>5851</v>
      </c>
      <c r="B3754" s="1">
        <v>51</v>
      </c>
    </row>
    <row r="3755" spans="1:2" hidden="1" x14ac:dyDescent="0.35">
      <c r="A3755" s="1" t="s">
        <v>5852</v>
      </c>
      <c r="B3755" s="1">
        <v>23</v>
      </c>
    </row>
    <row r="3756" spans="1:2" hidden="1" x14ac:dyDescent="0.35">
      <c r="A3756" s="1" t="s">
        <v>5853</v>
      </c>
      <c r="B3756" s="1">
        <v>6</v>
      </c>
    </row>
    <row r="3757" spans="1:2" hidden="1" x14ac:dyDescent="0.35">
      <c r="A3757" s="1" t="s">
        <v>5854</v>
      </c>
      <c r="B3757" s="1">
        <v>39</v>
      </c>
    </row>
    <row r="3758" spans="1:2" hidden="1" x14ac:dyDescent="0.35">
      <c r="A3758" s="1" t="s">
        <v>5855</v>
      </c>
      <c r="B3758" s="1">
        <v>38</v>
      </c>
    </row>
    <row r="3759" spans="1:2" hidden="1" x14ac:dyDescent="0.35">
      <c r="A3759" s="1" t="s">
        <v>5856</v>
      </c>
      <c r="B3759" s="1">
        <v>40</v>
      </c>
    </row>
    <row r="3760" spans="1:2" hidden="1" x14ac:dyDescent="0.35">
      <c r="A3760" s="1" t="s">
        <v>5857</v>
      </c>
      <c r="B3760" s="1">
        <v>41</v>
      </c>
    </row>
    <row r="3761" spans="1:2" hidden="1" x14ac:dyDescent="0.35">
      <c r="A3761" s="1" t="s">
        <v>5858</v>
      </c>
      <c r="B3761" s="1">
        <v>82</v>
      </c>
    </row>
    <row r="3762" spans="1:2" hidden="1" x14ac:dyDescent="0.35">
      <c r="A3762" s="1" t="s">
        <v>5859</v>
      </c>
      <c r="B3762" s="1">
        <v>63</v>
      </c>
    </row>
    <row r="3763" spans="1:2" hidden="1" x14ac:dyDescent="0.35">
      <c r="A3763" s="1" t="s">
        <v>5860</v>
      </c>
      <c r="B3763" s="1">
        <v>12</v>
      </c>
    </row>
    <row r="3764" spans="1:2" hidden="1" x14ac:dyDescent="0.35">
      <c r="A3764" s="1" t="s">
        <v>5861</v>
      </c>
      <c r="B3764" s="1">
        <v>43</v>
      </c>
    </row>
    <row r="3765" spans="1:2" hidden="1" x14ac:dyDescent="0.35">
      <c r="A3765" s="1" t="s">
        <v>5862</v>
      </c>
      <c r="B3765" s="1">
        <v>77</v>
      </c>
    </row>
    <row r="3766" spans="1:2" hidden="1" x14ac:dyDescent="0.35">
      <c r="A3766" s="1" t="s">
        <v>5863</v>
      </c>
      <c r="B3766" s="1">
        <v>43</v>
      </c>
    </row>
    <row r="3767" spans="1:2" hidden="1" x14ac:dyDescent="0.35">
      <c r="A3767" s="1" t="s">
        <v>5864</v>
      </c>
      <c r="B3767" s="1">
        <v>40</v>
      </c>
    </row>
    <row r="3768" spans="1:2" hidden="1" x14ac:dyDescent="0.35">
      <c r="A3768" s="1" t="s">
        <v>5865</v>
      </c>
      <c r="B3768" s="1">
        <v>77</v>
      </c>
    </row>
    <row r="3769" spans="1:2" hidden="1" x14ac:dyDescent="0.35">
      <c r="A3769" s="1" t="s">
        <v>5866</v>
      </c>
      <c r="B3769" s="1">
        <v>59</v>
      </c>
    </row>
    <row r="3770" spans="1:2" hidden="1" x14ac:dyDescent="0.35">
      <c r="A3770" s="1" t="s">
        <v>5867</v>
      </c>
      <c r="B3770" s="1">
        <v>97</v>
      </c>
    </row>
    <row r="3771" spans="1:2" hidden="1" x14ac:dyDescent="0.35">
      <c r="A3771" s="1" t="s">
        <v>5868</v>
      </c>
      <c r="B3771" s="1">
        <v>31</v>
      </c>
    </row>
    <row r="3772" spans="1:2" hidden="1" x14ac:dyDescent="0.35">
      <c r="A3772" s="1" t="s">
        <v>5869</v>
      </c>
      <c r="B3772" s="1">
        <v>53</v>
      </c>
    </row>
    <row r="3773" spans="1:2" hidden="1" x14ac:dyDescent="0.35">
      <c r="A3773" s="1" t="s">
        <v>5870</v>
      </c>
      <c r="B3773" s="1">
        <v>8</v>
      </c>
    </row>
    <row r="3774" spans="1:2" hidden="1" x14ac:dyDescent="0.35">
      <c r="A3774" s="1" t="s">
        <v>5871</v>
      </c>
      <c r="B3774" s="1">
        <v>95</v>
      </c>
    </row>
    <row r="3775" spans="1:2" hidden="1" x14ac:dyDescent="0.35">
      <c r="A3775" s="1" t="s">
        <v>5872</v>
      </c>
      <c r="B3775" s="1">
        <v>1</v>
      </c>
    </row>
    <row r="3776" spans="1:2" hidden="1" x14ac:dyDescent="0.35">
      <c r="A3776" s="1" t="s">
        <v>5873</v>
      </c>
      <c r="B3776" s="1">
        <v>22</v>
      </c>
    </row>
    <row r="3777" spans="1:2" hidden="1" x14ac:dyDescent="0.35">
      <c r="A3777" s="1" t="s">
        <v>5874</v>
      </c>
      <c r="B3777" s="1">
        <v>61</v>
      </c>
    </row>
    <row r="3778" spans="1:2" hidden="1" x14ac:dyDescent="0.35">
      <c r="A3778" s="1" t="s">
        <v>5875</v>
      </c>
      <c r="B3778" s="1">
        <v>40</v>
      </c>
    </row>
    <row r="3779" spans="1:2" hidden="1" x14ac:dyDescent="0.35">
      <c r="A3779" s="1" t="s">
        <v>5876</v>
      </c>
      <c r="B3779" s="1">
        <v>4</v>
      </c>
    </row>
    <row r="3780" spans="1:2" hidden="1" x14ac:dyDescent="0.35">
      <c r="A3780" s="1" t="s">
        <v>5877</v>
      </c>
      <c r="B3780" s="1">
        <v>2</v>
      </c>
    </row>
    <row r="3781" spans="1:2" hidden="1" x14ac:dyDescent="0.35">
      <c r="A3781" s="1" t="s">
        <v>5878</v>
      </c>
      <c r="B3781" s="1">
        <v>85</v>
      </c>
    </row>
    <row r="3782" spans="1:2" hidden="1" x14ac:dyDescent="0.35">
      <c r="A3782" s="1" t="s">
        <v>5879</v>
      </c>
      <c r="B3782" s="1">
        <v>61</v>
      </c>
    </row>
    <row r="3783" spans="1:2" hidden="1" x14ac:dyDescent="0.35">
      <c r="A3783" s="1" t="s">
        <v>5880</v>
      </c>
      <c r="B3783" s="1">
        <v>74</v>
      </c>
    </row>
    <row r="3784" spans="1:2" hidden="1" x14ac:dyDescent="0.35">
      <c r="A3784" s="1" t="s">
        <v>5881</v>
      </c>
      <c r="B3784" s="1">
        <v>63</v>
      </c>
    </row>
    <row r="3785" spans="1:2" hidden="1" x14ac:dyDescent="0.35">
      <c r="A3785" s="1" t="s">
        <v>5882</v>
      </c>
      <c r="B3785" s="1">
        <v>49</v>
      </c>
    </row>
    <row r="3786" spans="1:2" hidden="1" x14ac:dyDescent="0.35">
      <c r="A3786" s="1" t="s">
        <v>5883</v>
      </c>
      <c r="B3786" s="1">
        <v>43</v>
      </c>
    </row>
    <row r="3787" spans="1:2" hidden="1" x14ac:dyDescent="0.35">
      <c r="A3787" s="1" t="s">
        <v>5884</v>
      </c>
      <c r="B3787" s="1">
        <v>10</v>
      </c>
    </row>
    <row r="3788" spans="1:2" hidden="1" x14ac:dyDescent="0.35">
      <c r="A3788" s="1" t="s">
        <v>5885</v>
      </c>
      <c r="B3788" s="1">
        <v>28</v>
      </c>
    </row>
    <row r="3789" spans="1:2" hidden="1" x14ac:dyDescent="0.35">
      <c r="A3789" s="1" t="s">
        <v>5886</v>
      </c>
      <c r="B3789" s="1">
        <v>74</v>
      </c>
    </row>
    <row r="3790" spans="1:2" hidden="1" x14ac:dyDescent="0.35">
      <c r="A3790" s="1" t="s">
        <v>5887</v>
      </c>
      <c r="B3790" s="1">
        <v>3</v>
      </c>
    </row>
    <row r="3791" spans="1:2" hidden="1" x14ac:dyDescent="0.35">
      <c r="A3791" s="1" t="s">
        <v>5888</v>
      </c>
      <c r="B3791" s="1">
        <v>56</v>
      </c>
    </row>
    <row r="3792" spans="1:2" hidden="1" x14ac:dyDescent="0.35">
      <c r="A3792" s="1" t="s">
        <v>5889</v>
      </c>
      <c r="B3792" s="1">
        <v>4</v>
      </c>
    </row>
    <row r="3793" spans="1:2" hidden="1" x14ac:dyDescent="0.35">
      <c r="A3793" s="1" t="s">
        <v>5890</v>
      </c>
      <c r="B3793" s="1">
        <v>89</v>
      </c>
    </row>
    <row r="3794" spans="1:2" hidden="1" x14ac:dyDescent="0.35">
      <c r="A3794" s="1" t="s">
        <v>5891</v>
      </c>
      <c r="B3794" s="1">
        <v>6</v>
      </c>
    </row>
    <row r="3795" spans="1:2" hidden="1" x14ac:dyDescent="0.35">
      <c r="A3795" s="1" t="s">
        <v>5892</v>
      </c>
      <c r="B3795" s="1">
        <v>73</v>
      </c>
    </row>
    <row r="3796" spans="1:2" hidden="1" x14ac:dyDescent="0.35">
      <c r="A3796" s="1" t="s">
        <v>5893</v>
      </c>
      <c r="B3796" s="1">
        <v>47</v>
      </c>
    </row>
    <row r="3797" spans="1:2" hidden="1" x14ac:dyDescent="0.35">
      <c r="A3797" s="1" t="s">
        <v>5894</v>
      </c>
      <c r="B3797" s="1">
        <v>96</v>
      </c>
    </row>
    <row r="3798" spans="1:2" hidden="1" x14ac:dyDescent="0.35">
      <c r="A3798" s="1" t="s">
        <v>5895</v>
      </c>
      <c r="B3798" s="1">
        <v>83</v>
      </c>
    </row>
    <row r="3799" spans="1:2" hidden="1" x14ac:dyDescent="0.35">
      <c r="A3799" s="1" t="s">
        <v>5896</v>
      </c>
      <c r="B3799" s="1">
        <v>4</v>
      </c>
    </row>
    <row r="3800" spans="1:2" hidden="1" x14ac:dyDescent="0.35">
      <c r="A3800" s="1" t="s">
        <v>5897</v>
      </c>
      <c r="B3800" s="1">
        <v>61</v>
      </c>
    </row>
    <row r="3801" spans="1:2" hidden="1" x14ac:dyDescent="0.35">
      <c r="A3801" s="1" t="s">
        <v>5898</v>
      </c>
      <c r="B3801" s="1">
        <v>95</v>
      </c>
    </row>
    <row r="3802" spans="1:2" hidden="1" x14ac:dyDescent="0.35">
      <c r="A3802" s="1" t="s">
        <v>5899</v>
      </c>
      <c r="B3802" s="1">
        <v>80</v>
      </c>
    </row>
    <row r="3803" spans="1:2" hidden="1" x14ac:dyDescent="0.35">
      <c r="A3803" s="1" t="s">
        <v>5900</v>
      </c>
      <c r="B3803" s="1">
        <v>8</v>
      </c>
    </row>
    <row r="3804" spans="1:2" hidden="1" x14ac:dyDescent="0.35">
      <c r="A3804" s="1" t="s">
        <v>5901</v>
      </c>
      <c r="B3804" s="1">
        <v>4</v>
      </c>
    </row>
    <row r="3805" spans="1:2" hidden="1" x14ac:dyDescent="0.35">
      <c r="A3805" s="1" t="s">
        <v>5902</v>
      </c>
      <c r="B3805" s="1">
        <v>42</v>
      </c>
    </row>
    <row r="3806" spans="1:2" hidden="1" x14ac:dyDescent="0.35">
      <c r="A3806" s="1" t="s">
        <v>5903</v>
      </c>
      <c r="B3806" s="1">
        <v>99</v>
      </c>
    </row>
    <row r="3807" spans="1:2" hidden="1" x14ac:dyDescent="0.35">
      <c r="A3807" s="1" t="s">
        <v>5904</v>
      </c>
      <c r="B3807" s="1">
        <v>61</v>
      </c>
    </row>
    <row r="3808" spans="1:2" hidden="1" x14ac:dyDescent="0.35">
      <c r="A3808" s="1" t="s">
        <v>5905</v>
      </c>
      <c r="B3808" s="1">
        <v>54</v>
      </c>
    </row>
    <row r="3809" spans="1:2" hidden="1" x14ac:dyDescent="0.35">
      <c r="A3809" s="1" t="s">
        <v>5906</v>
      </c>
      <c r="B3809" s="1">
        <v>35</v>
      </c>
    </row>
    <row r="3810" spans="1:2" hidden="1" x14ac:dyDescent="0.35">
      <c r="A3810" s="1" t="s">
        <v>5907</v>
      </c>
      <c r="B3810" s="1">
        <v>59</v>
      </c>
    </row>
    <row r="3811" spans="1:2" hidden="1" x14ac:dyDescent="0.35">
      <c r="A3811" s="1" t="s">
        <v>5908</v>
      </c>
      <c r="B3811" s="1">
        <v>32</v>
      </c>
    </row>
    <row r="3812" spans="1:2" hidden="1" x14ac:dyDescent="0.35">
      <c r="A3812" s="1" t="s">
        <v>5909</v>
      </c>
      <c r="B3812" s="1">
        <v>38</v>
      </c>
    </row>
    <row r="3813" spans="1:2" hidden="1" x14ac:dyDescent="0.35">
      <c r="A3813" s="1" t="s">
        <v>5910</v>
      </c>
      <c r="B3813" s="1">
        <v>58</v>
      </c>
    </row>
    <row r="3814" spans="1:2" hidden="1" x14ac:dyDescent="0.35">
      <c r="A3814" s="1" t="s">
        <v>5911</v>
      </c>
      <c r="B3814" s="1">
        <v>41</v>
      </c>
    </row>
    <row r="3815" spans="1:2" hidden="1" x14ac:dyDescent="0.35">
      <c r="A3815" s="1" t="s">
        <v>5912</v>
      </c>
      <c r="B3815" s="1">
        <v>55</v>
      </c>
    </row>
    <row r="3816" spans="1:2" hidden="1" x14ac:dyDescent="0.35">
      <c r="A3816" s="1" t="s">
        <v>5913</v>
      </c>
      <c r="B3816" s="1">
        <v>84</v>
      </c>
    </row>
    <row r="3817" spans="1:2" hidden="1" x14ac:dyDescent="0.35">
      <c r="A3817" s="1" t="s">
        <v>5914</v>
      </c>
      <c r="B3817" s="1">
        <v>30</v>
      </c>
    </row>
    <row r="3818" spans="1:2" hidden="1" x14ac:dyDescent="0.35">
      <c r="A3818" s="1" t="s">
        <v>5915</v>
      </c>
      <c r="B3818" s="1">
        <v>85</v>
      </c>
    </row>
    <row r="3819" spans="1:2" hidden="1" x14ac:dyDescent="0.35">
      <c r="A3819" s="1" t="s">
        <v>5916</v>
      </c>
      <c r="B3819" s="1">
        <v>31</v>
      </c>
    </row>
    <row r="3820" spans="1:2" hidden="1" x14ac:dyDescent="0.35">
      <c r="A3820" s="1" t="s">
        <v>5917</v>
      </c>
      <c r="B3820" s="1">
        <v>27</v>
      </c>
    </row>
    <row r="3821" spans="1:2" hidden="1" x14ac:dyDescent="0.35">
      <c r="A3821" s="1" t="s">
        <v>5918</v>
      </c>
      <c r="B3821" s="1">
        <v>81</v>
      </c>
    </row>
    <row r="3822" spans="1:2" hidden="1" x14ac:dyDescent="0.35">
      <c r="A3822" s="1" t="s">
        <v>5919</v>
      </c>
      <c r="B3822" s="1">
        <v>11</v>
      </c>
    </row>
    <row r="3823" spans="1:2" hidden="1" x14ac:dyDescent="0.35">
      <c r="A3823" s="1" t="s">
        <v>5920</v>
      </c>
      <c r="B3823" s="1">
        <v>0</v>
      </c>
    </row>
    <row r="3824" spans="1:2" hidden="1" x14ac:dyDescent="0.35">
      <c r="A3824" s="1" t="s">
        <v>5921</v>
      </c>
      <c r="B3824" s="1">
        <v>13</v>
      </c>
    </row>
    <row r="3825" spans="1:2" hidden="1" x14ac:dyDescent="0.35">
      <c r="A3825" s="1" t="s">
        <v>5922</v>
      </c>
      <c r="B3825" s="1">
        <v>48</v>
      </c>
    </row>
    <row r="3826" spans="1:2" hidden="1" x14ac:dyDescent="0.35">
      <c r="A3826" s="1" t="s">
        <v>5923</v>
      </c>
      <c r="B3826" s="1">
        <v>28</v>
      </c>
    </row>
    <row r="3827" spans="1:2" hidden="1" x14ac:dyDescent="0.35">
      <c r="A3827" s="1" t="s">
        <v>5924</v>
      </c>
      <c r="B3827" s="1">
        <v>18</v>
      </c>
    </row>
    <row r="3828" spans="1:2" hidden="1" x14ac:dyDescent="0.35">
      <c r="A3828" s="1" t="s">
        <v>5925</v>
      </c>
      <c r="B3828" s="1">
        <v>84</v>
      </c>
    </row>
    <row r="3829" spans="1:2" hidden="1" x14ac:dyDescent="0.35">
      <c r="A3829" s="1" t="s">
        <v>5926</v>
      </c>
      <c r="B3829" s="1">
        <v>38</v>
      </c>
    </row>
    <row r="3830" spans="1:2" hidden="1" x14ac:dyDescent="0.35">
      <c r="A3830" s="1" t="s">
        <v>5927</v>
      </c>
      <c r="B3830" s="1">
        <v>46</v>
      </c>
    </row>
    <row r="3831" spans="1:2" hidden="1" x14ac:dyDescent="0.35">
      <c r="A3831" s="1" t="s">
        <v>5928</v>
      </c>
      <c r="B3831" s="1">
        <v>50</v>
      </c>
    </row>
    <row r="3832" spans="1:2" hidden="1" x14ac:dyDescent="0.35">
      <c r="A3832" s="1" t="s">
        <v>5929</v>
      </c>
      <c r="B3832" s="1">
        <v>70</v>
      </c>
    </row>
    <row r="3833" spans="1:2" hidden="1" x14ac:dyDescent="0.35">
      <c r="A3833" s="1" t="s">
        <v>5930</v>
      </c>
      <c r="B3833" s="1">
        <v>41</v>
      </c>
    </row>
    <row r="3834" spans="1:2" hidden="1" x14ac:dyDescent="0.35">
      <c r="A3834" s="1" t="s">
        <v>5931</v>
      </c>
      <c r="B3834" s="1">
        <v>97</v>
      </c>
    </row>
    <row r="3835" spans="1:2" hidden="1" x14ac:dyDescent="0.35">
      <c r="A3835" s="1" t="s">
        <v>5932</v>
      </c>
      <c r="B3835" s="1">
        <v>9</v>
      </c>
    </row>
    <row r="3836" spans="1:2" hidden="1" x14ac:dyDescent="0.35">
      <c r="A3836" s="1" t="s">
        <v>5933</v>
      </c>
      <c r="B3836" s="1">
        <v>76</v>
      </c>
    </row>
    <row r="3837" spans="1:2" hidden="1" x14ac:dyDescent="0.35">
      <c r="A3837" s="1" t="s">
        <v>5934</v>
      </c>
      <c r="B3837" s="1">
        <v>59</v>
      </c>
    </row>
    <row r="3838" spans="1:2" hidden="1" x14ac:dyDescent="0.35">
      <c r="A3838" s="1" t="s">
        <v>4</v>
      </c>
      <c r="B3838" s="1">
        <v>30</v>
      </c>
    </row>
    <row r="3839" spans="1:2" hidden="1" x14ac:dyDescent="0.35">
      <c r="A3839" s="1" t="s">
        <v>5935</v>
      </c>
      <c r="B3839" s="1">
        <v>30</v>
      </c>
    </row>
    <row r="3840" spans="1:2" hidden="1" x14ac:dyDescent="0.35">
      <c r="A3840" s="1" t="s">
        <v>5936</v>
      </c>
      <c r="B3840" s="1">
        <v>62</v>
      </c>
    </row>
    <row r="3841" spans="1:2" hidden="1" x14ac:dyDescent="0.35">
      <c r="A3841" s="1" t="s">
        <v>5937</v>
      </c>
      <c r="B3841" s="1">
        <v>25</v>
      </c>
    </row>
    <row r="3842" spans="1:2" hidden="1" x14ac:dyDescent="0.35">
      <c r="A3842" s="1" t="s">
        <v>5938</v>
      </c>
      <c r="B3842" s="1">
        <v>17</v>
      </c>
    </row>
    <row r="3843" spans="1:2" hidden="1" x14ac:dyDescent="0.35">
      <c r="A3843" s="1" t="s">
        <v>5939</v>
      </c>
      <c r="B3843" s="1">
        <v>36</v>
      </c>
    </row>
    <row r="3844" spans="1:2" hidden="1" x14ac:dyDescent="0.35">
      <c r="A3844" s="1" t="s">
        <v>5940</v>
      </c>
      <c r="B3844" s="1">
        <v>47</v>
      </c>
    </row>
    <row r="3845" spans="1:2" hidden="1" x14ac:dyDescent="0.35">
      <c r="A3845" s="1" t="s">
        <v>5941</v>
      </c>
      <c r="B3845" s="1">
        <v>8</v>
      </c>
    </row>
    <row r="3846" spans="1:2" hidden="1" x14ac:dyDescent="0.35">
      <c r="A3846" s="1" t="s">
        <v>5942</v>
      </c>
      <c r="B3846" s="1">
        <v>12</v>
      </c>
    </row>
    <row r="3847" spans="1:2" hidden="1" x14ac:dyDescent="0.35">
      <c r="A3847" s="1" t="s">
        <v>5943</v>
      </c>
      <c r="B3847" s="1">
        <v>47</v>
      </c>
    </row>
    <row r="3848" spans="1:2" hidden="1" x14ac:dyDescent="0.35">
      <c r="A3848" s="1" t="s">
        <v>5944</v>
      </c>
      <c r="B3848" s="1">
        <v>86</v>
      </c>
    </row>
    <row r="3849" spans="1:2" hidden="1" x14ac:dyDescent="0.35">
      <c r="A3849" s="1" t="s">
        <v>5945</v>
      </c>
      <c r="B3849" s="1">
        <v>70</v>
      </c>
    </row>
    <row r="3850" spans="1:2" hidden="1" x14ac:dyDescent="0.35">
      <c r="A3850" s="1" t="s">
        <v>5946</v>
      </c>
      <c r="B3850" s="1">
        <v>25</v>
      </c>
    </row>
    <row r="3851" spans="1:2" hidden="1" x14ac:dyDescent="0.35">
      <c r="A3851" s="1" t="s">
        <v>5947</v>
      </c>
      <c r="B3851" s="1">
        <v>46</v>
      </c>
    </row>
    <row r="3852" spans="1:2" hidden="1" x14ac:dyDescent="0.35">
      <c r="A3852" s="1" t="s">
        <v>5948</v>
      </c>
      <c r="B3852" s="1">
        <v>98</v>
      </c>
    </row>
    <row r="3853" spans="1:2" hidden="1" x14ac:dyDescent="0.35">
      <c r="A3853" s="1" t="s">
        <v>5949</v>
      </c>
      <c r="B3853" s="1">
        <v>30</v>
      </c>
    </row>
    <row r="3854" spans="1:2" hidden="1" x14ac:dyDescent="0.35">
      <c r="A3854" s="1" t="s">
        <v>5950</v>
      </c>
      <c r="B3854" s="1">
        <v>23</v>
      </c>
    </row>
    <row r="3855" spans="1:2" hidden="1" x14ac:dyDescent="0.35">
      <c r="A3855" s="1" t="s">
        <v>5951</v>
      </c>
      <c r="B3855" s="1">
        <v>79</v>
      </c>
    </row>
    <row r="3856" spans="1:2" hidden="1" x14ac:dyDescent="0.35">
      <c r="A3856" s="1" t="s">
        <v>5952</v>
      </c>
      <c r="B3856" s="1">
        <v>72</v>
      </c>
    </row>
    <row r="3857" spans="1:2" hidden="1" x14ac:dyDescent="0.35">
      <c r="A3857" s="1" t="s">
        <v>5953</v>
      </c>
      <c r="B3857" s="1">
        <v>33</v>
      </c>
    </row>
    <row r="3858" spans="1:2" hidden="1" x14ac:dyDescent="0.35">
      <c r="A3858" s="1" t="s">
        <v>5954</v>
      </c>
      <c r="B3858" s="1">
        <v>2</v>
      </c>
    </row>
    <row r="3859" spans="1:2" hidden="1" x14ac:dyDescent="0.35">
      <c r="A3859" s="1" t="s">
        <v>5955</v>
      </c>
      <c r="B3859" s="1">
        <v>73</v>
      </c>
    </row>
    <row r="3860" spans="1:2" hidden="1" x14ac:dyDescent="0.35">
      <c r="A3860" s="1" t="s">
        <v>5956</v>
      </c>
      <c r="B3860" s="1">
        <v>51</v>
      </c>
    </row>
    <row r="3861" spans="1:2" hidden="1" x14ac:dyDescent="0.35">
      <c r="A3861" s="1" t="s">
        <v>5957</v>
      </c>
      <c r="B3861" s="1">
        <v>15</v>
      </c>
    </row>
    <row r="3862" spans="1:2" hidden="1" x14ac:dyDescent="0.35">
      <c r="A3862" s="1" t="s">
        <v>5958</v>
      </c>
      <c r="B3862" s="1">
        <v>40</v>
      </c>
    </row>
    <row r="3863" spans="1:2" hidden="1" x14ac:dyDescent="0.35">
      <c r="A3863" s="1" t="s">
        <v>5959</v>
      </c>
      <c r="B3863" s="1">
        <v>75</v>
      </c>
    </row>
    <row r="3864" spans="1:2" hidden="1" x14ac:dyDescent="0.35">
      <c r="A3864" s="1" t="s">
        <v>5960</v>
      </c>
      <c r="B3864" s="1">
        <v>98</v>
      </c>
    </row>
    <row r="3865" spans="1:2" hidden="1" x14ac:dyDescent="0.35">
      <c r="A3865" s="1" t="s">
        <v>5961</v>
      </c>
      <c r="B3865" s="1">
        <v>32</v>
      </c>
    </row>
    <row r="3866" spans="1:2" hidden="1" x14ac:dyDescent="0.35">
      <c r="A3866" s="1" t="s">
        <v>5962</v>
      </c>
      <c r="B3866" s="1">
        <v>15</v>
      </c>
    </row>
    <row r="3867" spans="1:2" hidden="1" x14ac:dyDescent="0.35">
      <c r="A3867" s="1" t="s">
        <v>5963</v>
      </c>
      <c r="B3867" s="1">
        <v>22</v>
      </c>
    </row>
    <row r="3868" spans="1:2" hidden="1" x14ac:dyDescent="0.35">
      <c r="A3868" s="1" t="s">
        <v>5964</v>
      </c>
      <c r="B3868" s="1">
        <v>83</v>
      </c>
    </row>
    <row r="3869" spans="1:2" hidden="1" x14ac:dyDescent="0.35">
      <c r="A3869" s="1" t="s">
        <v>5965</v>
      </c>
      <c r="B3869" s="1">
        <v>23</v>
      </c>
    </row>
    <row r="3870" spans="1:2" hidden="1" x14ac:dyDescent="0.35">
      <c r="A3870" s="1" t="s">
        <v>5966</v>
      </c>
      <c r="B3870" s="1">
        <v>89</v>
      </c>
    </row>
    <row r="3871" spans="1:2" hidden="1" x14ac:dyDescent="0.35">
      <c r="A3871" s="1" t="s">
        <v>5967</v>
      </c>
      <c r="B3871" s="1">
        <v>19</v>
      </c>
    </row>
    <row r="3872" spans="1:2" hidden="1" x14ac:dyDescent="0.35">
      <c r="A3872" s="1" t="s">
        <v>5968</v>
      </c>
      <c r="B3872" s="1">
        <v>7</v>
      </c>
    </row>
    <row r="3873" spans="1:2" hidden="1" x14ac:dyDescent="0.35">
      <c r="A3873" s="1" t="s">
        <v>5969</v>
      </c>
      <c r="B3873" s="1">
        <v>64</v>
      </c>
    </row>
    <row r="3874" spans="1:2" hidden="1" x14ac:dyDescent="0.35">
      <c r="A3874" s="1" t="s">
        <v>5970</v>
      </c>
      <c r="B3874" s="1">
        <v>29</v>
      </c>
    </row>
    <row r="3875" spans="1:2" hidden="1" x14ac:dyDescent="0.35">
      <c r="A3875" s="1" t="s">
        <v>5971</v>
      </c>
      <c r="B3875" s="1">
        <v>24</v>
      </c>
    </row>
    <row r="3876" spans="1:2" hidden="1" x14ac:dyDescent="0.35">
      <c r="A3876" s="1" t="s">
        <v>5972</v>
      </c>
      <c r="B3876" s="1">
        <v>42</v>
      </c>
    </row>
    <row r="3877" spans="1:2" hidden="1" x14ac:dyDescent="0.35">
      <c r="A3877" s="1" t="s">
        <v>5973</v>
      </c>
      <c r="B3877" s="1">
        <v>86</v>
      </c>
    </row>
    <row r="3878" spans="1:2" hidden="1" x14ac:dyDescent="0.35">
      <c r="A3878" s="1" t="s">
        <v>5974</v>
      </c>
      <c r="B3878" s="1">
        <v>0</v>
      </c>
    </row>
    <row r="3879" spans="1:2" hidden="1" x14ac:dyDescent="0.35">
      <c r="A3879" s="1" t="s">
        <v>5975</v>
      </c>
      <c r="B3879" s="1">
        <v>3</v>
      </c>
    </row>
    <row r="3880" spans="1:2" hidden="1" x14ac:dyDescent="0.35">
      <c r="A3880" s="1" t="s">
        <v>5976</v>
      </c>
      <c r="B3880" s="1">
        <v>48</v>
      </c>
    </row>
    <row r="3881" spans="1:2" hidden="1" x14ac:dyDescent="0.35">
      <c r="A3881" s="1" t="s">
        <v>5977</v>
      </c>
      <c r="B3881" s="1">
        <v>40</v>
      </c>
    </row>
    <row r="3882" spans="1:2" hidden="1" x14ac:dyDescent="0.35">
      <c r="A3882" s="1" t="s">
        <v>5978</v>
      </c>
      <c r="B3882" s="1">
        <v>47</v>
      </c>
    </row>
    <row r="3883" spans="1:2" hidden="1" x14ac:dyDescent="0.35">
      <c r="A3883" s="1" t="s">
        <v>5979</v>
      </c>
      <c r="B3883" s="1">
        <v>42</v>
      </c>
    </row>
    <row r="3884" spans="1:2" hidden="1" x14ac:dyDescent="0.35">
      <c r="A3884" s="1" t="s">
        <v>5980</v>
      </c>
      <c r="B3884" s="1">
        <v>22</v>
      </c>
    </row>
    <row r="3885" spans="1:2" hidden="1" x14ac:dyDescent="0.35">
      <c r="A3885" s="1" t="s">
        <v>5981</v>
      </c>
      <c r="B3885" s="1">
        <v>38</v>
      </c>
    </row>
    <row r="3886" spans="1:2" hidden="1" x14ac:dyDescent="0.35">
      <c r="A3886" s="1" t="s">
        <v>5982</v>
      </c>
      <c r="B3886" s="1">
        <v>70</v>
      </c>
    </row>
    <row r="3887" spans="1:2" hidden="1" x14ac:dyDescent="0.35">
      <c r="A3887" s="1" t="s">
        <v>5983</v>
      </c>
      <c r="B3887" s="1">
        <v>9</v>
      </c>
    </row>
    <row r="3888" spans="1:2" hidden="1" x14ac:dyDescent="0.35">
      <c r="A3888" s="1" t="s">
        <v>5984</v>
      </c>
      <c r="B3888" s="1">
        <v>30</v>
      </c>
    </row>
    <row r="3889" spans="1:2" hidden="1" x14ac:dyDescent="0.35">
      <c r="A3889" s="1" t="s">
        <v>5985</v>
      </c>
      <c r="B3889" s="1">
        <v>44</v>
      </c>
    </row>
    <row r="3890" spans="1:2" hidden="1" x14ac:dyDescent="0.35">
      <c r="A3890" s="1" t="s">
        <v>5986</v>
      </c>
      <c r="B3890" s="1">
        <v>36</v>
      </c>
    </row>
    <row r="3891" spans="1:2" hidden="1" x14ac:dyDescent="0.35">
      <c r="A3891" s="1" t="s">
        <v>5987</v>
      </c>
      <c r="B3891" s="1">
        <v>13</v>
      </c>
    </row>
    <row r="3892" spans="1:2" hidden="1" x14ac:dyDescent="0.35">
      <c r="A3892" s="1" t="s">
        <v>5988</v>
      </c>
      <c r="B3892" s="1">
        <v>67</v>
      </c>
    </row>
    <row r="3893" spans="1:2" hidden="1" x14ac:dyDescent="0.35">
      <c r="A3893" s="1" t="s">
        <v>5989</v>
      </c>
      <c r="B3893" s="1">
        <v>42</v>
      </c>
    </row>
    <row r="3894" spans="1:2" hidden="1" x14ac:dyDescent="0.35">
      <c r="A3894" s="1" t="s">
        <v>5990</v>
      </c>
      <c r="B3894" s="1">
        <v>73</v>
      </c>
    </row>
    <row r="3895" spans="1:2" hidden="1" x14ac:dyDescent="0.35">
      <c r="A3895" s="1" t="s">
        <v>5991</v>
      </c>
      <c r="B3895" s="1">
        <v>11</v>
      </c>
    </row>
    <row r="3896" spans="1:2" hidden="1" x14ac:dyDescent="0.35">
      <c r="A3896" s="1" t="s">
        <v>5992</v>
      </c>
      <c r="B3896" s="1">
        <v>25</v>
      </c>
    </row>
    <row r="3897" spans="1:2" hidden="1" x14ac:dyDescent="0.35">
      <c r="A3897" s="1" t="s">
        <v>5993</v>
      </c>
      <c r="B3897" s="1">
        <v>73</v>
      </c>
    </row>
    <row r="3898" spans="1:2" hidden="1" x14ac:dyDescent="0.35">
      <c r="A3898" s="1" t="s">
        <v>5994</v>
      </c>
      <c r="B3898" s="1">
        <v>3</v>
      </c>
    </row>
    <row r="3899" spans="1:2" hidden="1" x14ac:dyDescent="0.35">
      <c r="A3899" s="1" t="s">
        <v>5995</v>
      </c>
      <c r="B3899" s="1">
        <v>7</v>
      </c>
    </row>
    <row r="3900" spans="1:2" hidden="1" x14ac:dyDescent="0.35">
      <c r="A3900" s="1" t="s">
        <v>5996</v>
      </c>
      <c r="B3900" s="1">
        <v>79</v>
      </c>
    </row>
    <row r="3901" spans="1:2" hidden="1" x14ac:dyDescent="0.35">
      <c r="A3901" s="1" t="s">
        <v>5997</v>
      </c>
      <c r="B3901" s="1">
        <v>28</v>
      </c>
    </row>
    <row r="3902" spans="1:2" hidden="1" x14ac:dyDescent="0.35">
      <c r="A3902" s="1" t="s">
        <v>5998</v>
      </c>
      <c r="B3902" s="1">
        <v>27</v>
      </c>
    </row>
    <row r="3903" spans="1:2" hidden="1" x14ac:dyDescent="0.35">
      <c r="A3903" s="1" t="s">
        <v>5999</v>
      </c>
      <c r="B3903" s="1">
        <v>87</v>
      </c>
    </row>
    <row r="3904" spans="1:2" hidden="1" x14ac:dyDescent="0.35">
      <c r="A3904" s="1" t="s">
        <v>6000</v>
      </c>
      <c r="B3904" s="1">
        <v>67</v>
      </c>
    </row>
    <row r="3905" spans="1:2" hidden="1" x14ac:dyDescent="0.35">
      <c r="A3905" s="1" t="s">
        <v>6001</v>
      </c>
      <c r="B3905" s="1">
        <v>35</v>
      </c>
    </row>
    <row r="3906" spans="1:2" hidden="1" x14ac:dyDescent="0.35">
      <c r="A3906" s="1" t="s">
        <v>6002</v>
      </c>
      <c r="B3906" s="1">
        <v>26</v>
      </c>
    </row>
    <row r="3907" spans="1:2" hidden="1" x14ac:dyDescent="0.35">
      <c r="A3907" s="1" t="s">
        <v>6003</v>
      </c>
      <c r="B3907" s="1">
        <v>38</v>
      </c>
    </row>
    <row r="3908" spans="1:2" hidden="1" x14ac:dyDescent="0.35">
      <c r="A3908" s="1" t="s">
        <v>6004</v>
      </c>
      <c r="B3908" s="1">
        <v>14</v>
      </c>
    </row>
    <row r="3909" spans="1:2" hidden="1" x14ac:dyDescent="0.35">
      <c r="A3909" s="1" t="s">
        <v>6005</v>
      </c>
      <c r="B3909" s="1">
        <v>25</v>
      </c>
    </row>
    <row r="3910" spans="1:2" hidden="1" x14ac:dyDescent="0.35">
      <c r="A3910" s="1" t="s">
        <v>6006</v>
      </c>
      <c r="B3910" s="1">
        <v>33</v>
      </c>
    </row>
    <row r="3911" spans="1:2" hidden="1" x14ac:dyDescent="0.35">
      <c r="A3911" s="1" t="s">
        <v>6007</v>
      </c>
      <c r="B3911" s="1">
        <v>48</v>
      </c>
    </row>
    <row r="3912" spans="1:2" hidden="1" x14ac:dyDescent="0.35">
      <c r="A3912" s="1" t="s">
        <v>6008</v>
      </c>
      <c r="B3912" s="1">
        <v>41</v>
      </c>
    </row>
    <row r="3913" spans="1:2" hidden="1" x14ac:dyDescent="0.35">
      <c r="A3913" s="1" t="s">
        <v>6009</v>
      </c>
      <c r="B3913" s="1">
        <v>42</v>
      </c>
    </row>
    <row r="3914" spans="1:2" hidden="1" x14ac:dyDescent="0.35">
      <c r="A3914" s="1" t="s">
        <v>6010</v>
      </c>
      <c r="B3914" s="1">
        <v>81</v>
      </c>
    </row>
    <row r="3915" spans="1:2" hidden="1" x14ac:dyDescent="0.35">
      <c r="A3915" s="1" t="s">
        <v>6011</v>
      </c>
      <c r="B3915" s="1">
        <v>79</v>
      </c>
    </row>
    <row r="3916" spans="1:2" hidden="1" x14ac:dyDescent="0.35">
      <c r="A3916" s="1" t="s">
        <v>6012</v>
      </c>
      <c r="B3916" s="1">
        <v>95</v>
      </c>
    </row>
    <row r="3917" spans="1:2" hidden="1" x14ac:dyDescent="0.35">
      <c r="A3917" s="1" t="s">
        <v>6013</v>
      </c>
      <c r="B3917" s="1">
        <v>87</v>
      </c>
    </row>
    <row r="3918" spans="1:2" hidden="1" x14ac:dyDescent="0.35">
      <c r="A3918" s="1" t="s">
        <v>6014</v>
      </c>
      <c r="B3918" s="1">
        <v>55</v>
      </c>
    </row>
    <row r="3919" spans="1:2" hidden="1" x14ac:dyDescent="0.35">
      <c r="A3919" s="1" t="s">
        <v>6015</v>
      </c>
      <c r="B3919" s="1">
        <v>58</v>
      </c>
    </row>
    <row r="3920" spans="1:2" hidden="1" x14ac:dyDescent="0.35">
      <c r="A3920" s="1" t="s">
        <v>6016</v>
      </c>
      <c r="B3920" s="1">
        <v>69</v>
      </c>
    </row>
    <row r="3921" spans="1:2" hidden="1" x14ac:dyDescent="0.35">
      <c r="A3921" s="1" t="s">
        <v>6017</v>
      </c>
      <c r="B3921" s="1">
        <v>35</v>
      </c>
    </row>
    <row r="3922" spans="1:2" hidden="1" x14ac:dyDescent="0.35">
      <c r="A3922" s="1" t="s">
        <v>6018</v>
      </c>
      <c r="B3922" s="1">
        <v>91</v>
      </c>
    </row>
    <row r="3923" spans="1:2" hidden="1" x14ac:dyDescent="0.35">
      <c r="A3923" s="1" t="s">
        <v>6019</v>
      </c>
      <c r="B3923" s="1">
        <v>35</v>
      </c>
    </row>
    <row r="3924" spans="1:2" hidden="1" x14ac:dyDescent="0.35">
      <c r="A3924" s="1" t="s">
        <v>6020</v>
      </c>
      <c r="B3924" s="1">
        <v>28</v>
      </c>
    </row>
    <row r="3925" spans="1:2" hidden="1" x14ac:dyDescent="0.35">
      <c r="A3925" s="1" t="s">
        <v>6021</v>
      </c>
      <c r="B3925" s="1">
        <v>76</v>
      </c>
    </row>
    <row r="3926" spans="1:2" hidden="1" x14ac:dyDescent="0.35">
      <c r="A3926" s="1" t="s">
        <v>6022</v>
      </c>
      <c r="B3926" s="1">
        <v>98</v>
      </c>
    </row>
    <row r="3927" spans="1:2" hidden="1" x14ac:dyDescent="0.35">
      <c r="A3927" s="1" t="s">
        <v>6023</v>
      </c>
      <c r="B3927" s="1">
        <v>65</v>
      </c>
    </row>
    <row r="3928" spans="1:2" hidden="1" x14ac:dyDescent="0.35">
      <c r="A3928" s="1" t="s">
        <v>6024</v>
      </c>
      <c r="B3928" s="1">
        <v>96</v>
      </c>
    </row>
    <row r="3929" spans="1:2" hidden="1" x14ac:dyDescent="0.35">
      <c r="A3929" s="1" t="s">
        <v>6025</v>
      </c>
      <c r="B3929" s="1">
        <v>9</v>
      </c>
    </row>
    <row r="3930" spans="1:2" hidden="1" x14ac:dyDescent="0.35">
      <c r="A3930" s="1" t="s">
        <v>6026</v>
      </c>
      <c r="B3930" s="1">
        <v>92</v>
      </c>
    </row>
    <row r="3931" spans="1:2" hidden="1" x14ac:dyDescent="0.35">
      <c r="A3931" s="1" t="s">
        <v>6027</v>
      </c>
      <c r="B3931" s="1">
        <v>50</v>
      </c>
    </row>
    <row r="3932" spans="1:2" hidden="1" x14ac:dyDescent="0.35">
      <c r="A3932" s="1" t="s">
        <v>6028</v>
      </c>
      <c r="B3932" s="1">
        <v>89</v>
      </c>
    </row>
    <row r="3933" spans="1:2" hidden="1" x14ac:dyDescent="0.35">
      <c r="A3933" s="1" t="s">
        <v>6029</v>
      </c>
      <c r="B3933" s="1">
        <v>48</v>
      </c>
    </row>
    <row r="3934" spans="1:2" hidden="1" x14ac:dyDescent="0.35">
      <c r="A3934" s="1" t="s">
        <v>6030</v>
      </c>
      <c r="B3934" s="1">
        <v>86</v>
      </c>
    </row>
    <row r="3935" spans="1:2" hidden="1" x14ac:dyDescent="0.35">
      <c r="A3935" s="1" t="s">
        <v>6031</v>
      </c>
      <c r="B3935" s="1">
        <v>72</v>
      </c>
    </row>
    <row r="3936" spans="1:2" hidden="1" x14ac:dyDescent="0.35">
      <c r="A3936" s="1" t="s">
        <v>6032</v>
      </c>
      <c r="B3936" s="1">
        <v>9</v>
      </c>
    </row>
    <row r="3937" spans="1:2" hidden="1" x14ac:dyDescent="0.35">
      <c r="A3937" s="1" t="s">
        <v>6033</v>
      </c>
      <c r="B3937" s="1">
        <v>76</v>
      </c>
    </row>
    <row r="3938" spans="1:2" hidden="1" x14ac:dyDescent="0.35">
      <c r="A3938" s="1" t="s">
        <v>6034</v>
      </c>
      <c r="B3938" s="1">
        <v>44</v>
      </c>
    </row>
    <row r="3939" spans="1:2" hidden="1" x14ac:dyDescent="0.35">
      <c r="A3939" s="1" t="s">
        <v>6035</v>
      </c>
      <c r="B3939" s="1">
        <v>93</v>
      </c>
    </row>
    <row r="3940" spans="1:2" hidden="1" x14ac:dyDescent="0.35">
      <c r="A3940" s="1" t="s">
        <v>6036</v>
      </c>
      <c r="B3940" s="1">
        <v>38</v>
      </c>
    </row>
    <row r="3941" spans="1:2" hidden="1" x14ac:dyDescent="0.35">
      <c r="A3941" s="1" t="s">
        <v>6037</v>
      </c>
      <c r="B3941" s="1">
        <v>13</v>
      </c>
    </row>
    <row r="3942" spans="1:2" hidden="1" x14ac:dyDescent="0.35">
      <c r="A3942" s="1" t="s">
        <v>6038</v>
      </c>
      <c r="B3942" s="1">
        <v>89</v>
      </c>
    </row>
    <row r="3943" spans="1:2" hidden="1" x14ac:dyDescent="0.35">
      <c r="A3943" s="1" t="s">
        <v>6039</v>
      </c>
      <c r="B3943" s="1">
        <v>38</v>
      </c>
    </row>
    <row r="3944" spans="1:2" hidden="1" x14ac:dyDescent="0.35">
      <c r="A3944" s="1" t="s">
        <v>6040</v>
      </c>
      <c r="B3944" s="1">
        <v>51</v>
      </c>
    </row>
    <row r="3945" spans="1:2" hidden="1" x14ac:dyDescent="0.35">
      <c r="A3945" s="1" t="s">
        <v>6041</v>
      </c>
      <c r="B3945" s="1">
        <v>52</v>
      </c>
    </row>
    <row r="3946" spans="1:2" hidden="1" x14ac:dyDescent="0.35">
      <c r="A3946" s="1" t="s">
        <v>6042</v>
      </c>
      <c r="B3946" s="1">
        <v>8</v>
      </c>
    </row>
    <row r="3947" spans="1:2" hidden="1" x14ac:dyDescent="0.35">
      <c r="A3947" s="1" t="s">
        <v>6043</v>
      </c>
      <c r="B3947" s="1">
        <v>20</v>
      </c>
    </row>
    <row r="3948" spans="1:2" hidden="1" x14ac:dyDescent="0.35">
      <c r="A3948" s="1" t="s">
        <v>6044</v>
      </c>
      <c r="B3948" s="1">
        <v>69</v>
      </c>
    </row>
    <row r="3949" spans="1:2" hidden="1" x14ac:dyDescent="0.35">
      <c r="A3949" s="1" t="s">
        <v>6045</v>
      </c>
      <c r="B3949" s="1">
        <v>27</v>
      </c>
    </row>
    <row r="3950" spans="1:2" hidden="1" x14ac:dyDescent="0.35">
      <c r="A3950" s="1" t="s">
        <v>6046</v>
      </c>
      <c r="B3950" s="1">
        <v>25</v>
      </c>
    </row>
    <row r="3951" spans="1:2" hidden="1" x14ac:dyDescent="0.35">
      <c r="A3951" s="1" t="s">
        <v>6047</v>
      </c>
      <c r="B3951" s="1">
        <v>66</v>
      </c>
    </row>
    <row r="3952" spans="1:2" hidden="1" x14ac:dyDescent="0.35">
      <c r="A3952" s="1" t="s">
        <v>6048</v>
      </c>
      <c r="B3952" s="1">
        <v>59</v>
      </c>
    </row>
    <row r="3953" spans="1:2" hidden="1" x14ac:dyDescent="0.35">
      <c r="A3953" s="1" t="s">
        <v>6049</v>
      </c>
      <c r="B3953" s="1">
        <v>40</v>
      </c>
    </row>
    <row r="3954" spans="1:2" hidden="1" x14ac:dyDescent="0.35">
      <c r="A3954" s="1" t="s">
        <v>6050</v>
      </c>
      <c r="B3954" s="1">
        <v>44</v>
      </c>
    </row>
    <row r="3955" spans="1:2" hidden="1" x14ac:dyDescent="0.35">
      <c r="A3955" s="1" t="s">
        <v>6051</v>
      </c>
      <c r="B3955" s="1">
        <v>31</v>
      </c>
    </row>
    <row r="3956" spans="1:2" hidden="1" x14ac:dyDescent="0.35">
      <c r="A3956" s="1" t="s">
        <v>6052</v>
      </c>
      <c r="B3956" s="1">
        <v>79</v>
      </c>
    </row>
    <row r="3957" spans="1:2" hidden="1" x14ac:dyDescent="0.35">
      <c r="A3957" s="1" t="s">
        <v>6053</v>
      </c>
      <c r="B3957" s="1">
        <v>66</v>
      </c>
    </row>
    <row r="3958" spans="1:2" hidden="1" x14ac:dyDescent="0.35">
      <c r="A3958" s="1" t="s">
        <v>6054</v>
      </c>
      <c r="B3958" s="1">
        <v>85</v>
      </c>
    </row>
    <row r="3959" spans="1:2" hidden="1" x14ac:dyDescent="0.35">
      <c r="A3959" s="1" t="s">
        <v>6055</v>
      </c>
      <c r="B3959" s="1">
        <v>36</v>
      </c>
    </row>
    <row r="3960" spans="1:2" hidden="1" x14ac:dyDescent="0.35">
      <c r="A3960" s="1" t="s">
        <v>6056</v>
      </c>
      <c r="B3960" s="1">
        <v>99</v>
      </c>
    </row>
    <row r="3961" spans="1:2" hidden="1" x14ac:dyDescent="0.35">
      <c r="A3961" s="1" t="s">
        <v>6057</v>
      </c>
      <c r="B3961" s="1">
        <v>30</v>
      </c>
    </row>
    <row r="3962" spans="1:2" hidden="1" x14ac:dyDescent="0.35">
      <c r="A3962" s="1" t="s">
        <v>6058</v>
      </c>
      <c r="B3962" s="1">
        <v>71</v>
      </c>
    </row>
    <row r="3963" spans="1:2" hidden="1" x14ac:dyDescent="0.35">
      <c r="A3963" s="1" t="s">
        <v>6059</v>
      </c>
      <c r="B3963" s="1">
        <v>63</v>
      </c>
    </row>
    <row r="3964" spans="1:2" hidden="1" x14ac:dyDescent="0.35">
      <c r="A3964" s="1" t="s">
        <v>6060</v>
      </c>
      <c r="B3964" s="1">
        <v>59</v>
      </c>
    </row>
    <row r="3965" spans="1:2" hidden="1" x14ac:dyDescent="0.35">
      <c r="A3965" s="1" t="s">
        <v>6061</v>
      </c>
      <c r="B3965" s="1">
        <v>5</v>
      </c>
    </row>
    <row r="3966" spans="1:2" hidden="1" x14ac:dyDescent="0.35">
      <c r="A3966" s="1" t="s">
        <v>6062</v>
      </c>
      <c r="B3966" s="1">
        <v>1</v>
      </c>
    </row>
    <row r="3967" spans="1:2" hidden="1" x14ac:dyDescent="0.35">
      <c r="A3967" s="1" t="s">
        <v>6063</v>
      </c>
      <c r="B3967" s="1">
        <v>46</v>
      </c>
    </row>
    <row r="3968" spans="1:2" hidden="1" x14ac:dyDescent="0.35">
      <c r="A3968" s="1" t="s">
        <v>6064</v>
      </c>
      <c r="B3968" s="1">
        <v>30</v>
      </c>
    </row>
    <row r="3969" spans="1:2" hidden="1" x14ac:dyDescent="0.35">
      <c r="A3969" s="1" t="s">
        <v>6065</v>
      </c>
      <c r="B3969" s="1">
        <v>64</v>
      </c>
    </row>
    <row r="3970" spans="1:2" hidden="1" x14ac:dyDescent="0.35">
      <c r="A3970" s="1" t="s">
        <v>6066</v>
      </c>
      <c r="B3970" s="1">
        <v>98</v>
      </c>
    </row>
    <row r="3971" spans="1:2" hidden="1" x14ac:dyDescent="0.35">
      <c r="A3971" s="1" t="s">
        <v>6067</v>
      </c>
      <c r="B3971" s="1">
        <v>32</v>
      </c>
    </row>
    <row r="3972" spans="1:2" hidden="1" x14ac:dyDescent="0.35">
      <c r="A3972" s="1" t="s">
        <v>6068</v>
      </c>
      <c r="B3972" s="1">
        <v>61</v>
      </c>
    </row>
    <row r="3973" spans="1:2" hidden="1" x14ac:dyDescent="0.35">
      <c r="A3973" s="1" t="s">
        <v>6069</v>
      </c>
      <c r="B3973" s="1">
        <v>44</v>
      </c>
    </row>
    <row r="3974" spans="1:2" hidden="1" x14ac:dyDescent="0.35">
      <c r="A3974" s="1" t="s">
        <v>6070</v>
      </c>
      <c r="B3974" s="1">
        <v>22</v>
      </c>
    </row>
    <row r="3975" spans="1:2" hidden="1" x14ac:dyDescent="0.35">
      <c r="A3975" s="1" t="s">
        <v>6071</v>
      </c>
      <c r="B3975" s="1">
        <v>71</v>
      </c>
    </row>
    <row r="3976" spans="1:2" hidden="1" x14ac:dyDescent="0.35">
      <c r="A3976" s="1" t="s">
        <v>6072</v>
      </c>
      <c r="B3976" s="1">
        <v>21</v>
      </c>
    </row>
    <row r="3977" spans="1:2" hidden="1" x14ac:dyDescent="0.35">
      <c r="A3977" s="1" t="s">
        <v>6073</v>
      </c>
      <c r="B3977" s="1">
        <v>83</v>
      </c>
    </row>
    <row r="3978" spans="1:2" hidden="1" x14ac:dyDescent="0.35">
      <c r="A3978" s="1" t="s">
        <v>6074</v>
      </c>
      <c r="B3978" s="1">
        <v>17</v>
      </c>
    </row>
    <row r="3979" spans="1:2" hidden="1" x14ac:dyDescent="0.35">
      <c r="A3979" s="1" t="s">
        <v>6075</v>
      </c>
      <c r="B3979" s="1">
        <v>1</v>
      </c>
    </row>
    <row r="3980" spans="1:2" hidden="1" x14ac:dyDescent="0.35">
      <c r="A3980" s="1" t="s">
        <v>6076</v>
      </c>
      <c r="B3980" s="1">
        <v>81</v>
      </c>
    </row>
    <row r="3981" spans="1:2" hidden="1" x14ac:dyDescent="0.35">
      <c r="A3981" s="1" t="s">
        <v>6077</v>
      </c>
      <c r="B3981" s="1">
        <v>32</v>
      </c>
    </row>
    <row r="3982" spans="1:2" hidden="1" x14ac:dyDescent="0.35">
      <c r="A3982" s="1" t="s">
        <v>6078</v>
      </c>
      <c r="B3982" s="1">
        <v>44</v>
      </c>
    </row>
    <row r="3983" spans="1:2" hidden="1" x14ac:dyDescent="0.35">
      <c r="A3983" s="1" t="s">
        <v>6079</v>
      </c>
      <c r="B3983" s="1">
        <v>31</v>
      </c>
    </row>
    <row r="3984" spans="1:2" hidden="1" x14ac:dyDescent="0.35">
      <c r="A3984" s="1" t="s">
        <v>6080</v>
      </c>
      <c r="B3984" s="1">
        <v>13</v>
      </c>
    </row>
    <row r="3985" spans="1:2" hidden="1" x14ac:dyDescent="0.35">
      <c r="A3985" s="1" t="s">
        <v>6081</v>
      </c>
      <c r="B3985" s="1">
        <v>6</v>
      </c>
    </row>
    <row r="3986" spans="1:2" hidden="1" x14ac:dyDescent="0.35">
      <c r="A3986" s="1" t="s">
        <v>6082</v>
      </c>
      <c r="B3986" s="1">
        <v>55</v>
      </c>
    </row>
    <row r="3987" spans="1:2" hidden="1" x14ac:dyDescent="0.35">
      <c r="A3987" s="1" t="s">
        <v>6083</v>
      </c>
      <c r="B3987" s="1">
        <v>50</v>
      </c>
    </row>
    <row r="3988" spans="1:2" hidden="1" x14ac:dyDescent="0.35">
      <c r="A3988" s="1" t="s">
        <v>6084</v>
      </c>
      <c r="B3988" s="1">
        <v>29</v>
      </c>
    </row>
    <row r="3989" spans="1:2" hidden="1" x14ac:dyDescent="0.35">
      <c r="A3989" s="1" t="s">
        <v>6085</v>
      </c>
      <c r="B3989" s="1">
        <v>92</v>
      </c>
    </row>
    <row r="3990" spans="1:2" hidden="1" x14ac:dyDescent="0.35">
      <c r="A3990" s="1" t="s">
        <v>6086</v>
      </c>
      <c r="B3990" s="1">
        <v>1</v>
      </c>
    </row>
    <row r="3991" spans="1:2" hidden="1" x14ac:dyDescent="0.35">
      <c r="A3991" s="1" t="s">
        <v>6087</v>
      </c>
      <c r="B3991" s="1">
        <v>35</v>
      </c>
    </row>
    <row r="3992" spans="1:2" hidden="1" x14ac:dyDescent="0.35">
      <c r="A3992" s="1" t="s">
        <v>6088</v>
      </c>
      <c r="B3992" s="1">
        <v>25</v>
      </c>
    </row>
    <row r="3993" spans="1:2" hidden="1" x14ac:dyDescent="0.35">
      <c r="A3993" s="1" t="s">
        <v>6089</v>
      </c>
      <c r="B3993" s="1">
        <v>19</v>
      </c>
    </row>
    <row r="3994" spans="1:2" hidden="1" x14ac:dyDescent="0.35">
      <c r="A3994" s="1" t="s">
        <v>6090</v>
      </c>
      <c r="B3994" s="1">
        <v>74</v>
      </c>
    </row>
    <row r="3995" spans="1:2" hidden="1" x14ac:dyDescent="0.35">
      <c r="A3995" s="1" t="s">
        <v>6091</v>
      </c>
      <c r="B3995" s="1">
        <v>55</v>
      </c>
    </row>
    <row r="3996" spans="1:2" hidden="1" x14ac:dyDescent="0.35">
      <c r="A3996" s="1" t="s">
        <v>6092</v>
      </c>
      <c r="B3996" s="1">
        <v>22</v>
      </c>
    </row>
    <row r="3997" spans="1:2" hidden="1" x14ac:dyDescent="0.35">
      <c r="A3997" s="1" t="s">
        <v>6093</v>
      </c>
      <c r="B3997" s="1">
        <v>92</v>
      </c>
    </row>
    <row r="3998" spans="1:2" hidden="1" x14ac:dyDescent="0.35">
      <c r="A3998" s="1" t="s">
        <v>6094</v>
      </c>
      <c r="B3998" s="1">
        <v>69</v>
      </c>
    </row>
    <row r="3999" spans="1:2" hidden="1" x14ac:dyDescent="0.35">
      <c r="A3999" s="1" t="s">
        <v>6095</v>
      </c>
      <c r="B3999" s="1">
        <v>37</v>
      </c>
    </row>
    <row r="4000" spans="1:2" hidden="1" x14ac:dyDescent="0.35">
      <c r="A4000" s="1" t="s">
        <v>6096</v>
      </c>
      <c r="B4000" s="1">
        <v>65</v>
      </c>
    </row>
    <row r="4001" spans="1:2" hidden="1" x14ac:dyDescent="0.35">
      <c r="A4001" s="1" t="s">
        <v>6097</v>
      </c>
      <c r="B4001" s="1">
        <v>78</v>
      </c>
    </row>
    <row r="4002" spans="1:2" hidden="1" x14ac:dyDescent="0.35">
      <c r="A4002" s="1" t="s">
        <v>6098</v>
      </c>
      <c r="B4002" s="1">
        <v>78</v>
      </c>
    </row>
    <row r="4003" spans="1:2" hidden="1" x14ac:dyDescent="0.35">
      <c r="A4003" s="1" t="s">
        <v>6099</v>
      </c>
      <c r="B4003" s="1">
        <v>47</v>
      </c>
    </row>
    <row r="4004" spans="1:2" hidden="1" x14ac:dyDescent="0.35">
      <c r="A4004" s="1" t="s">
        <v>6100</v>
      </c>
      <c r="B4004" s="1">
        <v>96</v>
      </c>
    </row>
    <row r="4005" spans="1:2" hidden="1" x14ac:dyDescent="0.35">
      <c r="A4005" s="1" t="s">
        <v>6101</v>
      </c>
      <c r="B4005" s="1">
        <v>85</v>
      </c>
    </row>
    <row r="4006" spans="1:2" hidden="1" x14ac:dyDescent="0.35">
      <c r="A4006" s="1" t="s">
        <v>6102</v>
      </c>
      <c r="B4006" s="1">
        <v>88</v>
      </c>
    </row>
    <row r="4007" spans="1:2" hidden="1" x14ac:dyDescent="0.35">
      <c r="A4007" s="1" t="s">
        <v>6103</v>
      </c>
      <c r="B4007" s="1">
        <v>49</v>
      </c>
    </row>
    <row r="4008" spans="1:2" hidden="1" x14ac:dyDescent="0.35">
      <c r="A4008" s="1" t="s">
        <v>6104</v>
      </c>
      <c r="B4008" s="1">
        <v>26</v>
      </c>
    </row>
    <row r="4009" spans="1:2" hidden="1" x14ac:dyDescent="0.35">
      <c r="A4009" s="1" t="s">
        <v>6105</v>
      </c>
      <c r="B4009" s="1">
        <v>31</v>
      </c>
    </row>
    <row r="4010" spans="1:2" hidden="1" x14ac:dyDescent="0.35">
      <c r="A4010" s="1" t="s">
        <v>6106</v>
      </c>
      <c r="B4010" s="1">
        <v>34</v>
      </c>
    </row>
    <row r="4011" spans="1:2" hidden="1" x14ac:dyDescent="0.35">
      <c r="A4011" s="1" t="s">
        <v>6107</v>
      </c>
      <c r="B4011" s="1">
        <v>53</v>
      </c>
    </row>
    <row r="4012" spans="1:2" hidden="1" x14ac:dyDescent="0.35">
      <c r="A4012" s="1" t="s">
        <v>6108</v>
      </c>
      <c r="B4012" s="1">
        <v>44</v>
      </c>
    </row>
    <row r="4013" spans="1:2" hidden="1" x14ac:dyDescent="0.35">
      <c r="A4013" s="1" t="s">
        <v>6109</v>
      </c>
      <c r="B4013" s="1">
        <v>59</v>
      </c>
    </row>
    <row r="4014" spans="1:2" hidden="1" x14ac:dyDescent="0.35">
      <c r="A4014" s="1" t="s">
        <v>6110</v>
      </c>
      <c r="B4014" s="1">
        <v>39</v>
      </c>
    </row>
    <row r="4015" spans="1:2" hidden="1" x14ac:dyDescent="0.35">
      <c r="A4015" s="1" t="s">
        <v>6111</v>
      </c>
      <c r="B4015" s="1">
        <v>81</v>
      </c>
    </row>
    <row r="4016" spans="1:2" hidden="1" x14ac:dyDescent="0.35">
      <c r="A4016" s="1" t="s">
        <v>6112</v>
      </c>
      <c r="B4016" s="1">
        <v>82</v>
      </c>
    </row>
    <row r="4017" spans="1:2" hidden="1" x14ac:dyDescent="0.35">
      <c r="A4017" s="1" t="s">
        <v>6113</v>
      </c>
      <c r="B4017" s="1">
        <v>26</v>
      </c>
    </row>
    <row r="4018" spans="1:2" hidden="1" x14ac:dyDescent="0.35">
      <c r="A4018" s="1" t="s">
        <v>6114</v>
      </c>
      <c r="B4018" s="1">
        <v>87</v>
      </c>
    </row>
    <row r="4019" spans="1:2" hidden="1" x14ac:dyDescent="0.35">
      <c r="A4019" s="1" t="s">
        <v>6115</v>
      </c>
      <c r="B4019" s="1">
        <v>43</v>
      </c>
    </row>
    <row r="4020" spans="1:2" hidden="1" x14ac:dyDescent="0.35">
      <c r="A4020" s="1" t="s">
        <v>6116</v>
      </c>
      <c r="B4020" s="1">
        <v>20</v>
      </c>
    </row>
    <row r="4021" spans="1:2" hidden="1" x14ac:dyDescent="0.35">
      <c r="A4021" s="1" t="s">
        <v>6117</v>
      </c>
      <c r="B4021" s="1">
        <v>71</v>
      </c>
    </row>
    <row r="4022" spans="1:2" hidden="1" x14ac:dyDescent="0.35">
      <c r="A4022" s="1" t="s">
        <v>6118</v>
      </c>
      <c r="B4022" s="1">
        <v>41</v>
      </c>
    </row>
    <row r="4023" spans="1:2" hidden="1" x14ac:dyDescent="0.35">
      <c r="A4023" s="1" t="s">
        <v>6119</v>
      </c>
      <c r="B4023" s="1">
        <v>22</v>
      </c>
    </row>
    <row r="4024" spans="1:2" hidden="1" x14ac:dyDescent="0.35">
      <c r="A4024" s="1" t="s">
        <v>6120</v>
      </c>
      <c r="B4024" s="1">
        <v>44</v>
      </c>
    </row>
    <row r="4025" spans="1:2" hidden="1" x14ac:dyDescent="0.35">
      <c r="A4025" s="1" t="s">
        <v>6121</v>
      </c>
      <c r="B4025" s="1">
        <v>55</v>
      </c>
    </row>
    <row r="4026" spans="1:2" hidden="1" x14ac:dyDescent="0.35">
      <c r="A4026" s="1" t="s">
        <v>6122</v>
      </c>
      <c r="B4026" s="1">
        <v>45</v>
      </c>
    </row>
    <row r="4027" spans="1:2" hidden="1" x14ac:dyDescent="0.35">
      <c r="A4027" s="1" t="s">
        <v>6123</v>
      </c>
      <c r="B4027" s="1">
        <v>96</v>
      </c>
    </row>
    <row r="4028" spans="1:2" hidden="1" x14ac:dyDescent="0.35">
      <c r="A4028" s="1" t="s">
        <v>6124</v>
      </c>
      <c r="B4028" s="1">
        <v>88</v>
      </c>
    </row>
    <row r="4029" spans="1:2" hidden="1" x14ac:dyDescent="0.35">
      <c r="A4029" s="1" t="s">
        <v>6125</v>
      </c>
      <c r="B4029" s="1">
        <v>92</v>
      </c>
    </row>
    <row r="4030" spans="1:2" hidden="1" x14ac:dyDescent="0.35">
      <c r="A4030" s="1" t="s">
        <v>6126</v>
      </c>
      <c r="B4030" s="1">
        <v>73</v>
      </c>
    </row>
    <row r="4031" spans="1:2" hidden="1" x14ac:dyDescent="0.35">
      <c r="A4031" s="1" t="s">
        <v>6127</v>
      </c>
      <c r="B4031" s="1">
        <v>80</v>
      </c>
    </row>
    <row r="4032" spans="1:2" hidden="1" x14ac:dyDescent="0.35">
      <c r="A4032" s="1" t="s">
        <v>6128</v>
      </c>
      <c r="B4032" s="1">
        <v>18</v>
      </c>
    </row>
    <row r="4033" spans="1:2" hidden="1" x14ac:dyDescent="0.35">
      <c r="A4033" s="1" t="s">
        <v>6129</v>
      </c>
      <c r="B4033" s="1">
        <v>48</v>
      </c>
    </row>
    <row r="4034" spans="1:2" hidden="1" x14ac:dyDescent="0.35">
      <c r="A4034" s="1" t="s">
        <v>6130</v>
      </c>
      <c r="B4034" s="1">
        <v>51</v>
      </c>
    </row>
    <row r="4035" spans="1:2" hidden="1" x14ac:dyDescent="0.35">
      <c r="A4035" s="1" t="s">
        <v>6131</v>
      </c>
      <c r="B4035" s="1">
        <v>99</v>
      </c>
    </row>
    <row r="4036" spans="1:2" hidden="1" x14ac:dyDescent="0.35">
      <c r="A4036" s="1" t="s">
        <v>6132</v>
      </c>
      <c r="B4036" s="1">
        <v>32</v>
      </c>
    </row>
    <row r="4037" spans="1:2" hidden="1" x14ac:dyDescent="0.35">
      <c r="A4037" s="1" t="s">
        <v>6133</v>
      </c>
      <c r="B4037" s="1">
        <v>8</v>
      </c>
    </row>
    <row r="4038" spans="1:2" hidden="1" x14ac:dyDescent="0.35">
      <c r="A4038" s="1" t="s">
        <v>6134</v>
      </c>
      <c r="B4038" s="1">
        <v>35</v>
      </c>
    </row>
    <row r="4039" spans="1:2" hidden="1" x14ac:dyDescent="0.35">
      <c r="A4039" s="1" t="s">
        <v>6135</v>
      </c>
      <c r="B4039" s="1">
        <v>0</v>
      </c>
    </row>
    <row r="4040" spans="1:2" hidden="1" x14ac:dyDescent="0.35">
      <c r="A4040" s="1" t="s">
        <v>6136</v>
      </c>
      <c r="B4040" s="1">
        <v>51</v>
      </c>
    </row>
    <row r="4041" spans="1:2" hidden="1" x14ac:dyDescent="0.35">
      <c r="A4041" s="1" t="s">
        <v>6137</v>
      </c>
      <c r="B4041" s="1">
        <v>95</v>
      </c>
    </row>
    <row r="4042" spans="1:2" hidden="1" x14ac:dyDescent="0.35">
      <c r="A4042" s="1" t="s">
        <v>6138</v>
      </c>
      <c r="B4042" s="1">
        <v>31</v>
      </c>
    </row>
    <row r="4043" spans="1:2" hidden="1" x14ac:dyDescent="0.35">
      <c r="A4043" s="1" t="s">
        <v>6139</v>
      </c>
      <c r="B4043" s="1">
        <v>55</v>
      </c>
    </row>
    <row r="4044" spans="1:2" hidden="1" x14ac:dyDescent="0.35">
      <c r="A4044" s="1" t="s">
        <v>6140</v>
      </c>
      <c r="B4044" s="1">
        <v>42</v>
      </c>
    </row>
    <row r="4045" spans="1:2" hidden="1" x14ac:dyDescent="0.35">
      <c r="A4045" s="1" t="s">
        <v>6141</v>
      </c>
      <c r="B4045" s="1">
        <v>28</v>
      </c>
    </row>
    <row r="4046" spans="1:2" hidden="1" x14ac:dyDescent="0.35">
      <c r="A4046" s="1" t="s">
        <v>6142</v>
      </c>
      <c r="B4046" s="1">
        <v>64</v>
      </c>
    </row>
    <row r="4047" spans="1:2" hidden="1" x14ac:dyDescent="0.35">
      <c r="A4047" s="1" t="s">
        <v>6143</v>
      </c>
      <c r="B4047" s="1">
        <v>60</v>
      </c>
    </row>
    <row r="4048" spans="1:2" hidden="1" x14ac:dyDescent="0.35">
      <c r="A4048" s="1" t="s">
        <v>6144</v>
      </c>
      <c r="B4048" s="1">
        <v>52</v>
      </c>
    </row>
    <row r="4049" spans="1:2" hidden="1" x14ac:dyDescent="0.35">
      <c r="A4049" s="1" t="s">
        <v>6145</v>
      </c>
      <c r="B4049" s="1">
        <v>30</v>
      </c>
    </row>
    <row r="4050" spans="1:2" hidden="1" x14ac:dyDescent="0.35">
      <c r="A4050" s="1" t="s">
        <v>6146</v>
      </c>
      <c r="B4050" s="1">
        <v>5</v>
      </c>
    </row>
    <row r="4051" spans="1:2" hidden="1" x14ac:dyDescent="0.35">
      <c r="A4051" s="1" t="s">
        <v>6147</v>
      </c>
      <c r="B4051" s="1">
        <v>86</v>
      </c>
    </row>
    <row r="4052" spans="1:2" hidden="1" x14ac:dyDescent="0.35">
      <c r="A4052" s="1" t="s">
        <v>6148</v>
      </c>
      <c r="B4052" s="1">
        <v>93</v>
      </c>
    </row>
    <row r="4053" spans="1:2" hidden="1" x14ac:dyDescent="0.35">
      <c r="A4053" s="1" t="s">
        <v>6149</v>
      </c>
      <c r="B4053" s="1">
        <v>89</v>
      </c>
    </row>
    <row r="4054" spans="1:2" hidden="1" x14ac:dyDescent="0.35">
      <c r="A4054" s="1" t="s">
        <v>6150</v>
      </c>
      <c r="B4054" s="1">
        <v>75</v>
      </c>
    </row>
    <row r="4055" spans="1:2" hidden="1" x14ac:dyDescent="0.35">
      <c r="A4055" s="1" t="s">
        <v>6151</v>
      </c>
      <c r="B4055" s="1">
        <v>99</v>
      </c>
    </row>
    <row r="4056" spans="1:2" hidden="1" x14ac:dyDescent="0.35">
      <c r="A4056" s="1" t="s">
        <v>6152</v>
      </c>
      <c r="B4056" s="1">
        <v>3</v>
      </c>
    </row>
    <row r="4057" spans="1:2" hidden="1" x14ac:dyDescent="0.35">
      <c r="A4057" s="1" t="s">
        <v>6153</v>
      </c>
      <c r="B4057" s="1">
        <v>42</v>
      </c>
    </row>
    <row r="4058" spans="1:2" hidden="1" x14ac:dyDescent="0.35">
      <c r="A4058" s="1" t="s">
        <v>6154</v>
      </c>
      <c r="B4058" s="1">
        <v>25</v>
      </c>
    </row>
    <row r="4059" spans="1:2" hidden="1" x14ac:dyDescent="0.35">
      <c r="A4059" s="1" t="s">
        <v>6155</v>
      </c>
      <c r="B4059" s="1">
        <v>91</v>
      </c>
    </row>
    <row r="4060" spans="1:2" hidden="1" x14ac:dyDescent="0.35">
      <c r="A4060" s="1" t="s">
        <v>6156</v>
      </c>
      <c r="B4060" s="1">
        <v>97</v>
      </c>
    </row>
    <row r="4061" spans="1:2" hidden="1" x14ac:dyDescent="0.35">
      <c r="A4061" s="1" t="s">
        <v>6157</v>
      </c>
      <c r="B4061" s="1">
        <v>19</v>
      </c>
    </row>
    <row r="4062" spans="1:2" hidden="1" x14ac:dyDescent="0.35">
      <c r="A4062" s="1" t="s">
        <v>6158</v>
      </c>
      <c r="B4062" s="1">
        <v>93</v>
      </c>
    </row>
    <row r="4063" spans="1:2" hidden="1" x14ac:dyDescent="0.35">
      <c r="A4063" s="1" t="s">
        <v>6159</v>
      </c>
      <c r="B4063" s="1">
        <v>57</v>
      </c>
    </row>
    <row r="4064" spans="1:2" hidden="1" x14ac:dyDescent="0.35">
      <c r="A4064" s="1" t="s">
        <v>6160</v>
      </c>
      <c r="B4064" s="1">
        <v>45</v>
      </c>
    </row>
    <row r="4065" spans="1:2" hidden="1" x14ac:dyDescent="0.35">
      <c r="A4065" s="1" t="s">
        <v>6161</v>
      </c>
      <c r="B4065" s="1">
        <v>7</v>
      </c>
    </row>
    <row r="4066" spans="1:2" hidden="1" x14ac:dyDescent="0.35">
      <c r="A4066" s="1" t="s">
        <v>6162</v>
      </c>
      <c r="B4066" s="1">
        <v>27</v>
      </c>
    </row>
    <row r="4067" spans="1:2" hidden="1" x14ac:dyDescent="0.35">
      <c r="A4067" s="1" t="s">
        <v>6163</v>
      </c>
      <c r="B4067" s="1">
        <v>45</v>
      </c>
    </row>
    <row r="4068" spans="1:2" hidden="1" x14ac:dyDescent="0.35">
      <c r="A4068" s="1" t="s">
        <v>6164</v>
      </c>
      <c r="B4068" s="1">
        <v>17</v>
      </c>
    </row>
    <row r="4069" spans="1:2" hidden="1" x14ac:dyDescent="0.35">
      <c r="A4069" s="1" t="s">
        <v>6165</v>
      </c>
      <c r="B4069" s="1">
        <v>37</v>
      </c>
    </row>
    <row r="4070" spans="1:2" hidden="1" x14ac:dyDescent="0.35">
      <c r="A4070" s="1" t="s">
        <v>6166</v>
      </c>
      <c r="B4070" s="1">
        <v>96</v>
      </c>
    </row>
    <row r="4071" spans="1:2" hidden="1" x14ac:dyDescent="0.35">
      <c r="A4071" s="1" t="s">
        <v>6167</v>
      </c>
      <c r="B4071" s="1">
        <v>85</v>
      </c>
    </row>
    <row r="4072" spans="1:2" hidden="1" x14ac:dyDescent="0.35">
      <c r="A4072" s="1" t="s">
        <v>6168</v>
      </c>
      <c r="B4072" s="1">
        <v>67</v>
      </c>
    </row>
    <row r="4073" spans="1:2" hidden="1" x14ac:dyDescent="0.35">
      <c r="A4073" s="1" t="s">
        <v>6169</v>
      </c>
      <c r="B4073" s="1">
        <v>62</v>
      </c>
    </row>
    <row r="4074" spans="1:2" hidden="1" x14ac:dyDescent="0.35">
      <c r="A4074" s="1" t="s">
        <v>6170</v>
      </c>
      <c r="B4074" s="1">
        <v>36</v>
      </c>
    </row>
    <row r="4075" spans="1:2" hidden="1" x14ac:dyDescent="0.35">
      <c r="A4075" s="1" t="s">
        <v>6171</v>
      </c>
      <c r="B4075" s="1">
        <v>6</v>
      </c>
    </row>
    <row r="4076" spans="1:2" hidden="1" x14ac:dyDescent="0.35">
      <c r="A4076" s="1" t="s">
        <v>6172</v>
      </c>
      <c r="B4076" s="1">
        <v>3</v>
      </c>
    </row>
    <row r="4077" spans="1:2" hidden="1" x14ac:dyDescent="0.35">
      <c r="A4077" s="1" t="s">
        <v>6173</v>
      </c>
      <c r="B4077" s="1">
        <v>40</v>
      </c>
    </row>
    <row r="4078" spans="1:2" hidden="1" x14ac:dyDescent="0.35">
      <c r="A4078" s="1" t="s">
        <v>6174</v>
      </c>
      <c r="B4078" s="1">
        <v>44</v>
      </c>
    </row>
    <row r="4079" spans="1:2" hidden="1" x14ac:dyDescent="0.35">
      <c r="A4079" s="1" t="s">
        <v>6175</v>
      </c>
      <c r="B4079" s="1">
        <v>52</v>
      </c>
    </row>
    <row r="4080" spans="1:2" hidden="1" x14ac:dyDescent="0.35">
      <c r="A4080" s="1" t="s">
        <v>6176</v>
      </c>
      <c r="B4080" s="1">
        <v>11</v>
      </c>
    </row>
    <row r="4081" spans="1:2" hidden="1" x14ac:dyDescent="0.35">
      <c r="A4081" s="1" t="s">
        <v>6177</v>
      </c>
      <c r="B4081" s="1">
        <v>10</v>
      </c>
    </row>
    <row r="4082" spans="1:2" hidden="1" x14ac:dyDescent="0.35">
      <c r="A4082" s="1" t="s">
        <v>6178</v>
      </c>
      <c r="B4082" s="1">
        <v>20</v>
      </c>
    </row>
    <row r="4083" spans="1:2" hidden="1" x14ac:dyDescent="0.35">
      <c r="A4083" s="1" t="s">
        <v>6179</v>
      </c>
      <c r="B4083" s="1">
        <v>22</v>
      </c>
    </row>
    <row r="4084" spans="1:2" hidden="1" x14ac:dyDescent="0.35">
      <c r="A4084" s="1" t="s">
        <v>6180</v>
      </c>
      <c r="B4084" s="1">
        <v>90</v>
      </c>
    </row>
    <row r="4085" spans="1:2" hidden="1" x14ac:dyDescent="0.35">
      <c r="A4085" s="1" t="s">
        <v>6181</v>
      </c>
      <c r="B4085" s="1">
        <v>76</v>
      </c>
    </row>
    <row r="4086" spans="1:2" hidden="1" x14ac:dyDescent="0.35">
      <c r="A4086" s="1" t="s">
        <v>6182</v>
      </c>
      <c r="B4086" s="1">
        <v>52</v>
      </c>
    </row>
    <row r="4087" spans="1:2" hidden="1" x14ac:dyDescent="0.35">
      <c r="A4087" s="1" t="s">
        <v>6183</v>
      </c>
      <c r="B4087" s="1">
        <v>77</v>
      </c>
    </row>
    <row r="4088" spans="1:2" hidden="1" x14ac:dyDescent="0.35">
      <c r="A4088" s="1" t="s">
        <v>6184</v>
      </c>
      <c r="B4088" s="1">
        <v>51</v>
      </c>
    </row>
    <row r="4089" spans="1:2" hidden="1" x14ac:dyDescent="0.35">
      <c r="A4089" s="1" t="s">
        <v>6185</v>
      </c>
      <c r="B4089" s="1">
        <v>50</v>
      </c>
    </row>
    <row r="4090" spans="1:2" hidden="1" x14ac:dyDescent="0.35">
      <c r="A4090" s="1" t="s">
        <v>6186</v>
      </c>
      <c r="B4090" s="1">
        <v>64</v>
      </c>
    </row>
    <row r="4091" spans="1:2" hidden="1" x14ac:dyDescent="0.35">
      <c r="A4091" s="1" t="s">
        <v>6187</v>
      </c>
      <c r="B4091" s="1">
        <v>14</v>
      </c>
    </row>
    <row r="4092" spans="1:2" hidden="1" x14ac:dyDescent="0.35">
      <c r="A4092" s="1" t="s">
        <v>6188</v>
      </c>
      <c r="B4092" s="1">
        <v>84</v>
      </c>
    </row>
    <row r="4093" spans="1:2" hidden="1" x14ac:dyDescent="0.35">
      <c r="A4093" s="1" t="s">
        <v>6189</v>
      </c>
      <c r="B4093" s="1">
        <v>5</v>
      </c>
    </row>
    <row r="4094" spans="1:2" hidden="1" x14ac:dyDescent="0.35">
      <c r="A4094" s="1" t="s">
        <v>6190</v>
      </c>
      <c r="B4094" s="1">
        <v>7</v>
      </c>
    </row>
    <row r="4095" spans="1:2" hidden="1" x14ac:dyDescent="0.35">
      <c r="A4095" s="1" t="s">
        <v>6191</v>
      </c>
      <c r="B4095" s="1">
        <v>88</v>
      </c>
    </row>
    <row r="4096" spans="1:2" hidden="1" x14ac:dyDescent="0.35">
      <c r="A4096" s="1" t="s">
        <v>6192</v>
      </c>
      <c r="B4096" s="1">
        <v>69</v>
      </c>
    </row>
    <row r="4097" spans="1:2" hidden="1" x14ac:dyDescent="0.35">
      <c r="A4097" s="1" t="s">
        <v>6193</v>
      </c>
      <c r="B4097" s="1">
        <v>14</v>
      </c>
    </row>
    <row r="4098" spans="1:2" hidden="1" x14ac:dyDescent="0.35">
      <c r="A4098" s="1" t="s">
        <v>6194</v>
      </c>
      <c r="B4098" s="1">
        <v>70</v>
      </c>
    </row>
    <row r="4099" spans="1:2" hidden="1" x14ac:dyDescent="0.35">
      <c r="A4099" s="1" t="s">
        <v>6195</v>
      </c>
      <c r="B4099" s="1">
        <v>93</v>
      </c>
    </row>
    <row r="4100" spans="1:2" hidden="1" x14ac:dyDescent="0.35">
      <c r="A4100" s="1" t="s">
        <v>6196</v>
      </c>
      <c r="B4100" s="1">
        <v>14</v>
      </c>
    </row>
    <row r="4101" spans="1:2" hidden="1" x14ac:dyDescent="0.35">
      <c r="A4101" s="1" t="s">
        <v>6197</v>
      </c>
      <c r="B4101" s="1">
        <v>60</v>
      </c>
    </row>
    <row r="4102" spans="1:2" hidden="1" x14ac:dyDescent="0.35">
      <c r="A4102" s="1" t="s">
        <v>6198</v>
      </c>
      <c r="B4102" s="1">
        <v>44</v>
      </c>
    </row>
    <row r="4103" spans="1:2" hidden="1" x14ac:dyDescent="0.35">
      <c r="A4103" s="1" t="s">
        <v>6199</v>
      </c>
      <c r="B4103" s="1">
        <v>90</v>
      </c>
    </row>
    <row r="4104" spans="1:2" hidden="1" x14ac:dyDescent="0.35">
      <c r="A4104" s="1" t="s">
        <v>6200</v>
      </c>
      <c r="B4104" s="1">
        <v>69</v>
      </c>
    </row>
    <row r="4105" spans="1:2" hidden="1" x14ac:dyDescent="0.35">
      <c r="A4105" s="1" t="s">
        <v>6201</v>
      </c>
      <c r="B4105" s="1">
        <v>97</v>
      </c>
    </row>
    <row r="4106" spans="1:2" hidden="1" x14ac:dyDescent="0.35">
      <c r="A4106" s="1" t="s">
        <v>6202</v>
      </c>
      <c r="B4106" s="1">
        <v>42</v>
      </c>
    </row>
    <row r="4107" spans="1:2" hidden="1" x14ac:dyDescent="0.35">
      <c r="A4107" s="1" t="s">
        <v>6203</v>
      </c>
      <c r="B4107" s="1">
        <v>62</v>
      </c>
    </row>
    <row r="4108" spans="1:2" hidden="1" x14ac:dyDescent="0.35">
      <c r="A4108" s="1" t="s">
        <v>6204</v>
      </c>
      <c r="B4108" s="1">
        <v>37</v>
      </c>
    </row>
    <row r="4109" spans="1:2" hidden="1" x14ac:dyDescent="0.35">
      <c r="A4109" s="1" t="s">
        <v>6205</v>
      </c>
      <c r="B4109" s="1">
        <v>71</v>
      </c>
    </row>
    <row r="4110" spans="1:2" hidden="1" x14ac:dyDescent="0.35">
      <c r="A4110" s="1" t="s">
        <v>6206</v>
      </c>
      <c r="B4110" s="1">
        <v>26</v>
      </c>
    </row>
    <row r="4111" spans="1:2" hidden="1" x14ac:dyDescent="0.35">
      <c r="A4111" s="1" t="s">
        <v>6207</v>
      </c>
      <c r="B4111" s="1">
        <v>15</v>
      </c>
    </row>
    <row r="4112" spans="1:2" hidden="1" x14ac:dyDescent="0.35">
      <c r="A4112" s="1" t="s">
        <v>6208</v>
      </c>
      <c r="B4112" s="1">
        <v>11</v>
      </c>
    </row>
    <row r="4113" spans="1:2" hidden="1" x14ac:dyDescent="0.35">
      <c r="A4113" s="1" t="s">
        <v>6209</v>
      </c>
      <c r="B4113" s="1">
        <v>77</v>
      </c>
    </row>
    <row r="4114" spans="1:2" hidden="1" x14ac:dyDescent="0.35">
      <c r="A4114" s="1" t="s">
        <v>6210</v>
      </c>
      <c r="B4114" s="1">
        <v>52</v>
      </c>
    </row>
    <row r="4115" spans="1:2" hidden="1" x14ac:dyDescent="0.35">
      <c r="A4115" s="1" t="s">
        <v>6211</v>
      </c>
      <c r="B4115" s="1">
        <v>53</v>
      </c>
    </row>
    <row r="4116" spans="1:2" hidden="1" x14ac:dyDescent="0.35">
      <c r="A4116" s="1" t="s">
        <v>6212</v>
      </c>
      <c r="B4116" s="1">
        <v>74</v>
      </c>
    </row>
    <row r="4117" spans="1:2" hidden="1" x14ac:dyDescent="0.35">
      <c r="A4117" s="1" t="s">
        <v>6213</v>
      </c>
      <c r="B4117" s="1">
        <v>89</v>
      </c>
    </row>
    <row r="4118" spans="1:2" hidden="1" x14ac:dyDescent="0.35">
      <c r="A4118" s="1" t="s">
        <v>6214</v>
      </c>
      <c r="B4118" s="1">
        <v>41</v>
      </c>
    </row>
    <row r="4119" spans="1:2" hidden="1" x14ac:dyDescent="0.35">
      <c r="A4119" s="1" t="s">
        <v>6215</v>
      </c>
      <c r="B4119" s="1">
        <v>93</v>
      </c>
    </row>
    <row r="4120" spans="1:2" hidden="1" x14ac:dyDescent="0.35">
      <c r="A4120" s="1" t="s">
        <v>6216</v>
      </c>
      <c r="B4120" s="1">
        <v>81</v>
      </c>
    </row>
    <row r="4121" spans="1:2" hidden="1" x14ac:dyDescent="0.35">
      <c r="A4121" s="1" t="s">
        <v>6217</v>
      </c>
      <c r="B4121" s="1">
        <v>67</v>
      </c>
    </row>
    <row r="4122" spans="1:2" hidden="1" x14ac:dyDescent="0.35">
      <c r="A4122" s="1" t="s">
        <v>6218</v>
      </c>
      <c r="B4122" s="1">
        <v>21</v>
      </c>
    </row>
    <row r="4123" spans="1:2" hidden="1" x14ac:dyDescent="0.35">
      <c r="A4123" s="1" t="s">
        <v>6219</v>
      </c>
      <c r="B4123" s="1">
        <v>56</v>
      </c>
    </row>
    <row r="4124" spans="1:2" hidden="1" x14ac:dyDescent="0.35">
      <c r="A4124" s="1" t="s">
        <v>6220</v>
      </c>
      <c r="B4124" s="1">
        <v>44</v>
      </c>
    </row>
    <row r="4125" spans="1:2" hidden="1" x14ac:dyDescent="0.35">
      <c r="A4125" s="1" t="s">
        <v>6221</v>
      </c>
      <c r="B4125" s="1">
        <v>49</v>
      </c>
    </row>
    <row r="4126" spans="1:2" hidden="1" x14ac:dyDescent="0.35">
      <c r="A4126" s="1" t="s">
        <v>6222</v>
      </c>
      <c r="B4126" s="1">
        <v>70</v>
      </c>
    </row>
    <row r="4127" spans="1:2" hidden="1" x14ac:dyDescent="0.35">
      <c r="A4127" s="1" t="s">
        <v>6223</v>
      </c>
      <c r="B4127" s="1">
        <v>61</v>
      </c>
    </row>
    <row r="4128" spans="1:2" hidden="1" x14ac:dyDescent="0.35">
      <c r="A4128" s="1" t="s">
        <v>6224</v>
      </c>
      <c r="B4128" s="1">
        <v>24</v>
      </c>
    </row>
    <row r="4129" spans="1:2" hidden="1" x14ac:dyDescent="0.35">
      <c r="A4129" s="1" t="s">
        <v>6225</v>
      </c>
      <c r="B4129" s="1">
        <v>67</v>
      </c>
    </row>
    <row r="4130" spans="1:2" hidden="1" x14ac:dyDescent="0.35">
      <c r="A4130" s="1" t="s">
        <v>6226</v>
      </c>
      <c r="B4130" s="1">
        <v>4</v>
      </c>
    </row>
    <row r="4131" spans="1:2" hidden="1" x14ac:dyDescent="0.35">
      <c r="A4131" s="1" t="s">
        <v>6227</v>
      </c>
      <c r="B4131" s="1">
        <v>95</v>
      </c>
    </row>
    <row r="4132" spans="1:2" hidden="1" x14ac:dyDescent="0.35">
      <c r="A4132" s="1" t="s">
        <v>6228</v>
      </c>
      <c r="B4132" s="1">
        <v>64</v>
      </c>
    </row>
    <row r="4133" spans="1:2" hidden="1" x14ac:dyDescent="0.35">
      <c r="A4133" s="1" t="s">
        <v>6229</v>
      </c>
      <c r="B4133" s="1">
        <v>84</v>
      </c>
    </row>
    <row r="4134" spans="1:2" hidden="1" x14ac:dyDescent="0.35">
      <c r="A4134" s="1" t="s">
        <v>6230</v>
      </c>
      <c r="B4134" s="1">
        <v>99</v>
      </c>
    </row>
    <row r="4135" spans="1:2" hidden="1" x14ac:dyDescent="0.35">
      <c r="A4135" s="1" t="s">
        <v>6231</v>
      </c>
      <c r="B4135" s="1">
        <v>72</v>
      </c>
    </row>
    <row r="4136" spans="1:2" hidden="1" x14ac:dyDescent="0.35">
      <c r="A4136" s="1" t="s">
        <v>6232</v>
      </c>
      <c r="B4136" s="1">
        <v>56</v>
      </c>
    </row>
    <row r="4137" spans="1:2" hidden="1" x14ac:dyDescent="0.35">
      <c r="A4137" s="1" t="s">
        <v>6233</v>
      </c>
      <c r="B4137" s="1">
        <v>92</v>
      </c>
    </row>
    <row r="4138" spans="1:2" hidden="1" x14ac:dyDescent="0.35">
      <c r="A4138" s="1" t="s">
        <v>6234</v>
      </c>
      <c r="B4138" s="1">
        <v>92</v>
      </c>
    </row>
    <row r="4139" spans="1:2" hidden="1" x14ac:dyDescent="0.35">
      <c r="A4139" s="1" t="s">
        <v>6235</v>
      </c>
      <c r="B4139" s="1">
        <v>16</v>
      </c>
    </row>
    <row r="4140" spans="1:2" hidden="1" x14ac:dyDescent="0.35">
      <c r="A4140" s="1" t="s">
        <v>6236</v>
      </c>
      <c r="B4140" s="1">
        <v>64</v>
      </c>
    </row>
    <row r="4141" spans="1:2" hidden="1" x14ac:dyDescent="0.35">
      <c r="A4141" s="1" t="s">
        <v>6237</v>
      </c>
      <c r="B4141" s="1">
        <v>71</v>
      </c>
    </row>
    <row r="4142" spans="1:2" hidden="1" x14ac:dyDescent="0.35">
      <c r="A4142" s="1" t="s">
        <v>6238</v>
      </c>
      <c r="B4142" s="1">
        <v>51</v>
      </c>
    </row>
    <row r="4143" spans="1:2" hidden="1" x14ac:dyDescent="0.35">
      <c r="A4143" s="1" t="s">
        <v>6239</v>
      </c>
      <c r="B4143" s="1">
        <v>94</v>
      </c>
    </row>
    <row r="4144" spans="1:2" hidden="1" x14ac:dyDescent="0.35">
      <c r="A4144" s="1" t="s">
        <v>6240</v>
      </c>
      <c r="B4144" s="1">
        <v>97</v>
      </c>
    </row>
    <row r="4145" spans="1:2" hidden="1" x14ac:dyDescent="0.35">
      <c r="A4145" s="1" t="s">
        <v>6241</v>
      </c>
      <c r="B4145" s="1">
        <v>27</v>
      </c>
    </row>
    <row r="4146" spans="1:2" hidden="1" x14ac:dyDescent="0.35">
      <c r="A4146" s="1" t="s">
        <v>6242</v>
      </c>
      <c r="B4146" s="1">
        <v>5</v>
      </c>
    </row>
    <row r="4147" spans="1:2" hidden="1" x14ac:dyDescent="0.35">
      <c r="A4147" s="1" t="s">
        <v>6243</v>
      </c>
      <c r="B4147" s="1">
        <v>54</v>
      </c>
    </row>
    <row r="4148" spans="1:2" hidden="1" x14ac:dyDescent="0.35">
      <c r="A4148" s="1" t="s">
        <v>6244</v>
      </c>
      <c r="B4148" s="1">
        <v>38</v>
      </c>
    </row>
    <row r="4149" spans="1:2" hidden="1" x14ac:dyDescent="0.35">
      <c r="A4149" s="1" t="s">
        <v>6245</v>
      </c>
      <c r="B4149" s="1">
        <v>76</v>
      </c>
    </row>
    <row r="4150" spans="1:2" hidden="1" x14ac:dyDescent="0.35">
      <c r="A4150" s="1" t="s">
        <v>6246</v>
      </c>
      <c r="B4150" s="1">
        <v>25</v>
      </c>
    </row>
    <row r="4151" spans="1:2" hidden="1" x14ac:dyDescent="0.35">
      <c r="A4151" s="1" t="s">
        <v>6247</v>
      </c>
      <c r="B4151" s="1">
        <v>19</v>
      </c>
    </row>
    <row r="4152" spans="1:2" hidden="1" x14ac:dyDescent="0.35">
      <c r="A4152" s="1" t="s">
        <v>6248</v>
      </c>
      <c r="B4152" s="1">
        <v>17</v>
      </c>
    </row>
    <row r="4153" spans="1:2" hidden="1" x14ac:dyDescent="0.35">
      <c r="A4153" s="1" t="s">
        <v>6249</v>
      </c>
      <c r="B4153" s="1">
        <v>80</v>
      </c>
    </row>
    <row r="4154" spans="1:2" hidden="1" x14ac:dyDescent="0.35">
      <c r="A4154" s="1" t="s">
        <v>6250</v>
      </c>
      <c r="B4154" s="1">
        <v>90</v>
      </c>
    </row>
    <row r="4155" spans="1:2" hidden="1" x14ac:dyDescent="0.35">
      <c r="A4155" s="1" t="s">
        <v>6251</v>
      </c>
      <c r="B4155" s="1">
        <v>41</v>
      </c>
    </row>
    <row r="4156" spans="1:2" hidden="1" x14ac:dyDescent="0.35">
      <c r="A4156" s="1" t="s">
        <v>6252</v>
      </c>
      <c r="B4156" s="1">
        <v>61</v>
      </c>
    </row>
    <row r="4157" spans="1:2" hidden="1" x14ac:dyDescent="0.35">
      <c r="A4157" s="1" t="s">
        <v>6253</v>
      </c>
      <c r="B4157" s="1">
        <v>2</v>
      </c>
    </row>
    <row r="4158" spans="1:2" hidden="1" x14ac:dyDescent="0.35">
      <c r="A4158" s="1" t="s">
        <v>6254</v>
      </c>
      <c r="B4158" s="1">
        <v>91</v>
      </c>
    </row>
    <row r="4159" spans="1:2" hidden="1" x14ac:dyDescent="0.35">
      <c r="A4159" s="1" t="s">
        <v>6255</v>
      </c>
      <c r="B4159" s="1">
        <v>95</v>
      </c>
    </row>
    <row r="4160" spans="1:2" hidden="1" x14ac:dyDescent="0.35">
      <c r="A4160" s="1" t="s">
        <v>6256</v>
      </c>
      <c r="B4160" s="1">
        <v>19</v>
      </c>
    </row>
    <row r="4161" spans="1:2" hidden="1" x14ac:dyDescent="0.35">
      <c r="A4161" s="1" t="s">
        <v>6257</v>
      </c>
      <c r="B4161" s="1">
        <v>97</v>
      </c>
    </row>
    <row r="4162" spans="1:2" hidden="1" x14ac:dyDescent="0.35">
      <c r="A4162" s="1" t="s">
        <v>6258</v>
      </c>
      <c r="B4162" s="1">
        <v>76</v>
      </c>
    </row>
    <row r="4163" spans="1:2" hidden="1" x14ac:dyDescent="0.35">
      <c r="A4163" s="1" t="s">
        <v>6259</v>
      </c>
      <c r="B4163" s="1">
        <v>30</v>
      </c>
    </row>
    <row r="4164" spans="1:2" hidden="1" x14ac:dyDescent="0.35">
      <c r="A4164" s="1" t="s">
        <v>6260</v>
      </c>
      <c r="B4164" s="1">
        <v>46</v>
      </c>
    </row>
    <row r="4165" spans="1:2" hidden="1" x14ac:dyDescent="0.35">
      <c r="A4165" s="1" t="s">
        <v>6261</v>
      </c>
      <c r="B4165" s="1">
        <v>84</v>
      </c>
    </row>
    <row r="4166" spans="1:2" hidden="1" x14ac:dyDescent="0.35">
      <c r="A4166" s="1" t="s">
        <v>6262</v>
      </c>
      <c r="B4166" s="1">
        <v>99</v>
      </c>
    </row>
    <row r="4167" spans="1:2" hidden="1" x14ac:dyDescent="0.35">
      <c r="A4167" s="1" t="s">
        <v>6263</v>
      </c>
      <c r="B4167" s="1">
        <v>3</v>
      </c>
    </row>
    <row r="4168" spans="1:2" hidden="1" x14ac:dyDescent="0.35">
      <c r="A4168" s="1" t="s">
        <v>6264</v>
      </c>
      <c r="B4168" s="1">
        <v>78</v>
      </c>
    </row>
    <row r="4169" spans="1:2" hidden="1" x14ac:dyDescent="0.35">
      <c r="A4169" s="1" t="s">
        <v>6265</v>
      </c>
      <c r="B4169" s="1">
        <v>5</v>
      </c>
    </row>
    <row r="4170" spans="1:2" hidden="1" x14ac:dyDescent="0.35">
      <c r="A4170" s="1" t="s">
        <v>6266</v>
      </c>
      <c r="B4170" s="1">
        <v>24</v>
      </c>
    </row>
    <row r="4171" spans="1:2" hidden="1" x14ac:dyDescent="0.35">
      <c r="A4171" s="1" t="s">
        <v>6267</v>
      </c>
      <c r="B4171" s="1">
        <v>41</v>
      </c>
    </row>
    <row r="4172" spans="1:2" hidden="1" x14ac:dyDescent="0.35">
      <c r="A4172" s="1" t="s">
        <v>6268</v>
      </c>
      <c r="B4172" s="1">
        <v>23</v>
      </c>
    </row>
    <row r="4173" spans="1:2" hidden="1" x14ac:dyDescent="0.35">
      <c r="A4173" s="1" t="s">
        <v>6269</v>
      </c>
      <c r="B4173" s="1">
        <v>93</v>
      </c>
    </row>
    <row r="4174" spans="1:2" hidden="1" x14ac:dyDescent="0.35">
      <c r="A4174" s="1" t="s">
        <v>6270</v>
      </c>
      <c r="B4174" s="1">
        <v>23</v>
      </c>
    </row>
    <row r="4175" spans="1:2" hidden="1" x14ac:dyDescent="0.35">
      <c r="A4175" s="1" t="s">
        <v>6271</v>
      </c>
      <c r="B4175" s="1">
        <v>25</v>
      </c>
    </row>
    <row r="4176" spans="1:2" hidden="1" x14ac:dyDescent="0.35">
      <c r="A4176" s="1" t="s">
        <v>6272</v>
      </c>
      <c r="B4176" s="1">
        <v>94</v>
      </c>
    </row>
    <row r="4177" spans="1:2" hidden="1" x14ac:dyDescent="0.35">
      <c r="A4177" s="1" t="s">
        <v>6273</v>
      </c>
      <c r="B4177" s="1">
        <v>97</v>
      </c>
    </row>
    <row r="4178" spans="1:2" hidden="1" x14ac:dyDescent="0.35">
      <c r="A4178" s="1" t="s">
        <v>6274</v>
      </c>
      <c r="B4178" s="1">
        <v>82</v>
      </c>
    </row>
    <row r="4179" spans="1:2" hidden="1" x14ac:dyDescent="0.35">
      <c r="A4179" s="1" t="s">
        <v>6275</v>
      </c>
      <c r="B4179" s="1">
        <v>58</v>
      </c>
    </row>
    <row r="4180" spans="1:2" hidden="1" x14ac:dyDescent="0.35">
      <c r="A4180" s="1" t="s">
        <v>6276</v>
      </c>
      <c r="B4180" s="1">
        <v>72</v>
      </c>
    </row>
    <row r="4181" spans="1:2" hidden="1" x14ac:dyDescent="0.35">
      <c r="A4181" s="1" t="s">
        <v>6277</v>
      </c>
      <c r="B4181" s="1">
        <v>8</v>
      </c>
    </row>
    <row r="4182" spans="1:2" hidden="1" x14ac:dyDescent="0.35">
      <c r="A4182" s="1" t="s">
        <v>6278</v>
      </c>
      <c r="B4182" s="1">
        <v>41</v>
      </c>
    </row>
    <row r="4183" spans="1:2" hidden="1" x14ac:dyDescent="0.35">
      <c r="A4183" s="1" t="s">
        <v>6279</v>
      </c>
      <c r="B4183" s="1">
        <v>35</v>
      </c>
    </row>
    <row r="4184" spans="1:2" hidden="1" x14ac:dyDescent="0.35">
      <c r="A4184" s="1" t="s">
        <v>6280</v>
      </c>
      <c r="B4184" s="1">
        <v>8</v>
      </c>
    </row>
    <row r="4185" spans="1:2" hidden="1" x14ac:dyDescent="0.35">
      <c r="A4185" s="1" t="s">
        <v>6281</v>
      </c>
      <c r="B4185" s="1">
        <v>80</v>
      </c>
    </row>
    <row r="4186" spans="1:2" hidden="1" x14ac:dyDescent="0.35">
      <c r="A4186" s="1" t="s">
        <v>6282</v>
      </c>
      <c r="B4186" s="1">
        <v>50</v>
      </c>
    </row>
    <row r="4187" spans="1:2" hidden="1" x14ac:dyDescent="0.35">
      <c r="A4187" s="1" t="s">
        <v>6283</v>
      </c>
      <c r="B4187" s="1">
        <v>0</v>
      </c>
    </row>
    <row r="4188" spans="1:2" hidden="1" x14ac:dyDescent="0.35">
      <c r="A4188" s="1" t="s">
        <v>6284</v>
      </c>
      <c r="B4188" s="1">
        <v>88</v>
      </c>
    </row>
    <row r="4189" spans="1:2" hidden="1" x14ac:dyDescent="0.35">
      <c r="A4189" s="1" t="s">
        <v>6285</v>
      </c>
      <c r="B4189" s="1">
        <v>18</v>
      </c>
    </row>
    <row r="4190" spans="1:2" hidden="1" x14ac:dyDescent="0.35">
      <c r="A4190" s="1" t="s">
        <v>6286</v>
      </c>
      <c r="B4190" s="1">
        <v>56</v>
      </c>
    </row>
    <row r="4191" spans="1:2" hidden="1" x14ac:dyDescent="0.35">
      <c r="A4191" s="1" t="s">
        <v>6287</v>
      </c>
      <c r="B4191" s="1">
        <v>94</v>
      </c>
    </row>
    <row r="4192" spans="1:2" hidden="1" x14ac:dyDescent="0.35">
      <c r="A4192" s="1" t="s">
        <v>6288</v>
      </c>
      <c r="B4192" s="1">
        <v>76</v>
      </c>
    </row>
    <row r="4193" spans="1:2" hidden="1" x14ac:dyDescent="0.35">
      <c r="A4193" s="1" t="s">
        <v>6289</v>
      </c>
      <c r="B4193" s="1">
        <v>88</v>
      </c>
    </row>
    <row r="4194" spans="1:2" hidden="1" x14ac:dyDescent="0.35">
      <c r="A4194" s="1" t="s">
        <v>6290</v>
      </c>
      <c r="B4194" s="1">
        <v>65</v>
      </c>
    </row>
    <row r="4195" spans="1:2" hidden="1" x14ac:dyDescent="0.35">
      <c r="A4195" s="1" t="s">
        <v>6291</v>
      </c>
      <c r="B4195" s="1">
        <v>36</v>
      </c>
    </row>
    <row r="4196" spans="1:2" hidden="1" x14ac:dyDescent="0.35">
      <c r="A4196" s="1" t="s">
        <v>6292</v>
      </c>
      <c r="B4196" s="1">
        <v>54</v>
      </c>
    </row>
    <row r="4197" spans="1:2" hidden="1" x14ac:dyDescent="0.35">
      <c r="A4197" s="1" t="s">
        <v>6293</v>
      </c>
      <c r="B4197" s="1">
        <v>86</v>
      </c>
    </row>
    <row r="4198" spans="1:2" hidden="1" x14ac:dyDescent="0.35">
      <c r="A4198" s="1" t="s">
        <v>6294</v>
      </c>
      <c r="B4198" s="1">
        <v>19</v>
      </c>
    </row>
    <row r="4199" spans="1:2" hidden="1" x14ac:dyDescent="0.35">
      <c r="A4199" s="1" t="s">
        <v>6295</v>
      </c>
      <c r="B4199" s="1">
        <v>2</v>
      </c>
    </row>
    <row r="4200" spans="1:2" hidden="1" x14ac:dyDescent="0.35">
      <c r="A4200" s="1" t="s">
        <v>6296</v>
      </c>
      <c r="B4200" s="1">
        <v>46</v>
      </c>
    </row>
    <row r="4201" spans="1:2" hidden="1" x14ac:dyDescent="0.35">
      <c r="A4201" s="1" t="s">
        <v>6297</v>
      </c>
      <c r="B4201" s="1">
        <v>88</v>
      </c>
    </row>
    <row r="4202" spans="1:2" hidden="1" x14ac:dyDescent="0.35">
      <c r="A4202" s="1" t="s">
        <v>6298</v>
      </c>
      <c r="B4202" s="1">
        <v>79</v>
      </c>
    </row>
    <row r="4203" spans="1:2" hidden="1" x14ac:dyDescent="0.35">
      <c r="A4203" s="1" t="s">
        <v>6299</v>
      </c>
      <c r="B4203" s="1">
        <v>17</v>
      </c>
    </row>
    <row r="4204" spans="1:2" hidden="1" x14ac:dyDescent="0.35">
      <c r="A4204" s="1" t="s">
        <v>6300</v>
      </c>
      <c r="B4204" s="1">
        <v>8</v>
      </c>
    </row>
    <row r="4205" spans="1:2" hidden="1" x14ac:dyDescent="0.35">
      <c r="A4205" s="1" t="s">
        <v>6301</v>
      </c>
      <c r="B4205" s="1">
        <v>94</v>
      </c>
    </row>
    <row r="4206" spans="1:2" hidden="1" x14ac:dyDescent="0.35">
      <c r="A4206" s="1" t="s">
        <v>6302</v>
      </c>
      <c r="B4206" s="1">
        <v>55</v>
      </c>
    </row>
    <row r="4207" spans="1:2" hidden="1" x14ac:dyDescent="0.35">
      <c r="A4207" s="1" t="s">
        <v>6303</v>
      </c>
      <c r="B4207" s="1">
        <v>63</v>
      </c>
    </row>
    <row r="4208" spans="1:2" hidden="1" x14ac:dyDescent="0.35">
      <c r="A4208" s="1" t="s">
        <v>6304</v>
      </c>
      <c r="B4208" s="1">
        <v>39</v>
      </c>
    </row>
    <row r="4209" spans="1:2" hidden="1" x14ac:dyDescent="0.35">
      <c r="A4209" s="1" t="s">
        <v>6305</v>
      </c>
      <c r="B4209" s="1">
        <v>71</v>
      </c>
    </row>
    <row r="4210" spans="1:2" hidden="1" x14ac:dyDescent="0.35">
      <c r="A4210" s="1" t="s">
        <v>6306</v>
      </c>
      <c r="B4210" s="1">
        <v>34</v>
      </c>
    </row>
    <row r="4211" spans="1:2" hidden="1" x14ac:dyDescent="0.35">
      <c r="A4211" s="1" t="s">
        <v>6307</v>
      </c>
      <c r="B4211" s="1">
        <v>84</v>
      </c>
    </row>
    <row r="4212" spans="1:2" hidden="1" x14ac:dyDescent="0.35">
      <c r="A4212" s="1" t="s">
        <v>6308</v>
      </c>
      <c r="B4212" s="1">
        <v>66</v>
      </c>
    </row>
    <row r="4213" spans="1:2" hidden="1" x14ac:dyDescent="0.35">
      <c r="A4213" s="1" t="s">
        <v>4</v>
      </c>
      <c r="B4213" s="1">
        <v>8</v>
      </c>
    </row>
    <row r="4214" spans="1:2" hidden="1" x14ac:dyDescent="0.35">
      <c r="A4214" s="1" t="s">
        <v>6309</v>
      </c>
      <c r="B4214" s="1">
        <v>95</v>
      </c>
    </row>
    <row r="4215" spans="1:2" hidden="1" x14ac:dyDescent="0.35">
      <c r="A4215" s="1" t="s">
        <v>6310</v>
      </c>
      <c r="B4215" s="1">
        <v>42</v>
      </c>
    </row>
    <row r="4216" spans="1:2" hidden="1" x14ac:dyDescent="0.35">
      <c r="A4216" s="1" t="s">
        <v>6311</v>
      </c>
      <c r="B4216" s="1">
        <v>47</v>
      </c>
    </row>
    <row r="4217" spans="1:2" hidden="1" x14ac:dyDescent="0.35">
      <c r="A4217" s="1" t="s">
        <v>6312</v>
      </c>
      <c r="B4217" s="1">
        <v>99</v>
      </c>
    </row>
    <row r="4218" spans="1:2" hidden="1" x14ac:dyDescent="0.35">
      <c r="A4218" s="1" t="s">
        <v>6313</v>
      </c>
      <c r="B4218" s="1">
        <v>26</v>
      </c>
    </row>
    <row r="4219" spans="1:2" hidden="1" x14ac:dyDescent="0.35">
      <c r="A4219" s="1" t="s">
        <v>6314</v>
      </c>
      <c r="B4219" s="1">
        <v>49</v>
      </c>
    </row>
    <row r="4220" spans="1:2" hidden="1" x14ac:dyDescent="0.35">
      <c r="A4220" s="1" t="s">
        <v>6315</v>
      </c>
      <c r="B4220" s="1">
        <v>54</v>
      </c>
    </row>
    <row r="4221" spans="1:2" hidden="1" x14ac:dyDescent="0.35">
      <c r="A4221" s="1" t="s">
        <v>6316</v>
      </c>
      <c r="B4221" s="1">
        <v>37</v>
      </c>
    </row>
    <row r="4222" spans="1:2" hidden="1" x14ac:dyDescent="0.35">
      <c r="A4222" s="1" t="s">
        <v>6317</v>
      </c>
      <c r="B4222" s="1">
        <v>94</v>
      </c>
    </row>
    <row r="4223" spans="1:2" hidden="1" x14ac:dyDescent="0.35">
      <c r="A4223" s="1" t="s">
        <v>6318</v>
      </c>
      <c r="B4223" s="1">
        <v>94</v>
      </c>
    </row>
    <row r="4224" spans="1:2" hidden="1" x14ac:dyDescent="0.35">
      <c r="A4224" s="1" t="s">
        <v>6319</v>
      </c>
      <c r="B4224" s="1">
        <v>48</v>
      </c>
    </row>
    <row r="4225" spans="1:2" hidden="1" x14ac:dyDescent="0.35">
      <c r="A4225" s="1" t="s">
        <v>6320</v>
      </c>
      <c r="B4225" s="1">
        <v>18</v>
      </c>
    </row>
    <row r="4226" spans="1:2" hidden="1" x14ac:dyDescent="0.35">
      <c r="A4226" s="1" t="s">
        <v>6321</v>
      </c>
      <c r="B4226" s="1">
        <v>53</v>
      </c>
    </row>
    <row r="4227" spans="1:2" hidden="1" x14ac:dyDescent="0.35">
      <c r="A4227" s="1" t="s">
        <v>6322</v>
      </c>
      <c r="B4227" s="1">
        <v>43</v>
      </c>
    </row>
    <row r="4228" spans="1:2" hidden="1" x14ac:dyDescent="0.35">
      <c r="A4228" s="1" t="s">
        <v>6323</v>
      </c>
      <c r="B4228" s="1">
        <v>59</v>
      </c>
    </row>
    <row r="4229" spans="1:2" hidden="1" x14ac:dyDescent="0.35">
      <c r="A4229" s="1" t="s">
        <v>6324</v>
      </c>
      <c r="B4229" s="1">
        <v>25</v>
      </c>
    </row>
    <row r="4230" spans="1:2" hidden="1" x14ac:dyDescent="0.35">
      <c r="A4230" s="1" t="s">
        <v>6325</v>
      </c>
      <c r="B4230" s="1">
        <v>83</v>
      </c>
    </row>
    <row r="4231" spans="1:2" hidden="1" x14ac:dyDescent="0.35">
      <c r="A4231" s="1" t="s">
        <v>6326</v>
      </c>
      <c r="B4231" s="1">
        <v>46</v>
      </c>
    </row>
    <row r="4232" spans="1:2" hidden="1" x14ac:dyDescent="0.35">
      <c r="A4232" s="1" t="s">
        <v>6327</v>
      </c>
      <c r="B4232" s="1">
        <v>80</v>
      </c>
    </row>
    <row r="4233" spans="1:2" hidden="1" x14ac:dyDescent="0.35">
      <c r="A4233" s="1" t="s">
        <v>6328</v>
      </c>
      <c r="B4233" s="1">
        <v>98</v>
      </c>
    </row>
    <row r="4234" spans="1:2" hidden="1" x14ac:dyDescent="0.35">
      <c r="A4234" s="1" t="s">
        <v>6329</v>
      </c>
      <c r="B4234" s="1">
        <v>9</v>
      </c>
    </row>
    <row r="4235" spans="1:2" hidden="1" x14ac:dyDescent="0.35">
      <c r="A4235" s="1" t="s">
        <v>6330</v>
      </c>
      <c r="B4235" s="1">
        <v>89</v>
      </c>
    </row>
    <row r="4236" spans="1:2" hidden="1" x14ac:dyDescent="0.35">
      <c r="A4236" s="1" t="s">
        <v>6331</v>
      </c>
      <c r="B4236" s="1">
        <v>48</v>
      </c>
    </row>
    <row r="4237" spans="1:2" hidden="1" x14ac:dyDescent="0.35">
      <c r="A4237" s="1" t="s">
        <v>6332</v>
      </c>
      <c r="B4237" s="1">
        <v>84</v>
      </c>
    </row>
    <row r="4238" spans="1:2" hidden="1" x14ac:dyDescent="0.35">
      <c r="A4238" s="1" t="s">
        <v>6333</v>
      </c>
      <c r="B4238" s="1">
        <v>51</v>
      </c>
    </row>
    <row r="4239" spans="1:2" hidden="1" x14ac:dyDescent="0.35">
      <c r="A4239" s="1" t="s">
        <v>6334</v>
      </c>
      <c r="B4239" s="1">
        <v>77</v>
      </c>
    </row>
    <row r="4240" spans="1:2" hidden="1" x14ac:dyDescent="0.35">
      <c r="A4240" s="1" t="s">
        <v>6335</v>
      </c>
      <c r="B4240" s="1">
        <v>56</v>
      </c>
    </row>
    <row r="4241" spans="1:2" hidden="1" x14ac:dyDescent="0.35">
      <c r="A4241" s="1" t="s">
        <v>6336</v>
      </c>
      <c r="B4241" s="1">
        <v>58</v>
      </c>
    </row>
    <row r="4242" spans="1:2" hidden="1" x14ac:dyDescent="0.35">
      <c r="A4242" s="1" t="s">
        <v>6337</v>
      </c>
      <c r="B4242" s="1">
        <v>16</v>
      </c>
    </row>
    <row r="4243" spans="1:2" hidden="1" x14ac:dyDescent="0.35">
      <c r="A4243" s="1" t="s">
        <v>6338</v>
      </c>
      <c r="B4243" s="1">
        <v>40</v>
      </c>
    </row>
    <row r="4244" spans="1:2" hidden="1" x14ac:dyDescent="0.35">
      <c r="A4244" s="1" t="s">
        <v>6339</v>
      </c>
      <c r="B4244" s="1">
        <v>74</v>
      </c>
    </row>
    <row r="4245" spans="1:2" hidden="1" x14ac:dyDescent="0.35">
      <c r="A4245" s="1" t="s">
        <v>6340</v>
      </c>
      <c r="B4245" s="1">
        <v>65</v>
      </c>
    </row>
    <row r="4246" spans="1:2" hidden="1" x14ac:dyDescent="0.35">
      <c r="A4246" s="1" t="s">
        <v>6341</v>
      </c>
      <c r="B4246" s="1">
        <v>75</v>
      </c>
    </row>
    <row r="4247" spans="1:2" hidden="1" x14ac:dyDescent="0.35">
      <c r="A4247" s="1" t="s">
        <v>6342</v>
      </c>
      <c r="B4247" s="1">
        <v>9</v>
      </c>
    </row>
    <row r="4248" spans="1:2" hidden="1" x14ac:dyDescent="0.35">
      <c r="A4248" s="1" t="s">
        <v>6343</v>
      </c>
      <c r="B4248" s="1">
        <v>69</v>
      </c>
    </row>
    <row r="4249" spans="1:2" hidden="1" x14ac:dyDescent="0.35">
      <c r="A4249" s="1" t="s">
        <v>6344</v>
      </c>
      <c r="B4249" s="1">
        <v>41</v>
      </c>
    </row>
    <row r="4250" spans="1:2" hidden="1" x14ac:dyDescent="0.35">
      <c r="A4250" s="1" t="s">
        <v>6345</v>
      </c>
      <c r="B4250" s="1">
        <v>11</v>
      </c>
    </row>
    <row r="4251" spans="1:2" hidden="1" x14ac:dyDescent="0.35">
      <c r="A4251" s="1" t="s">
        <v>6346</v>
      </c>
      <c r="B4251" s="1">
        <v>11</v>
      </c>
    </row>
    <row r="4252" spans="1:2" hidden="1" x14ac:dyDescent="0.35">
      <c r="A4252" s="1" t="s">
        <v>6347</v>
      </c>
      <c r="B4252" s="1">
        <v>25</v>
      </c>
    </row>
    <row r="4253" spans="1:2" hidden="1" x14ac:dyDescent="0.35">
      <c r="A4253" s="1" t="s">
        <v>6348</v>
      </c>
      <c r="B4253" s="1">
        <v>67</v>
      </c>
    </row>
    <row r="4254" spans="1:2" hidden="1" x14ac:dyDescent="0.35">
      <c r="A4254" s="1" t="s">
        <v>6349</v>
      </c>
      <c r="B4254" s="1">
        <v>38</v>
      </c>
    </row>
    <row r="4255" spans="1:2" hidden="1" x14ac:dyDescent="0.35">
      <c r="A4255" s="1" t="s">
        <v>6350</v>
      </c>
      <c r="B4255" s="1">
        <v>16</v>
      </c>
    </row>
    <row r="4256" spans="1:2" hidden="1" x14ac:dyDescent="0.35">
      <c r="A4256" s="1" t="s">
        <v>6351</v>
      </c>
      <c r="B4256" s="1">
        <v>34</v>
      </c>
    </row>
    <row r="4257" spans="1:2" hidden="1" x14ac:dyDescent="0.35">
      <c r="A4257" s="1" t="s">
        <v>6352</v>
      </c>
      <c r="B4257" s="1">
        <v>80</v>
      </c>
    </row>
    <row r="4258" spans="1:2" hidden="1" x14ac:dyDescent="0.35">
      <c r="A4258" s="1" t="s">
        <v>6353</v>
      </c>
      <c r="B4258" s="1">
        <v>61</v>
      </c>
    </row>
    <row r="4259" spans="1:2" hidden="1" x14ac:dyDescent="0.35">
      <c r="A4259" s="1" t="s">
        <v>6354</v>
      </c>
      <c r="B4259" s="1">
        <v>72</v>
      </c>
    </row>
    <row r="4260" spans="1:2" hidden="1" x14ac:dyDescent="0.35">
      <c r="A4260" s="1" t="s">
        <v>6355</v>
      </c>
      <c r="B4260" s="1">
        <v>97</v>
      </c>
    </row>
    <row r="4261" spans="1:2" hidden="1" x14ac:dyDescent="0.35">
      <c r="A4261" s="1" t="s">
        <v>6356</v>
      </c>
      <c r="B4261" s="1">
        <v>12</v>
      </c>
    </row>
    <row r="4262" spans="1:2" hidden="1" x14ac:dyDescent="0.35">
      <c r="A4262" s="1" t="s">
        <v>6357</v>
      </c>
      <c r="B4262" s="1">
        <v>1</v>
      </c>
    </row>
    <row r="4263" spans="1:2" hidden="1" x14ac:dyDescent="0.35">
      <c r="A4263" s="1" t="s">
        <v>6358</v>
      </c>
      <c r="B4263" s="1">
        <v>15</v>
      </c>
    </row>
    <row r="4264" spans="1:2" hidden="1" x14ac:dyDescent="0.35">
      <c r="A4264" s="1" t="s">
        <v>6359</v>
      </c>
      <c r="B4264" s="1">
        <v>81</v>
      </c>
    </row>
    <row r="4265" spans="1:2" hidden="1" x14ac:dyDescent="0.35">
      <c r="A4265" s="1" t="s">
        <v>6360</v>
      </c>
      <c r="B4265" s="1">
        <v>57</v>
      </c>
    </row>
    <row r="4266" spans="1:2" hidden="1" x14ac:dyDescent="0.35">
      <c r="A4266" s="1" t="s">
        <v>6361</v>
      </c>
      <c r="B4266" s="1">
        <v>53</v>
      </c>
    </row>
    <row r="4267" spans="1:2" hidden="1" x14ac:dyDescent="0.35">
      <c r="A4267" s="1" t="s">
        <v>6362</v>
      </c>
      <c r="B4267" s="1">
        <v>93</v>
      </c>
    </row>
    <row r="4268" spans="1:2" hidden="1" x14ac:dyDescent="0.35">
      <c r="A4268" s="1" t="s">
        <v>6363</v>
      </c>
      <c r="B4268" s="1">
        <v>2</v>
      </c>
    </row>
    <row r="4269" spans="1:2" hidden="1" x14ac:dyDescent="0.35">
      <c r="A4269" s="1" t="s">
        <v>6364</v>
      </c>
      <c r="B4269" s="1">
        <v>3</v>
      </c>
    </row>
    <row r="4270" spans="1:2" hidden="1" x14ac:dyDescent="0.35">
      <c r="A4270" s="1" t="s">
        <v>6365</v>
      </c>
      <c r="B4270" s="1">
        <v>4</v>
      </c>
    </row>
    <row r="4271" spans="1:2" hidden="1" x14ac:dyDescent="0.35">
      <c r="A4271" s="1" t="s">
        <v>6366</v>
      </c>
      <c r="B4271" s="1">
        <v>74</v>
      </c>
    </row>
    <row r="4272" spans="1:2" hidden="1" x14ac:dyDescent="0.35">
      <c r="A4272" s="1" t="s">
        <v>6367</v>
      </c>
      <c r="B4272" s="1">
        <v>93</v>
      </c>
    </row>
    <row r="4273" spans="1:2" hidden="1" x14ac:dyDescent="0.35">
      <c r="A4273" s="1" t="s">
        <v>6368</v>
      </c>
      <c r="B4273" s="1">
        <v>85</v>
      </c>
    </row>
    <row r="4274" spans="1:2" hidden="1" x14ac:dyDescent="0.35">
      <c r="A4274" s="1" t="s">
        <v>6369</v>
      </c>
      <c r="B4274" s="1">
        <v>57</v>
      </c>
    </row>
    <row r="4275" spans="1:2" hidden="1" x14ac:dyDescent="0.35">
      <c r="A4275" s="1" t="s">
        <v>6370</v>
      </c>
      <c r="B4275" s="1">
        <v>28</v>
      </c>
    </row>
    <row r="4276" spans="1:2" hidden="1" x14ac:dyDescent="0.35">
      <c r="A4276" s="1" t="s">
        <v>6371</v>
      </c>
      <c r="B4276" s="1">
        <v>98</v>
      </c>
    </row>
    <row r="4277" spans="1:2" hidden="1" x14ac:dyDescent="0.35">
      <c r="A4277" s="1" t="s">
        <v>6372</v>
      </c>
      <c r="B4277" s="1">
        <v>43</v>
      </c>
    </row>
    <row r="4278" spans="1:2" hidden="1" x14ac:dyDescent="0.35">
      <c r="A4278" s="1" t="s">
        <v>6373</v>
      </c>
      <c r="B4278" s="1">
        <v>84</v>
      </c>
    </row>
    <row r="4279" spans="1:2" hidden="1" x14ac:dyDescent="0.35">
      <c r="A4279" s="1" t="s">
        <v>6374</v>
      </c>
      <c r="B4279" s="1">
        <v>49</v>
      </c>
    </row>
    <row r="4280" spans="1:2" hidden="1" x14ac:dyDescent="0.35">
      <c r="A4280" s="1" t="s">
        <v>6375</v>
      </c>
      <c r="B4280" s="1">
        <v>6</v>
      </c>
    </row>
    <row r="4281" spans="1:2" hidden="1" x14ac:dyDescent="0.35">
      <c r="A4281" s="1" t="s">
        <v>6376</v>
      </c>
      <c r="B4281" s="1">
        <v>45</v>
      </c>
    </row>
    <row r="4282" spans="1:2" hidden="1" x14ac:dyDescent="0.35">
      <c r="A4282" s="1" t="s">
        <v>6377</v>
      </c>
      <c r="B4282" s="1">
        <v>48</v>
      </c>
    </row>
    <row r="4283" spans="1:2" hidden="1" x14ac:dyDescent="0.35">
      <c r="A4283" s="1" t="s">
        <v>6378</v>
      </c>
      <c r="B4283" s="1">
        <v>18</v>
      </c>
    </row>
    <row r="4284" spans="1:2" hidden="1" x14ac:dyDescent="0.35">
      <c r="A4284" s="1" t="s">
        <v>6379</v>
      </c>
      <c r="B4284" s="1">
        <v>93</v>
      </c>
    </row>
    <row r="4285" spans="1:2" hidden="1" x14ac:dyDescent="0.35">
      <c r="A4285" s="1" t="s">
        <v>6380</v>
      </c>
      <c r="B4285" s="1">
        <v>46</v>
      </c>
    </row>
    <row r="4286" spans="1:2" hidden="1" x14ac:dyDescent="0.35">
      <c r="A4286" s="1" t="s">
        <v>6381</v>
      </c>
      <c r="B4286" s="1">
        <v>76</v>
      </c>
    </row>
    <row r="4287" spans="1:2" hidden="1" x14ac:dyDescent="0.35">
      <c r="A4287" s="1" t="s">
        <v>6382</v>
      </c>
      <c r="B4287" s="1">
        <v>77</v>
      </c>
    </row>
    <row r="4288" spans="1:2" hidden="1" x14ac:dyDescent="0.35">
      <c r="A4288" s="1" t="s">
        <v>6383</v>
      </c>
      <c r="B4288" s="1">
        <v>99</v>
      </c>
    </row>
    <row r="4289" spans="1:2" hidden="1" x14ac:dyDescent="0.35">
      <c r="A4289" s="1" t="s">
        <v>6384</v>
      </c>
      <c r="B4289" s="1">
        <v>32</v>
      </c>
    </row>
    <row r="4290" spans="1:2" hidden="1" x14ac:dyDescent="0.35">
      <c r="A4290" s="1" t="s">
        <v>6385</v>
      </c>
      <c r="B4290" s="1">
        <v>53</v>
      </c>
    </row>
    <row r="4291" spans="1:2" hidden="1" x14ac:dyDescent="0.35">
      <c r="A4291" s="1" t="s">
        <v>6386</v>
      </c>
      <c r="B4291" s="1">
        <v>91</v>
      </c>
    </row>
    <row r="4292" spans="1:2" hidden="1" x14ac:dyDescent="0.35">
      <c r="A4292" s="1" t="s">
        <v>6387</v>
      </c>
      <c r="B4292" s="1">
        <v>47</v>
      </c>
    </row>
    <row r="4293" spans="1:2" hidden="1" x14ac:dyDescent="0.35">
      <c r="A4293" s="1" t="s">
        <v>6388</v>
      </c>
      <c r="B4293" s="1">
        <v>24</v>
      </c>
    </row>
    <row r="4294" spans="1:2" hidden="1" x14ac:dyDescent="0.35">
      <c r="A4294" s="1" t="s">
        <v>6389</v>
      </c>
      <c r="B4294" s="1">
        <v>87</v>
      </c>
    </row>
    <row r="4295" spans="1:2" hidden="1" x14ac:dyDescent="0.35">
      <c r="A4295" s="1" t="s">
        <v>6390</v>
      </c>
      <c r="B4295" s="1">
        <v>70</v>
      </c>
    </row>
    <row r="4296" spans="1:2" hidden="1" x14ac:dyDescent="0.35">
      <c r="A4296" s="1" t="s">
        <v>6391</v>
      </c>
      <c r="B4296" s="1">
        <v>28</v>
      </c>
    </row>
    <row r="4297" spans="1:2" hidden="1" x14ac:dyDescent="0.35">
      <c r="A4297" s="1" t="s">
        <v>6392</v>
      </c>
      <c r="B4297" s="1">
        <v>22</v>
      </c>
    </row>
    <row r="4298" spans="1:2" hidden="1" x14ac:dyDescent="0.35">
      <c r="A4298" s="1" t="s">
        <v>6393</v>
      </c>
      <c r="B4298" s="1">
        <v>62</v>
      </c>
    </row>
    <row r="4299" spans="1:2" hidden="1" x14ac:dyDescent="0.35">
      <c r="A4299" s="1" t="s">
        <v>6394</v>
      </c>
      <c r="B4299" s="1">
        <v>28</v>
      </c>
    </row>
    <row r="4300" spans="1:2" hidden="1" x14ac:dyDescent="0.35">
      <c r="A4300" s="1" t="s">
        <v>6395</v>
      </c>
      <c r="B4300" s="1">
        <v>1</v>
      </c>
    </row>
    <row r="4301" spans="1:2" hidden="1" x14ac:dyDescent="0.35">
      <c r="A4301" s="1" t="s">
        <v>6396</v>
      </c>
      <c r="B4301" s="1">
        <v>91</v>
      </c>
    </row>
    <row r="4302" spans="1:2" hidden="1" x14ac:dyDescent="0.35">
      <c r="A4302" s="1" t="s">
        <v>6397</v>
      </c>
      <c r="B4302" s="1">
        <v>27</v>
      </c>
    </row>
    <row r="4303" spans="1:2" hidden="1" x14ac:dyDescent="0.35">
      <c r="A4303" s="1" t="s">
        <v>6398</v>
      </c>
      <c r="B4303" s="1">
        <v>34</v>
      </c>
    </row>
    <row r="4304" spans="1:2" hidden="1" x14ac:dyDescent="0.35">
      <c r="A4304" s="1" t="s">
        <v>6399</v>
      </c>
      <c r="B4304" s="1">
        <v>9</v>
      </c>
    </row>
    <row r="4305" spans="1:2" hidden="1" x14ac:dyDescent="0.35">
      <c r="A4305" s="1" t="s">
        <v>6400</v>
      </c>
      <c r="B4305" s="1">
        <v>35</v>
      </c>
    </row>
    <row r="4306" spans="1:2" hidden="1" x14ac:dyDescent="0.35">
      <c r="A4306" s="1" t="s">
        <v>6401</v>
      </c>
      <c r="B4306" s="1">
        <v>41</v>
      </c>
    </row>
    <row r="4307" spans="1:2" hidden="1" x14ac:dyDescent="0.35">
      <c r="A4307" s="1" t="s">
        <v>6402</v>
      </c>
      <c r="B4307" s="1">
        <v>24</v>
      </c>
    </row>
    <row r="4308" spans="1:2" hidden="1" x14ac:dyDescent="0.35">
      <c r="A4308" s="1" t="s">
        <v>6403</v>
      </c>
      <c r="B4308" s="1">
        <v>73</v>
      </c>
    </row>
    <row r="4309" spans="1:2" hidden="1" x14ac:dyDescent="0.35">
      <c r="A4309" s="1" t="s">
        <v>6404</v>
      </c>
      <c r="B4309" s="1">
        <v>63</v>
      </c>
    </row>
    <row r="4310" spans="1:2" hidden="1" x14ac:dyDescent="0.35">
      <c r="A4310" s="1" t="s">
        <v>6405</v>
      </c>
      <c r="B4310" s="1">
        <v>96</v>
      </c>
    </row>
    <row r="4311" spans="1:2" hidden="1" x14ac:dyDescent="0.35">
      <c r="A4311" s="1" t="s">
        <v>6406</v>
      </c>
      <c r="B4311" s="1">
        <v>26</v>
      </c>
    </row>
    <row r="4312" spans="1:2" hidden="1" x14ac:dyDescent="0.35">
      <c r="A4312" s="1" t="s">
        <v>6407</v>
      </c>
      <c r="B4312" s="1">
        <v>62</v>
      </c>
    </row>
    <row r="4313" spans="1:2" hidden="1" x14ac:dyDescent="0.35">
      <c r="A4313" s="1" t="s">
        <v>6408</v>
      </c>
      <c r="B4313" s="1">
        <v>54</v>
      </c>
    </row>
    <row r="4314" spans="1:2" hidden="1" x14ac:dyDescent="0.35">
      <c r="A4314" s="1" t="s">
        <v>6409</v>
      </c>
      <c r="B4314" s="1">
        <v>47</v>
      </c>
    </row>
    <row r="4315" spans="1:2" hidden="1" x14ac:dyDescent="0.35">
      <c r="A4315" s="1" t="s">
        <v>6410</v>
      </c>
      <c r="B4315" s="1">
        <v>96</v>
      </c>
    </row>
    <row r="4316" spans="1:2" hidden="1" x14ac:dyDescent="0.35">
      <c r="A4316" s="1" t="s">
        <v>6411</v>
      </c>
      <c r="B4316" s="1">
        <v>26</v>
      </c>
    </row>
    <row r="4317" spans="1:2" hidden="1" x14ac:dyDescent="0.35">
      <c r="A4317" s="1" t="s">
        <v>6412</v>
      </c>
      <c r="B4317" s="1">
        <v>10</v>
      </c>
    </row>
    <row r="4318" spans="1:2" hidden="1" x14ac:dyDescent="0.35">
      <c r="A4318" s="1" t="s">
        <v>6413</v>
      </c>
      <c r="B4318" s="1">
        <v>45</v>
      </c>
    </row>
    <row r="4319" spans="1:2" hidden="1" x14ac:dyDescent="0.35">
      <c r="A4319" s="1" t="s">
        <v>6414</v>
      </c>
      <c r="B4319" s="1">
        <v>72</v>
      </c>
    </row>
    <row r="4320" spans="1:2" hidden="1" x14ac:dyDescent="0.35">
      <c r="A4320" s="1" t="s">
        <v>6415</v>
      </c>
      <c r="B4320" s="1">
        <v>68</v>
      </c>
    </row>
    <row r="4321" spans="1:2" hidden="1" x14ac:dyDescent="0.35">
      <c r="A4321" s="1" t="s">
        <v>6416</v>
      </c>
      <c r="B4321" s="1">
        <v>10</v>
      </c>
    </row>
    <row r="4322" spans="1:2" hidden="1" x14ac:dyDescent="0.35">
      <c r="A4322" s="1" t="s">
        <v>6417</v>
      </c>
      <c r="B4322" s="1">
        <v>94</v>
      </c>
    </row>
    <row r="4323" spans="1:2" hidden="1" x14ac:dyDescent="0.35">
      <c r="A4323" s="1" t="s">
        <v>6418</v>
      </c>
      <c r="B4323" s="1">
        <v>70</v>
      </c>
    </row>
    <row r="4324" spans="1:2" hidden="1" x14ac:dyDescent="0.35">
      <c r="A4324" s="1" t="s">
        <v>6419</v>
      </c>
      <c r="B4324" s="1">
        <v>54</v>
      </c>
    </row>
    <row r="4325" spans="1:2" hidden="1" x14ac:dyDescent="0.35">
      <c r="A4325" s="1" t="s">
        <v>6420</v>
      </c>
      <c r="B4325" s="1">
        <v>72</v>
      </c>
    </row>
    <row r="4326" spans="1:2" hidden="1" x14ac:dyDescent="0.35">
      <c r="A4326" s="1" t="s">
        <v>6421</v>
      </c>
      <c r="B4326" s="1">
        <v>86</v>
      </c>
    </row>
    <row r="4327" spans="1:2" hidden="1" x14ac:dyDescent="0.35">
      <c r="A4327" s="1" t="s">
        <v>6422</v>
      </c>
      <c r="B4327" s="1">
        <v>54</v>
      </c>
    </row>
    <row r="4328" spans="1:2" hidden="1" x14ac:dyDescent="0.35">
      <c r="A4328" s="1" t="s">
        <v>6423</v>
      </c>
      <c r="B4328" s="1">
        <v>43</v>
      </c>
    </row>
    <row r="4329" spans="1:2" hidden="1" x14ac:dyDescent="0.35">
      <c r="A4329" s="1" t="s">
        <v>6424</v>
      </c>
      <c r="B4329" s="1">
        <v>50</v>
      </c>
    </row>
    <row r="4330" spans="1:2" hidden="1" x14ac:dyDescent="0.35">
      <c r="A4330" s="1" t="s">
        <v>6425</v>
      </c>
      <c r="B4330" s="1">
        <v>15</v>
      </c>
    </row>
    <row r="4331" spans="1:2" hidden="1" x14ac:dyDescent="0.35">
      <c r="A4331" s="1" t="s">
        <v>6426</v>
      </c>
      <c r="B4331" s="1">
        <v>65</v>
      </c>
    </row>
    <row r="4332" spans="1:2" hidden="1" x14ac:dyDescent="0.35">
      <c r="A4332" s="1" t="s">
        <v>6427</v>
      </c>
      <c r="B4332" s="1">
        <v>54</v>
      </c>
    </row>
    <row r="4333" spans="1:2" hidden="1" x14ac:dyDescent="0.35">
      <c r="A4333" s="1" t="s">
        <v>6428</v>
      </c>
      <c r="B4333" s="1">
        <v>82</v>
      </c>
    </row>
    <row r="4334" spans="1:2" hidden="1" x14ac:dyDescent="0.35">
      <c r="A4334" s="1" t="s">
        <v>6429</v>
      </c>
      <c r="B4334" s="1">
        <v>83</v>
      </c>
    </row>
    <row r="4335" spans="1:2" hidden="1" x14ac:dyDescent="0.35">
      <c r="A4335" s="1" t="s">
        <v>6430</v>
      </c>
      <c r="B4335" s="1">
        <v>81</v>
      </c>
    </row>
    <row r="4336" spans="1:2" hidden="1" x14ac:dyDescent="0.35">
      <c r="A4336" s="1" t="s">
        <v>6431</v>
      </c>
      <c r="B4336" s="1">
        <v>21</v>
      </c>
    </row>
    <row r="4337" spans="1:2" hidden="1" x14ac:dyDescent="0.35">
      <c r="A4337" s="1" t="s">
        <v>6432</v>
      </c>
      <c r="B4337" s="1">
        <v>73</v>
      </c>
    </row>
    <row r="4338" spans="1:2" hidden="1" x14ac:dyDescent="0.35">
      <c r="A4338" s="1" t="s">
        <v>6433</v>
      </c>
      <c r="B4338" s="1">
        <v>94</v>
      </c>
    </row>
    <row r="4339" spans="1:2" hidden="1" x14ac:dyDescent="0.35">
      <c r="A4339" s="1" t="s">
        <v>6434</v>
      </c>
      <c r="B4339" s="1">
        <v>20</v>
      </c>
    </row>
    <row r="4340" spans="1:2" hidden="1" x14ac:dyDescent="0.35">
      <c r="A4340" s="1" t="s">
        <v>6435</v>
      </c>
      <c r="B4340" s="1">
        <v>59</v>
      </c>
    </row>
    <row r="4341" spans="1:2" hidden="1" x14ac:dyDescent="0.35">
      <c r="A4341" s="1" t="s">
        <v>6436</v>
      </c>
      <c r="B4341" s="1">
        <v>56</v>
      </c>
    </row>
    <row r="4342" spans="1:2" hidden="1" x14ac:dyDescent="0.35">
      <c r="A4342" s="1" t="s">
        <v>6437</v>
      </c>
      <c r="B4342" s="1">
        <v>18</v>
      </c>
    </row>
    <row r="4343" spans="1:2" hidden="1" x14ac:dyDescent="0.35">
      <c r="A4343" s="1" t="s">
        <v>6438</v>
      </c>
      <c r="B4343" s="1">
        <v>86</v>
      </c>
    </row>
    <row r="4344" spans="1:2" hidden="1" x14ac:dyDescent="0.35">
      <c r="A4344" s="1" t="s">
        <v>6439</v>
      </c>
      <c r="B4344" s="1">
        <v>1</v>
      </c>
    </row>
    <row r="4345" spans="1:2" hidden="1" x14ac:dyDescent="0.35">
      <c r="A4345" s="1" t="s">
        <v>6440</v>
      </c>
      <c r="B4345" s="1">
        <v>69</v>
      </c>
    </row>
    <row r="4346" spans="1:2" hidden="1" x14ac:dyDescent="0.35">
      <c r="A4346" s="1" t="s">
        <v>6441</v>
      </c>
      <c r="B4346" s="1">
        <v>76</v>
      </c>
    </row>
    <row r="4347" spans="1:2" hidden="1" x14ac:dyDescent="0.35">
      <c r="A4347" s="1" t="s">
        <v>6442</v>
      </c>
      <c r="B4347" s="1">
        <v>91</v>
      </c>
    </row>
    <row r="4348" spans="1:2" hidden="1" x14ac:dyDescent="0.35">
      <c r="A4348" s="1" t="s">
        <v>6443</v>
      </c>
      <c r="B4348" s="1">
        <v>86</v>
      </c>
    </row>
    <row r="4349" spans="1:2" hidden="1" x14ac:dyDescent="0.35">
      <c r="A4349" s="1" t="s">
        <v>6444</v>
      </c>
      <c r="B4349" s="1">
        <v>18</v>
      </c>
    </row>
    <row r="4350" spans="1:2" hidden="1" x14ac:dyDescent="0.35">
      <c r="A4350" s="1" t="s">
        <v>6445</v>
      </c>
      <c r="B4350" s="1">
        <v>98</v>
      </c>
    </row>
    <row r="4351" spans="1:2" hidden="1" x14ac:dyDescent="0.35">
      <c r="A4351" s="1" t="s">
        <v>6446</v>
      </c>
      <c r="B4351" s="1">
        <v>43</v>
      </c>
    </row>
    <row r="4352" spans="1:2" hidden="1" x14ac:dyDescent="0.35">
      <c r="A4352" s="1" t="s">
        <v>6447</v>
      </c>
      <c r="B4352" s="1">
        <v>13</v>
      </c>
    </row>
    <row r="4353" spans="1:2" hidden="1" x14ac:dyDescent="0.35">
      <c r="A4353" s="1" t="s">
        <v>6448</v>
      </c>
      <c r="B4353" s="1">
        <v>82</v>
      </c>
    </row>
    <row r="4354" spans="1:2" hidden="1" x14ac:dyDescent="0.35">
      <c r="A4354" s="1" t="s">
        <v>6449</v>
      </c>
      <c r="B4354" s="1">
        <v>65</v>
      </c>
    </row>
    <row r="4355" spans="1:2" hidden="1" x14ac:dyDescent="0.35">
      <c r="A4355" s="1" t="s">
        <v>6450</v>
      </c>
      <c r="B4355" s="1">
        <v>79</v>
      </c>
    </row>
    <row r="4356" spans="1:2" hidden="1" x14ac:dyDescent="0.35">
      <c r="A4356" s="1" t="s">
        <v>6451</v>
      </c>
      <c r="B4356" s="1">
        <v>2</v>
      </c>
    </row>
    <row r="4357" spans="1:2" hidden="1" x14ac:dyDescent="0.35">
      <c r="A4357" s="1" t="s">
        <v>6452</v>
      </c>
      <c r="B4357" s="1">
        <v>45</v>
      </c>
    </row>
    <row r="4358" spans="1:2" hidden="1" x14ac:dyDescent="0.35">
      <c r="A4358" s="1" t="s">
        <v>6453</v>
      </c>
      <c r="B4358" s="1">
        <v>11</v>
      </c>
    </row>
    <row r="4359" spans="1:2" hidden="1" x14ac:dyDescent="0.35">
      <c r="A4359" s="1" t="s">
        <v>6454</v>
      </c>
      <c r="B4359" s="1">
        <v>65</v>
      </c>
    </row>
    <row r="4360" spans="1:2" hidden="1" x14ac:dyDescent="0.35">
      <c r="A4360" s="1" t="s">
        <v>6455</v>
      </c>
      <c r="B4360" s="1">
        <v>57</v>
      </c>
    </row>
    <row r="4361" spans="1:2" hidden="1" x14ac:dyDescent="0.35">
      <c r="A4361" s="1" t="s">
        <v>6456</v>
      </c>
      <c r="B4361" s="1">
        <v>93</v>
      </c>
    </row>
    <row r="4362" spans="1:2" hidden="1" x14ac:dyDescent="0.35">
      <c r="A4362" s="1" t="s">
        <v>6457</v>
      </c>
      <c r="B4362" s="1">
        <v>40</v>
      </c>
    </row>
    <row r="4363" spans="1:2" hidden="1" x14ac:dyDescent="0.35">
      <c r="A4363" s="1" t="s">
        <v>6458</v>
      </c>
      <c r="B4363" s="1">
        <v>54</v>
      </c>
    </row>
    <row r="4364" spans="1:2" hidden="1" x14ac:dyDescent="0.35">
      <c r="A4364" s="1" t="s">
        <v>6459</v>
      </c>
      <c r="B4364" s="1">
        <v>26</v>
      </c>
    </row>
    <row r="4365" spans="1:2" hidden="1" x14ac:dyDescent="0.35">
      <c r="A4365" s="1" t="s">
        <v>6460</v>
      </c>
      <c r="B4365" s="1">
        <v>49</v>
      </c>
    </row>
    <row r="4366" spans="1:2" hidden="1" x14ac:dyDescent="0.35">
      <c r="A4366" s="1" t="s">
        <v>6461</v>
      </c>
      <c r="B4366" s="1">
        <v>10</v>
      </c>
    </row>
    <row r="4367" spans="1:2" hidden="1" x14ac:dyDescent="0.35">
      <c r="A4367" s="1" t="s">
        <v>6462</v>
      </c>
      <c r="B4367" s="1">
        <v>9</v>
      </c>
    </row>
    <row r="4368" spans="1:2" hidden="1" x14ac:dyDescent="0.35">
      <c r="A4368" s="1" t="s">
        <v>6463</v>
      </c>
      <c r="B4368" s="1">
        <v>66</v>
      </c>
    </row>
    <row r="4369" spans="1:2" hidden="1" x14ac:dyDescent="0.35">
      <c r="A4369" s="1" t="s">
        <v>6464</v>
      </c>
      <c r="B4369" s="1">
        <v>61</v>
      </c>
    </row>
    <row r="4370" spans="1:2" hidden="1" x14ac:dyDescent="0.35">
      <c r="A4370" s="1" t="s">
        <v>6465</v>
      </c>
      <c r="B4370" s="1">
        <v>55</v>
      </c>
    </row>
    <row r="4371" spans="1:2" hidden="1" x14ac:dyDescent="0.35">
      <c r="A4371" s="1" t="s">
        <v>6466</v>
      </c>
      <c r="B4371" s="1">
        <v>34</v>
      </c>
    </row>
    <row r="4372" spans="1:2" hidden="1" x14ac:dyDescent="0.35">
      <c r="A4372" s="1" t="s">
        <v>6467</v>
      </c>
      <c r="B4372" s="1">
        <v>9</v>
      </c>
    </row>
    <row r="4373" spans="1:2" hidden="1" x14ac:dyDescent="0.35">
      <c r="A4373" s="1" t="s">
        <v>6468</v>
      </c>
      <c r="B4373" s="1">
        <v>24</v>
      </c>
    </row>
    <row r="4374" spans="1:2" hidden="1" x14ac:dyDescent="0.35">
      <c r="A4374" s="1" t="s">
        <v>6469</v>
      </c>
      <c r="B4374" s="1">
        <v>6</v>
      </c>
    </row>
    <row r="4375" spans="1:2" hidden="1" x14ac:dyDescent="0.35">
      <c r="A4375" s="1" t="s">
        <v>6470</v>
      </c>
      <c r="B4375" s="1">
        <v>34</v>
      </c>
    </row>
    <row r="4376" spans="1:2" hidden="1" x14ac:dyDescent="0.35">
      <c r="A4376" s="1" t="s">
        <v>6471</v>
      </c>
      <c r="B4376" s="1">
        <v>55</v>
      </c>
    </row>
    <row r="4377" spans="1:2" hidden="1" x14ac:dyDescent="0.35">
      <c r="A4377" s="1" t="s">
        <v>6472</v>
      </c>
      <c r="B4377" s="1">
        <v>16</v>
      </c>
    </row>
    <row r="4378" spans="1:2" hidden="1" x14ac:dyDescent="0.35">
      <c r="A4378" s="1" t="s">
        <v>6473</v>
      </c>
      <c r="B4378" s="1">
        <v>59</v>
      </c>
    </row>
    <row r="4379" spans="1:2" hidden="1" x14ac:dyDescent="0.35">
      <c r="A4379" s="1" t="s">
        <v>6474</v>
      </c>
      <c r="B4379" s="1">
        <v>33</v>
      </c>
    </row>
    <row r="4380" spans="1:2" hidden="1" x14ac:dyDescent="0.35">
      <c r="A4380" s="1" t="s">
        <v>6475</v>
      </c>
      <c r="B4380" s="1">
        <v>44</v>
      </c>
    </row>
    <row r="4381" spans="1:2" hidden="1" x14ac:dyDescent="0.35">
      <c r="A4381" s="1" t="s">
        <v>6476</v>
      </c>
      <c r="B4381" s="1">
        <v>4</v>
      </c>
    </row>
    <row r="4382" spans="1:2" hidden="1" x14ac:dyDescent="0.35">
      <c r="A4382" s="1" t="s">
        <v>6477</v>
      </c>
      <c r="B4382" s="1">
        <v>41</v>
      </c>
    </row>
    <row r="4383" spans="1:2" hidden="1" x14ac:dyDescent="0.35">
      <c r="A4383" s="1" t="s">
        <v>6478</v>
      </c>
      <c r="B4383" s="1">
        <v>59</v>
      </c>
    </row>
    <row r="4384" spans="1:2" hidden="1" x14ac:dyDescent="0.35">
      <c r="A4384" s="1" t="s">
        <v>6479</v>
      </c>
      <c r="B4384" s="1">
        <v>61</v>
      </c>
    </row>
    <row r="4385" spans="1:2" hidden="1" x14ac:dyDescent="0.35">
      <c r="A4385" s="1" t="s">
        <v>6480</v>
      </c>
      <c r="B4385" s="1">
        <v>83</v>
      </c>
    </row>
    <row r="4386" spans="1:2" hidden="1" x14ac:dyDescent="0.35">
      <c r="A4386" s="1" t="s">
        <v>6481</v>
      </c>
      <c r="B4386" s="1">
        <v>5</v>
      </c>
    </row>
    <row r="4387" spans="1:2" hidden="1" x14ac:dyDescent="0.35">
      <c r="A4387" s="1" t="s">
        <v>6482</v>
      </c>
      <c r="B4387" s="1">
        <v>54</v>
      </c>
    </row>
    <row r="4388" spans="1:2" hidden="1" x14ac:dyDescent="0.35">
      <c r="A4388" s="1" t="s">
        <v>6483</v>
      </c>
      <c r="B4388" s="1">
        <v>38</v>
      </c>
    </row>
    <row r="4389" spans="1:2" hidden="1" x14ac:dyDescent="0.35">
      <c r="A4389" s="1" t="s">
        <v>6484</v>
      </c>
      <c r="B4389" s="1">
        <v>89</v>
      </c>
    </row>
    <row r="4390" spans="1:2" hidden="1" x14ac:dyDescent="0.35">
      <c r="A4390" s="1" t="s">
        <v>6485</v>
      </c>
      <c r="B4390" s="1">
        <v>12</v>
      </c>
    </row>
    <row r="4391" spans="1:2" hidden="1" x14ac:dyDescent="0.35">
      <c r="A4391" s="1" t="s">
        <v>6486</v>
      </c>
      <c r="B4391" s="1">
        <v>76</v>
      </c>
    </row>
    <row r="4392" spans="1:2" hidden="1" x14ac:dyDescent="0.35">
      <c r="A4392" s="1" t="s">
        <v>6487</v>
      </c>
      <c r="B4392" s="1">
        <v>35</v>
      </c>
    </row>
    <row r="4393" spans="1:2" hidden="1" x14ac:dyDescent="0.35">
      <c r="A4393" s="1" t="s">
        <v>6488</v>
      </c>
      <c r="B4393" s="1">
        <v>87</v>
      </c>
    </row>
    <row r="4394" spans="1:2" hidden="1" x14ac:dyDescent="0.35">
      <c r="A4394" s="1" t="s">
        <v>6489</v>
      </c>
      <c r="B4394" s="1">
        <v>34</v>
      </c>
    </row>
    <row r="4395" spans="1:2" hidden="1" x14ac:dyDescent="0.35">
      <c r="A4395" s="1" t="s">
        <v>6490</v>
      </c>
      <c r="B4395" s="1">
        <v>8</v>
      </c>
    </row>
    <row r="4396" spans="1:2" hidden="1" x14ac:dyDescent="0.35">
      <c r="A4396" s="1" t="s">
        <v>6491</v>
      </c>
      <c r="B4396" s="1">
        <v>85</v>
      </c>
    </row>
    <row r="4397" spans="1:2" hidden="1" x14ac:dyDescent="0.35">
      <c r="A4397" s="1" t="s">
        <v>6492</v>
      </c>
      <c r="B4397" s="1">
        <v>3</v>
      </c>
    </row>
    <row r="4398" spans="1:2" hidden="1" x14ac:dyDescent="0.35">
      <c r="A4398" s="1" t="s">
        <v>6493</v>
      </c>
      <c r="B4398" s="1">
        <v>54</v>
      </c>
    </row>
    <row r="4399" spans="1:2" hidden="1" x14ac:dyDescent="0.35">
      <c r="A4399" s="1" t="s">
        <v>6494</v>
      </c>
      <c r="B4399" s="1">
        <v>34</v>
      </c>
    </row>
    <row r="4400" spans="1:2" hidden="1" x14ac:dyDescent="0.35">
      <c r="A4400" s="1" t="s">
        <v>6495</v>
      </c>
      <c r="B4400" s="1">
        <v>90</v>
      </c>
    </row>
    <row r="4401" spans="1:2" hidden="1" x14ac:dyDescent="0.35">
      <c r="A4401" s="1" t="s">
        <v>6496</v>
      </c>
      <c r="B4401" s="1">
        <v>1</v>
      </c>
    </row>
    <row r="4402" spans="1:2" hidden="1" x14ac:dyDescent="0.35">
      <c r="A4402" s="1" t="s">
        <v>6497</v>
      </c>
      <c r="B4402" s="1">
        <v>26</v>
      </c>
    </row>
    <row r="4403" spans="1:2" hidden="1" x14ac:dyDescent="0.35">
      <c r="A4403" s="1" t="s">
        <v>6498</v>
      </c>
      <c r="B4403" s="1">
        <v>6</v>
      </c>
    </row>
    <row r="4404" spans="1:2" hidden="1" x14ac:dyDescent="0.35">
      <c r="A4404" s="1" t="s">
        <v>6499</v>
      </c>
      <c r="B4404" s="1">
        <v>39</v>
      </c>
    </row>
    <row r="4405" spans="1:2" hidden="1" x14ac:dyDescent="0.35">
      <c r="A4405" s="1" t="s">
        <v>6500</v>
      </c>
      <c r="B4405" s="1">
        <v>35</v>
      </c>
    </row>
    <row r="4406" spans="1:2" hidden="1" x14ac:dyDescent="0.35">
      <c r="A4406" s="1" t="s">
        <v>6501</v>
      </c>
      <c r="B4406" s="1">
        <v>83</v>
      </c>
    </row>
    <row r="4407" spans="1:2" hidden="1" x14ac:dyDescent="0.35">
      <c r="A4407" s="1" t="s">
        <v>6502</v>
      </c>
      <c r="B4407" s="1">
        <v>84</v>
      </c>
    </row>
    <row r="4408" spans="1:2" hidden="1" x14ac:dyDescent="0.35">
      <c r="A4408" s="1" t="s">
        <v>6503</v>
      </c>
      <c r="B4408" s="1">
        <v>87</v>
      </c>
    </row>
    <row r="4409" spans="1:2" hidden="1" x14ac:dyDescent="0.35">
      <c r="A4409" s="1" t="s">
        <v>6504</v>
      </c>
      <c r="B4409" s="1">
        <v>78</v>
      </c>
    </row>
    <row r="4410" spans="1:2" hidden="1" x14ac:dyDescent="0.35">
      <c r="A4410" s="1" t="s">
        <v>6505</v>
      </c>
      <c r="B4410" s="1">
        <v>31</v>
      </c>
    </row>
    <row r="4411" spans="1:2" hidden="1" x14ac:dyDescent="0.35">
      <c r="A4411" s="1" t="s">
        <v>6506</v>
      </c>
      <c r="B4411" s="1">
        <v>12</v>
      </c>
    </row>
    <row r="4412" spans="1:2" hidden="1" x14ac:dyDescent="0.35">
      <c r="A4412" s="1" t="s">
        <v>6507</v>
      </c>
      <c r="B4412" s="1">
        <v>38</v>
      </c>
    </row>
    <row r="4413" spans="1:2" hidden="1" x14ac:dyDescent="0.35">
      <c r="A4413" s="1" t="s">
        <v>6508</v>
      </c>
      <c r="B4413" s="1">
        <v>81</v>
      </c>
    </row>
    <row r="4414" spans="1:2" hidden="1" x14ac:dyDescent="0.35">
      <c r="A4414" s="1" t="s">
        <v>6509</v>
      </c>
      <c r="B4414" s="1">
        <v>71</v>
      </c>
    </row>
    <row r="4415" spans="1:2" hidden="1" x14ac:dyDescent="0.35">
      <c r="A4415" s="1" t="s">
        <v>6510</v>
      </c>
      <c r="B4415" s="1">
        <v>89</v>
      </c>
    </row>
    <row r="4416" spans="1:2" hidden="1" x14ac:dyDescent="0.35">
      <c r="A4416" s="1" t="s">
        <v>6511</v>
      </c>
      <c r="B4416" s="1">
        <v>11</v>
      </c>
    </row>
    <row r="4417" spans="1:2" hidden="1" x14ac:dyDescent="0.35">
      <c r="A4417" s="1" t="s">
        <v>6512</v>
      </c>
      <c r="B4417" s="1">
        <v>21</v>
      </c>
    </row>
    <row r="4418" spans="1:2" hidden="1" x14ac:dyDescent="0.35">
      <c r="A4418" s="1" t="s">
        <v>6513</v>
      </c>
      <c r="B4418" s="1">
        <v>36</v>
      </c>
    </row>
    <row r="4419" spans="1:2" hidden="1" x14ac:dyDescent="0.35">
      <c r="A4419" s="1" t="s">
        <v>6514</v>
      </c>
      <c r="B4419" s="1">
        <v>46</v>
      </c>
    </row>
    <row r="4420" spans="1:2" hidden="1" x14ac:dyDescent="0.35">
      <c r="A4420" s="1" t="s">
        <v>6515</v>
      </c>
      <c r="B4420" s="1">
        <v>44</v>
      </c>
    </row>
    <row r="4421" spans="1:2" hidden="1" x14ac:dyDescent="0.35">
      <c r="A4421" s="1" t="s">
        <v>6516</v>
      </c>
      <c r="B4421" s="1">
        <v>41</v>
      </c>
    </row>
    <row r="4422" spans="1:2" hidden="1" x14ac:dyDescent="0.35">
      <c r="A4422" s="1" t="s">
        <v>6517</v>
      </c>
      <c r="B4422" s="1">
        <v>68</v>
      </c>
    </row>
    <row r="4423" spans="1:2" hidden="1" x14ac:dyDescent="0.35">
      <c r="A4423" s="1" t="s">
        <v>6518</v>
      </c>
      <c r="B4423" s="1">
        <v>5</v>
      </c>
    </row>
    <row r="4424" spans="1:2" hidden="1" x14ac:dyDescent="0.35">
      <c r="A4424" s="1" t="s">
        <v>6519</v>
      </c>
      <c r="B4424" s="1">
        <v>53</v>
      </c>
    </row>
    <row r="4425" spans="1:2" hidden="1" x14ac:dyDescent="0.35">
      <c r="A4425" s="1" t="s">
        <v>6520</v>
      </c>
      <c r="B4425" s="1">
        <v>90</v>
      </c>
    </row>
    <row r="4426" spans="1:2" hidden="1" x14ac:dyDescent="0.35">
      <c r="A4426" s="1" t="s">
        <v>6521</v>
      </c>
      <c r="B4426" s="1">
        <v>81</v>
      </c>
    </row>
    <row r="4427" spans="1:2" hidden="1" x14ac:dyDescent="0.35">
      <c r="A4427" s="1" t="s">
        <v>6522</v>
      </c>
      <c r="B4427" s="1">
        <v>26</v>
      </c>
    </row>
    <row r="4428" spans="1:2" hidden="1" x14ac:dyDescent="0.35">
      <c r="A4428" s="1" t="s">
        <v>6523</v>
      </c>
      <c r="B4428" s="1">
        <v>42</v>
      </c>
    </row>
    <row r="4429" spans="1:2" hidden="1" x14ac:dyDescent="0.35">
      <c r="A4429" s="1" t="s">
        <v>6524</v>
      </c>
      <c r="B4429" s="1">
        <v>77</v>
      </c>
    </row>
    <row r="4430" spans="1:2" hidden="1" x14ac:dyDescent="0.35">
      <c r="A4430" s="1" t="s">
        <v>6525</v>
      </c>
      <c r="B4430" s="1">
        <v>31</v>
      </c>
    </row>
    <row r="4431" spans="1:2" hidden="1" x14ac:dyDescent="0.35">
      <c r="A4431" s="1" t="s">
        <v>6526</v>
      </c>
      <c r="B4431" s="1">
        <v>10</v>
      </c>
    </row>
    <row r="4432" spans="1:2" hidden="1" x14ac:dyDescent="0.35">
      <c r="A4432" s="1" t="s">
        <v>6527</v>
      </c>
      <c r="B4432" s="1">
        <v>80</v>
      </c>
    </row>
    <row r="4433" spans="1:2" hidden="1" x14ac:dyDescent="0.35">
      <c r="A4433" s="1" t="s">
        <v>6528</v>
      </c>
      <c r="B4433" s="1">
        <v>93</v>
      </c>
    </row>
    <row r="4434" spans="1:2" hidden="1" x14ac:dyDescent="0.35">
      <c r="A4434" s="1" t="s">
        <v>6529</v>
      </c>
      <c r="B4434" s="1">
        <v>13</v>
      </c>
    </row>
    <row r="4435" spans="1:2" hidden="1" x14ac:dyDescent="0.35">
      <c r="A4435" s="1" t="s">
        <v>6530</v>
      </c>
      <c r="B4435" s="1">
        <v>46</v>
      </c>
    </row>
    <row r="4436" spans="1:2" hidden="1" x14ac:dyDescent="0.35">
      <c r="A4436" s="1" t="s">
        <v>6531</v>
      </c>
      <c r="B4436" s="1">
        <v>74</v>
      </c>
    </row>
    <row r="4437" spans="1:2" hidden="1" x14ac:dyDescent="0.35">
      <c r="A4437" s="1" t="s">
        <v>6532</v>
      </c>
      <c r="B4437" s="1">
        <v>12</v>
      </c>
    </row>
    <row r="4438" spans="1:2" hidden="1" x14ac:dyDescent="0.35">
      <c r="A4438" s="1" t="s">
        <v>6533</v>
      </c>
      <c r="B4438" s="1">
        <v>54</v>
      </c>
    </row>
    <row r="4439" spans="1:2" hidden="1" x14ac:dyDescent="0.35">
      <c r="A4439" s="1" t="s">
        <v>6534</v>
      </c>
      <c r="B4439" s="1">
        <v>68</v>
      </c>
    </row>
    <row r="4440" spans="1:2" hidden="1" x14ac:dyDescent="0.35">
      <c r="A4440" s="1" t="s">
        <v>6535</v>
      </c>
      <c r="B4440" s="1">
        <v>40</v>
      </c>
    </row>
    <row r="4441" spans="1:2" hidden="1" x14ac:dyDescent="0.35">
      <c r="A4441" s="1" t="s">
        <v>6536</v>
      </c>
      <c r="B4441" s="1">
        <v>48</v>
      </c>
    </row>
    <row r="4442" spans="1:2" hidden="1" x14ac:dyDescent="0.35">
      <c r="A4442" s="1" t="s">
        <v>6537</v>
      </c>
      <c r="B4442" s="1">
        <v>65</v>
      </c>
    </row>
    <row r="4443" spans="1:2" hidden="1" x14ac:dyDescent="0.35">
      <c r="A4443" s="1" t="s">
        <v>6538</v>
      </c>
      <c r="B4443" s="1">
        <v>57</v>
      </c>
    </row>
    <row r="4444" spans="1:2" hidden="1" x14ac:dyDescent="0.35">
      <c r="A4444" s="1" t="s">
        <v>6539</v>
      </c>
      <c r="B4444" s="1">
        <v>30</v>
      </c>
    </row>
    <row r="4445" spans="1:2" hidden="1" x14ac:dyDescent="0.35">
      <c r="A4445" s="1" t="s">
        <v>6540</v>
      </c>
      <c r="B4445" s="1">
        <v>26</v>
      </c>
    </row>
    <row r="4446" spans="1:2" hidden="1" x14ac:dyDescent="0.35">
      <c r="A4446" s="1" t="s">
        <v>6541</v>
      </c>
      <c r="B4446" s="1">
        <v>95</v>
      </c>
    </row>
    <row r="4447" spans="1:2" hidden="1" x14ac:dyDescent="0.35">
      <c r="A4447" s="1" t="s">
        <v>6542</v>
      </c>
      <c r="B4447" s="1">
        <v>25</v>
      </c>
    </row>
    <row r="4448" spans="1:2" hidden="1" x14ac:dyDescent="0.35">
      <c r="A4448" s="1" t="s">
        <v>6543</v>
      </c>
      <c r="B4448" s="1">
        <v>85</v>
      </c>
    </row>
    <row r="4449" spans="1:2" hidden="1" x14ac:dyDescent="0.35">
      <c r="A4449" s="1" t="s">
        <v>6544</v>
      </c>
      <c r="B4449" s="1">
        <v>82</v>
      </c>
    </row>
    <row r="4450" spans="1:2" hidden="1" x14ac:dyDescent="0.35">
      <c r="A4450" s="1" t="s">
        <v>6545</v>
      </c>
      <c r="B4450" s="1">
        <v>90</v>
      </c>
    </row>
    <row r="4451" spans="1:2" hidden="1" x14ac:dyDescent="0.35">
      <c r="A4451" s="1" t="s">
        <v>6546</v>
      </c>
      <c r="B4451" s="1">
        <v>85</v>
      </c>
    </row>
    <row r="4452" spans="1:2" hidden="1" x14ac:dyDescent="0.35">
      <c r="A4452" s="1" t="s">
        <v>6547</v>
      </c>
      <c r="B4452" s="1">
        <v>3</v>
      </c>
    </row>
    <row r="4453" spans="1:2" hidden="1" x14ac:dyDescent="0.35">
      <c r="A4453" s="1" t="s">
        <v>6548</v>
      </c>
      <c r="B4453" s="1">
        <v>35</v>
      </c>
    </row>
    <row r="4454" spans="1:2" hidden="1" x14ac:dyDescent="0.35">
      <c r="A4454" s="1" t="s">
        <v>6549</v>
      </c>
      <c r="B4454" s="1">
        <v>7</v>
      </c>
    </row>
    <row r="4455" spans="1:2" hidden="1" x14ac:dyDescent="0.35">
      <c r="A4455" s="1" t="s">
        <v>6550</v>
      </c>
      <c r="B4455" s="1">
        <v>5</v>
      </c>
    </row>
    <row r="4456" spans="1:2" hidden="1" x14ac:dyDescent="0.35">
      <c r="A4456" s="1" t="s">
        <v>6551</v>
      </c>
      <c r="B4456" s="1">
        <v>86</v>
      </c>
    </row>
    <row r="4457" spans="1:2" hidden="1" x14ac:dyDescent="0.35">
      <c r="A4457" s="1" t="s">
        <v>6552</v>
      </c>
      <c r="B4457" s="1">
        <v>6</v>
      </c>
    </row>
    <row r="4458" spans="1:2" hidden="1" x14ac:dyDescent="0.35">
      <c r="A4458" s="1" t="s">
        <v>6553</v>
      </c>
      <c r="B4458" s="1">
        <v>78</v>
      </c>
    </row>
    <row r="4459" spans="1:2" hidden="1" x14ac:dyDescent="0.35">
      <c r="A4459" s="1" t="s">
        <v>6554</v>
      </c>
      <c r="B4459" s="1">
        <v>70</v>
      </c>
    </row>
    <row r="4460" spans="1:2" hidden="1" x14ac:dyDescent="0.35">
      <c r="A4460" s="1" t="s">
        <v>6555</v>
      </c>
      <c r="B4460" s="1">
        <v>53</v>
      </c>
    </row>
    <row r="4461" spans="1:2" hidden="1" x14ac:dyDescent="0.35">
      <c r="A4461" s="1" t="s">
        <v>6556</v>
      </c>
      <c r="B4461" s="1">
        <v>56</v>
      </c>
    </row>
    <row r="4462" spans="1:2" hidden="1" x14ac:dyDescent="0.35">
      <c r="A4462" s="1" t="s">
        <v>6557</v>
      </c>
      <c r="B4462" s="1">
        <v>89</v>
      </c>
    </row>
    <row r="4463" spans="1:2" hidden="1" x14ac:dyDescent="0.35">
      <c r="A4463" s="1" t="s">
        <v>6558</v>
      </c>
      <c r="B4463" s="1">
        <v>67</v>
      </c>
    </row>
    <row r="4464" spans="1:2" hidden="1" x14ac:dyDescent="0.35">
      <c r="A4464" s="1" t="s">
        <v>6559</v>
      </c>
      <c r="B4464" s="1">
        <v>24</v>
      </c>
    </row>
    <row r="4465" spans="1:2" hidden="1" x14ac:dyDescent="0.35">
      <c r="A4465" s="1" t="s">
        <v>6560</v>
      </c>
      <c r="B4465" s="1">
        <v>72</v>
      </c>
    </row>
    <row r="4466" spans="1:2" hidden="1" x14ac:dyDescent="0.35">
      <c r="A4466" s="1" t="s">
        <v>6561</v>
      </c>
      <c r="B4466" s="1">
        <v>11</v>
      </c>
    </row>
    <row r="4467" spans="1:2" hidden="1" x14ac:dyDescent="0.35">
      <c r="A4467" s="1" t="s">
        <v>6562</v>
      </c>
      <c r="B4467" s="1">
        <v>85</v>
      </c>
    </row>
    <row r="4468" spans="1:2" hidden="1" x14ac:dyDescent="0.35">
      <c r="A4468" s="1" t="s">
        <v>6563</v>
      </c>
      <c r="B4468" s="1">
        <v>5</v>
      </c>
    </row>
    <row r="4469" spans="1:2" hidden="1" x14ac:dyDescent="0.35">
      <c r="A4469" s="1" t="s">
        <v>6564</v>
      </c>
      <c r="B4469" s="1">
        <v>89</v>
      </c>
    </row>
    <row r="4470" spans="1:2" hidden="1" x14ac:dyDescent="0.35">
      <c r="A4470" s="1" t="s">
        <v>6565</v>
      </c>
      <c r="B4470" s="1">
        <v>81</v>
      </c>
    </row>
    <row r="4471" spans="1:2" hidden="1" x14ac:dyDescent="0.35">
      <c r="A4471" s="1" t="s">
        <v>6566</v>
      </c>
      <c r="B4471" s="1">
        <v>94</v>
      </c>
    </row>
    <row r="4472" spans="1:2" hidden="1" x14ac:dyDescent="0.35">
      <c r="A4472" s="1" t="s">
        <v>6567</v>
      </c>
      <c r="B4472" s="1">
        <v>10</v>
      </c>
    </row>
    <row r="4473" spans="1:2" hidden="1" x14ac:dyDescent="0.35">
      <c r="A4473" s="1" t="s">
        <v>6568</v>
      </c>
      <c r="B4473" s="1">
        <v>47</v>
      </c>
    </row>
    <row r="4474" spans="1:2" hidden="1" x14ac:dyDescent="0.35">
      <c r="A4474" s="1" t="s">
        <v>6569</v>
      </c>
      <c r="B4474" s="1">
        <v>57</v>
      </c>
    </row>
    <row r="4475" spans="1:2" hidden="1" x14ac:dyDescent="0.35">
      <c r="A4475" s="1" t="s">
        <v>6570</v>
      </c>
      <c r="B4475" s="1">
        <v>65</v>
      </c>
    </row>
    <row r="4476" spans="1:2" hidden="1" x14ac:dyDescent="0.35">
      <c r="A4476" s="1" t="s">
        <v>6571</v>
      </c>
      <c r="B4476" s="1">
        <v>90</v>
      </c>
    </row>
    <row r="4477" spans="1:2" hidden="1" x14ac:dyDescent="0.35">
      <c r="A4477" s="1" t="s">
        <v>6572</v>
      </c>
      <c r="B4477" s="1">
        <v>15</v>
      </c>
    </row>
    <row r="4478" spans="1:2" hidden="1" x14ac:dyDescent="0.35">
      <c r="A4478" s="1" t="s">
        <v>6573</v>
      </c>
      <c r="B4478" s="1">
        <v>27</v>
      </c>
    </row>
    <row r="4479" spans="1:2" hidden="1" x14ac:dyDescent="0.35">
      <c r="A4479" s="1" t="s">
        <v>6574</v>
      </c>
      <c r="B4479" s="1">
        <v>56</v>
      </c>
    </row>
    <row r="4480" spans="1:2" hidden="1" x14ac:dyDescent="0.35">
      <c r="A4480" s="1" t="s">
        <v>6575</v>
      </c>
      <c r="B4480" s="1">
        <v>29</v>
      </c>
    </row>
    <row r="4481" spans="1:2" hidden="1" x14ac:dyDescent="0.35">
      <c r="A4481" s="1" t="s">
        <v>6576</v>
      </c>
      <c r="B4481" s="1">
        <v>70</v>
      </c>
    </row>
    <row r="4482" spans="1:2" hidden="1" x14ac:dyDescent="0.35">
      <c r="A4482" s="1" t="s">
        <v>6577</v>
      </c>
      <c r="B4482" s="1">
        <v>50</v>
      </c>
    </row>
    <row r="4483" spans="1:2" hidden="1" x14ac:dyDescent="0.35">
      <c r="A4483" s="1" t="s">
        <v>6578</v>
      </c>
      <c r="B4483" s="1">
        <v>18</v>
      </c>
    </row>
    <row r="4484" spans="1:2" hidden="1" x14ac:dyDescent="0.35">
      <c r="A4484" s="1" t="s">
        <v>6579</v>
      </c>
      <c r="B4484" s="1">
        <v>91</v>
      </c>
    </row>
    <row r="4485" spans="1:2" hidden="1" x14ac:dyDescent="0.35">
      <c r="A4485" s="1" t="s">
        <v>6580</v>
      </c>
      <c r="B4485" s="1">
        <v>49</v>
      </c>
    </row>
    <row r="4486" spans="1:2" hidden="1" x14ac:dyDescent="0.35">
      <c r="A4486" s="1" t="s">
        <v>6581</v>
      </c>
      <c r="B4486" s="1">
        <v>48</v>
      </c>
    </row>
    <row r="4487" spans="1:2" hidden="1" x14ac:dyDescent="0.35">
      <c r="A4487" s="1" t="s">
        <v>6582</v>
      </c>
      <c r="B4487" s="1">
        <v>40</v>
      </c>
    </row>
    <row r="4488" spans="1:2" hidden="1" x14ac:dyDescent="0.35">
      <c r="A4488" s="1" t="s">
        <v>6583</v>
      </c>
      <c r="B4488" s="1">
        <v>96</v>
      </c>
    </row>
    <row r="4489" spans="1:2" hidden="1" x14ac:dyDescent="0.35">
      <c r="A4489" s="1" t="s">
        <v>6584</v>
      </c>
      <c r="B4489" s="1">
        <v>0</v>
      </c>
    </row>
    <row r="4490" spans="1:2" hidden="1" x14ac:dyDescent="0.35">
      <c r="A4490" s="1" t="s">
        <v>6585</v>
      </c>
      <c r="B4490" s="1">
        <v>73</v>
      </c>
    </row>
    <row r="4491" spans="1:2" hidden="1" x14ac:dyDescent="0.35">
      <c r="A4491" s="1" t="s">
        <v>6586</v>
      </c>
      <c r="B4491" s="1">
        <v>75</v>
      </c>
    </row>
    <row r="4492" spans="1:2" hidden="1" x14ac:dyDescent="0.35">
      <c r="A4492" s="1" t="s">
        <v>6587</v>
      </c>
      <c r="B4492" s="1">
        <v>86</v>
      </c>
    </row>
    <row r="4493" spans="1:2" hidden="1" x14ac:dyDescent="0.35">
      <c r="A4493" s="1" t="s">
        <v>6588</v>
      </c>
      <c r="B4493" s="1">
        <v>80</v>
      </c>
    </row>
    <row r="4494" spans="1:2" hidden="1" x14ac:dyDescent="0.35">
      <c r="A4494" s="1" t="s">
        <v>6589</v>
      </c>
      <c r="B4494" s="1">
        <v>56</v>
      </c>
    </row>
    <row r="4495" spans="1:2" hidden="1" x14ac:dyDescent="0.35">
      <c r="A4495" s="1" t="s">
        <v>6590</v>
      </c>
      <c r="B4495" s="1">
        <v>14</v>
      </c>
    </row>
    <row r="4496" spans="1:2" hidden="1" x14ac:dyDescent="0.35">
      <c r="A4496" s="1" t="s">
        <v>6591</v>
      </c>
      <c r="B4496" s="1">
        <v>6</v>
      </c>
    </row>
    <row r="4497" spans="1:2" hidden="1" x14ac:dyDescent="0.35">
      <c r="A4497" s="1" t="s">
        <v>6592</v>
      </c>
      <c r="B4497" s="1">
        <v>50</v>
      </c>
    </row>
    <row r="4498" spans="1:2" hidden="1" x14ac:dyDescent="0.35">
      <c r="A4498" s="1" t="s">
        <v>6593</v>
      </c>
      <c r="B4498" s="1">
        <v>84</v>
      </c>
    </row>
    <row r="4499" spans="1:2" hidden="1" x14ac:dyDescent="0.35">
      <c r="A4499" s="1" t="s">
        <v>6594</v>
      </c>
      <c r="B4499" s="1">
        <v>9</v>
      </c>
    </row>
    <row r="4500" spans="1:2" hidden="1" x14ac:dyDescent="0.35">
      <c r="A4500" s="1" t="s">
        <v>6595</v>
      </c>
      <c r="B4500" s="1">
        <v>45</v>
      </c>
    </row>
    <row r="4501" spans="1:2" hidden="1" x14ac:dyDescent="0.35">
      <c r="A4501" s="1" t="s">
        <v>6596</v>
      </c>
      <c r="B4501" s="1">
        <v>41</v>
      </c>
    </row>
    <row r="4502" spans="1:2" hidden="1" x14ac:dyDescent="0.35">
      <c r="A4502" s="1" t="s">
        <v>6597</v>
      </c>
      <c r="B4502" s="1">
        <v>7</v>
      </c>
    </row>
    <row r="4503" spans="1:2" hidden="1" x14ac:dyDescent="0.35">
      <c r="A4503" s="1" t="s">
        <v>6598</v>
      </c>
      <c r="B4503" s="1">
        <v>34</v>
      </c>
    </row>
    <row r="4504" spans="1:2" hidden="1" x14ac:dyDescent="0.35">
      <c r="A4504" s="1" t="s">
        <v>6599</v>
      </c>
      <c r="B4504" s="1">
        <v>99</v>
      </c>
    </row>
    <row r="4505" spans="1:2" hidden="1" x14ac:dyDescent="0.35">
      <c r="A4505" s="1" t="s">
        <v>6600</v>
      </c>
      <c r="B4505" s="1">
        <v>26</v>
      </c>
    </row>
    <row r="4506" spans="1:2" hidden="1" x14ac:dyDescent="0.35">
      <c r="A4506" s="1" t="s">
        <v>6601</v>
      </c>
      <c r="B4506" s="1">
        <v>13</v>
      </c>
    </row>
    <row r="4507" spans="1:2" hidden="1" x14ac:dyDescent="0.35">
      <c r="A4507" s="1" t="s">
        <v>6602</v>
      </c>
      <c r="B4507" s="1">
        <v>68</v>
      </c>
    </row>
    <row r="4508" spans="1:2" hidden="1" x14ac:dyDescent="0.35">
      <c r="A4508" s="1" t="s">
        <v>6603</v>
      </c>
      <c r="B4508" s="1">
        <v>88</v>
      </c>
    </row>
    <row r="4509" spans="1:2" hidden="1" x14ac:dyDescent="0.35">
      <c r="A4509" s="1" t="s">
        <v>6604</v>
      </c>
      <c r="B4509" s="1">
        <v>26</v>
      </c>
    </row>
    <row r="4510" spans="1:2" hidden="1" x14ac:dyDescent="0.35">
      <c r="A4510" s="1" t="s">
        <v>6605</v>
      </c>
      <c r="B4510" s="1">
        <v>22</v>
      </c>
    </row>
    <row r="4511" spans="1:2" hidden="1" x14ac:dyDescent="0.35">
      <c r="A4511" s="1" t="s">
        <v>6606</v>
      </c>
      <c r="B4511" s="1">
        <v>64</v>
      </c>
    </row>
    <row r="4512" spans="1:2" hidden="1" x14ac:dyDescent="0.35">
      <c r="A4512" s="1" t="s">
        <v>6607</v>
      </c>
      <c r="B4512" s="1">
        <v>92</v>
      </c>
    </row>
    <row r="4513" spans="1:2" hidden="1" x14ac:dyDescent="0.35">
      <c r="A4513" s="1" t="s">
        <v>6608</v>
      </c>
      <c r="B4513" s="1">
        <v>76</v>
      </c>
    </row>
    <row r="4514" spans="1:2" hidden="1" x14ac:dyDescent="0.35">
      <c r="A4514" s="1" t="s">
        <v>6609</v>
      </c>
      <c r="B4514" s="1">
        <v>66</v>
      </c>
    </row>
    <row r="4515" spans="1:2" hidden="1" x14ac:dyDescent="0.35">
      <c r="A4515" s="1" t="s">
        <v>6610</v>
      </c>
      <c r="B4515" s="1">
        <v>76</v>
      </c>
    </row>
    <row r="4516" spans="1:2" hidden="1" x14ac:dyDescent="0.35">
      <c r="A4516" s="1" t="s">
        <v>6611</v>
      </c>
      <c r="B4516" s="1">
        <v>93</v>
      </c>
    </row>
    <row r="4517" spans="1:2" hidden="1" x14ac:dyDescent="0.35">
      <c r="A4517" s="1" t="s">
        <v>6612</v>
      </c>
      <c r="B4517" s="1">
        <v>94</v>
      </c>
    </row>
    <row r="4518" spans="1:2" hidden="1" x14ac:dyDescent="0.35">
      <c r="A4518" s="1" t="s">
        <v>6613</v>
      </c>
      <c r="B4518" s="1">
        <v>93</v>
      </c>
    </row>
    <row r="4519" spans="1:2" hidden="1" x14ac:dyDescent="0.35">
      <c r="A4519" s="1" t="s">
        <v>6614</v>
      </c>
      <c r="B4519" s="1">
        <v>31</v>
      </c>
    </row>
    <row r="4520" spans="1:2" hidden="1" x14ac:dyDescent="0.35">
      <c r="A4520" s="1" t="s">
        <v>6615</v>
      </c>
      <c r="B4520" s="1">
        <v>7</v>
      </c>
    </row>
    <row r="4521" spans="1:2" hidden="1" x14ac:dyDescent="0.35">
      <c r="A4521" s="1" t="s">
        <v>6616</v>
      </c>
      <c r="B4521" s="1">
        <v>21</v>
      </c>
    </row>
    <row r="4522" spans="1:2" hidden="1" x14ac:dyDescent="0.35">
      <c r="A4522" s="1" t="s">
        <v>6617</v>
      </c>
      <c r="B4522" s="1">
        <v>2</v>
      </c>
    </row>
    <row r="4523" spans="1:2" hidden="1" x14ac:dyDescent="0.35">
      <c r="A4523" s="1" t="s">
        <v>6618</v>
      </c>
      <c r="B4523" s="1">
        <v>29</v>
      </c>
    </row>
    <row r="4524" spans="1:2" hidden="1" x14ac:dyDescent="0.35">
      <c r="A4524" s="1" t="s">
        <v>6619</v>
      </c>
      <c r="B4524" s="1">
        <v>90</v>
      </c>
    </row>
    <row r="4525" spans="1:2" hidden="1" x14ac:dyDescent="0.35">
      <c r="A4525" s="1" t="s">
        <v>6620</v>
      </c>
      <c r="B4525" s="1">
        <v>74</v>
      </c>
    </row>
    <row r="4526" spans="1:2" hidden="1" x14ac:dyDescent="0.35">
      <c r="A4526" s="1" t="s">
        <v>6621</v>
      </c>
      <c r="B4526" s="1">
        <v>1</v>
      </c>
    </row>
    <row r="4527" spans="1:2" hidden="1" x14ac:dyDescent="0.35">
      <c r="A4527" s="1" t="s">
        <v>6622</v>
      </c>
      <c r="B4527" s="1">
        <v>61</v>
      </c>
    </row>
    <row r="4528" spans="1:2" hidden="1" x14ac:dyDescent="0.35">
      <c r="A4528" s="1" t="s">
        <v>6623</v>
      </c>
      <c r="B4528" s="1">
        <v>89</v>
      </c>
    </row>
    <row r="4529" spans="1:2" hidden="1" x14ac:dyDescent="0.35">
      <c r="A4529" s="1" t="s">
        <v>6624</v>
      </c>
      <c r="B4529" s="1">
        <v>24</v>
      </c>
    </row>
    <row r="4530" spans="1:2" hidden="1" x14ac:dyDescent="0.35">
      <c r="A4530" s="1" t="s">
        <v>6625</v>
      </c>
      <c r="B4530" s="1">
        <v>23</v>
      </c>
    </row>
    <row r="4531" spans="1:2" hidden="1" x14ac:dyDescent="0.35">
      <c r="A4531" s="1" t="s">
        <v>6626</v>
      </c>
      <c r="B4531" s="1">
        <v>57</v>
      </c>
    </row>
    <row r="4532" spans="1:2" hidden="1" x14ac:dyDescent="0.35">
      <c r="A4532" s="1" t="s">
        <v>6627</v>
      </c>
      <c r="B4532" s="1">
        <v>94</v>
      </c>
    </row>
    <row r="4533" spans="1:2" hidden="1" x14ac:dyDescent="0.35">
      <c r="A4533" s="1" t="s">
        <v>6628</v>
      </c>
      <c r="B4533" s="1">
        <v>75</v>
      </c>
    </row>
    <row r="4534" spans="1:2" hidden="1" x14ac:dyDescent="0.35">
      <c r="A4534" s="1" t="s">
        <v>6629</v>
      </c>
      <c r="B4534" s="1">
        <v>78</v>
      </c>
    </row>
    <row r="4535" spans="1:2" hidden="1" x14ac:dyDescent="0.35">
      <c r="A4535" s="1" t="s">
        <v>6630</v>
      </c>
      <c r="B4535" s="1">
        <v>52</v>
      </c>
    </row>
    <row r="4536" spans="1:2" hidden="1" x14ac:dyDescent="0.35">
      <c r="A4536" s="1" t="s">
        <v>6631</v>
      </c>
      <c r="B4536" s="1">
        <v>47</v>
      </c>
    </row>
    <row r="4537" spans="1:2" hidden="1" x14ac:dyDescent="0.35">
      <c r="A4537" s="1" t="s">
        <v>6632</v>
      </c>
      <c r="B4537" s="1">
        <v>45</v>
      </c>
    </row>
    <row r="4538" spans="1:2" hidden="1" x14ac:dyDescent="0.35">
      <c r="A4538" s="1" t="s">
        <v>6633</v>
      </c>
      <c r="B4538" s="1">
        <v>13</v>
      </c>
    </row>
    <row r="4539" spans="1:2" hidden="1" x14ac:dyDescent="0.35">
      <c r="A4539" s="1" t="s">
        <v>6634</v>
      </c>
      <c r="B4539" s="1">
        <v>98</v>
      </c>
    </row>
    <row r="4540" spans="1:2" hidden="1" x14ac:dyDescent="0.35">
      <c r="A4540" s="1" t="s">
        <v>6635</v>
      </c>
      <c r="B4540" s="1">
        <v>2</v>
      </c>
    </row>
    <row r="4541" spans="1:2" hidden="1" x14ac:dyDescent="0.35">
      <c r="A4541" s="1" t="s">
        <v>6636</v>
      </c>
      <c r="B4541" s="1">
        <v>62</v>
      </c>
    </row>
    <row r="4542" spans="1:2" hidden="1" x14ac:dyDescent="0.35">
      <c r="A4542" s="1" t="s">
        <v>6637</v>
      </c>
      <c r="B4542" s="1">
        <v>2</v>
      </c>
    </row>
    <row r="4543" spans="1:2" hidden="1" x14ac:dyDescent="0.35">
      <c r="A4543" s="1" t="s">
        <v>6638</v>
      </c>
      <c r="B4543" s="1">
        <v>99</v>
      </c>
    </row>
    <row r="4544" spans="1:2" hidden="1" x14ac:dyDescent="0.35">
      <c r="A4544" s="1" t="s">
        <v>6639</v>
      </c>
      <c r="B4544" s="1">
        <v>32</v>
      </c>
    </row>
    <row r="4545" spans="1:2" hidden="1" x14ac:dyDescent="0.35">
      <c r="A4545" s="1" t="s">
        <v>6640</v>
      </c>
      <c r="B4545" s="1">
        <v>80</v>
      </c>
    </row>
    <row r="4546" spans="1:2" hidden="1" x14ac:dyDescent="0.35">
      <c r="A4546" s="1" t="s">
        <v>6641</v>
      </c>
      <c r="B4546" s="1">
        <v>71</v>
      </c>
    </row>
    <row r="4547" spans="1:2" hidden="1" x14ac:dyDescent="0.35">
      <c r="A4547" s="1" t="s">
        <v>6642</v>
      </c>
      <c r="B4547" s="1">
        <v>27</v>
      </c>
    </row>
    <row r="4548" spans="1:2" hidden="1" x14ac:dyDescent="0.35">
      <c r="A4548" s="1" t="s">
        <v>6643</v>
      </c>
      <c r="B4548" s="1">
        <v>3</v>
      </c>
    </row>
    <row r="4549" spans="1:2" hidden="1" x14ac:dyDescent="0.35">
      <c r="A4549" s="1" t="s">
        <v>6644</v>
      </c>
      <c r="B4549" s="1">
        <v>80</v>
      </c>
    </row>
    <row r="4550" spans="1:2" hidden="1" x14ac:dyDescent="0.35">
      <c r="A4550" s="1" t="s">
        <v>6645</v>
      </c>
      <c r="B4550" s="1">
        <v>64</v>
      </c>
    </row>
    <row r="4551" spans="1:2" hidden="1" x14ac:dyDescent="0.35">
      <c r="A4551" s="1" t="s">
        <v>6646</v>
      </c>
      <c r="B4551" s="1">
        <v>50</v>
      </c>
    </row>
    <row r="4552" spans="1:2" hidden="1" x14ac:dyDescent="0.35">
      <c r="A4552" s="1" t="s">
        <v>6647</v>
      </c>
      <c r="B4552" s="1">
        <v>90</v>
      </c>
    </row>
    <row r="4553" spans="1:2" hidden="1" x14ac:dyDescent="0.35">
      <c r="A4553" s="1" t="s">
        <v>6648</v>
      </c>
      <c r="B4553" s="1">
        <v>62</v>
      </c>
    </row>
    <row r="4554" spans="1:2" hidden="1" x14ac:dyDescent="0.35">
      <c r="A4554" s="1" t="s">
        <v>6649</v>
      </c>
      <c r="B4554" s="1">
        <v>54</v>
      </c>
    </row>
    <row r="4555" spans="1:2" hidden="1" x14ac:dyDescent="0.35">
      <c r="A4555" s="1" t="s">
        <v>6650</v>
      </c>
      <c r="B4555" s="1">
        <v>11</v>
      </c>
    </row>
    <row r="4556" spans="1:2" hidden="1" x14ac:dyDescent="0.35">
      <c r="A4556" s="1" t="s">
        <v>6651</v>
      </c>
      <c r="B4556" s="1">
        <v>5</v>
      </c>
    </row>
    <row r="4557" spans="1:2" hidden="1" x14ac:dyDescent="0.35">
      <c r="A4557" s="1" t="s">
        <v>6652</v>
      </c>
      <c r="B4557" s="1">
        <v>58</v>
      </c>
    </row>
    <row r="4558" spans="1:2" hidden="1" x14ac:dyDescent="0.35">
      <c r="A4558" s="1" t="s">
        <v>6653</v>
      </c>
      <c r="B4558" s="1">
        <v>55</v>
      </c>
    </row>
    <row r="4559" spans="1:2" hidden="1" x14ac:dyDescent="0.35">
      <c r="A4559" s="1" t="s">
        <v>6654</v>
      </c>
      <c r="B4559" s="1">
        <v>15</v>
      </c>
    </row>
    <row r="4560" spans="1:2" hidden="1" x14ac:dyDescent="0.35">
      <c r="A4560" s="1" t="s">
        <v>6655</v>
      </c>
      <c r="B4560" s="1">
        <v>7</v>
      </c>
    </row>
    <row r="4561" spans="1:2" hidden="1" x14ac:dyDescent="0.35">
      <c r="A4561" s="1" t="s">
        <v>6656</v>
      </c>
      <c r="B4561" s="1">
        <v>72</v>
      </c>
    </row>
    <row r="4562" spans="1:2" hidden="1" x14ac:dyDescent="0.35">
      <c r="A4562" s="1" t="s">
        <v>6657</v>
      </c>
      <c r="B4562" s="1">
        <v>37</v>
      </c>
    </row>
    <row r="4563" spans="1:2" hidden="1" x14ac:dyDescent="0.35">
      <c r="A4563" s="1" t="s">
        <v>6658</v>
      </c>
      <c r="B4563" s="1">
        <v>84</v>
      </c>
    </row>
    <row r="4564" spans="1:2" hidden="1" x14ac:dyDescent="0.35">
      <c r="A4564" s="1" t="s">
        <v>6659</v>
      </c>
      <c r="B4564" s="1">
        <v>23</v>
      </c>
    </row>
    <row r="4565" spans="1:2" hidden="1" x14ac:dyDescent="0.35">
      <c r="A4565" s="1" t="s">
        <v>6660</v>
      </c>
      <c r="B4565" s="1">
        <v>60</v>
      </c>
    </row>
    <row r="4566" spans="1:2" hidden="1" x14ac:dyDescent="0.35">
      <c r="A4566" s="1" t="s">
        <v>6661</v>
      </c>
      <c r="B4566" s="1">
        <v>32</v>
      </c>
    </row>
    <row r="4567" spans="1:2" hidden="1" x14ac:dyDescent="0.35">
      <c r="A4567" s="1" t="s">
        <v>6662</v>
      </c>
      <c r="B4567" s="1">
        <v>43</v>
      </c>
    </row>
    <row r="4568" spans="1:2" hidden="1" x14ac:dyDescent="0.35">
      <c r="A4568" s="1" t="s">
        <v>6663</v>
      </c>
      <c r="B4568" s="1">
        <v>3</v>
      </c>
    </row>
    <row r="4569" spans="1:2" hidden="1" x14ac:dyDescent="0.35">
      <c r="A4569" s="1" t="s">
        <v>6664</v>
      </c>
      <c r="B4569" s="1">
        <v>96</v>
      </c>
    </row>
    <row r="4570" spans="1:2" hidden="1" x14ac:dyDescent="0.35">
      <c r="A4570" s="1" t="s">
        <v>6665</v>
      </c>
      <c r="B4570" s="1">
        <v>71</v>
      </c>
    </row>
    <row r="4571" spans="1:2" hidden="1" x14ac:dyDescent="0.35">
      <c r="A4571" s="1" t="s">
        <v>6666</v>
      </c>
      <c r="B4571" s="1">
        <v>84</v>
      </c>
    </row>
    <row r="4572" spans="1:2" hidden="1" x14ac:dyDescent="0.35">
      <c r="A4572" s="1" t="s">
        <v>6667</v>
      </c>
      <c r="B4572" s="1">
        <v>13</v>
      </c>
    </row>
    <row r="4573" spans="1:2" hidden="1" x14ac:dyDescent="0.35">
      <c r="A4573" s="1" t="s">
        <v>6668</v>
      </c>
      <c r="B4573" s="1">
        <v>31</v>
      </c>
    </row>
    <row r="4574" spans="1:2" hidden="1" x14ac:dyDescent="0.35">
      <c r="A4574" s="1" t="s">
        <v>6669</v>
      </c>
      <c r="B4574" s="1">
        <v>51</v>
      </c>
    </row>
    <row r="4575" spans="1:2" hidden="1" x14ac:dyDescent="0.35">
      <c r="A4575" s="1" t="s">
        <v>6670</v>
      </c>
      <c r="B4575" s="1">
        <v>43</v>
      </c>
    </row>
    <row r="4576" spans="1:2" hidden="1" x14ac:dyDescent="0.35">
      <c r="A4576" s="1" t="s">
        <v>6671</v>
      </c>
      <c r="B4576" s="1">
        <v>39</v>
      </c>
    </row>
    <row r="4577" spans="1:2" hidden="1" x14ac:dyDescent="0.35">
      <c r="A4577" s="1" t="s">
        <v>6672</v>
      </c>
      <c r="B4577" s="1">
        <v>19</v>
      </c>
    </row>
    <row r="4578" spans="1:2" hidden="1" x14ac:dyDescent="0.35">
      <c r="A4578" s="1" t="s">
        <v>6673</v>
      </c>
      <c r="B4578" s="1">
        <v>31</v>
      </c>
    </row>
    <row r="4579" spans="1:2" hidden="1" x14ac:dyDescent="0.35">
      <c r="A4579" s="1" t="s">
        <v>6674</v>
      </c>
      <c r="B4579" s="1">
        <v>79</v>
      </c>
    </row>
    <row r="4580" spans="1:2" hidden="1" x14ac:dyDescent="0.35">
      <c r="A4580" s="1" t="s">
        <v>6675</v>
      </c>
      <c r="B4580" s="1">
        <v>32</v>
      </c>
    </row>
    <row r="4581" spans="1:2" hidden="1" x14ac:dyDescent="0.35">
      <c r="A4581" s="1" t="s">
        <v>6676</v>
      </c>
      <c r="B4581" s="1">
        <v>69</v>
      </c>
    </row>
    <row r="4582" spans="1:2" hidden="1" x14ac:dyDescent="0.35">
      <c r="A4582" s="1" t="s">
        <v>6677</v>
      </c>
      <c r="B4582" s="1">
        <v>90</v>
      </c>
    </row>
    <row r="4583" spans="1:2" hidden="1" x14ac:dyDescent="0.35">
      <c r="A4583" s="1" t="s">
        <v>6678</v>
      </c>
      <c r="B4583" s="1">
        <v>88</v>
      </c>
    </row>
    <row r="4584" spans="1:2" hidden="1" x14ac:dyDescent="0.35">
      <c r="A4584" s="1" t="s">
        <v>6679</v>
      </c>
      <c r="B4584" s="1">
        <v>41</v>
      </c>
    </row>
    <row r="4585" spans="1:2" hidden="1" x14ac:dyDescent="0.35">
      <c r="A4585" s="1" t="s">
        <v>6680</v>
      </c>
      <c r="B4585" s="1">
        <v>91</v>
      </c>
    </row>
    <row r="4586" spans="1:2" hidden="1" x14ac:dyDescent="0.35">
      <c r="A4586" s="1" t="s">
        <v>6681</v>
      </c>
      <c r="B4586" s="1">
        <v>57</v>
      </c>
    </row>
    <row r="4587" spans="1:2" hidden="1" x14ac:dyDescent="0.35">
      <c r="A4587" s="1" t="s">
        <v>6682</v>
      </c>
      <c r="B4587" s="1">
        <v>63</v>
      </c>
    </row>
    <row r="4588" spans="1:2" hidden="1" x14ac:dyDescent="0.35">
      <c r="A4588" s="1" t="s">
        <v>6683</v>
      </c>
      <c r="B4588" s="1">
        <v>35</v>
      </c>
    </row>
    <row r="4589" spans="1:2" hidden="1" x14ac:dyDescent="0.35">
      <c r="A4589" s="1" t="s">
        <v>6684</v>
      </c>
      <c r="B4589" s="1">
        <v>50</v>
      </c>
    </row>
    <row r="4590" spans="1:2" hidden="1" x14ac:dyDescent="0.35">
      <c r="A4590" s="1" t="s">
        <v>6685</v>
      </c>
      <c r="B4590" s="1">
        <v>34</v>
      </c>
    </row>
    <row r="4591" spans="1:2" hidden="1" x14ac:dyDescent="0.35">
      <c r="A4591" s="1" t="s">
        <v>6686</v>
      </c>
      <c r="B4591" s="1">
        <v>11</v>
      </c>
    </row>
    <row r="4592" spans="1:2" hidden="1" x14ac:dyDescent="0.35">
      <c r="A4592" s="1" t="s">
        <v>6687</v>
      </c>
      <c r="B4592" s="1">
        <v>4</v>
      </c>
    </row>
    <row r="4593" spans="1:2" hidden="1" x14ac:dyDescent="0.35">
      <c r="A4593" s="1" t="s">
        <v>6688</v>
      </c>
      <c r="B4593" s="1">
        <v>8</v>
      </c>
    </row>
    <row r="4594" spans="1:2" hidden="1" x14ac:dyDescent="0.35">
      <c r="A4594" s="1" t="s">
        <v>6689</v>
      </c>
      <c r="B4594" s="1">
        <v>70</v>
      </c>
    </row>
    <row r="4595" spans="1:2" hidden="1" x14ac:dyDescent="0.35">
      <c r="A4595" s="1" t="s">
        <v>6690</v>
      </c>
      <c r="B4595" s="1">
        <v>63</v>
      </c>
    </row>
    <row r="4596" spans="1:2" hidden="1" x14ac:dyDescent="0.35">
      <c r="A4596" s="1" t="s">
        <v>6691</v>
      </c>
      <c r="B4596" s="1">
        <v>90</v>
      </c>
    </row>
    <row r="4597" spans="1:2" hidden="1" x14ac:dyDescent="0.35">
      <c r="A4597" s="1" t="s">
        <v>6692</v>
      </c>
      <c r="B4597" s="1">
        <v>4</v>
      </c>
    </row>
    <row r="4598" spans="1:2" hidden="1" x14ac:dyDescent="0.35">
      <c r="A4598" s="1" t="s">
        <v>6693</v>
      </c>
      <c r="B4598" s="1">
        <v>98</v>
      </c>
    </row>
    <row r="4599" spans="1:2" hidden="1" x14ac:dyDescent="0.35">
      <c r="A4599" s="1" t="s">
        <v>6694</v>
      </c>
      <c r="B4599" s="1">
        <v>28</v>
      </c>
    </row>
    <row r="4600" spans="1:2" hidden="1" x14ac:dyDescent="0.35">
      <c r="A4600" s="1" t="s">
        <v>6695</v>
      </c>
      <c r="B4600" s="1">
        <v>58</v>
      </c>
    </row>
    <row r="4601" spans="1:2" hidden="1" x14ac:dyDescent="0.35">
      <c r="A4601" s="1" t="s">
        <v>6696</v>
      </c>
      <c r="B4601" s="1">
        <v>5</v>
      </c>
    </row>
    <row r="4602" spans="1:2" hidden="1" x14ac:dyDescent="0.35">
      <c r="A4602" s="1" t="s">
        <v>6697</v>
      </c>
      <c r="B4602" s="1">
        <v>2</v>
      </c>
    </row>
    <row r="4603" spans="1:2" hidden="1" x14ac:dyDescent="0.35">
      <c r="A4603" s="1" t="s">
        <v>6698</v>
      </c>
      <c r="B4603" s="1">
        <v>77</v>
      </c>
    </row>
    <row r="4604" spans="1:2" hidden="1" x14ac:dyDescent="0.35">
      <c r="A4604" s="1" t="s">
        <v>6699</v>
      </c>
      <c r="B4604" s="1">
        <v>62</v>
      </c>
    </row>
    <row r="4605" spans="1:2" hidden="1" x14ac:dyDescent="0.35">
      <c r="A4605" s="1" t="s">
        <v>6700</v>
      </c>
      <c r="B4605" s="1">
        <v>24</v>
      </c>
    </row>
    <row r="4606" spans="1:2" hidden="1" x14ac:dyDescent="0.35">
      <c r="A4606" s="1" t="s">
        <v>6701</v>
      </c>
      <c r="B4606" s="1">
        <v>82</v>
      </c>
    </row>
    <row r="4607" spans="1:2" hidden="1" x14ac:dyDescent="0.35">
      <c r="A4607" s="1" t="s">
        <v>6702</v>
      </c>
      <c r="B4607" s="1">
        <v>29</v>
      </c>
    </row>
    <row r="4608" spans="1:2" hidden="1" x14ac:dyDescent="0.35">
      <c r="A4608" s="1" t="s">
        <v>6703</v>
      </c>
      <c r="B4608" s="1">
        <v>81</v>
      </c>
    </row>
    <row r="4609" spans="1:2" hidden="1" x14ac:dyDescent="0.35">
      <c r="A4609" s="1" t="s">
        <v>6704</v>
      </c>
      <c r="B4609" s="1">
        <v>57</v>
      </c>
    </row>
    <row r="4610" spans="1:2" hidden="1" x14ac:dyDescent="0.35">
      <c r="A4610" s="1" t="s">
        <v>6705</v>
      </c>
      <c r="B4610" s="1">
        <v>63</v>
      </c>
    </row>
    <row r="4611" spans="1:2" hidden="1" x14ac:dyDescent="0.35">
      <c r="A4611" s="1" t="s">
        <v>6706</v>
      </c>
      <c r="B4611" s="1">
        <v>32</v>
      </c>
    </row>
    <row r="4612" spans="1:2" hidden="1" x14ac:dyDescent="0.35">
      <c r="A4612" s="1" t="s">
        <v>6707</v>
      </c>
      <c r="B4612" s="1">
        <v>55</v>
      </c>
    </row>
    <row r="4613" spans="1:2" hidden="1" x14ac:dyDescent="0.35">
      <c r="A4613" s="1" t="s">
        <v>6708</v>
      </c>
      <c r="B4613" s="1">
        <v>99</v>
      </c>
    </row>
    <row r="4614" spans="1:2" hidden="1" x14ac:dyDescent="0.35">
      <c r="A4614" s="1" t="s">
        <v>6709</v>
      </c>
      <c r="B4614" s="1">
        <v>16</v>
      </c>
    </row>
    <row r="4615" spans="1:2" hidden="1" x14ac:dyDescent="0.35">
      <c r="A4615" s="1" t="s">
        <v>6710</v>
      </c>
      <c r="B4615" s="1">
        <v>61</v>
      </c>
    </row>
    <row r="4616" spans="1:2" hidden="1" x14ac:dyDescent="0.35">
      <c r="A4616" s="1" t="s">
        <v>6711</v>
      </c>
      <c r="B4616" s="1">
        <v>43</v>
      </c>
    </row>
    <row r="4617" spans="1:2" hidden="1" x14ac:dyDescent="0.35">
      <c r="A4617" s="1" t="s">
        <v>6712</v>
      </c>
      <c r="B4617" s="1">
        <v>45</v>
      </c>
    </row>
    <row r="4618" spans="1:2" hidden="1" x14ac:dyDescent="0.35">
      <c r="A4618" s="1" t="s">
        <v>6713</v>
      </c>
      <c r="B4618" s="1">
        <v>23</v>
      </c>
    </row>
    <row r="4619" spans="1:2" hidden="1" x14ac:dyDescent="0.35">
      <c r="A4619" s="1" t="s">
        <v>6714</v>
      </c>
      <c r="B4619" s="1">
        <v>82</v>
      </c>
    </row>
    <row r="4620" spans="1:2" hidden="1" x14ac:dyDescent="0.35">
      <c r="A4620" s="1" t="s">
        <v>6715</v>
      </c>
      <c r="B4620" s="1">
        <v>31</v>
      </c>
    </row>
    <row r="4621" spans="1:2" hidden="1" x14ac:dyDescent="0.35">
      <c r="A4621" s="1" t="s">
        <v>6716</v>
      </c>
      <c r="B4621" s="1">
        <v>12</v>
      </c>
    </row>
    <row r="4622" spans="1:2" hidden="1" x14ac:dyDescent="0.35">
      <c r="A4622" s="1" t="s">
        <v>6717</v>
      </c>
      <c r="B4622" s="1">
        <v>51</v>
      </c>
    </row>
    <row r="4623" spans="1:2" hidden="1" x14ac:dyDescent="0.35">
      <c r="A4623" s="1" t="s">
        <v>6718</v>
      </c>
      <c r="B4623" s="1">
        <v>4</v>
      </c>
    </row>
    <row r="4624" spans="1:2" hidden="1" x14ac:dyDescent="0.35">
      <c r="A4624" s="1" t="s">
        <v>6719</v>
      </c>
      <c r="B4624" s="1">
        <v>62</v>
      </c>
    </row>
    <row r="4625" spans="1:2" hidden="1" x14ac:dyDescent="0.35">
      <c r="A4625" s="1" t="s">
        <v>6720</v>
      </c>
      <c r="B4625" s="1">
        <v>92</v>
      </c>
    </row>
    <row r="4626" spans="1:2" hidden="1" x14ac:dyDescent="0.35">
      <c r="A4626" s="1" t="s">
        <v>6721</v>
      </c>
      <c r="B4626" s="1">
        <v>51</v>
      </c>
    </row>
    <row r="4627" spans="1:2" hidden="1" x14ac:dyDescent="0.35">
      <c r="A4627" s="1" t="s">
        <v>6722</v>
      </c>
      <c r="B4627" s="1">
        <v>28</v>
      </c>
    </row>
    <row r="4628" spans="1:2" hidden="1" x14ac:dyDescent="0.35">
      <c r="A4628" s="1" t="s">
        <v>6723</v>
      </c>
      <c r="B4628" s="1">
        <v>13</v>
      </c>
    </row>
    <row r="4629" spans="1:2" hidden="1" x14ac:dyDescent="0.35">
      <c r="A4629" s="1" t="s">
        <v>6724</v>
      </c>
      <c r="B4629" s="1">
        <v>62</v>
      </c>
    </row>
    <row r="4630" spans="1:2" hidden="1" x14ac:dyDescent="0.35">
      <c r="A4630" s="1" t="s">
        <v>6725</v>
      </c>
      <c r="B4630" s="1">
        <v>5</v>
      </c>
    </row>
    <row r="4631" spans="1:2" hidden="1" x14ac:dyDescent="0.35">
      <c r="A4631" s="1" t="s">
        <v>6726</v>
      </c>
      <c r="B4631" s="1">
        <v>81</v>
      </c>
    </row>
    <row r="4632" spans="1:2" hidden="1" x14ac:dyDescent="0.35">
      <c r="A4632" s="1" t="s">
        <v>6727</v>
      </c>
      <c r="B4632" s="1">
        <v>74</v>
      </c>
    </row>
    <row r="4633" spans="1:2" hidden="1" x14ac:dyDescent="0.35">
      <c r="A4633" s="1" t="s">
        <v>6728</v>
      </c>
      <c r="B4633" s="1">
        <v>34</v>
      </c>
    </row>
    <row r="4634" spans="1:2" hidden="1" x14ac:dyDescent="0.35">
      <c r="A4634" s="1" t="s">
        <v>6729</v>
      </c>
      <c r="B4634" s="1">
        <v>60</v>
      </c>
    </row>
    <row r="4635" spans="1:2" hidden="1" x14ac:dyDescent="0.35">
      <c r="A4635" s="1" t="s">
        <v>6730</v>
      </c>
      <c r="B4635" s="1">
        <v>85</v>
      </c>
    </row>
    <row r="4636" spans="1:2" hidden="1" x14ac:dyDescent="0.35">
      <c r="A4636" s="1" t="s">
        <v>6731</v>
      </c>
      <c r="B4636" s="1">
        <v>22</v>
      </c>
    </row>
    <row r="4637" spans="1:2" hidden="1" x14ac:dyDescent="0.35">
      <c r="A4637" s="1" t="s">
        <v>6732</v>
      </c>
      <c r="B4637" s="1">
        <v>35</v>
      </c>
    </row>
    <row r="4638" spans="1:2" hidden="1" x14ac:dyDescent="0.35">
      <c r="A4638" s="1" t="s">
        <v>6733</v>
      </c>
      <c r="B4638" s="1">
        <v>3</v>
      </c>
    </row>
    <row r="4639" spans="1:2" hidden="1" x14ac:dyDescent="0.35">
      <c r="A4639" s="1" t="s">
        <v>6734</v>
      </c>
      <c r="B4639" s="1">
        <v>83</v>
      </c>
    </row>
    <row r="4640" spans="1:2" hidden="1" x14ac:dyDescent="0.35">
      <c r="A4640" s="1" t="s">
        <v>6735</v>
      </c>
      <c r="B4640" s="1">
        <v>40</v>
      </c>
    </row>
    <row r="4641" spans="1:2" hidden="1" x14ac:dyDescent="0.35">
      <c r="A4641" s="1" t="s">
        <v>6736</v>
      </c>
      <c r="B4641" s="1">
        <v>8</v>
      </c>
    </row>
    <row r="4642" spans="1:2" hidden="1" x14ac:dyDescent="0.35">
      <c r="A4642" s="1" t="s">
        <v>6737</v>
      </c>
      <c r="B4642" s="1">
        <v>30</v>
      </c>
    </row>
    <row r="4643" spans="1:2" hidden="1" x14ac:dyDescent="0.35">
      <c r="A4643" s="1" t="s">
        <v>6738</v>
      </c>
      <c r="B4643" s="1">
        <v>9</v>
      </c>
    </row>
    <row r="4644" spans="1:2" hidden="1" x14ac:dyDescent="0.35">
      <c r="A4644" s="1" t="s">
        <v>6739</v>
      </c>
      <c r="B4644" s="1">
        <v>86</v>
      </c>
    </row>
    <row r="4645" spans="1:2" hidden="1" x14ac:dyDescent="0.35">
      <c r="A4645" s="1" t="s">
        <v>6740</v>
      </c>
      <c r="B4645" s="1">
        <v>65</v>
      </c>
    </row>
    <row r="4646" spans="1:2" hidden="1" x14ac:dyDescent="0.35">
      <c r="A4646" s="1" t="s">
        <v>6741</v>
      </c>
      <c r="B4646" s="1">
        <v>17</v>
      </c>
    </row>
    <row r="4647" spans="1:2" hidden="1" x14ac:dyDescent="0.35">
      <c r="A4647" s="1" t="s">
        <v>6742</v>
      </c>
      <c r="B4647" s="1">
        <v>11</v>
      </c>
    </row>
    <row r="4648" spans="1:2" hidden="1" x14ac:dyDescent="0.35">
      <c r="A4648" s="1" t="s">
        <v>6743</v>
      </c>
      <c r="B4648" s="1">
        <v>54</v>
      </c>
    </row>
    <row r="4649" spans="1:2" hidden="1" x14ac:dyDescent="0.35">
      <c r="A4649" s="1" t="s">
        <v>6744</v>
      </c>
      <c r="B4649" s="1">
        <v>57</v>
      </c>
    </row>
    <row r="4650" spans="1:2" hidden="1" x14ac:dyDescent="0.35">
      <c r="A4650" s="1" t="s">
        <v>6745</v>
      </c>
      <c r="B4650" s="1">
        <v>5</v>
      </c>
    </row>
    <row r="4651" spans="1:2" hidden="1" x14ac:dyDescent="0.35">
      <c r="A4651" s="1" t="s">
        <v>6746</v>
      </c>
      <c r="B4651" s="1">
        <v>0</v>
      </c>
    </row>
    <row r="4652" spans="1:2" hidden="1" x14ac:dyDescent="0.35">
      <c r="A4652" s="1" t="s">
        <v>6747</v>
      </c>
      <c r="B4652" s="1">
        <v>4</v>
      </c>
    </row>
    <row r="4653" spans="1:2" hidden="1" x14ac:dyDescent="0.35">
      <c r="A4653" s="1" t="s">
        <v>6748</v>
      </c>
      <c r="B4653" s="1">
        <v>82</v>
      </c>
    </row>
    <row r="4654" spans="1:2" hidden="1" x14ac:dyDescent="0.35">
      <c r="A4654" s="1" t="s">
        <v>6749</v>
      </c>
      <c r="B4654" s="1">
        <v>44</v>
      </c>
    </row>
    <row r="4655" spans="1:2" hidden="1" x14ac:dyDescent="0.35">
      <c r="A4655" s="1" t="s">
        <v>6750</v>
      </c>
      <c r="B4655" s="1">
        <v>68</v>
      </c>
    </row>
    <row r="4656" spans="1:2" hidden="1" x14ac:dyDescent="0.35">
      <c r="A4656" s="1" t="s">
        <v>6751</v>
      </c>
      <c r="B4656" s="1">
        <v>47</v>
      </c>
    </row>
    <row r="4657" spans="1:2" hidden="1" x14ac:dyDescent="0.35">
      <c r="A4657" s="1" t="s">
        <v>6752</v>
      </c>
      <c r="B4657" s="1">
        <v>24</v>
      </c>
    </row>
    <row r="4658" spans="1:2" hidden="1" x14ac:dyDescent="0.35">
      <c r="A4658" s="1" t="s">
        <v>6753</v>
      </c>
      <c r="B4658" s="1">
        <v>27</v>
      </c>
    </row>
    <row r="4659" spans="1:2" hidden="1" x14ac:dyDescent="0.35">
      <c r="A4659" s="1" t="s">
        <v>6754</v>
      </c>
      <c r="B4659" s="1">
        <v>38</v>
      </c>
    </row>
    <row r="4660" spans="1:2" hidden="1" x14ac:dyDescent="0.35">
      <c r="A4660" s="1" t="s">
        <v>6755</v>
      </c>
      <c r="B4660" s="1">
        <v>94</v>
      </c>
    </row>
    <row r="4661" spans="1:2" hidden="1" x14ac:dyDescent="0.35">
      <c r="A4661" s="1" t="s">
        <v>6756</v>
      </c>
      <c r="B4661" s="1">
        <v>74</v>
      </c>
    </row>
    <row r="4662" spans="1:2" hidden="1" x14ac:dyDescent="0.35">
      <c r="A4662" s="1" t="s">
        <v>6757</v>
      </c>
      <c r="B4662" s="1">
        <v>62</v>
      </c>
    </row>
    <row r="4663" spans="1:2" hidden="1" x14ac:dyDescent="0.35">
      <c r="A4663" s="1" t="s">
        <v>6758</v>
      </c>
      <c r="B4663" s="1">
        <v>68</v>
      </c>
    </row>
    <row r="4664" spans="1:2" hidden="1" x14ac:dyDescent="0.35">
      <c r="A4664" s="1" t="s">
        <v>6759</v>
      </c>
      <c r="B4664" s="1">
        <v>53</v>
      </c>
    </row>
    <row r="4665" spans="1:2" hidden="1" x14ac:dyDescent="0.35">
      <c r="A4665" s="1" t="s">
        <v>6760</v>
      </c>
      <c r="B4665" s="1">
        <v>50</v>
      </c>
    </row>
    <row r="4666" spans="1:2" hidden="1" x14ac:dyDescent="0.35">
      <c r="A4666" s="1" t="s">
        <v>6761</v>
      </c>
      <c r="B4666" s="1">
        <v>52</v>
      </c>
    </row>
    <row r="4667" spans="1:2" hidden="1" x14ac:dyDescent="0.35">
      <c r="A4667" s="1" t="s">
        <v>6762</v>
      </c>
      <c r="B4667" s="1">
        <v>92</v>
      </c>
    </row>
    <row r="4668" spans="1:2" hidden="1" x14ac:dyDescent="0.35">
      <c r="A4668" s="1" t="s">
        <v>6763</v>
      </c>
      <c r="B4668" s="1">
        <v>42</v>
      </c>
    </row>
    <row r="4669" spans="1:2" hidden="1" x14ac:dyDescent="0.35">
      <c r="A4669" s="1" t="s">
        <v>6764</v>
      </c>
      <c r="B4669" s="1">
        <v>42</v>
      </c>
    </row>
    <row r="4670" spans="1:2" hidden="1" x14ac:dyDescent="0.35">
      <c r="A4670" s="1" t="s">
        <v>6765</v>
      </c>
      <c r="B4670" s="1">
        <v>49</v>
      </c>
    </row>
    <row r="4671" spans="1:2" hidden="1" x14ac:dyDescent="0.35">
      <c r="A4671" s="1" t="s">
        <v>6766</v>
      </c>
      <c r="B4671" s="1">
        <v>17</v>
      </c>
    </row>
    <row r="4672" spans="1:2" hidden="1" x14ac:dyDescent="0.35">
      <c r="A4672" s="1" t="s">
        <v>6767</v>
      </c>
      <c r="B4672" s="1">
        <v>58</v>
      </c>
    </row>
    <row r="4673" spans="1:2" hidden="1" x14ac:dyDescent="0.35">
      <c r="A4673" s="1" t="s">
        <v>6768</v>
      </c>
      <c r="B4673" s="1">
        <v>82</v>
      </c>
    </row>
    <row r="4674" spans="1:2" hidden="1" x14ac:dyDescent="0.35">
      <c r="A4674" s="1" t="s">
        <v>6769</v>
      </c>
      <c r="B4674" s="1">
        <v>62</v>
      </c>
    </row>
    <row r="4675" spans="1:2" hidden="1" x14ac:dyDescent="0.35">
      <c r="A4675" s="1" t="s">
        <v>6770</v>
      </c>
      <c r="B4675" s="1">
        <v>35</v>
      </c>
    </row>
    <row r="4676" spans="1:2" hidden="1" x14ac:dyDescent="0.35">
      <c r="A4676" s="1" t="s">
        <v>6771</v>
      </c>
      <c r="B4676" s="1">
        <v>56</v>
      </c>
    </row>
    <row r="4677" spans="1:2" hidden="1" x14ac:dyDescent="0.35">
      <c r="A4677" s="1" t="s">
        <v>6772</v>
      </c>
      <c r="B4677" s="1">
        <v>24</v>
      </c>
    </row>
    <row r="4678" spans="1:2" hidden="1" x14ac:dyDescent="0.35">
      <c r="A4678" s="1" t="s">
        <v>6773</v>
      </c>
      <c r="B4678" s="1">
        <v>21</v>
      </c>
    </row>
    <row r="4679" spans="1:2" hidden="1" x14ac:dyDescent="0.35">
      <c r="A4679" s="1" t="s">
        <v>6774</v>
      </c>
      <c r="B4679" s="1">
        <v>2</v>
      </c>
    </row>
    <row r="4680" spans="1:2" hidden="1" x14ac:dyDescent="0.35">
      <c r="A4680" s="1" t="s">
        <v>6775</v>
      </c>
      <c r="B4680" s="1">
        <v>57</v>
      </c>
    </row>
    <row r="4681" spans="1:2" hidden="1" x14ac:dyDescent="0.35">
      <c r="A4681" s="1" t="s">
        <v>6776</v>
      </c>
      <c r="B4681" s="1">
        <v>41</v>
      </c>
    </row>
    <row r="4682" spans="1:2" hidden="1" x14ac:dyDescent="0.35">
      <c r="A4682" s="1" t="s">
        <v>6777</v>
      </c>
      <c r="B4682" s="1">
        <v>11</v>
      </c>
    </row>
    <row r="4683" spans="1:2" hidden="1" x14ac:dyDescent="0.35">
      <c r="A4683" s="1" t="s">
        <v>6778</v>
      </c>
      <c r="B4683" s="1">
        <v>42</v>
      </c>
    </row>
    <row r="4684" spans="1:2" hidden="1" x14ac:dyDescent="0.35">
      <c r="A4684" s="1" t="s">
        <v>6779</v>
      </c>
      <c r="B4684" s="1">
        <v>36</v>
      </c>
    </row>
    <row r="4685" spans="1:2" hidden="1" x14ac:dyDescent="0.35">
      <c r="A4685" s="1" t="s">
        <v>6780</v>
      </c>
      <c r="B4685" s="1">
        <v>80</v>
      </c>
    </row>
    <row r="4686" spans="1:2" hidden="1" x14ac:dyDescent="0.35">
      <c r="A4686" s="1" t="s">
        <v>6781</v>
      </c>
      <c r="B4686" s="1">
        <v>53</v>
      </c>
    </row>
    <row r="4687" spans="1:2" hidden="1" x14ac:dyDescent="0.35">
      <c r="A4687" s="1" t="s">
        <v>6782</v>
      </c>
      <c r="B4687" s="1">
        <v>76</v>
      </c>
    </row>
    <row r="4688" spans="1:2" hidden="1" x14ac:dyDescent="0.35">
      <c r="A4688" s="1" t="s">
        <v>6783</v>
      </c>
      <c r="B4688" s="1">
        <v>42</v>
      </c>
    </row>
    <row r="4689" spans="1:2" hidden="1" x14ac:dyDescent="0.35">
      <c r="A4689" s="1" t="s">
        <v>6784</v>
      </c>
      <c r="B4689" s="1">
        <v>69</v>
      </c>
    </row>
    <row r="4690" spans="1:2" hidden="1" x14ac:dyDescent="0.35">
      <c r="A4690" s="1" t="s">
        <v>6785</v>
      </c>
      <c r="B4690" s="1">
        <v>86</v>
      </c>
    </row>
    <row r="4691" spans="1:2" hidden="1" x14ac:dyDescent="0.35">
      <c r="A4691" s="1" t="s">
        <v>6786</v>
      </c>
      <c r="B4691" s="1">
        <v>85</v>
      </c>
    </row>
    <row r="4692" spans="1:2" hidden="1" x14ac:dyDescent="0.35">
      <c r="A4692" s="1" t="s">
        <v>6787</v>
      </c>
      <c r="B4692" s="1">
        <v>27</v>
      </c>
    </row>
    <row r="4693" spans="1:2" hidden="1" x14ac:dyDescent="0.35">
      <c r="A4693" s="1" t="s">
        <v>6788</v>
      </c>
      <c r="B4693" s="1">
        <v>74</v>
      </c>
    </row>
    <row r="4694" spans="1:2" hidden="1" x14ac:dyDescent="0.35">
      <c r="A4694" s="1" t="s">
        <v>6789</v>
      </c>
      <c r="B4694" s="1">
        <v>92</v>
      </c>
    </row>
    <row r="4695" spans="1:2" hidden="1" x14ac:dyDescent="0.35">
      <c r="A4695" s="1" t="s">
        <v>6790</v>
      </c>
      <c r="B4695" s="1">
        <v>22</v>
      </c>
    </row>
    <row r="4696" spans="1:2" hidden="1" x14ac:dyDescent="0.35">
      <c r="A4696" s="1" t="s">
        <v>6791</v>
      </c>
      <c r="B4696" s="1">
        <v>38</v>
      </c>
    </row>
    <row r="4697" spans="1:2" hidden="1" x14ac:dyDescent="0.35">
      <c r="A4697" s="1" t="s">
        <v>6792</v>
      </c>
      <c r="B4697" s="1">
        <v>67</v>
      </c>
    </row>
    <row r="4698" spans="1:2" hidden="1" x14ac:dyDescent="0.35">
      <c r="A4698" s="1" t="s">
        <v>6793</v>
      </c>
      <c r="B4698" s="1">
        <v>44</v>
      </c>
    </row>
    <row r="4699" spans="1:2" hidden="1" x14ac:dyDescent="0.35">
      <c r="A4699" s="1" t="s">
        <v>6794</v>
      </c>
      <c r="B4699" s="1">
        <v>22</v>
      </c>
    </row>
    <row r="4700" spans="1:2" hidden="1" x14ac:dyDescent="0.35">
      <c r="A4700" s="1" t="s">
        <v>6795</v>
      </c>
      <c r="B4700" s="1">
        <v>95</v>
      </c>
    </row>
    <row r="4701" spans="1:2" hidden="1" x14ac:dyDescent="0.35">
      <c r="A4701" s="1" t="s">
        <v>6796</v>
      </c>
      <c r="B4701" s="1">
        <v>93</v>
      </c>
    </row>
    <row r="4702" spans="1:2" hidden="1" x14ac:dyDescent="0.35">
      <c r="A4702" s="1" t="s">
        <v>6797</v>
      </c>
      <c r="B4702" s="1">
        <v>79</v>
      </c>
    </row>
    <row r="4703" spans="1:2" hidden="1" x14ac:dyDescent="0.35">
      <c r="A4703" s="1" t="s">
        <v>6798</v>
      </c>
      <c r="B4703" s="1">
        <v>9</v>
      </c>
    </row>
    <row r="4704" spans="1:2" hidden="1" x14ac:dyDescent="0.35">
      <c r="A4704" s="1" t="s">
        <v>6799</v>
      </c>
      <c r="B4704" s="1">
        <v>34</v>
      </c>
    </row>
    <row r="4705" spans="1:2" hidden="1" x14ac:dyDescent="0.35">
      <c r="A4705" s="1" t="s">
        <v>6800</v>
      </c>
      <c r="B4705" s="1">
        <v>6</v>
      </c>
    </row>
    <row r="4706" spans="1:2" hidden="1" x14ac:dyDescent="0.35">
      <c r="A4706" s="1" t="s">
        <v>6801</v>
      </c>
      <c r="B4706" s="1">
        <v>29</v>
      </c>
    </row>
    <row r="4707" spans="1:2" hidden="1" x14ac:dyDescent="0.35">
      <c r="A4707" s="1" t="s">
        <v>6802</v>
      </c>
      <c r="B4707" s="1">
        <v>74</v>
      </c>
    </row>
    <row r="4708" spans="1:2" hidden="1" x14ac:dyDescent="0.35">
      <c r="A4708" s="1" t="s">
        <v>6803</v>
      </c>
      <c r="B4708" s="1">
        <v>83</v>
      </c>
    </row>
    <row r="4709" spans="1:2" hidden="1" x14ac:dyDescent="0.35">
      <c r="A4709" s="1" t="s">
        <v>6804</v>
      </c>
      <c r="B4709" s="1">
        <v>44</v>
      </c>
    </row>
    <row r="4710" spans="1:2" hidden="1" x14ac:dyDescent="0.35">
      <c r="A4710" s="1" t="s">
        <v>6805</v>
      </c>
      <c r="B4710" s="1">
        <v>94</v>
      </c>
    </row>
    <row r="4711" spans="1:2" hidden="1" x14ac:dyDescent="0.35">
      <c r="A4711" s="1" t="s">
        <v>6806</v>
      </c>
      <c r="B4711" s="1">
        <v>95</v>
      </c>
    </row>
    <row r="4712" spans="1:2" hidden="1" x14ac:dyDescent="0.35">
      <c r="A4712" s="1" t="s">
        <v>6807</v>
      </c>
      <c r="B4712" s="1">
        <v>58</v>
      </c>
    </row>
    <row r="4713" spans="1:2" hidden="1" x14ac:dyDescent="0.35">
      <c r="A4713" s="1" t="s">
        <v>6808</v>
      </c>
      <c r="B4713" s="1">
        <v>89</v>
      </c>
    </row>
    <row r="4714" spans="1:2" hidden="1" x14ac:dyDescent="0.35">
      <c r="A4714" s="1" t="s">
        <v>6809</v>
      </c>
      <c r="B4714" s="1">
        <v>76</v>
      </c>
    </row>
    <row r="4715" spans="1:2" hidden="1" x14ac:dyDescent="0.35">
      <c r="A4715" s="1" t="s">
        <v>6810</v>
      </c>
      <c r="B4715" s="1">
        <v>80</v>
      </c>
    </row>
    <row r="4716" spans="1:2" hidden="1" x14ac:dyDescent="0.35">
      <c r="A4716" s="1" t="s">
        <v>6811</v>
      </c>
      <c r="B4716" s="1">
        <v>62</v>
      </c>
    </row>
    <row r="4717" spans="1:2" hidden="1" x14ac:dyDescent="0.35">
      <c r="A4717" s="1" t="s">
        <v>6812</v>
      </c>
      <c r="B4717" s="1">
        <v>97</v>
      </c>
    </row>
    <row r="4718" spans="1:2" hidden="1" x14ac:dyDescent="0.35">
      <c r="A4718" s="1" t="s">
        <v>6813</v>
      </c>
      <c r="B4718" s="1">
        <v>80</v>
      </c>
    </row>
    <row r="4719" spans="1:2" hidden="1" x14ac:dyDescent="0.35">
      <c r="A4719" s="1" t="s">
        <v>6814</v>
      </c>
      <c r="B4719" s="1">
        <v>74</v>
      </c>
    </row>
    <row r="4720" spans="1:2" hidden="1" x14ac:dyDescent="0.35">
      <c r="A4720" s="1" t="s">
        <v>6815</v>
      </c>
      <c r="B4720" s="1">
        <v>70</v>
      </c>
    </row>
    <row r="4721" spans="1:2" hidden="1" x14ac:dyDescent="0.35">
      <c r="A4721" s="1" t="s">
        <v>6816</v>
      </c>
      <c r="B4721" s="1">
        <v>14</v>
      </c>
    </row>
    <row r="4722" spans="1:2" hidden="1" x14ac:dyDescent="0.35">
      <c r="A4722" s="1" t="s">
        <v>6817</v>
      </c>
      <c r="B4722" s="1">
        <v>28</v>
      </c>
    </row>
    <row r="4723" spans="1:2" hidden="1" x14ac:dyDescent="0.35">
      <c r="A4723" s="1" t="s">
        <v>6818</v>
      </c>
      <c r="B4723" s="1">
        <v>75</v>
      </c>
    </row>
    <row r="4724" spans="1:2" hidden="1" x14ac:dyDescent="0.35">
      <c r="A4724" s="1" t="s">
        <v>6819</v>
      </c>
      <c r="B4724" s="1">
        <v>10</v>
      </c>
    </row>
    <row r="4725" spans="1:2" hidden="1" x14ac:dyDescent="0.35">
      <c r="A4725" s="1" t="s">
        <v>6820</v>
      </c>
      <c r="B4725" s="1">
        <v>31</v>
      </c>
    </row>
    <row r="4726" spans="1:2" hidden="1" x14ac:dyDescent="0.35">
      <c r="A4726" s="1" t="s">
        <v>6821</v>
      </c>
      <c r="B4726" s="1">
        <v>59</v>
      </c>
    </row>
    <row r="4727" spans="1:2" hidden="1" x14ac:dyDescent="0.35">
      <c r="A4727" s="1" t="s">
        <v>6822</v>
      </c>
      <c r="B4727" s="1">
        <v>9</v>
      </c>
    </row>
    <row r="4728" spans="1:2" hidden="1" x14ac:dyDescent="0.35">
      <c r="A4728" s="1" t="s">
        <v>6823</v>
      </c>
      <c r="B4728" s="1">
        <v>40</v>
      </c>
    </row>
    <row r="4729" spans="1:2" hidden="1" x14ac:dyDescent="0.35">
      <c r="A4729" s="1" t="s">
        <v>6824</v>
      </c>
      <c r="B4729" s="1">
        <v>61</v>
      </c>
    </row>
    <row r="4730" spans="1:2" hidden="1" x14ac:dyDescent="0.35">
      <c r="A4730" s="1" t="s">
        <v>6825</v>
      </c>
      <c r="B4730" s="1">
        <v>61</v>
      </c>
    </row>
    <row r="4731" spans="1:2" hidden="1" x14ac:dyDescent="0.35">
      <c r="A4731" s="1" t="s">
        <v>6826</v>
      </c>
      <c r="B4731" s="1">
        <v>94</v>
      </c>
    </row>
    <row r="4732" spans="1:2" hidden="1" x14ac:dyDescent="0.35">
      <c r="A4732" s="1" t="s">
        <v>6827</v>
      </c>
      <c r="B4732" s="1">
        <v>23</v>
      </c>
    </row>
    <row r="4733" spans="1:2" hidden="1" x14ac:dyDescent="0.35">
      <c r="A4733" s="1" t="s">
        <v>6828</v>
      </c>
      <c r="B4733" s="1">
        <v>7</v>
      </c>
    </row>
    <row r="4734" spans="1:2" hidden="1" x14ac:dyDescent="0.35">
      <c r="A4734" s="1" t="s">
        <v>6829</v>
      </c>
      <c r="B4734" s="1">
        <v>41</v>
      </c>
    </row>
    <row r="4735" spans="1:2" hidden="1" x14ac:dyDescent="0.35">
      <c r="A4735" s="1" t="s">
        <v>6830</v>
      </c>
      <c r="B4735" s="1">
        <v>16</v>
      </c>
    </row>
    <row r="4736" spans="1:2" hidden="1" x14ac:dyDescent="0.35">
      <c r="A4736" s="1" t="s">
        <v>6831</v>
      </c>
      <c r="B4736" s="1">
        <v>32</v>
      </c>
    </row>
    <row r="4737" spans="1:2" hidden="1" x14ac:dyDescent="0.35">
      <c r="A4737" s="1" t="s">
        <v>6832</v>
      </c>
      <c r="B4737" s="1">
        <v>42</v>
      </c>
    </row>
    <row r="4738" spans="1:2" hidden="1" x14ac:dyDescent="0.35">
      <c r="A4738" s="1" t="s">
        <v>6833</v>
      </c>
      <c r="B4738" s="1">
        <v>49</v>
      </c>
    </row>
    <row r="4739" spans="1:2" hidden="1" x14ac:dyDescent="0.35">
      <c r="A4739" s="1" t="s">
        <v>6834</v>
      </c>
      <c r="B4739" s="1">
        <v>52</v>
      </c>
    </row>
    <row r="4740" spans="1:2" hidden="1" x14ac:dyDescent="0.35">
      <c r="A4740" s="1" t="s">
        <v>6835</v>
      </c>
      <c r="B4740" s="1">
        <v>43</v>
      </c>
    </row>
    <row r="4741" spans="1:2" hidden="1" x14ac:dyDescent="0.35">
      <c r="A4741" s="1" t="s">
        <v>6836</v>
      </c>
      <c r="B4741" s="1">
        <v>17</v>
      </c>
    </row>
    <row r="4742" spans="1:2" hidden="1" x14ac:dyDescent="0.35">
      <c r="A4742" s="1" t="s">
        <v>6837</v>
      </c>
      <c r="B4742" s="1">
        <v>35</v>
      </c>
    </row>
    <row r="4743" spans="1:2" hidden="1" x14ac:dyDescent="0.35">
      <c r="A4743" s="1" t="s">
        <v>6838</v>
      </c>
      <c r="B4743" s="1">
        <v>26</v>
      </c>
    </row>
    <row r="4744" spans="1:2" hidden="1" x14ac:dyDescent="0.35">
      <c r="A4744" s="1" t="s">
        <v>6839</v>
      </c>
      <c r="B4744" s="1">
        <v>54</v>
      </c>
    </row>
    <row r="4745" spans="1:2" hidden="1" x14ac:dyDescent="0.35">
      <c r="A4745" s="1" t="s">
        <v>6840</v>
      </c>
      <c r="B4745" s="1">
        <v>50</v>
      </c>
    </row>
    <row r="4746" spans="1:2" hidden="1" x14ac:dyDescent="0.35">
      <c r="A4746" s="1" t="s">
        <v>6841</v>
      </c>
      <c r="B4746" s="1">
        <v>51</v>
      </c>
    </row>
    <row r="4747" spans="1:2" hidden="1" x14ac:dyDescent="0.35">
      <c r="A4747" s="1" t="s">
        <v>6842</v>
      </c>
      <c r="B4747" s="1">
        <v>1</v>
      </c>
    </row>
    <row r="4748" spans="1:2" hidden="1" x14ac:dyDescent="0.35">
      <c r="A4748" s="1" t="s">
        <v>6843</v>
      </c>
      <c r="B4748" s="1">
        <v>29</v>
      </c>
    </row>
    <row r="4749" spans="1:2" hidden="1" x14ac:dyDescent="0.35">
      <c r="A4749" s="1" t="s">
        <v>6844</v>
      </c>
      <c r="B4749" s="1">
        <v>36</v>
      </c>
    </row>
    <row r="4750" spans="1:2" hidden="1" x14ac:dyDescent="0.35">
      <c r="A4750" s="1" t="s">
        <v>6845</v>
      </c>
      <c r="B4750" s="1">
        <v>17</v>
      </c>
    </row>
    <row r="4751" spans="1:2" hidden="1" x14ac:dyDescent="0.35">
      <c r="A4751" s="1" t="s">
        <v>6846</v>
      </c>
      <c r="B4751" s="1">
        <v>82</v>
      </c>
    </row>
    <row r="4752" spans="1:2" hidden="1" x14ac:dyDescent="0.35">
      <c r="A4752" s="1" t="s">
        <v>6847</v>
      </c>
      <c r="B4752" s="1">
        <v>46</v>
      </c>
    </row>
    <row r="4753" spans="1:2" hidden="1" x14ac:dyDescent="0.35">
      <c r="A4753" s="1" t="s">
        <v>6848</v>
      </c>
      <c r="B4753" s="1">
        <v>76</v>
      </c>
    </row>
    <row r="4754" spans="1:2" hidden="1" x14ac:dyDescent="0.35">
      <c r="A4754" s="1" t="s">
        <v>6849</v>
      </c>
      <c r="B4754" s="1">
        <v>45</v>
      </c>
    </row>
    <row r="4755" spans="1:2" hidden="1" x14ac:dyDescent="0.35">
      <c r="A4755" s="1" t="s">
        <v>6850</v>
      </c>
      <c r="B4755" s="1">
        <v>0</v>
      </c>
    </row>
    <row r="4756" spans="1:2" hidden="1" x14ac:dyDescent="0.35">
      <c r="A4756" s="1" t="s">
        <v>6851</v>
      </c>
      <c r="B4756" s="1">
        <v>68</v>
      </c>
    </row>
    <row r="4757" spans="1:2" hidden="1" x14ac:dyDescent="0.35">
      <c r="A4757" s="1" t="s">
        <v>6852</v>
      </c>
      <c r="B4757" s="1">
        <v>26</v>
      </c>
    </row>
    <row r="4758" spans="1:2" hidden="1" x14ac:dyDescent="0.35">
      <c r="A4758" s="1" t="s">
        <v>6853</v>
      </c>
      <c r="B4758" s="1">
        <v>22</v>
      </c>
    </row>
    <row r="4759" spans="1:2" hidden="1" x14ac:dyDescent="0.35">
      <c r="A4759" s="1" t="s">
        <v>6854</v>
      </c>
      <c r="B4759" s="1">
        <v>91</v>
      </c>
    </row>
    <row r="4760" spans="1:2" hidden="1" x14ac:dyDescent="0.35">
      <c r="A4760" s="1" t="s">
        <v>6855</v>
      </c>
      <c r="B4760" s="1">
        <v>10</v>
      </c>
    </row>
    <row r="4761" spans="1:2" hidden="1" x14ac:dyDescent="0.35">
      <c r="A4761" s="1" t="s">
        <v>6856</v>
      </c>
      <c r="B4761" s="1">
        <v>83</v>
      </c>
    </row>
    <row r="4762" spans="1:2" hidden="1" x14ac:dyDescent="0.35">
      <c r="A4762" s="1" t="s">
        <v>6857</v>
      </c>
      <c r="B4762" s="1">
        <v>22</v>
      </c>
    </row>
    <row r="4763" spans="1:2" hidden="1" x14ac:dyDescent="0.35">
      <c r="A4763" s="1" t="s">
        <v>6858</v>
      </c>
      <c r="B4763" s="1">
        <v>80</v>
      </c>
    </row>
    <row r="4764" spans="1:2" hidden="1" x14ac:dyDescent="0.35">
      <c r="A4764" s="1" t="s">
        <v>6859</v>
      </c>
      <c r="B4764" s="1">
        <v>30</v>
      </c>
    </row>
    <row r="4765" spans="1:2" hidden="1" x14ac:dyDescent="0.35">
      <c r="A4765" s="1" t="s">
        <v>6860</v>
      </c>
      <c r="B4765" s="1">
        <v>32</v>
      </c>
    </row>
    <row r="4766" spans="1:2" hidden="1" x14ac:dyDescent="0.35">
      <c r="A4766" s="1" t="s">
        <v>6861</v>
      </c>
      <c r="B4766" s="1">
        <v>22</v>
      </c>
    </row>
    <row r="4767" spans="1:2" hidden="1" x14ac:dyDescent="0.35">
      <c r="A4767" s="1" t="s">
        <v>6862</v>
      </c>
      <c r="B4767" s="1">
        <v>33</v>
      </c>
    </row>
    <row r="4768" spans="1:2" hidden="1" x14ac:dyDescent="0.35">
      <c r="A4768" s="1" t="s">
        <v>6863</v>
      </c>
      <c r="B4768" s="1">
        <v>95</v>
      </c>
    </row>
    <row r="4769" spans="1:2" hidden="1" x14ac:dyDescent="0.35">
      <c r="A4769" s="1" t="s">
        <v>6864</v>
      </c>
      <c r="B4769" s="1">
        <v>33</v>
      </c>
    </row>
    <row r="4770" spans="1:2" hidden="1" x14ac:dyDescent="0.35">
      <c r="A4770" s="1" t="s">
        <v>6865</v>
      </c>
      <c r="B4770" s="1">
        <v>0</v>
      </c>
    </row>
    <row r="4771" spans="1:2" hidden="1" x14ac:dyDescent="0.35">
      <c r="A4771" s="1" t="s">
        <v>6866</v>
      </c>
      <c r="B4771" s="1">
        <v>38</v>
      </c>
    </row>
    <row r="4772" spans="1:2" hidden="1" x14ac:dyDescent="0.35">
      <c r="A4772" s="1" t="s">
        <v>6867</v>
      </c>
      <c r="B4772" s="1">
        <v>92</v>
      </c>
    </row>
    <row r="4773" spans="1:2" hidden="1" x14ac:dyDescent="0.35">
      <c r="A4773" s="1" t="s">
        <v>6868</v>
      </c>
      <c r="B4773" s="1">
        <v>29</v>
      </c>
    </row>
    <row r="4774" spans="1:2" hidden="1" x14ac:dyDescent="0.35">
      <c r="A4774" s="1" t="s">
        <v>6869</v>
      </c>
      <c r="B4774" s="1">
        <v>34</v>
      </c>
    </row>
    <row r="4775" spans="1:2" hidden="1" x14ac:dyDescent="0.35">
      <c r="A4775" s="1" t="s">
        <v>6870</v>
      </c>
      <c r="B4775" s="1">
        <v>33</v>
      </c>
    </row>
    <row r="4776" spans="1:2" hidden="1" x14ac:dyDescent="0.35">
      <c r="A4776" s="1" t="s">
        <v>6871</v>
      </c>
      <c r="B4776" s="1">
        <v>68</v>
      </c>
    </row>
    <row r="4777" spans="1:2" hidden="1" x14ac:dyDescent="0.35">
      <c r="A4777" s="1" t="s">
        <v>6872</v>
      </c>
      <c r="B4777" s="1">
        <v>12</v>
      </c>
    </row>
    <row r="4778" spans="1:2" hidden="1" x14ac:dyDescent="0.35">
      <c r="A4778" s="1" t="s">
        <v>6873</v>
      </c>
      <c r="B4778" s="1">
        <v>0</v>
      </c>
    </row>
    <row r="4779" spans="1:2" hidden="1" x14ac:dyDescent="0.35">
      <c r="A4779" s="1" t="s">
        <v>6874</v>
      </c>
      <c r="B4779" s="1">
        <v>89</v>
      </c>
    </row>
    <row r="4780" spans="1:2" hidden="1" x14ac:dyDescent="0.35">
      <c r="A4780" s="1" t="s">
        <v>6875</v>
      </c>
      <c r="B4780" s="1">
        <v>8</v>
      </c>
    </row>
    <row r="4781" spans="1:2" hidden="1" x14ac:dyDescent="0.35">
      <c r="A4781" s="1" t="s">
        <v>6876</v>
      </c>
      <c r="B4781" s="1">
        <v>68</v>
      </c>
    </row>
    <row r="4782" spans="1:2" hidden="1" x14ac:dyDescent="0.35">
      <c r="A4782" s="1" t="s">
        <v>6877</v>
      </c>
      <c r="B4782" s="1">
        <v>65</v>
      </c>
    </row>
    <row r="4783" spans="1:2" hidden="1" x14ac:dyDescent="0.35">
      <c r="A4783" s="1" t="s">
        <v>6878</v>
      </c>
      <c r="B4783" s="1">
        <v>71</v>
      </c>
    </row>
    <row r="4784" spans="1:2" hidden="1" x14ac:dyDescent="0.35">
      <c r="A4784" s="1" t="s">
        <v>6879</v>
      </c>
      <c r="B4784" s="1">
        <v>3</v>
      </c>
    </row>
    <row r="4785" spans="1:2" hidden="1" x14ac:dyDescent="0.35">
      <c r="A4785" s="1" t="s">
        <v>6880</v>
      </c>
      <c r="B4785" s="1">
        <v>42</v>
      </c>
    </row>
    <row r="4786" spans="1:2" hidden="1" x14ac:dyDescent="0.35">
      <c r="A4786" s="1" t="s">
        <v>6881</v>
      </c>
      <c r="B4786" s="1">
        <v>52</v>
      </c>
    </row>
    <row r="4787" spans="1:2" hidden="1" x14ac:dyDescent="0.35">
      <c r="A4787" s="1" t="s">
        <v>6882</v>
      </c>
      <c r="B4787" s="1">
        <v>11</v>
      </c>
    </row>
    <row r="4788" spans="1:2" hidden="1" x14ac:dyDescent="0.35">
      <c r="A4788" s="1" t="s">
        <v>6883</v>
      </c>
      <c r="B4788" s="1">
        <v>88</v>
      </c>
    </row>
    <row r="4789" spans="1:2" hidden="1" x14ac:dyDescent="0.35">
      <c r="A4789" s="1" t="s">
        <v>6884</v>
      </c>
      <c r="B4789" s="1">
        <v>62</v>
      </c>
    </row>
    <row r="4790" spans="1:2" hidden="1" x14ac:dyDescent="0.35">
      <c r="A4790" s="1" t="s">
        <v>6885</v>
      </c>
      <c r="B4790" s="1">
        <v>38</v>
      </c>
    </row>
    <row r="4791" spans="1:2" hidden="1" x14ac:dyDescent="0.35">
      <c r="A4791" s="1" t="s">
        <v>6886</v>
      </c>
      <c r="B4791" s="1">
        <v>11</v>
      </c>
    </row>
    <row r="4792" spans="1:2" hidden="1" x14ac:dyDescent="0.35">
      <c r="A4792" s="1" t="s">
        <v>6887</v>
      </c>
      <c r="B4792" s="1">
        <v>96</v>
      </c>
    </row>
    <row r="4793" spans="1:2" hidden="1" x14ac:dyDescent="0.35">
      <c r="A4793" s="1" t="s">
        <v>6888</v>
      </c>
      <c r="B4793" s="1">
        <v>73</v>
      </c>
    </row>
    <row r="4794" spans="1:2" hidden="1" x14ac:dyDescent="0.35">
      <c r="A4794" s="1" t="s">
        <v>6889</v>
      </c>
      <c r="B4794" s="1">
        <v>52</v>
      </c>
    </row>
    <row r="4795" spans="1:2" hidden="1" x14ac:dyDescent="0.35">
      <c r="A4795" s="1" t="s">
        <v>6890</v>
      </c>
      <c r="B4795" s="1">
        <v>88</v>
      </c>
    </row>
    <row r="4796" spans="1:2" hidden="1" x14ac:dyDescent="0.35">
      <c r="A4796" s="1" t="s">
        <v>6891</v>
      </c>
      <c r="B4796" s="1">
        <v>39</v>
      </c>
    </row>
    <row r="4797" spans="1:2" hidden="1" x14ac:dyDescent="0.35">
      <c r="A4797" s="1" t="s">
        <v>6892</v>
      </c>
      <c r="B4797" s="1">
        <v>47</v>
      </c>
    </row>
    <row r="4798" spans="1:2" hidden="1" x14ac:dyDescent="0.35">
      <c r="A4798" s="1" t="s">
        <v>6893</v>
      </c>
      <c r="B4798" s="1">
        <v>98</v>
      </c>
    </row>
    <row r="4799" spans="1:2" hidden="1" x14ac:dyDescent="0.35">
      <c r="A4799" s="1" t="s">
        <v>6894</v>
      </c>
      <c r="B4799" s="1">
        <v>0</v>
      </c>
    </row>
    <row r="4800" spans="1:2" hidden="1" x14ac:dyDescent="0.35">
      <c r="A4800" s="1" t="s">
        <v>6895</v>
      </c>
      <c r="B4800" s="1">
        <v>11</v>
      </c>
    </row>
    <row r="4801" spans="1:2" hidden="1" x14ac:dyDescent="0.35">
      <c r="A4801" s="1" t="s">
        <v>6896</v>
      </c>
      <c r="B4801" s="1">
        <v>82</v>
      </c>
    </row>
    <row r="4802" spans="1:2" hidden="1" x14ac:dyDescent="0.35">
      <c r="A4802" s="1" t="s">
        <v>6897</v>
      </c>
      <c r="B4802" s="1">
        <v>20</v>
      </c>
    </row>
    <row r="4803" spans="1:2" hidden="1" x14ac:dyDescent="0.35">
      <c r="A4803" s="1" t="s">
        <v>6898</v>
      </c>
      <c r="B4803" s="1">
        <v>69</v>
      </c>
    </row>
    <row r="4804" spans="1:2" hidden="1" x14ac:dyDescent="0.35">
      <c r="A4804" s="1" t="s">
        <v>6899</v>
      </c>
      <c r="B4804" s="1">
        <v>68</v>
      </c>
    </row>
    <row r="4805" spans="1:2" hidden="1" x14ac:dyDescent="0.35">
      <c r="A4805" s="1" t="s">
        <v>6900</v>
      </c>
      <c r="B4805" s="1">
        <v>94</v>
      </c>
    </row>
    <row r="4806" spans="1:2" hidden="1" x14ac:dyDescent="0.35">
      <c r="A4806" s="1" t="s">
        <v>6901</v>
      </c>
      <c r="B4806" s="1">
        <v>13</v>
      </c>
    </row>
    <row r="4807" spans="1:2" hidden="1" x14ac:dyDescent="0.35">
      <c r="A4807" s="1" t="s">
        <v>6902</v>
      </c>
      <c r="B4807" s="1">
        <v>5</v>
      </c>
    </row>
    <row r="4808" spans="1:2" hidden="1" x14ac:dyDescent="0.35">
      <c r="A4808" s="1" t="s">
        <v>6903</v>
      </c>
      <c r="B4808" s="1">
        <v>71</v>
      </c>
    </row>
    <row r="4809" spans="1:2" hidden="1" x14ac:dyDescent="0.35">
      <c r="A4809" s="1" t="s">
        <v>6904</v>
      </c>
      <c r="B4809" s="1">
        <v>75</v>
      </c>
    </row>
    <row r="4810" spans="1:2" hidden="1" x14ac:dyDescent="0.35">
      <c r="A4810" s="1" t="s">
        <v>6905</v>
      </c>
      <c r="B4810" s="1">
        <v>64</v>
      </c>
    </row>
    <row r="4811" spans="1:2" hidden="1" x14ac:dyDescent="0.35">
      <c r="A4811" s="1" t="s">
        <v>6906</v>
      </c>
      <c r="B4811" s="1">
        <v>81</v>
      </c>
    </row>
    <row r="4812" spans="1:2" hidden="1" x14ac:dyDescent="0.35">
      <c r="A4812" s="1" t="s">
        <v>6907</v>
      </c>
      <c r="B4812" s="1">
        <v>85</v>
      </c>
    </row>
    <row r="4813" spans="1:2" hidden="1" x14ac:dyDescent="0.35">
      <c r="A4813" s="1" t="s">
        <v>6908</v>
      </c>
      <c r="B4813" s="1">
        <v>33</v>
      </c>
    </row>
    <row r="4814" spans="1:2" hidden="1" x14ac:dyDescent="0.35">
      <c r="A4814" s="1" t="s">
        <v>6909</v>
      </c>
      <c r="B4814" s="1">
        <v>62</v>
      </c>
    </row>
    <row r="4815" spans="1:2" hidden="1" x14ac:dyDescent="0.35">
      <c r="A4815" s="1" t="s">
        <v>6910</v>
      </c>
      <c r="B4815" s="1">
        <v>60</v>
      </c>
    </row>
    <row r="4816" spans="1:2" hidden="1" x14ac:dyDescent="0.35">
      <c r="A4816" s="1" t="s">
        <v>6911</v>
      </c>
      <c r="B4816" s="1">
        <v>74</v>
      </c>
    </row>
    <row r="4817" spans="1:2" hidden="1" x14ac:dyDescent="0.35">
      <c r="A4817" s="1" t="s">
        <v>6912</v>
      </c>
      <c r="B4817" s="1">
        <v>78</v>
      </c>
    </row>
    <row r="4818" spans="1:2" hidden="1" x14ac:dyDescent="0.35">
      <c r="A4818" s="1" t="s">
        <v>6913</v>
      </c>
      <c r="B4818" s="1">
        <v>89</v>
      </c>
    </row>
    <row r="4819" spans="1:2" hidden="1" x14ac:dyDescent="0.35">
      <c r="A4819" s="1" t="s">
        <v>6914</v>
      </c>
      <c r="B4819" s="1">
        <v>45</v>
      </c>
    </row>
    <row r="4820" spans="1:2" hidden="1" x14ac:dyDescent="0.35">
      <c r="A4820" s="1" t="s">
        <v>6915</v>
      </c>
      <c r="B4820" s="1">
        <v>64</v>
      </c>
    </row>
    <row r="4821" spans="1:2" hidden="1" x14ac:dyDescent="0.35">
      <c r="A4821" s="1" t="s">
        <v>6916</v>
      </c>
      <c r="B4821" s="1">
        <v>84</v>
      </c>
    </row>
    <row r="4822" spans="1:2" hidden="1" x14ac:dyDescent="0.35">
      <c r="A4822" s="1" t="s">
        <v>6917</v>
      </c>
      <c r="B4822" s="1">
        <v>15</v>
      </c>
    </row>
    <row r="4823" spans="1:2" hidden="1" x14ac:dyDescent="0.35">
      <c r="A4823" s="1" t="s">
        <v>6918</v>
      </c>
      <c r="B4823" s="1">
        <v>6</v>
      </c>
    </row>
    <row r="4824" spans="1:2" hidden="1" x14ac:dyDescent="0.35">
      <c r="A4824" s="1" t="s">
        <v>6919</v>
      </c>
      <c r="B4824" s="1">
        <v>19</v>
      </c>
    </row>
    <row r="4825" spans="1:2" hidden="1" x14ac:dyDescent="0.35">
      <c r="A4825" s="1" t="s">
        <v>6920</v>
      </c>
      <c r="B4825" s="1">
        <v>95</v>
      </c>
    </row>
    <row r="4826" spans="1:2" hidden="1" x14ac:dyDescent="0.35">
      <c r="A4826" s="1" t="s">
        <v>6921</v>
      </c>
      <c r="B4826" s="1">
        <v>10</v>
      </c>
    </row>
    <row r="4827" spans="1:2" hidden="1" x14ac:dyDescent="0.35">
      <c r="A4827" s="1" t="s">
        <v>6922</v>
      </c>
      <c r="B4827" s="1">
        <v>43</v>
      </c>
    </row>
    <row r="4828" spans="1:2" hidden="1" x14ac:dyDescent="0.35">
      <c r="A4828" s="1" t="s">
        <v>6923</v>
      </c>
      <c r="B4828" s="1">
        <v>4</v>
      </c>
    </row>
    <row r="4829" spans="1:2" hidden="1" x14ac:dyDescent="0.35">
      <c r="A4829" s="1" t="s">
        <v>6924</v>
      </c>
      <c r="B4829" s="1">
        <v>9</v>
      </c>
    </row>
    <row r="4830" spans="1:2" hidden="1" x14ac:dyDescent="0.35">
      <c r="A4830" s="1" t="s">
        <v>6925</v>
      </c>
      <c r="B4830" s="1">
        <v>63</v>
      </c>
    </row>
    <row r="4831" spans="1:2" hidden="1" x14ac:dyDescent="0.35">
      <c r="A4831" s="1" t="s">
        <v>6926</v>
      </c>
      <c r="B4831" s="1">
        <v>94</v>
      </c>
    </row>
    <row r="4832" spans="1:2" hidden="1" x14ac:dyDescent="0.35">
      <c r="A4832" s="1" t="s">
        <v>6927</v>
      </c>
      <c r="B4832" s="1">
        <v>16</v>
      </c>
    </row>
    <row r="4833" spans="1:2" hidden="1" x14ac:dyDescent="0.35">
      <c r="A4833" s="1" t="s">
        <v>6928</v>
      </c>
      <c r="B4833" s="1">
        <v>35</v>
      </c>
    </row>
    <row r="4834" spans="1:2" hidden="1" x14ac:dyDescent="0.35">
      <c r="A4834" s="1" t="s">
        <v>6929</v>
      </c>
      <c r="B4834" s="1">
        <v>87</v>
      </c>
    </row>
    <row r="4835" spans="1:2" hidden="1" x14ac:dyDescent="0.35">
      <c r="A4835" s="1" t="s">
        <v>6930</v>
      </c>
      <c r="B4835" s="1">
        <v>43</v>
      </c>
    </row>
    <row r="4836" spans="1:2" hidden="1" x14ac:dyDescent="0.35">
      <c r="A4836" s="1" t="s">
        <v>6931</v>
      </c>
      <c r="B4836" s="1">
        <v>4</v>
      </c>
    </row>
    <row r="4837" spans="1:2" hidden="1" x14ac:dyDescent="0.35">
      <c r="A4837" s="1" t="s">
        <v>6932</v>
      </c>
      <c r="B4837" s="1">
        <v>73</v>
      </c>
    </row>
    <row r="4838" spans="1:2" hidden="1" x14ac:dyDescent="0.35">
      <c r="A4838" s="1" t="s">
        <v>6933</v>
      </c>
      <c r="B4838" s="1">
        <v>56</v>
      </c>
    </row>
    <row r="4839" spans="1:2" hidden="1" x14ac:dyDescent="0.35">
      <c r="A4839" s="1" t="s">
        <v>6934</v>
      </c>
      <c r="B4839" s="1">
        <v>53</v>
      </c>
    </row>
    <row r="4840" spans="1:2" hidden="1" x14ac:dyDescent="0.35">
      <c r="A4840" s="1" t="s">
        <v>6935</v>
      </c>
      <c r="B4840" s="1">
        <v>95</v>
      </c>
    </row>
    <row r="4841" spans="1:2" hidden="1" x14ac:dyDescent="0.35">
      <c r="A4841" s="1" t="s">
        <v>6936</v>
      </c>
      <c r="B4841" s="1">
        <v>43</v>
      </c>
    </row>
    <row r="4842" spans="1:2" hidden="1" x14ac:dyDescent="0.35">
      <c r="A4842" s="1" t="s">
        <v>6937</v>
      </c>
      <c r="B4842" s="1">
        <v>81</v>
      </c>
    </row>
    <row r="4843" spans="1:2" hidden="1" x14ac:dyDescent="0.35">
      <c r="A4843" s="1" t="s">
        <v>6938</v>
      </c>
      <c r="B4843" s="1">
        <v>63</v>
      </c>
    </row>
    <row r="4844" spans="1:2" hidden="1" x14ac:dyDescent="0.35">
      <c r="A4844" s="1" t="s">
        <v>6939</v>
      </c>
      <c r="B4844" s="1">
        <v>90</v>
      </c>
    </row>
    <row r="4845" spans="1:2" hidden="1" x14ac:dyDescent="0.35">
      <c r="A4845" s="1" t="s">
        <v>6940</v>
      </c>
      <c r="B4845" s="1">
        <v>43</v>
      </c>
    </row>
    <row r="4846" spans="1:2" hidden="1" x14ac:dyDescent="0.35">
      <c r="A4846" s="1" t="s">
        <v>6941</v>
      </c>
      <c r="B4846" s="1">
        <v>32</v>
      </c>
    </row>
    <row r="4847" spans="1:2" hidden="1" x14ac:dyDescent="0.35">
      <c r="A4847" s="1" t="s">
        <v>6942</v>
      </c>
      <c r="B4847" s="1">
        <v>53</v>
      </c>
    </row>
    <row r="4848" spans="1:2" hidden="1" x14ac:dyDescent="0.35">
      <c r="A4848" s="1" t="s">
        <v>6943</v>
      </c>
      <c r="B4848" s="1">
        <v>24</v>
      </c>
    </row>
    <row r="4849" spans="1:2" hidden="1" x14ac:dyDescent="0.35">
      <c r="A4849" s="1" t="s">
        <v>6944</v>
      </c>
      <c r="B4849" s="1">
        <v>0</v>
      </c>
    </row>
    <row r="4850" spans="1:2" hidden="1" x14ac:dyDescent="0.35">
      <c r="A4850" s="1" t="s">
        <v>6945</v>
      </c>
      <c r="B4850" s="1">
        <v>37</v>
      </c>
    </row>
    <row r="4851" spans="1:2" hidden="1" x14ac:dyDescent="0.35">
      <c r="A4851" s="1" t="s">
        <v>6946</v>
      </c>
      <c r="B4851" s="1">
        <v>61</v>
      </c>
    </row>
    <row r="4852" spans="1:2" hidden="1" x14ac:dyDescent="0.35">
      <c r="A4852" s="1" t="s">
        <v>6947</v>
      </c>
      <c r="B4852" s="1">
        <v>28</v>
      </c>
    </row>
    <row r="4853" spans="1:2" hidden="1" x14ac:dyDescent="0.35">
      <c r="A4853" s="1" t="s">
        <v>6948</v>
      </c>
      <c r="B4853" s="1">
        <v>16</v>
      </c>
    </row>
    <row r="4854" spans="1:2" hidden="1" x14ac:dyDescent="0.35">
      <c r="A4854" s="1" t="s">
        <v>6949</v>
      </c>
      <c r="B4854" s="1">
        <v>30</v>
      </c>
    </row>
    <row r="4855" spans="1:2" hidden="1" x14ac:dyDescent="0.35">
      <c r="A4855" s="1" t="s">
        <v>6950</v>
      </c>
      <c r="B4855" s="1">
        <v>45</v>
      </c>
    </row>
    <row r="4856" spans="1:2" hidden="1" x14ac:dyDescent="0.35">
      <c r="A4856" s="1" t="s">
        <v>6951</v>
      </c>
      <c r="B4856" s="1">
        <v>65</v>
      </c>
    </row>
    <row r="4857" spans="1:2" hidden="1" x14ac:dyDescent="0.35">
      <c r="A4857" s="1" t="s">
        <v>6952</v>
      </c>
      <c r="B4857" s="1">
        <v>61</v>
      </c>
    </row>
    <row r="4858" spans="1:2" hidden="1" x14ac:dyDescent="0.35">
      <c r="A4858" s="1" t="s">
        <v>6953</v>
      </c>
      <c r="B4858" s="1">
        <v>70</v>
      </c>
    </row>
    <row r="4859" spans="1:2" hidden="1" x14ac:dyDescent="0.35">
      <c r="A4859" s="1" t="s">
        <v>6954</v>
      </c>
      <c r="B4859" s="1">
        <v>48</v>
      </c>
    </row>
    <row r="4860" spans="1:2" hidden="1" x14ac:dyDescent="0.35">
      <c r="A4860" s="1" t="s">
        <v>6955</v>
      </c>
      <c r="B4860" s="1">
        <v>22</v>
      </c>
    </row>
    <row r="4861" spans="1:2" hidden="1" x14ac:dyDescent="0.35">
      <c r="A4861" s="1" t="s">
        <v>6956</v>
      </c>
      <c r="B4861" s="1">
        <v>25</v>
      </c>
    </row>
    <row r="4862" spans="1:2" hidden="1" x14ac:dyDescent="0.35">
      <c r="A4862" s="1" t="s">
        <v>6957</v>
      </c>
      <c r="B4862" s="1">
        <v>50</v>
      </c>
    </row>
    <row r="4863" spans="1:2" hidden="1" x14ac:dyDescent="0.35">
      <c r="A4863" s="1" t="s">
        <v>6958</v>
      </c>
      <c r="B4863" s="1">
        <v>43</v>
      </c>
    </row>
    <row r="4864" spans="1:2" hidden="1" x14ac:dyDescent="0.35">
      <c r="A4864" s="1" t="s">
        <v>6959</v>
      </c>
      <c r="B4864" s="1">
        <v>18</v>
      </c>
    </row>
    <row r="4865" spans="1:2" hidden="1" x14ac:dyDescent="0.35">
      <c r="A4865" s="1" t="s">
        <v>6960</v>
      </c>
      <c r="B4865" s="1">
        <v>39</v>
      </c>
    </row>
    <row r="4866" spans="1:2" hidden="1" x14ac:dyDescent="0.35">
      <c r="A4866" s="1" t="s">
        <v>6961</v>
      </c>
      <c r="B4866" s="1">
        <v>51</v>
      </c>
    </row>
    <row r="4867" spans="1:2" hidden="1" x14ac:dyDescent="0.35">
      <c r="A4867" s="1" t="s">
        <v>6962</v>
      </c>
      <c r="B4867" s="1">
        <v>46</v>
      </c>
    </row>
    <row r="4868" spans="1:2" hidden="1" x14ac:dyDescent="0.35">
      <c r="A4868" s="1" t="s">
        <v>6963</v>
      </c>
      <c r="B4868" s="1">
        <v>81</v>
      </c>
    </row>
    <row r="4869" spans="1:2" hidden="1" x14ac:dyDescent="0.35">
      <c r="A4869" s="1" t="s">
        <v>6964</v>
      </c>
      <c r="B4869" s="1">
        <v>20</v>
      </c>
    </row>
    <row r="4870" spans="1:2" hidden="1" x14ac:dyDescent="0.35">
      <c r="A4870" s="1" t="s">
        <v>6965</v>
      </c>
      <c r="B4870" s="1">
        <v>5</v>
      </c>
    </row>
    <row r="4871" spans="1:2" hidden="1" x14ac:dyDescent="0.35">
      <c r="A4871" s="1" t="s">
        <v>6966</v>
      </c>
      <c r="B4871" s="1">
        <v>93</v>
      </c>
    </row>
    <row r="4872" spans="1:2" hidden="1" x14ac:dyDescent="0.35">
      <c r="A4872" s="1" t="s">
        <v>6967</v>
      </c>
      <c r="B4872" s="1">
        <v>14</v>
      </c>
    </row>
    <row r="4873" spans="1:2" hidden="1" x14ac:dyDescent="0.35">
      <c r="A4873" s="1" t="s">
        <v>6968</v>
      </c>
      <c r="B4873" s="1">
        <v>94</v>
      </c>
    </row>
    <row r="4874" spans="1:2" hidden="1" x14ac:dyDescent="0.35">
      <c r="A4874" s="1" t="s">
        <v>6969</v>
      </c>
      <c r="B4874" s="1">
        <v>22</v>
      </c>
    </row>
    <row r="4875" spans="1:2" hidden="1" x14ac:dyDescent="0.35">
      <c r="A4875" s="1" t="s">
        <v>6970</v>
      </c>
      <c r="B4875" s="1">
        <v>37</v>
      </c>
    </row>
    <row r="4876" spans="1:2" hidden="1" x14ac:dyDescent="0.35">
      <c r="A4876" s="1" t="s">
        <v>6971</v>
      </c>
      <c r="B4876" s="1">
        <v>73</v>
      </c>
    </row>
    <row r="4877" spans="1:2" hidden="1" x14ac:dyDescent="0.35">
      <c r="A4877" s="1" t="s">
        <v>6972</v>
      </c>
      <c r="B4877" s="1">
        <v>52</v>
      </c>
    </row>
    <row r="4878" spans="1:2" hidden="1" x14ac:dyDescent="0.35">
      <c r="A4878" s="1" t="s">
        <v>6973</v>
      </c>
      <c r="B4878" s="1">
        <v>91</v>
      </c>
    </row>
    <row r="4879" spans="1:2" hidden="1" x14ac:dyDescent="0.35">
      <c r="A4879" s="1" t="s">
        <v>6974</v>
      </c>
      <c r="B4879" s="1">
        <v>25</v>
      </c>
    </row>
    <row r="4880" spans="1:2" hidden="1" x14ac:dyDescent="0.35">
      <c r="A4880" s="1" t="s">
        <v>6975</v>
      </c>
      <c r="B4880" s="1">
        <v>39</v>
      </c>
    </row>
    <row r="4881" spans="1:2" hidden="1" x14ac:dyDescent="0.35">
      <c r="A4881" s="1" t="s">
        <v>6976</v>
      </c>
      <c r="B4881" s="1">
        <v>61</v>
      </c>
    </row>
    <row r="4882" spans="1:2" hidden="1" x14ac:dyDescent="0.35">
      <c r="A4882" s="1" t="s">
        <v>6977</v>
      </c>
      <c r="B4882" s="1">
        <v>72</v>
      </c>
    </row>
    <row r="4883" spans="1:2" hidden="1" x14ac:dyDescent="0.35">
      <c r="A4883" s="1" t="s">
        <v>6978</v>
      </c>
      <c r="B4883" s="1">
        <v>26</v>
      </c>
    </row>
    <row r="4884" spans="1:2" hidden="1" x14ac:dyDescent="0.35">
      <c r="A4884" s="1" t="s">
        <v>6979</v>
      </c>
      <c r="B4884" s="1">
        <v>96</v>
      </c>
    </row>
    <row r="4885" spans="1:2" hidden="1" x14ac:dyDescent="0.35">
      <c r="A4885" s="1" t="s">
        <v>6980</v>
      </c>
      <c r="B4885" s="1">
        <v>71</v>
      </c>
    </row>
    <row r="4886" spans="1:2" hidden="1" x14ac:dyDescent="0.35">
      <c r="A4886" s="1" t="s">
        <v>6981</v>
      </c>
      <c r="B4886" s="1">
        <v>53</v>
      </c>
    </row>
    <row r="4887" spans="1:2" hidden="1" x14ac:dyDescent="0.35">
      <c r="A4887" s="1" t="s">
        <v>6982</v>
      </c>
      <c r="B4887" s="1">
        <v>99</v>
      </c>
    </row>
    <row r="4888" spans="1:2" hidden="1" x14ac:dyDescent="0.35">
      <c r="A4888" s="1" t="s">
        <v>6983</v>
      </c>
      <c r="B4888" s="1">
        <v>74</v>
      </c>
    </row>
    <row r="4889" spans="1:2" hidden="1" x14ac:dyDescent="0.35">
      <c r="A4889" s="1" t="s">
        <v>6984</v>
      </c>
      <c r="B4889" s="1">
        <v>63</v>
      </c>
    </row>
    <row r="4890" spans="1:2" hidden="1" x14ac:dyDescent="0.35">
      <c r="A4890" s="1" t="s">
        <v>6985</v>
      </c>
      <c r="B4890" s="1">
        <v>27</v>
      </c>
    </row>
    <row r="4891" spans="1:2" hidden="1" x14ac:dyDescent="0.35">
      <c r="A4891" s="1" t="s">
        <v>6986</v>
      </c>
      <c r="B4891" s="1">
        <v>54</v>
      </c>
    </row>
    <row r="4892" spans="1:2" hidden="1" x14ac:dyDescent="0.35">
      <c r="A4892" s="1" t="s">
        <v>6987</v>
      </c>
      <c r="B4892" s="1">
        <v>27</v>
      </c>
    </row>
    <row r="4893" spans="1:2" hidden="1" x14ac:dyDescent="0.35">
      <c r="A4893" s="1" t="s">
        <v>6988</v>
      </c>
      <c r="B4893" s="1">
        <v>38</v>
      </c>
    </row>
    <row r="4894" spans="1:2" hidden="1" x14ac:dyDescent="0.35">
      <c r="A4894" s="1" t="s">
        <v>6989</v>
      </c>
      <c r="B4894" s="1">
        <v>66</v>
      </c>
    </row>
    <row r="4895" spans="1:2" hidden="1" x14ac:dyDescent="0.35">
      <c r="A4895" s="1" t="s">
        <v>6990</v>
      </c>
      <c r="B4895" s="1">
        <v>8</v>
      </c>
    </row>
    <row r="4896" spans="1:2" hidden="1" x14ac:dyDescent="0.35">
      <c r="A4896" s="1" t="s">
        <v>6991</v>
      </c>
      <c r="B4896" s="1">
        <v>75</v>
      </c>
    </row>
    <row r="4897" spans="1:2" hidden="1" x14ac:dyDescent="0.35">
      <c r="A4897" s="1" t="s">
        <v>6992</v>
      </c>
      <c r="B4897" s="1">
        <v>91</v>
      </c>
    </row>
    <row r="4898" spans="1:2" hidden="1" x14ac:dyDescent="0.35">
      <c r="A4898" s="1" t="s">
        <v>6993</v>
      </c>
      <c r="B4898" s="1">
        <v>99</v>
      </c>
    </row>
    <row r="4899" spans="1:2" hidden="1" x14ac:dyDescent="0.35">
      <c r="A4899" s="1" t="s">
        <v>6994</v>
      </c>
      <c r="B4899" s="1">
        <v>6</v>
      </c>
    </row>
    <row r="4900" spans="1:2" hidden="1" x14ac:dyDescent="0.35">
      <c r="A4900" s="1" t="s">
        <v>6995</v>
      </c>
      <c r="B4900" s="1">
        <v>83</v>
      </c>
    </row>
    <row r="4901" spans="1:2" hidden="1" x14ac:dyDescent="0.35">
      <c r="A4901" s="1" t="s">
        <v>6996</v>
      </c>
      <c r="B4901" s="1">
        <v>57</v>
      </c>
    </row>
    <row r="4902" spans="1:2" hidden="1" x14ac:dyDescent="0.35">
      <c r="A4902" s="1" t="s">
        <v>6997</v>
      </c>
      <c r="B4902" s="1">
        <v>1</v>
      </c>
    </row>
    <row r="4903" spans="1:2" hidden="1" x14ac:dyDescent="0.35">
      <c r="A4903" s="1" t="s">
        <v>6998</v>
      </c>
      <c r="B4903" s="1">
        <v>60</v>
      </c>
    </row>
    <row r="4904" spans="1:2" hidden="1" x14ac:dyDescent="0.35">
      <c r="A4904" s="1" t="s">
        <v>6999</v>
      </c>
      <c r="B4904" s="1">
        <v>25</v>
      </c>
    </row>
    <row r="4905" spans="1:2" hidden="1" x14ac:dyDescent="0.35">
      <c r="A4905" s="1" t="s">
        <v>7000</v>
      </c>
      <c r="B4905" s="1">
        <v>10</v>
      </c>
    </row>
    <row r="4906" spans="1:2" hidden="1" x14ac:dyDescent="0.35">
      <c r="A4906" s="1" t="s">
        <v>7001</v>
      </c>
      <c r="B4906" s="1">
        <v>59</v>
      </c>
    </row>
    <row r="4907" spans="1:2" hidden="1" x14ac:dyDescent="0.35">
      <c r="A4907" s="1" t="s">
        <v>7002</v>
      </c>
      <c r="B4907" s="1">
        <v>16</v>
      </c>
    </row>
    <row r="4908" spans="1:2" hidden="1" x14ac:dyDescent="0.35">
      <c r="A4908" s="1" t="s">
        <v>7003</v>
      </c>
      <c r="B4908" s="1">
        <v>95</v>
      </c>
    </row>
    <row r="4909" spans="1:2" hidden="1" x14ac:dyDescent="0.35">
      <c r="A4909" s="1" t="s">
        <v>7004</v>
      </c>
      <c r="B4909" s="1">
        <v>23</v>
      </c>
    </row>
    <row r="4910" spans="1:2" hidden="1" x14ac:dyDescent="0.35">
      <c r="A4910" s="1" t="s">
        <v>7005</v>
      </c>
      <c r="B4910" s="1">
        <v>48</v>
      </c>
    </row>
    <row r="4911" spans="1:2" hidden="1" x14ac:dyDescent="0.35">
      <c r="A4911" s="1" t="s">
        <v>7006</v>
      </c>
      <c r="B4911" s="1">
        <v>48</v>
      </c>
    </row>
    <row r="4912" spans="1:2" hidden="1" x14ac:dyDescent="0.35">
      <c r="A4912" s="1" t="s">
        <v>7007</v>
      </c>
      <c r="B4912" s="1">
        <v>63</v>
      </c>
    </row>
    <row r="4913" spans="1:2" hidden="1" x14ac:dyDescent="0.35">
      <c r="A4913" s="1" t="s">
        <v>7008</v>
      </c>
      <c r="B4913" s="1">
        <v>6</v>
      </c>
    </row>
    <row r="4914" spans="1:2" hidden="1" x14ac:dyDescent="0.35">
      <c r="A4914" s="1" t="s">
        <v>7009</v>
      </c>
      <c r="B4914" s="1">
        <v>77</v>
      </c>
    </row>
    <row r="4915" spans="1:2" hidden="1" x14ac:dyDescent="0.35">
      <c r="A4915" s="1" t="s">
        <v>7010</v>
      </c>
      <c r="B4915" s="1">
        <v>73</v>
      </c>
    </row>
    <row r="4916" spans="1:2" hidden="1" x14ac:dyDescent="0.35">
      <c r="A4916" s="1" t="s">
        <v>7011</v>
      </c>
      <c r="B4916" s="1">
        <v>1</v>
      </c>
    </row>
    <row r="4917" spans="1:2" hidden="1" x14ac:dyDescent="0.35">
      <c r="A4917" s="1" t="s">
        <v>7012</v>
      </c>
      <c r="B4917" s="1">
        <v>74</v>
      </c>
    </row>
    <row r="4918" spans="1:2" hidden="1" x14ac:dyDescent="0.35">
      <c r="A4918" s="1" t="s">
        <v>7013</v>
      </c>
      <c r="B4918" s="1">
        <v>29</v>
      </c>
    </row>
    <row r="4919" spans="1:2" hidden="1" x14ac:dyDescent="0.35">
      <c r="A4919" s="1" t="s">
        <v>7014</v>
      </c>
      <c r="B4919" s="1">
        <v>32</v>
      </c>
    </row>
    <row r="4920" spans="1:2" hidden="1" x14ac:dyDescent="0.35">
      <c r="A4920" s="1" t="s">
        <v>7015</v>
      </c>
      <c r="B4920" s="1">
        <v>90</v>
      </c>
    </row>
    <row r="4921" spans="1:2" hidden="1" x14ac:dyDescent="0.35">
      <c r="A4921" s="1" t="s">
        <v>7016</v>
      </c>
      <c r="B4921" s="1">
        <v>55</v>
      </c>
    </row>
    <row r="4922" spans="1:2" hidden="1" x14ac:dyDescent="0.35">
      <c r="A4922" s="1" t="s">
        <v>7017</v>
      </c>
      <c r="B4922" s="1">
        <v>50</v>
      </c>
    </row>
    <row r="4923" spans="1:2" hidden="1" x14ac:dyDescent="0.35">
      <c r="A4923" s="1" t="s">
        <v>7018</v>
      </c>
      <c r="B4923" s="1">
        <v>79</v>
      </c>
    </row>
    <row r="4924" spans="1:2" hidden="1" x14ac:dyDescent="0.35">
      <c r="A4924" s="1" t="s">
        <v>7019</v>
      </c>
      <c r="B4924" s="1">
        <v>2</v>
      </c>
    </row>
    <row r="4925" spans="1:2" hidden="1" x14ac:dyDescent="0.35">
      <c r="A4925" s="1" t="s">
        <v>7020</v>
      </c>
      <c r="B4925" s="1">
        <v>12</v>
      </c>
    </row>
    <row r="4926" spans="1:2" hidden="1" x14ac:dyDescent="0.35">
      <c r="A4926" s="1" t="s">
        <v>7021</v>
      </c>
      <c r="B4926" s="1">
        <v>7</v>
      </c>
    </row>
    <row r="4927" spans="1:2" hidden="1" x14ac:dyDescent="0.35">
      <c r="A4927" s="1" t="s">
        <v>7022</v>
      </c>
      <c r="B4927" s="1">
        <v>21</v>
      </c>
    </row>
    <row r="4928" spans="1:2" hidden="1" x14ac:dyDescent="0.35">
      <c r="A4928" s="1" t="s">
        <v>7023</v>
      </c>
      <c r="B4928" s="1">
        <v>40</v>
      </c>
    </row>
    <row r="4929" spans="1:2" hidden="1" x14ac:dyDescent="0.35">
      <c r="A4929" s="1" t="s">
        <v>7024</v>
      </c>
      <c r="B4929" s="1">
        <v>25</v>
      </c>
    </row>
    <row r="4930" spans="1:2" hidden="1" x14ac:dyDescent="0.35">
      <c r="A4930" s="1" t="s">
        <v>7025</v>
      </c>
      <c r="B4930" s="1">
        <v>33</v>
      </c>
    </row>
    <row r="4931" spans="1:2" hidden="1" x14ac:dyDescent="0.35">
      <c r="A4931" s="1" t="s">
        <v>7026</v>
      </c>
      <c r="B4931" s="1">
        <v>82</v>
      </c>
    </row>
    <row r="4932" spans="1:2" hidden="1" x14ac:dyDescent="0.35">
      <c r="A4932" s="1" t="s">
        <v>7027</v>
      </c>
      <c r="B4932" s="1">
        <v>95</v>
      </c>
    </row>
    <row r="4933" spans="1:2" hidden="1" x14ac:dyDescent="0.35">
      <c r="A4933" s="1" t="s">
        <v>7028</v>
      </c>
      <c r="B4933" s="1">
        <v>26</v>
      </c>
    </row>
    <row r="4934" spans="1:2" hidden="1" x14ac:dyDescent="0.35">
      <c r="A4934" s="1" t="s">
        <v>7029</v>
      </c>
      <c r="B4934" s="1">
        <v>59</v>
      </c>
    </row>
    <row r="4935" spans="1:2" hidden="1" x14ac:dyDescent="0.35">
      <c r="A4935" s="1" t="s">
        <v>7030</v>
      </c>
      <c r="B4935" s="1">
        <v>87</v>
      </c>
    </row>
    <row r="4936" spans="1:2" hidden="1" x14ac:dyDescent="0.35">
      <c r="A4936" s="1" t="s">
        <v>7031</v>
      </c>
      <c r="B4936" s="1">
        <v>12</v>
      </c>
    </row>
    <row r="4937" spans="1:2" hidden="1" x14ac:dyDescent="0.35">
      <c r="A4937" s="1" t="s">
        <v>7032</v>
      </c>
      <c r="B4937" s="1">
        <v>7</v>
      </c>
    </row>
    <row r="4938" spans="1:2" hidden="1" x14ac:dyDescent="0.35">
      <c r="A4938" s="1" t="s">
        <v>7033</v>
      </c>
      <c r="B4938" s="1">
        <v>14</v>
      </c>
    </row>
    <row r="4939" spans="1:2" hidden="1" x14ac:dyDescent="0.35">
      <c r="A4939" s="1" t="s">
        <v>7034</v>
      </c>
      <c r="B4939" s="1">
        <v>85</v>
      </c>
    </row>
    <row r="4940" spans="1:2" hidden="1" x14ac:dyDescent="0.35">
      <c r="A4940" s="1" t="s">
        <v>7035</v>
      </c>
      <c r="B4940" s="1">
        <v>82</v>
      </c>
    </row>
    <row r="4941" spans="1:2" hidden="1" x14ac:dyDescent="0.35">
      <c r="A4941" s="1" t="s">
        <v>7036</v>
      </c>
      <c r="B4941" s="1">
        <v>96</v>
      </c>
    </row>
    <row r="4942" spans="1:2" hidden="1" x14ac:dyDescent="0.35">
      <c r="A4942" s="1" t="s">
        <v>7037</v>
      </c>
      <c r="B4942" s="1">
        <v>71</v>
      </c>
    </row>
    <row r="4943" spans="1:2" hidden="1" x14ac:dyDescent="0.35">
      <c r="A4943" s="1" t="s">
        <v>7038</v>
      </c>
      <c r="B4943" s="1">
        <v>46</v>
      </c>
    </row>
    <row r="4944" spans="1:2" hidden="1" x14ac:dyDescent="0.35">
      <c r="A4944" s="1" t="s">
        <v>7039</v>
      </c>
      <c r="B4944" s="1">
        <v>92</v>
      </c>
    </row>
    <row r="4945" spans="1:2" hidden="1" x14ac:dyDescent="0.35">
      <c r="A4945" s="1" t="s">
        <v>7040</v>
      </c>
      <c r="B4945" s="1">
        <v>7</v>
      </c>
    </row>
    <row r="4946" spans="1:2" hidden="1" x14ac:dyDescent="0.35">
      <c r="A4946" s="1" t="s">
        <v>7041</v>
      </c>
      <c r="B4946" s="1">
        <v>64</v>
      </c>
    </row>
    <row r="4947" spans="1:2" hidden="1" x14ac:dyDescent="0.35">
      <c r="A4947" s="1" t="s">
        <v>7042</v>
      </c>
      <c r="B4947" s="1">
        <v>61</v>
      </c>
    </row>
    <row r="4948" spans="1:2" hidden="1" x14ac:dyDescent="0.35">
      <c r="A4948" s="1" t="s">
        <v>7043</v>
      </c>
      <c r="B4948" s="1">
        <v>73</v>
      </c>
    </row>
    <row r="4949" spans="1:2" hidden="1" x14ac:dyDescent="0.35">
      <c r="A4949" s="1" t="s">
        <v>7044</v>
      </c>
      <c r="B4949" s="1">
        <v>29</v>
      </c>
    </row>
    <row r="4950" spans="1:2" hidden="1" x14ac:dyDescent="0.35">
      <c r="A4950" s="1" t="s">
        <v>7045</v>
      </c>
      <c r="B4950" s="1">
        <v>7</v>
      </c>
    </row>
    <row r="4951" spans="1:2" hidden="1" x14ac:dyDescent="0.35">
      <c r="A4951" s="1" t="s">
        <v>7046</v>
      </c>
      <c r="B4951" s="1">
        <v>34</v>
      </c>
    </row>
    <row r="4952" spans="1:2" hidden="1" x14ac:dyDescent="0.35">
      <c r="A4952" s="1" t="s">
        <v>7047</v>
      </c>
      <c r="B4952" s="1">
        <v>83</v>
      </c>
    </row>
    <row r="4953" spans="1:2" hidden="1" x14ac:dyDescent="0.35">
      <c r="A4953" s="1" t="s">
        <v>7048</v>
      </c>
      <c r="B4953" s="1">
        <v>16</v>
      </c>
    </row>
    <row r="4954" spans="1:2" hidden="1" x14ac:dyDescent="0.35">
      <c r="A4954" s="1" t="s">
        <v>7049</v>
      </c>
      <c r="B4954" s="1">
        <v>89</v>
      </c>
    </row>
    <row r="4955" spans="1:2" hidden="1" x14ac:dyDescent="0.35">
      <c r="A4955" s="1" t="s">
        <v>7050</v>
      </c>
      <c r="B4955" s="1">
        <v>16</v>
      </c>
    </row>
    <row r="4956" spans="1:2" hidden="1" x14ac:dyDescent="0.35">
      <c r="A4956" s="1" t="s">
        <v>7051</v>
      </c>
      <c r="B4956" s="1">
        <v>32</v>
      </c>
    </row>
    <row r="4957" spans="1:2" hidden="1" x14ac:dyDescent="0.35">
      <c r="A4957" s="1" t="s">
        <v>7052</v>
      </c>
      <c r="B4957" s="1">
        <v>9</v>
      </c>
    </row>
    <row r="4958" spans="1:2" hidden="1" x14ac:dyDescent="0.35">
      <c r="A4958" s="1" t="s">
        <v>7053</v>
      </c>
      <c r="B4958" s="1">
        <v>61</v>
      </c>
    </row>
    <row r="4959" spans="1:2" hidden="1" x14ac:dyDescent="0.35">
      <c r="A4959" s="1" t="s">
        <v>7054</v>
      </c>
      <c r="B4959" s="1">
        <v>39</v>
      </c>
    </row>
    <row r="4960" spans="1:2" hidden="1" x14ac:dyDescent="0.35">
      <c r="A4960" s="1" t="s">
        <v>7055</v>
      </c>
      <c r="B4960" s="1">
        <v>15</v>
      </c>
    </row>
    <row r="4961" spans="1:2" hidden="1" x14ac:dyDescent="0.35">
      <c r="A4961" s="1" t="s">
        <v>7056</v>
      </c>
      <c r="B4961" s="1">
        <v>6</v>
      </c>
    </row>
    <row r="4962" spans="1:2" hidden="1" x14ac:dyDescent="0.35">
      <c r="A4962" s="1" t="s">
        <v>7057</v>
      </c>
      <c r="B4962" s="1">
        <v>6</v>
      </c>
    </row>
    <row r="4963" spans="1:2" hidden="1" x14ac:dyDescent="0.35">
      <c r="A4963" s="1" t="s">
        <v>7058</v>
      </c>
      <c r="B4963" s="1">
        <v>71</v>
      </c>
    </row>
    <row r="4964" spans="1:2" hidden="1" x14ac:dyDescent="0.35">
      <c r="A4964" s="1" t="s">
        <v>7059</v>
      </c>
      <c r="B4964" s="1">
        <v>19</v>
      </c>
    </row>
    <row r="4965" spans="1:2" hidden="1" x14ac:dyDescent="0.35">
      <c r="A4965" s="1" t="s">
        <v>7060</v>
      </c>
      <c r="B4965" s="1">
        <v>25</v>
      </c>
    </row>
    <row r="4966" spans="1:2" hidden="1" x14ac:dyDescent="0.35">
      <c r="A4966" s="1" t="s">
        <v>7061</v>
      </c>
      <c r="B4966" s="1">
        <v>96</v>
      </c>
    </row>
    <row r="4967" spans="1:2" hidden="1" x14ac:dyDescent="0.35">
      <c r="A4967" s="1" t="s">
        <v>7062</v>
      </c>
      <c r="B4967" s="1">
        <v>87</v>
      </c>
    </row>
    <row r="4968" spans="1:2" hidden="1" x14ac:dyDescent="0.35">
      <c r="A4968" s="1" t="s">
        <v>7063</v>
      </c>
      <c r="B4968" s="1">
        <v>36</v>
      </c>
    </row>
    <row r="4969" spans="1:2" hidden="1" x14ac:dyDescent="0.35">
      <c r="A4969" s="1" t="s">
        <v>7064</v>
      </c>
      <c r="B4969" s="1">
        <v>32</v>
      </c>
    </row>
    <row r="4970" spans="1:2" hidden="1" x14ac:dyDescent="0.35">
      <c r="A4970" s="1" t="s">
        <v>7065</v>
      </c>
      <c r="B4970" s="1">
        <v>91</v>
      </c>
    </row>
    <row r="4971" spans="1:2" hidden="1" x14ac:dyDescent="0.35">
      <c r="A4971" s="1" t="s">
        <v>7066</v>
      </c>
      <c r="B4971" s="1">
        <v>3</v>
      </c>
    </row>
    <row r="4972" spans="1:2" hidden="1" x14ac:dyDescent="0.35">
      <c r="A4972" s="1" t="s">
        <v>7067</v>
      </c>
      <c r="B4972" s="1">
        <v>15</v>
      </c>
    </row>
    <row r="4973" spans="1:2" hidden="1" x14ac:dyDescent="0.35">
      <c r="A4973" s="1" t="s">
        <v>7068</v>
      </c>
      <c r="B4973" s="1">
        <v>21</v>
      </c>
    </row>
    <row r="4974" spans="1:2" hidden="1" x14ac:dyDescent="0.35">
      <c r="A4974" s="1" t="s">
        <v>7069</v>
      </c>
      <c r="B4974" s="1">
        <v>83</v>
      </c>
    </row>
    <row r="4975" spans="1:2" hidden="1" x14ac:dyDescent="0.35">
      <c r="A4975" s="1" t="s">
        <v>7070</v>
      </c>
      <c r="B4975" s="1">
        <v>37</v>
      </c>
    </row>
    <row r="4976" spans="1:2" hidden="1" x14ac:dyDescent="0.35">
      <c r="A4976" s="1" t="s">
        <v>7071</v>
      </c>
      <c r="B4976" s="1">
        <v>49</v>
      </c>
    </row>
    <row r="4977" spans="1:2" hidden="1" x14ac:dyDescent="0.35">
      <c r="A4977" s="1" t="s">
        <v>7072</v>
      </c>
      <c r="B4977" s="1">
        <v>33</v>
      </c>
    </row>
    <row r="4978" spans="1:2" hidden="1" x14ac:dyDescent="0.35">
      <c r="A4978" s="1" t="s">
        <v>7073</v>
      </c>
      <c r="B4978" s="1">
        <v>25</v>
      </c>
    </row>
    <row r="4979" spans="1:2" hidden="1" x14ac:dyDescent="0.35">
      <c r="A4979" s="1" t="s">
        <v>7074</v>
      </c>
      <c r="B4979" s="1">
        <v>89</v>
      </c>
    </row>
    <row r="4980" spans="1:2" hidden="1" x14ac:dyDescent="0.35">
      <c r="A4980" s="1" t="s">
        <v>7075</v>
      </c>
      <c r="B4980" s="1">
        <v>57</v>
      </c>
    </row>
    <row r="4981" spans="1:2" hidden="1" x14ac:dyDescent="0.35">
      <c r="A4981" s="1" t="s">
        <v>7076</v>
      </c>
      <c r="B4981" s="1">
        <v>39</v>
      </c>
    </row>
    <row r="4982" spans="1:2" hidden="1" x14ac:dyDescent="0.35">
      <c r="A4982" s="1" t="s">
        <v>7077</v>
      </c>
      <c r="B4982" s="1">
        <v>62</v>
      </c>
    </row>
    <row r="4983" spans="1:2" hidden="1" x14ac:dyDescent="0.35">
      <c r="A4983" s="1" t="s">
        <v>7078</v>
      </c>
      <c r="B4983" s="1">
        <v>74</v>
      </c>
    </row>
    <row r="4984" spans="1:2" hidden="1" x14ac:dyDescent="0.35">
      <c r="A4984" s="1" t="s">
        <v>7079</v>
      </c>
      <c r="B4984" s="1">
        <v>25</v>
      </c>
    </row>
    <row r="4985" spans="1:2" hidden="1" x14ac:dyDescent="0.35">
      <c r="A4985" s="1" t="s">
        <v>7080</v>
      </c>
      <c r="B4985" s="1">
        <v>60</v>
      </c>
    </row>
    <row r="4986" spans="1:2" hidden="1" x14ac:dyDescent="0.35">
      <c r="A4986" s="1" t="s">
        <v>7081</v>
      </c>
      <c r="B4986" s="1">
        <v>34</v>
      </c>
    </row>
    <row r="4987" spans="1:2" hidden="1" x14ac:dyDescent="0.35">
      <c r="A4987" s="1" t="s">
        <v>7082</v>
      </c>
      <c r="B4987" s="1">
        <v>76</v>
      </c>
    </row>
    <row r="4988" spans="1:2" hidden="1" x14ac:dyDescent="0.35">
      <c r="A4988" s="1" t="s">
        <v>7083</v>
      </c>
      <c r="B4988" s="1">
        <v>84</v>
      </c>
    </row>
    <row r="4989" spans="1:2" hidden="1" x14ac:dyDescent="0.35">
      <c r="A4989" s="1" t="s">
        <v>7084</v>
      </c>
      <c r="B4989" s="1">
        <v>31</v>
      </c>
    </row>
    <row r="4990" spans="1:2" hidden="1" x14ac:dyDescent="0.35">
      <c r="A4990" s="1" t="s">
        <v>7085</v>
      </c>
      <c r="B4990" s="1">
        <v>55</v>
      </c>
    </row>
    <row r="4991" spans="1:2" hidden="1" x14ac:dyDescent="0.35">
      <c r="A4991" s="1" t="s">
        <v>7086</v>
      </c>
      <c r="B4991" s="1">
        <v>75</v>
      </c>
    </row>
    <row r="4992" spans="1:2" hidden="1" x14ac:dyDescent="0.35">
      <c r="A4992" s="1" t="s">
        <v>7087</v>
      </c>
      <c r="B4992" s="1">
        <v>27</v>
      </c>
    </row>
    <row r="4993" spans="1:2" hidden="1" x14ac:dyDescent="0.35">
      <c r="A4993" s="1" t="s">
        <v>7088</v>
      </c>
      <c r="B4993" s="1">
        <v>41</v>
      </c>
    </row>
    <row r="4994" spans="1:2" hidden="1" x14ac:dyDescent="0.35">
      <c r="A4994" s="1" t="s">
        <v>7089</v>
      </c>
      <c r="B4994" s="1">
        <v>76</v>
      </c>
    </row>
    <row r="4995" spans="1:2" hidden="1" x14ac:dyDescent="0.35">
      <c r="A4995" s="1" t="s">
        <v>7090</v>
      </c>
      <c r="B4995" s="1">
        <v>92</v>
      </c>
    </row>
    <row r="4996" spans="1:2" hidden="1" x14ac:dyDescent="0.35">
      <c r="A4996" s="1" t="s">
        <v>7091</v>
      </c>
      <c r="B4996" s="1">
        <v>37</v>
      </c>
    </row>
    <row r="4997" spans="1:2" hidden="1" x14ac:dyDescent="0.35">
      <c r="A4997" s="1" t="s">
        <v>7092</v>
      </c>
      <c r="B4997" s="1">
        <v>24</v>
      </c>
    </row>
    <row r="4998" spans="1:2" hidden="1" x14ac:dyDescent="0.35">
      <c r="A4998" s="1" t="s">
        <v>7093</v>
      </c>
      <c r="B4998" s="1">
        <v>15</v>
      </c>
    </row>
    <row r="4999" spans="1:2" hidden="1" x14ac:dyDescent="0.35">
      <c r="A4999" s="1" t="s">
        <v>7094</v>
      </c>
      <c r="B4999" s="1">
        <v>54</v>
      </c>
    </row>
    <row r="5000" spans="1:2" hidden="1" x14ac:dyDescent="0.35">
      <c r="A5000" s="1" t="s">
        <v>7095</v>
      </c>
      <c r="B5000" s="1">
        <v>42</v>
      </c>
    </row>
    <row r="5001" spans="1:2" hidden="1" x14ac:dyDescent="0.35">
      <c r="A5001" s="1" t="s">
        <v>7096</v>
      </c>
      <c r="B5001" s="1">
        <v>74</v>
      </c>
    </row>
    <row r="5002" spans="1:2" hidden="1" x14ac:dyDescent="0.35">
      <c r="A5002" s="1" t="s">
        <v>7097</v>
      </c>
      <c r="B5002" s="1">
        <v>70</v>
      </c>
    </row>
    <row r="5003" spans="1:2" hidden="1" x14ac:dyDescent="0.35">
      <c r="A5003" s="1" t="s">
        <v>7098</v>
      </c>
      <c r="B5003" s="1">
        <v>12</v>
      </c>
    </row>
    <row r="5004" spans="1:2" hidden="1" x14ac:dyDescent="0.35">
      <c r="A5004" s="1" t="s">
        <v>7099</v>
      </c>
      <c r="B5004" s="1">
        <v>67</v>
      </c>
    </row>
    <row r="5005" spans="1:2" hidden="1" x14ac:dyDescent="0.35">
      <c r="A5005" s="1" t="s">
        <v>7100</v>
      </c>
      <c r="B5005" s="1">
        <v>33</v>
      </c>
    </row>
    <row r="5006" spans="1:2" hidden="1" x14ac:dyDescent="0.35">
      <c r="A5006" s="1" t="s">
        <v>7101</v>
      </c>
      <c r="B5006" s="1">
        <v>83</v>
      </c>
    </row>
    <row r="5007" spans="1:2" hidden="1" x14ac:dyDescent="0.35">
      <c r="A5007" s="1" t="s">
        <v>7102</v>
      </c>
      <c r="B5007" s="1">
        <v>55</v>
      </c>
    </row>
    <row r="5008" spans="1:2" hidden="1" x14ac:dyDescent="0.35">
      <c r="A5008" s="1" t="s">
        <v>7103</v>
      </c>
      <c r="B5008" s="1">
        <v>20</v>
      </c>
    </row>
    <row r="5009" spans="1:2" hidden="1" x14ac:dyDescent="0.35">
      <c r="A5009" s="1" t="s">
        <v>7104</v>
      </c>
      <c r="B5009" s="1">
        <v>61</v>
      </c>
    </row>
    <row r="5010" spans="1:2" hidden="1" x14ac:dyDescent="0.35">
      <c r="A5010" s="1" t="s">
        <v>7105</v>
      </c>
      <c r="B5010" s="1">
        <v>59</v>
      </c>
    </row>
    <row r="5011" spans="1:2" hidden="1" x14ac:dyDescent="0.35">
      <c r="A5011" s="1" t="s">
        <v>7106</v>
      </c>
      <c r="B5011" s="1">
        <v>81</v>
      </c>
    </row>
    <row r="5012" spans="1:2" hidden="1" x14ac:dyDescent="0.35">
      <c r="A5012" s="1" t="s">
        <v>7107</v>
      </c>
      <c r="B5012" s="1">
        <v>98</v>
      </c>
    </row>
    <row r="5013" spans="1:2" hidden="1" x14ac:dyDescent="0.35">
      <c r="A5013" s="1" t="s">
        <v>7108</v>
      </c>
      <c r="B5013" s="1">
        <v>50</v>
      </c>
    </row>
    <row r="5014" spans="1:2" hidden="1" x14ac:dyDescent="0.35">
      <c r="A5014" s="1" t="s">
        <v>7109</v>
      </c>
      <c r="B5014" s="1">
        <v>0</v>
      </c>
    </row>
    <row r="5015" spans="1:2" hidden="1" x14ac:dyDescent="0.35">
      <c r="A5015" s="1" t="s">
        <v>7110</v>
      </c>
      <c r="B5015" s="1">
        <v>37</v>
      </c>
    </row>
    <row r="5016" spans="1:2" hidden="1" x14ac:dyDescent="0.35">
      <c r="A5016" s="1" t="s">
        <v>7111</v>
      </c>
      <c r="B5016" s="1">
        <v>21</v>
      </c>
    </row>
    <row r="5017" spans="1:2" hidden="1" x14ac:dyDescent="0.35">
      <c r="A5017" s="1" t="s">
        <v>7112</v>
      </c>
      <c r="B5017" s="1">
        <v>70</v>
      </c>
    </row>
    <row r="5018" spans="1:2" hidden="1" x14ac:dyDescent="0.35">
      <c r="A5018" s="1" t="s">
        <v>7113</v>
      </c>
      <c r="B5018" s="1">
        <v>58</v>
      </c>
    </row>
    <row r="5019" spans="1:2" hidden="1" x14ac:dyDescent="0.35">
      <c r="A5019" s="1" t="s">
        <v>7114</v>
      </c>
      <c r="B5019" s="1">
        <v>5</v>
      </c>
    </row>
    <row r="5020" spans="1:2" hidden="1" x14ac:dyDescent="0.35">
      <c r="A5020" s="1" t="s">
        <v>7115</v>
      </c>
      <c r="B5020" s="1">
        <v>13</v>
      </c>
    </row>
    <row r="5021" spans="1:2" hidden="1" x14ac:dyDescent="0.35">
      <c r="A5021" s="1" t="s">
        <v>7116</v>
      </c>
      <c r="B5021" s="1">
        <v>12</v>
      </c>
    </row>
    <row r="5022" spans="1:2" hidden="1" x14ac:dyDescent="0.35">
      <c r="A5022" s="1" t="s">
        <v>7117</v>
      </c>
      <c r="B5022" s="1">
        <v>84</v>
      </c>
    </row>
    <row r="5023" spans="1:2" hidden="1" x14ac:dyDescent="0.35">
      <c r="A5023" s="1" t="s">
        <v>7118</v>
      </c>
      <c r="B5023" s="1">
        <v>13</v>
      </c>
    </row>
    <row r="5024" spans="1:2" hidden="1" x14ac:dyDescent="0.35">
      <c r="A5024" s="1" t="s">
        <v>7119</v>
      </c>
      <c r="B5024" s="1">
        <v>64</v>
      </c>
    </row>
    <row r="5025" spans="1:2" hidden="1" x14ac:dyDescent="0.35">
      <c r="A5025" s="1" t="s">
        <v>7120</v>
      </c>
      <c r="B5025" s="1">
        <v>23</v>
      </c>
    </row>
    <row r="5026" spans="1:2" hidden="1" x14ac:dyDescent="0.35">
      <c r="A5026" s="1" t="s">
        <v>7121</v>
      </c>
      <c r="B5026" s="1">
        <v>65</v>
      </c>
    </row>
    <row r="5027" spans="1:2" hidden="1" x14ac:dyDescent="0.35">
      <c r="A5027" s="1" t="s">
        <v>7122</v>
      </c>
      <c r="B5027" s="1">
        <v>16</v>
      </c>
    </row>
    <row r="5028" spans="1:2" hidden="1" x14ac:dyDescent="0.35">
      <c r="A5028" s="1" t="s">
        <v>7123</v>
      </c>
      <c r="B5028" s="1">
        <v>8</v>
      </c>
    </row>
    <row r="5029" spans="1:2" hidden="1" x14ac:dyDescent="0.35">
      <c r="A5029" s="1" t="s">
        <v>7124</v>
      </c>
      <c r="B5029" s="1">
        <v>6</v>
      </c>
    </row>
    <row r="5030" spans="1:2" hidden="1" x14ac:dyDescent="0.35">
      <c r="A5030" s="1" t="s">
        <v>7125</v>
      </c>
      <c r="B5030" s="1">
        <v>61</v>
      </c>
    </row>
    <row r="5031" spans="1:2" hidden="1" x14ac:dyDescent="0.35">
      <c r="A5031" s="1" t="s">
        <v>7126</v>
      </c>
      <c r="B5031" s="1">
        <v>10</v>
      </c>
    </row>
    <row r="5032" spans="1:2" hidden="1" x14ac:dyDescent="0.35">
      <c r="A5032" s="1" t="s">
        <v>7127</v>
      </c>
      <c r="B5032" s="1">
        <v>16</v>
      </c>
    </row>
    <row r="5033" spans="1:2" hidden="1" x14ac:dyDescent="0.35">
      <c r="A5033" s="1" t="s">
        <v>7128</v>
      </c>
      <c r="B5033" s="1">
        <v>98</v>
      </c>
    </row>
    <row r="5034" spans="1:2" hidden="1" x14ac:dyDescent="0.35">
      <c r="A5034" s="1" t="s">
        <v>7129</v>
      </c>
      <c r="B5034" s="1">
        <v>97</v>
      </c>
    </row>
    <row r="5035" spans="1:2" hidden="1" x14ac:dyDescent="0.35">
      <c r="A5035" s="1" t="s">
        <v>7130</v>
      </c>
      <c r="B5035" s="1">
        <v>72</v>
      </c>
    </row>
    <row r="5036" spans="1:2" hidden="1" x14ac:dyDescent="0.35">
      <c r="A5036" s="1" t="s">
        <v>7131</v>
      </c>
      <c r="B5036" s="1">
        <v>53</v>
      </c>
    </row>
    <row r="5037" spans="1:2" hidden="1" x14ac:dyDescent="0.35">
      <c r="A5037" s="1" t="s">
        <v>7132</v>
      </c>
      <c r="B5037" s="1">
        <v>63</v>
      </c>
    </row>
    <row r="5038" spans="1:2" hidden="1" x14ac:dyDescent="0.35">
      <c r="A5038" s="1" t="s">
        <v>7133</v>
      </c>
      <c r="B5038" s="1">
        <v>28</v>
      </c>
    </row>
    <row r="5039" spans="1:2" hidden="1" x14ac:dyDescent="0.35">
      <c r="A5039" s="1" t="s">
        <v>7134</v>
      </c>
      <c r="B5039" s="1">
        <v>28</v>
      </c>
    </row>
    <row r="5040" spans="1:2" hidden="1" x14ac:dyDescent="0.35">
      <c r="A5040" s="1" t="s">
        <v>7135</v>
      </c>
      <c r="B5040" s="1">
        <v>5</v>
      </c>
    </row>
    <row r="5041" spans="1:2" hidden="1" x14ac:dyDescent="0.35">
      <c r="A5041" s="1" t="s">
        <v>7136</v>
      </c>
      <c r="B5041" s="1">
        <v>24</v>
      </c>
    </row>
    <row r="5042" spans="1:2" hidden="1" x14ac:dyDescent="0.35">
      <c r="A5042" s="1" t="s">
        <v>7137</v>
      </c>
      <c r="B5042" s="1">
        <v>58</v>
      </c>
    </row>
    <row r="5043" spans="1:2" hidden="1" x14ac:dyDescent="0.35">
      <c r="A5043" s="1" t="s">
        <v>7138</v>
      </c>
      <c r="B5043" s="1">
        <v>68</v>
      </c>
    </row>
    <row r="5044" spans="1:2" hidden="1" x14ac:dyDescent="0.35">
      <c r="A5044" s="1" t="s">
        <v>7139</v>
      </c>
      <c r="B5044" s="1">
        <v>82</v>
      </c>
    </row>
    <row r="5045" spans="1:2" hidden="1" x14ac:dyDescent="0.35">
      <c r="A5045" s="1" t="s">
        <v>7140</v>
      </c>
      <c r="B5045" s="1">
        <v>62</v>
      </c>
    </row>
    <row r="5046" spans="1:2" hidden="1" x14ac:dyDescent="0.35">
      <c r="A5046" s="1" t="s">
        <v>7141</v>
      </c>
      <c r="B5046" s="1">
        <v>10</v>
      </c>
    </row>
    <row r="5047" spans="1:2" hidden="1" x14ac:dyDescent="0.35">
      <c r="A5047" s="1" t="s">
        <v>7142</v>
      </c>
      <c r="B5047" s="1">
        <v>83</v>
      </c>
    </row>
    <row r="5048" spans="1:2" hidden="1" x14ac:dyDescent="0.35">
      <c r="A5048" s="1" t="s">
        <v>7143</v>
      </c>
      <c r="B5048" s="1">
        <v>60</v>
      </c>
    </row>
    <row r="5049" spans="1:2" hidden="1" x14ac:dyDescent="0.35">
      <c r="A5049" s="1" t="s">
        <v>7144</v>
      </c>
      <c r="B5049" s="1">
        <v>9</v>
      </c>
    </row>
    <row r="5050" spans="1:2" hidden="1" x14ac:dyDescent="0.35">
      <c r="A5050" s="1" t="s">
        <v>7145</v>
      </c>
      <c r="B5050" s="1">
        <v>2</v>
      </c>
    </row>
    <row r="5051" spans="1:2" hidden="1" x14ac:dyDescent="0.35">
      <c r="A5051" s="1" t="s">
        <v>7146</v>
      </c>
      <c r="B5051" s="1">
        <v>39</v>
      </c>
    </row>
    <row r="5052" spans="1:2" hidden="1" x14ac:dyDescent="0.35">
      <c r="A5052" s="1" t="s">
        <v>7147</v>
      </c>
      <c r="B5052" s="1">
        <v>69</v>
      </c>
    </row>
    <row r="5053" spans="1:2" hidden="1" x14ac:dyDescent="0.35">
      <c r="A5053" s="1" t="s">
        <v>7148</v>
      </c>
      <c r="B5053" s="1">
        <v>41</v>
      </c>
    </row>
    <row r="5054" spans="1:2" hidden="1" x14ac:dyDescent="0.35">
      <c r="A5054" s="1" t="s">
        <v>7149</v>
      </c>
      <c r="B5054" s="1">
        <v>55</v>
      </c>
    </row>
    <row r="5055" spans="1:2" hidden="1" x14ac:dyDescent="0.35">
      <c r="A5055" s="1" t="s">
        <v>7150</v>
      </c>
      <c r="B5055" s="1">
        <v>1</v>
      </c>
    </row>
    <row r="5056" spans="1:2" hidden="1" x14ac:dyDescent="0.35">
      <c r="A5056" s="1" t="s">
        <v>7151</v>
      </c>
      <c r="B5056" s="1">
        <v>63</v>
      </c>
    </row>
    <row r="5057" spans="1:2" hidden="1" x14ac:dyDescent="0.35">
      <c r="A5057" s="1" t="s">
        <v>7152</v>
      </c>
      <c r="B5057" s="1">
        <v>81</v>
      </c>
    </row>
    <row r="5058" spans="1:2" hidden="1" x14ac:dyDescent="0.35">
      <c r="A5058" s="1" t="s">
        <v>7153</v>
      </c>
      <c r="B5058" s="1">
        <v>19</v>
      </c>
    </row>
    <row r="5059" spans="1:2" hidden="1" x14ac:dyDescent="0.35">
      <c r="A5059" s="1" t="s">
        <v>7154</v>
      </c>
      <c r="B5059" s="1">
        <v>55</v>
      </c>
    </row>
    <row r="5060" spans="1:2" hidden="1" x14ac:dyDescent="0.35">
      <c r="A5060" s="1" t="s">
        <v>7155</v>
      </c>
      <c r="B5060" s="1">
        <v>12</v>
      </c>
    </row>
    <row r="5061" spans="1:2" hidden="1" x14ac:dyDescent="0.35">
      <c r="A5061" s="1" t="s">
        <v>7156</v>
      </c>
      <c r="B5061" s="1">
        <v>93</v>
      </c>
    </row>
    <row r="5062" spans="1:2" hidden="1" x14ac:dyDescent="0.35">
      <c r="A5062" s="1" t="s">
        <v>7157</v>
      </c>
      <c r="B5062" s="1">
        <v>32</v>
      </c>
    </row>
    <row r="5063" spans="1:2" hidden="1" x14ac:dyDescent="0.35">
      <c r="A5063" s="1" t="s">
        <v>7158</v>
      </c>
      <c r="B5063" s="1">
        <v>18</v>
      </c>
    </row>
    <row r="5064" spans="1:2" hidden="1" x14ac:dyDescent="0.35">
      <c r="A5064" s="1" t="s">
        <v>7159</v>
      </c>
      <c r="B5064" s="1">
        <v>80</v>
      </c>
    </row>
    <row r="5065" spans="1:2" hidden="1" x14ac:dyDescent="0.35">
      <c r="A5065" s="1" t="s">
        <v>7160</v>
      </c>
      <c r="B5065" s="1">
        <v>6</v>
      </c>
    </row>
    <row r="5066" spans="1:2" hidden="1" x14ac:dyDescent="0.35">
      <c r="A5066" s="1" t="s">
        <v>7161</v>
      </c>
      <c r="B5066" s="1">
        <v>91</v>
      </c>
    </row>
    <row r="5067" spans="1:2" hidden="1" x14ac:dyDescent="0.35">
      <c r="A5067" s="1" t="s">
        <v>7162</v>
      </c>
      <c r="B5067" s="1">
        <v>57</v>
      </c>
    </row>
    <row r="5068" spans="1:2" hidden="1" x14ac:dyDescent="0.35">
      <c r="A5068" s="1" t="s">
        <v>7163</v>
      </c>
      <c r="B5068" s="1">
        <v>12</v>
      </c>
    </row>
    <row r="5069" spans="1:2" hidden="1" x14ac:dyDescent="0.35">
      <c r="A5069" s="1" t="s">
        <v>7164</v>
      </c>
      <c r="B5069" s="1">
        <v>60</v>
      </c>
    </row>
    <row r="5070" spans="1:2" hidden="1" x14ac:dyDescent="0.35">
      <c r="A5070" s="1" t="s">
        <v>7165</v>
      </c>
      <c r="B5070" s="1">
        <v>55</v>
      </c>
    </row>
    <row r="5071" spans="1:2" hidden="1" x14ac:dyDescent="0.35">
      <c r="A5071" s="1" t="s">
        <v>7166</v>
      </c>
      <c r="B5071" s="1">
        <v>29</v>
      </c>
    </row>
    <row r="5072" spans="1:2" hidden="1" x14ac:dyDescent="0.35">
      <c r="A5072" s="1" t="s">
        <v>7167</v>
      </c>
      <c r="B5072" s="1">
        <v>26</v>
      </c>
    </row>
    <row r="5073" spans="1:2" hidden="1" x14ac:dyDescent="0.35">
      <c r="A5073" s="1" t="s">
        <v>7168</v>
      </c>
      <c r="B5073" s="1">
        <v>75</v>
      </c>
    </row>
    <row r="5074" spans="1:2" hidden="1" x14ac:dyDescent="0.35">
      <c r="A5074" s="1" t="s">
        <v>7169</v>
      </c>
      <c r="B5074" s="1">
        <v>55</v>
      </c>
    </row>
    <row r="5075" spans="1:2" hidden="1" x14ac:dyDescent="0.35">
      <c r="A5075" s="1" t="s">
        <v>7170</v>
      </c>
      <c r="B5075" s="1">
        <v>11</v>
      </c>
    </row>
    <row r="5076" spans="1:2" hidden="1" x14ac:dyDescent="0.35">
      <c r="A5076" s="1" t="s">
        <v>7171</v>
      </c>
      <c r="B5076" s="1">
        <v>42</v>
      </c>
    </row>
    <row r="5077" spans="1:2" hidden="1" x14ac:dyDescent="0.35">
      <c r="A5077" s="1" t="s">
        <v>7172</v>
      </c>
      <c r="B5077" s="1">
        <v>60</v>
      </c>
    </row>
    <row r="5078" spans="1:2" hidden="1" x14ac:dyDescent="0.35">
      <c r="A5078" s="1" t="s">
        <v>7173</v>
      </c>
      <c r="B5078" s="1">
        <v>46</v>
      </c>
    </row>
    <row r="5079" spans="1:2" hidden="1" x14ac:dyDescent="0.35">
      <c r="A5079" s="1" t="s">
        <v>7174</v>
      </c>
      <c r="B5079" s="1">
        <v>39</v>
      </c>
    </row>
    <row r="5080" spans="1:2" hidden="1" x14ac:dyDescent="0.35">
      <c r="A5080" s="1" t="s">
        <v>7175</v>
      </c>
      <c r="B5080" s="1">
        <v>61</v>
      </c>
    </row>
    <row r="5081" spans="1:2" hidden="1" x14ac:dyDescent="0.35">
      <c r="A5081" s="1" t="s">
        <v>7176</v>
      </c>
      <c r="B5081" s="1">
        <v>84</v>
      </c>
    </row>
    <row r="5082" spans="1:2" hidden="1" x14ac:dyDescent="0.35">
      <c r="A5082" s="1" t="s">
        <v>7177</v>
      </c>
      <c r="B5082" s="1">
        <v>88</v>
      </c>
    </row>
    <row r="5083" spans="1:2" hidden="1" x14ac:dyDescent="0.35">
      <c r="A5083" s="1" t="s">
        <v>7178</v>
      </c>
      <c r="B5083" s="1">
        <v>78</v>
      </c>
    </row>
    <row r="5084" spans="1:2" hidden="1" x14ac:dyDescent="0.35">
      <c r="A5084" s="1" t="s">
        <v>7179</v>
      </c>
      <c r="B5084" s="1">
        <v>33</v>
      </c>
    </row>
    <row r="5085" spans="1:2" hidden="1" x14ac:dyDescent="0.35">
      <c r="A5085" s="1" t="s">
        <v>7180</v>
      </c>
      <c r="B5085" s="1">
        <v>22</v>
      </c>
    </row>
    <row r="5086" spans="1:2" hidden="1" x14ac:dyDescent="0.35">
      <c r="A5086" s="1" t="s">
        <v>7181</v>
      </c>
      <c r="B5086" s="1">
        <v>39</v>
      </c>
    </row>
    <row r="5087" spans="1:2" hidden="1" x14ac:dyDescent="0.35">
      <c r="A5087" s="1" t="s">
        <v>7182</v>
      </c>
      <c r="B5087" s="1">
        <v>8</v>
      </c>
    </row>
    <row r="5088" spans="1:2" hidden="1" x14ac:dyDescent="0.35">
      <c r="A5088" s="1" t="s">
        <v>7183</v>
      </c>
      <c r="B5088" s="1">
        <v>65</v>
      </c>
    </row>
    <row r="5089" spans="1:2" hidden="1" x14ac:dyDescent="0.35">
      <c r="A5089" s="1" t="s">
        <v>7184</v>
      </c>
      <c r="B5089" s="1">
        <v>22</v>
      </c>
    </row>
    <row r="5090" spans="1:2" hidden="1" x14ac:dyDescent="0.35">
      <c r="A5090" s="1" t="s">
        <v>7185</v>
      </c>
      <c r="B5090" s="1">
        <v>70</v>
      </c>
    </row>
    <row r="5091" spans="1:2" hidden="1" x14ac:dyDescent="0.35">
      <c r="A5091" s="1" t="s">
        <v>7186</v>
      </c>
      <c r="B5091" s="1">
        <v>62</v>
      </c>
    </row>
    <row r="5092" spans="1:2" hidden="1" x14ac:dyDescent="0.35">
      <c r="A5092" s="1" t="s">
        <v>7187</v>
      </c>
      <c r="B5092" s="1">
        <v>77</v>
      </c>
    </row>
    <row r="5093" spans="1:2" hidden="1" x14ac:dyDescent="0.35">
      <c r="A5093" s="1" t="s">
        <v>7188</v>
      </c>
      <c r="B5093" s="1">
        <v>24</v>
      </c>
    </row>
    <row r="5094" spans="1:2" hidden="1" x14ac:dyDescent="0.35">
      <c r="A5094" s="1" t="s">
        <v>7189</v>
      </c>
      <c r="B5094" s="1">
        <v>77</v>
      </c>
    </row>
    <row r="5095" spans="1:2" hidden="1" x14ac:dyDescent="0.35">
      <c r="A5095" s="1" t="s">
        <v>7190</v>
      </c>
      <c r="B5095" s="1">
        <v>46</v>
      </c>
    </row>
    <row r="5096" spans="1:2" hidden="1" x14ac:dyDescent="0.35">
      <c r="A5096" s="1" t="s">
        <v>7191</v>
      </c>
      <c r="B5096" s="1">
        <v>95</v>
      </c>
    </row>
    <row r="5097" spans="1:2" hidden="1" x14ac:dyDescent="0.35">
      <c r="A5097" s="1" t="s">
        <v>7192</v>
      </c>
      <c r="B5097" s="1">
        <v>61</v>
      </c>
    </row>
    <row r="5098" spans="1:2" hidden="1" x14ac:dyDescent="0.35">
      <c r="A5098" s="1" t="s">
        <v>7193</v>
      </c>
      <c r="B5098" s="1">
        <v>86</v>
      </c>
    </row>
    <row r="5099" spans="1:2" hidden="1" x14ac:dyDescent="0.35">
      <c r="A5099" s="1" t="s">
        <v>7194</v>
      </c>
      <c r="B5099" s="1">
        <v>12</v>
      </c>
    </row>
    <row r="5100" spans="1:2" hidden="1" x14ac:dyDescent="0.35">
      <c r="A5100" s="1" t="s">
        <v>7195</v>
      </c>
      <c r="B5100" s="1">
        <v>37</v>
      </c>
    </row>
    <row r="5101" spans="1:2" hidden="1" x14ac:dyDescent="0.35">
      <c r="A5101" s="1" t="s">
        <v>7196</v>
      </c>
      <c r="B5101" s="1">
        <v>4</v>
      </c>
    </row>
    <row r="5102" spans="1:2" hidden="1" x14ac:dyDescent="0.35">
      <c r="A5102" s="1" t="s">
        <v>7197</v>
      </c>
      <c r="B5102" s="1">
        <v>75</v>
      </c>
    </row>
    <row r="5103" spans="1:2" hidden="1" x14ac:dyDescent="0.35">
      <c r="A5103" s="1" t="s">
        <v>7198</v>
      </c>
      <c r="B5103" s="1">
        <v>95</v>
      </c>
    </row>
    <row r="5104" spans="1:2" hidden="1" x14ac:dyDescent="0.35">
      <c r="A5104" s="1" t="s">
        <v>7199</v>
      </c>
      <c r="B5104" s="1">
        <v>92</v>
      </c>
    </row>
    <row r="5105" spans="1:2" hidden="1" x14ac:dyDescent="0.35">
      <c r="A5105" s="1" t="s">
        <v>7200</v>
      </c>
      <c r="B5105" s="1">
        <v>78</v>
      </c>
    </row>
    <row r="5106" spans="1:2" hidden="1" x14ac:dyDescent="0.35">
      <c r="A5106" s="1" t="s">
        <v>7201</v>
      </c>
      <c r="B5106" s="1">
        <v>72</v>
      </c>
    </row>
    <row r="5107" spans="1:2" hidden="1" x14ac:dyDescent="0.35">
      <c r="A5107" s="1" t="s">
        <v>7202</v>
      </c>
      <c r="B5107" s="1">
        <v>84</v>
      </c>
    </row>
    <row r="5108" spans="1:2" hidden="1" x14ac:dyDescent="0.35">
      <c r="A5108" s="1" t="s">
        <v>7203</v>
      </c>
      <c r="B5108" s="1">
        <v>25</v>
      </c>
    </row>
    <row r="5109" spans="1:2" hidden="1" x14ac:dyDescent="0.35">
      <c r="A5109" s="1" t="s">
        <v>7204</v>
      </c>
      <c r="B5109" s="1">
        <v>75</v>
      </c>
    </row>
    <row r="5110" spans="1:2" hidden="1" x14ac:dyDescent="0.35">
      <c r="A5110" s="1" t="s">
        <v>7205</v>
      </c>
      <c r="B5110" s="1">
        <v>43</v>
      </c>
    </row>
    <row r="5111" spans="1:2" hidden="1" x14ac:dyDescent="0.35">
      <c r="A5111" s="1" t="s">
        <v>7206</v>
      </c>
      <c r="B5111" s="1">
        <v>82</v>
      </c>
    </row>
    <row r="5112" spans="1:2" hidden="1" x14ac:dyDescent="0.35">
      <c r="A5112" s="1" t="s">
        <v>7207</v>
      </c>
      <c r="B5112" s="1">
        <v>53</v>
      </c>
    </row>
    <row r="5113" spans="1:2" hidden="1" x14ac:dyDescent="0.35">
      <c r="A5113" s="1" t="s">
        <v>7208</v>
      </c>
      <c r="B5113" s="1">
        <v>16</v>
      </c>
    </row>
    <row r="5114" spans="1:2" hidden="1" x14ac:dyDescent="0.35">
      <c r="A5114" s="1" t="s">
        <v>7209</v>
      </c>
      <c r="B5114" s="1">
        <v>61</v>
      </c>
    </row>
    <row r="5115" spans="1:2" hidden="1" x14ac:dyDescent="0.35">
      <c r="A5115" s="1" t="s">
        <v>7210</v>
      </c>
      <c r="B5115" s="1">
        <v>75</v>
      </c>
    </row>
    <row r="5116" spans="1:2" hidden="1" x14ac:dyDescent="0.35">
      <c r="A5116" s="1" t="s">
        <v>7211</v>
      </c>
      <c r="B5116" s="1">
        <v>62</v>
      </c>
    </row>
    <row r="5117" spans="1:2" hidden="1" x14ac:dyDescent="0.35">
      <c r="A5117" s="1" t="s">
        <v>7212</v>
      </c>
      <c r="B5117" s="1">
        <v>92</v>
      </c>
    </row>
    <row r="5118" spans="1:2" hidden="1" x14ac:dyDescent="0.35">
      <c r="A5118" s="1" t="s">
        <v>7213</v>
      </c>
      <c r="B5118" s="1">
        <v>31</v>
      </c>
    </row>
    <row r="5119" spans="1:2" hidden="1" x14ac:dyDescent="0.35">
      <c r="A5119" s="1" t="s">
        <v>7214</v>
      </c>
      <c r="B5119" s="1">
        <v>97</v>
      </c>
    </row>
    <row r="5120" spans="1:2" hidden="1" x14ac:dyDescent="0.35">
      <c r="A5120" s="1" t="s">
        <v>7215</v>
      </c>
      <c r="B5120" s="1">
        <v>96</v>
      </c>
    </row>
    <row r="5121" spans="1:2" hidden="1" x14ac:dyDescent="0.35">
      <c r="A5121" s="1" t="s">
        <v>7216</v>
      </c>
      <c r="B5121" s="1">
        <v>6</v>
      </c>
    </row>
    <row r="5122" spans="1:2" hidden="1" x14ac:dyDescent="0.35">
      <c r="A5122" s="1" t="s">
        <v>7217</v>
      </c>
      <c r="B5122" s="1">
        <v>49</v>
      </c>
    </row>
    <row r="5123" spans="1:2" hidden="1" x14ac:dyDescent="0.35">
      <c r="A5123" s="1" t="s">
        <v>7218</v>
      </c>
      <c r="B5123" s="1">
        <v>29</v>
      </c>
    </row>
    <row r="5124" spans="1:2" hidden="1" x14ac:dyDescent="0.35">
      <c r="A5124" s="1" t="s">
        <v>7219</v>
      </c>
      <c r="B5124" s="1">
        <v>92</v>
      </c>
    </row>
    <row r="5125" spans="1:2" hidden="1" x14ac:dyDescent="0.35">
      <c r="A5125" s="1" t="s">
        <v>7220</v>
      </c>
      <c r="B5125" s="1">
        <v>48</v>
      </c>
    </row>
    <row r="5126" spans="1:2" hidden="1" x14ac:dyDescent="0.35">
      <c r="A5126" s="1" t="s">
        <v>7221</v>
      </c>
      <c r="B5126" s="1">
        <v>10</v>
      </c>
    </row>
    <row r="5127" spans="1:2" hidden="1" x14ac:dyDescent="0.35">
      <c r="A5127" s="1" t="s">
        <v>7222</v>
      </c>
      <c r="B5127" s="1">
        <v>2</v>
      </c>
    </row>
    <row r="5128" spans="1:2" hidden="1" x14ac:dyDescent="0.35">
      <c r="A5128" s="1" t="s">
        <v>7223</v>
      </c>
      <c r="B5128" s="1">
        <v>26</v>
      </c>
    </row>
    <row r="5129" spans="1:2" hidden="1" x14ac:dyDescent="0.35">
      <c r="A5129" s="1" t="s">
        <v>7224</v>
      </c>
      <c r="B5129" s="1">
        <v>18</v>
      </c>
    </row>
    <row r="5130" spans="1:2" hidden="1" x14ac:dyDescent="0.35">
      <c r="A5130" s="1" t="s">
        <v>7225</v>
      </c>
      <c r="B5130" s="1">
        <v>83</v>
      </c>
    </row>
    <row r="5131" spans="1:2" hidden="1" x14ac:dyDescent="0.35">
      <c r="A5131" s="1" t="s">
        <v>7226</v>
      </c>
      <c r="B5131" s="1">
        <v>34</v>
      </c>
    </row>
    <row r="5132" spans="1:2" hidden="1" x14ac:dyDescent="0.35">
      <c r="A5132" s="1" t="s">
        <v>7227</v>
      </c>
      <c r="B5132" s="1">
        <v>15</v>
      </c>
    </row>
    <row r="5133" spans="1:2" hidden="1" x14ac:dyDescent="0.35">
      <c r="A5133" s="1" t="s">
        <v>7228</v>
      </c>
      <c r="B5133" s="1">
        <v>0</v>
      </c>
    </row>
    <row r="5134" spans="1:2" hidden="1" x14ac:dyDescent="0.35">
      <c r="A5134" s="1" t="s">
        <v>7229</v>
      </c>
      <c r="B5134" s="1">
        <v>94</v>
      </c>
    </row>
    <row r="5135" spans="1:2" hidden="1" x14ac:dyDescent="0.35">
      <c r="A5135" s="1" t="s">
        <v>7230</v>
      </c>
      <c r="B5135" s="1">
        <v>72</v>
      </c>
    </row>
    <row r="5136" spans="1:2" hidden="1" x14ac:dyDescent="0.35">
      <c r="A5136" s="1" t="s">
        <v>7231</v>
      </c>
      <c r="B5136" s="1">
        <v>76</v>
      </c>
    </row>
    <row r="5137" spans="1:2" hidden="1" x14ac:dyDescent="0.35">
      <c r="A5137" s="1" t="s">
        <v>7232</v>
      </c>
      <c r="B5137" s="1">
        <v>4</v>
      </c>
    </row>
    <row r="5138" spans="1:2" hidden="1" x14ac:dyDescent="0.35">
      <c r="A5138" s="1" t="s">
        <v>7233</v>
      </c>
      <c r="B5138" s="1">
        <v>30</v>
      </c>
    </row>
    <row r="5139" spans="1:2" hidden="1" x14ac:dyDescent="0.35">
      <c r="A5139" s="1" t="s">
        <v>7234</v>
      </c>
      <c r="B5139" s="1">
        <v>16</v>
      </c>
    </row>
    <row r="5140" spans="1:2" hidden="1" x14ac:dyDescent="0.35">
      <c r="A5140" s="1" t="s">
        <v>7235</v>
      </c>
      <c r="B5140" s="1">
        <v>49</v>
      </c>
    </row>
    <row r="5141" spans="1:2" hidden="1" x14ac:dyDescent="0.35">
      <c r="A5141" s="1" t="s">
        <v>7236</v>
      </c>
      <c r="B5141" s="1">
        <v>80</v>
      </c>
    </row>
    <row r="5142" spans="1:2" hidden="1" x14ac:dyDescent="0.35">
      <c r="A5142" s="1" t="s">
        <v>7237</v>
      </c>
      <c r="B5142" s="1">
        <v>79</v>
      </c>
    </row>
    <row r="5143" spans="1:2" hidden="1" x14ac:dyDescent="0.35">
      <c r="A5143" s="1" t="s">
        <v>7238</v>
      </c>
      <c r="B5143" s="1">
        <v>95</v>
      </c>
    </row>
    <row r="5144" spans="1:2" hidden="1" x14ac:dyDescent="0.35">
      <c r="A5144" s="1" t="s">
        <v>7239</v>
      </c>
      <c r="B5144" s="1">
        <v>77</v>
      </c>
    </row>
    <row r="5145" spans="1:2" hidden="1" x14ac:dyDescent="0.35">
      <c r="A5145" s="1" t="s">
        <v>7240</v>
      </c>
      <c r="B5145" s="1">
        <v>29</v>
      </c>
    </row>
    <row r="5146" spans="1:2" hidden="1" x14ac:dyDescent="0.35">
      <c r="A5146" s="1" t="s">
        <v>7241</v>
      </c>
      <c r="B5146" s="1">
        <v>96</v>
      </c>
    </row>
    <row r="5147" spans="1:2" hidden="1" x14ac:dyDescent="0.35">
      <c r="A5147" s="1" t="s">
        <v>7242</v>
      </c>
      <c r="B5147" s="1">
        <v>85</v>
      </c>
    </row>
    <row r="5148" spans="1:2" hidden="1" x14ac:dyDescent="0.35">
      <c r="A5148" s="1" t="s">
        <v>7243</v>
      </c>
      <c r="B5148" s="1">
        <v>28</v>
      </c>
    </row>
    <row r="5149" spans="1:2" hidden="1" x14ac:dyDescent="0.35">
      <c r="A5149" s="1" t="s">
        <v>7244</v>
      </c>
      <c r="B5149" s="1">
        <v>17</v>
      </c>
    </row>
    <row r="5150" spans="1:2" hidden="1" x14ac:dyDescent="0.35">
      <c r="A5150" s="1" t="s">
        <v>7245</v>
      </c>
      <c r="B5150" s="1">
        <v>30</v>
      </c>
    </row>
    <row r="5151" spans="1:2" hidden="1" x14ac:dyDescent="0.35">
      <c r="A5151" s="1" t="s">
        <v>7246</v>
      </c>
      <c r="B5151" s="1">
        <v>68</v>
      </c>
    </row>
    <row r="5152" spans="1:2" hidden="1" x14ac:dyDescent="0.35">
      <c r="A5152" s="1" t="s">
        <v>7247</v>
      </c>
      <c r="B5152" s="1">
        <v>84</v>
      </c>
    </row>
    <row r="5153" spans="1:2" hidden="1" x14ac:dyDescent="0.35">
      <c r="A5153" s="1" t="s">
        <v>7248</v>
      </c>
      <c r="B5153" s="1">
        <v>20</v>
      </c>
    </row>
    <row r="5154" spans="1:2" hidden="1" x14ac:dyDescent="0.35">
      <c r="A5154" s="1" t="s">
        <v>7249</v>
      </c>
      <c r="B5154" s="1">
        <v>0</v>
      </c>
    </row>
    <row r="5155" spans="1:2" hidden="1" x14ac:dyDescent="0.35">
      <c r="A5155" s="1" t="s">
        <v>7250</v>
      </c>
      <c r="B5155" s="1">
        <v>98</v>
      </c>
    </row>
    <row r="5156" spans="1:2" hidden="1" x14ac:dyDescent="0.35">
      <c r="A5156" s="1" t="s">
        <v>7251</v>
      </c>
      <c r="B5156" s="1">
        <v>9</v>
      </c>
    </row>
    <row r="5157" spans="1:2" hidden="1" x14ac:dyDescent="0.35">
      <c r="A5157" s="1" t="s">
        <v>7252</v>
      </c>
      <c r="B5157" s="1">
        <v>67</v>
      </c>
    </row>
    <row r="5158" spans="1:2" hidden="1" x14ac:dyDescent="0.35">
      <c r="A5158" s="1" t="s">
        <v>7253</v>
      </c>
      <c r="B5158" s="1">
        <v>99</v>
      </c>
    </row>
    <row r="5159" spans="1:2" hidden="1" x14ac:dyDescent="0.35">
      <c r="A5159" s="1" t="s">
        <v>7254</v>
      </c>
      <c r="B5159" s="1">
        <v>3</v>
      </c>
    </row>
    <row r="5160" spans="1:2" hidden="1" x14ac:dyDescent="0.35">
      <c r="A5160" s="1" t="s">
        <v>7255</v>
      </c>
      <c r="B5160" s="1">
        <v>8</v>
      </c>
    </row>
    <row r="5161" spans="1:2" hidden="1" x14ac:dyDescent="0.35">
      <c r="A5161" s="1" t="s">
        <v>7256</v>
      </c>
      <c r="B5161" s="1">
        <v>88</v>
      </c>
    </row>
    <row r="5162" spans="1:2" hidden="1" x14ac:dyDescent="0.35">
      <c r="A5162" s="1" t="s">
        <v>7257</v>
      </c>
      <c r="B5162" s="1">
        <v>63</v>
      </c>
    </row>
    <row r="5163" spans="1:2" hidden="1" x14ac:dyDescent="0.35">
      <c r="A5163" s="1" t="s">
        <v>7258</v>
      </c>
      <c r="B5163" s="1">
        <v>88</v>
      </c>
    </row>
    <row r="5164" spans="1:2" hidden="1" x14ac:dyDescent="0.35">
      <c r="A5164" s="1" t="s">
        <v>7259</v>
      </c>
      <c r="B5164" s="1">
        <v>11</v>
      </c>
    </row>
    <row r="5165" spans="1:2" hidden="1" x14ac:dyDescent="0.35">
      <c r="A5165" s="1" t="s">
        <v>7260</v>
      </c>
      <c r="B5165" s="1">
        <v>27</v>
      </c>
    </row>
    <row r="5166" spans="1:2" hidden="1" x14ac:dyDescent="0.35">
      <c r="A5166" s="1" t="s">
        <v>7261</v>
      </c>
      <c r="B5166" s="1">
        <v>99</v>
      </c>
    </row>
    <row r="5167" spans="1:2" hidden="1" x14ac:dyDescent="0.35">
      <c r="A5167" s="1" t="s">
        <v>7262</v>
      </c>
      <c r="B5167" s="1">
        <v>25</v>
      </c>
    </row>
    <row r="5168" spans="1:2" hidden="1" x14ac:dyDescent="0.35">
      <c r="A5168" s="1" t="s">
        <v>7263</v>
      </c>
      <c r="B5168" s="1">
        <v>88</v>
      </c>
    </row>
    <row r="5169" spans="1:2" hidden="1" x14ac:dyDescent="0.35">
      <c r="A5169" s="1" t="s">
        <v>7264</v>
      </c>
      <c r="B5169" s="1">
        <v>52</v>
      </c>
    </row>
    <row r="5170" spans="1:2" hidden="1" x14ac:dyDescent="0.35">
      <c r="A5170" s="1" t="s">
        <v>7265</v>
      </c>
      <c r="B5170" s="1">
        <v>78</v>
      </c>
    </row>
    <row r="5171" spans="1:2" hidden="1" x14ac:dyDescent="0.35">
      <c r="A5171" s="1" t="s">
        <v>7266</v>
      </c>
      <c r="B5171" s="1">
        <v>10</v>
      </c>
    </row>
    <row r="5172" spans="1:2" hidden="1" x14ac:dyDescent="0.35">
      <c r="A5172" s="1" t="s">
        <v>7267</v>
      </c>
      <c r="B5172" s="1">
        <v>6</v>
      </c>
    </row>
    <row r="5173" spans="1:2" hidden="1" x14ac:dyDescent="0.35">
      <c r="A5173" s="1" t="s">
        <v>7268</v>
      </c>
      <c r="B5173" s="1">
        <v>15</v>
      </c>
    </row>
    <row r="5174" spans="1:2" hidden="1" x14ac:dyDescent="0.35">
      <c r="A5174" s="1" t="s">
        <v>7269</v>
      </c>
      <c r="B5174" s="1">
        <v>38</v>
      </c>
    </row>
    <row r="5175" spans="1:2" hidden="1" x14ac:dyDescent="0.35">
      <c r="A5175" s="1" t="s">
        <v>7270</v>
      </c>
      <c r="B5175" s="1">
        <v>0</v>
      </c>
    </row>
    <row r="5176" spans="1:2" hidden="1" x14ac:dyDescent="0.35">
      <c r="A5176" s="1" t="s">
        <v>7271</v>
      </c>
      <c r="B5176" s="1">
        <v>66</v>
      </c>
    </row>
    <row r="5177" spans="1:2" hidden="1" x14ac:dyDescent="0.35">
      <c r="A5177" s="1" t="s">
        <v>7272</v>
      </c>
      <c r="B5177" s="1">
        <v>60</v>
      </c>
    </row>
    <row r="5178" spans="1:2" hidden="1" x14ac:dyDescent="0.35">
      <c r="A5178" s="1" t="s">
        <v>7273</v>
      </c>
      <c r="B5178" s="1">
        <v>9</v>
      </c>
    </row>
    <row r="5179" spans="1:2" hidden="1" x14ac:dyDescent="0.35">
      <c r="A5179" s="1" t="s">
        <v>7274</v>
      </c>
      <c r="B5179" s="1">
        <v>19</v>
      </c>
    </row>
    <row r="5180" spans="1:2" hidden="1" x14ac:dyDescent="0.35">
      <c r="A5180" s="1" t="s">
        <v>7275</v>
      </c>
      <c r="B5180" s="1">
        <v>80</v>
      </c>
    </row>
    <row r="5181" spans="1:2" hidden="1" x14ac:dyDescent="0.35">
      <c r="A5181" s="1" t="s">
        <v>7276</v>
      </c>
      <c r="B5181" s="1">
        <v>90</v>
      </c>
    </row>
    <row r="5182" spans="1:2" hidden="1" x14ac:dyDescent="0.35">
      <c r="A5182" s="1" t="s">
        <v>7277</v>
      </c>
      <c r="B5182" s="1">
        <v>24</v>
      </c>
    </row>
    <row r="5183" spans="1:2" hidden="1" x14ac:dyDescent="0.35">
      <c r="A5183" s="1" t="s">
        <v>7278</v>
      </c>
      <c r="B5183" s="1">
        <v>33</v>
      </c>
    </row>
    <row r="5184" spans="1:2" hidden="1" x14ac:dyDescent="0.35">
      <c r="A5184" s="1" t="s">
        <v>7279</v>
      </c>
      <c r="B5184" s="1">
        <v>57</v>
      </c>
    </row>
    <row r="5185" spans="1:2" hidden="1" x14ac:dyDescent="0.35">
      <c r="A5185" s="1" t="s">
        <v>7280</v>
      </c>
      <c r="B5185" s="1">
        <v>82</v>
      </c>
    </row>
    <row r="5186" spans="1:2" hidden="1" x14ac:dyDescent="0.35">
      <c r="A5186" s="1" t="s">
        <v>7281</v>
      </c>
      <c r="B5186" s="1">
        <v>75</v>
      </c>
    </row>
    <row r="5187" spans="1:2" hidden="1" x14ac:dyDescent="0.35">
      <c r="A5187" s="1" t="s">
        <v>7282</v>
      </c>
      <c r="B5187" s="1">
        <v>98</v>
      </c>
    </row>
    <row r="5188" spans="1:2" hidden="1" x14ac:dyDescent="0.35">
      <c r="A5188" s="1" t="s">
        <v>7283</v>
      </c>
      <c r="B5188" s="1">
        <v>13</v>
      </c>
    </row>
    <row r="5189" spans="1:2" hidden="1" x14ac:dyDescent="0.35">
      <c r="A5189" s="1" t="s">
        <v>7284</v>
      </c>
      <c r="B5189" s="1">
        <v>39</v>
      </c>
    </row>
    <row r="5190" spans="1:2" hidden="1" x14ac:dyDescent="0.35">
      <c r="A5190" s="1" t="s">
        <v>7285</v>
      </c>
      <c r="B5190" s="1">
        <v>3</v>
      </c>
    </row>
    <row r="5191" spans="1:2" hidden="1" x14ac:dyDescent="0.35">
      <c r="A5191" s="1" t="s">
        <v>7286</v>
      </c>
      <c r="B5191" s="1">
        <v>97</v>
      </c>
    </row>
    <row r="5192" spans="1:2" hidden="1" x14ac:dyDescent="0.35">
      <c r="A5192" s="1" t="s">
        <v>7287</v>
      </c>
      <c r="B5192" s="1">
        <v>20</v>
      </c>
    </row>
    <row r="5193" spans="1:2" hidden="1" x14ac:dyDescent="0.35">
      <c r="A5193" s="1" t="s">
        <v>7288</v>
      </c>
      <c r="B5193" s="1">
        <v>6</v>
      </c>
    </row>
    <row r="5194" spans="1:2" hidden="1" x14ac:dyDescent="0.35">
      <c r="A5194" s="1" t="s">
        <v>7289</v>
      </c>
      <c r="B5194" s="1">
        <v>51</v>
      </c>
    </row>
    <row r="5195" spans="1:2" hidden="1" x14ac:dyDescent="0.35">
      <c r="A5195" s="1" t="s">
        <v>7290</v>
      </c>
      <c r="B5195" s="1">
        <v>18</v>
      </c>
    </row>
    <row r="5196" spans="1:2" hidden="1" x14ac:dyDescent="0.35">
      <c r="A5196" s="1" t="s">
        <v>7291</v>
      </c>
      <c r="B5196" s="1">
        <v>58</v>
      </c>
    </row>
    <row r="5197" spans="1:2" hidden="1" x14ac:dyDescent="0.35">
      <c r="A5197" s="1" t="s">
        <v>7292</v>
      </c>
      <c r="B5197" s="1">
        <v>69</v>
      </c>
    </row>
    <row r="5198" spans="1:2" hidden="1" x14ac:dyDescent="0.35">
      <c r="A5198" s="1" t="s">
        <v>7293</v>
      </c>
      <c r="B5198" s="1">
        <v>60</v>
      </c>
    </row>
    <row r="5199" spans="1:2" hidden="1" x14ac:dyDescent="0.35">
      <c r="A5199" s="1" t="s">
        <v>7294</v>
      </c>
      <c r="B5199" s="1">
        <v>6</v>
      </c>
    </row>
    <row r="5200" spans="1:2" hidden="1" x14ac:dyDescent="0.35">
      <c r="A5200" s="1" t="s">
        <v>7295</v>
      </c>
      <c r="B5200" s="1">
        <v>96</v>
      </c>
    </row>
    <row r="5201" spans="1:2" hidden="1" x14ac:dyDescent="0.35">
      <c r="A5201" s="1" t="s">
        <v>7296</v>
      </c>
      <c r="B5201" s="1">
        <v>32</v>
      </c>
    </row>
    <row r="5202" spans="1:2" hidden="1" x14ac:dyDescent="0.35">
      <c r="A5202" s="1" t="s">
        <v>7297</v>
      </c>
      <c r="B5202" s="1">
        <v>8</v>
      </c>
    </row>
    <row r="5203" spans="1:2" hidden="1" x14ac:dyDescent="0.35">
      <c r="A5203" s="1" t="s">
        <v>7298</v>
      </c>
      <c r="B5203" s="1">
        <v>76</v>
      </c>
    </row>
    <row r="5204" spans="1:2" hidden="1" x14ac:dyDescent="0.35">
      <c r="A5204" s="1" t="s">
        <v>7299</v>
      </c>
      <c r="B5204" s="1">
        <v>49</v>
      </c>
    </row>
    <row r="5205" spans="1:2" hidden="1" x14ac:dyDescent="0.35">
      <c r="A5205" s="1" t="s">
        <v>7300</v>
      </c>
      <c r="B5205" s="1">
        <v>30</v>
      </c>
    </row>
    <row r="5206" spans="1:2" hidden="1" x14ac:dyDescent="0.35">
      <c r="A5206" s="1" t="s">
        <v>7301</v>
      </c>
      <c r="B5206" s="1">
        <v>66</v>
      </c>
    </row>
    <row r="5207" spans="1:2" hidden="1" x14ac:dyDescent="0.35">
      <c r="A5207" s="1" t="s">
        <v>7302</v>
      </c>
      <c r="B5207" s="1">
        <v>16</v>
      </c>
    </row>
    <row r="5208" spans="1:2" hidden="1" x14ac:dyDescent="0.35">
      <c r="A5208" s="1" t="s">
        <v>7303</v>
      </c>
      <c r="B5208" s="1">
        <v>78</v>
      </c>
    </row>
    <row r="5209" spans="1:2" hidden="1" x14ac:dyDescent="0.35">
      <c r="A5209" s="1" t="s">
        <v>7304</v>
      </c>
      <c r="B5209" s="1">
        <v>97</v>
      </c>
    </row>
    <row r="5210" spans="1:2" hidden="1" x14ac:dyDescent="0.35">
      <c r="A5210" s="1" t="s">
        <v>7305</v>
      </c>
      <c r="B5210" s="1">
        <v>44</v>
      </c>
    </row>
    <row r="5211" spans="1:2" hidden="1" x14ac:dyDescent="0.35">
      <c r="A5211" s="1" t="s">
        <v>7306</v>
      </c>
      <c r="B5211" s="1">
        <v>1</v>
      </c>
    </row>
    <row r="5212" spans="1:2" hidden="1" x14ac:dyDescent="0.35">
      <c r="A5212" s="1" t="s">
        <v>7307</v>
      </c>
      <c r="B5212" s="1">
        <v>32</v>
      </c>
    </row>
    <row r="5213" spans="1:2" hidden="1" x14ac:dyDescent="0.35">
      <c r="A5213" s="1" t="s">
        <v>7308</v>
      </c>
      <c r="B5213" s="1">
        <v>72</v>
      </c>
    </row>
    <row r="5214" spans="1:2" hidden="1" x14ac:dyDescent="0.35">
      <c r="A5214" s="1" t="s">
        <v>7309</v>
      </c>
      <c r="B5214" s="1">
        <v>81</v>
      </c>
    </row>
    <row r="5215" spans="1:2" hidden="1" x14ac:dyDescent="0.35">
      <c r="A5215" s="1" t="s">
        <v>7310</v>
      </c>
      <c r="B5215" s="1">
        <v>57</v>
      </c>
    </row>
    <row r="5216" spans="1:2" hidden="1" x14ac:dyDescent="0.35">
      <c r="A5216" s="1" t="s">
        <v>7311</v>
      </c>
      <c r="B5216" s="1">
        <v>83</v>
      </c>
    </row>
    <row r="5217" spans="1:2" hidden="1" x14ac:dyDescent="0.35">
      <c r="A5217" s="1" t="s">
        <v>7312</v>
      </c>
      <c r="B5217" s="1">
        <v>67</v>
      </c>
    </row>
    <row r="5218" spans="1:2" hidden="1" x14ac:dyDescent="0.35">
      <c r="A5218" s="1" t="s">
        <v>7313</v>
      </c>
      <c r="B5218" s="1">
        <v>70</v>
      </c>
    </row>
    <row r="5219" spans="1:2" hidden="1" x14ac:dyDescent="0.35">
      <c r="A5219" s="1" t="s">
        <v>7314</v>
      </c>
      <c r="B5219" s="1">
        <v>58</v>
      </c>
    </row>
    <row r="5220" spans="1:2" hidden="1" x14ac:dyDescent="0.35">
      <c r="A5220" s="1" t="s">
        <v>7315</v>
      </c>
      <c r="B5220" s="1">
        <v>33</v>
      </c>
    </row>
    <row r="5221" spans="1:2" hidden="1" x14ac:dyDescent="0.35">
      <c r="A5221" s="1" t="s">
        <v>7316</v>
      </c>
      <c r="B5221" s="1">
        <v>98</v>
      </c>
    </row>
    <row r="5222" spans="1:2" hidden="1" x14ac:dyDescent="0.35">
      <c r="A5222" s="1" t="s">
        <v>7317</v>
      </c>
      <c r="B5222" s="1">
        <v>20</v>
      </c>
    </row>
    <row r="5223" spans="1:2" hidden="1" x14ac:dyDescent="0.35">
      <c r="A5223" s="1" t="s">
        <v>7318</v>
      </c>
      <c r="B5223" s="1">
        <v>51</v>
      </c>
    </row>
    <row r="5224" spans="1:2" hidden="1" x14ac:dyDescent="0.35">
      <c r="A5224" s="1" t="s">
        <v>7319</v>
      </c>
      <c r="B5224" s="1">
        <v>21</v>
      </c>
    </row>
    <row r="5225" spans="1:2" hidden="1" x14ac:dyDescent="0.35">
      <c r="A5225" s="1" t="s">
        <v>7320</v>
      </c>
      <c r="B5225" s="1">
        <v>96</v>
      </c>
    </row>
    <row r="5226" spans="1:2" hidden="1" x14ac:dyDescent="0.35">
      <c r="A5226" s="1" t="s">
        <v>7321</v>
      </c>
      <c r="B5226" s="1">
        <v>24</v>
      </c>
    </row>
    <row r="5227" spans="1:2" hidden="1" x14ac:dyDescent="0.35">
      <c r="A5227" s="1" t="s">
        <v>7322</v>
      </c>
      <c r="B5227" s="1">
        <v>52</v>
      </c>
    </row>
    <row r="5228" spans="1:2" hidden="1" x14ac:dyDescent="0.35">
      <c r="A5228" s="1" t="s">
        <v>7323</v>
      </c>
      <c r="B5228" s="1">
        <v>32</v>
      </c>
    </row>
    <row r="5229" spans="1:2" hidden="1" x14ac:dyDescent="0.35">
      <c r="A5229" s="1" t="s">
        <v>7324</v>
      </c>
      <c r="B5229" s="1">
        <v>33</v>
      </c>
    </row>
    <row r="5230" spans="1:2" hidden="1" x14ac:dyDescent="0.35">
      <c r="A5230" s="1" t="s">
        <v>7325</v>
      </c>
      <c r="B5230" s="1">
        <v>45</v>
      </c>
    </row>
    <row r="5231" spans="1:2" hidden="1" x14ac:dyDescent="0.35">
      <c r="A5231" s="1" t="s">
        <v>7326</v>
      </c>
      <c r="B5231" s="1">
        <v>21</v>
      </c>
    </row>
    <row r="5232" spans="1:2" hidden="1" x14ac:dyDescent="0.35">
      <c r="A5232" s="1" t="s">
        <v>7327</v>
      </c>
      <c r="B5232" s="1">
        <v>75</v>
      </c>
    </row>
    <row r="5233" spans="1:2" hidden="1" x14ac:dyDescent="0.35">
      <c r="A5233" s="1" t="s">
        <v>7328</v>
      </c>
      <c r="B5233" s="1">
        <v>18</v>
      </c>
    </row>
    <row r="5234" spans="1:2" hidden="1" x14ac:dyDescent="0.35">
      <c r="A5234" s="1" t="s">
        <v>7329</v>
      </c>
      <c r="B5234" s="1">
        <v>24</v>
      </c>
    </row>
    <row r="5235" spans="1:2" hidden="1" x14ac:dyDescent="0.35">
      <c r="A5235" s="1" t="s">
        <v>7330</v>
      </c>
      <c r="B5235" s="1">
        <v>52</v>
      </c>
    </row>
    <row r="5236" spans="1:2" hidden="1" x14ac:dyDescent="0.35">
      <c r="A5236" s="1" t="s">
        <v>7331</v>
      </c>
      <c r="B5236" s="1">
        <v>61</v>
      </c>
    </row>
    <row r="5237" spans="1:2" hidden="1" x14ac:dyDescent="0.35">
      <c r="A5237" s="1" t="s">
        <v>7332</v>
      </c>
      <c r="B5237" s="1">
        <v>16</v>
      </c>
    </row>
    <row r="5238" spans="1:2" hidden="1" x14ac:dyDescent="0.35">
      <c r="A5238" s="1" t="s">
        <v>7333</v>
      </c>
      <c r="B5238" s="1">
        <v>20</v>
      </c>
    </row>
    <row r="5239" spans="1:2" hidden="1" x14ac:dyDescent="0.35">
      <c r="A5239" s="1" t="s">
        <v>7334</v>
      </c>
      <c r="B5239" s="1">
        <v>75</v>
      </c>
    </row>
    <row r="5240" spans="1:2" hidden="1" x14ac:dyDescent="0.35">
      <c r="A5240" s="1" t="s">
        <v>7335</v>
      </c>
      <c r="B5240" s="1">
        <v>34</v>
      </c>
    </row>
    <row r="5241" spans="1:2" hidden="1" x14ac:dyDescent="0.35">
      <c r="A5241" s="1" t="s">
        <v>7336</v>
      </c>
      <c r="B5241" s="1">
        <v>10</v>
      </c>
    </row>
    <row r="5242" spans="1:2" hidden="1" x14ac:dyDescent="0.35">
      <c r="A5242" s="1" t="s">
        <v>7337</v>
      </c>
      <c r="B5242" s="1">
        <v>66</v>
      </c>
    </row>
    <row r="5243" spans="1:2" hidden="1" x14ac:dyDescent="0.35">
      <c r="A5243" s="1" t="s">
        <v>7338</v>
      </c>
      <c r="B5243" s="1">
        <v>56</v>
      </c>
    </row>
    <row r="5244" spans="1:2" hidden="1" x14ac:dyDescent="0.35">
      <c r="A5244" s="1" t="s">
        <v>7339</v>
      </c>
      <c r="B5244" s="1">
        <v>84</v>
      </c>
    </row>
    <row r="5245" spans="1:2" hidden="1" x14ac:dyDescent="0.35">
      <c r="A5245" s="1" t="s">
        <v>7340</v>
      </c>
      <c r="B5245" s="1">
        <v>60</v>
      </c>
    </row>
    <row r="5246" spans="1:2" hidden="1" x14ac:dyDescent="0.35">
      <c r="A5246" s="1" t="s">
        <v>7341</v>
      </c>
      <c r="B5246" s="1">
        <v>18</v>
      </c>
    </row>
    <row r="5247" spans="1:2" hidden="1" x14ac:dyDescent="0.35">
      <c r="A5247" s="1" t="s">
        <v>7342</v>
      </c>
      <c r="B5247" s="1">
        <v>30</v>
      </c>
    </row>
    <row r="5248" spans="1:2" hidden="1" x14ac:dyDescent="0.35">
      <c r="A5248" s="1" t="s">
        <v>7343</v>
      </c>
      <c r="B5248" s="1">
        <v>85</v>
      </c>
    </row>
    <row r="5249" spans="1:2" hidden="1" x14ac:dyDescent="0.35">
      <c r="A5249" s="1" t="s">
        <v>7344</v>
      </c>
      <c r="B5249" s="1">
        <v>1</v>
      </c>
    </row>
    <row r="5250" spans="1:2" hidden="1" x14ac:dyDescent="0.35">
      <c r="A5250" s="1" t="s">
        <v>7345</v>
      </c>
      <c r="B5250" s="1">
        <v>20</v>
      </c>
    </row>
    <row r="5251" spans="1:2" hidden="1" x14ac:dyDescent="0.35">
      <c r="A5251" s="1" t="s">
        <v>7346</v>
      </c>
      <c r="B5251" s="1">
        <v>2</v>
      </c>
    </row>
    <row r="5252" spans="1:2" hidden="1" x14ac:dyDescent="0.35">
      <c r="A5252" s="1" t="s">
        <v>7347</v>
      </c>
      <c r="B5252" s="1">
        <v>85</v>
      </c>
    </row>
    <row r="5253" spans="1:2" hidden="1" x14ac:dyDescent="0.35">
      <c r="A5253" s="1" t="s">
        <v>7348</v>
      </c>
      <c r="B5253" s="1">
        <v>91</v>
      </c>
    </row>
    <row r="5254" spans="1:2" hidden="1" x14ac:dyDescent="0.35">
      <c r="A5254" s="1" t="s">
        <v>7349</v>
      </c>
      <c r="B5254" s="1">
        <v>5</v>
      </c>
    </row>
    <row r="5255" spans="1:2" hidden="1" x14ac:dyDescent="0.35">
      <c r="A5255" s="1" t="s">
        <v>7350</v>
      </c>
      <c r="B5255" s="1">
        <v>50</v>
      </c>
    </row>
    <row r="5256" spans="1:2" hidden="1" x14ac:dyDescent="0.35">
      <c r="A5256" s="1" t="s">
        <v>7351</v>
      </c>
      <c r="B5256" s="1">
        <v>95</v>
      </c>
    </row>
    <row r="5257" spans="1:2" hidden="1" x14ac:dyDescent="0.35">
      <c r="A5257" s="1" t="s">
        <v>7352</v>
      </c>
      <c r="B5257" s="1">
        <v>84</v>
      </c>
    </row>
    <row r="5258" spans="1:2" hidden="1" x14ac:dyDescent="0.35">
      <c r="A5258" s="1" t="s">
        <v>7353</v>
      </c>
      <c r="B5258" s="1">
        <v>7</v>
      </c>
    </row>
    <row r="5259" spans="1:2" hidden="1" x14ac:dyDescent="0.35">
      <c r="A5259" s="1" t="s">
        <v>7354</v>
      </c>
      <c r="B5259" s="1">
        <v>39</v>
      </c>
    </row>
    <row r="5260" spans="1:2" hidden="1" x14ac:dyDescent="0.35">
      <c r="A5260" s="1" t="s">
        <v>7355</v>
      </c>
      <c r="B5260" s="1">
        <v>56</v>
      </c>
    </row>
    <row r="5261" spans="1:2" hidden="1" x14ac:dyDescent="0.35">
      <c r="A5261" s="1" t="s">
        <v>7356</v>
      </c>
      <c r="B5261" s="1">
        <v>42</v>
      </c>
    </row>
    <row r="5262" spans="1:2" hidden="1" x14ac:dyDescent="0.35">
      <c r="A5262" s="1" t="s">
        <v>7357</v>
      </c>
      <c r="B5262" s="1">
        <v>20</v>
      </c>
    </row>
    <row r="5263" spans="1:2" hidden="1" x14ac:dyDescent="0.35">
      <c r="A5263" s="1" t="s">
        <v>7358</v>
      </c>
      <c r="B5263" s="1">
        <v>84</v>
      </c>
    </row>
    <row r="5264" spans="1:2" hidden="1" x14ac:dyDescent="0.35">
      <c r="A5264" s="1" t="s">
        <v>7359</v>
      </c>
      <c r="B5264" s="1">
        <v>53</v>
      </c>
    </row>
    <row r="5265" spans="1:2" hidden="1" x14ac:dyDescent="0.35">
      <c r="A5265" s="1" t="s">
        <v>7360</v>
      </c>
      <c r="B5265" s="1">
        <v>12</v>
      </c>
    </row>
    <row r="5266" spans="1:2" hidden="1" x14ac:dyDescent="0.35">
      <c r="A5266" s="1" t="s">
        <v>7361</v>
      </c>
      <c r="B5266" s="1">
        <v>50</v>
      </c>
    </row>
    <row r="5267" spans="1:2" hidden="1" x14ac:dyDescent="0.35">
      <c r="A5267" s="1" t="s">
        <v>7362</v>
      </c>
      <c r="B5267" s="1">
        <v>10</v>
      </c>
    </row>
    <row r="5268" spans="1:2" hidden="1" x14ac:dyDescent="0.35">
      <c r="A5268" s="1" t="s">
        <v>7363</v>
      </c>
      <c r="B5268" s="1">
        <v>12</v>
      </c>
    </row>
    <row r="5269" spans="1:2" hidden="1" x14ac:dyDescent="0.35">
      <c r="A5269" s="1" t="s">
        <v>7364</v>
      </c>
      <c r="B5269" s="1">
        <v>48</v>
      </c>
    </row>
    <row r="5270" spans="1:2" hidden="1" x14ac:dyDescent="0.35">
      <c r="A5270" s="1" t="s">
        <v>7365</v>
      </c>
      <c r="B5270" s="1">
        <v>6</v>
      </c>
    </row>
    <row r="5271" spans="1:2" hidden="1" x14ac:dyDescent="0.35">
      <c r="A5271" s="1" t="s">
        <v>7366</v>
      </c>
      <c r="B5271" s="1">
        <v>30</v>
      </c>
    </row>
    <row r="5272" spans="1:2" hidden="1" x14ac:dyDescent="0.35">
      <c r="A5272" s="1" t="s">
        <v>7367</v>
      </c>
      <c r="B5272" s="1">
        <v>72</v>
      </c>
    </row>
    <row r="5273" spans="1:2" hidden="1" x14ac:dyDescent="0.35">
      <c r="A5273" s="1" t="s">
        <v>7368</v>
      </c>
      <c r="B5273" s="1">
        <v>28</v>
      </c>
    </row>
    <row r="5274" spans="1:2" hidden="1" x14ac:dyDescent="0.35">
      <c r="A5274" s="1" t="s">
        <v>7369</v>
      </c>
      <c r="B5274" s="1">
        <v>44</v>
      </c>
    </row>
    <row r="5275" spans="1:2" hidden="1" x14ac:dyDescent="0.35">
      <c r="A5275" s="1" t="s">
        <v>7370</v>
      </c>
      <c r="B5275" s="1">
        <v>0</v>
      </c>
    </row>
    <row r="5276" spans="1:2" hidden="1" x14ac:dyDescent="0.35">
      <c r="A5276" s="1" t="s">
        <v>7371</v>
      </c>
      <c r="B5276" s="1">
        <v>62</v>
      </c>
    </row>
    <row r="5277" spans="1:2" hidden="1" x14ac:dyDescent="0.35">
      <c r="A5277" s="1" t="s">
        <v>7372</v>
      </c>
      <c r="B5277" s="1">
        <v>35</v>
      </c>
    </row>
    <row r="5278" spans="1:2" hidden="1" x14ac:dyDescent="0.35">
      <c r="A5278" s="1" t="s">
        <v>7373</v>
      </c>
      <c r="B5278" s="1">
        <v>0</v>
      </c>
    </row>
    <row r="5279" spans="1:2" hidden="1" x14ac:dyDescent="0.35">
      <c r="A5279" s="1" t="s">
        <v>7374</v>
      </c>
      <c r="B5279" s="1">
        <v>91</v>
      </c>
    </row>
    <row r="5280" spans="1:2" hidden="1" x14ac:dyDescent="0.35">
      <c r="A5280" s="1" t="s">
        <v>7375</v>
      </c>
      <c r="B5280" s="1">
        <v>88</v>
      </c>
    </row>
    <row r="5281" spans="1:2" hidden="1" x14ac:dyDescent="0.35">
      <c r="A5281" s="1" t="s">
        <v>7376</v>
      </c>
      <c r="B5281" s="1">
        <v>62</v>
      </c>
    </row>
    <row r="5282" spans="1:2" hidden="1" x14ac:dyDescent="0.35">
      <c r="A5282" s="1" t="s">
        <v>7377</v>
      </c>
      <c r="B5282" s="1">
        <v>70</v>
      </c>
    </row>
    <row r="5283" spans="1:2" hidden="1" x14ac:dyDescent="0.35">
      <c r="A5283" s="1" t="s">
        <v>7378</v>
      </c>
      <c r="B5283" s="1">
        <v>83</v>
      </c>
    </row>
    <row r="5284" spans="1:2" hidden="1" x14ac:dyDescent="0.35">
      <c r="A5284" s="1" t="s">
        <v>7379</v>
      </c>
      <c r="B5284" s="1">
        <v>29</v>
      </c>
    </row>
    <row r="5285" spans="1:2" hidden="1" x14ac:dyDescent="0.35">
      <c r="A5285" s="1" t="s">
        <v>7380</v>
      </c>
      <c r="B5285" s="1">
        <v>30</v>
      </c>
    </row>
    <row r="5286" spans="1:2" hidden="1" x14ac:dyDescent="0.35">
      <c r="A5286" s="1" t="s">
        <v>7381</v>
      </c>
      <c r="B5286" s="1">
        <v>98</v>
      </c>
    </row>
    <row r="5287" spans="1:2" hidden="1" x14ac:dyDescent="0.35">
      <c r="A5287" s="1" t="s">
        <v>7382</v>
      </c>
      <c r="B5287" s="1">
        <v>44</v>
      </c>
    </row>
    <row r="5288" spans="1:2" hidden="1" x14ac:dyDescent="0.35">
      <c r="A5288" s="1" t="s">
        <v>7383</v>
      </c>
      <c r="B5288" s="1">
        <v>47</v>
      </c>
    </row>
    <row r="5289" spans="1:2" hidden="1" x14ac:dyDescent="0.35">
      <c r="A5289" s="1" t="s">
        <v>7384</v>
      </c>
      <c r="B5289" s="1">
        <v>26</v>
      </c>
    </row>
    <row r="5290" spans="1:2" hidden="1" x14ac:dyDescent="0.35">
      <c r="A5290" s="1" t="s">
        <v>7385</v>
      </c>
      <c r="B5290" s="1">
        <v>95</v>
      </c>
    </row>
    <row r="5291" spans="1:2" hidden="1" x14ac:dyDescent="0.35">
      <c r="A5291" s="1" t="s">
        <v>7386</v>
      </c>
      <c r="B5291" s="1">
        <v>23</v>
      </c>
    </row>
    <row r="5292" spans="1:2" hidden="1" x14ac:dyDescent="0.35">
      <c r="A5292" s="1" t="s">
        <v>7387</v>
      </c>
      <c r="B5292" s="1">
        <v>79</v>
      </c>
    </row>
    <row r="5293" spans="1:2" hidden="1" x14ac:dyDescent="0.35">
      <c r="A5293" s="1" t="s">
        <v>7388</v>
      </c>
      <c r="B5293" s="1">
        <v>6</v>
      </c>
    </row>
    <row r="5294" spans="1:2" hidden="1" x14ac:dyDescent="0.35">
      <c r="A5294" s="1" t="s">
        <v>7389</v>
      </c>
      <c r="B5294" s="1">
        <v>66</v>
      </c>
    </row>
    <row r="5295" spans="1:2" hidden="1" x14ac:dyDescent="0.35">
      <c r="A5295" s="1" t="s">
        <v>7390</v>
      </c>
      <c r="B5295" s="1">
        <v>63</v>
      </c>
    </row>
    <row r="5296" spans="1:2" hidden="1" x14ac:dyDescent="0.35">
      <c r="A5296" s="1" t="s">
        <v>7391</v>
      </c>
      <c r="B5296" s="1">
        <v>56</v>
      </c>
    </row>
    <row r="5297" spans="1:2" hidden="1" x14ac:dyDescent="0.35">
      <c r="A5297" s="1" t="s">
        <v>7392</v>
      </c>
      <c r="B5297" s="1">
        <v>63</v>
      </c>
    </row>
    <row r="5298" spans="1:2" hidden="1" x14ac:dyDescent="0.35">
      <c r="A5298" s="1" t="s">
        <v>7393</v>
      </c>
      <c r="B5298" s="1">
        <v>61</v>
      </c>
    </row>
    <row r="5299" spans="1:2" hidden="1" x14ac:dyDescent="0.35">
      <c r="A5299" s="1" t="s">
        <v>7394</v>
      </c>
      <c r="B5299" s="1">
        <v>11</v>
      </c>
    </row>
    <row r="5300" spans="1:2" hidden="1" x14ac:dyDescent="0.35">
      <c r="A5300" s="1" t="s">
        <v>7395</v>
      </c>
      <c r="B5300" s="1">
        <v>12</v>
      </c>
    </row>
    <row r="5301" spans="1:2" hidden="1" x14ac:dyDescent="0.35">
      <c r="A5301" s="1" t="s">
        <v>7396</v>
      </c>
      <c r="B5301" s="1">
        <v>38</v>
      </c>
    </row>
    <row r="5302" spans="1:2" hidden="1" x14ac:dyDescent="0.35">
      <c r="A5302" s="1" t="s">
        <v>7397</v>
      </c>
      <c r="B5302" s="1">
        <v>2</v>
      </c>
    </row>
    <row r="5303" spans="1:2" hidden="1" x14ac:dyDescent="0.35">
      <c r="A5303" s="1" t="s">
        <v>7398</v>
      </c>
      <c r="B5303" s="1">
        <v>80</v>
      </c>
    </row>
    <row r="5304" spans="1:2" hidden="1" x14ac:dyDescent="0.35">
      <c r="A5304" s="1" t="s">
        <v>7399</v>
      </c>
      <c r="B5304" s="1">
        <v>18</v>
      </c>
    </row>
    <row r="5305" spans="1:2" hidden="1" x14ac:dyDescent="0.35">
      <c r="A5305" s="1" t="s">
        <v>7400</v>
      </c>
      <c r="B5305" s="1">
        <v>84</v>
      </c>
    </row>
    <row r="5306" spans="1:2" hidden="1" x14ac:dyDescent="0.35">
      <c r="A5306" s="1" t="s">
        <v>7401</v>
      </c>
      <c r="B5306" s="1">
        <v>20</v>
      </c>
    </row>
    <row r="5307" spans="1:2" hidden="1" x14ac:dyDescent="0.35">
      <c r="A5307" s="1" t="s">
        <v>7402</v>
      </c>
      <c r="B5307" s="1">
        <v>90</v>
      </c>
    </row>
    <row r="5308" spans="1:2" hidden="1" x14ac:dyDescent="0.35">
      <c r="A5308" s="1" t="s">
        <v>7403</v>
      </c>
      <c r="B5308" s="1">
        <v>65</v>
      </c>
    </row>
    <row r="5309" spans="1:2" hidden="1" x14ac:dyDescent="0.35">
      <c r="A5309" s="1" t="s">
        <v>7404</v>
      </c>
      <c r="B5309" s="1">
        <v>76</v>
      </c>
    </row>
    <row r="5310" spans="1:2" hidden="1" x14ac:dyDescent="0.35">
      <c r="A5310" s="1" t="s">
        <v>7405</v>
      </c>
      <c r="B5310" s="1">
        <v>55</v>
      </c>
    </row>
    <row r="5311" spans="1:2" hidden="1" x14ac:dyDescent="0.35">
      <c r="A5311" s="1" t="s">
        <v>7406</v>
      </c>
      <c r="B5311" s="1">
        <v>46</v>
      </c>
    </row>
    <row r="5312" spans="1:2" hidden="1" x14ac:dyDescent="0.35">
      <c r="A5312" s="1" t="s">
        <v>7407</v>
      </c>
      <c r="B5312" s="1">
        <v>56</v>
      </c>
    </row>
    <row r="5313" spans="1:2" hidden="1" x14ac:dyDescent="0.35">
      <c r="A5313" s="1" t="s">
        <v>7408</v>
      </c>
      <c r="B5313" s="1">
        <v>2</v>
      </c>
    </row>
    <row r="5314" spans="1:2" hidden="1" x14ac:dyDescent="0.35">
      <c r="A5314" s="1" t="s">
        <v>7409</v>
      </c>
      <c r="B5314" s="1">
        <v>48</v>
      </c>
    </row>
    <row r="5315" spans="1:2" hidden="1" x14ac:dyDescent="0.35">
      <c r="A5315" s="1" t="s">
        <v>7410</v>
      </c>
      <c r="B5315" s="1">
        <v>65</v>
      </c>
    </row>
    <row r="5316" spans="1:2" hidden="1" x14ac:dyDescent="0.35">
      <c r="A5316" s="1" t="s">
        <v>7411</v>
      </c>
      <c r="B5316" s="1">
        <v>14</v>
      </c>
    </row>
    <row r="5317" spans="1:2" hidden="1" x14ac:dyDescent="0.35">
      <c r="A5317" s="1" t="s">
        <v>7412</v>
      </c>
      <c r="B5317" s="1">
        <v>33</v>
      </c>
    </row>
    <row r="5318" spans="1:2" hidden="1" x14ac:dyDescent="0.35">
      <c r="A5318" s="1" t="s">
        <v>7413</v>
      </c>
      <c r="B5318" s="1">
        <v>14</v>
      </c>
    </row>
    <row r="5319" spans="1:2" hidden="1" x14ac:dyDescent="0.35">
      <c r="A5319" s="1" t="s">
        <v>7414</v>
      </c>
      <c r="B5319" s="1">
        <v>18</v>
      </c>
    </row>
    <row r="5320" spans="1:2" hidden="1" x14ac:dyDescent="0.35">
      <c r="A5320" s="1" t="s">
        <v>7415</v>
      </c>
      <c r="B5320" s="1">
        <v>93</v>
      </c>
    </row>
    <row r="5321" spans="1:2" hidden="1" x14ac:dyDescent="0.35">
      <c r="A5321" s="1" t="s">
        <v>7416</v>
      </c>
      <c r="B5321" s="1">
        <v>19</v>
      </c>
    </row>
    <row r="5322" spans="1:2" hidden="1" x14ac:dyDescent="0.35">
      <c r="A5322" s="1" t="s">
        <v>7417</v>
      </c>
      <c r="B5322" s="1">
        <v>57</v>
      </c>
    </row>
    <row r="5323" spans="1:2" hidden="1" x14ac:dyDescent="0.35">
      <c r="A5323" s="1" t="s">
        <v>7418</v>
      </c>
      <c r="B5323" s="1">
        <v>80</v>
      </c>
    </row>
    <row r="5324" spans="1:2" hidden="1" x14ac:dyDescent="0.35">
      <c r="A5324" s="1" t="s">
        <v>7419</v>
      </c>
      <c r="B5324" s="1">
        <v>96</v>
      </c>
    </row>
    <row r="5325" spans="1:2" hidden="1" x14ac:dyDescent="0.35">
      <c r="A5325" s="1" t="s">
        <v>7420</v>
      </c>
      <c r="B5325" s="1">
        <v>59</v>
      </c>
    </row>
    <row r="5326" spans="1:2" hidden="1" x14ac:dyDescent="0.35">
      <c r="A5326" s="1" t="s">
        <v>7421</v>
      </c>
      <c r="B5326" s="1">
        <v>54</v>
      </c>
    </row>
    <row r="5327" spans="1:2" hidden="1" x14ac:dyDescent="0.35">
      <c r="A5327" s="1" t="s">
        <v>7422</v>
      </c>
      <c r="B5327" s="1">
        <v>69</v>
      </c>
    </row>
    <row r="5328" spans="1:2" hidden="1" x14ac:dyDescent="0.35">
      <c r="A5328" s="1" t="s">
        <v>7423</v>
      </c>
      <c r="B5328" s="1">
        <v>32</v>
      </c>
    </row>
    <row r="5329" spans="1:2" hidden="1" x14ac:dyDescent="0.35">
      <c r="A5329" s="1" t="s">
        <v>7424</v>
      </c>
      <c r="B5329" s="1">
        <v>22</v>
      </c>
    </row>
    <row r="5330" spans="1:2" hidden="1" x14ac:dyDescent="0.35">
      <c r="A5330" s="1" t="s">
        <v>7425</v>
      </c>
      <c r="B5330" s="1">
        <v>85</v>
      </c>
    </row>
    <row r="5331" spans="1:2" hidden="1" x14ac:dyDescent="0.35">
      <c r="A5331" s="1" t="s">
        <v>7426</v>
      </c>
      <c r="B5331" s="1">
        <v>36</v>
      </c>
    </row>
    <row r="5332" spans="1:2" hidden="1" x14ac:dyDescent="0.35">
      <c r="A5332" s="1" t="s">
        <v>7427</v>
      </c>
      <c r="B5332" s="1">
        <v>48</v>
      </c>
    </row>
    <row r="5333" spans="1:2" hidden="1" x14ac:dyDescent="0.35">
      <c r="A5333" s="1" t="s">
        <v>7428</v>
      </c>
      <c r="B5333" s="1">
        <v>56</v>
      </c>
    </row>
    <row r="5334" spans="1:2" hidden="1" x14ac:dyDescent="0.35">
      <c r="A5334" s="1" t="s">
        <v>7429</v>
      </c>
      <c r="B5334" s="1">
        <v>65</v>
      </c>
    </row>
    <row r="5335" spans="1:2" hidden="1" x14ac:dyDescent="0.35">
      <c r="A5335" s="1" t="s">
        <v>7430</v>
      </c>
      <c r="B5335" s="1">
        <v>14</v>
      </c>
    </row>
    <row r="5336" spans="1:2" hidden="1" x14ac:dyDescent="0.35">
      <c r="A5336" s="1" t="s">
        <v>7431</v>
      </c>
      <c r="B5336" s="1">
        <v>58</v>
      </c>
    </row>
    <row r="5337" spans="1:2" hidden="1" x14ac:dyDescent="0.35">
      <c r="A5337" s="1" t="s">
        <v>7432</v>
      </c>
      <c r="B5337" s="1">
        <v>39</v>
      </c>
    </row>
    <row r="5338" spans="1:2" hidden="1" x14ac:dyDescent="0.35">
      <c r="A5338" s="1" t="s">
        <v>7433</v>
      </c>
      <c r="B5338" s="1">
        <v>12</v>
      </c>
    </row>
    <row r="5339" spans="1:2" hidden="1" x14ac:dyDescent="0.35">
      <c r="A5339" s="1" t="s">
        <v>7434</v>
      </c>
      <c r="B5339" s="1">
        <v>62</v>
      </c>
    </row>
    <row r="5340" spans="1:2" hidden="1" x14ac:dyDescent="0.35">
      <c r="A5340" s="1" t="s">
        <v>7435</v>
      </c>
      <c r="B5340" s="1">
        <v>59</v>
      </c>
    </row>
    <row r="5341" spans="1:2" hidden="1" x14ac:dyDescent="0.35">
      <c r="A5341" s="1" t="s">
        <v>7436</v>
      </c>
      <c r="B5341" s="1">
        <v>73</v>
      </c>
    </row>
    <row r="5342" spans="1:2" hidden="1" x14ac:dyDescent="0.35">
      <c r="A5342" s="1" t="s">
        <v>7437</v>
      </c>
      <c r="B5342" s="1">
        <v>78</v>
      </c>
    </row>
    <row r="5343" spans="1:2" hidden="1" x14ac:dyDescent="0.35">
      <c r="A5343" s="1" t="s">
        <v>7438</v>
      </c>
      <c r="B5343" s="1">
        <v>19</v>
      </c>
    </row>
    <row r="5344" spans="1:2" hidden="1" x14ac:dyDescent="0.35">
      <c r="A5344" s="1" t="s">
        <v>7439</v>
      </c>
      <c r="B5344" s="1">
        <v>90</v>
      </c>
    </row>
    <row r="5345" spans="1:2" hidden="1" x14ac:dyDescent="0.35">
      <c r="A5345" s="1" t="s">
        <v>7440</v>
      </c>
      <c r="B5345" s="1">
        <v>14</v>
      </c>
    </row>
    <row r="5346" spans="1:2" hidden="1" x14ac:dyDescent="0.35">
      <c r="A5346" s="1" t="s">
        <v>7441</v>
      </c>
      <c r="B5346" s="1">
        <v>8</v>
      </c>
    </row>
    <row r="5347" spans="1:2" hidden="1" x14ac:dyDescent="0.35">
      <c r="A5347" s="1" t="s">
        <v>7442</v>
      </c>
      <c r="B5347" s="1">
        <v>84</v>
      </c>
    </row>
    <row r="5348" spans="1:2" hidden="1" x14ac:dyDescent="0.35">
      <c r="A5348" s="1" t="s">
        <v>7443</v>
      </c>
      <c r="B5348" s="1">
        <v>79</v>
      </c>
    </row>
    <row r="5349" spans="1:2" hidden="1" x14ac:dyDescent="0.35">
      <c r="A5349" s="1" t="s">
        <v>7444</v>
      </c>
      <c r="B5349" s="1">
        <v>96</v>
      </c>
    </row>
    <row r="5350" spans="1:2" hidden="1" x14ac:dyDescent="0.35">
      <c r="A5350" s="1" t="s">
        <v>7445</v>
      </c>
      <c r="B5350" s="1">
        <v>90</v>
      </c>
    </row>
    <row r="5351" spans="1:2" hidden="1" x14ac:dyDescent="0.35">
      <c r="A5351" s="1" t="s">
        <v>7446</v>
      </c>
      <c r="B5351" s="1">
        <v>32</v>
      </c>
    </row>
    <row r="5352" spans="1:2" hidden="1" x14ac:dyDescent="0.35">
      <c r="A5352" s="1" t="s">
        <v>7447</v>
      </c>
      <c r="B5352" s="1">
        <v>74</v>
      </c>
    </row>
    <row r="5353" spans="1:2" hidden="1" x14ac:dyDescent="0.35">
      <c r="A5353" s="1" t="s">
        <v>7448</v>
      </c>
      <c r="B5353" s="1">
        <v>25</v>
      </c>
    </row>
    <row r="5354" spans="1:2" hidden="1" x14ac:dyDescent="0.35">
      <c r="A5354" s="1" t="s">
        <v>7449</v>
      </c>
      <c r="B5354" s="1">
        <v>83</v>
      </c>
    </row>
    <row r="5355" spans="1:2" hidden="1" x14ac:dyDescent="0.35">
      <c r="A5355" s="1" t="s">
        <v>7450</v>
      </c>
      <c r="B5355" s="1">
        <v>24</v>
      </c>
    </row>
    <row r="5356" spans="1:2" hidden="1" x14ac:dyDescent="0.35">
      <c r="A5356" s="1" t="s">
        <v>7451</v>
      </c>
      <c r="B5356" s="1">
        <v>33</v>
      </c>
    </row>
    <row r="5357" spans="1:2" hidden="1" x14ac:dyDescent="0.35">
      <c r="A5357" s="1" t="s">
        <v>7452</v>
      </c>
      <c r="B5357" s="1">
        <v>32</v>
      </c>
    </row>
    <row r="5358" spans="1:2" hidden="1" x14ac:dyDescent="0.35">
      <c r="A5358" s="1" t="s">
        <v>7453</v>
      </c>
      <c r="B5358" s="1">
        <v>91</v>
      </c>
    </row>
    <row r="5359" spans="1:2" hidden="1" x14ac:dyDescent="0.35">
      <c r="A5359" s="1" t="s">
        <v>7454</v>
      </c>
      <c r="B5359" s="1">
        <v>40</v>
      </c>
    </row>
    <row r="5360" spans="1:2" hidden="1" x14ac:dyDescent="0.35">
      <c r="A5360" s="1" t="s">
        <v>7455</v>
      </c>
      <c r="B5360" s="1">
        <v>74</v>
      </c>
    </row>
    <row r="5361" spans="1:2" hidden="1" x14ac:dyDescent="0.35">
      <c r="A5361" s="1" t="s">
        <v>7456</v>
      </c>
      <c r="B5361" s="1">
        <v>24</v>
      </c>
    </row>
    <row r="5362" spans="1:2" hidden="1" x14ac:dyDescent="0.35">
      <c r="A5362" s="1" t="s">
        <v>7457</v>
      </c>
      <c r="B5362" s="1">
        <v>85</v>
      </c>
    </row>
    <row r="5363" spans="1:2" hidden="1" x14ac:dyDescent="0.35">
      <c r="A5363" s="1" t="s">
        <v>7458</v>
      </c>
      <c r="B5363" s="1">
        <v>87</v>
      </c>
    </row>
    <row r="5364" spans="1:2" hidden="1" x14ac:dyDescent="0.35">
      <c r="A5364" s="1" t="s">
        <v>7459</v>
      </c>
      <c r="B5364" s="1">
        <v>15</v>
      </c>
    </row>
    <row r="5365" spans="1:2" hidden="1" x14ac:dyDescent="0.35">
      <c r="A5365" s="1" t="s">
        <v>7460</v>
      </c>
      <c r="B5365" s="1">
        <v>30</v>
      </c>
    </row>
    <row r="5366" spans="1:2" hidden="1" x14ac:dyDescent="0.35">
      <c r="A5366" s="1" t="s">
        <v>7461</v>
      </c>
      <c r="B5366" s="1">
        <v>49</v>
      </c>
    </row>
    <row r="5367" spans="1:2" hidden="1" x14ac:dyDescent="0.35">
      <c r="A5367" s="1" t="s">
        <v>7462</v>
      </c>
      <c r="B5367" s="1">
        <v>38</v>
      </c>
    </row>
    <row r="5368" spans="1:2" hidden="1" x14ac:dyDescent="0.35">
      <c r="A5368" s="1" t="s">
        <v>7463</v>
      </c>
      <c r="B5368" s="1">
        <v>36</v>
      </c>
    </row>
    <row r="5369" spans="1:2" hidden="1" x14ac:dyDescent="0.35">
      <c r="A5369" s="1" t="s">
        <v>7464</v>
      </c>
      <c r="B5369" s="1">
        <v>20</v>
      </c>
    </row>
    <row r="5370" spans="1:2" hidden="1" x14ac:dyDescent="0.35">
      <c r="A5370" s="1" t="s">
        <v>7465</v>
      </c>
      <c r="B5370" s="1">
        <v>89</v>
      </c>
    </row>
    <row r="5371" spans="1:2" hidden="1" x14ac:dyDescent="0.35">
      <c r="A5371" s="1" t="s">
        <v>7466</v>
      </c>
      <c r="B5371" s="1">
        <v>20</v>
      </c>
    </row>
    <row r="5372" spans="1:2" hidden="1" x14ac:dyDescent="0.35">
      <c r="A5372" s="1" t="s">
        <v>7467</v>
      </c>
      <c r="B5372" s="1">
        <v>13</v>
      </c>
    </row>
    <row r="5373" spans="1:2" hidden="1" x14ac:dyDescent="0.35">
      <c r="A5373" s="1" t="s">
        <v>7468</v>
      </c>
      <c r="B5373" s="1">
        <v>33</v>
      </c>
    </row>
    <row r="5374" spans="1:2" hidden="1" x14ac:dyDescent="0.35">
      <c r="A5374" s="1" t="s">
        <v>7469</v>
      </c>
      <c r="B5374" s="1">
        <v>21</v>
      </c>
    </row>
    <row r="5375" spans="1:2" hidden="1" x14ac:dyDescent="0.35">
      <c r="A5375" s="1" t="s">
        <v>7470</v>
      </c>
      <c r="B5375" s="1">
        <v>34</v>
      </c>
    </row>
    <row r="5376" spans="1:2" hidden="1" x14ac:dyDescent="0.35">
      <c r="A5376" s="1" t="s">
        <v>7471</v>
      </c>
      <c r="B5376" s="1">
        <v>70</v>
      </c>
    </row>
    <row r="5377" spans="1:2" hidden="1" x14ac:dyDescent="0.35">
      <c r="A5377" s="1" t="s">
        <v>7472</v>
      </c>
      <c r="B5377" s="1">
        <v>98</v>
      </c>
    </row>
    <row r="5378" spans="1:2" hidden="1" x14ac:dyDescent="0.35">
      <c r="A5378" s="1" t="s">
        <v>7473</v>
      </c>
      <c r="B5378" s="1">
        <v>5</v>
      </c>
    </row>
    <row r="5379" spans="1:2" hidden="1" x14ac:dyDescent="0.35">
      <c r="A5379" s="1" t="s">
        <v>7474</v>
      </c>
      <c r="B5379" s="1">
        <v>9</v>
      </c>
    </row>
    <row r="5380" spans="1:2" hidden="1" x14ac:dyDescent="0.35">
      <c r="A5380" s="1" t="s">
        <v>7475</v>
      </c>
      <c r="B5380" s="1">
        <v>5</v>
      </c>
    </row>
    <row r="5381" spans="1:2" hidden="1" x14ac:dyDescent="0.35">
      <c r="A5381" s="1" t="s">
        <v>7476</v>
      </c>
      <c r="B5381" s="1">
        <v>0</v>
      </c>
    </row>
    <row r="5382" spans="1:2" hidden="1" x14ac:dyDescent="0.35">
      <c r="A5382" s="1" t="s">
        <v>7477</v>
      </c>
      <c r="B5382" s="1">
        <v>62</v>
      </c>
    </row>
    <row r="5383" spans="1:2" hidden="1" x14ac:dyDescent="0.35">
      <c r="A5383" s="1" t="s">
        <v>7478</v>
      </c>
      <c r="B5383" s="1">
        <v>8</v>
      </c>
    </row>
    <row r="5384" spans="1:2" hidden="1" x14ac:dyDescent="0.35">
      <c r="A5384" s="1" t="s">
        <v>7479</v>
      </c>
      <c r="B5384" s="1">
        <v>98</v>
      </c>
    </row>
    <row r="5385" spans="1:2" hidden="1" x14ac:dyDescent="0.35">
      <c r="A5385" s="1" t="s">
        <v>7480</v>
      </c>
      <c r="B5385" s="1">
        <v>46</v>
      </c>
    </row>
    <row r="5386" spans="1:2" hidden="1" x14ac:dyDescent="0.35">
      <c r="A5386" s="1" t="s">
        <v>7481</v>
      </c>
      <c r="B5386" s="1">
        <v>91</v>
      </c>
    </row>
    <row r="5387" spans="1:2" hidden="1" x14ac:dyDescent="0.35">
      <c r="A5387" s="1" t="s">
        <v>7482</v>
      </c>
      <c r="B5387" s="1">
        <v>15</v>
      </c>
    </row>
    <row r="5388" spans="1:2" hidden="1" x14ac:dyDescent="0.35">
      <c r="A5388" s="1" t="s">
        <v>7483</v>
      </c>
      <c r="B5388" s="1">
        <v>13</v>
      </c>
    </row>
    <row r="5389" spans="1:2" hidden="1" x14ac:dyDescent="0.35">
      <c r="A5389" s="1" t="s">
        <v>7484</v>
      </c>
      <c r="B5389" s="1">
        <v>26</v>
      </c>
    </row>
    <row r="5390" spans="1:2" hidden="1" x14ac:dyDescent="0.35">
      <c r="A5390" s="1" t="s">
        <v>7485</v>
      </c>
      <c r="B5390" s="1">
        <v>45</v>
      </c>
    </row>
    <row r="5391" spans="1:2" hidden="1" x14ac:dyDescent="0.35">
      <c r="A5391" s="1" t="s">
        <v>7486</v>
      </c>
      <c r="B5391" s="1">
        <v>86</v>
      </c>
    </row>
    <row r="5392" spans="1:2" hidden="1" x14ac:dyDescent="0.35">
      <c r="A5392" s="1" t="s">
        <v>7487</v>
      </c>
      <c r="B5392" s="1">
        <v>38</v>
      </c>
    </row>
    <row r="5393" spans="1:2" hidden="1" x14ac:dyDescent="0.35">
      <c r="A5393" s="1" t="s">
        <v>7488</v>
      </c>
      <c r="B5393" s="1">
        <v>85</v>
      </c>
    </row>
    <row r="5394" spans="1:2" hidden="1" x14ac:dyDescent="0.35">
      <c r="A5394" s="1" t="s">
        <v>7489</v>
      </c>
      <c r="B5394" s="1">
        <v>39</v>
      </c>
    </row>
    <row r="5395" spans="1:2" hidden="1" x14ac:dyDescent="0.35">
      <c r="A5395" s="1" t="s">
        <v>7490</v>
      </c>
      <c r="B5395" s="1">
        <v>0</v>
      </c>
    </row>
    <row r="5396" spans="1:2" hidden="1" x14ac:dyDescent="0.35">
      <c r="A5396" s="1" t="s">
        <v>7491</v>
      </c>
      <c r="B5396" s="1">
        <v>25</v>
      </c>
    </row>
    <row r="5397" spans="1:2" hidden="1" x14ac:dyDescent="0.35">
      <c r="A5397" s="1" t="s">
        <v>7492</v>
      </c>
      <c r="B5397" s="1">
        <v>73</v>
      </c>
    </row>
    <row r="5398" spans="1:2" hidden="1" x14ac:dyDescent="0.35">
      <c r="A5398" s="1" t="s">
        <v>7493</v>
      </c>
      <c r="B5398" s="1">
        <v>74</v>
      </c>
    </row>
    <row r="5399" spans="1:2" hidden="1" x14ac:dyDescent="0.35">
      <c r="A5399" s="1" t="s">
        <v>7494</v>
      </c>
      <c r="B5399" s="1">
        <v>52</v>
      </c>
    </row>
    <row r="5400" spans="1:2" hidden="1" x14ac:dyDescent="0.35">
      <c r="A5400" s="1" t="s">
        <v>7495</v>
      </c>
      <c r="B5400" s="1">
        <v>86</v>
      </c>
    </row>
    <row r="5401" spans="1:2" hidden="1" x14ac:dyDescent="0.35">
      <c r="A5401" s="1" t="s">
        <v>7496</v>
      </c>
      <c r="B5401" s="1">
        <v>13</v>
      </c>
    </row>
    <row r="5402" spans="1:2" hidden="1" x14ac:dyDescent="0.35">
      <c r="A5402" s="1" t="s">
        <v>7497</v>
      </c>
      <c r="B5402" s="1">
        <v>14</v>
      </c>
    </row>
    <row r="5403" spans="1:2" hidden="1" x14ac:dyDescent="0.35">
      <c r="A5403" s="1" t="s">
        <v>7498</v>
      </c>
      <c r="B5403" s="1">
        <v>1</v>
      </c>
    </row>
    <row r="5404" spans="1:2" hidden="1" x14ac:dyDescent="0.35">
      <c r="A5404" s="1" t="s">
        <v>7499</v>
      </c>
      <c r="B5404" s="1">
        <v>34</v>
      </c>
    </row>
    <row r="5405" spans="1:2" hidden="1" x14ac:dyDescent="0.35">
      <c r="A5405" s="1" t="s">
        <v>7500</v>
      </c>
      <c r="B5405" s="1">
        <v>15</v>
      </c>
    </row>
    <row r="5406" spans="1:2" hidden="1" x14ac:dyDescent="0.35">
      <c r="A5406" s="1" t="s">
        <v>7501</v>
      </c>
      <c r="B5406" s="1">
        <v>99</v>
      </c>
    </row>
    <row r="5407" spans="1:2" hidden="1" x14ac:dyDescent="0.35">
      <c r="A5407" s="1" t="s">
        <v>7502</v>
      </c>
      <c r="B5407" s="1">
        <v>33</v>
      </c>
    </row>
    <row r="5408" spans="1:2" hidden="1" x14ac:dyDescent="0.35">
      <c r="A5408" s="1" t="s">
        <v>7503</v>
      </c>
      <c r="B5408" s="1">
        <v>14</v>
      </c>
    </row>
    <row r="5409" spans="1:2" hidden="1" x14ac:dyDescent="0.35">
      <c r="A5409" s="1" t="s">
        <v>7504</v>
      </c>
      <c r="B5409" s="1">
        <v>6</v>
      </c>
    </row>
    <row r="5410" spans="1:2" hidden="1" x14ac:dyDescent="0.35">
      <c r="A5410" s="1" t="s">
        <v>7505</v>
      </c>
      <c r="B5410" s="1">
        <v>93</v>
      </c>
    </row>
    <row r="5411" spans="1:2" hidden="1" x14ac:dyDescent="0.35">
      <c r="A5411" s="1" t="s">
        <v>7506</v>
      </c>
      <c r="B5411" s="1">
        <v>33</v>
      </c>
    </row>
    <row r="5412" spans="1:2" hidden="1" x14ac:dyDescent="0.35">
      <c r="A5412" s="1" t="s">
        <v>7507</v>
      </c>
      <c r="B5412" s="1">
        <v>4</v>
      </c>
    </row>
    <row r="5413" spans="1:2" hidden="1" x14ac:dyDescent="0.35">
      <c r="A5413" s="1" t="s">
        <v>7508</v>
      </c>
      <c r="B5413" s="1">
        <v>21</v>
      </c>
    </row>
    <row r="5414" spans="1:2" hidden="1" x14ac:dyDescent="0.35">
      <c r="A5414" s="1" t="s">
        <v>7509</v>
      </c>
      <c r="B5414" s="1">
        <v>85</v>
      </c>
    </row>
    <row r="5415" spans="1:2" hidden="1" x14ac:dyDescent="0.35">
      <c r="A5415" s="1" t="s">
        <v>7510</v>
      </c>
      <c r="B5415" s="1">
        <v>31</v>
      </c>
    </row>
    <row r="5416" spans="1:2" hidden="1" x14ac:dyDescent="0.35">
      <c r="A5416" s="1" t="s">
        <v>7511</v>
      </c>
      <c r="B5416" s="1">
        <v>10</v>
      </c>
    </row>
    <row r="5417" spans="1:2" hidden="1" x14ac:dyDescent="0.35">
      <c r="A5417" s="1" t="s">
        <v>7512</v>
      </c>
      <c r="B5417" s="1">
        <v>83</v>
      </c>
    </row>
    <row r="5418" spans="1:2" hidden="1" x14ac:dyDescent="0.35">
      <c r="A5418" s="1" t="s">
        <v>7513</v>
      </c>
      <c r="B5418" s="1">
        <v>91</v>
      </c>
    </row>
    <row r="5419" spans="1:2" hidden="1" x14ac:dyDescent="0.35">
      <c r="A5419" s="1" t="s">
        <v>7514</v>
      </c>
      <c r="B5419" s="1">
        <v>12</v>
      </c>
    </row>
    <row r="5420" spans="1:2" hidden="1" x14ac:dyDescent="0.35">
      <c r="A5420" s="1" t="s">
        <v>7515</v>
      </c>
      <c r="B5420" s="1">
        <v>90</v>
      </c>
    </row>
    <row r="5421" spans="1:2" hidden="1" x14ac:dyDescent="0.35">
      <c r="A5421" s="1" t="s">
        <v>7516</v>
      </c>
      <c r="B5421" s="1">
        <v>73</v>
      </c>
    </row>
    <row r="5422" spans="1:2" hidden="1" x14ac:dyDescent="0.35">
      <c r="A5422" s="1" t="s">
        <v>7517</v>
      </c>
      <c r="B5422" s="1">
        <v>81</v>
      </c>
    </row>
    <row r="5423" spans="1:2" hidden="1" x14ac:dyDescent="0.35">
      <c r="A5423" s="1" t="s">
        <v>7518</v>
      </c>
      <c r="B5423" s="1">
        <v>17</v>
      </c>
    </row>
    <row r="5424" spans="1:2" hidden="1" x14ac:dyDescent="0.35">
      <c r="A5424" s="1" t="s">
        <v>7519</v>
      </c>
      <c r="B5424" s="1">
        <v>14</v>
      </c>
    </row>
    <row r="5425" spans="1:2" hidden="1" x14ac:dyDescent="0.35">
      <c r="A5425" s="1" t="s">
        <v>7520</v>
      </c>
      <c r="B5425" s="1">
        <v>25</v>
      </c>
    </row>
    <row r="5426" spans="1:2" hidden="1" x14ac:dyDescent="0.35">
      <c r="A5426" s="1" t="s">
        <v>7521</v>
      </c>
      <c r="B5426" s="1">
        <v>46</v>
      </c>
    </row>
    <row r="5427" spans="1:2" hidden="1" x14ac:dyDescent="0.35">
      <c r="A5427" s="1" t="s">
        <v>7522</v>
      </c>
      <c r="B5427" s="1">
        <v>97</v>
      </c>
    </row>
    <row r="5428" spans="1:2" hidden="1" x14ac:dyDescent="0.35">
      <c r="A5428" s="1" t="s">
        <v>7523</v>
      </c>
      <c r="B5428" s="1">
        <v>51</v>
      </c>
    </row>
    <row r="5429" spans="1:2" hidden="1" x14ac:dyDescent="0.35">
      <c r="A5429" s="1" t="s">
        <v>7524</v>
      </c>
      <c r="B5429" s="1">
        <v>96</v>
      </c>
    </row>
    <row r="5430" spans="1:2" hidden="1" x14ac:dyDescent="0.35">
      <c r="A5430" s="1" t="s">
        <v>7525</v>
      </c>
      <c r="B5430" s="1">
        <v>59</v>
      </c>
    </row>
    <row r="5431" spans="1:2" hidden="1" x14ac:dyDescent="0.35">
      <c r="A5431" s="1" t="s">
        <v>7526</v>
      </c>
      <c r="B5431" s="1">
        <v>41</v>
      </c>
    </row>
    <row r="5432" spans="1:2" hidden="1" x14ac:dyDescent="0.35">
      <c r="A5432" s="1" t="s">
        <v>7527</v>
      </c>
      <c r="B5432" s="1">
        <v>27</v>
      </c>
    </row>
    <row r="5433" spans="1:2" hidden="1" x14ac:dyDescent="0.35">
      <c r="A5433" s="1" t="s">
        <v>7528</v>
      </c>
      <c r="B5433" s="1">
        <v>76</v>
      </c>
    </row>
    <row r="5434" spans="1:2" hidden="1" x14ac:dyDescent="0.35">
      <c r="A5434" s="1" t="s">
        <v>7529</v>
      </c>
      <c r="B5434" s="1">
        <v>48</v>
      </c>
    </row>
    <row r="5435" spans="1:2" hidden="1" x14ac:dyDescent="0.35">
      <c r="A5435" s="1" t="s">
        <v>7530</v>
      </c>
      <c r="B5435" s="1">
        <v>13</v>
      </c>
    </row>
    <row r="5436" spans="1:2" hidden="1" x14ac:dyDescent="0.35">
      <c r="A5436" s="1" t="s">
        <v>7531</v>
      </c>
      <c r="B5436" s="1">
        <v>75</v>
      </c>
    </row>
    <row r="5437" spans="1:2" hidden="1" x14ac:dyDescent="0.35">
      <c r="A5437" s="1" t="s">
        <v>7532</v>
      </c>
      <c r="B5437" s="1">
        <v>16</v>
      </c>
    </row>
    <row r="5438" spans="1:2" hidden="1" x14ac:dyDescent="0.35">
      <c r="A5438" s="1" t="s">
        <v>7533</v>
      </c>
      <c r="B5438" s="1">
        <v>18</v>
      </c>
    </row>
    <row r="5439" spans="1:2" hidden="1" x14ac:dyDescent="0.35">
      <c r="A5439" s="1" t="s">
        <v>7534</v>
      </c>
      <c r="B5439" s="1">
        <v>36</v>
      </c>
    </row>
    <row r="5440" spans="1:2" hidden="1" x14ac:dyDescent="0.35">
      <c r="A5440" s="1" t="s">
        <v>7535</v>
      </c>
      <c r="B5440" s="1">
        <v>79</v>
      </c>
    </row>
    <row r="5441" spans="1:2" hidden="1" x14ac:dyDescent="0.35">
      <c r="A5441" s="1" t="s">
        <v>7536</v>
      </c>
      <c r="B5441" s="1">
        <v>58</v>
      </c>
    </row>
    <row r="5442" spans="1:2" hidden="1" x14ac:dyDescent="0.35">
      <c r="A5442" s="1" t="s">
        <v>7537</v>
      </c>
      <c r="B5442" s="1">
        <v>71</v>
      </c>
    </row>
    <row r="5443" spans="1:2" hidden="1" x14ac:dyDescent="0.35">
      <c r="A5443" s="1" t="s">
        <v>7538</v>
      </c>
      <c r="B5443" s="1">
        <v>82</v>
      </c>
    </row>
    <row r="5444" spans="1:2" hidden="1" x14ac:dyDescent="0.35">
      <c r="A5444" s="1" t="s">
        <v>7539</v>
      </c>
      <c r="B5444" s="1">
        <v>66</v>
      </c>
    </row>
    <row r="5445" spans="1:2" hidden="1" x14ac:dyDescent="0.35">
      <c r="A5445" s="1" t="s">
        <v>7540</v>
      </c>
      <c r="B5445" s="1">
        <v>11</v>
      </c>
    </row>
    <row r="5446" spans="1:2" hidden="1" x14ac:dyDescent="0.35">
      <c r="A5446" s="1" t="s">
        <v>7541</v>
      </c>
      <c r="B5446" s="1">
        <v>59</v>
      </c>
    </row>
    <row r="5447" spans="1:2" hidden="1" x14ac:dyDescent="0.35">
      <c r="A5447" s="1" t="s">
        <v>7542</v>
      </c>
      <c r="B5447" s="1">
        <v>99</v>
      </c>
    </row>
    <row r="5448" spans="1:2" hidden="1" x14ac:dyDescent="0.35">
      <c r="A5448" s="1" t="s">
        <v>7543</v>
      </c>
      <c r="B5448" s="1">
        <v>23</v>
      </c>
    </row>
    <row r="5449" spans="1:2" hidden="1" x14ac:dyDescent="0.35">
      <c r="A5449" s="1" t="s">
        <v>7544</v>
      </c>
      <c r="B5449" s="1">
        <v>85</v>
      </c>
    </row>
    <row r="5450" spans="1:2" hidden="1" x14ac:dyDescent="0.35">
      <c r="A5450" s="1" t="s">
        <v>7545</v>
      </c>
      <c r="B5450" s="1">
        <v>83</v>
      </c>
    </row>
    <row r="5451" spans="1:2" hidden="1" x14ac:dyDescent="0.35">
      <c r="A5451" s="1" t="s">
        <v>7546</v>
      </c>
      <c r="B5451" s="1">
        <v>75</v>
      </c>
    </row>
    <row r="5452" spans="1:2" hidden="1" x14ac:dyDescent="0.35">
      <c r="A5452" s="1" t="s">
        <v>7547</v>
      </c>
      <c r="B5452" s="1">
        <v>72</v>
      </c>
    </row>
    <row r="5453" spans="1:2" hidden="1" x14ac:dyDescent="0.35">
      <c r="A5453" s="1" t="s">
        <v>7548</v>
      </c>
      <c r="B5453" s="1">
        <v>19</v>
      </c>
    </row>
    <row r="5454" spans="1:2" hidden="1" x14ac:dyDescent="0.35">
      <c r="A5454" s="1" t="s">
        <v>7549</v>
      </c>
      <c r="B5454" s="1">
        <v>13</v>
      </c>
    </row>
    <row r="5455" spans="1:2" hidden="1" x14ac:dyDescent="0.35">
      <c r="A5455" s="1" t="s">
        <v>7550</v>
      </c>
      <c r="B5455" s="1">
        <v>59</v>
      </c>
    </row>
    <row r="5456" spans="1:2" hidden="1" x14ac:dyDescent="0.35">
      <c r="A5456" s="1" t="s">
        <v>7551</v>
      </c>
      <c r="B5456" s="1">
        <v>66</v>
      </c>
    </row>
    <row r="5457" spans="1:2" hidden="1" x14ac:dyDescent="0.35">
      <c r="A5457" s="1" t="s">
        <v>7552</v>
      </c>
      <c r="B5457" s="1">
        <v>94</v>
      </c>
    </row>
    <row r="5458" spans="1:2" hidden="1" x14ac:dyDescent="0.35">
      <c r="A5458" s="1" t="s">
        <v>7553</v>
      </c>
      <c r="B5458" s="1">
        <v>91</v>
      </c>
    </row>
    <row r="5459" spans="1:2" hidden="1" x14ac:dyDescent="0.35">
      <c r="A5459" s="1" t="s">
        <v>7554</v>
      </c>
      <c r="B5459" s="1">
        <v>60</v>
      </c>
    </row>
    <row r="5460" spans="1:2" hidden="1" x14ac:dyDescent="0.35">
      <c r="A5460" s="1" t="s">
        <v>7555</v>
      </c>
      <c r="B5460" s="1">
        <v>51</v>
      </c>
    </row>
    <row r="5461" spans="1:2" hidden="1" x14ac:dyDescent="0.35">
      <c r="A5461" s="1" t="s">
        <v>7556</v>
      </c>
      <c r="B5461" s="1">
        <v>77</v>
      </c>
    </row>
    <row r="5462" spans="1:2" hidden="1" x14ac:dyDescent="0.35">
      <c r="A5462" s="1" t="s">
        <v>7557</v>
      </c>
      <c r="B5462" s="1">
        <v>14</v>
      </c>
    </row>
    <row r="5463" spans="1:2" hidden="1" x14ac:dyDescent="0.35">
      <c r="A5463" s="1" t="s">
        <v>7558</v>
      </c>
      <c r="B5463" s="1">
        <v>50</v>
      </c>
    </row>
    <row r="5464" spans="1:2" hidden="1" x14ac:dyDescent="0.35">
      <c r="A5464" s="1" t="s">
        <v>7559</v>
      </c>
      <c r="B5464" s="1">
        <v>2</v>
      </c>
    </row>
    <row r="5465" spans="1:2" hidden="1" x14ac:dyDescent="0.35">
      <c r="A5465" s="1" t="s">
        <v>7560</v>
      </c>
      <c r="B5465" s="1">
        <v>3</v>
      </c>
    </row>
    <row r="5466" spans="1:2" hidden="1" x14ac:dyDescent="0.35">
      <c r="A5466" s="1" t="s">
        <v>7561</v>
      </c>
      <c r="B5466" s="1">
        <v>17</v>
      </c>
    </row>
    <row r="5467" spans="1:2" hidden="1" x14ac:dyDescent="0.35">
      <c r="A5467" s="1" t="s">
        <v>7562</v>
      </c>
      <c r="B5467" s="1">
        <v>39</v>
      </c>
    </row>
    <row r="5468" spans="1:2" hidden="1" x14ac:dyDescent="0.35">
      <c r="A5468" s="1" t="s">
        <v>7563</v>
      </c>
      <c r="B5468" s="1">
        <v>34</v>
      </c>
    </row>
    <row r="5469" spans="1:2" hidden="1" x14ac:dyDescent="0.35">
      <c r="A5469" s="1" t="s">
        <v>7564</v>
      </c>
      <c r="B5469" s="1">
        <v>44</v>
      </c>
    </row>
    <row r="5470" spans="1:2" hidden="1" x14ac:dyDescent="0.35">
      <c r="A5470" s="1" t="s">
        <v>7565</v>
      </c>
      <c r="B5470" s="1">
        <v>23</v>
      </c>
    </row>
    <row r="5471" spans="1:2" hidden="1" x14ac:dyDescent="0.35">
      <c r="A5471" s="1" t="s">
        <v>7566</v>
      </c>
      <c r="B5471" s="1">
        <v>13</v>
      </c>
    </row>
    <row r="5472" spans="1:2" hidden="1" x14ac:dyDescent="0.35">
      <c r="A5472" s="1" t="s">
        <v>7567</v>
      </c>
      <c r="B5472" s="1">
        <v>63</v>
      </c>
    </row>
    <row r="5473" spans="1:2" hidden="1" x14ac:dyDescent="0.35">
      <c r="A5473" s="1" t="s">
        <v>7568</v>
      </c>
      <c r="B5473" s="1">
        <v>19</v>
      </c>
    </row>
    <row r="5474" spans="1:2" hidden="1" x14ac:dyDescent="0.35">
      <c r="A5474" s="1" t="s">
        <v>7569</v>
      </c>
      <c r="B5474" s="1">
        <v>23</v>
      </c>
    </row>
    <row r="5475" spans="1:2" hidden="1" x14ac:dyDescent="0.35">
      <c r="A5475" s="1" t="s">
        <v>7570</v>
      </c>
      <c r="B5475" s="1">
        <v>83</v>
      </c>
    </row>
    <row r="5476" spans="1:2" hidden="1" x14ac:dyDescent="0.35">
      <c r="A5476" s="1" t="s">
        <v>7571</v>
      </c>
      <c r="B5476" s="1">
        <v>63</v>
      </c>
    </row>
    <row r="5477" spans="1:2" hidden="1" x14ac:dyDescent="0.35">
      <c r="A5477" s="1" t="s">
        <v>7572</v>
      </c>
      <c r="B5477" s="1">
        <v>53</v>
      </c>
    </row>
    <row r="5478" spans="1:2" hidden="1" x14ac:dyDescent="0.35">
      <c r="A5478" s="1" t="s">
        <v>7573</v>
      </c>
      <c r="B5478" s="1">
        <v>11</v>
      </c>
    </row>
    <row r="5479" spans="1:2" hidden="1" x14ac:dyDescent="0.35">
      <c r="A5479" s="1" t="s">
        <v>7574</v>
      </c>
      <c r="B5479" s="1">
        <v>61</v>
      </c>
    </row>
    <row r="5480" spans="1:2" hidden="1" x14ac:dyDescent="0.35">
      <c r="A5480" s="1" t="s">
        <v>7575</v>
      </c>
      <c r="B5480" s="1">
        <v>37</v>
      </c>
    </row>
    <row r="5481" spans="1:2" hidden="1" x14ac:dyDescent="0.35">
      <c r="A5481" s="1" t="s">
        <v>7576</v>
      </c>
      <c r="B5481" s="1">
        <v>70</v>
      </c>
    </row>
    <row r="5482" spans="1:2" hidden="1" x14ac:dyDescent="0.35">
      <c r="A5482" s="1" t="s">
        <v>7577</v>
      </c>
      <c r="B5482" s="1">
        <v>25</v>
      </c>
    </row>
    <row r="5483" spans="1:2" hidden="1" x14ac:dyDescent="0.35">
      <c r="A5483" s="1" t="s">
        <v>7578</v>
      </c>
      <c r="B5483" s="1">
        <v>80</v>
      </c>
    </row>
    <row r="5484" spans="1:2" hidden="1" x14ac:dyDescent="0.35">
      <c r="A5484" s="1" t="s">
        <v>7579</v>
      </c>
      <c r="B5484" s="1">
        <v>26</v>
      </c>
    </row>
    <row r="5485" spans="1:2" hidden="1" x14ac:dyDescent="0.35">
      <c r="A5485" s="1" t="s">
        <v>7580</v>
      </c>
      <c r="B5485" s="1">
        <v>24</v>
      </c>
    </row>
    <row r="5486" spans="1:2" hidden="1" x14ac:dyDescent="0.35">
      <c r="A5486" s="1" t="s">
        <v>7581</v>
      </c>
      <c r="B5486" s="1">
        <v>69</v>
      </c>
    </row>
    <row r="5487" spans="1:2" hidden="1" x14ac:dyDescent="0.35">
      <c r="A5487" s="1" t="s">
        <v>7582</v>
      </c>
      <c r="B5487" s="1">
        <v>9</v>
      </c>
    </row>
    <row r="5488" spans="1:2" hidden="1" x14ac:dyDescent="0.35">
      <c r="A5488" s="1" t="s">
        <v>7583</v>
      </c>
      <c r="B5488" s="1">
        <v>96</v>
      </c>
    </row>
    <row r="5489" spans="1:2" hidden="1" x14ac:dyDescent="0.35">
      <c r="A5489" s="1" t="s">
        <v>7584</v>
      </c>
      <c r="B5489" s="1">
        <v>38</v>
      </c>
    </row>
    <row r="5490" spans="1:2" hidden="1" x14ac:dyDescent="0.35">
      <c r="A5490" s="1" t="b">
        <v>0</v>
      </c>
      <c r="B5490" s="1">
        <v>69</v>
      </c>
    </row>
    <row r="5491" spans="1:2" hidden="1" x14ac:dyDescent="0.35">
      <c r="A5491" s="1" t="s">
        <v>7585</v>
      </c>
      <c r="B5491" s="1">
        <v>35</v>
      </c>
    </row>
    <row r="5492" spans="1:2" hidden="1" x14ac:dyDescent="0.35">
      <c r="A5492" s="1" t="s">
        <v>7586</v>
      </c>
      <c r="B5492" s="1">
        <v>92</v>
      </c>
    </row>
    <row r="5493" spans="1:2" hidden="1" x14ac:dyDescent="0.35">
      <c r="A5493" s="1" t="s">
        <v>7587</v>
      </c>
      <c r="B5493" s="1">
        <v>24</v>
      </c>
    </row>
    <row r="5494" spans="1:2" hidden="1" x14ac:dyDescent="0.35">
      <c r="A5494" s="1" t="s">
        <v>7588</v>
      </c>
      <c r="B5494" s="1">
        <v>33</v>
      </c>
    </row>
    <row r="5495" spans="1:2" hidden="1" x14ac:dyDescent="0.35">
      <c r="A5495" s="1" t="s">
        <v>7589</v>
      </c>
      <c r="B5495" s="1">
        <v>53</v>
      </c>
    </row>
    <row r="5496" spans="1:2" hidden="1" x14ac:dyDescent="0.35">
      <c r="A5496" s="1" t="s">
        <v>7590</v>
      </c>
      <c r="B5496" s="1">
        <v>33</v>
      </c>
    </row>
    <row r="5497" spans="1:2" hidden="1" x14ac:dyDescent="0.35">
      <c r="A5497" s="1" t="s">
        <v>7591</v>
      </c>
      <c r="B5497" s="1">
        <v>66</v>
      </c>
    </row>
    <row r="5498" spans="1:2" hidden="1" x14ac:dyDescent="0.35">
      <c r="A5498" s="1" t="s">
        <v>7592</v>
      </c>
      <c r="B5498" s="1">
        <v>60</v>
      </c>
    </row>
    <row r="5499" spans="1:2" hidden="1" x14ac:dyDescent="0.35">
      <c r="A5499" s="1" t="s">
        <v>7593</v>
      </c>
      <c r="B5499" s="1">
        <v>1</v>
      </c>
    </row>
    <row r="5500" spans="1:2" hidden="1" x14ac:dyDescent="0.35">
      <c r="A5500" s="1" t="s">
        <v>7594</v>
      </c>
      <c r="B5500" s="1">
        <v>82</v>
      </c>
    </row>
    <row r="5501" spans="1:2" hidden="1" x14ac:dyDescent="0.35">
      <c r="A5501" s="1" t="s">
        <v>7595</v>
      </c>
      <c r="B5501" s="1">
        <v>4</v>
      </c>
    </row>
    <row r="5502" spans="1:2" hidden="1" x14ac:dyDescent="0.35">
      <c r="A5502" s="1" t="s">
        <v>7596</v>
      </c>
      <c r="B5502" s="1">
        <v>57</v>
      </c>
    </row>
    <row r="5503" spans="1:2" hidden="1" x14ac:dyDescent="0.35">
      <c r="A5503" s="1" t="s">
        <v>7597</v>
      </c>
      <c r="B5503" s="1">
        <v>37</v>
      </c>
    </row>
    <row r="5504" spans="1:2" hidden="1" x14ac:dyDescent="0.35">
      <c r="A5504" s="1" t="s">
        <v>7598</v>
      </c>
      <c r="B5504" s="1">
        <v>6</v>
      </c>
    </row>
    <row r="5505" spans="1:2" hidden="1" x14ac:dyDescent="0.35">
      <c r="A5505" s="1" t="s">
        <v>7599</v>
      </c>
      <c r="B5505" s="1">
        <v>6</v>
      </c>
    </row>
    <row r="5506" spans="1:2" hidden="1" x14ac:dyDescent="0.35">
      <c r="A5506" s="1" t="s">
        <v>7600</v>
      </c>
      <c r="B5506" s="1">
        <v>79</v>
      </c>
    </row>
    <row r="5507" spans="1:2" hidden="1" x14ac:dyDescent="0.35">
      <c r="A5507" s="1" t="s">
        <v>7601</v>
      </c>
      <c r="B5507" s="1">
        <v>92</v>
      </c>
    </row>
    <row r="5508" spans="1:2" hidden="1" x14ac:dyDescent="0.35">
      <c r="A5508" s="1" t="s">
        <v>7602</v>
      </c>
      <c r="B5508" s="1">
        <v>39</v>
      </c>
    </row>
    <row r="5509" spans="1:2" hidden="1" x14ac:dyDescent="0.35">
      <c r="A5509" s="1" t="s">
        <v>7603</v>
      </c>
      <c r="B5509" s="1">
        <v>54</v>
      </c>
    </row>
    <row r="5510" spans="1:2" hidden="1" x14ac:dyDescent="0.35">
      <c r="A5510" s="1" t="s">
        <v>7604</v>
      </c>
      <c r="B5510" s="1">
        <v>77</v>
      </c>
    </row>
    <row r="5511" spans="1:2" hidden="1" x14ac:dyDescent="0.35">
      <c r="A5511" s="1" t="s">
        <v>7605</v>
      </c>
      <c r="B5511" s="1">
        <v>6</v>
      </c>
    </row>
    <row r="5512" spans="1:2" hidden="1" x14ac:dyDescent="0.35">
      <c r="A5512" s="1" t="s">
        <v>7606</v>
      </c>
      <c r="B5512" s="1">
        <v>70</v>
      </c>
    </row>
    <row r="5513" spans="1:2" hidden="1" x14ac:dyDescent="0.35">
      <c r="A5513" s="1" t="s">
        <v>7607</v>
      </c>
      <c r="B5513" s="1">
        <v>28</v>
      </c>
    </row>
    <row r="5514" spans="1:2" hidden="1" x14ac:dyDescent="0.35">
      <c r="A5514" s="1" t="s">
        <v>7608</v>
      </c>
      <c r="B5514" s="1">
        <v>11</v>
      </c>
    </row>
    <row r="5515" spans="1:2" hidden="1" x14ac:dyDescent="0.35">
      <c r="A5515" s="1" t="s">
        <v>7609</v>
      </c>
      <c r="B5515" s="1">
        <v>44</v>
      </c>
    </row>
    <row r="5516" spans="1:2" hidden="1" x14ac:dyDescent="0.35">
      <c r="A5516" s="1" t="s">
        <v>7610</v>
      </c>
      <c r="B5516" s="1">
        <v>0</v>
      </c>
    </row>
    <row r="5517" spans="1:2" hidden="1" x14ac:dyDescent="0.35">
      <c r="A5517" s="1" t="s">
        <v>7611</v>
      </c>
      <c r="B5517" s="1">
        <v>56</v>
      </c>
    </row>
    <row r="5518" spans="1:2" hidden="1" x14ac:dyDescent="0.35">
      <c r="A5518" s="1" t="s">
        <v>7612</v>
      </c>
      <c r="B5518" s="1">
        <v>31</v>
      </c>
    </row>
    <row r="5519" spans="1:2" hidden="1" x14ac:dyDescent="0.35">
      <c r="A5519" s="1" t="s">
        <v>7613</v>
      </c>
      <c r="B5519" s="1">
        <v>52</v>
      </c>
    </row>
    <row r="5520" spans="1:2" hidden="1" x14ac:dyDescent="0.35">
      <c r="A5520" s="1" t="s">
        <v>7614</v>
      </c>
      <c r="B5520" s="1">
        <v>50</v>
      </c>
    </row>
    <row r="5521" spans="1:2" hidden="1" x14ac:dyDescent="0.35">
      <c r="A5521" s="1" t="s">
        <v>7615</v>
      </c>
      <c r="B5521" s="1">
        <v>65</v>
      </c>
    </row>
    <row r="5522" spans="1:2" hidden="1" x14ac:dyDescent="0.35">
      <c r="A5522" s="1" t="s">
        <v>7616</v>
      </c>
      <c r="B5522" s="1">
        <v>82</v>
      </c>
    </row>
    <row r="5523" spans="1:2" hidden="1" x14ac:dyDescent="0.35">
      <c r="A5523" s="1" t="s">
        <v>7617</v>
      </c>
      <c r="B5523" s="1">
        <v>83</v>
      </c>
    </row>
    <row r="5524" spans="1:2" hidden="1" x14ac:dyDescent="0.35">
      <c r="A5524" s="1" t="s">
        <v>7618</v>
      </c>
      <c r="B5524" s="1">
        <v>24</v>
      </c>
    </row>
    <row r="5525" spans="1:2" hidden="1" x14ac:dyDescent="0.35">
      <c r="A5525" s="1" t="s">
        <v>7619</v>
      </c>
      <c r="B5525" s="1">
        <v>77</v>
      </c>
    </row>
    <row r="5526" spans="1:2" hidden="1" x14ac:dyDescent="0.35">
      <c r="A5526" s="1" t="s">
        <v>7620</v>
      </c>
      <c r="B5526" s="1">
        <v>83</v>
      </c>
    </row>
    <row r="5527" spans="1:2" hidden="1" x14ac:dyDescent="0.35">
      <c r="A5527" s="1" t="s">
        <v>7621</v>
      </c>
      <c r="B5527" s="1">
        <v>10</v>
      </c>
    </row>
    <row r="5528" spans="1:2" hidden="1" x14ac:dyDescent="0.35">
      <c r="A5528" s="1" t="s">
        <v>7622</v>
      </c>
      <c r="B5528" s="1">
        <v>43</v>
      </c>
    </row>
    <row r="5529" spans="1:2" hidden="1" x14ac:dyDescent="0.35">
      <c r="A5529" s="1" t="s">
        <v>7623</v>
      </c>
      <c r="B5529" s="1">
        <v>86</v>
      </c>
    </row>
    <row r="5530" spans="1:2" hidden="1" x14ac:dyDescent="0.35">
      <c r="A5530" s="1" t="s">
        <v>7624</v>
      </c>
      <c r="B5530" s="1">
        <v>32</v>
      </c>
    </row>
    <row r="5531" spans="1:2" hidden="1" x14ac:dyDescent="0.35">
      <c r="A5531" s="1" t="s">
        <v>7625</v>
      </c>
      <c r="B5531" s="1">
        <v>65</v>
      </c>
    </row>
    <row r="5532" spans="1:2" hidden="1" x14ac:dyDescent="0.35">
      <c r="A5532" s="1" t="s">
        <v>7626</v>
      </c>
      <c r="B5532" s="1">
        <v>93</v>
      </c>
    </row>
    <row r="5533" spans="1:2" hidden="1" x14ac:dyDescent="0.35">
      <c r="A5533" s="1" t="s">
        <v>7627</v>
      </c>
      <c r="B5533" s="1">
        <v>16</v>
      </c>
    </row>
    <row r="5534" spans="1:2" hidden="1" x14ac:dyDescent="0.35">
      <c r="A5534" s="1" t="s">
        <v>7628</v>
      </c>
      <c r="B5534" s="1">
        <v>93</v>
      </c>
    </row>
    <row r="5535" spans="1:2" hidden="1" x14ac:dyDescent="0.35">
      <c r="A5535" s="1" t="s">
        <v>7629</v>
      </c>
      <c r="B5535" s="1">
        <v>87</v>
      </c>
    </row>
    <row r="5536" spans="1:2" hidden="1" x14ac:dyDescent="0.35">
      <c r="A5536" s="1" t="s">
        <v>7630</v>
      </c>
      <c r="B5536" s="1">
        <v>53</v>
      </c>
    </row>
    <row r="5537" spans="1:2" hidden="1" x14ac:dyDescent="0.35">
      <c r="A5537" s="1" t="s">
        <v>7631</v>
      </c>
      <c r="B5537" s="1">
        <v>36</v>
      </c>
    </row>
    <row r="5538" spans="1:2" hidden="1" x14ac:dyDescent="0.35">
      <c r="A5538" s="1" t="s">
        <v>7632</v>
      </c>
      <c r="B5538" s="1">
        <v>44</v>
      </c>
    </row>
    <row r="5539" spans="1:2" hidden="1" x14ac:dyDescent="0.35">
      <c r="A5539" s="1" t="s">
        <v>7633</v>
      </c>
      <c r="B5539" s="1">
        <v>6</v>
      </c>
    </row>
    <row r="5540" spans="1:2" hidden="1" x14ac:dyDescent="0.35">
      <c r="A5540" s="1" t="s">
        <v>7634</v>
      </c>
      <c r="B5540" s="1">
        <v>32</v>
      </c>
    </row>
    <row r="5541" spans="1:2" hidden="1" x14ac:dyDescent="0.35">
      <c r="A5541" s="1" t="s">
        <v>7635</v>
      </c>
      <c r="B5541" s="1">
        <v>2</v>
      </c>
    </row>
    <row r="5542" spans="1:2" hidden="1" x14ac:dyDescent="0.35">
      <c r="A5542" s="1" t="s">
        <v>7636</v>
      </c>
      <c r="B5542" s="1">
        <v>50</v>
      </c>
    </row>
    <row r="5543" spans="1:2" hidden="1" x14ac:dyDescent="0.35">
      <c r="A5543" s="1" t="s">
        <v>7637</v>
      </c>
      <c r="B5543" s="1">
        <v>90</v>
      </c>
    </row>
    <row r="5544" spans="1:2" hidden="1" x14ac:dyDescent="0.35">
      <c r="A5544" s="1" t="s">
        <v>7638</v>
      </c>
      <c r="B5544" s="1">
        <v>7</v>
      </c>
    </row>
    <row r="5545" spans="1:2" hidden="1" x14ac:dyDescent="0.35">
      <c r="A5545" s="1" t="s">
        <v>7639</v>
      </c>
      <c r="B5545" s="1">
        <v>49</v>
      </c>
    </row>
    <row r="5546" spans="1:2" hidden="1" x14ac:dyDescent="0.35">
      <c r="A5546" s="1" t="s">
        <v>7640</v>
      </c>
      <c r="B5546" s="1">
        <v>24</v>
      </c>
    </row>
    <row r="5547" spans="1:2" hidden="1" x14ac:dyDescent="0.35">
      <c r="A5547" s="1" t="s">
        <v>7641</v>
      </c>
      <c r="B5547" s="1">
        <v>5</v>
      </c>
    </row>
    <row r="5548" spans="1:2" hidden="1" x14ac:dyDescent="0.35">
      <c r="A5548" s="1" t="s">
        <v>7642</v>
      </c>
      <c r="B5548" s="1">
        <v>84</v>
      </c>
    </row>
    <row r="5549" spans="1:2" hidden="1" x14ac:dyDescent="0.35">
      <c r="A5549" s="1" t="s">
        <v>7643</v>
      </c>
      <c r="B5549" s="1">
        <v>14</v>
      </c>
    </row>
    <row r="5550" spans="1:2" hidden="1" x14ac:dyDescent="0.35">
      <c r="A5550" s="1" t="s">
        <v>7644</v>
      </c>
      <c r="B5550" s="1">
        <v>57</v>
      </c>
    </row>
    <row r="5551" spans="1:2" hidden="1" x14ac:dyDescent="0.35">
      <c r="A5551" s="1" t="s">
        <v>7645</v>
      </c>
      <c r="B5551" s="1">
        <v>35</v>
      </c>
    </row>
    <row r="5552" spans="1:2" hidden="1" x14ac:dyDescent="0.35">
      <c r="A5552" s="1" t="s">
        <v>7646</v>
      </c>
      <c r="B5552" s="1">
        <v>36</v>
      </c>
    </row>
    <row r="5553" spans="1:2" hidden="1" x14ac:dyDescent="0.35">
      <c r="A5553" s="1" t="s">
        <v>7647</v>
      </c>
      <c r="B5553" s="1">
        <v>8</v>
      </c>
    </row>
    <row r="5554" spans="1:2" hidden="1" x14ac:dyDescent="0.35">
      <c r="A5554" s="1" t="s">
        <v>7648</v>
      </c>
      <c r="B5554" s="1">
        <v>18</v>
      </c>
    </row>
    <row r="5555" spans="1:2" hidden="1" x14ac:dyDescent="0.35">
      <c r="A5555" s="1" t="s">
        <v>7649</v>
      </c>
      <c r="B5555" s="1">
        <v>36</v>
      </c>
    </row>
    <row r="5556" spans="1:2" hidden="1" x14ac:dyDescent="0.35">
      <c r="A5556" s="1" t="s">
        <v>7650</v>
      </c>
      <c r="B5556" s="1">
        <v>11</v>
      </c>
    </row>
    <row r="5557" spans="1:2" hidden="1" x14ac:dyDescent="0.35">
      <c r="A5557" s="1" t="s">
        <v>7651</v>
      </c>
      <c r="B5557" s="1">
        <v>57</v>
      </c>
    </row>
    <row r="5558" spans="1:2" hidden="1" x14ac:dyDescent="0.35">
      <c r="A5558" s="1" t="s">
        <v>7652</v>
      </c>
      <c r="B5558" s="1">
        <v>31</v>
      </c>
    </row>
    <row r="5559" spans="1:2" hidden="1" x14ac:dyDescent="0.35">
      <c r="A5559" s="1" t="s">
        <v>7653</v>
      </c>
      <c r="B5559" s="1">
        <v>37</v>
      </c>
    </row>
    <row r="5560" spans="1:2" hidden="1" x14ac:dyDescent="0.35">
      <c r="A5560" s="1" t="s">
        <v>7654</v>
      </c>
      <c r="B5560" s="1">
        <v>36</v>
      </c>
    </row>
    <row r="5561" spans="1:2" hidden="1" x14ac:dyDescent="0.35">
      <c r="A5561" s="1" t="s">
        <v>7655</v>
      </c>
      <c r="B5561" s="1">
        <v>93</v>
      </c>
    </row>
    <row r="5562" spans="1:2" hidden="1" x14ac:dyDescent="0.35">
      <c r="A5562" s="1" t="s">
        <v>7656</v>
      </c>
      <c r="B5562" s="1">
        <v>45</v>
      </c>
    </row>
    <row r="5563" spans="1:2" hidden="1" x14ac:dyDescent="0.35">
      <c r="A5563" s="1" t="s">
        <v>7657</v>
      </c>
      <c r="B5563" s="1">
        <v>40</v>
      </c>
    </row>
    <row r="5564" spans="1:2" hidden="1" x14ac:dyDescent="0.35">
      <c r="A5564" s="1" t="s">
        <v>7658</v>
      </c>
      <c r="B5564" s="1">
        <v>94</v>
      </c>
    </row>
    <row r="5565" spans="1:2" hidden="1" x14ac:dyDescent="0.35">
      <c r="A5565" s="1" t="s">
        <v>7659</v>
      </c>
      <c r="B5565" s="1">
        <v>64</v>
      </c>
    </row>
    <row r="5566" spans="1:2" hidden="1" x14ac:dyDescent="0.35">
      <c r="A5566" s="1" t="s">
        <v>7660</v>
      </c>
      <c r="B5566" s="1">
        <v>47</v>
      </c>
    </row>
    <row r="5567" spans="1:2" hidden="1" x14ac:dyDescent="0.35">
      <c r="A5567" s="1" t="s">
        <v>7661</v>
      </c>
      <c r="B5567" s="1">
        <v>58</v>
      </c>
    </row>
    <row r="5568" spans="1:2" hidden="1" x14ac:dyDescent="0.35">
      <c r="A5568" s="1" t="s">
        <v>7662</v>
      </c>
      <c r="B5568" s="1">
        <v>67</v>
      </c>
    </row>
    <row r="5569" spans="1:2" hidden="1" x14ac:dyDescent="0.35">
      <c r="A5569" s="1" t="s">
        <v>7663</v>
      </c>
      <c r="B5569" s="1">
        <v>19</v>
      </c>
    </row>
    <row r="5570" spans="1:2" hidden="1" x14ac:dyDescent="0.35">
      <c r="A5570" s="1" t="s">
        <v>7664</v>
      </c>
      <c r="B5570" s="1">
        <v>50</v>
      </c>
    </row>
    <row r="5571" spans="1:2" hidden="1" x14ac:dyDescent="0.35">
      <c r="A5571" s="1" t="s">
        <v>7665</v>
      </c>
      <c r="B5571" s="1">
        <v>79</v>
      </c>
    </row>
    <row r="5572" spans="1:2" hidden="1" x14ac:dyDescent="0.35">
      <c r="A5572" s="1" t="s">
        <v>7666</v>
      </c>
      <c r="B5572" s="1">
        <v>49</v>
      </c>
    </row>
    <row r="5573" spans="1:2" hidden="1" x14ac:dyDescent="0.35">
      <c r="A5573" s="1" t="s">
        <v>7667</v>
      </c>
      <c r="B5573" s="1">
        <v>41</v>
      </c>
    </row>
    <row r="5574" spans="1:2" hidden="1" x14ac:dyDescent="0.35">
      <c r="A5574" s="1" t="s">
        <v>7668</v>
      </c>
      <c r="B5574" s="1">
        <v>84</v>
      </c>
    </row>
    <row r="5575" spans="1:2" hidden="1" x14ac:dyDescent="0.35">
      <c r="A5575" s="1" t="s">
        <v>7669</v>
      </c>
      <c r="B5575" s="1">
        <v>40</v>
      </c>
    </row>
    <row r="5576" spans="1:2" hidden="1" x14ac:dyDescent="0.35">
      <c r="A5576" s="1" t="s">
        <v>7670</v>
      </c>
      <c r="B5576" s="1">
        <v>35</v>
      </c>
    </row>
    <row r="5577" spans="1:2" hidden="1" x14ac:dyDescent="0.35">
      <c r="A5577" s="1" t="s">
        <v>7671</v>
      </c>
      <c r="B5577" s="1">
        <v>53</v>
      </c>
    </row>
    <row r="5578" spans="1:2" hidden="1" x14ac:dyDescent="0.35">
      <c r="A5578" s="1" t="s">
        <v>7672</v>
      </c>
      <c r="B5578" s="1">
        <v>85</v>
      </c>
    </row>
    <row r="5579" spans="1:2" hidden="1" x14ac:dyDescent="0.35">
      <c r="A5579" s="1" t="s">
        <v>7673</v>
      </c>
      <c r="B5579" s="1">
        <v>70</v>
      </c>
    </row>
    <row r="5580" spans="1:2" hidden="1" x14ac:dyDescent="0.35">
      <c r="A5580" s="1" t="s">
        <v>7674</v>
      </c>
      <c r="B5580" s="1">
        <v>31</v>
      </c>
    </row>
    <row r="5581" spans="1:2" hidden="1" x14ac:dyDescent="0.35">
      <c r="A5581" s="1" t="s">
        <v>7675</v>
      </c>
      <c r="B5581" s="1">
        <v>15</v>
      </c>
    </row>
    <row r="5582" spans="1:2" hidden="1" x14ac:dyDescent="0.35">
      <c r="A5582" s="1" t="s">
        <v>7676</v>
      </c>
      <c r="B5582" s="1">
        <v>2</v>
      </c>
    </row>
    <row r="5583" spans="1:2" hidden="1" x14ac:dyDescent="0.35">
      <c r="A5583" s="1" t="s">
        <v>7677</v>
      </c>
      <c r="B5583" s="1">
        <v>52</v>
      </c>
    </row>
    <row r="5584" spans="1:2" hidden="1" x14ac:dyDescent="0.35">
      <c r="A5584" s="1" t="s">
        <v>7678</v>
      </c>
      <c r="B5584" s="1">
        <v>79</v>
      </c>
    </row>
    <row r="5585" spans="1:2" hidden="1" x14ac:dyDescent="0.35">
      <c r="A5585" s="1" t="s">
        <v>7679</v>
      </c>
      <c r="B5585" s="1">
        <v>66</v>
      </c>
    </row>
    <row r="5586" spans="1:2" hidden="1" x14ac:dyDescent="0.35">
      <c r="A5586" s="1" t="s">
        <v>7680</v>
      </c>
      <c r="B5586" s="1">
        <v>16</v>
      </c>
    </row>
    <row r="5587" spans="1:2" hidden="1" x14ac:dyDescent="0.35">
      <c r="A5587" s="1" t="s">
        <v>7681</v>
      </c>
      <c r="B5587" s="1">
        <v>46</v>
      </c>
    </row>
    <row r="5588" spans="1:2" hidden="1" x14ac:dyDescent="0.35">
      <c r="A5588" s="1" t="s">
        <v>7682</v>
      </c>
      <c r="B5588" s="1">
        <v>27</v>
      </c>
    </row>
    <row r="5589" spans="1:2" hidden="1" x14ac:dyDescent="0.35">
      <c r="A5589" s="1" t="s">
        <v>7683</v>
      </c>
      <c r="B5589" s="1">
        <v>39</v>
      </c>
    </row>
    <row r="5590" spans="1:2" hidden="1" x14ac:dyDescent="0.35">
      <c r="A5590" s="1" t="s">
        <v>7684</v>
      </c>
      <c r="B5590" s="1">
        <v>34</v>
      </c>
    </row>
    <row r="5591" spans="1:2" hidden="1" x14ac:dyDescent="0.35">
      <c r="A5591" s="1" t="s">
        <v>7685</v>
      </c>
      <c r="B5591" s="1">
        <v>16</v>
      </c>
    </row>
    <row r="5592" spans="1:2" hidden="1" x14ac:dyDescent="0.35">
      <c r="A5592" s="1" t="s">
        <v>7686</v>
      </c>
      <c r="B5592" s="1">
        <v>5</v>
      </c>
    </row>
    <row r="5593" spans="1:2" hidden="1" x14ac:dyDescent="0.35">
      <c r="A5593" s="1" t="s">
        <v>7687</v>
      </c>
      <c r="B5593" s="1">
        <v>21</v>
      </c>
    </row>
    <row r="5594" spans="1:2" hidden="1" x14ac:dyDescent="0.35">
      <c r="A5594" s="1" t="s">
        <v>7688</v>
      </c>
      <c r="B5594" s="1">
        <v>27</v>
      </c>
    </row>
    <row r="5595" spans="1:2" hidden="1" x14ac:dyDescent="0.35">
      <c r="A5595" s="1" t="s">
        <v>7689</v>
      </c>
      <c r="B5595" s="1">
        <v>99</v>
      </c>
    </row>
    <row r="5596" spans="1:2" hidden="1" x14ac:dyDescent="0.35">
      <c r="A5596" s="1" t="s">
        <v>7690</v>
      </c>
      <c r="B5596" s="1">
        <v>77</v>
      </c>
    </row>
    <row r="5597" spans="1:2" hidden="1" x14ac:dyDescent="0.35">
      <c r="A5597" s="1" t="s">
        <v>7691</v>
      </c>
      <c r="B5597" s="1">
        <v>73</v>
      </c>
    </row>
    <row r="5598" spans="1:2" hidden="1" x14ac:dyDescent="0.35">
      <c r="A5598" s="1" t="s">
        <v>7692</v>
      </c>
      <c r="B5598" s="1">
        <v>97</v>
      </c>
    </row>
    <row r="5599" spans="1:2" hidden="1" x14ac:dyDescent="0.35">
      <c r="A5599" s="1" t="s">
        <v>7693</v>
      </c>
      <c r="B5599" s="1">
        <v>2</v>
      </c>
    </row>
    <row r="5600" spans="1:2" hidden="1" x14ac:dyDescent="0.35">
      <c r="A5600" s="1" t="s">
        <v>7694</v>
      </c>
      <c r="B5600" s="1">
        <v>77</v>
      </c>
    </row>
    <row r="5601" spans="1:2" hidden="1" x14ac:dyDescent="0.35">
      <c r="A5601" s="1" t="s">
        <v>7695</v>
      </c>
      <c r="B5601" s="1">
        <v>61</v>
      </c>
    </row>
    <row r="5602" spans="1:2" hidden="1" x14ac:dyDescent="0.35">
      <c r="A5602" s="1" t="s">
        <v>7696</v>
      </c>
      <c r="B5602" s="1">
        <v>6</v>
      </c>
    </row>
    <row r="5603" spans="1:2" hidden="1" x14ac:dyDescent="0.35">
      <c r="A5603" s="1" t="s">
        <v>7697</v>
      </c>
      <c r="B5603" s="1">
        <v>88</v>
      </c>
    </row>
    <row r="5604" spans="1:2" hidden="1" x14ac:dyDescent="0.35">
      <c r="A5604" s="1" t="s">
        <v>7698</v>
      </c>
      <c r="B5604" s="1">
        <v>61</v>
      </c>
    </row>
    <row r="5605" spans="1:2" hidden="1" x14ac:dyDescent="0.35">
      <c r="A5605" s="1" t="s">
        <v>7699</v>
      </c>
      <c r="B5605" s="1">
        <v>54</v>
      </c>
    </row>
    <row r="5606" spans="1:2" hidden="1" x14ac:dyDescent="0.35">
      <c r="A5606" s="1" t="s">
        <v>7700</v>
      </c>
      <c r="B5606" s="1">
        <v>68</v>
      </c>
    </row>
    <row r="5607" spans="1:2" hidden="1" x14ac:dyDescent="0.35">
      <c r="A5607" s="1" t="s">
        <v>7701</v>
      </c>
      <c r="B5607" s="1">
        <v>40</v>
      </c>
    </row>
    <row r="5608" spans="1:2" hidden="1" x14ac:dyDescent="0.35">
      <c r="A5608" s="1" t="s">
        <v>7702</v>
      </c>
      <c r="B5608" s="1">
        <v>93</v>
      </c>
    </row>
    <row r="5609" spans="1:2" hidden="1" x14ac:dyDescent="0.35">
      <c r="A5609" s="1" t="s">
        <v>7703</v>
      </c>
      <c r="B5609" s="1">
        <v>15</v>
      </c>
    </row>
    <row r="5610" spans="1:2" hidden="1" x14ac:dyDescent="0.35">
      <c r="A5610" s="1" t="s">
        <v>7704</v>
      </c>
      <c r="B5610" s="1">
        <v>14</v>
      </c>
    </row>
    <row r="5611" spans="1:2" hidden="1" x14ac:dyDescent="0.35">
      <c r="A5611" s="1" t="s">
        <v>7705</v>
      </c>
      <c r="B5611" s="1">
        <v>21</v>
      </c>
    </row>
    <row r="5612" spans="1:2" hidden="1" x14ac:dyDescent="0.35">
      <c r="A5612" s="1" t="s">
        <v>7706</v>
      </c>
      <c r="B5612" s="1">
        <v>64</v>
      </c>
    </row>
    <row r="5613" spans="1:2" hidden="1" x14ac:dyDescent="0.35">
      <c r="A5613" s="1" t="s">
        <v>7707</v>
      </c>
      <c r="B5613" s="1">
        <v>90</v>
      </c>
    </row>
    <row r="5614" spans="1:2" hidden="1" x14ac:dyDescent="0.35">
      <c r="A5614" s="1" t="s">
        <v>7708</v>
      </c>
      <c r="B5614" s="1">
        <v>52</v>
      </c>
    </row>
    <row r="5615" spans="1:2" hidden="1" x14ac:dyDescent="0.35">
      <c r="A5615" s="1" t="s">
        <v>7709</v>
      </c>
      <c r="B5615" s="1">
        <v>59</v>
      </c>
    </row>
    <row r="5616" spans="1:2" hidden="1" x14ac:dyDescent="0.35">
      <c r="A5616" s="1" t="s">
        <v>7710</v>
      </c>
      <c r="B5616" s="1">
        <v>43</v>
      </c>
    </row>
    <row r="5617" spans="1:2" hidden="1" x14ac:dyDescent="0.35">
      <c r="A5617" s="1" t="s">
        <v>7711</v>
      </c>
      <c r="B5617" s="1">
        <v>67</v>
      </c>
    </row>
    <row r="5618" spans="1:2" hidden="1" x14ac:dyDescent="0.35">
      <c r="A5618" s="1" t="s">
        <v>7712</v>
      </c>
      <c r="B5618" s="1">
        <v>81</v>
      </c>
    </row>
    <row r="5619" spans="1:2" hidden="1" x14ac:dyDescent="0.35">
      <c r="A5619" s="1" t="s">
        <v>7713</v>
      </c>
      <c r="B5619" s="1">
        <v>4</v>
      </c>
    </row>
    <row r="5620" spans="1:2" hidden="1" x14ac:dyDescent="0.35">
      <c r="A5620" s="1" t="s">
        <v>7714</v>
      </c>
      <c r="B5620" s="1">
        <v>47</v>
      </c>
    </row>
    <row r="5621" spans="1:2" hidden="1" x14ac:dyDescent="0.35">
      <c r="A5621" s="1" t="s">
        <v>7715</v>
      </c>
      <c r="B5621" s="1">
        <v>73</v>
      </c>
    </row>
    <row r="5622" spans="1:2" hidden="1" x14ac:dyDescent="0.35">
      <c r="A5622" s="1" t="s">
        <v>7716</v>
      </c>
      <c r="B5622" s="1">
        <v>72</v>
      </c>
    </row>
    <row r="5623" spans="1:2" hidden="1" x14ac:dyDescent="0.35">
      <c r="A5623" s="1" t="s">
        <v>7717</v>
      </c>
      <c r="B5623" s="1">
        <v>69</v>
      </c>
    </row>
    <row r="5624" spans="1:2" hidden="1" x14ac:dyDescent="0.35">
      <c r="A5624" s="1" t="s">
        <v>7718</v>
      </c>
      <c r="B5624" s="1">
        <v>60</v>
      </c>
    </row>
    <row r="5625" spans="1:2" hidden="1" x14ac:dyDescent="0.35">
      <c r="A5625" s="1" t="s">
        <v>7719</v>
      </c>
      <c r="B5625" s="1">
        <v>6</v>
      </c>
    </row>
    <row r="5626" spans="1:2" hidden="1" x14ac:dyDescent="0.35">
      <c r="A5626" s="1" t="s">
        <v>7720</v>
      </c>
      <c r="B5626" s="1">
        <v>70</v>
      </c>
    </row>
    <row r="5627" spans="1:2" hidden="1" x14ac:dyDescent="0.35">
      <c r="A5627" s="1" t="s">
        <v>7721</v>
      </c>
      <c r="B5627" s="1">
        <v>94</v>
      </c>
    </row>
    <row r="5628" spans="1:2" hidden="1" x14ac:dyDescent="0.35">
      <c r="A5628" s="1" t="s">
        <v>7722</v>
      </c>
      <c r="B5628" s="1">
        <v>97</v>
      </c>
    </row>
    <row r="5629" spans="1:2" hidden="1" x14ac:dyDescent="0.35">
      <c r="A5629" s="1" t="s">
        <v>7723</v>
      </c>
      <c r="B5629" s="1">
        <v>29</v>
      </c>
    </row>
    <row r="5630" spans="1:2" hidden="1" x14ac:dyDescent="0.35">
      <c r="A5630" s="1" t="s">
        <v>7724</v>
      </c>
      <c r="B5630" s="1">
        <v>15</v>
      </c>
    </row>
    <row r="5631" spans="1:2" hidden="1" x14ac:dyDescent="0.35">
      <c r="A5631" s="1" t="s">
        <v>7725</v>
      </c>
      <c r="B5631" s="1">
        <v>73</v>
      </c>
    </row>
    <row r="5632" spans="1:2" hidden="1" x14ac:dyDescent="0.35">
      <c r="A5632" s="1" t="s">
        <v>7726</v>
      </c>
      <c r="B5632" s="1">
        <v>8</v>
      </c>
    </row>
    <row r="5633" spans="1:2" hidden="1" x14ac:dyDescent="0.35">
      <c r="A5633" s="1" t="s">
        <v>7727</v>
      </c>
      <c r="B5633" s="1">
        <v>44</v>
      </c>
    </row>
    <row r="5634" spans="1:2" hidden="1" x14ac:dyDescent="0.35">
      <c r="A5634" s="1" t="s">
        <v>7728</v>
      </c>
      <c r="B5634" s="1">
        <v>92</v>
      </c>
    </row>
    <row r="5635" spans="1:2" hidden="1" x14ac:dyDescent="0.35">
      <c r="A5635" s="1" t="s">
        <v>7729</v>
      </c>
      <c r="B5635" s="1">
        <v>33</v>
      </c>
    </row>
    <row r="5636" spans="1:2" hidden="1" x14ac:dyDescent="0.35">
      <c r="A5636" s="1" t="s">
        <v>7730</v>
      </c>
      <c r="B5636" s="1">
        <v>20</v>
      </c>
    </row>
    <row r="5637" spans="1:2" hidden="1" x14ac:dyDescent="0.35">
      <c r="A5637" s="1" t="s">
        <v>7731</v>
      </c>
      <c r="B5637" s="1">
        <v>14</v>
      </c>
    </row>
    <row r="5638" spans="1:2" hidden="1" x14ac:dyDescent="0.35">
      <c r="A5638" s="1" t="s">
        <v>7732</v>
      </c>
      <c r="B5638" s="1">
        <v>98</v>
      </c>
    </row>
    <row r="5639" spans="1:2" hidden="1" x14ac:dyDescent="0.35">
      <c r="A5639" s="1" t="s">
        <v>7733</v>
      </c>
      <c r="B5639" s="1">
        <v>1</v>
      </c>
    </row>
    <row r="5640" spans="1:2" hidden="1" x14ac:dyDescent="0.35">
      <c r="A5640" s="1" t="s">
        <v>7734</v>
      </c>
      <c r="B5640" s="1">
        <v>83</v>
      </c>
    </row>
    <row r="5641" spans="1:2" hidden="1" x14ac:dyDescent="0.35">
      <c r="A5641" s="1" t="s">
        <v>7735</v>
      </c>
      <c r="B5641" s="1">
        <v>46</v>
      </c>
    </row>
    <row r="5642" spans="1:2" hidden="1" x14ac:dyDescent="0.35">
      <c r="A5642" s="1" t="s">
        <v>7736</v>
      </c>
      <c r="B5642" s="1">
        <v>89</v>
      </c>
    </row>
    <row r="5643" spans="1:2" hidden="1" x14ac:dyDescent="0.35">
      <c r="A5643" s="1" t="s">
        <v>7737</v>
      </c>
      <c r="B5643" s="1">
        <v>84</v>
      </c>
    </row>
    <row r="5644" spans="1:2" hidden="1" x14ac:dyDescent="0.35">
      <c r="A5644" s="1" t="s">
        <v>7738</v>
      </c>
      <c r="B5644" s="1">
        <v>21</v>
      </c>
    </row>
    <row r="5645" spans="1:2" hidden="1" x14ac:dyDescent="0.35">
      <c r="A5645" s="1" t="s">
        <v>7739</v>
      </c>
      <c r="B5645" s="1">
        <v>46</v>
      </c>
    </row>
    <row r="5646" spans="1:2" hidden="1" x14ac:dyDescent="0.35">
      <c r="A5646" s="1" t="s">
        <v>7740</v>
      </c>
      <c r="B5646" s="1">
        <v>35</v>
      </c>
    </row>
    <row r="5647" spans="1:2" hidden="1" x14ac:dyDescent="0.35">
      <c r="A5647" s="1" t="s">
        <v>7741</v>
      </c>
      <c r="B5647" s="1">
        <v>65</v>
      </c>
    </row>
    <row r="5648" spans="1:2" hidden="1" x14ac:dyDescent="0.35">
      <c r="A5648" s="1" t="s">
        <v>7742</v>
      </c>
      <c r="B5648" s="1">
        <v>55</v>
      </c>
    </row>
    <row r="5649" spans="1:2" hidden="1" x14ac:dyDescent="0.35">
      <c r="A5649" s="1" t="s">
        <v>7743</v>
      </c>
      <c r="B5649" s="1">
        <v>68</v>
      </c>
    </row>
    <row r="5650" spans="1:2" hidden="1" x14ac:dyDescent="0.35">
      <c r="A5650" s="1" t="s">
        <v>7744</v>
      </c>
      <c r="B5650" s="1">
        <v>22</v>
      </c>
    </row>
    <row r="5651" spans="1:2" hidden="1" x14ac:dyDescent="0.35">
      <c r="A5651" s="1" t="s">
        <v>7745</v>
      </c>
      <c r="B5651" s="1">
        <v>62</v>
      </c>
    </row>
    <row r="5652" spans="1:2" hidden="1" x14ac:dyDescent="0.35">
      <c r="A5652" s="1" t="s">
        <v>7746</v>
      </c>
      <c r="B5652" s="1">
        <v>14</v>
      </c>
    </row>
    <row r="5653" spans="1:2" hidden="1" x14ac:dyDescent="0.35">
      <c r="A5653" s="1" t="s">
        <v>7747</v>
      </c>
      <c r="B5653" s="1">
        <v>34</v>
      </c>
    </row>
    <row r="5654" spans="1:2" hidden="1" x14ac:dyDescent="0.35">
      <c r="A5654" s="1" t="s">
        <v>7748</v>
      </c>
      <c r="B5654" s="1">
        <v>88</v>
      </c>
    </row>
    <row r="5655" spans="1:2" hidden="1" x14ac:dyDescent="0.35">
      <c r="A5655" s="1" t="s">
        <v>7749</v>
      </c>
      <c r="B5655" s="1">
        <v>39</v>
      </c>
    </row>
    <row r="5656" spans="1:2" hidden="1" x14ac:dyDescent="0.35">
      <c r="A5656" s="1" t="s">
        <v>7750</v>
      </c>
      <c r="B5656" s="1">
        <v>51</v>
      </c>
    </row>
    <row r="5657" spans="1:2" hidden="1" x14ac:dyDescent="0.35">
      <c r="A5657" s="1" t="s">
        <v>7751</v>
      </c>
      <c r="B5657" s="1">
        <v>32</v>
      </c>
    </row>
    <row r="5658" spans="1:2" hidden="1" x14ac:dyDescent="0.35">
      <c r="A5658" s="1" t="s">
        <v>7752</v>
      </c>
      <c r="B5658" s="1">
        <v>21</v>
      </c>
    </row>
    <row r="5659" spans="1:2" hidden="1" x14ac:dyDescent="0.35">
      <c r="A5659" s="1" t="s">
        <v>7753</v>
      </c>
      <c r="B5659" s="1">
        <v>26</v>
      </c>
    </row>
    <row r="5660" spans="1:2" hidden="1" x14ac:dyDescent="0.35">
      <c r="A5660" s="1" t="s">
        <v>7754</v>
      </c>
      <c r="B5660" s="1">
        <v>27</v>
      </c>
    </row>
    <row r="5661" spans="1:2" hidden="1" x14ac:dyDescent="0.35">
      <c r="A5661" s="1" t="s">
        <v>7755</v>
      </c>
      <c r="B5661" s="1">
        <v>77</v>
      </c>
    </row>
    <row r="5662" spans="1:2" hidden="1" x14ac:dyDescent="0.35">
      <c r="A5662" s="1" t="s">
        <v>7756</v>
      </c>
      <c r="B5662" s="1">
        <v>5</v>
      </c>
    </row>
    <row r="5663" spans="1:2" hidden="1" x14ac:dyDescent="0.35">
      <c r="A5663" s="1" t="s">
        <v>7757</v>
      </c>
      <c r="B5663" s="1">
        <v>32</v>
      </c>
    </row>
    <row r="5664" spans="1:2" hidden="1" x14ac:dyDescent="0.35">
      <c r="A5664" s="1" t="s">
        <v>7758</v>
      </c>
      <c r="B5664" s="1">
        <v>21</v>
      </c>
    </row>
    <row r="5665" spans="1:2" hidden="1" x14ac:dyDescent="0.35">
      <c r="A5665" s="1" t="s">
        <v>7759</v>
      </c>
      <c r="B5665" s="1">
        <v>3</v>
      </c>
    </row>
    <row r="5666" spans="1:2" hidden="1" x14ac:dyDescent="0.35">
      <c r="A5666" s="1" t="s">
        <v>7760</v>
      </c>
      <c r="B5666" s="1">
        <v>90</v>
      </c>
    </row>
    <row r="5667" spans="1:2" hidden="1" x14ac:dyDescent="0.35">
      <c r="A5667" s="1" t="s">
        <v>7761</v>
      </c>
      <c r="B5667" s="1">
        <v>12</v>
      </c>
    </row>
    <row r="5668" spans="1:2" hidden="1" x14ac:dyDescent="0.35">
      <c r="A5668" s="1" t="s">
        <v>7762</v>
      </c>
      <c r="B5668" s="1">
        <v>64</v>
      </c>
    </row>
    <row r="5669" spans="1:2" hidden="1" x14ac:dyDescent="0.35">
      <c r="A5669" s="1" t="s">
        <v>7763</v>
      </c>
      <c r="B5669" s="1">
        <v>78</v>
      </c>
    </row>
    <row r="5670" spans="1:2" hidden="1" x14ac:dyDescent="0.35">
      <c r="A5670" s="1" t="s">
        <v>7764</v>
      </c>
      <c r="B5670" s="1">
        <v>9</v>
      </c>
    </row>
    <row r="5671" spans="1:2" hidden="1" x14ac:dyDescent="0.35">
      <c r="A5671" s="1" t="s">
        <v>7765</v>
      </c>
      <c r="B5671" s="1">
        <v>98</v>
      </c>
    </row>
    <row r="5672" spans="1:2" hidden="1" x14ac:dyDescent="0.35">
      <c r="A5672" s="1" t="s">
        <v>7766</v>
      </c>
      <c r="B5672" s="1">
        <v>43</v>
      </c>
    </row>
    <row r="5673" spans="1:2" hidden="1" x14ac:dyDescent="0.35">
      <c r="A5673" s="1" t="s">
        <v>7767</v>
      </c>
      <c r="B5673" s="1">
        <v>87</v>
      </c>
    </row>
    <row r="5674" spans="1:2" hidden="1" x14ac:dyDescent="0.35">
      <c r="A5674" s="1" t="s">
        <v>7768</v>
      </c>
      <c r="B5674" s="1">
        <v>33</v>
      </c>
    </row>
    <row r="5675" spans="1:2" hidden="1" x14ac:dyDescent="0.35">
      <c r="A5675" s="1" t="s">
        <v>7769</v>
      </c>
      <c r="B5675" s="1">
        <v>21</v>
      </c>
    </row>
    <row r="5676" spans="1:2" hidden="1" x14ac:dyDescent="0.35">
      <c r="A5676" s="1" t="s">
        <v>7770</v>
      </c>
      <c r="B5676" s="1">
        <v>41</v>
      </c>
    </row>
    <row r="5677" spans="1:2" hidden="1" x14ac:dyDescent="0.35">
      <c r="A5677" s="1" t="s">
        <v>7771</v>
      </c>
      <c r="B5677" s="1">
        <v>35</v>
      </c>
    </row>
    <row r="5678" spans="1:2" hidden="1" x14ac:dyDescent="0.35">
      <c r="A5678" s="1" t="s">
        <v>7772</v>
      </c>
      <c r="B5678" s="1">
        <v>53</v>
      </c>
    </row>
    <row r="5679" spans="1:2" hidden="1" x14ac:dyDescent="0.35">
      <c r="A5679" s="1" t="s">
        <v>7773</v>
      </c>
      <c r="B5679" s="1">
        <v>79</v>
      </c>
    </row>
    <row r="5680" spans="1:2" hidden="1" x14ac:dyDescent="0.35">
      <c r="A5680" s="1" t="s">
        <v>7774</v>
      </c>
      <c r="B5680" s="1">
        <v>18</v>
      </c>
    </row>
    <row r="5681" spans="1:2" hidden="1" x14ac:dyDescent="0.35">
      <c r="A5681" s="1" t="s">
        <v>7775</v>
      </c>
      <c r="B5681" s="1">
        <v>44</v>
      </c>
    </row>
    <row r="5682" spans="1:2" hidden="1" x14ac:dyDescent="0.35">
      <c r="A5682" s="1" t="s">
        <v>7776</v>
      </c>
      <c r="B5682" s="1">
        <v>3</v>
      </c>
    </row>
    <row r="5683" spans="1:2" hidden="1" x14ac:dyDescent="0.35">
      <c r="A5683" s="1" t="s">
        <v>7777</v>
      </c>
      <c r="B5683" s="1">
        <v>75</v>
      </c>
    </row>
    <row r="5684" spans="1:2" hidden="1" x14ac:dyDescent="0.35">
      <c r="A5684" s="1" t="s">
        <v>7778</v>
      </c>
      <c r="B5684" s="1">
        <v>44</v>
      </c>
    </row>
    <row r="5685" spans="1:2" hidden="1" x14ac:dyDescent="0.35">
      <c r="A5685" s="1" t="s">
        <v>7779</v>
      </c>
      <c r="B5685" s="1">
        <v>10</v>
      </c>
    </row>
    <row r="5686" spans="1:2" hidden="1" x14ac:dyDescent="0.35">
      <c r="A5686" s="1" t="s">
        <v>7780</v>
      </c>
      <c r="B5686" s="1">
        <v>19</v>
      </c>
    </row>
    <row r="5687" spans="1:2" hidden="1" x14ac:dyDescent="0.35">
      <c r="A5687" s="1" t="s">
        <v>7781</v>
      </c>
      <c r="B5687" s="1">
        <v>11</v>
      </c>
    </row>
    <row r="5688" spans="1:2" hidden="1" x14ac:dyDescent="0.35">
      <c r="A5688" s="1" t="s">
        <v>7782</v>
      </c>
      <c r="B5688" s="1">
        <v>86</v>
      </c>
    </row>
    <row r="5689" spans="1:2" hidden="1" x14ac:dyDescent="0.35">
      <c r="A5689" s="1" t="s">
        <v>7783</v>
      </c>
      <c r="B5689" s="1">
        <v>26</v>
      </c>
    </row>
    <row r="5690" spans="1:2" hidden="1" x14ac:dyDescent="0.35">
      <c r="A5690" s="1" t="s">
        <v>7784</v>
      </c>
      <c r="B5690" s="1">
        <v>68</v>
      </c>
    </row>
    <row r="5691" spans="1:2" hidden="1" x14ac:dyDescent="0.35">
      <c r="A5691" s="1" t="s">
        <v>7785</v>
      </c>
      <c r="B5691" s="1">
        <v>88</v>
      </c>
    </row>
    <row r="5692" spans="1:2" hidden="1" x14ac:dyDescent="0.35">
      <c r="A5692" s="1" t="s">
        <v>7786</v>
      </c>
      <c r="B5692" s="1">
        <v>11</v>
      </c>
    </row>
    <row r="5693" spans="1:2" hidden="1" x14ac:dyDescent="0.35">
      <c r="A5693" s="1" t="s">
        <v>7787</v>
      </c>
      <c r="B5693" s="1">
        <v>55</v>
      </c>
    </row>
    <row r="5694" spans="1:2" hidden="1" x14ac:dyDescent="0.35">
      <c r="A5694" s="1" t="s">
        <v>7788</v>
      </c>
      <c r="B5694" s="1">
        <v>57</v>
      </c>
    </row>
    <row r="5695" spans="1:2" hidden="1" x14ac:dyDescent="0.35">
      <c r="A5695" s="1" t="s">
        <v>7789</v>
      </c>
      <c r="B5695" s="1">
        <v>90</v>
      </c>
    </row>
    <row r="5696" spans="1:2" hidden="1" x14ac:dyDescent="0.35">
      <c r="A5696" s="1" t="s">
        <v>7790</v>
      </c>
      <c r="B5696" s="1">
        <v>48</v>
      </c>
    </row>
    <row r="5697" spans="1:2" hidden="1" x14ac:dyDescent="0.35">
      <c r="A5697" s="1" t="s">
        <v>7791</v>
      </c>
      <c r="B5697" s="1">
        <v>58</v>
      </c>
    </row>
    <row r="5698" spans="1:2" hidden="1" x14ac:dyDescent="0.35">
      <c r="A5698" s="1" t="s">
        <v>7792</v>
      </c>
      <c r="B5698" s="1">
        <v>2</v>
      </c>
    </row>
    <row r="5699" spans="1:2" hidden="1" x14ac:dyDescent="0.35">
      <c r="A5699" s="1" t="s">
        <v>7793</v>
      </c>
      <c r="B5699" s="1">
        <v>74</v>
      </c>
    </row>
    <row r="5700" spans="1:2" hidden="1" x14ac:dyDescent="0.35">
      <c r="A5700" s="1" t="s">
        <v>7794</v>
      </c>
      <c r="B5700" s="1">
        <v>6</v>
      </c>
    </row>
    <row r="5701" spans="1:2" hidden="1" x14ac:dyDescent="0.35">
      <c r="A5701" s="1" t="s">
        <v>7795</v>
      </c>
      <c r="B5701" s="1">
        <v>45</v>
      </c>
    </row>
    <row r="5702" spans="1:2" hidden="1" x14ac:dyDescent="0.35">
      <c r="A5702" s="1" t="s">
        <v>7796</v>
      </c>
      <c r="B5702" s="1">
        <v>9</v>
      </c>
    </row>
    <row r="5703" spans="1:2" hidden="1" x14ac:dyDescent="0.35">
      <c r="A5703" s="1" t="s">
        <v>7797</v>
      </c>
      <c r="B5703" s="1">
        <v>23</v>
      </c>
    </row>
    <row r="5704" spans="1:2" hidden="1" x14ac:dyDescent="0.35">
      <c r="A5704" s="1" t="s">
        <v>7798</v>
      </c>
      <c r="B5704" s="1">
        <v>16</v>
      </c>
    </row>
    <row r="5705" spans="1:2" hidden="1" x14ac:dyDescent="0.35">
      <c r="A5705" s="1" t="s">
        <v>7799</v>
      </c>
      <c r="B5705" s="1">
        <v>84</v>
      </c>
    </row>
    <row r="5706" spans="1:2" hidden="1" x14ac:dyDescent="0.35">
      <c r="A5706" s="1" t="s">
        <v>7800</v>
      </c>
      <c r="B5706" s="1">
        <v>85</v>
      </c>
    </row>
    <row r="5707" spans="1:2" hidden="1" x14ac:dyDescent="0.35">
      <c r="A5707" s="1" t="s">
        <v>7801</v>
      </c>
      <c r="B5707" s="1">
        <v>72</v>
      </c>
    </row>
    <row r="5708" spans="1:2" hidden="1" x14ac:dyDescent="0.35">
      <c r="A5708" s="1" t="s">
        <v>7802</v>
      </c>
      <c r="B5708" s="1">
        <v>20</v>
      </c>
    </row>
    <row r="5709" spans="1:2" hidden="1" x14ac:dyDescent="0.35">
      <c r="A5709" s="1" t="s">
        <v>7803</v>
      </c>
      <c r="B5709" s="1">
        <v>12</v>
      </c>
    </row>
    <row r="5710" spans="1:2" hidden="1" x14ac:dyDescent="0.35">
      <c r="A5710" s="1" t="s">
        <v>7804</v>
      </c>
      <c r="B5710" s="1">
        <v>4</v>
      </c>
    </row>
    <row r="5711" spans="1:2" hidden="1" x14ac:dyDescent="0.35">
      <c r="A5711" s="1" t="s">
        <v>7805</v>
      </c>
      <c r="B5711" s="1">
        <v>23</v>
      </c>
    </row>
    <row r="5712" spans="1:2" hidden="1" x14ac:dyDescent="0.35">
      <c r="A5712" s="1" t="s">
        <v>7806</v>
      </c>
      <c r="B5712" s="1">
        <v>0</v>
      </c>
    </row>
    <row r="5713" spans="1:2" hidden="1" x14ac:dyDescent="0.35">
      <c r="A5713" s="1" t="s">
        <v>7807</v>
      </c>
      <c r="B5713" s="1">
        <v>6</v>
      </c>
    </row>
    <row r="5714" spans="1:2" hidden="1" x14ac:dyDescent="0.35">
      <c r="A5714" s="1" t="s">
        <v>7808</v>
      </c>
      <c r="B5714" s="1">
        <v>66</v>
      </c>
    </row>
    <row r="5715" spans="1:2" hidden="1" x14ac:dyDescent="0.35">
      <c r="A5715" s="1" t="s">
        <v>7809</v>
      </c>
      <c r="B5715" s="1">
        <v>10</v>
      </c>
    </row>
    <row r="5716" spans="1:2" hidden="1" x14ac:dyDescent="0.35">
      <c r="A5716" s="1" t="s">
        <v>7810</v>
      </c>
      <c r="B5716" s="1">
        <v>98</v>
      </c>
    </row>
    <row r="5717" spans="1:2" hidden="1" x14ac:dyDescent="0.35">
      <c r="A5717" s="1" t="s">
        <v>7811</v>
      </c>
      <c r="B5717" s="1">
        <v>71</v>
      </c>
    </row>
    <row r="5718" spans="1:2" hidden="1" x14ac:dyDescent="0.35">
      <c r="A5718" s="1" t="s">
        <v>7812</v>
      </c>
      <c r="B5718" s="1">
        <v>96</v>
      </c>
    </row>
    <row r="5719" spans="1:2" hidden="1" x14ac:dyDescent="0.35">
      <c r="A5719" s="1" t="s">
        <v>7813</v>
      </c>
      <c r="B5719" s="1">
        <v>31</v>
      </c>
    </row>
    <row r="5720" spans="1:2" hidden="1" x14ac:dyDescent="0.35">
      <c r="A5720" s="1" t="s">
        <v>7814</v>
      </c>
      <c r="B5720" s="1">
        <v>8</v>
      </c>
    </row>
    <row r="5721" spans="1:2" hidden="1" x14ac:dyDescent="0.35">
      <c r="A5721" s="1" t="s">
        <v>7815</v>
      </c>
      <c r="B5721" s="1">
        <v>45</v>
      </c>
    </row>
    <row r="5722" spans="1:2" hidden="1" x14ac:dyDescent="0.35">
      <c r="A5722" s="1" t="s">
        <v>7816</v>
      </c>
      <c r="B5722" s="1">
        <v>94</v>
      </c>
    </row>
    <row r="5723" spans="1:2" hidden="1" x14ac:dyDescent="0.35">
      <c r="A5723" s="1" t="s">
        <v>7817</v>
      </c>
      <c r="B5723" s="1">
        <v>43</v>
      </c>
    </row>
    <row r="5724" spans="1:2" hidden="1" x14ac:dyDescent="0.35">
      <c r="A5724" s="1" t="s">
        <v>7818</v>
      </c>
      <c r="B5724" s="1">
        <v>34</v>
      </c>
    </row>
    <row r="5725" spans="1:2" hidden="1" x14ac:dyDescent="0.35">
      <c r="A5725" s="1" t="s">
        <v>7819</v>
      </c>
      <c r="B5725" s="1">
        <v>22</v>
      </c>
    </row>
    <row r="5726" spans="1:2" hidden="1" x14ac:dyDescent="0.35">
      <c r="A5726" s="1" t="s">
        <v>7820</v>
      </c>
      <c r="B5726" s="1">
        <v>92</v>
      </c>
    </row>
    <row r="5727" spans="1:2" hidden="1" x14ac:dyDescent="0.35">
      <c r="A5727" s="1" t="s">
        <v>7821</v>
      </c>
      <c r="B5727" s="1">
        <v>57</v>
      </c>
    </row>
    <row r="5728" spans="1:2" hidden="1" x14ac:dyDescent="0.35">
      <c r="A5728" s="1" t="s">
        <v>7822</v>
      </c>
      <c r="B5728" s="1">
        <v>84</v>
      </c>
    </row>
    <row r="5729" spans="1:2" hidden="1" x14ac:dyDescent="0.35">
      <c r="A5729" s="1" t="s">
        <v>7823</v>
      </c>
      <c r="B5729" s="1">
        <v>9</v>
      </c>
    </row>
    <row r="5730" spans="1:2" hidden="1" x14ac:dyDescent="0.35">
      <c r="A5730" s="1" t="s">
        <v>7824</v>
      </c>
      <c r="B5730" s="1">
        <v>33</v>
      </c>
    </row>
    <row r="5731" spans="1:2" hidden="1" x14ac:dyDescent="0.35">
      <c r="A5731" s="1" t="s">
        <v>7825</v>
      </c>
      <c r="B5731" s="1">
        <v>14</v>
      </c>
    </row>
    <row r="5732" spans="1:2" hidden="1" x14ac:dyDescent="0.35">
      <c r="A5732" s="1" t="s">
        <v>7826</v>
      </c>
      <c r="B5732" s="1">
        <v>61</v>
      </c>
    </row>
    <row r="5733" spans="1:2" hidden="1" x14ac:dyDescent="0.35">
      <c r="A5733" s="1" t="s">
        <v>7827</v>
      </c>
      <c r="B5733" s="1">
        <v>34</v>
      </c>
    </row>
    <row r="5734" spans="1:2" hidden="1" x14ac:dyDescent="0.35">
      <c r="A5734" s="1" t="s">
        <v>7828</v>
      </c>
      <c r="B5734" s="1">
        <v>18</v>
      </c>
    </row>
    <row r="5735" spans="1:2" hidden="1" x14ac:dyDescent="0.35">
      <c r="A5735" s="1" t="s">
        <v>7829</v>
      </c>
      <c r="B5735" s="1">
        <v>99</v>
      </c>
    </row>
    <row r="5736" spans="1:2" hidden="1" x14ac:dyDescent="0.35">
      <c r="A5736" s="1" t="s">
        <v>7830</v>
      </c>
      <c r="B5736" s="1">
        <v>35</v>
      </c>
    </row>
    <row r="5737" spans="1:2" hidden="1" x14ac:dyDescent="0.35">
      <c r="A5737" s="1" t="s">
        <v>7831</v>
      </c>
      <c r="B5737" s="1">
        <v>48</v>
      </c>
    </row>
    <row r="5738" spans="1:2" hidden="1" x14ac:dyDescent="0.35">
      <c r="A5738" s="1" t="s">
        <v>7832</v>
      </c>
      <c r="B5738" s="1">
        <v>62</v>
      </c>
    </row>
    <row r="5739" spans="1:2" hidden="1" x14ac:dyDescent="0.35">
      <c r="A5739" s="1" t="s">
        <v>7833</v>
      </c>
      <c r="B5739" s="1">
        <v>29</v>
      </c>
    </row>
    <row r="5740" spans="1:2" hidden="1" x14ac:dyDescent="0.35">
      <c r="A5740" s="1" t="s">
        <v>7834</v>
      </c>
      <c r="B5740" s="1">
        <v>31</v>
      </c>
    </row>
    <row r="5741" spans="1:2" hidden="1" x14ac:dyDescent="0.35">
      <c r="A5741" s="1" t="s">
        <v>7835</v>
      </c>
      <c r="B5741" s="1">
        <v>25</v>
      </c>
    </row>
    <row r="5742" spans="1:2" hidden="1" x14ac:dyDescent="0.35">
      <c r="A5742" s="1" t="s">
        <v>7836</v>
      </c>
      <c r="B5742" s="1">
        <v>88</v>
      </c>
    </row>
    <row r="5743" spans="1:2" hidden="1" x14ac:dyDescent="0.35">
      <c r="A5743" s="1" t="s">
        <v>7837</v>
      </c>
      <c r="B5743" s="1">
        <v>64</v>
      </c>
    </row>
    <row r="5744" spans="1:2" hidden="1" x14ac:dyDescent="0.35">
      <c r="A5744" s="1" t="s">
        <v>7838</v>
      </c>
      <c r="B5744" s="1">
        <v>1</v>
      </c>
    </row>
    <row r="5745" spans="1:2" hidden="1" x14ac:dyDescent="0.35">
      <c r="A5745" s="1" t="s">
        <v>7839</v>
      </c>
      <c r="B5745" s="1">
        <v>4</v>
      </c>
    </row>
    <row r="5746" spans="1:2" hidden="1" x14ac:dyDescent="0.35">
      <c r="A5746" s="1" t="s">
        <v>7840</v>
      </c>
      <c r="B5746" s="1">
        <v>48</v>
      </c>
    </row>
    <row r="5747" spans="1:2" hidden="1" x14ac:dyDescent="0.35">
      <c r="A5747" s="1" t="s">
        <v>7841</v>
      </c>
      <c r="B5747" s="1">
        <v>10</v>
      </c>
    </row>
    <row r="5748" spans="1:2" hidden="1" x14ac:dyDescent="0.35">
      <c r="A5748" s="1" t="s">
        <v>7842</v>
      </c>
      <c r="B5748" s="1">
        <v>79</v>
      </c>
    </row>
    <row r="5749" spans="1:2" hidden="1" x14ac:dyDescent="0.35">
      <c r="A5749" s="1" t="s">
        <v>7843</v>
      </c>
      <c r="B5749" s="1">
        <v>94</v>
      </c>
    </row>
    <row r="5750" spans="1:2" hidden="1" x14ac:dyDescent="0.35">
      <c r="A5750" s="1" t="s">
        <v>7844</v>
      </c>
      <c r="B5750" s="1">
        <v>69</v>
      </c>
    </row>
    <row r="5751" spans="1:2" hidden="1" x14ac:dyDescent="0.35">
      <c r="A5751" s="1" t="s">
        <v>7845</v>
      </c>
      <c r="B5751" s="1">
        <v>91</v>
      </c>
    </row>
    <row r="5752" spans="1:2" hidden="1" x14ac:dyDescent="0.35">
      <c r="A5752" s="1" t="s">
        <v>7846</v>
      </c>
      <c r="B5752" s="1">
        <v>79</v>
      </c>
    </row>
    <row r="5753" spans="1:2" hidden="1" x14ac:dyDescent="0.35">
      <c r="A5753" s="1" t="s">
        <v>7847</v>
      </c>
      <c r="B5753" s="1">
        <v>90</v>
      </c>
    </row>
    <row r="5754" spans="1:2" hidden="1" x14ac:dyDescent="0.35">
      <c r="A5754" s="1" t="s">
        <v>7848</v>
      </c>
      <c r="B5754" s="1">
        <v>17</v>
      </c>
    </row>
    <row r="5755" spans="1:2" hidden="1" x14ac:dyDescent="0.35">
      <c r="A5755" s="1" t="s">
        <v>7849</v>
      </c>
      <c r="B5755" s="1">
        <v>29</v>
      </c>
    </row>
    <row r="5756" spans="1:2" hidden="1" x14ac:dyDescent="0.35">
      <c r="A5756" s="1" t="s">
        <v>7850</v>
      </c>
      <c r="B5756" s="1">
        <v>98</v>
      </c>
    </row>
    <row r="5757" spans="1:2" hidden="1" x14ac:dyDescent="0.35">
      <c r="A5757" s="1" t="s">
        <v>7851</v>
      </c>
      <c r="B5757" s="1">
        <v>82</v>
      </c>
    </row>
    <row r="5758" spans="1:2" hidden="1" x14ac:dyDescent="0.35">
      <c r="A5758" s="1" t="s">
        <v>7852</v>
      </c>
      <c r="B5758" s="1">
        <v>66</v>
      </c>
    </row>
    <row r="5759" spans="1:2" hidden="1" x14ac:dyDescent="0.35">
      <c r="A5759" s="1" t="s">
        <v>7853</v>
      </c>
      <c r="B5759" s="1">
        <v>73</v>
      </c>
    </row>
    <row r="5760" spans="1:2" hidden="1" x14ac:dyDescent="0.35">
      <c r="A5760" s="1" t="s">
        <v>7854</v>
      </c>
      <c r="B5760" s="1">
        <v>66</v>
      </c>
    </row>
    <row r="5761" spans="1:2" hidden="1" x14ac:dyDescent="0.35">
      <c r="A5761" s="1" t="s">
        <v>7855</v>
      </c>
      <c r="B5761" s="1">
        <v>38</v>
      </c>
    </row>
    <row r="5762" spans="1:2" hidden="1" x14ac:dyDescent="0.35">
      <c r="A5762" s="1" t="s">
        <v>7856</v>
      </c>
      <c r="B5762" s="1">
        <v>5</v>
      </c>
    </row>
    <row r="5763" spans="1:2" hidden="1" x14ac:dyDescent="0.35">
      <c r="A5763" s="1" t="s">
        <v>7857</v>
      </c>
      <c r="B5763" s="1">
        <v>11</v>
      </c>
    </row>
    <row r="5764" spans="1:2" hidden="1" x14ac:dyDescent="0.35">
      <c r="A5764" s="1" t="s">
        <v>7858</v>
      </c>
      <c r="B5764" s="1">
        <v>25</v>
      </c>
    </row>
    <row r="5765" spans="1:2" hidden="1" x14ac:dyDescent="0.35">
      <c r="A5765" s="1" t="s">
        <v>7859</v>
      </c>
      <c r="B5765" s="1">
        <v>43</v>
      </c>
    </row>
    <row r="5766" spans="1:2" hidden="1" x14ac:dyDescent="0.35">
      <c r="A5766" s="1" t="s">
        <v>7860</v>
      </c>
      <c r="B5766" s="1">
        <v>74</v>
      </c>
    </row>
    <row r="5767" spans="1:2" hidden="1" x14ac:dyDescent="0.35">
      <c r="A5767" s="1" t="s">
        <v>7861</v>
      </c>
      <c r="B5767" s="1">
        <v>80</v>
      </c>
    </row>
    <row r="5768" spans="1:2" hidden="1" x14ac:dyDescent="0.35">
      <c r="A5768" s="1" t="s">
        <v>7862</v>
      </c>
      <c r="B5768" s="1">
        <v>99</v>
      </c>
    </row>
    <row r="5769" spans="1:2" hidden="1" x14ac:dyDescent="0.35">
      <c r="A5769" s="1" t="s">
        <v>7863</v>
      </c>
      <c r="B5769" s="1">
        <v>55</v>
      </c>
    </row>
    <row r="5770" spans="1:2" hidden="1" x14ac:dyDescent="0.35">
      <c r="A5770" s="1" t="s">
        <v>7864</v>
      </c>
      <c r="B5770" s="1">
        <v>55</v>
      </c>
    </row>
    <row r="5771" spans="1:2" hidden="1" x14ac:dyDescent="0.35">
      <c r="A5771" s="1" t="s">
        <v>7865</v>
      </c>
      <c r="B5771" s="1">
        <v>23</v>
      </c>
    </row>
    <row r="5772" spans="1:2" hidden="1" x14ac:dyDescent="0.35">
      <c r="A5772" s="1" t="s">
        <v>7866</v>
      </c>
      <c r="B5772" s="1">
        <v>16</v>
      </c>
    </row>
    <row r="5773" spans="1:2" hidden="1" x14ac:dyDescent="0.35">
      <c r="A5773" s="1" t="s">
        <v>7867</v>
      </c>
      <c r="B5773" s="1">
        <v>81</v>
      </c>
    </row>
    <row r="5774" spans="1:2" hidden="1" x14ac:dyDescent="0.35">
      <c r="A5774" s="1" t="s">
        <v>7868</v>
      </c>
      <c r="B5774" s="1">
        <v>55</v>
      </c>
    </row>
    <row r="5775" spans="1:2" hidden="1" x14ac:dyDescent="0.35">
      <c r="A5775" s="1" t="s">
        <v>7869</v>
      </c>
      <c r="B5775" s="1">
        <v>9</v>
      </c>
    </row>
    <row r="5776" spans="1:2" hidden="1" x14ac:dyDescent="0.35">
      <c r="A5776" s="1" t="s">
        <v>7870</v>
      </c>
      <c r="B5776" s="1">
        <v>45</v>
      </c>
    </row>
    <row r="5777" spans="1:2" hidden="1" x14ac:dyDescent="0.35">
      <c r="A5777" s="1" t="s">
        <v>7871</v>
      </c>
      <c r="B5777" s="1">
        <v>90</v>
      </c>
    </row>
    <row r="5778" spans="1:2" hidden="1" x14ac:dyDescent="0.35">
      <c r="A5778" s="1" t="s">
        <v>7872</v>
      </c>
      <c r="B5778" s="1">
        <v>20</v>
      </c>
    </row>
    <row r="5779" spans="1:2" hidden="1" x14ac:dyDescent="0.35">
      <c r="A5779" s="1" t="s">
        <v>7873</v>
      </c>
      <c r="B5779" s="1">
        <v>78</v>
      </c>
    </row>
    <row r="5780" spans="1:2" hidden="1" x14ac:dyDescent="0.35">
      <c r="A5780" s="1" t="s">
        <v>7874</v>
      </c>
      <c r="B5780" s="1">
        <v>1</v>
      </c>
    </row>
    <row r="5781" spans="1:2" hidden="1" x14ac:dyDescent="0.35">
      <c r="A5781" s="1" t="s">
        <v>7875</v>
      </c>
      <c r="B5781" s="1">
        <v>29</v>
      </c>
    </row>
    <row r="5782" spans="1:2" hidden="1" x14ac:dyDescent="0.35">
      <c r="A5782" s="1" t="s">
        <v>7876</v>
      </c>
      <c r="B5782" s="1">
        <v>52</v>
      </c>
    </row>
    <row r="5783" spans="1:2" hidden="1" x14ac:dyDescent="0.35">
      <c r="A5783" s="1" t="s">
        <v>7877</v>
      </c>
      <c r="B5783" s="1">
        <v>28</v>
      </c>
    </row>
    <row r="5784" spans="1:2" hidden="1" x14ac:dyDescent="0.35">
      <c r="A5784" s="1" t="s">
        <v>7878</v>
      </c>
      <c r="B5784" s="1">
        <v>3</v>
      </c>
    </row>
    <row r="5785" spans="1:2" hidden="1" x14ac:dyDescent="0.35">
      <c r="A5785" s="1" t="s">
        <v>7879</v>
      </c>
      <c r="B5785" s="1">
        <v>34</v>
      </c>
    </row>
    <row r="5786" spans="1:2" hidden="1" x14ac:dyDescent="0.35">
      <c r="A5786" s="1" t="s">
        <v>7880</v>
      </c>
      <c r="B5786" s="1">
        <v>24</v>
      </c>
    </row>
    <row r="5787" spans="1:2" hidden="1" x14ac:dyDescent="0.35">
      <c r="A5787" s="1" t="s">
        <v>7881</v>
      </c>
      <c r="B5787" s="1">
        <v>86</v>
      </c>
    </row>
    <row r="5788" spans="1:2" hidden="1" x14ac:dyDescent="0.35">
      <c r="A5788" s="1" t="s">
        <v>7882</v>
      </c>
      <c r="B5788" s="1">
        <v>71</v>
      </c>
    </row>
    <row r="5789" spans="1:2" hidden="1" x14ac:dyDescent="0.35">
      <c r="A5789" s="1" t="s">
        <v>7883</v>
      </c>
      <c r="B5789" s="1">
        <v>60</v>
      </c>
    </row>
    <row r="5790" spans="1:2" hidden="1" x14ac:dyDescent="0.35">
      <c r="A5790" s="1" t="s">
        <v>7884</v>
      </c>
      <c r="B5790" s="1">
        <v>72</v>
      </c>
    </row>
    <row r="5791" spans="1:2" hidden="1" x14ac:dyDescent="0.35">
      <c r="A5791" s="1" t="s">
        <v>7885</v>
      </c>
      <c r="B5791" s="1">
        <v>24</v>
      </c>
    </row>
    <row r="5792" spans="1:2" hidden="1" x14ac:dyDescent="0.35">
      <c r="A5792" s="1" t="s">
        <v>7886</v>
      </c>
      <c r="B5792" s="1">
        <v>45</v>
      </c>
    </row>
    <row r="5793" spans="1:2" hidden="1" x14ac:dyDescent="0.35">
      <c r="A5793" s="1" t="s">
        <v>7887</v>
      </c>
      <c r="B5793" s="1">
        <v>97</v>
      </c>
    </row>
    <row r="5794" spans="1:2" hidden="1" x14ac:dyDescent="0.35">
      <c r="A5794" s="1" t="s">
        <v>7888</v>
      </c>
      <c r="B5794" s="1">
        <v>39</v>
      </c>
    </row>
    <row r="5795" spans="1:2" hidden="1" x14ac:dyDescent="0.35">
      <c r="A5795" s="1" t="s">
        <v>7889</v>
      </c>
      <c r="B5795" s="1">
        <v>44</v>
      </c>
    </row>
    <row r="5796" spans="1:2" hidden="1" x14ac:dyDescent="0.35">
      <c r="A5796" s="1" t="s">
        <v>7890</v>
      </c>
      <c r="B5796" s="1">
        <v>90</v>
      </c>
    </row>
    <row r="5797" spans="1:2" hidden="1" x14ac:dyDescent="0.35">
      <c r="A5797" s="1" t="s">
        <v>7891</v>
      </c>
      <c r="B5797" s="1">
        <v>33</v>
      </c>
    </row>
    <row r="5798" spans="1:2" hidden="1" x14ac:dyDescent="0.35">
      <c r="A5798" s="1" t="s">
        <v>7892</v>
      </c>
      <c r="B5798" s="1">
        <v>58</v>
      </c>
    </row>
    <row r="5799" spans="1:2" hidden="1" x14ac:dyDescent="0.35">
      <c r="A5799" s="1" t="s">
        <v>7893</v>
      </c>
      <c r="B5799" s="1">
        <v>36</v>
      </c>
    </row>
    <row r="5800" spans="1:2" hidden="1" x14ac:dyDescent="0.35">
      <c r="A5800" s="1" t="s">
        <v>7894</v>
      </c>
      <c r="B5800" s="1">
        <v>94</v>
      </c>
    </row>
    <row r="5801" spans="1:2" hidden="1" x14ac:dyDescent="0.35">
      <c r="A5801" s="1" t="s">
        <v>7895</v>
      </c>
      <c r="B5801" s="1">
        <v>28</v>
      </c>
    </row>
    <row r="5802" spans="1:2" hidden="1" x14ac:dyDescent="0.35">
      <c r="A5802" s="1" t="s">
        <v>7896</v>
      </c>
      <c r="B5802" s="1">
        <v>34</v>
      </c>
    </row>
    <row r="5803" spans="1:2" hidden="1" x14ac:dyDescent="0.35">
      <c r="A5803" s="1" t="s">
        <v>7897</v>
      </c>
      <c r="B5803" s="1">
        <v>87</v>
      </c>
    </row>
    <row r="5804" spans="1:2" hidden="1" x14ac:dyDescent="0.35">
      <c r="A5804" s="1" t="s">
        <v>7898</v>
      </c>
      <c r="B5804" s="1">
        <v>74</v>
      </c>
    </row>
    <row r="5805" spans="1:2" hidden="1" x14ac:dyDescent="0.35">
      <c r="A5805" s="1" t="s">
        <v>7899</v>
      </c>
      <c r="B5805" s="1">
        <v>0</v>
      </c>
    </row>
    <row r="5806" spans="1:2" hidden="1" x14ac:dyDescent="0.35">
      <c r="A5806" s="1" t="s">
        <v>7900</v>
      </c>
      <c r="B5806" s="1">
        <v>35</v>
      </c>
    </row>
    <row r="5807" spans="1:2" hidden="1" x14ac:dyDescent="0.35">
      <c r="A5807" s="1" t="s">
        <v>7901</v>
      </c>
      <c r="B5807" s="1">
        <v>99</v>
      </c>
    </row>
    <row r="5808" spans="1:2" hidden="1" x14ac:dyDescent="0.35">
      <c r="A5808" s="1" t="s">
        <v>7902</v>
      </c>
      <c r="B5808" s="1">
        <v>0</v>
      </c>
    </row>
    <row r="5809" spans="1:2" hidden="1" x14ac:dyDescent="0.35">
      <c r="A5809" s="1" t="s">
        <v>7903</v>
      </c>
      <c r="B5809" s="1">
        <v>38</v>
      </c>
    </row>
    <row r="5810" spans="1:2" hidden="1" x14ac:dyDescent="0.35">
      <c r="A5810" s="1" t="s">
        <v>7904</v>
      </c>
      <c r="B5810" s="1">
        <v>2</v>
      </c>
    </row>
    <row r="5811" spans="1:2" hidden="1" x14ac:dyDescent="0.35">
      <c r="A5811" s="1" t="s">
        <v>7905</v>
      </c>
      <c r="B5811" s="1">
        <v>9</v>
      </c>
    </row>
    <row r="5812" spans="1:2" hidden="1" x14ac:dyDescent="0.35">
      <c r="A5812" s="1" t="s">
        <v>7906</v>
      </c>
      <c r="B5812" s="1">
        <v>97</v>
      </c>
    </row>
    <row r="5813" spans="1:2" hidden="1" x14ac:dyDescent="0.35">
      <c r="A5813" s="1" t="s">
        <v>7907</v>
      </c>
      <c r="B5813" s="1">
        <v>80</v>
      </c>
    </row>
    <row r="5814" spans="1:2" hidden="1" x14ac:dyDescent="0.35">
      <c r="A5814" s="1" t="s">
        <v>7908</v>
      </c>
      <c r="B5814" s="1">
        <v>72</v>
      </c>
    </row>
    <row r="5815" spans="1:2" hidden="1" x14ac:dyDescent="0.35">
      <c r="A5815" s="1" t="s">
        <v>7909</v>
      </c>
      <c r="B5815" s="1">
        <v>19</v>
      </c>
    </row>
    <row r="5816" spans="1:2" hidden="1" x14ac:dyDescent="0.35">
      <c r="A5816" s="1" t="s">
        <v>7910</v>
      </c>
      <c r="B5816" s="1">
        <v>31</v>
      </c>
    </row>
    <row r="5817" spans="1:2" hidden="1" x14ac:dyDescent="0.35">
      <c r="A5817" s="1" t="s">
        <v>7911</v>
      </c>
      <c r="B5817" s="1">
        <v>88</v>
      </c>
    </row>
    <row r="5818" spans="1:2" hidden="1" x14ac:dyDescent="0.35">
      <c r="A5818" s="1" t="s">
        <v>7912</v>
      </c>
      <c r="B5818" s="1">
        <v>75</v>
      </c>
    </row>
    <row r="5819" spans="1:2" hidden="1" x14ac:dyDescent="0.35">
      <c r="A5819" s="1" t="s">
        <v>7913</v>
      </c>
      <c r="B5819" s="1">
        <v>62</v>
      </c>
    </row>
    <row r="5820" spans="1:2" hidden="1" x14ac:dyDescent="0.35">
      <c r="A5820" s="1" t="s">
        <v>7914</v>
      </c>
      <c r="B5820" s="1">
        <v>11</v>
      </c>
    </row>
    <row r="5821" spans="1:2" hidden="1" x14ac:dyDescent="0.35">
      <c r="A5821" s="1" t="s">
        <v>7915</v>
      </c>
      <c r="B5821" s="1">
        <v>94</v>
      </c>
    </row>
    <row r="5822" spans="1:2" hidden="1" x14ac:dyDescent="0.35">
      <c r="A5822" s="1" t="s">
        <v>7916</v>
      </c>
      <c r="B5822" s="1">
        <v>4</v>
      </c>
    </row>
    <row r="5823" spans="1:2" hidden="1" x14ac:dyDescent="0.35">
      <c r="A5823" s="1" t="s">
        <v>7917</v>
      </c>
      <c r="B5823" s="1">
        <v>60</v>
      </c>
    </row>
    <row r="5824" spans="1:2" hidden="1" x14ac:dyDescent="0.35">
      <c r="A5824" s="1" t="s">
        <v>7918</v>
      </c>
      <c r="B5824" s="1">
        <v>43</v>
      </c>
    </row>
    <row r="5825" spans="1:2" hidden="1" x14ac:dyDescent="0.35">
      <c r="A5825" s="1" t="s">
        <v>7919</v>
      </c>
      <c r="B5825" s="1">
        <v>12</v>
      </c>
    </row>
    <row r="5826" spans="1:2" hidden="1" x14ac:dyDescent="0.35">
      <c r="A5826" s="1" t="s">
        <v>7920</v>
      </c>
      <c r="B5826" s="1">
        <v>42</v>
      </c>
    </row>
    <row r="5827" spans="1:2" hidden="1" x14ac:dyDescent="0.35">
      <c r="A5827" s="1" t="s">
        <v>7921</v>
      </c>
      <c r="B5827" s="1">
        <v>26</v>
      </c>
    </row>
    <row r="5828" spans="1:2" hidden="1" x14ac:dyDescent="0.35">
      <c r="A5828" s="1" t="s">
        <v>7922</v>
      </c>
      <c r="B5828" s="1">
        <v>65</v>
      </c>
    </row>
    <row r="5829" spans="1:2" hidden="1" x14ac:dyDescent="0.35">
      <c r="A5829" s="1" t="s">
        <v>7923</v>
      </c>
      <c r="B5829" s="1">
        <v>81</v>
      </c>
    </row>
    <row r="5830" spans="1:2" hidden="1" x14ac:dyDescent="0.35">
      <c r="A5830" s="1" t="s">
        <v>7924</v>
      </c>
      <c r="B5830" s="1">
        <v>14</v>
      </c>
    </row>
    <row r="5831" spans="1:2" hidden="1" x14ac:dyDescent="0.35">
      <c r="A5831" s="1" t="s">
        <v>7925</v>
      </c>
      <c r="B5831" s="1">
        <v>3</v>
      </c>
    </row>
    <row r="5832" spans="1:2" hidden="1" x14ac:dyDescent="0.35">
      <c r="A5832" s="1" t="s">
        <v>7926</v>
      </c>
      <c r="B5832" s="1">
        <v>31</v>
      </c>
    </row>
    <row r="5833" spans="1:2" hidden="1" x14ac:dyDescent="0.35">
      <c r="A5833" s="1" t="s">
        <v>7927</v>
      </c>
      <c r="B5833" s="1">
        <v>2</v>
      </c>
    </row>
    <row r="5834" spans="1:2" hidden="1" x14ac:dyDescent="0.35">
      <c r="A5834" s="1" t="s">
        <v>7928</v>
      </c>
      <c r="B5834" s="1">
        <v>28</v>
      </c>
    </row>
    <row r="5835" spans="1:2" hidden="1" x14ac:dyDescent="0.35">
      <c r="A5835" s="1" t="s">
        <v>7929</v>
      </c>
      <c r="B5835" s="1">
        <v>5</v>
      </c>
    </row>
    <row r="5836" spans="1:2" hidden="1" x14ac:dyDescent="0.35">
      <c r="A5836" s="1" t="s">
        <v>7930</v>
      </c>
      <c r="B5836" s="1">
        <v>65</v>
      </c>
    </row>
    <row r="5837" spans="1:2" hidden="1" x14ac:dyDescent="0.35">
      <c r="A5837" s="1" t="s">
        <v>7931</v>
      </c>
      <c r="B5837" s="1">
        <v>32</v>
      </c>
    </row>
    <row r="5838" spans="1:2" hidden="1" x14ac:dyDescent="0.35">
      <c r="A5838" s="1" t="s">
        <v>7932</v>
      </c>
      <c r="B5838" s="1">
        <v>54</v>
      </c>
    </row>
    <row r="5839" spans="1:2" hidden="1" x14ac:dyDescent="0.35">
      <c r="A5839" s="1" t="s">
        <v>7933</v>
      </c>
      <c r="B5839" s="1">
        <v>83</v>
      </c>
    </row>
    <row r="5840" spans="1:2" hidden="1" x14ac:dyDescent="0.35">
      <c r="A5840" s="1" t="s">
        <v>7934</v>
      </c>
      <c r="B5840" s="1">
        <v>91</v>
      </c>
    </row>
    <row r="5841" spans="1:2" hidden="1" x14ac:dyDescent="0.35">
      <c r="A5841" s="1" t="s">
        <v>7935</v>
      </c>
      <c r="B5841" s="1">
        <v>16</v>
      </c>
    </row>
    <row r="5842" spans="1:2" hidden="1" x14ac:dyDescent="0.35">
      <c r="A5842" s="1" t="s">
        <v>7936</v>
      </c>
      <c r="B5842" s="1">
        <v>31</v>
      </c>
    </row>
    <row r="5843" spans="1:2" hidden="1" x14ac:dyDescent="0.35">
      <c r="A5843" s="1" t="s">
        <v>7937</v>
      </c>
      <c r="B5843" s="1">
        <v>62</v>
      </c>
    </row>
    <row r="5844" spans="1:2" hidden="1" x14ac:dyDescent="0.35">
      <c r="A5844" s="1" t="s">
        <v>7938</v>
      </c>
      <c r="B5844" s="1">
        <v>55</v>
      </c>
    </row>
    <row r="5845" spans="1:2" hidden="1" x14ac:dyDescent="0.35">
      <c r="A5845" s="1" t="s">
        <v>7939</v>
      </c>
      <c r="B5845" s="1">
        <v>46</v>
      </c>
    </row>
    <row r="5846" spans="1:2" hidden="1" x14ac:dyDescent="0.35">
      <c r="A5846" s="1" t="s">
        <v>7940</v>
      </c>
      <c r="B5846" s="1">
        <v>31</v>
      </c>
    </row>
    <row r="5847" spans="1:2" hidden="1" x14ac:dyDescent="0.35">
      <c r="A5847" s="1" t="s">
        <v>7941</v>
      </c>
      <c r="B5847" s="1">
        <v>13</v>
      </c>
    </row>
    <row r="5848" spans="1:2" hidden="1" x14ac:dyDescent="0.35">
      <c r="A5848" s="1" t="s">
        <v>7942</v>
      </c>
      <c r="B5848" s="1">
        <v>61</v>
      </c>
    </row>
    <row r="5849" spans="1:2" hidden="1" x14ac:dyDescent="0.35">
      <c r="A5849" s="1" t="s">
        <v>7943</v>
      </c>
      <c r="B5849" s="1">
        <v>14</v>
      </c>
    </row>
    <row r="5850" spans="1:2" hidden="1" x14ac:dyDescent="0.35">
      <c r="A5850" s="1" t="s">
        <v>7944</v>
      </c>
      <c r="B5850" s="1">
        <v>10</v>
      </c>
    </row>
    <row r="5851" spans="1:2" hidden="1" x14ac:dyDescent="0.35">
      <c r="A5851" s="1" t="s">
        <v>7945</v>
      </c>
      <c r="B5851" s="1">
        <v>97</v>
      </c>
    </row>
    <row r="5852" spans="1:2" hidden="1" x14ac:dyDescent="0.35">
      <c r="A5852" s="1" t="s">
        <v>7946</v>
      </c>
      <c r="B5852" s="1">
        <v>18</v>
      </c>
    </row>
    <row r="5853" spans="1:2" hidden="1" x14ac:dyDescent="0.35">
      <c r="A5853" s="1" t="s">
        <v>7947</v>
      </c>
      <c r="B5853" s="1">
        <v>55</v>
      </c>
    </row>
    <row r="5854" spans="1:2" hidden="1" x14ac:dyDescent="0.35">
      <c r="A5854" s="1" t="s">
        <v>7948</v>
      </c>
      <c r="B5854" s="1">
        <v>55</v>
      </c>
    </row>
    <row r="5855" spans="1:2" hidden="1" x14ac:dyDescent="0.35">
      <c r="A5855" s="1" t="s">
        <v>7949</v>
      </c>
      <c r="B5855" s="1">
        <v>17</v>
      </c>
    </row>
    <row r="5856" spans="1:2" hidden="1" x14ac:dyDescent="0.35">
      <c r="A5856" s="1" t="s">
        <v>7950</v>
      </c>
      <c r="B5856" s="1">
        <v>75</v>
      </c>
    </row>
    <row r="5857" spans="1:2" hidden="1" x14ac:dyDescent="0.35">
      <c r="A5857" s="1" t="s">
        <v>7951</v>
      </c>
      <c r="B5857" s="1">
        <v>10</v>
      </c>
    </row>
    <row r="5858" spans="1:2" hidden="1" x14ac:dyDescent="0.35">
      <c r="A5858" s="1" t="s">
        <v>7952</v>
      </c>
      <c r="B5858" s="1">
        <v>94</v>
      </c>
    </row>
    <row r="5859" spans="1:2" hidden="1" x14ac:dyDescent="0.35">
      <c r="A5859" s="1" t="s">
        <v>7953</v>
      </c>
      <c r="B5859" s="1">
        <v>8</v>
      </c>
    </row>
    <row r="5860" spans="1:2" hidden="1" x14ac:dyDescent="0.35">
      <c r="A5860" s="1" t="s">
        <v>7954</v>
      </c>
      <c r="B5860" s="1">
        <v>47</v>
      </c>
    </row>
    <row r="5861" spans="1:2" hidden="1" x14ac:dyDescent="0.35">
      <c r="A5861" s="1" t="s">
        <v>7955</v>
      </c>
      <c r="B5861" s="1">
        <v>17</v>
      </c>
    </row>
    <row r="5862" spans="1:2" hidden="1" x14ac:dyDescent="0.35">
      <c r="A5862" s="1" t="s">
        <v>7956</v>
      </c>
      <c r="B5862" s="1">
        <v>60</v>
      </c>
    </row>
    <row r="5863" spans="1:2" hidden="1" x14ac:dyDescent="0.35">
      <c r="A5863" s="1" t="s">
        <v>7957</v>
      </c>
      <c r="B5863" s="1">
        <v>59</v>
      </c>
    </row>
    <row r="5864" spans="1:2" hidden="1" x14ac:dyDescent="0.35">
      <c r="A5864" s="1" t="s">
        <v>7958</v>
      </c>
      <c r="B5864" s="1">
        <v>59</v>
      </c>
    </row>
    <row r="5865" spans="1:2" hidden="1" x14ac:dyDescent="0.35">
      <c r="A5865" s="1" t="s">
        <v>7959</v>
      </c>
      <c r="B5865" s="1">
        <v>1</v>
      </c>
    </row>
    <row r="5866" spans="1:2" hidden="1" x14ac:dyDescent="0.35">
      <c r="A5866" s="1" t="s">
        <v>7960</v>
      </c>
      <c r="B5866" s="1">
        <v>69</v>
      </c>
    </row>
    <row r="5867" spans="1:2" hidden="1" x14ac:dyDescent="0.35">
      <c r="A5867" s="1" t="s">
        <v>7961</v>
      </c>
      <c r="B5867" s="1">
        <v>1</v>
      </c>
    </row>
    <row r="5868" spans="1:2" hidden="1" x14ac:dyDescent="0.35">
      <c r="A5868" s="1" t="s">
        <v>7962</v>
      </c>
      <c r="B5868" s="1">
        <v>36</v>
      </c>
    </row>
    <row r="5869" spans="1:2" hidden="1" x14ac:dyDescent="0.35">
      <c r="A5869" s="1" t="s">
        <v>7963</v>
      </c>
      <c r="B5869" s="1">
        <v>70</v>
      </c>
    </row>
    <row r="5870" spans="1:2" hidden="1" x14ac:dyDescent="0.35">
      <c r="A5870" s="1" t="s">
        <v>7964</v>
      </c>
      <c r="B5870" s="1">
        <v>44</v>
      </c>
    </row>
    <row r="5871" spans="1:2" hidden="1" x14ac:dyDescent="0.35">
      <c r="A5871" s="1" t="s">
        <v>7965</v>
      </c>
      <c r="B5871" s="1">
        <v>62</v>
      </c>
    </row>
    <row r="5872" spans="1:2" hidden="1" x14ac:dyDescent="0.35">
      <c r="A5872" s="1" t="s">
        <v>7966</v>
      </c>
      <c r="B5872" s="1">
        <v>91</v>
      </c>
    </row>
    <row r="5873" spans="1:2" hidden="1" x14ac:dyDescent="0.35">
      <c r="A5873" s="1" t="s">
        <v>7967</v>
      </c>
      <c r="B5873" s="1">
        <v>24</v>
      </c>
    </row>
    <row r="5874" spans="1:2" hidden="1" x14ac:dyDescent="0.35">
      <c r="A5874" s="1" t="s">
        <v>7968</v>
      </c>
      <c r="B5874" s="1">
        <v>31</v>
      </c>
    </row>
    <row r="5875" spans="1:2" hidden="1" x14ac:dyDescent="0.35">
      <c r="A5875" s="1" t="s">
        <v>7969</v>
      </c>
      <c r="B5875" s="1">
        <v>43</v>
      </c>
    </row>
    <row r="5876" spans="1:2" hidden="1" x14ac:dyDescent="0.35">
      <c r="A5876" s="1" t="s">
        <v>7970</v>
      </c>
      <c r="B5876" s="1">
        <v>49</v>
      </c>
    </row>
    <row r="5877" spans="1:2" hidden="1" x14ac:dyDescent="0.35">
      <c r="A5877" s="1" t="s">
        <v>7971</v>
      </c>
      <c r="B5877" s="1">
        <v>43</v>
      </c>
    </row>
    <row r="5878" spans="1:2" hidden="1" x14ac:dyDescent="0.35">
      <c r="A5878" s="1" t="s">
        <v>7972</v>
      </c>
      <c r="B5878" s="1">
        <v>76</v>
      </c>
    </row>
    <row r="5879" spans="1:2" hidden="1" x14ac:dyDescent="0.35">
      <c r="A5879" s="1" t="s">
        <v>7973</v>
      </c>
      <c r="B5879" s="1">
        <v>96</v>
      </c>
    </row>
    <row r="5880" spans="1:2" hidden="1" x14ac:dyDescent="0.35">
      <c r="A5880" s="1" t="s">
        <v>7974</v>
      </c>
      <c r="B5880" s="1">
        <v>8</v>
      </c>
    </row>
    <row r="5881" spans="1:2" hidden="1" x14ac:dyDescent="0.35">
      <c r="A5881" s="1" t="s">
        <v>7975</v>
      </c>
      <c r="B5881" s="1">
        <v>85</v>
      </c>
    </row>
    <row r="5882" spans="1:2" hidden="1" x14ac:dyDescent="0.35">
      <c r="A5882" s="1" t="s">
        <v>7976</v>
      </c>
      <c r="B5882" s="1">
        <v>78</v>
      </c>
    </row>
    <row r="5883" spans="1:2" hidden="1" x14ac:dyDescent="0.35">
      <c r="A5883" s="1" t="s">
        <v>7977</v>
      </c>
      <c r="B5883" s="1">
        <v>51</v>
      </c>
    </row>
    <row r="5884" spans="1:2" hidden="1" x14ac:dyDescent="0.35">
      <c r="A5884" s="1" t="s">
        <v>7978</v>
      </c>
      <c r="B5884" s="1">
        <v>45</v>
      </c>
    </row>
    <row r="5885" spans="1:2" hidden="1" x14ac:dyDescent="0.35">
      <c r="A5885" s="1" t="s">
        <v>7979</v>
      </c>
      <c r="B5885" s="1">
        <v>94</v>
      </c>
    </row>
    <row r="5886" spans="1:2" hidden="1" x14ac:dyDescent="0.35">
      <c r="A5886" s="1" t="s">
        <v>7980</v>
      </c>
      <c r="B5886" s="1">
        <v>83</v>
      </c>
    </row>
    <row r="5887" spans="1:2" hidden="1" x14ac:dyDescent="0.35">
      <c r="A5887" s="1" t="s">
        <v>7981</v>
      </c>
      <c r="B5887" s="1">
        <v>49</v>
      </c>
    </row>
    <row r="5888" spans="1:2" hidden="1" x14ac:dyDescent="0.35">
      <c r="A5888" s="1" t="s">
        <v>7982</v>
      </c>
      <c r="B5888" s="1">
        <v>92</v>
      </c>
    </row>
    <row r="5889" spans="1:2" hidden="1" x14ac:dyDescent="0.35">
      <c r="A5889" s="1" t="s">
        <v>7983</v>
      </c>
      <c r="B5889" s="1">
        <v>98</v>
      </c>
    </row>
    <row r="5890" spans="1:2" hidden="1" x14ac:dyDescent="0.35">
      <c r="A5890" s="1" t="s">
        <v>7984</v>
      </c>
      <c r="B5890" s="1">
        <v>80</v>
      </c>
    </row>
    <row r="5891" spans="1:2" hidden="1" x14ac:dyDescent="0.35">
      <c r="A5891" s="1" t="s">
        <v>7985</v>
      </c>
      <c r="B5891" s="1">
        <v>84</v>
      </c>
    </row>
    <row r="5892" spans="1:2" hidden="1" x14ac:dyDescent="0.35">
      <c r="A5892" s="1" t="s">
        <v>7986</v>
      </c>
      <c r="B5892" s="1">
        <v>4</v>
      </c>
    </row>
    <row r="5893" spans="1:2" hidden="1" x14ac:dyDescent="0.35">
      <c r="A5893" s="1" t="s">
        <v>7987</v>
      </c>
      <c r="B5893" s="1">
        <v>74</v>
      </c>
    </row>
    <row r="5894" spans="1:2" hidden="1" x14ac:dyDescent="0.35">
      <c r="A5894" s="1" t="s">
        <v>7988</v>
      </c>
      <c r="B5894" s="1">
        <v>39</v>
      </c>
    </row>
    <row r="5895" spans="1:2" hidden="1" x14ac:dyDescent="0.35">
      <c r="A5895" s="1" t="s">
        <v>7989</v>
      </c>
      <c r="B5895" s="1">
        <v>9</v>
      </c>
    </row>
    <row r="5896" spans="1:2" hidden="1" x14ac:dyDescent="0.35">
      <c r="A5896" s="1" t="s">
        <v>7990</v>
      </c>
      <c r="B5896" s="1">
        <v>12</v>
      </c>
    </row>
    <row r="5897" spans="1:2" hidden="1" x14ac:dyDescent="0.35">
      <c r="A5897" s="1" t="s">
        <v>7991</v>
      </c>
      <c r="B5897" s="1">
        <v>64</v>
      </c>
    </row>
    <row r="5898" spans="1:2" hidden="1" x14ac:dyDescent="0.35">
      <c r="A5898" s="1" t="s">
        <v>7992</v>
      </c>
      <c r="B5898" s="1">
        <v>36</v>
      </c>
    </row>
    <row r="5899" spans="1:2" hidden="1" x14ac:dyDescent="0.35">
      <c r="A5899" s="1" t="s">
        <v>7993</v>
      </c>
      <c r="B5899" s="1">
        <v>18</v>
      </c>
    </row>
    <row r="5900" spans="1:2" hidden="1" x14ac:dyDescent="0.35">
      <c r="A5900" s="1" t="s">
        <v>7994</v>
      </c>
      <c r="B5900" s="1">
        <v>48</v>
      </c>
    </row>
    <row r="5901" spans="1:2" hidden="1" x14ac:dyDescent="0.35">
      <c r="A5901" s="1" t="s">
        <v>7995</v>
      </c>
      <c r="B5901" s="1">
        <v>61</v>
      </c>
    </row>
    <row r="5902" spans="1:2" hidden="1" x14ac:dyDescent="0.35">
      <c r="A5902" s="1" t="s">
        <v>7996</v>
      </c>
      <c r="B5902" s="1">
        <v>9</v>
      </c>
    </row>
    <row r="5903" spans="1:2" hidden="1" x14ac:dyDescent="0.35">
      <c r="A5903" s="1" t="s">
        <v>7997</v>
      </c>
      <c r="B5903" s="1">
        <v>1</v>
      </c>
    </row>
    <row r="5904" spans="1:2" hidden="1" x14ac:dyDescent="0.35">
      <c r="A5904" s="1" t="s">
        <v>7998</v>
      </c>
      <c r="B5904" s="1">
        <v>56</v>
      </c>
    </row>
    <row r="5905" spans="1:2" hidden="1" x14ac:dyDescent="0.35">
      <c r="A5905" s="1" t="s">
        <v>7999</v>
      </c>
      <c r="B5905" s="1">
        <v>21</v>
      </c>
    </row>
    <row r="5906" spans="1:2" hidden="1" x14ac:dyDescent="0.35">
      <c r="A5906" s="1" t="s">
        <v>8000</v>
      </c>
      <c r="B5906" s="1">
        <v>24</v>
      </c>
    </row>
    <row r="5907" spans="1:2" hidden="1" x14ac:dyDescent="0.35">
      <c r="A5907" s="1" t="s">
        <v>8001</v>
      </c>
      <c r="B5907" s="1">
        <v>54</v>
      </c>
    </row>
    <row r="5908" spans="1:2" hidden="1" x14ac:dyDescent="0.35">
      <c r="A5908" s="1" t="s">
        <v>8002</v>
      </c>
      <c r="B5908" s="1">
        <v>50</v>
      </c>
    </row>
    <row r="5909" spans="1:2" hidden="1" x14ac:dyDescent="0.35">
      <c r="A5909" s="1" t="s">
        <v>8003</v>
      </c>
      <c r="B5909" s="1">
        <v>61</v>
      </c>
    </row>
    <row r="5910" spans="1:2" hidden="1" x14ac:dyDescent="0.35">
      <c r="A5910" s="1" t="s">
        <v>8004</v>
      </c>
      <c r="B5910" s="1">
        <v>87</v>
      </c>
    </row>
    <row r="5911" spans="1:2" hidden="1" x14ac:dyDescent="0.35">
      <c r="A5911" s="1" t="s">
        <v>8005</v>
      </c>
      <c r="B5911" s="1">
        <v>90</v>
      </c>
    </row>
    <row r="5912" spans="1:2" hidden="1" x14ac:dyDescent="0.35">
      <c r="A5912" s="1" t="s">
        <v>8006</v>
      </c>
      <c r="B5912" s="1">
        <v>32</v>
      </c>
    </row>
    <row r="5913" spans="1:2" hidden="1" x14ac:dyDescent="0.35">
      <c r="A5913" s="1" t="s">
        <v>8007</v>
      </c>
      <c r="B5913" s="1">
        <v>18</v>
      </c>
    </row>
    <row r="5914" spans="1:2" hidden="1" x14ac:dyDescent="0.35">
      <c r="A5914" s="1" t="s">
        <v>8008</v>
      </c>
      <c r="B5914" s="1">
        <v>97</v>
      </c>
    </row>
    <row r="5915" spans="1:2" hidden="1" x14ac:dyDescent="0.35">
      <c r="A5915" s="1" t="s">
        <v>8009</v>
      </c>
      <c r="B5915" s="1">
        <v>4</v>
      </c>
    </row>
    <row r="5916" spans="1:2" hidden="1" x14ac:dyDescent="0.35">
      <c r="A5916" s="1" t="s">
        <v>8010</v>
      </c>
      <c r="B5916" s="1">
        <v>75</v>
      </c>
    </row>
    <row r="5917" spans="1:2" hidden="1" x14ac:dyDescent="0.35">
      <c r="A5917" s="1" t="s">
        <v>8011</v>
      </c>
      <c r="B5917" s="1">
        <v>68</v>
      </c>
    </row>
    <row r="5918" spans="1:2" hidden="1" x14ac:dyDescent="0.35">
      <c r="A5918" s="1" t="s">
        <v>8012</v>
      </c>
      <c r="B5918" s="1">
        <v>85</v>
      </c>
    </row>
    <row r="5919" spans="1:2" hidden="1" x14ac:dyDescent="0.35">
      <c r="A5919" s="1" t="s">
        <v>8013</v>
      </c>
      <c r="B5919" s="1">
        <v>23</v>
      </c>
    </row>
    <row r="5920" spans="1:2" hidden="1" x14ac:dyDescent="0.35">
      <c r="A5920" s="1" t="s">
        <v>8014</v>
      </c>
      <c r="B5920" s="1">
        <v>39</v>
      </c>
    </row>
    <row r="5921" spans="1:2" hidden="1" x14ac:dyDescent="0.35">
      <c r="A5921" s="1" t="s">
        <v>8015</v>
      </c>
      <c r="B5921" s="1">
        <v>20</v>
      </c>
    </row>
    <row r="5922" spans="1:2" hidden="1" x14ac:dyDescent="0.35">
      <c r="A5922" s="1" t="s">
        <v>8016</v>
      </c>
      <c r="B5922" s="1">
        <v>26</v>
      </c>
    </row>
    <row r="5923" spans="1:2" hidden="1" x14ac:dyDescent="0.35">
      <c r="A5923" s="1" t="s">
        <v>8017</v>
      </c>
      <c r="B5923" s="1">
        <v>32</v>
      </c>
    </row>
    <row r="5924" spans="1:2" hidden="1" x14ac:dyDescent="0.35">
      <c r="A5924" s="1" t="s">
        <v>8018</v>
      </c>
      <c r="B5924" s="1">
        <v>85</v>
      </c>
    </row>
    <row r="5925" spans="1:2" hidden="1" x14ac:dyDescent="0.35">
      <c r="A5925" s="1" t="s">
        <v>8019</v>
      </c>
      <c r="B5925" s="1">
        <v>51</v>
      </c>
    </row>
    <row r="5926" spans="1:2" hidden="1" x14ac:dyDescent="0.35">
      <c r="A5926" s="1" t="s">
        <v>8020</v>
      </c>
      <c r="B5926" s="1">
        <v>72</v>
      </c>
    </row>
    <row r="5927" spans="1:2" hidden="1" x14ac:dyDescent="0.35">
      <c r="A5927" s="1" t="s">
        <v>8021</v>
      </c>
      <c r="B5927" s="1">
        <v>98</v>
      </c>
    </row>
    <row r="5928" spans="1:2" hidden="1" x14ac:dyDescent="0.35">
      <c r="A5928" s="1" t="s">
        <v>8022</v>
      </c>
      <c r="B5928" s="1">
        <v>61</v>
      </c>
    </row>
    <row r="5929" spans="1:2" hidden="1" x14ac:dyDescent="0.35">
      <c r="A5929" s="1" t="s">
        <v>8023</v>
      </c>
      <c r="B5929" s="1">
        <v>88</v>
      </c>
    </row>
    <row r="5930" spans="1:2" hidden="1" x14ac:dyDescent="0.35">
      <c r="A5930" s="1" t="s">
        <v>8024</v>
      </c>
      <c r="B5930" s="1">
        <v>43</v>
      </c>
    </row>
    <row r="5931" spans="1:2" hidden="1" x14ac:dyDescent="0.35">
      <c r="A5931" s="1" t="s">
        <v>8025</v>
      </c>
      <c r="B5931" s="1">
        <v>90</v>
      </c>
    </row>
    <row r="5932" spans="1:2" hidden="1" x14ac:dyDescent="0.35">
      <c r="A5932" s="1" t="s">
        <v>8026</v>
      </c>
      <c r="B5932" s="1">
        <v>86</v>
      </c>
    </row>
    <row r="5933" spans="1:2" hidden="1" x14ac:dyDescent="0.35">
      <c r="A5933" s="1" t="s">
        <v>8027</v>
      </c>
      <c r="B5933" s="1">
        <v>0</v>
      </c>
    </row>
    <row r="5934" spans="1:2" hidden="1" x14ac:dyDescent="0.35">
      <c r="A5934" s="1" t="s">
        <v>8028</v>
      </c>
      <c r="B5934" s="1">
        <v>97</v>
      </c>
    </row>
    <row r="5935" spans="1:2" hidden="1" x14ac:dyDescent="0.35">
      <c r="A5935" s="1" t="s">
        <v>8029</v>
      </c>
      <c r="B5935" s="1">
        <v>11</v>
      </c>
    </row>
    <row r="5936" spans="1:2" hidden="1" x14ac:dyDescent="0.35">
      <c r="A5936" s="1" t="s">
        <v>8030</v>
      </c>
      <c r="B5936" s="1">
        <v>66</v>
      </c>
    </row>
    <row r="5937" spans="1:2" hidden="1" x14ac:dyDescent="0.35">
      <c r="A5937" s="1" t="s">
        <v>8031</v>
      </c>
      <c r="B5937" s="1">
        <v>98</v>
      </c>
    </row>
    <row r="5938" spans="1:2" hidden="1" x14ac:dyDescent="0.35">
      <c r="A5938" s="1" t="s">
        <v>8032</v>
      </c>
      <c r="B5938" s="1">
        <v>54</v>
      </c>
    </row>
    <row r="5939" spans="1:2" hidden="1" x14ac:dyDescent="0.35">
      <c r="A5939" s="1" t="s">
        <v>8033</v>
      </c>
      <c r="B5939" s="1">
        <v>41</v>
      </c>
    </row>
    <row r="5940" spans="1:2" hidden="1" x14ac:dyDescent="0.35">
      <c r="A5940" s="1" t="s">
        <v>8034</v>
      </c>
      <c r="B5940" s="1">
        <v>79</v>
      </c>
    </row>
    <row r="5941" spans="1:2" hidden="1" x14ac:dyDescent="0.35">
      <c r="A5941" s="1" t="s">
        <v>8035</v>
      </c>
      <c r="B5941" s="1">
        <v>12</v>
      </c>
    </row>
    <row r="5942" spans="1:2" hidden="1" x14ac:dyDescent="0.35">
      <c r="A5942" s="1" t="s">
        <v>8036</v>
      </c>
      <c r="B5942" s="1">
        <v>98</v>
      </c>
    </row>
    <row r="5943" spans="1:2" hidden="1" x14ac:dyDescent="0.35">
      <c r="A5943" s="1" t="s">
        <v>8037</v>
      </c>
      <c r="B5943" s="1">
        <v>9</v>
      </c>
    </row>
    <row r="5944" spans="1:2" hidden="1" x14ac:dyDescent="0.35">
      <c r="A5944" s="1" t="s">
        <v>8038</v>
      </c>
      <c r="B5944" s="1">
        <v>80</v>
      </c>
    </row>
    <row r="5945" spans="1:2" hidden="1" x14ac:dyDescent="0.35">
      <c r="A5945" s="1" t="s">
        <v>8039</v>
      </c>
      <c r="B5945" s="1">
        <v>25</v>
      </c>
    </row>
    <row r="5946" spans="1:2" hidden="1" x14ac:dyDescent="0.35">
      <c r="A5946" s="1" t="s">
        <v>8040</v>
      </c>
      <c r="B5946" s="1">
        <v>24</v>
      </c>
    </row>
    <row r="5947" spans="1:2" hidden="1" x14ac:dyDescent="0.35">
      <c r="A5947" s="1" t="s">
        <v>8041</v>
      </c>
      <c r="B5947" s="1">
        <v>14</v>
      </c>
    </row>
    <row r="5948" spans="1:2" hidden="1" x14ac:dyDescent="0.35">
      <c r="A5948" s="1" t="s">
        <v>8042</v>
      </c>
      <c r="B5948" s="1">
        <v>24</v>
      </c>
    </row>
    <row r="5949" spans="1:2" hidden="1" x14ac:dyDescent="0.35">
      <c r="A5949" s="1" t="s">
        <v>8043</v>
      </c>
      <c r="B5949" s="1">
        <v>12</v>
      </c>
    </row>
    <row r="5950" spans="1:2" hidden="1" x14ac:dyDescent="0.35">
      <c r="A5950" s="1" t="s">
        <v>8044</v>
      </c>
      <c r="B5950" s="1">
        <v>87</v>
      </c>
    </row>
    <row r="5951" spans="1:2" hidden="1" x14ac:dyDescent="0.35">
      <c r="A5951" s="1" t="s">
        <v>8045</v>
      </c>
      <c r="B5951" s="1">
        <v>30</v>
      </c>
    </row>
    <row r="5952" spans="1:2" hidden="1" x14ac:dyDescent="0.35">
      <c r="A5952" s="1" t="s">
        <v>8046</v>
      </c>
      <c r="B5952" s="1">
        <v>30</v>
      </c>
    </row>
    <row r="5953" spans="1:2" hidden="1" x14ac:dyDescent="0.35">
      <c r="A5953" s="1" t="s">
        <v>8047</v>
      </c>
      <c r="B5953" s="1">
        <v>23</v>
      </c>
    </row>
    <row r="5954" spans="1:2" hidden="1" x14ac:dyDescent="0.35">
      <c r="A5954" s="1" t="s">
        <v>8048</v>
      </c>
      <c r="B5954" s="1">
        <v>11</v>
      </c>
    </row>
    <row r="5955" spans="1:2" hidden="1" x14ac:dyDescent="0.35">
      <c r="A5955" s="1" t="s">
        <v>8049</v>
      </c>
      <c r="B5955" s="1">
        <v>86</v>
      </c>
    </row>
    <row r="5956" spans="1:2" hidden="1" x14ac:dyDescent="0.35">
      <c r="A5956" s="1" t="s">
        <v>8050</v>
      </c>
      <c r="B5956" s="1">
        <v>67</v>
      </c>
    </row>
    <row r="5957" spans="1:2" hidden="1" x14ac:dyDescent="0.35">
      <c r="A5957" s="1" t="s">
        <v>8051</v>
      </c>
      <c r="B5957" s="1">
        <v>81</v>
      </c>
    </row>
    <row r="5958" spans="1:2" hidden="1" x14ac:dyDescent="0.35">
      <c r="A5958" s="1" t="s">
        <v>8052</v>
      </c>
      <c r="B5958" s="1">
        <v>78</v>
      </c>
    </row>
    <row r="5959" spans="1:2" hidden="1" x14ac:dyDescent="0.35">
      <c r="A5959" s="1" t="s">
        <v>8053</v>
      </c>
      <c r="B5959" s="1">
        <v>48</v>
      </c>
    </row>
    <row r="5960" spans="1:2" hidden="1" x14ac:dyDescent="0.35">
      <c r="A5960" s="1" t="s">
        <v>8054</v>
      </c>
      <c r="B5960" s="1">
        <v>68</v>
      </c>
    </row>
    <row r="5961" spans="1:2" hidden="1" x14ac:dyDescent="0.35">
      <c r="A5961" s="1" t="s">
        <v>8055</v>
      </c>
      <c r="B5961" s="1">
        <v>45</v>
      </c>
    </row>
    <row r="5962" spans="1:2" hidden="1" x14ac:dyDescent="0.35">
      <c r="A5962" s="1" t="s">
        <v>8056</v>
      </c>
      <c r="B5962" s="1">
        <v>14</v>
      </c>
    </row>
    <row r="5963" spans="1:2" hidden="1" x14ac:dyDescent="0.35">
      <c r="A5963" s="1" t="s">
        <v>8057</v>
      </c>
      <c r="B5963" s="1">
        <v>1</v>
      </c>
    </row>
    <row r="5964" spans="1:2" hidden="1" x14ac:dyDescent="0.35">
      <c r="A5964" s="1" t="s">
        <v>8058</v>
      </c>
      <c r="B5964" s="1">
        <v>63</v>
      </c>
    </row>
    <row r="5965" spans="1:2" hidden="1" x14ac:dyDescent="0.35">
      <c r="A5965" s="1" t="s">
        <v>8059</v>
      </c>
      <c r="B5965" s="1">
        <v>51</v>
      </c>
    </row>
    <row r="5966" spans="1:2" hidden="1" x14ac:dyDescent="0.35">
      <c r="A5966" s="1" t="s">
        <v>8060</v>
      </c>
      <c r="B5966" s="1">
        <v>78</v>
      </c>
    </row>
    <row r="5967" spans="1:2" hidden="1" x14ac:dyDescent="0.35">
      <c r="A5967" s="1" t="s">
        <v>8061</v>
      </c>
      <c r="B5967" s="1">
        <v>86</v>
      </c>
    </row>
    <row r="5968" spans="1:2" hidden="1" x14ac:dyDescent="0.35">
      <c r="A5968" s="1" t="s">
        <v>8062</v>
      </c>
      <c r="B5968" s="1">
        <v>32</v>
      </c>
    </row>
    <row r="5969" spans="1:2" hidden="1" x14ac:dyDescent="0.35">
      <c r="A5969" s="1" t="s">
        <v>8063</v>
      </c>
      <c r="B5969" s="1">
        <v>27</v>
      </c>
    </row>
    <row r="5970" spans="1:2" hidden="1" x14ac:dyDescent="0.35">
      <c r="A5970" s="1" t="s">
        <v>8064</v>
      </c>
      <c r="B5970" s="1">
        <v>65</v>
      </c>
    </row>
    <row r="5971" spans="1:2" hidden="1" x14ac:dyDescent="0.35">
      <c r="A5971" s="1" t="s">
        <v>8065</v>
      </c>
      <c r="B5971" s="1">
        <v>10</v>
      </c>
    </row>
    <row r="5972" spans="1:2" hidden="1" x14ac:dyDescent="0.35">
      <c r="A5972" s="1" t="s">
        <v>8066</v>
      </c>
      <c r="B5972" s="1">
        <v>56</v>
      </c>
    </row>
    <row r="5973" spans="1:2" hidden="1" x14ac:dyDescent="0.35">
      <c r="A5973" s="1" t="s">
        <v>8067</v>
      </c>
      <c r="B5973" s="1">
        <v>97</v>
      </c>
    </row>
    <row r="5974" spans="1:2" hidden="1" x14ac:dyDescent="0.35">
      <c r="A5974" s="1" t="s">
        <v>8068</v>
      </c>
      <c r="B5974" s="1">
        <v>48</v>
      </c>
    </row>
    <row r="5975" spans="1:2" hidden="1" x14ac:dyDescent="0.35">
      <c r="A5975" s="1" t="s">
        <v>8069</v>
      </c>
      <c r="B5975" s="1">
        <v>87</v>
      </c>
    </row>
    <row r="5976" spans="1:2" hidden="1" x14ac:dyDescent="0.35">
      <c r="A5976" s="1" t="s">
        <v>8070</v>
      </c>
      <c r="B5976" s="1">
        <v>48</v>
      </c>
    </row>
    <row r="5977" spans="1:2" hidden="1" x14ac:dyDescent="0.35">
      <c r="A5977" s="1" t="s">
        <v>8071</v>
      </c>
      <c r="B5977" s="1">
        <v>23</v>
      </c>
    </row>
    <row r="5978" spans="1:2" hidden="1" x14ac:dyDescent="0.35">
      <c r="A5978" s="1" t="s">
        <v>8072</v>
      </c>
      <c r="B5978" s="1">
        <v>82</v>
      </c>
    </row>
    <row r="5979" spans="1:2" hidden="1" x14ac:dyDescent="0.35">
      <c r="A5979" s="1" t="s">
        <v>8073</v>
      </c>
      <c r="B5979" s="1">
        <v>87</v>
      </c>
    </row>
    <row r="5980" spans="1:2" hidden="1" x14ac:dyDescent="0.35">
      <c r="A5980" s="1" t="s">
        <v>8074</v>
      </c>
      <c r="B5980" s="1">
        <v>28</v>
      </c>
    </row>
    <row r="5981" spans="1:2" hidden="1" x14ac:dyDescent="0.35">
      <c r="A5981" s="1" t="s">
        <v>8075</v>
      </c>
      <c r="B5981" s="1">
        <v>19</v>
      </c>
    </row>
    <row r="5982" spans="1:2" hidden="1" x14ac:dyDescent="0.35">
      <c r="A5982" s="1" t="s">
        <v>8076</v>
      </c>
      <c r="B5982" s="1">
        <v>90</v>
      </c>
    </row>
    <row r="5983" spans="1:2" hidden="1" x14ac:dyDescent="0.35">
      <c r="A5983" s="1" t="s">
        <v>8077</v>
      </c>
      <c r="B5983" s="1">
        <v>15</v>
      </c>
    </row>
    <row r="5984" spans="1:2" hidden="1" x14ac:dyDescent="0.35">
      <c r="A5984" s="1" t="s">
        <v>8078</v>
      </c>
      <c r="B5984" s="1">
        <v>65</v>
      </c>
    </row>
    <row r="5985" spans="1:2" hidden="1" x14ac:dyDescent="0.35">
      <c r="A5985" s="1" t="s">
        <v>8079</v>
      </c>
      <c r="B5985" s="1">
        <v>84</v>
      </c>
    </row>
    <row r="5986" spans="1:2" hidden="1" x14ac:dyDescent="0.35">
      <c r="A5986" s="1" t="s">
        <v>8080</v>
      </c>
      <c r="B5986" s="1">
        <v>5</v>
      </c>
    </row>
    <row r="5987" spans="1:2" hidden="1" x14ac:dyDescent="0.35">
      <c r="A5987" s="1" t="s">
        <v>8081</v>
      </c>
      <c r="B5987" s="1">
        <v>86</v>
      </c>
    </row>
    <row r="5988" spans="1:2" hidden="1" x14ac:dyDescent="0.35">
      <c r="A5988" s="1" t="s">
        <v>8082</v>
      </c>
      <c r="B5988" s="1">
        <v>19</v>
      </c>
    </row>
    <row r="5989" spans="1:2" hidden="1" x14ac:dyDescent="0.35">
      <c r="A5989" s="1" t="s">
        <v>8083</v>
      </c>
      <c r="B5989" s="1">
        <v>77</v>
      </c>
    </row>
    <row r="5990" spans="1:2" hidden="1" x14ac:dyDescent="0.35">
      <c r="A5990" s="1" t="s">
        <v>8084</v>
      </c>
      <c r="B5990" s="1">
        <v>26</v>
      </c>
    </row>
    <row r="5991" spans="1:2" hidden="1" x14ac:dyDescent="0.35">
      <c r="A5991" s="1" t="s">
        <v>8085</v>
      </c>
      <c r="B5991" s="1">
        <v>32</v>
      </c>
    </row>
    <row r="5992" spans="1:2" hidden="1" x14ac:dyDescent="0.35">
      <c r="A5992" s="1" t="s">
        <v>8086</v>
      </c>
      <c r="B5992" s="1">
        <v>84</v>
      </c>
    </row>
    <row r="5993" spans="1:2" hidden="1" x14ac:dyDescent="0.35">
      <c r="A5993" s="1" t="s">
        <v>8087</v>
      </c>
      <c r="B5993" s="1">
        <v>9</v>
      </c>
    </row>
    <row r="5994" spans="1:2" hidden="1" x14ac:dyDescent="0.35">
      <c r="A5994" s="1" t="s">
        <v>8088</v>
      </c>
      <c r="B5994" s="1">
        <v>27</v>
      </c>
    </row>
    <row r="5995" spans="1:2" hidden="1" x14ac:dyDescent="0.35">
      <c r="A5995" s="1" t="s">
        <v>8089</v>
      </c>
      <c r="B5995" s="1">
        <v>63</v>
      </c>
    </row>
    <row r="5996" spans="1:2" hidden="1" x14ac:dyDescent="0.35">
      <c r="A5996" s="1" t="s">
        <v>8090</v>
      </c>
      <c r="B5996" s="1">
        <v>5</v>
      </c>
    </row>
    <row r="5997" spans="1:2" hidden="1" x14ac:dyDescent="0.35">
      <c r="A5997" s="1" t="s">
        <v>8091</v>
      </c>
      <c r="B5997" s="1">
        <v>80</v>
      </c>
    </row>
    <row r="5998" spans="1:2" hidden="1" x14ac:dyDescent="0.35">
      <c r="A5998" s="1" t="s">
        <v>8092</v>
      </c>
      <c r="B5998" s="1">
        <v>55</v>
      </c>
    </row>
    <row r="5999" spans="1:2" hidden="1" x14ac:dyDescent="0.35">
      <c r="A5999" s="1" t="s">
        <v>8093</v>
      </c>
      <c r="B5999" s="1">
        <v>47</v>
      </c>
    </row>
    <row r="6000" spans="1:2" hidden="1" x14ac:dyDescent="0.35">
      <c r="A6000" s="1" t="s">
        <v>8094</v>
      </c>
      <c r="B6000" s="1">
        <v>60</v>
      </c>
    </row>
    <row r="6001" spans="1:2" hidden="1" x14ac:dyDescent="0.35">
      <c r="A6001" s="1" t="s">
        <v>8095</v>
      </c>
      <c r="B6001" s="1">
        <v>21</v>
      </c>
    </row>
    <row r="6002" spans="1:2" hidden="1" x14ac:dyDescent="0.35">
      <c r="A6002" s="1" t="s">
        <v>8096</v>
      </c>
      <c r="B6002" s="1">
        <v>86</v>
      </c>
    </row>
    <row r="6003" spans="1:2" hidden="1" x14ac:dyDescent="0.35">
      <c r="A6003" s="1" t="s">
        <v>8097</v>
      </c>
      <c r="B6003" s="1">
        <v>25</v>
      </c>
    </row>
    <row r="6004" spans="1:2" hidden="1" x14ac:dyDescent="0.35">
      <c r="A6004" s="1" t="s">
        <v>8098</v>
      </c>
      <c r="B6004" s="1">
        <v>19</v>
      </c>
    </row>
    <row r="6005" spans="1:2" hidden="1" x14ac:dyDescent="0.35">
      <c r="A6005" s="1" t="s">
        <v>8099</v>
      </c>
      <c r="B6005" s="1">
        <v>88</v>
      </c>
    </row>
    <row r="6006" spans="1:2" hidden="1" x14ac:dyDescent="0.35">
      <c r="A6006" s="1" t="s">
        <v>8100</v>
      </c>
      <c r="B6006" s="1">
        <v>86</v>
      </c>
    </row>
    <row r="6007" spans="1:2" hidden="1" x14ac:dyDescent="0.35">
      <c r="A6007" s="1" t="s">
        <v>8101</v>
      </c>
      <c r="B6007" s="1">
        <v>56</v>
      </c>
    </row>
    <row r="6008" spans="1:2" hidden="1" x14ac:dyDescent="0.35">
      <c r="A6008" s="1" t="s">
        <v>8102</v>
      </c>
      <c r="B6008" s="1">
        <v>33</v>
      </c>
    </row>
    <row r="6009" spans="1:2" hidden="1" x14ac:dyDescent="0.35">
      <c r="A6009" s="1" t="s">
        <v>8103</v>
      </c>
      <c r="B6009" s="1">
        <v>39</v>
      </c>
    </row>
    <row r="6010" spans="1:2" hidden="1" x14ac:dyDescent="0.35">
      <c r="A6010" s="1" t="s">
        <v>8104</v>
      </c>
      <c r="B6010" s="1">
        <v>78</v>
      </c>
    </row>
    <row r="6011" spans="1:2" hidden="1" x14ac:dyDescent="0.35">
      <c r="A6011" s="1" t="s">
        <v>8105</v>
      </c>
      <c r="B6011" s="1">
        <v>38</v>
      </c>
    </row>
    <row r="6012" spans="1:2" hidden="1" x14ac:dyDescent="0.35">
      <c r="A6012" s="1" t="s">
        <v>8106</v>
      </c>
      <c r="B6012" s="1">
        <v>46</v>
      </c>
    </row>
    <row r="6013" spans="1:2" hidden="1" x14ac:dyDescent="0.35">
      <c r="A6013" s="1" t="s">
        <v>8107</v>
      </c>
      <c r="B6013" s="1">
        <v>12</v>
      </c>
    </row>
    <row r="6014" spans="1:2" hidden="1" x14ac:dyDescent="0.35">
      <c r="A6014" s="1" t="s">
        <v>8108</v>
      </c>
      <c r="B6014" s="1">
        <v>4</v>
      </c>
    </row>
    <row r="6015" spans="1:2" hidden="1" x14ac:dyDescent="0.35">
      <c r="A6015" s="1" t="s">
        <v>8109</v>
      </c>
      <c r="B6015" s="1">
        <v>67</v>
      </c>
    </row>
    <row r="6016" spans="1:2" hidden="1" x14ac:dyDescent="0.35">
      <c r="A6016" s="1" t="s">
        <v>8110</v>
      </c>
      <c r="B6016" s="1">
        <v>13</v>
      </c>
    </row>
    <row r="6017" spans="1:2" hidden="1" x14ac:dyDescent="0.35">
      <c r="A6017" s="1" t="s">
        <v>8111</v>
      </c>
      <c r="B6017" s="1">
        <v>79</v>
      </c>
    </row>
    <row r="6018" spans="1:2" hidden="1" x14ac:dyDescent="0.35">
      <c r="A6018" s="1" t="s">
        <v>8112</v>
      </c>
      <c r="B6018" s="1">
        <v>39</v>
      </c>
    </row>
    <row r="6019" spans="1:2" hidden="1" x14ac:dyDescent="0.35">
      <c r="A6019" s="1" t="s">
        <v>8113</v>
      </c>
      <c r="B6019" s="1">
        <v>5</v>
      </c>
    </row>
    <row r="6020" spans="1:2" hidden="1" x14ac:dyDescent="0.35">
      <c r="A6020" s="1" t="s">
        <v>8114</v>
      </c>
      <c r="B6020" s="1">
        <v>68</v>
      </c>
    </row>
    <row r="6021" spans="1:2" hidden="1" x14ac:dyDescent="0.35">
      <c r="A6021" s="1" t="s">
        <v>8115</v>
      </c>
      <c r="B6021" s="1">
        <v>46</v>
      </c>
    </row>
    <row r="6022" spans="1:2" hidden="1" x14ac:dyDescent="0.35">
      <c r="A6022" s="1" t="s">
        <v>8116</v>
      </c>
      <c r="B6022" s="1">
        <v>42</v>
      </c>
    </row>
    <row r="6023" spans="1:2" hidden="1" x14ac:dyDescent="0.35">
      <c r="A6023" s="1" t="s">
        <v>8117</v>
      </c>
      <c r="B6023" s="1">
        <v>89</v>
      </c>
    </row>
    <row r="6024" spans="1:2" hidden="1" x14ac:dyDescent="0.35">
      <c r="A6024" s="1" t="s">
        <v>8118</v>
      </c>
      <c r="B6024" s="1">
        <v>29</v>
      </c>
    </row>
    <row r="6025" spans="1:2" hidden="1" x14ac:dyDescent="0.35">
      <c r="A6025" s="1" t="s">
        <v>8119</v>
      </c>
      <c r="B6025" s="1">
        <v>13</v>
      </c>
    </row>
    <row r="6026" spans="1:2" hidden="1" x14ac:dyDescent="0.35">
      <c r="A6026" s="1" t="s">
        <v>8120</v>
      </c>
      <c r="B6026" s="1">
        <v>97</v>
      </c>
    </row>
    <row r="6027" spans="1:2" hidden="1" x14ac:dyDescent="0.35">
      <c r="A6027" s="1" t="s">
        <v>8121</v>
      </c>
      <c r="B6027" s="1">
        <v>98</v>
      </c>
    </row>
    <row r="6028" spans="1:2" hidden="1" x14ac:dyDescent="0.35">
      <c r="A6028" s="1" t="s">
        <v>8122</v>
      </c>
      <c r="B6028" s="1">
        <v>4</v>
      </c>
    </row>
    <row r="6029" spans="1:2" hidden="1" x14ac:dyDescent="0.35">
      <c r="A6029" s="1" t="s">
        <v>8123</v>
      </c>
      <c r="B6029" s="1">
        <v>45</v>
      </c>
    </row>
    <row r="6030" spans="1:2" hidden="1" x14ac:dyDescent="0.35">
      <c r="A6030" s="1" t="s">
        <v>8124</v>
      </c>
      <c r="B6030" s="1">
        <v>62</v>
      </c>
    </row>
    <row r="6031" spans="1:2" hidden="1" x14ac:dyDescent="0.35">
      <c r="A6031" s="1" t="s">
        <v>8125</v>
      </c>
      <c r="B6031" s="1">
        <v>16</v>
      </c>
    </row>
    <row r="6032" spans="1:2" hidden="1" x14ac:dyDescent="0.35">
      <c r="A6032" s="1" t="s">
        <v>8126</v>
      </c>
      <c r="B6032" s="1">
        <v>9</v>
      </c>
    </row>
    <row r="6033" spans="1:2" hidden="1" x14ac:dyDescent="0.35">
      <c r="A6033" s="1" t="s">
        <v>8127</v>
      </c>
      <c r="B6033" s="1">
        <v>29</v>
      </c>
    </row>
    <row r="6034" spans="1:2" hidden="1" x14ac:dyDescent="0.35">
      <c r="A6034" s="1" t="s">
        <v>8128</v>
      </c>
      <c r="B6034" s="1">
        <v>18</v>
      </c>
    </row>
    <row r="6035" spans="1:2" hidden="1" x14ac:dyDescent="0.35">
      <c r="A6035" s="1" t="s">
        <v>8129</v>
      </c>
      <c r="B6035" s="1">
        <v>4</v>
      </c>
    </row>
    <row r="6036" spans="1:2" hidden="1" x14ac:dyDescent="0.35">
      <c r="A6036" s="1" t="s">
        <v>8130</v>
      </c>
      <c r="B6036" s="1">
        <v>27</v>
      </c>
    </row>
    <row r="6037" spans="1:2" hidden="1" x14ac:dyDescent="0.35">
      <c r="A6037" s="1" t="s">
        <v>8131</v>
      </c>
      <c r="B6037" s="1">
        <v>66</v>
      </c>
    </row>
    <row r="6038" spans="1:2" hidden="1" x14ac:dyDescent="0.35">
      <c r="A6038" s="1" t="s">
        <v>8132</v>
      </c>
      <c r="B6038" s="1">
        <v>23</v>
      </c>
    </row>
    <row r="6039" spans="1:2" hidden="1" x14ac:dyDescent="0.35">
      <c r="A6039" s="1" t="s">
        <v>8133</v>
      </c>
      <c r="B6039" s="1">
        <v>77</v>
      </c>
    </row>
    <row r="6040" spans="1:2" hidden="1" x14ac:dyDescent="0.35">
      <c r="A6040" s="1" t="s">
        <v>8134</v>
      </c>
      <c r="B6040" s="1">
        <v>8</v>
      </c>
    </row>
    <row r="6041" spans="1:2" hidden="1" x14ac:dyDescent="0.35">
      <c r="A6041" s="1" t="s">
        <v>8135</v>
      </c>
      <c r="B6041" s="1">
        <v>41</v>
      </c>
    </row>
    <row r="6042" spans="1:2" hidden="1" x14ac:dyDescent="0.35">
      <c r="A6042" s="1" t="s">
        <v>8136</v>
      </c>
      <c r="B6042" s="1">
        <v>60</v>
      </c>
    </row>
    <row r="6043" spans="1:2" hidden="1" x14ac:dyDescent="0.35">
      <c r="A6043" s="1" t="s">
        <v>8137</v>
      </c>
      <c r="B6043" s="1">
        <v>28</v>
      </c>
    </row>
    <row r="6044" spans="1:2" hidden="1" x14ac:dyDescent="0.35">
      <c r="A6044" s="1" t="s">
        <v>8138</v>
      </c>
      <c r="B6044" s="1">
        <v>68</v>
      </c>
    </row>
    <row r="6045" spans="1:2" hidden="1" x14ac:dyDescent="0.35">
      <c r="A6045" s="1" t="s">
        <v>8139</v>
      </c>
      <c r="B6045" s="1">
        <v>22</v>
      </c>
    </row>
    <row r="6046" spans="1:2" hidden="1" x14ac:dyDescent="0.35">
      <c r="A6046" s="1" t="s">
        <v>8140</v>
      </c>
      <c r="B6046" s="1">
        <v>65</v>
      </c>
    </row>
    <row r="6047" spans="1:2" hidden="1" x14ac:dyDescent="0.35">
      <c r="A6047" s="1" t="s">
        <v>8141</v>
      </c>
      <c r="B6047" s="1">
        <v>16</v>
      </c>
    </row>
    <row r="6048" spans="1:2" hidden="1" x14ac:dyDescent="0.35">
      <c r="A6048" s="1" t="s">
        <v>8142</v>
      </c>
      <c r="B6048" s="1">
        <v>98</v>
      </c>
    </row>
    <row r="6049" spans="1:2" hidden="1" x14ac:dyDescent="0.35">
      <c r="A6049" s="1" t="s">
        <v>8143</v>
      </c>
      <c r="B6049" s="1">
        <v>96</v>
      </c>
    </row>
    <row r="6050" spans="1:2" hidden="1" x14ac:dyDescent="0.35">
      <c r="A6050" s="1" t="s">
        <v>8144</v>
      </c>
      <c r="B6050" s="1">
        <v>61</v>
      </c>
    </row>
    <row r="6051" spans="1:2" hidden="1" x14ac:dyDescent="0.35">
      <c r="A6051" s="1" t="s">
        <v>8145</v>
      </c>
      <c r="B6051" s="1">
        <v>29</v>
      </c>
    </row>
    <row r="6052" spans="1:2" hidden="1" x14ac:dyDescent="0.35">
      <c r="A6052" s="1" t="s">
        <v>8146</v>
      </c>
      <c r="B6052" s="1">
        <v>30</v>
      </c>
    </row>
    <row r="6053" spans="1:2" hidden="1" x14ac:dyDescent="0.35">
      <c r="A6053" s="1" t="s">
        <v>8147</v>
      </c>
      <c r="B6053" s="1">
        <v>5</v>
      </c>
    </row>
    <row r="6054" spans="1:2" hidden="1" x14ac:dyDescent="0.35">
      <c r="A6054" s="1" t="s">
        <v>8148</v>
      </c>
      <c r="B6054" s="1">
        <v>19</v>
      </c>
    </row>
    <row r="6055" spans="1:2" hidden="1" x14ac:dyDescent="0.35">
      <c r="A6055" s="1" t="s">
        <v>8149</v>
      </c>
      <c r="B6055" s="1">
        <v>95</v>
      </c>
    </row>
    <row r="6056" spans="1:2" hidden="1" x14ac:dyDescent="0.35">
      <c r="A6056" s="1" t="s">
        <v>8150</v>
      </c>
      <c r="B6056" s="1">
        <v>58</v>
      </c>
    </row>
    <row r="6057" spans="1:2" hidden="1" x14ac:dyDescent="0.35">
      <c r="A6057" s="1" t="s">
        <v>8151</v>
      </c>
      <c r="B6057" s="1">
        <v>0</v>
      </c>
    </row>
    <row r="6058" spans="1:2" hidden="1" x14ac:dyDescent="0.35">
      <c r="A6058" s="1" t="s">
        <v>8152</v>
      </c>
      <c r="B6058" s="1">
        <v>20</v>
      </c>
    </row>
    <row r="6059" spans="1:2" hidden="1" x14ac:dyDescent="0.35">
      <c r="A6059" s="1" t="s">
        <v>8153</v>
      </c>
      <c r="B6059" s="1">
        <v>88</v>
      </c>
    </row>
    <row r="6060" spans="1:2" hidden="1" x14ac:dyDescent="0.35">
      <c r="A6060" s="1" t="s">
        <v>8154</v>
      </c>
      <c r="B6060" s="1">
        <v>61</v>
      </c>
    </row>
    <row r="6061" spans="1:2" hidden="1" x14ac:dyDescent="0.35">
      <c r="A6061" s="1" t="s">
        <v>8155</v>
      </c>
      <c r="B6061" s="1">
        <v>85</v>
      </c>
    </row>
    <row r="6062" spans="1:2" hidden="1" x14ac:dyDescent="0.35">
      <c r="A6062" s="1" t="s">
        <v>8156</v>
      </c>
      <c r="B6062" s="1">
        <v>84</v>
      </c>
    </row>
    <row r="6063" spans="1:2" hidden="1" x14ac:dyDescent="0.35">
      <c r="A6063" s="1" t="s">
        <v>8157</v>
      </c>
      <c r="B6063" s="1">
        <v>39</v>
      </c>
    </row>
    <row r="6064" spans="1:2" hidden="1" x14ac:dyDescent="0.35">
      <c r="A6064" s="1" t="s">
        <v>8158</v>
      </c>
      <c r="B6064" s="1">
        <v>40</v>
      </c>
    </row>
    <row r="6065" spans="1:2" hidden="1" x14ac:dyDescent="0.35">
      <c r="A6065" s="1" t="s">
        <v>8159</v>
      </c>
      <c r="B6065" s="1">
        <v>95</v>
      </c>
    </row>
    <row r="6066" spans="1:2" hidden="1" x14ac:dyDescent="0.35">
      <c r="A6066" s="1" t="s">
        <v>8160</v>
      </c>
      <c r="B6066" s="1">
        <v>45</v>
      </c>
    </row>
    <row r="6067" spans="1:2" hidden="1" x14ac:dyDescent="0.35">
      <c r="A6067" s="1" t="s">
        <v>8161</v>
      </c>
      <c r="B6067" s="1">
        <v>90</v>
      </c>
    </row>
    <row r="6068" spans="1:2" hidden="1" x14ac:dyDescent="0.35">
      <c r="A6068" s="1" t="s">
        <v>8162</v>
      </c>
      <c r="B6068" s="1">
        <v>75</v>
      </c>
    </row>
    <row r="6069" spans="1:2" hidden="1" x14ac:dyDescent="0.35">
      <c r="A6069" s="1" t="s">
        <v>8163</v>
      </c>
      <c r="B6069" s="1">
        <v>46</v>
      </c>
    </row>
    <row r="6070" spans="1:2" hidden="1" x14ac:dyDescent="0.35">
      <c r="A6070" s="1" t="s">
        <v>8164</v>
      </c>
      <c r="B6070" s="1">
        <v>13</v>
      </c>
    </row>
    <row r="6071" spans="1:2" hidden="1" x14ac:dyDescent="0.35">
      <c r="A6071" s="1" t="s">
        <v>8165</v>
      </c>
      <c r="B6071" s="1">
        <v>37</v>
      </c>
    </row>
    <row r="6072" spans="1:2" hidden="1" x14ac:dyDescent="0.35">
      <c r="A6072" s="1" t="s">
        <v>8166</v>
      </c>
      <c r="B6072" s="1">
        <v>74</v>
      </c>
    </row>
    <row r="6073" spans="1:2" hidden="1" x14ac:dyDescent="0.35">
      <c r="A6073" s="1" t="s">
        <v>8167</v>
      </c>
      <c r="B6073" s="1">
        <v>92</v>
      </c>
    </row>
    <row r="6074" spans="1:2" hidden="1" x14ac:dyDescent="0.35">
      <c r="A6074" s="1" t="s">
        <v>8168</v>
      </c>
      <c r="B6074" s="1">
        <v>99</v>
      </c>
    </row>
    <row r="6075" spans="1:2" hidden="1" x14ac:dyDescent="0.35">
      <c r="A6075" s="1" t="s">
        <v>8169</v>
      </c>
      <c r="B6075" s="1">
        <v>93</v>
      </c>
    </row>
    <row r="6076" spans="1:2" hidden="1" x14ac:dyDescent="0.35">
      <c r="A6076" s="1" t="s">
        <v>8170</v>
      </c>
      <c r="B6076" s="1">
        <v>88</v>
      </c>
    </row>
    <row r="6077" spans="1:2" hidden="1" x14ac:dyDescent="0.35">
      <c r="A6077" s="1" t="s">
        <v>8171</v>
      </c>
      <c r="B6077" s="1">
        <v>14</v>
      </c>
    </row>
    <row r="6078" spans="1:2" hidden="1" x14ac:dyDescent="0.35">
      <c r="A6078" s="1" t="s">
        <v>8172</v>
      </c>
      <c r="B6078" s="1">
        <v>94</v>
      </c>
    </row>
    <row r="6079" spans="1:2" hidden="1" x14ac:dyDescent="0.35">
      <c r="A6079" s="1" t="s">
        <v>8173</v>
      </c>
      <c r="B6079" s="1">
        <v>16</v>
      </c>
    </row>
    <row r="6080" spans="1:2" hidden="1" x14ac:dyDescent="0.35">
      <c r="A6080" s="1" t="s">
        <v>8174</v>
      </c>
      <c r="B6080" s="1">
        <v>3</v>
      </c>
    </row>
    <row r="6081" spans="1:2" hidden="1" x14ac:dyDescent="0.35">
      <c r="A6081" s="1" t="s">
        <v>8175</v>
      </c>
      <c r="B6081" s="1">
        <v>94</v>
      </c>
    </row>
    <row r="6082" spans="1:2" hidden="1" x14ac:dyDescent="0.35">
      <c r="A6082" s="1" t="s">
        <v>8176</v>
      </c>
      <c r="B6082" s="1">
        <v>62</v>
      </c>
    </row>
    <row r="6083" spans="1:2" hidden="1" x14ac:dyDescent="0.35">
      <c r="A6083" s="1" t="s">
        <v>8177</v>
      </c>
      <c r="B6083" s="1">
        <v>33</v>
      </c>
    </row>
    <row r="6084" spans="1:2" hidden="1" x14ac:dyDescent="0.35">
      <c r="A6084" s="1" t="s">
        <v>8178</v>
      </c>
      <c r="B6084" s="1">
        <v>5</v>
      </c>
    </row>
    <row r="6085" spans="1:2" hidden="1" x14ac:dyDescent="0.35">
      <c r="A6085" s="1" t="s">
        <v>8179</v>
      </c>
      <c r="B6085" s="1">
        <v>3</v>
      </c>
    </row>
    <row r="6086" spans="1:2" hidden="1" x14ac:dyDescent="0.35">
      <c r="A6086" s="1" t="s">
        <v>8180</v>
      </c>
      <c r="B6086" s="1">
        <v>10</v>
      </c>
    </row>
    <row r="6087" spans="1:2" hidden="1" x14ac:dyDescent="0.35">
      <c r="A6087" s="1" t="s">
        <v>8181</v>
      </c>
      <c r="B6087" s="1">
        <v>12</v>
      </c>
    </row>
    <row r="6088" spans="1:2" hidden="1" x14ac:dyDescent="0.35">
      <c r="A6088" s="1" t="s">
        <v>8182</v>
      </c>
      <c r="B6088" s="1">
        <v>62</v>
      </c>
    </row>
    <row r="6089" spans="1:2" hidden="1" x14ac:dyDescent="0.35">
      <c r="A6089" s="1" t="s">
        <v>8183</v>
      </c>
      <c r="B6089" s="1">
        <v>64</v>
      </c>
    </row>
    <row r="6090" spans="1:2" hidden="1" x14ac:dyDescent="0.35">
      <c r="A6090" s="1" t="s">
        <v>8184</v>
      </c>
      <c r="B6090" s="1">
        <v>3</v>
      </c>
    </row>
    <row r="6091" spans="1:2" hidden="1" x14ac:dyDescent="0.35">
      <c r="A6091" s="1" t="s">
        <v>8185</v>
      </c>
      <c r="B6091" s="1">
        <v>83</v>
      </c>
    </row>
    <row r="6092" spans="1:2" hidden="1" x14ac:dyDescent="0.35">
      <c r="A6092" s="1" t="s">
        <v>8186</v>
      </c>
      <c r="B6092" s="1">
        <v>94</v>
      </c>
    </row>
    <row r="6093" spans="1:2" hidden="1" x14ac:dyDescent="0.35">
      <c r="A6093" s="1" t="s">
        <v>8187</v>
      </c>
      <c r="B6093" s="1">
        <v>57</v>
      </c>
    </row>
    <row r="6094" spans="1:2" hidden="1" x14ac:dyDescent="0.35">
      <c r="A6094" s="1" t="s">
        <v>8188</v>
      </c>
      <c r="B6094" s="1">
        <v>48</v>
      </c>
    </row>
    <row r="6095" spans="1:2" hidden="1" x14ac:dyDescent="0.35">
      <c r="A6095" s="1" t="s">
        <v>8189</v>
      </c>
      <c r="B6095" s="1">
        <v>29</v>
      </c>
    </row>
    <row r="6096" spans="1:2" hidden="1" x14ac:dyDescent="0.35">
      <c r="A6096" s="1" t="s">
        <v>8190</v>
      </c>
      <c r="B6096" s="1">
        <v>70</v>
      </c>
    </row>
    <row r="6097" spans="1:2" hidden="1" x14ac:dyDescent="0.35">
      <c r="A6097" s="1" t="s">
        <v>8191</v>
      </c>
      <c r="B6097" s="1">
        <v>23</v>
      </c>
    </row>
    <row r="6098" spans="1:2" hidden="1" x14ac:dyDescent="0.35">
      <c r="A6098" s="1" t="s">
        <v>8192</v>
      </c>
      <c r="B6098" s="1">
        <v>2</v>
      </c>
    </row>
    <row r="6099" spans="1:2" hidden="1" x14ac:dyDescent="0.35">
      <c r="A6099" s="1" t="s">
        <v>8193</v>
      </c>
      <c r="B6099" s="1">
        <v>85</v>
      </c>
    </row>
    <row r="6100" spans="1:2" hidden="1" x14ac:dyDescent="0.35">
      <c r="A6100" s="1" t="s">
        <v>8194</v>
      </c>
      <c r="B6100" s="1">
        <v>34</v>
      </c>
    </row>
    <row r="6101" spans="1:2" hidden="1" x14ac:dyDescent="0.35">
      <c r="A6101" s="1" t="s">
        <v>8195</v>
      </c>
      <c r="B6101" s="1">
        <v>45</v>
      </c>
    </row>
    <row r="6102" spans="1:2" hidden="1" x14ac:dyDescent="0.35">
      <c r="A6102" s="1" t="s">
        <v>8196</v>
      </c>
      <c r="B6102" s="1">
        <v>33</v>
      </c>
    </row>
    <row r="6103" spans="1:2" hidden="1" x14ac:dyDescent="0.35">
      <c r="A6103" s="1" t="s">
        <v>8197</v>
      </c>
      <c r="B6103" s="1">
        <v>51</v>
      </c>
    </row>
    <row r="6104" spans="1:2" hidden="1" x14ac:dyDescent="0.35">
      <c r="A6104" s="1" t="s">
        <v>8198</v>
      </c>
      <c r="B6104" s="1">
        <v>26</v>
      </c>
    </row>
    <row r="6105" spans="1:2" hidden="1" x14ac:dyDescent="0.35">
      <c r="A6105" s="1" t="s">
        <v>8199</v>
      </c>
      <c r="B6105" s="1">
        <v>84</v>
      </c>
    </row>
    <row r="6106" spans="1:2" hidden="1" x14ac:dyDescent="0.35">
      <c r="A6106" s="1" t="s">
        <v>8200</v>
      </c>
      <c r="B6106" s="1">
        <v>41</v>
      </c>
    </row>
    <row r="6107" spans="1:2" hidden="1" x14ac:dyDescent="0.35">
      <c r="A6107" s="1" t="s">
        <v>8201</v>
      </c>
      <c r="B6107" s="1">
        <v>41</v>
      </c>
    </row>
    <row r="6108" spans="1:2" hidden="1" x14ac:dyDescent="0.35">
      <c r="A6108" s="1" t="s">
        <v>8202</v>
      </c>
      <c r="B6108" s="1">
        <v>19</v>
      </c>
    </row>
    <row r="6109" spans="1:2" hidden="1" x14ac:dyDescent="0.35">
      <c r="A6109" s="1" t="s">
        <v>8203</v>
      </c>
      <c r="B6109" s="1">
        <v>14</v>
      </c>
    </row>
    <row r="6110" spans="1:2" hidden="1" x14ac:dyDescent="0.35">
      <c r="A6110" s="1" t="s">
        <v>8204</v>
      </c>
      <c r="B6110" s="1">
        <v>63</v>
      </c>
    </row>
    <row r="6111" spans="1:2" hidden="1" x14ac:dyDescent="0.35">
      <c r="A6111" s="1" t="s">
        <v>8205</v>
      </c>
      <c r="B6111" s="1">
        <v>50</v>
      </c>
    </row>
    <row r="6112" spans="1:2" hidden="1" x14ac:dyDescent="0.35">
      <c r="A6112" s="1" t="s">
        <v>8206</v>
      </c>
      <c r="B6112" s="1">
        <v>88</v>
      </c>
    </row>
    <row r="6113" spans="1:2" hidden="1" x14ac:dyDescent="0.35">
      <c r="A6113" s="1" t="s">
        <v>8207</v>
      </c>
      <c r="B6113" s="1">
        <v>48</v>
      </c>
    </row>
    <row r="6114" spans="1:2" hidden="1" x14ac:dyDescent="0.35">
      <c r="A6114" s="1" t="s">
        <v>8208</v>
      </c>
      <c r="B6114" s="1">
        <v>80</v>
      </c>
    </row>
    <row r="6115" spans="1:2" hidden="1" x14ac:dyDescent="0.35">
      <c r="A6115" s="1" t="s">
        <v>8209</v>
      </c>
      <c r="B6115" s="1">
        <v>63</v>
      </c>
    </row>
    <row r="6116" spans="1:2" hidden="1" x14ac:dyDescent="0.35">
      <c r="A6116" s="1" t="s">
        <v>8210</v>
      </c>
      <c r="B6116" s="1">
        <v>56</v>
      </c>
    </row>
    <row r="6117" spans="1:2" hidden="1" x14ac:dyDescent="0.35">
      <c r="A6117" s="1" t="s">
        <v>8211</v>
      </c>
      <c r="B6117" s="1">
        <v>87</v>
      </c>
    </row>
    <row r="6118" spans="1:2" hidden="1" x14ac:dyDescent="0.35">
      <c r="A6118" s="1" t="s">
        <v>8212</v>
      </c>
      <c r="B6118" s="1">
        <v>53</v>
      </c>
    </row>
    <row r="6119" spans="1:2" hidden="1" x14ac:dyDescent="0.35">
      <c r="A6119" s="1" t="s">
        <v>8213</v>
      </c>
      <c r="B6119" s="1">
        <v>51</v>
      </c>
    </row>
    <row r="6120" spans="1:2" hidden="1" x14ac:dyDescent="0.35">
      <c r="A6120" s="1" t="s">
        <v>8214</v>
      </c>
      <c r="B6120" s="1">
        <v>93</v>
      </c>
    </row>
    <row r="6121" spans="1:2" hidden="1" x14ac:dyDescent="0.35">
      <c r="A6121" s="1" t="s">
        <v>8215</v>
      </c>
      <c r="B6121" s="1">
        <v>90</v>
      </c>
    </row>
    <row r="6122" spans="1:2" hidden="1" x14ac:dyDescent="0.35">
      <c r="A6122" s="1" t="s">
        <v>8216</v>
      </c>
      <c r="B6122" s="1">
        <v>54</v>
      </c>
    </row>
    <row r="6123" spans="1:2" hidden="1" x14ac:dyDescent="0.35">
      <c r="A6123" s="1" t="s">
        <v>8217</v>
      </c>
      <c r="B6123" s="1">
        <v>97</v>
      </c>
    </row>
    <row r="6124" spans="1:2" hidden="1" x14ac:dyDescent="0.35">
      <c r="A6124" s="1" t="s">
        <v>8218</v>
      </c>
      <c r="B6124" s="1">
        <v>2</v>
      </c>
    </row>
    <row r="6125" spans="1:2" hidden="1" x14ac:dyDescent="0.35">
      <c r="A6125" s="1" t="s">
        <v>8219</v>
      </c>
      <c r="B6125" s="1">
        <v>19</v>
      </c>
    </row>
    <row r="6126" spans="1:2" hidden="1" x14ac:dyDescent="0.35">
      <c r="A6126" s="1" t="s">
        <v>8220</v>
      </c>
      <c r="B6126" s="1">
        <v>99</v>
      </c>
    </row>
    <row r="6127" spans="1:2" hidden="1" x14ac:dyDescent="0.35">
      <c r="A6127" s="1" t="s">
        <v>8221</v>
      </c>
      <c r="B6127" s="1">
        <v>23</v>
      </c>
    </row>
    <row r="6128" spans="1:2" hidden="1" x14ac:dyDescent="0.35">
      <c r="A6128" s="1" t="s">
        <v>8222</v>
      </c>
      <c r="B6128" s="1">
        <v>30</v>
      </c>
    </row>
    <row r="6129" spans="1:2" hidden="1" x14ac:dyDescent="0.35">
      <c r="A6129" s="1" t="s">
        <v>8223</v>
      </c>
      <c r="B6129" s="1">
        <v>69</v>
      </c>
    </row>
    <row r="6130" spans="1:2" hidden="1" x14ac:dyDescent="0.35">
      <c r="A6130" s="1" t="s">
        <v>8224</v>
      </c>
      <c r="B6130" s="1">
        <v>4</v>
      </c>
    </row>
    <row r="6131" spans="1:2" hidden="1" x14ac:dyDescent="0.35">
      <c r="A6131" s="1" t="s">
        <v>8225</v>
      </c>
      <c r="B6131" s="1">
        <v>68</v>
      </c>
    </row>
    <row r="6132" spans="1:2" hidden="1" x14ac:dyDescent="0.35">
      <c r="A6132" s="1" t="s">
        <v>8226</v>
      </c>
      <c r="B6132" s="1">
        <v>7</v>
      </c>
    </row>
    <row r="6133" spans="1:2" hidden="1" x14ac:dyDescent="0.35">
      <c r="A6133" s="1" t="s">
        <v>8227</v>
      </c>
      <c r="B6133" s="1">
        <v>96</v>
      </c>
    </row>
    <row r="6134" spans="1:2" hidden="1" x14ac:dyDescent="0.35">
      <c r="A6134" s="1" t="s">
        <v>8228</v>
      </c>
      <c r="B6134" s="1">
        <v>19</v>
      </c>
    </row>
    <row r="6135" spans="1:2" hidden="1" x14ac:dyDescent="0.35">
      <c r="A6135" s="1" t="s">
        <v>8229</v>
      </c>
      <c r="B6135" s="1">
        <v>82</v>
      </c>
    </row>
    <row r="6136" spans="1:2" hidden="1" x14ac:dyDescent="0.35">
      <c r="A6136" s="1" t="s">
        <v>8230</v>
      </c>
      <c r="B6136" s="1">
        <v>78</v>
      </c>
    </row>
    <row r="6137" spans="1:2" hidden="1" x14ac:dyDescent="0.35">
      <c r="A6137" s="1" t="s">
        <v>8231</v>
      </c>
      <c r="B6137" s="1">
        <v>84</v>
      </c>
    </row>
    <row r="6138" spans="1:2" hidden="1" x14ac:dyDescent="0.35">
      <c r="A6138" s="1" t="s">
        <v>8232</v>
      </c>
      <c r="B6138" s="1">
        <v>61</v>
      </c>
    </row>
    <row r="6139" spans="1:2" hidden="1" x14ac:dyDescent="0.35">
      <c r="A6139" s="1" t="s">
        <v>8233</v>
      </c>
      <c r="B6139" s="1">
        <v>2</v>
      </c>
    </row>
    <row r="6140" spans="1:2" hidden="1" x14ac:dyDescent="0.35">
      <c r="A6140" s="1" t="s">
        <v>8234</v>
      </c>
      <c r="B6140" s="1">
        <v>95</v>
      </c>
    </row>
    <row r="6141" spans="1:2" hidden="1" x14ac:dyDescent="0.35">
      <c r="A6141" s="1" t="s">
        <v>8235</v>
      </c>
      <c r="B6141" s="1">
        <v>54</v>
      </c>
    </row>
    <row r="6142" spans="1:2" hidden="1" x14ac:dyDescent="0.35">
      <c r="A6142" s="1" t="s">
        <v>8236</v>
      </c>
      <c r="B6142" s="1">
        <v>53</v>
      </c>
    </row>
    <row r="6143" spans="1:2" hidden="1" x14ac:dyDescent="0.35">
      <c r="A6143" s="1" t="s">
        <v>8237</v>
      </c>
      <c r="B6143" s="1">
        <v>56</v>
      </c>
    </row>
    <row r="6144" spans="1:2" hidden="1" x14ac:dyDescent="0.35">
      <c r="A6144" s="1" t="s">
        <v>8238</v>
      </c>
      <c r="B6144" s="1">
        <v>22</v>
      </c>
    </row>
    <row r="6145" spans="1:2" hidden="1" x14ac:dyDescent="0.35">
      <c r="A6145" s="1" t="s">
        <v>8239</v>
      </c>
      <c r="B6145" s="1">
        <v>20</v>
      </c>
    </row>
    <row r="6146" spans="1:2" hidden="1" x14ac:dyDescent="0.35">
      <c r="A6146" s="1" t="s">
        <v>8240</v>
      </c>
      <c r="B6146" s="1">
        <v>92</v>
      </c>
    </row>
    <row r="6147" spans="1:2" hidden="1" x14ac:dyDescent="0.35">
      <c r="A6147" s="1" t="s">
        <v>8241</v>
      </c>
      <c r="B6147" s="1">
        <v>56</v>
      </c>
    </row>
    <row r="6148" spans="1:2" hidden="1" x14ac:dyDescent="0.35">
      <c r="A6148" s="1" t="s">
        <v>8242</v>
      </c>
      <c r="B6148" s="1">
        <v>91</v>
      </c>
    </row>
    <row r="6149" spans="1:2" hidden="1" x14ac:dyDescent="0.35">
      <c r="A6149" s="1" t="s">
        <v>8243</v>
      </c>
      <c r="B6149" s="1">
        <v>48</v>
      </c>
    </row>
    <row r="6150" spans="1:2" hidden="1" x14ac:dyDescent="0.35">
      <c r="A6150" s="1" t="s">
        <v>8244</v>
      </c>
      <c r="B6150" s="1">
        <v>55</v>
      </c>
    </row>
    <row r="6151" spans="1:2" hidden="1" x14ac:dyDescent="0.35">
      <c r="A6151" s="1" t="s">
        <v>8245</v>
      </c>
      <c r="B6151" s="1">
        <v>32</v>
      </c>
    </row>
    <row r="6152" spans="1:2" hidden="1" x14ac:dyDescent="0.35">
      <c r="A6152" s="1" t="s">
        <v>8246</v>
      </c>
      <c r="B6152" s="1">
        <v>4</v>
      </c>
    </row>
    <row r="6153" spans="1:2" hidden="1" x14ac:dyDescent="0.35">
      <c r="A6153" s="1" t="s">
        <v>8247</v>
      </c>
      <c r="B6153" s="1">
        <v>8</v>
      </c>
    </row>
    <row r="6154" spans="1:2" hidden="1" x14ac:dyDescent="0.35">
      <c r="A6154" s="1" t="s">
        <v>8248</v>
      </c>
      <c r="B6154" s="1">
        <v>72</v>
      </c>
    </row>
    <row r="6155" spans="1:2" hidden="1" x14ac:dyDescent="0.35">
      <c r="A6155" s="1" t="s">
        <v>8249</v>
      </c>
      <c r="B6155" s="1">
        <v>6</v>
      </c>
    </row>
    <row r="6156" spans="1:2" hidden="1" x14ac:dyDescent="0.35">
      <c r="A6156" s="1" t="s">
        <v>8250</v>
      </c>
      <c r="B6156" s="1">
        <v>33</v>
      </c>
    </row>
    <row r="6157" spans="1:2" hidden="1" x14ac:dyDescent="0.35">
      <c r="A6157" s="1" t="s">
        <v>8251</v>
      </c>
      <c r="B6157" s="1">
        <v>10</v>
      </c>
    </row>
    <row r="6158" spans="1:2" hidden="1" x14ac:dyDescent="0.35">
      <c r="A6158" s="1" t="s">
        <v>8252</v>
      </c>
      <c r="B6158" s="1">
        <v>70</v>
      </c>
    </row>
    <row r="6159" spans="1:2" hidden="1" x14ac:dyDescent="0.35">
      <c r="A6159" s="1" t="s">
        <v>8253</v>
      </c>
      <c r="B6159" s="1">
        <v>54</v>
      </c>
    </row>
    <row r="6160" spans="1:2" hidden="1" x14ac:dyDescent="0.35">
      <c r="A6160" s="1" t="s">
        <v>8254</v>
      </c>
      <c r="B6160" s="1">
        <v>80</v>
      </c>
    </row>
    <row r="6161" spans="1:2" hidden="1" x14ac:dyDescent="0.35">
      <c r="A6161" s="1" t="s">
        <v>8255</v>
      </c>
      <c r="B6161" s="1">
        <v>7</v>
      </c>
    </row>
    <row r="6162" spans="1:2" hidden="1" x14ac:dyDescent="0.35">
      <c r="A6162" s="1" t="s">
        <v>8256</v>
      </c>
      <c r="B6162" s="1">
        <v>82</v>
      </c>
    </row>
    <row r="6163" spans="1:2" hidden="1" x14ac:dyDescent="0.35">
      <c r="A6163" s="1" t="s">
        <v>8257</v>
      </c>
      <c r="B6163" s="1">
        <v>64</v>
      </c>
    </row>
    <row r="6164" spans="1:2" hidden="1" x14ac:dyDescent="0.35">
      <c r="A6164" s="1" t="s">
        <v>8258</v>
      </c>
      <c r="B6164" s="1">
        <v>70</v>
      </c>
    </row>
    <row r="6165" spans="1:2" hidden="1" x14ac:dyDescent="0.35">
      <c r="A6165" s="1" t="s">
        <v>8259</v>
      </c>
      <c r="B6165" s="1">
        <v>24</v>
      </c>
    </row>
    <row r="6166" spans="1:2" hidden="1" x14ac:dyDescent="0.35">
      <c r="A6166" s="1" t="s">
        <v>8260</v>
      </c>
      <c r="B6166" s="1">
        <v>92</v>
      </c>
    </row>
    <row r="6167" spans="1:2" hidden="1" x14ac:dyDescent="0.35">
      <c r="A6167" s="1" t="s">
        <v>8261</v>
      </c>
      <c r="B6167" s="1">
        <v>72</v>
      </c>
    </row>
    <row r="6168" spans="1:2" hidden="1" x14ac:dyDescent="0.35">
      <c r="A6168" s="1" t="s">
        <v>8262</v>
      </c>
      <c r="B6168" s="1">
        <v>35</v>
      </c>
    </row>
    <row r="6169" spans="1:2" hidden="1" x14ac:dyDescent="0.35">
      <c r="A6169" s="1" t="s">
        <v>8263</v>
      </c>
      <c r="B6169" s="1">
        <v>78</v>
      </c>
    </row>
    <row r="6170" spans="1:2" hidden="1" x14ac:dyDescent="0.35">
      <c r="A6170" s="1" t="s">
        <v>8264</v>
      </c>
      <c r="B6170" s="1">
        <v>46</v>
      </c>
    </row>
    <row r="6171" spans="1:2" hidden="1" x14ac:dyDescent="0.35">
      <c r="A6171" s="1" t="s">
        <v>8265</v>
      </c>
      <c r="B6171" s="1">
        <v>23</v>
      </c>
    </row>
    <row r="6172" spans="1:2" hidden="1" x14ac:dyDescent="0.35">
      <c r="A6172" s="1" t="s">
        <v>8266</v>
      </c>
      <c r="B6172" s="1">
        <v>47</v>
      </c>
    </row>
    <row r="6173" spans="1:2" hidden="1" x14ac:dyDescent="0.35">
      <c r="A6173" s="1" t="s">
        <v>8267</v>
      </c>
      <c r="B6173" s="1">
        <v>19</v>
      </c>
    </row>
    <row r="6174" spans="1:2" hidden="1" x14ac:dyDescent="0.35">
      <c r="A6174" s="1" t="s">
        <v>8268</v>
      </c>
      <c r="B6174" s="1">
        <v>76</v>
      </c>
    </row>
    <row r="6175" spans="1:2" hidden="1" x14ac:dyDescent="0.35">
      <c r="A6175" s="1" t="s">
        <v>8269</v>
      </c>
      <c r="B6175" s="1">
        <v>15</v>
      </c>
    </row>
    <row r="6176" spans="1:2" hidden="1" x14ac:dyDescent="0.35">
      <c r="A6176" s="1" t="s">
        <v>8270</v>
      </c>
      <c r="B6176" s="1">
        <v>92</v>
      </c>
    </row>
    <row r="6177" spans="1:2" hidden="1" x14ac:dyDescent="0.35">
      <c r="A6177" s="1" t="s">
        <v>8271</v>
      </c>
      <c r="B6177" s="1">
        <v>76</v>
      </c>
    </row>
    <row r="6178" spans="1:2" hidden="1" x14ac:dyDescent="0.35">
      <c r="A6178" s="1" t="s">
        <v>8272</v>
      </c>
      <c r="B6178" s="1">
        <v>75</v>
      </c>
    </row>
    <row r="6179" spans="1:2" hidden="1" x14ac:dyDescent="0.35">
      <c r="A6179" s="1" t="s">
        <v>8273</v>
      </c>
      <c r="B6179" s="1">
        <v>27</v>
      </c>
    </row>
    <row r="6180" spans="1:2" hidden="1" x14ac:dyDescent="0.35">
      <c r="A6180" s="1" t="s">
        <v>8274</v>
      </c>
      <c r="B6180" s="1">
        <v>38</v>
      </c>
    </row>
    <row r="6181" spans="1:2" hidden="1" x14ac:dyDescent="0.35">
      <c r="A6181" s="1" t="s">
        <v>8275</v>
      </c>
      <c r="B6181" s="1">
        <v>72</v>
      </c>
    </row>
    <row r="6182" spans="1:2" hidden="1" x14ac:dyDescent="0.35">
      <c r="A6182" s="1" t="s">
        <v>8276</v>
      </c>
      <c r="B6182" s="1">
        <v>23</v>
      </c>
    </row>
    <row r="6183" spans="1:2" hidden="1" x14ac:dyDescent="0.35">
      <c r="A6183" s="1" t="s">
        <v>8277</v>
      </c>
      <c r="B6183" s="1">
        <v>89</v>
      </c>
    </row>
    <row r="6184" spans="1:2" hidden="1" x14ac:dyDescent="0.35">
      <c r="A6184" s="1" t="s">
        <v>8278</v>
      </c>
      <c r="B6184" s="1">
        <v>5</v>
      </c>
    </row>
    <row r="6185" spans="1:2" hidden="1" x14ac:dyDescent="0.35">
      <c r="A6185" s="1" t="s">
        <v>8279</v>
      </c>
      <c r="B6185" s="1">
        <v>69</v>
      </c>
    </row>
    <row r="6186" spans="1:2" hidden="1" x14ac:dyDescent="0.35">
      <c r="A6186" s="1" t="s">
        <v>8280</v>
      </c>
      <c r="B6186" s="1">
        <v>62</v>
      </c>
    </row>
    <row r="6187" spans="1:2" hidden="1" x14ac:dyDescent="0.35">
      <c r="A6187" s="1" t="s">
        <v>8281</v>
      </c>
      <c r="B6187" s="1">
        <v>94</v>
      </c>
    </row>
    <row r="6188" spans="1:2" hidden="1" x14ac:dyDescent="0.35">
      <c r="A6188" s="1" t="s">
        <v>8282</v>
      </c>
      <c r="B6188" s="1">
        <v>58</v>
      </c>
    </row>
    <row r="6189" spans="1:2" hidden="1" x14ac:dyDescent="0.35">
      <c r="A6189" s="1" t="s">
        <v>8283</v>
      </c>
      <c r="B6189" s="1">
        <v>96</v>
      </c>
    </row>
    <row r="6190" spans="1:2" hidden="1" x14ac:dyDescent="0.35">
      <c r="A6190" s="1" t="s">
        <v>8284</v>
      </c>
      <c r="B6190" s="1">
        <v>93</v>
      </c>
    </row>
    <row r="6191" spans="1:2" hidden="1" x14ac:dyDescent="0.35">
      <c r="A6191" s="1" t="s">
        <v>8285</v>
      </c>
      <c r="B6191" s="1">
        <v>82</v>
      </c>
    </row>
    <row r="6192" spans="1:2" hidden="1" x14ac:dyDescent="0.35">
      <c r="A6192" s="1" t="s">
        <v>8286</v>
      </c>
      <c r="B6192" s="1">
        <v>82</v>
      </c>
    </row>
    <row r="6193" spans="1:2" hidden="1" x14ac:dyDescent="0.35">
      <c r="A6193" s="1" t="s">
        <v>8287</v>
      </c>
      <c r="B6193" s="1">
        <v>87</v>
      </c>
    </row>
    <row r="6194" spans="1:2" hidden="1" x14ac:dyDescent="0.35">
      <c r="A6194" s="1" t="s">
        <v>8288</v>
      </c>
      <c r="B6194" s="1">
        <v>8</v>
      </c>
    </row>
    <row r="6195" spans="1:2" hidden="1" x14ac:dyDescent="0.35">
      <c r="A6195" s="1" t="s">
        <v>8289</v>
      </c>
      <c r="B6195" s="1">
        <v>17</v>
      </c>
    </row>
    <row r="6196" spans="1:2" hidden="1" x14ac:dyDescent="0.35">
      <c r="A6196" s="1" t="s">
        <v>8290</v>
      </c>
      <c r="B6196" s="1">
        <v>52</v>
      </c>
    </row>
    <row r="6197" spans="1:2" hidden="1" x14ac:dyDescent="0.35">
      <c r="A6197" s="1" t="s">
        <v>8291</v>
      </c>
      <c r="B6197" s="1">
        <v>81</v>
      </c>
    </row>
    <row r="6198" spans="1:2" hidden="1" x14ac:dyDescent="0.35">
      <c r="A6198" s="1" t="s">
        <v>8292</v>
      </c>
      <c r="B6198" s="1">
        <v>8</v>
      </c>
    </row>
    <row r="6199" spans="1:2" hidden="1" x14ac:dyDescent="0.35">
      <c r="A6199" s="1" t="s">
        <v>8293</v>
      </c>
      <c r="B6199" s="1">
        <v>38</v>
      </c>
    </row>
    <row r="6200" spans="1:2" hidden="1" x14ac:dyDescent="0.35">
      <c r="A6200" s="1" t="s">
        <v>8294</v>
      </c>
      <c r="B6200" s="1">
        <v>89</v>
      </c>
    </row>
    <row r="6201" spans="1:2" hidden="1" x14ac:dyDescent="0.35">
      <c r="A6201" s="1" t="s">
        <v>8295</v>
      </c>
      <c r="B6201" s="1">
        <v>68</v>
      </c>
    </row>
    <row r="6202" spans="1:2" hidden="1" x14ac:dyDescent="0.35">
      <c r="A6202" s="1" t="s">
        <v>8296</v>
      </c>
      <c r="B6202" s="1">
        <v>38</v>
      </c>
    </row>
    <row r="6203" spans="1:2" hidden="1" x14ac:dyDescent="0.35">
      <c r="A6203" s="1" t="s">
        <v>8297</v>
      </c>
      <c r="B6203" s="1">
        <v>62</v>
      </c>
    </row>
    <row r="6204" spans="1:2" hidden="1" x14ac:dyDescent="0.35">
      <c r="A6204" s="1" t="s">
        <v>8298</v>
      </c>
      <c r="B6204" s="1">
        <v>46</v>
      </c>
    </row>
    <row r="6205" spans="1:2" hidden="1" x14ac:dyDescent="0.35">
      <c r="A6205" s="1" t="s">
        <v>8299</v>
      </c>
      <c r="B6205" s="1">
        <v>3</v>
      </c>
    </row>
    <row r="6206" spans="1:2" hidden="1" x14ac:dyDescent="0.35">
      <c r="A6206" s="1" t="s">
        <v>8300</v>
      </c>
      <c r="B6206" s="1">
        <v>3</v>
      </c>
    </row>
    <row r="6207" spans="1:2" hidden="1" x14ac:dyDescent="0.35">
      <c r="A6207" s="1" t="s">
        <v>8301</v>
      </c>
      <c r="B6207" s="1">
        <v>35</v>
      </c>
    </row>
    <row r="6208" spans="1:2" hidden="1" x14ac:dyDescent="0.35">
      <c r="A6208" s="1" t="s">
        <v>8302</v>
      </c>
      <c r="B6208" s="1">
        <v>26</v>
      </c>
    </row>
    <row r="6209" spans="1:2" hidden="1" x14ac:dyDescent="0.35">
      <c r="A6209" s="1" t="s">
        <v>8303</v>
      </c>
      <c r="B6209" s="1">
        <v>17</v>
      </c>
    </row>
    <row r="6210" spans="1:2" hidden="1" x14ac:dyDescent="0.35">
      <c r="A6210" s="1" t="s">
        <v>8304</v>
      </c>
      <c r="B6210" s="1">
        <v>66</v>
      </c>
    </row>
    <row r="6211" spans="1:2" hidden="1" x14ac:dyDescent="0.35">
      <c r="A6211" s="1" t="s">
        <v>8305</v>
      </c>
      <c r="B6211" s="1">
        <v>45</v>
      </c>
    </row>
    <row r="6212" spans="1:2" hidden="1" x14ac:dyDescent="0.35">
      <c r="A6212" s="1" t="s">
        <v>8306</v>
      </c>
      <c r="B6212" s="1">
        <v>95</v>
      </c>
    </row>
    <row r="6213" spans="1:2" hidden="1" x14ac:dyDescent="0.35">
      <c r="A6213" s="1" t="s">
        <v>8307</v>
      </c>
      <c r="B6213" s="1">
        <v>23</v>
      </c>
    </row>
    <row r="6214" spans="1:2" hidden="1" x14ac:dyDescent="0.35">
      <c r="A6214" s="1" t="s">
        <v>8308</v>
      </c>
      <c r="B6214" s="1">
        <v>86</v>
      </c>
    </row>
    <row r="6215" spans="1:2" hidden="1" x14ac:dyDescent="0.35">
      <c r="A6215" s="1" t="s">
        <v>8309</v>
      </c>
      <c r="B6215" s="1">
        <v>39</v>
      </c>
    </row>
    <row r="6216" spans="1:2" hidden="1" x14ac:dyDescent="0.35">
      <c r="A6216" s="1" t="s">
        <v>8310</v>
      </c>
      <c r="B6216" s="1">
        <v>72</v>
      </c>
    </row>
    <row r="6217" spans="1:2" hidden="1" x14ac:dyDescent="0.35">
      <c r="A6217" s="1" t="s">
        <v>8311</v>
      </c>
      <c r="B6217" s="1">
        <v>15</v>
      </c>
    </row>
    <row r="6218" spans="1:2" hidden="1" x14ac:dyDescent="0.35">
      <c r="A6218" s="1" t="s">
        <v>8312</v>
      </c>
      <c r="B6218" s="1">
        <v>81</v>
      </c>
    </row>
    <row r="6219" spans="1:2" hidden="1" x14ac:dyDescent="0.35">
      <c r="A6219" s="1" t="s">
        <v>8313</v>
      </c>
      <c r="B6219" s="1">
        <v>56</v>
      </c>
    </row>
    <row r="6220" spans="1:2" hidden="1" x14ac:dyDescent="0.35">
      <c r="A6220" s="1" t="s">
        <v>8314</v>
      </c>
      <c r="B6220" s="1">
        <v>55</v>
      </c>
    </row>
    <row r="6221" spans="1:2" hidden="1" x14ac:dyDescent="0.35">
      <c r="A6221" s="1" t="s">
        <v>8315</v>
      </c>
      <c r="B6221" s="1">
        <v>4</v>
      </c>
    </row>
    <row r="6222" spans="1:2" hidden="1" x14ac:dyDescent="0.35">
      <c r="A6222" s="1" t="s">
        <v>8316</v>
      </c>
      <c r="B6222" s="1">
        <v>80</v>
      </c>
    </row>
    <row r="6223" spans="1:2" hidden="1" x14ac:dyDescent="0.35">
      <c r="A6223" s="1" t="s">
        <v>8317</v>
      </c>
      <c r="B6223" s="1">
        <v>31</v>
      </c>
    </row>
    <row r="6224" spans="1:2" hidden="1" x14ac:dyDescent="0.35">
      <c r="A6224" s="1" t="s">
        <v>8318</v>
      </c>
      <c r="B6224" s="1">
        <v>88</v>
      </c>
    </row>
    <row r="6225" spans="1:2" hidden="1" x14ac:dyDescent="0.35">
      <c r="A6225" s="1" t="s">
        <v>8319</v>
      </c>
      <c r="B6225" s="1">
        <v>56</v>
      </c>
    </row>
    <row r="6226" spans="1:2" hidden="1" x14ac:dyDescent="0.35">
      <c r="A6226" s="1" t="s">
        <v>8320</v>
      </c>
      <c r="B6226" s="1">
        <v>38</v>
      </c>
    </row>
    <row r="6227" spans="1:2" hidden="1" x14ac:dyDescent="0.35">
      <c r="A6227" s="1" t="s">
        <v>8321</v>
      </c>
      <c r="B6227" s="1">
        <v>3</v>
      </c>
    </row>
    <row r="6228" spans="1:2" hidden="1" x14ac:dyDescent="0.35">
      <c r="A6228" s="1" t="s">
        <v>8322</v>
      </c>
      <c r="B6228" s="1">
        <v>13</v>
      </c>
    </row>
    <row r="6229" spans="1:2" hidden="1" x14ac:dyDescent="0.35">
      <c r="A6229" s="1" t="s">
        <v>8323</v>
      </c>
      <c r="B6229" s="1">
        <v>33</v>
      </c>
    </row>
    <row r="6230" spans="1:2" hidden="1" x14ac:dyDescent="0.35">
      <c r="A6230" s="1" t="s">
        <v>8324</v>
      </c>
      <c r="B6230" s="1">
        <v>55</v>
      </c>
    </row>
    <row r="6231" spans="1:2" hidden="1" x14ac:dyDescent="0.35">
      <c r="A6231" s="1" t="s">
        <v>8325</v>
      </c>
      <c r="B6231" s="1">
        <v>68</v>
      </c>
    </row>
    <row r="6232" spans="1:2" hidden="1" x14ac:dyDescent="0.35">
      <c r="A6232" s="1" t="s">
        <v>8326</v>
      </c>
      <c r="B6232" s="1">
        <v>39</v>
      </c>
    </row>
    <row r="6233" spans="1:2" hidden="1" x14ac:dyDescent="0.35">
      <c r="A6233" s="1" t="s">
        <v>8327</v>
      </c>
      <c r="B6233" s="1">
        <v>92</v>
      </c>
    </row>
    <row r="6234" spans="1:2" hidden="1" x14ac:dyDescent="0.35">
      <c r="A6234" s="1" t="s">
        <v>8328</v>
      </c>
      <c r="B6234" s="1">
        <v>83</v>
      </c>
    </row>
    <row r="6235" spans="1:2" hidden="1" x14ac:dyDescent="0.35">
      <c r="A6235" s="1" t="s">
        <v>8329</v>
      </c>
      <c r="B6235" s="1">
        <v>73</v>
      </c>
    </row>
    <row r="6236" spans="1:2" hidden="1" x14ac:dyDescent="0.35">
      <c r="A6236" s="1" t="s">
        <v>8330</v>
      </c>
      <c r="B6236" s="1">
        <v>70</v>
      </c>
    </row>
    <row r="6237" spans="1:2" hidden="1" x14ac:dyDescent="0.35">
      <c r="A6237" s="1" t="s">
        <v>8331</v>
      </c>
      <c r="B6237" s="1">
        <v>78</v>
      </c>
    </row>
    <row r="6238" spans="1:2" hidden="1" x14ac:dyDescent="0.35">
      <c r="A6238" s="1" t="s">
        <v>8332</v>
      </c>
      <c r="B6238" s="1">
        <v>13</v>
      </c>
    </row>
    <row r="6239" spans="1:2" hidden="1" x14ac:dyDescent="0.35">
      <c r="A6239" s="1" t="s">
        <v>8333</v>
      </c>
      <c r="B6239" s="1">
        <v>66</v>
      </c>
    </row>
    <row r="6240" spans="1:2" hidden="1" x14ac:dyDescent="0.35">
      <c r="A6240" s="1" t="s">
        <v>8334</v>
      </c>
      <c r="B6240" s="1">
        <v>20</v>
      </c>
    </row>
    <row r="6241" spans="1:2" hidden="1" x14ac:dyDescent="0.35">
      <c r="A6241" s="1" t="s">
        <v>8335</v>
      </c>
      <c r="B6241" s="1">
        <v>51</v>
      </c>
    </row>
    <row r="6242" spans="1:2" hidden="1" x14ac:dyDescent="0.35">
      <c r="A6242" s="1" t="s">
        <v>8336</v>
      </c>
      <c r="B6242" s="1">
        <v>4</v>
      </c>
    </row>
    <row r="6243" spans="1:2" hidden="1" x14ac:dyDescent="0.35">
      <c r="A6243" s="1" t="s">
        <v>8337</v>
      </c>
      <c r="B6243" s="1">
        <v>38</v>
      </c>
    </row>
    <row r="6244" spans="1:2" hidden="1" x14ac:dyDescent="0.35">
      <c r="A6244" s="1" t="s">
        <v>8338</v>
      </c>
      <c r="B6244" s="1">
        <v>22</v>
      </c>
    </row>
    <row r="6245" spans="1:2" hidden="1" x14ac:dyDescent="0.35">
      <c r="A6245" s="1" t="s">
        <v>8339</v>
      </c>
      <c r="B6245" s="1">
        <v>31</v>
      </c>
    </row>
    <row r="6246" spans="1:2" hidden="1" x14ac:dyDescent="0.35">
      <c r="A6246" s="1" t="s">
        <v>8340</v>
      </c>
      <c r="B6246" s="1">
        <v>77</v>
      </c>
    </row>
    <row r="6247" spans="1:2" hidden="1" x14ac:dyDescent="0.35">
      <c r="A6247" s="1" t="s">
        <v>8341</v>
      </c>
      <c r="B6247" s="1">
        <v>12</v>
      </c>
    </row>
    <row r="6248" spans="1:2" hidden="1" x14ac:dyDescent="0.35">
      <c r="A6248" s="1" t="s">
        <v>8342</v>
      </c>
      <c r="B6248" s="1">
        <v>35</v>
      </c>
    </row>
    <row r="6249" spans="1:2" hidden="1" x14ac:dyDescent="0.35">
      <c r="A6249" s="1" t="s">
        <v>8343</v>
      </c>
      <c r="B6249" s="1">
        <v>94</v>
      </c>
    </row>
    <row r="6250" spans="1:2" hidden="1" x14ac:dyDescent="0.35">
      <c r="A6250" s="1" t="s">
        <v>8344</v>
      </c>
      <c r="B6250" s="1">
        <v>13</v>
      </c>
    </row>
    <row r="6251" spans="1:2" hidden="1" x14ac:dyDescent="0.35">
      <c r="A6251" s="1" t="s">
        <v>8345</v>
      </c>
      <c r="B6251" s="1">
        <v>97</v>
      </c>
    </row>
    <row r="6252" spans="1:2" hidden="1" x14ac:dyDescent="0.35">
      <c r="A6252" s="1" t="s">
        <v>8346</v>
      </c>
      <c r="B6252" s="1">
        <v>21</v>
      </c>
    </row>
    <row r="6253" spans="1:2" hidden="1" x14ac:dyDescent="0.35">
      <c r="A6253" s="1" t="s">
        <v>8347</v>
      </c>
      <c r="B6253" s="1">
        <v>56</v>
      </c>
    </row>
    <row r="6254" spans="1:2" hidden="1" x14ac:dyDescent="0.35">
      <c r="A6254" s="1" t="s">
        <v>8348</v>
      </c>
      <c r="B6254" s="1">
        <v>20</v>
      </c>
    </row>
    <row r="6255" spans="1:2" hidden="1" x14ac:dyDescent="0.35">
      <c r="A6255" s="1" t="s">
        <v>8349</v>
      </c>
      <c r="B6255" s="1">
        <v>14</v>
      </c>
    </row>
    <row r="6256" spans="1:2" hidden="1" x14ac:dyDescent="0.35">
      <c r="A6256" s="1" t="s">
        <v>8350</v>
      </c>
      <c r="B6256" s="1">
        <v>52</v>
      </c>
    </row>
    <row r="6257" spans="1:2" hidden="1" x14ac:dyDescent="0.35">
      <c r="A6257" s="1" t="s">
        <v>8351</v>
      </c>
      <c r="B6257" s="1">
        <v>88</v>
      </c>
    </row>
    <row r="6258" spans="1:2" hidden="1" x14ac:dyDescent="0.35">
      <c r="A6258" s="1" t="s">
        <v>8352</v>
      </c>
      <c r="B6258" s="1">
        <v>68</v>
      </c>
    </row>
    <row r="6259" spans="1:2" hidden="1" x14ac:dyDescent="0.35">
      <c r="A6259" s="1" t="s">
        <v>8353</v>
      </c>
      <c r="B6259" s="1">
        <v>64</v>
      </c>
    </row>
    <row r="6260" spans="1:2" hidden="1" x14ac:dyDescent="0.35">
      <c r="A6260" s="1" t="s">
        <v>8354</v>
      </c>
      <c r="B6260" s="1">
        <v>38</v>
      </c>
    </row>
    <row r="6261" spans="1:2" hidden="1" x14ac:dyDescent="0.35">
      <c r="A6261" s="1" t="s">
        <v>8355</v>
      </c>
      <c r="B6261" s="1">
        <v>64</v>
      </c>
    </row>
    <row r="6262" spans="1:2" hidden="1" x14ac:dyDescent="0.35">
      <c r="A6262" s="1" t="s">
        <v>8356</v>
      </c>
      <c r="B6262" s="1">
        <v>54</v>
      </c>
    </row>
    <row r="6263" spans="1:2" hidden="1" x14ac:dyDescent="0.35">
      <c r="A6263" s="1" t="s">
        <v>8357</v>
      </c>
      <c r="B6263" s="1">
        <v>7</v>
      </c>
    </row>
    <row r="6264" spans="1:2" hidden="1" x14ac:dyDescent="0.35">
      <c r="A6264" s="1" t="s">
        <v>8358</v>
      </c>
      <c r="B6264" s="1">
        <v>58</v>
      </c>
    </row>
    <row r="6265" spans="1:2" hidden="1" x14ac:dyDescent="0.35">
      <c r="A6265" s="1" t="s">
        <v>8359</v>
      </c>
      <c r="B6265" s="1">
        <v>69</v>
      </c>
    </row>
    <row r="6266" spans="1:2" hidden="1" x14ac:dyDescent="0.35">
      <c r="A6266" s="1" t="s">
        <v>8360</v>
      </c>
      <c r="B6266" s="1">
        <v>55</v>
      </c>
    </row>
    <row r="6267" spans="1:2" hidden="1" x14ac:dyDescent="0.35">
      <c r="A6267" s="1" t="s">
        <v>8361</v>
      </c>
      <c r="B6267" s="1">
        <v>25</v>
      </c>
    </row>
    <row r="6268" spans="1:2" hidden="1" x14ac:dyDescent="0.35">
      <c r="A6268" s="1" t="s">
        <v>8362</v>
      </c>
      <c r="B6268" s="1">
        <v>28</v>
      </c>
    </row>
    <row r="6269" spans="1:2" hidden="1" x14ac:dyDescent="0.35">
      <c r="A6269" s="1" t="s">
        <v>8363</v>
      </c>
      <c r="B6269" s="1">
        <v>63</v>
      </c>
    </row>
    <row r="6270" spans="1:2" hidden="1" x14ac:dyDescent="0.35">
      <c r="A6270" s="1" t="s">
        <v>8364</v>
      </c>
      <c r="B6270" s="1">
        <v>92</v>
      </c>
    </row>
    <row r="6271" spans="1:2" hidden="1" x14ac:dyDescent="0.35">
      <c r="A6271" s="1" t="s">
        <v>8365</v>
      </c>
      <c r="B6271" s="1">
        <v>82</v>
      </c>
    </row>
    <row r="6272" spans="1:2" hidden="1" x14ac:dyDescent="0.35">
      <c r="A6272" s="1" t="s">
        <v>8366</v>
      </c>
      <c r="B6272" s="1">
        <v>48</v>
      </c>
    </row>
    <row r="6273" spans="1:2" hidden="1" x14ac:dyDescent="0.35">
      <c r="A6273" s="1" t="s">
        <v>8367</v>
      </c>
      <c r="B6273" s="1">
        <v>67</v>
      </c>
    </row>
    <row r="6274" spans="1:2" hidden="1" x14ac:dyDescent="0.35">
      <c r="A6274" s="1" t="s">
        <v>8368</v>
      </c>
      <c r="B6274" s="1">
        <v>83</v>
      </c>
    </row>
    <row r="6275" spans="1:2" hidden="1" x14ac:dyDescent="0.35">
      <c r="A6275" s="1" t="s">
        <v>8369</v>
      </c>
      <c r="B6275" s="1">
        <v>14</v>
      </c>
    </row>
    <row r="6276" spans="1:2" hidden="1" x14ac:dyDescent="0.35">
      <c r="A6276" s="1" t="s">
        <v>8370</v>
      </c>
      <c r="B6276" s="1">
        <v>48</v>
      </c>
    </row>
    <row r="6277" spans="1:2" hidden="1" x14ac:dyDescent="0.35">
      <c r="A6277" s="1" t="s">
        <v>8371</v>
      </c>
      <c r="B6277" s="1">
        <v>35</v>
      </c>
    </row>
    <row r="6278" spans="1:2" hidden="1" x14ac:dyDescent="0.35">
      <c r="A6278" s="1" t="s">
        <v>8372</v>
      </c>
      <c r="B6278" s="1">
        <v>83</v>
      </c>
    </row>
    <row r="6279" spans="1:2" hidden="1" x14ac:dyDescent="0.35">
      <c r="A6279" s="1" t="s">
        <v>8373</v>
      </c>
      <c r="B6279" s="1">
        <v>15</v>
      </c>
    </row>
    <row r="6280" spans="1:2" hidden="1" x14ac:dyDescent="0.35">
      <c r="A6280" s="1" t="s">
        <v>8374</v>
      </c>
      <c r="B6280" s="1">
        <v>20</v>
      </c>
    </row>
    <row r="6281" spans="1:2" hidden="1" x14ac:dyDescent="0.35">
      <c r="A6281" s="1" t="s">
        <v>8375</v>
      </c>
      <c r="B6281" s="1">
        <v>71</v>
      </c>
    </row>
    <row r="6282" spans="1:2" hidden="1" x14ac:dyDescent="0.35">
      <c r="A6282" s="1" t="s">
        <v>8376</v>
      </c>
      <c r="B6282" s="1">
        <v>30</v>
      </c>
    </row>
    <row r="6283" spans="1:2" hidden="1" x14ac:dyDescent="0.35">
      <c r="A6283" s="1" t="s">
        <v>8377</v>
      </c>
      <c r="B6283" s="1">
        <v>62</v>
      </c>
    </row>
    <row r="6284" spans="1:2" hidden="1" x14ac:dyDescent="0.35">
      <c r="A6284" s="1" t="s">
        <v>8378</v>
      </c>
      <c r="B6284" s="1">
        <v>50</v>
      </c>
    </row>
    <row r="6285" spans="1:2" hidden="1" x14ac:dyDescent="0.35">
      <c r="A6285" s="1" t="s">
        <v>8379</v>
      </c>
      <c r="B6285" s="1">
        <v>17</v>
      </c>
    </row>
    <row r="6286" spans="1:2" hidden="1" x14ac:dyDescent="0.35">
      <c r="A6286" s="1" t="s">
        <v>8380</v>
      </c>
      <c r="B6286" s="1">
        <v>54</v>
      </c>
    </row>
    <row r="6287" spans="1:2" hidden="1" x14ac:dyDescent="0.35">
      <c r="A6287" s="1" t="s">
        <v>8381</v>
      </c>
      <c r="B6287" s="1">
        <v>73</v>
      </c>
    </row>
    <row r="6288" spans="1:2" hidden="1" x14ac:dyDescent="0.35">
      <c r="A6288" s="1" t="s">
        <v>8382</v>
      </c>
      <c r="B6288" s="1">
        <v>31</v>
      </c>
    </row>
    <row r="6289" spans="1:2" hidden="1" x14ac:dyDescent="0.35">
      <c r="A6289" s="1" t="s">
        <v>8383</v>
      </c>
      <c r="B6289" s="1">
        <v>83</v>
      </c>
    </row>
    <row r="6290" spans="1:2" hidden="1" x14ac:dyDescent="0.35">
      <c r="A6290" s="1" t="s">
        <v>8384</v>
      </c>
      <c r="B6290" s="1">
        <v>12</v>
      </c>
    </row>
    <row r="6291" spans="1:2" hidden="1" x14ac:dyDescent="0.35">
      <c r="A6291" s="1" t="s">
        <v>8385</v>
      </c>
      <c r="B6291" s="1">
        <v>18</v>
      </c>
    </row>
    <row r="6292" spans="1:2" hidden="1" x14ac:dyDescent="0.35">
      <c r="A6292" s="1" t="s">
        <v>8386</v>
      </c>
      <c r="B6292" s="1">
        <v>78</v>
      </c>
    </row>
    <row r="6293" spans="1:2" hidden="1" x14ac:dyDescent="0.35">
      <c r="A6293" s="1" t="s">
        <v>8387</v>
      </c>
      <c r="B6293" s="1">
        <v>40</v>
      </c>
    </row>
    <row r="6294" spans="1:2" hidden="1" x14ac:dyDescent="0.35">
      <c r="A6294" s="1" t="s">
        <v>8388</v>
      </c>
      <c r="B6294" s="1">
        <v>6</v>
      </c>
    </row>
    <row r="6295" spans="1:2" hidden="1" x14ac:dyDescent="0.35">
      <c r="A6295" s="1" t="s">
        <v>8389</v>
      </c>
      <c r="B6295" s="1">
        <v>28</v>
      </c>
    </row>
    <row r="6296" spans="1:2" hidden="1" x14ac:dyDescent="0.35">
      <c r="A6296" s="1" t="s">
        <v>8390</v>
      </c>
      <c r="B6296" s="1">
        <v>74</v>
      </c>
    </row>
    <row r="6297" spans="1:2" hidden="1" x14ac:dyDescent="0.35">
      <c r="A6297" s="1" t="s">
        <v>8391</v>
      </c>
      <c r="B6297" s="1">
        <v>27</v>
      </c>
    </row>
    <row r="6298" spans="1:2" hidden="1" x14ac:dyDescent="0.35">
      <c r="A6298" s="1" t="s">
        <v>8392</v>
      </c>
      <c r="B6298" s="1">
        <v>3</v>
      </c>
    </row>
    <row r="6299" spans="1:2" hidden="1" x14ac:dyDescent="0.35">
      <c r="A6299" s="1" t="s">
        <v>8393</v>
      </c>
      <c r="B6299" s="1">
        <v>74</v>
      </c>
    </row>
    <row r="6300" spans="1:2" hidden="1" x14ac:dyDescent="0.35">
      <c r="A6300" s="1" t="s">
        <v>8394</v>
      </c>
      <c r="B6300" s="1">
        <v>16</v>
      </c>
    </row>
    <row r="6301" spans="1:2" hidden="1" x14ac:dyDescent="0.35">
      <c r="A6301" s="1" t="s">
        <v>8395</v>
      </c>
      <c r="B6301" s="1">
        <v>11</v>
      </c>
    </row>
    <row r="6302" spans="1:2" hidden="1" x14ac:dyDescent="0.35">
      <c r="A6302" s="1" t="s">
        <v>8396</v>
      </c>
      <c r="B6302" s="1">
        <v>75</v>
      </c>
    </row>
    <row r="6303" spans="1:2" hidden="1" x14ac:dyDescent="0.35">
      <c r="A6303" s="1" t="s">
        <v>8397</v>
      </c>
      <c r="B6303" s="1">
        <v>94</v>
      </c>
    </row>
    <row r="6304" spans="1:2" hidden="1" x14ac:dyDescent="0.35">
      <c r="A6304" s="1" t="s">
        <v>8398</v>
      </c>
      <c r="B6304" s="1">
        <v>26</v>
      </c>
    </row>
    <row r="6305" spans="1:2" hidden="1" x14ac:dyDescent="0.35">
      <c r="A6305" s="1" t="s">
        <v>8399</v>
      </c>
      <c r="B6305" s="1">
        <v>55</v>
      </c>
    </row>
    <row r="6306" spans="1:2" hidden="1" x14ac:dyDescent="0.35">
      <c r="A6306" s="1" t="s">
        <v>8400</v>
      </c>
      <c r="B6306" s="1">
        <v>19</v>
      </c>
    </row>
    <row r="6307" spans="1:2" hidden="1" x14ac:dyDescent="0.35">
      <c r="A6307" s="1" t="s">
        <v>8401</v>
      </c>
      <c r="B6307" s="1">
        <v>86</v>
      </c>
    </row>
    <row r="6308" spans="1:2" hidden="1" x14ac:dyDescent="0.35">
      <c r="A6308" s="1" t="s">
        <v>8402</v>
      </c>
      <c r="B6308" s="1">
        <v>51</v>
      </c>
    </row>
    <row r="6309" spans="1:2" hidden="1" x14ac:dyDescent="0.35">
      <c r="A6309" s="1" t="s">
        <v>8403</v>
      </c>
      <c r="B6309" s="1">
        <v>34</v>
      </c>
    </row>
    <row r="6310" spans="1:2" hidden="1" x14ac:dyDescent="0.35">
      <c r="A6310" s="1" t="s">
        <v>8404</v>
      </c>
      <c r="B6310" s="1">
        <v>76</v>
      </c>
    </row>
    <row r="6311" spans="1:2" hidden="1" x14ac:dyDescent="0.35">
      <c r="A6311" s="1" t="s">
        <v>8405</v>
      </c>
      <c r="B6311" s="1">
        <v>10</v>
      </c>
    </row>
    <row r="6312" spans="1:2" hidden="1" x14ac:dyDescent="0.35">
      <c r="A6312" s="1" t="s">
        <v>8406</v>
      </c>
      <c r="B6312" s="1">
        <v>41</v>
      </c>
    </row>
    <row r="6313" spans="1:2" hidden="1" x14ac:dyDescent="0.35">
      <c r="A6313" s="1" t="s">
        <v>8407</v>
      </c>
      <c r="B6313" s="1">
        <v>26</v>
      </c>
    </row>
    <row r="6314" spans="1:2" hidden="1" x14ac:dyDescent="0.35">
      <c r="A6314" s="1" t="s">
        <v>8408</v>
      </c>
      <c r="B6314" s="1">
        <v>37</v>
      </c>
    </row>
    <row r="6315" spans="1:2" hidden="1" x14ac:dyDescent="0.35">
      <c r="A6315" s="1" t="s">
        <v>8409</v>
      </c>
      <c r="B6315" s="1">
        <v>93</v>
      </c>
    </row>
    <row r="6316" spans="1:2" hidden="1" x14ac:dyDescent="0.35">
      <c r="A6316" s="1" t="s">
        <v>8410</v>
      </c>
      <c r="B6316" s="1">
        <v>77</v>
      </c>
    </row>
    <row r="6317" spans="1:2" hidden="1" x14ac:dyDescent="0.35">
      <c r="A6317" s="1" t="s">
        <v>8411</v>
      </c>
      <c r="B6317" s="1">
        <v>7</v>
      </c>
    </row>
    <row r="6318" spans="1:2" hidden="1" x14ac:dyDescent="0.35">
      <c r="A6318" s="1" t="s">
        <v>8412</v>
      </c>
      <c r="B6318" s="1">
        <v>27</v>
      </c>
    </row>
    <row r="6319" spans="1:2" hidden="1" x14ac:dyDescent="0.35">
      <c r="A6319" s="1" t="s">
        <v>8413</v>
      </c>
      <c r="B6319" s="1">
        <v>41</v>
      </c>
    </row>
    <row r="6320" spans="1:2" hidden="1" x14ac:dyDescent="0.35">
      <c r="A6320" s="1" t="s">
        <v>8414</v>
      </c>
      <c r="B6320" s="1">
        <v>4</v>
      </c>
    </row>
    <row r="6321" spans="1:2" hidden="1" x14ac:dyDescent="0.35">
      <c r="A6321" s="1" t="s">
        <v>8415</v>
      </c>
      <c r="B6321" s="1">
        <v>43</v>
      </c>
    </row>
    <row r="6322" spans="1:2" hidden="1" x14ac:dyDescent="0.35">
      <c r="A6322" s="1" t="s">
        <v>8416</v>
      </c>
      <c r="B6322" s="1">
        <v>59</v>
      </c>
    </row>
    <row r="6323" spans="1:2" hidden="1" x14ac:dyDescent="0.35">
      <c r="A6323" s="1" t="s">
        <v>8417</v>
      </c>
      <c r="B6323" s="1">
        <v>54</v>
      </c>
    </row>
    <row r="6324" spans="1:2" hidden="1" x14ac:dyDescent="0.35">
      <c r="A6324" s="1" t="s">
        <v>8418</v>
      </c>
      <c r="B6324" s="1">
        <v>5</v>
      </c>
    </row>
    <row r="6325" spans="1:2" hidden="1" x14ac:dyDescent="0.35">
      <c r="A6325" s="1" t="s">
        <v>8419</v>
      </c>
      <c r="B6325" s="1">
        <v>82</v>
      </c>
    </row>
    <row r="6326" spans="1:2" hidden="1" x14ac:dyDescent="0.35">
      <c r="A6326" s="1" t="s">
        <v>8420</v>
      </c>
      <c r="B6326" s="1">
        <v>87</v>
      </c>
    </row>
    <row r="6327" spans="1:2" hidden="1" x14ac:dyDescent="0.35">
      <c r="A6327" s="1" t="s">
        <v>8421</v>
      </c>
      <c r="B6327" s="1">
        <v>41</v>
      </c>
    </row>
    <row r="6328" spans="1:2" hidden="1" x14ac:dyDescent="0.35">
      <c r="A6328" s="1" t="s">
        <v>8422</v>
      </c>
      <c r="B6328" s="1">
        <v>85</v>
      </c>
    </row>
    <row r="6329" spans="1:2" hidden="1" x14ac:dyDescent="0.35">
      <c r="A6329" s="1" t="s">
        <v>8423</v>
      </c>
      <c r="B6329" s="1">
        <v>18</v>
      </c>
    </row>
    <row r="6330" spans="1:2" hidden="1" x14ac:dyDescent="0.35">
      <c r="A6330" s="1" t="s">
        <v>8424</v>
      </c>
      <c r="B6330" s="1">
        <v>8</v>
      </c>
    </row>
    <row r="6331" spans="1:2" hidden="1" x14ac:dyDescent="0.35">
      <c r="A6331" s="1" t="s">
        <v>8425</v>
      </c>
      <c r="B6331" s="1">
        <v>88</v>
      </c>
    </row>
    <row r="6332" spans="1:2" hidden="1" x14ac:dyDescent="0.35">
      <c r="A6332" s="1" t="s">
        <v>8426</v>
      </c>
      <c r="B6332" s="1">
        <v>65</v>
      </c>
    </row>
    <row r="6333" spans="1:2" hidden="1" x14ac:dyDescent="0.35">
      <c r="A6333" s="1" t="s">
        <v>8427</v>
      </c>
      <c r="B6333" s="1">
        <v>20</v>
      </c>
    </row>
    <row r="6334" spans="1:2" hidden="1" x14ac:dyDescent="0.35">
      <c r="A6334" s="1" t="s">
        <v>8428</v>
      </c>
      <c r="B6334" s="1">
        <v>61</v>
      </c>
    </row>
    <row r="6335" spans="1:2" hidden="1" x14ac:dyDescent="0.35">
      <c r="A6335" s="1" t="s">
        <v>8429</v>
      </c>
      <c r="B6335" s="1">
        <v>66</v>
      </c>
    </row>
    <row r="6336" spans="1:2" hidden="1" x14ac:dyDescent="0.35">
      <c r="A6336" s="1" t="s">
        <v>8430</v>
      </c>
      <c r="B6336" s="1">
        <v>46</v>
      </c>
    </row>
    <row r="6337" spans="1:2" hidden="1" x14ac:dyDescent="0.35">
      <c r="A6337" s="1" t="s">
        <v>8431</v>
      </c>
      <c r="B6337" s="1">
        <v>89</v>
      </c>
    </row>
    <row r="6338" spans="1:2" hidden="1" x14ac:dyDescent="0.35">
      <c r="A6338" s="1" t="s">
        <v>8432</v>
      </c>
      <c r="B6338" s="1">
        <v>44</v>
      </c>
    </row>
    <row r="6339" spans="1:2" hidden="1" x14ac:dyDescent="0.35">
      <c r="A6339" s="1" t="s">
        <v>8433</v>
      </c>
      <c r="B6339" s="1">
        <v>17</v>
      </c>
    </row>
    <row r="6340" spans="1:2" hidden="1" x14ac:dyDescent="0.35">
      <c r="A6340" s="1" t="s">
        <v>8434</v>
      </c>
      <c r="B6340" s="1">
        <v>35</v>
      </c>
    </row>
    <row r="6341" spans="1:2" hidden="1" x14ac:dyDescent="0.35">
      <c r="A6341" s="1" t="s">
        <v>8435</v>
      </c>
      <c r="B6341" s="1">
        <v>79</v>
      </c>
    </row>
    <row r="6342" spans="1:2" hidden="1" x14ac:dyDescent="0.35">
      <c r="A6342" s="1" t="s">
        <v>8436</v>
      </c>
      <c r="B6342" s="1">
        <v>0</v>
      </c>
    </row>
    <row r="6343" spans="1:2" hidden="1" x14ac:dyDescent="0.35">
      <c r="A6343" s="1" t="s">
        <v>8437</v>
      </c>
      <c r="B6343" s="1">
        <v>0</v>
      </c>
    </row>
    <row r="6344" spans="1:2" hidden="1" x14ac:dyDescent="0.35">
      <c r="A6344" s="1" t="s">
        <v>8438</v>
      </c>
      <c r="B6344" s="1">
        <v>50</v>
      </c>
    </row>
    <row r="6345" spans="1:2" hidden="1" x14ac:dyDescent="0.35">
      <c r="A6345" s="1" t="s">
        <v>8439</v>
      </c>
      <c r="B6345" s="1">
        <v>27</v>
      </c>
    </row>
    <row r="6346" spans="1:2" hidden="1" x14ac:dyDescent="0.35">
      <c r="A6346" s="1" t="s">
        <v>8440</v>
      </c>
      <c r="B6346" s="1">
        <v>96</v>
      </c>
    </row>
    <row r="6347" spans="1:2" hidden="1" x14ac:dyDescent="0.35">
      <c r="A6347" s="1" t="s">
        <v>8441</v>
      </c>
      <c r="B6347" s="1">
        <v>92</v>
      </c>
    </row>
    <row r="6348" spans="1:2" hidden="1" x14ac:dyDescent="0.35">
      <c r="A6348" s="1" t="s">
        <v>8442</v>
      </c>
      <c r="B6348" s="1">
        <v>10</v>
      </c>
    </row>
    <row r="6349" spans="1:2" hidden="1" x14ac:dyDescent="0.35">
      <c r="A6349" s="1" t="s">
        <v>8443</v>
      </c>
      <c r="B6349" s="1">
        <v>92</v>
      </c>
    </row>
    <row r="6350" spans="1:2" hidden="1" x14ac:dyDescent="0.35">
      <c r="A6350" s="1" t="s">
        <v>8444</v>
      </c>
      <c r="B6350" s="1">
        <v>14</v>
      </c>
    </row>
    <row r="6351" spans="1:2" hidden="1" x14ac:dyDescent="0.35">
      <c r="A6351" s="1" t="s">
        <v>8445</v>
      </c>
      <c r="B6351" s="1">
        <v>91</v>
      </c>
    </row>
    <row r="6352" spans="1:2" hidden="1" x14ac:dyDescent="0.35">
      <c r="A6352" s="1" t="s">
        <v>8446</v>
      </c>
      <c r="B6352" s="1">
        <v>53</v>
      </c>
    </row>
    <row r="6353" spans="1:2" hidden="1" x14ac:dyDescent="0.35">
      <c r="A6353" s="1" t="s">
        <v>8447</v>
      </c>
      <c r="B6353" s="1">
        <v>14</v>
      </c>
    </row>
    <row r="6354" spans="1:2" hidden="1" x14ac:dyDescent="0.35">
      <c r="A6354" s="1" t="s">
        <v>8448</v>
      </c>
      <c r="B6354" s="1">
        <v>6</v>
      </c>
    </row>
    <row r="6355" spans="1:2" hidden="1" x14ac:dyDescent="0.35">
      <c r="A6355" s="1" t="s">
        <v>8449</v>
      </c>
      <c r="B6355" s="1">
        <v>7</v>
      </c>
    </row>
    <row r="6356" spans="1:2" hidden="1" x14ac:dyDescent="0.35">
      <c r="A6356" s="1" t="s">
        <v>8450</v>
      </c>
      <c r="B6356" s="1">
        <v>55</v>
      </c>
    </row>
    <row r="6357" spans="1:2" hidden="1" x14ac:dyDescent="0.35">
      <c r="A6357" s="1" t="s">
        <v>8451</v>
      </c>
      <c r="B6357" s="1">
        <v>93</v>
      </c>
    </row>
    <row r="6358" spans="1:2" hidden="1" x14ac:dyDescent="0.35">
      <c r="A6358" s="1" t="s">
        <v>8452</v>
      </c>
      <c r="B6358" s="1">
        <v>1</v>
      </c>
    </row>
    <row r="6359" spans="1:2" hidden="1" x14ac:dyDescent="0.35">
      <c r="A6359" s="1" t="s">
        <v>8453</v>
      </c>
      <c r="B6359" s="1">
        <v>89</v>
      </c>
    </row>
    <row r="6360" spans="1:2" hidden="1" x14ac:dyDescent="0.35">
      <c r="A6360" s="1" t="s">
        <v>8454</v>
      </c>
      <c r="B6360" s="1">
        <v>28</v>
      </c>
    </row>
    <row r="6361" spans="1:2" hidden="1" x14ac:dyDescent="0.35">
      <c r="A6361" s="1" t="s">
        <v>8455</v>
      </c>
      <c r="B6361" s="1">
        <v>3</v>
      </c>
    </row>
    <row r="6362" spans="1:2" hidden="1" x14ac:dyDescent="0.35">
      <c r="A6362" s="1" t="s">
        <v>8456</v>
      </c>
      <c r="B6362" s="1">
        <v>89</v>
      </c>
    </row>
    <row r="6363" spans="1:2" hidden="1" x14ac:dyDescent="0.35">
      <c r="A6363" s="1" t="s">
        <v>8457</v>
      </c>
      <c r="B6363" s="1">
        <v>25</v>
      </c>
    </row>
    <row r="6364" spans="1:2" hidden="1" x14ac:dyDescent="0.35">
      <c r="A6364" s="1" t="s">
        <v>8458</v>
      </c>
      <c r="B6364" s="1">
        <v>23</v>
      </c>
    </row>
    <row r="6365" spans="1:2" hidden="1" x14ac:dyDescent="0.35">
      <c r="A6365" s="1" t="s">
        <v>8459</v>
      </c>
      <c r="B6365" s="1">
        <v>63</v>
      </c>
    </row>
    <row r="6366" spans="1:2" hidden="1" x14ac:dyDescent="0.35">
      <c r="A6366" s="1" t="s">
        <v>8460</v>
      </c>
      <c r="B6366" s="1">
        <v>90</v>
      </c>
    </row>
    <row r="6367" spans="1:2" hidden="1" x14ac:dyDescent="0.35">
      <c r="A6367" s="1" t="s">
        <v>8461</v>
      </c>
      <c r="B6367" s="1">
        <v>69</v>
      </c>
    </row>
    <row r="6368" spans="1:2" hidden="1" x14ac:dyDescent="0.35">
      <c r="A6368" s="1" t="s">
        <v>8462</v>
      </c>
      <c r="B6368" s="1">
        <v>38</v>
      </c>
    </row>
    <row r="6369" spans="1:2" hidden="1" x14ac:dyDescent="0.35">
      <c r="A6369" s="1" t="s">
        <v>8463</v>
      </c>
      <c r="B6369" s="1">
        <v>7</v>
      </c>
    </row>
    <row r="6370" spans="1:2" hidden="1" x14ac:dyDescent="0.35">
      <c r="A6370" s="1" t="s">
        <v>8464</v>
      </c>
      <c r="B6370" s="1">
        <v>5</v>
      </c>
    </row>
    <row r="6371" spans="1:2" hidden="1" x14ac:dyDescent="0.35">
      <c r="A6371" s="1" t="s">
        <v>8465</v>
      </c>
      <c r="B6371" s="1">
        <v>39</v>
      </c>
    </row>
    <row r="6372" spans="1:2" hidden="1" x14ac:dyDescent="0.35">
      <c r="A6372" s="1" t="s">
        <v>8466</v>
      </c>
      <c r="B6372" s="1">
        <v>13</v>
      </c>
    </row>
    <row r="6373" spans="1:2" hidden="1" x14ac:dyDescent="0.35">
      <c r="A6373" s="1" t="s">
        <v>8467</v>
      </c>
      <c r="B6373" s="1">
        <v>83</v>
      </c>
    </row>
    <row r="6374" spans="1:2" hidden="1" x14ac:dyDescent="0.35">
      <c r="A6374" s="1" t="s">
        <v>8468</v>
      </c>
      <c r="B6374" s="1">
        <v>11</v>
      </c>
    </row>
    <row r="6375" spans="1:2" hidden="1" x14ac:dyDescent="0.35">
      <c r="A6375" s="1" t="s">
        <v>8469</v>
      </c>
      <c r="B6375" s="1">
        <v>60</v>
      </c>
    </row>
    <row r="6376" spans="1:2" hidden="1" x14ac:dyDescent="0.35">
      <c r="A6376" s="1" t="s">
        <v>8470</v>
      </c>
      <c r="B6376" s="1">
        <v>24</v>
      </c>
    </row>
    <row r="6377" spans="1:2" hidden="1" x14ac:dyDescent="0.35">
      <c r="A6377" s="1" t="s">
        <v>8471</v>
      </c>
      <c r="B6377" s="1">
        <v>18</v>
      </c>
    </row>
    <row r="6378" spans="1:2" hidden="1" x14ac:dyDescent="0.35">
      <c r="A6378" s="1" t="s">
        <v>8472</v>
      </c>
      <c r="B6378" s="1">
        <v>66</v>
      </c>
    </row>
    <row r="6379" spans="1:2" hidden="1" x14ac:dyDescent="0.35">
      <c r="A6379" s="1" t="s">
        <v>8473</v>
      </c>
      <c r="B6379" s="1">
        <v>58</v>
      </c>
    </row>
    <row r="6380" spans="1:2" hidden="1" x14ac:dyDescent="0.35">
      <c r="A6380" s="1" t="s">
        <v>8474</v>
      </c>
      <c r="B6380" s="1">
        <v>56</v>
      </c>
    </row>
    <row r="6381" spans="1:2" hidden="1" x14ac:dyDescent="0.35">
      <c r="A6381" s="1" t="s">
        <v>8475</v>
      </c>
      <c r="B6381" s="1">
        <v>79</v>
      </c>
    </row>
    <row r="6382" spans="1:2" hidden="1" x14ac:dyDescent="0.35">
      <c r="A6382" s="1" t="s">
        <v>8476</v>
      </c>
      <c r="B6382" s="1">
        <v>73</v>
      </c>
    </row>
    <row r="6383" spans="1:2" hidden="1" x14ac:dyDescent="0.35">
      <c r="A6383" s="1" t="s">
        <v>8477</v>
      </c>
      <c r="B6383" s="1">
        <v>30</v>
      </c>
    </row>
    <row r="6384" spans="1:2" hidden="1" x14ac:dyDescent="0.35">
      <c r="A6384" s="1" t="s">
        <v>8478</v>
      </c>
      <c r="B6384" s="1">
        <v>35</v>
      </c>
    </row>
    <row r="6385" spans="1:2" hidden="1" x14ac:dyDescent="0.35">
      <c r="A6385" s="1" t="s">
        <v>8479</v>
      </c>
      <c r="B6385" s="1">
        <v>67</v>
      </c>
    </row>
    <row r="6386" spans="1:2" hidden="1" x14ac:dyDescent="0.35">
      <c r="A6386" s="1" t="s">
        <v>8480</v>
      </c>
      <c r="B6386" s="1">
        <v>31</v>
      </c>
    </row>
    <row r="6387" spans="1:2" hidden="1" x14ac:dyDescent="0.35">
      <c r="A6387" s="1" t="s">
        <v>8481</v>
      </c>
      <c r="B6387" s="1">
        <v>10</v>
      </c>
    </row>
    <row r="6388" spans="1:2" hidden="1" x14ac:dyDescent="0.35">
      <c r="A6388" s="1" t="s">
        <v>8482</v>
      </c>
      <c r="B6388" s="1">
        <v>70</v>
      </c>
    </row>
    <row r="6389" spans="1:2" hidden="1" x14ac:dyDescent="0.35">
      <c r="A6389" s="1" t="s">
        <v>8483</v>
      </c>
      <c r="B6389" s="1">
        <v>17</v>
      </c>
    </row>
    <row r="6390" spans="1:2" hidden="1" x14ac:dyDescent="0.35">
      <c r="A6390" s="1" t="s">
        <v>8484</v>
      </c>
      <c r="B6390" s="1">
        <v>47</v>
      </c>
    </row>
    <row r="6391" spans="1:2" hidden="1" x14ac:dyDescent="0.35">
      <c r="A6391" s="1" t="s">
        <v>8485</v>
      </c>
      <c r="B6391" s="1">
        <v>45</v>
      </c>
    </row>
    <row r="6392" spans="1:2" hidden="1" x14ac:dyDescent="0.35">
      <c r="A6392" s="1" t="s">
        <v>8486</v>
      </c>
      <c r="B6392" s="1">
        <v>60</v>
      </c>
    </row>
    <row r="6393" spans="1:2" hidden="1" x14ac:dyDescent="0.35">
      <c r="A6393" s="1" t="s">
        <v>8487</v>
      </c>
      <c r="B6393" s="1">
        <v>95</v>
      </c>
    </row>
    <row r="6394" spans="1:2" hidden="1" x14ac:dyDescent="0.35">
      <c r="A6394" s="1" t="s">
        <v>8488</v>
      </c>
      <c r="B6394" s="1">
        <v>96</v>
      </c>
    </row>
    <row r="6395" spans="1:2" hidden="1" x14ac:dyDescent="0.35">
      <c r="A6395" s="1" t="s">
        <v>8489</v>
      </c>
      <c r="B6395" s="1">
        <v>30</v>
      </c>
    </row>
    <row r="6396" spans="1:2" hidden="1" x14ac:dyDescent="0.35">
      <c r="A6396" s="1" t="s">
        <v>8490</v>
      </c>
      <c r="B6396" s="1">
        <v>1</v>
      </c>
    </row>
    <row r="6397" spans="1:2" hidden="1" x14ac:dyDescent="0.35">
      <c r="A6397" s="1" t="s">
        <v>8491</v>
      </c>
      <c r="B6397" s="1">
        <v>23</v>
      </c>
    </row>
    <row r="6398" spans="1:2" hidden="1" x14ac:dyDescent="0.35">
      <c r="A6398" s="1" t="s">
        <v>8492</v>
      </c>
      <c r="B6398" s="1">
        <v>92</v>
      </c>
    </row>
    <row r="6399" spans="1:2" hidden="1" x14ac:dyDescent="0.35">
      <c r="A6399" s="1" t="s">
        <v>8493</v>
      </c>
      <c r="B6399" s="1">
        <v>87</v>
      </c>
    </row>
    <row r="6400" spans="1:2" hidden="1" x14ac:dyDescent="0.35">
      <c r="A6400" s="1" t="s">
        <v>8494</v>
      </c>
      <c r="B6400" s="1">
        <v>62</v>
      </c>
    </row>
    <row r="6401" spans="1:2" hidden="1" x14ac:dyDescent="0.35">
      <c r="A6401" s="1" t="s">
        <v>8495</v>
      </c>
      <c r="B6401" s="1">
        <v>91</v>
      </c>
    </row>
    <row r="6402" spans="1:2" hidden="1" x14ac:dyDescent="0.35">
      <c r="A6402" s="1" t="s">
        <v>8496</v>
      </c>
      <c r="B6402" s="1">
        <v>84</v>
      </c>
    </row>
    <row r="6403" spans="1:2" hidden="1" x14ac:dyDescent="0.35">
      <c r="A6403" s="1" t="s">
        <v>8497</v>
      </c>
      <c r="B6403" s="1">
        <v>71</v>
      </c>
    </row>
    <row r="6404" spans="1:2" hidden="1" x14ac:dyDescent="0.35">
      <c r="A6404" s="1" t="s">
        <v>8498</v>
      </c>
      <c r="B6404" s="1">
        <v>83</v>
      </c>
    </row>
    <row r="6405" spans="1:2" hidden="1" x14ac:dyDescent="0.35">
      <c r="A6405" s="1" t="s">
        <v>8499</v>
      </c>
      <c r="B6405" s="1">
        <v>5</v>
      </c>
    </row>
    <row r="6406" spans="1:2" hidden="1" x14ac:dyDescent="0.35">
      <c r="A6406" s="1" t="s">
        <v>8500</v>
      </c>
      <c r="B6406" s="1">
        <v>60</v>
      </c>
    </row>
    <row r="6407" spans="1:2" hidden="1" x14ac:dyDescent="0.35">
      <c r="A6407" s="1" t="s">
        <v>8501</v>
      </c>
      <c r="B6407" s="1">
        <v>98</v>
      </c>
    </row>
    <row r="6408" spans="1:2" hidden="1" x14ac:dyDescent="0.35">
      <c r="A6408" s="1" t="s">
        <v>8502</v>
      </c>
      <c r="B6408" s="1">
        <v>79</v>
      </c>
    </row>
    <row r="6409" spans="1:2" hidden="1" x14ac:dyDescent="0.35">
      <c r="A6409" s="1" t="s">
        <v>8503</v>
      </c>
      <c r="B6409" s="1">
        <v>99</v>
      </c>
    </row>
    <row r="6410" spans="1:2" hidden="1" x14ac:dyDescent="0.35">
      <c r="A6410" s="1" t="s">
        <v>8504</v>
      </c>
      <c r="B6410" s="1">
        <v>17</v>
      </c>
    </row>
    <row r="6411" spans="1:2" hidden="1" x14ac:dyDescent="0.35">
      <c r="A6411" s="1" t="s">
        <v>8505</v>
      </c>
      <c r="B6411" s="1">
        <v>74</v>
      </c>
    </row>
    <row r="6412" spans="1:2" hidden="1" x14ac:dyDescent="0.35">
      <c r="A6412" s="1" t="s">
        <v>8506</v>
      </c>
      <c r="B6412" s="1">
        <v>66</v>
      </c>
    </row>
    <row r="6413" spans="1:2" hidden="1" x14ac:dyDescent="0.35">
      <c r="A6413" s="1" t="s">
        <v>8507</v>
      </c>
      <c r="B6413" s="1">
        <v>93</v>
      </c>
    </row>
    <row r="6414" spans="1:2" hidden="1" x14ac:dyDescent="0.35">
      <c r="A6414" s="1" t="s">
        <v>8508</v>
      </c>
      <c r="B6414" s="1">
        <v>8</v>
      </c>
    </row>
    <row r="6415" spans="1:2" hidden="1" x14ac:dyDescent="0.35">
      <c r="A6415" s="1" t="s">
        <v>8509</v>
      </c>
      <c r="B6415" s="1">
        <v>82</v>
      </c>
    </row>
    <row r="6416" spans="1:2" hidden="1" x14ac:dyDescent="0.35">
      <c r="A6416" s="1" t="s">
        <v>8510</v>
      </c>
      <c r="B6416" s="1">
        <v>80</v>
      </c>
    </row>
    <row r="6417" spans="1:2" hidden="1" x14ac:dyDescent="0.35">
      <c r="A6417" s="1" t="s">
        <v>8511</v>
      </c>
      <c r="B6417" s="1">
        <v>45</v>
      </c>
    </row>
    <row r="6418" spans="1:2" hidden="1" x14ac:dyDescent="0.35">
      <c r="A6418" s="1" t="s">
        <v>8512</v>
      </c>
      <c r="B6418" s="1">
        <v>55</v>
      </c>
    </row>
    <row r="6419" spans="1:2" hidden="1" x14ac:dyDescent="0.35">
      <c r="A6419" s="1" t="s">
        <v>8513</v>
      </c>
      <c r="B6419" s="1">
        <v>93</v>
      </c>
    </row>
    <row r="6420" spans="1:2" hidden="1" x14ac:dyDescent="0.35">
      <c r="A6420" s="1" t="s">
        <v>8514</v>
      </c>
      <c r="B6420" s="1">
        <v>50</v>
      </c>
    </row>
    <row r="6421" spans="1:2" hidden="1" x14ac:dyDescent="0.35">
      <c r="A6421" s="1" t="s">
        <v>8515</v>
      </c>
      <c r="B6421" s="1">
        <v>32</v>
      </c>
    </row>
    <row r="6422" spans="1:2" hidden="1" x14ac:dyDescent="0.35">
      <c r="A6422" s="1" t="s">
        <v>8516</v>
      </c>
      <c r="B6422" s="1">
        <v>67</v>
      </c>
    </row>
    <row r="6423" spans="1:2" hidden="1" x14ac:dyDescent="0.35">
      <c r="A6423" s="1" t="s">
        <v>8517</v>
      </c>
      <c r="B6423" s="1">
        <v>44</v>
      </c>
    </row>
    <row r="6424" spans="1:2" hidden="1" x14ac:dyDescent="0.35">
      <c r="A6424" s="1" t="s">
        <v>8518</v>
      </c>
      <c r="B6424" s="1">
        <v>3</v>
      </c>
    </row>
    <row r="6425" spans="1:2" hidden="1" x14ac:dyDescent="0.35">
      <c r="A6425" s="1" t="s">
        <v>8519</v>
      </c>
      <c r="B6425" s="1">
        <v>10</v>
      </c>
    </row>
    <row r="6426" spans="1:2" hidden="1" x14ac:dyDescent="0.35">
      <c r="A6426" s="1" t="s">
        <v>8520</v>
      </c>
      <c r="B6426" s="1">
        <v>12</v>
      </c>
    </row>
    <row r="6427" spans="1:2" hidden="1" x14ac:dyDescent="0.35">
      <c r="A6427" s="1" t="s">
        <v>8521</v>
      </c>
      <c r="B6427" s="1">
        <v>99</v>
      </c>
    </row>
    <row r="6428" spans="1:2" hidden="1" x14ac:dyDescent="0.35">
      <c r="A6428" s="1" t="s">
        <v>8522</v>
      </c>
      <c r="B6428" s="1">
        <v>70</v>
      </c>
    </row>
    <row r="6429" spans="1:2" hidden="1" x14ac:dyDescent="0.35">
      <c r="A6429" s="1" t="s">
        <v>8523</v>
      </c>
      <c r="B6429" s="1">
        <v>96</v>
      </c>
    </row>
    <row r="6430" spans="1:2" hidden="1" x14ac:dyDescent="0.35">
      <c r="A6430" s="1" t="s">
        <v>8524</v>
      </c>
      <c r="B6430" s="1">
        <v>41</v>
      </c>
    </row>
    <row r="6431" spans="1:2" hidden="1" x14ac:dyDescent="0.35">
      <c r="A6431" s="1" t="s">
        <v>8525</v>
      </c>
      <c r="B6431" s="1">
        <v>39</v>
      </c>
    </row>
    <row r="6432" spans="1:2" hidden="1" x14ac:dyDescent="0.35">
      <c r="A6432" s="1" t="s">
        <v>8526</v>
      </c>
      <c r="B6432" s="1">
        <v>14</v>
      </c>
    </row>
    <row r="6433" spans="1:2" hidden="1" x14ac:dyDescent="0.35">
      <c r="A6433" s="1" t="s">
        <v>8527</v>
      </c>
      <c r="B6433" s="1">
        <v>76</v>
      </c>
    </row>
    <row r="6434" spans="1:2" hidden="1" x14ac:dyDescent="0.35">
      <c r="A6434" s="1" t="s">
        <v>8528</v>
      </c>
      <c r="B6434" s="1">
        <v>2</v>
      </c>
    </row>
    <row r="6435" spans="1:2" hidden="1" x14ac:dyDescent="0.35">
      <c r="A6435" s="1" t="s">
        <v>8529</v>
      </c>
      <c r="B6435" s="1">
        <v>27</v>
      </c>
    </row>
    <row r="6436" spans="1:2" hidden="1" x14ac:dyDescent="0.35">
      <c r="A6436" s="1" t="s">
        <v>8530</v>
      </c>
      <c r="B6436" s="1">
        <v>15</v>
      </c>
    </row>
    <row r="6437" spans="1:2" hidden="1" x14ac:dyDescent="0.35">
      <c r="A6437" s="1" t="s">
        <v>8531</v>
      </c>
      <c r="B6437" s="1">
        <v>29</v>
      </c>
    </row>
    <row r="6438" spans="1:2" hidden="1" x14ac:dyDescent="0.35">
      <c r="A6438" s="1" t="s">
        <v>8532</v>
      </c>
      <c r="B6438" s="1">
        <v>47</v>
      </c>
    </row>
    <row r="6439" spans="1:2" hidden="1" x14ac:dyDescent="0.35">
      <c r="A6439" s="1" t="s">
        <v>8533</v>
      </c>
      <c r="B6439" s="1">
        <v>91</v>
      </c>
    </row>
    <row r="6440" spans="1:2" hidden="1" x14ac:dyDescent="0.35">
      <c r="A6440" s="1" t="s">
        <v>8534</v>
      </c>
      <c r="B6440" s="1">
        <v>40</v>
      </c>
    </row>
    <row r="6441" spans="1:2" hidden="1" x14ac:dyDescent="0.35">
      <c r="A6441" s="1" t="s">
        <v>8535</v>
      </c>
      <c r="B6441" s="1">
        <v>15</v>
      </c>
    </row>
    <row r="6442" spans="1:2" hidden="1" x14ac:dyDescent="0.35">
      <c r="A6442" s="1" t="s">
        <v>8536</v>
      </c>
      <c r="B6442" s="1">
        <v>92</v>
      </c>
    </row>
    <row r="6443" spans="1:2" hidden="1" x14ac:dyDescent="0.35">
      <c r="A6443" s="1" t="s">
        <v>8537</v>
      </c>
      <c r="B6443" s="1">
        <v>15</v>
      </c>
    </row>
    <row r="6444" spans="1:2" hidden="1" x14ac:dyDescent="0.35">
      <c r="A6444" s="1" t="s">
        <v>8538</v>
      </c>
      <c r="B6444" s="1">
        <v>33</v>
      </c>
    </row>
    <row r="6445" spans="1:2" hidden="1" x14ac:dyDescent="0.35">
      <c r="A6445" s="1" t="s">
        <v>8539</v>
      </c>
      <c r="B6445" s="1">
        <v>32</v>
      </c>
    </row>
    <row r="6446" spans="1:2" hidden="1" x14ac:dyDescent="0.35">
      <c r="A6446" s="1" t="s">
        <v>8540</v>
      </c>
      <c r="B6446" s="1">
        <v>20</v>
      </c>
    </row>
    <row r="6447" spans="1:2" hidden="1" x14ac:dyDescent="0.35">
      <c r="A6447" s="1" t="s">
        <v>8541</v>
      </c>
      <c r="B6447" s="1">
        <v>75</v>
      </c>
    </row>
    <row r="6448" spans="1:2" hidden="1" x14ac:dyDescent="0.35">
      <c r="A6448" s="1" t="s">
        <v>8542</v>
      </c>
      <c r="B6448" s="1">
        <v>34</v>
      </c>
    </row>
    <row r="6449" spans="1:2" hidden="1" x14ac:dyDescent="0.35">
      <c r="A6449" s="1" t="s">
        <v>8543</v>
      </c>
      <c r="B6449" s="1">
        <v>7</v>
      </c>
    </row>
    <row r="6450" spans="1:2" hidden="1" x14ac:dyDescent="0.35">
      <c r="A6450" s="1" t="s">
        <v>8544</v>
      </c>
      <c r="B6450" s="1">
        <v>16</v>
      </c>
    </row>
    <row r="6451" spans="1:2" hidden="1" x14ac:dyDescent="0.35">
      <c r="A6451" s="1" t="s">
        <v>8545</v>
      </c>
      <c r="B6451" s="1">
        <v>68</v>
      </c>
    </row>
    <row r="6452" spans="1:2" hidden="1" x14ac:dyDescent="0.35">
      <c r="A6452" s="1" t="s">
        <v>8546</v>
      </c>
      <c r="B6452" s="1">
        <v>66</v>
      </c>
    </row>
    <row r="6453" spans="1:2" hidden="1" x14ac:dyDescent="0.35">
      <c r="A6453" s="1" t="s">
        <v>8547</v>
      </c>
      <c r="B6453" s="1">
        <v>10</v>
      </c>
    </row>
    <row r="6454" spans="1:2" hidden="1" x14ac:dyDescent="0.35">
      <c r="A6454" s="1" t="s">
        <v>8548</v>
      </c>
      <c r="B6454" s="1">
        <v>91</v>
      </c>
    </row>
    <row r="6455" spans="1:2" hidden="1" x14ac:dyDescent="0.35">
      <c r="A6455" s="1" t="s">
        <v>8549</v>
      </c>
      <c r="B6455" s="1">
        <v>55</v>
      </c>
    </row>
    <row r="6456" spans="1:2" hidden="1" x14ac:dyDescent="0.35">
      <c r="A6456" s="1" t="s">
        <v>8550</v>
      </c>
      <c r="B6456" s="1">
        <v>39</v>
      </c>
    </row>
    <row r="6457" spans="1:2" hidden="1" x14ac:dyDescent="0.35">
      <c r="A6457" s="1" t="s">
        <v>8551</v>
      </c>
      <c r="B6457" s="1">
        <v>78</v>
      </c>
    </row>
    <row r="6458" spans="1:2" hidden="1" x14ac:dyDescent="0.35">
      <c r="A6458" s="1" t="s">
        <v>8552</v>
      </c>
      <c r="B6458" s="1">
        <v>8</v>
      </c>
    </row>
    <row r="6459" spans="1:2" hidden="1" x14ac:dyDescent="0.35">
      <c r="A6459" s="1" t="s">
        <v>8553</v>
      </c>
      <c r="B6459" s="1">
        <v>6</v>
      </c>
    </row>
    <row r="6460" spans="1:2" hidden="1" x14ac:dyDescent="0.35">
      <c r="A6460" s="1" t="s">
        <v>8554</v>
      </c>
      <c r="B6460" s="1">
        <v>45</v>
      </c>
    </row>
    <row r="6461" spans="1:2" hidden="1" x14ac:dyDescent="0.35">
      <c r="A6461" s="1" t="s">
        <v>8555</v>
      </c>
      <c r="B6461" s="1">
        <v>48</v>
      </c>
    </row>
    <row r="6462" spans="1:2" hidden="1" x14ac:dyDescent="0.35">
      <c r="A6462" s="1" t="s">
        <v>8556</v>
      </c>
      <c r="B6462" s="1">
        <v>49</v>
      </c>
    </row>
    <row r="6463" spans="1:2" hidden="1" x14ac:dyDescent="0.35">
      <c r="A6463" s="1" t="s">
        <v>8557</v>
      </c>
      <c r="B6463" s="1">
        <v>51</v>
      </c>
    </row>
    <row r="6464" spans="1:2" hidden="1" x14ac:dyDescent="0.35">
      <c r="A6464" s="1" t="s">
        <v>8558</v>
      </c>
      <c r="B6464" s="1">
        <v>75</v>
      </c>
    </row>
    <row r="6465" spans="1:2" hidden="1" x14ac:dyDescent="0.35">
      <c r="A6465" s="1" t="s">
        <v>8559</v>
      </c>
      <c r="B6465" s="1">
        <v>31</v>
      </c>
    </row>
    <row r="6466" spans="1:2" hidden="1" x14ac:dyDescent="0.35">
      <c r="A6466" s="1" t="s">
        <v>8560</v>
      </c>
      <c r="B6466" s="1">
        <v>29</v>
      </c>
    </row>
    <row r="6467" spans="1:2" hidden="1" x14ac:dyDescent="0.35">
      <c r="A6467" s="1" t="s">
        <v>8561</v>
      </c>
      <c r="B6467" s="1">
        <v>73</v>
      </c>
    </row>
    <row r="6468" spans="1:2" hidden="1" x14ac:dyDescent="0.35">
      <c r="A6468" s="1" t="s">
        <v>8562</v>
      </c>
      <c r="B6468" s="1">
        <v>65</v>
      </c>
    </row>
    <row r="6469" spans="1:2" hidden="1" x14ac:dyDescent="0.35">
      <c r="A6469" s="1" t="s">
        <v>8563</v>
      </c>
      <c r="B6469" s="1">
        <v>15</v>
      </c>
    </row>
    <row r="6470" spans="1:2" hidden="1" x14ac:dyDescent="0.35">
      <c r="A6470" s="1" t="s">
        <v>8564</v>
      </c>
      <c r="B6470" s="1">
        <v>45</v>
      </c>
    </row>
    <row r="6471" spans="1:2" hidden="1" x14ac:dyDescent="0.35">
      <c r="A6471" s="1" t="s">
        <v>8565</v>
      </c>
      <c r="B6471" s="1">
        <v>70</v>
      </c>
    </row>
    <row r="6472" spans="1:2" hidden="1" x14ac:dyDescent="0.35">
      <c r="A6472" s="1" t="s">
        <v>8566</v>
      </c>
      <c r="B6472" s="1">
        <v>91</v>
      </c>
    </row>
    <row r="6473" spans="1:2" hidden="1" x14ac:dyDescent="0.35">
      <c r="A6473" s="1" t="s">
        <v>8567</v>
      </c>
      <c r="B6473" s="1">
        <v>59</v>
      </c>
    </row>
    <row r="6474" spans="1:2" hidden="1" x14ac:dyDescent="0.35">
      <c r="A6474" s="1" t="s">
        <v>8568</v>
      </c>
      <c r="B6474" s="1">
        <v>67</v>
      </c>
    </row>
    <row r="6475" spans="1:2" hidden="1" x14ac:dyDescent="0.35">
      <c r="A6475" s="1" t="s">
        <v>8569</v>
      </c>
      <c r="B6475" s="1">
        <v>18</v>
      </c>
    </row>
    <row r="6476" spans="1:2" hidden="1" x14ac:dyDescent="0.35">
      <c r="A6476" s="1" t="s">
        <v>8570</v>
      </c>
      <c r="B6476" s="1">
        <v>91</v>
      </c>
    </row>
    <row r="6477" spans="1:2" hidden="1" x14ac:dyDescent="0.35">
      <c r="A6477" s="1" t="s">
        <v>8571</v>
      </c>
      <c r="B6477" s="1">
        <v>37</v>
      </c>
    </row>
    <row r="6478" spans="1:2" hidden="1" x14ac:dyDescent="0.35">
      <c r="A6478" s="1" t="s">
        <v>8572</v>
      </c>
      <c r="B6478" s="1">
        <v>1</v>
      </c>
    </row>
    <row r="6479" spans="1:2" hidden="1" x14ac:dyDescent="0.35">
      <c r="A6479" s="1" t="s">
        <v>8573</v>
      </c>
      <c r="B6479" s="1">
        <v>88</v>
      </c>
    </row>
    <row r="6480" spans="1:2" hidden="1" x14ac:dyDescent="0.35">
      <c r="A6480" s="1" t="s">
        <v>8574</v>
      </c>
      <c r="B6480" s="1">
        <v>4</v>
      </c>
    </row>
    <row r="6481" spans="1:2" hidden="1" x14ac:dyDescent="0.35">
      <c r="A6481" s="1" t="s">
        <v>8575</v>
      </c>
      <c r="B6481" s="1">
        <v>64</v>
      </c>
    </row>
    <row r="6482" spans="1:2" hidden="1" x14ac:dyDescent="0.35">
      <c r="A6482" s="1" t="s">
        <v>8576</v>
      </c>
      <c r="B6482" s="1">
        <v>18</v>
      </c>
    </row>
    <row r="6483" spans="1:2" hidden="1" x14ac:dyDescent="0.35">
      <c r="A6483" s="1" t="s">
        <v>8577</v>
      </c>
      <c r="B6483" s="1">
        <v>20</v>
      </c>
    </row>
    <row r="6484" spans="1:2" hidden="1" x14ac:dyDescent="0.35">
      <c r="A6484" s="1" t="s">
        <v>8578</v>
      </c>
      <c r="B6484" s="1">
        <v>97</v>
      </c>
    </row>
    <row r="6485" spans="1:2" hidden="1" x14ac:dyDescent="0.35">
      <c r="A6485" s="1" t="s">
        <v>8579</v>
      </c>
      <c r="B6485" s="1">
        <v>63</v>
      </c>
    </row>
    <row r="6486" spans="1:2" hidden="1" x14ac:dyDescent="0.35">
      <c r="A6486" s="1" t="s">
        <v>8580</v>
      </c>
      <c r="B6486" s="1">
        <v>35</v>
      </c>
    </row>
    <row r="6487" spans="1:2" hidden="1" x14ac:dyDescent="0.35">
      <c r="A6487" s="1" t="s">
        <v>8581</v>
      </c>
      <c r="B6487" s="1">
        <v>53</v>
      </c>
    </row>
    <row r="6488" spans="1:2" hidden="1" x14ac:dyDescent="0.35">
      <c r="A6488" s="1" t="s">
        <v>8582</v>
      </c>
      <c r="B6488" s="1">
        <v>36</v>
      </c>
    </row>
    <row r="6489" spans="1:2" hidden="1" x14ac:dyDescent="0.35">
      <c r="A6489" s="1" t="s">
        <v>8583</v>
      </c>
      <c r="B6489" s="1">
        <v>95</v>
      </c>
    </row>
    <row r="6490" spans="1:2" hidden="1" x14ac:dyDescent="0.35">
      <c r="A6490" s="1" t="s">
        <v>8584</v>
      </c>
      <c r="B6490" s="1">
        <v>55</v>
      </c>
    </row>
    <row r="6491" spans="1:2" hidden="1" x14ac:dyDescent="0.35">
      <c r="A6491" s="1" t="s">
        <v>8585</v>
      </c>
      <c r="B6491" s="1">
        <v>86</v>
      </c>
    </row>
    <row r="6492" spans="1:2" hidden="1" x14ac:dyDescent="0.35">
      <c r="A6492" s="1" t="s">
        <v>8586</v>
      </c>
      <c r="B6492" s="1">
        <v>1</v>
      </c>
    </row>
    <row r="6493" spans="1:2" hidden="1" x14ac:dyDescent="0.35">
      <c r="A6493" s="1" t="s">
        <v>8587</v>
      </c>
      <c r="B6493" s="1">
        <v>84</v>
      </c>
    </row>
    <row r="6494" spans="1:2" hidden="1" x14ac:dyDescent="0.35">
      <c r="A6494" s="1" t="s">
        <v>8588</v>
      </c>
      <c r="B6494" s="1">
        <v>71</v>
      </c>
    </row>
    <row r="6495" spans="1:2" hidden="1" x14ac:dyDescent="0.35">
      <c r="A6495" s="1" t="s">
        <v>8589</v>
      </c>
      <c r="B6495" s="1">
        <v>50</v>
      </c>
    </row>
    <row r="6496" spans="1:2" hidden="1" x14ac:dyDescent="0.35">
      <c r="A6496" s="1" t="s">
        <v>8590</v>
      </c>
      <c r="B6496" s="1">
        <v>9</v>
      </c>
    </row>
    <row r="6497" spans="1:2" hidden="1" x14ac:dyDescent="0.35">
      <c r="A6497" s="1" t="s">
        <v>8591</v>
      </c>
      <c r="B6497" s="1">
        <v>91</v>
      </c>
    </row>
    <row r="6498" spans="1:2" hidden="1" x14ac:dyDescent="0.35">
      <c r="A6498" s="1" t="s">
        <v>8592</v>
      </c>
      <c r="B6498" s="1">
        <v>4</v>
      </c>
    </row>
    <row r="6499" spans="1:2" hidden="1" x14ac:dyDescent="0.35">
      <c r="A6499" s="1" t="s">
        <v>8593</v>
      </c>
      <c r="B6499" s="1">
        <v>8</v>
      </c>
    </row>
    <row r="6500" spans="1:2" hidden="1" x14ac:dyDescent="0.35">
      <c r="A6500" s="1" t="s">
        <v>8594</v>
      </c>
      <c r="B6500" s="1">
        <v>56</v>
      </c>
    </row>
    <row r="6501" spans="1:2" hidden="1" x14ac:dyDescent="0.35">
      <c r="A6501" s="1" t="s">
        <v>8595</v>
      </c>
      <c r="B6501" s="1">
        <v>57</v>
      </c>
    </row>
    <row r="6502" spans="1:2" hidden="1" x14ac:dyDescent="0.35">
      <c r="A6502" s="1" t="s">
        <v>8596</v>
      </c>
      <c r="B6502" s="1">
        <v>35</v>
      </c>
    </row>
    <row r="6503" spans="1:2" hidden="1" x14ac:dyDescent="0.35">
      <c r="A6503" s="1" t="s">
        <v>8597</v>
      </c>
      <c r="B6503" s="1">
        <v>58</v>
      </c>
    </row>
    <row r="6504" spans="1:2" hidden="1" x14ac:dyDescent="0.35">
      <c r="A6504" s="1" t="s">
        <v>8598</v>
      </c>
      <c r="B6504" s="1">
        <v>0</v>
      </c>
    </row>
    <row r="6505" spans="1:2" hidden="1" x14ac:dyDescent="0.35">
      <c r="A6505" s="1" t="s">
        <v>8599</v>
      </c>
      <c r="B6505" s="1">
        <v>7</v>
      </c>
    </row>
    <row r="6506" spans="1:2" hidden="1" x14ac:dyDescent="0.35">
      <c r="A6506" s="1" t="s">
        <v>8600</v>
      </c>
      <c r="B6506" s="1">
        <v>67</v>
      </c>
    </row>
    <row r="6507" spans="1:2" hidden="1" x14ac:dyDescent="0.35">
      <c r="A6507" s="1" t="s">
        <v>8601</v>
      </c>
      <c r="B6507" s="1">
        <v>44</v>
      </c>
    </row>
    <row r="6508" spans="1:2" hidden="1" x14ac:dyDescent="0.35">
      <c r="A6508" s="1" t="s">
        <v>8602</v>
      </c>
      <c r="B6508" s="1">
        <v>77</v>
      </c>
    </row>
    <row r="6509" spans="1:2" hidden="1" x14ac:dyDescent="0.35">
      <c r="A6509" s="1" t="s">
        <v>8603</v>
      </c>
      <c r="B6509" s="1">
        <v>60</v>
      </c>
    </row>
    <row r="6510" spans="1:2" hidden="1" x14ac:dyDescent="0.35">
      <c r="A6510" s="1" t="s">
        <v>8604</v>
      </c>
      <c r="B6510" s="1">
        <v>18</v>
      </c>
    </row>
    <row r="6511" spans="1:2" hidden="1" x14ac:dyDescent="0.35">
      <c r="A6511" s="1" t="s">
        <v>8605</v>
      </c>
      <c r="B6511" s="1">
        <v>3</v>
      </c>
    </row>
    <row r="6512" spans="1:2" hidden="1" x14ac:dyDescent="0.35">
      <c r="A6512" s="1" t="s">
        <v>8606</v>
      </c>
      <c r="B6512" s="1">
        <v>61</v>
      </c>
    </row>
    <row r="6513" spans="1:2" hidden="1" x14ac:dyDescent="0.35">
      <c r="A6513" s="1" t="s">
        <v>8607</v>
      </c>
      <c r="B6513" s="1">
        <v>35</v>
      </c>
    </row>
    <row r="6514" spans="1:2" hidden="1" x14ac:dyDescent="0.35">
      <c r="A6514" s="1" t="s">
        <v>8608</v>
      </c>
      <c r="B6514" s="1">
        <v>94</v>
      </c>
    </row>
    <row r="6515" spans="1:2" hidden="1" x14ac:dyDescent="0.35">
      <c r="A6515" s="1" t="s">
        <v>8609</v>
      </c>
      <c r="B6515" s="1">
        <v>63</v>
      </c>
    </row>
    <row r="6516" spans="1:2" hidden="1" x14ac:dyDescent="0.35">
      <c r="A6516" s="1" t="s">
        <v>8610</v>
      </c>
      <c r="B6516" s="1">
        <v>76</v>
      </c>
    </row>
    <row r="6517" spans="1:2" hidden="1" x14ac:dyDescent="0.35">
      <c r="A6517" s="1" t="s">
        <v>8611</v>
      </c>
      <c r="B6517" s="1">
        <v>14</v>
      </c>
    </row>
    <row r="6518" spans="1:2" hidden="1" x14ac:dyDescent="0.35">
      <c r="A6518" s="1" t="s">
        <v>8612</v>
      </c>
      <c r="B6518" s="1">
        <v>53</v>
      </c>
    </row>
    <row r="6519" spans="1:2" hidden="1" x14ac:dyDescent="0.35">
      <c r="A6519" s="1" t="s">
        <v>8613</v>
      </c>
      <c r="B6519" s="1">
        <v>35</v>
      </c>
    </row>
    <row r="6520" spans="1:2" hidden="1" x14ac:dyDescent="0.35">
      <c r="A6520" s="1" t="s">
        <v>8614</v>
      </c>
      <c r="B6520" s="1">
        <v>68</v>
      </c>
    </row>
    <row r="6521" spans="1:2" hidden="1" x14ac:dyDescent="0.35">
      <c r="A6521" s="1" t="s">
        <v>8615</v>
      </c>
      <c r="B6521" s="1">
        <v>92</v>
      </c>
    </row>
    <row r="6522" spans="1:2" hidden="1" x14ac:dyDescent="0.35">
      <c r="A6522" s="1" t="s">
        <v>8616</v>
      </c>
      <c r="B6522" s="1">
        <v>7</v>
      </c>
    </row>
    <row r="6523" spans="1:2" hidden="1" x14ac:dyDescent="0.35">
      <c r="A6523" s="1" t="s">
        <v>8617</v>
      </c>
      <c r="B6523" s="1">
        <v>6</v>
      </c>
    </row>
    <row r="6524" spans="1:2" hidden="1" x14ac:dyDescent="0.35">
      <c r="A6524" s="1" t="s">
        <v>8618</v>
      </c>
      <c r="B6524" s="1">
        <v>16</v>
      </c>
    </row>
    <row r="6525" spans="1:2" hidden="1" x14ac:dyDescent="0.35">
      <c r="A6525" s="1" t="s">
        <v>8619</v>
      </c>
      <c r="B6525" s="1">
        <v>42</v>
      </c>
    </row>
    <row r="6526" spans="1:2" hidden="1" x14ac:dyDescent="0.35">
      <c r="A6526" s="1" t="s">
        <v>8620</v>
      </c>
      <c r="B6526" s="1">
        <v>67</v>
      </c>
    </row>
    <row r="6527" spans="1:2" hidden="1" x14ac:dyDescent="0.35">
      <c r="A6527" s="1" t="s">
        <v>8621</v>
      </c>
      <c r="B6527" s="1">
        <v>19</v>
      </c>
    </row>
    <row r="6528" spans="1:2" hidden="1" x14ac:dyDescent="0.35">
      <c r="A6528" s="1" t="s">
        <v>8622</v>
      </c>
      <c r="B6528" s="1">
        <v>25</v>
      </c>
    </row>
    <row r="6529" spans="1:2" hidden="1" x14ac:dyDescent="0.35">
      <c r="A6529" s="1" t="s">
        <v>8623</v>
      </c>
      <c r="B6529" s="1">
        <v>84</v>
      </c>
    </row>
    <row r="6530" spans="1:2" hidden="1" x14ac:dyDescent="0.35">
      <c r="A6530" s="1" t="s">
        <v>8624</v>
      </c>
      <c r="B6530" s="1">
        <v>4</v>
      </c>
    </row>
    <row r="6531" spans="1:2" hidden="1" x14ac:dyDescent="0.35">
      <c r="A6531" s="1" t="s">
        <v>8625</v>
      </c>
      <c r="B6531" s="1">
        <v>88</v>
      </c>
    </row>
    <row r="6532" spans="1:2" hidden="1" x14ac:dyDescent="0.35">
      <c r="A6532" s="1" t="s">
        <v>8626</v>
      </c>
      <c r="B6532" s="1">
        <v>25</v>
      </c>
    </row>
    <row r="6533" spans="1:2" hidden="1" x14ac:dyDescent="0.35">
      <c r="A6533" s="1" t="s">
        <v>8627</v>
      </c>
      <c r="B6533" s="1">
        <v>61</v>
      </c>
    </row>
    <row r="6534" spans="1:2" hidden="1" x14ac:dyDescent="0.35">
      <c r="A6534" s="1" t="s">
        <v>8628</v>
      </c>
      <c r="B6534" s="1">
        <v>25</v>
      </c>
    </row>
    <row r="6535" spans="1:2" hidden="1" x14ac:dyDescent="0.35">
      <c r="A6535" s="1" t="s">
        <v>8629</v>
      </c>
      <c r="B6535" s="1">
        <v>27</v>
      </c>
    </row>
    <row r="6536" spans="1:2" hidden="1" x14ac:dyDescent="0.35">
      <c r="A6536" s="1" t="s">
        <v>8630</v>
      </c>
      <c r="B6536" s="1">
        <v>48</v>
      </c>
    </row>
    <row r="6537" spans="1:2" hidden="1" x14ac:dyDescent="0.35">
      <c r="A6537" s="1" t="s">
        <v>8631</v>
      </c>
      <c r="B6537" s="1">
        <v>62</v>
      </c>
    </row>
    <row r="6538" spans="1:2" hidden="1" x14ac:dyDescent="0.35">
      <c r="A6538" s="1" t="s">
        <v>8632</v>
      </c>
      <c r="B6538" s="1">
        <v>75</v>
      </c>
    </row>
    <row r="6539" spans="1:2" hidden="1" x14ac:dyDescent="0.35">
      <c r="A6539" s="1" t="s">
        <v>8633</v>
      </c>
      <c r="B6539" s="1">
        <v>70</v>
      </c>
    </row>
    <row r="6540" spans="1:2" hidden="1" x14ac:dyDescent="0.35">
      <c r="A6540" s="1" t="s">
        <v>8634</v>
      </c>
      <c r="B6540" s="1">
        <v>63</v>
      </c>
    </row>
    <row r="6541" spans="1:2" hidden="1" x14ac:dyDescent="0.35">
      <c r="A6541" s="1" t="s">
        <v>8635</v>
      </c>
      <c r="B6541" s="1">
        <v>74</v>
      </c>
    </row>
    <row r="6542" spans="1:2" hidden="1" x14ac:dyDescent="0.35">
      <c r="A6542" s="1" t="s">
        <v>8636</v>
      </c>
      <c r="B6542" s="1">
        <v>55</v>
      </c>
    </row>
    <row r="6543" spans="1:2" hidden="1" x14ac:dyDescent="0.35">
      <c r="A6543" s="1" t="s">
        <v>8637</v>
      </c>
      <c r="B6543" s="1">
        <v>94</v>
      </c>
    </row>
    <row r="6544" spans="1:2" hidden="1" x14ac:dyDescent="0.35">
      <c r="A6544" s="1" t="s">
        <v>8638</v>
      </c>
      <c r="B6544" s="1">
        <v>77</v>
      </c>
    </row>
    <row r="6545" spans="1:2" hidden="1" x14ac:dyDescent="0.35">
      <c r="A6545" s="1" t="s">
        <v>8639</v>
      </c>
      <c r="B6545" s="1">
        <v>91</v>
      </c>
    </row>
    <row r="6546" spans="1:2" hidden="1" x14ac:dyDescent="0.35">
      <c r="A6546" s="1" t="s">
        <v>8640</v>
      </c>
      <c r="B6546" s="1">
        <v>0</v>
      </c>
    </row>
    <row r="6547" spans="1:2" hidden="1" x14ac:dyDescent="0.35">
      <c r="A6547" s="1" t="s">
        <v>8641</v>
      </c>
      <c r="B6547" s="1">
        <v>86</v>
      </c>
    </row>
    <row r="6548" spans="1:2" hidden="1" x14ac:dyDescent="0.35">
      <c r="A6548" s="1" t="s">
        <v>8642</v>
      </c>
      <c r="B6548" s="1">
        <v>99</v>
      </c>
    </row>
    <row r="6549" spans="1:2" hidden="1" x14ac:dyDescent="0.35">
      <c r="A6549" s="1" t="s">
        <v>8643</v>
      </c>
      <c r="B6549" s="1">
        <v>41</v>
      </c>
    </row>
    <row r="6550" spans="1:2" hidden="1" x14ac:dyDescent="0.35">
      <c r="A6550" s="1" t="s">
        <v>8644</v>
      </c>
      <c r="B6550" s="1">
        <v>14</v>
      </c>
    </row>
    <row r="6551" spans="1:2" hidden="1" x14ac:dyDescent="0.35">
      <c r="A6551" s="1" t="s">
        <v>8645</v>
      </c>
      <c r="B6551" s="1">
        <v>19</v>
      </c>
    </row>
    <row r="6552" spans="1:2" hidden="1" x14ac:dyDescent="0.35">
      <c r="A6552" s="1" t="s">
        <v>8646</v>
      </c>
      <c r="B6552" s="1">
        <v>44</v>
      </c>
    </row>
    <row r="6553" spans="1:2" hidden="1" x14ac:dyDescent="0.35">
      <c r="A6553" s="1" t="s">
        <v>8647</v>
      </c>
      <c r="B6553" s="1">
        <v>66</v>
      </c>
    </row>
    <row r="6554" spans="1:2" hidden="1" x14ac:dyDescent="0.35">
      <c r="A6554" s="1" t="s">
        <v>8648</v>
      </c>
      <c r="B6554" s="1">
        <v>40</v>
      </c>
    </row>
    <row r="6555" spans="1:2" hidden="1" x14ac:dyDescent="0.35">
      <c r="A6555" s="1" t="s">
        <v>8649</v>
      </c>
      <c r="B6555" s="1">
        <v>23</v>
      </c>
    </row>
    <row r="6556" spans="1:2" hidden="1" x14ac:dyDescent="0.35">
      <c r="A6556" s="1" t="s">
        <v>8650</v>
      </c>
      <c r="B6556" s="1">
        <v>58</v>
      </c>
    </row>
    <row r="6557" spans="1:2" hidden="1" x14ac:dyDescent="0.35">
      <c r="A6557" s="1" t="s">
        <v>8651</v>
      </c>
      <c r="B6557" s="1">
        <v>36</v>
      </c>
    </row>
    <row r="6558" spans="1:2" hidden="1" x14ac:dyDescent="0.35">
      <c r="A6558" s="1" t="s">
        <v>8652</v>
      </c>
      <c r="B6558" s="1">
        <v>79</v>
      </c>
    </row>
    <row r="6559" spans="1:2" hidden="1" x14ac:dyDescent="0.35">
      <c r="A6559" s="1" t="s">
        <v>8653</v>
      </c>
      <c r="B6559" s="1">
        <v>24</v>
      </c>
    </row>
    <row r="6560" spans="1:2" hidden="1" x14ac:dyDescent="0.35">
      <c r="A6560" s="1" t="s">
        <v>8654</v>
      </c>
      <c r="B6560" s="1">
        <v>28</v>
      </c>
    </row>
    <row r="6561" spans="1:2" hidden="1" x14ac:dyDescent="0.35">
      <c r="A6561" s="1" t="s">
        <v>8655</v>
      </c>
      <c r="B6561" s="1">
        <v>64</v>
      </c>
    </row>
    <row r="6562" spans="1:2" hidden="1" x14ac:dyDescent="0.35">
      <c r="A6562" s="1" t="s">
        <v>8656</v>
      </c>
      <c r="B6562" s="1">
        <v>81</v>
      </c>
    </row>
    <row r="6563" spans="1:2" hidden="1" x14ac:dyDescent="0.35">
      <c r="A6563" s="1" t="s">
        <v>8657</v>
      </c>
      <c r="B6563" s="1">
        <v>80</v>
      </c>
    </row>
    <row r="6564" spans="1:2" hidden="1" x14ac:dyDescent="0.35">
      <c r="A6564" s="1" t="s">
        <v>8658</v>
      </c>
      <c r="B6564" s="1">
        <v>69</v>
      </c>
    </row>
    <row r="6565" spans="1:2" hidden="1" x14ac:dyDescent="0.35">
      <c r="A6565" s="1" t="s">
        <v>8659</v>
      </c>
      <c r="B6565" s="1">
        <v>5</v>
      </c>
    </row>
    <row r="6566" spans="1:2" hidden="1" x14ac:dyDescent="0.35">
      <c r="A6566" s="1" t="s">
        <v>8660</v>
      </c>
      <c r="B6566" s="1">
        <v>77</v>
      </c>
    </row>
    <row r="6567" spans="1:2" hidden="1" x14ac:dyDescent="0.35">
      <c r="A6567" s="1" t="s">
        <v>8661</v>
      </c>
      <c r="B6567" s="1">
        <v>41</v>
      </c>
    </row>
    <row r="6568" spans="1:2" hidden="1" x14ac:dyDescent="0.35">
      <c r="A6568" s="1" t="s">
        <v>8662</v>
      </c>
      <c r="B6568" s="1">
        <v>33</v>
      </c>
    </row>
    <row r="6569" spans="1:2" hidden="1" x14ac:dyDescent="0.35">
      <c r="A6569" s="1" t="s">
        <v>8663</v>
      </c>
      <c r="B6569" s="1">
        <v>31</v>
      </c>
    </row>
    <row r="6570" spans="1:2" hidden="1" x14ac:dyDescent="0.35">
      <c r="A6570" s="1" t="s">
        <v>8664</v>
      </c>
      <c r="B6570" s="1">
        <v>65</v>
      </c>
    </row>
    <row r="6571" spans="1:2" hidden="1" x14ac:dyDescent="0.35">
      <c r="A6571" s="1" t="s">
        <v>8665</v>
      </c>
      <c r="B6571" s="1">
        <v>9</v>
      </c>
    </row>
    <row r="6572" spans="1:2" hidden="1" x14ac:dyDescent="0.35">
      <c r="A6572" s="1" t="s">
        <v>8666</v>
      </c>
      <c r="B6572" s="1">
        <v>24</v>
      </c>
    </row>
    <row r="6573" spans="1:2" hidden="1" x14ac:dyDescent="0.35">
      <c r="A6573" s="1" t="s">
        <v>8667</v>
      </c>
      <c r="B6573" s="1">
        <v>39</v>
      </c>
    </row>
    <row r="6574" spans="1:2" hidden="1" x14ac:dyDescent="0.35">
      <c r="A6574" s="1" t="s">
        <v>8668</v>
      </c>
      <c r="B6574" s="1">
        <v>66</v>
      </c>
    </row>
    <row r="6575" spans="1:2" hidden="1" x14ac:dyDescent="0.35">
      <c r="A6575" s="1" t="s">
        <v>8669</v>
      </c>
      <c r="B6575" s="1">
        <v>88</v>
      </c>
    </row>
    <row r="6576" spans="1:2" hidden="1" x14ac:dyDescent="0.35">
      <c r="A6576" s="1" t="s">
        <v>8670</v>
      </c>
      <c r="B6576" s="1">
        <v>98</v>
      </c>
    </row>
    <row r="6577" spans="1:2" hidden="1" x14ac:dyDescent="0.35">
      <c r="A6577" s="1" t="s">
        <v>8671</v>
      </c>
      <c r="B6577" s="1">
        <v>48</v>
      </c>
    </row>
    <row r="6578" spans="1:2" hidden="1" x14ac:dyDescent="0.35">
      <c r="A6578" s="1" t="s">
        <v>8672</v>
      </c>
      <c r="B6578" s="1">
        <v>47</v>
      </c>
    </row>
    <row r="6579" spans="1:2" hidden="1" x14ac:dyDescent="0.35">
      <c r="A6579" s="1" t="s">
        <v>8673</v>
      </c>
      <c r="B6579" s="1">
        <v>29</v>
      </c>
    </row>
    <row r="6580" spans="1:2" hidden="1" x14ac:dyDescent="0.35">
      <c r="A6580" s="1" t="s">
        <v>8674</v>
      </c>
      <c r="B6580" s="1">
        <v>41</v>
      </c>
    </row>
    <row r="6581" spans="1:2" hidden="1" x14ac:dyDescent="0.35">
      <c r="A6581" s="1" t="s">
        <v>8675</v>
      </c>
      <c r="B6581" s="1">
        <v>20</v>
      </c>
    </row>
    <row r="6582" spans="1:2" hidden="1" x14ac:dyDescent="0.35">
      <c r="A6582" s="1" t="s">
        <v>8676</v>
      </c>
      <c r="B6582" s="1">
        <v>89</v>
      </c>
    </row>
    <row r="6583" spans="1:2" hidden="1" x14ac:dyDescent="0.35">
      <c r="A6583" s="1" t="s">
        <v>8677</v>
      </c>
      <c r="B6583" s="1">
        <v>35</v>
      </c>
    </row>
    <row r="6584" spans="1:2" hidden="1" x14ac:dyDescent="0.35">
      <c r="A6584" s="1" t="s">
        <v>8678</v>
      </c>
      <c r="B6584" s="1">
        <v>67</v>
      </c>
    </row>
    <row r="6585" spans="1:2" hidden="1" x14ac:dyDescent="0.35">
      <c r="A6585" s="1" t="s">
        <v>8679</v>
      </c>
      <c r="B6585" s="1">
        <v>45</v>
      </c>
    </row>
    <row r="6586" spans="1:2" hidden="1" x14ac:dyDescent="0.35">
      <c r="A6586" s="1" t="s">
        <v>8680</v>
      </c>
      <c r="B6586" s="1">
        <v>99</v>
      </c>
    </row>
    <row r="6587" spans="1:2" hidden="1" x14ac:dyDescent="0.35">
      <c r="A6587" s="1" t="s">
        <v>8681</v>
      </c>
      <c r="B6587" s="1">
        <v>47</v>
      </c>
    </row>
    <row r="6588" spans="1:2" hidden="1" x14ac:dyDescent="0.35">
      <c r="A6588" s="1" t="s">
        <v>8682</v>
      </c>
      <c r="B6588" s="1">
        <v>59</v>
      </c>
    </row>
    <row r="6589" spans="1:2" hidden="1" x14ac:dyDescent="0.35">
      <c r="A6589" s="1" t="s">
        <v>8683</v>
      </c>
      <c r="B6589" s="1">
        <v>61</v>
      </c>
    </row>
    <row r="6590" spans="1:2" hidden="1" x14ac:dyDescent="0.35">
      <c r="A6590" s="1" t="s">
        <v>8684</v>
      </c>
      <c r="B6590" s="1">
        <v>10</v>
      </c>
    </row>
    <row r="6591" spans="1:2" hidden="1" x14ac:dyDescent="0.35">
      <c r="A6591" s="1" t="s">
        <v>8685</v>
      </c>
      <c r="B6591" s="1">
        <v>75</v>
      </c>
    </row>
    <row r="6592" spans="1:2" hidden="1" x14ac:dyDescent="0.35">
      <c r="A6592" s="1" t="s">
        <v>8686</v>
      </c>
      <c r="B6592" s="1">
        <v>81</v>
      </c>
    </row>
    <row r="6593" spans="1:2" hidden="1" x14ac:dyDescent="0.35">
      <c r="A6593" s="1" t="s">
        <v>8687</v>
      </c>
      <c r="B6593" s="1">
        <v>29</v>
      </c>
    </row>
    <row r="6594" spans="1:2" hidden="1" x14ac:dyDescent="0.35">
      <c r="A6594" s="1" t="s">
        <v>8688</v>
      </c>
      <c r="B6594" s="1">
        <v>62</v>
      </c>
    </row>
    <row r="6595" spans="1:2" hidden="1" x14ac:dyDescent="0.35">
      <c r="A6595" s="1" t="s">
        <v>8689</v>
      </c>
      <c r="B6595" s="1">
        <v>88</v>
      </c>
    </row>
    <row r="6596" spans="1:2" hidden="1" x14ac:dyDescent="0.35">
      <c r="A6596" s="1" t="s">
        <v>8690</v>
      </c>
      <c r="B6596" s="1">
        <v>50</v>
      </c>
    </row>
    <row r="6597" spans="1:2" hidden="1" x14ac:dyDescent="0.35">
      <c r="A6597" s="1" t="s">
        <v>8691</v>
      </c>
      <c r="B6597" s="1">
        <v>21</v>
      </c>
    </row>
    <row r="6598" spans="1:2" hidden="1" x14ac:dyDescent="0.35">
      <c r="A6598" s="1" t="s">
        <v>8692</v>
      </c>
      <c r="B6598" s="1">
        <v>56</v>
      </c>
    </row>
    <row r="6599" spans="1:2" hidden="1" x14ac:dyDescent="0.35">
      <c r="A6599" s="1" t="s">
        <v>8693</v>
      </c>
      <c r="B6599" s="1">
        <v>99</v>
      </c>
    </row>
    <row r="6600" spans="1:2" hidden="1" x14ac:dyDescent="0.35">
      <c r="A6600" s="1" t="s">
        <v>8694</v>
      </c>
      <c r="B6600" s="1">
        <v>36</v>
      </c>
    </row>
    <row r="6601" spans="1:2" hidden="1" x14ac:dyDescent="0.35">
      <c r="A6601" s="1" t="s">
        <v>8695</v>
      </c>
      <c r="B6601" s="1">
        <v>59</v>
      </c>
    </row>
    <row r="6602" spans="1:2" hidden="1" x14ac:dyDescent="0.35">
      <c r="A6602" s="1" t="s">
        <v>8696</v>
      </c>
      <c r="B6602" s="1">
        <v>74</v>
      </c>
    </row>
    <row r="6603" spans="1:2" hidden="1" x14ac:dyDescent="0.35">
      <c r="A6603" s="1" t="s">
        <v>8697</v>
      </c>
      <c r="B6603" s="1">
        <v>11</v>
      </c>
    </row>
    <row r="6604" spans="1:2" hidden="1" x14ac:dyDescent="0.35">
      <c r="A6604" s="1" t="s">
        <v>8698</v>
      </c>
      <c r="B6604" s="1">
        <v>33</v>
      </c>
    </row>
    <row r="6605" spans="1:2" hidden="1" x14ac:dyDescent="0.35">
      <c r="A6605" s="1" t="s">
        <v>8699</v>
      </c>
      <c r="B6605" s="1">
        <v>19</v>
      </c>
    </row>
    <row r="6606" spans="1:2" hidden="1" x14ac:dyDescent="0.35">
      <c r="A6606" s="1" t="s">
        <v>8700</v>
      </c>
      <c r="B6606" s="1">
        <v>73</v>
      </c>
    </row>
    <row r="6607" spans="1:2" hidden="1" x14ac:dyDescent="0.35">
      <c r="A6607" s="1" t="s">
        <v>8701</v>
      </c>
      <c r="B6607" s="1">
        <v>84</v>
      </c>
    </row>
    <row r="6608" spans="1:2" hidden="1" x14ac:dyDescent="0.35">
      <c r="A6608" s="1" t="s">
        <v>8702</v>
      </c>
      <c r="B6608" s="1">
        <v>26</v>
      </c>
    </row>
    <row r="6609" spans="1:2" hidden="1" x14ac:dyDescent="0.35">
      <c r="A6609" s="1" t="s">
        <v>8703</v>
      </c>
      <c r="B6609" s="1">
        <v>43</v>
      </c>
    </row>
    <row r="6610" spans="1:2" hidden="1" x14ac:dyDescent="0.35">
      <c r="A6610" s="1" t="s">
        <v>8704</v>
      </c>
      <c r="B6610" s="1">
        <v>72</v>
      </c>
    </row>
    <row r="6611" spans="1:2" hidden="1" x14ac:dyDescent="0.35">
      <c r="A6611" s="1" t="s">
        <v>8705</v>
      </c>
      <c r="B6611" s="1">
        <v>15</v>
      </c>
    </row>
    <row r="6612" spans="1:2" hidden="1" x14ac:dyDescent="0.35">
      <c r="A6612" s="1" t="s">
        <v>8706</v>
      </c>
      <c r="B6612" s="1">
        <v>80</v>
      </c>
    </row>
    <row r="6613" spans="1:2" hidden="1" x14ac:dyDescent="0.35">
      <c r="A6613" s="1" t="s">
        <v>8707</v>
      </c>
      <c r="B6613" s="1">
        <v>33</v>
      </c>
    </row>
    <row r="6614" spans="1:2" hidden="1" x14ac:dyDescent="0.35">
      <c r="A6614" s="1" t="s">
        <v>8708</v>
      </c>
      <c r="B6614" s="1">
        <v>74</v>
      </c>
    </row>
    <row r="6615" spans="1:2" hidden="1" x14ac:dyDescent="0.35">
      <c r="A6615" s="1" t="s">
        <v>8709</v>
      </c>
      <c r="B6615" s="1">
        <v>5</v>
      </c>
    </row>
    <row r="6616" spans="1:2" hidden="1" x14ac:dyDescent="0.35">
      <c r="A6616" s="1" t="s">
        <v>8710</v>
      </c>
      <c r="B6616" s="1">
        <v>75</v>
      </c>
    </row>
    <row r="6617" spans="1:2" hidden="1" x14ac:dyDescent="0.35">
      <c r="A6617" s="1" t="s">
        <v>8711</v>
      </c>
      <c r="B6617" s="1">
        <v>65</v>
      </c>
    </row>
    <row r="6618" spans="1:2" hidden="1" x14ac:dyDescent="0.35">
      <c r="A6618" s="1" t="s">
        <v>8712</v>
      </c>
      <c r="B6618" s="1">
        <v>39</v>
      </c>
    </row>
    <row r="6619" spans="1:2" hidden="1" x14ac:dyDescent="0.35">
      <c r="A6619" s="1" t="s">
        <v>8713</v>
      </c>
      <c r="B6619" s="1">
        <v>98</v>
      </c>
    </row>
    <row r="6620" spans="1:2" hidden="1" x14ac:dyDescent="0.35">
      <c r="A6620" s="1" t="s">
        <v>8714</v>
      </c>
      <c r="B6620" s="1">
        <v>19</v>
      </c>
    </row>
    <row r="6621" spans="1:2" hidden="1" x14ac:dyDescent="0.35">
      <c r="A6621" s="1" t="s">
        <v>8715</v>
      </c>
      <c r="B6621" s="1">
        <v>62</v>
      </c>
    </row>
    <row r="6622" spans="1:2" hidden="1" x14ac:dyDescent="0.35">
      <c r="A6622" s="1" t="s">
        <v>8716</v>
      </c>
      <c r="B6622" s="1">
        <v>88</v>
      </c>
    </row>
    <row r="6623" spans="1:2" hidden="1" x14ac:dyDescent="0.35">
      <c r="A6623" s="1" t="s">
        <v>8717</v>
      </c>
      <c r="B6623" s="1">
        <v>99</v>
      </c>
    </row>
    <row r="6624" spans="1:2" hidden="1" x14ac:dyDescent="0.35">
      <c r="A6624" s="1" t="s">
        <v>8718</v>
      </c>
      <c r="B6624" s="1">
        <v>16</v>
      </c>
    </row>
    <row r="6625" spans="1:2" hidden="1" x14ac:dyDescent="0.35">
      <c r="A6625" s="1" t="s">
        <v>8719</v>
      </c>
      <c r="B6625" s="1">
        <v>49</v>
      </c>
    </row>
    <row r="6626" spans="1:2" hidden="1" x14ac:dyDescent="0.35">
      <c r="A6626" s="1" t="s">
        <v>8720</v>
      </c>
      <c r="B6626" s="1">
        <v>29</v>
      </c>
    </row>
    <row r="6627" spans="1:2" hidden="1" x14ac:dyDescent="0.35">
      <c r="A6627" s="1" t="s">
        <v>8721</v>
      </c>
      <c r="B6627" s="1">
        <v>70</v>
      </c>
    </row>
    <row r="6628" spans="1:2" hidden="1" x14ac:dyDescent="0.35">
      <c r="A6628" s="1" t="s">
        <v>8722</v>
      </c>
      <c r="B6628" s="1">
        <v>85</v>
      </c>
    </row>
    <row r="6629" spans="1:2" hidden="1" x14ac:dyDescent="0.35">
      <c r="A6629" s="1" t="s">
        <v>8723</v>
      </c>
      <c r="B6629" s="1">
        <v>69</v>
      </c>
    </row>
    <row r="6630" spans="1:2" hidden="1" x14ac:dyDescent="0.35">
      <c r="A6630" s="1" t="s">
        <v>8724</v>
      </c>
      <c r="B6630" s="1">
        <v>79</v>
      </c>
    </row>
    <row r="6631" spans="1:2" hidden="1" x14ac:dyDescent="0.35">
      <c r="A6631" s="1" t="s">
        <v>8725</v>
      </c>
      <c r="B6631" s="1">
        <v>89</v>
      </c>
    </row>
    <row r="6632" spans="1:2" hidden="1" x14ac:dyDescent="0.35">
      <c r="A6632" s="1" t="s">
        <v>8726</v>
      </c>
      <c r="B6632" s="1">
        <v>91</v>
      </c>
    </row>
    <row r="6633" spans="1:2" hidden="1" x14ac:dyDescent="0.35">
      <c r="A6633" s="1" t="s">
        <v>8727</v>
      </c>
      <c r="B6633" s="1">
        <v>49</v>
      </c>
    </row>
    <row r="6634" spans="1:2" hidden="1" x14ac:dyDescent="0.35">
      <c r="A6634" s="1" t="s">
        <v>8728</v>
      </c>
      <c r="B6634" s="1">
        <v>18</v>
      </c>
    </row>
    <row r="6635" spans="1:2" hidden="1" x14ac:dyDescent="0.35">
      <c r="A6635" s="1" t="s">
        <v>8729</v>
      </c>
      <c r="B6635" s="1">
        <v>89</v>
      </c>
    </row>
    <row r="6636" spans="1:2" hidden="1" x14ac:dyDescent="0.35">
      <c r="A6636" s="1" t="s">
        <v>8730</v>
      </c>
      <c r="B6636" s="1">
        <v>63</v>
      </c>
    </row>
    <row r="6637" spans="1:2" hidden="1" x14ac:dyDescent="0.35">
      <c r="A6637" s="1" t="s">
        <v>8731</v>
      </c>
      <c r="B6637" s="1">
        <v>38</v>
      </c>
    </row>
    <row r="6638" spans="1:2" hidden="1" x14ac:dyDescent="0.35">
      <c r="A6638" s="1" t="s">
        <v>8732</v>
      </c>
      <c r="B6638" s="1">
        <v>94</v>
      </c>
    </row>
    <row r="6639" spans="1:2" hidden="1" x14ac:dyDescent="0.35">
      <c r="A6639" s="1" t="s">
        <v>8733</v>
      </c>
      <c r="B6639" s="1">
        <v>52</v>
      </c>
    </row>
    <row r="6640" spans="1:2" hidden="1" x14ac:dyDescent="0.35">
      <c r="A6640" s="1" t="s">
        <v>8734</v>
      </c>
      <c r="B6640" s="1">
        <v>94</v>
      </c>
    </row>
    <row r="6641" spans="1:2" hidden="1" x14ac:dyDescent="0.35">
      <c r="A6641" s="1" t="s">
        <v>8735</v>
      </c>
      <c r="B6641" s="1">
        <v>83</v>
      </c>
    </row>
    <row r="6642" spans="1:2" hidden="1" x14ac:dyDescent="0.35">
      <c r="A6642" s="1" t="s">
        <v>8736</v>
      </c>
      <c r="B6642" s="1">
        <v>9</v>
      </c>
    </row>
    <row r="6643" spans="1:2" hidden="1" x14ac:dyDescent="0.35">
      <c r="A6643" s="1" t="s">
        <v>8737</v>
      </c>
      <c r="B6643" s="1">
        <v>67</v>
      </c>
    </row>
    <row r="6644" spans="1:2" hidden="1" x14ac:dyDescent="0.35">
      <c r="A6644" s="1" t="s">
        <v>8738</v>
      </c>
      <c r="B6644" s="1">
        <v>43</v>
      </c>
    </row>
    <row r="6645" spans="1:2" hidden="1" x14ac:dyDescent="0.35">
      <c r="A6645" s="1" t="s">
        <v>8739</v>
      </c>
      <c r="B6645" s="1">
        <v>50</v>
      </c>
    </row>
    <row r="6646" spans="1:2" hidden="1" x14ac:dyDescent="0.35">
      <c r="A6646" s="1" t="s">
        <v>8740</v>
      </c>
      <c r="B6646" s="1">
        <v>42</v>
      </c>
    </row>
    <row r="6647" spans="1:2" hidden="1" x14ac:dyDescent="0.35">
      <c r="A6647" s="1" t="s">
        <v>8741</v>
      </c>
      <c r="B6647" s="1">
        <v>88</v>
      </c>
    </row>
    <row r="6648" spans="1:2" hidden="1" x14ac:dyDescent="0.35">
      <c r="A6648" s="1" t="s">
        <v>8742</v>
      </c>
      <c r="B6648" s="1">
        <v>18</v>
      </c>
    </row>
    <row r="6649" spans="1:2" hidden="1" x14ac:dyDescent="0.35">
      <c r="A6649" s="1" t="s">
        <v>8743</v>
      </c>
      <c r="B6649" s="1">
        <v>67</v>
      </c>
    </row>
    <row r="6650" spans="1:2" hidden="1" x14ac:dyDescent="0.35">
      <c r="A6650" s="1" t="s">
        <v>8744</v>
      </c>
      <c r="B6650" s="1">
        <v>87</v>
      </c>
    </row>
    <row r="6651" spans="1:2" hidden="1" x14ac:dyDescent="0.35">
      <c r="A6651" s="1" t="s">
        <v>8745</v>
      </c>
      <c r="B6651" s="1">
        <v>50</v>
      </c>
    </row>
    <row r="6652" spans="1:2" hidden="1" x14ac:dyDescent="0.35">
      <c r="A6652" s="1" t="s">
        <v>8746</v>
      </c>
      <c r="B6652" s="1">
        <v>11</v>
      </c>
    </row>
    <row r="6653" spans="1:2" hidden="1" x14ac:dyDescent="0.35">
      <c r="A6653" s="1" t="s">
        <v>8747</v>
      </c>
      <c r="B6653" s="1">
        <v>91</v>
      </c>
    </row>
    <row r="6654" spans="1:2" hidden="1" x14ac:dyDescent="0.35">
      <c r="A6654" s="1" t="s">
        <v>8748</v>
      </c>
      <c r="B6654" s="1">
        <v>92</v>
      </c>
    </row>
    <row r="6655" spans="1:2" hidden="1" x14ac:dyDescent="0.35">
      <c r="A6655" s="1" t="s">
        <v>8749</v>
      </c>
      <c r="B6655" s="1">
        <v>16</v>
      </c>
    </row>
    <row r="6656" spans="1:2" hidden="1" x14ac:dyDescent="0.35">
      <c r="A6656" s="1" t="s">
        <v>8750</v>
      </c>
      <c r="B6656" s="1">
        <v>70</v>
      </c>
    </row>
    <row r="6657" spans="1:2" hidden="1" x14ac:dyDescent="0.35">
      <c r="A6657" s="1" t="s">
        <v>8751</v>
      </c>
      <c r="B6657" s="1">
        <v>30</v>
      </c>
    </row>
    <row r="6658" spans="1:2" hidden="1" x14ac:dyDescent="0.35">
      <c r="A6658" s="1" t="s">
        <v>8752</v>
      </c>
      <c r="B6658" s="1">
        <v>57</v>
      </c>
    </row>
    <row r="6659" spans="1:2" hidden="1" x14ac:dyDescent="0.35">
      <c r="A6659" s="1" t="s">
        <v>8753</v>
      </c>
      <c r="B6659" s="1">
        <v>52</v>
      </c>
    </row>
    <row r="6660" spans="1:2" hidden="1" x14ac:dyDescent="0.35">
      <c r="A6660" s="1" t="s">
        <v>8754</v>
      </c>
      <c r="B6660" s="1">
        <v>22</v>
      </c>
    </row>
    <row r="6661" spans="1:2" hidden="1" x14ac:dyDescent="0.35">
      <c r="A6661" s="1" t="s">
        <v>8755</v>
      </c>
      <c r="B6661" s="1">
        <v>51</v>
      </c>
    </row>
    <row r="6662" spans="1:2" hidden="1" x14ac:dyDescent="0.35">
      <c r="A6662" s="1" t="s">
        <v>8756</v>
      </c>
      <c r="B6662" s="1">
        <v>60</v>
      </c>
    </row>
    <row r="6663" spans="1:2" hidden="1" x14ac:dyDescent="0.35">
      <c r="A6663" s="1" t="s">
        <v>8757</v>
      </c>
      <c r="B6663" s="1">
        <v>66</v>
      </c>
    </row>
    <row r="6664" spans="1:2" hidden="1" x14ac:dyDescent="0.35">
      <c r="A6664" s="1" t="s">
        <v>8758</v>
      </c>
      <c r="B6664" s="1">
        <v>25</v>
      </c>
    </row>
    <row r="6665" spans="1:2" hidden="1" x14ac:dyDescent="0.35">
      <c r="A6665" s="1" t="s">
        <v>8759</v>
      </c>
      <c r="B6665" s="1">
        <v>13</v>
      </c>
    </row>
    <row r="6666" spans="1:2" hidden="1" x14ac:dyDescent="0.35">
      <c r="A6666" s="1" t="s">
        <v>8760</v>
      </c>
      <c r="B6666" s="1">
        <v>97</v>
      </c>
    </row>
    <row r="6667" spans="1:2" hidden="1" x14ac:dyDescent="0.35">
      <c r="A6667" s="1" t="s">
        <v>8761</v>
      </c>
      <c r="B6667" s="1">
        <v>63</v>
      </c>
    </row>
    <row r="6668" spans="1:2" hidden="1" x14ac:dyDescent="0.35">
      <c r="A6668" s="1" t="s">
        <v>8762</v>
      </c>
      <c r="B6668" s="1">
        <v>52</v>
      </c>
    </row>
    <row r="6669" spans="1:2" hidden="1" x14ac:dyDescent="0.35">
      <c r="A6669" s="1" t="s">
        <v>8763</v>
      </c>
      <c r="B6669" s="1">
        <v>13</v>
      </c>
    </row>
    <row r="6670" spans="1:2" hidden="1" x14ac:dyDescent="0.35">
      <c r="A6670" s="1" t="s">
        <v>8764</v>
      </c>
      <c r="B6670" s="1">
        <v>3</v>
      </c>
    </row>
    <row r="6671" spans="1:2" hidden="1" x14ac:dyDescent="0.35">
      <c r="A6671" s="1" t="s">
        <v>8765</v>
      </c>
      <c r="B6671" s="1">
        <v>69</v>
      </c>
    </row>
    <row r="6672" spans="1:2" hidden="1" x14ac:dyDescent="0.35">
      <c r="A6672" s="1" t="s">
        <v>8766</v>
      </c>
      <c r="B6672" s="1">
        <v>68</v>
      </c>
    </row>
    <row r="6673" spans="1:2" hidden="1" x14ac:dyDescent="0.35">
      <c r="A6673" s="1" t="s">
        <v>8767</v>
      </c>
      <c r="B6673" s="1">
        <v>81</v>
      </c>
    </row>
    <row r="6674" spans="1:2" hidden="1" x14ac:dyDescent="0.35">
      <c r="A6674" s="1" t="s">
        <v>8768</v>
      </c>
      <c r="B6674" s="1">
        <v>29</v>
      </c>
    </row>
    <row r="6675" spans="1:2" hidden="1" x14ac:dyDescent="0.35">
      <c r="A6675" s="1" t="s">
        <v>8769</v>
      </c>
      <c r="B6675" s="1">
        <v>18</v>
      </c>
    </row>
    <row r="6676" spans="1:2" hidden="1" x14ac:dyDescent="0.35">
      <c r="A6676" s="1" t="s">
        <v>8770</v>
      </c>
      <c r="B6676" s="1">
        <v>91</v>
      </c>
    </row>
    <row r="6677" spans="1:2" hidden="1" x14ac:dyDescent="0.35">
      <c r="A6677" s="1" t="s">
        <v>8771</v>
      </c>
      <c r="B6677" s="1">
        <v>68</v>
      </c>
    </row>
    <row r="6678" spans="1:2" hidden="1" x14ac:dyDescent="0.35">
      <c r="A6678" s="1" t="s">
        <v>8772</v>
      </c>
      <c r="B6678" s="1">
        <v>78</v>
      </c>
    </row>
    <row r="6679" spans="1:2" hidden="1" x14ac:dyDescent="0.35">
      <c r="A6679" s="1" t="s">
        <v>8773</v>
      </c>
      <c r="B6679" s="1">
        <v>16</v>
      </c>
    </row>
    <row r="6680" spans="1:2" hidden="1" x14ac:dyDescent="0.35">
      <c r="A6680" s="1" t="s">
        <v>8774</v>
      </c>
      <c r="B6680" s="1">
        <v>4</v>
      </c>
    </row>
    <row r="6681" spans="1:2" hidden="1" x14ac:dyDescent="0.35">
      <c r="A6681" s="1" t="s">
        <v>8775</v>
      </c>
      <c r="B6681" s="1">
        <v>40</v>
      </c>
    </row>
    <row r="6682" spans="1:2" hidden="1" x14ac:dyDescent="0.35">
      <c r="A6682" s="1" t="s">
        <v>8776</v>
      </c>
      <c r="B6682" s="1">
        <v>15</v>
      </c>
    </row>
    <row r="6683" spans="1:2" hidden="1" x14ac:dyDescent="0.35">
      <c r="A6683" s="1" t="s">
        <v>8777</v>
      </c>
      <c r="B6683" s="1">
        <v>54</v>
      </c>
    </row>
    <row r="6684" spans="1:2" hidden="1" x14ac:dyDescent="0.35">
      <c r="A6684" s="1" t="s">
        <v>8778</v>
      </c>
      <c r="B6684" s="1">
        <v>49</v>
      </c>
    </row>
    <row r="6685" spans="1:2" hidden="1" x14ac:dyDescent="0.35">
      <c r="A6685" s="1" t="s">
        <v>8779</v>
      </c>
      <c r="B6685" s="1">
        <v>92</v>
      </c>
    </row>
    <row r="6686" spans="1:2" hidden="1" x14ac:dyDescent="0.35">
      <c r="A6686" s="1" t="s">
        <v>8780</v>
      </c>
      <c r="B6686" s="1">
        <v>89</v>
      </c>
    </row>
    <row r="6687" spans="1:2" hidden="1" x14ac:dyDescent="0.35">
      <c r="A6687" s="1" t="s">
        <v>8781</v>
      </c>
      <c r="B6687" s="1">
        <v>24</v>
      </c>
    </row>
    <row r="6688" spans="1:2" hidden="1" x14ac:dyDescent="0.35">
      <c r="A6688" s="1" t="s">
        <v>8782</v>
      </c>
      <c r="B6688" s="1">
        <v>35</v>
      </c>
    </row>
    <row r="6689" spans="1:2" hidden="1" x14ac:dyDescent="0.35">
      <c r="A6689" s="1" t="s">
        <v>8783</v>
      </c>
      <c r="B6689" s="1">
        <v>13</v>
      </c>
    </row>
    <row r="6690" spans="1:2" hidden="1" x14ac:dyDescent="0.35">
      <c r="A6690" s="1" t="s">
        <v>8784</v>
      </c>
      <c r="B6690" s="1">
        <v>94</v>
      </c>
    </row>
    <row r="6691" spans="1:2" hidden="1" x14ac:dyDescent="0.35">
      <c r="A6691" s="1" t="s">
        <v>8785</v>
      </c>
      <c r="B6691" s="1">
        <v>83</v>
      </c>
    </row>
    <row r="6692" spans="1:2" hidden="1" x14ac:dyDescent="0.35">
      <c r="A6692" s="1" t="s">
        <v>8786</v>
      </c>
      <c r="B6692" s="1">
        <v>20</v>
      </c>
    </row>
    <row r="6693" spans="1:2" hidden="1" x14ac:dyDescent="0.35">
      <c r="A6693" s="1" t="s">
        <v>8787</v>
      </c>
      <c r="B6693" s="1">
        <v>35</v>
      </c>
    </row>
    <row r="6694" spans="1:2" hidden="1" x14ac:dyDescent="0.35">
      <c r="A6694" s="1" t="s">
        <v>8788</v>
      </c>
      <c r="B6694" s="1">
        <v>60</v>
      </c>
    </row>
    <row r="6695" spans="1:2" hidden="1" x14ac:dyDescent="0.35">
      <c r="A6695" s="1" t="s">
        <v>8789</v>
      </c>
      <c r="B6695" s="1">
        <v>74</v>
      </c>
    </row>
    <row r="6696" spans="1:2" hidden="1" x14ac:dyDescent="0.35">
      <c r="A6696" s="1" t="s">
        <v>8790</v>
      </c>
      <c r="B6696" s="1">
        <v>36</v>
      </c>
    </row>
    <row r="6697" spans="1:2" hidden="1" x14ac:dyDescent="0.35">
      <c r="A6697" s="1" t="s">
        <v>8791</v>
      </c>
      <c r="B6697" s="1">
        <v>0</v>
      </c>
    </row>
    <row r="6698" spans="1:2" hidden="1" x14ac:dyDescent="0.35">
      <c r="A6698" s="1" t="s">
        <v>8792</v>
      </c>
      <c r="B6698" s="1">
        <v>90</v>
      </c>
    </row>
    <row r="6699" spans="1:2" hidden="1" x14ac:dyDescent="0.35">
      <c r="A6699" s="1" t="s">
        <v>8793</v>
      </c>
      <c r="B6699" s="1">
        <v>16</v>
      </c>
    </row>
    <row r="6700" spans="1:2" hidden="1" x14ac:dyDescent="0.35">
      <c r="A6700" s="1" t="s">
        <v>8794</v>
      </c>
      <c r="B6700" s="1">
        <v>67</v>
      </c>
    </row>
    <row r="6701" spans="1:2" hidden="1" x14ac:dyDescent="0.35">
      <c r="A6701" s="1" t="s">
        <v>8795</v>
      </c>
      <c r="B6701" s="1">
        <v>49</v>
      </c>
    </row>
    <row r="6702" spans="1:2" hidden="1" x14ac:dyDescent="0.35">
      <c r="A6702" s="1" t="s">
        <v>8796</v>
      </c>
      <c r="B6702" s="1">
        <v>2</v>
      </c>
    </row>
    <row r="6703" spans="1:2" hidden="1" x14ac:dyDescent="0.35">
      <c r="A6703" s="1" t="s">
        <v>8797</v>
      </c>
      <c r="B6703" s="1">
        <v>20</v>
      </c>
    </row>
    <row r="6704" spans="1:2" hidden="1" x14ac:dyDescent="0.35">
      <c r="A6704" s="1" t="s">
        <v>8798</v>
      </c>
      <c r="B6704" s="1">
        <v>38</v>
      </c>
    </row>
    <row r="6705" spans="1:2" hidden="1" x14ac:dyDescent="0.35">
      <c r="A6705" s="1" t="s">
        <v>8799</v>
      </c>
      <c r="B6705" s="1">
        <v>95</v>
      </c>
    </row>
    <row r="6706" spans="1:2" hidden="1" x14ac:dyDescent="0.35">
      <c r="A6706" s="1" t="s">
        <v>8800</v>
      </c>
      <c r="B6706" s="1">
        <v>56</v>
      </c>
    </row>
    <row r="6707" spans="1:2" hidden="1" x14ac:dyDescent="0.35">
      <c r="A6707" s="1" t="s">
        <v>8801</v>
      </c>
      <c r="B6707" s="1">
        <v>64</v>
      </c>
    </row>
    <row r="6708" spans="1:2" hidden="1" x14ac:dyDescent="0.35">
      <c r="A6708" s="1" t="s">
        <v>8802</v>
      </c>
      <c r="B6708" s="1">
        <v>89</v>
      </c>
    </row>
    <row r="6709" spans="1:2" hidden="1" x14ac:dyDescent="0.35">
      <c r="A6709" s="1" t="s">
        <v>8803</v>
      </c>
      <c r="B6709" s="1">
        <v>82</v>
      </c>
    </row>
    <row r="6710" spans="1:2" hidden="1" x14ac:dyDescent="0.35">
      <c r="A6710" s="1" t="s">
        <v>8804</v>
      </c>
      <c r="B6710" s="1">
        <v>45</v>
      </c>
    </row>
    <row r="6711" spans="1:2" hidden="1" x14ac:dyDescent="0.35">
      <c r="A6711" s="1" t="s">
        <v>8805</v>
      </c>
      <c r="B6711" s="1">
        <v>78</v>
      </c>
    </row>
    <row r="6712" spans="1:2" hidden="1" x14ac:dyDescent="0.35">
      <c r="A6712" s="1" t="s">
        <v>8806</v>
      </c>
      <c r="B6712" s="1">
        <v>16</v>
      </c>
    </row>
    <row r="6713" spans="1:2" hidden="1" x14ac:dyDescent="0.35">
      <c r="A6713" s="1" t="s">
        <v>8807</v>
      </c>
      <c r="B6713" s="1">
        <v>1</v>
      </c>
    </row>
    <row r="6714" spans="1:2" hidden="1" x14ac:dyDescent="0.35">
      <c r="A6714" s="1" t="s">
        <v>8808</v>
      </c>
      <c r="B6714" s="1">
        <v>98</v>
      </c>
    </row>
    <row r="6715" spans="1:2" hidden="1" x14ac:dyDescent="0.35">
      <c r="A6715" s="1" t="s">
        <v>8809</v>
      </c>
      <c r="B6715" s="1">
        <v>96</v>
      </c>
    </row>
    <row r="6716" spans="1:2" hidden="1" x14ac:dyDescent="0.35">
      <c r="A6716" s="1" t="s">
        <v>8810</v>
      </c>
      <c r="B6716" s="1">
        <v>66</v>
      </c>
    </row>
    <row r="6717" spans="1:2" hidden="1" x14ac:dyDescent="0.35">
      <c r="A6717" s="1" t="s">
        <v>8811</v>
      </c>
      <c r="B6717" s="1">
        <v>16</v>
      </c>
    </row>
    <row r="6718" spans="1:2" hidden="1" x14ac:dyDescent="0.35">
      <c r="A6718" s="1" t="s">
        <v>8812</v>
      </c>
      <c r="B6718" s="1">
        <v>54</v>
      </c>
    </row>
    <row r="6719" spans="1:2" hidden="1" x14ac:dyDescent="0.35">
      <c r="A6719" s="1" t="s">
        <v>8813</v>
      </c>
      <c r="B6719" s="1">
        <v>65</v>
      </c>
    </row>
    <row r="6720" spans="1:2" hidden="1" x14ac:dyDescent="0.35">
      <c r="A6720" s="1" t="s">
        <v>8814</v>
      </c>
      <c r="B6720" s="1">
        <v>30</v>
      </c>
    </row>
    <row r="6721" spans="1:2" hidden="1" x14ac:dyDescent="0.35">
      <c r="A6721" s="1" t="s">
        <v>8815</v>
      </c>
      <c r="B6721" s="1">
        <v>79</v>
      </c>
    </row>
    <row r="6722" spans="1:2" hidden="1" x14ac:dyDescent="0.35">
      <c r="A6722" s="1" t="s">
        <v>8816</v>
      </c>
      <c r="B6722" s="1">
        <v>84</v>
      </c>
    </row>
    <row r="6723" spans="1:2" hidden="1" x14ac:dyDescent="0.35">
      <c r="A6723" s="1" t="s">
        <v>8817</v>
      </c>
      <c r="B6723" s="1">
        <v>97</v>
      </c>
    </row>
    <row r="6724" spans="1:2" hidden="1" x14ac:dyDescent="0.35">
      <c r="A6724" s="1" t="s">
        <v>8818</v>
      </c>
      <c r="B6724" s="1">
        <v>39</v>
      </c>
    </row>
    <row r="6725" spans="1:2" hidden="1" x14ac:dyDescent="0.35">
      <c r="A6725" s="1" t="s">
        <v>8819</v>
      </c>
      <c r="B6725" s="1">
        <v>81</v>
      </c>
    </row>
    <row r="6726" spans="1:2" hidden="1" x14ac:dyDescent="0.35">
      <c r="A6726" s="1" t="s">
        <v>8820</v>
      </c>
      <c r="B6726" s="1">
        <v>73</v>
      </c>
    </row>
    <row r="6727" spans="1:2" hidden="1" x14ac:dyDescent="0.35">
      <c r="A6727" s="1" t="s">
        <v>8821</v>
      </c>
      <c r="B6727" s="1">
        <v>63</v>
      </c>
    </row>
    <row r="6728" spans="1:2" hidden="1" x14ac:dyDescent="0.35">
      <c r="A6728" s="1" t="s">
        <v>8822</v>
      </c>
      <c r="B6728" s="1">
        <v>83</v>
      </c>
    </row>
    <row r="6729" spans="1:2" hidden="1" x14ac:dyDescent="0.35">
      <c r="A6729" s="1" t="s">
        <v>8823</v>
      </c>
      <c r="B6729" s="1">
        <v>77</v>
      </c>
    </row>
    <row r="6730" spans="1:2" hidden="1" x14ac:dyDescent="0.35">
      <c r="A6730" s="1" t="s">
        <v>8824</v>
      </c>
      <c r="B6730" s="1">
        <v>16</v>
      </c>
    </row>
    <row r="6731" spans="1:2" hidden="1" x14ac:dyDescent="0.35">
      <c r="A6731" s="1" t="s">
        <v>8825</v>
      </c>
      <c r="B6731" s="1">
        <v>97</v>
      </c>
    </row>
    <row r="6732" spans="1:2" hidden="1" x14ac:dyDescent="0.35">
      <c r="A6732" s="1" t="s">
        <v>8826</v>
      </c>
      <c r="B6732" s="1">
        <v>83</v>
      </c>
    </row>
    <row r="6733" spans="1:2" hidden="1" x14ac:dyDescent="0.35">
      <c r="A6733" s="1" t="s">
        <v>8827</v>
      </c>
      <c r="B6733" s="1">
        <v>19</v>
      </c>
    </row>
    <row r="6734" spans="1:2" hidden="1" x14ac:dyDescent="0.35">
      <c r="A6734" s="1" t="s">
        <v>8828</v>
      </c>
      <c r="B6734" s="1">
        <v>97</v>
      </c>
    </row>
    <row r="6735" spans="1:2" hidden="1" x14ac:dyDescent="0.35">
      <c r="A6735" s="1" t="s">
        <v>8829</v>
      </c>
      <c r="B6735" s="1">
        <v>76</v>
      </c>
    </row>
    <row r="6736" spans="1:2" hidden="1" x14ac:dyDescent="0.35">
      <c r="A6736" s="1" t="s">
        <v>8830</v>
      </c>
      <c r="B6736" s="1">
        <v>92</v>
      </c>
    </row>
    <row r="6737" spans="1:2" hidden="1" x14ac:dyDescent="0.35">
      <c r="A6737" s="1" t="s">
        <v>8831</v>
      </c>
      <c r="B6737" s="1">
        <v>42</v>
      </c>
    </row>
    <row r="6738" spans="1:2" hidden="1" x14ac:dyDescent="0.35">
      <c r="A6738" s="1" t="s">
        <v>8832</v>
      </c>
      <c r="B6738" s="1">
        <v>85</v>
      </c>
    </row>
    <row r="6739" spans="1:2" hidden="1" x14ac:dyDescent="0.35">
      <c r="A6739" s="1" t="s">
        <v>8833</v>
      </c>
      <c r="B6739" s="1">
        <v>92</v>
      </c>
    </row>
    <row r="6740" spans="1:2" hidden="1" x14ac:dyDescent="0.35">
      <c r="A6740" s="1" t="s">
        <v>8834</v>
      </c>
      <c r="B6740" s="1">
        <v>1</v>
      </c>
    </row>
    <row r="6741" spans="1:2" hidden="1" x14ac:dyDescent="0.35">
      <c r="A6741" s="1" t="s">
        <v>8835</v>
      </c>
      <c r="B6741" s="1">
        <v>86</v>
      </c>
    </row>
    <row r="6742" spans="1:2" hidden="1" x14ac:dyDescent="0.35">
      <c r="A6742" s="1" t="s">
        <v>8836</v>
      </c>
      <c r="B6742" s="1">
        <v>93</v>
      </c>
    </row>
    <row r="6743" spans="1:2" hidden="1" x14ac:dyDescent="0.35">
      <c r="A6743" s="1" t="s">
        <v>8837</v>
      </c>
      <c r="B6743" s="1">
        <v>81</v>
      </c>
    </row>
    <row r="6744" spans="1:2" hidden="1" x14ac:dyDescent="0.35">
      <c r="A6744" s="1" t="s">
        <v>8838</v>
      </c>
      <c r="B6744" s="1">
        <v>31</v>
      </c>
    </row>
    <row r="6745" spans="1:2" hidden="1" x14ac:dyDescent="0.35">
      <c r="A6745" s="1" t="s">
        <v>8839</v>
      </c>
      <c r="B6745" s="1">
        <v>26</v>
      </c>
    </row>
    <row r="6746" spans="1:2" hidden="1" x14ac:dyDescent="0.35">
      <c r="A6746" s="1" t="s">
        <v>8840</v>
      </c>
      <c r="B6746" s="1">
        <v>95</v>
      </c>
    </row>
    <row r="6747" spans="1:2" hidden="1" x14ac:dyDescent="0.35">
      <c r="A6747" s="1" t="s">
        <v>8841</v>
      </c>
      <c r="B6747" s="1">
        <v>5</v>
      </c>
    </row>
    <row r="6748" spans="1:2" hidden="1" x14ac:dyDescent="0.35">
      <c r="A6748" s="1" t="s">
        <v>8842</v>
      </c>
      <c r="B6748" s="1">
        <v>53</v>
      </c>
    </row>
    <row r="6749" spans="1:2" hidden="1" x14ac:dyDescent="0.35">
      <c r="A6749" s="1" t="s">
        <v>8843</v>
      </c>
      <c r="B6749" s="1">
        <v>33</v>
      </c>
    </row>
    <row r="6750" spans="1:2" hidden="1" x14ac:dyDescent="0.35">
      <c r="A6750" s="1" t="s">
        <v>8844</v>
      </c>
      <c r="B6750" s="1">
        <v>35</v>
      </c>
    </row>
    <row r="6751" spans="1:2" hidden="1" x14ac:dyDescent="0.35">
      <c r="A6751" s="1" t="s">
        <v>8845</v>
      </c>
      <c r="B6751" s="1">
        <v>98</v>
      </c>
    </row>
    <row r="6752" spans="1:2" hidden="1" x14ac:dyDescent="0.35">
      <c r="A6752" s="1" t="s">
        <v>8846</v>
      </c>
      <c r="B6752" s="1">
        <v>89</v>
      </c>
    </row>
    <row r="6753" spans="1:2" hidden="1" x14ac:dyDescent="0.35">
      <c r="A6753" s="1" t="s">
        <v>8847</v>
      </c>
      <c r="B6753" s="1">
        <v>77</v>
      </c>
    </row>
    <row r="6754" spans="1:2" hidden="1" x14ac:dyDescent="0.35">
      <c r="A6754" s="1" t="s">
        <v>8848</v>
      </c>
      <c r="B6754" s="1">
        <v>26</v>
      </c>
    </row>
    <row r="6755" spans="1:2" hidden="1" x14ac:dyDescent="0.35">
      <c r="A6755" s="1" t="s">
        <v>8849</v>
      </c>
      <c r="B6755" s="1">
        <v>8</v>
      </c>
    </row>
    <row r="6756" spans="1:2" hidden="1" x14ac:dyDescent="0.35">
      <c r="A6756" s="1" t="s">
        <v>8850</v>
      </c>
      <c r="B6756" s="1">
        <v>35</v>
      </c>
    </row>
    <row r="6757" spans="1:2" hidden="1" x14ac:dyDescent="0.35">
      <c r="A6757" s="1" t="s">
        <v>8851</v>
      </c>
      <c r="B6757" s="1">
        <v>17</v>
      </c>
    </row>
    <row r="6758" spans="1:2" hidden="1" x14ac:dyDescent="0.35">
      <c r="A6758" s="1" t="s">
        <v>8852</v>
      </c>
      <c r="B6758" s="1">
        <v>65</v>
      </c>
    </row>
    <row r="6759" spans="1:2" hidden="1" x14ac:dyDescent="0.35">
      <c r="A6759" s="1" t="s">
        <v>8853</v>
      </c>
      <c r="B6759" s="1">
        <v>29</v>
      </c>
    </row>
    <row r="6760" spans="1:2" hidden="1" x14ac:dyDescent="0.35">
      <c r="A6760" s="1" t="s">
        <v>8854</v>
      </c>
      <c r="B6760" s="1">
        <v>69</v>
      </c>
    </row>
    <row r="6761" spans="1:2" hidden="1" x14ac:dyDescent="0.35">
      <c r="A6761" s="1" t="s">
        <v>8855</v>
      </c>
      <c r="B6761" s="1">
        <v>18</v>
      </c>
    </row>
    <row r="6762" spans="1:2" hidden="1" x14ac:dyDescent="0.35">
      <c r="A6762" s="1" t="s">
        <v>8856</v>
      </c>
      <c r="B6762" s="1">
        <v>25</v>
      </c>
    </row>
    <row r="6763" spans="1:2" hidden="1" x14ac:dyDescent="0.35">
      <c r="A6763" s="1" t="s">
        <v>8857</v>
      </c>
      <c r="B6763" s="1">
        <v>78</v>
      </c>
    </row>
    <row r="6764" spans="1:2" hidden="1" x14ac:dyDescent="0.35">
      <c r="A6764" s="1" t="s">
        <v>8858</v>
      </c>
      <c r="B6764" s="1">
        <v>6</v>
      </c>
    </row>
    <row r="6765" spans="1:2" hidden="1" x14ac:dyDescent="0.35">
      <c r="A6765" s="1" t="s">
        <v>8859</v>
      </c>
      <c r="B6765" s="1">
        <v>14</v>
      </c>
    </row>
    <row r="6766" spans="1:2" hidden="1" x14ac:dyDescent="0.35">
      <c r="A6766" s="1" t="s">
        <v>8860</v>
      </c>
      <c r="B6766" s="1">
        <v>99</v>
      </c>
    </row>
    <row r="6767" spans="1:2" hidden="1" x14ac:dyDescent="0.35">
      <c r="A6767" s="1" t="s">
        <v>8861</v>
      </c>
      <c r="B6767" s="1">
        <v>93</v>
      </c>
    </row>
    <row r="6768" spans="1:2" hidden="1" x14ac:dyDescent="0.35">
      <c r="A6768" s="1" t="s">
        <v>8862</v>
      </c>
      <c r="B6768" s="1">
        <v>72</v>
      </c>
    </row>
    <row r="6769" spans="1:2" hidden="1" x14ac:dyDescent="0.35">
      <c r="A6769" s="1" t="s">
        <v>8863</v>
      </c>
      <c r="B6769" s="1">
        <v>26</v>
      </c>
    </row>
    <row r="6770" spans="1:2" hidden="1" x14ac:dyDescent="0.35">
      <c r="A6770" s="1" t="s">
        <v>8864</v>
      </c>
      <c r="B6770" s="1">
        <v>5</v>
      </c>
    </row>
    <row r="6771" spans="1:2" hidden="1" x14ac:dyDescent="0.35">
      <c r="A6771" s="1" t="s">
        <v>8865</v>
      </c>
      <c r="B6771" s="1">
        <v>21</v>
      </c>
    </row>
    <row r="6772" spans="1:2" hidden="1" x14ac:dyDescent="0.35">
      <c r="A6772" s="1" t="s">
        <v>8866</v>
      </c>
      <c r="B6772" s="1">
        <v>49</v>
      </c>
    </row>
    <row r="6773" spans="1:2" hidden="1" x14ac:dyDescent="0.35">
      <c r="A6773" s="1" t="s">
        <v>8867</v>
      </c>
      <c r="B6773" s="1">
        <v>24</v>
      </c>
    </row>
    <row r="6774" spans="1:2" hidden="1" x14ac:dyDescent="0.35">
      <c r="A6774" s="1" t="s">
        <v>8868</v>
      </c>
      <c r="B6774" s="1">
        <v>81</v>
      </c>
    </row>
    <row r="6775" spans="1:2" hidden="1" x14ac:dyDescent="0.35">
      <c r="A6775" s="1" t="s">
        <v>8869</v>
      </c>
      <c r="B6775" s="1">
        <v>49</v>
      </c>
    </row>
    <row r="6776" spans="1:2" hidden="1" x14ac:dyDescent="0.35">
      <c r="A6776" s="1" t="s">
        <v>8870</v>
      </c>
      <c r="B6776" s="1">
        <v>3</v>
      </c>
    </row>
    <row r="6777" spans="1:2" hidden="1" x14ac:dyDescent="0.35">
      <c r="A6777" s="1" t="s">
        <v>8871</v>
      </c>
      <c r="B6777" s="1">
        <v>45</v>
      </c>
    </row>
    <row r="6778" spans="1:2" hidden="1" x14ac:dyDescent="0.35">
      <c r="A6778" s="1" t="s">
        <v>8872</v>
      </c>
      <c r="B6778" s="1">
        <v>93</v>
      </c>
    </row>
    <row r="6779" spans="1:2" hidden="1" x14ac:dyDescent="0.35">
      <c r="A6779" s="1" t="s">
        <v>8873</v>
      </c>
      <c r="B6779" s="1">
        <v>43</v>
      </c>
    </row>
    <row r="6780" spans="1:2" hidden="1" x14ac:dyDescent="0.35">
      <c r="A6780" s="1" t="s">
        <v>8874</v>
      </c>
      <c r="B6780" s="1">
        <v>7</v>
      </c>
    </row>
    <row r="6781" spans="1:2" hidden="1" x14ac:dyDescent="0.35">
      <c r="A6781" s="1" t="s">
        <v>8875</v>
      </c>
      <c r="B6781" s="1">
        <v>52</v>
      </c>
    </row>
    <row r="6782" spans="1:2" hidden="1" x14ac:dyDescent="0.35">
      <c r="A6782" s="1" t="s">
        <v>8876</v>
      </c>
      <c r="B6782" s="1">
        <v>81</v>
      </c>
    </row>
    <row r="6783" spans="1:2" hidden="1" x14ac:dyDescent="0.35">
      <c r="A6783" s="1" t="s">
        <v>8877</v>
      </c>
      <c r="B6783" s="1">
        <v>0</v>
      </c>
    </row>
    <row r="6784" spans="1:2" hidden="1" x14ac:dyDescent="0.35">
      <c r="A6784" s="1" t="s">
        <v>8878</v>
      </c>
      <c r="B6784" s="1">
        <v>96</v>
      </c>
    </row>
    <row r="6785" spans="1:2" hidden="1" x14ac:dyDescent="0.35">
      <c r="A6785" s="1" t="s">
        <v>8879</v>
      </c>
      <c r="B6785" s="1">
        <v>44</v>
      </c>
    </row>
    <row r="6786" spans="1:2" hidden="1" x14ac:dyDescent="0.35">
      <c r="A6786" s="1" t="s">
        <v>8880</v>
      </c>
      <c r="B6786" s="1">
        <v>82</v>
      </c>
    </row>
    <row r="6787" spans="1:2" hidden="1" x14ac:dyDescent="0.35">
      <c r="A6787" s="1" t="s">
        <v>8881</v>
      </c>
      <c r="B6787" s="1">
        <v>25</v>
      </c>
    </row>
    <row r="6788" spans="1:2" hidden="1" x14ac:dyDescent="0.35">
      <c r="A6788" s="1" t="s">
        <v>8882</v>
      </c>
      <c r="B6788" s="1">
        <v>54</v>
      </c>
    </row>
    <row r="6789" spans="1:2" hidden="1" x14ac:dyDescent="0.35">
      <c r="A6789" s="1" t="s">
        <v>8883</v>
      </c>
      <c r="B6789" s="1">
        <v>57</v>
      </c>
    </row>
    <row r="6790" spans="1:2" hidden="1" x14ac:dyDescent="0.35">
      <c r="A6790" s="1" t="s">
        <v>8884</v>
      </c>
      <c r="B6790" s="1">
        <v>49</v>
      </c>
    </row>
    <row r="6791" spans="1:2" hidden="1" x14ac:dyDescent="0.35">
      <c r="A6791" s="1" t="s">
        <v>8885</v>
      </c>
      <c r="B6791" s="1">
        <v>40</v>
      </c>
    </row>
    <row r="6792" spans="1:2" hidden="1" x14ac:dyDescent="0.35">
      <c r="A6792" s="1" t="s">
        <v>8886</v>
      </c>
      <c r="B6792" s="1">
        <v>85</v>
      </c>
    </row>
    <row r="6793" spans="1:2" hidden="1" x14ac:dyDescent="0.35">
      <c r="A6793" s="1" t="s">
        <v>8887</v>
      </c>
      <c r="B6793" s="1">
        <v>50</v>
      </c>
    </row>
    <row r="6794" spans="1:2" hidden="1" x14ac:dyDescent="0.35">
      <c r="A6794" s="1" t="s">
        <v>8888</v>
      </c>
      <c r="B6794" s="1">
        <v>41</v>
      </c>
    </row>
    <row r="6795" spans="1:2" hidden="1" x14ac:dyDescent="0.35">
      <c r="A6795" s="1" t="s">
        <v>8889</v>
      </c>
      <c r="B6795" s="1">
        <v>54</v>
      </c>
    </row>
    <row r="6796" spans="1:2" hidden="1" x14ac:dyDescent="0.35">
      <c r="A6796" s="1" t="s">
        <v>8890</v>
      </c>
      <c r="B6796" s="1">
        <v>55</v>
      </c>
    </row>
    <row r="6797" spans="1:2" hidden="1" x14ac:dyDescent="0.35">
      <c r="A6797" s="1" t="s">
        <v>8891</v>
      </c>
      <c r="B6797" s="1">
        <v>17</v>
      </c>
    </row>
    <row r="6798" spans="1:2" hidden="1" x14ac:dyDescent="0.35">
      <c r="A6798" s="1" t="s">
        <v>8892</v>
      </c>
      <c r="B6798" s="1">
        <v>74</v>
      </c>
    </row>
    <row r="6799" spans="1:2" hidden="1" x14ac:dyDescent="0.35">
      <c r="A6799" s="1" t="s">
        <v>8893</v>
      </c>
      <c r="B6799" s="1">
        <v>12</v>
      </c>
    </row>
    <row r="6800" spans="1:2" hidden="1" x14ac:dyDescent="0.35">
      <c r="A6800" s="1" t="s">
        <v>8894</v>
      </c>
      <c r="B6800" s="1">
        <v>56</v>
      </c>
    </row>
    <row r="6801" spans="1:2" hidden="1" x14ac:dyDescent="0.35">
      <c r="A6801" s="1" t="s">
        <v>8895</v>
      </c>
      <c r="B6801" s="1">
        <v>28</v>
      </c>
    </row>
    <row r="6802" spans="1:2" hidden="1" x14ac:dyDescent="0.35">
      <c r="A6802" s="1" t="s">
        <v>8896</v>
      </c>
      <c r="B6802" s="1">
        <v>34</v>
      </c>
    </row>
    <row r="6803" spans="1:2" hidden="1" x14ac:dyDescent="0.35">
      <c r="A6803" s="1" t="s">
        <v>8897</v>
      </c>
      <c r="B6803" s="1">
        <v>63</v>
      </c>
    </row>
    <row r="6804" spans="1:2" hidden="1" x14ac:dyDescent="0.35">
      <c r="A6804" s="1" t="s">
        <v>8898</v>
      </c>
      <c r="B6804" s="1">
        <v>12</v>
      </c>
    </row>
    <row r="6805" spans="1:2" hidden="1" x14ac:dyDescent="0.35">
      <c r="A6805" s="1" t="s">
        <v>8899</v>
      </c>
      <c r="B6805" s="1">
        <v>80</v>
      </c>
    </row>
    <row r="6806" spans="1:2" hidden="1" x14ac:dyDescent="0.35">
      <c r="A6806" s="1" t="s">
        <v>8900</v>
      </c>
      <c r="B6806" s="1">
        <v>70</v>
      </c>
    </row>
    <row r="6807" spans="1:2" hidden="1" x14ac:dyDescent="0.35">
      <c r="A6807" s="1" t="s">
        <v>8901</v>
      </c>
      <c r="B6807" s="1">
        <v>20</v>
      </c>
    </row>
    <row r="6808" spans="1:2" hidden="1" x14ac:dyDescent="0.35">
      <c r="A6808" s="1" t="s">
        <v>8902</v>
      </c>
      <c r="B6808" s="1">
        <v>76</v>
      </c>
    </row>
    <row r="6809" spans="1:2" hidden="1" x14ac:dyDescent="0.35">
      <c r="A6809" s="1" t="s">
        <v>8903</v>
      </c>
      <c r="B6809" s="1">
        <v>78</v>
      </c>
    </row>
    <row r="6810" spans="1:2" hidden="1" x14ac:dyDescent="0.35">
      <c r="A6810" s="1" t="s">
        <v>8904</v>
      </c>
      <c r="B6810" s="1">
        <v>50</v>
      </c>
    </row>
    <row r="6811" spans="1:2" hidden="1" x14ac:dyDescent="0.35">
      <c r="A6811" s="1" t="s">
        <v>8905</v>
      </c>
      <c r="B6811" s="1">
        <v>62</v>
      </c>
    </row>
    <row r="6812" spans="1:2" hidden="1" x14ac:dyDescent="0.35">
      <c r="A6812" s="1" t="s">
        <v>8906</v>
      </c>
      <c r="B6812" s="1">
        <v>19</v>
      </c>
    </row>
    <row r="6813" spans="1:2" hidden="1" x14ac:dyDescent="0.35">
      <c r="A6813" s="1" t="s">
        <v>8907</v>
      </c>
      <c r="B6813" s="1">
        <v>95</v>
      </c>
    </row>
    <row r="6814" spans="1:2" hidden="1" x14ac:dyDescent="0.35">
      <c r="A6814" s="1" t="s">
        <v>8908</v>
      </c>
      <c r="B6814" s="1">
        <v>14</v>
      </c>
    </row>
    <row r="6815" spans="1:2" hidden="1" x14ac:dyDescent="0.35">
      <c r="A6815" s="1" t="s">
        <v>8909</v>
      </c>
      <c r="B6815" s="1">
        <v>21</v>
      </c>
    </row>
    <row r="6816" spans="1:2" hidden="1" x14ac:dyDescent="0.35">
      <c r="A6816" s="1" t="s">
        <v>8910</v>
      </c>
      <c r="B6816" s="1">
        <v>88</v>
      </c>
    </row>
    <row r="6817" spans="1:2" hidden="1" x14ac:dyDescent="0.35">
      <c r="A6817" s="1" t="s">
        <v>8911</v>
      </c>
      <c r="B6817" s="1">
        <v>58</v>
      </c>
    </row>
    <row r="6818" spans="1:2" hidden="1" x14ac:dyDescent="0.35">
      <c r="A6818" s="1" t="s">
        <v>8912</v>
      </c>
      <c r="B6818" s="1">
        <v>70</v>
      </c>
    </row>
    <row r="6819" spans="1:2" hidden="1" x14ac:dyDescent="0.35">
      <c r="A6819" s="1" t="s">
        <v>8913</v>
      </c>
      <c r="B6819" s="1">
        <v>86</v>
      </c>
    </row>
    <row r="6820" spans="1:2" hidden="1" x14ac:dyDescent="0.35">
      <c r="A6820" s="1" t="s">
        <v>8914</v>
      </c>
      <c r="B6820" s="1">
        <v>42</v>
      </c>
    </row>
    <row r="6821" spans="1:2" hidden="1" x14ac:dyDescent="0.35">
      <c r="A6821" s="1" t="s">
        <v>8915</v>
      </c>
      <c r="B6821" s="1">
        <v>38</v>
      </c>
    </row>
    <row r="6822" spans="1:2" hidden="1" x14ac:dyDescent="0.35">
      <c r="A6822" s="1" t="s">
        <v>8916</v>
      </c>
      <c r="B6822" s="1">
        <v>41</v>
      </c>
    </row>
    <row r="6823" spans="1:2" hidden="1" x14ac:dyDescent="0.35">
      <c r="A6823" s="1" t="s">
        <v>8917</v>
      </c>
      <c r="B6823" s="1">
        <v>25</v>
      </c>
    </row>
    <row r="6824" spans="1:2" hidden="1" x14ac:dyDescent="0.35">
      <c r="A6824" s="1" t="s">
        <v>8918</v>
      </c>
      <c r="B6824" s="1">
        <v>96</v>
      </c>
    </row>
    <row r="6825" spans="1:2" hidden="1" x14ac:dyDescent="0.35">
      <c r="A6825" s="1" t="s">
        <v>8919</v>
      </c>
      <c r="B6825" s="1">
        <v>47</v>
      </c>
    </row>
    <row r="6826" spans="1:2" hidden="1" x14ac:dyDescent="0.35">
      <c r="A6826" s="1" t="s">
        <v>8920</v>
      </c>
      <c r="B6826" s="1">
        <v>5</v>
      </c>
    </row>
    <row r="6827" spans="1:2" hidden="1" x14ac:dyDescent="0.35">
      <c r="A6827" s="1" t="s">
        <v>8921</v>
      </c>
      <c r="B6827" s="1">
        <v>18</v>
      </c>
    </row>
    <row r="6828" spans="1:2" hidden="1" x14ac:dyDescent="0.35">
      <c r="A6828" s="1" t="s">
        <v>8922</v>
      </c>
      <c r="B6828" s="1">
        <v>71</v>
      </c>
    </row>
    <row r="6829" spans="1:2" hidden="1" x14ac:dyDescent="0.35">
      <c r="A6829" s="1" t="s">
        <v>8923</v>
      </c>
      <c r="B6829" s="1">
        <v>0</v>
      </c>
    </row>
    <row r="6830" spans="1:2" hidden="1" x14ac:dyDescent="0.35">
      <c r="A6830" s="1" t="s">
        <v>8924</v>
      </c>
      <c r="B6830" s="1">
        <v>91</v>
      </c>
    </row>
    <row r="6831" spans="1:2" hidden="1" x14ac:dyDescent="0.35">
      <c r="A6831" s="1" t="s">
        <v>8925</v>
      </c>
      <c r="B6831" s="1">
        <v>98</v>
      </c>
    </row>
    <row r="6832" spans="1:2" hidden="1" x14ac:dyDescent="0.35">
      <c r="A6832" s="1" t="s">
        <v>8926</v>
      </c>
      <c r="B6832" s="1">
        <v>92</v>
      </c>
    </row>
    <row r="6833" spans="1:2" hidden="1" x14ac:dyDescent="0.35">
      <c r="A6833" s="1" t="s">
        <v>8927</v>
      </c>
      <c r="B6833" s="1">
        <v>85</v>
      </c>
    </row>
    <row r="6834" spans="1:2" hidden="1" x14ac:dyDescent="0.35">
      <c r="A6834" s="1" t="s">
        <v>8928</v>
      </c>
      <c r="B6834" s="1">
        <v>46</v>
      </c>
    </row>
    <row r="6835" spans="1:2" hidden="1" x14ac:dyDescent="0.35">
      <c r="A6835" s="1" t="s">
        <v>8929</v>
      </c>
      <c r="B6835" s="1">
        <v>91</v>
      </c>
    </row>
    <row r="6836" spans="1:2" hidden="1" x14ac:dyDescent="0.35">
      <c r="A6836" s="1" t="s">
        <v>8930</v>
      </c>
      <c r="B6836" s="1">
        <v>78</v>
      </c>
    </row>
    <row r="6837" spans="1:2" hidden="1" x14ac:dyDescent="0.35">
      <c r="A6837" s="1" t="s">
        <v>8931</v>
      </c>
      <c r="B6837" s="1">
        <v>33</v>
      </c>
    </row>
    <row r="6838" spans="1:2" hidden="1" x14ac:dyDescent="0.35">
      <c r="A6838" s="1" t="s">
        <v>8932</v>
      </c>
      <c r="B6838" s="1">
        <v>63</v>
      </c>
    </row>
    <row r="6839" spans="1:2" hidden="1" x14ac:dyDescent="0.35">
      <c r="A6839" s="1" t="s">
        <v>8933</v>
      </c>
      <c r="B6839" s="1">
        <v>82</v>
      </c>
    </row>
    <row r="6840" spans="1:2" hidden="1" x14ac:dyDescent="0.35">
      <c r="A6840" s="1" t="s">
        <v>8934</v>
      </c>
      <c r="B6840" s="1">
        <v>36</v>
      </c>
    </row>
    <row r="6841" spans="1:2" hidden="1" x14ac:dyDescent="0.35">
      <c r="A6841" s="1" t="s">
        <v>8935</v>
      </c>
      <c r="B6841" s="1">
        <v>77</v>
      </c>
    </row>
    <row r="6842" spans="1:2" hidden="1" x14ac:dyDescent="0.35">
      <c r="A6842" s="1" t="s">
        <v>8936</v>
      </c>
      <c r="B6842" s="1">
        <v>56</v>
      </c>
    </row>
    <row r="6843" spans="1:2" hidden="1" x14ac:dyDescent="0.35">
      <c r="A6843" s="1" t="s">
        <v>8937</v>
      </c>
      <c r="B6843" s="1">
        <v>76</v>
      </c>
    </row>
    <row r="6844" spans="1:2" hidden="1" x14ac:dyDescent="0.35">
      <c r="A6844" s="1" t="s">
        <v>8938</v>
      </c>
      <c r="B6844" s="1">
        <v>34</v>
      </c>
    </row>
    <row r="6845" spans="1:2" hidden="1" x14ac:dyDescent="0.35">
      <c r="A6845" s="1" t="s">
        <v>8939</v>
      </c>
      <c r="B6845" s="1">
        <v>65</v>
      </c>
    </row>
    <row r="6846" spans="1:2" hidden="1" x14ac:dyDescent="0.35">
      <c r="A6846" s="1" t="s">
        <v>8940</v>
      </c>
      <c r="B6846" s="1">
        <v>15</v>
      </c>
    </row>
    <row r="6847" spans="1:2" hidden="1" x14ac:dyDescent="0.35">
      <c r="A6847" s="1" t="s">
        <v>8941</v>
      </c>
      <c r="B6847" s="1">
        <v>83</v>
      </c>
    </row>
    <row r="6848" spans="1:2" hidden="1" x14ac:dyDescent="0.35">
      <c r="A6848" s="1" t="s">
        <v>8942</v>
      </c>
      <c r="B6848" s="1">
        <v>48</v>
      </c>
    </row>
    <row r="6849" spans="1:2" hidden="1" x14ac:dyDescent="0.35">
      <c r="A6849" s="1" t="s">
        <v>8943</v>
      </c>
      <c r="B6849" s="1">
        <v>19</v>
      </c>
    </row>
    <row r="6850" spans="1:2" hidden="1" x14ac:dyDescent="0.35">
      <c r="A6850" s="1" t="s">
        <v>8944</v>
      </c>
      <c r="B6850" s="1">
        <v>31</v>
      </c>
    </row>
    <row r="6851" spans="1:2" hidden="1" x14ac:dyDescent="0.35">
      <c r="A6851" s="1" t="s">
        <v>8945</v>
      </c>
      <c r="B6851" s="1">
        <v>49</v>
      </c>
    </row>
    <row r="6852" spans="1:2" hidden="1" x14ac:dyDescent="0.35">
      <c r="A6852" s="1" t="s">
        <v>8946</v>
      </c>
      <c r="B6852" s="1">
        <v>36</v>
      </c>
    </row>
    <row r="6853" spans="1:2" hidden="1" x14ac:dyDescent="0.35">
      <c r="A6853" s="1" t="s">
        <v>8947</v>
      </c>
      <c r="B6853" s="1">
        <v>39</v>
      </c>
    </row>
    <row r="6854" spans="1:2" hidden="1" x14ac:dyDescent="0.35">
      <c r="A6854" s="1" t="s">
        <v>8948</v>
      </c>
      <c r="B6854" s="1">
        <v>26</v>
      </c>
    </row>
    <row r="6855" spans="1:2" hidden="1" x14ac:dyDescent="0.35">
      <c r="A6855" s="1" t="s">
        <v>8949</v>
      </c>
      <c r="B6855" s="1">
        <v>39</v>
      </c>
    </row>
    <row r="6856" spans="1:2" hidden="1" x14ac:dyDescent="0.35">
      <c r="A6856" s="1" t="s">
        <v>8950</v>
      </c>
      <c r="B6856" s="1">
        <v>52</v>
      </c>
    </row>
    <row r="6857" spans="1:2" hidden="1" x14ac:dyDescent="0.35">
      <c r="A6857" s="1" t="s">
        <v>8951</v>
      </c>
      <c r="B6857" s="1">
        <v>97</v>
      </c>
    </row>
    <row r="6858" spans="1:2" hidden="1" x14ac:dyDescent="0.35">
      <c r="A6858" s="1" t="s">
        <v>8952</v>
      </c>
      <c r="B6858" s="1">
        <v>33</v>
      </c>
    </row>
    <row r="6859" spans="1:2" hidden="1" x14ac:dyDescent="0.35">
      <c r="A6859" s="1" t="s">
        <v>8953</v>
      </c>
      <c r="B6859" s="1">
        <v>4</v>
      </c>
    </row>
    <row r="6860" spans="1:2" hidden="1" x14ac:dyDescent="0.35">
      <c r="A6860" s="1" t="s">
        <v>8954</v>
      </c>
      <c r="B6860" s="1">
        <v>6</v>
      </c>
    </row>
    <row r="6861" spans="1:2" hidden="1" x14ac:dyDescent="0.35">
      <c r="A6861" s="1" t="s">
        <v>8955</v>
      </c>
      <c r="B6861" s="1">
        <v>3</v>
      </c>
    </row>
    <row r="6862" spans="1:2" hidden="1" x14ac:dyDescent="0.35">
      <c r="A6862" s="1" t="s">
        <v>8956</v>
      </c>
      <c r="B6862" s="1">
        <v>12</v>
      </c>
    </row>
    <row r="6863" spans="1:2" hidden="1" x14ac:dyDescent="0.35">
      <c r="A6863" s="1" t="s">
        <v>8957</v>
      </c>
      <c r="B6863" s="1">
        <v>96</v>
      </c>
    </row>
    <row r="6864" spans="1:2" hidden="1" x14ac:dyDescent="0.35">
      <c r="A6864" s="1" t="s">
        <v>8958</v>
      </c>
      <c r="B6864" s="1">
        <v>35</v>
      </c>
    </row>
    <row r="6865" spans="1:2" hidden="1" x14ac:dyDescent="0.35">
      <c r="A6865" s="1" t="s">
        <v>8959</v>
      </c>
      <c r="B6865" s="1">
        <v>60</v>
      </c>
    </row>
    <row r="6866" spans="1:2" hidden="1" x14ac:dyDescent="0.35">
      <c r="A6866" s="1" t="s">
        <v>8960</v>
      </c>
      <c r="B6866" s="1">
        <v>13</v>
      </c>
    </row>
    <row r="6867" spans="1:2" hidden="1" x14ac:dyDescent="0.35">
      <c r="A6867" s="1" t="s">
        <v>8961</v>
      </c>
      <c r="B6867" s="1">
        <v>70</v>
      </c>
    </row>
    <row r="6868" spans="1:2" hidden="1" x14ac:dyDescent="0.35">
      <c r="A6868" s="1" t="s">
        <v>8962</v>
      </c>
      <c r="B6868" s="1">
        <v>97</v>
      </c>
    </row>
    <row r="6869" spans="1:2" hidden="1" x14ac:dyDescent="0.35">
      <c r="A6869" s="1" t="s">
        <v>8963</v>
      </c>
      <c r="B6869" s="1">
        <v>5</v>
      </c>
    </row>
    <row r="6870" spans="1:2" hidden="1" x14ac:dyDescent="0.35">
      <c r="A6870" s="1" t="s">
        <v>8964</v>
      </c>
      <c r="B6870" s="1">
        <v>52</v>
      </c>
    </row>
    <row r="6871" spans="1:2" hidden="1" x14ac:dyDescent="0.35">
      <c r="A6871" s="1" t="s">
        <v>8965</v>
      </c>
      <c r="B6871" s="1">
        <v>85</v>
      </c>
    </row>
    <row r="6872" spans="1:2" hidden="1" x14ac:dyDescent="0.35">
      <c r="A6872" s="1" t="s">
        <v>8966</v>
      </c>
      <c r="B6872" s="1">
        <v>18</v>
      </c>
    </row>
    <row r="6873" spans="1:2" hidden="1" x14ac:dyDescent="0.35">
      <c r="A6873" s="1" t="s">
        <v>8967</v>
      </c>
      <c r="B6873" s="1">
        <v>51</v>
      </c>
    </row>
    <row r="6874" spans="1:2" hidden="1" x14ac:dyDescent="0.35">
      <c r="A6874" s="1" t="s">
        <v>8968</v>
      </c>
      <c r="B6874" s="1">
        <v>14</v>
      </c>
    </row>
    <row r="6875" spans="1:2" hidden="1" x14ac:dyDescent="0.35">
      <c r="A6875" s="1" t="s">
        <v>8969</v>
      </c>
      <c r="B6875" s="1">
        <v>69</v>
      </c>
    </row>
    <row r="6876" spans="1:2" hidden="1" x14ac:dyDescent="0.35">
      <c r="A6876" s="1" t="s">
        <v>8970</v>
      </c>
      <c r="B6876" s="1">
        <v>29</v>
      </c>
    </row>
    <row r="6877" spans="1:2" hidden="1" x14ac:dyDescent="0.35">
      <c r="A6877" s="1" t="s">
        <v>8971</v>
      </c>
      <c r="B6877" s="1">
        <v>40</v>
      </c>
    </row>
    <row r="6878" spans="1:2" hidden="1" x14ac:dyDescent="0.35">
      <c r="A6878" s="1" t="s">
        <v>8972</v>
      </c>
      <c r="B6878" s="1">
        <v>39</v>
      </c>
    </row>
    <row r="6879" spans="1:2" hidden="1" x14ac:dyDescent="0.35">
      <c r="A6879" s="1" t="s">
        <v>8973</v>
      </c>
      <c r="B6879" s="1">
        <v>15</v>
      </c>
    </row>
    <row r="6880" spans="1:2" hidden="1" x14ac:dyDescent="0.35">
      <c r="A6880" s="1" t="s">
        <v>8974</v>
      </c>
      <c r="B6880" s="1">
        <v>0</v>
      </c>
    </row>
    <row r="6881" spans="1:2" hidden="1" x14ac:dyDescent="0.35">
      <c r="A6881" s="1" t="s">
        <v>8975</v>
      </c>
      <c r="B6881" s="1">
        <v>38</v>
      </c>
    </row>
    <row r="6882" spans="1:2" hidden="1" x14ac:dyDescent="0.35">
      <c r="A6882" s="1" t="s">
        <v>8976</v>
      </c>
      <c r="B6882" s="1">
        <v>65</v>
      </c>
    </row>
    <row r="6883" spans="1:2" hidden="1" x14ac:dyDescent="0.35">
      <c r="A6883" s="1" t="s">
        <v>8977</v>
      </c>
      <c r="B6883" s="1">
        <v>50</v>
      </c>
    </row>
    <row r="6884" spans="1:2" hidden="1" x14ac:dyDescent="0.35">
      <c r="A6884" s="1" t="s">
        <v>8978</v>
      </c>
      <c r="B6884" s="1">
        <v>97</v>
      </c>
    </row>
    <row r="6885" spans="1:2" hidden="1" x14ac:dyDescent="0.35">
      <c r="A6885" s="1" t="s">
        <v>8979</v>
      </c>
      <c r="B6885" s="1">
        <v>71</v>
      </c>
    </row>
    <row r="6886" spans="1:2" hidden="1" x14ac:dyDescent="0.35">
      <c r="A6886" s="1" t="s">
        <v>8980</v>
      </c>
      <c r="B6886" s="1">
        <v>15</v>
      </c>
    </row>
    <row r="6887" spans="1:2" hidden="1" x14ac:dyDescent="0.35">
      <c r="A6887" s="1" t="s">
        <v>8981</v>
      </c>
      <c r="B6887" s="1">
        <v>62</v>
      </c>
    </row>
    <row r="6888" spans="1:2" hidden="1" x14ac:dyDescent="0.35">
      <c r="A6888" s="1" t="s">
        <v>8982</v>
      </c>
      <c r="B6888" s="1">
        <v>81</v>
      </c>
    </row>
    <row r="6889" spans="1:2" hidden="1" x14ac:dyDescent="0.35">
      <c r="A6889" s="1" t="s">
        <v>8983</v>
      </c>
      <c r="B6889" s="1">
        <v>81</v>
      </c>
    </row>
    <row r="6890" spans="1:2" hidden="1" x14ac:dyDescent="0.35">
      <c r="A6890" s="1" t="s">
        <v>8984</v>
      </c>
      <c r="B6890" s="1">
        <v>85</v>
      </c>
    </row>
    <row r="6891" spans="1:2" hidden="1" x14ac:dyDescent="0.35">
      <c r="A6891" s="1" t="s">
        <v>8985</v>
      </c>
      <c r="B6891" s="1">
        <v>88</v>
      </c>
    </row>
    <row r="6892" spans="1:2" hidden="1" x14ac:dyDescent="0.35">
      <c r="A6892" s="1" t="s">
        <v>8986</v>
      </c>
      <c r="B6892" s="1">
        <v>67</v>
      </c>
    </row>
    <row r="6893" spans="1:2" hidden="1" x14ac:dyDescent="0.35">
      <c r="A6893" s="1" t="s">
        <v>8987</v>
      </c>
      <c r="B6893" s="1">
        <v>47</v>
      </c>
    </row>
    <row r="6894" spans="1:2" hidden="1" x14ac:dyDescent="0.35">
      <c r="A6894" s="1" t="s">
        <v>8988</v>
      </c>
      <c r="B6894" s="1">
        <v>9</v>
      </c>
    </row>
    <row r="6895" spans="1:2" hidden="1" x14ac:dyDescent="0.35">
      <c r="A6895" s="1" t="s">
        <v>8989</v>
      </c>
      <c r="B6895" s="1">
        <v>24</v>
      </c>
    </row>
    <row r="6896" spans="1:2" hidden="1" x14ac:dyDescent="0.35">
      <c r="A6896" s="1" t="s">
        <v>8990</v>
      </c>
      <c r="B6896" s="1">
        <v>11</v>
      </c>
    </row>
    <row r="6897" spans="1:2" hidden="1" x14ac:dyDescent="0.35">
      <c r="A6897" s="1" t="s">
        <v>8991</v>
      </c>
      <c r="B6897" s="1">
        <v>43</v>
      </c>
    </row>
    <row r="6898" spans="1:2" hidden="1" x14ac:dyDescent="0.35">
      <c r="A6898" s="1" t="s">
        <v>8992</v>
      </c>
      <c r="B6898" s="1">
        <v>67</v>
      </c>
    </row>
    <row r="6899" spans="1:2" hidden="1" x14ac:dyDescent="0.35">
      <c r="A6899" s="1" t="s">
        <v>8993</v>
      </c>
      <c r="B6899" s="1">
        <v>36</v>
      </c>
    </row>
    <row r="6900" spans="1:2" hidden="1" x14ac:dyDescent="0.35">
      <c r="A6900" s="1" t="s">
        <v>8994</v>
      </c>
      <c r="B6900" s="1">
        <v>2</v>
      </c>
    </row>
    <row r="6901" spans="1:2" hidden="1" x14ac:dyDescent="0.35">
      <c r="A6901" s="1" t="s">
        <v>8995</v>
      </c>
      <c r="B6901" s="1">
        <v>96</v>
      </c>
    </row>
    <row r="6902" spans="1:2" hidden="1" x14ac:dyDescent="0.35">
      <c r="A6902" s="1" t="s">
        <v>8996</v>
      </c>
      <c r="B6902" s="1">
        <v>56</v>
      </c>
    </row>
    <row r="6903" spans="1:2" hidden="1" x14ac:dyDescent="0.35">
      <c r="A6903" s="1" t="s">
        <v>8997</v>
      </c>
      <c r="B6903" s="1">
        <v>13</v>
      </c>
    </row>
    <row r="6904" spans="1:2" hidden="1" x14ac:dyDescent="0.35">
      <c r="A6904" s="1" t="s">
        <v>8998</v>
      </c>
      <c r="B6904" s="1">
        <v>37</v>
      </c>
    </row>
    <row r="6905" spans="1:2" hidden="1" x14ac:dyDescent="0.35">
      <c r="A6905" s="1" t="s">
        <v>8999</v>
      </c>
      <c r="B6905" s="1">
        <v>2</v>
      </c>
    </row>
    <row r="6906" spans="1:2" hidden="1" x14ac:dyDescent="0.35">
      <c r="A6906" s="1" t="s">
        <v>9000</v>
      </c>
      <c r="B6906" s="1">
        <v>96</v>
      </c>
    </row>
    <row r="6907" spans="1:2" hidden="1" x14ac:dyDescent="0.35">
      <c r="A6907" s="1" t="s">
        <v>9001</v>
      </c>
      <c r="B6907" s="1">
        <v>50</v>
      </c>
    </row>
    <row r="6908" spans="1:2" hidden="1" x14ac:dyDescent="0.35">
      <c r="A6908" s="1" t="s">
        <v>9002</v>
      </c>
      <c r="B6908" s="1">
        <v>57</v>
      </c>
    </row>
    <row r="6909" spans="1:2" hidden="1" x14ac:dyDescent="0.35">
      <c r="A6909" s="1" t="s">
        <v>9003</v>
      </c>
      <c r="B6909" s="1">
        <v>92</v>
      </c>
    </row>
    <row r="6910" spans="1:2" hidden="1" x14ac:dyDescent="0.35">
      <c r="A6910" s="1" t="s">
        <v>9004</v>
      </c>
      <c r="B6910" s="1">
        <v>87</v>
      </c>
    </row>
    <row r="6911" spans="1:2" hidden="1" x14ac:dyDescent="0.35">
      <c r="A6911" s="1" t="s">
        <v>9005</v>
      </c>
      <c r="B6911" s="1">
        <v>87</v>
      </c>
    </row>
    <row r="6912" spans="1:2" hidden="1" x14ac:dyDescent="0.35">
      <c r="A6912" s="1" t="s">
        <v>9006</v>
      </c>
      <c r="B6912" s="1">
        <v>9</v>
      </c>
    </row>
    <row r="6913" spans="1:2" hidden="1" x14ac:dyDescent="0.35">
      <c r="A6913" s="1" t="s">
        <v>9007</v>
      </c>
      <c r="B6913" s="1">
        <v>37</v>
      </c>
    </row>
    <row r="6914" spans="1:2" hidden="1" x14ac:dyDescent="0.35">
      <c r="A6914" s="1" t="s">
        <v>9008</v>
      </c>
      <c r="B6914" s="1">
        <v>32</v>
      </c>
    </row>
    <row r="6915" spans="1:2" hidden="1" x14ac:dyDescent="0.35">
      <c r="A6915" s="1" t="s">
        <v>9009</v>
      </c>
      <c r="B6915" s="1">
        <v>87</v>
      </c>
    </row>
    <row r="6916" spans="1:2" hidden="1" x14ac:dyDescent="0.35">
      <c r="A6916" s="1" t="s">
        <v>9010</v>
      </c>
      <c r="B6916" s="1">
        <v>35</v>
      </c>
    </row>
    <row r="6917" spans="1:2" hidden="1" x14ac:dyDescent="0.35">
      <c r="A6917" s="1" t="s">
        <v>9011</v>
      </c>
      <c r="B6917" s="1">
        <v>40</v>
      </c>
    </row>
    <row r="6918" spans="1:2" hidden="1" x14ac:dyDescent="0.35">
      <c r="A6918" s="1" t="s">
        <v>9012</v>
      </c>
      <c r="B6918" s="1">
        <v>25</v>
      </c>
    </row>
    <row r="6919" spans="1:2" hidden="1" x14ac:dyDescent="0.35">
      <c r="A6919" s="1" t="s">
        <v>9013</v>
      </c>
      <c r="B6919" s="1">
        <v>13</v>
      </c>
    </row>
    <row r="6920" spans="1:2" hidden="1" x14ac:dyDescent="0.35">
      <c r="A6920" s="1" t="s">
        <v>9014</v>
      </c>
      <c r="B6920" s="1">
        <v>18</v>
      </c>
    </row>
    <row r="6921" spans="1:2" hidden="1" x14ac:dyDescent="0.35">
      <c r="A6921" s="1" t="s">
        <v>9015</v>
      </c>
      <c r="B6921" s="1">
        <v>26</v>
      </c>
    </row>
    <row r="6922" spans="1:2" hidden="1" x14ac:dyDescent="0.35">
      <c r="A6922" s="1" t="s">
        <v>9016</v>
      </c>
      <c r="B6922" s="1">
        <v>63</v>
      </c>
    </row>
    <row r="6923" spans="1:2" hidden="1" x14ac:dyDescent="0.35">
      <c r="A6923" s="1" t="s">
        <v>9017</v>
      </c>
      <c r="B6923" s="1">
        <v>19</v>
      </c>
    </row>
    <row r="6924" spans="1:2" hidden="1" x14ac:dyDescent="0.35">
      <c r="A6924" s="1" t="s">
        <v>9018</v>
      </c>
      <c r="B6924" s="1">
        <v>2</v>
      </c>
    </row>
    <row r="6925" spans="1:2" hidden="1" x14ac:dyDescent="0.35">
      <c r="A6925" s="1" t="s">
        <v>9019</v>
      </c>
      <c r="B6925" s="1">
        <v>53</v>
      </c>
    </row>
    <row r="6926" spans="1:2" hidden="1" x14ac:dyDescent="0.35">
      <c r="A6926" s="1" t="s">
        <v>9020</v>
      </c>
      <c r="B6926" s="1">
        <v>9</v>
      </c>
    </row>
    <row r="6927" spans="1:2" hidden="1" x14ac:dyDescent="0.35">
      <c r="A6927" s="1" t="s">
        <v>9021</v>
      </c>
      <c r="B6927" s="1">
        <v>98</v>
      </c>
    </row>
    <row r="6928" spans="1:2" hidden="1" x14ac:dyDescent="0.35">
      <c r="A6928" s="1" t="s">
        <v>9022</v>
      </c>
      <c r="B6928" s="1">
        <v>53</v>
      </c>
    </row>
    <row r="6929" spans="1:2" hidden="1" x14ac:dyDescent="0.35">
      <c r="A6929" s="1" t="s">
        <v>9023</v>
      </c>
      <c r="B6929" s="1">
        <v>84</v>
      </c>
    </row>
    <row r="6930" spans="1:2" hidden="1" x14ac:dyDescent="0.35">
      <c r="A6930" s="1" t="s">
        <v>9024</v>
      </c>
      <c r="B6930" s="1">
        <v>29</v>
      </c>
    </row>
    <row r="6931" spans="1:2" hidden="1" x14ac:dyDescent="0.35">
      <c r="A6931" s="1" t="s">
        <v>9025</v>
      </c>
      <c r="B6931" s="1">
        <v>47</v>
      </c>
    </row>
    <row r="6932" spans="1:2" hidden="1" x14ac:dyDescent="0.35">
      <c r="A6932" s="1" t="s">
        <v>9026</v>
      </c>
      <c r="B6932" s="1">
        <v>83</v>
      </c>
    </row>
    <row r="6933" spans="1:2" hidden="1" x14ac:dyDescent="0.35">
      <c r="A6933" s="1" t="s">
        <v>9027</v>
      </c>
      <c r="B6933" s="1">
        <v>88</v>
      </c>
    </row>
    <row r="6934" spans="1:2" hidden="1" x14ac:dyDescent="0.35">
      <c r="A6934" s="1" t="s">
        <v>9028</v>
      </c>
      <c r="B6934" s="1">
        <v>41</v>
      </c>
    </row>
    <row r="6935" spans="1:2" hidden="1" x14ac:dyDescent="0.35">
      <c r="A6935" s="1" t="s">
        <v>9029</v>
      </c>
      <c r="B6935" s="1">
        <v>51</v>
      </c>
    </row>
    <row r="6936" spans="1:2" hidden="1" x14ac:dyDescent="0.35">
      <c r="A6936" s="1" t="s">
        <v>9030</v>
      </c>
      <c r="B6936" s="1">
        <v>74</v>
      </c>
    </row>
    <row r="6937" spans="1:2" hidden="1" x14ac:dyDescent="0.35">
      <c r="A6937" s="1" t="s">
        <v>9031</v>
      </c>
      <c r="B6937" s="1">
        <v>57</v>
      </c>
    </row>
    <row r="6938" spans="1:2" hidden="1" x14ac:dyDescent="0.35">
      <c r="A6938" s="1" t="s">
        <v>9032</v>
      </c>
      <c r="B6938" s="1">
        <v>51</v>
      </c>
    </row>
    <row r="6939" spans="1:2" hidden="1" x14ac:dyDescent="0.35">
      <c r="A6939" s="1" t="s">
        <v>9033</v>
      </c>
      <c r="B6939" s="1">
        <v>29</v>
      </c>
    </row>
    <row r="6940" spans="1:2" hidden="1" x14ac:dyDescent="0.35">
      <c r="A6940" s="1" t="s">
        <v>9034</v>
      </c>
      <c r="B6940" s="1">
        <v>1</v>
      </c>
    </row>
    <row r="6941" spans="1:2" hidden="1" x14ac:dyDescent="0.35">
      <c r="A6941" s="1" t="s">
        <v>9035</v>
      </c>
      <c r="B6941" s="1">
        <v>56</v>
      </c>
    </row>
    <row r="6942" spans="1:2" hidden="1" x14ac:dyDescent="0.35">
      <c r="A6942" s="1" t="s">
        <v>9036</v>
      </c>
      <c r="B6942" s="1">
        <v>28</v>
      </c>
    </row>
    <row r="6943" spans="1:2" hidden="1" x14ac:dyDescent="0.35">
      <c r="A6943" s="1" t="s">
        <v>9037</v>
      </c>
      <c r="B6943" s="1">
        <v>43</v>
      </c>
    </row>
    <row r="6944" spans="1:2" hidden="1" x14ac:dyDescent="0.35">
      <c r="A6944" s="1" t="s">
        <v>9038</v>
      </c>
      <c r="B6944" s="1">
        <v>49</v>
      </c>
    </row>
    <row r="6945" spans="1:2" hidden="1" x14ac:dyDescent="0.35">
      <c r="A6945" s="1" t="s">
        <v>9039</v>
      </c>
      <c r="B6945" s="1">
        <v>32</v>
      </c>
    </row>
    <row r="6946" spans="1:2" hidden="1" x14ac:dyDescent="0.35">
      <c r="A6946" s="1" t="s">
        <v>9040</v>
      </c>
      <c r="B6946" s="1">
        <v>55</v>
      </c>
    </row>
    <row r="6947" spans="1:2" hidden="1" x14ac:dyDescent="0.35">
      <c r="A6947" s="1" t="s">
        <v>9041</v>
      </c>
      <c r="B6947" s="1">
        <v>51</v>
      </c>
    </row>
    <row r="6948" spans="1:2" hidden="1" x14ac:dyDescent="0.35">
      <c r="A6948" s="1" t="s">
        <v>9042</v>
      </c>
      <c r="B6948" s="1">
        <v>63</v>
      </c>
    </row>
    <row r="6949" spans="1:2" hidden="1" x14ac:dyDescent="0.35">
      <c r="A6949" s="1" t="s">
        <v>9043</v>
      </c>
      <c r="B6949" s="1">
        <v>39</v>
      </c>
    </row>
    <row r="6950" spans="1:2" hidden="1" x14ac:dyDescent="0.35">
      <c r="A6950" s="1" t="s">
        <v>9044</v>
      </c>
      <c r="B6950" s="1">
        <v>68</v>
      </c>
    </row>
    <row r="6951" spans="1:2" hidden="1" x14ac:dyDescent="0.35">
      <c r="A6951" s="1" t="s">
        <v>9045</v>
      </c>
      <c r="B6951" s="1">
        <v>92</v>
      </c>
    </row>
    <row r="6952" spans="1:2" hidden="1" x14ac:dyDescent="0.35">
      <c r="A6952" s="1" t="s">
        <v>9046</v>
      </c>
      <c r="B6952" s="1">
        <v>50</v>
      </c>
    </row>
    <row r="6953" spans="1:2" hidden="1" x14ac:dyDescent="0.35">
      <c r="A6953" s="1" t="s">
        <v>9047</v>
      </c>
      <c r="B6953" s="1">
        <v>63</v>
      </c>
    </row>
    <row r="6954" spans="1:2" hidden="1" x14ac:dyDescent="0.35">
      <c r="A6954" s="1" t="s">
        <v>9048</v>
      </c>
      <c r="B6954" s="1">
        <v>98</v>
      </c>
    </row>
    <row r="6955" spans="1:2" hidden="1" x14ac:dyDescent="0.35">
      <c r="A6955" s="1" t="s">
        <v>9049</v>
      </c>
      <c r="B6955" s="1">
        <v>96</v>
      </c>
    </row>
    <row r="6956" spans="1:2" hidden="1" x14ac:dyDescent="0.35">
      <c r="A6956" s="1" t="s">
        <v>9050</v>
      </c>
      <c r="B6956" s="1">
        <v>60</v>
      </c>
    </row>
    <row r="6957" spans="1:2" hidden="1" x14ac:dyDescent="0.35">
      <c r="A6957" s="1" t="s">
        <v>9051</v>
      </c>
      <c r="B6957" s="1">
        <v>55</v>
      </c>
    </row>
    <row r="6958" spans="1:2" hidden="1" x14ac:dyDescent="0.35">
      <c r="A6958" s="1" t="s">
        <v>9052</v>
      </c>
      <c r="B6958" s="1">
        <v>77</v>
      </c>
    </row>
    <row r="6959" spans="1:2" hidden="1" x14ac:dyDescent="0.35">
      <c r="A6959" s="1" t="s">
        <v>9053</v>
      </c>
      <c r="B6959" s="1">
        <v>91</v>
      </c>
    </row>
    <row r="6960" spans="1:2" hidden="1" x14ac:dyDescent="0.35">
      <c r="A6960" s="1" t="s">
        <v>9054</v>
      </c>
      <c r="B6960" s="1">
        <v>96</v>
      </c>
    </row>
    <row r="6961" spans="1:2" hidden="1" x14ac:dyDescent="0.35">
      <c r="A6961" s="1" t="s">
        <v>9055</v>
      </c>
      <c r="B6961" s="1">
        <v>60</v>
      </c>
    </row>
    <row r="6962" spans="1:2" hidden="1" x14ac:dyDescent="0.35">
      <c r="A6962" s="1" t="s">
        <v>9056</v>
      </c>
      <c r="B6962" s="1">
        <v>97</v>
      </c>
    </row>
    <row r="6963" spans="1:2" hidden="1" x14ac:dyDescent="0.35">
      <c r="A6963" s="1" t="s">
        <v>9057</v>
      </c>
      <c r="B6963" s="1">
        <v>70</v>
      </c>
    </row>
    <row r="6964" spans="1:2" hidden="1" x14ac:dyDescent="0.35">
      <c r="A6964" s="1" t="s">
        <v>9058</v>
      </c>
      <c r="B6964" s="1">
        <v>53</v>
      </c>
    </row>
    <row r="6965" spans="1:2" hidden="1" x14ac:dyDescent="0.35">
      <c r="A6965" s="1" t="s">
        <v>9059</v>
      </c>
      <c r="B6965" s="1">
        <v>8</v>
      </c>
    </row>
    <row r="6966" spans="1:2" hidden="1" x14ac:dyDescent="0.35">
      <c r="A6966" s="1" t="s">
        <v>9060</v>
      </c>
      <c r="B6966" s="1">
        <v>12</v>
      </c>
    </row>
    <row r="6967" spans="1:2" hidden="1" x14ac:dyDescent="0.35">
      <c r="A6967" s="1" t="s">
        <v>9061</v>
      </c>
      <c r="B6967" s="1">
        <v>95</v>
      </c>
    </row>
    <row r="6968" spans="1:2" hidden="1" x14ac:dyDescent="0.35">
      <c r="A6968" s="1" t="s">
        <v>9062</v>
      </c>
      <c r="B6968" s="1">
        <v>82</v>
      </c>
    </row>
    <row r="6969" spans="1:2" hidden="1" x14ac:dyDescent="0.35">
      <c r="A6969" s="1" t="s">
        <v>9063</v>
      </c>
      <c r="B6969" s="1">
        <v>40</v>
      </c>
    </row>
    <row r="6970" spans="1:2" hidden="1" x14ac:dyDescent="0.35">
      <c r="A6970" s="1" t="s">
        <v>9064</v>
      </c>
      <c r="B6970" s="1">
        <v>60</v>
      </c>
    </row>
    <row r="6971" spans="1:2" hidden="1" x14ac:dyDescent="0.35">
      <c r="A6971" s="1" t="s">
        <v>9065</v>
      </c>
      <c r="B6971" s="1">
        <v>33</v>
      </c>
    </row>
    <row r="6972" spans="1:2" hidden="1" x14ac:dyDescent="0.35">
      <c r="A6972" s="1" t="s">
        <v>9066</v>
      </c>
      <c r="B6972" s="1">
        <v>74</v>
      </c>
    </row>
    <row r="6973" spans="1:2" hidden="1" x14ac:dyDescent="0.35">
      <c r="A6973" s="1" t="s">
        <v>9067</v>
      </c>
      <c r="B6973" s="1">
        <v>26</v>
      </c>
    </row>
    <row r="6974" spans="1:2" hidden="1" x14ac:dyDescent="0.35">
      <c r="A6974" s="1" t="s">
        <v>9068</v>
      </c>
      <c r="B6974" s="1">
        <v>35</v>
      </c>
    </row>
    <row r="6975" spans="1:2" hidden="1" x14ac:dyDescent="0.35">
      <c r="A6975" s="1" t="s">
        <v>9069</v>
      </c>
      <c r="B6975" s="1">
        <v>82</v>
      </c>
    </row>
    <row r="6976" spans="1:2" hidden="1" x14ac:dyDescent="0.35">
      <c r="A6976" s="1" t="s">
        <v>9070</v>
      </c>
      <c r="B6976" s="1">
        <v>71</v>
      </c>
    </row>
    <row r="6977" spans="1:2" hidden="1" x14ac:dyDescent="0.35">
      <c r="A6977" s="1" t="s">
        <v>9071</v>
      </c>
      <c r="B6977" s="1">
        <v>59</v>
      </c>
    </row>
    <row r="6978" spans="1:2" hidden="1" x14ac:dyDescent="0.35">
      <c r="A6978" s="1" t="s">
        <v>9072</v>
      </c>
      <c r="B6978" s="1">
        <v>53</v>
      </c>
    </row>
    <row r="6979" spans="1:2" hidden="1" x14ac:dyDescent="0.35">
      <c r="A6979" s="1" t="s">
        <v>9073</v>
      </c>
      <c r="B6979" s="1">
        <v>69</v>
      </c>
    </row>
    <row r="6980" spans="1:2" hidden="1" x14ac:dyDescent="0.35">
      <c r="A6980" s="1" t="s">
        <v>9074</v>
      </c>
      <c r="B6980" s="1">
        <v>60</v>
      </c>
    </row>
    <row r="6981" spans="1:2" hidden="1" x14ac:dyDescent="0.35">
      <c r="A6981" s="1" t="s">
        <v>9075</v>
      </c>
      <c r="B6981" s="1">
        <v>85</v>
      </c>
    </row>
    <row r="6982" spans="1:2" hidden="1" x14ac:dyDescent="0.35">
      <c r="A6982" s="1" t="s">
        <v>9076</v>
      </c>
      <c r="B6982" s="1">
        <v>41</v>
      </c>
    </row>
    <row r="6983" spans="1:2" hidden="1" x14ac:dyDescent="0.35">
      <c r="A6983" s="1" t="s">
        <v>9077</v>
      </c>
      <c r="B6983" s="1">
        <v>48</v>
      </c>
    </row>
    <row r="6984" spans="1:2" hidden="1" x14ac:dyDescent="0.35">
      <c r="A6984" s="1" t="s">
        <v>9078</v>
      </c>
      <c r="B6984" s="1">
        <v>63</v>
      </c>
    </row>
    <row r="6985" spans="1:2" hidden="1" x14ac:dyDescent="0.35">
      <c r="A6985" s="1" t="s">
        <v>9079</v>
      </c>
      <c r="B6985" s="1">
        <v>0</v>
      </c>
    </row>
    <row r="6986" spans="1:2" hidden="1" x14ac:dyDescent="0.35">
      <c r="A6986" s="1" t="s">
        <v>9080</v>
      </c>
      <c r="B6986" s="1">
        <v>89</v>
      </c>
    </row>
    <row r="6987" spans="1:2" hidden="1" x14ac:dyDescent="0.35">
      <c r="A6987" s="1" t="s">
        <v>9081</v>
      </c>
      <c r="B6987" s="1">
        <v>66</v>
      </c>
    </row>
    <row r="6988" spans="1:2" hidden="1" x14ac:dyDescent="0.35">
      <c r="A6988" s="1" t="s">
        <v>9082</v>
      </c>
      <c r="B6988" s="1">
        <v>25</v>
      </c>
    </row>
    <row r="6989" spans="1:2" hidden="1" x14ac:dyDescent="0.35">
      <c r="A6989" s="1" t="s">
        <v>9083</v>
      </c>
      <c r="B6989" s="1">
        <v>46</v>
      </c>
    </row>
    <row r="6990" spans="1:2" hidden="1" x14ac:dyDescent="0.35">
      <c r="A6990" s="1" t="s">
        <v>9084</v>
      </c>
      <c r="B6990" s="1">
        <v>56</v>
      </c>
    </row>
    <row r="6991" spans="1:2" hidden="1" x14ac:dyDescent="0.35">
      <c r="A6991" s="1" t="s">
        <v>9085</v>
      </c>
      <c r="B6991" s="1">
        <v>44</v>
      </c>
    </row>
    <row r="6992" spans="1:2" hidden="1" x14ac:dyDescent="0.35">
      <c r="A6992" s="1" t="s">
        <v>9086</v>
      </c>
      <c r="B6992" s="1">
        <v>57</v>
      </c>
    </row>
    <row r="6993" spans="1:2" hidden="1" x14ac:dyDescent="0.35">
      <c r="A6993" s="1" t="s">
        <v>9087</v>
      </c>
      <c r="B6993" s="1">
        <v>39</v>
      </c>
    </row>
    <row r="6994" spans="1:2" hidden="1" x14ac:dyDescent="0.35">
      <c r="A6994" s="1" t="s">
        <v>9088</v>
      </c>
      <c r="B6994" s="1">
        <v>59</v>
      </c>
    </row>
    <row r="6995" spans="1:2" hidden="1" x14ac:dyDescent="0.35">
      <c r="A6995" s="1" t="s">
        <v>9089</v>
      </c>
      <c r="B6995" s="1">
        <v>48</v>
      </c>
    </row>
    <row r="6996" spans="1:2" hidden="1" x14ac:dyDescent="0.35">
      <c r="A6996" s="1" t="s">
        <v>9090</v>
      </c>
      <c r="B6996" s="1">
        <v>41</v>
      </c>
    </row>
    <row r="6997" spans="1:2" hidden="1" x14ac:dyDescent="0.35">
      <c r="A6997" s="1" t="s">
        <v>9091</v>
      </c>
      <c r="B6997" s="1">
        <v>4</v>
      </c>
    </row>
    <row r="6998" spans="1:2" hidden="1" x14ac:dyDescent="0.35">
      <c r="A6998" s="1" t="s">
        <v>9092</v>
      </c>
      <c r="B6998" s="1">
        <v>28</v>
      </c>
    </row>
    <row r="6999" spans="1:2" hidden="1" x14ac:dyDescent="0.35">
      <c r="A6999" s="1" t="s">
        <v>9093</v>
      </c>
      <c r="B6999" s="1">
        <v>52</v>
      </c>
    </row>
    <row r="7000" spans="1:2" hidden="1" x14ac:dyDescent="0.35">
      <c r="A7000" s="1" t="s">
        <v>9094</v>
      </c>
      <c r="B7000" s="1">
        <v>77</v>
      </c>
    </row>
    <row r="7001" spans="1:2" hidden="1" x14ac:dyDescent="0.35">
      <c r="A7001" s="1" t="s">
        <v>9095</v>
      </c>
      <c r="B7001" s="1">
        <v>52</v>
      </c>
    </row>
    <row r="7002" spans="1:2" hidden="1" x14ac:dyDescent="0.35">
      <c r="A7002" s="1" t="s">
        <v>9096</v>
      </c>
      <c r="B7002" s="1">
        <v>62</v>
      </c>
    </row>
    <row r="7003" spans="1:2" hidden="1" x14ac:dyDescent="0.35">
      <c r="A7003" s="1" t="s">
        <v>9097</v>
      </c>
      <c r="B7003" s="1">
        <v>8</v>
      </c>
    </row>
    <row r="7004" spans="1:2" hidden="1" x14ac:dyDescent="0.35">
      <c r="A7004" s="1" t="s">
        <v>9098</v>
      </c>
      <c r="B7004" s="1">
        <v>11</v>
      </c>
    </row>
    <row r="7005" spans="1:2" hidden="1" x14ac:dyDescent="0.35">
      <c r="A7005" s="1" t="s">
        <v>9099</v>
      </c>
      <c r="B7005" s="1">
        <v>99</v>
      </c>
    </row>
    <row r="7006" spans="1:2" hidden="1" x14ac:dyDescent="0.35">
      <c r="A7006" s="1" t="s">
        <v>9100</v>
      </c>
      <c r="B7006" s="1">
        <v>14</v>
      </c>
    </row>
    <row r="7007" spans="1:2" hidden="1" x14ac:dyDescent="0.35">
      <c r="A7007" s="1" t="s">
        <v>9101</v>
      </c>
      <c r="B7007" s="1">
        <v>45</v>
      </c>
    </row>
    <row r="7008" spans="1:2" hidden="1" x14ac:dyDescent="0.35">
      <c r="A7008" s="1" t="s">
        <v>9102</v>
      </c>
      <c r="B7008" s="1">
        <v>25</v>
      </c>
    </row>
    <row r="7009" spans="1:2" hidden="1" x14ac:dyDescent="0.35">
      <c r="A7009" s="1" t="s">
        <v>9103</v>
      </c>
      <c r="B7009" s="1">
        <v>1</v>
      </c>
    </row>
    <row r="7010" spans="1:2" hidden="1" x14ac:dyDescent="0.35">
      <c r="A7010" s="1" t="s">
        <v>9104</v>
      </c>
      <c r="B7010" s="1">
        <v>45</v>
      </c>
    </row>
    <row r="7011" spans="1:2" hidden="1" x14ac:dyDescent="0.35">
      <c r="A7011" s="1" t="s">
        <v>9105</v>
      </c>
      <c r="B7011" s="1">
        <v>46</v>
      </c>
    </row>
    <row r="7012" spans="1:2" hidden="1" x14ac:dyDescent="0.35">
      <c r="A7012" s="1" t="s">
        <v>9106</v>
      </c>
      <c r="B7012" s="1">
        <v>65</v>
      </c>
    </row>
    <row r="7013" spans="1:2" hidden="1" x14ac:dyDescent="0.35">
      <c r="A7013" s="1" t="s">
        <v>9107</v>
      </c>
      <c r="B7013" s="1">
        <v>1</v>
      </c>
    </row>
    <row r="7014" spans="1:2" hidden="1" x14ac:dyDescent="0.35">
      <c r="A7014" s="1" t="s">
        <v>9108</v>
      </c>
      <c r="B7014" s="1">
        <v>44</v>
      </c>
    </row>
    <row r="7015" spans="1:2" hidden="1" x14ac:dyDescent="0.35">
      <c r="A7015" s="1" t="s">
        <v>9109</v>
      </c>
      <c r="B7015" s="1">
        <v>21</v>
      </c>
    </row>
    <row r="7016" spans="1:2" hidden="1" x14ac:dyDescent="0.35">
      <c r="A7016" s="1" t="s">
        <v>9110</v>
      </c>
      <c r="B7016" s="1">
        <v>4</v>
      </c>
    </row>
    <row r="7017" spans="1:2" hidden="1" x14ac:dyDescent="0.35">
      <c r="A7017" s="1" t="s">
        <v>9111</v>
      </c>
      <c r="B7017" s="1">
        <v>70</v>
      </c>
    </row>
    <row r="7018" spans="1:2" hidden="1" x14ac:dyDescent="0.35">
      <c r="A7018" s="1" t="s">
        <v>9112</v>
      </c>
      <c r="B7018" s="1">
        <v>74</v>
      </c>
    </row>
    <row r="7019" spans="1:2" hidden="1" x14ac:dyDescent="0.35">
      <c r="A7019" s="1" t="s">
        <v>9113</v>
      </c>
      <c r="B7019" s="1">
        <v>92</v>
      </c>
    </row>
    <row r="7020" spans="1:2" hidden="1" x14ac:dyDescent="0.35">
      <c r="A7020" s="1" t="s">
        <v>9114</v>
      </c>
      <c r="B7020" s="1">
        <v>63</v>
      </c>
    </row>
    <row r="7021" spans="1:2" hidden="1" x14ac:dyDescent="0.35">
      <c r="A7021" s="1" t="s">
        <v>9115</v>
      </c>
      <c r="B7021" s="1">
        <v>64</v>
      </c>
    </row>
    <row r="7022" spans="1:2" hidden="1" x14ac:dyDescent="0.35">
      <c r="A7022" s="1" t="s">
        <v>9116</v>
      </c>
      <c r="B7022" s="1">
        <v>76</v>
      </c>
    </row>
    <row r="7023" spans="1:2" hidden="1" x14ac:dyDescent="0.35">
      <c r="A7023" s="1" t="s">
        <v>9117</v>
      </c>
      <c r="B7023" s="1">
        <v>2</v>
      </c>
    </row>
    <row r="7024" spans="1:2" hidden="1" x14ac:dyDescent="0.35">
      <c r="A7024" s="1" t="s">
        <v>9118</v>
      </c>
      <c r="B7024" s="1">
        <v>96</v>
      </c>
    </row>
    <row r="7025" spans="1:2" hidden="1" x14ac:dyDescent="0.35">
      <c r="A7025" s="1" t="s">
        <v>9119</v>
      </c>
      <c r="B7025" s="1">
        <v>91</v>
      </c>
    </row>
    <row r="7026" spans="1:2" hidden="1" x14ac:dyDescent="0.35">
      <c r="A7026" s="1" t="s">
        <v>9120</v>
      </c>
      <c r="B7026" s="1">
        <v>31</v>
      </c>
    </row>
    <row r="7027" spans="1:2" hidden="1" x14ac:dyDescent="0.35">
      <c r="A7027" s="1" t="s">
        <v>9121</v>
      </c>
      <c r="B7027" s="1">
        <v>9</v>
      </c>
    </row>
    <row r="7028" spans="1:2" hidden="1" x14ac:dyDescent="0.35">
      <c r="A7028" s="1" t="s">
        <v>9122</v>
      </c>
      <c r="B7028" s="1">
        <v>69</v>
      </c>
    </row>
    <row r="7029" spans="1:2" hidden="1" x14ac:dyDescent="0.35">
      <c r="A7029" s="1" t="s">
        <v>9123</v>
      </c>
      <c r="B7029" s="1">
        <v>17</v>
      </c>
    </row>
    <row r="7030" spans="1:2" hidden="1" x14ac:dyDescent="0.35">
      <c r="A7030" s="1" t="s">
        <v>9124</v>
      </c>
      <c r="B7030" s="1">
        <v>46</v>
      </c>
    </row>
    <row r="7031" spans="1:2" hidden="1" x14ac:dyDescent="0.35">
      <c r="A7031" s="1" t="s">
        <v>9125</v>
      </c>
      <c r="B7031" s="1">
        <v>29</v>
      </c>
    </row>
    <row r="7032" spans="1:2" hidden="1" x14ac:dyDescent="0.35">
      <c r="A7032" s="1" t="s">
        <v>9126</v>
      </c>
      <c r="B7032" s="1">
        <v>35</v>
      </c>
    </row>
    <row r="7033" spans="1:2" hidden="1" x14ac:dyDescent="0.35">
      <c r="A7033" s="1" t="s">
        <v>9127</v>
      </c>
      <c r="B7033" s="1">
        <v>23</v>
      </c>
    </row>
    <row r="7034" spans="1:2" hidden="1" x14ac:dyDescent="0.35">
      <c r="A7034" s="1" t="s">
        <v>9128</v>
      </c>
      <c r="B7034" s="1">
        <v>78</v>
      </c>
    </row>
    <row r="7035" spans="1:2" hidden="1" x14ac:dyDescent="0.35">
      <c r="A7035" s="1" t="s">
        <v>9129</v>
      </c>
      <c r="B7035" s="1">
        <v>80</v>
      </c>
    </row>
    <row r="7036" spans="1:2" hidden="1" x14ac:dyDescent="0.35">
      <c r="A7036" s="1" t="s">
        <v>9130</v>
      </c>
      <c r="B7036" s="1">
        <v>97</v>
      </c>
    </row>
    <row r="7037" spans="1:2" hidden="1" x14ac:dyDescent="0.35">
      <c r="A7037" s="1" t="s">
        <v>9131</v>
      </c>
      <c r="B7037" s="1">
        <v>26</v>
      </c>
    </row>
    <row r="7038" spans="1:2" hidden="1" x14ac:dyDescent="0.35">
      <c r="A7038" s="1" t="s">
        <v>9132</v>
      </c>
      <c r="B7038" s="1">
        <v>50</v>
      </c>
    </row>
    <row r="7039" spans="1:2" hidden="1" x14ac:dyDescent="0.35">
      <c r="A7039" s="1" t="s">
        <v>9133</v>
      </c>
      <c r="B7039" s="1">
        <v>76</v>
      </c>
    </row>
    <row r="7040" spans="1:2" hidden="1" x14ac:dyDescent="0.35">
      <c r="A7040" s="1" t="s">
        <v>9134</v>
      </c>
      <c r="B7040" s="1">
        <v>95</v>
      </c>
    </row>
    <row r="7041" spans="1:2" hidden="1" x14ac:dyDescent="0.35">
      <c r="A7041" s="1" t="s">
        <v>9135</v>
      </c>
      <c r="B7041" s="1">
        <v>39</v>
      </c>
    </row>
    <row r="7042" spans="1:2" hidden="1" x14ac:dyDescent="0.35">
      <c r="A7042" s="1" t="s">
        <v>9136</v>
      </c>
      <c r="B7042" s="1">
        <v>11</v>
      </c>
    </row>
    <row r="7043" spans="1:2" hidden="1" x14ac:dyDescent="0.35">
      <c r="A7043" s="1" t="s">
        <v>9137</v>
      </c>
      <c r="B7043" s="1">
        <v>85</v>
      </c>
    </row>
    <row r="7044" spans="1:2" hidden="1" x14ac:dyDescent="0.35">
      <c r="A7044" s="1" t="s">
        <v>9138</v>
      </c>
      <c r="B7044" s="1">
        <v>79</v>
      </c>
    </row>
    <row r="7045" spans="1:2" hidden="1" x14ac:dyDescent="0.35">
      <c r="A7045" s="1" t="s">
        <v>9139</v>
      </c>
      <c r="B7045" s="1">
        <v>25</v>
      </c>
    </row>
    <row r="7046" spans="1:2" hidden="1" x14ac:dyDescent="0.35">
      <c r="A7046" s="1" t="s">
        <v>9140</v>
      </c>
      <c r="B7046" s="1">
        <v>63</v>
      </c>
    </row>
    <row r="7047" spans="1:2" hidden="1" x14ac:dyDescent="0.35">
      <c r="A7047" s="1" t="s">
        <v>9141</v>
      </c>
      <c r="B7047" s="1">
        <v>13</v>
      </c>
    </row>
    <row r="7048" spans="1:2" hidden="1" x14ac:dyDescent="0.35">
      <c r="A7048" s="1" t="s">
        <v>9142</v>
      </c>
      <c r="B7048" s="1">
        <v>78</v>
      </c>
    </row>
    <row r="7049" spans="1:2" hidden="1" x14ac:dyDescent="0.35">
      <c r="A7049" s="1" t="s">
        <v>9143</v>
      </c>
      <c r="B7049" s="1">
        <v>2</v>
      </c>
    </row>
    <row r="7050" spans="1:2" hidden="1" x14ac:dyDescent="0.35">
      <c r="A7050" s="1" t="s">
        <v>9144</v>
      </c>
      <c r="B7050" s="1">
        <v>54</v>
      </c>
    </row>
    <row r="7051" spans="1:2" hidden="1" x14ac:dyDescent="0.35">
      <c r="A7051" s="1" t="s">
        <v>9145</v>
      </c>
      <c r="B7051" s="1">
        <v>55</v>
      </c>
    </row>
    <row r="7052" spans="1:2" hidden="1" x14ac:dyDescent="0.35">
      <c r="A7052" s="1" t="s">
        <v>9146</v>
      </c>
      <c r="B7052" s="1">
        <v>27</v>
      </c>
    </row>
    <row r="7053" spans="1:2" hidden="1" x14ac:dyDescent="0.35">
      <c r="A7053" s="1" t="s">
        <v>9147</v>
      </c>
      <c r="B7053" s="1">
        <v>22</v>
      </c>
    </row>
    <row r="7054" spans="1:2" hidden="1" x14ac:dyDescent="0.35">
      <c r="A7054" s="1" t="s">
        <v>9148</v>
      </c>
      <c r="B7054" s="1">
        <v>76</v>
      </c>
    </row>
    <row r="7055" spans="1:2" hidden="1" x14ac:dyDescent="0.35">
      <c r="A7055" s="1" t="s">
        <v>9149</v>
      </c>
      <c r="B7055" s="1">
        <v>0</v>
      </c>
    </row>
    <row r="7056" spans="1:2" hidden="1" x14ac:dyDescent="0.35">
      <c r="A7056" s="1" t="s">
        <v>9150</v>
      </c>
      <c r="B7056" s="1">
        <v>1</v>
      </c>
    </row>
    <row r="7057" spans="1:2" hidden="1" x14ac:dyDescent="0.35">
      <c r="A7057" s="1" t="s">
        <v>9151</v>
      </c>
      <c r="B7057" s="1">
        <v>67</v>
      </c>
    </row>
    <row r="7058" spans="1:2" hidden="1" x14ac:dyDescent="0.35">
      <c r="A7058" s="1" t="s">
        <v>9152</v>
      </c>
      <c r="B7058" s="1">
        <v>62</v>
      </c>
    </row>
    <row r="7059" spans="1:2" hidden="1" x14ac:dyDescent="0.35">
      <c r="A7059" s="1" t="s">
        <v>9153</v>
      </c>
      <c r="B7059" s="1">
        <v>99</v>
      </c>
    </row>
    <row r="7060" spans="1:2" hidden="1" x14ac:dyDescent="0.35">
      <c r="A7060" s="1" t="s">
        <v>9154</v>
      </c>
      <c r="B7060" s="1">
        <v>81</v>
      </c>
    </row>
    <row r="7061" spans="1:2" hidden="1" x14ac:dyDescent="0.35">
      <c r="A7061" s="1" t="s">
        <v>9155</v>
      </c>
      <c r="B7061" s="1">
        <v>60</v>
      </c>
    </row>
    <row r="7062" spans="1:2" hidden="1" x14ac:dyDescent="0.35">
      <c r="A7062" s="1" t="s">
        <v>9156</v>
      </c>
      <c r="B7062" s="1">
        <v>42</v>
      </c>
    </row>
    <row r="7063" spans="1:2" hidden="1" x14ac:dyDescent="0.35">
      <c r="A7063" s="1" t="s">
        <v>9157</v>
      </c>
      <c r="B7063" s="1">
        <v>6</v>
      </c>
    </row>
    <row r="7064" spans="1:2" hidden="1" x14ac:dyDescent="0.35">
      <c r="A7064" s="1" t="s">
        <v>9158</v>
      </c>
      <c r="B7064" s="1">
        <v>15</v>
      </c>
    </row>
    <row r="7065" spans="1:2" hidden="1" x14ac:dyDescent="0.35">
      <c r="A7065" s="1" t="s">
        <v>9159</v>
      </c>
      <c r="B7065" s="1">
        <v>72</v>
      </c>
    </row>
    <row r="7066" spans="1:2" hidden="1" x14ac:dyDescent="0.35">
      <c r="A7066" s="1" t="s">
        <v>9160</v>
      </c>
      <c r="B7066" s="1">
        <v>20</v>
      </c>
    </row>
    <row r="7067" spans="1:2" hidden="1" x14ac:dyDescent="0.35">
      <c r="A7067" s="1" t="s">
        <v>9161</v>
      </c>
      <c r="B7067" s="1">
        <v>74</v>
      </c>
    </row>
    <row r="7068" spans="1:2" hidden="1" x14ac:dyDescent="0.35">
      <c r="A7068" s="1" t="s">
        <v>9162</v>
      </c>
      <c r="B7068" s="1">
        <v>37</v>
      </c>
    </row>
    <row r="7069" spans="1:2" hidden="1" x14ac:dyDescent="0.35">
      <c r="A7069" s="1" t="s">
        <v>9163</v>
      </c>
      <c r="B7069" s="1">
        <v>47</v>
      </c>
    </row>
    <row r="7070" spans="1:2" hidden="1" x14ac:dyDescent="0.35">
      <c r="A7070" s="1" t="s">
        <v>9164</v>
      </c>
      <c r="B7070" s="1">
        <v>15</v>
      </c>
    </row>
    <row r="7071" spans="1:2" hidden="1" x14ac:dyDescent="0.35">
      <c r="A7071" s="1" t="s">
        <v>9165</v>
      </c>
      <c r="B7071" s="1">
        <v>7</v>
      </c>
    </row>
    <row r="7072" spans="1:2" hidden="1" x14ac:dyDescent="0.35">
      <c r="A7072" s="1" t="s">
        <v>9166</v>
      </c>
      <c r="B7072" s="1">
        <v>61</v>
      </c>
    </row>
    <row r="7073" spans="1:2" hidden="1" x14ac:dyDescent="0.35">
      <c r="A7073" s="1" t="s">
        <v>9167</v>
      </c>
      <c r="B7073" s="1">
        <v>70</v>
      </c>
    </row>
    <row r="7074" spans="1:2" hidden="1" x14ac:dyDescent="0.35">
      <c r="A7074" s="1" t="s">
        <v>9168</v>
      </c>
      <c r="B7074" s="1">
        <v>85</v>
      </c>
    </row>
    <row r="7075" spans="1:2" hidden="1" x14ac:dyDescent="0.35">
      <c r="A7075" s="1" t="s">
        <v>9169</v>
      </c>
      <c r="B7075" s="1">
        <v>48</v>
      </c>
    </row>
    <row r="7076" spans="1:2" hidden="1" x14ac:dyDescent="0.35">
      <c r="A7076" s="1" t="s">
        <v>9170</v>
      </c>
      <c r="B7076" s="1">
        <v>42</v>
      </c>
    </row>
    <row r="7077" spans="1:2" hidden="1" x14ac:dyDescent="0.35">
      <c r="A7077" s="1" t="s">
        <v>9171</v>
      </c>
      <c r="B7077" s="1">
        <v>94</v>
      </c>
    </row>
    <row r="7078" spans="1:2" hidden="1" x14ac:dyDescent="0.35">
      <c r="A7078" s="1" t="s">
        <v>9172</v>
      </c>
      <c r="B7078" s="1">
        <v>4</v>
      </c>
    </row>
    <row r="7079" spans="1:2" hidden="1" x14ac:dyDescent="0.35">
      <c r="A7079" s="1" t="s">
        <v>9173</v>
      </c>
      <c r="B7079" s="1">
        <v>49</v>
      </c>
    </row>
    <row r="7080" spans="1:2" hidden="1" x14ac:dyDescent="0.35">
      <c r="A7080" s="1" t="s">
        <v>9174</v>
      </c>
      <c r="B7080" s="1">
        <v>5</v>
      </c>
    </row>
    <row r="7081" spans="1:2" hidden="1" x14ac:dyDescent="0.35">
      <c r="A7081" s="1" t="s">
        <v>9175</v>
      </c>
      <c r="B7081" s="1">
        <v>9</v>
      </c>
    </row>
    <row r="7082" spans="1:2" hidden="1" x14ac:dyDescent="0.35">
      <c r="A7082" s="1" t="s">
        <v>9176</v>
      </c>
      <c r="B7082" s="1">
        <v>63</v>
      </c>
    </row>
    <row r="7083" spans="1:2" hidden="1" x14ac:dyDescent="0.35">
      <c r="A7083" s="1" t="s">
        <v>9177</v>
      </c>
      <c r="B7083" s="1">
        <v>66</v>
      </c>
    </row>
    <row r="7084" spans="1:2" hidden="1" x14ac:dyDescent="0.35">
      <c r="A7084" s="1" t="s">
        <v>9178</v>
      </c>
      <c r="B7084" s="1">
        <v>99</v>
      </c>
    </row>
    <row r="7085" spans="1:2" hidden="1" x14ac:dyDescent="0.35">
      <c r="A7085" s="1" t="s">
        <v>9179</v>
      </c>
      <c r="B7085" s="1">
        <v>69</v>
      </c>
    </row>
    <row r="7086" spans="1:2" hidden="1" x14ac:dyDescent="0.35">
      <c r="A7086" s="1" t="s">
        <v>9180</v>
      </c>
      <c r="B7086" s="1">
        <v>4</v>
      </c>
    </row>
    <row r="7087" spans="1:2" hidden="1" x14ac:dyDescent="0.35">
      <c r="A7087" s="1" t="s">
        <v>9181</v>
      </c>
      <c r="B7087" s="1">
        <v>64</v>
      </c>
    </row>
    <row r="7088" spans="1:2" hidden="1" x14ac:dyDescent="0.35">
      <c r="A7088" s="1" t="s">
        <v>9182</v>
      </c>
      <c r="B7088" s="1">
        <v>74</v>
      </c>
    </row>
    <row r="7089" spans="1:2" hidden="1" x14ac:dyDescent="0.35">
      <c r="A7089" s="1" t="s">
        <v>9183</v>
      </c>
      <c r="B7089" s="1">
        <v>13</v>
      </c>
    </row>
    <row r="7090" spans="1:2" hidden="1" x14ac:dyDescent="0.35">
      <c r="A7090" s="1" t="s">
        <v>9184</v>
      </c>
      <c r="B7090" s="1">
        <v>37</v>
      </c>
    </row>
    <row r="7091" spans="1:2" hidden="1" x14ac:dyDescent="0.35">
      <c r="A7091" s="1" t="s">
        <v>9185</v>
      </c>
      <c r="B7091" s="1">
        <v>40</v>
      </c>
    </row>
    <row r="7092" spans="1:2" hidden="1" x14ac:dyDescent="0.35">
      <c r="A7092" s="1" t="s">
        <v>9186</v>
      </c>
      <c r="B7092" s="1">
        <v>53</v>
      </c>
    </row>
    <row r="7093" spans="1:2" hidden="1" x14ac:dyDescent="0.35">
      <c r="A7093" s="1" t="s">
        <v>9187</v>
      </c>
      <c r="B7093" s="1">
        <v>54</v>
      </c>
    </row>
    <row r="7094" spans="1:2" hidden="1" x14ac:dyDescent="0.35">
      <c r="A7094" s="1" t="s">
        <v>9188</v>
      </c>
      <c r="B7094" s="1">
        <v>53</v>
      </c>
    </row>
    <row r="7095" spans="1:2" hidden="1" x14ac:dyDescent="0.35">
      <c r="A7095" s="1" t="s">
        <v>9189</v>
      </c>
      <c r="B7095" s="1">
        <v>82</v>
      </c>
    </row>
    <row r="7096" spans="1:2" hidden="1" x14ac:dyDescent="0.35">
      <c r="A7096" s="1" t="s">
        <v>9190</v>
      </c>
      <c r="B7096" s="1">
        <v>72</v>
      </c>
    </row>
    <row r="7097" spans="1:2" hidden="1" x14ac:dyDescent="0.35">
      <c r="A7097" s="1" t="s">
        <v>9191</v>
      </c>
      <c r="B7097" s="1">
        <v>11</v>
      </c>
    </row>
    <row r="7098" spans="1:2" hidden="1" x14ac:dyDescent="0.35">
      <c r="A7098" s="1" t="s">
        <v>9192</v>
      </c>
      <c r="B7098" s="1">
        <v>81</v>
      </c>
    </row>
    <row r="7099" spans="1:2" hidden="1" x14ac:dyDescent="0.35">
      <c r="A7099" s="1" t="s">
        <v>9193</v>
      </c>
      <c r="B7099" s="1">
        <v>76</v>
      </c>
    </row>
    <row r="7100" spans="1:2" hidden="1" x14ac:dyDescent="0.35">
      <c r="A7100" s="1" t="s">
        <v>9194</v>
      </c>
      <c r="B7100" s="1">
        <v>95</v>
      </c>
    </row>
    <row r="7101" spans="1:2" hidden="1" x14ac:dyDescent="0.35">
      <c r="A7101" s="1" t="s">
        <v>9195</v>
      </c>
      <c r="B7101" s="1">
        <v>54</v>
      </c>
    </row>
    <row r="7102" spans="1:2" hidden="1" x14ac:dyDescent="0.35">
      <c r="A7102" s="1" t="s">
        <v>9196</v>
      </c>
      <c r="B7102" s="1">
        <v>25</v>
      </c>
    </row>
    <row r="7103" spans="1:2" hidden="1" x14ac:dyDescent="0.35">
      <c r="A7103" s="1" t="s">
        <v>9197</v>
      </c>
      <c r="B7103" s="1">
        <v>86</v>
      </c>
    </row>
    <row r="7104" spans="1:2" hidden="1" x14ac:dyDescent="0.35">
      <c r="A7104" s="1" t="s">
        <v>9198</v>
      </c>
      <c r="B7104" s="1">
        <v>78</v>
      </c>
    </row>
    <row r="7105" spans="1:2" hidden="1" x14ac:dyDescent="0.35">
      <c r="A7105" s="1" t="s">
        <v>9199</v>
      </c>
      <c r="B7105" s="1">
        <v>23</v>
      </c>
    </row>
    <row r="7106" spans="1:2" hidden="1" x14ac:dyDescent="0.35">
      <c r="A7106" s="1" t="s">
        <v>9200</v>
      </c>
      <c r="B7106" s="1">
        <v>6</v>
      </c>
    </row>
    <row r="7107" spans="1:2" hidden="1" x14ac:dyDescent="0.35">
      <c r="A7107" s="1" t="s">
        <v>9201</v>
      </c>
      <c r="B7107" s="1">
        <v>10</v>
      </c>
    </row>
    <row r="7108" spans="1:2" hidden="1" x14ac:dyDescent="0.35">
      <c r="A7108" s="1" t="s">
        <v>9202</v>
      </c>
      <c r="B7108" s="1">
        <v>89</v>
      </c>
    </row>
    <row r="7109" spans="1:2" hidden="1" x14ac:dyDescent="0.35">
      <c r="A7109" s="1" t="s">
        <v>9203</v>
      </c>
      <c r="B7109" s="1">
        <v>23</v>
      </c>
    </row>
    <row r="7110" spans="1:2" hidden="1" x14ac:dyDescent="0.35">
      <c r="A7110" s="1" t="s">
        <v>9204</v>
      </c>
      <c r="B7110" s="1">
        <v>37</v>
      </c>
    </row>
    <row r="7111" spans="1:2" hidden="1" x14ac:dyDescent="0.35">
      <c r="A7111" s="1" t="s">
        <v>9205</v>
      </c>
      <c r="B7111" s="1">
        <v>8</v>
      </c>
    </row>
    <row r="7112" spans="1:2" hidden="1" x14ac:dyDescent="0.35">
      <c r="A7112" s="1" t="s">
        <v>9206</v>
      </c>
      <c r="B7112" s="1">
        <v>59</v>
      </c>
    </row>
    <row r="7113" spans="1:2" hidden="1" x14ac:dyDescent="0.35">
      <c r="A7113" s="1" t="s">
        <v>9207</v>
      </c>
      <c r="B7113" s="1">
        <v>15</v>
      </c>
    </row>
    <row r="7114" spans="1:2" hidden="1" x14ac:dyDescent="0.35">
      <c r="A7114" s="1" t="s">
        <v>9208</v>
      </c>
      <c r="B7114" s="1">
        <v>28</v>
      </c>
    </row>
    <row r="7115" spans="1:2" hidden="1" x14ac:dyDescent="0.35">
      <c r="A7115" s="1" t="s">
        <v>9209</v>
      </c>
      <c r="B7115" s="1">
        <v>23</v>
      </c>
    </row>
    <row r="7116" spans="1:2" hidden="1" x14ac:dyDescent="0.35">
      <c r="A7116" s="1" t="s">
        <v>9210</v>
      </c>
      <c r="B7116" s="1">
        <v>34</v>
      </c>
    </row>
    <row r="7117" spans="1:2" hidden="1" x14ac:dyDescent="0.35">
      <c r="A7117" s="1" t="s">
        <v>9211</v>
      </c>
      <c r="B7117" s="1">
        <v>26</v>
      </c>
    </row>
    <row r="7118" spans="1:2" hidden="1" x14ac:dyDescent="0.35">
      <c r="A7118" s="1" t="s">
        <v>9212</v>
      </c>
      <c r="B7118" s="1">
        <v>50</v>
      </c>
    </row>
    <row r="7119" spans="1:2" hidden="1" x14ac:dyDescent="0.35">
      <c r="A7119" s="1" t="s">
        <v>9213</v>
      </c>
      <c r="B7119" s="1">
        <v>52</v>
      </c>
    </row>
    <row r="7120" spans="1:2" hidden="1" x14ac:dyDescent="0.35">
      <c r="A7120" s="1" t="s">
        <v>9214</v>
      </c>
      <c r="B7120" s="1">
        <v>64</v>
      </c>
    </row>
    <row r="7121" spans="1:2" hidden="1" x14ac:dyDescent="0.35">
      <c r="A7121" s="1" t="s">
        <v>9215</v>
      </c>
      <c r="B7121" s="1">
        <v>79</v>
      </c>
    </row>
    <row r="7122" spans="1:2" hidden="1" x14ac:dyDescent="0.35">
      <c r="A7122" s="1" t="s">
        <v>9216</v>
      </c>
      <c r="B7122" s="1">
        <v>73</v>
      </c>
    </row>
    <row r="7123" spans="1:2" hidden="1" x14ac:dyDescent="0.35">
      <c r="A7123" s="1" t="s">
        <v>9217</v>
      </c>
      <c r="B7123" s="1">
        <v>6</v>
      </c>
    </row>
    <row r="7124" spans="1:2" hidden="1" x14ac:dyDescent="0.35">
      <c r="A7124" s="1" t="s">
        <v>9218</v>
      </c>
      <c r="B7124" s="1">
        <v>50</v>
      </c>
    </row>
    <row r="7125" spans="1:2" hidden="1" x14ac:dyDescent="0.35">
      <c r="A7125" s="1" t="s">
        <v>9219</v>
      </c>
      <c r="B7125" s="1">
        <v>22</v>
      </c>
    </row>
    <row r="7126" spans="1:2" hidden="1" x14ac:dyDescent="0.35">
      <c r="A7126" s="1" t="s">
        <v>9220</v>
      </c>
      <c r="B7126" s="1">
        <v>17</v>
      </c>
    </row>
    <row r="7127" spans="1:2" hidden="1" x14ac:dyDescent="0.35">
      <c r="A7127" s="1" t="s">
        <v>9221</v>
      </c>
      <c r="B7127" s="1">
        <v>62</v>
      </c>
    </row>
    <row r="7128" spans="1:2" hidden="1" x14ac:dyDescent="0.35">
      <c r="A7128" s="1" t="s">
        <v>9222</v>
      </c>
      <c r="B7128" s="1">
        <v>77</v>
      </c>
    </row>
    <row r="7129" spans="1:2" hidden="1" x14ac:dyDescent="0.35">
      <c r="A7129" s="1" t="s">
        <v>9223</v>
      </c>
      <c r="B7129" s="1">
        <v>3</v>
      </c>
    </row>
    <row r="7130" spans="1:2" hidden="1" x14ac:dyDescent="0.35">
      <c r="A7130" s="1" t="s">
        <v>9224</v>
      </c>
      <c r="B7130" s="1">
        <v>37</v>
      </c>
    </row>
    <row r="7131" spans="1:2" hidden="1" x14ac:dyDescent="0.35">
      <c r="A7131" s="1" t="s">
        <v>9225</v>
      </c>
      <c r="B7131" s="1">
        <v>15</v>
      </c>
    </row>
    <row r="7132" spans="1:2" hidden="1" x14ac:dyDescent="0.35">
      <c r="A7132" s="1" t="s">
        <v>9226</v>
      </c>
      <c r="B7132" s="1">
        <v>19</v>
      </c>
    </row>
    <row r="7133" spans="1:2" hidden="1" x14ac:dyDescent="0.35">
      <c r="A7133" s="1" t="s">
        <v>9227</v>
      </c>
      <c r="B7133" s="1">
        <v>94</v>
      </c>
    </row>
    <row r="7134" spans="1:2" hidden="1" x14ac:dyDescent="0.35">
      <c r="A7134" s="1" t="s">
        <v>9228</v>
      </c>
      <c r="B7134" s="1">
        <v>82</v>
      </c>
    </row>
    <row r="7135" spans="1:2" hidden="1" x14ac:dyDescent="0.35">
      <c r="A7135" s="1" t="s">
        <v>9229</v>
      </c>
      <c r="B7135" s="1">
        <v>31</v>
      </c>
    </row>
    <row r="7136" spans="1:2" hidden="1" x14ac:dyDescent="0.35">
      <c r="A7136" s="1" t="s">
        <v>9230</v>
      </c>
      <c r="B7136" s="1">
        <v>1</v>
      </c>
    </row>
    <row r="7137" spans="1:2" hidden="1" x14ac:dyDescent="0.35">
      <c r="A7137" s="1" t="s">
        <v>9231</v>
      </c>
      <c r="B7137" s="1">
        <v>15</v>
      </c>
    </row>
    <row r="7138" spans="1:2" hidden="1" x14ac:dyDescent="0.35">
      <c r="A7138" s="1" t="s">
        <v>9232</v>
      </c>
      <c r="B7138" s="1">
        <v>26</v>
      </c>
    </row>
    <row r="7139" spans="1:2" hidden="1" x14ac:dyDescent="0.35">
      <c r="A7139" s="1" t="s">
        <v>9233</v>
      </c>
      <c r="B7139" s="1">
        <v>91</v>
      </c>
    </row>
    <row r="7140" spans="1:2" hidden="1" x14ac:dyDescent="0.35">
      <c r="A7140" s="1" t="s">
        <v>9234</v>
      </c>
      <c r="B7140" s="1">
        <v>85</v>
      </c>
    </row>
    <row r="7141" spans="1:2" hidden="1" x14ac:dyDescent="0.35">
      <c r="A7141" s="1" t="s">
        <v>9235</v>
      </c>
      <c r="B7141" s="1">
        <v>65</v>
      </c>
    </row>
    <row r="7142" spans="1:2" hidden="1" x14ac:dyDescent="0.35">
      <c r="A7142" s="1" t="s">
        <v>9236</v>
      </c>
      <c r="B7142" s="1">
        <v>66</v>
      </c>
    </row>
    <row r="7143" spans="1:2" hidden="1" x14ac:dyDescent="0.35">
      <c r="A7143" s="1" t="s">
        <v>9237</v>
      </c>
      <c r="B7143" s="1">
        <v>53</v>
      </c>
    </row>
    <row r="7144" spans="1:2" hidden="1" x14ac:dyDescent="0.35">
      <c r="A7144" s="1" t="s">
        <v>9238</v>
      </c>
      <c r="B7144" s="1">
        <v>84</v>
      </c>
    </row>
    <row r="7145" spans="1:2" hidden="1" x14ac:dyDescent="0.35">
      <c r="A7145" s="1" t="s">
        <v>9239</v>
      </c>
      <c r="B7145" s="1">
        <v>26</v>
      </c>
    </row>
    <row r="7146" spans="1:2" hidden="1" x14ac:dyDescent="0.35">
      <c r="A7146" s="1" t="s">
        <v>9240</v>
      </c>
      <c r="B7146" s="1">
        <v>57</v>
      </c>
    </row>
    <row r="7147" spans="1:2" hidden="1" x14ac:dyDescent="0.35">
      <c r="A7147" s="1" t="s">
        <v>9241</v>
      </c>
      <c r="B7147" s="1">
        <v>55</v>
      </c>
    </row>
    <row r="7148" spans="1:2" hidden="1" x14ac:dyDescent="0.35">
      <c r="A7148" s="1" t="s">
        <v>9242</v>
      </c>
      <c r="B7148" s="1">
        <v>69</v>
      </c>
    </row>
    <row r="7149" spans="1:2" hidden="1" x14ac:dyDescent="0.35">
      <c r="A7149" s="1" t="s">
        <v>9243</v>
      </c>
      <c r="B7149" s="1">
        <v>0</v>
      </c>
    </row>
    <row r="7150" spans="1:2" hidden="1" x14ac:dyDescent="0.35">
      <c r="A7150" s="1" t="s">
        <v>9244</v>
      </c>
      <c r="B7150" s="1">
        <v>95</v>
      </c>
    </row>
    <row r="7151" spans="1:2" hidden="1" x14ac:dyDescent="0.35">
      <c r="A7151" s="1" t="s">
        <v>9245</v>
      </c>
      <c r="B7151" s="1">
        <v>83</v>
      </c>
    </row>
    <row r="7152" spans="1:2" hidden="1" x14ac:dyDescent="0.35">
      <c r="A7152" s="1" t="s">
        <v>9246</v>
      </c>
      <c r="B7152" s="1">
        <v>43</v>
      </c>
    </row>
    <row r="7153" spans="1:2" hidden="1" x14ac:dyDescent="0.35">
      <c r="A7153" s="1" t="s">
        <v>9247</v>
      </c>
      <c r="B7153" s="1">
        <v>94</v>
      </c>
    </row>
    <row r="7154" spans="1:2" hidden="1" x14ac:dyDescent="0.35">
      <c r="A7154" s="1" t="s">
        <v>9248</v>
      </c>
      <c r="B7154" s="1">
        <v>81</v>
      </c>
    </row>
    <row r="7155" spans="1:2" hidden="1" x14ac:dyDescent="0.35">
      <c r="A7155" s="1" t="s">
        <v>9249</v>
      </c>
      <c r="B7155" s="1">
        <v>21</v>
      </c>
    </row>
    <row r="7156" spans="1:2" hidden="1" x14ac:dyDescent="0.35">
      <c r="A7156" s="1" t="s">
        <v>9250</v>
      </c>
      <c r="B7156" s="1">
        <v>59</v>
      </c>
    </row>
    <row r="7157" spans="1:2" hidden="1" x14ac:dyDescent="0.35">
      <c r="A7157" s="1" t="s">
        <v>9251</v>
      </c>
      <c r="B7157" s="1">
        <v>17</v>
      </c>
    </row>
    <row r="7158" spans="1:2" hidden="1" x14ac:dyDescent="0.35">
      <c r="A7158" s="1" t="s">
        <v>9252</v>
      </c>
      <c r="B7158" s="1">
        <v>75</v>
      </c>
    </row>
    <row r="7159" spans="1:2" hidden="1" x14ac:dyDescent="0.35">
      <c r="A7159" s="1" t="s">
        <v>9253</v>
      </c>
      <c r="B7159" s="1">
        <v>40</v>
      </c>
    </row>
    <row r="7160" spans="1:2" hidden="1" x14ac:dyDescent="0.35">
      <c r="A7160" s="1" t="s">
        <v>9254</v>
      </c>
      <c r="B7160" s="1">
        <v>76</v>
      </c>
    </row>
    <row r="7161" spans="1:2" hidden="1" x14ac:dyDescent="0.35">
      <c r="A7161" s="1" t="s">
        <v>9255</v>
      </c>
      <c r="B7161" s="1">
        <v>79</v>
      </c>
    </row>
    <row r="7162" spans="1:2" hidden="1" x14ac:dyDescent="0.35">
      <c r="A7162" s="1" t="s">
        <v>9256</v>
      </c>
      <c r="B7162" s="1">
        <v>84</v>
      </c>
    </row>
    <row r="7163" spans="1:2" hidden="1" x14ac:dyDescent="0.35">
      <c r="A7163" s="1" t="s">
        <v>9257</v>
      </c>
      <c r="B7163" s="1">
        <v>51</v>
      </c>
    </row>
    <row r="7164" spans="1:2" hidden="1" x14ac:dyDescent="0.35">
      <c r="A7164" s="1" t="s">
        <v>9258</v>
      </c>
      <c r="B7164" s="1">
        <v>43</v>
      </c>
    </row>
    <row r="7165" spans="1:2" hidden="1" x14ac:dyDescent="0.35">
      <c r="A7165" s="1" t="s">
        <v>9259</v>
      </c>
      <c r="B7165" s="1">
        <v>72</v>
      </c>
    </row>
    <row r="7166" spans="1:2" hidden="1" x14ac:dyDescent="0.35">
      <c r="A7166" s="1" t="s">
        <v>9260</v>
      </c>
      <c r="B7166" s="1">
        <v>14</v>
      </c>
    </row>
    <row r="7167" spans="1:2" hidden="1" x14ac:dyDescent="0.35">
      <c r="A7167" s="1" t="s">
        <v>9261</v>
      </c>
      <c r="B7167" s="1">
        <v>22</v>
      </c>
    </row>
    <row r="7168" spans="1:2" hidden="1" x14ac:dyDescent="0.35">
      <c r="A7168" s="1" t="s">
        <v>9262</v>
      </c>
      <c r="B7168" s="1">
        <v>47</v>
      </c>
    </row>
    <row r="7169" spans="1:2" hidden="1" x14ac:dyDescent="0.35">
      <c r="A7169" s="1" t="s">
        <v>9263</v>
      </c>
      <c r="B7169" s="1">
        <v>54</v>
      </c>
    </row>
    <row r="7170" spans="1:2" hidden="1" x14ac:dyDescent="0.35">
      <c r="A7170" s="1" t="s">
        <v>9264</v>
      </c>
      <c r="B7170" s="1">
        <v>75</v>
      </c>
    </row>
    <row r="7171" spans="1:2" hidden="1" x14ac:dyDescent="0.35">
      <c r="A7171" s="1" t="s">
        <v>9265</v>
      </c>
      <c r="B7171" s="1">
        <v>1</v>
      </c>
    </row>
    <row r="7172" spans="1:2" hidden="1" x14ac:dyDescent="0.35">
      <c r="A7172" s="1" t="s">
        <v>9266</v>
      </c>
      <c r="B7172" s="1">
        <v>71</v>
      </c>
    </row>
    <row r="7173" spans="1:2" hidden="1" x14ac:dyDescent="0.35">
      <c r="A7173" s="1" t="s">
        <v>9267</v>
      </c>
      <c r="B7173" s="1">
        <v>67</v>
      </c>
    </row>
    <row r="7174" spans="1:2" hidden="1" x14ac:dyDescent="0.35">
      <c r="A7174" s="1" t="s">
        <v>9268</v>
      </c>
      <c r="B7174" s="1">
        <v>49</v>
      </c>
    </row>
    <row r="7175" spans="1:2" hidden="1" x14ac:dyDescent="0.35">
      <c r="A7175" s="1" t="s">
        <v>9269</v>
      </c>
      <c r="B7175" s="1">
        <v>74</v>
      </c>
    </row>
    <row r="7176" spans="1:2" hidden="1" x14ac:dyDescent="0.35">
      <c r="A7176" s="1" t="s">
        <v>9270</v>
      </c>
      <c r="B7176" s="1">
        <v>76</v>
      </c>
    </row>
    <row r="7177" spans="1:2" hidden="1" x14ac:dyDescent="0.35">
      <c r="A7177" s="1" t="s">
        <v>9271</v>
      </c>
      <c r="B7177" s="1">
        <v>98</v>
      </c>
    </row>
    <row r="7178" spans="1:2" hidden="1" x14ac:dyDescent="0.35">
      <c r="A7178" s="1" t="s">
        <v>9272</v>
      </c>
      <c r="B7178" s="1">
        <v>65</v>
      </c>
    </row>
    <row r="7179" spans="1:2" hidden="1" x14ac:dyDescent="0.35">
      <c r="A7179" s="1" t="s">
        <v>9273</v>
      </c>
      <c r="B7179" s="1">
        <v>41</v>
      </c>
    </row>
    <row r="7180" spans="1:2" hidden="1" x14ac:dyDescent="0.35">
      <c r="A7180" s="1" t="s">
        <v>9274</v>
      </c>
      <c r="B7180" s="1">
        <v>92</v>
      </c>
    </row>
    <row r="7181" spans="1:2" hidden="1" x14ac:dyDescent="0.35">
      <c r="A7181" s="1" t="s">
        <v>9275</v>
      </c>
      <c r="B7181" s="1">
        <v>2</v>
      </c>
    </row>
    <row r="7182" spans="1:2" hidden="1" x14ac:dyDescent="0.35">
      <c r="A7182" s="1" t="s">
        <v>9276</v>
      </c>
      <c r="B7182" s="1">
        <v>94</v>
      </c>
    </row>
    <row r="7183" spans="1:2" hidden="1" x14ac:dyDescent="0.35">
      <c r="A7183" s="1" t="s">
        <v>9277</v>
      </c>
      <c r="B7183" s="1">
        <v>26</v>
      </c>
    </row>
    <row r="7184" spans="1:2" hidden="1" x14ac:dyDescent="0.35">
      <c r="A7184" s="1" t="s">
        <v>9278</v>
      </c>
      <c r="B7184" s="1">
        <v>61</v>
      </c>
    </row>
    <row r="7185" spans="1:2" hidden="1" x14ac:dyDescent="0.35">
      <c r="A7185" s="1" t="s">
        <v>9279</v>
      </c>
      <c r="B7185" s="1">
        <v>47</v>
      </c>
    </row>
    <row r="7186" spans="1:2" hidden="1" x14ac:dyDescent="0.35">
      <c r="A7186" s="1" t="s">
        <v>9280</v>
      </c>
      <c r="B7186" s="1">
        <v>4</v>
      </c>
    </row>
    <row r="7187" spans="1:2" hidden="1" x14ac:dyDescent="0.35">
      <c r="A7187" s="1" t="s">
        <v>9281</v>
      </c>
      <c r="B7187" s="1">
        <v>80</v>
      </c>
    </row>
    <row r="7188" spans="1:2" hidden="1" x14ac:dyDescent="0.35">
      <c r="A7188" s="1" t="s">
        <v>9282</v>
      </c>
      <c r="B7188" s="1">
        <v>45</v>
      </c>
    </row>
    <row r="7189" spans="1:2" hidden="1" x14ac:dyDescent="0.35">
      <c r="A7189" s="1" t="s">
        <v>9283</v>
      </c>
      <c r="B7189" s="1">
        <v>23</v>
      </c>
    </row>
    <row r="7190" spans="1:2" hidden="1" x14ac:dyDescent="0.35">
      <c r="A7190" s="1" t="s">
        <v>9284</v>
      </c>
      <c r="B7190" s="1">
        <v>80</v>
      </c>
    </row>
    <row r="7191" spans="1:2" hidden="1" x14ac:dyDescent="0.35">
      <c r="A7191" s="1" t="s">
        <v>9285</v>
      </c>
      <c r="B7191" s="1">
        <v>2</v>
      </c>
    </row>
    <row r="7192" spans="1:2" hidden="1" x14ac:dyDescent="0.35">
      <c r="A7192" s="1" t="s">
        <v>9286</v>
      </c>
      <c r="B7192" s="1">
        <v>14</v>
      </c>
    </row>
    <row r="7193" spans="1:2" hidden="1" x14ac:dyDescent="0.35">
      <c r="A7193" s="1" t="s">
        <v>9287</v>
      </c>
      <c r="B7193" s="1">
        <v>99</v>
      </c>
    </row>
    <row r="7194" spans="1:2" hidden="1" x14ac:dyDescent="0.35">
      <c r="A7194" s="1" t="s">
        <v>9288</v>
      </c>
      <c r="B7194" s="1">
        <v>53</v>
      </c>
    </row>
    <row r="7195" spans="1:2" hidden="1" x14ac:dyDescent="0.35">
      <c r="A7195" s="1" t="s">
        <v>9289</v>
      </c>
      <c r="B7195" s="1">
        <v>48</v>
      </c>
    </row>
    <row r="7196" spans="1:2" hidden="1" x14ac:dyDescent="0.35">
      <c r="A7196" s="1" t="s">
        <v>9290</v>
      </c>
      <c r="B7196" s="1">
        <v>45</v>
      </c>
    </row>
    <row r="7197" spans="1:2" hidden="1" x14ac:dyDescent="0.35">
      <c r="A7197" s="1" t="s">
        <v>9291</v>
      </c>
      <c r="B7197" s="1">
        <v>43</v>
      </c>
    </row>
    <row r="7198" spans="1:2" hidden="1" x14ac:dyDescent="0.35">
      <c r="A7198" s="1" t="s">
        <v>9292</v>
      </c>
      <c r="B7198" s="1">
        <v>72</v>
      </c>
    </row>
    <row r="7199" spans="1:2" hidden="1" x14ac:dyDescent="0.35">
      <c r="A7199" s="1" t="s">
        <v>9293</v>
      </c>
      <c r="B7199" s="1">
        <v>72</v>
      </c>
    </row>
    <row r="7200" spans="1:2" hidden="1" x14ac:dyDescent="0.35">
      <c r="A7200" s="1" t="s">
        <v>9294</v>
      </c>
      <c r="B7200" s="1">
        <v>58</v>
      </c>
    </row>
    <row r="7201" spans="1:2" hidden="1" x14ac:dyDescent="0.35">
      <c r="A7201" s="1" t="s">
        <v>9295</v>
      </c>
      <c r="B7201" s="1">
        <v>31</v>
      </c>
    </row>
    <row r="7202" spans="1:2" hidden="1" x14ac:dyDescent="0.35">
      <c r="A7202" s="1" t="s">
        <v>9296</v>
      </c>
      <c r="B7202" s="1">
        <v>82</v>
      </c>
    </row>
    <row r="7203" spans="1:2" hidden="1" x14ac:dyDescent="0.35">
      <c r="A7203" s="1" t="s">
        <v>9297</v>
      </c>
      <c r="B7203" s="1">
        <v>79</v>
      </c>
    </row>
    <row r="7204" spans="1:2" hidden="1" x14ac:dyDescent="0.35">
      <c r="A7204" s="1" t="s">
        <v>9298</v>
      </c>
      <c r="B7204" s="1">
        <v>76</v>
      </c>
    </row>
    <row r="7205" spans="1:2" hidden="1" x14ac:dyDescent="0.35">
      <c r="A7205" s="1" t="s">
        <v>9299</v>
      </c>
      <c r="B7205" s="1">
        <v>28</v>
      </c>
    </row>
    <row r="7206" spans="1:2" hidden="1" x14ac:dyDescent="0.35">
      <c r="A7206" s="1" t="s">
        <v>9300</v>
      </c>
      <c r="B7206" s="1">
        <v>26</v>
      </c>
    </row>
    <row r="7207" spans="1:2" hidden="1" x14ac:dyDescent="0.35">
      <c r="A7207" s="1" t="s">
        <v>9301</v>
      </c>
      <c r="B7207" s="1">
        <v>46</v>
      </c>
    </row>
    <row r="7208" spans="1:2" hidden="1" x14ac:dyDescent="0.35">
      <c r="A7208" s="1" t="s">
        <v>9302</v>
      </c>
      <c r="B7208" s="1">
        <v>15</v>
      </c>
    </row>
    <row r="7209" spans="1:2" hidden="1" x14ac:dyDescent="0.35">
      <c r="A7209" s="1" t="s">
        <v>9303</v>
      </c>
      <c r="B7209" s="1">
        <v>0</v>
      </c>
    </row>
    <row r="7210" spans="1:2" hidden="1" x14ac:dyDescent="0.35">
      <c r="A7210" s="1" t="s">
        <v>9304</v>
      </c>
      <c r="B7210" s="1">
        <v>6</v>
      </c>
    </row>
    <row r="7211" spans="1:2" hidden="1" x14ac:dyDescent="0.35">
      <c r="A7211" s="1" t="s">
        <v>9305</v>
      </c>
      <c r="B7211" s="1">
        <v>85</v>
      </c>
    </row>
    <row r="7212" spans="1:2" hidden="1" x14ac:dyDescent="0.35">
      <c r="A7212" s="1" t="s">
        <v>9306</v>
      </c>
      <c r="B7212" s="1">
        <v>9</v>
      </c>
    </row>
    <row r="7213" spans="1:2" hidden="1" x14ac:dyDescent="0.35">
      <c r="A7213" s="1" t="s">
        <v>9307</v>
      </c>
      <c r="B7213" s="1">
        <v>18</v>
      </c>
    </row>
    <row r="7214" spans="1:2" hidden="1" x14ac:dyDescent="0.35">
      <c r="A7214" s="1" t="s">
        <v>9308</v>
      </c>
      <c r="B7214" s="1">
        <v>75</v>
      </c>
    </row>
    <row r="7215" spans="1:2" hidden="1" x14ac:dyDescent="0.35">
      <c r="A7215" s="1" t="s">
        <v>9309</v>
      </c>
      <c r="B7215" s="1">
        <v>96</v>
      </c>
    </row>
    <row r="7216" spans="1:2" hidden="1" x14ac:dyDescent="0.35">
      <c r="A7216" s="1" t="s">
        <v>9310</v>
      </c>
      <c r="B7216" s="1">
        <v>69</v>
      </c>
    </row>
    <row r="7217" spans="1:2" hidden="1" x14ac:dyDescent="0.35">
      <c r="A7217" s="1" t="s">
        <v>9311</v>
      </c>
      <c r="B7217" s="1">
        <v>36</v>
      </c>
    </row>
    <row r="7218" spans="1:2" hidden="1" x14ac:dyDescent="0.35">
      <c r="A7218" s="1" t="s">
        <v>9312</v>
      </c>
      <c r="B7218" s="1">
        <v>26</v>
      </c>
    </row>
    <row r="7219" spans="1:2" hidden="1" x14ac:dyDescent="0.35">
      <c r="A7219" s="1" t="s">
        <v>9313</v>
      </c>
      <c r="B7219" s="1">
        <v>53</v>
      </c>
    </row>
    <row r="7220" spans="1:2" hidden="1" x14ac:dyDescent="0.35">
      <c r="A7220" s="1" t="s">
        <v>9314</v>
      </c>
      <c r="B7220" s="1">
        <v>22</v>
      </c>
    </row>
    <row r="7221" spans="1:2" hidden="1" x14ac:dyDescent="0.35">
      <c r="A7221" s="1" t="s">
        <v>9315</v>
      </c>
      <c r="B7221" s="1">
        <v>97</v>
      </c>
    </row>
    <row r="7222" spans="1:2" hidden="1" x14ac:dyDescent="0.35">
      <c r="A7222" s="1" t="s">
        <v>9316</v>
      </c>
      <c r="B7222" s="1">
        <v>31</v>
      </c>
    </row>
    <row r="7223" spans="1:2" hidden="1" x14ac:dyDescent="0.35">
      <c r="A7223" s="1" t="s">
        <v>9317</v>
      </c>
      <c r="B7223" s="1">
        <v>59</v>
      </c>
    </row>
    <row r="7224" spans="1:2" hidden="1" x14ac:dyDescent="0.35">
      <c r="A7224" s="1" t="s">
        <v>9318</v>
      </c>
      <c r="B7224" s="1">
        <v>69</v>
      </c>
    </row>
    <row r="7225" spans="1:2" hidden="1" x14ac:dyDescent="0.35">
      <c r="A7225" s="1" t="s">
        <v>9319</v>
      </c>
      <c r="B7225" s="1">
        <v>18</v>
      </c>
    </row>
    <row r="7226" spans="1:2" hidden="1" x14ac:dyDescent="0.35">
      <c r="A7226" s="1" t="s">
        <v>9320</v>
      </c>
      <c r="B7226" s="1">
        <v>58</v>
      </c>
    </row>
    <row r="7227" spans="1:2" hidden="1" x14ac:dyDescent="0.35">
      <c r="A7227" s="1" t="s">
        <v>9321</v>
      </c>
      <c r="B7227" s="1">
        <v>58</v>
      </c>
    </row>
    <row r="7228" spans="1:2" hidden="1" x14ac:dyDescent="0.35">
      <c r="A7228" s="1" t="s">
        <v>9322</v>
      </c>
      <c r="B7228" s="1">
        <v>3</v>
      </c>
    </row>
    <row r="7229" spans="1:2" hidden="1" x14ac:dyDescent="0.35">
      <c r="A7229" s="1" t="s">
        <v>9323</v>
      </c>
      <c r="B7229" s="1">
        <v>99</v>
      </c>
    </row>
    <row r="7230" spans="1:2" hidden="1" x14ac:dyDescent="0.35">
      <c r="A7230" s="1" t="s">
        <v>9324</v>
      </c>
      <c r="B7230" s="1">
        <v>7</v>
      </c>
    </row>
    <row r="7231" spans="1:2" hidden="1" x14ac:dyDescent="0.35">
      <c r="A7231" s="1" t="s">
        <v>9325</v>
      </c>
      <c r="B7231" s="1">
        <v>4</v>
      </c>
    </row>
    <row r="7232" spans="1:2" hidden="1" x14ac:dyDescent="0.35">
      <c r="A7232" s="1" t="s">
        <v>9326</v>
      </c>
      <c r="B7232" s="1">
        <v>71</v>
      </c>
    </row>
    <row r="7233" spans="1:2" hidden="1" x14ac:dyDescent="0.35">
      <c r="A7233" s="1" t="s">
        <v>9327</v>
      </c>
      <c r="B7233" s="1">
        <v>8</v>
      </c>
    </row>
    <row r="7234" spans="1:2" hidden="1" x14ac:dyDescent="0.35">
      <c r="A7234" s="1" t="s">
        <v>9328</v>
      </c>
      <c r="B7234" s="1">
        <v>83</v>
      </c>
    </row>
    <row r="7235" spans="1:2" hidden="1" x14ac:dyDescent="0.35">
      <c r="A7235" s="1" t="s">
        <v>9329</v>
      </c>
      <c r="B7235" s="1">
        <v>17</v>
      </c>
    </row>
    <row r="7236" spans="1:2" hidden="1" x14ac:dyDescent="0.35">
      <c r="A7236" s="1" t="s">
        <v>9330</v>
      </c>
      <c r="B7236" s="1">
        <v>35</v>
      </c>
    </row>
    <row r="7237" spans="1:2" hidden="1" x14ac:dyDescent="0.35">
      <c r="A7237" s="1" t="s">
        <v>9331</v>
      </c>
      <c r="B7237" s="1">
        <v>66</v>
      </c>
    </row>
    <row r="7238" spans="1:2" hidden="1" x14ac:dyDescent="0.35">
      <c r="A7238" s="1" t="s">
        <v>9332</v>
      </c>
      <c r="B7238" s="1">
        <v>16</v>
      </c>
    </row>
    <row r="7239" spans="1:2" hidden="1" x14ac:dyDescent="0.35">
      <c r="A7239" s="1" t="s">
        <v>9333</v>
      </c>
      <c r="B7239" s="1">
        <v>43</v>
      </c>
    </row>
    <row r="7240" spans="1:2" hidden="1" x14ac:dyDescent="0.35">
      <c r="A7240" s="1" t="s">
        <v>9334</v>
      </c>
      <c r="B7240" s="1">
        <v>1</v>
      </c>
    </row>
    <row r="7241" spans="1:2" hidden="1" x14ac:dyDescent="0.35">
      <c r="A7241" s="1" t="s">
        <v>9335</v>
      </c>
      <c r="B7241" s="1">
        <v>30</v>
      </c>
    </row>
    <row r="7242" spans="1:2" hidden="1" x14ac:dyDescent="0.35">
      <c r="A7242" s="1" t="s">
        <v>9336</v>
      </c>
      <c r="B7242" s="1">
        <v>27</v>
      </c>
    </row>
    <row r="7243" spans="1:2" hidden="1" x14ac:dyDescent="0.35">
      <c r="A7243" s="1" t="s">
        <v>9337</v>
      </c>
      <c r="B7243" s="1">
        <v>30</v>
      </c>
    </row>
    <row r="7244" spans="1:2" hidden="1" x14ac:dyDescent="0.35">
      <c r="A7244" s="1" t="s">
        <v>9338</v>
      </c>
      <c r="B7244" s="1">
        <v>79</v>
      </c>
    </row>
    <row r="7245" spans="1:2" hidden="1" x14ac:dyDescent="0.35">
      <c r="A7245" s="1" t="s">
        <v>9339</v>
      </c>
      <c r="B7245" s="1">
        <v>80</v>
      </c>
    </row>
    <row r="7246" spans="1:2" hidden="1" x14ac:dyDescent="0.35">
      <c r="A7246" s="1" t="s">
        <v>9340</v>
      </c>
      <c r="B7246" s="1">
        <v>50</v>
      </c>
    </row>
    <row r="7247" spans="1:2" hidden="1" x14ac:dyDescent="0.35">
      <c r="A7247" s="1" t="s">
        <v>9341</v>
      </c>
      <c r="B7247" s="1">
        <v>58</v>
      </c>
    </row>
    <row r="7248" spans="1:2" hidden="1" x14ac:dyDescent="0.35">
      <c r="A7248" s="1" t="s">
        <v>9342</v>
      </c>
      <c r="B7248" s="1">
        <v>86</v>
      </c>
    </row>
    <row r="7249" spans="1:2" hidden="1" x14ac:dyDescent="0.35">
      <c r="A7249" s="1" t="s">
        <v>9343</v>
      </c>
      <c r="B7249" s="1">
        <v>40</v>
      </c>
    </row>
    <row r="7250" spans="1:2" hidden="1" x14ac:dyDescent="0.35">
      <c r="A7250" s="1" t="s">
        <v>9344</v>
      </c>
      <c r="B7250" s="1">
        <v>8</v>
      </c>
    </row>
    <row r="7251" spans="1:2" hidden="1" x14ac:dyDescent="0.35">
      <c r="A7251" s="1" t="s">
        <v>9345</v>
      </c>
      <c r="B7251" s="1">
        <v>54</v>
      </c>
    </row>
    <row r="7252" spans="1:2" hidden="1" x14ac:dyDescent="0.35">
      <c r="A7252" s="1" t="s">
        <v>9346</v>
      </c>
      <c r="B7252" s="1">
        <v>85</v>
      </c>
    </row>
    <row r="7253" spans="1:2" hidden="1" x14ac:dyDescent="0.35">
      <c r="A7253" s="1" t="s">
        <v>9347</v>
      </c>
      <c r="B7253" s="1">
        <v>14</v>
      </c>
    </row>
    <row r="7254" spans="1:2" hidden="1" x14ac:dyDescent="0.35">
      <c r="A7254" s="1" t="s">
        <v>9348</v>
      </c>
      <c r="B7254" s="1">
        <v>64</v>
      </c>
    </row>
    <row r="7255" spans="1:2" hidden="1" x14ac:dyDescent="0.35">
      <c r="A7255" s="1" t="s">
        <v>9349</v>
      </c>
      <c r="B7255" s="1">
        <v>13</v>
      </c>
    </row>
    <row r="7256" spans="1:2" hidden="1" x14ac:dyDescent="0.35">
      <c r="A7256" s="1" t="s">
        <v>9350</v>
      </c>
      <c r="B7256" s="1">
        <v>95</v>
      </c>
    </row>
    <row r="7257" spans="1:2" hidden="1" x14ac:dyDescent="0.35">
      <c r="A7257" s="1" t="s">
        <v>9351</v>
      </c>
      <c r="B7257" s="1">
        <v>54</v>
      </c>
    </row>
    <row r="7258" spans="1:2" hidden="1" x14ac:dyDescent="0.35">
      <c r="A7258" s="1" t="s">
        <v>9352</v>
      </c>
      <c r="B7258" s="1">
        <v>97</v>
      </c>
    </row>
    <row r="7259" spans="1:2" hidden="1" x14ac:dyDescent="0.35">
      <c r="A7259" s="1" t="s">
        <v>9353</v>
      </c>
      <c r="B7259" s="1">
        <v>8</v>
      </c>
    </row>
    <row r="7260" spans="1:2" hidden="1" x14ac:dyDescent="0.35">
      <c r="A7260" s="1" t="s">
        <v>9354</v>
      </c>
      <c r="B7260" s="1">
        <v>18</v>
      </c>
    </row>
    <row r="7261" spans="1:2" hidden="1" x14ac:dyDescent="0.35">
      <c r="A7261" s="1" t="s">
        <v>9355</v>
      </c>
      <c r="B7261" s="1">
        <v>3</v>
      </c>
    </row>
    <row r="7262" spans="1:2" hidden="1" x14ac:dyDescent="0.35">
      <c r="A7262" s="1" t="s">
        <v>9356</v>
      </c>
      <c r="B7262" s="1">
        <v>22</v>
      </c>
    </row>
    <row r="7263" spans="1:2" hidden="1" x14ac:dyDescent="0.35">
      <c r="A7263" s="1" t="s">
        <v>9357</v>
      </c>
      <c r="B7263" s="1">
        <v>32</v>
      </c>
    </row>
    <row r="7264" spans="1:2" hidden="1" x14ac:dyDescent="0.35">
      <c r="A7264" s="1" t="s">
        <v>9358</v>
      </c>
      <c r="B7264" s="1">
        <v>87</v>
      </c>
    </row>
    <row r="7265" spans="1:2" hidden="1" x14ac:dyDescent="0.35">
      <c r="A7265" s="1" t="s">
        <v>9359</v>
      </c>
      <c r="B7265" s="1">
        <v>73</v>
      </c>
    </row>
    <row r="7266" spans="1:2" hidden="1" x14ac:dyDescent="0.35">
      <c r="A7266" s="1" t="s">
        <v>9360</v>
      </c>
      <c r="B7266" s="1">
        <v>45</v>
      </c>
    </row>
    <row r="7267" spans="1:2" hidden="1" x14ac:dyDescent="0.35">
      <c r="A7267" s="1" t="s">
        <v>9361</v>
      </c>
      <c r="B7267" s="1">
        <v>77</v>
      </c>
    </row>
    <row r="7268" spans="1:2" hidden="1" x14ac:dyDescent="0.35">
      <c r="A7268" s="1" t="s">
        <v>9362</v>
      </c>
      <c r="B7268" s="1">
        <v>11</v>
      </c>
    </row>
    <row r="7269" spans="1:2" hidden="1" x14ac:dyDescent="0.35">
      <c r="A7269" s="1" t="s">
        <v>9363</v>
      </c>
      <c r="B7269" s="1">
        <v>56</v>
      </c>
    </row>
    <row r="7270" spans="1:2" hidden="1" x14ac:dyDescent="0.35">
      <c r="A7270" s="1" t="s">
        <v>9364</v>
      </c>
      <c r="B7270" s="1">
        <v>6</v>
      </c>
    </row>
    <row r="7271" spans="1:2" hidden="1" x14ac:dyDescent="0.35">
      <c r="A7271" s="1" t="s">
        <v>9365</v>
      </c>
      <c r="B7271" s="1">
        <v>61</v>
      </c>
    </row>
    <row r="7272" spans="1:2" hidden="1" x14ac:dyDescent="0.35">
      <c r="A7272" s="1" t="s">
        <v>9366</v>
      </c>
      <c r="B7272" s="1">
        <v>63</v>
      </c>
    </row>
    <row r="7273" spans="1:2" hidden="1" x14ac:dyDescent="0.35">
      <c r="A7273" s="1" t="s">
        <v>9367</v>
      </c>
      <c r="B7273" s="1">
        <v>75</v>
      </c>
    </row>
    <row r="7274" spans="1:2" hidden="1" x14ac:dyDescent="0.35">
      <c r="A7274" s="1" t="s">
        <v>9368</v>
      </c>
      <c r="B7274" s="1">
        <v>11</v>
      </c>
    </row>
    <row r="7275" spans="1:2" hidden="1" x14ac:dyDescent="0.35">
      <c r="A7275" s="1" t="s">
        <v>9369</v>
      </c>
      <c r="B7275" s="1">
        <v>32</v>
      </c>
    </row>
    <row r="7276" spans="1:2" hidden="1" x14ac:dyDescent="0.35">
      <c r="A7276" s="1" t="s">
        <v>9370</v>
      </c>
      <c r="B7276" s="1">
        <v>84</v>
      </c>
    </row>
    <row r="7277" spans="1:2" hidden="1" x14ac:dyDescent="0.35">
      <c r="A7277" s="1" t="s">
        <v>9371</v>
      </c>
      <c r="B7277" s="1">
        <v>3</v>
      </c>
    </row>
    <row r="7278" spans="1:2" hidden="1" x14ac:dyDescent="0.35">
      <c r="A7278" s="1" t="s">
        <v>9372</v>
      </c>
      <c r="B7278" s="1">
        <v>95</v>
      </c>
    </row>
    <row r="7279" spans="1:2" hidden="1" x14ac:dyDescent="0.35">
      <c r="A7279" s="1" t="s">
        <v>9373</v>
      </c>
      <c r="B7279" s="1">
        <v>81</v>
      </c>
    </row>
    <row r="7280" spans="1:2" hidden="1" x14ac:dyDescent="0.35">
      <c r="A7280" s="1" t="s">
        <v>9374</v>
      </c>
      <c r="B7280" s="1">
        <v>61</v>
      </c>
    </row>
    <row r="7281" spans="1:2" hidden="1" x14ac:dyDescent="0.35">
      <c r="A7281" s="1" t="s">
        <v>9375</v>
      </c>
      <c r="B7281" s="1">
        <v>27</v>
      </c>
    </row>
    <row r="7282" spans="1:2" hidden="1" x14ac:dyDescent="0.35">
      <c r="A7282" s="1" t="s">
        <v>9376</v>
      </c>
      <c r="B7282" s="1">
        <v>28</v>
      </c>
    </row>
    <row r="7283" spans="1:2" hidden="1" x14ac:dyDescent="0.35">
      <c r="A7283" s="1" t="s">
        <v>9377</v>
      </c>
      <c r="B7283" s="1">
        <v>8</v>
      </c>
    </row>
    <row r="7284" spans="1:2" hidden="1" x14ac:dyDescent="0.35">
      <c r="A7284" s="1" t="s">
        <v>9378</v>
      </c>
      <c r="B7284" s="1">
        <v>10</v>
      </c>
    </row>
    <row r="7285" spans="1:2" hidden="1" x14ac:dyDescent="0.35">
      <c r="A7285" s="1" t="s">
        <v>9379</v>
      </c>
      <c r="B7285" s="1">
        <v>44</v>
      </c>
    </row>
    <row r="7286" spans="1:2" hidden="1" x14ac:dyDescent="0.35">
      <c r="A7286" s="1" t="s">
        <v>9380</v>
      </c>
      <c r="B7286" s="1">
        <v>37</v>
      </c>
    </row>
    <row r="7287" spans="1:2" hidden="1" x14ac:dyDescent="0.35">
      <c r="A7287" s="1" t="s">
        <v>9381</v>
      </c>
      <c r="B7287" s="1">
        <v>74</v>
      </c>
    </row>
    <row r="7288" spans="1:2" hidden="1" x14ac:dyDescent="0.35">
      <c r="A7288" s="1" t="s">
        <v>9382</v>
      </c>
      <c r="B7288" s="1">
        <v>40</v>
      </c>
    </row>
    <row r="7289" spans="1:2" hidden="1" x14ac:dyDescent="0.35">
      <c r="A7289" s="1" t="s">
        <v>9383</v>
      </c>
      <c r="B7289" s="1">
        <v>15</v>
      </c>
    </row>
    <row r="7290" spans="1:2" hidden="1" x14ac:dyDescent="0.35">
      <c r="A7290" s="1" t="s">
        <v>9384</v>
      </c>
      <c r="B7290" s="1">
        <v>88</v>
      </c>
    </row>
    <row r="7291" spans="1:2" hidden="1" x14ac:dyDescent="0.35">
      <c r="A7291" s="1" t="s">
        <v>9385</v>
      </c>
      <c r="B7291" s="1">
        <v>96</v>
      </c>
    </row>
    <row r="7292" spans="1:2" hidden="1" x14ac:dyDescent="0.35">
      <c r="A7292" s="1" t="s">
        <v>9386</v>
      </c>
      <c r="B7292" s="1">
        <v>3</v>
      </c>
    </row>
    <row r="7293" spans="1:2" hidden="1" x14ac:dyDescent="0.35">
      <c r="A7293" s="1" t="s">
        <v>9387</v>
      </c>
      <c r="B7293" s="1">
        <v>75</v>
      </c>
    </row>
    <row r="7294" spans="1:2" hidden="1" x14ac:dyDescent="0.35">
      <c r="A7294" s="1" t="s">
        <v>9388</v>
      </c>
      <c r="B7294" s="1">
        <v>9</v>
      </c>
    </row>
    <row r="7295" spans="1:2" hidden="1" x14ac:dyDescent="0.35">
      <c r="A7295" s="1" t="s">
        <v>9389</v>
      </c>
      <c r="B7295" s="1">
        <v>58</v>
      </c>
    </row>
    <row r="7296" spans="1:2" hidden="1" x14ac:dyDescent="0.35">
      <c r="A7296" s="1" t="s">
        <v>9390</v>
      </c>
      <c r="B7296" s="1">
        <v>19</v>
      </c>
    </row>
    <row r="7297" spans="1:2" hidden="1" x14ac:dyDescent="0.35">
      <c r="A7297" s="1" t="s">
        <v>9391</v>
      </c>
      <c r="B7297" s="1">
        <v>85</v>
      </c>
    </row>
    <row r="7298" spans="1:2" hidden="1" x14ac:dyDescent="0.35">
      <c r="A7298" s="1" t="s">
        <v>9392</v>
      </c>
      <c r="B7298" s="1">
        <v>12</v>
      </c>
    </row>
    <row r="7299" spans="1:2" hidden="1" x14ac:dyDescent="0.35">
      <c r="A7299" s="1" t="s">
        <v>9393</v>
      </c>
      <c r="B7299" s="1">
        <v>67</v>
      </c>
    </row>
    <row r="7300" spans="1:2" hidden="1" x14ac:dyDescent="0.35">
      <c r="A7300" s="1" t="s">
        <v>9394</v>
      </c>
      <c r="B7300" s="1">
        <v>32</v>
      </c>
    </row>
    <row r="7301" spans="1:2" hidden="1" x14ac:dyDescent="0.35">
      <c r="A7301" s="1" t="s">
        <v>9395</v>
      </c>
      <c r="B7301" s="1">
        <v>17</v>
      </c>
    </row>
    <row r="7302" spans="1:2" hidden="1" x14ac:dyDescent="0.35">
      <c r="A7302" s="1" t="s">
        <v>9396</v>
      </c>
      <c r="B7302" s="1">
        <v>88</v>
      </c>
    </row>
    <row r="7303" spans="1:2" hidden="1" x14ac:dyDescent="0.35">
      <c r="A7303" s="1" t="s">
        <v>9397</v>
      </c>
      <c r="B7303" s="1">
        <v>95</v>
      </c>
    </row>
    <row r="7304" spans="1:2" hidden="1" x14ac:dyDescent="0.35">
      <c r="A7304" s="1" t="s">
        <v>9398</v>
      </c>
      <c r="B7304" s="1">
        <v>48</v>
      </c>
    </row>
    <row r="7305" spans="1:2" hidden="1" x14ac:dyDescent="0.35">
      <c r="A7305" s="1" t="s">
        <v>9399</v>
      </c>
      <c r="B7305" s="1">
        <v>65</v>
      </c>
    </row>
    <row r="7306" spans="1:2" hidden="1" x14ac:dyDescent="0.35">
      <c r="A7306" s="1" t="s">
        <v>9400</v>
      </c>
      <c r="B7306" s="1">
        <v>37</v>
      </c>
    </row>
    <row r="7307" spans="1:2" hidden="1" x14ac:dyDescent="0.35">
      <c r="A7307" s="1" t="s">
        <v>9401</v>
      </c>
      <c r="B7307" s="1">
        <v>33</v>
      </c>
    </row>
    <row r="7308" spans="1:2" hidden="1" x14ac:dyDescent="0.35">
      <c r="A7308" s="1" t="s">
        <v>9402</v>
      </c>
      <c r="B7308" s="1">
        <v>64</v>
      </c>
    </row>
    <row r="7309" spans="1:2" hidden="1" x14ac:dyDescent="0.35">
      <c r="A7309" s="1" t="s">
        <v>9403</v>
      </c>
      <c r="B7309" s="1">
        <v>5</v>
      </c>
    </row>
    <row r="7310" spans="1:2" hidden="1" x14ac:dyDescent="0.35">
      <c r="A7310" s="1" t="s">
        <v>9404</v>
      </c>
      <c r="B7310" s="1">
        <v>51</v>
      </c>
    </row>
    <row r="7311" spans="1:2" hidden="1" x14ac:dyDescent="0.35">
      <c r="A7311" s="1" t="s">
        <v>9405</v>
      </c>
      <c r="B7311" s="1">
        <v>36</v>
      </c>
    </row>
    <row r="7312" spans="1:2" hidden="1" x14ac:dyDescent="0.35">
      <c r="A7312" s="1" t="s">
        <v>9406</v>
      </c>
      <c r="B7312" s="1">
        <v>57</v>
      </c>
    </row>
    <row r="7313" spans="1:2" hidden="1" x14ac:dyDescent="0.35">
      <c r="A7313" s="1" t="s">
        <v>9407</v>
      </c>
      <c r="B7313" s="1">
        <v>33</v>
      </c>
    </row>
    <row r="7314" spans="1:2" hidden="1" x14ac:dyDescent="0.35">
      <c r="A7314" s="1" t="s">
        <v>9408</v>
      </c>
      <c r="B7314" s="1">
        <v>48</v>
      </c>
    </row>
    <row r="7315" spans="1:2" hidden="1" x14ac:dyDescent="0.35">
      <c r="A7315" s="1" t="s">
        <v>9409</v>
      </c>
      <c r="B7315" s="1">
        <v>8</v>
      </c>
    </row>
    <row r="7316" spans="1:2" hidden="1" x14ac:dyDescent="0.35">
      <c r="A7316" s="1" t="s">
        <v>9410</v>
      </c>
      <c r="B7316" s="1">
        <v>80</v>
      </c>
    </row>
    <row r="7317" spans="1:2" hidden="1" x14ac:dyDescent="0.35">
      <c r="A7317" s="1" t="s">
        <v>9411</v>
      </c>
      <c r="B7317" s="1">
        <v>48</v>
      </c>
    </row>
    <row r="7318" spans="1:2" hidden="1" x14ac:dyDescent="0.35">
      <c r="A7318" s="1" t="s">
        <v>9412</v>
      </c>
      <c r="B7318" s="1">
        <v>46</v>
      </c>
    </row>
    <row r="7319" spans="1:2" hidden="1" x14ac:dyDescent="0.35">
      <c r="A7319" s="1" t="s">
        <v>9413</v>
      </c>
      <c r="B7319" s="1">
        <v>24</v>
      </c>
    </row>
    <row r="7320" spans="1:2" hidden="1" x14ac:dyDescent="0.35">
      <c r="A7320" s="1" t="s">
        <v>9414</v>
      </c>
      <c r="B7320" s="1">
        <v>64</v>
      </c>
    </row>
    <row r="7321" spans="1:2" hidden="1" x14ac:dyDescent="0.35">
      <c r="A7321" s="1" t="s">
        <v>9415</v>
      </c>
      <c r="B7321" s="1">
        <v>30</v>
      </c>
    </row>
    <row r="7322" spans="1:2" hidden="1" x14ac:dyDescent="0.35">
      <c r="A7322" s="1" t="s">
        <v>9416</v>
      </c>
      <c r="B7322" s="1">
        <v>63</v>
      </c>
    </row>
    <row r="7323" spans="1:2" hidden="1" x14ac:dyDescent="0.35">
      <c r="A7323" s="1" t="s">
        <v>9417</v>
      </c>
      <c r="B7323" s="1">
        <v>78</v>
      </c>
    </row>
    <row r="7324" spans="1:2" hidden="1" x14ac:dyDescent="0.35">
      <c r="A7324" s="1" t="s">
        <v>9418</v>
      </c>
      <c r="B7324" s="1">
        <v>71</v>
      </c>
    </row>
    <row r="7325" spans="1:2" hidden="1" x14ac:dyDescent="0.35">
      <c r="A7325" s="1" t="s">
        <v>9419</v>
      </c>
      <c r="B7325" s="1">
        <v>81</v>
      </c>
    </row>
    <row r="7326" spans="1:2" hidden="1" x14ac:dyDescent="0.35">
      <c r="A7326" s="1" t="s">
        <v>9420</v>
      </c>
      <c r="B7326" s="1">
        <v>79</v>
      </c>
    </row>
    <row r="7327" spans="1:2" hidden="1" x14ac:dyDescent="0.35">
      <c r="A7327" s="1" t="s">
        <v>9421</v>
      </c>
      <c r="B7327" s="1">
        <v>40</v>
      </c>
    </row>
    <row r="7328" spans="1:2" hidden="1" x14ac:dyDescent="0.35">
      <c r="A7328" s="1" t="s">
        <v>9422</v>
      </c>
      <c r="B7328" s="1">
        <v>29</v>
      </c>
    </row>
    <row r="7329" spans="1:2" hidden="1" x14ac:dyDescent="0.35">
      <c r="A7329" s="1" t="s">
        <v>9423</v>
      </c>
      <c r="B7329" s="1">
        <v>22</v>
      </c>
    </row>
    <row r="7330" spans="1:2" hidden="1" x14ac:dyDescent="0.35">
      <c r="A7330" s="1" t="s">
        <v>9424</v>
      </c>
      <c r="B7330" s="1">
        <v>38</v>
      </c>
    </row>
    <row r="7331" spans="1:2" hidden="1" x14ac:dyDescent="0.35">
      <c r="A7331" s="1" t="s">
        <v>9425</v>
      </c>
      <c r="B7331" s="1">
        <v>28</v>
      </c>
    </row>
    <row r="7332" spans="1:2" hidden="1" x14ac:dyDescent="0.35">
      <c r="A7332" s="1" t="s">
        <v>9426</v>
      </c>
      <c r="B7332" s="1">
        <v>76</v>
      </c>
    </row>
    <row r="7333" spans="1:2" hidden="1" x14ac:dyDescent="0.35">
      <c r="A7333" s="1" t="s">
        <v>9427</v>
      </c>
      <c r="B7333" s="1">
        <v>55</v>
      </c>
    </row>
    <row r="7334" spans="1:2" hidden="1" x14ac:dyDescent="0.35">
      <c r="A7334" s="1" t="s">
        <v>9428</v>
      </c>
      <c r="B7334" s="1">
        <v>54</v>
      </c>
    </row>
    <row r="7335" spans="1:2" hidden="1" x14ac:dyDescent="0.35">
      <c r="A7335" s="1" t="s">
        <v>9429</v>
      </c>
      <c r="B7335" s="1">
        <v>40</v>
      </c>
    </row>
    <row r="7336" spans="1:2" hidden="1" x14ac:dyDescent="0.35">
      <c r="A7336" s="1" t="s">
        <v>9430</v>
      </c>
      <c r="B7336" s="1">
        <v>3</v>
      </c>
    </row>
    <row r="7337" spans="1:2" hidden="1" x14ac:dyDescent="0.35">
      <c r="A7337" s="1" t="s">
        <v>9431</v>
      </c>
      <c r="B7337" s="1">
        <v>33</v>
      </c>
    </row>
    <row r="7338" spans="1:2" hidden="1" x14ac:dyDescent="0.35">
      <c r="A7338" s="1" t="s">
        <v>9432</v>
      </c>
      <c r="B7338" s="1">
        <v>15</v>
      </c>
    </row>
    <row r="7339" spans="1:2" hidden="1" x14ac:dyDescent="0.35">
      <c r="A7339" s="1" t="s">
        <v>9433</v>
      </c>
      <c r="B7339" s="1">
        <v>14</v>
      </c>
    </row>
    <row r="7340" spans="1:2" hidden="1" x14ac:dyDescent="0.35">
      <c r="A7340" s="1" t="s">
        <v>9434</v>
      </c>
      <c r="B7340" s="1">
        <v>61</v>
      </c>
    </row>
    <row r="7341" spans="1:2" hidden="1" x14ac:dyDescent="0.35">
      <c r="A7341" s="1" t="s">
        <v>9435</v>
      </c>
      <c r="B7341" s="1">
        <v>93</v>
      </c>
    </row>
    <row r="7342" spans="1:2" hidden="1" x14ac:dyDescent="0.35">
      <c r="A7342" s="1" t="s">
        <v>9436</v>
      </c>
      <c r="B7342" s="1">
        <v>92</v>
      </c>
    </row>
    <row r="7343" spans="1:2" hidden="1" x14ac:dyDescent="0.35">
      <c r="A7343" s="1" t="s">
        <v>9437</v>
      </c>
      <c r="B7343" s="1">
        <v>62</v>
      </c>
    </row>
    <row r="7344" spans="1:2" hidden="1" x14ac:dyDescent="0.35">
      <c r="A7344" s="1" t="s">
        <v>9438</v>
      </c>
      <c r="B7344" s="1">
        <v>74</v>
      </c>
    </row>
    <row r="7345" spans="1:2" hidden="1" x14ac:dyDescent="0.35">
      <c r="A7345" s="1" t="s">
        <v>9439</v>
      </c>
      <c r="B7345" s="1">
        <v>20</v>
      </c>
    </row>
    <row r="7346" spans="1:2" hidden="1" x14ac:dyDescent="0.35">
      <c r="A7346" s="1" t="s">
        <v>9440</v>
      </c>
      <c r="B7346" s="1">
        <v>19</v>
      </c>
    </row>
    <row r="7347" spans="1:2" hidden="1" x14ac:dyDescent="0.35">
      <c r="A7347" s="1" t="s">
        <v>9441</v>
      </c>
      <c r="B7347" s="1">
        <v>54</v>
      </c>
    </row>
    <row r="7348" spans="1:2" hidden="1" x14ac:dyDescent="0.35">
      <c r="A7348" s="1" t="s">
        <v>9442</v>
      </c>
      <c r="B7348" s="1">
        <v>1</v>
      </c>
    </row>
    <row r="7349" spans="1:2" hidden="1" x14ac:dyDescent="0.35">
      <c r="A7349" s="1" t="s">
        <v>9443</v>
      </c>
      <c r="B7349" s="1">
        <v>48</v>
      </c>
    </row>
    <row r="7350" spans="1:2" hidden="1" x14ac:dyDescent="0.35">
      <c r="A7350" s="1" t="s">
        <v>9444</v>
      </c>
      <c r="B7350" s="1">
        <v>29</v>
      </c>
    </row>
    <row r="7351" spans="1:2" hidden="1" x14ac:dyDescent="0.35">
      <c r="A7351" s="1" t="s">
        <v>9445</v>
      </c>
      <c r="B7351" s="1">
        <v>17</v>
      </c>
    </row>
    <row r="7352" spans="1:2" hidden="1" x14ac:dyDescent="0.35">
      <c r="A7352" s="1" t="s">
        <v>9446</v>
      </c>
      <c r="B7352" s="1">
        <v>45</v>
      </c>
    </row>
    <row r="7353" spans="1:2" hidden="1" x14ac:dyDescent="0.35">
      <c r="A7353" s="1" t="s">
        <v>9447</v>
      </c>
      <c r="B7353" s="1">
        <v>58</v>
      </c>
    </row>
    <row r="7354" spans="1:2" hidden="1" x14ac:dyDescent="0.35">
      <c r="A7354" s="1" t="s">
        <v>9448</v>
      </c>
      <c r="B7354" s="1">
        <v>91</v>
      </c>
    </row>
    <row r="7355" spans="1:2" hidden="1" x14ac:dyDescent="0.35">
      <c r="A7355" s="1" t="s">
        <v>9449</v>
      </c>
      <c r="B7355" s="1">
        <v>70</v>
      </c>
    </row>
    <row r="7356" spans="1:2" hidden="1" x14ac:dyDescent="0.35">
      <c r="A7356" s="1" t="s">
        <v>48</v>
      </c>
      <c r="B7356" s="1">
        <v>68</v>
      </c>
    </row>
    <row r="7357" spans="1:2" hidden="1" x14ac:dyDescent="0.35">
      <c r="A7357" s="1" t="s">
        <v>9450</v>
      </c>
      <c r="B7357" s="1">
        <v>74</v>
      </c>
    </row>
    <row r="7358" spans="1:2" hidden="1" x14ac:dyDescent="0.35">
      <c r="A7358" s="1" t="s">
        <v>9451</v>
      </c>
      <c r="B7358" s="1">
        <v>97</v>
      </c>
    </row>
    <row r="7359" spans="1:2" hidden="1" x14ac:dyDescent="0.35">
      <c r="A7359" s="1" t="s">
        <v>9452</v>
      </c>
      <c r="B7359" s="1">
        <v>50</v>
      </c>
    </row>
    <row r="7360" spans="1:2" hidden="1" x14ac:dyDescent="0.35">
      <c r="A7360" s="1" t="s">
        <v>9453</v>
      </c>
      <c r="B7360" s="1">
        <v>14</v>
      </c>
    </row>
    <row r="7361" spans="1:2" hidden="1" x14ac:dyDescent="0.35">
      <c r="A7361" s="1" t="s">
        <v>9454</v>
      </c>
      <c r="B7361" s="1">
        <v>53</v>
      </c>
    </row>
    <row r="7362" spans="1:2" hidden="1" x14ac:dyDescent="0.35">
      <c r="A7362" s="1" t="s">
        <v>9455</v>
      </c>
      <c r="B7362" s="1">
        <v>89</v>
      </c>
    </row>
    <row r="7363" spans="1:2" hidden="1" x14ac:dyDescent="0.35">
      <c r="A7363" s="1" t="s">
        <v>9456</v>
      </c>
      <c r="B7363" s="1">
        <v>78</v>
      </c>
    </row>
    <row r="7364" spans="1:2" hidden="1" x14ac:dyDescent="0.35">
      <c r="A7364" s="1" t="s">
        <v>9457</v>
      </c>
      <c r="B7364" s="1">
        <v>53</v>
      </c>
    </row>
    <row r="7365" spans="1:2" hidden="1" x14ac:dyDescent="0.35">
      <c r="A7365" s="1" t="s">
        <v>9458</v>
      </c>
      <c r="B7365" s="1">
        <v>1</v>
      </c>
    </row>
    <row r="7366" spans="1:2" hidden="1" x14ac:dyDescent="0.35">
      <c r="A7366" s="1" t="s">
        <v>9459</v>
      </c>
      <c r="B7366" s="1">
        <v>37</v>
      </c>
    </row>
    <row r="7367" spans="1:2" hidden="1" x14ac:dyDescent="0.35">
      <c r="A7367" s="1" t="s">
        <v>9460</v>
      </c>
      <c r="B7367" s="1">
        <v>50</v>
      </c>
    </row>
    <row r="7368" spans="1:2" hidden="1" x14ac:dyDescent="0.35">
      <c r="A7368" s="1" t="s">
        <v>9461</v>
      </c>
      <c r="B7368" s="1">
        <v>51</v>
      </c>
    </row>
    <row r="7369" spans="1:2" hidden="1" x14ac:dyDescent="0.35">
      <c r="A7369" s="1" t="s">
        <v>9462</v>
      </c>
      <c r="B7369" s="1">
        <v>77</v>
      </c>
    </row>
    <row r="7370" spans="1:2" hidden="1" x14ac:dyDescent="0.35">
      <c r="A7370" s="1" t="s">
        <v>9463</v>
      </c>
      <c r="B7370" s="1">
        <v>77</v>
      </c>
    </row>
    <row r="7371" spans="1:2" hidden="1" x14ac:dyDescent="0.35">
      <c r="A7371" s="1" t="s">
        <v>9464</v>
      </c>
      <c r="B7371" s="1">
        <v>52</v>
      </c>
    </row>
    <row r="7372" spans="1:2" hidden="1" x14ac:dyDescent="0.35">
      <c r="A7372" s="1" t="s">
        <v>9465</v>
      </c>
      <c r="B7372" s="1">
        <v>29</v>
      </c>
    </row>
    <row r="7373" spans="1:2" hidden="1" x14ac:dyDescent="0.35">
      <c r="A7373" s="1" t="s">
        <v>9466</v>
      </c>
      <c r="B7373" s="1">
        <v>1</v>
      </c>
    </row>
    <row r="7374" spans="1:2" hidden="1" x14ac:dyDescent="0.35">
      <c r="A7374" s="1" t="s">
        <v>9467</v>
      </c>
      <c r="B7374" s="1">
        <v>91</v>
      </c>
    </row>
    <row r="7375" spans="1:2" hidden="1" x14ac:dyDescent="0.35">
      <c r="A7375" s="1" t="s">
        <v>9468</v>
      </c>
      <c r="B7375" s="1">
        <v>82</v>
      </c>
    </row>
    <row r="7376" spans="1:2" hidden="1" x14ac:dyDescent="0.35">
      <c r="A7376" s="1" t="s">
        <v>9469</v>
      </c>
      <c r="B7376" s="1">
        <v>73</v>
      </c>
    </row>
    <row r="7377" spans="1:2" hidden="1" x14ac:dyDescent="0.35">
      <c r="A7377" s="1" t="s">
        <v>9470</v>
      </c>
      <c r="B7377" s="1">
        <v>1</v>
      </c>
    </row>
    <row r="7378" spans="1:2" hidden="1" x14ac:dyDescent="0.35">
      <c r="A7378" s="1" t="s">
        <v>9471</v>
      </c>
      <c r="B7378" s="1">
        <v>29</v>
      </c>
    </row>
    <row r="7379" spans="1:2" hidden="1" x14ac:dyDescent="0.35">
      <c r="A7379" s="1" t="s">
        <v>9472</v>
      </c>
      <c r="B7379" s="1">
        <v>54</v>
      </c>
    </row>
    <row r="7380" spans="1:2" hidden="1" x14ac:dyDescent="0.35">
      <c r="A7380" s="1" t="s">
        <v>9473</v>
      </c>
      <c r="B7380" s="1">
        <v>10</v>
      </c>
    </row>
    <row r="7381" spans="1:2" hidden="1" x14ac:dyDescent="0.35">
      <c r="A7381" s="1" t="s">
        <v>9474</v>
      </c>
      <c r="B7381" s="1">
        <v>91</v>
      </c>
    </row>
    <row r="7382" spans="1:2" hidden="1" x14ac:dyDescent="0.35">
      <c r="A7382" s="1" t="s">
        <v>9475</v>
      </c>
      <c r="B7382" s="1">
        <v>13</v>
      </c>
    </row>
    <row r="7383" spans="1:2" hidden="1" x14ac:dyDescent="0.35">
      <c r="A7383" s="1" t="s">
        <v>9476</v>
      </c>
      <c r="B7383" s="1">
        <v>35</v>
      </c>
    </row>
    <row r="7384" spans="1:2" hidden="1" x14ac:dyDescent="0.35">
      <c r="A7384" s="1" t="s">
        <v>9477</v>
      </c>
      <c r="B7384" s="1">
        <v>76</v>
      </c>
    </row>
    <row r="7385" spans="1:2" hidden="1" x14ac:dyDescent="0.35">
      <c r="A7385" s="1" t="s">
        <v>9478</v>
      </c>
      <c r="B7385" s="1">
        <v>94</v>
      </c>
    </row>
    <row r="7386" spans="1:2" hidden="1" x14ac:dyDescent="0.35">
      <c r="A7386" s="1" t="s">
        <v>9479</v>
      </c>
      <c r="B7386" s="1">
        <v>94</v>
      </c>
    </row>
    <row r="7387" spans="1:2" hidden="1" x14ac:dyDescent="0.35">
      <c r="A7387" s="1" t="s">
        <v>9480</v>
      </c>
      <c r="B7387" s="1">
        <v>85</v>
      </c>
    </row>
    <row r="7388" spans="1:2" hidden="1" x14ac:dyDescent="0.35">
      <c r="A7388" s="1" t="s">
        <v>9481</v>
      </c>
      <c r="B7388" s="1">
        <v>7</v>
      </c>
    </row>
    <row r="7389" spans="1:2" hidden="1" x14ac:dyDescent="0.35">
      <c r="A7389" s="1" t="s">
        <v>9482</v>
      </c>
      <c r="B7389" s="1">
        <v>41</v>
      </c>
    </row>
    <row r="7390" spans="1:2" hidden="1" x14ac:dyDescent="0.35">
      <c r="A7390" s="1" t="s">
        <v>9483</v>
      </c>
      <c r="B7390" s="1">
        <v>87</v>
      </c>
    </row>
    <row r="7391" spans="1:2" hidden="1" x14ac:dyDescent="0.35">
      <c r="A7391" s="1" t="s">
        <v>9484</v>
      </c>
      <c r="B7391" s="1">
        <v>71</v>
      </c>
    </row>
    <row r="7392" spans="1:2" hidden="1" x14ac:dyDescent="0.35">
      <c r="A7392" s="1" t="s">
        <v>9485</v>
      </c>
      <c r="B7392" s="1">
        <v>57</v>
      </c>
    </row>
    <row r="7393" spans="1:2" hidden="1" x14ac:dyDescent="0.35">
      <c r="A7393" s="1" t="s">
        <v>9486</v>
      </c>
      <c r="B7393" s="1">
        <v>47</v>
      </c>
    </row>
    <row r="7394" spans="1:2" hidden="1" x14ac:dyDescent="0.35">
      <c r="A7394" s="1" t="s">
        <v>9487</v>
      </c>
      <c r="B7394" s="1">
        <v>84</v>
      </c>
    </row>
    <row r="7395" spans="1:2" hidden="1" x14ac:dyDescent="0.35">
      <c r="A7395" s="1" t="s">
        <v>9488</v>
      </c>
      <c r="B7395" s="1">
        <v>23</v>
      </c>
    </row>
    <row r="7396" spans="1:2" hidden="1" x14ac:dyDescent="0.35">
      <c r="A7396" s="1" t="s">
        <v>9489</v>
      </c>
      <c r="B7396" s="1">
        <v>83</v>
      </c>
    </row>
    <row r="7397" spans="1:2" hidden="1" x14ac:dyDescent="0.35">
      <c r="A7397" s="1" t="s">
        <v>9490</v>
      </c>
      <c r="B7397" s="1">
        <v>16</v>
      </c>
    </row>
    <row r="7398" spans="1:2" hidden="1" x14ac:dyDescent="0.35">
      <c r="A7398" s="1" t="s">
        <v>9491</v>
      </c>
      <c r="B7398" s="1">
        <v>32</v>
      </c>
    </row>
    <row r="7399" spans="1:2" hidden="1" x14ac:dyDescent="0.35">
      <c r="A7399" s="1" t="s">
        <v>9492</v>
      </c>
      <c r="B7399" s="1">
        <v>0</v>
      </c>
    </row>
    <row r="7400" spans="1:2" hidden="1" x14ac:dyDescent="0.35">
      <c r="A7400" s="1" t="s">
        <v>9493</v>
      </c>
      <c r="B7400" s="1">
        <v>74</v>
      </c>
    </row>
    <row r="7401" spans="1:2" hidden="1" x14ac:dyDescent="0.35">
      <c r="A7401" s="1" t="s">
        <v>9494</v>
      </c>
      <c r="B7401" s="1">
        <v>70</v>
      </c>
    </row>
    <row r="7402" spans="1:2" hidden="1" x14ac:dyDescent="0.35">
      <c r="A7402" s="1" t="s">
        <v>9495</v>
      </c>
      <c r="B7402" s="1">
        <v>88</v>
      </c>
    </row>
    <row r="7403" spans="1:2" hidden="1" x14ac:dyDescent="0.35">
      <c r="A7403" s="1" t="s">
        <v>9496</v>
      </c>
      <c r="B7403" s="1">
        <v>25</v>
      </c>
    </row>
    <row r="7404" spans="1:2" hidden="1" x14ac:dyDescent="0.35">
      <c r="A7404" s="1" t="s">
        <v>9497</v>
      </c>
      <c r="B7404" s="1">
        <v>91</v>
      </c>
    </row>
    <row r="7405" spans="1:2" hidden="1" x14ac:dyDescent="0.35">
      <c r="A7405" s="1" t="s">
        <v>9498</v>
      </c>
      <c r="B7405" s="1">
        <v>77</v>
      </c>
    </row>
    <row r="7406" spans="1:2" hidden="1" x14ac:dyDescent="0.35">
      <c r="A7406" s="1" t="s">
        <v>9499</v>
      </c>
      <c r="B7406" s="1">
        <v>73</v>
      </c>
    </row>
    <row r="7407" spans="1:2" hidden="1" x14ac:dyDescent="0.35">
      <c r="A7407" s="1" t="s">
        <v>9500</v>
      </c>
      <c r="B7407" s="1">
        <v>24</v>
      </c>
    </row>
    <row r="7408" spans="1:2" hidden="1" x14ac:dyDescent="0.35">
      <c r="A7408" s="1" t="s">
        <v>9501</v>
      </c>
      <c r="B7408" s="1">
        <v>36</v>
      </c>
    </row>
    <row r="7409" spans="1:2" hidden="1" x14ac:dyDescent="0.35">
      <c r="A7409" s="1" t="s">
        <v>9502</v>
      </c>
      <c r="B7409" s="1">
        <v>15</v>
      </c>
    </row>
    <row r="7410" spans="1:2" hidden="1" x14ac:dyDescent="0.35">
      <c r="A7410" s="1" t="s">
        <v>9503</v>
      </c>
      <c r="B7410" s="1">
        <v>95</v>
      </c>
    </row>
    <row r="7411" spans="1:2" hidden="1" x14ac:dyDescent="0.35">
      <c r="A7411" s="1" t="s">
        <v>9504</v>
      </c>
      <c r="B7411" s="1">
        <v>33</v>
      </c>
    </row>
    <row r="7412" spans="1:2" hidden="1" x14ac:dyDescent="0.35">
      <c r="A7412" s="1" t="s">
        <v>9505</v>
      </c>
      <c r="B7412" s="1">
        <v>59</v>
      </c>
    </row>
    <row r="7413" spans="1:2" hidden="1" x14ac:dyDescent="0.35">
      <c r="A7413" s="1" t="s">
        <v>9506</v>
      </c>
      <c r="B7413" s="1">
        <v>0</v>
      </c>
    </row>
    <row r="7414" spans="1:2" hidden="1" x14ac:dyDescent="0.35">
      <c r="A7414" s="1" t="s">
        <v>9507</v>
      </c>
      <c r="B7414" s="1">
        <v>23</v>
      </c>
    </row>
    <row r="7415" spans="1:2" hidden="1" x14ac:dyDescent="0.35">
      <c r="A7415" s="1" t="s">
        <v>9508</v>
      </c>
      <c r="B7415" s="1">
        <v>50</v>
      </c>
    </row>
    <row r="7416" spans="1:2" hidden="1" x14ac:dyDescent="0.35">
      <c r="A7416" s="1" t="s">
        <v>9509</v>
      </c>
      <c r="B7416" s="1">
        <v>91</v>
      </c>
    </row>
    <row r="7417" spans="1:2" hidden="1" x14ac:dyDescent="0.35">
      <c r="A7417" s="1" t="s">
        <v>9510</v>
      </c>
      <c r="B7417" s="1">
        <v>97</v>
      </c>
    </row>
    <row r="7418" spans="1:2" hidden="1" x14ac:dyDescent="0.35">
      <c r="A7418" s="1" t="s">
        <v>9511</v>
      </c>
      <c r="B7418" s="1">
        <v>10</v>
      </c>
    </row>
    <row r="7419" spans="1:2" hidden="1" x14ac:dyDescent="0.35">
      <c r="A7419" s="1" t="s">
        <v>9512</v>
      </c>
      <c r="B7419" s="1">
        <v>21</v>
      </c>
    </row>
    <row r="7420" spans="1:2" hidden="1" x14ac:dyDescent="0.35">
      <c r="A7420" s="1" t="s">
        <v>9513</v>
      </c>
      <c r="B7420" s="1">
        <v>32</v>
      </c>
    </row>
    <row r="7421" spans="1:2" hidden="1" x14ac:dyDescent="0.35">
      <c r="A7421" s="1" t="s">
        <v>9514</v>
      </c>
      <c r="B7421" s="1">
        <v>25</v>
      </c>
    </row>
    <row r="7422" spans="1:2" hidden="1" x14ac:dyDescent="0.35">
      <c r="A7422" s="1" t="s">
        <v>9515</v>
      </c>
      <c r="B7422" s="1">
        <v>59</v>
      </c>
    </row>
    <row r="7423" spans="1:2" hidden="1" x14ac:dyDescent="0.35">
      <c r="A7423" s="1" t="s">
        <v>9516</v>
      </c>
      <c r="B7423" s="1">
        <v>71</v>
      </c>
    </row>
    <row r="7424" spans="1:2" hidden="1" x14ac:dyDescent="0.35">
      <c r="A7424" s="1" t="s">
        <v>9517</v>
      </c>
      <c r="B7424" s="1">
        <v>5</v>
      </c>
    </row>
    <row r="7425" spans="1:2" hidden="1" x14ac:dyDescent="0.35">
      <c r="A7425" s="1" t="s">
        <v>9518</v>
      </c>
      <c r="B7425" s="1">
        <v>39</v>
      </c>
    </row>
    <row r="7426" spans="1:2" hidden="1" x14ac:dyDescent="0.35">
      <c r="A7426" s="1" t="s">
        <v>9519</v>
      </c>
      <c r="B7426" s="1">
        <v>16</v>
      </c>
    </row>
    <row r="7427" spans="1:2" hidden="1" x14ac:dyDescent="0.35">
      <c r="A7427" s="1" t="s">
        <v>9520</v>
      </c>
      <c r="B7427" s="1">
        <v>30</v>
      </c>
    </row>
    <row r="7428" spans="1:2" hidden="1" x14ac:dyDescent="0.35">
      <c r="A7428" s="1" t="s">
        <v>9521</v>
      </c>
      <c r="B7428" s="1">
        <v>2</v>
      </c>
    </row>
    <row r="7429" spans="1:2" hidden="1" x14ac:dyDescent="0.35">
      <c r="A7429" s="1" t="s">
        <v>9522</v>
      </c>
      <c r="B7429" s="1">
        <v>17</v>
      </c>
    </row>
    <row r="7430" spans="1:2" hidden="1" x14ac:dyDescent="0.35">
      <c r="A7430" s="1" t="s">
        <v>9523</v>
      </c>
      <c r="B7430" s="1">
        <v>4</v>
      </c>
    </row>
    <row r="7431" spans="1:2" hidden="1" x14ac:dyDescent="0.35">
      <c r="A7431" s="1" t="s">
        <v>9524</v>
      </c>
      <c r="B7431" s="1">
        <v>69</v>
      </c>
    </row>
    <row r="7432" spans="1:2" hidden="1" x14ac:dyDescent="0.35">
      <c r="A7432" s="1" t="s">
        <v>9525</v>
      </c>
      <c r="B7432" s="1">
        <v>11</v>
      </c>
    </row>
    <row r="7433" spans="1:2" hidden="1" x14ac:dyDescent="0.35">
      <c r="A7433" s="1" t="s">
        <v>9526</v>
      </c>
      <c r="B7433" s="1">
        <v>53</v>
      </c>
    </row>
    <row r="7434" spans="1:2" hidden="1" x14ac:dyDescent="0.35">
      <c r="A7434" s="1" t="s">
        <v>9527</v>
      </c>
      <c r="B7434" s="1">
        <v>98</v>
      </c>
    </row>
    <row r="7435" spans="1:2" hidden="1" x14ac:dyDescent="0.35">
      <c r="A7435" s="1" t="s">
        <v>9528</v>
      </c>
      <c r="B7435" s="1">
        <v>12</v>
      </c>
    </row>
    <row r="7436" spans="1:2" hidden="1" x14ac:dyDescent="0.35">
      <c r="A7436" s="1" t="s">
        <v>9529</v>
      </c>
      <c r="B7436" s="1">
        <v>24</v>
      </c>
    </row>
    <row r="7437" spans="1:2" hidden="1" x14ac:dyDescent="0.35">
      <c r="A7437" s="1" t="s">
        <v>9530</v>
      </c>
      <c r="B7437" s="1">
        <v>89</v>
      </c>
    </row>
    <row r="7438" spans="1:2" hidden="1" x14ac:dyDescent="0.35">
      <c r="A7438" s="1" t="s">
        <v>9531</v>
      </c>
      <c r="B7438" s="1">
        <v>66</v>
      </c>
    </row>
    <row r="7439" spans="1:2" hidden="1" x14ac:dyDescent="0.35">
      <c r="A7439" s="1" t="s">
        <v>9532</v>
      </c>
      <c r="B7439" s="1">
        <v>41</v>
      </c>
    </row>
    <row r="7440" spans="1:2" hidden="1" x14ac:dyDescent="0.35">
      <c r="A7440" s="1" t="s">
        <v>9533</v>
      </c>
      <c r="B7440" s="1">
        <v>27</v>
      </c>
    </row>
    <row r="7441" spans="1:2" hidden="1" x14ac:dyDescent="0.35">
      <c r="A7441" s="1" t="s">
        <v>9534</v>
      </c>
      <c r="B7441" s="1">
        <v>76</v>
      </c>
    </row>
    <row r="7442" spans="1:2" hidden="1" x14ac:dyDescent="0.35">
      <c r="A7442" s="1" t="s">
        <v>9535</v>
      </c>
      <c r="B7442" s="1">
        <v>18</v>
      </c>
    </row>
    <row r="7443" spans="1:2" hidden="1" x14ac:dyDescent="0.35">
      <c r="A7443" s="1" t="s">
        <v>9536</v>
      </c>
      <c r="B7443" s="1">
        <v>41</v>
      </c>
    </row>
    <row r="7444" spans="1:2" hidden="1" x14ac:dyDescent="0.35">
      <c r="A7444" s="1" t="s">
        <v>9537</v>
      </c>
      <c r="B7444" s="1">
        <v>60</v>
      </c>
    </row>
    <row r="7445" spans="1:2" hidden="1" x14ac:dyDescent="0.35">
      <c r="A7445" s="1" t="s">
        <v>9538</v>
      </c>
      <c r="B7445" s="1">
        <v>19</v>
      </c>
    </row>
    <row r="7446" spans="1:2" hidden="1" x14ac:dyDescent="0.35">
      <c r="A7446" s="1" t="s">
        <v>9539</v>
      </c>
      <c r="B7446" s="1">
        <v>90</v>
      </c>
    </row>
    <row r="7447" spans="1:2" hidden="1" x14ac:dyDescent="0.35">
      <c r="A7447" s="1" t="s">
        <v>9540</v>
      </c>
      <c r="B7447" s="1">
        <v>91</v>
      </c>
    </row>
    <row r="7448" spans="1:2" hidden="1" x14ac:dyDescent="0.35">
      <c r="A7448" s="1" t="s">
        <v>9541</v>
      </c>
      <c r="B7448" s="1">
        <v>31</v>
      </c>
    </row>
    <row r="7449" spans="1:2" hidden="1" x14ac:dyDescent="0.35">
      <c r="A7449" s="1" t="s">
        <v>9542</v>
      </c>
      <c r="B7449" s="1">
        <v>24</v>
      </c>
    </row>
    <row r="7450" spans="1:2" hidden="1" x14ac:dyDescent="0.35">
      <c r="A7450" s="1" t="s">
        <v>9543</v>
      </c>
      <c r="B7450" s="1">
        <v>73</v>
      </c>
    </row>
    <row r="7451" spans="1:2" hidden="1" x14ac:dyDescent="0.35">
      <c r="A7451" s="1" t="s">
        <v>9544</v>
      </c>
      <c r="B7451" s="1">
        <v>66</v>
      </c>
    </row>
    <row r="7452" spans="1:2" hidden="1" x14ac:dyDescent="0.35">
      <c r="A7452" s="1" t="s">
        <v>9545</v>
      </c>
      <c r="B7452" s="1">
        <v>67</v>
      </c>
    </row>
    <row r="7453" spans="1:2" hidden="1" x14ac:dyDescent="0.35">
      <c r="A7453" s="1" t="s">
        <v>9546</v>
      </c>
      <c r="B7453" s="1">
        <v>46</v>
      </c>
    </row>
    <row r="7454" spans="1:2" hidden="1" x14ac:dyDescent="0.35">
      <c r="A7454" s="1" t="s">
        <v>9547</v>
      </c>
      <c r="B7454" s="1">
        <v>91</v>
      </c>
    </row>
    <row r="7455" spans="1:2" hidden="1" x14ac:dyDescent="0.35">
      <c r="A7455" s="1" t="s">
        <v>9548</v>
      </c>
      <c r="B7455" s="1">
        <v>78</v>
      </c>
    </row>
    <row r="7456" spans="1:2" hidden="1" x14ac:dyDescent="0.35">
      <c r="A7456" s="1" t="s">
        <v>9549</v>
      </c>
      <c r="B7456" s="1">
        <v>41</v>
      </c>
    </row>
    <row r="7457" spans="1:2" hidden="1" x14ac:dyDescent="0.35">
      <c r="A7457" s="1" t="s">
        <v>9550</v>
      </c>
      <c r="B7457" s="1">
        <v>92</v>
      </c>
    </row>
    <row r="7458" spans="1:2" hidden="1" x14ac:dyDescent="0.35">
      <c r="A7458" s="1" t="s">
        <v>9551</v>
      </c>
      <c r="B7458" s="1">
        <v>13</v>
      </c>
    </row>
    <row r="7459" spans="1:2" hidden="1" x14ac:dyDescent="0.35">
      <c r="A7459" s="1" t="s">
        <v>9552</v>
      </c>
      <c r="B7459" s="1">
        <v>22</v>
      </c>
    </row>
    <row r="7460" spans="1:2" hidden="1" x14ac:dyDescent="0.35">
      <c r="A7460" s="1" t="s">
        <v>9553</v>
      </c>
      <c r="B7460" s="1">
        <v>41</v>
      </c>
    </row>
    <row r="7461" spans="1:2" hidden="1" x14ac:dyDescent="0.35">
      <c r="A7461" s="1" t="s">
        <v>9554</v>
      </c>
      <c r="B7461" s="1">
        <v>48</v>
      </c>
    </row>
    <row r="7462" spans="1:2" hidden="1" x14ac:dyDescent="0.35">
      <c r="A7462" s="1" t="s">
        <v>9555</v>
      </c>
      <c r="B7462" s="1">
        <v>59</v>
      </c>
    </row>
    <row r="7463" spans="1:2" hidden="1" x14ac:dyDescent="0.35">
      <c r="A7463" s="1" t="s">
        <v>9556</v>
      </c>
      <c r="B7463" s="1">
        <v>13</v>
      </c>
    </row>
    <row r="7464" spans="1:2" hidden="1" x14ac:dyDescent="0.35">
      <c r="A7464" s="1" t="s">
        <v>9557</v>
      </c>
      <c r="B7464" s="1">
        <v>68</v>
      </c>
    </row>
    <row r="7465" spans="1:2" hidden="1" x14ac:dyDescent="0.35">
      <c r="A7465" s="1" t="s">
        <v>9558</v>
      </c>
      <c r="B7465" s="1">
        <v>38</v>
      </c>
    </row>
    <row r="7466" spans="1:2" hidden="1" x14ac:dyDescent="0.35">
      <c r="A7466" s="1" t="s">
        <v>9559</v>
      </c>
      <c r="B7466" s="1">
        <v>4</v>
      </c>
    </row>
    <row r="7467" spans="1:2" hidden="1" x14ac:dyDescent="0.35">
      <c r="A7467" s="1" t="s">
        <v>9560</v>
      </c>
      <c r="B7467" s="1">
        <v>99</v>
      </c>
    </row>
    <row r="7468" spans="1:2" hidden="1" x14ac:dyDescent="0.35">
      <c r="A7468" s="1" t="s">
        <v>9561</v>
      </c>
      <c r="B7468" s="1">
        <v>70</v>
      </c>
    </row>
    <row r="7469" spans="1:2" hidden="1" x14ac:dyDescent="0.35">
      <c r="A7469" s="1" t="s">
        <v>9562</v>
      </c>
      <c r="B7469" s="1">
        <v>61</v>
      </c>
    </row>
    <row r="7470" spans="1:2" hidden="1" x14ac:dyDescent="0.35">
      <c r="A7470" s="1" t="s">
        <v>9563</v>
      </c>
      <c r="B7470" s="1">
        <v>44</v>
      </c>
    </row>
    <row r="7471" spans="1:2" hidden="1" x14ac:dyDescent="0.35">
      <c r="A7471" s="1" t="s">
        <v>9564</v>
      </c>
      <c r="B7471" s="1">
        <v>99</v>
      </c>
    </row>
    <row r="7472" spans="1:2" hidden="1" x14ac:dyDescent="0.35">
      <c r="A7472" s="1" t="s">
        <v>9565</v>
      </c>
      <c r="B7472" s="1">
        <v>44</v>
      </c>
    </row>
    <row r="7473" spans="1:2" hidden="1" x14ac:dyDescent="0.35">
      <c r="A7473" s="1" t="s">
        <v>9566</v>
      </c>
      <c r="B7473" s="1">
        <v>48</v>
      </c>
    </row>
    <row r="7474" spans="1:2" hidden="1" x14ac:dyDescent="0.35">
      <c r="A7474" s="1" t="s">
        <v>9567</v>
      </c>
      <c r="B7474" s="1">
        <v>77</v>
      </c>
    </row>
    <row r="7475" spans="1:2" hidden="1" x14ac:dyDescent="0.35">
      <c r="A7475" s="1" t="s">
        <v>9568</v>
      </c>
      <c r="B7475" s="1">
        <v>61</v>
      </c>
    </row>
    <row r="7476" spans="1:2" hidden="1" x14ac:dyDescent="0.35">
      <c r="A7476" s="1" t="s">
        <v>9569</v>
      </c>
      <c r="B7476" s="1">
        <v>50</v>
      </c>
    </row>
    <row r="7477" spans="1:2" hidden="1" x14ac:dyDescent="0.35">
      <c r="A7477" s="1" t="s">
        <v>9570</v>
      </c>
      <c r="B7477" s="1">
        <v>93</v>
      </c>
    </row>
    <row r="7478" spans="1:2" hidden="1" x14ac:dyDescent="0.35">
      <c r="A7478" s="1" t="s">
        <v>9571</v>
      </c>
      <c r="B7478" s="1">
        <v>98</v>
      </c>
    </row>
    <row r="7479" spans="1:2" hidden="1" x14ac:dyDescent="0.35">
      <c r="A7479" s="1" t="s">
        <v>9572</v>
      </c>
      <c r="B7479" s="1">
        <v>62</v>
      </c>
    </row>
    <row r="7480" spans="1:2" hidden="1" x14ac:dyDescent="0.35">
      <c r="A7480" s="1" t="s">
        <v>9573</v>
      </c>
      <c r="B7480" s="1">
        <v>20</v>
      </c>
    </row>
    <row r="7481" spans="1:2" hidden="1" x14ac:dyDescent="0.35">
      <c r="A7481" s="1" t="s">
        <v>9574</v>
      </c>
      <c r="B7481" s="1">
        <v>18</v>
      </c>
    </row>
    <row r="7482" spans="1:2" hidden="1" x14ac:dyDescent="0.35">
      <c r="A7482" s="1" t="s">
        <v>9575</v>
      </c>
      <c r="B7482" s="1">
        <v>13</v>
      </c>
    </row>
    <row r="7483" spans="1:2" hidden="1" x14ac:dyDescent="0.35">
      <c r="A7483" s="1" t="s">
        <v>9576</v>
      </c>
      <c r="B7483" s="1">
        <v>46</v>
      </c>
    </row>
    <row r="7484" spans="1:2" hidden="1" x14ac:dyDescent="0.35">
      <c r="A7484" s="1" t="s">
        <v>9577</v>
      </c>
      <c r="B7484" s="1">
        <v>63</v>
      </c>
    </row>
    <row r="7485" spans="1:2" hidden="1" x14ac:dyDescent="0.35">
      <c r="A7485" s="1" t="s">
        <v>9578</v>
      </c>
      <c r="B7485" s="1">
        <v>98</v>
      </c>
    </row>
    <row r="7486" spans="1:2" hidden="1" x14ac:dyDescent="0.35">
      <c r="A7486" s="1" t="s">
        <v>9579</v>
      </c>
      <c r="B7486" s="1">
        <v>90</v>
      </c>
    </row>
    <row r="7487" spans="1:2" hidden="1" x14ac:dyDescent="0.35">
      <c r="A7487" s="1" t="s">
        <v>9580</v>
      </c>
      <c r="B7487" s="1">
        <v>78</v>
      </c>
    </row>
    <row r="7488" spans="1:2" hidden="1" x14ac:dyDescent="0.35">
      <c r="A7488" s="1" t="s">
        <v>9581</v>
      </c>
      <c r="B7488" s="1">
        <v>18</v>
      </c>
    </row>
    <row r="7489" spans="1:2" hidden="1" x14ac:dyDescent="0.35">
      <c r="A7489" s="1" t="s">
        <v>9582</v>
      </c>
      <c r="B7489" s="1">
        <v>69</v>
      </c>
    </row>
    <row r="7490" spans="1:2" hidden="1" x14ac:dyDescent="0.35">
      <c r="A7490" s="1" t="s">
        <v>9583</v>
      </c>
      <c r="B7490" s="1">
        <v>41</v>
      </c>
    </row>
    <row r="7491" spans="1:2" hidden="1" x14ac:dyDescent="0.35">
      <c r="A7491" s="1" t="s">
        <v>9584</v>
      </c>
      <c r="B7491" s="1">
        <v>13</v>
      </c>
    </row>
    <row r="7492" spans="1:2" hidden="1" x14ac:dyDescent="0.35">
      <c r="A7492" s="1" t="s">
        <v>9585</v>
      </c>
      <c r="B7492" s="1">
        <v>4</v>
      </c>
    </row>
    <row r="7493" spans="1:2" hidden="1" x14ac:dyDescent="0.35">
      <c r="A7493" s="1" t="s">
        <v>9586</v>
      </c>
      <c r="B7493" s="1">
        <v>6</v>
      </c>
    </row>
    <row r="7494" spans="1:2" hidden="1" x14ac:dyDescent="0.35">
      <c r="A7494" s="1" t="s">
        <v>9587</v>
      </c>
      <c r="B7494" s="1">
        <v>31</v>
      </c>
    </row>
    <row r="7495" spans="1:2" hidden="1" x14ac:dyDescent="0.35">
      <c r="A7495" s="1" t="s">
        <v>9588</v>
      </c>
      <c r="B7495" s="1">
        <v>36</v>
      </c>
    </row>
    <row r="7496" spans="1:2" hidden="1" x14ac:dyDescent="0.35">
      <c r="A7496" s="1" t="s">
        <v>9589</v>
      </c>
      <c r="B7496" s="1">
        <v>18</v>
      </c>
    </row>
    <row r="7497" spans="1:2" hidden="1" x14ac:dyDescent="0.35">
      <c r="A7497" s="1" t="s">
        <v>9590</v>
      </c>
      <c r="B7497" s="1">
        <v>76</v>
      </c>
    </row>
    <row r="7498" spans="1:2" hidden="1" x14ac:dyDescent="0.35">
      <c r="A7498" s="1" t="s">
        <v>9591</v>
      </c>
      <c r="B7498" s="1">
        <v>59</v>
      </c>
    </row>
    <row r="7499" spans="1:2" hidden="1" x14ac:dyDescent="0.35">
      <c r="A7499" s="1" t="s">
        <v>9592</v>
      </c>
      <c r="B7499" s="1">
        <v>10</v>
      </c>
    </row>
    <row r="7500" spans="1:2" hidden="1" x14ac:dyDescent="0.35">
      <c r="A7500" s="1" t="s">
        <v>9593</v>
      </c>
      <c r="B7500" s="1">
        <v>21</v>
      </c>
    </row>
    <row r="7501" spans="1:2" hidden="1" x14ac:dyDescent="0.35">
      <c r="A7501" s="1" t="s">
        <v>9594</v>
      </c>
      <c r="B7501" s="1">
        <v>94</v>
      </c>
    </row>
    <row r="7502" spans="1:2" hidden="1" x14ac:dyDescent="0.35">
      <c r="A7502" s="1" t="s">
        <v>9595</v>
      </c>
      <c r="B7502" s="1">
        <v>1</v>
      </c>
    </row>
    <row r="7503" spans="1:2" hidden="1" x14ac:dyDescent="0.35">
      <c r="A7503" s="1" t="s">
        <v>9596</v>
      </c>
      <c r="B7503" s="1">
        <v>11</v>
      </c>
    </row>
    <row r="7504" spans="1:2" hidden="1" x14ac:dyDescent="0.35">
      <c r="A7504" s="1" t="s">
        <v>9597</v>
      </c>
      <c r="B7504" s="1">
        <v>68</v>
      </c>
    </row>
    <row r="7505" spans="1:2" hidden="1" x14ac:dyDescent="0.35">
      <c r="A7505" s="1" t="s">
        <v>9598</v>
      </c>
      <c r="B7505" s="1">
        <v>88</v>
      </c>
    </row>
    <row r="7506" spans="1:2" hidden="1" x14ac:dyDescent="0.35">
      <c r="A7506" s="1" t="s">
        <v>9599</v>
      </c>
      <c r="B7506" s="1">
        <v>49</v>
      </c>
    </row>
    <row r="7507" spans="1:2" hidden="1" x14ac:dyDescent="0.35">
      <c r="A7507" s="1" t="s">
        <v>9600</v>
      </c>
      <c r="B7507" s="1">
        <v>58</v>
      </c>
    </row>
    <row r="7508" spans="1:2" hidden="1" x14ac:dyDescent="0.35">
      <c r="A7508" s="1" t="s">
        <v>9601</v>
      </c>
      <c r="B7508" s="1">
        <v>74</v>
      </c>
    </row>
    <row r="7509" spans="1:2" hidden="1" x14ac:dyDescent="0.35">
      <c r="A7509" s="1" t="s">
        <v>9602</v>
      </c>
      <c r="B7509" s="1">
        <v>63</v>
      </c>
    </row>
    <row r="7510" spans="1:2" hidden="1" x14ac:dyDescent="0.35">
      <c r="A7510" s="1" t="s">
        <v>9603</v>
      </c>
      <c r="B7510" s="1">
        <v>45</v>
      </c>
    </row>
    <row r="7511" spans="1:2" hidden="1" x14ac:dyDescent="0.35">
      <c r="A7511" s="1" t="s">
        <v>9604</v>
      </c>
      <c r="B7511" s="1">
        <v>1</v>
      </c>
    </row>
    <row r="7512" spans="1:2" hidden="1" x14ac:dyDescent="0.35">
      <c r="A7512" s="1" t="s">
        <v>9605</v>
      </c>
      <c r="B7512" s="1">
        <v>89</v>
      </c>
    </row>
    <row r="7513" spans="1:2" hidden="1" x14ac:dyDescent="0.35">
      <c r="A7513" s="1" t="s">
        <v>9606</v>
      </c>
      <c r="B7513" s="1">
        <v>21</v>
      </c>
    </row>
    <row r="7514" spans="1:2" hidden="1" x14ac:dyDescent="0.35">
      <c r="A7514" s="1" t="s">
        <v>9607</v>
      </c>
      <c r="B7514" s="1">
        <v>5</v>
      </c>
    </row>
    <row r="7515" spans="1:2" hidden="1" x14ac:dyDescent="0.35">
      <c r="A7515" s="1" t="s">
        <v>9608</v>
      </c>
      <c r="B7515" s="1">
        <v>66</v>
      </c>
    </row>
    <row r="7516" spans="1:2" hidden="1" x14ac:dyDescent="0.35">
      <c r="A7516" s="1" t="s">
        <v>9609</v>
      </c>
      <c r="B7516" s="1">
        <v>41</v>
      </c>
    </row>
    <row r="7517" spans="1:2" hidden="1" x14ac:dyDescent="0.35">
      <c r="A7517" s="1" t="s">
        <v>9610</v>
      </c>
      <c r="B7517" s="1">
        <v>55</v>
      </c>
    </row>
    <row r="7518" spans="1:2" hidden="1" x14ac:dyDescent="0.35">
      <c r="A7518" s="1" t="s">
        <v>9611</v>
      </c>
      <c r="B7518" s="1">
        <v>19</v>
      </c>
    </row>
    <row r="7519" spans="1:2" hidden="1" x14ac:dyDescent="0.35">
      <c r="A7519" s="1" t="s">
        <v>9612</v>
      </c>
      <c r="B7519" s="1">
        <v>83</v>
      </c>
    </row>
    <row r="7520" spans="1:2" hidden="1" x14ac:dyDescent="0.35">
      <c r="A7520" s="1" t="s">
        <v>9613</v>
      </c>
      <c r="B7520" s="1">
        <v>38</v>
      </c>
    </row>
    <row r="7521" spans="1:2" hidden="1" x14ac:dyDescent="0.35">
      <c r="A7521" s="1" t="s">
        <v>9614</v>
      </c>
      <c r="B7521" s="1">
        <v>3</v>
      </c>
    </row>
    <row r="7522" spans="1:2" hidden="1" x14ac:dyDescent="0.35">
      <c r="A7522" s="1" t="s">
        <v>9615</v>
      </c>
      <c r="B7522" s="1">
        <v>88</v>
      </c>
    </row>
    <row r="7523" spans="1:2" hidden="1" x14ac:dyDescent="0.35">
      <c r="A7523" s="1" t="s">
        <v>9616</v>
      </c>
      <c r="B7523" s="1">
        <v>23</v>
      </c>
    </row>
    <row r="7524" spans="1:2" hidden="1" x14ac:dyDescent="0.35">
      <c r="A7524" s="1" t="s">
        <v>9617</v>
      </c>
      <c r="B7524" s="1">
        <v>30</v>
      </c>
    </row>
    <row r="7525" spans="1:2" hidden="1" x14ac:dyDescent="0.35">
      <c r="A7525" s="1" t="s">
        <v>9618</v>
      </c>
      <c r="B7525" s="1">
        <v>34</v>
      </c>
    </row>
    <row r="7526" spans="1:2" hidden="1" x14ac:dyDescent="0.35">
      <c r="A7526" s="1" t="s">
        <v>9619</v>
      </c>
      <c r="B7526" s="1">
        <v>53</v>
      </c>
    </row>
    <row r="7527" spans="1:2" hidden="1" x14ac:dyDescent="0.35">
      <c r="A7527" s="1" t="s">
        <v>9620</v>
      </c>
      <c r="B7527" s="1">
        <v>92</v>
      </c>
    </row>
    <row r="7528" spans="1:2" hidden="1" x14ac:dyDescent="0.35">
      <c r="A7528" s="1" t="s">
        <v>9621</v>
      </c>
      <c r="B7528" s="1">
        <v>56</v>
      </c>
    </row>
    <row r="7529" spans="1:2" hidden="1" x14ac:dyDescent="0.35">
      <c r="A7529" s="1" t="s">
        <v>9622</v>
      </c>
      <c r="B7529" s="1">
        <v>46</v>
      </c>
    </row>
    <row r="7530" spans="1:2" hidden="1" x14ac:dyDescent="0.35">
      <c r="A7530" s="1" t="s">
        <v>9623</v>
      </c>
      <c r="B7530" s="1">
        <v>89</v>
      </c>
    </row>
    <row r="7531" spans="1:2" hidden="1" x14ac:dyDescent="0.35">
      <c r="A7531" s="1" t="s">
        <v>9624</v>
      </c>
      <c r="B7531" s="1">
        <v>39</v>
      </c>
    </row>
    <row r="7532" spans="1:2" hidden="1" x14ac:dyDescent="0.35">
      <c r="A7532" s="1" t="s">
        <v>9625</v>
      </c>
      <c r="B7532" s="1">
        <v>60</v>
      </c>
    </row>
    <row r="7533" spans="1:2" hidden="1" x14ac:dyDescent="0.35">
      <c r="A7533" s="1" t="s">
        <v>9626</v>
      </c>
      <c r="B7533" s="1">
        <v>25</v>
      </c>
    </row>
    <row r="7534" spans="1:2" hidden="1" x14ac:dyDescent="0.35">
      <c r="A7534" s="1" t="s">
        <v>9627</v>
      </c>
      <c r="B7534" s="1">
        <v>59</v>
      </c>
    </row>
    <row r="7535" spans="1:2" hidden="1" x14ac:dyDescent="0.35">
      <c r="A7535" s="1" t="s">
        <v>9628</v>
      </c>
      <c r="B7535" s="1">
        <v>9</v>
      </c>
    </row>
    <row r="7536" spans="1:2" hidden="1" x14ac:dyDescent="0.35">
      <c r="A7536" s="1" t="s">
        <v>9629</v>
      </c>
      <c r="B7536" s="1">
        <v>49</v>
      </c>
    </row>
    <row r="7537" spans="1:2" hidden="1" x14ac:dyDescent="0.35">
      <c r="A7537" s="1" t="s">
        <v>9630</v>
      </c>
      <c r="B7537" s="1">
        <v>20</v>
      </c>
    </row>
    <row r="7538" spans="1:2" hidden="1" x14ac:dyDescent="0.35">
      <c r="A7538" s="1" t="s">
        <v>9631</v>
      </c>
      <c r="B7538" s="1">
        <v>43</v>
      </c>
    </row>
    <row r="7539" spans="1:2" hidden="1" x14ac:dyDescent="0.35">
      <c r="A7539" s="1" t="s">
        <v>9632</v>
      </c>
      <c r="B7539" s="1">
        <v>19</v>
      </c>
    </row>
    <row r="7540" spans="1:2" hidden="1" x14ac:dyDescent="0.35">
      <c r="A7540" s="1" t="s">
        <v>9633</v>
      </c>
      <c r="B7540" s="1">
        <v>52</v>
      </c>
    </row>
    <row r="7541" spans="1:2" hidden="1" x14ac:dyDescent="0.35">
      <c r="A7541" s="1" t="s">
        <v>9634</v>
      </c>
      <c r="B7541" s="1">
        <v>63</v>
      </c>
    </row>
    <row r="7542" spans="1:2" hidden="1" x14ac:dyDescent="0.35">
      <c r="A7542" s="1" t="s">
        <v>9635</v>
      </c>
      <c r="B7542" s="1">
        <v>21</v>
      </c>
    </row>
    <row r="7543" spans="1:2" hidden="1" x14ac:dyDescent="0.35">
      <c r="A7543" s="1" t="s">
        <v>9636</v>
      </c>
      <c r="B7543" s="1">
        <v>4</v>
      </c>
    </row>
    <row r="7544" spans="1:2" hidden="1" x14ac:dyDescent="0.35">
      <c r="A7544" s="1" t="s">
        <v>9637</v>
      </c>
      <c r="B7544" s="1">
        <v>27</v>
      </c>
    </row>
    <row r="7545" spans="1:2" hidden="1" x14ac:dyDescent="0.35">
      <c r="A7545" s="1" t="s">
        <v>9638</v>
      </c>
      <c r="B7545" s="1">
        <v>61</v>
      </c>
    </row>
    <row r="7546" spans="1:2" hidden="1" x14ac:dyDescent="0.35">
      <c r="A7546" s="1" t="s">
        <v>9639</v>
      </c>
      <c r="B7546" s="1">
        <v>96</v>
      </c>
    </row>
    <row r="7547" spans="1:2" hidden="1" x14ac:dyDescent="0.35">
      <c r="A7547" s="1" t="s">
        <v>9640</v>
      </c>
      <c r="B7547" s="1">
        <v>41</v>
      </c>
    </row>
    <row r="7548" spans="1:2" hidden="1" x14ac:dyDescent="0.35">
      <c r="A7548" s="1" t="s">
        <v>9641</v>
      </c>
      <c r="B7548" s="1">
        <v>81</v>
      </c>
    </row>
    <row r="7549" spans="1:2" hidden="1" x14ac:dyDescent="0.35">
      <c r="A7549" s="1" t="s">
        <v>9642</v>
      </c>
      <c r="B7549" s="1">
        <v>73</v>
      </c>
    </row>
    <row r="7550" spans="1:2" hidden="1" x14ac:dyDescent="0.35">
      <c r="A7550" s="1" t="s">
        <v>9643</v>
      </c>
      <c r="B7550" s="1">
        <v>21</v>
      </c>
    </row>
    <row r="7551" spans="1:2" hidden="1" x14ac:dyDescent="0.35">
      <c r="A7551" s="1" t="s">
        <v>9644</v>
      </c>
      <c r="B7551" s="1">
        <v>40</v>
      </c>
    </row>
    <row r="7552" spans="1:2" hidden="1" x14ac:dyDescent="0.35">
      <c r="A7552" s="1" t="s">
        <v>9645</v>
      </c>
      <c r="B7552" s="1">
        <v>27</v>
      </c>
    </row>
    <row r="7553" spans="1:2" hidden="1" x14ac:dyDescent="0.35">
      <c r="A7553" s="1" t="s">
        <v>48</v>
      </c>
      <c r="B7553" s="1">
        <v>52</v>
      </c>
    </row>
    <row r="7554" spans="1:2" hidden="1" x14ac:dyDescent="0.35">
      <c r="A7554" s="1" t="s">
        <v>9646</v>
      </c>
      <c r="B7554" s="1">
        <v>20</v>
      </c>
    </row>
    <row r="7555" spans="1:2" hidden="1" x14ac:dyDescent="0.35">
      <c r="A7555" s="1" t="s">
        <v>9647</v>
      </c>
      <c r="B7555" s="1">
        <v>82</v>
      </c>
    </row>
    <row r="7556" spans="1:2" hidden="1" x14ac:dyDescent="0.35">
      <c r="A7556" s="1" t="s">
        <v>9648</v>
      </c>
      <c r="B7556" s="1">
        <v>32</v>
      </c>
    </row>
    <row r="7557" spans="1:2" hidden="1" x14ac:dyDescent="0.35">
      <c r="A7557" s="1" t="s">
        <v>9649</v>
      </c>
      <c r="B7557" s="1">
        <v>96</v>
      </c>
    </row>
    <row r="7558" spans="1:2" hidden="1" x14ac:dyDescent="0.35">
      <c r="A7558" s="1" t="s">
        <v>9650</v>
      </c>
      <c r="B7558" s="1">
        <v>66</v>
      </c>
    </row>
    <row r="7559" spans="1:2" hidden="1" x14ac:dyDescent="0.35">
      <c r="A7559" s="1" t="s">
        <v>9651</v>
      </c>
      <c r="B7559" s="1">
        <v>75</v>
      </c>
    </row>
    <row r="7560" spans="1:2" hidden="1" x14ac:dyDescent="0.35">
      <c r="A7560" s="1" t="s">
        <v>9652</v>
      </c>
      <c r="B7560" s="1">
        <v>78</v>
      </c>
    </row>
    <row r="7561" spans="1:2" hidden="1" x14ac:dyDescent="0.35">
      <c r="A7561" s="1" t="s">
        <v>9653</v>
      </c>
      <c r="B7561" s="1">
        <v>30</v>
      </c>
    </row>
    <row r="7562" spans="1:2" hidden="1" x14ac:dyDescent="0.35">
      <c r="A7562" s="1" t="s">
        <v>912</v>
      </c>
      <c r="B7562" s="1">
        <v>16</v>
      </c>
    </row>
    <row r="7563" spans="1:2" hidden="1" x14ac:dyDescent="0.35">
      <c r="A7563" s="1" t="s">
        <v>9654</v>
      </c>
      <c r="B7563" s="1">
        <v>99</v>
      </c>
    </row>
    <row r="7564" spans="1:2" hidden="1" x14ac:dyDescent="0.35">
      <c r="A7564" s="1" t="s">
        <v>9655</v>
      </c>
      <c r="B7564" s="1">
        <v>69</v>
      </c>
    </row>
    <row r="7565" spans="1:2" hidden="1" x14ac:dyDescent="0.35">
      <c r="A7565" s="1" t="s">
        <v>9656</v>
      </c>
      <c r="B7565" s="1">
        <v>41</v>
      </c>
    </row>
    <row r="7566" spans="1:2" hidden="1" x14ac:dyDescent="0.35">
      <c r="A7566" s="1" t="s">
        <v>9657</v>
      </c>
      <c r="B7566" s="1">
        <v>36</v>
      </c>
    </row>
    <row r="7567" spans="1:2" hidden="1" x14ac:dyDescent="0.35">
      <c r="A7567" s="1" t="s">
        <v>9658</v>
      </c>
      <c r="B7567" s="1">
        <v>33</v>
      </c>
    </row>
    <row r="7568" spans="1:2" hidden="1" x14ac:dyDescent="0.35">
      <c r="A7568" s="1" t="s">
        <v>9659</v>
      </c>
      <c r="B7568" s="1">
        <v>95</v>
      </c>
    </row>
    <row r="7569" spans="1:2" hidden="1" x14ac:dyDescent="0.35">
      <c r="A7569" s="1" t="s">
        <v>9660</v>
      </c>
      <c r="B7569" s="1">
        <v>69</v>
      </c>
    </row>
    <row r="7570" spans="1:2" hidden="1" x14ac:dyDescent="0.35">
      <c r="A7570" s="1" t="s">
        <v>9661</v>
      </c>
      <c r="B7570" s="1">
        <v>48</v>
      </c>
    </row>
    <row r="7571" spans="1:2" hidden="1" x14ac:dyDescent="0.35">
      <c r="A7571" s="1" t="s">
        <v>9662</v>
      </c>
      <c r="B7571" s="1">
        <v>74</v>
      </c>
    </row>
    <row r="7572" spans="1:2" hidden="1" x14ac:dyDescent="0.35">
      <c r="A7572" s="1" t="s">
        <v>9663</v>
      </c>
      <c r="B7572" s="1">
        <v>21</v>
      </c>
    </row>
    <row r="7573" spans="1:2" hidden="1" x14ac:dyDescent="0.35">
      <c r="A7573" s="1" t="s">
        <v>9664</v>
      </c>
      <c r="B7573" s="1">
        <v>26</v>
      </c>
    </row>
    <row r="7574" spans="1:2" hidden="1" x14ac:dyDescent="0.35">
      <c r="A7574" s="1" t="s">
        <v>9665</v>
      </c>
      <c r="B7574" s="1">
        <v>96</v>
      </c>
    </row>
    <row r="7575" spans="1:2" hidden="1" x14ac:dyDescent="0.35">
      <c r="A7575" s="1" t="s">
        <v>9666</v>
      </c>
      <c r="B7575" s="1">
        <v>25</v>
      </c>
    </row>
    <row r="7576" spans="1:2" hidden="1" x14ac:dyDescent="0.35">
      <c r="A7576" s="1" t="s">
        <v>9667</v>
      </c>
      <c r="B7576" s="1">
        <v>43</v>
      </c>
    </row>
    <row r="7577" spans="1:2" hidden="1" x14ac:dyDescent="0.35">
      <c r="A7577" s="1" t="s">
        <v>9668</v>
      </c>
      <c r="B7577" s="1">
        <v>94</v>
      </c>
    </row>
    <row r="7578" spans="1:2" hidden="1" x14ac:dyDescent="0.35">
      <c r="A7578" s="1" t="s">
        <v>9669</v>
      </c>
      <c r="B7578" s="1">
        <v>51</v>
      </c>
    </row>
    <row r="7579" spans="1:2" hidden="1" x14ac:dyDescent="0.35">
      <c r="A7579" s="1" t="s">
        <v>9670</v>
      </c>
      <c r="B7579" s="1">
        <v>1</v>
      </c>
    </row>
    <row r="7580" spans="1:2" hidden="1" x14ac:dyDescent="0.35">
      <c r="A7580" s="1" t="s">
        <v>9671</v>
      </c>
      <c r="B7580" s="1">
        <v>74</v>
      </c>
    </row>
    <row r="7581" spans="1:2" hidden="1" x14ac:dyDescent="0.35">
      <c r="A7581" s="1" t="s">
        <v>9672</v>
      </c>
      <c r="B7581" s="1">
        <v>5</v>
      </c>
    </row>
    <row r="7582" spans="1:2" hidden="1" x14ac:dyDescent="0.35">
      <c r="A7582" s="1" t="s">
        <v>9673</v>
      </c>
      <c r="B7582" s="1">
        <v>30</v>
      </c>
    </row>
    <row r="7583" spans="1:2" hidden="1" x14ac:dyDescent="0.35">
      <c r="A7583" s="1" t="s">
        <v>9674</v>
      </c>
      <c r="B7583" s="1">
        <v>13</v>
      </c>
    </row>
    <row r="7584" spans="1:2" hidden="1" x14ac:dyDescent="0.35">
      <c r="A7584" s="1" t="s">
        <v>9675</v>
      </c>
      <c r="B7584" s="1">
        <v>58</v>
      </c>
    </row>
    <row r="7585" spans="1:2" hidden="1" x14ac:dyDescent="0.35">
      <c r="A7585" s="1" t="s">
        <v>9676</v>
      </c>
      <c r="B7585" s="1">
        <v>34</v>
      </c>
    </row>
    <row r="7586" spans="1:2" hidden="1" x14ac:dyDescent="0.35">
      <c r="A7586" s="1" t="s">
        <v>9677</v>
      </c>
      <c r="B7586" s="1">
        <v>83</v>
      </c>
    </row>
    <row r="7587" spans="1:2" hidden="1" x14ac:dyDescent="0.35">
      <c r="A7587" s="1" t="s">
        <v>9678</v>
      </c>
      <c r="B7587" s="1">
        <v>60</v>
      </c>
    </row>
    <row r="7588" spans="1:2" hidden="1" x14ac:dyDescent="0.35">
      <c r="A7588" s="1" t="s">
        <v>9679</v>
      </c>
      <c r="B7588" s="1">
        <v>43</v>
      </c>
    </row>
    <row r="7589" spans="1:2" hidden="1" x14ac:dyDescent="0.35">
      <c r="A7589" s="1" t="s">
        <v>9680</v>
      </c>
      <c r="B7589" s="1">
        <v>84</v>
      </c>
    </row>
    <row r="7590" spans="1:2" hidden="1" x14ac:dyDescent="0.35">
      <c r="A7590" s="1" t="s">
        <v>9681</v>
      </c>
      <c r="B7590" s="1">
        <v>75</v>
      </c>
    </row>
    <row r="7591" spans="1:2" hidden="1" x14ac:dyDescent="0.35">
      <c r="A7591" s="1" t="s">
        <v>9682</v>
      </c>
      <c r="B7591" s="1">
        <v>85</v>
      </c>
    </row>
    <row r="7592" spans="1:2" hidden="1" x14ac:dyDescent="0.35">
      <c r="A7592" s="1" t="s">
        <v>9683</v>
      </c>
      <c r="B7592" s="1">
        <v>90</v>
      </c>
    </row>
    <row r="7593" spans="1:2" hidden="1" x14ac:dyDescent="0.35">
      <c r="A7593" s="1" t="s">
        <v>9684</v>
      </c>
      <c r="B7593" s="1">
        <v>90</v>
      </c>
    </row>
    <row r="7594" spans="1:2" hidden="1" x14ac:dyDescent="0.35">
      <c r="A7594" s="1" t="s">
        <v>9685</v>
      </c>
      <c r="B7594" s="1">
        <v>96</v>
      </c>
    </row>
    <row r="7595" spans="1:2" hidden="1" x14ac:dyDescent="0.35">
      <c r="A7595" s="1" t="s">
        <v>9686</v>
      </c>
      <c r="B7595" s="1">
        <v>82</v>
      </c>
    </row>
    <row r="7596" spans="1:2" hidden="1" x14ac:dyDescent="0.35">
      <c r="A7596" s="1" t="s">
        <v>9687</v>
      </c>
      <c r="B7596" s="1">
        <v>78</v>
      </c>
    </row>
    <row r="7597" spans="1:2" hidden="1" x14ac:dyDescent="0.35">
      <c r="A7597" s="1" t="s">
        <v>9688</v>
      </c>
      <c r="B7597" s="1">
        <v>61</v>
      </c>
    </row>
    <row r="7598" spans="1:2" hidden="1" x14ac:dyDescent="0.35">
      <c r="A7598" s="1" t="s">
        <v>9689</v>
      </c>
      <c r="B7598" s="1">
        <v>23</v>
      </c>
    </row>
    <row r="7599" spans="1:2" hidden="1" x14ac:dyDescent="0.35">
      <c r="A7599" s="1" t="s">
        <v>9690</v>
      </c>
      <c r="B7599" s="1">
        <v>33</v>
      </c>
    </row>
    <row r="7600" spans="1:2" hidden="1" x14ac:dyDescent="0.35">
      <c r="A7600" s="1" t="s">
        <v>9691</v>
      </c>
      <c r="B7600" s="1">
        <v>91</v>
      </c>
    </row>
    <row r="7601" spans="1:2" hidden="1" x14ac:dyDescent="0.35">
      <c r="A7601" s="1" t="s">
        <v>9692</v>
      </c>
      <c r="B7601" s="1">
        <v>76</v>
      </c>
    </row>
    <row r="7602" spans="1:2" hidden="1" x14ac:dyDescent="0.35">
      <c r="A7602" s="1" t="s">
        <v>9693</v>
      </c>
      <c r="B7602" s="1">
        <v>85</v>
      </c>
    </row>
    <row r="7603" spans="1:2" hidden="1" x14ac:dyDescent="0.35">
      <c r="A7603" s="1" t="s">
        <v>9694</v>
      </c>
      <c r="B7603" s="1">
        <v>91</v>
      </c>
    </row>
    <row r="7604" spans="1:2" hidden="1" x14ac:dyDescent="0.35">
      <c r="A7604" s="1" t="s">
        <v>9695</v>
      </c>
      <c r="B7604" s="1">
        <v>11</v>
      </c>
    </row>
    <row r="7605" spans="1:2" hidden="1" x14ac:dyDescent="0.35">
      <c r="A7605" s="1" t="s">
        <v>9696</v>
      </c>
      <c r="B7605" s="1">
        <v>3</v>
      </c>
    </row>
    <row r="7606" spans="1:2" hidden="1" x14ac:dyDescent="0.35">
      <c r="A7606" s="1" t="s">
        <v>9697</v>
      </c>
      <c r="B7606" s="1">
        <v>69</v>
      </c>
    </row>
    <row r="7607" spans="1:2" hidden="1" x14ac:dyDescent="0.35">
      <c r="A7607" s="1" t="s">
        <v>9698</v>
      </c>
      <c r="B7607" s="1">
        <v>36</v>
      </c>
    </row>
    <row r="7608" spans="1:2" hidden="1" x14ac:dyDescent="0.35">
      <c r="A7608" s="1" t="s">
        <v>9699</v>
      </c>
      <c r="B7608" s="1">
        <v>43</v>
      </c>
    </row>
    <row r="7609" spans="1:2" hidden="1" x14ac:dyDescent="0.35">
      <c r="A7609" s="1" t="s">
        <v>9700</v>
      </c>
      <c r="B7609" s="1">
        <v>78</v>
      </c>
    </row>
    <row r="7610" spans="1:2" hidden="1" x14ac:dyDescent="0.35">
      <c r="A7610" s="1" t="s">
        <v>9701</v>
      </c>
      <c r="B7610" s="1">
        <v>94</v>
      </c>
    </row>
    <row r="7611" spans="1:2" hidden="1" x14ac:dyDescent="0.35">
      <c r="A7611" s="1" t="s">
        <v>9702</v>
      </c>
      <c r="B7611" s="1">
        <v>6</v>
      </c>
    </row>
    <row r="7612" spans="1:2" hidden="1" x14ac:dyDescent="0.35">
      <c r="A7612" s="1" t="s">
        <v>9703</v>
      </c>
      <c r="B7612" s="1">
        <v>51</v>
      </c>
    </row>
    <row r="7613" spans="1:2" hidden="1" x14ac:dyDescent="0.35">
      <c r="A7613" s="1" t="s">
        <v>9704</v>
      </c>
      <c r="B7613" s="1">
        <v>31</v>
      </c>
    </row>
    <row r="7614" spans="1:2" hidden="1" x14ac:dyDescent="0.35">
      <c r="A7614" s="1" t="s">
        <v>9705</v>
      </c>
      <c r="B7614" s="1">
        <v>86</v>
      </c>
    </row>
    <row r="7615" spans="1:2" hidden="1" x14ac:dyDescent="0.35">
      <c r="A7615" s="1" t="s">
        <v>9706</v>
      </c>
      <c r="B7615" s="1">
        <v>67</v>
      </c>
    </row>
    <row r="7616" spans="1:2" hidden="1" x14ac:dyDescent="0.35">
      <c r="A7616" s="1" t="s">
        <v>9707</v>
      </c>
      <c r="B7616" s="1">
        <v>18</v>
      </c>
    </row>
    <row r="7617" spans="1:2" hidden="1" x14ac:dyDescent="0.35">
      <c r="A7617" s="1" t="s">
        <v>9708</v>
      </c>
      <c r="B7617" s="1">
        <v>95</v>
      </c>
    </row>
    <row r="7618" spans="1:2" hidden="1" x14ac:dyDescent="0.35">
      <c r="A7618" s="1" t="s">
        <v>9709</v>
      </c>
      <c r="B7618" s="1">
        <v>83</v>
      </c>
    </row>
    <row r="7619" spans="1:2" hidden="1" x14ac:dyDescent="0.35">
      <c r="A7619" s="1" t="s">
        <v>9710</v>
      </c>
      <c r="B7619" s="1">
        <v>63</v>
      </c>
    </row>
    <row r="7620" spans="1:2" hidden="1" x14ac:dyDescent="0.35">
      <c r="A7620" s="1" t="s">
        <v>9711</v>
      </c>
      <c r="B7620" s="1">
        <v>33</v>
      </c>
    </row>
    <row r="7621" spans="1:2" hidden="1" x14ac:dyDescent="0.35">
      <c r="A7621" s="1" t="s">
        <v>9712</v>
      </c>
      <c r="B7621" s="1">
        <v>47</v>
      </c>
    </row>
    <row r="7622" spans="1:2" hidden="1" x14ac:dyDescent="0.35">
      <c r="A7622" s="1" t="s">
        <v>9713</v>
      </c>
      <c r="B7622" s="1">
        <v>12</v>
      </c>
    </row>
    <row r="7623" spans="1:2" hidden="1" x14ac:dyDescent="0.35">
      <c r="A7623" s="1" t="s">
        <v>9714</v>
      </c>
      <c r="B7623" s="1">
        <v>43</v>
      </c>
    </row>
    <row r="7624" spans="1:2" hidden="1" x14ac:dyDescent="0.35">
      <c r="A7624" s="1" t="s">
        <v>9715</v>
      </c>
      <c r="B7624" s="1">
        <v>92</v>
      </c>
    </row>
    <row r="7625" spans="1:2" hidden="1" x14ac:dyDescent="0.35">
      <c r="A7625" s="1" t="s">
        <v>9716</v>
      </c>
      <c r="B7625" s="1">
        <v>90</v>
      </c>
    </row>
    <row r="7626" spans="1:2" hidden="1" x14ac:dyDescent="0.35">
      <c r="A7626" s="1" t="s">
        <v>9717</v>
      </c>
      <c r="B7626" s="1">
        <v>56</v>
      </c>
    </row>
    <row r="7627" spans="1:2" hidden="1" x14ac:dyDescent="0.35">
      <c r="A7627" s="1" t="s">
        <v>9718</v>
      </c>
      <c r="B7627" s="1">
        <v>30</v>
      </c>
    </row>
    <row r="7628" spans="1:2" hidden="1" x14ac:dyDescent="0.35">
      <c r="A7628" s="1" t="s">
        <v>9719</v>
      </c>
      <c r="B7628" s="1">
        <v>40</v>
      </c>
    </row>
    <row r="7629" spans="1:2" hidden="1" x14ac:dyDescent="0.35">
      <c r="A7629" s="1" t="s">
        <v>9720</v>
      </c>
      <c r="B7629" s="1">
        <v>57</v>
      </c>
    </row>
    <row r="7630" spans="1:2" hidden="1" x14ac:dyDescent="0.35">
      <c r="A7630" s="1" t="s">
        <v>9721</v>
      </c>
      <c r="B7630" s="1">
        <v>67</v>
      </c>
    </row>
    <row r="7631" spans="1:2" hidden="1" x14ac:dyDescent="0.35">
      <c r="A7631" s="1" t="s">
        <v>9722</v>
      </c>
      <c r="B7631" s="1">
        <v>82</v>
      </c>
    </row>
    <row r="7632" spans="1:2" hidden="1" x14ac:dyDescent="0.35">
      <c r="A7632" s="1" t="s">
        <v>9723</v>
      </c>
      <c r="B7632" s="1">
        <v>58</v>
      </c>
    </row>
    <row r="7633" spans="1:2" hidden="1" x14ac:dyDescent="0.35">
      <c r="A7633" s="1" t="s">
        <v>9724</v>
      </c>
      <c r="B7633" s="1">
        <v>54</v>
      </c>
    </row>
    <row r="7634" spans="1:2" hidden="1" x14ac:dyDescent="0.35">
      <c r="A7634" s="1" t="s">
        <v>9725</v>
      </c>
      <c r="B7634" s="1">
        <v>37</v>
      </c>
    </row>
    <row r="7635" spans="1:2" hidden="1" x14ac:dyDescent="0.35">
      <c r="A7635" s="1" t="s">
        <v>9726</v>
      </c>
      <c r="B7635" s="1">
        <v>30</v>
      </c>
    </row>
    <row r="7636" spans="1:2" hidden="1" x14ac:dyDescent="0.35">
      <c r="A7636" s="1" t="s">
        <v>9727</v>
      </c>
      <c r="B7636" s="1">
        <v>13</v>
      </c>
    </row>
    <row r="7637" spans="1:2" hidden="1" x14ac:dyDescent="0.35">
      <c r="A7637" s="1" t="s">
        <v>9728</v>
      </c>
      <c r="B7637" s="1">
        <v>81</v>
      </c>
    </row>
    <row r="7638" spans="1:2" hidden="1" x14ac:dyDescent="0.35">
      <c r="A7638" s="1" t="s">
        <v>9729</v>
      </c>
      <c r="B7638" s="1">
        <v>23</v>
      </c>
    </row>
    <row r="7639" spans="1:2" hidden="1" x14ac:dyDescent="0.35">
      <c r="A7639" s="1" t="s">
        <v>9730</v>
      </c>
      <c r="B7639" s="1">
        <v>91</v>
      </c>
    </row>
    <row r="7640" spans="1:2" hidden="1" x14ac:dyDescent="0.35">
      <c r="A7640" s="1" t="s">
        <v>9731</v>
      </c>
      <c r="B7640" s="1">
        <v>64</v>
      </c>
    </row>
    <row r="7641" spans="1:2" hidden="1" x14ac:dyDescent="0.35">
      <c r="A7641" s="1" t="s">
        <v>9732</v>
      </c>
      <c r="B7641" s="1">
        <v>17</v>
      </c>
    </row>
    <row r="7642" spans="1:2" hidden="1" x14ac:dyDescent="0.35">
      <c r="A7642" s="1" t="s">
        <v>9733</v>
      </c>
      <c r="B7642" s="1">
        <v>45</v>
      </c>
    </row>
    <row r="7643" spans="1:2" hidden="1" x14ac:dyDescent="0.35">
      <c r="A7643" s="1" t="s">
        <v>9734</v>
      </c>
      <c r="B7643" s="1">
        <v>72</v>
      </c>
    </row>
    <row r="7644" spans="1:2" hidden="1" x14ac:dyDescent="0.35">
      <c r="A7644" s="1" t="s">
        <v>9735</v>
      </c>
      <c r="B7644" s="1">
        <v>17</v>
      </c>
    </row>
    <row r="7645" spans="1:2" hidden="1" x14ac:dyDescent="0.35">
      <c r="A7645" s="1" t="s">
        <v>9736</v>
      </c>
      <c r="B7645" s="1">
        <v>57</v>
      </c>
    </row>
    <row r="7646" spans="1:2" hidden="1" x14ac:dyDescent="0.35">
      <c r="A7646" s="1" t="s">
        <v>9737</v>
      </c>
      <c r="B7646" s="1">
        <v>87</v>
      </c>
    </row>
    <row r="7647" spans="1:2" hidden="1" x14ac:dyDescent="0.35">
      <c r="A7647" s="1" t="s">
        <v>9738</v>
      </c>
      <c r="B7647" s="1">
        <v>5</v>
      </c>
    </row>
    <row r="7648" spans="1:2" hidden="1" x14ac:dyDescent="0.35">
      <c r="A7648" s="1" t="s">
        <v>9739</v>
      </c>
      <c r="B7648" s="1">
        <v>28</v>
      </c>
    </row>
    <row r="7649" spans="1:2" hidden="1" x14ac:dyDescent="0.35">
      <c r="A7649" s="1" t="s">
        <v>9740</v>
      </c>
      <c r="B7649" s="1">
        <v>10</v>
      </c>
    </row>
    <row r="7650" spans="1:2" hidden="1" x14ac:dyDescent="0.35">
      <c r="A7650" s="1" t="s">
        <v>9741</v>
      </c>
      <c r="B7650" s="1">
        <v>6</v>
      </c>
    </row>
    <row r="7651" spans="1:2" hidden="1" x14ac:dyDescent="0.35">
      <c r="A7651" s="1" t="s">
        <v>9742</v>
      </c>
      <c r="B7651" s="1">
        <v>93</v>
      </c>
    </row>
    <row r="7652" spans="1:2" hidden="1" x14ac:dyDescent="0.35">
      <c r="A7652" s="1" t="s">
        <v>9743</v>
      </c>
      <c r="B7652" s="1">
        <v>46</v>
      </c>
    </row>
    <row r="7653" spans="1:2" hidden="1" x14ac:dyDescent="0.35">
      <c r="A7653" s="1" t="s">
        <v>9744</v>
      </c>
      <c r="B7653" s="1">
        <v>9</v>
      </c>
    </row>
    <row r="7654" spans="1:2" hidden="1" x14ac:dyDescent="0.35">
      <c r="A7654" s="1" t="s">
        <v>9745</v>
      </c>
      <c r="B7654" s="1">
        <v>76</v>
      </c>
    </row>
    <row r="7655" spans="1:2" hidden="1" x14ac:dyDescent="0.35">
      <c r="A7655" s="1" t="s">
        <v>9746</v>
      </c>
      <c r="B7655" s="1">
        <v>54</v>
      </c>
    </row>
    <row r="7656" spans="1:2" hidden="1" x14ac:dyDescent="0.35">
      <c r="A7656" s="1" t="s">
        <v>9747</v>
      </c>
      <c r="B7656" s="1">
        <v>91</v>
      </c>
    </row>
    <row r="7657" spans="1:2" hidden="1" x14ac:dyDescent="0.35">
      <c r="A7657" s="1" t="s">
        <v>9748</v>
      </c>
      <c r="B7657" s="1">
        <v>11</v>
      </c>
    </row>
    <row r="7658" spans="1:2" hidden="1" x14ac:dyDescent="0.35">
      <c r="A7658" s="1" t="s">
        <v>9749</v>
      </c>
      <c r="B7658" s="1">
        <v>40</v>
      </c>
    </row>
    <row r="7659" spans="1:2" hidden="1" x14ac:dyDescent="0.35">
      <c r="A7659" s="1" t="s">
        <v>9750</v>
      </c>
      <c r="B7659" s="1">
        <v>3</v>
      </c>
    </row>
    <row r="7660" spans="1:2" hidden="1" x14ac:dyDescent="0.35">
      <c r="A7660" s="1" t="s">
        <v>9751</v>
      </c>
      <c r="B7660" s="1">
        <v>94</v>
      </c>
    </row>
    <row r="7661" spans="1:2" hidden="1" x14ac:dyDescent="0.35">
      <c r="A7661" s="1" t="s">
        <v>9752</v>
      </c>
      <c r="B7661" s="1">
        <v>50</v>
      </c>
    </row>
    <row r="7662" spans="1:2" hidden="1" x14ac:dyDescent="0.35">
      <c r="A7662" s="1" t="s">
        <v>9753</v>
      </c>
      <c r="B7662" s="1">
        <v>18</v>
      </c>
    </row>
    <row r="7663" spans="1:2" hidden="1" x14ac:dyDescent="0.35">
      <c r="A7663" s="1" t="s">
        <v>9754</v>
      </c>
      <c r="B7663" s="1">
        <v>53</v>
      </c>
    </row>
    <row r="7664" spans="1:2" hidden="1" x14ac:dyDescent="0.35">
      <c r="A7664" s="1" t="s">
        <v>9755</v>
      </c>
      <c r="B7664" s="1">
        <v>32</v>
      </c>
    </row>
    <row r="7665" spans="1:2" hidden="1" x14ac:dyDescent="0.35">
      <c r="A7665" s="1" t="s">
        <v>9756</v>
      </c>
      <c r="B7665" s="1">
        <v>65</v>
      </c>
    </row>
    <row r="7666" spans="1:2" hidden="1" x14ac:dyDescent="0.35">
      <c r="A7666" s="1" t="s">
        <v>9757</v>
      </c>
      <c r="B7666" s="1">
        <v>42</v>
      </c>
    </row>
    <row r="7667" spans="1:2" hidden="1" x14ac:dyDescent="0.35">
      <c r="A7667" s="1" t="s">
        <v>9758</v>
      </c>
      <c r="B7667" s="1">
        <v>6</v>
      </c>
    </row>
    <row r="7668" spans="1:2" hidden="1" x14ac:dyDescent="0.35">
      <c r="A7668" s="1" t="s">
        <v>9759</v>
      </c>
      <c r="B7668" s="1">
        <v>98</v>
      </c>
    </row>
    <row r="7669" spans="1:2" hidden="1" x14ac:dyDescent="0.35">
      <c r="A7669" s="1" t="s">
        <v>9760</v>
      </c>
      <c r="B7669" s="1">
        <v>78</v>
      </c>
    </row>
    <row r="7670" spans="1:2" hidden="1" x14ac:dyDescent="0.35">
      <c r="A7670" s="1" t="s">
        <v>9761</v>
      </c>
      <c r="B7670" s="1">
        <v>31</v>
      </c>
    </row>
    <row r="7671" spans="1:2" hidden="1" x14ac:dyDescent="0.35">
      <c r="A7671" s="1" t="s">
        <v>9762</v>
      </c>
      <c r="B7671" s="1">
        <v>39</v>
      </c>
    </row>
    <row r="7672" spans="1:2" hidden="1" x14ac:dyDescent="0.35">
      <c r="A7672" s="1" t="s">
        <v>9763</v>
      </c>
      <c r="B7672" s="1">
        <v>36</v>
      </c>
    </row>
    <row r="7673" spans="1:2" hidden="1" x14ac:dyDescent="0.35">
      <c r="A7673" s="1" t="s">
        <v>9764</v>
      </c>
      <c r="B7673" s="1">
        <v>28</v>
      </c>
    </row>
    <row r="7674" spans="1:2" hidden="1" x14ac:dyDescent="0.35">
      <c r="A7674" s="1" t="s">
        <v>9765</v>
      </c>
      <c r="B7674" s="1">
        <v>84</v>
      </c>
    </row>
    <row r="7675" spans="1:2" hidden="1" x14ac:dyDescent="0.35">
      <c r="A7675" s="1" t="s">
        <v>9766</v>
      </c>
      <c r="B7675" s="1">
        <v>88</v>
      </c>
    </row>
    <row r="7676" spans="1:2" hidden="1" x14ac:dyDescent="0.35">
      <c r="A7676" s="1" t="s">
        <v>9767</v>
      </c>
      <c r="B7676" s="1">
        <v>78</v>
      </c>
    </row>
    <row r="7677" spans="1:2" hidden="1" x14ac:dyDescent="0.35">
      <c r="A7677" s="1" t="s">
        <v>9768</v>
      </c>
      <c r="B7677" s="1">
        <v>94</v>
      </c>
    </row>
    <row r="7678" spans="1:2" hidden="1" x14ac:dyDescent="0.35">
      <c r="A7678" s="1" t="s">
        <v>9769</v>
      </c>
      <c r="B7678" s="1">
        <v>1</v>
      </c>
    </row>
    <row r="7679" spans="1:2" hidden="1" x14ac:dyDescent="0.35">
      <c r="A7679" s="1" t="s">
        <v>9770</v>
      </c>
      <c r="B7679" s="1">
        <v>37</v>
      </c>
    </row>
    <row r="7680" spans="1:2" hidden="1" x14ac:dyDescent="0.35">
      <c r="A7680" s="1" t="s">
        <v>9771</v>
      </c>
      <c r="B7680" s="1">
        <v>61</v>
      </c>
    </row>
    <row r="7681" spans="1:2" hidden="1" x14ac:dyDescent="0.35">
      <c r="A7681" s="1" t="s">
        <v>9772</v>
      </c>
      <c r="B7681" s="1">
        <v>6</v>
      </c>
    </row>
    <row r="7682" spans="1:2" hidden="1" x14ac:dyDescent="0.35">
      <c r="A7682" s="1" t="s">
        <v>9773</v>
      </c>
      <c r="B7682" s="1">
        <v>66</v>
      </c>
    </row>
    <row r="7683" spans="1:2" hidden="1" x14ac:dyDescent="0.35">
      <c r="A7683" s="1" t="s">
        <v>9774</v>
      </c>
      <c r="B7683" s="1">
        <v>83</v>
      </c>
    </row>
    <row r="7684" spans="1:2" hidden="1" x14ac:dyDescent="0.35">
      <c r="A7684" s="1" t="s">
        <v>9775</v>
      </c>
      <c r="B7684" s="1">
        <v>46</v>
      </c>
    </row>
    <row r="7685" spans="1:2" hidden="1" x14ac:dyDescent="0.35">
      <c r="A7685" s="1" t="s">
        <v>9776</v>
      </c>
      <c r="B7685" s="1">
        <v>51</v>
      </c>
    </row>
    <row r="7686" spans="1:2" hidden="1" x14ac:dyDescent="0.35">
      <c r="A7686" s="1" t="s">
        <v>9777</v>
      </c>
      <c r="B7686" s="1">
        <v>20</v>
      </c>
    </row>
    <row r="7687" spans="1:2" hidden="1" x14ac:dyDescent="0.35">
      <c r="A7687" s="1" t="s">
        <v>9778</v>
      </c>
      <c r="B7687" s="1">
        <v>1</v>
      </c>
    </row>
    <row r="7688" spans="1:2" hidden="1" x14ac:dyDescent="0.35">
      <c r="A7688" s="1" t="s">
        <v>9779</v>
      </c>
      <c r="B7688" s="1">
        <v>38</v>
      </c>
    </row>
    <row r="7689" spans="1:2" hidden="1" x14ac:dyDescent="0.35">
      <c r="A7689" s="1" t="s">
        <v>9780</v>
      </c>
      <c r="B7689" s="1">
        <v>98</v>
      </c>
    </row>
    <row r="7690" spans="1:2" hidden="1" x14ac:dyDescent="0.35">
      <c r="A7690" s="1" t="s">
        <v>9781</v>
      </c>
      <c r="B7690" s="1">
        <v>65</v>
      </c>
    </row>
    <row r="7691" spans="1:2" hidden="1" x14ac:dyDescent="0.35">
      <c r="A7691" s="1" t="s">
        <v>9782</v>
      </c>
      <c r="B7691" s="1">
        <v>0</v>
      </c>
    </row>
    <row r="7692" spans="1:2" hidden="1" x14ac:dyDescent="0.35">
      <c r="A7692" s="1" t="s">
        <v>9783</v>
      </c>
      <c r="B7692" s="1">
        <v>45</v>
      </c>
    </row>
    <row r="7693" spans="1:2" hidden="1" x14ac:dyDescent="0.35">
      <c r="A7693" s="1" t="s">
        <v>9784</v>
      </c>
      <c r="B7693" s="1">
        <v>36</v>
      </c>
    </row>
    <row r="7694" spans="1:2" hidden="1" x14ac:dyDescent="0.35">
      <c r="A7694" s="1" t="s">
        <v>9785</v>
      </c>
      <c r="B7694" s="1">
        <v>51</v>
      </c>
    </row>
    <row r="7695" spans="1:2" hidden="1" x14ac:dyDescent="0.35">
      <c r="A7695" s="1" t="s">
        <v>9786</v>
      </c>
      <c r="B7695" s="1">
        <v>13</v>
      </c>
    </row>
    <row r="7696" spans="1:2" hidden="1" x14ac:dyDescent="0.35">
      <c r="A7696" s="1" t="s">
        <v>9787</v>
      </c>
      <c r="B7696" s="1">
        <v>55</v>
      </c>
    </row>
    <row r="7697" spans="1:2" hidden="1" x14ac:dyDescent="0.35">
      <c r="A7697" s="1" t="s">
        <v>9788</v>
      </c>
      <c r="B7697" s="1">
        <v>25</v>
      </c>
    </row>
    <row r="7698" spans="1:2" hidden="1" x14ac:dyDescent="0.35">
      <c r="A7698" s="1" t="s">
        <v>9789</v>
      </c>
      <c r="B7698" s="1">
        <v>53</v>
      </c>
    </row>
    <row r="7699" spans="1:2" hidden="1" x14ac:dyDescent="0.35">
      <c r="A7699" s="1" t="s">
        <v>9790</v>
      </c>
      <c r="B7699" s="1">
        <v>60</v>
      </c>
    </row>
    <row r="7700" spans="1:2" hidden="1" x14ac:dyDescent="0.35">
      <c r="A7700" s="1" t="s">
        <v>9791</v>
      </c>
      <c r="B7700" s="1">
        <v>29</v>
      </c>
    </row>
    <row r="7701" spans="1:2" hidden="1" x14ac:dyDescent="0.35">
      <c r="A7701" s="1" t="s">
        <v>9792</v>
      </c>
      <c r="B7701" s="1">
        <v>5</v>
      </c>
    </row>
    <row r="7702" spans="1:2" hidden="1" x14ac:dyDescent="0.35">
      <c r="A7702" s="1" t="s">
        <v>9793</v>
      </c>
      <c r="B7702" s="1">
        <v>74</v>
      </c>
    </row>
    <row r="7703" spans="1:2" hidden="1" x14ac:dyDescent="0.35">
      <c r="A7703" s="1" t="s">
        <v>9794</v>
      </c>
      <c r="B7703" s="1">
        <v>87</v>
      </c>
    </row>
    <row r="7704" spans="1:2" hidden="1" x14ac:dyDescent="0.35">
      <c r="A7704" s="1" t="s">
        <v>9795</v>
      </c>
      <c r="B7704" s="1">
        <v>87</v>
      </c>
    </row>
    <row r="7705" spans="1:2" hidden="1" x14ac:dyDescent="0.35">
      <c r="A7705" s="1" t="s">
        <v>9796</v>
      </c>
      <c r="B7705" s="1">
        <v>57</v>
      </c>
    </row>
    <row r="7706" spans="1:2" hidden="1" x14ac:dyDescent="0.35">
      <c r="A7706" s="1" t="s">
        <v>9797</v>
      </c>
      <c r="B7706" s="1">
        <v>78</v>
      </c>
    </row>
    <row r="7707" spans="1:2" hidden="1" x14ac:dyDescent="0.35">
      <c r="A7707" s="1" t="s">
        <v>9798</v>
      </c>
      <c r="B7707" s="1">
        <v>76</v>
      </c>
    </row>
    <row r="7708" spans="1:2" hidden="1" x14ac:dyDescent="0.35">
      <c r="A7708" s="1" t="s">
        <v>9799</v>
      </c>
      <c r="B7708" s="1">
        <v>30</v>
      </c>
    </row>
    <row r="7709" spans="1:2" hidden="1" x14ac:dyDescent="0.35">
      <c r="A7709" s="1" t="s">
        <v>9800</v>
      </c>
      <c r="B7709" s="1">
        <v>10</v>
      </c>
    </row>
    <row r="7710" spans="1:2" hidden="1" x14ac:dyDescent="0.35">
      <c r="A7710" s="1" t="s">
        <v>9801</v>
      </c>
      <c r="B7710" s="1">
        <v>21</v>
      </c>
    </row>
    <row r="7711" spans="1:2" hidden="1" x14ac:dyDescent="0.35">
      <c r="A7711" s="1" t="s">
        <v>9802</v>
      </c>
      <c r="B7711" s="1">
        <v>44</v>
      </c>
    </row>
    <row r="7712" spans="1:2" hidden="1" x14ac:dyDescent="0.35">
      <c r="A7712" s="1" t="s">
        <v>9803</v>
      </c>
      <c r="B7712" s="1">
        <v>82</v>
      </c>
    </row>
    <row r="7713" spans="1:2" hidden="1" x14ac:dyDescent="0.35">
      <c r="A7713" s="1" t="s">
        <v>9804</v>
      </c>
      <c r="B7713" s="1">
        <v>32</v>
      </c>
    </row>
    <row r="7714" spans="1:2" hidden="1" x14ac:dyDescent="0.35">
      <c r="A7714" s="1" t="s">
        <v>9805</v>
      </c>
      <c r="B7714" s="1">
        <v>34</v>
      </c>
    </row>
    <row r="7715" spans="1:2" hidden="1" x14ac:dyDescent="0.35">
      <c r="A7715" s="1" t="s">
        <v>9806</v>
      </c>
      <c r="B7715" s="1">
        <v>16</v>
      </c>
    </row>
    <row r="7716" spans="1:2" hidden="1" x14ac:dyDescent="0.35">
      <c r="A7716" s="1" t="s">
        <v>9807</v>
      </c>
      <c r="B7716" s="1">
        <v>91</v>
      </c>
    </row>
    <row r="7717" spans="1:2" hidden="1" x14ac:dyDescent="0.35">
      <c r="A7717" s="1" t="s">
        <v>9808</v>
      </c>
      <c r="B7717" s="1">
        <v>62</v>
      </c>
    </row>
    <row r="7718" spans="1:2" hidden="1" x14ac:dyDescent="0.35">
      <c r="A7718" s="1" t="s">
        <v>9809</v>
      </c>
      <c r="B7718" s="1">
        <v>25</v>
      </c>
    </row>
    <row r="7719" spans="1:2" hidden="1" x14ac:dyDescent="0.35">
      <c r="A7719" s="1" t="s">
        <v>9810</v>
      </c>
      <c r="B7719" s="1">
        <v>27</v>
      </c>
    </row>
    <row r="7720" spans="1:2" hidden="1" x14ac:dyDescent="0.35">
      <c r="A7720" s="1" t="s">
        <v>9811</v>
      </c>
      <c r="B7720" s="1">
        <v>10</v>
      </c>
    </row>
    <row r="7721" spans="1:2" hidden="1" x14ac:dyDescent="0.35">
      <c r="A7721" s="1" t="s">
        <v>9812</v>
      </c>
      <c r="B7721" s="1">
        <v>50</v>
      </c>
    </row>
    <row r="7722" spans="1:2" hidden="1" x14ac:dyDescent="0.35">
      <c r="A7722" s="1" t="s">
        <v>9813</v>
      </c>
      <c r="B7722" s="1">
        <v>13</v>
      </c>
    </row>
    <row r="7723" spans="1:2" hidden="1" x14ac:dyDescent="0.35">
      <c r="A7723" s="1" t="s">
        <v>9814</v>
      </c>
      <c r="B7723" s="1">
        <v>98</v>
      </c>
    </row>
    <row r="7724" spans="1:2" hidden="1" x14ac:dyDescent="0.35">
      <c r="A7724" s="1" t="s">
        <v>9815</v>
      </c>
      <c r="B7724" s="1">
        <v>54</v>
      </c>
    </row>
    <row r="7725" spans="1:2" hidden="1" x14ac:dyDescent="0.35">
      <c r="A7725" s="1" t="s">
        <v>9816</v>
      </c>
      <c r="B7725" s="1">
        <v>86</v>
      </c>
    </row>
    <row r="7726" spans="1:2" hidden="1" x14ac:dyDescent="0.35">
      <c r="A7726" s="1" t="s">
        <v>9817</v>
      </c>
      <c r="B7726" s="1">
        <v>90</v>
      </c>
    </row>
    <row r="7727" spans="1:2" hidden="1" x14ac:dyDescent="0.35">
      <c r="A7727" s="1" t="s">
        <v>9818</v>
      </c>
      <c r="B7727" s="1">
        <v>55</v>
      </c>
    </row>
    <row r="7728" spans="1:2" hidden="1" x14ac:dyDescent="0.35">
      <c r="A7728" s="1" t="s">
        <v>9819</v>
      </c>
      <c r="B7728" s="1">
        <v>41</v>
      </c>
    </row>
    <row r="7729" spans="1:2" hidden="1" x14ac:dyDescent="0.35">
      <c r="A7729" s="1" t="s">
        <v>9820</v>
      </c>
      <c r="B7729" s="1">
        <v>32</v>
      </c>
    </row>
    <row r="7730" spans="1:2" hidden="1" x14ac:dyDescent="0.35">
      <c r="A7730" s="1" t="s">
        <v>9821</v>
      </c>
      <c r="B7730" s="1">
        <v>34</v>
      </c>
    </row>
    <row r="7731" spans="1:2" hidden="1" x14ac:dyDescent="0.35">
      <c r="A7731" s="1" t="s">
        <v>9822</v>
      </c>
      <c r="B7731" s="1">
        <v>32</v>
      </c>
    </row>
    <row r="7732" spans="1:2" hidden="1" x14ac:dyDescent="0.35">
      <c r="A7732" s="1" t="s">
        <v>9823</v>
      </c>
      <c r="B7732" s="1">
        <v>75</v>
      </c>
    </row>
    <row r="7733" spans="1:2" hidden="1" x14ac:dyDescent="0.35">
      <c r="A7733" s="1" t="s">
        <v>9824</v>
      </c>
      <c r="B7733" s="1">
        <v>70</v>
      </c>
    </row>
    <row r="7734" spans="1:2" hidden="1" x14ac:dyDescent="0.35">
      <c r="A7734" s="1" t="s">
        <v>9825</v>
      </c>
      <c r="B7734" s="1">
        <v>97</v>
      </c>
    </row>
    <row r="7735" spans="1:2" hidden="1" x14ac:dyDescent="0.35">
      <c r="A7735" s="1" t="s">
        <v>9826</v>
      </c>
      <c r="B7735" s="1">
        <v>38</v>
      </c>
    </row>
    <row r="7736" spans="1:2" hidden="1" x14ac:dyDescent="0.35">
      <c r="A7736" s="1" t="s">
        <v>9827</v>
      </c>
      <c r="B7736" s="1">
        <v>33</v>
      </c>
    </row>
    <row r="7737" spans="1:2" hidden="1" x14ac:dyDescent="0.35">
      <c r="A7737" s="1" t="s">
        <v>9828</v>
      </c>
      <c r="B7737" s="1">
        <v>38</v>
      </c>
    </row>
    <row r="7738" spans="1:2" hidden="1" x14ac:dyDescent="0.35">
      <c r="A7738" s="1" t="s">
        <v>9829</v>
      </c>
      <c r="B7738" s="1">
        <v>53</v>
      </c>
    </row>
    <row r="7739" spans="1:2" hidden="1" x14ac:dyDescent="0.35">
      <c r="A7739" s="1" t="s">
        <v>9830</v>
      </c>
      <c r="B7739" s="1">
        <v>35</v>
      </c>
    </row>
    <row r="7740" spans="1:2" hidden="1" x14ac:dyDescent="0.35">
      <c r="A7740" s="1" t="s">
        <v>9831</v>
      </c>
      <c r="B7740" s="1">
        <v>38</v>
      </c>
    </row>
    <row r="7741" spans="1:2" hidden="1" x14ac:dyDescent="0.35">
      <c r="A7741" s="1" t="s">
        <v>9832</v>
      </c>
      <c r="B7741" s="1">
        <v>50</v>
      </c>
    </row>
    <row r="7742" spans="1:2" hidden="1" x14ac:dyDescent="0.35">
      <c r="A7742" s="1" t="s">
        <v>9833</v>
      </c>
      <c r="B7742" s="1">
        <v>86</v>
      </c>
    </row>
    <row r="7743" spans="1:2" hidden="1" x14ac:dyDescent="0.35">
      <c r="A7743" s="1" t="s">
        <v>9834</v>
      </c>
      <c r="B7743" s="1">
        <v>34</v>
      </c>
    </row>
    <row r="7744" spans="1:2" hidden="1" x14ac:dyDescent="0.35">
      <c r="A7744" s="1" t="s">
        <v>9835</v>
      </c>
      <c r="B7744" s="1">
        <v>53</v>
      </c>
    </row>
    <row r="7745" spans="1:2" hidden="1" x14ac:dyDescent="0.35">
      <c r="A7745" s="1" t="s">
        <v>9836</v>
      </c>
      <c r="B7745" s="1">
        <v>46</v>
      </c>
    </row>
    <row r="7746" spans="1:2" hidden="1" x14ac:dyDescent="0.35">
      <c r="A7746" s="1" t="s">
        <v>9837</v>
      </c>
      <c r="B7746" s="1">
        <v>46</v>
      </c>
    </row>
    <row r="7747" spans="1:2" hidden="1" x14ac:dyDescent="0.35">
      <c r="A7747" s="1" t="s">
        <v>9838</v>
      </c>
      <c r="B7747" s="1">
        <v>81</v>
      </c>
    </row>
    <row r="7748" spans="1:2" hidden="1" x14ac:dyDescent="0.35">
      <c r="A7748" s="1" t="s">
        <v>9839</v>
      </c>
      <c r="B7748" s="1">
        <v>7</v>
      </c>
    </row>
    <row r="7749" spans="1:2" hidden="1" x14ac:dyDescent="0.35">
      <c r="A7749" s="1" t="s">
        <v>9840</v>
      </c>
      <c r="B7749" s="1">
        <v>62</v>
      </c>
    </row>
    <row r="7750" spans="1:2" hidden="1" x14ac:dyDescent="0.35">
      <c r="A7750" s="1" t="s">
        <v>9841</v>
      </c>
      <c r="B7750" s="1">
        <v>15</v>
      </c>
    </row>
    <row r="7751" spans="1:2" hidden="1" x14ac:dyDescent="0.35">
      <c r="A7751" s="1" t="s">
        <v>9842</v>
      </c>
      <c r="B7751" s="1">
        <v>18</v>
      </c>
    </row>
    <row r="7752" spans="1:2" hidden="1" x14ac:dyDescent="0.35">
      <c r="A7752" s="1" t="s">
        <v>9843</v>
      </c>
      <c r="B7752" s="1">
        <v>85</v>
      </c>
    </row>
    <row r="7753" spans="1:2" hidden="1" x14ac:dyDescent="0.35">
      <c r="A7753" s="1" t="s">
        <v>9844</v>
      </c>
      <c r="B7753" s="1">
        <v>2</v>
      </c>
    </row>
    <row r="7754" spans="1:2" hidden="1" x14ac:dyDescent="0.35">
      <c r="A7754" s="1" t="s">
        <v>9845</v>
      </c>
      <c r="B7754" s="1">
        <v>59</v>
      </c>
    </row>
    <row r="7755" spans="1:2" hidden="1" x14ac:dyDescent="0.35">
      <c r="A7755" s="1" t="s">
        <v>9846</v>
      </c>
      <c r="B7755" s="1">
        <v>36</v>
      </c>
    </row>
    <row r="7756" spans="1:2" hidden="1" x14ac:dyDescent="0.35">
      <c r="A7756" s="1" t="s">
        <v>9847</v>
      </c>
      <c r="B7756" s="1">
        <v>60</v>
      </c>
    </row>
    <row r="7757" spans="1:2" hidden="1" x14ac:dyDescent="0.35">
      <c r="A7757" s="1" t="s">
        <v>9848</v>
      </c>
      <c r="B7757" s="1">
        <v>85</v>
      </c>
    </row>
    <row r="7758" spans="1:2" hidden="1" x14ac:dyDescent="0.35">
      <c r="A7758" s="1" t="s">
        <v>9849</v>
      </c>
      <c r="B7758" s="1">
        <v>56</v>
      </c>
    </row>
    <row r="7759" spans="1:2" hidden="1" x14ac:dyDescent="0.35">
      <c r="A7759" s="1" t="s">
        <v>9850</v>
      </c>
      <c r="B7759" s="1">
        <v>67</v>
      </c>
    </row>
    <row r="7760" spans="1:2" hidden="1" x14ac:dyDescent="0.35">
      <c r="A7760" s="1" t="s">
        <v>9851</v>
      </c>
      <c r="B7760" s="1">
        <v>7</v>
      </c>
    </row>
    <row r="7761" spans="1:2" hidden="1" x14ac:dyDescent="0.35">
      <c r="A7761" s="1" t="s">
        <v>9852</v>
      </c>
      <c r="B7761" s="1">
        <v>36</v>
      </c>
    </row>
    <row r="7762" spans="1:2" hidden="1" x14ac:dyDescent="0.35">
      <c r="A7762" s="1" t="s">
        <v>9853</v>
      </c>
      <c r="B7762" s="1">
        <v>17</v>
      </c>
    </row>
    <row r="7763" spans="1:2" hidden="1" x14ac:dyDescent="0.35">
      <c r="A7763" s="1" t="s">
        <v>9854</v>
      </c>
      <c r="B7763" s="1">
        <v>41</v>
      </c>
    </row>
    <row r="7764" spans="1:2" hidden="1" x14ac:dyDescent="0.35">
      <c r="A7764" s="1" t="s">
        <v>9855</v>
      </c>
      <c r="B7764" s="1">
        <v>72</v>
      </c>
    </row>
    <row r="7765" spans="1:2" hidden="1" x14ac:dyDescent="0.35">
      <c r="A7765" s="1" t="s">
        <v>9856</v>
      </c>
      <c r="B7765" s="1">
        <v>79</v>
      </c>
    </row>
    <row r="7766" spans="1:2" hidden="1" x14ac:dyDescent="0.35">
      <c r="A7766" s="1" t="s">
        <v>9857</v>
      </c>
      <c r="B7766" s="1">
        <v>20</v>
      </c>
    </row>
    <row r="7767" spans="1:2" hidden="1" x14ac:dyDescent="0.35">
      <c r="A7767" s="1" t="s">
        <v>9858</v>
      </c>
      <c r="B7767" s="1">
        <v>74</v>
      </c>
    </row>
    <row r="7768" spans="1:2" hidden="1" x14ac:dyDescent="0.35">
      <c r="A7768" s="1" t="s">
        <v>9859</v>
      </c>
      <c r="B7768" s="1">
        <v>24</v>
      </c>
    </row>
    <row r="7769" spans="1:2" hidden="1" x14ac:dyDescent="0.35">
      <c r="A7769" s="1" t="s">
        <v>9860</v>
      </c>
      <c r="B7769" s="1">
        <v>51</v>
      </c>
    </row>
    <row r="7770" spans="1:2" hidden="1" x14ac:dyDescent="0.35">
      <c r="A7770" s="1" t="s">
        <v>9861</v>
      </c>
      <c r="B7770" s="1">
        <v>15</v>
      </c>
    </row>
    <row r="7771" spans="1:2" hidden="1" x14ac:dyDescent="0.35">
      <c r="A7771" s="1" t="s">
        <v>9862</v>
      </c>
      <c r="B7771" s="1">
        <v>47</v>
      </c>
    </row>
    <row r="7772" spans="1:2" hidden="1" x14ac:dyDescent="0.35">
      <c r="A7772" s="1" t="s">
        <v>9863</v>
      </c>
      <c r="B7772" s="1">
        <v>94</v>
      </c>
    </row>
    <row r="7773" spans="1:2" hidden="1" x14ac:dyDescent="0.35">
      <c r="A7773" s="1" t="s">
        <v>9864</v>
      </c>
      <c r="B7773" s="1">
        <v>42</v>
      </c>
    </row>
    <row r="7774" spans="1:2" hidden="1" x14ac:dyDescent="0.35">
      <c r="A7774" s="1" t="s">
        <v>9865</v>
      </c>
      <c r="B7774" s="1">
        <v>40</v>
      </c>
    </row>
    <row r="7775" spans="1:2" hidden="1" x14ac:dyDescent="0.35">
      <c r="A7775" s="1" t="s">
        <v>9866</v>
      </c>
      <c r="B7775" s="1">
        <v>74</v>
      </c>
    </row>
    <row r="7776" spans="1:2" hidden="1" x14ac:dyDescent="0.35">
      <c r="A7776" s="1" t="s">
        <v>9867</v>
      </c>
      <c r="B7776" s="1">
        <v>73</v>
      </c>
    </row>
    <row r="7777" spans="1:2" hidden="1" x14ac:dyDescent="0.35">
      <c r="A7777" s="1" t="s">
        <v>9868</v>
      </c>
      <c r="B7777" s="1">
        <v>83</v>
      </c>
    </row>
    <row r="7778" spans="1:2" hidden="1" x14ac:dyDescent="0.35">
      <c r="A7778" s="1" t="s">
        <v>9869</v>
      </c>
      <c r="B7778" s="1">
        <v>4</v>
      </c>
    </row>
    <row r="7779" spans="1:2" hidden="1" x14ac:dyDescent="0.35">
      <c r="A7779" s="1" t="s">
        <v>9870</v>
      </c>
      <c r="B7779" s="1">
        <v>71</v>
      </c>
    </row>
    <row r="7780" spans="1:2" hidden="1" x14ac:dyDescent="0.35">
      <c r="A7780" s="1" t="s">
        <v>9871</v>
      </c>
      <c r="B7780" s="1">
        <v>54</v>
      </c>
    </row>
    <row r="7781" spans="1:2" hidden="1" x14ac:dyDescent="0.35">
      <c r="A7781" s="1" t="s">
        <v>9872</v>
      </c>
      <c r="B7781" s="1">
        <v>13</v>
      </c>
    </row>
    <row r="7782" spans="1:2" hidden="1" x14ac:dyDescent="0.35">
      <c r="A7782" s="1" t="s">
        <v>9873</v>
      </c>
      <c r="B7782" s="1">
        <v>74</v>
      </c>
    </row>
    <row r="7783" spans="1:2" hidden="1" x14ac:dyDescent="0.35">
      <c r="A7783" s="1" t="s">
        <v>9874</v>
      </c>
      <c r="B7783" s="1">
        <v>27</v>
      </c>
    </row>
    <row r="7784" spans="1:2" hidden="1" x14ac:dyDescent="0.35">
      <c r="A7784" s="1" t="s">
        <v>9875</v>
      </c>
      <c r="B7784" s="1">
        <v>33</v>
      </c>
    </row>
    <row r="7785" spans="1:2" hidden="1" x14ac:dyDescent="0.35">
      <c r="A7785" s="1" t="s">
        <v>9876</v>
      </c>
      <c r="B7785" s="1">
        <v>77</v>
      </c>
    </row>
    <row r="7786" spans="1:2" hidden="1" x14ac:dyDescent="0.35">
      <c r="A7786" s="1" t="s">
        <v>9877</v>
      </c>
      <c r="B7786" s="1">
        <v>39</v>
      </c>
    </row>
    <row r="7787" spans="1:2" hidden="1" x14ac:dyDescent="0.35">
      <c r="A7787" s="1" t="s">
        <v>9878</v>
      </c>
      <c r="B7787" s="1">
        <v>37</v>
      </c>
    </row>
    <row r="7788" spans="1:2" hidden="1" x14ac:dyDescent="0.35">
      <c r="A7788" s="1" t="s">
        <v>9879</v>
      </c>
      <c r="B7788" s="1">
        <v>66</v>
      </c>
    </row>
    <row r="7789" spans="1:2" hidden="1" x14ac:dyDescent="0.35">
      <c r="A7789" s="1" t="s">
        <v>9880</v>
      </c>
      <c r="B7789" s="1">
        <v>40</v>
      </c>
    </row>
    <row r="7790" spans="1:2" hidden="1" x14ac:dyDescent="0.35">
      <c r="A7790" s="1" t="s">
        <v>9881</v>
      </c>
      <c r="B7790" s="1">
        <v>32</v>
      </c>
    </row>
    <row r="7791" spans="1:2" hidden="1" x14ac:dyDescent="0.35">
      <c r="A7791" s="1" t="s">
        <v>9882</v>
      </c>
      <c r="B7791" s="1">
        <v>65</v>
      </c>
    </row>
    <row r="7792" spans="1:2" hidden="1" x14ac:dyDescent="0.35">
      <c r="A7792" s="1" t="s">
        <v>9883</v>
      </c>
      <c r="B7792" s="1">
        <v>71</v>
      </c>
    </row>
    <row r="7793" spans="1:2" hidden="1" x14ac:dyDescent="0.35">
      <c r="A7793" s="1" t="s">
        <v>9884</v>
      </c>
      <c r="B7793" s="1">
        <v>8</v>
      </c>
    </row>
    <row r="7794" spans="1:2" hidden="1" x14ac:dyDescent="0.35">
      <c r="A7794" s="1" t="s">
        <v>9885</v>
      </c>
      <c r="B7794" s="1">
        <v>6</v>
      </c>
    </row>
    <row r="7795" spans="1:2" hidden="1" x14ac:dyDescent="0.35">
      <c r="A7795" s="1" t="s">
        <v>9886</v>
      </c>
      <c r="B7795" s="1">
        <v>17</v>
      </c>
    </row>
    <row r="7796" spans="1:2" hidden="1" x14ac:dyDescent="0.35">
      <c r="A7796" s="1" t="s">
        <v>9887</v>
      </c>
      <c r="B7796" s="1">
        <v>99</v>
      </c>
    </row>
    <row r="7797" spans="1:2" hidden="1" x14ac:dyDescent="0.35">
      <c r="A7797" s="1" t="s">
        <v>9888</v>
      </c>
      <c r="B7797" s="1">
        <v>89</v>
      </c>
    </row>
    <row r="7798" spans="1:2" hidden="1" x14ac:dyDescent="0.35">
      <c r="A7798" s="1" t="s">
        <v>9889</v>
      </c>
      <c r="B7798" s="1">
        <v>44</v>
      </c>
    </row>
    <row r="7799" spans="1:2" hidden="1" x14ac:dyDescent="0.35">
      <c r="A7799" s="1" t="s">
        <v>9890</v>
      </c>
      <c r="B7799" s="1">
        <v>56</v>
      </c>
    </row>
    <row r="7800" spans="1:2" hidden="1" x14ac:dyDescent="0.35">
      <c r="A7800" s="1" t="s">
        <v>9891</v>
      </c>
      <c r="B7800" s="1">
        <v>95</v>
      </c>
    </row>
    <row r="7801" spans="1:2" hidden="1" x14ac:dyDescent="0.35">
      <c r="A7801" s="1" t="s">
        <v>9892</v>
      </c>
      <c r="B7801" s="1">
        <v>47</v>
      </c>
    </row>
    <row r="7802" spans="1:2" hidden="1" x14ac:dyDescent="0.35">
      <c r="A7802" s="1" t="s">
        <v>9893</v>
      </c>
      <c r="B7802" s="1">
        <v>53</v>
      </c>
    </row>
    <row r="7803" spans="1:2" hidden="1" x14ac:dyDescent="0.35">
      <c r="A7803" s="1" t="s">
        <v>9894</v>
      </c>
      <c r="B7803" s="1">
        <v>36</v>
      </c>
    </row>
    <row r="7804" spans="1:2" hidden="1" x14ac:dyDescent="0.35">
      <c r="A7804" s="1" t="s">
        <v>9895</v>
      </c>
      <c r="B7804" s="1">
        <v>48</v>
      </c>
    </row>
    <row r="7805" spans="1:2" hidden="1" x14ac:dyDescent="0.35">
      <c r="A7805" s="1" t="s">
        <v>9896</v>
      </c>
      <c r="B7805" s="1">
        <v>45</v>
      </c>
    </row>
    <row r="7806" spans="1:2" hidden="1" x14ac:dyDescent="0.35">
      <c r="A7806" s="1" t="s">
        <v>9897</v>
      </c>
      <c r="B7806" s="1">
        <v>44</v>
      </c>
    </row>
    <row r="7807" spans="1:2" hidden="1" x14ac:dyDescent="0.35">
      <c r="A7807" s="1" t="s">
        <v>9898</v>
      </c>
      <c r="B7807" s="1">
        <v>19</v>
      </c>
    </row>
    <row r="7808" spans="1:2" hidden="1" x14ac:dyDescent="0.35">
      <c r="A7808" s="1" t="s">
        <v>9899</v>
      </c>
      <c r="B7808" s="1">
        <v>56</v>
      </c>
    </row>
    <row r="7809" spans="1:2" hidden="1" x14ac:dyDescent="0.35">
      <c r="A7809" s="1" t="s">
        <v>9900</v>
      </c>
      <c r="B7809" s="1">
        <v>31</v>
      </c>
    </row>
    <row r="7810" spans="1:2" hidden="1" x14ac:dyDescent="0.35">
      <c r="A7810" s="1" t="s">
        <v>9901</v>
      </c>
      <c r="B7810" s="1">
        <v>80</v>
      </c>
    </row>
    <row r="7811" spans="1:2" hidden="1" x14ac:dyDescent="0.35">
      <c r="A7811" s="1" t="s">
        <v>9902</v>
      </c>
      <c r="B7811" s="1">
        <v>66</v>
      </c>
    </row>
    <row r="7812" spans="1:2" hidden="1" x14ac:dyDescent="0.35">
      <c r="A7812" s="1" t="s">
        <v>9903</v>
      </c>
      <c r="B7812" s="1">
        <v>57</v>
      </c>
    </row>
    <row r="7813" spans="1:2" hidden="1" x14ac:dyDescent="0.35">
      <c r="A7813" s="1" t="s">
        <v>9904</v>
      </c>
      <c r="B7813" s="1">
        <v>91</v>
      </c>
    </row>
    <row r="7814" spans="1:2" hidden="1" x14ac:dyDescent="0.35">
      <c r="A7814" s="1" t="s">
        <v>9905</v>
      </c>
      <c r="B7814" s="1">
        <v>11</v>
      </c>
    </row>
    <row r="7815" spans="1:2" hidden="1" x14ac:dyDescent="0.35">
      <c r="A7815" s="1" t="s">
        <v>9906</v>
      </c>
      <c r="B7815" s="1">
        <v>47</v>
      </c>
    </row>
    <row r="7816" spans="1:2" hidden="1" x14ac:dyDescent="0.35">
      <c r="A7816" s="1" t="s">
        <v>9907</v>
      </c>
      <c r="B7816" s="1">
        <v>80</v>
      </c>
    </row>
    <row r="7817" spans="1:2" hidden="1" x14ac:dyDescent="0.35">
      <c r="A7817" s="1" t="s">
        <v>9908</v>
      </c>
      <c r="B7817" s="1">
        <v>42</v>
      </c>
    </row>
    <row r="7818" spans="1:2" hidden="1" x14ac:dyDescent="0.35">
      <c r="A7818" s="1" t="s">
        <v>9909</v>
      </c>
      <c r="B7818" s="1">
        <v>63</v>
      </c>
    </row>
    <row r="7819" spans="1:2" hidden="1" x14ac:dyDescent="0.35">
      <c r="A7819" s="1" t="s">
        <v>9910</v>
      </c>
      <c r="B7819" s="1">
        <v>58</v>
      </c>
    </row>
    <row r="7820" spans="1:2" hidden="1" x14ac:dyDescent="0.35">
      <c r="A7820" s="1" t="s">
        <v>9911</v>
      </c>
      <c r="B7820" s="1">
        <v>29</v>
      </c>
    </row>
    <row r="7821" spans="1:2" hidden="1" x14ac:dyDescent="0.35">
      <c r="A7821" s="1" t="s">
        <v>9912</v>
      </c>
      <c r="B7821" s="1">
        <v>82</v>
      </c>
    </row>
    <row r="7822" spans="1:2" hidden="1" x14ac:dyDescent="0.35">
      <c r="A7822" s="1" t="s">
        <v>9913</v>
      </c>
      <c r="B7822" s="1">
        <v>65</v>
      </c>
    </row>
    <row r="7823" spans="1:2" hidden="1" x14ac:dyDescent="0.35">
      <c r="A7823" s="1" t="s">
        <v>9914</v>
      </c>
      <c r="B7823" s="1">
        <v>78</v>
      </c>
    </row>
    <row r="7824" spans="1:2" hidden="1" x14ac:dyDescent="0.35">
      <c r="A7824" s="1" t="s">
        <v>9915</v>
      </c>
      <c r="B7824" s="1">
        <v>74</v>
      </c>
    </row>
    <row r="7825" spans="1:2" hidden="1" x14ac:dyDescent="0.35">
      <c r="A7825" s="1" t="s">
        <v>9916</v>
      </c>
      <c r="B7825" s="1">
        <v>3</v>
      </c>
    </row>
    <row r="7826" spans="1:2" hidden="1" x14ac:dyDescent="0.35">
      <c r="A7826" s="1" t="s">
        <v>9917</v>
      </c>
      <c r="B7826" s="1">
        <v>87</v>
      </c>
    </row>
    <row r="7827" spans="1:2" hidden="1" x14ac:dyDescent="0.35">
      <c r="A7827" s="1" t="s">
        <v>9918</v>
      </c>
      <c r="B7827" s="1">
        <v>37</v>
      </c>
    </row>
    <row r="7828" spans="1:2" hidden="1" x14ac:dyDescent="0.35">
      <c r="A7828" s="1" t="s">
        <v>9919</v>
      </c>
      <c r="B7828" s="1">
        <v>20</v>
      </c>
    </row>
    <row r="7829" spans="1:2" hidden="1" x14ac:dyDescent="0.35">
      <c r="A7829" s="1" t="s">
        <v>9920</v>
      </c>
      <c r="B7829" s="1">
        <v>96</v>
      </c>
    </row>
    <row r="7830" spans="1:2" hidden="1" x14ac:dyDescent="0.35">
      <c r="A7830" s="1" t="s">
        <v>9921</v>
      </c>
      <c r="B7830" s="1">
        <v>26</v>
      </c>
    </row>
    <row r="7831" spans="1:2" hidden="1" x14ac:dyDescent="0.35">
      <c r="A7831" s="1" t="s">
        <v>9922</v>
      </c>
      <c r="B7831" s="1">
        <v>70</v>
      </c>
    </row>
    <row r="7832" spans="1:2" hidden="1" x14ac:dyDescent="0.35">
      <c r="A7832" s="1" t="s">
        <v>9923</v>
      </c>
      <c r="B7832" s="1">
        <v>68</v>
      </c>
    </row>
    <row r="7833" spans="1:2" hidden="1" x14ac:dyDescent="0.35">
      <c r="A7833" s="1" t="s">
        <v>9924</v>
      </c>
      <c r="B7833" s="1">
        <v>44</v>
      </c>
    </row>
    <row r="7834" spans="1:2" hidden="1" x14ac:dyDescent="0.35">
      <c r="A7834" s="1" t="s">
        <v>9925</v>
      </c>
      <c r="B7834" s="1">
        <v>95</v>
      </c>
    </row>
    <row r="7835" spans="1:2" hidden="1" x14ac:dyDescent="0.35">
      <c r="A7835" s="1" t="s">
        <v>9926</v>
      </c>
      <c r="B7835" s="1">
        <v>29</v>
      </c>
    </row>
    <row r="7836" spans="1:2" hidden="1" x14ac:dyDescent="0.35">
      <c r="A7836" s="1" t="s">
        <v>9927</v>
      </c>
      <c r="B7836" s="1">
        <v>85</v>
      </c>
    </row>
    <row r="7837" spans="1:2" hidden="1" x14ac:dyDescent="0.35">
      <c r="A7837" s="1" t="s">
        <v>9928</v>
      </c>
      <c r="B7837" s="1">
        <v>51</v>
      </c>
    </row>
    <row r="7838" spans="1:2" hidden="1" x14ac:dyDescent="0.35">
      <c r="A7838" s="1" t="s">
        <v>9929</v>
      </c>
      <c r="B7838" s="1">
        <v>95</v>
      </c>
    </row>
    <row r="7839" spans="1:2" hidden="1" x14ac:dyDescent="0.35">
      <c r="A7839" s="1" t="s">
        <v>9930</v>
      </c>
      <c r="B7839" s="1">
        <v>58</v>
      </c>
    </row>
    <row r="7840" spans="1:2" hidden="1" x14ac:dyDescent="0.35">
      <c r="A7840" s="1" t="s">
        <v>9931</v>
      </c>
      <c r="B7840" s="1">
        <v>62</v>
      </c>
    </row>
    <row r="7841" spans="1:2" hidden="1" x14ac:dyDescent="0.35">
      <c r="A7841" s="1" t="s">
        <v>9932</v>
      </c>
      <c r="B7841" s="1">
        <v>14</v>
      </c>
    </row>
    <row r="7842" spans="1:2" hidden="1" x14ac:dyDescent="0.35">
      <c r="A7842" s="1" t="s">
        <v>9933</v>
      </c>
      <c r="B7842" s="1">
        <v>46</v>
      </c>
    </row>
    <row r="7843" spans="1:2" hidden="1" x14ac:dyDescent="0.35">
      <c r="A7843" s="1" t="s">
        <v>9934</v>
      </c>
      <c r="B7843" s="1">
        <v>56</v>
      </c>
    </row>
    <row r="7844" spans="1:2" hidden="1" x14ac:dyDescent="0.35">
      <c r="A7844" s="1" t="s">
        <v>9935</v>
      </c>
      <c r="B7844" s="1">
        <v>82</v>
      </c>
    </row>
    <row r="7845" spans="1:2" hidden="1" x14ac:dyDescent="0.35">
      <c r="A7845" s="1" t="s">
        <v>9936</v>
      </c>
      <c r="B7845" s="1">
        <v>96</v>
      </c>
    </row>
    <row r="7846" spans="1:2" hidden="1" x14ac:dyDescent="0.35">
      <c r="A7846" s="1" t="s">
        <v>9937</v>
      </c>
      <c r="B7846" s="1">
        <v>40</v>
      </c>
    </row>
    <row r="7847" spans="1:2" hidden="1" x14ac:dyDescent="0.35">
      <c r="A7847" s="1" t="s">
        <v>9938</v>
      </c>
      <c r="B7847" s="1">
        <v>80</v>
      </c>
    </row>
    <row r="7848" spans="1:2" hidden="1" x14ac:dyDescent="0.35">
      <c r="A7848" s="1" t="s">
        <v>9939</v>
      </c>
      <c r="B7848" s="1">
        <v>38</v>
      </c>
    </row>
    <row r="7849" spans="1:2" hidden="1" x14ac:dyDescent="0.35">
      <c r="A7849" s="1" t="s">
        <v>9940</v>
      </c>
      <c r="B7849" s="1">
        <v>68</v>
      </c>
    </row>
    <row r="7850" spans="1:2" hidden="1" x14ac:dyDescent="0.35">
      <c r="A7850" s="1" t="s">
        <v>9941</v>
      </c>
      <c r="B7850" s="1">
        <v>99</v>
      </c>
    </row>
    <row r="7851" spans="1:2" hidden="1" x14ac:dyDescent="0.35">
      <c r="A7851" s="1" t="s">
        <v>9942</v>
      </c>
      <c r="B7851" s="1">
        <v>54</v>
      </c>
    </row>
    <row r="7852" spans="1:2" hidden="1" x14ac:dyDescent="0.35">
      <c r="A7852" s="1" t="s">
        <v>9943</v>
      </c>
      <c r="B7852" s="1">
        <v>82</v>
      </c>
    </row>
    <row r="7853" spans="1:2" hidden="1" x14ac:dyDescent="0.35">
      <c r="A7853" s="1" t="s">
        <v>9944</v>
      </c>
      <c r="B7853" s="1">
        <v>57</v>
      </c>
    </row>
    <row r="7854" spans="1:2" hidden="1" x14ac:dyDescent="0.35">
      <c r="A7854" s="1" t="s">
        <v>9945</v>
      </c>
      <c r="B7854" s="1">
        <v>93</v>
      </c>
    </row>
    <row r="7855" spans="1:2" hidden="1" x14ac:dyDescent="0.35">
      <c r="A7855" s="1" t="s">
        <v>9946</v>
      </c>
      <c r="B7855" s="1">
        <v>78</v>
      </c>
    </row>
    <row r="7856" spans="1:2" hidden="1" x14ac:dyDescent="0.35">
      <c r="A7856" s="1" t="s">
        <v>9947</v>
      </c>
      <c r="B7856" s="1">
        <v>41</v>
      </c>
    </row>
    <row r="7857" spans="1:2" hidden="1" x14ac:dyDescent="0.35">
      <c r="A7857" s="1" t="s">
        <v>9948</v>
      </c>
      <c r="B7857" s="1">
        <v>86</v>
      </c>
    </row>
    <row r="7858" spans="1:2" hidden="1" x14ac:dyDescent="0.35">
      <c r="A7858" s="1" t="s">
        <v>9949</v>
      </c>
      <c r="B7858" s="1">
        <v>78</v>
      </c>
    </row>
    <row r="7859" spans="1:2" hidden="1" x14ac:dyDescent="0.35">
      <c r="A7859" s="1" t="s">
        <v>9950</v>
      </c>
      <c r="B7859" s="1">
        <v>24</v>
      </c>
    </row>
    <row r="7860" spans="1:2" hidden="1" x14ac:dyDescent="0.35">
      <c r="A7860" s="1" t="s">
        <v>9951</v>
      </c>
      <c r="B7860" s="1">
        <v>12</v>
      </c>
    </row>
    <row r="7861" spans="1:2" hidden="1" x14ac:dyDescent="0.35">
      <c r="A7861" s="1" t="s">
        <v>9952</v>
      </c>
      <c r="B7861" s="1">
        <v>11</v>
      </c>
    </row>
    <row r="7862" spans="1:2" hidden="1" x14ac:dyDescent="0.35">
      <c r="A7862" s="1" t="s">
        <v>9953</v>
      </c>
      <c r="B7862" s="1">
        <v>32</v>
      </c>
    </row>
    <row r="7863" spans="1:2" hidden="1" x14ac:dyDescent="0.35">
      <c r="A7863" s="1" t="s">
        <v>9954</v>
      </c>
      <c r="B7863" s="1">
        <v>53</v>
      </c>
    </row>
    <row r="7864" spans="1:2" hidden="1" x14ac:dyDescent="0.35">
      <c r="A7864" s="1" t="s">
        <v>9955</v>
      </c>
      <c r="B7864" s="1">
        <v>57</v>
      </c>
    </row>
    <row r="7865" spans="1:2" hidden="1" x14ac:dyDescent="0.35">
      <c r="A7865" s="1" t="s">
        <v>9956</v>
      </c>
      <c r="B7865" s="1">
        <v>39</v>
      </c>
    </row>
    <row r="7866" spans="1:2" hidden="1" x14ac:dyDescent="0.35">
      <c r="A7866" s="1" t="s">
        <v>9957</v>
      </c>
      <c r="B7866" s="1">
        <v>65</v>
      </c>
    </row>
    <row r="7867" spans="1:2" hidden="1" x14ac:dyDescent="0.35">
      <c r="A7867" s="1" t="s">
        <v>9958</v>
      </c>
      <c r="B7867" s="1">
        <v>96</v>
      </c>
    </row>
    <row r="7868" spans="1:2" hidden="1" x14ac:dyDescent="0.35">
      <c r="A7868" s="1" t="s">
        <v>9959</v>
      </c>
      <c r="B7868" s="1">
        <v>20</v>
      </c>
    </row>
    <row r="7869" spans="1:2" hidden="1" x14ac:dyDescent="0.35">
      <c r="A7869" s="1" t="s">
        <v>9960</v>
      </c>
      <c r="B7869" s="1">
        <v>40</v>
      </c>
    </row>
    <row r="7870" spans="1:2" hidden="1" x14ac:dyDescent="0.35">
      <c r="A7870" s="1" t="s">
        <v>9961</v>
      </c>
      <c r="B7870" s="1">
        <v>84</v>
      </c>
    </row>
    <row r="7871" spans="1:2" hidden="1" x14ac:dyDescent="0.35">
      <c r="A7871" s="1" t="s">
        <v>9962</v>
      </c>
      <c r="B7871" s="1">
        <v>22</v>
      </c>
    </row>
    <row r="7872" spans="1:2" hidden="1" x14ac:dyDescent="0.35">
      <c r="A7872" s="1" t="s">
        <v>9963</v>
      </c>
      <c r="B7872" s="1">
        <v>23</v>
      </c>
    </row>
    <row r="7873" spans="1:2" hidden="1" x14ac:dyDescent="0.35">
      <c r="A7873" s="1" t="s">
        <v>9964</v>
      </c>
      <c r="B7873" s="1">
        <v>78</v>
      </c>
    </row>
    <row r="7874" spans="1:2" hidden="1" x14ac:dyDescent="0.35">
      <c r="A7874" s="1" t="s">
        <v>9965</v>
      </c>
      <c r="B7874" s="1">
        <v>50</v>
      </c>
    </row>
    <row r="7875" spans="1:2" hidden="1" x14ac:dyDescent="0.35">
      <c r="A7875" s="1" t="s">
        <v>9966</v>
      </c>
      <c r="B7875" s="1">
        <v>81</v>
      </c>
    </row>
    <row r="7876" spans="1:2" hidden="1" x14ac:dyDescent="0.35">
      <c r="A7876" s="1" t="s">
        <v>9967</v>
      </c>
      <c r="B7876" s="1">
        <v>65</v>
      </c>
    </row>
    <row r="7877" spans="1:2" hidden="1" x14ac:dyDescent="0.35">
      <c r="A7877" s="1" t="s">
        <v>9968</v>
      </c>
      <c r="B7877" s="1">
        <v>77</v>
      </c>
    </row>
    <row r="7878" spans="1:2" hidden="1" x14ac:dyDescent="0.35">
      <c r="A7878" s="1" t="s">
        <v>9969</v>
      </c>
      <c r="B7878" s="1">
        <v>29</v>
      </c>
    </row>
    <row r="7879" spans="1:2" hidden="1" x14ac:dyDescent="0.35">
      <c r="A7879" s="1" t="s">
        <v>9970</v>
      </c>
      <c r="B7879" s="1">
        <v>90</v>
      </c>
    </row>
    <row r="7880" spans="1:2" hidden="1" x14ac:dyDescent="0.35">
      <c r="A7880" s="1" t="s">
        <v>9971</v>
      </c>
      <c r="B7880" s="1">
        <v>69</v>
      </c>
    </row>
    <row r="7881" spans="1:2" hidden="1" x14ac:dyDescent="0.35">
      <c r="A7881" s="1" t="s">
        <v>9972</v>
      </c>
      <c r="B7881" s="1">
        <v>32</v>
      </c>
    </row>
    <row r="7882" spans="1:2" hidden="1" x14ac:dyDescent="0.35">
      <c r="A7882" s="1" t="s">
        <v>9973</v>
      </c>
      <c r="B7882" s="1">
        <v>91</v>
      </c>
    </row>
    <row r="7883" spans="1:2" hidden="1" x14ac:dyDescent="0.35">
      <c r="A7883" s="1" t="s">
        <v>9974</v>
      </c>
      <c r="B7883" s="1">
        <v>37</v>
      </c>
    </row>
    <row r="7884" spans="1:2" hidden="1" x14ac:dyDescent="0.35">
      <c r="A7884" s="1" t="s">
        <v>9975</v>
      </c>
      <c r="B7884" s="1">
        <v>41</v>
      </c>
    </row>
    <row r="7885" spans="1:2" hidden="1" x14ac:dyDescent="0.35">
      <c r="A7885" s="1" t="s">
        <v>9976</v>
      </c>
      <c r="B7885" s="1">
        <v>72</v>
      </c>
    </row>
    <row r="7886" spans="1:2" hidden="1" x14ac:dyDescent="0.35">
      <c r="A7886" s="1" t="s">
        <v>9977</v>
      </c>
      <c r="B7886" s="1">
        <v>11</v>
      </c>
    </row>
    <row r="7887" spans="1:2" hidden="1" x14ac:dyDescent="0.35">
      <c r="A7887" s="1" t="s">
        <v>9978</v>
      </c>
      <c r="B7887" s="1">
        <v>80</v>
      </c>
    </row>
    <row r="7888" spans="1:2" hidden="1" x14ac:dyDescent="0.35">
      <c r="A7888" s="1" t="s">
        <v>9979</v>
      </c>
      <c r="B7888" s="1">
        <v>1</v>
      </c>
    </row>
    <row r="7889" spans="1:2" hidden="1" x14ac:dyDescent="0.35">
      <c r="A7889" s="1" t="s">
        <v>9980</v>
      </c>
      <c r="B7889" s="1">
        <v>54</v>
      </c>
    </row>
    <row r="7890" spans="1:2" hidden="1" x14ac:dyDescent="0.35">
      <c r="A7890" s="1" t="s">
        <v>9981</v>
      </c>
      <c r="B7890" s="1">
        <v>94</v>
      </c>
    </row>
    <row r="7891" spans="1:2" hidden="1" x14ac:dyDescent="0.35">
      <c r="A7891" s="1" t="s">
        <v>9982</v>
      </c>
      <c r="B7891" s="1">
        <v>59</v>
      </c>
    </row>
    <row r="7892" spans="1:2" hidden="1" x14ac:dyDescent="0.35">
      <c r="A7892" s="1" t="s">
        <v>9983</v>
      </c>
      <c r="B7892" s="1">
        <v>88</v>
      </c>
    </row>
    <row r="7893" spans="1:2" hidden="1" x14ac:dyDescent="0.35">
      <c r="A7893" s="1" t="s">
        <v>9984</v>
      </c>
      <c r="B7893" s="1">
        <v>38</v>
      </c>
    </row>
    <row r="7894" spans="1:2" hidden="1" x14ac:dyDescent="0.35">
      <c r="A7894" s="1" t="s">
        <v>9985</v>
      </c>
      <c r="B7894" s="1">
        <v>49</v>
      </c>
    </row>
    <row r="7895" spans="1:2" hidden="1" x14ac:dyDescent="0.35">
      <c r="A7895" s="1" t="s">
        <v>9986</v>
      </c>
      <c r="B7895" s="1">
        <v>76</v>
      </c>
    </row>
    <row r="7896" spans="1:2" hidden="1" x14ac:dyDescent="0.35">
      <c r="A7896" s="1" t="s">
        <v>9987</v>
      </c>
      <c r="B7896" s="1">
        <v>57</v>
      </c>
    </row>
    <row r="7897" spans="1:2" hidden="1" x14ac:dyDescent="0.35">
      <c r="A7897" s="1" t="s">
        <v>9988</v>
      </c>
      <c r="B7897" s="1">
        <v>34</v>
      </c>
    </row>
    <row r="7898" spans="1:2" hidden="1" x14ac:dyDescent="0.35">
      <c r="A7898" s="1" t="s">
        <v>9989</v>
      </c>
      <c r="B7898" s="1">
        <v>10</v>
      </c>
    </row>
    <row r="7899" spans="1:2" hidden="1" x14ac:dyDescent="0.35">
      <c r="A7899" s="1" t="s">
        <v>9990</v>
      </c>
      <c r="B7899" s="1">
        <v>69</v>
      </c>
    </row>
    <row r="7900" spans="1:2" hidden="1" x14ac:dyDescent="0.35">
      <c r="A7900" s="1" t="s">
        <v>9991</v>
      </c>
      <c r="B7900" s="1">
        <v>6</v>
      </c>
    </row>
    <row r="7901" spans="1:2" hidden="1" x14ac:dyDescent="0.35">
      <c r="A7901" s="1" t="s">
        <v>9992</v>
      </c>
      <c r="B7901" s="1">
        <v>49</v>
      </c>
    </row>
    <row r="7902" spans="1:2" hidden="1" x14ac:dyDescent="0.35">
      <c r="A7902" s="1" t="s">
        <v>9993</v>
      </c>
      <c r="B7902" s="1">
        <v>84</v>
      </c>
    </row>
    <row r="7903" spans="1:2" hidden="1" x14ac:dyDescent="0.35">
      <c r="A7903" s="1" t="s">
        <v>9994</v>
      </c>
      <c r="B7903" s="1">
        <v>67</v>
      </c>
    </row>
    <row r="7904" spans="1:2" hidden="1" x14ac:dyDescent="0.35">
      <c r="A7904" s="1" t="s">
        <v>9995</v>
      </c>
      <c r="B7904" s="1">
        <v>73</v>
      </c>
    </row>
    <row r="7905" spans="1:2" hidden="1" x14ac:dyDescent="0.35">
      <c r="A7905" s="1" t="s">
        <v>9996</v>
      </c>
      <c r="B7905" s="1">
        <v>7</v>
      </c>
    </row>
    <row r="7906" spans="1:2" hidden="1" x14ac:dyDescent="0.35">
      <c r="A7906" s="1" t="s">
        <v>9997</v>
      </c>
      <c r="B7906" s="1">
        <v>32</v>
      </c>
    </row>
    <row r="7907" spans="1:2" hidden="1" x14ac:dyDescent="0.35">
      <c r="A7907" s="1" t="s">
        <v>9998</v>
      </c>
      <c r="B7907" s="1">
        <v>23</v>
      </c>
    </row>
    <row r="7908" spans="1:2" hidden="1" x14ac:dyDescent="0.35">
      <c r="A7908" s="1" t="s">
        <v>9999</v>
      </c>
      <c r="B7908" s="1">
        <v>16</v>
      </c>
    </row>
    <row r="7909" spans="1:2" hidden="1" x14ac:dyDescent="0.35">
      <c r="A7909" s="1" t="s">
        <v>10000</v>
      </c>
      <c r="B7909" s="1">
        <v>62</v>
      </c>
    </row>
    <row r="7910" spans="1:2" hidden="1" x14ac:dyDescent="0.35">
      <c r="A7910" s="1" t="s">
        <v>10001</v>
      </c>
      <c r="B7910" s="1">
        <v>9</v>
      </c>
    </row>
    <row r="7911" spans="1:2" hidden="1" x14ac:dyDescent="0.35">
      <c r="A7911" s="1" t="s">
        <v>10002</v>
      </c>
      <c r="B7911" s="1">
        <v>87</v>
      </c>
    </row>
    <row r="7912" spans="1:2" hidden="1" x14ac:dyDescent="0.35">
      <c r="A7912" s="1" t="s">
        <v>10003</v>
      </c>
      <c r="B7912" s="1">
        <v>85</v>
      </c>
    </row>
    <row r="7913" spans="1:2" hidden="1" x14ac:dyDescent="0.35">
      <c r="A7913" s="1" t="s">
        <v>10004</v>
      </c>
      <c r="B7913" s="1">
        <v>28</v>
      </c>
    </row>
    <row r="7914" spans="1:2" hidden="1" x14ac:dyDescent="0.35">
      <c r="A7914" s="1" t="s">
        <v>10005</v>
      </c>
      <c r="B7914" s="1">
        <v>95</v>
      </c>
    </row>
    <row r="7915" spans="1:2" hidden="1" x14ac:dyDescent="0.35">
      <c r="A7915" s="1" t="s">
        <v>10006</v>
      </c>
      <c r="B7915" s="1">
        <v>54</v>
      </c>
    </row>
    <row r="7916" spans="1:2" hidden="1" x14ac:dyDescent="0.35">
      <c r="A7916" s="1" t="s">
        <v>10007</v>
      </c>
      <c r="B7916" s="1">
        <v>69</v>
      </c>
    </row>
    <row r="7917" spans="1:2" hidden="1" x14ac:dyDescent="0.35">
      <c r="A7917" s="1" t="s">
        <v>10008</v>
      </c>
      <c r="B7917" s="1">
        <v>67</v>
      </c>
    </row>
    <row r="7918" spans="1:2" hidden="1" x14ac:dyDescent="0.35">
      <c r="A7918" s="1" t="s">
        <v>10009</v>
      </c>
      <c r="B7918" s="1">
        <v>80</v>
      </c>
    </row>
    <row r="7919" spans="1:2" hidden="1" x14ac:dyDescent="0.35">
      <c r="A7919" s="1" t="s">
        <v>10010</v>
      </c>
      <c r="B7919" s="1">
        <v>42</v>
      </c>
    </row>
    <row r="7920" spans="1:2" hidden="1" x14ac:dyDescent="0.35">
      <c r="A7920" s="1" t="s">
        <v>10011</v>
      </c>
      <c r="B7920" s="1">
        <v>97</v>
      </c>
    </row>
    <row r="7921" spans="1:2" hidden="1" x14ac:dyDescent="0.35">
      <c r="A7921" s="1" t="s">
        <v>10012</v>
      </c>
      <c r="B7921" s="1">
        <v>87</v>
      </c>
    </row>
    <row r="7922" spans="1:2" hidden="1" x14ac:dyDescent="0.35">
      <c r="A7922" s="1" t="s">
        <v>10013</v>
      </c>
      <c r="B7922" s="1">
        <v>17</v>
      </c>
    </row>
    <row r="7923" spans="1:2" hidden="1" x14ac:dyDescent="0.35">
      <c r="A7923" s="1" t="s">
        <v>10014</v>
      </c>
      <c r="B7923" s="1">
        <v>32</v>
      </c>
    </row>
    <row r="7924" spans="1:2" hidden="1" x14ac:dyDescent="0.35">
      <c r="A7924" s="1" t="s">
        <v>10015</v>
      </c>
      <c r="B7924" s="1">
        <v>51</v>
      </c>
    </row>
    <row r="7925" spans="1:2" hidden="1" x14ac:dyDescent="0.35">
      <c r="A7925" s="1" t="s">
        <v>10016</v>
      </c>
      <c r="B7925" s="1">
        <v>52</v>
      </c>
    </row>
    <row r="7926" spans="1:2" hidden="1" x14ac:dyDescent="0.35">
      <c r="A7926" s="1" t="s">
        <v>10017</v>
      </c>
      <c r="B7926" s="1">
        <v>7</v>
      </c>
    </row>
    <row r="7927" spans="1:2" hidden="1" x14ac:dyDescent="0.35">
      <c r="A7927" s="1" t="s">
        <v>10018</v>
      </c>
      <c r="B7927" s="1">
        <v>72</v>
      </c>
    </row>
    <row r="7928" spans="1:2" hidden="1" x14ac:dyDescent="0.35">
      <c r="A7928" s="1" t="s">
        <v>10019</v>
      </c>
      <c r="B7928" s="1">
        <v>0</v>
      </c>
    </row>
    <row r="7929" spans="1:2" hidden="1" x14ac:dyDescent="0.35">
      <c r="A7929" s="1" t="s">
        <v>10020</v>
      </c>
      <c r="B7929" s="1">
        <v>33</v>
      </c>
    </row>
    <row r="7930" spans="1:2" hidden="1" x14ac:dyDescent="0.35">
      <c r="A7930" s="1" t="s">
        <v>10021</v>
      </c>
      <c r="B7930" s="1">
        <v>26</v>
      </c>
    </row>
    <row r="7931" spans="1:2" hidden="1" x14ac:dyDescent="0.35">
      <c r="A7931" s="1" t="s">
        <v>10022</v>
      </c>
      <c r="B7931" s="1">
        <v>23</v>
      </c>
    </row>
    <row r="7932" spans="1:2" hidden="1" x14ac:dyDescent="0.35">
      <c r="A7932" s="1" t="s">
        <v>10023</v>
      </c>
      <c r="B7932" s="1">
        <v>21</v>
      </c>
    </row>
    <row r="7933" spans="1:2" hidden="1" x14ac:dyDescent="0.35">
      <c r="A7933" s="1" t="s">
        <v>10024</v>
      </c>
      <c r="B7933" s="1">
        <v>48</v>
      </c>
    </row>
    <row r="7934" spans="1:2" hidden="1" x14ac:dyDescent="0.35">
      <c r="A7934" s="1" t="s">
        <v>10025</v>
      </c>
      <c r="B7934" s="1">
        <v>5</v>
      </c>
    </row>
    <row r="7935" spans="1:2" hidden="1" x14ac:dyDescent="0.35">
      <c r="A7935" s="1" t="s">
        <v>10026</v>
      </c>
      <c r="B7935" s="1">
        <v>49</v>
      </c>
    </row>
    <row r="7936" spans="1:2" hidden="1" x14ac:dyDescent="0.35">
      <c r="A7936" s="1" t="s">
        <v>10027</v>
      </c>
      <c r="B7936" s="1">
        <v>96</v>
      </c>
    </row>
    <row r="7937" spans="1:2" hidden="1" x14ac:dyDescent="0.35">
      <c r="A7937" s="1" t="s">
        <v>10028</v>
      </c>
      <c r="B7937" s="1">
        <v>53</v>
      </c>
    </row>
    <row r="7938" spans="1:2" hidden="1" x14ac:dyDescent="0.35">
      <c r="A7938" s="1" t="s">
        <v>10029</v>
      </c>
      <c r="B7938" s="1">
        <v>65</v>
      </c>
    </row>
    <row r="7939" spans="1:2" hidden="1" x14ac:dyDescent="0.35">
      <c r="A7939" s="1" t="s">
        <v>10030</v>
      </c>
      <c r="B7939" s="1">
        <v>8</v>
      </c>
    </row>
    <row r="7940" spans="1:2" hidden="1" x14ac:dyDescent="0.35">
      <c r="A7940" s="1" t="s">
        <v>10031</v>
      </c>
      <c r="B7940" s="1">
        <v>17</v>
      </c>
    </row>
    <row r="7941" spans="1:2" hidden="1" x14ac:dyDescent="0.35">
      <c r="A7941" s="1" t="s">
        <v>10032</v>
      </c>
      <c r="B7941" s="1">
        <v>39</v>
      </c>
    </row>
    <row r="7942" spans="1:2" hidden="1" x14ac:dyDescent="0.35">
      <c r="A7942" s="1" t="s">
        <v>10033</v>
      </c>
      <c r="B7942" s="1">
        <v>11</v>
      </c>
    </row>
    <row r="7943" spans="1:2" hidden="1" x14ac:dyDescent="0.35">
      <c r="A7943" s="1" t="s">
        <v>10034</v>
      </c>
      <c r="B7943" s="1">
        <v>13</v>
      </c>
    </row>
    <row r="7944" spans="1:2" hidden="1" x14ac:dyDescent="0.35">
      <c r="A7944" s="1" t="s">
        <v>10035</v>
      </c>
      <c r="B7944" s="1">
        <v>83</v>
      </c>
    </row>
    <row r="7945" spans="1:2" hidden="1" x14ac:dyDescent="0.35">
      <c r="A7945" s="1" t="s">
        <v>10036</v>
      </c>
      <c r="B7945" s="1">
        <v>72</v>
      </c>
    </row>
    <row r="7946" spans="1:2" hidden="1" x14ac:dyDescent="0.35">
      <c r="A7946" s="1" t="s">
        <v>10037</v>
      </c>
      <c r="B7946" s="1">
        <v>68</v>
      </c>
    </row>
    <row r="7947" spans="1:2" hidden="1" x14ac:dyDescent="0.35">
      <c r="A7947" s="1" t="s">
        <v>10038</v>
      </c>
      <c r="B7947" s="1">
        <v>67</v>
      </c>
    </row>
    <row r="7948" spans="1:2" hidden="1" x14ac:dyDescent="0.35">
      <c r="A7948" s="1" t="s">
        <v>10039</v>
      </c>
      <c r="B7948" s="1">
        <v>36</v>
      </c>
    </row>
    <row r="7949" spans="1:2" hidden="1" x14ac:dyDescent="0.35">
      <c r="A7949" s="1" t="s">
        <v>10040</v>
      </c>
      <c r="B7949" s="1">
        <v>45</v>
      </c>
    </row>
    <row r="7950" spans="1:2" hidden="1" x14ac:dyDescent="0.35">
      <c r="A7950" s="1" t="s">
        <v>10041</v>
      </c>
      <c r="B7950" s="1">
        <v>63</v>
      </c>
    </row>
    <row r="7951" spans="1:2" hidden="1" x14ac:dyDescent="0.35">
      <c r="A7951" s="1" t="s">
        <v>10042</v>
      </c>
      <c r="B7951" s="1">
        <v>34</v>
      </c>
    </row>
    <row r="7952" spans="1:2" hidden="1" x14ac:dyDescent="0.35">
      <c r="A7952" s="1" t="s">
        <v>10043</v>
      </c>
      <c r="B7952" s="1">
        <v>27</v>
      </c>
    </row>
    <row r="7953" spans="1:2" hidden="1" x14ac:dyDescent="0.35">
      <c r="A7953" s="1" t="s">
        <v>10044</v>
      </c>
      <c r="B7953" s="1">
        <v>56</v>
      </c>
    </row>
    <row r="7954" spans="1:2" hidden="1" x14ac:dyDescent="0.35">
      <c r="A7954" s="1" t="s">
        <v>10045</v>
      </c>
      <c r="B7954" s="1">
        <v>71</v>
      </c>
    </row>
    <row r="7955" spans="1:2" hidden="1" x14ac:dyDescent="0.35">
      <c r="A7955" s="1" t="s">
        <v>10046</v>
      </c>
      <c r="B7955" s="1">
        <v>78</v>
      </c>
    </row>
    <row r="7956" spans="1:2" hidden="1" x14ac:dyDescent="0.35">
      <c r="A7956" s="1" t="s">
        <v>10047</v>
      </c>
      <c r="B7956" s="1">
        <v>57</v>
      </c>
    </row>
    <row r="7957" spans="1:2" hidden="1" x14ac:dyDescent="0.35">
      <c r="A7957" s="1" t="s">
        <v>10048</v>
      </c>
      <c r="B7957" s="1">
        <v>23</v>
      </c>
    </row>
    <row r="7958" spans="1:2" hidden="1" x14ac:dyDescent="0.35">
      <c r="A7958" s="1" t="s">
        <v>10049</v>
      </c>
      <c r="B7958" s="1">
        <v>85</v>
      </c>
    </row>
    <row r="7959" spans="1:2" hidden="1" x14ac:dyDescent="0.35">
      <c r="A7959" s="1" t="s">
        <v>10050</v>
      </c>
      <c r="B7959" s="1">
        <v>18</v>
      </c>
    </row>
    <row r="7960" spans="1:2" hidden="1" x14ac:dyDescent="0.35">
      <c r="A7960" s="1" t="s">
        <v>10051</v>
      </c>
      <c r="B7960" s="1">
        <v>98</v>
      </c>
    </row>
    <row r="7961" spans="1:2" hidden="1" x14ac:dyDescent="0.35">
      <c r="A7961" s="1" t="s">
        <v>10052</v>
      </c>
      <c r="B7961" s="1">
        <v>82</v>
      </c>
    </row>
    <row r="7962" spans="1:2" hidden="1" x14ac:dyDescent="0.35">
      <c r="A7962" s="1" t="s">
        <v>10053</v>
      </c>
      <c r="B7962" s="1">
        <v>65</v>
      </c>
    </row>
    <row r="7963" spans="1:2" hidden="1" x14ac:dyDescent="0.35">
      <c r="A7963" s="1" t="s">
        <v>10054</v>
      </c>
      <c r="B7963" s="1">
        <v>63</v>
      </c>
    </row>
    <row r="7964" spans="1:2" hidden="1" x14ac:dyDescent="0.35">
      <c r="A7964" s="1" t="s">
        <v>10055</v>
      </c>
      <c r="B7964" s="1">
        <v>0</v>
      </c>
    </row>
    <row r="7965" spans="1:2" hidden="1" x14ac:dyDescent="0.35">
      <c r="A7965" s="1" t="s">
        <v>10056</v>
      </c>
      <c r="B7965" s="1">
        <v>17</v>
      </c>
    </row>
    <row r="7966" spans="1:2" hidden="1" x14ac:dyDescent="0.35">
      <c r="A7966" s="1" t="s">
        <v>10057</v>
      </c>
      <c r="B7966" s="1">
        <v>97</v>
      </c>
    </row>
    <row r="7967" spans="1:2" hidden="1" x14ac:dyDescent="0.35">
      <c r="A7967" s="1" t="s">
        <v>10058</v>
      </c>
      <c r="B7967" s="1">
        <v>51</v>
      </c>
    </row>
    <row r="7968" spans="1:2" hidden="1" x14ac:dyDescent="0.35">
      <c r="A7968" s="1" t="s">
        <v>10059</v>
      </c>
      <c r="B7968" s="1">
        <v>8</v>
      </c>
    </row>
    <row r="7969" spans="1:2" hidden="1" x14ac:dyDescent="0.35">
      <c r="A7969" s="1" t="s">
        <v>10060</v>
      </c>
      <c r="B7969" s="1">
        <v>66</v>
      </c>
    </row>
    <row r="7970" spans="1:2" hidden="1" x14ac:dyDescent="0.35">
      <c r="A7970" s="1" t="s">
        <v>10061</v>
      </c>
      <c r="B7970" s="1">
        <v>89</v>
      </c>
    </row>
    <row r="7971" spans="1:2" hidden="1" x14ac:dyDescent="0.35">
      <c r="A7971" s="1" t="s">
        <v>10062</v>
      </c>
      <c r="B7971" s="1">
        <v>26</v>
      </c>
    </row>
    <row r="7972" spans="1:2" hidden="1" x14ac:dyDescent="0.35">
      <c r="A7972" s="1" t="s">
        <v>10063</v>
      </c>
      <c r="B7972" s="1">
        <v>75</v>
      </c>
    </row>
    <row r="7973" spans="1:2" hidden="1" x14ac:dyDescent="0.35">
      <c r="A7973" s="1" t="s">
        <v>10064</v>
      </c>
      <c r="B7973" s="1">
        <v>12</v>
      </c>
    </row>
    <row r="7974" spans="1:2" hidden="1" x14ac:dyDescent="0.35">
      <c r="A7974" s="1" t="s">
        <v>10065</v>
      </c>
      <c r="B7974" s="1">
        <v>2</v>
      </c>
    </row>
    <row r="7975" spans="1:2" hidden="1" x14ac:dyDescent="0.35">
      <c r="A7975" s="1" t="s">
        <v>10066</v>
      </c>
      <c r="B7975" s="1">
        <v>73</v>
      </c>
    </row>
    <row r="7976" spans="1:2" hidden="1" x14ac:dyDescent="0.35">
      <c r="A7976" s="1" t="s">
        <v>10067</v>
      </c>
      <c r="B7976" s="1">
        <v>76</v>
      </c>
    </row>
    <row r="7977" spans="1:2" hidden="1" x14ac:dyDescent="0.35">
      <c r="A7977" s="1" t="s">
        <v>10068</v>
      </c>
      <c r="B7977" s="1">
        <v>40</v>
      </c>
    </row>
    <row r="7978" spans="1:2" hidden="1" x14ac:dyDescent="0.35">
      <c r="A7978" s="1" t="s">
        <v>10069</v>
      </c>
      <c r="B7978" s="1">
        <v>27</v>
      </c>
    </row>
    <row r="7979" spans="1:2" hidden="1" x14ac:dyDescent="0.35">
      <c r="A7979" s="1" t="s">
        <v>10070</v>
      </c>
      <c r="B7979" s="1">
        <v>71</v>
      </c>
    </row>
    <row r="7980" spans="1:2" hidden="1" x14ac:dyDescent="0.35">
      <c r="A7980" s="1" t="s">
        <v>10071</v>
      </c>
      <c r="B7980" s="1">
        <v>12</v>
      </c>
    </row>
    <row r="7981" spans="1:2" hidden="1" x14ac:dyDescent="0.35">
      <c r="A7981" s="1" t="s">
        <v>10072</v>
      </c>
      <c r="B7981" s="1">
        <v>90</v>
      </c>
    </row>
    <row r="7982" spans="1:2" hidden="1" x14ac:dyDescent="0.35">
      <c r="A7982" s="1" t="s">
        <v>10073</v>
      </c>
      <c r="B7982" s="1">
        <v>99</v>
      </c>
    </row>
    <row r="7983" spans="1:2" hidden="1" x14ac:dyDescent="0.35">
      <c r="A7983" s="1" t="s">
        <v>10074</v>
      </c>
      <c r="B7983" s="1">
        <v>93</v>
      </c>
    </row>
    <row r="7984" spans="1:2" hidden="1" x14ac:dyDescent="0.35">
      <c r="A7984" s="1" t="s">
        <v>10075</v>
      </c>
      <c r="B7984" s="1">
        <v>8</v>
      </c>
    </row>
    <row r="7985" spans="1:2" hidden="1" x14ac:dyDescent="0.35">
      <c r="A7985" s="1" t="s">
        <v>10076</v>
      </c>
      <c r="B7985" s="1">
        <v>68</v>
      </c>
    </row>
    <row r="7986" spans="1:2" hidden="1" x14ac:dyDescent="0.35">
      <c r="A7986" s="1" t="s">
        <v>10077</v>
      </c>
      <c r="B7986" s="1">
        <v>60</v>
      </c>
    </row>
    <row r="7987" spans="1:2" hidden="1" x14ac:dyDescent="0.35">
      <c r="A7987" s="1" t="s">
        <v>10078</v>
      </c>
      <c r="B7987" s="1">
        <v>95</v>
      </c>
    </row>
    <row r="7988" spans="1:2" hidden="1" x14ac:dyDescent="0.35">
      <c r="A7988" s="1" t="s">
        <v>10079</v>
      </c>
      <c r="B7988" s="1">
        <v>6</v>
      </c>
    </row>
    <row r="7989" spans="1:2" hidden="1" x14ac:dyDescent="0.35">
      <c r="A7989" s="1" t="s">
        <v>10080</v>
      </c>
      <c r="B7989" s="1">
        <v>69</v>
      </c>
    </row>
    <row r="7990" spans="1:2" hidden="1" x14ac:dyDescent="0.35">
      <c r="A7990" s="1" t="s">
        <v>10081</v>
      </c>
      <c r="B7990" s="1">
        <v>59</v>
      </c>
    </row>
    <row r="7991" spans="1:2" hidden="1" x14ac:dyDescent="0.35">
      <c r="A7991" s="1" t="s">
        <v>10082</v>
      </c>
      <c r="B7991" s="1">
        <v>86</v>
      </c>
    </row>
    <row r="7992" spans="1:2" hidden="1" x14ac:dyDescent="0.35">
      <c r="A7992" s="1" t="s">
        <v>10083</v>
      </c>
      <c r="B7992" s="1">
        <v>80</v>
      </c>
    </row>
    <row r="7993" spans="1:2" hidden="1" x14ac:dyDescent="0.35">
      <c r="A7993" s="1" t="s">
        <v>10084</v>
      </c>
      <c r="B7993" s="1">
        <v>77</v>
      </c>
    </row>
    <row r="7994" spans="1:2" hidden="1" x14ac:dyDescent="0.35">
      <c r="A7994" s="1" t="s">
        <v>10085</v>
      </c>
      <c r="B7994" s="1">
        <v>16</v>
      </c>
    </row>
    <row r="7995" spans="1:2" hidden="1" x14ac:dyDescent="0.35">
      <c r="A7995" s="1" t="s">
        <v>10086</v>
      </c>
      <c r="B7995" s="1">
        <v>14</v>
      </c>
    </row>
    <row r="7996" spans="1:2" hidden="1" x14ac:dyDescent="0.35">
      <c r="A7996" s="1" t="s">
        <v>10087</v>
      </c>
      <c r="B7996" s="1">
        <v>95</v>
      </c>
    </row>
    <row r="7997" spans="1:2" hidden="1" x14ac:dyDescent="0.35">
      <c r="A7997" s="1" t="s">
        <v>10088</v>
      </c>
      <c r="B7997" s="1">
        <v>28</v>
      </c>
    </row>
    <row r="7998" spans="1:2" hidden="1" x14ac:dyDescent="0.35">
      <c r="A7998" s="1" t="s">
        <v>10089</v>
      </c>
      <c r="B7998" s="1">
        <v>66</v>
      </c>
    </row>
    <row r="7999" spans="1:2" hidden="1" x14ac:dyDescent="0.35">
      <c r="A7999" s="1" t="s">
        <v>10090</v>
      </c>
      <c r="B7999" s="1">
        <v>46</v>
      </c>
    </row>
    <row r="8000" spans="1:2" hidden="1" x14ac:dyDescent="0.35">
      <c r="A8000" s="1" t="s">
        <v>10091</v>
      </c>
      <c r="B8000" s="1">
        <v>28</v>
      </c>
    </row>
    <row r="8001" spans="1:2" hidden="1" x14ac:dyDescent="0.35">
      <c r="A8001" s="1" t="s">
        <v>10092</v>
      </c>
      <c r="B8001" s="1">
        <v>88</v>
      </c>
    </row>
    <row r="8002" spans="1:2" hidden="1" x14ac:dyDescent="0.35">
      <c r="A8002" s="1" t="s">
        <v>10093</v>
      </c>
      <c r="B8002" s="1">
        <v>55</v>
      </c>
    </row>
    <row r="8003" spans="1:2" hidden="1" x14ac:dyDescent="0.35">
      <c r="A8003" s="1" t="s">
        <v>10094</v>
      </c>
      <c r="B8003" s="1">
        <v>34</v>
      </c>
    </row>
    <row r="8004" spans="1:2" hidden="1" x14ac:dyDescent="0.35">
      <c r="A8004" s="1" t="s">
        <v>10095</v>
      </c>
      <c r="B8004" s="1">
        <v>77</v>
      </c>
    </row>
    <row r="8005" spans="1:2" hidden="1" x14ac:dyDescent="0.35">
      <c r="A8005" s="1" t="s">
        <v>10096</v>
      </c>
      <c r="B8005" s="1">
        <v>34</v>
      </c>
    </row>
    <row r="8006" spans="1:2" hidden="1" x14ac:dyDescent="0.35">
      <c r="A8006" s="1" t="s">
        <v>10097</v>
      </c>
      <c r="B8006" s="1">
        <v>83</v>
      </c>
    </row>
    <row r="8007" spans="1:2" hidden="1" x14ac:dyDescent="0.35">
      <c r="A8007" s="1" t="s">
        <v>10098</v>
      </c>
      <c r="B8007" s="1">
        <v>84</v>
      </c>
    </row>
    <row r="8008" spans="1:2" hidden="1" x14ac:dyDescent="0.35">
      <c r="A8008" s="1" t="s">
        <v>10099</v>
      </c>
      <c r="B8008" s="1">
        <v>26</v>
      </c>
    </row>
    <row r="8009" spans="1:2" hidden="1" x14ac:dyDescent="0.35">
      <c r="A8009" s="1" t="s">
        <v>10100</v>
      </c>
      <c r="B8009" s="1">
        <v>34</v>
      </c>
    </row>
    <row r="8010" spans="1:2" hidden="1" x14ac:dyDescent="0.35">
      <c r="A8010" s="1" t="s">
        <v>10101</v>
      </c>
      <c r="B8010" s="1">
        <v>8</v>
      </c>
    </row>
    <row r="8011" spans="1:2" hidden="1" x14ac:dyDescent="0.35">
      <c r="A8011" s="1" t="s">
        <v>10102</v>
      </c>
      <c r="B8011" s="1">
        <v>51</v>
      </c>
    </row>
    <row r="8012" spans="1:2" hidden="1" x14ac:dyDescent="0.35">
      <c r="A8012" s="1" t="s">
        <v>10103</v>
      </c>
      <c r="B8012" s="1">
        <v>41</v>
      </c>
    </row>
    <row r="8013" spans="1:2" hidden="1" x14ac:dyDescent="0.35">
      <c r="A8013" s="1" t="s">
        <v>10104</v>
      </c>
      <c r="B8013" s="1">
        <v>10</v>
      </c>
    </row>
    <row r="8014" spans="1:2" hidden="1" x14ac:dyDescent="0.35">
      <c r="A8014" s="1" t="s">
        <v>10105</v>
      </c>
      <c r="B8014" s="1">
        <v>34</v>
      </c>
    </row>
    <row r="8015" spans="1:2" hidden="1" x14ac:dyDescent="0.35">
      <c r="A8015" s="1" t="s">
        <v>10106</v>
      </c>
      <c r="B8015" s="1">
        <v>68</v>
      </c>
    </row>
    <row r="8016" spans="1:2" hidden="1" x14ac:dyDescent="0.35">
      <c r="A8016" s="1" t="s">
        <v>10107</v>
      </c>
      <c r="B8016" s="1">
        <v>28</v>
      </c>
    </row>
    <row r="8017" spans="1:2" hidden="1" x14ac:dyDescent="0.35">
      <c r="A8017" s="1" t="s">
        <v>10108</v>
      </c>
      <c r="B8017" s="1">
        <v>87</v>
      </c>
    </row>
    <row r="8018" spans="1:2" hidden="1" x14ac:dyDescent="0.35">
      <c r="A8018" s="1" t="s">
        <v>10109</v>
      </c>
      <c r="B8018" s="1">
        <v>26</v>
      </c>
    </row>
    <row r="8019" spans="1:2" hidden="1" x14ac:dyDescent="0.35">
      <c r="A8019" s="1" t="s">
        <v>10110</v>
      </c>
      <c r="B8019" s="1">
        <v>42</v>
      </c>
    </row>
    <row r="8020" spans="1:2" hidden="1" x14ac:dyDescent="0.35">
      <c r="A8020" s="1" t="s">
        <v>10111</v>
      </c>
      <c r="B8020" s="1">
        <v>91</v>
      </c>
    </row>
    <row r="8021" spans="1:2" hidden="1" x14ac:dyDescent="0.35">
      <c r="A8021" s="1" t="s">
        <v>10112</v>
      </c>
      <c r="B8021" s="1">
        <v>93</v>
      </c>
    </row>
    <row r="8022" spans="1:2" hidden="1" x14ac:dyDescent="0.35">
      <c r="A8022" s="1" t="s">
        <v>10113</v>
      </c>
      <c r="B8022" s="1">
        <v>3</v>
      </c>
    </row>
    <row r="8023" spans="1:2" hidden="1" x14ac:dyDescent="0.35">
      <c r="A8023" s="1" t="s">
        <v>10114</v>
      </c>
      <c r="B8023" s="1">
        <v>26</v>
      </c>
    </row>
    <row r="8024" spans="1:2" hidden="1" x14ac:dyDescent="0.35">
      <c r="A8024" s="1" t="s">
        <v>10115</v>
      </c>
      <c r="B8024" s="1">
        <v>13</v>
      </c>
    </row>
    <row r="8025" spans="1:2" hidden="1" x14ac:dyDescent="0.35">
      <c r="A8025" s="1" t="s">
        <v>10116</v>
      </c>
      <c r="B8025" s="1">
        <v>33</v>
      </c>
    </row>
    <row r="8026" spans="1:2" hidden="1" x14ac:dyDescent="0.35">
      <c r="A8026" s="1" t="s">
        <v>10117</v>
      </c>
      <c r="B8026" s="1">
        <v>32</v>
      </c>
    </row>
    <row r="8027" spans="1:2" hidden="1" x14ac:dyDescent="0.35">
      <c r="A8027" s="1" t="s">
        <v>10118</v>
      </c>
      <c r="B8027" s="1">
        <v>67</v>
      </c>
    </row>
    <row r="8028" spans="1:2" hidden="1" x14ac:dyDescent="0.35">
      <c r="A8028" s="1" t="s">
        <v>10119</v>
      </c>
      <c r="B8028" s="1">
        <v>26</v>
      </c>
    </row>
    <row r="8029" spans="1:2" hidden="1" x14ac:dyDescent="0.35">
      <c r="A8029" s="1" t="s">
        <v>10120</v>
      </c>
      <c r="B8029" s="1">
        <v>3</v>
      </c>
    </row>
    <row r="8030" spans="1:2" hidden="1" x14ac:dyDescent="0.35">
      <c r="A8030" s="1" t="s">
        <v>10121</v>
      </c>
      <c r="B8030" s="1">
        <v>36</v>
      </c>
    </row>
    <row r="8031" spans="1:2" hidden="1" x14ac:dyDescent="0.35">
      <c r="A8031" s="1" t="s">
        <v>10122</v>
      </c>
      <c r="B8031" s="1">
        <v>71</v>
      </c>
    </row>
    <row r="8032" spans="1:2" hidden="1" x14ac:dyDescent="0.35">
      <c r="A8032" s="1" t="s">
        <v>10123</v>
      </c>
      <c r="B8032" s="1">
        <v>39</v>
      </c>
    </row>
    <row r="8033" spans="1:2" hidden="1" x14ac:dyDescent="0.35">
      <c r="A8033" s="1" t="s">
        <v>10124</v>
      </c>
      <c r="B8033" s="1">
        <v>10</v>
      </c>
    </row>
    <row r="8034" spans="1:2" hidden="1" x14ac:dyDescent="0.35">
      <c r="A8034" s="1" t="s">
        <v>10125</v>
      </c>
      <c r="B8034" s="1">
        <v>93</v>
      </c>
    </row>
    <row r="8035" spans="1:2" hidden="1" x14ac:dyDescent="0.35">
      <c r="A8035" s="1" t="s">
        <v>10126</v>
      </c>
      <c r="B8035" s="1">
        <v>23</v>
      </c>
    </row>
    <row r="8036" spans="1:2" hidden="1" x14ac:dyDescent="0.35">
      <c r="A8036" s="1" t="s">
        <v>10127</v>
      </c>
      <c r="B8036" s="1">
        <v>62</v>
      </c>
    </row>
    <row r="8037" spans="1:2" hidden="1" x14ac:dyDescent="0.35">
      <c r="A8037" s="1" t="s">
        <v>10128</v>
      </c>
      <c r="B8037" s="1">
        <v>33</v>
      </c>
    </row>
    <row r="8038" spans="1:2" hidden="1" x14ac:dyDescent="0.35">
      <c r="A8038" s="1" t="s">
        <v>10129</v>
      </c>
      <c r="B8038" s="1">
        <v>99</v>
      </c>
    </row>
    <row r="8039" spans="1:2" hidden="1" x14ac:dyDescent="0.35">
      <c r="A8039" s="1" t="s">
        <v>10130</v>
      </c>
      <c r="B8039" s="1">
        <v>84</v>
      </c>
    </row>
    <row r="8040" spans="1:2" hidden="1" x14ac:dyDescent="0.35">
      <c r="A8040" s="1" t="s">
        <v>10131</v>
      </c>
      <c r="B8040" s="1">
        <v>46</v>
      </c>
    </row>
    <row r="8041" spans="1:2" hidden="1" x14ac:dyDescent="0.35">
      <c r="A8041" s="1" t="s">
        <v>10132</v>
      </c>
      <c r="B8041" s="1">
        <v>74</v>
      </c>
    </row>
    <row r="8042" spans="1:2" hidden="1" x14ac:dyDescent="0.35">
      <c r="A8042" s="1" t="s">
        <v>10133</v>
      </c>
      <c r="B8042" s="1">
        <v>43</v>
      </c>
    </row>
    <row r="8043" spans="1:2" hidden="1" x14ac:dyDescent="0.35">
      <c r="A8043" s="1" t="s">
        <v>10134</v>
      </c>
      <c r="B8043" s="1">
        <v>32</v>
      </c>
    </row>
    <row r="8044" spans="1:2" hidden="1" x14ac:dyDescent="0.35">
      <c r="A8044" s="1" t="s">
        <v>10135</v>
      </c>
      <c r="B8044" s="1">
        <v>24</v>
      </c>
    </row>
    <row r="8045" spans="1:2" hidden="1" x14ac:dyDescent="0.35">
      <c r="A8045" s="1" t="s">
        <v>10136</v>
      </c>
      <c r="B8045" s="1">
        <v>63</v>
      </c>
    </row>
    <row r="8046" spans="1:2" hidden="1" x14ac:dyDescent="0.35">
      <c r="A8046" s="1" t="s">
        <v>10137</v>
      </c>
      <c r="B8046" s="1">
        <v>12</v>
      </c>
    </row>
    <row r="8047" spans="1:2" hidden="1" x14ac:dyDescent="0.35">
      <c r="A8047" s="1" t="s">
        <v>10138</v>
      </c>
      <c r="B8047" s="1">
        <v>5</v>
      </c>
    </row>
    <row r="8048" spans="1:2" hidden="1" x14ac:dyDescent="0.35">
      <c r="A8048" s="1" t="s">
        <v>10139</v>
      </c>
      <c r="B8048" s="1">
        <v>88</v>
      </c>
    </row>
    <row r="8049" spans="1:2" hidden="1" x14ac:dyDescent="0.35">
      <c r="A8049" s="1" t="s">
        <v>10140</v>
      </c>
      <c r="B8049" s="1">
        <v>6</v>
      </c>
    </row>
    <row r="8050" spans="1:2" hidden="1" x14ac:dyDescent="0.35">
      <c r="A8050" s="1" t="s">
        <v>10141</v>
      </c>
      <c r="B8050" s="1">
        <v>29</v>
      </c>
    </row>
    <row r="8051" spans="1:2" hidden="1" x14ac:dyDescent="0.35">
      <c r="A8051" s="1" t="s">
        <v>10142</v>
      </c>
      <c r="B8051" s="1">
        <v>27</v>
      </c>
    </row>
    <row r="8052" spans="1:2" hidden="1" x14ac:dyDescent="0.35">
      <c r="A8052" s="1" t="s">
        <v>10143</v>
      </c>
      <c r="B8052" s="1">
        <v>90</v>
      </c>
    </row>
    <row r="8053" spans="1:2" hidden="1" x14ac:dyDescent="0.35">
      <c r="A8053" s="1" t="s">
        <v>10144</v>
      </c>
      <c r="B8053" s="1">
        <v>56</v>
      </c>
    </row>
    <row r="8054" spans="1:2" hidden="1" x14ac:dyDescent="0.35">
      <c r="A8054" s="1" t="s">
        <v>10145</v>
      </c>
      <c r="B8054" s="1">
        <v>98</v>
      </c>
    </row>
    <row r="8055" spans="1:2" hidden="1" x14ac:dyDescent="0.35">
      <c r="A8055" s="1" t="s">
        <v>10146</v>
      </c>
      <c r="B8055" s="1">
        <v>96</v>
      </c>
    </row>
    <row r="8056" spans="1:2" hidden="1" x14ac:dyDescent="0.35">
      <c r="A8056" s="1" t="s">
        <v>10147</v>
      </c>
      <c r="B8056" s="1">
        <v>36</v>
      </c>
    </row>
    <row r="8057" spans="1:2" hidden="1" x14ac:dyDescent="0.35">
      <c r="A8057" s="1" t="s">
        <v>10148</v>
      </c>
      <c r="B8057" s="1">
        <v>56</v>
      </c>
    </row>
    <row r="8058" spans="1:2" hidden="1" x14ac:dyDescent="0.35">
      <c r="A8058" s="1" t="s">
        <v>10149</v>
      </c>
      <c r="B8058" s="1">
        <v>90</v>
      </c>
    </row>
    <row r="8059" spans="1:2" hidden="1" x14ac:dyDescent="0.35">
      <c r="A8059" s="1" t="s">
        <v>10150</v>
      </c>
      <c r="B8059" s="1">
        <v>62</v>
      </c>
    </row>
    <row r="8060" spans="1:2" hidden="1" x14ac:dyDescent="0.35">
      <c r="A8060" s="1" t="s">
        <v>10151</v>
      </c>
      <c r="B8060" s="1">
        <v>13</v>
      </c>
    </row>
    <row r="8061" spans="1:2" hidden="1" x14ac:dyDescent="0.35">
      <c r="A8061" s="1" t="s">
        <v>10152</v>
      </c>
      <c r="B8061" s="1">
        <v>75</v>
      </c>
    </row>
    <row r="8062" spans="1:2" hidden="1" x14ac:dyDescent="0.35">
      <c r="A8062" s="1" t="s">
        <v>10153</v>
      </c>
      <c r="B8062" s="1">
        <v>3</v>
      </c>
    </row>
    <row r="8063" spans="1:2" hidden="1" x14ac:dyDescent="0.35">
      <c r="A8063" s="1" t="s">
        <v>10154</v>
      </c>
      <c r="B8063" s="1">
        <v>21</v>
      </c>
    </row>
    <row r="8064" spans="1:2" hidden="1" x14ac:dyDescent="0.35">
      <c r="A8064" s="1" t="s">
        <v>10155</v>
      </c>
      <c r="B8064" s="1">
        <v>54</v>
      </c>
    </row>
    <row r="8065" spans="1:2" hidden="1" x14ac:dyDescent="0.35">
      <c r="A8065" s="1" t="s">
        <v>10156</v>
      </c>
      <c r="B8065" s="1">
        <v>88</v>
      </c>
    </row>
    <row r="8066" spans="1:2" hidden="1" x14ac:dyDescent="0.35">
      <c r="A8066" s="1" t="s">
        <v>10157</v>
      </c>
      <c r="B8066" s="1">
        <v>31</v>
      </c>
    </row>
    <row r="8067" spans="1:2" hidden="1" x14ac:dyDescent="0.35">
      <c r="A8067" s="1" t="s">
        <v>10158</v>
      </c>
      <c r="B8067" s="1">
        <v>80</v>
      </c>
    </row>
    <row r="8068" spans="1:2" hidden="1" x14ac:dyDescent="0.35">
      <c r="A8068" s="1" t="s">
        <v>10159</v>
      </c>
      <c r="B8068" s="1">
        <v>5</v>
      </c>
    </row>
    <row r="8069" spans="1:2" hidden="1" x14ac:dyDescent="0.35">
      <c r="A8069" s="1" t="s">
        <v>10160</v>
      </c>
      <c r="B8069" s="1">
        <v>60</v>
      </c>
    </row>
    <row r="8070" spans="1:2" hidden="1" x14ac:dyDescent="0.35">
      <c r="A8070" s="1" t="s">
        <v>10161</v>
      </c>
      <c r="B8070" s="1">
        <v>77</v>
      </c>
    </row>
    <row r="8071" spans="1:2" hidden="1" x14ac:dyDescent="0.35">
      <c r="A8071" s="1" t="s">
        <v>10162</v>
      </c>
      <c r="B8071" s="1">
        <v>24</v>
      </c>
    </row>
    <row r="8072" spans="1:2" hidden="1" x14ac:dyDescent="0.35">
      <c r="A8072" s="1" t="s">
        <v>10163</v>
      </c>
      <c r="B8072" s="1">
        <v>42</v>
      </c>
    </row>
    <row r="8073" spans="1:2" hidden="1" x14ac:dyDescent="0.35">
      <c r="A8073" s="1" t="s">
        <v>10164</v>
      </c>
      <c r="B8073" s="1">
        <v>14</v>
      </c>
    </row>
    <row r="8074" spans="1:2" hidden="1" x14ac:dyDescent="0.35">
      <c r="A8074" s="1" t="s">
        <v>10165</v>
      </c>
      <c r="B8074" s="1">
        <v>41</v>
      </c>
    </row>
    <row r="8075" spans="1:2" hidden="1" x14ac:dyDescent="0.35">
      <c r="A8075" s="1" t="s">
        <v>10166</v>
      </c>
      <c r="B8075" s="1">
        <v>44</v>
      </c>
    </row>
    <row r="8076" spans="1:2" hidden="1" x14ac:dyDescent="0.35">
      <c r="A8076" s="1" t="s">
        <v>10167</v>
      </c>
      <c r="B8076" s="1">
        <v>37</v>
      </c>
    </row>
    <row r="8077" spans="1:2" hidden="1" x14ac:dyDescent="0.35">
      <c r="A8077" s="1" t="s">
        <v>10168</v>
      </c>
      <c r="B8077" s="1">
        <v>3</v>
      </c>
    </row>
    <row r="8078" spans="1:2" hidden="1" x14ac:dyDescent="0.35">
      <c r="A8078" s="1" t="s">
        <v>10169</v>
      </c>
      <c r="B8078" s="1">
        <v>13</v>
      </c>
    </row>
    <row r="8079" spans="1:2" hidden="1" x14ac:dyDescent="0.35">
      <c r="A8079" s="1" t="s">
        <v>10170</v>
      </c>
      <c r="B8079" s="1">
        <v>48</v>
      </c>
    </row>
    <row r="8080" spans="1:2" hidden="1" x14ac:dyDescent="0.35">
      <c r="A8080" s="1" t="s">
        <v>10171</v>
      </c>
      <c r="B8080" s="1">
        <v>8</v>
      </c>
    </row>
    <row r="8081" spans="1:2" hidden="1" x14ac:dyDescent="0.35">
      <c r="A8081" s="1" t="s">
        <v>10172</v>
      </c>
      <c r="B8081" s="1">
        <v>76</v>
      </c>
    </row>
    <row r="8082" spans="1:2" hidden="1" x14ac:dyDescent="0.35">
      <c r="A8082" s="1" t="s">
        <v>10173</v>
      </c>
      <c r="B8082" s="1">
        <v>67</v>
      </c>
    </row>
    <row r="8083" spans="1:2" hidden="1" x14ac:dyDescent="0.35">
      <c r="A8083" s="1" t="s">
        <v>10174</v>
      </c>
      <c r="B8083" s="1">
        <v>84</v>
      </c>
    </row>
    <row r="8084" spans="1:2" hidden="1" x14ac:dyDescent="0.35">
      <c r="A8084" s="1" t="s">
        <v>10175</v>
      </c>
      <c r="B8084" s="1">
        <v>53</v>
      </c>
    </row>
    <row r="8085" spans="1:2" hidden="1" x14ac:dyDescent="0.35">
      <c r="A8085" s="1" t="s">
        <v>10176</v>
      </c>
      <c r="B8085" s="1">
        <v>2</v>
      </c>
    </row>
    <row r="8086" spans="1:2" hidden="1" x14ac:dyDescent="0.35">
      <c r="A8086" s="1" t="s">
        <v>10177</v>
      </c>
      <c r="B8086" s="1">
        <v>97</v>
      </c>
    </row>
    <row r="8087" spans="1:2" hidden="1" x14ac:dyDescent="0.35">
      <c r="A8087" s="1" t="s">
        <v>10178</v>
      </c>
      <c r="B8087" s="1">
        <v>79</v>
      </c>
    </row>
    <row r="8088" spans="1:2" hidden="1" x14ac:dyDescent="0.35">
      <c r="A8088" s="1" t="s">
        <v>10179</v>
      </c>
      <c r="B8088" s="1">
        <v>83</v>
      </c>
    </row>
    <row r="8089" spans="1:2" hidden="1" x14ac:dyDescent="0.35">
      <c r="A8089" s="1" t="s">
        <v>10180</v>
      </c>
      <c r="B8089" s="1">
        <v>51</v>
      </c>
    </row>
    <row r="8090" spans="1:2" hidden="1" x14ac:dyDescent="0.35">
      <c r="A8090" s="1" t="s">
        <v>10181</v>
      </c>
      <c r="B8090" s="1">
        <v>31</v>
      </c>
    </row>
    <row r="8091" spans="1:2" hidden="1" x14ac:dyDescent="0.35">
      <c r="A8091" s="1" t="s">
        <v>10182</v>
      </c>
      <c r="B8091" s="1">
        <v>53</v>
      </c>
    </row>
    <row r="8092" spans="1:2" hidden="1" x14ac:dyDescent="0.35">
      <c r="A8092" s="1" t="s">
        <v>10183</v>
      </c>
      <c r="B8092" s="1">
        <v>98</v>
      </c>
    </row>
    <row r="8093" spans="1:2" hidden="1" x14ac:dyDescent="0.35">
      <c r="A8093" s="1" t="s">
        <v>10184</v>
      </c>
      <c r="B8093" s="1">
        <v>16</v>
      </c>
    </row>
    <row r="8094" spans="1:2" hidden="1" x14ac:dyDescent="0.35">
      <c r="A8094" s="1" t="s">
        <v>10185</v>
      </c>
      <c r="B8094" s="1">
        <v>65</v>
      </c>
    </row>
    <row r="8095" spans="1:2" hidden="1" x14ac:dyDescent="0.35">
      <c r="A8095" s="1" t="s">
        <v>10186</v>
      </c>
      <c r="B8095" s="1">
        <v>23</v>
      </c>
    </row>
    <row r="8096" spans="1:2" hidden="1" x14ac:dyDescent="0.35">
      <c r="A8096" s="1" t="s">
        <v>10187</v>
      </c>
      <c r="B8096" s="1">
        <v>16</v>
      </c>
    </row>
    <row r="8097" spans="1:2" hidden="1" x14ac:dyDescent="0.35">
      <c r="A8097" s="1" t="s">
        <v>10188</v>
      </c>
      <c r="B8097" s="1">
        <v>14</v>
      </c>
    </row>
    <row r="8098" spans="1:2" hidden="1" x14ac:dyDescent="0.35">
      <c r="A8098" s="1" t="s">
        <v>10189</v>
      </c>
      <c r="B8098" s="1">
        <v>38</v>
      </c>
    </row>
    <row r="8099" spans="1:2" hidden="1" x14ac:dyDescent="0.35">
      <c r="A8099" s="1" t="s">
        <v>10190</v>
      </c>
      <c r="B8099" s="1">
        <v>94</v>
      </c>
    </row>
    <row r="8100" spans="1:2" hidden="1" x14ac:dyDescent="0.35">
      <c r="A8100" s="1" t="s">
        <v>10191</v>
      </c>
      <c r="B8100" s="1">
        <v>26</v>
      </c>
    </row>
    <row r="8101" spans="1:2" hidden="1" x14ac:dyDescent="0.35">
      <c r="A8101" s="1" t="s">
        <v>10192</v>
      </c>
      <c r="B8101" s="1">
        <v>67</v>
      </c>
    </row>
    <row r="8102" spans="1:2" hidden="1" x14ac:dyDescent="0.35">
      <c r="A8102" s="1" t="s">
        <v>10193</v>
      </c>
      <c r="B8102" s="1">
        <v>53</v>
      </c>
    </row>
    <row r="8103" spans="1:2" hidden="1" x14ac:dyDescent="0.35">
      <c r="A8103" s="1" t="s">
        <v>10194</v>
      </c>
      <c r="B8103" s="1">
        <v>30</v>
      </c>
    </row>
    <row r="8104" spans="1:2" hidden="1" x14ac:dyDescent="0.35">
      <c r="A8104" s="1" t="s">
        <v>10195</v>
      </c>
      <c r="B8104" s="1">
        <v>18</v>
      </c>
    </row>
    <row r="8105" spans="1:2" hidden="1" x14ac:dyDescent="0.35">
      <c r="A8105" s="1" t="s">
        <v>10196</v>
      </c>
      <c r="B8105" s="1">
        <v>57</v>
      </c>
    </row>
    <row r="8106" spans="1:2" hidden="1" x14ac:dyDescent="0.35">
      <c r="A8106" s="1" t="s">
        <v>10197</v>
      </c>
      <c r="B8106" s="1">
        <v>58</v>
      </c>
    </row>
    <row r="8107" spans="1:2" hidden="1" x14ac:dyDescent="0.35">
      <c r="A8107" s="1" t="s">
        <v>10198</v>
      </c>
      <c r="B8107" s="1">
        <v>52</v>
      </c>
    </row>
    <row r="8108" spans="1:2" hidden="1" x14ac:dyDescent="0.35">
      <c r="A8108" s="1" t="s">
        <v>10199</v>
      </c>
      <c r="B8108" s="1">
        <v>0</v>
      </c>
    </row>
    <row r="8109" spans="1:2" hidden="1" x14ac:dyDescent="0.35">
      <c r="A8109" s="1" t="s">
        <v>10200</v>
      </c>
      <c r="B8109" s="1">
        <v>29</v>
      </c>
    </row>
    <row r="8110" spans="1:2" hidden="1" x14ac:dyDescent="0.35">
      <c r="A8110" s="1" t="s">
        <v>10201</v>
      </c>
      <c r="B8110" s="1">
        <v>87</v>
      </c>
    </row>
    <row r="8111" spans="1:2" hidden="1" x14ac:dyDescent="0.35">
      <c r="A8111" s="1" t="s">
        <v>10202</v>
      </c>
      <c r="B8111" s="1">
        <v>54</v>
      </c>
    </row>
    <row r="8112" spans="1:2" hidden="1" x14ac:dyDescent="0.35">
      <c r="A8112" s="1" t="s">
        <v>10203</v>
      </c>
      <c r="B8112" s="1">
        <v>89</v>
      </c>
    </row>
    <row r="8113" spans="1:2" hidden="1" x14ac:dyDescent="0.35">
      <c r="A8113" s="1" t="s">
        <v>10204</v>
      </c>
      <c r="B8113" s="1">
        <v>83</v>
      </c>
    </row>
    <row r="8114" spans="1:2" hidden="1" x14ac:dyDescent="0.35">
      <c r="A8114" s="1" t="s">
        <v>10205</v>
      </c>
      <c r="B8114" s="1">
        <v>58</v>
      </c>
    </row>
    <row r="8115" spans="1:2" hidden="1" x14ac:dyDescent="0.35">
      <c r="A8115" s="1" t="s">
        <v>10206</v>
      </c>
      <c r="B8115" s="1">
        <v>86</v>
      </c>
    </row>
    <row r="8116" spans="1:2" hidden="1" x14ac:dyDescent="0.35">
      <c r="A8116" s="1" t="s">
        <v>10207</v>
      </c>
      <c r="B8116" s="1">
        <v>24</v>
      </c>
    </row>
    <row r="8117" spans="1:2" hidden="1" x14ac:dyDescent="0.35">
      <c r="A8117" s="1" t="s">
        <v>10208</v>
      </c>
      <c r="B8117" s="1">
        <v>28</v>
      </c>
    </row>
    <row r="8118" spans="1:2" hidden="1" x14ac:dyDescent="0.35">
      <c r="A8118" s="1" t="s">
        <v>10209</v>
      </c>
      <c r="B8118" s="1">
        <v>13</v>
      </c>
    </row>
    <row r="8119" spans="1:2" hidden="1" x14ac:dyDescent="0.35">
      <c r="A8119" s="1" t="s">
        <v>10210</v>
      </c>
      <c r="B8119" s="1">
        <v>18</v>
      </c>
    </row>
    <row r="8120" spans="1:2" hidden="1" x14ac:dyDescent="0.35">
      <c r="A8120" s="1" t="s">
        <v>10211</v>
      </c>
      <c r="B8120" s="1">
        <v>29</v>
      </c>
    </row>
    <row r="8121" spans="1:2" hidden="1" x14ac:dyDescent="0.35">
      <c r="A8121" s="1" t="s">
        <v>10212</v>
      </c>
      <c r="B8121" s="1">
        <v>43</v>
      </c>
    </row>
    <row r="8122" spans="1:2" hidden="1" x14ac:dyDescent="0.35">
      <c r="A8122" s="1" t="s">
        <v>10213</v>
      </c>
      <c r="B8122" s="1">
        <v>25</v>
      </c>
    </row>
    <row r="8123" spans="1:2" hidden="1" x14ac:dyDescent="0.35">
      <c r="A8123" s="1" t="s">
        <v>10214</v>
      </c>
      <c r="B8123" s="1">
        <v>19</v>
      </c>
    </row>
    <row r="8124" spans="1:2" hidden="1" x14ac:dyDescent="0.35">
      <c r="A8124" s="1" t="s">
        <v>10215</v>
      </c>
      <c r="B8124" s="1">
        <v>22</v>
      </c>
    </row>
    <row r="8125" spans="1:2" hidden="1" x14ac:dyDescent="0.35">
      <c r="A8125" s="1" t="s">
        <v>10216</v>
      </c>
      <c r="B8125" s="1">
        <v>44</v>
      </c>
    </row>
    <row r="8126" spans="1:2" hidden="1" x14ac:dyDescent="0.35">
      <c r="A8126" s="1" t="s">
        <v>10217</v>
      </c>
      <c r="B8126" s="1">
        <v>55</v>
      </c>
    </row>
    <row r="8127" spans="1:2" hidden="1" x14ac:dyDescent="0.35">
      <c r="A8127" s="1" t="s">
        <v>10218</v>
      </c>
      <c r="B8127" s="1">
        <v>47</v>
      </c>
    </row>
    <row r="8128" spans="1:2" hidden="1" x14ac:dyDescent="0.35">
      <c r="A8128" s="1" t="s">
        <v>10219</v>
      </c>
      <c r="B8128" s="1">
        <v>37</v>
      </c>
    </row>
    <row r="8129" spans="1:2" hidden="1" x14ac:dyDescent="0.35">
      <c r="A8129" s="1" t="s">
        <v>10220</v>
      </c>
      <c r="B8129" s="1">
        <v>16</v>
      </c>
    </row>
    <row r="8130" spans="1:2" hidden="1" x14ac:dyDescent="0.35">
      <c r="A8130" s="1" t="s">
        <v>10221</v>
      </c>
      <c r="B8130" s="1">
        <v>43</v>
      </c>
    </row>
    <row r="8131" spans="1:2" hidden="1" x14ac:dyDescent="0.35">
      <c r="A8131" s="1" t="s">
        <v>10222</v>
      </c>
      <c r="B8131" s="1">
        <v>35</v>
      </c>
    </row>
    <row r="8132" spans="1:2" hidden="1" x14ac:dyDescent="0.35">
      <c r="A8132" s="1" t="s">
        <v>10223</v>
      </c>
      <c r="B8132" s="1">
        <v>35</v>
      </c>
    </row>
    <row r="8133" spans="1:2" hidden="1" x14ac:dyDescent="0.35">
      <c r="A8133" s="1" t="s">
        <v>10224</v>
      </c>
      <c r="B8133" s="1">
        <v>52</v>
      </c>
    </row>
    <row r="8134" spans="1:2" hidden="1" x14ac:dyDescent="0.35">
      <c r="A8134" s="1" t="s">
        <v>10225</v>
      </c>
      <c r="B8134" s="1">
        <v>23</v>
      </c>
    </row>
    <row r="8135" spans="1:2" hidden="1" x14ac:dyDescent="0.35">
      <c r="A8135" s="1" t="s">
        <v>10226</v>
      </c>
      <c r="B8135" s="1">
        <v>12</v>
      </c>
    </row>
    <row r="8136" spans="1:2" hidden="1" x14ac:dyDescent="0.35">
      <c r="A8136" s="1" t="s">
        <v>10227</v>
      </c>
      <c r="B8136" s="1">
        <v>42</v>
      </c>
    </row>
    <row r="8137" spans="1:2" hidden="1" x14ac:dyDescent="0.35">
      <c r="A8137" s="1" t="s">
        <v>10228</v>
      </c>
      <c r="B8137" s="1">
        <v>98</v>
      </c>
    </row>
    <row r="8138" spans="1:2" hidden="1" x14ac:dyDescent="0.35">
      <c r="A8138" s="1" t="s">
        <v>10229</v>
      </c>
      <c r="B8138" s="1">
        <v>8</v>
      </c>
    </row>
    <row r="8139" spans="1:2" hidden="1" x14ac:dyDescent="0.35">
      <c r="A8139" s="1" t="s">
        <v>10230</v>
      </c>
      <c r="B8139" s="1">
        <v>92</v>
      </c>
    </row>
    <row r="8140" spans="1:2" hidden="1" x14ac:dyDescent="0.35">
      <c r="A8140" s="1" t="s">
        <v>10231</v>
      </c>
      <c r="B8140" s="1">
        <v>42</v>
      </c>
    </row>
    <row r="8141" spans="1:2" hidden="1" x14ac:dyDescent="0.35">
      <c r="A8141" s="1" t="s">
        <v>10232</v>
      </c>
      <c r="B8141" s="1">
        <v>98</v>
      </c>
    </row>
    <row r="8142" spans="1:2" hidden="1" x14ac:dyDescent="0.35">
      <c r="A8142" s="1" t="s">
        <v>10233</v>
      </c>
      <c r="B8142" s="1">
        <v>22</v>
      </c>
    </row>
    <row r="8143" spans="1:2" hidden="1" x14ac:dyDescent="0.35">
      <c r="A8143" s="1" t="s">
        <v>10234</v>
      </c>
      <c r="B8143" s="1">
        <v>72</v>
      </c>
    </row>
    <row r="8144" spans="1:2" hidden="1" x14ac:dyDescent="0.35">
      <c r="A8144" s="1" t="s">
        <v>10235</v>
      </c>
      <c r="B8144" s="1">
        <v>61</v>
      </c>
    </row>
    <row r="8145" spans="1:2" hidden="1" x14ac:dyDescent="0.35">
      <c r="A8145" s="1" t="s">
        <v>10236</v>
      </c>
      <c r="B8145" s="1">
        <v>49</v>
      </c>
    </row>
    <row r="8146" spans="1:2" hidden="1" x14ac:dyDescent="0.35">
      <c r="A8146" s="1" t="s">
        <v>10237</v>
      </c>
      <c r="B8146" s="1">
        <v>99</v>
      </c>
    </row>
    <row r="8147" spans="1:2" hidden="1" x14ac:dyDescent="0.35">
      <c r="A8147" s="1" t="s">
        <v>10238</v>
      </c>
      <c r="B8147" s="1">
        <v>70</v>
      </c>
    </row>
    <row r="8148" spans="1:2" hidden="1" x14ac:dyDescent="0.35">
      <c r="A8148" s="1" t="s">
        <v>10239</v>
      </c>
      <c r="B8148" s="1">
        <v>46</v>
      </c>
    </row>
    <row r="8149" spans="1:2" hidden="1" x14ac:dyDescent="0.35">
      <c r="A8149" s="1" t="s">
        <v>10240</v>
      </c>
      <c r="B8149" s="1">
        <v>24</v>
      </c>
    </row>
    <row r="8150" spans="1:2" hidden="1" x14ac:dyDescent="0.35">
      <c r="A8150" s="1" t="s">
        <v>10241</v>
      </c>
      <c r="B8150" s="1">
        <v>96</v>
      </c>
    </row>
    <row r="8151" spans="1:2" hidden="1" x14ac:dyDescent="0.35">
      <c r="A8151" s="1" t="s">
        <v>10242</v>
      </c>
      <c r="B8151" s="1">
        <v>35</v>
      </c>
    </row>
    <row r="8152" spans="1:2" hidden="1" x14ac:dyDescent="0.35">
      <c r="A8152" s="1" t="s">
        <v>10243</v>
      </c>
      <c r="B8152" s="1">
        <v>50</v>
      </c>
    </row>
    <row r="8153" spans="1:2" hidden="1" x14ac:dyDescent="0.35">
      <c r="A8153" s="1" t="s">
        <v>10244</v>
      </c>
      <c r="B8153" s="1">
        <v>8</v>
      </c>
    </row>
    <row r="8154" spans="1:2" hidden="1" x14ac:dyDescent="0.35">
      <c r="A8154" s="1" t="s">
        <v>10245</v>
      </c>
      <c r="B8154" s="1">
        <v>94</v>
      </c>
    </row>
    <row r="8155" spans="1:2" hidden="1" x14ac:dyDescent="0.35">
      <c r="A8155" s="1" t="s">
        <v>10246</v>
      </c>
      <c r="B8155" s="1">
        <v>83</v>
      </c>
    </row>
    <row r="8156" spans="1:2" hidden="1" x14ac:dyDescent="0.35">
      <c r="A8156" s="1" t="s">
        <v>10247</v>
      </c>
      <c r="B8156" s="1">
        <v>95</v>
      </c>
    </row>
    <row r="8157" spans="1:2" hidden="1" x14ac:dyDescent="0.35">
      <c r="A8157" s="1" t="s">
        <v>10248</v>
      </c>
      <c r="B8157" s="1">
        <v>92</v>
      </c>
    </row>
    <row r="8158" spans="1:2" hidden="1" x14ac:dyDescent="0.35">
      <c r="A8158" s="1" t="s">
        <v>10249</v>
      </c>
      <c r="B8158" s="1">
        <v>18</v>
      </c>
    </row>
    <row r="8159" spans="1:2" hidden="1" x14ac:dyDescent="0.35">
      <c r="A8159" s="1" t="s">
        <v>10250</v>
      </c>
      <c r="B8159" s="1">
        <v>55</v>
      </c>
    </row>
    <row r="8160" spans="1:2" hidden="1" x14ac:dyDescent="0.35">
      <c r="A8160" s="1" t="s">
        <v>10251</v>
      </c>
      <c r="B8160" s="1">
        <v>3</v>
      </c>
    </row>
    <row r="8161" spans="1:2" hidden="1" x14ac:dyDescent="0.35">
      <c r="A8161" s="1" t="s">
        <v>10252</v>
      </c>
      <c r="B8161" s="1">
        <v>22</v>
      </c>
    </row>
    <row r="8162" spans="1:2" hidden="1" x14ac:dyDescent="0.35">
      <c r="A8162" s="1" t="s">
        <v>10253</v>
      </c>
      <c r="B8162" s="1">
        <v>59</v>
      </c>
    </row>
    <row r="8163" spans="1:2" hidden="1" x14ac:dyDescent="0.35">
      <c r="A8163" s="1" t="s">
        <v>10254</v>
      </c>
      <c r="B8163" s="1">
        <v>17</v>
      </c>
    </row>
    <row r="8164" spans="1:2" hidden="1" x14ac:dyDescent="0.35">
      <c r="A8164" s="1" t="s">
        <v>10255</v>
      </c>
      <c r="B8164" s="1">
        <v>28</v>
      </c>
    </row>
    <row r="8165" spans="1:2" hidden="1" x14ac:dyDescent="0.35">
      <c r="A8165" s="1" t="s">
        <v>10256</v>
      </c>
      <c r="B8165" s="1">
        <v>35</v>
      </c>
    </row>
    <row r="8166" spans="1:2" hidden="1" x14ac:dyDescent="0.35">
      <c r="A8166" s="1" t="s">
        <v>10257</v>
      </c>
      <c r="B8166" s="1">
        <v>99</v>
      </c>
    </row>
    <row r="8167" spans="1:2" hidden="1" x14ac:dyDescent="0.35">
      <c r="A8167" s="1" t="s">
        <v>10258</v>
      </c>
      <c r="B8167" s="1">
        <v>94</v>
      </c>
    </row>
    <row r="8168" spans="1:2" hidden="1" x14ac:dyDescent="0.35">
      <c r="A8168" s="1" t="s">
        <v>10259</v>
      </c>
      <c r="B8168" s="1">
        <v>80</v>
      </c>
    </row>
    <row r="8169" spans="1:2" hidden="1" x14ac:dyDescent="0.35">
      <c r="A8169" s="1" t="s">
        <v>10260</v>
      </c>
      <c r="B8169" s="1">
        <v>37</v>
      </c>
    </row>
    <row r="8170" spans="1:2" hidden="1" x14ac:dyDescent="0.35">
      <c r="A8170" s="1" t="s">
        <v>10261</v>
      </c>
      <c r="B8170" s="1">
        <v>28</v>
      </c>
    </row>
    <row r="8171" spans="1:2" hidden="1" x14ac:dyDescent="0.35">
      <c r="A8171" s="1" t="s">
        <v>10262</v>
      </c>
      <c r="B8171" s="1">
        <v>83</v>
      </c>
    </row>
    <row r="8172" spans="1:2" hidden="1" x14ac:dyDescent="0.35">
      <c r="A8172" s="1" t="s">
        <v>10263</v>
      </c>
      <c r="B8172" s="1">
        <v>77</v>
      </c>
    </row>
    <row r="8173" spans="1:2" hidden="1" x14ac:dyDescent="0.35">
      <c r="A8173" s="1" t="s">
        <v>10264</v>
      </c>
      <c r="B8173" s="1">
        <v>50</v>
      </c>
    </row>
    <row r="8174" spans="1:2" hidden="1" x14ac:dyDescent="0.35">
      <c r="A8174" s="1" t="s">
        <v>10265</v>
      </c>
      <c r="B8174" s="1">
        <v>62</v>
      </c>
    </row>
    <row r="8175" spans="1:2" hidden="1" x14ac:dyDescent="0.35">
      <c r="A8175" s="1" t="s">
        <v>10266</v>
      </c>
      <c r="B8175" s="1">
        <v>97</v>
      </c>
    </row>
    <row r="8176" spans="1:2" hidden="1" x14ac:dyDescent="0.35">
      <c r="A8176" s="1" t="s">
        <v>10267</v>
      </c>
      <c r="B8176" s="1">
        <v>6</v>
      </c>
    </row>
    <row r="8177" spans="1:2" hidden="1" x14ac:dyDescent="0.35">
      <c r="A8177" s="1" t="s">
        <v>10268</v>
      </c>
      <c r="B8177" s="1">
        <v>66</v>
      </c>
    </row>
    <row r="8178" spans="1:2" hidden="1" x14ac:dyDescent="0.35">
      <c r="A8178" s="1" t="s">
        <v>10269</v>
      </c>
      <c r="B8178" s="1">
        <v>78</v>
      </c>
    </row>
    <row r="8179" spans="1:2" hidden="1" x14ac:dyDescent="0.35">
      <c r="A8179" s="1" t="s">
        <v>10270</v>
      </c>
      <c r="B8179" s="1">
        <v>87</v>
      </c>
    </row>
    <row r="8180" spans="1:2" hidden="1" x14ac:dyDescent="0.35">
      <c r="A8180" s="1" t="s">
        <v>10271</v>
      </c>
      <c r="B8180" s="1">
        <v>53</v>
      </c>
    </row>
    <row r="8181" spans="1:2" hidden="1" x14ac:dyDescent="0.35">
      <c r="A8181" s="1" t="s">
        <v>10272</v>
      </c>
      <c r="B8181" s="1">
        <v>69</v>
      </c>
    </row>
    <row r="8182" spans="1:2" hidden="1" x14ac:dyDescent="0.35">
      <c r="A8182" s="1" t="s">
        <v>10273</v>
      </c>
      <c r="B8182" s="1">
        <v>22</v>
      </c>
    </row>
    <row r="8183" spans="1:2" hidden="1" x14ac:dyDescent="0.35">
      <c r="A8183" s="1" t="s">
        <v>10274</v>
      </c>
      <c r="B8183" s="1">
        <v>31</v>
      </c>
    </row>
    <row r="8184" spans="1:2" hidden="1" x14ac:dyDescent="0.35">
      <c r="A8184" s="1" t="s">
        <v>10275</v>
      </c>
      <c r="B8184" s="1">
        <v>0</v>
      </c>
    </row>
    <row r="8185" spans="1:2" hidden="1" x14ac:dyDescent="0.35">
      <c r="A8185" s="1" t="s">
        <v>10276</v>
      </c>
      <c r="B8185" s="1">
        <v>99</v>
      </c>
    </row>
    <row r="8186" spans="1:2" hidden="1" x14ac:dyDescent="0.35">
      <c r="A8186" s="1" t="s">
        <v>10277</v>
      </c>
      <c r="B8186" s="1">
        <v>60</v>
      </c>
    </row>
    <row r="8187" spans="1:2" hidden="1" x14ac:dyDescent="0.35">
      <c r="A8187" s="1" t="s">
        <v>10278</v>
      </c>
      <c r="B8187" s="1">
        <v>36</v>
      </c>
    </row>
    <row r="8188" spans="1:2" hidden="1" x14ac:dyDescent="0.35">
      <c r="A8188" s="1" t="s">
        <v>10279</v>
      </c>
      <c r="B8188" s="1">
        <v>19</v>
      </c>
    </row>
    <row r="8189" spans="1:2" hidden="1" x14ac:dyDescent="0.35">
      <c r="A8189" s="1" t="s">
        <v>10280</v>
      </c>
      <c r="B8189" s="1">
        <v>61</v>
      </c>
    </row>
    <row r="8190" spans="1:2" hidden="1" x14ac:dyDescent="0.35">
      <c r="A8190" s="1" t="s">
        <v>10281</v>
      </c>
      <c r="B8190" s="1">
        <v>64</v>
      </c>
    </row>
    <row r="8191" spans="1:2" hidden="1" x14ac:dyDescent="0.35">
      <c r="A8191" s="1" t="s">
        <v>10282</v>
      </c>
      <c r="B8191" s="1">
        <v>16</v>
      </c>
    </row>
    <row r="8192" spans="1:2" hidden="1" x14ac:dyDescent="0.35">
      <c r="A8192" s="1" t="s">
        <v>10283</v>
      </c>
      <c r="B8192" s="1">
        <v>66</v>
      </c>
    </row>
    <row r="8193" spans="1:2" hidden="1" x14ac:dyDescent="0.35">
      <c r="A8193" s="1" t="s">
        <v>10284</v>
      </c>
      <c r="B8193" s="1">
        <v>7</v>
      </c>
    </row>
    <row r="8194" spans="1:2" hidden="1" x14ac:dyDescent="0.35">
      <c r="A8194" s="1" t="s">
        <v>10285</v>
      </c>
      <c r="B8194" s="1">
        <v>66</v>
      </c>
    </row>
    <row r="8195" spans="1:2" hidden="1" x14ac:dyDescent="0.35">
      <c r="A8195" s="1" t="s">
        <v>10286</v>
      </c>
      <c r="B8195" s="1">
        <v>58</v>
      </c>
    </row>
    <row r="8196" spans="1:2" hidden="1" x14ac:dyDescent="0.35">
      <c r="A8196" s="1" t="s">
        <v>10287</v>
      </c>
      <c r="B8196" s="1">
        <v>95</v>
      </c>
    </row>
    <row r="8197" spans="1:2" hidden="1" x14ac:dyDescent="0.35">
      <c r="A8197" s="1" t="s">
        <v>10288</v>
      </c>
      <c r="B8197" s="1">
        <v>71</v>
      </c>
    </row>
    <row r="8198" spans="1:2" hidden="1" x14ac:dyDescent="0.35">
      <c r="A8198" s="1" t="s">
        <v>10289</v>
      </c>
      <c r="B8198" s="1">
        <v>66</v>
      </c>
    </row>
    <row r="8199" spans="1:2" hidden="1" x14ac:dyDescent="0.35">
      <c r="A8199" s="1" t="s">
        <v>10290</v>
      </c>
      <c r="B8199" s="1">
        <v>26</v>
      </c>
    </row>
    <row r="8200" spans="1:2" hidden="1" x14ac:dyDescent="0.35">
      <c r="A8200" s="1" t="s">
        <v>10291</v>
      </c>
      <c r="B8200" s="1">
        <v>1</v>
      </c>
    </row>
    <row r="8201" spans="1:2" hidden="1" x14ac:dyDescent="0.35">
      <c r="A8201" s="1" t="s">
        <v>10292</v>
      </c>
      <c r="B8201" s="1">
        <v>62</v>
      </c>
    </row>
    <row r="8202" spans="1:2" hidden="1" x14ac:dyDescent="0.35">
      <c r="A8202" s="1" t="s">
        <v>10293</v>
      </c>
      <c r="B8202" s="1">
        <v>20</v>
      </c>
    </row>
    <row r="8203" spans="1:2" hidden="1" x14ac:dyDescent="0.35">
      <c r="A8203" s="1" t="s">
        <v>10294</v>
      </c>
      <c r="B8203" s="1">
        <v>41</v>
      </c>
    </row>
    <row r="8204" spans="1:2" hidden="1" x14ac:dyDescent="0.35">
      <c r="A8204" s="1" t="s">
        <v>10295</v>
      </c>
      <c r="B8204" s="1">
        <v>91</v>
      </c>
    </row>
    <row r="8205" spans="1:2" hidden="1" x14ac:dyDescent="0.35">
      <c r="A8205" s="1" t="s">
        <v>10296</v>
      </c>
      <c r="B8205" s="1">
        <v>96</v>
      </c>
    </row>
    <row r="8206" spans="1:2" hidden="1" x14ac:dyDescent="0.35">
      <c r="A8206" s="1" t="s">
        <v>10297</v>
      </c>
      <c r="B8206" s="1">
        <v>43</v>
      </c>
    </row>
    <row r="8207" spans="1:2" hidden="1" x14ac:dyDescent="0.35">
      <c r="A8207" s="1" t="s">
        <v>10298</v>
      </c>
      <c r="B8207" s="1">
        <v>57</v>
      </c>
    </row>
    <row r="8208" spans="1:2" hidden="1" x14ac:dyDescent="0.35">
      <c r="A8208" s="1" t="s">
        <v>10299</v>
      </c>
      <c r="B8208" s="1">
        <v>17</v>
      </c>
    </row>
    <row r="8209" spans="1:2" hidden="1" x14ac:dyDescent="0.35">
      <c r="A8209" s="1" t="s">
        <v>10300</v>
      </c>
      <c r="B8209" s="1">
        <v>51</v>
      </c>
    </row>
    <row r="8210" spans="1:2" hidden="1" x14ac:dyDescent="0.35">
      <c r="A8210" s="1" t="s">
        <v>10301</v>
      </c>
      <c r="B8210" s="1">
        <v>50</v>
      </c>
    </row>
    <row r="8211" spans="1:2" hidden="1" x14ac:dyDescent="0.35">
      <c r="A8211" s="1" t="s">
        <v>10302</v>
      </c>
      <c r="B8211" s="1">
        <v>11</v>
      </c>
    </row>
    <row r="8212" spans="1:2" hidden="1" x14ac:dyDescent="0.35">
      <c r="A8212" s="1" t="s">
        <v>10303</v>
      </c>
      <c r="B8212" s="1">
        <v>29</v>
      </c>
    </row>
    <row r="8213" spans="1:2" hidden="1" x14ac:dyDescent="0.35">
      <c r="A8213" s="1" t="s">
        <v>10304</v>
      </c>
      <c r="B8213" s="1">
        <v>64</v>
      </c>
    </row>
    <row r="8214" spans="1:2" hidden="1" x14ac:dyDescent="0.35">
      <c r="A8214" s="1" t="s">
        <v>10305</v>
      </c>
      <c r="B8214" s="1">
        <v>75</v>
      </c>
    </row>
    <row r="8215" spans="1:2" hidden="1" x14ac:dyDescent="0.35">
      <c r="A8215" s="1" t="s">
        <v>10306</v>
      </c>
      <c r="B8215" s="1">
        <v>84</v>
      </c>
    </row>
    <row r="8216" spans="1:2" hidden="1" x14ac:dyDescent="0.35">
      <c r="A8216" s="1" t="s">
        <v>10307</v>
      </c>
      <c r="B8216" s="1">
        <v>13</v>
      </c>
    </row>
    <row r="8217" spans="1:2" hidden="1" x14ac:dyDescent="0.35">
      <c r="A8217" s="1" t="s">
        <v>10308</v>
      </c>
      <c r="B8217" s="1">
        <v>53</v>
      </c>
    </row>
    <row r="8218" spans="1:2" hidden="1" x14ac:dyDescent="0.35">
      <c r="A8218" s="1" t="s">
        <v>10309</v>
      </c>
      <c r="B8218" s="1">
        <v>73</v>
      </c>
    </row>
    <row r="8219" spans="1:2" hidden="1" x14ac:dyDescent="0.35">
      <c r="A8219" s="1" t="s">
        <v>10310</v>
      </c>
      <c r="B8219" s="1">
        <v>96</v>
      </c>
    </row>
    <row r="8220" spans="1:2" hidden="1" x14ac:dyDescent="0.35">
      <c r="A8220" s="1" t="s">
        <v>10311</v>
      </c>
      <c r="B8220" s="1">
        <v>63</v>
      </c>
    </row>
    <row r="8221" spans="1:2" hidden="1" x14ac:dyDescent="0.35">
      <c r="A8221" s="1" t="s">
        <v>10312</v>
      </c>
      <c r="B8221" s="1">
        <v>91</v>
      </c>
    </row>
    <row r="8222" spans="1:2" hidden="1" x14ac:dyDescent="0.35">
      <c r="A8222" s="1" t="s">
        <v>10313</v>
      </c>
      <c r="B8222" s="1">
        <v>32</v>
      </c>
    </row>
    <row r="8223" spans="1:2" hidden="1" x14ac:dyDescent="0.35">
      <c r="A8223" s="1" t="s">
        <v>10314</v>
      </c>
      <c r="B8223" s="1">
        <v>4</v>
      </c>
    </row>
    <row r="8224" spans="1:2" hidden="1" x14ac:dyDescent="0.35">
      <c r="A8224" s="1" t="s">
        <v>10315</v>
      </c>
      <c r="B8224" s="1">
        <v>14</v>
      </c>
    </row>
    <row r="8225" spans="1:2" hidden="1" x14ac:dyDescent="0.35">
      <c r="A8225" s="1" t="s">
        <v>10316</v>
      </c>
      <c r="B8225" s="1">
        <v>26</v>
      </c>
    </row>
    <row r="8226" spans="1:2" hidden="1" x14ac:dyDescent="0.35">
      <c r="A8226" s="1" t="s">
        <v>10317</v>
      </c>
      <c r="B8226" s="1">
        <v>1</v>
      </c>
    </row>
    <row r="8227" spans="1:2" hidden="1" x14ac:dyDescent="0.35">
      <c r="A8227" s="1" t="s">
        <v>10318</v>
      </c>
      <c r="B8227" s="1">
        <v>53</v>
      </c>
    </row>
    <row r="8228" spans="1:2" hidden="1" x14ac:dyDescent="0.35">
      <c r="A8228" s="1" t="s">
        <v>10319</v>
      </c>
      <c r="B8228" s="1">
        <v>70</v>
      </c>
    </row>
    <row r="8229" spans="1:2" hidden="1" x14ac:dyDescent="0.35">
      <c r="A8229" s="1" t="s">
        <v>10320</v>
      </c>
      <c r="B8229" s="1">
        <v>20</v>
      </c>
    </row>
    <row r="8230" spans="1:2" hidden="1" x14ac:dyDescent="0.35">
      <c r="A8230" s="1" t="s">
        <v>10321</v>
      </c>
      <c r="B8230" s="1">
        <v>68</v>
      </c>
    </row>
    <row r="8231" spans="1:2" hidden="1" x14ac:dyDescent="0.35">
      <c r="A8231" s="1" t="s">
        <v>10322</v>
      </c>
      <c r="B8231" s="1">
        <v>88</v>
      </c>
    </row>
    <row r="8232" spans="1:2" hidden="1" x14ac:dyDescent="0.35">
      <c r="A8232" s="1" t="s">
        <v>10323</v>
      </c>
      <c r="B8232" s="1">
        <v>18</v>
      </c>
    </row>
    <row r="8233" spans="1:2" hidden="1" x14ac:dyDescent="0.35">
      <c r="A8233" s="1" t="s">
        <v>10324</v>
      </c>
      <c r="B8233" s="1">
        <v>9</v>
      </c>
    </row>
    <row r="8234" spans="1:2" hidden="1" x14ac:dyDescent="0.35">
      <c r="A8234" s="1" t="s">
        <v>10325</v>
      </c>
      <c r="B8234" s="1">
        <v>32</v>
      </c>
    </row>
    <row r="8235" spans="1:2" hidden="1" x14ac:dyDescent="0.35">
      <c r="A8235" s="1" t="s">
        <v>10326</v>
      </c>
      <c r="B8235" s="1">
        <v>58</v>
      </c>
    </row>
    <row r="8236" spans="1:2" hidden="1" x14ac:dyDescent="0.35">
      <c r="A8236" s="1" t="s">
        <v>10327</v>
      </c>
      <c r="B8236" s="1">
        <v>57</v>
      </c>
    </row>
    <row r="8237" spans="1:2" hidden="1" x14ac:dyDescent="0.35">
      <c r="A8237" s="1" t="s">
        <v>10328</v>
      </c>
      <c r="B8237" s="1">
        <v>54</v>
      </c>
    </row>
    <row r="8238" spans="1:2" hidden="1" x14ac:dyDescent="0.35">
      <c r="A8238" s="1" t="s">
        <v>10329</v>
      </c>
      <c r="B8238" s="1">
        <v>75</v>
      </c>
    </row>
    <row r="8239" spans="1:2" hidden="1" x14ac:dyDescent="0.35">
      <c r="A8239" s="1" t="s">
        <v>10330</v>
      </c>
      <c r="B8239" s="1">
        <v>11</v>
      </c>
    </row>
    <row r="8240" spans="1:2" hidden="1" x14ac:dyDescent="0.35">
      <c r="A8240" s="1" t="s">
        <v>10331</v>
      </c>
      <c r="B8240" s="1">
        <v>76</v>
      </c>
    </row>
    <row r="8241" spans="1:2" hidden="1" x14ac:dyDescent="0.35">
      <c r="A8241" s="1" t="s">
        <v>10332</v>
      </c>
      <c r="B8241" s="1">
        <v>36</v>
      </c>
    </row>
    <row r="8242" spans="1:2" hidden="1" x14ac:dyDescent="0.35">
      <c r="A8242" s="1" t="s">
        <v>10333</v>
      </c>
      <c r="B8242" s="1">
        <v>41</v>
      </c>
    </row>
    <row r="8243" spans="1:2" hidden="1" x14ac:dyDescent="0.35">
      <c r="A8243" s="1" t="s">
        <v>10334</v>
      </c>
      <c r="B8243" s="1">
        <v>49</v>
      </c>
    </row>
    <row r="8244" spans="1:2" hidden="1" x14ac:dyDescent="0.35">
      <c r="A8244" s="1" t="s">
        <v>10335</v>
      </c>
      <c r="B8244" s="1">
        <v>86</v>
      </c>
    </row>
    <row r="8245" spans="1:2" hidden="1" x14ac:dyDescent="0.35">
      <c r="A8245" s="1" t="s">
        <v>10336</v>
      </c>
      <c r="B8245" s="1">
        <v>93</v>
      </c>
    </row>
    <row r="8246" spans="1:2" hidden="1" x14ac:dyDescent="0.35">
      <c r="A8246" s="1" t="s">
        <v>10337</v>
      </c>
      <c r="B8246" s="1">
        <v>71</v>
      </c>
    </row>
    <row r="8247" spans="1:2" hidden="1" x14ac:dyDescent="0.35">
      <c r="A8247" s="1" t="s">
        <v>10338</v>
      </c>
      <c r="B8247" s="1">
        <v>96</v>
      </c>
    </row>
    <row r="8248" spans="1:2" hidden="1" x14ac:dyDescent="0.35">
      <c r="A8248" s="1" t="s">
        <v>10339</v>
      </c>
      <c r="B8248" s="1">
        <v>59</v>
      </c>
    </row>
    <row r="8249" spans="1:2" hidden="1" x14ac:dyDescent="0.35">
      <c r="A8249" s="1" t="s">
        <v>10340</v>
      </c>
      <c r="B8249" s="1">
        <v>43</v>
      </c>
    </row>
    <row r="8250" spans="1:2" hidden="1" x14ac:dyDescent="0.35">
      <c r="A8250" s="1" t="s">
        <v>10341</v>
      </c>
      <c r="B8250" s="1">
        <v>20</v>
      </c>
    </row>
    <row r="8251" spans="1:2" hidden="1" x14ac:dyDescent="0.35">
      <c r="A8251" s="1" t="s">
        <v>10342</v>
      </c>
      <c r="B8251" s="1">
        <v>9</v>
      </c>
    </row>
    <row r="8252" spans="1:2" hidden="1" x14ac:dyDescent="0.35">
      <c r="A8252" s="1" t="s">
        <v>10343</v>
      </c>
      <c r="B8252" s="1">
        <v>39</v>
      </c>
    </row>
    <row r="8253" spans="1:2" hidden="1" x14ac:dyDescent="0.35">
      <c r="A8253" s="1" t="s">
        <v>10344</v>
      </c>
      <c r="B8253" s="1">
        <v>11</v>
      </c>
    </row>
    <row r="8254" spans="1:2" hidden="1" x14ac:dyDescent="0.35">
      <c r="A8254" s="1" t="s">
        <v>10345</v>
      </c>
      <c r="B8254" s="1">
        <v>73</v>
      </c>
    </row>
    <row r="8255" spans="1:2" hidden="1" x14ac:dyDescent="0.35">
      <c r="A8255" s="1" t="s">
        <v>10346</v>
      </c>
      <c r="B8255" s="1">
        <v>15</v>
      </c>
    </row>
    <row r="8256" spans="1:2" hidden="1" x14ac:dyDescent="0.35">
      <c r="A8256" s="1" t="s">
        <v>10347</v>
      </c>
      <c r="B8256" s="1">
        <v>99</v>
      </c>
    </row>
    <row r="8257" spans="1:2" hidden="1" x14ac:dyDescent="0.35">
      <c r="A8257" s="1" t="s">
        <v>10348</v>
      </c>
      <c r="B8257" s="1">
        <v>20</v>
      </c>
    </row>
    <row r="8258" spans="1:2" hidden="1" x14ac:dyDescent="0.35">
      <c r="A8258" s="1" t="s">
        <v>10349</v>
      </c>
      <c r="B8258" s="1">
        <v>51</v>
      </c>
    </row>
    <row r="8259" spans="1:2" hidden="1" x14ac:dyDescent="0.35">
      <c r="A8259" s="1" t="s">
        <v>10350</v>
      </c>
      <c r="B8259" s="1">
        <v>12</v>
      </c>
    </row>
    <row r="8260" spans="1:2" hidden="1" x14ac:dyDescent="0.35">
      <c r="A8260" s="1" t="s">
        <v>10351</v>
      </c>
      <c r="B8260" s="1">
        <v>16</v>
      </c>
    </row>
    <row r="8261" spans="1:2" hidden="1" x14ac:dyDescent="0.35">
      <c r="A8261" s="1" t="s">
        <v>10352</v>
      </c>
      <c r="B8261" s="1">
        <v>72</v>
      </c>
    </row>
    <row r="8262" spans="1:2" hidden="1" x14ac:dyDescent="0.35">
      <c r="A8262" s="1" t="s">
        <v>10353</v>
      </c>
      <c r="B8262" s="1">
        <v>43</v>
      </c>
    </row>
    <row r="8263" spans="1:2" hidden="1" x14ac:dyDescent="0.35">
      <c r="A8263" s="1" t="s">
        <v>10354</v>
      </c>
      <c r="B8263" s="1">
        <v>97</v>
      </c>
    </row>
    <row r="8264" spans="1:2" hidden="1" x14ac:dyDescent="0.35">
      <c r="A8264" s="1" t="s">
        <v>10355</v>
      </c>
      <c r="B8264" s="1">
        <v>39</v>
      </c>
    </row>
    <row r="8265" spans="1:2" hidden="1" x14ac:dyDescent="0.35">
      <c r="A8265" s="1" t="s">
        <v>10356</v>
      </c>
      <c r="B8265" s="1">
        <v>40</v>
      </c>
    </row>
    <row r="8266" spans="1:2" hidden="1" x14ac:dyDescent="0.35">
      <c r="A8266" s="1" t="s">
        <v>10357</v>
      </c>
      <c r="B8266" s="1">
        <v>64</v>
      </c>
    </row>
    <row r="8267" spans="1:2" hidden="1" x14ac:dyDescent="0.35">
      <c r="A8267" s="1" t="s">
        <v>10358</v>
      </c>
      <c r="B8267" s="1">
        <v>54</v>
      </c>
    </row>
    <row r="8268" spans="1:2" hidden="1" x14ac:dyDescent="0.35">
      <c r="A8268" s="1" t="s">
        <v>10359</v>
      </c>
      <c r="B8268" s="1">
        <v>39</v>
      </c>
    </row>
    <row r="8269" spans="1:2" hidden="1" x14ac:dyDescent="0.35">
      <c r="A8269" s="1" t="s">
        <v>10360</v>
      </c>
      <c r="B8269" s="1">
        <v>24</v>
      </c>
    </row>
    <row r="8270" spans="1:2" hidden="1" x14ac:dyDescent="0.35">
      <c r="A8270" s="1" t="s">
        <v>10361</v>
      </c>
      <c r="B8270" s="1">
        <v>65</v>
      </c>
    </row>
    <row r="8271" spans="1:2" hidden="1" x14ac:dyDescent="0.35">
      <c r="A8271" s="1" t="s">
        <v>10362</v>
      </c>
      <c r="B8271" s="1">
        <v>72</v>
      </c>
    </row>
    <row r="8272" spans="1:2" hidden="1" x14ac:dyDescent="0.35">
      <c r="A8272" s="1" t="s">
        <v>10363</v>
      </c>
      <c r="B8272" s="1">
        <v>44</v>
      </c>
    </row>
    <row r="8273" spans="1:2" hidden="1" x14ac:dyDescent="0.35">
      <c r="A8273" s="1" t="s">
        <v>10364</v>
      </c>
      <c r="B8273" s="1">
        <v>52</v>
      </c>
    </row>
    <row r="8274" spans="1:2" hidden="1" x14ac:dyDescent="0.35">
      <c r="A8274" s="1" t="s">
        <v>10365</v>
      </c>
      <c r="B8274" s="1">
        <v>54</v>
      </c>
    </row>
    <row r="8275" spans="1:2" hidden="1" x14ac:dyDescent="0.35">
      <c r="A8275" s="1" t="s">
        <v>10366</v>
      </c>
      <c r="B8275" s="1">
        <v>49</v>
      </c>
    </row>
    <row r="8276" spans="1:2" hidden="1" x14ac:dyDescent="0.35">
      <c r="A8276" s="1" t="s">
        <v>10367</v>
      </c>
      <c r="B8276" s="1">
        <v>18</v>
      </c>
    </row>
    <row r="8277" spans="1:2" hidden="1" x14ac:dyDescent="0.35">
      <c r="A8277" s="1" t="s">
        <v>10368</v>
      </c>
      <c r="B8277" s="1">
        <v>84</v>
      </c>
    </row>
    <row r="8278" spans="1:2" hidden="1" x14ac:dyDescent="0.35">
      <c r="A8278" s="1" t="s">
        <v>10369</v>
      </c>
      <c r="B8278" s="1">
        <v>30</v>
      </c>
    </row>
    <row r="8279" spans="1:2" hidden="1" x14ac:dyDescent="0.35">
      <c r="A8279" s="1" t="s">
        <v>10370</v>
      </c>
      <c r="B8279" s="1">
        <v>44</v>
      </c>
    </row>
    <row r="8280" spans="1:2" hidden="1" x14ac:dyDescent="0.35">
      <c r="A8280" s="1" t="s">
        <v>10371</v>
      </c>
      <c r="B8280" s="1">
        <v>55</v>
      </c>
    </row>
    <row r="8281" spans="1:2" hidden="1" x14ac:dyDescent="0.35">
      <c r="A8281" s="1" t="s">
        <v>10372</v>
      </c>
      <c r="B8281" s="1">
        <v>82</v>
      </c>
    </row>
    <row r="8282" spans="1:2" hidden="1" x14ac:dyDescent="0.35">
      <c r="A8282" s="1" t="s">
        <v>10373</v>
      </c>
      <c r="B8282" s="1">
        <v>15</v>
      </c>
    </row>
    <row r="8283" spans="1:2" hidden="1" x14ac:dyDescent="0.35">
      <c r="A8283" s="1" t="s">
        <v>10374</v>
      </c>
      <c r="B8283" s="1">
        <v>48</v>
      </c>
    </row>
    <row r="8284" spans="1:2" hidden="1" x14ac:dyDescent="0.35">
      <c r="A8284" s="1" t="s">
        <v>10375</v>
      </c>
      <c r="B8284" s="1">
        <v>28</v>
      </c>
    </row>
    <row r="8285" spans="1:2" hidden="1" x14ac:dyDescent="0.35">
      <c r="A8285" s="1" t="s">
        <v>10376</v>
      </c>
      <c r="B8285" s="1">
        <v>30</v>
      </c>
    </row>
    <row r="8286" spans="1:2" hidden="1" x14ac:dyDescent="0.35">
      <c r="A8286" s="1" t="s">
        <v>10377</v>
      </c>
      <c r="B8286" s="1">
        <v>13</v>
      </c>
    </row>
    <row r="8287" spans="1:2" hidden="1" x14ac:dyDescent="0.35">
      <c r="A8287" s="1" t="s">
        <v>10378</v>
      </c>
      <c r="B8287" s="1">
        <v>2</v>
      </c>
    </row>
    <row r="8288" spans="1:2" hidden="1" x14ac:dyDescent="0.35">
      <c r="A8288" s="1" t="s">
        <v>10379</v>
      </c>
      <c r="B8288" s="1">
        <v>53</v>
      </c>
    </row>
    <row r="8289" spans="1:2" hidden="1" x14ac:dyDescent="0.35">
      <c r="A8289" s="1" t="s">
        <v>10380</v>
      </c>
      <c r="B8289" s="1">
        <v>76</v>
      </c>
    </row>
    <row r="8290" spans="1:2" hidden="1" x14ac:dyDescent="0.35">
      <c r="A8290" s="1" t="s">
        <v>10381</v>
      </c>
      <c r="B8290" s="1">
        <v>13</v>
      </c>
    </row>
    <row r="8291" spans="1:2" hidden="1" x14ac:dyDescent="0.35">
      <c r="A8291" s="1" t="s">
        <v>10382</v>
      </c>
      <c r="B8291" s="1">
        <v>89</v>
      </c>
    </row>
    <row r="8292" spans="1:2" hidden="1" x14ac:dyDescent="0.35">
      <c r="A8292" s="1" t="s">
        <v>10383</v>
      </c>
      <c r="B8292" s="1">
        <v>22</v>
      </c>
    </row>
    <row r="8293" spans="1:2" hidden="1" x14ac:dyDescent="0.35">
      <c r="A8293" s="1" t="s">
        <v>10384</v>
      </c>
      <c r="B8293" s="1">
        <v>45</v>
      </c>
    </row>
    <row r="8294" spans="1:2" hidden="1" x14ac:dyDescent="0.35">
      <c r="A8294" s="1" t="s">
        <v>10385</v>
      </c>
      <c r="B8294" s="1">
        <v>72</v>
      </c>
    </row>
    <row r="8295" spans="1:2" hidden="1" x14ac:dyDescent="0.35">
      <c r="A8295" s="1" t="s">
        <v>10386</v>
      </c>
      <c r="B8295" s="1">
        <v>41</v>
      </c>
    </row>
    <row r="8296" spans="1:2" hidden="1" x14ac:dyDescent="0.35">
      <c r="A8296" s="1" t="s">
        <v>10387</v>
      </c>
      <c r="B8296" s="1">
        <v>1</v>
      </c>
    </row>
    <row r="8297" spans="1:2" hidden="1" x14ac:dyDescent="0.35">
      <c r="A8297" s="1" t="s">
        <v>10388</v>
      </c>
      <c r="B8297" s="1">
        <v>2</v>
      </c>
    </row>
    <row r="8298" spans="1:2" hidden="1" x14ac:dyDescent="0.35">
      <c r="A8298" s="1" t="s">
        <v>10389</v>
      </c>
      <c r="B8298" s="1">
        <v>52</v>
      </c>
    </row>
    <row r="8299" spans="1:2" hidden="1" x14ac:dyDescent="0.35">
      <c r="A8299" s="1" t="s">
        <v>10390</v>
      </c>
      <c r="B8299" s="1">
        <v>35</v>
      </c>
    </row>
    <row r="8300" spans="1:2" hidden="1" x14ac:dyDescent="0.35">
      <c r="A8300" s="1" t="s">
        <v>10391</v>
      </c>
      <c r="B8300" s="1">
        <v>88</v>
      </c>
    </row>
    <row r="8301" spans="1:2" hidden="1" x14ac:dyDescent="0.35">
      <c r="A8301" s="1" t="s">
        <v>10392</v>
      </c>
      <c r="B8301" s="1">
        <v>7</v>
      </c>
    </row>
    <row r="8302" spans="1:2" hidden="1" x14ac:dyDescent="0.35">
      <c r="A8302" s="1" t="s">
        <v>10393</v>
      </c>
      <c r="B8302" s="1">
        <v>55</v>
      </c>
    </row>
    <row r="8303" spans="1:2" hidden="1" x14ac:dyDescent="0.35">
      <c r="A8303" s="1" t="s">
        <v>10394</v>
      </c>
      <c r="B8303" s="1">
        <v>27</v>
      </c>
    </row>
    <row r="8304" spans="1:2" hidden="1" x14ac:dyDescent="0.35">
      <c r="A8304" s="1" t="s">
        <v>10395</v>
      </c>
      <c r="B8304" s="1">
        <v>84</v>
      </c>
    </row>
    <row r="8305" spans="1:2" hidden="1" x14ac:dyDescent="0.35">
      <c r="A8305" s="1" t="s">
        <v>10396</v>
      </c>
      <c r="B8305" s="1">
        <v>87</v>
      </c>
    </row>
    <row r="8306" spans="1:2" hidden="1" x14ac:dyDescent="0.35">
      <c r="A8306" s="1" t="s">
        <v>10397</v>
      </c>
      <c r="B8306" s="1">
        <v>52</v>
      </c>
    </row>
    <row r="8307" spans="1:2" hidden="1" x14ac:dyDescent="0.35">
      <c r="A8307" s="1" t="s">
        <v>10398</v>
      </c>
      <c r="B8307" s="1">
        <v>26</v>
      </c>
    </row>
    <row r="8308" spans="1:2" hidden="1" x14ac:dyDescent="0.35">
      <c r="A8308" s="1" t="s">
        <v>10399</v>
      </c>
      <c r="B8308" s="1">
        <v>34</v>
      </c>
    </row>
    <row r="8309" spans="1:2" hidden="1" x14ac:dyDescent="0.35">
      <c r="A8309" s="1" t="s">
        <v>10400</v>
      </c>
      <c r="B8309" s="1">
        <v>23</v>
      </c>
    </row>
    <row r="8310" spans="1:2" hidden="1" x14ac:dyDescent="0.35">
      <c r="A8310" s="1" t="s">
        <v>10401</v>
      </c>
      <c r="B8310" s="1">
        <v>25</v>
      </c>
    </row>
    <row r="8311" spans="1:2" hidden="1" x14ac:dyDescent="0.35">
      <c r="A8311" s="1" t="s">
        <v>10402</v>
      </c>
      <c r="B8311" s="1">
        <v>26</v>
      </c>
    </row>
    <row r="8312" spans="1:2" hidden="1" x14ac:dyDescent="0.35">
      <c r="A8312" s="1" t="s">
        <v>10403</v>
      </c>
      <c r="B8312" s="1">
        <v>60</v>
      </c>
    </row>
    <row r="8313" spans="1:2" hidden="1" x14ac:dyDescent="0.35">
      <c r="A8313" s="1" t="s">
        <v>10404</v>
      </c>
      <c r="B8313" s="1">
        <v>17</v>
      </c>
    </row>
    <row r="8314" spans="1:2" hidden="1" x14ac:dyDescent="0.35">
      <c r="A8314" s="1" t="s">
        <v>10405</v>
      </c>
      <c r="B8314" s="1">
        <v>96</v>
      </c>
    </row>
    <row r="8315" spans="1:2" hidden="1" x14ac:dyDescent="0.35">
      <c r="A8315" s="1" t="s">
        <v>10406</v>
      </c>
      <c r="B8315" s="1">
        <v>89</v>
      </c>
    </row>
    <row r="8316" spans="1:2" hidden="1" x14ac:dyDescent="0.35">
      <c r="A8316" s="1" t="s">
        <v>10407</v>
      </c>
      <c r="B8316" s="1">
        <v>25</v>
      </c>
    </row>
    <row r="8317" spans="1:2" hidden="1" x14ac:dyDescent="0.35">
      <c r="A8317" s="1" t="s">
        <v>10408</v>
      </c>
      <c r="B8317" s="1">
        <v>2</v>
      </c>
    </row>
    <row r="8318" spans="1:2" hidden="1" x14ac:dyDescent="0.35">
      <c r="A8318" s="1" t="s">
        <v>10409</v>
      </c>
      <c r="B8318" s="1">
        <v>38</v>
      </c>
    </row>
    <row r="8319" spans="1:2" hidden="1" x14ac:dyDescent="0.35">
      <c r="A8319" s="1" t="s">
        <v>10410</v>
      </c>
      <c r="B8319" s="1">
        <v>3</v>
      </c>
    </row>
    <row r="8320" spans="1:2" hidden="1" x14ac:dyDescent="0.35">
      <c r="A8320" s="1" t="s">
        <v>10411</v>
      </c>
      <c r="B8320" s="1">
        <v>36</v>
      </c>
    </row>
    <row r="8321" spans="1:2" hidden="1" x14ac:dyDescent="0.35">
      <c r="A8321" s="1" t="s">
        <v>10412</v>
      </c>
      <c r="B8321" s="1">
        <v>7</v>
      </c>
    </row>
    <row r="8322" spans="1:2" hidden="1" x14ac:dyDescent="0.35">
      <c r="A8322" s="1" t="s">
        <v>10413</v>
      </c>
      <c r="B8322" s="1">
        <v>59</v>
      </c>
    </row>
    <row r="8323" spans="1:2" hidden="1" x14ac:dyDescent="0.35">
      <c r="A8323" s="1" t="s">
        <v>10414</v>
      </c>
      <c r="B8323" s="1">
        <v>90</v>
      </c>
    </row>
    <row r="8324" spans="1:2" hidden="1" x14ac:dyDescent="0.35">
      <c r="A8324" s="1" t="s">
        <v>10415</v>
      </c>
      <c r="B8324" s="1">
        <v>76</v>
      </c>
    </row>
    <row r="8325" spans="1:2" hidden="1" x14ac:dyDescent="0.35">
      <c r="A8325" s="1" t="s">
        <v>10416</v>
      </c>
      <c r="B8325" s="1">
        <v>91</v>
      </c>
    </row>
    <row r="8326" spans="1:2" hidden="1" x14ac:dyDescent="0.35">
      <c r="A8326" s="1" t="s">
        <v>10417</v>
      </c>
      <c r="B8326" s="1">
        <v>11</v>
      </c>
    </row>
    <row r="8327" spans="1:2" hidden="1" x14ac:dyDescent="0.35">
      <c r="A8327" s="1" t="s">
        <v>10418</v>
      </c>
      <c r="B8327" s="1">
        <v>42</v>
      </c>
    </row>
    <row r="8328" spans="1:2" hidden="1" x14ac:dyDescent="0.35">
      <c r="A8328" s="1" t="s">
        <v>10419</v>
      </c>
      <c r="B8328" s="1">
        <v>22</v>
      </c>
    </row>
    <row r="8329" spans="1:2" hidden="1" x14ac:dyDescent="0.35">
      <c r="A8329" s="1" t="s">
        <v>10420</v>
      </c>
      <c r="B8329" s="1">
        <v>94</v>
      </c>
    </row>
    <row r="8330" spans="1:2" hidden="1" x14ac:dyDescent="0.35">
      <c r="A8330" s="1" t="s">
        <v>10421</v>
      </c>
      <c r="B8330" s="1">
        <v>5</v>
      </c>
    </row>
    <row r="8331" spans="1:2" hidden="1" x14ac:dyDescent="0.35">
      <c r="A8331" s="1" t="s">
        <v>10422</v>
      </c>
      <c r="B8331" s="1">
        <v>77</v>
      </c>
    </row>
    <row r="8332" spans="1:2" hidden="1" x14ac:dyDescent="0.35">
      <c r="A8332" s="1" t="s">
        <v>10423</v>
      </c>
      <c r="B8332" s="1">
        <v>42</v>
      </c>
    </row>
    <row r="8333" spans="1:2" hidden="1" x14ac:dyDescent="0.35">
      <c r="A8333" s="1" t="s">
        <v>10424</v>
      </c>
      <c r="B8333" s="1">
        <v>30</v>
      </c>
    </row>
    <row r="8334" spans="1:2" hidden="1" x14ac:dyDescent="0.35">
      <c r="A8334" s="1" t="s">
        <v>10425</v>
      </c>
      <c r="B8334" s="1">
        <v>25</v>
      </c>
    </row>
    <row r="8335" spans="1:2" hidden="1" x14ac:dyDescent="0.35">
      <c r="A8335" s="1" t="s">
        <v>10426</v>
      </c>
      <c r="B8335" s="1">
        <v>7</v>
      </c>
    </row>
    <row r="8336" spans="1:2" hidden="1" x14ac:dyDescent="0.35">
      <c r="A8336" s="1" t="s">
        <v>10427</v>
      </c>
      <c r="B8336" s="1">
        <v>47</v>
      </c>
    </row>
    <row r="8337" spans="1:2" hidden="1" x14ac:dyDescent="0.35">
      <c r="A8337" s="1" t="s">
        <v>10428</v>
      </c>
      <c r="B8337" s="1">
        <v>5</v>
      </c>
    </row>
    <row r="8338" spans="1:2" hidden="1" x14ac:dyDescent="0.35">
      <c r="A8338" s="1" t="s">
        <v>10429</v>
      </c>
      <c r="B8338" s="1">
        <v>20</v>
      </c>
    </row>
    <row r="8339" spans="1:2" hidden="1" x14ac:dyDescent="0.35">
      <c r="A8339" s="1" t="s">
        <v>10430</v>
      </c>
      <c r="B8339" s="1">
        <v>71</v>
      </c>
    </row>
    <row r="8340" spans="1:2" hidden="1" x14ac:dyDescent="0.35">
      <c r="A8340" s="1" t="s">
        <v>10431</v>
      </c>
      <c r="B8340" s="1">
        <v>83</v>
      </c>
    </row>
    <row r="8341" spans="1:2" hidden="1" x14ac:dyDescent="0.35">
      <c r="A8341" s="1" t="s">
        <v>10432</v>
      </c>
      <c r="B8341" s="1">
        <v>0</v>
      </c>
    </row>
    <row r="8342" spans="1:2" hidden="1" x14ac:dyDescent="0.35">
      <c r="A8342" s="1" t="s">
        <v>10433</v>
      </c>
      <c r="B8342" s="1">
        <v>53</v>
      </c>
    </row>
    <row r="8343" spans="1:2" hidden="1" x14ac:dyDescent="0.35">
      <c r="A8343" s="1" t="s">
        <v>10434</v>
      </c>
      <c r="B8343" s="1">
        <v>66</v>
      </c>
    </row>
    <row r="8344" spans="1:2" hidden="1" x14ac:dyDescent="0.35">
      <c r="A8344" s="1" t="s">
        <v>10435</v>
      </c>
      <c r="B8344" s="1">
        <v>67</v>
      </c>
    </row>
    <row r="8345" spans="1:2" hidden="1" x14ac:dyDescent="0.35">
      <c r="A8345" s="1" t="s">
        <v>10436</v>
      </c>
      <c r="B8345" s="1">
        <v>13</v>
      </c>
    </row>
    <row r="8346" spans="1:2" hidden="1" x14ac:dyDescent="0.35">
      <c r="A8346" s="1" t="s">
        <v>10437</v>
      </c>
      <c r="B8346" s="1">
        <v>88</v>
      </c>
    </row>
    <row r="8347" spans="1:2" hidden="1" x14ac:dyDescent="0.35">
      <c r="A8347" s="1" t="s">
        <v>10438</v>
      </c>
      <c r="B8347" s="1">
        <v>5</v>
      </c>
    </row>
    <row r="8348" spans="1:2" hidden="1" x14ac:dyDescent="0.35">
      <c r="A8348" s="1" t="s">
        <v>10439</v>
      </c>
      <c r="B8348" s="1">
        <v>21</v>
      </c>
    </row>
    <row r="8349" spans="1:2" hidden="1" x14ac:dyDescent="0.35">
      <c r="A8349" s="1" t="s">
        <v>10440</v>
      </c>
      <c r="B8349" s="1">
        <v>77</v>
      </c>
    </row>
    <row r="8350" spans="1:2" hidden="1" x14ac:dyDescent="0.35">
      <c r="A8350" s="1" t="s">
        <v>10441</v>
      </c>
      <c r="B8350" s="1">
        <v>70</v>
      </c>
    </row>
    <row r="8351" spans="1:2" hidden="1" x14ac:dyDescent="0.35">
      <c r="A8351" s="1" t="s">
        <v>10442</v>
      </c>
      <c r="B8351" s="1">
        <v>94</v>
      </c>
    </row>
    <row r="8352" spans="1:2" hidden="1" x14ac:dyDescent="0.35">
      <c r="A8352" s="1" t="s">
        <v>10443</v>
      </c>
      <c r="B8352" s="1">
        <v>43</v>
      </c>
    </row>
    <row r="8353" spans="1:2" hidden="1" x14ac:dyDescent="0.35">
      <c r="A8353" s="1" t="s">
        <v>10444</v>
      </c>
      <c r="B8353" s="1">
        <v>14</v>
      </c>
    </row>
    <row r="8354" spans="1:2" hidden="1" x14ac:dyDescent="0.35">
      <c r="A8354" s="1" t="s">
        <v>10445</v>
      </c>
      <c r="B8354" s="1">
        <v>1</v>
      </c>
    </row>
    <row r="8355" spans="1:2" hidden="1" x14ac:dyDescent="0.35">
      <c r="A8355" s="1" t="s">
        <v>10446</v>
      </c>
      <c r="B8355" s="1">
        <v>88</v>
      </c>
    </row>
    <row r="8356" spans="1:2" hidden="1" x14ac:dyDescent="0.35">
      <c r="A8356" s="1" t="s">
        <v>10447</v>
      </c>
      <c r="B8356" s="1">
        <v>73</v>
      </c>
    </row>
    <row r="8357" spans="1:2" hidden="1" x14ac:dyDescent="0.35">
      <c r="A8357" s="1" t="s">
        <v>10448</v>
      </c>
      <c r="B8357" s="1">
        <v>87</v>
      </c>
    </row>
    <row r="8358" spans="1:2" hidden="1" x14ac:dyDescent="0.35">
      <c r="A8358" s="1" t="s">
        <v>10449</v>
      </c>
      <c r="B8358" s="1">
        <v>96</v>
      </c>
    </row>
    <row r="8359" spans="1:2" hidden="1" x14ac:dyDescent="0.35">
      <c r="A8359" s="1" t="s">
        <v>10450</v>
      </c>
      <c r="B8359" s="1">
        <v>67</v>
      </c>
    </row>
    <row r="8360" spans="1:2" hidden="1" x14ac:dyDescent="0.35">
      <c r="A8360" s="1" t="s">
        <v>10451</v>
      </c>
      <c r="B8360" s="1">
        <v>68</v>
      </c>
    </row>
    <row r="8361" spans="1:2" hidden="1" x14ac:dyDescent="0.35">
      <c r="A8361" s="1" t="s">
        <v>10452</v>
      </c>
      <c r="B8361" s="1">
        <v>69</v>
      </c>
    </row>
    <row r="8362" spans="1:2" hidden="1" x14ac:dyDescent="0.35">
      <c r="A8362" s="1" t="s">
        <v>10453</v>
      </c>
      <c r="B8362" s="1">
        <v>31</v>
      </c>
    </row>
    <row r="8363" spans="1:2" hidden="1" x14ac:dyDescent="0.35">
      <c r="A8363" s="1" t="s">
        <v>10454</v>
      </c>
      <c r="B8363" s="1">
        <v>60</v>
      </c>
    </row>
    <row r="8364" spans="1:2" hidden="1" x14ac:dyDescent="0.35">
      <c r="A8364" s="1" t="s">
        <v>10455</v>
      </c>
      <c r="B8364" s="1">
        <v>34</v>
      </c>
    </row>
    <row r="8365" spans="1:2" hidden="1" x14ac:dyDescent="0.35">
      <c r="A8365" s="1" t="s">
        <v>10456</v>
      </c>
      <c r="B8365" s="1">
        <v>60</v>
      </c>
    </row>
    <row r="8366" spans="1:2" hidden="1" x14ac:dyDescent="0.35">
      <c r="A8366" s="1" t="s">
        <v>10457</v>
      </c>
      <c r="B8366" s="1">
        <v>69</v>
      </c>
    </row>
    <row r="8367" spans="1:2" hidden="1" x14ac:dyDescent="0.35">
      <c r="A8367" s="1" t="s">
        <v>10458</v>
      </c>
      <c r="B8367" s="1">
        <v>94</v>
      </c>
    </row>
    <row r="8368" spans="1:2" hidden="1" x14ac:dyDescent="0.35">
      <c r="A8368" s="1" t="s">
        <v>10459</v>
      </c>
      <c r="B8368" s="1">
        <v>89</v>
      </c>
    </row>
    <row r="8369" spans="1:2" hidden="1" x14ac:dyDescent="0.35">
      <c r="A8369" s="1" t="s">
        <v>10460</v>
      </c>
      <c r="B8369" s="1">
        <v>13</v>
      </c>
    </row>
    <row r="8370" spans="1:2" hidden="1" x14ac:dyDescent="0.35">
      <c r="A8370" s="1" t="s">
        <v>10461</v>
      </c>
      <c r="B8370" s="1">
        <v>29</v>
      </c>
    </row>
    <row r="8371" spans="1:2" hidden="1" x14ac:dyDescent="0.35">
      <c r="A8371" s="1" t="s">
        <v>10462</v>
      </c>
      <c r="B8371" s="1">
        <v>19</v>
      </c>
    </row>
    <row r="8372" spans="1:2" hidden="1" x14ac:dyDescent="0.35">
      <c r="A8372" s="1" t="s">
        <v>10463</v>
      </c>
      <c r="B8372" s="1">
        <v>24</v>
      </c>
    </row>
    <row r="8373" spans="1:2" hidden="1" x14ac:dyDescent="0.35">
      <c r="A8373" s="1" t="s">
        <v>10464</v>
      </c>
      <c r="B8373" s="1">
        <v>86</v>
      </c>
    </row>
    <row r="8374" spans="1:2" hidden="1" x14ac:dyDescent="0.35">
      <c r="A8374" s="1" t="s">
        <v>10465</v>
      </c>
      <c r="B8374" s="1">
        <v>73</v>
      </c>
    </row>
    <row r="8375" spans="1:2" hidden="1" x14ac:dyDescent="0.35">
      <c r="A8375" s="1" t="s">
        <v>10466</v>
      </c>
      <c r="B8375" s="1">
        <v>47</v>
      </c>
    </row>
    <row r="8376" spans="1:2" hidden="1" x14ac:dyDescent="0.35">
      <c r="A8376" s="1" t="s">
        <v>10467</v>
      </c>
      <c r="B8376" s="1">
        <v>57</v>
      </c>
    </row>
    <row r="8377" spans="1:2" hidden="1" x14ac:dyDescent="0.35">
      <c r="A8377" s="1" t="s">
        <v>10468</v>
      </c>
      <c r="B8377" s="1">
        <v>66</v>
      </c>
    </row>
    <row r="8378" spans="1:2" hidden="1" x14ac:dyDescent="0.35">
      <c r="A8378" s="1" t="s">
        <v>10469</v>
      </c>
      <c r="B8378" s="1">
        <v>52</v>
      </c>
    </row>
    <row r="8379" spans="1:2" hidden="1" x14ac:dyDescent="0.35">
      <c r="A8379" s="1" t="s">
        <v>10470</v>
      </c>
      <c r="B8379" s="1">
        <v>95</v>
      </c>
    </row>
    <row r="8380" spans="1:2" hidden="1" x14ac:dyDescent="0.35">
      <c r="A8380" s="1" t="s">
        <v>10471</v>
      </c>
      <c r="B8380" s="1">
        <v>41</v>
      </c>
    </row>
    <row r="8381" spans="1:2" hidden="1" x14ac:dyDescent="0.35">
      <c r="A8381" s="1" t="s">
        <v>10472</v>
      </c>
      <c r="B8381" s="1">
        <v>43</v>
      </c>
    </row>
    <row r="8382" spans="1:2" hidden="1" x14ac:dyDescent="0.35">
      <c r="A8382" s="1" t="s">
        <v>10473</v>
      </c>
      <c r="B8382" s="1">
        <v>9</v>
      </c>
    </row>
    <row r="8383" spans="1:2" hidden="1" x14ac:dyDescent="0.35">
      <c r="A8383" s="1" t="s">
        <v>10474</v>
      </c>
      <c r="B8383" s="1">
        <v>60</v>
      </c>
    </row>
    <row r="8384" spans="1:2" hidden="1" x14ac:dyDescent="0.35">
      <c r="A8384" s="1" t="s">
        <v>10475</v>
      </c>
      <c r="B8384" s="1">
        <v>31</v>
      </c>
    </row>
    <row r="8385" spans="1:2" hidden="1" x14ac:dyDescent="0.35">
      <c r="A8385" s="1" t="s">
        <v>10476</v>
      </c>
      <c r="B8385" s="1">
        <v>83</v>
      </c>
    </row>
    <row r="8386" spans="1:2" hidden="1" x14ac:dyDescent="0.35">
      <c r="A8386" s="1" t="s">
        <v>10477</v>
      </c>
      <c r="B8386" s="1">
        <v>51</v>
      </c>
    </row>
    <row r="8387" spans="1:2" hidden="1" x14ac:dyDescent="0.35">
      <c r="A8387" s="1" t="s">
        <v>10478</v>
      </c>
      <c r="B8387" s="1">
        <v>54</v>
      </c>
    </row>
    <row r="8388" spans="1:2" hidden="1" x14ac:dyDescent="0.35">
      <c r="A8388" s="1" t="s">
        <v>10479</v>
      </c>
      <c r="B8388" s="1">
        <v>8</v>
      </c>
    </row>
    <row r="8389" spans="1:2" hidden="1" x14ac:dyDescent="0.35">
      <c r="A8389" s="1" t="s">
        <v>10480</v>
      </c>
      <c r="B8389" s="1">
        <v>81</v>
      </c>
    </row>
    <row r="8390" spans="1:2" hidden="1" x14ac:dyDescent="0.35">
      <c r="A8390" s="1" t="s">
        <v>10481</v>
      </c>
      <c r="B8390" s="1">
        <v>80</v>
      </c>
    </row>
    <row r="8391" spans="1:2" hidden="1" x14ac:dyDescent="0.35">
      <c r="A8391" s="1" t="s">
        <v>10482</v>
      </c>
      <c r="B8391" s="1">
        <v>10</v>
      </c>
    </row>
    <row r="8392" spans="1:2" hidden="1" x14ac:dyDescent="0.35">
      <c r="A8392" s="1" t="s">
        <v>10483</v>
      </c>
      <c r="B8392" s="1">
        <v>1</v>
      </c>
    </row>
    <row r="8393" spans="1:2" hidden="1" x14ac:dyDescent="0.35">
      <c r="A8393" s="1" t="s">
        <v>10484</v>
      </c>
      <c r="B8393" s="1">
        <v>9</v>
      </c>
    </row>
    <row r="8394" spans="1:2" hidden="1" x14ac:dyDescent="0.35">
      <c r="A8394" s="1" t="s">
        <v>10485</v>
      </c>
      <c r="B8394" s="1">
        <v>93</v>
      </c>
    </row>
    <row r="8395" spans="1:2" hidden="1" x14ac:dyDescent="0.35">
      <c r="A8395" s="1" t="s">
        <v>10486</v>
      </c>
      <c r="B8395" s="1">
        <v>98</v>
      </c>
    </row>
    <row r="8396" spans="1:2" hidden="1" x14ac:dyDescent="0.35">
      <c r="A8396" s="1" t="s">
        <v>10487</v>
      </c>
      <c r="B8396" s="1">
        <v>59</v>
      </c>
    </row>
    <row r="8397" spans="1:2" hidden="1" x14ac:dyDescent="0.35">
      <c r="A8397" s="1" t="s">
        <v>10488</v>
      </c>
      <c r="B8397" s="1">
        <v>52</v>
      </c>
    </row>
    <row r="8398" spans="1:2" hidden="1" x14ac:dyDescent="0.35">
      <c r="A8398" s="1" t="s">
        <v>10489</v>
      </c>
      <c r="B8398" s="1">
        <v>37</v>
      </c>
    </row>
    <row r="8399" spans="1:2" hidden="1" x14ac:dyDescent="0.35">
      <c r="A8399" s="1" t="s">
        <v>10490</v>
      </c>
      <c r="B8399" s="1">
        <v>98</v>
      </c>
    </row>
    <row r="8400" spans="1:2" hidden="1" x14ac:dyDescent="0.35">
      <c r="A8400" s="1" t="s">
        <v>10491</v>
      </c>
      <c r="B8400" s="1">
        <v>50</v>
      </c>
    </row>
    <row r="8401" spans="1:2" hidden="1" x14ac:dyDescent="0.35">
      <c r="A8401" s="1" t="s">
        <v>10492</v>
      </c>
      <c r="B8401" s="1">
        <v>39</v>
      </c>
    </row>
    <row r="8402" spans="1:2" hidden="1" x14ac:dyDescent="0.35">
      <c r="A8402" s="1" t="s">
        <v>10493</v>
      </c>
      <c r="B8402" s="1">
        <v>51</v>
      </c>
    </row>
    <row r="8403" spans="1:2" hidden="1" x14ac:dyDescent="0.35">
      <c r="A8403" s="1" t="s">
        <v>10494</v>
      </c>
      <c r="B8403" s="1">
        <v>17</v>
      </c>
    </row>
    <row r="8404" spans="1:2" hidden="1" x14ac:dyDescent="0.35">
      <c r="A8404" s="1" t="s">
        <v>10495</v>
      </c>
      <c r="B8404" s="1">
        <v>15</v>
      </c>
    </row>
    <row r="8405" spans="1:2" hidden="1" x14ac:dyDescent="0.35">
      <c r="A8405" s="1" t="s">
        <v>10496</v>
      </c>
      <c r="B8405" s="1">
        <v>64</v>
      </c>
    </row>
    <row r="8406" spans="1:2" hidden="1" x14ac:dyDescent="0.35">
      <c r="A8406" s="1" t="s">
        <v>10497</v>
      </c>
      <c r="B8406" s="1">
        <v>91</v>
      </c>
    </row>
    <row r="8407" spans="1:2" hidden="1" x14ac:dyDescent="0.35">
      <c r="A8407" s="1" t="s">
        <v>10498</v>
      </c>
      <c r="B8407" s="1">
        <v>97</v>
      </c>
    </row>
    <row r="8408" spans="1:2" hidden="1" x14ac:dyDescent="0.35">
      <c r="A8408" s="1" t="s">
        <v>10499</v>
      </c>
      <c r="B8408" s="1">
        <v>85</v>
      </c>
    </row>
    <row r="8409" spans="1:2" hidden="1" x14ac:dyDescent="0.35">
      <c r="A8409" s="1" t="s">
        <v>10500</v>
      </c>
      <c r="B8409" s="1">
        <v>30</v>
      </c>
    </row>
    <row r="8410" spans="1:2" hidden="1" x14ac:dyDescent="0.35">
      <c r="A8410" s="1" t="s">
        <v>10501</v>
      </c>
      <c r="B8410" s="1">
        <v>52</v>
      </c>
    </row>
    <row r="8411" spans="1:2" hidden="1" x14ac:dyDescent="0.35">
      <c r="A8411" s="1" t="s">
        <v>10502</v>
      </c>
      <c r="B8411" s="1">
        <v>43</v>
      </c>
    </row>
    <row r="8412" spans="1:2" hidden="1" x14ac:dyDescent="0.35">
      <c r="A8412" s="1" t="s">
        <v>10503</v>
      </c>
      <c r="B8412" s="1">
        <v>10</v>
      </c>
    </row>
    <row r="8413" spans="1:2" hidden="1" x14ac:dyDescent="0.35">
      <c r="A8413" s="1" t="s">
        <v>10504</v>
      </c>
      <c r="B8413" s="1">
        <v>32</v>
      </c>
    </row>
    <row r="8414" spans="1:2" hidden="1" x14ac:dyDescent="0.35">
      <c r="A8414" s="1" t="s">
        <v>10505</v>
      </c>
      <c r="B8414" s="1">
        <v>56</v>
      </c>
    </row>
    <row r="8415" spans="1:2" hidden="1" x14ac:dyDescent="0.35">
      <c r="A8415" s="1" t="s">
        <v>10506</v>
      </c>
      <c r="B8415" s="1">
        <v>30</v>
      </c>
    </row>
    <row r="8416" spans="1:2" hidden="1" x14ac:dyDescent="0.35">
      <c r="A8416" s="1" t="s">
        <v>10507</v>
      </c>
      <c r="B8416" s="1">
        <v>91</v>
      </c>
    </row>
    <row r="8417" spans="1:2" hidden="1" x14ac:dyDescent="0.35">
      <c r="A8417" s="1" t="s">
        <v>10508</v>
      </c>
      <c r="B8417" s="1">
        <v>24</v>
      </c>
    </row>
    <row r="8418" spans="1:2" hidden="1" x14ac:dyDescent="0.35">
      <c r="A8418" s="1" t="s">
        <v>10509</v>
      </c>
      <c r="B8418" s="1">
        <v>20</v>
      </c>
    </row>
    <row r="8419" spans="1:2" hidden="1" x14ac:dyDescent="0.35">
      <c r="A8419" s="1" t="s">
        <v>10510</v>
      </c>
      <c r="B8419" s="1">
        <v>24</v>
      </c>
    </row>
    <row r="8420" spans="1:2" hidden="1" x14ac:dyDescent="0.35">
      <c r="A8420" s="1" t="s">
        <v>10511</v>
      </c>
      <c r="B8420" s="1">
        <v>96</v>
      </c>
    </row>
    <row r="8421" spans="1:2" hidden="1" x14ac:dyDescent="0.35">
      <c r="A8421" s="1" t="s">
        <v>10512</v>
      </c>
      <c r="B8421" s="1">
        <v>68</v>
      </c>
    </row>
    <row r="8422" spans="1:2" hidden="1" x14ac:dyDescent="0.35">
      <c r="A8422" s="1" t="s">
        <v>10513</v>
      </c>
      <c r="B8422" s="1">
        <v>39</v>
      </c>
    </row>
    <row r="8423" spans="1:2" hidden="1" x14ac:dyDescent="0.35">
      <c r="A8423" s="1" t="s">
        <v>10514</v>
      </c>
      <c r="B8423" s="1">
        <v>35</v>
      </c>
    </row>
    <row r="8424" spans="1:2" hidden="1" x14ac:dyDescent="0.35">
      <c r="A8424" s="1" t="s">
        <v>10515</v>
      </c>
      <c r="B8424" s="1">
        <v>95</v>
      </c>
    </row>
    <row r="8425" spans="1:2" hidden="1" x14ac:dyDescent="0.35">
      <c r="A8425" s="1" t="s">
        <v>10516</v>
      </c>
      <c r="B8425" s="1">
        <v>26</v>
      </c>
    </row>
    <row r="8426" spans="1:2" hidden="1" x14ac:dyDescent="0.35">
      <c r="A8426" s="1" t="s">
        <v>10517</v>
      </c>
      <c r="B8426" s="1">
        <v>53</v>
      </c>
    </row>
    <row r="8427" spans="1:2" hidden="1" x14ac:dyDescent="0.35">
      <c r="A8427" s="1" t="s">
        <v>10518</v>
      </c>
      <c r="B8427" s="1">
        <v>75</v>
      </c>
    </row>
    <row r="8428" spans="1:2" hidden="1" x14ac:dyDescent="0.35">
      <c r="A8428" s="1" t="s">
        <v>10519</v>
      </c>
      <c r="B8428" s="1">
        <v>97</v>
      </c>
    </row>
    <row r="8429" spans="1:2" hidden="1" x14ac:dyDescent="0.35">
      <c r="A8429" s="1" t="s">
        <v>10520</v>
      </c>
      <c r="B8429" s="1">
        <v>18</v>
      </c>
    </row>
    <row r="8430" spans="1:2" hidden="1" x14ac:dyDescent="0.35">
      <c r="A8430" s="1" t="s">
        <v>10521</v>
      </c>
      <c r="B8430" s="1">
        <v>2</v>
      </c>
    </row>
    <row r="8431" spans="1:2" hidden="1" x14ac:dyDescent="0.35">
      <c r="A8431" s="1" t="s">
        <v>10522</v>
      </c>
      <c r="B8431" s="1">
        <v>20</v>
      </c>
    </row>
    <row r="8432" spans="1:2" hidden="1" x14ac:dyDescent="0.35">
      <c r="A8432" s="1" t="s">
        <v>10523</v>
      </c>
      <c r="B8432" s="1">
        <v>63</v>
      </c>
    </row>
    <row r="8433" spans="1:2" hidden="1" x14ac:dyDescent="0.35">
      <c r="A8433" s="1" t="s">
        <v>10524</v>
      </c>
      <c r="B8433" s="1">
        <v>53</v>
      </c>
    </row>
    <row r="8434" spans="1:2" hidden="1" x14ac:dyDescent="0.35">
      <c r="A8434" s="1" t="s">
        <v>10525</v>
      </c>
      <c r="B8434" s="1">
        <v>60</v>
      </c>
    </row>
    <row r="8435" spans="1:2" hidden="1" x14ac:dyDescent="0.35">
      <c r="A8435" s="1" t="s">
        <v>10526</v>
      </c>
      <c r="B8435" s="1">
        <v>91</v>
      </c>
    </row>
    <row r="8436" spans="1:2" hidden="1" x14ac:dyDescent="0.35">
      <c r="A8436" s="1" t="s">
        <v>10527</v>
      </c>
      <c r="B8436" s="1">
        <v>49</v>
      </c>
    </row>
    <row r="8437" spans="1:2" hidden="1" x14ac:dyDescent="0.35">
      <c r="A8437" s="1" t="s">
        <v>10528</v>
      </c>
      <c r="B8437" s="1">
        <v>59</v>
      </c>
    </row>
    <row r="8438" spans="1:2" hidden="1" x14ac:dyDescent="0.35">
      <c r="A8438" s="1" t="s">
        <v>10529</v>
      </c>
      <c r="B8438" s="1">
        <v>14</v>
      </c>
    </row>
    <row r="8439" spans="1:2" hidden="1" x14ac:dyDescent="0.35">
      <c r="A8439" s="1" t="s">
        <v>10530</v>
      </c>
      <c r="B8439" s="1">
        <v>53</v>
      </c>
    </row>
    <row r="8440" spans="1:2" hidden="1" x14ac:dyDescent="0.35">
      <c r="A8440" s="1" t="s">
        <v>10531</v>
      </c>
      <c r="B8440" s="1">
        <v>32</v>
      </c>
    </row>
    <row r="8441" spans="1:2" hidden="1" x14ac:dyDescent="0.35">
      <c r="A8441" s="1" t="s">
        <v>10532</v>
      </c>
      <c r="B8441" s="1">
        <v>39</v>
      </c>
    </row>
    <row r="8442" spans="1:2" hidden="1" x14ac:dyDescent="0.35">
      <c r="A8442" s="1" t="s">
        <v>10533</v>
      </c>
      <c r="B8442" s="1">
        <v>53</v>
      </c>
    </row>
    <row r="8443" spans="1:2" hidden="1" x14ac:dyDescent="0.35">
      <c r="A8443" s="1" t="s">
        <v>10534</v>
      </c>
      <c r="B8443" s="1">
        <v>61</v>
      </c>
    </row>
    <row r="8444" spans="1:2" hidden="1" x14ac:dyDescent="0.35">
      <c r="A8444" s="1" t="s">
        <v>10535</v>
      </c>
      <c r="B8444" s="1">
        <v>52</v>
      </c>
    </row>
    <row r="8445" spans="1:2" hidden="1" x14ac:dyDescent="0.35">
      <c r="A8445" s="1" t="s">
        <v>10536</v>
      </c>
      <c r="B8445" s="1">
        <v>25</v>
      </c>
    </row>
    <row r="8446" spans="1:2" hidden="1" x14ac:dyDescent="0.35">
      <c r="A8446" s="1" t="s">
        <v>10537</v>
      </c>
      <c r="B8446" s="1">
        <v>31</v>
      </c>
    </row>
    <row r="8447" spans="1:2" hidden="1" x14ac:dyDescent="0.35">
      <c r="A8447" s="1" t="s">
        <v>10538</v>
      </c>
      <c r="B8447" s="1">
        <v>25</v>
      </c>
    </row>
    <row r="8448" spans="1:2" hidden="1" x14ac:dyDescent="0.35">
      <c r="A8448" s="1" t="s">
        <v>10539</v>
      </c>
      <c r="B8448" s="1">
        <v>20</v>
      </c>
    </row>
    <row r="8449" spans="1:2" hidden="1" x14ac:dyDescent="0.35">
      <c r="A8449" s="1" t="s">
        <v>10540</v>
      </c>
      <c r="B8449" s="1">
        <v>80</v>
      </c>
    </row>
    <row r="8450" spans="1:2" hidden="1" x14ac:dyDescent="0.35">
      <c r="A8450" s="1" t="s">
        <v>10541</v>
      </c>
      <c r="B8450" s="1">
        <v>49</v>
      </c>
    </row>
    <row r="8451" spans="1:2" hidden="1" x14ac:dyDescent="0.35">
      <c r="A8451" s="1" t="s">
        <v>10542</v>
      </c>
      <c r="B8451" s="1">
        <v>16</v>
      </c>
    </row>
    <row r="8452" spans="1:2" hidden="1" x14ac:dyDescent="0.35">
      <c r="A8452" s="1" t="s">
        <v>10543</v>
      </c>
      <c r="B8452" s="1">
        <v>76</v>
      </c>
    </row>
    <row r="8453" spans="1:2" hidden="1" x14ac:dyDescent="0.35">
      <c r="A8453" s="1" t="s">
        <v>10544</v>
      </c>
      <c r="B8453" s="1">
        <v>86</v>
      </c>
    </row>
    <row r="8454" spans="1:2" hidden="1" x14ac:dyDescent="0.35">
      <c r="A8454" s="1" t="s">
        <v>10545</v>
      </c>
      <c r="B8454" s="1">
        <v>26</v>
      </c>
    </row>
    <row r="8455" spans="1:2" hidden="1" x14ac:dyDescent="0.35">
      <c r="A8455" s="1" t="s">
        <v>10546</v>
      </c>
      <c r="B8455" s="1">
        <v>27</v>
      </c>
    </row>
    <row r="8456" spans="1:2" hidden="1" x14ac:dyDescent="0.35">
      <c r="A8456" s="1" t="s">
        <v>10547</v>
      </c>
      <c r="B8456" s="1">
        <v>47</v>
      </c>
    </row>
    <row r="8457" spans="1:2" hidden="1" x14ac:dyDescent="0.35">
      <c r="A8457" s="1" t="s">
        <v>10548</v>
      </c>
      <c r="B8457" s="1">
        <v>35</v>
      </c>
    </row>
    <row r="8458" spans="1:2" hidden="1" x14ac:dyDescent="0.35">
      <c r="A8458" s="1" t="s">
        <v>10549</v>
      </c>
      <c r="B8458" s="1">
        <v>88</v>
      </c>
    </row>
    <row r="8459" spans="1:2" hidden="1" x14ac:dyDescent="0.35">
      <c r="A8459" s="1" t="s">
        <v>10550</v>
      </c>
      <c r="B8459" s="1">
        <v>48</v>
      </c>
    </row>
    <row r="8460" spans="1:2" hidden="1" x14ac:dyDescent="0.35">
      <c r="A8460" s="1" t="s">
        <v>10551</v>
      </c>
      <c r="B8460" s="1">
        <v>47</v>
      </c>
    </row>
    <row r="8461" spans="1:2" hidden="1" x14ac:dyDescent="0.35">
      <c r="A8461" s="1" t="s">
        <v>10552</v>
      </c>
      <c r="B8461" s="1">
        <v>75</v>
      </c>
    </row>
    <row r="8462" spans="1:2" hidden="1" x14ac:dyDescent="0.35">
      <c r="A8462" s="1" t="s">
        <v>10553</v>
      </c>
      <c r="B8462" s="1">
        <v>78</v>
      </c>
    </row>
    <row r="8463" spans="1:2" hidden="1" x14ac:dyDescent="0.35">
      <c r="A8463" s="1" t="s">
        <v>10554</v>
      </c>
      <c r="B8463" s="1">
        <v>87</v>
      </c>
    </row>
    <row r="8464" spans="1:2" hidden="1" x14ac:dyDescent="0.35">
      <c r="A8464" s="1" t="s">
        <v>10555</v>
      </c>
      <c r="B8464" s="1">
        <v>39</v>
      </c>
    </row>
    <row r="8465" spans="1:2" hidden="1" x14ac:dyDescent="0.35">
      <c r="A8465" s="1" t="s">
        <v>10556</v>
      </c>
      <c r="B8465" s="1">
        <v>47</v>
      </c>
    </row>
    <row r="8466" spans="1:2" hidden="1" x14ac:dyDescent="0.35">
      <c r="A8466" s="1" t="s">
        <v>10557</v>
      </c>
      <c r="B8466" s="1">
        <v>71</v>
      </c>
    </row>
    <row r="8467" spans="1:2" hidden="1" x14ac:dyDescent="0.35">
      <c r="A8467" s="1" t="s">
        <v>10558</v>
      </c>
      <c r="B8467" s="1">
        <v>5</v>
      </c>
    </row>
    <row r="8468" spans="1:2" hidden="1" x14ac:dyDescent="0.35">
      <c r="A8468" s="1" t="s">
        <v>10559</v>
      </c>
      <c r="B8468" s="1">
        <v>8</v>
      </c>
    </row>
    <row r="8469" spans="1:2" hidden="1" x14ac:dyDescent="0.35">
      <c r="A8469" s="1" t="s">
        <v>10560</v>
      </c>
      <c r="B8469" s="1">
        <v>92</v>
      </c>
    </row>
    <row r="8470" spans="1:2" hidden="1" x14ac:dyDescent="0.35">
      <c r="A8470" s="1" t="s">
        <v>10561</v>
      </c>
      <c r="B8470" s="1">
        <v>7</v>
      </c>
    </row>
    <row r="8471" spans="1:2" hidden="1" x14ac:dyDescent="0.35">
      <c r="A8471" s="1" t="s">
        <v>10562</v>
      </c>
      <c r="B8471" s="1">
        <v>4</v>
      </c>
    </row>
    <row r="8472" spans="1:2" hidden="1" x14ac:dyDescent="0.35">
      <c r="A8472" s="1" t="s">
        <v>10563</v>
      </c>
      <c r="B8472" s="1">
        <v>29</v>
      </c>
    </row>
    <row r="8473" spans="1:2" hidden="1" x14ac:dyDescent="0.35">
      <c r="A8473" s="1" t="s">
        <v>10564</v>
      </c>
      <c r="B8473" s="1">
        <v>93</v>
      </c>
    </row>
    <row r="8474" spans="1:2" hidden="1" x14ac:dyDescent="0.35">
      <c r="A8474" s="1" t="s">
        <v>10565</v>
      </c>
      <c r="B8474" s="1">
        <v>81</v>
      </c>
    </row>
    <row r="8475" spans="1:2" hidden="1" x14ac:dyDescent="0.35">
      <c r="A8475" s="1" t="s">
        <v>10566</v>
      </c>
      <c r="B8475" s="1">
        <v>24</v>
      </c>
    </row>
    <row r="8476" spans="1:2" hidden="1" x14ac:dyDescent="0.35">
      <c r="A8476" s="1" t="s">
        <v>10567</v>
      </c>
      <c r="B8476" s="1">
        <v>82</v>
      </c>
    </row>
    <row r="8477" spans="1:2" hidden="1" x14ac:dyDescent="0.35">
      <c r="A8477" s="1" t="s">
        <v>10568</v>
      </c>
      <c r="B8477" s="1">
        <v>68</v>
      </c>
    </row>
    <row r="8478" spans="1:2" hidden="1" x14ac:dyDescent="0.35">
      <c r="A8478" s="1" t="s">
        <v>10569</v>
      </c>
      <c r="B8478" s="1">
        <v>66</v>
      </c>
    </row>
    <row r="8479" spans="1:2" hidden="1" x14ac:dyDescent="0.35">
      <c r="A8479" s="1" t="s">
        <v>10570</v>
      </c>
      <c r="B8479" s="1">
        <v>49</v>
      </c>
    </row>
    <row r="8480" spans="1:2" hidden="1" x14ac:dyDescent="0.35">
      <c r="A8480" s="1" t="s">
        <v>10571</v>
      </c>
      <c r="B8480" s="1">
        <v>84</v>
      </c>
    </row>
    <row r="8481" spans="1:2" hidden="1" x14ac:dyDescent="0.35">
      <c r="A8481" s="1" t="s">
        <v>10572</v>
      </c>
      <c r="B8481" s="1">
        <v>98</v>
      </c>
    </row>
    <row r="8482" spans="1:2" hidden="1" x14ac:dyDescent="0.35">
      <c r="A8482" s="1" t="s">
        <v>10573</v>
      </c>
      <c r="B8482" s="1">
        <v>55</v>
      </c>
    </row>
    <row r="8483" spans="1:2" hidden="1" x14ac:dyDescent="0.35">
      <c r="A8483" s="1" t="s">
        <v>10574</v>
      </c>
      <c r="B8483" s="1">
        <v>24</v>
      </c>
    </row>
    <row r="8484" spans="1:2" hidden="1" x14ac:dyDescent="0.35">
      <c r="A8484" s="1" t="s">
        <v>10575</v>
      </c>
      <c r="B8484" s="1">
        <v>79</v>
      </c>
    </row>
    <row r="8485" spans="1:2" hidden="1" x14ac:dyDescent="0.35">
      <c r="A8485" s="1" t="s">
        <v>10576</v>
      </c>
      <c r="B8485" s="1">
        <v>43</v>
      </c>
    </row>
    <row r="8486" spans="1:2" hidden="1" x14ac:dyDescent="0.35">
      <c r="A8486" s="1" t="s">
        <v>10577</v>
      </c>
      <c r="B8486" s="1">
        <v>53</v>
      </c>
    </row>
    <row r="8487" spans="1:2" hidden="1" x14ac:dyDescent="0.35">
      <c r="A8487" s="1" t="s">
        <v>10578</v>
      </c>
      <c r="B8487" s="1">
        <v>47</v>
      </c>
    </row>
    <row r="8488" spans="1:2" hidden="1" x14ac:dyDescent="0.35">
      <c r="A8488" s="1" t="s">
        <v>10579</v>
      </c>
      <c r="B8488" s="1">
        <v>49</v>
      </c>
    </row>
    <row r="8489" spans="1:2" hidden="1" x14ac:dyDescent="0.35">
      <c r="A8489" s="1" t="s">
        <v>10580</v>
      </c>
      <c r="B8489" s="1">
        <v>61</v>
      </c>
    </row>
    <row r="8490" spans="1:2" hidden="1" x14ac:dyDescent="0.35">
      <c r="A8490" s="1" t="s">
        <v>10581</v>
      </c>
      <c r="B8490" s="1">
        <v>63</v>
      </c>
    </row>
    <row r="8491" spans="1:2" hidden="1" x14ac:dyDescent="0.35">
      <c r="A8491" s="1" t="s">
        <v>10582</v>
      </c>
      <c r="B8491" s="1">
        <v>92</v>
      </c>
    </row>
    <row r="8492" spans="1:2" hidden="1" x14ac:dyDescent="0.35">
      <c r="A8492" s="1" t="s">
        <v>10583</v>
      </c>
      <c r="B8492" s="1">
        <v>98</v>
      </c>
    </row>
    <row r="8493" spans="1:2" hidden="1" x14ac:dyDescent="0.35">
      <c r="A8493" s="1" t="s">
        <v>10584</v>
      </c>
      <c r="B8493" s="1">
        <v>0</v>
      </c>
    </row>
    <row r="8494" spans="1:2" hidden="1" x14ac:dyDescent="0.35">
      <c r="A8494" s="1" t="s">
        <v>10585</v>
      </c>
      <c r="B8494" s="1">
        <v>18</v>
      </c>
    </row>
    <row r="8495" spans="1:2" hidden="1" x14ac:dyDescent="0.35">
      <c r="A8495" s="1" t="s">
        <v>10586</v>
      </c>
      <c r="B8495" s="1">
        <v>35</v>
      </c>
    </row>
    <row r="8496" spans="1:2" hidden="1" x14ac:dyDescent="0.35">
      <c r="A8496" s="1" t="s">
        <v>10587</v>
      </c>
      <c r="B8496" s="1">
        <v>75</v>
      </c>
    </row>
    <row r="8497" spans="1:2" hidden="1" x14ac:dyDescent="0.35">
      <c r="A8497" s="1" t="s">
        <v>10588</v>
      </c>
      <c r="B8497" s="1">
        <v>54</v>
      </c>
    </row>
    <row r="8498" spans="1:2" hidden="1" x14ac:dyDescent="0.35">
      <c r="A8498" s="1" t="s">
        <v>10589</v>
      </c>
      <c r="B8498" s="1">
        <v>74</v>
      </c>
    </row>
    <row r="8499" spans="1:2" hidden="1" x14ac:dyDescent="0.35">
      <c r="A8499" s="1" t="s">
        <v>10590</v>
      </c>
      <c r="B8499" s="1">
        <v>48</v>
      </c>
    </row>
    <row r="8500" spans="1:2" hidden="1" x14ac:dyDescent="0.35">
      <c r="A8500" s="1" t="s">
        <v>10591</v>
      </c>
      <c r="B8500" s="1">
        <v>35</v>
      </c>
    </row>
    <row r="8501" spans="1:2" hidden="1" x14ac:dyDescent="0.35">
      <c r="A8501" s="1" t="s">
        <v>10592</v>
      </c>
      <c r="B8501" s="1">
        <v>90</v>
      </c>
    </row>
    <row r="8502" spans="1:2" hidden="1" x14ac:dyDescent="0.35">
      <c r="A8502" s="1" t="s">
        <v>10593</v>
      </c>
      <c r="B8502" s="1">
        <v>77</v>
      </c>
    </row>
    <row r="8503" spans="1:2" hidden="1" x14ac:dyDescent="0.35">
      <c r="A8503" s="1" t="s">
        <v>10594</v>
      </c>
      <c r="B8503" s="1">
        <v>78</v>
      </c>
    </row>
    <row r="8504" spans="1:2" hidden="1" x14ac:dyDescent="0.35">
      <c r="A8504" s="1" t="s">
        <v>10595</v>
      </c>
      <c r="B8504" s="1">
        <v>5</v>
      </c>
    </row>
    <row r="8505" spans="1:2" hidden="1" x14ac:dyDescent="0.35">
      <c r="A8505" s="1" t="s">
        <v>10596</v>
      </c>
      <c r="B8505" s="1">
        <v>74</v>
      </c>
    </row>
    <row r="8506" spans="1:2" hidden="1" x14ac:dyDescent="0.35">
      <c r="A8506" s="1" t="s">
        <v>10597</v>
      </c>
      <c r="B8506" s="1">
        <v>20</v>
      </c>
    </row>
    <row r="8507" spans="1:2" hidden="1" x14ac:dyDescent="0.35">
      <c r="A8507" s="1" t="s">
        <v>10598</v>
      </c>
      <c r="B8507" s="1">
        <v>7</v>
      </c>
    </row>
    <row r="8508" spans="1:2" hidden="1" x14ac:dyDescent="0.35">
      <c r="A8508" s="1" t="s">
        <v>10599</v>
      </c>
      <c r="B8508" s="1">
        <v>18</v>
      </c>
    </row>
    <row r="8509" spans="1:2" hidden="1" x14ac:dyDescent="0.35">
      <c r="A8509" s="1" t="s">
        <v>10600</v>
      </c>
      <c r="B8509" s="1">
        <v>19</v>
      </c>
    </row>
    <row r="8510" spans="1:2" hidden="1" x14ac:dyDescent="0.35">
      <c r="A8510" s="1" t="s">
        <v>10601</v>
      </c>
      <c r="B8510" s="1">
        <v>79</v>
      </c>
    </row>
    <row r="8511" spans="1:2" hidden="1" x14ac:dyDescent="0.35">
      <c r="A8511" s="1" t="s">
        <v>10602</v>
      </c>
      <c r="B8511" s="1">
        <v>81</v>
      </c>
    </row>
    <row r="8512" spans="1:2" hidden="1" x14ac:dyDescent="0.35">
      <c r="A8512" s="1" t="s">
        <v>10603</v>
      </c>
      <c r="B8512" s="1">
        <v>86</v>
      </c>
    </row>
    <row r="8513" spans="1:2" hidden="1" x14ac:dyDescent="0.35">
      <c r="A8513" s="1" t="s">
        <v>10604</v>
      </c>
      <c r="B8513" s="1">
        <v>5</v>
      </c>
    </row>
    <row r="8514" spans="1:2" hidden="1" x14ac:dyDescent="0.35">
      <c r="A8514" s="1" t="s">
        <v>10605</v>
      </c>
      <c r="B8514" s="1">
        <v>9</v>
      </c>
    </row>
    <row r="8515" spans="1:2" hidden="1" x14ac:dyDescent="0.35">
      <c r="A8515" s="1" t="s">
        <v>10606</v>
      </c>
      <c r="B8515" s="1">
        <v>62</v>
      </c>
    </row>
    <row r="8516" spans="1:2" hidden="1" x14ac:dyDescent="0.35">
      <c r="A8516" s="1" t="s">
        <v>10607</v>
      </c>
      <c r="B8516" s="1">
        <v>82</v>
      </c>
    </row>
    <row r="8517" spans="1:2" hidden="1" x14ac:dyDescent="0.35">
      <c r="A8517" s="1" t="s">
        <v>10608</v>
      </c>
      <c r="B8517" s="1">
        <v>42</v>
      </c>
    </row>
    <row r="8518" spans="1:2" hidden="1" x14ac:dyDescent="0.35">
      <c r="A8518" s="1" t="s">
        <v>10609</v>
      </c>
      <c r="B8518" s="1">
        <v>51</v>
      </c>
    </row>
    <row r="8519" spans="1:2" hidden="1" x14ac:dyDescent="0.35">
      <c r="A8519" s="1" t="s">
        <v>10610</v>
      </c>
      <c r="B8519" s="1">
        <v>96</v>
      </c>
    </row>
    <row r="8520" spans="1:2" hidden="1" x14ac:dyDescent="0.35">
      <c r="A8520" s="1" t="s">
        <v>10611</v>
      </c>
      <c r="B8520" s="1">
        <v>60</v>
      </c>
    </row>
    <row r="8521" spans="1:2" hidden="1" x14ac:dyDescent="0.35">
      <c r="A8521" s="1" t="s">
        <v>10612</v>
      </c>
      <c r="B8521" s="1">
        <v>37</v>
      </c>
    </row>
    <row r="8522" spans="1:2" hidden="1" x14ac:dyDescent="0.35">
      <c r="A8522" s="1" t="s">
        <v>10613</v>
      </c>
      <c r="B8522" s="1">
        <v>64</v>
      </c>
    </row>
    <row r="8523" spans="1:2" hidden="1" x14ac:dyDescent="0.35">
      <c r="A8523" s="1" t="s">
        <v>10614</v>
      </c>
      <c r="B8523" s="1">
        <v>26</v>
      </c>
    </row>
    <row r="8524" spans="1:2" hidden="1" x14ac:dyDescent="0.35">
      <c r="A8524" s="1" t="s">
        <v>10615</v>
      </c>
      <c r="B8524" s="1">
        <v>42</v>
      </c>
    </row>
    <row r="8525" spans="1:2" hidden="1" x14ac:dyDescent="0.35">
      <c r="A8525" s="1" t="s">
        <v>10616</v>
      </c>
      <c r="B8525" s="1">
        <v>98</v>
      </c>
    </row>
    <row r="8526" spans="1:2" hidden="1" x14ac:dyDescent="0.35">
      <c r="A8526" s="1" t="s">
        <v>10617</v>
      </c>
      <c r="B8526" s="1">
        <v>44</v>
      </c>
    </row>
    <row r="8527" spans="1:2" hidden="1" x14ac:dyDescent="0.35">
      <c r="A8527" s="1" t="s">
        <v>10618</v>
      </c>
      <c r="B8527" s="1">
        <v>20</v>
      </c>
    </row>
    <row r="8528" spans="1:2" hidden="1" x14ac:dyDescent="0.35">
      <c r="A8528" s="1" t="s">
        <v>10619</v>
      </c>
      <c r="B8528" s="1">
        <v>22</v>
      </c>
    </row>
    <row r="8529" spans="1:2" hidden="1" x14ac:dyDescent="0.35">
      <c r="A8529" s="1" t="s">
        <v>10620</v>
      </c>
      <c r="B8529" s="1">
        <v>66</v>
      </c>
    </row>
    <row r="8530" spans="1:2" hidden="1" x14ac:dyDescent="0.35">
      <c r="A8530" s="1" t="s">
        <v>10621</v>
      </c>
      <c r="B8530" s="1">
        <v>96</v>
      </c>
    </row>
    <row r="8531" spans="1:2" hidden="1" x14ac:dyDescent="0.35">
      <c r="A8531" s="1" t="s">
        <v>10622</v>
      </c>
      <c r="B8531" s="1">
        <v>15</v>
      </c>
    </row>
    <row r="8532" spans="1:2" hidden="1" x14ac:dyDescent="0.35">
      <c r="A8532" s="1" t="s">
        <v>10623</v>
      </c>
      <c r="B8532" s="1">
        <v>66</v>
      </c>
    </row>
    <row r="8533" spans="1:2" hidden="1" x14ac:dyDescent="0.35">
      <c r="A8533" s="1" t="s">
        <v>10624</v>
      </c>
      <c r="B8533" s="1">
        <v>70</v>
      </c>
    </row>
    <row r="8534" spans="1:2" hidden="1" x14ac:dyDescent="0.35">
      <c r="A8534" s="1" t="s">
        <v>10625</v>
      </c>
      <c r="B8534" s="1">
        <v>29</v>
      </c>
    </row>
    <row r="8535" spans="1:2" hidden="1" x14ac:dyDescent="0.35">
      <c r="A8535" s="1" t="s">
        <v>10626</v>
      </c>
      <c r="B8535" s="1">
        <v>1</v>
      </c>
    </row>
    <row r="8536" spans="1:2" hidden="1" x14ac:dyDescent="0.35">
      <c r="A8536" s="1" t="s">
        <v>10627</v>
      </c>
      <c r="B8536" s="1">
        <v>37</v>
      </c>
    </row>
    <row r="8537" spans="1:2" hidden="1" x14ac:dyDescent="0.35">
      <c r="A8537" s="1" t="s">
        <v>10628</v>
      </c>
      <c r="B8537" s="1">
        <v>4</v>
      </c>
    </row>
    <row r="8538" spans="1:2" hidden="1" x14ac:dyDescent="0.35">
      <c r="A8538" s="1" t="s">
        <v>10629</v>
      </c>
      <c r="B8538" s="1">
        <v>56</v>
      </c>
    </row>
    <row r="8539" spans="1:2" hidden="1" x14ac:dyDescent="0.35">
      <c r="A8539" s="1" t="s">
        <v>10630</v>
      </c>
      <c r="B8539" s="1">
        <v>63</v>
      </c>
    </row>
    <row r="8540" spans="1:2" hidden="1" x14ac:dyDescent="0.35">
      <c r="A8540" s="1" t="s">
        <v>10631</v>
      </c>
      <c r="B8540" s="1">
        <v>60</v>
      </c>
    </row>
    <row r="8541" spans="1:2" hidden="1" x14ac:dyDescent="0.35">
      <c r="A8541" s="1" t="s">
        <v>10632</v>
      </c>
      <c r="B8541" s="1">
        <v>84</v>
      </c>
    </row>
    <row r="8542" spans="1:2" hidden="1" x14ac:dyDescent="0.35">
      <c r="A8542" s="1" t="s">
        <v>10633</v>
      </c>
      <c r="B8542" s="1">
        <v>31</v>
      </c>
    </row>
    <row r="8543" spans="1:2" hidden="1" x14ac:dyDescent="0.35">
      <c r="A8543" s="1" t="s">
        <v>10634</v>
      </c>
      <c r="B8543" s="1">
        <v>3</v>
      </c>
    </row>
    <row r="8544" spans="1:2" hidden="1" x14ac:dyDescent="0.35">
      <c r="A8544" s="1" t="s">
        <v>10635</v>
      </c>
      <c r="B8544" s="1">
        <v>5</v>
      </c>
    </row>
    <row r="8545" spans="1:2" hidden="1" x14ac:dyDescent="0.35">
      <c r="A8545" s="1" t="s">
        <v>10636</v>
      </c>
      <c r="B8545" s="1">
        <v>18</v>
      </c>
    </row>
    <row r="8546" spans="1:2" hidden="1" x14ac:dyDescent="0.35">
      <c r="A8546" s="1" t="s">
        <v>10637</v>
      </c>
      <c r="B8546" s="1">
        <v>90</v>
      </c>
    </row>
    <row r="8547" spans="1:2" hidden="1" x14ac:dyDescent="0.35">
      <c r="A8547" s="1" t="s">
        <v>10638</v>
      </c>
      <c r="B8547" s="1">
        <v>12</v>
      </c>
    </row>
    <row r="8548" spans="1:2" hidden="1" x14ac:dyDescent="0.35">
      <c r="A8548" s="1" t="s">
        <v>10639</v>
      </c>
      <c r="B8548" s="1">
        <v>11</v>
      </c>
    </row>
    <row r="8549" spans="1:2" hidden="1" x14ac:dyDescent="0.35">
      <c r="A8549" s="1" t="s">
        <v>10640</v>
      </c>
      <c r="B8549" s="1">
        <v>61</v>
      </c>
    </row>
    <row r="8550" spans="1:2" hidden="1" x14ac:dyDescent="0.35">
      <c r="A8550" s="1" t="s">
        <v>10641</v>
      </c>
      <c r="B8550" s="1">
        <v>71</v>
      </c>
    </row>
    <row r="8551" spans="1:2" hidden="1" x14ac:dyDescent="0.35">
      <c r="A8551" s="1" t="s">
        <v>10642</v>
      </c>
      <c r="B8551" s="1">
        <v>68</v>
      </c>
    </row>
    <row r="8552" spans="1:2" hidden="1" x14ac:dyDescent="0.35">
      <c r="A8552" s="1" t="s">
        <v>10643</v>
      </c>
      <c r="B8552" s="1">
        <v>14</v>
      </c>
    </row>
    <row r="8553" spans="1:2" hidden="1" x14ac:dyDescent="0.35">
      <c r="A8553" s="1" t="s">
        <v>10644</v>
      </c>
      <c r="B8553" s="1">
        <v>82</v>
      </c>
    </row>
    <row r="8554" spans="1:2" hidden="1" x14ac:dyDescent="0.35">
      <c r="A8554" s="1" t="s">
        <v>10645</v>
      </c>
      <c r="B8554" s="1">
        <v>62</v>
      </c>
    </row>
    <row r="8555" spans="1:2" hidden="1" x14ac:dyDescent="0.35">
      <c r="A8555" s="1" t="s">
        <v>10646</v>
      </c>
      <c r="B8555" s="1">
        <v>22</v>
      </c>
    </row>
    <row r="8556" spans="1:2" hidden="1" x14ac:dyDescent="0.35">
      <c r="A8556" s="1" t="s">
        <v>10647</v>
      </c>
      <c r="B8556" s="1">
        <v>59</v>
      </c>
    </row>
    <row r="8557" spans="1:2" hidden="1" x14ac:dyDescent="0.35">
      <c r="A8557" s="1" t="s">
        <v>10648</v>
      </c>
      <c r="B8557" s="1">
        <v>40</v>
      </c>
    </row>
    <row r="8558" spans="1:2" hidden="1" x14ac:dyDescent="0.35">
      <c r="A8558" s="1" t="s">
        <v>10649</v>
      </c>
      <c r="B8558" s="1">
        <v>7</v>
      </c>
    </row>
    <row r="8559" spans="1:2" hidden="1" x14ac:dyDescent="0.35">
      <c r="A8559" s="1" t="s">
        <v>10650</v>
      </c>
      <c r="B8559" s="1">
        <v>4</v>
      </c>
    </row>
    <row r="8560" spans="1:2" hidden="1" x14ac:dyDescent="0.35">
      <c r="A8560" s="1" t="s">
        <v>10651</v>
      </c>
      <c r="B8560" s="1">
        <v>83</v>
      </c>
    </row>
    <row r="8561" spans="1:2" hidden="1" x14ac:dyDescent="0.35">
      <c r="A8561" s="1" t="s">
        <v>10652</v>
      </c>
      <c r="B8561" s="1">
        <v>47</v>
      </c>
    </row>
    <row r="8562" spans="1:2" hidden="1" x14ac:dyDescent="0.35">
      <c r="A8562" s="1" t="s">
        <v>10653</v>
      </c>
      <c r="B8562" s="1">
        <v>7</v>
      </c>
    </row>
    <row r="8563" spans="1:2" hidden="1" x14ac:dyDescent="0.35">
      <c r="A8563" s="1" t="s">
        <v>10654</v>
      </c>
      <c r="B8563" s="1">
        <v>72</v>
      </c>
    </row>
    <row r="8564" spans="1:2" hidden="1" x14ac:dyDescent="0.35">
      <c r="A8564" s="1" t="s">
        <v>10655</v>
      </c>
      <c r="B8564" s="1">
        <v>40</v>
      </c>
    </row>
    <row r="8565" spans="1:2" hidden="1" x14ac:dyDescent="0.35">
      <c r="A8565" s="1" t="s">
        <v>10656</v>
      </c>
      <c r="B8565" s="1">
        <v>75</v>
      </c>
    </row>
    <row r="8566" spans="1:2" hidden="1" x14ac:dyDescent="0.35">
      <c r="A8566" s="1" t="s">
        <v>10657</v>
      </c>
      <c r="B8566" s="1">
        <v>6</v>
      </c>
    </row>
    <row r="8567" spans="1:2" hidden="1" x14ac:dyDescent="0.35">
      <c r="A8567" s="1" t="s">
        <v>10658</v>
      </c>
      <c r="B8567" s="1">
        <v>18</v>
      </c>
    </row>
    <row r="8568" spans="1:2" hidden="1" x14ac:dyDescent="0.35">
      <c r="A8568" s="1" t="s">
        <v>10659</v>
      </c>
      <c r="B8568" s="1">
        <v>78</v>
      </c>
    </row>
    <row r="8569" spans="1:2" hidden="1" x14ac:dyDescent="0.35">
      <c r="A8569" s="1" t="s">
        <v>10660</v>
      </c>
      <c r="B8569" s="1">
        <v>58</v>
      </c>
    </row>
    <row r="8570" spans="1:2" hidden="1" x14ac:dyDescent="0.35">
      <c r="A8570" s="1" t="s">
        <v>10661</v>
      </c>
      <c r="B8570" s="1">
        <v>17</v>
      </c>
    </row>
    <row r="8571" spans="1:2" hidden="1" x14ac:dyDescent="0.35">
      <c r="A8571" s="1" t="s">
        <v>10662</v>
      </c>
      <c r="B8571" s="1">
        <v>89</v>
      </c>
    </row>
    <row r="8572" spans="1:2" hidden="1" x14ac:dyDescent="0.35">
      <c r="A8572" s="1" t="s">
        <v>10663</v>
      </c>
      <c r="B8572" s="1">
        <v>27</v>
      </c>
    </row>
    <row r="8573" spans="1:2" hidden="1" x14ac:dyDescent="0.35">
      <c r="A8573" s="1" t="s">
        <v>10664</v>
      </c>
      <c r="B8573" s="1">
        <v>23</v>
      </c>
    </row>
    <row r="8574" spans="1:2" hidden="1" x14ac:dyDescent="0.35">
      <c r="A8574" s="1" t="s">
        <v>10665</v>
      </c>
      <c r="B8574" s="1">
        <v>7</v>
      </c>
    </row>
    <row r="8575" spans="1:2" hidden="1" x14ac:dyDescent="0.35">
      <c r="A8575" s="1" t="s">
        <v>10666</v>
      </c>
      <c r="B8575" s="1">
        <v>44</v>
      </c>
    </row>
    <row r="8576" spans="1:2" hidden="1" x14ac:dyDescent="0.35">
      <c r="A8576" s="1" t="s">
        <v>10667</v>
      </c>
      <c r="B8576" s="1">
        <v>31</v>
      </c>
    </row>
    <row r="8577" spans="1:2" hidden="1" x14ac:dyDescent="0.35">
      <c r="A8577" s="1" t="s">
        <v>10668</v>
      </c>
      <c r="B8577" s="1">
        <v>82</v>
      </c>
    </row>
    <row r="8578" spans="1:2" hidden="1" x14ac:dyDescent="0.35">
      <c r="A8578" s="1" t="s">
        <v>10669</v>
      </c>
      <c r="B8578" s="1">
        <v>6</v>
      </c>
    </row>
    <row r="8579" spans="1:2" hidden="1" x14ac:dyDescent="0.35">
      <c r="A8579" s="1" t="s">
        <v>10670</v>
      </c>
      <c r="B8579" s="1">
        <v>0</v>
      </c>
    </row>
    <row r="8580" spans="1:2" hidden="1" x14ac:dyDescent="0.35">
      <c r="A8580" s="1" t="s">
        <v>10671</v>
      </c>
      <c r="B8580" s="1">
        <v>24</v>
      </c>
    </row>
    <row r="8581" spans="1:2" hidden="1" x14ac:dyDescent="0.35">
      <c r="A8581" s="1" t="s">
        <v>10672</v>
      </c>
      <c r="B8581" s="1">
        <v>8</v>
      </c>
    </row>
    <row r="8582" spans="1:2" hidden="1" x14ac:dyDescent="0.35">
      <c r="A8582" s="1" t="s">
        <v>10673</v>
      </c>
      <c r="B8582" s="1">
        <v>63</v>
      </c>
    </row>
    <row r="8583" spans="1:2" hidden="1" x14ac:dyDescent="0.35">
      <c r="A8583" s="1" t="s">
        <v>10674</v>
      </c>
      <c r="B8583" s="1">
        <v>0</v>
      </c>
    </row>
    <row r="8584" spans="1:2" hidden="1" x14ac:dyDescent="0.35">
      <c r="A8584" s="1" t="s">
        <v>10675</v>
      </c>
      <c r="B8584" s="1">
        <v>53</v>
      </c>
    </row>
    <row r="8585" spans="1:2" hidden="1" x14ac:dyDescent="0.35">
      <c r="A8585" s="1" t="s">
        <v>10676</v>
      </c>
      <c r="B8585" s="1">
        <v>73</v>
      </c>
    </row>
    <row r="8586" spans="1:2" hidden="1" x14ac:dyDescent="0.35">
      <c r="A8586" s="1" t="s">
        <v>10677</v>
      </c>
      <c r="B8586" s="1">
        <v>97</v>
      </c>
    </row>
    <row r="8587" spans="1:2" hidden="1" x14ac:dyDescent="0.35">
      <c r="A8587" s="1" t="s">
        <v>10678</v>
      </c>
      <c r="B8587" s="1">
        <v>96</v>
      </c>
    </row>
    <row r="8588" spans="1:2" hidden="1" x14ac:dyDescent="0.35">
      <c r="A8588" s="1" t="s">
        <v>10679</v>
      </c>
      <c r="B8588" s="1">
        <v>60</v>
      </c>
    </row>
    <row r="8589" spans="1:2" hidden="1" x14ac:dyDescent="0.35">
      <c r="A8589" s="1" t="s">
        <v>10680</v>
      </c>
      <c r="B8589" s="1">
        <v>25</v>
      </c>
    </row>
    <row r="8590" spans="1:2" hidden="1" x14ac:dyDescent="0.35">
      <c r="A8590" s="1" t="s">
        <v>10681</v>
      </c>
      <c r="B8590" s="1">
        <v>48</v>
      </c>
    </row>
    <row r="8591" spans="1:2" hidden="1" x14ac:dyDescent="0.35">
      <c r="A8591" s="1" t="s">
        <v>10682</v>
      </c>
      <c r="B8591" s="1">
        <v>67</v>
      </c>
    </row>
    <row r="8592" spans="1:2" hidden="1" x14ac:dyDescent="0.35">
      <c r="A8592" s="1" t="s">
        <v>10683</v>
      </c>
      <c r="B8592" s="1">
        <v>30</v>
      </c>
    </row>
    <row r="8593" spans="1:2" hidden="1" x14ac:dyDescent="0.35">
      <c r="A8593" s="1" t="s">
        <v>10684</v>
      </c>
      <c r="B8593" s="1">
        <v>46</v>
      </c>
    </row>
    <row r="8594" spans="1:2" hidden="1" x14ac:dyDescent="0.35">
      <c r="A8594" s="1" t="s">
        <v>10685</v>
      </c>
      <c r="B8594" s="1">
        <v>86</v>
      </c>
    </row>
    <row r="8595" spans="1:2" hidden="1" x14ac:dyDescent="0.35">
      <c r="A8595" s="1" t="s">
        <v>10686</v>
      </c>
      <c r="B8595" s="1">
        <v>65</v>
      </c>
    </row>
    <row r="8596" spans="1:2" hidden="1" x14ac:dyDescent="0.35">
      <c r="A8596" s="1" t="s">
        <v>10687</v>
      </c>
      <c r="B8596" s="1">
        <v>26</v>
      </c>
    </row>
    <row r="8597" spans="1:2" hidden="1" x14ac:dyDescent="0.35">
      <c r="A8597" s="1" t="s">
        <v>10688</v>
      </c>
      <c r="B8597" s="1">
        <v>4</v>
      </c>
    </row>
    <row r="8598" spans="1:2" hidden="1" x14ac:dyDescent="0.35">
      <c r="A8598" s="1" t="s">
        <v>10689</v>
      </c>
      <c r="B8598" s="1">
        <v>16</v>
      </c>
    </row>
    <row r="8599" spans="1:2" hidden="1" x14ac:dyDescent="0.35">
      <c r="A8599" s="1" t="s">
        <v>10690</v>
      </c>
      <c r="B8599" s="1">
        <v>83</v>
      </c>
    </row>
    <row r="8600" spans="1:2" hidden="1" x14ac:dyDescent="0.35">
      <c r="A8600" s="1" t="s">
        <v>10691</v>
      </c>
      <c r="B8600" s="1">
        <v>69</v>
      </c>
    </row>
    <row r="8601" spans="1:2" hidden="1" x14ac:dyDescent="0.35">
      <c r="A8601" s="1" t="s">
        <v>10692</v>
      </c>
      <c r="B8601" s="1">
        <v>32</v>
      </c>
    </row>
    <row r="8602" spans="1:2" hidden="1" x14ac:dyDescent="0.35">
      <c r="A8602" s="1" t="s">
        <v>10693</v>
      </c>
      <c r="B8602" s="1">
        <v>94</v>
      </c>
    </row>
    <row r="8603" spans="1:2" hidden="1" x14ac:dyDescent="0.35">
      <c r="A8603" s="1" t="s">
        <v>10694</v>
      </c>
      <c r="B8603" s="1">
        <v>69</v>
      </c>
    </row>
    <row r="8604" spans="1:2" hidden="1" x14ac:dyDescent="0.35">
      <c r="A8604" s="1" t="s">
        <v>10695</v>
      </c>
      <c r="B8604" s="1">
        <v>83</v>
      </c>
    </row>
    <row r="8605" spans="1:2" hidden="1" x14ac:dyDescent="0.35">
      <c r="A8605" s="1" t="s">
        <v>10696</v>
      </c>
      <c r="B8605" s="1">
        <v>75</v>
      </c>
    </row>
    <row r="8606" spans="1:2" hidden="1" x14ac:dyDescent="0.35">
      <c r="A8606" s="1" t="s">
        <v>10697</v>
      </c>
      <c r="B8606" s="1">
        <v>52</v>
      </c>
    </row>
    <row r="8607" spans="1:2" hidden="1" x14ac:dyDescent="0.35">
      <c r="A8607" s="1" t="s">
        <v>10698</v>
      </c>
      <c r="B8607" s="1">
        <v>36</v>
      </c>
    </row>
    <row r="8608" spans="1:2" hidden="1" x14ac:dyDescent="0.35">
      <c r="A8608" s="1" t="s">
        <v>10699</v>
      </c>
      <c r="B8608" s="1">
        <v>1</v>
      </c>
    </row>
    <row r="8609" spans="1:2" hidden="1" x14ac:dyDescent="0.35">
      <c r="A8609" s="1" t="s">
        <v>10700</v>
      </c>
      <c r="B8609" s="1">
        <v>44</v>
      </c>
    </row>
    <row r="8610" spans="1:2" hidden="1" x14ac:dyDescent="0.35">
      <c r="A8610" s="1" t="s">
        <v>10701</v>
      </c>
      <c r="B8610" s="1">
        <v>14</v>
      </c>
    </row>
    <row r="8611" spans="1:2" hidden="1" x14ac:dyDescent="0.35">
      <c r="A8611" s="1" t="s">
        <v>10702</v>
      </c>
      <c r="B8611" s="1">
        <v>25</v>
      </c>
    </row>
    <row r="8612" spans="1:2" hidden="1" x14ac:dyDescent="0.35">
      <c r="A8612" s="1" t="s">
        <v>10703</v>
      </c>
      <c r="B8612" s="1">
        <v>29</v>
      </c>
    </row>
    <row r="8613" spans="1:2" hidden="1" x14ac:dyDescent="0.35">
      <c r="A8613" s="1" t="s">
        <v>10704</v>
      </c>
      <c r="B8613" s="1">
        <v>34</v>
      </c>
    </row>
    <row r="8614" spans="1:2" hidden="1" x14ac:dyDescent="0.35">
      <c r="A8614" s="1" t="s">
        <v>10705</v>
      </c>
      <c r="B8614" s="1">
        <v>12</v>
      </c>
    </row>
    <row r="8615" spans="1:2" hidden="1" x14ac:dyDescent="0.35">
      <c r="A8615" s="1" t="s">
        <v>10706</v>
      </c>
      <c r="B8615" s="1">
        <v>61</v>
      </c>
    </row>
    <row r="8616" spans="1:2" hidden="1" x14ac:dyDescent="0.35">
      <c r="A8616" s="1" t="s">
        <v>10707</v>
      </c>
      <c r="B8616" s="1">
        <v>45</v>
      </c>
    </row>
    <row r="8617" spans="1:2" hidden="1" x14ac:dyDescent="0.35">
      <c r="A8617" s="1" t="s">
        <v>10708</v>
      </c>
      <c r="B8617" s="1">
        <v>71</v>
      </c>
    </row>
    <row r="8618" spans="1:2" hidden="1" x14ac:dyDescent="0.35">
      <c r="A8618" s="1" t="s">
        <v>10709</v>
      </c>
      <c r="B8618" s="1">
        <v>82</v>
      </c>
    </row>
    <row r="8619" spans="1:2" hidden="1" x14ac:dyDescent="0.35">
      <c r="A8619" s="1" t="s">
        <v>10710</v>
      </c>
      <c r="B8619" s="1">
        <v>59</v>
      </c>
    </row>
    <row r="8620" spans="1:2" hidden="1" x14ac:dyDescent="0.35">
      <c r="A8620" s="1" t="s">
        <v>10711</v>
      </c>
      <c r="B8620" s="1">
        <v>1</v>
      </c>
    </row>
    <row r="8621" spans="1:2" hidden="1" x14ac:dyDescent="0.35">
      <c r="A8621" s="1" t="s">
        <v>10712</v>
      </c>
      <c r="B8621" s="1">
        <v>63</v>
      </c>
    </row>
    <row r="8622" spans="1:2" hidden="1" x14ac:dyDescent="0.35">
      <c r="A8622" s="1" t="s">
        <v>10713</v>
      </c>
      <c r="B8622" s="1">
        <v>37</v>
      </c>
    </row>
    <row r="8623" spans="1:2" hidden="1" x14ac:dyDescent="0.35">
      <c r="A8623" s="1" t="s">
        <v>10714</v>
      </c>
      <c r="B8623" s="1">
        <v>69</v>
      </c>
    </row>
    <row r="8624" spans="1:2" hidden="1" x14ac:dyDescent="0.35">
      <c r="A8624" s="1" t="s">
        <v>10715</v>
      </c>
      <c r="B8624" s="1">
        <v>33</v>
      </c>
    </row>
    <row r="8625" spans="1:2" hidden="1" x14ac:dyDescent="0.35">
      <c r="A8625" s="1" t="s">
        <v>10716</v>
      </c>
      <c r="B8625" s="1">
        <v>85</v>
      </c>
    </row>
    <row r="8626" spans="1:2" hidden="1" x14ac:dyDescent="0.35">
      <c r="A8626" s="1" t="s">
        <v>10717</v>
      </c>
      <c r="B8626" s="1">
        <v>83</v>
      </c>
    </row>
    <row r="8627" spans="1:2" hidden="1" x14ac:dyDescent="0.35">
      <c r="A8627" s="1" t="s">
        <v>10718</v>
      </c>
      <c r="B8627" s="1">
        <v>27</v>
      </c>
    </row>
    <row r="8628" spans="1:2" hidden="1" x14ac:dyDescent="0.35">
      <c r="A8628" s="1" t="s">
        <v>10719</v>
      </c>
      <c r="B8628" s="1">
        <v>10</v>
      </c>
    </row>
    <row r="8629" spans="1:2" hidden="1" x14ac:dyDescent="0.35">
      <c r="A8629" s="1" t="s">
        <v>10720</v>
      </c>
      <c r="B8629" s="1">
        <v>85</v>
      </c>
    </row>
    <row r="8630" spans="1:2" hidden="1" x14ac:dyDescent="0.35">
      <c r="A8630" s="1" t="s">
        <v>10721</v>
      </c>
      <c r="B8630" s="1">
        <v>56</v>
      </c>
    </row>
    <row r="8631" spans="1:2" hidden="1" x14ac:dyDescent="0.35">
      <c r="A8631" s="1" t="s">
        <v>10722</v>
      </c>
      <c r="B8631" s="1">
        <v>71</v>
      </c>
    </row>
    <row r="8632" spans="1:2" hidden="1" x14ac:dyDescent="0.35">
      <c r="A8632" s="1" t="s">
        <v>10723</v>
      </c>
      <c r="B8632" s="1">
        <v>38</v>
      </c>
    </row>
    <row r="8633" spans="1:2" hidden="1" x14ac:dyDescent="0.35">
      <c r="A8633" s="1" t="s">
        <v>10724</v>
      </c>
      <c r="B8633" s="1">
        <v>55</v>
      </c>
    </row>
    <row r="8634" spans="1:2" hidden="1" x14ac:dyDescent="0.35">
      <c r="A8634" s="1" t="s">
        <v>10725</v>
      </c>
      <c r="B8634" s="1">
        <v>4</v>
      </c>
    </row>
    <row r="8635" spans="1:2" hidden="1" x14ac:dyDescent="0.35">
      <c r="A8635" s="1" t="s">
        <v>10726</v>
      </c>
      <c r="B8635" s="1">
        <v>3</v>
      </c>
    </row>
    <row r="8636" spans="1:2" hidden="1" x14ac:dyDescent="0.35">
      <c r="A8636" s="1" t="s">
        <v>10727</v>
      </c>
      <c r="B8636" s="1">
        <v>94</v>
      </c>
    </row>
    <row r="8637" spans="1:2" hidden="1" x14ac:dyDescent="0.35">
      <c r="A8637" s="1" t="s">
        <v>10728</v>
      </c>
      <c r="B8637" s="1">
        <v>71</v>
      </c>
    </row>
    <row r="8638" spans="1:2" hidden="1" x14ac:dyDescent="0.35">
      <c r="A8638" s="1" t="s">
        <v>10729</v>
      </c>
      <c r="B8638" s="1">
        <v>73</v>
      </c>
    </row>
    <row r="8639" spans="1:2" hidden="1" x14ac:dyDescent="0.35">
      <c r="A8639" s="1" t="s">
        <v>10730</v>
      </c>
      <c r="B8639" s="1">
        <v>3</v>
      </c>
    </row>
    <row r="8640" spans="1:2" hidden="1" x14ac:dyDescent="0.35">
      <c r="A8640" s="1" t="s">
        <v>10731</v>
      </c>
      <c r="B8640" s="1">
        <v>5</v>
      </c>
    </row>
    <row r="8641" spans="1:2" hidden="1" x14ac:dyDescent="0.35">
      <c r="A8641" s="1" t="s">
        <v>10732</v>
      </c>
      <c r="B8641" s="1">
        <v>43</v>
      </c>
    </row>
    <row r="8642" spans="1:2" hidden="1" x14ac:dyDescent="0.35">
      <c r="A8642" s="1" t="s">
        <v>10733</v>
      </c>
      <c r="B8642" s="1">
        <v>1</v>
      </c>
    </row>
    <row r="8643" spans="1:2" hidden="1" x14ac:dyDescent="0.35">
      <c r="A8643" s="1" t="s">
        <v>10734</v>
      </c>
      <c r="B8643" s="1">
        <v>9</v>
      </c>
    </row>
    <row r="8644" spans="1:2" hidden="1" x14ac:dyDescent="0.35">
      <c r="A8644" s="1" t="s">
        <v>10735</v>
      </c>
      <c r="B8644" s="1">
        <v>53</v>
      </c>
    </row>
    <row r="8645" spans="1:2" hidden="1" x14ac:dyDescent="0.35">
      <c r="A8645" s="1" t="s">
        <v>10736</v>
      </c>
      <c r="B8645" s="1">
        <v>93</v>
      </c>
    </row>
    <row r="8646" spans="1:2" hidden="1" x14ac:dyDescent="0.35">
      <c r="A8646" s="1" t="s">
        <v>10737</v>
      </c>
      <c r="B8646" s="1">
        <v>9</v>
      </c>
    </row>
    <row r="8647" spans="1:2" hidden="1" x14ac:dyDescent="0.35">
      <c r="A8647" s="1" t="s">
        <v>10738</v>
      </c>
      <c r="B8647" s="1">
        <v>69</v>
      </c>
    </row>
    <row r="8648" spans="1:2" hidden="1" x14ac:dyDescent="0.35">
      <c r="A8648" s="1" t="s">
        <v>10739</v>
      </c>
      <c r="B8648" s="1">
        <v>95</v>
      </c>
    </row>
    <row r="8649" spans="1:2" hidden="1" x14ac:dyDescent="0.35">
      <c r="A8649" s="1" t="s">
        <v>10740</v>
      </c>
      <c r="B8649" s="1">
        <v>85</v>
      </c>
    </row>
    <row r="8650" spans="1:2" hidden="1" x14ac:dyDescent="0.35">
      <c r="A8650" s="1" t="s">
        <v>10741</v>
      </c>
      <c r="B8650" s="1">
        <v>69</v>
      </c>
    </row>
    <row r="8651" spans="1:2" hidden="1" x14ac:dyDescent="0.35">
      <c r="A8651" s="1" t="s">
        <v>10742</v>
      </c>
      <c r="B8651" s="1">
        <v>42</v>
      </c>
    </row>
    <row r="8652" spans="1:2" hidden="1" x14ac:dyDescent="0.35">
      <c r="A8652" s="1" t="s">
        <v>10743</v>
      </c>
      <c r="B8652" s="1">
        <v>95</v>
      </c>
    </row>
    <row r="8653" spans="1:2" hidden="1" x14ac:dyDescent="0.35">
      <c r="A8653" s="1" t="s">
        <v>10744</v>
      </c>
      <c r="B8653" s="1">
        <v>77</v>
      </c>
    </row>
    <row r="8654" spans="1:2" hidden="1" x14ac:dyDescent="0.35">
      <c r="A8654" s="1" t="s">
        <v>10745</v>
      </c>
      <c r="B8654" s="1">
        <v>38</v>
      </c>
    </row>
    <row r="8655" spans="1:2" hidden="1" x14ac:dyDescent="0.35">
      <c r="A8655" s="1" t="s">
        <v>10746</v>
      </c>
      <c r="B8655" s="1">
        <v>65</v>
      </c>
    </row>
    <row r="8656" spans="1:2" hidden="1" x14ac:dyDescent="0.35">
      <c r="A8656" s="1" t="s">
        <v>10747</v>
      </c>
      <c r="B8656" s="1">
        <v>84</v>
      </c>
    </row>
    <row r="8657" spans="1:2" hidden="1" x14ac:dyDescent="0.35">
      <c r="A8657" s="1" t="s">
        <v>10748</v>
      </c>
      <c r="B8657" s="1">
        <v>37</v>
      </c>
    </row>
    <row r="8658" spans="1:2" hidden="1" x14ac:dyDescent="0.35">
      <c r="A8658" s="1" t="s">
        <v>10749</v>
      </c>
      <c r="B8658" s="1">
        <v>16</v>
      </c>
    </row>
    <row r="8659" spans="1:2" hidden="1" x14ac:dyDescent="0.35">
      <c r="A8659" s="1" t="s">
        <v>10750</v>
      </c>
      <c r="B8659" s="1">
        <v>5</v>
      </c>
    </row>
    <row r="8660" spans="1:2" hidden="1" x14ac:dyDescent="0.35">
      <c r="A8660" s="1" t="s">
        <v>10751</v>
      </c>
      <c r="B8660" s="1">
        <v>26</v>
      </c>
    </row>
    <row r="8661" spans="1:2" hidden="1" x14ac:dyDescent="0.35">
      <c r="A8661" s="1" t="s">
        <v>10752</v>
      </c>
      <c r="B8661" s="1">
        <v>54</v>
      </c>
    </row>
    <row r="8662" spans="1:2" hidden="1" x14ac:dyDescent="0.35">
      <c r="A8662" s="1" t="s">
        <v>10753</v>
      </c>
      <c r="B8662" s="1">
        <v>78</v>
      </c>
    </row>
    <row r="8663" spans="1:2" hidden="1" x14ac:dyDescent="0.35">
      <c r="A8663" s="1" t="s">
        <v>10754</v>
      </c>
      <c r="B8663" s="1">
        <v>74</v>
      </c>
    </row>
    <row r="8664" spans="1:2" hidden="1" x14ac:dyDescent="0.35">
      <c r="A8664" s="1" t="s">
        <v>10755</v>
      </c>
      <c r="B8664" s="1">
        <v>18</v>
      </c>
    </row>
    <row r="8665" spans="1:2" hidden="1" x14ac:dyDescent="0.35">
      <c r="A8665" s="1" t="s">
        <v>10756</v>
      </c>
      <c r="B8665" s="1">
        <v>0</v>
      </c>
    </row>
    <row r="8666" spans="1:2" hidden="1" x14ac:dyDescent="0.35">
      <c r="A8666" s="1" t="s">
        <v>10757</v>
      </c>
      <c r="B8666" s="1">
        <v>60</v>
      </c>
    </row>
    <row r="8667" spans="1:2" hidden="1" x14ac:dyDescent="0.35">
      <c r="A8667" s="1" t="s">
        <v>10758</v>
      </c>
      <c r="B8667" s="1">
        <v>64</v>
      </c>
    </row>
    <row r="8668" spans="1:2" hidden="1" x14ac:dyDescent="0.35">
      <c r="A8668" s="1" t="s">
        <v>10759</v>
      </c>
      <c r="B8668" s="1">
        <v>96</v>
      </c>
    </row>
    <row r="8669" spans="1:2" hidden="1" x14ac:dyDescent="0.35">
      <c r="A8669" s="1" t="s">
        <v>10760</v>
      </c>
      <c r="B8669" s="1">
        <v>49</v>
      </c>
    </row>
    <row r="8670" spans="1:2" hidden="1" x14ac:dyDescent="0.35">
      <c r="A8670" s="1" t="s">
        <v>10761</v>
      </c>
      <c r="B8670" s="1">
        <v>83</v>
      </c>
    </row>
    <row r="8671" spans="1:2" hidden="1" x14ac:dyDescent="0.35">
      <c r="A8671" s="1" t="s">
        <v>10762</v>
      </c>
      <c r="B8671" s="1">
        <v>62</v>
      </c>
    </row>
    <row r="8672" spans="1:2" hidden="1" x14ac:dyDescent="0.35">
      <c r="A8672" s="1" t="s">
        <v>10763</v>
      </c>
      <c r="B8672" s="1">
        <v>54</v>
      </c>
    </row>
    <row r="8673" spans="1:2" hidden="1" x14ac:dyDescent="0.35">
      <c r="A8673" s="1" t="s">
        <v>10764</v>
      </c>
      <c r="B8673" s="1">
        <v>72</v>
      </c>
    </row>
    <row r="8674" spans="1:2" hidden="1" x14ac:dyDescent="0.35">
      <c r="A8674" s="1" t="s">
        <v>10765</v>
      </c>
      <c r="B8674" s="1">
        <v>79</v>
      </c>
    </row>
    <row r="8675" spans="1:2" hidden="1" x14ac:dyDescent="0.35">
      <c r="A8675" s="1" t="s">
        <v>10766</v>
      </c>
      <c r="B8675" s="1">
        <v>23</v>
      </c>
    </row>
    <row r="8676" spans="1:2" hidden="1" x14ac:dyDescent="0.35">
      <c r="A8676" s="1" t="s">
        <v>10767</v>
      </c>
      <c r="B8676" s="1">
        <v>2</v>
      </c>
    </row>
    <row r="8677" spans="1:2" hidden="1" x14ac:dyDescent="0.35">
      <c r="A8677" s="1" t="s">
        <v>10768</v>
      </c>
      <c r="B8677" s="1">
        <v>96</v>
      </c>
    </row>
    <row r="8678" spans="1:2" hidden="1" x14ac:dyDescent="0.35">
      <c r="A8678" s="1" t="s">
        <v>10769</v>
      </c>
      <c r="B8678" s="1">
        <v>11</v>
      </c>
    </row>
    <row r="8679" spans="1:2" hidden="1" x14ac:dyDescent="0.35">
      <c r="A8679" s="1" t="s">
        <v>10770</v>
      </c>
      <c r="B8679" s="1">
        <v>85</v>
      </c>
    </row>
    <row r="8680" spans="1:2" hidden="1" x14ac:dyDescent="0.35">
      <c r="A8680" s="1" t="s">
        <v>10771</v>
      </c>
      <c r="B8680" s="1">
        <v>85</v>
      </c>
    </row>
    <row r="8681" spans="1:2" hidden="1" x14ac:dyDescent="0.35">
      <c r="A8681" s="1" t="s">
        <v>10772</v>
      </c>
      <c r="B8681" s="1">
        <v>53</v>
      </c>
    </row>
    <row r="8682" spans="1:2" hidden="1" x14ac:dyDescent="0.35">
      <c r="A8682" s="1" t="s">
        <v>10773</v>
      </c>
      <c r="B8682" s="1">
        <v>3</v>
      </c>
    </row>
    <row r="8683" spans="1:2" hidden="1" x14ac:dyDescent="0.35">
      <c r="A8683" s="1" t="s">
        <v>10774</v>
      </c>
      <c r="B8683" s="1">
        <v>98</v>
      </c>
    </row>
    <row r="8684" spans="1:2" hidden="1" x14ac:dyDescent="0.35">
      <c r="A8684" s="1" t="s">
        <v>10775</v>
      </c>
      <c r="B8684" s="1">
        <v>79</v>
      </c>
    </row>
    <row r="8685" spans="1:2" hidden="1" x14ac:dyDescent="0.35">
      <c r="A8685" s="1" t="s">
        <v>10776</v>
      </c>
      <c r="B8685" s="1">
        <v>4</v>
      </c>
    </row>
    <row r="8686" spans="1:2" hidden="1" x14ac:dyDescent="0.35">
      <c r="A8686" s="1" t="s">
        <v>10777</v>
      </c>
      <c r="B8686" s="1">
        <v>81</v>
      </c>
    </row>
    <row r="8687" spans="1:2" hidden="1" x14ac:dyDescent="0.35">
      <c r="A8687" s="1" t="s">
        <v>10778</v>
      </c>
      <c r="B8687" s="1">
        <v>41</v>
      </c>
    </row>
    <row r="8688" spans="1:2" hidden="1" x14ac:dyDescent="0.35">
      <c r="A8688" s="1" t="s">
        <v>10779</v>
      </c>
      <c r="B8688" s="1">
        <v>48</v>
      </c>
    </row>
    <row r="8689" spans="1:2" hidden="1" x14ac:dyDescent="0.35">
      <c r="A8689" s="1" t="s">
        <v>10780</v>
      </c>
      <c r="B8689" s="1">
        <v>39</v>
      </c>
    </row>
    <row r="8690" spans="1:2" hidden="1" x14ac:dyDescent="0.35">
      <c r="A8690" s="1" t="s">
        <v>10781</v>
      </c>
      <c r="B8690" s="1">
        <v>31</v>
      </c>
    </row>
    <row r="8691" spans="1:2" hidden="1" x14ac:dyDescent="0.35">
      <c r="A8691" s="1" t="s">
        <v>10782</v>
      </c>
      <c r="B8691" s="1">
        <v>27</v>
      </c>
    </row>
    <row r="8692" spans="1:2" hidden="1" x14ac:dyDescent="0.35">
      <c r="A8692" s="1" t="s">
        <v>10783</v>
      </c>
      <c r="B8692" s="1">
        <v>55</v>
      </c>
    </row>
    <row r="8693" spans="1:2" hidden="1" x14ac:dyDescent="0.35">
      <c r="A8693" s="1" t="s">
        <v>10784</v>
      </c>
      <c r="B8693" s="1">
        <v>70</v>
      </c>
    </row>
    <row r="8694" spans="1:2" hidden="1" x14ac:dyDescent="0.35">
      <c r="A8694" s="1" t="s">
        <v>10785</v>
      </c>
      <c r="B8694" s="1">
        <v>85</v>
      </c>
    </row>
    <row r="8695" spans="1:2" hidden="1" x14ac:dyDescent="0.35">
      <c r="A8695" s="1" t="s">
        <v>10786</v>
      </c>
      <c r="B8695" s="1">
        <v>42</v>
      </c>
    </row>
    <row r="8696" spans="1:2" hidden="1" x14ac:dyDescent="0.35">
      <c r="A8696" s="1" t="s">
        <v>10787</v>
      </c>
      <c r="B8696" s="1">
        <v>74</v>
      </c>
    </row>
    <row r="8697" spans="1:2" hidden="1" x14ac:dyDescent="0.35">
      <c r="A8697" s="1" t="s">
        <v>10788</v>
      </c>
      <c r="B8697" s="1">
        <v>35</v>
      </c>
    </row>
    <row r="8698" spans="1:2" hidden="1" x14ac:dyDescent="0.35">
      <c r="A8698" s="1" t="s">
        <v>10789</v>
      </c>
      <c r="B8698" s="1">
        <v>86</v>
      </c>
    </row>
    <row r="8699" spans="1:2" hidden="1" x14ac:dyDescent="0.35">
      <c r="A8699" s="1" t="s">
        <v>10790</v>
      </c>
      <c r="B8699" s="1">
        <v>37</v>
      </c>
    </row>
    <row r="8700" spans="1:2" hidden="1" x14ac:dyDescent="0.35">
      <c r="A8700" s="1" t="s">
        <v>10791</v>
      </c>
      <c r="B8700" s="1">
        <v>52</v>
      </c>
    </row>
    <row r="8701" spans="1:2" hidden="1" x14ac:dyDescent="0.35">
      <c r="A8701" s="1" t="s">
        <v>10792</v>
      </c>
      <c r="B8701" s="1">
        <v>50</v>
      </c>
    </row>
    <row r="8702" spans="1:2" hidden="1" x14ac:dyDescent="0.35">
      <c r="A8702" s="1" t="s">
        <v>10793</v>
      </c>
      <c r="B8702" s="1">
        <v>89</v>
      </c>
    </row>
    <row r="8703" spans="1:2" hidden="1" x14ac:dyDescent="0.35">
      <c r="A8703" s="1" t="s">
        <v>10794</v>
      </c>
      <c r="B8703" s="1">
        <v>30</v>
      </c>
    </row>
    <row r="8704" spans="1:2" hidden="1" x14ac:dyDescent="0.35">
      <c r="A8704" s="1" t="s">
        <v>10795</v>
      </c>
      <c r="B8704" s="1">
        <v>56</v>
      </c>
    </row>
    <row r="8705" spans="1:2" hidden="1" x14ac:dyDescent="0.35">
      <c r="A8705" s="1" t="s">
        <v>10796</v>
      </c>
      <c r="B8705" s="1">
        <v>36</v>
      </c>
    </row>
    <row r="8706" spans="1:2" hidden="1" x14ac:dyDescent="0.35">
      <c r="A8706" s="1" t="s">
        <v>10797</v>
      </c>
      <c r="B8706" s="1">
        <v>88</v>
      </c>
    </row>
    <row r="8707" spans="1:2" hidden="1" x14ac:dyDescent="0.35">
      <c r="A8707" s="1" t="s">
        <v>10798</v>
      </c>
      <c r="B8707" s="1">
        <v>28</v>
      </c>
    </row>
    <row r="8708" spans="1:2" hidden="1" x14ac:dyDescent="0.35">
      <c r="A8708" s="1" t="s">
        <v>10799</v>
      </c>
      <c r="B8708" s="1">
        <v>7</v>
      </c>
    </row>
    <row r="8709" spans="1:2" hidden="1" x14ac:dyDescent="0.35">
      <c r="A8709" s="1" t="s">
        <v>10800</v>
      </c>
      <c r="B8709" s="1">
        <v>48</v>
      </c>
    </row>
    <row r="8710" spans="1:2" hidden="1" x14ac:dyDescent="0.35">
      <c r="A8710" s="1" t="s">
        <v>10801</v>
      </c>
      <c r="B8710" s="1">
        <v>90</v>
      </c>
    </row>
    <row r="8711" spans="1:2" hidden="1" x14ac:dyDescent="0.35">
      <c r="A8711" s="1" t="s">
        <v>10802</v>
      </c>
      <c r="B8711" s="1">
        <v>17</v>
      </c>
    </row>
    <row r="8712" spans="1:2" hidden="1" x14ac:dyDescent="0.35">
      <c r="A8712" s="1" t="s">
        <v>10803</v>
      </c>
      <c r="B8712" s="1">
        <v>18</v>
      </c>
    </row>
    <row r="8713" spans="1:2" hidden="1" x14ac:dyDescent="0.35">
      <c r="A8713" s="1" t="s">
        <v>10804</v>
      </c>
      <c r="B8713" s="1">
        <v>57</v>
      </c>
    </row>
    <row r="8714" spans="1:2" hidden="1" x14ac:dyDescent="0.35">
      <c r="A8714" s="1" t="s">
        <v>10805</v>
      </c>
      <c r="B8714" s="1">
        <v>33</v>
      </c>
    </row>
    <row r="8715" spans="1:2" hidden="1" x14ac:dyDescent="0.35">
      <c r="A8715" s="1" t="s">
        <v>10806</v>
      </c>
      <c r="B8715" s="1">
        <v>25</v>
      </c>
    </row>
    <row r="8716" spans="1:2" hidden="1" x14ac:dyDescent="0.35">
      <c r="A8716" s="1" t="s">
        <v>10807</v>
      </c>
      <c r="B8716" s="1">
        <v>88</v>
      </c>
    </row>
    <row r="8717" spans="1:2" hidden="1" x14ac:dyDescent="0.35">
      <c r="A8717" s="1" t="s">
        <v>10808</v>
      </c>
      <c r="B8717" s="1">
        <v>72</v>
      </c>
    </row>
    <row r="8718" spans="1:2" hidden="1" x14ac:dyDescent="0.35">
      <c r="A8718" s="1" t="s">
        <v>10809</v>
      </c>
      <c r="B8718" s="1">
        <v>77</v>
      </c>
    </row>
    <row r="8719" spans="1:2" hidden="1" x14ac:dyDescent="0.35">
      <c r="A8719" s="1" t="s">
        <v>10810</v>
      </c>
      <c r="B8719" s="1">
        <v>32</v>
      </c>
    </row>
    <row r="8720" spans="1:2" hidden="1" x14ac:dyDescent="0.35">
      <c r="A8720" s="1" t="s">
        <v>10811</v>
      </c>
      <c r="B8720" s="1">
        <v>48</v>
      </c>
    </row>
    <row r="8721" spans="1:2" hidden="1" x14ac:dyDescent="0.35">
      <c r="A8721" s="1" t="s">
        <v>10812</v>
      </c>
      <c r="B8721" s="1">
        <v>9</v>
      </c>
    </row>
    <row r="8722" spans="1:2" hidden="1" x14ac:dyDescent="0.35">
      <c r="A8722" s="1" t="s">
        <v>10813</v>
      </c>
      <c r="B8722" s="1">
        <v>91</v>
      </c>
    </row>
    <row r="8723" spans="1:2" hidden="1" x14ac:dyDescent="0.35">
      <c r="A8723" s="1" t="s">
        <v>10814</v>
      </c>
      <c r="B8723" s="1">
        <v>21</v>
      </c>
    </row>
    <row r="8724" spans="1:2" hidden="1" x14ac:dyDescent="0.35">
      <c r="A8724" s="1" t="s">
        <v>10815</v>
      </c>
      <c r="B8724" s="1">
        <v>16</v>
      </c>
    </row>
    <row r="8725" spans="1:2" hidden="1" x14ac:dyDescent="0.35">
      <c r="A8725" s="1" t="s">
        <v>10816</v>
      </c>
      <c r="B8725" s="1">
        <v>47</v>
      </c>
    </row>
    <row r="8726" spans="1:2" hidden="1" x14ac:dyDescent="0.35">
      <c r="A8726" s="1" t="s">
        <v>10817</v>
      </c>
      <c r="B8726" s="1">
        <v>2</v>
      </c>
    </row>
    <row r="8727" spans="1:2" hidden="1" x14ac:dyDescent="0.35">
      <c r="A8727" s="1" t="s">
        <v>10818</v>
      </c>
      <c r="B8727" s="1">
        <v>9</v>
      </c>
    </row>
    <row r="8728" spans="1:2" hidden="1" x14ac:dyDescent="0.35">
      <c r="A8728" s="1" t="s">
        <v>10819</v>
      </c>
      <c r="B8728" s="1">
        <v>70</v>
      </c>
    </row>
    <row r="8729" spans="1:2" hidden="1" x14ac:dyDescent="0.35">
      <c r="A8729" s="1" t="s">
        <v>10820</v>
      </c>
      <c r="B8729" s="1">
        <v>83</v>
      </c>
    </row>
    <row r="8730" spans="1:2" hidden="1" x14ac:dyDescent="0.35">
      <c r="A8730" s="1" t="s">
        <v>10821</v>
      </c>
      <c r="B8730" s="1">
        <v>89</v>
      </c>
    </row>
    <row r="8731" spans="1:2" hidden="1" x14ac:dyDescent="0.35">
      <c r="A8731" s="1" t="s">
        <v>10822</v>
      </c>
      <c r="B8731" s="1">
        <v>34</v>
      </c>
    </row>
    <row r="8732" spans="1:2" hidden="1" x14ac:dyDescent="0.35">
      <c r="A8732" s="1" t="s">
        <v>10823</v>
      </c>
      <c r="B8732" s="1">
        <v>10</v>
      </c>
    </row>
    <row r="8733" spans="1:2" hidden="1" x14ac:dyDescent="0.35">
      <c r="A8733" s="1" t="s">
        <v>10824</v>
      </c>
      <c r="B8733" s="1">
        <v>29</v>
      </c>
    </row>
    <row r="8734" spans="1:2" hidden="1" x14ac:dyDescent="0.35">
      <c r="A8734" s="1" t="s">
        <v>10825</v>
      </c>
      <c r="B8734" s="1">
        <v>28</v>
      </c>
    </row>
    <row r="8735" spans="1:2" hidden="1" x14ac:dyDescent="0.35">
      <c r="A8735" s="1" t="s">
        <v>10826</v>
      </c>
      <c r="B8735" s="1">
        <v>8</v>
      </c>
    </row>
    <row r="8736" spans="1:2" hidden="1" x14ac:dyDescent="0.35">
      <c r="A8736" s="1" t="s">
        <v>10827</v>
      </c>
      <c r="B8736" s="1">
        <v>43</v>
      </c>
    </row>
    <row r="8737" spans="1:2" hidden="1" x14ac:dyDescent="0.35">
      <c r="A8737" s="1" t="s">
        <v>10828</v>
      </c>
      <c r="B8737" s="1">
        <v>48</v>
      </c>
    </row>
    <row r="8738" spans="1:2" hidden="1" x14ac:dyDescent="0.35">
      <c r="A8738" s="1" t="s">
        <v>10829</v>
      </c>
      <c r="B8738" s="1">
        <v>48</v>
      </c>
    </row>
    <row r="8739" spans="1:2" hidden="1" x14ac:dyDescent="0.35">
      <c r="A8739" s="1" t="s">
        <v>10830</v>
      </c>
      <c r="B8739" s="1">
        <v>68</v>
      </c>
    </row>
    <row r="8740" spans="1:2" hidden="1" x14ac:dyDescent="0.35">
      <c r="A8740" s="1" t="s">
        <v>10831</v>
      </c>
      <c r="B8740" s="1">
        <v>32</v>
      </c>
    </row>
    <row r="8741" spans="1:2" hidden="1" x14ac:dyDescent="0.35">
      <c r="A8741" s="1" t="s">
        <v>10832</v>
      </c>
      <c r="B8741" s="1">
        <v>66</v>
      </c>
    </row>
    <row r="8742" spans="1:2" hidden="1" x14ac:dyDescent="0.35">
      <c r="A8742" s="1" t="s">
        <v>10833</v>
      </c>
      <c r="B8742" s="1">
        <v>40</v>
      </c>
    </row>
    <row r="8743" spans="1:2" hidden="1" x14ac:dyDescent="0.35">
      <c r="A8743" s="1" t="s">
        <v>10834</v>
      </c>
      <c r="B8743" s="1">
        <v>49</v>
      </c>
    </row>
    <row r="8744" spans="1:2" hidden="1" x14ac:dyDescent="0.35">
      <c r="A8744" s="1" t="s">
        <v>10835</v>
      </c>
      <c r="B8744" s="1">
        <v>53</v>
      </c>
    </row>
    <row r="8745" spans="1:2" hidden="1" x14ac:dyDescent="0.35">
      <c r="A8745" s="1" t="s">
        <v>10836</v>
      </c>
      <c r="B8745" s="1">
        <v>28</v>
      </c>
    </row>
    <row r="8746" spans="1:2" hidden="1" x14ac:dyDescent="0.35">
      <c r="A8746" s="1" t="s">
        <v>10837</v>
      </c>
      <c r="B8746" s="1">
        <v>57</v>
      </c>
    </row>
    <row r="8747" spans="1:2" hidden="1" x14ac:dyDescent="0.35">
      <c r="A8747" s="1" t="s">
        <v>10838</v>
      </c>
      <c r="B8747" s="1">
        <v>6</v>
      </c>
    </row>
    <row r="8748" spans="1:2" hidden="1" x14ac:dyDescent="0.35">
      <c r="A8748" s="1" t="s">
        <v>10839</v>
      </c>
      <c r="B8748" s="1">
        <v>7</v>
      </c>
    </row>
    <row r="8749" spans="1:2" hidden="1" x14ac:dyDescent="0.35">
      <c r="A8749" s="1" t="s">
        <v>10840</v>
      </c>
      <c r="B8749" s="1">
        <v>98</v>
      </c>
    </row>
    <row r="8750" spans="1:2" hidden="1" x14ac:dyDescent="0.35">
      <c r="A8750" s="1" t="s">
        <v>10841</v>
      </c>
      <c r="B8750" s="1">
        <v>69</v>
      </c>
    </row>
    <row r="8751" spans="1:2" hidden="1" x14ac:dyDescent="0.35">
      <c r="A8751" s="1" t="s">
        <v>10842</v>
      </c>
      <c r="B8751" s="1">
        <v>87</v>
      </c>
    </row>
    <row r="8752" spans="1:2" hidden="1" x14ac:dyDescent="0.35">
      <c r="A8752" s="1" t="s">
        <v>10843</v>
      </c>
      <c r="B8752" s="1">
        <v>24</v>
      </c>
    </row>
    <row r="8753" spans="1:2" hidden="1" x14ac:dyDescent="0.35">
      <c r="A8753" s="1" t="s">
        <v>10844</v>
      </c>
      <c r="B8753" s="1">
        <v>74</v>
      </c>
    </row>
    <row r="8754" spans="1:2" hidden="1" x14ac:dyDescent="0.35">
      <c r="A8754" s="1" t="s">
        <v>10845</v>
      </c>
      <c r="B8754" s="1">
        <v>1</v>
      </c>
    </row>
    <row r="8755" spans="1:2" hidden="1" x14ac:dyDescent="0.35">
      <c r="A8755" s="1" t="s">
        <v>10846</v>
      </c>
      <c r="B8755" s="1">
        <v>94</v>
      </c>
    </row>
    <row r="8756" spans="1:2" hidden="1" x14ac:dyDescent="0.35">
      <c r="A8756" s="1" t="s">
        <v>10847</v>
      </c>
      <c r="B8756" s="1">
        <v>56</v>
      </c>
    </row>
    <row r="8757" spans="1:2" hidden="1" x14ac:dyDescent="0.35">
      <c r="A8757" s="1" t="s">
        <v>10848</v>
      </c>
      <c r="B8757" s="1">
        <v>74</v>
      </c>
    </row>
    <row r="8758" spans="1:2" hidden="1" x14ac:dyDescent="0.35">
      <c r="A8758" s="1" t="s">
        <v>10849</v>
      </c>
      <c r="B8758" s="1">
        <v>20</v>
      </c>
    </row>
    <row r="8759" spans="1:2" hidden="1" x14ac:dyDescent="0.35">
      <c r="A8759" s="1" t="s">
        <v>10850</v>
      </c>
      <c r="B8759" s="1">
        <v>1</v>
      </c>
    </row>
    <row r="8760" spans="1:2" hidden="1" x14ac:dyDescent="0.35">
      <c r="A8760" s="1" t="s">
        <v>10851</v>
      </c>
      <c r="B8760" s="1">
        <v>43</v>
      </c>
    </row>
    <row r="8761" spans="1:2" hidden="1" x14ac:dyDescent="0.35">
      <c r="A8761" s="1" t="s">
        <v>10852</v>
      </c>
      <c r="B8761" s="1">
        <v>21</v>
      </c>
    </row>
    <row r="8762" spans="1:2" hidden="1" x14ac:dyDescent="0.35">
      <c r="A8762" s="1" t="s">
        <v>10853</v>
      </c>
      <c r="B8762" s="1">
        <v>93</v>
      </c>
    </row>
    <row r="8763" spans="1:2" hidden="1" x14ac:dyDescent="0.35">
      <c r="A8763" s="1" t="s">
        <v>10854</v>
      </c>
      <c r="B8763" s="1">
        <v>48</v>
      </c>
    </row>
    <row r="8764" spans="1:2" hidden="1" x14ac:dyDescent="0.35">
      <c r="A8764" s="1" t="s">
        <v>10855</v>
      </c>
      <c r="B8764" s="1">
        <v>51</v>
      </c>
    </row>
    <row r="8765" spans="1:2" hidden="1" x14ac:dyDescent="0.35">
      <c r="A8765" s="1" t="s">
        <v>10856</v>
      </c>
      <c r="B8765" s="1">
        <v>59</v>
      </c>
    </row>
    <row r="8766" spans="1:2" hidden="1" x14ac:dyDescent="0.35">
      <c r="A8766" s="1" t="s">
        <v>10857</v>
      </c>
      <c r="B8766" s="1">
        <v>73</v>
      </c>
    </row>
    <row r="8767" spans="1:2" hidden="1" x14ac:dyDescent="0.35">
      <c r="A8767" s="1" t="s">
        <v>10858</v>
      </c>
      <c r="B8767" s="1">
        <v>82</v>
      </c>
    </row>
    <row r="8768" spans="1:2" hidden="1" x14ac:dyDescent="0.35">
      <c r="A8768" s="1" t="s">
        <v>10859</v>
      </c>
      <c r="B8768" s="1">
        <v>24</v>
      </c>
    </row>
    <row r="8769" spans="1:2" hidden="1" x14ac:dyDescent="0.35">
      <c r="A8769" s="1" t="s">
        <v>10860</v>
      </c>
      <c r="B8769" s="1">
        <v>76</v>
      </c>
    </row>
    <row r="8770" spans="1:2" hidden="1" x14ac:dyDescent="0.35">
      <c r="A8770" s="1" t="s">
        <v>10861</v>
      </c>
      <c r="B8770" s="1">
        <v>5</v>
      </c>
    </row>
    <row r="8771" spans="1:2" hidden="1" x14ac:dyDescent="0.35">
      <c r="A8771" s="1" t="s">
        <v>10862</v>
      </c>
      <c r="B8771" s="1">
        <v>70</v>
      </c>
    </row>
    <row r="8772" spans="1:2" hidden="1" x14ac:dyDescent="0.35">
      <c r="A8772" s="1" t="s">
        <v>10863</v>
      </c>
      <c r="B8772" s="1">
        <v>39</v>
      </c>
    </row>
    <row r="8773" spans="1:2" hidden="1" x14ac:dyDescent="0.35">
      <c r="A8773" s="1" t="s">
        <v>10864</v>
      </c>
      <c r="B8773" s="1">
        <v>55</v>
      </c>
    </row>
    <row r="8774" spans="1:2" hidden="1" x14ac:dyDescent="0.35">
      <c r="A8774" s="1" t="s">
        <v>10865</v>
      </c>
      <c r="B8774" s="1">
        <v>90</v>
      </c>
    </row>
    <row r="8775" spans="1:2" hidden="1" x14ac:dyDescent="0.35">
      <c r="A8775" s="1" t="s">
        <v>10866</v>
      </c>
      <c r="B8775" s="1">
        <v>36</v>
      </c>
    </row>
    <row r="8776" spans="1:2" hidden="1" x14ac:dyDescent="0.35">
      <c r="A8776" s="1" t="s">
        <v>10867</v>
      </c>
      <c r="B8776" s="1">
        <v>40</v>
      </c>
    </row>
    <row r="8777" spans="1:2" hidden="1" x14ac:dyDescent="0.35">
      <c r="A8777" s="1" t="s">
        <v>10868</v>
      </c>
      <c r="B8777" s="1">
        <v>65</v>
      </c>
    </row>
    <row r="8778" spans="1:2" hidden="1" x14ac:dyDescent="0.35">
      <c r="A8778" s="1" t="s">
        <v>10869</v>
      </c>
      <c r="B8778" s="1">
        <v>76</v>
      </c>
    </row>
    <row r="8779" spans="1:2" hidden="1" x14ac:dyDescent="0.35">
      <c r="A8779" s="1" t="s">
        <v>10870</v>
      </c>
      <c r="B8779" s="1">
        <v>30</v>
      </c>
    </row>
    <row r="8780" spans="1:2" hidden="1" x14ac:dyDescent="0.35">
      <c r="A8780" s="1" t="s">
        <v>10871</v>
      </c>
      <c r="B8780" s="1">
        <v>62</v>
      </c>
    </row>
    <row r="8781" spans="1:2" hidden="1" x14ac:dyDescent="0.35">
      <c r="A8781" s="1" t="s">
        <v>10872</v>
      </c>
      <c r="B8781" s="1">
        <v>25</v>
      </c>
    </row>
    <row r="8782" spans="1:2" hidden="1" x14ac:dyDescent="0.35">
      <c r="A8782" s="1" t="s">
        <v>10873</v>
      </c>
      <c r="B8782" s="1">
        <v>50</v>
      </c>
    </row>
    <row r="8783" spans="1:2" hidden="1" x14ac:dyDescent="0.35">
      <c r="A8783" s="1" t="s">
        <v>10874</v>
      </c>
      <c r="B8783" s="1">
        <v>30</v>
      </c>
    </row>
    <row r="8784" spans="1:2" hidden="1" x14ac:dyDescent="0.35">
      <c r="A8784" s="1" t="s">
        <v>10875</v>
      </c>
      <c r="B8784" s="1">
        <v>39</v>
      </c>
    </row>
    <row r="8785" spans="1:2" hidden="1" x14ac:dyDescent="0.35">
      <c r="A8785" s="1" t="s">
        <v>10876</v>
      </c>
      <c r="B8785" s="1">
        <v>74</v>
      </c>
    </row>
    <row r="8786" spans="1:2" hidden="1" x14ac:dyDescent="0.35">
      <c r="A8786" s="1" t="s">
        <v>10877</v>
      </c>
      <c r="B8786" s="1">
        <v>0</v>
      </c>
    </row>
    <row r="8787" spans="1:2" hidden="1" x14ac:dyDescent="0.35">
      <c r="A8787" s="1" t="s">
        <v>10878</v>
      </c>
      <c r="B8787" s="1">
        <v>4</v>
      </c>
    </row>
    <row r="8788" spans="1:2" hidden="1" x14ac:dyDescent="0.35">
      <c r="A8788" s="1" t="s">
        <v>10879</v>
      </c>
      <c r="B8788" s="1">
        <v>97</v>
      </c>
    </row>
    <row r="8789" spans="1:2" hidden="1" x14ac:dyDescent="0.35">
      <c r="A8789" s="1" t="s">
        <v>10880</v>
      </c>
      <c r="B8789" s="1">
        <v>13</v>
      </c>
    </row>
    <row r="8790" spans="1:2" hidden="1" x14ac:dyDescent="0.35">
      <c r="A8790" s="1" t="s">
        <v>10881</v>
      </c>
      <c r="B8790" s="1">
        <v>95</v>
      </c>
    </row>
    <row r="8791" spans="1:2" hidden="1" x14ac:dyDescent="0.35">
      <c r="A8791" s="1" t="s">
        <v>10882</v>
      </c>
      <c r="B8791" s="1">
        <v>36</v>
      </c>
    </row>
    <row r="8792" spans="1:2" hidden="1" x14ac:dyDescent="0.35">
      <c r="A8792" s="1" t="s">
        <v>10883</v>
      </c>
      <c r="B8792" s="1">
        <v>51</v>
      </c>
    </row>
    <row r="8793" spans="1:2" hidden="1" x14ac:dyDescent="0.35">
      <c r="A8793" s="1" t="s">
        <v>10884</v>
      </c>
      <c r="B8793" s="1">
        <v>71</v>
      </c>
    </row>
    <row r="8794" spans="1:2" hidden="1" x14ac:dyDescent="0.35">
      <c r="A8794" s="1" t="s">
        <v>10885</v>
      </c>
      <c r="B8794" s="1">
        <v>9</v>
      </c>
    </row>
    <row r="8795" spans="1:2" hidden="1" x14ac:dyDescent="0.35">
      <c r="A8795" s="1" t="s">
        <v>10886</v>
      </c>
      <c r="B8795" s="1">
        <v>74</v>
      </c>
    </row>
    <row r="8796" spans="1:2" hidden="1" x14ac:dyDescent="0.35">
      <c r="A8796" s="1" t="s">
        <v>10887</v>
      </c>
      <c r="B8796" s="1">
        <v>99</v>
      </c>
    </row>
    <row r="8797" spans="1:2" hidden="1" x14ac:dyDescent="0.35">
      <c r="A8797" s="1" t="s">
        <v>10888</v>
      </c>
      <c r="B8797" s="1">
        <v>21</v>
      </c>
    </row>
    <row r="8798" spans="1:2" hidden="1" x14ac:dyDescent="0.35">
      <c r="A8798" s="1" t="s">
        <v>10889</v>
      </c>
      <c r="B8798" s="1">
        <v>61</v>
      </c>
    </row>
    <row r="8799" spans="1:2" hidden="1" x14ac:dyDescent="0.35">
      <c r="A8799" s="1" t="s">
        <v>10890</v>
      </c>
      <c r="B8799" s="1">
        <v>51</v>
      </c>
    </row>
    <row r="8800" spans="1:2" hidden="1" x14ac:dyDescent="0.35">
      <c r="A8800" s="1" t="s">
        <v>10891</v>
      </c>
      <c r="B8800" s="1">
        <v>32</v>
      </c>
    </row>
    <row r="8801" spans="1:2" hidden="1" x14ac:dyDescent="0.35">
      <c r="A8801" s="1" t="s">
        <v>10892</v>
      </c>
      <c r="B8801" s="1">
        <v>42</v>
      </c>
    </row>
    <row r="8802" spans="1:2" hidden="1" x14ac:dyDescent="0.35">
      <c r="A8802" s="1" t="s">
        <v>10893</v>
      </c>
      <c r="B8802" s="1">
        <v>63</v>
      </c>
    </row>
    <row r="8803" spans="1:2" hidden="1" x14ac:dyDescent="0.35">
      <c r="A8803" s="1" t="s">
        <v>10894</v>
      </c>
      <c r="B8803" s="1">
        <v>71</v>
      </c>
    </row>
    <row r="8804" spans="1:2" hidden="1" x14ac:dyDescent="0.35">
      <c r="A8804" s="1" t="s">
        <v>10895</v>
      </c>
      <c r="B8804" s="1">
        <v>28</v>
      </c>
    </row>
    <row r="8805" spans="1:2" hidden="1" x14ac:dyDescent="0.35">
      <c r="A8805" s="1" t="s">
        <v>10896</v>
      </c>
      <c r="B8805" s="1">
        <v>86</v>
      </c>
    </row>
    <row r="8806" spans="1:2" hidden="1" x14ac:dyDescent="0.35">
      <c r="A8806" s="1" t="s">
        <v>10897</v>
      </c>
      <c r="B8806" s="1">
        <v>79</v>
      </c>
    </row>
    <row r="8807" spans="1:2" hidden="1" x14ac:dyDescent="0.35">
      <c r="A8807" s="1" t="s">
        <v>10898</v>
      </c>
      <c r="B8807" s="1">
        <v>78</v>
      </c>
    </row>
    <row r="8808" spans="1:2" hidden="1" x14ac:dyDescent="0.35">
      <c r="A8808" s="1" t="s">
        <v>10899</v>
      </c>
      <c r="B8808" s="1">
        <v>30</v>
      </c>
    </row>
    <row r="8809" spans="1:2" hidden="1" x14ac:dyDescent="0.35">
      <c r="A8809" s="1" t="s">
        <v>10900</v>
      </c>
      <c r="B8809" s="1">
        <v>65</v>
      </c>
    </row>
    <row r="8810" spans="1:2" hidden="1" x14ac:dyDescent="0.35">
      <c r="A8810" s="1" t="s">
        <v>10901</v>
      </c>
      <c r="B8810" s="1">
        <v>24</v>
      </c>
    </row>
    <row r="8811" spans="1:2" hidden="1" x14ac:dyDescent="0.35">
      <c r="A8811" s="1" t="s">
        <v>10902</v>
      </c>
      <c r="B8811" s="1">
        <v>19</v>
      </c>
    </row>
    <row r="8812" spans="1:2" hidden="1" x14ac:dyDescent="0.35">
      <c r="A8812" s="1" t="s">
        <v>10903</v>
      </c>
      <c r="B8812" s="1">
        <v>54</v>
      </c>
    </row>
    <row r="8813" spans="1:2" hidden="1" x14ac:dyDescent="0.35">
      <c r="A8813" s="1" t="s">
        <v>10904</v>
      </c>
      <c r="B8813" s="1">
        <v>56</v>
      </c>
    </row>
    <row r="8814" spans="1:2" hidden="1" x14ac:dyDescent="0.35">
      <c r="A8814" s="1" t="s">
        <v>10905</v>
      </c>
      <c r="B8814" s="1">
        <v>70</v>
      </c>
    </row>
    <row r="8815" spans="1:2" hidden="1" x14ac:dyDescent="0.35">
      <c r="A8815" s="1" t="s">
        <v>10906</v>
      </c>
      <c r="B8815" s="1">
        <v>66</v>
      </c>
    </row>
    <row r="8816" spans="1:2" hidden="1" x14ac:dyDescent="0.35">
      <c r="A8816" s="1" t="s">
        <v>10907</v>
      </c>
      <c r="B8816" s="1">
        <v>61</v>
      </c>
    </row>
    <row r="8817" spans="1:2" hidden="1" x14ac:dyDescent="0.35">
      <c r="A8817" s="1" t="s">
        <v>10908</v>
      </c>
      <c r="B8817" s="1">
        <v>89</v>
      </c>
    </row>
    <row r="8818" spans="1:2" hidden="1" x14ac:dyDescent="0.35">
      <c r="A8818" s="1" t="s">
        <v>10909</v>
      </c>
      <c r="B8818" s="1">
        <v>90</v>
      </c>
    </row>
    <row r="8819" spans="1:2" hidden="1" x14ac:dyDescent="0.35">
      <c r="A8819" s="1" t="s">
        <v>10910</v>
      </c>
      <c r="B8819" s="1">
        <v>51</v>
      </c>
    </row>
    <row r="8820" spans="1:2" hidden="1" x14ac:dyDescent="0.35">
      <c r="A8820" s="1" t="s">
        <v>10911</v>
      </c>
      <c r="B8820" s="1">
        <v>50</v>
      </c>
    </row>
    <row r="8821" spans="1:2" hidden="1" x14ac:dyDescent="0.35">
      <c r="A8821" s="1" t="s">
        <v>10912</v>
      </c>
      <c r="B8821" s="1">
        <v>13</v>
      </c>
    </row>
    <row r="8822" spans="1:2" hidden="1" x14ac:dyDescent="0.35">
      <c r="A8822" s="1" t="s">
        <v>10913</v>
      </c>
      <c r="B8822" s="1">
        <v>48</v>
      </c>
    </row>
    <row r="8823" spans="1:2" hidden="1" x14ac:dyDescent="0.35">
      <c r="A8823" s="1" t="s">
        <v>10914</v>
      </c>
      <c r="B8823" s="1">
        <v>3</v>
      </c>
    </row>
    <row r="8824" spans="1:2" hidden="1" x14ac:dyDescent="0.35">
      <c r="A8824" s="1" t="s">
        <v>10915</v>
      </c>
      <c r="B8824" s="1">
        <v>72</v>
      </c>
    </row>
    <row r="8825" spans="1:2" hidden="1" x14ac:dyDescent="0.35">
      <c r="A8825" s="1" t="s">
        <v>10916</v>
      </c>
      <c r="B8825" s="1">
        <v>68</v>
      </c>
    </row>
    <row r="8826" spans="1:2" hidden="1" x14ac:dyDescent="0.35">
      <c r="A8826" s="1" t="s">
        <v>10917</v>
      </c>
      <c r="B8826" s="1">
        <v>39</v>
      </c>
    </row>
    <row r="8827" spans="1:2" hidden="1" x14ac:dyDescent="0.35">
      <c r="A8827" s="1" t="s">
        <v>10918</v>
      </c>
      <c r="B8827" s="1">
        <v>35</v>
      </c>
    </row>
    <row r="8828" spans="1:2" hidden="1" x14ac:dyDescent="0.35">
      <c r="A8828" s="1" t="s">
        <v>10919</v>
      </c>
      <c r="B8828" s="1">
        <v>65</v>
      </c>
    </row>
    <row r="8829" spans="1:2" hidden="1" x14ac:dyDescent="0.35">
      <c r="A8829" s="1" t="s">
        <v>10920</v>
      </c>
      <c r="B8829" s="1">
        <v>34</v>
      </c>
    </row>
    <row r="8830" spans="1:2" hidden="1" x14ac:dyDescent="0.35">
      <c r="A8830" s="1" t="s">
        <v>10921</v>
      </c>
      <c r="B8830" s="1">
        <v>8</v>
      </c>
    </row>
    <row r="8831" spans="1:2" hidden="1" x14ac:dyDescent="0.35">
      <c r="A8831" s="1" t="s">
        <v>10922</v>
      </c>
      <c r="B8831" s="1">
        <v>92</v>
      </c>
    </row>
    <row r="8832" spans="1:2" hidden="1" x14ac:dyDescent="0.35">
      <c r="A8832" s="1" t="s">
        <v>10923</v>
      </c>
      <c r="B8832" s="1">
        <v>63</v>
      </c>
    </row>
    <row r="8833" spans="1:2" hidden="1" x14ac:dyDescent="0.35">
      <c r="A8833" s="1" t="s">
        <v>10924</v>
      </c>
      <c r="B8833" s="1">
        <v>92</v>
      </c>
    </row>
    <row r="8834" spans="1:2" hidden="1" x14ac:dyDescent="0.35">
      <c r="A8834" s="1" t="s">
        <v>10925</v>
      </c>
      <c r="B8834" s="1">
        <v>61</v>
      </c>
    </row>
    <row r="8835" spans="1:2" hidden="1" x14ac:dyDescent="0.35">
      <c r="A8835" s="1" t="s">
        <v>10926</v>
      </c>
      <c r="B8835" s="1">
        <v>61</v>
      </c>
    </row>
    <row r="8836" spans="1:2" hidden="1" x14ac:dyDescent="0.35">
      <c r="A8836" s="1" t="s">
        <v>10927</v>
      </c>
      <c r="B8836" s="1">
        <v>42</v>
      </c>
    </row>
    <row r="8837" spans="1:2" hidden="1" x14ac:dyDescent="0.35">
      <c r="A8837" s="1" t="s">
        <v>10928</v>
      </c>
      <c r="B8837" s="1">
        <v>41</v>
      </c>
    </row>
    <row r="8838" spans="1:2" hidden="1" x14ac:dyDescent="0.35">
      <c r="A8838" s="1" t="s">
        <v>10929</v>
      </c>
      <c r="B8838" s="1">
        <v>8</v>
      </c>
    </row>
    <row r="8839" spans="1:2" hidden="1" x14ac:dyDescent="0.35">
      <c r="A8839" s="1" t="s">
        <v>10930</v>
      </c>
      <c r="B8839" s="1">
        <v>13</v>
      </c>
    </row>
    <row r="8840" spans="1:2" hidden="1" x14ac:dyDescent="0.35">
      <c r="A8840" s="1" t="s">
        <v>10931</v>
      </c>
      <c r="B8840" s="1">
        <v>77</v>
      </c>
    </row>
    <row r="8841" spans="1:2" hidden="1" x14ac:dyDescent="0.35">
      <c r="A8841" s="1" t="s">
        <v>10932</v>
      </c>
      <c r="B8841" s="1">
        <v>4</v>
      </c>
    </row>
    <row r="8842" spans="1:2" hidden="1" x14ac:dyDescent="0.35">
      <c r="A8842" s="1" t="s">
        <v>10933</v>
      </c>
      <c r="B8842" s="1">
        <v>95</v>
      </c>
    </row>
    <row r="8843" spans="1:2" hidden="1" x14ac:dyDescent="0.35">
      <c r="A8843" s="1" t="s">
        <v>10934</v>
      </c>
      <c r="B8843" s="1">
        <v>17</v>
      </c>
    </row>
    <row r="8844" spans="1:2" hidden="1" x14ac:dyDescent="0.35">
      <c r="A8844" s="1" t="s">
        <v>10935</v>
      </c>
      <c r="B8844" s="1">
        <v>54</v>
      </c>
    </row>
    <row r="8845" spans="1:2" hidden="1" x14ac:dyDescent="0.35">
      <c r="A8845" s="1" t="s">
        <v>10936</v>
      </c>
      <c r="B8845" s="1">
        <v>5</v>
      </c>
    </row>
    <row r="8846" spans="1:2" hidden="1" x14ac:dyDescent="0.35">
      <c r="A8846" s="1" t="s">
        <v>10937</v>
      </c>
      <c r="B8846" s="1">
        <v>49</v>
      </c>
    </row>
    <row r="8847" spans="1:2" hidden="1" x14ac:dyDescent="0.35">
      <c r="A8847" s="1" t="s">
        <v>10938</v>
      </c>
      <c r="B8847" s="1">
        <v>69</v>
      </c>
    </row>
    <row r="8848" spans="1:2" hidden="1" x14ac:dyDescent="0.35">
      <c r="A8848" s="1" t="s">
        <v>10939</v>
      </c>
      <c r="B8848" s="1">
        <v>1</v>
      </c>
    </row>
    <row r="8849" spans="1:2" hidden="1" x14ac:dyDescent="0.35">
      <c r="A8849" s="1" t="s">
        <v>10940</v>
      </c>
      <c r="B8849" s="1">
        <v>55</v>
      </c>
    </row>
    <row r="8850" spans="1:2" hidden="1" x14ac:dyDescent="0.35">
      <c r="A8850" s="1" t="s">
        <v>10941</v>
      </c>
      <c r="B8850" s="1">
        <v>34</v>
      </c>
    </row>
    <row r="8851" spans="1:2" hidden="1" x14ac:dyDescent="0.35">
      <c r="A8851" s="1" t="s">
        <v>10942</v>
      </c>
      <c r="B8851" s="1">
        <v>91</v>
      </c>
    </row>
    <row r="8852" spans="1:2" hidden="1" x14ac:dyDescent="0.35">
      <c r="A8852" s="1" t="s">
        <v>10943</v>
      </c>
      <c r="B8852" s="1">
        <v>89</v>
      </c>
    </row>
    <row r="8853" spans="1:2" hidden="1" x14ac:dyDescent="0.35">
      <c r="A8853" s="1" t="s">
        <v>10944</v>
      </c>
      <c r="B8853" s="1">
        <v>75</v>
      </c>
    </row>
    <row r="8854" spans="1:2" hidden="1" x14ac:dyDescent="0.35">
      <c r="A8854" s="1" t="s">
        <v>10945</v>
      </c>
      <c r="B8854" s="1">
        <v>53</v>
      </c>
    </row>
    <row r="8855" spans="1:2" hidden="1" x14ac:dyDescent="0.35">
      <c r="A8855" s="1" t="s">
        <v>10946</v>
      </c>
      <c r="B8855" s="1">
        <v>25</v>
      </c>
    </row>
    <row r="8856" spans="1:2" hidden="1" x14ac:dyDescent="0.35">
      <c r="A8856" s="1" t="s">
        <v>10947</v>
      </c>
      <c r="B8856" s="1">
        <v>98</v>
      </c>
    </row>
    <row r="8857" spans="1:2" hidden="1" x14ac:dyDescent="0.35">
      <c r="A8857" s="1" t="s">
        <v>10948</v>
      </c>
      <c r="B8857" s="1">
        <v>90</v>
      </c>
    </row>
    <row r="8858" spans="1:2" hidden="1" x14ac:dyDescent="0.35">
      <c r="A8858" s="1" t="s">
        <v>10949</v>
      </c>
      <c r="B8858" s="1">
        <v>84</v>
      </c>
    </row>
    <row r="8859" spans="1:2" hidden="1" x14ac:dyDescent="0.35">
      <c r="A8859" s="1" t="s">
        <v>10950</v>
      </c>
      <c r="B8859" s="1">
        <v>57</v>
      </c>
    </row>
    <row r="8860" spans="1:2" hidden="1" x14ac:dyDescent="0.35">
      <c r="A8860" s="1" t="s">
        <v>10951</v>
      </c>
      <c r="B8860" s="1">
        <v>11</v>
      </c>
    </row>
    <row r="8861" spans="1:2" hidden="1" x14ac:dyDescent="0.35">
      <c r="A8861" s="1" t="s">
        <v>10952</v>
      </c>
      <c r="B8861" s="1">
        <v>58</v>
      </c>
    </row>
    <row r="8862" spans="1:2" hidden="1" x14ac:dyDescent="0.35">
      <c r="A8862" s="1" t="s">
        <v>10953</v>
      </c>
      <c r="B8862" s="1">
        <v>55</v>
      </c>
    </row>
    <row r="8863" spans="1:2" hidden="1" x14ac:dyDescent="0.35">
      <c r="A8863" s="1" t="s">
        <v>10954</v>
      </c>
      <c r="B8863" s="1">
        <v>15</v>
      </c>
    </row>
    <row r="8864" spans="1:2" hidden="1" x14ac:dyDescent="0.35">
      <c r="A8864" s="1" t="s">
        <v>10955</v>
      </c>
      <c r="B8864" s="1">
        <v>52</v>
      </c>
    </row>
    <row r="8865" spans="1:2" hidden="1" x14ac:dyDescent="0.35">
      <c r="A8865" s="1" t="s">
        <v>10956</v>
      </c>
      <c r="B8865" s="1">
        <v>32</v>
      </c>
    </row>
    <row r="8866" spans="1:2" hidden="1" x14ac:dyDescent="0.35">
      <c r="A8866" s="1" t="s">
        <v>10957</v>
      </c>
      <c r="B8866" s="1">
        <v>37</v>
      </c>
    </row>
    <row r="8867" spans="1:2" hidden="1" x14ac:dyDescent="0.35">
      <c r="A8867" s="1" t="s">
        <v>10958</v>
      </c>
      <c r="B8867" s="1">
        <v>37</v>
      </c>
    </row>
    <row r="8868" spans="1:2" hidden="1" x14ac:dyDescent="0.35">
      <c r="A8868" s="1" t="s">
        <v>10959</v>
      </c>
      <c r="B8868" s="1">
        <v>74</v>
      </c>
    </row>
    <row r="8869" spans="1:2" hidden="1" x14ac:dyDescent="0.35">
      <c r="A8869" s="1" t="s">
        <v>10960</v>
      </c>
      <c r="B8869" s="1">
        <v>25</v>
      </c>
    </row>
    <row r="8870" spans="1:2" hidden="1" x14ac:dyDescent="0.35">
      <c r="A8870" s="1" t="s">
        <v>10961</v>
      </c>
      <c r="B8870" s="1">
        <v>81</v>
      </c>
    </row>
    <row r="8871" spans="1:2" hidden="1" x14ac:dyDescent="0.35">
      <c r="A8871" s="1" t="s">
        <v>10962</v>
      </c>
      <c r="B8871" s="1">
        <v>38</v>
      </c>
    </row>
    <row r="8872" spans="1:2" hidden="1" x14ac:dyDescent="0.35">
      <c r="A8872" s="1" t="s">
        <v>10963</v>
      </c>
      <c r="B8872" s="1">
        <v>23</v>
      </c>
    </row>
    <row r="8873" spans="1:2" hidden="1" x14ac:dyDescent="0.35">
      <c r="A8873" s="1" t="s">
        <v>10964</v>
      </c>
      <c r="B8873" s="1">
        <v>15</v>
      </c>
    </row>
    <row r="8874" spans="1:2" hidden="1" x14ac:dyDescent="0.35">
      <c r="A8874" s="1" t="s">
        <v>10965</v>
      </c>
      <c r="B8874" s="1">
        <v>66</v>
      </c>
    </row>
    <row r="8875" spans="1:2" hidden="1" x14ac:dyDescent="0.35">
      <c r="A8875" s="1" t="s">
        <v>10966</v>
      </c>
      <c r="B8875" s="1">
        <v>83</v>
      </c>
    </row>
    <row r="8876" spans="1:2" hidden="1" x14ac:dyDescent="0.35">
      <c r="A8876" s="1" t="s">
        <v>10967</v>
      </c>
      <c r="B8876" s="1">
        <v>25</v>
      </c>
    </row>
    <row r="8877" spans="1:2" hidden="1" x14ac:dyDescent="0.35">
      <c r="A8877" s="1" t="s">
        <v>10968</v>
      </c>
      <c r="B8877" s="1">
        <v>97</v>
      </c>
    </row>
    <row r="8878" spans="1:2" hidden="1" x14ac:dyDescent="0.35">
      <c r="A8878" s="1" t="s">
        <v>10969</v>
      </c>
      <c r="B8878" s="1">
        <v>99</v>
      </c>
    </row>
    <row r="8879" spans="1:2" hidden="1" x14ac:dyDescent="0.35">
      <c r="A8879" s="1" t="s">
        <v>10970</v>
      </c>
      <c r="B8879" s="1">
        <v>74</v>
      </c>
    </row>
    <row r="8880" spans="1:2" hidden="1" x14ac:dyDescent="0.35">
      <c r="A8880" s="1" t="s">
        <v>10971</v>
      </c>
      <c r="B8880" s="1">
        <v>58</v>
      </c>
    </row>
    <row r="8881" spans="1:2" hidden="1" x14ac:dyDescent="0.35">
      <c r="A8881" s="1" t="s">
        <v>10972</v>
      </c>
      <c r="B8881" s="1">
        <v>67</v>
      </c>
    </row>
    <row r="8882" spans="1:2" hidden="1" x14ac:dyDescent="0.35">
      <c r="A8882" s="1" t="s">
        <v>10973</v>
      </c>
      <c r="B8882" s="1">
        <v>84</v>
      </c>
    </row>
    <row r="8883" spans="1:2" hidden="1" x14ac:dyDescent="0.35">
      <c r="A8883" s="1" t="s">
        <v>10974</v>
      </c>
      <c r="B8883" s="1">
        <v>48</v>
      </c>
    </row>
    <row r="8884" spans="1:2" hidden="1" x14ac:dyDescent="0.35">
      <c r="A8884" s="1" t="s">
        <v>10975</v>
      </c>
      <c r="B8884" s="1">
        <v>14</v>
      </c>
    </row>
    <row r="8885" spans="1:2" hidden="1" x14ac:dyDescent="0.35">
      <c r="A8885" s="1" t="s">
        <v>10976</v>
      </c>
      <c r="B8885" s="1">
        <v>46</v>
      </c>
    </row>
    <row r="8886" spans="1:2" hidden="1" x14ac:dyDescent="0.35">
      <c r="A8886" s="1" t="s">
        <v>10977</v>
      </c>
      <c r="B8886" s="1">
        <v>3</v>
      </c>
    </row>
    <row r="8887" spans="1:2" hidden="1" x14ac:dyDescent="0.35">
      <c r="A8887" s="1" t="s">
        <v>10978</v>
      </c>
      <c r="B8887" s="1">
        <v>58</v>
      </c>
    </row>
    <row r="8888" spans="1:2" hidden="1" x14ac:dyDescent="0.35">
      <c r="A8888" s="1" t="s">
        <v>10979</v>
      </c>
      <c r="B8888" s="1">
        <v>52</v>
      </c>
    </row>
    <row r="8889" spans="1:2" hidden="1" x14ac:dyDescent="0.35">
      <c r="A8889" s="1" t="s">
        <v>10980</v>
      </c>
      <c r="B8889" s="1">
        <v>62</v>
      </c>
    </row>
    <row r="8890" spans="1:2" hidden="1" x14ac:dyDescent="0.35">
      <c r="A8890" s="1" t="s">
        <v>10981</v>
      </c>
      <c r="B8890" s="1">
        <v>34</v>
      </c>
    </row>
    <row r="8891" spans="1:2" hidden="1" x14ac:dyDescent="0.35">
      <c r="A8891" s="1" t="s">
        <v>10982</v>
      </c>
      <c r="B8891" s="1">
        <v>50</v>
      </c>
    </row>
    <row r="8892" spans="1:2" hidden="1" x14ac:dyDescent="0.35">
      <c r="A8892" s="1" t="s">
        <v>10983</v>
      </c>
      <c r="B8892" s="1">
        <v>4</v>
      </c>
    </row>
    <row r="8893" spans="1:2" hidden="1" x14ac:dyDescent="0.35">
      <c r="A8893" s="1" t="s">
        <v>10984</v>
      </c>
      <c r="B8893" s="1">
        <v>40</v>
      </c>
    </row>
    <row r="8894" spans="1:2" hidden="1" x14ac:dyDescent="0.35">
      <c r="A8894" s="1" t="s">
        <v>10985</v>
      </c>
      <c r="B8894" s="1">
        <v>1</v>
      </c>
    </row>
    <row r="8895" spans="1:2" hidden="1" x14ac:dyDescent="0.35">
      <c r="A8895" s="1" t="s">
        <v>10986</v>
      </c>
      <c r="B8895" s="1">
        <v>50</v>
      </c>
    </row>
    <row r="8896" spans="1:2" hidden="1" x14ac:dyDescent="0.35">
      <c r="A8896" s="1" t="s">
        <v>10987</v>
      </c>
      <c r="B8896" s="1">
        <v>16</v>
      </c>
    </row>
    <row r="8897" spans="1:2" hidden="1" x14ac:dyDescent="0.35">
      <c r="A8897" s="1" t="s">
        <v>10988</v>
      </c>
      <c r="B8897" s="1">
        <v>8</v>
      </c>
    </row>
    <row r="8898" spans="1:2" hidden="1" x14ac:dyDescent="0.35">
      <c r="A8898" s="1" t="s">
        <v>10989</v>
      </c>
      <c r="B8898" s="1">
        <v>26</v>
      </c>
    </row>
    <row r="8899" spans="1:2" hidden="1" x14ac:dyDescent="0.35">
      <c r="A8899" s="1" t="s">
        <v>10990</v>
      </c>
      <c r="B8899" s="1">
        <v>24</v>
      </c>
    </row>
    <row r="8900" spans="1:2" hidden="1" x14ac:dyDescent="0.35">
      <c r="A8900" s="1" t="s">
        <v>10991</v>
      </c>
      <c r="B8900" s="1">
        <v>26</v>
      </c>
    </row>
    <row r="8901" spans="1:2" hidden="1" x14ac:dyDescent="0.35">
      <c r="A8901" s="1" t="s">
        <v>10992</v>
      </c>
      <c r="B8901" s="1">
        <v>54</v>
      </c>
    </row>
    <row r="8902" spans="1:2" hidden="1" x14ac:dyDescent="0.35">
      <c r="A8902" s="1" t="s">
        <v>10993</v>
      </c>
      <c r="B8902" s="1">
        <v>6</v>
      </c>
    </row>
    <row r="8903" spans="1:2" hidden="1" x14ac:dyDescent="0.35">
      <c r="A8903" s="1" t="s">
        <v>10994</v>
      </c>
      <c r="B8903" s="1">
        <v>37</v>
      </c>
    </row>
    <row r="8904" spans="1:2" hidden="1" x14ac:dyDescent="0.35">
      <c r="A8904" s="1" t="s">
        <v>10995</v>
      </c>
      <c r="B8904" s="1">
        <v>44</v>
      </c>
    </row>
    <row r="8905" spans="1:2" hidden="1" x14ac:dyDescent="0.35">
      <c r="A8905" s="1" t="s">
        <v>10996</v>
      </c>
      <c r="B8905" s="1">
        <v>4</v>
      </c>
    </row>
    <row r="8906" spans="1:2" hidden="1" x14ac:dyDescent="0.35">
      <c r="A8906" s="1" t="s">
        <v>10997</v>
      </c>
      <c r="B8906" s="1">
        <v>71</v>
      </c>
    </row>
    <row r="8907" spans="1:2" hidden="1" x14ac:dyDescent="0.35">
      <c r="A8907" s="1" t="s">
        <v>10998</v>
      </c>
      <c r="B8907" s="1">
        <v>12</v>
      </c>
    </row>
    <row r="8908" spans="1:2" hidden="1" x14ac:dyDescent="0.35">
      <c r="A8908" s="1" t="s">
        <v>10999</v>
      </c>
      <c r="B8908" s="1">
        <v>83</v>
      </c>
    </row>
    <row r="8909" spans="1:2" hidden="1" x14ac:dyDescent="0.35">
      <c r="A8909" s="1" t="s">
        <v>11000</v>
      </c>
      <c r="B8909" s="1">
        <v>28</v>
      </c>
    </row>
    <row r="8910" spans="1:2" hidden="1" x14ac:dyDescent="0.35">
      <c r="A8910" s="1" t="s">
        <v>11001</v>
      </c>
      <c r="B8910" s="1">
        <v>16</v>
      </c>
    </row>
    <row r="8911" spans="1:2" hidden="1" x14ac:dyDescent="0.35">
      <c r="A8911" s="1" t="s">
        <v>11002</v>
      </c>
      <c r="B8911" s="1">
        <v>66</v>
      </c>
    </row>
    <row r="8912" spans="1:2" hidden="1" x14ac:dyDescent="0.35">
      <c r="A8912" s="1" t="s">
        <v>11003</v>
      </c>
      <c r="B8912" s="1">
        <v>87</v>
      </c>
    </row>
    <row r="8913" spans="1:2" hidden="1" x14ac:dyDescent="0.35">
      <c r="A8913" s="1" t="s">
        <v>11004</v>
      </c>
      <c r="B8913" s="1">
        <v>72</v>
      </c>
    </row>
    <row r="8914" spans="1:2" hidden="1" x14ac:dyDescent="0.35">
      <c r="A8914" s="1" t="s">
        <v>11005</v>
      </c>
      <c r="B8914" s="1">
        <v>99</v>
      </c>
    </row>
    <row r="8915" spans="1:2" hidden="1" x14ac:dyDescent="0.35">
      <c r="A8915" s="1" t="s">
        <v>11006</v>
      </c>
      <c r="B8915" s="1">
        <v>21</v>
      </c>
    </row>
    <row r="8916" spans="1:2" hidden="1" x14ac:dyDescent="0.35">
      <c r="A8916" s="1" t="s">
        <v>11007</v>
      </c>
      <c r="B8916" s="1">
        <v>74</v>
      </c>
    </row>
    <row r="8917" spans="1:2" hidden="1" x14ac:dyDescent="0.35">
      <c r="A8917" s="1" t="s">
        <v>11008</v>
      </c>
      <c r="B8917" s="1">
        <v>84</v>
      </c>
    </row>
    <row r="8918" spans="1:2" hidden="1" x14ac:dyDescent="0.35">
      <c r="A8918" s="1" t="s">
        <v>11009</v>
      </c>
      <c r="B8918" s="1">
        <v>30</v>
      </c>
    </row>
    <row r="8919" spans="1:2" hidden="1" x14ac:dyDescent="0.35">
      <c r="A8919" s="1" t="s">
        <v>11010</v>
      </c>
      <c r="B8919" s="1">
        <v>25</v>
      </c>
    </row>
    <row r="8920" spans="1:2" hidden="1" x14ac:dyDescent="0.35">
      <c r="A8920" s="1" t="s">
        <v>11011</v>
      </c>
      <c r="B8920" s="1">
        <v>37</v>
      </c>
    </row>
    <row r="8921" spans="1:2" hidden="1" x14ac:dyDescent="0.35">
      <c r="A8921" s="1" t="s">
        <v>11012</v>
      </c>
      <c r="B8921" s="1">
        <v>33</v>
      </c>
    </row>
    <row r="8922" spans="1:2" hidden="1" x14ac:dyDescent="0.35">
      <c r="A8922" s="1" t="s">
        <v>11013</v>
      </c>
      <c r="B8922" s="1">
        <v>39</v>
      </c>
    </row>
    <row r="8923" spans="1:2" hidden="1" x14ac:dyDescent="0.35">
      <c r="A8923" s="1" t="s">
        <v>11014</v>
      </c>
      <c r="B8923" s="1">
        <v>78</v>
      </c>
    </row>
    <row r="8924" spans="1:2" hidden="1" x14ac:dyDescent="0.35">
      <c r="A8924" s="1" t="s">
        <v>11015</v>
      </c>
      <c r="B8924" s="1">
        <v>79</v>
      </c>
    </row>
    <row r="8925" spans="1:2" hidden="1" x14ac:dyDescent="0.35">
      <c r="A8925" s="1" t="s">
        <v>11016</v>
      </c>
      <c r="B8925" s="1">
        <v>21</v>
      </c>
    </row>
    <row r="8926" spans="1:2" hidden="1" x14ac:dyDescent="0.35">
      <c r="A8926" s="1" t="s">
        <v>11017</v>
      </c>
      <c r="B8926" s="1">
        <v>54</v>
      </c>
    </row>
    <row r="8927" spans="1:2" hidden="1" x14ac:dyDescent="0.35">
      <c r="A8927" s="1" t="s">
        <v>11018</v>
      </c>
      <c r="B8927" s="1">
        <v>73</v>
      </c>
    </row>
    <row r="8928" spans="1:2" hidden="1" x14ac:dyDescent="0.35">
      <c r="A8928" s="1" t="s">
        <v>11019</v>
      </c>
      <c r="B8928" s="1">
        <v>96</v>
      </c>
    </row>
    <row r="8929" spans="1:2" hidden="1" x14ac:dyDescent="0.35">
      <c r="A8929" s="1" t="s">
        <v>11020</v>
      </c>
      <c r="B8929" s="1">
        <v>61</v>
      </c>
    </row>
    <row r="8930" spans="1:2" hidden="1" x14ac:dyDescent="0.35">
      <c r="A8930" s="1" t="s">
        <v>11021</v>
      </c>
      <c r="B8930" s="1">
        <v>69</v>
      </c>
    </row>
    <row r="8931" spans="1:2" hidden="1" x14ac:dyDescent="0.35">
      <c r="A8931" s="1" t="s">
        <v>11022</v>
      </c>
      <c r="B8931" s="1">
        <v>85</v>
      </c>
    </row>
    <row r="8932" spans="1:2" hidden="1" x14ac:dyDescent="0.35">
      <c r="A8932" s="1" t="s">
        <v>11023</v>
      </c>
      <c r="B8932" s="1">
        <v>40</v>
      </c>
    </row>
    <row r="8933" spans="1:2" hidden="1" x14ac:dyDescent="0.35">
      <c r="A8933" s="1" t="s">
        <v>11024</v>
      </c>
      <c r="B8933" s="1">
        <v>98</v>
      </c>
    </row>
    <row r="8934" spans="1:2" hidden="1" x14ac:dyDescent="0.35">
      <c r="A8934" s="1" t="s">
        <v>11025</v>
      </c>
      <c r="B8934" s="1">
        <v>48</v>
      </c>
    </row>
    <row r="8935" spans="1:2" hidden="1" x14ac:dyDescent="0.35">
      <c r="A8935" s="1" t="s">
        <v>11026</v>
      </c>
      <c r="B8935" s="1">
        <v>87</v>
      </c>
    </row>
    <row r="8936" spans="1:2" hidden="1" x14ac:dyDescent="0.35">
      <c r="A8936" s="1" t="s">
        <v>11027</v>
      </c>
      <c r="B8936" s="1">
        <v>98</v>
      </c>
    </row>
    <row r="8937" spans="1:2" hidden="1" x14ac:dyDescent="0.35">
      <c r="A8937" s="1" t="s">
        <v>11028</v>
      </c>
      <c r="B8937" s="1">
        <v>68</v>
      </c>
    </row>
    <row r="8938" spans="1:2" hidden="1" x14ac:dyDescent="0.35">
      <c r="A8938" s="1" t="s">
        <v>11029</v>
      </c>
      <c r="B8938" s="1">
        <v>68</v>
      </c>
    </row>
    <row r="8939" spans="1:2" hidden="1" x14ac:dyDescent="0.35">
      <c r="A8939" s="1" t="s">
        <v>11030</v>
      </c>
      <c r="B8939" s="1">
        <v>15</v>
      </c>
    </row>
    <row r="8940" spans="1:2" hidden="1" x14ac:dyDescent="0.35">
      <c r="A8940" s="1" t="s">
        <v>11031</v>
      </c>
      <c r="B8940" s="1">
        <v>40</v>
      </c>
    </row>
    <row r="8941" spans="1:2" hidden="1" x14ac:dyDescent="0.35">
      <c r="A8941" s="1" t="s">
        <v>11032</v>
      </c>
      <c r="B8941" s="1">
        <v>66</v>
      </c>
    </row>
    <row r="8942" spans="1:2" hidden="1" x14ac:dyDescent="0.35">
      <c r="A8942" s="1" t="s">
        <v>11033</v>
      </c>
      <c r="B8942" s="1">
        <v>35</v>
      </c>
    </row>
    <row r="8943" spans="1:2" hidden="1" x14ac:dyDescent="0.35">
      <c r="A8943" s="1" t="s">
        <v>11034</v>
      </c>
      <c r="B8943" s="1">
        <v>34</v>
      </c>
    </row>
    <row r="8944" spans="1:2" hidden="1" x14ac:dyDescent="0.35">
      <c r="A8944" s="1" t="s">
        <v>11035</v>
      </c>
      <c r="B8944" s="1">
        <v>93</v>
      </c>
    </row>
    <row r="8945" spans="1:2" hidden="1" x14ac:dyDescent="0.35">
      <c r="A8945" s="1" t="s">
        <v>11036</v>
      </c>
      <c r="B8945" s="1">
        <v>19</v>
      </c>
    </row>
    <row r="8946" spans="1:2" hidden="1" x14ac:dyDescent="0.35">
      <c r="A8946" s="1" t="s">
        <v>11037</v>
      </c>
      <c r="B8946" s="1">
        <v>6</v>
      </c>
    </row>
    <row r="8947" spans="1:2" hidden="1" x14ac:dyDescent="0.35">
      <c r="A8947" s="1" t="s">
        <v>11038</v>
      </c>
      <c r="B8947" s="1">
        <v>46</v>
      </c>
    </row>
    <row r="8948" spans="1:2" hidden="1" x14ac:dyDescent="0.35">
      <c r="A8948" s="1" t="s">
        <v>11039</v>
      </c>
      <c r="B8948" s="1">
        <v>36</v>
      </c>
    </row>
    <row r="8949" spans="1:2" hidden="1" x14ac:dyDescent="0.35">
      <c r="A8949" s="1" t="s">
        <v>11040</v>
      </c>
      <c r="B8949" s="1">
        <v>24</v>
      </c>
    </row>
    <row r="8950" spans="1:2" hidden="1" x14ac:dyDescent="0.35">
      <c r="A8950" s="1" t="s">
        <v>11041</v>
      </c>
      <c r="B8950" s="1">
        <v>62</v>
      </c>
    </row>
    <row r="8951" spans="1:2" hidden="1" x14ac:dyDescent="0.35">
      <c r="A8951" s="1" t="s">
        <v>11042</v>
      </c>
      <c r="B8951" s="1">
        <v>47</v>
      </c>
    </row>
    <row r="8952" spans="1:2" hidden="1" x14ac:dyDescent="0.35">
      <c r="A8952" s="1" t="s">
        <v>11043</v>
      </c>
      <c r="B8952" s="1">
        <v>57</v>
      </c>
    </row>
    <row r="8953" spans="1:2" hidden="1" x14ac:dyDescent="0.35">
      <c r="A8953" s="1" t="s">
        <v>11044</v>
      </c>
      <c r="B8953" s="1">
        <v>62</v>
      </c>
    </row>
    <row r="8954" spans="1:2" hidden="1" x14ac:dyDescent="0.35">
      <c r="A8954" s="1" t="s">
        <v>11045</v>
      </c>
      <c r="B8954" s="1">
        <v>97</v>
      </c>
    </row>
    <row r="8955" spans="1:2" hidden="1" x14ac:dyDescent="0.35">
      <c r="A8955" s="1" t="s">
        <v>11046</v>
      </c>
      <c r="B8955" s="1">
        <v>71</v>
      </c>
    </row>
    <row r="8956" spans="1:2" hidden="1" x14ac:dyDescent="0.35">
      <c r="A8956" s="1" t="s">
        <v>11047</v>
      </c>
      <c r="B8956" s="1">
        <v>87</v>
      </c>
    </row>
    <row r="8957" spans="1:2" hidden="1" x14ac:dyDescent="0.35">
      <c r="A8957" s="1" t="s">
        <v>11048</v>
      </c>
      <c r="B8957" s="1">
        <v>21</v>
      </c>
    </row>
    <row r="8958" spans="1:2" hidden="1" x14ac:dyDescent="0.35">
      <c r="A8958" s="1" t="s">
        <v>11049</v>
      </c>
      <c r="B8958" s="1">
        <v>70</v>
      </c>
    </row>
    <row r="8959" spans="1:2" hidden="1" x14ac:dyDescent="0.35">
      <c r="A8959" s="1" t="s">
        <v>11050</v>
      </c>
      <c r="B8959" s="1">
        <v>50</v>
      </c>
    </row>
    <row r="8960" spans="1:2" hidden="1" x14ac:dyDescent="0.35">
      <c r="A8960" s="1" t="s">
        <v>11051</v>
      </c>
      <c r="B8960" s="1">
        <v>97</v>
      </c>
    </row>
    <row r="8961" spans="1:2" hidden="1" x14ac:dyDescent="0.35">
      <c r="A8961" s="1" t="s">
        <v>11052</v>
      </c>
      <c r="B8961" s="1">
        <v>91</v>
      </c>
    </row>
    <row r="8962" spans="1:2" hidden="1" x14ac:dyDescent="0.35">
      <c r="A8962" s="1" t="s">
        <v>11053</v>
      </c>
      <c r="B8962" s="1">
        <v>69</v>
      </c>
    </row>
    <row r="8963" spans="1:2" hidden="1" x14ac:dyDescent="0.35">
      <c r="A8963" s="1" t="s">
        <v>11054</v>
      </c>
      <c r="B8963" s="1">
        <v>43</v>
      </c>
    </row>
    <row r="8964" spans="1:2" hidden="1" x14ac:dyDescent="0.35">
      <c r="A8964" s="1" t="s">
        <v>11055</v>
      </c>
      <c r="B8964" s="1">
        <v>11</v>
      </c>
    </row>
    <row r="8965" spans="1:2" hidden="1" x14ac:dyDescent="0.35">
      <c r="A8965" s="1" t="s">
        <v>11056</v>
      </c>
      <c r="B8965" s="1">
        <v>13</v>
      </c>
    </row>
    <row r="8966" spans="1:2" hidden="1" x14ac:dyDescent="0.35">
      <c r="A8966" s="1" t="s">
        <v>11057</v>
      </c>
      <c r="B8966" s="1">
        <v>23</v>
      </c>
    </row>
    <row r="8967" spans="1:2" hidden="1" x14ac:dyDescent="0.35">
      <c r="A8967" s="1" t="s">
        <v>11058</v>
      </c>
      <c r="B8967" s="1">
        <v>87</v>
      </c>
    </row>
    <row r="8968" spans="1:2" hidden="1" x14ac:dyDescent="0.35">
      <c r="A8968" s="1" t="s">
        <v>11059</v>
      </c>
      <c r="B8968" s="1">
        <v>14</v>
      </c>
    </row>
    <row r="8969" spans="1:2" hidden="1" x14ac:dyDescent="0.35">
      <c r="A8969" s="1" t="s">
        <v>11060</v>
      </c>
      <c r="B8969" s="1">
        <v>45</v>
      </c>
    </row>
    <row r="8970" spans="1:2" hidden="1" x14ac:dyDescent="0.35">
      <c r="A8970" s="1" t="s">
        <v>11061</v>
      </c>
      <c r="B8970" s="1">
        <v>55</v>
      </c>
    </row>
    <row r="8971" spans="1:2" hidden="1" x14ac:dyDescent="0.35">
      <c r="A8971" s="1" t="s">
        <v>11062</v>
      </c>
      <c r="B8971" s="1">
        <v>98</v>
      </c>
    </row>
    <row r="8972" spans="1:2" hidden="1" x14ac:dyDescent="0.35">
      <c r="A8972" s="1" t="s">
        <v>11063</v>
      </c>
      <c r="B8972" s="1">
        <v>35</v>
      </c>
    </row>
    <row r="8973" spans="1:2" hidden="1" x14ac:dyDescent="0.35">
      <c r="A8973" s="1" t="s">
        <v>11064</v>
      </c>
      <c r="B8973" s="1">
        <v>67</v>
      </c>
    </row>
    <row r="8974" spans="1:2" hidden="1" x14ac:dyDescent="0.35">
      <c r="A8974" s="1" t="s">
        <v>11065</v>
      </c>
      <c r="B8974" s="1">
        <v>5</v>
      </c>
    </row>
    <row r="8975" spans="1:2" hidden="1" x14ac:dyDescent="0.35">
      <c r="A8975" s="1" t="s">
        <v>11066</v>
      </c>
      <c r="B8975" s="1">
        <v>53</v>
      </c>
    </row>
    <row r="8976" spans="1:2" hidden="1" x14ac:dyDescent="0.35">
      <c r="A8976" s="1" t="s">
        <v>11067</v>
      </c>
      <c r="B8976" s="1">
        <v>4</v>
      </c>
    </row>
    <row r="8977" spans="1:2" hidden="1" x14ac:dyDescent="0.35">
      <c r="A8977" s="1" t="s">
        <v>11068</v>
      </c>
      <c r="B8977" s="1">
        <v>79</v>
      </c>
    </row>
    <row r="8978" spans="1:2" hidden="1" x14ac:dyDescent="0.35">
      <c r="A8978" s="1" t="s">
        <v>11069</v>
      </c>
      <c r="B8978" s="1">
        <v>43</v>
      </c>
    </row>
    <row r="8979" spans="1:2" hidden="1" x14ac:dyDescent="0.35">
      <c r="A8979" s="1" t="s">
        <v>11070</v>
      </c>
      <c r="B8979" s="1">
        <v>52</v>
      </c>
    </row>
    <row r="8980" spans="1:2" hidden="1" x14ac:dyDescent="0.35">
      <c r="A8980" s="1" t="s">
        <v>11071</v>
      </c>
      <c r="B8980" s="1">
        <v>85</v>
      </c>
    </row>
    <row r="8981" spans="1:2" hidden="1" x14ac:dyDescent="0.35">
      <c r="A8981" s="1" t="s">
        <v>11072</v>
      </c>
      <c r="B8981" s="1">
        <v>12</v>
      </c>
    </row>
    <row r="8982" spans="1:2" hidden="1" x14ac:dyDescent="0.35">
      <c r="A8982" s="1" t="s">
        <v>11073</v>
      </c>
      <c r="B8982" s="1">
        <v>8</v>
      </c>
    </row>
    <row r="8983" spans="1:2" hidden="1" x14ac:dyDescent="0.35">
      <c r="A8983" s="1" t="s">
        <v>11074</v>
      </c>
      <c r="B8983" s="1">
        <v>96</v>
      </c>
    </row>
    <row r="8984" spans="1:2" hidden="1" x14ac:dyDescent="0.35">
      <c r="A8984" s="1" t="s">
        <v>11075</v>
      </c>
      <c r="B8984" s="1">
        <v>63</v>
      </c>
    </row>
    <row r="8985" spans="1:2" hidden="1" x14ac:dyDescent="0.35">
      <c r="A8985" s="1" t="s">
        <v>11076</v>
      </c>
      <c r="B8985" s="1">
        <v>26</v>
      </c>
    </row>
    <row r="8986" spans="1:2" hidden="1" x14ac:dyDescent="0.35">
      <c r="A8986" s="1" t="s">
        <v>11077</v>
      </c>
      <c r="B8986" s="1">
        <v>16</v>
      </c>
    </row>
    <row r="8987" spans="1:2" hidden="1" x14ac:dyDescent="0.35">
      <c r="A8987" s="1" t="s">
        <v>11078</v>
      </c>
      <c r="B8987" s="1">
        <v>74</v>
      </c>
    </row>
    <row r="8988" spans="1:2" hidden="1" x14ac:dyDescent="0.35">
      <c r="A8988" s="1" t="s">
        <v>11079</v>
      </c>
      <c r="B8988" s="1">
        <v>92</v>
      </c>
    </row>
    <row r="8989" spans="1:2" hidden="1" x14ac:dyDescent="0.35">
      <c r="A8989" s="1" t="s">
        <v>11080</v>
      </c>
      <c r="B8989" s="1">
        <v>52</v>
      </c>
    </row>
    <row r="8990" spans="1:2" hidden="1" x14ac:dyDescent="0.35">
      <c r="A8990" s="1" t="s">
        <v>11081</v>
      </c>
      <c r="B8990" s="1">
        <v>65</v>
      </c>
    </row>
    <row r="8991" spans="1:2" hidden="1" x14ac:dyDescent="0.35">
      <c r="A8991" s="1" t="s">
        <v>11082</v>
      </c>
      <c r="B8991" s="1">
        <v>77</v>
      </c>
    </row>
    <row r="8992" spans="1:2" hidden="1" x14ac:dyDescent="0.35">
      <c r="A8992" s="1" t="s">
        <v>11083</v>
      </c>
      <c r="B8992" s="1">
        <v>34</v>
      </c>
    </row>
    <row r="8993" spans="1:2" hidden="1" x14ac:dyDescent="0.35">
      <c r="A8993" s="1" t="s">
        <v>11084</v>
      </c>
      <c r="B8993" s="1">
        <v>22</v>
      </c>
    </row>
    <row r="8994" spans="1:2" hidden="1" x14ac:dyDescent="0.35">
      <c r="A8994" s="1" t="s">
        <v>11085</v>
      </c>
      <c r="B8994" s="1">
        <v>35</v>
      </c>
    </row>
    <row r="8995" spans="1:2" hidden="1" x14ac:dyDescent="0.35">
      <c r="A8995" s="1" t="s">
        <v>11086</v>
      </c>
      <c r="B8995" s="1">
        <v>65</v>
      </c>
    </row>
    <row r="8996" spans="1:2" hidden="1" x14ac:dyDescent="0.35">
      <c r="A8996" s="1" t="s">
        <v>11087</v>
      </c>
      <c r="B8996" s="1">
        <v>14</v>
      </c>
    </row>
    <row r="8997" spans="1:2" hidden="1" x14ac:dyDescent="0.35">
      <c r="A8997" s="1" t="s">
        <v>11088</v>
      </c>
      <c r="B8997" s="1">
        <v>29</v>
      </c>
    </row>
    <row r="8998" spans="1:2" hidden="1" x14ac:dyDescent="0.35">
      <c r="A8998" s="1" t="s">
        <v>11089</v>
      </c>
      <c r="B8998" s="1">
        <v>66</v>
      </c>
    </row>
    <row r="8999" spans="1:2" hidden="1" x14ac:dyDescent="0.35">
      <c r="A8999" s="1" t="s">
        <v>49</v>
      </c>
      <c r="B8999" s="1">
        <v>40</v>
      </c>
    </row>
    <row r="9000" spans="1:2" hidden="1" x14ac:dyDescent="0.35">
      <c r="A9000" s="1" t="s">
        <v>11090</v>
      </c>
      <c r="B9000" s="1">
        <v>68</v>
      </c>
    </row>
    <row r="9001" spans="1:2" hidden="1" x14ac:dyDescent="0.35">
      <c r="A9001" s="1" t="s">
        <v>49</v>
      </c>
      <c r="B9001" s="1">
        <v>52</v>
      </c>
    </row>
    <row r="9002" spans="1:2" hidden="1" x14ac:dyDescent="0.35">
      <c r="A9002" s="1" t="s">
        <v>11091</v>
      </c>
      <c r="B9002" s="1">
        <v>24</v>
      </c>
    </row>
    <row r="9003" spans="1:2" hidden="1" x14ac:dyDescent="0.35">
      <c r="A9003" s="1" t="s">
        <v>11092</v>
      </c>
      <c r="B9003" s="1">
        <v>61</v>
      </c>
    </row>
    <row r="9004" spans="1:2" hidden="1" x14ac:dyDescent="0.35">
      <c r="A9004" s="1" t="s">
        <v>11093</v>
      </c>
      <c r="B9004" s="1">
        <v>21</v>
      </c>
    </row>
    <row r="9005" spans="1:2" hidden="1" x14ac:dyDescent="0.35">
      <c r="A9005" s="1" t="s">
        <v>11094</v>
      </c>
      <c r="B9005" s="1">
        <v>62</v>
      </c>
    </row>
    <row r="9006" spans="1:2" hidden="1" x14ac:dyDescent="0.35">
      <c r="A9006" s="1" t="s">
        <v>11095</v>
      </c>
      <c r="B9006" s="1">
        <v>97</v>
      </c>
    </row>
    <row r="9007" spans="1:2" hidden="1" x14ac:dyDescent="0.35">
      <c r="A9007" s="1" t="s">
        <v>11096</v>
      </c>
      <c r="B9007" s="1">
        <v>37</v>
      </c>
    </row>
    <row r="9008" spans="1:2" hidden="1" x14ac:dyDescent="0.35">
      <c r="A9008" s="1" t="s">
        <v>11097</v>
      </c>
      <c r="B9008" s="1">
        <v>21</v>
      </c>
    </row>
    <row r="9009" spans="1:2" hidden="1" x14ac:dyDescent="0.35">
      <c r="A9009" s="1" t="s">
        <v>49</v>
      </c>
      <c r="B9009" s="1">
        <v>9</v>
      </c>
    </row>
    <row r="9010" spans="1:2" hidden="1" x14ac:dyDescent="0.35">
      <c r="A9010" s="1" t="s">
        <v>11098</v>
      </c>
      <c r="B9010" s="1">
        <v>93</v>
      </c>
    </row>
    <row r="9011" spans="1:2" hidden="1" x14ac:dyDescent="0.35">
      <c r="A9011" s="1" t="s">
        <v>11099</v>
      </c>
      <c r="B9011" s="1">
        <v>32</v>
      </c>
    </row>
    <row r="9012" spans="1:2" hidden="1" x14ac:dyDescent="0.35">
      <c r="A9012" s="1" t="s">
        <v>11100</v>
      </c>
      <c r="B9012" s="1">
        <v>3</v>
      </c>
    </row>
    <row r="9013" spans="1:2" hidden="1" x14ac:dyDescent="0.35">
      <c r="A9013" s="1" t="s">
        <v>11101</v>
      </c>
      <c r="B9013" s="1">
        <v>10</v>
      </c>
    </row>
    <row r="9014" spans="1:2" hidden="1" x14ac:dyDescent="0.35">
      <c r="A9014" s="1" t="s">
        <v>11102</v>
      </c>
      <c r="B9014" s="1">
        <v>13</v>
      </c>
    </row>
    <row r="9015" spans="1:2" hidden="1" x14ac:dyDescent="0.35">
      <c r="A9015" s="1" t="s">
        <v>11103</v>
      </c>
      <c r="B9015" s="1">
        <v>7</v>
      </c>
    </row>
    <row r="9016" spans="1:2" hidden="1" x14ac:dyDescent="0.35">
      <c r="A9016" s="1" t="s">
        <v>11104</v>
      </c>
      <c r="B9016" s="1">
        <v>20</v>
      </c>
    </row>
    <row r="9017" spans="1:2" hidden="1" x14ac:dyDescent="0.35">
      <c r="A9017" s="1" t="s">
        <v>11105</v>
      </c>
      <c r="B9017" s="1">
        <v>80</v>
      </c>
    </row>
    <row r="9018" spans="1:2" hidden="1" x14ac:dyDescent="0.35">
      <c r="A9018" s="1" t="s">
        <v>11106</v>
      </c>
      <c r="B9018" s="1">
        <v>31</v>
      </c>
    </row>
    <row r="9019" spans="1:2" hidden="1" x14ac:dyDescent="0.35">
      <c r="A9019" s="1" t="s">
        <v>11107</v>
      </c>
      <c r="B9019" s="1">
        <v>51</v>
      </c>
    </row>
    <row r="9020" spans="1:2" hidden="1" x14ac:dyDescent="0.35">
      <c r="A9020" s="1" t="s">
        <v>11108</v>
      </c>
      <c r="B9020" s="1">
        <v>6</v>
      </c>
    </row>
    <row r="9021" spans="1:2" hidden="1" x14ac:dyDescent="0.35">
      <c r="A9021" s="1" t="s">
        <v>11109</v>
      </c>
      <c r="B9021" s="1">
        <v>94</v>
      </c>
    </row>
    <row r="9022" spans="1:2" hidden="1" x14ac:dyDescent="0.35">
      <c r="A9022" s="1" t="s">
        <v>11110</v>
      </c>
      <c r="B9022" s="1">
        <v>60</v>
      </c>
    </row>
    <row r="9023" spans="1:2" hidden="1" x14ac:dyDescent="0.35">
      <c r="A9023" s="1" t="s">
        <v>11111</v>
      </c>
      <c r="B9023" s="1">
        <v>21</v>
      </c>
    </row>
    <row r="9024" spans="1:2" hidden="1" x14ac:dyDescent="0.35">
      <c r="A9024" s="1" t="s">
        <v>11112</v>
      </c>
      <c r="B9024" s="1">
        <v>48</v>
      </c>
    </row>
    <row r="9025" spans="1:2" hidden="1" x14ac:dyDescent="0.35">
      <c r="A9025" s="1" t="s">
        <v>11113</v>
      </c>
      <c r="B9025" s="1">
        <v>93</v>
      </c>
    </row>
    <row r="9026" spans="1:2" hidden="1" x14ac:dyDescent="0.35">
      <c r="A9026" s="1" t="s">
        <v>11114</v>
      </c>
      <c r="B9026" s="1">
        <v>41</v>
      </c>
    </row>
    <row r="9027" spans="1:2" hidden="1" x14ac:dyDescent="0.35">
      <c r="A9027" s="1" t="s">
        <v>11115</v>
      </c>
      <c r="B9027" s="1">
        <v>49</v>
      </c>
    </row>
    <row r="9028" spans="1:2" hidden="1" x14ac:dyDescent="0.35">
      <c r="A9028" s="1" t="s">
        <v>11116</v>
      </c>
      <c r="B9028" s="1">
        <v>19</v>
      </c>
    </row>
    <row r="9029" spans="1:2" hidden="1" x14ac:dyDescent="0.35">
      <c r="A9029" s="1" t="s">
        <v>11117</v>
      </c>
      <c r="B9029" s="1">
        <v>91</v>
      </c>
    </row>
    <row r="9030" spans="1:2" hidden="1" x14ac:dyDescent="0.35">
      <c r="A9030" s="1" t="s">
        <v>49</v>
      </c>
      <c r="B9030" s="1">
        <v>60</v>
      </c>
    </row>
    <row r="9031" spans="1:2" hidden="1" x14ac:dyDescent="0.35">
      <c r="A9031" s="1" t="s">
        <v>11118</v>
      </c>
      <c r="B9031" s="1">
        <v>30</v>
      </c>
    </row>
    <row r="9032" spans="1:2" hidden="1" x14ac:dyDescent="0.35">
      <c r="A9032" s="1" t="s">
        <v>11119</v>
      </c>
      <c r="B9032" s="1">
        <v>65</v>
      </c>
    </row>
    <row r="9033" spans="1:2" hidden="1" x14ac:dyDescent="0.35">
      <c r="A9033" s="1" t="s">
        <v>11120</v>
      </c>
      <c r="B9033" s="1">
        <v>14</v>
      </c>
    </row>
    <row r="9034" spans="1:2" hidden="1" x14ac:dyDescent="0.35">
      <c r="A9034" s="1" t="s">
        <v>11121</v>
      </c>
      <c r="B9034" s="1">
        <v>97</v>
      </c>
    </row>
    <row r="9035" spans="1:2" hidden="1" x14ac:dyDescent="0.35">
      <c r="A9035" s="1" t="s">
        <v>11122</v>
      </c>
      <c r="B9035" s="1">
        <v>17</v>
      </c>
    </row>
    <row r="9036" spans="1:2" hidden="1" x14ac:dyDescent="0.35">
      <c r="A9036" s="1" t="s">
        <v>11123</v>
      </c>
      <c r="B9036" s="1">
        <v>98</v>
      </c>
    </row>
    <row r="9037" spans="1:2" hidden="1" x14ac:dyDescent="0.35">
      <c r="A9037" s="1" t="s">
        <v>11124</v>
      </c>
      <c r="B9037" s="1">
        <v>58</v>
      </c>
    </row>
    <row r="9038" spans="1:2" hidden="1" x14ac:dyDescent="0.35">
      <c r="A9038" s="1" t="s">
        <v>11125</v>
      </c>
      <c r="B9038" s="1">
        <v>97</v>
      </c>
    </row>
    <row r="9039" spans="1:2" hidden="1" x14ac:dyDescent="0.35">
      <c r="A9039" s="1" t="s">
        <v>11126</v>
      </c>
      <c r="B9039" s="1">
        <v>60</v>
      </c>
    </row>
    <row r="9040" spans="1:2" hidden="1" x14ac:dyDescent="0.35">
      <c r="A9040" s="1" t="s">
        <v>11127</v>
      </c>
      <c r="B9040" s="1">
        <v>26</v>
      </c>
    </row>
    <row r="9041" spans="1:2" hidden="1" x14ac:dyDescent="0.35">
      <c r="A9041" s="1" t="s">
        <v>11128</v>
      </c>
      <c r="B9041" s="1">
        <v>47</v>
      </c>
    </row>
    <row r="9042" spans="1:2" hidden="1" x14ac:dyDescent="0.35">
      <c r="A9042" s="1" t="s">
        <v>11129</v>
      </c>
      <c r="B9042" s="1">
        <v>53</v>
      </c>
    </row>
    <row r="9043" spans="1:2" hidden="1" x14ac:dyDescent="0.35">
      <c r="A9043" s="1" t="s">
        <v>11130</v>
      </c>
      <c r="B9043" s="1">
        <v>37</v>
      </c>
    </row>
    <row r="9044" spans="1:2" hidden="1" x14ac:dyDescent="0.35">
      <c r="A9044" s="1" t="s">
        <v>11131</v>
      </c>
      <c r="B9044" s="1">
        <v>86</v>
      </c>
    </row>
    <row r="9045" spans="1:2" hidden="1" x14ac:dyDescent="0.35">
      <c r="A9045" s="1" t="s">
        <v>11132</v>
      </c>
      <c r="B9045" s="1">
        <v>50</v>
      </c>
    </row>
    <row r="9046" spans="1:2" hidden="1" x14ac:dyDescent="0.35">
      <c r="A9046" s="1" t="s">
        <v>11133</v>
      </c>
      <c r="B9046" s="1">
        <v>89</v>
      </c>
    </row>
    <row r="9047" spans="1:2" hidden="1" x14ac:dyDescent="0.35">
      <c r="A9047" s="1" t="s">
        <v>11134</v>
      </c>
      <c r="B9047" s="1">
        <v>3</v>
      </c>
    </row>
    <row r="9048" spans="1:2" hidden="1" x14ac:dyDescent="0.35">
      <c r="A9048" s="1" t="s">
        <v>11135</v>
      </c>
      <c r="B9048" s="1">
        <v>37</v>
      </c>
    </row>
    <row r="9049" spans="1:2" hidden="1" x14ac:dyDescent="0.35">
      <c r="A9049" s="1" t="s">
        <v>11136</v>
      </c>
      <c r="B9049" s="1">
        <v>34</v>
      </c>
    </row>
    <row r="9050" spans="1:2" hidden="1" x14ac:dyDescent="0.35">
      <c r="A9050" s="1" t="s">
        <v>11137</v>
      </c>
      <c r="B9050" s="1">
        <v>27</v>
      </c>
    </row>
    <row r="9051" spans="1:2" hidden="1" x14ac:dyDescent="0.35">
      <c r="A9051" s="1" t="s">
        <v>11138</v>
      </c>
      <c r="B9051" s="1">
        <v>14</v>
      </c>
    </row>
    <row r="9052" spans="1:2" hidden="1" x14ac:dyDescent="0.35">
      <c r="A9052" s="1" t="s">
        <v>11139</v>
      </c>
      <c r="B9052" s="1">
        <v>24</v>
      </c>
    </row>
    <row r="9053" spans="1:2" hidden="1" x14ac:dyDescent="0.35">
      <c r="A9053" s="1" t="s">
        <v>11140</v>
      </c>
      <c r="B9053" s="1">
        <v>7</v>
      </c>
    </row>
    <row r="9054" spans="1:2" hidden="1" x14ac:dyDescent="0.35">
      <c r="A9054" s="1" t="s">
        <v>11141</v>
      </c>
      <c r="B9054" s="1">
        <v>59</v>
      </c>
    </row>
    <row r="9055" spans="1:2" hidden="1" x14ac:dyDescent="0.35">
      <c r="A9055" s="1" t="s">
        <v>11142</v>
      </c>
      <c r="B9055" s="1">
        <v>52</v>
      </c>
    </row>
    <row r="9056" spans="1:2" hidden="1" x14ac:dyDescent="0.35">
      <c r="A9056" s="1" t="s">
        <v>11143</v>
      </c>
      <c r="B9056" s="1">
        <v>80</v>
      </c>
    </row>
    <row r="9057" spans="1:2" hidden="1" x14ac:dyDescent="0.35">
      <c r="A9057" s="1" t="s">
        <v>11144</v>
      </c>
      <c r="B9057" s="1">
        <v>73</v>
      </c>
    </row>
    <row r="9058" spans="1:2" hidden="1" x14ac:dyDescent="0.35">
      <c r="A9058" s="1" t="s">
        <v>11145</v>
      </c>
      <c r="B9058" s="1">
        <v>16</v>
      </c>
    </row>
    <row r="9059" spans="1:2" hidden="1" x14ac:dyDescent="0.35">
      <c r="A9059" s="1" t="s">
        <v>11146</v>
      </c>
      <c r="B9059" s="1">
        <v>73</v>
      </c>
    </row>
    <row r="9060" spans="1:2" hidden="1" x14ac:dyDescent="0.35">
      <c r="A9060" s="1" t="s">
        <v>11147</v>
      </c>
      <c r="B9060" s="1">
        <v>71</v>
      </c>
    </row>
    <row r="9061" spans="1:2" hidden="1" x14ac:dyDescent="0.35">
      <c r="A9061" s="1" t="s">
        <v>11148</v>
      </c>
      <c r="B9061" s="1">
        <v>74</v>
      </c>
    </row>
    <row r="9062" spans="1:2" hidden="1" x14ac:dyDescent="0.35">
      <c r="A9062" s="1" t="s">
        <v>11149</v>
      </c>
      <c r="B9062" s="1">
        <v>11</v>
      </c>
    </row>
    <row r="9063" spans="1:2" hidden="1" x14ac:dyDescent="0.35">
      <c r="A9063" s="1" t="s">
        <v>11150</v>
      </c>
      <c r="B9063" s="1">
        <v>81</v>
      </c>
    </row>
    <row r="9064" spans="1:2" hidden="1" x14ac:dyDescent="0.35">
      <c r="A9064" s="1" t="s">
        <v>11151</v>
      </c>
      <c r="B9064" s="1">
        <v>45</v>
      </c>
    </row>
    <row r="9065" spans="1:2" hidden="1" x14ac:dyDescent="0.35">
      <c r="A9065" s="1" t="s">
        <v>11152</v>
      </c>
      <c r="B9065" s="1">
        <v>8</v>
      </c>
    </row>
    <row r="9066" spans="1:2" hidden="1" x14ac:dyDescent="0.35">
      <c r="A9066" s="1" t="s">
        <v>11153</v>
      </c>
      <c r="B9066" s="1">
        <v>44</v>
      </c>
    </row>
    <row r="9067" spans="1:2" hidden="1" x14ac:dyDescent="0.35">
      <c r="A9067" s="1" t="s">
        <v>11154</v>
      </c>
      <c r="B9067" s="1">
        <v>33</v>
      </c>
    </row>
    <row r="9068" spans="1:2" hidden="1" x14ac:dyDescent="0.35">
      <c r="A9068" s="1" t="s">
        <v>11155</v>
      </c>
      <c r="B9068" s="1">
        <v>42</v>
      </c>
    </row>
    <row r="9069" spans="1:2" hidden="1" x14ac:dyDescent="0.35">
      <c r="A9069" s="1" t="s">
        <v>11156</v>
      </c>
      <c r="B9069" s="1">
        <v>19</v>
      </c>
    </row>
    <row r="9070" spans="1:2" hidden="1" x14ac:dyDescent="0.35">
      <c r="A9070" s="1" t="s">
        <v>11157</v>
      </c>
      <c r="B9070" s="1">
        <v>50</v>
      </c>
    </row>
    <row r="9071" spans="1:2" hidden="1" x14ac:dyDescent="0.35">
      <c r="A9071" s="1" t="s">
        <v>11158</v>
      </c>
      <c r="B9071" s="1">
        <v>37</v>
      </c>
    </row>
    <row r="9072" spans="1:2" hidden="1" x14ac:dyDescent="0.35">
      <c r="A9072" s="1" t="s">
        <v>11159</v>
      </c>
      <c r="B9072" s="1">
        <v>74</v>
      </c>
    </row>
    <row r="9073" spans="1:2" hidden="1" x14ac:dyDescent="0.35">
      <c r="A9073" s="1" t="s">
        <v>11160</v>
      </c>
      <c r="B9073" s="1">
        <v>4</v>
      </c>
    </row>
    <row r="9074" spans="1:2" hidden="1" x14ac:dyDescent="0.35">
      <c r="A9074" s="1" t="s">
        <v>11161</v>
      </c>
      <c r="B9074" s="1">
        <v>85</v>
      </c>
    </row>
    <row r="9075" spans="1:2" hidden="1" x14ac:dyDescent="0.35">
      <c r="A9075" s="1" t="s">
        <v>11162</v>
      </c>
      <c r="B9075" s="1">
        <v>41</v>
      </c>
    </row>
    <row r="9076" spans="1:2" hidden="1" x14ac:dyDescent="0.35">
      <c r="A9076" s="1" t="s">
        <v>11163</v>
      </c>
      <c r="B9076" s="1">
        <v>15</v>
      </c>
    </row>
    <row r="9077" spans="1:2" hidden="1" x14ac:dyDescent="0.35">
      <c r="A9077" s="1" t="s">
        <v>11164</v>
      </c>
      <c r="B9077" s="1">
        <v>70</v>
      </c>
    </row>
    <row r="9078" spans="1:2" hidden="1" x14ac:dyDescent="0.35">
      <c r="A9078" s="1" t="s">
        <v>11165</v>
      </c>
      <c r="B9078" s="1">
        <v>80</v>
      </c>
    </row>
    <row r="9079" spans="1:2" hidden="1" x14ac:dyDescent="0.35">
      <c r="A9079" s="1" t="s">
        <v>11166</v>
      </c>
      <c r="B9079" s="1">
        <v>24</v>
      </c>
    </row>
    <row r="9080" spans="1:2" hidden="1" x14ac:dyDescent="0.35">
      <c r="A9080" s="1" t="s">
        <v>11167</v>
      </c>
      <c r="B9080" s="1">
        <v>14</v>
      </c>
    </row>
    <row r="9081" spans="1:2" hidden="1" x14ac:dyDescent="0.35">
      <c r="A9081" s="1" t="s">
        <v>11168</v>
      </c>
      <c r="B9081" s="1">
        <v>74</v>
      </c>
    </row>
    <row r="9082" spans="1:2" hidden="1" x14ac:dyDescent="0.35">
      <c r="A9082" s="1" t="s">
        <v>11169</v>
      </c>
      <c r="B9082" s="1">
        <v>56</v>
      </c>
    </row>
    <row r="9083" spans="1:2" hidden="1" x14ac:dyDescent="0.35">
      <c r="A9083" s="1" t="s">
        <v>11170</v>
      </c>
      <c r="B9083" s="1">
        <v>17</v>
      </c>
    </row>
    <row r="9084" spans="1:2" hidden="1" x14ac:dyDescent="0.35">
      <c r="A9084" s="1" t="s">
        <v>11171</v>
      </c>
      <c r="B9084" s="1">
        <v>36</v>
      </c>
    </row>
    <row r="9085" spans="1:2" hidden="1" x14ac:dyDescent="0.35">
      <c r="A9085" s="1" t="s">
        <v>11172</v>
      </c>
      <c r="B9085" s="1">
        <v>89</v>
      </c>
    </row>
    <row r="9086" spans="1:2" hidden="1" x14ac:dyDescent="0.35">
      <c r="A9086" s="1" t="s">
        <v>11173</v>
      </c>
      <c r="B9086" s="1">
        <v>55</v>
      </c>
    </row>
    <row r="9087" spans="1:2" hidden="1" x14ac:dyDescent="0.35">
      <c r="A9087" s="1" t="s">
        <v>11174</v>
      </c>
      <c r="B9087" s="1">
        <v>92</v>
      </c>
    </row>
    <row r="9088" spans="1:2" hidden="1" x14ac:dyDescent="0.35">
      <c r="A9088" s="1" t="s">
        <v>11175</v>
      </c>
      <c r="B9088" s="1">
        <v>6</v>
      </c>
    </row>
    <row r="9089" spans="1:2" hidden="1" x14ac:dyDescent="0.35">
      <c r="A9089" s="1" t="s">
        <v>11176</v>
      </c>
      <c r="B9089" s="1">
        <v>89</v>
      </c>
    </row>
    <row r="9090" spans="1:2" hidden="1" x14ac:dyDescent="0.35">
      <c r="A9090" s="1" t="s">
        <v>11177</v>
      </c>
      <c r="B9090" s="1">
        <v>19</v>
      </c>
    </row>
    <row r="9091" spans="1:2" hidden="1" x14ac:dyDescent="0.35">
      <c r="A9091" s="1" t="s">
        <v>11178</v>
      </c>
      <c r="B9091" s="1">
        <v>24</v>
      </c>
    </row>
    <row r="9092" spans="1:2" hidden="1" x14ac:dyDescent="0.35">
      <c r="A9092" s="1" t="s">
        <v>11179</v>
      </c>
      <c r="B9092" s="1">
        <v>68</v>
      </c>
    </row>
    <row r="9093" spans="1:2" hidden="1" x14ac:dyDescent="0.35">
      <c r="A9093" s="1" t="s">
        <v>11180</v>
      </c>
      <c r="B9093" s="1">
        <v>4</v>
      </c>
    </row>
    <row r="9094" spans="1:2" hidden="1" x14ac:dyDescent="0.35">
      <c r="A9094" s="1" t="s">
        <v>11181</v>
      </c>
      <c r="B9094" s="1">
        <v>33</v>
      </c>
    </row>
    <row r="9095" spans="1:2" hidden="1" x14ac:dyDescent="0.35">
      <c r="A9095" s="1" t="s">
        <v>11182</v>
      </c>
      <c r="B9095" s="1">
        <v>21</v>
      </c>
    </row>
    <row r="9096" spans="1:2" hidden="1" x14ac:dyDescent="0.35">
      <c r="A9096" s="1" t="s">
        <v>11183</v>
      </c>
      <c r="B9096" s="1">
        <v>68</v>
      </c>
    </row>
    <row r="9097" spans="1:2" hidden="1" x14ac:dyDescent="0.35">
      <c r="A9097" s="1" t="s">
        <v>11184</v>
      </c>
      <c r="B9097" s="1">
        <v>86</v>
      </c>
    </row>
    <row r="9098" spans="1:2" hidden="1" x14ac:dyDescent="0.35">
      <c r="A9098" s="1" t="s">
        <v>11185</v>
      </c>
      <c r="B9098" s="1">
        <v>23</v>
      </c>
    </row>
    <row r="9099" spans="1:2" hidden="1" x14ac:dyDescent="0.35">
      <c r="A9099" s="1" t="s">
        <v>11186</v>
      </c>
      <c r="B9099" s="1">
        <v>23</v>
      </c>
    </row>
    <row r="9100" spans="1:2" hidden="1" x14ac:dyDescent="0.35">
      <c r="A9100" s="1" t="s">
        <v>11187</v>
      </c>
      <c r="B9100" s="1">
        <v>10</v>
      </c>
    </row>
    <row r="9101" spans="1:2" hidden="1" x14ac:dyDescent="0.35">
      <c r="A9101" s="1" t="s">
        <v>11188</v>
      </c>
      <c r="B9101" s="1">
        <v>61</v>
      </c>
    </row>
    <row r="9102" spans="1:2" hidden="1" x14ac:dyDescent="0.35">
      <c r="A9102" s="1" t="s">
        <v>11189</v>
      </c>
      <c r="B9102" s="1">
        <v>65</v>
      </c>
    </row>
    <row r="9103" spans="1:2" hidden="1" x14ac:dyDescent="0.35">
      <c r="A9103" s="1" t="s">
        <v>11190</v>
      </c>
      <c r="B9103" s="1">
        <v>97</v>
      </c>
    </row>
    <row r="9104" spans="1:2" hidden="1" x14ac:dyDescent="0.35">
      <c r="A9104" s="1" t="s">
        <v>11191</v>
      </c>
      <c r="B9104" s="1">
        <v>8</v>
      </c>
    </row>
    <row r="9105" spans="1:2" hidden="1" x14ac:dyDescent="0.35">
      <c r="A9105" s="1" t="s">
        <v>11192</v>
      </c>
      <c r="B9105" s="1">
        <v>99</v>
      </c>
    </row>
    <row r="9106" spans="1:2" hidden="1" x14ac:dyDescent="0.35">
      <c r="A9106" s="1" t="s">
        <v>11193</v>
      </c>
      <c r="B9106" s="1">
        <v>89</v>
      </c>
    </row>
    <row r="9107" spans="1:2" hidden="1" x14ac:dyDescent="0.35">
      <c r="A9107" s="1" t="s">
        <v>11194</v>
      </c>
      <c r="B9107" s="1">
        <v>70</v>
      </c>
    </row>
    <row r="9108" spans="1:2" hidden="1" x14ac:dyDescent="0.35">
      <c r="A9108" s="1" t="s">
        <v>11195</v>
      </c>
      <c r="B9108" s="1">
        <v>94</v>
      </c>
    </row>
    <row r="9109" spans="1:2" hidden="1" x14ac:dyDescent="0.35">
      <c r="A9109" s="1" t="s">
        <v>11196</v>
      </c>
      <c r="B9109" s="1">
        <v>19</v>
      </c>
    </row>
    <row r="9110" spans="1:2" hidden="1" x14ac:dyDescent="0.35">
      <c r="A9110" s="1" t="s">
        <v>11197</v>
      </c>
      <c r="B9110" s="1">
        <v>31</v>
      </c>
    </row>
    <row r="9111" spans="1:2" hidden="1" x14ac:dyDescent="0.35">
      <c r="A9111" s="1" t="s">
        <v>11198</v>
      </c>
      <c r="B9111" s="1">
        <v>89</v>
      </c>
    </row>
    <row r="9112" spans="1:2" hidden="1" x14ac:dyDescent="0.35">
      <c r="A9112" s="1" t="s">
        <v>11199</v>
      </c>
      <c r="B9112" s="1">
        <v>25</v>
      </c>
    </row>
    <row r="9113" spans="1:2" hidden="1" x14ac:dyDescent="0.35">
      <c r="A9113" s="1" t="s">
        <v>11200</v>
      </c>
      <c r="B9113" s="1">
        <v>7</v>
      </c>
    </row>
    <row r="9114" spans="1:2" hidden="1" x14ac:dyDescent="0.35">
      <c r="A9114" s="1" t="s">
        <v>11201</v>
      </c>
      <c r="B9114" s="1">
        <v>55</v>
      </c>
    </row>
    <row r="9115" spans="1:2" hidden="1" x14ac:dyDescent="0.35">
      <c r="A9115" s="1" t="s">
        <v>11202</v>
      </c>
      <c r="B9115" s="1">
        <v>72</v>
      </c>
    </row>
    <row r="9116" spans="1:2" hidden="1" x14ac:dyDescent="0.35">
      <c r="A9116" s="1" t="s">
        <v>11203</v>
      </c>
      <c r="B9116" s="1">
        <v>12</v>
      </c>
    </row>
    <row r="9117" spans="1:2" hidden="1" x14ac:dyDescent="0.35">
      <c r="A9117" s="1" t="s">
        <v>11204</v>
      </c>
      <c r="B9117" s="1">
        <v>71</v>
      </c>
    </row>
    <row r="9118" spans="1:2" hidden="1" x14ac:dyDescent="0.35">
      <c r="A9118" s="1" t="s">
        <v>11205</v>
      </c>
      <c r="B9118" s="1">
        <v>65</v>
      </c>
    </row>
    <row r="9119" spans="1:2" hidden="1" x14ac:dyDescent="0.35">
      <c r="A9119" s="1" t="s">
        <v>11206</v>
      </c>
      <c r="B9119" s="1">
        <v>43</v>
      </c>
    </row>
    <row r="9120" spans="1:2" hidden="1" x14ac:dyDescent="0.35">
      <c r="A9120" s="1" t="s">
        <v>11207</v>
      </c>
      <c r="B9120" s="1">
        <v>5</v>
      </c>
    </row>
    <row r="9121" spans="1:2" hidden="1" x14ac:dyDescent="0.35">
      <c r="A9121" s="1" t="s">
        <v>11208</v>
      </c>
      <c r="B9121" s="1">
        <v>84</v>
      </c>
    </row>
    <row r="9122" spans="1:2" hidden="1" x14ac:dyDescent="0.35">
      <c r="A9122" s="1" t="s">
        <v>11209</v>
      </c>
      <c r="B9122" s="1">
        <v>37</v>
      </c>
    </row>
    <row r="9123" spans="1:2" hidden="1" x14ac:dyDescent="0.35">
      <c r="A9123" s="1" t="s">
        <v>11210</v>
      </c>
      <c r="B9123" s="1">
        <v>47</v>
      </c>
    </row>
    <row r="9124" spans="1:2" hidden="1" x14ac:dyDescent="0.35">
      <c r="A9124" s="1" t="s">
        <v>11211</v>
      </c>
      <c r="B9124" s="1">
        <v>22</v>
      </c>
    </row>
    <row r="9125" spans="1:2" hidden="1" x14ac:dyDescent="0.35">
      <c r="A9125" s="1" t="s">
        <v>11212</v>
      </c>
      <c r="B9125" s="1">
        <v>76</v>
      </c>
    </row>
    <row r="9126" spans="1:2" hidden="1" x14ac:dyDescent="0.35">
      <c r="A9126" s="1" t="s">
        <v>11213</v>
      </c>
      <c r="B9126" s="1">
        <v>36</v>
      </c>
    </row>
    <row r="9127" spans="1:2" hidden="1" x14ac:dyDescent="0.35">
      <c r="A9127" s="1" t="s">
        <v>11214</v>
      </c>
      <c r="B9127" s="1">
        <v>5</v>
      </c>
    </row>
    <row r="9128" spans="1:2" hidden="1" x14ac:dyDescent="0.35">
      <c r="A9128" s="1" t="s">
        <v>11215</v>
      </c>
      <c r="B9128" s="1">
        <v>31</v>
      </c>
    </row>
    <row r="9129" spans="1:2" hidden="1" x14ac:dyDescent="0.35">
      <c r="A9129" s="1" t="s">
        <v>11216</v>
      </c>
      <c r="B9129" s="1">
        <v>69</v>
      </c>
    </row>
    <row r="9130" spans="1:2" hidden="1" x14ac:dyDescent="0.35">
      <c r="A9130" s="1" t="s">
        <v>11217</v>
      </c>
      <c r="B9130" s="1">
        <v>11</v>
      </c>
    </row>
    <row r="9131" spans="1:2" hidden="1" x14ac:dyDescent="0.35">
      <c r="A9131" s="1" t="s">
        <v>11218</v>
      </c>
      <c r="B9131" s="1">
        <v>33</v>
      </c>
    </row>
    <row r="9132" spans="1:2" hidden="1" x14ac:dyDescent="0.35">
      <c r="A9132" s="1" t="s">
        <v>11219</v>
      </c>
      <c r="B9132" s="1">
        <v>50</v>
      </c>
    </row>
    <row r="9133" spans="1:2" hidden="1" x14ac:dyDescent="0.35">
      <c r="A9133" s="1" t="s">
        <v>11220</v>
      </c>
      <c r="B9133" s="1">
        <v>9</v>
      </c>
    </row>
    <row r="9134" spans="1:2" hidden="1" x14ac:dyDescent="0.35">
      <c r="A9134" s="1" t="s">
        <v>11221</v>
      </c>
      <c r="B9134" s="1">
        <v>11</v>
      </c>
    </row>
    <row r="9135" spans="1:2" hidden="1" x14ac:dyDescent="0.35">
      <c r="A9135" s="1" t="s">
        <v>11222</v>
      </c>
      <c r="B9135" s="1">
        <v>8</v>
      </c>
    </row>
    <row r="9136" spans="1:2" hidden="1" x14ac:dyDescent="0.35">
      <c r="A9136" s="1" t="s">
        <v>11223</v>
      </c>
      <c r="B9136" s="1">
        <v>83</v>
      </c>
    </row>
    <row r="9137" spans="1:2" hidden="1" x14ac:dyDescent="0.35">
      <c r="A9137" s="1" t="s">
        <v>11224</v>
      </c>
      <c r="B9137" s="1">
        <v>45</v>
      </c>
    </row>
    <row r="9138" spans="1:2" hidden="1" x14ac:dyDescent="0.35">
      <c r="A9138" s="1" t="s">
        <v>11225</v>
      </c>
      <c r="B9138" s="1">
        <v>20</v>
      </c>
    </row>
    <row r="9139" spans="1:2" hidden="1" x14ac:dyDescent="0.35">
      <c r="A9139" s="1" t="s">
        <v>11226</v>
      </c>
      <c r="B9139" s="1">
        <v>65</v>
      </c>
    </row>
    <row r="9140" spans="1:2" hidden="1" x14ac:dyDescent="0.35">
      <c r="A9140" s="1" t="s">
        <v>11227</v>
      </c>
      <c r="B9140" s="1">
        <v>42</v>
      </c>
    </row>
    <row r="9141" spans="1:2" hidden="1" x14ac:dyDescent="0.35">
      <c r="A9141" s="1" t="s">
        <v>11228</v>
      </c>
      <c r="B9141" s="1">
        <v>30</v>
      </c>
    </row>
    <row r="9142" spans="1:2" hidden="1" x14ac:dyDescent="0.35">
      <c r="A9142" s="1" t="s">
        <v>11229</v>
      </c>
      <c r="B9142" s="1">
        <v>74</v>
      </c>
    </row>
    <row r="9143" spans="1:2" hidden="1" x14ac:dyDescent="0.35">
      <c r="A9143" s="1" t="s">
        <v>11230</v>
      </c>
      <c r="B9143" s="1">
        <v>33</v>
      </c>
    </row>
    <row r="9144" spans="1:2" hidden="1" x14ac:dyDescent="0.35">
      <c r="A9144" s="1" t="s">
        <v>11231</v>
      </c>
      <c r="B9144" s="1">
        <v>72</v>
      </c>
    </row>
    <row r="9145" spans="1:2" hidden="1" x14ac:dyDescent="0.35">
      <c r="A9145" s="1" t="s">
        <v>11232</v>
      </c>
      <c r="B9145" s="1">
        <v>49</v>
      </c>
    </row>
    <row r="9146" spans="1:2" hidden="1" x14ac:dyDescent="0.35">
      <c r="A9146" s="1" t="s">
        <v>11233</v>
      </c>
      <c r="B9146" s="1">
        <v>6</v>
      </c>
    </row>
    <row r="9147" spans="1:2" hidden="1" x14ac:dyDescent="0.35">
      <c r="A9147" s="1" t="s">
        <v>11234</v>
      </c>
      <c r="B9147" s="1">
        <v>39</v>
      </c>
    </row>
    <row r="9148" spans="1:2" hidden="1" x14ac:dyDescent="0.35">
      <c r="A9148" s="1" t="s">
        <v>11235</v>
      </c>
      <c r="B9148" s="1">
        <v>69</v>
      </c>
    </row>
    <row r="9149" spans="1:2" hidden="1" x14ac:dyDescent="0.35">
      <c r="A9149" s="1" t="s">
        <v>11236</v>
      </c>
      <c r="B9149" s="1">
        <v>97</v>
      </c>
    </row>
    <row r="9150" spans="1:2" hidden="1" x14ac:dyDescent="0.35">
      <c r="A9150" s="1" t="s">
        <v>11237</v>
      </c>
      <c r="B9150" s="1">
        <v>31</v>
      </c>
    </row>
    <row r="9151" spans="1:2" hidden="1" x14ac:dyDescent="0.35">
      <c r="A9151" s="1" t="s">
        <v>11238</v>
      </c>
      <c r="B9151" s="1">
        <v>80</v>
      </c>
    </row>
    <row r="9152" spans="1:2" hidden="1" x14ac:dyDescent="0.35">
      <c r="A9152" s="1" t="s">
        <v>11239</v>
      </c>
      <c r="B9152" s="1">
        <v>65</v>
      </c>
    </row>
    <row r="9153" spans="1:2" hidden="1" x14ac:dyDescent="0.35">
      <c r="A9153" s="1" t="s">
        <v>11240</v>
      </c>
      <c r="B9153" s="1">
        <v>70</v>
      </c>
    </row>
    <row r="9154" spans="1:2" hidden="1" x14ac:dyDescent="0.35">
      <c r="A9154" s="1" t="s">
        <v>11241</v>
      </c>
      <c r="B9154" s="1">
        <v>60</v>
      </c>
    </row>
    <row r="9155" spans="1:2" hidden="1" x14ac:dyDescent="0.35">
      <c r="A9155" s="1" t="s">
        <v>11242</v>
      </c>
      <c r="B9155" s="1">
        <v>31</v>
      </c>
    </row>
    <row r="9156" spans="1:2" hidden="1" x14ac:dyDescent="0.35">
      <c r="A9156" s="1" t="s">
        <v>11243</v>
      </c>
      <c r="B9156" s="1">
        <v>98</v>
      </c>
    </row>
    <row r="9157" spans="1:2" hidden="1" x14ac:dyDescent="0.35">
      <c r="A9157" s="1" t="s">
        <v>11244</v>
      </c>
      <c r="B9157" s="1">
        <v>4</v>
      </c>
    </row>
    <row r="9158" spans="1:2" hidden="1" x14ac:dyDescent="0.35">
      <c r="A9158" s="1" t="s">
        <v>11245</v>
      </c>
      <c r="B9158" s="1">
        <v>8</v>
      </c>
    </row>
    <row r="9159" spans="1:2" hidden="1" x14ac:dyDescent="0.35">
      <c r="A9159" s="1" t="s">
        <v>11246</v>
      </c>
      <c r="B9159" s="1">
        <v>26</v>
      </c>
    </row>
    <row r="9160" spans="1:2" hidden="1" x14ac:dyDescent="0.35">
      <c r="A9160" s="1" t="s">
        <v>11247</v>
      </c>
      <c r="B9160" s="1">
        <v>46</v>
      </c>
    </row>
    <row r="9161" spans="1:2" hidden="1" x14ac:dyDescent="0.35">
      <c r="A9161" s="1" t="s">
        <v>11248</v>
      </c>
      <c r="B9161" s="1">
        <v>85</v>
      </c>
    </row>
    <row r="9162" spans="1:2" hidden="1" x14ac:dyDescent="0.35">
      <c r="A9162" s="1" t="s">
        <v>11249</v>
      </c>
      <c r="B9162" s="1">
        <v>12</v>
      </c>
    </row>
    <row r="9163" spans="1:2" hidden="1" x14ac:dyDescent="0.35">
      <c r="A9163" s="1" t="s">
        <v>11250</v>
      </c>
      <c r="B9163" s="1">
        <v>90</v>
      </c>
    </row>
    <row r="9164" spans="1:2" hidden="1" x14ac:dyDescent="0.35">
      <c r="A9164" s="1" t="s">
        <v>11251</v>
      </c>
      <c r="B9164" s="1">
        <v>26</v>
      </c>
    </row>
    <row r="9165" spans="1:2" hidden="1" x14ac:dyDescent="0.35">
      <c r="A9165" s="1" t="s">
        <v>11252</v>
      </c>
      <c r="B9165" s="1">
        <v>53</v>
      </c>
    </row>
    <row r="9166" spans="1:2" hidden="1" x14ac:dyDescent="0.35">
      <c r="A9166" s="1" t="s">
        <v>11253</v>
      </c>
      <c r="B9166" s="1">
        <v>82</v>
      </c>
    </row>
    <row r="9167" spans="1:2" hidden="1" x14ac:dyDescent="0.35">
      <c r="A9167" s="1" t="s">
        <v>11254</v>
      </c>
      <c r="B9167" s="1">
        <v>21</v>
      </c>
    </row>
    <row r="9168" spans="1:2" hidden="1" x14ac:dyDescent="0.35">
      <c r="A9168" s="1" t="s">
        <v>11255</v>
      </c>
      <c r="B9168" s="1">
        <v>44</v>
      </c>
    </row>
    <row r="9169" spans="1:2" hidden="1" x14ac:dyDescent="0.35">
      <c r="A9169" s="1" t="s">
        <v>11256</v>
      </c>
      <c r="B9169" s="1">
        <v>19</v>
      </c>
    </row>
    <row r="9170" spans="1:2" hidden="1" x14ac:dyDescent="0.35">
      <c r="A9170" s="1" t="s">
        <v>11257</v>
      </c>
      <c r="B9170" s="1">
        <v>18</v>
      </c>
    </row>
    <row r="9171" spans="1:2" hidden="1" x14ac:dyDescent="0.35">
      <c r="A9171" s="1" t="s">
        <v>11258</v>
      </c>
      <c r="B9171" s="1">
        <v>30</v>
      </c>
    </row>
    <row r="9172" spans="1:2" hidden="1" x14ac:dyDescent="0.35">
      <c r="A9172" s="1" t="s">
        <v>11259</v>
      </c>
      <c r="B9172" s="1">
        <v>40</v>
      </c>
    </row>
    <row r="9173" spans="1:2" hidden="1" x14ac:dyDescent="0.35">
      <c r="A9173" s="1" t="s">
        <v>11260</v>
      </c>
      <c r="B9173" s="1">
        <v>54</v>
      </c>
    </row>
    <row r="9174" spans="1:2" hidden="1" x14ac:dyDescent="0.35">
      <c r="A9174" s="1" t="s">
        <v>11261</v>
      </c>
      <c r="B9174" s="1">
        <v>17</v>
      </c>
    </row>
    <row r="9175" spans="1:2" hidden="1" x14ac:dyDescent="0.35">
      <c r="A9175" s="1" t="s">
        <v>11262</v>
      </c>
      <c r="B9175" s="1">
        <v>50</v>
      </c>
    </row>
    <row r="9176" spans="1:2" hidden="1" x14ac:dyDescent="0.35">
      <c r="A9176" s="1" t="s">
        <v>11263</v>
      </c>
      <c r="B9176" s="1">
        <v>54</v>
      </c>
    </row>
    <row r="9177" spans="1:2" hidden="1" x14ac:dyDescent="0.35">
      <c r="A9177" s="1" t="s">
        <v>11264</v>
      </c>
      <c r="B9177" s="1">
        <v>69</v>
      </c>
    </row>
    <row r="9178" spans="1:2" hidden="1" x14ac:dyDescent="0.35">
      <c r="A9178" s="1" t="s">
        <v>11265</v>
      </c>
      <c r="B9178" s="1">
        <v>23</v>
      </c>
    </row>
    <row r="9179" spans="1:2" hidden="1" x14ac:dyDescent="0.35">
      <c r="A9179" s="1" t="s">
        <v>11266</v>
      </c>
      <c r="B9179" s="1">
        <v>52</v>
      </c>
    </row>
    <row r="9180" spans="1:2" hidden="1" x14ac:dyDescent="0.35">
      <c r="A9180" s="1" t="s">
        <v>11267</v>
      </c>
      <c r="B9180" s="1">
        <v>7</v>
      </c>
    </row>
    <row r="9181" spans="1:2" hidden="1" x14ac:dyDescent="0.35">
      <c r="A9181" s="1" t="s">
        <v>11268</v>
      </c>
      <c r="B9181" s="1">
        <v>5</v>
      </c>
    </row>
    <row r="9182" spans="1:2" hidden="1" x14ac:dyDescent="0.35">
      <c r="A9182" s="1" t="s">
        <v>11269</v>
      </c>
      <c r="B9182" s="1">
        <v>89</v>
      </c>
    </row>
    <row r="9183" spans="1:2" hidden="1" x14ac:dyDescent="0.35">
      <c r="A9183" s="1" t="s">
        <v>11270</v>
      </c>
      <c r="B9183" s="1">
        <v>6</v>
      </c>
    </row>
    <row r="9184" spans="1:2" hidden="1" x14ac:dyDescent="0.35">
      <c r="A9184" s="1" t="s">
        <v>11271</v>
      </c>
      <c r="B9184" s="1">
        <v>49</v>
      </c>
    </row>
    <row r="9185" spans="1:2" hidden="1" x14ac:dyDescent="0.35">
      <c r="A9185" s="1" t="s">
        <v>11272</v>
      </c>
      <c r="B9185" s="1">
        <v>44</v>
      </c>
    </row>
    <row r="9186" spans="1:2" hidden="1" x14ac:dyDescent="0.35">
      <c r="A9186" s="1" t="s">
        <v>11273</v>
      </c>
      <c r="B9186" s="1">
        <v>7</v>
      </c>
    </row>
    <row r="9187" spans="1:2" hidden="1" x14ac:dyDescent="0.35">
      <c r="A9187" s="1" t="s">
        <v>11274</v>
      </c>
      <c r="B9187" s="1">
        <v>22</v>
      </c>
    </row>
    <row r="9188" spans="1:2" hidden="1" x14ac:dyDescent="0.35">
      <c r="A9188" s="1" t="s">
        <v>11275</v>
      </c>
      <c r="B9188" s="1">
        <v>48</v>
      </c>
    </row>
    <row r="9189" spans="1:2" hidden="1" x14ac:dyDescent="0.35">
      <c r="A9189" s="1" t="s">
        <v>11276</v>
      </c>
      <c r="B9189" s="1">
        <v>17</v>
      </c>
    </row>
    <row r="9190" spans="1:2" hidden="1" x14ac:dyDescent="0.35">
      <c r="A9190" s="1" t="s">
        <v>11277</v>
      </c>
      <c r="B9190" s="1">
        <v>44</v>
      </c>
    </row>
    <row r="9191" spans="1:2" hidden="1" x14ac:dyDescent="0.35">
      <c r="A9191" s="1" t="s">
        <v>11278</v>
      </c>
      <c r="B9191" s="1">
        <v>79</v>
      </c>
    </row>
    <row r="9192" spans="1:2" hidden="1" x14ac:dyDescent="0.35">
      <c r="A9192" s="1" t="s">
        <v>11279</v>
      </c>
      <c r="B9192" s="1">
        <v>89</v>
      </c>
    </row>
    <row r="9193" spans="1:2" hidden="1" x14ac:dyDescent="0.35">
      <c r="A9193" s="1" t="s">
        <v>11280</v>
      </c>
      <c r="B9193" s="1">
        <v>17</v>
      </c>
    </row>
    <row r="9194" spans="1:2" hidden="1" x14ac:dyDescent="0.35">
      <c r="A9194" s="1" t="s">
        <v>11281</v>
      </c>
      <c r="B9194" s="1">
        <v>14</v>
      </c>
    </row>
    <row r="9195" spans="1:2" hidden="1" x14ac:dyDescent="0.35">
      <c r="A9195" s="1" t="s">
        <v>11282</v>
      </c>
      <c r="B9195" s="1">
        <v>99</v>
      </c>
    </row>
    <row r="9196" spans="1:2" hidden="1" x14ac:dyDescent="0.35">
      <c r="A9196" s="1" t="s">
        <v>11283</v>
      </c>
      <c r="B9196" s="1">
        <v>28</v>
      </c>
    </row>
    <row r="9197" spans="1:2" hidden="1" x14ac:dyDescent="0.35">
      <c r="A9197" s="1" t="s">
        <v>11284</v>
      </c>
      <c r="B9197" s="1">
        <v>33</v>
      </c>
    </row>
    <row r="9198" spans="1:2" hidden="1" x14ac:dyDescent="0.35">
      <c r="A9198" s="1" t="s">
        <v>11285</v>
      </c>
      <c r="B9198" s="1">
        <v>30</v>
      </c>
    </row>
    <row r="9199" spans="1:2" hidden="1" x14ac:dyDescent="0.35">
      <c r="A9199" s="1" t="s">
        <v>11286</v>
      </c>
      <c r="B9199" s="1">
        <v>20</v>
      </c>
    </row>
    <row r="9200" spans="1:2" hidden="1" x14ac:dyDescent="0.35">
      <c r="A9200" s="1" t="s">
        <v>11287</v>
      </c>
      <c r="B9200" s="1">
        <v>25</v>
      </c>
    </row>
    <row r="9201" spans="1:2" hidden="1" x14ac:dyDescent="0.35">
      <c r="A9201" s="1" t="s">
        <v>11288</v>
      </c>
      <c r="B9201" s="1">
        <v>54</v>
      </c>
    </row>
    <row r="9202" spans="1:2" hidden="1" x14ac:dyDescent="0.35">
      <c r="A9202" s="1" t="s">
        <v>11289</v>
      </c>
      <c r="B9202" s="1">
        <v>76</v>
      </c>
    </row>
    <row r="9203" spans="1:2" hidden="1" x14ac:dyDescent="0.35">
      <c r="A9203" s="1" t="s">
        <v>11290</v>
      </c>
      <c r="B9203" s="1">
        <v>44</v>
      </c>
    </row>
    <row r="9204" spans="1:2" hidden="1" x14ac:dyDescent="0.35">
      <c r="A9204" s="1" t="s">
        <v>11291</v>
      </c>
      <c r="B9204" s="1">
        <v>11</v>
      </c>
    </row>
    <row r="9205" spans="1:2" hidden="1" x14ac:dyDescent="0.35">
      <c r="A9205" s="1" t="s">
        <v>11292</v>
      </c>
      <c r="B9205" s="1">
        <v>2</v>
      </c>
    </row>
    <row r="9206" spans="1:2" hidden="1" x14ac:dyDescent="0.35">
      <c r="A9206" s="1" t="s">
        <v>11293</v>
      </c>
      <c r="B9206" s="1">
        <v>85</v>
      </c>
    </row>
    <row r="9207" spans="1:2" hidden="1" x14ac:dyDescent="0.35">
      <c r="A9207" s="1" t="s">
        <v>11294</v>
      </c>
      <c r="B9207" s="1">
        <v>28</v>
      </c>
    </row>
    <row r="9208" spans="1:2" hidden="1" x14ac:dyDescent="0.35">
      <c r="A9208" s="1" t="s">
        <v>11295</v>
      </c>
      <c r="B9208" s="1">
        <v>73</v>
      </c>
    </row>
    <row r="9209" spans="1:2" hidden="1" x14ac:dyDescent="0.35">
      <c r="A9209" s="1" t="s">
        <v>11296</v>
      </c>
      <c r="B9209" s="1">
        <v>14</v>
      </c>
    </row>
    <row r="9210" spans="1:2" hidden="1" x14ac:dyDescent="0.35">
      <c r="A9210" s="1" t="s">
        <v>11297</v>
      </c>
      <c r="B9210" s="1">
        <v>38</v>
      </c>
    </row>
    <row r="9211" spans="1:2" hidden="1" x14ac:dyDescent="0.35">
      <c r="A9211" s="1" t="s">
        <v>11298</v>
      </c>
      <c r="B9211" s="1">
        <v>18</v>
      </c>
    </row>
    <row r="9212" spans="1:2" hidden="1" x14ac:dyDescent="0.35">
      <c r="A9212" s="1" t="s">
        <v>11299</v>
      </c>
      <c r="B9212" s="1">
        <v>99</v>
      </c>
    </row>
    <row r="9213" spans="1:2" hidden="1" x14ac:dyDescent="0.35">
      <c r="A9213" s="1" t="s">
        <v>11300</v>
      </c>
      <c r="B9213" s="1">
        <v>30</v>
      </c>
    </row>
    <row r="9214" spans="1:2" hidden="1" x14ac:dyDescent="0.35">
      <c r="A9214" s="1" t="s">
        <v>11301</v>
      </c>
      <c r="B9214" s="1">
        <v>96</v>
      </c>
    </row>
    <row r="9215" spans="1:2" hidden="1" x14ac:dyDescent="0.35">
      <c r="A9215" s="1" t="s">
        <v>11302</v>
      </c>
      <c r="B9215" s="1">
        <v>31</v>
      </c>
    </row>
    <row r="9216" spans="1:2" hidden="1" x14ac:dyDescent="0.35">
      <c r="A9216" s="1" t="s">
        <v>11303</v>
      </c>
      <c r="B9216" s="1">
        <v>55</v>
      </c>
    </row>
    <row r="9217" spans="1:2" hidden="1" x14ac:dyDescent="0.35">
      <c r="A9217" s="1" t="s">
        <v>11304</v>
      </c>
      <c r="B9217" s="1">
        <v>36</v>
      </c>
    </row>
    <row r="9218" spans="1:2" hidden="1" x14ac:dyDescent="0.35">
      <c r="A9218" s="1" t="s">
        <v>11305</v>
      </c>
      <c r="B9218" s="1">
        <v>13</v>
      </c>
    </row>
    <row r="9219" spans="1:2" hidden="1" x14ac:dyDescent="0.35">
      <c r="A9219" s="1" t="s">
        <v>11306</v>
      </c>
      <c r="B9219" s="1">
        <v>66</v>
      </c>
    </row>
    <row r="9220" spans="1:2" hidden="1" x14ac:dyDescent="0.35">
      <c r="A9220" s="1" t="s">
        <v>11307</v>
      </c>
      <c r="B9220" s="1">
        <v>89</v>
      </c>
    </row>
    <row r="9221" spans="1:2" hidden="1" x14ac:dyDescent="0.35">
      <c r="A9221" s="1" t="s">
        <v>11308</v>
      </c>
      <c r="B9221" s="1">
        <v>9</v>
      </c>
    </row>
    <row r="9222" spans="1:2" hidden="1" x14ac:dyDescent="0.35">
      <c r="A9222" s="1" t="s">
        <v>11309</v>
      </c>
      <c r="B9222" s="1">
        <v>74</v>
      </c>
    </row>
    <row r="9223" spans="1:2" hidden="1" x14ac:dyDescent="0.35">
      <c r="A9223" s="1" t="s">
        <v>11310</v>
      </c>
      <c r="B9223" s="1">
        <v>80</v>
      </c>
    </row>
    <row r="9224" spans="1:2" hidden="1" x14ac:dyDescent="0.35">
      <c r="A9224" s="1" t="s">
        <v>11311</v>
      </c>
      <c r="B9224" s="1">
        <v>26</v>
      </c>
    </row>
    <row r="9225" spans="1:2" hidden="1" x14ac:dyDescent="0.35">
      <c r="A9225" s="1" t="s">
        <v>11312</v>
      </c>
      <c r="B9225" s="1">
        <v>42</v>
      </c>
    </row>
    <row r="9226" spans="1:2" hidden="1" x14ac:dyDescent="0.35">
      <c r="A9226" s="1" t="s">
        <v>11313</v>
      </c>
      <c r="B9226" s="1">
        <v>72</v>
      </c>
    </row>
    <row r="9227" spans="1:2" hidden="1" x14ac:dyDescent="0.35">
      <c r="A9227" s="1" t="s">
        <v>11314</v>
      </c>
      <c r="B9227" s="1">
        <v>91</v>
      </c>
    </row>
    <row r="9228" spans="1:2" hidden="1" x14ac:dyDescent="0.35">
      <c r="A9228" s="1" t="s">
        <v>11315</v>
      </c>
      <c r="B9228" s="1">
        <v>36</v>
      </c>
    </row>
    <row r="9229" spans="1:2" hidden="1" x14ac:dyDescent="0.35">
      <c r="A9229" s="1" t="s">
        <v>11316</v>
      </c>
      <c r="B9229" s="1">
        <v>95</v>
      </c>
    </row>
    <row r="9230" spans="1:2" hidden="1" x14ac:dyDescent="0.35">
      <c r="A9230" s="1" t="s">
        <v>11317</v>
      </c>
      <c r="B9230" s="1">
        <v>38</v>
      </c>
    </row>
    <row r="9231" spans="1:2" hidden="1" x14ac:dyDescent="0.35">
      <c r="A9231" s="1" t="s">
        <v>11318</v>
      </c>
      <c r="B9231" s="1">
        <v>39</v>
      </c>
    </row>
    <row r="9232" spans="1:2" hidden="1" x14ac:dyDescent="0.35">
      <c r="A9232" s="1" t="s">
        <v>11319</v>
      </c>
      <c r="B9232" s="1">
        <v>14</v>
      </c>
    </row>
    <row r="9233" spans="1:2" hidden="1" x14ac:dyDescent="0.35">
      <c r="A9233" s="1" t="s">
        <v>11320</v>
      </c>
      <c r="B9233" s="1">
        <v>22</v>
      </c>
    </row>
    <row r="9234" spans="1:2" hidden="1" x14ac:dyDescent="0.35">
      <c r="A9234" s="1" t="s">
        <v>11321</v>
      </c>
      <c r="B9234" s="1">
        <v>87</v>
      </c>
    </row>
    <row r="9235" spans="1:2" hidden="1" x14ac:dyDescent="0.35">
      <c r="A9235" s="1" t="s">
        <v>11322</v>
      </c>
      <c r="B9235" s="1">
        <v>82</v>
      </c>
    </row>
    <row r="9236" spans="1:2" hidden="1" x14ac:dyDescent="0.35">
      <c r="A9236" s="1" t="s">
        <v>11323</v>
      </c>
      <c r="B9236" s="1">
        <v>5</v>
      </c>
    </row>
    <row r="9237" spans="1:2" hidden="1" x14ac:dyDescent="0.35">
      <c r="A9237" s="1" t="s">
        <v>11324</v>
      </c>
      <c r="B9237" s="1">
        <v>71</v>
      </c>
    </row>
    <row r="9238" spans="1:2" hidden="1" x14ac:dyDescent="0.35">
      <c r="A9238" s="1" t="s">
        <v>11325</v>
      </c>
      <c r="B9238" s="1">
        <v>12</v>
      </c>
    </row>
    <row r="9239" spans="1:2" hidden="1" x14ac:dyDescent="0.35">
      <c r="A9239" s="1" t="s">
        <v>11326</v>
      </c>
      <c r="B9239" s="1">
        <v>89</v>
      </c>
    </row>
    <row r="9240" spans="1:2" hidden="1" x14ac:dyDescent="0.35">
      <c r="A9240" s="1" t="s">
        <v>11327</v>
      </c>
      <c r="B9240" s="1">
        <v>18</v>
      </c>
    </row>
    <row r="9241" spans="1:2" hidden="1" x14ac:dyDescent="0.35">
      <c r="A9241" s="1" t="s">
        <v>11328</v>
      </c>
      <c r="B9241" s="1">
        <v>10</v>
      </c>
    </row>
    <row r="9242" spans="1:2" hidden="1" x14ac:dyDescent="0.35">
      <c r="A9242" s="1" t="s">
        <v>11329</v>
      </c>
      <c r="B9242" s="1">
        <v>71</v>
      </c>
    </row>
    <row r="9243" spans="1:2" hidden="1" x14ac:dyDescent="0.35">
      <c r="A9243" s="1" t="s">
        <v>11330</v>
      </c>
      <c r="B9243" s="1">
        <v>82</v>
      </c>
    </row>
    <row r="9244" spans="1:2" hidden="1" x14ac:dyDescent="0.35">
      <c r="A9244" s="1" t="s">
        <v>11331</v>
      </c>
      <c r="B9244" s="1">
        <v>97</v>
      </c>
    </row>
    <row r="9245" spans="1:2" hidden="1" x14ac:dyDescent="0.35">
      <c r="A9245" s="1" t="s">
        <v>11332</v>
      </c>
      <c r="B9245" s="1">
        <v>59</v>
      </c>
    </row>
    <row r="9246" spans="1:2" hidden="1" x14ac:dyDescent="0.35">
      <c r="A9246" s="1" t="s">
        <v>11333</v>
      </c>
      <c r="B9246" s="1">
        <v>75</v>
      </c>
    </row>
    <row r="9247" spans="1:2" hidden="1" x14ac:dyDescent="0.35">
      <c r="A9247" s="1" t="s">
        <v>11334</v>
      </c>
      <c r="B9247" s="1">
        <v>61</v>
      </c>
    </row>
    <row r="9248" spans="1:2" hidden="1" x14ac:dyDescent="0.35">
      <c r="A9248" s="1" t="s">
        <v>11335</v>
      </c>
      <c r="B9248" s="1">
        <v>54</v>
      </c>
    </row>
    <row r="9249" spans="1:2" hidden="1" x14ac:dyDescent="0.35">
      <c r="A9249" s="1" t="s">
        <v>11336</v>
      </c>
      <c r="B9249" s="1">
        <v>28</v>
      </c>
    </row>
    <row r="9250" spans="1:2" hidden="1" x14ac:dyDescent="0.35">
      <c r="A9250" s="1" t="s">
        <v>11337</v>
      </c>
      <c r="B9250" s="1">
        <v>91</v>
      </c>
    </row>
    <row r="9251" spans="1:2" hidden="1" x14ac:dyDescent="0.35">
      <c r="A9251" s="1" t="s">
        <v>11338</v>
      </c>
      <c r="B9251" s="1">
        <v>15</v>
      </c>
    </row>
    <row r="9252" spans="1:2" hidden="1" x14ac:dyDescent="0.35">
      <c r="A9252" s="1" t="s">
        <v>11339</v>
      </c>
      <c r="B9252" s="1">
        <v>65</v>
      </c>
    </row>
    <row r="9253" spans="1:2" hidden="1" x14ac:dyDescent="0.35">
      <c r="A9253" s="1" t="s">
        <v>11340</v>
      </c>
      <c r="B9253" s="1">
        <v>69</v>
      </c>
    </row>
    <row r="9254" spans="1:2" hidden="1" x14ac:dyDescent="0.35">
      <c r="A9254" s="1" t="s">
        <v>11341</v>
      </c>
      <c r="B9254" s="1">
        <v>94</v>
      </c>
    </row>
    <row r="9255" spans="1:2" hidden="1" x14ac:dyDescent="0.35">
      <c r="A9255" s="1" t="s">
        <v>11342</v>
      </c>
      <c r="B9255" s="1">
        <v>43</v>
      </c>
    </row>
    <row r="9256" spans="1:2" hidden="1" x14ac:dyDescent="0.35">
      <c r="A9256" s="1" t="s">
        <v>11343</v>
      </c>
      <c r="B9256" s="1">
        <v>98</v>
      </c>
    </row>
    <row r="9257" spans="1:2" hidden="1" x14ac:dyDescent="0.35">
      <c r="A9257" s="1" t="s">
        <v>11344</v>
      </c>
      <c r="B9257" s="1">
        <v>57</v>
      </c>
    </row>
    <row r="9258" spans="1:2" hidden="1" x14ac:dyDescent="0.35">
      <c r="A9258" s="1" t="s">
        <v>11345</v>
      </c>
      <c r="B9258" s="1">
        <v>48</v>
      </c>
    </row>
    <row r="9259" spans="1:2" hidden="1" x14ac:dyDescent="0.35">
      <c r="A9259" s="1" t="s">
        <v>11346</v>
      </c>
      <c r="B9259" s="1">
        <v>48</v>
      </c>
    </row>
    <row r="9260" spans="1:2" hidden="1" x14ac:dyDescent="0.35">
      <c r="A9260" s="1" t="s">
        <v>11347</v>
      </c>
      <c r="B9260" s="1">
        <v>55</v>
      </c>
    </row>
    <row r="9261" spans="1:2" hidden="1" x14ac:dyDescent="0.35">
      <c r="A9261" s="1" t="s">
        <v>11348</v>
      </c>
      <c r="B9261" s="1">
        <v>63</v>
      </c>
    </row>
    <row r="9262" spans="1:2" hidden="1" x14ac:dyDescent="0.35">
      <c r="A9262" s="1" t="s">
        <v>11349</v>
      </c>
      <c r="B9262" s="1">
        <v>23</v>
      </c>
    </row>
    <row r="9263" spans="1:2" hidden="1" x14ac:dyDescent="0.35">
      <c r="A9263" s="1" t="s">
        <v>11350</v>
      </c>
      <c r="B9263" s="1">
        <v>9</v>
      </c>
    </row>
    <row r="9264" spans="1:2" hidden="1" x14ac:dyDescent="0.35">
      <c r="A9264" s="1" t="s">
        <v>11351</v>
      </c>
      <c r="B9264" s="1">
        <v>46</v>
      </c>
    </row>
    <row r="9265" spans="1:2" hidden="1" x14ac:dyDescent="0.35">
      <c r="A9265" s="1" t="s">
        <v>11352</v>
      </c>
      <c r="B9265" s="1">
        <v>47</v>
      </c>
    </row>
    <row r="9266" spans="1:2" hidden="1" x14ac:dyDescent="0.35">
      <c r="A9266" s="1" t="s">
        <v>11353</v>
      </c>
      <c r="B9266" s="1">
        <v>13</v>
      </c>
    </row>
    <row r="9267" spans="1:2" hidden="1" x14ac:dyDescent="0.35">
      <c r="A9267" s="1" t="s">
        <v>11354</v>
      </c>
      <c r="B9267" s="1">
        <v>38</v>
      </c>
    </row>
    <row r="9268" spans="1:2" hidden="1" x14ac:dyDescent="0.35">
      <c r="A9268" s="1" t="s">
        <v>11355</v>
      </c>
      <c r="B9268" s="1">
        <v>46</v>
      </c>
    </row>
    <row r="9269" spans="1:2" hidden="1" x14ac:dyDescent="0.35">
      <c r="A9269" s="1" t="s">
        <v>11356</v>
      </c>
      <c r="B9269" s="1">
        <v>31</v>
      </c>
    </row>
    <row r="9270" spans="1:2" hidden="1" x14ac:dyDescent="0.35">
      <c r="A9270" s="1" t="s">
        <v>11357</v>
      </c>
      <c r="B9270" s="1">
        <v>97</v>
      </c>
    </row>
    <row r="9271" spans="1:2" hidden="1" x14ac:dyDescent="0.35">
      <c r="A9271" s="1" t="s">
        <v>11358</v>
      </c>
      <c r="B9271" s="1">
        <v>82</v>
      </c>
    </row>
    <row r="9272" spans="1:2" hidden="1" x14ac:dyDescent="0.35">
      <c r="A9272" s="1" t="s">
        <v>11359</v>
      </c>
      <c r="B9272" s="1">
        <v>47</v>
      </c>
    </row>
    <row r="9273" spans="1:2" hidden="1" x14ac:dyDescent="0.35">
      <c r="A9273" s="1" t="s">
        <v>11360</v>
      </c>
      <c r="B9273" s="1">
        <v>91</v>
      </c>
    </row>
    <row r="9274" spans="1:2" hidden="1" x14ac:dyDescent="0.35">
      <c r="A9274" s="1" t="s">
        <v>11361</v>
      </c>
      <c r="B9274" s="1">
        <v>84</v>
      </c>
    </row>
    <row r="9275" spans="1:2" hidden="1" x14ac:dyDescent="0.35">
      <c r="A9275" s="1" t="s">
        <v>11362</v>
      </c>
      <c r="B9275" s="1">
        <v>11</v>
      </c>
    </row>
    <row r="9276" spans="1:2" hidden="1" x14ac:dyDescent="0.35">
      <c r="A9276" s="1" t="s">
        <v>11363</v>
      </c>
      <c r="B9276" s="1">
        <v>36</v>
      </c>
    </row>
    <row r="9277" spans="1:2" hidden="1" x14ac:dyDescent="0.35">
      <c r="A9277" s="1" t="s">
        <v>11364</v>
      </c>
      <c r="B9277" s="1">
        <v>32</v>
      </c>
    </row>
    <row r="9278" spans="1:2" hidden="1" x14ac:dyDescent="0.35">
      <c r="A9278" s="1" t="s">
        <v>11365</v>
      </c>
      <c r="B9278" s="1">
        <v>5</v>
      </c>
    </row>
    <row r="9279" spans="1:2" hidden="1" x14ac:dyDescent="0.35">
      <c r="A9279" s="1" t="s">
        <v>11366</v>
      </c>
      <c r="B9279" s="1">
        <v>19</v>
      </c>
    </row>
    <row r="9280" spans="1:2" hidden="1" x14ac:dyDescent="0.35">
      <c r="A9280" s="1" t="s">
        <v>11367</v>
      </c>
      <c r="B9280" s="1">
        <v>82</v>
      </c>
    </row>
    <row r="9281" spans="1:2" hidden="1" x14ac:dyDescent="0.35">
      <c r="A9281" s="1" t="s">
        <v>11368</v>
      </c>
      <c r="B9281" s="1">
        <v>46</v>
      </c>
    </row>
    <row r="9282" spans="1:2" hidden="1" x14ac:dyDescent="0.35">
      <c r="A9282" s="1" t="s">
        <v>11369</v>
      </c>
      <c r="B9282" s="1">
        <v>34</v>
      </c>
    </row>
    <row r="9283" spans="1:2" hidden="1" x14ac:dyDescent="0.35">
      <c r="A9283" s="1" t="s">
        <v>11370</v>
      </c>
      <c r="B9283" s="1">
        <v>74</v>
      </c>
    </row>
    <row r="9284" spans="1:2" hidden="1" x14ac:dyDescent="0.35">
      <c r="A9284" s="1" t="s">
        <v>11371</v>
      </c>
      <c r="B9284" s="1">
        <v>62</v>
      </c>
    </row>
    <row r="9285" spans="1:2" hidden="1" x14ac:dyDescent="0.35">
      <c r="A9285" s="1" t="s">
        <v>11372</v>
      </c>
      <c r="B9285" s="1">
        <v>13</v>
      </c>
    </row>
    <row r="9286" spans="1:2" hidden="1" x14ac:dyDescent="0.35">
      <c r="A9286" s="1" t="s">
        <v>11373</v>
      </c>
      <c r="B9286" s="1">
        <v>63</v>
      </c>
    </row>
    <row r="9287" spans="1:2" hidden="1" x14ac:dyDescent="0.35">
      <c r="A9287" s="1" t="s">
        <v>11374</v>
      </c>
      <c r="B9287" s="1">
        <v>44</v>
      </c>
    </row>
    <row r="9288" spans="1:2" hidden="1" x14ac:dyDescent="0.35">
      <c r="A9288" s="1" t="s">
        <v>11375</v>
      </c>
      <c r="B9288" s="1">
        <v>17</v>
      </c>
    </row>
    <row r="9289" spans="1:2" hidden="1" x14ac:dyDescent="0.35">
      <c r="A9289" s="1" t="s">
        <v>11376</v>
      </c>
      <c r="B9289" s="1">
        <v>80</v>
      </c>
    </row>
    <row r="9290" spans="1:2" hidden="1" x14ac:dyDescent="0.35">
      <c r="A9290" s="1" t="s">
        <v>11377</v>
      </c>
      <c r="B9290" s="1">
        <v>96</v>
      </c>
    </row>
    <row r="9291" spans="1:2" hidden="1" x14ac:dyDescent="0.35">
      <c r="A9291" s="1" t="s">
        <v>11378</v>
      </c>
      <c r="B9291" s="1">
        <v>38</v>
      </c>
    </row>
    <row r="9292" spans="1:2" hidden="1" x14ac:dyDescent="0.35">
      <c r="A9292" s="1" t="s">
        <v>11379</v>
      </c>
      <c r="B9292" s="1">
        <v>63</v>
      </c>
    </row>
    <row r="9293" spans="1:2" hidden="1" x14ac:dyDescent="0.35">
      <c r="A9293" s="1" t="s">
        <v>11380</v>
      </c>
      <c r="B9293" s="1">
        <v>8</v>
      </c>
    </row>
    <row r="9294" spans="1:2" hidden="1" x14ac:dyDescent="0.35">
      <c r="A9294" s="1" t="s">
        <v>11381</v>
      </c>
      <c r="B9294" s="1">
        <v>82</v>
      </c>
    </row>
    <row r="9295" spans="1:2" hidden="1" x14ac:dyDescent="0.35">
      <c r="A9295" s="1" t="s">
        <v>11382</v>
      </c>
      <c r="B9295" s="1">
        <v>22</v>
      </c>
    </row>
    <row r="9296" spans="1:2" hidden="1" x14ac:dyDescent="0.35">
      <c r="A9296" s="1" t="s">
        <v>11383</v>
      </c>
      <c r="B9296" s="1">
        <v>71</v>
      </c>
    </row>
    <row r="9297" spans="1:2" hidden="1" x14ac:dyDescent="0.35">
      <c r="A9297" s="1" t="s">
        <v>11384</v>
      </c>
      <c r="B9297" s="1">
        <v>93</v>
      </c>
    </row>
    <row r="9298" spans="1:2" hidden="1" x14ac:dyDescent="0.35">
      <c r="A9298" s="1" t="s">
        <v>11385</v>
      </c>
      <c r="B9298" s="1">
        <v>47</v>
      </c>
    </row>
    <row r="9299" spans="1:2" hidden="1" x14ac:dyDescent="0.35">
      <c r="A9299" s="1" t="s">
        <v>11386</v>
      </c>
      <c r="B9299" s="1">
        <v>15</v>
      </c>
    </row>
    <row r="9300" spans="1:2" hidden="1" x14ac:dyDescent="0.35">
      <c r="A9300" s="1" t="s">
        <v>11387</v>
      </c>
      <c r="B9300" s="1">
        <v>29</v>
      </c>
    </row>
    <row r="9301" spans="1:2" hidden="1" x14ac:dyDescent="0.35">
      <c r="A9301" s="1" t="s">
        <v>11388</v>
      </c>
      <c r="B9301" s="1">
        <v>96</v>
      </c>
    </row>
    <row r="9302" spans="1:2" hidden="1" x14ac:dyDescent="0.35">
      <c r="A9302" s="1" t="s">
        <v>11389</v>
      </c>
      <c r="B9302" s="1">
        <v>52</v>
      </c>
    </row>
    <row r="9303" spans="1:2" hidden="1" x14ac:dyDescent="0.35">
      <c r="A9303" s="1" t="s">
        <v>11390</v>
      </c>
      <c r="B9303" s="1">
        <v>10</v>
      </c>
    </row>
    <row r="9304" spans="1:2" hidden="1" x14ac:dyDescent="0.35">
      <c r="A9304" s="1" t="s">
        <v>11391</v>
      </c>
      <c r="B9304" s="1">
        <v>2</v>
      </c>
    </row>
    <row r="9305" spans="1:2" hidden="1" x14ac:dyDescent="0.35">
      <c r="A9305" s="1" t="s">
        <v>11392</v>
      </c>
      <c r="B9305" s="1">
        <v>50</v>
      </c>
    </row>
    <row r="9306" spans="1:2" hidden="1" x14ac:dyDescent="0.35">
      <c r="A9306" s="1" t="s">
        <v>11393</v>
      </c>
      <c r="B9306" s="1">
        <v>3</v>
      </c>
    </row>
    <row r="9307" spans="1:2" hidden="1" x14ac:dyDescent="0.35">
      <c r="A9307" s="1" t="s">
        <v>11394</v>
      </c>
      <c r="B9307" s="1">
        <v>30</v>
      </c>
    </row>
    <row r="9308" spans="1:2" hidden="1" x14ac:dyDescent="0.35">
      <c r="A9308" s="1" t="s">
        <v>11395</v>
      </c>
      <c r="B9308" s="1">
        <v>44</v>
      </c>
    </row>
    <row r="9309" spans="1:2" hidden="1" x14ac:dyDescent="0.35">
      <c r="A9309" s="1" t="s">
        <v>11396</v>
      </c>
      <c r="B9309" s="1">
        <v>25</v>
      </c>
    </row>
    <row r="9310" spans="1:2" hidden="1" x14ac:dyDescent="0.35">
      <c r="A9310" s="1" t="s">
        <v>11397</v>
      </c>
      <c r="B9310" s="1">
        <v>12</v>
      </c>
    </row>
    <row r="9311" spans="1:2" hidden="1" x14ac:dyDescent="0.35">
      <c r="A9311" s="1" t="s">
        <v>11398</v>
      </c>
      <c r="B9311" s="1">
        <v>59</v>
      </c>
    </row>
    <row r="9312" spans="1:2" hidden="1" x14ac:dyDescent="0.35">
      <c r="A9312" s="1" t="s">
        <v>11399</v>
      </c>
      <c r="B9312" s="1">
        <v>93</v>
      </c>
    </row>
    <row r="9313" spans="1:2" hidden="1" x14ac:dyDescent="0.35">
      <c r="A9313" s="1" t="s">
        <v>11400</v>
      </c>
      <c r="B9313" s="1">
        <v>1</v>
      </c>
    </row>
    <row r="9314" spans="1:2" hidden="1" x14ac:dyDescent="0.35">
      <c r="A9314" s="1" t="s">
        <v>11401</v>
      </c>
      <c r="B9314" s="1">
        <v>68</v>
      </c>
    </row>
    <row r="9315" spans="1:2" hidden="1" x14ac:dyDescent="0.35">
      <c r="A9315" s="1" t="s">
        <v>11402</v>
      </c>
      <c r="B9315" s="1">
        <v>91</v>
      </c>
    </row>
    <row r="9316" spans="1:2" hidden="1" x14ac:dyDescent="0.35">
      <c r="A9316" s="1" t="s">
        <v>11403</v>
      </c>
      <c r="B9316" s="1">
        <v>59</v>
      </c>
    </row>
    <row r="9317" spans="1:2" hidden="1" x14ac:dyDescent="0.35">
      <c r="A9317" s="1" t="s">
        <v>11404</v>
      </c>
      <c r="B9317" s="1">
        <v>73</v>
      </c>
    </row>
    <row r="9318" spans="1:2" hidden="1" x14ac:dyDescent="0.35">
      <c r="A9318" s="1" t="s">
        <v>11405</v>
      </c>
      <c r="B9318" s="1">
        <v>77</v>
      </c>
    </row>
    <row r="9319" spans="1:2" hidden="1" x14ac:dyDescent="0.35">
      <c r="A9319" s="1" t="s">
        <v>11406</v>
      </c>
      <c r="B9319" s="1">
        <v>5</v>
      </c>
    </row>
    <row r="9320" spans="1:2" hidden="1" x14ac:dyDescent="0.35">
      <c r="A9320" s="1" t="s">
        <v>11407</v>
      </c>
      <c r="B9320" s="1">
        <v>59</v>
      </c>
    </row>
    <row r="9321" spans="1:2" hidden="1" x14ac:dyDescent="0.35">
      <c r="A9321" s="1" t="s">
        <v>11408</v>
      </c>
      <c r="B9321" s="1">
        <v>91</v>
      </c>
    </row>
    <row r="9322" spans="1:2" hidden="1" x14ac:dyDescent="0.35">
      <c r="A9322" s="1" t="s">
        <v>11409</v>
      </c>
      <c r="B9322" s="1">
        <v>18</v>
      </c>
    </row>
    <row r="9323" spans="1:2" hidden="1" x14ac:dyDescent="0.35">
      <c r="A9323" s="1" t="s">
        <v>11410</v>
      </c>
      <c r="B9323" s="1">
        <v>91</v>
      </c>
    </row>
    <row r="9324" spans="1:2" hidden="1" x14ac:dyDescent="0.35">
      <c r="A9324" s="1" t="s">
        <v>11411</v>
      </c>
      <c r="B9324" s="1">
        <v>92</v>
      </c>
    </row>
    <row r="9325" spans="1:2" hidden="1" x14ac:dyDescent="0.35">
      <c r="A9325" s="1" t="s">
        <v>11412</v>
      </c>
      <c r="B9325" s="1">
        <v>6</v>
      </c>
    </row>
    <row r="9326" spans="1:2" hidden="1" x14ac:dyDescent="0.35">
      <c r="A9326" s="1" t="s">
        <v>11413</v>
      </c>
      <c r="B9326" s="1">
        <v>19</v>
      </c>
    </row>
    <row r="9327" spans="1:2" hidden="1" x14ac:dyDescent="0.35">
      <c r="A9327" s="1" t="s">
        <v>11414</v>
      </c>
      <c r="B9327" s="1">
        <v>9</v>
      </c>
    </row>
    <row r="9328" spans="1:2" hidden="1" x14ac:dyDescent="0.35">
      <c r="A9328" s="1" t="s">
        <v>11415</v>
      </c>
      <c r="B9328" s="1">
        <v>98</v>
      </c>
    </row>
    <row r="9329" spans="1:2" hidden="1" x14ac:dyDescent="0.35">
      <c r="A9329" s="1" t="s">
        <v>11416</v>
      </c>
      <c r="B9329" s="1">
        <v>48</v>
      </c>
    </row>
    <row r="9330" spans="1:2" hidden="1" x14ac:dyDescent="0.35">
      <c r="A9330" s="1" t="s">
        <v>11417</v>
      </c>
      <c r="B9330" s="1">
        <v>71</v>
      </c>
    </row>
    <row r="9331" spans="1:2" hidden="1" x14ac:dyDescent="0.35">
      <c r="A9331" s="1" t="s">
        <v>11418</v>
      </c>
      <c r="B9331" s="1">
        <v>67</v>
      </c>
    </row>
    <row r="9332" spans="1:2" hidden="1" x14ac:dyDescent="0.35">
      <c r="A9332" s="1" t="s">
        <v>11419</v>
      </c>
      <c r="B9332" s="1">
        <v>13</v>
      </c>
    </row>
    <row r="9333" spans="1:2" hidden="1" x14ac:dyDescent="0.35">
      <c r="A9333" s="1" t="s">
        <v>11420</v>
      </c>
      <c r="B9333" s="1">
        <v>78</v>
      </c>
    </row>
    <row r="9334" spans="1:2" hidden="1" x14ac:dyDescent="0.35">
      <c r="A9334" s="1" t="s">
        <v>11421</v>
      </c>
      <c r="B9334" s="1">
        <v>76</v>
      </c>
    </row>
    <row r="9335" spans="1:2" hidden="1" x14ac:dyDescent="0.35">
      <c r="A9335" s="1" t="s">
        <v>11422</v>
      </c>
      <c r="B9335" s="1">
        <v>69</v>
      </c>
    </row>
    <row r="9336" spans="1:2" hidden="1" x14ac:dyDescent="0.35">
      <c r="A9336" s="1" t="s">
        <v>11423</v>
      </c>
      <c r="B9336" s="1">
        <v>56</v>
      </c>
    </row>
    <row r="9337" spans="1:2" hidden="1" x14ac:dyDescent="0.35">
      <c r="A9337" s="1" t="s">
        <v>11424</v>
      </c>
      <c r="B9337" s="1">
        <v>49</v>
      </c>
    </row>
    <row r="9338" spans="1:2" hidden="1" x14ac:dyDescent="0.35">
      <c r="A9338" s="1" t="s">
        <v>11425</v>
      </c>
      <c r="B9338" s="1">
        <v>71</v>
      </c>
    </row>
    <row r="9339" spans="1:2" hidden="1" x14ac:dyDescent="0.35">
      <c r="A9339" s="1" t="s">
        <v>11426</v>
      </c>
      <c r="B9339" s="1">
        <v>96</v>
      </c>
    </row>
    <row r="9340" spans="1:2" hidden="1" x14ac:dyDescent="0.35">
      <c r="A9340" s="1" t="s">
        <v>11427</v>
      </c>
      <c r="B9340" s="1">
        <v>72</v>
      </c>
    </row>
    <row r="9341" spans="1:2" hidden="1" x14ac:dyDescent="0.35">
      <c r="A9341" s="1" t="s">
        <v>11428</v>
      </c>
      <c r="B9341" s="1">
        <v>63</v>
      </c>
    </row>
    <row r="9342" spans="1:2" hidden="1" x14ac:dyDescent="0.35">
      <c r="A9342" s="1" t="s">
        <v>11429</v>
      </c>
      <c r="B9342" s="1">
        <v>86</v>
      </c>
    </row>
    <row r="9343" spans="1:2" hidden="1" x14ac:dyDescent="0.35">
      <c r="A9343" s="1" t="s">
        <v>11430</v>
      </c>
      <c r="B9343" s="1">
        <v>20</v>
      </c>
    </row>
    <row r="9344" spans="1:2" hidden="1" x14ac:dyDescent="0.35">
      <c r="A9344" s="1" t="s">
        <v>11431</v>
      </c>
      <c r="B9344" s="1">
        <v>89</v>
      </c>
    </row>
    <row r="9345" spans="1:2" hidden="1" x14ac:dyDescent="0.35">
      <c r="A9345" s="1" t="s">
        <v>11432</v>
      </c>
      <c r="B9345" s="1">
        <v>93</v>
      </c>
    </row>
    <row r="9346" spans="1:2" hidden="1" x14ac:dyDescent="0.35">
      <c r="A9346" s="1" t="s">
        <v>11433</v>
      </c>
      <c r="B9346" s="1">
        <v>22</v>
      </c>
    </row>
    <row r="9347" spans="1:2" hidden="1" x14ac:dyDescent="0.35">
      <c r="A9347" s="1" t="s">
        <v>11434</v>
      </c>
      <c r="B9347" s="1">
        <v>35</v>
      </c>
    </row>
    <row r="9348" spans="1:2" hidden="1" x14ac:dyDescent="0.35">
      <c r="A9348" s="1" t="s">
        <v>11435</v>
      </c>
      <c r="B9348" s="1">
        <v>12</v>
      </c>
    </row>
    <row r="9349" spans="1:2" hidden="1" x14ac:dyDescent="0.35">
      <c r="A9349" s="1" t="s">
        <v>11436</v>
      </c>
      <c r="B9349" s="1">
        <v>85</v>
      </c>
    </row>
    <row r="9350" spans="1:2" hidden="1" x14ac:dyDescent="0.35">
      <c r="A9350" s="1" t="s">
        <v>11437</v>
      </c>
      <c r="B9350" s="1">
        <v>64</v>
      </c>
    </row>
    <row r="9351" spans="1:2" hidden="1" x14ac:dyDescent="0.35">
      <c r="A9351" s="1" t="s">
        <v>11438</v>
      </c>
      <c r="B9351" s="1">
        <v>8</v>
      </c>
    </row>
    <row r="9352" spans="1:2" hidden="1" x14ac:dyDescent="0.35">
      <c r="A9352" s="1" t="s">
        <v>11439</v>
      </c>
      <c r="B9352" s="1">
        <v>75</v>
      </c>
    </row>
    <row r="9353" spans="1:2" hidden="1" x14ac:dyDescent="0.35">
      <c r="A9353" s="1" t="s">
        <v>11440</v>
      </c>
      <c r="B9353" s="1">
        <v>49</v>
      </c>
    </row>
    <row r="9354" spans="1:2" hidden="1" x14ac:dyDescent="0.35">
      <c r="A9354" s="1" t="s">
        <v>11441</v>
      </c>
      <c r="B9354" s="1">
        <v>11</v>
      </c>
    </row>
    <row r="9355" spans="1:2" hidden="1" x14ac:dyDescent="0.35">
      <c r="A9355" s="1" t="s">
        <v>11442</v>
      </c>
      <c r="B9355" s="1">
        <v>89</v>
      </c>
    </row>
    <row r="9356" spans="1:2" hidden="1" x14ac:dyDescent="0.35">
      <c r="A9356" s="1" t="s">
        <v>11443</v>
      </c>
      <c r="B9356" s="1">
        <v>31</v>
      </c>
    </row>
    <row r="9357" spans="1:2" hidden="1" x14ac:dyDescent="0.35">
      <c r="A9357" s="1" t="s">
        <v>11444</v>
      </c>
      <c r="B9357" s="1">
        <v>75</v>
      </c>
    </row>
    <row r="9358" spans="1:2" hidden="1" x14ac:dyDescent="0.35">
      <c r="A9358" s="1" t="s">
        <v>11445</v>
      </c>
      <c r="B9358" s="1">
        <v>46</v>
      </c>
    </row>
    <row r="9359" spans="1:2" hidden="1" x14ac:dyDescent="0.35">
      <c r="A9359" s="1" t="s">
        <v>11446</v>
      </c>
      <c r="B9359" s="1">
        <v>3</v>
      </c>
    </row>
    <row r="9360" spans="1:2" hidden="1" x14ac:dyDescent="0.35">
      <c r="A9360" s="1" t="s">
        <v>11447</v>
      </c>
      <c r="B9360" s="1">
        <v>20</v>
      </c>
    </row>
    <row r="9361" spans="1:2" hidden="1" x14ac:dyDescent="0.35">
      <c r="A9361" s="1" t="s">
        <v>49</v>
      </c>
      <c r="B9361" s="1">
        <v>45</v>
      </c>
    </row>
    <row r="9362" spans="1:2" hidden="1" x14ac:dyDescent="0.35">
      <c r="A9362" s="1" t="s">
        <v>11448</v>
      </c>
      <c r="B9362" s="1">
        <v>56</v>
      </c>
    </row>
    <row r="9363" spans="1:2" hidden="1" x14ac:dyDescent="0.35">
      <c r="A9363" s="1" t="s">
        <v>11449</v>
      </c>
      <c r="B9363" s="1">
        <v>12</v>
      </c>
    </row>
    <row r="9364" spans="1:2" hidden="1" x14ac:dyDescent="0.35">
      <c r="A9364" s="1" t="s">
        <v>11450</v>
      </c>
      <c r="B9364" s="1">
        <v>41</v>
      </c>
    </row>
    <row r="9365" spans="1:2" hidden="1" x14ac:dyDescent="0.35">
      <c r="A9365" s="1" t="s">
        <v>11451</v>
      </c>
      <c r="B9365" s="1">
        <v>25</v>
      </c>
    </row>
    <row r="9366" spans="1:2" hidden="1" x14ac:dyDescent="0.35">
      <c r="A9366" s="1" t="s">
        <v>11452</v>
      </c>
      <c r="B9366" s="1">
        <v>32</v>
      </c>
    </row>
    <row r="9367" spans="1:2" hidden="1" x14ac:dyDescent="0.35">
      <c r="A9367" s="1" t="s">
        <v>11453</v>
      </c>
      <c r="B9367" s="1">
        <v>79</v>
      </c>
    </row>
    <row r="9368" spans="1:2" hidden="1" x14ac:dyDescent="0.35">
      <c r="A9368" s="1" t="s">
        <v>11454</v>
      </c>
      <c r="B9368" s="1">
        <v>61</v>
      </c>
    </row>
    <row r="9369" spans="1:2" hidden="1" x14ac:dyDescent="0.35">
      <c r="A9369" s="1" t="s">
        <v>11455</v>
      </c>
      <c r="B9369" s="1">
        <v>27</v>
      </c>
    </row>
    <row r="9370" spans="1:2" hidden="1" x14ac:dyDescent="0.35">
      <c r="A9370" s="1" t="s">
        <v>11456</v>
      </c>
      <c r="B9370" s="1">
        <v>97</v>
      </c>
    </row>
    <row r="9371" spans="1:2" hidden="1" x14ac:dyDescent="0.35">
      <c r="A9371" s="1" t="s">
        <v>11457</v>
      </c>
      <c r="B9371" s="1">
        <v>49</v>
      </c>
    </row>
    <row r="9372" spans="1:2" hidden="1" x14ac:dyDescent="0.35">
      <c r="A9372" s="1" t="s">
        <v>11458</v>
      </c>
      <c r="B9372" s="1">
        <v>77</v>
      </c>
    </row>
    <row r="9373" spans="1:2" hidden="1" x14ac:dyDescent="0.35">
      <c r="A9373" s="1" t="s">
        <v>11459</v>
      </c>
      <c r="B9373" s="1">
        <v>2</v>
      </c>
    </row>
    <row r="9374" spans="1:2" hidden="1" x14ac:dyDescent="0.35">
      <c r="A9374" s="1" t="s">
        <v>11460</v>
      </c>
      <c r="B9374" s="1">
        <v>74</v>
      </c>
    </row>
    <row r="9375" spans="1:2" hidden="1" x14ac:dyDescent="0.35">
      <c r="A9375" s="1" t="s">
        <v>11461</v>
      </c>
      <c r="B9375" s="1">
        <v>84</v>
      </c>
    </row>
    <row r="9376" spans="1:2" hidden="1" x14ac:dyDescent="0.35">
      <c r="A9376" s="1" t="s">
        <v>11462</v>
      </c>
      <c r="B9376" s="1">
        <v>34</v>
      </c>
    </row>
    <row r="9377" spans="1:2" hidden="1" x14ac:dyDescent="0.35">
      <c r="A9377" s="1" t="s">
        <v>11463</v>
      </c>
      <c r="B9377" s="1">
        <v>7</v>
      </c>
    </row>
    <row r="9378" spans="1:2" hidden="1" x14ac:dyDescent="0.35">
      <c r="A9378" s="1" t="s">
        <v>11464</v>
      </c>
      <c r="B9378" s="1">
        <v>65</v>
      </c>
    </row>
    <row r="9379" spans="1:2" hidden="1" x14ac:dyDescent="0.35">
      <c r="A9379" s="1" t="s">
        <v>11465</v>
      </c>
      <c r="B9379" s="1">
        <v>48</v>
      </c>
    </row>
    <row r="9380" spans="1:2" hidden="1" x14ac:dyDescent="0.35">
      <c r="A9380" s="1" t="s">
        <v>11466</v>
      </c>
      <c r="B9380" s="1">
        <v>59</v>
      </c>
    </row>
    <row r="9381" spans="1:2" hidden="1" x14ac:dyDescent="0.35">
      <c r="A9381" s="1" t="s">
        <v>11467</v>
      </c>
      <c r="B9381" s="1">
        <v>40</v>
      </c>
    </row>
    <row r="9382" spans="1:2" hidden="1" x14ac:dyDescent="0.35">
      <c r="A9382" s="1" t="s">
        <v>11468</v>
      </c>
      <c r="B9382" s="1">
        <v>64</v>
      </c>
    </row>
    <row r="9383" spans="1:2" hidden="1" x14ac:dyDescent="0.35">
      <c r="A9383" s="1" t="s">
        <v>11469</v>
      </c>
      <c r="B9383" s="1">
        <v>60</v>
      </c>
    </row>
    <row r="9384" spans="1:2" hidden="1" x14ac:dyDescent="0.35">
      <c r="A9384" s="1" t="s">
        <v>11470</v>
      </c>
      <c r="B9384" s="1">
        <v>47</v>
      </c>
    </row>
    <row r="9385" spans="1:2" hidden="1" x14ac:dyDescent="0.35">
      <c r="A9385" s="1" t="s">
        <v>11471</v>
      </c>
      <c r="B9385" s="1">
        <v>77</v>
      </c>
    </row>
    <row r="9386" spans="1:2" hidden="1" x14ac:dyDescent="0.35">
      <c r="A9386" s="1" t="s">
        <v>11472</v>
      </c>
      <c r="B9386" s="1">
        <v>76</v>
      </c>
    </row>
    <row r="9387" spans="1:2" hidden="1" x14ac:dyDescent="0.35">
      <c r="A9387" s="1" t="s">
        <v>11473</v>
      </c>
      <c r="B9387" s="1">
        <v>6</v>
      </c>
    </row>
    <row r="9388" spans="1:2" hidden="1" x14ac:dyDescent="0.35">
      <c r="A9388" s="1" t="s">
        <v>11474</v>
      </c>
      <c r="B9388" s="1">
        <v>38</v>
      </c>
    </row>
    <row r="9389" spans="1:2" hidden="1" x14ac:dyDescent="0.35">
      <c r="A9389" s="1" t="s">
        <v>11475</v>
      </c>
      <c r="B9389" s="1">
        <v>36</v>
      </c>
    </row>
    <row r="9390" spans="1:2" hidden="1" x14ac:dyDescent="0.35">
      <c r="A9390" s="1" t="s">
        <v>11476</v>
      </c>
      <c r="B9390" s="1">
        <v>73</v>
      </c>
    </row>
    <row r="9391" spans="1:2" hidden="1" x14ac:dyDescent="0.35">
      <c r="A9391" s="1" t="s">
        <v>11477</v>
      </c>
      <c r="B9391" s="1">
        <v>17</v>
      </c>
    </row>
    <row r="9392" spans="1:2" hidden="1" x14ac:dyDescent="0.35">
      <c r="A9392" s="1" t="s">
        <v>11478</v>
      </c>
      <c r="B9392" s="1">
        <v>88</v>
      </c>
    </row>
    <row r="9393" spans="1:2" hidden="1" x14ac:dyDescent="0.35">
      <c r="A9393" s="1" t="s">
        <v>11479</v>
      </c>
      <c r="B9393" s="1">
        <v>4</v>
      </c>
    </row>
    <row r="9394" spans="1:2" hidden="1" x14ac:dyDescent="0.35">
      <c r="A9394" s="1" t="s">
        <v>11480</v>
      </c>
      <c r="B9394" s="1">
        <v>76</v>
      </c>
    </row>
    <row r="9395" spans="1:2" hidden="1" x14ac:dyDescent="0.35">
      <c r="A9395" s="1" t="s">
        <v>11481</v>
      </c>
      <c r="B9395" s="1">
        <v>14</v>
      </c>
    </row>
    <row r="9396" spans="1:2" hidden="1" x14ac:dyDescent="0.35">
      <c r="A9396" s="1" t="s">
        <v>11482</v>
      </c>
      <c r="B9396" s="1">
        <v>89</v>
      </c>
    </row>
    <row r="9397" spans="1:2" hidden="1" x14ac:dyDescent="0.35">
      <c r="A9397" s="1" t="s">
        <v>11483</v>
      </c>
      <c r="B9397" s="1">
        <v>62</v>
      </c>
    </row>
    <row r="9398" spans="1:2" hidden="1" x14ac:dyDescent="0.35">
      <c r="A9398" s="1" t="s">
        <v>11484</v>
      </c>
      <c r="B9398" s="1">
        <v>0</v>
      </c>
    </row>
    <row r="9399" spans="1:2" hidden="1" x14ac:dyDescent="0.35">
      <c r="A9399" s="1" t="s">
        <v>11485</v>
      </c>
      <c r="B9399" s="1">
        <v>16</v>
      </c>
    </row>
    <row r="9400" spans="1:2" hidden="1" x14ac:dyDescent="0.35">
      <c r="A9400" s="1" t="s">
        <v>11486</v>
      </c>
      <c r="B9400" s="1">
        <v>56</v>
      </c>
    </row>
    <row r="9401" spans="1:2" hidden="1" x14ac:dyDescent="0.35">
      <c r="A9401" s="1" t="s">
        <v>11487</v>
      </c>
      <c r="B9401" s="1">
        <v>0</v>
      </c>
    </row>
    <row r="9402" spans="1:2" hidden="1" x14ac:dyDescent="0.35">
      <c r="A9402" s="1" t="s">
        <v>11488</v>
      </c>
      <c r="B9402" s="1">
        <v>68</v>
      </c>
    </row>
    <row r="9403" spans="1:2" hidden="1" x14ac:dyDescent="0.35">
      <c r="A9403" s="1" t="s">
        <v>11489</v>
      </c>
      <c r="B9403" s="1">
        <v>64</v>
      </c>
    </row>
    <row r="9404" spans="1:2" hidden="1" x14ac:dyDescent="0.35">
      <c r="A9404" s="1" t="s">
        <v>11490</v>
      </c>
      <c r="B9404" s="1">
        <v>26</v>
      </c>
    </row>
    <row r="9405" spans="1:2" hidden="1" x14ac:dyDescent="0.35">
      <c r="A9405" s="1" t="s">
        <v>11491</v>
      </c>
      <c r="B9405" s="1">
        <v>52</v>
      </c>
    </row>
    <row r="9406" spans="1:2" hidden="1" x14ac:dyDescent="0.35">
      <c r="A9406" s="1" t="s">
        <v>11492</v>
      </c>
      <c r="B9406" s="1">
        <v>40</v>
      </c>
    </row>
    <row r="9407" spans="1:2" hidden="1" x14ac:dyDescent="0.35">
      <c r="A9407" s="1" t="s">
        <v>11493</v>
      </c>
      <c r="B9407" s="1">
        <v>15</v>
      </c>
    </row>
    <row r="9408" spans="1:2" hidden="1" x14ac:dyDescent="0.35">
      <c r="A9408" s="1" t="s">
        <v>11494</v>
      </c>
      <c r="B9408" s="1">
        <v>6</v>
      </c>
    </row>
    <row r="9409" spans="1:2" hidden="1" x14ac:dyDescent="0.35">
      <c r="A9409" s="1" t="s">
        <v>11495</v>
      </c>
      <c r="B9409" s="1">
        <v>67</v>
      </c>
    </row>
    <row r="9410" spans="1:2" hidden="1" x14ac:dyDescent="0.35">
      <c r="A9410" s="1" t="s">
        <v>11496</v>
      </c>
      <c r="B9410" s="1">
        <v>41</v>
      </c>
    </row>
    <row r="9411" spans="1:2" hidden="1" x14ac:dyDescent="0.35">
      <c r="A9411" s="1" t="s">
        <v>11497</v>
      </c>
      <c r="B9411" s="1">
        <v>34</v>
      </c>
    </row>
    <row r="9412" spans="1:2" hidden="1" x14ac:dyDescent="0.35">
      <c r="A9412" s="1" t="s">
        <v>11498</v>
      </c>
      <c r="B9412" s="1">
        <v>1</v>
      </c>
    </row>
    <row r="9413" spans="1:2" hidden="1" x14ac:dyDescent="0.35">
      <c r="A9413" s="1" t="s">
        <v>11499</v>
      </c>
      <c r="B9413" s="1">
        <v>66</v>
      </c>
    </row>
    <row r="9414" spans="1:2" hidden="1" x14ac:dyDescent="0.35">
      <c r="A9414" s="1" t="s">
        <v>11500</v>
      </c>
      <c r="B9414" s="1">
        <v>84</v>
      </c>
    </row>
    <row r="9415" spans="1:2" hidden="1" x14ac:dyDescent="0.35">
      <c r="A9415" s="1" t="s">
        <v>11501</v>
      </c>
      <c r="B9415" s="1">
        <v>35</v>
      </c>
    </row>
    <row r="9416" spans="1:2" hidden="1" x14ac:dyDescent="0.35">
      <c r="A9416" s="1" t="s">
        <v>11502</v>
      </c>
      <c r="B9416" s="1">
        <v>27</v>
      </c>
    </row>
    <row r="9417" spans="1:2" hidden="1" x14ac:dyDescent="0.35">
      <c r="A9417" s="1" t="s">
        <v>11503</v>
      </c>
      <c r="B9417" s="1">
        <v>15</v>
      </c>
    </row>
    <row r="9418" spans="1:2" hidden="1" x14ac:dyDescent="0.35">
      <c r="A9418" s="1" t="s">
        <v>11504</v>
      </c>
      <c r="B9418" s="1">
        <v>61</v>
      </c>
    </row>
    <row r="9419" spans="1:2" hidden="1" x14ac:dyDescent="0.35">
      <c r="A9419" s="1" t="s">
        <v>11505</v>
      </c>
      <c r="B9419" s="1">
        <v>52</v>
      </c>
    </row>
    <row r="9420" spans="1:2" hidden="1" x14ac:dyDescent="0.35">
      <c r="A9420" s="1" t="s">
        <v>11506</v>
      </c>
      <c r="B9420" s="1">
        <v>94</v>
      </c>
    </row>
    <row r="9421" spans="1:2" hidden="1" x14ac:dyDescent="0.35">
      <c r="A9421" s="1" t="s">
        <v>11507</v>
      </c>
      <c r="B9421" s="1">
        <v>35</v>
      </c>
    </row>
    <row r="9422" spans="1:2" hidden="1" x14ac:dyDescent="0.35">
      <c r="A9422" s="1" t="s">
        <v>11508</v>
      </c>
      <c r="B9422" s="1">
        <v>24</v>
      </c>
    </row>
    <row r="9423" spans="1:2" hidden="1" x14ac:dyDescent="0.35">
      <c r="A9423" s="1" t="s">
        <v>11509</v>
      </c>
      <c r="B9423" s="1">
        <v>79</v>
      </c>
    </row>
    <row r="9424" spans="1:2" hidden="1" x14ac:dyDescent="0.35">
      <c r="A9424" s="1" t="s">
        <v>11510</v>
      </c>
      <c r="B9424" s="1">
        <v>92</v>
      </c>
    </row>
    <row r="9425" spans="1:2" hidden="1" x14ac:dyDescent="0.35">
      <c r="A9425" s="1" t="s">
        <v>11511</v>
      </c>
      <c r="B9425" s="1">
        <v>16</v>
      </c>
    </row>
    <row r="9426" spans="1:2" hidden="1" x14ac:dyDescent="0.35">
      <c r="A9426" s="1" t="s">
        <v>11512</v>
      </c>
      <c r="B9426" s="1">
        <v>7</v>
      </c>
    </row>
    <row r="9427" spans="1:2" hidden="1" x14ac:dyDescent="0.35">
      <c r="A9427" s="1" t="s">
        <v>11513</v>
      </c>
      <c r="B9427" s="1">
        <v>28</v>
      </c>
    </row>
    <row r="9428" spans="1:2" hidden="1" x14ac:dyDescent="0.35">
      <c r="A9428" s="1" t="s">
        <v>11514</v>
      </c>
      <c r="B9428" s="1">
        <v>0</v>
      </c>
    </row>
    <row r="9429" spans="1:2" hidden="1" x14ac:dyDescent="0.35">
      <c r="A9429" s="1" t="s">
        <v>11515</v>
      </c>
      <c r="B9429" s="1">
        <v>88</v>
      </c>
    </row>
    <row r="9430" spans="1:2" hidden="1" x14ac:dyDescent="0.35">
      <c r="A9430" s="1" t="s">
        <v>11516</v>
      </c>
      <c r="B9430" s="1">
        <v>88</v>
      </c>
    </row>
    <row r="9431" spans="1:2" hidden="1" x14ac:dyDescent="0.35">
      <c r="A9431" s="1" t="s">
        <v>11517</v>
      </c>
      <c r="B9431" s="1">
        <v>82</v>
      </c>
    </row>
    <row r="9432" spans="1:2" hidden="1" x14ac:dyDescent="0.35">
      <c r="A9432" s="1" t="s">
        <v>11518</v>
      </c>
      <c r="B9432" s="1">
        <v>61</v>
      </c>
    </row>
    <row r="9433" spans="1:2" hidden="1" x14ac:dyDescent="0.35">
      <c r="A9433" s="1" t="s">
        <v>11519</v>
      </c>
      <c r="B9433" s="1">
        <v>40</v>
      </c>
    </row>
    <row r="9434" spans="1:2" hidden="1" x14ac:dyDescent="0.35">
      <c r="A9434" s="1" t="s">
        <v>11520</v>
      </c>
      <c r="B9434" s="1">
        <v>59</v>
      </c>
    </row>
    <row r="9435" spans="1:2" hidden="1" x14ac:dyDescent="0.35">
      <c r="A9435" s="1" t="s">
        <v>11521</v>
      </c>
      <c r="B9435" s="1">
        <v>61</v>
      </c>
    </row>
    <row r="9436" spans="1:2" hidden="1" x14ac:dyDescent="0.35">
      <c r="A9436" s="1" t="s">
        <v>11522</v>
      </c>
      <c r="B9436" s="1">
        <v>91</v>
      </c>
    </row>
    <row r="9437" spans="1:2" hidden="1" x14ac:dyDescent="0.35">
      <c r="A9437" s="1" t="s">
        <v>11523</v>
      </c>
      <c r="B9437" s="1">
        <v>71</v>
      </c>
    </row>
    <row r="9438" spans="1:2" hidden="1" x14ac:dyDescent="0.35">
      <c r="A9438" s="1" t="s">
        <v>11524</v>
      </c>
      <c r="B9438" s="1">
        <v>59</v>
      </c>
    </row>
    <row r="9439" spans="1:2" hidden="1" x14ac:dyDescent="0.35">
      <c r="A9439" s="1" t="s">
        <v>11525</v>
      </c>
      <c r="B9439" s="1">
        <v>62</v>
      </c>
    </row>
    <row r="9440" spans="1:2" hidden="1" x14ac:dyDescent="0.35">
      <c r="A9440" s="1" t="s">
        <v>11526</v>
      </c>
      <c r="B9440" s="1">
        <v>96</v>
      </c>
    </row>
    <row r="9441" spans="1:2" hidden="1" x14ac:dyDescent="0.35">
      <c r="A9441" s="1" t="s">
        <v>11527</v>
      </c>
      <c r="B9441" s="1">
        <v>15</v>
      </c>
    </row>
    <row r="9442" spans="1:2" hidden="1" x14ac:dyDescent="0.35">
      <c r="A9442" s="1" t="s">
        <v>11528</v>
      </c>
      <c r="B9442" s="1">
        <v>72</v>
      </c>
    </row>
    <row r="9443" spans="1:2" hidden="1" x14ac:dyDescent="0.35">
      <c r="A9443" s="1" t="s">
        <v>11529</v>
      </c>
      <c r="B9443" s="1">
        <v>40</v>
      </c>
    </row>
    <row r="9444" spans="1:2" hidden="1" x14ac:dyDescent="0.35">
      <c r="A9444" s="1" t="s">
        <v>11530</v>
      </c>
      <c r="B9444" s="1">
        <v>56</v>
      </c>
    </row>
    <row r="9445" spans="1:2" hidden="1" x14ac:dyDescent="0.35">
      <c r="A9445" s="1" t="s">
        <v>11531</v>
      </c>
      <c r="B9445" s="1">
        <v>56</v>
      </c>
    </row>
    <row r="9446" spans="1:2" hidden="1" x14ac:dyDescent="0.35">
      <c r="A9446" s="1" t="s">
        <v>11532</v>
      </c>
      <c r="B9446" s="1">
        <v>55</v>
      </c>
    </row>
    <row r="9447" spans="1:2" hidden="1" x14ac:dyDescent="0.35">
      <c r="A9447" s="1" t="s">
        <v>11533</v>
      </c>
      <c r="B9447" s="1">
        <v>44</v>
      </c>
    </row>
    <row r="9448" spans="1:2" hidden="1" x14ac:dyDescent="0.35">
      <c r="A9448" s="1" t="s">
        <v>11534</v>
      </c>
      <c r="B9448" s="1">
        <v>43</v>
      </c>
    </row>
    <row r="9449" spans="1:2" hidden="1" x14ac:dyDescent="0.35">
      <c r="A9449" s="1" t="s">
        <v>11535</v>
      </c>
      <c r="B9449" s="1">
        <v>63</v>
      </c>
    </row>
    <row r="9450" spans="1:2" hidden="1" x14ac:dyDescent="0.35">
      <c r="A9450" s="1" t="s">
        <v>11536</v>
      </c>
      <c r="B9450" s="1">
        <v>63</v>
      </c>
    </row>
    <row r="9451" spans="1:2" hidden="1" x14ac:dyDescent="0.35">
      <c r="A9451" s="1" t="s">
        <v>11537</v>
      </c>
      <c r="B9451" s="1">
        <v>73</v>
      </c>
    </row>
    <row r="9452" spans="1:2" hidden="1" x14ac:dyDescent="0.35">
      <c r="A9452" s="1" t="s">
        <v>11538</v>
      </c>
      <c r="B9452" s="1">
        <v>60</v>
      </c>
    </row>
    <row r="9453" spans="1:2" hidden="1" x14ac:dyDescent="0.35">
      <c r="A9453" s="1" t="s">
        <v>11539</v>
      </c>
      <c r="B9453" s="1">
        <v>41</v>
      </c>
    </row>
    <row r="9454" spans="1:2" hidden="1" x14ac:dyDescent="0.35">
      <c r="A9454" s="1" t="s">
        <v>11540</v>
      </c>
      <c r="B9454" s="1">
        <v>6</v>
      </c>
    </row>
    <row r="9455" spans="1:2" hidden="1" x14ac:dyDescent="0.35">
      <c r="A9455" s="1" t="s">
        <v>11541</v>
      </c>
      <c r="B9455" s="1">
        <v>8</v>
      </c>
    </row>
    <row r="9456" spans="1:2" hidden="1" x14ac:dyDescent="0.35">
      <c r="A9456" s="1" t="s">
        <v>11542</v>
      </c>
      <c r="B9456" s="1">
        <v>69</v>
      </c>
    </row>
    <row r="9457" spans="1:2" hidden="1" x14ac:dyDescent="0.35">
      <c r="A9457" s="1" t="s">
        <v>11543</v>
      </c>
      <c r="B9457" s="1">
        <v>44</v>
      </c>
    </row>
    <row r="9458" spans="1:2" hidden="1" x14ac:dyDescent="0.35">
      <c r="A9458" s="1" t="s">
        <v>11544</v>
      </c>
      <c r="B9458" s="1">
        <v>73</v>
      </c>
    </row>
    <row r="9459" spans="1:2" hidden="1" x14ac:dyDescent="0.35">
      <c r="A9459" s="1" t="s">
        <v>11545</v>
      </c>
      <c r="B9459" s="1">
        <v>90</v>
      </c>
    </row>
    <row r="9460" spans="1:2" hidden="1" x14ac:dyDescent="0.35">
      <c r="A9460" s="1" t="s">
        <v>11546</v>
      </c>
      <c r="B9460" s="1">
        <v>7</v>
      </c>
    </row>
    <row r="9461" spans="1:2" hidden="1" x14ac:dyDescent="0.35">
      <c r="A9461" s="1" t="s">
        <v>11547</v>
      </c>
      <c r="B9461" s="1">
        <v>52</v>
      </c>
    </row>
    <row r="9462" spans="1:2" hidden="1" x14ac:dyDescent="0.35">
      <c r="A9462" s="1" t="s">
        <v>11548</v>
      </c>
      <c r="B9462" s="1">
        <v>30</v>
      </c>
    </row>
    <row r="9463" spans="1:2" hidden="1" x14ac:dyDescent="0.35">
      <c r="A9463" s="1" t="s">
        <v>11549</v>
      </c>
      <c r="B9463" s="1">
        <v>14</v>
      </c>
    </row>
    <row r="9464" spans="1:2" hidden="1" x14ac:dyDescent="0.35">
      <c r="A9464" s="1" t="s">
        <v>11550</v>
      </c>
      <c r="B9464" s="1">
        <v>48</v>
      </c>
    </row>
    <row r="9465" spans="1:2" hidden="1" x14ac:dyDescent="0.35">
      <c r="A9465" s="1" t="s">
        <v>11551</v>
      </c>
      <c r="B9465" s="1">
        <v>90</v>
      </c>
    </row>
    <row r="9466" spans="1:2" hidden="1" x14ac:dyDescent="0.35">
      <c r="A9466" s="1" t="s">
        <v>11552</v>
      </c>
      <c r="B9466" s="1">
        <v>36</v>
      </c>
    </row>
    <row r="9467" spans="1:2" hidden="1" x14ac:dyDescent="0.35">
      <c r="A9467" s="1" t="s">
        <v>11553</v>
      </c>
      <c r="B9467" s="1">
        <v>20</v>
      </c>
    </row>
    <row r="9468" spans="1:2" hidden="1" x14ac:dyDescent="0.35">
      <c r="A9468" s="1" t="s">
        <v>11554</v>
      </c>
      <c r="B9468" s="1">
        <v>14</v>
      </c>
    </row>
    <row r="9469" spans="1:2" hidden="1" x14ac:dyDescent="0.35">
      <c r="A9469" s="1" t="s">
        <v>11555</v>
      </c>
      <c r="B9469" s="1">
        <v>40</v>
      </c>
    </row>
    <row r="9470" spans="1:2" hidden="1" x14ac:dyDescent="0.35">
      <c r="A9470" s="1" t="s">
        <v>11556</v>
      </c>
      <c r="B9470" s="1">
        <v>41</v>
      </c>
    </row>
    <row r="9471" spans="1:2" hidden="1" x14ac:dyDescent="0.35">
      <c r="A9471" s="1" t="s">
        <v>11557</v>
      </c>
      <c r="B9471" s="1">
        <v>68</v>
      </c>
    </row>
    <row r="9472" spans="1:2" hidden="1" x14ac:dyDescent="0.35">
      <c r="A9472" s="1" t="s">
        <v>11558</v>
      </c>
      <c r="B9472" s="1">
        <v>41</v>
      </c>
    </row>
    <row r="9473" spans="1:2" hidden="1" x14ac:dyDescent="0.35">
      <c r="A9473" s="1" t="s">
        <v>11559</v>
      </c>
      <c r="B9473" s="1">
        <v>20</v>
      </c>
    </row>
    <row r="9474" spans="1:2" hidden="1" x14ac:dyDescent="0.35">
      <c r="A9474" s="1" t="s">
        <v>11560</v>
      </c>
      <c r="B9474" s="1">
        <v>21</v>
      </c>
    </row>
    <row r="9475" spans="1:2" hidden="1" x14ac:dyDescent="0.35">
      <c r="A9475" s="1" t="s">
        <v>11561</v>
      </c>
      <c r="B9475" s="1">
        <v>52</v>
      </c>
    </row>
    <row r="9476" spans="1:2" hidden="1" x14ac:dyDescent="0.35">
      <c r="A9476" s="1" t="s">
        <v>11562</v>
      </c>
      <c r="B9476" s="1">
        <v>11</v>
      </c>
    </row>
    <row r="9477" spans="1:2" hidden="1" x14ac:dyDescent="0.35">
      <c r="A9477" s="1" t="s">
        <v>11563</v>
      </c>
      <c r="B9477" s="1">
        <v>68</v>
      </c>
    </row>
    <row r="9478" spans="1:2" hidden="1" x14ac:dyDescent="0.35">
      <c r="A9478" s="1" t="s">
        <v>11564</v>
      </c>
      <c r="B9478" s="1">
        <v>99</v>
      </c>
    </row>
    <row r="9479" spans="1:2" hidden="1" x14ac:dyDescent="0.35">
      <c r="A9479" s="1" t="s">
        <v>11565</v>
      </c>
      <c r="B9479" s="1">
        <v>79</v>
      </c>
    </row>
    <row r="9480" spans="1:2" hidden="1" x14ac:dyDescent="0.35">
      <c r="A9480" s="1" t="s">
        <v>11566</v>
      </c>
      <c r="B9480" s="1">
        <v>65</v>
      </c>
    </row>
    <row r="9481" spans="1:2" hidden="1" x14ac:dyDescent="0.35">
      <c r="A9481" s="1" t="s">
        <v>11567</v>
      </c>
      <c r="B9481" s="1">
        <v>5</v>
      </c>
    </row>
    <row r="9482" spans="1:2" hidden="1" x14ac:dyDescent="0.35">
      <c r="A9482" s="1" t="s">
        <v>11568</v>
      </c>
      <c r="B9482" s="1">
        <v>16</v>
      </c>
    </row>
    <row r="9483" spans="1:2" hidden="1" x14ac:dyDescent="0.35">
      <c r="A9483" s="1" t="s">
        <v>11569</v>
      </c>
      <c r="B9483" s="1">
        <v>75</v>
      </c>
    </row>
    <row r="9484" spans="1:2" hidden="1" x14ac:dyDescent="0.35">
      <c r="A9484" s="1" t="s">
        <v>11570</v>
      </c>
      <c r="B9484" s="1">
        <v>66</v>
      </c>
    </row>
    <row r="9485" spans="1:2" hidden="1" x14ac:dyDescent="0.35">
      <c r="A9485" s="1" t="s">
        <v>11571</v>
      </c>
      <c r="B9485" s="1">
        <v>6</v>
      </c>
    </row>
    <row r="9486" spans="1:2" hidden="1" x14ac:dyDescent="0.35">
      <c r="A9486" s="1" t="s">
        <v>11572</v>
      </c>
      <c r="B9486" s="1">
        <v>25</v>
      </c>
    </row>
    <row r="9487" spans="1:2" hidden="1" x14ac:dyDescent="0.35">
      <c r="A9487" s="1" t="s">
        <v>11573</v>
      </c>
      <c r="B9487" s="1">
        <v>39</v>
      </c>
    </row>
    <row r="9488" spans="1:2" hidden="1" x14ac:dyDescent="0.35">
      <c r="A9488" s="1" t="s">
        <v>11574</v>
      </c>
      <c r="B9488" s="1">
        <v>19</v>
      </c>
    </row>
    <row r="9489" spans="1:2" hidden="1" x14ac:dyDescent="0.35">
      <c r="A9489" s="1" t="s">
        <v>11575</v>
      </c>
      <c r="B9489" s="1">
        <v>96</v>
      </c>
    </row>
    <row r="9490" spans="1:2" hidden="1" x14ac:dyDescent="0.35">
      <c r="A9490" s="1" t="s">
        <v>11576</v>
      </c>
      <c r="B9490" s="1">
        <v>50</v>
      </c>
    </row>
    <row r="9491" spans="1:2" hidden="1" x14ac:dyDescent="0.35">
      <c r="A9491" s="1" t="s">
        <v>11577</v>
      </c>
      <c r="B9491" s="1">
        <v>58</v>
      </c>
    </row>
    <row r="9492" spans="1:2" hidden="1" x14ac:dyDescent="0.35">
      <c r="A9492" s="1" t="s">
        <v>11578</v>
      </c>
      <c r="B9492" s="1">
        <v>24</v>
      </c>
    </row>
    <row r="9493" spans="1:2" hidden="1" x14ac:dyDescent="0.35">
      <c r="A9493" s="1" t="s">
        <v>11579</v>
      </c>
      <c r="B9493" s="1">
        <v>2</v>
      </c>
    </row>
    <row r="9494" spans="1:2" hidden="1" x14ac:dyDescent="0.35">
      <c r="A9494" s="1" t="s">
        <v>11580</v>
      </c>
      <c r="B9494" s="1">
        <v>33</v>
      </c>
    </row>
    <row r="9495" spans="1:2" hidden="1" x14ac:dyDescent="0.35">
      <c r="A9495" s="1" t="s">
        <v>11581</v>
      </c>
      <c r="B9495" s="1">
        <v>30</v>
      </c>
    </row>
    <row r="9496" spans="1:2" hidden="1" x14ac:dyDescent="0.35">
      <c r="A9496" s="1" t="s">
        <v>11582</v>
      </c>
      <c r="B9496" s="1">
        <v>91</v>
      </c>
    </row>
    <row r="9497" spans="1:2" hidden="1" x14ac:dyDescent="0.35">
      <c r="A9497" s="1" t="s">
        <v>11583</v>
      </c>
      <c r="B9497" s="1">
        <v>49</v>
      </c>
    </row>
    <row r="9498" spans="1:2" hidden="1" x14ac:dyDescent="0.35">
      <c r="A9498" s="1" t="s">
        <v>11584</v>
      </c>
      <c r="B9498" s="1">
        <v>13</v>
      </c>
    </row>
    <row r="9499" spans="1:2" hidden="1" x14ac:dyDescent="0.35">
      <c r="A9499" s="1" t="s">
        <v>11585</v>
      </c>
      <c r="B9499" s="1">
        <v>12</v>
      </c>
    </row>
    <row r="9500" spans="1:2" hidden="1" x14ac:dyDescent="0.35">
      <c r="A9500" s="1" t="s">
        <v>11586</v>
      </c>
      <c r="B9500" s="1">
        <v>83</v>
      </c>
    </row>
    <row r="9501" spans="1:2" hidden="1" x14ac:dyDescent="0.35">
      <c r="A9501" s="1" t="s">
        <v>11587</v>
      </c>
      <c r="B9501" s="1">
        <v>29</v>
      </c>
    </row>
    <row r="9502" spans="1:2" hidden="1" x14ac:dyDescent="0.35">
      <c r="A9502" s="1" t="s">
        <v>11588</v>
      </c>
      <c r="B9502" s="1">
        <v>92</v>
      </c>
    </row>
    <row r="9503" spans="1:2" hidden="1" x14ac:dyDescent="0.35">
      <c r="A9503" s="1" t="s">
        <v>11589</v>
      </c>
      <c r="B9503" s="1">
        <v>47</v>
      </c>
    </row>
    <row r="9504" spans="1:2" hidden="1" x14ac:dyDescent="0.35">
      <c r="A9504" s="1" t="s">
        <v>11590</v>
      </c>
      <c r="B9504" s="1">
        <v>49</v>
      </c>
    </row>
    <row r="9505" spans="1:2" hidden="1" x14ac:dyDescent="0.35">
      <c r="A9505" s="1" t="s">
        <v>11591</v>
      </c>
      <c r="B9505" s="1">
        <v>69</v>
      </c>
    </row>
    <row r="9506" spans="1:2" hidden="1" x14ac:dyDescent="0.35">
      <c r="A9506" s="1" t="s">
        <v>11592</v>
      </c>
      <c r="B9506" s="1">
        <v>96</v>
      </c>
    </row>
    <row r="9507" spans="1:2" hidden="1" x14ac:dyDescent="0.35">
      <c r="A9507" s="1" t="s">
        <v>11593</v>
      </c>
      <c r="B9507" s="1">
        <v>59</v>
      </c>
    </row>
    <row r="9508" spans="1:2" hidden="1" x14ac:dyDescent="0.35">
      <c r="A9508" s="1" t="s">
        <v>11594</v>
      </c>
      <c r="B9508" s="1">
        <v>68</v>
      </c>
    </row>
    <row r="9509" spans="1:2" hidden="1" x14ac:dyDescent="0.35">
      <c r="A9509" s="1" t="s">
        <v>11595</v>
      </c>
      <c r="B9509" s="1">
        <v>79</v>
      </c>
    </row>
    <row r="9510" spans="1:2" hidden="1" x14ac:dyDescent="0.35">
      <c r="A9510" s="1" t="s">
        <v>11596</v>
      </c>
      <c r="B9510" s="1">
        <v>56</v>
      </c>
    </row>
    <row r="9511" spans="1:2" hidden="1" x14ac:dyDescent="0.35">
      <c r="A9511" s="1" t="s">
        <v>11597</v>
      </c>
      <c r="B9511" s="1">
        <v>30</v>
      </c>
    </row>
    <row r="9512" spans="1:2" hidden="1" x14ac:dyDescent="0.35">
      <c r="A9512" s="1" t="s">
        <v>11598</v>
      </c>
      <c r="B9512" s="1">
        <v>57</v>
      </c>
    </row>
    <row r="9513" spans="1:2" hidden="1" x14ac:dyDescent="0.35">
      <c r="A9513" s="1" t="s">
        <v>11599</v>
      </c>
      <c r="B9513" s="1">
        <v>37</v>
      </c>
    </row>
    <row r="9514" spans="1:2" hidden="1" x14ac:dyDescent="0.35">
      <c r="A9514" s="1" t="s">
        <v>11600</v>
      </c>
      <c r="B9514" s="1">
        <v>11</v>
      </c>
    </row>
    <row r="9515" spans="1:2" hidden="1" x14ac:dyDescent="0.35">
      <c r="A9515" s="1" t="s">
        <v>11601</v>
      </c>
      <c r="B9515" s="1">
        <v>62</v>
      </c>
    </row>
    <row r="9516" spans="1:2" hidden="1" x14ac:dyDescent="0.35">
      <c r="A9516" s="1" t="s">
        <v>11602</v>
      </c>
      <c r="B9516" s="1">
        <v>5</v>
      </c>
    </row>
    <row r="9517" spans="1:2" hidden="1" x14ac:dyDescent="0.35">
      <c r="A9517" s="1" t="s">
        <v>11603</v>
      </c>
      <c r="B9517" s="1">
        <v>88</v>
      </c>
    </row>
    <row r="9518" spans="1:2" hidden="1" x14ac:dyDescent="0.35">
      <c r="A9518" s="1" t="s">
        <v>11604</v>
      </c>
      <c r="B9518" s="1">
        <v>31</v>
      </c>
    </row>
    <row r="9519" spans="1:2" hidden="1" x14ac:dyDescent="0.35">
      <c r="A9519" s="1" t="s">
        <v>11605</v>
      </c>
      <c r="B9519" s="1">
        <v>48</v>
      </c>
    </row>
    <row r="9520" spans="1:2" hidden="1" x14ac:dyDescent="0.35">
      <c r="A9520" s="1" t="s">
        <v>11606</v>
      </c>
      <c r="B9520" s="1">
        <v>94</v>
      </c>
    </row>
    <row r="9521" spans="1:2" hidden="1" x14ac:dyDescent="0.35">
      <c r="A9521" s="1" t="s">
        <v>11607</v>
      </c>
      <c r="B9521" s="1">
        <v>86</v>
      </c>
    </row>
    <row r="9522" spans="1:2" hidden="1" x14ac:dyDescent="0.35">
      <c r="A9522" s="1" t="s">
        <v>11608</v>
      </c>
      <c r="B9522" s="1">
        <v>51</v>
      </c>
    </row>
    <row r="9523" spans="1:2" hidden="1" x14ac:dyDescent="0.35">
      <c r="A9523" s="1" t="s">
        <v>11609</v>
      </c>
      <c r="B9523" s="1">
        <v>38</v>
      </c>
    </row>
    <row r="9524" spans="1:2" hidden="1" x14ac:dyDescent="0.35">
      <c r="A9524" s="1" t="s">
        <v>11610</v>
      </c>
      <c r="B9524" s="1">
        <v>45</v>
      </c>
    </row>
    <row r="9525" spans="1:2" hidden="1" x14ac:dyDescent="0.35">
      <c r="A9525" s="1" t="s">
        <v>11611</v>
      </c>
      <c r="B9525" s="1">
        <v>97</v>
      </c>
    </row>
    <row r="9526" spans="1:2" hidden="1" x14ac:dyDescent="0.35">
      <c r="A9526" s="1" t="s">
        <v>11612</v>
      </c>
      <c r="B9526" s="1">
        <v>89</v>
      </c>
    </row>
    <row r="9527" spans="1:2" hidden="1" x14ac:dyDescent="0.35">
      <c r="A9527" s="1" t="s">
        <v>11613</v>
      </c>
      <c r="B9527" s="1">
        <v>22</v>
      </c>
    </row>
    <row r="9528" spans="1:2" hidden="1" x14ac:dyDescent="0.35">
      <c r="A9528" s="1" t="s">
        <v>11614</v>
      </c>
      <c r="B9528" s="1">
        <v>2</v>
      </c>
    </row>
    <row r="9529" spans="1:2" hidden="1" x14ac:dyDescent="0.35">
      <c r="A9529" s="1" t="s">
        <v>11615</v>
      </c>
      <c r="B9529" s="1">
        <v>78</v>
      </c>
    </row>
    <row r="9530" spans="1:2" hidden="1" x14ac:dyDescent="0.35">
      <c r="A9530" s="1" t="s">
        <v>11616</v>
      </c>
      <c r="B9530" s="1">
        <v>7</v>
      </c>
    </row>
    <row r="9531" spans="1:2" hidden="1" x14ac:dyDescent="0.35">
      <c r="A9531" s="1" t="s">
        <v>11617</v>
      </c>
      <c r="B9531" s="1">
        <v>48</v>
      </c>
    </row>
    <row r="9532" spans="1:2" hidden="1" x14ac:dyDescent="0.35">
      <c r="A9532" s="1" t="s">
        <v>11618</v>
      </c>
      <c r="B9532" s="1">
        <v>87</v>
      </c>
    </row>
    <row r="9533" spans="1:2" hidden="1" x14ac:dyDescent="0.35">
      <c r="A9533" s="1" t="s">
        <v>11619</v>
      </c>
      <c r="B9533" s="1">
        <v>33</v>
      </c>
    </row>
    <row r="9534" spans="1:2" hidden="1" x14ac:dyDescent="0.35">
      <c r="A9534" s="1" t="s">
        <v>11620</v>
      </c>
      <c r="B9534" s="1">
        <v>14</v>
      </c>
    </row>
    <row r="9535" spans="1:2" hidden="1" x14ac:dyDescent="0.35">
      <c r="A9535" s="1" t="s">
        <v>11621</v>
      </c>
      <c r="B9535" s="1">
        <v>56</v>
      </c>
    </row>
    <row r="9536" spans="1:2" hidden="1" x14ac:dyDescent="0.35">
      <c r="A9536" s="1" t="s">
        <v>11622</v>
      </c>
      <c r="B9536" s="1">
        <v>64</v>
      </c>
    </row>
    <row r="9537" spans="1:2" hidden="1" x14ac:dyDescent="0.35">
      <c r="A9537" s="1" t="s">
        <v>11623</v>
      </c>
      <c r="B9537" s="1">
        <v>39</v>
      </c>
    </row>
    <row r="9538" spans="1:2" hidden="1" x14ac:dyDescent="0.35">
      <c r="A9538" s="1" t="s">
        <v>11624</v>
      </c>
      <c r="B9538" s="1">
        <v>72</v>
      </c>
    </row>
    <row r="9539" spans="1:2" hidden="1" x14ac:dyDescent="0.35">
      <c r="A9539" s="1" t="s">
        <v>11625</v>
      </c>
      <c r="B9539" s="1">
        <v>55</v>
      </c>
    </row>
    <row r="9540" spans="1:2" hidden="1" x14ac:dyDescent="0.35">
      <c r="A9540" s="1" t="s">
        <v>11626</v>
      </c>
      <c r="B9540" s="1">
        <v>74</v>
      </c>
    </row>
    <row r="9541" spans="1:2" hidden="1" x14ac:dyDescent="0.35">
      <c r="A9541" s="1" t="s">
        <v>11627</v>
      </c>
      <c r="B9541" s="1">
        <v>99</v>
      </c>
    </row>
    <row r="9542" spans="1:2" hidden="1" x14ac:dyDescent="0.35">
      <c r="A9542" s="1" t="s">
        <v>11628</v>
      </c>
      <c r="B9542" s="1">
        <v>30</v>
      </c>
    </row>
    <row r="9543" spans="1:2" hidden="1" x14ac:dyDescent="0.35">
      <c r="A9543" s="1" t="s">
        <v>11629</v>
      </c>
      <c r="B9543" s="1">
        <v>85</v>
      </c>
    </row>
    <row r="9544" spans="1:2" hidden="1" x14ac:dyDescent="0.35">
      <c r="A9544" s="1" t="s">
        <v>11630</v>
      </c>
      <c r="B9544" s="1">
        <v>51</v>
      </c>
    </row>
    <row r="9545" spans="1:2" hidden="1" x14ac:dyDescent="0.35">
      <c r="A9545" s="1" t="s">
        <v>11631</v>
      </c>
      <c r="B9545" s="1">
        <v>80</v>
      </c>
    </row>
    <row r="9546" spans="1:2" hidden="1" x14ac:dyDescent="0.35">
      <c r="A9546" s="1" t="s">
        <v>11632</v>
      </c>
      <c r="B9546" s="1">
        <v>21</v>
      </c>
    </row>
    <row r="9547" spans="1:2" hidden="1" x14ac:dyDescent="0.35">
      <c r="A9547" s="1" t="s">
        <v>11633</v>
      </c>
      <c r="B9547" s="1">
        <v>75</v>
      </c>
    </row>
    <row r="9548" spans="1:2" hidden="1" x14ac:dyDescent="0.35">
      <c r="A9548" s="1" t="s">
        <v>11634</v>
      </c>
      <c r="B9548" s="1">
        <v>90</v>
      </c>
    </row>
    <row r="9549" spans="1:2" hidden="1" x14ac:dyDescent="0.35">
      <c r="A9549" s="1" t="s">
        <v>11635</v>
      </c>
      <c r="B9549" s="1">
        <v>11</v>
      </c>
    </row>
    <row r="9550" spans="1:2" hidden="1" x14ac:dyDescent="0.35">
      <c r="A9550" s="1" t="s">
        <v>11636</v>
      </c>
      <c r="B9550" s="1">
        <v>6</v>
      </c>
    </row>
    <row r="9551" spans="1:2" hidden="1" x14ac:dyDescent="0.35">
      <c r="A9551" s="1" t="s">
        <v>11637</v>
      </c>
      <c r="B9551" s="1">
        <v>25</v>
      </c>
    </row>
    <row r="9552" spans="1:2" hidden="1" x14ac:dyDescent="0.35">
      <c r="A9552" s="1" t="s">
        <v>11638</v>
      </c>
      <c r="B9552" s="1">
        <v>47</v>
      </c>
    </row>
    <row r="9553" spans="1:2" hidden="1" x14ac:dyDescent="0.35">
      <c r="A9553" s="1" t="s">
        <v>11639</v>
      </c>
      <c r="B9553" s="1">
        <v>41</v>
      </c>
    </row>
    <row r="9554" spans="1:2" hidden="1" x14ac:dyDescent="0.35">
      <c r="A9554" s="1" t="s">
        <v>11640</v>
      </c>
      <c r="B9554" s="1">
        <v>42</v>
      </c>
    </row>
    <row r="9555" spans="1:2" hidden="1" x14ac:dyDescent="0.35">
      <c r="A9555" s="1" t="s">
        <v>11641</v>
      </c>
      <c r="B9555" s="1">
        <v>60</v>
      </c>
    </row>
    <row r="9556" spans="1:2" hidden="1" x14ac:dyDescent="0.35">
      <c r="A9556" s="1" t="s">
        <v>11642</v>
      </c>
      <c r="B9556" s="1">
        <v>15</v>
      </c>
    </row>
    <row r="9557" spans="1:2" hidden="1" x14ac:dyDescent="0.35">
      <c r="A9557" s="1" t="s">
        <v>11643</v>
      </c>
      <c r="B9557" s="1">
        <v>22</v>
      </c>
    </row>
    <row r="9558" spans="1:2" hidden="1" x14ac:dyDescent="0.35">
      <c r="A9558" s="1" t="s">
        <v>11644</v>
      </c>
      <c r="B9558" s="1">
        <v>68</v>
      </c>
    </row>
    <row r="9559" spans="1:2" hidden="1" x14ac:dyDescent="0.35">
      <c r="A9559" s="1" t="s">
        <v>11645</v>
      </c>
      <c r="B9559" s="1">
        <v>43</v>
      </c>
    </row>
    <row r="9560" spans="1:2" hidden="1" x14ac:dyDescent="0.35">
      <c r="A9560" s="1" t="s">
        <v>11646</v>
      </c>
      <c r="B9560" s="1">
        <v>26</v>
      </c>
    </row>
    <row r="9561" spans="1:2" hidden="1" x14ac:dyDescent="0.35">
      <c r="A9561" s="1" t="s">
        <v>11647</v>
      </c>
      <c r="B9561" s="1">
        <v>77</v>
      </c>
    </row>
    <row r="9562" spans="1:2" hidden="1" x14ac:dyDescent="0.35">
      <c r="A9562" s="1" t="s">
        <v>11648</v>
      </c>
      <c r="B9562" s="1">
        <v>38</v>
      </c>
    </row>
    <row r="9563" spans="1:2" hidden="1" x14ac:dyDescent="0.35">
      <c r="A9563" s="1" t="s">
        <v>11649</v>
      </c>
      <c r="B9563" s="1">
        <v>51</v>
      </c>
    </row>
    <row r="9564" spans="1:2" hidden="1" x14ac:dyDescent="0.35">
      <c r="A9564" s="1" t="s">
        <v>11650</v>
      </c>
      <c r="B9564" s="1">
        <v>4</v>
      </c>
    </row>
    <row r="9565" spans="1:2" hidden="1" x14ac:dyDescent="0.35">
      <c r="A9565" s="1" t="s">
        <v>11651</v>
      </c>
      <c r="B9565" s="1">
        <v>48</v>
      </c>
    </row>
    <row r="9566" spans="1:2" hidden="1" x14ac:dyDescent="0.35">
      <c r="A9566" s="1" t="s">
        <v>11652</v>
      </c>
      <c r="B9566" s="1">
        <v>68</v>
      </c>
    </row>
    <row r="9567" spans="1:2" hidden="1" x14ac:dyDescent="0.35">
      <c r="A9567" s="1" t="s">
        <v>11653</v>
      </c>
      <c r="B9567" s="1">
        <v>4</v>
      </c>
    </row>
    <row r="9568" spans="1:2" hidden="1" x14ac:dyDescent="0.35">
      <c r="A9568" s="1" t="s">
        <v>11654</v>
      </c>
      <c r="B9568" s="1">
        <v>81</v>
      </c>
    </row>
    <row r="9569" spans="1:2" hidden="1" x14ac:dyDescent="0.35">
      <c r="A9569" s="1" t="s">
        <v>11655</v>
      </c>
      <c r="B9569" s="1">
        <v>68</v>
      </c>
    </row>
    <row r="9570" spans="1:2" hidden="1" x14ac:dyDescent="0.35">
      <c r="A9570" s="1" t="s">
        <v>11656</v>
      </c>
      <c r="B9570" s="1">
        <v>23</v>
      </c>
    </row>
    <row r="9571" spans="1:2" hidden="1" x14ac:dyDescent="0.35">
      <c r="A9571" s="1" t="s">
        <v>11657</v>
      </c>
      <c r="B9571" s="1">
        <v>45</v>
      </c>
    </row>
    <row r="9572" spans="1:2" hidden="1" x14ac:dyDescent="0.35">
      <c r="A9572" s="1" t="s">
        <v>11658</v>
      </c>
      <c r="B9572" s="1">
        <v>10</v>
      </c>
    </row>
    <row r="9573" spans="1:2" hidden="1" x14ac:dyDescent="0.35">
      <c r="A9573" s="1" t="s">
        <v>11659</v>
      </c>
      <c r="B9573" s="1">
        <v>86</v>
      </c>
    </row>
    <row r="9574" spans="1:2" hidden="1" x14ac:dyDescent="0.35">
      <c r="A9574" s="1" t="s">
        <v>11660</v>
      </c>
      <c r="B9574" s="1">
        <v>33</v>
      </c>
    </row>
    <row r="9575" spans="1:2" hidden="1" x14ac:dyDescent="0.35">
      <c r="A9575" s="1" t="s">
        <v>11661</v>
      </c>
      <c r="B9575" s="1">
        <v>54</v>
      </c>
    </row>
    <row r="9576" spans="1:2" hidden="1" x14ac:dyDescent="0.35">
      <c r="A9576" s="1" t="s">
        <v>11662</v>
      </c>
      <c r="B9576" s="1">
        <v>15</v>
      </c>
    </row>
    <row r="9577" spans="1:2" hidden="1" x14ac:dyDescent="0.35">
      <c r="A9577" s="1" t="s">
        <v>11663</v>
      </c>
      <c r="B9577" s="1">
        <v>75</v>
      </c>
    </row>
    <row r="9578" spans="1:2" hidden="1" x14ac:dyDescent="0.35">
      <c r="A9578" s="1" t="s">
        <v>11664</v>
      </c>
      <c r="B9578" s="1">
        <v>49</v>
      </c>
    </row>
    <row r="9579" spans="1:2" hidden="1" x14ac:dyDescent="0.35">
      <c r="A9579" s="1" t="s">
        <v>11665</v>
      </c>
      <c r="B9579" s="1">
        <v>96</v>
      </c>
    </row>
    <row r="9580" spans="1:2" hidden="1" x14ac:dyDescent="0.35">
      <c r="A9580" s="1" t="s">
        <v>11666</v>
      </c>
      <c r="B9580" s="1">
        <v>32</v>
      </c>
    </row>
    <row r="9581" spans="1:2" hidden="1" x14ac:dyDescent="0.35">
      <c r="A9581" s="1" t="s">
        <v>11667</v>
      </c>
      <c r="B9581" s="1">
        <v>25</v>
      </c>
    </row>
    <row r="9582" spans="1:2" hidden="1" x14ac:dyDescent="0.35">
      <c r="A9582" s="1" t="s">
        <v>11668</v>
      </c>
      <c r="B9582" s="1">
        <v>97</v>
      </c>
    </row>
    <row r="9583" spans="1:2" hidden="1" x14ac:dyDescent="0.35">
      <c r="A9583" s="1" t="s">
        <v>11669</v>
      </c>
      <c r="B9583" s="1">
        <v>19</v>
      </c>
    </row>
    <row r="9584" spans="1:2" hidden="1" x14ac:dyDescent="0.35">
      <c r="A9584" s="1" t="s">
        <v>11670</v>
      </c>
      <c r="B9584" s="1">
        <v>72</v>
      </c>
    </row>
    <row r="9585" spans="1:2" hidden="1" x14ac:dyDescent="0.35">
      <c r="A9585" s="1" t="s">
        <v>11671</v>
      </c>
      <c r="B9585" s="1">
        <v>79</v>
      </c>
    </row>
    <row r="9586" spans="1:2" hidden="1" x14ac:dyDescent="0.35">
      <c r="A9586" s="1" t="s">
        <v>11672</v>
      </c>
      <c r="B9586" s="1">
        <v>88</v>
      </c>
    </row>
    <row r="9587" spans="1:2" hidden="1" x14ac:dyDescent="0.35">
      <c r="A9587" s="1" t="s">
        <v>11673</v>
      </c>
      <c r="B9587" s="1">
        <v>28</v>
      </c>
    </row>
    <row r="9588" spans="1:2" hidden="1" x14ac:dyDescent="0.35">
      <c r="A9588" s="1" t="s">
        <v>11674</v>
      </c>
      <c r="B9588" s="1">
        <v>45</v>
      </c>
    </row>
    <row r="9589" spans="1:2" hidden="1" x14ac:dyDescent="0.35">
      <c r="A9589" s="1" t="s">
        <v>11675</v>
      </c>
      <c r="B9589" s="1">
        <v>43</v>
      </c>
    </row>
    <row r="9590" spans="1:2" hidden="1" x14ac:dyDescent="0.35">
      <c r="A9590" s="1" t="s">
        <v>11676</v>
      </c>
      <c r="B9590" s="1">
        <v>56</v>
      </c>
    </row>
    <row r="9591" spans="1:2" hidden="1" x14ac:dyDescent="0.35">
      <c r="A9591" s="1" t="s">
        <v>11677</v>
      </c>
      <c r="B9591" s="1">
        <v>84</v>
      </c>
    </row>
    <row r="9592" spans="1:2" hidden="1" x14ac:dyDescent="0.35">
      <c r="A9592" s="1" t="s">
        <v>11678</v>
      </c>
      <c r="B9592" s="1">
        <v>4</v>
      </c>
    </row>
    <row r="9593" spans="1:2" hidden="1" x14ac:dyDescent="0.35">
      <c r="A9593" s="1" t="s">
        <v>11679</v>
      </c>
      <c r="B9593" s="1">
        <v>28</v>
      </c>
    </row>
    <row r="9594" spans="1:2" hidden="1" x14ac:dyDescent="0.35">
      <c r="A9594" s="1" t="s">
        <v>11680</v>
      </c>
      <c r="B9594" s="1">
        <v>6</v>
      </c>
    </row>
    <row r="9595" spans="1:2" hidden="1" x14ac:dyDescent="0.35">
      <c r="A9595" s="1" t="s">
        <v>11681</v>
      </c>
      <c r="B9595" s="1">
        <v>3</v>
      </c>
    </row>
    <row r="9596" spans="1:2" hidden="1" x14ac:dyDescent="0.35">
      <c r="A9596" s="1" t="s">
        <v>11682</v>
      </c>
      <c r="B9596" s="1">
        <v>93</v>
      </c>
    </row>
    <row r="9597" spans="1:2" hidden="1" x14ac:dyDescent="0.35">
      <c r="A9597" s="1" t="s">
        <v>11683</v>
      </c>
      <c r="B9597" s="1">
        <v>74</v>
      </c>
    </row>
    <row r="9598" spans="1:2" hidden="1" x14ac:dyDescent="0.35">
      <c r="A9598" s="1" t="s">
        <v>11684</v>
      </c>
      <c r="B9598" s="1">
        <v>10</v>
      </c>
    </row>
    <row r="9599" spans="1:2" hidden="1" x14ac:dyDescent="0.35">
      <c r="A9599" s="1" t="s">
        <v>11685</v>
      </c>
      <c r="B9599" s="1">
        <v>9</v>
      </c>
    </row>
    <row r="9600" spans="1:2" hidden="1" x14ac:dyDescent="0.35">
      <c r="A9600" s="1" t="s">
        <v>11686</v>
      </c>
      <c r="B9600" s="1">
        <v>15</v>
      </c>
    </row>
    <row r="9601" spans="1:2" hidden="1" x14ac:dyDescent="0.35">
      <c r="A9601" s="1" t="s">
        <v>11687</v>
      </c>
      <c r="B9601" s="1">
        <v>32</v>
      </c>
    </row>
    <row r="9602" spans="1:2" hidden="1" x14ac:dyDescent="0.35">
      <c r="A9602" s="1" t="s">
        <v>11688</v>
      </c>
      <c r="B9602" s="1">
        <v>46</v>
      </c>
    </row>
    <row r="9603" spans="1:2" hidden="1" x14ac:dyDescent="0.35">
      <c r="A9603" s="1" t="s">
        <v>11689</v>
      </c>
      <c r="B9603" s="1">
        <v>93</v>
      </c>
    </row>
    <row r="9604" spans="1:2" hidden="1" x14ac:dyDescent="0.35">
      <c r="A9604" s="1" t="s">
        <v>11690</v>
      </c>
      <c r="B9604" s="1">
        <v>40</v>
      </c>
    </row>
    <row r="9605" spans="1:2" hidden="1" x14ac:dyDescent="0.35">
      <c r="A9605" s="1" t="s">
        <v>11691</v>
      </c>
      <c r="B9605" s="1">
        <v>70</v>
      </c>
    </row>
    <row r="9606" spans="1:2" hidden="1" x14ac:dyDescent="0.35">
      <c r="A9606" s="1" t="s">
        <v>11692</v>
      </c>
      <c r="B9606" s="1">
        <v>69</v>
      </c>
    </row>
    <row r="9607" spans="1:2" hidden="1" x14ac:dyDescent="0.35">
      <c r="A9607" s="1" t="s">
        <v>11693</v>
      </c>
      <c r="B9607" s="1">
        <v>25</v>
      </c>
    </row>
    <row r="9608" spans="1:2" hidden="1" x14ac:dyDescent="0.35">
      <c r="A9608" s="1" t="s">
        <v>11694</v>
      </c>
      <c r="B9608" s="1">
        <v>1</v>
      </c>
    </row>
    <row r="9609" spans="1:2" hidden="1" x14ac:dyDescent="0.35">
      <c r="A9609" s="1" t="s">
        <v>11695</v>
      </c>
      <c r="B9609" s="1">
        <v>63</v>
      </c>
    </row>
    <row r="9610" spans="1:2" hidden="1" x14ac:dyDescent="0.35">
      <c r="A9610" s="1" t="s">
        <v>11696</v>
      </c>
      <c r="B9610" s="1">
        <v>72</v>
      </c>
    </row>
    <row r="9611" spans="1:2" hidden="1" x14ac:dyDescent="0.35">
      <c r="A9611" s="1" t="s">
        <v>11697</v>
      </c>
      <c r="B9611" s="1">
        <v>82</v>
      </c>
    </row>
    <row r="9612" spans="1:2" hidden="1" x14ac:dyDescent="0.35">
      <c r="A9612" s="1" t="s">
        <v>11698</v>
      </c>
      <c r="B9612" s="1">
        <v>69</v>
      </c>
    </row>
    <row r="9613" spans="1:2" hidden="1" x14ac:dyDescent="0.35">
      <c r="A9613" s="1" t="s">
        <v>11699</v>
      </c>
      <c r="B9613" s="1">
        <v>31</v>
      </c>
    </row>
    <row r="9614" spans="1:2" hidden="1" x14ac:dyDescent="0.35">
      <c r="A9614" s="1" t="s">
        <v>11700</v>
      </c>
      <c r="B9614" s="1">
        <v>30</v>
      </c>
    </row>
    <row r="9615" spans="1:2" hidden="1" x14ac:dyDescent="0.35">
      <c r="A9615" s="1" t="s">
        <v>11701</v>
      </c>
      <c r="B9615" s="1">
        <v>85</v>
      </c>
    </row>
    <row r="9616" spans="1:2" hidden="1" x14ac:dyDescent="0.35">
      <c r="A9616" s="1" t="s">
        <v>11702</v>
      </c>
      <c r="B9616" s="1">
        <v>35</v>
      </c>
    </row>
    <row r="9617" spans="1:2" hidden="1" x14ac:dyDescent="0.35">
      <c r="A9617" s="1" t="s">
        <v>11703</v>
      </c>
      <c r="B9617" s="1">
        <v>9</v>
      </c>
    </row>
    <row r="9618" spans="1:2" hidden="1" x14ac:dyDescent="0.35">
      <c r="A9618" s="1" t="s">
        <v>11704</v>
      </c>
      <c r="B9618" s="1">
        <v>44</v>
      </c>
    </row>
    <row r="9619" spans="1:2" hidden="1" x14ac:dyDescent="0.35">
      <c r="A9619" s="1" t="s">
        <v>11705</v>
      </c>
      <c r="B9619" s="1">
        <v>83</v>
      </c>
    </row>
    <row r="9620" spans="1:2" hidden="1" x14ac:dyDescent="0.35">
      <c r="A9620" s="1" t="s">
        <v>11706</v>
      </c>
      <c r="B9620" s="1">
        <v>18</v>
      </c>
    </row>
    <row r="9621" spans="1:2" hidden="1" x14ac:dyDescent="0.35">
      <c r="A9621" s="1" t="s">
        <v>11707</v>
      </c>
      <c r="B9621" s="1">
        <v>93</v>
      </c>
    </row>
    <row r="9622" spans="1:2" hidden="1" x14ac:dyDescent="0.35">
      <c r="A9622" s="1" t="s">
        <v>11708</v>
      </c>
      <c r="B9622" s="1">
        <v>68</v>
      </c>
    </row>
    <row r="9623" spans="1:2" hidden="1" x14ac:dyDescent="0.35">
      <c r="A9623" s="1" t="s">
        <v>11709</v>
      </c>
      <c r="B9623" s="1">
        <v>87</v>
      </c>
    </row>
    <row r="9624" spans="1:2" hidden="1" x14ac:dyDescent="0.35">
      <c r="A9624" s="1" t="s">
        <v>11710</v>
      </c>
      <c r="B9624" s="1">
        <v>92</v>
      </c>
    </row>
    <row r="9625" spans="1:2" hidden="1" x14ac:dyDescent="0.35">
      <c r="A9625" s="1" t="s">
        <v>11711</v>
      </c>
      <c r="B9625" s="1">
        <v>21</v>
      </c>
    </row>
    <row r="9626" spans="1:2" hidden="1" x14ac:dyDescent="0.35">
      <c r="A9626" s="1" t="s">
        <v>11712</v>
      </c>
      <c r="B9626" s="1">
        <v>72</v>
      </c>
    </row>
    <row r="9627" spans="1:2" hidden="1" x14ac:dyDescent="0.35">
      <c r="A9627" s="1" t="s">
        <v>11713</v>
      </c>
      <c r="B9627" s="1">
        <v>73</v>
      </c>
    </row>
    <row r="9628" spans="1:2" hidden="1" x14ac:dyDescent="0.35">
      <c r="A9628" s="1" t="s">
        <v>11714</v>
      </c>
      <c r="B9628" s="1">
        <v>22</v>
      </c>
    </row>
    <row r="9629" spans="1:2" hidden="1" x14ac:dyDescent="0.35">
      <c r="A9629" s="1" t="s">
        <v>11715</v>
      </c>
      <c r="B9629" s="1">
        <v>3</v>
      </c>
    </row>
    <row r="9630" spans="1:2" hidden="1" x14ac:dyDescent="0.35">
      <c r="A9630" s="1" t="s">
        <v>11716</v>
      </c>
      <c r="B9630" s="1">
        <v>97</v>
      </c>
    </row>
    <row r="9631" spans="1:2" hidden="1" x14ac:dyDescent="0.35">
      <c r="A9631" s="1" t="s">
        <v>11717</v>
      </c>
      <c r="B9631" s="1">
        <v>82</v>
      </c>
    </row>
    <row r="9632" spans="1:2" hidden="1" x14ac:dyDescent="0.35">
      <c r="A9632" s="1" t="s">
        <v>11718</v>
      </c>
      <c r="B9632" s="1">
        <v>32</v>
      </c>
    </row>
    <row r="9633" spans="1:2" hidden="1" x14ac:dyDescent="0.35">
      <c r="A9633" s="1" t="s">
        <v>11719</v>
      </c>
      <c r="B9633" s="1">
        <v>53</v>
      </c>
    </row>
    <row r="9634" spans="1:2" hidden="1" x14ac:dyDescent="0.35">
      <c r="A9634" s="1" t="s">
        <v>11720</v>
      </c>
      <c r="B9634" s="1">
        <v>95</v>
      </c>
    </row>
    <row r="9635" spans="1:2" hidden="1" x14ac:dyDescent="0.35">
      <c r="A9635" s="1" t="s">
        <v>11721</v>
      </c>
      <c r="B9635" s="1">
        <v>41</v>
      </c>
    </row>
    <row r="9636" spans="1:2" hidden="1" x14ac:dyDescent="0.35">
      <c r="A9636" s="1" t="s">
        <v>11722</v>
      </c>
      <c r="B9636" s="1">
        <v>70</v>
      </c>
    </row>
    <row r="9637" spans="1:2" hidden="1" x14ac:dyDescent="0.35">
      <c r="A9637" s="1" t="s">
        <v>11723</v>
      </c>
      <c r="B9637" s="1">
        <v>36</v>
      </c>
    </row>
    <row r="9638" spans="1:2" hidden="1" x14ac:dyDescent="0.35">
      <c r="A9638" s="1" t="s">
        <v>11724</v>
      </c>
      <c r="B9638" s="1">
        <v>16</v>
      </c>
    </row>
    <row r="9639" spans="1:2" hidden="1" x14ac:dyDescent="0.35">
      <c r="A9639" s="1" t="s">
        <v>11725</v>
      </c>
      <c r="B9639" s="1">
        <v>7</v>
      </c>
    </row>
    <row r="9640" spans="1:2" hidden="1" x14ac:dyDescent="0.35">
      <c r="A9640" s="1" t="s">
        <v>11726</v>
      </c>
      <c r="B9640" s="1">
        <v>67</v>
      </c>
    </row>
    <row r="9641" spans="1:2" hidden="1" x14ac:dyDescent="0.35">
      <c r="A9641" s="1" t="s">
        <v>11727</v>
      </c>
      <c r="B9641" s="1">
        <v>12</v>
      </c>
    </row>
    <row r="9642" spans="1:2" hidden="1" x14ac:dyDescent="0.35">
      <c r="A9642" s="1" t="s">
        <v>11728</v>
      </c>
      <c r="B9642" s="1">
        <v>10</v>
      </c>
    </row>
    <row r="9643" spans="1:2" hidden="1" x14ac:dyDescent="0.35">
      <c r="A9643" s="1" t="s">
        <v>11729</v>
      </c>
      <c r="B9643" s="1">
        <v>83</v>
      </c>
    </row>
    <row r="9644" spans="1:2" hidden="1" x14ac:dyDescent="0.35">
      <c r="A9644" s="1" t="s">
        <v>11730</v>
      </c>
      <c r="B9644" s="1">
        <v>19</v>
      </c>
    </row>
    <row r="9645" spans="1:2" hidden="1" x14ac:dyDescent="0.35">
      <c r="A9645" s="1" t="s">
        <v>11731</v>
      </c>
      <c r="B9645" s="1">
        <v>4</v>
      </c>
    </row>
    <row r="9646" spans="1:2" hidden="1" x14ac:dyDescent="0.35">
      <c r="A9646" s="1" t="s">
        <v>11732</v>
      </c>
      <c r="B9646" s="1">
        <v>65</v>
      </c>
    </row>
    <row r="9647" spans="1:2" hidden="1" x14ac:dyDescent="0.35">
      <c r="A9647" s="1" t="s">
        <v>11733</v>
      </c>
      <c r="B9647" s="1">
        <v>60</v>
      </c>
    </row>
    <row r="9648" spans="1:2" hidden="1" x14ac:dyDescent="0.35">
      <c r="A9648" s="1" t="s">
        <v>11734</v>
      </c>
      <c r="B9648" s="1">
        <v>71</v>
      </c>
    </row>
    <row r="9649" spans="1:2" hidden="1" x14ac:dyDescent="0.35">
      <c r="A9649" s="1" t="s">
        <v>11735</v>
      </c>
      <c r="B9649" s="1">
        <v>85</v>
      </c>
    </row>
    <row r="9650" spans="1:2" hidden="1" x14ac:dyDescent="0.35">
      <c r="A9650" s="1" t="s">
        <v>11736</v>
      </c>
      <c r="B9650" s="1">
        <v>46</v>
      </c>
    </row>
    <row r="9651" spans="1:2" hidden="1" x14ac:dyDescent="0.35">
      <c r="A9651" s="1" t="s">
        <v>11737</v>
      </c>
      <c r="B9651" s="1">
        <v>10</v>
      </c>
    </row>
    <row r="9652" spans="1:2" hidden="1" x14ac:dyDescent="0.35">
      <c r="A9652" s="1" t="s">
        <v>11738</v>
      </c>
      <c r="B9652" s="1">
        <v>59</v>
      </c>
    </row>
    <row r="9653" spans="1:2" hidden="1" x14ac:dyDescent="0.35">
      <c r="A9653" s="1" t="s">
        <v>11739</v>
      </c>
      <c r="B9653" s="1">
        <v>44</v>
      </c>
    </row>
    <row r="9654" spans="1:2" hidden="1" x14ac:dyDescent="0.35">
      <c r="A9654" s="1" t="s">
        <v>11740</v>
      </c>
      <c r="B9654" s="1">
        <v>76</v>
      </c>
    </row>
    <row r="9655" spans="1:2" hidden="1" x14ac:dyDescent="0.35">
      <c r="A9655" s="1" t="s">
        <v>11741</v>
      </c>
      <c r="B9655" s="1">
        <v>2</v>
      </c>
    </row>
    <row r="9656" spans="1:2" hidden="1" x14ac:dyDescent="0.35">
      <c r="A9656" s="1" t="s">
        <v>11742</v>
      </c>
      <c r="B9656" s="1">
        <v>73</v>
      </c>
    </row>
    <row r="9657" spans="1:2" hidden="1" x14ac:dyDescent="0.35">
      <c r="A9657" s="1" t="s">
        <v>11743</v>
      </c>
      <c r="B9657" s="1">
        <v>31</v>
      </c>
    </row>
    <row r="9658" spans="1:2" hidden="1" x14ac:dyDescent="0.35">
      <c r="A9658" s="1" t="s">
        <v>11744</v>
      </c>
      <c r="B9658" s="1">
        <v>44</v>
      </c>
    </row>
    <row r="9659" spans="1:2" hidden="1" x14ac:dyDescent="0.35">
      <c r="A9659" s="1" t="s">
        <v>11745</v>
      </c>
      <c r="B9659" s="1">
        <v>39</v>
      </c>
    </row>
    <row r="9660" spans="1:2" hidden="1" x14ac:dyDescent="0.35">
      <c r="A9660" s="1" t="s">
        <v>11746</v>
      </c>
      <c r="B9660" s="1">
        <v>87</v>
      </c>
    </row>
    <row r="9661" spans="1:2" hidden="1" x14ac:dyDescent="0.35">
      <c r="A9661" s="1" t="s">
        <v>11747</v>
      </c>
      <c r="B9661" s="1">
        <v>10</v>
      </c>
    </row>
    <row r="9662" spans="1:2" hidden="1" x14ac:dyDescent="0.35">
      <c r="A9662" s="1" t="s">
        <v>11748</v>
      </c>
      <c r="B9662" s="1">
        <v>10</v>
      </c>
    </row>
    <row r="9663" spans="1:2" hidden="1" x14ac:dyDescent="0.35">
      <c r="A9663" s="1" t="s">
        <v>11749</v>
      </c>
      <c r="B9663" s="1">
        <v>44</v>
      </c>
    </row>
    <row r="9664" spans="1:2" hidden="1" x14ac:dyDescent="0.35">
      <c r="A9664" s="1" t="s">
        <v>11750</v>
      </c>
      <c r="B9664" s="1">
        <v>96</v>
      </c>
    </row>
    <row r="9665" spans="1:2" hidden="1" x14ac:dyDescent="0.35">
      <c r="A9665" s="1" t="s">
        <v>11751</v>
      </c>
      <c r="B9665" s="1">
        <v>8</v>
      </c>
    </row>
    <row r="9666" spans="1:2" hidden="1" x14ac:dyDescent="0.35">
      <c r="A9666" s="1" t="s">
        <v>11752</v>
      </c>
      <c r="B9666" s="1">
        <v>80</v>
      </c>
    </row>
    <row r="9667" spans="1:2" hidden="1" x14ac:dyDescent="0.35">
      <c r="A9667" s="1" t="s">
        <v>11753</v>
      </c>
      <c r="B9667" s="1">
        <v>74</v>
      </c>
    </row>
    <row r="9668" spans="1:2" hidden="1" x14ac:dyDescent="0.35">
      <c r="A9668" s="1" t="s">
        <v>11754</v>
      </c>
      <c r="B9668" s="1">
        <v>81</v>
      </c>
    </row>
    <row r="9669" spans="1:2" hidden="1" x14ac:dyDescent="0.35">
      <c r="A9669" s="1" t="s">
        <v>11755</v>
      </c>
      <c r="B9669" s="1">
        <v>99</v>
      </c>
    </row>
    <row r="9670" spans="1:2" hidden="1" x14ac:dyDescent="0.35">
      <c r="A9670" s="1" t="s">
        <v>11756</v>
      </c>
      <c r="B9670" s="1">
        <v>5</v>
      </c>
    </row>
    <row r="9671" spans="1:2" hidden="1" x14ac:dyDescent="0.35">
      <c r="A9671" s="1" t="s">
        <v>11757</v>
      </c>
      <c r="B9671" s="1">
        <v>19</v>
      </c>
    </row>
    <row r="9672" spans="1:2" hidden="1" x14ac:dyDescent="0.35">
      <c r="A9672" s="1" t="s">
        <v>11758</v>
      </c>
      <c r="B9672" s="1">
        <v>24</v>
      </c>
    </row>
    <row r="9673" spans="1:2" hidden="1" x14ac:dyDescent="0.35">
      <c r="A9673" s="1" t="s">
        <v>11759</v>
      </c>
      <c r="B9673" s="1">
        <v>40</v>
      </c>
    </row>
    <row r="9674" spans="1:2" hidden="1" x14ac:dyDescent="0.35">
      <c r="A9674" s="1" t="s">
        <v>11760</v>
      </c>
      <c r="B9674" s="1">
        <v>78</v>
      </c>
    </row>
    <row r="9675" spans="1:2" hidden="1" x14ac:dyDescent="0.35">
      <c r="A9675" s="1" t="s">
        <v>11761</v>
      </c>
      <c r="B9675" s="1">
        <v>25</v>
      </c>
    </row>
    <row r="9676" spans="1:2" hidden="1" x14ac:dyDescent="0.35">
      <c r="A9676" s="1" t="s">
        <v>11762</v>
      </c>
      <c r="B9676" s="1">
        <v>89</v>
      </c>
    </row>
    <row r="9677" spans="1:2" hidden="1" x14ac:dyDescent="0.35">
      <c r="A9677" s="1" t="s">
        <v>11763</v>
      </c>
      <c r="B9677" s="1">
        <v>94</v>
      </c>
    </row>
    <row r="9678" spans="1:2" hidden="1" x14ac:dyDescent="0.35">
      <c r="A9678" s="1" t="s">
        <v>11764</v>
      </c>
      <c r="B9678" s="1">
        <v>81</v>
      </c>
    </row>
    <row r="9679" spans="1:2" hidden="1" x14ac:dyDescent="0.35">
      <c r="A9679" s="1" t="s">
        <v>11765</v>
      </c>
      <c r="B9679" s="1">
        <v>76</v>
      </c>
    </row>
    <row r="9680" spans="1:2" hidden="1" x14ac:dyDescent="0.35">
      <c r="A9680" s="1" t="s">
        <v>11766</v>
      </c>
      <c r="B9680" s="1">
        <v>95</v>
      </c>
    </row>
    <row r="9681" spans="1:2" hidden="1" x14ac:dyDescent="0.35">
      <c r="A9681" s="1" t="s">
        <v>11767</v>
      </c>
      <c r="B9681" s="1">
        <v>47</v>
      </c>
    </row>
    <row r="9682" spans="1:2" hidden="1" x14ac:dyDescent="0.35">
      <c r="A9682" s="1" t="s">
        <v>11768</v>
      </c>
      <c r="B9682" s="1">
        <v>59</v>
      </c>
    </row>
    <row r="9683" spans="1:2" hidden="1" x14ac:dyDescent="0.35">
      <c r="A9683" s="1" t="s">
        <v>11769</v>
      </c>
      <c r="B9683" s="1">
        <v>46</v>
      </c>
    </row>
    <row r="9684" spans="1:2" hidden="1" x14ac:dyDescent="0.35">
      <c r="A9684" s="1" t="s">
        <v>11770</v>
      </c>
      <c r="B9684" s="1">
        <v>88</v>
      </c>
    </row>
    <row r="9685" spans="1:2" hidden="1" x14ac:dyDescent="0.35">
      <c r="A9685" s="1" t="s">
        <v>11771</v>
      </c>
      <c r="B9685" s="1">
        <v>93</v>
      </c>
    </row>
    <row r="9686" spans="1:2" hidden="1" x14ac:dyDescent="0.35">
      <c r="A9686" s="1" t="s">
        <v>11772</v>
      </c>
      <c r="B9686" s="1">
        <v>62</v>
      </c>
    </row>
    <row r="9687" spans="1:2" hidden="1" x14ac:dyDescent="0.35">
      <c r="A9687" s="1" t="s">
        <v>11773</v>
      </c>
      <c r="B9687" s="1">
        <v>97</v>
      </c>
    </row>
    <row r="9688" spans="1:2" hidden="1" x14ac:dyDescent="0.35">
      <c r="A9688" s="1" t="s">
        <v>11774</v>
      </c>
      <c r="B9688" s="1">
        <v>43</v>
      </c>
    </row>
    <row r="9689" spans="1:2" hidden="1" x14ac:dyDescent="0.35">
      <c r="A9689" s="1" t="s">
        <v>11775</v>
      </c>
      <c r="B9689" s="1">
        <v>78</v>
      </c>
    </row>
    <row r="9690" spans="1:2" hidden="1" x14ac:dyDescent="0.35">
      <c r="A9690" s="1" t="s">
        <v>11776</v>
      </c>
      <c r="B9690" s="1">
        <v>88</v>
      </c>
    </row>
    <row r="9691" spans="1:2" hidden="1" x14ac:dyDescent="0.35">
      <c r="A9691" s="1" t="s">
        <v>11777</v>
      </c>
      <c r="B9691" s="1">
        <v>52</v>
      </c>
    </row>
    <row r="9692" spans="1:2" hidden="1" x14ac:dyDescent="0.35">
      <c r="A9692" s="1" t="s">
        <v>11778</v>
      </c>
      <c r="B9692" s="1">
        <v>70</v>
      </c>
    </row>
    <row r="9693" spans="1:2" hidden="1" x14ac:dyDescent="0.35">
      <c r="A9693" s="1" t="s">
        <v>11779</v>
      </c>
      <c r="B9693" s="1">
        <v>92</v>
      </c>
    </row>
    <row r="9694" spans="1:2" hidden="1" x14ac:dyDescent="0.35">
      <c r="A9694" s="1" t="s">
        <v>11780</v>
      </c>
      <c r="B9694" s="1">
        <v>31</v>
      </c>
    </row>
    <row r="9695" spans="1:2" hidden="1" x14ac:dyDescent="0.35">
      <c r="A9695" s="1" t="s">
        <v>11781</v>
      </c>
      <c r="B9695" s="1">
        <v>55</v>
      </c>
    </row>
    <row r="9696" spans="1:2" hidden="1" x14ac:dyDescent="0.35">
      <c r="A9696" s="1" t="s">
        <v>11782</v>
      </c>
      <c r="B9696" s="1">
        <v>35</v>
      </c>
    </row>
    <row r="9697" spans="1:2" hidden="1" x14ac:dyDescent="0.35">
      <c r="A9697" s="1" t="s">
        <v>11783</v>
      </c>
      <c r="B9697" s="1">
        <v>8</v>
      </c>
    </row>
    <row r="9698" spans="1:2" hidden="1" x14ac:dyDescent="0.35">
      <c r="A9698" s="1" t="s">
        <v>11784</v>
      </c>
      <c r="B9698" s="1">
        <v>58</v>
      </c>
    </row>
    <row r="9699" spans="1:2" hidden="1" x14ac:dyDescent="0.35">
      <c r="A9699" s="1" t="s">
        <v>11785</v>
      </c>
      <c r="B9699" s="1">
        <v>52</v>
      </c>
    </row>
    <row r="9700" spans="1:2" hidden="1" x14ac:dyDescent="0.35">
      <c r="A9700" s="1" t="s">
        <v>11786</v>
      </c>
      <c r="B9700" s="1">
        <v>16</v>
      </c>
    </row>
    <row r="9701" spans="1:2" hidden="1" x14ac:dyDescent="0.35">
      <c r="A9701" s="1" t="s">
        <v>11787</v>
      </c>
      <c r="B9701" s="1">
        <v>34</v>
      </c>
    </row>
    <row r="9702" spans="1:2" hidden="1" x14ac:dyDescent="0.35">
      <c r="A9702" s="1" t="s">
        <v>11788</v>
      </c>
      <c r="B9702" s="1">
        <v>41</v>
      </c>
    </row>
    <row r="9703" spans="1:2" hidden="1" x14ac:dyDescent="0.35">
      <c r="A9703" s="1" t="s">
        <v>11789</v>
      </c>
      <c r="B9703" s="1">
        <v>66</v>
      </c>
    </row>
    <row r="9704" spans="1:2" hidden="1" x14ac:dyDescent="0.35">
      <c r="A9704" s="1" t="s">
        <v>11790</v>
      </c>
      <c r="B9704" s="1">
        <v>55</v>
      </c>
    </row>
    <row r="9705" spans="1:2" hidden="1" x14ac:dyDescent="0.35">
      <c r="A9705" s="1" t="s">
        <v>11791</v>
      </c>
      <c r="B9705" s="1">
        <v>39</v>
      </c>
    </row>
    <row r="9706" spans="1:2" hidden="1" x14ac:dyDescent="0.35">
      <c r="A9706" s="1" t="s">
        <v>11792</v>
      </c>
      <c r="B9706" s="1">
        <v>2</v>
      </c>
    </row>
    <row r="9707" spans="1:2" hidden="1" x14ac:dyDescent="0.35">
      <c r="A9707" s="1" t="s">
        <v>11793</v>
      </c>
      <c r="B9707" s="1">
        <v>22</v>
      </c>
    </row>
    <row r="9708" spans="1:2" hidden="1" x14ac:dyDescent="0.35">
      <c r="A9708" s="1" t="s">
        <v>11794</v>
      </c>
      <c r="B9708" s="1">
        <v>52</v>
      </c>
    </row>
    <row r="9709" spans="1:2" hidden="1" x14ac:dyDescent="0.35">
      <c r="A9709" s="1" t="s">
        <v>11795</v>
      </c>
      <c r="B9709" s="1">
        <v>71</v>
      </c>
    </row>
    <row r="9710" spans="1:2" hidden="1" x14ac:dyDescent="0.35">
      <c r="A9710" s="1" t="s">
        <v>11796</v>
      </c>
      <c r="B9710" s="1">
        <v>87</v>
      </c>
    </row>
    <row r="9711" spans="1:2" hidden="1" x14ac:dyDescent="0.35">
      <c r="A9711" s="1" t="s">
        <v>11797</v>
      </c>
      <c r="B9711" s="1">
        <v>11</v>
      </c>
    </row>
    <row r="9712" spans="1:2" hidden="1" x14ac:dyDescent="0.35">
      <c r="A9712" s="1" t="s">
        <v>11798</v>
      </c>
      <c r="B9712" s="1">
        <v>82</v>
      </c>
    </row>
    <row r="9713" spans="1:2" hidden="1" x14ac:dyDescent="0.35">
      <c r="A9713" s="1" t="s">
        <v>11799</v>
      </c>
      <c r="B9713" s="1">
        <v>1</v>
      </c>
    </row>
    <row r="9714" spans="1:2" hidden="1" x14ac:dyDescent="0.35">
      <c r="A9714" s="1" t="s">
        <v>11800</v>
      </c>
      <c r="B9714" s="1">
        <v>99</v>
      </c>
    </row>
    <row r="9715" spans="1:2" hidden="1" x14ac:dyDescent="0.35">
      <c r="A9715" s="1" t="s">
        <v>11801</v>
      </c>
      <c r="B9715" s="1">
        <v>66</v>
      </c>
    </row>
    <row r="9716" spans="1:2" hidden="1" x14ac:dyDescent="0.35">
      <c r="A9716" s="1" t="s">
        <v>11802</v>
      </c>
      <c r="B9716" s="1">
        <v>13</v>
      </c>
    </row>
    <row r="9717" spans="1:2" hidden="1" x14ac:dyDescent="0.35">
      <c r="A9717" s="1" t="s">
        <v>11803</v>
      </c>
      <c r="B9717" s="1">
        <v>73</v>
      </c>
    </row>
    <row r="9718" spans="1:2" hidden="1" x14ac:dyDescent="0.35">
      <c r="A9718" s="1" t="s">
        <v>11804</v>
      </c>
      <c r="B9718" s="1">
        <v>22</v>
      </c>
    </row>
    <row r="9719" spans="1:2" hidden="1" x14ac:dyDescent="0.35">
      <c r="A9719" s="1" t="s">
        <v>11805</v>
      </c>
      <c r="B9719" s="1">
        <v>71</v>
      </c>
    </row>
    <row r="9720" spans="1:2" hidden="1" x14ac:dyDescent="0.35">
      <c r="A9720" s="1" t="s">
        <v>11806</v>
      </c>
      <c r="B9720" s="1">
        <v>10</v>
      </c>
    </row>
    <row r="9721" spans="1:2" hidden="1" x14ac:dyDescent="0.35">
      <c r="A9721" s="1" t="s">
        <v>11807</v>
      </c>
      <c r="B9721" s="1">
        <v>12</v>
      </c>
    </row>
    <row r="9722" spans="1:2" hidden="1" x14ac:dyDescent="0.35">
      <c r="A9722" s="1" t="s">
        <v>11808</v>
      </c>
      <c r="B9722" s="1">
        <v>59</v>
      </c>
    </row>
    <row r="9723" spans="1:2" hidden="1" x14ac:dyDescent="0.35">
      <c r="A9723" s="1" t="s">
        <v>11809</v>
      </c>
      <c r="B9723" s="1">
        <v>38</v>
      </c>
    </row>
    <row r="9724" spans="1:2" hidden="1" x14ac:dyDescent="0.35">
      <c r="A9724" s="1" t="s">
        <v>11810</v>
      </c>
      <c r="B9724" s="1">
        <v>35</v>
      </c>
    </row>
    <row r="9725" spans="1:2" hidden="1" x14ac:dyDescent="0.35">
      <c r="A9725" s="1" t="s">
        <v>11811</v>
      </c>
      <c r="B9725" s="1">
        <v>36</v>
      </c>
    </row>
    <row r="9726" spans="1:2" hidden="1" x14ac:dyDescent="0.35">
      <c r="A9726" s="1" t="s">
        <v>11812</v>
      </c>
      <c r="B9726" s="1">
        <v>3</v>
      </c>
    </row>
    <row r="9727" spans="1:2" hidden="1" x14ac:dyDescent="0.35">
      <c r="A9727" s="1" t="s">
        <v>11813</v>
      </c>
      <c r="B9727" s="1">
        <v>95</v>
      </c>
    </row>
    <row r="9728" spans="1:2" hidden="1" x14ac:dyDescent="0.35">
      <c r="A9728" s="1" t="s">
        <v>11814</v>
      </c>
      <c r="B9728" s="1">
        <v>69</v>
      </c>
    </row>
    <row r="9729" spans="1:2" hidden="1" x14ac:dyDescent="0.35">
      <c r="A9729" s="1" t="s">
        <v>11815</v>
      </c>
      <c r="B9729" s="1">
        <v>88</v>
      </c>
    </row>
    <row r="9730" spans="1:2" hidden="1" x14ac:dyDescent="0.35">
      <c r="A9730" s="1" t="s">
        <v>11816</v>
      </c>
      <c r="B9730" s="1">
        <v>28</v>
      </c>
    </row>
    <row r="9731" spans="1:2" hidden="1" x14ac:dyDescent="0.35">
      <c r="A9731" s="1" t="s">
        <v>11817</v>
      </c>
      <c r="B9731" s="1">
        <v>1</v>
      </c>
    </row>
    <row r="9732" spans="1:2" hidden="1" x14ac:dyDescent="0.35">
      <c r="A9732" s="1" t="s">
        <v>11818</v>
      </c>
      <c r="B9732" s="1">
        <v>62</v>
      </c>
    </row>
    <row r="9733" spans="1:2" hidden="1" x14ac:dyDescent="0.35">
      <c r="A9733" s="1" t="s">
        <v>11819</v>
      </c>
      <c r="B9733" s="1">
        <v>45</v>
      </c>
    </row>
    <row r="9734" spans="1:2" hidden="1" x14ac:dyDescent="0.35">
      <c r="A9734" s="1" t="s">
        <v>11820</v>
      </c>
      <c r="B9734" s="1">
        <v>98</v>
      </c>
    </row>
    <row r="9735" spans="1:2" hidden="1" x14ac:dyDescent="0.35">
      <c r="A9735" s="1" t="s">
        <v>11821</v>
      </c>
      <c r="B9735" s="1">
        <v>2</v>
      </c>
    </row>
    <row r="9736" spans="1:2" hidden="1" x14ac:dyDescent="0.35">
      <c r="A9736" s="1" t="s">
        <v>11822</v>
      </c>
      <c r="B9736" s="1">
        <v>51</v>
      </c>
    </row>
    <row r="9737" spans="1:2" hidden="1" x14ac:dyDescent="0.35">
      <c r="A9737" s="1" t="s">
        <v>11823</v>
      </c>
      <c r="B9737" s="1">
        <v>53</v>
      </c>
    </row>
    <row r="9738" spans="1:2" hidden="1" x14ac:dyDescent="0.35">
      <c r="A9738" s="1" t="s">
        <v>11824</v>
      </c>
      <c r="B9738" s="1">
        <v>56</v>
      </c>
    </row>
    <row r="9739" spans="1:2" hidden="1" x14ac:dyDescent="0.35">
      <c r="A9739" s="1" t="s">
        <v>11825</v>
      </c>
      <c r="B9739" s="1">
        <v>50</v>
      </c>
    </row>
    <row r="9740" spans="1:2" hidden="1" x14ac:dyDescent="0.35">
      <c r="A9740" s="1" t="s">
        <v>11826</v>
      </c>
      <c r="B9740" s="1">
        <v>56</v>
      </c>
    </row>
    <row r="9741" spans="1:2" hidden="1" x14ac:dyDescent="0.35">
      <c r="A9741" s="1" t="s">
        <v>11827</v>
      </c>
      <c r="B9741" s="1">
        <v>79</v>
      </c>
    </row>
    <row r="9742" spans="1:2" hidden="1" x14ac:dyDescent="0.35">
      <c r="A9742" s="1" t="s">
        <v>11828</v>
      </c>
      <c r="B9742" s="1">
        <v>50</v>
      </c>
    </row>
    <row r="9743" spans="1:2" hidden="1" x14ac:dyDescent="0.35">
      <c r="A9743" s="1" t="s">
        <v>11829</v>
      </c>
      <c r="B9743" s="1">
        <v>69</v>
      </c>
    </row>
    <row r="9744" spans="1:2" hidden="1" x14ac:dyDescent="0.35">
      <c r="A9744" s="1" t="s">
        <v>11830</v>
      </c>
      <c r="B9744" s="1">
        <v>72</v>
      </c>
    </row>
    <row r="9745" spans="1:2" hidden="1" x14ac:dyDescent="0.35">
      <c r="A9745" s="1" t="s">
        <v>11831</v>
      </c>
      <c r="B9745" s="1">
        <v>44</v>
      </c>
    </row>
    <row r="9746" spans="1:2" hidden="1" x14ac:dyDescent="0.35">
      <c r="A9746" s="1" t="s">
        <v>11832</v>
      </c>
      <c r="B9746" s="1">
        <v>44</v>
      </c>
    </row>
    <row r="9747" spans="1:2" hidden="1" x14ac:dyDescent="0.35">
      <c r="A9747" s="1" t="s">
        <v>11833</v>
      </c>
      <c r="B9747" s="1">
        <v>25</v>
      </c>
    </row>
    <row r="9748" spans="1:2" hidden="1" x14ac:dyDescent="0.35">
      <c r="A9748" s="1" t="s">
        <v>11834</v>
      </c>
      <c r="B9748" s="1">
        <v>76</v>
      </c>
    </row>
    <row r="9749" spans="1:2" hidden="1" x14ac:dyDescent="0.35">
      <c r="A9749" s="1" t="s">
        <v>11835</v>
      </c>
      <c r="B9749" s="1">
        <v>46</v>
      </c>
    </row>
    <row r="9750" spans="1:2" hidden="1" x14ac:dyDescent="0.35">
      <c r="A9750" s="1" t="s">
        <v>11836</v>
      </c>
      <c r="B9750" s="1">
        <v>77</v>
      </c>
    </row>
    <row r="9751" spans="1:2" hidden="1" x14ac:dyDescent="0.35">
      <c r="A9751" s="1" t="s">
        <v>11837</v>
      </c>
      <c r="B9751" s="1">
        <v>16</v>
      </c>
    </row>
    <row r="9752" spans="1:2" hidden="1" x14ac:dyDescent="0.35">
      <c r="A9752" s="1" t="s">
        <v>11838</v>
      </c>
      <c r="B9752" s="1">
        <v>98</v>
      </c>
    </row>
    <row r="9753" spans="1:2" hidden="1" x14ac:dyDescent="0.35">
      <c r="A9753" s="1" t="s">
        <v>11839</v>
      </c>
      <c r="B9753" s="1">
        <v>72</v>
      </c>
    </row>
    <row r="9754" spans="1:2" hidden="1" x14ac:dyDescent="0.35">
      <c r="A9754" s="1" t="s">
        <v>11840</v>
      </c>
      <c r="B9754" s="1">
        <v>9</v>
      </c>
    </row>
    <row r="9755" spans="1:2" hidden="1" x14ac:dyDescent="0.35">
      <c r="A9755" s="1" t="s">
        <v>11841</v>
      </c>
      <c r="B9755" s="1">
        <v>63</v>
      </c>
    </row>
    <row r="9756" spans="1:2" hidden="1" x14ac:dyDescent="0.35">
      <c r="A9756" s="1" t="s">
        <v>11842</v>
      </c>
      <c r="B9756" s="1">
        <v>97</v>
      </c>
    </row>
    <row r="9757" spans="1:2" hidden="1" x14ac:dyDescent="0.35">
      <c r="A9757" s="1" t="s">
        <v>11843</v>
      </c>
      <c r="B9757" s="1">
        <v>11</v>
      </c>
    </row>
    <row r="9758" spans="1:2" hidden="1" x14ac:dyDescent="0.35">
      <c r="A9758" s="1" t="s">
        <v>11844</v>
      </c>
      <c r="B9758" s="1">
        <v>23</v>
      </c>
    </row>
    <row r="9759" spans="1:2" hidden="1" x14ac:dyDescent="0.35">
      <c r="A9759" s="1" t="s">
        <v>11845</v>
      </c>
      <c r="B9759" s="1">
        <v>3</v>
      </c>
    </row>
    <row r="9760" spans="1:2" hidden="1" x14ac:dyDescent="0.35">
      <c r="A9760" s="1" t="s">
        <v>11846</v>
      </c>
      <c r="B9760" s="1">
        <v>30</v>
      </c>
    </row>
    <row r="9761" spans="1:2" hidden="1" x14ac:dyDescent="0.35">
      <c r="A9761" s="1" t="s">
        <v>11847</v>
      </c>
      <c r="B9761" s="1">
        <v>67</v>
      </c>
    </row>
    <row r="9762" spans="1:2" hidden="1" x14ac:dyDescent="0.35">
      <c r="A9762" s="1" t="s">
        <v>11848</v>
      </c>
      <c r="B9762" s="1">
        <v>7</v>
      </c>
    </row>
    <row r="9763" spans="1:2" hidden="1" x14ac:dyDescent="0.35">
      <c r="A9763" s="1" t="s">
        <v>11849</v>
      </c>
      <c r="B9763" s="1">
        <v>36</v>
      </c>
    </row>
    <row r="9764" spans="1:2" hidden="1" x14ac:dyDescent="0.35">
      <c r="A9764" s="1" t="s">
        <v>11850</v>
      </c>
      <c r="B9764" s="1">
        <v>12</v>
      </c>
    </row>
    <row r="9765" spans="1:2" hidden="1" x14ac:dyDescent="0.35">
      <c r="A9765" s="1" t="s">
        <v>11851</v>
      </c>
      <c r="B9765" s="1">
        <v>96</v>
      </c>
    </row>
    <row r="9766" spans="1:2" hidden="1" x14ac:dyDescent="0.35">
      <c r="A9766" s="1" t="s">
        <v>11852</v>
      </c>
      <c r="B9766" s="1">
        <v>10</v>
      </c>
    </row>
    <row r="9767" spans="1:2" hidden="1" x14ac:dyDescent="0.35">
      <c r="A9767" s="1" t="s">
        <v>11853</v>
      </c>
      <c r="B9767" s="1">
        <v>8</v>
      </c>
    </row>
    <row r="9768" spans="1:2" hidden="1" x14ac:dyDescent="0.35">
      <c r="A9768" s="1" t="s">
        <v>11854</v>
      </c>
      <c r="B9768" s="1">
        <v>16</v>
      </c>
    </row>
    <row r="9769" spans="1:2" hidden="1" x14ac:dyDescent="0.35">
      <c r="A9769" s="1" t="s">
        <v>11855</v>
      </c>
      <c r="B9769" s="1">
        <v>89</v>
      </c>
    </row>
    <row r="9770" spans="1:2" hidden="1" x14ac:dyDescent="0.35">
      <c r="A9770" s="1" t="s">
        <v>11856</v>
      </c>
      <c r="B9770" s="1">
        <v>27</v>
      </c>
    </row>
    <row r="9771" spans="1:2" hidden="1" x14ac:dyDescent="0.35">
      <c r="A9771" s="1" t="s">
        <v>11857</v>
      </c>
      <c r="B9771" s="1">
        <v>99</v>
      </c>
    </row>
    <row r="9772" spans="1:2" hidden="1" x14ac:dyDescent="0.35">
      <c r="A9772" s="1" t="s">
        <v>11858</v>
      </c>
      <c r="B9772" s="1">
        <v>75</v>
      </c>
    </row>
    <row r="9773" spans="1:2" hidden="1" x14ac:dyDescent="0.35">
      <c r="A9773" s="1" t="s">
        <v>11859</v>
      </c>
      <c r="B9773" s="1">
        <v>89</v>
      </c>
    </row>
    <row r="9774" spans="1:2" hidden="1" x14ac:dyDescent="0.35">
      <c r="A9774" s="1" t="s">
        <v>11860</v>
      </c>
      <c r="B9774" s="1">
        <v>13</v>
      </c>
    </row>
    <row r="9775" spans="1:2" hidden="1" x14ac:dyDescent="0.35">
      <c r="A9775" s="1" t="s">
        <v>11861</v>
      </c>
      <c r="B9775" s="1">
        <v>49</v>
      </c>
    </row>
    <row r="9776" spans="1:2" hidden="1" x14ac:dyDescent="0.35">
      <c r="A9776" s="1" t="s">
        <v>11862</v>
      </c>
      <c r="B9776" s="1">
        <v>92</v>
      </c>
    </row>
    <row r="9777" spans="1:2" hidden="1" x14ac:dyDescent="0.35">
      <c r="A9777" s="1" t="s">
        <v>11863</v>
      </c>
      <c r="B9777" s="1">
        <v>24</v>
      </c>
    </row>
    <row r="9778" spans="1:2" hidden="1" x14ac:dyDescent="0.35">
      <c r="A9778" s="1" t="s">
        <v>11864</v>
      </c>
      <c r="B9778" s="1">
        <v>58</v>
      </c>
    </row>
    <row r="9779" spans="1:2" hidden="1" x14ac:dyDescent="0.35">
      <c r="A9779" s="1" t="s">
        <v>11865</v>
      </c>
      <c r="B9779" s="1">
        <v>79</v>
      </c>
    </row>
    <row r="9780" spans="1:2" hidden="1" x14ac:dyDescent="0.35">
      <c r="A9780" s="1" t="s">
        <v>11866</v>
      </c>
      <c r="B9780" s="1">
        <v>69</v>
      </c>
    </row>
    <row r="9781" spans="1:2" hidden="1" x14ac:dyDescent="0.35">
      <c r="A9781" s="1" t="s">
        <v>11867</v>
      </c>
      <c r="B9781" s="1">
        <v>47</v>
      </c>
    </row>
    <row r="9782" spans="1:2" hidden="1" x14ac:dyDescent="0.35">
      <c r="A9782" s="1" t="s">
        <v>11868</v>
      </c>
      <c r="B9782" s="1">
        <v>74</v>
      </c>
    </row>
    <row r="9783" spans="1:2" hidden="1" x14ac:dyDescent="0.35">
      <c r="A9783" s="1" t="s">
        <v>11869</v>
      </c>
      <c r="B9783" s="1">
        <v>4</v>
      </c>
    </row>
    <row r="9784" spans="1:2" hidden="1" x14ac:dyDescent="0.35">
      <c r="A9784" s="1" t="s">
        <v>11870</v>
      </c>
      <c r="B9784" s="1">
        <v>92</v>
      </c>
    </row>
    <row r="9785" spans="1:2" hidden="1" x14ac:dyDescent="0.35">
      <c r="A9785" s="1" t="s">
        <v>11871</v>
      </c>
      <c r="B9785" s="1">
        <v>57</v>
      </c>
    </row>
    <row r="9786" spans="1:2" hidden="1" x14ac:dyDescent="0.35">
      <c r="A9786" s="1" t="s">
        <v>11872</v>
      </c>
      <c r="B9786" s="1">
        <v>69</v>
      </c>
    </row>
    <row r="9787" spans="1:2" hidden="1" x14ac:dyDescent="0.35">
      <c r="A9787" s="1" t="s">
        <v>11873</v>
      </c>
      <c r="B9787" s="1">
        <v>21</v>
      </c>
    </row>
    <row r="9788" spans="1:2" hidden="1" x14ac:dyDescent="0.35">
      <c r="A9788" s="1" t="s">
        <v>11874</v>
      </c>
      <c r="B9788" s="1">
        <v>53</v>
      </c>
    </row>
    <row r="9789" spans="1:2" hidden="1" x14ac:dyDescent="0.35">
      <c r="A9789" s="1" t="s">
        <v>11875</v>
      </c>
      <c r="B9789" s="1">
        <v>0</v>
      </c>
    </row>
    <row r="9790" spans="1:2" hidden="1" x14ac:dyDescent="0.35">
      <c r="A9790" s="1" t="s">
        <v>11876</v>
      </c>
      <c r="B9790" s="1">
        <v>92</v>
      </c>
    </row>
    <row r="9791" spans="1:2" hidden="1" x14ac:dyDescent="0.35">
      <c r="A9791" s="1" t="s">
        <v>11877</v>
      </c>
      <c r="B9791" s="1">
        <v>86</v>
      </c>
    </row>
    <row r="9792" spans="1:2" hidden="1" x14ac:dyDescent="0.35">
      <c r="A9792" s="1" t="s">
        <v>11878</v>
      </c>
      <c r="B9792" s="1">
        <v>25</v>
      </c>
    </row>
    <row r="9793" spans="1:2" hidden="1" x14ac:dyDescent="0.35">
      <c r="A9793" s="1" t="s">
        <v>11879</v>
      </c>
      <c r="B9793" s="1">
        <v>0</v>
      </c>
    </row>
    <row r="9794" spans="1:2" hidden="1" x14ac:dyDescent="0.35">
      <c r="A9794" s="1" t="s">
        <v>11880</v>
      </c>
      <c r="B9794" s="1">
        <v>85</v>
      </c>
    </row>
    <row r="9795" spans="1:2" hidden="1" x14ac:dyDescent="0.35">
      <c r="A9795" s="1" t="s">
        <v>11881</v>
      </c>
      <c r="B9795" s="1">
        <v>46</v>
      </c>
    </row>
    <row r="9796" spans="1:2" hidden="1" x14ac:dyDescent="0.35">
      <c r="A9796" s="1" t="s">
        <v>11882</v>
      </c>
      <c r="B9796" s="1">
        <v>16</v>
      </c>
    </row>
    <row r="9797" spans="1:2" hidden="1" x14ac:dyDescent="0.35">
      <c r="A9797" s="1" t="s">
        <v>11883</v>
      </c>
      <c r="B9797" s="1">
        <v>30</v>
      </c>
    </row>
    <row r="9798" spans="1:2" hidden="1" x14ac:dyDescent="0.35">
      <c r="A9798" s="1" t="s">
        <v>11884</v>
      </c>
      <c r="B9798" s="1">
        <v>50</v>
      </c>
    </row>
    <row r="9799" spans="1:2" hidden="1" x14ac:dyDescent="0.35">
      <c r="A9799" s="1" t="s">
        <v>11885</v>
      </c>
      <c r="B9799" s="1">
        <v>15</v>
      </c>
    </row>
    <row r="9800" spans="1:2" hidden="1" x14ac:dyDescent="0.35">
      <c r="A9800" s="1" t="s">
        <v>11886</v>
      </c>
      <c r="B9800" s="1">
        <v>5</v>
      </c>
    </row>
    <row r="9801" spans="1:2" hidden="1" x14ac:dyDescent="0.35">
      <c r="A9801" s="1" t="s">
        <v>11887</v>
      </c>
      <c r="B9801" s="1">
        <v>76</v>
      </c>
    </row>
    <row r="9802" spans="1:2" hidden="1" x14ac:dyDescent="0.35">
      <c r="A9802" s="1" t="s">
        <v>11888</v>
      </c>
      <c r="B9802" s="1">
        <v>28</v>
      </c>
    </row>
    <row r="9803" spans="1:2" hidden="1" x14ac:dyDescent="0.35">
      <c r="A9803" s="1" t="s">
        <v>11889</v>
      </c>
      <c r="B9803" s="1">
        <v>75</v>
      </c>
    </row>
    <row r="9804" spans="1:2" hidden="1" x14ac:dyDescent="0.35">
      <c r="A9804" s="1" t="s">
        <v>11890</v>
      </c>
      <c r="B9804" s="1">
        <v>77</v>
      </c>
    </row>
    <row r="9805" spans="1:2" hidden="1" x14ac:dyDescent="0.35">
      <c r="A9805" s="1" t="s">
        <v>11891</v>
      </c>
      <c r="B9805" s="1">
        <v>91</v>
      </c>
    </row>
    <row r="9806" spans="1:2" hidden="1" x14ac:dyDescent="0.35">
      <c r="A9806" s="1" t="s">
        <v>11892</v>
      </c>
      <c r="B9806" s="1">
        <v>42</v>
      </c>
    </row>
    <row r="9807" spans="1:2" hidden="1" x14ac:dyDescent="0.35">
      <c r="A9807" s="1" t="s">
        <v>11893</v>
      </c>
      <c r="B9807" s="1">
        <v>49</v>
      </c>
    </row>
    <row r="9808" spans="1:2" hidden="1" x14ac:dyDescent="0.35">
      <c r="A9808" s="1" t="s">
        <v>11894</v>
      </c>
      <c r="B9808" s="1">
        <v>41</v>
      </c>
    </row>
    <row r="9809" spans="1:2" hidden="1" x14ac:dyDescent="0.35">
      <c r="A9809" s="1" t="s">
        <v>11895</v>
      </c>
      <c r="B9809" s="1">
        <v>78</v>
      </c>
    </row>
    <row r="9810" spans="1:2" hidden="1" x14ac:dyDescent="0.35">
      <c r="A9810" s="1" t="s">
        <v>11896</v>
      </c>
      <c r="B9810" s="1">
        <v>90</v>
      </c>
    </row>
    <row r="9811" spans="1:2" hidden="1" x14ac:dyDescent="0.35">
      <c r="A9811" s="1" t="s">
        <v>11897</v>
      </c>
      <c r="B9811" s="1">
        <v>78</v>
      </c>
    </row>
    <row r="9812" spans="1:2" hidden="1" x14ac:dyDescent="0.35">
      <c r="A9812" s="1" t="s">
        <v>11898</v>
      </c>
      <c r="B9812" s="1">
        <v>87</v>
      </c>
    </row>
    <row r="9813" spans="1:2" hidden="1" x14ac:dyDescent="0.35">
      <c r="A9813" s="1" t="s">
        <v>11899</v>
      </c>
      <c r="B9813" s="1">
        <v>35</v>
      </c>
    </row>
    <row r="9814" spans="1:2" hidden="1" x14ac:dyDescent="0.35">
      <c r="A9814" s="1" t="s">
        <v>11900</v>
      </c>
      <c r="B9814" s="1">
        <v>96</v>
      </c>
    </row>
    <row r="9815" spans="1:2" hidden="1" x14ac:dyDescent="0.35">
      <c r="A9815" s="1" t="s">
        <v>11901</v>
      </c>
      <c r="B9815" s="1">
        <v>58</v>
      </c>
    </row>
    <row r="9816" spans="1:2" hidden="1" x14ac:dyDescent="0.35">
      <c r="A9816" s="1" t="s">
        <v>11902</v>
      </c>
      <c r="B9816" s="1">
        <v>50</v>
      </c>
    </row>
    <row r="9817" spans="1:2" hidden="1" x14ac:dyDescent="0.35">
      <c r="A9817" s="1" t="s">
        <v>11903</v>
      </c>
      <c r="B9817" s="1">
        <v>20</v>
      </c>
    </row>
    <row r="9818" spans="1:2" hidden="1" x14ac:dyDescent="0.35">
      <c r="A9818" s="1" t="s">
        <v>11904</v>
      </c>
      <c r="B9818" s="1">
        <v>81</v>
      </c>
    </row>
    <row r="9819" spans="1:2" hidden="1" x14ac:dyDescent="0.35">
      <c r="A9819" s="1" t="s">
        <v>11905</v>
      </c>
      <c r="B9819" s="1">
        <v>41</v>
      </c>
    </row>
    <row r="9820" spans="1:2" hidden="1" x14ac:dyDescent="0.35">
      <c r="A9820" s="1" t="s">
        <v>11906</v>
      </c>
      <c r="B9820" s="1">
        <v>0</v>
      </c>
    </row>
    <row r="9821" spans="1:2" hidden="1" x14ac:dyDescent="0.35">
      <c r="A9821" s="1" t="s">
        <v>11907</v>
      </c>
      <c r="B9821" s="1">
        <v>45</v>
      </c>
    </row>
    <row r="9822" spans="1:2" hidden="1" x14ac:dyDescent="0.35">
      <c r="A9822" s="1" t="s">
        <v>44</v>
      </c>
      <c r="B9822" s="1">
        <v>98</v>
      </c>
    </row>
    <row r="9823" spans="1:2" hidden="1" x14ac:dyDescent="0.35">
      <c r="A9823" s="1" t="s">
        <v>11908</v>
      </c>
      <c r="B9823" s="1">
        <v>5</v>
      </c>
    </row>
    <row r="9824" spans="1:2" hidden="1" x14ac:dyDescent="0.35">
      <c r="A9824" s="1" t="s">
        <v>11909</v>
      </c>
      <c r="B9824" s="1">
        <v>60</v>
      </c>
    </row>
    <row r="9825" spans="1:2" hidden="1" x14ac:dyDescent="0.35">
      <c r="A9825" s="1" t="s">
        <v>11910</v>
      </c>
      <c r="B9825" s="1">
        <v>68</v>
      </c>
    </row>
    <row r="9826" spans="1:2" hidden="1" x14ac:dyDescent="0.35">
      <c r="A9826" s="1" t="s">
        <v>11911</v>
      </c>
      <c r="B9826" s="1">
        <v>81</v>
      </c>
    </row>
    <row r="9827" spans="1:2" hidden="1" x14ac:dyDescent="0.35">
      <c r="A9827" s="1" t="s">
        <v>11912</v>
      </c>
      <c r="B9827" s="1">
        <v>45</v>
      </c>
    </row>
    <row r="9828" spans="1:2" hidden="1" x14ac:dyDescent="0.35">
      <c r="A9828" s="1" t="s">
        <v>11913</v>
      </c>
      <c r="B9828" s="1">
        <v>15</v>
      </c>
    </row>
    <row r="9829" spans="1:2" hidden="1" x14ac:dyDescent="0.35">
      <c r="A9829" s="1" t="s">
        <v>11914</v>
      </c>
      <c r="B9829" s="1">
        <v>98</v>
      </c>
    </row>
    <row r="9830" spans="1:2" hidden="1" x14ac:dyDescent="0.35">
      <c r="A9830" s="1" t="s">
        <v>11915</v>
      </c>
      <c r="B9830" s="1">
        <v>82</v>
      </c>
    </row>
    <row r="9831" spans="1:2" hidden="1" x14ac:dyDescent="0.35">
      <c r="A9831" s="1" t="s">
        <v>11916</v>
      </c>
      <c r="B9831" s="1">
        <v>68</v>
      </c>
    </row>
    <row r="9832" spans="1:2" hidden="1" x14ac:dyDescent="0.35">
      <c r="A9832" s="1" t="s">
        <v>11917</v>
      </c>
      <c r="B9832" s="1">
        <v>77</v>
      </c>
    </row>
    <row r="9833" spans="1:2" hidden="1" x14ac:dyDescent="0.35">
      <c r="A9833" s="1" t="s">
        <v>11918</v>
      </c>
      <c r="B9833" s="1">
        <v>13</v>
      </c>
    </row>
    <row r="9834" spans="1:2" hidden="1" x14ac:dyDescent="0.35">
      <c r="A9834" s="1" t="s">
        <v>11919</v>
      </c>
      <c r="B9834" s="1">
        <v>97</v>
      </c>
    </row>
    <row r="9835" spans="1:2" hidden="1" x14ac:dyDescent="0.35">
      <c r="A9835" s="1" t="s">
        <v>11920</v>
      </c>
      <c r="B9835" s="1">
        <v>72</v>
      </c>
    </row>
    <row r="9836" spans="1:2" hidden="1" x14ac:dyDescent="0.35">
      <c r="A9836" s="1" t="s">
        <v>11921</v>
      </c>
      <c r="B9836" s="1">
        <v>69</v>
      </c>
    </row>
    <row r="9837" spans="1:2" hidden="1" x14ac:dyDescent="0.35">
      <c r="A9837" s="1" t="s">
        <v>11922</v>
      </c>
      <c r="B9837" s="1">
        <v>16</v>
      </c>
    </row>
    <row r="9838" spans="1:2" hidden="1" x14ac:dyDescent="0.35">
      <c r="A9838" s="1" t="s">
        <v>11923</v>
      </c>
      <c r="B9838" s="1">
        <v>85</v>
      </c>
    </row>
    <row r="9839" spans="1:2" hidden="1" x14ac:dyDescent="0.35">
      <c r="A9839" s="1" t="s">
        <v>11924</v>
      </c>
      <c r="B9839" s="1">
        <v>67</v>
      </c>
    </row>
    <row r="9840" spans="1:2" hidden="1" x14ac:dyDescent="0.35">
      <c r="A9840" s="1" t="s">
        <v>11925</v>
      </c>
      <c r="B9840" s="1">
        <v>89</v>
      </c>
    </row>
    <row r="9841" spans="1:2" hidden="1" x14ac:dyDescent="0.35">
      <c r="A9841" s="1" t="s">
        <v>11926</v>
      </c>
      <c r="B9841" s="1">
        <v>39</v>
      </c>
    </row>
    <row r="9842" spans="1:2" hidden="1" x14ac:dyDescent="0.35">
      <c r="A9842" s="1" t="s">
        <v>11927</v>
      </c>
      <c r="B9842" s="1">
        <v>13</v>
      </c>
    </row>
    <row r="9843" spans="1:2" hidden="1" x14ac:dyDescent="0.35">
      <c r="A9843" s="1" t="s">
        <v>11928</v>
      </c>
      <c r="B9843" s="1">
        <v>27</v>
      </c>
    </row>
    <row r="9844" spans="1:2" hidden="1" x14ac:dyDescent="0.35">
      <c r="A9844" s="1" t="s">
        <v>11929</v>
      </c>
      <c r="B9844" s="1">
        <v>58</v>
      </c>
    </row>
    <row r="9845" spans="1:2" hidden="1" x14ac:dyDescent="0.35">
      <c r="A9845" s="1" t="s">
        <v>11930</v>
      </c>
      <c r="B9845" s="1">
        <v>79</v>
      </c>
    </row>
    <row r="9846" spans="1:2" hidden="1" x14ac:dyDescent="0.35">
      <c r="A9846" s="1" t="s">
        <v>11931</v>
      </c>
      <c r="B9846" s="1">
        <v>89</v>
      </c>
    </row>
    <row r="9847" spans="1:2" hidden="1" x14ac:dyDescent="0.35">
      <c r="A9847" s="1" t="s">
        <v>11932</v>
      </c>
      <c r="B9847" s="1">
        <v>70</v>
      </c>
    </row>
    <row r="9848" spans="1:2" hidden="1" x14ac:dyDescent="0.35">
      <c r="A9848" s="1" t="s">
        <v>11933</v>
      </c>
      <c r="B9848" s="1">
        <v>78</v>
      </c>
    </row>
    <row r="9849" spans="1:2" hidden="1" x14ac:dyDescent="0.35">
      <c r="A9849" s="1" t="s">
        <v>11934</v>
      </c>
      <c r="B9849" s="1">
        <v>64</v>
      </c>
    </row>
    <row r="9850" spans="1:2" hidden="1" x14ac:dyDescent="0.35">
      <c r="A9850" s="1" t="s">
        <v>11935</v>
      </c>
      <c r="B9850" s="1">
        <v>93</v>
      </c>
    </row>
    <row r="9851" spans="1:2" hidden="1" x14ac:dyDescent="0.35">
      <c r="A9851" s="1" t="s">
        <v>11936</v>
      </c>
      <c r="B9851" s="1">
        <v>78</v>
      </c>
    </row>
    <row r="9852" spans="1:2" hidden="1" x14ac:dyDescent="0.35">
      <c r="A9852" s="1" t="s">
        <v>11937</v>
      </c>
      <c r="B9852" s="1">
        <v>97</v>
      </c>
    </row>
    <row r="9853" spans="1:2" hidden="1" x14ac:dyDescent="0.35">
      <c r="A9853" s="1" t="s">
        <v>11938</v>
      </c>
      <c r="B9853" s="1">
        <v>93</v>
      </c>
    </row>
    <row r="9854" spans="1:2" hidden="1" x14ac:dyDescent="0.35">
      <c r="A9854" s="1" t="s">
        <v>11939</v>
      </c>
      <c r="B9854" s="1">
        <v>4</v>
      </c>
    </row>
    <row r="9855" spans="1:2" hidden="1" x14ac:dyDescent="0.35">
      <c r="A9855" s="1" t="s">
        <v>11940</v>
      </c>
      <c r="B9855" s="1">
        <v>67</v>
      </c>
    </row>
    <row r="9856" spans="1:2" hidden="1" x14ac:dyDescent="0.35">
      <c r="A9856" s="1" t="s">
        <v>11941</v>
      </c>
      <c r="B9856" s="1">
        <v>81</v>
      </c>
    </row>
    <row r="9857" spans="1:2" hidden="1" x14ac:dyDescent="0.35">
      <c r="A9857" s="1" t="s">
        <v>11942</v>
      </c>
      <c r="B9857" s="1">
        <v>79</v>
      </c>
    </row>
    <row r="9858" spans="1:2" hidden="1" x14ac:dyDescent="0.35">
      <c r="A9858" s="1" t="s">
        <v>11943</v>
      </c>
      <c r="B9858" s="1">
        <v>82</v>
      </c>
    </row>
    <row r="9859" spans="1:2" hidden="1" x14ac:dyDescent="0.35">
      <c r="A9859" s="1" t="s">
        <v>11944</v>
      </c>
      <c r="B9859" s="1">
        <v>67</v>
      </c>
    </row>
    <row r="9860" spans="1:2" hidden="1" x14ac:dyDescent="0.35">
      <c r="A9860" s="1" t="s">
        <v>11945</v>
      </c>
      <c r="B9860" s="1">
        <v>75</v>
      </c>
    </row>
    <row r="9861" spans="1:2" hidden="1" x14ac:dyDescent="0.35">
      <c r="A9861" s="1" t="s">
        <v>11946</v>
      </c>
      <c r="B9861" s="1">
        <v>38</v>
      </c>
    </row>
    <row r="9862" spans="1:2" hidden="1" x14ac:dyDescent="0.35">
      <c r="A9862" s="1" t="s">
        <v>11947</v>
      </c>
      <c r="B9862" s="1">
        <v>90</v>
      </c>
    </row>
    <row r="9863" spans="1:2" hidden="1" x14ac:dyDescent="0.35">
      <c r="A9863" s="1" t="s">
        <v>11948</v>
      </c>
      <c r="B9863" s="1">
        <v>24</v>
      </c>
    </row>
    <row r="9864" spans="1:2" hidden="1" x14ac:dyDescent="0.35">
      <c r="A9864" s="1" t="s">
        <v>11949</v>
      </c>
      <c r="B9864" s="1">
        <v>33</v>
      </c>
    </row>
    <row r="9865" spans="1:2" hidden="1" x14ac:dyDescent="0.35">
      <c r="A9865" s="1" t="s">
        <v>11950</v>
      </c>
      <c r="B9865" s="1">
        <v>44</v>
      </c>
    </row>
    <row r="9866" spans="1:2" hidden="1" x14ac:dyDescent="0.35">
      <c r="A9866" s="1" t="s">
        <v>11951</v>
      </c>
      <c r="B9866" s="1">
        <v>6</v>
      </c>
    </row>
    <row r="9867" spans="1:2" hidden="1" x14ac:dyDescent="0.35">
      <c r="A9867" s="1" t="s">
        <v>11952</v>
      </c>
      <c r="B9867" s="1">
        <v>40</v>
      </c>
    </row>
    <row r="9868" spans="1:2" hidden="1" x14ac:dyDescent="0.35">
      <c r="A9868" s="1" t="s">
        <v>11953</v>
      </c>
      <c r="B9868" s="1">
        <v>89</v>
      </c>
    </row>
    <row r="9869" spans="1:2" hidden="1" x14ac:dyDescent="0.35">
      <c r="A9869" s="1" t="s">
        <v>11954</v>
      </c>
      <c r="B9869" s="1">
        <v>25</v>
      </c>
    </row>
    <row r="9870" spans="1:2" hidden="1" x14ac:dyDescent="0.35">
      <c r="A9870" s="1" t="s">
        <v>11955</v>
      </c>
      <c r="B9870" s="1">
        <v>79</v>
      </c>
    </row>
    <row r="9871" spans="1:2" hidden="1" x14ac:dyDescent="0.35">
      <c r="A9871" s="1" t="s">
        <v>11956</v>
      </c>
      <c r="B9871" s="1">
        <v>60</v>
      </c>
    </row>
    <row r="9872" spans="1:2" hidden="1" x14ac:dyDescent="0.35">
      <c r="A9872" s="1" t="s">
        <v>11957</v>
      </c>
      <c r="B9872" s="1">
        <v>47</v>
      </c>
    </row>
    <row r="9873" spans="1:2" hidden="1" x14ac:dyDescent="0.35">
      <c r="A9873" s="1" t="s">
        <v>11958</v>
      </c>
      <c r="B9873" s="1">
        <v>80</v>
      </c>
    </row>
    <row r="9874" spans="1:2" hidden="1" x14ac:dyDescent="0.35">
      <c r="A9874" s="1" t="s">
        <v>11959</v>
      </c>
      <c r="B9874" s="1">
        <v>37</v>
      </c>
    </row>
    <row r="9875" spans="1:2" hidden="1" x14ac:dyDescent="0.35">
      <c r="A9875" s="1" t="s">
        <v>11960</v>
      </c>
      <c r="B9875" s="1">
        <v>46</v>
      </c>
    </row>
    <row r="9876" spans="1:2" hidden="1" x14ac:dyDescent="0.35">
      <c r="A9876" s="1" t="s">
        <v>11961</v>
      </c>
      <c r="B9876" s="1">
        <v>72</v>
      </c>
    </row>
    <row r="9877" spans="1:2" hidden="1" x14ac:dyDescent="0.35">
      <c r="A9877" s="1" t="s">
        <v>11962</v>
      </c>
      <c r="B9877" s="1">
        <v>35</v>
      </c>
    </row>
    <row r="9878" spans="1:2" hidden="1" x14ac:dyDescent="0.35">
      <c r="A9878" s="1" t="s">
        <v>11963</v>
      </c>
      <c r="B9878" s="1">
        <v>7</v>
      </c>
    </row>
    <row r="9879" spans="1:2" hidden="1" x14ac:dyDescent="0.35">
      <c r="A9879" s="1" t="s">
        <v>11964</v>
      </c>
      <c r="B9879" s="1">
        <v>1</v>
      </c>
    </row>
    <row r="9880" spans="1:2" hidden="1" x14ac:dyDescent="0.35">
      <c r="A9880" s="1" t="s">
        <v>11965</v>
      </c>
      <c r="B9880" s="1">
        <v>37</v>
      </c>
    </row>
    <row r="9881" spans="1:2" hidden="1" x14ac:dyDescent="0.35">
      <c r="A9881" s="1" t="s">
        <v>11966</v>
      </c>
      <c r="B9881" s="1">
        <v>50</v>
      </c>
    </row>
    <row r="9882" spans="1:2" hidden="1" x14ac:dyDescent="0.35">
      <c r="A9882" s="1" t="s">
        <v>11967</v>
      </c>
      <c r="B9882" s="1">
        <v>19</v>
      </c>
    </row>
    <row r="9883" spans="1:2" hidden="1" x14ac:dyDescent="0.35">
      <c r="A9883" s="1" t="s">
        <v>11968</v>
      </c>
      <c r="B9883" s="1">
        <v>89</v>
      </c>
    </row>
    <row r="9884" spans="1:2" hidden="1" x14ac:dyDescent="0.35">
      <c r="A9884" s="1" t="s">
        <v>11969</v>
      </c>
      <c r="B9884" s="1">
        <v>46</v>
      </c>
    </row>
    <row r="9885" spans="1:2" hidden="1" x14ac:dyDescent="0.35">
      <c r="A9885" s="1" t="s">
        <v>11970</v>
      </c>
      <c r="B9885" s="1">
        <v>10</v>
      </c>
    </row>
    <row r="9886" spans="1:2" hidden="1" x14ac:dyDescent="0.35">
      <c r="A9886" s="1" t="s">
        <v>11971</v>
      </c>
      <c r="B9886" s="1">
        <v>55</v>
      </c>
    </row>
    <row r="9887" spans="1:2" hidden="1" x14ac:dyDescent="0.35">
      <c r="A9887" s="1" t="s">
        <v>11972</v>
      </c>
      <c r="B9887" s="1">
        <v>81</v>
      </c>
    </row>
    <row r="9888" spans="1:2" hidden="1" x14ac:dyDescent="0.35">
      <c r="A9888" s="1" t="s">
        <v>11973</v>
      </c>
      <c r="B9888" s="1">
        <v>23</v>
      </c>
    </row>
    <row r="9889" spans="1:2" hidden="1" x14ac:dyDescent="0.35">
      <c r="A9889" s="1" t="s">
        <v>11974</v>
      </c>
      <c r="B9889" s="1">
        <v>17</v>
      </c>
    </row>
    <row r="9890" spans="1:2" hidden="1" x14ac:dyDescent="0.35">
      <c r="A9890" s="1" t="s">
        <v>11975</v>
      </c>
      <c r="B9890" s="1">
        <v>92</v>
      </c>
    </row>
    <row r="9891" spans="1:2" hidden="1" x14ac:dyDescent="0.35">
      <c r="A9891" s="1" t="s">
        <v>11976</v>
      </c>
      <c r="B9891" s="1">
        <v>64</v>
      </c>
    </row>
    <row r="9892" spans="1:2" hidden="1" x14ac:dyDescent="0.35">
      <c r="A9892" s="1" t="s">
        <v>11977</v>
      </c>
      <c r="B9892" s="1">
        <v>69</v>
      </c>
    </row>
    <row r="9893" spans="1:2" hidden="1" x14ac:dyDescent="0.35">
      <c r="A9893" s="1" t="s">
        <v>11978</v>
      </c>
      <c r="B9893" s="1">
        <v>55</v>
      </c>
    </row>
    <row r="9894" spans="1:2" hidden="1" x14ac:dyDescent="0.35">
      <c r="A9894" s="1" t="s">
        <v>11979</v>
      </c>
      <c r="B9894" s="1">
        <v>41</v>
      </c>
    </row>
    <row r="9895" spans="1:2" hidden="1" x14ac:dyDescent="0.35">
      <c r="A9895" s="1" t="s">
        <v>11980</v>
      </c>
      <c r="B9895" s="1">
        <v>50</v>
      </c>
    </row>
    <row r="9896" spans="1:2" hidden="1" x14ac:dyDescent="0.35">
      <c r="A9896" s="1" t="s">
        <v>11981</v>
      </c>
      <c r="B9896" s="1">
        <v>19</v>
      </c>
    </row>
    <row r="9897" spans="1:2" hidden="1" x14ac:dyDescent="0.35">
      <c r="A9897" s="1" t="s">
        <v>11982</v>
      </c>
      <c r="B9897" s="1">
        <v>40</v>
      </c>
    </row>
    <row r="9898" spans="1:2" hidden="1" x14ac:dyDescent="0.35">
      <c r="A9898" s="1" t="s">
        <v>11983</v>
      </c>
      <c r="B9898" s="1">
        <v>87</v>
      </c>
    </row>
    <row r="9899" spans="1:2" hidden="1" x14ac:dyDescent="0.35">
      <c r="A9899" s="1" t="s">
        <v>11984</v>
      </c>
      <c r="B9899" s="1">
        <v>55</v>
      </c>
    </row>
    <row r="9900" spans="1:2" hidden="1" x14ac:dyDescent="0.35">
      <c r="A9900" s="1" t="s">
        <v>11985</v>
      </c>
      <c r="B9900" s="1">
        <v>19</v>
      </c>
    </row>
    <row r="9901" spans="1:2" hidden="1" x14ac:dyDescent="0.35">
      <c r="A9901" s="1" t="s">
        <v>11986</v>
      </c>
      <c r="B9901" s="1">
        <v>4</v>
      </c>
    </row>
    <row r="9902" spans="1:2" hidden="1" x14ac:dyDescent="0.35">
      <c r="A9902" s="1" t="s">
        <v>11987</v>
      </c>
      <c r="B9902" s="1">
        <v>93</v>
      </c>
    </row>
    <row r="9903" spans="1:2" hidden="1" x14ac:dyDescent="0.35">
      <c r="A9903" s="1" t="s">
        <v>11988</v>
      </c>
      <c r="B9903" s="1">
        <v>60</v>
      </c>
    </row>
    <row r="9904" spans="1:2" hidden="1" x14ac:dyDescent="0.35">
      <c r="A9904" s="1" t="s">
        <v>11989</v>
      </c>
      <c r="B9904" s="1">
        <v>37</v>
      </c>
    </row>
    <row r="9905" spans="1:2" hidden="1" x14ac:dyDescent="0.35">
      <c r="A9905" s="1" t="s">
        <v>11990</v>
      </c>
      <c r="B9905" s="1">
        <v>66</v>
      </c>
    </row>
    <row r="9906" spans="1:2" hidden="1" x14ac:dyDescent="0.35">
      <c r="A9906" s="1" t="s">
        <v>11991</v>
      </c>
      <c r="B9906" s="1">
        <v>0</v>
      </c>
    </row>
    <row r="9907" spans="1:2" hidden="1" x14ac:dyDescent="0.35">
      <c r="A9907" s="1" t="s">
        <v>11992</v>
      </c>
      <c r="B9907" s="1">
        <v>7</v>
      </c>
    </row>
    <row r="9908" spans="1:2" hidden="1" x14ac:dyDescent="0.35">
      <c r="A9908" s="1" t="s">
        <v>11993</v>
      </c>
      <c r="B9908" s="1">
        <v>90</v>
      </c>
    </row>
    <row r="9909" spans="1:2" hidden="1" x14ac:dyDescent="0.35">
      <c r="A9909" s="1" t="s">
        <v>11994</v>
      </c>
      <c r="B9909" s="1">
        <v>72</v>
      </c>
    </row>
    <row r="9910" spans="1:2" hidden="1" x14ac:dyDescent="0.35">
      <c r="A9910" s="1" t="s">
        <v>11995</v>
      </c>
      <c r="B9910" s="1">
        <v>64</v>
      </c>
    </row>
    <row r="9911" spans="1:2" hidden="1" x14ac:dyDescent="0.35">
      <c r="A9911" s="1" t="s">
        <v>11996</v>
      </c>
      <c r="B9911" s="1">
        <v>45</v>
      </c>
    </row>
    <row r="9912" spans="1:2" hidden="1" x14ac:dyDescent="0.35">
      <c r="A9912" s="1" t="s">
        <v>11997</v>
      </c>
      <c r="B9912" s="1">
        <v>45</v>
      </c>
    </row>
    <row r="9913" spans="1:2" hidden="1" x14ac:dyDescent="0.35">
      <c r="A9913" s="1" t="s">
        <v>11998</v>
      </c>
      <c r="B9913" s="1">
        <v>19</v>
      </c>
    </row>
    <row r="9914" spans="1:2" hidden="1" x14ac:dyDescent="0.35">
      <c r="A9914" s="1" t="s">
        <v>11999</v>
      </c>
      <c r="B9914" s="1">
        <v>8</v>
      </c>
    </row>
    <row r="9915" spans="1:2" hidden="1" x14ac:dyDescent="0.35">
      <c r="A9915" s="1" t="s">
        <v>12000</v>
      </c>
      <c r="B9915" s="1">
        <v>88</v>
      </c>
    </row>
    <row r="9916" spans="1:2" hidden="1" x14ac:dyDescent="0.35">
      <c r="A9916" s="1" t="s">
        <v>12001</v>
      </c>
      <c r="B9916" s="1">
        <v>90</v>
      </c>
    </row>
    <row r="9917" spans="1:2" hidden="1" x14ac:dyDescent="0.35">
      <c r="A9917" s="1" t="s">
        <v>12002</v>
      </c>
      <c r="B9917" s="1">
        <v>84</v>
      </c>
    </row>
    <row r="9918" spans="1:2" hidden="1" x14ac:dyDescent="0.35">
      <c r="A9918" s="1" t="s">
        <v>12003</v>
      </c>
      <c r="B9918" s="1">
        <v>43</v>
      </c>
    </row>
    <row r="9919" spans="1:2" hidden="1" x14ac:dyDescent="0.35">
      <c r="A9919" s="1" t="s">
        <v>12004</v>
      </c>
      <c r="B9919" s="1">
        <v>63</v>
      </c>
    </row>
    <row r="9920" spans="1:2" hidden="1" x14ac:dyDescent="0.35">
      <c r="A9920" s="1" t="s">
        <v>12005</v>
      </c>
      <c r="B9920" s="1">
        <v>13</v>
      </c>
    </row>
    <row r="9921" spans="1:2" hidden="1" x14ac:dyDescent="0.35">
      <c r="A9921" s="1" t="s">
        <v>12006</v>
      </c>
      <c r="B9921" s="1">
        <v>53</v>
      </c>
    </row>
    <row r="9922" spans="1:2" hidden="1" x14ac:dyDescent="0.35">
      <c r="A9922" s="1" t="s">
        <v>12007</v>
      </c>
      <c r="B9922" s="1">
        <v>56</v>
      </c>
    </row>
    <row r="9923" spans="1:2" hidden="1" x14ac:dyDescent="0.35">
      <c r="A9923" s="1" t="s">
        <v>12008</v>
      </c>
      <c r="B9923" s="1">
        <v>59</v>
      </c>
    </row>
    <row r="9924" spans="1:2" hidden="1" x14ac:dyDescent="0.35">
      <c r="A9924" s="1" t="s">
        <v>12009</v>
      </c>
      <c r="B9924" s="1">
        <v>84</v>
      </c>
    </row>
    <row r="9925" spans="1:2" hidden="1" x14ac:dyDescent="0.35">
      <c r="A9925" s="1" t="s">
        <v>12010</v>
      </c>
      <c r="B9925" s="1">
        <v>26</v>
      </c>
    </row>
    <row r="9926" spans="1:2" hidden="1" x14ac:dyDescent="0.35">
      <c r="A9926" s="1" t="s">
        <v>12011</v>
      </c>
      <c r="B9926" s="1">
        <v>80</v>
      </c>
    </row>
    <row r="9927" spans="1:2" hidden="1" x14ac:dyDescent="0.35">
      <c r="A9927" s="1" t="s">
        <v>12012</v>
      </c>
      <c r="B9927" s="1">
        <v>2</v>
      </c>
    </row>
    <row r="9928" spans="1:2" hidden="1" x14ac:dyDescent="0.35">
      <c r="A9928" s="1" t="s">
        <v>12013</v>
      </c>
      <c r="B9928" s="1">
        <v>59</v>
      </c>
    </row>
    <row r="9929" spans="1:2" hidden="1" x14ac:dyDescent="0.35">
      <c r="A9929" s="1" t="s">
        <v>12014</v>
      </c>
      <c r="B9929" s="1">
        <v>95</v>
      </c>
    </row>
    <row r="9930" spans="1:2" hidden="1" x14ac:dyDescent="0.35">
      <c r="A9930" s="1" t="s">
        <v>12015</v>
      </c>
      <c r="B9930" s="1">
        <v>80</v>
      </c>
    </row>
    <row r="9931" spans="1:2" hidden="1" x14ac:dyDescent="0.35">
      <c r="A9931" s="1" t="s">
        <v>12016</v>
      </c>
      <c r="B9931" s="1">
        <v>79</v>
      </c>
    </row>
    <row r="9932" spans="1:2" hidden="1" x14ac:dyDescent="0.35">
      <c r="A9932" s="1" t="s">
        <v>12017</v>
      </c>
      <c r="B9932" s="1">
        <v>6</v>
      </c>
    </row>
    <row r="9933" spans="1:2" hidden="1" x14ac:dyDescent="0.35">
      <c r="A9933" s="1" t="s">
        <v>12018</v>
      </c>
      <c r="B9933" s="1">
        <v>58</v>
      </c>
    </row>
    <row r="9934" spans="1:2" hidden="1" x14ac:dyDescent="0.35">
      <c r="A9934" s="1" t="s">
        <v>12019</v>
      </c>
      <c r="B9934" s="1">
        <v>54</v>
      </c>
    </row>
    <row r="9935" spans="1:2" hidden="1" x14ac:dyDescent="0.35">
      <c r="A9935" s="1" t="s">
        <v>12020</v>
      </c>
      <c r="B9935" s="1">
        <v>87</v>
      </c>
    </row>
    <row r="9936" spans="1:2" hidden="1" x14ac:dyDescent="0.35">
      <c r="A9936" s="1" t="s">
        <v>12021</v>
      </c>
      <c r="B9936" s="1">
        <v>40</v>
      </c>
    </row>
    <row r="9937" spans="1:2" hidden="1" x14ac:dyDescent="0.35">
      <c r="A9937" s="1" t="s">
        <v>12022</v>
      </c>
      <c r="B9937" s="1">
        <v>30</v>
      </c>
    </row>
    <row r="9938" spans="1:2" hidden="1" x14ac:dyDescent="0.35">
      <c r="A9938" s="1" t="s">
        <v>12023</v>
      </c>
      <c r="B9938" s="1">
        <v>87</v>
      </c>
    </row>
    <row r="9939" spans="1:2" hidden="1" x14ac:dyDescent="0.35">
      <c r="A9939" s="1" t="s">
        <v>12024</v>
      </c>
      <c r="B9939" s="1">
        <v>96</v>
      </c>
    </row>
    <row r="9940" spans="1:2" hidden="1" x14ac:dyDescent="0.35">
      <c r="A9940" s="1" t="s">
        <v>12025</v>
      </c>
      <c r="B9940" s="1">
        <v>34</v>
      </c>
    </row>
    <row r="9941" spans="1:2" hidden="1" x14ac:dyDescent="0.35">
      <c r="A9941" s="1" t="s">
        <v>12026</v>
      </c>
      <c r="B9941" s="1">
        <v>45</v>
      </c>
    </row>
    <row r="9942" spans="1:2" hidden="1" x14ac:dyDescent="0.35">
      <c r="A9942" s="1" t="s">
        <v>12027</v>
      </c>
      <c r="B9942" s="1">
        <v>44</v>
      </c>
    </row>
    <row r="9943" spans="1:2" hidden="1" x14ac:dyDescent="0.35">
      <c r="A9943" s="1" t="s">
        <v>12028</v>
      </c>
      <c r="B9943" s="1">
        <v>48</v>
      </c>
    </row>
    <row r="9944" spans="1:2" hidden="1" x14ac:dyDescent="0.35">
      <c r="A9944" s="1" t="s">
        <v>12029</v>
      </c>
      <c r="B9944" s="1">
        <v>83</v>
      </c>
    </row>
    <row r="9945" spans="1:2" hidden="1" x14ac:dyDescent="0.35">
      <c r="A9945" s="1" t="s">
        <v>12030</v>
      </c>
      <c r="B9945" s="1">
        <v>38</v>
      </c>
    </row>
    <row r="9946" spans="1:2" hidden="1" x14ac:dyDescent="0.35">
      <c r="A9946" s="1" t="s">
        <v>12031</v>
      </c>
      <c r="B9946" s="1">
        <v>46</v>
      </c>
    </row>
    <row r="9947" spans="1:2" hidden="1" x14ac:dyDescent="0.35">
      <c r="A9947" s="1" t="s">
        <v>12032</v>
      </c>
      <c r="B9947" s="1">
        <v>50</v>
      </c>
    </row>
    <row r="9948" spans="1:2" hidden="1" x14ac:dyDescent="0.35">
      <c r="A9948" s="1" t="s">
        <v>12033</v>
      </c>
      <c r="B9948" s="1">
        <v>84</v>
      </c>
    </row>
    <row r="9949" spans="1:2" hidden="1" x14ac:dyDescent="0.35">
      <c r="A9949" s="1" t="s">
        <v>12034</v>
      </c>
      <c r="B9949" s="1">
        <v>40</v>
      </c>
    </row>
    <row r="9950" spans="1:2" hidden="1" x14ac:dyDescent="0.35">
      <c r="A9950" s="1" t="s">
        <v>12035</v>
      </c>
      <c r="B9950" s="1">
        <v>13</v>
      </c>
    </row>
    <row r="9951" spans="1:2" hidden="1" x14ac:dyDescent="0.35">
      <c r="A9951" s="1" t="s">
        <v>12036</v>
      </c>
      <c r="B9951" s="1">
        <v>83</v>
      </c>
    </row>
    <row r="9952" spans="1:2" hidden="1" x14ac:dyDescent="0.35">
      <c r="A9952" s="1" t="s">
        <v>12037</v>
      </c>
      <c r="B9952" s="1">
        <v>45</v>
      </c>
    </row>
    <row r="9953" spans="1:2" hidden="1" x14ac:dyDescent="0.35">
      <c r="A9953" s="1" t="s">
        <v>12038</v>
      </c>
      <c r="B9953" s="1">
        <v>27</v>
      </c>
    </row>
    <row r="9954" spans="1:2" hidden="1" x14ac:dyDescent="0.35">
      <c r="A9954" s="1" t="s">
        <v>12039</v>
      </c>
      <c r="B9954" s="1">
        <v>53</v>
      </c>
    </row>
    <row r="9955" spans="1:2" hidden="1" x14ac:dyDescent="0.35">
      <c r="A9955" s="1" t="s">
        <v>12040</v>
      </c>
      <c r="B9955" s="1">
        <v>90</v>
      </c>
    </row>
    <row r="9956" spans="1:2" hidden="1" x14ac:dyDescent="0.35">
      <c r="A9956" s="1" t="s">
        <v>12041</v>
      </c>
      <c r="B9956" s="1">
        <v>70</v>
      </c>
    </row>
    <row r="9957" spans="1:2" hidden="1" x14ac:dyDescent="0.35">
      <c r="A9957" s="1" t="s">
        <v>12042</v>
      </c>
      <c r="B9957" s="1">
        <v>14</v>
      </c>
    </row>
    <row r="9958" spans="1:2" hidden="1" x14ac:dyDescent="0.35">
      <c r="A9958" s="1" t="s">
        <v>12043</v>
      </c>
      <c r="B9958" s="1">
        <v>96</v>
      </c>
    </row>
    <row r="9959" spans="1:2" hidden="1" x14ac:dyDescent="0.35">
      <c r="A9959" s="1" t="s">
        <v>12044</v>
      </c>
      <c r="B9959" s="1">
        <v>89</v>
      </c>
    </row>
    <row r="9960" spans="1:2" hidden="1" x14ac:dyDescent="0.35">
      <c r="A9960" s="1" t="s">
        <v>12045</v>
      </c>
      <c r="B9960" s="1">
        <v>88</v>
      </c>
    </row>
    <row r="9961" spans="1:2" hidden="1" x14ac:dyDescent="0.35">
      <c r="A9961" s="1" t="s">
        <v>12046</v>
      </c>
      <c r="B9961" s="1">
        <v>16</v>
      </c>
    </row>
    <row r="9962" spans="1:2" hidden="1" x14ac:dyDescent="0.35">
      <c r="A9962" s="1" t="s">
        <v>12047</v>
      </c>
      <c r="B9962" s="1">
        <v>78</v>
      </c>
    </row>
    <row r="9963" spans="1:2" hidden="1" x14ac:dyDescent="0.35">
      <c r="A9963" s="1" t="s">
        <v>12048</v>
      </c>
      <c r="B9963" s="1">
        <v>79</v>
      </c>
    </row>
    <row r="9964" spans="1:2" hidden="1" x14ac:dyDescent="0.35">
      <c r="A9964" s="1" t="s">
        <v>12049</v>
      </c>
      <c r="B9964" s="1">
        <v>70</v>
      </c>
    </row>
    <row r="9965" spans="1:2" hidden="1" x14ac:dyDescent="0.35">
      <c r="A9965" s="1" t="s">
        <v>12050</v>
      </c>
      <c r="B9965" s="1">
        <v>64</v>
      </c>
    </row>
    <row r="9966" spans="1:2" hidden="1" x14ac:dyDescent="0.35">
      <c r="A9966" s="1" t="s">
        <v>12051</v>
      </c>
      <c r="B9966" s="1">
        <v>98</v>
      </c>
    </row>
    <row r="9967" spans="1:2" hidden="1" x14ac:dyDescent="0.35">
      <c r="A9967" s="1" t="s">
        <v>12052</v>
      </c>
      <c r="B9967" s="1">
        <v>71</v>
      </c>
    </row>
    <row r="9968" spans="1:2" hidden="1" x14ac:dyDescent="0.35">
      <c r="A9968" s="1" t="s">
        <v>12053</v>
      </c>
      <c r="B9968" s="1">
        <v>72</v>
      </c>
    </row>
    <row r="9969" spans="1:2" hidden="1" x14ac:dyDescent="0.35">
      <c r="A9969" s="1" t="s">
        <v>12054</v>
      </c>
      <c r="B9969" s="1">
        <v>11</v>
      </c>
    </row>
    <row r="9970" spans="1:2" hidden="1" x14ac:dyDescent="0.35">
      <c r="A9970" s="1" t="s">
        <v>12055</v>
      </c>
      <c r="B9970" s="1">
        <v>74</v>
      </c>
    </row>
    <row r="9971" spans="1:2" hidden="1" x14ac:dyDescent="0.35">
      <c r="A9971" s="1" t="s">
        <v>12056</v>
      </c>
      <c r="B9971" s="1">
        <v>49</v>
      </c>
    </row>
    <row r="9972" spans="1:2" hidden="1" x14ac:dyDescent="0.35">
      <c r="A9972" s="1" t="s">
        <v>12057</v>
      </c>
      <c r="B9972" s="1">
        <v>6</v>
      </c>
    </row>
    <row r="9973" spans="1:2" hidden="1" x14ac:dyDescent="0.35">
      <c r="A9973" s="1" t="s">
        <v>12058</v>
      </c>
      <c r="B9973" s="1">
        <v>76</v>
      </c>
    </row>
    <row r="9974" spans="1:2" hidden="1" x14ac:dyDescent="0.35">
      <c r="A9974" s="1" t="s">
        <v>12059</v>
      </c>
      <c r="B9974" s="1">
        <v>21</v>
      </c>
    </row>
    <row r="9975" spans="1:2" hidden="1" x14ac:dyDescent="0.35">
      <c r="A9975" s="1" t="s">
        <v>12060</v>
      </c>
      <c r="B9975" s="1">
        <v>26</v>
      </c>
    </row>
    <row r="9976" spans="1:2" hidden="1" x14ac:dyDescent="0.35">
      <c r="A9976" s="1" t="s">
        <v>12061</v>
      </c>
      <c r="B9976" s="1">
        <v>67</v>
      </c>
    </row>
    <row r="9977" spans="1:2" hidden="1" x14ac:dyDescent="0.35">
      <c r="A9977" s="1" t="s">
        <v>12062</v>
      </c>
      <c r="B9977" s="1">
        <v>79</v>
      </c>
    </row>
    <row r="9978" spans="1:2" hidden="1" x14ac:dyDescent="0.35">
      <c r="A9978" s="1" t="s">
        <v>12063</v>
      </c>
      <c r="B9978" s="1">
        <v>39</v>
      </c>
    </row>
    <row r="9979" spans="1:2" hidden="1" x14ac:dyDescent="0.35">
      <c r="A9979" s="1" t="s">
        <v>12064</v>
      </c>
      <c r="B9979" s="1">
        <v>57</v>
      </c>
    </row>
    <row r="9980" spans="1:2" hidden="1" x14ac:dyDescent="0.35">
      <c r="A9980" s="1" t="s">
        <v>12065</v>
      </c>
      <c r="B9980" s="1">
        <v>29</v>
      </c>
    </row>
    <row r="9981" spans="1:2" hidden="1" x14ac:dyDescent="0.35">
      <c r="A9981" s="1" t="s">
        <v>12066</v>
      </c>
      <c r="B9981" s="1">
        <v>54</v>
      </c>
    </row>
    <row r="9982" spans="1:2" hidden="1" x14ac:dyDescent="0.35">
      <c r="A9982" s="1" t="s">
        <v>12067</v>
      </c>
      <c r="B9982" s="1">
        <v>47</v>
      </c>
    </row>
    <row r="9983" spans="1:2" hidden="1" x14ac:dyDescent="0.35">
      <c r="A9983" s="1" t="s">
        <v>12068</v>
      </c>
      <c r="B9983" s="1">
        <v>19</v>
      </c>
    </row>
    <row r="9984" spans="1:2" hidden="1" x14ac:dyDescent="0.35">
      <c r="A9984" s="1" t="s">
        <v>12069</v>
      </c>
      <c r="B9984" s="1">
        <v>93</v>
      </c>
    </row>
    <row r="9985" spans="1:2" hidden="1" x14ac:dyDescent="0.35">
      <c r="A9985" s="1" t="s">
        <v>12070</v>
      </c>
      <c r="B9985" s="1">
        <v>52</v>
      </c>
    </row>
    <row r="9986" spans="1:2" hidden="1" x14ac:dyDescent="0.35">
      <c r="A9986" s="1" t="s">
        <v>12071</v>
      </c>
      <c r="B9986" s="1">
        <v>28</v>
      </c>
    </row>
    <row r="9987" spans="1:2" hidden="1" x14ac:dyDescent="0.35">
      <c r="A9987" s="1" t="s">
        <v>12072</v>
      </c>
      <c r="B9987" s="1">
        <v>92</v>
      </c>
    </row>
    <row r="9988" spans="1:2" hidden="1" x14ac:dyDescent="0.35">
      <c r="A9988" s="1" t="s">
        <v>12073</v>
      </c>
      <c r="B9988" s="1">
        <v>79</v>
      </c>
    </row>
    <row r="9989" spans="1:2" hidden="1" x14ac:dyDescent="0.35">
      <c r="A9989" s="1" t="s">
        <v>12074</v>
      </c>
      <c r="B9989" s="1">
        <v>91</v>
      </c>
    </row>
    <row r="9990" spans="1:2" hidden="1" x14ac:dyDescent="0.35">
      <c r="A9990" s="1" t="s">
        <v>12075</v>
      </c>
      <c r="B9990" s="1">
        <v>68</v>
      </c>
    </row>
    <row r="9991" spans="1:2" hidden="1" x14ac:dyDescent="0.35">
      <c r="A9991" s="1" t="s">
        <v>12076</v>
      </c>
      <c r="B9991" s="1">
        <v>37</v>
      </c>
    </row>
    <row r="9992" spans="1:2" hidden="1" x14ac:dyDescent="0.35">
      <c r="A9992" s="1" t="s">
        <v>12077</v>
      </c>
      <c r="B9992" s="1">
        <v>88</v>
      </c>
    </row>
    <row r="9993" spans="1:2" hidden="1" x14ac:dyDescent="0.35">
      <c r="A9993" s="1" t="s">
        <v>12078</v>
      </c>
      <c r="B9993" s="1">
        <v>82</v>
      </c>
    </row>
    <row r="9994" spans="1:2" hidden="1" x14ac:dyDescent="0.35">
      <c r="A9994" s="1" t="s">
        <v>12079</v>
      </c>
      <c r="B9994" s="1">
        <v>1</v>
      </c>
    </row>
    <row r="9995" spans="1:2" hidden="1" x14ac:dyDescent="0.35">
      <c r="A9995" s="1" t="s">
        <v>12080</v>
      </c>
      <c r="B9995" s="1">
        <v>73</v>
      </c>
    </row>
    <row r="9996" spans="1:2" hidden="1" x14ac:dyDescent="0.35">
      <c r="A9996" s="1" t="s">
        <v>12081</v>
      </c>
      <c r="B9996" s="1">
        <v>73</v>
      </c>
    </row>
    <row r="9997" spans="1:2" hidden="1" x14ac:dyDescent="0.35">
      <c r="A9997" s="1" t="s">
        <v>12082</v>
      </c>
      <c r="B9997" s="1">
        <v>27</v>
      </c>
    </row>
    <row r="9998" spans="1:2" hidden="1" x14ac:dyDescent="0.35">
      <c r="A9998" s="1" t="s">
        <v>12083</v>
      </c>
      <c r="B9998" s="1">
        <v>88</v>
      </c>
    </row>
    <row r="9999" spans="1:2" hidden="1" x14ac:dyDescent="0.35">
      <c r="A9999" s="1" t="s">
        <v>12084</v>
      </c>
      <c r="B9999" s="1">
        <v>26</v>
      </c>
    </row>
    <row r="10000" spans="1:2" hidden="1" x14ac:dyDescent="0.35">
      <c r="A10000" s="1" t="s">
        <v>12085</v>
      </c>
      <c r="B10000" s="1">
        <v>95</v>
      </c>
    </row>
    <row r="10001" spans="1:2" hidden="1" x14ac:dyDescent="0.35">
      <c r="A10001" s="1" t="s">
        <v>12086</v>
      </c>
      <c r="B10001" s="1">
        <v>13</v>
      </c>
    </row>
    <row r="10002" spans="1:2" hidden="1" x14ac:dyDescent="0.35">
      <c r="A10002" s="1" t="s">
        <v>12087</v>
      </c>
      <c r="B10002" s="1">
        <v>32</v>
      </c>
    </row>
    <row r="10003" spans="1:2" hidden="1" x14ac:dyDescent="0.35">
      <c r="A10003" s="1" t="s">
        <v>12088</v>
      </c>
      <c r="B10003" s="1">
        <v>76</v>
      </c>
    </row>
    <row r="10004" spans="1:2" hidden="1" x14ac:dyDescent="0.35">
      <c r="A10004" s="1" t="s">
        <v>12089</v>
      </c>
      <c r="B10004" s="1">
        <v>0</v>
      </c>
    </row>
    <row r="10005" spans="1:2" hidden="1" x14ac:dyDescent="0.35">
      <c r="A10005" s="1" t="s">
        <v>12090</v>
      </c>
      <c r="B10005" s="1">
        <v>81</v>
      </c>
    </row>
    <row r="10006" spans="1:2" hidden="1" x14ac:dyDescent="0.35">
      <c r="A10006" s="1" t="s">
        <v>12091</v>
      </c>
      <c r="B10006" s="1">
        <v>56</v>
      </c>
    </row>
    <row r="10007" spans="1:2" hidden="1" x14ac:dyDescent="0.35">
      <c r="A10007" s="1" t="s">
        <v>12092</v>
      </c>
      <c r="B10007" s="1">
        <v>3</v>
      </c>
    </row>
    <row r="10008" spans="1:2" hidden="1" x14ac:dyDescent="0.35">
      <c r="A10008" s="1" t="s">
        <v>12093</v>
      </c>
      <c r="B10008" s="1">
        <v>25</v>
      </c>
    </row>
    <row r="10009" spans="1:2" hidden="1" x14ac:dyDescent="0.35">
      <c r="A10009" s="1" t="s">
        <v>12094</v>
      </c>
      <c r="B10009" s="1">
        <v>13</v>
      </c>
    </row>
    <row r="10010" spans="1:2" hidden="1" x14ac:dyDescent="0.35">
      <c r="A10010" s="1" t="s">
        <v>12095</v>
      </c>
      <c r="B10010" s="1">
        <v>15</v>
      </c>
    </row>
    <row r="10011" spans="1:2" hidden="1" x14ac:dyDescent="0.35">
      <c r="A10011" s="1" t="s">
        <v>12096</v>
      </c>
      <c r="B10011" s="1">
        <v>55</v>
      </c>
    </row>
    <row r="10012" spans="1:2" hidden="1" x14ac:dyDescent="0.35">
      <c r="A10012" s="1" t="s">
        <v>12097</v>
      </c>
      <c r="B10012" s="1">
        <v>47</v>
      </c>
    </row>
    <row r="10013" spans="1:2" hidden="1" x14ac:dyDescent="0.35">
      <c r="A10013" s="1" t="s">
        <v>12098</v>
      </c>
      <c r="B10013" s="1">
        <v>12</v>
      </c>
    </row>
    <row r="10014" spans="1:2" hidden="1" x14ac:dyDescent="0.35">
      <c r="A10014" s="1" t="s">
        <v>12099</v>
      </c>
      <c r="B10014" s="1">
        <v>67</v>
      </c>
    </row>
    <row r="10015" spans="1:2" hidden="1" x14ac:dyDescent="0.35">
      <c r="A10015" s="1" t="s">
        <v>12100</v>
      </c>
      <c r="B10015" s="1">
        <v>44</v>
      </c>
    </row>
    <row r="10016" spans="1:2" hidden="1" x14ac:dyDescent="0.35">
      <c r="A10016" s="1" t="s">
        <v>12101</v>
      </c>
      <c r="B10016" s="1">
        <v>70</v>
      </c>
    </row>
    <row r="10017" spans="1:2" hidden="1" x14ac:dyDescent="0.35">
      <c r="A10017" s="1" t="s">
        <v>12102</v>
      </c>
      <c r="B10017" s="1">
        <v>94</v>
      </c>
    </row>
    <row r="10018" spans="1:2" hidden="1" x14ac:dyDescent="0.35">
      <c r="A10018" s="1" t="s">
        <v>12103</v>
      </c>
      <c r="B10018" s="1">
        <v>89</v>
      </c>
    </row>
    <row r="10019" spans="1:2" hidden="1" x14ac:dyDescent="0.35">
      <c r="A10019" s="1" t="s">
        <v>12104</v>
      </c>
      <c r="B10019" s="1">
        <v>63</v>
      </c>
    </row>
    <row r="10020" spans="1:2" hidden="1" x14ac:dyDescent="0.35">
      <c r="A10020" s="1" t="s">
        <v>12105</v>
      </c>
      <c r="B10020" s="1">
        <v>97</v>
      </c>
    </row>
    <row r="10021" spans="1:2" hidden="1" x14ac:dyDescent="0.35">
      <c r="A10021" s="1" t="s">
        <v>12106</v>
      </c>
      <c r="B10021" s="1">
        <v>59</v>
      </c>
    </row>
    <row r="10022" spans="1:2" hidden="1" x14ac:dyDescent="0.35">
      <c r="A10022" s="1" t="s">
        <v>12107</v>
      </c>
      <c r="B10022" s="1">
        <v>51</v>
      </c>
    </row>
    <row r="10023" spans="1:2" hidden="1" x14ac:dyDescent="0.35">
      <c r="A10023" s="1" t="s">
        <v>12108</v>
      </c>
      <c r="B10023" s="1">
        <v>2</v>
      </c>
    </row>
    <row r="10024" spans="1:2" hidden="1" x14ac:dyDescent="0.35">
      <c r="A10024" s="1" t="s">
        <v>12109</v>
      </c>
      <c r="B10024" s="1">
        <v>69</v>
      </c>
    </row>
    <row r="10025" spans="1:2" hidden="1" x14ac:dyDescent="0.35">
      <c r="A10025" s="1" t="s">
        <v>12110</v>
      </c>
      <c r="B10025" s="1">
        <v>19</v>
      </c>
    </row>
    <row r="10026" spans="1:2" hidden="1" x14ac:dyDescent="0.35">
      <c r="A10026" s="1" t="s">
        <v>12111</v>
      </c>
      <c r="B10026" s="1">
        <v>16</v>
      </c>
    </row>
    <row r="10027" spans="1:2" hidden="1" x14ac:dyDescent="0.35">
      <c r="A10027" s="1" t="s">
        <v>12112</v>
      </c>
      <c r="B10027" s="1">
        <v>29</v>
      </c>
    </row>
    <row r="10028" spans="1:2" hidden="1" x14ac:dyDescent="0.35">
      <c r="A10028" s="1" t="s">
        <v>12113</v>
      </c>
      <c r="B10028" s="1">
        <v>27</v>
      </c>
    </row>
    <row r="10029" spans="1:2" hidden="1" x14ac:dyDescent="0.35">
      <c r="A10029" s="1" t="s">
        <v>12114</v>
      </c>
      <c r="B10029" s="1">
        <v>38</v>
      </c>
    </row>
    <row r="10030" spans="1:2" hidden="1" x14ac:dyDescent="0.35">
      <c r="A10030" s="1" t="s">
        <v>12115</v>
      </c>
      <c r="B10030" s="1">
        <v>9</v>
      </c>
    </row>
    <row r="10031" spans="1:2" hidden="1" x14ac:dyDescent="0.35">
      <c r="A10031" s="1" t="s">
        <v>12116</v>
      </c>
      <c r="B10031" s="1">
        <v>96</v>
      </c>
    </row>
    <row r="10032" spans="1:2" hidden="1" x14ac:dyDescent="0.35">
      <c r="A10032" s="1" t="s">
        <v>12117</v>
      </c>
      <c r="B10032" s="1">
        <v>9</v>
      </c>
    </row>
    <row r="10033" spans="1:2" hidden="1" x14ac:dyDescent="0.35">
      <c r="A10033" s="1" t="s">
        <v>12118</v>
      </c>
      <c r="B10033" s="1">
        <v>76</v>
      </c>
    </row>
    <row r="10034" spans="1:2" hidden="1" x14ac:dyDescent="0.35">
      <c r="A10034" s="1" t="s">
        <v>12119</v>
      </c>
      <c r="B10034" s="1">
        <v>2</v>
      </c>
    </row>
    <row r="10035" spans="1:2" hidden="1" x14ac:dyDescent="0.35">
      <c r="A10035" s="1" t="s">
        <v>12120</v>
      </c>
      <c r="B10035" s="1">
        <v>46</v>
      </c>
    </row>
    <row r="10036" spans="1:2" hidden="1" x14ac:dyDescent="0.35">
      <c r="A10036" s="1" t="s">
        <v>12121</v>
      </c>
      <c r="B10036" s="1">
        <v>48</v>
      </c>
    </row>
    <row r="10037" spans="1:2" hidden="1" x14ac:dyDescent="0.35">
      <c r="A10037" s="1" t="s">
        <v>12122</v>
      </c>
      <c r="B10037" s="1">
        <v>21</v>
      </c>
    </row>
    <row r="10038" spans="1:2" hidden="1" x14ac:dyDescent="0.35">
      <c r="A10038" s="1" t="s">
        <v>12123</v>
      </c>
      <c r="B10038" s="1">
        <v>69</v>
      </c>
    </row>
    <row r="10039" spans="1:2" hidden="1" x14ac:dyDescent="0.35">
      <c r="A10039" s="1" t="s">
        <v>12124</v>
      </c>
      <c r="B10039" s="1">
        <v>32</v>
      </c>
    </row>
    <row r="10040" spans="1:2" hidden="1" x14ac:dyDescent="0.35">
      <c r="A10040" s="1" t="s">
        <v>12125</v>
      </c>
      <c r="B10040" s="1">
        <v>87</v>
      </c>
    </row>
    <row r="10041" spans="1:2" hidden="1" x14ac:dyDescent="0.35">
      <c r="A10041" s="1" t="s">
        <v>12126</v>
      </c>
      <c r="B10041" s="1">
        <v>80</v>
      </c>
    </row>
    <row r="10042" spans="1:2" hidden="1" x14ac:dyDescent="0.35">
      <c r="A10042" s="1" t="s">
        <v>12127</v>
      </c>
      <c r="B10042" s="1">
        <v>36</v>
      </c>
    </row>
    <row r="10043" spans="1:2" hidden="1" x14ac:dyDescent="0.35">
      <c r="A10043" s="1" t="s">
        <v>12128</v>
      </c>
      <c r="B10043" s="1">
        <v>39</v>
      </c>
    </row>
    <row r="10044" spans="1:2" hidden="1" x14ac:dyDescent="0.35">
      <c r="A10044" s="1" t="s">
        <v>12129</v>
      </c>
      <c r="B10044" s="1">
        <v>0</v>
      </c>
    </row>
    <row r="10045" spans="1:2" hidden="1" x14ac:dyDescent="0.35">
      <c r="A10045" s="1" t="s">
        <v>12130</v>
      </c>
      <c r="B10045" s="1">
        <v>15</v>
      </c>
    </row>
    <row r="10046" spans="1:2" hidden="1" x14ac:dyDescent="0.35">
      <c r="A10046" s="1" t="s">
        <v>12131</v>
      </c>
      <c r="B10046" s="1">
        <v>89</v>
      </c>
    </row>
    <row r="10047" spans="1:2" hidden="1" x14ac:dyDescent="0.35">
      <c r="A10047" s="1" t="s">
        <v>12132</v>
      </c>
      <c r="B10047" s="1">
        <v>52</v>
      </c>
    </row>
    <row r="10048" spans="1:2" hidden="1" x14ac:dyDescent="0.35">
      <c r="A10048" s="1" t="s">
        <v>12133</v>
      </c>
      <c r="B10048" s="1">
        <v>60</v>
      </c>
    </row>
    <row r="10049" spans="1:2" hidden="1" x14ac:dyDescent="0.35">
      <c r="A10049" s="1" t="s">
        <v>12134</v>
      </c>
      <c r="B10049" s="1">
        <v>7</v>
      </c>
    </row>
    <row r="10050" spans="1:2" hidden="1" x14ac:dyDescent="0.35">
      <c r="A10050" s="1" t="s">
        <v>12135</v>
      </c>
      <c r="B10050" s="1">
        <v>0</v>
      </c>
    </row>
    <row r="10051" spans="1:2" hidden="1" x14ac:dyDescent="0.35">
      <c r="A10051" s="1" t="s">
        <v>12136</v>
      </c>
      <c r="B10051" s="1">
        <v>85</v>
      </c>
    </row>
    <row r="10052" spans="1:2" hidden="1" x14ac:dyDescent="0.35">
      <c r="A10052" s="1" t="s">
        <v>12137</v>
      </c>
      <c r="B10052" s="1">
        <v>11</v>
      </c>
    </row>
    <row r="10053" spans="1:2" hidden="1" x14ac:dyDescent="0.35">
      <c r="A10053" s="1" t="s">
        <v>12138</v>
      </c>
      <c r="B10053" s="1">
        <v>72</v>
      </c>
    </row>
    <row r="10054" spans="1:2" hidden="1" x14ac:dyDescent="0.35">
      <c r="A10054" s="1" t="s">
        <v>12139</v>
      </c>
      <c r="B10054" s="1">
        <v>64</v>
      </c>
    </row>
    <row r="10055" spans="1:2" hidden="1" x14ac:dyDescent="0.35">
      <c r="A10055" s="1" t="s">
        <v>12140</v>
      </c>
      <c r="B10055" s="1">
        <v>66</v>
      </c>
    </row>
    <row r="10056" spans="1:2" hidden="1" x14ac:dyDescent="0.35">
      <c r="A10056" s="1" t="s">
        <v>12141</v>
      </c>
      <c r="B10056" s="1">
        <v>68</v>
      </c>
    </row>
    <row r="10057" spans="1:2" hidden="1" x14ac:dyDescent="0.35">
      <c r="A10057" s="1" t="s">
        <v>12142</v>
      </c>
      <c r="B10057" s="1">
        <v>17</v>
      </c>
    </row>
    <row r="10058" spans="1:2" hidden="1" x14ac:dyDescent="0.35">
      <c r="A10058" s="1" t="s">
        <v>12143</v>
      </c>
      <c r="B10058" s="1">
        <v>67</v>
      </c>
    </row>
    <row r="10059" spans="1:2" hidden="1" x14ac:dyDescent="0.35">
      <c r="A10059" s="1" t="s">
        <v>12144</v>
      </c>
      <c r="B10059" s="1">
        <v>50</v>
      </c>
    </row>
    <row r="10060" spans="1:2" hidden="1" x14ac:dyDescent="0.35">
      <c r="A10060" s="1" t="s">
        <v>12145</v>
      </c>
      <c r="B10060" s="1">
        <v>10</v>
      </c>
    </row>
    <row r="10061" spans="1:2" hidden="1" x14ac:dyDescent="0.35">
      <c r="A10061" s="1" t="s">
        <v>12146</v>
      </c>
      <c r="B10061" s="1">
        <v>25</v>
      </c>
    </row>
    <row r="10062" spans="1:2" hidden="1" x14ac:dyDescent="0.35">
      <c r="A10062" s="1" t="s">
        <v>12147</v>
      </c>
      <c r="B10062" s="1">
        <v>2</v>
      </c>
    </row>
    <row r="10063" spans="1:2" hidden="1" x14ac:dyDescent="0.35">
      <c r="A10063" s="1" t="s">
        <v>12148</v>
      </c>
      <c r="B10063" s="1">
        <v>67</v>
      </c>
    </row>
    <row r="10064" spans="1:2" hidden="1" x14ac:dyDescent="0.35">
      <c r="A10064" s="1" t="s">
        <v>12149</v>
      </c>
      <c r="B10064" s="1">
        <v>16</v>
      </c>
    </row>
    <row r="10065" spans="1:2" hidden="1" x14ac:dyDescent="0.35">
      <c r="A10065" s="1" t="s">
        <v>12150</v>
      </c>
      <c r="B10065" s="1">
        <v>41</v>
      </c>
    </row>
    <row r="10066" spans="1:2" hidden="1" x14ac:dyDescent="0.35">
      <c r="A10066" s="1" t="s">
        <v>12151</v>
      </c>
      <c r="B10066" s="1">
        <v>67</v>
      </c>
    </row>
    <row r="10067" spans="1:2" hidden="1" x14ac:dyDescent="0.35">
      <c r="A10067" s="1" t="s">
        <v>12152</v>
      </c>
      <c r="B10067" s="1">
        <v>30</v>
      </c>
    </row>
    <row r="10068" spans="1:2" hidden="1" x14ac:dyDescent="0.35">
      <c r="A10068" s="1" t="s">
        <v>12153</v>
      </c>
      <c r="B10068" s="1">
        <v>84</v>
      </c>
    </row>
    <row r="10069" spans="1:2" hidden="1" x14ac:dyDescent="0.35">
      <c r="A10069" s="1" t="s">
        <v>12154</v>
      </c>
      <c r="B10069" s="1">
        <v>66</v>
      </c>
    </row>
    <row r="10070" spans="1:2" hidden="1" x14ac:dyDescent="0.35">
      <c r="A10070" s="1" t="s">
        <v>12155</v>
      </c>
      <c r="B10070" s="1">
        <v>85</v>
      </c>
    </row>
    <row r="10071" spans="1:2" hidden="1" x14ac:dyDescent="0.35">
      <c r="A10071" s="1" t="s">
        <v>12156</v>
      </c>
      <c r="B10071" s="1">
        <v>71</v>
      </c>
    </row>
    <row r="10072" spans="1:2" hidden="1" x14ac:dyDescent="0.35">
      <c r="A10072" s="1" t="s">
        <v>12157</v>
      </c>
      <c r="B10072" s="1">
        <v>13</v>
      </c>
    </row>
    <row r="10073" spans="1:2" hidden="1" x14ac:dyDescent="0.35">
      <c r="A10073" s="1" t="s">
        <v>12158</v>
      </c>
      <c r="B10073" s="1">
        <v>41</v>
      </c>
    </row>
    <row r="10074" spans="1:2" hidden="1" x14ac:dyDescent="0.35">
      <c r="A10074" s="1" t="s">
        <v>12159</v>
      </c>
      <c r="B10074" s="1">
        <v>0</v>
      </c>
    </row>
    <row r="10075" spans="1:2" hidden="1" x14ac:dyDescent="0.35">
      <c r="A10075" s="1" t="s">
        <v>12160</v>
      </c>
      <c r="B10075" s="1">
        <v>13</v>
      </c>
    </row>
    <row r="10076" spans="1:2" hidden="1" x14ac:dyDescent="0.35">
      <c r="A10076" s="1" t="s">
        <v>12161</v>
      </c>
      <c r="B10076" s="1">
        <v>9</v>
      </c>
    </row>
    <row r="10077" spans="1:2" hidden="1" x14ac:dyDescent="0.35">
      <c r="A10077" s="1" t="s">
        <v>12162</v>
      </c>
      <c r="B10077" s="1">
        <v>19</v>
      </c>
    </row>
    <row r="10078" spans="1:2" hidden="1" x14ac:dyDescent="0.35">
      <c r="A10078" s="1" t="s">
        <v>12163</v>
      </c>
      <c r="B10078" s="1">
        <v>41</v>
      </c>
    </row>
    <row r="10079" spans="1:2" hidden="1" x14ac:dyDescent="0.35">
      <c r="A10079" s="1" t="s">
        <v>12164</v>
      </c>
      <c r="B10079" s="1">
        <v>53</v>
      </c>
    </row>
    <row r="10080" spans="1:2" hidden="1" x14ac:dyDescent="0.35">
      <c r="A10080" s="1" t="s">
        <v>12165</v>
      </c>
      <c r="B10080" s="1">
        <v>47</v>
      </c>
    </row>
    <row r="10081" spans="1:2" hidden="1" x14ac:dyDescent="0.35">
      <c r="A10081" s="1" t="s">
        <v>12166</v>
      </c>
      <c r="B10081" s="1">
        <v>98</v>
      </c>
    </row>
    <row r="10082" spans="1:2" hidden="1" x14ac:dyDescent="0.35">
      <c r="A10082" s="1" t="s">
        <v>12167</v>
      </c>
      <c r="B10082" s="1">
        <v>56</v>
      </c>
    </row>
    <row r="10083" spans="1:2" hidden="1" x14ac:dyDescent="0.35">
      <c r="A10083" s="1" t="s">
        <v>12168</v>
      </c>
      <c r="B10083" s="1">
        <v>1</v>
      </c>
    </row>
    <row r="10084" spans="1:2" hidden="1" x14ac:dyDescent="0.35">
      <c r="A10084" s="1" t="s">
        <v>12169</v>
      </c>
      <c r="B10084" s="1">
        <v>4</v>
      </c>
    </row>
    <row r="10085" spans="1:2" hidden="1" x14ac:dyDescent="0.35">
      <c r="A10085" s="1" t="s">
        <v>12170</v>
      </c>
      <c r="B10085" s="1">
        <v>17</v>
      </c>
    </row>
    <row r="10086" spans="1:2" hidden="1" x14ac:dyDescent="0.35">
      <c r="A10086" s="1" t="s">
        <v>12171</v>
      </c>
      <c r="B10086" s="1">
        <v>48</v>
      </c>
    </row>
    <row r="10087" spans="1:2" hidden="1" x14ac:dyDescent="0.35">
      <c r="A10087" s="1" t="s">
        <v>12172</v>
      </c>
      <c r="B10087" s="1">
        <v>66</v>
      </c>
    </row>
    <row r="10088" spans="1:2" hidden="1" x14ac:dyDescent="0.35">
      <c r="A10088" s="1" t="s">
        <v>12173</v>
      </c>
      <c r="B10088" s="1">
        <v>37</v>
      </c>
    </row>
    <row r="10089" spans="1:2" hidden="1" x14ac:dyDescent="0.35">
      <c r="A10089" s="1" t="s">
        <v>12174</v>
      </c>
      <c r="B10089" s="1">
        <v>45</v>
      </c>
    </row>
    <row r="10090" spans="1:2" hidden="1" x14ac:dyDescent="0.35">
      <c r="A10090" s="1" t="s">
        <v>12175</v>
      </c>
      <c r="B10090" s="1">
        <v>24</v>
      </c>
    </row>
    <row r="10091" spans="1:2" hidden="1" x14ac:dyDescent="0.35">
      <c r="A10091" s="1" t="s">
        <v>12176</v>
      </c>
      <c r="B10091" s="1">
        <v>45</v>
      </c>
    </row>
    <row r="10092" spans="1:2" hidden="1" x14ac:dyDescent="0.35">
      <c r="A10092" s="1" t="s">
        <v>12177</v>
      </c>
      <c r="B10092" s="1">
        <v>5</v>
      </c>
    </row>
    <row r="10093" spans="1:2" hidden="1" x14ac:dyDescent="0.35">
      <c r="A10093" s="1" t="s">
        <v>12178</v>
      </c>
      <c r="B10093" s="1">
        <v>71</v>
      </c>
    </row>
    <row r="10094" spans="1:2" hidden="1" x14ac:dyDescent="0.35">
      <c r="A10094" s="1" t="s">
        <v>12179</v>
      </c>
      <c r="B10094" s="1">
        <v>49</v>
      </c>
    </row>
    <row r="10095" spans="1:2" hidden="1" x14ac:dyDescent="0.35">
      <c r="A10095" s="1" t="s">
        <v>12180</v>
      </c>
      <c r="B10095" s="1">
        <v>24</v>
      </c>
    </row>
    <row r="10096" spans="1:2" hidden="1" x14ac:dyDescent="0.35">
      <c r="A10096" s="1" t="s">
        <v>12181</v>
      </c>
      <c r="B10096" s="1">
        <v>9</v>
      </c>
    </row>
    <row r="10097" spans="1:2" hidden="1" x14ac:dyDescent="0.35">
      <c r="A10097" s="1" t="s">
        <v>12182</v>
      </c>
      <c r="B10097" s="1">
        <v>5</v>
      </c>
    </row>
    <row r="10098" spans="1:2" hidden="1" x14ac:dyDescent="0.35">
      <c r="A10098" s="1" t="s">
        <v>12183</v>
      </c>
      <c r="B10098" s="1">
        <v>15</v>
      </c>
    </row>
    <row r="10099" spans="1:2" hidden="1" x14ac:dyDescent="0.35">
      <c r="A10099" s="1" t="s">
        <v>12184</v>
      </c>
      <c r="B10099" s="1">
        <v>58</v>
      </c>
    </row>
    <row r="10100" spans="1:2" hidden="1" x14ac:dyDescent="0.35">
      <c r="A10100" s="1" t="s">
        <v>12185</v>
      </c>
      <c r="B10100" s="1">
        <v>64</v>
      </c>
    </row>
    <row r="10101" spans="1:2" hidden="1" x14ac:dyDescent="0.35">
      <c r="A10101" s="1" t="s">
        <v>12186</v>
      </c>
      <c r="B10101" s="1">
        <v>79</v>
      </c>
    </row>
    <row r="10102" spans="1:2" hidden="1" x14ac:dyDescent="0.35">
      <c r="A10102" s="1" t="s">
        <v>12187</v>
      </c>
      <c r="B10102" s="1">
        <v>85</v>
      </c>
    </row>
    <row r="10103" spans="1:2" hidden="1" x14ac:dyDescent="0.35">
      <c r="A10103" s="1" t="s">
        <v>12188</v>
      </c>
      <c r="B10103" s="1">
        <v>58</v>
      </c>
    </row>
    <row r="10104" spans="1:2" hidden="1" x14ac:dyDescent="0.35">
      <c r="A10104" s="1" t="s">
        <v>12189</v>
      </c>
      <c r="B10104" s="1">
        <v>99</v>
      </c>
    </row>
    <row r="10105" spans="1:2" hidden="1" x14ac:dyDescent="0.35">
      <c r="A10105" s="1" t="s">
        <v>12190</v>
      </c>
      <c r="B10105" s="1">
        <v>91</v>
      </c>
    </row>
    <row r="10106" spans="1:2" hidden="1" x14ac:dyDescent="0.35">
      <c r="A10106" s="1" t="s">
        <v>12191</v>
      </c>
      <c r="B10106" s="1">
        <v>24</v>
      </c>
    </row>
    <row r="10107" spans="1:2" hidden="1" x14ac:dyDescent="0.35">
      <c r="A10107" s="1" t="s">
        <v>12192</v>
      </c>
      <c r="B10107" s="1">
        <v>63</v>
      </c>
    </row>
    <row r="10108" spans="1:2" hidden="1" x14ac:dyDescent="0.35">
      <c r="A10108" s="1" t="s">
        <v>12193</v>
      </c>
      <c r="B10108" s="1">
        <v>12</v>
      </c>
    </row>
    <row r="10109" spans="1:2" hidden="1" x14ac:dyDescent="0.35">
      <c r="A10109" s="1" t="s">
        <v>12194</v>
      </c>
      <c r="B10109" s="1">
        <v>6</v>
      </c>
    </row>
    <row r="10110" spans="1:2" hidden="1" x14ac:dyDescent="0.35">
      <c r="A10110" s="1" t="s">
        <v>12195</v>
      </c>
      <c r="B10110" s="1">
        <v>17</v>
      </c>
    </row>
    <row r="10111" spans="1:2" hidden="1" x14ac:dyDescent="0.35">
      <c r="A10111" s="1" t="s">
        <v>12196</v>
      </c>
      <c r="B10111" s="1">
        <v>69</v>
      </c>
    </row>
    <row r="10112" spans="1:2" hidden="1" x14ac:dyDescent="0.35">
      <c r="A10112" s="1" t="s">
        <v>12197</v>
      </c>
      <c r="B10112" s="1">
        <v>66</v>
      </c>
    </row>
    <row r="10113" spans="1:2" hidden="1" x14ac:dyDescent="0.35">
      <c r="A10113" s="1" t="s">
        <v>12198</v>
      </c>
      <c r="B10113" s="1">
        <v>19</v>
      </c>
    </row>
    <row r="10114" spans="1:2" hidden="1" x14ac:dyDescent="0.35">
      <c r="A10114" s="1" t="s">
        <v>12199</v>
      </c>
      <c r="B10114" s="1">
        <v>12</v>
      </c>
    </row>
    <row r="10115" spans="1:2" hidden="1" x14ac:dyDescent="0.35">
      <c r="A10115" s="1" t="s">
        <v>12200</v>
      </c>
      <c r="B10115" s="1">
        <v>12</v>
      </c>
    </row>
    <row r="10116" spans="1:2" hidden="1" x14ac:dyDescent="0.35">
      <c r="A10116" s="1" t="s">
        <v>12201</v>
      </c>
      <c r="B10116" s="1">
        <v>83</v>
      </c>
    </row>
    <row r="10117" spans="1:2" hidden="1" x14ac:dyDescent="0.35">
      <c r="A10117" s="1" t="s">
        <v>12202</v>
      </c>
      <c r="B10117" s="1">
        <v>7</v>
      </c>
    </row>
    <row r="10118" spans="1:2" hidden="1" x14ac:dyDescent="0.35">
      <c r="A10118" s="1" t="s">
        <v>12203</v>
      </c>
      <c r="B10118" s="1">
        <v>84</v>
      </c>
    </row>
    <row r="10119" spans="1:2" hidden="1" x14ac:dyDescent="0.35">
      <c r="A10119" s="1" t="s">
        <v>12204</v>
      </c>
      <c r="B10119" s="1">
        <v>95</v>
      </c>
    </row>
    <row r="10120" spans="1:2" hidden="1" x14ac:dyDescent="0.35">
      <c r="A10120" s="1" t="s">
        <v>12205</v>
      </c>
      <c r="B10120" s="1">
        <v>57</v>
      </c>
    </row>
    <row r="10121" spans="1:2" hidden="1" x14ac:dyDescent="0.35">
      <c r="A10121" s="1" t="s">
        <v>12206</v>
      </c>
      <c r="B10121" s="1">
        <v>44</v>
      </c>
    </row>
    <row r="10122" spans="1:2" hidden="1" x14ac:dyDescent="0.35">
      <c r="A10122" s="1" t="s">
        <v>12207</v>
      </c>
      <c r="B10122" s="1">
        <v>0</v>
      </c>
    </row>
    <row r="10123" spans="1:2" hidden="1" x14ac:dyDescent="0.35">
      <c r="A10123" s="1" t="s">
        <v>12208</v>
      </c>
      <c r="B10123" s="1">
        <v>49</v>
      </c>
    </row>
    <row r="10124" spans="1:2" hidden="1" x14ac:dyDescent="0.35">
      <c r="A10124" s="1" t="s">
        <v>12209</v>
      </c>
      <c r="B10124" s="1">
        <v>85</v>
      </c>
    </row>
    <row r="10125" spans="1:2" hidden="1" x14ac:dyDescent="0.35">
      <c r="A10125" s="1" t="s">
        <v>12210</v>
      </c>
      <c r="B10125" s="1">
        <v>45</v>
      </c>
    </row>
    <row r="10126" spans="1:2" hidden="1" x14ac:dyDescent="0.35">
      <c r="A10126" s="1" t="s">
        <v>12211</v>
      </c>
      <c r="B10126" s="1">
        <v>40</v>
      </c>
    </row>
    <row r="10127" spans="1:2" hidden="1" x14ac:dyDescent="0.35">
      <c r="A10127" s="1" t="s">
        <v>12212</v>
      </c>
      <c r="B10127" s="1">
        <v>93</v>
      </c>
    </row>
    <row r="10128" spans="1:2" hidden="1" x14ac:dyDescent="0.35">
      <c r="A10128" s="1" t="s">
        <v>12213</v>
      </c>
      <c r="B10128" s="1">
        <v>62</v>
      </c>
    </row>
    <row r="10129" spans="1:2" hidden="1" x14ac:dyDescent="0.35">
      <c r="A10129" s="1" t="s">
        <v>12214</v>
      </c>
      <c r="B10129" s="1">
        <v>77</v>
      </c>
    </row>
    <row r="10130" spans="1:2" hidden="1" x14ac:dyDescent="0.35">
      <c r="A10130" s="1" t="s">
        <v>12215</v>
      </c>
      <c r="B10130" s="1">
        <v>11</v>
      </c>
    </row>
    <row r="10131" spans="1:2" hidden="1" x14ac:dyDescent="0.35">
      <c r="A10131" s="1" t="s">
        <v>12216</v>
      </c>
      <c r="B10131" s="1">
        <v>22</v>
      </c>
    </row>
    <row r="10132" spans="1:2" hidden="1" x14ac:dyDescent="0.35">
      <c r="A10132" s="1" t="s">
        <v>12217</v>
      </c>
      <c r="B10132" s="1">
        <v>30</v>
      </c>
    </row>
    <row r="10133" spans="1:2" hidden="1" x14ac:dyDescent="0.35">
      <c r="A10133" s="1" t="s">
        <v>12218</v>
      </c>
      <c r="B10133" s="1">
        <v>26</v>
      </c>
    </row>
    <row r="10134" spans="1:2" hidden="1" x14ac:dyDescent="0.35">
      <c r="A10134" s="1" t="s">
        <v>12219</v>
      </c>
      <c r="B10134" s="1">
        <v>76</v>
      </c>
    </row>
    <row r="10135" spans="1:2" hidden="1" x14ac:dyDescent="0.35">
      <c r="A10135" s="1" t="s">
        <v>12220</v>
      </c>
      <c r="B10135" s="1">
        <v>95</v>
      </c>
    </row>
    <row r="10136" spans="1:2" hidden="1" x14ac:dyDescent="0.35">
      <c r="A10136" s="1" t="s">
        <v>12221</v>
      </c>
      <c r="B10136" s="1">
        <v>17</v>
      </c>
    </row>
    <row r="10137" spans="1:2" hidden="1" x14ac:dyDescent="0.35">
      <c r="A10137" s="1" t="s">
        <v>12222</v>
      </c>
      <c r="B10137" s="1">
        <v>33</v>
      </c>
    </row>
    <row r="10138" spans="1:2" hidden="1" x14ac:dyDescent="0.35">
      <c r="A10138" s="1" t="s">
        <v>12223</v>
      </c>
      <c r="B10138" s="1">
        <v>25</v>
      </c>
    </row>
    <row r="10139" spans="1:2" hidden="1" x14ac:dyDescent="0.35">
      <c r="A10139" s="1" t="s">
        <v>12224</v>
      </c>
      <c r="B10139" s="1">
        <v>40</v>
      </c>
    </row>
    <row r="10140" spans="1:2" hidden="1" x14ac:dyDescent="0.35">
      <c r="A10140" s="1" t="s">
        <v>12225</v>
      </c>
      <c r="B10140" s="1">
        <v>59</v>
      </c>
    </row>
    <row r="10141" spans="1:2" hidden="1" x14ac:dyDescent="0.35">
      <c r="A10141" s="1" t="s">
        <v>12226</v>
      </c>
      <c r="B10141" s="1">
        <v>65</v>
      </c>
    </row>
    <row r="10142" spans="1:2" hidden="1" x14ac:dyDescent="0.35">
      <c r="A10142" s="1" t="s">
        <v>12227</v>
      </c>
      <c r="B10142" s="1">
        <v>48</v>
      </c>
    </row>
    <row r="10143" spans="1:2" hidden="1" x14ac:dyDescent="0.35">
      <c r="A10143" s="1" t="s">
        <v>12228</v>
      </c>
      <c r="B10143" s="1">
        <v>38</v>
      </c>
    </row>
    <row r="10144" spans="1:2" hidden="1" x14ac:dyDescent="0.35">
      <c r="A10144" s="1" t="s">
        <v>12229</v>
      </c>
      <c r="B10144" s="1">
        <v>0</v>
      </c>
    </row>
    <row r="10145" spans="1:2" hidden="1" x14ac:dyDescent="0.35">
      <c r="A10145" s="1" t="s">
        <v>12230</v>
      </c>
      <c r="B10145" s="1">
        <v>51</v>
      </c>
    </row>
    <row r="10146" spans="1:2" hidden="1" x14ac:dyDescent="0.35">
      <c r="A10146" s="1" t="s">
        <v>12231</v>
      </c>
      <c r="B10146" s="1">
        <v>35</v>
      </c>
    </row>
    <row r="10147" spans="1:2" hidden="1" x14ac:dyDescent="0.35">
      <c r="A10147" s="1" t="s">
        <v>12232</v>
      </c>
      <c r="B10147" s="1">
        <v>24</v>
      </c>
    </row>
    <row r="10148" spans="1:2" hidden="1" x14ac:dyDescent="0.35">
      <c r="A10148" s="1" t="s">
        <v>12233</v>
      </c>
      <c r="B10148" s="1">
        <v>1</v>
      </c>
    </row>
    <row r="10149" spans="1:2" hidden="1" x14ac:dyDescent="0.35">
      <c r="A10149" s="1" t="s">
        <v>12234</v>
      </c>
      <c r="B10149" s="1">
        <v>15</v>
      </c>
    </row>
    <row r="10150" spans="1:2" hidden="1" x14ac:dyDescent="0.35">
      <c r="A10150" s="1" t="s">
        <v>12235</v>
      </c>
      <c r="B10150" s="1">
        <v>65</v>
      </c>
    </row>
    <row r="10151" spans="1:2" hidden="1" x14ac:dyDescent="0.35">
      <c r="A10151" s="1" t="s">
        <v>12236</v>
      </c>
      <c r="B10151" s="1">
        <v>16</v>
      </c>
    </row>
    <row r="10152" spans="1:2" hidden="1" x14ac:dyDescent="0.35">
      <c r="A10152" s="1" t="s">
        <v>12237</v>
      </c>
      <c r="B10152" s="1">
        <v>83</v>
      </c>
    </row>
    <row r="10153" spans="1:2" hidden="1" x14ac:dyDescent="0.35">
      <c r="A10153" s="1" t="s">
        <v>12238</v>
      </c>
      <c r="B10153" s="1">
        <v>12</v>
      </c>
    </row>
    <row r="10154" spans="1:2" hidden="1" x14ac:dyDescent="0.35">
      <c r="A10154" s="1" t="s">
        <v>12239</v>
      </c>
      <c r="B10154" s="1">
        <v>78</v>
      </c>
    </row>
    <row r="10155" spans="1:2" hidden="1" x14ac:dyDescent="0.35">
      <c r="A10155" s="1" t="s">
        <v>12240</v>
      </c>
      <c r="B10155" s="1">
        <v>30</v>
      </c>
    </row>
    <row r="10156" spans="1:2" hidden="1" x14ac:dyDescent="0.35">
      <c r="A10156" s="1" t="s">
        <v>12241</v>
      </c>
      <c r="B10156" s="1">
        <v>68</v>
      </c>
    </row>
    <row r="10157" spans="1:2" hidden="1" x14ac:dyDescent="0.35">
      <c r="A10157" s="1" t="s">
        <v>12242</v>
      </c>
      <c r="B10157" s="1">
        <v>48</v>
      </c>
    </row>
    <row r="10158" spans="1:2" hidden="1" x14ac:dyDescent="0.35">
      <c r="A10158" s="1" t="s">
        <v>12243</v>
      </c>
      <c r="B10158" s="1">
        <v>1</v>
      </c>
    </row>
    <row r="10159" spans="1:2" hidden="1" x14ac:dyDescent="0.35">
      <c r="A10159" s="1" t="s">
        <v>12244</v>
      </c>
      <c r="B10159" s="1">
        <v>9</v>
      </c>
    </row>
    <row r="10160" spans="1:2" hidden="1" x14ac:dyDescent="0.35">
      <c r="A10160" s="1" t="s">
        <v>12245</v>
      </c>
      <c r="B10160" s="1">
        <v>40</v>
      </c>
    </row>
    <row r="10161" spans="1:2" hidden="1" x14ac:dyDescent="0.35">
      <c r="A10161" s="1" t="s">
        <v>12246</v>
      </c>
      <c r="B10161" s="1">
        <v>24</v>
      </c>
    </row>
    <row r="10162" spans="1:2" hidden="1" x14ac:dyDescent="0.35">
      <c r="A10162" s="1" t="s">
        <v>12247</v>
      </c>
      <c r="B10162" s="1">
        <v>66</v>
      </c>
    </row>
    <row r="10163" spans="1:2" hidden="1" x14ac:dyDescent="0.35">
      <c r="A10163" s="1" t="s">
        <v>12248</v>
      </c>
      <c r="B10163" s="1">
        <v>68</v>
      </c>
    </row>
    <row r="10164" spans="1:2" hidden="1" x14ac:dyDescent="0.35">
      <c r="A10164" s="1" t="s">
        <v>12249</v>
      </c>
      <c r="B10164" s="1">
        <v>8</v>
      </c>
    </row>
    <row r="10165" spans="1:2" hidden="1" x14ac:dyDescent="0.35">
      <c r="A10165" s="1" t="s">
        <v>12250</v>
      </c>
      <c r="B10165" s="1">
        <v>46</v>
      </c>
    </row>
    <row r="10166" spans="1:2" hidden="1" x14ac:dyDescent="0.35">
      <c r="A10166" s="1" t="s">
        <v>12251</v>
      </c>
      <c r="B10166" s="1">
        <v>91</v>
      </c>
    </row>
    <row r="10167" spans="1:2" hidden="1" x14ac:dyDescent="0.35">
      <c r="A10167" s="1" t="s">
        <v>12252</v>
      </c>
      <c r="B10167" s="1">
        <v>88</v>
      </c>
    </row>
    <row r="10168" spans="1:2" hidden="1" x14ac:dyDescent="0.35">
      <c r="A10168" s="1" t="s">
        <v>12253</v>
      </c>
      <c r="B10168" s="1">
        <v>56</v>
      </c>
    </row>
    <row r="10169" spans="1:2" hidden="1" x14ac:dyDescent="0.35">
      <c r="A10169" s="1" t="s">
        <v>12254</v>
      </c>
      <c r="B10169" s="1">
        <v>39</v>
      </c>
    </row>
    <row r="10170" spans="1:2" hidden="1" x14ac:dyDescent="0.35">
      <c r="A10170" s="1" t="s">
        <v>12255</v>
      </c>
      <c r="B10170" s="1">
        <v>87</v>
      </c>
    </row>
    <row r="10171" spans="1:2" hidden="1" x14ac:dyDescent="0.35">
      <c r="A10171" s="1" t="s">
        <v>12256</v>
      </c>
      <c r="B10171" s="1">
        <v>9</v>
      </c>
    </row>
    <row r="10172" spans="1:2" hidden="1" x14ac:dyDescent="0.35">
      <c r="A10172" s="1" t="s">
        <v>12257</v>
      </c>
      <c r="B10172" s="1">
        <v>88</v>
      </c>
    </row>
    <row r="10173" spans="1:2" hidden="1" x14ac:dyDescent="0.35">
      <c r="A10173" s="1" t="s">
        <v>12258</v>
      </c>
      <c r="B10173" s="1">
        <v>36</v>
      </c>
    </row>
    <row r="10174" spans="1:2" hidden="1" x14ac:dyDescent="0.35">
      <c r="A10174" s="1" t="s">
        <v>12259</v>
      </c>
      <c r="B10174" s="1">
        <v>46</v>
      </c>
    </row>
    <row r="10175" spans="1:2" hidden="1" x14ac:dyDescent="0.35">
      <c r="A10175" s="1" t="s">
        <v>12260</v>
      </c>
      <c r="B10175" s="1">
        <v>2</v>
      </c>
    </row>
    <row r="10176" spans="1:2" hidden="1" x14ac:dyDescent="0.35">
      <c r="A10176" s="1" t="s">
        <v>12261</v>
      </c>
      <c r="B10176" s="1">
        <v>51</v>
      </c>
    </row>
    <row r="10177" spans="1:2" hidden="1" x14ac:dyDescent="0.35">
      <c r="A10177" s="1" t="s">
        <v>12262</v>
      </c>
      <c r="B10177" s="1">
        <v>16</v>
      </c>
    </row>
    <row r="10178" spans="1:2" hidden="1" x14ac:dyDescent="0.35">
      <c r="A10178" s="1" t="s">
        <v>12263</v>
      </c>
      <c r="B10178" s="1">
        <v>34</v>
      </c>
    </row>
    <row r="10179" spans="1:2" hidden="1" x14ac:dyDescent="0.35">
      <c r="A10179" s="1" t="s">
        <v>12264</v>
      </c>
      <c r="B10179" s="1">
        <v>56</v>
      </c>
    </row>
    <row r="10180" spans="1:2" hidden="1" x14ac:dyDescent="0.35">
      <c r="A10180" s="1" t="s">
        <v>12265</v>
      </c>
      <c r="B10180" s="1">
        <v>6</v>
      </c>
    </row>
    <row r="10181" spans="1:2" hidden="1" x14ac:dyDescent="0.35">
      <c r="A10181" s="1" t="s">
        <v>12266</v>
      </c>
      <c r="B10181" s="1">
        <v>74</v>
      </c>
    </row>
    <row r="10182" spans="1:2" hidden="1" x14ac:dyDescent="0.35">
      <c r="A10182" s="1" t="s">
        <v>12267</v>
      </c>
      <c r="B10182" s="1">
        <v>91</v>
      </c>
    </row>
    <row r="10183" spans="1:2" hidden="1" x14ac:dyDescent="0.35">
      <c r="A10183" s="1" t="s">
        <v>12268</v>
      </c>
      <c r="B10183" s="1">
        <v>13</v>
      </c>
    </row>
    <row r="10184" spans="1:2" hidden="1" x14ac:dyDescent="0.35">
      <c r="A10184" s="1" t="s">
        <v>12269</v>
      </c>
      <c r="B10184" s="1">
        <v>39</v>
      </c>
    </row>
    <row r="10185" spans="1:2" hidden="1" x14ac:dyDescent="0.35">
      <c r="A10185" s="1" t="s">
        <v>12270</v>
      </c>
      <c r="B10185" s="1">
        <v>67</v>
      </c>
    </row>
    <row r="10186" spans="1:2" hidden="1" x14ac:dyDescent="0.35">
      <c r="A10186" s="1" t="s">
        <v>12271</v>
      </c>
      <c r="B10186" s="1">
        <v>85</v>
      </c>
    </row>
    <row r="10187" spans="1:2" hidden="1" x14ac:dyDescent="0.35">
      <c r="A10187" s="1" t="s">
        <v>12272</v>
      </c>
      <c r="B10187" s="1">
        <v>43</v>
      </c>
    </row>
    <row r="10188" spans="1:2" hidden="1" x14ac:dyDescent="0.35">
      <c r="A10188" s="1" t="s">
        <v>12273</v>
      </c>
      <c r="B10188" s="1">
        <v>13</v>
      </c>
    </row>
    <row r="10189" spans="1:2" hidden="1" x14ac:dyDescent="0.35">
      <c r="A10189" s="1" t="s">
        <v>12274</v>
      </c>
      <c r="B10189" s="1">
        <v>97</v>
      </c>
    </row>
    <row r="10190" spans="1:2" hidden="1" x14ac:dyDescent="0.35">
      <c r="A10190" s="1" t="s">
        <v>12275</v>
      </c>
      <c r="B10190" s="1">
        <v>59</v>
      </c>
    </row>
    <row r="10191" spans="1:2" hidden="1" x14ac:dyDescent="0.35">
      <c r="A10191" s="1" t="s">
        <v>12276</v>
      </c>
      <c r="B10191" s="1">
        <v>96</v>
      </c>
    </row>
    <row r="10192" spans="1:2" hidden="1" x14ac:dyDescent="0.35">
      <c r="A10192" s="1" t="s">
        <v>12277</v>
      </c>
      <c r="B10192" s="1">
        <v>51</v>
      </c>
    </row>
    <row r="10193" spans="1:2" hidden="1" x14ac:dyDescent="0.35">
      <c r="A10193" s="1" t="s">
        <v>12278</v>
      </c>
      <c r="B10193" s="1">
        <v>14</v>
      </c>
    </row>
    <row r="10194" spans="1:2" hidden="1" x14ac:dyDescent="0.35">
      <c r="A10194" s="1" t="s">
        <v>12279</v>
      </c>
      <c r="B10194" s="1">
        <v>93</v>
      </c>
    </row>
    <row r="10195" spans="1:2" hidden="1" x14ac:dyDescent="0.35">
      <c r="A10195" s="1" t="s">
        <v>12280</v>
      </c>
      <c r="B10195" s="1">
        <v>13</v>
      </c>
    </row>
    <row r="10196" spans="1:2" hidden="1" x14ac:dyDescent="0.35">
      <c r="A10196" s="1" t="s">
        <v>12281</v>
      </c>
      <c r="B10196" s="1">
        <v>84</v>
      </c>
    </row>
    <row r="10197" spans="1:2" hidden="1" x14ac:dyDescent="0.35">
      <c r="A10197" s="1" t="s">
        <v>12282</v>
      </c>
      <c r="B10197" s="1">
        <v>63</v>
      </c>
    </row>
    <row r="10198" spans="1:2" hidden="1" x14ac:dyDescent="0.35">
      <c r="A10198" s="1" t="s">
        <v>12283</v>
      </c>
      <c r="B10198" s="1">
        <v>99</v>
      </c>
    </row>
    <row r="10199" spans="1:2" hidden="1" x14ac:dyDescent="0.35">
      <c r="A10199" s="1" t="s">
        <v>12284</v>
      </c>
      <c r="B10199" s="1">
        <v>62</v>
      </c>
    </row>
    <row r="10200" spans="1:2" hidden="1" x14ac:dyDescent="0.35">
      <c r="A10200" s="1" t="s">
        <v>12285</v>
      </c>
      <c r="B10200" s="1">
        <v>3</v>
      </c>
    </row>
    <row r="10201" spans="1:2" hidden="1" x14ac:dyDescent="0.35">
      <c r="A10201" s="1" t="s">
        <v>12286</v>
      </c>
      <c r="B10201" s="1">
        <v>84</v>
      </c>
    </row>
    <row r="10202" spans="1:2" hidden="1" x14ac:dyDescent="0.35">
      <c r="A10202" s="1" t="s">
        <v>12287</v>
      </c>
      <c r="B10202" s="1">
        <v>70</v>
      </c>
    </row>
    <row r="10203" spans="1:2" hidden="1" x14ac:dyDescent="0.35">
      <c r="A10203" s="1" t="s">
        <v>12288</v>
      </c>
      <c r="B10203" s="1">
        <v>15</v>
      </c>
    </row>
    <row r="10204" spans="1:2" hidden="1" x14ac:dyDescent="0.35">
      <c r="A10204" s="1" t="s">
        <v>12289</v>
      </c>
      <c r="B10204" s="1">
        <v>37</v>
      </c>
    </row>
    <row r="10205" spans="1:2" hidden="1" x14ac:dyDescent="0.35">
      <c r="A10205" s="1" t="s">
        <v>12290</v>
      </c>
      <c r="B10205" s="1">
        <v>2</v>
      </c>
    </row>
    <row r="10206" spans="1:2" hidden="1" x14ac:dyDescent="0.35">
      <c r="A10206" s="1" t="s">
        <v>12291</v>
      </c>
      <c r="B10206" s="1">
        <v>32</v>
      </c>
    </row>
    <row r="10207" spans="1:2" hidden="1" x14ac:dyDescent="0.35">
      <c r="A10207" s="1" t="s">
        <v>12292</v>
      </c>
      <c r="B10207" s="1">
        <v>1</v>
      </c>
    </row>
    <row r="10208" spans="1:2" hidden="1" x14ac:dyDescent="0.35">
      <c r="A10208" s="1" t="s">
        <v>12293</v>
      </c>
      <c r="B10208" s="1">
        <v>46</v>
      </c>
    </row>
    <row r="10209" spans="1:2" hidden="1" x14ac:dyDescent="0.35">
      <c r="A10209" s="1" t="s">
        <v>12294</v>
      </c>
      <c r="B10209" s="1">
        <v>35</v>
      </c>
    </row>
    <row r="10210" spans="1:2" hidden="1" x14ac:dyDescent="0.35">
      <c r="A10210" s="1" t="s">
        <v>12295</v>
      </c>
      <c r="B10210" s="1">
        <v>57</v>
      </c>
    </row>
    <row r="10211" spans="1:2" hidden="1" x14ac:dyDescent="0.35">
      <c r="A10211" s="1" t="s">
        <v>12296</v>
      </c>
      <c r="B10211" s="1">
        <v>94</v>
      </c>
    </row>
    <row r="10212" spans="1:2" hidden="1" x14ac:dyDescent="0.35">
      <c r="A10212" s="1" t="s">
        <v>12297</v>
      </c>
      <c r="B10212" s="1">
        <v>97</v>
      </c>
    </row>
    <row r="10213" spans="1:2" hidden="1" x14ac:dyDescent="0.35">
      <c r="A10213" s="1" t="s">
        <v>12298</v>
      </c>
      <c r="B10213" s="1">
        <v>31</v>
      </c>
    </row>
    <row r="10214" spans="1:2" hidden="1" x14ac:dyDescent="0.35">
      <c r="A10214" s="1" t="s">
        <v>12299</v>
      </c>
      <c r="B10214" s="1">
        <v>0</v>
      </c>
    </row>
    <row r="10215" spans="1:2" hidden="1" x14ac:dyDescent="0.35">
      <c r="A10215" s="1" t="s">
        <v>12300</v>
      </c>
      <c r="B10215" s="1">
        <v>69</v>
      </c>
    </row>
    <row r="10216" spans="1:2" hidden="1" x14ac:dyDescent="0.35">
      <c r="A10216" s="1" t="s">
        <v>12301</v>
      </c>
      <c r="B10216" s="1">
        <v>47</v>
      </c>
    </row>
    <row r="10217" spans="1:2" hidden="1" x14ac:dyDescent="0.35">
      <c r="A10217" s="1" t="s">
        <v>12302</v>
      </c>
      <c r="B10217" s="1">
        <v>41</v>
      </c>
    </row>
    <row r="10218" spans="1:2" hidden="1" x14ac:dyDescent="0.35">
      <c r="A10218" s="1" t="s">
        <v>12303</v>
      </c>
      <c r="B10218" s="1">
        <v>37</v>
      </c>
    </row>
    <row r="10219" spans="1:2" hidden="1" x14ac:dyDescent="0.35">
      <c r="A10219" s="1" t="s">
        <v>12304</v>
      </c>
      <c r="B10219" s="1">
        <v>44</v>
      </c>
    </row>
    <row r="10220" spans="1:2" hidden="1" x14ac:dyDescent="0.35">
      <c r="A10220" s="1" t="s">
        <v>12305</v>
      </c>
      <c r="B10220" s="1">
        <v>28</v>
      </c>
    </row>
    <row r="10221" spans="1:2" hidden="1" x14ac:dyDescent="0.35">
      <c r="A10221" s="1" t="s">
        <v>12306</v>
      </c>
      <c r="B10221" s="1">
        <v>15</v>
      </c>
    </row>
    <row r="10222" spans="1:2" hidden="1" x14ac:dyDescent="0.35">
      <c r="A10222" s="1" t="s">
        <v>12307</v>
      </c>
      <c r="B10222" s="1">
        <v>16</v>
      </c>
    </row>
    <row r="10223" spans="1:2" hidden="1" x14ac:dyDescent="0.35">
      <c r="A10223" s="1" t="s">
        <v>12308</v>
      </c>
      <c r="B10223" s="1">
        <v>71</v>
      </c>
    </row>
    <row r="10224" spans="1:2" hidden="1" x14ac:dyDescent="0.35">
      <c r="A10224" s="1" t="s">
        <v>12309</v>
      </c>
      <c r="B10224" s="1">
        <v>58</v>
      </c>
    </row>
    <row r="10225" spans="1:2" hidden="1" x14ac:dyDescent="0.35">
      <c r="A10225" s="1" t="s">
        <v>12310</v>
      </c>
      <c r="B10225" s="1">
        <v>82</v>
      </c>
    </row>
    <row r="10226" spans="1:2" hidden="1" x14ac:dyDescent="0.35">
      <c r="A10226" s="1" t="s">
        <v>12311</v>
      </c>
      <c r="B10226" s="1">
        <v>55</v>
      </c>
    </row>
    <row r="10227" spans="1:2" hidden="1" x14ac:dyDescent="0.35">
      <c r="A10227" s="1" t="s">
        <v>12312</v>
      </c>
      <c r="B10227" s="1">
        <v>89</v>
      </c>
    </row>
    <row r="10228" spans="1:2" hidden="1" x14ac:dyDescent="0.35">
      <c r="A10228" s="1" t="s">
        <v>12313</v>
      </c>
      <c r="B10228" s="1">
        <v>50</v>
      </c>
    </row>
    <row r="10229" spans="1:2" hidden="1" x14ac:dyDescent="0.35">
      <c r="A10229" s="1" t="s">
        <v>12314</v>
      </c>
      <c r="B10229" s="1">
        <v>32</v>
      </c>
    </row>
    <row r="10230" spans="1:2" hidden="1" x14ac:dyDescent="0.35">
      <c r="A10230" s="1" t="s">
        <v>12315</v>
      </c>
      <c r="B10230" s="1">
        <v>71</v>
      </c>
    </row>
    <row r="10231" spans="1:2" hidden="1" x14ac:dyDescent="0.35">
      <c r="A10231" s="1" t="s">
        <v>12316</v>
      </c>
      <c r="B10231" s="1">
        <v>36</v>
      </c>
    </row>
    <row r="10232" spans="1:2" hidden="1" x14ac:dyDescent="0.35">
      <c r="A10232" s="1" t="s">
        <v>12317</v>
      </c>
      <c r="B10232" s="1">
        <v>91</v>
      </c>
    </row>
    <row r="10233" spans="1:2" hidden="1" x14ac:dyDescent="0.35">
      <c r="A10233" s="1" t="s">
        <v>12318</v>
      </c>
      <c r="B10233" s="1">
        <v>63</v>
      </c>
    </row>
    <row r="10234" spans="1:2" hidden="1" x14ac:dyDescent="0.35">
      <c r="A10234" s="1" t="s">
        <v>12319</v>
      </c>
      <c r="B10234" s="1">
        <v>10</v>
      </c>
    </row>
    <row r="10235" spans="1:2" hidden="1" x14ac:dyDescent="0.35">
      <c r="A10235" s="1" t="s">
        <v>12320</v>
      </c>
      <c r="B10235" s="1">
        <v>72</v>
      </c>
    </row>
    <row r="10236" spans="1:2" hidden="1" x14ac:dyDescent="0.35">
      <c r="A10236" s="1" t="s">
        <v>12321</v>
      </c>
      <c r="B10236" s="1">
        <v>13</v>
      </c>
    </row>
    <row r="10237" spans="1:2" hidden="1" x14ac:dyDescent="0.35">
      <c r="A10237" s="1" t="s">
        <v>12322</v>
      </c>
      <c r="B10237" s="1">
        <v>19</v>
      </c>
    </row>
    <row r="10238" spans="1:2" hidden="1" x14ac:dyDescent="0.35">
      <c r="A10238" s="1" t="s">
        <v>12323</v>
      </c>
      <c r="B10238" s="1">
        <v>98</v>
      </c>
    </row>
    <row r="10239" spans="1:2" hidden="1" x14ac:dyDescent="0.35">
      <c r="A10239" s="1" t="s">
        <v>12324</v>
      </c>
      <c r="B10239" s="1">
        <v>40</v>
      </c>
    </row>
    <row r="10240" spans="1:2" hidden="1" x14ac:dyDescent="0.35">
      <c r="A10240" s="1" t="s">
        <v>12325</v>
      </c>
      <c r="B10240" s="1">
        <v>23</v>
      </c>
    </row>
    <row r="10241" spans="1:2" hidden="1" x14ac:dyDescent="0.35">
      <c r="A10241" s="1" t="s">
        <v>12326</v>
      </c>
      <c r="B10241" s="1">
        <v>86</v>
      </c>
    </row>
    <row r="10242" spans="1:2" hidden="1" x14ac:dyDescent="0.35">
      <c r="A10242" s="1" t="s">
        <v>12327</v>
      </c>
      <c r="B10242" s="1">
        <v>76</v>
      </c>
    </row>
    <row r="10243" spans="1:2" hidden="1" x14ac:dyDescent="0.35">
      <c r="A10243" s="1" t="s">
        <v>12328</v>
      </c>
      <c r="B10243" s="1">
        <v>16</v>
      </c>
    </row>
    <row r="10244" spans="1:2" hidden="1" x14ac:dyDescent="0.35">
      <c r="A10244" s="1" t="s">
        <v>12329</v>
      </c>
      <c r="B10244" s="1">
        <v>72</v>
      </c>
    </row>
    <row r="10245" spans="1:2" hidden="1" x14ac:dyDescent="0.35">
      <c r="A10245" s="1" t="s">
        <v>12330</v>
      </c>
      <c r="B10245" s="1">
        <v>6</v>
      </c>
    </row>
    <row r="10246" spans="1:2" hidden="1" x14ac:dyDescent="0.35">
      <c r="A10246" s="1" t="s">
        <v>12331</v>
      </c>
      <c r="B10246" s="1">
        <v>58</v>
      </c>
    </row>
    <row r="10247" spans="1:2" hidden="1" x14ac:dyDescent="0.35">
      <c r="A10247" s="1" t="s">
        <v>12332</v>
      </c>
      <c r="B10247" s="1">
        <v>5</v>
      </c>
    </row>
    <row r="10248" spans="1:2" hidden="1" x14ac:dyDescent="0.35">
      <c r="A10248" s="1" t="s">
        <v>12333</v>
      </c>
      <c r="B10248" s="1">
        <v>64</v>
      </c>
    </row>
    <row r="10249" spans="1:2" hidden="1" x14ac:dyDescent="0.35">
      <c r="A10249" s="1" t="s">
        <v>12334</v>
      </c>
      <c r="B10249" s="1">
        <v>92</v>
      </c>
    </row>
    <row r="10250" spans="1:2" hidden="1" x14ac:dyDescent="0.35">
      <c r="A10250" s="1" t="s">
        <v>12335</v>
      </c>
      <c r="B10250" s="1">
        <v>27</v>
      </c>
    </row>
    <row r="10251" spans="1:2" hidden="1" x14ac:dyDescent="0.35">
      <c r="A10251" s="1" t="s">
        <v>12336</v>
      </c>
      <c r="B10251" s="1">
        <v>38</v>
      </c>
    </row>
    <row r="10252" spans="1:2" hidden="1" x14ac:dyDescent="0.35">
      <c r="A10252" s="1" t="s">
        <v>12337</v>
      </c>
      <c r="B10252" s="1">
        <v>33</v>
      </c>
    </row>
    <row r="10253" spans="1:2" hidden="1" x14ac:dyDescent="0.35">
      <c r="A10253" s="1" t="s">
        <v>12338</v>
      </c>
      <c r="B10253" s="1">
        <v>93</v>
      </c>
    </row>
    <row r="10254" spans="1:2" hidden="1" x14ac:dyDescent="0.35">
      <c r="A10254" s="1" t="s">
        <v>12339</v>
      </c>
      <c r="B10254" s="1">
        <v>1</v>
      </c>
    </row>
    <row r="10255" spans="1:2" hidden="1" x14ac:dyDescent="0.35">
      <c r="A10255" s="1" t="s">
        <v>12340</v>
      </c>
      <c r="B10255" s="1">
        <v>15</v>
      </c>
    </row>
    <row r="10256" spans="1:2" hidden="1" x14ac:dyDescent="0.35">
      <c r="A10256" s="1" t="s">
        <v>12341</v>
      </c>
      <c r="B10256" s="1">
        <v>68</v>
      </c>
    </row>
    <row r="10257" spans="1:2" hidden="1" x14ac:dyDescent="0.35">
      <c r="A10257" s="1" t="s">
        <v>12342</v>
      </c>
      <c r="B10257" s="1">
        <v>28</v>
      </c>
    </row>
    <row r="10258" spans="1:2" hidden="1" x14ac:dyDescent="0.35">
      <c r="A10258" s="1" t="s">
        <v>12343</v>
      </c>
      <c r="B10258" s="1">
        <v>27</v>
      </c>
    </row>
    <row r="10259" spans="1:2" hidden="1" x14ac:dyDescent="0.35">
      <c r="A10259" s="1" t="s">
        <v>12344</v>
      </c>
      <c r="B10259" s="1">
        <v>67</v>
      </c>
    </row>
    <row r="10260" spans="1:2" hidden="1" x14ac:dyDescent="0.35">
      <c r="A10260" s="1" t="s">
        <v>12345</v>
      </c>
      <c r="B10260" s="1">
        <v>14</v>
      </c>
    </row>
    <row r="10261" spans="1:2" hidden="1" x14ac:dyDescent="0.35">
      <c r="A10261" s="1" t="s">
        <v>12346</v>
      </c>
      <c r="B10261" s="1">
        <v>14</v>
      </c>
    </row>
    <row r="10262" spans="1:2" hidden="1" x14ac:dyDescent="0.35">
      <c r="A10262" s="1" t="s">
        <v>12347</v>
      </c>
      <c r="B10262" s="1">
        <v>19</v>
      </c>
    </row>
    <row r="10263" spans="1:2" hidden="1" x14ac:dyDescent="0.35">
      <c r="A10263" s="1" t="s">
        <v>12348</v>
      </c>
      <c r="B10263" s="1">
        <v>71</v>
      </c>
    </row>
    <row r="10264" spans="1:2" hidden="1" x14ac:dyDescent="0.35">
      <c r="A10264" s="1" t="s">
        <v>12349</v>
      </c>
      <c r="B10264" s="1">
        <v>64</v>
      </c>
    </row>
    <row r="10265" spans="1:2" hidden="1" x14ac:dyDescent="0.35">
      <c r="A10265" s="1" t="s">
        <v>12350</v>
      </c>
      <c r="B10265" s="1">
        <v>21</v>
      </c>
    </row>
    <row r="10266" spans="1:2" hidden="1" x14ac:dyDescent="0.35">
      <c r="A10266" s="1" t="s">
        <v>12351</v>
      </c>
      <c r="B10266" s="1">
        <v>62</v>
      </c>
    </row>
    <row r="10267" spans="1:2" hidden="1" x14ac:dyDescent="0.35">
      <c r="A10267" s="1" t="s">
        <v>12352</v>
      </c>
      <c r="B10267" s="1">
        <v>22</v>
      </c>
    </row>
    <row r="10268" spans="1:2" hidden="1" x14ac:dyDescent="0.35">
      <c r="A10268" s="1" t="s">
        <v>12353</v>
      </c>
      <c r="B10268" s="1">
        <v>82</v>
      </c>
    </row>
    <row r="10269" spans="1:2" hidden="1" x14ac:dyDescent="0.35">
      <c r="A10269" s="1" t="s">
        <v>12354</v>
      </c>
      <c r="B10269" s="1">
        <v>65</v>
      </c>
    </row>
    <row r="10270" spans="1:2" hidden="1" x14ac:dyDescent="0.35">
      <c r="A10270" s="1" t="s">
        <v>12355</v>
      </c>
      <c r="B10270" s="1">
        <v>72</v>
      </c>
    </row>
    <row r="10271" spans="1:2" hidden="1" x14ac:dyDescent="0.35">
      <c r="A10271" s="1" t="s">
        <v>12356</v>
      </c>
      <c r="B10271" s="1">
        <v>16</v>
      </c>
    </row>
    <row r="10272" spans="1:2" hidden="1" x14ac:dyDescent="0.35">
      <c r="A10272" s="1" t="s">
        <v>12357</v>
      </c>
      <c r="B10272" s="1">
        <v>33</v>
      </c>
    </row>
    <row r="10273" spans="1:2" hidden="1" x14ac:dyDescent="0.35">
      <c r="A10273" s="1" t="s">
        <v>12358</v>
      </c>
      <c r="B10273" s="1">
        <v>70</v>
      </c>
    </row>
    <row r="10274" spans="1:2" hidden="1" x14ac:dyDescent="0.35">
      <c r="A10274" s="1" t="s">
        <v>12359</v>
      </c>
      <c r="B10274" s="1">
        <v>49</v>
      </c>
    </row>
    <row r="10275" spans="1:2" hidden="1" x14ac:dyDescent="0.35">
      <c r="A10275" s="1" t="s">
        <v>12360</v>
      </c>
      <c r="B10275" s="1">
        <v>54</v>
      </c>
    </row>
    <row r="10276" spans="1:2" hidden="1" x14ac:dyDescent="0.35">
      <c r="A10276" s="1" t="s">
        <v>12361</v>
      </c>
      <c r="B10276" s="1">
        <v>66</v>
      </c>
    </row>
    <row r="10277" spans="1:2" hidden="1" x14ac:dyDescent="0.35">
      <c r="A10277" s="1" t="s">
        <v>12362</v>
      </c>
      <c r="B10277" s="1">
        <v>84</v>
      </c>
    </row>
    <row r="10278" spans="1:2" hidden="1" x14ac:dyDescent="0.35">
      <c r="A10278" s="1" t="s">
        <v>12363</v>
      </c>
      <c r="B10278" s="1">
        <v>36</v>
      </c>
    </row>
    <row r="10279" spans="1:2" hidden="1" x14ac:dyDescent="0.35">
      <c r="A10279" s="1" t="s">
        <v>12364</v>
      </c>
      <c r="B10279" s="1">
        <v>79</v>
      </c>
    </row>
    <row r="10280" spans="1:2" hidden="1" x14ac:dyDescent="0.35">
      <c r="A10280" s="1" t="s">
        <v>12365</v>
      </c>
      <c r="B10280" s="1">
        <v>20</v>
      </c>
    </row>
    <row r="10281" spans="1:2" hidden="1" x14ac:dyDescent="0.35">
      <c r="A10281" s="1" t="s">
        <v>12366</v>
      </c>
      <c r="B10281" s="1">
        <v>46</v>
      </c>
    </row>
    <row r="10282" spans="1:2" hidden="1" x14ac:dyDescent="0.35">
      <c r="A10282" s="1" t="s">
        <v>12367</v>
      </c>
      <c r="B10282" s="1">
        <v>29</v>
      </c>
    </row>
    <row r="10283" spans="1:2" hidden="1" x14ac:dyDescent="0.35">
      <c r="A10283" s="1" t="s">
        <v>12368</v>
      </c>
      <c r="B10283" s="1">
        <v>32</v>
      </c>
    </row>
    <row r="10284" spans="1:2" hidden="1" x14ac:dyDescent="0.35">
      <c r="A10284" s="1" t="s">
        <v>12369</v>
      </c>
      <c r="B10284" s="1">
        <v>52</v>
      </c>
    </row>
    <row r="10285" spans="1:2" hidden="1" x14ac:dyDescent="0.35">
      <c r="A10285" s="1" t="s">
        <v>12370</v>
      </c>
      <c r="B10285" s="1">
        <v>43</v>
      </c>
    </row>
    <row r="10286" spans="1:2" hidden="1" x14ac:dyDescent="0.35">
      <c r="A10286" s="1" t="s">
        <v>12371</v>
      </c>
      <c r="B10286" s="1">
        <v>91</v>
      </c>
    </row>
    <row r="10287" spans="1:2" hidden="1" x14ac:dyDescent="0.35">
      <c r="A10287" s="1" t="s">
        <v>12372</v>
      </c>
      <c r="B10287" s="1">
        <v>41</v>
      </c>
    </row>
    <row r="10288" spans="1:2" hidden="1" x14ac:dyDescent="0.35">
      <c r="A10288" s="1" t="s">
        <v>12373</v>
      </c>
      <c r="B10288" s="1">
        <v>34</v>
      </c>
    </row>
    <row r="10289" spans="1:2" hidden="1" x14ac:dyDescent="0.35">
      <c r="A10289" s="1" t="s">
        <v>12374</v>
      </c>
      <c r="B10289" s="1">
        <v>47</v>
      </c>
    </row>
    <row r="10290" spans="1:2" hidden="1" x14ac:dyDescent="0.35">
      <c r="A10290" s="1" t="s">
        <v>12375</v>
      </c>
      <c r="B10290" s="1">
        <v>10</v>
      </c>
    </row>
    <row r="10291" spans="1:2" hidden="1" x14ac:dyDescent="0.35">
      <c r="A10291" s="1" t="s">
        <v>12376</v>
      </c>
      <c r="B10291" s="1">
        <v>67</v>
      </c>
    </row>
    <row r="10292" spans="1:2" hidden="1" x14ac:dyDescent="0.35">
      <c r="A10292" s="1" t="s">
        <v>12377</v>
      </c>
      <c r="B10292" s="1">
        <v>56</v>
      </c>
    </row>
    <row r="10293" spans="1:2" hidden="1" x14ac:dyDescent="0.35">
      <c r="A10293" s="1" t="s">
        <v>12378</v>
      </c>
      <c r="B10293" s="1">
        <v>28</v>
      </c>
    </row>
    <row r="10294" spans="1:2" hidden="1" x14ac:dyDescent="0.35">
      <c r="A10294" s="1" t="s">
        <v>12379</v>
      </c>
      <c r="B10294" s="1">
        <v>8</v>
      </c>
    </row>
    <row r="10295" spans="1:2" hidden="1" x14ac:dyDescent="0.35">
      <c r="A10295" s="1" t="s">
        <v>12380</v>
      </c>
      <c r="B10295" s="1">
        <v>21</v>
      </c>
    </row>
    <row r="10296" spans="1:2" hidden="1" x14ac:dyDescent="0.35">
      <c r="A10296" s="1" t="s">
        <v>12381</v>
      </c>
      <c r="B10296" s="1">
        <v>95</v>
      </c>
    </row>
    <row r="10297" spans="1:2" hidden="1" x14ac:dyDescent="0.35">
      <c r="A10297" s="1" t="s">
        <v>12382</v>
      </c>
      <c r="B10297" s="1">
        <v>53</v>
      </c>
    </row>
    <row r="10298" spans="1:2" hidden="1" x14ac:dyDescent="0.35">
      <c r="A10298" s="1" t="s">
        <v>12383</v>
      </c>
      <c r="B10298" s="1">
        <v>96</v>
      </c>
    </row>
    <row r="10299" spans="1:2" hidden="1" x14ac:dyDescent="0.35">
      <c r="A10299" s="1" t="s">
        <v>12384</v>
      </c>
      <c r="B10299" s="1">
        <v>74</v>
      </c>
    </row>
    <row r="10300" spans="1:2" hidden="1" x14ac:dyDescent="0.35">
      <c r="A10300" s="1" t="s">
        <v>12385</v>
      </c>
      <c r="B10300" s="1">
        <v>4</v>
      </c>
    </row>
    <row r="10301" spans="1:2" hidden="1" x14ac:dyDescent="0.35">
      <c r="A10301" s="1" t="s">
        <v>12386</v>
      </c>
      <c r="B10301" s="1">
        <v>82</v>
      </c>
    </row>
    <row r="10302" spans="1:2" hidden="1" x14ac:dyDescent="0.35">
      <c r="A10302" s="1" t="s">
        <v>12387</v>
      </c>
      <c r="B10302" s="1">
        <v>8</v>
      </c>
    </row>
    <row r="10303" spans="1:2" hidden="1" x14ac:dyDescent="0.35">
      <c r="A10303" s="1" t="s">
        <v>12388</v>
      </c>
      <c r="B10303" s="1">
        <v>3</v>
      </c>
    </row>
    <row r="10304" spans="1:2" hidden="1" x14ac:dyDescent="0.35">
      <c r="A10304" s="1" t="s">
        <v>12389</v>
      </c>
      <c r="B10304" s="1">
        <v>20</v>
      </c>
    </row>
    <row r="10305" spans="1:2" hidden="1" x14ac:dyDescent="0.35">
      <c r="A10305" s="1" t="s">
        <v>12390</v>
      </c>
      <c r="B10305" s="1">
        <v>90</v>
      </c>
    </row>
    <row r="10306" spans="1:2" hidden="1" x14ac:dyDescent="0.35">
      <c r="A10306" s="1" t="s">
        <v>12391</v>
      </c>
      <c r="B10306" s="1">
        <v>57</v>
      </c>
    </row>
    <row r="10307" spans="1:2" hidden="1" x14ac:dyDescent="0.35">
      <c r="A10307" s="1" t="s">
        <v>12392</v>
      </c>
      <c r="B10307" s="1">
        <v>84</v>
      </c>
    </row>
    <row r="10308" spans="1:2" hidden="1" x14ac:dyDescent="0.35">
      <c r="A10308" s="1" t="s">
        <v>12393</v>
      </c>
      <c r="B10308" s="1">
        <v>46</v>
      </c>
    </row>
    <row r="10309" spans="1:2" hidden="1" x14ac:dyDescent="0.35">
      <c r="A10309" s="1" t="s">
        <v>12394</v>
      </c>
      <c r="B10309" s="1">
        <v>50</v>
      </c>
    </row>
    <row r="10310" spans="1:2" hidden="1" x14ac:dyDescent="0.35">
      <c r="A10310" s="1" t="s">
        <v>12395</v>
      </c>
      <c r="B10310" s="1">
        <v>57</v>
      </c>
    </row>
    <row r="10311" spans="1:2" hidden="1" x14ac:dyDescent="0.35">
      <c r="A10311" s="1" t="s">
        <v>12396</v>
      </c>
      <c r="B10311" s="1">
        <v>39</v>
      </c>
    </row>
    <row r="10312" spans="1:2" hidden="1" x14ac:dyDescent="0.35">
      <c r="A10312" s="1" t="s">
        <v>12397</v>
      </c>
      <c r="B10312" s="1">
        <v>36</v>
      </c>
    </row>
    <row r="10313" spans="1:2" hidden="1" x14ac:dyDescent="0.35">
      <c r="A10313" s="1" t="s">
        <v>12398</v>
      </c>
      <c r="B10313" s="1">
        <v>87</v>
      </c>
    </row>
    <row r="10314" spans="1:2" hidden="1" x14ac:dyDescent="0.35">
      <c r="A10314" s="1" t="s">
        <v>12399</v>
      </c>
      <c r="B10314" s="1">
        <v>72</v>
      </c>
    </row>
    <row r="10315" spans="1:2" hidden="1" x14ac:dyDescent="0.35">
      <c r="A10315" s="1" t="s">
        <v>12400</v>
      </c>
      <c r="B10315" s="1">
        <v>72</v>
      </c>
    </row>
    <row r="10316" spans="1:2" hidden="1" x14ac:dyDescent="0.35">
      <c r="A10316" s="1" t="s">
        <v>12401</v>
      </c>
      <c r="B10316" s="1">
        <v>12</v>
      </c>
    </row>
    <row r="10317" spans="1:2" hidden="1" x14ac:dyDescent="0.35">
      <c r="A10317" s="1" t="s">
        <v>12402</v>
      </c>
      <c r="B10317" s="1">
        <v>16</v>
      </c>
    </row>
    <row r="10318" spans="1:2" hidden="1" x14ac:dyDescent="0.35">
      <c r="A10318" s="1" t="s">
        <v>12403</v>
      </c>
      <c r="B10318" s="1">
        <v>25</v>
      </c>
    </row>
    <row r="10319" spans="1:2" hidden="1" x14ac:dyDescent="0.35">
      <c r="A10319" s="1" t="s">
        <v>12404</v>
      </c>
      <c r="B10319" s="1">
        <v>86</v>
      </c>
    </row>
    <row r="10320" spans="1:2" hidden="1" x14ac:dyDescent="0.35">
      <c r="A10320" s="1" t="s">
        <v>12405</v>
      </c>
      <c r="B10320" s="1">
        <v>61</v>
      </c>
    </row>
    <row r="10321" spans="1:2" hidden="1" x14ac:dyDescent="0.35">
      <c r="A10321" s="1" t="s">
        <v>12406</v>
      </c>
      <c r="B10321" s="1">
        <v>41</v>
      </c>
    </row>
    <row r="10322" spans="1:2" hidden="1" x14ac:dyDescent="0.35">
      <c r="A10322" s="1" t="s">
        <v>12407</v>
      </c>
      <c r="B10322" s="1">
        <v>9</v>
      </c>
    </row>
    <row r="10323" spans="1:2" hidden="1" x14ac:dyDescent="0.35">
      <c r="A10323" s="1" t="s">
        <v>12408</v>
      </c>
      <c r="B10323" s="1">
        <v>96</v>
      </c>
    </row>
    <row r="10324" spans="1:2" hidden="1" x14ac:dyDescent="0.35">
      <c r="A10324" s="1" t="s">
        <v>12409</v>
      </c>
      <c r="B10324" s="1">
        <v>39</v>
      </c>
    </row>
    <row r="10325" spans="1:2" hidden="1" x14ac:dyDescent="0.35">
      <c r="A10325" s="1" t="s">
        <v>12410</v>
      </c>
      <c r="B10325" s="1">
        <v>3</v>
      </c>
    </row>
    <row r="10326" spans="1:2" hidden="1" x14ac:dyDescent="0.35">
      <c r="A10326" s="1" t="s">
        <v>12411</v>
      </c>
      <c r="B10326" s="1">
        <v>45</v>
      </c>
    </row>
    <row r="10327" spans="1:2" hidden="1" x14ac:dyDescent="0.35">
      <c r="A10327" s="1" t="s">
        <v>12412</v>
      </c>
      <c r="B10327" s="1">
        <v>94</v>
      </c>
    </row>
    <row r="10328" spans="1:2" hidden="1" x14ac:dyDescent="0.35">
      <c r="A10328" s="1" t="s">
        <v>12413</v>
      </c>
      <c r="B10328" s="1">
        <v>11</v>
      </c>
    </row>
    <row r="10329" spans="1:2" hidden="1" x14ac:dyDescent="0.35">
      <c r="A10329" s="1" t="s">
        <v>12414</v>
      </c>
      <c r="B10329" s="1">
        <v>69</v>
      </c>
    </row>
    <row r="10330" spans="1:2" hidden="1" x14ac:dyDescent="0.35">
      <c r="A10330" s="1" t="s">
        <v>12415</v>
      </c>
      <c r="B10330" s="1">
        <v>26</v>
      </c>
    </row>
    <row r="10331" spans="1:2" hidden="1" x14ac:dyDescent="0.35">
      <c r="A10331" s="1" t="s">
        <v>12416</v>
      </c>
      <c r="B10331" s="1">
        <v>29</v>
      </c>
    </row>
    <row r="10332" spans="1:2" hidden="1" x14ac:dyDescent="0.35">
      <c r="A10332" s="1" t="s">
        <v>12417</v>
      </c>
      <c r="B10332" s="1">
        <v>22</v>
      </c>
    </row>
    <row r="10333" spans="1:2" hidden="1" x14ac:dyDescent="0.35">
      <c r="A10333" s="1" t="s">
        <v>12418</v>
      </c>
      <c r="B10333" s="1">
        <v>87</v>
      </c>
    </row>
    <row r="10334" spans="1:2" hidden="1" x14ac:dyDescent="0.35">
      <c r="A10334" s="1" t="s">
        <v>12419</v>
      </c>
      <c r="B10334" s="1">
        <v>15</v>
      </c>
    </row>
    <row r="10335" spans="1:2" hidden="1" x14ac:dyDescent="0.35">
      <c r="A10335" s="1" t="s">
        <v>12420</v>
      </c>
      <c r="B10335" s="1">
        <v>7</v>
      </c>
    </row>
    <row r="10336" spans="1:2" hidden="1" x14ac:dyDescent="0.35">
      <c r="A10336" s="1" t="s">
        <v>12421</v>
      </c>
      <c r="B10336" s="1">
        <v>82</v>
      </c>
    </row>
    <row r="10337" spans="1:2" hidden="1" x14ac:dyDescent="0.35">
      <c r="A10337" s="1" t="s">
        <v>12422</v>
      </c>
      <c r="B10337" s="1">
        <v>52</v>
      </c>
    </row>
    <row r="10338" spans="1:2" hidden="1" x14ac:dyDescent="0.35">
      <c r="A10338" s="1" t="s">
        <v>12423</v>
      </c>
      <c r="B10338" s="1">
        <v>53</v>
      </c>
    </row>
    <row r="10339" spans="1:2" hidden="1" x14ac:dyDescent="0.35">
      <c r="A10339" s="1" t="s">
        <v>12424</v>
      </c>
      <c r="B10339" s="1">
        <v>69</v>
      </c>
    </row>
    <row r="10340" spans="1:2" hidden="1" x14ac:dyDescent="0.35">
      <c r="A10340" s="1" t="s">
        <v>12425</v>
      </c>
      <c r="B10340" s="1">
        <v>63</v>
      </c>
    </row>
    <row r="10341" spans="1:2" hidden="1" x14ac:dyDescent="0.35">
      <c r="A10341" s="1" t="s">
        <v>12426</v>
      </c>
      <c r="B10341" s="1">
        <v>20</v>
      </c>
    </row>
    <row r="10342" spans="1:2" hidden="1" x14ac:dyDescent="0.35">
      <c r="A10342" s="1" t="s">
        <v>12427</v>
      </c>
      <c r="B10342" s="1">
        <v>13</v>
      </c>
    </row>
    <row r="10343" spans="1:2" hidden="1" x14ac:dyDescent="0.35">
      <c r="A10343" s="1" t="s">
        <v>12428</v>
      </c>
      <c r="B10343" s="1">
        <v>59</v>
      </c>
    </row>
    <row r="10344" spans="1:2" hidden="1" x14ac:dyDescent="0.35">
      <c r="A10344" s="1" t="s">
        <v>12429</v>
      </c>
      <c r="B10344" s="1">
        <v>33</v>
      </c>
    </row>
    <row r="10345" spans="1:2" hidden="1" x14ac:dyDescent="0.35">
      <c r="A10345" s="1" t="s">
        <v>12430</v>
      </c>
      <c r="B10345" s="1">
        <v>91</v>
      </c>
    </row>
    <row r="10346" spans="1:2" hidden="1" x14ac:dyDescent="0.35">
      <c r="A10346" s="1" t="s">
        <v>12431</v>
      </c>
      <c r="B10346" s="1">
        <v>83</v>
      </c>
    </row>
    <row r="10347" spans="1:2" hidden="1" x14ac:dyDescent="0.35">
      <c r="A10347" s="1" t="s">
        <v>12432</v>
      </c>
      <c r="B10347" s="1">
        <v>67</v>
      </c>
    </row>
    <row r="10348" spans="1:2" hidden="1" x14ac:dyDescent="0.35">
      <c r="A10348" s="1" t="s">
        <v>12433</v>
      </c>
      <c r="B10348" s="1">
        <v>33</v>
      </c>
    </row>
    <row r="10349" spans="1:2" hidden="1" x14ac:dyDescent="0.35">
      <c r="A10349" s="1" t="s">
        <v>12434</v>
      </c>
      <c r="B10349" s="1">
        <v>48</v>
      </c>
    </row>
    <row r="10350" spans="1:2" hidden="1" x14ac:dyDescent="0.35">
      <c r="A10350" s="1" t="s">
        <v>12435</v>
      </c>
      <c r="B10350" s="1">
        <v>41</v>
      </c>
    </row>
    <row r="10351" spans="1:2" hidden="1" x14ac:dyDescent="0.35">
      <c r="A10351" s="1" t="s">
        <v>12436</v>
      </c>
      <c r="B10351" s="1">
        <v>74</v>
      </c>
    </row>
    <row r="10352" spans="1:2" hidden="1" x14ac:dyDescent="0.35">
      <c r="A10352" s="1" t="s">
        <v>12437</v>
      </c>
      <c r="B10352" s="1">
        <v>17</v>
      </c>
    </row>
    <row r="10353" spans="1:2" hidden="1" x14ac:dyDescent="0.35">
      <c r="A10353" s="1" t="s">
        <v>12438</v>
      </c>
      <c r="B10353" s="1">
        <v>85</v>
      </c>
    </row>
    <row r="10354" spans="1:2" hidden="1" x14ac:dyDescent="0.35">
      <c r="A10354" s="1" t="s">
        <v>12439</v>
      </c>
      <c r="B10354" s="1">
        <v>85</v>
      </c>
    </row>
    <row r="10355" spans="1:2" hidden="1" x14ac:dyDescent="0.35">
      <c r="A10355" s="1" t="s">
        <v>12440</v>
      </c>
      <c r="B10355" s="1">
        <v>43</v>
      </c>
    </row>
    <row r="10356" spans="1:2" hidden="1" x14ac:dyDescent="0.35">
      <c r="A10356" s="1" t="s">
        <v>12441</v>
      </c>
      <c r="B10356" s="1">
        <v>56</v>
      </c>
    </row>
    <row r="10357" spans="1:2" hidden="1" x14ac:dyDescent="0.35">
      <c r="A10357" s="1" t="s">
        <v>12442</v>
      </c>
      <c r="B10357" s="1">
        <v>26</v>
      </c>
    </row>
    <row r="10358" spans="1:2" hidden="1" x14ac:dyDescent="0.35">
      <c r="A10358" s="1" t="s">
        <v>12443</v>
      </c>
      <c r="B10358" s="1">
        <v>8</v>
      </c>
    </row>
    <row r="10359" spans="1:2" hidden="1" x14ac:dyDescent="0.35">
      <c r="A10359" s="1" t="s">
        <v>12444</v>
      </c>
      <c r="B10359" s="1">
        <v>82</v>
      </c>
    </row>
    <row r="10360" spans="1:2" hidden="1" x14ac:dyDescent="0.35">
      <c r="A10360" s="1" t="s">
        <v>12445</v>
      </c>
      <c r="B10360" s="1">
        <v>42</v>
      </c>
    </row>
    <row r="10361" spans="1:2" hidden="1" x14ac:dyDescent="0.35">
      <c r="A10361" s="1" t="s">
        <v>12446</v>
      </c>
      <c r="B10361" s="1">
        <v>16</v>
      </c>
    </row>
    <row r="10362" spans="1:2" hidden="1" x14ac:dyDescent="0.35">
      <c r="A10362" s="1" t="s">
        <v>12447</v>
      </c>
      <c r="B10362" s="1">
        <v>20</v>
      </c>
    </row>
    <row r="10363" spans="1:2" hidden="1" x14ac:dyDescent="0.35">
      <c r="A10363" s="1" t="s">
        <v>12448</v>
      </c>
      <c r="B10363" s="1">
        <v>29</v>
      </c>
    </row>
    <row r="10364" spans="1:2" hidden="1" x14ac:dyDescent="0.35">
      <c r="A10364" s="1" t="s">
        <v>12449</v>
      </c>
      <c r="B10364" s="1">
        <v>58</v>
      </c>
    </row>
    <row r="10365" spans="1:2" hidden="1" x14ac:dyDescent="0.35">
      <c r="A10365" s="1" t="s">
        <v>12450</v>
      </c>
      <c r="B10365" s="1">
        <v>87</v>
      </c>
    </row>
    <row r="10366" spans="1:2" hidden="1" x14ac:dyDescent="0.35">
      <c r="A10366" s="1" t="s">
        <v>12451</v>
      </c>
      <c r="B10366" s="1">
        <v>57</v>
      </c>
    </row>
    <row r="10367" spans="1:2" hidden="1" x14ac:dyDescent="0.35">
      <c r="A10367" s="1" t="s">
        <v>12452</v>
      </c>
      <c r="B10367" s="1">
        <v>74</v>
      </c>
    </row>
    <row r="10368" spans="1:2" hidden="1" x14ac:dyDescent="0.35">
      <c r="A10368" s="1" t="s">
        <v>12453</v>
      </c>
      <c r="B10368" s="1">
        <v>83</v>
      </c>
    </row>
    <row r="10369" spans="1:2" hidden="1" x14ac:dyDescent="0.35">
      <c r="A10369" s="1" t="s">
        <v>12454</v>
      </c>
      <c r="B10369" s="1">
        <v>52</v>
      </c>
    </row>
    <row r="10370" spans="1:2" hidden="1" x14ac:dyDescent="0.35">
      <c r="A10370" s="1" t="s">
        <v>12455</v>
      </c>
      <c r="B10370" s="1">
        <v>16</v>
      </c>
    </row>
    <row r="10371" spans="1:2" hidden="1" x14ac:dyDescent="0.35">
      <c r="A10371" s="1" t="s">
        <v>12456</v>
      </c>
      <c r="B10371" s="1">
        <v>75</v>
      </c>
    </row>
    <row r="10372" spans="1:2" hidden="1" x14ac:dyDescent="0.35">
      <c r="A10372" s="1" t="s">
        <v>12457</v>
      </c>
      <c r="B10372" s="1">
        <v>39</v>
      </c>
    </row>
    <row r="10373" spans="1:2" hidden="1" x14ac:dyDescent="0.35">
      <c r="A10373" s="1" t="s">
        <v>12458</v>
      </c>
      <c r="B10373" s="1">
        <v>34</v>
      </c>
    </row>
    <row r="10374" spans="1:2" hidden="1" x14ac:dyDescent="0.35">
      <c r="A10374" s="1" t="s">
        <v>12459</v>
      </c>
      <c r="B10374" s="1">
        <v>6</v>
      </c>
    </row>
    <row r="10375" spans="1:2" hidden="1" x14ac:dyDescent="0.35">
      <c r="A10375" s="1" t="s">
        <v>12460</v>
      </c>
      <c r="B10375" s="1">
        <v>10</v>
      </c>
    </row>
    <row r="10376" spans="1:2" hidden="1" x14ac:dyDescent="0.35">
      <c r="A10376" s="1" t="s">
        <v>12461</v>
      </c>
      <c r="B10376" s="1">
        <v>18</v>
      </c>
    </row>
    <row r="10377" spans="1:2" hidden="1" x14ac:dyDescent="0.35">
      <c r="A10377" s="1" t="s">
        <v>12462</v>
      </c>
      <c r="B10377" s="1">
        <v>24</v>
      </c>
    </row>
    <row r="10378" spans="1:2" hidden="1" x14ac:dyDescent="0.35">
      <c r="A10378" s="1" t="s">
        <v>12463</v>
      </c>
      <c r="B10378" s="1">
        <v>73</v>
      </c>
    </row>
    <row r="10379" spans="1:2" hidden="1" x14ac:dyDescent="0.35">
      <c r="A10379" s="1" t="s">
        <v>12464</v>
      </c>
      <c r="B10379" s="1">
        <v>7</v>
      </c>
    </row>
    <row r="10380" spans="1:2" hidden="1" x14ac:dyDescent="0.35">
      <c r="A10380" s="1" t="s">
        <v>12465</v>
      </c>
      <c r="B10380" s="1">
        <v>1</v>
      </c>
    </row>
    <row r="10381" spans="1:2" hidden="1" x14ac:dyDescent="0.35">
      <c r="A10381" s="1" t="s">
        <v>12466</v>
      </c>
      <c r="B10381" s="1">
        <v>42</v>
      </c>
    </row>
    <row r="10382" spans="1:2" hidden="1" x14ac:dyDescent="0.35">
      <c r="A10382" s="1" t="s">
        <v>12467</v>
      </c>
      <c r="B10382" s="1">
        <v>22</v>
      </c>
    </row>
    <row r="10383" spans="1:2" hidden="1" x14ac:dyDescent="0.35">
      <c r="A10383" s="1" t="s">
        <v>12468</v>
      </c>
      <c r="B10383" s="1">
        <v>30</v>
      </c>
    </row>
    <row r="10384" spans="1:2" hidden="1" x14ac:dyDescent="0.35">
      <c r="A10384" s="1" t="s">
        <v>12469</v>
      </c>
      <c r="B10384" s="1">
        <v>1</v>
      </c>
    </row>
    <row r="10385" spans="1:2" hidden="1" x14ac:dyDescent="0.35">
      <c r="A10385" s="1" t="s">
        <v>12470</v>
      </c>
      <c r="B10385" s="1">
        <v>8</v>
      </c>
    </row>
    <row r="10386" spans="1:2" hidden="1" x14ac:dyDescent="0.35">
      <c r="A10386" s="1" t="s">
        <v>12471</v>
      </c>
      <c r="B10386" s="1">
        <v>16</v>
      </c>
    </row>
    <row r="10387" spans="1:2" hidden="1" x14ac:dyDescent="0.35">
      <c r="A10387" s="1" t="s">
        <v>12472</v>
      </c>
      <c r="B10387" s="1">
        <v>55</v>
      </c>
    </row>
    <row r="10388" spans="1:2" hidden="1" x14ac:dyDescent="0.35">
      <c r="A10388" s="1" t="s">
        <v>12473</v>
      </c>
      <c r="B10388" s="1">
        <v>56</v>
      </c>
    </row>
    <row r="10389" spans="1:2" hidden="1" x14ac:dyDescent="0.35">
      <c r="A10389" s="1" t="s">
        <v>12474</v>
      </c>
      <c r="B10389" s="1">
        <v>15</v>
      </c>
    </row>
    <row r="10390" spans="1:2" hidden="1" x14ac:dyDescent="0.35">
      <c r="A10390" s="1" t="s">
        <v>12475</v>
      </c>
      <c r="B10390" s="1">
        <v>79</v>
      </c>
    </row>
    <row r="10391" spans="1:2" hidden="1" x14ac:dyDescent="0.35">
      <c r="A10391" s="1" t="s">
        <v>12476</v>
      </c>
      <c r="B10391" s="1">
        <v>61</v>
      </c>
    </row>
    <row r="10392" spans="1:2" hidden="1" x14ac:dyDescent="0.35">
      <c r="A10392" s="1" t="s">
        <v>12477</v>
      </c>
      <c r="B10392" s="1">
        <v>76</v>
      </c>
    </row>
    <row r="10393" spans="1:2" hidden="1" x14ac:dyDescent="0.35">
      <c r="A10393" s="1" t="s">
        <v>12478</v>
      </c>
      <c r="B10393" s="1">
        <v>55</v>
      </c>
    </row>
    <row r="10394" spans="1:2" hidden="1" x14ac:dyDescent="0.35">
      <c r="A10394" s="1" t="s">
        <v>12479</v>
      </c>
      <c r="B10394" s="1">
        <v>61</v>
      </c>
    </row>
    <row r="10395" spans="1:2" hidden="1" x14ac:dyDescent="0.35">
      <c r="A10395" s="1" t="s">
        <v>12480</v>
      </c>
      <c r="B10395" s="1">
        <v>36</v>
      </c>
    </row>
    <row r="10396" spans="1:2" hidden="1" x14ac:dyDescent="0.35">
      <c r="A10396" s="1" t="s">
        <v>12481</v>
      </c>
      <c r="B10396" s="1">
        <v>63</v>
      </c>
    </row>
    <row r="10397" spans="1:2" hidden="1" x14ac:dyDescent="0.35">
      <c r="A10397" s="1" t="s">
        <v>12482</v>
      </c>
      <c r="B10397" s="1">
        <v>23</v>
      </c>
    </row>
    <row r="10398" spans="1:2" hidden="1" x14ac:dyDescent="0.35">
      <c r="A10398" s="1" t="s">
        <v>12483</v>
      </c>
      <c r="B10398" s="1">
        <v>82</v>
      </c>
    </row>
    <row r="10399" spans="1:2" hidden="1" x14ac:dyDescent="0.35">
      <c r="A10399" s="1" t="s">
        <v>12484</v>
      </c>
      <c r="B10399" s="1">
        <v>12</v>
      </c>
    </row>
    <row r="10400" spans="1:2" hidden="1" x14ac:dyDescent="0.35">
      <c r="A10400" s="1" t="s">
        <v>12485</v>
      </c>
      <c r="B10400" s="1">
        <v>79</v>
      </c>
    </row>
    <row r="10401" spans="1:2" hidden="1" x14ac:dyDescent="0.35">
      <c r="A10401" s="1" t="s">
        <v>12486</v>
      </c>
      <c r="B10401" s="1">
        <v>53</v>
      </c>
    </row>
    <row r="10402" spans="1:2" hidden="1" x14ac:dyDescent="0.35">
      <c r="A10402" s="1" t="s">
        <v>12487</v>
      </c>
      <c r="B10402" s="1">
        <v>87</v>
      </c>
    </row>
    <row r="10403" spans="1:2" hidden="1" x14ac:dyDescent="0.35">
      <c r="A10403" s="1" t="s">
        <v>12488</v>
      </c>
      <c r="B10403" s="1">
        <v>22</v>
      </c>
    </row>
    <row r="10404" spans="1:2" hidden="1" x14ac:dyDescent="0.35">
      <c r="A10404" s="1" t="s">
        <v>12489</v>
      </c>
      <c r="B10404" s="1">
        <v>15</v>
      </c>
    </row>
    <row r="10405" spans="1:2" hidden="1" x14ac:dyDescent="0.35">
      <c r="A10405" s="1" t="s">
        <v>12490</v>
      </c>
      <c r="B10405" s="1">
        <v>93</v>
      </c>
    </row>
    <row r="10406" spans="1:2" hidden="1" x14ac:dyDescent="0.35">
      <c r="A10406" s="1" t="s">
        <v>12491</v>
      </c>
      <c r="B10406" s="1">
        <v>39</v>
      </c>
    </row>
    <row r="10407" spans="1:2" hidden="1" x14ac:dyDescent="0.35">
      <c r="A10407" s="1" t="s">
        <v>12492</v>
      </c>
      <c r="B10407" s="1">
        <v>37</v>
      </c>
    </row>
    <row r="10408" spans="1:2" hidden="1" x14ac:dyDescent="0.35">
      <c r="A10408" s="1" t="s">
        <v>12493</v>
      </c>
      <c r="B10408" s="1">
        <v>90</v>
      </c>
    </row>
    <row r="10409" spans="1:2" hidden="1" x14ac:dyDescent="0.35">
      <c r="A10409" s="1" t="s">
        <v>12494</v>
      </c>
      <c r="B10409" s="1">
        <v>55</v>
      </c>
    </row>
    <row r="10410" spans="1:2" hidden="1" x14ac:dyDescent="0.35">
      <c r="A10410" s="1" t="s">
        <v>12495</v>
      </c>
      <c r="B10410" s="1">
        <v>83</v>
      </c>
    </row>
    <row r="10411" spans="1:2" hidden="1" x14ac:dyDescent="0.35">
      <c r="A10411" s="1" t="s">
        <v>12496</v>
      </c>
      <c r="B10411" s="1">
        <v>80</v>
      </c>
    </row>
    <row r="10412" spans="1:2" hidden="1" x14ac:dyDescent="0.35">
      <c r="A10412" s="1" t="s">
        <v>12497</v>
      </c>
      <c r="B10412" s="1">
        <v>49</v>
      </c>
    </row>
    <row r="10413" spans="1:2" hidden="1" x14ac:dyDescent="0.35">
      <c r="A10413" s="1" t="s">
        <v>12498</v>
      </c>
      <c r="B10413" s="1">
        <v>8</v>
      </c>
    </row>
    <row r="10414" spans="1:2" hidden="1" x14ac:dyDescent="0.35">
      <c r="A10414" s="1" t="s">
        <v>12499</v>
      </c>
      <c r="B10414" s="1">
        <v>68</v>
      </c>
    </row>
    <row r="10415" spans="1:2" hidden="1" x14ac:dyDescent="0.35">
      <c r="A10415" s="1" t="s">
        <v>12500</v>
      </c>
      <c r="B10415" s="1">
        <v>58</v>
      </c>
    </row>
    <row r="10416" spans="1:2" hidden="1" x14ac:dyDescent="0.35">
      <c r="A10416" s="1" t="s">
        <v>12501</v>
      </c>
      <c r="B10416" s="1">
        <v>56</v>
      </c>
    </row>
    <row r="10417" spans="1:2" hidden="1" x14ac:dyDescent="0.35">
      <c r="A10417" s="1" t="s">
        <v>12502</v>
      </c>
      <c r="B10417" s="1">
        <v>21</v>
      </c>
    </row>
    <row r="10418" spans="1:2" hidden="1" x14ac:dyDescent="0.35">
      <c r="A10418" s="1" t="s">
        <v>12503</v>
      </c>
      <c r="B10418" s="1">
        <v>60</v>
      </c>
    </row>
    <row r="10419" spans="1:2" hidden="1" x14ac:dyDescent="0.35">
      <c r="A10419" s="1" t="s">
        <v>12504</v>
      </c>
      <c r="B10419" s="1">
        <v>49</v>
      </c>
    </row>
    <row r="10420" spans="1:2" hidden="1" x14ac:dyDescent="0.35">
      <c r="A10420" s="1" t="s">
        <v>12505</v>
      </c>
      <c r="B10420" s="1">
        <v>48</v>
      </c>
    </row>
    <row r="10421" spans="1:2" hidden="1" x14ac:dyDescent="0.35">
      <c r="A10421" s="1" t="s">
        <v>12506</v>
      </c>
      <c r="B10421" s="1">
        <v>69</v>
      </c>
    </row>
    <row r="10422" spans="1:2" hidden="1" x14ac:dyDescent="0.35">
      <c r="A10422" s="1" t="s">
        <v>12507</v>
      </c>
      <c r="B10422" s="1">
        <v>73</v>
      </c>
    </row>
    <row r="10423" spans="1:2" hidden="1" x14ac:dyDescent="0.35">
      <c r="A10423" s="1" t="s">
        <v>12508</v>
      </c>
      <c r="B10423" s="1">
        <v>4</v>
      </c>
    </row>
    <row r="10424" spans="1:2" hidden="1" x14ac:dyDescent="0.35">
      <c r="A10424" s="1" t="s">
        <v>12509</v>
      </c>
      <c r="B10424" s="1">
        <v>26</v>
      </c>
    </row>
    <row r="10425" spans="1:2" hidden="1" x14ac:dyDescent="0.35">
      <c r="A10425" s="1" t="s">
        <v>12510</v>
      </c>
      <c r="B10425" s="1">
        <v>94</v>
      </c>
    </row>
    <row r="10426" spans="1:2" hidden="1" x14ac:dyDescent="0.35">
      <c r="A10426" s="1" t="s">
        <v>12511</v>
      </c>
      <c r="B10426" s="1">
        <v>48</v>
      </c>
    </row>
    <row r="10427" spans="1:2" hidden="1" x14ac:dyDescent="0.35">
      <c r="A10427" s="1" t="s">
        <v>12512</v>
      </c>
      <c r="B10427" s="1">
        <v>45</v>
      </c>
    </row>
    <row r="10428" spans="1:2" hidden="1" x14ac:dyDescent="0.35">
      <c r="A10428" s="1" t="s">
        <v>12513</v>
      </c>
      <c r="B10428" s="1">
        <v>0</v>
      </c>
    </row>
    <row r="10429" spans="1:2" hidden="1" x14ac:dyDescent="0.35">
      <c r="A10429" s="1" t="s">
        <v>12514</v>
      </c>
      <c r="B10429" s="1">
        <v>16</v>
      </c>
    </row>
    <row r="10430" spans="1:2" hidden="1" x14ac:dyDescent="0.35">
      <c r="A10430" s="1" t="s">
        <v>12515</v>
      </c>
      <c r="B10430" s="1">
        <v>30</v>
      </c>
    </row>
    <row r="10431" spans="1:2" hidden="1" x14ac:dyDescent="0.35">
      <c r="A10431" s="1" t="s">
        <v>12516</v>
      </c>
      <c r="B10431" s="1">
        <v>56</v>
      </c>
    </row>
    <row r="10432" spans="1:2" hidden="1" x14ac:dyDescent="0.35">
      <c r="A10432" s="1" t="s">
        <v>12517</v>
      </c>
      <c r="B10432" s="1">
        <v>25</v>
      </c>
    </row>
    <row r="10433" spans="1:2" hidden="1" x14ac:dyDescent="0.35">
      <c r="A10433" s="1" t="s">
        <v>12518</v>
      </c>
      <c r="B10433" s="1">
        <v>2</v>
      </c>
    </row>
    <row r="10434" spans="1:2" hidden="1" x14ac:dyDescent="0.35">
      <c r="A10434" s="1" t="s">
        <v>12519</v>
      </c>
      <c r="B10434" s="1">
        <v>0</v>
      </c>
    </row>
    <row r="10435" spans="1:2" hidden="1" x14ac:dyDescent="0.35">
      <c r="A10435" s="1" t="s">
        <v>12520</v>
      </c>
      <c r="B10435" s="1">
        <v>57</v>
      </c>
    </row>
    <row r="10436" spans="1:2" hidden="1" x14ac:dyDescent="0.35">
      <c r="A10436" s="1" t="s">
        <v>12521</v>
      </c>
      <c r="B10436" s="1">
        <v>4</v>
      </c>
    </row>
    <row r="10437" spans="1:2" hidden="1" x14ac:dyDescent="0.35">
      <c r="A10437" s="1" t="s">
        <v>12522</v>
      </c>
      <c r="B10437" s="1">
        <v>46</v>
      </c>
    </row>
    <row r="10438" spans="1:2" hidden="1" x14ac:dyDescent="0.35">
      <c r="A10438" s="1" t="s">
        <v>12523</v>
      </c>
      <c r="B10438" s="1">
        <v>79</v>
      </c>
    </row>
    <row r="10439" spans="1:2" hidden="1" x14ac:dyDescent="0.35">
      <c r="A10439" s="1" t="s">
        <v>12524</v>
      </c>
      <c r="B10439" s="1">
        <v>3</v>
      </c>
    </row>
    <row r="10440" spans="1:2" hidden="1" x14ac:dyDescent="0.35">
      <c r="A10440" s="1" t="s">
        <v>12525</v>
      </c>
      <c r="B10440" s="1">
        <v>17</v>
      </c>
    </row>
    <row r="10441" spans="1:2" hidden="1" x14ac:dyDescent="0.35">
      <c r="A10441" s="1" t="s">
        <v>12526</v>
      </c>
      <c r="B10441" s="1">
        <v>38</v>
      </c>
    </row>
    <row r="10442" spans="1:2" hidden="1" x14ac:dyDescent="0.35">
      <c r="A10442" s="1" t="s">
        <v>12527</v>
      </c>
      <c r="B10442" s="1">
        <v>71</v>
      </c>
    </row>
    <row r="10443" spans="1:2" hidden="1" x14ac:dyDescent="0.35">
      <c r="A10443" s="1" t="s">
        <v>12528</v>
      </c>
      <c r="B10443" s="1">
        <v>50</v>
      </c>
    </row>
    <row r="10444" spans="1:2" hidden="1" x14ac:dyDescent="0.35">
      <c r="A10444" s="1" t="s">
        <v>12529</v>
      </c>
      <c r="B10444" s="1">
        <v>35</v>
      </c>
    </row>
    <row r="10445" spans="1:2" hidden="1" x14ac:dyDescent="0.35">
      <c r="A10445" s="1" t="s">
        <v>12530</v>
      </c>
      <c r="B10445" s="1">
        <v>27</v>
      </c>
    </row>
    <row r="10446" spans="1:2" hidden="1" x14ac:dyDescent="0.35">
      <c r="A10446" s="1" t="s">
        <v>12531</v>
      </c>
      <c r="B10446" s="1">
        <v>58</v>
      </c>
    </row>
    <row r="10447" spans="1:2" hidden="1" x14ac:dyDescent="0.35">
      <c r="A10447" s="1" t="s">
        <v>12532</v>
      </c>
      <c r="B10447" s="1">
        <v>83</v>
      </c>
    </row>
    <row r="10448" spans="1:2" hidden="1" x14ac:dyDescent="0.35">
      <c r="A10448" s="1" t="s">
        <v>12533</v>
      </c>
      <c r="B10448" s="1">
        <v>57</v>
      </c>
    </row>
    <row r="10449" spans="1:2" hidden="1" x14ac:dyDescent="0.35">
      <c r="A10449" s="1" t="s">
        <v>12534</v>
      </c>
      <c r="B10449" s="1">
        <v>50</v>
      </c>
    </row>
    <row r="10450" spans="1:2" hidden="1" x14ac:dyDescent="0.35">
      <c r="A10450" s="1" t="s">
        <v>12535</v>
      </c>
      <c r="B10450" s="1">
        <v>83</v>
      </c>
    </row>
    <row r="10451" spans="1:2" hidden="1" x14ac:dyDescent="0.35">
      <c r="A10451" s="1" t="s">
        <v>12536</v>
      </c>
      <c r="B10451" s="1">
        <v>43</v>
      </c>
    </row>
    <row r="10452" spans="1:2" hidden="1" x14ac:dyDescent="0.35">
      <c r="A10452" s="1" t="s">
        <v>12537</v>
      </c>
      <c r="B10452" s="1">
        <v>36</v>
      </c>
    </row>
    <row r="10453" spans="1:2" hidden="1" x14ac:dyDescent="0.35">
      <c r="A10453" s="1" t="s">
        <v>12538</v>
      </c>
      <c r="B10453" s="1">
        <v>8</v>
      </c>
    </row>
    <row r="10454" spans="1:2" hidden="1" x14ac:dyDescent="0.35">
      <c r="A10454" s="1" t="s">
        <v>12539</v>
      </c>
      <c r="B10454" s="1">
        <v>49</v>
      </c>
    </row>
    <row r="10455" spans="1:2" hidden="1" x14ac:dyDescent="0.35">
      <c r="A10455" s="1" t="s">
        <v>12540</v>
      </c>
      <c r="B10455" s="1">
        <v>18</v>
      </c>
    </row>
    <row r="10456" spans="1:2" hidden="1" x14ac:dyDescent="0.35">
      <c r="A10456" s="1" t="s">
        <v>12541</v>
      </c>
      <c r="B10456" s="1">
        <v>76</v>
      </c>
    </row>
    <row r="10457" spans="1:2" hidden="1" x14ac:dyDescent="0.35">
      <c r="A10457" s="1" t="s">
        <v>12542</v>
      </c>
      <c r="B10457" s="1">
        <v>90</v>
      </c>
    </row>
    <row r="10458" spans="1:2" hidden="1" x14ac:dyDescent="0.35">
      <c r="A10458" s="1" t="s">
        <v>12543</v>
      </c>
      <c r="B10458" s="1">
        <v>4</v>
      </c>
    </row>
    <row r="10459" spans="1:2" hidden="1" x14ac:dyDescent="0.35">
      <c r="A10459" s="1" t="s">
        <v>12544</v>
      </c>
      <c r="B10459" s="1">
        <v>8</v>
      </c>
    </row>
    <row r="10460" spans="1:2" hidden="1" x14ac:dyDescent="0.35">
      <c r="A10460" s="1" t="s">
        <v>12545</v>
      </c>
      <c r="B10460" s="1">
        <v>91</v>
      </c>
    </row>
    <row r="10461" spans="1:2" hidden="1" x14ac:dyDescent="0.35">
      <c r="A10461" s="1" t="s">
        <v>12546</v>
      </c>
      <c r="B10461" s="1">
        <v>22</v>
      </c>
    </row>
    <row r="10462" spans="1:2" hidden="1" x14ac:dyDescent="0.35">
      <c r="A10462" s="1" t="s">
        <v>12547</v>
      </c>
      <c r="B10462" s="1">
        <v>70</v>
      </c>
    </row>
    <row r="10463" spans="1:2" hidden="1" x14ac:dyDescent="0.35">
      <c r="A10463" s="1" t="s">
        <v>12548</v>
      </c>
      <c r="B10463" s="1">
        <v>22</v>
      </c>
    </row>
    <row r="10464" spans="1:2" hidden="1" x14ac:dyDescent="0.35">
      <c r="A10464" s="1" t="s">
        <v>12549</v>
      </c>
      <c r="B10464" s="1">
        <v>97</v>
      </c>
    </row>
    <row r="10465" spans="1:2" hidden="1" x14ac:dyDescent="0.35">
      <c r="A10465" s="1" t="s">
        <v>12550</v>
      </c>
      <c r="B10465" s="1">
        <v>21</v>
      </c>
    </row>
    <row r="10466" spans="1:2" hidden="1" x14ac:dyDescent="0.35">
      <c r="A10466" s="1" t="s">
        <v>12551</v>
      </c>
      <c r="B10466" s="1">
        <v>0</v>
      </c>
    </row>
    <row r="10467" spans="1:2" hidden="1" x14ac:dyDescent="0.35">
      <c r="A10467" s="1" t="s">
        <v>12552</v>
      </c>
      <c r="B10467" s="1">
        <v>92</v>
      </c>
    </row>
    <row r="10468" spans="1:2" hidden="1" x14ac:dyDescent="0.35">
      <c r="A10468" s="1" t="s">
        <v>12553</v>
      </c>
      <c r="B10468" s="1">
        <v>21</v>
      </c>
    </row>
    <row r="10469" spans="1:2" hidden="1" x14ac:dyDescent="0.35">
      <c r="A10469" s="1" t="s">
        <v>12554</v>
      </c>
      <c r="B10469" s="1">
        <v>62</v>
      </c>
    </row>
    <row r="10470" spans="1:2" hidden="1" x14ac:dyDescent="0.35">
      <c r="A10470" s="1" t="s">
        <v>12555</v>
      </c>
      <c r="B10470" s="1">
        <v>58</v>
      </c>
    </row>
    <row r="10471" spans="1:2" hidden="1" x14ac:dyDescent="0.35">
      <c r="A10471" s="1" t="s">
        <v>12556</v>
      </c>
      <c r="B10471" s="1">
        <v>89</v>
      </c>
    </row>
    <row r="10472" spans="1:2" hidden="1" x14ac:dyDescent="0.35">
      <c r="A10472" s="1" t="s">
        <v>12557</v>
      </c>
      <c r="B10472" s="1">
        <v>47</v>
      </c>
    </row>
    <row r="10473" spans="1:2" hidden="1" x14ac:dyDescent="0.35">
      <c r="A10473" s="1" t="s">
        <v>12558</v>
      </c>
      <c r="B10473" s="1">
        <v>29</v>
      </c>
    </row>
    <row r="10474" spans="1:2" hidden="1" x14ac:dyDescent="0.35">
      <c r="A10474" s="1" t="s">
        <v>12559</v>
      </c>
      <c r="B10474" s="1">
        <v>19</v>
      </c>
    </row>
    <row r="10475" spans="1:2" hidden="1" x14ac:dyDescent="0.35">
      <c r="A10475" s="1" t="s">
        <v>12560</v>
      </c>
      <c r="B10475" s="1">
        <v>77</v>
      </c>
    </row>
    <row r="10476" spans="1:2" hidden="1" x14ac:dyDescent="0.35">
      <c r="A10476" s="1" t="s">
        <v>12561</v>
      </c>
      <c r="B10476" s="1">
        <v>67</v>
      </c>
    </row>
    <row r="10477" spans="1:2" hidden="1" x14ac:dyDescent="0.35">
      <c r="A10477" s="1" t="s">
        <v>12562</v>
      </c>
      <c r="B10477" s="1">
        <v>74</v>
      </c>
    </row>
    <row r="10478" spans="1:2" hidden="1" x14ac:dyDescent="0.35">
      <c r="A10478" s="1" t="s">
        <v>12563</v>
      </c>
      <c r="B10478" s="1">
        <v>36</v>
      </c>
    </row>
    <row r="10479" spans="1:2" hidden="1" x14ac:dyDescent="0.35">
      <c r="A10479" s="1" t="s">
        <v>12564</v>
      </c>
      <c r="B10479" s="1">
        <v>19</v>
      </c>
    </row>
    <row r="10480" spans="1:2" hidden="1" x14ac:dyDescent="0.35">
      <c r="A10480" s="1" t="s">
        <v>12565</v>
      </c>
      <c r="B10480" s="1">
        <v>66</v>
      </c>
    </row>
    <row r="10481" spans="1:2" hidden="1" x14ac:dyDescent="0.35">
      <c r="A10481" s="1" t="s">
        <v>12566</v>
      </c>
      <c r="B10481" s="1">
        <v>26</v>
      </c>
    </row>
    <row r="10482" spans="1:2" hidden="1" x14ac:dyDescent="0.35">
      <c r="A10482" s="1" t="s">
        <v>12567</v>
      </c>
      <c r="B10482" s="1">
        <v>71</v>
      </c>
    </row>
    <row r="10483" spans="1:2" hidden="1" x14ac:dyDescent="0.35">
      <c r="A10483" s="1" t="s">
        <v>12568</v>
      </c>
      <c r="B10483" s="1">
        <v>23</v>
      </c>
    </row>
    <row r="10484" spans="1:2" hidden="1" x14ac:dyDescent="0.35">
      <c r="A10484" s="1" t="s">
        <v>12569</v>
      </c>
      <c r="B10484" s="1">
        <v>60</v>
      </c>
    </row>
    <row r="10485" spans="1:2" hidden="1" x14ac:dyDescent="0.35">
      <c r="A10485" s="1" t="s">
        <v>12570</v>
      </c>
      <c r="B10485" s="1">
        <v>90</v>
      </c>
    </row>
    <row r="10486" spans="1:2" hidden="1" x14ac:dyDescent="0.35">
      <c r="A10486" s="1" t="s">
        <v>12571</v>
      </c>
      <c r="B10486" s="1">
        <v>45</v>
      </c>
    </row>
    <row r="10487" spans="1:2" hidden="1" x14ac:dyDescent="0.35">
      <c r="A10487" s="1" t="s">
        <v>12572</v>
      </c>
      <c r="B10487" s="1">
        <v>9</v>
      </c>
    </row>
    <row r="10488" spans="1:2" hidden="1" x14ac:dyDescent="0.35">
      <c r="A10488" s="1" t="s">
        <v>12573</v>
      </c>
      <c r="B10488" s="1">
        <v>78</v>
      </c>
    </row>
    <row r="10489" spans="1:2" hidden="1" x14ac:dyDescent="0.35">
      <c r="A10489" s="1" t="s">
        <v>12574</v>
      </c>
      <c r="B10489" s="1">
        <v>13</v>
      </c>
    </row>
    <row r="10490" spans="1:2" hidden="1" x14ac:dyDescent="0.35">
      <c r="A10490" s="1" t="s">
        <v>12575</v>
      </c>
      <c r="B10490" s="1">
        <v>2</v>
      </c>
    </row>
    <row r="10491" spans="1:2" hidden="1" x14ac:dyDescent="0.35">
      <c r="A10491" s="1" t="s">
        <v>12576</v>
      </c>
      <c r="B10491" s="1">
        <v>90</v>
      </c>
    </row>
    <row r="10492" spans="1:2" hidden="1" x14ac:dyDescent="0.35">
      <c r="A10492" s="1" t="s">
        <v>12577</v>
      </c>
      <c r="B10492" s="1">
        <v>41</v>
      </c>
    </row>
    <row r="10493" spans="1:2" hidden="1" x14ac:dyDescent="0.35">
      <c r="A10493" s="1" t="s">
        <v>12578</v>
      </c>
      <c r="B10493" s="1">
        <v>34</v>
      </c>
    </row>
    <row r="10494" spans="1:2" hidden="1" x14ac:dyDescent="0.35">
      <c r="A10494" s="1" t="s">
        <v>12579</v>
      </c>
      <c r="B10494" s="1">
        <v>65</v>
      </c>
    </row>
    <row r="10495" spans="1:2" hidden="1" x14ac:dyDescent="0.35">
      <c r="A10495" s="1" t="s">
        <v>12580</v>
      </c>
      <c r="B10495" s="1">
        <v>10</v>
      </c>
    </row>
    <row r="10496" spans="1:2" hidden="1" x14ac:dyDescent="0.35">
      <c r="A10496" s="1" t="s">
        <v>12581</v>
      </c>
      <c r="B10496" s="1">
        <v>97</v>
      </c>
    </row>
    <row r="10497" spans="1:2" hidden="1" x14ac:dyDescent="0.35">
      <c r="A10497" s="1" t="s">
        <v>12582</v>
      </c>
      <c r="B10497" s="1">
        <v>2</v>
      </c>
    </row>
    <row r="10498" spans="1:2" hidden="1" x14ac:dyDescent="0.35">
      <c r="A10498" s="1" t="s">
        <v>12583</v>
      </c>
      <c r="B10498" s="1">
        <v>10</v>
      </c>
    </row>
    <row r="10499" spans="1:2" hidden="1" x14ac:dyDescent="0.35">
      <c r="A10499" s="1" t="s">
        <v>12584</v>
      </c>
      <c r="B10499" s="1">
        <v>22</v>
      </c>
    </row>
    <row r="10500" spans="1:2" hidden="1" x14ac:dyDescent="0.35">
      <c r="A10500" s="1" t="s">
        <v>12585</v>
      </c>
      <c r="B10500" s="1">
        <v>30</v>
      </c>
    </row>
    <row r="10501" spans="1:2" hidden="1" x14ac:dyDescent="0.35">
      <c r="A10501" s="1" t="s">
        <v>12586</v>
      </c>
      <c r="B10501" s="1">
        <v>29</v>
      </c>
    </row>
    <row r="10502" spans="1:2" hidden="1" x14ac:dyDescent="0.35">
      <c r="A10502" s="1" t="s">
        <v>12587</v>
      </c>
      <c r="B10502" s="1">
        <v>34</v>
      </c>
    </row>
    <row r="10503" spans="1:2" hidden="1" x14ac:dyDescent="0.35">
      <c r="A10503" s="1" t="s">
        <v>12588</v>
      </c>
      <c r="B10503" s="1">
        <v>54</v>
      </c>
    </row>
    <row r="10504" spans="1:2" hidden="1" x14ac:dyDescent="0.35">
      <c r="A10504" s="1" t="s">
        <v>12589</v>
      </c>
      <c r="B10504" s="1">
        <v>94</v>
      </c>
    </row>
    <row r="10505" spans="1:2" hidden="1" x14ac:dyDescent="0.35">
      <c r="A10505" s="1" t="s">
        <v>12590</v>
      </c>
      <c r="B10505" s="1">
        <v>56</v>
      </c>
    </row>
    <row r="10506" spans="1:2" hidden="1" x14ac:dyDescent="0.35">
      <c r="A10506" s="1" t="s">
        <v>12591</v>
      </c>
      <c r="B10506" s="1">
        <v>37</v>
      </c>
    </row>
    <row r="10507" spans="1:2" hidden="1" x14ac:dyDescent="0.35">
      <c r="A10507" s="1" t="s">
        <v>12592</v>
      </c>
      <c r="B10507" s="1">
        <v>17</v>
      </c>
    </row>
    <row r="10508" spans="1:2" hidden="1" x14ac:dyDescent="0.35">
      <c r="A10508" s="1" t="s">
        <v>12593</v>
      </c>
      <c r="B10508" s="1">
        <v>52</v>
      </c>
    </row>
    <row r="10509" spans="1:2" hidden="1" x14ac:dyDescent="0.35">
      <c r="A10509" s="1" t="s">
        <v>12594</v>
      </c>
      <c r="B10509" s="1">
        <v>3</v>
      </c>
    </row>
    <row r="10510" spans="1:2" hidden="1" x14ac:dyDescent="0.35">
      <c r="A10510" s="1" t="s">
        <v>12595</v>
      </c>
      <c r="B10510" s="1">
        <v>79</v>
      </c>
    </row>
    <row r="10511" spans="1:2" hidden="1" x14ac:dyDescent="0.35">
      <c r="A10511" s="1" t="s">
        <v>12596</v>
      </c>
      <c r="B10511" s="1">
        <v>15</v>
      </c>
    </row>
    <row r="10512" spans="1:2" hidden="1" x14ac:dyDescent="0.35">
      <c r="A10512" s="1" t="s">
        <v>12597</v>
      </c>
      <c r="B10512" s="1">
        <v>88</v>
      </c>
    </row>
    <row r="10513" spans="1:2" hidden="1" x14ac:dyDescent="0.35">
      <c r="A10513" s="1" t="s">
        <v>12598</v>
      </c>
      <c r="B10513" s="1">
        <v>92</v>
      </c>
    </row>
    <row r="10514" spans="1:2" hidden="1" x14ac:dyDescent="0.35">
      <c r="A10514" s="1" t="s">
        <v>12599</v>
      </c>
      <c r="B10514" s="1">
        <v>36</v>
      </c>
    </row>
    <row r="10515" spans="1:2" hidden="1" x14ac:dyDescent="0.35">
      <c r="A10515" s="1" t="s">
        <v>12600</v>
      </c>
      <c r="B10515" s="1">
        <v>24</v>
      </c>
    </row>
    <row r="10516" spans="1:2" hidden="1" x14ac:dyDescent="0.35">
      <c r="A10516" s="1" t="s">
        <v>12601</v>
      </c>
      <c r="B10516" s="1">
        <v>83</v>
      </c>
    </row>
    <row r="10517" spans="1:2" hidden="1" x14ac:dyDescent="0.35">
      <c r="A10517" s="1" t="s">
        <v>12602</v>
      </c>
      <c r="B10517" s="1">
        <v>74</v>
      </c>
    </row>
    <row r="10518" spans="1:2" hidden="1" x14ac:dyDescent="0.35">
      <c r="A10518" s="1" t="s">
        <v>12603</v>
      </c>
      <c r="B10518" s="1">
        <v>82</v>
      </c>
    </row>
    <row r="10519" spans="1:2" hidden="1" x14ac:dyDescent="0.35">
      <c r="A10519" s="1" t="s">
        <v>12604</v>
      </c>
      <c r="B10519" s="1">
        <v>51</v>
      </c>
    </row>
    <row r="10520" spans="1:2" hidden="1" x14ac:dyDescent="0.35">
      <c r="A10520" s="1" t="s">
        <v>12605</v>
      </c>
      <c r="B10520" s="1">
        <v>35</v>
      </c>
    </row>
    <row r="10521" spans="1:2" hidden="1" x14ac:dyDescent="0.35">
      <c r="A10521" s="1" t="s">
        <v>12606</v>
      </c>
      <c r="B10521" s="1">
        <v>97</v>
      </c>
    </row>
    <row r="10522" spans="1:2" hidden="1" x14ac:dyDescent="0.35">
      <c r="A10522" s="1" t="s">
        <v>12607</v>
      </c>
      <c r="B10522" s="1">
        <v>58</v>
      </c>
    </row>
    <row r="10523" spans="1:2" hidden="1" x14ac:dyDescent="0.35">
      <c r="A10523" s="1" t="s">
        <v>12608</v>
      </c>
      <c r="B10523" s="1">
        <v>12</v>
      </c>
    </row>
    <row r="10524" spans="1:2" hidden="1" x14ac:dyDescent="0.35">
      <c r="A10524" s="1" t="s">
        <v>12609</v>
      </c>
      <c r="B10524" s="1">
        <v>8</v>
      </c>
    </row>
    <row r="10525" spans="1:2" hidden="1" x14ac:dyDescent="0.35">
      <c r="A10525" s="1" t="s">
        <v>12610</v>
      </c>
      <c r="B10525" s="1">
        <v>13</v>
      </c>
    </row>
    <row r="10526" spans="1:2" hidden="1" x14ac:dyDescent="0.35">
      <c r="A10526" s="1" t="s">
        <v>12611</v>
      </c>
      <c r="B10526" s="1">
        <v>74</v>
      </c>
    </row>
    <row r="10527" spans="1:2" hidden="1" x14ac:dyDescent="0.35">
      <c r="A10527" s="1" t="s">
        <v>12612</v>
      </c>
      <c r="B10527" s="1">
        <v>64</v>
      </c>
    </row>
    <row r="10528" spans="1:2" hidden="1" x14ac:dyDescent="0.35">
      <c r="A10528" s="1" t="s">
        <v>12613</v>
      </c>
      <c r="B10528" s="1">
        <v>37</v>
      </c>
    </row>
    <row r="10529" spans="1:2" hidden="1" x14ac:dyDescent="0.35">
      <c r="A10529" s="1" t="s">
        <v>12614</v>
      </c>
      <c r="B10529" s="1">
        <v>20</v>
      </c>
    </row>
    <row r="10530" spans="1:2" hidden="1" x14ac:dyDescent="0.35">
      <c r="A10530" s="1" t="s">
        <v>12615</v>
      </c>
      <c r="B10530" s="1">
        <v>6</v>
      </c>
    </row>
    <row r="10531" spans="1:2" hidden="1" x14ac:dyDescent="0.35">
      <c r="A10531" s="1" t="s">
        <v>12616</v>
      </c>
      <c r="B10531" s="1">
        <v>12</v>
      </c>
    </row>
    <row r="10532" spans="1:2" hidden="1" x14ac:dyDescent="0.35">
      <c r="A10532" s="1" t="s">
        <v>12617</v>
      </c>
      <c r="B10532" s="1">
        <v>40</v>
      </c>
    </row>
    <row r="10533" spans="1:2" hidden="1" x14ac:dyDescent="0.35">
      <c r="A10533" s="1" t="s">
        <v>12618</v>
      </c>
      <c r="B10533" s="1">
        <v>33</v>
      </c>
    </row>
    <row r="10534" spans="1:2" hidden="1" x14ac:dyDescent="0.35">
      <c r="A10534" s="1" t="s">
        <v>12619</v>
      </c>
      <c r="B10534" s="1">
        <v>42</v>
      </c>
    </row>
    <row r="10535" spans="1:2" hidden="1" x14ac:dyDescent="0.35">
      <c r="A10535" s="1" t="s">
        <v>12620</v>
      </c>
      <c r="B10535" s="1">
        <v>58</v>
      </c>
    </row>
    <row r="10536" spans="1:2" hidden="1" x14ac:dyDescent="0.35">
      <c r="A10536" s="1" t="s">
        <v>12621</v>
      </c>
      <c r="B10536" s="1">
        <v>54</v>
      </c>
    </row>
    <row r="10537" spans="1:2" hidden="1" x14ac:dyDescent="0.35">
      <c r="A10537" s="1" t="s">
        <v>12622</v>
      </c>
      <c r="B10537" s="1">
        <v>87</v>
      </c>
    </row>
    <row r="10538" spans="1:2" hidden="1" x14ac:dyDescent="0.35">
      <c r="A10538" s="1" t="s">
        <v>12623</v>
      </c>
      <c r="B10538" s="1">
        <v>4</v>
      </c>
    </row>
    <row r="10539" spans="1:2" hidden="1" x14ac:dyDescent="0.35">
      <c r="A10539" s="1" t="s">
        <v>12624</v>
      </c>
      <c r="B10539" s="1">
        <v>85</v>
      </c>
    </row>
    <row r="10540" spans="1:2" hidden="1" x14ac:dyDescent="0.35">
      <c r="A10540" s="1" t="s">
        <v>12625</v>
      </c>
      <c r="B10540" s="1">
        <v>26</v>
      </c>
    </row>
    <row r="10541" spans="1:2" hidden="1" x14ac:dyDescent="0.35">
      <c r="A10541" s="1" t="s">
        <v>12626</v>
      </c>
      <c r="B10541" s="1">
        <v>32</v>
      </c>
    </row>
    <row r="10542" spans="1:2" hidden="1" x14ac:dyDescent="0.35">
      <c r="A10542" s="1" t="s">
        <v>12627</v>
      </c>
      <c r="B10542" s="1">
        <v>34</v>
      </c>
    </row>
    <row r="10543" spans="1:2" hidden="1" x14ac:dyDescent="0.35">
      <c r="A10543" s="1" t="s">
        <v>12628</v>
      </c>
      <c r="B10543" s="1">
        <v>82</v>
      </c>
    </row>
    <row r="10544" spans="1:2" hidden="1" x14ac:dyDescent="0.35">
      <c r="A10544" s="1" t="s">
        <v>12629</v>
      </c>
      <c r="B10544" s="1">
        <v>22</v>
      </c>
    </row>
    <row r="10545" spans="1:2" hidden="1" x14ac:dyDescent="0.35">
      <c r="A10545" s="1" t="s">
        <v>12630</v>
      </c>
      <c r="B10545" s="1">
        <v>7</v>
      </c>
    </row>
    <row r="10546" spans="1:2" hidden="1" x14ac:dyDescent="0.35">
      <c r="A10546" s="1" t="s">
        <v>12631</v>
      </c>
      <c r="B10546" s="1">
        <v>36</v>
      </c>
    </row>
    <row r="10547" spans="1:2" hidden="1" x14ac:dyDescent="0.35">
      <c r="A10547" s="1" t="s">
        <v>12632</v>
      </c>
      <c r="B10547" s="1">
        <v>47</v>
      </c>
    </row>
    <row r="10548" spans="1:2" hidden="1" x14ac:dyDescent="0.35">
      <c r="A10548" s="1" t="s">
        <v>12633</v>
      </c>
      <c r="B10548" s="1">
        <v>75</v>
      </c>
    </row>
    <row r="10549" spans="1:2" hidden="1" x14ac:dyDescent="0.35">
      <c r="A10549" s="1" t="s">
        <v>12634</v>
      </c>
      <c r="B10549" s="1">
        <v>63</v>
      </c>
    </row>
    <row r="10550" spans="1:2" hidden="1" x14ac:dyDescent="0.35">
      <c r="A10550" s="1" t="s">
        <v>12635</v>
      </c>
      <c r="B10550" s="1">
        <v>75</v>
      </c>
    </row>
    <row r="10551" spans="1:2" hidden="1" x14ac:dyDescent="0.35">
      <c r="A10551" s="1" t="s">
        <v>12636</v>
      </c>
      <c r="B10551" s="1">
        <v>38</v>
      </c>
    </row>
    <row r="10552" spans="1:2" hidden="1" x14ac:dyDescent="0.35">
      <c r="A10552" s="1" t="s">
        <v>12637</v>
      </c>
      <c r="B10552" s="1">
        <v>24</v>
      </c>
    </row>
    <row r="10553" spans="1:2" hidden="1" x14ac:dyDescent="0.35">
      <c r="A10553" s="1" t="s">
        <v>12638</v>
      </c>
      <c r="B10553" s="1">
        <v>55</v>
      </c>
    </row>
    <row r="10554" spans="1:2" hidden="1" x14ac:dyDescent="0.35">
      <c r="A10554" s="1" t="s">
        <v>12639</v>
      </c>
      <c r="B10554" s="1">
        <v>72</v>
      </c>
    </row>
    <row r="10555" spans="1:2" hidden="1" x14ac:dyDescent="0.35">
      <c r="A10555" s="1" t="s">
        <v>12640</v>
      </c>
      <c r="B10555" s="1">
        <v>51</v>
      </c>
    </row>
    <row r="10556" spans="1:2" hidden="1" x14ac:dyDescent="0.35">
      <c r="A10556" s="1" t="s">
        <v>12641</v>
      </c>
      <c r="B10556" s="1">
        <v>94</v>
      </c>
    </row>
    <row r="10557" spans="1:2" hidden="1" x14ac:dyDescent="0.35">
      <c r="A10557" s="1" t="s">
        <v>12642</v>
      </c>
      <c r="B10557" s="1">
        <v>95</v>
      </c>
    </row>
    <row r="10558" spans="1:2" hidden="1" x14ac:dyDescent="0.35">
      <c r="A10558" s="1" t="s">
        <v>12643</v>
      </c>
      <c r="B10558" s="1">
        <v>25</v>
      </c>
    </row>
    <row r="10559" spans="1:2" hidden="1" x14ac:dyDescent="0.35">
      <c r="A10559" s="1" t="s">
        <v>12644</v>
      </c>
      <c r="B10559" s="1">
        <v>97</v>
      </c>
    </row>
    <row r="10560" spans="1:2" hidden="1" x14ac:dyDescent="0.35">
      <c r="A10560" s="1" t="s">
        <v>12645</v>
      </c>
      <c r="B10560" s="1">
        <v>72</v>
      </c>
    </row>
    <row r="10561" spans="1:2" hidden="1" x14ac:dyDescent="0.35">
      <c r="A10561" s="1" t="s">
        <v>12646</v>
      </c>
      <c r="B10561" s="1">
        <v>72</v>
      </c>
    </row>
    <row r="10562" spans="1:2" hidden="1" x14ac:dyDescent="0.35">
      <c r="A10562" s="1" t="s">
        <v>12647</v>
      </c>
      <c r="B10562" s="1">
        <v>16</v>
      </c>
    </row>
    <row r="10563" spans="1:2" hidden="1" x14ac:dyDescent="0.35">
      <c r="A10563" s="1" t="s">
        <v>12648</v>
      </c>
      <c r="B10563" s="1">
        <v>57</v>
      </c>
    </row>
    <row r="10564" spans="1:2" hidden="1" x14ac:dyDescent="0.35">
      <c r="A10564" s="1" t="s">
        <v>12649</v>
      </c>
      <c r="B10564" s="1">
        <v>82</v>
      </c>
    </row>
    <row r="10565" spans="1:2" hidden="1" x14ac:dyDescent="0.35">
      <c r="A10565" s="1" t="s">
        <v>12650</v>
      </c>
      <c r="B10565" s="1">
        <v>87</v>
      </c>
    </row>
    <row r="10566" spans="1:2" hidden="1" x14ac:dyDescent="0.35">
      <c r="A10566" s="1" t="s">
        <v>12651</v>
      </c>
      <c r="B10566" s="1">
        <v>77</v>
      </c>
    </row>
    <row r="10567" spans="1:2" hidden="1" x14ac:dyDescent="0.35">
      <c r="A10567" s="1" t="s">
        <v>12652</v>
      </c>
      <c r="B10567" s="1">
        <v>83</v>
      </c>
    </row>
    <row r="10568" spans="1:2" hidden="1" x14ac:dyDescent="0.35">
      <c r="A10568" s="1" t="s">
        <v>12653</v>
      </c>
      <c r="B10568" s="1">
        <v>46</v>
      </c>
    </row>
    <row r="10569" spans="1:2" hidden="1" x14ac:dyDescent="0.35">
      <c r="A10569" s="1" t="s">
        <v>12654</v>
      </c>
      <c r="B10569" s="1">
        <v>41</v>
      </c>
    </row>
    <row r="10570" spans="1:2" hidden="1" x14ac:dyDescent="0.35">
      <c r="A10570" s="1" t="s">
        <v>12655</v>
      </c>
      <c r="B10570" s="1">
        <v>95</v>
      </c>
    </row>
    <row r="10571" spans="1:2" hidden="1" x14ac:dyDescent="0.35">
      <c r="A10571" s="1" t="s">
        <v>12656</v>
      </c>
      <c r="B10571" s="1">
        <v>61</v>
      </c>
    </row>
    <row r="10572" spans="1:2" hidden="1" x14ac:dyDescent="0.35">
      <c r="A10572" s="1" t="s">
        <v>12657</v>
      </c>
      <c r="B10572" s="1">
        <v>21</v>
      </c>
    </row>
    <row r="10573" spans="1:2" hidden="1" x14ac:dyDescent="0.35">
      <c r="A10573" s="1" t="s">
        <v>12658</v>
      </c>
      <c r="B10573" s="1">
        <v>52</v>
      </c>
    </row>
    <row r="10574" spans="1:2" hidden="1" x14ac:dyDescent="0.35">
      <c r="A10574" s="1" t="s">
        <v>12659</v>
      </c>
      <c r="B10574" s="1">
        <v>65</v>
      </c>
    </row>
    <row r="10575" spans="1:2" hidden="1" x14ac:dyDescent="0.35">
      <c r="A10575" s="1" t="s">
        <v>12660</v>
      </c>
      <c r="B10575" s="1">
        <v>48</v>
      </c>
    </row>
    <row r="10576" spans="1:2" hidden="1" x14ac:dyDescent="0.35">
      <c r="A10576" s="1" t="s">
        <v>12661</v>
      </c>
      <c r="B10576" s="1">
        <v>21</v>
      </c>
    </row>
    <row r="10577" spans="1:2" hidden="1" x14ac:dyDescent="0.35">
      <c r="A10577" s="1" t="s">
        <v>12662</v>
      </c>
      <c r="B10577" s="1">
        <v>99</v>
      </c>
    </row>
    <row r="10578" spans="1:2" hidden="1" x14ac:dyDescent="0.35">
      <c r="A10578" s="1" t="s">
        <v>12663</v>
      </c>
      <c r="B10578" s="1">
        <v>4</v>
      </c>
    </row>
    <row r="10579" spans="1:2" hidden="1" x14ac:dyDescent="0.35">
      <c r="A10579" s="1" t="s">
        <v>12664</v>
      </c>
      <c r="B10579" s="1">
        <v>98</v>
      </c>
    </row>
    <row r="10580" spans="1:2" hidden="1" x14ac:dyDescent="0.35">
      <c r="A10580" s="1" t="s">
        <v>12665</v>
      </c>
      <c r="B10580" s="1">
        <v>72</v>
      </c>
    </row>
    <row r="10581" spans="1:2" hidden="1" x14ac:dyDescent="0.35">
      <c r="A10581" s="1" t="s">
        <v>12666</v>
      </c>
      <c r="B10581" s="1">
        <v>63</v>
      </c>
    </row>
    <row r="10582" spans="1:2" hidden="1" x14ac:dyDescent="0.35">
      <c r="A10582" s="1" t="s">
        <v>12667</v>
      </c>
      <c r="B10582" s="1">
        <v>45</v>
      </c>
    </row>
    <row r="10583" spans="1:2" hidden="1" x14ac:dyDescent="0.35">
      <c r="A10583" s="1" t="s">
        <v>12668</v>
      </c>
      <c r="B10583" s="1">
        <v>26</v>
      </c>
    </row>
    <row r="10584" spans="1:2" hidden="1" x14ac:dyDescent="0.35">
      <c r="A10584" s="1" t="s">
        <v>12669</v>
      </c>
      <c r="B10584" s="1">
        <v>55</v>
      </c>
    </row>
    <row r="10585" spans="1:2" hidden="1" x14ac:dyDescent="0.35">
      <c r="A10585" s="1" t="s">
        <v>12670</v>
      </c>
      <c r="B10585" s="1">
        <v>46</v>
      </c>
    </row>
    <row r="10586" spans="1:2" hidden="1" x14ac:dyDescent="0.35">
      <c r="A10586" s="1" t="s">
        <v>12671</v>
      </c>
      <c r="B10586" s="1">
        <v>28</v>
      </c>
    </row>
    <row r="10587" spans="1:2" hidden="1" x14ac:dyDescent="0.35">
      <c r="A10587" s="1" t="s">
        <v>12672</v>
      </c>
      <c r="B10587" s="1">
        <v>66</v>
      </c>
    </row>
    <row r="10588" spans="1:2" hidden="1" x14ac:dyDescent="0.35">
      <c r="A10588" s="1" t="s">
        <v>12673</v>
      </c>
      <c r="B10588" s="1">
        <v>46</v>
      </c>
    </row>
    <row r="10589" spans="1:2" hidden="1" x14ac:dyDescent="0.35">
      <c r="A10589" s="1" t="s">
        <v>12674</v>
      </c>
      <c r="B10589" s="1">
        <v>56</v>
      </c>
    </row>
    <row r="10590" spans="1:2" hidden="1" x14ac:dyDescent="0.35">
      <c r="A10590" s="1" t="s">
        <v>12675</v>
      </c>
      <c r="B10590" s="1">
        <v>96</v>
      </c>
    </row>
    <row r="10591" spans="1:2" hidden="1" x14ac:dyDescent="0.35">
      <c r="A10591" s="1" t="s">
        <v>12676</v>
      </c>
      <c r="B10591" s="1">
        <v>14</v>
      </c>
    </row>
    <row r="10592" spans="1:2" hidden="1" x14ac:dyDescent="0.35">
      <c r="A10592" s="1" t="s">
        <v>12677</v>
      </c>
      <c r="B10592" s="1">
        <v>94</v>
      </c>
    </row>
    <row r="10593" spans="1:2" hidden="1" x14ac:dyDescent="0.35">
      <c r="A10593" s="1" t="s">
        <v>12678</v>
      </c>
      <c r="B10593" s="1">
        <v>81</v>
      </c>
    </row>
    <row r="10594" spans="1:2" hidden="1" x14ac:dyDescent="0.35">
      <c r="A10594" s="1" t="s">
        <v>12679</v>
      </c>
      <c r="B10594" s="1">
        <v>92</v>
      </c>
    </row>
    <row r="10595" spans="1:2" hidden="1" x14ac:dyDescent="0.35">
      <c r="A10595" s="1" t="s">
        <v>12680</v>
      </c>
      <c r="B10595" s="1">
        <v>58</v>
      </c>
    </row>
    <row r="10596" spans="1:2" hidden="1" x14ac:dyDescent="0.35">
      <c r="A10596" s="1" t="s">
        <v>12681</v>
      </c>
      <c r="B10596" s="1">
        <v>5</v>
      </c>
    </row>
    <row r="10597" spans="1:2" hidden="1" x14ac:dyDescent="0.35">
      <c r="A10597" s="1" t="s">
        <v>12682</v>
      </c>
      <c r="B10597" s="1">
        <v>47</v>
      </c>
    </row>
    <row r="10598" spans="1:2" hidden="1" x14ac:dyDescent="0.35">
      <c r="A10598" s="1" t="s">
        <v>12683</v>
      </c>
      <c r="B10598" s="1">
        <v>6</v>
      </c>
    </row>
    <row r="10599" spans="1:2" hidden="1" x14ac:dyDescent="0.35">
      <c r="A10599" s="1" t="s">
        <v>12684</v>
      </c>
      <c r="B10599" s="1">
        <v>62</v>
      </c>
    </row>
    <row r="10600" spans="1:2" hidden="1" x14ac:dyDescent="0.35">
      <c r="A10600" s="1" t="s">
        <v>12685</v>
      </c>
      <c r="B10600" s="1">
        <v>24</v>
      </c>
    </row>
    <row r="10601" spans="1:2" hidden="1" x14ac:dyDescent="0.35">
      <c r="A10601" s="1" t="s">
        <v>12686</v>
      </c>
      <c r="B10601" s="1">
        <v>80</v>
      </c>
    </row>
    <row r="10602" spans="1:2" hidden="1" x14ac:dyDescent="0.35">
      <c r="A10602" s="1" t="s">
        <v>12687</v>
      </c>
      <c r="B10602" s="1">
        <v>71</v>
      </c>
    </row>
    <row r="10603" spans="1:2" hidden="1" x14ac:dyDescent="0.35">
      <c r="A10603" s="1" t="s">
        <v>12688</v>
      </c>
      <c r="B10603" s="1">
        <v>80</v>
      </c>
    </row>
    <row r="10604" spans="1:2" hidden="1" x14ac:dyDescent="0.35">
      <c r="A10604" s="1" t="s">
        <v>12689</v>
      </c>
      <c r="B10604" s="1">
        <v>77</v>
      </c>
    </row>
    <row r="10605" spans="1:2" hidden="1" x14ac:dyDescent="0.35">
      <c r="A10605" s="1" t="s">
        <v>12690</v>
      </c>
      <c r="B10605" s="1">
        <v>48</v>
      </c>
    </row>
    <row r="10606" spans="1:2" hidden="1" x14ac:dyDescent="0.35">
      <c r="A10606" s="1" t="s">
        <v>12691</v>
      </c>
      <c r="B10606" s="1">
        <v>22</v>
      </c>
    </row>
    <row r="10607" spans="1:2" hidden="1" x14ac:dyDescent="0.35">
      <c r="A10607" s="1" t="s">
        <v>12692</v>
      </c>
      <c r="B10607" s="1">
        <v>70</v>
      </c>
    </row>
    <row r="10608" spans="1:2" hidden="1" x14ac:dyDescent="0.35">
      <c r="A10608" s="1" t="s">
        <v>12693</v>
      </c>
      <c r="B10608" s="1">
        <v>91</v>
      </c>
    </row>
    <row r="10609" spans="1:2" hidden="1" x14ac:dyDescent="0.35">
      <c r="A10609" s="1" t="s">
        <v>12694</v>
      </c>
      <c r="B10609" s="1">
        <v>51</v>
      </c>
    </row>
    <row r="10610" spans="1:2" hidden="1" x14ac:dyDescent="0.35">
      <c r="A10610" s="1" t="s">
        <v>12695</v>
      </c>
      <c r="B10610" s="1">
        <v>37</v>
      </c>
    </row>
    <row r="10611" spans="1:2" hidden="1" x14ac:dyDescent="0.35">
      <c r="A10611" s="1" t="s">
        <v>12696</v>
      </c>
      <c r="B10611" s="1">
        <v>6</v>
      </c>
    </row>
    <row r="10612" spans="1:2" hidden="1" x14ac:dyDescent="0.35">
      <c r="A10612" s="1" t="s">
        <v>12697</v>
      </c>
      <c r="B10612" s="1">
        <v>34</v>
      </c>
    </row>
    <row r="10613" spans="1:2" hidden="1" x14ac:dyDescent="0.35">
      <c r="A10613" s="1" t="s">
        <v>12698</v>
      </c>
      <c r="B10613" s="1">
        <v>82</v>
      </c>
    </row>
    <row r="10614" spans="1:2" hidden="1" x14ac:dyDescent="0.35">
      <c r="A10614" s="1" t="s">
        <v>12699</v>
      </c>
      <c r="B10614" s="1">
        <v>55</v>
      </c>
    </row>
    <row r="10615" spans="1:2" hidden="1" x14ac:dyDescent="0.35">
      <c r="A10615" s="1" t="s">
        <v>12700</v>
      </c>
      <c r="B10615" s="1">
        <v>51</v>
      </c>
    </row>
    <row r="10616" spans="1:2" hidden="1" x14ac:dyDescent="0.35">
      <c r="A10616" s="1" t="s">
        <v>12701</v>
      </c>
      <c r="B10616" s="1">
        <v>71</v>
      </c>
    </row>
    <row r="10617" spans="1:2" hidden="1" x14ac:dyDescent="0.35">
      <c r="A10617" s="1" t="s">
        <v>12702</v>
      </c>
      <c r="B10617" s="1">
        <v>95</v>
      </c>
    </row>
    <row r="10618" spans="1:2" hidden="1" x14ac:dyDescent="0.35">
      <c r="A10618" s="1" t="s">
        <v>12703</v>
      </c>
      <c r="B10618" s="1">
        <v>34</v>
      </c>
    </row>
    <row r="10619" spans="1:2" hidden="1" x14ac:dyDescent="0.35">
      <c r="A10619" s="1" t="s">
        <v>12704</v>
      </c>
      <c r="B10619" s="1">
        <v>87</v>
      </c>
    </row>
    <row r="10620" spans="1:2" hidden="1" x14ac:dyDescent="0.35">
      <c r="A10620" s="1" t="s">
        <v>12705</v>
      </c>
      <c r="B10620" s="1">
        <v>7</v>
      </c>
    </row>
    <row r="10621" spans="1:2" hidden="1" x14ac:dyDescent="0.35">
      <c r="A10621" s="1" t="s">
        <v>12706</v>
      </c>
      <c r="B10621" s="1">
        <v>52</v>
      </c>
    </row>
    <row r="10622" spans="1:2" hidden="1" x14ac:dyDescent="0.35">
      <c r="A10622" s="1" t="s">
        <v>12707</v>
      </c>
      <c r="B10622" s="1">
        <v>56</v>
      </c>
    </row>
    <row r="10623" spans="1:2" hidden="1" x14ac:dyDescent="0.35">
      <c r="A10623" s="1" t="s">
        <v>12708</v>
      </c>
      <c r="B10623" s="1">
        <v>11</v>
      </c>
    </row>
    <row r="10624" spans="1:2" hidden="1" x14ac:dyDescent="0.35">
      <c r="A10624" s="1" t="s">
        <v>12709</v>
      </c>
      <c r="B10624" s="1">
        <v>2</v>
      </c>
    </row>
    <row r="10625" spans="1:2" hidden="1" x14ac:dyDescent="0.35">
      <c r="A10625" s="1" t="s">
        <v>12710</v>
      </c>
      <c r="B10625" s="1">
        <v>99</v>
      </c>
    </row>
    <row r="10626" spans="1:2" hidden="1" x14ac:dyDescent="0.35">
      <c r="A10626" s="1" t="s">
        <v>12711</v>
      </c>
      <c r="B10626" s="1">
        <v>21</v>
      </c>
    </row>
    <row r="10627" spans="1:2" hidden="1" x14ac:dyDescent="0.35">
      <c r="A10627" s="1" t="s">
        <v>12712</v>
      </c>
      <c r="B10627" s="1">
        <v>68</v>
      </c>
    </row>
    <row r="10628" spans="1:2" hidden="1" x14ac:dyDescent="0.35">
      <c r="A10628" s="1" t="s">
        <v>12713</v>
      </c>
      <c r="B10628" s="1">
        <v>15</v>
      </c>
    </row>
    <row r="10629" spans="1:2" hidden="1" x14ac:dyDescent="0.35">
      <c r="A10629" s="1" t="s">
        <v>12714</v>
      </c>
      <c r="B10629" s="1">
        <v>34</v>
      </c>
    </row>
    <row r="10630" spans="1:2" hidden="1" x14ac:dyDescent="0.35">
      <c r="A10630" s="1" t="s">
        <v>12715</v>
      </c>
      <c r="B10630" s="1">
        <v>46</v>
      </c>
    </row>
    <row r="10631" spans="1:2" hidden="1" x14ac:dyDescent="0.35">
      <c r="A10631" s="1" t="s">
        <v>12716</v>
      </c>
      <c r="B10631" s="1">
        <v>0</v>
      </c>
    </row>
    <row r="10632" spans="1:2" hidden="1" x14ac:dyDescent="0.35">
      <c r="A10632" s="1" t="s">
        <v>12717</v>
      </c>
      <c r="B10632" s="1">
        <v>80</v>
      </c>
    </row>
    <row r="10633" spans="1:2" hidden="1" x14ac:dyDescent="0.35">
      <c r="A10633" s="1" t="s">
        <v>12718</v>
      </c>
      <c r="B10633" s="1">
        <v>15</v>
      </c>
    </row>
    <row r="10634" spans="1:2" hidden="1" x14ac:dyDescent="0.35">
      <c r="A10634" s="1" t="s">
        <v>12719</v>
      </c>
      <c r="B10634" s="1">
        <v>92</v>
      </c>
    </row>
    <row r="10635" spans="1:2" hidden="1" x14ac:dyDescent="0.35">
      <c r="A10635" s="1" t="s">
        <v>12720</v>
      </c>
      <c r="B10635" s="1">
        <v>49</v>
      </c>
    </row>
    <row r="10636" spans="1:2" hidden="1" x14ac:dyDescent="0.35">
      <c r="A10636" s="1" t="s">
        <v>12721</v>
      </c>
      <c r="B10636" s="1">
        <v>72</v>
      </c>
    </row>
    <row r="10637" spans="1:2" hidden="1" x14ac:dyDescent="0.35">
      <c r="A10637" s="1" t="s">
        <v>12722</v>
      </c>
      <c r="B10637" s="1">
        <v>68</v>
      </c>
    </row>
    <row r="10638" spans="1:2" hidden="1" x14ac:dyDescent="0.35">
      <c r="A10638" s="1" t="s">
        <v>12723</v>
      </c>
      <c r="B10638" s="1">
        <v>60</v>
      </c>
    </row>
    <row r="10639" spans="1:2" hidden="1" x14ac:dyDescent="0.35">
      <c r="A10639" s="1" t="s">
        <v>12724</v>
      </c>
      <c r="B10639" s="1">
        <v>14</v>
      </c>
    </row>
    <row r="10640" spans="1:2" hidden="1" x14ac:dyDescent="0.35">
      <c r="A10640" s="1" t="s">
        <v>12725</v>
      </c>
      <c r="B10640" s="1">
        <v>5</v>
      </c>
    </row>
    <row r="10641" spans="1:2" hidden="1" x14ac:dyDescent="0.35">
      <c r="A10641" s="1" t="s">
        <v>12726</v>
      </c>
      <c r="B10641" s="1">
        <v>90</v>
      </c>
    </row>
    <row r="10642" spans="1:2" hidden="1" x14ac:dyDescent="0.35">
      <c r="A10642" s="1" t="s">
        <v>12727</v>
      </c>
      <c r="B10642" s="1">
        <v>52</v>
      </c>
    </row>
    <row r="10643" spans="1:2" hidden="1" x14ac:dyDescent="0.35">
      <c r="A10643" s="1" t="s">
        <v>12728</v>
      </c>
      <c r="B10643" s="1">
        <v>96</v>
      </c>
    </row>
    <row r="10644" spans="1:2" hidden="1" x14ac:dyDescent="0.35">
      <c r="A10644" s="1" t="s">
        <v>12729</v>
      </c>
      <c r="B10644" s="1">
        <v>91</v>
      </c>
    </row>
    <row r="10645" spans="1:2" hidden="1" x14ac:dyDescent="0.35">
      <c r="A10645" s="1" t="s">
        <v>12730</v>
      </c>
      <c r="B10645" s="1">
        <v>55</v>
      </c>
    </row>
    <row r="10646" spans="1:2" hidden="1" x14ac:dyDescent="0.35">
      <c r="A10646" s="1" t="s">
        <v>12731</v>
      </c>
      <c r="B10646" s="1">
        <v>97</v>
      </c>
    </row>
    <row r="10647" spans="1:2" hidden="1" x14ac:dyDescent="0.35">
      <c r="A10647" s="1" t="s">
        <v>12732</v>
      </c>
      <c r="B10647" s="1">
        <v>35</v>
      </c>
    </row>
    <row r="10648" spans="1:2" hidden="1" x14ac:dyDescent="0.35">
      <c r="A10648" s="1" t="s">
        <v>12733</v>
      </c>
      <c r="B10648" s="1">
        <v>57</v>
      </c>
    </row>
    <row r="10649" spans="1:2" hidden="1" x14ac:dyDescent="0.35">
      <c r="A10649" s="1" t="s">
        <v>12734</v>
      </c>
      <c r="B10649" s="1">
        <v>76</v>
      </c>
    </row>
    <row r="10650" spans="1:2" hidden="1" x14ac:dyDescent="0.35">
      <c r="A10650" s="1" t="s">
        <v>12735</v>
      </c>
      <c r="B10650" s="1">
        <v>56</v>
      </c>
    </row>
    <row r="10651" spans="1:2" hidden="1" x14ac:dyDescent="0.35">
      <c r="A10651" s="1" t="s">
        <v>12736</v>
      </c>
      <c r="B10651" s="1">
        <v>42</v>
      </c>
    </row>
    <row r="10652" spans="1:2" hidden="1" x14ac:dyDescent="0.35">
      <c r="A10652" s="1" t="s">
        <v>12737</v>
      </c>
      <c r="B10652" s="1">
        <v>26</v>
      </c>
    </row>
    <row r="10653" spans="1:2" hidden="1" x14ac:dyDescent="0.35">
      <c r="A10653" s="1" t="s">
        <v>12738</v>
      </c>
      <c r="B10653" s="1">
        <v>30</v>
      </c>
    </row>
    <row r="10654" spans="1:2" hidden="1" x14ac:dyDescent="0.35">
      <c r="A10654" s="1" t="s">
        <v>12739</v>
      </c>
      <c r="B10654" s="1">
        <v>7</v>
      </c>
    </row>
    <row r="10655" spans="1:2" hidden="1" x14ac:dyDescent="0.35">
      <c r="A10655" s="1" t="s">
        <v>12740</v>
      </c>
      <c r="B10655" s="1">
        <v>67</v>
      </c>
    </row>
    <row r="10656" spans="1:2" hidden="1" x14ac:dyDescent="0.35">
      <c r="A10656" s="1" t="s">
        <v>12741</v>
      </c>
      <c r="B10656" s="1">
        <v>51</v>
      </c>
    </row>
    <row r="10657" spans="1:2" hidden="1" x14ac:dyDescent="0.35">
      <c r="A10657" s="1" t="s">
        <v>12742</v>
      </c>
      <c r="B10657" s="1">
        <v>72</v>
      </c>
    </row>
    <row r="10658" spans="1:2" hidden="1" x14ac:dyDescent="0.35">
      <c r="A10658" s="1" t="s">
        <v>12743</v>
      </c>
      <c r="B10658" s="1">
        <v>15</v>
      </c>
    </row>
    <row r="10659" spans="1:2" hidden="1" x14ac:dyDescent="0.35">
      <c r="A10659" s="1" t="s">
        <v>12744</v>
      </c>
      <c r="B10659" s="1">
        <v>95</v>
      </c>
    </row>
    <row r="10660" spans="1:2" hidden="1" x14ac:dyDescent="0.35">
      <c r="A10660" s="1" t="s">
        <v>12745</v>
      </c>
      <c r="B10660" s="1">
        <v>20</v>
      </c>
    </row>
    <row r="10661" spans="1:2" hidden="1" x14ac:dyDescent="0.35">
      <c r="A10661" s="1" t="s">
        <v>12746</v>
      </c>
      <c r="B10661" s="1">
        <v>2</v>
      </c>
    </row>
    <row r="10662" spans="1:2" hidden="1" x14ac:dyDescent="0.35">
      <c r="A10662" s="1" t="s">
        <v>12747</v>
      </c>
      <c r="B10662" s="1">
        <v>91</v>
      </c>
    </row>
    <row r="10663" spans="1:2" hidden="1" x14ac:dyDescent="0.35">
      <c r="A10663" s="1" t="s">
        <v>12748</v>
      </c>
      <c r="B10663" s="1">
        <v>81</v>
      </c>
    </row>
    <row r="10664" spans="1:2" hidden="1" x14ac:dyDescent="0.35">
      <c r="A10664" s="1" t="s">
        <v>12749</v>
      </c>
      <c r="B10664" s="1">
        <v>21</v>
      </c>
    </row>
    <row r="10665" spans="1:2" hidden="1" x14ac:dyDescent="0.35">
      <c r="A10665" s="1" t="s">
        <v>12750</v>
      </c>
      <c r="B10665" s="1">
        <v>51</v>
      </c>
    </row>
    <row r="10666" spans="1:2" hidden="1" x14ac:dyDescent="0.35">
      <c r="A10666" s="1" t="s">
        <v>12751</v>
      </c>
      <c r="B10666" s="1">
        <v>23</v>
      </c>
    </row>
    <row r="10667" spans="1:2" hidden="1" x14ac:dyDescent="0.35">
      <c r="A10667" s="1" t="s">
        <v>12752</v>
      </c>
      <c r="B10667" s="1">
        <v>58</v>
      </c>
    </row>
    <row r="10668" spans="1:2" hidden="1" x14ac:dyDescent="0.35">
      <c r="A10668" s="1" t="s">
        <v>12753</v>
      </c>
      <c r="B10668" s="1">
        <v>18</v>
      </c>
    </row>
    <row r="10669" spans="1:2" hidden="1" x14ac:dyDescent="0.35">
      <c r="A10669" s="1" t="s">
        <v>12754</v>
      </c>
      <c r="B10669" s="1">
        <v>69</v>
      </c>
    </row>
    <row r="10670" spans="1:2" hidden="1" x14ac:dyDescent="0.35">
      <c r="A10670" s="1" t="s">
        <v>12755</v>
      </c>
      <c r="B10670" s="1">
        <v>82</v>
      </c>
    </row>
    <row r="10671" spans="1:2" hidden="1" x14ac:dyDescent="0.35">
      <c r="A10671" s="1" t="s">
        <v>12756</v>
      </c>
      <c r="B10671" s="1">
        <v>78</v>
      </c>
    </row>
    <row r="10672" spans="1:2" hidden="1" x14ac:dyDescent="0.35">
      <c r="A10672" s="1" t="s">
        <v>12757</v>
      </c>
      <c r="B10672" s="1">
        <v>52</v>
      </c>
    </row>
    <row r="10673" spans="1:2" hidden="1" x14ac:dyDescent="0.35">
      <c r="A10673" s="1" t="s">
        <v>12758</v>
      </c>
      <c r="B10673" s="1">
        <v>41</v>
      </c>
    </row>
    <row r="10674" spans="1:2" hidden="1" x14ac:dyDescent="0.35">
      <c r="A10674" s="1" t="s">
        <v>12759</v>
      </c>
      <c r="B10674" s="1">
        <v>28</v>
      </c>
    </row>
    <row r="10675" spans="1:2" hidden="1" x14ac:dyDescent="0.35">
      <c r="A10675" s="1" t="s">
        <v>12760</v>
      </c>
      <c r="B10675" s="1">
        <v>72</v>
      </c>
    </row>
    <row r="10676" spans="1:2" hidden="1" x14ac:dyDescent="0.35">
      <c r="A10676" s="1" t="s">
        <v>12761</v>
      </c>
      <c r="B10676" s="1">
        <v>88</v>
      </c>
    </row>
    <row r="10677" spans="1:2" hidden="1" x14ac:dyDescent="0.35">
      <c r="A10677" s="1" t="s">
        <v>12762</v>
      </c>
      <c r="B10677" s="1">
        <v>33</v>
      </c>
    </row>
    <row r="10678" spans="1:2" hidden="1" x14ac:dyDescent="0.35">
      <c r="A10678" s="1" t="s">
        <v>12763</v>
      </c>
      <c r="B10678" s="1">
        <v>71</v>
      </c>
    </row>
    <row r="10679" spans="1:2" hidden="1" x14ac:dyDescent="0.35">
      <c r="A10679" s="1" t="s">
        <v>12764</v>
      </c>
      <c r="B10679" s="1">
        <v>85</v>
      </c>
    </row>
    <row r="10680" spans="1:2" hidden="1" x14ac:dyDescent="0.35">
      <c r="A10680" s="1" t="s">
        <v>12765</v>
      </c>
      <c r="B10680" s="1">
        <v>66</v>
      </c>
    </row>
    <row r="10681" spans="1:2" hidden="1" x14ac:dyDescent="0.35">
      <c r="A10681" s="1" t="s">
        <v>12766</v>
      </c>
      <c r="B10681" s="1">
        <v>13</v>
      </c>
    </row>
    <row r="10682" spans="1:2" hidden="1" x14ac:dyDescent="0.35">
      <c r="A10682" s="1" t="s">
        <v>12767</v>
      </c>
      <c r="B10682" s="1">
        <v>49</v>
      </c>
    </row>
    <row r="10683" spans="1:2" hidden="1" x14ac:dyDescent="0.35">
      <c r="A10683" s="1" t="s">
        <v>12768</v>
      </c>
      <c r="B10683" s="1">
        <v>12</v>
      </c>
    </row>
    <row r="10684" spans="1:2" hidden="1" x14ac:dyDescent="0.35">
      <c r="A10684" s="1" t="s">
        <v>12769</v>
      </c>
      <c r="B10684" s="1">
        <v>45</v>
      </c>
    </row>
    <row r="10685" spans="1:2" hidden="1" x14ac:dyDescent="0.35">
      <c r="A10685" s="1" t="s">
        <v>12770</v>
      </c>
      <c r="B10685" s="1">
        <v>2</v>
      </c>
    </row>
    <row r="10686" spans="1:2" hidden="1" x14ac:dyDescent="0.35">
      <c r="A10686" s="1" t="s">
        <v>12771</v>
      </c>
      <c r="B10686" s="1">
        <v>65</v>
      </c>
    </row>
    <row r="10687" spans="1:2" hidden="1" x14ac:dyDescent="0.35">
      <c r="A10687" s="1" t="s">
        <v>12772</v>
      </c>
      <c r="B10687" s="1">
        <v>61</v>
      </c>
    </row>
    <row r="10688" spans="1:2" hidden="1" x14ac:dyDescent="0.35">
      <c r="A10688" s="1" t="s">
        <v>12773</v>
      </c>
      <c r="B10688" s="1">
        <v>92</v>
      </c>
    </row>
    <row r="10689" spans="1:2" hidden="1" x14ac:dyDescent="0.35">
      <c r="A10689" s="1" t="s">
        <v>12774</v>
      </c>
      <c r="B10689" s="1">
        <v>83</v>
      </c>
    </row>
    <row r="10690" spans="1:2" hidden="1" x14ac:dyDescent="0.35">
      <c r="A10690" s="1" t="s">
        <v>12775</v>
      </c>
      <c r="B10690" s="1">
        <v>21</v>
      </c>
    </row>
    <row r="10691" spans="1:2" hidden="1" x14ac:dyDescent="0.35">
      <c r="A10691" s="1" t="s">
        <v>12776</v>
      </c>
      <c r="B10691" s="1">
        <v>33</v>
      </c>
    </row>
    <row r="10692" spans="1:2" hidden="1" x14ac:dyDescent="0.35">
      <c r="A10692" s="1" t="s">
        <v>12777</v>
      </c>
      <c r="B10692" s="1">
        <v>65</v>
      </c>
    </row>
    <row r="10693" spans="1:2" hidden="1" x14ac:dyDescent="0.35">
      <c r="A10693" s="1" t="s">
        <v>12778</v>
      </c>
      <c r="B10693" s="1">
        <v>8</v>
      </c>
    </row>
    <row r="10694" spans="1:2" hidden="1" x14ac:dyDescent="0.35">
      <c r="A10694" s="1" t="s">
        <v>12779</v>
      </c>
      <c r="B10694" s="1">
        <v>34</v>
      </c>
    </row>
    <row r="10695" spans="1:2" hidden="1" x14ac:dyDescent="0.35">
      <c r="A10695" s="1" t="s">
        <v>12780</v>
      </c>
      <c r="B10695" s="1">
        <v>2</v>
      </c>
    </row>
    <row r="10696" spans="1:2" hidden="1" x14ac:dyDescent="0.35">
      <c r="A10696" s="1" t="s">
        <v>12781</v>
      </c>
      <c r="B10696" s="1">
        <v>2</v>
      </c>
    </row>
    <row r="10697" spans="1:2" hidden="1" x14ac:dyDescent="0.35">
      <c r="A10697" s="1" t="s">
        <v>12782</v>
      </c>
      <c r="B10697" s="1">
        <v>5</v>
      </c>
    </row>
    <row r="10698" spans="1:2" hidden="1" x14ac:dyDescent="0.35">
      <c r="A10698" s="1" t="s">
        <v>12783</v>
      </c>
      <c r="B10698" s="1">
        <v>79</v>
      </c>
    </row>
    <row r="10699" spans="1:2" hidden="1" x14ac:dyDescent="0.35">
      <c r="A10699" s="1" t="s">
        <v>12784</v>
      </c>
      <c r="B10699" s="1">
        <v>82</v>
      </c>
    </row>
    <row r="10700" spans="1:2" hidden="1" x14ac:dyDescent="0.35">
      <c r="A10700" s="1" t="s">
        <v>12785</v>
      </c>
      <c r="B10700" s="1">
        <v>88</v>
      </c>
    </row>
    <row r="10701" spans="1:2" hidden="1" x14ac:dyDescent="0.35">
      <c r="A10701" s="1" t="s">
        <v>12786</v>
      </c>
      <c r="B10701" s="1">
        <v>90</v>
      </c>
    </row>
    <row r="10702" spans="1:2" hidden="1" x14ac:dyDescent="0.35">
      <c r="A10702" s="1" t="s">
        <v>12787</v>
      </c>
      <c r="B10702" s="1">
        <v>55</v>
      </c>
    </row>
    <row r="10703" spans="1:2" hidden="1" x14ac:dyDescent="0.35">
      <c r="A10703" s="1" t="s">
        <v>12788</v>
      </c>
      <c r="B10703" s="1">
        <v>52</v>
      </c>
    </row>
    <row r="10704" spans="1:2" hidden="1" x14ac:dyDescent="0.35">
      <c r="A10704" s="1" t="s">
        <v>12789</v>
      </c>
      <c r="B10704" s="1">
        <v>87</v>
      </c>
    </row>
    <row r="10705" spans="1:2" hidden="1" x14ac:dyDescent="0.35">
      <c r="A10705" s="1" t="s">
        <v>12790</v>
      </c>
      <c r="B10705" s="1">
        <v>75</v>
      </c>
    </row>
    <row r="10706" spans="1:2" hidden="1" x14ac:dyDescent="0.35">
      <c r="A10706" s="1" t="s">
        <v>12791</v>
      </c>
      <c r="B10706" s="1">
        <v>42</v>
      </c>
    </row>
    <row r="10707" spans="1:2" hidden="1" x14ac:dyDescent="0.35">
      <c r="A10707" s="1" t="s">
        <v>12792</v>
      </c>
      <c r="B10707" s="1">
        <v>33</v>
      </c>
    </row>
    <row r="10708" spans="1:2" hidden="1" x14ac:dyDescent="0.35">
      <c r="A10708" s="1" t="s">
        <v>12793</v>
      </c>
      <c r="B10708" s="1">
        <v>1</v>
      </c>
    </row>
    <row r="10709" spans="1:2" hidden="1" x14ac:dyDescent="0.35">
      <c r="A10709" s="1" t="s">
        <v>12794</v>
      </c>
      <c r="B10709" s="1">
        <v>27</v>
      </c>
    </row>
    <row r="10710" spans="1:2" hidden="1" x14ac:dyDescent="0.35">
      <c r="A10710" s="1" t="s">
        <v>12795</v>
      </c>
      <c r="B10710" s="1">
        <v>73</v>
      </c>
    </row>
    <row r="10711" spans="1:2" hidden="1" x14ac:dyDescent="0.35">
      <c r="A10711" s="1" t="s">
        <v>12796</v>
      </c>
      <c r="B10711" s="1">
        <v>22</v>
      </c>
    </row>
    <row r="10712" spans="1:2" hidden="1" x14ac:dyDescent="0.35">
      <c r="A10712" s="1" t="s">
        <v>12797</v>
      </c>
      <c r="B10712" s="1">
        <v>7</v>
      </c>
    </row>
    <row r="10713" spans="1:2" hidden="1" x14ac:dyDescent="0.35">
      <c r="A10713" s="1" t="s">
        <v>12798</v>
      </c>
      <c r="B10713" s="1">
        <v>79</v>
      </c>
    </row>
    <row r="10714" spans="1:2" hidden="1" x14ac:dyDescent="0.35">
      <c r="A10714" s="1" t="s">
        <v>12799</v>
      </c>
      <c r="B10714" s="1">
        <v>42</v>
      </c>
    </row>
    <row r="10715" spans="1:2" hidden="1" x14ac:dyDescent="0.35">
      <c r="A10715" s="1" t="s">
        <v>12800</v>
      </c>
      <c r="B10715" s="1">
        <v>96</v>
      </c>
    </row>
    <row r="10716" spans="1:2" hidden="1" x14ac:dyDescent="0.35">
      <c r="A10716" s="1" t="s">
        <v>12801</v>
      </c>
      <c r="B10716" s="1">
        <v>33</v>
      </c>
    </row>
    <row r="10717" spans="1:2" hidden="1" x14ac:dyDescent="0.35">
      <c r="A10717" s="1" t="s">
        <v>12802</v>
      </c>
      <c r="B10717" s="1">
        <v>95</v>
      </c>
    </row>
    <row r="10718" spans="1:2" hidden="1" x14ac:dyDescent="0.35">
      <c r="A10718" s="1" t="s">
        <v>12803</v>
      </c>
      <c r="B10718" s="1">
        <v>3</v>
      </c>
    </row>
    <row r="10719" spans="1:2" hidden="1" x14ac:dyDescent="0.35">
      <c r="A10719" s="1" t="s">
        <v>12804</v>
      </c>
      <c r="B10719" s="1">
        <v>23</v>
      </c>
    </row>
    <row r="10720" spans="1:2" hidden="1" x14ac:dyDescent="0.35">
      <c r="A10720" s="1" t="s">
        <v>12805</v>
      </c>
      <c r="B10720" s="1">
        <v>98</v>
      </c>
    </row>
    <row r="10721" spans="1:2" hidden="1" x14ac:dyDescent="0.35">
      <c r="A10721" s="1" t="s">
        <v>12806</v>
      </c>
      <c r="B10721" s="1">
        <v>96</v>
      </c>
    </row>
    <row r="10722" spans="1:2" hidden="1" x14ac:dyDescent="0.35">
      <c r="A10722" s="1" t="s">
        <v>12807</v>
      </c>
      <c r="B10722" s="1">
        <v>62</v>
      </c>
    </row>
    <row r="10723" spans="1:2" hidden="1" x14ac:dyDescent="0.35">
      <c r="A10723" s="1" t="s">
        <v>12808</v>
      </c>
      <c r="B10723" s="1">
        <v>24</v>
      </c>
    </row>
    <row r="10724" spans="1:2" hidden="1" x14ac:dyDescent="0.35">
      <c r="A10724" s="1" t="s">
        <v>12809</v>
      </c>
      <c r="B10724" s="1">
        <v>76</v>
      </c>
    </row>
    <row r="10725" spans="1:2" hidden="1" x14ac:dyDescent="0.35">
      <c r="A10725" s="1" t="s">
        <v>12810</v>
      </c>
      <c r="B10725" s="1">
        <v>67</v>
      </c>
    </row>
    <row r="10726" spans="1:2" hidden="1" x14ac:dyDescent="0.35">
      <c r="A10726" s="1" t="s">
        <v>12811</v>
      </c>
      <c r="B10726" s="1">
        <v>29</v>
      </c>
    </row>
    <row r="10727" spans="1:2" hidden="1" x14ac:dyDescent="0.35">
      <c r="A10727" s="1" t="s">
        <v>12812</v>
      </c>
      <c r="B10727" s="1">
        <v>31</v>
      </c>
    </row>
    <row r="10728" spans="1:2" hidden="1" x14ac:dyDescent="0.35">
      <c r="A10728" s="1" t="s">
        <v>12813</v>
      </c>
      <c r="B10728" s="1">
        <v>35</v>
      </c>
    </row>
    <row r="10729" spans="1:2" hidden="1" x14ac:dyDescent="0.35">
      <c r="A10729" s="1" t="s">
        <v>12814</v>
      </c>
      <c r="B10729" s="1">
        <v>26</v>
      </c>
    </row>
    <row r="10730" spans="1:2" hidden="1" x14ac:dyDescent="0.35">
      <c r="A10730" s="1" t="s">
        <v>12815</v>
      </c>
      <c r="B10730" s="1">
        <v>15</v>
      </c>
    </row>
    <row r="10731" spans="1:2" hidden="1" x14ac:dyDescent="0.35">
      <c r="A10731" s="1" t="s">
        <v>12816</v>
      </c>
      <c r="B10731" s="1">
        <v>50</v>
      </c>
    </row>
    <row r="10732" spans="1:2" hidden="1" x14ac:dyDescent="0.35">
      <c r="A10732" s="1" t="s">
        <v>12817</v>
      </c>
      <c r="B10732" s="1">
        <v>59</v>
      </c>
    </row>
    <row r="10733" spans="1:2" hidden="1" x14ac:dyDescent="0.35">
      <c r="A10733" s="1" t="s">
        <v>12818</v>
      </c>
      <c r="B10733" s="1">
        <v>66</v>
      </c>
    </row>
    <row r="10734" spans="1:2" hidden="1" x14ac:dyDescent="0.35">
      <c r="A10734" s="1" t="s">
        <v>12819</v>
      </c>
      <c r="B10734" s="1">
        <v>24</v>
      </c>
    </row>
    <row r="10735" spans="1:2" hidden="1" x14ac:dyDescent="0.35">
      <c r="A10735" s="1" t="s">
        <v>12820</v>
      </c>
      <c r="B10735" s="1">
        <v>94</v>
      </c>
    </row>
    <row r="10736" spans="1:2" hidden="1" x14ac:dyDescent="0.35">
      <c r="A10736" s="1" t="s">
        <v>12821</v>
      </c>
      <c r="B10736" s="1">
        <v>26</v>
      </c>
    </row>
    <row r="10737" spans="1:2" hidden="1" x14ac:dyDescent="0.35">
      <c r="A10737" s="1" t="s">
        <v>12822</v>
      </c>
      <c r="B10737" s="1">
        <v>87</v>
      </c>
    </row>
    <row r="10738" spans="1:2" hidden="1" x14ac:dyDescent="0.35">
      <c r="A10738" s="1" t="s">
        <v>12823</v>
      </c>
      <c r="B10738" s="1">
        <v>26</v>
      </c>
    </row>
    <row r="10739" spans="1:2" hidden="1" x14ac:dyDescent="0.35">
      <c r="A10739" s="1" t="s">
        <v>12824</v>
      </c>
      <c r="B10739" s="1">
        <v>47</v>
      </c>
    </row>
    <row r="10740" spans="1:2" hidden="1" x14ac:dyDescent="0.35">
      <c r="A10740" s="1" t="s">
        <v>12825</v>
      </c>
      <c r="B10740" s="1">
        <v>5</v>
      </c>
    </row>
    <row r="10741" spans="1:2" hidden="1" x14ac:dyDescent="0.35">
      <c r="A10741" s="1" t="s">
        <v>12826</v>
      </c>
      <c r="B10741" s="1">
        <v>32</v>
      </c>
    </row>
    <row r="10742" spans="1:2" hidden="1" x14ac:dyDescent="0.35">
      <c r="A10742" s="1" t="s">
        <v>12827</v>
      </c>
      <c r="B10742" s="1">
        <v>92</v>
      </c>
    </row>
    <row r="10743" spans="1:2" hidden="1" x14ac:dyDescent="0.35">
      <c r="A10743" s="1" t="s">
        <v>12828</v>
      </c>
      <c r="B10743" s="1">
        <v>43</v>
      </c>
    </row>
    <row r="10744" spans="1:2" hidden="1" x14ac:dyDescent="0.35">
      <c r="A10744" s="1" t="s">
        <v>12829</v>
      </c>
      <c r="B10744" s="1">
        <v>60</v>
      </c>
    </row>
    <row r="10745" spans="1:2" hidden="1" x14ac:dyDescent="0.35">
      <c r="A10745" s="1" t="s">
        <v>12830</v>
      </c>
      <c r="B10745" s="1">
        <v>60</v>
      </c>
    </row>
    <row r="10746" spans="1:2" hidden="1" x14ac:dyDescent="0.35">
      <c r="A10746" s="1" t="s">
        <v>12831</v>
      </c>
      <c r="B10746" s="1">
        <v>7</v>
      </c>
    </row>
    <row r="10747" spans="1:2" hidden="1" x14ac:dyDescent="0.35">
      <c r="A10747" s="1" t="s">
        <v>12832</v>
      </c>
      <c r="B10747" s="1">
        <v>99</v>
      </c>
    </row>
    <row r="10748" spans="1:2" hidden="1" x14ac:dyDescent="0.35">
      <c r="A10748" s="1" t="s">
        <v>12833</v>
      </c>
      <c r="B10748" s="1">
        <v>4</v>
      </c>
    </row>
    <row r="10749" spans="1:2" hidden="1" x14ac:dyDescent="0.35">
      <c r="A10749" s="1" t="s">
        <v>12834</v>
      </c>
      <c r="B10749" s="1">
        <v>43</v>
      </c>
    </row>
    <row r="10750" spans="1:2" hidden="1" x14ac:dyDescent="0.35">
      <c r="A10750" s="1" t="s">
        <v>12835</v>
      </c>
      <c r="B10750" s="1">
        <v>62</v>
      </c>
    </row>
    <row r="10751" spans="1:2" hidden="1" x14ac:dyDescent="0.35">
      <c r="A10751" s="1" t="s">
        <v>12836</v>
      </c>
      <c r="B10751" s="1">
        <v>23</v>
      </c>
    </row>
    <row r="10752" spans="1:2" hidden="1" x14ac:dyDescent="0.35">
      <c r="A10752" s="1" t="s">
        <v>12837</v>
      </c>
      <c r="B10752" s="1">
        <v>6</v>
      </c>
    </row>
    <row r="10753" spans="1:2" hidden="1" x14ac:dyDescent="0.35">
      <c r="A10753" s="1" t="s">
        <v>12838</v>
      </c>
      <c r="B10753" s="1">
        <v>79</v>
      </c>
    </row>
    <row r="10754" spans="1:2" hidden="1" x14ac:dyDescent="0.35">
      <c r="A10754" s="1" t="s">
        <v>12839</v>
      </c>
      <c r="B10754" s="1">
        <v>90</v>
      </c>
    </row>
    <row r="10755" spans="1:2" hidden="1" x14ac:dyDescent="0.35">
      <c r="A10755" s="1" t="s">
        <v>12840</v>
      </c>
      <c r="B10755" s="1">
        <v>31</v>
      </c>
    </row>
    <row r="10756" spans="1:2" hidden="1" x14ac:dyDescent="0.35">
      <c r="A10756" s="1" t="s">
        <v>12841</v>
      </c>
      <c r="B10756" s="1">
        <v>69</v>
      </c>
    </row>
    <row r="10757" spans="1:2" hidden="1" x14ac:dyDescent="0.35">
      <c r="A10757" s="1" t="s">
        <v>12842</v>
      </c>
      <c r="B10757" s="1">
        <v>43</v>
      </c>
    </row>
    <row r="10758" spans="1:2" hidden="1" x14ac:dyDescent="0.35">
      <c r="A10758" s="1" t="s">
        <v>12843</v>
      </c>
      <c r="B10758" s="1">
        <v>54</v>
      </c>
    </row>
    <row r="10759" spans="1:2" hidden="1" x14ac:dyDescent="0.35">
      <c r="A10759" s="1" t="s">
        <v>12844</v>
      </c>
      <c r="B10759" s="1">
        <v>50</v>
      </c>
    </row>
    <row r="10760" spans="1:2" hidden="1" x14ac:dyDescent="0.35">
      <c r="A10760" s="1" t="s">
        <v>12845</v>
      </c>
      <c r="B10760" s="1">
        <v>39</v>
      </c>
    </row>
    <row r="10761" spans="1:2" hidden="1" x14ac:dyDescent="0.35">
      <c r="A10761" s="1" t="s">
        <v>12846</v>
      </c>
      <c r="B10761" s="1">
        <v>29</v>
      </c>
    </row>
    <row r="10762" spans="1:2" hidden="1" x14ac:dyDescent="0.35">
      <c r="A10762" s="1" t="s">
        <v>12847</v>
      </c>
      <c r="B10762" s="1">
        <v>18</v>
      </c>
    </row>
    <row r="10763" spans="1:2" hidden="1" x14ac:dyDescent="0.35">
      <c r="A10763" s="1" t="s">
        <v>12848</v>
      </c>
      <c r="B10763" s="1">
        <v>50</v>
      </c>
    </row>
    <row r="10764" spans="1:2" hidden="1" x14ac:dyDescent="0.35">
      <c r="A10764" s="1" t="s">
        <v>12849</v>
      </c>
      <c r="B10764" s="1">
        <v>89</v>
      </c>
    </row>
    <row r="10765" spans="1:2" hidden="1" x14ac:dyDescent="0.35">
      <c r="A10765" s="1" t="s">
        <v>12850</v>
      </c>
      <c r="B10765" s="1">
        <v>13</v>
      </c>
    </row>
    <row r="10766" spans="1:2" hidden="1" x14ac:dyDescent="0.35">
      <c r="A10766" s="1" t="s">
        <v>12851</v>
      </c>
      <c r="B10766" s="1">
        <v>82</v>
      </c>
    </row>
    <row r="10767" spans="1:2" hidden="1" x14ac:dyDescent="0.35">
      <c r="A10767" s="1" t="s">
        <v>12852</v>
      </c>
      <c r="B10767" s="1">
        <v>72</v>
      </c>
    </row>
    <row r="10768" spans="1:2" hidden="1" x14ac:dyDescent="0.35">
      <c r="A10768" s="1" t="s">
        <v>12853</v>
      </c>
      <c r="B10768" s="1">
        <v>46</v>
      </c>
    </row>
    <row r="10769" spans="1:2" hidden="1" x14ac:dyDescent="0.35">
      <c r="A10769" s="1" t="s">
        <v>12854</v>
      </c>
      <c r="B10769" s="1">
        <v>78</v>
      </c>
    </row>
    <row r="10770" spans="1:2" hidden="1" x14ac:dyDescent="0.35">
      <c r="A10770" s="1" t="s">
        <v>12855</v>
      </c>
      <c r="B10770" s="1">
        <v>85</v>
      </c>
    </row>
    <row r="10771" spans="1:2" hidden="1" x14ac:dyDescent="0.35">
      <c r="A10771" s="1" t="s">
        <v>12856</v>
      </c>
      <c r="B10771" s="1">
        <v>13</v>
      </c>
    </row>
    <row r="10772" spans="1:2" hidden="1" x14ac:dyDescent="0.35">
      <c r="A10772" s="1" t="s">
        <v>12857</v>
      </c>
      <c r="B10772" s="1">
        <v>92</v>
      </c>
    </row>
    <row r="10773" spans="1:2" hidden="1" x14ac:dyDescent="0.35">
      <c r="A10773" s="1" t="s">
        <v>12858</v>
      </c>
      <c r="B10773" s="1">
        <v>56</v>
      </c>
    </row>
    <row r="10774" spans="1:2" hidden="1" x14ac:dyDescent="0.35">
      <c r="A10774" s="1" t="s">
        <v>12859</v>
      </c>
      <c r="B10774" s="1">
        <v>60</v>
      </c>
    </row>
    <row r="10775" spans="1:2" hidden="1" x14ac:dyDescent="0.35">
      <c r="A10775" s="1" t="s">
        <v>12860</v>
      </c>
      <c r="B10775" s="1">
        <v>67</v>
      </c>
    </row>
    <row r="10776" spans="1:2" hidden="1" x14ac:dyDescent="0.35">
      <c r="A10776" s="1" t="s">
        <v>12861</v>
      </c>
      <c r="B10776" s="1">
        <v>88</v>
      </c>
    </row>
    <row r="10777" spans="1:2" hidden="1" x14ac:dyDescent="0.35">
      <c r="A10777" s="1" t="s">
        <v>12862</v>
      </c>
      <c r="B10777" s="1">
        <v>91</v>
      </c>
    </row>
    <row r="10778" spans="1:2" hidden="1" x14ac:dyDescent="0.35">
      <c r="A10778" s="1" t="s">
        <v>12863</v>
      </c>
      <c r="B10778" s="1">
        <v>66</v>
      </c>
    </row>
    <row r="10779" spans="1:2" hidden="1" x14ac:dyDescent="0.35">
      <c r="A10779" s="1" t="s">
        <v>12864</v>
      </c>
      <c r="B10779" s="1">
        <v>97</v>
      </c>
    </row>
    <row r="10780" spans="1:2" hidden="1" x14ac:dyDescent="0.35">
      <c r="A10780" s="1" t="s">
        <v>12865</v>
      </c>
      <c r="B10780" s="1">
        <v>81</v>
      </c>
    </row>
    <row r="10781" spans="1:2" hidden="1" x14ac:dyDescent="0.35">
      <c r="A10781" s="1" t="s">
        <v>12866</v>
      </c>
      <c r="B10781" s="1">
        <v>71</v>
      </c>
    </row>
    <row r="10782" spans="1:2" hidden="1" x14ac:dyDescent="0.35">
      <c r="A10782" s="1" t="s">
        <v>12867</v>
      </c>
      <c r="B10782" s="1">
        <v>53</v>
      </c>
    </row>
    <row r="10783" spans="1:2" hidden="1" x14ac:dyDescent="0.35">
      <c r="A10783" s="1" t="s">
        <v>12868</v>
      </c>
      <c r="B10783" s="1">
        <v>8</v>
      </c>
    </row>
    <row r="10784" spans="1:2" hidden="1" x14ac:dyDescent="0.35">
      <c r="A10784" s="1" t="s">
        <v>12869</v>
      </c>
      <c r="B10784" s="1">
        <v>28</v>
      </c>
    </row>
    <row r="10785" spans="1:2" hidden="1" x14ac:dyDescent="0.35">
      <c r="A10785" s="1" t="s">
        <v>12870</v>
      </c>
      <c r="B10785" s="1">
        <v>45</v>
      </c>
    </row>
    <row r="10786" spans="1:2" hidden="1" x14ac:dyDescent="0.35">
      <c r="A10786" s="1" t="s">
        <v>12871</v>
      </c>
      <c r="B10786" s="1">
        <v>6</v>
      </c>
    </row>
    <row r="10787" spans="1:2" hidden="1" x14ac:dyDescent="0.35">
      <c r="A10787" s="1" t="s">
        <v>12872</v>
      </c>
      <c r="B10787" s="1">
        <v>65</v>
      </c>
    </row>
    <row r="10788" spans="1:2" hidden="1" x14ac:dyDescent="0.35">
      <c r="A10788" s="1" t="s">
        <v>12873</v>
      </c>
      <c r="B10788" s="1">
        <v>92</v>
      </c>
    </row>
    <row r="10789" spans="1:2" hidden="1" x14ac:dyDescent="0.35">
      <c r="A10789" s="1" t="s">
        <v>12874</v>
      </c>
      <c r="B10789" s="1">
        <v>42</v>
      </c>
    </row>
    <row r="10790" spans="1:2" hidden="1" x14ac:dyDescent="0.35">
      <c r="A10790" s="1" t="s">
        <v>12875</v>
      </c>
      <c r="B10790" s="1">
        <v>87</v>
      </c>
    </row>
    <row r="10791" spans="1:2" hidden="1" x14ac:dyDescent="0.35">
      <c r="A10791" s="1" t="s">
        <v>12876</v>
      </c>
      <c r="B10791" s="1">
        <v>94</v>
      </c>
    </row>
    <row r="10792" spans="1:2" hidden="1" x14ac:dyDescent="0.35">
      <c r="A10792" s="1" t="s">
        <v>12877</v>
      </c>
      <c r="B10792" s="1">
        <v>66</v>
      </c>
    </row>
    <row r="10793" spans="1:2" hidden="1" x14ac:dyDescent="0.35">
      <c r="A10793" s="1" t="s">
        <v>12878</v>
      </c>
      <c r="B10793" s="1">
        <v>17</v>
      </c>
    </row>
    <row r="10794" spans="1:2" hidden="1" x14ac:dyDescent="0.35">
      <c r="A10794" s="1" t="s">
        <v>12879</v>
      </c>
      <c r="B10794" s="1">
        <v>85</v>
      </c>
    </row>
    <row r="10795" spans="1:2" hidden="1" x14ac:dyDescent="0.35">
      <c r="A10795" s="1" t="s">
        <v>12880</v>
      </c>
      <c r="B10795" s="1">
        <v>24</v>
      </c>
    </row>
    <row r="10796" spans="1:2" hidden="1" x14ac:dyDescent="0.35">
      <c r="A10796" s="1" t="s">
        <v>12881</v>
      </c>
      <c r="B10796" s="1">
        <v>41</v>
      </c>
    </row>
    <row r="10797" spans="1:2" hidden="1" x14ac:dyDescent="0.35">
      <c r="A10797" s="1" t="s">
        <v>12882</v>
      </c>
      <c r="B10797" s="1">
        <v>98</v>
      </c>
    </row>
    <row r="10798" spans="1:2" hidden="1" x14ac:dyDescent="0.35">
      <c r="A10798" s="1" t="s">
        <v>12883</v>
      </c>
      <c r="B10798" s="1">
        <v>5</v>
      </c>
    </row>
    <row r="10799" spans="1:2" hidden="1" x14ac:dyDescent="0.35">
      <c r="A10799" s="1" t="s">
        <v>12884</v>
      </c>
      <c r="B10799" s="1">
        <v>38</v>
      </c>
    </row>
    <row r="10800" spans="1:2" hidden="1" x14ac:dyDescent="0.35">
      <c r="A10800" s="1" t="s">
        <v>12885</v>
      </c>
      <c r="B10800" s="1">
        <v>58</v>
      </c>
    </row>
    <row r="10801" spans="1:2" hidden="1" x14ac:dyDescent="0.35">
      <c r="A10801" s="1" t="s">
        <v>12886</v>
      </c>
      <c r="B10801" s="1">
        <v>30</v>
      </c>
    </row>
    <row r="10802" spans="1:2" hidden="1" x14ac:dyDescent="0.35">
      <c r="A10802" s="1" t="s">
        <v>12887</v>
      </c>
      <c r="B10802" s="1">
        <v>89</v>
      </c>
    </row>
    <row r="10803" spans="1:2" hidden="1" x14ac:dyDescent="0.35">
      <c r="A10803" s="1" t="s">
        <v>12888</v>
      </c>
      <c r="B10803" s="1">
        <v>65</v>
      </c>
    </row>
    <row r="10804" spans="1:2" hidden="1" x14ac:dyDescent="0.35">
      <c r="A10804" s="1" t="s">
        <v>12889</v>
      </c>
      <c r="B10804" s="1">
        <v>60</v>
      </c>
    </row>
    <row r="10805" spans="1:2" hidden="1" x14ac:dyDescent="0.35">
      <c r="A10805" s="1" t="s">
        <v>12890</v>
      </c>
      <c r="B10805" s="1">
        <v>31</v>
      </c>
    </row>
    <row r="10806" spans="1:2" hidden="1" x14ac:dyDescent="0.35">
      <c r="A10806" s="1" t="s">
        <v>12891</v>
      </c>
      <c r="B10806" s="1">
        <v>40</v>
      </c>
    </row>
    <row r="10807" spans="1:2" hidden="1" x14ac:dyDescent="0.35">
      <c r="A10807" s="1" t="s">
        <v>12892</v>
      </c>
      <c r="B10807" s="1">
        <v>2</v>
      </c>
    </row>
    <row r="10808" spans="1:2" hidden="1" x14ac:dyDescent="0.35">
      <c r="A10808" s="1" t="s">
        <v>12893</v>
      </c>
      <c r="B10808" s="1">
        <v>10</v>
      </c>
    </row>
    <row r="10809" spans="1:2" hidden="1" x14ac:dyDescent="0.35">
      <c r="A10809" s="1" t="s">
        <v>12894</v>
      </c>
      <c r="B10809" s="1">
        <v>30</v>
      </c>
    </row>
    <row r="10810" spans="1:2" hidden="1" x14ac:dyDescent="0.35">
      <c r="A10810" s="1" t="s">
        <v>12895</v>
      </c>
      <c r="B10810" s="1">
        <v>8</v>
      </c>
    </row>
    <row r="10811" spans="1:2" hidden="1" x14ac:dyDescent="0.35">
      <c r="A10811" s="1" t="s">
        <v>12896</v>
      </c>
      <c r="B10811" s="1">
        <v>42</v>
      </c>
    </row>
    <row r="10812" spans="1:2" hidden="1" x14ac:dyDescent="0.35">
      <c r="A10812" s="1" t="s">
        <v>12897</v>
      </c>
      <c r="B10812" s="1">
        <v>39</v>
      </c>
    </row>
    <row r="10813" spans="1:2" hidden="1" x14ac:dyDescent="0.35">
      <c r="A10813" s="1" t="s">
        <v>12898</v>
      </c>
      <c r="B10813" s="1">
        <v>56</v>
      </c>
    </row>
    <row r="10814" spans="1:2" hidden="1" x14ac:dyDescent="0.35">
      <c r="A10814" s="1" t="s">
        <v>12899</v>
      </c>
      <c r="B10814" s="1">
        <v>54</v>
      </c>
    </row>
    <row r="10815" spans="1:2" hidden="1" x14ac:dyDescent="0.35">
      <c r="A10815" s="1" t="s">
        <v>12900</v>
      </c>
      <c r="B10815" s="1">
        <v>32</v>
      </c>
    </row>
    <row r="10816" spans="1:2" hidden="1" x14ac:dyDescent="0.35">
      <c r="A10816" s="1" t="s">
        <v>12901</v>
      </c>
      <c r="B10816" s="1">
        <v>0</v>
      </c>
    </row>
    <row r="10817" spans="1:2" hidden="1" x14ac:dyDescent="0.35">
      <c r="A10817" s="1" t="s">
        <v>12902</v>
      </c>
      <c r="B10817" s="1">
        <v>14</v>
      </c>
    </row>
    <row r="10818" spans="1:2" hidden="1" x14ac:dyDescent="0.35">
      <c r="A10818" s="1" t="s">
        <v>12903</v>
      </c>
      <c r="B10818" s="1">
        <v>21</v>
      </c>
    </row>
    <row r="10819" spans="1:2" hidden="1" x14ac:dyDescent="0.35">
      <c r="A10819" s="1" t="s">
        <v>12904</v>
      </c>
      <c r="B10819" s="1">
        <v>78</v>
      </c>
    </row>
    <row r="10820" spans="1:2" hidden="1" x14ac:dyDescent="0.35">
      <c r="A10820" s="1" t="s">
        <v>12905</v>
      </c>
      <c r="B10820" s="1">
        <v>0</v>
      </c>
    </row>
    <row r="10821" spans="1:2" hidden="1" x14ac:dyDescent="0.35">
      <c r="A10821" s="1" t="s">
        <v>12906</v>
      </c>
      <c r="B10821" s="1">
        <v>50</v>
      </c>
    </row>
    <row r="10822" spans="1:2" hidden="1" x14ac:dyDescent="0.35">
      <c r="A10822" s="1" t="s">
        <v>12907</v>
      </c>
      <c r="B10822" s="1">
        <v>93</v>
      </c>
    </row>
    <row r="10823" spans="1:2" hidden="1" x14ac:dyDescent="0.35">
      <c r="A10823" s="1" t="s">
        <v>12908</v>
      </c>
      <c r="B10823" s="1">
        <v>98</v>
      </c>
    </row>
    <row r="10824" spans="1:2" hidden="1" x14ac:dyDescent="0.35">
      <c r="A10824" s="1" t="s">
        <v>12909</v>
      </c>
      <c r="B10824" s="1">
        <v>52</v>
      </c>
    </row>
    <row r="10825" spans="1:2" hidden="1" x14ac:dyDescent="0.35">
      <c r="A10825" s="1" t="s">
        <v>12910</v>
      </c>
      <c r="B10825" s="1">
        <v>28</v>
      </c>
    </row>
    <row r="10826" spans="1:2" hidden="1" x14ac:dyDescent="0.35">
      <c r="A10826" s="1" t="s">
        <v>12911</v>
      </c>
      <c r="B10826" s="1">
        <v>37</v>
      </c>
    </row>
    <row r="10827" spans="1:2" hidden="1" x14ac:dyDescent="0.35">
      <c r="A10827" s="1" t="s">
        <v>12912</v>
      </c>
      <c r="B10827" s="1">
        <v>93</v>
      </c>
    </row>
    <row r="10828" spans="1:2" hidden="1" x14ac:dyDescent="0.35">
      <c r="A10828" s="1" t="s">
        <v>12913</v>
      </c>
      <c r="B10828" s="1">
        <v>64</v>
      </c>
    </row>
    <row r="10829" spans="1:2" hidden="1" x14ac:dyDescent="0.35">
      <c r="A10829" s="1" t="s">
        <v>12914</v>
      </c>
      <c r="B10829" s="1">
        <v>53</v>
      </c>
    </row>
    <row r="10830" spans="1:2" hidden="1" x14ac:dyDescent="0.35">
      <c r="A10830" s="1" t="s">
        <v>12915</v>
      </c>
      <c r="B10830" s="1">
        <v>98</v>
      </c>
    </row>
    <row r="10831" spans="1:2" hidden="1" x14ac:dyDescent="0.35">
      <c r="A10831" s="1" t="s">
        <v>12916</v>
      </c>
      <c r="B10831" s="1">
        <v>94</v>
      </c>
    </row>
    <row r="10832" spans="1:2" hidden="1" x14ac:dyDescent="0.35">
      <c r="A10832" s="1" t="s">
        <v>12917</v>
      </c>
      <c r="B10832" s="1">
        <v>91</v>
      </c>
    </row>
    <row r="10833" spans="1:2" hidden="1" x14ac:dyDescent="0.35">
      <c r="A10833" s="1" t="s">
        <v>12918</v>
      </c>
      <c r="B10833" s="1">
        <v>91</v>
      </c>
    </row>
    <row r="10834" spans="1:2" hidden="1" x14ac:dyDescent="0.35">
      <c r="A10834" s="1" t="s">
        <v>12919</v>
      </c>
      <c r="B10834" s="1">
        <v>94</v>
      </c>
    </row>
    <row r="10835" spans="1:2" hidden="1" x14ac:dyDescent="0.35">
      <c r="A10835" s="1" t="s">
        <v>12920</v>
      </c>
      <c r="B10835" s="1">
        <v>7</v>
      </c>
    </row>
    <row r="10836" spans="1:2" hidden="1" x14ac:dyDescent="0.35">
      <c r="A10836" s="1" t="s">
        <v>12921</v>
      </c>
      <c r="B10836" s="1">
        <v>98</v>
      </c>
    </row>
    <row r="10837" spans="1:2" hidden="1" x14ac:dyDescent="0.35">
      <c r="A10837" s="1" t="s">
        <v>12922</v>
      </c>
      <c r="B10837" s="1">
        <v>3</v>
      </c>
    </row>
    <row r="10838" spans="1:2" hidden="1" x14ac:dyDescent="0.35">
      <c r="A10838" s="1" t="s">
        <v>12923</v>
      </c>
      <c r="B10838" s="1">
        <v>9</v>
      </c>
    </row>
    <row r="10839" spans="1:2" hidden="1" x14ac:dyDescent="0.35">
      <c r="A10839" s="1" t="s">
        <v>12924</v>
      </c>
      <c r="B10839" s="1">
        <v>97</v>
      </c>
    </row>
    <row r="10840" spans="1:2" hidden="1" x14ac:dyDescent="0.35">
      <c r="A10840" s="1" t="s">
        <v>12925</v>
      </c>
      <c r="B10840" s="1">
        <v>47</v>
      </c>
    </row>
    <row r="10841" spans="1:2" hidden="1" x14ac:dyDescent="0.35">
      <c r="A10841" s="1" t="s">
        <v>12926</v>
      </c>
      <c r="B10841" s="1">
        <v>95</v>
      </c>
    </row>
    <row r="10842" spans="1:2" hidden="1" x14ac:dyDescent="0.35">
      <c r="A10842" s="1" t="s">
        <v>12927</v>
      </c>
      <c r="B10842" s="1">
        <v>22</v>
      </c>
    </row>
    <row r="10843" spans="1:2" hidden="1" x14ac:dyDescent="0.35">
      <c r="A10843" s="1" t="s">
        <v>12928</v>
      </c>
      <c r="B10843" s="1">
        <v>45</v>
      </c>
    </row>
    <row r="10844" spans="1:2" hidden="1" x14ac:dyDescent="0.35">
      <c r="A10844" s="1" t="s">
        <v>12929</v>
      </c>
      <c r="B10844" s="1">
        <v>16</v>
      </c>
    </row>
    <row r="10845" spans="1:2" hidden="1" x14ac:dyDescent="0.35">
      <c r="A10845" s="1" t="s">
        <v>12930</v>
      </c>
      <c r="B10845" s="1">
        <v>75</v>
      </c>
    </row>
    <row r="10846" spans="1:2" hidden="1" x14ac:dyDescent="0.35">
      <c r="A10846" s="1" t="s">
        <v>12931</v>
      </c>
      <c r="B10846" s="1">
        <v>93</v>
      </c>
    </row>
    <row r="10847" spans="1:2" hidden="1" x14ac:dyDescent="0.35">
      <c r="A10847" s="1" t="s">
        <v>12932</v>
      </c>
      <c r="B10847" s="1">
        <v>97</v>
      </c>
    </row>
    <row r="10848" spans="1:2" hidden="1" x14ac:dyDescent="0.35">
      <c r="A10848" s="1" t="s">
        <v>12933</v>
      </c>
      <c r="B10848" s="1">
        <v>27</v>
      </c>
    </row>
    <row r="10849" spans="1:2" hidden="1" x14ac:dyDescent="0.35">
      <c r="A10849" s="1" t="s">
        <v>12934</v>
      </c>
      <c r="B10849" s="1">
        <v>26</v>
      </c>
    </row>
    <row r="10850" spans="1:2" hidden="1" x14ac:dyDescent="0.35">
      <c r="A10850" s="1" t="s">
        <v>12935</v>
      </c>
      <c r="B10850" s="1">
        <v>75</v>
      </c>
    </row>
    <row r="10851" spans="1:2" hidden="1" x14ac:dyDescent="0.35">
      <c r="A10851" s="1" t="s">
        <v>12936</v>
      </c>
      <c r="B10851" s="1">
        <v>65</v>
      </c>
    </row>
    <row r="10852" spans="1:2" hidden="1" x14ac:dyDescent="0.35">
      <c r="A10852" s="1" t="s">
        <v>12937</v>
      </c>
      <c r="B10852" s="1">
        <v>1</v>
      </c>
    </row>
    <row r="10853" spans="1:2" hidden="1" x14ac:dyDescent="0.35">
      <c r="A10853" s="1" t="s">
        <v>12938</v>
      </c>
      <c r="B10853" s="1">
        <v>78</v>
      </c>
    </row>
    <row r="10854" spans="1:2" hidden="1" x14ac:dyDescent="0.35">
      <c r="A10854" s="1" t="s">
        <v>12939</v>
      </c>
      <c r="B10854" s="1">
        <v>83</v>
      </c>
    </row>
    <row r="10855" spans="1:2" hidden="1" x14ac:dyDescent="0.35">
      <c r="A10855" s="1" t="s">
        <v>12940</v>
      </c>
      <c r="B10855" s="1">
        <v>44</v>
      </c>
    </row>
    <row r="10856" spans="1:2" hidden="1" x14ac:dyDescent="0.35">
      <c r="A10856" s="1" t="s">
        <v>12941</v>
      </c>
      <c r="B10856" s="1">
        <v>84</v>
      </c>
    </row>
    <row r="10857" spans="1:2" hidden="1" x14ac:dyDescent="0.35">
      <c r="A10857" s="1" t="s">
        <v>12942</v>
      </c>
      <c r="B10857" s="1">
        <v>4</v>
      </c>
    </row>
    <row r="10858" spans="1:2" hidden="1" x14ac:dyDescent="0.35">
      <c r="A10858" s="1" t="s">
        <v>12943</v>
      </c>
      <c r="B10858" s="1">
        <v>37</v>
      </c>
    </row>
    <row r="10859" spans="1:2" hidden="1" x14ac:dyDescent="0.35">
      <c r="A10859" s="1" t="s">
        <v>12944</v>
      </c>
      <c r="B10859" s="1">
        <v>36</v>
      </c>
    </row>
    <row r="10860" spans="1:2" hidden="1" x14ac:dyDescent="0.35">
      <c r="A10860" s="1" t="s">
        <v>12945</v>
      </c>
      <c r="B10860" s="1">
        <v>1</v>
      </c>
    </row>
    <row r="10861" spans="1:2" hidden="1" x14ac:dyDescent="0.35">
      <c r="A10861" s="1" t="s">
        <v>12946</v>
      </c>
      <c r="B10861" s="1">
        <v>65</v>
      </c>
    </row>
    <row r="10862" spans="1:2" hidden="1" x14ac:dyDescent="0.35">
      <c r="A10862" s="1" t="s">
        <v>12947</v>
      </c>
      <c r="B10862" s="1">
        <v>29</v>
      </c>
    </row>
    <row r="10863" spans="1:2" hidden="1" x14ac:dyDescent="0.35">
      <c r="A10863" s="1" t="s">
        <v>12948</v>
      </c>
      <c r="B10863" s="1">
        <v>75</v>
      </c>
    </row>
    <row r="10864" spans="1:2" hidden="1" x14ac:dyDescent="0.35">
      <c r="A10864" s="1" t="s">
        <v>12949</v>
      </c>
      <c r="B10864" s="1">
        <v>6</v>
      </c>
    </row>
    <row r="10865" spans="1:2" hidden="1" x14ac:dyDescent="0.35">
      <c r="A10865" s="1" t="s">
        <v>12950</v>
      </c>
      <c r="B10865" s="1">
        <v>31</v>
      </c>
    </row>
    <row r="10866" spans="1:2" hidden="1" x14ac:dyDescent="0.35">
      <c r="A10866" s="1" t="s">
        <v>12951</v>
      </c>
      <c r="B10866" s="1">
        <v>23</v>
      </c>
    </row>
    <row r="10867" spans="1:2" hidden="1" x14ac:dyDescent="0.35">
      <c r="A10867" s="1" t="s">
        <v>12952</v>
      </c>
      <c r="B10867" s="1">
        <v>63</v>
      </c>
    </row>
    <row r="10868" spans="1:2" hidden="1" x14ac:dyDescent="0.35">
      <c r="A10868" s="1" t="s">
        <v>12953</v>
      </c>
      <c r="B10868" s="1">
        <v>30</v>
      </c>
    </row>
    <row r="10869" spans="1:2" hidden="1" x14ac:dyDescent="0.35">
      <c r="A10869" s="1" t="s">
        <v>12954</v>
      </c>
      <c r="B10869" s="1">
        <v>57</v>
      </c>
    </row>
    <row r="10870" spans="1:2" hidden="1" x14ac:dyDescent="0.35">
      <c r="A10870" s="1" t="s">
        <v>12955</v>
      </c>
      <c r="B10870" s="1">
        <v>79</v>
      </c>
    </row>
    <row r="10871" spans="1:2" hidden="1" x14ac:dyDescent="0.35">
      <c r="A10871" s="1" t="s">
        <v>12956</v>
      </c>
      <c r="B10871" s="1">
        <v>37</v>
      </c>
    </row>
    <row r="10872" spans="1:2" hidden="1" x14ac:dyDescent="0.35">
      <c r="A10872" s="1" t="s">
        <v>12957</v>
      </c>
      <c r="B10872" s="1">
        <v>26</v>
      </c>
    </row>
    <row r="10873" spans="1:2" hidden="1" x14ac:dyDescent="0.35">
      <c r="A10873" s="1" t="s">
        <v>12958</v>
      </c>
      <c r="B10873" s="1">
        <v>61</v>
      </c>
    </row>
    <row r="10874" spans="1:2" hidden="1" x14ac:dyDescent="0.35">
      <c r="A10874" s="1" t="s">
        <v>12959</v>
      </c>
      <c r="B10874" s="1">
        <v>20</v>
      </c>
    </row>
    <row r="10875" spans="1:2" hidden="1" x14ac:dyDescent="0.35">
      <c r="A10875" s="1" t="s">
        <v>12960</v>
      </c>
      <c r="B10875" s="1">
        <v>54</v>
      </c>
    </row>
    <row r="10876" spans="1:2" hidden="1" x14ac:dyDescent="0.35">
      <c r="A10876" s="1" t="s">
        <v>12961</v>
      </c>
      <c r="B10876" s="1">
        <v>13</v>
      </c>
    </row>
    <row r="10877" spans="1:2" hidden="1" x14ac:dyDescent="0.35">
      <c r="A10877" s="1" t="s">
        <v>12962</v>
      </c>
      <c r="B10877" s="1">
        <v>93</v>
      </c>
    </row>
    <row r="10878" spans="1:2" hidden="1" x14ac:dyDescent="0.35">
      <c r="A10878" s="1" t="s">
        <v>12963</v>
      </c>
      <c r="B10878" s="1">
        <v>17</v>
      </c>
    </row>
    <row r="10879" spans="1:2" hidden="1" x14ac:dyDescent="0.35">
      <c r="A10879" s="1" t="s">
        <v>12964</v>
      </c>
      <c r="B10879" s="1">
        <v>18</v>
      </c>
    </row>
    <row r="10880" spans="1:2" hidden="1" x14ac:dyDescent="0.35">
      <c r="A10880" s="1" t="s">
        <v>12965</v>
      </c>
      <c r="B10880" s="1">
        <v>76</v>
      </c>
    </row>
    <row r="10881" spans="1:2" hidden="1" x14ac:dyDescent="0.35">
      <c r="A10881" s="1" t="s">
        <v>12966</v>
      </c>
      <c r="B10881" s="1">
        <v>89</v>
      </c>
    </row>
    <row r="10882" spans="1:2" hidden="1" x14ac:dyDescent="0.35">
      <c r="A10882" s="1" t="s">
        <v>12967</v>
      </c>
      <c r="B10882" s="1">
        <v>74</v>
      </c>
    </row>
    <row r="10883" spans="1:2" hidden="1" x14ac:dyDescent="0.35">
      <c r="A10883" s="1" t="s">
        <v>12968</v>
      </c>
      <c r="B10883" s="1">
        <v>50</v>
      </c>
    </row>
    <row r="10884" spans="1:2" hidden="1" x14ac:dyDescent="0.35">
      <c r="A10884" s="1" t="s">
        <v>12969</v>
      </c>
      <c r="B10884" s="1">
        <v>82</v>
      </c>
    </row>
    <row r="10885" spans="1:2" hidden="1" x14ac:dyDescent="0.35">
      <c r="A10885" s="1" t="s">
        <v>12970</v>
      </c>
      <c r="B10885" s="1">
        <v>41</v>
      </c>
    </row>
    <row r="10886" spans="1:2" hidden="1" x14ac:dyDescent="0.35">
      <c r="A10886" s="1" t="s">
        <v>12971</v>
      </c>
      <c r="B10886" s="1">
        <v>29</v>
      </c>
    </row>
    <row r="10887" spans="1:2" hidden="1" x14ac:dyDescent="0.35">
      <c r="A10887" s="1" t="s">
        <v>12972</v>
      </c>
      <c r="B10887" s="1">
        <v>46</v>
      </c>
    </row>
    <row r="10888" spans="1:2" hidden="1" x14ac:dyDescent="0.35">
      <c r="A10888" s="1" t="s">
        <v>12973</v>
      </c>
      <c r="B10888" s="1">
        <v>88</v>
      </c>
    </row>
    <row r="10889" spans="1:2" hidden="1" x14ac:dyDescent="0.35">
      <c r="A10889" s="1" t="s">
        <v>12974</v>
      </c>
      <c r="B10889" s="1">
        <v>91</v>
      </c>
    </row>
    <row r="10890" spans="1:2" hidden="1" x14ac:dyDescent="0.35">
      <c r="A10890" s="1" t="s">
        <v>12975</v>
      </c>
      <c r="B10890" s="1">
        <v>44</v>
      </c>
    </row>
    <row r="10891" spans="1:2" hidden="1" x14ac:dyDescent="0.35">
      <c r="A10891" s="1" t="s">
        <v>12976</v>
      </c>
      <c r="B10891" s="1">
        <v>80</v>
      </c>
    </row>
    <row r="10892" spans="1:2" hidden="1" x14ac:dyDescent="0.35">
      <c r="A10892" s="1" t="s">
        <v>12977</v>
      </c>
      <c r="B10892" s="1">
        <v>35</v>
      </c>
    </row>
    <row r="10893" spans="1:2" hidden="1" x14ac:dyDescent="0.35">
      <c r="A10893" s="1" t="s">
        <v>12978</v>
      </c>
      <c r="B10893" s="1">
        <v>6</v>
      </c>
    </row>
    <row r="10894" spans="1:2" hidden="1" x14ac:dyDescent="0.35">
      <c r="A10894" s="1" t="s">
        <v>12979</v>
      </c>
      <c r="B10894" s="1">
        <v>93</v>
      </c>
    </row>
    <row r="10895" spans="1:2" hidden="1" x14ac:dyDescent="0.35">
      <c r="A10895" s="1" t="s">
        <v>12980</v>
      </c>
      <c r="B10895" s="1">
        <v>90</v>
      </c>
    </row>
    <row r="10896" spans="1:2" hidden="1" x14ac:dyDescent="0.35">
      <c r="A10896" s="1" t="s">
        <v>12981</v>
      </c>
      <c r="B10896" s="1">
        <v>52</v>
      </c>
    </row>
    <row r="10897" spans="1:2" hidden="1" x14ac:dyDescent="0.35">
      <c r="A10897" s="1" t="s">
        <v>12982</v>
      </c>
      <c r="B10897" s="1">
        <v>20</v>
      </c>
    </row>
    <row r="10898" spans="1:2" hidden="1" x14ac:dyDescent="0.35">
      <c r="A10898" s="1" t="s">
        <v>12983</v>
      </c>
      <c r="B10898" s="1">
        <v>81</v>
      </c>
    </row>
    <row r="10899" spans="1:2" hidden="1" x14ac:dyDescent="0.35">
      <c r="A10899" s="1" t="s">
        <v>12984</v>
      </c>
      <c r="B10899" s="1">
        <v>59</v>
      </c>
    </row>
    <row r="10900" spans="1:2" hidden="1" x14ac:dyDescent="0.35">
      <c r="A10900" s="1" t="s">
        <v>12985</v>
      </c>
      <c r="B10900" s="1">
        <v>5</v>
      </c>
    </row>
    <row r="10901" spans="1:2" hidden="1" x14ac:dyDescent="0.35">
      <c r="A10901" s="1" t="s">
        <v>12986</v>
      </c>
      <c r="B10901" s="1">
        <v>11</v>
      </c>
    </row>
    <row r="10902" spans="1:2" hidden="1" x14ac:dyDescent="0.35">
      <c r="A10902" s="1" t="s">
        <v>12987</v>
      </c>
      <c r="B10902" s="1">
        <v>0</v>
      </c>
    </row>
    <row r="10903" spans="1:2" hidden="1" x14ac:dyDescent="0.35">
      <c r="A10903" s="1" t="s">
        <v>12988</v>
      </c>
      <c r="B10903" s="1">
        <v>29</v>
      </c>
    </row>
    <row r="10904" spans="1:2" hidden="1" x14ac:dyDescent="0.35">
      <c r="A10904" s="1" t="s">
        <v>12989</v>
      </c>
      <c r="B10904" s="1">
        <v>79</v>
      </c>
    </row>
    <row r="10905" spans="1:2" hidden="1" x14ac:dyDescent="0.35">
      <c r="A10905" s="1" t="s">
        <v>12990</v>
      </c>
      <c r="B10905" s="1">
        <v>10</v>
      </c>
    </row>
    <row r="10906" spans="1:2" hidden="1" x14ac:dyDescent="0.35">
      <c r="A10906" s="1" t="s">
        <v>12991</v>
      </c>
      <c r="B10906" s="1">
        <v>47</v>
      </c>
    </row>
    <row r="10907" spans="1:2" hidden="1" x14ac:dyDescent="0.35">
      <c r="A10907" s="1" t="s">
        <v>12992</v>
      </c>
      <c r="B10907" s="1">
        <v>20</v>
      </c>
    </row>
    <row r="10908" spans="1:2" hidden="1" x14ac:dyDescent="0.35">
      <c r="A10908" s="1" t="s">
        <v>12993</v>
      </c>
      <c r="B10908" s="1">
        <v>21</v>
      </c>
    </row>
    <row r="10909" spans="1:2" hidden="1" x14ac:dyDescent="0.35">
      <c r="A10909" s="1" t="s">
        <v>12994</v>
      </c>
      <c r="B10909" s="1">
        <v>12</v>
      </c>
    </row>
    <row r="10910" spans="1:2" hidden="1" x14ac:dyDescent="0.35">
      <c r="A10910" s="1" t="s">
        <v>12995</v>
      </c>
      <c r="B10910" s="1">
        <v>43</v>
      </c>
    </row>
    <row r="10911" spans="1:2" hidden="1" x14ac:dyDescent="0.35">
      <c r="A10911" s="1" t="s">
        <v>12996</v>
      </c>
      <c r="B10911" s="1">
        <v>48</v>
      </c>
    </row>
    <row r="10912" spans="1:2" hidden="1" x14ac:dyDescent="0.35">
      <c r="A10912" s="1" t="s">
        <v>12997</v>
      </c>
      <c r="B10912" s="1">
        <v>2</v>
      </c>
    </row>
    <row r="10913" spans="1:2" hidden="1" x14ac:dyDescent="0.35">
      <c r="A10913" s="1" t="s">
        <v>12998</v>
      </c>
      <c r="B10913" s="1">
        <v>24</v>
      </c>
    </row>
    <row r="10914" spans="1:2" hidden="1" x14ac:dyDescent="0.35">
      <c r="A10914" s="1" t="s">
        <v>12999</v>
      </c>
      <c r="B10914" s="1">
        <v>95</v>
      </c>
    </row>
    <row r="10915" spans="1:2" hidden="1" x14ac:dyDescent="0.35">
      <c r="A10915" s="1" t="s">
        <v>13000</v>
      </c>
      <c r="B10915" s="1">
        <v>53</v>
      </c>
    </row>
    <row r="10916" spans="1:2" hidden="1" x14ac:dyDescent="0.35">
      <c r="A10916" s="1" t="s">
        <v>13001</v>
      </c>
      <c r="B10916" s="1">
        <v>84</v>
      </c>
    </row>
    <row r="10917" spans="1:2" hidden="1" x14ac:dyDescent="0.35">
      <c r="A10917" s="1" t="s">
        <v>13002</v>
      </c>
      <c r="B10917" s="1">
        <v>63</v>
      </c>
    </row>
    <row r="10918" spans="1:2" hidden="1" x14ac:dyDescent="0.35">
      <c r="A10918" s="1" t="s">
        <v>13003</v>
      </c>
      <c r="B10918" s="1">
        <v>52</v>
      </c>
    </row>
    <row r="10919" spans="1:2" hidden="1" x14ac:dyDescent="0.35">
      <c r="A10919" s="1" t="s">
        <v>13004</v>
      </c>
      <c r="B10919" s="1">
        <v>1</v>
      </c>
    </row>
    <row r="10920" spans="1:2" hidden="1" x14ac:dyDescent="0.35">
      <c r="A10920" s="1" t="s">
        <v>13005</v>
      </c>
      <c r="B10920" s="1">
        <v>81</v>
      </c>
    </row>
    <row r="10921" spans="1:2" hidden="1" x14ac:dyDescent="0.35">
      <c r="A10921" s="1" t="s">
        <v>13006</v>
      </c>
      <c r="B10921" s="1">
        <v>5</v>
      </c>
    </row>
    <row r="10922" spans="1:2" hidden="1" x14ac:dyDescent="0.35">
      <c r="A10922" s="1" t="s">
        <v>13007</v>
      </c>
      <c r="B10922" s="1">
        <v>77</v>
      </c>
    </row>
    <row r="10923" spans="1:2" hidden="1" x14ac:dyDescent="0.35">
      <c r="A10923" s="1" t="s">
        <v>13008</v>
      </c>
      <c r="B10923" s="1">
        <v>65</v>
      </c>
    </row>
    <row r="10924" spans="1:2" hidden="1" x14ac:dyDescent="0.35">
      <c r="A10924" s="1" t="s">
        <v>13009</v>
      </c>
      <c r="B10924" s="1">
        <v>26</v>
      </c>
    </row>
    <row r="10925" spans="1:2" hidden="1" x14ac:dyDescent="0.35">
      <c r="A10925" s="1" t="s">
        <v>13010</v>
      </c>
      <c r="B10925" s="1">
        <v>69</v>
      </c>
    </row>
    <row r="10926" spans="1:2" hidden="1" x14ac:dyDescent="0.35">
      <c r="A10926" s="1" t="s">
        <v>13011</v>
      </c>
      <c r="B10926" s="1">
        <v>82</v>
      </c>
    </row>
    <row r="10927" spans="1:2" hidden="1" x14ac:dyDescent="0.35">
      <c r="A10927" s="1" t="s">
        <v>13012</v>
      </c>
      <c r="B10927" s="1">
        <v>43</v>
      </c>
    </row>
    <row r="10928" spans="1:2" hidden="1" x14ac:dyDescent="0.35">
      <c r="A10928" s="1" t="s">
        <v>13013</v>
      </c>
      <c r="B10928" s="1">
        <v>17</v>
      </c>
    </row>
    <row r="10929" spans="1:2" hidden="1" x14ac:dyDescent="0.35">
      <c r="A10929" s="1" t="s">
        <v>13014</v>
      </c>
      <c r="B10929" s="1">
        <v>57</v>
      </c>
    </row>
    <row r="10930" spans="1:2" hidden="1" x14ac:dyDescent="0.35">
      <c r="A10930" s="1" t="s">
        <v>13015</v>
      </c>
      <c r="B10930" s="1">
        <v>52</v>
      </c>
    </row>
    <row r="10931" spans="1:2" hidden="1" x14ac:dyDescent="0.35">
      <c r="A10931" s="1" t="s">
        <v>13016</v>
      </c>
      <c r="B10931" s="1">
        <v>69</v>
      </c>
    </row>
    <row r="10932" spans="1:2" hidden="1" x14ac:dyDescent="0.35">
      <c r="A10932" s="1" t="s">
        <v>13017</v>
      </c>
      <c r="B10932" s="1">
        <v>58</v>
      </c>
    </row>
    <row r="10933" spans="1:2" hidden="1" x14ac:dyDescent="0.35">
      <c r="A10933" s="1" t="s">
        <v>13018</v>
      </c>
      <c r="B10933" s="1">
        <v>21</v>
      </c>
    </row>
    <row r="10934" spans="1:2" hidden="1" x14ac:dyDescent="0.35">
      <c r="A10934" s="1" t="s">
        <v>13019</v>
      </c>
      <c r="B10934" s="1">
        <v>75</v>
      </c>
    </row>
    <row r="10935" spans="1:2" hidden="1" x14ac:dyDescent="0.35">
      <c r="A10935" s="1" t="s">
        <v>13020</v>
      </c>
      <c r="B10935" s="1">
        <v>63</v>
      </c>
    </row>
    <row r="10936" spans="1:2" hidden="1" x14ac:dyDescent="0.35">
      <c r="A10936" s="1" t="s">
        <v>13021</v>
      </c>
      <c r="B10936" s="1">
        <v>55</v>
      </c>
    </row>
    <row r="10937" spans="1:2" hidden="1" x14ac:dyDescent="0.35">
      <c r="A10937" s="1" t="s">
        <v>13022</v>
      </c>
      <c r="B10937" s="1">
        <v>25</v>
      </c>
    </row>
    <row r="10938" spans="1:2" hidden="1" x14ac:dyDescent="0.35">
      <c r="A10938" s="1" t="s">
        <v>13023</v>
      </c>
      <c r="B10938" s="1">
        <v>1</v>
      </c>
    </row>
    <row r="10939" spans="1:2" hidden="1" x14ac:dyDescent="0.35">
      <c r="A10939" s="1" t="s">
        <v>13024</v>
      </c>
      <c r="B10939" s="1">
        <v>40</v>
      </c>
    </row>
    <row r="10940" spans="1:2" hidden="1" x14ac:dyDescent="0.35">
      <c r="A10940" s="1" t="s">
        <v>13025</v>
      </c>
      <c r="B10940" s="1">
        <v>94</v>
      </c>
    </row>
    <row r="10941" spans="1:2" hidden="1" x14ac:dyDescent="0.35">
      <c r="A10941" s="1" t="s">
        <v>13026</v>
      </c>
      <c r="B10941" s="1">
        <v>39</v>
      </c>
    </row>
    <row r="10942" spans="1:2" hidden="1" x14ac:dyDescent="0.35">
      <c r="A10942" s="1" t="s">
        <v>13027</v>
      </c>
      <c r="B10942" s="1">
        <v>46</v>
      </c>
    </row>
    <row r="10943" spans="1:2" hidden="1" x14ac:dyDescent="0.35">
      <c r="A10943" s="1" t="s">
        <v>13028</v>
      </c>
      <c r="B10943" s="1">
        <v>80</v>
      </c>
    </row>
    <row r="10944" spans="1:2" hidden="1" x14ac:dyDescent="0.35">
      <c r="A10944" s="1" t="s">
        <v>13029</v>
      </c>
      <c r="B10944" s="1">
        <v>49</v>
      </c>
    </row>
    <row r="10945" spans="1:2" hidden="1" x14ac:dyDescent="0.35">
      <c r="A10945" s="1" t="s">
        <v>13030</v>
      </c>
      <c r="B10945" s="1">
        <v>60</v>
      </c>
    </row>
    <row r="10946" spans="1:2" hidden="1" x14ac:dyDescent="0.35">
      <c r="A10946" s="1" t="s">
        <v>13031</v>
      </c>
      <c r="B10946" s="1">
        <v>66</v>
      </c>
    </row>
    <row r="10947" spans="1:2" hidden="1" x14ac:dyDescent="0.35">
      <c r="A10947" s="1" t="s">
        <v>13032</v>
      </c>
      <c r="B10947" s="1">
        <v>45</v>
      </c>
    </row>
    <row r="10948" spans="1:2" hidden="1" x14ac:dyDescent="0.35">
      <c r="A10948" s="1" t="s">
        <v>13033</v>
      </c>
      <c r="B10948" s="1">
        <v>22</v>
      </c>
    </row>
    <row r="10949" spans="1:2" hidden="1" x14ac:dyDescent="0.35">
      <c r="A10949" s="1" t="s">
        <v>13034</v>
      </c>
      <c r="B10949" s="1">
        <v>61</v>
      </c>
    </row>
    <row r="10950" spans="1:2" hidden="1" x14ac:dyDescent="0.35">
      <c r="A10950" s="1" t="s">
        <v>13035</v>
      </c>
      <c r="B10950" s="1">
        <v>98</v>
      </c>
    </row>
    <row r="10951" spans="1:2" hidden="1" x14ac:dyDescent="0.35">
      <c r="A10951" s="1" t="s">
        <v>13036</v>
      </c>
      <c r="B10951" s="1">
        <v>52</v>
      </c>
    </row>
    <row r="10952" spans="1:2" hidden="1" x14ac:dyDescent="0.35">
      <c r="A10952" s="1" t="s">
        <v>13037</v>
      </c>
      <c r="B10952" s="1">
        <v>72</v>
      </c>
    </row>
    <row r="10953" spans="1:2" hidden="1" x14ac:dyDescent="0.35">
      <c r="A10953" s="1" t="s">
        <v>13038</v>
      </c>
      <c r="B10953" s="1">
        <v>87</v>
      </c>
    </row>
    <row r="10954" spans="1:2" hidden="1" x14ac:dyDescent="0.35">
      <c r="A10954" s="1" t="s">
        <v>13039</v>
      </c>
      <c r="B10954" s="1">
        <v>32</v>
      </c>
    </row>
    <row r="10955" spans="1:2" hidden="1" x14ac:dyDescent="0.35">
      <c r="A10955" s="1" t="s">
        <v>13040</v>
      </c>
      <c r="B10955" s="1">
        <v>9</v>
      </c>
    </row>
    <row r="10956" spans="1:2" hidden="1" x14ac:dyDescent="0.35">
      <c r="A10956" s="1" t="s">
        <v>13041</v>
      </c>
      <c r="B10956" s="1">
        <v>7</v>
      </c>
    </row>
    <row r="10957" spans="1:2" hidden="1" x14ac:dyDescent="0.35">
      <c r="A10957" s="1" t="s">
        <v>13042</v>
      </c>
      <c r="B10957" s="1">
        <v>67</v>
      </c>
    </row>
    <row r="10958" spans="1:2" hidden="1" x14ac:dyDescent="0.35">
      <c r="A10958" s="1" t="s">
        <v>13043</v>
      </c>
      <c r="B10958" s="1">
        <v>34</v>
      </c>
    </row>
    <row r="10959" spans="1:2" hidden="1" x14ac:dyDescent="0.35">
      <c r="A10959" s="1" t="s">
        <v>13044</v>
      </c>
      <c r="B10959" s="1">
        <v>28</v>
      </c>
    </row>
    <row r="10960" spans="1:2" hidden="1" x14ac:dyDescent="0.35">
      <c r="A10960" s="1" t="s">
        <v>13045</v>
      </c>
      <c r="B10960" s="1">
        <v>27</v>
      </c>
    </row>
    <row r="10961" spans="1:2" hidden="1" x14ac:dyDescent="0.35">
      <c r="A10961" s="1" t="s">
        <v>13046</v>
      </c>
      <c r="B10961" s="1">
        <v>81</v>
      </c>
    </row>
    <row r="10962" spans="1:2" hidden="1" x14ac:dyDescent="0.35">
      <c r="A10962" s="1" t="s">
        <v>13047</v>
      </c>
      <c r="B10962" s="1">
        <v>30</v>
      </c>
    </row>
    <row r="10963" spans="1:2" hidden="1" x14ac:dyDescent="0.35">
      <c r="A10963" s="1" t="s">
        <v>13048</v>
      </c>
      <c r="B10963" s="1">
        <v>22</v>
      </c>
    </row>
    <row r="10964" spans="1:2" hidden="1" x14ac:dyDescent="0.35">
      <c r="A10964" s="1" t="s">
        <v>13049</v>
      </c>
      <c r="B10964" s="1">
        <v>22</v>
      </c>
    </row>
    <row r="10965" spans="1:2" hidden="1" x14ac:dyDescent="0.35">
      <c r="A10965" s="1" t="s">
        <v>13050</v>
      </c>
      <c r="B10965" s="1">
        <v>61</v>
      </c>
    </row>
    <row r="10966" spans="1:2" hidden="1" x14ac:dyDescent="0.35">
      <c r="A10966" s="1" t="s">
        <v>13051</v>
      </c>
      <c r="B10966" s="1">
        <v>45</v>
      </c>
    </row>
    <row r="10967" spans="1:2" hidden="1" x14ac:dyDescent="0.35">
      <c r="A10967" s="1" t="s">
        <v>13052</v>
      </c>
      <c r="B10967" s="1">
        <v>47</v>
      </c>
    </row>
    <row r="10968" spans="1:2" hidden="1" x14ac:dyDescent="0.35">
      <c r="A10968" s="1" t="s">
        <v>13053</v>
      </c>
      <c r="B10968" s="1">
        <v>56</v>
      </c>
    </row>
    <row r="10969" spans="1:2" hidden="1" x14ac:dyDescent="0.35">
      <c r="A10969" s="1" t="s">
        <v>13054</v>
      </c>
      <c r="B10969" s="1">
        <v>42</v>
      </c>
    </row>
    <row r="10970" spans="1:2" hidden="1" x14ac:dyDescent="0.35">
      <c r="A10970" s="1" t="s">
        <v>13055</v>
      </c>
      <c r="B10970" s="1">
        <v>69</v>
      </c>
    </row>
    <row r="10971" spans="1:2" hidden="1" x14ac:dyDescent="0.35">
      <c r="A10971" s="1" t="s">
        <v>13056</v>
      </c>
      <c r="B10971" s="1">
        <v>61</v>
      </c>
    </row>
    <row r="10972" spans="1:2" hidden="1" x14ac:dyDescent="0.35">
      <c r="A10972" s="1" t="s">
        <v>13057</v>
      </c>
      <c r="B10972" s="1">
        <v>30</v>
      </c>
    </row>
    <row r="10973" spans="1:2" hidden="1" x14ac:dyDescent="0.35">
      <c r="A10973" s="1" t="s">
        <v>13058</v>
      </c>
      <c r="B10973" s="1">
        <v>13</v>
      </c>
    </row>
    <row r="10974" spans="1:2" hidden="1" x14ac:dyDescent="0.35">
      <c r="A10974" s="1" t="s">
        <v>13059</v>
      </c>
      <c r="B10974" s="1">
        <v>22</v>
      </c>
    </row>
    <row r="10975" spans="1:2" hidden="1" x14ac:dyDescent="0.35">
      <c r="A10975" s="1" t="s">
        <v>13060</v>
      </c>
      <c r="B10975" s="1">
        <v>54</v>
      </c>
    </row>
    <row r="10976" spans="1:2" hidden="1" x14ac:dyDescent="0.35">
      <c r="A10976" s="1" t="s">
        <v>13061</v>
      </c>
      <c r="B10976" s="1">
        <v>35</v>
      </c>
    </row>
    <row r="10977" spans="1:2" hidden="1" x14ac:dyDescent="0.35">
      <c r="A10977" s="1" t="s">
        <v>13062</v>
      </c>
      <c r="B10977" s="1">
        <v>30</v>
      </c>
    </row>
    <row r="10978" spans="1:2" hidden="1" x14ac:dyDescent="0.35">
      <c r="A10978" s="1" t="s">
        <v>13063</v>
      </c>
      <c r="B10978" s="1">
        <v>38</v>
      </c>
    </row>
    <row r="10979" spans="1:2" hidden="1" x14ac:dyDescent="0.35">
      <c r="A10979" s="1" t="s">
        <v>13064</v>
      </c>
      <c r="B10979" s="1">
        <v>32</v>
      </c>
    </row>
    <row r="10980" spans="1:2" hidden="1" x14ac:dyDescent="0.35">
      <c r="A10980" s="1" t="s">
        <v>13065</v>
      </c>
      <c r="B10980" s="1">
        <v>92</v>
      </c>
    </row>
    <row r="10981" spans="1:2" hidden="1" x14ac:dyDescent="0.35">
      <c r="A10981" s="1" t="s">
        <v>13066</v>
      </c>
      <c r="B10981" s="1">
        <v>46</v>
      </c>
    </row>
    <row r="10982" spans="1:2" hidden="1" x14ac:dyDescent="0.35">
      <c r="A10982" s="1" t="s">
        <v>13067</v>
      </c>
      <c r="B10982" s="1">
        <v>46</v>
      </c>
    </row>
    <row r="10983" spans="1:2" hidden="1" x14ac:dyDescent="0.35">
      <c r="A10983" s="1" t="s">
        <v>13068</v>
      </c>
      <c r="B10983" s="1">
        <v>77</v>
      </c>
    </row>
    <row r="10984" spans="1:2" hidden="1" x14ac:dyDescent="0.35">
      <c r="A10984" s="1" t="s">
        <v>13069</v>
      </c>
      <c r="B10984" s="1">
        <v>83</v>
      </c>
    </row>
    <row r="10985" spans="1:2" hidden="1" x14ac:dyDescent="0.35">
      <c r="A10985" s="1" t="s">
        <v>13070</v>
      </c>
      <c r="B10985" s="1">
        <v>65</v>
      </c>
    </row>
    <row r="10986" spans="1:2" hidden="1" x14ac:dyDescent="0.35">
      <c r="A10986" s="1" t="s">
        <v>13071</v>
      </c>
      <c r="B10986" s="1">
        <v>73</v>
      </c>
    </row>
    <row r="10987" spans="1:2" hidden="1" x14ac:dyDescent="0.35">
      <c r="A10987" s="1" t="s">
        <v>13072</v>
      </c>
      <c r="B10987" s="1">
        <v>46</v>
      </c>
    </row>
    <row r="10988" spans="1:2" hidden="1" x14ac:dyDescent="0.35">
      <c r="A10988" s="1" t="s">
        <v>13073</v>
      </c>
      <c r="B10988" s="1">
        <v>6</v>
      </c>
    </row>
    <row r="10989" spans="1:2" hidden="1" x14ac:dyDescent="0.35">
      <c r="A10989" s="1" t="s">
        <v>13074</v>
      </c>
      <c r="B10989" s="1">
        <v>66</v>
      </c>
    </row>
    <row r="10990" spans="1:2" hidden="1" x14ac:dyDescent="0.35">
      <c r="A10990" s="1" t="s">
        <v>13075</v>
      </c>
      <c r="B10990" s="1">
        <v>29</v>
      </c>
    </row>
    <row r="10991" spans="1:2" hidden="1" x14ac:dyDescent="0.35">
      <c r="A10991" s="1" t="s">
        <v>13076</v>
      </c>
      <c r="B10991" s="1">
        <v>53</v>
      </c>
    </row>
    <row r="10992" spans="1:2" hidden="1" x14ac:dyDescent="0.35">
      <c r="A10992" s="1" t="s">
        <v>13077</v>
      </c>
      <c r="B10992" s="1">
        <v>61</v>
      </c>
    </row>
    <row r="10993" spans="1:2" hidden="1" x14ac:dyDescent="0.35">
      <c r="A10993" s="1" t="s">
        <v>13078</v>
      </c>
      <c r="B10993" s="1">
        <v>70</v>
      </c>
    </row>
    <row r="10994" spans="1:2" hidden="1" x14ac:dyDescent="0.35">
      <c r="A10994" s="1" t="s">
        <v>13079</v>
      </c>
      <c r="B10994" s="1">
        <v>89</v>
      </c>
    </row>
    <row r="10995" spans="1:2" hidden="1" x14ac:dyDescent="0.35">
      <c r="A10995" s="1" t="s">
        <v>13080</v>
      </c>
      <c r="B10995" s="1">
        <v>29</v>
      </c>
    </row>
    <row r="10996" spans="1:2" hidden="1" x14ac:dyDescent="0.35">
      <c r="A10996" s="1" t="s">
        <v>13081</v>
      </c>
      <c r="B10996" s="1">
        <v>72</v>
      </c>
    </row>
    <row r="10997" spans="1:2" hidden="1" x14ac:dyDescent="0.35">
      <c r="A10997" s="1" t="s">
        <v>13082</v>
      </c>
      <c r="B10997" s="1">
        <v>17</v>
      </c>
    </row>
    <row r="10998" spans="1:2" hidden="1" x14ac:dyDescent="0.35">
      <c r="A10998" s="1" t="s">
        <v>13083</v>
      </c>
      <c r="B10998" s="1">
        <v>77</v>
      </c>
    </row>
    <row r="10999" spans="1:2" hidden="1" x14ac:dyDescent="0.35">
      <c r="A10999" s="1" t="s">
        <v>13084</v>
      </c>
      <c r="B10999" s="1">
        <v>26</v>
      </c>
    </row>
    <row r="11000" spans="1:2" hidden="1" x14ac:dyDescent="0.35">
      <c r="A11000" s="1" t="s">
        <v>13085</v>
      </c>
      <c r="B11000" s="1">
        <v>60</v>
      </c>
    </row>
    <row r="11001" spans="1:2" hidden="1" x14ac:dyDescent="0.35">
      <c r="A11001" s="1" t="s">
        <v>13086</v>
      </c>
      <c r="B11001" s="1">
        <v>35</v>
      </c>
    </row>
    <row r="11002" spans="1:2" hidden="1" x14ac:dyDescent="0.35">
      <c r="A11002" s="1" t="s">
        <v>13087</v>
      </c>
      <c r="B11002" s="1">
        <v>33</v>
      </c>
    </row>
    <row r="11003" spans="1:2" hidden="1" x14ac:dyDescent="0.35">
      <c r="A11003" s="1" t="s">
        <v>13088</v>
      </c>
      <c r="B11003" s="1">
        <v>76</v>
      </c>
    </row>
    <row r="11004" spans="1:2" hidden="1" x14ac:dyDescent="0.35">
      <c r="A11004" s="1" t="s">
        <v>13089</v>
      </c>
      <c r="B11004" s="1">
        <v>29</v>
      </c>
    </row>
    <row r="11005" spans="1:2" hidden="1" x14ac:dyDescent="0.35">
      <c r="A11005" s="1" t="s">
        <v>13090</v>
      </c>
      <c r="B11005" s="1">
        <v>31</v>
      </c>
    </row>
    <row r="11006" spans="1:2" hidden="1" x14ac:dyDescent="0.35">
      <c r="A11006" s="1" t="s">
        <v>13091</v>
      </c>
      <c r="B11006" s="1">
        <v>95</v>
      </c>
    </row>
    <row r="11007" spans="1:2" hidden="1" x14ac:dyDescent="0.35">
      <c r="A11007" s="1" t="s">
        <v>13092</v>
      </c>
      <c r="B11007" s="1">
        <v>73</v>
      </c>
    </row>
    <row r="11008" spans="1:2" hidden="1" x14ac:dyDescent="0.35">
      <c r="A11008" s="1" t="s">
        <v>13093</v>
      </c>
      <c r="B11008" s="1">
        <v>28</v>
      </c>
    </row>
    <row r="11009" spans="1:2" hidden="1" x14ac:dyDescent="0.35">
      <c r="A11009" s="1" t="s">
        <v>13094</v>
      </c>
      <c r="B11009" s="1">
        <v>26</v>
      </c>
    </row>
    <row r="11010" spans="1:2" hidden="1" x14ac:dyDescent="0.35">
      <c r="A11010" s="1" t="s">
        <v>13095</v>
      </c>
      <c r="B11010" s="1">
        <v>91</v>
      </c>
    </row>
    <row r="11011" spans="1:2" hidden="1" x14ac:dyDescent="0.35">
      <c r="A11011" s="1" t="s">
        <v>13096</v>
      </c>
      <c r="B11011" s="1">
        <v>8</v>
      </c>
    </row>
    <row r="11012" spans="1:2" hidden="1" x14ac:dyDescent="0.35">
      <c r="A11012" s="1" t="s">
        <v>13097</v>
      </c>
      <c r="B11012" s="1">
        <v>72</v>
      </c>
    </row>
    <row r="11013" spans="1:2" hidden="1" x14ac:dyDescent="0.35">
      <c r="A11013" s="1" t="s">
        <v>13098</v>
      </c>
      <c r="B11013" s="1">
        <v>8</v>
      </c>
    </row>
    <row r="11014" spans="1:2" hidden="1" x14ac:dyDescent="0.35">
      <c r="A11014" s="1" t="s">
        <v>13099</v>
      </c>
      <c r="B11014" s="1">
        <v>54</v>
      </c>
    </row>
    <row r="11015" spans="1:2" hidden="1" x14ac:dyDescent="0.35">
      <c r="A11015" s="1" t="s">
        <v>13100</v>
      </c>
      <c r="B11015" s="1">
        <v>95</v>
      </c>
    </row>
    <row r="11016" spans="1:2" hidden="1" x14ac:dyDescent="0.35">
      <c r="A11016" s="1" t="s">
        <v>13101</v>
      </c>
      <c r="B11016" s="1">
        <v>4</v>
      </c>
    </row>
    <row r="11017" spans="1:2" hidden="1" x14ac:dyDescent="0.35">
      <c r="A11017" s="1" t="s">
        <v>13102</v>
      </c>
      <c r="B11017" s="1">
        <v>15</v>
      </c>
    </row>
    <row r="11018" spans="1:2" hidden="1" x14ac:dyDescent="0.35">
      <c r="A11018" s="1" t="s">
        <v>13103</v>
      </c>
      <c r="B11018" s="1">
        <v>67</v>
      </c>
    </row>
    <row r="11019" spans="1:2" hidden="1" x14ac:dyDescent="0.35">
      <c r="A11019" s="1" t="s">
        <v>13104</v>
      </c>
      <c r="B11019" s="1">
        <v>71</v>
      </c>
    </row>
    <row r="11020" spans="1:2" hidden="1" x14ac:dyDescent="0.35">
      <c r="A11020" s="1" t="s">
        <v>13105</v>
      </c>
      <c r="B11020" s="1">
        <v>71</v>
      </c>
    </row>
    <row r="11021" spans="1:2" hidden="1" x14ac:dyDescent="0.35">
      <c r="A11021" s="1" t="s">
        <v>13106</v>
      </c>
      <c r="B11021" s="1">
        <v>9</v>
      </c>
    </row>
    <row r="11022" spans="1:2" hidden="1" x14ac:dyDescent="0.35">
      <c r="A11022" s="1" t="s">
        <v>13107</v>
      </c>
      <c r="B11022" s="1">
        <v>33</v>
      </c>
    </row>
    <row r="11023" spans="1:2" hidden="1" x14ac:dyDescent="0.35">
      <c r="A11023" s="1" t="s">
        <v>13108</v>
      </c>
      <c r="B11023" s="1">
        <v>87</v>
      </c>
    </row>
    <row r="11024" spans="1:2" hidden="1" x14ac:dyDescent="0.35">
      <c r="A11024" s="1" t="s">
        <v>13109</v>
      </c>
      <c r="B11024" s="1">
        <v>82</v>
      </c>
    </row>
    <row r="11025" spans="1:2" hidden="1" x14ac:dyDescent="0.35">
      <c r="A11025" s="1" t="s">
        <v>13110</v>
      </c>
      <c r="B11025" s="1">
        <v>66</v>
      </c>
    </row>
    <row r="11026" spans="1:2" hidden="1" x14ac:dyDescent="0.35">
      <c r="A11026" s="1" t="s">
        <v>13111</v>
      </c>
      <c r="B11026" s="1">
        <v>87</v>
      </c>
    </row>
    <row r="11027" spans="1:2" hidden="1" x14ac:dyDescent="0.35">
      <c r="A11027" s="1" t="s">
        <v>13112</v>
      </c>
      <c r="B11027" s="1">
        <v>99</v>
      </c>
    </row>
    <row r="11028" spans="1:2" hidden="1" x14ac:dyDescent="0.35">
      <c r="A11028" s="1" t="s">
        <v>13113</v>
      </c>
      <c r="B11028" s="1">
        <v>4</v>
      </c>
    </row>
    <row r="11029" spans="1:2" hidden="1" x14ac:dyDescent="0.35">
      <c r="A11029" s="1" t="s">
        <v>13114</v>
      </c>
      <c r="B11029" s="1">
        <v>39</v>
      </c>
    </row>
    <row r="11030" spans="1:2" hidden="1" x14ac:dyDescent="0.35">
      <c r="A11030" s="1" t="s">
        <v>13115</v>
      </c>
      <c r="B11030" s="1">
        <v>96</v>
      </c>
    </row>
    <row r="11031" spans="1:2" hidden="1" x14ac:dyDescent="0.35">
      <c r="A11031" s="1" t="s">
        <v>13116</v>
      </c>
      <c r="B11031" s="1">
        <v>60</v>
      </c>
    </row>
    <row r="11032" spans="1:2" hidden="1" x14ac:dyDescent="0.35">
      <c r="A11032" s="1" t="s">
        <v>13117</v>
      </c>
      <c r="B11032" s="1">
        <v>77</v>
      </c>
    </row>
    <row r="11033" spans="1:2" hidden="1" x14ac:dyDescent="0.35">
      <c r="A11033" s="1" t="s">
        <v>13118</v>
      </c>
      <c r="B11033" s="1">
        <v>22</v>
      </c>
    </row>
    <row r="11034" spans="1:2" hidden="1" x14ac:dyDescent="0.35">
      <c r="A11034" s="1" t="s">
        <v>13119</v>
      </c>
      <c r="B11034" s="1">
        <v>6</v>
      </c>
    </row>
    <row r="11035" spans="1:2" hidden="1" x14ac:dyDescent="0.35">
      <c r="A11035" s="1" t="s">
        <v>13120</v>
      </c>
      <c r="B11035" s="1">
        <v>45</v>
      </c>
    </row>
    <row r="11036" spans="1:2" hidden="1" x14ac:dyDescent="0.35">
      <c r="A11036" s="1" t="s">
        <v>13121</v>
      </c>
      <c r="B11036" s="1">
        <v>36</v>
      </c>
    </row>
    <row r="11037" spans="1:2" hidden="1" x14ac:dyDescent="0.35">
      <c r="A11037" s="1" t="s">
        <v>13122</v>
      </c>
      <c r="B11037" s="1">
        <v>17</v>
      </c>
    </row>
    <row r="11038" spans="1:2" hidden="1" x14ac:dyDescent="0.35">
      <c r="A11038" s="1" t="s">
        <v>13123</v>
      </c>
      <c r="B11038" s="1">
        <v>4</v>
      </c>
    </row>
    <row r="11039" spans="1:2" hidden="1" x14ac:dyDescent="0.35">
      <c r="A11039" s="1" t="s">
        <v>13124</v>
      </c>
      <c r="B11039" s="1">
        <v>85</v>
      </c>
    </row>
    <row r="11040" spans="1:2" hidden="1" x14ac:dyDescent="0.35">
      <c r="A11040" s="1" t="s">
        <v>13125</v>
      </c>
      <c r="B11040" s="1">
        <v>30</v>
      </c>
    </row>
    <row r="11041" spans="1:2" hidden="1" x14ac:dyDescent="0.35">
      <c r="A11041" s="1" t="s">
        <v>13126</v>
      </c>
      <c r="B11041" s="1">
        <v>80</v>
      </c>
    </row>
    <row r="11042" spans="1:2" hidden="1" x14ac:dyDescent="0.35">
      <c r="A11042" s="1" t="s">
        <v>13127</v>
      </c>
      <c r="B11042" s="1">
        <v>0</v>
      </c>
    </row>
    <row r="11043" spans="1:2" hidden="1" x14ac:dyDescent="0.35">
      <c r="A11043" s="1" t="s">
        <v>13128</v>
      </c>
      <c r="B11043" s="1">
        <v>93</v>
      </c>
    </row>
    <row r="11044" spans="1:2" hidden="1" x14ac:dyDescent="0.35">
      <c r="A11044" s="1" t="s">
        <v>13129</v>
      </c>
      <c r="B11044" s="1">
        <v>53</v>
      </c>
    </row>
    <row r="11045" spans="1:2" hidden="1" x14ac:dyDescent="0.35">
      <c r="A11045" s="1" t="s">
        <v>13130</v>
      </c>
      <c r="B11045" s="1">
        <v>65</v>
      </c>
    </row>
    <row r="11046" spans="1:2" hidden="1" x14ac:dyDescent="0.35">
      <c r="A11046" s="1" t="s">
        <v>13131</v>
      </c>
      <c r="B11046" s="1">
        <v>22</v>
      </c>
    </row>
    <row r="11047" spans="1:2" hidden="1" x14ac:dyDescent="0.35">
      <c r="A11047" s="1" t="s">
        <v>13132</v>
      </c>
      <c r="B11047" s="1">
        <v>14</v>
      </c>
    </row>
    <row r="11048" spans="1:2" hidden="1" x14ac:dyDescent="0.35">
      <c r="A11048" s="1" t="s">
        <v>13133</v>
      </c>
      <c r="B11048" s="1">
        <v>64</v>
      </c>
    </row>
    <row r="11049" spans="1:2" hidden="1" x14ac:dyDescent="0.35">
      <c r="A11049" s="1" t="s">
        <v>13134</v>
      </c>
      <c r="B11049" s="1">
        <v>36</v>
      </c>
    </row>
    <row r="11050" spans="1:2" hidden="1" x14ac:dyDescent="0.35">
      <c r="A11050" s="1" t="s">
        <v>13135</v>
      </c>
      <c r="B11050" s="1">
        <v>63</v>
      </c>
    </row>
    <row r="11051" spans="1:2" hidden="1" x14ac:dyDescent="0.35">
      <c r="A11051" s="1" t="s">
        <v>13136</v>
      </c>
      <c r="B11051" s="1">
        <v>14</v>
      </c>
    </row>
    <row r="11052" spans="1:2" hidden="1" x14ac:dyDescent="0.35">
      <c r="A11052" s="1" t="s">
        <v>13137</v>
      </c>
      <c r="B11052" s="1">
        <v>25</v>
      </c>
    </row>
    <row r="11053" spans="1:2" hidden="1" x14ac:dyDescent="0.35">
      <c r="A11053" s="1" t="s">
        <v>13138</v>
      </c>
      <c r="B11053" s="1">
        <v>80</v>
      </c>
    </row>
    <row r="11054" spans="1:2" hidden="1" x14ac:dyDescent="0.35">
      <c r="A11054" s="1" t="s">
        <v>13139</v>
      </c>
      <c r="B11054" s="1">
        <v>62</v>
      </c>
    </row>
    <row r="11055" spans="1:2" hidden="1" x14ac:dyDescent="0.35">
      <c r="A11055" s="1" t="s">
        <v>13140</v>
      </c>
      <c r="B11055" s="1">
        <v>93</v>
      </c>
    </row>
    <row r="11056" spans="1:2" hidden="1" x14ac:dyDescent="0.35">
      <c r="A11056" s="1" t="s">
        <v>13141</v>
      </c>
      <c r="B11056" s="1">
        <v>89</v>
      </c>
    </row>
    <row r="11057" spans="1:2" hidden="1" x14ac:dyDescent="0.35">
      <c r="A11057" s="1" t="s">
        <v>13142</v>
      </c>
      <c r="B11057" s="1">
        <v>20</v>
      </c>
    </row>
    <row r="11058" spans="1:2" hidden="1" x14ac:dyDescent="0.35">
      <c r="A11058" s="1" t="s">
        <v>13143</v>
      </c>
      <c r="B11058" s="1">
        <v>66</v>
      </c>
    </row>
    <row r="11059" spans="1:2" hidden="1" x14ac:dyDescent="0.35">
      <c r="A11059" s="1" t="s">
        <v>13144</v>
      </c>
      <c r="B11059" s="1">
        <v>42</v>
      </c>
    </row>
    <row r="11060" spans="1:2" hidden="1" x14ac:dyDescent="0.35">
      <c r="A11060" s="1" t="s">
        <v>13145</v>
      </c>
      <c r="B11060" s="1">
        <v>31</v>
      </c>
    </row>
    <row r="11061" spans="1:2" hidden="1" x14ac:dyDescent="0.35">
      <c r="A11061" s="1" t="s">
        <v>13146</v>
      </c>
      <c r="B11061" s="1">
        <v>23</v>
      </c>
    </row>
    <row r="11062" spans="1:2" hidden="1" x14ac:dyDescent="0.35">
      <c r="A11062" s="1" t="s">
        <v>13147</v>
      </c>
      <c r="B11062" s="1">
        <v>68</v>
      </c>
    </row>
    <row r="11063" spans="1:2" hidden="1" x14ac:dyDescent="0.35">
      <c r="A11063" s="1" t="s">
        <v>13148</v>
      </c>
      <c r="B11063" s="1">
        <v>22</v>
      </c>
    </row>
    <row r="11064" spans="1:2" hidden="1" x14ac:dyDescent="0.35">
      <c r="A11064" s="1" t="s">
        <v>13149</v>
      </c>
      <c r="B11064" s="1">
        <v>63</v>
      </c>
    </row>
    <row r="11065" spans="1:2" hidden="1" x14ac:dyDescent="0.35">
      <c r="A11065" s="1" t="s">
        <v>13150</v>
      </c>
      <c r="B11065" s="1">
        <v>15</v>
      </c>
    </row>
    <row r="11066" spans="1:2" hidden="1" x14ac:dyDescent="0.35">
      <c r="A11066" s="1" t="s">
        <v>13151</v>
      </c>
      <c r="B11066" s="1">
        <v>61</v>
      </c>
    </row>
    <row r="11067" spans="1:2" hidden="1" x14ac:dyDescent="0.35">
      <c r="A11067" s="1" t="s">
        <v>13152</v>
      </c>
      <c r="B11067" s="1">
        <v>66</v>
      </c>
    </row>
    <row r="11068" spans="1:2" hidden="1" x14ac:dyDescent="0.35">
      <c r="A11068" s="1" t="s">
        <v>13153</v>
      </c>
      <c r="B11068" s="1">
        <v>48</v>
      </c>
    </row>
    <row r="11069" spans="1:2" hidden="1" x14ac:dyDescent="0.35">
      <c r="A11069" s="1" t="s">
        <v>13154</v>
      </c>
      <c r="B11069" s="1">
        <v>39</v>
      </c>
    </row>
    <row r="11070" spans="1:2" hidden="1" x14ac:dyDescent="0.35">
      <c r="A11070" s="1" t="s">
        <v>13155</v>
      </c>
      <c r="B11070" s="1">
        <v>24</v>
      </c>
    </row>
    <row r="11071" spans="1:2" hidden="1" x14ac:dyDescent="0.35">
      <c r="A11071" s="1" t="s">
        <v>13156</v>
      </c>
      <c r="B11071" s="1">
        <v>59</v>
      </c>
    </row>
    <row r="11072" spans="1:2" hidden="1" x14ac:dyDescent="0.35">
      <c r="A11072" s="1" t="s">
        <v>13157</v>
      </c>
      <c r="B11072" s="1">
        <v>26</v>
      </c>
    </row>
    <row r="11073" spans="1:2" hidden="1" x14ac:dyDescent="0.35">
      <c r="A11073" s="1" t="s">
        <v>13158</v>
      </c>
      <c r="B11073" s="1">
        <v>87</v>
      </c>
    </row>
    <row r="11074" spans="1:2" hidden="1" x14ac:dyDescent="0.35">
      <c r="A11074" s="1" t="s">
        <v>13159</v>
      </c>
      <c r="B11074" s="1">
        <v>27</v>
      </c>
    </row>
    <row r="11075" spans="1:2" hidden="1" x14ac:dyDescent="0.35">
      <c r="A11075" s="1" t="s">
        <v>13160</v>
      </c>
      <c r="B11075" s="1">
        <v>0</v>
      </c>
    </row>
    <row r="11076" spans="1:2" hidden="1" x14ac:dyDescent="0.35">
      <c r="A11076" s="1" t="s">
        <v>13161</v>
      </c>
      <c r="B11076" s="1">
        <v>99</v>
      </c>
    </row>
    <row r="11077" spans="1:2" hidden="1" x14ac:dyDescent="0.35">
      <c r="A11077" s="1" t="s">
        <v>13162</v>
      </c>
      <c r="B11077" s="1">
        <v>24</v>
      </c>
    </row>
    <row r="11078" spans="1:2" hidden="1" x14ac:dyDescent="0.35">
      <c r="A11078" s="1" t="s">
        <v>13163</v>
      </c>
      <c r="B11078" s="1">
        <v>12</v>
      </c>
    </row>
    <row r="11079" spans="1:2" hidden="1" x14ac:dyDescent="0.35">
      <c r="A11079" s="1" t="s">
        <v>13164</v>
      </c>
      <c r="B11079" s="1">
        <v>29</v>
      </c>
    </row>
    <row r="11080" spans="1:2" hidden="1" x14ac:dyDescent="0.35">
      <c r="A11080" s="1" t="s">
        <v>13165</v>
      </c>
      <c r="B11080" s="1">
        <v>96</v>
      </c>
    </row>
    <row r="11081" spans="1:2" hidden="1" x14ac:dyDescent="0.35">
      <c r="A11081" s="1" t="s">
        <v>13166</v>
      </c>
      <c r="B11081" s="1">
        <v>50</v>
      </c>
    </row>
    <row r="11082" spans="1:2" hidden="1" x14ac:dyDescent="0.35">
      <c r="A11082" s="1" t="s">
        <v>13167</v>
      </c>
      <c r="B11082" s="1">
        <v>76</v>
      </c>
    </row>
    <row r="11083" spans="1:2" hidden="1" x14ac:dyDescent="0.35">
      <c r="A11083" s="1" t="s">
        <v>13168</v>
      </c>
      <c r="B11083" s="1">
        <v>15</v>
      </c>
    </row>
    <row r="11084" spans="1:2" hidden="1" x14ac:dyDescent="0.35">
      <c r="A11084" s="1" t="s">
        <v>13169</v>
      </c>
      <c r="B11084" s="1">
        <v>40</v>
      </c>
    </row>
    <row r="11085" spans="1:2" hidden="1" x14ac:dyDescent="0.35">
      <c r="A11085" s="1" t="s">
        <v>13170</v>
      </c>
      <c r="B11085" s="1">
        <v>34</v>
      </c>
    </row>
    <row r="11086" spans="1:2" hidden="1" x14ac:dyDescent="0.35">
      <c r="A11086" s="1" t="s">
        <v>13171</v>
      </c>
      <c r="B11086" s="1">
        <v>89</v>
      </c>
    </row>
    <row r="11087" spans="1:2" hidden="1" x14ac:dyDescent="0.35">
      <c r="A11087" s="1" t="s">
        <v>13172</v>
      </c>
      <c r="B11087" s="1">
        <v>34</v>
      </c>
    </row>
    <row r="11088" spans="1:2" hidden="1" x14ac:dyDescent="0.35">
      <c r="A11088" s="1" t="s">
        <v>13173</v>
      </c>
      <c r="B11088" s="1">
        <v>62</v>
      </c>
    </row>
    <row r="11089" spans="1:2" hidden="1" x14ac:dyDescent="0.35">
      <c r="A11089" s="1" t="s">
        <v>13174</v>
      </c>
      <c r="B11089" s="1">
        <v>39</v>
      </c>
    </row>
    <row r="11090" spans="1:2" hidden="1" x14ac:dyDescent="0.35">
      <c r="A11090" s="1" t="s">
        <v>13175</v>
      </c>
      <c r="B11090" s="1">
        <v>37</v>
      </c>
    </row>
    <row r="11091" spans="1:2" hidden="1" x14ac:dyDescent="0.35">
      <c r="A11091" s="1" t="s">
        <v>13176</v>
      </c>
      <c r="B11091" s="1">
        <v>85</v>
      </c>
    </row>
    <row r="11092" spans="1:2" hidden="1" x14ac:dyDescent="0.35">
      <c r="A11092" s="1" t="s">
        <v>13177</v>
      </c>
      <c r="B11092" s="1">
        <v>53</v>
      </c>
    </row>
    <row r="11093" spans="1:2" hidden="1" x14ac:dyDescent="0.35">
      <c r="A11093" s="1" t="s">
        <v>13178</v>
      </c>
      <c r="B11093" s="1">
        <v>86</v>
      </c>
    </row>
    <row r="11094" spans="1:2" hidden="1" x14ac:dyDescent="0.35">
      <c r="A11094" s="1" t="s">
        <v>13179</v>
      </c>
      <c r="B11094" s="1">
        <v>97</v>
      </c>
    </row>
    <row r="11095" spans="1:2" hidden="1" x14ac:dyDescent="0.35">
      <c r="A11095" s="1" t="s">
        <v>13180</v>
      </c>
      <c r="B11095" s="1">
        <v>46</v>
      </c>
    </row>
    <row r="11096" spans="1:2" hidden="1" x14ac:dyDescent="0.35">
      <c r="A11096" s="1" t="s">
        <v>13181</v>
      </c>
      <c r="B11096" s="1">
        <v>16</v>
      </c>
    </row>
    <row r="11097" spans="1:2" hidden="1" x14ac:dyDescent="0.35">
      <c r="A11097" s="1" t="s">
        <v>13182</v>
      </c>
      <c r="B11097" s="1">
        <v>57</v>
      </c>
    </row>
    <row r="11098" spans="1:2" hidden="1" x14ac:dyDescent="0.35">
      <c r="A11098" s="1" t="s">
        <v>13183</v>
      </c>
      <c r="B11098" s="1">
        <v>29</v>
      </c>
    </row>
    <row r="11099" spans="1:2" hidden="1" x14ac:dyDescent="0.35">
      <c r="A11099" s="1" t="s">
        <v>13184</v>
      </c>
      <c r="B11099" s="1">
        <v>35</v>
      </c>
    </row>
    <row r="11100" spans="1:2" hidden="1" x14ac:dyDescent="0.35">
      <c r="A11100" s="1" t="s">
        <v>13185</v>
      </c>
      <c r="B11100" s="1">
        <v>50</v>
      </c>
    </row>
    <row r="11101" spans="1:2" hidden="1" x14ac:dyDescent="0.35">
      <c r="A11101" s="1" t="s">
        <v>13186</v>
      </c>
      <c r="B11101" s="1">
        <v>64</v>
      </c>
    </row>
    <row r="11102" spans="1:2" hidden="1" x14ac:dyDescent="0.35">
      <c r="A11102" s="1" t="s">
        <v>13187</v>
      </c>
      <c r="B11102" s="1">
        <v>47</v>
      </c>
    </row>
    <row r="11103" spans="1:2" hidden="1" x14ac:dyDescent="0.35">
      <c r="A11103" s="1" t="s">
        <v>13188</v>
      </c>
      <c r="B11103" s="1">
        <v>67</v>
      </c>
    </row>
    <row r="11104" spans="1:2" hidden="1" x14ac:dyDescent="0.35">
      <c r="A11104" s="1" t="s">
        <v>13189</v>
      </c>
      <c r="B11104" s="1">
        <v>46</v>
      </c>
    </row>
    <row r="11105" spans="1:2" hidden="1" x14ac:dyDescent="0.35">
      <c r="A11105" s="1" t="s">
        <v>13190</v>
      </c>
      <c r="B11105" s="1">
        <v>62</v>
      </c>
    </row>
    <row r="11106" spans="1:2" hidden="1" x14ac:dyDescent="0.35">
      <c r="A11106" s="1" t="s">
        <v>13191</v>
      </c>
      <c r="B11106" s="1">
        <v>49</v>
      </c>
    </row>
    <row r="11107" spans="1:2" hidden="1" x14ac:dyDescent="0.35">
      <c r="A11107" s="1" t="s">
        <v>13192</v>
      </c>
      <c r="B11107" s="1">
        <v>92</v>
      </c>
    </row>
    <row r="11108" spans="1:2" hidden="1" x14ac:dyDescent="0.35">
      <c r="A11108" s="1" t="s">
        <v>13193</v>
      </c>
      <c r="B11108" s="1">
        <v>26</v>
      </c>
    </row>
    <row r="11109" spans="1:2" hidden="1" x14ac:dyDescent="0.35">
      <c r="A11109" s="1" t="s">
        <v>13194</v>
      </c>
      <c r="B11109" s="1">
        <v>14</v>
      </c>
    </row>
    <row r="11110" spans="1:2" hidden="1" x14ac:dyDescent="0.35">
      <c r="A11110" s="1" t="s">
        <v>13195</v>
      </c>
      <c r="B11110" s="1">
        <v>78</v>
      </c>
    </row>
    <row r="11111" spans="1:2" hidden="1" x14ac:dyDescent="0.35">
      <c r="A11111" s="1" t="s">
        <v>13196</v>
      </c>
      <c r="B11111" s="1">
        <v>68</v>
      </c>
    </row>
    <row r="11112" spans="1:2" hidden="1" x14ac:dyDescent="0.35">
      <c r="A11112" s="1" t="s">
        <v>13197</v>
      </c>
      <c r="B11112" s="1">
        <v>26</v>
      </c>
    </row>
    <row r="11113" spans="1:2" hidden="1" x14ac:dyDescent="0.35">
      <c r="A11113" s="1" t="s">
        <v>13198</v>
      </c>
      <c r="B11113" s="1">
        <v>56</v>
      </c>
    </row>
    <row r="11114" spans="1:2" hidden="1" x14ac:dyDescent="0.35">
      <c r="A11114" s="1" t="s">
        <v>13199</v>
      </c>
      <c r="B11114" s="1">
        <v>5</v>
      </c>
    </row>
    <row r="11115" spans="1:2" hidden="1" x14ac:dyDescent="0.35">
      <c r="A11115" s="1" t="s">
        <v>13200</v>
      </c>
      <c r="B11115" s="1">
        <v>13</v>
      </c>
    </row>
    <row r="11116" spans="1:2" hidden="1" x14ac:dyDescent="0.35">
      <c r="A11116" s="1" t="s">
        <v>13201</v>
      </c>
      <c r="B11116" s="1">
        <v>20</v>
      </c>
    </row>
    <row r="11117" spans="1:2" hidden="1" x14ac:dyDescent="0.35">
      <c r="A11117" s="1" t="s">
        <v>13202</v>
      </c>
      <c r="B11117" s="1">
        <v>8</v>
      </c>
    </row>
    <row r="11118" spans="1:2" hidden="1" x14ac:dyDescent="0.35">
      <c r="A11118" s="1" t="s">
        <v>13203</v>
      </c>
      <c r="B11118" s="1">
        <v>69</v>
      </c>
    </row>
    <row r="11119" spans="1:2" hidden="1" x14ac:dyDescent="0.35">
      <c r="A11119" s="1" t="s">
        <v>13204</v>
      </c>
      <c r="B11119" s="1">
        <v>97</v>
      </c>
    </row>
    <row r="11120" spans="1:2" hidden="1" x14ac:dyDescent="0.35">
      <c r="A11120" s="1" t="s">
        <v>13205</v>
      </c>
      <c r="B11120" s="1">
        <v>50</v>
      </c>
    </row>
    <row r="11121" spans="1:2" hidden="1" x14ac:dyDescent="0.35">
      <c r="A11121" s="1" t="s">
        <v>13206</v>
      </c>
      <c r="B11121" s="1">
        <v>3</v>
      </c>
    </row>
    <row r="11122" spans="1:2" hidden="1" x14ac:dyDescent="0.35">
      <c r="A11122" s="1" t="s">
        <v>13207</v>
      </c>
      <c r="B11122" s="1">
        <v>77</v>
      </c>
    </row>
    <row r="11123" spans="1:2" hidden="1" x14ac:dyDescent="0.35">
      <c r="A11123" s="1" t="s">
        <v>13208</v>
      </c>
      <c r="B11123" s="1">
        <v>68</v>
      </c>
    </row>
    <row r="11124" spans="1:2" hidden="1" x14ac:dyDescent="0.35">
      <c r="A11124" s="1" t="s">
        <v>13209</v>
      </c>
      <c r="B11124" s="1">
        <v>12</v>
      </c>
    </row>
    <row r="11125" spans="1:2" hidden="1" x14ac:dyDescent="0.35">
      <c r="A11125" s="1" t="s">
        <v>13210</v>
      </c>
      <c r="B11125" s="1">
        <v>11</v>
      </c>
    </row>
    <row r="11126" spans="1:2" hidden="1" x14ac:dyDescent="0.35">
      <c r="A11126" s="1" t="s">
        <v>13211</v>
      </c>
      <c r="B11126" s="1">
        <v>80</v>
      </c>
    </row>
    <row r="11127" spans="1:2" hidden="1" x14ac:dyDescent="0.35">
      <c r="A11127" s="1" t="s">
        <v>13212</v>
      </c>
      <c r="B11127" s="1">
        <v>56</v>
      </c>
    </row>
    <row r="11128" spans="1:2" hidden="1" x14ac:dyDescent="0.35">
      <c r="A11128" s="1" t="s">
        <v>13213</v>
      </c>
      <c r="B11128" s="1">
        <v>15</v>
      </c>
    </row>
    <row r="11129" spans="1:2" hidden="1" x14ac:dyDescent="0.35">
      <c r="A11129" s="1" t="s">
        <v>13214</v>
      </c>
      <c r="B11129" s="1">
        <v>47</v>
      </c>
    </row>
    <row r="11130" spans="1:2" hidden="1" x14ac:dyDescent="0.35">
      <c r="A11130" s="1" t="s">
        <v>13215</v>
      </c>
      <c r="B11130" s="1">
        <v>36</v>
      </c>
    </row>
    <row r="11131" spans="1:2" hidden="1" x14ac:dyDescent="0.35">
      <c r="A11131" s="1" t="s">
        <v>13216</v>
      </c>
      <c r="B11131" s="1">
        <v>83</v>
      </c>
    </row>
    <row r="11132" spans="1:2" hidden="1" x14ac:dyDescent="0.35">
      <c r="A11132" s="1" t="s">
        <v>13217</v>
      </c>
      <c r="B11132" s="1">
        <v>42</v>
      </c>
    </row>
    <row r="11133" spans="1:2" hidden="1" x14ac:dyDescent="0.35">
      <c r="A11133" s="1" t="s">
        <v>13218</v>
      </c>
      <c r="B11133" s="1">
        <v>55</v>
      </c>
    </row>
    <row r="11134" spans="1:2" hidden="1" x14ac:dyDescent="0.35">
      <c r="A11134" s="1" t="s">
        <v>13219</v>
      </c>
      <c r="B11134" s="1">
        <v>48</v>
      </c>
    </row>
    <row r="11135" spans="1:2" hidden="1" x14ac:dyDescent="0.35">
      <c r="A11135" s="1" t="s">
        <v>13220</v>
      </c>
      <c r="B11135" s="1">
        <v>96</v>
      </c>
    </row>
    <row r="11136" spans="1:2" hidden="1" x14ac:dyDescent="0.35">
      <c r="A11136" s="1" t="s">
        <v>13221</v>
      </c>
      <c r="B11136" s="1">
        <v>85</v>
      </c>
    </row>
    <row r="11137" spans="1:2" hidden="1" x14ac:dyDescent="0.35">
      <c r="A11137" s="1" t="s">
        <v>13222</v>
      </c>
      <c r="B11137" s="1">
        <v>5</v>
      </c>
    </row>
    <row r="11138" spans="1:2" hidden="1" x14ac:dyDescent="0.35">
      <c r="A11138" s="1" t="s">
        <v>13223</v>
      </c>
      <c r="B11138" s="1">
        <v>51</v>
      </c>
    </row>
    <row r="11139" spans="1:2" hidden="1" x14ac:dyDescent="0.35">
      <c r="A11139" s="1" t="s">
        <v>13224</v>
      </c>
      <c r="B11139" s="1">
        <v>37</v>
      </c>
    </row>
    <row r="11140" spans="1:2" hidden="1" x14ac:dyDescent="0.35">
      <c r="A11140" s="1" t="s">
        <v>13225</v>
      </c>
      <c r="B11140" s="1">
        <v>97</v>
      </c>
    </row>
    <row r="11141" spans="1:2" hidden="1" x14ac:dyDescent="0.35">
      <c r="A11141" s="1" t="s">
        <v>13226</v>
      </c>
      <c r="B11141" s="1">
        <v>65</v>
      </c>
    </row>
    <row r="11142" spans="1:2" hidden="1" x14ac:dyDescent="0.35">
      <c r="A11142" s="1" t="s">
        <v>13227</v>
      </c>
      <c r="B11142" s="1">
        <v>26</v>
      </c>
    </row>
    <row r="11143" spans="1:2" hidden="1" x14ac:dyDescent="0.35">
      <c r="A11143" s="1" t="s">
        <v>13228</v>
      </c>
      <c r="B11143" s="1">
        <v>79</v>
      </c>
    </row>
    <row r="11144" spans="1:2" hidden="1" x14ac:dyDescent="0.35">
      <c r="A11144" s="1" t="s">
        <v>13229</v>
      </c>
      <c r="B11144" s="1">
        <v>19</v>
      </c>
    </row>
    <row r="11145" spans="1:2" hidden="1" x14ac:dyDescent="0.35">
      <c r="A11145" s="1" t="s">
        <v>13230</v>
      </c>
      <c r="B11145" s="1">
        <v>59</v>
      </c>
    </row>
    <row r="11146" spans="1:2" hidden="1" x14ac:dyDescent="0.35">
      <c r="A11146" s="1" t="s">
        <v>13231</v>
      </c>
      <c r="B11146" s="1">
        <v>33</v>
      </c>
    </row>
    <row r="11147" spans="1:2" hidden="1" x14ac:dyDescent="0.35">
      <c r="A11147" s="1" t="s">
        <v>13232</v>
      </c>
      <c r="B11147" s="1">
        <v>55</v>
      </c>
    </row>
    <row r="11148" spans="1:2" hidden="1" x14ac:dyDescent="0.35">
      <c r="A11148" s="1" t="s">
        <v>13233</v>
      </c>
      <c r="B11148" s="1">
        <v>2</v>
      </c>
    </row>
    <row r="11149" spans="1:2" hidden="1" x14ac:dyDescent="0.35">
      <c r="A11149" s="1" t="s">
        <v>13234</v>
      </c>
      <c r="B11149" s="1">
        <v>48</v>
      </c>
    </row>
    <row r="11150" spans="1:2" hidden="1" x14ac:dyDescent="0.35">
      <c r="A11150" s="1" t="s">
        <v>13235</v>
      </c>
      <c r="B11150" s="1">
        <v>27</v>
      </c>
    </row>
    <row r="11151" spans="1:2" hidden="1" x14ac:dyDescent="0.35">
      <c r="A11151" s="1" t="s">
        <v>13236</v>
      </c>
      <c r="B11151" s="1">
        <v>62</v>
      </c>
    </row>
    <row r="11152" spans="1:2" hidden="1" x14ac:dyDescent="0.35">
      <c r="A11152" s="1" t="s">
        <v>13237</v>
      </c>
      <c r="B11152" s="1">
        <v>92</v>
      </c>
    </row>
    <row r="11153" spans="1:2" hidden="1" x14ac:dyDescent="0.35">
      <c r="A11153" s="1" t="s">
        <v>13238</v>
      </c>
      <c r="B11153" s="1">
        <v>23</v>
      </c>
    </row>
    <row r="11154" spans="1:2" hidden="1" x14ac:dyDescent="0.35">
      <c r="A11154" s="1" t="s">
        <v>13239</v>
      </c>
      <c r="B11154" s="1">
        <v>6</v>
      </c>
    </row>
    <row r="11155" spans="1:2" hidden="1" x14ac:dyDescent="0.35">
      <c r="A11155" s="1" t="s">
        <v>13240</v>
      </c>
      <c r="B11155" s="1">
        <v>45</v>
      </c>
    </row>
    <row r="11156" spans="1:2" hidden="1" x14ac:dyDescent="0.35">
      <c r="A11156" s="1" t="s">
        <v>13241</v>
      </c>
      <c r="B11156" s="1">
        <v>5</v>
      </c>
    </row>
    <row r="11157" spans="1:2" hidden="1" x14ac:dyDescent="0.35">
      <c r="A11157" s="1" t="s">
        <v>13242</v>
      </c>
      <c r="B11157" s="1">
        <v>27</v>
      </c>
    </row>
    <row r="11158" spans="1:2" hidden="1" x14ac:dyDescent="0.35">
      <c r="A11158" s="1" t="s">
        <v>13243</v>
      </c>
      <c r="B11158" s="1">
        <v>4</v>
      </c>
    </row>
    <row r="11159" spans="1:2" hidden="1" x14ac:dyDescent="0.35">
      <c r="A11159" s="1" t="s">
        <v>13244</v>
      </c>
      <c r="B11159" s="1">
        <v>91</v>
      </c>
    </row>
    <row r="11160" spans="1:2" hidden="1" x14ac:dyDescent="0.35">
      <c r="A11160" s="1" t="s">
        <v>13245</v>
      </c>
      <c r="B11160" s="1">
        <v>55</v>
      </c>
    </row>
    <row r="11161" spans="1:2" hidden="1" x14ac:dyDescent="0.35">
      <c r="A11161" s="1" t="s">
        <v>13246</v>
      </c>
      <c r="B11161" s="1">
        <v>41</v>
      </c>
    </row>
    <row r="11162" spans="1:2" hidden="1" x14ac:dyDescent="0.35">
      <c r="A11162" s="1" t="s">
        <v>13247</v>
      </c>
      <c r="B11162" s="1">
        <v>17</v>
      </c>
    </row>
    <row r="11163" spans="1:2" hidden="1" x14ac:dyDescent="0.35">
      <c r="A11163" s="1" t="s">
        <v>13248</v>
      </c>
      <c r="B11163" s="1">
        <v>5</v>
      </c>
    </row>
    <row r="11164" spans="1:2" hidden="1" x14ac:dyDescent="0.35">
      <c r="A11164" s="1" t="s">
        <v>13249</v>
      </c>
      <c r="B11164" s="1">
        <v>7</v>
      </c>
    </row>
    <row r="11165" spans="1:2" hidden="1" x14ac:dyDescent="0.35">
      <c r="A11165" s="1" t="s">
        <v>13250</v>
      </c>
      <c r="B11165" s="1">
        <v>15</v>
      </c>
    </row>
    <row r="11166" spans="1:2" hidden="1" x14ac:dyDescent="0.35">
      <c r="A11166" s="1" t="s">
        <v>13251</v>
      </c>
      <c r="B11166" s="1">
        <v>68</v>
      </c>
    </row>
    <row r="11167" spans="1:2" hidden="1" x14ac:dyDescent="0.35">
      <c r="A11167" s="1" t="s">
        <v>13252</v>
      </c>
      <c r="B11167" s="1">
        <v>4</v>
      </c>
    </row>
    <row r="11168" spans="1:2" hidden="1" x14ac:dyDescent="0.35">
      <c r="A11168" s="1" t="s">
        <v>13253</v>
      </c>
      <c r="B11168" s="1">
        <v>58</v>
      </c>
    </row>
    <row r="11169" spans="1:2" hidden="1" x14ac:dyDescent="0.35">
      <c r="A11169" s="1" t="s">
        <v>13254</v>
      </c>
      <c r="B11169" s="1">
        <v>20</v>
      </c>
    </row>
    <row r="11170" spans="1:2" hidden="1" x14ac:dyDescent="0.35">
      <c r="A11170" s="1" t="s">
        <v>13255</v>
      </c>
      <c r="B11170" s="1">
        <v>11</v>
      </c>
    </row>
    <row r="11171" spans="1:2" hidden="1" x14ac:dyDescent="0.35">
      <c r="A11171" s="1" t="s">
        <v>13256</v>
      </c>
      <c r="B11171" s="1">
        <v>23</v>
      </c>
    </row>
    <row r="11172" spans="1:2" hidden="1" x14ac:dyDescent="0.35">
      <c r="A11172" s="1" t="s">
        <v>13257</v>
      </c>
      <c r="B11172" s="1">
        <v>89</v>
      </c>
    </row>
    <row r="11173" spans="1:2" hidden="1" x14ac:dyDescent="0.35">
      <c r="A11173" s="1" t="s">
        <v>13258</v>
      </c>
      <c r="B11173" s="1">
        <v>10</v>
      </c>
    </row>
    <row r="11174" spans="1:2" hidden="1" x14ac:dyDescent="0.35">
      <c r="A11174" s="1" t="s">
        <v>13259</v>
      </c>
      <c r="B11174" s="1">
        <v>13</v>
      </c>
    </row>
    <row r="11175" spans="1:2" hidden="1" x14ac:dyDescent="0.35">
      <c r="A11175" s="1" t="s">
        <v>13260</v>
      </c>
      <c r="B11175" s="1">
        <v>79</v>
      </c>
    </row>
    <row r="11176" spans="1:2" hidden="1" x14ac:dyDescent="0.35">
      <c r="A11176" s="1" t="s">
        <v>13261</v>
      </c>
      <c r="B11176" s="1">
        <v>20</v>
      </c>
    </row>
    <row r="11177" spans="1:2" hidden="1" x14ac:dyDescent="0.35">
      <c r="A11177" s="1" t="s">
        <v>13262</v>
      </c>
      <c r="B11177" s="1">
        <v>92</v>
      </c>
    </row>
    <row r="11178" spans="1:2" hidden="1" x14ac:dyDescent="0.35">
      <c r="A11178" s="1" t="s">
        <v>13263</v>
      </c>
      <c r="B11178" s="1">
        <v>88</v>
      </c>
    </row>
    <row r="11179" spans="1:2" hidden="1" x14ac:dyDescent="0.35">
      <c r="A11179" s="1" t="s">
        <v>13264</v>
      </c>
      <c r="B11179" s="1">
        <v>23</v>
      </c>
    </row>
    <row r="11180" spans="1:2" hidden="1" x14ac:dyDescent="0.35">
      <c r="A11180" s="1" t="s">
        <v>13265</v>
      </c>
      <c r="B11180" s="1">
        <v>87</v>
      </c>
    </row>
    <row r="11181" spans="1:2" hidden="1" x14ac:dyDescent="0.35">
      <c r="A11181" s="1" t="s">
        <v>13266</v>
      </c>
      <c r="B11181" s="1">
        <v>17</v>
      </c>
    </row>
    <row r="11182" spans="1:2" hidden="1" x14ac:dyDescent="0.35">
      <c r="A11182" s="1" t="s">
        <v>13267</v>
      </c>
      <c r="B11182" s="1">
        <v>34</v>
      </c>
    </row>
    <row r="11183" spans="1:2" hidden="1" x14ac:dyDescent="0.35">
      <c r="A11183" s="1" t="s">
        <v>13268</v>
      </c>
      <c r="B11183" s="1">
        <v>43</v>
      </c>
    </row>
    <row r="11184" spans="1:2" hidden="1" x14ac:dyDescent="0.35">
      <c r="A11184" s="1" t="s">
        <v>13269</v>
      </c>
      <c r="B11184" s="1">
        <v>30</v>
      </c>
    </row>
    <row r="11185" spans="1:2" hidden="1" x14ac:dyDescent="0.35">
      <c r="A11185" s="1" t="s">
        <v>13270</v>
      </c>
      <c r="B11185" s="1">
        <v>38</v>
      </c>
    </row>
    <row r="11186" spans="1:2" hidden="1" x14ac:dyDescent="0.35">
      <c r="A11186" s="1" t="s">
        <v>13271</v>
      </c>
      <c r="B11186" s="1">
        <v>97</v>
      </c>
    </row>
    <row r="11187" spans="1:2" hidden="1" x14ac:dyDescent="0.35">
      <c r="A11187" s="1" t="s">
        <v>13272</v>
      </c>
      <c r="B11187" s="1">
        <v>67</v>
      </c>
    </row>
    <row r="11188" spans="1:2" hidden="1" x14ac:dyDescent="0.35">
      <c r="A11188" s="1" t="s">
        <v>13273</v>
      </c>
      <c r="B11188" s="1">
        <v>51</v>
      </c>
    </row>
    <row r="11189" spans="1:2" hidden="1" x14ac:dyDescent="0.35">
      <c r="A11189" s="1" t="s">
        <v>13274</v>
      </c>
      <c r="B11189" s="1">
        <v>74</v>
      </c>
    </row>
    <row r="11190" spans="1:2" hidden="1" x14ac:dyDescent="0.35">
      <c r="A11190" s="1" t="s">
        <v>13275</v>
      </c>
      <c r="B11190" s="1">
        <v>67</v>
      </c>
    </row>
    <row r="11191" spans="1:2" hidden="1" x14ac:dyDescent="0.35">
      <c r="A11191" s="1" t="s">
        <v>13276</v>
      </c>
      <c r="B11191" s="1">
        <v>56</v>
      </c>
    </row>
    <row r="11192" spans="1:2" hidden="1" x14ac:dyDescent="0.35">
      <c r="A11192" s="1" t="s">
        <v>13277</v>
      </c>
      <c r="B11192" s="1">
        <v>37</v>
      </c>
    </row>
    <row r="11193" spans="1:2" hidden="1" x14ac:dyDescent="0.35">
      <c r="A11193" s="1" t="s">
        <v>13278</v>
      </c>
      <c r="B11193" s="1">
        <v>74</v>
      </c>
    </row>
    <row r="11194" spans="1:2" hidden="1" x14ac:dyDescent="0.35">
      <c r="A11194" s="1" t="s">
        <v>13279</v>
      </c>
      <c r="B11194" s="1">
        <v>72</v>
      </c>
    </row>
    <row r="11195" spans="1:2" hidden="1" x14ac:dyDescent="0.35">
      <c r="A11195" s="1" t="s">
        <v>13280</v>
      </c>
      <c r="B11195" s="1">
        <v>89</v>
      </c>
    </row>
    <row r="11196" spans="1:2" hidden="1" x14ac:dyDescent="0.35">
      <c r="A11196" s="1" t="s">
        <v>13281</v>
      </c>
      <c r="B11196" s="1">
        <v>57</v>
      </c>
    </row>
    <row r="11197" spans="1:2" hidden="1" x14ac:dyDescent="0.35">
      <c r="A11197" s="1" t="s">
        <v>13282</v>
      </c>
      <c r="B11197" s="1">
        <v>75</v>
      </c>
    </row>
    <row r="11198" spans="1:2" hidden="1" x14ac:dyDescent="0.35">
      <c r="A11198" s="1" t="s">
        <v>13283</v>
      </c>
      <c r="B11198" s="1">
        <v>86</v>
      </c>
    </row>
    <row r="11199" spans="1:2" hidden="1" x14ac:dyDescent="0.35">
      <c r="A11199" s="1" t="s">
        <v>13284</v>
      </c>
      <c r="B11199" s="1">
        <v>68</v>
      </c>
    </row>
    <row r="11200" spans="1:2" hidden="1" x14ac:dyDescent="0.35">
      <c r="A11200" s="1" t="s">
        <v>13285</v>
      </c>
      <c r="B11200" s="1">
        <v>41</v>
      </c>
    </row>
    <row r="11201" spans="1:2" hidden="1" x14ac:dyDescent="0.35">
      <c r="A11201" s="1" t="s">
        <v>13286</v>
      </c>
      <c r="B11201" s="1">
        <v>22</v>
      </c>
    </row>
    <row r="11202" spans="1:2" hidden="1" x14ac:dyDescent="0.35">
      <c r="A11202" s="1" t="s">
        <v>13287</v>
      </c>
      <c r="B11202" s="1">
        <v>19</v>
      </c>
    </row>
    <row r="11203" spans="1:2" hidden="1" x14ac:dyDescent="0.35">
      <c r="A11203" s="1" t="s">
        <v>13288</v>
      </c>
      <c r="B11203" s="1">
        <v>20</v>
      </c>
    </row>
    <row r="11204" spans="1:2" hidden="1" x14ac:dyDescent="0.35">
      <c r="A11204" s="1" t="s">
        <v>13289</v>
      </c>
      <c r="B11204" s="1">
        <v>39</v>
      </c>
    </row>
    <row r="11205" spans="1:2" hidden="1" x14ac:dyDescent="0.35">
      <c r="A11205" s="1" t="s">
        <v>13290</v>
      </c>
      <c r="B11205" s="1">
        <v>9</v>
      </c>
    </row>
    <row r="11206" spans="1:2" hidden="1" x14ac:dyDescent="0.35">
      <c r="A11206" s="1" t="s">
        <v>13291</v>
      </c>
      <c r="B11206" s="1">
        <v>24</v>
      </c>
    </row>
    <row r="11207" spans="1:2" hidden="1" x14ac:dyDescent="0.35">
      <c r="A11207" s="1" t="s">
        <v>13292</v>
      </c>
      <c r="B11207" s="1">
        <v>52</v>
      </c>
    </row>
    <row r="11208" spans="1:2" hidden="1" x14ac:dyDescent="0.35">
      <c r="A11208" s="1" t="s">
        <v>13293</v>
      </c>
      <c r="B11208" s="1">
        <v>22</v>
      </c>
    </row>
    <row r="11209" spans="1:2" hidden="1" x14ac:dyDescent="0.35">
      <c r="A11209" s="1" t="s">
        <v>13294</v>
      </c>
      <c r="B11209" s="1">
        <v>21</v>
      </c>
    </row>
    <row r="11210" spans="1:2" hidden="1" x14ac:dyDescent="0.35">
      <c r="A11210" s="1" t="s">
        <v>13295</v>
      </c>
      <c r="B11210" s="1">
        <v>71</v>
      </c>
    </row>
    <row r="11211" spans="1:2" hidden="1" x14ac:dyDescent="0.35">
      <c r="A11211" s="1" t="s">
        <v>13296</v>
      </c>
      <c r="B11211" s="1">
        <v>74</v>
      </c>
    </row>
    <row r="11212" spans="1:2" hidden="1" x14ac:dyDescent="0.35">
      <c r="A11212" s="1" t="s">
        <v>13297</v>
      </c>
      <c r="B11212" s="1">
        <v>63</v>
      </c>
    </row>
    <row r="11213" spans="1:2" hidden="1" x14ac:dyDescent="0.35">
      <c r="A11213" s="1" t="s">
        <v>13298</v>
      </c>
      <c r="B11213" s="1">
        <v>67</v>
      </c>
    </row>
    <row r="11214" spans="1:2" hidden="1" x14ac:dyDescent="0.35">
      <c r="A11214" s="1" t="s">
        <v>13299</v>
      </c>
      <c r="B11214" s="1">
        <v>65</v>
      </c>
    </row>
    <row r="11215" spans="1:2" hidden="1" x14ac:dyDescent="0.35">
      <c r="A11215" s="1" t="s">
        <v>13300</v>
      </c>
      <c r="B11215" s="1">
        <v>45</v>
      </c>
    </row>
    <row r="11216" spans="1:2" hidden="1" x14ac:dyDescent="0.35">
      <c r="A11216" s="1" t="s">
        <v>13301</v>
      </c>
      <c r="B11216" s="1">
        <v>72</v>
      </c>
    </row>
    <row r="11217" spans="1:2" hidden="1" x14ac:dyDescent="0.35">
      <c r="A11217" s="1" t="s">
        <v>13302</v>
      </c>
      <c r="B11217" s="1">
        <v>70</v>
      </c>
    </row>
    <row r="11218" spans="1:2" hidden="1" x14ac:dyDescent="0.35">
      <c r="A11218" s="1" t="s">
        <v>13303</v>
      </c>
      <c r="B11218" s="1">
        <v>27</v>
      </c>
    </row>
    <row r="11219" spans="1:2" hidden="1" x14ac:dyDescent="0.35">
      <c r="A11219" s="1" t="s">
        <v>13304</v>
      </c>
      <c r="B11219" s="1">
        <v>75</v>
      </c>
    </row>
    <row r="11220" spans="1:2" hidden="1" x14ac:dyDescent="0.35">
      <c r="A11220" s="1" t="s">
        <v>13305</v>
      </c>
      <c r="B11220" s="1">
        <v>10</v>
      </c>
    </row>
    <row r="11221" spans="1:2" hidden="1" x14ac:dyDescent="0.35">
      <c r="A11221" s="1" t="s">
        <v>13306</v>
      </c>
      <c r="B11221" s="1">
        <v>28</v>
      </c>
    </row>
    <row r="11222" spans="1:2" hidden="1" x14ac:dyDescent="0.35">
      <c r="A11222" s="1" t="s">
        <v>13307</v>
      </c>
      <c r="B11222" s="1">
        <v>15</v>
      </c>
    </row>
    <row r="11223" spans="1:2" hidden="1" x14ac:dyDescent="0.35">
      <c r="A11223" s="1" t="s">
        <v>13308</v>
      </c>
      <c r="B11223" s="1">
        <v>67</v>
      </c>
    </row>
    <row r="11224" spans="1:2" hidden="1" x14ac:dyDescent="0.35">
      <c r="A11224" s="1" t="s">
        <v>13309</v>
      </c>
      <c r="B11224" s="1">
        <v>6</v>
      </c>
    </row>
    <row r="11225" spans="1:2" hidden="1" x14ac:dyDescent="0.35">
      <c r="A11225" s="1" t="s">
        <v>13310</v>
      </c>
      <c r="B11225" s="1">
        <v>52</v>
      </c>
    </row>
    <row r="11226" spans="1:2" hidden="1" x14ac:dyDescent="0.35">
      <c r="A11226" s="1" t="s">
        <v>13311</v>
      </c>
      <c r="B11226" s="1">
        <v>77</v>
      </c>
    </row>
    <row r="11227" spans="1:2" hidden="1" x14ac:dyDescent="0.35">
      <c r="A11227" s="1" t="s">
        <v>13312</v>
      </c>
      <c r="B11227" s="1">
        <v>41</v>
      </c>
    </row>
    <row r="11228" spans="1:2" hidden="1" x14ac:dyDescent="0.35">
      <c r="A11228" s="1" t="s">
        <v>13313</v>
      </c>
      <c r="B11228" s="1">
        <v>61</v>
      </c>
    </row>
    <row r="11229" spans="1:2" hidden="1" x14ac:dyDescent="0.35">
      <c r="A11229" s="1" t="s">
        <v>13314</v>
      </c>
      <c r="B11229" s="1">
        <v>29</v>
      </c>
    </row>
    <row r="11230" spans="1:2" hidden="1" x14ac:dyDescent="0.35">
      <c r="A11230" s="1" t="s">
        <v>13315</v>
      </c>
      <c r="B11230" s="1">
        <v>50</v>
      </c>
    </row>
    <row r="11231" spans="1:2" hidden="1" x14ac:dyDescent="0.35">
      <c r="A11231" s="1" t="s">
        <v>13316</v>
      </c>
      <c r="B11231" s="1">
        <v>49</v>
      </c>
    </row>
    <row r="11232" spans="1:2" hidden="1" x14ac:dyDescent="0.35">
      <c r="A11232" s="1" t="s">
        <v>13317</v>
      </c>
      <c r="B11232" s="1">
        <v>18</v>
      </c>
    </row>
    <row r="11233" spans="1:2" hidden="1" x14ac:dyDescent="0.35">
      <c r="A11233" s="1" t="s">
        <v>13318</v>
      </c>
      <c r="B11233" s="1">
        <v>46</v>
      </c>
    </row>
    <row r="11234" spans="1:2" hidden="1" x14ac:dyDescent="0.35">
      <c r="A11234" s="1" t="s">
        <v>13319</v>
      </c>
      <c r="B11234" s="1">
        <v>61</v>
      </c>
    </row>
    <row r="11235" spans="1:2" hidden="1" x14ac:dyDescent="0.35">
      <c r="A11235" s="1" t="s">
        <v>13320</v>
      </c>
      <c r="B11235" s="1">
        <v>91</v>
      </c>
    </row>
    <row r="11236" spans="1:2" hidden="1" x14ac:dyDescent="0.35">
      <c r="A11236" s="1" t="s">
        <v>13321</v>
      </c>
      <c r="B11236" s="1">
        <v>35</v>
      </c>
    </row>
    <row r="11237" spans="1:2" hidden="1" x14ac:dyDescent="0.35">
      <c r="A11237" s="1" t="s">
        <v>13322</v>
      </c>
      <c r="B11237" s="1">
        <v>41</v>
      </c>
    </row>
    <row r="11238" spans="1:2" hidden="1" x14ac:dyDescent="0.35">
      <c r="A11238" s="1" t="s">
        <v>13323</v>
      </c>
      <c r="B11238" s="1">
        <v>90</v>
      </c>
    </row>
    <row r="11239" spans="1:2" hidden="1" x14ac:dyDescent="0.35">
      <c r="A11239" s="1" t="s">
        <v>13324</v>
      </c>
      <c r="B11239" s="1">
        <v>3</v>
      </c>
    </row>
    <row r="11240" spans="1:2" hidden="1" x14ac:dyDescent="0.35">
      <c r="A11240" s="1" t="s">
        <v>13325</v>
      </c>
      <c r="B11240" s="1">
        <v>71</v>
      </c>
    </row>
    <row r="11241" spans="1:2" hidden="1" x14ac:dyDescent="0.35">
      <c r="A11241" s="1" t="s">
        <v>13326</v>
      </c>
      <c r="B11241" s="1">
        <v>19</v>
      </c>
    </row>
    <row r="11242" spans="1:2" hidden="1" x14ac:dyDescent="0.35">
      <c r="A11242" s="1" t="s">
        <v>13327</v>
      </c>
      <c r="B11242" s="1">
        <v>52</v>
      </c>
    </row>
    <row r="11243" spans="1:2" hidden="1" x14ac:dyDescent="0.35">
      <c r="A11243" s="1" t="s">
        <v>13328</v>
      </c>
      <c r="B11243" s="1">
        <v>49</v>
      </c>
    </row>
    <row r="11244" spans="1:2" hidden="1" x14ac:dyDescent="0.35">
      <c r="A11244" s="1" t="s">
        <v>13329</v>
      </c>
      <c r="B11244" s="1">
        <v>68</v>
      </c>
    </row>
    <row r="11245" spans="1:2" hidden="1" x14ac:dyDescent="0.35">
      <c r="A11245" s="1" t="s">
        <v>13330</v>
      </c>
      <c r="B11245" s="1">
        <v>91</v>
      </c>
    </row>
    <row r="11246" spans="1:2" hidden="1" x14ac:dyDescent="0.35">
      <c r="A11246" s="1" t="s">
        <v>13331</v>
      </c>
      <c r="B11246" s="1">
        <v>75</v>
      </c>
    </row>
    <row r="11247" spans="1:2" hidden="1" x14ac:dyDescent="0.35">
      <c r="A11247" s="1" t="s">
        <v>13332</v>
      </c>
      <c r="B11247" s="1">
        <v>70</v>
      </c>
    </row>
    <row r="11248" spans="1:2" hidden="1" x14ac:dyDescent="0.35">
      <c r="A11248" s="1" t="s">
        <v>13333</v>
      </c>
      <c r="B11248" s="1">
        <v>58</v>
      </c>
    </row>
    <row r="11249" spans="1:2" hidden="1" x14ac:dyDescent="0.35">
      <c r="A11249" s="1" t="s">
        <v>13334</v>
      </c>
      <c r="B11249" s="1">
        <v>87</v>
      </c>
    </row>
    <row r="11250" spans="1:2" hidden="1" x14ac:dyDescent="0.35">
      <c r="A11250" s="1" t="s">
        <v>13335</v>
      </c>
      <c r="B11250" s="1">
        <v>57</v>
      </c>
    </row>
    <row r="11251" spans="1:2" hidden="1" x14ac:dyDescent="0.35">
      <c r="A11251" s="1" t="s">
        <v>13336</v>
      </c>
      <c r="B11251" s="1">
        <v>95</v>
      </c>
    </row>
    <row r="11252" spans="1:2" hidden="1" x14ac:dyDescent="0.35">
      <c r="A11252" s="1" t="s">
        <v>13337</v>
      </c>
      <c r="B11252" s="1">
        <v>32</v>
      </c>
    </row>
    <row r="11253" spans="1:2" hidden="1" x14ac:dyDescent="0.35">
      <c r="A11253" s="1" t="s">
        <v>13338</v>
      </c>
      <c r="B11253" s="1">
        <v>73</v>
      </c>
    </row>
    <row r="11254" spans="1:2" hidden="1" x14ac:dyDescent="0.35">
      <c r="A11254" s="1" t="s">
        <v>13339</v>
      </c>
      <c r="B11254" s="1">
        <v>2</v>
      </c>
    </row>
    <row r="11255" spans="1:2" hidden="1" x14ac:dyDescent="0.35">
      <c r="A11255" s="1" t="s">
        <v>13340</v>
      </c>
      <c r="B11255" s="1">
        <v>23</v>
      </c>
    </row>
    <row r="11256" spans="1:2" hidden="1" x14ac:dyDescent="0.35">
      <c r="A11256" s="1" t="s">
        <v>13341</v>
      </c>
      <c r="B11256" s="1">
        <v>37</v>
      </c>
    </row>
    <row r="11257" spans="1:2" hidden="1" x14ac:dyDescent="0.35">
      <c r="A11257" s="1" t="s">
        <v>13342</v>
      </c>
      <c r="B11257" s="1">
        <v>51</v>
      </c>
    </row>
    <row r="11258" spans="1:2" hidden="1" x14ac:dyDescent="0.35">
      <c r="A11258" s="1" t="s">
        <v>13343</v>
      </c>
      <c r="B11258" s="1">
        <v>24</v>
      </c>
    </row>
    <row r="11259" spans="1:2" hidden="1" x14ac:dyDescent="0.35">
      <c r="A11259" s="1" t="s">
        <v>13344</v>
      </c>
      <c r="B11259" s="1">
        <v>5</v>
      </c>
    </row>
    <row r="11260" spans="1:2" hidden="1" x14ac:dyDescent="0.35">
      <c r="A11260" s="1" t="s">
        <v>13345</v>
      </c>
      <c r="B11260" s="1">
        <v>18</v>
      </c>
    </row>
    <row r="11261" spans="1:2" hidden="1" x14ac:dyDescent="0.35">
      <c r="A11261" s="1" t="s">
        <v>13346</v>
      </c>
      <c r="B11261" s="1">
        <v>81</v>
      </c>
    </row>
    <row r="11262" spans="1:2" hidden="1" x14ac:dyDescent="0.35">
      <c r="A11262" s="1" t="s">
        <v>13347</v>
      </c>
      <c r="B11262" s="1">
        <v>25</v>
      </c>
    </row>
    <row r="11263" spans="1:2" hidden="1" x14ac:dyDescent="0.35">
      <c r="A11263" s="1" t="s">
        <v>13348</v>
      </c>
      <c r="B11263" s="1">
        <v>97</v>
      </c>
    </row>
    <row r="11264" spans="1:2" hidden="1" x14ac:dyDescent="0.35">
      <c r="A11264" s="1" t="s">
        <v>13349</v>
      </c>
      <c r="B11264" s="1">
        <v>24</v>
      </c>
    </row>
    <row r="11265" spans="1:2" hidden="1" x14ac:dyDescent="0.35">
      <c r="A11265" s="1" t="s">
        <v>13350</v>
      </c>
      <c r="B11265" s="1">
        <v>76</v>
      </c>
    </row>
    <row r="11266" spans="1:2" hidden="1" x14ac:dyDescent="0.35">
      <c r="A11266" s="1" t="s">
        <v>13351</v>
      </c>
      <c r="B11266" s="1">
        <v>7</v>
      </c>
    </row>
    <row r="11267" spans="1:2" hidden="1" x14ac:dyDescent="0.35">
      <c r="A11267" s="1" t="s">
        <v>13352</v>
      </c>
      <c r="B11267" s="1">
        <v>13</v>
      </c>
    </row>
    <row r="11268" spans="1:2" hidden="1" x14ac:dyDescent="0.35">
      <c r="A11268" s="1" t="s">
        <v>13353</v>
      </c>
      <c r="B11268" s="1">
        <v>98</v>
      </c>
    </row>
    <row r="11269" spans="1:2" hidden="1" x14ac:dyDescent="0.35">
      <c r="A11269" s="1" t="s">
        <v>13354</v>
      </c>
      <c r="B11269" s="1">
        <v>10</v>
      </c>
    </row>
    <row r="11270" spans="1:2" hidden="1" x14ac:dyDescent="0.35">
      <c r="A11270" s="1" t="s">
        <v>13355</v>
      </c>
      <c r="B11270" s="1">
        <v>73</v>
      </c>
    </row>
    <row r="11271" spans="1:2" hidden="1" x14ac:dyDescent="0.35">
      <c r="A11271" s="1" t="s">
        <v>13356</v>
      </c>
      <c r="B11271" s="1">
        <v>87</v>
      </c>
    </row>
    <row r="11272" spans="1:2" hidden="1" x14ac:dyDescent="0.35">
      <c r="A11272" s="1" t="s">
        <v>13357</v>
      </c>
      <c r="B11272" s="1">
        <v>97</v>
      </c>
    </row>
    <row r="11273" spans="1:2" hidden="1" x14ac:dyDescent="0.35">
      <c r="A11273" s="1" t="s">
        <v>13358</v>
      </c>
      <c r="B11273" s="1">
        <v>28</v>
      </c>
    </row>
    <row r="11274" spans="1:2" hidden="1" x14ac:dyDescent="0.35">
      <c r="A11274" s="1" t="s">
        <v>13359</v>
      </c>
      <c r="B11274" s="1">
        <v>97</v>
      </c>
    </row>
    <row r="11275" spans="1:2" hidden="1" x14ac:dyDescent="0.35">
      <c r="A11275" s="1" t="s">
        <v>13360</v>
      </c>
      <c r="B11275" s="1">
        <v>13</v>
      </c>
    </row>
    <row r="11276" spans="1:2" hidden="1" x14ac:dyDescent="0.35">
      <c r="A11276" s="1" t="s">
        <v>13361</v>
      </c>
      <c r="B11276" s="1">
        <v>91</v>
      </c>
    </row>
    <row r="11277" spans="1:2" hidden="1" x14ac:dyDescent="0.35">
      <c r="A11277" s="1" t="s">
        <v>13362</v>
      </c>
      <c r="B11277" s="1">
        <v>37</v>
      </c>
    </row>
    <row r="11278" spans="1:2" hidden="1" x14ac:dyDescent="0.35">
      <c r="A11278" s="1" t="s">
        <v>13363</v>
      </c>
      <c r="B11278" s="1">
        <v>57</v>
      </c>
    </row>
    <row r="11279" spans="1:2" hidden="1" x14ac:dyDescent="0.35">
      <c r="A11279" s="1" t="s">
        <v>13364</v>
      </c>
      <c r="B11279" s="1">
        <v>14</v>
      </c>
    </row>
    <row r="11280" spans="1:2" hidden="1" x14ac:dyDescent="0.35">
      <c r="A11280" s="1" t="s">
        <v>13365</v>
      </c>
      <c r="B11280" s="1">
        <v>39</v>
      </c>
    </row>
    <row r="11281" spans="1:2" hidden="1" x14ac:dyDescent="0.35">
      <c r="A11281" s="1" t="s">
        <v>13366</v>
      </c>
      <c r="B11281" s="1">
        <v>58</v>
      </c>
    </row>
    <row r="11282" spans="1:2" hidden="1" x14ac:dyDescent="0.35">
      <c r="A11282" s="1" t="s">
        <v>13367</v>
      </c>
      <c r="B11282" s="1">
        <v>34</v>
      </c>
    </row>
    <row r="11283" spans="1:2" hidden="1" x14ac:dyDescent="0.35">
      <c r="A11283" s="1" t="s">
        <v>13368</v>
      </c>
      <c r="B11283" s="1">
        <v>99</v>
      </c>
    </row>
    <row r="11284" spans="1:2" hidden="1" x14ac:dyDescent="0.35">
      <c r="A11284" s="1" t="s">
        <v>13369</v>
      </c>
      <c r="B11284" s="1">
        <v>71</v>
      </c>
    </row>
    <row r="11285" spans="1:2" hidden="1" x14ac:dyDescent="0.35">
      <c r="A11285" s="1" t="s">
        <v>13370</v>
      </c>
      <c r="B11285" s="1">
        <v>17</v>
      </c>
    </row>
    <row r="11286" spans="1:2" hidden="1" x14ac:dyDescent="0.35">
      <c r="A11286" s="1" t="s">
        <v>13371</v>
      </c>
      <c r="B11286" s="1">
        <v>92</v>
      </c>
    </row>
    <row r="11287" spans="1:2" hidden="1" x14ac:dyDescent="0.35">
      <c r="A11287" s="1" t="s">
        <v>13372</v>
      </c>
      <c r="B11287" s="1">
        <v>26</v>
      </c>
    </row>
    <row r="11288" spans="1:2" hidden="1" x14ac:dyDescent="0.35">
      <c r="A11288" s="1" t="s">
        <v>13373</v>
      </c>
      <c r="B11288" s="1">
        <v>97</v>
      </c>
    </row>
    <row r="11289" spans="1:2" hidden="1" x14ac:dyDescent="0.35">
      <c r="A11289" s="1" t="s">
        <v>13374</v>
      </c>
      <c r="B11289" s="1">
        <v>93</v>
      </c>
    </row>
    <row r="11290" spans="1:2" hidden="1" x14ac:dyDescent="0.35">
      <c r="A11290" s="1" t="s">
        <v>13375</v>
      </c>
      <c r="B11290" s="1">
        <v>5</v>
      </c>
    </row>
    <row r="11291" spans="1:2" hidden="1" x14ac:dyDescent="0.35">
      <c r="A11291" s="1" t="s">
        <v>13376</v>
      </c>
      <c r="B11291" s="1">
        <v>51</v>
      </c>
    </row>
    <row r="11292" spans="1:2" hidden="1" x14ac:dyDescent="0.35">
      <c r="A11292" s="1" t="s">
        <v>13377</v>
      </c>
      <c r="B11292" s="1">
        <v>50</v>
      </c>
    </row>
    <row r="11293" spans="1:2" hidden="1" x14ac:dyDescent="0.35">
      <c r="A11293" s="1" t="s">
        <v>13378</v>
      </c>
      <c r="B11293" s="1">
        <v>33</v>
      </c>
    </row>
    <row r="11294" spans="1:2" hidden="1" x14ac:dyDescent="0.35">
      <c r="A11294" s="1" t="s">
        <v>13379</v>
      </c>
      <c r="B11294" s="1">
        <v>94</v>
      </c>
    </row>
    <row r="11295" spans="1:2" hidden="1" x14ac:dyDescent="0.35">
      <c r="A11295" s="1" t="s">
        <v>13380</v>
      </c>
      <c r="B11295" s="1">
        <v>45</v>
      </c>
    </row>
    <row r="11296" spans="1:2" hidden="1" x14ac:dyDescent="0.35">
      <c r="A11296" s="1" t="s">
        <v>13381</v>
      </c>
      <c r="B11296" s="1">
        <v>25</v>
      </c>
    </row>
    <row r="11297" spans="1:2" hidden="1" x14ac:dyDescent="0.35">
      <c r="A11297" s="1" t="s">
        <v>13382</v>
      </c>
      <c r="B11297" s="1">
        <v>4</v>
      </c>
    </row>
    <row r="11298" spans="1:2" hidden="1" x14ac:dyDescent="0.35">
      <c r="A11298" s="1" t="s">
        <v>13383</v>
      </c>
      <c r="B11298" s="1">
        <v>90</v>
      </c>
    </row>
    <row r="11299" spans="1:2" hidden="1" x14ac:dyDescent="0.35">
      <c r="A11299" s="1" t="s">
        <v>13384</v>
      </c>
      <c r="B11299" s="1">
        <v>56</v>
      </c>
    </row>
    <row r="11300" spans="1:2" hidden="1" x14ac:dyDescent="0.35">
      <c r="A11300" s="1" t="s">
        <v>13385</v>
      </c>
      <c r="B11300" s="1">
        <v>80</v>
      </c>
    </row>
    <row r="11301" spans="1:2" hidden="1" x14ac:dyDescent="0.35">
      <c r="A11301" s="1" t="s">
        <v>13386</v>
      </c>
      <c r="B11301" s="1">
        <v>48</v>
      </c>
    </row>
    <row r="11302" spans="1:2" hidden="1" x14ac:dyDescent="0.35">
      <c r="A11302" s="1" t="s">
        <v>13387</v>
      </c>
      <c r="B11302" s="1">
        <v>67</v>
      </c>
    </row>
    <row r="11303" spans="1:2" hidden="1" x14ac:dyDescent="0.35">
      <c r="A11303" s="1" t="s">
        <v>13388</v>
      </c>
      <c r="B11303" s="1">
        <v>5</v>
      </c>
    </row>
    <row r="11304" spans="1:2" hidden="1" x14ac:dyDescent="0.35">
      <c r="A11304" s="1" t="s">
        <v>13389</v>
      </c>
      <c r="B11304" s="1">
        <v>77</v>
      </c>
    </row>
    <row r="11305" spans="1:2" hidden="1" x14ac:dyDescent="0.35">
      <c r="A11305" s="1" t="s">
        <v>13390</v>
      </c>
      <c r="B11305" s="1">
        <v>61</v>
      </c>
    </row>
    <row r="11306" spans="1:2" hidden="1" x14ac:dyDescent="0.35">
      <c r="A11306" s="1" t="s">
        <v>13391</v>
      </c>
      <c r="B11306" s="1">
        <v>72</v>
      </c>
    </row>
    <row r="11307" spans="1:2" hidden="1" x14ac:dyDescent="0.35">
      <c r="A11307" s="1" t="s">
        <v>13392</v>
      </c>
      <c r="B11307" s="1">
        <v>83</v>
      </c>
    </row>
    <row r="11308" spans="1:2" hidden="1" x14ac:dyDescent="0.35">
      <c r="A11308" s="1" t="s">
        <v>13393</v>
      </c>
      <c r="B11308" s="1">
        <v>43</v>
      </c>
    </row>
    <row r="11309" spans="1:2" hidden="1" x14ac:dyDescent="0.35">
      <c r="A11309" s="1" t="s">
        <v>13394</v>
      </c>
      <c r="B11309" s="1">
        <v>46</v>
      </c>
    </row>
    <row r="11310" spans="1:2" hidden="1" x14ac:dyDescent="0.35">
      <c r="A11310" s="1" t="s">
        <v>13395</v>
      </c>
      <c r="B11310" s="1">
        <v>61</v>
      </c>
    </row>
    <row r="11311" spans="1:2" hidden="1" x14ac:dyDescent="0.35">
      <c r="A11311" s="1" t="s">
        <v>13396</v>
      </c>
      <c r="B11311" s="1">
        <v>70</v>
      </c>
    </row>
    <row r="11312" spans="1:2" hidden="1" x14ac:dyDescent="0.35">
      <c r="A11312" s="1" t="s">
        <v>13397</v>
      </c>
      <c r="B11312" s="1">
        <v>13</v>
      </c>
    </row>
    <row r="11313" spans="1:2" hidden="1" x14ac:dyDescent="0.35">
      <c r="A11313" s="1" t="s">
        <v>13398</v>
      </c>
      <c r="B11313" s="1">
        <v>20</v>
      </c>
    </row>
    <row r="11314" spans="1:2" hidden="1" x14ac:dyDescent="0.35">
      <c r="A11314" s="1" t="s">
        <v>13399</v>
      </c>
      <c r="B11314" s="1">
        <v>72</v>
      </c>
    </row>
    <row r="11315" spans="1:2" hidden="1" x14ac:dyDescent="0.35">
      <c r="A11315" s="1" t="s">
        <v>13400</v>
      </c>
      <c r="B11315" s="1">
        <v>51</v>
      </c>
    </row>
    <row r="11316" spans="1:2" hidden="1" x14ac:dyDescent="0.35">
      <c r="A11316" s="1" t="s">
        <v>13401</v>
      </c>
      <c r="B11316" s="1">
        <v>69</v>
      </c>
    </row>
    <row r="11317" spans="1:2" hidden="1" x14ac:dyDescent="0.35">
      <c r="A11317" s="1" t="s">
        <v>13402</v>
      </c>
      <c r="B11317" s="1">
        <v>80</v>
      </c>
    </row>
    <row r="11318" spans="1:2" hidden="1" x14ac:dyDescent="0.35">
      <c r="A11318" s="1" t="s">
        <v>13403</v>
      </c>
      <c r="B11318" s="1">
        <v>10</v>
      </c>
    </row>
    <row r="11319" spans="1:2" hidden="1" x14ac:dyDescent="0.35">
      <c r="A11319" s="1" t="s">
        <v>13404</v>
      </c>
      <c r="B11319" s="1">
        <v>80</v>
      </c>
    </row>
    <row r="11320" spans="1:2" hidden="1" x14ac:dyDescent="0.35">
      <c r="A11320" s="1" t="s">
        <v>13405</v>
      </c>
      <c r="B11320" s="1">
        <v>37</v>
      </c>
    </row>
    <row r="11321" spans="1:2" hidden="1" x14ac:dyDescent="0.35">
      <c r="A11321" s="1" t="s">
        <v>13406</v>
      </c>
      <c r="B11321" s="1">
        <v>32</v>
      </c>
    </row>
    <row r="11322" spans="1:2" hidden="1" x14ac:dyDescent="0.35">
      <c r="A11322" s="1" t="s">
        <v>13407</v>
      </c>
      <c r="B11322" s="1">
        <v>72</v>
      </c>
    </row>
    <row r="11323" spans="1:2" hidden="1" x14ac:dyDescent="0.35">
      <c r="A11323" s="1" t="s">
        <v>13408</v>
      </c>
      <c r="B11323" s="1">
        <v>18</v>
      </c>
    </row>
    <row r="11324" spans="1:2" hidden="1" x14ac:dyDescent="0.35">
      <c r="A11324" s="1" t="s">
        <v>13409</v>
      </c>
      <c r="B11324" s="1">
        <v>85</v>
      </c>
    </row>
    <row r="11325" spans="1:2" hidden="1" x14ac:dyDescent="0.35">
      <c r="A11325" s="1" t="s">
        <v>13410</v>
      </c>
      <c r="B11325" s="1">
        <v>26</v>
      </c>
    </row>
    <row r="11326" spans="1:2" hidden="1" x14ac:dyDescent="0.35">
      <c r="A11326" s="1" t="s">
        <v>13411</v>
      </c>
      <c r="B11326" s="1">
        <v>63</v>
      </c>
    </row>
    <row r="11327" spans="1:2" hidden="1" x14ac:dyDescent="0.35">
      <c r="A11327" s="1" t="s">
        <v>13412</v>
      </c>
      <c r="B11327" s="1">
        <v>36</v>
      </c>
    </row>
    <row r="11328" spans="1:2" hidden="1" x14ac:dyDescent="0.35">
      <c r="A11328" s="1" t="s">
        <v>13413</v>
      </c>
      <c r="B11328" s="1">
        <v>16</v>
      </c>
    </row>
    <row r="11329" spans="1:2" hidden="1" x14ac:dyDescent="0.35">
      <c r="A11329" s="1" t="s">
        <v>13414</v>
      </c>
      <c r="B11329" s="1">
        <v>79</v>
      </c>
    </row>
    <row r="11330" spans="1:2" hidden="1" x14ac:dyDescent="0.35">
      <c r="A11330" s="1" t="s">
        <v>13415</v>
      </c>
      <c r="B11330" s="1">
        <v>79</v>
      </c>
    </row>
    <row r="11331" spans="1:2" hidden="1" x14ac:dyDescent="0.35">
      <c r="A11331" s="1" t="s">
        <v>13416</v>
      </c>
      <c r="B11331" s="1">
        <v>32</v>
      </c>
    </row>
    <row r="11332" spans="1:2" hidden="1" x14ac:dyDescent="0.35">
      <c r="A11332" s="1" t="s">
        <v>13417</v>
      </c>
      <c r="B11332" s="1">
        <v>14</v>
      </c>
    </row>
    <row r="11333" spans="1:2" hidden="1" x14ac:dyDescent="0.35">
      <c r="A11333" s="1" t="s">
        <v>13418</v>
      </c>
      <c r="B11333" s="1">
        <v>24</v>
      </c>
    </row>
    <row r="11334" spans="1:2" hidden="1" x14ac:dyDescent="0.35">
      <c r="A11334" s="1" t="s">
        <v>13419</v>
      </c>
      <c r="B11334" s="1">
        <v>74</v>
      </c>
    </row>
    <row r="11335" spans="1:2" hidden="1" x14ac:dyDescent="0.35">
      <c r="A11335" s="1" t="s">
        <v>13420</v>
      </c>
      <c r="B11335" s="1">
        <v>94</v>
      </c>
    </row>
    <row r="11336" spans="1:2" hidden="1" x14ac:dyDescent="0.35">
      <c r="A11336" s="1" t="s">
        <v>13421</v>
      </c>
      <c r="B11336" s="1">
        <v>96</v>
      </c>
    </row>
    <row r="11337" spans="1:2" hidden="1" x14ac:dyDescent="0.35">
      <c r="A11337" s="1" t="s">
        <v>13422</v>
      </c>
      <c r="B11337" s="1">
        <v>39</v>
      </c>
    </row>
    <row r="11338" spans="1:2" hidden="1" x14ac:dyDescent="0.35">
      <c r="A11338" s="1" t="s">
        <v>13423</v>
      </c>
      <c r="B11338" s="1">
        <v>12</v>
      </c>
    </row>
    <row r="11339" spans="1:2" hidden="1" x14ac:dyDescent="0.35">
      <c r="A11339" s="1" t="s">
        <v>13424</v>
      </c>
      <c r="B11339" s="1">
        <v>84</v>
      </c>
    </row>
    <row r="11340" spans="1:2" hidden="1" x14ac:dyDescent="0.35">
      <c r="A11340" s="1" t="s">
        <v>13425</v>
      </c>
      <c r="B11340" s="1">
        <v>44</v>
      </c>
    </row>
    <row r="11341" spans="1:2" hidden="1" x14ac:dyDescent="0.35">
      <c r="A11341" s="1" t="s">
        <v>13426</v>
      </c>
      <c r="B11341" s="1">
        <v>51</v>
      </c>
    </row>
    <row r="11342" spans="1:2" hidden="1" x14ac:dyDescent="0.35">
      <c r="A11342" s="1" t="s">
        <v>13427</v>
      </c>
      <c r="B11342" s="1">
        <v>34</v>
      </c>
    </row>
    <row r="11343" spans="1:2" hidden="1" x14ac:dyDescent="0.35">
      <c r="A11343" s="1" t="s">
        <v>13428</v>
      </c>
      <c r="B11343" s="1">
        <v>3</v>
      </c>
    </row>
    <row r="11344" spans="1:2" hidden="1" x14ac:dyDescent="0.35">
      <c r="A11344" s="1" t="s">
        <v>13429</v>
      </c>
      <c r="B11344" s="1">
        <v>65</v>
      </c>
    </row>
    <row r="11345" spans="1:2" hidden="1" x14ac:dyDescent="0.35">
      <c r="A11345" s="1" t="s">
        <v>13430</v>
      </c>
      <c r="B11345" s="1">
        <v>85</v>
      </c>
    </row>
    <row r="11346" spans="1:2" hidden="1" x14ac:dyDescent="0.35">
      <c r="A11346" s="1" t="s">
        <v>13431</v>
      </c>
      <c r="B11346" s="1">
        <v>69</v>
      </c>
    </row>
    <row r="11347" spans="1:2" hidden="1" x14ac:dyDescent="0.35">
      <c r="A11347" s="1" t="s">
        <v>13432</v>
      </c>
      <c r="B11347" s="1">
        <v>82</v>
      </c>
    </row>
    <row r="11348" spans="1:2" hidden="1" x14ac:dyDescent="0.35">
      <c r="A11348" s="1" t="s">
        <v>13433</v>
      </c>
      <c r="B11348" s="1">
        <v>79</v>
      </c>
    </row>
    <row r="11349" spans="1:2" hidden="1" x14ac:dyDescent="0.35">
      <c r="A11349" s="1" t="s">
        <v>13434</v>
      </c>
      <c r="B11349" s="1">
        <v>43</v>
      </c>
    </row>
    <row r="11350" spans="1:2" hidden="1" x14ac:dyDescent="0.35">
      <c r="A11350" s="1" t="s">
        <v>13435</v>
      </c>
      <c r="B11350" s="1">
        <v>52</v>
      </c>
    </row>
    <row r="11351" spans="1:2" hidden="1" x14ac:dyDescent="0.35">
      <c r="A11351" s="1" t="s">
        <v>13436</v>
      </c>
      <c r="B11351" s="1">
        <v>94</v>
      </c>
    </row>
    <row r="11352" spans="1:2" hidden="1" x14ac:dyDescent="0.35">
      <c r="A11352" s="1" t="s">
        <v>13437</v>
      </c>
      <c r="B11352" s="1">
        <v>3</v>
      </c>
    </row>
    <row r="11353" spans="1:2" hidden="1" x14ac:dyDescent="0.35">
      <c r="A11353" s="1" t="s">
        <v>13438</v>
      </c>
      <c r="B11353" s="1">
        <v>31</v>
      </c>
    </row>
    <row r="11354" spans="1:2" hidden="1" x14ac:dyDescent="0.35">
      <c r="A11354" s="1" t="s">
        <v>13439</v>
      </c>
      <c r="B11354" s="1">
        <v>27</v>
      </c>
    </row>
    <row r="11355" spans="1:2" hidden="1" x14ac:dyDescent="0.35">
      <c r="A11355" s="1" t="s">
        <v>13440</v>
      </c>
      <c r="B11355" s="1">
        <v>6</v>
      </c>
    </row>
    <row r="11356" spans="1:2" hidden="1" x14ac:dyDescent="0.35">
      <c r="A11356" s="1" t="s">
        <v>13441</v>
      </c>
      <c r="B11356" s="1">
        <v>75</v>
      </c>
    </row>
    <row r="11357" spans="1:2" hidden="1" x14ac:dyDescent="0.35">
      <c r="A11357" s="1" t="s">
        <v>13442</v>
      </c>
      <c r="B11357" s="1">
        <v>9</v>
      </c>
    </row>
    <row r="11358" spans="1:2" hidden="1" x14ac:dyDescent="0.35">
      <c r="A11358" s="1" t="s">
        <v>13443</v>
      </c>
      <c r="B11358" s="1">
        <v>13</v>
      </c>
    </row>
    <row r="11359" spans="1:2" hidden="1" x14ac:dyDescent="0.35">
      <c r="A11359" s="1" t="s">
        <v>13444</v>
      </c>
      <c r="B11359" s="1">
        <v>33</v>
      </c>
    </row>
    <row r="11360" spans="1:2" hidden="1" x14ac:dyDescent="0.35">
      <c r="A11360" s="1" t="s">
        <v>13445</v>
      </c>
      <c r="B11360" s="1">
        <v>82</v>
      </c>
    </row>
    <row r="11361" spans="1:2" hidden="1" x14ac:dyDescent="0.35">
      <c r="A11361" s="1" t="s">
        <v>13446</v>
      </c>
      <c r="B11361" s="1">
        <v>44</v>
      </c>
    </row>
    <row r="11362" spans="1:2" hidden="1" x14ac:dyDescent="0.35">
      <c r="A11362" s="1" t="s">
        <v>13447</v>
      </c>
      <c r="B11362" s="1">
        <v>19</v>
      </c>
    </row>
    <row r="11363" spans="1:2" hidden="1" x14ac:dyDescent="0.35">
      <c r="A11363" s="1" t="s">
        <v>13448</v>
      </c>
      <c r="B11363" s="1">
        <v>66</v>
      </c>
    </row>
    <row r="11364" spans="1:2" hidden="1" x14ac:dyDescent="0.35">
      <c r="A11364" s="1" t="s">
        <v>13449</v>
      </c>
      <c r="B11364" s="1">
        <v>82</v>
      </c>
    </row>
    <row r="11365" spans="1:2" hidden="1" x14ac:dyDescent="0.35">
      <c r="A11365" s="1" t="s">
        <v>13450</v>
      </c>
      <c r="B11365" s="1">
        <v>92</v>
      </c>
    </row>
    <row r="11366" spans="1:2" hidden="1" x14ac:dyDescent="0.35">
      <c r="A11366" s="1" t="s">
        <v>13451</v>
      </c>
      <c r="B11366" s="1">
        <v>79</v>
      </c>
    </row>
    <row r="11367" spans="1:2" hidden="1" x14ac:dyDescent="0.35">
      <c r="A11367" s="1" t="s">
        <v>13452</v>
      </c>
      <c r="B11367" s="1">
        <v>22</v>
      </c>
    </row>
    <row r="11368" spans="1:2" hidden="1" x14ac:dyDescent="0.35">
      <c r="A11368" s="1" t="s">
        <v>13453</v>
      </c>
      <c r="B11368" s="1">
        <v>48</v>
      </c>
    </row>
    <row r="11369" spans="1:2" hidden="1" x14ac:dyDescent="0.35">
      <c r="A11369" s="1" t="s">
        <v>13454</v>
      </c>
      <c r="B11369" s="1">
        <v>3</v>
      </c>
    </row>
    <row r="11370" spans="1:2" hidden="1" x14ac:dyDescent="0.35">
      <c r="A11370" s="1" t="s">
        <v>13455</v>
      </c>
      <c r="B11370" s="1">
        <v>53</v>
      </c>
    </row>
    <row r="11371" spans="1:2" hidden="1" x14ac:dyDescent="0.35">
      <c r="A11371" s="1" t="s">
        <v>13456</v>
      </c>
      <c r="B11371" s="1">
        <v>13</v>
      </c>
    </row>
    <row r="11372" spans="1:2" hidden="1" x14ac:dyDescent="0.35">
      <c r="A11372" s="1" t="s">
        <v>13457</v>
      </c>
      <c r="B11372" s="1">
        <v>29</v>
      </c>
    </row>
    <row r="11373" spans="1:2" hidden="1" x14ac:dyDescent="0.35">
      <c r="A11373" s="1" t="s">
        <v>13458</v>
      </c>
      <c r="B11373" s="1">
        <v>28</v>
      </c>
    </row>
    <row r="11374" spans="1:2" hidden="1" x14ac:dyDescent="0.35">
      <c r="A11374" s="1" t="s">
        <v>13459</v>
      </c>
      <c r="B11374" s="1">
        <v>74</v>
      </c>
    </row>
    <row r="11375" spans="1:2" hidden="1" x14ac:dyDescent="0.35">
      <c r="A11375" s="1" t="s">
        <v>13460</v>
      </c>
      <c r="B11375" s="1">
        <v>18</v>
      </c>
    </row>
    <row r="11376" spans="1:2" hidden="1" x14ac:dyDescent="0.35">
      <c r="A11376" s="1" t="s">
        <v>13461</v>
      </c>
      <c r="B11376" s="1">
        <v>97</v>
      </c>
    </row>
    <row r="11377" spans="1:2" hidden="1" x14ac:dyDescent="0.35">
      <c r="A11377" s="1" t="s">
        <v>13462</v>
      </c>
      <c r="B11377" s="1">
        <v>75</v>
      </c>
    </row>
    <row r="11378" spans="1:2" hidden="1" x14ac:dyDescent="0.35">
      <c r="A11378" s="1" t="s">
        <v>13463</v>
      </c>
      <c r="B11378" s="1">
        <v>71</v>
      </c>
    </row>
    <row r="11379" spans="1:2" hidden="1" x14ac:dyDescent="0.35">
      <c r="A11379" s="1" t="s">
        <v>13464</v>
      </c>
      <c r="B11379" s="1">
        <v>38</v>
      </c>
    </row>
    <row r="11380" spans="1:2" hidden="1" x14ac:dyDescent="0.35">
      <c r="A11380" s="1" t="s">
        <v>13465</v>
      </c>
      <c r="B11380" s="1">
        <v>79</v>
      </c>
    </row>
    <row r="11381" spans="1:2" hidden="1" x14ac:dyDescent="0.35">
      <c r="A11381" s="1" t="s">
        <v>13466</v>
      </c>
      <c r="B11381" s="1">
        <v>30</v>
      </c>
    </row>
    <row r="11382" spans="1:2" hidden="1" x14ac:dyDescent="0.35">
      <c r="A11382" s="1" t="s">
        <v>13467</v>
      </c>
      <c r="B11382" s="1">
        <v>22</v>
      </c>
    </row>
    <row r="11383" spans="1:2" hidden="1" x14ac:dyDescent="0.35">
      <c r="A11383" s="1" t="s">
        <v>13468</v>
      </c>
      <c r="B11383" s="1">
        <v>2</v>
      </c>
    </row>
    <row r="11384" spans="1:2" hidden="1" x14ac:dyDescent="0.35">
      <c r="A11384" s="1" t="s">
        <v>13469</v>
      </c>
      <c r="B11384" s="1">
        <v>93</v>
      </c>
    </row>
    <row r="11385" spans="1:2" hidden="1" x14ac:dyDescent="0.35">
      <c r="A11385" s="1" t="s">
        <v>13470</v>
      </c>
      <c r="B11385" s="1">
        <v>62</v>
      </c>
    </row>
    <row r="11386" spans="1:2" hidden="1" x14ac:dyDescent="0.35">
      <c r="A11386" s="1" t="s">
        <v>13471</v>
      </c>
      <c r="B11386" s="1">
        <v>7</v>
      </c>
    </row>
    <row r="11387" spans="1:2" hidden="1" x14ac:dyDescent="0.35">
      <c r="A11387" s="1" t="s">
        <v>13472</v>
      </c>
      <c r="B11387" s="1">
        <v>93</v>
      </c>
    </row>
    <row r="11388" spans="1:2" hidden="1" x14ac:dyDescent="0.35">
      <c r="A11388" s="1" t="s">
        <v>13473</v>
      </c>
      <c r="B11388" s="1">
        <v>13</v>
      </c>
    </row>
    <row r="11389" spans="1:2" hidden="1" x14ac:dyDescent="0.35">
      <c r="A11389" s="1" t="s">
        <v>13474</v>
      </c>
      <c r="B11389" s="1">
        <v>10</v>
      </c>
    </row>
    <row r="11390" spans="1:2" hidden="1" x14ac:dyDescent="0.35">
      <c r="A11390" s="1" t="s">
        <v>13475</v>
      </c>
      <c r="B11390" s="1">
        <v>3</v>
      </c>
    </row>
    <row r="11391" spans="1:2" hidden="1" x14ac:dyDescent="0.35">
      <c r="A11391" s="1" t="s">
        <v>13476</v>
      </c>
      <c r="B11391" s="1">
        <v>35</v>
      </c>
    </row>
    <row r="11392" spans="1:2" hidden="1" x14ac:dyDescent="0.35">
      <c r="A11392" s="1" t="s">
        <v>13477</v>
      </c>
      <c r="B11392" s="1">
        <v>55</v>
      </c>
    </row>
    <row r="11393" spans="1:2" hidden="1" x14ac:dyDescent="0.35">
      <c r="A11393" s="1" t="s">
        <v>13478</v>
      </c>
      <c r="B11393" s="1">
        <v>35</v>
      </c>
    </row>
    <row r="11394" spans="1:2" hidden="1" x14ac:dyDescent="0.35">
      <c r="A11394" s="1" t="s">
        <v>13479</v>
      </c>
      <c r="B11394" s="1">
        <v>58</v>
      </c>
    </row>
    <row r="11395" spans="1:2" hidden="1" x14ac:dyDescent="0.35">
      <c r="A11395" s="1" t="s">
        <v>13480</v>
      </c>
      <c r="B11395" s="1">
        <v>32</v>
      </c>
    </row>
    <row r="11396" spans="1:2" hidden="1" x14ac:dyDescent="0.35">
      <c r="A11396" s="1" t="s">
        <v>13481</v>
      </c>
      <c r="B11396" s="1">
        <v>16</v>
      </c>
    </row>
    <row r="11397" spans="1:2" hidden="1" x14ac:dyDescent="0.35">
      <c r="A11397" s="1" t="s">
        <v>13482</v>
      </c>
      <c r="B11397" s="1">
        <v>86</v>
      </c>
    </row>
    <row r="11398" spans="1:2" hidden="1" x14ac:dyDescent="0.35">
      <c r="A11398" s="1" t="s">
        <v>13483</v>
      </c>
      <c r="B11398" s="1">
        <v>72</v>
      </c>
    </row>
    <row r="11399" spans="1:2" hidden="1" x14ac:dyDescent="0.35">
      <c r="A11399" s="1" t="s">
        <v>13484</v>
      </c>
      <c r="B11399" s="1">
        <v>27</v>
      </c>
    </row>
    <row r="11400" spans="1:2" hidden="1" x14ac:dyDescent="0.35">
      <c r="A11400" s="1" t="s">
        <v>13485</v>
      </c>
      <c r="B11400" s="1">
        <v>7</v>
      </c>
    </row>
    <row r="11401" spans="1:2" hidden="1" x14ac:dyDescent="0.35">
      <c r="A11401" s="1" t="s">
        <v>13486</v>
      </c>
      <c r="B11401" s="1">
        <v>87</v>
      </c>
    </row>
    <row r="11402" spans="1:2" hidden="1" x14ac:dyDescent="0.35">
      <c r="A11402" s="1" t="s">
        <v>13487</v>
      </c>
      <c r="B11402" s="1">
        <v>52</v>
      </c>
    </row>
    <row r="11403" spans="1:2" hidden="1" x14ac:dyDescent="0.35">
      <c r="A11403" s="1" t="s">
        <v>13488</v>
      </c>
      <c r="B11403" s="1">
        <v>59</v>
      </c>
    </row>
    <row r="11404" spans="1:2" hidden="1" x14ac:dyDescent="0.35">
      <c r="A11404" s="1" t="s">
        <v>13489</v>
      </c>
      <c r="B11404" s="1">
        <v>30</v>
      </c>
    </row>
    <row r="11405" spans="1:2" hidden="1" x14ac:dyDescent="0.35">
      <c r="A11405" s="1" t="s">
        <v>13490</v>
      </c>
      <c r="B11405" s="1">
        <v>58</v>
      </c>
    </row>
    <row r="11406" spans="1:2" hidden="1" x14ac:dyDescent="0.35">
      <c r="A11406" s="1" t="s">
        <v>13491</v>
      </c>
      <c r="B11406" s="1">
        <v>21</v>
      </c>
    </row>
    <row r="11407" spans="1:2" hidden="1" x14ac:dyDescent="0.35">
      <c r="A11407" s="1" t="s">
        <v>13492</v>
      </c>
      <c r="B11407" s="1">
        <v>64</v>
      </c>
    </row>
    <row r="11408" spans="1:2" hidden="1" x14ac:dyDescent="0.35">
      <c r="A11408" s="1" t="s">
        <v>13493</v>
      </c>
      <c r="B11408" s="1">
        <v>11</v>
      </c>
    </row>
    <row r="11409" spans="1:2" hidden="1" x14ac:dyDescent="0.35">
      <c r="A11409" s="1" t="s">
        <v>13494</v>
      </c>
      <c r="B11409" s="1">
        <v>86</v>
      </c>
    </row>
    <row r="11410" spans="1:2" hidden="1" x14ac:dyDescent="0.35">
      <c r="A11410" s="1" t="s">
        <v>13495</v>
      </c>
      <c r="B11410" s="1">
        <v>38</v>
      </c>
    </row>
    <row r="11411" spans="1:2" hidden="1" x14ac:dyDescent="0.35">
      <c r="A11411" s="1" t="s">
        <v>13496</v>
      </c>
      <c r="B11411" s="1">
        <v>80</v>
      </c>
    </row>
    <row r="11412" spans="1:2" hidden="1" x14ac:dyDescent="0.35">
      <c r="A11412" s="1" t="s">
        <v>13497</v>
      </c>
      <c r="B11412" s="1">
        <v>90</v>
      </c>
    </row>
    <row r="11413" spans="1:2" hidden="1" x14ac:dyDescent="0.35">
      <c r="A11413" s="1" t="s">
        <v>13498</v>
      </c>
      <c r="B11413" s="1">
        <v>92</v>
      </c>
    </row>
    <row r="11414" spans="1:2" hidden="1" x14ac:dyDescent="0.35">
      <c r="A11414" s="1" t="s">
        <v>13499</v>
      </c>
      <c r="B11414" s="1">
        <v>52</v>
      </c>
    </row>
    <row r="11415" spans="1:2" hidden="1" x14ac:dyDescent="0.35">
      <c r="A11415" s="1" t="s">
        <v>13500</v>
      </c>
      <c r="B11415" s="1">
        <v>77</v>
      </c>
    </row>
    <row r="11416" spans="1:2" hidden="1" x14ac:dyDescent="0.35">
      <c r="A11416" s="1" t="s">
        <v>13501</v>
      </c>
      <c r="B11416" s="1">
        <v>49</v>
      </c>
    </row>
    <row r="11417" spans="1:2" hidden="1" x14ac:dyDescent="0.35">
      <c r="A11417" s="1" t="s">
        <v>13502</v>
      </c>
      <c r="B11417" s="1">
        <v>74</v>
      </c>
    </row>
    <row r="11418" spans="1:2" hidden="1" x14ac:dyDescent="0.35">
      <c r="A11418" s="1" t="s">
        <v>13503</v>
      </c>
      <c r="B11418" s="1">
        <v>66</v>
      </c>
    </row>
    <row r="11419" spans="1:2" hidden="1" x14ac:dyDescent="0.35">
      <c r="A11419" s="1" t="s">
        <v>13504</v>
      </c>
      <c r="B11419" s="1">
        <v>65</v>
      </c>
    </row>
    <row r="11420" spans="1:2" hidden="1" x14ac:dyDescent="0.35">
      <c r="A11420" s="1" t="s">
        <v>13505</v>
      </c>
      <c r="B11420" s="1">
        <v>80</v>
      </c>
    </row>
    <row r="11421" spans="1:2" hidden="1" x14ac:dyDescent="0.35">
      <c r="A11421" s="1" t="s">
        <v>13506</v>
      </c>
      <c r="B11421" s="1">
        <v>54</v>
      </c>
    </row>
    <row r="11422" spans="1:2" hidden="1" x14ac:dyDescent="0.35">
      <c r="A11422" s="1" t="s">
        <v>13507</v>
      </c>
      <c r="B11422" s="1">
        <v>11</v>
      </c>
    </row>
    <row r="11423" spans="1:2" hidden="1" x14ac:dyDescent="0.35">
      <c r="A11423" s="1" t="s">
        <v>13508</v>
      </c>
      <c r="B11423" s="1">
        <v>10</v>
      </c>
    </row>
    <row r="11424" spans="1:2" hidden="1" x14ac:dyDescent="0.35">
      <c r="A11424" s="1" t="s">
        <v>13509</v>
      </c>
      <c r="B11424" s="1">
        <v>74</v>
      </c>
    </row>
    <row r="11425" spans="1:2" hidden="1" x14ac:dyDescent="0.35">
      <c r="A11425" s="1" t="s">
        <v>13510</v>
      </c>
      <c r="B11425" s="1">
        <v>40</v>
      </c>
    </row>
    <row r="11426" spans="1:2" hidden="1" x14ac:dyDescent="0.35">
      <c r="A11426" s="1" t="s">
        <v>13511</v>
      </c>
      <c r="B11426" s="1">
        <v>42</v>
      </c>
    </row>
    <row r="11427" spans="1:2" hidden="1" x14ac:dyDescent="0.35">
      <c r="A11427" s="1" t="s">
        <v>13512</v>
      </c>
      <c r="B11427" s="1">
        <v>11</v>
      </c>
    </row>
    <row r="11428" spans="1:2" hidden="1" x14ac:dyDescent="0.35">
      <c r="A11428" s="1" t="s">
        <v>13513</v>
      </c>
      <c r="B11428" s="1">
        <v>8</v>
      </c>
    </row>
    <row r="11429" spans="1:2" hidden="1" x14ac:dyDescent="0.35">
      <c r="A11429" s="1" t="s">
        <v>13514</v>
      </c>
      <c r="B11429" s="1">
        <v>94</v>
      </c>
    </row>
    <row r="11430" spans="1:2" hidden="1" x14ac:dyDescent="0.35">
      <c r="A11430" s="1" t="s">
        <v>13515</v>
      </c>
      <c r="B11430" s="1">
        <v>35</v>
      </c>
    </row>
    <row r="11431" spans="1:2" hidden="1" x14ac:dyDescent="0.35">
      <c r="A11431" s="1" t="s">
        <v>13516</v>
      </c>
      <c r="B11431" s="1">
        <v>0</v>
      </c>
    </row>
    <row r="11432" spans="1:2" hidden="1" x14ac:dyDescent="0.35">
      <c r="A11432" s="1" t="s">
        <v>13517</v>
      </c>
      <c r="B11432" s="1">
        <v>75</v>
      </c>
    </row>
    <row r="11433" spans="1:2" hidden="1" x14ac:dyDescent="0.35">
      <c r="A11433" s="1" t="s">
        <v>13518</v>
      </c>
      <c r="B11433" s="1">
        <v>48</v>
      </c>
    </row>
    <row r="11434" spans="1:2" hidden="1" x14ac:dyDescent="0.35">
      <c r="A11434" s="1" t="s">
        <v>13519</v>
      </c>
      <c r="B11434" s="1">
        <v>77</v>
      </c>
    </row>
    <row r="11435" spans="1:2" hidden="1" x14ac:dyDescent="0.35">
      <c r="A11435" s="1" t="s">
        <v>13520</v>
      </c>
      <c r="B11435" s="1">
        <v>23</v>
      </c>
    </row>
    <row r="11436" spans="1:2" hidden="1" x14ac:dyDescent="0.35">
      <c r="A11436" s="1" t="s">
        <v>13521</v>
      </c>
      <c r="B11436" s="1">
        <v>2</v>
      </c>
    </row>
    <row r="11437" spans="1:2" hidden="1" x14ac:dyDescent="0.35">
      <c r="A11437" s="1" t="s">
        <v>13522</v>
      </c>
      <c r="B11437" s="1">
        <v>47</v>
      </c>
    </row>
    <row r="11438" spans="1:2" hidden="1" x14ac:dyDescent="0.35">
      <c r="A11438" s="1" t="s">
        <v>13523</v>
      </c>
      <c r="B11438" s="1">
        <v>27</v>
      </c>
    </row>
    <row r="11439" spans="1:2" hidden="1" x14ac:dyDescent="0.35">
      <c r="A11439" s="1" t="s">
        <v>13524</v>
      </c>
      <c r="B11439" s="1">
        <v>65</v>
      </c>
    </row>
    <row r="11440" spans="1:2" hidden="1" x14ac:dyDescent="0.35">
      <c r="A11440" s="1" t="s">
        <v>13525</v>
      </c>
      <c r="B11440" s="1">
        <v>59</v>
      </c>
    </row>
    <row r="11441" spans="1:2" hidden="1" x14ac:dyDescent="0.35">
      <c r="A11441" s="1" t="s">
        <v>13526</v>
      </c>
      <c r="B11441" s="1">
        <v>22</v>
      </c>
    </row>
    <row r="11442" spans="1:2" hidden="1" x14ac:dyDescent="0.35">
      <c r="A11442" s="1" t="s">
        <v>13527</v>
      </c>
      <c r="B11442" s="1">
        <v>35</v>
      </c>
    </row>
    <row r="11443" spans="1:2" hidden="1" x14ac:dyDescent="0.35">
      <c r="A11443" s="1" t="s">
        <v>13528</v>
      </c>
      <c r="B11443" s="1">
        <v>19</v>
      </c>
    </row>
    <row r="11444" spans="1:2" hidden="1" x14ac:dyDescent="0.35">
      <c r="A11444" s="1" t="s">
        <v>13529</v>
      </c>
      <c r="B11444" s="1">
        <v>3</v>
      </c>
    </row>
    <row r="11445" spans="1:2" hidden="1" x14ac:dyDescent="0.35">
      <c r="A11445" s="1" t="s">
        <v>13530</v>
      </c>
      <c r="B11445" s="1">
        <v>5</v>
      </c>
    </row>
    <row r="11446" spans="1:2" hidden="1" x14ac:dyDescent="0.35">
      <c r="A11446" s="1" t="s">
        <v>13531</v>
      </c>
      <c r="B11446" s="1">
        <v>93</v>
      </c>
    </row>
    <row r="11447" spans="1:2" hidden="1" x14ac:dyDescent="0.35">
      <c r="A11447" s="1" t="s">
        <v>13532</v>
      </c>
      <c r="B11447" s="1">
        <v>60</v>
      </c>
    </row>
    <row r="11448" spans="1:2" hidden="1" x14ac:dyDescent="0.35">
      <c r="A11448" s="1" t="s">
        <v>13533</v>
      </c>
      <c r="B11448" s="1">
        <v>10</v>
      </c>
    </row>
    <row r="11449" spans="1:2" hidden="1" x14ac:dyDescent="0.35">
      <c r="A11449" s="1" t="s">
        <v>13534</v>
      </c>
      <c r="B11449" s="1">
        <v>57</v>
      </c>
    </row>
    <row r="11450" spans="1:2" hidden="1" x14ac:dyDescent="0.35">
      <c r="A11450" s="1" t="s">
        <v>13535</v>
      </c>
      <c r="B11450" s="1">
        <v>17</v>
      </c>
    </row>
    <row r="11451" spans="1:2" hidden="1" x14ac:dyDescent="0.35">
      <c r="A11451" s="1" t="s">
        <v>13536</v>
      </c>
      <c r="B11451" s="1">
        <v>9</v>
      </c>
    </row>
    <row r="11452" spans="1:2" hidden="1" x14ac:dyDescent="0.35">
      <c r="A11452" s="1" t="s">
        <v>13537</v>
      </c>
      <c r="B11452" s="1">
        <v>70</v>
      </c>
    </row>
    <row r="11453" spans="1:2" hidden="1" x14ac:dyDescent="0.35">
      <c r="A11453" s="1" t="s">
        <v>13538</v>
      </c>
      <c r="B11453" s="1">
        <v>54</v>
      </c>
    </row>
    <row r="11454" spans="1:2" hidden="1" x14ac:dyDescent="0.35">
      <c r="A11454" s="1" t="s">
        <v>13539</v>
      </c>
      <c r="B11454" s="1">
        <v>16</v>
      </c>
    </row>
    <row r="11455" spans="1:2" hidden="1" x14ac:dyDescent="0.35">
      <c r="A11455" s="1" t="s">
        <v>13540</v>
      </c>
      <c r="B11455" s="1">
        <v>7</v>
      </c>
    </row>
    <row r="11456" spans="1:2" hidden="1" x14ac:dyDescent="0.35">
      <c r="A11456" s="1" t="s">
        <v>13541</v>
      </c>
      <c r="B11456" s="1">
        <v>59</v>
      </c>
    </row>
    <row r="11457" spans="1:2" hidden="1" x14ac:dyDescent="0.35">
      <c r="A11457" s="1" t="s">
        <v>13542</v>
      </c>
      <c r="B11457" s="1">
        <v>3</v>
      </c>
    </row>
    <row r="11458" spans="1:2" hidden="1" x14ac:dyDescent="0.35">
      <c r="A11458" s="1" t="s">
        <v>13543</v>
      </c>
      <c r="B11458" s="1">
        <v>5</v>
      </c>
    </row>
    <row r="11459" spans="1:2" hidden="1" x14ac:dyDescent="0.35">
      <c r="A11459" s="1" t="s">
        <v>13544</v>
      </c>
      <c r="B11459" s="1">
        <v>69</v>
      </c>
    </row>
    <row r="11460" spans="1:2" hidden="1" x14ac:dyDescent="0.35">
      <c r="A11460" s="1" t="s">
        <v>13545</v>
      </c>
      <c r="B11460" s="1">
        <v>85</v>
      </c>
    </row>
    <row r="11461" spans="1:2" hidden="1" x14ac:dyDescent="0.35">
      <c r="A11461" s="1" t="s">
        <v>13546</v>
      </c>
      <c r="B11461" s="1">
        <v>30</v>
      </c>
    </row>
    <row r="11462" spans="1:2" hidden="1" x14ac:dyDescent="0.35">
      <c r="A11462" s="1" t="s">
        <v>13547</v>
      </c>
      <c r="B11462" s="1">
        <v>72</v>
      </c>
    </row>
    <row r="11463" spans="1:2" hidden="1" x14ac:dyDescent="0.35">
      <c r="A11463" s="1" t="s">
        <v>13548</v>
      </c>
      <c r="B11463" s="1">
        <v>26</v>
      </c>
    </row>
    <row r="11464" spans="1:2" hidden="1" x14ac:dyDescent="0.35">
      <c r="A11464" s="1" t="s">
        <v>13549</v>
      </c>
      <c r="B11464" s="1">
        <v>22</v>
      </c>
    </row>
    <row r="11465" spans="1:2" hidden="1" x14ac:dyDescent="0.35">
      <c r="A11465" s="1" t="s">
        <v>13550</v>
      </c>
      <c r="B11465" s="1">
        <v>17</v>
      </c>
    </row>
    <row r="11466" spans="1:2" hidden="1" x14ac:dyDescent="0.35">
      <c r="A11466" s="1" t="s">
        <v>13551</v>
      </c>
      <c r="B11466" s="1">
        <v>20</v>
      </c>
    </row>
    <row r="11467" spans="1:2" hidden="1" x14ac:dyDescent="0.35">
      <c r="A11467" s="1" t="s">
        <v>13552</v>
      </c>
      <c r="B11467" s="1">
        <v>57</v>
      </c>
    </row>
    <row r="11468" spans="1:2" hidden="1" x14ac:dyDescent="0.35">
      <c r="A11468" s="1" t="s">
        <v>13553</v>
      </c>
      <c r="B11468" s="1">
        <v>78</v>
      </c>
    </row>
    <row r="11469" spans="1:2" hidden="1" x14ac:dyDescent="0.35">
      <c r="A11469" s="1" t="s">
        <v>13554</v>
      </c>
      <c r="B11469" s="1">
        <v>62</v>
      </c>
    </row>
    <row r="11470" spans="1:2" hidden="1" x14ac:dyDescent="0.35">
      <c r="A11470" s="1" t="s">
        <v>13555</v>
      </c>
      <c r="B11470" s="1">
        <v>86</v>
      </c>
    </row>
    <row r="11471" spans="1:2" hidden="1" x14ac:dyDescent="0.35">
      <c r="A11471" s="1" t="s">
        <v>13556</v>
      </c>
      <c r="B11471" s="1">
        <v>50</v>
      </c>
    </row>
    <row r="11472" spans="1:2" hidden="1" x14ac:dyDescent="0.35">
      <c r="A11472" s="1" t="s">
        <v>13557</v>
      </c>
      <c r="B11472" s="1">
        <v>18</v>
      </c>
    </row>
    <row r="11473" spans="1:2" hidden="1" x14ac:dyDescent="0.35">
      <c r="A11473" s="1" t="s">
        <v>13558</v>
      </c>
      <c r="B11473" s="1">
        <v>95</v>
      </c>
    </row>
    <row r="11474" spans="1:2" hidden="1" x14ac:dyDescent="0.35">
      <c r="A11474" s="1" t="s">
        <v>13559</v>
      </c>
      <c r="B11474" s="1">
        <v>89</v>
      </c>
    </row>
    <row r="11475" spans="1:2" hidden="1" x14ac:dyDescent="0.35">
      <c r="A11475" s="1" t="s">
        <v>13560</v>
      </c>
      <c r="B11475" s="1">
        <v>51</v>
      </c>
    </row>
    <row r="11476" spans="1:2" hidden="1" x14ac:dyDescent="0.35">
      <c r="A11476" s="1" t="s">
        <v>13561</v>
      </c>
      <c r="B11476" s="1">
        <v>35</v>
      </c>
    </row>
    <row r="11477" spans="1:2" hidden="1" x14ac:dyDescent="0.35">
      <c r="A11477" s="1" t="s">
        <v>13562</v>
      </c>
      <c r="B11477" s="1">
        <v>82</v>
      </c>
    </row>
    <row r="11478" spans="1:2" hidden="1" x14ac:dyDescent="0.35">
      <c r="A11478" s="1" t="s">
        <v>13563</v>
      </c>
      <c r="B11478" s="1">
        <v>61</v>
      </c>
    </row>
    <row r="11479" spans="1:2" hidden="1" x14ac:dyDescent="0.35">
      <c r="A11479" s="1" t="s">
        <v>13564</v>
      </c>
      <c r="B11479" s="1">
        <v>14</v>
      </c>
    </row>
    <row r="11480" spans="1:2" hidden="1" x14ac:dyDescent="0.35">
      <c r="A11480" s="1" t="s">
        <v>13565</v>
      </c>
      <c r="B11480" s="1">
        <v>70</v>
      </c>
    </row>
    <row r="11481" spans="1:2" hidden="1" x14ac:dyDescent="0.35">
      <c r="A11481" s="1" t="s">
        <v>13566</v>
      </c>
      <c r="B11481" s="1">
        <v>12</v>
      </c>
    </row>
    <row r="11482" spans="1:2" hidden="1" x14ac:dyDescent="0.35">
      <c r="A11482" s="1" t="s">
        <v>13567</v>
      </c>
      <c r="B11482" s="1">
        <v>38</v>
      </c>
    </row>
    <row r="11483" spans="1:2" hidden="1" x14ac:dyDescent="0.35">
      <c r="A11483" s="1" t="s">
        <v>13568</v>
      </c>
      <c r="B11483" s="1">
        <v>44</v>
      </c>
    </row>
    <row r="11484" spans="1:2" hidden="1" x14ac:dyDescent="0.35">
      <c r="A11484" s="1" t="s">
        <v>13569</v>
      </c>
      <c r="B11484" s="1">
        <v>68</v>
      </c>
    </row>
    <row r="11485" spans="1:2" hidden="1" x14ac:dyDescent="0.35">
      <c r="A11485" s="1" t="s">
        <v>13570</v>
      </c>
      <c r="B11485" s="1">
        <v>16</v>
      </c>
    </row>
    <row r="11486" spans="1:2" hidden="1" x14ac:dyDescent="0.35">
      <c r="A11486" s="1" t="s">
        <v>13571</v>
      </c>
      <c r="B11486" s="1">
        <v>15</v>
      </c>
    </row>
    <row r="11487" spans="1:2" hidden="1" x14ac:dyDescent="0.35">
      <c r="A11487" s="1" t="s">
        <v>13572</v>
      </c>
      <c r="B11487" s="1">
        <v>70</v>
      </c>
    </row>
    <row r="11488" spans="1:2" hidden="1" x14ac:dyDescent="0.35">
      <c r="A11488" s="1" t="s">
        <v>13573</v>
      </c>
      <c r="B11488" s="1">
        <v>13</v>
      </c>
    </row>
    <row r="11489" spans="1:2" hidden="1" x14ac:dyDescent="0.35">
      <c r="A11489" s="1" t="s">
        <v>13574</v>
      </c>
      <c r="B11489" s="1">
        <v>20</v>
      </c>
    </row>
    <row r="11490" spans="1:2" hidden="1" x14ac:dyDescent="0.35">
      <c r="A11490" s="1" t="s">
        <v>13575</v>
      </c>
      <c r="B11490" s="1">
        <v>55</v>
      </c>
    </row>
    <row r="11491" spans="1:2" hidden="1" x14ac:dyDescent="0.35">
      <c r="A11491" s="1" t="s">
        <v>13576</v>
      </c>
      <c r="B11491" s="1">
        <v>81</v>
      </c>
    </row>
    <row r="11492" spans="1:2" hidden="1" x14ac:dyDescent="0.35">
      <c r="A11492" s="1" t="s">
        <v>13577</v>
      </c>
      <c r="B11492" s="1">
        <v>69</v>
      </c>
    </row>
    <row r="11493" spans="1:2" hidden="1" x14ac:dyDescent="0.35">
      <c r="A11493" s="1" t="s">
        <v>13578</v>
      </c>
      <c r="B11493" s="1">
        <v>81</v>
      </c>
    </row>
    <row r="11494" spans="1:2" hidden="1" x14ac:dyDescent="0.35">
      <c r="A11494" s="1" t="s">
        <v>13579</v>
      </c>
      <c r="B11494" s="1">
        <v>97</v>
      </c>
    </row>
    <row r="11495" spans="1:2" hidden="1" x14ac:dyDescent="0.35">
      <c r="A11495" s="1" t="s">
        <v>13580</v>
      </c>
      <c r="B11495" s="1">
        <v>22</v>
      </c>
    </row>
    <row r="11496" spans="1:2" hidden="1" x14ac:dyDescent="0.35">
      <c r="A11496" s="1" t="s">
        <v>13581</v>
      </c>
      <c r="B11496" s="1">
        <v>26</v>
      </c>
    </row>
    <row r="11497" spans="1:2" hidden="1" x14ac:dyDescent="0.35">
      <c r="A11497" s="1" t="s">
        <v>13582</v>
      </c>
      <c r="B11497" s="1">
        <v>32</v>
      </c>
    </row>
    <row r="11498" spans="1:2" hidden="1" x14ac:dyDescent="0.35">
      <c r="A11498" s="1" t="s">
        <v>13583</v>
      </c>
      <c r="B11498" s="1">
        <v>0</v>
      </c>
    </row>
    <row r="11499" spans="1:2" hidden="1" x14ac:dyDescent="0.35">
      <c r="A11499" s="1" t="s">
        <v>13584</v>
      </c>
      <c r="B11499" s="1">
        <v>50</v>
      </c>
    </row>
    <row r="11500" spans="1:2" hidden="1" x14ac:dyDescent="0.35">
      <c r="A11500" s="1" t="s">
        <v>13585</v>
      </c>
      <c r="B11500" s="1">
        <v>0</v>
      </c>
    </row>
    <row r="11501" spans="1:2" hidden="1" x14ac:dyDescent="0.35">
      <c r="A11501" s="1" t="s">
        <v>13586</v>
      </c>
      <c r="B11501" s="1">
        <v>96</v>
      </c>
    </row>
    <row r="11502" spans="1:2" hidden="1" x14ac:dyDescent="0.35">
      <c r="A11502" s="1" t="s">
        <v>13587</v>
      </c>
      <c r="B11502" s="1">
        <v>79</v>
      </c>
    </row>
    <row r="11503" spans="1:2" hidden="1" x14ac:dyDescent="0.35">
      <c r="A11503" s="1" t="s">
        <v>13588</v>
      </c>
      <c r="B11503" s="1">
        <v>94</v>
      </c>
    </row>
    <row r="11504" spans="1:2" hidden="1" x14ac:dyDescent="0.35">
      <c r="A11504" s="1" t="s">
        <v>13589</v>
      </c>
      <c r="B11504" s="1">
        <v>45</v>
      </c>
    </row>
    <row r="11505" spans="1:2" hidden="1" x14ac:dyDescent="0.35">
      <c r="A11505" s="1" t="s">
        <v>13590</v>
      </c>
      <c r="B11505" s="1">
        <v>88</v>
      </c>
    </row>
    <row r="11506" spans="1:2" hidden="1" x14ac:dyDescent="0.35">
      <c r="A11506" s="1" t="s">
        <v>13591</v>
      </c>
      <c r="B11506" s="1">
        <v>77</v>
      </c>
    </row>
    <row r="11507" spans="1:2" hidden="1" x14ac:dyDescent="0.35">
      <c r="A11507" s="1" t="s">
        <v>13592</v>
      </c>
      <c r="B11507" s="1">
        <v>70</v>
      </c>
    </row>
    <row r="11508" spans="1:2" hidden="1" x14ac:dyDescent="0.35">
      <c r="A11508" s="1" t="s">
        <v>13593</v>
      </c>
      <c r="B11508" s="1">
        <v>61</v>
      </c>
    </row>
    <row r="11509" spans="1:2" hidden="1" x14ac:dyDescent="0.35">
      <c r="A11509" s="1" t="s">
        <v>13594</v>
      </c>
      <c r="B11509" s="1">
        <v>96</v>
      </c>
    </row>
    <row r="11510" spans="1:2" hidden="1" x14ac:dyDescent="0.35">
      <c r="A11510" s="1" t="s">
        <v>13595</v>
      </c>
      <c r="B11510" s="1">
        <v>56</v>
      </c>
    </row>
    <row r="11511" spans="1:2" hidden="1" x14ac:dyDescent="0.35">
      <c r="A11511" s="1" t="s">
        <v>13596</v>
      </c>
      <c r="B11511" s="1">
        <v>36</v>
      </c>
    </row>
    <row r="11512" spans="1:2" hidden="1" x14ac:dyDescent="0.35">
      <c r="A11512" s="1" t="s">
        <v>13597</v>
      </c>
      <c r="B11512" s="1">
        <v>39</v>
      </c>
    </row>
    <row r="11513" spans="1:2" hidden="1" x14ac:dyDescent="0.35">
      <c r="A11513" s="1" t="s">
        <v>13598</v>
      </c>
      <c r="B11513" s="1">
        <v>46</v>
      </c>
    </row>
    <row r="11514" spans="1:2" x14ac:dyDescent="0.35">
      <c r="A11514" s="32" t="s">
        <v>13599</v>
      </c>
      <c r="B11514" s="32">
        <v>14</v>
      </c>
    </row>
    <row r="11515" spans="1:2" hidden="1" x14ac:dyDescent="0.35">
      <c r="A11515" s="1" t="s">
        <v>13600</v>
      </c>
      <c r="B11515" s="1">
        <v>97</v>
      </c>
    </row>
    <row r="11516" spans="1:2" hidden="1" x14ac:dyDescent="0.35">
      <c r="A11516" s="1" t="s">
        <v>13601</v>
      </c>
      <c r="B11516" s="1">
        <v>96</v>
      </c>
    </row>
    <row r="11517" spans="1:2" hidden="1" x14ac:dyDescent="0.35">
      <c r="A11517" s="1" t="s">
        <v>13602</v>
      </c>
      <c r="B11517" s="1">
        <v>10</v>
      </c>
    </row>
    <row r="11518" spans="1:2" hidden="1" x14ac:dyDescent="0.35">
      <c r="A11518" s="1" t="s">
        <v>13603</v>
      </c>
      <c r="B11518" s="1">
        <v>23</v>
      </c>
    </row>
    <row r="11519" spans="1:2" hidden="1" x14ac:dyDescent="0.35">
      <c r="A11519" s="1" t="s">
        <v>13604</v>
      </c>
      <c r="B11519" s="1">
        <v>67</v>
      </c>
    </row>
    <row r="11520" spans="1:2" hidden="1" x14ac:dyDescent="0.35">
      <c r="A11520" s="1" t="s">
        <v>13605</v>
      </c>
      <c r="B11520" s="1">
        <v>9</v>
      </c>
    </row>
    <row r="11521" spans="1:2" hidden="1" x14ac:dyDescent="0.35">
      <c r="A11521" s="1" t="s">
        <v>13606</v>
      </c>
      <c r="B11521" s="1">
        <v>58</v>
      </c>
    </row>
    <row r="11522" spans="1:2" hidden="1" x14ac:dyDescent="0.35">
      <c r="A11522" s="1" t="s">
        <v>13607</v>
      </c>
      <c r="B11522" s="1">
        <v>84</v>
      </c>
    </row>
    <row r="11523" spans="1:2" hidden="1" x14ac:dyDescent="0.35">
      <c r="A11523" s="1" t="s">
        <v>13608</v>
      </c>
      <c r="B11523" s="1">
        <v>12</v>
      </c>
    </row>
    <row r="11524" spans="1:2" hidden="1" x14ac:dyDescent="0.35">
      <c r="A11524" s="1" t="s">
        <v>13609</v>
      </c>
      <c r="B11524" s="1">
        <v>40</v>
      </c>
    </row>
    <row r="11525" spans="1:2" hidden="1" x14ac:dyDescent="0.35">
      <c r="A11525" s="1" t="s">
        <v>13610</v>
      </c>
      <c r="B11525" s="1">
        <v>75</v>
      </c>
    </row>
    <row r="11526" spans="1:2" hidden="1" x14ac:dyDescent="0.35">
      <c r="A11526" s="1" t="s">
        <v>13611</v>
      </c>
      <c r="B11526" s="1">
        <v>26</v>
      </c>
    </row>
    <row r="11527" spans="1:2" hidden="1" x14ac:dyDescent="0.35">
      <c r="A11527" s="1" t="s">
        <v>13612</v>
      </c>
      <c r="B11527" s="1">
        <v>15</v>
      </c>
    </row>
    <row r="11528" spans="1:2" hidden="1" x14ac:dyDescent="0.35">
      <c r="A11528" s="1" t="s">
        <v>13613</v>
      </c>
      <c r="B11528" s="1">
        <v>26</v>
      </c>
    </row>
    <row r="11529" spans="1:2" hidden="1" x14ac:dyDescent="0.35">
      <c r="A11529" s="1" t="s">
        <v>13614</v>
      </c>
      <c r="B11529" s="1">
        <v>27</v>
      </c>
    </row>
    <row r="11530" spans="1:2" hidden="1" x14ac:dyDescent="0.35">
      <c r="A11530" s="1" t="s">
        <v>13615</v>
      </c>
      <c r="B11530" s="1">
        <v>27</v>
      </c>
    </row>
    <row r="11531" spans="1:2" hidden="1" x14ac:dyDescent="0.35">
      <c r="A11531" s="1" t="s">
        <v>13616</v>
      </c>
      <c r="B11531" s="1">
        <v>32</v>
      </c>
    </row>
    <row r="11532" spans="1:2" hidden="1" x14ac:dyDescent="0.35">
      <c r="A11532" s="1" t="s">
        <v>13617</v>
      </c>
      <c r="B11532" s="1">
        <v>17</v>
      </c>
    </row>
    <row r="11533" spans="1:2" hidden="1" x14ac:dyDescent="0.35">
      <c r="A11533" s="1" t="s">
        <v>13618</v>
      </c>
      <c r="B11533" s="1">
        <v>97</v>
      </c>
    </row>
    <row r="11534" spans="1:2" hidden="1" x14ac:dyDescent="0.35">
      <c r="A11534" s="1" t="s">
        <v>13619</v>
      </c>
      <c r="B11534" s="1">
        <v>20</v>
      </c>
    </row>
    <row r="11535" spans="1:2" hidden="1" x14ac:dyDescent="0.35">
      <c r="A11535" s="1" t="s">
        <v>13620</v>
      </c>
      <c r="B11535" s="1">
        <v>52</v>
      </c>
    </row>
    <row r="11536" spans="1:2" hidden="1" x14ac:dyDescent="0.35">
      <c r="A11536" s="1" t="s">
        <v>13621</v>
      </c>
      <c r="B11536" s="1">
        <v>57</v>
      </c>
    </row>
    <row r="11537" spans="1:2" hidden="1" x14ac:dyDescent="0.35">
      <c r="A11537" s="1" t="s">
        <v>13622</v>
      </c>
      <c r="B11537" s="1">
        <v>48</v>
      </c>
    </row>
    <row r="11538" spans="1:2" hidden="1" x14ac:dyDescent="0.35">
      <c r="A11538" s="1" t="s">
        <v>13623</v>
      </c>
      <c r="B11538" s="1">
        <v>25</v>
      </c>
    </row>
    <row r="11539" spans="1:2" hidden="1" x14ac:dyDescent="0.35">
      <c r="A11539" s="1" t="s">
        <v>13624</v>
      </c>
      <c r="B11539" s="1">
        <v>44</v>
      </c>
    </row>
    <row r="11540" spans="1:2" hidden="1" x14ac:dyDescent="0.35">
      <c r="A11540" s="1" t="s">
        <v>13625</v>
      </c>
      <c r="B11540" s="1">
        <v>54</v>
      </c>
    </row>
    <row r="11541" spans="1:2" hidden="1" x14ac:dyDescent="0.35">
      <c r="A11541" s="1" t="s">
        <v>13626</v>
      </c>
      <c r="B11541" s="1">
        <v>80</v>
      </c>
    </row>
    <row r="11542" spans="1:2" hidden="1" x14ac:dyDescent="0.35">
      <c r="A11542" s="1" t="s">
        <v>1207</v>
      </c>
      <c r="B11542" s="1">
        <v>3</v>
      </c>
    </row>
    <row r="11543" spans="1:2" hidden="1" x14ac:dyDescent="0.35">
      <c r="A11543" s="1" t="s">
        <v>13627</v>
      </c>
      <c r="B11543" s="1">
        <v>48</v>
      </c>
    </row>
    <row r="11544" spans="1:2" hidden="1" x14ac:dyDescent="0.35">
      <c r="A11544" s="1" t="s">
        <v>13628</v>
      </c>
      <c r="B11544" s="1">
        <v>38</v>
      </c>
    </row>
    <row r="11545" spans="1:2" hidden="1" x14ac:dyDescent="0.35">
      <c r="A11545" s="1" t="s">
        <v>13629</v>
      </c>
      <c r="B11545" s="1">
        <v>19</v>
      </c>
    </row>
    <row r="11546" spans="1:2" hidden="1" x14ac:dyDescent="0.35">
      <c r="A11546" s="1" t="s">
        <v>13630</v>
      </c>
      <c r="B11546" s="1">
        <v>16</v>
      </c>
    </row>
    <row r="11547" spans="1:2" hidden="1" x14ac:dyDescent="0.35">
      <c r="A11547" s="1" t="s">
        <v>13631</v>
      </c>
      <c r="B11547" s="1">
        <v>37</v>
      </c>
    </row>
    <row r="11548" spans="1:2" hidden="1" x14ac:dyDescent="0.35">
      <c r="A11548" s="1" t="s">
        <v>13632</v>
      </c>
      <c r="B11548" s="1">
        <v>86</v>
      </c>
    </row>
    <row r="11549" spans="1:2" hidden="1" x14ac:dyDescent="0.35">
      <c r="A11549" s="1" t="s">
        <v>13633</v>
      </c>
      <c r="B11549" s="1">
        <v>6</v>
      </c>
    </row>
    <row r="11550" spans="1:2" hidden="1" x14ac:dyDescent="0.35">
      <c r="A11550" s="1" t="s">
        <v>13634</v>
      </c>
      <c r="B11550" s="1">
        <v>91</v>
      </c>
    </row>
    <row r="11551" spans="1:2" hidden="1" x14ac:dyDescent="0.35">
      <c r="A11551" s="1" t="s">
        <v>13635</v>
      </c>
      <c r="B11551" s="1">
        <v>88</v>
      </c>
    </row>
    <row r="11552" spans="1:2" hidden="1" x14ac:dyDescent="0.35">
      <c r="A11552" s="1" t="s">
        <v>13636</v>
      </c>
      <c r="B11552" s="1">
        <v>52</v>
      </c>
    </row>
    <row r="11553" spans="1:2" hidden="1" x14ac:dyDescent="0.35">
      <c r="A11553" s="1" t="s">
        <v>13637</v>
      </c>
      <c r="B11553" s="1">
        <v>5</v>
      </c>
    </row>
    <row r="11554" spans="1:2" hidden="1" x14ac:dyDescent="0.35">
      <c r="A11554" s="1" t="s">
        <v>13638</v>
      </c>
      <c r="B11554" s="1">
        <v>65</v>
      </c>
    </row>
    <row r="11555" spans="1:2" hidden="1" x14ac:dyDescent="0.35">
      <c r="A11555" s="1" t="s">
        <v>13639</v>
      </c>
      <c r="B11555" s="1">
        <v>48</v>
      </c>
    </row>
    <row r="11556" spans="1:2" hidden="1" x14ac:dyDescent="0.35">
      <c r="A11556" s="1" t="s">
        <v>13640</v>
      </c>
      <c r="B11556" s="1">
        <v>54</v>
      </c>
    </row>
    <row r="11557" spans="1:2" hidden="1" x14ac:dyDescent="0.35">
      <c r="A11557" s="1" t="s">
        <v>13641</v>
      </c>
      <c r="B11557" s="1">
        <v>84</v>
      </c>
    </row>
    <row r="11558" spans="1:2" hidden="1" x14ac:dyDescent="0.35">
      <c r="A11558" s="1" t="s">
        <v>13642</v>
      </c>
      <c r="B11558" s="1">
        <v>79</v>
      </c>
    </row>
    <row r="11559" spans="1:2" hidden="1" x14ac:dyDescent="0.35">
      <c r="A11559" s="1" t="s">
        <v>13643</v>
      </c>
      <c r="B11559" s="1">
        <v>32</v>
      </c>
    </row>
    <row r="11560" spans="1:2" hidden="1" x14ac:dyDescent="0.35">
      <c r="A11560" s="1" t="s">
        <v>13644</v>
      </c>
      <c r="B11560" s="1">
        <v>30</v>
      </c>
    </row>
    <row r="11561" spans="1:2" hidden="1" x14ac:dyDescent="0.35">
      <c r="A11561" s="1" t="s">
        <v>13645</v>
      </c>
      <c r="B11561" s="1">
        <v>50</v>
      </c>
    </row>
    <row r="11562" spans="1:2" hidden="1" x14ac:dyDescent="0.35">
      <c r="A11562" s="1" t="s">
        <v>13646</v>
      </c>
      <c r="B11562" s="1">
        <v>88</v>
      </c>
    </row>
    <row r="11563" spans="1:2" hidden="1" x14ac:dyDescent="0.35">
      <c r="A11563" s="1" t="s">
        <v>13647</v>
      </c>
      <c r="B11563" s="1">
        <v>51</v>
      </c>
    </row>
    <row r="11564" spans="1:2" hidden="1" x14ac:dyDescent="0.35">
      <c r="A11564" s="1" t="s">
        <v>13648</v>
      </c>
      <c r="B11564" s="1">
        <v>62</v>
      </c>
    </row>
    <row r="11565" spans="1:2" hidden="1" x14ac:dyDescent="0.35">
      <c r="A11565" s="1" t="s">
        <v>13649</v>
      </c>
      <c r="B11565" s="1">
        <v>81</v>
      </c>
    </row>
    <row r="11566" spans="1:2" hidden="1" x14ac:dyDescent="0.35">
      <c r="A11566" s="1" t="s">
        <v>13650</v>
      </c>
      <c r="B11566" s="1">
        <v>52</v>
      </c>
    </row>
    <row r="11567" spans="1:2" hidden="1" x14ac:dyDescent="0.35">
      <c r="A11567" s="1" t="s">
        <v>13651</v>
      </c>
      <c r="B11567" s="1">
        <v>53</v>
      </c>
    </row>
    <row r="11568" spans="1:2" hidden="1" x14ac:dyDescent="0.35">
      <c r="A11568" s="1" t="s">
        <v>13652</v>
      </c>
      <c r="B11568" s="1">
        <v>59</v>
      </c>
    </row>
    <row r="11569" spans="1:2" hidden="1" x14ac:dyDescent="0.35">
      <c r="A11569" s="1" t="s">
        <v>13653</v>
      </c>
      <c r="B11569" s="1">
        <v>21</v>
      </c>
    </row>
    <row r="11570" spans="1:2" hidden="1" x14ac:dyDescent="0.35">
      <c r="A11570" s="1" t="s">
        <v>13654</v>
      </c>
      <c r="B11570" s="1">
        <v>97</v>
      </c>
    </row>
    <row r="11571" spans="1:2" hidden="1" x14ac:dyDescent="0.35">
      <c r="A11571" s="1" t="s">
        <v>13655</v>
      </c>
      <c r="B11571" s="1">
        <v>10</v>
      </c>
    </row>
    <row r="11572" spans="1:2" hidden="1" x14ac:dyDescent="0.35">
      <c r="A11572" s="1" t="s">
        <v>13656</v>
      </c>
      <c r="B11572" s="1">
        <v>50</v>
      </c>
    </row>
    <row r="11573" spans="1:2" hidden="1" x14ac:dyDescent="0.35">
      <c r="A11573" s="1" t="s">
        <v>13657</v>
      </c>
      <c r="B11573" s="1">
        <v>60</v>
      </c>
    </row>
    <row r="11574" spans="1:2" hidden="1" x14ac:dyDescent="0.35">
      <c r="A11574" s="1" t="s">
        <v>13658</v>
      </c>
      <c r="B11574" s="1">
        <v>12</v>
      </c>
    </row>
    <row r="11575" spans="1:2" hidden="1" x14ac:dyDescent="0.35">
      <c r="A11575" s="1" t="s">
        <v>13659</v>
      </c>
      <c r="B11575" s="1">
        <v>14</v>
      </c>
    </row>
    <row r="11576" spans="1:2" hidden="1" x14ac:dyDescent="0.35">
      <c r="A11576" s="1" t="s">
        <v>13660</v>
      </c>
      <c r="B11576" s="1">
        <v>50</v>
      </c>
    </row>
    <row r="11577" spans="1:2" hidden="1" x14ac:dyDescent="0.35">
      <c r="A11577" s="1" t="s">
        <v>13661</v>
      </c>
      <c r="B11577" s="1">
        <v>72</v>
      </c>
    </row>
    <row r="11578" spans="1:2" hidden="1" x14ac:dyDescent="0.35">
      <c r="A11578" s="1" t="s">
        <v>13662</v>
      </c>
      <c r="B11578" s="1">
        <v>42</v>
      </c>
    </row>
    <row r="11579" spans="1:2" hidden="1" x14ac:dyDescent="0.35">
      <c r="A11579" s="1" t="s">
        <v>13663</v>
      </c>
      <c r="B11579" s="1">
        <v>57</v>
      </c>
    </row>
    <row r="11580" spans="1:2" hidden="1" x14ac:dyDescent="0.35">
      <c r="A11580" s="1" t="s">
        <v>13664</v>
      </c>
      <c r="B11580" s="1">
        <v>14</v>
      </c>
    </row>
    <row r="11581" spans="1:2" hidden="1" x14ac:dyDescent="0.35">
      <c r="A11581" s="1" t="s">
        <v>13665</v>
      </c>
      <c r="B11581" s="1">
        <v>84</v>
      </c>
    </row>
    <row r="11582" spans="1:2" hidden="1" x14ac:dyDescent="0.35">
      <c r="A11582" s="1" t="s">
        <v>13666</v>
      </c>
      <c r="B11582" s="1">
        <v>83</v>
      </c>
    </row>
    <row r="11583" spans="1:2" hidden="1" x14ac:dyDescent="0.35">
      <c r="A11583" s="1" t="s">
        <v>13667</v>
      </c>
      <c r="B11583" s="1">
        <v>37</v>
      </c>
    </row>
    <row r="11584" spans="1:2" hidden="1" x14ac:dyDescent="0.35">
      <c r="A11584" s="1" t="s">
        <v>13668</v>
      </c>
      <c r="B11584" s="1">
        <v>74</v>
      </c>
    </row>
    <row r="11585" spans="1:2" hidden="1" x14ac:dyDescent="0.35">
      <c r="A11585" s="1" t="s">
        <v>13669</v>
      </c>
      <c r="B11585" s="1">
        <v>54</v>
      </c>
    </row>
    <row r="11586" spans="1:2" hidden="1" x14ac:dyDescent="0.35">
      <c r="A11586" s="1" t="s">
        <v>13670</v>
      </c>
      <c r="B11586" s="1">
        <v>67</v>
      </c>
    </row>
    <row r="11587" spans="1:2" hidden="1" x14ac:dyDescent="0.35">
      <c r="A11587" s="1" t="s">
        <v>13671</v>
      </c>
      <c r="B11587" s="1">
        <v>31</v>
      </c>
    </row>
    <row r="11588" spans="1:2" hidden="1" x14ac:dyDescent="0.35">
      <c r="A11588" s="1" t="s">
        <v>13672</v>
      </c>
      <c r="B11588" s="1">
        <v>25</v>
      </c>
    </row>
    <row r="11589" spans="1:2" hidden="1" x14ac:dyDescent="0.35">
      <c r="A11589" s="1" t="s">
        <v>13673</v>
      </c>
      <c r="B11589" s="1">
        <v>21</v>
      </c>
    </row>
    <row r="11590" spans="1:2" hidden="1" x14ac:dyDescent="0.35">
      <c r="A11590" s="1" t="s">
        <v>13674</v>
      </c>
      <c r="B11590" s="1">
        <v>13</v>
      </c>
    </row>
    <row r="11591" spans="1:2" hidden="1" x14ac:dyDescent="0.35">
      <c r="A11591" s="1" t="s">
        <v>13675</v>
      </c>
      <c r="B11591" s="1">
        <v>29</v>
      </c>
    </row>
    <row r="11592" spans="1:2" hidden="1" x14ac:dyDescent="0.35">
      <c r="A11592" s="1" t="s">
        <v>13676</v>
      </c>
      <c r="B11592" s="1">
        <v>81</v>
      </c>
    </row>
    <row r="11593" spans="1:2" hidden="1" x14ac:dyDescent="0.35">
      <c r="A11593" s="1" t="s">
        <v>13677</v>
      </c>
      <c r="B11593" s="1">
        <v>31</v>
      </c>
    </row>
    <row r="11594" spans="1:2" hidden="1" x14ac:dyDescent="0.35">
      <c r="A11594" s="1" t="s">
        <v>13678</v>
      </c>
      <c r="B11594" s="1">
        <v>35</v>
      </c>
    </row>
    <row r="11595" spans="1:2" hidden="1" x14ac:dyDescent="0.35">
      <c r="A11595" s="1" t="s">
        <v>13679</v>
      </c>
      <c r="B11595" s="1">
        <v>56</v>
      </c>
    </row>
    <row r="11596" spans="1:2" hidden="1" x14ac:dyDescent="0.35">
      <c r="A11596" s="1" t="s">
        <v>13680</v>
      </c>
      <c r="B11596" s="1">
        <v>75</v>
      </c>
    </row>
    <row r="11597" spans="1:2" hidden="1" x14ac:dyDescent="0.35">
      <c r="A11597" s="1" t="s">
        <v>13681</v>
      </c>
      <c r="B11597" s="1">
        <v>98</v>
      </c>
    </row>
    <row r="11598" spans="1:2" hidden="1" x14ac:dyDescent="0.35">
      <c r="A11598" s="1" t="s">
        <v>13682</v>
      </c>
      <c r="B11598" s="1">
        <v>3</v>
      </c>
    </row>
    <row r="11599" spans="1:2" hidden="1" x14ac:dyDescent="0.35">
      <c r="A11599" s="1" t="s">
        <v>13683</v>
      </c>
      <c r="B11599" s="1">
        <v>2</v>
      </c>
    </row>
    <row r="11600" spans="1:2" hidden="1" x14ac:dyDescent="0.35">
      <c r="A11600" s="1" t="s">
        <v>13684</v>
      </c>
      <c r="B11600" s="1">
        <v>38</v>
      </c>
    </row>
    <row r="11601" spans="1:2" hidden="1" x14ac:dyDescent="0.35">
      <c r="A11601" s="1" t="s">
        <v>13685</v>
      </c>
      <c r="B11601" s="1">
        <v>35</v>
      </c>
    </row>
    <row r="11602" spans="1:2" hidden="1" x14ac:dyDescent="0.35">
      <c r="A11602" s="1" t="s">
        <v>13686</v>
      </c>
      <c r="B11602" s="1">
        <v>68</v>
      </c>
    </row>
    <row r="11603" spans="1:2" hidden="1" x14ac:dyDescent="0.35">
      <c r="A11603" s="1" t="s">
        <v>13687</v>
      </c>
      <c r="B11603" s="1">
        <v>78</v>
      </c>
    </row>
    <row r="11604" spans="1:2" hidden="1" x14ac:dyDescent="0.35">
      <c r="A11604" s="1" t="s">
        <v>13688</v>
      </c>
      <c r="B11604" s="1">
        <v>71</v>
      </c>
    </row>
    <row r="11605" spans="1:2" hidden="1" x14ac:dyDescent="0.35">
      <c r="A11605" s="1" t="s">
        <v>13689</v>
      </c>
      <c r="B11605" s="1">
        <v>14</v>
      </c>
    </row>
    <row r="11606" spans="1:2" hidden="1" x14ac:dyDescent="0.35">
      <c r="A11606" s="1" t="s">
        <v>13690</v>
      </c>
      <c r="B11606" s="1">
        <v>60</v>
      </c>
    </row>
    <row r="11607" spans="1:2" hidden="1" x14ac:dyDescent="0.35">
      <c r="A11607" s="1" t="s">
        <v>13691</v>
      </c>
      <c r="B11607" s="1">
        <v>39</v>
      </c>
    </row>
    <row r="11608" spans="1:2" hidden="1" x14ac:dyDescent="0.35">
      <c r="A11608" s="1" t="s">
        <v>13692</v>
      </c>
      <c r="B11608" s="1">
        <v>1</v>
      </c>
    </row>
    <row r="11609" spans="1:2" hidden="1" x14ac:dyDescent="0.35">
      <c r="A11609" s="1" t="s">
        <v>13693</v>
      </c>
      <c r="B11609" s="1">
        <v>35</v>
      </c>
    </row>
    <row r="11610" spans="1:2" hidden="1" x14ac:dyDescent="0.35">
      <c r="A11610" s="1" t="s">
        <v>13694</v>
      </c>
      <c r="B11610" s="1">
        <v>52</v>
      </c>
    </row>
    <row r="11611" spans="1:2" hidden="1" x14ac:dyDescent="0.35">
      <c r="A11611" s="1" t="s">
        <v>13695</v>
      </c>
      <c r="B11611" s="1">
        <v>57</v>
      </c>
    </row>
    <row r="11612" spans="1:2" hidden="1" x14ac:dyDescent="0.35">
      <c r="A11612" s="1" t="s">
        <v>13696</v>
      </c>
      <c r="B11612" s="1">
        <v>63</v>
      </c>
    </row>
    <row r="11613" spans="1:2" hidden="1" x14ac:dyDescent="0.35">
      <c r="A11613" s="1" t="s">
        <v>13697</v>
      </c>
      <c r="B11613" s="1">
        <v>33</v>
      </c>
    </row>
    <row r="11614" spans="1:2" hidden="1" x14ac:dyDescent="0.35">
      <c r="A11614" s="1" t="s">
        <v>13698</v>
      </c>
      <c r="B11614" s="1">
        <v>27</v>
      </c>
    </row>
    <row r="11615" spans="1:2" hidden="1" x14ac:dyDescent="0.35">
      <c r="A11615" s="1" t="s">
        <v>13699</v>
      </c>
      <c r="B11615" s="1">
        <v>62</v>
      </c>
    </row>
    <row r="11616" spans="1:2" hidden="1" x14ac:dyDescent="0.35">
      <c r="A11616" s="1" t="s">
        <v>13700</v>
      </c>
      <c r="B11616" s="1">
        <v>98</v>
      </c>
    </row>
    <row r="11617" spans="1:2" hidden="1" x14ac:dyDescent="0.35">
      <c r="A11617" s="1" t="s">
        <v>13701</v>
      </c>
      <c r="B11617" s="1">
        <v>87</v>
      </c>
    </row>
    <row r="11618" spans="1:2" hidden="1" x14ac:dyDescent="0.35">
      <c r="A11618" s="1" t="s">
        <v>13702</v>
      </c>
      <c r="B11618" s="1">
        <v>39</v>
      </c>
    </row>
    <row r="11619" spans="1:2" hidden="1" x14ac:dyDescent="0.35">
      <c r="A11619" s="1" t="s">
        <v>13703</v>
      </c>
      <c r="B11619" s="1">
        <v>69</v>
      </c>
    </row>
    <row r="11620" spans="1:2" hidden="1" x14ac:dyDescent="0.35">
      <c r="A11620" s="1" t="s">
        <v>13704</v>
      </c>
      <c r="B11620" s="1">
        <v>20</v>
      </c>
    </row>
    <row r="11621" spans="1:2" hidden="1" x14ac:dyDescent="0.35">
      <c r="A11621" s="1" t="s">
        <v>13705</v>
      </c>
      <c r="B11621" s="1">
        <v>56</v>
      </c>
    </row>
    <row r="11622" spans="1:2" hidden="1" x14ac:dyDescent="0.35">
      <c r="A11622" s="1" t="s">
        <v>13706</v>
      </c>
      <c r="B11622" s="1">
        <v>20</v>
      </c>
    </row>
    <row r="11623" spans="1:2" hidden="1" x14ac:dyDescent="0.35">
      <c r="A11623" s="1" t="s">
        <v>13707</v>
      </c>
      <c r="B11623" s="1">
        <v>54</v>
      </c>
    </row>
    <row r="11624" spans="1:2" hidden="1" x14ac:dyDescent="0.35">
      <c r="A11624" s="1" t="s">
        <v>13708</v>
      </c>
      <c r="B11624" s="1">
        <v>74</v>
      </c>
    </row>
    <row r="11625" spans="1:2" hidden="1" x14ac:dyDescent="0.35">
      <c r="A11625" s="1" t="s">
        <v>13709</v>
      </c>
      <c r="B11625" s="1">
        <v>81</v>
      </c>
    </row>
    <row r="11626" spans="1:2" hidden="1" x14ac:dyDescent="0.35">
      <c r="A11626" s="1" t="s">
        <v>13710</v>
      </c>
      <c r="B11626" s="1">
        <v>1</v>
      </c>
    </row>
    <row r="11627" spans="1:2" hidden="1" x14ac:dyDescent="0.35">
      <c r="A11627" s="1" t="s">
        <v>13711</v>
      </c>
      <c r="B11627" s="1">
        <v>96</v>
      </c>
    </row>
    <row r="11628" spans="1:2" hidden="1" x14ac:dyDescent="0.35">
      <c r="A11628" s="1" t="s">
        <v>13712</v>
      </c>
      <c r="B11628" s="1">
        <v>74</v>
      </c>
    </row>
    <row r="11629" spans="1:2" hidden="1" x14ac:dyDescent="0.35">
      <c r="A11629" s="1" t="s">
        <v>13713</v>
      </c>
      <c r="B11629" s="1">
        <v>36</v>
      </c>
    </row>
    <row r="11630" spans="1:2" hidden="1" x14ac:dyDescent="0.35">
      <c r="A11630" s="1" t="s">
        <v>13714</v>
      </c>
      <c r="B11630" s="1">
        <v>48</v>
      </c>
    </row>
    <row r="11631" spans="1:2" hidden="1" x14ac:dyDescent="0.35">
      <c r="A11631" s="1" t="s">
        <v>13715</v>
      </c>
      <c r="B11631" s="1">
        <v>96</v>
      </c>
    </row>
    <row r="11632" spans="1:2" hidden="1" x14ac:dyDescent="0.35">
      <c r="A11632" s="1" t="s">
        <v>13716</v>
      </c>
      <c r="B11632" s="1">
        <v>40</v>
      </c>
    </row>
    <row r="11633" spans="1:2" hidden="1" x14ac:dyDescent="0.35">
      <c r="A11633" s="1" t="s">
        <v>13717</v>
      </c>
      <c r="B11633" s="1">
        <v>55</v>
      </c>
    </row>
    <row r="11634" spans="1:2" hidden="1" x14ac:dyDescent="0.35">
      <c r="A11634" s="1" t="s">
        <v>13718</v>
      </c>
      <c r="B11634" s="1">
        <v>92</v>
      </c>
    </row>
    <row r="11635" spans="1:2" hidden="1" x14ac:dyDescent="0.35">
      <c r="A11635" s="1" t="s">
        <v>13719</v>
      </c>
      <c r="B11635" s="1">
        <v>25</v>
      </c>
    </row>
    <row r="11636" spans="1:2" hidden="1" x14ac:dyDescent="0.35">
      <c r="A11636" s="1" t="s">
        <v>13720</v>
      </c>
      <c r="B11636" s="1">
        <v>85</v>
      </c>
    </row>
    <row r="11637" spans="1:2" hidden="1" x14ac:dyDescent="0.35">
      <c r="A11637" s="1" t="s">
        <v>13721</v>
      </c>
      <c r="B11637" s="1">
        <v>21</v>
      </c>
    </row>
    <row r="11638" spans="1:2" hidden="1" x14ac:dyDescent="0.35">
      <c r="A11638" s="1" t="s">
        <v>13722</v>
      </c>
      <c r="B11638" s="1">
        <v>32</v>
      </c>
    </row>
    <row r="11639" spans="1:2" hidden="1" x14ac:dyDescent="0.35">
      <c r="A11639" s="1" t="s">
        <v>13723</v>
      </c>
      <c r="B11639" s="1">
        <v>45</v>
      </c>
    </row>
    <row r="11640" spans="1:2" hidden="1" x14ac:dyDescent="0.35">
      <c r="A11640" s="1" t="s">
        <v>13724</v>
      </c>
      <c r="B11640" s="1">
        <v>59</v>
      </c>
    </row>
    <row r="11641" spans="1:2" hidden="1" x14ac:dyDescent="0.35">
      <c r="A11641" s="1" t="s">
        <v>13725</v>
      </c>
      <c r="B11641" s="1">
        <v>19</v>
      </c>
    </row>
    <row r="11642" spans="1:2" hidden="1" x14ac:dyDescent="0.35">
      <c r="A11642" s="1" t="s">
        <v>13726</v>
      </c>
      <c r="B11642" s="1">
        <v>4</v>
      </c>
    </row>
    <row r="11643" spans="1:2" hidden="1" x14ac:dyDescent="0.35">
      <c r="A11643" s="1" t="s">
        <v>13727</v>
      </c>
      <c r="B11643" s="1">
        <v>98</v>
      </c>
    </row>
    <row r="11644" spans="1:2" hidden="1" x14ac:dyDescent="0.35">
      <c r="A11644" s="1" t="s">
        <v>13728</v>
      </c>
      <c r="B11644" s="1">
        <v>78</v>
      </c>
    </row>
    <row r="11645" spans="1:2" hidden="1" x14ac:dyDescent="0.35">
      <c r="A11645" s="1" t="s">
        <v>13729</v>
      </c>
      <c r="B11645" s="1">
        <v>31</v>
      </c>
    </row>
    <row r="11646" spans="1:2" hidden="1" x14ac:dyDescent="0.35">
      <c r="A11646" s="1" t="s">
        <v>13730</v>
      </c>
      <c r="B11646" s="1">
        <v>52</v>
      </c>
    </row>
    <row r="11647" spans="1:2" hidden="1" x14ac:dyDescent="0.35">
      <c r="A11647" s="1" t="s">
        <v>13731</v>
      </c>
      <c r="B11647" s="1">
        <v>89</v>
      </c>
    </row>
    <row r="11648" spans="1:2" hidden="1" x14ac:dyDescent="0.35">
      <c r="A11648" s="1" t="s">
        <v>13732</v>
      </c>
      <c r="B11648" s="1">
        <v>0</v>
      </c>
    </row>
    <row r="11649" spans="1:2" hidden="1" x14ac:dyDescent="0.35">
      <c r="A11649" s="1" t="s">
        <v>13733</v>
      </c>
      <c r="B11649" s="1">
        <v>51</v>
      </c>
    </row>
    <row r="11650" spans="1:2" hidden="1" x14ac:dyDescent="0.35">
      <c r="A11650" s="1" t="s">
        <v>13734</v>
      </c>
      <c r="B11650" s="1">
        <v>82</v>
      </c>
    </row>
    <row r="11651" spans="1:2" hidden="1" x14ac:dyDescent="0.35">
      <c r="A11651" s="1" t="s">
        <v>13735</v>
      </c>
      <c r="B11651" s="1">
        <v>39</v>
      </c>
    </row>
    <row r="11652" spans="1:2" hidden="1" x14ac:dyDescent="0.35">
      <c r="A11652" s="1" t="s">
        <v>13736</v>
      </c>
      <c r="B11652" s="1">
        <v>49</v>
      </c>
    </row>
    <row r="11653" spans="1:2" hidden="1" x14ac:dyDescent="0.35">
      <c r="A11653" s="1" t="s">
        <v>13737</v>
      </c>
      <c r="B11653" s="1">
        <v>80</v>
      </c>
    </row>
    <row r="11654" spans="1:2" hidden="1" x14ac:dyDescent="0.35">
      <c r="A11654" s="1" t="s">
        <v>13738</v>
      </c>
      <c r="B11654" s="1">
        <v>40</v>
      </c>
    </row>
    <row r="11655" spans="1:2" hidden="1" x14ac:dyDescent="0.35">
      <c r="A11655" s="1" t="s">
        <v>13739</v>
      </c>
      <c r="B11655" s="1">
        <v>56</v>
      </c>
    </row>
    <row r="11656" spans="1:2" hidden="1" x14ac:dyDescent="0.35">
      <c r="A11656" s="1" t="s">
        <v>13740</v>
      </c>
      <c r="B11656" s="1">
        <v>39</v>
      </c>
    </row>
    <row r="11657" spans="1:2" hidden="1" x14ac:dyDescent="0.35">
      <c r="A11657" s="1" t="s">
        <v>13741</v>
      </c>
      <c r="B11657" s="1">
        <v>0</v>
      </c>
    </row>
    <row r="11658" spans="1:2" hidden="1" x14ac:dyDescent="0.35">
      <c r="A11658" s="1" t="s">
        <v>13742</v>
      </c>
      <c r="B11658" s="1">
        <v>82</v>
      </c>
    </row>
    <row r="11659" spans="1:2" hidden="1" x14ac:dyDescent="0.35">
      <c r="A11659" s="1" t="s">
        <v>13743</v>
      </c>
      <c r="B11659" s="1">
        <v>34</v>
      </c>
    </row>
    <row r="11660" spans="1:2" hidden="1" x14ac:dyDescent="0.35">
      <c r="A11660" s="1" t="s">
        <v>13744</v>
      </c>
      <c r="B11660" s="1">
        <v>2</v>
      </c>
    </row>
    <row r="11661" spans="1:2" hidden="1" x14ac:dyDescent="0.35">
      <c r="A11661" s="1" t="s">
        <v>13745</v>
      </c>
      <c r="B11661" s="1">
        <v>95</v>
      </c>
    </row>
    <row r="11662" spans="1:2" hidden="1" x14ac:dyDescent="0.35">
      <c r="A11662" s="1" t="s">
        <v>13746</v>
      </c>
      <c r="B11662" s="1">
        <v>45</v>
      </c>
    </row>
    <row r="11663" spans="1:2" hidden="1" x14ac:dyDescent="0.35">
      <c r="A11663" s="1" t="s">
        <v>13747</v>
      </c>
      <c r="B11663" s="1">
        <v>4</v>
      </c>
    </row>
    <row r="11664" spans="1:2" hidden="1" x14ac:dyDescent="0.35">
      <c r="A11664" s="1" t="s">
        <v>13748</v>
      </c>
      <c r="B11664" s="1">
        <v>89</v>
      </c>
    </row>
    <row r="11665" spans="1:2" hidden="1" x14ac:dyDescent="0.35">
      <c r="A11665" s="1" t="s">
        <v>13749</v>
      </c>
      <c r="B11665" s="1">
        <v>60</v>
      </c>
    </row>
    <row r="11666" spans="1:2" hidden="1" x14ac:dyDescent="0.35">
      <c r="A11666" s="1" t="s">
        <v>13750</v>
      </c>
      <c r="B11666" s="1">
        <v>84</v>
      </c>
    </row>
    <row r="11667" spans="1:2" hidden="1" x14ac:dyDescent="0.35">
      <c r="A11667" s="1" t="s">
        <v>13751</v>
      </c>
      <c r="B11667" s="1">
        <v>70</v>
      </c>
    </row>
    <row r="11668" spans="1:2" hidden="1" x14ac:dyDescent="0.35">
      <c r="A11668" s="1" t="s">
        <v>13752</v>
      </c>
      <c r="B11668" s="1">
        <v>30</v>
      </c>
    </row>
    <row r="11669" spans="1:2" hidden="1" x14ac:dyDescent="0.35">
      <c r="A11669" s="1" t="s">
        <v>13753</v>
      </c>
      <c r="B11669" s="1">
        <v>56</v>
      </c>
    </row>
    <row r="11670" spans="1:2" hidden="1" x14ac:dyDescent="0.35">
      <c r="A11670" s="1" t="s">
        <v>13754</v>
      </c>
      <c r="B11670" s="1">
        <v>57</v>
      </c>
    </row>
    <row r="11671" spans="1:2" hidden="1" x14ac:dyDescent="0.35">
      <c r="A11671" s="1" t="s">
        <v>13755</v>
      </c>
      <c r="B11671" s="1">
        <v>15</v>
      </c>
    </row>
    <row r="11672" spans="1:2" hidden="1" x14ac:dyDescent="0.35">
      <c r="A11672" s="1" t="s">
        <v>13756</v>
      </c>
      <c r="B11672" s="1">
        <v>25</v>
      </c>
    </row>
    <row r="11673" spans="1:2" hidden="1" x14ac:dyDescent="0.35">
      <c r="A11673" s="1" t="s">
        <v>13757</v>
      </c>
      <c r="B11673" s="1">
        <v>26</v>
      </c>
    </row>
    <row r="11674" spans="1:2" hidden="1" x14ac:dyDescent="0.35">
      <c r="A11674" s="1" t="s">
        <v>13758</v>
      </c>
      <c r="B11674" s="1">
        <v>38</v>
      </c>
    </row>
    <row r="11675" spans="1:2" hidden="1" x14ac:dyDescent="0.35">
      <c r="A11675" s="1" t="s">
        <v>13759</v>
      </c>
      <c r="B11675" s="1">
        <v>95</v>
      </c>
    </row>
    <row r="11676" spans="1:2" hidden="1" x14ac:dyDescent="0.35">
      <c r="A11676" s="1" t="s">
        <v>13760</v>
      </c>
      <c r="B11676" s="1">
        <v>33</v>
      </c>
    </row>
    <row r="11677" spans="1:2" hidden="1" x14ac:dyDescent="0.35">
      <c r="A11677" s="1" t="s">
        <v>13761</v>
      </c>
      <c r="B11677" s="1">
        <v>95</v>
      </c>
    </row>
    <row r="11678" spans="1:2" hidden="1" x14ac:dyDescent="0.35">
      <c r="A11678" s="1" t="s">
        <v>13762</v>
      </c>
      <c r="B11678" s="1">
        <v>74</v>
      </c>
    </row>
    <row r="11679" spans="1:2" hidden="1" x14ac:dyDescent="0.35">
      <c r="A11679" s="1" t="s">
        <v>13763</v>
      </c>
      <c r="B11679" s="1">
        <v>89</v>
      </c>
    </row>
    <row r="11680" spans="1:2" hidden="1" x14ac:dyDescent="0.35">
      <c r="A11680" s="1" t="s">
        <v>13764</v>
      </c>
      <c r="B11680" s="1">
        <v>77</v>
      </c>
    </row>
    <row r="11681" spans="1:2" hidden="1" x14ac:dyDescent="0.35">
      <c r="A11681" s="1" t="s">
        <v>13765</v>
      </c>
      <c r="B11681" s="1">
        <v>62</v>
      </c>
    </row>
    <row r="11682" spans="1:2" hidden="1" x14ac:dyDescent="0.35">
      <c r="A11682" s="1" t="s">
        <v>13766</v>
      </c>
      <c r="B11682" s="1">
        <v>91</v>
      </c>
    </row>
    <row r="11683" spans="1:2" hidden="1" x14ac:dyDescent="0.35">
      <c r="A11683" s="1" t="s">
        <v>13767</v>
      </c>
      <c r="B11683" s="1">
        <v>35</v>
      </c>
    </row>
    <row r="11684" spans="1:2" hidden="1" x14ac:dyDescent="0.35">
      <c r="A11684" s="1" t="s">
        <v>13768</v>
      </c>
      <c r="B11684" s="1">
        <v>57</v>
      </c>
    </row>
    <row r="11685" spans="1:2" hidden="1" x14ac:dyDescent="0.35">
      <c r="A11685" s="1" t="s">
        <v>13769</v>
      </c>
      <c r="B11685" s="1">
        <v>83</v>
      </c>
    </row>
    <row r="11686" spans="1:2" hidden="1" x14ac:dyDescent="0.35">
      <c r="A11686" s="1" t="s">
        <v>13770</v>
      </c>
      <c r="B11686" s="1">
        <v>30</v>
      </c>
    </row>
    <row r="11687" spans="1:2" hidden="1" x14ac:dyDescent="0.35">
      <c r="A11687" s="1" t="s">
        <v>13771</v>
      </c>
      <c r="B11687" s="1">
        <v>54</v>
      </c>
    </row>
    <row r="11688" spans="1:2" hidden="1" x14ac:dyDescent="0.35">
      <c r="A11688" s="1" t="s">
        <v>13772</v>
      </c>
      <c r="B11688" s="1">
        <v>77</v>
      </c>
    </row>
    <row r="11689" spans="1:2" hidden="1" x14ac:dyDescent="0.35">
      <c r="A11689" s="1" t="s">
        <v>13773</v>
      </c>
      <c r="B11689" s="1">
        <v>85</v>
      </c>
    </row>
    <row r="11690" spans="1:2" hidden="1" x14ac:dyDescent="0.35">
      <c r="A11690" s="1" t="s">
        <v>13774</v>
      </c>
      <c r="B11690" s="1">
        <v>5</v>
      </c>
    </row>
    <row r="11691" spans="1:2" hidden="1" x14ac:dyDescent="0.35">
      <c r="A11691" s="1" t="s">
        <v>13775</v>
      </c>
      <c r="B11691" s="1">
        <v>49</v>
      </c>
    </row>
    <row r="11692" spans="1:2" hidden="1" x14ac:dyDescent="0.35">
      <c r="A11692" s="1" t="s">
        <v>13776</v>
      </c>
      <c r="B11692" s="1">
        <v>58</v>
      </c>
    </row>
    <row r="11693" spans="1:2" hidden="1" x14ac:dyDescent="0.35">
      <c r="A11693" s="1" t="s">
        <v>13777</v>
      </c>
      <c r="B11693" s="1">
        <v>97</v>
      </c>
    </row>
    <row r="11694" spans="1:2" hidden="1" x14ac:dyDescent="0.35">
      <c r="A11694" s="1" t="s">
        <v>13778</v>
      </c>
      <c r="B11694" s="1">
        <v>88</v>
      </c>
    </row>
    <row r="11695" spans="1:2" hidden="1" x14ac:dyDescent="0.35">
      <c r="A11695" s="1" t="s">
        <v>13779</v>
      </c>
      <c r="B11695" s="1">
        <v>99</v>
      </c>
    </row>
    <row r="11696" spans="1:2" hidden="1" x14ac:dyDescent="0.35">
      <c r="A11696" s="1" t="s">
        <v>13780</v>
      </c>
      <c r="B11696" s="1">
        <v>59</v>
      </c>
    </row>
    <row r="11697" spans="1:2" hidden="1" x14ac:dyDescent="0.35">
      <c r="A11697" s="1" t="s">
        <v>13781</v>
      </c>
      <c r="B11697" s="1">
        <v>3</v>
      </c>
    </row>
    <row r="11698" spans="1:2" hidden="1" x14ac:dyDescent="0.35">
      <c r="A11698" s="1" t="s">
        <v>13782</v>
      </c>
      <c r="B11698" s="1">
        <v>44</v>
      </c>
    </row>
    <row r="11699" spans="1:2" hidden="1" x14ac:dyDescent="0.35">
      <c r="A11699" s="1" t="s">
        <v>13783</v>
      </c>
      <c r="B11699" s="1">
        <v>9</v>
      </c>
    </row>
    <row r="11700" spans="1:2" hidden="1" x14ac:dyDescent="0.35">
      <c r="A11700" s="1" t="s">
        <v>13784</v>
      </c>
      <c r="B11700" s="1">
        <v>72</v>
      </c>
    </row>
    <row r="11701" spans="1:2" hidden="1" x14ac:dyDescent="0.35">
      <c r="A11701" s="1" t="s">
        <v>13785</v>
      </c>
      <c r="B11701" s="1">
        <v>4</v>
      </c>
    </row>
    <row r="11702" spans="1:2" hidden="1" x14ac:dyDescent="0.35">
      <c r="A11702" s="1" t="s">
        <v>13786</v>
      </c>
      <c r="B11702" s="1">
        <v>69</v>
      </c>
    </row>
    <row r="11703" spans="1:2" hidden="1" x14ac:dyDescent="0.35">
      <c r="A11703" s="1" t="s">
        <v>13787</v>
      </c>
      <c r="B11703" s="1">
        <v>49</v>
      </c>
    </row>
    <row r="11704" spans="1:2" hidden="1" x14ac:dyDescent="0.35">
      <c r="A11704" s="1" t="s">
        <v>13788</v>
      </c>
      <c r="B11704" s="1">
        <v>20</v>
      </c>
    </row>
    <row r="11705" spans="1:2" hidden="1" x14ac:dyDescent="0.35">
      <c r="A11705" s="1" t="s">
        <v>13789</v>
      </c>
      <c r="B11705" s="1">
        <v>35</v>
      </c>
    </row>
    <row r="11706" spans="1:2" hidden="1" x14ac:dyDescent="0.35">
      <c r="A11706" s="1" t="s">
        <v>13790</v>
      </c>
      <c r="B11706" s="1">
        <v>91</v>
      </c>
    </row>
    <row r="11707" spans="1:2" hidden="1" x14ac:dyDescent="0.35">
      <c r="A11707" s="1" t="s">
        <v>13791</v>
      </c>
      <c r="B11707" s="1">
        <v>85</v>
      </c>
    </row>
    <row r="11708" spans="1:2" hidden="1" x14ac:dyDescent="0.35">
      <c r="A11708" s="1" t="s">
        <v>13792</v>
      </c>
      <c r="B11708" s="1">
        <v>52</v>
      </c>
    </row>
    <row r="11709" spans="1:2" hidden="1" x14ac:dyDescent="0.35">
      <c r="A11709" s="1" t="s">
        <v>13793</v>
      </c>
      <c r="B11709" s="1">
        <v>94</v>
      </c>
    </row>
    <row r="11710" spans="1:2" hidden="1" x14ac:dyDescent="0.35">
      <c r="A11710" s="1" t="s">
        <v>13794</v>
      </c>
      <c r="B11710" s="1">
        <v>74</v>
      </c>
    </row>
    <row r="11711" spans="1:2" hidden="1" x14ac:dyDescent="0.35">
      <c r="A11711" s="1" t="s">
        <v>13795</v>
      </c>
      <c r="B11711" s="1">
        <v>81</v>
      </c>
    </row>
    <row r="11712" spans="1:2" hidden="1" x14ac:dyDescent="0.35">
      <c r="A11712" s="1" t="s">
        <v>13796</v>
      </c>
      <c r="B11712" s="1">
        <v>31</v>
      </c>
    </row>
    <row r="11713" spans="1:2" hidden="1" x14ac:dyDescent="0.35">
      <c r="A11713" s="1" t="s">
        <v>13797</v>
      </c>
      <c r="B11713" s="1">
        <v>4</v>
      </c>
    </row>
    <row r="11714" spans="1:2" hidden="1" x14ac:dyDescent="0.35">
      <c r="A11714" s="1" t="s">
        <v>13798</v>
      </c>
      <c r="B11714" s="1">
        <v>56</v>
      </c>
    </row>
    <row r="11715" spans="1:2" hidden="1" x14ac:dyDescent="0.35">
      <c r="A11715" s="1" t="s">
        <v>13799</v>
      </c>
      <c r="B11715" s="1">
        <v>66</v>
      </c>
    </row>
    <row r="11716" spans="1:2" hidden="1" x14ac:dyDescent="0.35">
      <c r="A11716" s="1" t="s">
        <v>13800</v>
      </c>
      <c r="B11716" s="1">
        <v>2</v>
      </c>
    </row>
    <row r="11717" spans="1:2" hidden="1" x14ac:dyDescent="0.35">
      <c r="A11717" s="1" t="s">
        <v>13801</v>
      </c>
      <c r="B11717" s="1">
        <v>6</v>
      </c>
    </row>
    <row r="11718" spans="1:2" hidden="1" x14ac:dyDescent="0.35">
      <c r="A11718" s="1" t="s">
        <v>13802</v>
      </c>
      <c r="B11718" s="1">
        <v>19</v>
      </c>
    </row>
    <row r="11719" spans="1:2" hidden="1" x14ac:dyDescent="0.35">
      <c r="A11719" s="1" t="s">
        <v>13803</v>
      </c>
      <c r="B11719" s="1">
        <v>52</v>
      </c>
    </row>
    <row r="11720" spans="1:2" hidden="1" x14ac:dyDescent="0.35">
      <c r="A11720" s="1" t="s">
        <v>13804</v>
      </c>
      <c r="B11720" s="1">
        <v>65</v>
      </c>
    </row>
    <row r="11721" spans="1:2" hidden="1" x14ac:dyDescent="0.35">
      <c r="A11721" s="1" t="s">
        <v>13805</v>
      </c>
      <c r="B11721" s="1">
        <v>25</v>
      </c>
    </row>
    <row r="11722" spans="1:2" hidden="1" x14ac:dyDescent="0.35">
      <c r="A11722" s="1" t="s">
        <v>13806</v>
      </c>
      <c r="B11722" s="1">
        <v>90</v>
      </c>
    </row>
    <row r="11723" spans="1:2" hidden="1" x14ac:dyDescent="0.35">
      <c r="A11723" s="1" t="s">
        <v>13807</v>
      </c>
      <c r="B11723" s="1">
        <v>52</v>
      </c>
    </row>
    <row r="11724" spans="1:2" hidden="1" x14ac:dyDescent="0.35">
      <c r="A11724" s="1" t="s">
        <v>13808</v>
      </c>
      <c r="B11724" s="1">
        <v>57</v>
      </c>
    </row>
    <row r="11725" spans="1:2" hidden="1" x14ac:dyDescent="0.35">
      <c r="A11725" s="1" t="s">
        <v>13809</v>
      </c>
      <c r="B11725" s="1">
        <v>18</v>
      </c>
    </row>
    <row r="11726" spans="1:2" hidden="1" x14ac:dyDescent="0.35">
      <c r="A11726" s="1" t="s">
        <v>13810</v>
      </c>
      <c r="B11726" s="1">
        <v>77</v>
      </c>
    </row>
    <row r="11727" spans="1:2" hidden="1" x14ac:dyDescent="0.35">
      <c r="A11727" s="1" t="s">
        <v>13811</v>
      </c>
      <c r="B11727" s="1">
        <v>64</v>
      </c>
    </row>
    <row r="11728" spans="1:2" hidden="1" x14ac:dyDescent="0.35">
      <c r="A11728" s="1" t="s">
        <v>13812</v>
      </c>
      <c r="B11728" s="1">
        <v>82</v>
      </c>
    </row>
    <row r="11729" spans="1:2" hidden="1" x14ac:dyDescent="0.35">
      <c r="A11729" s="1" t="s">
        <v>13813</v>
      </c>
      <c r="B11729" s="1">
        <v>31</v>
      </c>
    </row>
    <row r="11730" spans="1:2" hidden="1" x14ac:dyDescent="0.35">
      <c r="A11730" s="1" t="s">
        <v>13814</v>
      </c>
      <c r="B11730" s="1">
        <v>57</v>
      </c>
    </row>
    <row r="11731" spans="1:2" hidden="1" x14ac:dyDescent="0.35">
      <c r="A11731" s="1" t="s">
        <v>13815</v>
      </c>
      <c r="B11731" s="1">
        <v>16</v>
      </c>
    </row>
    <row r="11732" spans="1:2" hidden="1" x14ac:dyDescent="0.35">
      <c r="A11732" s="1" t="s">
        <v>13816</v>
      </c>
      <c r="B11732" s="1">
        <v>13</v>
      </c>
    </row>
    <row r="11733" spans="1:2" hidden="1" x14ac:dyDescent="0.35">
      <c r="A11733" s="1" t="s">
        <v>13817</v>
      </c>
      <c r="B11733" s="1">
        <v>75</v>
      </c>
    </row>
    <row r="11734" spans="1:2" hidden="1" x14ac:dyDescent="0.35">
      <c r="A11734" s="1" t="s">
        <v>13818</v>
      </c>
      <c r="B11734" s="1">
        <v>49</v>
      </c>
    </row>
    <row r="11735" spans="1:2" hidden="1" x14ac:dyDescent="0.35">
      <c r="A11735" s="1" t="s">
        <v>13819</v>
      </c>
      <c r="B11735" s="1">
        <v>99</v>
      </c>
    </row>
    <row r="11736" spans="1:2" hidden="1" x14ac:dyDescent="0.35">
      <c r="A11736" s="1" t="s">
        <v>13820</v>
      </c>
      <c r="B11736" s="1">
        <v>43</v>
      </c>
    </row>
    <row r="11737" spans="1:2" hidden="1" x14ac:dyDescent="0.35">
      <c r="A11737" s="1" t="s">
        <v>13821</v>
      </c>
      <c r="B11737" s="1">
        <v>43</v>
      </c>
    </row>
    <row r="11738" spans="1:2" hidden="1" x14ac:dyDescent="0.35">
      <c r="A11738" s="1" t="s">
        <v>13822</v>
      </c>
      <c r="B11738" s="1">
        <v>32</v>
      </c>
    </row>
    <row r="11739" spans="1:2" hidden="1" x14ac:dyDescent="0.35">
      <c r="A11739" s="1" t="s">
        <v>13823</v>
      </c>
      <c r="B11739" s="1">
        <v>62</v>
      </c>
    </row>
    <row r="11740" spans="1:2" hidden="1" x14ac:dyDescent="0.35">
      <c r="A11740" s="1" t="s">
        <v>13824</v>
      </c>
      <c r="B11740" s="1">
        <v>40</v>
      </c>
    </row>
    <row r="11741" spans="1:2" hidden="1" x14ac:dyDescent="0.35">
      <c r="A11741" s="1" t="s">
        <v>13825</v>
      </c>
      <c r="B11741" s="1">
        <v>15</v>
      </c>
    </row>
    <row r="11742" spans="1:2" hidden="1" x14ac:dyDescent="0.35">
      <c r="A11742" s="1" t="s">
        <v>13826</v>
      </c>
      <c r="B11742" s="1">
        <v>10</v>
      </c>
    </row>
    <row r="11743" spans="1:2" hidden="1" x14ac:dyDescent="0.35">
      <c r="A11743" s="1" t="s">
        <v>13827</v>
      </c>
      <c r="B11743" s="1">
        <v>33</v>
      </c>
    </row>
    <row r="11744" spans="1:2" hidden="1" x14ac:dyDescent="0.35">
      <c r="A11744" s="1" t="s">
        <v>13828</v>
      </c>
      <c r="B11744" s="1">
        <v>4</v>
      </c>
    </row>
    <row r="11745" spans="1:2" hidden="1" x14ac:dyDescent="0.35">
      <c r="A11745" s="1" t="s">
        <v>13829</v>
      </c>
      <c r="B11745" s="1">
        <v>54</v>
      </c>
    </row>
    <row r="11746" spans="1:2" hidden="1" x14ac:dyDescent="0.35">
      <c r="A11746" s="1" t="s">
        <v>13830</v>
      </c>
      <c r="B11746" s="1">
        <v>26</v>
      </c>
    </row>
    <row r="11747" spans="1:2" hidden="1" x14ac:dyDescent="0.35">
      <c r="A11747" s="1" t="s">
        <v>13831</v>
      </c>
      <c r="B11747" s="1">
        <v>88</v>
      </c>
    </row>
    <row r="11748" spans="1:2" hidden="1" x14ac:dyDescent="0.35">
      <c r="A11748" s="1" t="s">
        <v>13832</v>
      </c>
      <c r="B11748" s="1">
        <v>50</v>
      </c>
    </row>
    <row r="11749" spans="1:2" hidden="1" x14ac:dyDescent="0.35">
      <c r="A11749" s="1" t="s">
        <v>13833</v>
      </c>
      <c r="B11749" s="1">
        <v>11</v>
      </c>
    </row>
    <row r="11750" spans="1:2" hidden="1" x14ac:dyDescent="0.35">
      <c r="A11750" s="1" t="s">
        <v>13834</v>
      </c>
      <c r="B11750" s="1">
        <v>7</v>
      </c>
    </row>
    <row r="11751" spans="1:2" hidden="1" x14ac:dyDescent="0.35">
      <c r="A11751" s="1" t="s">
        <v>13835</v>
      </c>
      <c r="B11751" s="1">
        <v>16</v>
      </c>
    </row>
    <row r="11752" spans="1:2" hidden="1" x14ac:dyDescent="0.35">
      <c r="A11752" s="1" t="s">
        <v>13836</v>
      </c>
      <c r="B11752" s="1">
        <v>23</v>
      </c>
    </row>
    <row r="11753" spans="1:2" hidden="1" x14ac:dyDescent="0.35">
      <c r="A11753" s="1" t="s">
        <v>13837</v>
      </c>
      <c r="B11753" s="1">
        <v>42</v>
      </c>
    </row>
    <row r="11754" spans="1:2" hidden="1" x14ac:dyDescent="0.35">
      <c r="A11754" s="1" t="s">
        <v>13838</v>
      </c>
      <c r="B11754" s="1">
        <v>10</v>
      </c>
    </row>
    <row r="11755" spans="1:2" hidden="1" x14ac:dyDescent="0.35">
      <c r="A11755" s="1" t="s">
        <v>13839</v>
      </c>
      <c r="B11755" s="1">
        <v>41</v>
      </c>
    </row>
    <row r="11756" spans="1:2" hidden="1" x14ac:dyDescent="0.35">
      <c r="A11756" s="1" t="s">
        <v>13840</v>
      </c>
      <c r="B11756" s="1">
        <v>50</v>
      </c>
    </row>
    <row r="11757" spans="1:2" hidden="1" x14ac:dyDescent="0.35">
      <c r="A11757" s="1" t="s">
        <v>13841</v>
      </c>
      <c r="B11757" s="1">
        <v>34</v>
      </c>
    </row>
    <row r="11758" spans="1:2" hidden="1" x14ac:dyDescent="0.35">
      <c r="A11758" s="1" t="s">
        <v>13842</v>
      </c>
      <c r="B11758" s="1">
        <v>70</v>
      </c>
    </row>
    <row r="11759" spans="1:2" hidden="1" x14ac:dyDescent="0.35">
      <c r="A11759" s="1" t="s">
        <v>13843</v>
      </c>
      <c r="B11759" s="1">
        <v>71</v>
      </c>
    </row>
    <row r="11760" spans="1:2" hidden="1" x14ac:dyDescent="0.35">
      <c r="A11760" s="1" t="s">
        <v>13844</v>
      </c>
      <c r="B11760" s="1">
        <v>66</v>
      </c>
    </row>
    <row r="11761" spans="1:2" hidden="1" x14ac:dyDescent="0.35">
      <c r="A11761" s="1" t="s">
        <v>13845</v>
      </c>
      <c r="B11761" s="1">
        <v>52</v>
      </c>
    </row>
    <row r="11762" spans="1:2" hidden="1" x14ac:dyDescent="0.35">
      <c r="A11762" s="1" t="s">
        <v>13846</v>
      </c>
      <c r="B11762" s="1">
        <v>62</v>
      </c>
    </row>
    <row r="11763" spans="1:2" hidden="1" x14ac:dyDescent="0.35">
      <c r="A11763" s="1" t="s">
        <v>13847</v>
      </c>
      <c r="B11763" s="1">
        <v>21</v>
      </c>
    </row>
    <row r="11764" spans="1:2" hidden="1" x14ac:dyDescent="0.35">
      <c r="A11764" s="1" t="s">
        <v>13848</v>
      </c>
      <c r="B11764" s="1">
        <v>29</v>
      </c>
    </row>
    <row r="11765" spans="1:2" hidden="1" x14ac:dyDescent="0.35">
      <c r="A11765" s="1" t="s">
        <v>13849</v>
      </c>
      <c r="B11765" s="1">
        <v>58</v>
      </c>
    </row>
    <row r="11766" spans="1:2" hidden="1" x14ac:dyDescent="0.35">
      <c r="A11766" s="1" t="s">
        <v>13850</v>
      </c>
      <c r="B11766" s="1">
        <v>43</v>
      </c>
    </row>
    <row r="11767" spans="1:2" hidden="1" x14ac:dyDescent="0.35">
      <c r="A11767" s="1" t="s">
        <v>13851</v>
      </c>
      <c r="B11767" s="1">
        <v>3</v>
      </c>
    </row>
    <row r="11768" spans="1:2" hidden="1" x14ac:dyDescent="0.35">
      <c r="A11768" s="1" t="s">
        <v>13852</v>
      </c>
      <c r="B11768" s="1">
        <v>2</v>
      </c>
    </row>
    <row r="11769" spans="1:2" hidden="1" x14ac:dyDescent="0.35">
      <c r="A11769" s="1" t="s">
        <v>13853</v>
      </c>
      <c r="B11769" s="1">
        <v>58</v>
      </c>
    </row>
    <row r="11770" spans="1:2" hidden="1" x14ac:dyDescent="0.35">
      <c r="A11770" s="1" t="s">
        <v>13854</v>
      </c>
      <c r="B11770" s="1">
        <v>72</v>
      </c>
    </row>
    <row r="11771" spans="1:2" hidden="1" x14ac:dyDescent="0.35">
      <c r="A11771" s="1" t="s">
        <v>13855</v>
      </c>
      <c r="B11771" s="1">
        <v>67</v>
      </c>
    </row>
    <row r="11772" spans="1:2" hidden="1" x14ac:dyDescent="0.35">
      <c r="A11772" s="1" t="s">
        <v>13856</v>
      </c>
      <c r="B11772" s="1">
        <v>44</v>
      </c>
    </row>
    <row r="11773" spans="1:2" hidden="1" x14ac:dyDescent="0.35">
      <c r="A11773" s="1" t="s">
        <v>13857</v>
      </c>
      <c r="B11773" s="1">
        <v>4</v>
      </c>
    </row>
    <row r="11774" spans="1:2" hidden="1" x14ac:dyDescent="0.35">
      <c r="A11774" s="1" t="s">
        <v>13858</v>
      </c>
      <c r="B11774" s="1">
        <v>62</v>
      </c>
    </row>
    <row r="11775" spans="1:2" hidden="1" x14ac:dyDescent="0.35">
      <c r="A11775" s="1" t="s">
        <v>13859</v>
      </c>
      <c r="B11775" s="1">
        <v>38</v>
      </c>
    </row>
    <row r="11776" spans="1:2" hidden="1" x14ac:dyDescent="0.35">
      <c r="A11776" s="1" t="s">
        <v>13860</v>
      </c>
      <c r="B11776" s="1">
        <v>47</v>
      </c>
    </row>
    <row r="11777" spans="1:2" hidden="1" x14ac:dyDescent="0.35">
      <c r="A11777" s="1" t="s">
        <v>13861</v>
      </c>
      <c r="B11777" s="1">
        <v>49</v>
      </c>
    </row>
    <row r="11778" spans="1:2" hidden="1" x14ac:dyDescent="0.35">
      <c r="A11778" s="1" t="s">
        <v>13862</v>
      </c>
      <c r="B11778" s="1">
        <v>54</v>
      </c>
    </row>
    <row r="11779" spans="1:2" hidden="1" x14ac:dyDescent="0.35">
      <c r="A11779" s="1" t="s">
        <v>13863</v>
      </c>
      <c r="B11779" s="1">
        <v>55</v>
      </c>
    </row>
    <row r="11780" spans="1:2" hidden="1" x14ac:dyDescent="0.35">
      <c r="A11780" s="1" t="s">
        <v>13864</v>
      </c>
      <c r="B11780" s="1">
        <v>6</v>
      </c>
    </row>
    <row r="11781" spans="1:2" hidden="1" x14ac:dyDescent="0.35">
      <c r="A11781" s="1" t="s">
        <v>13865</v>
      </c>
      <c r="B11781" s="1">
        <v>71</v>
      </c>
    </row>
    <row r="11782" spans="1:2" hidden="1" x14ac:dyDescent="0.35">
      <c r="A11782" s="1" t="s">
        <v>13866</v>
      </c>
      <c r="B11782" s="1">
        <v>39</v>
      </c>
    </row>
    <row r="11783" spans="1:2" hidden="1" x14ac:dyDescent="0.35">
      <c r="A11783" s="1" t="s">
        <v>13867</v>
      </c>
      <c r="B11783" s="1">
        <v>31</v>
      </c>
    </row>
    <row r="11784" spans="1:2" hidden="1" x14ac:dyDescent="0.35">
      <c r="A11784" s="1" t="s">
        <v>13868</v>
      </c>
      <c r="B11784" s="1">
        <v>75</v>
      </c>
    </row>
    <row r="11785" spans="1:2" hidden="1" x14ac:dyDescent="0.35">
      <c r="A11785" s="1" t="s">
        <v>13869</v>
      </c>
      <c r="B11785" s="1">
        <v>50</v>
      </c>
    </row>
    <row r="11786" spans="1:2" hidden="1" x14ac:dyDescent="0.35">
      <c r="A11786" s="1" t="s">
        <v>13870</v>
      </c>
      <c r="B11786" s="1">
        <v>48</v>
      </c>
    </row>
    <row r="11787" spans="1:2" hidden="1" x14ac:dyDescent="0.35">
      <c r="A11787" s="1" t="s">
        <v>13871</v>
      </c>
      <c r="B11787" s="1">
        <v>30</v>
      </c>
    </row>
    <row r="11788" spans="1:2" hidden="1" x14ac:dyDescent="0.35">
      <c r="A11788" s="1" t="s">
        <v>13872</v>
      </c>
      <c r="B11788" s="1">
        <v>81</v>
      </c>
    </row>
    <row r="11789" spans="1:2" hidden="1" x14ac:dyDescent="0.35">
      <c r="A11789" s="1" t="s">
        <v>13873</v>
      </c>
      <c r="B11789" s="1">
        <v>77</v>
      </c>
    </row>
    <row r="11790" spans="1:2" hidden="1" x14ac:dyDescent="0.35">
      <c r="A11790" s="1" t="s">
        <v>13874</v>
      </c>
      <c r="B11790" s="1">
        <v>18</v>
      </c>
    </row>
    <row r="11791" spans="1:2" hidden="1" x14ac:dyDescent="0.35">
      <c r="A11791" s="1" t="s">
        <v>13875</v>
      </c>
      <c r="B11791" s="1">
        <v>35</v>
      </c>
    </row>
    <row r="11792" spans="1:2" hidden="1" x14ac:dyDescent="0.35">
      <c r="A11792" s="1" t="s">
        <v>13876</v>
      </c>
      <c r="B11792" s="1">
        <v>89</v>
      </c>
    </row>
    <row r="11793" spans="1:2" hidden="1" x14ac:dyDescent="0.35">
      <c r="A11793" s="1" t="s">
        <v>13877</v>
      </c>
      <c r="B11793" s="1">
        <v>46</v>
      </c>
    </row>
    <row r="11794" spans="1:2" hidden="1" x14ac:dyDescent="0.35">
      <c r="A11794" s="1" t="s">
        <v>13878</v>
      </c>
      <c r="B11794" s="1">
        <v>19</v>
      </c>
    </row>
    <row r="11795" spans="1:2" hidden="1" x14ac:dyDescent="0.35">
      <c r="A11795" s="1" t="s">
        <v>13879</v>
      </c>
      <c r="B11795" s="1">
        <v>82</v>
      </c>
    </row>
    <row r="11796" spans="1:2" hidden="1" x14ac:dyDescent="0.35">
      <c r="A11796" s="1" t="s">
        <v>13880</v>
      </c>
      <c r="B11796" s="1">
        <v>82</v>
      </c>
    </row>
    <row r="11797" spans="1:2" hidden="1" x14ac:dyDescent="0.35">
      <c r="A11797" s="1" t="s">
        <v>13881</v>
      </c>
      <c r="B11797" s="1">
        <v>85</v>
      </c>
    </row>
    <row r="11798" spans="1:2" hidden="1" x14ac:dyDescent="0.35">
      <c r="A11798" s="1" t="s">
        <v>13882</v>
      </c>
      <c r="B11798" s="1">
        <v>7</v>
      </c>
    </row>
    <row r="11799" spans="1:2" hidden="1" x14ac:dyDescent="0.35">
      <c r="A11799" s="1" t="s">
        <v>13883</v>
      </c>
      <c r="B11799" s="1">
        <v>15</v>
      </c>
    </row>
    <row r="11800" spans="1:2" hidden="1" x14ac:dyDescent="0.35">
      <c r="A11800" s="1" t="s">
        <v>13884</v>
      </c>
      <c r="B11800" s="1">
        <v>31</v>
      </c>
    </row>
    <row r="11801" spans="1:2" hidden="1" x14ac:dyDescent="0.35">
      <c r="A11801" s="1" t="s">
        <v>13885</v>
      </c>
      <c r="B11801" s="1">
        <v>20</v>
      </c>
    </row>
    <row r="11802" spans="1:2" hidden="1" x14ac:dyDescent="0.35">
      <c r="A11802" s="1" t="s">
        <v>13886</v>
      </c>
      <c r="B11802" s="1">
        <v>34</v>
      </c>
    </row>
    <row r="11803" spans="1:2" hidden="1" x14ac:dyDescent="0.35">
      <c r="A11803" s="1" t="s">
        <v>13887</v>
      </c>
      <c r="B11803" s="1">
        <v>69</v>
      </c>
    </row>
    <row r="11804" spans="1:2" hidden="1" x14ac:dyDescent="0.35">
      <c r="A11804" s="1" t="s">
        <v>13888</v>
      </c>
      <c r="B11804" s="1">
        <v>19</v>
      </c>
    </row>
    <row r="11805" spans="1:2" hidden="1" x14ac:dyDescent="0.35">
      <c r="A11805" s="1" t="s">
        <v>13889</v>
      </c>
      <c r="B11805" s="1">
        <v>61</v>
      </c>
    </row>
    <row r="11806" spans="1:2" hidden="1" x14ac:dyDescent="0.35">
      <c r="A11806" s="1" t="s">
        <v>13890</v>
      </c>
      <c r="B11806" s="1">
        <v>20</v>
      </c>
    </row>
    <row r="11807" spans="1:2" hidden="1" x14ac:dyDescent="0.35">
      <c r="A11807" s="1" t="s">
        <v>13891</v>
      </c>
      <c r="B11807" s="1">
        <v>46</v>
      </c>
    </row>
    <row r="11808" spans="1:2" hidden="1" x14ac:dyDescent="0.35">
      <c r="A11808" s="1" t="s">
        <v>13892</v>
      </c>
      <c r="B11808" s="1">
        <v>91</v>
      </c>
    </row>
    <row r="11809" spans="1:2" hidden="1" x14ac:dyDescent="0.35">
      <c r="A11809" s="1" t="s">
        <v>13893</v>
      </c>
      <c r="B11809" s="1">
        <v>87</v>
      </c>
    </row>
    <row r="11810" spans="1:2" hidden="1" x14ac:dyDescent="0.35">
      <c r="A11810" s="1" t="s">
        <v>13894</v>
      </c>
      <c r="B11810" s="1">
        <v>42</v>
      </c>
    </row>
    <row r="11811" spans="1:2" hidden="1" x14ac:dyDescent="0.35">
      <c r="A11811" s="1" t="s">
        <v>13895</v>
      </c>
      <c r="B11811" s="1">
        <v>23</v>
      </c>
    </row>
    <row r="11812" spans="1:2" hidden="1" x14ac:dyDescent="0.35">
      <c r="A11812" s="1" t="s">
        <v>13896</v>
      </c>
      <c r="B11812" s="1">
        <v>13</v>
      </c>
    </row>
    <row r="11813" spans="1:2" hidden="1" x14ac:dyDescent="0.35">
      <c r="A11813" s="1" t="s">
        <v>13897</v>
      </c>
      <c r="B11813" s="1">
        <v>50</v>
      </c>
    </row>
    <row r="11814" spans="1:2" hidden="1" x14ac:dyDescent="0.35">
      <c r="A11814" s="1" t="s">
        <v>13898</v>
      </c>
      <c r="B11814" s="1">
        <v>57</v>
      </c>
    </row>
    <row r="11815" spans="1:2" hidden="1" x14ac:dyDescent="0.35">
      <c r="A11815" s="1" t="s">
        <v>13899</v>
      </c>
      <c r="B11815" s="1">
        <v>93</v>
      </c>
    </row>
    <row r="11816" spans="1:2" hidden="1" x14ac:dyDescent="0.35">
      <c r="A11816" s="1" t="s">
        <v>13900</v>
      </c>
      <c r="B11816" s="1">
        <v>49</v>
      </c>
    </row>
    <row r="11817" spans="1:2" hidden="1" x14ac:dyDescent="0.35">
      <c r="A11817" s="1" t="s">
        <v>13901</v>
      </c>
      <c r="B11817" s="1">
        <v>66</v>
      </c>
    </row>
    <row r="11818" spans="1:2" hidden="1" x14ac:dyDescent="0.35">
      <c r="A11818" s="1" t="s">
        <v>13902</v>
      </c>
      <c r="B11818" s="1">
        <v>82</v>
      </c>
    </row>
    <row r="11819" spans="1:2" hidden="1" x14ac:dyDescent="0.35">
      <c r="A11819" s="1" t="s">
        <v>13903</v>
      </c>
      <c r="B11819" s="1">
        <v>49</v>
      </c>
    </row>
    <row r="11820" spans="1:2" hidden="1" x14ac:dyDescent="0.35">
      <c r="A11820" s="1" t="s">
        <v>13904</v>
      </c>
      <c r="B11820" s="1">
        <v>91</v>
      </c>
    </row>
    <row r="11821" spans="1:2" hidden="1" x14ac:dyDescent="0.35">
      <c r="A11821" s="1" t="s">
        <v>13905</v>
      </c>
      <c r="B11821" s="1">
        <v>85</v>
      </c>
    </row>
    <row r="11822" spans="1:2" hidden="1" x14ac:dyDescent="0.35">
      <c r="A11822" s="1" t="s">
        <v>13906</v>
      </c>
      <c r="B11822" s="1">
        <v>11</v>
      </c>
    </row>
    <row r="11823" spans="1:2" hidden="1" x14ac:dyDescent="0.35">
      <c r="A11823" s="1" t="s">
        <v>13907</v>
      </c>
      <c r="B11823" s="1">
        <v>6</v>
      </c>
    </row>
    <row r="11824" spans="1:2" hidden="1" x14ac:dyDescent="0.35">
      <c r="A11824" s="1" t="s">
        <v>13908</v>
      </c>
      <c r="B11824" s="1">
        <v>55</v>
      </c>
    </row>
    <row r="11825" spans="1:2" hidden="1" x14ac:dyDescent="0.35">
      <c r="A11825" s="1" t="s">
        <v>13909</v>
      </c>
      <c r="B11825" s="1">
        <v>72</v>
      </c>
    </row>
    <row r="11826" spans="1:2" hidden="1" x14ac:dyDescent="0.35">
      <c r="A11826" s="1" t="s">
        <v>13910</v>
      </c>
      <c r="B11826" s="1">
        <v>10</v>
      </c>
    </row>
    <row r="11827" spans="1:2" hidden="1" x14ac:dyDescent="0.35">
      <c r="A11827" s="1" t="s">
        <v>13911</v>
      </c>
      <c r="B11827" s="1">
        <v>15</v>
      </c>
    </row>
    <row r="11828" spans="1:2" hidden="1" x14ac:dyDescent="0.35">
      <c r="A11828" s="1" t="s">
        <v>13912</v>
      </c>
      <c r="B11828" s="1">
        <v>61</v>
      </c>
    </row>
    <row r="11829" spans="1:2" hidden="1" x14ac:dyDescent="0.35">
      <c r="A11829" s="1" t="s">
        <v>13913</v>
      </c>
      <c r="B11829" s="1">
        <v>57</v>
      </c>
    </row>
    <row r="11830" spans="1:2" hidden="1" x14ac:dyDescent="0.35">
      <c r="A11830" s="1" t="s">
        <v>13914</v>
      </c>
      <c r="B11830" s="1">
        <v>19</v>
      </c>
    </row>
    <row r="11831" spans="1:2" hidden="1" x14ac:dyDescent="0.35">
      <c r="A11831" s="1" t="s">
        <v>13915</v>
      </c>
      <c r="B11831" s="1">
        <v>77</v>
      </c>
    </row>
    <row r="11832" spans="1:2" hidden="1" x14ac:dyDescent="0.35">
      <c r="A11832" s="1" t="s">
        <v>13916</v>
      </c>
      <c r="B11832" s="1">
        <v>95</v>
      </c>
    </row>
    <row r="11833" spans="1:2" hidden="1" x14ac:dyDescent="0.35">
      <c r="A11833" s="1" t="s">
        <v>13917</v>
      </c>
      <c r="B11833" s="1">
        <v>30</v>
      </c>
    </row>
    <row r="11834" spans="1:2" hidden="1" x14ac:dyDescent="0.35">
      <c r="A11834" s="1" t="s">
        <v>13918</v>
      </c>
      <c r="B11834" s="1">
        <v>2</v>
      </c>
    </row>
    <row r="11835" spans="1:2" hidden="1" x14ac:dyDescent="0.35">
      <c r="A11835" s="1" t="s">
        <v>13919</v>
      </c>
      <c r="B11835" s="1">
        <v>58</v>
      </c>
    </row>
    <row r="11836" spans="1:2" hidden="1" x14ac:dyDescent="0.35">
      <c r="A11836" s="1" t="s">
        <v>13920</v>
      </c>
      <c r="B11836" s="1">
        <v>4</v>
      </c>
    </row>
    <row r="11837" spans="1:2" hidden="1" x14ac:dyDescent="0.35">
      <c r="A11837" s="1" t="s">
        <v>13921</v>
      </c>
      <c r="B11837" s="1">
        <v>15</v>
      </c>
    </row>
    <row r="11838" spans="1:2" hidden="1" x14ac:dyDescent="0.35">
      <c r="A11838" s="1" t="s">
        <v>13922</v>
      </c>
      <c r="B11838" s="1">
        <v>61</v>
      </c>
    </row>
    <row r="11839" spans="1:2" hidden="1" x14ac:dyDescent="0.35">
      <c r="A11839" s="1" t="s">
        <v>13923</v>
      </c>
      <c r="B11839" s="1">
        <v>95</v>
      </c>
    </row>
    <row r="11840" spans="1:2" hidden="1" x14ac:dyDescent="0.35">
      <c r="A11840" s="1" t="s">
        <v>13924</v>
      </c>
      <c r="B11840" s="1">
        <v>15</v>
      </c>
    </row>
    <row r="11841" spans="1:2" hidden="1" x14ac:dyDescent="0.35">
      <c r="A11841" s="1" t="s">
        <v>13925</v>
      </c>
      <c r="B11841" s="1">
        <v>65</v>
      </c>
    </row>
    <row r="11842" spans="1:2" hidden="1" x14ac:dyDescent="0.35">
      <c r="A11842" s="1" t="s">
        <v>13926</v>
      </c>
      <c r="B11842" s="1">
        <v>84</v>
      </c>
    </row>
    <row r="11843" spans="1:2" hidden="1" x14ac:dyDescent="0.35">
      <c r="A11843" s="1" t="s">
        <v>13927</v>
      </c>
      <c r="B11843" s="1">
        <v>80</v>
      </c>
    </row>
    <row r="11844" spans="1:2" hidden="1" x14ac:dyDescent="0.35">
      <c r="A11844" s="1" t="s">
        <v>13928</v>
      </c>
      <c r="B11844" s="1">
        <v>30</v>
      </c>
    </row>
    <row r="11845" spans="1:2" hidden="1" x14ac:dyDescent="0.35">
      <c r="A11845" s="1" t="s">
        <v>13929</v>
      </c>
      <c r="B11845" s="1">
        <v>42</v>
      </c>
    </row>
    <row r="11846" spans="1:2" hidden="1" x14ac:dyDescent="0.35">
      <c r="A11846" s="1" t="s">
        <v>13930</v>
      </c>
      <c r="B11846" s="1">
        <v>5</v>
      </c>
    </row>
    <row r="11847" spans="1:2" hidden="1" x14ac:dyDescent="0.35">
      <c r="A11847" s="1" t="s">
        <v>13931</v>
      </c>
      <c r="B11847" s="1">
        <v>93</v>
      </c>
    </row>
    <row r="11848" spans="1:2" hidden="1" x14ac:dyDescent="0.35">
      <c r="A11848" s="1" t="s">
        <v>13932</v>
      </c>
      <c r="B11848" s="1">
        <v>53</v>
      </c>
    </row>
    <row r="11849" spans="1:2" hidden="1" x14ac:dyDescent="0.35">
      <c r="A11849" s="1" t="s">
        <v>13933</v>
      </c>
      <c r="B11849" s="1">
        <v>5</v>
      </c>
    </row>
    <row r="11850" spans="1:2" hidden="1" x14ac:dyDescent="0.35">
      <c r="A11850" s="1" t="s">
        <v>13934</v>
      </c>
      <c r="B11850" s="1">
        <v>26</v>
      </c>
    </row>
    <row r="11851" spans="1:2" hidden="1" x14ac:dyDescent="0.35">
      <c r="A11851" s="1" t="s">
        <v>13935</v>
      </c>
      <c r="B11851" s="1">
        <v>6</v>
      </c>
    </row>
    <row r="11852" spans="1:2" hidden="1" x14ac:dyDescent="0.35">
      <c r="A11852" s="1" t="s">
        <v>13936</v>
      </c>
      <c r="B11852" s="1">
        <v>98</v>
      </c>
    </row>
    <row r="11853" spans="1:2" hidden="1" x14ac:dyDescent="0.35">
      <c r="A11853" s="1" t="s">
        <v>13937</v>
      </c>
      <c r="B11853" s="1">
        <v>79</v>
      </c>
    </row>
    <row r="11854" spans="1:2" hidden="1" x14ac:dyDescent="0.35">
      <c r="A11854" s="1" t="s">
        <v>13938</v>
      </c>
      <c r="B11854" s="1">
        <v>38</v>
      </c>
    </row>
    <row r="11855" spans="1:2" hidden="1" x14ac:dyDescent="0.35">
      <c r="A11855" s="1" t="s">
        <v>13939</v>
      </c>
      <c r="B11855" s="1">
        <v>92</v>
      </c>
    </row>
    <row r="11856" spans="1:2" hidden="1" x14ac:dyDescent="0.35">
      <c r="A11856" s="1" t="s">
        <v>13940</v>
      </c>
      <c r="B11856" s="1">
        <v>75</v>
      </c>
    </row>
    <row r="11857" spans="1:2" hidden="1" x14ac:dyDescent="0.35">
      <c r="A11857" s="1" t="s">
        <v>13941</v>
      </c>
      <c r="B11857" s="1">
        <v>11</v>
      </c>
    </row>
    <row r="11858" spans="1:2" hidden="1" x14ac:dyDescent="0.35">
      <c r="A11858" s="1" t="s">
        <v>13942</v>
      </c>
      <c r="B11858" s="1">
        <v>86</v>
      </c>
    </row>
    <row r="11859" spans="1:2" hidden="1" x14ac:dyDescent="0.35">
      <c r="A11859" s="1" t="s">
        <v>13943</v>
      </c>
      <c r="B11859" s="1">
        <v>84</v>
      </c>
    </row>
    <row r="11860" spans="1:2" hidden="1" x14ac:dyDescent="0.35">
      <c r="A11860" s="1" t="s">
        <v>13944</v>
      </c>
      <c r="B11860" s="1">
        <v>88</v>
      </c>
    </row>
    <row r="11861" spans="1:2" hidden="1" x14ac:dyDescent="0.35">
      <c r="A11861" s="1" t="s">
        <v>13945</v>
      </c>
      <c r="B11861" s="1">
        <v>0</v>
      </c>
    </row>
    <row r="11862" spans="1:2" hidden="1" x14ac:dyDescent="0.35">
      <c r="A11862" s="1" t="s">
        <v>13946</v>
      </c>
      <c r="B11862" s="1">
        <v>54</v>
      </c>
    </row>
    <row r="11863" spans="1:2" hidden="1" x14ac:dyDescent="0.35">
      <c r="A11863" s="1" t="s">
        <v>13947</v>
      </c>
      <c r="B11863" s="1">
        <v>65</v>
      </c>
    </row>
    <row r="11864" spans="1:2" hidden="1" x14ac:dyDescent="0.35">
      <c r="A11864" s="1" t="s">
        <v>13948</v>
      </c>
      <c r="B11864" s="1">
        <v>72</v>
      </c>
    </row>
    <row r="11865" spans="1:2" hidden="1" x14ac:dyDescent="0.35">
      <c r="A11865" s="1" t="s">
        <v>13949</v>
      </c>
      <c r="B11865" s="1">
        <v>58</v>
      </c>
    </row>
    <row r="11866" spans="1:2" hidden="1" x14ac:dyDescent="0.35">
      <c r="A11866" s="1" t="s">
        <v>13950</v>
      </c>
      <c r="B11866" s="1">
        <v>21</v>
      </c>
    </row>
    <row r="11867" spans="1:2" hidden="1" x14ac:dyDescent="0.35">
      <c r="A11867" s="1" t="s">
        <v>13951</v>
      </c>
      <c r="B11867" s="1">
        <v>65</v>
      </c>
    </row>
    <row r="11868" spans="1:2" hidden="1" x14ac:dyDescent="0.35">
      <c r="A11868" s="1" t="s">
        <v>13952</v>
      </c>
      <c r="B11868" s="1">
        <v>85</v>
      </c>
    </row>
    <row r="11869" spans="1:2" hidden="1" x14ac:dyDescent="0.35">
      <c r="A11869" s="1" t="s">
        <v>13953</v>
      </c>
      <c r="B11869" s="1">
        <v>19</v>
      </c>
    </row>
    <row r="11870" spans="1:2" hidden="1" x14ac:dyDescent="0.35">
      <c r="A11870" s="1" t="s">
        <v>13954</v>
      </c>
      <c r="B11870" s="1">
        <v>2</v>
      </c>
    </row>
    <row r="11871" spans="1:2" hidden="1" x14ac:dyDescent="0.35">
      <c r="A11871" s="1" t="s">
        <v>13955</v>
      </c>
      <c r="B11871" s="1">
        <v>49</v>
      </c>
    </row>
    <row r="11872" spans="1:2" hidden="1" x14ac:dyDescent="0.35">
      <c r="A11872" s="1" t="s">
        <v>13956</v>
      </c>
      <c r="B11872" s="1">
        <v>31</v>
      </c>
    </row>
    <row r="11873" spans="1:2" hidden="1" x14ac:dyDescent="0.35">
      <c r="A11873" s="1" t="s">
        <v>13957</v>
      </c>
      <c r="B11873" s="1">
        <v>23</v>
      </c>
    </row>
    <row r="11874" spans="1:2" hidden="1" x14ac:dyDescent="0.35">
      <c r="A11874" s="1" t="s">
        <v>13958</v>
      </c>
      <c r="B11874" s="1">
        <v>16</v>
      </c>
    </row>
    <row r="11875" spans="1:2" hidden="1" x14ac:dyDescent="0.35">
      <c r="A11875" s="1" t="s">
        <v>13959</v>
      </c>
      <c r="B11875" s="1">
        <v>10</v>
      </c>
    </row>
    <row r="11876" spans="1:2" hidden="1" x14ac:dyDescent="0.35">
      <c r="A11876" s="1" t="s">
        <v>13960</v>
      </c>
      <c r="B11876" s="1">
        <v>14</v>
      </c>
    </row>
    <row r="11877" spans="1:2" hidden="1" x14ac:dyDescent="0.35">
      <c r="A11877" s="1" t="s">
        <v>13961</v>
      </c>
      <c r="B11877" s="1">
        <v>18</v>
      </c>
    </row>
    <row r="11878" spans="1:2" hidden="1" x14ac:dyDescent="0.35">
      <c r="A11878" s="1" t="s">
        <v>13962</v>
      </c>
      <c r="B11878" s="1">
        <v>15</v>
      </c>
    </row>
    <row r="11879" spans="1:2" hidden="1" x14ac:dyDescent="0.35">
      <c r="A11879" s="1" t="s">
        <v>13963</v>
      </c>
      <c r="B11879" s="1">
        <v>32</v>
      </c>
    </row>
    <row r="11880" spans="1:2" hidden="1" x14ac:dyDescent="0.35">
      <c r="A11880" s="1" t="s">
        <v>13964</v>
      </c>
      <c r="B11880" s="1">
        <v>71</v>
      </c>
    </row>
    <row r="11881" spans="1:2" hidden="1" x14ac:dyDescent="0.35">
      <c r="A11881" s="1" t="s">
        <v>13965</v>
      </c>
      <c r="B11881" s="1">
        <v>21</v>
      </c>
    </row>
    <row r="11882" spans="1:2" hidden="1" x14ac:dyDescent="0.35">
      <c r="A11882" s="1" t="s">
        <v>13966</v>
      </c>
      <c r="B11882" s="1">
        <v>66</v>
      </c>
    </row>
    <row r="11883" spans="1:2" hidden="1" x14ac:dyDescent="0.35">
      <c r="A11883" s="1" t="s">
        <v>13967</v>
      </c>
      <c r="B11883" s="1">
        <v>83</v>
      </c>
    </row>
    <row r="11884" spans="1:2" hidden="1" x14ac:dyDescent="0.35">
      <c r="A11884" s="1" t="s">
        <v>13968</v>
      </c>
      <c r="B11884" s="1">
        <v>51</v>
      </c>
    </row>
    <row r="11885" spans="1:2" hidden="1" x14ac:dyDescent="0.35">
      <c r="A11885" s="1" t="s">
        <v>13969</v>
      </c>
      <c r="B11885" s="1">
        <v>87</v>
      </c>
    </row>
    <row r="11886" spans="1:2" hidden="1" x14ac:dyDescent="0.35">
      <c r="A11886" s="1" t="s">
        <v>13970</v>
      </c>
      <c r="B11886" s="1">
        <v>62</v>
      </c>
    </row>
    <row r="11887" spans="1:2" hidden="1" x14ac:dyDescent="0.35">
      <c r="A11887" s="1" t="s">
        <v>13971</v>
      </c>
      <c r="B11887" s="1">
        <v>92</v>
      </c>
    </row>
    <row r="11888" spans="1:2" hidden="1" x14ac:dyDescent="0.35">
      <c r="A11888" s="1" t="s">
        <v>13972</v>
      </c>
      <c r="B11888" s="1">
        <v>85</v>
      </c>
    </row>
    <row r="11889" spans="1:2" hidden="1" x14ac:dyDescent="0.35">
      <c r="A11889" s="1" t="s">
        <v>13973</v>
      </c>
      <c r="B11889" s="1">
        <v>34</v>
      </c>
    </row>
    <row r="11890" spans="1:2" hidden="1" x14ac:dyDescent="0.35">
      <c r="A11890" s="1" t="s">
        <v>13974</v>
      </c>
      <c r="B11890" s="1">
        <v>54</v>
      </c>
    </row>
    <row r="11891" spans="1:2" hidden="1" x14ac:dyDescent="0.35">
      <c r="A11891" s="1" t="s">
        <v>13975</v>
      </c>
      <c r="B11891" s="1">
        <v>58</v>
      </c>
    </row>
    <row r="11892" spans="1:2" hidden="1" x14ac:dyDescent="0.35">
      <c r="A11892" s="1" t="s">
        <v>13976</v>
      </c>
      <c r="B11892" s="1">
        <v>96</v>
      </c>
    </row>
    <row r="11893" spans="1:2" hidden="1" x14ac:dyDescent="0.35">
      <c r="A11893" s="1" t="s">
        <v>13977</v>
      </c>
      <c r="B11893" s="1">
        <v>11</v>
      </c>
    </row>
    <row r="11894" spans="1:2" hidden="1" x14ac:dyDescent="0.35">
      <c r="A11894" s="1" t="s">
        <v>13978</v>
      </c>
      <c r="B11894" s="1">
        <v>71</v>
      </c>
    </row>
    <row r="11895" spans="1:2" hidden="1" x14ac:dyDescent="0.35">
      <c r="A11895" s="1" t="s">
        <v>13979</v>
      </c>
      <c r="B11895" s="1">
        <v>72</v>
      </c>
    </row>
    <row r="11896" spans="1:2" hidden="1" x14ac:dyDescent="0.35">
      <c r="A11896" s="1" t="s">
        <v>13980</v>
      </c>
      <c r="B11896" s="1">
        <v>99</v>
      </c>
    </row>
    <row r="11897" spans="1:2" hidden="1" x14ac:dyDescent="0.35">
      <c r="A11897" s="1" t="s">
        <v>13981</v>
      </c>
      <c r="B11897" s="1">
        <v>78</v>
      </c>
    </row>
    <row r="11898" spans="1:2" hidden="1" x14ac:dyDescent="0.35">
      <c r="A11898" s="1" t="s">
        <v>13982</v>
      </c>
      <c r="B11898" s="1">
        <v>0</v>
      </c>
    </row>
    <row r="11899" spans="1:2" hidden="1" x14ac:dyDescent="0.35">
      <c r="A11899" s="1" t="s">
        <v>13983</v>
      </c>
      <c r="B11899" s="1">
        <v>89</v>
      </c>
    </row>
    <row r="11900" spans="1:2" hidden="1" x14ac:dyDescent="0.35">
      <c r="A11900" s="1" t="s">
        <v>13984</v>
      </c>
      <c r="B11900" s="1">
        <v>67</v>
      </c>
    </row>
    <row r="11901" spans="1:2" hidden="1" x14ac:dyDescent="0.35">
      <c r="A11901" s="1" t="s">
        <v>13985</v>
      </c>
      <c r="B11901" s="1">
        <v>54</v>
      </c>
    </row>
    <row r="11902" spans="1:2" hidden="1" x14ac:dyDescent="0.35">
      <c r="A11902" s="1" t="s">
        <v>13986</v>
      </c>
      <c r="B11902" s="1">
        <v>42</v>
      </c>
    </row>
    <row r="11903" spans="1:2" hidden="1" x14ac:dyDescent="0.35">
      <c r="A11903" s="1" t="s">
        <v>13987</v>
      </c>
      <c r="B11903" s="1">
        <v>19</v>
      </c>
    </row>
    <row r="11904" spans="1:2" hidden="1" x14ac:dyDescent="0.35">
      <c r="A11904" s="1" t="s">
        <v>13988</v>
      </c>
      <c r="B11904" s="1">
        <v>20</v>
      </c>
    </row>
    <row r="11905" spans="1:2" hidden="1" x14ac:dyDescent="0.35">
      <c r="A11905" s="1" t="s">
        <v>13989</v>
      </c>
      <c r="B11905" s="1">
        <v>15</v>
      </c>
    </row>
    <row r="11906" spans="1:2" hidden="1" x14ac:dyDescent="0.35">
      <c r="A11906" s="1" t="s">
        <v>13990</v>
      </c>
      <c r="B11906" s="1">
        <v>53</v>
      </c>
    </row>
    <row r="11907" spans="1:2" hidden="1" x14ac:dyDescent="0.35">
      <c r="A11907" s="1" t="s">
        <v>13991</v>
      </c>
      <c r="B11907" s="1">
        <v>53</v>
      </c>
    </row>
    <row r="11908" spans="1:2" hidden="1" x14ac:dyDescent="0.35">
      <c r="A11908" s="1" t="s">
        <v>13992</v>
      </c>
      <c r="B11908" s="1">
        <v>86</v>
      </c>
    </row>
    <row r="11909" spans="1:2" hidden="1" x14ac:dyDescent="0.35">
      <c r="A11909" s="1" t="s">
        <v>13993</v>
      </c>
      <c r="B11909" s="1">
        <v>13</v>
      </c>
    </row>
    <row r="11910" spans="1:2" hidden="1" x14ac:dyDescent="0.35">
      <c r="A11910" s="1" t="s">
        <v>13994</v>
      </c>
      <c r="B11910" s="1">
        <v>13</v>
      </c>
    </row>
    <row r="11911" spans="1:2" hidden="1" x14ac:dyDescent="0.35">
      <c r="A11911" s="1" t="s">
        <v>13995</v>
      </c>
      <c r="B11911" s="1">
        <v>37</v>
      </c>
    </row>
    <row r="11912" spans="1:2" hidden="1" x14ac:dyDescent="0.35">
      <c r="A11912" s="1" t="s">
        <v>13996</v>
      </c>
      <c r="B11912" s="1">
        <v>87</v>
      </c>
    </row>
    <row r="11913" spans="1:2" hidden="1" x14ac:dyDescent="0.35">
      <c r="A11913" s="1" t="s">
        <v>13997</v>
      </c>
      <c r="B11913" s="1">
        <v>98</v>
      </c>
    </row>
    <row r="11914" spans="1:2" hidden="1" x14ac:dyDescent="0.35">
      <c r="A11914" s="1" t="s">
        <v>13998</v>
      </c>
      <c r="B11914" s="1">
        <v>86</v>
      </c>
    </row>
    <row r="11915" spans="1:2" hidden="1" x14ac:dyDescent="0.35">
      <c r="A11915" s="1" t="s">
        <v>13999</v>
      </c>
      <c r="B11915" s="1">
        <v>76</v>
      </c>
    </row>
    <row r="11916" spans="1:2" hidden="1" x14ac:dyDescent="0.35">
      <c r="A11916" s="1" t="s">
        <v>14000</v>
      </c>
      <c r="B11916" s="1">
        <v>72</v>
      </c>
    </row>
    <row r="11917" spans="1:2" hidden="1" x14ac:dyDescent="0.35">
      <c r="A11917" s="1" t="s">
        <v>14001</v>
      </c>
      <c r="B11917" s="1">
        <v>31</v>
      </c>
    </row>
    <row r="11918" spans="1:2" hidden="1" x14ac:dyDescent="0.35">
      <c r="A11918" s="1" t="s">
        <v>14002</v>
      </c>
      <c r="B11918" s="1">
        <v>42</v>
      </c>
    </row>
    <row r="11919" spans="1:2" hidden="1" x14ac:dyDescent="0.35">
      <c r="A11919" s="1" t="s">
        <v>14003</v>
      </c>
      <c r="B11919" s="1">
        <v>41</v>
      </c>
    </row>
    <row r="11920" spans="1:2" hidden="1" x14ac:dyDescent="0.35">
      <c r="A11920" s="1" t="s">
        <v>14004</v>
      </c>
      <c r="B11920" s="1">
        <v>82</v>
      </c>
    </row>
    <row r="11921" spans="1:2" hidden="1" x14ac:dyDescent="0.35">
      <c r="A11921" s="1" t="s">
        <v>14005</v>
      </c>
      <c r="B11921" s="1">
        <v>31</v>
      </c>
    </row>
    <row r="11922" spans="1:2" hidden="1" x14ac:dyDescent="0.35">
      <c r="A11922" s="1" t="s">
        <v>14006</v>
      </c>
      <c r="B11922" s="1">
        <v>56</v>
      </c>
    </row>
    <row r="11923" spans="1:2" hidden="1" x14ac:dyDescent="0.35">
      <c r="A11923" s="1" t="s">
        <v>14007</v>
      </c>
      <c r="B11923" s="1">
        <v>15</v>
      </c>
    </row>
    <row r="11924" spans="1:2" hidden="1" x14ac:dyDescent="0.35">
      <c r="A11924" s="1" t="s">
        <v>14008</v>
      </c>
      <c r="B11924" s="1">
        <v>52</v>
      </c>
    </row>
    <row r="11925" spans="1:2" hidden="1" x14ac:dyDescent="0.35">
      <c r="A11925" s="1" t="s">
        <v>14009</v>
      </c>
      <c r="B11925" s="1">
        <v>75</v>
      </c>
    </row>
    <row r="11926" spans="1:2" hidden="1" x14ac:dyDescent="0.35">
      <c r="A11926" s="1" t="s">
        <v>14010</v>
      </c>
      <c r="B11926" s="1">
        <v>69</v>
      </c>
    </row>
    <row r="11927" spans="1:2" hidden="1" x14ac:dyDescent="0.35">
      <c r="A11927" s="1" t="s">
        <v>14011</v>
      </c>
      <c r="B11927" s="1">
        <v>53</v>
      </c>
    </row>
    <row r="11928" spans="1:2" hidden="1" x14ac:dyDescent="0.35">
      <c r="A11928" s="1" t="s">
        <v>14012</v>
      </c>
      <c r="B11928" s="1">
        <v>25</v>
      </c>
    </row>
    <row r="11929" spans="1:2" hidden="1" x14ac:dyDescent="0.35">
      <c r="A11929" s="1" t="s">
        <v>14013</v>
      </c>
      <c r="B11929" s="1">
        <v>70</v>
      </c>
    </row>
    <row r="11930" spans="1:2" hidden="1" x14ac:dyDescent="0.35">
      <c r="A11930" s="1" t="s">
        <v>14014</v>
      </c>
      <c r="B11930" s="1">
        <v>9</v>
      </c>
    </row>
    <row r="11931" spans="1:2" hidden="1" x14ac:dyDescent="0.35">
      <c r="A11931" s="1" t="s">
        <v>14015</v>
      </c>
      <c r="B11931" s="1">
        <v>2</v>
      </c>
    </row>
    <row r="11932" spans="1:2" hidden="1" x14ac:dyDescent="0.35">
      <c r="A11932" s="1" t="s">
        <v>14016</v>
      </c>
      <c r="B11932" s="1">
        <v>92</v>
      </c>
    </row>
    <row r="11933" spans="1:2" hidden="1" x14ac:dyDescent="0.35">
      <c r="A11933" s="1" t="s">
        <v>14017</v>
      </c>
      <c r="B11933" s="1">
        <v>37</v>
      </c>
    </row>
    <row r="11934" spans="1:2" hidden="1" x14ac:dyDescent="0.35">
      <c r="A11934" s="1" t="s">
        <v>14018</v>
      </c>
      <c r="B11934" s="1">
        <v>92</v>
      </c>
    </row>
    <row r="11935" spans="1:2" hidden="1" x14ac:dyDescent="0.35">
      <c r="A11935" s="1" t="s">
        <v>14019</v>
      </c>
      <c r="B11935" s="1">
        <v>60</v>
      </c>
    </row>
    <row r="11936" spans="1:2" hidden="1" x14ac:dyDescent="0.35">
      <c r="A11936" s="1" t="s">
        <v>14020</v>
      </c>
      <c r="B11936" s="1">
        <v>14</v>
      </c>
    </row>
    <row r="11937" spans="1:2" hidden="1" x14ac:dyDescent="0.35">
      <c r="A11937" s="1" t="s">
        <v>14021</v>
      </c>
      <c r="B11937" s="1">
        <v>15</v>
      </c>
    </row>
    <row r="11938" spans="1:2" hidden="1" x14ac:dyDescent="0.35">
      <c r="A11938" s="1" t="s">
        <v>14022</v>
      </c>
      <c r="B11938" s="1">
        <v>2</v>
      </c>
    </row>
    <row r="11939" spans="1:2" hidden="1" x14ac:dyDescent="0.35">
      <c r="A11939" s="1" t="s">
        <v>14023</v>
      </c>
      <c r="B11939" s="1">
        <v>28</v>
      </c>
    </row>
    <row r="11940" spans="1:2" hidden="1" x14ac:dyDescent="0.35">
      <c r="A11940" s="1" t="s">
        <v>14024</v>
      </c>
      <c r="B11940" s="1">
        <v>63</v>
      </c>
    </row>
    <row r="11941" spans="1:2" hidden="1" x14ac:dyDescent="0.35">
      <c r="A11941" s="1" t="s">
        <v>14025</v>
      </c>
      <c r="B11941" s="1">
        <v>84</v>
      </c>
    </row>
    <row r="11942" spans="1:2" hidden="1" x14ac:dyDescent="0.35">
      <c r="A11942" s="1" t="s">
        <v>14026</v>
      </c>
      <c r="B11942" s="1">
        <v>20</v>
      </c>
    </row>
    <row r="11943" spans="1:2" hidden="1" x14ac:dyDescent="0.35">
      <c r="A11943" s="1" t="s">
        <v>14027</v>
      </c>
      <c r="B11943" s="1">
        <v>29</v>
      </c>
    </row>
    <row r="11944" spans="1:2" hidden="1" x14ac:dyDescent="0.35">
      <c r="A11944" s="1" t="s">
        <v>14028</v>
      </c>
      <c r="B11944" s="1">
        <v>77</v>
      </c>
    </row>
    <row r="11945" spans="1:2" hidden="1" x14ac:dyDescent="0.35">
      <c r="A11945" s="1" t="s">
        <v>14029</v>
      </c>
      <c r="B11945" s="1">
        <v>85</v>
      </c>
    </row>
    <row r="11946" spans="1:2" hidden="1" x14ac:dyDescent="0.35">
      <c r="A11946" s="1" t="s">
        <v>14030</v>
      </c>
      <c r="B11946" s="1">
        <v>88</v>
      </c>
    </row>
    <row r="11947" spans="1:2" hidden="1" x14ac:dyDescent="0.35">
      <c r="A11947" s="1" t="s">
        <v>14031</v>
      </c>
      <c r="B11947" s="1">
        <v>85</v>
      </c>
    </row>
    <row r="11948" spans="1:2" hidden="1" x14ac:dyDescent="0.35">
      <c r="A11948" s="1" t="s">
        <v>14032</v>
      </c>
      <c r="B11948" s="1">
        <v>86</v>
      </c>
    </row>
    <row r="11949" spans="1:2" hidden="1" x14ac:dyDescent="0.35">
      <c r="A11949" s="1" t="s">
        <v>14033</v>
      </c>
      <c r="B11949" s="1">
        <v>21</v>
      </c>
    </row>
    <row r="11950" spans="1:2" hidden="1" x14ac:dyDescent="0.35">
      <c r="A11950" s="1" t="s">
        <v>14034</v>
      </c>
      <c r="B11950" s="1">
        <v>63</v>
      </c>
    </row>
    <row r="11951" spans="1:2" hidden="1" x14ac:dyDescent="0.35">
      <c r="A11951" s="1" t="s">
        <v>14035</v>
      </c>
      <c r="B11951" s="1">
        <v>88</v>
      </c>
    </row>
    <row r="11952" spans="1:2" hidden="1" x14ac:dyDescent="0.35">
      <c r="A11952" s="1" t="s">
        <v>14036</v>
      </c>
      <c r="B11952" s="1">
        <v>13</v>
      </c>
    </row>
    <row r="11953" spans="1:2" hidden="1" x14ac:dyDescent="0.35">
      <c r="A11953" s="1" t="s">
        <v>14037</v>
      </c>
      <c r="B11953" s="1">
        <v>16</v>
      </c>
    </row>
    <row r="11954" spans="1:2" hidden="1" x14ac:dyDescent="0.35">
      <c r="A11954" s="1" t="s">
        <v>14038</v>
      </c>
      <c r="B11954" s="1">
        <v>99</v>
      </c>
    </row>
    <row r="11955" spans="1:2" hidden="1" x14ac:dyDescent="0.35">
      <c r="A11955" s="1" t="s">
        <v>14039</v>
      </c>
      <c r="B11955" s="1">
        <v>73</v>
      </c>
    </row>
    <row r="11956" spans="1:2" hidden="1" x14ac:dyDescent="0.35">
      <c r="A11956" s="1" t="s">
        <v>14040</v>
      </c>
      <c r="B11956" s="1">
        <v>20</v>
      </c>
    </row>
    <row r="11957" spans="1:2" hidden="1" x14ac:dyDescent="0.35">
      <c r="A11957" s="1" t="s">
        <v>14041</v>
      </c>
      <c r="B11957" s="1">
        <v>79</v>
      </c>
    </row>
    <row r="11958" spans="1:2" hidden="1" x14ac:dyDescent="0.35">
      <c r="A11958" s="1" t="s">
        <v>14042</v>
      </c>
      <c r="B11958" s="1">
        <v>36</v>
      </c>
    </row>
    <row r="11959" spans="1:2" hidden="1" x14ac:dyDescent="0.35">
      <c r="A11959" s="1" t="s">
        <v>14043</v>
      </c>
      <c r="B11959" s="1">
        <v>33</v>
      </c>
    </row>
    <row r="11960" spans="1:2" hidden="1" x14ac:dyDescent="0.35">
      <c r="A11960" s="1" t="s">
        <v>14044</v>
      </c>
      <c r="B11960" s="1">
        <v>99</v>
      </c>
    </row>
    <row r="11961" spans="1:2" hidden="1" x14ac:dyDescent="0.35">
      <c r="A11961" s="1" t="s">
        <v>14045</v>
      </c>
      <c r="B11961" s="1">
        <v>35</v>
      </c>
    </row>
    <row r="11962" spans="1:2" hidden="1" x14ac:dyDescent="0.35">
      <c r="A11962" s="1" t="s">
        <v>14046</v>
      </c>
      <c r="B11962" s="1">
        <v>27</v>
      </c>
    </row>
    <row r="11963" spans="1:2" hidden="1" x14ac:dyDescent="0.35">
      <c r="A11963" s="1" t="s">
        <v>14047</v>
      </c>
      <c r="B11963" s="1">
        <v>83</v>
      </c>
    </row>
    <row r="11964" spans="1:2" hidden="1" x14ac:dyDescent="0.35">
      <c r="A11964" s="1" t="s">
        <v>14048</v>
      </c>
      <c r="B11964" s="1">
        <v>41</v>
      </c>
    </row>
    <row r="11965" spans="1:2" hidden="1" x14ac:dyDescent="0.35">
      <c r="A11965" s="1" t="s">
        <v>14049</v>
      </c>
      <c r="B11965" s="1">
        <v>63</v>
      </c>
    </row>
    <row r="11966" spans="1:2" hidden="1" x14ac:dyDescent="0.35">
      <c r="A11966" s="1" t="s">
        <v>14050</v>
      </c>
      <c r="B11966" s="1">
        <v>50</v>
      </c>
    </row>
    <row r="11967" spans="1:2" hidden="1" x14ac:dyDescent="0.35">
      <c r="A11967" s="1" t="s">
        <v>14051</v>
      </c>
      <c r="B11967" s="1">
        <v>75</v>
      </c>
    </row>
    <row r="11968" spans="1:2" hidden="1" x14ac:dyDescent="0.35">
      <c r="A11968" s="1" t="s">
        <v>14052</v>
      </c>
      <c r="B11968" s="1">
        <v>46</v>
      </c>
    </row>
    <row r="11969" spans="1:2" hidden="1" x14ac:dyDescent="0.35">
      <c r="A11969" s="1" t="s">
        <v>14053</v>
      </c>
      <c r="B11969" s="1">
        <v>84</v>
      </c>
    </row>
    <row r="11970" spans="1:2" hidden="1" x14ac:dyDescent="0.35">
      <c r="A11970" s="1" t="s">
        <v>14054</v>
      </c>
      <c r="B11970" s="1">
        <v>1</v>
      </c>
    </row>
    <row r="11971" spans="1:2" hidden="1" x14ac:dyDescent="0.35">
      <c r="A11971" s="1" t="s">
        <v>14055</v>
      </c>
      <c r="B11971" s="1">
        <v>1</v>
      </c>
    </row>
    <row r="11972" spans="1:2" hidden="1" x14ac:dyDescent="0.35">
      <c r="A11972" s="1" t="s">
        <v>14056</v>
      </c>
      <c r="B11972" s="1">
        <v>85</v>
      </c>
    </row>
    <row r="11973" spans="1:2" hidden="1" x14ac:dyDescent="0.35">
      <c r="A11973" s="1" t="s">
        <v>14057</v>
      </c>
      <c r="B11973" s="1">
        <v>16</v>
      </c>
    </row>
    <row r="11974" spans="1:2" hidden="1" x14ac:dyDescent="0.35">
      <c r="A11974" s="1" t="s">
        <v>14058</v>
      </c>
      <c r="B11974" s="1">
        <v>90</v>
      </c>
    </row>
    <row r="11975" spans="1:2" hidden="1" x14ac:dyDescent="0.35">
      <c r="A11975" s="1" t="s">
        <v>14059</v>
      </c>
      <c r="B11975" s="1">
        <v>51</v>
      </c>
    </row>
    <row r="11976" spans="1:2" hidden="1" x14ac:dyDescent="0.35">
      <c r="A11976" s="1" t="s">
        <v>14060</v>
      </c>
      <c r="B11976" s="1">
        <v>8</v>
      </c>
    </row>
    <row r="11977" spans="1:2" hidden="1" x14ac:dyDescent="0.35">
      <c r="A11977" s="1" t="s">
        <v>14061</v>
      </c>
      <c r="B11977" s="1">
        <v>75</v>
      </c>
    </row>
    <row r="11978" spans="1:2" hidden="1" x14ac:dyDescent="0.35">
      <c r="A11978" s="1" t="s">
        <v>14062</v>
      </c>
      <c r="B11978" s="1">
        <v>27</v>
      </c>
    </row>
    <row r="11979" spans="1:2" hidden="1" x14ac:dyDescent="0.35">
      <c r="A11979" s="1" t="s">
        <v>14063</v>
      </c>
      <c r="B11979" s="1">
        <v>14</v>
      </c>
    </row>
    <row r="11980" spans="1:2" hidden="1" x14ac:dyDescent="0.35">
      <c r="A11980" s="1" t="s">
        <v>14064</v>
      </c>
      <c r="B11980" s="1">
        <v>7</v>
      </c>
    </row>
    <row r="11981" spans="1:2" hidden="1" x14ac:dyDescent="0.35">
      <c r="A11981" s="1" t="s">
        <v>14065</v>
      </c>
      <c r="B11981" s="1">
        <v>83</v>
      </c>
    </row>
    <row r="11982" spans="1:2" hidden="1" x14ac:dyDescent="0.35">
      <c r="A11982" s="1" t="s">
        <v>14066</v>
      </c>
      <c r="B11982" s="1">
        <v>36</v>
      </c>
    </row>
    <row r="11983" spans="1:2" hidden="1" x14ac:dyDescent="0.35">
      <c r="A11983" s="1" t="s">
        <v>14067</v>
      </c>
      <c r="B11983" s="1">
        <v>36</v>
      </c>
    </row>
    <row r="11984" spans="1:2" hidden="1" x14ac:dyDescent="0.35">
      <c r="A11984" s="1" t="s">
        <v>14068</v>
      </c>
      <c r="B11984" s="1">
        <v>27</v>
      </c>
    </row>
    <row r="11985" spans="1:2" hidden="1" x14ac:dyDescent="0.35">
      <c r="A11985" s="1" t="s">
        <v>14069</v>
      </c>
      <c r="B11985" s="1">
        <v>74</v>
      </c>
    </row>
    <row r="11986" spans="1:2" hidden="1" x14ac:dyDescent="0.35">
      <c r="A11986" s="1" t="s">
        <v>14070</v>
      </c>
      <c r="B11986" s="1">
        <v>85</v>
      </c>
    </row>
    <row r="11987" spans="1:2" hidden="1" x14ac:dyDescent="0.35">
      <c r="A11987" s="1" t="s">
        <v>14071</v>
      </c>
      <c r="B11987" s="1">
        <v>10</v>
      </c>
    </row>
    <row r="11988" spans="1:2" hidden="1" x14ac:dyDescent="0.35">
      <c r="A11988" s="1" t="s">
        <v>14072</v>
      </c>
      <c r="B11988" s="1">
        <v>38</v>
      </c>
    </row>
    <row r="11989" spans="1:2" hidden="1" x14ac:dyDescent="0.35">
      <c r="A11989" s="1" t="s">
        <v>14073</v>
      </c>
      <c r="B11989" s="1">
        <v>47</v>
      </c>
    </row>
    <row r="11990" spans="1:2" hidden="1" x14ac:dyDescent="0.35">
      <c r="A11990" s="1" t="s">
        <v>14074</v>
      </c>
      <c r="B11990" s="1">
        <v>17</v>
      </c>
    </row>
    <row r="11991" spans="1:2" hidden="1" x14ac:dyDescent="0.35">
      <c r="A11991" s="1" t="s">
        <v>14075</v>
      </c>
      <c r="B11991" s="1">
        <v>53</v>
      </c>
    </row>
    <row r="11992" spans="1:2" hidden="1" x14ac:dyDescent="0.35">
      <c r="A11992" s="1" t="s">
        <v>14076</v>
      </c>
      <c r="B11992" s="1">
        <v>85</v>
      </c>
    </row>
    <row r="11993" spans="1:2" hidden="1" x14ac:dyDescent="0.35">
      <c r="A11993" s="1" t="s">
        <v>14077</v>
      </c>
      <c r="B11993" s="1">
        <v>98</v>
      </c>
    </row>
    <row r="11994" spans="1:2" hidden="1" x14ac:dyDescent="0.35">
      <c r="A11994" s="1" t="s">
        <v>14078</v>
      </c>
      <c r="B11994" s="1">
        <v>70</v>
      </c>
    </row>
    <row r="11995" spans="1:2" hidden="1" x14ac:dyDescent="0.35">
      <c r="A11995" s="1" t="s">
        <v>14079</v>
      </c>
      <c r="B11995" s="1">
        <v>65</v>
      </c>
    </row>
    <row r="11996" spans="1:2" hidden="1" x14ac:dyDescent="0.35">
      <c r="A11996" s="1" t="s">
        <v>14080</v>
      </c>
      <c r="B11996" s="1">
        <v>98</v>
      </c>
    </row>
    <row r="11997" spans="1:2" hidden="1" x14ac:dyDescent="0.35">
      <c r="A11997" s="1" t="s">
        <v>14081</v>
      </c>
      <c r="B11997" s="1">
        <v>37</v>
      </c>
    </row>
    <row r="11998" spans="1:2" hidden="1" x14ac:dyDescent="0.35">
      <c r="A11998" s="1" t="s">
        <v>14082</v>
      </c>
      <c r="B11998" s="1">
        <v>32</v>
      </c>
    </row>
    <row r="11999" spans="1:2" hidden="1" x14ac:dyDescent="0.35">
      <c r="A11999" s="1" t="s">
        <v>14083</v>
      </c>
      <c r="B11999" s="1">
        <v>25</v>
      </c>
    </row>
    <row r="12000" spans="1:2" hidden="1" x14ac:dyDescent="0.35">
      <c r="A12000" s="1" t="s">
        <v>14084</v>
      </c>
      <c r="B12000" s="1">
        <v>23</v>
      </c>
    </row>
    <row r="12001" spans="1:2" hidden="1" x14ac:dyDescent="0.35">
      <c r="A12001" s="1" t="s">
        <v>14085</v>
      </c>
      <c r="B12001" s="1">
        <v>72</v>
      </c>
    </row>
    <row r="12002" spans="1:2" hidden="1" x14ac:dyDescent="0.35">
      <c r="A12002" s="1" t="s">
        <v>14086</v>
      </c>
      <c r="B12002" s="1">
        <v>0</v>
      </c>
    </row>
    <row r="12003" spans="1:2" hidden="1" x14ac:dyDescent="0.35">
      <c r="A12003" s="1" t="s">
        <v>14087</v>
      </c>
      <c r="B12003" s="1">
        <v>86</v>
      </c>
    </row>
    <row r="12004" spans="1:2" hidden="1" x14ac:dyDescent="0.35">
      <c r="A12004" s="1" t="s">
        <v>14088</v>
      </c>
      <c r="B12004" s="1">
        <v>11</v>
      </c>
    </row>
    <row r="12005" spans="1:2" hidden="1" x14ac:dyDescent="0.35">
      <c r="A12005" s="1" t="s">
        <v>14089</v>
      </c>
      <c r="B12005" s="1">
        <v>94</v>
      </c>
    </row>
    <row r="12006" spans="1:2" hidden="1" x14ac:dyDescent="0.35">
      <c r="A12006" s="1" t="s">
        <v>14090</v>
      </c>
      <c r="B12006" s="1">
        <v>20</v>
      </c>
    </row>
    <row r="12007" spans="1:2" hidden="1" x14ac:dyDescent="0.35">
      <c r="A12007" s="1" t="s">
        <v>14091</v>
      </c>
      <c r="B12007" s="1">
        <v>46</v>
      </c>
    </row>
    <row r="12008" spans="1:2" hidden="1" x14ac:dyDescent="0.35">
      <c r="A12008" s="1" t="s">
        <v>14092</v>
      </c>
      <c r="B12008" s="1">
        <v>90</v>
      </c>
    </row>
    <row r="12009" spans="1:2" hidden="1" x14ac:dyDescent="0.35">
      <c r="A12009" s="1" t="s">
        <v>14093</v>
      </c>
      <c r="B12009" s="1">
        <v>81</v>
      </c>
    </row>
    <row r="12010" spans="1:2" hidden="1" x14ac:dyDescent="0.35">
      <c r="A12010" s="1" t="s">
        <v>14094</v>
      </c>
      <c r="B12010" s="1">
        <v>40</v>
      </c>
    </row>
    <row r="12011" spans="1:2" hidden="1" x14ac:dyDescent="0.35">
      <c r="A12011" s="1" t="s">
        <v>14095</v>
      </c>
      <c r="B12011" s="1">
        <v>75</v>
      </c>
    </row>
    <row r="12012" spans="1:2" hidden="1" x14ac:dyDescent="0.35">
      <c r="A12012" s="1" t="s">
        <v>14096</v>
      </c>
      <c r="B12012" s="1">
        <v>0</v>
      </c>
    </row>
    <row r="12013" spans="1:2" hidden="1" x14ac:dyDescent="0.35">
      <c r="A12013" s="1" t="s">
        <v>14097</v>
      </c>
      <c r="B12013" s="1">
        <v>12</v>
      </c>
    </row>
    <row r="12014" spans="1:2" hidden="1" x14ac:dyDescent="0.35">
      <c r="A12014" s="1" t="s">
        <v>14098</v>
      </c>
      <c r="B12014" s="1">
        <v>18</v>
      </c>
    </row>
    <row r="12015" spans="1:2" hidden="1" x14ac:dyDescent="0.35">
      <c r="A12015" s="1" t="s">
        <v>14099</v>
      </c>
      <c r="B12015" s="1">
        <v>92</v>
      </c>
    </row>
    <row r="12016" spans="1:2" hidden="1" x14ac:dyDescent="0.35">
      <c r="A12016" s="1" t="s">
        <v>14100</v>
      </c>
      <c r="B12016" s="1">
        <v>12</v>
      </c>
    </row>
    <row r="12017" spans="1:2" hidden="1" x14ac:dyDescent="0.35">
      <c r="A12017" s="1" t="s">
        <v>14101</v>
      </c>
      <c r="B12017" s="1">
        <v>48</v>
      </c>
    </row>
    <row r="12018" spans="1:2" hidden="1" x14ac:dyDescent="0.35">
      <c r="A12018" s="1" t="s">
        <v>14102</v>
      </c>
      <c r="B12018" s="1">
        <v>71</v>
      </c>
    </row>
    <row r="12019" spans="1:2" hidden="1" x14ac:dyDescent="0.35">
      <c r="A12019" s="1" t="s">
        <v>14103</v>
      </c>
      <c r="B12019" s="1">
        <v>31</v>
      </c>
    </row>
    <row r="12020" spans="1:2" hidden="1" x14ac:dyDescent="0.35">
      <c r="A12020" s="1" t="s">
        <v>14104</v>
      </c>
      <c r="B12020" s="1">
        <v>38</v>
      </c>
    </row>
    <row r="12021" spans="1:2" hidden="1" x14ac:dyDescent="0.35">
      <c r="A12021" s="1" t="s">
        <v>14105</v>
      </c>
      <c r="B12021" s="1">
        <v>25</v>
      </c>
    </row>
    <row r="12022" spans="1:2" hidden="1" x14ac:dyDescent="0.35">
      <c r="A12022" s="1" t="s">
        <v>14106</v>
      </c>
      <c r="B12022" s="1">
        <v>31</v>
      </c>
    </row>
    <row r="12023" spans="1:2" hidden="1" x14ac:dyDescent="0.35">
      <c r="A12023" s="1" t="s">
        <v>14107</v>
      </c>
      <c r="B12023" s="1">
        <v>13</v>
      </c>
    </row>
    <row r="12024" spans="1:2" hidden="1" x14ac:dyDescent="0.35">
      <c r="A12024" s="1" t="s">
        <v>14108</v>
      </c>
      <c r="B12024" s="1">
        <v>42</v>
      </c>
    </row>
    <row r="12025" spans="1:2" hidden="1" x14ac:dyDescent="0.35">
      <c r="A12025" s="1" t="s">
        <v>14109</v>
      </c>
      <c r="B12025" s="1">
        <v>59</v>
      </c>
    </row>
    <row r="12026" spans="1:2" hidden="1" x14ac:dyDescent="0.35">
      <c r="A12026" s="1" t="s">
        <v>14110</v>
      </c>
      <c r="B12026" s="1">
        <v>90</v>
      </c>
    </row>
    <row r="12027" spans="1:2" hidden="1" x14ac:dyDescent="0.35">
      <c r="A12027" s="1" t="s">
        <v>14111</v>
      </c>
      <c r="B12027" s="1">
        <v>96</v>
      </c>
    </row>
    <row r="12028" spans="1:2" hidden="1" x14ac:dyDescent="0.35">
      <c r="A12028" s="1" t="s">
        <v>14112</v>
      </c>
      <c r="B12028" s="1">
        <v>50</v>
      </c>
    </row>
    <row r="12029" spans="1:2" hidden="1" x14ac:dyDescent="0.35">
      <c r="A12029" s="1" t="s">
        <v>14113</v>
      </c>
      <c r="B12029" s="1">
        <v>46</v>
      </c>
    </row>
    <row r="12030" spans="1:2" hidden="1" x14ac:dyDescent="0.35">
      <c r="A12030" s="1" t="s">
        <v>14114</v>
      </c>
      <c r="B12030" s="1">
        <v>89</v>
      </c>
    </row>
    <row r="12031" spans="1:2" hidden="1" x14ac:dyDescent="0.35">
      <c r="A12031" s="1" t="s">
        <v>14115</v>
      </c>
      <c r="B12031" s="1">
        <v>77</v>
      </c>
    </row>
    <row r="12032" spans="1:2" hidden="1" x14ac:dyDescent="0.35">
      <c r="A12032" s="1" t="s">
        <v>14116</v>
      </c>
      <c r="B12032" s="1">
        <v>49</v>
      </c>
    </row>
    <row r="12033" spans="1:2" hidden="1" x14ac:dyDescent="0.35">
      <c r="A12033" s="1" t="s">
        <v>14117</v>
      </c>
      <c r="B12033" s="1">
        <v>92</v>
      </c>
    </row>
    <row r="12034" spans="1:2" hidden="1" x14ac:dyDescent="0.35">
      <c r="A12034" s="1" t="s">
        <v>14118</v>
      </c>
      <c r="B12034" s="1">
        <v>24</v>
      </c>
    </row>
    <row r="12035" spans="1:2" hidden="1" x14ac:dyDescent="0.35">
      <c r="A12035" s="1" t="s">
        <v>14119</v>
      </c>
      <c r="B12035" s="1">
        <v>62</v>
      </c>
    </row>
    <row r="12036" spans="1:2" hidden="1" x14ac:dyDescent="0.35">
      <c r="A12036" s="1" t="s">
        <v>14120</v>
      </c>
      <c r="B12036" s="1">
        <v>75</v>
      </c>
    </row>
    <row r="12037" spans="1:2" hidden="1" x14ac:dyDescent="0.35">
      <c r="A12037" s="1" t="s">
        <v>14121</v>
      </c>
      <c r="B12037" s="1">
        <v>43</v>
      </c>
    </row>
    <row r="12038" spans="1:2" hidden="1" x14ac:dyDescent="0.35">
      <c r="A12038" s="1" t="s">
        <v>14122</v>
      </c>
      <c r="B12038" s="1">
        <v>52</v>
      </c>
    </row>
    <row r="12039" spans="1:2" hidden="1" x14ac:dyDescent="0.35">
      <c r="A12039" s="1" t="s">
        <v>14123</v>
      </c>
      <c r="B12039" s="1">
        <v>37</v>
      </c>
    </row>
    <row r="12040" spans="1:2" hidden="1" x14ac:dyDescent="0.35">
      <c r="A12040" s="1" t="s">
        <v>14124</v>
      </c>
      <c r="B12040" s="1">
        <v>25</v>
      </c>
    </row>
    <row r="12041" spans="1:2" hidden="1" x14ac:dyDescent="0.35">
      <c r="A12041" s="1" t="s">
        <v>14125</v>
      </c>
      <c r="B12041" s="1">
        <v>32</v>
      </c>
    </row>
    <row r="12042" spans="1:2" hidden="1" x14ac:dyDescent="0.35">
      <c r="A12042" s="1" t="s">
        <v>14126</v>
      </c>
      <c r="B12042" s="1">
        <v>17</v>
      </c>
    </row>
    <row r="12043" spans="1:2" hidden="1" x14ac:dyDescent="0.35">
      <c r="A12043" s="1" t="s">
        <v>14127</v>
      </c>
      <c r="B12043" s="1">
        <v>95</v>
      </c>
    </row>
    <row r="12044" spans="1:2" hidden="1" x14ac:dyDescent="0.35">
      <c r="A12044" s="1" t="s">
        <v>14128</v>
      </c>
      <c r="B12044" s="1">
        <v>52</v>
      </c>
    </row>
    <row r="12045" spans="1:2" hidden="1" x14ac:dyDescent="0.35">
      <c r="A12045" s="1" t="s">
        <v>14129</v>
      </c>
      <c r="B12045" s="1">
        <v>35</v>
      </c>
    </row>
    <row r="12046" spans="1:2" hidden="1" x14ac:dyDescent="0.35">
      <c r="A12046" s="1" t="s">
        <v>14130</v>
      </c>
      <c r="B12046" s="1">
        <v>38</v>
      </c>
    </row>
    <row r="12047" spans="1:2" hidden="1" x14ac:dyDescent="0.35">
      <c r="A12047" s="1" t="s">
        <v>14131</v>
      </c>
      <c r="B12047" s="1">
        <v>60</v>
      </c>
    </row>
    <row r="12048" spans="1:2" hidden="1" x14ac:dyDescent="0.35">
      <c r="A12048" s="1" t="s">
        <v>37</v>
      </c>
      <c r="B12048" s="1">
        <v>25</v>
      </c>
    </row>
    <row r="12049" spans="1:2" hidden="1" x14ac:dyDescent="0.35">
      <c r="A12049" s="1" t="s">
        <v>14132</v>
      </c>
      <c r="B12049" s="1">
        <v>23</v>
      </c>
    </row>
    <row r="12050" spans="1:2" hidden="1" x14ac:dyDescent="0.35">
      <c r="A12050" s="1" t="s">
        <v>14133</v>
      </c>
      <c r="B12050" s="1">
        <v>61</v>
      </c>
    </row>
    <row r="12051" spans="1:2" hidden="1" x14ac:dyDescent="0.35">
      <c r="A12051" s="1" t="s">
        <v>14134</v>
      </c>
      <c r="B12051" s="1">
        <v>16</v>
      </c>
    </row>
    <row r="12052" spans="1:2" hidden="1" x14ac:dyDescent="0.35">
      <c r="A12052" s="1" t="s">
        <v>14135</v>
      </c>
      <c r="B12052" s="1">
        <v>66</v>
      </c>
    </row>
    <row r="12053" spans="1:2" hidden="1" x14ac:dyDescent="0.35">
      <c r="A12053" s="1" t="s">
        <v>14136</v>
      </c>
      <c r="B12053" s="1">
        <v>55</v>
      </c>
    </row>
    <row r="12054" spans="1:2" hidden="1" x14ac:dyDescent="0.35">
      <c r="A12054" s="1" t="s">
        <v>14137</v>
      </c>
      <c r="B12054" s="1">
        <v>23</v>
      </c>
    </row>
    <row r="12055" spans="1:2" hidden="1" x14ac:dyDescent="0.35">
      <c r="A12055" s="1" t="s">
        <v>14138</v>
      </c>
      <c r="B12055" s="1">
        <v>51</v>
      </c>
    </row>
    <row r="12056" spans="1:2" hidden="1" x14ac:dyDescent="0.35">
      <c r="A12056" s="1" t="s">
        <v>14139</v>
      </c>
      <c r="B12056" s="1">
        <v>45</v>
      </c>
    </row>
    <row r="12057" spans="1:2" hidden="1" x14ac:dyDescent="0.35">
      <c r="A12057" s="1" t="s">
        <v>14140</v>
      </c>
      <c r="B12057" s="1">
        <v>52</v>
      </c>
    </row>
    <row r="12058" spans="1:2" hidden="1" x14ac:dyDescent="0.35">
      <c r="A12058" s="1" t="s">
        <v>14141</v>
      </c>
      <c r="B12058" s="1">
        <v>59</v>
      </c>
    </row>
    <row r="12059" spans="1:2" hidden="1" x14ac:dyDescent="0.35">
      <c r="A12059" s="1" t="s">
        <v>14142</v>
      </c>
      <c r="B12059" s="1">
        <v>64</v>
      </c>
    </row>
    <row r="12060" spans="1:2" hidden="1" x14ac:dyDescent="0.35">
      <c r="A12060" s="1" t="s">
        <v>14143</v>
      </c>
      <c r="B12060" s="1">
        <v>64</v>
      </c>
    </row>
    <row r="12061" spans="1:2" hidden="1" x14ac:dyDescent="0.35">
      <c r="A12061" s="1" t="s">
        <v>14144</v>
      </c>
      <c r="B12061" s="1">
        <v>98</v>
      </c>
    </row>
    <row r="12062" spans="1:2" hidden="1" x14ac:dyDescent="0.35">
      <c r="A12062" s="1" t="s">
        <v>14145</v>
      </c>
      <c r="B12062" s="1">
        <v>33</v>
      </c>
    </row>
    <row r="12063" spans="1:2" hidden="1" x14ac:dyDescent="0.35">
      <c r="A12063" s="1" t="s">
        <v>14146</v>
      </c>
      <c r="B12063" s="1">
        <v>80</v>
      </c>
    </row>
    <row r="12064" spans="1:2" hidden="1" x14ac:dyDescent="0.35">
      <c r="A12064" s="1" t="s">
        <v>14147</v>
      </c>
      <c r="B12064" s="1">
        <v>58</v>
      </c>
    </row>
    <row r="12065" spans="1:2" hidden="1" x14ac:dyDescent="0.35">
      <c r="A12065" s="1" t="s">
        <v>14148</v>
      </c>
      <c r="B12065" s="1">
        <v>44</v>
      </c>
    </row>
    <row r="12066" spans="1:2" hidden="1" x14ac:dyDescent="0.35">
      <c r="A12066" s="1" t="s">
        <v>14149</v>
      </c>
      <c r="B12066" s="1">
        <v>60</v>
      </c>
    </row>
    <row r="12067" spans="1:2" hidden="1" x14ac:dyDescent="0.35">
      <c r="A12067" s="1" t="s">
        <v>14150</v>
      </c>
      <c r="B12067" s="1">
        <v>98</v>
      </c>
    </row>
    <row r="12068" spans="1:2" hidden="1" x14ac:dyDescent="0.35">
      <c r="A12068" s="1" t="s">
        <v>14151</v>
      </c>
      <c r="B12068" s="1">
        <v>91</v>
      </c>
    </row>
    <row r="12069" spans="1:2" hidden="1" x14ac:dyDescent="0.35">
      <c r="A12069" s="1" t="s">
        <v>14152</v>
      </c>
      <c r="B12069" s="1">
        <v>46</v>
      </c>
    </row>
    <row r="12070" spans="1:2" hidden="1" x14ac:dyDescent="0.35">
      <c r="A12070" s="1" t="s">
        <v>14153</v>
      </c>
      <c r="B12070" s="1">
        <v>23</v>
      </c>
    </row>
    <row r="12071" spans="1:2" hidden="1" x14ac:dyDescent="0.35">
      <c r="A12071" s="1" t="s">
        <v>14154</v>
      </c>
      <c r="B12071" s="1">
        <v>75</v>
      </c>
    </row>
    <row r="12072" spans="1:2" hidden="1" x14ac:dyDescent="0.35">
      <c r="A12072" s="1" t="s">
        <v>14155</v>
      </c>
      <c r="B12072" s="1">
        <v>4</v>
      </c>
    </row>
    <row r="12073" spans="1:2" hidden="1" x14ac:dyDescent="0.35">
      <c r="A12073" s="1" t="s">
        <v>14156</v>
      </c>
      <c r="B12073" s="1">
        <v>47</v>
      </c>
    </row>
    <row r="12074" spans="1:2" hidden="1" x14ac:dyDescent="0.35">
      <c r="A12074" s="1" t="s">
        <v>14157</v>
      </c>
      <c r="B12074" s="1">
        <v>19</v>
      </c>
    </row>
    <row r="12075" spans="1:2" hidden="1" x14ac:dyDescent="0.35">
      <c r="A12075" s="1" t="s">
        <v>14158</v>
      </c>
      <c r="B12075" s="1">
        <v>85</v>
      </c>
    </row>
    <row r="12076" spans="1:2" hidden="1" x14ac:dyDescent="0.35">
      <c r="A12076" s="1" t="s">
        <v>14159</v>
      </c>
      <c r="B12076" s="1">
        <v>57</v>
      </c>
    </row>
    <row r="12077" spans="1:2" hidden="1" x14ac:dyDescent="0.35">
      <c r="A12077" s="1" t="s">
        <v>14160</v>
      </c>
      <c r="B12077" s="1">
        <v>39</v>
      </c>
    </row>
    <row r="12078" spans="1:2" hidden="1" x14ac:dyDescent="0.35">
      <c r="A12078" s="1" t="s">
        <v>14161</v>
      </c>
      <c r="B12078" s="1">
        <v>30</v>
      </c>
    </row>
    <row r="12079" spans="1:2" hidden="1" x14ac:dyDescent="0.35">
      <c r="A12079" s="1" t="s">
        <v>14162</v>
      </c>
      <c r="B12079" s="1">
        <v>31</v>
      </c>
    </row>
    <row r="12080" spans="1:2" hidden="1" x14ac:dyDescent="0.35">
      <c r="A12080" s="1" t="s">
        <v>14163</v>
      </c>
      <c r="B12080" s="1">
        <v>24</v>
      </c>
    </row>
    <row r="12081" spans="1:2" hidden="1" x14ac:dyDescent="0.35">
      <c r="A12081" s="1" t="s">
        <v>14164</v>
      </c>
      <c r="B12081" s="1">
        <v>9</v>
      </c>
    </row>
    <row r="12082" spans="1:2" hidden="1" x14ac:dyDescent="0.35">
      <c r="A12082" s="1" t="s">
        <v>14165</v>
      </c>
      <c r="B12082" s="1">
        <v>68</v>
      </c>
    </row>
    <row r="12083" spans="1:2" hidden="1" x14ac:dyDescent="0.35">
      <c r="A12083" s="1" t="s">
        <v>14166</v>
      </c>
      <c r="B12083" s="1">
        <v>31</v>
      </c>
    </row>
    <row r="12084" spans="1:2" hidden="1" x14ac:dyDescent="0.35">
      <c r="A12084" s="1" t="s">
        <v>14167</v>
      </c>
      <c r="B12084" s="1">
        <v>61</v>
      </c>
    </row>
    <row r="12085" spans="1:2" hidden="1" x14ac:dyDescent="0.35">
      <c r="A12085" s="1" t="s">
        <v>14168</v>
      </c>
      <c r="B12085" s="1">
        <v>35</v>
      </c>
    </row>
    <row r="12086" spans="1:2" hidden="1" x14ac:dyDescent="0.35">
      <c r="A12086" s="1" t="s">
        <v>14169</v>
      </c>
      <c r="B12086" s="1">
        <v>96</v>
      </c>
    </row>
    <row r="12087" spans="1:2" hidden="1" x14ac:dyDescent="0.35">
      <c r="A12087" s="1" t="s">
        <v>14170</v>
      </c>
      <c r="B12087" s="1">
        <v>63</v>
      </c>
    </row>
    <row r="12088" spans="1:2" hidden="1" x14ac:dyDescent="0.35">
      <c r="A12088" s="1" t="s">
        <v>14171</v>
      </c>
      <c r="B12088" s="1">
        <v>24</v>
      </c>
    </row>
    <row r="12089" spans="1:2" hidden="1" x14ac:dyDescent="0.35">
      <c r="A12089" s="1" t="s">
        <v>14172</v>
      </c>
      <c r="B12089" s="1">
        <v>2</v>
      </c>
    </row>
    <row r="12090" spans="1:2" hidden="1" x14ac:dyDescent="0.35">
      <c r="A12090" s="1" t="s">
        <v>14173</v>
      </c>
      <c r="B12090" s="1">
        <v>76</v>
      </c>
    </row>
    <row r="12091" spans="1:2" hidden="1" x14ac:dyDescent="0.35">
      <c r="A12091" s="1" t="s">
        <v>14174</v>
      </c>
      <c r="B12091" s="1">
        <v>51</v>
      </c>
    </row>
    <row r="12092" spans="1:2" hidden="1" x14ac:dyDescent="0.35">
      <c r="A12092" s="1" t="s">
        <v>14175</v>
      </c>
      <c r="B12092" s="1">
        <v>41</v>
      </c>
    </row>
    <row r="12093" spans="1:2" hidden="1" x14ac:dyDescent="0.35">
      <c r="A12093" s="1" t="s">
        <v>14176</v>
      </c>
      <c r="B12093" s="1">
        <v>87</v>
      </c>
    </row>
    <row r="12094" spans="1:2" hidden="1" x14ac:dyDescent="0.35">
      <c r="A12094" s="1" t="s">
        <v>14177</v>
      </c>
      <c r="B12094" s="1">
        <v>96</v>
      </c>
    </row>
    <row r="12095" spans="1:2" hidden="1" x14ac:dyDescent="0.35">
      <c r="A12095" s="1" t="s">
        <v>14178</v>
      </c>
      <c r="B12095" s="1">
        <v>76</v>
      </c>
    </row>
    <row r="12096" spans="1:2" hidden="1" x14ac:dyDescent="0.35">
      <c r="A12096" s="1" t="s">
        <v>14179</v>
      </c>
      <c r="B12096" s="1">
        <v>15</v>
      </c>
    </row>
    <row r="12097" spans="1:2" hidden="1" x14ac:dyDescent="0.35">
      <c r="A12097" s="1" t="s">
        <v>14180</v>
      </c>
      <c r="B12097" s="1">
        <v>78</v>
      </c>
    </row>
    <row r="12098" spans="1:2" hidden="1" x14ac:dyDescent="0.35">
      <c r="A12098" s="1" t="s">
        <v>14181</v>
      </c>
      <c r="B12098" s="1">
        <v>85</v>
      </c>
    </row>
    <row r="12099" spans="1:2" hidden="1" x14ac:dyDescent="0.35">
      <c r="A12099" s="1" t="s">
        <v>14182</v>
      </c>
      <c r="B12099" s="1">
        <v>44</v>
      </c>
    </row>
    <row r="12100" spans="1:2" hidden="1" x14ac:dyDescent="0.35">
      <c r="A12100" s="1" t="s">
        <v>14183</v>
      </c>
      <c r="B12100" s="1">
        <v>64</v>
      </c>
    </row>
    <row r="12101" spans="1:2" hidden="1" x14ac:dyDescent="0.35">
      <c r="A12101" s="1" t="s">
        <v>14184</v>
      </c>
      <c r="B12101" s="1">
        <v>28</v>
      </c>
    </row>
    <row r="12102" spans="1:2" hidden="1" x14ac:dyDescent="0.35">
      <c r="A12102" s="1" t="s">
        <v>14185</v>
      </c>
      <c r="B12102" s="1">
        <v>23</v>
      </c>
    </row>
    <row r="12103" spans="1:2" hidden="1" x14ac:dyDescent="0.35">
      <c r="A12103" s="1" t="s">
        <v>14186</v>
      </c>
      <c r="B12103" s="1">
        <v>33</v>
      </c>
    </row>
    <row r="12104" spans="1:2" hidden="1" x14ac:dyDescent="0.35">
      <c r="A12104" s="1" t="s">
        <v>14187</v>
      </c>
      <c r="B12104" s="1">
        <v>15</v>
      </c>
    </row>
    <row r="12105" spans="1:2" hidden="1" x14ac:dyDescent="0.35">
      <c r="A12105" s="1" t="s">
        <v>14188</v>
      </c>
      <c r="B12105" s="1">
        <v>6</v>
      </c>
    </row>
    <row r="12106" spans="1:2" hidden="1" x14ac:dyDescent="0.35">
      <c r="A12106" s="1" t="s">
        <v>14189</v>
      </c>
      <c r="B12106" s="1">
        <v>64</v>
      </c>
    </row>
    <row r="12107" spans="1:2" hidden="1" x14ac:dyDescent="0.35">
      <c r="A12107" s="1" t="s">
        <v>14190</v>
      </c>
      <c r="B12107" s="1">
        <v>99</v>
      </c>
    </row>
    <row r="12108" spans="1:2" hidden="1" x14ac:dyDescent="0.35">
      <c r="A12108" s="1" t="s">
        <v>14191</v>
      </c>
      <c r="B12108" s="1">
        <v>31</v>
      </c>
    </row>
    <row r="12109" spans="1:2" hidden="1" x14ac:dyDescent="0.35">
      <c r="A12109" s="1" t="s">
        <v>14192</v>
      </c>
      <c r="B12109" s="1">
        <v>0</v>
      </c>
    </row>
    <row r="12110" spans="1:2" hidden="1" x14ac:dyDescent="0.35">
      <c r="A12110" s="1" t="s">
        <v>14193</v>
      </c>
      <c r="B12110" s="1">
        <v>57</v>
      </c>
    </row>
    <row r="12111" spans="1:2" hidden="1" x14ac:dyDescent="0.35">
      <c r="A12111" s="1" t="s">
        <v>14194</v>
      </c>
      <c r="B12111" s="1">
        <v>85</v>
      </c>
    </row>
    <row r="12112" spans="1:2" hidden="1" x14ac:dyDescent="0.35">
      <c r="A12112" s="1" t="s">
        <v>14195</v>
      </c>
      <c r="B12112" s="1">
        <v>93</v>
      </c>
    </row>
    <row r="12113" spans="1:2" hidden="1" x14ac:dyDescent="0.35">
      <c r="A12113" s="1" t="s">
        <v>14196</v>
      </c>
      <c r="B12113" s="1">
        <v>67</v>
      </c>
    </row>
    <row r="12114" spans="1:2" hidden="1" x14ac:dyDescent="0.35">
      <c r="A12114" s="1" t="s">
        <v>14197</v>
      </c>
      <c r="B12114" s="1">
        <v>39</v>
      </c>
    </row>
    <row r="12115" spans="1:2" hidden="1" x14ac:dyDescent="0.35">
      <c r="A12115" s="1" t="s">
        <v>14198</v>
      </c>
      <c r="B12115" s="1">
        <v>99</v>
      </c>
    </row>
    <row r="12116" spans="1:2" hidden="1" x14ac:dyDescent="0.35">
      <c r="A12116" s="1" t="s">
        <v>14199</v>
      </c>
      <c r="B12116" s="1">
        <v>49</v>
      </c>
    </row>
    <row r="12117" spans="1:2" hidden="1" x14ac:dyDescent="0.35">
      <c r="A12117" s="1" t="s">
        <v>14200</v>
      </c>
      <c r="B12117" s="1">
        <v>7</v>
      </c>
    </row>
    <row r="12118" spans="1:2" hidden="1" x14ac:dyDescent="0.35">
      <c r="A12118" s="1" t="s">
        <v>14201</v>
      </c>
      <c r="B12118" s="1">
        <v>97</v>
      </c>
    </row>
    <row r="12119" spans="1:2" hidden="1" x14ac:dyDescent="0.35">
      <c r="A12119" s="1" t="s">
        <v>14202</v>
      </c>
      <c r="B12119" s="1">
        <v>1</v>
      </c>
    </row>
    <row r="12120" spans="1:2" hidden="1" x14ac:dyDescent="0.35">
      <c r="A12120" s="1" t="s">
        <v>14203</v>
      </c>
      <c r="B12120" s="1">
        <v>83</v>
      </c>
    </row>
    <row r="12121" spans="1:2" hidden="1" x14ac:dyDescent="0.35">
      <c r="A12121" s="1" t="s">
        <v>14204</v>
      </c>
      <c r="B12121" s="1">
        <v>78</v>
      </c>
    </row>
    <row r="12122" spans="1:2" hidden="1" x14ac:dyDescent="0.35">
      <c r="A12122" s="1" t="s">
        <v>14205</v>
      </c>
      <c r="B12122" s="1">
        <v>11</v>
      </c>
    </row>
    <row r="12123" spans="1:2" hidden="1" x14ac:dyDescent="0.35">
      <c r="A12123" s="1" t="s">
        <v>14206</v>
      </c>
      <c r="B12123" s="1">
        <v>3</v>
      </c>
    </row>
    <row r="12124" spans="1:2" hidden="1" x14ac:dyDescent="0.35">
      <c r="A12124" s="1" t="s">
        <v>14207</v>
      </c>
      <c r="B12124" s="1">
        <v>93</v>
      </c>
    </row>
    <row r="12125" spans="1:2" hidden="1" x14ac:dyDescent="0.35">
      <c r="A12125" s="1" t="s">
        <v>14208</v>
      </c>
      <c r="B12125" s="1">
        <v>43</v>
      </c>
    </row>
    <row r="12126" spans="1:2" hidden="1" x14ac:dyDescent="0.35">
      <c r="A12126" s="1" t="s">
        <v>14209</v>
      </c>
      <c r="B12126" s="1">
        <v>42</v>
      </c>
    </row>
    <row r="12127" spans="1:2" hidden="1" x14ac:dyDescent="0.35">
      <c r="A12127" s="1" t="s">
        <v>14210</v>
      </c>
      <c r="B12127" s="1">
        <v>98</v>
      </c>
    </row>
    <row r="12128" spans="1:2" hidden="1" x14ac:dyDescent="0.35">
      <c r="A12128" s="1" t="s">
        <v>14211</v>
      </c>
      <c r="B12128" s="1">
        <v>47</v>
      </c>
    </row>
    <row r="12129" spans="1:2" hidden="1" x14ac:dyDescent="0.35">
      <c r="A12129" s="1" t="s">
        <v>14212</v>
      </c>
      <c r="B12129" s="1">
        <v>82</v>
      </c>
    </row>
    <row r="12130" spans="1:2" hidden="1" x14ac:dyDescent="0.35">
      <c r="A12130" s="1" t="s">
        <v>14213</v>
      </c>
      <c r="B12130" s="1">
        <v>39</v>
      </c>
    </row>
    <row r="12131" spans="1:2" hidden="1" x14ac:dyDescent="0.35">
      <c r="A12131" s="1" t="s">
        <v>14214</v>
      </c>
      <c r="B12131" s="1">
        <v>49</v>
      </c>
    </row>
    <row r="12132" spans="1:2" hidden="1" x14ac:dyDescent="0.35">
      <c r="A12132" s="1" t="s">
        <v>14215</v>
      </c>
      <c r="B12132" s="1">
        <v>5</v>
      </c>
    </row>
    <row r="12133" spans="1:2" hidden="1" x14ac:dyDescent="0.35">
      <c r="A12133" s="1" t="s">
        <v>14216</v>
      </c>
      <c r="B12133" s="1">
        <v>94</v>
      </c>
    </row>
    <row r="12134" spans="1:2" hidden="1" x14ac:dyDescent="0.35">
      <c r="A12134" s="1" t="s">
        <v>14217</v>
      </c>
      <c r="B12134" s="1">
        <v>91</v>
      </c>
    </row>
    <row r="12135" spans="1:2" hidden="1" x14ac:dyDescent="0.35">
      <c r="A12135" s="1" t="s">
        <v>14218</v>
      </c>
      <c r="B12135" s="1">
        <v>47</v>
      </c>
    </row>
    <row r="12136" spans="1:2" hidden="1" x14ac:dyDescent="0.35">
      <c r="A12136" s="1" t="s">
        <v>14219</v>
      </c>
      <c r="B12136" s="1">
        <v>50</v>
      </c>
    </row>
    <row r="12137" spans="1:2" hidden="1" x14ac:dyDescent="0.35">
      <c r="A12137" s="1" t="s">
        <v>14220</v>
      </c>
      <c r="B12137" s="1">
        <v>35</v>
      </c>
    </row>
    <row r="12138" spans="1:2" hidden="1" x14ac:dyDescent="0.35">
      <c r="A12138" s="1" t="s">
        <v>14221</v>
      </c>
      <c r="B12138" s="1">
        <v>76</v>
      </c>
    </row>
    <row r="12139" spans="1:2" hidden="1" x14ac:dyDescent="0.35">
      <c r="A12139" s="1" t="s">
        <v>14222</v>
      </c>
      <c r="B12139" s="1">
        <v>90</v>
      </c>
    </row>
    <row r="12140" spans="1:2" hidden="1" x14ac:dyDescent="0.35">
      <c r="A12140" s="1" t="s">
        <v>14223</v>
      </c>
      <c r="B12140" s="1">
        <v>95</v>
      </c>
    </row>
    <row r="12141" spans="1:2" hidden="1" x14ac:dyDescent="0.35">
      <c r="A12141" s="1" t="s">
        <v>14224</v>
      </c>
      <c r="B12141" s="1">
        <v>18</v>
      </c>
    </row>
    <row r="12142" spans="1:2" hidden="1" x14ac:dyDescent="0.35">
      <c r="A12142" s="1" t="s">
        <v>14225</v>
      </c>
      <c r="B12142" s="1">
        <v>12</v>
      </c>
    </row>
    <row r="12143" spans="1:2" hidden="1" x14ac:dyDescent="0.35">
      <c r="A12143" s="1" t="s">
        <v>14226</v>
      </c>
      <c r="B12143" s="1">
        <v>72</v>
      </c>
    </row>
    <row r="12144" spans="1:2" hidden="1" x14ac:dyDescent="0.35">
      <c r="A12144" s="1" t="s">
        <v>14227</v>
      </c>
      <c r="B12144" s="1">
        <v>51</v>
      </c>
    </row>
    <row r="12145" spans="1:2" hidden="1" x14ac:dyDescent="0.35">
      <c r="A12145" s="1" t="s">
        <v>14228</v>
      </c>
      <c r="B12145" s="1">
        <v>99</v>
      </c>
    </row>
    <row r="12146" spans="1:2" hidden="1" x14ac:dyDescent="0.35">
      <c r="A12146" s="1" t="s">
        <v>14229</v>
      </c>
      <c r="B12146" s="1">
        <v>54</v>
      </c>
    </row>
    <row r="12147" spans="1:2" hidden="1" x14ac:dyDescent="0.35">
      <c r="A12147" s="1" t="s">
        <v>14230</v>
      </c>
      <c r="B12147" s="1">
        <v>57</v>
      </c>
    </row>
    <row r="12148" spans="1:2" hidden="1" x14ac:dyDescent="0.35">
      <c r="A12148" s="1" t="s">
        <v>14231</v>
      </c>
      <c r="B12148" s="1">
        <v>6</v>
      </c>
    </row>
    <row r="12149" spans="1:2" hidden="1" x14ac:dyDescent="0.35">
      <c r="A12149" s="1" t="s">
        <v>14232</v>
      </c>
      <c r="B12149" s="1">
        <v>5</v>
      </c>
    </row>
    <row r="12150" spans="1:2" hidden="1" x14ac:dyDescent="0.35">
      <c r="A12150" s="1" t="s">
        <v>14233</v>
      </c>
      <c r="B12150" s="1">
        <v>68</v>
      </c>
    </row>
    <row r="12151" spans="1:2" hidden="1" x14ac:dyDescent="0.35">
      <c r="A12151" s="1" t="s">
        <v>14234</v>
      </c>
      <c r="B12151" s="1">
        <v>7</v>
      </c>
    </row>
    <row r="12152" spans="1:2" hidden="1" x14ac:dyDescent="0.35">
      <c r="A12152" s="1" t="s">
        <v>14235</v>
      </c>
      <c r="B12152" s="1">
        <v>87</v>
      </c>
    </row>
    <row r="12153" spans="1:2" hidden="1" x14ac:dyDescent="0.35">
      <c r="A12153" s="1" t="s">
        <v>14236</v>
      </c>
      <c r="B12153" s="1">
        <v>16</v>
      </c>
    </row>
    <row r="12154" spans="1:2" hidden="1" x14ac:dyDescent="0.35">
      <c r="A12154" s="1" t="s">
        <v>14237</v>
      </c>
      <c r="B12154" s="1">
        <v>85</v>
      </c>
    </row>
    <row r="12155" spans="1:2" hidden="1" x14ac:dyDescent="0.35">
      <c r="A12155" s="1" t="s">
        <v>14238</v>
      </c>
      <c r="B12155" s="1">
        <v>2</v>
      </c>
    </row>
    <row r="12156" spans="1:2" hidden="1" x14ac:dyDescent="0.35">
      <c r="A12156" s="1" t="s">
        <v>14239</v>
      </c>
      <c r="B12156" s="1">
        <v>26</v>
      </c>
    </row>
    <row r="12157" spans="1:2" hidden="1" x14ac:dyDescent="0.35">
      <c r="A12157" s="1" t="s">
        <v>14240</v>
      </c>
      <c r="B12157" s="1">
        <v>34</v>
      </c>
    </row>
    <row r="12158" spans="1:2" hidden="1" x14ac:dyDescent="0.35">
      <c r="A12158" s="1" t="s">
        <v>14241</v>
      </c>
      <c r="B12158" s="1">
        <v>46</v>
      </c>
    </row>
    <row r="12159" spans="1:2" hidden="1" x14ac:dyDescent="0.35">
      <c r="A12159" s="1" t="s">
        <v>14242</v>
      </c>
      <c r="B12159" s="1">
        <v>84</v>
      </c>
    </row>
    <row r="12160" spans="1:2" hidden="1" x14ac:dyDescent="0.35">
      <c r="A12160" s="1" t="s">
        <v>14243</v>
      </c>
      <c r="B12160" s="1">
        <v>95</v>
      </c>
    </row>
    <row r="12161" spans="1:2" hidden="1" x14ac:dyDescent="0.35">
      <c r="A12161" s="1" t="s">
        <v>14244</v>
      </c>
      <c r="B12161" s="1">
        <v>7</v>
      </c>
    </row>
    <row r="12162" spans="1:2" hidden="1" x14ac:dyDescent="0.35">
      <c r="A12162" s="1" t="s">
        <v>14245</v>
      </c>
      <c r="B12162" s="1">
        <v>47</v>
      </c>
    </row>
    <row r="12163" spans="1:2" hidden="1" x14ac:dyDescent="0.35">
      <c r="A12163" s="1" t="s">
        <v>14246</v>
      </c>
      <c r="B12163" s="1">
        <v>42</v>
      </c>
    </row>
    <row r="12164" spans="1:2" hidden="1" x14ac:dyDescent="0.35">
      <c r="A12164" s="1" t="s">
        <v>14247</v>
      </c>
      <c r="B12164" s="1">
        <v>22</v>
      </c>
    </row>
    <row r="12165" spans="1:2" hidden="1" x14ac:dyDescent="0.35">
      <c r="A12165" s="1" t="s">
        <v>14248</v>
      </c>
      <c r="B12165" s="1">
        <v>45</v>
      </c>
    </row>
    <row r="12166" spans="1:2" hidden="1" x14ac:dyDescent="0.35">
      <c r="A12166" s="1" t="s">
        <v>14249</v>
      </c>
      <c r="B12166" s="1">
        <v>48</v>
      </c>
    </row>
    <row r="12167" spans="1:2" hidden="1" x14ac:dyDescent="0.35">
      <c r="A12167" s="1" t="s">
        <v>14250</v>
      </c>
      <c r="B12167" s="1">
        <v>48</v>
      </c>
    </row>
    <row r="12168" spans="1:2" hidden="1" x14ac:dyDescent="0.35">
      <c r="A12168" s="1" t="s">
        <v>14251</v>
      </c>
      <c r="B12168" s="1">
        <v>56</v>
      </c>
    </row>
    <row r="12169" spans="1:2" hidden="1" x14ac:dyDescent="0.35">
      <c r="A12169" s="1" t="s">
        <v>14252</v>
      </c>
      <c r="B12169" s="1">
        <v>57</v>
      </c>
    </row>
    <row r="12170" spans="1:2" hidden="1" x14ac:dyDescent="0.35">
      <c r="A12170" s="1" t="s">
        <v>14253</v>
      </c>
      <c r="B12170" s="1">
        <v>67</v>
      </c>
    </row>
    <row r="12171" spans="1:2" hidden="1" x14ac:dyDescent="0.35">
      <c r="A12171" s="1" t="s">
        <v>14254</v>
      </c>
      <c r="B12171" s="1">
        <v>65</v>
      </c>
    </row>
    <row r="12172" spans="1:2" hidden="1" x14ac:dyDescent="0.35">
      <c r="A12172" s="1" t="s">
        <v>14255</v>
      </c>
      <c r="B12172" s="1">
        <v>86</v>
      </c>
    </row>
    <row r="12173" spans="1:2" hidden="1" x14ac:dyDescent="0.35">
      <c r="A12173" s="1" t="s">
        <v>14256</v>
      </c>
      <c r="B12173" s="1">
        <v>58</v>
      </c>
    </row>
    <row r="12174" spans="1:2" hidden="1" x14ac:dyDescent="0.35">
      <c r="A12174" s="1" t="s">
        <v>14257</v>
      </c>
      <c r="B12174" s="1">
        <v>96</v>
      </c>
    </row>
    <row r="12175" spans="1:2" hidden="1" x14ac:dyDescent="0.35">
      <c r="A12175" s="1" t="s">
        <v>14258</v>
      </c>
      <c r="B12175" s="1">
        <v>42</v>
      </c>
    </row>
    <row r="12176" spans="1:2" hidden="1" x14ac:dyDescent="0.35">
      <c r="A12176" s="1" t="s">
        <v>14259</v>
      </c>
      <c r="B12176" s="1">
        <v>71</v>
      </c>
    </row>
    <row r="12177" spans="1:2" hidden="1" x14ac:dyDescent="0.35">
      <c r="A12177" s="1" t="s">
        <v>14260</v>
      </c>
      <c r="B12177" s="1">
        <v>33</v>
      </c>
    </row>
    <row r="12178" spans="1:2" hidden="1" x14ac:dyDescent="0.35">
      <c r="A12178" s="1" t="s">
        <v>14261</v>
      </c>
      <c r="B12178" s="1">
        <v>63</v>
      </c>
    </row>
    <row r="12179" spans="1:2" hidden="1" x14ac:dyDescent="0.35">
      <c r="A12179" s="1" t="s">
        <v>14262</v>
      </c>
      <c r="B12179" s="1">
        <v>71</v>
      </c>
    </row>
    <row r="12180" spans="1:2" hidden="1" x14ac:dyDescent="0.35">
      <c r="A12180" s="1" t="s">
        <v>14263</v>
      </c>
      <c r="B12180" s="1">
        <v>13</v>
      </c>
    </row>
    <row r="12181" spans="1:2" hidden="1" x14ac:dyDescent="0.35">
      <c r="A12181" s="1" t="s">
        <v>14264</v>
      </c>
      <c r="B12181" s="1">
        <v>12</v>
      </c>
    </row>
    <row r="12182" spans="1:2" hidden="1" x14ac:dyDescent="0.35">
      <c r="A12182" s="1" t="s">
        <v>14265</v>
      </c>
      <c r="B12182" s="1">
        <v>42</v>
      </c>
    </row>
    <row r="12183" spans="1:2" hidden="1" x14ac:dyDescent="0.35">
      <c r="A12183" s="1" t="s">
        <v>14266</v>
      </c>
      <c r="B12183" s="1">
        <v>51</v>
      </c>
    </row>
    <row r="12184" spans="1:2" hidden="1" x14ac:dyDescent="0.35">
      <c r="A12184" s="1" t="s">
        <v>14267</v>
      </c>
      <c r="B12184" s="1">
        <v>95</v>
      </c>
    </row>
    <row r="12185" spans="1:2" hidden="1" x14ac:dyDescent="0.35">
      <c r="A12185" s="1" t="s">
        <v>14268</v>
      </c>
      <c r="B12185" s="1">
        <v>38</v>
      </c>
    </row>
    <row r="12186" spans="1:2" hidden="1" x14ac:dyDescent="0.35">
      <c r="A12186" s="1" t="s">
        <v>14269</v>
      </c>
      <c r="B12186" s="1">
        <v>4</v>
      </c>
    </row>
    <row r="12187" spans="1:2" hidden="1" x14ac:dyDescent="0.35">
      <c r="A12187" s="1" t="s">
        <v>14270</v>
      </c>
      <c r="B12187" s="1">
        <v>19</v>
      </c>
    </row>
    <row r="12188" spans="1:2" hidden="1" x14ac:dyDescent="0.35">
      <c r="A12188" s="1" t="s">
        <v>14271</v>
      </c>
      <c r="B12188" s="1">
        <v>59</v>
      </c>
    </row>
    <row r="12189" spans="1:2" hidden="1" x14ac:dyDescent="0.35">
      <c r="A12189" s="1" t="s">
        <v>14272</v>
      </c>
      <c r="B12189" s="1">
        <v>46</v>
      </c>
    </row>
    <row r="12190" spans="1:2" hidden="1" x14ac:dyDescent="0.35">
      <c r="A12190" s="1" t="s">
        <v>14273</v>
      </c>
      <c r="B12190" s="1">
        <v>27</v>
      </c>
    </row>
    <row r="12191" spans="1:2" hidden="1" x14ac:dyDescent="0.35">
      <c r="A12191" s="1" t="s">
        <v>14274</v>
      </c>
      <c r="B12191" s="1">
        <v>12</v>
      </c>
    </row>
    <row r="12192" spans="1:2" hidden="1" x14ac:dyDescent="0.35">
      <c r="A12192" s="1" t="s">
        <v>14275</v>
      </c>
      <c r="B12192" s="1">
        <v>55</v>
      </c>
    </row>
    <row r="12193" spans="1:2" hidden="1" x14ac:dyDescent="0.35">
      <c r="A12193" s="1" t="s">
        <v>14276</v>
      </c>
      <c r="B12193" s="1">
        <v>31</v>
      </c>
    </row>
    <row r="12194" spans="1:2" hidden="1" x14ac:dyDescent="0.35">
      <c r="A12194" s="1" t="s">
        <v>14277</v>
      </c>
      <c r="B12194" s="1">
        <v>32</v>
      </c>
    </row>
    <row r="12195" spans="1:2" hidden="1" x14ac:dyDescent="0.35">
      <c r="A12195" s="1" t="s">
        <v>14278</v>
      </c>
      <c r="B12195" s="1">
        <v>42</v>
      </c>
    </row>
    <row r="12196" spans="1:2" hidden="1" x14ac:dyDescent="0.35">
      <c r="A12196" s="1" t="s">
        <v>14279</v>
      </c>
      <c r="B12196" s="1">
        <v>83</v>
      </c>
    </row>
    <row r="12197" spans="1:2" hidden="1" x14ac:dyDescent="0.35">
      <c r="A12197" s="1" t="s">
        <v>14280</v>
      </c>
      <c r="B12197" s="1">
        <v>9</v>
      </c>
    </row>
    <row r="12198" spans="1:2" hidden="1" x14ac:dyDescent="0.35">
      <c r="A12198" s="1" t="s">
        <v>14281</v>
      </c>
      <c r="B12198" s="1">
        <v>89</v>
      </c>
    </row>
    <row r="12199" spans="1:2" hidden="1" x14ac:dyDescent="0.35">
      <c r="A12199" s="1" t="s">
        <v>14282</v>
      </c>
      <c r="B12199" s="1">
        <v>59</v>
      </c>
    </row>
    <row r="12200" spans="1:2" hidden="1" x14ac:dyDescent="0.35">
      <c r="A12200" s="1" t="s">
        <v>14283</v>
      </c>
      <c r="B12200" s="1">
        <v>35</v>
      </c>
    </row>
    <row r="12201" spans="1:2" hidden="1" x14ac:dyDescent="0.35">
      <c r="A12201" s="1" t="s">
        <v>14284</v>
      </c>
      <c r="B12201" s="1">
        <v>34</v>
      </c>
    </row>
    <row r="12202" spans="1:2" hidden="1" x14ac:dyDescent="0.35">
      <c r="A12202" s="1" t="s">
        <v>14285</v>
      </c>
      <c r="B12202" s="1">
        <v>45</v>
      </c>
    </row>
    <row r="12203" spans="1:2" hidden="1" x14ac:dyDescent="0.35">
      <c r="A12203" s="1" t="s">
        <v>14286</v>
      </c>
      <c r="B12203" s="1">
        <v>68</v>
      </c>
    </row>
    <row r="12204" spans="1:2" hidden="1" x14ac:dyDescent="0.35">
      <c r="A12204" s="1" t="s">
        <v>14287</v>
      </c>
      <c r="B12204" s="1">
        <v>93</v>
      </c>
    </row>
    <row r="12205" spans="1:2" hidden="1" x14ac:dyDescent="0.35">
      <c r="A12205" s="1" t="s">
        <v>14288</v>
      </c>
      <c r="B12205" s="1">
        <v>8</v>
      </c>
    </row>
    <row r="12206" spans="1:2" hidden="1" x14ac:dyDescent="0.35">
      <c r="A12206" s="1" t="s">
        <v>14289</v>
      </c>
      <c r="B12206" s="1">
        <v>8</v>
      </c>
    </row>
    <row r="12207" spans="1:2" hidden="1" x14ac:dyDescent="0.35">
      <c r="A12207" s="1" t="s">
        <v>14290</v>
      </c>
      <c r="B12207" s="1">
        <v>26</v>
      </c>
    </row>
    <row r="12208" spans="1:2" hidden="1" x14ac:dyDescent="0.35">
      <c r="A12208" s="1" t="s">
        <v>14291</v>
      </c>
      <c r="B12208" s="1">
        <v>94</v>
      </c>
    </row>
    <row r="12209" spans="1:2" hidden="1" x14ac:dyDescent="0.35">
      <c r="A12209" s="1" t="s">
        <v>14292</v>
      </c>
      <c r="B12209" s="1">
        <v>56</v>
      </c>
    </row>
    <row r="12210" spans="1:2" hidden="1" x14ac:dyDescent="0.35">
      <c r="A12210" s="1" t="s">
        <v>14293</v>
      </c>
      <c r="B12210" s="1">
        <v>80</v>
      </c>
    </row>
    <row r="12211" spans="1:2" hidden="1" x14ac:dyDescent="0.35">
      <c r="A12211" s="1" t="s">
        <v>14294</v>
      </c>
      <c r="B12211" s="1">
        <v>48</v>
      </c>
    </row>
    <row r="12212" spans="1:2" hidden="1" x14ac:dyDescent="0.35">
      <c r="A12212" s="1" t="s">
        <v>14295</v>
      </c>
      <c r="B12212" s="1">
        <v>49</v>
      </c>
    </row>
    <row r="12213" spans="1:2" hidden="1" x14ac:dyDescent="0.35">
      <c r="A12213" s="1" t="s">
        <v>14296</v>
      </c>
      <c r="B12213" s="1">
        <v>69</v>
      </c>
    </row>
    <row r="12214" spans="1:2" hidden="1" x14ac:dyDescent="0.35">
      <c r="A12214" s="1" t="s">
        <v>14297</v>
      </c>
      <c r="B12214" s="1">
        <v>18</v>
      </c>
    </row>
    <row r="12215" spans="1:2" hidden="1" x14ac:dyDescent="0.35">
      <c r="A12215" s="1" t="s">
        <v>14298</v>
      </c>
      <c r="B12215" s="1">
        <v>81</v>
      </c>
    </row>
    <row r="12216" spans="1:2" hidden="1" x14ac:dyDescent="0.35">
      <c r="A12216" s="1" t="s">
        <v>14299</v>
      </c>
      <c r="B12216" s="1">
        <v>14</v>
      </c>
    </row>
    <row r="12217" spans="1:2" hidden="1" x14ac:dyDescent="0.35">
      <c r="A12217" s="1" t="s">
        <v>14300</v>
      </c>
      <c r="B12217" s="1">
        <v>37</v>
      </c>
    </row>
    <row r="12218" spans="1:2" hidden="1" x14ac:dyDescent="0.35">
      <c r="A12218" s="1" t="s">
        <v>14301</v>
      </c>
      <c r="B12218" s="1">
        <v>79</v>
      </c>
    </row>
    <row r="12219" spans="1:2" hidden="1" x14ac:dyDescent="0.35">
      <c r="A12219" s="1" t="s">
        <v>14302</v>
      </c>
      <c r="B12219" s="1">
        <v>17</v>
      </c>
    </row>
    <row r="12220" spans="1:2" hidden="1" x14ac:dyDescent="0.35">
      <c r="A12220" s="1" t="s">
        <v>14303</v>
      </c>
      <c r="B12220" s="1">
        <v>74</v>
      </c>
    </row>
    <row r="12221" spans="1:2" hidden="1" x14ac:dyDescent="0.35">
      <c r="A12221" s="1" t="s">
        <v>14304</v>
      </c>
      <c r="B12221" s="1">
        <v>48</v>
      </c>
    </row>
    <row r="12222" spans="1:2" hidden="1" x14ac:dyDescent="0.35">
      <c r="A12222" s="1" t="s">
        <v>14305</v>
      </c>
      <c r="B12222" s="1">
        <v>34</v>
      </c>
    </row>
    <row r="12223" spans="1:2" hidden="1" x14ac:dyDescent="0.35">
      <c r="A12223" s="1" t="s">
        <v>14306</v>
      </c>
      <c r="B12223" s="1">
        <v>15</v>
      </c>
    </row>
    <row r="12224" spans="1:2" hidden="1" x14ac:dyDescent="0.35">
      <c r="A12224" s="1" t="s">
        <v>14307</v>
      </c>
      <c r="B12224" s="1">
        <v>3</v>
      </c>
    </row>
    <row r="12225" spans="1:2" hidden="1" x14ac:dyDescent="0.35">
      <c r="A12225" s="1" t="s">
        <v>14308</v>
      </c>
      <c r="B12225" s="1">
        <v>81</v>
      </c>
    </row>
    <row r="12226" spans="1:2" hidden="1" x14ac:dyDescent="0.35">
      <c r="A12226" s="1" t="s">
        <v>14309</v>
      </c>
      <c r="B12226" s="1">
        <v>42</v>
      </c>
    </row>
    <row r="12227" spans="1:2" hidden="1" x14ac:dyDescent="0.35">
      <c r="A12227" s="1" t="s">
        <v>14310</v>
      </c>
      <c r="B12227" s="1">
        <v>64</v>
      </c>
    </row>
    <row r="12228" spans="1:2" hidden="1" x14ac:dyDescent="0.35">
      <c r="A12228" s="1" t="s">
        <v>14311</v>
      </c>
      <c r="B12228" s="1">
        <v>4</v>
      </c>
    </row>
    <row r="12229" spans="1:2" hidden="1" x14ac:dyDescent="0.35">
      <c r="A12229" s="1" t="s">
        <v>14312</v>
      </c>
      <c r="B12229" s="1">
        <v>4</v>
      </c>
    </row>
    <row r="12230" spans="1:2" hidden="1" x14ac:dyDescent="0.35">
      <c r="A12230" s="1" t="s">
        <v>14313</v>
      </c>
      <c r="B12230" s="1">
        <v>73</v>
      </c>
    </row>
    <row r="12231" spans="1:2" hidden="1" x14ac:dyDescent="0.35">
      <c r="A12231" s="1" t="s">
        <v>14314</v>
      </c>
      <c r="B12231" s="1">
        <v>67</v>
      </c>
    </row>
    <row r="12232" spans="1:2" hidden="1" x14ac:dyDescent="0.35">
      <c r="A12232" s="1" t="s">
        <v>14315</v>
      </c>
      <c r="B12232" s="1">
        <v>72</v>
      </c>
    </row>
    <row r="12233" spans="1:2" hidden="1" x14ac:dyDescent="0.35">
      <c r="A12233" s="1" t="s">
        <v>14316</v>
      </c>
      <c r="B12233" s="1">
        <v>67</v>
      </c>
    </row>
    <row r="12234" spans="1:2" hidden="1" x14ac:dyDescent="0.35">
      <c r="A12234" s="1" t="s">
        <v>14317</v>
      </c>
      <c r="B12234" s="1">
        <v>36</v>
      </c>
    </row>
    <row r="12235" spans="1:2" hidden="1" x14ac:dyDescent="0.35">
      <c r="A12235" s="1" t="s">
        <v>14318</v>
      </c>
      <c r="B12235" s="1">
        <v>43</v>
      </c>
    </row>
    <row r="12236" spans="1:2" hidden="1" x14ac:dyDescent="0.35">
      <c r="A12236" s="1" t="s">
        <v>14319</v>
      </c>
      <c r="B12236" s="1">
        <v>28</v>
      </c>
    </row>
    <row r="12237" spans="1:2" hidden="1" x14ac:dyDescent="0.35">
      <c r="A12237" s="1" t="s">
        <v>14320</v>
      </c>
      <c r="B12237" s="1">
        <v>56</v>
      </c>
    </row>
    <row r="12238" spans="1:2" hidden="1" x14ac:dyDescent="0.35">
      <c r="A12238" s="1" t="s">
        <v>14321</v>
      </c>
      <c r="B12238" s="1">
        <v>13</v>
      </c>
    </row>
    <row r="12239" spans="1:2" hidden="1" x14ac:dyDescent="0.35">
      <c r="A12239" s="1" t="s">
        <v>14322</v>
      </c>
      <c r="B12239" s="1">
        <v>52</v>
      </c>
    </row>
    <row r="12240" spans="1:2" hidden="1" x14ac:dyDescent="0.35">
      <c r="A12240" s="1" t="s">
        <v>14323</v>
      </c>
      <c r="B12240" s="1">
        <v>77</v>
      </c>
    </row>
    <row r="12241" spans="1:2" hidden="1" x14ac:dyDescent="0.35">
      <c r="A12241" s="1" t="s">
        <v>14324</v>
      </c>
      <c r="B12241" s="1">
        <v>24</v>
      </c>
    </row>
    <row r="12242" spans="1:2" hidden="1" x14ac:dyDescent="0.35">
      <c r="A12242" s="1" t="s">
        <v>14325</v>
      </c>
      <c r="B12242" s="1">
        <v>42</v>
      </c>
    </row>
    <row r="12243" spans="1:2" hidden="1" x14ac:dyDescent="0.35">
      <c r="A12243" s="1" t="s">
        <v>14326</v>
      </c>
      <c r="B12243" s="1">
        <v>1</v>
      </c>
    </row>
    <row r="12244" spans="1:2" hidden="1" x14ac:dyDescent="0.35">
      <c r="A12244" s="1" t="s">
        <v>14327</v>
      </c>
      <c r="B12244" s="1">
        <v>96</v>
      </c>
    </row>
    <row r="12245" spans="1:2" hidden="1" x14ac:dyDescent="0.35">
      <c r="A12245" s="1" t="s">
        <v>14328</v>
      </c>
      <c r="B12245" s="1">
        <v>76</v>
      </c>
    </row>
    <row r="12246" spans="1:2" hidden="1" x14ac:dyDescent="0.35">
      <c r="A12246" s="1" t="s">
        <v>14329</v>
      </c>
      <c r="B12246" s="1">
        <v>97</v>
      </c>
    </row>
    <row r="12247" spans="1:2" hidden="1" x14ac:dyDescent="0.35">
      <c r="A12247" s="1" t="s">
        <v>14330</v>
      </c>
      <c r="B12247" s="1">
        <v>58</v>
      </c>
    </row>
    <row r="12248" spans="1:2" hidden="1" x14ac:dyDescent="0.35">
      <c r="A12248" s="1" t="s">
        <v>14331</v>
      </c>
      <c r="B12248" s="1">
        <v>11</v>
      </c>
    </row>
    <row r="12249" spans="1:2" hidden="1" x14ac:dyDescent="0.35">
      <c r="A12249" s="1" t="s">
        <v>14332</v>
      </c>
      <c r="B12249" s="1">
        <v>53</v>
      </c>
    </row>
    <row r="12250" spans="1:2" hidden="1" x14ac:dyDescent="0.35">
      <c r="A12250" s="1" t="s">
        <v>14333</v>
      </c>
      <c r="B12250" s="1">
        <v>88</v>
      </c>
    </row>
    <row r="12251" spans="1:2" hidden="1" x14ac:dyDescent="0.35">
      <c r="A12251" s="1" t="s">
        <v>14334</v>
      </c>
      <c r="B12251" s="1">
        <v>82</v>
      </c>
    </row>
    <row r="12252" spans="1:2" hidden="1" x14ac:dyDescent="0.35">
      <c r="A12252" s="1" t="s">
        <v>14335</v>
      </c>
      <c r="B12252" s="1">
        <v>32</v>
      </c>
    </row>
    <row r="12253" spans="1:2" hidden="1" x14ac:dyDescent="0.35">
      <c r="A12253" s="1" t="s">
        <v>14336</v>
      </c>
      <c r="B12253" s="1">
        <v>50</v>
      </c>
    </row>
    <row r="12254" spans="1:2" hidden="1" x14ac:dyDescent="0.35">
      <c r="A12254" s="1" t="s">
        <v>14337</v>
      </c>
      <c r="B12254" s="1">
        <v>40</v>
      </c>
    </row>
    <row r="12255" spans="1:2" hidden="1" x14ac:dyDescent="0.35">
      <c r="A12255" s="1" t="s">
        <v>14338</v>
      </c>
      <c r="B12255" s="1">
        <v>8</v>
      </c>
    </row>
    <row r="12256" spans="1:2" hidden="1" x14ac:dyDescent="0.35">
      <c r="A12256" s="1" t="s">
        <v>14339</v>
      </c>
      <c r="B12256" s="1">
        <v>18</v>
      </c>
    </row>
    <row r="12257" spans="1:2" hidden="1" x14ac:dyDescent="0.35">
      <c r="A12257" s="1" t="s">
        <v>14340</v>
      </c>
      <c r="B12257" s="1">
        <v>71</v>
      </c>
    </row>
    <row r="12258" spans="1:2" hidden="1" x14ac:dyDescent="0.35">
      <c r="A12258" s="1" t="s">
        <v>14341</v>
      </c>
      <c r="B12258" s="1">
        <v>86</v>
      </c>
    </row>
    <row r="12259" spans="1:2" hidden="1" x14ac:dyDescent="0.35">
      <c r="A12259" s="1" t="s">
        <v>14342</v>
      </c>
      <c r="B12259" s="1">
        <v>80</v>
      </c>
    </row>
    <row r="12260" spans="1:2" hidden="1" x14ac:dyDescent="0.35">
      <c r="A12260" s="1" t="s">
        <v>14343</v>
      </c>
      <c r="B12260" s="1">
        <v>80</v>
      </c>
    </row>
    <row r="12261" spans="1:2" hidden="1" x14ac:dyDescent="0.35">
      <c r="A12261" s="1" t="s">
        <v>14344</v>
      </c>
      <c r="B12261" s="1">
        <v>80</v>
      </c>
    </row>
    <row r="12262" spans="1:2" hidden="1" x14ac:dyDescent="0.35">
      <c r="A12262" s="1" t="s">
        <v>14345</v>
      </c>
      <c r="B12262" s="1">
        <v>72</v>
      </c>
    </row>
    <row r="12263" spans="1:2" hidden="1" x14ac:dyDescent="0.35">
      <c r="A12263" s="1" t="s">
        <v>14346</v>
      </c>
      <c r="B12263" s="1">
        <v>9</v>
      </c>
    </row>
    <row r="12264" spans="1:2" hidden="1" x14ac:dyDescent="0.35">
      <c r="A12264" s="1" t="s">
        <v>14347</v>
      </c>
      <c r="B12264" s="1">
        <v>47</v>
      </c>
    </row>
    <row r="12265" spans="1:2" hidden="1" x14ac:dyDescent="0.35">
      <c r="A12265" s="1" t="s">
        <v>14348</v>
      </c>
      <c r="B12265" s="1">
        <v>92</v>
      </c>
    </row>
    <row r="12266" spans="1:2" hidden="1" x14ac:dyDescent="0.35">
      <c r="A12266" s="1" t="s">
        <v>14349</v>
      </c>
      <c r="B12266" s="1">
        <v>38</v>
      </c>
    </row>
    <row r="12267" spans="1:2" hidden="1" x14ac:dyDescent="0.35">
      <c r="A12267" s="1" t="s">
        <v>14350</v>
      </c>
      <c r="B12267" s="1">
        <v>30</v>
      </c>
    </row>
    <row r="12268" spans="1:2" hidden="1" x14ac:dyDescent="0.35">
      <c r="A12268" s="1" t="s">
        <v>14351</v>
      </c>
      <c r="B12268" s="1">
        <v>8</v>
      </c>
    </row>
    <row r="12269" spans="1:2" hidden="1" x14ac:dyDescent="0.35">
      <c r="A12269" s="1" t="s">
        <v>14352</v>
      </c>
      <c r="B12269" s="1">
        <v>0</v>
      </c>
    </row>
    <row r="12270" spans="1:2" hidden="1" x14ac:dyDescent="0.35">
      <c r="A12270" s="1" t="s">
        <v>14353</v>
      </c>
      <c r="B12270" s="1">
        <v>20</v>
      </c>
    </row>
    <row r="12271" spans="1:2" hidden="1" x14ac:dyDescent="0.35">
      <c r="A12271" s="1" t="s">
        <v>14354</v>
      </c>
      <c r="B12271" s="1">
        <v>61</v>
      </c>
    </row>
    <row r="12272" spans="1:2" hidden="1" x14ac:dyDescent="0.35">
      <c r="A12272" s="1" t="s">
        <v>14355</v>
      </c>
      <c r="B12272" s="1">
        <v>5</v>
      </c>
    </row>
    <row r="12273" spans="1:2" hidden="1" x14ac:dyDescent="0.35">
      <c r="A12273" s="1" t="s">
        <v>14356</v>
      </c>
      <c r="B12273" s="1">
        <v>89</v>
      </c>
    </row>
    <row r="12274" spans="1:2" hidden="1" x14ac:dyDescent="0.35">
      <c r="A12274" s="1" t="s">
        <v>14357</v>
      </c>
      <c r="B12274" s="1">
        <v>17</v>
      </c>
    </row>
    <row r="12275" spans="1:2" hidden="1" x14ac:dyDescent="0.35">
      <c r="A12275" s="1" t="s">
        <v>14358</v>
      </c>
      <c r="B12275" s="1">
        <v>91</v>
      </c>
    </row>
    <row r="12276" spans="1:2" hidden="1" x14ac:dyDescent="0.35">
      <c r="A12276" s="1" t="s">
        <v>14359</v>
      </c>
      <c r="B12276" s="1">
        <v>51</v>
      </c>
    </row>
    <row r="12277" spans="1:2" hidden="1" x14ac:dyDescent="0.35">
      <c r="A12277" s="1" t="s">
        <v>14360</v>
      </c>
      <c r="B12277" s="1">
        <v>31</v>
      </c>
    </row>
    <row r="12278" spans="1:2" hidden="1" x14ac:dyDescent="0.35">
      <c r="A12278" s="1" t="s">
        <v>14361</v>
      </c>
      <c r="B12278" s="1">
        <v>61</v>
      </c>
    </row>
    <row r="12279" spans="1:2" hidden="1" x14ac:dyDescent="0.35">
      <c r="A12279" s="1" t="s">
        <v>14362</v>
      </c>
      <c r="B12279" s="1">
        <v>10</v>
      </c>
    </row>
    <row r="12280" spans="1:2" hidden="1" x14ac:dyDescent="0.35">
      <c r="A12280" s="1" t="s">
        <v>14363</v>
      </c>
      <c r="B12280" s="1">
        <v>70</v>
      </c>
    </row>
    <row r="12281" spans="1:2" hidden="1" x14ac:dyDescent="0.35">
      <c r="A12281" s="1" t="s">
        <v>14364</v>
      </c>
      <c r="B12281" s="1">
        <v>39</v>
      </c>
    </row>
    <row r="12282" spans="1:2" hidden="1" x14ac:dyDescent="0.35">
      <c r="A12282" s="1" t="s">
        <v>14365</v>
      </c>
      <c r="B12282" s="1">
        <v>35</v>
      </c>
    </row>
    <row r="12283" spans="1:2" hidden="1" x14ac:dyDescent="0.35">
      <c r="A12283" s="1" t="s">
        <v>14366</v>
      </c>
      <c r="B12283" s="1">
        <v>96</v>
      </c>
    </row>
    <row r="12284" spans="1:2" hidden="1" x14ac:dyDescent="0.35">
      <c r="A12284" s="1" t="s">
        <v>14367</v>
      </c>
      <c r="B12284" s="1">
        <v>69</v>
      </c>
    </row>
    <row r="12285" spans="1:2" hidden="1" x14ac:dyDescent="0.35">
      <c r="A12285" s="1" t="s">
        <v>14368</v>
      </c>
      <c r="B12285" s="1">
        <v>95</v>
      </c>
    </row>
    <row r="12286" spans="1:2" hidden="1" x14ac:dyDescent="0.35">
      <c r="A12286" s="1" t="s">
        <v>14369</v>
      </c>
      <c r="B12286" s="1">
        <v>0</v>
      </c>
    </row>
    <row r="12287" spans="1:2" hidden="1" x14ac:dyDescent="0.35">
      <c r="A12287" s="1" t="s">
        <v>14370</v>
      </c>
      <c r="B12287" s="1">
        <v>63</v>
      </c>
    </row>
    <row r="12288" spans="1:2" hidden="1" x14ac:dyDescent="0.35">
      <c r="A12288" s="1" t="s">
        <v>14371</v>
      </c>
      <c r="B12288" s="1">
        <v>21</v>
      </c>
    </row>
    <row r="12289" spans="1:2" hidden="1" x14ac:dyDescent="0.35">
      <c r="A12289" s="1" t="s">
        <v>14372</v>
      </c>
      <c r="B12289" s="1">
        <v>48</v>
      </c>
    </row>
    <row r="12290" spans="1:2" hidden="1" x14ac:dyDescent="0.35">
      <c r="A12290" s="1" t="s">
        <v>14373</v>
      </c>
      <c r="B12290" s="1">
        <v>52</v>
      </c>
    </row>
    <row r="12291" spans="1:2" hidden="1" x14ac:dyDescent="0.35">
      <c r="A12291" s="1" t="s">
        <v>14374</v>
      </c>
      <c r="B12291" s="1">
        <v>36</v>
      </c>
    </row>
    <row r="12292" spans="1:2" hidden="1" x14ac:dyDescent="0.35">
      <c r="A12292" s="1" t="s">
        <v>14375</v>
      </c>
      <c r="B12292" s="1">
        <v>23</v>
      </c>
    </row>
    <row r="12293" spans="1:2" hidden="1" x14ac:dyDescent="0.35">
      <c r="A12293" s="1" t="s">
        <v>14376</v>
      </c>
      <c r="B12293" s="1">
        <v>50</v>
      </c>
    </row>
    <row r="12294" spans="1:2" hidden="1" x14ac:dyDescent="0.35">
      <c r="A12294" s="1" t="s">
        <v>14377</v>
      </c>
      <c r="B12294" s="1">
        <v>82</v>
      </c>
    </row>
    <row r="12295" spans="1:2" hidden="1" x14ac:dyDescent="0.35">
      <c r="A12295" s="1" t="s">
        <v>14378</v>
      </c>
      <c r="B12295" s="1">
        <v>66</v>
      </c>
    </row>
    <row r="12296" spans="1:2" hidden="1" x14ac:dyDescent="0.35">
      <c r="A12296" s="1" t="s">
        <v>14379</v>
      </c>
      <c r="B12296" s="1">
        <v>19</v>
      </c>
    </row>
    <row r="12297" spans="1:2" hidden="1" x14ac:dyDescent="0.35">
      <c r="A12297" s="1" t="s">
        <v>14380</v>
      </c>
      <c r="B12297" s="1">
        <v>65</v>
      </c>
    </row>
    <row r="12298" spans="1:2" hidden="1" x14ac:dyDescent="0.35">
      <c r="A12298" s="1" t="s">
        <v>14381</v>
      </c>
      <c r="B12298" s="1">
        <v>66</v>
      </c>
    </row>
    <row r="12299" spans="1:2" hidden="1" x14ac:dyDescent="0.35">
      <c r="A12299" s="1" t="s">
        <v>14382</v>
      </c>
      <c r="B12299" s="1">
        <v>66</v>
      </c>
    </row>
    <row r="12300" spans="1:2" hidden="1" x14ac:dyDescent="0.35">
      <c r="A12300" s="1" t="s">
        <v>14383</v>
      </c>
      <c r="B12300" s="1">
        <v>11</v>
      </c>
    </row>
    <row r="12301" spans="1:2" hidden="1" x14ac:dyDescent="0.35">
      <c r="A12301" s="1" t="s">
        <v>14384</v>
      </c>
      <c r="B12301" s="1">
        <v>45</v>
      </c>
    </row>
    <row r="12302" spans="1:2" hidden="1" x14ac:dyDescent="0.35">
      <c r="A12302" s="1" t="s">
        <v>14385</v>
      </c>
      <c r="B12302" s="1">
        <v>70</v>
      </c>
    </row>
    <row r="12303" spans="1:2" hidden="1" x14ac:dyDescent="0.35">
      <c r="A12303" s="1" t="s">
        <v>14386</v>
      </c>
      <c r="B12303" s="1">
        <v>6</v>
      </c>
    </row>
    <row r="12304" spans="1:2" hidden="1" x14ac:dyDescent="0.35">
      <c r="A12304" s="1" t="s">
        <v>14387</v>
      </c>
      <c r="B12304" s="1">
        <v>33</v>
      </c>
    </row>
    <row r="12305" spans="1:2" hidden="1" x14ac:dyDescent="0.35">
      <c r="A12305" s="1" t="s">
        <v>14388</v>
      </c>
      <c r="B12305" s="1">
        <v>84</v>
      </c>
    </row>
    <row r="12306" spans="1:2" hidden="1" x14ac:dyDescent="0.35">
      <c r="A12306" s="1" t="s">
        <v>14389</v>
      </c>
      <c r="B12306" s="1">
        <v>49</v>
      </c>
    </row>
    <row r="12307" spans="1:2" hidden="1" x14ac:dyDescent="0.35">
      <c r="A12307" s="1" t="s">
        <v>14390</v>
      </c>
      <c r="B12307" s="1">
        <v>45</v>
      </c>
    </row>
    <row r="12308" spans="1:2" hidden="1" x14ac:dyDescent="0.35">
      <c r="A12308" s="1" t="s">
        <v>14391</v>
      </c>
      <c r="B12308" s="1">
        <v>90</v>
      </c>
    </row>
    <row r="12309" spans="1:2" hidden="1" x14ac:dyDescent="0.35">
      <c r="A12309" s="1" t="s">
        <v>14392</v>
      </c>
      <c r="B12309" s="1">
        <v>24</v>
      </c>
    </row>
    <row r="12310" spans="1:2" hidden="1" x14ac:dyDescent="0.35">
      <c r="A12310" s="1" t="s">
        <v>14393</v>
      </c>
      <c r="B12310" s="1">
        <v>88</v>
      </c>
    </row>
    <row r="12311" spans="1:2" hidden="1" x14ac:dyDescent="0.35">
      <c r="A12311" s="1" t="s">
        <v>14394</v>
      </c>
      <c r="B12311" s="1">
        <v>17</v>
      </c>
    </row>
    <row r="12312" spans="1:2" hidden="1" x14ac:dyDescent="0.35">
      <c r="A12312" s="1" t="s">
        <v>14395</v>
      </c>
      <c r="B12312" s="1">
        <v>84</v>
      </c>
    </row>
    <row r="12313" spans="1:2" hidden="1" x14ac:dyDescent="0.35">
      <c r="A12313" s="1" t="s">
        <v>14396</v>
      </c>
      <c r="B12313" s="1">
        <v>83</v>
      </c>
    </row>
    <row r="12314" spans="1:2" hidden="1" x14ac:dyDescent="0.35">
      <c r="A12314" s="1" t="s">
        <v>14397</v>
      </c>
      <c r="B12314" s="1">
        <v>87</v>
      </c>
    </row>
    <row r="12315" spans="1:2" hidden="1" x14ac:dyDescent="0.35">
      <c r="A12315" s="1" t="s">
        <v>14398</v>
      </c>
      <c r="B12315" s="1">
        <v>60</v>
      </c>
    </row>
    <row r="12316" spans="1:2" hidden="1" x14ac:dyDescent="0.35">
      <c r="A12316" s="1" t="s">
        <v>14399</v>
      </c>
      <c r="B12316" s="1">
        <v>9</v>
      </c>
    </row>
    <row r="12317" spans="1:2" hidden="1" x14ac:dyDescent="0.35">
      <c r="A12317" s="1" t="s">
        <v>14400</v>
      </c>
      <c r="B12317" s="1">
        <v>13</v>
      </c>
    </row>
    <row r="12318" spans="1:2" hidden="1" x14ac:dyDescent="0.35">
      <c r="A12318" s="1" t="s">
        <v>14401</v>
      </c>
      <c r="B12318" s="1">
        <v>7</v>
      </c>
    </row>
    <row r="12319" spans="1:2" hidden="1" x14ac:dyDescent="0.35">
      <c r="A12319" s="1" t="s">
        <v>14402</v>
      </c>
      <c r="B12319" s="1">
        <v>96</v>
      </c>
    </row>
    <row r="12320" spans="1:2" hidden="1" x14ac:dyDescent="0.35">
      <c r="A12320" s="1" t="s">
        <v>14403</v>
      </c>
      <c r="B12320" s="1">
        <v>84</v>
      </c>
    </row>
    <row r="12321" spans="1:2" hidden="1" x14ac:dyDescent="0.35">
      <c r="A12321" s="1" t="s">
        <v>14404</v>
      </c>
      <c r="B12321" s="1">
        <v>57</v>
      </c>
    </row>
    <row r="12322" spans="1:2" hidden="1" x14ac:dyDescent="0.35">
      <c r="A12322" s="1" t="s">
        <v>14405</v>
      </c>
      <c r="B12322" s="1">
        <v>89</v>
      </c>
    </row>
    <row r="12323" spans="1:2" hidden="1" x14ac:dyDescent="0.35">
      <c r="A12323" s="1" t="s">
        <v>14406</v>
      </c>
      <c r="B12323" s="1">
        <v>49</v>
      </c>
    </row>
    <row r="12324" spans="1:2" hidden="1" x14ac:dyDescent="0.35">
      <c r="A12324" s="1" t="s">
        <v>14407</v>
      </c>
      <c r="B12324" s="1">
        <v>48</v>
      </c>
    </row>
    <row r="12325" spans="1:2" hidden="1" x14ac:dyDescent="0.35">
      <c r="A12325" s="1" t="s">
        <v>14408</v>
      </c>
      <c r="B12325" s="1">
        <v>60</v>
      </c>
    </row>
    <row r="12326" spans="1:2" hidden="1" x14ac:dyDescent="0.35">
      <c r="A12326" s="1" t="s">
        <v>14409</v>
      </c>
      <c r="B12326" s="1">
        <v>3</v>
      </c>
    </row>
    <row r="12327" spans="1:2" hidden="1" x14ac:dyDescent="0.35">
      <c r="A12327" s="1" t="s">
        <v>14410</v>
      </c>
      <c r="B12327" s="1">
        <v>84</v>
      </c>
    </row>
    <row r="12328" spans="1:2" hidden="1" x14ac:dyDescent="0.35">
      <c r="A12328" s="1" t="s">
        <v>14411</v>
      </c>
      <c r="B12328" s="1">
        <v>95</v>
      </c>
    </row>
    <row r="12329" spans="1:2" hidden="1" x14ac:dyDescent="0.35">
      <c r="A12329" s="1" t="s">
        <v>14412</v>
      </c>
      <c r="B12329" s="1">
        <v>86</v>
      </c>
    </row>
    <row r="12330" spans="1:2" hidden="1" x14ac:dyDescent="0.35">
      <c r="A12330" s="1" t="s">
        <v>14413</v>
      </c>
      <c r="B12330" s="1">
        <v>68</v>
      </c>
    </row>
    <row r="12331" spans="1:2" hidden="1" x14ac:dyDescent="0.35">
      <c r="A12331" s="1" t="s">
        <v>14414</v>
      </c>
      <c r="B12331" s="1">
        <v>22</v>
      </c>
    </row>
    <row r="12332" spans="1:2" hidden="1" x14ac:dyDescent="0.35">
      <c r="A12332" s="1" t="s">
        <v>14415</v>
      </c>
      <c r="B12332" s="1">
        <v>91</v>
      </c>
    </row>
    <row r="12333" spans="1:2" hidden="1" x14ac:dyDescent="0.35">
      <c r="A12333" s="1" t="s">
        <v>14416</v>
      </c>
      <c r="B12333" s="1">
        <v>73</v>
      </c>
    </row>
    <row r="12334" spans="1:2" hidden="1" x14ac:dyDescent="0.35">
      <c r="A12334" s="1" t="s">
        <v>14417</v>
      </c>
      <c r="B12334" s="1">
        <v>67</v>
      </c>
    </row>
    <row r="12335" spans="1:2" hidden="1" x14ac:dyDescent="0.35">
      <c r="A12335" s="1" t="s">
        <v>14418</v>
      </c>
      <c r="B12335" s="1">
        <v>63</v>
      </c>
    </row>
    <row r="12336" spans="1:2" hidden="1" x14ac:dyDescent="0.35">
      <c r="A12336" s="1" t="s">
        <v>14419</v>
      </c>
      <c r="B12336" s="1">
        <v>3</v>
      </c>
    </row>
    <row r="12337" spans="1:2" hidden="1" x14ac:dyDescent="0.35">
      <c r="A12337" s="1" t="s">
        <v>14420</v>
      </c>
      <c r="B12337" s="1">
        <v>97</v>
      </c>
    </row>
    <row r="12338" spans="1:2" hidden="1" x14ac:dyDescent="0.35">
      <c r="A12338" s="1" t="s">
        <v>14421</v>
      </c>
      <c r="B12338" s="1">
        <v>59</v>
      </c>
    </row>
    <row r="12339" spans="1:2" hidden="1" x14ac:dyDescent="0.35">
      <c r="A12339" s="1" t="s">
        <v>14422</v>
      </c>
      <c r="B12339" s="1">
        <v>82</v>
      </c>
    </row>
    <row r="12340" spans="1:2" hidden="1" x14ac:dyDescent="0.35">
      <c r="A12340" s="1" t="s">
        <v>14423</v>
      </c>
      <c r="B12340" s="1">
        <v>31</v>
      </c>
    </row>
    <row r="12341" spans="1:2" hidden="1" x14ac:dyDescent="0.35">
      <c r="A12341" s="1" t="s">
        <v>14424</v>
      </c>
      <c r="B12341" s="1">
        <v>60</v>
      </c>
    </row>
    <row r="12342" spans="1:2" hidden="1" x14ac:dyDescent="0.35">
      <c r="A12342" s="1" t="s">
        <v>14425</v>
      </c>
      <c r="B12342" s="1">
        <v>79</v>
      </c>
    </row>
    <row r="12343" spans="1:2" hidden="1" x14ac:dyDescent="0.35">
      <c r="A12343" s="1" t="s">
        <v>14426</v>
      </c>
      <c r="B12343" s="1">
        <v>67</v>
      </c>
    </row>
    <row r="12344" spans="1:2" hidden="1" x14ac:dyDescent="0.35">
      <c r="A12344" s="1" t="s">
        <v>14427</v>
      </c>
      <c r="B12344" s="1">
        <v>29</v>
      </c>
    </row>
    <row r="12345" spans="1:2" hidden="1" x14ac:dyDescent="0.35">
      <c r="A12345" s="1" t="s">
        <v>14428</v>
      </c>
      <c r="B12345" s="1">
        <v>83</v>
      </c>
    </row>
    <row r="12346" spans="1:2" hidden="1" x14ac:dyDescent="0.35">
      <c r="A12346" s="1" t="s">
        <v>14429</v>
      </c>
      <c r="B12346" s="1">
        <v>39</v>
      </c>
    </row>
    <row r="12347" spans="1:2" hidden="1" x14ac:dyDescent="0.35">
      <c r="A12347" s="1" t="s">
        <v>14430</v>
      </c>
      <c r="B12347" s="1">
        <v>18</v>
      </c>
    </row>
    <row r="12348" spans="1:2" hidden="1" x14ac:dyDescent="0.35">
      <c r="A12348" s="1" t="s">
        <v>14431</v>
      </c>
      <c r="B12348" s="1">
        <v>59</v>
      </c>
    </row>
    <row r="12349" spans="1:2" hidden="1" x14ac:dyDescent="0.35">
      <c r="A12349" s="1" t="s">
        <v>14432</v>
      </c>
      <c r="B12349" s="1">
        <v>97</v>
      </c>
    </row>
    <row r="12350" spans="1:2" hidden="1" x14ac:dyDescent="0.35">
      <c r="A12350" s="1" t="s">
        <v>14433</v>
      </c>
      <c r="B12350" s="1">
        <v>14</v>
      </c>
    </row>
    <row r="12351" spans="1:2" hidden="1" x14ac:dyDescent="0.35">
      <c r="A12351" s="1" t="s">
        <v>14434</v>
      </c>
      <c r="B12351" s="1">
        <v>80</v>
      </c>
    </row>
    <row r="12352" spans="1:2" hidden="1" x14ac:dyDescent="0.35">
      <c r="A12352" s="1" t="s">
        <v>14435</v>
      </c>
      <c r="B12352" s="1">
        <v>48</v>
      </c>
    </row>
    <row r="12353" spans="1:2" hidden="1" x14ac:dyDescent="0.35">
      <c r="A12353" s="1" t="s">
        <v>14436</v>
      </c>
      <c r="B12353" s="1">
        <v>95</v>
      </c>
    </row>
    <row r="12354" spans="1:2" hidden="1" x14ac:dyDescent="0.35">
      <c r="A12354" s="1" t="s">
        <v>14437</v>
      </c>
      <c r="B12354" s="1">
        <v>1</v>
      </c>
    </row>
    <row r="12355" spans="1:2" hidden="1" x14ac:dyDescent="0.35">
      <c r="A12355" s="1" t="s">
        <v>14438</v>
      </c>
      <c r="B12355" s="1">
        <v>92</v>
      </c>
    </row>
    <row r="12356" spans="1:2" hidden="1" x14ac:dyDescent="0.35">
      <c r="A12356" s="1" t="s">
        <v>14439</v>
      </c>
      <c r="B12356" s="1">
        <v>2</v>
      </c>
    </row>
    <row r="12357" spans="1:2" hidden="1" x14ac:dyDescent="0.35">
      <c r="A12357" s="1" t="s">
        <v>14440</v>
      </c>
      <c r="B12357" s="1">
        <v>71</v>
      </c>
    </row>
    <row r="12358" spans="1:2" hidden="1" x14ac:dyDescent="0.35">
      <c r="A12358" s="1" t="s">
        <v>14441</v>
      </c>
      <c r="B12358" s="1">
        <v>48</v>
      </c>
    </row>
    <row r="12359" spans="1:2" hidden="1" x14ac:dyDescent="0.35">
      <c r="A12359" s="1" t="s">
        <v>14442</v>
      </c>
      <c r="B12359" s="1">
        <v>29</v>
      </c>
    </row>
    <row r="12360" spans="1:2" hidden="1" x14ac:dyDescent="0.35">
      <c r="A12360" s="1" t="s">
        <v>14443</v>
      </c>
      <c r="B12360" s="1">
        <v>22</v>
      </c>
    </row>
    <row r="12361" spans="1:2" hidden="1" x14ac:dyDescent="0.35">
      <c r="A12361" s="1" t="s">
        <v>14444</v>
      </c>
      <c r="B12361" s="1">
        <v>60</v>
      </c>
    </row>
    <row r="12362" spans="1:2" hidden="1" x14ac:dyDescent="0.35">
      <c r="A12362" s="1" t="s">
        <v>14445</v>
      </c>
      <c r="B12362" s="1">
        <v>29</v>
      </c>
    </row>
    <row r="12363" spans="1:2" hidden="1" x14ac:dyDescent="0.35">
      <c r="A12363" s="1" t="s">
        <v>14446</v>
      </c>
      <c r="B12363" s="1">
        <v>66</v>
      </c>
    </row>
    <row r="12364" spans="1:2" hidden="1" x14ac:dyDescent="0.35">
      <c r="A12364" s="1" t="s">
        <v>14447</v>
      </c>
      <c r="B12364" s="1">
        <v>71</v>
      </c>
    </row>
    <row r="12365" spans="1:2" hidden="1" x14ac:dyDescent="0.35">
      <c r="A12365" s="1" t="s">
        <v>14448</v>
      </c>
      <c r="B12365" s="1">
        <v>74</v>
      </c>
    </row>
    <row r="12366" spans="1:2" hidden="1" x14ac:dyDescent="0.35">
      <c r="A12366" s="1" t="s">
        <v>14449</v>
      </c>
      <c r="B12366" s="1">
        <v>92</v>
      </c>
    </row>
    <row r="12367" spans="1:2" hidden="1" x14ac:dyDescent="0.35">
      <c r="A12367" s="1" t="s">
        <v>14450</v>
      </c>
      <c r="B12367" s="1">
        <v>24</v>
      </c>
    </row>
    <row r="12368" spans="1:2" hidden="1" x14ac:dyDescent="0.35">
      <c r="A12368" s="1" t="s">
        <v>14451</v>
      </c>
      <c r="B12368" s="1">
        <v>8</v>
      </c>
    </row>
    <row r="12369" spans="1:2" hidden="1" x14ac:dyDescent="0.35">
      <c r="A12369" s="1" t="s">
        <v>14452</v>
      </c>
      <c r="B12369" s="1">
        <v>34</v>
      </c>
    </row>
    <row r="12370" spans="1:2" hidden="1" x14ac:dyDescent="0.35">
      <c r="A12370" s="1" t="s">
        <v>14453</v>
      </c>
      <c r="B12370" s="1">
        <v>30</v>
      </c>
    </row>
    <row r="12371" spans="1:2" hidden="1" x14ac:dyDescent="0.35">
      <c r="A12371" s="1" t="s">
        <v>14454</v>
      </c>
      <c r="B12371" s="1">
        <v>25</v>
      </c>
    </row>
    <row r="12372" spans="1:2" hidden="1" x14ac:dyDescent="0.35">
      <c r="A12372" s="1" t="s">
        <v>14455</v>
      </c>
      <c r="B12372" s="1">
        <v>86</v>
      </c>
    </row>
    <row r="12373" spans="1:2" hidden="1" x14ac:dyDescent="0.35">
      <c r="A12373" s="1" t="s">
        <v>14456</v>
      </c>
      <c r="B12373" s="1">
        <v>14</v>
      </c>
    </row>
    <row r="12374" spans="1:2" hidden="1" x14ac:dyDescent="0.35">
      <c r="A12374" s="1" t="s">
        <v>14457</v>
      </c>
      <c r="B12374" s="1">
        <v>6</v>
      </c>
    </row>
    <row r="12375" spans="1:2" hidden="1" x14ac:dyDescent="0.35">
      <c r="A12375" s="1" t="s">
        <v>14458</v>
      </c>
      <c r="B12375" s="1">
        <v>19</v>
      </c>
    </row>
    <row r="12376" spans="1:2" hidden="1" x14ac:dyDescent="0.35">
      <c r="A12376" s="1" t="s">
        <v>14459</v>
      </c>
      <c r="B12376" s="1">
        <v>9</v>
      </c>
    </row>
    <row r="12377" spans="1:2" hidden="1" x14ac:dyDescent="0.35">
      <c r="A12377" s="1" t="s">
        <v>14460</v>
      </c>
      <c r="B12377" s="1">
        <v>38</v>
      </c>
    </row>
    <row r="12378" spans="1:2" hidden="1" x14ac:dyDescent="0.35">
      <c r="A12378" s="1" t="s">
        <v>14461</v>
      </c>
      <c r="B12378" s="1">
        <v>37</v>
      </c>
    </row>
    <row r="12379" spans="1:2" hidden="1" x14ac:dyDescent="0.35">
      <c r="A12379" s="1" t="s">
        <v>14462</v>
      </c>
      <c r="B12379" s="1">
        <v>74</v>
      </c>
    </row>
    <row r="12380" spans="1:2" hidden="1" x14ac:dyDescent="0.35">
      <c r="A12380" s="1" t="s">
        <v>14463</v>
      </c>
      <c r="B12380" s="1">
        <v>34</v>
      </c>
    </row>
    <row r="12381" spans="1:2" hidden="1" x14ac:dyDescent="0.35">
      <c r="A12381" s="1" t="s">
        <v>14464</v>
      </c>
      <c r="B12381" s="1">
        <v>1</v>
      </c>
    </row>
    <row r="12382" spans="1:2" hidden="1" x14ac:dyDescent="0.35">
      <c r="A12382" s="1" t="s">
        <v>14465</v>
      </c>
      <c r="B12382" s="1">
        <v>45</v>
      </c>
    </row>
    <row r="12383" spans="1:2" hidden="1" x14ac:dyDescent="0.35">
      <c r="A12383" s="1" t="s">
        <v>14466</v>
      </c>
      <c r="B12383" s="1">
        <v>13</v>
      </c>
    </row>
    <row r="12384" spans="1:2" hidden="1" x14ac:dyDescent="0.35">
      <c r="A12384" s="1" t="s">
        <v>14467</v>
      </c>
      <c r="B12384" s="1">
        <v>45</v>
      </c>
    </row>
    <row r="12385" spans="1:2" hidden="1" x14ac:dyDescent="0.35">
      <c r="A12385" s="1" t="s">
        <v>14468</v>
      </c>
      <c r="B12385" s="1">
        <v>43</v>
      </c>
    </row>
    <row r="12386" spans="1:2" hidden="1" x14ac:dyDescent="0.35">
      <c r="A12386" s="1" t="s">
        <v>14469</v>
      </c>
      <c r="B12386" s="1">
        <v>88</v>
      </c>
    </row>
    <row r="12387" spans="1:2" hidden="1" x14ac:dyDescent="0.35">
      <c r="A12387" s="1" t="s">
        <v>14470</v>
      </c>
      <c r="B12387" s="1">
        <v>4</v>
      </c>
    </row>
    <row r="12388" spans="1:2" hidden="1" x14ac:dyDescent="0.35">
      <c r="A12388" s="1" t="s">
        <v>14471</v>
      </c>
      <c r="B12388" s="1">
        <v>25</v>
      </c>
    </row>
    <row r="12389" spans="1:2" hidden="1" x14ac:dyDescent="0.35">
      <c r="A12389" s="1" t="s">
        <v>14472</v>
      </c>
      <c r="B12389" s="1">
        <v>12</v>
      </c>
    </row>
    <row r="12390" spans="1:2" hidden="1" x14ac:dyDescent="0.35">
      <c r="A12390" s="1" t="s">
        <v>14473</v>
      </c>
      <c r="B12390" s="1">
        <v>31</v>
      </c>
    </row>
    <row r="12391" spans="1:2" hidden="1" x14ac:dyDescent="0.35">
      <c r="A12391" s="1" t="s">
        <v>14474</v>
      </c>
      <c r="B12391" s="1">
        <v>80</v>
      </c>
    </row>
    <row r="12392" spans="1:2" hidden="1" x14ac:dyDescent="0.35">
      <c r="A12392" s="1" t="s">
        <v>14475</v>
      </c>
      <c r="B12392" s="1">
        <v>78</v>
      </c>
    </row>
    <row r="12393" spans="1:2" hidden="1" x14ac:dyDescent="0.35">
      <c r="A12393" s="1" t="s">
        <v>14476</v>
      </c>
      <c r="B12393" s="1">
        <v>66</v>
      </c>
    </row>
    <row r="12394" spans="1:2" hidden="1" x14ac:dyDescent="0.35">
      <c r="A12394" s="1" t="s">
        <v>14477</v>
      </c>
      <c r="B12394" s="1">
        <v>48</v>
      </c>
    </row>
    <row r="12395" spans="1:2" hidden="1" x14ac:dyDescent="0.35">
      <c r="A12395" s="1" t="s">
        <v>14478</v>
      </c>
      <c r="B12395" s="1">
        <v>86</v>
      </c>
    </row>
    <row r="12396" spans="1:2" hidden="1" x14ac:dyDescent="0.35">
      <c r="A12396" s="1" t="s">
        <v>14479</v>
      </c>
      <c r="B12396" s="1">
        <v>93</v>
      </c>
    </row>
    <row r="12397" spans="1:2" hidden="1" x14ac:dyDescent="0.35">
      <c r="A12397" s="1" t="s">
        <v>14480</v>
      </c>
      <c r="B12397" s="1">
        <v>30</v>
      </c>
    </row>
    <row r="12398" spans="1:2" hidden="1" x14ac:dyDescent="0.35">
      <c r="A12398" s="1" t="s">
        <v>14481</v>
      </c>
      <c r="B12398" s="1">
        <v>74</v>
      </c>
    </row>
    <row r="12399" spans="1:2" hidden="1" x14ac:dyDescent="0.35">
      <c r="A12399" s="1" t="s">
        <v>14482</v>
      </c>
      <c r="B12399" s="1">
        <v>57</v>
      </c>
    </row>
    <row r="12400" spans="1:2" hidden="1" x14ac:dyDescent="0.35">
      <c r="A12400" s="1" t="s">
        <v>14483</v>
      </c>
      <c r="B12400" s="1">
        <v>2</v>
      </c>
    </row>
    <row r="12401" spans="1:2" hidden="1" x14ac:dyDescent="0.35">
      <c r="A12401" s="1" t="s">
        <v>14484</v>
      </c>
      <c r="B12401" s="1">
        <v>57</v>
      </c>
    </row>
    <row r="12402" spans="1:2" hidden="1" x14ac:dyDescent="0.35">
      <c r="A12402" s="1" t="s">
        <v>14485</v>
      </c>
      <c r="B12402" s="1">
        <v>42</v>
      </c>
    </row>
    <row r="12403" spans="1:2" hidden="1" x14ac:dyDescent="0.35">
      <c r="A12403" s="1" t="s">
        <v>14486</v>
      </c>
      <c r="B12403" s="1">
        <v>17</v>
      </c>
    </row>
    <row r="12404" spans="1:2" hidden="1" x14ac:dyDescent="0.35">
      <c r="A12404" s="1" t="s">
        <v>14487</v>
      </c>
      <c r="B12404" s="1">
        <v>53</v>
      </c>
    </row>
    <row r="12405" spans="1:2" hidden="1" x14ac:dyDescent="0.35">
      <c r="A12405" s="1" t="s">
        <v>14488</v>
      </c>
      <c r="B12405" s="1">
        <v>53</v>
      </c>
    </row>
    <row r="12406" spans="1:2" hidden="1" x14ac:dyDescent="0.35">
      <c r="A12406" s="1" t="s">
        <v>14489</v>
      </c>
      <c r="B12406" s="1">
        <v>73</v>
      </c>
    </row>
    <row r="12407" spans="1:2" hidden="1" x14ac:dyDescent="0.35">
      <c r="A12407" s="1" t="s">
        <v>14490</v>
      </c>
      <c r="B12407" s="1">
        <v>29</v>
      </c>
    </row>
    <row r="12408" spans="1:2" hidden="1" x14ac:dyDescent="0.35">
      <c r="A12408" s="1" t="s">
        <v>14491</v>
      </c>
      <c r="B12408" s="1">
        <v>53</v>
      </c>
    </row>
    <row r="12409" spans="1:2" hidden="1" x14ac:dyDescent="0.35">
      <c r="A12409" s="1" t="s">
        <v>14492</v>
      </c>
      <c r="B12409" s="1">
        <v>89</v>
      </c>
    </row>
    <row r="12410" spans="1:2" hidden="1" x14ac:dyDescent="0.35">
      <c r="A12410" s="1" t="s">
        <v>14493</v>
      </c>
      <c r="B12410" s="1">
        <v>22</v>
      </c>
    </row>
    <row r="12411" spans="1:2" hidden="1" x14ac:dyDescent="0.35">
      <c r="A12411" s="1" t="s">
        <v>14494</v>
      </c>
      <c r="B12411" s="1">
        <v>45</v>
      </c>
    </row>
    <row r="12412" spans="1:2" hidden="1" x14ac:dyDescent="0.35">
      <c r="A12412" s="1" t="s">
        <v>14495</v>
      </c>
      <c r="B12412" s="1">
        <v>18</v>
      </c>
    </row>
    <row r="12413" spans="1:2" hidden="1" x14ac:dyDescent="0.35">
      <c r="A12413" s="1" t="s">
        <v>14496</v>
      </c>
      <c r="B12413" s="1">
        <v>39</v>
      </c>
    </row>
    <row r="12414" spans="1:2" hidden="1" x14ac:dyDescent="0.35">
      <c r="A12414" s="1" t="s">
        <v>14497</v>
      </c>
      <c r="B12414" s="1">
        <v>92</v>
      </c>
    </row>
    <row r="12415" spans="1:2" hidden="1" x14ac:dyDescent="0.35">
      <c r="A12415" s="1" t="s">
        <v>14498</v>
      </c>
      <c r="B12415" s="1">
        <v>94</v>
      </c>
    </row>
    <row r="12416" spans="1:2" hidden="1" x14ac:dyDescent="0.35">
      <c r="A12416" s="1" t="s">
        <v>14499</v>
      </c>
      <c r="B12416" s="1">
        <v>73</v>
      </c>
    </row>
    <row r="12417" spans="1:2" hidden="1" x14ac:dyDescent="0.35">
      <c r="A12417" s="1" t="s">
        <v>14500</v>
      </c>
      <c r="B12417" s="1">
        <v>16</v>
      </c>
    </row>
    <row r="12418" spans="1:2" hidden="1" x14ac:dyDescent="0.35">
      <c r="A12418" s="1" t="s">
        <v>14501</v>
      </c>
      <c r="B12418" s="1">
        <v>36</v>
      </c>
    </row>
    <row r="12419" spans="1:2" hidden="1" x14ac:dyDescent="0.35">
      <c r="A12419" s="1" t="s">
        <v>14502</v>
      </c>
      <c r="B12419" s="1">
        <v>79</v>
      </c>
    </row>
    <row r="12420" spans="1:2" hidden="1" x14ac:dyDescent="0.35">
      <c r="A12420" s="1" t="s">
        <v>14503</v>
      </c>
      <c r="B12420" s="1">
        <v>1</v>
      </c>
    </row>
    <row r="12421" spans="1:2" hidden="1" x14ac:dyDescent="0.35">
      <c r="A12421" s="1" t="s">
        <v>14504</v>
      </c>
      <c r="B12421" s="1">
        <v>95</v>
      </c>
    </row>
    <row r="12422" spans="1:2" hidden="1" x14ac:dyDescent="0.35">
      <c r="A12422" s="1" t="s">
        <v>14505</v>
      </c>
      <c r="B12422" s="1">
        <v>85</v>
      </c>
    </row>
    <row r="12423" spans="1:2" hidden="1" x14ac:dyDescent="0.35">
      <c r="A12423" s="1" t="s">
        <v>14506</v>
      </c>
      <c r="B12423" s="1">
        <v>94</v>
      </c>
    </row>
    <row r="12424" spans="1:2" hidden="1" x14ac:dyDescent="0.35">
      <c r="A12424" s="1" t="s">
        <v>14507</v>
      </c>
      <c r="B12424" s="1">
        <v>34</v>
      </c>
    </row>
    <row r="12425" spans="1:2" hidden="1" x14ac:dyDescent="0.35">
      <c r="A12425" s="1" t="s">
        <v>14508</v>
      </c>
      <c r="B12425" s="1">
        <v>13</v>
      </c>
    </row>
    <row r="12426" spans="1:2" hidden="1" x14ac:dyDescent="0.35">
      <c r="A12426" s="1" t="s">
        <v>14509</v>
      </c>
      <c r="B12426" s="1">
        <v>23</v>
      </c>
    </row>
    <row r="12427" spans="1:2" hidden="1" x14ac:dyDescent="0.35">
      <c r="A12427" s="1" t="s">
        <v>14510</v>
      </c>
      <c r="B12427" s="1">
        <v>3</v>
      </c>
    </row>
    <row r="12428" spans="1:2" hidden="1" x14ac:dyDescent="0.35">
      <c r="A12428" s="1" t="s">
        <v>14511</v>
      </c>
      <c r="B12428" s="1">
        <v>8</v>
      </c>
    </row>
    <row r="12429" spans="1:2" hidden="1" x14ac:dyDescent="0.35">
      <c r="A12429" s="1" t="s">
        <v>14512</v>
      </c>
      <c r="B12429" s="1">
        <v>64</v>
      </c>
    </row>
    <row r="12430" spans="1:2" hidden="1" x14ac:dyDescent="0.35">
      <c r="A12430" s="1" t="s">
        <v>14513</v>
      </c>
      <c r="B12430" s="1">
        <v>0</v>
      </c>
    </row>
    <row r="12431" spans="1:2" hidden="1" x14ac:dyDescent="0.35">
      <c r="A12431" s="1" t="s">
        <v>14514</v>
      </c>
      <c r="B12431" s="1">
        <v>32</v>
      </c>
    </row>
    <row r="12432" spans="1:2" hidden="1" x14ac:dyDescent="0.35">
      <c r="A12432" s="1" t="s">
        <v>14515</v>
      </c>
      <c r="B12432" s="1">
        <v>30</v>
      </c>
    </row>
    <row r="12433" spans="1:2" hidden="1" x14ac:dyDescent="0.35">
      <c r="A12433" s="1" t="s">
        <v>14516</v>
      </c>
      <c r="B12433" s="1">
        <v>22</v>
      </c>
    </row>
    <row r="12434" spans="1:2" hidden="1" x14ac:dyDescent="0.35">
      <c r="A12434" s="1" t="s">
        <v>14517</v>
      </c>
      <c r="B12434" s="1">
        <v>78</v>
      </c>
    </row>
    <row r="12435" spans="1:2" hidden="1" x14ac:dyDescent="0.35">
      <c r="A12435" s="1" t="s">
        <v>14518</v>
      </c>
      <c r="B12435" s="1">
        <v>78</v>
      </c>
    </row>
    <row r="12436" spans="1:2" hidden="1" x14ac:dyDescent="0.35">
      <c r="A12436" s="1" t="s">
        <v>14519</v>
      </c>
      <c r="B12436" s="1">
        <v>51</v>
      </c>
    </row>
    <row r="12437" spans="1:2" hidden="1" x14ac:dyDescent="0.35">
      <c r="A12437" s="1" t="s">
        <v>14520</v>
      </c>
      <c r="B12437" s="1">
        <v>21</v>
      </c>
    </row>
    <row r="12438" spans="1:2" hidden="1" x14ac:dyDescent="0.35">
      <c r="A12438" s="1" t="s">
        <v>14521</v>
      </c>
      <c r="B12438" s="1">
        <v>11</v>
      </c>
    </row>
    <row r="12439" spans="1:2" hidden="1" x14ac:dyDescent="0.35">
      <c r="A12439" s="1" t="s">
        <v>14522</v>
      </c>
      <c r="B12439" s="1">
        <v>7</v>
      </c>
    </row>
    <row r="12440" spans="1:2" hidden="1" x14ac:dyDescent="0.35">
      <c r="A12440" s="1" t="s">
        <v>14523</v>
      </c>
      <c r="B12440" s="1">
        <v>66</v>
      </c>
    </row>
    <row r="12441" spans="1:2" hidden="1" x14ac:dyDescent="0.35">
      <c r="A12441" s="1" t="s">
        <v>14524</v>
      </c>
      <c r="B12441" s="1">
        <v>86</v>
      </c>
    </row>
    <row r="12442" spans="1:2" hidden="1" x14ac:dyDescent="0.35">
      <c r="A12442" s="1" t="s">
        <v>14525</v>
      </c>
      <c r="B12442" s="1">
        <v>92</v>
      </c>
    </row>
    <row r="12443" spans="1:2" hidden="1" x14ac:dyDescent="0.35">
      <c r="A12443" s="1" t="s">
        <v>14526</v>
      </c>
      <c r="B12443" s="1">
        <v>73</v>
      </c>
    </row>
    <row r="12444" spans="1:2" hidden="1" x14ac:dyDescent="0.35">
      <c r="A12444" s="1" t="s">
        <v>14527</v>
      </c>
      <c r="B12444" s="1">
        <v>63</v>
      </c>
    </row>
    <row r="12445" spans="1:2" hidden="1" x14ac:dyDescent="0.35">
      <c r="A12445" s="1" t="s">
        <v>14528</v>
      </c>
      <c r="B12445" s="1">
        <v>26</v>
      </c>
    </row>
    <row r="12446" spans="1:2" hidden="1" x14ac:dyDescent="0.35">
      <c r="A12446" s="1" t="s">
        <v>14529</v>
      </c>
      <c r="B12446" s="1">
        <v>66</v>
      </c>
    </row>
    <row r="12447" spans="1:2" hidden="1" x14ac:dyDescent="0.35">
      <c r="A12447" s="1" t="s">
        <v>14530</v>
      </c>
      <c r="B12447" s="1">
        <v>42</v>
      </c>
    </row>
    <row r="12448" spans="1:2" hidden="1" x14ac:dyDescent="0.35">
      <c r="A12448" s="1" t="s">
        <v>14531</v>
      </c>
      <c r="B12448" s="1">
        <v>19</v>
      </c>
    </row>
    <row r="12449" spans="1:2" hidden="1" x14ac:dyDescent="0.35">
      <c r="A12449" s="1" t="s">
        <v>14532</v>
      </c>
      <c r="B12449" s="1">
        <v>53</v>
      </c>
    </row>
    <row r="12450" spans="1:2" hidden="1" x14ac:dyDescent="0.35">
      <c r="A12450" s="1" t="s">
        <v>14533</v>
      </c>
      <c r="B12450" s="1">
        <v>95</v>
      </c>
    </row>
    <row r="12451" spans="1:2" hidden="1" x14ac:dyDescent="0.35">
      <c r="A12451" s="1" t="s">
        <v>14534</v>
      </c>
      <c r="B12451" s="1">
        <v>64</v>
      </c>
    </row>
    <row r="12452" spans="1:2" hidden="1" x14ac:dyDescent="0.35">
      <c r="A12452" s="1" t="s">
        <v>14535</v>
      </c>
      <c r="B12452" s="1">
        <v>18</v>
      </c>
    </row>
    <row r="12453" spans="1:2" hidden="1" x14ac:dyDescent="0.35">
      <c r="A12453" s="1" t="s">
        <v>14536</v>
      </c>
      <c r="B12453" s="1">
        <v>30</v>
      </c>
    </row>
    <row r="12454" spans="1:2" hidden="1" x14ac:dyDescent="0.35">
      <c r="A12454" s="1" t="s">
        <v>14537</v>
      </c>
      <c r="B12454" s="1">
        <v>78</v>
      </c>
    </row>
    <row r="12455" spans="1:2" hidden="1" x14ac:dyDescent="0.35">
      <c r="A12455" s="1" t="s">
        <v>14538</v>
      </c>
      <c r="B12455" s="1">
        <v>34</v>
      </c>
    </row>
    <row r="12456" spans="1:2" hidden="1" x14ac:dyDescent="0.35">
      <c r="A12456" s="1" t="s">
        <v>14539</v>
      </c>
      <c r="B12456" s="1">
        <v>86</v>
      </c>
    </row>
    <row r="12457" spans="1:2" hidden="1" x14ac:dyDescent="0.35">
      <c r="A12457" s="1" t="s">
        <v>14540</v>
      </c>
      <c r="B12457" s="1">
        <v>29</v>
      </c>
    </row>
    <row r="12458" spans="1:2" hidden="1" x14ac:dyDescent="0.35">
      <c r="A12458" s="1" t="s">
        <v>14541</v>
      </c>
      <c r="B12458" s="1">
        <v>87</v>
      </c>
    </row>
    <row r="12459" spans="1:2" hidden="1" x14ac:dyDescent="0.35">
      <c r="A12459" s="1" t="s">
        <v>14542</v>
      </c>
      <c r="B12459" s="1">
        <v>5</v>
      </c>
    </row>
    <row r="12460" spans="1:2" hidden="1" x14ac:dyDescent="0.35">
      <c r="A12460" s="1" t="s">
        <v>14543</v>
      </c>
      <c r="B12460" s="1">
        <v>62</v>
      </c>
    </row>
    <row r="12461" spans="1:2" hidden="1" x14ac:dyDescent="0.35">
      <c r="A12461" s="1" t="s">
        <v>14544</v>
      </c>
      <c r="B12461" s="1">
        <v>26</v>
      </c>
    </row>
    <row r="12462" spans="1:2" hidden="1" x14ac:dyDescent="0.35">
      <c r="A12462" s="1" t="s">
        <v>14545</v>
      </c>
      <c r="B12462" s="1">
        <v>55</v>
      </c>
    </row>
    <row r="12463" spans="1:2" hidden="1" x14ac:dyDescent="0.35">
      <c r="A12463" s="1" t="s">
        <v>14546</v>
      </c>
      <c r="B12463" s="1">
        <v>45</v>
      </c>
    </row>
    <row r="12464" spans="1:2" hidden="1" x14ac:dyDescent="0.35">
      <c r="A12464" s="1" t="s">
        <v>14547</v>
      </c>
      <c r="B12464" s="1">
        <v>6</v>
      </c>
    </row>
    <row r="12465" spans="1:2" hidden="1" x14ac:dyDescent="0.35">
      <c r="A12465" s="1" t="s">
        <v>14548</v>
      </c>
      <c r="B12465" s="1">
        <v>7</v>
      </c>
    </row>
    <row r="12466" spans="1:2" hidden="1" x14ac:dyDescent="0.35">
      <c r="A12466" s="1" t="s">
        <v>14549</v>
      </c>
      <c r="B12466" s="1">
        <v>36</v>
      </c>
    </row>
    <row r="12467" spans="1:2" hidden="1" x14ac:dyDescent="0.35">
      <c r="A12467" s="1" t="s">
        <v>14550</v>
      </c>
      <c r="B12467" s="1">
        <v>95</v>
      </c>
    </row>
    <row r="12468" spans="1:2" hidden="1" x14ac:dyDescent="0.35">
      <c r="A12468" s="1" t="s">
        <v>14551</v>
      </c>
      <c r="B12468" s="1">
        <v>80</v>
      </c>
    </row>
    <row r="12469" spans="1:2" hidden="1" x14ac:dyDescent="0.35">
      <c r="A12469" s="1" t="s">
        <v>14552</v>
      </c>
      <c r="B12469" s="1">
        <v>17</v>
      </c>
    </row>
    <row r="12470" spans="1:2" hidden="1" x14ac:dyDescent="0.35">
      <c r="A12470" s="1" t="s">
        <v>14553</v>
      </c>
      <c r="B12470" s="1">
        <v>22</v>
      </c>
    </row>
    <row r="12471" spans="1:2" hidden="1" x14ac:dyDescent="0.35">
      <c r="A12471" s="1" t="s">
        <v>14554</v>
      </c>
      <c r="B12471" s="1">
        <v>47</v>
      </c>
    </row>
    <row r="12472" spans="1:2" hidden="1" x14ac:dyDescent="0.35">
      <c r="A12472" s="1" t="s">
        <v>14555</v>
      </c>
      <c r="B12472" s="1">
        <v>27</v>
      </c>
    </row>
    <row r="12473" spans="1:2" hidden="1" x14ac:dyDescent="0.35">
      <c r="A12473" s="1" t="s">
        <v>14556</v>
      </c>
      <c r="B12473" s="1">
        <v>64</v>
      </c>
    </row>
    <row r="12474" spans="1:2" hidden="1" x14ac:dyDescent="0.35">
      <c r="A12474" s="1" t="s">
        <v>14557</v>
      </c>
      <c r="B12474" s="1">
        <v>37</v>
      </c>
    </row>
    <row r="12475" spans="1:2" hidden="1" x14ac:dyDescent="0.35">
      <c r="A12475" s="1" t="s">
        <v>14558</v>
      </c>
      <c r="B12475" s="1">
        <v>32</v>
      </c>
    </row>
    <row r="12476" spans="1:2" hidden="1" x14ac:dyDescent="0.35">
      <c r="A12476" s="1" t="s">
        <v>14559</v>
      </c>
      <c r="B12476" s="1">
        <v>39</v>
      </c>
    </row>
    <row r="12477" spans="1:2" hidden="1" x14ac:dyDescent="0.35">
      <c r="A12477" s="1" t="s">
        <v>14560</v>
      </c>
      <c r="B12477" s="1">
        <v>90</v>
      </c>
    </row>
    <row r="12478" spans="1:2" hidden="1" x14ac:dyDescent="0.35">
      <c r="A12478" s="1" t="s">
        <v>14561</v>
      </c>
      <c r="B12478" s="1">
        <v>83</v>
      </c>
    </row>
    <row r="12479" spans="1:2" hidden="1" x14ac:dyDescent="0.35">
      <c r="A12479" s="1" t="s">
        <v>14562</v>
      </c>
      <c r="B12479" s="1">
        <v>51</v>
      </c>
    </row>
    <row r="12480" spans="1:2" hidden="1" x14ac:dyDescent="0.35">
      <c r="A12480" s="1" t="s">
        <v>14563</v>
      </c>
      <c r="B12480" s="1">
        <v>61</v>
      </c>
    </row>
    <row r="12481" spans="1:2" hidden="1" x14ac:dyDescent="0.35">
      <c r="A12481" s="1" t="s">
        <v>14564</v>
      </c>
      <c r="B12481" s="1">
        <v>57</v>
      </c>
    </row>
    <row r="12482" spans="1:2" hidden="1" x14ac:dyDescent="0.35">
      <c r="A12482" s="1" t="s">
        <v>14565</v>
      </c>
      <c r="B12482" s="1">
        <v>44</v>
      </c>
    </row>
    <row r="12483" spans="1:2" hidden="1" x14ac:dyDescent="0.35">
      <c r="A12483" s="1" t="s">
        <v>14566</v>
      </c>
      <c r="B12483" s="1">
        <v>89</v>
      </c>
    </row>
    <row r="12484" spans="1:2" hidden="1" x14ac:dyDescent="0.35">
      <c r="A12484" s="1" t="s">
        <v>14567</v>
      </c>
      <c r="B12484" s="1">
        <v>15</v>
      </c>
    </row>
    <row r="12485" spans="1:2" hidden="1" x14ac:dyDescent="0.35">
      <c r="A12485" s="1" t="s">
        <v>14568</v>
      </c>
      <c r="B12485" s="1">
        <v>38</v>
      </c>
    </row>
    <row r="12486" spans="1:2" hidden="1" x14ac:dyDescent="0.35">
      <c r="A12486" s="1" t="s">
        <v>14569</v>
      </c>
      <c r="B12486" s="1">
        <v>21</v>
      </c>
    </row>
    <row r="12487" spans="1:2" hidden="1" x14ac:dyDescent="0.35">
      <c r="A12487" s="1" t="s">
        <v>14570</v>
      </c>
      <c r="B12487" s="1">
        <v>94</v>
      </c>
    </row>
    <row r="12488" spans="1:2" hidden="1" x14ac:dyDescent="0.35">
      <c r="A12488" s="1" t="s">
        <v>14571</v>
      </c>
      <c r="B12488" s="1">
        <v>25</v>
      </c>
    </row>
    <row r="12489" spans="1:2" hidden="1" x14ac:dyDescent="0.35">
      <c r="A12489" s="1" t="s">
        <v>14572</v>
      </c>
      <c r="B12489" s="1">
        <v>74</v>
      </c>
    </row>
    <row r="12490" spans="1:2" hidden="1" x14ac:dyDescent="0.35">
      <c r="A12490" s="1" t="s">
        <v>14573</v>
      </c>
      <c r="B12490" s="1">
        <v>39</v>
      </c>
    </row>
    <row r="12491" spans="1:2" hidden="1" x14ac:dyDescent="0.35">
      <c r="A12491" s="1" t="s">
        <v>14574</v>
      </c>
      <c r="B12491" s="1">
        <v>19</v>
      </c>
    </row>
    <row r="12492" spans="1:2" hidden="1" x14ac:dyDescent="0.35">
      <c r="A12492" s="1" t="s">
        <v>14575</v>
      </c>
      <c r="B12492" s="1">
        <v>69</v>
      </c>
    </row>
    <row r="12493" spans="1:2" hidden="1" x14ac:dyDescent="0.35">
      <c r="A12493" s="1" t="s">
        <v>14576</v>
      </c>
      <c r="B12493" s="1">
        <v>32</v>
      </c>
    </row>
    <row r="12494" spans="1:2" hidden="1" x14ac:dyDescent="0.35">
      <c r="A12494" s="1" t="s">
        <v>14577</v>
      </c>
      <c r="B12494" s="1">
        <v>98</v>
      </c>
    </row>
    <row r="12495" spans="1:2" hidden="1" x14ac:dyDescent="0.35">
      <c r="A12495" s="1" t="s">
        <v>14578</v>
      </c>
      <c r="B12495" s="1">
        <v>34</v>
      </c>
    </row>
    <row r="12496" spans="1:2" hidden="1" x14ac:dyDescent="0.35">
      <c r="A12496" s="1" t="s">
        <v>14579</v>
      </c>
      <c r="B12496" s="1">
        <v>31</v>
      </c>
    </row>
    <row r="12497" spans="1:2" hidden="1" x14ac:dyDescent="0.35">
      <c r="A12497" s="1" t="s">
        <v>14580</v>
      </c>
      <c r="B12497" s="1">
        <v>53</v>
      </c>
    </row>
    <row r="12498" spans="1:2" hidden="1" x14ac:dyDescent="0.35">
      <c r="A12498" s="1" t="s">
        <v>14581</v>
      </c>
      <c r="B12498" s="1">
        <v>14</v>
      </c>
    </row>
    <row r="12499" spans="1:2" hidden="1" x14ac:dyDescent="0.35">
      <c r="A12499" s="1" t="s">
        <v>14582</v>
      </c>
      <c r="B12499" s="1">
        <v>51</v>
      </c>
    </row>
    <row r="12500" spans="1:2" hidden="1" x14ac:dyDescent="0.35">
      <c r="A12500" s="1" t="s">
        <v>14583</v>
      </c>
      <c r="B12500" s="1">
        <v>87</v>
      </c>
    </row>
    <row r="12501" spans="1:2" hidden="1" x14ac:dyDescent="0.35">
      <c r="A12501" s="1" t="s">
        <v>14584</v>
      </c>
      <c r="B12501" s="1">
        <v>90</v>
      </c>
    </row>
    <row r="12502" spans="1:2" hidden="1" x14ac:dyDescent="0.35">
      <c r="A12502" s="1" t="s">
        <v>14585</v>
      </c>
      <c r="B12502" s="1">
        <v>43</v>
      </c>
    </row>
    <row r="12503" spans="1:2" hidden="1" x14ac:dyDescent="0.35">
      <c r="A12503" s="1" t="s">
        <v>14586</v>
      </c>
      <c r="B12503" s="1">
        <v>37</v>
      </c>
    </row>
    <row r="12504" spans="1:2" hidden="1" x14ac:dyDescent="0.35">
      <c r="A12504" s="1" t="s">
        <v>14587</v>
      </c>
      <c r="B12504" s="1">
        <v>75</v>
      </c>
    </row>
    <row r="12505" spans="1:2" hidden="1" x14ac:dyDescent="0.35">
      <c r="A12505" s="1" t="s">
        <v>14588</v>
      </c>
      <c r="B12505" s="1">
        <v>91</v>
      </c>
    </row>
    <row r="12506" spans="1:2" hidden="1" x14ac:dyDescent="0.35">
      <c r="A12506" s="1" t="s">
        <v>14589</v>
      </c>
      <c r="B12506" s="1">
        <v>8</v>
      </c>
    </row>
    <row r="12507" spans="1:2" hidden="1" x14ac:dyDescent="0.35">
      <c r="A12507" s="1" t="s">
        <v>14590</v>
      </c>
      <c r="B12507" s="1">
        <v>94</v>
      </c>
    </row>
    <row r="12508" spans="1:2" hidden="1" x14ac:dyDescent="0.35">
      <c r="A12508" s="1" t="s">
        <v>14591</v>
      </c>
      <c r="B12508" s="1">
        <v>5</v>
      </c>
    </row>
    <row r="12509" spans="1:2" hidden="1" x14ac:dyDescent="0.35">
      <c r="A12509" s="1" t="s">
        <v>14592</v>
      </c>
      <c r="B12509" s="1">
        <v>31</v>
      </c>
    </row>
    <row r="12510" spans="1:2" hidden="1" x14ac:dyDescent="0.35">
      <c r="A12510" s="1" t="s">
        <v>14593</v>
      </c>
      <c r="B12510" s="1">
        <v>40</v>
      </c>
    </row>
    <row r="12511" spans="1:2" hidden="1" x14ac:dyDescent="0.35">
      <c r="A12511" s="1" t="s">
        <v>14594</v>
      </c>
      <c r="B12511" s="1">
        <v>0</v>
      </c>
    </row>
    <row r="12512" spans="1:2" hidden="1" x14ac:dyDescent="0.35">
      <c r="A12512" s="1" t="s">
        <v>14595</v>
      </c>
      <c r="B12512" s="1">
        <v>94</v>
      </c>
    </row>
    <row r="12513" spans="1:2" hidden="1" x14ac:dyDescent="0.35">
      <c r="A12513" s="1" t="s">
        <v>14596</v>
      </c>
      <c r="B12513" s="1">
        <v>19</v>
      </c>
    </row>
    <row r="12514" spans="1:2" hidden="1" x14ac:dyDescent="0.35">
      <c r="A12514" s="1" t="s">
        <v>14597</v>
      </c>
      <c r="B12514" s="1">
        <v>17</v>
      </c>
    </row>
    <row r="12515" spans="1:2" hidden="1" x14ac:dyDescent="0.35">
      <c r="A12515" s="1" t="s">
        <v>14598</v>
      </c>
      <c r="B12515" s="1">
        <v>69</v>
      </c>
    </row>
    <row r="12516" spans="1:2" hidden="1" x14ac:dyDescent="0.35">
      <c r="A12516" s="1" t="s">
        <v>14599</v>
      </c>
      <c r="B12516" s="1">
        <v>98</v>
      </c>
    </row>
    <row r="12517" spans="1:2" hidden="1" x14ac:dyDescent="0.35">
      <c r="A12517" s="1" t="s">
        <v>14600</v>
      </c>
      <c r="B12517" s="1">
        <v>54</v>
      </c>
    </row>
    <row r="12518" spans="1:2" hidden="1" x14ac:dyDescent="0.35">
      <c r="A12518" s="1" t="s">
        <v>14601</v>
      </c>
      <c r="B12518" s="1">
        <v>34</v>
      </c>
    </row>
    <row r="12519" spans="1:2" hidden="1" x14ac:dyDescent="0.35">
      <c r="A12519" s="1" t="s">
        <v>14602</v>
      </c>
      <c r="B12519" s="1">
        <v>34</v>
      </c>
    </row>
    <row r="12520" spans="1:2" hidden="1" x14ac:dyDescent="0.35">
      <c r="A12520" s="1" t="s">
        <v>14603</v>
      </c>
      <c r="B12520" s="1">
        <v>19</v>
      </c>
    </row>
    <row r="12521" spans="1:2" hidden="1" x14ac:dyDescent="0.35">
      <c r="A12521" s="1" t="s">
        <v>14604</v>
      </c>
      <c r="B12521" s="1">
        <v>13</v>
      </c>
    </row>
    <row r="12522" spans="1:2" hidden="1" x14ac:dyDescent="0.35">
      <c r="A12522" s="1" t="s">
        <v>14605</v>
      </c>
      <c r="B12522" s="1">
        <v>92</v>
      </c>
    </row>
    <row r="12523" spans="1:2" hidden="1" x14ac:dyDescent="0.35">
      <c r="A12523" s="1" t="s">
        <v>14606</v>
      </c>
      <c r="B12523" s="1">
        <v>66</v>
      </c>
    </row>
    <row r="12524" spans="1:2" hidden="1" x14ac:dyDescent="0.35">
      <c r="A12524" s="1" t="s">
        <v>14607</v>
      </c>
      <c r="B12524" s="1">
        <v>94</v>
      </c>
    </row>
    <row r="12525" spans="1:2" hidden="1" x14ac:dyDescent="0.35">
      <c r="A12525" s="1" t="s">
        <v>14608</v>
      </c>
      <c r="B12525" s="1">
        <v>54</v>
      </c>
    </row>
    <row r="12526" spans="1:2" hidden="1" x14ac:dyDescent="0.35">
      <c r="A12526" s="1" t="s">
        <v>14609</v>
      </c>
      <c r="B12526" s="1">
        <v>88</v>
      </c>
    </row>
    <row r="12527" spans="1:2" hidden="1" x14ac:dyDescent="0.35">
      <c r="A12527" s="1" t="s">
        <v>14610</v>
      </c>
      <c r="B12527" s="1">
        <v>5</v>
      </c>
    </row>
    <row r="12528" spans="1:2" hidden="1" x14ac:dyDescent="0.35">
      <c r="A12528" s="1" t="s">
        <v>14611</v>
      </c>
      <c r="B12528" s="1">
        <v>94</v>
      </c>
    </row>
    <row r="12529" spans="1:2" hidden="1" x14ac:dyDescent="0.35">
      <c r="A12529" s="1" t="s">
        <v>14612</v>
      </c>
      <c r="B12529" s="1">
        <v>60</v>
      </c>
    </row>
    <row r="12530" spans="1:2" hidden="1" x14ac:dyDescent="0.35">
      <c r="A12530" s="1" t="s">
        <v>14613</v>
      </c>
      <c r="B12530" s="1">
        <v>49</v>
      </c>
    </row>
    <row r="12531" spans="1:2" hidden="1" x14ac:dyDescent="0.35">
      <c r="A12531" s="1" t="s">
        <v>14614</v>
      </c>
      <c r="B12531" s="1">
        <v>21</v>
      </c>
    </row>
    <row r="12532" spans="1:2" hidden="1" x14ac:dyDescent="0.35">
      <c r="A12532" s="1" t="s">
        <v>14615</v>
      </c>
      <c r="B12532" s="1">
        <v>21</v>
      </c>
    </row>
    <row r="12533" spans="1:2" hidden="1" x14ac:dyDescent="0.35">
      <c r="A12533" s="1" t="s">
        <v>14616</v>
      </c>
      <c r="B12533" s="1">
        <v>51</v>
      </c>
    </row>
    <row r="12534" spans="1:2" hidden="1" x14ac:dyDescent="0.35">
      <c r="A12534" s="1" t="s">
        <v>14617</v>
      </c>
      <c r="B12534" s="1">
        <v>1</v>
      </c>
    </row>
    <row r="12535" spans="1:2" hidden="1" x14ac:dyDescent="0.35">
      <c r="A12535" s="1" t="s">
        <v>14618</v>
      </c>
      <c r="B12535" s="1">
        <v>50</v>
      </c>
    </row>
    <row r="12536" spans="1:2" hidden="1" x14ac:dyDescent="0.35">
      <c r="A12536" s="1" t="s">
        <v>14619</v>
      </c>
      <c r="B12536" s="1">
        <v>44</v>
      </c>
    </row>
    <row r="12537" spans="1:2" hidden="1" x14ac:dyDescent="0.35">
      <c r="A12537" s="1" t="s">
        <v>14620</v>
      </c>
      <c r="B12537" s="1">
        <v>78</v>
      </c>
    </row>
    <row r="12538" spans="1:2" hidden="1" x14ac:dyDescent="0.35">
      <c r="A12538" s="1" t="s">
        <v>14621</v>
      </c>
      <c r="B12538" s="1">
        <v>92</v>
      </c>
    </row>
    <row r="12539" spans="1:2" hidden="1" x14ac:dyDescent="0.35">
      <c r="A12539" s="1" t="s">
        <v>14622</v>
      </c>
      <c r="B12539" s="1">
        <v>34</v>
      </c>
    </row>
    <row r="12540" spans="1:2" hidden="1" x14ac:dyDescent="0.35">
      <c r="A12540" s="1" t="s">
        <v>14623</v>
      </c>
      <c r="B12540" s="1">
        <v>27</v>
      </c>
    </row>
    <row r="12541" spans="1:2" hidden="1" x14ac:dyDescent="0.35">
      <c r="A12541" s="1" t="s">
        <v>14624</v>
      </c>
      <c r="B12541" s="1">
        <v>30</v>
      </c>
    </row>
    <row r="12542" spans="1:2" hidden="1" x14ac:dyDescent="0.35">
      <c r="A12542" s="1" t="s">
        <v>14625</v>
      </c>
      <c r="B12542" s="1">
        <v>29</v>
      </c>
    </row>
    <row r="12543" spans="1:2" hidden="1" x14ac:dyDescent="0.35">
      <c r="A12543" s="1" t="s">
        <v>14626</v>
      </c>
      <c r="B12543" s="1">
        <v>1</v>
      </c>
    </row>
    <row r="12544" spans="1:2" hidden="1" x14ac:dyDescent="0.35">
      <c r="A12544" s="1" t="s">
        <v>14627</v>
      </c>
      <c r="B12544" s="1">
        <v>56</v>
      </c>
    </row>
    <row r="12545" spans="1:2" hidden="1" x14ac:dyDescent="0.35">
      <c r="A12545" s="1" t="s">
        <v>14628</v>
      </c>
      <c r="B12545" s="1">
        <v>92</v>
      </c>
    </row>
    <row r="12546" spans="1:2" hidden="1" x14ac:dyDescent="0.35">
      <c r="A12546" s="1" t="s">
        <v>14629</v>
      </c>
      <c r="B12546" s="1">
        <v>17</v>
      </c>
    </row>
    <row r="12547" spans="1:2" hidden="1" x14ac:dyDescent="0.35">
      <c r="A12547" s="1" t="s">
        <v>14630</v>
      </c>
      <c r="B12547" s="1">
        <v>29</v>
      </c>
    </row>
    <row r="12548" spans="1:2" hidden="1" x14ac:dyDescent="0.35">
      <c r="A12548" s="1" t="s">
        <v>14631</v>
      </c>
      <c r="B12548" s="1">
        <v>39</v>
      </c>
    </row>
    <row r="12549" spans="1:2" hidden="1" x14ac:dyDescent="0.35">
      <c r="A12549" s="1" t="s">
        <v>14632</v>
      </c>
      <c r="B12549" s="1">
        <v>21</v>
      </c>
    </row>
    <row r="12550" spans="1:2" hidden="1" x14ac:dyDescent="0.35">
      <c r="A12550" s="1" t="s">
        <v>14633</v>
      </c>
      <c r="B12550" s="1">
        <v>41</v>
      </c>
    </row>
    <row r="12551" spans="1:2" hidden="1" x14ac:dyDescent="0.35">
      <c r="A12551" s="1" t="s">
        <v>14634</v>
      </c>
      <c r="B12551" s="1">
        <v>21</v>
      </c>
    </row>
    <row r="12552" spans="1:2" hidden="1" x14ac:dyDescent="0.35">
      <c r="A12552" s="1" t="s">
        <v>14635</v>
      </c>
      <c r="B12552" s="1">
        <v>4</v>
      </c>
    </row>
    <row r="12553" spans="1:2" hidden="1" x14ac:dyDescent="0.35">
      <c r="A12553" s="1" t="s">
        <v>14636</v>
      </c>
      <c r="B12553" s="1">
        <v>23</v>
      </c>
    </row>
    <row r="12554" spans="1:2" hidden="1" x14ac:dyDescent="0.35">
      <c r="A12554" s="1" t="s">
        <v>14637</v>
      </c>
      <c r="B12554" s="1">
        <v>22</v>
      </c>
    </row>
    <row r="12555" spans="1:2" hidden="1" x14ac:dyDescent="0.35">
      <c r="A12555" s="1" t="s">
        <v>14638</v>
      </c>
      <c r="B12555" s="1">
        <v>69</v>
      </c>
    </row>
    <row r="12556" spans="1:2" hidden="1" x14ac:dyDescent="0.35">
      <c r="A12556" s="1" t="s">
        <v>14639</v>
      </c>
      <c r="B12556" s="1">
        <v>82</v>
      </c>
    </row>
    <row r="12557" spans="1:2" hidden="1" x14ac:dyDescent="0.35">
      <c r="A12557" s="1" t="s">
        <v>14640</v>
      </c>
      <c r="B12557" s="1">
        <v>46</v>
      </c>
    </row>
    <row r="12558" spans="1:2" hidden="1" x14ac:dyDescent="0.35">
      <c r="A12558" s="1" t="s">
        <v>14641</v>
      </c>
      <c r="B12558" s="1">
        <v>18</v>
      </c>
    </row>
    <row r="12559" spans="1:2" hidden="1" x14ac:dyDescent="0.35">
      <c r="A12559" s="1" t="s">
        <v>14642</v>
      </c>
      <c r="B12559" s="1">
        <v>78</v>
      </c>
    </row>
    <row r="12560" spans="1:2" hidden="1" x14ac:dyDescent="0.35">
      <c r="A12560" s="1" t="s">
        <v>14643</v>
      </c>
      <c r="B12560" s="1">
        <v>64</v>
      </c>
    </row>
    <row r="12561" spans="1:2" hidden="1" x14ac:dyDescent="0.35">
      <c r="A12561" s="1" t="s">
        <v>14644</v>
      </c>
      <c r="B12561" s="1">
        <v>30</v>
      </c>
    </row>
    <row r="12562" spans="1:2" hidden="1" x14ac:dyDescent="0.35">
      <c r="A12562" s="1" t="s">
        <v>14645</v>
      </c>
      <c r="B12562" s="1">
        <v>90</v>
      </c>
    </row>
    <row r="12563" spans="1:2" hidden="1" x14ac:dyDescent="0.35">
      <c r="A12563" s="1" t="s">
        <v>14646</v>
      </c>
      <c r="B12563" s="1">
        <v>30</v>
      </c>
    </row>
    <row r="12564" spans="1:2" hidden="1" x14ac:dyDescent="0.35">
      <c r="A12564" s="1" t="s">
        <v>14647</v>
      </c>
      <c r="B12564" s="1">
        <v>59</v>
      </c>
    </row>
    <row r="12565" spans="1:2" hidden="1" x14ac:dyDescent="0.35">
      <c r="A12565" s="1" t="s">
        <v>14648</v>
      </c>
      <c r="B12565" s="1">
        <v>50</v>
      </c>
    </row>
    <row r="12566" spans="1:2" hidden="1" x14ac:dyDescent="0.35">
      <c r="A12566" s="1" t="s">
        <v>14649</v>
      </c>
      <c r="B12566" s="1">
        <v>89</v>
      </c>
    </row>
    <row r="12567" spans="1:2" hidden="1" x14ac:dyDescent="0.35">
      <c r="A12567" s="1" t="s">
        <v>14650</v>
      </c>
      <c r="B12567" s="1">
        <v>82</v>
      </c>
    </row>
    <row r="12568" spans="1:2" hidden="1" x14ac:dyDescent="0.35">
      <c r="A12568" s="1" t="s">
        <v>14651</v>
      </c>
      <c r="B12568" s="1">
        <v>50</v>
      </c>
    </row>
    <row r="12569" spans="1:2" hidden="1" x14ac:dyDescent="0.35">
      <c r="A12569" s="1" t="s">
        <v>14652</v>
      </c>
      <c r="B12569" s="1">
        <v>7</v>
      </c>
    </row>
    <row r="12570" spans="1:2" hidden="1" x14ac:dyDescent="0.35">
      <c r="A12570" s="1" t="s">
        <v>14653</v>
      </c>
      <c r="B12570" s="1">
        <v>33</v>
      </c>
    </row>
    <row r="12571" spans="1:2" hidden="1" x14ac:dyDescent="0.35">
      <c r="A12571" s="1" t="s">
        <v>14654</v>
      </c>
      <c r="B12571" s="1">
        <v>57</v>
      </c>
    </row>
    <row r="12572" spans="1:2" hidden="1" x14ac:dyDescent="0.35">
      <c r="A12572" s="1" t="s">
        <v>14655</v>
      </c>
      <c r="B12572" s="1">
        <v>50</v>
      </c>
    </row>
    <row r="12573" spans="1:2" hidden="1" x14ac:dyDescent="0.35">
      <c r="A12573" s="1" t="s">
        <v>14656</v>
      </c>
      <c r="B12573" s="1">
        <v>47</v>
      </c>
    </row>
    <row r="12574" spans="1:2" hidden="1" x14ac:dyDescent="0.35">
      <c r="A12574" s="1" t="s">
        <v>14657</v>
      </c>
      <c r="B12574" s="1">
        <v>20</v>
      </c>
    </row>
    <row r="12575" spans="1:2" hidden="1" x14ac:dyDescent="0.35">
      <c r="A12575" s="1" t="s">
        <v>14658</v>
      </c>
      <c r="B12575" s="1">
        <v>40</v>
      </c>
    </row>
    <row r="12576" spans="1:2" hidden="1" x14ac:dyDescent="0.35">
      <c r="A12576" s="1" t="s">
        <v>14659</v>
      </c>
      <c r="B12576" s="1">
        <v>37</v>
      </c>
    </row>
    <row r="12577" spans="1:2" hidden="1" x14ac:dyDescent="0.35">
      <c r="A12577" s="1" t="s">
        <v>14660</v>
      </c>
      <c r="B12577" s="1">
        <v>33</v>
      </c>
    </row>
    <row r="12578" spans="1:2" hidden="1" x14ac:dyDescent="0.35">
      <c r="A12578" s="1" t="s">
        <v>14661</v>
      </c>
      <c r="B12578" s="1">
        <v>74</v>
      </c>
    </row>
    <row r="12579" spans="1:2" hidden="1" x14ac:dyDescent="0.35">
      <c r="A12579" s="1" t="s">
        <v>14662</v>
      </c>
      <c r="B12579" s="1">
        <v>75</v>
      </c>
    </row>
    <row r="12580" spans="1:2" hidden="1" x14ac:dyDescent="0.35">
      <c r="A12580" s="1" t="s">
        <v>14663</v>
      </c>
      <c r="B12580" s="1">
        <v>43</v>
      </c>
    </row>
    <row r="12581" spans="1:2" hidden="1" x14ac:dyDescent="0.35">
      <c r="A12581" s="1" t="s">
        <v>14664</v>
      </c>
      <c r="B12581" s="1">
        <v>98</v>
      </c>
    </row>
    <row r="12582" spans="1:2" hidden="1" x14ac:dyDescent="0.35">
      <c r="A12582" s="1" t="s">
        <v>14665</v>
      </c>
      <c r="B12582" s="1">
        <v>82</v>
      </c>
    </row>
    <row r="12583" spans="1:2" hidden="1" x14ac:dyDescent="0.35">
      <c r="A12583" s="1" t="s">
        <v>14666</v>
      </c>
      <c r="B12583" s="1">
        <v>95</v>
      </c>
    </row>
    <row r="12584" spans="1:2" hidden="1" x14ac:dyDescent="0.35">
      <c r="A12584" s="1" t="s">
        <v>14667</v>
      </c>
      <c r="B12584" s="1">
        <v>93</v>
      </c>
    </row>
    <row r="12585" spans="1:2" hidden="1" x14ac:dyDescent="0.35">
      <c r="A12585" s="1" t="s">
        <v>14668</v>
      </c>
      <c r="B12585" s="1">
        <v>86</v>
      </c>
    </row>
    <row r="12586" spans="1:2" hidden="1" x14ac:dyDescent="0.35">
      <c r="A12586" s="1" t="s">
        <v>14669</v>
      </c>
      <c r="B12586" s="1">
        <v>58</v>
      </c>
    </row>
    <row r="12587" spans="1:2" hidden="1" x14ac:dyDescent="0.35">
      <c r="A12587" s="1" t="s">
        <v>14670</v>
      </c>
      <c r="B12587" s="1">
        <v>7</v>
      </c>
    </row>
    <row r="12588" spans="1:2" hidden="1" x14ac:dyDescent="0.35">
      <c r="A12588" s="1" t="s">
        <v>14671</v>
      </c>
      <c r="B12588" s="1">
        <v>39</v>
      </c>
    </row>
    <row r="12589" spans="1:2" hidden="1" x14ac:dyDescent="0.35">
      <c r="A12589" s="1" t="s">
        <v>14672</v>
      </c>
      <c r="B12589" s="1">
        <v>91</v>
      </c>
    </row>
    <row r="12590" spans="1:2" hidden="1" x14ac:dyDescent="0.35">
      <c r="A12590" s="1" t="s">
        <v>14673</v>
      </c>
      <c r="B12590" s="1">
        <v>87</v>
      </c>
    </row>
    <row r="12591" spans="1:2" hidden="1" x14ac:dyDescent="0.35">
      <c r="A12591" s="1" t="s">
        <v>14674</v>
      </c>
      <c r="B12591" s="1">
        <v>32</v>
      </c>
    </row>
    <row r="12592" spans="1:2" hidden="1" x14ac:dyDescent="0.35">
      <c r="A12592" s="1" t="s">
        <v>14675</v>
      </c>
      <c r="B12592" s="1">
        <v>85</v>
      </c>
    </row>
    <row r="12593" spans="1:2" hidden="1" x14ac:dyDescent="0.35">
      <c r="A12593" s="1" t="s">
        <v>14676</v>
      </c>
      <c r="B12593" s="1">
        <v>83</v>
      </c>
    </row>
    <row r="12594" spans="1:2" hidden="1" x14ac:dyDescent="0.35">
      <c r="A12594" s="1" t="s">
        <v>14677</v>
      </c>
      <c r="B12594" s="1">
        <v>3</v>
      </c>
    </row>
    <row r="12595" spans="1:2" hidden="1" x14ac:dyDescent="0.35">
      <c r="A12595" s="1" t="s">
        <v>14678</v>
      </c>
      <c r="B12595" s="1">
        <v>59</v>
      </c>
    </row>
    <row r="12596" spans="1:2" hidden="1" x14ac:dyDescent="0.35">
      <c r="A12596" s="1" t="s">
        <v>14679</v>
      </c>
      <c r="B12596" s="1">
        <v>71</v>
      </c>
    </row>
    <row r="12597" spans="1:2" hidden="1" x14ac:dyDescent="0.35">
      <c r="A12597" s="1" t="s">
        <v>14680</v>
      </c>
      <c r="B12597" s="1">
        <v>8</v>
      </c>
    </row>
    <row r="12598" spans="1:2" hidden="1" x14ac:dyDescent="0.35">
      <c r="A12598" s="1" t="s">
        <v>14681</v>
      </c>
      <c r="B12598" s="1">
        <v>97</v>
      </c>
    </row>
    <row r="12599" spans="1:2" hidden="1" x14ac:dyDescent="0.35">
      <c r="A12599" s="1" t="s">
        <v>14682</v>
      </c>
      <c r="B12599" s="1">
        <v>39</v>
      </c>
    </row>
    <row r="12600" spans="1:2" hidden="1" x14ac:dyDescent="0.35">
      <c r="A12600" s="1" t="s">
        <v>14683</v>
      </c>
      <c r="B12600" s="1">
        <v>74</v>
      </c>
    </row>
    <row r="12601" spans="1:2" hidden="1" x14ac:dyDescent="0.35">
      <c r="A12601" s="1" t="s">
        <v>14684</v>
      </c>
      <c r="B12601" s="1">
        <v>29</v>
      </c>
    </row>
    <row r="12602" spans="1:2" hidden="1" x14ac:dyDescent="0.35">
      <c r="A12602" s="1" t="s">
        <v>14685</v>
      </c>
      <c r="B12602" s="1">
        <v>12</v>
      </c>
    </row>
    <row r="12603" spans="1:2" hidden="1" x14ac:dyDescent="0.35">
      <c r="A12603" s="1" t="s">
        <v>14686</v>
      </c>
      <c r="B12603" s="1">
        <v>51</v>
      </c>
    </row>
    <row r="12604" spans="1:2" hidden="1" x14ac:dyDescent="0.35">
      <c r="A12604" s="1" t="s">
        <v>14687</v>
      </c>
      <c r="B12604" s="1">
        <v>39</v>
      </c>
    </row>
    <row r="12605" spans="1:2" hidden="1" x14ac:dyDescent="0.35">
      <c r="A12605" s="1" t="s">
        <v>14688</v>
      </c>
      <c r="B12605" s="1">
        <v>45</v>
      </c>
    </row>
    <row r="12606" spans="1:2" hidden="1" x14ac:dyDescent="0.35">
      <c r="A12606" s="1" t="s">
        <v>14689</v>
      </c>
      <c r="B12606" s="1">
        <v>14</v>
      </c>
    </row>
    <row r="12607" spans="1:2" hidden="1" x14ac:dyDescent="0.35">
      <c r="A12607" s="1" t="s">
        <v>14690</v>
      </c>
      <c r="B12607" s="1">
        <v>62</v>
      </c>
    </row>
    <row r="12608" spans="1:2" hidden="1" x14ac:dyDescent="0.35">
      <c r="A12608" s="1" t="s">
        <v>14691</v>
      </c>
      <c r="B12608" s="1">
        <v>96</v>
      </c>
    </row>
    <row r="12609" spans="1:2" hidden="1" x14ac:dyDescent="0.35">
      <c r="A12609" s="1" t="s">
        <v>14692</v>
      </c>
      <c r="B12609" s="1">
        <v>34</v>
      </c>
    </row>
    <row r="12610" spans="1:2" hidden="1" x14ac:dyDescent="0.35">
      <c r="A12610" s="1" t="s">
        <v>14693</v>
      </c>
      <c r="B12610" s="1">
        <v>0</v>
      </c>
    </row>
    <row r="12611" spans="1:2" hidden="1" x14ac:dyDescent="0.35">
      <c r="A12611" s="1" t="s">
        <v>14694</v>
      </c>
      <c r="B12611" s="1">
        <v>63</v>
      </c>
    </row>
    <row r="12612" spans="1:2" hidden="1" x14ac:dyDescent="0.35">
      <c r="A12612" s="1" t="s">
        <v>14695</v>
      </c>
      <c r="B12612" s="1">
        <v>50</v>
      </c>
    </row>
    <row r="12613" spans="1:2" hidden="1" x14ac:dyDescent="0.35">
      <c r="A12613" s="1" t="s">
        <v>14696</v>
      </c>
      <c r="B12613" s="1">
        <v>47</v>
      </c>
    </row>
    <row r="12614" spans="1:2" hidden="1" x14ac:dyDescent="0.35">
      <c r="A12614" s="1" t="s">
        <v>14697</v>
      </c>
      <c r="B12614" s="1">
        <v>57</v>
      </c>
    </row>
    <row r="12615" spans="1:2" hidden="1" x14ac:dyDescent="0.35">
      <c r="A12615" s="1" t="s">
        <v>14698</v>
      </c>
      <c r="B12615" s="1">
        <v>29</v>
      </c>
    </row>
    <row r="12616" spans="1:2" hidden="1" x14ac:dyDescent="0.35">
      <c r="A12616" s="1" t="s">
        <v>14699</v>
      </c>
      <c r="B12616" s="1">
        <v>40</v>
      </c>
    </row>
    <row r="12617" spans="1:2" hidden="1" x14ac:dyDescent="0.35">
      <c r="A12617" s="1" t="s">
        <v>14700</v>
      </c>
      <c r="B12617" s="1">
        <v>63</v>
      </c>
    </row>
    <row r="12618" spans="1:2" hidden="1" x14ac:dyDescent="0.35">
      <c r="A12618" s="1" t="s">
        <v>14701</v>
      </c>
      <c r="B12618" s="1">
        <v>4</v>
      </c>
    </row>
    <row r="12619" spans="1:2" hidden="1" x14ac:dyDescent="0.35">
      <c r="A12619" s="1" t="s">
        <v>14702</v>
      </c>
      <c r="B12619" s="1">
        <v>75</v>
      </c>
    </row>
    <row r="12620" spans="1:2" hidden="1" x14ac:dyDescent="0.35">
      <c r="A12620" s="1" t="s">
        <v>14703</v>
      </c>
      <c r="B12620" s="1">
        <v>35</v>
      </c>
    </row>
    <row r="12621" spans="1:2" hidden="1" x14ac:dyDescent="0.35">
      <c r="A12621" s="1" t="s">
        <v>14704</v>
      </c>
      <c r="B12621" s="1">
        <v>70</v>
      </c>
    </row>
    <row r="12622" spans="1:2" hidden="1" x14ac:dyDescent="0.35">
      <c r="A12622" s="1" t="s">
        <v>14705</v>
      </c>
      <c r="B12622" s="1">
        <v>42</v>
      </c>
    </row>
    <row r="12623" spans="1:2" hidden="1" x14ac:dyDescent="0.35">
      <c r="A12623" s="1" t="s">
        <v>14706</v>
      </c>
      <c r="B12623" s="1">
        <v>82</v>
      </c>
    </row>
    <row r="12624" spans="1:2" hidden="1" x14ac:dyDescent="0.35">
      <c r="A12624" s="1" t="s">
        <v>14707</v>
      </c>
      <c r="B12624" s="1">
        <v>87</v>
      </c>
    </row>
    <row r="12625" spans="1:2" hidden="1" x14ac:dyDescent="0.35">
      <c r="A12625" s="1" t="s">
        <v>14708</v>
      </c>
      <c r="B12625" s="1">
        <v>3</v>
      </c>
    </row>
    <row r="12626" spans="1:2" hidden="1" x14ac:dyDescent="0.35">
      <c r="A12626" s="1" t="s">
        <v>14709</v>
      </c>
      <c r="B12626" s="1">
        <v>31</v>
      </c>
    </row>
    <row r="12627" spans="1:2" hidden="1" x14ac:dyDescent="0.35">
      <c r="A12627" s="1" t="s">
        <v>14710</v>
      </c>
      <c r="B12627" s="1">
        <v>43</v>
      </c>
    </row>
    <row r="12628" spans="1:2" hidden="1" x14ac:dyDescent="0.35">
      <c r="A12628" s="1" t="s">
        <v>14711</v>
      </c>
      <c r="B12628" s="1">
        <v>96</v>
      </c>
    </row>
    <row r="12629" spans="1:2" hidden="1" x14ac:dyDescent="0.35">
      <c r="A12629" s="1" t="s">
        <v>14712</v>
      </c>
      <c r="B12629" s="1">
        <v>60</v>
      </c>
    </row>
    <row r="12630" spans="1:2" hidden="1" x14ac:dyDescent="0.35">
      <c r="A12630" s="1" t="s">
        <v>14713</v>
      </c>
      <c r="B12630" s="1">
        <v>81</v>
      </c>
    </row>
    <row r="12631" spans="1:2" hidden="1" x14ac:dyDescent="0.35">
      <c r="A12631" s="1" t="s">
        <v>14714</v>
      </c>
      <c r="B12631" s="1">
        <v>81</v>
      </c>
    </row>
    <row r="12632" spans="1:2" hidden="1" x14ac:dyDescent="0.35">
      <c r="A12632" s="1" t="s">
        <v>14715</v>
      </c>
      <c r="B12632" s="1">
        <v>56</v>
      </c>
    </row>
    <row r="12633" spans="1:2" hidden="1" x14ac:dyDescent="0.35">
      <c r="A12633" s="1" t="s">
        <v>14716</v>
      </c>
      <c r="B12633" s="1">
        <v>28</v>
      </c>
    </row>
    <row r="12634" spans="1:2" hidden="1" x14ac:dyDescent="0.35">
      <c r="A12634" s="1" t="s">
        <v>14717</v>
      </c>
      <c r="B12634" s="1">
        <v>7</v>
      </c>
    </row>
    <row r="12635" spans="1:2" hidden="1" x14ac:dyDescent="0.35">
      <c r="A12635" s="1" t="s">
        <v>14718</v>
      </c>
      <c r="B12635" s="1">
        <v>53</v>
      </c>
    </row>
    <row r="12636" spans="1:2" hidden="1" x14ac:dyDescent="0.35">
      <c r="A12636" s="1" t="s">
        <v>14719</v>
      </c>
      <c r="B12636" s="1">
        <v>43</v>
      </c>
    </row>
    <row r="12637" spans="1:2" hidden="1" x14ac:dyDescent="0.35">
      <c r="A12637" s="1" t="s">
        <v>14720</v>
      </c>
      <c r="B12637" s="1">
        <v>66</v>
      </c>
    </row>
    <row r="12638" spans="1:2" hidden="1" x14ac:dyDescent="0.35">
      <c r="A12638" s="1" t="s">
        <v>14721</v>
      </c>
      <c r="B12638" s="1">
        <v>68</v>
      </c>
    </row>
    <row r="12639" spans="1:2" hidden="1" x14ac:dyDescent="0.35">
      <c r="A12639" s="1" t="s">
        <v>14722</v>
      </c>
      <c r="B12639" s="1">
        <v>48</v>
      </c>
    </row>
    <row r="12640" spans="1:2" hidden="1" x14ac:dyDescent="0.35">
      <c r="A12640" s="1" t="s">
        <v>14723</v>
      </c>
      <c r="B12640" s="1">
        <v>16</v>
      </c>
    </row>
    <row r="12641" spans="1:2" hidden="1" x14ac:dyDescent="0.35">
      <c r="A12641" s="1" t="s">
        <v>14724</v>
      </c>
      <c r="B12641" s="1">
        <v>45</v>
      </c>
    </row>
    <row r="12642" spans="1:2" hidden="1" x14ac:dyDescent="0.35">
      <c r="A12642" s="1" t="s">
        <v>14725</v>
      </c>
      <c r="B12642" s="1">
        <v>5</v>
      </c>
    </row>
    <row r="12643" spans="1:2" hidden="1" x14ac:dyDescent="0.35">
      <c r="A12643" s="1" t="s">
        <v>14726</v>
      </c>
      <c r="B12643" s="1">
        <v>88</v>
      </c>
    </row>
    <row r="12644" spans="1:2" hidden="1" x14ac:dyDescent="0.35">
      <c r="A12644" s="1" t="s">
        <v>14727</v>
      </c>
      <c r="B12644" s="1">
        <v>99</v>
      </c>
    </row>
    <row r="12645" spans="1:2" hidden="1" x14ac:dyDescent="0.35">
      <c r="A12645" s="1" t="s">
        <v>14728</v>
      </c>
      <c r="B12645" s="1">
        <v>22</v>
      </c>
    </row>
    <row r="12646" spans="1:2" hidden="1" x14ac:dyDescent="0.35">
      <c r="A12646" s="1" t="s">
        <v>14729</v>
      </c>
      <c r="B12646" s="1">
        <v>56</v>
      </c>
    </row>
    <row r="12647" spans="1:2" hidden="1" x14ac:dyDescent="0.35">
      <c r="A12647" s="1" t="s">
        <v>14730</v>
      </c>
      <c r="B12647" s="1">
        <v>39</v>
      </c>
    </row>
    <row r="12648" spans="1:2" hidden="1" x14ac:dyDescent="0.35">
      <c r="A12648" s="1" t="s">
        <v>14731</v>
      </c>
      <c r="B12648" s="1">
        <v>95</v>
      </c>
    </row>
    <row r="12649" spans="1:2" hidden="1" x14ac:dyDescent="0.35">
      <c r="A12649" s="1" t="s">
        <v>14732</v>
      </c>
      <c r="B12649" s="1">
        <v>72</v>
      </c>
    </row>
    <row r="12650" spans="1:2" hidden="1" x14ac:dyDescent="0.35">
      <c r="A12650" s="1" t="s">
        <v>14733</v>
      </c>
      <c r="B12650" s="1">
        <v>45</v>
      </c>
    </row>
    <row r="12651" spans="1:2" hidden="1" x14ac:dyDescent="0.35">
      <c r="A12651" s="1" t="s">
        <v>14734</v>
      </c>
      <c r="B12651" s="1">
        <v>50</v>
      </c>
    </row>
    <row r="12652" spans="1:2" hidden="1" x14ac:dyDescent="0.35">
      <c r="A12652" s="1" t="s">
        <v>14735</v>
      </c>
      <c r="B12652" s="1">
        <v>97</v>
      </c>
    </row>
    <row r="12653" spans="1:2" hidden="1" x14ac:dyDescent="0.35">
      <c r="A12653" s="1" t="s">
        <v>14736</v>
      </c>
      <c r="B12653" s="1">
        <v>17</v>
      </c>
    </row>
    <row r="12654" spans="1:2" hidden="1" x14ac:dyDescent="0.35">
      <c r="A12654" s="1" t="s">
        <v>14737</v>
      </c>
      <c r="B12654" s="1">
        <v>11</v>
      </c>
    </row>
    <row r="12655" spans="1:2" hidden="1" x14ac:dyDescent="0.35">
      <c r="A12655" s="1" t="s">
        <v>14738</v>
      </c>
      <c r="B12655" s="1">
        <v>87</v>
      </c>
    </row>
    <row r="12656" spans="1:2" hidden="1" x14ac:dyDescent="0.35">
      <c r="A12656" s="1" t="s">
        <v>14739</v>
      </c>
      <c r="B12656" s="1">
        <v>36</v>
      </c>
    </row>
    <row r="12657" spans="1:2" hidden="1" x14ac:dyDescent="0.35">
      <c r="A12657" s="1" t="s">
        <v>14740</v>
      </c>
      <c r="B12657" s="1">
        <v>50</v>
      </c>
    </row>
    <row r="12658" spans="1:2" hidden="1" x14ac:dyDescent="0.35">
      <c r="A12658" s="1" t="s">
        <v>14741</v>
      </c>
      <c r="B12658" s="1">
        <v>91</v>
      </c>
    </row>
    <row r="12659" spans="1:2" hidden="1" x14ac:dyDescent="0.35">
      <c r="A12659" s="1" t="s">
        <v>14742</v>
      </c>
      <c r="B12659" s="1">
        <v>58</v>
      </c>
    </row>
    <row r="12660" spans="1:2" hidden="1" x14ac:dyDescent="0.35">
      <c r="A12660" s="1" t="s">
        <v>14743</v>
      </c>
      <c r="B12660" s="1">
        <v>52</v>
      </c>
    </row>
    <row r="12661" spans="1:2" hidden="1" x14ac:dyDescent="0.35">
      <c r="A12661" s="1" t="s">
        <v>14744</v>
      </c>
      <c r="B12661" s="1">
        <v>24</v>
      </c>
    </row>
    <row r="12662" spans="1:2" hidden="1" x14ac:dyDescent="0.35">
      <c r="A12662" s="1" t="s">
        <v>14745</v>
      </c>
      <c r="B12662" s="1">
        <v>90</v>
      </c>
    </row>
    <row r="12663" spans="1:2" hidden="1" x14ac:dyDescent="0.35">
      <c r="A12663" s="1" t="s">
        <v>14746</v>
      </c>
      <c r="B12663" s="1">
        <v>51</v>
      </c>
    </row>
    <row r="12664" spans="1:2" hidden="1" x14ac:dyDescent="0.35">
      <c r="A12664" s="1" t="s">
        <v>14747</v>
      </c>
      <c r="B12664" s="1">
        <v>16</v>
      </c>
    </row>
    <row r="12665" spans="1:2" hidden="1" x14ac:dyDescent="0.35">
      <c r="A12665" s="1" t="s">
        <v>14748</v>
      </c>
      <c r="B12665" s="1">
        <v>56</v>
      </c>
    </row>
    <row r="12666" spans="1:2" hidden="1" x14ac:dyDescent="0.35">
      <c r="A12666" s="1" t="s">
        <v>14749</v>
      </c>
      <c r="B12666" s="1">
        <v>78</v>
      </c>
    </row>
    <row r="12667" spans="1:2" hidden="1" x14ac:dyDescent="0.35">
      <c r="A12667" s="1" t="s">
        <v>14750</v>
      </c>
      <c r="B12667" s="1">
        <v>21</v>
      </c>
    </row>
    <row r="12668" spans="1:2" hidden="1" x14ac:dyDescent="0.35">
      <c r="A12668" s="1" t="s">
        <v>14751</v>
      </c>
      <c r="B12668" s="1">
        <v>3</v>
      </c>
    </row>
    <row r="12669" spans="1:2" hidden="1" x14ac:dyDescent="0.35">
      <c r="A12669" s="1" t="s">
        <v>14752</v>
      </c>
      <c r="B12669" s="1">
        <v>62</v>
      </c>
    </row>
    <row r="12670" spans="1:2" hidden="1" x14ac:dyDescent="0.35">
      <c r="A12670" s="1" t="s">
        <v>14753</v>
      </c>
      <c r="B12670" s="1">
        <v>72</v>
      </c>
    </row>
    <row r="12671" spans="1:2" hidden="1" x14ac:dyDescent="0.35">
      <c r="A12671" s="1" t="s">
        <v>14754</v>
      </c>
      <c r="B12671" s="1">
        <v>50</v>
      </c>
    </row>
    <row r="12672" spans="1:2" hidden="1" x14ac:dyDescent="0.35">
      <c r="A12672" s="1" t="s">
        <v>14755</v>
      </c>
      <c r="B12672" s="1">
        <v>41</v>
      </c>
    </row>
    <row r="12673" spans="1:2" hidden="1" x14ac:dyDescent="0.35">
      <c r="A12673" s="1" t="s">
        <v>14756</v>
      </c>
      <c r="B12673" s="1">
        <v>68</v>
      </c>
    </row>
    <row r="12674" spans="1:2" hidden="1" x14ac:dyDescent="0.35">
      <c r="A12674" s="1" t="s">
        <v>14757</v>
      </c>
      <c r="B12674" s="1">
        <v>89</v>
      </c>
    </row>
    <row r="12675" spans="1:2" hidden="1" x14ac:dyDescent="0.35">
      <c r="A12675" s="1" t="s">
        <v>14758</v>
      </c>
      <c r="B12675" s="1">
        <v>39</v>
      </c>
    </row>
    <row r="12676" spans="1:2" hidden="1" x14ac:dyDescent="0.35">
      <c r="A12676" s="1" t="s">
        <v>14759</v>
      </c>
      <c r="B12676" s="1">
        <v>67</v>
      </c>
    </row>
    <row r="12677" spans="1:2" hidden="1" x14ac:dyDescent="0.35">
      <c r="A12677" s="1" t="s">
        <v>14760</v>
      </c>
      <c r="B12677" s="1">
        <v>44</v>
      </c>
    </row>
    <row r="12678" spans="1:2" hidden="1" x14ac:dyDescent="0.35">
      <c r="A12678" s="1" t="s">
        <v>14761</v>
      </c>
      <c r="B12678" s="1">
        <v>10</v>
      </c>
    </row>
    <row r="12679" spans="1:2" hidden="1" x14ac:dyDescent="0.35">
      <c r="A12679" s="1" t="s">
        <v>14762</v>
      </c>
      <c r="B12679" s="1">
        <v>7</v>
      </c>
    </row>
    <row r="12680" spans="1:2" hidden="1" x14ac:dyDescent="0.35">
      <c r="A12680" s="1" t="s">
        <v>14763</v>
      </c>
      <c r="B12680" s="1">
        <v>4</v>
      </c>
    </row>
    <row r="12681" spans="1:2" hidden="1" x14ac:dyDescent="0.35">
      <c r="A12681" s="1" t="s">
        <v>14764</v>
      </c>
      <c r="B12681" s="1">
        <v>46</v>
      </c>
    </row>
    <row r="12682" spans="1:2" hidden="1" x14ac:dyDescent="0.35">
      <c r="A12682" s="1" t="s">
        <v>14765</v>
      </c>
      <c r="B12682" s="1">
        <v>70</v>
      </c>
    </row>
    <row r="12683" spans="1:2" hidden="1" x14ac:dyDescent="0.35">
      <c r="A12683" s="1" t="s">
        <v>14766</v>
      </c>
      <c r="B12683" s="1">
        <v>75</v>
      </c>
    </row>
    <row r="12684" spans="1:2" hidden="1" x14ac:dyDescent="0.35">
      <c r="A12684" s="1" t="s">
        <v>14767</v>
      </c>
      <c r="B12684" s="1">
        <v>43</v>
      </c>
    </row>
    <row r="12685" spans="1:2" hidden="1" x14ac:dyDescent="0.35">
      <c r="A12685" s="1" t="s">
        <v>14768</v>
      </c>
      <c r="B12685" s="1">
        <v>20</v>
      </c>
    </row>
    <row r="12686" spans="1:2" hidden="1" x14ac:dyDescent="0.35">
      <c r="A12686" s="1" t="s">
        <v>14769</v>
      </c>
      <c r="B12686" s="1">
        <v>67</v>
      </c>
    </row>
    <row r="12687" spans="1:2" hidden="1" x14ac:dyDescent="0.35">
      <c r="A12687" s="1" t="s">
        <v>14770</v>
      </c>
      <c r="B12687" s="1">
        <v>7</v>
      </c>
    </row>
    <row r="12688" spans="1:2" hidden="1" x14ac:dyDescent="0.35">
      <c r="A12688" s="1" t="s">
        <v>14771</v>
      </c>
      <c r="B12688" s="1">
        <v>47</v>
      </c>
    </row>
    <row r="12689" spans="1:2" hidden="1" x14ac:dyDescent="0.35">
      <c r="A12689" s="1" t="s">
        <v>14772</v>
      </c>
      <c r="B12689" s="1">
        <v>43</v>
      </c>
    </row>
    <row r="12690" spans="1:2" hidden="1" x14ac:dyDescent="0.35">
      <c r="A12690" s="1" t="s">
        <v>14773</v>
      </c>
      <c r="B12690" s="1">
        <v>84</v>
      </c>
    </row>
    <row r="12691" spans="1:2" hidden="1" x14ac:dyDescent="0.35">
      <c r="A12691" s="1" t="s">
        <v>14774</v>
      </c>
      <c r="B12691" s="1">
        <v>37</v>
      </c>
    </row>
    <row r="12692" spans="1:2" hidden="1" x14ac:dyDescent="0.35">
      <c r="A12692" s="1" t="s">
        <v>14775</v>
      </c>
      <c r="B12692" s="1">
        <v>16</v>
      </c>
    </row>
    <row r="12693" spans="1:2" hidden="1" x14ac:dyDescent="0.35">
      <c r="A12693" s="1" t="s">
        <v>14776</v>
      </c>
      <c r="B12693" s="1">
        <v>91</v>
      </c>
    </row>
    <row r="12694" spans="1:2" hidden="1" x14ac:dyDescent="0.35">
      <c r="A12694" s="1" t="s">
        <v>14777</v>
      </c>
      <c r="B12694" s="1">
        <v>81</v>
      </c>
    </row>
    <row r="12695" spans="1:2" hidden="1" x14ac:dyDescent="0.35">
      <c r="A12695" s="1" t="s">
        <v>14778</v>
      </c>
      <c r="B12695" s="1">
        <v>5</v>
      </c>
    </row>
    <row r="12696" spans="1:2" hidden="1" x14ac:dyDescent="0.35">
      <c r="A12696" s="1" t="s">
        <v>14779</v>
      </c>
      <c r="B12696" s="1">
        <v>59</v>
      </c>
    </row>
    <row r="12697" spans="1:2" hidden="1" x14ac:dyDescent="0.35">
      <c r="A12697" s="1" t="s">
        <v>14780</v>
      </c>
      <c r="B12697" s="1">
        <v>67</v>
      </c>
    </row>
    <row r="12698" spans="1:2" hidden="1" x14ac:dyDescent="0.35">
      <c r="A12698" s="1" t="s">
        <v>14781</v>
      </c>
      <c r="B12698" s="1">
        <v>71</v>
      </c>
    </row>
    <row r="12699" spans="1:2" hidden="1" x14ac:dyDescent="0.35">
      <c r="A12699" s="1" t="s">
        <v>14782</v>
      </c>
      <c r="B12699" s="1">
        <v>44</v>
      </c>
    </row>
    <row r="12700" spans="1:2" hidden="1" x14ac:dyDescent="0.35">
      <c r="A12700" s="1" t="s">
        <v>14783</v>
      </c>
      <c r="B12700" s="1">
        <v>69</v>
      </c>
    </row>
    <row r="12701" spans="1:2" hidden="1" x14ac:dyDescent="0.35">
      <c r="A12701" s="1" t="s">
        <v>14784</v>
      </c>
      <c r="B12701" s="1">
        <v>29</v>
      </c>
    </row>
    <row r="12702" spans="1:2" hidden="1" x14ac:dyDescent="0.35">
      <c r="A12702" s="1" t="s">
        <v>14785</v>
      </c>
      <c r="B12702" s="1">
        <v>48</v>
      </c>
    </row>
    <row r="12703" spans="1:2" hidden="1" x14ac:dyDescent="0.35">
      <c r="A12703" s="1" t="s">
        <v>14786</v>
      </c>
      <c r="B12703" s="1">
        <v>5</v>
      </c>
    </row>
    <row r="12704" spans="1:2" hidden="1" x14ac:dyDescent="0.35">
      <c r="A12704" s="1" t="s">
        <v>14787</v>
      </c>
      <c r="B12704" s="1">
        <v>88</v>
      </c>
    </row>
    <row r="12705" spans="1:2" hidden="1" x14ac:dyDescent="0.35">
      <c r="A12705" s="1" t="s">
        <v>14788</v>
      </c>
      <c r="B12705" s="1">
        <v>36</v>
      </c>
    </row>
    <row r="12706" spans="1:2" hidden="1" x14ac:dyDescent="0.35">
      <c r="A12706" s="1" t="s">
        <v>14789</v>
      </c>
      <c r="B12706" s="1">
        <v>41</v>
      </c>
    </row>
    <row r="12707" spans="1:2" hidden="1" x14ac:dyDescent="0.35">
      <c r="A12707" s="1" t="s">
        <v>14790</v>
      </c>
      <c r="B12707" s="1">
        <v>7</v>
      </c>
    </row>
    <row r="12708" spans="1:2" hidden="1" x14ac:dyDescent="0.35">
      <c r="A12708" s="1" t="s">
        <v>14791</v>
      </c>
      <c r="B12708" s="1">
        <v>97</v>
      </c>
    </row>
    <row r="12709" spans="1:2" hidden="1" x14ac:dyDescent="0.35">
      <c r="A12709" s="1" t="s">
        <v>14792</v>
      </c>
      <c r="B12709" s="1">
        <v>46</v>
      </c>
    </row>
    <row r="12710" spans="1:2" hidden="1" x14ac:dyDescent="0.35">
      <c r="A12710" s="1" t="s">
        <v>14793</v>
      </c>
      <c r="B12710" s="1">
        <v>28</v>
      </c>
    </row>
    <row r="12711" spans="1:2" hidden="1" x14ac:dyDescent="0.35">
      <c r="A12711" s="1" t="s">
        <v>14794</v>
      </c>
      <c r="B12711" s="1">
        <v>60</v>
      </c>
    </row>
    <row r="12712" spans="1:2" hidden="1" x14ac:dyDescent="0.35">
      <c r="A12712" s="1" t="s">
        <v>14795</v>
      </c>
      <c r="B12712" s="1">
        <v>56</v>
      </c>
    </row>
    <row r="12713" spans="1:2" hidden="1" x14ac:dyDescent="0.35">
      <c r="A12713" s="1" t="s">
        <v>14796</v>
      </c>
      <c r="B12713" s="1">
        <v>54</v>
      </c>
    </row>
    <row r="12714" spans="1:2" hidden="1" x14ac:dyDescent="0.35">
      <c r="A12714" s="1" t="s">
        <v>14797</v>
      </c>
      <c r="B12714" s="1">
        <v>46</v>
      </c>
    </row>
    <row r="12715" spans="1:2" hidden="1" x14ac:dyDescent="0.35">
      <c r="A12715" s="1" t="s">
        <v>14798</v>
      </c>
      <c r="B12715" s="1">
        <v>16</v>
      </c>
    </row>
    <row r="12716" spans="1:2" hidden="1" x14ac:dyDescent="0.35">
      <c r="A12716" s="1" t="s">
        <v>14799</v>
      </c>
      <c r="B12716" s="1">
        <v>81</v>
      </c>
    </row>
    <row r="12717" spans="1:2" hidden="1" x14ac:dyDescent="0.35">
      <c r="A12717" s="1" t="s">
        <v>14800</v>
      </c>
      <c r="B12717" s="1">
        <v>78</v>
      </c>
    </row>
    <row r="12718" spans="1:2" hidden="1" x14ac:dyDescent="0.35">
      <c r="A12718" s="1" t="s">
        <v>14801</v>
      </c>
      <c r="B12718" s="1">
        <v>32</v>
      </c>
    </row>
    <row r="12719" spans="1:2" hidden="1" x14ac:dyDescent="0.35">
      <c r="A12719" s="1" t="s">
        <v>14802</v>
      </c>
      <c r="B12719" s="1">
        <v>40</v>
      </c>
    </row>
    <row r="12720" spans="1:2" hidden="1" x14ac:dyDescent="0.35">
      <c r="A12720" s="1" t="s">
        <v>14803</v>
      </c>
      <c r="B12720" s="1">
        <v>17</v>
      </c>
    </row>
    <row r="12721" spans="1:2" hidden="1" x14ac:dyDescent="0.35">
      <c r="A12721" s="1" t="s">
        <v>14804</v>
      </c>
      <c r="B12721" s="1">
        <v>91</v>
      </c>
    </row>
    <row r="12722" spans="1:2" hidden="1" x14ac:dyDescent="0.35">
      <c r="A12722" s="1" t="s">
        <v>14805</v>
      </c>
      <c r="B12722" s="1">
        <v>15</v>
      </c>
    </row>
    <row r="12723" spans="1:2" hidden="1" x14ac:dyDescent="0.35">
      <c r="A12723" s="1" t="s">
        <v>14806</v>
      </c>
      <c r="B12723" s="1">
        <v>66</v>
      </c>
    </row>
    <row r="12724" spans="1:2" hidden="1" x14ac:dyDescent="0.35">
      <c r="A12724" s="1" t="s">
        <v>14807</v>
      </c>
      <c r="B12724" s="1">
        <v>16</v>
      </c>
    </row>
    <row r="12725" spans="1:2" hidden="1" x14ac:dyDescent="0.35">
      <c r="A12725" s="1" t="s">
        <v>14808</v>
      </c>
      <c r="B12725" s="1">
        <v>28</v>
      </c>
    </row>
    <row r="12726" spans="1:2" hidden="1" x14ac:dyDescent="0.35">
      <c r="A12726" s="1" t="s">
        <v>14809</v>
      </c>
      <c r="B12726" s="1">
        <v>33</v>
      </c>
    </row>
    <row r="12727" spans="1:2" hidden="1" x14ac:dyDescent="0.35">
      <c r="A12727" s="1" t="s">
        <v>14810</v>
      </c>
      <c r="B12727" s="1">
        <v>6</v>
      </c>
    </row>
    <row r="12728" spans="1:2" hidden="1" x14ac:dyDescent="0.35">
      <c r="A12728" s="1" t="s">
        <v>14811</v>
      </c>
      <c r="B12728" s="1">
        <v>66</v>
      </c>
    </row>
    <row r="12729" spans="1:2" hidden="1" x14ac:dyDescent="0.35">
      <c r="A12729" s="1" t="s">
        <v>14812</v>
      </c>
      <c r="B12729" s="1">
        <v>14</v>
      </c>
    </row>
    <row r="12730" spans="1:2" hidden="1" x14ac:dyDescent="0.35">
      <c r="A12730" s="1" t="s">
        <v>14813</v>
      </c>
      <c r="B12730" s="1">
        <v>66</v>
      </c>
    </row>
    <row r="12731" spans="1:2" hidden="1" x14ac:dyDescent="0.35">
      <c r="A12731" s="1" t="s">
        <v>14814</v>
      </c>
      <c r="B12731" s="1">
        <v>87</v>
      </c>
    </row>
    <row r="12732" spans="1:2" hidden="1" x14ac:dyDescent="0.35">
      <c r="A12732" s="1" t="s">
        <v>14815</v>
      </c>
      <c r="B12732" s="1">
        <v>63</v>
      </c>
    </row>
    <row r="12733" spans="1:2" hidden="1" x14ac:dyDescent="0.35">
      <c r="A12733" s="1" t="s">
        <v>14816</v>
      </c>
      <c r="B12733" s="1">
        <v>72</v>
      </c>
    </row>
    <row r="12734" spans="1:2" hidden="1" x14ac:dyDescent="0.35">
      <c r="A12734" s="1" t="s">
        <v>14817</v>
      </c>
      <c r="B12734" s="1">
        <v>9</v>
      </c>
    </row>
    <row r="12735" spans="1:2" hidden="1" x14ac:dyDescent="0.35">
      <c r="A12735" s="1" t="s">
        <v>14818</v>
      </c>
      <c r="B12735" s="1">
        <v>27</v>
      </c>
    </row>
    <row r="12736" spans="1:2" hidden="1" x14ac:dyDescent="0.35">
      <c r="A12736" s="1" t="s">
        <v>14819</v>
      </c>
      <c r="B12736" s="1">
        <v>57</v>
      </c>
    </row>
    <row r="12737" spans="1:2" hidden="1" x14ac:dyDescent="0.35">
      <c r="A12737" s="1" t="s">
        <v>14820</v>
      </c>
      <c r="B12737" s="1">
        <v>28</v>
      </c>
    </row>
    <row r="12738" spans="1:2" hidden="1" x14ac:dyDescent="0.35">
      <c r="A12738" s="1" t="s">
        <v>14821</v>
      </c>
      <c r="B12738" s="1">
        <v>91</v>
      </c>
    </row>
    <row r="12739" spans="1:2" hidden="1" x14ac:dyDescent="0.35">
      <c r="A12739" s="1" t="s">
        <v>14822</v>
      </c>
      <c r="B12739" s="1">
        <v>75</v>
      </c>
    </row>
    <row r="12740" spans="1:2" hidden="1" x14ac:dyDescent="0.35">
      <c r="A12740" s="1" t="s">
        <v>14823</v>
      </c>
      <c r="B12740" s="1">
        <v>65</v>
      </c>
    </row>
    <row r="12741" spans="1:2" hidden="1" x14ac:dyDescent="0.35">
      <c r="A12741" s="1" t="s">
        <v>14824</v>
      </c>
      <c r="B12741" s="1">
        <v>93</v>
      </c>
    </row>
    <row r="12742" spans="1:2" hidden="1" x14ac:dyDescent="0.35">
      <c r="A12742" s="1" t="s">
        <v>14825</v>
      </c>
      <c r="B12742" s="1">
        <v>22</v>
      </c>
    </row>
    <row r="12743" spans="1:2" hidden="1" x14ac:dyDescent="0.35">
      <c r="A12743" s="1" t="s">
        <v>14826</v>
      </c>
      <c r="B12743" s="1">
        <v>8</v>
      </c>
    </row>
    <row r="12744" spans="1:2" hidden="1" x14ac:dyDescent="0.35">
      <c r="A12744" s="1" t="s">
        <v>14827</v>
      </c>
      <c r="B12744" s="1">
        <v>5</v>
      </c>
    </row>
    <row r="12745" spans="1:2" hidden="1" x14ac:dyDescent="0.35">
      <c r="A12745" s="1" t="s">
        <v>14828</v>
      </c>
      <c r="B12745" s="1">
        <v>15</v>
      </c>
    </row>
    <row r="12746" spans="1:2" hidden="1" x14ac:dyDescent="0.35">
      <c r="A12746" s="1" t="s">
        <v>14829</v>
      </c>
      <c r="B12746" s="1">
        <v>31</v>
      </c>
    </row>
    <row r="12747" spans="1:2" hidden="1" x14ac:dyDescent="0.35">
      <c r="A12747" s="1" t="s">
        <v>14830</v>
      </c>
      <c r="B12747" s="1">
        <v>12</v>
      </c>
    </row>
    <row r="12748" spans="1:2" hidden="1" x14ac:dyDescent="0.35">
      <c r="A12748" s="1" t="s">
        <v>14831</v>
      </c>
      <c r="B12748" s="1">
        <v>74</v>
      </c>
    </row>
    <row r="12749" spans="1:2" hidden="1" x14ac:dyDescent="0.35">
      <c r="A12749" s="1" t="s">
        <v>14832</v>
      </c>
      <c r="B12749" s="1">
        <v>59</v>
      </c>
    </row>
    <row r="12750" spans="1:2" hidden="1" x14ac:dyDescent="0.35">
      <c r="A12750" s="1" t="s">
        <v>14833</v>
      </c>
      <c r="B12750" s="1">
        <v>66</v>
      </c>
    </row>
    <row r="12751" spans="1:2" hidden="1" x14ac:dyDescent="0.35">
      <c r="A12751" s="1" t="s">
        <v>14834</v>
      </c>
      <c r="B12751" s="1">
        <v>67</v>
      </c>
    </row>
    <row r="12752" spans="1:2" hidden="1" x14ac:dyDescent="0.35">
      <c r="A12752" s="1" t="s">
        <v>14835</v>
      </c>
      <c r="B12752" s="1">
        <v>85</v>
      </c>
    </row>
    <row r="12753" spans="1:2" hidden="1" x14ac:dyDescent="0.35">
      <c r="A12753" s="1" t="s">
        <v>14836</v>
      </c>
      <c r="B12753" s="1">
        <v>37</v>
      </c>
    </row>
    <row r="12754" spans="1:2" hidden="1" x14ac:dyDescent="0.35">
      <c r="A12754" s="1" t="s">
        <v>14837</v>
      </c>
      <c r="B12754" s="1">
        <v>78</v>
      </c>
    </row>
    <row r="12755" spans="1:2" hidden="1" x14ac:dyDescent="0.35">
      <c r="A12755" s="1" t="s">
        <v>14838</v>
      </c>
      <c r="B12755" s="1">
        <v>94</v>
      </c>
    </row>
    <row r="12756" spans="1:2" hidden="1" x14ac:dyDescent="0.35">
      <c r="A12756" s="1" t="s">
        <v>14839</v>
      </c>
      <c r="B12756" s="1">
        <v>39</v>
      </c>
    </row>
    <row r="12757" spans="1:2" hidden="1" x14ac:dyDescent="0.35">
      <c r="A12757" s="1" t="s">
        <v>14840</v>
      </c>
      <c r="B12757" s="1">
        <v>10</v>
      </c>
    </row>
    <row r="12758" spans="1:2" hidden="1" x14ac:dyDescent="0.35">
      <c r="A12758" s="1" t="s">
        <v>14841</v>
      </c>
      <c r="B12758" s="1">
        <v>10</v>
      </c>
    </row>
    <row r="12759" spans="1:2" hidden="1" x14ac:dyDescent="0.35">
      <c r="A12759" s="1" t="s">
        <v>14842</v>
      </c>
      <c r="B12759" s="1">
        <v>94</v>
      </c>
    </row>
    <row r="12760" spans="1:2" hidden="1" x14ac:dyDescent="0.35">
      <c r="A12760" s="1" t="s">
        <v>14843</v>
      </c>
      <c r="B12760" s="1">
        <v>13</v>
      </c>
    </row>
    <row r="12761" spans="1:2" hidden="1" x14ac:dyDescent="0.35">
      <c r="A12761" s="1" t="s">
        <v>14844</v>
      </c>
      <c r="B12761" s="1">
        <v>48</v>
      </c>
    </row>
    <row r="12762" spans="1:2" hidden="1" x14ac:dyDescent="0.35">
      <c r="A12762" s="1" t="s">
        <v>14845</v>
      </c>
      <c r="B12762" s="1">
        <v>24</v>
      </c>
    </row>
    <row r="12763" spans="1:2" hidden="1" x14ac:dyDescent="0.35">
      <c r="A12763" s="1" t="s">
        <v>14846</v>
      </c>
      <c r="B12763" s="1">
        <v>33</v>
      </c>
    </row>
    <row r="12764" spans="1:2" hidden="1" x14ac:dyDescent="0.35">
      <c r="A12764" s="1" t="s">
        <v>14847</v>
      </c>
      <c r="B12764" s="1">
        <v>8</v>
      </c>
    </row>
    <row r="12765" spans="1:2" hidden="1" x14ac:dyDescent="0.35">
      <c r="A12765" s="1" t="s">
        <v>14848</v>
      </c>
      <c r="B12765" s="1">
        <v>2</v>
      </c>
    </row>
    <row r="12766" spans="1:2" hidden="1" x14ac:dyDescent="0.35">
      <c r="A12766" s="1" t="s">
        <v>14849</v>
      </c>
      <c r="B12766" s="1">
        <v>44</v>
      </c>
    </row>
    <row r="12767" spans="1:2" hidden="1" x14ac:dyDescent="0.35">
      <c r="A12767" s="1" t="s">
        <v>14850</v>
      </c>
      <c r="B12767" s="1">
        <v>0</v>
      </c>
    </row>
    <row r="12768" spans="1:2" hidden="1" x14ac:dyDescent="0.35">
      <c r="A12768" s="1" t="s">
        <v>14851</v>
      </c>
      <c r="B12768" s="1">
        <v>40</v>
      </c>
    </row>
    <row r="12769" spans="1:2" hidden="1" x14ac:dyDescent="0.35">
      <c r="A12769" s="1" t="s">
        <v>14852</v>
      </c>
      <c r="B12769" s="1">
        <v>20</v>
      </c>
    </row>
    <row r="12770" spans="1:2" hidden="1" x14ac:dyDescent="0.35">
      <c r="A12770" s="1" t="s">
        <v>14853</v>
      </c>
      <c r="B12770" s="1">
        <v>8</v>
      </c>
    </row>
    <row r="12771" spans="1:2" hidden="1" x14ac:dyDescent="0.35">
      <c r="A12771" s="1" t="s">
        <v>14854</v>
      </c>
      <c r="B12771" s="1">
        <v>72</v>
      </c>
    </row>
    <row r="12772" spans="1:2" hidden="1" x14ac:dyDescent="0.35">
      <c r="A12772" s="1" t="s">
        <v>14855</v>
      </c>
      <c r="B12772" s="1">
        <v>55</v>
      </c>
    </row>
    <row r="12773" spans="1:2" hidden="1" x14ac:dyDescent="0.35">
      <c r="A12773" s="1" t="s">
        <v>14856</v>
      </c>
      <c r="B12773" s="1">
        <v>83</v>
      </c>
    </row>
    <row r="12774" spans="1:2" hidden="1" x14ac:dyDescent="0.35">
      <c r="A12774" s="1" t="s">
        <v>14857</v>
      </c>
      <c r="B12774" s="1">
        <v>26</v>
      </c>
    </row>
    <row r="12775" spans="1:2" hidden="1" x14ac:dyDescent="0.35">
      <c r="A12775" s="1" t="s">
        <v>14858</v>
      </c>
      <c r="B12775" s="1">
        <v>55</v>
      </c>
    </row>
    <row r="12776" spans="1:2" hidden="1" x14ac:dyDescent="0.35">
      <c r="A12776" s="1" t="s">
        <v>14859</v>
      </c>
      <c r="B12776" s="1">
        <v>68</v>
      </c>
    </row>
    <row r="12777" spans="1:2" hidden="1" x14ac:dyDescent="0.35">
      <c r="A12777" s="1" t="s">
        <v>14860</v>
      </c>
      <c r="B12777" s="1">
        <v>4</v>
      </c>
    </row>
    <row r="12778" spans="1:2" hidden="1" x14ac:dyDescent="0.35">
      <c r="A12778" s="1" t="s">
        <v>14861</v>
      </c>
      <c r="B12778" s="1">
        <v>72</v>
      </c>
    </row>
    <row r="12779" spans="1:2" hidden="1" x14ac:dyDescent="0.35">
      <c r="A12779" s="1" t="s">
        <v>14862</v>
      </c>
      <c r="B12779" s="1">
        <v>81</v>
      </c>
    </row>
    <row r="12780" spans="1:2" hidden="1" x14ac:dyDescent="0.35">
      <c r="A12780" s="1" t="s">
        <v>14863</v>
      </c>
      <c r="B12780" s="1">
        <v>58</v>
      </c>
    </row>
    <row r="12781" spans="1:2" hidden="1" x14ac:dyDescent="0.35">
      <c r="A12781" s="1" t="s">
        <v>14864</v>
      </c>
      <c r="B12781" s="1">
        <v>88</v>
      </c>
    </row>
    <row r="12782" spans="1:2" hidden="1" x14ac:dyDescent="0.35">
      <c r="A12782" s="1" t="s">
        <v>14865</v>
      </c>
      <c r="B12782" s="1">
        <v>18</v>
      </c>
    </row>
    <row r="12783" spans="1:2" hidden="1" x14ac:dyDescent="0.35">
      <c r="A12783" s="1" t="s">
        <v>14866</v>
      </c>
      <c r="B12783" s="1">
        <v>66</v>
      </c>
    </row>
    <row r="12784" spans="1:2" hidden="1" x14ac:dyDescent="0.35">
      <c r="A12784" s="1" t="s">
        <v>14867</v>
      </c>
      <c r="B12784" s="1">
        <v>5</v>
      </c>
    </row>
    <row r="12785" spans="1:2" hidden="1" x14ac:dyDescent="0.35">
      <c r="A12785" s="1" t="s">
        <v>14868</v>
      </c>
      <c r="B12785" s="1">
        <v>3</v>
      </c>
    </row>
    <row r="12786" spans="1:2" hidden="1" x14ac:dyDescent="0.35">
      <c r="A12786" s="1" t="s">
        <v>14869</v>
      </c>
      <c r="B12786" s="1">
        <v>87</v>
      </c>
    </row>
    <row r="12787" spans="1:2" hidden="1" x14ac:dyDescent="0.35">
      <c r="A12787" s="1" t="s">
        <v>14870</v>
      </c>
      <c r="B12787" s="1">
        <v>2</v>
      </c>
    </row>
    <row r="12788" spans="1:2" hidden="1" x14ac:dyDescent="0.35">
      <c r="A12788" s="1" t="s">
        <v>14871</v>
      </c>
      <c r="B12788" s="1">
        <v>39</v>
      </c>
    </row>
    <row r="12789" spans="1:2" hidden="1" x14ac:dyDescent="0.35">
      <c r="A12789" s="1" t="s">
        <v>14872</v>
      </c>
      <c r="B12789" s="1">
        <v>26</v>
      </c>
    </row>
    <row r="12790" spans="1:2" hidden="1" x14ac:dyDescent="0.35">
      <c r="A12790" s="1" t="s">
        <v>14873</v>
      </c>
      <c r="B12790" s="1">
        <v>85</v>
      </c>
    </row>
    <row r="12791" spans="1:2" hidden="1" x14ac:dyDescent="0.35">
      <c r="A12791" s="1" t="s">
        <v>14874</v>
      </c>
      <c r="B12791" s="1">
        <v>53</v>
      </c>
    </row>
    <row r="12792" spans="1:2" hidden="1" x14ac:dyDescent="0.35">
      <c r="A12792" s="1" t="s">
        <v>14875</v>
      </c>
      <c r="B12792" s="1">
        <v>55</v>
      </c>
    </row>
    <row r="12793" spans="1:2" hidden="1" x14ac:dyDescent="0.35">
      <c r="A12793" s="1" t="s">
        <v>14876</v>
      </c>
      <c r="B12793" s="1">
        <v>1</v>
      </c>
    </row>
    <row r="12794" spans="1:2" hidden="1" x14ac:dyDescent="0.35">
      <c r="A12794" s="1" t="s">
        <v>14877</v>
      </c>
      <c r="B12794" s="1">
        <v>70</v>
      </c>
    </row>
    <row r="12795" spans="1:2" hidden="1" x14ac:dyDescent="0.35">
      <c r="A12795" s="1" t="s">
        <v>14878</v>
      </c>
      <c r="B12795" s="1">
        <v>40</v>
      </c>
    </row>
    <row r="12796" spans="1:2" hidden="1" x14ac:dyDescent="0.35">
      <c r="A12796" s="1" t="s">
        <v>14879</v>
      </c>
      <c r="B12796" s="1">
        <v>53</v>
      </c>
    </row>
    <row r="12797" spans="1:2" hidden="1" x14ac:dyDescent="0.35">
      <c r="A12797" s="1" t="s">
        <v>14880</v>
      </c>
      <c r="B12797" s="1">
        <v>10</v>
      </c>
    </row>
    <row r="12798" spans="1:2" hidden="1" x14ac:dyDescent="0.35">
      <c r="A12798" s="1" t="s">
        <v>14881</v>
      </c>
      <c r="B12798" s="1">
        <v>29</v>
      </c>
    </row>
    <row r="12799" spans="1:2" hidden="1" x14ac:dyDescent="0.35">
      <c r="A12799" s="1" t="s">
        <v>14882</v>
      </c>
      <c r="B12799" s="1">
        <v>12</v>
      </c>
    </row>
    <row r="12800" spans="1:2" hidden="1" x14ac:dyDescent="0.35">
      <c r="A12800" s="1" t="s">
        <v>14883</v>
      </c>
      <c r="B12800" s="1">
        <v>70</v>
      </c>
    </row>
    <row r="12801" spans="1:2" hidden="1" x14ac:dyDescent="0.35">
      <c r="A12801" s="1" t="s">
        <v>14884</v>
      </c>
      <c r="B12801" s="1">
        <v>32</v>
      </c>
    </row>
    <row r="12802" spans="1:2" hidden="1" x14ac:dyDescent="0.35">
      <c r="A12802" s="1" t="s">
        <v>14885</v>
      </c>
      <c r="B12802" s="1">
        <v>93</v>
      </c>
    </row>
    <row r="12803" spans="1:2" hidden="1" x14ac:dyDescent="0.35">
      <c r="A12803" s="1" t="s">
        <v>14886</v>
      </c>
      <c r="B12803" s="1">
        <v>76</v>
      </c>
    </row>
    <row r="12804" spans="1:2" hidden="1" x14ac:dyDescent="0.35">
      <c r="A12804" s="1" t="s">
        <v>14887</v>
      </c>
      <c r="B12804" s="1">
        <v>92</v>
      </c>
    </row>
    <row r="12805" spans="1:2" hidden="1" x14ac:dyDescent="0.35">
      <c r="A12805" s="1" t="s">
        <v>14888</v>
      </c>
      <c r="B12805" s="1">
        <v>78</v>
      </c>
    </row>
    <row r="12806" spans="1:2" hidden="1" x14ac:dyDescent="0.35">
      <c r="A12806" s="1" t="s">
        <v>14889</v>
      </c>
      <c r="B12806" s="1">
        <v>58</v>
      </c>
    </row>
    <row r="12807" spans="1:2" hidden="1" x14ac:dyDescent="0.35">
      <c r="A12807" s="1" t="s">
        <v>14890</v>
      </c>
      <c r="B12807" s="1">
        <v>3</v>
      </c>
    </row>
    <row r="12808" spans="1:2" hidden="1" x14ac:dyDescent="0.35">
      <c r="A12808" s="1" t="s">
        <v>14891</v>
      </c>
      <c r="B12808" s="1">
        <v>96</v>
      </c>
    </row>
    <row r="12809" spans="1:2" hidden="1" x14ac:dyDescent="0.35">
      <c r="A12809" s="1" t="s">
        <v>14892</v>
      </c>
      <c r="B12809" s="1">
        <v>88</v>
      </c>
    </row>
    <row r="12810" spans="1:2" hidden="1" x14ac:dyDescent="0.35">
      <c r="A12810" s="1" t="s">
        <v>14893</v>
      </c>
      <c r="B12810" s="1">
        <v>48</v>
      </c>
    </row>
    <row r="12811" spans="1:2" hidden="1" x14ac:dyDescent="0.35">
      <c r="A12811" s="1" t="s">
        <v>14894</v>
      </c>
      <c r="B12811" s="1">
        <v>16</v>
      </c>
    </row>
    <row r="12812" spans="1:2" hidden="1" x14ac:dyDescent="0.35">
      <c r="A12812" s="1" t="s">
        <v>14895</v>
      </c>
      <c r="B12812" s="1">
        <v>64</v>
      </c>
    </row>
    <row r="12813" spans="1:2" hidden="1" x14ac:dyDescent="0.35">
      <c r="A12813" s="1" t="s">
        <v>14896</v>
      </c>
      <c r="B12813" s="1">
        <v>19</v>
      </c>
    </row>
    <row r="12814" spans="1:2" hidden="1" x14ac:dyDescent="0.35">
      <c r="A12814" s="1" t="s">
        <v>14897</v>
      </c>
      <c r="B12814" s="1">
        <v>88</v>
      </c>
    </row>
    <row r="12815" spans="1:2" hidden="1" x14ac:dyDescent="0.35">
      <c r="A12815" s="1" t="s">
        <v>14898</v>
      </c>
      <c r="B12815" s="1">
        <v>48</v>
      </c>
    </row>
    <row r="12816" spans="1:2" hidden="1" x14ac:dyDescent="0.35">
      <c r="A12816" s="1" t="s">
        <v>14899</v>
      </c>
      <c r="B12816" s="1">
        <v>77</v>
      </c>
    </row>
    <row r="12817" spans="1:2" hidden="1" x14ac:dyDescent="0.35">
      <c r="A12817" s="1" t="s">
        <v>14900</v>
      </c>
      <c r="B12817" s="1">
        <v>46</v>
      </c>
    </row>
    <row r="12818" spans="1:2" hidden="1" x14ac:dyDescent="0.35">
      <c r="A12818" s="1" t="s">
        <v>14901</v>
      </c>
      <c r="B12818" s="1">
        <v>45</v>
      </c>
    </row>
    <row r="12819" spans="1:2" hidden="1" x14ac:dyDescent="0.35">
      <c r="A12819" s="1" t="s">
        <v>14902</v>
      </c>
      <c r="B12819" s="1">
        <v>90</v>
      </c>
    </row>
    <row r="12820" spans="1:2" hidden="1" x14ac:dyDescent="0.35">
      <c r="A12820" s="1" t="s">
        <v>14903</v>
      </c>
      <c r="B12820" s="1">
        <v>7</v>
      </c>
    </row>
    <row r="12821" spans="1:2" hidden="1" x14ac:dyDescent="0.35">
      <c r="A12821" s="1" t="s">
        <v>14904</v>
      </c>
      <c r="B12821" s="1">
        <v>14</v>
      </c>
    </row>
    <row r="12822" spans="1:2" hidden="1" x14ac:dyDescent="0.35">
      <c r="A12822" s="1" t="s">
        <v>14905</v>
      </c>
      <c r="B12822" s="1">
        <v>4</v>
      </c>
    </row>
    <row r="12823" spans="1:2" hidden="1" x14ac:dyDescent="0.35">
      <c r="A12823" s="1" t="s">
        <v>14906</v>
      </c>
      <c r="B12823" s="1">
        <v>31</v>
      </c>
    </row>
    <row r="12824" spans="1:2" hidden="1" x14ac:dyDescent="0.35">
      <c r="A12824" s="1" t="s">
        <v>14907</v>
      </c>
      <c r="B12824" s="1">
        <v>72</v>
      </c>
    </row>
    <row r="12825" spans="1:2" hidden="1" x14ac:dyDescent="0.35">
      <c r="A12825" s="1" t="s">
        <v>14908</v>
      </c>
      <c r="B12825" s="1">
        <v>30</v>
      </c>
    </row>
    <row r="12826" spans="1:2" hidden="1" x14ac:dyDescent="0.35">
      <c r="A12826" s="1" t="s">
        <v>14909</v>
      </c>
      <c r="B12826" s="1">
        <v>26</v>
      </c>
    </row>
    <row r="12827" spans="1:2" hidden="1" x14ac:dyDescent="0.35">
      <c r="A12827" s="1" t="s">
        <v>14910</v>
      </c>
      <c r="B12827" s="1">
        <v>80</v>
      </c>
    </row>
    <row r="12828" spans="1:2" hidden="1" x14ac:dyDescent="0.35">
      <c r="A12828" s="1" t="s">
        <v>14911</v>
      </c>
      <c r="B12828" s="1">
        <v>7</v>
      </c>
    </row>
    <row r="12829" spans="1:2" hidden="1" x14ac:dyDescent="0.35">
      <c r="A12829" s="1" t="s">
        <v>14912</v>
      </c>
      <c r="B12829" s="1">
        <v>67</v>
      </c>
    </row>
    <row r="12830" spans="1:2" hidden="1" x14ac:dyDescent="0.35">
      <c r="A12830" s="1" t="s">
        <v>14913</v>
      </c>
      <c r="B12830" s="1">
        <v>28</v>
      </c>
    </row>
    <row r="12831" spans="1:2" hidden="1" x14ac:dyDescent="0.35">
      <c r="A12831" s="1" t="s">
        <v>14914</v>
      </c>
      <c r="B12831" s="1">
        <v>48</v>
      </c>
    </row>
    <row r="12832" spans="1:2" hidden="1" x14ac:dyDescent="0.35">
      <c r="A12832" s="1" t="s">
        <v>14915</v>
      </c>
      <c r="B12832" s="1">
        <v>86</v>
      </c>
    </row>
    <row r="12833" spans="1:2" hidden="1" x14ac:dyDescent="0.35">
      <c r="A12833" s="1" t="s">
        <v>14916</v>
      </c>
      <c r="B12833" s="1">
        <v>81</v>
      </c>
    </row>
    <row r="12834" spans="1:2" hidden="1" x14ac:dyDescent="0.35">
      <c r="A12834" s="1" t="s">
        <v>14917</v>
      </c>
      <c r="B12834" s="1">
        <v>55</v>
      </c>
    </row>
    <row r="12835" spans="1:2" hidden="1" x14ac:dyDescent="0.35">
      <c r="A12835" s="1" t="s">
        <v>14918</v>
      </c>
      <c r="B12835" s="1">
        <v>6</v>
      </c>
    </row>
    <row r="12836" spans="1:2" hidden="1" x14ac:dyDescent="0.35">
      <c r="A12836" s="1" t="s">
        <v>14919</v>
      </c>
      <c r="B12836" s="1">
        <v>22</v>
      </c>
    </row>
    <row r="12837" spans="1:2" hidden="1" x14ac:dyDescent="0.35">
      <c r="A12837" s="1" t="s">
        <v>14920</v>
      </c>
      <c r="B12837" s="1">
        <v>27</v>
      </c>
    </row>
    <row r="12838" spans="1:2" hidden="1" x14ac:dyDescent="0.35">
      <c r="A12838" s="1" t="s">
        <v>14921</v>
      </c>
      <c r="B12838" s="1">
        <v>44</v>
      </c>
    </row>
    <row r="12839" spans="1:2" hidden="1" x14ac:dyDescent="0.35">
      <c r="A12839" s="1" t="s">
        <v>14922</v>
      </c>
      <c r="B12839" s="1">
        <v>38</v>
      </c>
    </row>
    <row r="12840" spans="1:2" hidden="1" x14ac:dyDescent="0.35">
      <c r="A12840" s="1" t="s">
        <v>14923</v>
      </c>
      <c r="B12840" s="1">
        <v>38</v>
      </c>
    </row>
    <row r="12841" spans="1:2" hidden="1" x14ac:dyDescent="0.35">
      <c r="A12841" s="1" t="s">
        <v>14924</v>
      </c>
      <c r="B12841" s="1">
        <v>85</v>
      </c>
    </row>
    <row r="12842" spans="1:2" hidden="1" x14ac:dyDescent="0.35">
      <c r="A12842" s="1" t="s">
        <v>14925</v>
      </c>
      <c r="B12842" s="1">
        <v>2</v>
      </c>
    </row>
    <row r="12843" spans="1:2" hidden="1" x14ac:dyDescent="0.35">
      <c r="A12843" s="1" t="s">
        <v>14926</v>
      </c>
      <c r="B12843" s="1">
        <v>79</v>
      </c>
    </row>
    <row r="12844" spans="1:2" hidden="1" x14ac:dyDescent="0.35">
      <c r="A12844" s="1" t="s">
        <v>14927</v>
      </c>
      <c r="B12844" s="1">
        <v>86</v>
      </c>
    </row>
    <row r="12845" spans="1:2" hidden="1" x14ac:dyDescent="0.35">
      <c r="A12845" s="1" t="s">
        <v>14928</v>
      </c>
      <c r="B12845" s="1">
        <v>2</v>
      </c>
    </row>
    <row r="12846" spans="1:2" hidden="1" x14ac:dyDescent="0.35">
      <c r="A12846" s="1" t="s">
        <v>14929</v>
      </c>
      <c r="B12846" s="1">
        <v>72</v>
      </c>
    </row>
    <row r="12847" spans="1:2" hidden="1" x14ac:dyDescent="0.35">
      <c r="A12847" s="1" t="s">
        <v>14930</v>
      </c>
      <c r="B12847" s="1">
        <v>77</v>
      </c>
    </row>
    <row r="12848" spans="1:2" hidden="1" x14ac:dyDescent="0.35">
      <c r="A12848" s="1" t="s">
        <v>14931</v>
      </c>
      <c r="B12848" s="1">
        <v>66</v>
      </c>
    </row>
    <row r="12849" spans="1:2" hidden="1" x14ac:dyDescent="0.35">
      <c r="A12849" s="1" t="s">
        <v>14932</v>
      </c>
      <c r="B12849" s="1">
        <v>66</v>
      </c>
    </row>
    <row r="12850" spans="1:2" hidden="1" x14ac:dyDescent="0.35">
      <c r="A12850" s="1" t="s">
        <v>14933</v>
      </c>
      <c r="B12850" s="1">
        <v>52</v>
      </c>
    </row>
    <row r="12851" spans="1:2" hidden="1" x14ac:dyDescent="0.35">
      <c r="A12851" s="1" t="s">
        <v>14934</v>
      </c>
      <c r="B12851" s="1">
        <v>96</v>
      </c>
    </row>
    <row r="12852" spans="1:2" hidden="1" x14ac:dyDescent="0.35">
      <c r="A12852" s="1" t="s">
        <v>14935</v>
      </c>
      <c r="B12852" s="1">
        <v>51</v>
      </c>
    </row>
    <row r="12853" spans="1:2" hidden="1" x14ac:dyDescent="0.35">
      <c r="A12853" s="1" t="s">
        <v>14936</v>
      </c>
      <c r="B12853" s="1">
        <v>15</v>
      </c>
    </row>
    <row r="12854" spans="1:2" hidden="1" x14ac:dyDescent="0.35">
      <c r="A12854" s="1" t="s">
        <v>14937</v>
      </c>
      <c r="B12854" s="1">
        <v>45</v>
      </c>
    </row>
    <row r="12855" spans="1:2" hidden="1" x14ac:dyDescent="0.35">
      <c r="A12855" s="1" t="s">
        <v>14938</v>
      </c>
      <c r="B12855" s="1">
        <v>66</v>
      </c>
    </row>
    <row r="12856" spans="1:2" hidden="1" x14ac:dyDescent="0.35">
      <c r="A12856" s="1" t="s">
        <v>14939</v>
      </c>
      <c r="B12856" s="1">
        <v>11</v>
      </c>
    </row>
    <row r="12857" spans="1:2" hidden="1" x14ac:dyDescent="0.35">
      <c r="A12857" s="1" t="s">
        <v>14940</v>
      </c>
      <c r="B12857" s="1">
        <v>45</v>
      </c>
    </row>
    <row r="12858" spans="1:2" hidden="1" x14ac:dyDescent="0.35">
      <c r="A12858" s="1" t="s">
        <v>14941</v>
      </c>
      <c r="B12858" s="1">
        <v>34</v>
      </c>
    </row>
    <row r="12859" spans="1:2" hidden="1" x14ac:dyDescent="0.35">
      <c r="A12859" s="1" t="s">
        <v>14942</v>
      </c>
      <c r="B12859" s="1">
        <v>25</v>
      </c>
    </row>
    <row r="12860" spans="1:2" hidden="1" x14ac:dyDescent="0.35">
      <c r="A12860" s="1" t="s">
        <v>14943</v>
      </c>
      <c r="B12860" s="1">
        <v>40</v>
      </c>
    </row>
    <row r="12861" spans="1:2" hidden="1" x14ac:dyDescent="0.35">
      <c r="A12861" s="1" t="s">
        <v>14944</v>
      </c>
      <c r="B12861" s="1">
        <v>82</v>
      </c>
    </row>
    <row r="12862" spans="1:2" hidden="1" x14ac:dyDescent="0.35">
      <c r="A12862" s="1" t="s">
        <v>14945</v>
      </c>
      <c r="B12862" s="1">
        <v>90</v>
      </c>
    </row>
    <row r="12863" spans="1:2" hidden="1" x14ac:dyDescent="0.35">
      <c r="A12863" s="1" t="s">
        <v>14946</v>
      </c>
      <c r="B12863" s="1">
        <v>47</v>
      </c>
    </row>
    <row r="12864" spans="1:2" hidden="1" x14ac:dyDescent="0.35">
      <c r="A12864" s="1" t="s">
        <v>14947</v>
      </c>
      <c r="B12864" s="1">
        <v>70</v>
      </c>
    </row>
    <row r="12865" spans="1:2" hidden="1" x14ac:dyDescent="0.35">
      <c r="A12865" s="1" t="s">
        <v>14948</v>
      </c>
      <c r="B12865" s="1">
        <v>3</v>
      </c>
    </row>
    <row r="12866" spans="1:2" hidden="1" x14ac:dyDescent="0.35">
      <c r="A12866" s="1" t="s">
        <v>14949</v>
      </c>
      <c r="B12866" s="1">
        <v>55</v>
      </c>
    </row>
    <row r="12867" spans="1:2" hidden="1" x14ac:dyDescent="0.35">
      <c r="A12867" s="1" t="s">
        <v>14950</v>
      </c>
      <c r="B12867" s="1">
        <v>85</v>
      </c>
    </row>
    <row r="12868" spans="1:2" hidden="1" x14ac:dyDescent="0.35">
      <c r="A12868" s="1" t="s">
        <v>14951</v>
      </c>
      <c r="B12868" s="1">
        <v>18</v>
      </c>
    </row>
    <row r="12869" spans="1:2" hidden="1" x14ac:dyDescent="0.35">
      <c r="A12869" s="1" t="s">
        <v>14952</v>
      </c>
      <c r="B12869" s="1">
        <v>77</v>
      </c>
    </row>
    <row r="12870" spans="1:2" hidden="1" x14ac:dyDescent="0.35">
      <c r="A12870" s="1" t="s">
        <v>14953</v>
      </c>
      <c r="B12870" s="1">
        <v>83</v>
      </c>
    </row>
    <row r="12871" spans="1:2" hidden="1" x14ac:dyDescent="0.35">
      <c r="A12871" s="1" t="s">
        <v>14954</v>
      </c>
      <c r="B12871" s="1">
        <v>93</v>
      </c>
    </row>
    <row r="12872" spans="1:2" hidden="1" x14ac:dyDescent="0.35">
      <c r="A12872" s="1" t="s">
        <v>14955</v>
      </c>
      <c r="B12872" s="1">
        <v>77</v>
      </c>
    </row>
    <row r="12873" spans="1:2" hidden="1" x14ac:dyDescent="0.35">
      <c r="A12873" s="1" t="s">
        <v>14956</v>
      </c>
      <c r="B12873" s="1">
        <v>27</v>
      </c>
    </row>
    <row r="12874" spans="1:2" hidden="1" x14ac:dyDescent="0.35">
      <c r="A12874" s="1" t="s">
        <v>14957</v>
      </c>
      <c r="B12874" s="1">
        <v>75</v>
      </c>
    </row>
    <row r="12875" spans="1:2" hidden="1" x14ac:dyDescent="0.35">
      <c r="A12875" s="1" t="s">
        <v>14958</v>
      </c>
      <c r="B12875" s="1">
        <v>41</v>
      </c>
    </row>
    <row r="12876" spans="1:2" hidden="1" x14ac:dyDescent="0.35">
      <c r="A12876" s="1" t="s">
        <v>14959</v>
      </c>
      <c r="B12876" s="1">
        <v>29</v>
      </c>
    </row>
    <row r="12877" spans="1:2" hidden="1" x14ac:dyDescent="0.35">
      <c r="A12877" s="1" t="s">
        <v>14960</v>
      </c>
      <c r="B12877" s="1">
        <v>43</v>
      </c>
    </row>
    <row r="12878" spans="1:2" hidden="1" x14ac:dyDescent="0.35">
      <c r="A12878" s="1" t="s">
        <v>14961</v>
      </c>
      <c r="B12878" s="1">
        <v>43</v>
      </c>
    </row>
    <row r="12879" spans="1:2" hidden="1" x14ac:dyDescent="0.35">
      <c r="A12879" s="1" t="s">
        <v>14962</v>
      </c>
      <c r="B12879" s="1">
        <v>16</v>
      </c>
    </row>
    <row r="12880" spans="1:2" hidden="1" x14ac:dyDescent="0.35">
      <c r="A12880" s="1" t="s">
        <v>14963</v>
      </c>
      <c r="B12880" s="1">
        <v>3</v>
      </c>
    </row>
    <row r="12881" spans="1:2" hidden="1" x14ac:dyDescent="0.35">
      <c r="A12881" s="1" t="s">
        <v>14964</v>
      </c>
      <c r="B12881" s="1">
        <v>45</v>
      </c>
    </row>
    <row r="12882" spans="1:2" hidden="1" x14ac:dyDescent="0.35">
      <c r="A12882" s="1" t="s">
        <v>14965</v>
      </c>
      <c r="B12882" s="1">
        <v>10</v>
      </c>
    </row>
    <row r="12883" spans="1:2" hidden="1" x14ac:dyDescent="0.35">
      <c r="A12883" s="1" t="s">
        <v>14966</v>
      </c>
      <c r="B12883" s="1">
        <v>37</v>
      </c>
    </row>
    <row r="12884" spans="1:2" hidden="1" x14ac:dyDescent="0.35">
      <c r="A12884" s="1" t="s">
        <v>14967</v>
      </c>
      <c r="B12884" s="1">
        <v>32</v>
      </c>
    </row>
    <row r="12885" spans="1:2" hidden="1" x14ac:dyDescent="0.35">
      <c r="A12885" s="1" t="s">
        <v>14968</v>
      </c>
      <c r="B12885" s="1">
        <v>41</v>
      </c>
    </row>
    <row r="12886" spans="1:2" hidden="1" x14ac:dyDescent="0.35">
      <c r="A12886" s="1" t="s">
        <v>14969</v>
      </c>
      <c r="B12886" s="1">
        <v>75</v>
      </c>
    </row>
    <row r="12887" spans="1:2" hidden="1" x14ac:dyDescent="0.35">
      <c r="A12887" s="1" t="s">
        <v>14970</v>
      </c>
      <c r="B12887" s="1">
        <v>64</v>
      </c>
    </row>
    <row r="12888" spans="1:2" hidden="1" x14ac:dyDescent="0.35">
      <c r="A12888" s="1" t="s">
        <v>14971</v>
      </c>
      <c r="B12888" s="1">
        <v>45</v>
      </c>
    </row>
    <row r="12889" spans="1:2" hidden="1" x14ac:dyDescent="0.35">
      <c r="A12889" s="1" t="s">
        <v>14972</v>
      </c>
      <c r="B12889" s="1">
        <v>79</v>
      </c>
    </row>
    <row r="12890" spans="1:2" hidden="1" x14ac:dyDescent="0.35">
      <c r="A12890" s="1" t="s">
        <v>14973</v>
      </c>
      <c r="B12890" s="1">
        <v>71</v>
      </c>
    </row>
    <row r="12891" spans="1:2" hidden="1" x14ac:dyDescent="0.35">
      <c r="A12891" s="1" t="s">
        <v>14974</v>
      </c>
      <c r="B12891" s="1">
        <v>22</v>
      </c>
    </row>
    <row r="12892" spans="1:2" hidden="1" x14ac:dyDescent="0.35">
      <c r="A12892" s="1" t="s">
        <v>14975</v>
      </c>
      <c r="B12892" s="1">
        <v>70</v>
      </c>
    </row>
    <row r="12893" spans="1:2" hidden="1" x14ac:dyDescent="0.35">
      <c r="A12893" s="1" t="s">
        <v>14976</v>
      </c>
      <c r="B12893" s="1">
        <v>19</v>
      </c>
    </row>
    <row r="12894" spans="1:2" hidden="1" x14ac:dyDescent="0.35">
      <c r="A12894" s="1" t="s">
        <v>14977</v>
      </c>
      <c r="B12894" s="1">
        <v>35</v>
      </c>
    </row>
    <row r="12895" spans="1:2" hidden="1" x14ac:dyDescent="0.35">
      <c r="A12895" s="1" t="s">
        <v>14978</v>
      </c>
      <c r="B12895" s="1">
        <v>35</v>
      </c>
    </row>
    <row r="12896" spans="1:2" hidden="1" x14ac:dyDescent="0.35">
      <c r="A12896" s="1" t="s">
        <v>14979</v>
      </c>
      <c r="B12896" s="1">
        <v>86</v>
      </c>
    </row>
    <row r="12897" spans="1:2" hidden="1" x14ac:dyDescent="0.35">
      <c r="A12897" s="1" t="s">
        <v>14980</v>
      </c>
      <c r="B12897" s="1">
        <v>82</v>
      </c>
    </row>
    <row r="12898" spans="1:2" hidden="1" x14ac:dyDescent="0.35">
      <c r="A12898" s="1" t="s">
        <v>14981</v>
      </c>
      <c r="B12898" s="1">
        <v>52</v>
      </c>
    </row>
    <row r="12899" spans="1:2" hidden="1" x14ac:dyDescent="0.35">
      <c r="A12899" s="1" t="s">
        <v>14982</v>
      </c>
      <c r="B12899" s="1">
        <v>26</v>
      </c>
    </row>
    <row r="12900" spans="1:2" hidden="1" x14ac:dyDescent="0.35">
      <c r="A12900" s="1" t="s">
        <v>14983</v>
      </c>
      <c r="B12900" s="1">
        <v>4</v>
      </c>
    </row>
    <row r="12901" spans="1:2" hidden="1" x14ac:dyDescent="0.35">
      <c r="A12901" s="1" t="s">
        <v>14984</v>
      </c>
      <c r="B12901" s="1">
        <v>63</v>
      </c>
    </row>
    <row r="12902" spans="1:2" hidden="1" x14ac:dyDescent="0.35">
      <c r="A12902" s="1" t="s">
        <v>14985</v>
      </c>
      <c r="B12902" s="1">
        <v>97</v>
      </c>
    </row>
    <row r="12903" spans="1:2" hidden="1" x14ac:dyDescent="0.35">
      <c r="A12903" s="1" t="s">
        <v>14986</v>
      </c>
      <c r="B12903" s="1">
        <v>20</v>
      </c>
    </row>
    <row r="12904" spans="1:2" hidden="1" x14ac:dyDescent="0.35">
      <c r="A12904" s="1" t="s">
        <v>14987</v>
      </c>
      <c r="B12904" s="1">
        <v>31</v>
      </c>
    </row>
    <row r="12905" spans="1:2" hidden="1" x14ac:dyDescent="0.35">
      <c r="A12905" s="1" t="s">
        <v>14988</v>
      </c>
      <c r="B12905" s="1">
        <v>36</v>
      </c>
    </row>
    <row r="12906" spans="1:2" hidden="1" x14ac:dyDescent="0.35">
      <c r="A12906" s="1" t="s">
        <v>14989</v>
      </c>
      <c r="B12906" s="1">
        <v>90</v>
      </c>
    </row>
    <row r="12907" spans="1:2" hidden="1" x14ac:dyDescent="0.35">
      <c r="A12907" s="1" t="s">
        <v>14990</v>
      </c>
      <c r="B12907" s="1">
        <v>42</v>
      </c>
    </row>
    <row r="12908" spans="1:2" hidden="1" x14ac:dyDescent="0.35">
      <c r="A12908" s="1" t="s">
        <v>14991</v>
      </c>
      <c r="B12908" s="1">
        <v>44</v>
      </c>
    </row>
    <row r="12909" spans="1:2" hidden="1" x14ac:dyDescent="0.35">
      <c r="A12909" s="1" t="s">
        <v>14992</v>
      </c>
      <c r="B12909" s="1">
        <v>33</v>
      </c>
    </row>
    <row r="12910" spans="1:2" hidden="1" x14ac:dyDescent="0.35">
      <c r="A12910" s="1" t="s">
        <v>14993</v>
      </c>
      <c r="B12910" s="1">
        <v>14</v>
      </c>
    </row>
    <row r="12911" spans="1:2" hidden="1" x14ac:dyDescent="0.35">
      <c r="A12911" s="1" t="s">
        <v>14994</v>
      </c>
      <c r="B12911" s="1">
        <v>33</v>
      </c>
    </row>
    <row r="12912" spans="1:2" hidden="1" x14ac:dyDescent="0.35">
      <c r="A12912" s="1" t="s">
        <v>14995</v>
      </c>
      <c r="B12912" s="1">
        <v>19</v>
      </c>
    </row>
    <row r="12913" spans="1:2" hidden="1" x14ac:dyDescent="0.35">
      <c r="A12913" s="1" t="s">
        <v>14996</v>
      </c>
      <c r="B12913" s="1">
        <v>46</v>
      </c>
    </row>
    <row r="12914" spans="1:2" hidden="1" x14ac:dyDescent="0.35">
      <c r="A12914" s="1" t="s">
        <v>14997</v>
      </c>
      <c r="B12914" s="1">
        <v>30</v>
      </c>
    </row>
    <row r="12915" spans="1:2" hidden="1" x14ac:dyDescent="0.35">
      <c r="A12915" s="1" t="s">
        <v>14998</v>
      </c>
      <c r="B12915" s="1">
        <v>25</v>
      </c>
    </row>
    <row r="12916" spans="1:2" hidden="1" x14ac:dyDescent="0.35">
      <c r="A12916" s="1" t="s">
        <v>14999</v>
      </c>
      <c r="B12916" s="1">
        <v>88</v>
      </c>
    </row>
    <row r="12917" spans="1:2" hidden="1" x14ac:dyDescent="0.35">
      <c r="A12917" s="1" t="s">
        <v>15000</v>
      </c>
      <c r="B12917" s="1">
        <v>70</v>
      </c>
    </row>
    <row r="12918" spans="1:2" hidden="1" x14ac:dyDescent="0.35">
      <c r="A12918" s="1" t="s">
        <v>15001</v>
      </c>
      <c r="B12918" s="1">
        <v>9</v>
      </c>
    </row>
    <row r="12919" spans="1:2" hidden="1" x14ac:dyDescent="0.35">
      <c r="A12919" s="1" t="s">
        <v>15002</v>
      </c>
      <c r="B12919" s="1">
        <v>60</v>
      </c>
    </row>
    <row r="12920" spans="1:2" hidden="1" x14ac:dyDescent="0.35">
      <c r="A12920" s="1" t="s">
        <v>15003</v>
      </c>
      <c r="B12920" s="1">
        <v>2</v>
      </c>
    </row>
    <row r="12921" spans="1:2" hidden="1" x14ac:dyDescent="0.35">
      <c r="A12921" s="1" t="s">
        <v>15004</v>
      </c>
      <c r="B12921" s="1">
        <v>10</v>
      </c>
    </row>
    <row r="12922" spans="1:2" hidden="1" x14ac:dyDescent="0.35">
      <c r="A12922" s="1" t="s">
        <v>15005</v>
      </c>
      <c r="B12922" s="1">
        <v>40</v>
      </c>
    </row>
    <row r="12923" spans="1:2" hidden="1" x14ac:dyDescent="0.35">
      <c r="A12923" s="1" t="s">
        <v>15006</v>
      </c>
      <c r="B12923" s="1">
        <v>20</v>
      </c>
    </row>
    <row r="12924" spans="1:2" hidden="1" x14ac:dyDescent="0.35">
      <c r="A12924" s="1" t="s">
        <v>15007</v>
      </c>
      <c r="B12924" s="1">
        <v>2</v>
      </c>
    </row>
    <row r="12925" spans="1:2" hidden="1" x14ac:dyDescent="0.35">
      <c r="A12925" s="1" t="s">
        <v>15008</v>
      </c>
      <c r="B12925" s="1">
        <v>70</v>
      </c>
    </row>
    <row r="12926" spans="1:2" hidden="1" x14ac:dyDescent="0.35">
      <c r="A12926" s="1" t="s">
        <v>15009</v>
      </c>
      <c r="B12926" s="1">
        <v>6</v>
      </c>
    </row>
    <row r="12927" spans="1:2" hidden="1" x14ac:dyDescent="0.35">
      <c r="A12927" s="1" t="s">
        <v>15010</v>
      </c>
      <c r="B12927" s="1">
        <v>49</v>
      </c>
    </row>
    <row r="12928" spans="1:2" hidden="1" x14ac:dyDescent="0.35">
      <c r="A12928" s="1" t="s">
        <v>15011</v>
      </c>
      <c r="B12928" s="1">
        <v>26</v>
      </c>
    </row>
    <row r="12929" spans="1:2" hidden="1" x14ac:dyDescent="0.35">
      <c r="A12929" s="1" t="s">
        <v>15012</v>
      </c>
      <c r="B12929" s="1">
        <v>12</v>
      </c>
    </row>
    <row r="12930" spans="1:2" hidden="1" x14ac:dyDescent="0.35">
      <c r="A12930" s="1" t="s">
        <v>15013</v>
      </c>
      <c r="B12930" s="1">
        <v>40</v>
      </c>
    </row>
    <row r="12931" spans="1:2" hidden="1" x14ac:dyDescent="0.35">
      <c r="A12931" s="1" t="s">
        <v>15014</v>
      </c>
      <c r="B12931" s="1">
        <v>11</v>
      </c>
    </row>
    <row r="12932" spans="1:2" hidden="1" x14ac:dyDescent="0.35">
      <c r="A12932" s="1" t="s">
        <v>15015</v>
      </c>
      <c r="B12932" s="1">
        <v>11</v>
      </c>
    </row>
    <row r="12933" spans="1:2" hidden="1" x14ac:dyDescent="0.35">
      <c r="A12933" s="1" t="s">
        <v>15016</v>
      </c>
      <c r="B12933" s="1">
        <v>76</v>
      </c>
    </row>
    <row r="12934" spans="1:2" hidden="1" x14ac:dyDescent="0.35">
      <c r="A12934" s="1" t="s">
        <v>15017</v>
      </c>
      <c r="B12934" s="1">
        <v>5</v>
      </c>
    </row>
    <row r="12935" spans="1:2" hidden="1" x14ac:dyDescent="0.35">
      <c r="A12935" s="1" t="s">
        <v>15018</v>
      </c>
      <c r="B12935" s="1">
        <v>1</v>
      </c>
    </row>
    <row r="12936" spans="1:2" hidden="1" x14ac:dyDescent="0.35">
      <c r="A12936" s="1" t="s">
        <v>15019</v>
      </c>
      <c r="B12936" s="1">
        <v>62</v>
      </c>
    </row>
    <row r="12937" spans="1:2" hidden="1" x14ac:dyDescent="0.35">
      <c r="A12937" s="1" t="s">
        <v>15020</v>
      </c>
      <c r="B12937" s="1">
        <v>35</v>
      </c>
    </row>
    <row r="12938" spans="1:2" hidden="1" x14ac:dyDescent="0.35">
      <c r="A12938" s="1" t="s">
        <v>15021</v>
      </c>
      <c r="B12938" s="1">
        <v>15</v>
      </c>
    </row>
    <row r="12939" spans="1:2" hidden="1" x14ac:dyDescent="0.35">
      <c r="A12939" s="1" t="s">
        <v>15022</v>
      </c>
      <c r="B12939" s="1">
        <v>2</v>
      </c>
    </row>
    <row r="12940" spans="1:2" hidden="1" x14ac:dyDescent="0.35">
      <c r="A12940" s="1" t="s">
        <v>15023</v>
      </c>
      <c r="B12940" s="1">
        <v>14</v>
      </c>
    </row>
    <row r="12941" spans="1:2" hidden="1" x14ac:dyDescent="0.35">
      <c r="A12941" s="1" t="s">
        <v>15024</v>
      </c>
      <c r="B12941" s="1">
        <v>45</v>
      </c>
    </row>
    <row r="12942" spans="1:2" hidden="1" x14ac:dyDescent="0.35">
      <c r="A12942" s="1" t="s">
        <v>15025</v>
      </c>
      <c r="B12942" s="1">
        <v>83</v>
      </c>
    </row>
    <row r="12943" spans="1:2" hidden="1" x14ac:dyDescent="0.35">
      <c r="A12943" s="1" t="s">
        <v>15026</v>
      </c>
      <c r="B12943" s="1">
        <v>28</v>
      </c>
    </row>
    <row r="12944" spans="1:2" hidden="1" x14ac:dyDescent="0.35">
      <c r="A12944" s="1" t="s">
        <v>15027</v>
      </c>
      <c r="B12944" s="1">
        <v>11</v>
      </c>
    </row>
    <row r="12945" spans="1:2" hidden="1" x14ac:dyDescent="0.35">
      <c r="A12945" s="1" t="s">
        <v>15028</v>
      </c>
      <c r="B12945" s="1">
        <v>39</v>
      </c>
    </row>
    <row r="12946" spans="1:2" hidden="1" x14ac:dyDescent="0.35">
      <c r="A12946" s="1" t="s">
        <v>15029</v>
      </c>
      <c r="B12946" s="1">
        <v>38</v>
      </c>
    </row>
    <row r="12947" spans="1:2" hidden="1" x14ac:dyDescent="0.35">
      <c r="A12947" s="1" t="s">
        <v>15030</v>
      </c>
      <c r="B12947" s="1">
        <v>67</v>
      </c>
    </row>
    <row r="12948" spans="1:2" hidden="1" x14ac:dyDescent="0.35">
      <c r="A12948" s="1" t="s">
        <v>15031</v>
      </c>
      <c r="B12948" s="1">
        <v>72</v>
      </c>
    </row>
    <row r="12949" spans="1:2" hidden="1" x14ac:dyDescent="0.35">
      <c r="A12949" s="1" t="s">
        <v>15032</v>
      </c>
      <c r="B12949" s="1">
        <v>30</v>
      </c>
    </row>
    <row r="12950" spans="1:2" hidden="1" x14ac:dyDescent="0.35">
      <c r="A12950" s="1" t="s">
        <v>15033</v>
      </c>
      <c r="B12950" s="1">
        <v>71</v>
      </c>
    </row>
    <row r="12951" spans="1:2" hidden="1" x14ac:dyDescent="0.35">
      <c r="A12951" s="1" t="s">
        <v>15034</v>
      </c>
      <c r="B12951" s="1">
        <v>76</v>
      </c>
    </row>
    <row r="12952" spans="1:2" hidden="1" x14ac:dyDescent="0.35">
      <c r="A12952" s="1" t="s">
        <v>15035</v>
      </c>
      <c r="B12952" s="1">
        <v>95</v>
      </c>
    </row>
    <row r="12953" spans="1:2" hidden="1" x14ac:dyDescent="0.35">
      <c r="A12953" s="1" t="s">
        <v>15036</v>
      </c>
      <c r="B12953" s="1">
        <v>70</v>
      </c>
    </row>
    <row r="12954" spans="1:2" hidden="1" x14ac:dyDescent="0.35">
      <c r="A12954" s="1" t="s">
        <v>15037</v>
      </c>
      <c r="B12954" s="1">
        <v>57</v>
      </c>
    </row>
    <row r="12955" spans="1:2" hidden="1" x14ac:dyDescent="0.35">
      <c r="A12955" s="1" t="s">
        <v>15038</v>
      </c>
      <c r="B12955" s="1">
        <v>90</v>
      </c>
    </row>
    <row r="12956" spans="1:2" hidden="1" x14ac:dyDescent="0.35">
      <c r="A12956" s="1" t="s">
        <v>15039</v>
      </c>
      <c r="B12956" s="1">
        <v>11</v>
      </c>
    </row>
    <row r="12957" spans="1:2" hidden="1" x14ac:dyDescent="0.35">
      <c r="A12957" s="1" t="s">
        <v>15040</v>
      </c>
      <c r="B12957" s="1">
        <v>2</v>
      </c>
    </row>
    <row r="12958" spans="1:2" hidden="1" x14ac:dyDescent="0.35">
      <c r="A12958" s="1" t="s">
        <v>15041</v>
      </c>
      <c r="B12958" s="1">
        <v>3</v>
      </c>
    </row>
    <row r="12959" spans="1:2" hidden="1" x14ac:dyDescent="0.35">
      <c r="A12959" s="1" t="s">
        <v>15042</v>
      </c>
      <c r="B12959" s="1">
        <v>52</v>
      </c>
    </row>
    <row r="12960" spans="1:2" hidden="1" x14ac:dyDescent="0.35">
      <c r="A12960" s="1" t="s">
        <v>15043</v>
      </c>
      <c r="B12960" s="1">
        <v>97</v>
      </c>
    </row>
    <row r="12961" spans="1:2" hidden="1" x14ac:dyDescent="0.35">
      <c r="A12961" s="1" t="s">
        <v>15044</v>
      </c>
      <c r="B12961" s="1">
        <v>9</v>
      </c>
    </row>
    <row r="12962" spans="1:2" hidden="1" x14ac:dyDescent="0.35">
      <c r="A12962" s="1" t="s">
        <v>15045</v>
      </c>
      <c r="B12962" s="1">
        <v>43</v>
      </c>
    </row>
    <row r="12963" spans="1:2" hidden="1" x14ac:dyDescent="0.35">
      <c r="A12963" s="1" t="s">
        <v>15046</v>
      </c>
      <c r="B12963" s="1">
        <v>40</v>
      </c>
    </row>
    <row r="12964" spans="1:2" hidden="1" x14ac:dyDescent="0.35">
      <c r="A12964" s="1" t="s">
        <v>15047</v>
      </c>
      <c r="B12964" s="1">
        <v>66</v>
      </c>
    </row>
    <row r="12965" spans="1:2" hidden="1" x14ac:dyDescent="0.35">
      <c r="A12965" s="1" t="s">
        <v>15048</v>
      </c>
      <c r="B12965" s="1">
        <v>7</v>
      </c>
    </row>
    <row r="12966" spans="1:2" hidden="1" x14ac:dyDescent="0.35">
      <c r="A12966" s="1" t="s">
        <v>15049</v>
      </c>
      <c r="B12966" s="1">
        <v>67</v>
      </c>
    </row>
    <row r="12967" spans="1:2" hidden="1" x14ac:dyDescent="0.35">
      <c r="A12967" s="1" t="s">
        <v>15050</v>
      </c>
      <c r="B12967" s="1">
        <v>10</v>
      </c>
    </row>
    <row r="12968" spans="1:2" hidden="1" x14ac:dyDescent="0.35">
      <c r="A12968" s="1" t="s">
        <v>15051</v>
      </c>
      <c r="B12968" s="1">
        <v>2</v>
      </c>
    </row>
    <row r="12969" spans="1:2" hidden="1" x14ac:dyDescent="0.35">
      <c r="A12969" s="1" t="s">
        <v>15052</v>
      </c>
      <c r="B12969" s="1">
        <v>28</v>
      </c>
    </row>
    <row r="12970" spans="1:2" hidden="1" x14ac:dyDescent="0.35">
      <c r="A12970" s="1" t="s">
        <v>15053</v>
      </c>
      <c r="B12970" s="1">
        <v>28</v>
      </c>
    </row>
    <row r="12971" spans="1:2" hidden="1" x14ac:dyDescent="0.35">
      <c r="A12971" s="1" t="s">
        <v>15054</v>
      </c>
      <c r="B12971" s="1">
        <v>31</v>
      </c>
    </row>
    <row r="12972" spans="1:2" hidden="1" x14ac:dyDescent="0.35">
      <c r="A12972" s="1" t="s">
        <v>15055</v>
      </c>
      <c r="B12972" s="1">
        <v>16</v>
      </c>
    </row>
    <row r="12973" spans="1:2" hidden="1" x14ac:dyDescent="0.35">
      <c r="A12973" s="1" t="s">
        <v>15056</v>
      </c>
      <c r="B12973" s="1">
        <v>53</v>
      </c>
    </row>
    <row r="12974" spans="1:2" hidden="1" x14ac:dyDescent="0.35">
      <c r="A12974" s="1" t="s">
        <v>15057</v>
      </c>
      <c r="B12974" s="1">
        <v>40</v>
      </c>
    </row>
    <row r="12975" spans="1:2" hidden="1" x14ac:dyDescent="0.35">
      <c r="A12975" s="1" t="s">
        <v>15058</v>
      </c>
      <c r="B12975" s="1">
        <v>80</v>
      </c>
    </row>
    <row r="12976" spans="1:2" hidden="1" x14ac:dyDescent="0.35">
      <c r="A12976" s="1" t="s">
        <v>15059</v>
      </c>
      <c r="B12976" s="1">
        <v>23</v>
      </c>
    </row>
    <row r="12977" spans="1:2" hidden="1" x14ac:dyDescent="0.35">
      <c r="A12977" s="1" t="s">
        <v>15060</v>
      </c>
      <c r="B12977" s="1">
        <v>89</v>
      </c>
    </row>
    <row r="12978" spans="1:2" hidden="1" x14ac:dyDescent="0.35">
      <c r="A12978" s="1" t="s">
        <v>15061</v>
      </c>
      <c r="B12978" s="1">
        <v>82</v>
      </c>
    </row>
    <row r="12979" spans="1:2" hidden="1" x14ac:dyDescent="0.35">
      <c r="A12979" s="1" t="s">
        <v>15062</v>
      </c>
      <c r="B12979" s="1">
        <v>67</v>
      </c>
    </row>
    <row r="12980" spans="1:2" hidden="1" x14ac:dyDescent="0.35">
      <c r="A12980" s="1" t="s">
        <v>15063</v>
      </c>
      <c r="B12980" s="1">
        <v>33</v>
      </c>
    </row>
    <row r="12981" spans="1:2" hidden="1" x14ac:dyDescent="0.35">
      <c r="A12981" s="1" t="s">
        <v>15064</v>
      </c>
      <c r="B12981" s="1">
        <v>13</v>
      </c>
    </row>
    <row r="12982" spans="1:2" hidden="1" x14ac:dyDescent="0.35">
      <c r="A12982" s="1" t="s">
        <v>15065</v>
      </c>
      <c r="B12982" s="1">
        <v>85</v>
      </c>
    </row>
    <row r="12983" spans="1:2" hidden="1" x14ac:dyDescent="0.35">
      <c r="A12983" s="1" t="s">
        <v>15066</v>
      </c>
      <c r="B12983" s="1">
        <v>4</v>
      </c>
    </row>
    <row r="12984" spans="1:2" hidden="1" x14ac:dyDescent="0.35">
      <c r="A12984" s="1" t="s">
        <v>15067</v>
      </c>
      <c r="B12984" s="1">
        <v>69</v>
      </c>
    </row>
    <row r="12985" spans="1:2" hidden="1" x14ac:dyDescent="0.35">
      <c r="A12985" s="1" t="s">
        <v>15068</v>
      </c>
      <c r="B12985" s="1">
        <v>50</v>
      </c>
    </row>
    <row r="12986" spans="1:2" hidden="1" x14ac:dyDescent="0.35">
      <c r="A12986" s="1" t="s">
        <v>15069</v>
      </c>
      <c r="B12986" s="1">
        <v>20</v>
      </c>
    </row>
    <row r="12987" spans="1:2" hidden="1" x14ac:dyDescent="0.35">
      <c r="A12987" s="1" t="s">
        <v>15070</v>
      </c>
      <c r="B12987" s="1">
        <v>95</v>
      </c>
    </row>
    <row r="12988" spans="1:2" hidden="1" x14ac:dyDescent="0.35">
      <c r="A12988" s="1" t="s">
        <v>15071</v>
      </c>
      <c r="B12988" s="1">
        <v>22</v>
      </c>
    </row>
    <row r="12989" spans="1:2" hidden="1" x14ac:dyDescent="0.35">
      <c r="A12989" s="1" t="s">
        <v>15072</v>
      </c>
      <c r="B12989" s="1">
        <v>92</v>
      </c>
    </row>
    <row r="12990" spans="1:2" hidden="1" x14ac:dyDescent="0.35">
      <c r="A12990" s="1" t="s">
        <v>15073</v>
      </c>
      <c r="B12990" s="1">
        <v>1</v>
      </c>
    </row>
    <row r="12991" spans="1:2" hidden="1" x14ac:dyDescent="0.35">
      <c r="A12991" s="1" t="s">
        <v>15074</v>
      </c>
      <c r="B12991" s="1">
        <v>76</v>
      </c>
    </row>
    <row r="12992" spans="1:2" hidden="1" x14ac:dyDescent="0.35">
      <c r="A12992" s="1" t="s">
        <v>15075</v>
      </c>
      <c r="B12992" s="1">
        <v>49</v>
      </c>
    </row>
    <row r="12993" spans="1:2" hidden="1" x14ac:dyDescent="0.35">
      <c r="A12993" s="1" t="s">
        <v>15076</v>
      </c>
      <c r="B12993" s="1">
        <v>16</v>
      </c>
    </row>
    <row r="12994" spans="1:2" hidden="1" x14ac:dyDescent="0.35">
      <c r="A12994" s="1" t="s">
        <v>15077</v>
      </c>
      <c r="B12994" s="1">
        <v>24</v>
      </c>
    </row>
    <row r="12995" spans="1:2" hidden="1" x14ac:dyDescent="0.35">
      <c r="A12995" s="1" t="s">
        <v>15078</v>
      </c>
      <c r="B12995" s="1">
        <v>78</v>
      </c>
    </row>
    <row r="12996" spans="1:2" hidden="1" x14ac:dyDescent="0.35">
      <c r="A12996" s="1" t="s">
        <v>15079</v>
      </c>
      <c r="B12996" s="1">
        <v>74</v>
      </c>
    </row>
    <row r="12997" spans="1:2" hidden="1" x14ac:dyDescent="0.35">
      <c r="A12997" s="1" t="s">
        <v>15080</v>
      </c>
      <c r="B12997" s="1">
        <v>46</v>
      </c>
    </row>
    <row r="12998" spans="1:2" hidden="1" x14ac:dyDescent="0.35">
      <c r="A12998" s="1" t="s">
        <v>15081</v>
      </c>
      <c r="B12998" s="1">
        <v>16</v>
      </c>
    </row>
    <row r="12999" spans="1:2" hidden="1" x14ac:dyDescent="0.35">
      <c r="A12999" s="1" t="s">
        <v>15082</v>
      </c>
      <c r="B12999" s="1">
        <v>75</v>
      </c>
    </row>
    <row r="13000" spans="1:2" hidden="1" x14ac:dyDescent="0.35">
      <c r="A13000" s="1" t="s">
        <v>15083</v>
      </c>
      <c r="B13000" s="1">
        <v>28</v>
      </c>
    </row>
    <row r="13001" spans="1:2" hidden="1" x14ac:dyDescent="0.35">
      <c r="A13001" s="1" t="s">
        <v>15084</v>
      </c>
      <c r="B13001" s="1">
        <v>25</v>
      </c>
    </row>
    <row r="13002" spans="1:2" hidden="1" x14ac:dyDescent="0.35">
      <c r="A13002" s="1" t="s">
        <v>15085</v>
      </c>
      <c r="B13002" s="1">
        <v>10</v>
      </c>
    </row>
    <row r="13003" spans="1:2" hidden="1" x14ac:dyDescent="0.35">
      <c r="A13003" s="1" t="s">
        <v>15086</v>
      </c>
      <c r="B13003" s="1">
        <v>19</v>
      </c>
    </row>
    <row r="13004" spans="1:2" hidden="1" x14ac:dyDescent="0.35">
      <c r="A13004" s="1" t="s">
        <v>15087</v>
      </c>
      <c r="B13004" s="1">
        <v>55</v>
      </c>
    </row>
    <row r="13005" spans="1:2" hidden="1" x14ac:dyDescent="0.35">
      <c r="A13005" s="1" t="s">
        <v>15088</v>
      </c>
      <c r="B13005" s="1">
        <v>78</v>
      </c>
    </row>
    <row r="13006" spans="1:2" hidden="1" x14ac:dyDescent="0.35">
      <c r="A13006" s="1" t="s">
        <v>15089</v>
      </c>
      <c r="B13006" s="1">
        <v>37</v>
      </c>
    </row>
    <row r="13007" spans="1:2" hidden="1" x14ac:dyDescent="0.35">
      <c r="A13007" s="1" t="s">
        <v>15090</v>
      </c>
      <c r="B13007" s="1">
        <v>19</v>
      </c>
    </row>
    <row r="13008" spans="1:2" hidden="1" x14ac:dyDescent="0.35">
      <c r="A13008" s="1" t="s">
        <v>15091</v>
      </c>
      <c r="B13008" s="1">
        <v>86</v>
      </c>
    </row>
    <row r="13009" spans="1:2" hidden="1" x14ac:dyDescent="0.35">
      <c r="A13009" s="1" t="s">
        <v>15092</v>
      </c>
      <c r="B13009" s="1">
        <v>44</v>
      </c>
    </row>
    <row r="13010" spans="1:2" hidden="1" x14ac:dyDescent="0.35">
      <c r="A13010" s="1" t="s">
        <v>15093</v>
      </c>
      <c r="B13010" s="1">
        <v>69</v>
      </c>
    </row>
    <row r="13011" spans="1:2" hidden="1" x14ac:dyDescent="0.35">
      <c r="A13011" s="1" t="s">
        <v>15094</v>
      </c>
      <c r="B13011" s="1">
        <v>12</v>
      </c>
    </row>
    <row r="13012" spans="1:2" hidden="1" x14ac:dyDescent="0.35">
      <c r="A13012" s="1" t="s">
        <v>15095</v>
      </c>
      <c r="B13012" s="1">
        <v>22</v>
      </c>
    </row>
    <row r="13013" spans="1:2" hidden="1" x14ac:dyDescent="0.35">
      <c r="A13013" s="1" t="s">
        <v>15096</v>
      </c>
      <c r="B13013" s="1">
        <v>82</v>
      </c>
    </row>
    <row r="13014" spans="1:2" hidden="1" x14ac:dyDescent="0.35">
      <c r="A13014" s="1" t="s">
        <v>15097</v>
      </c>
      <c r="B13014" s="1">
        <v>37</v>
      </c>
    </row>
    <row r="13015" spans="1:2" hidden="1" x14ac:dyDescent="0.35">
      <c r="A13015" s="1" t="s">
        <v>15098</v>
      </c>
      <c r="B13015" s="1">
        <v>45</v>
      </c>
    </row>
    <row r="13016" spans="1:2" hidden="1" x14ac:dyDescent="0.35">
      <c r="A13016" s="1" t="s">
        <v>15099</v>
      </c>
      <c r="B13016" s="1">
        <v>7</v>
      </c>
    </row>
    <row r="13017" spans="1:2" hidden="1" x14ac:dyDescent="0.35">
      <c r="A13017" s="1" t="s">
        <v>15100</v>
      </c>
      <c r="B13017" s="1">
        <v>88</v>
      </c>
    </row>
    <row r="13018" spans="1:2" hidden="1" x14ac:dyDescent="0.35">
      <c r="A13018" s="1" t="s">
        <v>15101</v>
      </c>
      <c r="B13018" s="1">
        <v>16</v>
      </c>
    </row>
    <row r="13019" spans="1:2" hidden="1" x14ac:dyDescent="0.35">
      <c r="A13019" s="1" t="s">
        <v>15102</v>
      </c>
      <c r="B13019" s="1">
        <v>13</v>
      </c>
    </row>
    <row r="13020" spans="1:2" hidden="1" x14ac:dyDescent="0.35">
      <c r="A13020" s="1" t="s">
        <v>15103</v>
      </c>
      <c r="B13020" s="1">
        <v>71</v>
      </c>
    </row>
    <row r="13021" spans="1:2" hidden="1" x14ac:dyDescent="0.35">
      <c r="A13021" s="1" t="s">
        <v>15104</v>
      </c>
      <c r="B13021" s="1">
        <v>65</v>
      </c>
    </row>
    <row r="13022" spans="1:2" hidden="1" x14ac:dyDescent="0.35">
      <c r="A13022" s="1" t="s">
        <v>15105</v>
      </c>
      <c r="B13022" s="1">
        <v>70</v>
      </c>
    </row>
    <row r="13023" spans="1:2" hidden="1" x14ac:dyDescent="0.35">
      <c r="A13023" s="1" t="s">
        <v>15106</v>
      </c>
      <c r="B13023" s="1">
        <v>19</v>
      </c>
    </row>
    <row r="13024" spans="1:2" hidden="1" x14ac:dyDescent="0.35">
      <c r="A13024" s="1" t="s">
        <v>15107</v>
      </c>
      <c r="B13024" s="1">
        <v>92</v>
      </c>
    </row>
    <row r="13025" spans="1:2" hidden="1" x14ac:dyDescent="0.35">
      <c r="A13025" s="1" t="s">
        <v>15108</v>
      </c>
      <c r="B13025" s="1">
        <v>64</v>
      </c>
    </row>
    <row r="13026" spans="1:2" hidden="1" x14ac:dyDescent="0.35">
      <c r="A13026" s="1" t="s">
        <v>15109</v>
      </c>
      <c r="B13026" s="1">
        <v>5</v>
      </c>
    </row>
    <row r="13027" spans="1:2" hidden="1" x14ac:dyDescent="0.35">
      <c r="A13027" s="1" t="s">
        <v>15110</v>
      </c>
      <c r="B13027" s="1">
        <v>91</v>
      </c>
    </row>
    <row r="13028" spans="1:2" hidden="1" x14ac:dyDescent="0.35">
      <c r="A13028" s="1" t="s">
        <v>15111</v>
      </c>
      <c r="B13028" s="1">
        <v>78</v>
      </c>
    </row>
    <row r="13029" spans="1:2" hidden="1" x14ac:dyDescent="0.35">
      <c r="A13029" s="1" t="s">
        <v>15112</v>
      </c>
      <c r="B13029" s="1">
        <v>14</v>
      </c>
    </row>
    <row r="13030" spans="1:2" hidden="1" x14ac:dyDescent="0.35">
      <c r="A13030" s="1" t="s">
        <v>15113</v>
      </c>
      <c r="B13030" s="1">
        <v>88</v>
      </c>
    </row>
    <row r="13031" spans="1:2" hidden="1" x14ac:dyDescent="0.35">
      <c r="A13031" s="1" t="s">
        <v>15114</v>
      </c>
      <c r="B13031" s="1">
        <v>24</v>
      </c>
    </row>
    <row r="13032" spans="1:2" hidden="1" x14ac:dyDescent="0.35">
      <c r="A13032" s="1" t="s">
        <v>15115</v>
      </c>
      <c r="B13032" s="1">
        <v>42</v>
      </c>
    </row>
    <row r="13033" spans="1:2" hidden="1" x14ac:dyDescent="0.35">
      <c r="A13033" s="1" t="s">
        <v>15116</v>
      </c>
      <c r="B13033" s="1">
        <v>33</v>
      </c>
    </row>
    <row r="13034" spans="1:2" hidden="1" x14ac:dyDescent="0.35">
      <c r="A13034" s="1" t="s">
        <v>15117</v>
      </c>
      <c r="B13034" s="1">
        <v>78</v>
      </c>
    </row>
    <row r="13035" spans="1:2" hidden="1" x14ac:dyDescent="0.35">
      <c r="A13035" s="1" t="s">
        <v>15118</v>
      </c>
      <c r="B13035" s="1">
        <v>14</v>
      </c>
    </row>
    <row r="13036" spans="1:2" hidden="1" x14ac:dyDescent="0.35">
      <c r="A13036" s="1" t="s">
        <v>15119</v>
      </c>
      <c r="B13036" s="1">
        <v>92</v>
      </c>
    </row>
    <row r="13037" spans="1:2" hidden="1" x14ac:dyDescent="0.35">
      <c r="A13037" s="1" t="s">
        <v>15120</v>
      </c>
      <c r="B13037" s="1">
        <v>16</v>
      </c>
    </row>
    <row r="13038" spans="1:2" hidden="1" x14ac:dyDescent="0.35">
      <c r="A13038" s="1" t="s">
        <v>15121</v>
      </c>
      <c r="B13038" s="1">
        <v>85</v>
      </c>
    </row>
    <row r="13039" spans="1:2" hidden="1" x14ac:dyDescent="0.35">
      <c r="A13039" s="1" t="s">
        <v>15122</v>
      </c>
      <c r="B13039" s="1">
        <v>1</v>
      </c>
    </row>
    <row r="13040" spans="1:2" hidden="1" x14ac:dyDescent="0.35">
      <c r="A13040" s="1" t="s">
        <v>15123</v>
      </c>
      <c r="B13040" s="1">
        <v>98</v>
      </c>
    </row>
    <row r="13041" spans="1:2" hidden="1" x14ac:dyDescent="0.35">
      <c r="A13041" s="1" t="s">
        <v>15124</v>
      </c>
      <c r="B13041" s="1">
        <v>40</v>
      </c>
    </row>
    <row r="13042" spans="1:2" hidden="1" x14ac:dyDescent="0.35">
      <c r="A13042" s="1" t="s">
        <v>15125</v>
      </c>
      <c r="B13042" s="1">
        <v>65</v>
      </c>
    </row>
    <row r="13043" spans="1:2" hidden="1" x14ac:dyDescent="0.35">
      <c r="A13043" s="1" t="s">
        <v>15126</v>
      </c>
      <c r="B13043" s="1">
        <v>34</v>
      </c>
    </row>
    <row r="13044" spans="1:2" hidden="1" x14ac:dyDescent="0.35">
      <c r="A13044" s="1" t="s">
        <v>15127</v>
      </c>
      <c r="B13044" s="1">
        <v>27</v>
      </c>
    </row>
    <row r="13045" spans="1:2" hidden="1" x14ac:dyDescent="0.35">
      <c r="A13045" s="1" t="s">
        <v>15128</v>
      </c>
      <c r="B13045" s="1">
        <v>50</v>
      </c>
    </row>
    <row r="13046" spans="1:2" hidden="1" x14ac:dyDescent="0.35">
      <c r="A13046" s="1" t="s">
        <v>15129</v>
      </c>
      <c r="B13046" s="1">
        <v>18</v>
      </c>
    </row>
    <row r="13047" spans="1:2" hidden="1" x14ac:dyDescent="0.35">
      <c r="A13047" s="1" t="s">
        <v>15130</v>
      </c>
      <c r="B13047" s="1">
        <v>22</v>
      </c>
    </row>
    <row r="13048" spans="1:2" hidden="1" x14ac:dyDescent="0.35">
      <c r="A13048" s="1" t="s">
        <v>15131</v>
      </c>
      <c r="B13048" s="1">
        <v>46</v>
      </c>
    </row>
    <row r="13049" spans="1:2" hidden="1" x14ac:dyDescent="0.35">
      <c r="A13049" s="1" t="s">
        <v>15132</v>
      </c>
      <c r="B13049" s="1">
        <v>73</v>
      </c>
    </row>
    <row r="13050" spans="1:2" hidden="1" x14ac:dyDescent="0.35">
      <c r="A13050" s="1" t="s">
        <v>15133</v>
      </c>
      <c r="B13050" s="1">
        <v>89</v>
      </c>
    </row>
    <row r="13051" spans="1:2" hidden="1" x14ac:dyDescent="0.35">
      <c r="A13051" s="1" t="s">
        <v>15134</v>
      </c>
      <c r="B13051" s="1">
        <v>3</v>
      </c>
    </row>
    <row r="13052" spans="1:2" hidden="1" x14ac:dyDescent="0.35">
      <c r="A13052" s="1" t="s">
        <v>15135</v>
      </c>
      <c r="B13052" s="1">
        <v>58</v>
      </c>
    </row>
    <row r="13053" spans="1:2" hidden="1" x14ac:dyDescent="0.35">
      <c r="A13053" s="1" t="s">
        <v>15136</v>
      </c>
      <c r="B13053" s="1">
        <v>71</v>
      </c>
    </row>
    <row r="13054" spans="1:2" hidden="1" x14ac:dyDescent="0.35">
      <c r="A13054" s="1" t="s">
        <v>15137</v>
      </c>
      <c r="B13054" s="1">
        <v>75</v>
      </c>
    </row>
    <row r="13055" spans="1:2" hidden="1" x14ac:dyDescent="0.35">
      <c r="A13055" s="1" t="s">
        <v>15138</v>
      </c>
      <c r="B13055" s="1">
        <v>61</v>
      </c>
    </row>
    <row r="13056" spans="1:2" hidden="1" x14ac:dyDescent="0.35">
      <c r="A13056" s="1" t="s">
        <v>15139</v>
      </c>
      <c r="B13056" s="1">
        <v>97</v>
      </c>
    </row>
    <row r="13057" spans="1:2" hidden="1" x14ac:dyDescent="0.35">
      <c r="A13057" s="1" t="s">
        <v>15140</v>
      </c>
      <c r="B13057" s="1">
        <v>84</v>
      </c>
    </row>
    <row r="13058" spans="1:2" hidden="1" x14ac:dyDescent="0.35">
      <c r="A13058" s="1" t="s">
        <v>15141</v>
      </c>
      <c r="B13058" s="1">
        <v>28</v>
      </c>
    </row>
    <row r="13059" spans="1:2" hidden="1" x14ac:dyDescent="0.35">
      <c r="A13059" s="1" t="s">
        <v>15142</v>
      </c>
      <c r="B13059" s="1">
        <v>75</v>
      </c>
    </row>
    <row r="13060" spans="1:2" hidden="1" x14ac:dyDescent="0.35">
      <c r="A13060" s="1" t="s">
        <v>15143</v>
      </c>
      <c r="B13060" s="1">
        <v>44</v>
      </c>
    </row>
    <row r="13061" spans="1:2" hidden="1" x14ac:dyDescent="0.35">
      <c r="A13061" s="1" t="s">
        <v>15144</v>
      </c>
      <c r="B13061" s="1">
        <v>74</v>
      </c>
    </row>
    <row r="13062" spans="1:2" hidden="1" x14ac:dyDescent="0.35">
      <c r="A13062" s="1" t="s">
        <v>15145</v>
      </c>
      <c r="B13062" s="1">
        <v>1</v>
      </c>
    </row>
    <row r="13063" spans="1:2" hidden="1" x14ac:dyDescent="0.35">
      <c r="A13063" s="1" t="s">
        <v>15146</v>
      </c>
      <c r="B13063" s="1">
        <v>43</v>
      </c>
    </row>
    <row r="13064" spans="1:2" hidden="1" x14ac:dyDescent="0.35">
      <c r="A13064" s="1" t="s">
        <v>15147</v>
      </c>
      <c r="B13064" s="1">
        <v>44</v>
      </c>
    </row>
    <row r="13065" spans="1:2" hidden="1" x14ac:dyDescent="0.35">
      <c r="A13065" s="1" t="s">
        <v>15148</v>
      </c>
      <c r="B13065" s="1">
        <v>69</v>
      </c>
    </row>
    <row r="13066" spans="1:2" hidden="1" x14ac:dyDescent="0.35">
      <c r="A13066" s="1" t="s">
        <v>15149</v>
      </c>
      <c r="B13066" s="1">
        <v>35</v>
      </c>
    </row>
    <row r="13067" spans="1:2" hidden="1" x14ac:dyDescent="0.35">
      <c r="A13067" s="1" t="s">
        <v>15150</v>
      </c>
      <c r="B13067" s="1">
        <v>33</v>
      </c>
    </row>
    <row r="13068" spans="1:2" hidden="1" x14ac:dyDescent="0.35">
      <c r="A13068" s="1" t="s">
        <v>15151</v>
      </c>
      <c r="B13068" s="1">
        <v>42</v>
      </c>
    </row>
    <row r="13069" spans="1:2" hidden="1" x14ac:dyDescent="0.35">
      <c r="A13069" s="1" t="s">
        <v>15152</v>
      </c>
      <c r="B13069" s="1">
        <v>39</v>
      </c>
    </row>
    <row r="13070" spans="1:2" hidden="1" x14ac:dyDescent="0.35">
      <c r="A13070" s="1" t="s">
        <v>15153</v>
      </c>
      <c r="B13070" s="1">
        <v>14</v>
      </c>
    </row>
    <row r="13071" spans="1:2" hidden="1" x14ac:dyDescent="0.35">
      <c r="A13071" s="1" t="s">
        <v>15154</v>
      </c>
      <c r="B13071" s="1">
        <v>78</v>
      </c>
    </row>
    <row r="13072" spans="1:2" hidden="1" x14ac:dyDescent="0.35">
      <c r="A13072" s="1" t="s">
        <v>15155</v>
      </c>
      <c r="B13072" s="1">
        <v>99</v>
      </c>
    </row>
    <row r="13073" spans="1:2" hidden="1" x14ac:dyDescent="0.35">
      <c r="A13073" s="1" t="s">
        <v>15156</v>
      </c>
      <c r="B13073" s="1">
        <v>89</v>
      </c>
    </row>
    <row r="13074" spans="1:2" hidden="1" x14ac:dyDescent="0.35">
      <c r="A13074" s="1" t="s">
        <v>15157</v>
      </c>
      <c r="B13074" s="1">
        <v>54</v>
      </c>
    </row>
    <row r="13075" spans="1:2" hidden="1" x14ac:dyDescent="0.35">
      <c r="A13075" s="1" t="s">
        <v>15158</v>
      </c>
      <c r="B13075" s="1">
        <v>28</v>
      </c>
    </row>
    <row r="13076" spans="1:2" hidden="1" x14ac:dyDescent="0.35">
      <c r="A13076" s="1" t="s">
        <v>15159</v>
      </c>
      <c r="B13076" s="1">
        <v>73</v>
      </c>
    </row>
    <row r="13077" spans="1:2" hidden="1" x14ac:dyDescent="0.35">
      <c r="A13077" s="1" t="s">
        <v>15160</v>
      </c>
      <c r="B13077" s="1">
        <v>78</v>
      </c>
    </row>
    <row r="13078" spans="1:2" hidden="1" x14ac:dyDescent="0.35">
      <c r="A13078" s="1" t="s">
        <v>15161</v>
      </c>
      <c r="B13078" s="1">
        <v>6</v>
      </c>
    </row>
    <row r="13079" spans="1:2" hidden="1" x14ac:dyDescent="0.35">
      <c r="A13079" s="1" t="s">
        <v>15162</v>
      </c>
      <c r="B13079" s="1">
        <v>27</v>
      </c>
    </row>
    <row r="13080" spans="1:2" hidden="1" x14ac:dyDescent="0.35">
      <c r="A13080" s="1" t="s">
        <v>15163</v>
      </c>
      <c r="B13080" s="1">
        <v>99</v>
      </c>
    </row>
    <row r="13081" spans="1:2" hidden="1" x14ac:dyDescent="0.35">
      <c r="A13081" s="1" t="s">
        <v>15164</v>
      </c>
      <c r="B13081" s="1">
        <v>28</v>
      </c>
    </row>
    <row r="13082" spans="1:2" hidden="1" x14ac:dyDescent="0.35">
      <c r="A13082" s="1" t="s">
        <v>15165</v>
      </c>
      <c r="B13082" s="1">
        <v>79</v>
      </c>
    </row>
    <row r="13083" spans="1:2" hidden="1" x14ac:dyDescent="0.35">
      <c r="A13083" s="1" t="s">
        <v>15166</v>
      </c>
      <c r="B13083" s="1">
        <v>27</v>
      </c>
    </row>
    <row r="13084" spans="1:2" hidden="1" x14ac:dyDescent="0.35">
      <c r="A13084" s="1" t="s">
        <v>15167</v>
      </c>
      <c r="B13084" s="1">
        <v>17</v>
      </c>
    </row>
    <row r="13085" spans="1:2" hidden="1" x14ac:dyDescent="0.35">
      <c r="A13085" s="1" t="s">
        <v>15168</v>
      </c>
      <c r="B13085" s="1">
        <v>13</v>
      </c>
    </row>
    <row r="13086" spans="1:2" hidden="1" x14ac:dyDescent="0.35">
      <c r="A13086" s="1" t="s">
        <v>15169</v>
      </c>
      <c r="B13086" s="1">
        <v>47</v>
      </c>
    </row>
    <row r="13087" spans="1:2" hidden="1" x14ac:dyDescent="0.35">
      <c r="A13087" s="1" t="s">
        <v>15170</v>
      </c>
      <c r="B13087" s="1">
        <v>10</v>
      </c>
    </row>
    <row r="13088" spans="1:2" hidden="1" x14ac:dyDescent="0.35">
      <c r="A13088" s="1" t="s">
        <v>15171</v>
      </c>
      <c r="B13088" s="1">
        <v>74</v>
      </c>
    </row>
    <row r="13089" spans="1:2" hidden="1" x14ac:dyDescent="0.35">
      <c r="A13089" s="1" t="s">
        <v>15172</v>
      </c>
      <c r="B13089" s="1">
        <v>65</v>
      </c>
    </row>
    <row r="13090" spans="1:2" hidden="1" x14ac:dyDescent="0.35">
      <c r="A13090" s="1" t="s">
        <v>15173</v>
      </c>
      <c r="B13090" s="1">
        <v>83</v>
      </c>
    </row>
    <row r="13091" spans="1:2" hidden="1" x14ac:dyDescent="0.35">
      <c r="A13091" s="1" t="s">
        <v>15174</v>
      </c>
      <c r="B13091" s="1">
        <v>89</v>
      </c>
    </row>
    <row r="13092" spans="1:2" hidden="1" x14ac:dyDescent="0.35">
      <c r="A13092" s="1" t="s">
        <v>15175</v>
      </c>
      <c r="B13092" s="1">
        <v>81</v>
      </c>
    </row>
    <row r="13093" spans="1:2" hidden="1" x14ac:dyDescent="0.35">
      <c r="A13093" s="1" t="s">
        <v>15176</v>
      </c>
      <c r="B13093" s="1">
        <v>24</v>
      </c>
    </row>
    <row r="13094" spans="1:2" hidden="1" x14ac:dyDescent="0.35">
      <c r="A13094" s="1" t="s">
        <v>15177</v>
      </c>
      <c r="B13094" s="1">
        <v>81</v>
      </c>
    </row>
    <row r="13095" spans="1:2" hidden="1" x14ac:dyDescent="0.35">
      <c r="A13095" s="1" t="s">
        <v>15178</v>
      </c>
      <c r="B13095" s="1">
        <v>23</v>
      </c>
    </row>
    <row r="13096" spans="1:2" hidden="1" x14ac:dyDescent="0.35">
      <c r="A13096" s="1" t="s">
        <v>15179</v>
      </c>
      <c r="B13096" s="1">
        <v>61</v>
      </c>
    </row>
    <row r="13097" spans="1:2" hidden="1" x14ac:dyDescent="0.35">
      <c r="A13097" s="1" t="s">
        <v>15180</v>
      </c>
      <c r="B13097" s="1">
        <v>22</v>
      </c>
    </row>
    <row r="13098" spans="1:2" hidden="1" x14ac:dyDescent="0.35">
      <c r="A13098" s="1" t="s">
        <v>15181</v>
      </c>
      <c r="B13098" s="1">
        <v>98</v>
      </c>
    </row>
    <row r="13099" spans="1:2" hidden="1" x14ac:dyDescent="0.35">
      <c r="A13099" s="1" t="s">
        <v>15182</v>
      </c>
      <c r="B13099" s="1">
        <v>49</v>
      </c>
    </row>
    <row r="13100" spans="1:2" hidden="1" x14ac:dyDescent="0.35">
      <c r="A13100" s="1" t="s">
        <v>15183</v>
      </c>
      <c r="B13100" s="1">
        <v>26</v>
      </c>
    </row>
    <row r="13101" spans="1:2" hidden="1" x14ac:dyDescent="0.35">
      <c r="A13101" s="1" t="s">
        <v>15184</v>
      </c>
      <c r="B13101" s="1">
        <v>67</v>
      </c>
    </row>
    <row r="13102" spans="1:2" hidden="1" x14ac:dyDescent="0.35">
      <c r="A13102" s="1" t="s">
        <v>15185</v>
      </c>
      <c r="B13102" s="1">
        <v>96</v>
      </c>
    </row>
    <row r="13103" spans="1:2" hidden="1" x14ac:dyDescent="0.35">
      <c r="A13103" s="1" t="s">
        <v>15186</v>
      </c>
      <c r="B13103" s="1">
        <v>39</v>
      </c>
    </row>
    <row r="13104" spans="1:2" hidden="1" x14ac:dyDescent="0.35">
      <c r="A13104" s="1" t="s">
        <v>15187</v>
      </c>
      <c r="B13104" s="1">
        <v>51</v>
      </c>
    </row>
    <row r="13105" spans="1:2" hidden="1" x14ac:dyDescent="0.35">
      <c r="A13105" s="1" t="s">
        <v>15188</v>
      </c>
      <c r="B13105" s="1">
        <v>30</v>
      </c>
    </row>
    <row r="13106" spans="1:2" hidden="1" x14ac:dyDescent="0.35">
      <c r="A13106" s="1" t="s">
        <v>15189</v>
      </c>
      <c r="B13106" s="1">
        <v>89</v>
      </c>
    </row>
    <row r="13107" spans="1:2" hidden="1" x14ac:dyDescent="0.35">
      <c r="A13107" s="1" t="s">
        <v>15190</v>
      </c>
      <c r="B13107" s="1">
        <v>40</v>
      </c>
    </row>
    <row r="13108" spans="1:2" hidden="1" x14ac:dyDescent="0.35">
      <c r="A13108" s="1" t="s">
        <v>15191</v>
      </c>
      <c r="B13108" s="1">
        <v>74</v>
      </c>
    </row>
    <row r="13109" spans="1:2" hidden="1" x14ac:dyDescent="0.35">
      <c r="A13109" s="1" t="s">
        <v>15192</v>
      </c>
      <c r="B13109" s="1">
        <v>32</v>
      </c>
    </row>
    <row r="13110" spans="1:2" hidden="1" x14ac:dyDescent="0.35">
      <c r="A13110" s="1" t="s">
        <v>15193</v>
      </c>
      <c r="B13110" s="1">
        <v>8</v>
      </c>
    </row>
    <row r="13111" spans="1:2" hidden="1" x14ac:dyDescent="0.35">
      <c r="A13111" s="1" t="s">
        <v>15194</v>
      </c>
      <c r="B13111" s="1">
        <v>63</v>
      </c>
    </row>
    <row r="13112" spans="1:2" hidden="1" x14ac:dyDescent="0.35">
      <c r="A13112" s="1" t="s">
        <v>15195</v>
      </c>
      <c r="B13112" s="1">
        <v>70</v>
      </c>
    </row>
    <row r="13113" spans="1:2" hidden="1" x14ac:dyDescent="0.35">
      <c r="A13113" s="1" t="s">
        <v>15196</v>
      </c>
      <c r="B13113" s="1">
        <v>86</v>
      </c>
    </row>
    <row r="13114" spans="1:2" hidden="1" x14ac:dyDescent="0.35">
      <c r="A13114" s="1" t="s">
        <v>15197</v>
      </c>
      <c r="B13114" s="1">
        <v>23</v>
      </c>
    </row>
    <row r="13115" spans="1:2" hidden="1" x14ac:dyDescent="0.35">
      <c r="A13115" s="1" t="s">
        <v>15198</v>
      </c>
      <c r="B13115" s="1">
        <v>87</v>
      </c>
    </row>
    <row r="13116" spans="1:2" hidden="1" x14ac:dyDescent="0.35">
      <c r="A13116" s="1" t="s">
        <v>15199</v>
      </c>
      <c r="B13116" s="1">
        <v>53</v>
      </c>
    </row>
    <row r="13117" spans="1:2" hidden="1" x14ac:dyDescent="0.35">
      <c r="A13117" s="1" t="s">
        <v>15200</v>
      </c>
      <c r="B13117" s="1">
        <v>69</v>
      </c>
    </row>
    <row r="13118" spans="1:2" hidden="1" x14ac:dyDescent="0.35">
      <c r="A13118" s="1" t="s">
        <v>15201</v>
      </c>
      <c r="B13118" s="1">
        <v>32</v>
      </c>
    </row>
    <row r="13119" spans="1:2" hidden="1" x14ac:dyDescent="0.35">
      <c r="A13119" s="1" t="s">
        <v>15202</v>
      </c>
      <c r="B13119" s="1">
        <v>35</v>
      </c>
    </row>
    <row r="13120" spans="1:2" hidden="1" x14ac:dyDescent="0.35">
      <c r="A13120" s="1" t="s">
        <v>15203</v>
      </c>
      <c r="B13120" s="1">
        <v>80</v>
      </c>
    </row>
    <row r="13121" spans="1:2" hidden="1" x14ac:dyDescent="0.35">
      <c r="A13121" s="1" t="s">
        <v>15204</v>
      </c>
      <c r="B13121" s="1">
        <v>28</v>
      </c>
    </row>
    <row r="13122" spans="1:2" hidden="1" x14ac:dyDescent="0.35">
      <c r="A13122" s="1" t="s">
        <v>15205</v>
      </c>
      <c r="B13122" s="1">
        <v>43</v>
      </c>
    </row>
    <row r="13123" spans="1:2" hidden="1" x14ac:dyDescent="0.35">
      <c r="A13123" s="1" t="s">
        <v>15206</v>
      </c>
      <c r="B13123" s="1">
        <v>8</v>
      </c>
    </row>
    <row r="13124" spans="1:2" hidden="1" x14ac:dyDescent="0.35">
      <c r="A13124" s="1" t="s">
        <v>15207</v>
      </c>
      <c r="B13124" s="1">
        <v>27</v>
      </c>
    </row>
    <row r="13125" spans="1:2" hidden="1" x14ac:dyDescent="0.35">
      <c r="A13125" s="1" t="s">
        <v>15208</v>
      </c>
      <c r="B13125" s="1">
        <v>69</v>
      </c>
    </row>
    <row r="13126" spans="1:2" hidden="1" x14ac:dyDescent="0.35">
      <c r="A13126" s="1" t="s">
        <v>15209</v>
      </c>
      <c r="B13126" s="1">
        <v>25</v>
      </c>
    </row>
    <row r="13127" spans="1:2" hidden="1" x14ac:dyDescent="0.35">
      <c r="A13127" s="1" t="s">
        <v>15210</v>
      </c>
      <c r="B13127" s="1">
        <v>36</v>
      </c>
    </row>
    <row r="13128" spans="1:2" hidden="1" x14ac:dyDescent="0.35">
      <c r="A13128" s="1" t="s">
        <v>15211</v>
      </c>
      <c r="B13128" s="1">
        <v>58</v>
      </c>
    </row>
    <row r="13129" spans="1:2" hidden="1" x14ac:dyDescent="0.35">
      <c r="A13129" s="1" t="s">
        <v>15212</v>
      </c>
      <c r="B13129" s="1">
        <v>45</v>
      </c>
    </row>
    <row r="13130" spans="1:2" hidden="1" x14ac:dyDescent="0.35">
      <c r="A13130" s="1" t="s">
        <v>15213</v>
      </c>
      <c r="B13130" s="1">
        <v>91</v>
      </c>
    </row>
    <row r="13131" spans="1:2" hidden="1" x14ac:dyDescent="0.35">
      <c r="A13131" s="1" t="s">
        <v>15214</v>
      </c>
      <c r="B13131" s="1">
        <v>58</v>
      </c>
    </row>
    <row r="13132" spans="1:2" hidden="1" x14ac:dyDescent="0.35">
      <c r="A13132" s="1" t="s">
        <v>15215</v>
      </c>
      <c r="B13132" s="1">
        <v>48</v>
      </c>
    </row>
    <row r="13133" spans="1:2" hidden="1" x14ac:dyDescent="0.35">
      <c r="A13133" s="1" t="s">
        <v>15216</v>
      </c>
      <c r="B13133" s="1">
        <v>2</v>
      </c>
    </row>
    <row r="13134" spans="1:2" hidden="1" x14ac:dyDescent="0.35">
      <c r="A13134" s="1" t="s">
        <v>15217</v>
      </c>
      <c r="B13134" s="1">
        <v>28</v>
      </c>
    </row>
    <row r="13135" spans="1:2" hidden="1" x14ac:dyDescent="0.35">
      <c r="A13135" s="1" t="s">
        <v>15218</v>
      </c>
      <c r="B13135" s="1">
        <v>82</v>
      </c>
    </row>
    <row r="13136" spans="1:2" hidden="1" x14ac:dyDescent="0.35">
      <c r="A13136" s="1" t="s">
        <v>15219</v>
      </c>
      <c r="B13136" s="1">
        <v>10</v>
      </c>
    </row>
    <row r="13137" spans="1:2" hidden="1" x14ac:dyDescent="0.35">
      <c r="A13137" s="1" t="s">
        <v>15220</v>
      </c>
      <c r="B13137" s="1">
        <v>80</v>
      </c>
    </row>
    <row r="13138" spans="1:2" hidden="1" x14ac:dyDescent="0.35">
      <c r="A13138" s="1" t="s">
        <v>15221</v>
      </c>
      <c r="B13138" s="1">
        <v>48</v>
      </c>
    </row>
    <row r="13139" spans="1:2" hidden="1" x14ac:dyDescent="0.35">
      <c r="A13139" s="1" t="s">
        <v>15222</v>
      </c>
      <c r="B13139" s="1">
        <v>27</v>
      </c>
    </row>
    <row r="13140" spans="1:2" hidden="1" x14ac:dyDescent="0.35">
      <c r="A13140" s="1" t="s">
        <v>15223</v>
      </c>
      <c r="B13140" s="1">
        <v>90</v>
      </c>
    </row>
    <row r="13141" spans="1:2" hidden="1" x14ac:dyDescent="0.35">
      <c r="A13141" s="1" t="s">
        <v>15224</v>
      </c>
      <c r="B13141" s="1">
        <v>76</v>
      </c>
    </row>
    <row r="13142" spans="1:2" hidden="1" x14ac:dyDescent="0.35">
      <c r="A13142" s="1" t="s">
        <v>15225</v>
      </c>
      <c r="B13142" s="1">
        <v>13</v>
      </c>
    </row>
    <row r="13143" spans="1:2" hidden="1" x14ac:dyDescent="0.35">
      <c r="A13143" s="1" t="s">
        <v>15226</v>
      </c>
      <c r="B13143" s="1">
        <v>6</v>
      </c>
    </row>
    <row r="13144" spans="1:2" hidden="1" x14ac:dyDescent="0.35">
      <c r="A13144" s="1" t="s">
        <v>15227</v>
      </c>
      <c r="B13144" s="1">
        <v>47</v>
      </c>
    </row>
    <row r="13145" spans="1:2" hidden="1" x14ac:dyDescent="0.35">
      <c r="A13145" s="1" t="s">
        <v>15228</v>
      </c>
      <c r="B13145" s="1">
        <v>93</v>
      </c>
    </row>
    <row r="13146" spans="1:2" hidden="1" x14ac:dyDescent="0.35">
      <c r="A13146" s="1" t="s">
        <v>15229</v>
      </c>
      <c r="B13146" s="1">
        <v>70</v>
      </c>
    </row>
    <row r="13147" spans="1:2" hidden="1" x14ac:dyDescent="0.35">
      <c r="A13147" s="1" t="s">
        <v>15230</v>
      </c>
      <c r="B13147" s="1">
        <v>32</v>
      </c>
    </row>
    <row r="13148" spans="1:2" hidden="1" x14ac:dyDescent="0.35">
      <c r="A13148" s="1" t="s">
        <v>15231</v>
      </c>
      <c r="B13148" s="1">
        <v>81</v>
      </c>
    </row>
    <row r="13149" spans="1:2" hidden="1" x14ac:dyDescent="0.35">
      <c r="A13149" s="1" t="s">
        <v>15232</v>
      </c>
      <c r="B13149" s="1">
        <v>66</v>
      </c>
    </row>
    <row r="13150" spans="1:2" hidden="1" x14ac:dyDescent="0.35">
      <c r="A13150" s="1" t="s">
        <v>15233</v>
      </c>
      <c r="B13150" s="1">
        <v>67</v>
      </c>
    </row>
    <row r="13151" spans="1:2" hidden="1" x14ac:dyDescent="0.35">
      <c r="A13151" s="1" t="s">
        <v>15234</v>
      </c>
      <c r="B13151" s="1">
        <v>42</v>
      </c>
    </row>
    <row r="13152" spans="1:2" hidden="1" x14ac:dyDescent="0.35">
      <c r="A13152" s="1" t="s">
        <v>15235</v>
      </c>
      <c r="B13152" s="1">
        <v>72</v>
      </c>
    </row>
    <row r="13153" spans="1:2" hidden="1" x14ac:dyDescent="0.35">
      <c r="A13153" s="1" t="s">
        <v>15236</v>
      </c>
      <c r="B13153" s="1">
        <v>29</v>
      </c>
    </row>
    <row r="13154" spans="1:2" hidden="1" x14ac:dyDescent="0.35">
      <c r="A13154" s="1" t="s">
        <v>15237</v>
      </c>
      <c r="B13154" s="1">
        <v>84</v>
      </c>
    </row>
    <row r="13155" spans="1:2" hidden="1" x14ac:dyDescent="0.35">
      <c r="A13155" s="1" t="s">
        <v>15238</v>
      </c>
      <c r="B13155" s="1">
        <v>91</v>
      </c>
    </row>
    <row r="13156" spans="1:2" hidden="1" x14ac:dyDescent="0.35">
      <c r="A13156" s="1" t="s">
        <v>15239</v>
      </c>
      <c r="B13156" s="1">
        <v>96</v>
      </c>
    </row>
    <row r="13157" spans="1:2" hidden="1" x14ac:dyDescent="0.35">
      <c r="A13157" s="1" t="s">
        <v>15240</v>
      </c>
      <c r="B13157" s="1">
        <v>81</v>
      </c>
    </row>
    <row r="13158" spans="1:2" hidden="1" x14ac:dyDescent="0.35">
      <c r="A13158" s="1" t="s">
        <v>15241</v>
      </c>
      <c r="B13158" s="1">
        <v>20</v>
      </c>
    </row>
    <row r="13159" spans="1:2" hidden="1" x14ac:dyDescent="0.35">
      <c r="A13159" s="1" t="s">
        <v>15242</v>
      </c>
      <c r="B13159" s="1">
        <v>74</v>
      </c>
    </row>
    <row r="13160" spans="1:2" hidden="1" x14ac:dyDescent="0.35">
      <c r="A13160" s="1" t="s">
        <v>15243</v>
      </c>
      <c r="B13160" s="1">
        <v>97</v>
      </c>
    </row>
    <row r="13161" spans="1:2" hidden="1" x14ac:dyDescent="0.35">
      <c r="A13161" s="1" t="s">
        <v>15244</v>
      </c>
      <c r="B13161" s="1">
        <v>87</v>
      </c>
    </row>
    <row r="13162" spans="1:2" hidden="1" x14ac:dyDescent="0.35">
      <c r="A13162" s="1" t="s">
        <v>15245</v>
      </c>
      <c r="B13162" s="1">
        <v>98</v>
      </c>
    </row>
    <row r="13163" spans="1:2" hidden="1" x14ac:dyDescent="0.35">
      <c r="A13163" s="1" t="s">
        <v>15246</v>
      </c>
      <c r="B13163" s="1">
        <v>68</v>
      </c>
    </row>
    <row r="13164" spans="1:2" hidden="1" x14ac:dyDescent="0.35">
      <c r="A13164" s="1" t="s">
        <v>15247</v>
      </c>
      <c r="B13164" s="1">
        <v>71</v>
      </c>
    </row>
    <row r="13165" spans="1:2" hidden="1" x14ac:dyDescent="0.35">
      <c r="A13165" s="1" t="s">
        <v>15248</v>
      </c>
      <c r="B13165" s="1">
        <v>17</v>
      </c>
    </row>
    <row r="13166" spans="1:2" hidden="1" x14ac:dyDescent="0.35">
      <c r="A13166" s="1" t="s">
        <v>15249</v>
      </c>
      <c r="B13166" s="1">
        <v>90</v>
      </c>
    </row>
    <row r="13167" spans="1:2" hidden="1" x14ac:dyDescent="0.35">
      <c r="A13167" s="1" t="s">
        <v>15250</v>
      </c>
      <c r="B13167" s="1">
        <v>18</v>
      </c>
    </row>
    <row r="13168" spans="1:2" hidden="1" x14ac:dyDescent="0.35">
      <c r="A13168" s="1" t="s">
        <v>15251</v>
      </c>
      <c r="B13168" s="1">
        <v>43</v>
      </c>
    </row>
    <row r="13169" spans="1:2" hidden="1" x14ac:dyDescent="0.35">
      <c r="A13169" s="1" t="s">
        <v>15252</v>
      </c>
      <c r="B13169" s="1">
        <v>14</v>
      </c>
    </row>
    <row r="13170" spans="1:2" hidden="1" x14ac:dyDescent="0.35">
      <c r="A13170" s="1" t="s">
        <v>15253</v>
      </c>
      <c r="B13170" s="1">
        <v>24</v>
      </c>
    </row>
    <row r="13171" spans="1:2" hidden="1" x14ac:dyDescent="0.35">
      <c r="A13171" s="1" t="s">
        <v>15254</v>
      </c>
      <c r="B13171" s="1">
        <v>53</v>
      </c>
    </row>
    <row r="13172" spans="1:2" hidden="1" x14ac:dyDescent="0.35">
      <c r="A13172" s="1" t="s">
        <v>15255</v>
      </c>
      <c r="B13172" s="1">
        <v>10</v>
      </c>
    </row>
    <row r="13173" spans="1:2" hidden="1" x14ac:dyDescent="0.35">
      <c r="A13173" s="1" t="s">
        <v>15256</v>
      </c>
      <c r="B13173" s="1">
        <v>84</v>
      </c>
    </row>
    <row r="13174" spans="1:2" hidden="1" x14ac:dyDescent="0.35">
      <c r="A13174" s="1" t="s">
        <v>15257</v>
      </c>
      <c r="B13174" s="1">
        <v>58</v>
      </c>
    </row>
    <row r="13175" spans="1:2" hidden="1" x14ac:dyDescent="0.35">
      <c r="A13175" s="1" t="s">
        <v>15258</v>
      </c>
      <c r="B13175" s="1">
        <v>11</v>
      </c>
    </row>
    <row r="13176" spans="1:2" hidden="1" x14ac:dyDescent="0.35">
      <c r="A13176" s="1" t="s">
        <v>15259</v>
      </c>
      <c r="B13176" s="1">
        <v>74</v>
      </c>
    </row>
    <row r="13177" spans="1:2" hidden="1" x14ac:dyDescent="0.35">
      <c r="A13177" s="1" t="s">
        <v>15260</v>
      </c>
      <c r="B13177" s="1">
        <v>56</v>
      </c>
    </row>
    <row r="13178" spans="1:2" hidden="1" x14ac:dyDescent="0.35">
      <c r="A13178" s="1" t="s">
        <v>15261</v>
      </c>
      <c r="B13178" s="1">
        <v>50</v>
      </c>
    </row>
    <row r="13179" spans="1:2" hidden="1" x14ac:dyDescent="0.35">
      <c r="A13179" s="1" t="s">
        <v>15262</v>
      </c>
      <c r="B13179" s="1">
        <v>98</v>
      </c>
    </row>
    <row r="13180" spans="1:2" hidden="1" x14ac:dyDescent="0.35">
      <c r="A13180" s="1" t="s">
        <v>15263</v>
      </c>
      <c r="B13180" s="1">
        <v>61</v>
      </c>
    </row>
    <row r="13181" spans="1:2" hidden="1" x14ac:dyDescent="0.35">
      <c r="A13181" s="1" t="s">
        <v>15264</v>
      </c>
      <c r="B13181" s="1">
        <v>4</v>
      </c>
    </row>
    <row r="13182" spans="1:2" hidden="1" x14ac:dyDescent="0.35">
      <c r="A13182" s="1" t="s">
        <v>15265</v>
      </c>
      <c r="B13182" s="1">
        <v>68</v>
      </c>
    </row>
    <row r="13183" spans="1:2" hidden="1" x14ac:dyDescent="0.35">
      <c r="A13183" s="1" t="s">
        <v>15266</v>
      </c>
      <c r="B13183" s="1">
        <v>90</v>
      </c>
    </row>
    <row r="13184" spans="1:2" hidden="1" x14ac:dyDescent="0.35">
      <c r="A13184" s="1" t="s">
        <v>15267</v>
      </c>
      <c r="B13184" s="1">
        <v>47</v>
      </c>
    </row>
    <row r="13185" spans="1:2" hidden="1" x14ac:dyDescent="0.35">
      <c r="A13185" s="1" t="s">
        <v>15268</v>
      </c>
      <c r="B13185" s="1">
        <v>94</v>
      </c>
    </row>
    <row r="13186" spans="1:2" hidden="1" x14ac:dyDescent="0.35">
      <c r="A13186" s="1" t="s">
        <v>15269</v>
      </c>
      <c r="B13186" s="1">
        <v>13</v>
      </c>
    </row>
    <row r="13187" spans="1:2" hidden="1" x14ac:dyDescent="0.35">
      <c r="A13187" s="1" t="s">
        <v>15270</v>
      </c>
      <c r="B13187" s="1">
        <v>31</v>
      </c>
    </row>
    <row r="13188" spans="1:2" hidden="1" x14ac:dyDescent="0.35">
      <c r="A13188" s="1" t="s">
        <v>15271</v>
      </c>
      <c r="B13188" s="1">
        <v>89</v>
      </c>
    </row>
    <row r="13189" spans="1:2" hidden="1" x14ac:dyDescent="0.35">
      <c r="A13189" s="1" t="s">
        <v>15272</v>
      </c>
      <c r="B13189" s="1">
        <v>21</v>
      </c>
    </row>
    <row r="13190" spans="1:2" hidden="1" x14ac:dyDescent="0.35">
      <c r="A13190" s="1" t="s">
        <v>15273</v>
      </c>
      <c r="B13190" s="1">
        <v>10</v>
      </c>
    </row>
    <row r="13191" spans="1:2" hidden="1" x14ac:dyDescent="0.35">
      <c r="A13191" s="1" t="s">
        <v>15274</v>
      </c>
      <c r="B13191" s="1">
        <v>96</v>
      </c>
    </row>
    <row r="13192" spans="1:2" hidden="1" x14ac:dyDescent="0.35">
      <c r="A13192" s="1" t="s">
        <v>15275</v>
      </c>
      <c r="B13192" s="1">
        <v>93</v>
      </c>
    </row>
    <row r="13193" spans="1:2" hidden="1" x14ac:dyDescent="0.35">
      <c r="A13193" s="1" t="s">
        <v>15276</v>
      </c>
      <c r="B13193" s="1">
        <v>84</v>
      </c>
    </row>
    <row r="13194" spans="1:2" hidden="1" x14ac:dyDescent="0.35">
      <c r="A13194" s="1" t="s">
        <v>15277</v>
      </c>
      <c r="B13194" s="1">
        <v>22</v>
      </c>
    </row>
    <row r="13195" spans="1:2" hidden="1" x14ac:dyDescent="0.35">
      <c r="A13195" s="1" t="s">
        <v>15278</v>
      </c>
      <c r="B13195" s="1">
        <v>54</v>
      </c>
    </row>
    <row r="13196" spans="1:2" hidden="1" x14ac:dyDescent="0.35">
      <c r="A13196" s="1" t="s">
        <v>15279</v>
      </c>
      <c r="B13196" s="1">
        <v>88</v>
      </c>
    </row>
    <row r="13197" spans="1:2" hidden="1" x14ac:dyDescent="0.35">
      <c r="A13197" s="1" t="s">
        <v>15280</v>
      </c>
      <c r="B13197" s="1">
        <v>65</v>
      </c>
    </row>
    <row r="13198" spans="1:2" hidden="1" x14ac:dyDescent="0.35">
      <c r="A13198" s="1" t="s">
        <v>15281</v>
      </c>
      <c r="B13198" s="1">
        <v>93</v>
      </c>
    </row>
    <row r="13199" spans="1:2" hidden="1" x14ac:dyDescent="0.35">
      <c r="A13199" s="1" t="s">
        <v>15282</v>
      </c>
      <c r="B13199" s="1">
        <v>78</v>
      </c>
    </row>
    <row r="13200" spans="1:2" hidden="1" x14ac:dyDescent="0.35">
      <c r="A13200" s="1" t="s">
        <v>15283</v>
      </c>
      <c r="B13200" s="1">
        <v>86</v>
      </c>
    </row>
    <row r="13201" spans="1:2" hidden="1" x14ac:dyDescent="0.35">
      <c r="A13201" s="1" t="s">
        <v>15284</v>
      </c>
      <c r="B13201" s="1">
        <v>85</v>
      </c>
    </row>
    <row r="13202" spans="1:2" hidden="1" x14ac:dyDescent="0.35">
      <c r="A13202" s="1" t="s">
        <v>15285</v>
      </c>
      <c r="B13202" s="1">
        <v>92</v>
      </c>
    </row>
    <row r="13203" spans="1:2" hidden="1" x14ac:dyDescent="0.35">
      <c r="A13203" s="1" t="s">
        <v>15286</v>
      </c>
      <c r="B13203" s="1">
        <v>77</v>
      </c>
    </row>
    <row r="13204" spans="1:2" hidden="1" x14ac:dyDescent="0.35">
      <c r="A13204" s="1" t="s">
        <v>15287</v>
      </c>
      <c r="B13204" s="1">
        <v>0</v>
      </c>
    </row>
    <row r="13205" spans="1:2" hidden="1" x14ac:dyDescent="0.35">
      <c r="A13205" s="1" t="s">
        <v>15288</v>
      </c>
      <c r="B13205" s="1">
        <v>16</v>
      </c>
    </row>
    <row r="13206" spans="1:2" hidden="1" x14ac:dyDescent="0.35">
      <c r="A13206" s="1" t="s">
        <v>15289</v>
      </c>
      <c r="B13206" s="1">
        <v>27</v>
      </c>
    </row>
    <row r="13207" spans="1:2" hidden="1" x14ac:dyDescent="0.35">
      <c r="A13207" s="1" t="s">
        <v>15290</v>
      </c>
      <c r="B13207" s="1">
        <v>38</v>
      </c>
    </row>
    <row r="13208" spans="1:2" hidden="1" x14ac:dyDescent="0.35">
      <c r="A13208" s="1" t="s">
        <v>15291</v>
      </c>
      <c r="B13208" s="1">
        <v>18</v>
      </c>
    </row>
    <row r="13209" spans="1:2" hidden="1" x14ac:dyDescent="0.35">
      <c r="A13209" s="1" t="s">
        <v>15292</v>
      </c>
      <c r="B13209" s="1">
        <v>89</v>
      </c>
    </row>
    <row r="13210" spans="1:2" hidden="1" x14ac:dyDescent="0.35">
      <c r="A13210" s="1" t="s">
        <v>15293</v>
      </c>
      <c r="B13210" s="1">
        <v>20</v>
      </c>
    </row>
    <row r="13211" spans="1:2" hidden="1" x14ac:dyDescent="0.35">
      <c r="A13211" s="1" t="s">
        <v>15294</v>
      </c>
      <c r="B13211" s="1">
        <v>49</v>
      </c>
    </row>
    <row r="13212" spans="1:2" hidden="1" x14ac:dyDescent="0.35">
      <c r="A13212" s="1" t="s">
        <v>15295</v>
      </c>
      <c r="B13212" s="1">
        <v>92</v>
      </c>
    </row>
    <row r="13213" spans="1:2" hidden="1" x14ac:dyDescent="0.35">
      <c r="A13213" s="1" t="s">
        <v>15296</v>
      </c>
      <c r="B13213" s="1">
        <v>91</v>
      </c>
    </row>
    <row r="13214" spans="1:2" hidden="1" x14ac:dyDescent="0.35">
      <c r="A13214" s="1" t="s">
        <v>15297</v>
      </c>
      <c r="B13214" s="1">
        <v>93</v>
      </c>
    </row>
    <row r="13215" spans="1:2" hidden="1" x14ac:dyDescent="0.35">
      <c r="A13215" s="1" t="s">
        <v>15298</v>
      </c>
      <c r="B13215" s="1">
        <v>26</v>
      </c>
    </row>
    <row r="13216" spans="1:2" hidden="1" x14ac:dyDescent="0.35">
      <c r="A13216" s="1" t="s">
        <v>15299</v>
      </c>
      <c r="B13216" s="1">
        <v>42</v>
      </c>
    </row>
    <row r="13217" spans="1:2" hidden="1" x14ac:dyDescent="0.35">
      <c r="A13217" s="1" t="s">
        <v>15300</v>
      </c>
      <c r="B13217" s="1">
        <v>10</v>
      </c>
    </row>
    <row r="13218" spans="1:2" hidden="1" x14ac:dyDescent="0.35">
      <c r="A13218" s="1" t="s">
        <v>15301</v>
      </c>
      <c r="B13218" s="1">
        <v>60</v>
      </c>
    </row>
    <row r="13219" spans="1:2" hidden="1" x14ac:dyDescent="0.35">
      <c r="A13219" s="1" t="s">
        <v>15302</v>
      </c>
      <c r="B13219" s="1">
        <v>95</v>
      </c>
    </row>
    <row r="13220" spans="1:2" hidden="1" x14ac:dyDescent="0.35">
      <c r="A13220" s="1" t="s">
        <v>15303</v>
      </c>
      <c r="B13220" s="1">
        <v>96</v>
      </c>
    </row>
    <row r="13221" spans="1:2" hidden="1" x14ac:dyDescent="0.35">
      <c r="A13221" s="1" t="s">
        <v>15304</v>
      </c>
      <c r="B13221" s="1">
        <v>92</v>
      </c>
    </row>
    <row r="13222" spans="1:2" hidden="1" x14ac:dyDescent="0.35">
      <c r="A13222" s="1" t="s">
        <v>15305</v>
      </c>
      <c r="B13222" s="1">
        <v>42</v>
      </c>
    </row>
    <row r="13223" spans="1:2" hidden="1" x14ac:dyDescent="0.35">
      <c r="A13223" s="1" t="s">
        <v>15306</v>
      </c>
      <c r="B13223" s="1">
        <v>46</v>
      </c>
    </row>
    <row r="13224" spans="1:2" hidden="1" x14ac:dyDescent="0.35">
      <c r="A13224" s="1" t="s">
        <v>15307</v>
      </c>
      <c r="B13224" s="1">
        <v>69</v>
      </c>
    </row>
    <row r="13225" spans="1:2" hidden="1" x14ac:dyDescent="0.35">
      <c r="A13225" s="1" t="s">
        <v>15308</v>
      </c>
      <c r="B13225" s="1">
        <v>26</v>
      </c>
    </row>
    <row r="13226" spans="1:2" hidden="1" x14ac:dyDescent="0.35">
      <c r="A13226" s="1" t="s">
        <v>15309</v>
      </c>
      <c r="B13226" s="1">
        <v>7</v>
      </c>
    </row>
    <row r="13227" spans="1:2" hidden="1" x14ac:dyDescent="0.35">
      <c r="A13227" s="1" t="s">
        <v>15310</v>
      </c>
      <c r="B13227" s="1">
        <v>7</v>
      </c>
    </row>
    <row r="13228" spans="1:2" hidden="1" x14ac:dyDescent="0.35">
      <c r="A13228" s="1" t="s">
        <v>15311</v>
      </c>
      <c r="B13228" s="1">
        <v>78</v>
      </c>
    </row>
    <row r="13229" spans="1:2" hidden="1" x14ac:dyDescent="0.35">
      <c r="A13229" s="1" t="s">
        <v>15312</v>
      </c>
      <c r="B13229" s="1">
        <v>7</v>
      </c>
    </row>
    <row r="13230" spans="1:2" hidden="1" x14ac:dyDescent="0.35">
      <c r="A13230" s="1" t="s">
        <v>15313</v>
      </c>
      <c r="B13230" s="1">
        <v>31</v>
      </c>
    </row>
    <row r="13231" spans="1:2" hidden="1" x14ac:dyDescent="0.35">
      <c r="A13231" s="1" t="s">
        <v>15314</v>
      </c>
      <c r="B13231" s="1">
        <v>87</v>
      </c>
    </row>
    <row r="13232" spans="1:2" hidden="1" x14ac:dyDescent="0.35">
      <c r="A13232" s="1" t="s">
        <v>15315</v>
      </c>
      <c r="B13232" s="1">
        <v>8</v>
      </c>
    </row>
    <row r="13233" spans="1:2" hidden="1" x14ac:dyDescent="0.35">
      <c r="A13233" s="1" t="s">
        <v>15316</v>
      </c>
      <c r="B13233" s="1">
        <v>56</v>
      </c>
    </row>
    <row r="13234" spans="1:2" hidden="1" x14ac:dyDescent="0.35">
      <c r="A13234" s="1" t="s">
        <v>15317</v>
      </c>
      <c r="B13234" s="1">
        <v>86</v>
      </c>
    </row>
    <row r="13235" spans="1:2" hidden="1" x14ac:dyDescent="0.35">
      <c r="A13235" s="1" t="s">
        <v>15318</v>
      </c>
      <c r="B13235" s="1">
        <v>41</v>
      </c>
    </row>
    <row r="13236" spans="1:2" hidden="1" x14ac:dyDescent="0.35">
      <c r="A13236" s="1" t="s">
        <v>15319</v>
      </c>
      <c r="B13236" s="1">
        <v>43</v>
      </c>
    </row>
    <row r="13237" spans="1:2" hidden="1" x14ac:dyDescent="0.35">
      <c r="A13237" s="1" t="s">
        <v>15320</v>
      </c>
      <c r="B13237" s="1">
        <v>90</v>
      </c>
    </row>
    <row r="13238" spans="1:2" hidden="1" x14ac:dyDescent="0.35">
      <c r="A13238" s="1" t="s">
        <v>15321</v>
      </c>
      <c r="B13238" s="1">
        <v>14</v>
      </c>
    </row>
    <row r="13239" spans="1:2" hidden="1" x14ac:dyDescent="0.35">
      <c r="A13239" s="1" t="s">
        <v>15322</v>
      </c>
      <c r="B13239" s="1">
        <v>26</v>
      </c>
    </row>
    <row r="13240" spans="1:2" hidden="1" x14ac:dyDescent="0.35">
      <c r="A13240" s="1" t="s">
        <v>15323</v>
      </c>
      <c r="B13240" s="1">
        <v>7</v>
      </c>
    </row>
    <row r="13241" spans="1:2" hidden="1" x14ac:dyDescent="0.35">
      <c r="A13241" s="1" t="s">
        <v>15324</v>
      </c>
      <c r="B13241" s="1">
        <v>41</v>
      </c>
    </row>
    <row r="13242" spans="1:2" hidden="1" x14ac:dyDescent="0.35">
      <c r="A13242" s="1" t="s">
        <v>15325</v>
      </c>
      <c r="B13242" s="1">
        <v>74</v>
      </c>
    </row>
    <row r="13243" spans="1:2" hidden="1" x14ac:dyDescent="0.35">
      <c r="A13243" s="1" t="s">
        <v>15326</v>
      </c>
      <c r="B13243" s="1">
        <v>97</v>
      </c>
    </row>
    <row r="13244" spans="1:2" hidden="1" x14ac:dyDescent="0.35">
      <c r="A13244" s="1" t="s">
        <v>15327</v>
      </c>
      <c r="B13244" s="1">
        <v>94</v>
      </c>
    </row>
    <row r="13245" spans="1:2" hidden="1" x14ac:dyDescent="0.35">
      <c r="A13245" s="1" t="s">
        <v>15328</v>
      </c>
      <c r="B13245" s="1">
        <v>38</v>
      </c>
    </row>
    <row r="13246" spans="1:2" hidden="1" x14ac:dyDescent="0.35">
      <c r="A13246" s="1" t="s">
        <v>15329</v>
      </c>
      <c r="B13246" s="1">
        <v>17</v>
      </c>
    </row>
    <row r="13247" spans="1:2" hidden="1" x14ac:dyDescent="0.35">
      <c r="A13247" s="1" t="s">
        <v>15330</v>
      </c>
      <c r="B13247" s="1">
        <v>75</v>
      </c>
    </row>
    <row r="13248" spans="1:2" hidden="1" x14ac:dyDescent="0.35">
      <c r="A13248" s="1" t="s">
        <v>15331</v>
      </c>
      <c r="B13248" s="1">
        <v>64</v>
      </c>
    </row>
    <row r="13249" spans="1:2" hidden="1" x14ac:dyDescent="0.35">
      <c r="A13249" s="1" t="s">
        <v>15332</v>
      </c>
      <c r="B13249" s="1">
        <v>45</v>
      </c>
    </row>
    <row r="13250" spans="1:2" hidden="1" x14ac:dyDescent="0.35">
      <c r="A13250" s="1" t="s">
        <v>15333</v>
      </c>
      <c r="B13250" s="1">
        <v>21</v>
      </c>
    </row>
    <row r="13251" spans="1:2" hidden="1" x14ac:dyDescent="0.35">
      <c r="A13251" s="1" t="s">
        <v>15334</v>
      </c>
      <c r="B13251" s="1">
        <v>33</v>
      </c>
    </row>
    <row r="13252" spans="1:2" hidden="1" x14ac:dyDescent="0.35">
      <c r="A13252" s="1" t="s">
        <v>15335</v>
      </c>
      <c r="B13252" s="1">
        <v>46</v>
      </c>
    </row>
    <row r="13253" spans="1:2" hidden="1" x14ac:dyDescent="0.35">
      <c r="A13253" s="1" t="s">
        <v>15336</v>
      </c>
      <c r="B13253" s="1">
        <v>33</v>
      </c>
    </row>
    <row r="13254" spans="1:2" hidden="1" x14ac:dyDescent="0.35">
      <c r="A13254" s="1" t="s">
        <v>15337</v>
      </c>
      <c r="B13254" s="1">
        <v>27</v>
      </c>
    </row>
    <row r="13255" spans="1:2" hidden="1" x14ac:dyDescent="0.35">
      <c r="A13255" s="1" t="s">
        <v>15338</v>
      </c>
      <c r="B13255" s="1">
        <v>0</v>
      </c>
    </row>
    <row r="13256" spans="1:2" hidden="1" x14ac:dyDescent="0.35">
      <c r="A13256" s="1" t="s">
        <v>15339</v>
      </c>
      <c r="B13256" s="1">
        <v>92</v>
      </c>
    </row>
    <row r="13257" spans="1:2" hidden="1" x14ac:dyDescent="0.35">
      <c r="A13257" s="1" t="s">
        <v>15340</v>
      </c>
      <c r="B13257" s="1">
        <v>47</v>
      </c>
    </row>
    <row r="13258" spans="1:2" hidden="1" x14ac:dyDescent="0.35">
      <c r="A13258" s="1" t="s">
        <v>15341</v>
      </c>
      <c r="B13258" s="1">
        <v>89</v>
      </c>
    </row>
    <row r="13259" spans="1:2" hidden="1" x14ac:dyDescent="0.35">
      <c r="A13259" s="1" t="s">
        <v>15342</v>
      </c>
      <c r="B13259" s="1">
        <v>35</v>
      </c>
    </row>
    <row r="13260" spans="1:2" hidden="1" x14ac:dyDescent="0.35">
      <c r="A13260" s="1" t="s">
        <v>15343</v>
      </c>
      <c r="B13260" s="1">
        <v>11</v>
      </c>
    </row>
    <row r="13261" spans="1:2" hidden="1" x14ac:dyDescent="0.35">
      <c r="A13261" s="1" t="s">
        <v>15344</v>
      </c>
      <c r="B13261" s="1">
        <v>90</v>
      </c>
    </row>
    <row r="13262" spans="1:2" hidden="1" x14ac:dyDescent="0.35">
      <c r="A13262" s="1" t="s">
        <v>15345</v>
      </c>
      <c r="B13262" s="1">
        <v>27</v>
      </c>
    </row>
    <row r="13263" spans="1:2" hidden="1" x14ac:dyDescent="0.35">
      <c r="A13263" s="1" t="s">
        <v>15346</v>
      </c>
      <c r="B13263" s="1">
        <v>90</v>
      </c>
    </row>
    <row r="13264" spans="1:2" hidden="1" x14ac:dyDescent="0.35">
      <c r="A13264" s="1" t="s">
        <v>15347</v>
      </c>
      <c r="B13264" s="1">
        <v>84</v>
      </c>
    </row>
    <row r="13265" spans="1:2" hidden="1" x14ac:dyDescent="0.35">
      <c r="A13265" s="1" t="s">
        <v>15348</v>
      </c>
      <c r="B13265" s="1">
        <v>18</v>
      </c>
    </row>
    <row r="13266" spans="1:2" hidden="1" x14ac:dyDescent="0.35">
      <c r="A13266" s="1" t="s">
        <v>15349</v>
      </c>
      <c r="B13266" s="1">
        <v>47</v>
      </c>
    </row>
    <row r="13267" spans="1:2" hidden="1" x14ac:dyDescent="0.35">
      <c r="A13267" s="1" t="s">
        <v>15350</v>
      </c>
      <c r="B13267" s="1">
        <v>66</v>
      </c>
    </row>
    <row r="13268" spans="1:2" hidden="1" x14ac:dyDescent="0.35">
      <c r="A13268" s="1" t="s">
        <v>15351</v>
      </c>
      <c r="B13268" s="1">
        <v>66</v>
      </c>
    </row>
    <row r="13269" spans="1:2" hidden="1" x14ac:dyDescent="0.35">
      <c r="A13269" s="1" t="s">
        <v>15352</v>
      </c>
      <c r="B13269" s="1">
        <v>61</v>
      </c>
    </row>
    <row r="13270" spans="1:2" hidden="1" x14ac:dyDescent="0.35">
      <c r="A13270" s="1" t="s">
        <v>15353</v>
      </c>
      <c r="B13270" s="1">
        <v>18</v>
      </c>
    </row>
    <row r="13271" spans="1:2" hidden="1" x14ac:dyDescent="0.35">
      <c r="A13271" s="1" t="s">
        <v>15354</v>
      </c>
      <c r="B13271" s="1">
        <v>97</v>
      </c>
    </row>
    <row r="13272" spans="1:2" hidden="1" x14ac:dyDescent="0.35">
      <c r="A13272" s="1" t="s">
        <v>15355</v>
      </c>
      <c r="B13272" s="1">
        <v>23</v>
      </c>
    </row>
    <row r="13273" spans="1:2" hidden="1" x14ac:dyDescent="0.35">
      <c r="A13273" s="1" t="s">
        <v>15356</v>
      </c>
      <c r="B13273" s="1">
        <v>7</v>
      </c>
    </row>
    <row r="13274" spans="1:2" hidden="1" x14ac:dyDescent="0.35">
      <c r="A13274" s="1" t="s">
        <v>15357</v>
      </c>
      <c r="B13274" s="1">
        <v>99</v>
      </c>
    </row>
    <row r="13275" spans="1:2" hidden="1" x14ac:dyDescent="0.35">
      <c r="A13275" s="1" t="s">
        <v>15358</v>
      </c>
      <c r="B13275" s="1">
        <v>96</v>
      </c>
    </row>
    <row r="13276" spans="1:2" hidden="1" x14ac:dyDescent="0.35">
      <c r="A13276" s="1" t="s">
        <v>15359</v>
      </c>
      <c r="B13276" s="1">
        <v>99</v>
      </c>
    </row>
    <row r="13277" spans="1:2" hidden="1" x14ac:dyDescent="0.35">
      <c r="A13277" s="1" t="s">
        <v>15360</v>
      </c>
      <c r="B13277" s="1">
        <v>72</v>
      </c>
    </row>
    <row r="13278" spans="1:2" hidden="1" x14ac:dyDescent="0.35">
      <c r="A13278" s="1" t="s">
        <v>15361</v>
      </c>
      <c r="B13278" s="1">
        <v>92</v>
      </c>
    </row>
    <row r="13279" spans="1:2" hidden="1" x14ac:dyDescent="0.35">
      <c r="A13279" s="1" t="s">
        <v>15362</v>
      </c>
      <c r="B13279" s="1">
        <v>91</v>
      </c>
    </row>
    <row r="13280" spans="1:2" hidden="1" x14ac:dyDescent="0.35">
      <c r="A13280" s="1" t="s">
        <v>15363</v>
      </c>
      <c r="B13280" s="1">
        <v>21</v>
      </c>
    </row>
    <row r="13281" spans="1:2" hidden="1" x14ac:dyDescent="0.35">
      <c r="A13281" s="1" t="s">
        <v>15364</v>
      </c>
      <c r="B13281" s="1">
        <v>48</v>
      </c>
    </row>
    <row r="13282" spans="1:2" hidden="1" x14ac:dyDescent="0.35">
      <c r="A13282" s="1" t="s">
        <v>15365</v>
      </c>
      <c r="B13282" s="1">
        <v>18</v>
      </c>
    </row>
    <row r="13283" spans="1:2" hidden="1" x14ac:dyDescent="0.35">
      <c r="A13283" s="1" t="s">
        <v>15366</v>
      </c>
      <c r="B13283" s="1">
        <v>35</v>
      </c>
    </row>
    <row r="13284" spans="1:2" hidden="1" x14ac:dyDescent="0.35">
      <c r="A13284" s="1" t="s">
        <v>15367</v>
      </c>
      <c r="B13284" s="1">
        <v>82</v>
      </c>
    </row>
    <row r="13285" spans="1:2" hidden="1" x14ac:dyDescent="0.35">
      <c r="A13285" s="1" t="s">
        <v>15368</v>
      </c>
      <c r="B13285" s="1">
        <v>3</v>
      </c>
    </row>
    <row r="13286" spans="1:2" hidden="1" x14ac:dyDescent="0.35">
      <c r="A13286" s="1" t="s">
        <v>15369</v>
      </c>
      <c r="B13286" s="1">
        <v>49</v>
      </c>
    </row>
    <row r="13287" spans="1:2" hidden="1" x14ac:dyDescent="0.35">
      <c r="A13287" s="1" t="s">
        <v>15370</v>
      </c>
      <c r="B13287" s="1">
        <v>9</v>
      </c>
    </row>
    <row r="13288" spans="1:2" hidden="1" x14ac:dyDescent="0.35">
      <c r="A13288" s="1" t="s">
        <v>15371</v>
      </c>
      <c r="B13288" s="1">
        <v>10</v>
      </c>
    </row>
    <row r="13289" spans="1:2" hidden="1" x14ac:dyDescent="0.35">
      <c r="A13289" s="1" t="s">
        <v>15372</v>
      </c>
      <c r="B13289" s="1">
        <v>33</v>
      </c>
    </row>
    <row r="13290" spans="1:2" hidden="1" x14ac:dyDescent="0.35">
      <c r="A13290" s="1" t="s">
        <v>15373</v>
      </c>
      <c r="B13290" s="1">
        <v>65</v>
      </c>
    </row>
    <row r="13291" spans="1:2" hidden="1" x14ac:dyDescent="0.35">
      <c r="A13291" s="1" t="s">
        <v>15374</v>
      </c>
      <c r="B13291" s="1">
        <v>7</v>
      </c>
    </row>
    <row r="13292" spans="1:2" hidden="1" x14ac:dyDescent="0.35">
      <c r="A13292" s="1" t="s">
        <v>15375</v>
      </c>
      <c r="B13292" s="1">
        <v>42</v>
      </c>
    </row>
    <row r="13293" spans="1:2" hidden="1" x14ac:dyDescent="0.35">
      <c r="A13293" s="1" t="s">
        <v>15376</v>
      </c>
      <c r="B13293" s="1">
        <v>1</v>
      </c>
    </row>
    <row r="13294" spans="1:2" hidden="1" x14ac:dyDescent="0.35">
      <c r="A13294" s="1" t="s">
        <v>15377</v>
      </c>
      <c r="B13294" s="1">
        <v>80</v>
      </c>
    </row>
    <row r="13295" spans="1:2" hidden="1" x14ac:dyDescent="0.35">
      <c r="A13295" s="1" t="s">
        <v>15378</v>
      </c>
      <c r="B13295" s="1">
        <v>46</v>
      </c>
    </row>
    <row r="13296" spans="1:2" hidden="1" x14ac:dyDescent="0.35">
      <c r="A13296" s="1" t="s">
        <v>15379</v>
      </c>
      <c r="B13296" s="1">
        <v>76</v>
      </c>
    </row>
    <row r="13297" spans="1:2" hidden="1" x14ac:dyDescent="0.35">
      <c r="A13297" s="1" t="s">
        <v>15380</v>
      </c>
      <c r="B13297" s="1">
        <v>10</v>
      </c>
    </row>
    <row r="13298" spans="1:2" hidden="1" x14ac:dyDescent="0.35">
      <c r="A13298" s="1" t="s">
        <v>15381</v>
      </c>
      <c r="B13298" s="1">
        <v>17</v>
      </c>
    </row>
    <row r="13299" spans="1:2" hidden="1" x14ac:dyDescent="0.35">
      <c r="A13299" s="1" t="s">
        <v>15382</v>
      </c>
      <c r="B13299" s="1">
        <v>39</v>
      </c>
    </row>
    <row r="13300" spans="1:2" hidden="1" x14ac:dyDescent="0.35">
      <c r="A13300" s="1" t="s">
        <v>15383</v>
      </c>
      <c r="B13300" s="1">
        <v>18</v>
      </c>
    </row>
    <row r="13301" spans="1:2" hidden="1" x14ac:dyDescent="0.35">
      <c r="A13301" s="1" t="s">
        <v>15384</v>
      </c>
      <c r="B13301" s="1">
        <v>71</v>
      </c>
    </row>
    <row r="13302" spans="1:2" hidden="1" x14ac:dyDescent="0.35">
      <c r="A13302" s="1" t="s">
        <v>15385</v>
      </c>
      <c r="B13302" s="1">
        <v>66</v>
      </c>
    </row>
    <row r="13303" spans="1:2" hidden="1" x14ac:dyDescent="0.35">
      <c r="A13303" s="1" t="s">
        <v>15386</v>
      </c>
      <c r="B13303" s="1">
        <v>69</v>
      </c>
    </row>
    <row r="13304" spans="1:2" hidden="1" x14ac:dyDescent="0.35">
      <c r="A13304" s="1" t="s">
        <v>15387</v>
      </c>
      <c r="B13304" s="1">
        <v>65</v>
      </c>
    </row>
    <row r="13305" spans="1:2" hidden="1" x14ac:dyDescent="0.35">
      <c r="A13305" s="1" t="s">
        <v>15388</v>
      </c>
      <c r="B13305" s="1">
        <v>43</v>
      </c>
    </row>
    <row r="13306" spans="1:2" hidden="1" x14ac:dyDescent="0.35">
      <c r="A13306" s="1" t="s">
        <v>15389</v>
      </c>
      <c r="B13306" s="1">
        <v>95</v>
      </c>
    </row>
    <row r="13307" spans="1:2" hidden="1" x14ac:dyDescent="0.35">
      <c r="A13307" s="1" t="s">
        <v>15390</v>
      </c>
      <c r="B13307" s="1">
        <v>62</v>
      </c>
    </row>
    <row r="13308" spans="1:2" hidden="1" x14ac:dyDescent="0.35">
      <c r="A13308" s="1" t="s">
        <v>15391</v>
      </c>
      <c r="B13308" s="1">
        <v>75</v>
      </c>
    </row>
    <row r="13309" spans="1:2" hidden="1" x14ac:dyDescent="0.35">
      <c r="A13309" s="1" t="s">
        <v>15392</v>
      </c>
      <c r="B13309" s="1">
        <v>75</v>
      </c>
    </row>
    <row r="13310" spans="1:2" hidden="1" x14ac:dyDescent="0.35">
      <c r="A13310" s="1" t="s">
        <v>15393</v>
      </c>
      <c r="B13310" s="1">
        <v>50</v>
      </c>
    </row>
    <row r="13311" spans="1:2" hidden="1" x14ac:dyDescent="0.35">
      <c r="A13311" s="1" t="s">
        <v>15394</v>
      </c>
      <c r="B13311" s="1">
        <v>67</v>
      </c>
    </row>
    <row r="13312" spans="1:2" hidden="1" x14ac:dyDescent="0.35">
      <c r="A13312" s="1" t="s">
        <v>15395</v>
      </c>
      <c r="B13312" s="1">
        <v>72</v>
      </c>
    </row>
    <row r="13313" spans="1:2" hidden="1" x14ac:dyDescent="0.35">
      <c r="A13313" s="1" t="s">
        <v>15396</v>
      </c>
      <c r="B13313" s="1">
        <v>15</v>
      </c>
    </row>
    <row r="13314" spans="1:2" hidden="1" x14ac:dyDescent="0.35">
      <c r="A13314" s="1" t="s">
        <v>15397</v>
      </c>
      <c r="B13314" s="1">
        <v>62</v>
      </c>
    </row>
    <row r="13315" spans="1:2" hidden="1" x14ac:dyDescent="0.35">
      <c r="A13315" s="1" t="s">
        <v>15398</v>
      </c>
      <c r="B13315" s="1">
        <v>99</v>
      </c>
    </row>
    <row r="13316" spans="1:2" hidden="1" x14ac:dyDescent="0.35">
      <c r="A13316" s="1" t="s">
        <v>15399</v>
      </c>
      <c r="B13316" s="1">
        <v>31</v>
      </c>
    </row>
    <row r="13317" spans="1:2" hidden="1" x14ac:dyDescent="0.35">
      <c r="A13317" s="1" t="s">
        <v>15400</v>
      </c>
      <c r="B13317" s="1">
        <v>77</v>
      </c>
    </row>
    <row r="13318" spans="1:2" hidden="1" x14ac:dyDescent="0.35">
      <c r="A13318" s="1" t="s">
        <v>15401</v>
      </c>
      <c r="B13318" s="1">
        <v>45</v>
      </c>
    </row>
    <row r="13319" spans="1:2" hidden="1" x14ac:dyDescent="0.35">
      <c r="A13319" s="1" t="s">
        <v>15402</v>
      </c>
      <c r="B13319" s="1">
        <v>70</v>
      </c>
    </row>
    <row r="13320" spans="1:2" hidden="1" x14ac:dyDescent="0.35">
      <c r="A13320" s="1" t="s">
        <v>15403</v>
      </c>
      <c r="B13320" s="1">
        <v>70</v>
      </c>
    </row>
    <row r="13321" spans="1:2" hidden="1" x14ac:dyDescent="0.35">
      <c r="A13321" s="1" t="s">
        <v>15404</v>
      </c>
      <c r="B13321" s="1">
        <v>2</v>
      </c>
    </row>
    <row r="13322" spans="1:2" hidden="1" x14ac:dyDescent="0.35">
      <c r="A13322" s="1" t="s">
        <v>15405</v>
      </c>
      <c r="B13322" s="1">
        <v>75</v>
      </c>
    </row>
    <row r="13323" spans="1:2" hidden="1" x14ac:dyDescent="0.35">
      <c r="A13323" s="1" t="s">
        <v>15406</v>
      </c>
      <c r="B13323" s="1">
        <v>35</v>
      </c>
    </row>
    <row r="13324" spans="1:2" hidden="1" x14ac:dyDescent="0.35">
      <c r="A13324" s="1" t="s">
        <v>15407</v>
      </c>
      <c r="B13324" s="1">
        <v>20</v>
      </c>
    </row>
    <row r="13325" spans="1:2" hidden="1" x14ac:dyDescent="0.35">
      <c r="A13325" s="1" t="s">
        <v>15408</v>
      </c>
      <c r="B13325" s="1">
        <v>14</v>
      </c>
    </row>
    <row r="13326" spans="1:2" hidden="1" x14ac:dyDescent="0.35">
      <c r="A13326" s="1" t="s">
        <v>15409</v>
      </c>
      <c r="B13326" s="1">
        <v>18</v>
      </c>
    </row>
    <row r="13327" spans="1:2" hidden="1" x14ac:dyDescent="0.35">
      <c r="A13327" s="1" t="s">
        <v>15410</v>
      </c>
      <c r="B13327" s="1">
        <v>98</v>
      </c>
    </row>
    <row r="13328" spans="1:2" hidden="1" x14ac:dyDescent="0.35">
      <c r="A13328" s="1" t="s">
        <v>15411</v>
      </c>
      <c r="B13328" s="1">
        <v>61</v>
      </c>
    </row>
    <row r="13329" spans="1:2" hidden="1" x14ac:dyDescent="0.35">
      <c r="A13329" s="1" t="s">
        <v>15412</v>
      </c>
      <c r="B13329" s="1">
        <v>44</v>
      </c>
    </row>
    <row r="13330" spans="1:2" hidden="1" x14ac:dyDescent="0.35">
      <c r="A13330" s="1" t="s">
        <v>15413</v>
      </c>
      <c r="B13330" s="1">
        <v>2</v>
      </c>
    </row>
    <row r="13331" spans="1:2" hidden="1" x14ac:dyDescent="0.35">
      <c r="A13331" s="1" t="s">
        <v>15414</v>
      </c>
      <c r="B13331" s="1">
        <v>43</v>
      </c>
    </row>
    <row r="13332" spans="1:2" hidden="1" x14ac:dyDescent="0.35">
      <c r="A13332" s="1" t="s">
        <v>15415</v>
      </c>
      <c r="B13332" s="1">
        <v>73</v>
      </c>
    </row>
    <row r="13333" spans="1:2" hidden="1" x14ac:dyDescent="0.35">
      <c r="A13333" s="1" t="s">
        <v>15416</v>
      </c>
      <c r="B13333" s="1">
        <v>49</v>
      </c>
    </row>
    <row r="13334" spans="1:2" hidden="1" x14ac:dyDescent="0.35">
      <c r="A13334" s="1" t="s">
        <v>15417</v>
      </c>
      <c r="B13334" s="1">
        <v>48</v>
      </c>
    </row>
    <row r="13335" spans="1:2" hidden="1" x14ac:dyDescent="0.35">
      <c r="A13335" s="1" t="s">
        <v>15418</v>
      </c>
      <c r="B13335" s="1">
        <v>40</v>
      </c>
    </row>
    <row r="13336" spans="1:2" hidden="1" x14ac:dyDescent="0.35">
      <c r="A13336" s="1" t="s">
        <v>15419</v>
      </c>
      <c r="B13336" s="1">
        <v>3</v>
      </c>
    </row>
    <row r="13337" spans="1:2" hidden="1" x14ac:dyDescent="0.35">
      <c r="A13337" s="1" t="s">
        <v>15420</v>
      </c>
      <c r="B13337" s="1">
        <v>48</v>
      </c>
    </row>
    <row r="13338" spans="1:2" hidden="1" x14ac:dyDescent="0.35">
      <c r="A13338" s="1" t="s">
        <v>15421</v>
      </c>
      <c r="B13338" s="1">
        <v>53</v>
      </c>
    </row>
    <row r="13339" spans="1:2" hidden="1" x14ac:dyDescent="0.35">
      <c r="A13339" s="1" t="s">
        <v>15422</v>
      </c>
      <c r="B13339" s="1">
        <v>29</v>
      </c>
    </row>
    <row r="13340" spans="1:2" hidden="1" x14ac:dyDescent="0.35">
      <c r="A13340" s="1" t="s">
        <v>15423</v>
      </c>
      <c r="B13340" s="1">
        <v>68</v>
      </c>
    </row>
    <row r="13341" spans="1:2" hidden="1" x14ac:dyDescent="0.35">
      <c r="A13341" s="1" t="s">
        <v>15424</v>
      </c>
      <c r="B13341" s="1">
        <v>2</v>
      </c>
    </row>
    <row r="13342" spans="1:2" hidden="1" x14ac:dyDescent="0.35">
      <c r="A13342" s="1" t="s">
        <v>15425</v>
      </c>
      <c r="B13342" s="1">
        <v>31</v>
      </c>
    </row>
    <row r="13343" spans="1:2" hidden="1" x14ac:dyDescent="0.35">
      <c r="A13343" s="1" t="s">
        <v>15426</v>
      </c>
      <c r="B13343" s="1">
        <v>54</v>
      </c>
    </row>
    <row r="13344" spans="1:2" hidden="1" x14ac:dyDescent="0.35">
      <c r="A13344" s="1" t="s">
        <v>15427</v>
      </c>
      <c r="B13344" s="1">
        <v>76</v>
      </c>
    </row>
    <row r="13345" spans="1:2" hidden="1" x14ac:dyDescent="0.35">
      <c r="A13345" s="1" t="s">
        <v>15428</v>
      </c>
      <c r="B13345" s="1">
        <v>3</v>
      </c>
    </row>
    <row r="13346" spans="1:2" hidden="1" x14ac:dyDescent="0.35">
      <c r="A13346" s="1" t="s">
        <v>15429</v>
      </c>
      <c r="B13346" s="1">
        <v>53</v>
      </c>
    </row>
    <row r="13347" spans="1:2" hidden="1" x14ac:dyDescent="0.35">
      <c r="A13347" s="1" t="s">
        <v>15430</v>
      </c>
      <c r="B13347" s="1">
        <v>69</v>
      </c>
    </row>
    <row r="13348" spans="1:2" hidden="1" x14ac:dyDescent="0.35">
      <c r="A13348" s="1" t="s">
        <v>15431</v>
      </c>
      <c r="B13348" s="1">
        <v>30</v>
      </c>
    </row>
    <row r="13349" spans="1:2" hidden="1" x14ac:dyDescent="0.35">
      <c r="A13349" s="1" t="s">
        <v>15432</v>
      </c>
      <c r="B13349" s="1">
        <v>52</v>
      </c>
    </row>
    <row r="13350" spans="1:2" hidden="1" x14ac:dyDescent="0.35">
      <c r="A13350" s="1" t="s">
        <v>15433</v>
      </c>
      <c r="B13350" s="1">
        <v>59</v>
      </c>
    </row>
    <row r="13351" spans="1:2" hidden="1" x14ac:dyDescent="0.35">
      <c r="A13351" s="1" t="s">
        <v>15434</v>
      </c>
      <c r="B13351" s="1">
        <v>30</v>
      </c>
    </row>
    <row r="13352" spans="1:2" hidden="1" x14ac:dyDescent="0.35">
      <c r="A13352" s="1" t="s">
        <v>15435</v>
      </c>
      <c r="B13352" s="1">
        <v>38</v>
      </c>
    </row>
    <row r="13353" spans="1:2" hidden="1" x14ac:dyDescent="0.35">
      <c r="A13353" s="1" t="s">
        <v>15436</v>
      </c>
      <c r="B13353" s="1">
        <v>88</v>
      </c>
    </row>
    <row r="13354" spans="1:2" hidden="1" x14ac:dyDescent="0.35">
      <c r="A13354" s="1" t="s">
        <v>15437</v>
      </c>
      <c r="B13354" s="1">
        <v>92</v>
      </c>
    </row>
    <row r="13355" spans="1:2" hidden="1" x14ac:dyDescent="0.35">
      <c r="A13355" s="1" t="s">
        <v>15438</v>
      </c>
      <c r="B13355" s="1">
        <v>17</v>
      </c>
    </row>
    <row r="13356" spans="1:2" hidden="1" x14ac:dyDescent="0.35">
      <c r="A13356" s="1" t="s">
        <v>15439</v>
      </c>
      <c r="B13356" s="1">
        <v>99</v>
      </c>
    </row>
    <row r="13357" spans="1:2" hidden="1" x14ac:dyDescent="0.35">
      <c r="A13357" s="1" t="s">
        <v>15440</v>
      </c>
      <c r="B13357" s="1">
        <v>11</v>
      </c>
    </row>
    <row r="13358" spans="1:2" hidden="1" x14ac:dyDescent="0.35">
      <c r="A13358" s="1" t="s">
        <v>15441</v>
      </c>
      <c r="B13358" s="1">
        <v>23</v>
      </c>
    </row>
    <row r="13359" spans="1:2" hidden="1" x14ac:dyDescent="0.35">
      <c r="A13359" s="1" t="s">
        <v>15442</v>
      </c>
      <c r="B13359" s="1">
        <v>99</v>
      </c>
    </row>
    <row r="13360" spans="1:2" hidden="1" x14ac:dyDescent="0.35">
      <c r="A13360" s="1" t="s">
        <v>15443</v>
      </c>
      <c r="B13360" s="1">
        <v>95</v>
      </c>
    </row>
    <row r="13361" spans="1:2" hidden="1" x14ac:dyDescent="0.35">
      <c r="A13361" s="1" t="s">
        <v>15444</v>
      </c>
      <c r="B13361" s="1">
        <v>70</v>
      </c>
    </row>
    <row r="13362" spans="1:2" hidden="1" x14ac:dyDescent="0.35">
      <c r="A13362" s="1" t="s">
        <v>15445</v>
      </c>
      <c r="B13362" s="1">
        <v>45</v>
      </c>
    </row>
    <row r="13363" spans="1:2" hidden="1" x14ac:dyDescent="0.35">
      <c r="A13363" s="1" t="s">
        <v>15446</v>
      </c>
      <c r="B13363" s="1">
        <v>15</v>
      </c>
    </row>
    <row r="13364" spans="1:2" hidden="1" x14ac:dyDescent="0.35">
      <c r="A13364" s="1" t="s">
        <v>15447</v>
      </c>
      <c r="B13364" s="1">
        <v>58</v>
      </c>
    </row>
    <row r="13365" spans="1:2" hidden="1" x14ac:dyDescent="0.35">
      <c r="A13365" s="1" t="s">
        <v>15448</v>
      </c>
      <c r="B13365" s="1">
        <v>1</v>
      </c>
    </row>
    <row r="13366" spans="1:2" hidden="1" x14ac:dyDescent="0.35">
      <c r="A13366" s="1" t="s">
        <v>15449</v>
      </c>
      <c r="B13366" s="1">
        <v>99</v>
      </c>
    </row>
    <row r="13367" spans="1:2" hidden="1" x14ac:dyDescent="0.35">
      <c r="A13367" s="1" t="s">
        <v>15450</v>
      </c>
      <c r="B13367" s="1">
        <v>44</v>
      </c>
    </row>
    <row r="13368" spans="1:2" hidden="1" x14ac:dyDescent="0.35">
      <c r="A13368" s="1" t="s">
        <v>15451</v>
      </c>
      <c r="B13368" s="1">
        <v>55</v>
      </c>
    </row>
    <row r="13369" spans="1:2" hidden="1" x14ac:dyDescent="0.35">
      <c r="A13369" s="1" t="s">
        <v>15452</v>
      </c>
      <c r="B13369" s="1">
        <v>10</v>
      </c>
    </row>
    <row r="13370" spans="1:2" hidden="1" x14ac:dyDescent="0.35">
      <c r="A13370" s="1" t="s">
        <v>15453</v>
      </c>
      <c r="B13370" s="1">
        <v>14</v>
      </c>
    </row>
    <row r="13371" spans="1:2" hidden="1" x14ac:dyDescent="0.35">
      <c r="A13371" s="1" t="s">
        <v>15454</v>
      </c>
      <c r="B13371" s="1">
        <v>50</v>
      </c>
    </row>
    <row r="13372" spans="1:2" hidden="1" x14ac:dyDescent="0.35">
      <c r="A13372" s="1" t="s">
        <v>15455</v>
      </c>
      <c r="B13372" s="1">
        <v>30</v>
      </c>
    </row>
    <row r="13373" spans="1:2" hidden="1" x14ac:dyDescent="0.35">
      <c r="A13373" s="1" t="s">
        <v>15456</v>
      </c>
      <c r="B13373" s="1">
        <v>59</v>
      </c>
    </row>
    <row r="13374" spans="1:2" hidden="1" x14ac:dyDescent="0.35">
      <c r="A13374" s="1" t="s">
        <v>15457</v>
      </c>
      <c r="B13374" s="1">
        <v>49</v>
      </c>
    </row>
    <row r="13375" spans="1:2" hidden="1" x14ac:dyDescent="0.35">
      <c r="A13375" s="1" t="s">
        <v>15458</v>
      </c>
      <c r="B13375" s="1">
        <v>99</v>
      </c>
    </row>
    <row r="13376" spans="1:2" hidden="1" x14ac:dyDescent="0.35">
      <c r="A13376" s="1" t="s">
        <v>15459</v>
      </c>
      <c r="B13376" s="1">
        <v>39</v>
      </c>
    </row>
    <row r="13377" spans="1:2" hidden="1" x14ac:dyDescent="0.35">
      <c r="A13377" s="1" t="s">
        <v>15460</v>
      </c>
      <c r="B13377" s="1">
        <v>70</v>
      </c>
    </row>
    <row r="13378" spans="1:2" hidden="1" x14ac:dyDescent="0.35">
      <c r="A13378" s="1" t="s">
        <v>15461</v>
      </c>
      <c r="B13378" s="1">
        <v>6</v>
      </c>
    </row>
    <row r="13379" spans="1:2" hidden="1" x14ac:dyDescent="0.35">
      <c r="A13379" s="1" t="s">
        <v>15462</v>
      </c>
      <c r="B13379" s="1">
        <v>87</v>
      </c>
    </row>
    <row r="13380" spans="1:2" hidden="1" x14ac:dyDescent="0.35">
      <c r="A13380" s="1" t="s">
        <v>15463</v>
      </c>
      <c r="B13380" s="1">
        <v>71</v>
      </c>
    </row>
    <row r="13381" spans="1:2" hidden="1" x14ac:dyDescent="0.35">
      <c r="A13381" s="1" t="s">
        <v>15464</v>
      </c>
      <c r="B13381" s="1">
        <v>2</v>
      </c>
    </row>
    <row r="13382" spans="1:2" hidden="1" x14ac:dyDescent="0.35">
      <c r="A13382" s="1" t="s">
        <v>15465</v>
      </c>
      <c r="B13382" s="1">
        <v>70</v>
      </c>
    </row>
    <row r="13383" spans="1:2" hidden="1" x14ac:dyDescent="0.35">
      <c r="A13383" s="1" t="s">
        <v>15466</v>
      </c>
      <c r="B13383" s="1">
        <v>80</v>
      </c>
    </row>
    <row r="13384" spans="1:2" hidden="1" x14ac:dyDescent="0.35">
      <c r="A13384" s="1" t="s">
        <v>15467</v>
      </c>
      <c r="B13384" s="1">
        <v>56</v>
      </c>
    </row>
    <row r="13385" spans="1:2" hidden="1" x14ac:dyDescent="0.35">
      <c r="A13385" s="1" t="s">
        <v>15468</v>
      </c>
      <c r="B13385" s="1">
        <v>29</v>
      </c>
    </row>
    <row r="13386" spans="1:2" hidden="1" x14ac:dyDescent="0.35">
      <c r="A13386" s="1" t="s">
        <v>15469</v>
      </c>
      <c r="B13386" s="1">
        <v>64</v>
      </c>
    </row>
    <row r="13387" spans="1:2" hidden="1" x14ac:dyDescent="0.35">
      <c r="A13387" s="1" t="s">
        <v>15470</v>
      </c>
      <c r="B13387" s="1">
        <v>72</v>
      </c>
    </row>
    <row r="13388" spans="1:2" hidden="1" x14ac:dyDescent="0.35">
      <c r="A13388" s="1" t="s">
        <v>15471</v>
      </c>
      <c r="B13388" s="1">
        <v>11</v>
      </c>
    </row>
    <row r="13389" spans="1:2" hidden="1" x14ac:dyDescent="0.35">
      <c r="A13389" s="1" t="s">
        <v>15472</v>
      </c>
      <c r="B13389" s="1">
        <v>69</v>
      </c>
    </row>
    <row r="13390" spans="1:2" hidden="1" x14ac:dyDescent="0.35">
      <c r="A13390" s="1" t="s">
        <v>15473</v>
      </c>
      <c r="B13390" s="1">
        <v>56</v>
      </c>
    </row>
    <row r="13391" spans="1:2" hidden="1" x14ac:dyDescent="0.35">
      <c r="A13391" s="1" t="s">
        <v>15474</v>
      </c>
      <c r="B13391" s="1">
        <v>44</v>
      </c>
    </row>
    <row r="13392" spans="1:2" hidden="1" x14ac:dyDescent="0.35">
      <c r="A13392" s="1" t="s">
        <v>15475</v>
      </c>
      <c r="B13392" s="1">
        <v>48</v>
      </c>
    </row>
    <row r="13393" spans="1:2" hidden="1" x14ac:dyDescent="0.35">
      <c r="A13393" s="1" t="s">
        <v>15476</v>
      </c>
      <c r="B13393" s="1">
        <v>58</v>
      </c>
    </row>
    <row r="13394" spans="1:2" hidden="1" x14ac:dyDescent="0.35">
      <c r="A13394" s="1" t="s">
        <v>15477</v>
      </c>
      <c r="B13394" s="1">
        <v>29</v>
      </c>
    </row>
    <row r="13395" spans="1:2" hidden="1" x14ac:dyDescent="0.35">
      <c r="A13395" s="1" t="s">
        <v>15478</v>
      </c>
      <c r="B13395" s="1">
        <v>38</v>
      </c>
    </row>
    <row r="13396" spans="1:2" hidden="1" x14ac:dyDescent="0.35">
      <c r="A13396" s="1" t="s">
        <v>15479</v>
      </c>
      <c r="B13396" s="1">
        <v>68</v>
      </c>
    </row>
    <row r="13397" spans="1:2" hidden="1" x14ac:dyDescent="0.35">
      <c r="A13397" s="1" t="s">
        <v>15480</v>
      </c>
      <c r="B13397" s="1">
        <v>17</v>
      </c>
    </row>
    <row r="13398" spans="1:2" hidden="1" x14ac:dyDescent="0.35">
      <c r="A13398" s="1" t="s">
        <v>15481</v>
      </c>
      <c r="B13398" s="1">
        <v>64</v>
      </c>
    </row>
    <row r="13399" spans="1:2" hidden="1" x14ac:dyDescent="0.35">
      <c r="A13399" s="1" t="s">
        <v>15482</v>
      </c>
      <c r="B13399" s="1">
        <v>63</v>
      </c>
    </row>
    <row r="13400" spans="1:2" hidden="1" x14ac:dyDescent="0.35">
      <c r="A13400" s="1" t="s">
        <v>15483</v>
      </c>
      <c r="B13400" s="1">
        <v>65</v>
      </c>
    </row>
    <row r="13401" spans="1:2" hidden="1" x14ac:dyDescent="0.35">
      <c r="A13401" s="1" t="s">
        <v>15484</v>
      </c>
      <c r="B13401" s="1">
        <v>88</v>
      </c>
    </row>
    <row r="13402" spans="1:2" hidden="1" x14ac:dyDescent="0.35">
      <c r="A13402" s="1" t="s">
        <v>15485</v>
      </c>
      <c r="B13402" s="1">
        <v>30</v>
      </c>
    </row>
    <row r="13403" spans="1:2" hidden="1" x14ac:dyDescent="0.35">
      <c r="A13403" s="1" t="s">
        <v>15486</v>
      </c>
      <c r="B13403" s="1">
        <v>41</v>
      </c>
    </row>
    <row r="13404" spans="1:2" hidden="1" x14ac:dyDescent="0.35">
      <c r="A13404" s="1" t="s">
        <v>15487</v>
      </c>
      <c r="B13404" s="1">
        <v>79</v>
      </c>
    </row>
    <row r="13405" spans="1:2" hidden="1" x14ac:dyDescent="0.35">
      <c r="A13405" s="1" t="s">
        <v>15488</v>
      </c>
      <c r="B13405" s="1">
        <v>76</v>
      </c>
    </row>
    <row r="13406" spans="1:2" hidden="1" x14ac:dyDescent="0.35">
      <c r="A13406" s="1" t="s">
        <v>15489</v>
      </c>
      <c r="B13406" s="1">
        <v>74</v>
      </c>
    </row>
    <row r="13407" spans="1:2" hidden="1" x14ac:dyDescent="0.35">
      <c r="A13407" s="1" t="s">
        <v>15490</v>
      </c>
      <c r="B13407" s="1">
        <v>87</v>
      </c>
    </row>
    <row r="13408" spans="1:2" hidden="1" x14ac:dyDescent="0.35">
      <c r="A13408" s="1" t="s">
        <v>1389</v>
      </c>
      <c r="B13408" s="1">
        <v>35</v>
      </c>
    </row>
    <row r="13409" spans="1:2" hidden="1" x14ac:dyDescent="0.35">
      <c r="A13409" s="1" t="s">
        <v>15491</v>
      </c>
      <c r="B13409" s="1">
        <v>60</v>
      </c>
    </row>
    <row r="13410" spans="1:2" hidden="1" x14ac:dyDescent="0.35">
      <c r="A13410" s="1" t="s">
        <v>15492</v>
      </c>
      <c r="B13410" s="1">
        <v>72</v>
      </c>
    </row>
    <row r="13411" spans="1:2" hidden="1" x14ac:dyDescent="0.35">
      <c r="A13411" s="1" t="s">
        <v>15493</v>
      </c>
      <c r="B13411" s="1">
        <v>43</v>
      </c>
    </row>
    <row r="13412" spans="1:2" hidden="1" x14ac:dyDescent="0.35">
      <c r="A13412" s="1" t="s">
        <v>15494</v>
      </c>
      <c r="B13412" s="1">
        <v>34</v>
      </c>
    </row>
    <row r="13413" spans="1:2" hidden="1" x14ac:dyDescent="0.35">
      <c r="A13413" s="1" t="s">
        <v>15495</v>
      </c>
      <c r="B13413" s="1">
        <v>90</v>
      </c>
    </row>
    <row r="13414" spans="1:2" hidden="1" x14ac:dyDescent="0.35">
      <c r="A13414" s="1" t="s">
        <v>15496</v>
      </c>
      <c r="B13414" s="1">
        <v>63</v>
      </c>
    </row>
    <row r="13415" spans="1:2" hidden="1" x14ac:dyDescent="0.35">
      <c r="A13415" s="1" t="s">
        <v>15497</v>
      </c>
      <c r="B13415" s="1">
        <v>89</v>
      </c>
    </row>
    <row r="13416" spans="1:2" hidden="1" x14ac:dyDescent="0.35">
      <c r="A13416" s="1" t="s">
        <v>15498</v>
      </c>
      <c r="B13416" s="1">
        <v>37</v>
      </c>
    </row>
    <row r="13417" spans="1:2" hidden="1" x14ac:dyDescent="0.35">
      <c r="A13417" s="1" t="s">
        <v>15499</v>
      </c>
      <c r="B13417" s="1">
        <v>21</v>
      </c>
    </row>
    <row r="13418" spans="1:2" hidden="1" x14ac:dyDescent="0.35">
      <c r="A13418" s="1" t="s">
        <v>15500</v>
      </c>
      <c r="B13418" s="1">
        <v>80</v>
      </c>
    </row>
    <row r="13419" spans="1:2" hidden="1" x14ac:dyDescent="0.35">
      <c r="A13419" s="1" t="s">
        <v>15501</v>
      </c>
      <c r="B13419" s="1">
        <v>15</v>
      </c>
    </row>
    <row r="13420" spans="1:2" hidden="1" x14ac:dyDescent="0.35">
      <c r="A13420" s="1" t="s">
        <v>15502</v>
      </c>
      <c r="B13420" s="1">
        <v>13</v>
      </c>
    </row>
    <row r="13421" spans="1:2" hidden="1" x14ac:dyDescent="0.35">
      <c r="A13421" s="1" t="s">
        <v>15503</v>
      </c>
      <c r="B13421" s="1">
        <v>26</v>
      </c>
    </row>
    <row r="13422" spans="1:2" hidden="1" x14ac:dyDescent="0.35">
      <c r="A13422" s="1" t="s">
        <v>15504</v>
      </c>
      <c r="B13422" s="1">
        <v>41</v>
      </c>
    </row>
    <row r="13423" spans="1:2" hidden="1" x14ac:dyDescent="0.35">
      <c r="A13423" s="1" t="s">
        <v>15505</v>
      </c>
      <c r="B13423" s="1">
        <v>42</v>
      </c>
    </row>
    <row r="13424" spans="1:2" hidden="1" x14ac:dyDescent="0.35">
      <c r="A13424" s="1" t="s">
        <v>15506</v>
      </c>
      <c r="B13424" s="1">
        <v>89</v>
      </c>
    </row>
    <row r="13425" spans="1:2" hidden="1" x14ac:dyDescent="0.35">
      <c r="A13425" s="1" t="s">
        <v>15507</v>
      </c>
      <c r="B13425" s="1">
        <v>56</v>
      </c>
    </row>
    <row r="13426" spans="1:2" hidden="1" x14ac:dyDescent="0.35">
      <c r="A13426" s="1" t="s">
        <v>15508</v>
      </c>
      <c r="B13426" s="1">
        <v>14</v>
      </c>
    </row>
    <row r="13427" spans="1:2" hidden="1" x14ac:dyDescent="0.35">
      <c r="A13427" s="1" t="s">
        <v>15509</v>
      </c>
      <c r="B13427" s="1">
        <v>96</v>
      </c>
    </row>
    <row r="13428" spans="1:2" hidden="1" x14ac:dyDescent="0.35">
      <c r="A13428" s="1" t="s">
        <v>15510</v>
      </c>
      <c r="B13428" s="1">
        <v>86</v>
      </c>
    </row>
    <row r="13429" spans="1:2" hidden="1" x14ac:dyDescent="0.35">
      <c r="A13429" s="1" t="s">
        <v>15511</v>
      </c>
      <c r="B13429" s="1">
        <v>46</v>
      </c>
    </row>
    <row r="13430" spans="1:2" hidden="1" x14ac:dyDescent="0.35">
      <c r="A13430" s="1" t="s">
        <v>15512</v>
      </c>
      <c r="B13430" s="1">
        <v>3</v>
      </c>
    </row>
    <row r="13431" spans="1:2" hidden="1" x14ac:dyDescent="0.35">
      <c r="A13431" s="1" t="s">
        <v>15513</v>
      </c>
      <c r="B13431" s="1">
        <v>8</v>
      </c>
    </row>
    <row r="13432" spans="1:2" hidden="1" x14ac:dyDescent="0.35">
      <c r="A13432" s="1" t="s">
        <v>15514</v>
      </c>
      <c r="B13432" s="1">
        <v>42</v>
      </c>
    </row>
    <row r="13433" spans="1:2" hidden="1" x14ac:dyDescent="0.35">
      <c r="A13433" s="1" t="s">
        <v>15515</v>
      </c>
      <c r="B13433" s="1">
        <v>12</v>
      </c>
    </row>
    <row r="13434" spans="1:2" hidden="1" x14ac:dyDescent="0.35">
      <c r="A13434" s="1" t="s">
        <v>15516</v>
      </c>
      <c r="B13434" s="1">
        <v>40</v>
      </c>
    </row>
    <row r="13435" spans="1:2" hidden="1" x14ac:dyDescent="0.35">
      <c r="A13435" s="1" t="s">
        <v>15517</v>
      </c>
      <c r="B13435" s="1">
        <v>62</v>
      </c>
    </row>
    <row r="13436" spans="1:2" hidden="1" x14ac:dyDescent="0.35">
      <c r="A13436" s="1" t="s">
        <v>15518</v>
      </c>
      <c r="B13436" s="1">
        <v>92</v>
      </c>
    </row>
    <row r="13437" spans="1:2" hidden="1" x14ac:dyDescent="0.35">
      <c r="A13437" s="1" t="s">
        <v>15519</v>
      </c>
      <c r="B13437" s="1">
        <v>15</v>
      </c>
    </row>
    <row r="13438" spans="1:2" hidden="1" x14ac:dyDescent="0.35">
      <c r="A13438" s="1" t="s">
        <v>15520</v>
      </c>
      <c r="B13438" s="1">
        <v>62</v>
      </c>
    </row>
    <row r="13439" spans="1:2" hidden="1" x14ac:dyDescent="0.35">
      <c r="A13439" s="1" t="s">
        <v>15521</v>
      </c>
      <c r="B13439" s="1">
        <v>87</v>
      </c>
    </row>
    <row r="13440" spans="1:2" hidden="1" x14ac:dyDescent="0.35">
      <c r="A13440" s="1" t="s">
        <v>15522</v>
      </c>
      <c r="B13440" s="1">
        <v>46</v>
      </c>
    </row>
    <row r="13441" spans="1:2" hidden="1" x14ac:dyDescent="0.35">
      <c r="A13441" s="1" t="s">
        <v>15523</v>
      </c>
      <c r="B13441" s="1">
        <v>30</v>
      </c>
    </row>
    <row r="13442" spans="1:2" hidden="1" x14ac:dyDescent="0.35">
      <c r="A13442" s="1" t="s">
        <v>15524</v>
      </c>
      <c r="B13442" s="1">
        <v>93</v>
      </c>
    </row>
    <row r="13443" spans="1:2" hidden="1" x14ac:dyDescent="0.35">
      <c r="A13443" s="1" t="s">
        <v>15525</v>
      </c>
      <c r="B13443" s="1">
        <v>21</v>
      </c>
    </row>
    <row r="13444" spans="1:2" hidden="1" x14ac:dyDescent="0.35">
      <c r="A13444" s="1" t="s">
        <v>15526</v>
      </c>
      <c r="B13444" s="1">
        <v>45</v>
      </c>
    </row>
    <row r="13445" spans="1:2" hidden="1" x14ac:dyDescent="0.35">
      <c r="A13445" s="1" t="s">
        <v>15527</v>
      </c>
      <c r="B13445" s="1">
        <v>77</v>
      </c>
    </row>
    <row r="13446" spans="1:2" hidden="1" x14ac:dyDescent="0.35">
      <c r="A13446" s="1" t="s">
        <v>15528</v>
      </c>
      <c r="B13446" s="1">
        <v>45</v>
      </c>
    </row>
    <row r="13447" spans="1:2" hidden="1" x14ac:dyDescent="0.35">
      <c r="A13447" s="1" t="s">
        <v>15529</v>
      </c>
      <c r="B13447" s="1">
        <v>96</v>
      </c>
    </row>
    <row r="13448" spans="1:2" hidden="1" x14ac:dyDescent="0.35">
      <c r="A13448" s="1" t="s">
        <v>15530</v>
      </c>
      <c r="B13448" s="1">
        <v>33</v>
      </c>
    </row>
    <row r="13449" spans="1:2" hidden="1" x14ac:dyDescent="0.35">
      <c r="A13449" s="1" t="s">
        <v>15531</v>
      </c>
      <c r="B13449" s="1">
        <v>46</v>
      </c>
    </row>
    <row r="13450" spans="1:2" hidden="1" x14ac:dyDescent="0.35">
      <c r="A13450" s="1" t="s">
        <v>15532</v>
      </c>
      <c r="B13450" s="1">
        <v>35</v>
      </c>
    </row>
    <row r="13451" spans="1:2" hidden="1" x14ac:dyDescent="0.35">
      <c r="A13451" s="1" t="s">
        <v>15533</v>
      </c>
      <c r="B13451" s="1">
        <v>14</v>
      </c>
    </row>
    <row r="13452" spans="1:2" hidden="1" x14ac:dyDescent="0.35">
      <c r="A13452" s="1" t="s">
        <v>15534</v>
      </c>
      <c r="B13452" s="1">
        <v>56</v>
      </c>
    </row>
    <row r="13453" spans="1:2" hidden="1" x14ac:dyDescent="0.35">
      <c r="A13453" s="1" t="s">
        <v>15535</v>
      </c>
      <c r="B13453" s="1">
        <v>52</v>
      </c>
    </row>
    <row r="13454" spans="1:2" hidden="1" x14ac:dyDescent="0.35">
      <c r="A13454" s="1" t="s">
        <v>15536</v>
      </c>
      <c r="B13454" s="1">
        <v>92</v>
      </c>
    </row>
    <row r="13455" spans="1:2" hidden="1" x14ac:dyDescent="0.35">
      <c r="A13455" s="1" t="s">
        <v>15537</v>
      </c>
      <c r="B13455" s="1">
        <v>44</v>
      </c>
    </row>
    <row r="13456" spans="1:2" hidden="1" x14ac:dyDescent="0.35">
      <c r="A13456" s="1" t="s">
        <v>15538</v>
      </c>
      <c r="B13456" s="1">
        <v>97</v>
      </c>
    </row>
    <row r="13457" spans="1:2" hidden="1" x14ac:dyDescent="0.35">
      <c r="A13457" s="1" t="s">
        <v>15539</v>
      </c>
      <c r="B13457" s="1">
        <v>85</v>
      </c>
    </row>
    <row r="13458" spans="1:2" hidden="1" x14ac:dyDescent="0.35">
      <c r="A13458" s="1" t="s">
        <v>15540</v>
      </c>
      <c r="B13458" s="1">
        <v>8</v>
      </c>
    </row>
    <row r="13459" spans="1:2" hidden="1" x14ac:dyDescent="0.35">
      <c r="A13459" s="1" t="s">
        <v>15541</v>
      </c>
      <c r="B13459" s="1">
        <v>61</v>
      </c>
    </row>
    <row r="13460" spans="1:2" hidden="1" x14ac:dyDescent="0.35">
      <c r="A13460" s="1" t="s">
        <v>15542</v>
      </c>
      <c r="B13460" s="1">
        <v>49</v>
      </c>
    </row>
    <row r="13461" spans="1:2" hidden="1" x14ac:dyDescent="0.35">
      <c r="A13461" s="1" t="s">
        <v>15543</v>
      </c>
      <c r="B13461" s="1">
        <v>68</v>
      </c>
    </row>
    <row r="13462" spans="1:2" hidden="1" x14ac:dyDescent="0.35">
      <c r="A13462" s="1" t="s">
        <v>15544</v>
      </c>
      <c r="B13462" s="1">
        <v>19</v>
      </c>
    </row>
    <row r="13463" spans="1:2" hidden="1" x14ac:dyDescent="0.35">
      <c r="A13463" s="1" t="s">
        <v>15545</v>
      </c>
      <c r="B13463" s="1">
        <v>32</v>
      </c>
    </row>
    <row r="13464" spans="1:2" hidden="1" x14ac:dyDescent="0.35">
      <c r="A13464" s="1" t="s">
        <v>15546</v>
      </c>
      <c r="B13464" s="1">
        <v>76</v>
      </c>
    </row>
    <row r="13465" spans="1:2" hidden="1" x14ac:dyDescent="0.35">
      <c r="A13465" s="1" t="s">
        <v>15547</v>
      </c>
      <c r="B13465" s="1">
        <v>44</v>
      </c>
    </row>
    <row r="13466" spans="1:2" hidden="1" x14ac:dyDescent="0.35">
      <c r="A13466" s="1" t="s">
        <v>15548</v>
      </c>
      <c r="B13466" s="1">
        <v>45</v>
      </c>
    </row>
    <row r="13467" spans="1:2" hidden="1" x14ac:dyDescent="0.35">
      <c r="A13467" s="1" t="s">
        <v>15549</v>
      </c>
      <c r="B13467" s="1">
        <v>55</v>
      </c>
    </row>
    <row r="13468" spans="1:2" hidden="1" x14ac:dyDescent="0.35">
      <c r="A13468" s="1" t="s">
        <v>15550</v>
      </c>
      <c r="B13468" s="1">
        <v>52</v>
      </c>
    </row>
    <row r="13469" spans="1:2" hidden="1" x14ac:dyDescent="0.35">
      <c r="A13469" s="1" t="s">
        <v>15551</v>
      </c>
      <c r="B13469" s="1">
        <v>3</v>
      </c>
    </row>
    <row r="13470" spans="1:2" hidden="1" x14ac:dyDescent="0.35">
      <c r="A13470" s="1" t="s">
        <v>15552</v>
      </c>
      <c r="B13470" s="1">
        <v>31</v>
      </c>
    </row>
    <row r="13471" spans="1:2" hidden="1" x14ac:dyDescent="0.35">
      <c r="A13471" s="1" t="s">
        <v>15553</v>
      </c>
      <c r="B13471" s="1">
        <v>63</v>
      </c>
    </row>
    <row r="13472" spans="1:2" hidden="1" x14ac:dyDescent="0.35">
      <c r="A13472" s="1" t="s">
        <v>15554</v>
      </c>
      <c r="B13472" s="1">
        <v>88</v>
      </c>
    </row>
    <row r="13473" spans="1:2" hidden="1" x14ac:dyDescent="0.35">
      <c r="A13473" s="1" t="s">
        <v>15555</v>
      </c>
      <c r="B13473" s="1">
        <v>77</v>
      </c>
    </row>
    <row r="13474" spans="1:2" hidden="1" x14ac:dyDescent="0.35">
      <c r="A13474" s="1" t="s">
        <v>15556</v>
      </c>
      <c r="B13474" s="1">
        <v>56</v>
      </c>
    </row>
    <row r="13475" spans="1:2" hidden="1" x14ac:dyDescent="0.35">
      <c r="A13475" s="1" t="s">
        <v>15557</v>
      </c>
      <c r="B13475" s="1">
        <v>9</v>
      </c>
    </row>
    <row r="13476" spans="1:2" hidden="1" x14ac:dyDescent="0.35">
      <c r="A13476" s="1" t="s">
        <v>15558</v>
      </c>
      <c r="B13476" s="1">
        <v>24</v>
      </c>
    </row>
    <row r="13477" spans="1:2" hidden="1" x14ac:dyDescent="0.35">
      <c r="A13477" s="1" t="s">
        <v>15559</v>
      </c>
      <c r="B13477" s="1">
        <v>85</v>
      </c>
    </row>
    <row r="13478" spans="1:2" hidden="1" x14ac:dyDescent="0.35">
      <c r="A13478" s="1" t="s">
        <v>15560</v>
      </c>
      <c r="B13478" s="1">
        <v>34</v>
      </c>
    </row>
    <row r="13479" spans="1:2" hidden="1" x14ac:dyDescent="0.35">
      <c r="A13479" s="1" t="s">
        <v>15561</v>
      </c>
      <c r="B13479" s="1">
        <v>97</v>
      </c>
    </row>
    <row r="13480" spans="1:2" hidden="1" x14ac:dyDescent="0.35">
      <c r="A13480" s="1" t="s">
        <v>15562</v>
      </c>
      <c r="B13480" s="1">
        <v>64</v>
      </c>
    </row>
    <row r="13481" spans="1:2" hidden="1" x14ac:dyDescent="0.35">
      <c r="A13481" s="1" t="s">
        <v>15563</v>
      </c>
      <c r="B13481" s="1">
        <v>64</v>
      </c>
    </row>
    <row r="13482" spans="1:2" hidden="1" x14ac:dyDescent="0.35">
      <c r="A13482" s="1" t="s">
        <v>15564</v>
      </c>
      <c r="B13482" s="1">
        <v>64</v>
      </c>
    </row>
    <row r="13483" spans="1:2" hidden="1" x14ac:dyDescent="0.35">
      <c r="A13483" s="1" t="s">
        <v>15565</v>
      </c>
      <c r="B13483" s="1">
        <v>83</v>
      </c>
    </row>
    <row r="13484" spans="1:2" hidden="1" x14ac:dyDescent="0.35">
      <c r="A13484" s="1" t="s">
        <v>15566</v>
      </c>
      <c r="B13484" s="1">
        <v>4</v>
      </c>
    </row>
    <row r="13485" spans="1:2" hidden="1" x14ac:dyDescent="0.35">
      <c r="A13485" s="1" t="s">
        <v>15567</v>
      </c>
      <c r="B13485" s="1">
        <v>84</v>
      </c>
    </row>
    <row r="13486" spans="1:2" hidden="1" x14ac:dyDescent="0.35">
      <c r="A13486" s="1" t="s">
        <v>15568</v>
      </c>
      <c r="B13486" s="1">
        <v>2</v>
      </c>
    </row>
    <row r="13487" spans="1:2" hidden="1" x14ac:dyDescent="0.35">
      <c r="A13487" s="1" t="s">
        <v>15569</v>
      </c>
      <c r="B13487" s="1">
        <v>80</v>
      </c>
    </row>
    <row r="13488" spans="1:2" hidden="1" x14ac:dyDescent="0.35">
      <c r="A13488" s="1" t="s">
        <v>15570</v>
      </c>
      <c r="B13488" s="1">
        <v>33</v>
      </c>
    </row>
    <row r="13489" spans="1:2" hidden="1" x14ac:dyDescent="0.35">
      <c r="A13489" s="1" t="s">
        <v>15571</v>
      </c>
      <c r="B13489" s="1">
        <v>43</v>
      </c>
    </row>
    <row r="13490" spans="1:2" hidden="1" x14ac:dyDescent="0.35">
      <c r="A13490" s="1" t="s">
        <v>15572</v>
      </c>
      <c r="B13490" s="1">
        <v>61</v>
      </c>
    </row>
    <row r="13491" spans="1:2" hidden="1" x14ac:dyDescent="0.35">
      <c r="A13491" s="1" t="s">
        <v>15573</v>
      </c>
      <c r="B13491" s="1">
        <v>95</v>
      </c>
    </row>
    <row r="13492" spans="1:2" hidden="1" x14ac:dyDescent="0.35">
      <c r="A13492" s="1" t="s">
        <v>15574</v>
      </c>
      <c r="B13492" s="1">
        <v>27</v>
      </c>
    </row>
    <row r="13493" spans="1:2" hidden="1" x14ac:dyDescent="0.35">
      <c r="A13493" s="1" t="s">
        <v>15575</v>
      </c>
      <c r="B13493" s="1">
        <v>38</v>
      </c>
    </row>
    <row r="13494" spans="1:2" hidden="1" x14ac:dyDescent="0.35">
      <c r="A13494" s="1" t="s">
        <v>15576</v>
      </c>
      <c r="B13494" s="1">
        <v>73</v>
      </c>
    </row>
    <row r="13495" spans="1:2" hidden="1" x14ac:dyDescent="0.35">
      <c r="A13495" s="1" t="s">
        <v>15577</v>
      </c>
      <c r="B13495" s="1">
        <v>83</v>
      </c>
    </row>
    <row r="13496" spans="1:2" hidden="1" x14ac:dyDescent="0.35">
      <c r="A13496" s="1" t="s">
        <v>15578</v>
      </c>
      <c r="B13496" s="1">
        <v>89</v>
      </c>
    </row>
    <row r="13497" spans="1:2" hidden="1" x14ac:dyDescent="0.35">
      <c r="A13497" s="1" t="s">
        <v>15579</v>
      </c>
      <c r="B13497" s="1">
        <v>85</v>
      </c>
    </row>
    <row r="13498" spans="1:2" hidden="1" x14ac:dyDescent="0.35">
      <c r="A13498" s="1" t="s">
        <v>15580</v>
      </c>
      <c r="B13498" s="1">
        <v>58</v>
      </c>
    </row>
    <row r="13499" spans="1:2" hidden="1" x14ac:dyDescent="0.35">
      <c r="A13499" s="1" t="s">
        <v>15581</v>
      </c>
      <c r="B13499" s="1">
        <v>79</v>
      </c>
    </row>
    <row r="13500" spans="1:2" hidden="1" x14ac:dyDescent="0.35">
      <c r="A13500" s="1" t="s">
        <v>15582</v>
      </c>
      <c r="B13500" s="1">
        <v>94</v>
      </c>
    </row>
    <row r="13501" spans="1:2" hidden="1" x14ac:dyDescent="0.35">
      <c r="A13501" s="1" t="s">
        <v>15583</v>
      </c>
      <c r="B13501" s="1">
        <v>6</v>
      </c>
    </row>
    <row r="13502" spans="1:2" hidden="1" x14ac:dyDescent="0.35">
      <c r="A13502" s="1" t="s">
        <v>15584</v>
      </c>
      <c r="B13502" s="1">
        <v>2</v>
      </c>
    </row>
    <row r="13503" spans="1:2" hidden="1" x14ac:dyDescent="0.35">
      <c r="A13503" s="1" t="s">
        <v>15585</v>
      </c>
      <c r="B13503" s="1">
        <v>18</v>
      </c>
    </row>
    <row r="13504" spans="1:2" hidden="1" x14ac:dyDescent="0.35">
      <c r="A13504" s="1" t="s">
        <v>15586</v>
      </c>
      <c r="B13504" s="1">
        <v>92</v>
      </c>
    </row>
    <row r="13505" spans="1:2" hidden="1" x14ac:dyDescent="0.35">
      <c r="A13505" s="1" t="s">
        <v>15587</v>
      </c>
      <c r="B13505" s="1">
        <v>67</v>
      </c>
    </row>
    <row r="13506" spans="1:2" hidden="1" x14ac:dyDescent="0.35">
      <c r="A13506" s="1" t="s">
        <v>15588</v>
      </c>
      <c r="B13506" s="1">
        <v>39</v>
      </c>
    </row>
    <row r="13507" spans="1:2" hidden="1" x14ac:dyDescent="0.35">
      <c r="A13507" s="1" t="s">
        <v>15589</v>
      </c>
      <c r="B13507" s="1">
        <v>5</v>
      </c>
    </row>
    <row r="13508" spans="1:2" hidden="1" x14ac:dyDescent="0.35">
      <c r="A13508" s="1" t="s">
        <v>15590</v>
      </c>
      <c r="B13508" s="1">
        <v>76</v>
      </c>
    </row>
    <row r="13509" spans="1:2" hidden="1" x14ac:dyDescent="0.35">
      <c r="A13509" s="1" t="s">
        <v>15591</v>
      </c>
      <c r="B13509" s="1">
        <v>8</v>
      </c>
    </row>
    <row r="13510" spans="1:2" hidden="1" x14ac:dyDescent="0.35">
      <c r="A13510" s="1" t="s">
        <v>15592</v>
      </c>
      <c r="B13510" s="1">
        <v>13</v>
      </c>
    </row>
    <row r="13511" spans="1:2" hidden="1" x14ac:dyDescent="0.35">
      <c r="A13511" s="1" t="s">
        <v>15593</v>
      </c>
      <c r="B13511" s="1">
        <v>95</v>
      </c>
    </row>
    <row r="13512" spans="1:2" hidden="1" x14ac:dyDescent="0.35">
      <c r="A13512" s="1" t="s">
        <v>15594</v>
      </c>
      <c r="B13512" s="1">
        <v>19</v>
      </c>
    </row>
    <row r="13513" spans="1:2" hidden="1" x14ac:dyDescent="0.35">
      <c r="A13513" s="1" t="s">
        <v>15595</v>
      </c>
      <c r="B13513" s="1">
        <v>85</v>
      </c>
    </row>
    <row r="13514" spans="1:2" hidden="1" x14ac:dyDescent="0.35">
      <c r="A13514" s="1" t="s">
        <v>15596</v>
      </c>
      <c r="B13514" s="1">
        <v>55</v>
      </c>
    </row>
    <row r="13515" spans="1:2" hidden="1" x14ac:dyDescent="0.35">
      <c r="A13515" s="1" t="s">
        <v>15597</v>
      </c>
      <c r="B13515" s="1">
        <v>62</v>
      </c>
    </row>
    <row r="13516" spans="1:2" hidden="1" x14ac:dyDescent="0.35">
      <c r="A13516" s="1" t="s">
        <v>15598</v>
      </c>
      <c r="B13516" s="1">
        <v>49</v>
      </c>
    </row>
    <row r="13517" spans="1:2" hidden="1" x14ac:dyDescent="0.35">
      <c r="A13517" s="1" t="s">
        <v>15599</v>
      </c>
      <c r="B13517" s="1">
        <v>40</v>
      </c>
    </row>
    <row r="13518" spans="1:2" hidden="1" x14ac:dyDescent="0.35">
      <c r="A13518" s="1" t="s">
        <v>15600</v>
      </c>
      <c r="B13518" s="1">
        <v>69</v>
      </c>
    </row>
    <row r="13519" spans="1:2" hidden="1" x14ac:dyDescent="0.35">
      <c r="A13519" s="1" t="s">
        <v>15601</v>
      </c>
      <c r="B13519" s="1">
        <v>87</v>
      </c>
    </row>
    <row r="13520" spans="1:2" hidden="1" x14ac:dyDescent="0.35">
      <c r="A13520" s="1" t="s">
        <v>15602</v>
      </c>
      <c r="B13520" s="1">
        <v>65</v>
      </c>
    </row>
    <row r="13521" spans="1:2" hidden="1" x14ac:dyDescent="0.35">
      <c r="A13521" s="1" t="s">
        <v>15603</v>
      </c>
      <c r="B13521" s="1">
        <v>27</v>
      </c>
    </row>
    <row r="13522" spans="1:2" hidden="1" x14ac:dyDescent="0.35">
      <c r="A13522" s="1" t="s">
        <v>15604</v>
      </c>
      <c r="B13522" s="1">
        <v>54</v>
      </c>
    </row>
    <row r="13523" spans="1:2" hidden="1" x14ac:dyDescent="0.35">
      <c r="A13523" s="1" t="s">
        <v>15605</v>
      </c>
      <c r="B13523" s="1">
        <v>69</v>
      </c>
    </row>
    <row r="13524" spans="1:2" hidden="1" x14ac:dyDescent="0.35">
      <c r="A13524" s="1" t="s">
        <v>15606</v>
      </c>
      <c r="B13524" s="1">
        <v>1</v>
      </c>
    </row>
    <row r="13525" spans="1:2" hidden="1" x14ac:dyDescent="0.35">
      <c r="A13525" s="1" t="s">
        <v>15607</v>
      </c>
      <c r="B13525" s="1">
        <v>63</v>
      </c>
    </row>
    <row r="13526" spans="1:2" hidden="1" x14ac:dyDescent="0.35">
      <c r="A13526" s="1" t="s">
        <v>15608</v>
      </c>
      <c r="B13526" s="1">
        <v>83</v>
      </c>
    </row>
    <row r="13527" spans="1:2" hidden="1" x14ac:dyDescent="0.35">
      <c r="A13527" s="1" t="s">
        <v>15609</v>
      </c>
      <c r="B13527" s="1">
        <v>2</v>
      </c>
    </row>
    <row r="13528" spans="1:2" hidden="1" x14ac:dyDescent="0.35">
      <c r="A13528" s="1" t="s">
        <v>15610</v>
      </c>
      <c r="B13528" s="1">
        <v>59</v>
      </c>
    </row>
    <row r="13529" spans="1:2" hidden="1" x14ac:dyDescent="0.35">
      <c r="A13529" s="1" t="s">
        <v>15611</v>
      </c>
      <c r="B13529" s="1">
        <v>32</v>
      </c>
    </row>
    <row r="13530" spans="1:2" hidden="1" x14ac:dyDescent="0.35">
      <c r="A13530" s="1" t="s">
        <v>15612</v>
      </c>
      <c r="B13530" s="1">
        <v>5</v>
      </c>
    </row>
    <row r="13531" spans="1:2" hidden="1" x14ac:dyDescent="0.35">
      <c r="A13531" s="1" t="s">
        <v>15613</v>
      </c>
      <c r="B13531" s="1">
        <v>38</v>
      </c>
    </row>
    <row r="13532" spans="1:2" hidden="1" x14ac:dyDescent="0.35">
      <c r="A13532" s="1" t="s">
        <v>15614</v>
      </c>
      <c r="B13532" s="1">
        <v>44</v>
      </c>
    </row>
    <row r="13533" spans="1:2" hidden="1" x14ac:dyDescent="0.35">
      <c r="A13533" s="1" t="s">
        <v>15615</v>
      </c>
      <c r="B13533" s="1">
        <v>83</v>
      </c>
    </row>
    <row r="13534" spans="1:2" hidden="1" x14ac:dyDescent="0.35">
      <c r="A13534" s="1" t="s">
        <v>15616</v>
      </c>
      <c r="B13534" s="1">
        <v>5</v>
      </c>
    </row>
    <row r="13535" spans="1:2" hidden="1" x14ac:dyDescent="0.35">
      <c r="A13535" s="1" t="s">
        <v>15617</v>
      </c>
      <c r="B13535" s="1">
        <v>90</v>
      </c>
    </row>
    <row r="13536" spans="1:2" hidden="1" x14ac:dyDescent="0.35">
      <c r="A13536" s="1" t="s">
        <v>15618</v>
      </c>
      <c r="B13536" s="1">
        <v>46</v>
      </c>
    </row>
    <row r="13537" spans="1:2" hidden="1" x14ac:dyDescent="0.35">
      <c r="A13537" s="1" t="s">
        <v>15619</v>
      </c>
      <c r="B13537" s="1">
        <v>38</v>
      </c>
    </row>
    <row r="13538" spans="1:2" hidden="1" x14ac:dyDescent="0.35">
      <c r="A13538" s="1" t="s">
        <v>15620</v>
      </c>
      <c r="B13538" s="1">
        <v>58</v>
      </c>
    </row>
    <row r="13539" spans="1:2" hidden="1" x14ac:dyDescent="0.35">
      <c r="A13539" s="1" t="s">
        <v>15621</v>
      </c>
      <c r="B13539" s="1">
        <v>67</v>
      </c>
    </row>
    <row r="13540" spans="1:2" hidden="1" x14ac:dyDescent="0.35">
      <c r="A13540" s="1" t="s">
        <v>15622</v>
      </c>
      <c r="B13540" s="1">
        <v>81</v>
      </c>
    </row>
    <row r="13541" spans="1:2" hidden="1" x14ac:dyDescent="0.35">
      <c r="A13541" s="1" t="s">
        <v>15623</v>
      </c>
      <c r="B13541" s="1">
        <v>68</v>
      </c>
    </row>
    <row r="13542" spans="1:2" hidden="1" x14ac:dyDescent="0.35">
      <c r="A13542" s="1" t="s">
        <v>15624</v>
      </c>
      <c r="B13542" s="1">
        <v>43</v>
      </c>
    </row>
    <row r="13543" spans="1:2" hidden="1" x14ac:dyDescent="0.35">
      <c r="A13543" s="1" t="s">
        <v>15625</v>
      </c>
      <c r="B13543" s="1">
        <v>33</v>
      </c>
    </row>
    <row r="13544" spans="1:2" hidden="1" x14ac:dyDescent="0.35">
      <c r="A13544" s="1" t="s">
        <v>15626</v>
      </c>
      <c r="B13544" s="1">
        <v>87</v>
      </c>
    </row>
    <row r="13545" spans="1:2" hidden="1" x14ac:dyDescent="0.35">
      <c r="A13545" s="1" t="s">
        <v>15627</v>
      </c>
      <c r="B13545" s="1">
        <v>32</v>
      </c>
    </row>
    <row r="13546" spans="1:2" hidden="1" x14ac:dyDescent="0.35">
      <c r="A13546" s="1" t="s">
        <v>15628</v>
      </c>
      <c r="B13546" s="1">
        <v>48</v>
      </c>
    </row>
    <row r="13547" spans="1:2" hidden="1" x14ac:dyDescent="0.35">
      <c r="A13547" s="1" t="s">
        <v>15629</v>
      </c>
      <c r="B13547" s="1">
        <v>73</v>
      </c>
    </row>
    <row r="13548" spans="1:2" hidden="1" x14ac:dyDescent="0.35">
      <c r="A13548" s="1" t="s">
        <v>15630</v>
      </c>
      <c r="B13548" s="1">
        <v>46</v>
      </c>
    </row>
    <row r="13549" spans="1:2" hidden="1" x14ac:dyDescent="0.35">
      <c r="A13549" s="1" t="s">
        <v>15631</v>
      </c>
      <c r="B13549" s="1">
        <v>13</v>
      </c>
    </row>
    <row r="13550" spans="1:2" hidden="1" x14ac:dyDescent="0.35">
      <c r="A13550" s="1" t="s">
        <v>15632</v>
      </c>
      <c r="B13550" s="1">
        <v>77</v>
      </c>
    </row>
    <row r="13551" spans="1:2" hidden="1" x14ac:dyDescent="0.35">
      <c r="A13551" s="1" t="s">
        <v>15633</v>
      </c>
      <c r="B13551" s="1">
        <v>53</v>
      </c>
    </row>
    <row r="13552" spans="1:2" hidden="1" x14ac:dyDescent="0.35">
      <c r="A13552" s="1" t="s">
        <v>15634</v>
      </c>
      <c r="B13552" s="1">
        <v>64</v>
      </c>
    </row>
    <row r="13553" spans="1:2" hidden="1" x14ac:dyDescent="0.35">
      <c r="A13553" s="1" t="s">
        <v>15635</v>
      </c>
      <c r="B13553" s="1">
        <v>2</v>
      </c>
    </row>
    <row r="13554" spans="1:2" hidden="1" x14ac:dyDescent="0.35">
      <c r="A13554" s="1" t="s">
        <v>15636</v>
      </c>
      <c r="B13554" s="1">
        <v>61</v>
      </c>
    </row>
    <row r="13555" spans="1:2" hidden="1" x14ac:dyDescent="0.35">
      <c r="A13555" s="1" t="s">
        <v>15637</v>
      </c>
      <c r="B13555" s="1">
        <v>29</v>
      </c>
    </row>
    <row r="13556" spans="1:2" hidden="1" x14ac:dyDescent="0.35">
      <c r="A13556" s="1" t="s">
        <v>15638</v>
      </c>
      <c r="B13556" s="1">
        <v>89</v>
      </c>
    </row>
    <row r="13557" spans="1:2" hidden="1" x14ac:dyDescent="0.35">
      <c r="A13557" s="1" t="s">
        <v>15639</v>
      </c>
      <c r="B13557" s="1">
        <v>49</v>
      </c>
    </row>
    <row r="13558" spans="1:2" hidden="1" x14ac:dyDescent="0.35">
      <c r="A13558" s="1" t="s">
        <v>15640</v>
      </c>
      <c r="B13558" s="1">
        <v>47</v>
      </c>
    </row>
    <row r="13559" spans="1:2" hidden="1" x14ac:dyDescent="0.35">
      <c r="A13559" s="1" t="s">
        <v>15641</v>
      </c>
      <c r="B13559" s="1">
        <v>82</v>
      </c>
    </row>
    <row r="13560" spans="1:2" hidden="1" x14ac:dyDescent="0.35">
      <c r="A13560" s="1" t="s">
        <v>15642</v>
      </c>
      <c r="B13560" s="1">
        <v>13</v>
      </c>
    </row>
    <row r="13561" spans="1:2" hidden="1" x14ac:dyDescent="0.35">
      <c r="A13561" s="1" t="s">
        <v>15643</v>
      </c>
      <c r="B13561" s="1">
        <v>48</v>
      </c>
    </row>
    <row r="13562" spans="1:2" hidden="1" x14ac:dyDescent="0.35">
      <c r="A13562" s="1" t="s">
        <v>15644</v>
      </c>
      <c r="B13562" s="1">
        <v>20</v>
      </c>
    </row>
    <row r="13563" spans="1:2" hidden="1" x14ac:dyDescent="0.35">
      <c r="A13563" s="1" t="s">
        <v>15645</v>
      </c>
      <c r="B13563" s="1">
        <v>75</v>
      </c>
    </row>
    <row r="13564" spans="1:2" hidden="1" x14ac:dyDescent="0.35">
      <c r="A13564" s="1" t="s">
        <v>15646</v>
      </c>
      <c r="B13564" s="1">
        <v>97</v>
      </c>
    </row>
    <row r="13565" spans="1:2" hidden="1" x14ac:dyDescent="0.35">
      <c r="A13565" s="1" t="s">
        <v>15647</v>
      </c>
      <c r="B13565" s="1">
        <v>84</v>
      </c>
    </row>
    <row r="13566" spans="1:2" hidden="1" x14ac:dyDescent="0.35">
      <c r="A13566" s="1" t="s">
        <v>15648</v>
      </c>
      <c r="B13566" s="1">
        <v>6</v>
      </c>
    </row>
    <row r="13567" spans="1:2" hidden="1" x14ac:dyDescent="0.35">
      <c r="A13567" s="1" t="s">
        <v>15649</v>
      </c>
      <c r="B13567" s="1">
        <v>58</v>
      </c>
    </row>
    <row r="13568" spans="1:2" hidden="1" x14ac:dyDescent="0.35">
      <c r="A13568" s="1" t="s">
        <v>15650</v>
      </c>
      <c r="B13568" s="1">
        <v>69</v>
      </c>
    </row>
    <row r="13569" spans="1:2" hidden="1" x14ac:dyDescent="0.35">
      <c r="A13569" s="1" t="s">
        <v>15651</v>
      </c>
      <c r="B13569" s="1">
        <v>57</v>
      </c>
    </row>
    <row r="13570" spans="1:2" hidden="1" x14ac:dyDescent="0.35">
      <c r="A13570" s="1" t="s">
        <v>15652</v>
      </c>
      <c r="B13570" s="1">
        <v>90</v>
      </c>
    </row>
    <row r="13571" spans="1:2" hidden="1" x14ac:dyDescent="0.35">
      <c r="A13571" s="1" t="s">
        <v>15653</v>
      </c>
      <c r="B13571" s="1">
        <v>15</v>
      </c>
    </row>
    <row r="13572" spans="1:2" hidden="1" x14ac:dyDescent="0.35">
      <c r="A13572" s="1" t="s">
        <v>15654</v>
      </c>
      <c r="B13572" s="1">
        <v>12</v>
      </c>
    </row>
    <row r="13573" spans="1:2" hidden="1" x14ac:dyDescent="0.35">
      <c r="A13573" s="1" t="s">
        <v>15655</v>
      </c>
      <c r="B13573" s="1">
        <v>41</v>
      </c>
    </row>
    <row r="13574" spans="1:2" hidden="1" x14ac:dyDescent="0.35">
      <c r="A13574" s="1" t="s">
        <v>15656</v>
      </c>
      <c r="B13574" s="1">
        <v>96</v>
      </c>
    </row>
    <row r="13575" spans="1:2" hidden="1" x14ac:dyDescent="0.35">
      <c r="A13575" s="1" t="s">
        <v>15657</v>
      </c>
      <c r="B13575" s="1">
        <v>21</v>
      </c>
    </row>
    <row r="13576" spans="1:2" hidden="1" x14ac:dyDescent="0.35">
      <c r="A13576" s="1" t="s">
        <v>15658</v>
      </c>
      <c r="B13576" s="1">
        <v>73</v>
      </c>
    </row>
    <row r="13577" spans="1:2" hidden="1" x14ac:dyDescent="0.35">
      <c r="A13577" s="1" t="s">
        <v>15659</v>
      </c>
      <c r="B13577" s="1">
        <v>59</v>
      </c>
    </row>
    <row r="13578" spans="1:2" hidden="1" x14ac:dyDescent="0.35">
      <c r="A13578" s="1" t="s">
        <v>15660</v>
      </c>
      <c r="B13578" s="1">
        <v>99</v>
      </c>
    </row>
    <row r="13579" spans="1:2" hidden="1" x14ac:dyDescent="0.35">
      <c r="A13579" s="1" t="s">
        <v>15661</v>
      </c>
      <c r="B13579" s="1">
        <v>9</v>
      </c>
    </row>
    <row r="13580" spans="1:2" hidden="1" x14ac:dyDescent="0.35">
      <c r="A13580" s="1" t="s">
        <v>15662</v>
      </c>
      <c r="B13580" s="1">
        <v>45</v>
      </c>
    </row>
    <row r="13581" spans="1:2" hidden="1" x14ac:dyDescent="0.35">
      <c r="A13581" s="1" t="s">
        <v>15663</v>
      </c>
      <c r="B13581" s="1">
        <v>98</v>
      </c>
    </row>
    <row r="13582" spans="1:2" hidden="1" x14ac:dyDescent="0.35">
      <c r="A13582" s="1" t="s">
        <v>15664</v>
      </c>
      <c r="B13582" s="1">
        <v>92</v>
      </c>
    </row>
    <row r="13583" spans="1:2" hidden="1" x14ac:dyDescent="0.35">
      <c r="A13583" s="1" t="s">
        <v>15665</v>
      </c>
      <c r="B13583" s="1">
        <v>96</v>
      </c>
    </row>
    <row r="13584" spans="1:2" hidden="1" x14ac:dyDescent="0.35">
      <c r="A13584" s="1" t="s">
        <v>15666</v>
      </c>
      <c r="B13584" s="1">
        <v>91</v>
      </c>
    </row>
    <row r="13585" spans="1:2" hidden="1" x14ac:dyDescent="0.35">
      <c r="A13585" s="1" t="s">
        <v>15667</v>
      </c>
      <c r="B13585" s="1">
        <v>10</v>
      </c>
    </row>
    <row r="13586" spans="1:2" hidden="1" x14ac:dyDescent="0.35">
      <c r="A13586" s="1" t="s">
        <v>15668</v>
      </c>
      <c r="B13586" s="1">
        <v>33</v>
      </c>
    </row>
    <row r="13587" spans="1:2" hidden="1" x14ac:dyDescent="0.35">
      <c r="A13587" s="1" t="s">
        <v>15669</v>
      </c>
      <c r="B13587" s="1">
        <v>41</v>
      </c>
    </row>
    <row r="13588" spans="1:2" hidden="1" x14ac:dyDescent="0.35">
      <c r="A13588" s="1" t="s">
        <v>15670</v>
      </c>
      <c r="B13588" s="1">
        <v>82</v>
      </c>
    </row>
    <row r="13589" spans="1:2" hidden="1" x14ac:dyDescent="0.35">
      <c r="A13589" s="1" t="s">
        <v>15671</v>
      </c>
      <c r="B13589" s="1">
        <v>51</v>
      </c>
    </row>
    <row r="13590" spans="1:2" hidden="1" x14ac:dyDescent="0.35">
      <c r="A13590" s="1" t="s">
        <v>15672</v>
      </c>
      <c r="B13590" s="1">
        <v>86</v>
      </c>
    </row>
    <row r="13591" spans="1:2" hidden="1" x14ac:dyDescent="0.35">
      <c r="A13591" s="1" t="s">
        <v>15673</v>
      </c>
      <c r="B13591" s="1">
        <v>73</v>
      </c>
    </row>
    <row r="13592" spans="1:2" hidden="1" x14ac:dyDescent="0.35">
      <c r="A13592" s="1" t="s">
        <v>15674</v>
      </c>
      <c r="B13592" s="1">
        <v>98</v>
      </c>
    </row>
    <row r="13593" spans="1:2" hidden="1" x14ac:dyDescent="0.35">
      <c r="A13593" s="1" t="s">
        <v>15675</v>
      </c>
      <c r="B13593" s="1">
        <v>13</v>
      </c>
    </row>
    <row r="13594" spans="1:2" hidden="1" x14ac:dyDescent="0.35">
      <c r="A13594" s="1" t="s">
        <v>15676</v>
      </c>
      <c r="B13594" s="1">
        <v>27</v>
      </c>
    </row>
    <row r="13595" spans="1:2" hidden="1" x14ac:dyDescent="0.35">
      <c r="A13595" s="1" t="s">
        <v>15677</v>
      </c>
      <c r="B13595" s="1">
        <v>82</v>
      </c>
    </row>
    <row r="13596" spans="1:2" hidden="1" x14ac:dyDescent="0.35">
      <c r="A13596" s="1" t="s">
        <v>15678</v>
      </c>
      <c r="B13596" s="1">
        <v>98</v>
      </c>
    </row>
    <row r="13597" spans="1:2" hidden="1" x14ac:dyDescent="0.35">
      <c r="A13597" s="1" t="s">
        <v>15679</v>
      </c>
      <c r="B13597" s="1">
        <v>46</v>
      </c>
    </row>
    <row r="13598" spans="1:2" hidden="1" x14ac:dyDescent="0.35">
      <c r="A13598" s="1" t="s">
        <v>15680</v>
      </c>
      <c r="B13598" s="1">
        <v>11</v>
      </c>
    </row>
    <row r="13599" spans="1:2" hidden="1" x14ac:dyDescent="0.35">
      <c r="A13599" s="1" t="s">
        <v>15681</v>
      </c>
      <c r="B13599" s="1">
        <v>56</v>
      </c>
    </row>
    <row r="13600" spans="1:2" hidden="1" x14ac:dyDescent="0.35">
      <c r="A13600" s="1" t="s">
        <v>15682</v>
      </c>
      <c r="B13600" s="1">
        <v>99</v>
      </c>
    </row>
    <row r="13601" spans="1:2" hidden="1" x14ac:dyDescent="0.35">
      <c r="A13601" s="1" t="s">
        <v>15683</v>
      </c>
      <c r="B13601" s="1">
        <v>74</v>
      </c>
    </row>
    <row r="13602" spans="1:2" hidden="1" x14ac:dyDescent="0.35">
      <c r="A13602" s="1" t="s">
        <v>15684</v>
      </c>
      <c r="B13602" s="1">
        <v>61</v>
      </c>
    </row>
    <row r="13603" spans="1:2" hidden="1" x14ac:dyDescent="0.35">
      <c r="A13603" s="1" t="s">
        <v>15685</v>
      </c>
      <c r="B13603" s="1">
        <v>10</v>
      </c>
    </row>
    <row r="13604" spans="1:2" hidden="1" x14ac:dyDescent="0.35">
      <c r="A13604" s="1" t="s">
        <v>15686</v>
      </c>
      <c r="B13604" s="1">
        <v>86</v>
      </c>
    </row>
    <row r="13605" spans="1:2" hidden="1" x14ac:dyDescent="0.35">
      <c r="A13605" s="1" t="s">
        <v>15687</v>
      </c>
      <c r="B13605" s="1">
        <v>57</v>
      </c>
    </row>
    <row r="13606" spans="1:2" hidden="1" x14ac:dyDescent="0.35">
      <c r="A13606" s="1" t="s">
        <v>15688</v>
      </c>
      <c r="B13606" s="1">
        <v>98</v>
      </c>
    </row>
    <row r="13607" spans="1:2" hidden="1" x14ac:dyDescent="0.35">
      <c r="A13607" s="1" t="s">
        <v>15689</v>
      </c>
      <c r="B13607" s="1">
        <v>27</v>
      </c>
    </row>
    <row r="13608" spans="1:2" hidden="1" x14ac:dyDescent="0.35">
      <c r="A13608" s="1" t="s">
        <v>15690</v>
      </c>
      <c r="B13608" s="1">
        <v>67</v>
      </c>
    </row>
    <row r="13609" spans="1:2" hidden="1" x14ac:dyDescent="0.35">
      <c r="A13609" s="1" t="s">
        <v>15691</v>
      </c>
      <c r="B13609" s="1">
        <v>1</v>
      </c>
    </row>
    <row r="13610" spans="1:2" hidden="1" x14ac:dyDescent="0.35">
      <c r="A13610" s="1" t="s">
        <v>15692</v>
      </c>
      <c r="B13610" s="1">
        <v>68</v>
      </c>
    </row>
    <row r="13611" spans="1:2" hidden="1" x14ac:dyDescent="0.35">
      <c r="A13611" s="1" t="s">
        <v>15693</v>
      </c>
      <c r="B13611" s="1">
        <v>69</v>
      </c>
    </row>
    <row r="13612" spans="1:2" hidden="1" x14ac:dyDescent="0.35">
      <c r="A13612" s="1" t="s">
        <v>15694</v>
      </c>
      <c r="B13612" s="1">
        <v>47</v>
      </c>
    </row>
    <row r="13613" spans="1:2" hidden="1" x14ac:dyDescent="0.35">
      <c r="A13613" s="1" t="s">
        <v>15695</v>
      </c>
      <c r="B13613" s="1">
        <v>39</v>
      </c>
    </row>
    <row r="13614" spans="1:2" hidden="1" x14ac:dyDescent="0.35">
      <c r="A13614" s="1" t="s">
        <v>15696</v>
      </c>
      <c r="B13614" s="1">
        <v>94</v>
      </c>
    </row>
    <row r="13615" spans="1:2" hidden="1" x14ac:dyDescent="0.35">
      <c r="A13615" s="1" t="s">
        <v>15697</v>
      </c>
      <c r="B13615" s="1">
        <v>22</v>
      </c>
    </row>
    <row r="13616" spans="1:2" hidden="1" x14ac:dyDescent="0.35">
      <c r="A13616" s="1" t="s">
        <v>15698</v>
      </c>
      <c r="B13616" s="1">
        <v>56</v>
      </c>
    </row>
    <row r="13617" spans="1:2" hidden="1" x14ac:dyDescent="0.35">
      <c r="A13617" s="1" t="s">
        <v>15699</v>
      </c>
      <c r="B13617" s="1">
        <v>30</v>
      </c>
    </row>
    <row r="13618" spans="1:2" hidden="1" x14ac:dyDescent="0.35">
      <c r="A13618" s="1" t="s">
        <v>15700</v>
      </c>
      <c r="B13618" s="1">
        <v>39</v>
      </c>
    </row>
    <row r="13619" spans="1:2" hidden="1" x14ac:dyDescent="0.35">
      <c r="A13619" s="1" t="s">
        <v>15701</v>
      </c>
      <c r="B13619" s="1">
        <v>6</v>
      </c>
    </row>
    <row r="13620" spans="1:2" hidden="1" x14ac:dyDescent="0.35">
      <c r="A13620" s="1" t="s">
        <v>15702</v>
      </c>
      <c r="B13620" s="1">
        <v>45</v>
      </c>
    </row>
    <row r="13621" spans="1:2" hidden="1" x14ac:dyDescent="0.35">
      <c r="A13621" s="1" t="s">
        <v>15703</v>
      </c>
      <c r="B13621" s="1">
        <v>51</v>
      </c>
    </row>
    <row r="13622" spans="1:2" hidden="1" x14ac:dyDescent="0.35">
      <c r="A13622" s="1" t="s">
        <v>15704</v>
      </c>
      <c r="B13622" s="1">
        <v>44</v>
      </c>
    </row>
    <row r="13623" spans="1:2" hidden="1" x14ac:dyDescent="0.35">
      <c r="A13623" s="1" t="s">
        <v>15705</v>
      </c>
      <c r="B13623" s="1">
        <v>65</v>
      </c>
    </row>
    <row r="13624" spans="1:2" hidden="1" x14ac:dyDescent="0.35">
      <c r="A13624" s="1" t="s">
        <v>15706</v>
      </c>
      <c r="B13624" s="1">
        <v>37</v>
      </c>
    </row>
    <row r="13625" spans="1:2" hidden="1" x14ac:dyDescent="0.35">
      <c r="A13625" s="1" t="s">
        <v>15707</v>
      </c>
      <c r="B13625" s="1">
        <v>11</v>
      </c>
    </row>
    <row r="13626" spans="1:2" hidden="1" x14ac:dyDescent="0.35">
      <c r="A13626" s="1" t="s">
        <v>15708</v>
      </c>
      <c r="B13626" s="1">
        <v>0</v>
      </c>
    </row>
    <row r="13627" spans="1:2" hidden="1" x14ac:dyDescent="0.35">
      <c r="A13627" s="1" t="s">
        <v>15709</v>
      </c>
      <c r="B13627" s="1">
        <v>94</v>
      </c>
    </row>
    <row r="13628" spans="1:2" hidden="1" x14ac:dyDescent="0.35">
      <c r="A13628" s="1" t="s">
        <v>15710</v>
      </c>
      <c r="B13628" s="1">
        <v>97</v>
      </c>
    </row>
    <row r="13629" spans="1:2" hidden="1" x14ac:dyDescent="0.35">
      <c r="A13629" s="1" t="s">
        <v>15711</v>
      </c>
      <c r="B13629" s="1">
        <v>37</v>
      </c>
    </row>
    <row r="13630" spans="1:2" hidden="1" x14ac:dyDescent="0.35">
      <c r="A13630" s="1" t="s">
        <v>15712</v>
      </c>
      <c r="B13630" s="1">
        <v>41</v>
      </c>
    </row>
    <row r="13631" spans="1:2" hidden="1" x14ac:dyDescent="0.35">
      <c r="A13631" s="1" t="s">
        <v>15713</v>
      </c>
      <c r="B13631" s="1">
        <v>15</v>
      </c>
    </row>
    <row r="13632" spans="1:2" hidden="1" x14ac:dyDescent="0.35">
      <c r="A13632" s="1" t="s">
        <v>15714</v>
      </c>
      <c r="B13632" s="1">
        <v>39</v>
      </c>
    </row>
    <row r="13633" spans="1:2" hidden="1" x14ac:dyDescent="0.35">
      <c r="A13633" s="1" t="s">
        <v>15715</v>
      </c>
      <c r="B13633" s="1">
        <v>70</v>
      </c>
    </row>
    <row r="13634" spans="1:2" hidden="1" x14ac:dyDescent="0.35">
      <c r="A13634" s="1" t="s">
        <v>15716</v>
      </c>
      <c r="B13634" s="1">
        <v>44</v>
      </c>
    </row>
    <row r="13635" spans="1:2" hidden="1" x14ac:dyDescent="0.35">
      <c r="A13635" s="1" t="s">
        <v>15717</v>
      </c>
      <c r="B13635" s="1">
        <v>64</v>
      </c>
    </row>
    <row r="13636" spans="1:2" hidden="1" x14ac:dyDescent="0.35">
      <c r="A13636" s="1" t="s">
        <v>15718</v>
      </c>
      <c r="B13636" s="1">
        <v>84</v>
      </c>
    </row>
    <row r="13637" spans="1:2" hidden="1" x14ac:dyDescent="0.35">
      <c r="A13637" s="1" t="s">
        <v>15719</v>
      </c>
      <c r="B13637" s="1">
        <v>79</v>
      </c>
    </row>
    <row r="13638" spans="1:2" hidden="1" x14ac:dyDescent="0.35">
      <c r="A13638" s="1" t="s">
        <v>15720</v>
      </c>
      <c r="B13638" s="1">
        <v>80</v>
      </c>
    </row>
    <row r="13639" spans="1:2" hidden="1" x14ac:dyDescent="0.35">
      <c r="A13639" s="1" t="s">
        <v>15721</v>
      </c>
      <c r="B13639" s="1">
        <v>49</v>
      </c>
    </row>
    <row r="13640" spans="1:2" hidden="1" x14ac:dyDescent="0.35">
      <c r="A13640" s="1" t="s">
        <v>15722</v>
      </c>
      <c r="B13640" s="1">
        <v>18</v>
      </c>
    </row>
    <row r="13641" spans="1:2" hidden="1" x14ac:dyDescent="0.35">
      <c r="A13641" s="1" t="s">
        <v>15723</v>
      </c>
      <c r="B13641" s="1">
        <v>82</v>
      </c>
    </row>
    <row r="13642" spans="1:2" hidden="1" x14ac:dyDescent="0.35">
      <c r="A13642" s="1" t="s">
        <v>15724</v>
      </c>
      <c r="B13642" s="1">
        <v>74</v>
      </c>
    </row>
    <row r="13643" spans="1:2" hidden="1" x14ac:dyDescent="0.35">
      <c r="A13643" s="1" t="s">
        <v>15725</v>
      </c>
      <c r="B13643" s="1">
        <v>0</v>
      </c>
    </row>
    <row r="13644" spans="1:2" hidden="1" x14ac:dyDescent="0.35">
      <c r="A13644" s="1" t="s">
        <v>15726</v>
      </c>
      <c r="B13644" s="1">
        <v>31</v>
      </c>
    </row>
    <row r="13645" spans="1:2" hidden="1" x14ac:dyDescent="0.35">
      <c r="A13645" s="1" t="s">
        <v>15727</v>
      </c>
      <c r="B13645" s="1">
        <v>6</v>
      </c>
    </row>
    <row r="13646" spans="1:2" hidden="1" x14ac:dyDescent="0.35">
      <c r="A13646" s="1" t="s">
        <v>15728</v>
      </c>
      <c r="B13646" s="1">
        <v>39</v>
      </c>
    </row>
    <row r="13647" spans="1:2" hidden="1" x14ac:dyDescent="0.35">
      <c r="A13647" s="1" t="s">
        <v>15729</v>
      </c>
      <c r="B13647" s="1">
        <v>96</v>
      </c>
    </row>
    <row r="13648" spans="1:2" hidden="1" x14ac:dyDescent="0.35">
      <c r="A13648" s="1" t="s">
        <v>15730</v>
      </c>
      <c r="B13648" s="1">
        <v>79</v>
      </c>
    </row>
    <row r="13649" spans="1:2" hidden="1" x14ac:dyDescent="0.35">
      <c r="A13649" s="1" t="s">
        <v>15731</v>
      </c>
      <c r="B13649" s="1">
        <v>21</v>
      </c>
    </row>
    <row r="13650" spans="1:2" hidden="1" x14ac:dyDescent="0.35">
      <c r="A13650" s="1" t="s">
        <v>15732</v>
      </c>
      <c r="B13650" s="1">
        <v>36</v>
      </c>
    </row>
    <row r="13651" spans="1:2" hidden="1" x14ac:dyDescent="0.35">
      <c r="A13651" s="1" t="s">
        <v>15733</v>
      </c>
      <c r="B13651" s="1">
        <v>2</v>
      </c>
    </row>
    <row r="13652" spans="1:2" hidden="1" x14ac:dyDescent="0.35">
      <c r="A13652" s="1" t="s">
        <v>15734</v>
      </c>
      <c r="B13652" s="1">
        <v>13</v>
      </c>
    </row>
    <row r="13653" spans="1:2" hidden="1" x14ac:dyDescent="0.35">
      <c r="A13653" s="1" t="s">
        <v>15735</v>
      </c>
      <c r="B13653" s="1">
        <v>78</v>
      </c>
    </row>
    <row r="13654" spans="1:2" hidden="1" x14ac:dyDescent="0.35">
      <c r="A13654" s="1" t="s">
        <v>15736</v>
      </c>
      <c r="B13654" s="1">
        <v>43</v>
      </c>
    </row>
    <row r="13655" spans="1:2" hidden="1" x14ac:dyDescent="0.35">
      <c r="A13655" s="1" t="s">
        <v>15737</v>
      </c>
      <c r="B13655" s="1">
        <v>76</v>
      </c>
    </row>
    <row r="13656" spans="1:2" hidden="1" x14ac:dyDescent="0.35">
      <c r="A13656" s="1" t="s">
        <v>15738</v>
      </c>
      <c r="B13656" s="1">
        <v>27</v>
      </c>
    </row>
    <row r="13657" spans="1:2" hidden="1" x14ac:dyDescent="0.35">
      <c r="A13657" s="1" t="s">
        <v>15739</v>
      </c>
      <c r="B13657" s="1">
        <v>54</v>
      </c>
    </row>
    <row r="13658" spans="1:2" hidden="1" x14ac:dyDescent="0.35">
      <c r="A13658" s="1" t="s">
        <v>15740</v>
      </c>
      <c r="B13658" s="1">
        <v>41</v>
      </c>
    </row>
    <row r="13659" spans="1:2" hidden="1" x14ac:dyDescent="0.35">
      <c r="A13659" s="1" t="s">
        <v>15741</v>
      </c>
      <c r="B13659" s="1">
        <v>53</v>
      </c>
    </row>
    <row r="13660" spans="1:2" hidden="1" x14ac:dyDescent="0.35">
      <c r="A13660" s="1" t="s">
        <v>15742</v>
      </c>
      <c r="B13660" s="1">
        <v>68</v>
      </c>
    </row>
    <row r="13661" spans="1:2" hidden="1" x14ac:dyDescent="0.35">
      <c r="A13661" s="1" t="s">
        <v>15743</v>
      </c>
      <c r="B13661" s="1">
        <v>87</v>
      </c>
    </row>
    <row r="13662" spans="1:2" hidden="1" x14ac:dyDescent="0.35">
      <c r="A13662" s="1" t="s">
        <v>15744</v>
      </c>
      <c r="B13662" s="1">
        <v>37</v>
      </c>
    </row>
    <row r="13663" spans="1:2" hidden="1" x14ac:dyDescent="0.35">
      <c r="A13663" s="1" t="s">
        <v>15745</v>
      </c>
      <c r="B13663" s="1">
        <v>42</v>
      </c>
    </row>
    <row r="13664" spans="1:2" hidden="1" x14ac:dyDescent="0.35">
      <c r="A13664" s="1" t="s">
        <v>15746</v>
      </c>
      <c r="B13664" s="1">
        <v>60</v>
      </c>
    </row>
    <row r="13665" spans="1:2" hidden="1" x14ac:dyDescent="0.35">
      <c r="A13665" s="1" t="s">
        <v>15747</v>
      </c>
      <c r="B13665" s="1">
        <v>95</v>
      </c>
    </row>
    <row r="13666" spans="1:2" hidden="1" x14ac:dyDescent="0.35">
      <c r="A13666" s="1" t="s">
        <v>15748</v>
      </c>
      <c r="B13666" s="1">
        <v>66</v>
      </c>
    </row>
    <row r="13667" spans="1:2" hidden="1" x14ac:dyDescent="0.35">
      <c r="A13667" s="1" t="s">
        <v>15749</v>
      </c>
      <c r="B13667" s="1">
        <v>86</v>
      </c>
    </row>
    <row r="13668" spans="1:2" hidden="1" x14ac:dyDescent="0.35">
      <c r="A13668" s="1" t="s">
        <v>15750</v>
      </c>
      <c r="B13668" s="1">
        <v>54</v>
      </c>
    </row>
    <row r="13669" spans="1:2" hidden="1" x14ac:dyDescent="0.35">
      <c r="A13669" s="1" t="s">
        <v>15751</v>
      </c>
      <c r="B13669" s="1">
        <v>78</v>
      </c>
    </row>
    <row r="13670" spans="1:2" hidden="1" x14ac:dyDescent="0.35">
      <c r="A13670" s="1" t="s">
        <v>15752</v>
      </c>
      <c r="B13670" s="1">
        <v>43</v>
      </c>
    </row>
    <row r="13671" spans="1:2" hidden="1" x14ac:dyDescent="0.35">
      <c r="A13671" s="1" t="s">
        <v>15753</v>
      </c>
      <c r="B13671" s="1">
        <v>67</v>
      </c>
    </row>
    <row r="13672" spans="1:2" hidden="1" x14ac:dyDescent="0.35">
      <c r="A13672" s="1" t="s">
        <v>15754</v>
      </c>
      <c r="B13672" s="1">
        <v>84</v>
      </c>
    </row>
    <row r="13673" spans="1:2" hidden="1" x14ac:dyDescent="0.35">
      <c r="A13673" s="1" t="s">
        <v>15755</v>
      </c>
      <c r="B13673" s="1">
        <v>73</v>
      </c>
    </row>
    <row r="13674" spans="1:2" hidden="1" x14ac:dyDescent="0.35">
      <c r="A13674" s="1" t="s">
        <v>15756</v>
      </c>
      <c r="B13674" s="1">
        <v>26</v>
      </c>
    </row>
    <row r="13675" spans="1:2" hidden="1" x14ac:dyDescent="0.35">
      <c r="A13675" s="1" t="s">
        <v>15757</v>
      </c>
      <c r="B13675" s="1">
        <v>52</v>
      </c>
    </row>
    <row r="13676" spans="1:2" hidden="1" x14ac:dyDescent="0.35">
      <c r="A13676" s="1" t="s">
        <v>15758</v>
      </c>
      <c r="B13676" s="1">
        <v>20</v>
      </c>
    </row>
    <row r="13677" spans="1:2" hidden="1" x14ac:dyDescent="0.35">
      <c r="A13677" s="1" t="s">
        <v>15759</v>
      </c>
      <c r="B13677" s="1">
        <v>41</v>
      </c>
    </row>
    <row r="13678" spans="1:2" hidden="1" x14ac:dyDescent="0.35">
      <c r="A13678" s="1" t="s">
        <v>15760</v>
      </c>
      <c r="B13678" s="1">
        <v>88</v>
      </c>
    </row>
    <row r="13679" spans="1:2" hidden="1" x14ac:dyDescent="0.35">
      <c r="A13679" s="1" t="s">
        <v>15761</v>
      </c>
      <c r="B13679" s="1">
        <v>43</v>
      </c>
    </row>
    <row r="13680" spans="1:2" hidden="1" x14ac:dyDescent="0.35">
      <c r="A13680" s="1" t="s">
        <v>15762</v>
      </c>
      <c r="B13680" s="1">
        <v>1</v>
      </c>
    </row>
    <row r="13681" spans="1:2" hidden="1" x14ac:dyDescent="0.35">
      <c r="A13681" s="1" t="s">
        <v>15763</v>
      </c>
      <c r="B13681" s="1">
        <v>30</v>
      </c>
    </row>
    <row r="13682" spans="1:2" hidden="1" x14ac:dyDescent="0.35">
      <c r="A13682" s="1" t="s">
        <v>15764</v>
      </c>
      <c r="B13682" s="1">
        <v>8</v>
      </c>
    </row>
    <row r="13683" spans="1:2" hidden="1" x14ac:dyDescent="0.35">
      <c r="A13683" s="1" t="s">
        <v>15765</v>
      </c>
      <c r="B13683" s="1">
        <v>86</v>
      </c>
    </row>
    <row r="13684" spans="1:2" hidden="1" x14ac:dyDescent="0.35">
      <c r="A13684" s="1" t="s">
        <v>15766</v>
      </c>
      <c r="B13684" s="1">
        <v>37</v>
      </c>
    </row>
    <row r="13685" spans="1:2" hidden="1" x14ac:dyDescent="0.35">
      <c r="A13685" s="1" t="s">
        <v>15767</v>
      </c>
      <c r="B13685" s="1">
        <v>75</v>
      </c>
    </row>
    <row r="13686" spans="1:2" hidden="1" x14ac:dyDescent="0.35">
      <c r="A13686" s="1" t="s">
        <v>15768</v>
      </c>
      <c r="B13686" s="1">
        <v>32</v>
      </c>
    </row>
    <row r="13687" spans="1:2" hidden="1" x14ac:dyDescent="0.35">
      <c r="A13687" s="1" t="s">
        <v>15769</v>
      </c>
      <c r="B13687" s="1">
        <v>45</v>
      </c>
    </row>
    <row r="13688" spans="1:2" hidden="1" x14ac:dyDescent="0.35">
      <c r="A13688" s="1" t="s">
        <v>15770</v>
      </c>
      <c r="B13688" s="1">
        <v>68</v>
      </c>
    </row>
    <row r="13689" spans="1:2" hidden="1" x14ac:dyDescent="0.35">
      <c r="A13689" s="1" t="s">
        <v>15771</v>
      </c>
      <c r="B13689" s="1">
        <v>90</v>
      </c>
    </row>
    <row r="13690" spans="1:2" hidden="1" x14ac:dyDescent="0.35">
      <c r="A13690" s="1" t="s">
        <v>15772</v>
      </c>
      <c r="B13690" s="1">
        <v>98</v>
      </c>
    </row>
    <row r="13691" spans="1:2" hidden="1" x14ac:dyDescent="0.35">
      <c r="A13691" s="1" t="s">
        <v>15773</v>
      </c>
      <c r="B13691" s="1">
        <v>92</v>
      </c>
    </row>
    <row r="13692" spans="1:2" hidden="1" x14ac:dyDescent="0.35">
      <c r="A13692" s="1" t="s">
        <v>15774</v>
      </c>
      <c r="B13692" s="1">
        <v>7</v>
      </c>
    </row>
    <row r="13693" spans="1:2" hidden="1" x14ac:dyDescent="0.35">
      <c r="A13693" s="1" t="s">
        <v>15775</v>
      </c>
      <c r="B13693" s="1">
        <v>5</v>
      </c>
    </row>
    <row r="13694" spans="1:2" hidden="1" x14ac:dyDescent="0.35">
      <c r="A13694" s="1" t="s">
        <v>15776</v>
      </c>
      <c r="B13694" s="1">
        <v>0</v>
      </c>
    </row>
    <row r="13695" spans="1:2" hidden="1" x14ac:dyDescent="0.35">
      <c r="A13695" s="1" t="s">
        <v>15777</v>
      </c>
      <c r="B13695" s="1">
        <v>6</v>
      </c>
    </row>
    <row r="13696" spans="1:2" hidden="1" x14ac:dyDescent="0.35">
      <c r="A13696" s="1" t="s">
        <v>15778</v>
      </c>
      <c r="B13696" s="1">
        <v>84</v>
      </c>
    </row>
    <row r="13697" spans="1:2" hidden="1" x14ac:dyDescent="0.35">
      <c r="A13697" s="1" t="s">
        <v>15779</v>
      </c>
      <c r="B13697" s="1">
        <v>15</v>
      </c>
    </row>
    <row r="13698" spans="1:2" hidden="1" x14ac:dyDescent="0.35">
      <c r="A13698" s="1" t="s">
        <v>15780</v>
      </c>
      <c r="B13698" s="1">
        <v>85</v>
      </c>
    </row>
    <row r="13699" spans="1:2" hidden="1" x14ac:dyDescent="0.35">
      <c r="A13699" s="1" t="s">
        <v>15781</v>
      </c>
      <c r="B13699" s="1">
        <v>8</v>
      </c>
    </row>
    <row r="13700" spans="1:2" hidden="1" x14ac:dyDescent="0.35">
      <c r="A13700" s="1" t="s">
        <v>15782</v>
      </c>
      <c r="B13700" s="1">
        <v>79</v>
      </c>
    </row>
    <row r="13701" spans="1:2" hidden="1" x14ac:dyDescent="0.35">
      <c r="A13701" s="1" t="s">
        <v>15783</v>
      </c>
      <c r="B13701" s="1">
        <v>49</v>
      </c>
    </row>
    <row r="13702" spans="1:2" hidden="1" x14ac:dyDescent="0.35">
      <c r="A13702" s="1" t="s">
        <v>15784</v>
      </c>
      <c r="B13702" s="1">
        <v>37</v>
      </c>
    </row>
    <row r="13703" spans="1:2" hidden="1" x14ac:dyDescent="0.35">
      <c r="A13703" s="1" t="s">
        <v>15785</v>
      </c>
      <c r="B13703" s="1">
        <v>4</v>
      </c>
    </row>
    <row r="13704" spans="1:2" hidden="1" x14ac:dyDescent="0.35">
      <c r="A13704" s="1" t="s">
        <v>15786</v>
      </c>
      <c r="B13704" s="1">
        <v>91</v>
      </c>
    </row>
    <row r="13705" spans="1:2" hidden="1" x14ac:dyDescent="0.35">
      <c r="A13705" s="1" t="s">
        <v>15787</v>
      </c>
      <c r="B13705" s="1">
        <v>6</v>
      </c>
    </row>
    <row r="13706" spans="1:2" hidden="1" x14ac:dyDescent="0.35">
      <c r="A13706" s="1" t="s">
        <v>15788</v>
      </c>
      <c r="B13706" s="1">
        <v>5</v>
      </c>
    </row>
    <row r="13707" spans="1:2" hidden="1" x14ac:dyDescent="0.35">
      <c r="A13707" s="1" t="s">
        <v>15789</v>
      </c>
      <c r="B13707" s="1">
        <v>43</v>
      </c>
    </row>
    <row r="13708" spans="1:2" hidden="1" x14ac:dyDescent="0.35">
      <c r="A13708" s="1" t="s">
        <v>15790</v>
      </c>
      <c r="B13708" s="1">
        <v>69</v>
      </c>
    </row>
    <row r="13709" spans="1:2" hidden="1" x14ac:dyDescent="0.35">
      <c r="A13709" s="1" t="s">
        <v>15791</v>
      </c>
      <c r="B13709" s="1">
        <v>57</v>
      </c>
    </row>
    <row r="13710" spans="1:2" hidden="1" x14ac:dyDescent="0.35">
      <c r="A13710" s="1" t="s">
        <v>15792</v>
      </c>
      <c r="B13710" s="1">
        <v>95</v>
      </c>
    </row>
    <row r="13711" spans="1:2" hidden="1" x14ac:dyDescent="0.35">
      <c r="A13711" s="1" t="s">
        <v>15793</v>
      </c>
      <c r="B13711" s="1">
        <v>64</v>
      </c>
    </row>
    <row r="13712" spans="1:2" hidden="1" x14ac:dyDescent="0.35">
      <c r="A13712" s="1" t="s">
        <v>15794</v>
      </c>
      <c r="B13712" s="1">
        <v>24</v>
      </c>
    </row>
    <row r="13713" spans="1:2" hidden="1" x14ac:dyDescent="0.35">
      <c r="A13713" s="1" t="s">
        <v>15795</v>
      </c>
      <c r="B13713" s="1">
        <v>84</v>
      </c>
    </row>
    <row r="13714" spans="1:2" hidden="1" x14ac:dyDescent="0.35">
      <c r="A13714" s="1" t="s">
        <v>15796</v>
      </c>
      <c r="B13714" s="1">
        <v>96</v>
      </c>
    </row>
    <row r="13715" spans="1:2" hidden="1" x14ac:dyDescent="0.35">
      <c r="A13715" s="1" t="s">
        <v>15797</v>
      </c>
      <c r="B13715" s="1">
        <v>43</v>
      </c>
    </row>
    <row r="13716" spans="1:2" hidden="1" x14ac:dyDescent="0.35">
      <c r="A13716" s="1" t="s">
        <v>15798</v>
      </c>
      <c r="B13716" s="1">
        <v>31</v>
      </c>
    </row>
    <row r="13717" spans="1:2" hidden="1" x14ac:dyDescent="0.35">
      <c r="A13717" s="1" t="s">
        <v>15799</v>
      </c>
      <c r="B13717" s="1">
        <v>78</v>
      </c>
    </row>
    <row r="13718" spans="1:2" hidden="1" x14ac:dyDescent="0.35">
      <c r="A13718" s="1" t="s">
        <v>15800</v>
      </c>
      <c r="B13718" s="1">
        <v>21</v>
      </c>
    </row>
    <row r="13719" spans="1:2" hidden="1" x14ac:dyDescent="0.35">
      <c r="A13719" s="1" t="s">
        <v>15801</v>
      </c>
      <c r="B13719" s="1">
        <v>5</v>
      </c>
    </row>
    <row r="13720" spans="1:2" hidden="1" x14ac:dyDescent="0.35">
      <c r="A13720" s="1" t="s">
        <v>15802</v>
      </c>
      <c r="B13720" s="1">
        <v>21</v>
      </c>
    </row>
    <row r="13721" spans="1:2" hidden="1" x14ac:dyDescent="0.35">
      <c r="A13721" s="1" t="s">
        <v>15803</v>
      </c>
      <c r="B13721" s="1">
        <v>1</v>
      </c>
    </row>
    <row r="13722" spans="1:2" hidden="1" x14ac:dyDescent="0.35">
      <c r="A13722" s="1" t="s">
        <v>15804</v>
      </c>
      <c r="B13722" s="1">
        <v>21</v>
      </c>
    </row>
    <row r="13723" spans="1:2" hidden="1" x14ac:dyDescent="0.35">
      <c r="A13723" s="1" t="s">
        <v>15805</v>
      </c>
      <c r="B13723" s="1">
        <v>13</v>
      </c>
    </row>
    <row r="13724" spans="1:2" hidden="1" x14ac:dyDescent="0.35">
      <c r="A13724" s="1" t="s">
        <v>15806</v>
      </c>
      <c r="B13724" s="1">
        <v>75</v>
      </c>
    </row>
    <row r="13725" spans="1:2" hidden="1" x14ac:dyDescent="0.35">
      <c r="A13725" s="1" t="s">
        <v>15807</v>
      </c>
      <c r="B13725" s="1">
        <v>22</v>
      </c>
    </row>
    <row r="13726" spans="1:2" hidden="1" x14ac:dyDescent="0.35">
      <c r="A13726" s="1" t="s">
        <v>15808</v>
      </c>
      <c r="B13726" s="1">
        <v>65</v>
      </c>
    </row>
    <row r="13727" spans="1:2" hidden="1" x14ac:dyDescent="0.35">
      <c r="A13727" s="1" t="s">
        <v>15809</v>
      </c>
      <c r="B13727" s="1">
        <v>3</v>
      </c>
    </row>
    <row r="13728" spans="1:2" hidden="1" x14ac:dyDescent="0.35">
      <c r="A13728" s="1" t="s">
        <v>15810</v>
      </c>
      <c r="B13728" s="1">
        <v>5</v>
      </c>
    </row>
    <row r="13729" spans="1:2" hidden="1" x14ac:dyDescent="0.35">
      <c r="A13729" s="1" t="s">
        <v>15811</v>
      </c>
      <c r="B13729" s="1">
        <v>93</v>
      </c>
    </row>
    <row r="13730" spans="1:2" hidden="1" x14ac:dyDescent="0.35">
      <c r="A13730" s="1" t="s">
        <v>15812</v>
      </c>
      <c r="B13730" s="1">
        <v>58</v>
      </c>
    </row>
    <row r="13731" spans="1:2" hidden="1" x14ac:dyDescent="0.35">
      <c r="A13731" s="1" t="s">
        <v>15813</v>
      </c>
      <c r="B13731" s="1">
        <v>57</v>
      </c>
    </row>
    <row r="13732" spans="1:2" hidden="1" x14ac:dyDescent="0.35">
      <c r="A13732" s="1" t="s">
        <v>15814</v>
      </c>
      <c r="B13732" s="1">
        <v>49</v>
      </c>
    </row>
    <row r="13733" spans="1:2" hidden="1" x14ac:dyDescent="0.35">
      <c r="A13733" s="1" t="s">
        <v>15815</v>
      </c>
      <c r="B13733" s="1">
        <v>36</v>
      </c>
    </row>
    <row r="13734" spans="1:2" hidden="1" x14ac:dyDescent="0.35">
      <c r="A13734" s="1" t="s">
        <v>15816</v>
      </c>
      <c r="B13734" s="1">
        <v>61</v>
      </c>
    </row>
    <row r="13735" spans="1:2" hidden="1" x14ac:dyDescent="0.35">
      <c r="A13735" s="1" t="s">
        <v>15817</v>
      </c>
      <c r="B13735" s="1">
        <v>54</v>
      </c>
    </row>
    <row r="13736" spans="1:2" hidden="1" x14ac:dyDescent="0.35">
      <c r="A13736" s="1" t="s">
        <v>15818</v>
      </c>
      <c r="B13736" s="1">
        <v>85</v>
      </c>
    </row>
    <row r="13737" spans="1:2" hidden="1" x14ac:dyDescent="0.35">
      <c r="A13737" s="1" t="s">
        <v>15819</v>
      </c>
      <c r="B13737" s="1">
        <v>87</v>
      </c>
    </row>
    <row r="13738" spans="1:2" hidden="1" x14ac:dyDescent="0.35">
      <c r="A13738" s="1" t="s">
        <v>15820</v>
      </c>
      <c r="B13738" s="1">
        <v>35</v>
      </c>
    </row>
    <row r="13739" spans="1:2" hidden="1" x14ac:dyDescent="0.35">
      <c r="A13739" s="1" t="s">
        <v>15821</v>
      </c>
      <c r="B13739" s="1">
        <v>61</v>
      </c>
    </row>
    <row r="13740" spans="1:2" hidden="1" x14ac:dyDescent="0.35">
      <c r="A13740" s="1" t="s">
        <v>15822</v>
      </c>
      <c r="B13740" s="1">
        <v>93</v>
      </c>
    </row>
    <row r="13741" spans="1:2" hidden="1" x14ac:dyDescent="0.35">
      <c r="A13741" s="1" t="s">
        <v>15823</v>
      </c>
      <c r="B13741" s="1">
        <v>82</v>
      </c>
    </row>
    <row r="13742" spans="1:2" hidden="1" x14ac:dyDescent="0.35">
      <c r="A13742" s="1" t="s">
        <v>15824</v>
      </c>
      <c r="B13742" s="1">
        <v>89</v>
      </c>
    </row>
    <row r="13743" spans="1:2" hidden="1" x14ac:dyDescent="0.35">
      <c r="A13743" s="1" t="s">
        <v>15825</v>
      </c>
      <c r="B13743" s="1">
        <v>86</v>
      </c>
    </row>
    <row r="13744" spans="1:2" hidden="1" x14ac:dyDescent="0.35">
      <c r="A13744" s="1" t="s">
        <v>15826</v>
      </c>
      <c r="B13744" s="1">
        <v>70</v>
      </c>
    </row>
    <row r="13745" spans="1:2" hidden="1" x14ac:dyDescent="0.35">
      <c r="A13745" s="1" t="s">
        <v>15827</v>
      </c>
      <c r="B13745" s="1">
        <v>89</v>
      </c>
    </row>
    <row r="13746" spans="1:2" hidden="1" x14ac:dyDescent="0.35">
      <c r="A13746" s="1" t="s">
        <v>15828</v>
      </c>
      <c r="B13746" s="1">
        <v>91</v>
      </c>
    </row>
    <row r="13747" spans="1:2" hidden="1" x14ac:dyDescent="0.35">
      <c r="A13747" s="1" t="s">
        <v>15829</v>
      </c>
      <c r="B13747" s="1">
        <v>89</v>
      </c>
    </row>
    <row r="13748" spans="1:2" hidden="1" x14ac:dyDescent="0.35">
      <c r="A13748" s="1" t="s">
        <v>15830</v>
      </c>
      <c r="B13748" s="1">
        <v>99</v>
      </c>
    </row>
    <row r="13749" spans="1:2" hidden="1" x14ac:dyDescent="0.35">
      <c r="A13749" s="1" t="s">
        <v>15831</v>
      </c>
      <c r="B13749" s="1">
        <v>8</v>
      </c>
    </row>
    <row r="13750" spans="1:2" hidden="1" x14ac:dyDescent="0.35">
      <c r="A13750" s="1" t="s">
        <v>15832</v>
      </c>
      <c r="B13750" s="1">
        <v>9</v>
      </c>
    </row>
    <row r="13751" spans="1:2" hidden="1" x14ac:dyDescent="0.35">
      <c r="A13751" s="1" t="s">
        <v>15833</v>
      </c>
      <c r="B13751" s="1">
        <v>72</v>
      </c>
    </row>
    <row r="13752" spans="1:2" hidden="1" x14ac:dyDescent="0.35">
      <c r="A13752" s="1" t="s">
        <v>28</v>
      </c>
      <c r="B13752" s="1">
        <v>19</v>
      </c>
    </row>
    <row r="13753" spans="1:2" hidden="1" x14ac:dyDescent="0.35">
      <c r="A13753" s="1" t="s">
        <v>15834</v>
      </c>
      <c r="B13753" s="1">
        <v>90</v>
      </c>
    </row>
    <row r="13754" spans="1:2" hidden="1" x14ac:dyDescent="0.35">
      <c r="A13754" s="1" t="s">
        <v>15835</v>
      </c>
      <c r="B13754" s="1">
        <v>96</v>
      </c>
    </row>
    <row r="13755" spans="1:2" hidden="1" x14ac:dyDescent="0.35">
      <c r="A13755" s="1" t="s">
        <v>15836</v>
      </c>
      <c r="B13755" s="1">
        <v>77</v>
      </c>
    </row>
    <row r="13756" spans="1:2" hidden="1" x14ac:dyDescent="0.35">
      <c r="A13756" s="1" t="s">
        <v>15837</v>
      </c>
      <c r="B13756" s="1">
        <v>8</v>
      </c>
    </row>
    <row r="13757" spans="1:2" hidden="1" x14ac:dyDescent="0.35">
      <c r="A13757" s="1" t="s">
        <v>15838</v>
      </c>
      <c r="B13757" s="1">
        <v>42</v>
      </c>
    </row>
    <row r="13758" spans="1:2" hidden="1" x14ac:dyDescent="0.35">
      <c r="A13758" s="1" t="s">
        <v>15839</v>
      </c>
      <c r="B13758" s="1">
        <v>72</v>
      </c>
    </row>
    <row r="13759" spans="1:2" hidden="1" x14ac:dyDescent="0.35">
      <c r="A13759" s="1" t="s">
        <v>15840</v>
      </c>
      <c r="B13759" s="1">
        <v>49</v>
      </c>
    </row>
    <row r="13760" spans="1:2" hidden="1" x14ac:dyDescent="0.35">
      <c r="A13760" s="1" t="s">
        <v>15841</v>
      </c>
      <c r="B13760" s="1">
        <v>53</v>
      </c>
    </row>
    <row r="13761" spans="1:2" hidden="1" x14ac:dyDescent="0.35">
      <c r="A13761" s="1" t="s">
        <v>15842</v>
      </c>
      <c r="B13761" s="1">
        <v>48</v>
      </c>
    </row>
    <row r="13762" spans="1:2" hidden="1" x14ac:dyDescent="0.35">
      <c r="A13762" s="1" t="s">
        <v>15843</v>
      </c>
      <c r="B13762" s="1">
        <v>15</v>
      </c>
    </row>
    <row r="13763" spans="1:2" hidden="1" x14ac:dyDescent="0.35">
      <c r="A13763" s="1" t="s">
        <v>15844</v>
      </c>
      <c r="B13763" s="1">
        <v>7</v>
      </c>
    </row>
    <row r="13764" spans="1:2" hidden="1" x14ac:dyDescent="0.35">
      <c r="A13764" s="1" t="s">
        <v>15845</v>
      </c>
      <c r="B13764" s="1">
        <v>83</v>
      </c>
    </row>
    <row r="13765" spans="1:2" hidden="1" x14ac:dyDescent="0.35">
      <c r="A13765" s="1" t="s">
        <v>15846</v>
      </c>
      <c r="B13765" s="1">
        <v>86</v>
      </c>
    </row>
    <row r="13766" spans="1:2" hidden="1" x14ac:dyDescent="0.35">
      <c r="A13766" s="1" t="s">
        <v>15847</v>
      </c>
      <c r="B13766" s="1">
        <v>60</v>
      </c>
    </row>
    <row r="13767" spans="1:2" hidden="1" x14ac:dyDescent="0.35">
      <c r="A13767" s="1" t="s">
        <v>15848</v>
      </c>
      <c r="B13767" s="1">
        <v>69</v>
      </c>
    </row>
    <row r="13768" spans="1:2" hidden="1" x14ac:dyDescent="0.35">
      <c r="A13768" s="1" t="s">
        <v>15849</v>
      </c>
      <c r="B13768" s="1">
        <v>76</v>
      </c>
    </row>
    <row r="13769" spans="1:2" hidden="1" x14ac:dyDescent="0.35">
      <c r="A13769" s="1" t="s">
        <v>15850</v>
      </c>
      <c r="B13769" s="1">
        <v>49</v>
      </c>
    </row>
    <row r="13770" spans="1:2" hidden="1" x14ac:dyDescent="0.35">
      <c r="A13770" s="1" t="s">
        <v>15851</v>
      </c>
      <c r="B13770" s="1">
        <v>99</v>
      </c>
    </row>
    <row r="13771" spans="1:2" hidden="1" x14ac:dyDescent="0.35">
      <c r="A13771" s="1" t="s">
        <v>15852</v>
      </c>
      <c r="B13771" s="1">
        <v>65</v>
      </c>
    </row>
    <row r="13772" spans="1:2" hidden="1" x14ac:dyDescent="0.35">
      <c r="A13772" s="1" t="s">
        <v>15853</v>
      </c>
      <c r="B13772" s="1">
        <v>64</v>
      </c>
    </row>
    <row r="13773" spans="1:2" hidden="1" x14ac:dyDescent="0.35">
      <c r="A13773" s="1" t="s">
        <v>15854</v>
      </c>
      <c r="B13773" s="1">
        <v>7</v>
      </c>
    </row>
    <row r="13774" spans="1:2" hidden="1" x14ac:dyDescent="0.35">
      <c r="A13774" s="1" t="s">
        <v>15855</v>
      </c>
      <c r="B13774" s="1">
        <v>36</v>
      </c>
    </row>
    <row r="13775" spans="1:2" hidden="1" x14ac:dyDescent="0.35">
      <c r="A13775" s="1" t="s">
        <v>15856</v>
      </c>
      <c r="B13775" s="1">
        <v>73</v>
      </c>
    </row>
    <row r="13776" spans="1:2" hidden="1" x14ac:dyDescent="0.35">
      <c r="A13776" s="1" t="s">
        <v>15857</v>
      </c>
      <c r="B13776" s="1">
        <v>43</v>
      </c>
    </row>
    <row r="13777" spans="1:2" hidden="1" x14ac:dyDescent="0.35">
      <c r="A13777" s="1" t="s">
        <v>15858</v>
      </c>
      <c r="B13777" s="1">
        <v>8</v>
      </c>
    </row>
    <row r="13778" spans="1:2" hidden="1" x14ac:dyDescent="0.35">
      <c r="A13778" s="1" t="s">
        <v>15859</v>
      </c>
      <c r="B13778" s="1">
        <v>3</v>
      </c>
    </row>
    <row r="13779" spans="1:2" hidden="1" x14ac:dyDescent="0.35">
      <c r="A13779" s="1" t="s">
        <v>15860</v>
      </c>
      <c r="B13779" s="1">
        <v>12</v>
      </c>
    </row>
    <row r="13780" spans="1:2" hidden="1" x14ac:dyDescent="0.35">
      <c r="A13780" s="1" t="s">
        <v>15861</v>
      </c>
      <c r="B13780" s="1">
        <v>63</v>
      </c>
    </row>
    <row r="13781" spans="1:2" hidden="1" x14ac:dyDescent="0.35">
      <c r="A13781" s="1" t="s">
        <v>15862</v>
      </c>
      <c r="B13781" s="1">
        <v>83</v>
      </c>
    </row>
    <row r="13782" spans="1:2" hidden="1" x14ac:dyDescent="0.35">
      <c r="A13782" s="1" t="s">
        <v>15863</v>
      </c>
      <c r="B13782" s="1">
        <v>31</v>
      </c>
    </row>
    <row r="13783" spans="1:2" hidden="1" x14ac:dyDescent="0.35">
      <c r="A13783" s="1" t="s">
        <v>15864</v>
      </c>
      <c r="B13783" s="1">
        <v>96</v>
      </c>
    </row>
    <row r="13784" spans="1:2" hidden="1" x14ac:dyDescent="0.35">
      <c r="A13784" s="1" t="s">
        <v>15865</v>
      </c>
      <c r="B13784" s="1">
        <v>34</v>
      </c>
    </row>
    <row r="13785" spans="1:2" hidden="1" x14ac:dyDescent="0.35">
      <c r="A13785" s="1" t="s">
        <v>15866</v>
      </c>
      <c r="B13785" s="1">
        <v>84</v>
      </c>
    </row>
    <row r="13786" spans="1:2" hidden="1" x14ac:dyDescent="0.35">
      <c r="A13786" s="1" t="s">
        <v>15867</v>
      </c>
      <c r="B13786" s="1">
        <v>94</v>
      </c>
    </row>
    <row r="13787" spans="1:2" hidden="1" x14ac:dyDescent="0.35">
      <c r="A13787" s="1" t="s">
        <v>15868</v>
      </c>
      <c r="B13787" s="1">
        <v>50</v>
      </c>
    </row>
    <row r="13788" spans="1:2" hidden="1" x14ac:dyDescent="0.35">
      <c r="A13788" s="1" t="s">
        <v>15869</v>
      </c>
      <c r="B13788" s="1">
        <v>27</v>
      </c>
    </row>
    <row r="13789" spans="1:2" hidden="1" x14ac:dyDescent="0.35">
      <c r="A13789" s="1" t="s">
        <v>15870</v>
      </c>
      <c r="B13789" s="1">
        <v>11</v>
      </c>
    </row>
    <row r="13790" spans="1:2" hidden="1" x14ac:dyDescent="0.35">
      <c r="A13790" s="1" t="s">
        <v>15871</v>
      </c>
      <c r="B13790" s="1">
        <v>17</v>
      </c>
    </row>
    <row r="13791" spans="1:2" hidden="1" x14ac:dyDescent="0.35">
      <c r="A13791" s="1" t="s">
        <v>15872</v>
      </c>
      <c r="B13791" s="1">
        <v>12</v>
      </c>
    </row>
    <row r="13792" spans="1:2" hidden="1" x14ac:dyDescent="0.35">
      <c r="A13792" s="1" t="s">
        <v>15873</v>
      </c>
      <c r="B13792" s="1">
        <v>56</v>
      </c>
    </row>
    <row r="13793" spans="1:2" hidden="1" x14ac:dyDescent="0.35">
      <c r="A13793" s="1" t="s">
        <v>15874</v>
      </c>
      <c r="B13793" s="1">
        <v>74</v>
      </c>
    </row>
    <row r="13794" spans="1:2" hidden="1" x14ac:dyDescent="0.35">
      <c r="A13794" s="1" t="s">
        <v>15875</v>
      </c>
      <c r="B13794" s="1">
        <v>82</v>
      </c>
    </row>
    <row r="13795" spans="1:2" hidden="1" x14ac:dyDescent="0.35">
      <c r="A13795" s="1" t="s">
        <v>15876</v>
      </c>
      <c r="B13795" s="1">
        <v>62</v>
      </c>
    </row>
    <row r="13796" spans="1:2" hidden="1" x14ac:dyDescent="0.35">
      <c r="A13796" s="1" t="s">
        <v>15877</v>
      </c>
      <c r="B13796" s="1">
        <v>47</v>
      </c>
    </row>
    <row r="13797" spans="1:2" hidden="1" x14ac:dyDescent="0.35">
      <c r="A13797" s="1" t="s">
        <v>15878</v>
      </c>
      <c r="B13797" s="1">
        <v>84</v>
      </c>
    </row>
    <row r="13798" spans="1:2" hidden="1" x14ac:dyDescent="0.35">
      <c r="A13798" s="1" t="s">
        <v>15879</v>
      </c>
      <c r="B13798" s="1">
        <v>65</v>
      </c>
    </row>
    <row r="13799" spans="1:2" hidden="1" x14ac:dyDescent="0.35">
      <c r="A13799" s="1" t="s">
        <v>15880</v>
      </c>
      <c r="B13799" s="1">
        <v>47</v>
      </c>
    </row>
    <row r="13800" spans="1:2" hidden="1" x14ac:dyDescent="0.35">
      <c r="A13800" s="1" t="s">
        <v>15881</v>
      </c>
      <c r="B13800" s="1">
        <v>41</v>
      </c>
    </row>
    <row r="13801" spans="1:2" hidden="1" x14ac:dyDescent="0.35">
      <c r="A13801" s="1" t="s">
        <v>15882</v>
      </c>
      <c r="B13801" s="1">
        <v>12</v>
      </c>
    </row>
    <row r="13802" spans="1:2" hidden="1" x14ac:dyDescent="0.35">
      <c r="A13802" s="1" t="s">
        <v>15883</v>
      </c>
      <c r="B13802" s="1">
        <v>34</v>
      </c>
    </row>
    <row r="13803" spans="1:2" hidden="1" x14ac:dyDescent="0.35">
      <c r="A13803" s="1" t="s">
        <v>15884</v>
      </c>
      <c r="B13803" s="1">
        <v>51</v>
      </c>
    </row>
    <row r="13804" spans="1:2" hidden="1" x14ac:dyDescent="0.35">
      <c r="A13804" s="1" t="s">
        <v>15885</v>
      </c>
      <c r="B13804" s="1">
        <v>63</v>
      </c>
    </row>
    <row r="13805" spans="1:2" hidden="1" x14ac:dyDescent="0.35">
      <c r="A13805" s="1" t="s">
        <v>15886</v>
      </c>
      <c r="B13805" s="1">
        <v>85</v>
      </c>
    </row>
    <row r="13806" spans="1:2" hidden="1" x14ac:dyDescent="0.35">
      <c r="A13806" s="1" t="s">
        <v>15887</v>
      </c>
      <c r="B13806" s="1">
        <v>38</v>
      </c>
    </row>
    <row r="13807" spans="1:2" hidden="1" x14ac:dyDescent="0.35">
      <c r="A13807" s="1" t="s">
        <v>15888</v>
      </c>
      <c r="B13807" s="1">
        <v>67</v>
      </c>
    </row>
    <row r="13808" spans="1:2" hidden="1" x14ac:dyDescent="0.35">
      <c r="A13808" s="1" t="s">
        <v>15889</v>
      </c>
      <c r="B13808" s="1">
        <v>81</v>
      </c>
    </row>
    <row r="13809" spans="1:2" hidden="1" x14ac:dyDescent="0.35">
      <c r="A13809" s="1" t="s">
        <v>15890</v>
      </c>
      <c r="B13809" s="1">
        <v>35</v>
      </c>
    </row>
    <row r="13810" spans="1:2" hidden="1" x14ac:dyDescent="0.35">
      <c r="A13810" s="1" t="s">
        <v>15891</v>
      </c>
      <c r="B13810" s="1">
        <v>97</v>
      </c>
    </row>
    <row r="13811" spans="1:2" hidden="1" x14ac:dyDescent="0.35">
      <c r="A13811" s="1" t="s">
        <v>15892</v>
      </c>
      <c r="B13811" s="1">
        <v>10</v>
      </c>
    </row>
    <row r="13812" spans="1:2" hidden="1" x14ac:dyDescent="0.35">
      <c r="A13812" s="1" t="s">
        <v>15893</v>
      </c>
      <c r="B13812" s="1">
        <v>55</v>
      </c>
    </row>
    <row r="13813" spans="1:2" hidden="1" x14ac:dyDescent="0.35">
      <c r="A13813" s="1" t="s">
        <v>15894</v>
      </c>
      <c r="B13813" s="1">
        <v>84</v>
      </c>
    </row>
    <row r="13814" spans="1:2" hidden="1" x14ac:dyDescent="0.35">
      <c r="A13814" s="1" t="s">
        <v>15895</v>
      </c>
      <c r="B13814" s="1">
        <v>69</v>
      </c>
    </row>
    <row r="13815" spans="1:2" hidden="1" x14ac:dyDescent="0.35">
      <c r="A13815" s="1" t="s">
        <v>15896</v>
      </c>
      <c r="B13815" s="1">
        <v>60</v>
      </c>
    </row>
    <row r="13816" spans="1:2" hidden="1" x14ac:dyDescent="0.35">
      <c r="A13816" s="1" t="s">
        <v>15897</v>
      </c>
      <c r="B13816" s="1">
        <v>76</v>
      </c>
    </row>
    <row r="13817" spans="1:2" hidden="1" x14ac:dyDescent="0.35">
      <c r="A13817" s="1" t="s">
        <v>15898</v>
      </c>
      <c r="B13817" s="1">
        <v>68</v>
      </c>
    </row>
    <row r="13818" spans="1:2" hidden="1" x14ac:dyDescent="0.35">
      <c r="A13818" s="1" t="s">
        <v>15899</v>
      </c>
      <c r="B13818" s="1">
        <v>98</v>
      </c>
    </row>
    <row r="13819" spans="1:2" hidden="1" x14ac:dyDescent="0.35">
      <c r="A13819" s="1" t="s">
        <v>15900</v>
      </c>
      <c r="B13819" s="1">
        <v>54</v>
      </c>
    </row>
    <row r="13820" spans="1:2" hidden="1" x14ac:dyDescent="0.35">
      <c r="A13820" s="1" t="s">
        <v>15901</v>
      </c>
      <c r="B13820" s="1">
        <v>64</v>
      </c>
    </row>
    <row r="13821" spans="1:2" hidden="1" x14ac:dyDescent="0.35">
      <c r="A13821" s="1" t="s">
        <v>15902</v>
      </c>
      <c r="B13821" s="1">
        <v>81</v>
      </c>
    </row>
    <row r="13822" spans="1:2" hidden="1" x14ac:dyDescent="0.35">
      <c r="A13822" s="1" t="s">
        <v>15903</v>
      </c>
      <c r="B13822" s="1">
        <v>31</v>
      </c>
    </row>
    <row r="13823" spans="1:2" hidden="1" x14ac:dyDescent="0.35">
      <c r="A13823" s="1" t="s">
        <v>15904</v>
      </c>
      <c r="B13823" s="1">
        <v>73</v>
      </c>
    </row>
    <row r="13824" spans="1:2" hidden="1" x14ac:dyDescent="0.35">
      <c r="A13824" s="1" t="s">
        <v>15905</v>
      </c>
      <c r="B13824" s="1">
        <v>80</v>
      </c>
    </row>
    <row r="13825" spans="1:2" hidden="1" x14ac:dyDescent="0.35">
      <c r="A13825" s="1" t="s">
        <v>15906</v>
      </c>
      <c r="B13825" s="1">
        <v>93</v>
      </c>
    </row>
    <row r="13826" spans="1:2" hidden="1" x14ac:dyDescent="0.35">
      <c r="A13826" s="1" t="s">
        <v>15907</v>
      </c>
      <c r="B13826" s="1">
        <v>50</v>
      </c>
    </row>
    <row r="13827" spans="1:2" hidden="1" x14ac:dyDescent="0.35">
      <c r="A13827" s="1" t="s">
        <v>15908</v>
      </c>
      <c r="B13827" s="1">
        <v>2</v>
      </c>
    </row>
    <row r="13828" spans="1:2" hidden="1" x14ac:dyDescent="0.35">
      <c r="A13828" s="1" t="s">
        <v>15909</v>
      </c>
      <c r="B13828" s="1">
        <v>30</v>
      </c>
    </row>
    <row r="13829" spans="1:2" hidden="1" x14ac:dyDescent="0.35">
      <c r="A13829" s="1" t="s">
        <v>15910</v>
      </c>
      <c r="B13829" s="1">
        <v>55</v>
      </c>
    </row>
    <row r="13830" spans="1:2" hidden="1" x14ac:dyDescent="0.35">
      <c r="A13830" s="1" t="s">
        <v>15911</v>
      </c>
      <c r="B13830" s="1">
        <v>66</v>
      </c>
    </row>
    <row r="13831" spans="1:2" hidden="1" x14ac:dyDescent="0.35">
      <c r="A13831" s="1" t="s">
        <v>15912</v>
      </c>
      <c r="B13831" s="1">
        <v>44</v>
      </c>
    </row>
    <row r="13832" spans="1:2" hidden="1" x14ac:dyDescent="0.35">
      <c r="A13832" s="1" t="s">
        <v>15913</v>
      </c>
      <c r="B13832" s="1">
        <v>10</v>
      </c>
    </row>
    <row r="13833" spans="1:2" hidden="1" x14ac:dyDescent="0.35">
      <c r="A13833" s="1" t="s">
        <v>15914</v>
      </c>
      <c r="B13833" s="1">
        <v>97</v>
      </c>
    </row>
    <row r="13834" spans="1:2" hidden="1" x14ac:dyDescent="0.35">
      <c r="A13834" s="1" t="s">
        <v>15915</v>
      </c>
      <c r="B13834" s="1">
        <v>96</v>
      </c>
    </row>
    <row r="13835" spans="1:2" hidden="1" x14ac:dyDescent="0.35">
      <c r="A13835" s="1" t="s">
        <v>15916</v>
      </c>
      <c r="B13835" s="1">
        <v>46</v>
      </c>
    </row>
    <row r="13836" spans="1:2" hidden="1" x14ac:dyDescent="0.35">
      <c r="A13836" s="1" t="s">
        <v>15917</v>
      </c>
      <c r="B13836" s="1">
        <v>51</v>
      </c>
    </row>
    <row r="13837" spans="1:2" hidden="1" x14ac:dyDescent="0.35">
      <c r="A13837" s="1" t="s">
        <v>15918</v>
      </c>
      <c r="B13837" s="1">
        <v>41</v>
      </c>
    </row>
    <row r="13838" spans="1:2" hidden="1" x14ac:dyDescent="0.35">
      <c r="A13838" s="1" t="s">
        <v>15919</v>
      </c>
      <c r="B13838" s="1">
        <v>54</v>
      </c>
    </row>
    <row r="13839" spans="1:2" hidden="1" x14ac:dyDescent="0.35">
      <c r="A13839" s="1" t="s">
        <v>15920</v>
      </c>
      <c r="B13839" s="1">
        <v>86</v>
      </c>
    </row>
    <row r="13840" spans="1:2" hidden="1" x14ac:dyDescent="0.35">
      <c r="A13840" s="1" t="s">
        <v>15921</v>
      </c>
      <c r="B13840" s="1">
        <v>16</v>
      </c>
    </row>
    <row r="13841" spans="1:2" hidden="1" x14ac:dyDescent="0.35">
      <c r="A13841" s="1" t="s">
        <v>15922</v>
      </c>
      <c r="B13841" s="1">
        <v>5</v>
      </c>
    </row>
    <row r="13842" spans="1:2" hidden="1" x14ac:dyDescent="0.35">
      <c r="A13842" s="1" t="s">
        <v>15923</v>
      </c>
      <c r="B13842" s="1">
        <v>66</v>
      </c>
    </row>
    <row r="13843" spans="1:2" hidden="1" x14ac:dyDescent="0.35">
      <c r="A13843" s="1" t="s">
        <v>15924</v>
      </c>
      <c r="B13843" s="1">
        <v>35</v>
      </c>
    </row>
    <row r="13844" spans="1:2" hidden="1" x14ac:dyDescent="0.35">
      <c r="A13844" s="1" t="s">
        <v>15925</v>
      </c>
      <c r="B13844" s="1">
        <v>79</v>
      </c>
    </row>
    <row r="13845" spans="1:2" hidden="1" x14ac:dyDescent="0.35">
      <c r="A13845" s="1" t="s">
        <v>15926</v>
      </c>
      <c r="B13845" s="1">
        <v>80</v>
      </c>
    </row>
    <row r="13846" spans="1:2" hidden="1" x14ac:dyDescent="0.35">
      <c r="A13846" s="1" t="s">
        <v>15927</v>
      </c>
      <c r="B13846" s="1">
        <v>23</v>
      </c>
    </row>
    <row r="13847" spans="1:2" hidden="1" x14ac:dyDescent="0.35">
      <c r="A13847" s="1" t="s">
        <v>15928</v>
      </c>
      <c r="B13847" s="1">
        <v>63</v>
      </c>
    </row>
    <row r="13848" spans="1:2" hidden="1" x14ac:dyDescent="0.35">
      <c r="A13848" s="1" t="s">
        <v>15929</v>
      </c>
      <c r="B13848" s="1">
        <v>71</v>
      </c>
    </row>
    <row r="13849" spans="1:2" hidden="1" x14ac:dyDescent="0.35">
      <c r="A13849" s="1" t="s">
        <v>15930</v>
      </c>
      <c r="B13849" s="1">
        <v>48</v>
      </c>
    </row>
    <row r="13850" spans="1:2" hidden="1" x14ac:dyDescent="0.35">
      <c r="A13850" s="1" t="s">
        <v>15931</v>
      </c>
      <c r="B13850" s="1">
        <v>89</v>
      </c>
    </row>
    <row r="13851" spans="1:2" hidden="1" x14ac:dyDescent="0.35">
      <c r="A13851" s="1" t="s">
        <v>15932</v>
      </c>
      <c r="B13851" s="1">
        <v>1</v>
      </c>
    </row>
    <row r="13852" spans="1:2" hidden="1" x14ac:dyDescent="0.35">
      <c r="A13852" s="1" t="s">
        <v>15933</v>
      </c>
      <c r="B13852" s="1">
        <v>65</v>
      </c>
    </row>
    <row r="13853" spans="1:2" hidden="1" x14ac:dyDescent="0.35">
      <c r="A13853" s="1" t="s">
        <v>15934</v>
      </c>
      <c r="B13853" s="1">
        <v>90</v>
      </c>
    </row>
    <row r="13854" spans="1:2" hidden="1" x14ac:dyDescent="0.35">
      <c r="A13854" s="1" t="s">
        <v>15935</v>
      </c>
      <c r="B13854" s="1">
        <v>26</v>
      </c>
    </row>
    <row r="13855" spans="1:2" hidden="1" x14ac:dyDescent="0.35">
      <c r="A13855" s="1" t="s">
        <v>15936</v>
      </c>
      <c r="B13855" s="1">
        <v>64</v>
      </c>
    </row>
    <row r="13856" spans="1:2" hidden="1" x14ac:dyDescent="0.35">
      <c r="A13856" s="1" t="s">
        <v>15937</v>
      </c>
      <c r="B13856" s="1">
        <v>56</v>
      </c>
    </row>
    <row r="13857" spans="1:2" hidden="1" x14ac:dyDescent="0.35">
      <c r="A13857" s="1" t="s">
        <v>15938</v>
      </c>
      <c r="B13857" s="1">
        <v>67</v>
      </c>
    </row>
    <row r="13858" spans="1:2" hidden="1" x14ac:dyDescent="0.35">
      <c r="A13858" s="1" t="s">
        <v>15939</v>
      </c>
      <c r="B13858" s="1">
        <v>96</v>
      </c>
    </row>
    <row r="13859" spans="1:2" hidden="1" x14ac:dyDescent="0.35">
      <c r="A13859" s="1" t="s">
        <v>15940</v>
      </c>
      <c r="B13859" s="1">
        <v>41</v>
      </c>
    </row>
    <row r="13860" spans="1:2" hidden="1" x14ac:dyDescent="0.35">
      <c r="A13860" s="1" t="s">
        <v>15941</v>
      </c>
      <c r="B13860" s="1">
        <v>53</v>
      </c>
    </row>
    <row r="13861" spans="1:2" hidden="1" x14ac:dyDescent="0.35">
      <c r="A13861" s="1" t="s">
        <v>15942</v>
      </c>
      <c r="B13861" s="1">
        <v>17</v>
      </c>
    </row>
    <row r="13862" spans="1:2" hidden="1" x14ac:dyDescent="0.35">
      <c r="A13862" s="1" t="s">
        <v>15943</v>
      </c>
      <c r="B13862" s="1">
        <v>61</v>
      </c>
    </row>
    <row r="13863" spans="1:2" hidden="1" x14ac:dyDescent="0.35">
      <c r="A13863" s="1" t="s">
        <v>15944</v>
      </c>
      <c r="B13863" s="1">
        <v>54</v>
      </c>
    </row>
    <row r="13864" spans="1:2" hidden="1" x14ac:dyDescent="0.35">
      <c r="A13864" s="1" t="s">
        <v>15945</v>
      </c>
      <c r="B13864" s="1">
        <v>7</v>
      </c>
    </row>
    <row r="13865" spans="1:2" hidden="1" x14ac:dyDescent="0.35">
      <c r="A13865" s="1" t="s">
        <v>15946</v>
      </c>
      <c r="B13865" s="1">
        <v>23</v>
      </c>
    </row>
    <row r="13866" spans="1:2" hidden="1" x14ac:dyDescent="0.35">
      <c r="A13866" s="1" t="s">
        <v>15947</v>
      </c>
      <c r="B13866" s="1">
        <v>5</v>
      </c>
    </row>
    <row r="13867" spans="1:2" hidden="1" x14ac:dyDescent="0.35">
      <c r="A13867" s="1" t="s">
        <v>15948</v>
      </c>
      <c r="B13867" s="1">
        <v>61</v>
      </c>
    </row>
    <row r="13868" spans="1:2" hidden="1" x14ac:dyDescent="0.35">
      <c r="A13868" s="1" t="s">
        <v>15949</v>
      </c>
      <c r="B13868" s="1">
        <v>92</v>
      </c>
    </row>
    <row r="13869" spans="1:2" hidden="1" x14ac:dyDescent="0.35">
      <c r="A13869" s="1" t="s">
        <v>15950</v>
      </c>
      <c r="B13869" s="1">
        <v>27</v>
      </c>
    </row>
    <row r="13870" spans="1:2" hidden="1" x14ac:dyDescent="0.35">
      <c r="A13870" s="1" t="s">
        <v>15951</v>
      </c>
      <c r="B13870" s="1">
        <v>12</v>
      </c>
    </row>
    <row r="13871" spans="1:2" hidden="1" x14ac:dyDescent="0.35">
      <c r="A13871" s="1" t="s">
        <v>15952</v>
      </c>
      <c r="B13871" s="1">
        <v>33</v>
      </c>
    </row>
    <row r="13872" spans="1:2" hidden="1" x14ac:dyDescent="0.35">
      <c r="A13872" s="1" t="s">
        <v>15953</v>
      </c>
      <c r="B13872" s="1">
        <v>46</v>
      </c>
    </row>
    <row r="13873" spans="1:2" hidden="1" x14ac:dyDescent="0.35">
      <c r="A13873" s="1" t="s">
        <v>15954</v>
      </c>
      <c r="B13873" s="1">
        <v>56</v>
      </c>
    </row>
    <row r="13874" spans="1:2" hidden="1" x14ac:dyDescent="0.35">
      <c r="A13874" s="1" t="s">
        <v>15955</v>
      </c>
      <c r="B13874" s="1">
        <v>96</v>
      </c>
    </row>
    <row r="13875" spans="1:2" hidden="1" x14ac:dyDescent="0.35">
      <c r="A13875" s="1" t="s">
        <v>15956</v>
      </c>
      <c r="B13875" s="1">
        <v>46</v>
      </c>
    </row>
    <row r="13876" spans="1:2" hidden="1" x14ac:dyDescent="0.35">
      <c r="A13876" s="1" t="s">
        <v>15957</v>
      </c>
      <c r="B13876" s="1">
        <v>50</v>
      </c>
    </row>
    <row r="13877" spans="1:2" hidden="1" x14ac:dyDescent="0.35">
      <c r="A13877" s="1" t="s">
        <v>15958</v>
      </c>
      <c r="B13877" s="1">
        <v>3</v>
      </c>
    </row>
    <row r="13878" spans="1:2" hidden="1" x14ac:dyDescent="0.35">
      <c r="A13878" s="1" t="s">
        <v>15959</v>
      </c>
      <c r="B13878" s="1">
        <v>47</v>
      </c>
    </row>
    <row r="13879" spans="1:2" hidden="1" x14ac:dyDescent="0.35">
      <c r="A13879" s="1" t="s">
        <v>15960</v>
      </c>
      <c r="B13879" s="1">
        <v>86</v>
      </c>
    </row>
    <row r="13880" spans="1:2" hidden="1" x14ac:dyDescent="0.35">
      <c r="A13880" s="1" t="s">
        <v>15961</v>
      </c>
      <c r="B13880" s="1">
        <v>31</v>
      </c>
    </row>
    <row r="13881" spans="1:2" hidden="1" x14ac:dyDescent="0.35">
      <c r="A13881" s="1" t="s">
        <v>15962</v>
      </c>
      <c r="B13881" s="1">
        <v>2</v>
      </c>
    </row>
    <row r="13882" spans="1:2" hidden="1" x14ac:dyDescent="0.35">
      <c r="A13882" s="1" t="s">
        <v>15963</v>
      </c>
      <c r="B13882" s="1">
        <v>36</v>
      </c>
    </row>
    <row r="13883" spans="1:2" hidden="1" x14ac:dyDescent="0.35">
      <c r="A13883" s="1" t="s">
        <v>15964</v>
      </c>
      <c r="B13883" s="1">
        <v>2</v>
      </c>
    </row>
    <row r="13884" spans="1:2" hidden="1" x14ac:dyDescent="0.35">
      <c r="A13884" s="1" t="s">
        <v>15965</v>
      </c>
      <c r="B13884" s="1">
        <v>75</v>
      </c>
    </row>
    <row r="13885" spans="1:2" hidden="1" x14ac:dyDescent="0.35">
      <c r="A13885" s="1" t="s">
        <v>15966</v>
      </c>
      <c r="B13885" s="1">
        <v>35</v>
      </c>
    </row>
    <row r="13886" spans="1:2" hidden="1" x14ac:dyDescent="0.35">
      <c r="A13886" s="1" t="s">
        <v>15967</v>
      </c>
      <c r="B13886" s="1">
        <v>96</v>
      </c>
    </row>
    <row r="13887" spans="1:2" hidden="1" x14ac:dyDescent="0.35">
      <c r="A13887" s="1" t="s">
        <v>15968</v>
      </c>
      <c r="B13887" s="1">
        <v>91</v>
      </c>
    </row>
    <row r="13888" spans="1:2" hidden="1" x14ac:dyDescent="0.35">
      <c r="A13888" s="1" t="s">
        <v>15969</v>
      </c>
      <c r="B13888" s="1">
        <v>36</v>
      </c>
    </row>
    <row r="13889" spans="1:2" hidden="1" x14ac:dyDescent="0.35">
      <c r="A13889" s="1" t="s">
        <v>15970</v>
      </c>
      <c r="B13889" s="1">
        <v>43</v>
      </c>
    </row>
    <row r="13890" spans="1:2" hidden="1" x14ac:dyDescent="0.35">
      <c r="A13890" s="1" t="s">
        <v>15971</v>
      </c>
      <c r="B13890" s="1">
        <v>73</v>
      </c>
    </row>
    <row r="13891" spans="1:2" hidden="1" x14ac:dyDescent="0.35">
      <c r="A13891" s="1" t="s">
        <v>15972</v>
      </c>
      <c r="B13891" s="1">
        <v>22</v>
      </c>
    </row>
    <row r="13892" spans="1:2" hidden="1" x14ac:dyDescent="0.35">
      <c r="A13892" s="1" t="s">
        <v>15973</v>
      </c>
      <c r="B13892" s="1">
        <v>30</v>
      </c>
    </row>
    <row r="13893" spans="1:2" hidden="1" x14ac:dyDescent="0.35">
      <c r="A13893" s="1" t="s">
        <v>15974</v>
      </c>
      <c r="B13893" s="1">
        <v>82</v>
      </c>
    </row>
    <row r="13894" spans="1:2" hidden="1" x14ac:dyDescent="0.35">
      <c r="A13894" s="1" t="s">
        <v>15975</v>
      </c>
      <c r="B13894" s="1">
        <v>75</v>
      </c>
    </row>
    <row r="13895" spans="1:2" hidden="1" x14ac:dyDescent="0.35">
      <c r="A13895" s="1" t="s">
        <v>15976</v>
      </c>
      <c r="B13895" s="1">
        <v>21</v>
      </c>
    </row>
    <row r="13896" spans="1:2" hidden="1" x14ac:dyDescent="0.35">
      <c r="A13896" s="1" t="s">
        <v>15977</v>
      </c>
      <c r="B13896" s="1">
        <v>39</v>
      </c>
    </row>
    <row r="13897" spans="1:2" hidden="1" x14ac:dyDescent="0.35">
      <c r="A13897" s="1" t="s">
        <v>15978</v>
      </c>
      <c r="B13897" s="1">
        <v>84</v>
      </c>
    </row>
    <row r="13898" spans="1:2" hidden="1" x14ac:dyDescent="0.35">
      <c r="A13898" s="1" t="s">
        <v>15979</v>
      </c>
      <c r="B13898" s="1">
        <v>76</v>
      </c>
    </row>
    <row r="13899" spans="1:2" hidden="1" x14ac:dyDescent="0.35">
      <c r="A13899" s="1" t="s">
        <v>15980</v>
      </c>
      <c r="B13899" s="1">
        <v>49</v>
      </c>
    </row>
    <row r="13900" spans="1:2" hidden="1" x14ac:dyDescent="0.35">
      <c r="A13900" s="1" t="s">
        <v>15981</v>
      </c>
      <c r="B13900" s="1">
        <v>54</v>
      </c>
    </row>
    <row r="13901" spans="1:2" hidden="1" x14ac:dyDescent="0.35">
      <c r="A13901" s="1" t="s">
        <v>15982</v>
      </c>
      <c r="B13901" s="1">
        <v>71</v>
      </c>
    </row>
    <row r="13902" spans="1:2" hidden="1" x14ac:dyDescent="0.35">
      <c r="A13902" s="1" t="s">
        <v>15983</v>
      </c>
      <c r="B13902" s="1">
        <v>61</v>
      </c>
    </row>
    <row r="13903" spans="1:2" hidden="1" x14ac:dyDescent="0.35">
      <c r="A13903" s="1" t="s">
        <v>15984</v>
      </c>
      <c r="B13903" s="1">
        <v>63</v>
      </c>
    </row>
    <row r="13904" spans="1:2" hidden="1" x14ac:dyDescent="0.35">
      <c r="A13904" s="1" t="s">
        <v>15985</v>
      </c>
      <c r="B13904" s="1">
        <v>40</v>
      </c>
    </row>
    <row r="13905" spans="1:2" hidden="1" x14ac:dyDescent="0.35">
      <c r="A13905" s="1" t="s">
        <v>15986</v>
      </c>
      <c r="B13905" s="1">
        <v>5</v>
      </c>
    </row>
    <row r="13906" spans="1:2" hidden="1" x14ac:dyDescent="0.35">
      <c r="A13906" s="1" t="s">
        <v>15987</v>
      </c>
      <c r="B13906" s="1">
        <v>59</v>
      </c>
    </row>
    <row r="13907" spans="1:2" hidden="1" x14ac:dyDescent="0.35">
      <c r="A13907" s="1" t="s">
        <v>15988</v>
      </c>
      <c r="B13907" s="1">
        <v>34</v>
      </c>
    </row>
    <row r="13908" spans="1:2" hidden="1" x14ac:dyDescent="0.35">
      <c r="A13908" s="1" t="s">
        <v>15989</v>
      </c>
      <c r="B13908" s="1">
        <v>88</v>
      </c>
    </row>
    <row r="13909" spans="1:2" hidden="1" x14ac:dyDescent="0.35">
      <c r="A13909" s="1" t="s">
        <v>15990</v>
      </c>
      <c r="B13909" s="1">
        <v>61</v>
      </c>
    </row>
    <row r="13910" spans="1:2" hidden="1" x14ac:dyDescent="0.35">
      <c r="A13910" s="1" t="s">
        <v>15991</v>
      </c>
      <c r="B13910" s="1">
        <v>52</v>
      </c>
    </row>
    <row r="13911" spans="1:2" hidden="1" x14ac:dyDescent="0.35">
      <c r="A13911" s="1" t="s">
        <v>15992</v>
      </c>
      <c r="B13911" s="1">
        <v>75</v>
      </c>
    </row>
    <row r="13912" spans="1:2" hidden="1" x14ac:dyDescent="0.35">
      <c r="A13912" s="1" t="s">
        <v>15993</v>
      </c>
      <c r="B13912" s="1">
        <v>23</v>
      </c>
    </row>
    <row r="13913" spans="1:2" hidden="1" x14ac:dyDescent="0.35">
      <c r="A13913" s="1" t="s">
        <v>15994</v>
      </c>
      <c r="B13913" s="1">
        <v>20</v>
      </c>
    </row>
    <row r="13914" spans="1:2" hidden="1" x14ac:dyDescent="0.35">
      <c r="A13914" s="1" t="s">
        <v>15995</v>
      </c>
      <c r="B13914" s="1">
        <v>38</v>
      </c>
    </row>
    <row r="13915" spans="1:2" hidden="1" x14ac:dyDescent="0.35">
      <c r="A13915" s="1" t="s">
        <v>15996</v>
      </c>
      <c r="B13915" s="1">
        <v>12</v>
      </c>
    </row>
    <row r="13916" spans="1:2" hidden="1" x14ac:dyDescent="0.35">
      <c r="A13916" s="1" t="s">
        <v>15997</v>
      </c>
      <c r="B13916" s="1">
        <v>84</v>
      </c>
    </row>
    <row r="13917" spans="1:2" hidden="1" x14ac:dyDescent="0.35">
      <c r="A13917" s="1" t="s">
        <v>15998</v>
      </c>
      <c r="B13917" s="1">
        <v>56</v>
      </c>
    </row>
    <row r="13918" spans="1:2" hidden="1" x14ac:dyDescent="0.35">
      <c r="A13918" s="1" t="s">
        <v>15999</v>
      </c>
      <c r="B13918" s="1">
        <v>97</v>
      </c>
    </row>
    <row r="13919" spans="1:2" hidden="1" x14ac:dyDescent="0.35">
      <c r="A13919" s="1" t="s">
        <v>16000</v>
      </c>
      <c r="B13919" s="1">
        <v>68</v>
      </c>
    </row>
    <row r="13920" spans="1:2" hidden="1" x14ac:dyDescent="0.35">
      <c r="A13920" s="1" t="s">
        <v>16001</v>
      </c>
      <c r="B13920" s="1">
        <v>38</v>
      </c>
    </row>
    <row r="13921" spans="1:2" hidden="1" x14ac:dyDescent="0.35">
      <c r="A13921" s="1" t="s">
        <v>16002</v>
      </c>
      <c r="B13921" s="1">
        <v>32</v>
      </c>
    </row>
    <row r="13922" spans="1:2" hidden="1" x14ac:dyDescent="0.35">
      <c r="A13922" s="1" t="s">
        <v>16003</v>
      </c>
      <c r="B13922" s="1">
        <v>75</v>
      </c>
    </row>
    <row r="13923" spans="1:2" hidden="1" x14ac:dyDescent="0.35">
      <c r="A13923" s="1" t="s">
        <v>16004</v>
      </c>
      <c r="B13923" s="1">
        <v>81</v>
      </c>
    </row>
    <row r="13924" spans="1:2" hidden="1" x14ac:dyDescent="0.35">
      <c r="A13924" s="1" t="s">
        <v>16005</v>
      </c>
      <c r="B13924" s="1">
        <v>53</v>
      </c>
    </row>
    <row r="13925" spans="1:2" hidden="1" x14ac:dyDescent="0.35">
      <c r="A13925" s="1" t="s">
        <v>16006</v>
      </c>
      <c r="B13925" s="1">
        <v>50</v>
      </c>
    </row>
    <row r="13926" spans="1:2" hidden="1" x14ac:dyDescent="0.35">
      <c r="A13926" s="1" t="s">
        <v>16007</v>
      </c>
      <c r="B13926" s="1">
        <v>21</v>
      </c>
    </row>
    <row r="13927" spans="1:2" hidden="1" x14ac:dyDescent="0.35">
      <c r="A13927" s="1" t="s">
        <v>16008</v>
      </c>
      <c r="B13927" s="1">
        <v>42</v>
      </c>
    </row>
    <row r="13928" spans="1:2" hidden="1" x14ac:dyDescent="0.35">
      <c r="A13928" s="1" t="s">
        <v>16009</v>
      </c>
      <c r="B13928" s="1">
        <v>59</v>
      </c>
    </row>
    <row r="13929" spans="1:2" hidden="1" x14ac:dyDescent="0.35">
      <c r="A13929" s="1" t="s">
        <v>16010</v>
      </c>
      <c r="B13929" s="1">
        <v>94</v>
      </c>
    </row>
    <row r="13930" spans="1:2" hidden="1" x14ac:dyDescent="0.35">
      <c r="A13930" s="1" t="s">
        <v>16011</v>
      </c>
      <c r="B13930" s="1">
        <v>12</v>
      </c>
    </row>
    <row r="13931" spans="1:2" hidden="1" x14ac:dyDescent="0.35">
      <c r="A13931" s="1" t="s">
        <v>16012</v>
      </c>
      <c r="B13931" s="1">
        <v>89</v>
      </c>
    </row>
    <row r="13932" spans="1:2" hidden="1" x14ac:dyDescent="0.35">
      <c r="A13932" s="1" t="s">
        <v>16013</v>
      </c>
      <c r="B13932" s="1">
        <v>96</v>
      </c>
    </row>
    <row r="13933" spans="1:2" hidden="1" x14ac:dyDescent="0.35">
      <c r="A13933" s="1" t="s">
        <v>16014</v>
      </c>
      <c r="B13933" s="1">
        <v>70</v>
      </c>
    </row>
    <row r="13934" spans="1:2" hidden="1" x14ac:dyDescent="0.35">
      <c r="A13934" s="1" t="s">
        <v>16015</v>
      </c>
      <c r="B13934" s="1">
        <v>20</v>
      </c>
    </row>
    <row r="13935" spans="1:2" hidden="1" x14ac:dyDescent="0.35">
      <c r="A13935" s="1" t="s">
        <v>16016</v>
      </c>
      <c r="B13935" s="1">
        <v>69</v>
      </c>
    </row>
    <row r="13936" spans="1:2" hidden="1" x14ac:dyDescent="0.35">
      <c r="A13936" s="1" t="s">
        <v>16017</v>
      </c>
      <c r="B13936" s="1">
        <v>39</v>
      </c>
    </row>
    <row r="13937" spans="1:2" hidden="1" x14ac:dyDescent="0.35">
      <c r="A13937" s="1" t="s">
        <v>16018</v>
      </c>
      <c r="B13937" s="1">
        <v>68</v>
      </c>
    </row>
    <row r="13938" spans="1:2" hidden="1" x14ac:dyDescent="0.35">
      <c r="A13938" s="1" t="s">
        <v>16019</v>
      </c>
      <c r="B13938" s="1">
        <v>54</v>
      </c>
    </row>
    <row r="13939" spans="1:2" hidden="1" x14ac:dyDescent="0.35">
      <c r="A13939" s="1" t="s">
        <v>16020</v>
      </c>
      <c r="B13939" s="1">
        <v>63</v>
      </c>
    </row>
    <row r="13940" spans="1:2" hidden="1" x14ac:dyDescent="0.35">
      <c r="A13940" s="1" t="s">
        <v>16021</v>
      </c>
      <c r="B13940" s="1">
        <v>33</v>
      </c>
    </row>
    <row r="13941" spans="1:2" hidden="1" x14ac:dyDescent="0.35">
      <c r="A13941" s="1" t="s">
        <v>16022</v>
      </c>
      <c r="B13941" s="1">
        <v>86</v>
      </c>
    </row>
    <row r="13942" spans="1:2" hidden="1" x14ac:dyDescent="0.35">
      <c r="A13942" s="1" t="s">
        <v>16023</v>
      </c>
      <c r="B13942" s="1">
        <v>7</v>
      </c>
    </row>
    <row r="13943" spans="1:2" hidden="1" x14ac:dyDescent="0.35">
      <c r="A13943" s="1" t="s">
        <v>16024</v>
      </c>
      <c r="B13943" s="1">
        <v>89</v>
      </c>
    </row>
    <row r="13944" spans="1:2" hidden="1" x14ac:dyDescent="0.35">
      <c r="A13944" s="1" t="s">
        <v>16025</v>
      </c>
      <c r="B13944" s="1">
        <v>8</v>
      </c>
    </row>
    <row r="13945" spans="1:2" hidden="1" x14ac:dyDescent="0.35">
      <c r="A13945" s="1" t="s">
        <v>16026</v>
      </c>
      <c r="B13945" s="1">
        <v>45</v>
      </c>
    </row>
    <row r="13946" spans="1:2" hidden="1" x14ac:dyDescent="0.35">
      <c r="A13946" s="1" t="s">
        <v>16027</v>
      </c>
      <c r="B13946" s="1">
        <v>13</v>
      </c>
    </row>
    <row r="13947" spans="1:2" hidden="1" x14ac:dyDescent="0.35">
      <c r="A13947" s="1" t="s">
        <v>16028</v>
      </c>
      <c r="B13947" s="1">
        <v>25</v>
      </c>
    </row>
    <row r="13948" spans="1:2" hidden="1" x14ac:dyDescent="0.35">
      <c r="A13948" s="1" t="s">
        <v>16029</v>
      </c>
      <c r="B13948" s="1">
        <v>59</v>
      </c>
    </row>
    <row r="13949" spans="1:2" hidden="1" x14ac:dyDescent="0.35">
      <c r="A13949" s="1" t="s">
        <v>16030</v>
      </c>
      <c r="B13949" s="1">
        <v>77</v>
      </c>
    </row>
    <row r="13950" spans="1:2" hidden="1" x14ac:dyDescent="0.35">
      <c r="A13950" s="1" t="s">
        <v>16031</v>
      </c>
      <c r="B13950" s="1">
        <v>62</v>
      </c>
    </row>
    <row r="13951" spans="1:2" hidden="1" x14ac:dyDescent="0.35">
      <c r="A13951" s="1" t="s">
        <v>16032</v>
      </c>
      <c r="B13951" s="1">
        <v>43</v>
      </c>
    </row>
    <row r="13952" spans="1:2" hidden="1" x14ac:dyDescent="0.35">
      <c r="A13952" s="1" t="s">
        <v>16033</v>
      </c>
      <c r="B13952" s="1">
        <v>13</v>
      </c>
    </row>
    <row r="13953" spans="1:2" hidden="1" x14ac:dyDescent="0.35">
      <c r="A13953" s="1" t="s">
        <v>16034</v>
      </c>
      <c r="B13953" s="1">
        <v>26</v>
      </c>
    </row>
    <row r="13954" spans="1:2" hidden="1" x14ac:dyDescent="0.35">
      <c r="A13954" s="1" t="s">
        <v>16035</v>
      </c>
      <c r="B13954" s="1">
        <v>93</v>
      </c>
    </row>
    <row r="13955" spans="1:2" hidden="1" x14ac:dyDescent="0.35">
      <c r="A13955" s="1" t="s">
        <v>16036</v>
      </c>
      <c r="B13955" s="1">
        <v>30</v>
      </c>
    </row>
    <row r="13956" spans="1:2" hidden="1" x14ac:dyDescent="0.35">
      <c r="A13956" s="1" t="s">
        <v>16037</v>
      </c>
      <c r="B13956" s="1">
        <v>93</v>
      </c>
    </row>
    <row r="13957" spans="1:2" hidden="1" x14ac:dyDescent="0.35">
      <c r="A13957" s="1" t="s">
        <v>16038</v>
      </c>
      <c r="B13957" s="1">
        <v>87</v>
      </c>
    </row>
    <row r="13958" spans="1:2" hidden="1" x14ac:dyDescent="0.35">
      <c r="A13958" s="1" t="s">
        <v>16039</v>
      </c>
      <c r="B13958" s="1">
        <v>69</v>
      </c>
    </row>
    <row r="13959" spans="1:2" hidden="1" x14ac:dyDescent="0.35">
      <c r="A13959" s="1" t="s">
        <v>16040</v>
      </c>
      <c r="B13959" s="1">
        <v>53</v>
      </c>
    </row>
    <row r="13960" spans="1:2" hidden="1" x14ac:dyDescent="0.35">
      <c r="A13960" s="1" t="s">
        <v>16041</v>
      </c>
      <c r="B13960" s="1">
        <v>55</v>
      </c>
    </row>
    <row r="13961" spans="1:2" hidden="1" x14ac:dyDescent="0.35">
      <c r="A13961" s="1" t="s">
        <v>16042</v>
      </c>
      <c r="B13961" s="1">
        <v>32</v>
      </c>
    </row>
    <row r="13962" spans="1:2" hidden="1" x14ac:dyDescent="0.35">
      <c r="A13962" s="1" t="s">
        <v>16043</v>
      </c>
      <c r="B13962" s="1">
        <v>16</v>
      </c>
    </row>
    <row r="13963" spans="1:2" hidden="1" x14ac:dyDescent="0.35">
      <c r="A13963" s="1" t="s">
        <v>16044</v>
      </c>
      <c r="B13963" s="1">
        <v>18</v>
      </c>
    </row>
    <row r="13964" spans="1:2" hidden="1" x14ac:dyDescent="0.35">
      <c r="A13964" s="1" t="s">
        <v>16045</v>
      </c>
      <c r="B13964" s="1">
        <v>4</v>
      </c>
    </row>
    <row r="13965" spans="1:2" hidden="1" x14ac:dyDescent="0.35">
      <c r="A13965" s="1" t="s">
        <v>16046</v>
      </c>
      <c r="B13965" s="1">
        <v>85</v>
      </c>
    </row>
    <row r="13966" spans="1:2" hidden="1" x14ac:dyDescent="0.35">
      <c r="A13966" s="1" t="s">
        <v>16047</v>
      </c>
      <c r="B13966" s="1">
        <v>18</v>
      </c>
    </row>
    <row r="13967" spans="1:2" hidden="1" x14ac:dyDescent="0.35">
      <c r="A13967" s="1" t="s">
        <v>16048</v>
      </c>
      <c r="B13967" s="1">
        <v>52</v>
      </c>
    </row>
    <row r="13968" spans="1:2" hidden="1" x14ac:dyDescent="0.35">
      <c r="A13968" s="1" t="s">
        <v>16049</v>
      </c>
      <c r="B13968" s="1">
        <v>93</v>
      </c>
    </row>
    <row r="13969" spans="1:2" hidden="1" x14ac:dyDescent="0.35">
      <c r="A13969" s="1" t="s">
        <v>16050</v>
      </c>
      <c r="B13969" s="1">
        <v>82</v>
      </c>
    </row>
    <row r="13970" spans="1:2" hidden="1" x14ac:dyDescent="0.35">
      <c r="A13970" s="1" t="s">
        <v>16051</v>
      </c>
      <c r="B13970" s="1">
        <v>6</v>
      </c>
    </row>
    <row r="13971" spans="1:2" hidden="1" x14ac:dyDescent="0.35">
      <c r="A13971" s="1" t="s">
        <v>16052</v>
      </c>
      <c r="B13971" s="1">
        <v>44</v>
      </c>
    </row>
    <row r="13972" spans="1:2" hidden="1" x14ac:dyDescent="0.35">
      <c r="A13972" s="1" t="s">
        <v>16053</v>
      </c>
      <c r="B13972" s="1">
        <v>95</v>
      </c>
    </row>
    <row r="13973" spans="1:2" hidden="1" x14ac:dyDescent="0.35">
      <c r="A13973" s="1" t="s">
        <v>16054</v>
      </c>
      <c r="B13973" s="1">
        <v>22</v>
      </c>
    </row>
    <row r="13974" spans="1:2" hidden="1" x14ac:dyDescent="0.35">
      <c r="A13974" s="1" t="s">
        <v>16055</v>
      </c>
      <c r="B13974" s="1">
        <v>56</v>
      </c>
    </row>
    <row r="13975" spans="1:2" hidden="1" x14ac:dyDescent="0.35">
      <c r="A13975" s="1" t="s">
        <v>16056</v>
      </c>
      <c r="B13975" s="1">
        <v>75</v>
      </c>
    </row>
    <row r="13976" spans="1:2" hidden="1" x14ac:dyDescent="0.35">
      <c r="A13976" s="1" t="s">
        <v>16057</v>
      </c>
      <c r="B13976" s="1">
        <v>88</v>
      </c>
    </row>
    <row r="13977" spans="1:2" hidden="1" x14ac:dyDescent="0.35">
      <c r="A13977" s="1" t="s">
        <v>16058</v>
      </c>
      <c r="B13977" s="1">
        <v>5</v>
      </c>
    </row>
    <row r="13978" spans="1:2" hidden="1" x14ac:dyDescent="0.35">
      <c r="A13978" s="1" t="s">
        <v>16059</v>
      </c>
      <c r="B13978" s="1">
        <v>86</v>
      </c>
    </row>
    <row r="13979" spans="1:2" hidden="1" x14ac:dyDescent="0.35">
      <c r="A13979" s="1" t="s">
        <v>16060</v>
      </c>
      <c r="B13979" s="1">
        <v>36</v>
      </c>
    </row>
    <row r="13980" spans="1:2" hidden="1" x14ac:dyDescent="0.35">
      <c r="A13980" s="1" t="s">
        <v>16061</v>
      </c>
      <c r="B13980" s="1">
        <v>29</v>
      </c>
    </row>
    <row r="13981" spans="1:2" hidden="1" x14ac:dyDescent="0.35">
      <c r="A13981" s="1" t="s">
        <v>16062</v>
      </c>
      <c r="B13981" s="1">
        <v>56</v>
      </c>
    </row>
    <row r="13982" spans="1:2" hidden="1" x14ac:dyDescent="0.35">
      <c r="A13982" s="1" t="s">
        <v>16063</v>
      </c>
      <c r="B13982" s="1">
        <v>89</v>
      </c>
    </row>
    <row r="13983" spans="1:2" hidden="1" x14ac:dyDescent="0.35">
      <c r="A13983" s="1" t="s">
        <v>16064</v>
      </c>
      <c r="B13983" s="1">
        <v>61</v>
      </c>
    </row>
    <row r="13984" spans="1:2" hidden="1" x14ac:dyDescent="0.35">
      <c r="A13984" s="1" t="s">
        <v>16065</v>
      </c>
      <c r="B13984" s="1">
        <v>18</v>
      </c>
    </row>
    <row r="13985" spans="1:2" hidden="1" x14ac:dyDescent="0.35">
      <c r="A13985" s="1" t="s">
        <v>16066</v>
      </c>
      <c r="B13985" s="1">
        <v>37</v>
      </c>
    </row>
    <row r="13986" spans="1:2" hidden="1" x14ac:dyDescent="0.35">
      <c r="A13986" s="1" t="s">
        <v>16067</v>
      </c>
      <c r="B13986" s="1">
        <v>13</v>
      </c>
    </row>
    <row r="13987" spans="1:2" hidden="1" x14ac:dyDescent="0.35">
      <c r="A13987" s="1" t="s">
        <v>16068</v>
      </c>
      <c r="B13987" s="1">
        <v>98</v>
      </c>
    </row>
    <row r="13988" spans="1:2" hidden="1" x14ac:dyDescent="0.35">
      <c r="A13988" s="1" t="s">
        <v>16069</v>
      </c>
      <c r="B13988" s="1">
        <v>65</v>
      </c>
    </row>
    <row r="13989" spans="1:2" hidden="1" x14ac:dyDescent="0.35">
      <c r="A13989" s="1" t="s">
        <v>16070</v>
      </c>
      <c r="B13989" s="1">
        <v>16</v>
      </c>
    </row>
    <row r="13990" spans="1:2" hidden="1" x14ac:dyDescent="0.35">
      <c r="A13990" s="1" t="s">
        <v>16071</v>
      </c>
      <c r="B13990" s="1">
        <v>64</v>
      </c>
    </row>
    <row r="13991" spans="1:2" hidden="1" x14ac:dyDescent="0.35">
      <c r="A13991" s="1" t="s">
        <v>16072</v>
      </c>
      <c r="B13991" s="1">
        <v>96</v>
      </c>
    </row>
    <row r="13992" spans="1:2" hidden="1" x14ac:dyDescent="0.35">
      <c r="A13992" s="1" t="s">
        <v>16073</v>
      </c>
      <c r="B13992" s="1">
        <v>30</v>
      </c>
    </row>
    <row r="13993" spans="1:2" hidden="1" x14ac:dyDescent="0.35">
      <c r="A13993" s="1" t="s">
        <v>16074</v>
      </c>
      <c r="B13993" s="1">
        <v>12</v>
      </c>
    </row>
    <row r="13994" spans="1:2" hidden="1" x14ac:dyDescent="0.35">
      <c r="A13994" s="1" t="s">
        <v>16075</v>
      </c>
      <c r="B13994" s="1">
        <v>32</v>
      </c>
    </row>
    <row r="13995" spans="1:2" hidden="1" x14ac:dyDescent="0.35">
      <c r="A13995" s="1" t="s">
        <v>16076</v>
      </c>
      <c r="B13995" s="1">
        <v>5</v>
      </c>
    </row>
    <row r="13996" spans="1:2" hidden="1" x14ac:dyDescent="0.35">
      <c r="A13996" s="1" t="s">
        <v>16077</v>
      </c>
      <c r="B13996" s="1">
        <v>85</v>
      </c>
    </row>
    <row r="13997" spans="1:2" hidden="1" x14ac:dyDescent="0.35">
      <c r="A13997" s="1" t="s">
        <v>16078</v>
      </c>
      <c r="B13997" s="1">
        <v>76</v>
      </c>
    </row>
    <row r="13998" spans="1:2" hidden="1" x14ac:dyDescent="0.35">
      <c r="A13998" s="1" t="s">
        <v>16079</v>
      </c>
      <c r="B13998" s="1">
        <v>43</v>
      </c>
    </row>
    <row r="13999" spans="1:2" hidden="1" x14ac:dyDescent="0.35">
      <c r="A13999" s="1" t="s">
        <v>16080</v>
      </c>
      <c r="B13999" s="1">
        <v>99</v>
      </c>
    </row>
    <row r="14000" spans="1:2" hidden="1" x14ac:dyDescent="0.35">
      <c r="A14000" s="1" t="s">
        <v>16081</v>
      </c>
      <c r="B14000" s="1">
        <v>10</v>
      </c>
    </row>
    <row r="14001" spans="1:2" hidden="1" x14ac:dyDescent="0.35">
      <c r="A14001" s="1" t="s">
        <v>16082</v>
      </c>
      <c r="B14001" s="1">
        <v>28</v>
      </c>
    </row>
    <row r="14002" spans="1:2" hidden="1" x14ac:dyDescent="0.35">
      <c r="A14002" s="1" t="s">
        <v>16083</v>
      </c>
      <c r="B14002" s="1">
        <v>51</v>
      </c>
    </row>
    <row r="14003" spans="1:2" hidden="1" x14ac:dyDescent="0.35">
      <c r="A14003" s="1" t="s">
        <v>16084</v>
      </c>
      <c r="B14003" s="1">
        <v>48</v>
      </c>
    </row>
    <row r="14004" spans="1:2" hidden="1" x14ac:dyDescent="0.35">
      <c r="A14004" s="1" t="s">
        <v>16085</v>
      </c>
      <c r="B14004" s="1">
        <v>19</v>
      </c>
    </row>
    <row r="14005" spans="1:2" hidden="1" x14ac:dyDescent="0.35">
      <c r="A14005" s="1" t="s">
        <v>16086</v>
      </c>
      <c r="B14005" s="1">
        <v>83</v>
      </c>
    </row>
    <row r="14006" spans="1:2" hidden="1" x14ac:dyDescent="0.35">
      <c r="A14006" s="1" t="s">
        <v>16087</v>
      </c>
      <c r="B14006" s="1">
        <v>82</v>
      </c>
    </row>
    <row r="14007" spans="1:2" hidden="1" x14ac:dyDescent="0.35">
      <c r="A14007" s="1" t="s">
        <v>16088</v>
      </c>
      <c r="B14007" s="1">
        <v>56</v>
      </c>
    </row>
    <row r="14008" spans="1:2" hidden="1" x14ac:dyDescent="0.35">
      <c r="A14008" s="1" t="s">
        <v>16089</v>
      </c>
      <c r="B14008" s="1">
        <v>2</v>
      </c>
    </row>
    <row r="14009" spans="1:2" hidden="1" x14ac:dyDescent="0.35">
      <c r="A14009" s="1" t="s">
        <v>16090</v>
      </c>
      <c r="B14009" s="1">
        <v>26</v>
      </c>
    </row>
    <row r="14010" spans="1:2" hidden="1" x14ac:dyDescent="0.35">
      <c r="A14010" s="1" t="s">
        <v>16091</v>
      </c>
      <c r="B14010" s="1">
        <v>99</v>
      </c>
    </row>
    <row r="14011" spans="1:2" hidden="1" x14ac:dyDescent="0.35">
      <c r="A14011" s="1" t="s">
        <v>16092</v>
      </c>
      <c r="B14011" s="1">
        <v>16</v>
      </c>
    </row>
    <row r="14012" spans="1:2" hidden="1" x14ac:dyDescent="0.35">
      <c r="A14012" s="1" t="s">
        <v>16093</v>
      </c>
      <c r="B14012" s="1">
        <v>94</v>
      </c>
    </row>
    <row r="14013" spans="1:2" hidden="1" x14ac:dyDescent="0.35">
      <c r="A14013" s="1" t="s">
        <v>16094</v>
      </c>
      <c r="B14013" s="1">
        <v>52</v>
      </c>
    </row>
    <row r="14014" spans="1:2" hidden="1" x14ac:dyDescent="0.35">
      <c r="A14014" s="1" t="s">
        <v>16095</v>
      </c>
      <c r="B14014" s="1">
        <v>22</v>
      </c>
    </row>
    <row r="14015" spans="1:2" hidden="1" x14ac:dyDescent="0.35">
      <c r="A14015" s="1" t="s">
        <v>16096</v>
      </c>
      <c r="B14015" s="1">
        <v>23</v>
      </c>
    </row>
    <row r="14016" spans="1:2" hidden="1" x14ac:dyDescent="0.35">
      <c r="A14016" s="1" t="s">
        <v>16097</v>
      </c>
      <c r="B14016" s="1">
        <v>3</v>
      </c>
    </row>
    <row r="14017" spans="1:2" hidden="1" x14ac:dyDescent="0.35">
      <c r="A14017" s="1" t="s">
        <v>16098</v>
      </c>
      <c r="B14017" s="1">
        <v>55</v>
      </c>
    </row>
    <row r="14018" spans="1:2" hidden="1" x14ac:dyDescent="0.35">
      <c r="A14018" s="1" t="s">
        <v>16099</v>
      </c>
      <c r="B14018" s="1">
        <v>39</v>
      </c>
    </row>
    <row r="14019" spans="1:2" hidden="1" x14ac:dyDescent="0.35">
      <c r="A14019" s="1" t="s">
        <v>16100</v>
      </c>
      <c r="B14019" s="1">
        <v>55</v>
      </c>
    </row>
    <row r="14020" spans="1:2" hidden="1" x14ac:dyDescent="0.35">
      <c r="A14020" s="1" t="s">
        <v>16101</v>
      </c>
      <c r="B14020" s="1">
        <v>15</v>
      </c>
    </row>
    <row r="14021" spans="1:2" hidden="1" x14ac:dyDescent="0.35">
      <c r="A14021" s="1" t="s">
        <v>16102</v>
      </c>
      <c r="B14021" s="1">
        <v>79</v>
      </c>
    </row>
    <row r="14022" spans="1:2" hidden="1" x14ac:dyDescent="0.35">
      <c r="A14022" s="1" t="s">
        <v>16103</v>
      </c>
      <c r="B14022" s="1">
        <v>92</v>
      </c>
    </row>
    <row r="14023" spans="1:2" hidden="1" x14ac:dyDescent="0.35">
      <c r="A14023" s="1" t="s">
        <v>16104</v>
      </c>
      <c r="B14023" s="1">
        <v>9</v>
      </c>
    </row>
    <row r="14024" spans="1:2" hidden="1" x14ac:dyDescent="0.35">
      <c r="A14024" s="1" t="s">
        <v>16105</v>
      </c>
      <c r="B14024" s="1">
        <v>44</v>
      </c>
    </row>
    <row r="14025" spans="1:2" hidden="1" x14ac:dyDescent="0.35">
      <c r="A14025" s="1" t="s">
        <v>16106</v>
      </c>
      <c r="B14025" s="1">
        <v>94</v>
      </c>
    </row>
    <row r="14026" spans="1:2" hidden="1" x14ac:dyDescent="0.35">
      <c r="A14026" s="1" t="s">
        <v>16107</v>
      </c>
      <c r="B14026" s="1">
        <v>97</v>
      </c>
    </row>
    <row r="14027" spans="1:2" hidden="1" x14ac:dyDescent="0.35">
      <c r="A14027" s="1" t="s">
        <v>16108</v>
      </c>
      <c r="B14027" s="1">
        <v>33</v>
      </c>
    </row>
    <row r="14028" spans="1:2" hidden="1" x14ac:dyDescent="0.35">
      <c r="A14028" s="1" t="s">
        <v>16109</v>
      </c>
      <c r="B14028" s="1">
        <v>42</v>
      </c>
    </row>
    <row r="14029" spans="1:2" hidden="1" x14ac:dyDescent="0.35">
      <c r="A14029" s="1" t="s">
        <v>16110</v>
      </c>
      <c r="B14029" s="1">
        <v>2</v>
      </c>
    </row>
    <row r="14030" spans="1:2" hidden="1" x14ac:dyDescent="0.35">
      <c r="A14030" s="1" t="s">
        <v>16111</v>
      </c>
      <c r="B14030" s="1">
        <v>48</v>
      </c>
    </row>
    <row r="14031" spans="1:2" hidden="1" x14ac:dyDescent="0.35">
      <c r="A14031" s="1" t="s">
        <v>16112</v>
      </c>
      <c r="B14031" s="1">
        <v>24</v>
      </c>
    </row>
    <row r="14032" spans="1:2" hidden="1" x14ac:dyDescent="0.35">
      <c r="A14032" s="1" t="s">
        <v>16113</v>
      </c>
      <c r="B14032" s="1">
        <v>99</v>
      </c>
    </row>
    <row r="14033" spans="1:2" hidden="1" x14ac:dyDescent="0.35">
      <c r="A14033" s="1" t="s">
        <v>16114</v>
      </c>
      <c r="B14033" s="1">
        <v>29</v>
      </c>
    </row>
    <row r="14034" spans="1:2" hidden="1" x14ac:dyDescent="0.35">
      <c r="A14034" s="1" t="s">
        <v>16115</v>
      </c>
      <c r="B14034" s="1">
        <v>96</v>
      </c>
    </row>
    <row r="14035" spans="1:2" hidden="1" x14ac:dyDescent="0.35">
      <c r="A14035" s="1" t="s">
        <v>16116</v>
      </c>
      <c r="B14035" s="1">
        <v>98</v>
      </c>
    </row>
    <row r="14036" spans="1:2" hidden="1" x14ac:dyDescent="0.35">
      <c r="A14036" s="1" t="s">
        <v>16117</v>
      </c>
      <c r="B14036" s="1">
        <v>8</v>
      </c>
    </row>
    <row r="14037" spans="1:2" hidden="1" x14ac:dyDescent="0.35">
      <c r="A14037" s="1" t="s">
        <v>16118</v>
      </c>
      <c r="B14037" s="1">
        <v>35</v>
      </c>
    </row>
    <row r="14038" spans="1:2" hidden="1" x14ac:dyDescent="0.35">
      <c r="A14038" s="1" t="s">
        <v>16119</v>
      </c>
      <c r="B14038" s="1">
        <v>85</v>
      </c>
    </row>
    <row r="14039" spans="1:2" hidden="1" x14ac:dyDescent="0.35">
      <c r="A14039" s="1" t="s">
        <v>16120</v>
      </c>
      <c r="B14039" s="1">
        <v>49</v>
      </c>
    </row>
    <row r="14040" spans="1:2" hidden="1" x14ac:dyDescent="0.35">
      <c r="A14040" s="1" t="s">
        <v>16121</v>
      </c>
      <c r="B14040" s="1">
        <v>97</v>
      </c>
    </row>
    <row r="14041" spans="1:2" hidden="1" x14ac:dyDescent="0.35">
      <c r="A14041" s="1" t="s">
        <v>16122</v>
      </c>
      <c r="B14041" s="1">
        <v>32</v>
      </c>
    </row>
    <row r="14042" spans="1:2" hidden="1" x14ac:dyDescent="0.35">
      <c r="A14042" s="1" t="s">
        <v>16123</v>
      </c>
      <c r="B14042" s="1">
        <v>63</v>
      </c>
    </row>
    <row r="14043" spans="1:2" hidden="1" x14ac:dyDescent="0.35">
      <c r="A14043" s="1" t="s">
        <v>16124</v>
      </c>
      <c r="B14043" s="1">
        <v>42</v>
      </c>
    </row>
    <row r="14044" spans="1:2" hidden="1" x14ac:dyDescent="0.35">
      <c r="A14044" s="1" t="s">
        <v>16125</v>
      </c>
      <c r="B14044" s="1">
        <v>93</v>
      </c>
    </row>
    <row r="14045" spans="1:2" hidden="1" x14ac:dyDescent="0.35">
      <c r="A14045" s="1" t="s">
        <v>16126</v>
      </c>
      <c r="B14045" s="1">
        <v>79</v>
      </c>
    </row>
    <row r="14046" spans="1:2" hidden="1" x14ac:dyDescent="0.35">
      <c r="A14046" s="1" t="s">
        <v>16127</v>
      </c>
      <c r="B14046" s="1">
        <v>16</v>
      </c>
    </row>
    <row r="14047" spans="1:2" hidden="1" x14ac:dyDescent="0.35">
      <c r="A14047" s="1" t="s">
        <v>16128</v>
      </c>
      <c r="B14047" s="1">
        <v>87</v>
      </c>
    </row>
    <row r="14048" spans="1:2" hidden="1" x14ac:dyDescent="0.35">
      <c r="A14048" s="1" t="s">
        <v>16129</v>
      </c>
      <c r="B14048" s="1">
        <v>55</v>
      </c>
    </row>
    <row r="14049" spans="1:2" hidden="1" x14ac:dyDescent="0.35">
      <c r="A14049" s="1" t="s">
        <v>16130</v>
      </c>
      <c r="B14049" s="1">
        <v>2</v>
      </c>
    </row>
    <row r="14050" spans="1:2" hidden="1" x14ac:dyDescent="0.35">
      <c r="A14050" s="1" t="s">
        <v>16131</v>
      </c>
      <c r="B14050" s="1">
        <v>16</v>
      </c>
    </row>
    <row r="14051" spans="1:2" hidden="1" x14ac:dyDescent="0.35">
      <c r="A14051" s="1" t="s">
        <v>16132</v>
      </c>
      <c r="B14051" s="1">
        <v>14</v>
      </c>
    </row>
    <row r="14052" spans="1:2" hidden="1" x14ac:dyDescent="0.35">
      <c r="A14052" s="1" t="s">
        <v>16133</v>
      </c>
      <c r="B14052" s="1">
        <v>80</v>
      </c>
    </row>
    <row r="14053" spans="1:2" hidden="1" x14ac:dyDescent="0.35">
      <c r="A14053" s="1" t="s">
        <v>16134</v>
      </c>
      <c r="B14053" s="1">
        <v>83</v>
      </c>
    </row>
    <row r="14054" spans="1:2" hidden="1" x14ac:dyDescent="0.35">
      <c r="A14054" s="1" t="s">
        <v>16135</v>
      </c>
      <c r="B14054" s="1">
        <v>10</v>
      </c>
    </row>
    <row r="14055" spans="1:2" hidden="1" x14ac:dyDescent="0.35">
      <c r="A14055" s="1" t="s">
        <v>16136</v>
      </c>
      <c r="B14055" s="1">
        <v>25</v>
      </c>
    </row>
    <row r="14056" spans="1:2" hidden="1" x14ac:dyDescent="0.35">
      <c r="A14056" s="1" t="s">
        <v>16137</v>
      </c>
      <c r="B14056" s="1">
        <v>99</v>
      </c>
    </row>
    <row r="14057" spans="1:2" hidden="1" x14ac:dyDescent="0.35">
      <c r="A14057" s="1" t="s">
        <v>16138</v>
      </c>
      <c r="B14057" s="1">
        <v>82</v>
      </c>
    </row>
    <row r="14058" spans="1:2" hidden="1" x14ac:dyDescent="0.35">
      <c r="A14058" s="1" t="s">
        <v>16139</v>
      </c>
      <c r="B14058" s="1">
        <v>50</v>
      </c>
    </row>
    <row r="14059" spans="1:2" hidden="1" x14ac:dyDescent="0.35">
      <c r="A14059" s="1" t="s">
        <v>16140</v>
      </c>
      <c r="B14059" s="1">
        <v>25</v>
      </c>
    </row>
    <row r="14060" spans="1:2" hidden="1" x14ac:dyDescent="0.35">
      <c r="A14060" s="1" t="s">
        <v>16141</v>
      </c>
      <c r="B14060" s="1">
        <v>61</v>
      </c>
    </row>
    <row r="14061" spans="1:2" hidden="1" x14ac:dyDescent="0.35">
      <c r="A14061" s="1" t="s">
        <v>16142</v>
      </c>
      <c r="B14061" s="1">
        <v>97</v>
      </c>
    </row>
    <row r="14062" spans="1:2" hidden="1" x14ac:dyDescent="0.35">
      <c r="A14062" s="1" t="s">
        <v>16143</v>
      </c>
      <c r="B14062" s="1">
        <v>15</v>
      </c>
    </row>
    <row r="14063" spans="1:2" hidden="1" x14ac:dyDescent="0.35">
      <c r="A14063" s="1" t="s">
        <v>16144</v>
      </c>
      <c r="B14063" s="1">
        <v>78</v>
      </c>
    </row>
    <row r="14064" spans="1:2" hidden="1" x14ac:dyDescent="0.35">
      <c r="A14064" s="1" t="s">
        <v>16145</v>
      </c>
      <c r="B14064" s="1">
        <v>2</v>
      </c>
    </row>
    <row r="14065" spans="1:2" hidden="1" x14ac:dyDescent="0.35">
      <c r="A14065" s="1" t="s">
        <v>16146</v>
      </c>
      <c r="B14065" s="1">
        <v>13</v>
      </c>
    </row>
    <row r="14066" spans="1:2" hidden="1" x14ac:dyDescent="0.35">
      <c r="A14066" s="1" t="s">
        <v>16147</v>
      </c>
      <c r="B14066" s="1">
        <v>38</v>
      </c>
    </row>
    <row r="14067" spans="1:2" hidden="1" x14ac:dyDescent="0.35">
      <c r="A14067" s="1" t="s">
        <v>16148</v>
      </c>
      <c r="B14067" s="1">
        <v>83</v>
      </c>
    </row>
    <row r="14068" spans="1:2" hidden="1" x14ac:dyDescent="0.35">
      <c r="A14068" s="1" t="s">
        <v>16149</v>
      </c>
      <c r="B14068" s="1">
        <v>22</v>
      </c>
    </row>
    <row r="14069" spans="1:2" hidden="1" x14ac:dyDescent="0.35">
      <c r="A14069" s="1" t="s">
        <v>16150</v>
      </c>
      <c r="B14069" s="1">
        <v>3</v>
      </c>
    </row>
    <row r="14070" spans="1:2" hidden="1" x14ac:dyDescent="0.35">
      <c r="A14070" s="1" t="s">
        <v>16151</v>
      </c>
      <c r="B14070" s="1">
        <v>59</v>
      </c>
    </row>
    <row r="14071" spans="1:2" hidden="1" x14ac:dyDescent="0.35">
      <c r="A14071" s="1" t="s">
        <v>16152</v>
      </c>
      <c r="B14071" s="1">
        <v>57</v>
      </c>
    </row>
    <row r="14072" spans="1:2" hidden="1" x14ac:dyDescent="0.35">
      <c r="A14072" s="1" t="s">
        <v>16153</v>
      </c>
      <c r="B14072" s="1">
        <v>87</v>
      </c>
    </row>
    <row r="14073" spans="1:2" hidden="1" x14ac:dyDescent="0.35">
      <c r="A14073" s="1" t="s">
        <v>16154</v>
      </c>
      <c r="B14073" s="1">
        <v>38</v>
      </c>
    </row>
    <row r="14074" spans="1:2" hidden="1" x14ac:dyDescent="0.35">
      <c r="A14074" s="1" t="s">
        <v>16155</v>
      </c>
      <c r="B14074" s="1">
        <v>78</v>
      </c>
    </row>
    <row r="14075" spans="1:2" hidden="1" x14ac:dyDescent="0.35">
      <c r="A14075" s="1" t="s">
        <v>16156</v>
      </c>
      <c r="B14075" s="1">
        <v>53</v>
      </c>
    </row>
    <row r="14076" spans="1:2" hidden="1" x14ac:dyDescent="0.35">
      <c r="A14076" s="1" t="s">
        <v>16157</v>
      </c>
      <c r="B14076" s="1">
        <v>64</v>
      </c>
    </row>
    <row r="14077" spans="1:2" hidden="1" x14ac:dyDescent="0.35">
      <c r="A14077" s="1" t="s">
        <v>16158</v>
      </c>
      <c r="B14077" s="1">
        <v>1</v>
      </c>
    </row>
    <row r="14078" spans="1:2" hidden="1" x14ac:dyDescent="0.35">
      <c r="A14078" s="1" t="s">
        <v>16159</v>
      </c>
      <c r="B14078" s="1">
        <v>10</v>
      </c>
    </row>
    <row r="14079" spans="1:2" hidden="1" x14ac:dyDescent="0.35">
      <c r="A14079" s="1" t="s">
        <v>16160</v>
      </c>
      <c r="B14079" s="1">
        <v>27</v>
      </c>
    </row>
    <row r="14080" spans="1:2" hidden="1" x14ac:dyDescent="0.35">
      <c r="A14080" s="1" t="s">
        <v>16161</v>
      </c>
      <c r="B14080" s="1">
        <v>85</v>
      </c>
    </row>
    <row r="14081" spans="1:2" hidden="1" x14ac:dyDescent="0.35">
      <c r="A14081" s="1" t="s">
        <v>16162</v>
      </c>
      <c r="B14081" s="1">
        <v>5</v>
      </c>
    </row>
    <row r="14082" spans="1:2" hidden="1" x14ac:dyDescent="0.35">
      <c r="A14082" s="1" t="s">
        <v>16163</v>
      </c>
      <c r="B14082" s="1">
        <v>63</v>
      </c>
    </row>
    <row r="14083" spans="1:2" hidden="1" x14ac:dyDescent="0.35">
      <c r="A14083" s="1" t="s">
        <v>16164</v>
      </c>
      <c r="B14083" s="1">
        <v>97</v>
      </c>
    </row>
    <row r="14084" spans="1:2" hidden="1" x14ac:dyDescent="0.35">
      <c r="A14084" s="1" t="s">
        <v>16165</v>
      </c>
      <c r="B14084" s="1">
        <v>33</v>
      </c>
    </row>
    <row r="14085" spans="1:2" hidden="1" x14ac:dyDescent="0.35">
      <c r="A14085" s="1" t="s">
        <v>16166</v>
      </c>
      <c r="B14085" s="1">
        <v>41</v>
      </c>
    </row>
    <row r="14086" spans="1:2" hidden="1" x14ac:dyDescent="0.35">
      <c r="A14086" s="1" t="s">
        <v>16167</v>
      </c>
      <c r="B14086" s="1">
        <v>25</v>
      </c>
    </row>
    <row r="14087" spans="1:2" hidden="1" x14ac:dyDescent="0.35">
      <c r="A14087" s="1" t="s">
        <v>16168</v>
      </c>
      <c r="B14087" s="1">
        <v>62</v>
      </c>
    </row>
    <row r="14088" spans="1:2" hidden="1" x14ac:dyDescent="0.35">
      <c r="A14088" s="1" t="s">
        <v>16169</v>
      </c>
      <c r="B14088" s="1">
        <v>16</v>
      </c>
    </row>
    <row r="14089" spans="1:2" hidden="1" x14ac:dyDescent="0.35">
      <c r="A14089" s="1" t="s">
        <v>16170</v>
      </c>
      <c r="B14089" s="1">
        <v>79</v>
      </c>
    </row>
    <row r="14090" spans="1:2" hidden="1" x14ac:dyDescent="0.35">
      <c r="A14090" s="1" t="s">
        <v>16171</v>
      </c>
      <c r="B14090" s="1">
        <v>45</v>
      </c>
    </row>
    <row r="14091" spans="1:2" hidden="1" x14ac:dyDescent="0.35">
      <c r="A14091" s="1" t="s">
        <v>16172</v>
      </c>
      <c r="B14091" s="1">
        <v>95</v>
      </c>
    </row>
    <row r="14092" spans="1:2" hidden="1" x14ac:dyDescent="0.35">
      <c r="A14092" s="1" t="s">
        <v>16173</v>
      </c>
      <c r="B14092" s="1">
        <v>58</v>
      </c>
    </row>
    <row r="14093" spans="1:2" hidden="1" x14ac:dyDescent="0.35">
      <c r="A14093" s="1" t="s">
        <v>16174</v>
      </c>
      <c r="B14093" s="1">
        <v>74</v>
      </c>
    </row>
    <row r="14094" spans="1:2" hidden="1" x14ac:dyDescent="0.35">
      <c r="A14094" s="1" t="s">
        <v>16175</v>
      </c>
      <c r="B14094" s="1">
        <v>86</v>
      </c>
    </row>
    <row r="14095" spans="1:2" hidden="1" x14ac:dyDescent="0.35">
      <c r="A14095" s="1" t="s">
        <v>16176</v>
      </c>
      <c r="B14095" s="1">
        <v>98</v>
      </c>
    </row>
    <row r="14096" spans="1:2" hidden="1" x14ac:dyDescent="0.35">
      <c r="A14096" s="1" t="s">
        <v>16177</v>
      </c>
      <c r="B14096" s="1">
        <v>53</v>
      </c>
    </row>
    <row r="14097" spans="1:2" hidden="1" x14ac:dyDescent="0.35">
      <c r="A14097" s="1" t="s">
        <v>16178</v>
      </c>
      <c r="B14097" s="1">
        <v>45</v>
      </c>
    </row>
    <row r="14098" spans="1:2" hidden="1" x14ac:dyDescent="0.35">
      <c r="A14098" s="1" t="s">
        <v>16179</v>
      </c>
      <c r="B14098" s="1">
        <v>92</v>
      </c>
    </row>
    <row r="14099" spans="1:2" hidden="1" x14ac:dyDescent="0.35">
      <c r="A14099" s="1" t="s">
        <v>16180</v>
      </c>
      <c r="B14099" s="1">
        <v>70</v>
      </c>
    </row>
    <row r="14100" spans="1:2" hidden="1" x14ac:dyDescent="0.35">
      <c r="A14100" s="1" t="s">
        <v>16181</v>
      </c>
      <c r="B14100" s="1">
        <v>31</v>
      </c>
    </row>
    <row r="14101" spans="1:2" hidden="1" x14ac:dyDescent="0.35">
      <c r="A14101" s="1" t="s">
        <v>16182</v>
      </c>
      <c r="B14101" s="1">
        <v>89</v>
      </c>
    </row>
    <row r="14102" spans="1:2" hidden="1" x14ac:dyDescent="0.35">
      <c r="A14102" s="1" t="s">
        <v>16183</v>
      </c>
      <c r="B14102" s="1">
        <v>4</v>
      </c>
    </row>
    <row r="14103" spans="1:2" hidden="1" x14ac:dyDescent="0.35">
      <c r="A14103" s="1" t="s">
        <v>16184</v>
      </c>
      <c r="B14103" s="1">
        <v>38</v>
      </c>
    </row>
    <row r="14104" spans="1:2" hidden="1" x14ac:dyDescent="0.35">
      <c r="A14104" s="1" t="s">
        <v>16185</v>
      </c>
      <c r="B14104" s="1">
        <v>69</v>
      </c>
    </row>
    <row r="14105" spans="1:2" hidden="1" x14ac:dyDescent="0.35">
      <c r="A14105" s="1" t="s">
        <v>16186</v>
      </c>
      <c r="B14105" s="1">
        <v>65</v>
      </c>
    </row>
    <row r="14106" spans="1:2" hidden="1" x14ac:dyDescent="0.35">
      <c r="A14106" s="1" t="s">
        <v>16187</v>
      </c>
      <c r="B14106" s="1">
        <v>58</v>
      </c>
    </row>
    <row r="14107" spans="1:2" hidden="1" x14ac:dyDescent="0.35">
      <c r="A14107" s="1" t="s">
        <v>16188</v>
      </c>
      <c r="B14107" s="1">
        <v>27</v>
      </c>
    </row>
    <row r="14108" spans="1:2" hidden="1" x14ac:dyDescent="0.35">
      <c r="A14108" s="1" t="s">
        <v>16189</v>
      </c>
      <c r="B14108" s="1">
        <v>35</v>
      </c>
    </row>
    <row r="14109" spans="1:2" hidden="1" x14ac:dyDescent="0.35">
      <c r="A14109" s="1" t="s">
        <v>16190</v>
      </c>
      <c r="B14109" s="1">
        <v>40</v>
      </c>
    </row>
    <row r="14110" spans="1:2" hidden="1" x14ac:dyDescent="0.35">
      <c r="A14110" s="1" t="s">
        <v>16191</v>
      </c>
      <c r="B14110" s="1">
        <v>80</v>
      </c>
    </row>
    <row r="14111" spans="1:2" hidden="1" x14ac:dyDescent="0.35">
      <c r="A14111" s="1" t="s">
        <v>16192</v>
      </c>
      <c r="B14111" s="1">
        <v>46</v>
      </c>
    </row>
    <row r="14112" spans="1:2" hidden="1" x14ac:dyDescent="0.35">
      <c r="A14112" s="1" t="s">
        <v>16193</v>
      </c>
      <c r="B14112" s="1">
        <v>80</v>
      </c>
    </row>
    <row r="14113" spans="1:2" hidden="1" x14ac:dyDescent="0.35">
      <c r="A14113" s="1" t="s">
        <v>16194</v>
      </c>
      <c r="B14113" s="1">
        <v>10</v>
      </c>
    </row>
    <row r="14114" spans="1:2" hidden="1" x14ac:dyDescent="0.35">
      <c r="A14114" s="1" t="s">
        <v>16195</v>
      </c>
      <c r="B14114" s="1">
        <v>17</v>
      </c>
    </row>
    <row r="14115" spans="1:2" hidden="1" x14ac:dyDescent="0.35">
      <c r="A14115" s="1" t="s">
        <v>16196</v>
      </c>
      <c r="B14115" s="1">
        <v>61</v>
      </c>
    </row>
    <row r="14116" spans="1:2" hidden="1" x14ac:dyDescent="0.35">
      <c r="A14116" s="1" t="s">
        <v>16197</v>
      </c>
      <c r="B14116" s="1">
        <v>22</v>
      </c>
    </row>
    <row r="14117" spans="1:2" hidden="1" x14ac:dyDescent="0.35">
      <c r="A14117" s="1" t="s">
        <v>16198</v>
      </c>
      <c r="B14117" s="1">
        <v>72</v>
      </c>
    </row>
    <row r="14118" spans="1:2" hidden="1" x14ac:dyDescent="0.35">
      <c r="A14118" s="1" t="s">
        <v>16199</v>
      </c>
      <c r="B14118" s="1">
        <v>78</v>
      </c>
    </row>
    <row r="14119" spans="1:2" hidden="1" x14ac:dyDescent="0.35">
      <c r="A14119" s="1" t="s">
        <v>16200</v>
      </c>
      <c r="B14119" s="1">
        <v>7</v>
      </c>
    </row>
    <row r="14120" spans="1:2" hidden="1" x14ac:dyDescent="0.35">
      <c r="A14120" s="1" t="s">
        <v>16201</v>
      </c>
      <c r="B14120" s="1">
        <v>68</v>
      </c>
    </row>
    <row r="14121" spans="1:2" hidden="1" x14ac:dyDescent="0.35">
      <c r="A14121" s="1" t="s">
        <v>16202</v>
      </c>
      <c r="B14121" s="1">
        <v>93</v>
      </c>
    </row>
    <row r="14122" spans="1:2" hidden="1" x14ac:dyDescent="0.35">
      <c r="A14122" s="1" t="s">
        <v>16203</v>
      </c>
      <c r="B14122" s="1">
        <v>42</v>
      </c>
    </row>
    <row r="14123" spans="1:2" hidden="1" x14ac:dyDescent="0.35">
      <c r="A14123" s="1" t="s">
        <v>16204</v>
      </c>
      <c r="B14123" s="1">
        <v>44</v>
      </c>
    </row>
    <row r="14124" spans="1:2" hidden="1" x14ac:dyDescent="0.35">
      <c r="A14124" s="1" t="s">
        <v>16205</v>
      </c>
      <c r="B14124" s="1">
        <v>0</v>
      </c>
    </row>
    <row r="14125" spans="1:2" hidden="1" x14ac:dyDescent="0.35">
      <c r="A14125" s="1" t="s">
        <v>16206</v>
      </c>
      <c r="B14125" s="1">
        <v>73</v>
      </c>
    </row>
    <row r="14126" spans="1:2" hidden="1" x14ac:dyDescent="0.35">
      <c r="A14126" s="1" t="s">
        <v>16207</v>
      </c>
      <c r="B14126" s="1">
        <v>51</v>
      </c>
    </row>
    <row r="14127" spans="1:2" hidden="1" x14ac:dyDescent="0.35">
      <c r="A14127" s="1" t="s">
        <v>16208</v>
      </c>
      <c r="B14127" s="1">
        <v>82</v>
      </c>
    </row>
    <row r="14128" spans="1:2" hidden="1" x14ac:dyDescent="0.35">
      <c r="A14128" s="1" t="s">
        <v>16209</v>
      </c>
      <c r="B14128" s="1">
        <v>24</v>
      </c>
    </row>
    <row r="14129" spans="1:2" hidden="1" x14ac:dyDescent="0.35">
      <c r="A14129" s="1" t="s">
        <v>16210</v>
      </c>
      <c r="B14129" s="1">
        <v>96</v>
      </c>
    </row>
    <row r="14130" spans="1:2" hidden="1" x14ac:dyDescent="0.35">
      <c r="A14130" s="1" t="s">
        <v>16211</v>
      </c>
      <c r="B14130" s="1">
        <v>17</v>
      </c>
    </row>
    <row r="14131" spans="1:2" hidden="1" x14ac:dyDescent="0.35">
      <c r="A14131" s="1" t="s">
        <v>16212</v>
      </c>
      <c r="B14131" s="1">
        <v>77</v>
      </c>
    </row>
    <row r="14132" spans="1:2" hidden="1" x14ac:dyDescent="0.35">
      <c r="A14132" s="1" t="s">
        <v>16213</v>
      </c>
      <c r="B14132" s="1">
        <v>67</v>
      </c>
    </row>
    <row r="14133" spans="1:2" hidden="1" x14ac:dyDescent="0.35">
      <c r="A14133" s="1" t="s">
        <v>16214</v>
      </c>
      <c r="B14133" s="1">
        <v>34</v>
      </c>
    </row>
    <row r="14134" spans="1:2" hidden="1" x14ac:dyDescent="0.35">
      <c r="A14134" s="1" t="s">
        <v>16215</v>
      </c>
      <c r="B14134" s="1">
        <v>36</v>
      </c>
    </row>
    <row r="14135" spans="1:2" hidden="1" x14ac:dyDescent="0.35">
      <c r="A14135" s="1" t="s">
        <v>16216</v>
      </c>
      <c r="B14135" s="1">
        <v>88</v>
      </c>
    </row>
    <row r="14136" spans="1:2" hidden="1" x14ac:dyDescent="0.35">
      <c r="A14136" s="1" t="s">
        <v>16217</v>
      </c>
      <c r="B14136" s="1">
        <v>51</v>
      </c>
    </row>
    <row r="14137" spans="1:2" hidden="1" x14ac:dyDescent="0.35">
      <c r="A14137" s="1" t="s">
        <v>16218</v>
      </c>
      <c r="B14137" s="1">
        <v>38</v>
      </c>
    </row>
    <row r="14138" spans="1:2" hidden="1" x14ac:dyDescent="0.35">
      <c r="A14138" s="1" t="s">
        <v>16219</v>
      </c>
      <c r="B14138" s="1">
        <v>74</v>
      </c>
    </row>
    <row r="14139" spans="1:2" hidden="1" x14ac:dyDescent="0.35">
      <c r="A14139" s="1" t="s">
        <v>16220</v>
      </c>
      <c r="B14139" s="1">
        <v>88</v>
      </c>
    </row>
    <row r="14140" spans="1:2" hidden="1" x14ac:dyDescent="0.35">
      <c r="A14140" s="1" t="s">
        <v>16221</v>
      </c>
      <c r="B14140" s="1">
        <v>97</v>
      </c>
    </row>
    <row r="14141" spans="1:2" hidden="1" x14ac:dyDescent="0.35">
      <c r="A14141" s="1" t="s">
        <v>16222</v>
      </c>
      <c r="B14141" s="1">
        <v>74</v>
      </c>
    </row>
    <row r="14142" spans="1:2" hidden="1" x14ac:dyDescent="0.35">
      <c r="A14142" s="1" t="s">
        <v>16223</v>
      </c>
      <c r="B14142" s="1">
        <v>96</v>
      </c>
    </row>
    <row r="14143" spans="1:2" hidden="1" x14ac:dyDescent="0.35">
      <c r="A14143" s="1" t="s">
        <v>16224</v>
      </c>
      <c r="B14143" s="1">
        <v>43</v>
      </c>
    </row>
    <row r="14144" spans="1:2" hidden="1" x14ac:dyDescent="0.35">
      <c r="A14144" s="1" t="s">
        <v>16225</v>
      </c>
      <c r="B14144" s="1">
        <v>64</v>
      </c>
    </row>
    <row r="14145" spans="1:2" hidden="1" x14ac:dyDescent="0.35">
      <c r="A14145" s="1" t="s">
        <v>16226</v>
      </c>
      <c r="B14145" s="1">
        <v>12</v>
      </c>
    </row>
    <row r="14146" spans="1:2" hidden="1" x14ac:dyDescent="0.35">
      <c r="A14146" s="1" t="s">
        <v>16227</v>
      </c>
      <c r="B14146" s="1">
        <v>8</v>
      </c>
    </row>
    <row r="14147" spans="1:2" hidden="1" x14ac:dyDescent="0.35">
      <c r="A14147" s="1" t="s">
        <v>16228</v>
      </c>
      <c r="B14147" s="1">
        <v>46</v>
      </c>
    </row>
    <row r="14148" spans="1:2" hidden="1" x14ac:dyDescent="0.35">
      <c r="A14148" s="1" t="s">
        <v>16229</v>
      </c>
      <c r="B14148" s="1">
        <v>54</v>
      </c>
    </row>
    <row r="14149" spans="1:2" hidden="1" x14ac:dyDescent="0.35">
      <c r="A14149" s="1" t="s">
        <v>16230</v>
      </c>
      <c r="B14149" s="1">
        <v>98</v>
      </c>
    </row>
    <row r="14150" spans="1:2" hidden="1" x14ac:dyDescent="0.35">
      <c r="A14150" s="1" t="s">
        <v>16231</v>
      </c>
      <c r="B14150" s="1">
        <v>84</v>
      </c>
    </row>
    <row r="14151" spans="1:2" hidden="1" x14ac:dyDescent="0.35">
      <c r="A14151" s="1" t="s">
        <v>16232</v>
      </c>
      <c r="B14151" s="1">
        <v>62</v>
      </c>
    </row>
    <row r="14152" spans="1:2" hidden="1" x14ac:dyDescent="0.35">
      <c r="A14152" s="1" t="s">
        <v>16233</v>
      </c>
      <c r="B14152" s="1">
        <v>54</v>
      </c>
    </row>
    <row r="14153" spans="1:2" hidden="1" x14ac:dyDescent="0.35">
      <c r="A14153" s="1" t="s">
        <v>16234</v>
      </c>
      <c r="B14153" s="1">
        <v>43</v>
      </c>
    </row>
    <row r="14154" spans="1:2" hidden="1" x14ac:dyDescent="0.35">
      <c r="A14154" s="1" t="s">
        <v>16235</v>
      </c>
      <c r="B14154" s="1">
        <v>33</v>
      </c>
    </row>
    <row r="14155" spans="1:2" hidden="1" x14ac:dyDescent="0.35">
      <c r="A14155" s="1" t="s">
        <v>16236</v>
      </c>
      <c r="B14155" s="1">
        <v>53</v>
      </c>
    </row>
    <row r="14156" spans="1:2" hidden="1" x14ac:dyDescent="0.35">
      <c r="A14156" s="1" t="s">
        <v>16237</v>
      </c>
      <c r="B14156" s="1">
        <v>12</v>
      </c>
    </row>
    <row r="14157" spans="1:2" hidden="1" x14ac:dyDescent="0.35">
      <c r="A14157" s="1" t="s">
        <v>16238</v>
      </c>
      <c r="B14157" s="1">
        <v>52</v>
      </c>
    </row>
    <row r="14158" spans="1:2" hidden="1" x14ac:dyDescent="0.35">
      <c r="A14158" s="1" t="s">
        <v>16239</v>
      </c>
      <c r="B14158" s="1">
        <v>55</v>
      </c>
    </row>
    <row r="14159" spans="1:2" hidden="1" x14ac:dyDescent="0.35">
      <c r="A14159" s="1" t="s">
        <v>16240</v>
      </c>
      <c r="B14159" s="1">
        <v>36</v>
      </c>
    </row>
    <row r="14160" spans="1:2" hidden="1" x14ac:dyDescent="0.35">
      <c r="A14160" s="1" t="s">
        <v>16241</v>
      </c>
      <c r="B14160" s="1">
        <v>27</v>
      </c>
    </row>
    <row r="14161" spans="1:2" hidden="1" x14ac:dyDescent="0.35">
      <c r="A14161" s="1" t="s">
        <v>16242</v>
      </c>
      <c r="B14161" s="1">
        <v>47</v>
      </c>
    </row>
    <row r="14162" spans="1:2" hidden="1" x14ac:dyDescent="0.35">
      <c r="A14162" s="1" t="s">
        <v>16243</v>
      </c>
      <c r="B14162" s="1">
        <v>21</v>
      </c>
    </row>
    <row r="14163" spans="1:2" hidden="1" x14ac:dyDescent="0.35">
      <c r="A14163" s="1" t="s">
        <v>16244</v>
      </c>
      <c r="B14163" s="1">
        <v>65</v>
      </c>
    </row>
    <row r="14164" spans="1:2" hidden="1" x14ac:dyDescent="0.35">
      <c r="A14164" s="1" t="s">
        <v>16245</v>
      </c>
      <c r="B14164" s="1">
        <v>83</v>
      </c>
    </row>
    <row r="14165" spans="1:2" hidden="1" x14ac:dyDescent="0.35">
      <c r="A14165" s="1" t="s">
        <v>16246</v>
      </c>
      <c r="B14165" s="1">
        <v>92</v>
      </c>
    </row>
    <row r="14166" spans="1:2" hidden="1" x14ac:dyDescent="0.35">
      <c r="A14166" s="1" t="s">
        <v>16247</v>
      </c>
      <c r="B14166" s="1">
        <v>86</v>
      </c>
    </row>
    <row r="14167" spans="1:2" hidden="1" x14ac:dyDescent="0.35">
      <c r="A14167" s="1" t="s">
        <v>16248</v>
      </c>
      <c r="B14167" s="1">
        <v>89</v>
      </c>
    </row>
    <row r="14168" spans="1:2" hidden="1" x14ac:dyDescent="0.35">
      <c r="A14168" s="1" t="s">
        <v>16249</v>
      </c>
      <c r="B14168" s="1">
        <v>25</v>
      </c>
    </row>
    <row r="14169" spans="1:2" hidden="1" x14ac:dyDescent="0.35">
      <c r="A14169" s="1" t="s">
        <v>16250</v>
      </c>
      <c r="B14169" s="1">
        <v>72</v>
      </c>
    </row>
    <row r="14170" spans="1:2" hidden="1" x14ac:dyDescent="0.35">
      <c r="A14170" s="1" t="s">
        <v>16251</v>
      </c>
      <c r="B14170" s="1">
        <v>20</v>
      </c>
    </row>
    <row r="14171" spans="1:2" hidden="1" x14ac:dyDescent="0.35">
      <c r="A14171" s="1" t="s">
        <v>16252</v>
      </c>
      <c r="B14171" s="1">
        <v>99</v>
      </c>
    </row>
    <row r="14172" spans="1:2" hidden="1" x14ac:dyDescent="0.35">
      <c r="A14172" s="1" t="s">
        <v>16253</v>
      </c>
      <c r="B14172" s="1">
        <v>51</v>
      </c>
    </row>
    <row r="14173" spans="1:2" hidden="1" x14ac:dyDescent="0.35">
      <c r="A14173" s="1" t="s">
        <v>16254</v>
      </c>
      <c r="B14173" s="1">
        <v>47</v>
      </c>
    </row>
    <row r="14174" spans="1:2" hidden="1" x14ac:dyDescent="0.35">
      <c r="A14174" s="1" t="s">
        <v>16255</v>
      </c>
      <c r="B14174" s="1">
        <v>2</v>
      </c>
    </row>
    <row r="14175" spans="1:2" hidden="1" x14ac:dyDescent="0.35">
      <c r="A14175" s="1" t="s">
        <v>16256</v>
      </c>
      <c r="B14175" s="1">
        <v>24</v>
      </c>
    </row>
    <row r="14176" spans="1:2" hidden="1" x14ac:dyDescent="0.35">
      <c r="A14176" s="1" t="s">
        <v>16257</v>
      </c>
      <c r="B14176" s="1">
        <v>71</v>
      </c>
    </row>
    <row r="14177" spans="1:2" hidden="1" x14ac:dyDescent="0.35">
      <c r="A14177" s="1" t="s">
        <v>16258</v>
      </c>
      <c r="B14177" s="1">
        <v>90</v>
      </c>
    </row>
    <row r="14178" spans="1:2" hidden="1" x14ac:dyDescent="0.35">
      <c r="A14178" s="1" t="s">
        <v>16259</v>
      </c>
      <c r="B14178" s="1">
        <v>70</v>
      </c>
    </row>
    <row r="14179" spans="1:2" hidden="1" x14ac:dyDescent="0.35">
      <c r="A14179" s="1" t="s">
        <v>16260</v>
      </c>
      <c r="B14179" s="1">
        <v>8</v>
      </c>
    </row>
    <row r="14180" spans="1:2" hidden="1" x14ac:dyDescent="0.35">
      <c r="A14180" s="1" t="s">
        <v>16261</v>
      </c>
      <c r="B14180" s="1">
        <v>41</v>
      </c>
    </row>
    <row r="14181" spans="1:2" hidden="1" x14ac:dyDescent="0.35">
      <c r="A14181" s="1" t="s">
        <v>16262</v>
      </c>
      <c r="B14181" s="1">
        <v>42</v>
      </c>
    </row>
    <row r="14182" spans="1:2" hidden="1" x14ac:dyDescent="0.35">
      <c r="A14182" s="1" t="s">
        <v>16263</v>
      </c>
      <c r="B14182" s="1">
        <v>5</v>
      </c>
    </row>
    <row r="14183" spans="1:2" hidden="1" x14ac:dyDescent="0.35">
      <c r="A14183" s="1" t="s">
        <v>16264</v>
      </c>
      <c r="B14183" s="1">
        <v>97</v>
      </c>
    </row>
    <row r="14184" spans="1:2" hidden="1" x14ac:dyDescent="0.35">
      <c r="A14184" s="1" t="s">
        <v>16265</v>
      </c>
      <c r="B14184" s="1">
        <v>42</v>
      </c>
    </row>
    <row r="14185" spans="1:2" hidden="1" x14ac:dyDescent="0.35">
      <c r="A14185" s="1" t="s">
        <v>16266</v>
      </c>
      <c r="B14185" s="1">
        <v>73</v>
      </c>
    </row>
    <row r="14186" spans="1:2" hidden="1" x14ac:dyDescent="0.35">
      <c r="A14186" s="1" t="s">
        <v>16267</v>
      </c>
      <c r="B14186" s="1">
        <v>53</v>
      </c>
    </row>
    <row r="14187" spans="1:2" hidden="1" x14ac:dyDescent="0.35">
      <c r="A14187" s="1" t="s">
        <v>16268</v>
      </c>
      <c r="B14187" s="1">
        <v>38</v>
      </c>
    </row>
    <row r="14188" spans="1:2" hidden="1" x14ac:dyDescent="0.35">
      <c r="A14188" s="1" t="s">
        <v>16269</v>
      </c>
      <c r="B14188" s="1">
        <v>89</v>
      </c>
    </row>
    <row r="14189" spans="1:2" hidden="1" x14ac:dyDescent="0.35">
      <c r="A14189" s="1" t="s">
        <v>16270</v>
      </c>
      <c r="B14189" s="1">
        <v>31</v>
      </c>
    </row>
    <row r="14190" spans="1:2" hidden="1" x14ac:dyDescent="0.35">
      <c r="A14190" s="1" t="s">
        <v>16271</v>
      </c>
      <c r="B14190" s="1">
        <v>2</v>
      </c>
    </row>
    <row r="14191" spans="1:2" hidden="1" x14ac:dyDescent="0.35">
      <c r="A14191" s="1" t="s">
        <v>16272</v>
      </c>
      <c r="B14191" s="1">
        <v>50</v>
      </c>
    </row>
    <row r="14192" spans="1:2" hidden="1" x14ac:dyDescent="0.35">
      <c r="A14192" s="1" t="s">
        <v>16273</v>
      </c>
      <c r="B14192" s="1">
        <v>51</v>
      </c>
    </row>
    <row r="14193" spans="1:2" hidden="1" x14ac:dyDescent="0.35">
      <c r="A14193" s="1" t="s">
        <v>16274</v>
      </c>
      <c r="B14193" s="1">
        <v>21</v>
      </c>
    </row>
    <row r="14194" spans="1:2" hidden="1" x14ac:dyDescent="0.35">
      <c r="A14194" s="1" t="s">
        <v>16275</v>
      </c>
      <c r="B14194" s="1">
        <v>12</v>
      </c>
    </row>
    <row r="14195" spans="1:2" hidden="1" x14ac:dyDescent="0.35">
      <c r="A14195" s="1" t="s">
        <v>16276</v>
      </c>
      <c r="B14195" s="1">
        <v>63</v>
      </c>
    </row>
    <row r="14196" spans="1:2" hidden="1" x14ac:dyDescent="0.35">
      <c r="A14196" s="1" t="s">
        <v>16277</v>
      </c>
      <c r="B14196" s="1">
        <v>90</v>
      </c>
    </row>
    <row r="14197" spans="1:2" hidden="1" x14ac:dyDescent="0.35">
      <c r="A14197" s="1" t="s">
        <v>16278</v>
      </c>
      <c r="B14197" s="1">
        <v>89</v>
      </c>
    </row>
    <row r="14198" spans="1:2" hidden="1" x14ac:dyDescent="0.35">
      <c r="A14198" s="1" t="s">
        <v>16279</v>
      </c>
      <c r="B14198" s="1">
        <v>80</v>
      </c>
    </row>
    <row r="14199" spans="1:2" hidden="1" x14ac:dyDescent="0.35">
      <c r="A14199" s="1" t="s">
        <v>16280</v>
      </c>
      <c r="B14199" s="1">
        <v>97</v>
      </c>
    </row>
    <row r="14200" spans="1:2" hidden="1" x14ac:dyDescent="0.35">
      <c r="A14200" s="1" t="s">
        <v>16281</v>
      </c>
      <c r="B14200" s="1">
        <v>99</v>
      </c>
    </row>
    <row r="14201" spans="1:2" hidden="1" x14ac:dyDescent="0.35">
      <c r="A14201" s="1" t="s">
        <v>16282</v>
      </c>
      <c r="B14201" s="1">
        <v>50</v>
      </c>
    </row>
    <row r="14202" spans="1:2" hidden="1" x14ac:dyDescent="0.35">
      <c r="A14202" s="1" t="s">
        <v>16283</v>
      </c>
      <c r="B14202" s="1">
        <v>47</v>
      </c>
    </row>
    <row r="14203" spans="1:2" hidden="1" x14ac:dyDescent="0.35">
      <c r="A14203" s="1" t="s">
        <v>16284</v>
      </c>
      <c r="B14203" s="1">
        <v>57</v>
      </c>
    </row>
    <row r="14204" spans="1:2" hidden="1" x14ac:dyDescent="0.35">
      <c r="A14204" s="1" t="s">
        <v>16285</v>
      </c>
      <c r="B14204" s="1">
        <v>62</v>
      </c>
    </row>
    <row r="14205" spans="1:2" hidden="1" x14ac:dyDescent="0.35">
      <c r="A14205" s="1" t="s">
        <v>16286</v>
      </c>
      <c r="B14205" s="1">
        <v>63</v>
      </c>
    </row>
    <row r="14206" spans="1:2" hidden="1" x14ac:dyDescent="0.35">
      <c r="A14206" s="1" t="s">
        <v>16287</v>
      </c>
      <c r="B14206" s="1">
        <v>39</v>
      </c>
    </row>
    <row r="14207" spans="1:2" hidden="1" x14ac:dyDescent="0.35">
      <c r="A14207" s="1" t="s">
        <v>16288</v>
      </c>
      <c r="B14207" s="1">
        <v>8</v>
      </c>
    </row>
    <row r="14208" spans="1:2" hidden="1" x14ac:dyDescent="0.35">
      <c r="A14208" s="1" t="s">
        <v>16289</v>
      </c>
      <c r="B14208" s="1">
        <v>61</v>
      </c>
    </row>
    <row r="14209" spans="1:2" hidden="1" x14ac:dyDescent="0.35">
      <c r="A14209" s="1" t="s">
        <v>16290</v>
      </c>
      <c r="B14209" s="1">
        <v>3</v>
      </c>
    </row>
    <row r="14210" spans="1:2" hidden="1" x14ac:dyDescent="0.35">
      <c r="A14210" s="1" t="s">
        <v>16291</v>
      </c>
      <c r="B14210" s="1">
        <v>88</v>
      </c>
    </row>
    <row r="14211" spans="1:2" hidden="1" x14ac:dyDescent="0.35">
      <c r="A14211" s="1" t="s">
        <v>16292</v>
      </c>
      <c r="B14211" s="1">
        <v>34</v>
      </c>
    </row>
    <row r="14212" spans="1:2" hidden="1" x14ac:dyDescent="0.35">
      <c r="A14212" s="1" t="s">
        <v>16293</v>
      </c>
      <c r="B14212" s="1">
        <v>96</v>
      </c>
    </row>
    <row r="14213" spans="1:2" hidden="1" x14ac:dyDescent="0.35">
      <c r="A14213" s="1" t="s">
        <v>16294</v>
      </c>
      <c r="B14213" s="1">
        <v>8</v>
      </c>
    </row>
    <row r="14214" spans="1:2" hidden="1" x14ac:dyDescent="0.35">
      <c r="A14214" s="1" t="s">
        <v>16295</v>
      </c>
      <c r="B14214" s="1">
        <v>2</v>
      </c>
    </row>
    <row r="14215" spans="1:2" hidden="1" x14ac:dyDescent="0.35">
      <c r="A14215" s="1" t="s">
        <v>16296</v>
      </c>
      <c r="B14215" s="1">
        <v>88</v>
      </c>
    </row>
    <row r="14216" spans="1:2" hidden="1" x14ac:dyDescent="0.35">
      <c r="A14216" s="1" t="s">
        <v>16297</v>
      </c>
      <c r="B14216" s="1">
        <v>3</v>
      </c>
    </row>
    <row r="14217" spans="1:2" hidden="1" x14ac:dyDescent="0.35">
      <c r="A14217" s="1" t="s">
        <v>16298</v>
      </c>
      <c r="B14217" s="1">
        <v>30</v>
      </c>
    </row>
    <row r="14218" spans="1:2" hidden="1" x14ac:dyDescent="0.35">
      <c r="A14218" s="1" t="s">
        <v>16299</v>
      </c>
      <c r="B14218" s="1">
        <v>26</v>
      </c>
    </row>
    <row r="14219" spans="1:2" hidden="1" x14ac:dyDescent="0.35">
      <c r="A14219" s="1" t="s">
        <v>16300</v>
      </c>
      <c r="B14219" s="1">
        <v>78</v>
      </c>
    </row>
    <row r="14220" spans="1:2" hidden="1" x14ac:dyDescent="0.35">
      <c r="A14220" s="1" t="s">
        <v>16301</v>
      </c>
      <c r="B14220" s="1">
        <v>22</v>
      </c>
    </row>
    <row r="14221" spans="1:2" hidden="1" x14ac:dyDescent="0.35">
      <c r="A14221" s="1" t="s">
        <v>16302</v>
      </c>
      <c r="B14221" s="1">
        <v>74</v>
      </c>
    </row>
    <row r="14222" spans="1:2" hidden="1" x14ac:dyDescent="0.35">
      <c r="A14222" s="1" t="s">
        <v>16303</v>
      </c>
      <c r="B14222" s="1">
        <v>18</v>
      </c>
    </row>
    <row r="14223" spans="1:2" hidden="1" x14ac:dyDescent="0.35">
      <c r="A14223" s="1" t="s">
        <v>16304</v>
      </c>
      <c r="B14223" s="1">
        <v>80</v>
      </c>
    </row>
    <row r="14224" spans="1:2" hidden="1" x14ac:dyDescent="0.35">
      <c r="A14224" s="1" t="s">
        <v>16305</v>
      </c>
      <c r="B14224" s="1">
        <v>31</v>
      </c>
    </row>
    <row r="14225" spans="1:2" hidden="1" x14ac:dyDescent="0.35">
      <c r="A14225" s="1" t="s">
        <v>16306</v>
      </c>
      <c r="B14225" s="1">
        <v>42</v>
      </c>
    </row>
    <row r="14226" spans="1:2" hidden="1" x14ac:dyDescent="0.35">
      <c r="A14226" s="1" t="s">
        <v>16307</v>
      </c>
      <c r="B14226" s="1">
        <v>4</v>
      </c>
    </row>
    <row r="14227" spans="1:2" hidden="1" x14ac:dyDescent="0.35">
      <c r="A14227" s="1" t="s">
        <v>16308</v>
      </c>
      <c r="B14227" s="1">
        <v>39</v>
      </c>
    </row>
    <row r="14228" spans="1:2" hidden="1" x14ac:dyDescent="0.35">
      <c r="A14228" s="1" t="s">
        <v>16309</v>
      </c>
      <c r="B14228" s="1">
        <v>92</v>
      </c>
    </row>
    <row r="14229" spans="1:2" hidden="1" x14ac:dyDescent="0.35">
      <c r="A14229" s="1" t="s">
        <v>16310</v>
      </c>
      <c r="B14229" s="1">
        <v>43</v>
      </c>
    </row>
    <row r="14230" spans="1:2" hidden="1" x14ac:dyDescent="0.35">
      <c r="A14230" s="1" t="s">
        <v>16311</v>
      </c>
      <c r="B14230" s="1">
        <v>36</v>
      </c>
    </row>
    <row r="14231" spans="1:2" hidden="1" x14ac:dyDescent="0.35">
      <c r="A14231" s="1" t="s">
        <v>16312</v>
      </c>
      <c r="B14231" s="1">
        <v>33</v>
      </c>
    </row>
    <row r="14232" spans="1:2" hidden="1" x14ac:dyDescent="0.35">
      <c r="A14232" s="1" t="s">
        <v>16313</v>
      </c>
      <c r="B14232" s="1">
        <v>86</v>
      </c>
    </row>
    <row r="14233" spans="1:2" hidden="1" x14ac:dyDescent="0.35">
      <c r="A14233" s="1" t="s">
        <v>16314</v>
      </c>
      <c r="B14233" s="1">
        <v>57</v>
      </c>
    </row>
    <row r="14234" spans="1:2" hidden="1" x14ac:dyDescent="0.35">
      <c r="A14234" s="1" t="s">
        <v>16315</v>
      </c>
      <c r="B14234" s="1">
        <v>92</v>
      </c>
    </row>
    <row r="14235" spans="1:2" hidden="1" x14ac:dyDescent="0.35">
      <c r="A14235" s="1" t="s">
        <v>16316</v>
      </c>
      <c r="B14235" s="1">
        <v>36</v>
      </c>
    </row>
    <row r="14236" spans="1:2" hidden="1" x14ac:dyDescent="0.35">
      <c r="A14236" s="1" t="s">
        <v>16317</v>
      </c>
      <c r="B14236" s="1">
        <v>28</v>
      </c>
    </row>
    <row r="14237" spans="1:2" hidden="1" x14ac:dyDescent="0.35">
      <c r="A14237" s="1" t="s">
        <v>16318</v>
      </c>
      <c r="B14237" s="1">
        <v>38</v>
      </c>
    </row>
    <row r="14238" spans="1:2" hidden="1" x14ac:dyDescent="0.35">
      <c r="A14238" s="1" t="s">
        <v>16319</v>
      </c>
      <c r="B14238" s="1">
        <v>25</v>
      </c>
    </row>
    <row r="14239" spans="1:2" hidden="1" x14ac:dyDescent="0.35">
      <c r="A14239" s="1" t="s">
        <v>16320</v>
      </c>
      <c r="B14239" s="1">
        <v>73</v>
      </c>
    </row>
    <row r="14240" spans="1:2" hidden="1" x14ac:dyDescent="0.35">
      <c r="A14240" s="1" t="s">
        <v>16321</v>
      </c>
      <c r="B14240" s="1">
        <v>43</v>
      </c>
    </row>
    <row r="14241" spans="1:2" hidden="1" x14ac:dyDescent="0.35">
      <c r="A14241" s="1" t="s">
        <v>16322</v>
      </c>
      <c r="B14241" s="1">
        <v>98</v>
      </c>
    </row>
    <row r="14242" spans="1:2" hidden="1" x14ac:dyDescent="0.35">
      <c r="A14242" s="1" t="s">
        <v>16323</v>
      </c>
      <c r="B14242" s="1">
        <v>58</v>
      </c>
    </row>
    <row r="14243" spans="1:2" hidden="1" x14ac:dyDescent="0.35">
      <c r="A14243" s="1" t="s">
        <v>16324</v>
      </c>
      <c r="B14243" s="1">
        <v>30</v>
      </c>
    </row>
    <row r="14244" spans="1:2" hidden="1" x14ac:dyDescent="0.35">
      <c r="A14244" s="1" t="s">
        <v>16325</v>
      </c>
      <c r="B14244" s="1">
        <v>15</v>
      </c>
    </row>
    <row r="14245" spans="1:2" hidden="1" x14ac:dyDescent="0.35">
      <c r="A14245" s="1" t="s">
        <v>16326</v>
      </c>
      <c r="B14245" s="1">
        <v>9</v>
      </c>
    </row>
    <row r="14246" spans="1:2" hidden="1" x14ac:dyDescent="0.35">
      <c r="A14246" s="1" t="s">
        <v>16327</v>
      </c>
      <c r="B14246" s="1">
        <v>13</v>
      </c>
    </row>
    <row r="14247" spans="1:2" hidden="1" x14ac:dyDescent="0.35">
      <c r="A14247" s="1" t="s">
        <v>16328</v>
      </c>
      <c r="B14247" s="1">
        <v>49</v>
      </c>
    </row>
    <row r="14248" spans="1:2" hidden="1" x14ac:dyDescent="0.35">
      <c r="A14248" s="1" t="s">
        <v>16329</v>
      </c>
      <c r="B14248" s="1">
        <v>83</v>
      </c>
    </row>
    <row r="14249" spans="1:2" hidden="1" x14ac:dyDescent="0.35">
      <c r="A14249" s="1" t="s">
        <v>16330</v>
      </c>
      <c r="B14249" s="1">
        <v>92</v>
      </c>
    </row>
    <row r="14250" spans="1:2" hidden="1" x14ac:dyDescent="0.35">
      <c r="A14250" s="1" t="s">
        <v>16331</v>
      </c>
      <c r="B14250" s="1">
        <v>33</v>
      </c>
    </row>
    <row r="14251" spans="1:2" hidden="1" x14ac:dyDescent="0.35">
      <c r="A14251" s="1" t="s">
        <v>16332</v>
      </c>
      <c r="B14251" s="1">
        <v>48</v>
      </c>
    </row>
    <row r="14252" spans="1:2" hidden="1" x14ac:dyDescent="0.35">
      <c r="A14252" s="1" t="s">
        <v>16333</v>
      </c>
      <c r="B14252" s="1">
        <v>49</v>
      </c>
    </row>
    <row r="14253" spans="1:2" hidden="1" x14ac:dyDescent="0.35">
      <c r="A14253" s="1" t="s">
        <v>16334</v>
      </c>
      <c r="B14253" s="1">
        <v>71</v>
      </c>
    </row>
    <row r="14254" spans="1:2" hidden="1" x14ac:dyDescent="0.35">
      <c r="A14254" s="1" t="s">
        <v>16335</v>
      </c>
      <c r="B14254" s="1">
        <v>5</v>
      </c>
    </row>
    <row r="14255" spans="1:2" hidden="1" x14ac:dyDescent="0.35">
      <c r="A14255" s="1" t="s">
        <v>16336</v>
      </c>
      <c r="B14255" s="1">
        <v>25</v>
      </c>
    </row>
    <row r="14256" spans="1:2" hidden="1" x14ac:dyDescent="0.35">
      <c r="A14256" s="1" t="s">
        <v>16337</v>
      </c>
      <c r="B14256" s="1">
        <v>98</v>
      </c>
    </row>
    <row r="14257" spans="1:2" hidden="1" x14ac:dyDescent="0.35">
      <c r="A14257" s="1" t="s">
        <v>16338</v>
      </c>
      <c r="B14257" s="1">
        <v>61</v>
      </c>
    </row>
    <row r="14258" spans="1:2" hidden="1" x14ac:dyDescent="0.35">
      <c r="A14258" s="1" t="s">
        <v>16339</v>
      </c>
      <c r="B14258" s="1">
        <v>63</v>
      </c>
    </row>
    <row r="14259" spans="1:2" hidden="1" x14ac:dyDescent="0.35">
      <c r="A14259" s="1" t="s">
        <v>16340</v>
      </c>
      <c r="B14259" s="1">
        <v>51</v>
      </c>
    </row>
    <row r="14260" spans="1:2" hidden="1" x14ac:dyDescent="0.35">
      <c r="A14260" s="1" t="s">
        <v>16341</v>
      </c>
      <c r="B14260" s="1">
        <v>66</v>
      </c>
    </row>
    <row r="14261" spans="1:2" hidden="1" x14ac:dyDescent="0.35">
      <c r="A14261" s="1" t="s">
        <v>16342</v>
      </c>
      <c r="B14261" s="1">
        <v>19</v>
      </c>
    </row>
    <row r="14262" spans="1:2" hidden="1" x14ac:dyDescent="0.35">
      <c r="A14262" s="1" t="s">
        <v>16343</v>
      </c>
      <c r="B14262" s="1">
        <v>24</v>
      </c>
    </row>
    <row r="14263" spans="1:2" hidden="1" x14ac:dyDescent="0.35">
      <c r="A14263" s="1" t="s">
        <v>16344</v>
      </c>
      <c r="B14263" s="1">
        <v>59</v>
      </c>
    </row>
    <row r="14264" spans="1:2" hidden="1" x14ac:dyDescent="0.35">
      <c r="A14264" s="1" t="s">
        <v>16345</v>
      </c>
      <c r="B14264" s="1">
        <v>42</v>
      </c>
    </row>
    <row r="14265" spans="1:2" hidden="1" x14ac:dyDescent="0.35">
      <c r="A14265" s="1" t="s">
        <v>16346</v>
      </c>
      <c r="B14265" s="1">
        <v>20</v>
      </c>
    </row>
    <row r="14266" spans="1:2" hidden="1" x14ac:dyDescent="0.35">
      <c r="A14266" s="1" t="s">
        <v>16347</v>
      </c>
      <c r="B14266" s="1">
        <v>84</v>
      </c>
    </row>
    <row r="14267" spans="1:2" hidden="1" x14ac:dyDescent="0.35">
      <c r="A14267" s="1" t="s">
        <v>16348</v>
      </c>
      <c r="B14267" s="1">
        <v>12</v>
      </c>
    </row>
    <row r="14268" spans="1:2" hidden="1" x14ac:dyDescent="0.35">
      <c r="A14268" s="1" t="s">
        <v>16349</v>
      </c>
      <c r="B14268" s="1">
        <v>32</v>
      </c>
    </row>
    <row r="14269" spans="1:2" hidden="1" x14ac:dyDescent="0.35">
      <c r="A14269" s="1" t="s">
        <v>16350</v>
      </c>
      <c r="B14269" s="1">
        <v>69</v>
      </c>
    </row>
    <row r="14270" spans="1:2" hidden="1" x14ac:dyDescent="0.35">
      <c r="A14270" s="1" t="s">
        <v>16351</v>
      </c>
      <c r="B14270" s="1">
        <v>71</v>
      </c>
    </row>
    <row r="14271" spans="1:2" hidden="1" x14ac:dyDescent="0.35">
      <c r="A14271" s="1" t="s">
        <v>16352</v>
      </c>
      <c r="B14271" s="1">
        <v>61</v>
      </c>
    </row>
    <row r="14272" spans="1:2" hidden="1" x14ac:dyDescent="0.35">
      <c r="A14272" s="1" t="s">
        <v>16353</v>
      </c>
      <c r="B14272" s="1">
        <v>42</v>
      </c>
    </row>
    <row r="14273" spans="1:2" hidden="1" x14ac:dyDescent="0.35">
      <c r="A14273" s="1" t="s">
        <v>16354</v>
      </c>
      <c r="B14273" s="1">
        <v>5</v>
      </c>
    </row>
    <row r="14274" spans="1:2" hidden="1" x14ac:dyDescent="0.35">
      <c r="A14274" s="1" t="s">
        <v>16355</v>
      </c>
      <c r="B14274" s="1">
        <v>93</v>
      </c>
    </row>
    <row r="14275" spans="1:2" hidden="1" x14ac:dyDescent="0.35">
      <c r="A14275" s="1" t="s">
        <v>16356</v>
      </c>
      <c r="B14275" s="1">
        <v>7</v>
      </c>
    </row>
    <row r="14276" spans="1:2" hidden="1" x14ac:dyDescent="0.35">
      <c r="A14276" s="1" t="s">
        <v>16357</v>
      </c>
      <c r="B14276" s="1">
        <v>15</v>
      </c>
    </row>
    <row r="14277" spans="1:2" hidden="1" x14ac:dyDescent="0.35">
      <c r="A14277" s="1" t="s">
        <v>16358</v>
      </c>
      <c r="B14277" s="1">
        <v>90</v>
      </c>
    </row>
    <row r="14278" spans="1:2" hidden="1" x14ac:dyDescent="0.35">
      <c r="A14278" s="1" t="s">
        <v>16359</v>
      </c>
      <c r="B14278" s="1">
        <v>95</v>
      </c>
    </row>
    <row r="14279" spans="1:2" hidden="1" x14ac:dyDescent="0.35">
      <c r="A14279" s="1" t="s">
        <v>16360</v>
      </c>
      <c r="B14279" s="1">
        <v>27</v>
      </c>
    </row>
    <row r="14280" spans="1:2" hidden="1" x14ac:dyDescent="0.35">
      <c r="A14280" s="1" t="s">
        <v>16361</v>
      </c>
      <c r="B14280" s="1">
        <v>4</v>
      </c>
    </row>
    <row r="14281" spans="1:2" hidden="1" x14ac:dyDescent="0.35">
      <c r="A14281" s="1" t="s">
        <v>16362</v>
      </c>
      <c r="B14281" s="1">
        <v>82</v>
      </c>
    </row>
    <row r="14282" spans="1:2" hidden="1" x14ac:dyDescent="0.35">
      <c r="A14282" s="1" t="s">
        <v>16363</v>
      </c>
      <c r="B14282" s="1">
        <v>91</v>
      </c>
    </row>
    <row r="14283" spans="1:2" hidden="1" x14ac:dyDescent="0.35">
      <c r="A14283" s="1" t="s">
        <v>16364</v>
      </c>
      <c r="B14283" s="1">
        <v>36</v>
      </c>
    </row>
    <row r="14284" spans="1:2" hidden="1" x14ac:dyDescent="0.35">
      <c r="A14284" s="1" t="s">
        <v>16365</v>
      </c>
      <c r="B14284" s="1">
        <v>21</v>
      </c>
    </row>
    <row r="14285" spans="1:2" hidden="1" x14ac:dyDescent="0.35">
      <c r="A14285" s="1" t="s">
        <v>16366</v>
      </c>
      <c r="B14285" s="1">
        <v>66</v>
      </c>
    </row>
    <row r="14286" spans="1:2" hidden="1" x14ac:dyDescent="0.35">
      <c r="A14286" s="1" t="s">
        <v>16367</v>
      </c>
      <c r="B14286" s="1">
        <v>45</v>
      </c>
    </row>
    <row r="14287" spans="1:2" hidden="1" x14ac:dyDescent="0.35">
      <c r="A14287" s="1" t="s">
        <v>16368</v>
      </c>
      <c r="B14287" s="1">
        <v>0</v>
      </c>
    </row>
    <row r="14288" spans="1:2" hidden="1" x14ac:dyDescent="0.35">
      <c r="A14288" s="1" t="s">
        <v>16369</v>
      </c>
      <c r="B14288" s="1">
        <v>31</v>
      </c>
    </row>
    <row r="14289" spans="1:2" hidden="1" x14ac:dyDescent="0.35">
      <c r="A14289" s="1" t="s">
        <v>16370</v>
      </c>
      <c r="B14289" s="1">
        <v>19</v>
      </c>
    </row>
    <row r="14290" spans="1:2" hidden="1" x14ac:dyDescent="0.35">
      <c r="A14290" s="1" t="s">
        <v>16371</v>
      </c>
      <c r="B14290" s="1">
        <v>29</v>
      </c>
    </row>
    <row r="14291" spans="1:2" hidden="1" x14ac:dyDescent="0.35">
      <c r="A14291" s="1" t="s">
        <v>16372</v>
      </c>
      <c r="B14291" s="1">
        <v>5</v>
      </c>
    </row>
    <row r="14292" spans="1:2" hidden="1" x14ac:dyDescent="0.35">
      <c r="A14292" s="1" t="s">
        <v>16373</v>
      </c>
      <c r="B14292" s="1">
        <v>76</v>
      </c>
    </row>
    <row r="14293" spans="1:2" hidden="1" x14ac:dyDescent="0.35">
      <c r="A14293" s="1" t="s">
        <v>16374</v>
      </c>
      <c r="B14293" s="1">
        <v>5</v>
      </c>
    </row>
    <row r="14294" spans="1:2" hidden="1" x14ac:dyDescent="0.35">
      <c r="A14294" s="1" t="s">
        <v>16375</v>
      </c>
      <c r="B14294" s="1">
        <v>88</v>
      </c>
    </row>
    <row r="14295" spans="1:2" hidden="1" x14ac:dyDescent="0.35">
      <c r="A14295" s="1" t="s">
        <v>16376</v>
      </c>
      <c r="B14295" s="1">
        <v>97</v>
      </c>
    </row>
    <row r="14296" spans="1:2" hidden="1" x14ac:dyDescent="0.35">
      <c r="A14296" s="1" t="s">
        <v>16377</v>
      </c>
      <c r="B14296" s="1">
        <v>93</v>
      </c>
    </row>
    <row r="14297" spans="1:2" hidden="1" x14ac:dyDescent="0.35">
      <c r="A14297" s="1" t="s">
        <v>16378</v>
      </c>
      <c r="B14297" s="1">
        <v>2</v>
      </c>
    </row>
    <row r="14298" spans="1:2" hidden="1" x14ac:dyDescent="0.35">
      <c r="A14298" s="1" t="s">
        <v>16379</v>
      </c>
      <c r="B14298" s="1">
        <v>60</v>
      </c>
    </row>
    <row r="14299" spans="1:2" hidden="1" x14ac:dyDescent="0.35">
      <c r="A14299" s="1" t="s">
        <v>16380</v>
      </c>
      <c r="B14299" s="1">
        <v>68</v>
      </c>
    </row>
    <row r="14300" spans="1:2" hidden="1" x14ac:dyDescent="0.35">
      <c r="A14300" s="1" t="s">
        <v>16381</v>
      </c>
      <c r="B14300" s="1">
        <v>34</v>
      </c>
    </row>
    <row r="14301" spans="1:2" hidden="1" x14ac:dyDescent="0.35">
      <c r="A14301" s="1" t="s">
        <v>16382</v>
      </c>
      <c r="B14301" s="1">
        <v>60</v>
      </c>
    </row>
    <row r="14302" spans="1:2" hidden="1" x14ac:dyDescent="0.35">
      <c r="A14302" s="1" t="s">
        <v>16383</v>
      </c>
      <c r="B14302" s="1">
        <v>51</v>
      </c>
    </row>
    <row r="14303" spans="1:2" hidden="1" x14ac:dyDescent="0.35">
      <c r="A14303" s="1" t="s">
        <v>16384</v>
      </c>
      <c r="B14303" s="1">
        <v>78</v>
      </c>
    </row>
    <row r="14304" spans="1:2" hidden="1" x14ac:dyDescent="0.35">
      <c r="A14304" s="1" t="s">
        <v>16385</v>
      </c>
      <c r="B14304" s="1">
        <v>67</v>
      </c>
    </row>
    <row r="14305" spans="1:2" hidden="1" x14ac:dyDescent="0.35">
      <c r="A14305" s="1" t="s">
        <v>16386</v>
      </c>
      <c r="B14305" s="1">
        <v>27</v>
      </c>
    </row>
    <row r="14306" spans="1:2" hidden="1" x14ac:dyDescent="0.35">
      <c r="A14306" s="1" t="s">
        <v>16387</v>
      </c>
      <c r="B14306" s="1">
        <v>69</v>
      </c>
    </row>
    <row r="14307" spans="1:2" hidden="1" x14ac:dyDescent="0.35">
      <c r="A14307" s="1" t="s">
        <v>16388</v>
      </c>
      <c r="B14307" s="1">
        <v>65</v>
      </c>
    </row>
    <row r="14308" spans="1:2" hidden="1" x14ac:dyDescent="0.35">
      <c r="A14308" s="1" t="s">
        <v>16389</v>
      </c>
      <c r="B14308" s="1">
        <v>46</v>
      </c>
    </row>
    <row r="14309" spans="1:2" hidden="1" x14ac:dyDescent="0.35">
      <c r="A14309" s="1" t="s">
        <v>16390</v>
      </c>
      <c r="B14309" s="1">
        <v>67</v>
      </c>
    </row>
    <row r="14310" spans="1:2" hidden="1" x14ac:dyDescent="0.35">
      <c r="A14310" s="1" t="s">
        <v>16391</v>
      </c>
      <c r="B14310" s="1">
        <v>72</v>
      </c>
    </row>
    <row r="14311" spans="1:2" hidden="1" x14ac:dyDescent="0.35">
      <c r="A14311" s="1" t="s">
        <v>16392</v>
      </c>
      <c r="B14311" s="1">
        <v>1</v>
      </c>
    </row>
    <row r="14312" spans="1:2" hidden="1" x14ac:dyDescent="0.35">
      <c r="A14312" s="1" t="s">
        <v>16393</v>
      </c>
      <c r="B14312" s="1">
        <v>36</v>
      </c>
    </row>
    <row r="14313" spans="1:2" hidden="1" x14ac:dyDescent="0.35">
      <c r="A14313" s="1" t="s">
        <v>16394</v>
      </c>
      <c r="B14313" s="1">
        <v>52</v>
      </c>
    </row>
    <row r="14314" spans="1:2" hidden="1" x14ac:dyDescent="0.35">
      <c r="A14314" s="1" t="s">
        <v>16395</v>
      </c>
      <c r="B14314" s="1">
        <v>86</v>
      </c>
    </row>
    <row r="14315" spans="1:2" hidden="1" x14ac:dyDescent="0.35">
      <c r="A14315" s="1" t="s">
        <v>16396</v>
      </c>
      <c r="B14315" s="1">
        <v>96</v>
      </c>
    </row>
    <row r="14316" spans="1:2" hidden="1" x14ac:dyDescent="0.35">
      <c r="A14316" s="1" t="s">
        <v>16397</v>
      </c>
      <c r="B14316" s="1">
        <v>90</v>
      </c>
    </row>
    <row r="14317" spans="1:2" hidden="1" x14ac:dyDescent="0.35">
      <c r="A14317" s="1" t="s">
        <v>16398</v>
      </c>
      <c r="B14317" s="1">
        <v>1</v>
      </c>
    </row>
    <row r="14318" spans="1:2" hidden="1" x14ac:dyDescent="0.35">
      <c r="A14318" s="1" t="s">
        <v>16399</v>
      </c>
      <c r="B14318" s="1">
        <v>37</v>
      </c>
    </row>
    <row r="14319" spans="1:2" hidden="1" x14ac:dyDescent="0.35">
      <c r="A14319" s="1" t="s">
        <v>16400</v>
      </c>
      <c r="B14319" s="1">
        <v>14</v>
      </c>
    </row>
    <row r="14320" spans="1:2" hidden="1" x14ac:dyDescent="0.35">
      <c r="A14320" s="1" t="s">
        <v>16401</v>
      </c>
      <c r="B14320" s="1">
        <v>27</v>
      </c>
    </row>
    <row r="14321" spans="1:2" hidden="1" x14ac:dyDescent="0.35">
      <c r="A14321" s="1" t="s">
        <v>16402</v>
      </c>
      <c r="B14321" s="1">
        <v>1</v>
      </c>
    </row>
    <row r="14322" spans="1:2" hidden="1" x14ac:dyDescent="0.35">
      <c r="A14322" s="1" t="s">
        <v>16403</v>
      </c>
      <c r="B14322" s="1">
        <v>84</v>
      </c>
    </row>
    <row r="14323" spans="1:2" hidden="1" x14ac:dyDescent="0.35">
      <c r="A14323" s="1" t="s">
        <v>16404</v>
      </c>
      <c r="B14323" s="1">
        <v>10</v>
      </c>
    </row>
    <row r="14324" spans="1:2" hidden="1" x14ac:dyDescent="0.35">
      <c r="A14324" s="1" t="s">
        <v>16405</v>
      </c>
      <c r="B14324" s="1">
        <v>17</v>
      </c>
    </row>
    <row r="14325" spans="1:2" hidden="1" x14ac:dyDescent="0.35">
      <c r="A14325" s="1" t="s">
        <v>16406</v>
      </c>
      <c r="B14325" s="1">
        <v>68</v>
      </c>
    </row>
    <row r="14326" spans="1:2" hidden="1" x14ac:dyDescent="0.35">
      <c r="A14326" s="1" t="s">
        <v>16407</v>
      </c>
      <c r="B14326" s="1">
        <v>87</v>
      </c>
    </row>
    <row r="14327" spans="1:2" hidden="1" x14ac:dyDescent="0.35">
      <c r="A14327" s="1" t="s">
        <v>16408</v>
      </c>
      <c r="B14327" s="1">
        <v>95</v>
      </c>
    </row>
    <row r="14328" spans="1:2" hidden="1" x14ac:dyDescent="0.35">
      <c r="A14328" s="1" t="s">
        <v>16409</v>
      </c>
      <c r="B14328" s="1">
        <v>8</v>
      </c>
    </row>
    <row r="14329" spans="1:2" hidden="1" x14ac:dyDescent="0.35">
      <c r="A14329" s="1" t="s">
        <v>16410</v>
      </c>
      <c r="B14329" s="1">
        <v>99</v>
      </c>
    </row>
    <row r="14330" spans="1:2" hidden="1" x14ac:dyDescent="0.35">
      <c r="A14330" s="1" t="s">
        <v>16411</v>
      </c>
      <c r="B14330" s="1">
        <v>97</v>
      </c>
    </row>
    <row r="14331" spans="1:2" hidden="1" x14ac:dyDescent="0.35">
      <c r="A14331" s="1" t="s">
        <v>16412</v>
      </c>
      <c r="B14331" s="1">
        <v>75</v>
      </c>
    </row>
    <row r="14332" spans="1:2" hidden="1" x14ac:dyDescent="0.35">
      <c r="A14332" s="1" t="s">
        <v>16413</v>
      </c>
      <c r="B14332" s="1">
        <v>62</v>
      </c>
    </row>
    <row r="14333" spans="1:2" hidden="1" x14ac:dyDescent="0.35">
      <c r="A14333" s="1" t="s">
        <v>16414</v>
      </c>
      <c r="B14333" s="1">
        <v>44</v>
      </c>
    </row>
    <row r="14334" spans="1:2" hidden="1" x14ac:dyDescent="0.35">
      <c r="A14334" s="1" t="s">
        <v>16415</v>
      </c>
      <c r="B14334" s="1">
        <v>0</v>
      </c>
    </row>
    <row r="14335" spans="1:2" hidden="1" x14ac:dyDescent="0.35">
      <c r="A14335" s="1" t="s">
        <v>16416</v>
      </c>
      <c r="B14335" s="1">
        <v>18</v>
      </c>
    </row>
    <row r="14336" spans="1:2" hidden="1" x14ac:dyDescent="0.35">
      <c r="A14336" s="1" t="s">
        <v>16417</v>
      </c>
      <c r="B14336" s="1">
        <v>91</v>
      </c>
    </row>
    <row r="14337" spans="1:2" hidden="1" x14ac:dyDescent="0.35">
      <c r="A14337" s="1" t="s">
        <v>16418</v>
      </c>
      <c r="B14337" s="1">
        <v>68</v>
      </c>
    </row>
    <row r="14338" spans="1:2" hidden="1" x14ac:dyDescent="0.35">
      <c r="A14338" s="1" t="s">
        <v>16419</v>
      </c>
      <c r="B14338" s="1">
        <v>56</v>
      </c>
    </row>
    <row r="14339" spans="1:2" hidden="1" x14ac:dyDescent="0.35">
      <c r="A14339" s="1" t="s">
        <v>16420</v>
      </c>
      <c r="B14339" s="1">
        <v>28</v>
      </c>
    </row>
    <row r="14340" spans="1:2" hidden="1" x14ac:dyDescent="0.35">
      <c r="A14340" s="1" t="s">
        <v>16421</v>
      </c>
      <c r="B14340" s="1">
        <v>26</v>
      </c>
    </row>
    <row r="14341" spans="1:2" hidden="1" x14ac:dyDescent="0.35">
      <c r="A14341" s="1" t="s">
        <v>16422</v>
      </c>
      <c r="B14341" s="1">
        <v>6</v>
      </c>
    </row>
    <row r="14342" spans="1:2" hidden="1" x14ac:dyDescent="0.35">
      <c r="A14342" s="1" t="s">
        <v>16423</v>
      </c>
      <c r="B14342" s="1">
        <v>27</v>
      </c>
    </row>
    <row r="14343" spans="1:2" hidden="1" x14ac:dyDescent="0.35">
      <c r="A14343" s="1" t="s">
        <v>16424</v>
      </c>
      <c r="B14343" s="1">
        <v>41</v>
      </c>
    </row>
    <row r="14344" spans="1:2" hidden="1" x14ac:dyDescent="0.35">
      <c r="A14344" s="1" t="s">
        <v>16425</v>
      </c>
      <c r="B14344" s="1">
        <v>83</v>
      </c>
    </row>
    <row r="14345" spans="1:2" hidden="1" x14ac:dyDescent="0.35">
      <c r="A14345" s="1" t="s">
        <v>16426</v>
      </c>
      <c r="B14345" s="1">
        <v>46</v>
      </c>
    </row>
    <row r="14346" spans="1:2" hidden="1" x14ac:dyDescent="0.35">
      <c r="A14346" s="1" t="s">
        <v>16427</v>
      </c>
      <c r="B14346" s="1">
        <v>43</v>
      </c>
    </row>
    <row r="14347" spans="1:2" hidden="1" x14ac:dyDescent="0.35">
      <c r="A14347" s="1" t="s">
        <v>16428</v>
      </c>
      <c r="B14347" s="1">
        <v>71</v>
      </c>
    </row>
    <row r="14348" spans="1:2" hidden="1" x14ac:dyDescent="0.35">
      <c r="A14348" s="1" t="s">
        <v>16429</v>
      </c>
      <c r="B14348" s="1">
        <v>28</v>
      </c>
    </row>
    <row r="14349" spans="1:2" hidden="1" x14ac:dyDescent="0.35">
      <c r="A14349" s="1" t="s">
        <v>16430</v>
      </c>
      <c r="B14349" s="1">
        <v>60</v>
      </c>
    </row>
    <row r="14350" spans="1:2" hidden="1" x14ac:dyDescent="0.35">
      <c r="A14350" s="1" t="s">
        <v>16431</v>
      </c>
      <c r="B14350" s="1">
        <v>8</v>
      </c>
    </row>
    <row r="14351" spans="1:2" hidden="1" x14ac:dyDescent="0.35">
      <c r="A14351" s="1" t="s">
        <v>16432</v>
      </c>
      <c r="B14351" s="1">
        <v>69</v>
      </c>
    </row>
    <row r="14352" spans="1:2" hidden="1" x14ac:dyDescent="0.35">
      <c r="A14352" s="1" t="s">
        <v>16433</v>
      </c>
      <c r="B14352" s="1">
        <v>13</v>
      </c>
    </row>
    <row r="14353" spans="1:2" hidden="1" x14ac:dyDescent="0.35">
      <c r="A14353" s="1" t="s">
        <v>16434</v>
      </c>
      <c r="B14353" s="1">
        <v>84</v>
      </c>
    </row>
    <row r="14354" spans="1:2" hidden="1" x14ac:dyDescent="0.35">
      <c r="A14354" s="1" t="s">
        <v>16435</v>
      </c>
      <c r="B14354" s="1">
        <v>84</v>
      </c>
    </row>
    <row r="14355" spans="1:2" hidden="1" x14ac:dyDescent="0.35">
      <c r="A14355" s="1" t="s">
        <v>16436</v>
      </c>
      <c r="B14355" s="1">
        <v>28</v>
      </c>
    </row>
    <row r="14356" spans="1:2" hidden="1" x14ac:dyDescent="0.35">
      <c r="A14356" s="1" t="s">
        <v>16437</v>
      </c>
      <c r="B14356" s="1">
        <v>92</v>
      </c>
    </row>
    <row r="14357" spans="1:2" hidden="1" x14ac:dyDescent="0.35">
      <c r="A14357" s="1" t="s">
        <v>16438</v>
      </c>
      <c r="B14357" s="1">
        <v>58</v>
      </c>
    </row>
    <row r="14358" spans="1:2" hidden="1" x14ac:dyDescent="0.35">
      <c r="A14358" s="1" t="s">
        <v>16439</v>
      </c>
      <c r="B14358" s="1">
        <v>12</v>
      </c>
    </row>
    <row r="14359" spans="1:2" hidden="1" x14ac:dyDescent="0.35">
      <c r="A14359" s="1" t="s">
        <v>16440</v>
      </c>
      <c r="B14359" s="1">
        <v>94</v>
      </c>
    </row>
    <row r="14360" spans="1:2" hidden="1" x14ac:dyDescent="0.35">
      <c r="A14360" s="1" t="s">
        <v>16441</v>
      </c>
      <c r="B14360" s="1">
        <v>95</v>
      </c>
    </row>
    <row r="14361" spans="1:2" hidden="1" x14ac:dyDescent="0.35">
      <c r="A14361" s="1" t="s">
        <v>16442</v>
      </c>
      <c r="B14361" s="1">
        <v>96</v>
      </c>
    </row>
    <row r="14362" spans="1:2" hidden="1" x14ac:dyDescent="0.35">
      <c r="A14362" s="1" t="s">
        <v>16443</v>
      </c>
      <c r="B14362" s="1">
        <v>68</v>
      </c>
    </row>
    <row r="14363" spans="1:2" hidden="1" x14ac:dyDescent="0.35">
      <c r="A14363" s="1" t="s">
        <v>16444</v>
      </c>
      <c r="B14363" s="1">
        <v>99</v>
      </c>
    </row>
    <row r="14364" spans="1:2" hidden="1" x14ac:dyDescent="0.35">
      <c r="A14364" s="1" t="s">
        <v>16445</v>
      </c>
      <c r="B14364" s="1">
        <v>49</v>
      </c>
    </row>
    <row r="14365" spans="1:2" hidden="1" x14ac:dyDescent="0.35">
      <c r="A14365" s="1" t="s">
        <v>16446</v>
      </c>
      <c r="B14365" s="1">
        <v>17</v>
      </c>
    </row>
    <row r="14366" spans="1:2" hidden="1" x14ac:dyDescent="0.35">
      <c r="A14366" s="1" t="s">
        <v>16447</v>
      </c>
      <c r="B14366" s="1">
        <v>76</v>
      </c>
    </row>
    <row r="14367" spans="1:2" hidden="1" x14ac:dyDescent="0.35">
      <c r="A14367" s="1" t="s">
        <v>16448</v>
      </c>
      <c r="B14367" s="1">
        <v>37</v>
      </c>
    </row>
    <row r="14368" spans="1:2" hidden="1" x14ac:dyDescent="0.35">
      <c r="A14368" s="1" t="s">
        <v>16449</v>
      </c>
      <c r="B14368" s="1">
        <v>2</v>
      </c>
    </row>
    <row r="14369" spans="1:2" hidden="1" x14ac:dyDescent="0.35">
      <c r="A14369" s="1" t="s">
        <v>16450</v>
      </c>
      <c r="B14369" s="1">
        <v>23</v>
      </c>
    </row>
    <row r="14370" spans="1:2" hidden="1" x14ac:dyDescent="0.35">
      <c r="A14370" s="1" t="s">
        <v>16451</v>
      </c>
      <c r="B14370" s="1">
        <v>38</v>
      </c>
    </row>
    <row r="14371" spans="1:2" hidden="1" x14ac:dyDescent="0.35">
      <c r="A14371" s="1" t="s">
        <v>16452</v>
      </c>
      <c r="B14371" s="1">
        <v>41</v>
      </c>
    </row>
    <row r="14372" spans="1:2" hidden="1" x14ac:dyDescent="0.35">
      <c r="A14372" s="1" t="s">
        <v>16453</v>
      </c>
      <c r="B14372" s="1">
        <v>99</v>
      </c>
    </row>
    <row r="14373" spans="1:2" hidden="1" x14ac:dyDescent="0.35">
      <c r="A14373" s="1" t="s">
        <v>16454</v>
      </c>
      <c r="B14373" s="1">
        <v>93</v>
      </c>
    </row>
    <row r="14374" spans="1:2" hidden="1" x14ac:dyDescent="0.35">
      <c r="A14374" s="1" t="s">
        <v>16455</v>
      </c>
      <c r="B14374" s="1">
        <v>14</v>
      </c>
    </row>
    <row r="14375" spans="1:2" hidden="1" x14ac:dyDescent="0.35">
      <c r="A14375" s="1" t="s">
        <v>16456</v>
      </c>
      <c r="B14375" s="1">
        <v>74</v>
      </c>
    </row>
    <row r="14376" spans="1:2" hidden="1" x14ac:dyDescent="0.35">
      <c r="A14376" s="1" t="s">
        <v>16457</v>
      </c>
      <c r="B14376" s="1">
        <v>66</v>
      </c>
    </row>
    <row r="14377" spans="1:2" hidden="1" x14ac:dyDescent="0.35">
      <c r="A14377" s="1" t="s">
        <v>16458</v>
      </c>
      <c r="B14377" s="1">
        <v>26</v>
      </c>
    </row>
    <row r="14378" spans="1:2" hidden="1" x14ac:dyDescent="0.35">
      <c r="A14378" s="1" t="s">
        <v>16459</v>
      </c>
      <c r="B14378" s="1">
        <v>6</v>
      </c>
    </row>
    <row r="14379" spans="1:2" hidden="1" x14ac:dyDescent="0.35">
      <c r="A14379" s="1" t="s">
        <v>16460</v>
      </c>
      <c r="B14379" s="1">
        <v>7</v>
      </c>
    </row>
    <row r="14380" spans="1:2" hidden="1" x14ac:dyDescent="0.35">
      <c r="A14380" s="1" t="s">
        <v>16461</v>
      </c>
      <c r="B14380" s="1">
        <v>85</v>
      </c>
    </row>
    <row r="14381" spans="1:2" hidden="1" x14ac:dyDescent="0.35">
      <c r="A14381" s="1" t="s">
        <v>16462</v>
      </c>
      <c r="B14381" s="1">
        <v>31</v>
      </c>
    </row>
    <row r="14382" spans="1:2" hidden="1" x14ac:dyDescent="0.35">
      <c r="A14382" s="1" t="s">
        <v>16463</v>
      </c>
      <c r="B14382" s="1">
        <v>77</v>
      </c>
    </row>
    <row r="14383" spans="1:2" hidden="1" x14ac:dyDescent="0.35">
      <c r="A14383" s="1" t="s">
        <v>16464</v>
      </c>
      <c r="B14383" s="1">
        <v>44</v>
      </c>
    </row>
    <row r="14384" spans="1:2" hidden="1" x14ac:dyDescent="0.35">
      <c r="A14384" s="1" t="s">
        <v>16465</v>
      </c>
      <c r="B14384" s="1">
        <v>18</v>
      </c>
    </row>
    <row r="14385" spans="1:2" hidden="1" x14ac:dyDescent="0.35">
      <c r="A14385" s="1" t="s">
        <v>16466</v>
      </c>
      <c r="B14385" s="1">
        <v>94</v>
      </c>
    </row>
    <row r="14386" spans="1:2" hidden="1" x14ac:dyDescent="0.35">
      <c r="A14386" s="1" t="s">
        <v>16467</v>
      </c>
      <c r="B14386" s="1">
        <v>88</v>
      </c>
    </row>
    <row r="14387" spans="1:2" hidden="1" x14ac:dyDescent="0.35">
      <c r="A14387" s="1" t="s">
        <v>16468</v>
      </c>
      <c r="B14387" s="1">
        <v>5</v>
      </c>
    </row>
    <row r="14388" spans="1:2" hidden="1" x14ac:dyDescent="0.35">
      <c r="A14388" s="1" t="s">
        <v>16469</v>
      </c>
      <c r="B14388" s="1">
        <v>73</v>
      </c>
    </row>
    <row r="14389" spans="1:2" hidden="1" x14ac:dyDescent="0.35">
      <c r="A14389" s="1" t="s">
        <v>16470</v>
      </c>
      <c r="B14389" s="1">
        <v>40</v>
      </c>
    </row>
    <row r="14390" spans="1:2" hidden="1" x14ac:dyDescent="0.35">
      <c r="A14390" s="1" t="s">
        <v>16471</v>
      </c>
      <c r="B14390" s="1">
        <v>42</v>
      </c>
    </row>
    <row r="14391" spans="1:2" hidden="1" x14ac:dyDescent="0.35">
      <c r="A14391" s="1" t="s">
        <v>16472</v>
      </c>
      <c r="B14391" s="1">
        <v>35</v>
      </c>
    </row>
    <row r="14392" spans="1:2" hidden="1" x14ac:dyDescent="0.35">
      <c r="A14392" s="1" t="s">
        <v>16473</v>
      </c>
      <c r="B14392" s="1">
        <v>28</v>
      </c>
    </row>
    <row r="14393" spans="1:2" hidden="1" x14ac:dyDescent="0.35">
      <c r="A14393" s="1" t="s">
        <v>16474</v>
      </c>
      <c r="B14393" s="1">
        <v>63</v>
      </c>
    </row>
    <row r="14394" spans="1:2" hidden="1" x14ac:dyDescent="0.35">
      <c r="A14394" s="1" t="s">
        <v>16475</v>
      </c>
      <c r="B14394" s="1">
        <v>2</v>
      </c>
    </row>
    <row r="14395" spans="1:2" hidden="1" x14ac:dyDescent="0.35">
      <c r="A14395" s="1" t="s">
        <v>16476</v>
      </c>
      <c r="B14395" s="1">
        <v>44</v>
      </c>
    </row>
    <row r="14396" spans="1:2" hidden="1" x14ac:dyDescent="0.35">
      <c r="A14396" s="1" t="s">
        <v>16477</v>
      </c>
      <c r="B14396" s="1">
        <v>80</v>
      </c>
    </row>
    <row r="14397" spans="1:2" hidden="1" x14ac:dyDescent="0.35">
      <c r="A14397" s="1" t="s">
        <v>16478</v>
      </c>
      <c r="B14397" s="1">
        <v>65</v>
      </c>
    </row>
    <row r="14398" spans="1:2" hidden="1" x14ac:dyDescent="0.35">
      <c r="A14398" s="1" t="s">
        <v>16479</v>
      </c>
      <c r="B14398" s="1">
        <v>50</v>
      </c>
    </row>
    <row r="14399" spans="1:2" hidden="1" x14ac:dyDescent="0.35">
      <c r="A14399" s="1" t="s">
        <v>16480</v>
      </c>
      <c r="B14399" s="1">
        <v>8</v>
      </c>
    </row>
    <row r="14400" spans="1:2" hidden="1" x14ac:dyDescent="0.35">
      <c r="A14400" s="1" t="s">
        <v>16481</v>
      </c>
      <c r="B14400" s="1">
        <v>52</v>
      </c>
    </row>
    <row r="14401" spans="1:2" hidden="1" x14ac:dyDescent="0.35">
      <c r="A14401" s="1" t="s">
        <v>16482</v>
      </c>
      <c r="B14401" s="1">
        <v>35</v>
      </c>
    </row>
    <row r="14402" spans="1:2" hidden="1" x14ac:dyDescent="0.35">
      <c r="A14402" s="1" t="s">
        <v>16483</v>
      </c>
      <c r="B14402" s="1">
        <v>37</v>
      </c>
    </row>
    <row r="14403" spans="1:2" hidden="1" x14ac:dyDescent="0.35">
      <c r="A14403" s="1" t="s">
        <v>16484</v>
      </c>
      <c r="B14403" s="1">
        <v>16</v>
      </c>
    </row>
    <row r="14404" spans="1:2" hidden="1" x14ac:dyDescent="0.35">
      <c r="A14404" s="1" t="s">
        <v>16485</v>
      </c>
      <c r="B14404" s="1">
        <v>10</v>
      </c>
    </row>
    <row r="14405" spans="1:2" hidden="1" x14ac:dyDescent="0.35">
      <c r="A14405" s="1" t="s">
        <v>16486</v>
      </c>
      <c r="B14405" s="1">
        <v>71</v>
      </c>
    </row>
    <row r="14406" spans="1:2" hidden="1" x14ac:dyDescent="0.35">
      <c r="A14406" s="1" t="s">
        <v>16487</v>
      </c>
      <c r="B14406" s="1">
        <v>4</v>
      </c>
    </row>
    <row r="14407" spans="1:2" hidden="1" x14ac:dyDescent="0.35">
      <c r="A14407" s="1" t="s">
        <v>16488</v>
      </c>
      <c r="B14407" s="1">
        <v>59</v>
      </c>
    </row>
    <row r="14408" spans="1:2" hidden="1" x14ac:dyDescent="0.35">
      <c r="A14408" s="1" t="s">
        <v>16489</v>
      </c>
      <c r="B14408" s="1">
        <v>40</v>
      </c>
    </row>
    <row r="14409" spans="1:2" hidden="1" x14ac:dyDescent="0.35">
      <c r="A14409" s="1" t="s">
        <v>16490</v>
      </c>
      <c r="B14409" s="1">
        <v>20</v>
      </c>
    </row>
    <row r="14410" spans="1:2" hidden="1" x14ac:dyDescent="0.35">
      <c r="A14410" s="1" t="s">
        <v>16491</v>
      </c>
      <c r="B14410" s="1">
        <v>30</v>
      </c>
    </row>
    <row r="14411" spans="1:2" hidden="1" x14ac:dyDescent="0.35">
      <c r="A14411" s="1" t="s">
        <v>16492</v>
      </c>
      <c r="B14411" s="1">
        <v>33</v>
      </c>
    </row>
    <row r="14412" spans="1:2" hidden="1" x14ac:dyDescent="0.35">
      <c r="A14412" s="1" t="s">
        <v>16493</v>
      </c>
      <c r="B14412" s="1">
        <v>48</v>
      </c>
    </row>
    <row r="14413" spans="1:2" hidden="1" x14ac:dyDescent="0.35">
      <c r="A14413" s="1" t="s">
        <v>16494</v>
      </c>
      <c r="B14413" s="1">
        <v>26</v>
      </c>
    </row>
    <row r="14414" spans="1:2" hidden="1" x14ac:dyDescent="0.35">
      <c r="A14414" s="1" t="s">
        <v>16495</v>
      </c>
      <c r="B14414" s="1">
        <v>88</v>
      </c>
    </row>
    <row r="14415" spans="1:2" hidden="1" x14ac:dyDescent="0.35">
      <c r="A14415" s="1" t="s">
        <v>16496</v>
      </c>
      <c r="B14415" s="1">
        <v>38</v>
      </c>
    </row>
    <row r="14416" spans="1:2" hidden="1" x14ac:dyDescent="0.35">
      <c r="A14416" s="1" t="s">
        <v>16497</v>
      </c>
      <c r="B14416" s="1">
        <v>16</v>
      </c>
    </row>
    <row r="14417" spans="1:2" hidden="1" x14ac:dyDescent="0.35">
      <c r="A14417" s="1" t="s">
        <v>16498</v>
      </c>
      <c r="B14417" s="1">
        <v>31</v>
      </c>
    </row>
    <row r="14418" spans="1:2" hidden="1" x14ac:dyDescent="0.35">
      <c r="A14418" s="1" t="s">
        <v>16499</v>
      </c>
      <c r="B14418" s="1">
        <v>56</v>
      </c>
    </row>
    <row r="14419" spans="1:2" hidden="1" x14ac:dyDescent="0.35">
      <c r="A14419" s="1" t="s">
        <v>16500</v>
      </c>
      <c r="B14419" s="1">
        <v>46</v>
      </c>
    </row>
    <row r="14420" spans="1:2" hidden="1" x14ac:dyDescent="0.35">
      <c r="A14420" s="1" t="s">
        <v>16501</v>
      </c>
      <c r="B14420" s="1">
        <v>93</v>
      </c>
    </row>
    <row r="14421" spans="1:2" hidden="1" x14ac:dyDescent="0.35">
      <c r="A14421" s="1" t="s">
        <v>16502</v>
      </c>
      <c r="B14421" s="1">
        <v>98</v>
      </c>
    </row>
    <row r="14422" spans="1:2" hidden="1" x14ac:dyDescent="0.35">
      <c r="A14422" s="1" t="s">
        <v>16503</v>
      </c>
      <c r="B14422" s="1">
        <v>3</v>
      </c>
    </row>
    <row r="14423" spans="1:2" hidden="1" x14ac:dyDescent="0.35">
      <c r="A14423" s="1" t="s">
        <v>16504</v>
      </c>
      <c r="B14423" s="1">
        <v>75</v>
      </c>
    </row>
    <row r="14424" spans="1:2" hidden="1" x14ac:dyDescent="0.35">
      <c r="A14424" s="1" t="s">
        <v>16505</v>
      </c>
      <c r="B14424" s="1">
        <v>18</v>
      </c>
    </row>
    <row r="14425" spans="1:2" hidden="1" x14ac:dyDescent="0.35">
      <c r="A14425" s="1" t="s">
        <v>16506</v>
      </c>
      <c r="B14425" s="1">
        <v>38</v>
      </c>
    </row>
    <row r="14426" spans="1:2" hidden="1" x14ac:dyDescent="0.35">
      <c r="A14426" s="1" t="s">
        <v>16507</v>
      </c>
      <c r="B14426" s="1">
        <v>77</v>
      </c>
    </row>
    <row r="14427" spans="1:2" hidden="1" x14ac:dyDescent="0.35">
      <c r="A14427" s="1" t="s">
        <v>16508</v>
      </c>
      <c r="B14427" s="1">
        <v>35</v>
      </c>
    </row>
    <row r="14428" spans="1:2" hidden="1" x14ac:dyDescent="0.35">
      <c r="A14428" s="1" t="s">
        <v>16509</v>
      </c>
      <c r="B14428" s="1">
        <v>42</v>
      </c>
    </row>
    <row r="14429" spans="1:2" hidden="1" x14ac:dyDescent="0.35">
      <c r="A14429" s="1" t="s">
        <v>16510</v>
      </c>
      <c r="B14429" s="1">
        <v>13</v>
      </c>
    </row>
    <row r="14430" spans="1:2" hidden="1" x14ac:dyDescent="0.35">
      <c r="A14430" s="1" t="s">
        <v>16511</v>
      </c>
      <c r="B14430" s="1">
        <v>78</v>
      </c>
    </row>
    <row r="14431" spans="1:2" hidden="1" x14ac:dyDescent="0.35">
      <c r="A14431" s="1" t="s">
        <v>16512</v>
      </c>
      <c r="B14431" s="1">
        <v>40</v>
      </c>
    </row>
    <row r="14432" spans="1:2" hidden="1" x14ac:dyDescent="0.35">
      <c r="A14432" s="1" t="s">
        <v>16513</v>
      </c>
      <c r="B14432" s="1">
        <v>71</v>
      </c>
    </row>
    <row r="14433" spans="1:2" hidden="1" x14ac:dyDescent="0.35">
      <c r="A14433" s="1" t="s">
        <v>16514</v>
      </c>
      <c r="B14433" s="1">
        <v>67</v>
      </c>
    </row>
    <row r="14434" spans="1:2" hidden="1" x14ac:dyDescent="0.35">
      <c r="A14434" s="1" t="s">
        <v>16515</v>
      </c>
      <c r="B14434" s="1">
        <v>28</v>
      </c>
    </row>
    <row r="14435" spans="1:2" hidden="1" x14ac:dyDescent="0.35">
      <c r="A14435" s="1" t="s">
        <v>16516</v>
      </c>
      <c r="B14435" s="1">
        <v>49</v>
      </c>
    </row>
    <row r="14436" spans="1:2" hidden="1" x14ac:dyDescent="0.35">
      <c r="A14436" s="1" t="s">
        <v>16517</v>
      </c>
      <c r="B14436" s="1">
        <v>20</v>
      </c>
    </row>
    <row r="14437" spans="1:2" hidden="1" x14ac:dyDescent="0.35">
      <c r="A14437" s="1" t="s">
        <v>16518</v>
      </c>
      <c r="B14437" s="1">
        <v>79</v>
      </c>
    </row>
    <row r="14438" spans="1:2" hidden="1" x14ac:dyDescent="0.35">
      <c r="A14438" s="1" t="s">
        <v>16519</v>
      </c>
      <c r="B14438" s="1">
        <v>65</v>
      </c>
    </row>
    <row r="14439" spans="1:2" hidden="1" x14ac:dyDescent="0.35">
      <c r="A14439" s="1" t="s">
        <v>16520</v>
      </c>
      <c r="B14439" s="1">
        <v>56</v>
      </c>
    </row>
    <row r="14440" spans="1:2" hidden="1" x14ac:dyDescent="0.35">
      <c r="A14440" s="1" t="s">
        <v>16521</v>
      </c>
      <c r="B14440" s="1">
        <v>4</v>
      </c>
    </row>
    <row r="14441" spans="1:2" hidden="1" x14ac:dyDescent="0.35">
      <c r="A14441" s="1" t="s">
        <v>16522</v>
      </c>
      <c r="B14441" s="1">
        <v>31</v>
      </c>
    </row>
    <row r="14442" spans="1:2" hidden="1" x14ac:dyDescent="0.35">
      <c r="A14442" s="1" t="s">
        <v>16523</v>
      </c>
      <c r="B14442" s="1">
        <v>30</v>
      </c>
    </row>
    <row r="14443" spans="1:2" hidden="1" x14ac:dyDescent="0.35">
      <c r="A14443" s="1" t="s">
        <v>16524</v>
      </c>
      <c r="B14443" s="1">
        <v>29</v>
      </c>
    </row>
    <row r="14444" spans="1:2" hidden="1" x14ac:dyDescent="0.35">
      <c r="A14444" s="1" t="s">
        <v>16525</v>
      </c>
      <c r="B14444" s="1">
        <v>30</v>
      </c>
    </row>
    <row r="14445" spans="1:2" hidden="1" x14ac:dyDescent="0.35">
      <c r="A14445" s="1" t="s">
        <v>16526</v>
      </c>
      <c r="B14445" s="1">
        <v>69</v>
      </c>
    </row>
    <row r="14446" spans="1:2" hidden="1" x14ac:dyDescent="0.35">
      <c r="A14446" s="1" t="s">
        <v>16527</v>
      </c>
      <c r="B14446" s="1">
        <v>67</v>
      </c>
    </row>
    <row r="14447" spans="1:2" hidden="1" x14ac:dyDescent="0.35">
      <c r="A14447" s="1" t="s">
        <v>16528</v>
      </c>
      <c r="B14447" s="1">
        <v>8</v>
      </c>
    </row>
    <row r="14448" spans="1:2" hidden="1" x14ac:dyDescent="0.35">
      <c r="A14448" s="1" t="s">
        <v>16529</v>
      </c>
      <c r="B14448" s="1">
        <v>92</v>
      </c>
    </row>
    <row r="14449" spans="1:2" hidden="1" x14ac:dyDescent="0.35">
      <c r="A14449" s="1" t="s">
        <v>16530</v>
      </c>
      <c r="B14449" s="1">
        <v>14</v>
      </c>
    </row>
    <row r="14450" spans="1:2" hidden="1" x14ac:dyDescent="0.35">
      <c r="A14450" s="1" t="s">
        <v>16531</v>
      </c>
      <c r="B14450" s="1">
        <v>17</v>
      </c>
    </row>
    <row r="14451" spans="1:2" hidden="1" x14ac:dyDescent="0.35">
      <c r="A14451" s="1" t="s">
        <v>16532</v>
      </c>
      <c r="B14451" s="1">
        <v>72</v>
      </c>
    </row>
    <row r="14452" spans="1:2" hidden="1" x14ac:dyDescent="0.35">
      <c r="A14452" s="1" t="s">
        <v>16533</v>
      </c>
      <c r="B14452" s="1">
        <v>36</v>
      </c>
    </row>
    <row r="14453" spans="1:2" hidden="1" x14ac:dyDescent="0.35">
      <c r="A14453" s="1" t="s">
        <v>16534</v>
      </c>
      <c r="B14453" s="1">
        <v>28</v>
      </c>
    </row>
    <row r="14454" spans="1:2" hidden="1" x14ac:dyDescent="0.35">
      <c r="A14454" s="1" t="s">
        <v>16535</v>
      </c>
      <c r="B14454" s="1">
        <v>87</v>
      </c>
    </row>
    <row r="14455" spans="1:2" hidden="1" x14ac:dyDescent="0.35">
      <c r="A14455" s="1" t="s">
        <v>16536</v>
      </c>
      <c r="B14455" s="1">
        <v>97</v>
      </c>
    </row>
    <row r="14456" spans="1:2" hidden="1" x14ac:dyDescent="0.35">
      <c r="A14456" s="1" t="s">
        <v>16537</v>
      </c>
      <c r="B14456" s="1">
        <v>10</v>
      </c>
    </row>
    <row r="14457" spans="1:2" hidden="1" x14ac:dyDescent="0.35">
      <c r="A14457" s="1" t="s">
        <v>16538</v>
      </c>
      <c r="B14457" s="1">
        <v>10</v>
      </c>
    </row>
    <row r="14458" spans="1:2" hidden="1" x14ac:dyDescent="0.35">
      <c r="A14458" s="1" t="s">
        <v>16539</v>
      </c>
      <c r="B14458" s="1">
        <v>98</v>
      </c>
    </row>
    <row r="14459" spans="1:2" hidden="1" x14ac:dyDescent="0.35">
      <c r="A14459" s="1" t="s">
        <v>16540</v>
      </c>
      <c r="B14459" s="1">
        <v>13</v>
      </c>
    </row>
    <row r="14460" spans="1:2" hidden="1" x14ac:dyDescent="0.35">
      <c r="A14460" s="1" t="s">
        <v>16541</v>
      </c>
      <c r="B14460" s="1">
        <v>79</v>
      </c>
    </row>
    <row r="14461" spans="1:2" hidden="1" x14ac:dyDescent="0.35">
      <c r="A14461" s="1" t="s">
        <v>16542</v>
      </c>
      <c r="B14461" s="1">
        <v>42</v>
      </c>
    </row>
    <row r="14462" spans="1:2" hidden="1" x14ac:dyDescent="0.35">
      <c r="A14462" s="1" t="s">
        <v>16543</v>
      </c>
      <c r="B14462" s="1">
        <v>66</v>
      </c>
    </row>
    <row r="14463" spans="1:2" hidden="1" x14ac:dyDescent="0.35">
      <c r="A14463" s="1" t="s">
        <v>16544</v>
      </c>
      <c r="B14463" s="1">
        <v>81</v>
      </c>
    </row>
    <row r="14464" spans="1:2" hidden="1" x14ac:dyDescent="0.35">
      <c r="A14464" s="1" t="s">
        <v>16545</v>
      </c>
      <c r="B14464" s="1">
        <v>55</v>
      </c>
    </row>
    <row r="14465" spans="1:2" hidden="1" x14ac:dyDescent="0.35">
      <c r="A14465" s="1" t="s">
        <v>16546</v>
      </c>
      <c r="B14465" s="1">
        <v>18</v>
      </c>
    </row>
    <row r="14466" spans="1:2" hidden="1" x14ac:dyDescent="0.35">
      <c r="A14466" s="1" t="s">
        <v>16547</v>
      </c>
      <c r="B14466" s="1">
        <v>45</v>
      </c>
    </row>
    <row r="14467" spans="1:2" hidden="1" x14ac:dyDescent="0.35">
      <c r="A14467" s="1" t="s">
        <v>16548</v>
      </c>
      <c r="B14467" s="1">
        <v>75</v>
      </c>
    </row>
    <row r="14468" spans="1:2" hidden="1" x14ac:dyDescent="0.35">
      <c r="A14468" s="1" t="s">
        <v>16549</v>
      </c>
      <c r="B14468" s="1">
        <v>17</v>
      </c>
    </row>
    <row r="14469" spans="1:2" hidden="1" x14ac:dyDescent="0.35">
      <c r="A14469" s="1" t="s">
        <v>16550</v>
      </c>
      <c r="B14469" s="1">
        <v>80</v>
      </c>
    </row>
    <row r="14470" spans="1:2" hidden="1" x14ac:dyDescent="0.35">
      <c r="A14470" s="1" t="s">
        <v>16551</v>
      </c>
      <c r="B14470" s="1">
        <v>4</v>
      </c>
    </row>
    <row r="14471" spans="1:2" hidden="1" x14ac:dyDescent="0.35">
      <c r="A14471" s="1" t="s">
        <v>16552</v>
      </c>
      <c r="B14471" s="1">
        <v>84</v>
      </c>
    </row>
    <row r="14472" spans="1:2" hidden="1" x14ac:dyDescent="0.35">
      <c r="A14472" s="1" t="s">
        <v>16553</v>
      </c>
      <c r="B14472" s="1">
        <v>46</v>
      </c>
    </row>
    <row r="14473" spans="1:2" hidden="1" x14ac:dyDescent="0.35">
      <c r="A14473" s="1" t="s">
        <v>16554</v>
      </c>
      <c r="B14473" s="1">
        <v>1</v>
      </c>
    </row>
    <row r="14474" spans="1:2" hidden="1" x14ac:dyDescent="0.35">
      <c r="A14474" s="1" t="s">
        <v>16555</v>
      </c>
      <c r="B14474" s="1">
        <v>78</v>
      </c>
    </row>
    <row r="14475" spans="1:2" hidden="1" x14ac:dyDescent="0.35">
      <c r="A14475" s="1" t="s">
        <v>16556</v>
      </c>
      <c r="B14475" s="1">
        <v>52</v>
      </c>
    </row>
    <row r="14476" spans="1:2" hidden="1" x14ac:dyDescent="0.35">
      <c r="A14476" s="1" t="s">
        <v>16557</v>
      </c>
      <c r="B14476" s="1">
        <v>9</v>
      </c>
    </row>
    <row r="14477" spans="1:2" hidden="1" x14ac:dyDescent="0.35">
      <c r="A14477" s="1" t="s">
        <v>16558</v>
      </c>
      <c r="B14477" s="1">
        <v>42</v>
      </c>
    </row>
    <row r="14478" spans="1:2" hidden="1" x14ac:dyDescent="0.35">
      <c r="A14478" s="1" t="s">
        <v>16559</v>
      </c>
      <c r="B14478" s="1">
        <v>78</v>
      </c>
    </row>
    <row r="14479" spans="1:2" hidden="1" x14ac:dyDescent="0.35">
      <c r="A14479" s="1" t="s">
        <v>16560</v>
      </c>
      <c r="B14479" s="1">
        <v>10</v>
      </c>
    </row>
    <row r="14480" spans="1:2" hidden="1" x14ac:dyDescent="0.35">
      <c r="A14480" s="1" t="s">
        <v>16561</v>
      </c>
      <c r="B14480" s="1">
        <v>77</v>
      </c>
    </row>
    <row r="14481" spans="1:2" hidden="1" x14ac:dyDescent="0.35">
      <c r="A14481" s="1" t="s">
        <v>16562</v>
      </c>
      <c r="B14481" s="1">
        <v>93</v>
      </c>
    </row>
    <row r="14482" spans="1:2" hidden="1" x14ac:dyDescent="0.35">
      <c r="A14482" s="1" t="s">
        <v>16563</v>
      </c>
      <c r="B14482" s="1">
        <v>64</v>
      </c>
    </row>
    <row r="14483" spans="1:2" hidden="1" x14ac:dyDescent="0.35">
      <c r="A14483" s="1" t="s">
        <v>16564</v>
      </c>
      <c r="B14483" s="1">
        <v>53</v>
      </c>
    </row>
    <row r="14484" spans="1:2" hidden="1" x14ac:dyDescent="0.35">
      <c r="A14484" s="1" t="s">
        <v>16565</v>
      </c>
      <c r="B14484" s="1">
        <v>38</v>
      </c>
    </row>
    <row r="14485" spans="1:2" hidden="1" x14ac:dyDescent="0.35">
      <c r="A14485" s="1" t="s">
        <v>16566</v>
      </c>
      <c r="B14485" s="1">
        <v>71</v>
      </c>
    </row>
    <row r="14486" spans="1:2" hidden="1" x14ac:dyDescent="0.35">
      <c r="A14486" s="1" t="s">
        <v>16567</v>
      </c>
      <c r="B14486" s="1">
        <v>32</v>
      </c>
    </row>
    <row r="14487" spans="1:2" hidden="1" x14ac:dyDescent="0.35">
      <c r="A14487" s="1" t="s">
        <v>16568</v>
      </c>
      <c r="B14487" s="1">
        <v>6</v>
      </c>
    </row>
    <row r="14488" spans="1:2" hidden="1" x14ac:dyDescent="0.35">
      <c r="A14488" s="1" t="s">
        <v>16569</v>
      </c>
      <c r="B14488" s="1">
        <v>30</v>
      </c>
    </row>
    <row r="14489" spans="1:2" hidden="1" x14ac:dyDescent="0.35">
      <c r="A14489" s="1" t="s">
        <v>16570</v>
      </c>
      <c r="B14489" s="1">
        <v>34</v>
      </c>
    </row>
    <row r="14490" spans="1:2" hidden="1" x14ac:dyDescent="0.35">
      <c r="A14490" s="1" t="s">
        <v>16571</v>
      </c>
      <c r="B14490" s="1">
        <v>46</v>
      </c>
    </row>
    <row r="14491" spans="1:2" hidden="1" x14ac:dyDescent="0.35">
      <c r="A14491" s="1" t="s">
        <v>16572</v>
      </c>
      <c r="B14491" s="1">
        <v>48</v>
      </c>
    </row>
    <row r="14492" spans="1:2" hidden="1" x14ac:dyDescent="0.35">
      <c r="A14492" s="1" t="s">
        <v>16573</v>
      </c>
      <c r="B14492" s="1">
        <v>53</v>
      </c>
    </row>
    <row r="14493" spans="1:2" hidden="1" x14ac:dyDescent="0.35">
      <c r="A14493" s="1" t="s">
        <v>16574</v>
      </c>
      <c r="B14493" s="1">
        <v>19</v>
      </c>
    </row>
    <row r="14494" spans="1:2" hidden="1" x14ac:dyDescent="0.35">
      <c r="A14494" s="1" t="s">
        <v>16575</v>
      </c>
      <c r="B14494" s="1">
        <v>60</v>
      </c>
    </row>
    <row r="14495" spans="1:2" hidden="1" x14ac:dyDescent="0.35">
      <c r="A14495" s="1" t="s">
        <v>16576</v>
      </c>
      <c r="B14495" s="1">
        <v>13</v>
      </c>
    </row>
    <row r="14496" spans="1:2" hidden="1" x14ac:dyDescent="0.35">
      <c r="A14496" s="1" t="s">
        <v>16577</v>
      </c>
      <c r="B14496" s="1">
        <v>97</v>
      </c>
    </row>
    <row r="14497" spans="1:2" hidden="1" x14ac:dyDescent="0.35">
      <c r="A14497" s="1" t="s">
        <v>16578</v>
      </c>
      <c r="B14497" s="1">
        <v>76</v>
      </c>
    </row>
    <row r="14498" spans="1:2" hidden="1" x14ac:dyDescent="0.35">
      <c r="A14498" s="1" t="s">
        <v>16579</v>
      </c>
      <c r="B14498" s="1">
        <v>96</v>
      </c>
    </row>
    <row r="14499" spans="1:2" hidden="1" x14ac:dyDescent="0.35">
      <c r="A14499" s="1" t="s">
        <v>16580</v>
      </c>
      <c r="B14499" s="1">
        <v>74</v>
      </c>
    </row>
    <row r="14500" spans="1:2" hidden="1" x14ac:dyDescent="0.35">
      <c r="A14500" s="1" t="s">
        <v>16581</v>
      </c>
      <c r="B14500" s="1">
        <v>62</v>
      </c>
    </row>
    <row r="14501" spans="1:2" hidden="1" x14ac:dyDescent="0.35">
      <c r="A14501" s="1" t="s">
        <v>16582</v>
      </c>
      <c r="B14501" s="1">
        <v>84</v>
      </c>
    </row>
    <row r="14502" spans="1:2" hidden="1" x14ac:dyDescent="0.35">
      <c r="A14502" s="1" t="s">
        <v>16583</v>
      </c>
      <c r="B14502" s="1">
        <v>75</v>
      </c>
    </row>
    <row r="14503" spans="1:2" hidden="1" x14ac:dyDescent="0.35">
      <c r="A14503" s="1" t="s">
        <v>16584</v>
      </c>
      <c r="B14503" s="1">
        <v>64</v>
      </c>
    </row>
    <row r="14504" spans="1:2" hidden="1" x14ac:dyDescent="0.35">
      <c r="A14504" s="1" t="s">
        <v>16585</v>
      </c>
      <c r="B14504" s="1">
        <v>96</v>
      </c>
    </row>
    <row r="14505" spans="1:2" hidden="1" x14ac:dyDescent="0.35">
      <c r="A14505" s="1" t="s">
        <v>16586</v>
      </c>
      <c r="B14505" s="1">
        <v>61</v>
      </c>
    </row>
    <row r="14506" spans="1:2" hidden="1" x14ac:dyDescent="0.35">
      <c r="A14506" s="1" t="s">
        <v>16587</v>
      </c>
      <c r="B14506" s="1">
        <v>0</v>
      </c>
    </row>
    <row r="14507" spans="1:2" hidden="1" x14ac:dyDescent="0.35">
      <c r="A14507" s="1" t="s">
        <v>16588</v>
      </c>
      <c r="B14507" s="1">
        <v>13</v>
      </c>
    </row>
    <row r="14508" spans="1:2" hidden="1" x14ac:dyDescent="0.35">
      <c r="A14508" s="1" t="s">
        <v>16589</v>
      </c>
      <c r="B14508" s="1">
        <v>5</v>
      </c>
    </row>
    <row r="14509" spans="1:2" hidden="1" x14ac:dyDescent="0.35">
      <c r="A14509" s="1" t="s">
        <v>16590</v>
      </c>
      <c r="B14509" s="1">
        <v>64</v>
      </c>
    </row>
    <row r="14510" spans="1:2" hidden="1" x14ac:dyDescent="0.35">
      <c r="A14510" s="1" t="s">
        <v>16591</v>
      </c>
      <c r="B14510" s="1">
        <v>27</v>
      </c>
    </row>
    <row r="14511" spans="1:2" hidden="1" x14ac:dyDescent="0.35">
      <c r="A14511" s="1" t="s">
        <v>16592</v>
      </c>
      <c r="B14511" s="1">
        <v>71</v>
      </c>
    </row>
    <row r="14512" spans="1:2" hidden="1" x14ac:dyDescent="0.35">
      <c r="A14512" s="1" t="s">
        <v>16593</v>
      </c>
      <c r="B14512" s="1">
        <v>96</v>
      </c>
    </row>
    <row r="14513" spans="1:2" hidden="1" x14ac:dyDescent="0.35">
      <c r="A14513" s="1" t="s">
        <v>16594</v>
      </c>
      <c r="B14513" s="1">
        <v>4</v>
      </c>
    </row>
    <row r="14514" spans="1:2" hidden="1" x14ac:dyDescent="0.35">
      <c r="A14514" s="1" t="s">
        <v>16595</v>
      </c>
      <c r="B14514" s="1">
        <v>64</v>
      </c>
    </row>
    <row r="14515" spans="1:2" hidden="1" x14ac:dyDescent="0.35">
      <c r="A14515" s="1" t="s">
        <v>16596</v>
      </c>
      <c r="B14515" s="1">
        <v>95</v>
      </c>
    </row>
    <row r="14516" spans="1:2" hidden="1" x14ac:dyDescent="0.35">
      <c r="A14516" s="1" t="s">
        <v>16597</v>
      </c>
      <c r="B14516" s="1">
        <v>78</v>
      </c>
    </row>
    <row r="14517" spans="1:2" hidden="1" x14ac:dyDescent="0.35">
      <c r="A14517" s="1" t="s">
        <v>16598</v>
      </c>
      <c r="B14517" s="1">
        <v>43</v>
      </c>
    </row>
    <row r="14518" spans="1:2" hidden="1" x14ac:dyDescent="0.35">
      <c r="A14518" s="1" t="s">
        <v>16599</v>
      </c>
      <c r="B14518" s="1">
        <v>33</v>
      </c>
    </row>
    <row r="14519" spans="1:2" hidden="1" x14ac:dyDescent="0.35">
      <c r="A14519" s="1" t="s">
        <v>16600</v>
      </c>
      <c r="B14519" s="1">
        <v>32</v>
      </c>
    </row>
    <row r="14520" spans="1:2" hidden="1" x14ac:dyDescent="0.35">
      <c r="A14520" s="1" t="s">
        <v>16601</v>
      </c>
      <c r="B14520" s="1">
        <v>20</v>
      </c>
    </row>
    <row r="14521" spans="1:2" hidden="1" x14ac:dyDescent="0.35">
      <c r="A14521" s="1" t="s">
        <v>16602</v>
      </c>
      <c r="B14521" s="1">
        <v>63</v>
      </c>
    </row>
    <row r="14522" spans="1:2" hidden="1" x14ac:dyDescent="0.35">
      <c r="A14522" s="1" t="s">
        <v>16603</v>
      </c>
      <c r="B14522" s="1">
        <v>57</v>
      </c>
    </row>
    <row r="14523" spans="1:2" hidden="1" x14ac:dyDescent="0.35">
      <c r="A14523" s="1" t="s">
        <v>16604</v>
      </c>
      <c r="B14523" s="1">
        <v>4</v>
      </c>
    </row>
    <row r="14524" spans="1:2" hidden="1" x14ac:dyDescent="0.35">
      <c r="A14524" s="1" t="s">
        <v>16605</v>
      </c>
      <c r="B14524" s="1">
        <v>9</v>
      </c>
    </row>
    <row r="14525" spans="1:2" hidden="1" x14ac:dyDescent="0.35">
      <c r="A14525" s="1" t="s">
        <v>16606</v>
      </c>
      <c r="B14525" s="1">
        <v>22</v>
      </c>
    </row>
    <row r="14526" spans="1:2" hidden="1" x14ac:dyDescent="0.35">
      <c r="A14526" s="1" t="s">
        <v>16607</v>
      </c>
      <c r="B14526" s="1">
        <v>86</v>
      </c>
    </row>
    <row r="14527" spans="1:2" hidden="1" x14ac:dyDescent="0.35">
      <c r="A14527" s="1" t="s">
        <v>16608</v>
      </c>
      <c r="B14527" s="1">
        <v>78</v>
      </c>
    </row>
    <row r="14528" spans="1:2" hidden="1" x14ac:dyDescent="0.35">
      <c r="A14528" s="1" t="s">
        <v>16609</v>
      </c>
      <c r="B14528" s="1">
        <v>80</v>
      </c>
    </row>
    <row r="14529" spans="1:2" hidden="1" x14ac:dyDescent="0.35">
      <c r="A14529" s="1" t="s">
        <v>16610</v>
      </c>
      <c r="B14529" s="1">
        <v>21</v>
      </c>
    </row>
    <row r="14530" spans="1:2" hidden="1" x14ac:dyDescent="0.35">
      <c r="A14530" s="1" t="s">
        <v>16611</v>
      </c>
      <c r="B14530" s="1">
        <v>54</v>
      </c>
    </row>
    <row r="14531" spans="1:2" hidden="1" x14ac:dyDescent="0.35">
      <c r="A14531" s="1" t="s">
        <v>16612</v>
      </c>
      <c r="B14531" s="1">
        <v>32</v>
      </c>
    </row>
    <row r="14532" spans="1:2" hidden="1" x14ac:dyDescent="0.35">
      <c r="A14532" s="1" t="s">
        <v>16613</v>
      </c>
      <c r="B14532" s="1">
        <v>52</v>
      </c>
    </row>
    <row r="14533" spans="1:2" hidden="1" x14ac:dyDescent="0.35">
      <c r="A14533" s="1" t="s">
        <v>16614</v>
      </c>
      <c r="B14533" s="1">
        <v>19</v>
      </c>
    </row>
    <row r="14534" spans="1:2" hidden="1" x14ac:dyDescent="0.35">
      <c r="A14534" s="1" t="s">
        <v>16615</v>
      </c>
      <c r="B14534" s="1">
        <v>57</v>
      </c>
    </row>
    <row r="14535" spans="1:2" hidden="1" x14ac:dyDescent="0.35">
      <c r="A14535" s="1" t="s">
        <v>16616</v>
      </c>
      <c r="B14535" s="1">
        <v>9</v>
      </c>
    </row>
    <row r="14536" spans="1:2" hidden="1" x14ac:dyDescent="0.35">
      <c r="A14536" s="1" t="s">
        <v>16617</v>
      </c>
      <c r="B14536" s="1">
        <v>37</v>
      </c>
    </row>
    <row r="14537" spans="1:2" hidden="1" x14ac:dyDescent="0.35">
      <c r="A14537" s="1" t="s">
        <v>16618</v>
      </c>
      <c r="B14537" s="1">
        <v>35</v>
      </c>
    </row>
    <row r="14538" spans="1:2" hidden="1" x14ac:dyDescent="0.35">
      <c r="A14538" s="1" t="s">
        <v>16619</v>
      </c>
      <c r="B14538" s="1">
        <v>95</v>
      </c>
    </row>
    <row r="14539" spans="1:2" hidden="1" x14ac:dyDescent="0.35">
      <c r="A14539" s="1" t="s">
        <v>16620</v>
      </c>
      <c r="B14539" s="1">
        <v>41</v>
      </c>
    </row>
    <row r="14540" spans="1:2" hidden="1" x14ac:dyDescent="0.35">
      <c r="A14540" s="1" t="s">
        <v>16621</v>
      </c>
      <c r="B14540" s="1">
        <v>11</v>
      </c>
    </row>
    <row r="14541" spans="1:2" hidden="1" x14ac:dyDescent="0.35">
      <c r="A14541" s="1" t="s">
        <v>16622</v>
      </c>
      <c r="B14541" s="1">
        <v>36</v>
      </c>
    </row>
    <row r="14542" spans="1:2" hidden="1" x14ac:dyDescent="0.35">
      <c r="A14542" s="1" t="s">
        <v>16623</v>
      </c>
      <c r="B14542" s="1">
        <v>3</v>
      </c>
    </row>
    <row r="14543" spans="1:2" hidden="1" x14ac:dyDescent="0.35">
      <c r="A14543" s="1" t="s">
        <v>16624</v>
      </c>
      <c r="B14543" s="1">
        <v>32</v>
      </c>
    </row>
    <row r="14544" spans="1:2" hidden="1" x14ac:dyDescent="0.35">
      <c r="A14544" s="1" t="s">
        <v>16625</v>
      </c>
      <c r="B14544" s="1">
        <v>74</v>
      </c>
    </row>
    <row r="14545" spans="1:2" hidden="1" x14ac:dyDescent="0.35">
      <c r="A14545" s="1" t="s">
        <v>16626</v>
      </c>
      <c r="B14545" s="1">
        <v>57</v>
      </c>
    </row>
    <row r="14546" spans="1:2" hidden="1" x14ac:dyDescent="0.35">
      <c r="A14546" s="1" t="s">
        <v>16627</v>
      </c>
      <c r="B14546" s="1">
        <v>84</v>
      </c>
    </row>
    <row r="14547" spans="1:2" hidden="1" x14ac:dyDescent="0.35">
      <c r="A14547" s="1" t="s">
        <v>16628</v>
      </c>
      <c r="B14547" s="1">
        <v>75</v>
      </c>
    </row>
    <row r="14548" spans="1:2" hidden="1" x14ac:dyDescent="0.35">
      <c r="A14548" s="1" t="s">
        <v>16629</v>
      </c>
      <c r="B14548" s="1">
        <v>35</v>
      </c>
    </row>
    <row r="14549" spans="1:2" hidden="1" x14ac:dyDescent="0.35">
      <c r="A14549" s="1" t="s">
        <v>16630</v>
      </c>
      <c r="B14549" s="1">
        <v>85</v>
      </c>
    </row>
    <row r="14550" spans="1:2" hidden="1" x14ac:dyDescent="0.35">
      <c r="A14550" s="1" t="s">
        <v>16631</v>
      </c>
      <c r="B14550" s="1">
        <v>11</v>
      </c>
    </row>
    <row r="14551" spans="1:2" hidden="1" x14ac:dyDescent="0.35">
      <c r="A14551" s="1" t="s">
        <v>16632</v>
      </c>
      <c r="B14551" s="1">
        <v>26</v>
      </c>
    </row>
    <row r="14552" spans="1:2" hidden="1" x14ac:dyDescent="0.35">
      <c r="A14552" s="1" t="s">
        <v>16633</v>
      </c>
      <c r="B14552" s="1">
        <v>89</v>
      </c>
    </row>
    <row r="14553" spans="1:2" hidden="1" x14ac:dyDescent="0.35">
      <c r="A14553" s="1" t="s">
        <v>16634</v>
      </c>
      <c r="B14553" s="1">
        <v>1</v>
      </c>
    </row>
    <row r="14554" spans="1:2" hidden="1" x14ac:dyDescent="0.35">
      <c r="A14554" s="1" t="s">
        <v>16635</v>
      </c>
      <c r="B14554" s="1">
        <v>27</v>
      </c>
    </row>
    <row r="14555" spans="1:2" hidden="1" x14ac:dyDescent="0.35">
      <c r="A14555" s="1" t="s">
        <v>16636</v>
      </c>
      <c r="B14555" s="1">
        <v>12</v>
      </c>
    </row>
    <row r="14556" spans="1:2" hidden="1" x14ac:dyDescent="0.35">
      <c r="A14556" s="1" t="s">
        <v>16637</v>
      </c>
      <c r="B14556" s="1">
        <v>19</v>
      </c>
    </row>
    <row r="14557" spans="1:2" hidden="1" x14ac:dyDescent="0.35">
      <c r="A14557" s="1" t="s">
        <v>16638</v>
      </c>
      <c r="B14557" s="1">
        <v>13</v>
      </c>
    </row>
    <row r="14558" spans="1:2" hidden="1" x14ac:dyDescent="0.35">
      <c r="A14558" s="1" t="s">
        <v>16639</v>
      </c>
      <c r="B14558" s="1">
        <v>75</v>
      </c>
    </row>
    <row r="14559" spans="1:2" hidden="1" x14ac:dyDescent="0.35">
      <c r="A14559" s="1" t="s">
        <v>16640</v>
      </c>
      <c r="B14559" s="1">
        <v>54</v>
      </c>
    </row>
    <row r="14560" spans="1:2" hidden="1" x14ac:dyDescent="0.35">
      <c r="A14560" s="1" t="s">
        <v>16641</v>
      </c>
      <c r="B14560" s="1">
        <v>96</v>
      </c>
    </row>
    <row r="14561" spans="1:2" hidden="1" x14ac:dyDescent="0.35">
      <c r="A14561" s="1" t="s">
        <v>16642</v>
      </c>
      <c r="B14561" s="1">
        <v>33</v>
      </c>
    </row>
    <row r="14562" spans="1:2" hidden="1" x14ac:dyDescent="0.35">
      <c r="A14562" s="1" t="s">
        <v>16643</v>
      </c>
      <c r="B14562" s="1">
        <v>84</v>
      </c>
    </row>
    <row r="14563" spans="1:2" hidden="1" x14ac:dyDescent="0.35">
      <c r="A14563" s="1" t="s">
        <v>16644</v>
      </c>
      <c r="B14563" s="1">
        <v>47</v>
      </c>
    </row>
    <row r="14564" spans="1:2" hidden="1" x14ac:dyDescent="0.35">
      <c r="A14564" s="1" t="s">
        <v>16645</v>
      </c>
      <c r="B14564" s="1">
        <v>17</v>
      </c>
    </row>
    <row r="14565" spans="1:2" hidden="1" x14ac:dyDescent="0.35">
      <c r="A14565" s="1" t="s">
        <v>16646</v>
      </c>
      <c r="B14565" s="1">
        <v>40</v>
      </c>
    </row>
    <row r="14566" spans="1:2" hidden="1" x14ac:dyDescent="0.35">
      <c r="A14566" s="1" t="s">
        <v>16647</v>
      </c>
      <c r="B14566" s="1">
        <v>28</v>
      </c>
    </row>
    <row r="14567" spans="1:2" hidden="1" x14ac:dyDescent="0.35">
      <c r="A14567" s="1" t="s">
        <v>16648</v>
      </c>
      <c r="B14567" s="1">
        <v>16</v>
      </c>
    </row>
    <row r="14568" spans="1:2" hidden="1" x14ac:dyDescent="0.35">
      <c r="A14568" s="1" t="s">
        <v>16649</v>
      </c>
      <c r="B14568" s="1">
        <v>2</v>
      </c>
    </row>
    <row r="14569" spans="1:2" hidden="1" x14ac:dyDescent="0.35">
      <c r="A14569" s="1" t="s">
        <v>16650</v>
      </c>
      <c r="B14569" s="1">
        <v>13</v>
      </c>
    </row>
    <row r="14570" spans="1:2" hidden="1" x14ac:dyDescent="0.35">
      <c r="A14570" s="1" t="s">
        <v>16651</v>
      </c>
      <c r="B14570" s="1">
        <v>92</v>
      </c>
    </row>
    <row r="14571" spans="1:2" hidden="1" x14ac:dyDescent="0.35">
      <c r="A14571" s="1" t="s">
        <v>16652</v>
      </c>
      <c r="B14571" s="1">
        <v>22</v>
      </c>
    </row>
    <row r="14572" spans="1:2" hidden="1" x14ac:dyDescent="0.35">
      <c r="A14572" s="1" t="s">
        <v>16653</v>
      </c>
      <c r="B14572" s="1">
        <v>34</v>
      </c>
    </row>
    <row r="14573" spans="1:2" hidden="1" x14ac:dyDescent="0.35">
      <c r="A14573" s="1" t="s">
        <v>16654</v>
      </c>
      <c r="B14573" s="1">
        <v>67</v>
      </c>
    </row>
    <row r="14574" spans="1:2" hidden="1" x14ac:dyDescent="0.35">
      <c r="A14574" s="1" t="s">
        <v>16655</v>
      </c>
      <c r="B14574" s="1">
        <v>96</v>
      </c>
    </row>
    <row r="14575" spans="1:2" hidden="1" x14ac:dyDescent="0.35">
      <c r="A14575" s="1" t="s">
        <v>16656</v>
      </c>
      <c r="B14575" s="1">
        <v>41</v>
      </c>
    </row>
    <row r="14576" spans="1:2" hidden="1" x14ac:dyDescent="0.35">
      <c r="A14576" s="1" t="s">
        <v>16657</v>
      </c>
      <c r="B14576" s="1">
        <v>20</v>
      </c>
    </row>
    <row r="14577" spans="1:2" hidden="1" x14ac:dyDescent="0.35">
      <c r="A14577" s="1" t="s">
        <v>16658</v>
      </c>
      <c r="B14577" s="1">
        <v>55</v>
      </c>
    </row>
    <row r="14578" spans="1:2" hidden="1" x14ac:dyDescent="0.35">
      <c r="A14578" s="1" t="s">
        <v>16659</v>
      </c>
      <c r="B14578" s="1">
        <v>48</v>
      </c>
    </row>
    <row r="14579" spans="1:2" hidden="1" x14ac:dyDescent="0.35">
      <c r="A14579" s="1" t="s">
        <v>16660</v>
      </c>
      <c r="B14579" s="1">
        <v>95</v>
      </c>
    </row>
    <row r="14580" spans="1:2" hidden="1" x14ac:dyDescent="0.35">
      <c r="A14580" s="1" t="s">
        <v>16661</v>
      </c>
      <c r="B14580" s="1">
        <v>56</v>
      </c>
    </row>
    <row r="14581" spans="1:2" hidden="1" x14ac:dyDescent="0.35">
      <c r="A14581" s="1" t="s">
        <v>16662</v>
      </c>
      <c r="B14581" s="1">
        <v>38</v>
      </c>
    </row>
    <row r="14582" spans="1:2" hidden="1" x14ac:dyDescent="0.35">
      <c r="A14582" s="1" t="s">
        <v>16663</v>
      </c>
      <c r="B14582" s="1">
        <v>56</v>
      </c>
    </row>
    <row r="14583" spans="1:2" hidden="1" x14ac:dyDescent="0.35">
      <c r="A14583" s="1" t="s">
        <v>16664</v>
      </c>
      <c r="B14583" s="1">
        <v>71</v>
      </c>
    </row>
    <row r="14584" spans="1:2" hidden="1" x14ac:dyDescent="0.35">
      <c r="A14584" s="1" t="s">
        <v>16665</v>
      </c>
      <c r="B14584" s="1">
        <v>25</v>
      </c>
    </row>
    <row r="14585" spans="1:2" hidden="1" x14ac:dyDescent="0.35">
      <c r="A14585" s="1" t="s">
        <v>16666</v>
      </c>
      <c r="B14585" s="1">
        <v>27</v>
      </c>
    </row>
    <row r="14586" spans="1:2" hidden="1" x14ac:dyDescent="0.35">
      <c r="A14586" s="1" t="s">
        <v>16667</v>
      </c>
      <c r="B14586" s="1">
        <v>72</v>
      </c>
    </row>
    <row r="14587" spans="1:2" hidden="1" x14ac:dyDescent="0.35">
      <c r="A14587" s="1" t="s">
        <v>16668</v>
      </c>
      <c r="B14587" s="1">
        <v>2</v>
      </c>
    </row>
    <row r="14588" spans="1:2" hidden="1" x14ac:dyDescent="0.35">
      <c r="A14588" s="1" t="s">
        <v>16669</v>
      </c>
      <c r="B14588" s="1">
        <v>99</v>
      </c>
    </row>
    <row r="14589" spans="1:2" hidden="1" x14ac:dyDescent="0.35">
      <c r="A14589" s="1" t="s">
        <v>16670</v>
      </c>
      <c r="B14589" s="1">
        <v>24</v>
      </c>
    </row>
    <row r="14590" spans="1:2" hidden="1" x14ac:dyDescent="0.35">
      <c r="A14590" s="1" t="s">
        <v>16671</v>
      </c>
      <c r="B14590" s="1">
        <v>83</v>
      </c>
    </row>
    <row r="14591" spans="1:2" hidden="1" x14ac:dyDescent="0.35">
      <c r="A14591" s="1" t="s">
        <v>16672</v>
      </c>
      <c r="B14591" s="1">
        <v>42</v>
      </c>
    </row>
    <row r="14592" spans="1:2" hidden="1" x14ac:dyDescent="0.35">
      <c r="A14592" s="1" t="s">
        <v>16673</v>
      </c>
      <c r="B14592" s="1">
        <v>28</v>
      </c>
    </row>
    <row r="14593" spans="1:2" hidden="1" x14ac:dyDescent="0.35">
      <c r="A14593" s="1" t="s">
        <v>16674</v>
      </c>
      <c r="B14593" s="1">
        <v>97</v>
      </c>
    </row>
    <row r="14594" spans="1:2" hidden="1" x14ac:dyDescent="0.35">
      <c r="A14594" s="1" t="s">
        <v>16675</v>
      </c>
      <c r="B14594" s="1">
        <v>91</v>
      </c>
    </row>
    <row r="14595" spans="1:2" hidden="1" x14ac:dyDescent="0.35">
      <c r="A14595" s="1" t="s">
        <v>16676</v>
      </c>
      <c r="B14595" s="1">
        <v>87</v>
      </c>
    </row>
    <row r="14596" spans="1:2" hidden="1" x14ac:dyDescent="0.35">
      <c r="A14596" s="1" t="s">
        <v>16677</v>
      </c>
      <c r="B14596" s="1">
        <v>25</v>
      </c>
    </row>
    <row r="14597" spans="1:2" hidden="1" x14ac:dyDescent="0.35">
      <c r="A14597" s="1" t="s">
        <v>16678</v>
      </c>
      <c r="B14597" s="1">
        <v>47</v>
      </c>
    </row>
    <row r="14598" spans="1:2" hidden="1" x14ac:dyDescent="0.35">
      <c r="A14598" s="1" t="s">
        <v>16679</v>
      </c>
      <c r="B14598" s="1">
        <v>9</v>
      </c>
    </row>
    <row r="14599" spans="1:2" hidden="1" x14ac:dyDescent="0.35">
      <c r="A14599" s="1" t="s">
        <v>16680</v>
      </c>
      <c r="B14599" s="1">
        <v>86</v>
      </c>
    </row>
    <row r="14600" spans="1:2" hidden="1" x14ac:dyDescent="0.35">
      <c r="A14600" s="1" t="s">
        <v>16681</v>
      </c>
      <c r="B14600" s="1">
        <v>93</v>
      </c>
    </row>
    <row r="14601" spans="1:2" hidden="1" x14ac:dyDescent="0.35">
      <c r="A14601" s="1" t="s">
        <v>16682</v>
      </c>
      <c r="B14601" s="1">
        <v>40</v>
      </c>
    </row>
    <row r="14602" spans="1:2" hidden="1" x14ac:dyDescent="0.35">
      <c r="A14602" s="1" t="s">
        <v>16683</v>
      </c>
      <c r="B14602" s="1">
        <v>59</v>
      </c>
    </row>
    <row r="14603" spans="1:2" hidden="1" x14ac:dyDescent="0.35">
      <c r="A14603" s="1" t="s">
        <v>16684</v>
      </c>
      <c r="B14603" s="1">
        <v>9</v>
      </c>
    </row>
    <row r="14604" spans="1:2" hidden="1" x14ac:dyDescent="0.35">
      <c r="A14604" s="1" t="s">
        <v>16685</v>
      </c>
      <c r="B14604" s="1">
        <v>41</v>
      </c>
    </row>
    <row r="14605" spans="1:2" hidden="1" x14ac:dyDescent="0.35">
      <c r="A14605" s="1" t="s">
        <v>16686</v>
      </c>
      <c r="B14605" s="1">
        <v>77</v>
      </c>
    </row>
    <row r="14606" spans="1:2" hidden="1" x14ac:dyDescent="0.35">
      <c r="A14606" s="1" t="s">
        <v>16687</v>
      </c>
      <c r="B14606" s="1">
        <v>25</v>
      </c>
    </row>
    <row r="14607" spans="1:2" hidden="1" x14ac:dyDescent="0.35">
      <c r="A14607" s="1" t="s">
        <v>16688</v>
      </c>
      <c r="B14607" s="1">
        <v>71</v>
      </c>
    </row>
    <row r="14608" spans="1:2" hidden="1" x14ac:dyDescent="0.35">
      <c r="A14608" s="1" t="s">
        <v>16689</v>
      </c>
      <c r="B14608" s="1">
        <v>27</v>
      </c>
    </row>
    <row r="14609" spans="1:2" hidden="1" x14ac:dyDescent="0.35">
      <c r="A14609" s="1" t="s">
        <v>16690</v>
      </c>
      <c r="B14609" s="1">
        <v>91</v>
      </c>
    </row>
    <row r="14610" spans="1:2" hidden="1" x14ac:dyDescent="0.35">
      <c r="A14610" s="1" t="s">
        <v>16691</v>
      </c>
      <c r="B14610" s="1">
        <v>70</v>
      </c>
    </row>
    <row r="14611" spans="1:2" hidden="1" x14ac:dyDescent="0.35">
      <c r="A14611" s="1" t="s">
        <v>16692</v>
      </c>
      <c r="B14611" s="1">
        <v>36</v>
      </c>
    </row>
    <row r="14612" spans="1:2" hidden="1" x14ac:dyDescent="0.35">
      <c r="A14612" s="1" t="s">
        <v>16693</v>
      </c>
      <c r="B14612" s="1">
        <v>57</v>
      </c>
    </row>
    <row r="14613" spans="1:2" hidden="1" x14ac:dyDescent="0.35">
      <c r="A14613" s="1" t="s">
        <v>16694</v>
      </c>
      <c r="B14613" s="1">
        <v>70</v>
      </c>
    </row>
    <row r="14614" spans="1:2" hidden="1" x14ac:dyDescent="0.35">
      <c r="A14614" s="1" t="s">
        <v>16695</v>
      </c>
      <c r="B14614" s="1">
        <v>97</v>
      </c>
    </row>
    <row r="14615" spans="1:2" hidden="1" x14ac:dyDescent="0.35">
      <c r="A14615" s="1" t="s">
        <v>16696</v>
      </c>
      <c r="B14615" s="1">
        <v>24</v>
      </c>
    </row>
    <row r="14616" spans="1:2" hidden="1" x14ac:dyDescent="0.35">
      <c r="A14616" s="1" t="s">
        <v>16697</v>
      </c>
      <c r="B14616" s="1">
        <v>46</v>
      </c>
    </row>
    <row r="14617" spans="1:2" hidden="1" x14ac:dyDescent="0.35">
      <c r="A14617" s="1" t="s">
        <v>16698</v>
      </c>
      <c r="B14617" s="1">
        <v>24</v>
      </c>
    </row>
    <row r="14618" spans="1:2" hidden="1" x14ac:dyDescent="0.35">
      <c r="A14618" s="1" t="s">
        <v>16699</v>
      </c>
      <c r="B14618" s="1">
        <v>83</v>
      </c>
    </row>
    <row r="14619" spans="1:2" hidden="1" x14ac:dyDescent="0.35">
      <c r="A14619" s="1" t="s">
        <v>16700</v>
      </c>
      <c r="B14619" s="1">
        <v>55</v>
      </c>
    </row>
    <row r="14620" spans="1:2" hidden="1" x14ac:dyDescent="0.35">
      <c r="A14620" s="1" t="s">
        <v>16701</v>
      </c>
      <c r="B14620" s="1">
        <v>6</v>
      </c>
    </row>
    <row r="14621" spans="1:2" hidden="1" x14ac:dyDescent="0.35">
      <c r="A14621" s="1" t="s">
        <v>16702</v>
      </c>
      <c r="B14621" s="1">
        <v>58</v>
      </c>
    </row>
    <row r="14622" spans="1:2" hidden="1" x14ac:dyDescent="0.35">
      <c r="A14622" s="1" t="s">
        <v>16703</v>
      </c>
      <c r="B14622" s="1">
        <v>58</v>
      </c>
    </row>
    <row r="14623" spans="1:2" hidden="1" x14ac:dyDescent="0.35">
      <c r="A14623" s="1" t="s">
        <v>16704</v>
      </c>
      <c r="B14623" s="1">
        <v>60</v>
      </c>
    </row>
    <row r="14624" spans="1:2" hidden="1" x14ac:dyDescent="0.35">
      <c r="A14624" s="1" t="s">
        <v>16705</v>
      </c>
      <c r="B14624" s="1">
        <v>21</v>
      </c>
    </row>
    <row r="14625" spans="1:2" hidden="1" x14ac:dyDescent="0.35">
      <c r="A14625" s="1" t="s">
        <v>16706</v>
      </c>
      <c r="B14625" s="1">
        <v>97</v>
      </c>
    </row>
    <row r="14626" spans="1:2" hidden="1" x14ac:dyDescent="0.35">
      <c r="A14626" s="1" t="s">
        <v>16707</v>
      </c>
      <c r="B14626" s="1">
        <v>33</v>
      </c>
    </row>
    <row r="14627" spans="1:2" hidden="1" x14ac:dyDescent="0.35">
      <c r="A14627" s="1" t="s">
        <v>16708</v>
      </c>
      <c r="B14627" s="1">
        <v>82</v>
      </c>
    </row>
    <row r="14628" spans="1:2" hidden="1" x14ac:dyDescent="0.35">
      <c r="A14628" s="1" t="s">
        <v>16709</v>
      </c>
      <c r="B14628" s="1">
        <v>4</v>
      </c>
    </row>
    <row r="14629" spans="1:2" hidden="1" x14ac:dyDescent="0.35">
      <c r="A14629" s="1" t="s">
        <v>16710</v>
      </c>
      <c r="B14629" s="1">
        <v>50</v>
      </c>
    </row>
    <row r="14630" spans="1:2" hidden="1" x14ac:dyDescent="0.35">
      <c r="A14630" s="1" t="s">
        <v>16711</v>
      </c>
      <c r="B14630" s="1">
        <v>44</v>
      </c>
    </row>
    <row r="14631" spans="1:2" hidden="1" x14ac:dyDescent="0.35">
      <c r="A14631" s="1" t="s">
        <v>16712</v>
      </c>
      <c r="B14631" s="1">
        <v>90</v>
      </c>
    </row>
    <row r="14632" spans="1:2" hidden="1" x14ac:dyDescent="0.35">
      <c r="A14632" s="1" t="s">
        <v>16713</v>
      </c>
      <c r="B14632" s="1">
        <v>9</v>
      </c>
    </row>
    <row r="14633" spans="1:2" hidden="1" x14ac:dyDescent="0.35">
      <c r="A14633" s="1" t="s">
        <v>16714</v>
      </c>
      <c r="B14633" s="1">
        <v>40</v>
      </c>
    </row>
    <row r="14634" spans="1:2" hidden="1" x14ac:dyDescent="0.35">
      <c r="A14634" s="1" t="s">
        <v>16715</v>
      </c>
      <c r="B14634" s="1">
        <v>57</v>
      </c>
    </row>
    <row r="14635" spans="1:2" hidden="1" x14ac:dyDescent="0.35">
      <c r="A14635" s="1" t="s">
        <v>16716</v>
      </c>
      <c r="B14635" s="1">
        <v>62</v>
      </c>
    </row>
    <row r="14636" spans="1:2" hidden="1" x14ac:dyDescent="0.35">
      <c r="A14636" s="1" t="s">
        <v>16717</v>
      </c>
      <c r="B14636" s="1">
        <v>45</v>
      </c>
    </row>
    <row r="14637" spans="1:2" hidden="1" x14ac:dyDescent="0.35">
      <c r="A14637" s="1" t="s">
        <v>16718</v>
      </c>
      <c r="B14637" s="1">
        <v>43</v>
      </c>
    </row>
    <row r="14638" spans="1:2" hidden="1" x14ac:dyDescent="0.35">
      <c r="A14638" s="1" t="s">
        <v>16719</v>
      </c>
      <c r="B14638" s="1">
        <v>0</v>
      </c>
    </row>
    <row r="14639" spans="1:2" hidden="1" x14ac:dyDescent="0.35">
      <c r="A14639" s="1" t="s">
        <v>16720</v>
      </c>
      <c r="B14639" s="1">
        <v>59</v>
      </c>
    </row>
    <row r="14640" spans="1:2" hidden="1" x14ac:dyDescent="0.35">
      <c r="A14640" s="1" t="s">
        <v>16721</v>
      </c>
      <c r="B14640" s="1">
        <v>56</v>
      </c>
    </row>
    <row r="14641" spans="1:2" hidden="1" x14ac:dyDescent="0.35">
      <c r="A14641" s="1" t="s">
        <v>16722</v>
      </c>
      <c r="B14641" s="1">
        <v>59</v>
      </c>
    </row>
    <row r="14642" spans="1:2" hidden="1" x14ac:dyDescent="0.35">
      <c r="A14642" s="1" t="s">
        <v>16723</v>
      </c>
      <c r="B14642" s="1">
        <v>11</v>
      </c>
    </row>
    <row r="14643" spans="1:2" hidden="1" x14ac:dyDescent="0.35">
      <c r="A14643" s="1" t="s">
        <v>16724</v>
      </c>
      <c r="B14643" s="1">
        <v>12</v>
      </c>
    </row>
    <row r="14644" spans="1:2" hidden="1" x14ac:dyDescent="0.35">
      <c r="A14644" s="1" t="s">
        <v>16725</v>
      </c>
      <c r="B14644" s="1">
        <v>85</v>
      </c>
    </row>
    <row r="14645" spans="1:2" hidden="1" x14ac:dyDescent="0.35">
      <c r="A14645" s="1" t="s">
        <v>16726</v>
      </c>
      <c r="B14645" s="1">
        <v>77</v>
      </c>
    </row>
    <row r="14646" spans="1:2" hidden="1" x14ac:dyDescent="0.35">
      <c r="A14646" s="1" t="s">
        <v>16727</v>
      </c>
      <c r="B14646" s="1">
        <v>62</v>
      </c>
    </row>
    <row r="14647" spans="1:2" hidden="1" x14ac:dyDescent="0.35">
      <c r="A14647" s="1" t="s">
        <v>16728</v>
      </c>
      <c r="B14647" s="1">
        <v>29</v>
      </c>
    </row>
    <row r="14648" spans="1:2" hidden="1" x14ac:dyDescent="0.35">
      <c r="A14648" s="1" t="s">
        <v>16729</v>
      </c>
      <c r="B14648" s="1">
        <v>95</v>
      </c>
    </row>
    <row r="14649" spans="1:2" hidden="1" x14ac:dyDescent="0.35">
      <c r="A14649" s="1" t="s">
        <v>16730</v>
      </c>
      <c r="B14649" s="1">
        <v>51</v>
      </c>
    </row>
    <row r="14650" spans="1:2" hidden="1" x14ac:dyDescent="0.35">
      <c r="A14650" s="1" t="s">
        <v>16731</v>
      </c>
      <c r="B14650" s="1">
        <v>66</v>
      </c>
    </row>
    <row r="14651" spans="1:2" hidden="1" x14ac:dyDescent="0.35">
      <c r="A14651" s="1" t="s">
        <v>16732</v>
      </c>
      <c r="B14651" s="1">
        <v>63</v>
      </c>
    </row>
    <row r="14652" spans="1:2" hidden="1" x14ac:dyDescent="0.35">
      <c r="A14652" s="1" t="s">
        <v>16733</v>
      </c>
      <c r="B14652" s="1">
        <v>2</v>
      </c>
    </row>
    <row r="14653" spans="1:2" hidden="1" x14ac:dyDescent="0.35">
      <c r="A14653" s="1" t="s">
        <v>16734</v>
      </c>
      <c r="B14653" s="1">
        <v>97</v>
      </c>
    </row>
    <row r="14654" spans="1:2" hidden="1" x14ac:dyDescent="0.35">
      <c r="A14654" s="1" t="s">
        <v>16735</v>
      </c>
      <c r="B14654" s="1">
        <v>64</v>
      </c>
    </row>
    <row r="14655" spans="1:2" hidden="1" x14ac:dyDescent="0.35">
      <c r="A14655" s="1" t="s">
        <v>16736</v>
      </c>
      <c r="B14655" s="1">
        <v>17</v>
      </c>
    </row>
    <row r="14656" spans="1:2" hidden="1" x14ac:dyDescent="0.35">
      <c r="A14656" s="1" t="s">
        <v>16737</v>
      </c>
      <c r="B14656" s="1">
        <v>58</v>
      </c>
    </row>
    <row r="14657" spans="1:2" hidden="1" x14ac:dyDescent="0.35">
      <c r="A14657" s="1" t="s">
        <v>16738</v>
      </c>
      <c r="B14657" s="1">
        <v>29</v>
      </c>
    </row>
    <row r="14658" spans="1:2" hidden="1" x14ac:dyDescent="0.35">
      <c r="A14658" s="1" t="s">
        <v>16739</v>
      </c>
      <c r="B14658" s="1">
        <v>54</v>
      </c>
    </row>
    <row r="14659" spans="1:2" hidden="1" x14ac:dyDescent="0.35">
      <c r="A14659" s="1" t="s">
        <v>16740</v>
      </c>
      <c r="B14659" s="1">
        <v>5</v>
      </c>
    </row>
    <row r="14660" spans="1:2" hidden="1" x14ac:dyDescent="0.35">
      <c r="A14660" s="1" t="s">
        <v>16741</v>
      </c>
      <c r="B14660" s="1">
        <v>12</v>
      </c>
    </row>
    <row r="14661" spans="1:2" hidden="1" x14ac:dyDescent="0.35">
      <c r="A14661" s="1" t="s">
        <v>16742</v>
      </c>
      <c r="B14661" s="1">
        <v>89</v>
      </c>
    </row>
    <row r="14662" spans="1:2" hidden="1" x14ac:dyDescent="0.35">
      <c r="A14662" s="1" t="s">
        <v>16743</v>
      </c>
      <c r="B14662" s="1">
        <v>7</v>
      </c>
    </row>
    <row r="14663" spans="1:2" hidden="1" x14ac:dyDescent="0.35">
      <c r="A14663" s="1" t="s">
        <v>16744</v>
      </c>
      <c r="B14663" s="1">
        <v>59</v>
      </c>
    </row>
    <row r="14664" spans="1:2" hidden="1" x14ac:dyDescent="0.35">
      <c r="A14664" s="1" t="s">
        <v>16745</v>
      </c>
      <c r="B14664" s="1">
        <v>96</v>
      </c>
    </row>
    <row r="14665" spans="1:2" hidden="1" x14ac:dyDescent="0.35">
      <c r="A14665" s="1" t="s">
        <v>16746</v>
      </c>
      <c r="B14665" s="1">
        <v>31</v>
      </c>
    </row>
    <row r="14666" spans="1:2" hidden="1" x14ac:dyDescent="0.35">
      <c r="A14666" s="1" t="s">
        <v>16747</v>
      </c>
      <c r="B14666" s="1">
        <v>78</v>
      </c>
    </row>
    <row r="14667" spans="1:2" hidden="1" x14ac:dyDescent="0.35">
      <c r="A14667" s="1" t="s">
        <v>16748</v>
      </c>
      <c r="B14667" s="1">
        <v>41</v>
      </c>
    </row>
    <row r="14668" spans="1:2" hidden="1" x14ac:dyDescent="0.35">
      <c r="A14668" s="1" t="s">
        <v>16749</v>
      </c>
      <c r="B14668" s="1">
        <v>79</v>
      </c>
    </row>
    <row r="14669" spans="1:2" hidden="1" x14ac:dyDescent="0.35">
      <c r="A14669" s="1" t="s">
        <v>16750</v>
      </c>
      <c r="B14669" s="1">
        <v>38</v>
      </c>
    </row>
    <row r="14670" spans="1:2" hidden="1" x14ac:dyDescent="0.35">
      <c r="A14670" s="1" t="s">
        <v>16751</v>
      </c>
      <c r="B14670" s="1">
        <v>66</v>
      </c>
    </row>
    <row r="14671" spans="1:2" hidden="1" x14ac:dyDescent="0.35">
      <c r="A14671" s="1" t="s">
        <v>16752</v>
      </c>
      <c r="B14671" s="1">
        <v>79</v>
      </c>
    </row>
    <row r="14672" spans="1:2" hidden="1" x14ac:dyDescent="0.35">
      <c r="A14672" s="1" t="s">
        <v>16753</v>
      </c>
      <c r="B14672" s="1">
        <v>72</v>
      </c>
    </row>
    <row r="14673" spans="1:2" hidden="1" x14ac:dyDescent="0.35">
      <c r="A14673" s="1" t="s">
        <v>16754</v>
      </c>
      <c r="B14673" s="1">
        <v>38</v>
      </c>
    </row>
    <row r="14674" spans="1:2" hidden="1" x14ac:dyDescent="0.35">
      <c r="A14674" s="1" t="s">
        <v>16755</v>
      </c>
      <c r="B14674" s="1">
        <v>8</v>
      </c>
    </row>
    <row r="14675" spans="1:2" hidden="1" x14ac:dyDescent="0.35">
      <c r="A14675" s="1" t="s">
        <v>16756</v>
      </c>
      <c r="B14675" s="1">
        <v>84</v>
      </c>
    </row>
    <row r="14676" spans="1:2" hidden="1" x14ac:dyDescent="0.35">
      <c r="A14676" s="1" t="s">
        <v>16757</v>
      </c>
      <c r="B14676" s="1">
        <v>63</v>
      </c>
    </row>
    <row r="14677" spans="1:2" hidden="1" x14ac:dyDescent="0.35">
      <c r="A14677" s="1" t="s">
        <v>16758</v>
      </c>
      <c r="B14677" s="1">
        <v>88</v>
      </c>
    </row>
    <row r="14678" spans="1:2" hidden="1" x14ac:dyDescent="0.35">
      <c r="A14678" s="1" t="s">
        <v>16759</v>
      </c>
      <c r="B14678" s="1">
        <v>19</v>
      </c>
    </row>
    <row r="14679" spans="1:2" hidden="1" x14ac:dyDescent="0.35">
      <c r="A14679" s="1" t="s">
        <v>16760</v>
      </c>
      <c r="B14679" s="1">
        <v>25</v>
      </c>
    </row>
    <row r="14680" spans="1:2" hidden="1" x14ac:dyDescent="0.35">
      <c r="A14680" s="1" t="s">
        <v>16761</v>
      </c>
      <c r="B14680" s="1">
        <v>77</v>
      </c>
    </row>
    <row r="14681" spans="1:2" hidden="1" x14ac:dyDescent="0.35">
      <c r="A14681" s="1" t="s">
        <v>16762</v>
      </c>
      <c r="B14681" s="1">
        <v>48</v>
      </c>
    </row>
    <row r="14682" spans="1:2" hidden="1" x14ac:dyDescent="0.35">
      <c r="A14682" s="1" t="s">
        <v>16763</v>
      </c>
      <c r="B14682" s="1">
        <v>44</v>
      </c>
    </row>
    <row r="14683" spans="1:2" hidden="1" x14ac:dyDescent="0.35">
      <c r="A14683" s="1" t="s">
        <v>16764</v>
      </c>
      <c r="B14683" s="1">
        <v>89</v>
      </c>
    </row>
    <row r="14684" spans="1:2" hidden="1" x14ac:dyDescent="0.35">
      <c r="A14684" s="1" t="s">
        <v>16765</v>
      </c>
      <c r="B14684" s="1">
        <v>72</v>
      </c>
    </row>
    <row r="14685" spans="1:2" hidden="1" x14ac:dyDescent="0.35">
      <c r="A14685" s="1" t="s">
        <v>16766</v>
      </c>
      <c r="B14685" s="1">
        <v>2</v>
      </c>
    </row>
    <row r="14686" spans="1:2" hidden="1" x14ac:dyDescent="0.35">
      <c r="A14686" s="1" t="s">
        <v>16767</v>
      </c>
      <c r="B14686" s="1">
        <v>94</v>
      </c>
    </row>
    <row r="14687" spans="1:2" hidden="1" x14ac:dyDescent="0.35">
      <c r="A14687" s="1" t="s">
        <v>16768</v>
      </c>
      <c r="B14687" s="1">
        <v>71</v>
      </c>
    </row>
    <row r="14688" spans="1:2" hidden="1" x14ac:dyDescent="0.35">
      <c r="A14688" s="1" t="s">
        <v>16769</v>
      </c>
      <c r="B14688" s="1">
        <v>34</v>
      </c>
    </row>
    <row r="14689" spans="1:2" hidden="1" x14ac:dyDescent="0.35">
      <c r="A14689" s="1" t="s">
        <v>16770</v>
      </c>
      <c r="B14689" s="1">
        <v>22</v>
      </c>
    </row>
    <row r="14690" spans="1:2" hidden="1" x14ac:dyDescent="0.35">
      <c r="A14690" s="1" t="s">
        <v>16771</v>
      </c>
      <c r="B14690" s="1">
        <v>8</v>
      </c>
    </row>
    <row r="14691" spans="1:2" hidden="1" x14ac:dyDescent="0.35">
      <c r="A14691" s="1" t="s">
        <v>16772</v>
      </c>
      <c r="B14691" s="1">
        <v>25</v>
      </c>
    </row>
    <row r="14692" spans="1:2" hidden="1" x14ac:dyDescent="0.35">
      <c r="A14692" s="1" t="s">
        <v>16773</v>
      </c>
      <c r="B14692" s="1">
        <v>2</v>
      </c>
    </row>
    <row r="14693" spans="1:2" hidden="1" x14ac:dyDescent="0.35">
      <c r="A14693" s="1" t="s">
        <v>16774</v>
      </c>
      <c r="B14693" s="1">
        <v>75</v>
      </c>
    </row>
    <row r="14694" spans="1:2" hidden="1" x14ac:dyDescent="0.35">
      <c r="A14694" s="1" t="s">
        <v>16775</v>
      </c>
      <c r="B14694" s="1">
        <v>94</v>
      </c>
    </row>
    <row r="14695" spans="1:2" hidden="1" x14ac:dyDescent="0.35">
      <c r="A14695" s="1" t="s">
        <v>16776</v>
      </c>
      <c r="B14695" s="1">
        <v>62</v>
      </c>
    </row>
    <row r="14696" spans="1:2" hidden="1" x14ac:dyDescent="0.35">
      <c r="A14696" s="1" t="s">
        <v>16777</v>
      </c>
      <c r="B14696" s="1">
        <v>39</v>
      </c>
    </row>
    <row r="14697" spans="1:2" hidden="1" x14ac:dyDescent="0.35">
      <c r="A14697" s="1" t="s">
        <v>16778</v>
      </c>
      <c r="B14697" s="1">
        <v>24</v>
      </c>
    </row>
    <row r="14698" spans="1:2" hidden="1" x14ac:dyDescent="0.35">
      <c r="A14698" s="1" t="s">
        <v>16779</v>
      </c>
      <c r="B14698" s="1">
        <v>84</v>
      </c>
    </row>
    <row r="14699" spans="1:2" hidden="1" x14ac:dyDescent="0.35">
      <c r="A14699" s="1" t="s">
        <v>16780</v>
      </c>
      <c r="B14699" s="1">
        <v>12</v>
      </c>
    </row>
    <row r="14700" spans="1:2" hidden="1" x14ac:dyDescent="0.35">
      <c r="A14700" s="1" t="s">
        <v>16781</v>
      </c>
      <c r="B14700" s="1">
        <v>15</v>
      </c>
    </row>
    <row r="14701" spans="1:2" hidden="1" x14ac:dyDescent="0.35">
      <c r="A14701" s="1" t="s">
        <v>16782</v>
      </c>
      <c r="B14701" s="1">
        <v>57</v>
      </c>
    </row>
    <row r="14702" spans="1:2" hidden="1" x14ac:dyDescent="0.35">
      <c r="A14702" s="1" t="s">
        <v>16783</v>
      </c>
      <c r="B14702" s="1">
        <v>27</v>
      </c>
    </row>
    <row r="14703" spans="1:2" hidden="1" x14ac:dyDescent="0.35">
      <c r="A14703" s="1" t="s">
        <v>16784</v>
      </c>
      <c r="B14703" s="1">
        <v>13</v>
      </c>
    </row>
    <row r="14704" spans="1:2" hidden="1" x14ac:dyDescent="0.35">
      <c r="A14704" s="1" t="s">
        <v>16785</v>
      </c>
      <c r="B14704" s="1">
        <v>21</v>
      </c>
    </row>
    <row r="14705" spans="1:2" hidden="1" x14ac:dyDescent="0.35">
      <c r="A14705" s="1" t="s">
        <v>16786</v>
      </c>
      <c r="B14705" s="1">
        <v>38</v>
      </c>
    </row>
    <row r="14706" spans="1:2" hidden="1" x14ac:dyDescent="0.35">
      <c r="A14706" s="1" t="s">
        <v>16787</v>
      </c>
      <c r="B14706" s="1">
        <v>64</v>
      </c>
    </row>
    <row r="14707" spans="1:2" hidden="1" x14ac:dyDescent="0.35">
      <c r="A14707" s="1" t="s">
        <v>16788</v>
      </c>
      <c r="B14707" s="1">
        <v>82</v>
      </c>
    </row>
    <row r="14708" spans="1:2" hidden="1" x14ac:dyDescent="0.35">
      <c r="A14708" s="1" t="s">
        <v>16789</v>
      </c>
      <c r="B14708" s="1">
        <v>67</v>
      </c>
    </row>
    <row r="14709" spans="1:2" hidden="1" x14ac:dyDescent="0.35">
      <c r="A14709" s="1" t="s">
        <v>16790</v>
      </c>
      <c r="B14709" s="1">
        <v>34</v>
      </c>
    </row>
    <row r="14710" spans="1:2" hidden="1" x14ac:dyDescent="0.35">
      <c r="A14710" s="1" t="s">
        <v>16791</v>
      </c>
      <c r="B14710" s="1">
        <v>66</v>
      </c>
    </row>
    <row r="14711" spans="1:2" hidden="1" x14ac:dyDescent="0.35">
      <c r="A14711" s="1" t="s">
        <v>16792</v>
      </c>
      <c r="B14711" s="1">
        <v>38</v>
      </c>
    </row>
    <row r="14712" spans="1:2" hidden="1" x14ac:dyDescent="0.35">
      <c r="A14712" s="1" t="s">
        <v>16793</v>
      </c>
      <c r="B14712" s="1">
        <v>29</v>
      </c>
    </row>
    <row r="14713" spans="1:2" hidden="1" x14ac:dyDescent="0.35">
      <c r="A14713" s="1" t="s">
        <v>16794</v>
      </c>
      <c r="B14713" s="1">
        <v>68</v>
      </c>
    </row>
    <row r="14714" spans="1:2" hidden="1" x14ac:dyDescent="0.35">
      <c r="A14714" s="1" t="s">
        <v>16795</v>
      </c>
      <c r="B14714" s="1">
        <v>50</v>
      </c>
    </row>
    <row r="14715" spans="1:2" hidden="1" x14ac:dyDescent="0.35">
      <c r="A14715" s="1" t="s">
        <v>16796</v>
      </c>
      <c r="B14715" s="1">
        <v>43</v>
      </c>
    </row>
    <row r="14716" spans="1:2" hidden="1" x14ac:dyDescent="0.35">
      <c r="A14716" s="1" t="s">
        <v>16797</v>
      </c>
      <c r="B14716" s="1">
        <v>67</v>
      </c>
    </row>
    <row r="14717" spans="1:2" hidden="1" x14ac:dyDescent="0.35">
      <c r="A14717" s="1" t="s">
        <v>16798</v>
      </c>
      <c r="B14717" s="1">
        <v>94</v>
      </c>
    </row>
    <row r="14718" spans="1:2" hidden="1" x14ac:dyDescent="0.35">
      <c r="A14718" s="1" t="s">
        <v>16799</v>
      </c>
      <c r="B14718" s="1">
        <v>67</v>
      </c>
    </row>
    <row r="14719" spans="1:2" hidden="1" x14ac:dyDescent="0.35">
      <c r="A14719" s="1" t="s">
        <v>16800</v>
      </c>
      <c r="B14719" s="1">
        <v>67</v>
      </c>
    </row>
    <row r="14720" spans="1:2" hidden="1" x14ac:dyDescent="0.35">
      <c r="A14720" s="1" t="s">
        <v>16801</v>
      </c>
      <c r="B14720" s="1">
        <v>45</v>
      </c>
    </row>
    <row r="14721" spans="1:2" hidden="1" x14ac:dyDescent="0.35">
      <c r="A14721" s="1" t="s">
        <v>16802</v>
      </c>
      <c r="B14721" s="1">
        <v>14</v>
      </c>
    </row>
    <row r="14722" spans="1:2" hidden="1" x14ac:dyDescent="0.35">
      <c r="A14722" s="1" t="s">
        <v>16803</v>
      </c>
      <c r="B14722" s="1">
        <v>81</v>
      </c>
    </row>
    <row r="14723" spans="1:2" hidden="1" x14ac:dyDescent="0.35">
      <c r="A14723" s="1" t="s">
        <v>16804</v>
      </c>
      <c r="B14723" s="1">
        <v>38</v>
      </c>
    </row>
    <row r="14724" spans="1:2" hidden="1" x14ac:dyDescent="0.35">
      <c r="A14724" s="1" t="s">
        <v>16805</v>
      </c>
      <c r="B14724" s="1">
        <v>76</v>
      </c>
    </row>
    <row r="14725" spans="1:2" hidden="1" x14ac:dyDescent="0.35">
      <c r="A14725" s="1" t="s">
        <v>16806</v>
      </c>
      <c r="B14725" s="1">
        <v>14</v>
      </c>
    </row>
    <row r="14726" spans="1:2" hidden="1" x14ac:dyDescent="0.35">
      <c r="A14726" s="1" t="s">
        <v>16807</v>
      </c>
      <c r="B14726" s="1">
        <v>37</v>
      </c>
    </row>
    <row r="14727" spans="1:2" hidden="1" x14ac:dyDescent="0.35">
      <c r="A14727" s="1" t="s">
        <v>16808</v>
      </c>
      <c r="B14727" s="1">
        <v>12</v>
      </c>
    </row>
    <row r="14728" spans="1:2" hidden="1" x14ac:dyDescent="0.35">
      <c r="A14728" s="1" t="s">
        <v>16809</v>
      </c>
      <c r="B14728" s="1">
        <v>48</v>
      </c>
    </row>
    <row r="14729" spans="1:2" hidden="1" x14ac:dyDescent="0.35">
      <c r="A14729" s="1" t="s">
        <v>16810</v>
      </c>
      <c r="B14729" s="1">
        <v>13</v>
      </c>
    </row>
    <row r="14730" spans="1:2" hidden="1" x14ac:dyDescent="0.35">
      <c r="A14730" s="1" t="s">
        <v>16811</v>
      </c>
      <c r="B14730" s="1">
        <v>56</v>
      </c>
    </row>
    <row r="14731" spans="1:2" hidden="1" x14ac:dyDescent="0.35">
      <c r="A14731" s="1" t="s">
        <v>16812</v>
      </c>
      <c r="B14731" s="1">
        <v>77</v>
      </c>
    </row>
    <row r="14732" spans="1:2" hidden="1" x14ac:dyDescent="0.35">
      <c r="A14732" s="1" t="s">
        <v>16813</v>
      </c>
      <c r="B14732" s="1">
        <v>67</v>
      </c>
    </row>
    <row r="14733" spans="1:2" hidden="1" x14ac:dyDescent="0.35">
      <c r="A14733" s="1" t="s">
        <v>16814</v>
      </c>
      <c r="B14733" s="1">
        <v>44</v>
      </c>
    </row>
    <row r="14734" spans="1:2" hidden="1" x14ac:dyDescent="0.35">
      <c r="A14734" s="1" t="s">
        <v>16815</v>
      </c>
      <c r="B14734" s="1">
        <v>88</v>
      </c>
    </row>
    <row r="14735" spans="1:2" hidden="1" x14ac:dyDescent="0.35">
      <c r="A14735" s="1" t="s">
        <v>16816</v>
      </c>
      <c r="B14735" s="1">
        <v>3</v>
      </c>
    </row>
    <row r="14736" spans="1:2" hidden="1" x14ac:dyDescent="0.35">
      <c r="A14736" s="1" t="s">
        <v>16817</v>
      </c>
      <c r="B14736" s="1">
        <v>41</v>
      </c>
    </row>
    <row r="14737" spans="1:2" hidden="1" x14ac:dyDescent="0.35">
      <c r="A14737" s="1" t="s">
        <v>16818</v>
      </c>
      <c r="B14737" s="1">
        <v>50</v>
      </c>
    </row>
    <row r="14738" spans="1:2" hidden="1" x14ac:dyDescent="0.35">
      <c r="A14738" s="1" t="s">
        <v>16819</v>
      </c>
      <c r="B14738" s="1">
        <v>77</v>
      </c>
    </row>
    <row r="14739" spans="1:2" hidden="1" x14ac:dyDescent="0.35">
      <c r="A14739" s="1" t="s">
        <v>16820</v>
      </c>
      <c r="B14739" s="1">
        <v>47</v>
      </c>
    </row>
    <row r="14740" spans="1:2" hidden="1" x14ac:dyDescent="0.35">
      <c r="A14740" s="1" t="s">
        <v>16821</v>
      </c>
      <c r="B14740" s="1">
        <v>5</v>
      </c>
    </row>
    <row r="14741" spans="1:2" hidden="1" x14ac:dyDescent="0.35">
      <c r="A14741" s="1" t="s">
        <v>16822</v>
      </c>
      <c r="B14741" s="1">
        <v>65</v>
      </c>
    </row>
    <row r="14742" spans="1:2" hidden="1" x14ac:dyDescent="0.35">
      <c r="A14742" s="1" t="s">
        <v>16823</v>
      </c>
      <c r="B14742" s="1">
        <v>50</v>
      </c>
    </row>
    <row r="14743" spans="1:2" hidden="1" x14ac:dyDescent="0.35">
      <c r="A14743" s="1" t="s">
        <v>16824</v>
      </c>
      <c r="B14743" s="1">
        <v>83</v>
      </c>
    </row>
    <row r="14744" spans="1:2" hidden="1" x14ac:dyDescent="0.35">
      <c r="A14744" s="1" t="s">
        <v>16825</v>
      </c>
      <c r="B14744" s="1">
        <v>48</v>
      </c>
    </row>
    <row r="14745" spans="1:2" hidden="1" x14ac:dyDescent="0.35">
      <c r="A14745" s="1" t="s">
        <v>16826</v>
      </c>
      <c r="B14745" s="1">
        <v>57</v>
      </c>
    </row>
    <row r="14746" spans="1:2" hidden="1" x14ac:dyDescent="0.35">
      <c r="A14746" s="1" t="s">
        <v>16827</v>
      </c>
      <c r="B14746" s="1">
        <v>5</v>
      </c>
    </row>
    <row r="14747" spans="1:2" hidden="1" x14ac:dyDescent="0.35">
      <c r="A14747" s="1" t="s">
        <v>16828</v>
      </c>
      <c r="B14747" s="1">
        <v>27</v>
      </c>
    </row>
    <row r="14748" spans="1:2" hidden="1" x14ac:dyDescent="0.35">
      <c r="A14748" s="1" t="s">
        <v>16829</v>
      </c>
      <c r="B14748" s="1">
        <v>78</v>
      </c>
    </row>
    <row r="14749" spans="1:2" hidden="1" x14ac:dyDescent="0.35">
      <c r="A14749" s="1" t="s">
        <v>16830</v>
      </c>
      <c r="B14749" s="1">
        <v>85</v>
      </c>
    </row>
    <row r="14750" spans="1:2" hidden="1" x14ac:dyDescent="0.35">
      <c r="A14750" s="1" t="s">
        <v>16831</v>
      </c>
      <c r="B14750" s="1">
        <v>35</v>
      </c>
    </row>
    <row r="14751" spans="1:2" hidden="1" x14ac:dyDescent="0.35">
      <c r="A14751" s="1" t="s">
        <v>16832</v>
      </c>
      <c r="B14751" s="1">
        <v>15</v>
      </c>
    </row>
    <row r="14752" spans="1:2" hidden="1" x14ac:dyDescent="0.35">
      <c r="A14752" s="1" t="s">
        <v>16833</v>
      </c>
      <c r="B14752" s="1">
        <v>72</v>
      </c>
    </row>
    <row r="14753" spans="1:2" hidden="1" x14ac:dyDescent="0.35">
      <c r="A14753" s="1" t="s">
        <v>16834</v>
      </c>
      <c r="B14753" s="1">
        <v>39</v>
      </c>
    </row>
    <row r="14754" spans="1:2" hidden="1" x14ac:dyDescent="0.35">
      <c r="A14754" s="1" t="s">
        <v>16835</v>
      </c>
      <c r="B14754" s="1">
        <v>36</v>
      </c>
    </row>
    <row r="14755" spans="1:2" hidden="1" x14ac:dyDescent="0.35">
      <c r="A14755" s="1" t="s">
        <v>16836</v>
      </c>
      <c r="B14755" s="1">
        <v>34</v>
      </c>
    </row>
    <row r="14756" spans="1:2" hidden="1" x14ac:dyDescent="0.35">
      <c r="A14756" s="1" t="s">
        <v>16837</v>
      </c>
      <c r="B14756" s="1">
        <v>71</v>
      </c>
    </row>
    <row r="14757" spans="1:2" hidden="1" x14ac:dyDescent="0.35">
      <c r="A14757" s="1" t="s">
        <v>16838</v>
      </c>
      <c r="B14757" s="1">
        <v>4</v>
      </c>
    </row>
    <row r="14758" spans="1:2" hidden="1" x14ac:dyDescent="0.35">
      <c r="A14758" s="1" t="s">
        <v>16839</v>
      </c>
      <c r="B14758" s="1">
        <v>62</v>
      </c>
    </row>
    <row r="14759" spans="1:2" hidden="1" x14ac:dyDescent="0.35">
      <c r="A14759" s="1" t="s">
        <v>16840</v>
      </c>
      <c r="B14759" s="1">
        <v>1</v>
      </c>
    </row>
    <row r="14760" spans="1:2" hidden="1" x14ac:dyDescent="0.35">
      <c r="A14760" s="1" t="s">
        <v>16841</v>
      </c>
      <c r="B14760" s="1">
        <v>93</v>
      </c>
    </row>
    <row r="14761" spans="1:2" hidden="1" x14ac:dyDescent="0.35">
      <c r="A14761" s="1" t="s">
        <v>16842</v>
      </c>
      <c r="B14761" s="1">
        <v>52</v>
      </c>
    </row>
    <row r="14762" spans="1:2" hidden="1" x14ac:dyDescent="0.35">
      <c r="A14762" s="1" t="s">
        <v>16843</v>
      </c>
      <c r="B14762" s="1">
        <v>57</v>
      </c>
    </row>
    <row r="14763" spans="1:2" hidden="1" x14ac:dyDescent="0.35">
      <c r="A14763" s="1" t="s">
        <v>16844</v>
      </c>
      <c r="B14763" s="1">
        <v>75</v>
      </c>
    </row>
    <row r="14764" spans="1:2" hidden="1" x14ac:dyDescent="0.35">
      <c r="A14764" s="1" t="s">
        <v>16845</v>
      </c>
      <c r="B14764" s="1">
        <v>90</v>
      </c>
    </row>
    <row r="14765" spans="1:2" hidden="1" x14ac:dyDescent="0.35">
      <c r="A14765" s="1" t="s">
        <v>16846</v>
      </c>
      <c r="B14765" s="1">
        <v>15</v>
      </c>
    </row>
    <row r="14766" spans="1:2" hidden="1" x14ac:dyDescent="0.35">
      <c r="A14766" s="1" t="s">
        <v>16847</v>
      </c>
      <c r="B14766" s="1">
        <v>6</v>
      </c>
    </row>
    <row r="14767" spans="1:2" hidden="1" x14ac:dyDescent="0.35">
      <c r="A14767" s="1" t="s">
        <v>16848</v>
      </c>
      <c r="B14767" s="1">
        <v>40</v>
      </c>
    </row>
    <row r="14768" spans="1:2" hidden="1" x14ac:dyDescent="0.35">
      <c r="A14768" s="1" t="s">
        <v>16849</v>
      </c>
      <c r="B14768" s="1">
        <v>60</v>
      </c>
    </row>
    <row r="14769" spans="1:2" hidden="1" x14ac:dyDescent="0.35">
      <c r="A14769" s="1" t="s">
        <v>16850</v>
      </c>
      <c r="B14769" s="1">
        <v>17</v>
      </c>
    </row>
    <row r="14770" spans="1:2" hidden="1" x14ac:dyDescent="0.35">
      <c r="A14770" s="1" t="s">
        <v>16851</v>
      </c>
      <c r="B14770" s="1">
        <v>6</v>
      </c>
    </row>
    <row r="14771" spans="1:2" hidden="1" x14ac:dyDescent="0.35">
      <c r="A14771" s="1" t="s">
        <v>16852</v>
      </c>
      <c r="B14771" s="1">
        <v>76</v>
      </c>
    </row>
    <row r="14772" spans="1:2" hidden="1" x14ac:dyDescent="0.35">
      <c r="A14772" s="1" t="s">
        <v>16853</v>
      </c>
      <c r="B14772" s="1">
        <v>19</v>
      </c>
    </row>
    <row r="14773" spans="1:2" hidden="1" x14ac:dyDescent="0.35">
      <c r="A14773" s="1" t="s">
        <v>16854</v>
      </c>
      <c r="B14773" s="1">
        <v>36</v>
      </c>
    </row>
    <row r="14774" spans="1:2" hidden="1" x14ac:dyDescent="0.35">
      <c r="A14774" s="1" t="s">
        <v>16855</v>
      </c>
      <c r="B14774" s="1">
        <v>69</v>
      </c>
    </row>
    <row r="14775" spans="1:2" hidden="1" x14ac:dyDescent="0.35">
      <c r="A14775" s="1" t="s">
        <v>16856</v>
      </c>
      <c r="B14775" s="1">
        <v>10</v>
      </c>
    </row>
    <row r="14776" spans="1:2" hidden="1" x14ac:dyDescent="0.35">
      <c r="A14776" s="1" t="s">
        <v>16857</v>
      </c>
      <c r="B14776" s="1">
        <v>11</v>
      </c>
    </row>
    <row r="14777" spans="1:2" hidden="1" x14ac:dyDescent="0.35">
      <c r="A14777" s="1" t="s">
        <v>16858</v>
      </c>
      <c r="B14777" s="1">
        <v>37</v>
      </c>
    </row>
    <row r="14778" spans="1:2" hidden="1" x14ac:dyDescent="0.35">
      <c r="A14778" s="1" t="s">
        <v>16859</v>
      </c>
      <c r="B14778" s="1">
        <v>18</v>
      </c>
    </row>
    <row r="14779" spans="1:2" hidden="1" x14ac:dyDescent="0.35">
      <c r="A14779" s="1" t="s">
        <v>16860</v>
      </c>
      <c r="B14779" s="1">
        <v>11</v>
      </c>
    </row>
    <row r="14780" spans="1:2" hidden="1" x14ac:dyDescent="0.35">
      <c r="A14780" s="1" t="s">
        <v>16861</v>
      </c>
      <c r="B14780" s="1">
        <v>83</v>
      </c>
    </row>
    <row r="14781" spans="1:2" hidden="1" x14ac:dyDescent="0.35">
      <c r="A14781" s="1" t="s">
        <v>16862</v>
      </c>
      <c r="B14781" s="1">
        <v>86</v>
      </c>
    </row>
    <row r="14782" spans="1:2" hidden="1" x14ac:dyDescent="0.35">
      <c r="A14782" s="1" t="s">
        <v>16863</v>
      </c>
      <c r="B14782" s="1">
        <v>75</v>
      </c>
    </row>
    <row r="14783" spans="1:2" hidden="1" x14ac:dyDescent="0.35">
      <c r="A14783" s="1" t="s">
        <v>16864</v>
      </c>
      <c r="B14783" s="1">
        <v>37</v>
      </c>
    </row>
    <row r="14784" spans="1:2" hidden="1" x14ac:dyDescent="0.35">
      <c r="A14784" s="1" t="s">
        <v>16865</v>
      </c>
      <c r="B14784" s="1">
        <v>45</v>
      </c>
    </row>
    <row r="14785" spans="1:2" hidden="1" x14ac:dyDescent="0.35">
      <c r="A14785" s="1" t="s">
        <v>16866</v>
      </c>
      <c r="B14785" s="1">
        <v>63</v>
      </c>
    </row>
    <row r="14786" spans="1:2" hidden="1" x14ac:dyDescent="0.35">
      <c r="A14786" s="1" t="s">
        <v>16867</v>
      </c>
      <c r="B14786" s="1">
        <v>45</v>
      </c>
    </row>
    <row r="14787" spans="1:2" hidden="1" x14ac:dyDescent="0.35">
      <c r="A14787" s="1" t="s">
        <v>16868</v>
      </c>
      <c r="B14787" s="1">
        <v>81</v>
      </c>
    </row>
    <row r="14788" spans="1:2" hidden="1" x14ac:dyDescent="0.35">
      <c r="A14788" s="1" t="s">
        <v>16869</v>
      </c>
      <c r="B14788" s="1">
        <v>31</v>
      </c>
    </row>
    <row r="14789" spans="1:2" hidden="1" x14ac:dyDescent="0.35">
      <c r="A14789" s="1" t="s">
        <v>16870</v>
      </c>
      <c r="B14789" s="1">
        <v>24</v>
      </c>
    </row>
    <row r="14790" spans="1:2" hidden="1" x14ac:dyDescent="0.35">
      <c r="A14790" s="1" t="s">
        <v>16871</v>
      </c>
      <c r="B14790" s="1">
        <v>11</v>
      </c>
    </row>
    <row r="14791" spans="1:2" hidden="1" x14ac:dyDescent="0.35">
      <c r="A14791" s="1" t="s">
        <v>16872</v>
      </c>
      <c r="B14791" s="1">
        <v>19</v>
      </c>
    </row>
    <row r="14792" spans="1:2" hidden="1" x14ac:dyDescent="0.35">
      <c r="A14792" s="1" t="s">
        <v>16873</v>
      </c>
      <c r="B14792" s="1">
        <v>56</v>
      </c>
    </row>
    <row r="14793" spans="1:2" hidden="1" x14ac:dyDescent="0.35">
      <c r="A14793" s="1" t="s">
        <v>16874</v>
      </c>
      <c r="B14793" s="1">
        <v>27</v>
      </c>
    </row>
    <row r="14794" spans="1:2" hidden="1" x14ac:dyDescent="0.35">
      <c r="A14794" s="1" t="s">
        <v>16875</v>
      </c>
      <c r="B14794" s="1">
        <v>97</v>
      </c>
    </row>
    <row r="14795" spans="1:2" hidden="1" x14ac:dyDescent="0.35">
      <c r="A14795" s="1" t="s">
        <v>16876</v>
      </c>
      <c r="B14795" s="1">
        <v>88</v>
      </c>
    </row>
    <row r="14796" spans="1:2" hidden="1" x14ac:dyDescent="0.35">
      <c r="A14796" s="1" t="s">
        <v>16877</v>
      </c>
      <c r="B14796" s="1">
        <v>71</v>
      </c>
    </row>
    <row r="14797" spans="1:2" hidden="1" x14ac:dyDescent="0.35">
      <c r="A14797" s="1" t="s">
        <v>16878</v>
      </c>
      <c r="B14797" s="1">
        <v>0</v>
      </c>
    </row>
    <row r="14798" spans="1:2" hidden="1" x14ac:dyDescent="0.35">
      <c r="A14798" s="1" t="s">
        <v>16879</v>
      </c>
      <c r="B14798" s="1">
        <v>60</v>
      </c>
    </row>
    <row r="14799" spans="1:2" hidden="1" x14ac:dyDescent="0.35">
      <c r="A14799" s="1" t="s">
        <v>16880</v>
      </c>
      <c r="B14799" s="1">
        <v>82</v>
      </c>
    </row>
    <row r="14800" spans="1:2" hidden="1" x14ac:dyDescent="0.35">
      <c r="A14800" s="1" t="s">
        <v>16881</v>
      </c>
      <c r="B14800" s="1">
        <v>82</v>
      </c>
    </row>
    <row r="14801" spans="1:2" hidden="1" x14ac:dyDescent="0.35">
      <c r="A14801" s="1" t="s">
        <v>16882</v>
      </c>
      <c r="B14801" s="1">
        <v>14</v>
      </c>
    </row>
    <row r="14802" spans="1:2" hidden="1" x14ac:dyDescent="0.35">
      <c r="A14802" s="1" t="s">
        <v>16883</v>
      </c>
      <c r="B14802" s="1">
        <v>70</v>
      </c>
    </row>
    <row r="14803" spans="1:2" hidden="1" x14ac:dyDescent="0.35">
      <c r="A14803" s="1" t="s">
        <v>16884</v>
      </c>
      <c r="B14803" s="1">
        <v>81</v>
      </c>
    </row>
    <row r="14804" spans="1:2" hidden="1" x14ac:dyDescent="0.35">
      <c r="A14804" s="1" t="s">
        <v>16885</v>
      </c>
      <c r="B14804" s="1">
        <v>34</v>
      </c>
    </row>
    <row r="14805" spans="1:2" hidden="1" x14ac:dyDescent="0.35">
      <c r="A14805" s="1" t="s">
        <v>16886</v>
      </c>
      <c r="B14805" s="1">
        <v>77</v>
      </c>
    </row>
    <row r="14806" spans="1:2" hidden="1" x14ac:dyDescent="0.35">
      <c r="A14806" s="1" t="s">
        <v>16887</v>
      </c>
      <c r="B14806" s="1">
        <v>57</v>
      </c>
    </row>
    <row r="14807" spans="1:2" hidden="1" x14ac:dyDescent="0.35">
      <c r="A14807" s="1" t="s">
        <v>16888</v>
      </c>
      <c r="B14807" s="1">
        <v>89</v>
      </c>
    </row>
    <row r="14808" spans="1:2" hidden="1" x14ac:dyDescent="0.35">
      <c r="A14808" s="1" t="s">
        <v>16889</v>
      </c>
      <c r="B14808" s="1">
        <v>52</v>
      </c>
    </row>
    <row r="14809" spans="1:2" hidden="1" x14ac:dyDescent="0.35">
      <c r="A14809" s="1" t="s">
        <v>16890</v>
      </c>
      <c r="B14809" s="1">
        <v>89</v>
      </c>
    </row>
    <row r="14810" spans="1:2" hidden="1" x14ac:dyDescent="0.35">
      <c r="A14810" s="1" t="s">
        <v>16891</v>
      </c>
      <c r="B14810" s="1">
        <v>28</v>
      </c>
    </row>
    <row r="14811" spans="1:2" hidden="1" x14ac:dyDescent="0.35">
      <c r="A14811" s="1" t="s">
        <v>16892</v>
      </c>
      <c r="B14811" s="1">
        <v>87</v>
      </c>
    </row>
    <row r="14812" spans="1:2" hidden="1" x14ac:dyDescent="0.35">
      <c r="A14812" s="1" t="s">
        <v>16893</v>
      </c>
      <c r="B14812" s="1">
        <v>59</v>
      </c>
    </row>
    <row r="14813" spans="1:2" hidden="1" x14ac:dyDescent="0.35">
      <c r="A14813" s="1" t="s">
        <v>16894</v>
      </c>
      <c r="B14813" s="1">
        <v>40</v>
      </c>
    </row>
    <row r="14814" spans="1:2" hidden="1" x14ac:dyDescent="0.35">
      <c r="A14814" s="1" t="s">
        <v>16895</v>
      </c>
      <c r="B14814" s="1">
        <v>52</v>
      </c>
    </row>
    <row r="14815" spans="1:2" hidden="1" x14ac:dyDescent="0.35">
      <c r="A14815" s="1" t="s">
        <v>16896</v>
      </c>
      <c r="B14815" s="1">
        <v>20</v>
      </c>
    </row>
    <row r="14816" spans="1:2" hidden="1" x14ac:dyDescent="0.35">
      <c r="A14816" s="1" t="s">
        <v>16897</v>
      </c>
      <c r="B14816" s="1">
        <v>74</v>
      </c>
    </row>
    <row r="14817" spans="1:2" hidden="1" x14ac:dyDescent="0.35">
      <c r="A14817" s="1" t="s">
        <v>16898</v>
      </c>
      <c r="B14817" s="1">
        <v>27</v>
      </c>
    </row>
    <row r="14818" spans="1:2" hidden="1" x14ac:dyDescent="0.35">
      <c r="A14818" s="1" t="s">
        <v>16899</v>
      </c>
      <c r="B14818" s="1">
        <v>47</v>
      </c>
    </row>
    <row r="14819" spans="1:2" hidden="1" x14ac:dyDescent="0.35">
      <c r="A14819" s="1" t="s">
        <v>16900</v>
      </c>
      <c r="B14819" s="1">
        <v>74</v>
      </c>
    </row>
    <row r="14820" spans="1:2" hidden="1" x14ac:dyDescent="0.35">
      <c r="A14820" s="1" t="s">
        <v>16901</v>
      </c>
      <c r="B14820" s="1">
        <v>35</v>
      </c>
    </row>
    <row r="14821" spans="1:2" hidden="1" x14ac:dyDescent="0.35">
      <c r="A14821" s="1" t="s">
        <v>16902</v>
      </c>
      <c r="B14821" s="1">
        <v>1</v>
      </c>
    </row>
    <row r="14822" spans="1:2" hidden="1" x14ac:dyDescent="0.35">
      <c r="A14822" s="1" t="s">
        <v>16903</v>
      </c>
      <c r="B14822" s="1">
        <v>11</v>
      </c>
    </row>
    <row r="14823" spans="1:2" hidden="1" x14ac:dyDescent="0.35">
      <c r="A14823" s="1" t="s">
        <v>16904</v>
      </c>
      <c r="B14823" s="1">
        <v>1</v>
      </c>
    </row>
    <row r="14824" spans="1:2" hidden="1" x14ac:dyDescent="0.35">
      <c r="A14824" s="1" t="s">
        <v>16905</v>
      </c>
      <c r="B14824" s="1">
        <v>47</v>
      </c>
    </row>
    <row r="14825" spans="1:2" hidden="1" x14ac:dyDescent="0.35">
      <c r="A14825" s="1" t="s">
        <v>16906</v>
      </c>
      <c r="B14825" s="1">
        <v>92</v>
      </c>
    </row>
    <row r="14826" spans="1:2" hidden="1" x14ac:dyDescent="0.35">
      <c r="A14826" s="1" t="s">
        <v>16907</v>
      </c>
      <c r="B14826" s="1">
        <v>65</v>
      </c>
    </row>
    <row r="14827" spans="1:2" hidden="1" x14ac:dyDescent="0.35">
      <c r="A14827" s="1" t="s">
        <v>16908</v>
      </c>
      <c r="B14827" s="1">
        <v>7</v>
      </c>
    </row>
    <row r="14828" spans="1:2" hidden="1" x14ac:dyDescent="0.35">
      <c r="A14828" s="1" t="s">
        <v>16909</v>
      </c>
      <c r="B14828" s="1">
        <v>31</v>
      </c>
    </row>
    <row r="14829" spans="1:2" hidden="1" x14ac:dyDescent="0.35">
      <c r="A14829" s="1" t="s">
        <v>16910</v>
      </c>
      <c r="B14829" s="1">
        <v>21</v>
      </c>
    </row>
    <row r="14830" spans="1:2" hidden="1" x14ac:dyDescent="0.35">
      <c r="A14830" s="1" t="s">
        <v>16911</v>
      </c>
      <c r="B14830" s="1">
        <v>45</v>
      </c>
    </row>
    <row r="14831" spans="1:2" hidden="1" x14ac:dyDescent="0.35">
      <c r="A14831" s="1" t="s">
        <v>16912</v>
      </c>
      <c r="B14831" s="1">
        <v>2</v>
      </c>
    </row>
    <row r="14832" spans="1:2" hidden="1" x14ac:dyDescent="0.35">
      <c r="A14832" s="1" t="s">
        <v>16913</v>
      </c>
      <c r="B14832" s="1">
        <v>50</v>
      </c>
    </row>
    <row r="14833" spans="1:2" hidden="1" x14ac:dyDescent="0.35">
      <c r="A14833" s="1" t="s">
        <v>16914</v>
      </c>
      <c r="B14833" s="1">
        <v>52</v>
      </c>
    </row>
    <row r="14834" spans="1:2" hidden="1" x14ac:dyDescent="0.35">
      <c r="A14834" s="1" t="s">
        <v>16915</v>
      </c>
      <c r="B14834" s="1">
        <v>71</v>
      </c>
    </row>
    <row r="14835" spans="1:2" hidden="1" x14ac:dyDescent="0.35">
      <c r="A14835" s="1" t="s">
        <v>16916</v>
      </c>
      <c r="B14835" s="1">
        <v>95</v>
      </c>
    </row>
    <row r="14836" spans="1:2" hidden="1" x14ac:dyDescent="0.35">
      <c r="A14836" s="1" t="s">
        <v>16917</v>
      </c>
      <c r="B14836" s="1">
        <v>32</v>
      </c>
    </row>
    <row r="14837" spans="1:2" hidden="1" x14ac:dyDescent="0.35">
      <c r="A14837" s="1" t="s">
        <v>16918</v>
      </c>
      <c r="B14837" s="1">
        <v>75</v>
      </c>
    </row>
    <row r="14838" spans="1:2" hidden="1" x14ac:dyDescent="0.35">
      <c r="A14838" s="1" t="s">
        <v>16919</v>
      </c>
      <c r="B14838" s="1">
        <v>88</v>
      </c>
    </row>
    <row r="14839" spans="1:2" hidden="1" x14ac:dyDescent="0.35">
      <c r="A14839" s="1" t="s">
        <v>16920</v>
      </c>
      <c r="B14839" s="1">
        <v>99</v>
      </c>
    </row>
    <row r="14840" spans="1:2" hidden="1" x14ac:dyDescent="0.35">
      <c r="A14840" s="1" t="s">
        <v>16921</v>
      </c>
      <c r="B14840" s="1">
        <v>18</v>
      </c>
    </row>
    <row r="14841" spans="1:2" hidden="1" x14ac:dyDescent="0.35">
      <c r="A14841" s="1" t="s">
        <v>16922</v>
      </c>
      <c r="B14841" s="1">
        <v>85</v>
      </c>
    </row>
    <row r="14842" spans="1:2" hidden="1" x14ac:dyDescent="0.35">
      <c r="A14842" s="1" t="s">
        <v>16923</v>
      </c>
      <c r="B14842" s="1">
        <v>30</v>
      </c>
    </row>
    <row r="14843" spans="1:2" hidden="1" x14ac:dyDescent="0.35">
      <c r="A14843" s="1" t="s">
        <v>16924</v>
      </c>
      <c r="B14843" s="1">
        <v>79</v>
      </c>
    </row>
    <row r="14844" spans="1:2" hidden="1" x14ac:dyDescent="0.35">
      <c r="A14844" s="1" t="s">
        <v>16925</v>
      </c>
      <c r="B14844" s="1">
        <v>26</v>
      </c>
    </row>
    <row r="14845" spans="1:2" hidden="1" x14ac:dyDescent="0.35">
      <c r="A14845" s="1" t="s">
        <v>16926</v>
      </c>
      <c r="B14845" s="1">
        <v>37</v>
      </c>
    </row>
    <row r="14846" spans="1:2" hidden="1" x14ac:dyDescent="0.35">
      <c r="A14846" s="1" t="s">
        <v>16927</v>
      </c>
      <c r="B14846" s="1">
        <v>6</v>
      </c>
    </row>
    <row r="14847" spans="1:2" hidden="1" x14ac:dyDescent="0.35">
      <c r="A14847" s="1" t="s">
        <v>16928</v>
      </c>
      <c r="B14847" s="1">
        <v>58</v>
      </c>
    </row>
    <row r="14848" spans="1:2" hidden="1" x14ac:dyDescent="0.35">
      <c r="A14848" s="1" t="s">
        <v>16929</v>
      </c>
      <c r="B14848" s="1">
        <v>91</v>
      </c>
    </row>
    <row r="14849" spans="1:2" hidden="1" x14ac:dyDescent="0.35">
      <c r="A14849" s="1" t="s">
        <v>16930</v>
      </c>
      <c r="B14849" s="1">
        <v>20</v>
      </c>
    </row>
    <row r="14850" spans="1:2" hidden="1" x14ac:dyDescent="0.35">
      <c r="A14850" s="1" t="s">
        <v>16931</v>
      </c>
      <c r="B14850" s="1">
        <v>62</v>
      </c>
    </row>
    <row r="14851" spans="1:2" hidden="1" x14ac:dyDescent="0.35">
      <c r="A14851" s="1" t="s">
        <v>16932</v>
      </c>
      <c r="B14851" s="1">
        <v>50</v>
      </c>
    </row>
    <row r="14852" spans="1:2" hidden="1" x14ac:dyDescent="0.35">
      <c r="A14852" s="1" t="s">
        <v>16933</v>
      </c>
      <c r="B14852" s="1">
        <v>39</v>
      </c>
    </row>
    <row r="14853" spans="1:2" hidden="1" x14ac:dyDescent="0.35">
      <c r="A14853" s="1" t="s">
        <v>16934</v>
      </c>
      <c r="B14853" s="1">
        <v>78</v>
      </c>
    </row>
    <row r="14854" spans="1:2" hidden="1" x14ac:dyDescent="0.35">
      <c r="A14854" s="1" t="s">
        <v>16935</v>
      </c>
      <c r="B14854" s="1">
        <v>89</v>
      </c>
    </row>
    <row r="14855" spans="1:2" hidden="1" x14ac:dyDescent="0.35">
      <c r="A14855" s="1" t="s">
        <v>16936</v>
      </c>
      <c r="B14855" s="1">
        <v>99</v>
      </c>
    </row>
    <row r="14856" spans="1:2" hidden="1" x14ac:dyDescent="0.35">
      <c r="A14856" s="1" t="s">
        <v>16937</v>
      </c>
      <c r="B14856" s="1">
        <v>14</v>
      </c>
    </row>
    <row r="14857" spans="1:2" hidden="1" x14ac:dyDescent="0.35">
      <c r="A14857" s="1" t="s">
        <v>16938</v>
      </c>
      <c r="B14857" s="1">
        <v>64</v>
      </c>
    </row>
    <row r="14858" spans="1:2" hidden="1" x14ac:dyDescent="0.35">
      <c r="A14858" s="1" t="s">
        <v>16939</v>
      </c>
      <c r="B14858" s="1">
        <v>99</v>
      </c>
    </row>
    <row r="14859" spans="1:2" hidden="1" x14ac:dyDescent="0.35">
      <c r="A14859" s="1" t="s">
        <v>16940</v>
      </c>
      <c r="B14859" s="1">
        <v>84</v>
      </c>
    </row>
    <row r="14860" spans="1:2" hidden="1" x14ac:dyDescent="0.35">
      <c r="A14860" s="1" t="s">
        <v>16941</v>
      </c>
      <c r="B14860" s="1">
        <v>46</v>
      </c>
    </row>
    <row r="14861" spans="1:2" hidden="1" x14ac:dyDescent="0.35">
      <c r="A14861" s="1" t="s">
        <v>16942</v>
      </c>
      <c r="B14861" s="1">
        <v>0</v>
      </c>
    </row>
    <row r="14862" spans="1:2" hidden="1" x14ac:dyDescent="0.35">
      <c r="A14862" s="1" t="s">
        <v>16943</v>
      </c>
      <c r="B14862" s="1">
        <v>62</v>
      </c>
    </row>
    <row r="14863" spans="1:2" hidden="1" x14ac:dyDescent="0.35">
      <c r="A14863" s="1" t="s">
        <v>16944</v>
      </c>
      <c r="B14863" s="1">
        <v>66</v>
      </c>
    </row>
    <row r="14864" spans="1:2" hidden="1" x14ac:dyDescent="0.35">
      <c r="A14864" s="1" t="s">
        <v>16945</v>
      </c>
      <c r="B14864" s="1">
        <v>78</v>
      </c>
    </row>
    <row r="14865" spans="1:2" hidden="1" x14ac:dyDescent="0.35">
      <c r="A14865" s="1" t="s">
        <v>16946</v>
      </c>
      <c r="B14865" s="1">
        <v>56</v>
      </c>
    </row>
    <row r="14866" spans="1:2" hidden="1" x14ac:dyDescent="0.35">
      <c r="A14866" s="1" t="s">
        <v>16947</v>
      </c>
      <c r="B14866" s="1">
        <v>88</v>
      </c>
    </row>
    <row r="14867" spans="1:2" hidden="1" x14ac:dyDescent="0.35">
      <c r="A14867" s="1" t="s">
        <v>16948</v>
      </c>
      <c r="B14867" s="1">
        <v>21</v>
      </c>
    </row>
    <row r="14868" spans="1:2" hidden="1" x14ac:dyDescent="0.35">
      <c r="A14868" s="1" t="s">
        <v>16949</v>
      </c>
      <c r="B14868" s="1">
        <v>55</v>
      </c>
    </row>
    <row r="14869" spans="1:2" hidden="1" x14ac:dyDescent="0.35">
      <c r="A14869" s="1" t="s">
        <v>16950</v>
      </c>
      <c r="B14869" s="1">
        <v>74</v>
      </c>
    </row>
    <row r="14870" spans="1:2" hidden="1" x14ac:dyDescent="0.35">
      <c r="A14870" s="1" t="s">
        <v>16951</v>
      </c>
      <c r="B14870" s="1">
        <v>24</v>
      </c>
    </row>
    <row r="14871" spans="1:2" hidden="1" x14ac:dyDescent="0.35">
      <c r="A14871" s="1" t="s">
        <v>16952</v>
      </c>
      <c r="B14871" s="1">
        <v>63</v>
      </c>
    </row>
    <row r="14872" spans="1:2" hidden="1" x14ac:dyDescent="0.35">
      <c r="A14872" s="1" t="s">
        <v>16953</v>
      </c>
      <c r="B14872" s="1">
        <v>85</v>
      </c>
    </row>
    <row r="14873" spans="1:2" hidden="1" x14ac:dyDescent="0.35">
      <c r="A14873" s="1" t="s">
        <v>16954</v>
      </c>
      <c r="B14873" s="1">
        <v>81</v>
      </c>
    </row>
    <row r="14874" spans="1:2" hidden="1" x14ac:dyDescent="0.35">
      <c r="A14874" s="1" t="s">
        <v>16955</v>
      </c>
      <c r="B14874" s="1">
        <v>49</v>
      </c>
    </row>
    <row r="14875" spans="1:2" hidden="1" x14ac:dyDescent="0.35">
      <c r="A14875" s="1" t="s">
        <v>16956</v>
      </c>
      <c r="B14875" s="1">
        <v>59</v>
      </c>
    </row>
    <row r="14876" spans="1:2" hidden="1" x14ac:dyDescent="0.35">
      <c r="A14876" s="1" t="s">
        <v>16957</v>
      </c>
      <c r="B14876" s="1">
        <v>3</v>
      </c>
    </row>
    <row r="14877" spans="1:2" hidden="1" x14ac:dyDescent="0.35">
      <c r="A14877" s="1" t="s">
        <v>16958</v>
      </c>
      <c r="B14877" s="1">
        <v>43</v>
      </c>
    </row>
    <row r="14878" spans="1:2" hidden="1" x14ac:dyDescent="0.35">
      <c r="A14878" s="1" t="s">
        <v>16959</v>
      </c>
      <c r="B14878" s="1">
        <v>59</v>
      </c>
    </row>
    <row r="14879" spans="1:2" hidden="1" x14ac:dyDescent="0.35">
      <c r="A14879" s="1" t="s">
        <v>16960</v>
      </c>
      <c r="B14879" s="1">
        <v>56</v>
      </c>
    </row>
    <row r="14880" spans="1:2" hidden="1" x14ac:dyDescent="0.35">
      <c r="A14880" s="1" t="s">
        <v>16961</v>
      </c>
      <c r="B14880" s="1">
        <v>53</v>
      </c>
    </row>
    <row r="14881" spans="1:2" hidden="1" x14ac:dyDescent="0.35">
      <c r="A14881" s="1" t="s">
        <v>16962</v>
      </c>
      <c r="B14881" s="1">
        <v>76</v>
      </c>
    </row>
    <row r="14882" spans="1:2" hidden="1" x14ac:dyDescent="0.35">
      <c r="A14882" s="1" t="s">
        <v>16963</v>
      </c>
      <c r="B14882" s="1">
        <v>70</v>
      </c>
    </row>
    <row r="14883" spans="1:2" hidden="1" x14ac:dyDescent="0.35">
      <c r="A14883" s="1" t="s">
        <v>16964</v>
      </c>
      <c r="B14883" s="1">
        <v>77</v>
      </c>
    </row>
    <row r="14884" spans="1:2" hidden="1" x14ac:dyDescent="0.35">
      <c r="A14884" s="1" t="s">
        <v>16965</v>
      </c>
      <c r="B14884" s="1">
        <v>65</v>
      </c>
    </row>
    <row r="14885" spans="1:2" hidden="1" x14ac:dyDescent="0.35">
      <c r="A14885" s="1" t="s">
        <v>16966</v>
      </c>
      <c r="B14885" s="1">
        <v>97</v>
      </c>
    </row>
    <row r="14886" spans="1:2" hidden="1" x14ac:dyDescent="0.35">
      <c r="A14886" s="1" t="s">
        <v>16967</v>
      </c>
      <c r="B14886" s="1">
        <v>17</v>
      </c>
    </row>
    <row r="14887" spans="1:2" hidden="1" x14ac:dyDescent="0.35">
      <c r="A14887" s="1" t="s">
        <v>16968</v>
      </c>
      <c r="B14887" s="1">
        <v>35</v>
      </c>
    </row>
    <row r="14888" spans="1:2" hidden="1" x14ac:dyDescent="0.35">
      <c r="A14888" s="1" t="s">
        <v>16969</v>
      </c>
      <c r="B14888" s="1">
        <v>3</v>
      </c>
    </row>
    <row r="14889" spans="1:2" hidden="1" x14ac:dyDescent="0.35">
      <c r="A14889" s="1" t="s">
        <v>16970</v>
      </c>
      <c r="B14889" s="1">
        <v>55</v>
      </c>
    </row>
    <row r="14890" spans="1:2" hidden="1" x14ac:dyDescent="0.35">
      <c r="A14890" s="1" t="s">
        <v>16971</v>
      </c>
      <c r="B14890" s="1">
        <v>71</v>
      </c>
    </row>
    <row r="14891" spans="1:2" hidden="1" x14ac:dyDescent="0.35">
      <c r="A14891" s="1" t="s">
        <v>16972</v>
      </c>
      <c r="B14891" s="1">
        <v>9</v>
      </c>
    </row>
    <row r="14892" spans="1:2" hidden="1" x14ac:dyDescent="0.35">
      <c r="A14892" s="1" t="s">
        <v>16973</v>
      </c>
      <c r="B14892" s="1">
        <v>23</v>
      </c>
    </row>
    <row r="14893" spans="1:2" hidden="1" x14ac:dyDescent="0.35">
      <c r="A14893" s="1" t="s">
        <v>16974</v>
      </c>
      <c r="B14893" s="1">
        <v>1</v>
      </c>
    </row>
    <row r="14894" spans="1:2" hidden="1" x14ac:dyDescent="0.35">
      <c r="A14894" s="1" t="s">
        <v>16975</v>
      </c>
      <c r="B14894" s="1">
        <v>87</v>
      </c>
    </row>
    <row r="14895" spans="1:2" hidden="1" x14ac:dyDescent="0.35">
      <c r="A14895" s="1" t="s">
        <v>16976</v>
      </c>
      <c r="B14895" s="1">
        <v>4</v>
      </c>
    </row>
    <row r="14896" spans="1:2" hidden="1" x14ac:dyDescent="0.35">
      <c r="A14896" s="1" t="s">
        <v>16977</v>
      </c>
      <c r="B14896" s="1">
        <v>14</v>
      </c>
    </row>
    <row r="14897" spans="1:2" hidden="1" x14ac:dyDescent="0.35">
      <c r="A14897" s="1" t="s">
        <v>16978</v>
      </c>
      <c r="B14897" s="1">
        <v>82</v>
      </c>
    </row>
    <row r="14898" spans="1:2" hidden="1" x14ac:dyDescent="0.35">
      <c r="A14898" s="1" t="s">
        <v>16979</v>
      </c>
      <c r="B14898" s="1">
        <v>92</v>
      </c>
    </row>
    <row r="14899" spans="1:2" hidden="1" x14ac:dyDescent="0.35">
      <c r="A14899" s="1" t="s">
        <v>16980</v>
      </c>
      <c r="B14899" s="1">
        <v>65</v>
      </c>
    </row>
    <row r="14900" spans="1:2" hidden="1" x14ac:dyDescent="0.35">
      <c r="A14900" s="1" t="s">
        <v>16981</v>
      </c>
      <c r="B14900" s="1">
        <v>75</v>
      </c>
    </row>
    <row r="14901" spans="1:2" hidden="1" x14ac:dyDescent="0.35">
      <c r="A14901" s="1" t="s">
        <v>16982</v>
      </c>
      <c r="B14901" s="1">
        <v>5</v>
      </c>
    </row>
    <row r="14902" spans="1:2" hidden="1" x14ac:dyDescent="0.35">
      <c r="A14902" s="1" t="s">
        <v>16983</v>
      </c>
      <c r="B14902" s="1">
        <v>42</v>
      </c>
    </row>
    <row r="14903" spans="1:2" hidden="1" x14ac:dyDescent="0.35">
      <c r="A14903" s="1" t="s">
        <v>16984</v>
      </c>
      <c r="B14903" s="1">
        <v>11</v>
      </c>
    </row>
    <row r="14904" spans="1:2" hidden="1" x14ac:dyDescent="0.35">
      <c r="A14904" s="1" t="s">
        <v>16985</v>
      </c>
      <c r="B14904" s="1">
        <v>74</v>
      </c>
    </row>
    <row r="14905" spans="1:2" hidden="1" x14ac:dyDescent="0.35">
      <c r="A14905" s="1" t="s">
        <v>16986</v>
      </c>
      <c r="B14905" s="1">
        <v>31</v>
      </c>
    </row>
    <row r="14906" spans="1:2" hidden="1" x14ac:dyDescent="0.35">
      <c r="A14906" s="1" t="s">
        <v>16987</v>
      </c>
      <c r="B14906" s="1">
        <v>49</v>
      </c>
    </row>
    <row r="14907" spans="1:2" hidden="1" x14ac:dyDescent="0.35">
      <c r="A14907" s="1" t="s">
        <v>16988</v>
      </c>
      <c r="B14907" s="1">
        <v>36</v>
      </c>
    </row>
    <row r="14908" spans="1:2" hidden="1" x14ac:dyDescent="0.35">
      <c r="A14908" s="1" t="s">
        <v>16989</v>
      </c>
      <c r="B14908" s="1">
        <v>0</v>
      </c>
    </row>
    <row r="14909" spans="1:2" hidden="1" x14ac:dyDescent="0.35">
      <c r="A14909" s="1" t="s">
        <v>16990</v>
      </c>
      <c r="B14909" s="1">
        <v>40</v>
      </c>
    </row>
    <row r="14910" spans="1:2" hidden="1" x14ac:dyDescent="0.35">
      <c r="A14910" s="1" t="s">
        <v>16991</v>
      </c>
      <c r="B14910" s="1">
        <v>18</v>
      </c>
    </row>
    <row r="14911" spans="1:2" hidden="1" x14ac:dyDescent="0.35">
      <c r="A14911" s="1" t="s">
        <v>16992</v>
      </c>
      <c r="B14911" s="1">
        <v>62</v>
      </c>
    </row>
    <row r="14912" spans="1:2" hidden="1" x14ac:dyDescent="0.35">
      <c r="A14912" s="1" t="s">
        <v>16993</v>
      </c>
      <c r="B14912" s="1">
        <v>77</v>
      </c>
    </row>
    <row r="14913" spans="1:2" hidden="1" x14ac:dyDescent="0.35">
      <c r="A14913" s="1" t="s">
        <v>16994</v>
      </c>
      <c r="B14913" s="1">
        <v>94</v>
      </c>
    </row>
    <row r="14914" spans="1:2" hidden="1" x14ac:dyDescent="0.35">
      <c r="A14914" s="1" t="s">
        <v>16995</v>
      </c>
      <c r="B14914" s="1">
        <v>39</v>
      </c>
    </row>
    <row r="14915" spans="1:2" hidden="1" x14ac:dyDescent="0.35">
      <c r="A14915" s="1" t="s">
        <v>16996</v>
      </c>
      <c r="B14915" s="1">
        <v>86</v>
      </c>
    </row>
    <row r="14916" spans="1:2" hidden="1" x14ac:dyDescent="0.35">
      <c r="A14916" s="1" t="s">
        <v>16997</v>
      </c>
      <c r="B14916" s="1">
        <v>20</v>
      </c>
    </row>
    <row r="14917" spans="1:2" hidden="1" x14ac:dyDescent="0.35">
      <c r="A14917" s="1" t="s">
        <v>16998</v>
      </c>
      <c r="B14917" s="1">
        <v>31</v>
      </c>
    </row>
    <row r="14918" spans="1:2" hidden="1" x14ac:dyDescent="0.35">
      <c r="A14918" s="1" t="s">
        <v>16999</v>
      </c>
      <c r="B14918" s="1">
        <v>91</v>
      </c>
    </row>
    <row r="14919" spans="1:2" hidden="1" x14ac:dyDescent="0.35">
      <c r="A14919" s="1" t="s">
        <v>17000</v>
      </c>
      <c r="B14919" s="1">
        <v>12</v>
      </c>
    </row>
    <row r="14920" spans="1:2" hidden="1" x14ac:dyDescent="0.35">
      <c r="A14920" s="1" t="s">
        <v>17001</v>
      </c>
      <c r="B14920" s="1">
        <v>4</v>
      </c>
    </row>
    <row r="14921" spans="1:2" hidden="1" x14ac:dyDescent="0.35">
      <c r="A14921" s="1" t="s">
        <v>17002</v>
      </c>
      <c r="B14921" s="1">
        <v>14</v>
      </c>
    </row>
    <row r="14922" spans="1:2" hidden="1" x14ac:dyDescent="0.35">
      <c r="A14922" s="1" t="s">
        <v>17003</v>
      </c>
      <c r="B14922" s="1">
        <v>81</v>
      </c>
    </row>
    <row r="14923" spans="1:2" hidden="1" x14ac:dyDescent="0.35">
      <c r="A14923" s="1" t="s">
        <v>17004</v>
      </c>
      <c r="B14923" s="1">
        <v>96</v>
      </c>
    </row>
    <row r="14924" spans="1:2" hidden="1" x14ac:dyDescent="0.35">
      <c r="A14924" s="1" t="s">
        <v>17005</v>
      </c>
      <c r="B14924" s="1">
        <v>77</v>
      </c>
    </row>
    <row r="14925" spans="1:2" hidden="1" x14ac:dyDescent="0.35">
      <c r="A14925" s="1" t="s">
        <v>17006</v>
      </c>
      <c r="B14925" s="1">
        <v>21</v>
      </c>
    </row>
    <row r="14926" spans="1:2" hidden="1" x14ac:dyDescent="0.35">
      <c r="A14926" s="1" t="s">
        <v>17007</v>
      </c>
      <c r="B14926" s="1">
        <v>74</v>
      </c>
    </row>
    <row r="14927" spans="1:2" hidden="1" x14ac:dyDescent="0.35">
      <c r="A14927" s="1" t="s">
        <v>17008</v>
      </c>
      <c r="B14927" s="1">
        <v>26</v>
      </c>
    </row>
    <row r="14928" spans="1:2" hidden="1" x14ac:dyDescent="0.35">
      <c r="A14928" s="1" t="s">
        <v>17009</v>
      </c>
      <c r="B14928" s="1">
        <v>10</v>
      </c>
    </row>
    <row r="14929" spans="1:2" hidden="1" x14ac:dyDescent="0.35">
      <c r="A14929" s="1" t="s">
        <v>17010</v>
      </c>
      <c r="B14929" s="1">
        <v>0</v>
      </c>
    </row>
    <row r="14930" spans="1:2" hidden="1" x14ac:dyDescent="0.35">
      <c r="A14930" s="1" t="s">
        <v>17011</v>
      </c>
      <c r="B14930" s="1">
        <v>54</v>
      </c>
    </row>
    <row r="14931" spans="1:2" hidden="1" x14ac:dyDescent="0.35">
      <c r="A14931" s="1" t="s">
        <v>17012</v>
      </c>
      <c r="B14931" s="1">
        <v>17</v>
      </c>
    </row>
    <row r="14932" spans="1:2" hidden="1" x14ac:dyDescent="0.35">
      <c r="A14932" s="1" t="s">
        <v>17013</v>
      </c>
      <c r="B14932" s="1">
        <v>68</v>
      </c>
    </row>
    <row r="14933" spans="1:2" hidden="1" x14ac:dyDescent="0.35">
      <c r="A14933" s="1" t="s">
        <v>17014</v>
      </c>
      <c r="B14933" s="1">
        <v>73</v>
      </c>
    </row>
    <row r="14934" spans="1:2" hidden="1" x14ac:dyDescent="0.35">
      <c r="A14934" s="1" t="s">
        <v>17015</v>
      </c>
      <c r="B14934" s="1">
        <v>23</v>
      </c>
    </row>
    <row r="14935" spans="1:2" hidden="1" x14ac:dyDescent="0.35">
      <c r="A14935" s="1" t="s">
        <v>17016</v>
      </c>
      <c r="B14935" s="1">
        <v>54</v>
      </c>
    </row>
    <row r="14936" spans="1:2" hidden="1" x14ac:dyDescent="0.35">
      <c r="A14936" s="1" t="s">
        <v>17017</v>
      </c>
      <c r="B14936" s="1">
        <v>53</v>
      </c>
    </row>
    <row r="14937" spans="1:2" hidden="1" x14ac:dyDescent="0.35">
      <c r="A14937" s="1" t="s">
        <v>17018</v>
      </c>
      <c r="B14937" s="1">
        <v>12</v>
      </c>
    </row>
    <row r="14938" spans="1:2" hidden="1" x14ac:dyDescent="0.35">
      <c r="A14938" s="1" t="s">
        <v>17019</v>
      </c>
      <c r="B14938" s="1">
        <v>59</v>
      </c>
    </row>
    <row r="14939" spans="1:2" hidden="1" x14ac:dyDescent="0.35">
      <c r="A14939" s="1" t="s">
        <v>17020</v>
      </c>
      <c r="B14939" s="1">
        <v>17</v>
      </c>
    </row>
    <row r="14940" spans="1:2" hidden="1" x14ac:dyDescent="0.35">
      <c r="A14940" s="1" t="s">
        <v>17021</v>
      </c>
      <c r="B14940" s="1">
        <v>22</v>
      </c>
    </row>
    <row r="14941" spans="1:2" hidden="1" x14ac:dyDescent="0.35">
      <c r="A14941" s="1" t="s">
        <v>17022</v>
      </c>
      <c r="B14941" s="1">
        <v>80</v>
      </c>
    </row>
    <row r="14942" spans="1:2" hidden="1" x14ac:dyDescent="0.35">
      <c r="A14942" s="1" t="s">
        <v>17023</v>
      </c>
      <c r="B14942" s="1">
        <v>80</v>
      </c>
    </row>
    <row r="14943" spans="1:2" hidden="1" x14ac:dyDescent="0.35">
      <c r="A14943" s="1" t="s">
        <v>17024</v>
      </c>
      <c r="B14943" s="1">
        <v>8</v>
      </c>
    </row>
    <row r="14944" spans="1:2" hidden="1" x14ac:dyDescent="0.35">
      <c r="A14944" s="1" t="s">
        <v>17025</v>
      </c>
      <c r="B14944" s="1">
        <v>3</v>
      </c>
    </row>
    <row r="14945" spans="1:2" hidden="1" x14ac:dyDescent="0.35">
      <c r="A14945" s="1" t="s">
        <v>17026</v>
      </c>
      <c r="B14945" s="1">
        <v>85</v>
      </c>
    </row>
    <row r="14946" spans="1:2" hidden="1" x14ac:dyDescent="0.35">
      <c r="A14946" s="1" t="s">
        <v>17027</v>
      </c>
      <c r="B14946" s="1">
        <v>43</v>
      </c>
    </row>
    <row r="14947" spans="1:2" hidden="1" x14ac:dyDescent="0.35">
      <c r="A14947" s="1" t="s">
        <v>17028</v>
      </c>
      <c r="B14947" s="1">
        <v>3</v>
      </c>
    </row>
    <row r="14948" spans="1:2" hidden="1" x14ac:dyDescent="0.35">
      <c r="A14948" s="1" t="s">
        <v>17029</v>
      </c>
      <c r="B14948" s="1">
        <v>3</v>
      </c>
    </row>
    <row r="14949" spans="1:2" hidden="1" x14ac:dyDescent="0.35">
      <c r="A14949" s="1" t="s">
        <v>17030</v>
      </c>
      <c r="B14949" s="1">
        <v>83</v>
      </c>
    </row>
    <row r="14950" spans="1:2" hidden="1" x14ac:dyDescent="0.35">
      <c r="A14950" s="1" t="s">
        <v>17031</v>
      </c>
      <c r="B14950" s="1">
        <v>82</v>
      </c>
    </row>
    <row r="14951" spans="1:2" hidden="1" x14ac:dyDescent="0.35">
      <c r="A14951" s="1" t="s">
        <v>17032</v>
      </c>
      <c r="B14951" s="1">
        <v>89</v>
      </c>
    </row>
    <row r="14952" spans="1:2" hidden="1" x14ac:dyDescent="0.35">
      <c r="A14952" s="1" t="s">
        <v>17033</v>
      </c>
      <c r="B14952" s="1">
        <v>38</v>
      </c>
    </row>
    <row r="14953" spans="1:2" hidden="1" x14ac:dyDescent="0.35">
      <c r="A14953" s="1" t="s">
        <v>17034</v>
      </c>
      <c r="B14953" s="1">
        <v>47</v>
      </c>
    </row>
    <row r="14954" spans="1:2" hidden="1" x14ac:dyDescent="0.35">
      <c r="A14954" s="1" t="s">
        <v>17035</v>
      </c>
      <c r="B14954" s="1">
        <v>25</v>
      </c>
    </row>
    <row r="14955" spans="1:2" hidden="1" x14ac:dyDescent="0.35">
      <c r="A14955" s="1" t="s">
        <v>17036</v>
      </c>
      <c r="B14955" s="1">
        <v>66</v>
      </c>
    </row>
    <row r="14956" spans="1:2" hidden="1" x14ac:dyDescent="0.35">
      <c r="A14956" s="1" t="s">
        <v>17037</v>
      </c>
      <c r="B14956" s="1">
        <v>93</v>
      </c>
    </row>
    <row r="14957" spans="1:2" hidden="1" x14ac:dyDescent="0.35">
      <c r="A14957" s="1" t="s">
        <v>17038</v>
      </c>
      <c r="B14957" s="1">
        <v>88</v>
      </c>
    </row>
    <row r="14958" spans="1:2" hidden="1" x14ac:dyDescent="0.35">
      <c r="A14958" s="1" t="s">
        <v>17039</v>
      </c>
      <c r="B14958" s="1">
        <v>76</v>
      </c>
    </row>
    <row r="14959" spans="1:2" hidden="1" x14ac:dyDescent="0.35">
      <c r="A14959" s="1" t="s">
        <v>17040</v>
      </c>
      <c r="B14959" s="1">
        <v>73</v>
      </c>
    </row>
    <row r="14960" spans="1:2" hidden="1" x14ac:dyDescent="0.35">
      <c r="A14960" s="1" t="s">
        <v>17041</v>
      </c>
      <c r="B14960" s="1">
        <v>7</v>
      </c>
    </row>
    <row r="14961" spans="1:2" hidden="1" x14ac:dyDescent="0.35">
      <c r="A14961" s="1" t="s">
        <v>17042</v>
      </c>
      <c r="B14961" s="1">
        <v>81</v>
      </c>
    </row>
    <row r="14962" spans="1:2" hidden="1" x14ac:dyDescent="0.35">
      <c r="A14962" s="1" t="s">
        <v>17043</v>
      </c>
      <c r="B14962" s="1">
        <v>18</v>
      </c>
    </row>
    <row r="14963" spans="1:2" hidden="1" x14ac:dyDescent="0.35">
      <c r="A14963" s="1" t="s">
        <v>17044</v>
      </c>
      <c r="B14963" s="1">
        <v>51</v>
      </c>
    </row>
    <row r="14964" spans="1:2" hidden="1" x14ac:dyDescent="0.35">
      <c r="A14964" s="1" t="s">
        <v>17045</v>
      </c>
      <c r="B14964" s="1">
        <v>95</v>
      </c>
    </row>
    <row r="14965" spans="1:2" hidden="1" x14ac:dyDescent="0.35">
      <c r="A14965" s="1" t="s">
        <v>17046</v>
      </c>
      <c r="B14965" s="1">
        <v>79</v>
      </c>
    </row>
    <row r="14966" spans="1:2" hidden="1" x14ac:dyDescent="0.35">
      <c r="A14966" s="1" t="s">
        <v>17047</v>
      </c>
      <c r="B14966" s="1">
        <v>58</v>
      </c>
    </row>
    <row r="14967" spans="1:2" hidden="1" x14ac:dyDescent="0.35">
      <c r="A14967" s="1" t="s">
        <v>17048</v>
      </c>
      <c r="B14967" s="1">
        <v>19</v>
      </c>
    </row>
    <row r="14968" spans="1:2" hidden="1" x14ac:dyDescent="0.35">
      <c r="A14968" s="1" t="s">
        <v>17049</v>
      </c>
      <c r="B14968" s="1">
        <v>50</v>
      </c>
    </row>
    <row r="14969" spans="1:2" hidden="1" x14ac:dyDescent="0.35">
      <c r="A14969" s="1" t="s">
        <v>17050</v>
      </c>
      <c r="B14969" s="1">
        <v>40</v>
      </c>
    </row>
    <row r="14970" spans="1:2" hidden="1" x14ac:dyDescent="0.35">
      <c r="A14970" s="1" t="s">
        <v>17051</v>
      </c>
      <c r="B14970" s="1">
        <v>54</v>
      </c>
    </row>
    <row r="14971" spans="1:2" hidden="1" x14ac:dyDescent="0.35">
      <c r="A14971" s="1" t="s">
        <v>17052</v>
      </c>
      <c r="B14971" s="1">
        <v>82</v>
      </c>
    </row>
    <row r="14972" spans="1:2" hidden="1" x14ac:dyDescent="0.35">
      <c r="A14972" s="1" t="s">
        <v>17053</v>
      </c>
      <c r="B14972" s="1">
        <v>5</v>
      </c>
    </row>
    <row r="14973" spans="1:2" hidden="1" x14ac:dyDescent="0.35">
      <c r="A14973" s="1" t="s">
        <v>17054</v>
      </c>
      <c r="B14973" s="1">
        <v>91</v>
      </c>
    </row>
    <row r="14974" spans="1:2" hidden="1" x14ac:dyDescent="0.35">
      <c r="A14974" s="1" t="s">
        <v>17055</v>
      </c>
      <c r="B14974" s="1">
        <v>88</v>
      </c>
    </row>
    <row r="14975" spans="1:2" hidden="1" x14ac:dyDescent="0.35">
      <c r="A14975" s="1" t="s">
        <v>17056</v>
      </c>
      <c r="B14975" s="1">
        <v>12</v>
      </c>
    </row>
    <row r="14976" spans="1:2" hidden="1" x14ac:dyDescent="0.35">
      <c r="A14976" s="1" t="s">
        <v>17057</v>
      </c>
      <c r="B14976" s="1">
        <v>76</v>
      </c>
    </row>
    <row r="14977" spans="1:2" hidden="1" x14ac:dyDescent="0.35">
      <c r="A14977" s="1" t="s">
        <v>17058</v>
      </c>
      <c r="B14977" s="1">
        <v>50</v>
      </c>
    </row>
    <row r="14978" spans="1:2" hidden="1" x14ac:dyDescent="0.35">
      <c r="A14978" s="1" t="s">
        <v>17059</v>
      </c>
      <c r="B14978" s="1">
        <v>48</v>
      </c>
    </row>
    <row r="14979" spans="1:2" hidden="1" x14ac:dyDescent="0.35">
      <c r="A14979" s="1" t="s">
        <v>17060</v>
      </c>
      <c r="B14979" s="1">
        <v>20</v>
      </c>
    </row>
    <row r="14980" spans="1:2" hidden="1" x14ac:dyDescent="0.35">
      <c r="A14980" s="1" t="s">
        <v>17061</v>
      </c>
      <c r="B14980" s="1">
        <v>95</v>
      </c>
    </row>
    <row r="14981" spans="1:2" hidden="1" x14ac:dyDescent="0.35">
      <c r="A14981" s="1" t="s">
        <v>17062</v>
      </c>
      <c r="B14981" s="1">
        <v>64</v>
      </c>
    </row>
    <row r="14982" spans="1:2" hidden="1" x14ac:dyDescent="0.35">
      <c r="A14982" s="1" t="s">
        <v>17063</v>
      </c>
      <c r="B14982" s="1">
        <v>19</v>
      </c>
    </row>
    <row r="14983" spans="1:2" hidden="1" x14ac:dyDescent="0.35">
      <c r="A14983" s="1" t="s">
        <v>17064</v>
      </c>
      <c r="B14983" s="1">
        <v>55</v>
      </c>
    </row>
    <row r="14984" spans="1:2" hidden="1" x14ac:dyDescent="0.35">
      <c r="A14984" s="1" t="s">
        <v>17065</v>
      </c>
      <c r="B14984" s="1">
        <v>90</v>
      </c>
    </row>
    <row r="14985" spans="1:2" hidden="1" x14ac:dyDescent="0.35">
      <c r="A14985" s="1" t="s">
        <v>17066</v>
      </c>
      <c r="B14985" s="1">
        <v>77</v>
      </c>
    </row>
    <row r="14986" spans="1:2" hidden="1" x14ac:dyDescent="0.35">
      <c r="A14986" s="1" t="s">
        <v>17067</v>
      </c>
      <c r="B14986" s="1">
        <v>26</v>
      </c>
    </row>
    <row r="14987" spans="1:2" hidden="1" x14ac:dyDescent="0.35">
      <c r="A14987" s="1" t="s">
        <v>17068</v>
      </c>
      <c r="B14987" s="1">
        <v>9</v>
      </c>
    </row>
    <row r="14988" spans="1:2" hidden="1" x14ac:dyDescent="0.35">
      <c r="A14988" s="1" t="s">
        <v>17069</v>
      </c>
      <c r="B14988" s="1">
        <v>12</v>
      </c>
    </row>
    <row r="14989" spans="1:2" hidden="1" x14ac:dyDescent="0.35">
      <c r="A14989" s="1" t="s">
        <v>17070</v>
      </c>
      <c r="B14989" s="1">
        <v>8</v>
      </c>
    </row>
    <row r="14990" spans="1:2" hidden="1" x14ac:dyDescent="0.35">
      <c r="A14990" s="1" t="s">
        <v>17071</v>
      </c>
      <c r="B14990" s="1">
        <v>41</v>
      </c>
    </row>
    <row r="14991" spans="1:2" hidden="1" x14ac:dyDescent="0.35">
      <c r="A14991" s="1" t="s">
        <v>17072</v>
      </c>
      <c r="B14991" s="1">
        <v>31</v>
      </c>
    </row>
    <row r="14992" spans="1:2" hidden="1" x14ac:dyDescent="0.35">
      <c r="A14992" s="1" t="s">
        <v>17073</v>
      </c>
      <c r="B14992" s="1">
        <v>39</v>
      </c>
    </row>
    <row r="14993" spans="1:2" hidden="1" x14ac:dyDescent="0.35">
      <c r="A14993" s="1" t="s">
        <v>17074</v>
      </c>
      <c r="B14993" s="1">
        <v>22</v>
      </c>
    </row>
    <row r="14994" spans="1:2" hidden="1" x14ac:dyDescent="0.35">
      <c r="A14994" s="1" t="s">
        <v>17075</v>
      </c>
      <c r="B14994" s="1">
        <v>30</v>
      </c>
    </row>
    <row r="14995" spans="1:2" hidden="1" x14ac:dyDescent="0.35">
      <c r="A14995" s="1" t="s">
        <v>17076</v>
      </c>
      <c r="B14995" s="1">
        <v>13</v>
      </c>
    </row>
    <row r="14996" spans="1:2" hidden="1" x14ac:dyDescent="0.35">
      <c r="A14996" s="1" t="s">
        <v>17077</v>
      </c>
      <c r="B14996" s="1">
        <v>53</v>
      </c>
    </row>
    <row r="14997" spans="1:2" hidden="1" x14ac:dyDescent="0.35">
      <c r="A14997" s="1" t="s">
        <v>17078</v>
      </c>
      <c r="B14997" s="1">
        <v>30</v>
      </c>
    </row>
    <row r="14998" spans="1:2" hidden="1" x14ac:dyDescent="0.35">
      <c r="A14998" s="1" t="s">
        <v>17079</v>
      </c>
      <c r="B14998" s="1">
        <v>94</v>
      </c>
    </row>
    <row r="14999" spans="1:2" hidden="1" x14ac:dyDescent="0.35">
      <c r="A14999" s="1" t="s">
        <v>17080</v>
      </c>
      <c r="B14999" s="1">
        <v>73</v>
      </c>
    </row>
    <row r="15000" spans="1:2" hidden="1" x14ac:dyDescent="0.35">
      <c r="A15000" s="1" t="s">
        <v>17081</v>
      </c>
      <c r="B15000" s="1">
        <v>89</v>
      </c>
    </row>
    <row r="15001" spans="1:2" hidden="1" x14ac:dyDescent="0.35">
      <c r="A15001" s="1" t="s">
        <v>17082</v>
      </c>
      <c r="B15001" s="1">
        <v>67</v>
      </c>
    </row>
    <row r="15002" spans="1:2" hidden="1" x14ac:dyDescent="0.35">
      <c r="A15002" s="1" t="s">
        <v>17083</v>
      </c>
      <c r="B15002" s="1">
        <v>44</v>
      </c>
    </row>
    <row r="15003" spans="1:2" hidden="1" x14ac:dyDescent="0.35">
      <c r="A15003" s="1" t="s">
        <v>17084</v>
      </c>
      <c r="B15003" s="1">
        <v>57</v>
      </c>
    </row>
    <row r="15004" spans="1:2" hidden="1" x14ac:dyDescent="0.35">
      <c r="A15004" s="1" t="s">
        <v>17085</v>
      </c>
      <c r="B15004" s="1">
        <v>99</v>
      </c>
    </row>
    <row r="15005" spans="1:2" hidden="1" x14ac:dyDescent="0.35">
      <c r="A15005" s="1" t="s">
        <v>17086</v>
      </c>
      <c r="B15005" s="1">
        <v>67</v>
      </c>
    </row>
    <row r="15006" spans="1:2" hidden="1" x14ac:dyDescent="0.35">
      <c r="A15006" s="1" t="s">
        <v>17087</v>
      </c>
      <c r="B15006" s="1">
        <v>52</v>
      </c>
    </row>
    <row r="15007" spans="1:2" hidden="1" x14ac:dyDescent="0.35">
      <c r="A15007" s="1" t="s">
        <v>17088</v>
      </c>
      <c r="B15007" s="1">
        <v>3</v>
      </c>
    </row>
    <row r="15008" spans="1:2" hidden="1" x14ac:dyDescent="0.35">
      <c r="A15008" s="1" t="s">
        <v>17089</v>
      </c>
      <c r="B15008" s="1">
        <v>26</v>
      </c>
    </row>
    <row r="15009" spans="1:2" hidden="1" x14ac:dyDescent="0.35">
      <c r="A15009" s="1" t="s">
        <v>17090</v>
      </c>
      <c r="B15009" s="1">
        <v>89</v>
      </c>
    </row>
    <row r="15010" spans="1:2" hidden="1" x14ac:dyDescent="0.35">
      <c r="A15010" s="1" t="s">
        <v>17091</v>
      </c>
      <c r="B15010" s="1">
        <v>57</v>
      </c>
    </row>
    <row r="15011" spans="1:2" hidden="1" x14ac:dyDescent="0.35">
      <c r="A15011" s="1" t="s">
        <v>17092</v>
      </c>
      <c r="B15011" s="1">
        <v>38</v>
      </c>
    </row>
    <row r="15012" spans="1:2" hidden="1" x14ac:dyDescent="0.35">
      <c r="A15012" s="1" t="s">
        <v>17093</v>
      </c>
      <c r="B15012" s="1">
        <v>51</v>
      </c>
    </row>
    <row r="15013" spans="1:2" hidden="1" x14ac:dyDescent="0.35">
      <c r="A15013" s="1" t="s">
        <v>17094</v>
      </c>
      <c r="B15013" s="1">
        <v>29</v>
      </c>
    </row>
    <row r="15014" spans="1:2" hidden="1" x14ac:dyDescent="0.35">
      <c r="A15014" s="1" t="s">
        <v>17095</v>
      </c>
      <c r="B15014" s="1">
        <v>62</v>
      </c>
    </row>
    <row r="15015" spans="1:2" hidden="1" x14ac:dyDescent="0.35">
      <c r="A15015" s="1" t="s">
        <v>17096</v>
      </c>
      <c r="B15015" s="1">
        <v>84</v>
      </c>
    </row>
    <row r="15016" spans="1:2" hidden="1" x14ac:dyDescent="0.35">
      <c r="A15016" s="1" t="s">
        <v>17097</v>
      </c>
      <c r="B15016" s="1">
        <v>70</v>
      </c>
    </row>
    <row r="15017" spans="1:2" hidden="1" x14ac:dyDescent="0.35">
      <c r="A15017" s="1" t="s">
        <v>17098</v>
      </c>
      <c r="B15017" s="1">
        <v>74</v>
      </c>
    </row>
    <row r="15018" spans="1:2" hidden="1" x14ac:dyDescent="0.35">
      <c r="A15018" s="1" t="s">
        <v>17099</v>
      </c>
      <c r="B15018" s="1">
        <v>2</v>
      </c>
    </row>
    <row r="15019" spans="1:2" hidden="1" x14ac:dyDescent="0.35">
      <c r="A15019" s="1" t="s">
        <v>17100</v>
      </c>
      <c r="B15019" s="1">
        <v>85</v>
      </c>
    </row>
    <row r="15020" spans="1:2" hidden="1" x14ac:dyDescent="0.35">
      <c r="A15020" s="1" t="s">
        <v>17101</v>
      </c>
      <c r="B15020" s="1">
        <v>89</v>
      </c>
    </row>
    <row r="15021" spans="1:2" hidden="1" x14ac:dyDescent="0.35">
      <c r="A15021" s="1" t="s">
        <v>17102</v>
      </c>
      <c r="B15021" s="1">
        <v>34</v>
      </c>
    </row>
    <row r="15022" spans="1:2" hidden="1" x14ac:dyDescent="0.35">
      <c r="A15022" s="1" t="s">
        <v>17103</v>
      </c>
      <c r="B15022" s="1">
        <v>75</v>
      </c>
    </row>
    <row r="15023" spans="1:2" hidden="1" x14ac:dyDescent="0.35">
      <c r="A15023" s="1" t="s">
        <v>17104</v>
      </c>
      <c r="B15023" s="1">
        <v>54</v>
      </c>
    </row>
    <row r="15024" spans="1:2" hidden="1" x14ac:dyDescent="0.35">
      <c r="A15024" s="1" t="s">
        <v>17105</v>
      </c>
      <c r="B15024" s="1">
        <v>0</v>
      </c>
    </row>
    <row r="15025" spans="1:2" hidden="1" x14ac:dyDescent="0.35">
      <c r="A15025" s="1" t="s">
        <v>17106</v>
      </c>
      <c r="B15025" s="1">
        <v>60</v>
      </c>
    </row>
    <row r="15026" spans="1:2" hidden="1" x14ac:dyDescent="0.35">
      <c r="A15026" s="1" t="s">
        <v>17107</v>
      </c>
      <c r="B15026" s="1">
        <v>73</v>
      </c>
    </row>
    <row r="15027" spans="1:2" hidden="1" x14ac:dyDescent="0.35">
      <c r="A15027" s="1" t="s">
        <v>17108</v>
      </c>
      <c r="B15027" s="1">
        <v>25</v>
      </c>
    </row>
    <row r="15028" spans="1:2" hidden="1" x14ac:dyDescent="0.35">
      <c r="A15028" s="1" t="s">
        <v>17109</v>
      </c>
      <c r="B15028" s="1">
        <v>24</v>
      </c>
    </row>
    <row r="15029" spans="1:2" hidden="1" x14ac:dyDescent="0.35">
      <c r="A15029" s="1" t="s">
        <v>17110</v>
      </c>
      <c r="B15029" s="1">
        <v>51</v>
      </c>
    </row>
    <row r="15030" spans="1:2" hidden="1" x14ac:dyDescent="0.35">
      <c r="A15030" s="1" t="s">
        <v>17111</v>
      </c>
      <c r="B15030" s="1">
        <v>56</v>
      </c>
    </row>
    <row r="15031" spans="1:2" hidden="1" x14ac:dyDescent="0.35">
      <c r="A15031" s="1" t="s">
        <v>17112</v>
      </c>
      <c r="B15031" s="1">
        <v>45</v>
      </c>
    </row>
    <row r="15032" spans="1:2" hidden="1" x14ac:dyDescent="0.35">
      <c r="A15032" s="1" t="s">
        <v>17113</v>
      </c>
      <c r="B15032" s="1">
        <v>23</v>
      </c>
    </row>
    <row r="15033" spans="1:2" hidden="1" x14ac:dyDescent="0.35">
      <c r="A15033" s="1" t="s">
        <v>17114</v>
      </c>
      <c r="B15033" s="1">
        <v>47</v>
      </c>
    </row>
    <row r="15034" spans="1:2" hidden="1" x14ac:dyDescent="0.35">
      <c r="A15034" s="1" t="s">
        <v>17115</v>
      </c>
      <c r="B15034" s="1">
        <v>33</v>
      </c>
    </row>
    <row r="15035" spans="1:2" hidden="1" x14ac:dyDescent="0.35">
      <c r="A15035" s="1" t="s">
        <v>17116</v>
      </c>
      <c r="B15035" s="1">
        <v>72</v>
      </c>
    </row>
    <row r="15036" spans="1:2" hidden="1" x14ac:dyDescent="0.35">
      <c r="A15036" s="1" t="s">
        <v>17117</v>
      </c>
      <c r="B15036" s="1">
        <v>59</v>
      </c>
    </row>
    <row r="15037" spans="1:2" hidden="1" x14ac:dyDescent="0.35">
      <c r="A15037" s="1" t="s">
        <v>17118</v>
      </c>
      <c r="B15037" s="1">
        <v>60</v>
      </c>
    </row>
    <row r="15038" spans="1:2" hidden="1" x14ac:dyDescent="0.35">
      <c r="A15038" s="1" t="s">
        <v>17119</v>
      </c>
      <c r="B15038" s="1">
        <v>54</v>
      </c>
    </row>
    <row r="15039" spans="1:2" hidden="1" x14ac:dyDescent="0.35">
      <c r="A15039" s="1" t="s">
        <v>17120</v>
      </c>
      <c r="B15039" s="1">
        <v>63</v>
      </c>
    </row>
    <row r="15040" spans="1:2" hidden="1" x14ac:dyDescent="0.35">
      <c r="A15040" s="1" t="s">
        <v>17121</v>
      </c>
      <c r="B15040" s="1">
        <v>84</v>
      </c>
    </row>
    <row r="15041" spans="1:2" hidden="1" x14ac:dyDescent="0.35">
      <c r="A15041" s="1" t="s">
        <v>17122</v>
      </c>
      <c r="B15041" s="1">
        <v>86</v>
      </c>
    </row>
    <row r="15042" spans="1:2" hidden="1" x14ac:dyDescent="0.35">
      <c r="A15042" s="1" t="s">
        <v>17123</v>
      </c>
      <c r="B15042" s="1">
        <v>82</v>
      </c>
    </row>
    <row r="15043" spans="1:2" hidden="1" x14ac:dyDescent="0.35">
      <c r="A15043" s="1" t="s">
        <v>17124</v>
      </c>
      <c r="B15043" s="1">
        <v>73</v>
      </c>
    </row>
    <row r="15044" spans="1:2" hidden="1" x14ac:dyDescent="0.35">
      <c r="A15044" s="1" t="s">
        <v>17125</v>
      </c>
      <c r="B15044" s="1">
        <v>39</v>
      </c>
    </row>
    <row r="15045" spans="1:2" hidden="1" x14ac:dyDescent="0.35">
      <c r="A15045" s="1" t="s">
        <v>17126</v>
      </c>
      <c r="B15045" s="1">
        <v>24</v>
      </c>
    </row>
    <row r="15046" spans="1:2" hidden="1" x14ac:dyDescent="0.35">
      <c r="A15046" s="1" t="s">
        <v>17127</v>
      </c>
      <c r="B15046" s="1">
        <v>33</v>
      </c>
    </row>
    <row r="15047" spans="1:2" hidden="1" x14ac:dyDescent="0.35">
      <c r="A15047" s="1" t="s">
        <v>17128</v>
      </c>
      <c r="B15047" s="1">
        <v>0</v>
      </c>
    </row>
    <row r="15048" spans="1:2" hidden="1" x14ac:dyDescent="0.35">
      <c r="A15048" s="1" t="s">
        <v>17129</v>
      </c>
      <c r="B15048" s="1">
        <v>96</v>
      </c>
    </row>
    <row r="15049" spans="1:2" hidden="1" x14ac:dyDescent="0.35">
      <c r="A15049" s="1" t="s">
        <v>17130</v>
      </c>
      <c r="B15049" s="1">
        <v>83</v>
      </c>
    </row>
    <row r="15050" spans="1:2" hidden="1" x14ac:dyDescent="0.35">
      <c r="A15050" s="1" t="s">
        <v>17131</v>
      </c>
      <c r="B15050" s="1">
        <v>23</v>
      </c>
    </row>
    <row r="15051" spans="1:2" hidden="1" x14ac:dyDescent="0.35">
      <c r="A15051" s="1" t="s">
        <v>17132</v>
      </c>
      <c r="B15051" s="1">
        <v>77</v>
      </c>
    </row>
    <row r="15052" spans="1:2" hidden="1" x14ac:dyDescent="0.35">
      <c r="A15052" s="1" t="s">
        <v>17133</v>
      </c>
      <c r="B15052" s="1">
        <v>52</v>
      </c>
    </row>
    <row r="15053" spans="1:2" hidden="1" x14ac:dyDescent="0.35">
      <c r="A15053" s="1" t="s">
        <v>17134</v>
      </c>
      <c r="B15053" s="1">
        <v>72</v>
      </c>
    </row>
    <row r="15054" spans="1:2" hidden="1" x14ac:dyDescent="0.35">
      <c r="A15054" s="1" t="s">
        <v>17135</v>
      </c>
      <c r="B15054" s="1">
        <v>0</v>
      </c>
    </row>
    <row r="15055" spans="1:2" hidden="1" x14ac:dyDescent="0.35">
      <c r="A15055" s="1" t="s">
        <v>17136</v>
      </c>
      <c r="B15055" s="1">
        <v>38</v>
      </c>
    </row>
    <row r="15056" spans="1:2" hidden="1" x14ac:dyDescent="0.35">
      <c r="A15056" s="1" t="s">
        <v>17137</v>
      </c>
      <c r="B15056" s="1">
        <v>78</v>
      </c>
    </row>
    <row r="15057" spans="1:2" hidden="1" x14ac:dyDescent="0.35">
      <c r="A15057" s="1" t="s">
        <v>17138</v>
      </c>
      <c r="B15057" s="1">
        <v>85</v>
      </c>
    </row>
    <row r="15058" spans="1:2" hidden="1" x14ac:dyDescent="0.35">
      <c r="A15058" s="1" t="s">
        <v>17139</v>
      </c>
      <c r="B15058" s="1">
        <v>89</v>
      </c>
    </row>
    <row r="15059" spans="1:2" hidden="1" x14ac:dyDescent="0.35">
      <c r="A15059" s="1" t="s">
        <v>17140</v>
      </c>
      <c r="B15059" s="1">
        <v>25</v>
      </c>
    </row>
    <row r="15060" spans="1:2" hidden="1" x14ac:dyDescent="0.35">
      <c r="A15060" s="1" t="s">
        <v>17141</v>
      </c>
      <c r="B15060" s="1">
        <v>3</v>
      </c>
    </row>
    <row r="15061" spans="1:2" hidden="1" x14ac:dyDescent="0.35">
      <c r="A15061" s="1" t="s">
        <v>17142</v>
      </c>
      <c r="B15061" s="1">
        <v>84</v>
      </c>
    </row>
    <row r="15062" spans="1:2" hidden="1" x14ac:dyDescent="0.35">
      <c r="A15062" s="1" t="s">
        <v>17143</v>
      </c>
      <c r="B15062" s="1">
        <v>4</v>
      </c>
    </row>
    <row r="15063" spans="1:2" hidden="1" x14ac:dyDescent="0.35">
      <c r="A15063" s="1" t="s">
        <v>17144</v>
      </c>
      <c r="B15063" s="1">
        <v>69</v>
      </c>
    </row>
    <row r="15064" spans="1:2" hidden="1" x14ac:dyDescent="0.35">
      <c r="A15064" s="1" t="s">
        <v>17145</v>
      </c>
      <c r="B15064" s="1">
        <v>0</v>
      </c>
    </row>
    <row r="15065" spans="1:2" hidden="1" x14ac:dyDescent="0.35">
      <c r="A15065" s="1" t="s">
        <v>17146</v>
      </c>
      <c r="B15065" s="1">
        <v>63</v>
      </c>
    </row>
    <row r="15066" spans="1:2" hidden="1" x14ac:dyDescent="0.35">
      <c r="A15066" s="1" t="s">
        <v>17147</v>
      </c>
      <c r="B15066" s="1">
        <v>61</v>
      </c>
    </row>
    <row r="15067" spans="1:2" hidden="1" x14ac:dyDescent="0.35">
      <c r="A15067" s="1" t="s">
        <v>17148</v>
      </c>
      <c r="B15067" s="1">
        <v>99</v>
      </c>
    </row>
    <row r="15068" spans="1:2" hidden="1" x14ac:dyDescent="0.35">
      <c r="A15068" s="1" t="s">
        <v>17149</v>
      </c>
      <c r="B15068" s="1">
        <v>66</v>
      </c>
    </row>
    <row r="15069" spans="1:2" hidden="1" x14ac:dyDescent="0.35">
      <c r="A15069" s="1" t="s">
        <v>17150</v>
      </c>
      <c r="B15069" s="1">
        <v>51</v>
      </c>
    </row>
    <row r="15070" spans="1:2" hidden="1" x14ac:dyDescent="0.35">
      <c r="A15070" s="1" t="s">
        <v>17151</v>
      </c>
      <c r="B15070" s="1">
        <v>79</v>
      </c>
    </row>
    <row r="15071" spans="1:2" hidden="1" x14ac:dyDescent="0.35">
      <c r="A15071" s="1" t="s">
        <v>17152</v>
      </c>
      <c r="B15071" s="1">
        <v>76</v>
      </c>
    </row>
    <row r="15072" spans="1:2" hidden="1" x14ac:dyDescent="0.35">
      <c r="A15072" s="1" t="s">
        <v>17153</v>
      </c>
      <c r="B15072" s="1">
        <v>63</v>
      </c>
    </row>
    <row r="15073" spans="1:2" hidden="1" x14ac:dyDescent="0.35">
      <c r="A15073" s="1" t="s">
        <v>17154</v>
      </c>
      <c r="B15073" s="1">
        <v>36</v>
      </c>
    </row>
    <row r="15074" spans="1:2" hidden="1" x14ac:dyDescent="0.35">
      <c r="A15074" s="1" t="s">
        <v>17155</v>
      </c>
      <c r="B15074" s="1">
        <v>28</v>
      </c>
    </row>
    <row r="15075" spans="1:2" hidden="1" x14ac:dyDescent="0.35">
      <c r="A15075" s="1" t="s">
        <v>17156</v>
      </c>
      <c r="B15075" s="1">
        <v>57</v>
      </c>
    </row>
    <row r="15076" spans="1:2" hidden="1" x14ac:dyDescent="0.35">
      <c r="A15076" s="1" t="s">
        <v>17157</v>
      </c>
      <c r="B15076" s="1">
        <v>6</v>
      </c>
    </row>
    <row r="15077" spans="1:2" hidden="1" x14ac:dyDescent="0.35">
      <c r="A15077" s="1" t="s">
        <v>17158</v>
      </c>
      <c r="B15077" s="1">
        <v>98</v>
      </c>
    </row>
    <row r="15078" spans="1:2" hidden="1" x14ac:dyDescent="0.35">
      <c r="A15078" s="1" t="s">
        <v>17159</v>
      </c>
      <c r="B15078" s="1">
        <v>12</v>
      </c>
    </row>
    <row r="15079" spans="1:2" hidden="1" x14ac:dyDescent="0.35">
      <c r="A15079" s="1" t="s">
        <v>17160</v>
      </c>
      <c r="B15079" s="1">
        <v>12</v>
      </c>
    </row>
    <row r="15080" spans="1:2" hidden="1" x14ac:dyDescent="0.35">
      <c r="A15080" s="1" t="s">
        <v>17161</v>
      </c>
      <c r="B15080" s="1">
        <v>99</v>
      </c>
    </row>
    <row r="15081" spans="1:2" hidden="1" x14ac:dyDescent="0.35">
      <c r="A15081" s="1" t="s">
        <v>17162</v>
      </c>
      <c r="B15081" s="1">
        <v>92</v>
      </c>
    </row>
    <row r="15082" spans="1:2" hidden="1" x14ac:dyDescent="0.35">
      <c r="A15082" s="1" t="s">
        <v>17163</v>
      </c>
      <c r="B15082" s="1">
        <v>90</v>
      </c>
    </row>
    <row r="15083" spans="1:2" hidden="1" x14ac:dyDescent="0.35">
      <c r="A15083" s="1" t="s">
        <v>17164</v>
      </c>
      <c r="B15083" s="1">
        <v>66</v>
      </c>
    </row>
    <row r="15084" spans="1:2" hidden="1" x14ac:dyDescent="0.35">
      <c r="A15084" s="1" t="s">
        <v>17165</v>
      </c>
      <c r="B15084" s="1">
        <v>98</v>
      </c>
    </row>
    <row r="15085" spans="1:2" hidden="1" x14ac:dyDescent="0.35">
      <c r="A15085" s="1" t="s">
        <v>17166</v>
      </c>
      <c r="B15085" s="1">
        <v>14</v>
      </c>
    </row>
    <row r="15086" spans="1:2" hidden="1" x14ac:dyDescent="0.35">
      <c r="A15086" s="1" t="s">
        <v>17167</v>
      </c>
      <c r="B15086" s="1">
        <v>22</v>
      </c>
    </row>
    <row r="15087" spans="1:2" hidden="1" x14ac:dyDescent="0.35">
      <c r="A15087" s="1" t="s">
        <v>17168</v>
      </c>
      <c r="B15087" s="1">
        <v>13</v>
      </c>
    </row>
    <row r="15088" spans="1:2" hidden="1" x14ac:dyDescent="0.35">
      <c r="A15088" s="1" t="s">
        <v>17169</v>
      </c>
      <c r="B15088" s="1">
        <v>82</v>
      </c>
    </row>
    <row r="15089" spans="1:2" hidden="1" x14ac:dyDescent="0.35">
      <c r="A15089" s="1" t="s">
        <v>17170</v>
      </c>
      <c r="B15089" s="1">
        <v>35</v>
      </c>
    </row>
    <row r="15090" spans="1:2" hidden="1" x14ac:dyDescent="0.35">
      <c r="A15090" s="1" t="s">
        <v>17171</v>
      </c>
      <c r="B15090" s="1">
        <v>64</v>
      </c>
    </row>
    <row r="15091" spans="1:2" hidden="1" x14ac:dyDescent="0.35">
      <c r="A15091" s="1" t="s">
        <v>17172</v>
      </c>
      <c r="B15091" s="1">
        <v>4</v>
      </c>
    </row>
    <row r="15092" spans="1:2" hidden="1" x14ac:dyDescent="0.35">
      <c r="A15092" s="1" t="s">
        <v>17173</v>
      </c>
      <c r="B15092" s="1">
        <v>36</v>
      </c>
    </row>
    <row r="15093" spans="1:2" hidden="1" x14ac:dyDescent="0.35">
      <c r="A15093" s="1" t="s">
        <v>17174</v>
      </c>
      <c r="B15093" s="1">
        <v>9</v>
      </c>
    </row>
    <row r="15094" spans="1:2" hidden="1" x14ac:dyDescent="0.35">
      <c r="A15094" s="1" t="s">
        <v>17175</v>
      </c>
      <c r="B15094" s="1">
        <v>73</v>
      </c>
    </row>
    <row r="15095" spans="1:2" hidden="1" x14ac:dyDescent="0.35">
      <c r="A15095" s="1" t="s">
        <v>17176</v>
      </c>
      <c r="B15095" s="1">
        <v>13</v>
      </c>
    </row>
    <row r="15096" spans="1:2" hidden="1" x14ac:dyDescent="0.35">
      <c r="A15096" s="1" t="s">
        <v>17177</v>
      </c>
      <c r="B15096" s="1">
        <v>89</v>
      </c>
    </row>
    <row r="15097" spans="1:2" hidden="1" x14ac:dyDescent="0.35">
      <c r="A15097" s="1" t="s">
        <v>17178</v>
      </c>
      <c r="B15097" s="1">
        <v>99</v>
      </c>
    </row>
    <row r="15098" spans="1:2" hidden="1" x14ac:dyDescent="0.35">
      <c r="A15098" s="1" t="s">
        <v>17179</v>
      </c>
      <c r="B15098" s="1">
        <v>69</v>
      </c>
    </row>
    <row r="15099" spans="1:2" hidden="1" x14ac:dyDescent="0.35">
      <c r="A15099" s="1" t="s">
        <v>17180</v>
      </c>
      <c r="B15099" s="1">
        <v>12</v>
      </c>
    </row>
    <row r="15100" spans="1:2" hidden="1" x14ac:dyDescent="0.35">
      <c r="A15100" s="1" t="s">
        <v>17181</v>
      </c>
      <c r="B15100" s="1">
        <v>56</v>
      </c>
    </row>
    <row r="15101" spans="1:2" hidden="1" x14ac:dyDescent="0.35">
      <c r="A15101" s="1" t="s">
        <v>17182</v>
      </c>
      <c r="B15101" s="1">
        <v>40</v>
      </c>
    </row>
    <row r="15102" spans="1:2" hidden="1" x14ac:dyDescent="0.35">
      <c r="A15102" s="1" t="s">
        <v>17183</v>
      </c>
      <c r="B15102" s="1">
        <v>73</v>
      </c>
    </row>
    <row r="15103" spans="1:2" hidden="1" x14ac:dyDescent="0.35">
      <c r="A15103" s="1" t="s">
        <v>17184</v>
      </c>
      <c r="B15103" s="1">
        <v>54</v>
      </c>
    </row>
    <row r="15104" spans="1:2" hidden="1" x14ac:dyDescent="0.35">
      <c r="A15104" s="1" t="s">
        <v>17185</v>
      </c>
      <c r="B15104" s="1">
        <v>75</v>
      </c>
    </row>
    <row r="15105" spans="1:2" hidden="1" x14ac:dyDescent="0.35">
      <c r="A15105" s="1" t="s">
        <v>17186</v>
      </c>
      <c r="B15105" s="1">
        <v>11</v>
      </c>
    </row>
    <row r="15106" spans="1:2" hidden="1" x14ac:dyDescent="0.35">
      <c r="A15106" s="1" t="s">
        <v>17187</v>
      </c>
      <c r="B15106" s="1">
        <v>54</v>
      </c>
    </row>
    <row r="15107" spans="1:2" hidden="1" x14ac:dyDescent="0.35">
      <c r="A15107" s="1" t="s">
        <v>17188</v>
      </c>
      <c r="B15107" s="1">
        <v>64</v>
      </c>
    </row>
    <row r="15108" spans="1:2" hidden="1" x14ac:dyDescent="0.35">
      <c r="A15108" s="1" t="s">
        <v>17189</v>
      </c>
      <c r="B15108" s="1">
        <v>54</v>
      </c>
    </row>
    <row r="15109" spans="1:2" hidden="1" x14ac:dyDescent="0.35">
      <c r="A15109" s="1" t="s">
        <v>17190</v>
      </c>
      <c r="B15109" s="1">
        <v>87</v>
      </c>
    </row>
    <row r="15110" spans="1:2" hidden="1" x14ac:dyDescent="0.35">
      <c r="A15110" s="1" t="s">
        <v>17191</v>
      </c>
      <c r="B15110" s="1">
        <v>18</v>
      </c>
    </row>
    <row r="15111" spans="1:2" hidden="1" x14ac:dyDescent="0.35">
      <c r="A15111" s="1" t="s">
        <v>17192</v>
      </c>
      <c r="B15111" s="1">
        <v>23</v>
      </c>
    </row>
    <row r="15112" spans="1:2" hidden="1" x14ac:dyDescent="0.35">
      <c r="A15112" s="1" t="s">
        <v>17193</v>
      </c>
      <c r="B15112" s="1">
        <v>93</v>
      </c>
    </row>
    <row r="15113" spans="1:2" hidden="1" x14ac:dyDescent="0.35">
      <c r="A15113" s="1" t="s">
        <v>17194</v>
      </c>
      <c r="B15113" s="1">
        <v>77</v>
      </c>
    </row>
    <row r="15114" spans="1:2" hidden="1" x14ac:dyDescent="0.35">
      <c r="A15114" s="1" t="s">
        <v>17195</v>
      </c>
      <c r="B15114" s="1">
        <v>40</v>
      </c>
    </row>
    <row r="15115" spans="1:2" hidden="1" x14ac:dyDescent="0.35">
      <c r="A15115" s="1" t="s">
        <v>17196</v>
      </c>
      <c r="B15115" s="1">
        <v>29</v>
      </c>
    </row>
    <row r="15116" spans="1:2" hidden="1" x14ac:dyDescent="0.35">
      <c r="A15116" s="1" t="s">
        <v>17197</v>
      </c>
      <c r="B15116" s="1">
        <v>59</v>
      </c>
    </row>
    <row r="15117" spans="1:2" hidden="1" x14ac:dyDescent="0.35">
      <c r="A15117" s="1" t="s">
        <v>17198</v>
      </c>
      <c r="B15117" s="1">
        <v>46</v>
      </c>
    </row>
    <row r="15118" spans="1:2" hidden="1" x14ac:dyDescent="0.35">
      <c r="A15118" s="1" t="s">
        <v>17199</v>
      </c>
      <c r="B15118" s="1">
        <v>8</v>
      </c>
    </row>
    <row r="15119" spans="1:2" hidden="1" x14ac:dyDescent="0.35">
      <c r="A15119" s="1" t="s">
        <v>17200</v>
      </c>
      <c r="B15119" s="1">
        <v>1</v>
      </c>
    </row>
    <row r="15120" spans="1:2" hidden="1" x14ac:dyDescent="0.35">
      <c r="A15120" s="1" t="s">
        <v>17201</v>
      </c>
      <c r="B15120" s="1">
        <v>35</v>
      </c>
    </row>
    <row r="15121" spans="1:2" hidden="1" x14ac:dyDescent="0.35">
      <c r="A15121" s="1" t="s">
        <v>17202</v>
      </c>
      <c r="B15121" s="1">
        <v>21</v>
      </c>
    </row>
    <row r="15122" spans="1:2" hidden="1" x14ac:dyDescent="0.35">
      <c r="A15122" s="1" t="s">
        <v>17203</v>
      </c>
      <c r="B15122" s="1">
        <v>63</v>
      </c>
    </row>
    <row r="15123" spans="1:2" hidden="1" x14ac:dyDescent="0.35">
      <c r="A15123" s="1" t="s">
        <v>17204</v>
      </c>
      <c r="B15123" s="1">
        <v>34</v>
      </c>
    </row>
    <row r="15124" spans="1:2" hidden="1" x14ac:dyDescent="0.35">
      <c r="A15124" s="1" t="s">
        <v>17205</v>
      </c>
      <c r="B15124" s="1">
        <v>4</v>
      </c>
    </row>
    <row r="15125" spans="1:2" hidden="1" x14ac:dyDescent="0.35">
      <c r="A15125" s="1" t="s">
        <v>17206</v>
      </c>
      <c r="B15125" s="1">
        <v>27</v>
      </c>
    </row>
    <row r="15126" spans="1:2" hidden="1" x14ac:dyDescent="0.35">
      <c r="A15126" s="1" t="s">
        <v>17207</v>
      </c>
      <c r="B15126" s="1">
        <v>11</v>
      </c>
    </row>
    <row r="15127" spans="1:2" hidden="1" x14ac:dyDescent="0.35">
      <c r="A15127" s="1" t="s">
        <v>17208</v>
      </c>
      <c r="B15127" s="1">
        <v>9</v>
      </c>
    </row>
    <row r="15128" spans="1:2" hidden="1" x14ac:dyDescent="0.35">
      <c r="A15128" s="1" t="s">
        <v>17209</v>
      </c>
      <c r="B15128" s="1">
        <v>46</v>
      </c>
    </row>
    <row r="15129" spans="1:2" hidden="1" x14ac:dyDescent="0.35">
      <c r="A15129" s="1" t="s">
        <v>17210</v>
      </c>
      <c r="B15129" s="1">
        <v>39</v>
      </c>
    </row>
    <row r="15130" spans="1:2" hidden="1" x14ac:dyDescent="0.35">
      <c r="A15130" s="1" t="s">
        <v>17211</v>
      </c>
      <c r="B15130" s="1">
        <v>82</v>
      </c>
    </row>
    <row r="15131" spans="1:2" hidden="1" x14ac:dyDescent="0.35">
      <c r="A15131" s="1" t="s">
        <v>17212</v>
      </c>
      <c r="B15131" s="1">
        <v>26</v>
      </c>
    </row>
    <row r="15132" spans="1:2" hidden="1" x14ac:dyDescent="0.35">
      <c r="A15132" s="1" t="s">
        <v>17213</v>
      </c>
      <c r="B15132" s="1">
        <v>66</v>
      </c>
    </row>
    <row r="15133" spans="1:2" hidden="1" x14ac:dyDescent="0.35">
      <c r="A15133" s="1" t="s">
        <v>17214</v>
      </c>
      <c r="B15133" s="1">
        <v>38</v>
      </c>
    </row>
    <row r="15134" spans="1:2" hidden="1" x14ac:dyDescent="0.35">
      <c r="A15134" s="1" t="s">
        <v>17215</v>
      </c>
      <c r="B15134" s="1">
        <v>73</v>
      </c>
    </row>
    <row r="15135" spans="1:2" hidden="1" x14ac:dyDescent="0.35">
      <c r="A15135" s="1" t="s">
        <v>17216</v>
      </c>
      <c r="B15135" s="1">
        <v>32</v>
      </c>
    </row>
    <row r="15136" spans="1:2" hidden="1" x14ac:dyDescent="0.35">
      <c r="A15136" s="1" t="s">
        <v>17217</v>
      </c>
      <c r="B15136" s="1">
        <v>36</v>
      </c>
    </row>
    <row r="15137" spans="1:2" hidden="1" x14ac:dyDescent="0.35">
      <c r="A15137" s="1" t="s">
        <v>17218</v>
      </c>
      <c r="B15137" s="1">
        <v>41</v>
      </c>
    </row>
    <row r="15138" spans="1:2" hidden="1" x14ac:dyDescent="0.35">
      <c r="A15138" s="1" t="s">
        <v>17219</v>
      </c>
      <c r="B15138" s="1">
        <v>56</v>
      </c>
    </row>
    <row r="15139" spans="1:2" hidden="1" x14ac:dyDescent="0.35">
      <c r="A15139" s="1" t="s">
        <v>17220</v>
      </c>
      <c r="B15139" s="1">
        <v>75</v>
      </c>
    </row>
    <row r="15140" spans="1:2" hidden="1" x14ac:dyDescent="0.35">
      <c r="A15140" s="1" t="s">
        <v>17221</v>
      </c>
      <c r="B15140" s="1">
        <v>16</v>
      </c>
    </row>
    <row r="15141" spans="1:2" hidden="1" x14ac:dyDescent="0.35">
      <c r="A15141" s="1" t="s">
        <v>17222</v>
      </c>
      <c r="B15141" s="1">
        <v>8</v>
      </c>
    </row>
    <row r="15142" spans="1:2" hidden="1" x14ac:dyDescent="0.35">
      <c r="A15142" s="1" t="s">
        <v>17223</v>
      </c>
      <c r="B15142" s="1">
        <v>58</v>
      </c>
    </row>
    <row r="15143" spans="1:2" hidden="1" x14ac:dyDescent="0.35">
      <c r="A15143" s="1" t="s">
        <v>17224</v>
      </c>
      <c r="B15143" s="1">
        <v>88</v>
      </c>
    </row>
    <row r="15144" spans="1:2" hidden="1" x14ac:dyDescent="0.35">
      <c r="A15144" s="1" t="s">
        <v>17225</v>
      </c>
      <c r="B15144" s="1">
        <v>65</v>
      </c>
    </row>
    <row r="15145" spans="1:2" hidden="1" x14ac:dyDescent="0.35">
      <c r="A15145" s="1" t="s">
        <v>17226</v>
      </c>
      <c r="B15145" s="1">
        <v>52</v>
      </c>
    </row>
    <row r="15146" spans="1:2" hidden="1" x14ac:dyDescent="0.35">
      <c r="A15146" s="1" t="s">
        <v>17227</v>
      </c>
      <c r="B15146" s="1">
        <v>18</v>
      </c>
    </row>
    <row r="15147" spans="1:2" hidden="1" x14ac:dyDescent="0.35">
      <c r="A15147" s="1" t="s">
        <v>17228</v>
      </c>
      <c r="B15147" s="1">
        <v>72</v>
      </c>
    </row>
    <row r="15148" spans="1:2" hidden="1" x14ac:dyDescent="0.35">
      <c r="A15148" s="1" t="s">
        <v>17229</v>
      </c>
      <c r="B15148" s="1">
        <v>75</v>
      </c>
    </row>
    <row r="15149" spans="1:2" hidden="1" x14ac:dyDescent="0.35">
      <c r="A15149" s="1" t="s">
        <v>17230</v>
      </c>
      <c r="B15149" s="1">
        <v>75</v>
      </c>
    </row>
    <row r="15150" spans="1:2" hidden="1" x14ac:dyDescent="0.35">
      <c r="A15150" s="1" t="s">
        <v>17231</v>
      </c>
      <c r="B15150" s="1">
        <v>26</v>
      </c>
    </row>
    <row r="15151" spans="1:2" hidden="1" x14ac:dyDescent="0.35">
      <c r="A15151" s="1" t="s">
        <v>17232</v>
      </c>
      <c r="B15151" s="1">
        <v>77</v>
      </c>
    </row>
    <row r="15152" spans="1:2" hidden="1" x14ac:dyDescent="0.35">
      <c r="A15152" s="1" t="s">
        <v>17233</v>
      </c>
      <c r="B15152" s="1">
        <v>99</v>
      </c>
    </row>
    <row r="15153" spans="1:2" hidden="1" x14ac:dyDescent="0.35">
      <c r="A15153" s="1" t="s">
        <v>17234</v>
      </c>
      <c r="B15153" s="1">
        <v>73</v>
      </c>
    </row>
    <row r="15154" spans="1:2" hidden="1" x14ac:dyDescent="0.35">
      <c r="A15154" s="1" t="s">
        <v>17235</v>
      </c>
      <c r="B15154" s="1">
        <v>21</v>
      </c>
    </row>
    <row r="15155" spans="1:2" hidden="1" x14ac:dyDescent="0.35">
      <c r="A15155" s="1" t="s">
        <v>17236</v>
      </c>
      <c r="B15155" s="1">
        <v>50</v>
      </c>
    </row>
    <row r="15156" spans="1:2" hidden="1" x14ac:dyDescent="0.35">
      <c r="A15156" s="1" t="s">
        <v>17237</v>
      </c>
      <c r="B15156" s="1">
        <v>24</v>
      </c>
    </row>
    <row r="15157" spans="1:2" hidden="1" x14ac:dyDescent="0.35">
      <c r="A15157" s="1" t="s">
        <v>17238</v>
      </c>
      <c r="B15157" s="1">
        <v>43</v>
      </c>
    </row>
    <row r="15158" spans="1:2" hidden="1" x14ac:dyDescent="0.35">
      <c r="A15158" s="1" t="s">
        <v>17239</v>
      </c>
      <c r="B15158" s="1">
        <v>81</v>
      </c>
    </row>
    <row r="15159" spans="1:2" hidden="1" x14ac:dyDescent="0.35">
      <c r="A15159" s="1" t="s">
        <v>17240</v>
      </c>
      <c r="B15159" s="1">
        <v>41</v>
      </c>
    </row>
    <row r="15160" spans="1:2" hidden="1" x14ac:dyDescent="0.35">
      <c r="A15160" s="1" t="s">
        <v>17241</v>
      </c>
      <c r="B15160" s="1">
        <v>62</v>
      </c>
    </row>
    <row r="15161" spans="1:2" hidden="1" x14ac:dyDescent="0.35">
      <c r="A15161" s="1" t="s">
        <v>17242</v>
      </c>
      <c r="B15161" s="1">
        <v>49</v>
      </c>
    </row>
    <row r="15162" spans="1:2" hidden="1" x14ac:dyDescent="0.35">
      <c r="A15162" s="1" t="s">
        <v>17243</v>
      </c>
      <c r="B15162" s="1">
        <v>95</v>
      </c>
    </row>
    <row r="15163" spans="1:2" hidden="1" x14ac:dyDescent="0.35">
      <c r="A15163" s="1" t="s">
        <v>17244</v>
      </c>
      <c r="B15163" s="1">
        <v>85</v>
      </c>
    </row>
    <row r="15164" spans="1:2" hidden="1" x14ac:dyDescent="0.35">
      <c r="A15164" s="1" t="s">
        <v>17245</v>
      </c>
      <c r="B15164" s="1">
        <v>48</v>
      </c>
    </row>
    <row r="15165" spans="1:2" hidden="1" x14ac:dyDescent="0.35">
      <c r="A15165" s="1" t="s">
        <v>17246</v>
      </c>
      <c r="B15165" s="1">
        <v>71</v>
      </c>
    </row>
    <row r="15166" spans="1:2" hidden="1" x14ac:dyDescent="0.35">
      <c r="A15166" s="1" t="s">
        <v>17247</v>
      </c>
      <c r="B15166" s="1">
        <v>25</v>
      </c>
    </row>
    <row r="15167" spans="1:2" hidden="1" x14ac:dyDescent="0.35">
      <c r="A15167" s="1" t="s">
        <v>17248</v>
      </c>
      <c r="B15167" s="1">
        <v>17</v>
      </c>
    </row>
    <row r="15168" spans="1:2" hidden="1" x14ac:dyDescent="0.35">
      <c r="A15168" s="1" t="s">
        <v>17249</v>
      </c>
      <c r="B15168" s="1">
        <v>65</v>
      </c>
    </row>
    <row r="15169" spans="1:2" hidden="1" x14ac:dyDescent="0.35">
      <c r="A15169" s="1" t="s">
        <v>17250</v>
      </c>
      <c r="B15169" s="1">
        <v>80</v>
      </c>
    </row>
    <row r="15170" spans="1:2" hidden="1" x14ac:dyDescent="0.35">
      <c r="A15170" s="1" t="s">
        <v>17251</v>
      </c>
      <c r="B15170" s="1">
        <v>56</v>
      </c>
    </row>
    <row r="15171" spans="1:2" hidden="1" x14ac:dyDescent="0.35">
      <c r="A15171" s="1" t="s">
        <v>17252</v>
      </c>
      <c r="B15171" s="1">
        <v>22</v>
      </c>
    </row>
    <row r="15172" spans="1:2" hidden="1" x14ac:dyDescent="0.35">
      <c r="A15172" s="1" t="s">
        <v>17253</v>
      </c>
      <c r="B15172" s="1">
        <v>34</v>
      </c>
    </row>
    <row r="15173" spans="1:2" hidden="1" x14ac:dyDescent="0.35">
      <c r="A15173" s="1" t="s">
        <v>17254</v>
      </c>
      <c r="B15173" s="1">
        <v>53</v>
      </c>
    </row>
    <row r="15174" spans="1:2" hidden="1" x14ac:dyDescent="0.35">
      <c r="A15174" s="1" t="s">
        <v>17255</v>
      </c>
      <c r="B15174" s="1">
        <v>49</v>
      </c>
    </row>
    <row r="15175" spans="1:2" hidden="1" x14ac:dyDescent="0.35">
      <c r="A15175" s="1" t="s">
        <v>17256</v>
      </c>
      <c r="B15175" s="1">
        <v>77</v>
      </c>
    </row>
    <row r="15176" spans="1:2" hidden="1" x14ac:dyDescent="0.35">
      <c r="A15176" s="1" t="s">
        <v>17257</v>
      </c>
      <c r="B15176" s="1">
        <v>71</v>
      </c>
    </row>
    <row r="15177" spans="1:2" hidden="1" x14ac:dyDescent="0.35">
      <c r="A15177" s="1" t="s">
        <v>17258</v>
      </c>
      <c r="B15177" s="1">
        <v>14</v>
      </c>
    </row>
    <row r="15178" spans="1:2" hidden="1" x14ac:dyDescent="0.35">
      <c r="A15178" s="1" t="s">
        <v>17259</v>
      </c>
      <c r="B15178" s="1">
        <v>68</v>
      </c>
    </row>
    <row r="15179" spans="1:2" hidden="1" x14ac:dyDescent="0.35">
      <c r="A15179" s="1" t="s">
        <v>17260</v>
      </c>
      <c r="B15179" s="1">
        <v>3</v>
      </c>
    </row>
    <row r="15180" spans="1:2" hidden="1" x14ac:dyDescent="0.35">
      <c r="A15180" s="1" t="s">
        <v>17261</v>
      </c>
      <c r="B15180" s="1">
        <v>10</v>
      </c>
    </row>
    <row r="15181" spans="1:2" hidden="1" x14ac:dyDescent="0.35">
      <c r="A15181" s="1" t="s">
        <v>17262</v>
      </c>
      <c r="B15181" s="1">
        <v>80</v>
      </c>
    </row>
    <row r="15182" spans="1:2" hidden="1" x14ac:dyDescent="0.35">
      <c r="A15182" s="1" t="s">
        <v>17263</v>
      </c>
      <c r="B15182" s="1">
        <v>18</v>
      </c>
    </row>
    <row r="15183" spans="1:2" hidden="1" x14ac:dyDescent="0.35">
      <c r="A15183" s="1" t="s">
        <v>17264</v>
      </c>
      <c r="B15183" s="1">
        <v>43</v>
      </c>
    </row>
    <row r="15184" spans="1:2" hidden="1" x14ac:dyDescent="0.35">
      <c r="A15184" s="1" t="s">
        <v>17265</v>
      </c>
      <c r="B15184" s="1">
        <v>11</v>
      </c>
    </row>
    <row r="15185" spans="1:2" hidden="1" x14ac:dyDescent="0.35">
      <c r="A15185" s="1" t="s">
        <v>17266</v>
      </c>
      <c r="B15185" s="1">
        <v>16</v>
      </c>
    </row>
    <row r="15186" spans="1:2" hidden="1" x14ac:dyDescent="0.35">
      <c r="A15186" s="1" t="s">
        <v>17267</v>
      </c>
      <c r="B15186" s="1">
        <v>2</v>
      </c>
    </row>
    <row r="15187" spans="1:2" hidden="1" x14ac:dyDescent="0.35">
      <c r="A15187" s="1" t="s">
        <v>17268</v>
      </c>
      <c r="B15187" s="1">
        <v>20</v>
      </c>
    </row>
    <row r="15188" spans="1:2" hidden="1" x14ac:dyDescent="0.35">
      <c r="A15188" s="1" t="s">
        <v>17269</v>
      </c>
      <c r="B15188" s="1">
        <v>4</v>
      </c>
    </row>
    <row r="15189" spans="1:2" hidden="1" x14ac:dyDescent="0.35">
      <c r="A15189" s="1" t="s">
        <v>17270</v>
      </c>
      <c r="B15189" s="1">
        <v>72</v>
      </c>
    </row>
    <row r="15190" spans="1:2" hidden="1" x14ac:dyDescent="0.35">
      <c r="A15190" s="1" t="s">
        <v>17271</v>
      </c>
      <c r="B15190" s="1">
        <v>68</v>
      </c>
    </row>
    <row r="15191" spans="1:2" hidden="1" x14ac:dyDescent="0.35">
      <c r="A15191" s="1" t="s">
        <v>17272</v>
      </c>
      <c r="B15191" s="1">
        <v>42</v>
      </c>
    </row>
    <row r="15192" spans="1:2" hidden="1" x14ac:dyDescent="0.35">
      <c r="A15192" s="1" t="s">
        <v>17273</v>
      </c>
      <c r="B15192" s="1">
        <v>75</v>
      </c>
    </row>
    <row r="15193" spans="1:2" hidden="1" x14ac:dyDescent="0.35">
      <c r="A15193" s="1" t="s">
        <v>17274</v>
      </c>
      <c r="B15193" s="1">
        <v>96</v>
      </c>
    </row>
    <row r="15194" spans="1:2" hidden="1" x14ac:dyDescent="0.35">
      <c r="A15194" s="1" t="s">
        <v>17275</v>
      </c>
      <c r="B15194" s="1">
        <v>92</v>
      </c>
    </row>
    <row r="15195" spans="1:2" hidden="1" x14ac:dyDescent="0.35">
      <c r="A15195" s="1" t="s">
        <v>17276</v>
      </c>
      <c r="B15195" s="1">
        <v>90</v>
      </c>
    </row>
    <row r="15196" spans="1:2" hidden="1" x14ac:dyDescent="0.35">
      <c r="A15196" s="1" t="s">
        <v>17277</v>
      </c>
      <c r="B15196" s="1">
        <v>48</v>
      </c>
    </row>
    <row r="15197" spans="1:2" hidden="1" x14ac:dyDescent="0.35">
      <c r="A15197" s="1" t="s">
        <v>17278</v>
      </c>
      <c r="B15197" s="1">
        <v>49</v>
      </c>
    </row>
    <row r="15198" spans="1:2" hidden="1" x14ac:dyDescent="0.35">
      <c r="A15198" s="1" t="s">
        <v>17279</v>
      </c>
      <c r="B15198" s="1">
        <v>5</v>
      </c>
    </row>
    <row r="15199" spans="1:2" hidden="1" x14ac:dyDescent="0.35">
      <c r="A15199" s="1" t="s">
        <v>17280</v>
      </c>
      <c r="B15199" s="1">
        <v>67</v>
      </c>
    </row>
    <row r="15200" spans="1:2" hidden="1" x14ac:dyDescent="0.35">
      <c r="A15200" s="1" t="s">
        <v>17281</v>
      </c>
      <c r="B15200" s="1">
        <v>13</v>
      </c>
    </row>
    <row r="15201" spans="1:2" hidden="1" x14ac:dyDescent="0.35">
      <c r="A15201" s="1" t="s">
        <v>17282</v>
      </c>
      <c r="B15201" s="1">
        <v>12</v>
      </c>
    </row>
    <row r="15202" spans="1:2" hidden="1" x14ac:dyDescent="0.35">
      <c r="A15202" s="1" t="s">
        <v>17283</v>
      </c>
      <c r="B15202" s="1">
        <v>34</v>
      </c>
    </row>
    <row r="15203" spans="1:2" hidden="1" x14ac:dyDescent="0.35">
      <c r="A15203" s="1" t="s">
        <v>17284</v>
      </c>
      <c r="B15203" s="1">
        <v>0</v>
      </c>
    </row>
    <row r="15204" spans="1:2" hidden="1" x14ac:dyDescent="0.35">
      <c r="A15204" s="1" t="s">
        <v>17285</v>
      </c>
      <c r="B15204" s="1">
        <v>17</v>
      </c>
    </row>
    <row r="15205" spans="1:2" hidden="1" x14ac:dyDescent="0.35">
      <c r="A15205" s="1" t="s">
        <v>17286</v>
      </c>
      <c r="B15205" s="1">
        <v>94</v>
      </c>
    </row>
    <row r="15206" spans="1:2" hidden="1" x14ac:dyDescent="0.35">
      <c r="A15206" s="1" t="s">
        <v>17287</v>
      </c>
      <c r="B15206" s="1">
        <v>47</v>
      </c>
    </row>
    <row r="15207" spans="1:2" hidden="1" x14ac:dyDescent="0.35">
      <c r="A15207" s="1" t="s">
        <v>17288</v>
      </c>
      <c r="B15207" s="1">
        <v>58</v>
      </c>
    </row>
    <row r="15208" spans="1:2" hidden="1" x14ac:dyDescent="0.35">
      <c r="A15208" s="1" t="s">
        <v>17289</v>
      </c>
      <c r="B15208" s="1">
        <v>12</v>
      </c>
    </row>
    <row r="15209" spans="1:2" hidden="1" x14ac:dyDescent="0.35">
      <c r="A15209" s="1" t="s">
        <v>17290</v>
      </c>
      <c r="B15209" s="1">
        <v>77</v>
      </c>
    </row>
    <row r="15210" spans="1:2" hidden="1" x14ac:dyDescent="0.35">
      <c r="A15210" s="1" t="s">
        <v>17291</v>
      </c>
      <c r="B15210" s="1">
        <v>90</v>
      </c>
    </row>
    <row r="15211" spans="1:2" hidden="1" x14ac:dyDescent="0.35">
      <c r="A15211" s="1" t="s">
        <v>17292</v>
      </c>
      <c r="B15211" s="1">
        <v>18</v>
      </c>
    </row>
    <row r="15212" spans="1:2" hidden="1" x14ac:dyDescent="0.35">
      <c r="A15212" s="1" t="s">
        <v>17293</v>
      </c>
      <c r="B15212" s="1">
        <v>89</v>
      </c>
    </row>
    <row r="15213" spans="1:2" hidden="1" x14ac:dyDescent="0.35">
      <c r="A15213" s="1" t="s">
        <v>17294</v>
      </c>
      <c r="B15213" s="1">
        <v>88</v>
      </c>
    </row>
    <row r="15214" spans="1:2" hidden="1" x14ac:dyDescent="0.35">
      <c r="A15214" s="1" t="s">
        <v>17295</v>
      </c>
      <c r="B15214" s="1">
        <v>27</v>
      </c>
    </row>
    <row r="15215" spans="1:2" hidden="1" x14ac:dyDescent="0.35">
      <c r="A15215" s="1" t="s">
        <v>17296</v>
      </c>
      <c r="B15215" s="1">
        <v>71</v>
      </c>
    </row>
    <row r="15216" spans="1:2" hidden="1" x14ac:dyDescent="0.35">
      <c r="A15216" s="1" t="s">
        <v>17297</v>
      </c>
      <c r="B15216" s="1">
        <v>11</v>
      </c>
    </row>
    <row r="15217" spans="1:2" hidden="1" x14ac:dyDescent="0.35">
      <c r="A15217" s="1" t="s">
        <v>17298</v>
      </c>
      <c r="B15217" s="1">
        <v>63</v>
      </c>
    </row>
    <row r="15218" spans="1:2" hidden="1" x14ac:dyDescent="0.35">
      <c r="A15218" s="1" t="s">
        <v>17299</v>
      </c>
      <c r="B15218" s="1">
        <v>69</v>
      </c>
    </row>
    <row r="15219" spans="1:2" hidden="1" x14ac:dyDescent="0.35">
      <c r="A15219" s="1" t="s">
        <v>17300</v>
      </c>
      <c r="B15219" s="1">
        <v>83</v>
      </c>
    </row>
    <row r="15220" spans="1:2" hidden="1" x14ac:dyDescent="0.35">
      <c r="A15220" s="1" t="s">
        <v>17301</v>
      </c>
      <c r="B15220" s="1">
        <v>9</v>
      </c>
    </row>
    <row r="15221" spans="1:2" hidden="1" x14ac:dyDescent="0.35">
      <c r="A15221" s="1" t="s">
        <v>17302</v>
      </c>
      <c r="B15221" s="1">
        <v>32</v>
      </c>
    </row>
    <row r="15222" spans="1:2" hidden="1" x14ac:dyDescent="0.35">
      <c r="A15222" s="1" t="s">
        <v>17303</v>
      </c>
      <c r="B15222" s="1">
        <v>66</v>
      </c>
    </row>
    <row r="15223" spans="1:2" hidden="1" x14ac:dyDescent="0.35">
      <c r="A15223" s="1" t="s">
        <v>17304</v>
      </c>
      <c r="B15223" s="1">
        <v>67</v>
      </c>
    </row>
    <row r="15224" spans="1:2" hidden="1" x14ac:dyDescent="0.35">
      <c r="A15224" s="1" t="s">
        <v>17305</v>
      </c>
      <c r="B15224" s="1">
        <v>93</v>
      </c>
    </row>
    <row r="15225" spans="1:2" hidden="1" x14ac:dyDescent="0.35">
      <c r="A15225" s="1" t="s">
        <v>17306</v>
      </c>
      <c r="B15225" s="1">
        <v>31</v>
      </c>
    </row>
    <row r="15226" spans="1:2" hidden="1" x14ac:dyDescent="0.35">
      <c r="A15226" s="1" t="s">
        <v>17307</v>
      </c>
      <c r="B15226" s="1">
        <v>90</v>
      </c>
    </row>
    <row r="15227" spans="1:2" hidden="1" x14ac:dyDescent="0.35">
      <c r="A15227" s="1" t="s">
        <v>17308</v>
      </c>
      <c r="B15227" s="1">
        <v>32</v>
      </c>
    </row>
    <row r="15228" spans="1:2" hidden="1" x14ac:dyDescent="0.35">
      <c r="A15228" s="1" t="s">
        <v>17309</v>
      </c>
      <c r="B15228" s="1">
        <v>95</v>
      </c>
    </row>
    <row r="15229" spans="1:2" hidden="1" x14ac:dyDescent="0.35">
      <c r="A15229" s="1" t="s">
        <v>17310</v>
      </c>
      <c r="B15229" s="1">
        <v>60</v>
      </c>
    </row>
    <row r="15230" spans="1:2" hidden="1" x14ac:dyDescent="0.35">
      <c r="A15230" s="1" t="s">
        <v>17311</v>
      </c>
      <c r="B15230" s="1">
        <v>29</v>
      </c>
    </row>
    <row r="15231" spans="1:2" hidden="1" x14ac:dyDescent="0.35">
      <c r="A15231" s="1" t="s">
        <v>17312</v>
      </c>
      <c r="B15231" s="1">
        <v>79</v>
      </c>
    </row>
    <row r="15232" spans="1:2" hidden="1" x14ac:dyDescent="0.35">
      <c r="A15232" s="1" t="s">
        <v>17313</v>
      </c>
      <c r="B15232" s="1">
        <v>10</v>
      </c>
    </row>
    <row r="15233" spans="1:2" hidden="1" x14ac:dyDescent="0.35">
      <c r="A15233" s="1" t="s">
        <v>17314</v>
      </c>
      <c r="B15233" s="1">
        <v>47</v>
      </c>
    </row>
    <row r="15234" spans="1:2" hidden="1" x14ac:dyDescent="0.35">
      <c r="A15234" s="1" t="s">
        <v>17315</v>
      </c>
      <c r="B15234" s="1">
        <v>17</v>
      </c>
    </row>
    <row r="15235" spans="1:2" hidden="1" x14ac:dyDescent="0.35">
      <c r="A15235" s="1" t="s">
        <v>17316</v>
      </c>
      <c r="B15235" s="1">
        <v>2</v>
      </c>
    </row>
    <row r="15236" spans="1:2" hidden="1" x14ac:dyDescent="0.35">
      <c r="A15236" s="1" t="s">
        <v>17317</v>
      </c>
      <c r="B15236" s="1">
        <v>24</v>
      </c>
    </row>
    <row r="15237" spans="1:2" hidden="1" x14ac:dyDescent="0.35">
      <c r="A15237" s="1" t="s">
        <v>17318</v>
      </c>
      <c r="B15237" s="1">
        <v>33</v>
      </c>
    </row>
    <row r="15238" spans="1:2" hidden="1" x14ac:dyDescent="0.35">
      <c r="A15238" s="1" t="s">
        <v>17319</v>
      </c>
      <c r="B15238" s="1">
        <v>37</v>
      </c>
    </row>
    <row r="15239" spans="1:2" hidden="1" x14ac:dyDescent="0.35">
      <c r="A15239" s="1" t="s">
        <v>17320</v>
      </c>
      <c r="B15239" s="1">
        <v>26</v>
      </c>
    </row>
    <row r="15240" spans="1:2" hidden="1" x14ac:dyDescent="0.35">
      <c r="A15240" s="1" t="s">
        <v>17321</v>
      </c>
      <c r="B15240" s="1">
        <v>92</v>
      </c>
    </row>
    <row r="15241" spans="1:2" hidden="1" x14ac:dyDescent="0.35">
      <c r="A15241" s="1" t="s">
        <v>17322</v>
      </c>
      <c r="B15241" s="1">
        <v>79</v>
      </c>
    </row>
    <row r="15242" spans="1:2" hidden="1" x14ac:dyDescent="0.35">
      <c r="A15242" s="1" t="s">
        <v>17323</v>
      </c>
      <c r="B15242" s="1">
        <v>74</v>
      </c>
    </row>
    <row r="15243" spans="1:2" hidden="1" x14ac:dyDescent="0.35">
      <c r="A15243" s="1" t="s">
        <v>17324</v>
      </c>
      <c r="B15243" s="1">
        <v>28</v>
      </c>
    </row>
    <row r="15244" spans="1:2" hidden="1" x14ac:dyDescent="0.35">
      <c r="A15244" s="1" t="s">
        <v>17325</v>
      </c>
      <c r="B15244" s="1">
        <v>0</v>
      </c>
    </row>
    <row r="15245" spans="1:2" hidden="1" x14ac:dyDescent="0.35">
      <c r="A15245" s="1" t="s">
        <v>17326</v>
      </c>
      <c r="B15245" s="1">
        <v>6</v>
      </c>
    </row>
    <row r="15246" spans="1:2" hidden="1" x14ac:dyDescent="0.35">
      <c r="A15246" s="1" t="s">
        <v>17327</v>
      </c>
      <c r="B15246" s="1">
        <v>96</v>
      </c>
    </row>
    <row r="15247" spans="1:2" hidden="1" x14ac:dyDescent="0.35">
      <c r="A15247" s="1" t="s">
        <v>17328</v>
      </c>
      <c r="B15247" s="1">
        <v>35</v>
      </c>
    </row>
    <row r="15248" spans="1:2" hidden="1" x14ac:dyDescent="0.35">
      <c r="A15248" s="1" t="s">
        <v>17329</v>
      </c>
      <c r="B15248" s="1">
        <v>10</v>
      </c>
    </row>
    <row r="15249" spans="1:2" hidden="1" x14ac:dyDescent="0.35">
      <c r="A15249" s="1" t="s">
        <v>17330</v>
      </c>
      <c r="B15249" s="1">
        <v>55</v>
      </c>
    </row>
    <row r="15250" spans="1:2" hidden="1" x14ac:dyDescent="0.35">
      <c r="A15250" s="1" t="s">
        <v>17331</v>
      </c>
      <c r="B15250" s="1">
        <v>66</v>
      </c>
    </row>
    <row r="15251" spans="1:2" hidden="1" x14ac:dyDescent="0.35">
      <c r="A15251" s="1" t="s">
        <v>17332</v>
      </c>
      <c r="B15251" s="1">
        <v>2</v>
      </c>
    </row>
    <row r="15252" spans="1:2" hidden="1" x14ac:dyDescent="0.35">
      <c r="A15252" s="1" t="s">
        <v>17333</v>
      </c>
      <c r="B15252" s="1">
        <v>70</v>
      </c>
    </row>
    <row r="15253" spans="1:2" hidden="1" x14ac:dyDescent="0.35">
      <c r="A15253" s="1" t="s">
        <v>17334</v>
      </c>
      <c r="B15253" s="1">
        <v>56</v>
      </c>
    </row>
    <row r="15254" spans="1:2" hidden="1" x14ac:dyDescent="0.35">
      <c r="A15254" s="1" t="s">
        <v>17335</v>
      </c>
      <c r="B15254" s="1">
        <v>56</v>
      </c>
    </row>
    <row r="15255" spans="1:2" hidden="1" x14ac:dyDescent="0.35">
      <c r="A15255" s="1" t="s">
        <v>17336</v>
      </c>
      <c r="B15255" s="1">
        <v>56</v>
      </c>
    </row>
    <row r="15256" spans="1:2" hidden="1" x14ac:dyDescent="0.35">
      <c r="A15256" s="1" t="s">
        <v>17337</v>
      </c>
      <c r="B15256" s="1">
        <v>47</v>
      </c>
    </row>
    <row r="15257" spans="1:2" hidden="1" x14ac:dyDescent="0.35">
      <c r="A15257" s="1" t="s">
        <v>17338</v>
      </c>
      <c r="B15257" s="1">
        <v>55</v>
      </c>
    </row>
    <row r="15258" spans="1:2" hidden="1" x14ac:dyDescent="0.35">
      <c r="A15258" s="1" t="s">
        <v>17339</v>
      </c>
      <c r="B15258" s="1">
        <v>48</v>
      </c>
    </row>
    <row r="15259" spans="1:2" hidden="1" x14ac:dyDescent="0.35">
      <c r="A15259" s="1" t="s">
        <v>17340</v>
      </c>
      <c r="B15259" s="1">
        <v>31</v>
      </c>
    </row>
    <row r="15260" spans="1:2" hidden="1" x14ac:dyDescent="0.35">
      <c r="A15260" s="1" t="s">
        <v>17341</v>
      </c>
      <c r="B15260" s="1">
        <v>42</v>
      </c>
    </row>
    <row r="15261" spans="1:2" hidden="1" x14ac:dyDescent="0.35">
      <c r="A15261" s="1" t="s">
        <v>17342</v>
      </c>
      <c r="B15261" s="1">
        <v>14</v>
      </c>
    </row>
    <row r="15262" spans="1:2" hidden="1" x14ac:dyDescent="0.35">
      <c r="A15262" s="1" t="s">
        <v>17343</v>
      </c>
      <c r="B15262" s="1">
        <v>84</v>
      </c>
    </row>
    <row r="15263" spans="1:2" hidden="1" x14ac:dyDescent="0.35">
      <c r="A15263" s="1" t="s">
        <v>17344</v>
      </c>
      <c r="B15263" s="1">
        <v>46</v>
      </c>
    </row>
    <row r="15264" spans="1:2" hidden="1" x14ac:dyDescent="0.35">
      <c r="A15264" s="1" t="s">
        <v>17345</v>
      </c>
      <c r="B15264" s="1">
        <v>96</v>
      </c>
    </row>
    <row r="15265" spans="1:2" hidden="1" x14ac:dyDescent="0.35">
      <c r="A15265" s="1" t="s">
        <v>17346</v>
      </c>
      <c r="B15265" s="1">
        <v>36</v>
      </c>
    </row>
    <row r="15266" spans="1:2" hidden="1" x14ac:dyDescent="0.35">
      <c r="A15266" s="1" t="s">
        <v>17347</v>
      </c>
      <c r="B15266" s="1">
        <v>64</v>
      </c>
    </row>
    <row r="15267" spans="1:2" hidden="1" x14ac:dyDescent="0.35">
      <c r="A15267" s="1" t="s">
        <v>17348</v>
      </c>
      <c r="B15267" s="1">
        <v>0</v>
      </c>
    </row>
    <row r="15268" spans="1:2" hidden="1" x14ac:dyDescent="0.35">
      <c r="A15268" s="1" t="s">
        <v>17349</v>
      </c>
      <c r="B15268" s="1">
        <v>28</v>
      </c>
    </row>
    <row r="15269" spans="1:2" hidden="1" x14ac:dyDescent="0.35">
      <c r="A15269" s="1" t="s">
        <v>17350</v>
      </c>
      <c r="B15269" s="1">
        <v>63</v>
      </c>
    </row>
    <row r="15270" spans="1:2" hidden="1" x14ac:dyDescent="0.35">
      <c r="A15270" s="1" t="s">
        <v>17351</v>
      </c>
      <c r="B15270" s="1">
        <v>67</v>
      </c>
    </row>
    <row r="15271" spans="1:2" hidden="1" x14ac:dyDescent="0.35">
      <c r="A15271" s="1" t="s">
        <v>17352</v>
      </c>
      <c r="B15271" s="1">
        <v>18</v>
      </c>
    </row>
    <row r="15272" spans="1:2" hidden="1" x14ac:dyDescent="0.35">
      <c r="A15272" s="1" t="s">
        <v>17353</v>
      </c>
      <c r="B15272" s="1">
        <v>14</v>
      </c>
    </row>
    <row r="15273" spans="1:2" hidden="1" x14ac:dyDescent="0.35">
      <c r="A15273" s="1" t="s">
        <v>17354</v>
      </c>
      <c r="B15273" s="1">
        <v>52</v>
      </c>
    </row>
    <row r="15274" spans="1:2" hidden="1" x14ac:dyDescent="0.35">
      <c r="A15274" s="1" t="s">
        <v>17355</v>
      </c>
      <c r="B15274" s="1">
        <v>20</v>
      </c>
    </row>
    <row r="15275" spans="1:2" hidden="1" x14ac:dyDescent="0.35">
      <c r="A15275" s="1" t="s">
        <v>17356</v>
      </c>
      <c r="B15275" s="1">
        <v>97</v>
      </c>
    </row>
    <row r="15276" spans="1:2" hidden="1" x14ac:dyDescent="0.35">
      <c r="A15276" s="1" t="s">
        <v>17357</v>
      </c>
      <c r="B15276" s="1">
        <v>98</v>
      </c>
    </row>
    <row r="15277" spans="1:2" hidden="1" x14ac:dyDescent="0.35">
      <c r="A15277" s="1" t="s">
        <v>17358</v>
      </c>
      <c r="B15277" s="1">
        <v>25</v>
      </c>
    </row>
    <row r="15278" spans="1:2" hidden="1" x14ac:dyDescent="0.35">
      <c r="A15278" s="1" t="s">
        <v>17359</v>
      </c>
      <c r="B15278" s="1">
        <v>59</v>
      </c>
    </row>
    <row r="15279" spans="1:2" hidden="1" x14ac:dyDescent="0.35">
      <c r="A15279" s="1" t="s">
        <v>17360</v>
      </c>
      <c r="B15279" s="1">
        <v>5</v>
      </c>
    </row>
    <row r="15280" spans="1:2" hidden="1" x14ac:dyDescent="0.35">
      <c r="A15280" s="1" t="s">
        <v>17361</v>
      </c>
      <c r="B15280" s="1">
        <v>28</v>
      </c>
    </row>
    <row r="15281" spans="1:2" hidden="1" x14ac:dyDescent="0.35">
      <c r="A15281" s="1" t="s">
        <v>17362</v>
      </c>
      <c r="B15281" s="1">
        <v>66</v>
      </c>
    </row>
    <row r="15282" spans="1:2" hidden="1" x14ac:dyDescent="0.35">
      <c r="A15282" s="1" t="s">
        <v>17363</v>
      </c>
      <c r="B15282" s="1">
        <v>94</v>
      </c>
    </row>
    <row r="15283" spans="1:2" hidden="1" x14ac:dyDescent="0.35">
      <c r="A15283" s="1" t="s">
        <v>17364</v>
      </c>
      <c r="B15283" s="1">
        <v>84</v>
      </c>
    </row>
    <row r="15284" spans="1:2" hidden="1" x14ac:dyDescent="0.35">
      <c r="A15284" s="1" t="s">
        <v>17365</v>
      </c>
      <c r="B15284" s="1">
        <v>27</v>
      </c>
    </row>
    <row r="15285" spans="1:2" hidden="1" x14ac:dyDescent="0.35">
      <c r="A15285" s="1" t="s">
        <v>17366</v>
      </c>
      <c r="B15285" s="1">
        <v>60</v>
      </c>
    </row>
    <row r="15286" spans="1:2" hidden="1" x14ac:dyDescent="0.35">
      <c r="A15286" s="1" t="s">
        <v>17367</v>
      </c>
      <c r="B15286" s="1">
        <v>13</v>
      </c>
    </row>
    <row r="15287" spans="1:2" hidden="1" x14ac:dyDescent="0.35">
      <c r="A15287" s="1" t="s">
        <v>17368</v>
      </c>
      <c r="B15287" s="1">
        <v>96</v>
      </c>
    </row>
    <row r="15288" spans="1:2" hidden="1" x14ac:dyDescent="0.35">
      <c r="A15288" s="1" t="s">
        <v>17369</v>
      </c>
      <c r="B15288" s="1">
        <v>8</v>
      </c>
    </row>
    <row r="15289" spans="1:2" hidden="1" x14ac:dyDescent="0.35">
      <c r="A15289" s="1" t="s">
        <v>17370</v>
      </c>
      <c r="B15289" s="1">
        <v>3</v>
      </c>
    </row>
    <row r="15290" spans="1:2" hidden="1" x14ac:dyDescent="0.35">
      <c r="A15290" s="1" t="s">
        <v>17371</v>
      </c>
      <c r="B15290" s="1">
        <v>37</v>
      </c>
    </row>
    <row r="15291" spans="1:2" hidden="1" x14ac:dyDescent="0.35">
      <c r="A15291" s="1" t="s">
        <v>17372</v>
      </c>
      <c r="B15291" s="1">
        <v>6</v>
      </c>
    </row>
    <row r="15292" spans="1:2" hidden="1" x14ac:dyDescent="0.35">
      <c r="A15292" s="1" t="s">
        <v>17373</v>
      </c>
      <c r="B15292" s="1">
        <v>74</v>
      </c>
    </row>
    <row r="15293" spans="1:2" hidden="1" x14ac:dyDescent="0.35">
      <c r="A15293" s="1" t="s">
        <v>17374</v>
      </c>
      <c r="B15293" s="1">
        <v>21</v>
      </c>
    </row>
    <row r="15294" spans="1:2" hidden="1" x14ac:dyDescent="0.35">
      <c r="A15294" s="1" t="s">
        <v>17375</v>
      </c>
      <c r="B15294" s="1">
        <v>11</v>
      </c>
    </row>
    <row r="15295" spans="1:2" hidden="1" x14ac:dyDescent="0.35">
      <c r="A15295" s="1" t="s">
        <v>17376</v>
      </c>
      <c r="B15295" s="1">
        <v>54</v>
      </c>
    </row>
    <row r="15296" spans="1:2" hidden="1" x14ac:dyDescent="0.35">
      <c r="A15296" s="1" t="s">
        <v>17377</v>
      </c>
      <c r="B15296" s="1">
        <v>26</v>
      </c>
    </row>
    <row r="15297" spans="1:2" hidden="1" x14ac:dyDescent="0.35">
      <c r="A15297" s="1" t="s">
        <v>17378</v>
      </c>
      <c r="B15297" s="1">
        <v>31</v>
      </c>
    </row>
    <row r="15298" spans="1:2" hidden="1" x14ac:dyDescent="0.35">
      <c r="A15298" s="1" t="s">
        <v>17379</v>
      </c>
      <c r="B15298" s="1">
        <v>33</v>
      </c>
    </row>
    <row r="15299" spans="1:2" hidden="1" x14ac:dyDescent="0.35">
      <c r="A15299" s="1" t="s">
        <v>17380</v>
      </c>
      <c r="B15299" s="1">
        <v>86</v>
      </c>
    </row>
    <row r="15300" spans="1:2" hidden="1" x14ac:dyDescent="0.35">
      <c r="A15300" s="1" t="s">
        <v>17381</v>
      </c>
      <c r="B15300" s="1">
        <v>17</v>
      </c>
    </row>
    <row r="15301" spans="1:2" hidden="1" x14ac:dyDescent="0.35">
      <c r="A15301" s="1" t="s">
        <v>17382</v>
      </c>
      <c r="B15301" s="1">
        <v>59</v>
      </c>
    </row>
    <row r="15302" spans="1:2" hidden="1" x14ac:dyDescent="0.35">
      <c r="A15302" s="1" t="s">
        <v>17383</v>
      </c>
      <c r="B15302" s="1">
        <v>12</v>
      </c>
    </row>
    <row r="15303" spans="1:2" hidden="1" x14ac:dyDescent="0.35">
      <c r="A15303" s="1" t="s">
        <v>17384</v>
      </c>
      <c r="B15303" s="1">
        <v>25</v>
      </c>
    </row>
    <row r="15304" spans="1:2" hidden="1" x14ac:dyDescent="0.35">
      <c r="A15304" s="1" t="s">
        <v>17385</v>
      </c>
      <c r="B15304" s="1">
        <v>27</v>
      </c>
    </row>
    <row r="15305" spans="1:2" hidden="1" x14ac:dyDescent="0.35">
      <c r="A15305" s="1" t="s">
        <v>17386</v>
      </c>
      <c r="B15305" s="1">
        <v>69</v>
      </c>
    </row>
    <row r="15306" spans="1:2" hidden="1" x14ac:dyDescent="0.35">
      <c r="A15306" s="1" t="s">
        <v>17387</v>
      </c>
      <c r="B15306" s="1">
        <v>37</v>
      </c>
    </row>
    <row r="15307" spans="1:2" hidden="1" x14ac:dyDescent="0.35">
      <c r="A15307" s="1" t="s">
        <v>17388</v>
      </c>
      <c r="B15307" s="1">
        <v>44</v>
      </c>
    </row>
    <row r="15308" spans="1:2" hidden="1" x14ac:dyDescent="0.35">
      <c r="A15308" s="1" t="s">
        <v>17389</v>
      </c>
      <c r="B15308" s="1">
        <v>33</v>
      </c>
    </row>
    <row r="15309" spans="1:2" hidden="1" x14ac:dyDescent="0.35">
      <c r="A15309" s="1" t="s">
        <v>17390</v>
      </c>
      <c r="B15309" s="1">
        <v>6</v>
      </c>
    </row>
    <row r="15310" spans="1:2" hidden="1" x14ac:dyDescent="0.35">
      <c r="A15310" s="1" t="s">
        <v>17391</v>
      </c>
      <c r="B15310" s="1">
        <v>29</v>
      </c>
    </row>
    <row r="15311" spans="1:2" hidden="1" x14ac:dyDescent="0.35">
      <c r="A15311" s="1" t="s">
        <v>17392</v>
      </c>
      <c r="B15311" s="1">
        <v>97</v>
      </c>
    </row>
    <row r="15312" spans="1:2" hidden="1" x14ac:dyDescent="0.35">
      <c r="A15312" s="1" t="s">
        <v>17393</v>
      </c>
      <c r="B15312" s="1">
        <v>36</v>
      </c>
    </row>
    <row r="15313" spans="1:2" hidden="1" x14ac:dyDescent="0.35">
      <c r="A15313" s="1" t="s">
        <v>17394</v>
      </c>
      <c r="B15313" s="1">
        <v>10</v>
      </c>
    </row>
    <row r="15314" spans="1:2" hidden="1" x14ac:dyDescent="0.35">
      <c r="A15314" s="1" t="s">
        <v>17395</v>
      </c>
      <c r="B15314" s="1">
        <v>98</v>
      </c>
    </row>
    <row r="15315" spans="1:2" hidden="1" x14ac:dyDescent="0.35">
      <c r="A15315" s="1" t="s">
        <v>17396</v>
      </c>
      <c r="B15315" s="1">
        <v>18</v>
      </c>
    </row>
    <row r="15316" spans="1:2" hidden="1" x14ac:dyDescent="0.35">
      <c r="A15316" s="1" t="s">
        <v>17397</v>
      </c>
      <c r="B15316" s="1">
        <v>60</v>
      </c>
    </row>
    <row r="15317" spans="1:2" hidden="1" x14ac:dyDescent="0.35">
      <c r="A15317" s="1" t="s">
        <v>17398</v>
      </c>
      <c r="B15317" s="1">
        <v>41</v>
      </c>
    </row>
    <row r="15318" spans="1:2" hidden="1" x14ac:dyDescent="0.35">
      <c r="A15318" s="1" t="s">
        <v>17399</v>
      </c>
      <c r="B15318" s="1">
        <v>71</v>
      </c>
    </row>
    <row r="15319" spans="1:2" hidden="1" x14ac:dyDescent="0.35">
      <c r="A15319" s="1" t="s">
        <v>17400</v>
      </c>
      <c r="B15319" s="1">
        <v>71</v>
      </c>
    </row>
    <row r="15320" spans="1:2" hidden="1" x14ac:dyDescent="0.35">
      <c r="A15320" s="1" t="s">
        <v>17401</v>
      </c>
      <c r="B15320" s="1">
        <v>53</v>
      </c>
    </row>
    <row r="15321" spans="1:2" hidden="1" x14ac:dyDescent="0.35">
      <c r="A15321" s="1" t="s">
        <v>17402</v>
      </c>
      <c r="B15321" s="1">
        <v>36</v>
      </c>
    </row>
    <row r="15322" spans="1:2" hidden="1" x14ac:dyDescent="0.35">
      <c r="A15322" s="1" t="s">
        <v>17403</v>
      </c>
      <c r="B15322" s="1">
        <v>59</v>
      </c>
    </row>
    <row r="15323" spans="1:2" hidden="1" x14ac:dyDescent="0.35">
      <c r="A15323" s="1" t="s">
        <v>17404</v>
      </c>
      <c r="B15323" s="1">
        <v>94</v>
      </c>
    </row>
    <row r="15324" spans="1:2" hidden="1" x14ac:dyDescent="0.35">
      <c r="A15324" s="1" t="s">
        <v>17405</v>
      </c>
      <c r="B15324" s="1">
        <v>69</v>
      </c>
    </row>
    <row r="15325" spans="1:2" hidden="1" x14ac:dyDescent="0.35">
      <c r="A15325" s="1" t="s">
        <v>17406</v>
      </c>
      <c r="B15325" s="1">
        <v>65</v>
      </c>
    </row>
    <row r="15326" spans="1:2" hidden="1" x14ac:dyDescent="0.35">
      <c r="A15326" s="1" t="s">
        <v>17407</v>
      </c>
      <c r="B15326" s="1">
        <v>12</v>
      </c>
    </row>
    <row r="15327" spans="1:2" hidden="1" x14ac:dyDescent="0.35">
      <c r="A15327" s="1" t="s">
        <v>17408</v>
      </c>
      <c r="B15327" s="1">
        <v>66</v>
      </c>
    </row>
    <row r="15328" spans="1:2" hidden="1" x14ac:dyDescent="0.35">
      <c r="A15328" s="1" t="s">
        <v>17409</v>
      </c>
      <c r="B15328" s="1">
        <v>30</v>
      </c>
    </row>
    <row r="15329" spans="1:2" hidden="1" x14ac:dyDescent="0.35">
      <c r="A15329" s="1" t="s">
        <v>17410</v>
      </c>
      <c r="B15329" s="1">
        <v>15</v>
      </c>
    </row>
    <row r="15330" spans="1:2" hidden="1" x14ac:dyDescent="0.35">
      <c r="A15330" s="1" t="s">
        <v>17411</v>
      </c>
      <c r="B15330" s="1">
        <v>97</v>
      </c>
    </row>
    <row r="15331" spans="1:2" hidden="1" x14ac:dyDescent="0.35">
      <c r="A15331" s="1" t="s">
        <v>17412</v>
      </c>
      <c r="B15331" s="1">
        <v>72</v>
      </c>
    </row>
    <row r="15332" spans="1:2" hidden="1" x14ac:dyDescent="0.35">
      <c r="A15332" s="1" t="s">
        <v>17413</v>
      </c>
      <c r="B15332" s="1">
        <v>15</v>
      </c>
    </row>
    <row r="15333" spans="1:2" hidden="1" x14ac:dyDescent="0.35">
      <c r="A15333" s="1" t="s">
        <v>17414</v>
      </c>
      <c r="B15333" s="1">
        <v>9</v>
      </c>
    </row>
    <row r="15334" spans="1:2" hidden="1" x14ac:dyDescent="0.35">
      <c r="A15334" s="1" t="s">
        <v>17415</v>
      </c>
      <c r="B15334" s="1">
        <v>92</v>
      </c>
    </row>
    <row r="15335" spans="1:2" hidden="1" x14ac:dyDescent="0.35">
      <c r="A15335" s="1" t="s">
        <v>17416</v>
      </c>
      <c r="B15335" s="1">
        <v>49</v>
      </c>
    </row>
    <row r="15336" spans="1:2" hidden="1" x14ac:dyDescent="0.35">
      <c r="A15336" s="1" t="s">
        <v>17417</v>
      </c>
      <c r="B15336" s="1">
        <v>44</v>
      </c>
    </row>
    <row r="15337" spans="1:2" hidden="1" x14ac:dyDescent="0.35">
      <c r="A15337" s="1" t="s">
        <v>17418</v>
      </c>
      <c r="B15337" s="1">
        <v>53</v>
      </c>
    </row>
    <row r="15338" spans="1:2" hidden="1" x14ac:dyDescent="0.35">
      <c r="A15338" s="1" t="s">
        <v>17419</v>
      </c>
      <c r="B15338" s="1">
        <v>35</v>
      </c>
    </row>
    <row r="15339" spans="1:2" hidden="1" x14ac:dyDescent="0.35">
      <c r="A15339" s="1" t="s">
        <v>17420</v>
      </c>
      <c r="B15339" s="1">
        <v>61</v>
      </c>
    </row>
    <row r="15340" spans="1:2" hidden="1" x14ac:dyDescent="0.35">
      <c r="A15340" s="1" t="s">
        <v>17421</v>
      </c>
      <c r="B15340" s="1">
        <v>68</v>
      </c>
    </row>
    <row r="15341" spans="1:2" hidden="1" x14ac:dyDescent="0.35">
      <c r="A15341" s="1" t="s">
        <v>17422</v>
      </c>
      <c r="B15341" s="1">
        <v>49</v>
      </c>
    </row>
    <row r="15342" spans="1:2" hidden="1" x14ac:dyDescent="0.35">
      <c r="A15342" s="1" t="s">
        <v>17423</v>
      </c>
      <c r="B15342" s="1">
        <v>54</v>
      </c>
    </row>
    <row r="15343" spans="1:2" hidden="1" x14ac:dyDescent="0.35">
      <c r="A15343" s="1" t="s">
        <v>17424</v>
      </c>
      <c r="B15343" s="1">
        <v>61</v>
      </c>
    </row>
    <row r="15344" spans="1:2" hidden="1" x14ac:dyDescent="0.35">
      <c r="A15344" s="1" t="s">
        <v>17425</v>
      </c>
      <c r="B15344" s="1">
        <v>91</v>
      </c>
    </row>
    <row r="15345" spans="1:2" hidden="1" x14ac:dyDescent="0.35">
      <c r="A15345" s="1" t="s">
        <v>17426</v>
      </c>
      <c r="B15345" s="1">
        <v>80</v>
      </c>
    </row>
    <row r="15346" spans="1:2" hidden="1" x14ac:dyDescent="0.35">
      <c r="A15346" s="1" t="s">
        <v>17427</v>
      </c>
      <c r="B15346" s="1">
        <v>27</v>
      </c>
    </row>
    <row r="15347" spans="1:2" hidden="1" x14ac:dyDescent="0.35">
      <c r="A15347" s="1" t="s">
        <v>17428</v>
      </c>
      <c r="B15347" s="1">
        <v>30</v>
      </c>
    </row>
    <row r="15348" spans="1:2" hidden="1" x14ac:dyDescent="0.35">
      <c r="A15348" s="1" t="s">
        <v>17429</v>
      </c>
      <c r="B15348" s="1">
        <v>11</v>
      </c>
    </row>
    <row r="15349" spans="1:2" hidden="1" x14ac:dyDescent="0.35">
      <c r="A15349" s="1" t="s">
        <v>17430</v>
      </c>
      <c r="B15349" s="1">
        <v>19</v>
      </c>
    </row>
    <row r="15350" spans="1:2" hidden="1" x14ac:dyDescent="0.35">
      <c r="A15350" s="1" t="s">
        <v>17431</v>
      </c>
      <c r="B15350" s="1">
        <v>99</v>
      </c>
    </row>
    <row r="15351" spans="1:2" hidden="1" x14ac:dyDescent="0.35">
      <c r="A15351" s="1" t="s">
        <v>17432</v>
      </c>
      <c r="B15351" s="1">
        <v>64</v>
      </c>
    </row>
    <row r="15352" spans="1:2" hidden="1" x14ac:dyDescent="0.35">
      <c r="A15352" s="1" t="s">
        <v>17433</v>
      </c>
      <c r="B15352" s="1">
        <v>61</v>
      </c>
    </row>
    <row r="15353" spans="1:2" hidden="1" x14ac:dyDescent="0.35">
      <c r="A15353" s="1" t="s">
        <v>17434</v>
      </c>
      <c r="B15353" s="1">
        <v>91</v>
      </c>
    </row>
    <row r="15354" spans="1:2" hidden="1" x14ac:dyDescent="0.35">
      <c r="A15354" s="1" t="s">
        <v>17435</v>
      </c>
      <c r="B15354" s="1">
        <v>51</v>
      </c>
    </row>
    <row r="15355" spans="1:2" hidden="1" x14ac:dyDescent="0.35">
      <c r="A15355" s="1" t="s">
        <v>17436</v>
      </c>
      <c r="B15355" s="1">
        <v>15</v>
      </c>
    </row>
    <row r="15356" spans="1:2" hidden="1" x14ac:dyDescent="0.35">
      <c r="A15356" s="1" t="s">
        <v>17437</v>
      </c>
      <c r="B15356" s="1">
        <v>72</v>
      </c>
    </row>
    <row r="15357" spans="1:2" hidden="1" x14ac:dyDescent="0.35">
      <c r="A15357" s="1" t="s">
        <v>17438</v>
      </c>
      <c r="B15357" s="1">
        <v>90</v>
      </c>
    </row>
    <row r="15358" spans="1:2" hidden="1" x14ac:dyDescent="0.35">
      <c r="A15358" s="1" t="s">
        <v>17439</v>
      </c>
      <c r="B15358" s="1">
        <v>89</v>
      </c>
    </row>
    <row r="15359" spans="1:2" hidden="1" x14ac:dyDescent="0.35">
      <c r="A15359" s="1" t="s">
        <v>17440</v>
      </c>
      <c r="B15359" s="1">
        <v>7</v>
      </c>
    </row>
    <row r="15360" spans="1:2" hidden="1" x14ac:dyDescent="0.35">
      <c r="A15360" s="1" t="s">
        <v>17441</v>
      </c>
      <c r="B15360" s="1">
        <v>1</v>
      </c>
    </row>
    <row r="15361" spans="1:2" hidden="1" x14ac:dyDescent="0.35">
      <c r="A15361" s="1" t="s">
        <v>17442</v>
      </c>
      <c r="B15361" s="1">
        <v>83</v>
      </c>
    </row>
    <row r="15362" spans="1:2" hidden="1" x14ac:dyDescent="0.35">
      <c r="A15362" s="1" t="s">
        <v>17443</v>
      </c>
      <c r="B15362" s="1">
        <v>47</v>
      </c>
    </row>
    <row r="15363" spans="1:2" hidden="1" x14ac:dyDescent="0.35">
      <c r="A15363" s="1" t="s">
        <v>17444</v>
      </c>
      <c r="B15363" s="1">
        <v>97</v>
      </c>
    </row>
    <row r="15364" spans="1:2" hidden="1" x14ac:dyDescent="0.35">
      <c r="A15364" s="1" t="s">
        <v>17445</v>
      </c>
      <c r="B15364" s="1">
        <v>36</v>
      </c>
    </row>
    <row r="15365" spans="1:2" hidden="1" x14ac:dyDescent="0.35">
      <c r="A15365" s="1" t="s">
        <v>17446</v>
      </c>
      <c r="B15365" s="1">
        <v>34</v>
      </c>
    </row>
    <row r="15366" spans="1:2" hidden="1" x14ac:dyDescent="0.35">
      <c r="A15366" s="1" t="s">
        <v>17447</v>
      </c>
      <c r="B15366" s="1">
        <v>41</v>
      </c>
    </row>
    <row r="15367" spans="1:2" hidden="1" x14ac:dyDescent="0.35">
      <c r="A15367" s="1" t="s">
        <v>17448</v>
      </c>
      <c r="B15367" s="1">
        <v>60</v>
      </c>
    </row>
    <row r="15368" spans="1:2" hidden="1" x14ac:dyDescent="0.35">
      <c r="A15368" s="1" t="s">
        <v>17449</v>
      </c>
      <c r="B15368" s="1">
        <v>66</v>
      </c>
    </row>
    <row r="15369" spans="1:2" hidden="1" x14ac:dyDescent="0.35">
      <c r="A15369" s="1" t="s">
        <v>17450</v>
      </c>
      <c r="B15369" s="1">
        <v>8</v>
      </c>
    </row>
    <row r="15370" spans="1:2" hidden="1" x14ac:dyDescent="0.35">
      <c r="A15370" s="1" t="s">
        <v>17451</v>
      </c>
      <c r="B15370" s="1">
        <v>44</v>
      </c>
    </row>
    <row r="15371" spans="1:2" hidden="1" x14ac:dyDescent="0.35">
      <c r="A15371" s="1" t="s">
        <v>17452</v>
      </c>
      <c r="B15371" s="1">
        <v>20</v>
      </c>
    </row>
    <row r="15372" spans="1:2" hidden="1" x14ac:dyDescent="0.35">
      <c r="A15372" s="1" t="s">
        <v>17453</v>
      </c>
      <c r="B15372" s="1">
        <v>88</v>
      </c>
    </row>
    <row r="15373" spans="1:2" hidden="1" x14ac:dyDescent="0.35">
      <c r="A15373" s="1" t="s">
        <v>17454</v>
      </c>
      <c r="B15373" s="1">
        <v>67</v>
      </c>
    </row>
    <row r="15374" spans="1:2" hidden="1" x14ac:dyDescent="0.35">
      <c r="A15374" s="1" t="s">
        <v>17455</v>
      </c>
      <c r="B15374" s="1">
        <v>26</v>
      </c>
    </row>
    <row r="15375" spans="1:2" hidden="1" x14ac:dyDescent="0.35">
      <c r="A15375" s="1" t="s">
        <v>17456</v>
      </c>
      <c r="B15375" s="1">
        <v>3</v>
      </c>
    </row>
    <row r="15376" spans="1:2" hidden="1" x14ac:dyDescent="0.35">
      <c r="A15376" s="1" t="s">
        <v>17457</v>
      </c>
      <c r="B15376" s="1">
        <v>77</v>
      </c>
    </row>
    <row r="15377" spans="1:2" hidden="1" x14ac:dyDescent="0.35">
      <c r="A15377" s="1" t="s">
        <v>17458</v>
      </c>
      <c r="B15377" s="1">
        <v>80</v>
      </c>
    </row>
    <row r="15378" spans="1:2" hidden="1" x14ac:dyDescent="0.35">
      <c r="A15378" s="1" t="s">
        <v>17459</v>
      </c>
      <c r="B15378" s="1">
        <v>42</v>
      </c>
    </row>
    <row r="15379" spans="1:2" hidden="1" x14ac:dyDescent="0.35">
      <c r="A15379" s="1" t="s">
        <v>17460</v>
      </c>
      <c r="B15379" s="1">
        <v>50</v>
      </c>
    </row>
    <row r="15380" spans="1:2" hidden="1" x14ac:dyDescent="0.35">
      <c r="A15380" s="1" t="s">
        <v>17461</v>
      </c>
      <c r="B15380" s="1">
        <v>41</v>
      </c>
    </row>
    <row r="15381" spans="1:2" hidden="1" x14ac:dyDescent="0.35">
      <c r="A15381" s="1" t="s">
        <v>17462</v>
      </c>
      <c r="B15381" s="1">
        <v>9</v>
      </c>
    </row>
    <row r="15382" spans="1:2" hidden="1" x14ac:dyDescent="0.35">
      <c r="A15382" s="1" t="s">
        <v>17463</v>
      </c>
      <c r="B15382" s="1">
        <v>28</v>
      </c>
    </row>
    <row r="15383" spans="1:2" hidden="1" x14ac:dyDescent="0.35">
      <c r="A15383" s="1" t="s">
        <v>17464</v>
      </c>
      <c r="B15383" s="1">
        <v>57</v>
      </c>
    </row>
    <row r="15384" spans="1:2" hidden="1" x14ac:dyDescent="0.35">
      <c r="A15384" s="1" t="s">
        <v>17465</v>
      </c>
      <c r="B15384" s="1">
        <v>8</v>
      </c>
    </row>
    <row r="15385" spans="1:2" hidden="1" x14ac:dyDescent="0.35">
      <c r="A15385" s="1" t="s">
        <v>17466</v>
      </c>
      <c r="B15385" s="1">
        <v>36</v>
      </c>
    </row>
    <row r="15386" spans="1:2" hidden="1" x14ac:dyDescent="0.35">
      <c r="A15386" s="1" t="s">
        <v>17467</v>
      </c>
      <c r="B15386" s="1">
        <v>13</v>
      </c>
    </row>
    <row r="15387" spans="1:2" hidden="1" x14ac:dyDescent="0.35">
      <c r="A15387" s="1" t="s">
        <v>17468</v>
      </c>
      <c r="B15387" s="1">
        <v>5</v>
      </c>
    </row>
    <row r="15388" spans="1:2" hidden="1" x14ac:dyDescent="0.35">
      <c r="A15388" s="1" t="s">
        <v>17469</v>
      </c>
      <c r="B15388" s="1">
        <v>67</v>
      </c>
    </row>
    <row r="15389" spans="1:2" hidden="1" x14ac:dyDescent="0.35">
      <c r="A15389" s="1" t="s">
        <v>17470</v>
      </c>
      <c r="B15389" s="1">
        <v>78</v>
      </c>
    </row>
    <row r="15390" spans="1:2" hidden="1" x14ac:dyDescent="0.35">
      <c r="A15390" s="1" t="s">
        <v>17471</v>
      </c>
      <c r="B15390" s="1">
        <v>11</v>
      </c>
    </row>
    <row r="15391" spans="1:2" hidden="1" x14ac:dyDescent="0.35">
      <c r="A15391" s="1" t="s">
        <v>17472</v>
      </c>
      <c r="B15391" s="1">
        <v>75</v>
      </c>
    </row>
    <row r="15392" spans="1:2" hidden="1" x14ac:dyDescent="0.35">
      <c r="A15392" s="1" t="s">
        <v>17473</v>
      </c>
      <c r="B15392" s="1">
        <v>83</v>
      </c>
    </row>
    <row r="15393" spans="1:2" hidden="1" x14ac:dyDescent="0.35">
      <c r="A15393" s="1" t="s">
        <v>17474</v>
      </c>
      <c r="B15393" s="1">
        <v>88</v>
      </c>
    </row>
    <row r="15394" spans="1:2" hidden="1" x14ac:dyDescent="0.35">
      <c r="A15394" s="1" t="s">
        <v>17475</v>
      </c>
      <c r="B15394" s="1">
        <v>42</v>
      </c>
    </row>
    <row r="15395" spans="1:2" hidden="1" x14ac:dyDescent="0.35">
      <c r="A15395" s="1" t="s">
        <v>17476</v>
      </c>
      <c r="B15395" s="1">
        <v>63</v>
      </c>
    </row>
    <row r="15396" spans="1:2" hidden="1" x14ac:dyDescent="0.35">
      <c r="A15396" s="1" t="s">
        <v>17477</v>
      </c>
      <c r="B15396" s="1">
        <v>80</v>
      </c>
    </row>
    <row r="15397" spans="1:2" hidden="1" x14ac:dyDescent="0.35">
      <c r="A15397" s="1" t="s">
        <v>17478</v>
      </c>
      <c r="B15397" s="1">
        <v>64</v>
      </c>
    </row>
    <row r="15398" spans="1:2" hidden="1" x14ac:dyDescent="0.35">
      <c r="A15398" s="1" t="s">
        <v>17479</v>
      </c>
      <c r="B15398" s="1">
        <v>17</v>
      </c>
    </row>
    <row r="15399" spans="1:2" hidden="1" x14ac:dyDescent="0.35">
      <c r="A15399" s="1" t="s">
        <v>17480</v>
      </c>
      <c r="B15399" s="1">
        <v>48</v>
      </c>
    </row>
    <row r="15400" spans="1:2" hidden="1" x14ac:dyDescent="0.35">
      <c r="A15400" s="1" t="s">
        <v>17481</v>
      </c>
      <c r="B15400" s="1">
        <v>87</v>
      </c>
    </row>
    <row r="15401" spans="1:2" hidden="1" x14ac:dyDescent="0.35">
      <c r="A15401" s="1" t="s">
        <v>17482</v>
      </c>
      <c r="B15401" s="1">
        <v>32</v>
      </c>
    </row>
    <row r="15402" spans="1:2" hidden="1" x14ac:dyDescent="0.35">
      <c r="A15402" s="1" t="s">
        <v>17483</v>
      </c>
      <c r="B15402" s="1">
        <v>21</v>
      </c>
    </row>
    <row r="15403" spans="1:2" hidden="1" x14ac:dyDescent="0.35">
      <c r="A15403" s="1" t="s">
        <v>17484</v>
      </c>
      <c r="B15403" s="1">
        <v>19</v>
      </c>
    </row>
    <row r="15404" spans="1:2" hidden="1" x14ac:dyDescent="0.35">
      <c r="A15404" s="1" t="s">
        <v>17485</v>
      </c>
      <c r="B15404" s="1">
        <v>90</v>
      </c>
    </row>
    <row r="15405" spans="1:2" hidden="1" x14ac:dyDescent="0.35">
      <c r="A15405" s="1" t="s">
        <v>17486</v>
      </c>
      <c r="B15405" s="1">
        <v>6</v>
      </c>
    </row>
    <row r="15406" spans="1:2" hidden="1" x14ac:dyDescent="0.35">
      <c r="A15406" s="1" t="s">
        <v>17487</v>
      </c>
      <c r="B15406" s="1">
        <v>5</v>
      </c>
    </row>
    <row r="15407" spans="1:2" hidden="1" x14ac:dyDescent="0.35">
      <c r="A15407" s="1" t="s">
        <v>17488</v>
      </c>
      <c r="B15407" s="1">
        <v>50</v>
      </c>
    </row>
    <row r="15408" spans="1:2" hidden="1" x14ac:dyDescent="0.35">
      <c r="A15408" s="1" t="s">
        <v>17489</v>
      </c>
      <c r="B15408" s="1">
        <v>46</v>
      </c>
    </row>
    <row r="15409" spans="1:2" hidden="1" x14ac:dyDescent="0.35">
      <c r="A15409" s="1" t="s">
        <v>17490</v>
      </c>
      <c r="B15409" s="1">
        <v>15</v>
      </c>
    </row>
    <row r="15410" spans="1:2" hidden="1" x14ac:dyDescent="0.35">
      <c r="A15410" s="1" t="s">
        <v>17491</v>
      </c>
      <c r="B15410" s="1">
        <v>98</v>
      </c>
    </row>
    <row r="15411" spans="1:2" hidden="1" x14ac:dyDescent="0.35">
      <c r="A15411" s="1" t="s">
        <v>17492</v>
      </c>
      <c r="B15411" s="1">
        <v>26</v>
      </c>
    </row>
    <row r="15412" spans="1:2" hidden="1" x14ac:dyDescent="0.35">
      <c r="A15412" s="1" t="s">
        <v>17493</v>
      </c>
      <c r="B15412" s="1">
        <v>64</v>
      </c>
    </row>
    <row r="15413" spans="1:2" hidden="1" x14ac:dyDescent="0.35">
      <c r="A15413" s="1" t="s">
        <v>17494</v>
      </c>
      <c r="B15413" s="1">
        <v>25</v>
      </c>
    </row>
    <row r="15414" spans="1:2" hidden="1" x14ac:dyDescent="0.35">
      <c r="A15414" s="1" t="s">
        <v>17495</v>
      </c>
      <c r="B15414" s="1">
        <v>26</v>
      </c>
    </row>
    <row r="15415" spans="1:2" hidden="1" x14ac:dyDescent="0.35">
      <c r="A15415" s="1" t="s">
        <v>17496</v>
      </c>
      <c r="B15415" s="1">
        <v>76</v>
      </c>
    </row>
    <row r="15416" spans="1:2" hidden="1" x14ac:dyDescent="0.35">
      <c r="A15416" s="1" t="s">
        <v>17497</v>
      </c>
      <c r="B15416" s="1">
        <v>94</v>
      </c>
    </row>
    <row r="15417" spans="1:2" hidden="1" x14ac:dyDescent="0.35">
      <c r="A15417" s="1" t="s">
        <v>17498</v>
      </c>
      <c r="B15417" s="1">
        <v>55</v>
      </c>
    </row>
    <row r="15418" spans="1:2" hidden="1" x14ac:dyDescent="0.35">
      <c r="A15418" s="1" t="s">
        <v>17499</v>
      </c>
      <c r="B15418" s="1">
        <v>99</v>
      </c>
    </row>
    <row r="15419" spans="1:2" hidden="1" x14ac:dyDescent="0.35">
      <c r="A15419" s="1" t="s">
        <v>17500</v>
      </c>
      <c r="B15419" s="1">
        <v>68</v>
      </c>
    </row>
    <row r="15420" spans="1:2" hidden="1" x14ac:dyDescent="0.35">
      <c r="A15420" s="1" t="s">
        <v>17501</v>
      </c>
      <c r="B15420" s="1">
        <v>29</v>
      </c>
    </row>
    <row r="15421" spans="1:2" hidden="1" x14ac:dyDescent="0.35">
      <c r="A15421" s="1" t="s">
        <v>17502</v>
      </c>
      <c r="B15421" s="1">
        <v>92</v>
      </c>
    </row>
    <row r="15422" spans="1:2" hidden="1" x14ac:dyDescent="0.35">
      <c r="A15422" s="1" t="s">
        <v>17503</v>
      </c>
      <c r="B15422" s="1">
        <v>55</v>
      </c>
    </row>
    <row r="15423" spans="1:2" hidden="1" x14ac:dyDescent="0.35">
      <c r="A15423" s="1" t="s">
        <v>17504</v>
      </c>
      <c r="B15423" s="1">
        <v>19</v>
      </c>
    </row>
    <row r="15424" spans="1:2" hidden="1" x14ac:dyDescent="0.35">
      <c r="A15424" s="1" t="s">
        <v>17505</v>
      </c>
      <c r="B15424" s="1">
        <v>34</v>
      </c>
    </row>
    <row r="15425" spans="1:2" hidden="1" x14ac:dyDescent="0.35">
      <c r="A15425" s="1" t="s">
        <v>17506</v>
      </c>
      <c r="B15425" s="1">
        <v>13</v>
      </c>
    </row>
    <row r="15426" spans="1:2" hidden="1" x14ac:dyDescent="0.35">
      <c r="A15426" s="1" t="s">
        <v>17507</v>
      </c>
      <c r="B15426" s="1">
        <v>99</v>
      </c>
    </row>
    <row r="15427" spans="1:2" hidden="1" x14ac:dyDescent="0.35">
      <c r="A15427" s="1" t="s">
        <v>17508</v>
      </c>
      <c r="B15427" s="1">
        <v>96</v>
      </c>
    </row>
    <row r="15428" spans="1:2" hidden="1" x14ac:dyDescent="0.35">
      <c r="A15428" s="1" t="s">
        <v>17509</v>
      </c>
      <c r="B15428" s="1">
        <v>15</v>
      </c>
    </row>
    <row r="15429" spans="1:2" hidden="1" x14ac:dyDescent="0.35">
      <c r="A15429" s="1" t="s">
        <v>17510</v>
      </c>
      <c r="B15429" s="1">
        <v>91</v>
      </c>
    </row>
    <row r="15430" spans="1:2" hidden="1" x14ac:dyDescent="0.35">
      <c r="A15430" s="1" t="s">
        <v>17511</v>
      </c>
      <c r="B15430" s="1">
        <v>88</v>
      </c>
    </row>
    <row r="15431" spans="1:2" hidden="1" x14ac:dyDescent="0.35">
      <c r="A15431" s="1" t="s">
        <v>17512</v>
      </c>
      <c r="B15431" s="1">
        <v>28</v>
      </c>
    </row>
    <row r="15432" spans="1:2" hidden="1" x14ac:dyDescent="0.35">
      <c r="A15432" s="1" t="s">
        <v>17513</v>
      </c>
      <c r="B15432" s="1">
        <v>20</v>
      </c>
    </row>
    <row r="15433" spans="1:2" hidden="1" x14ac:dyDescent="0.35">
      <c r="A15433" s="1" t="s">
        <v>17514</v>
      </c>
      <c r="B15433" s="1">
        <v>99</v>
      </c>
    </row>
    <row r="15434" spans="1:2" hidden="1" x14ac:dyDescent="0.35">
      <c r="A15434" s="1" t="s">
        <v>17515</v>
      </c>
      <c r="B15434" s="1">
        <v>60</v>
      </c>
    </row>
    <row r="15435" spans="1:2" hidden="1" x14ac:dyDescent="0.35">
      <c r="A15435" s="1" t="s">
        <v>17516</v>
      </c>
      <c r="B15435" s="1">
        <v>7</v>
      </c>
    </row>
    <row r="15436" spans="1:2" hidden="1" x14ac:dyDescent="0.35">
      <c r="A15436" s="1" t="s">
        <v>17517</v>
      </c>
      <c r="B15436" s="1">
        <v>14</v>
      </c>
    </row>
    <row r="15437" spans="1:2" hidden="1" x14ac:dyDescent="0.35">
      <c r="A15437" s="1" t="s">
        <v>17518</v>
      </c>
      <c r="B15437" s="1">
        <v>29</v>
      </c>
    </row>
    <row r="15438" spans="1:2" hidden="1" x14ac:dyDescent="0.35">
      <c r="A15438" s="1" t="s">
        <v>17519</v>
      </c>
      <c r="B15438" s="1">
        <v>95</v>
      </c>
    </row>
    <row r="15439" spans="1:2" hidden="1" x14ac:dyDescent="0.35">
      <c r="A15439" s="1" t="s">
        <v>17520</v>
      </c>
      <c r="B15439" s="1">
        <v>51</v>
      </c>
    </row>
    <row r="15440" spans="1:2" hidden="1" x14ac:dyDescent="0.35">
      <c r="A15440" s="1" t="s">
        <v>17521</v>
      </c>
      <c r="B15440" s="1">
        <v>61</v>
      </c>
    </row>
    <row r="15441" spans="1:2" hidden="1" x14ac:dyDescent="0.35">
      <c r="A15441" s="1" t="s">
        <v>17522</v>
      </c>
      <c r="B15441" s="1">
        <v>97</v>
      </c>
    </row>
    <row r="15442" spans="1:2" hidden="1" x14ac:dyDescent="0.35">
      <c r="A15442" s="1" t="s">
        <v>17523</v>
      </c>
      <c r="B15442" s="1">
        <v>52</v>
      </c>
    </row>
    <row r="15443" spans="1:2" hidden="1" x14ac:dyDescent="0.35">
      <c r="A15443" s="1" t="s">
        <v>17524</v>
      </c>
      <c r="B15443" s="1">
        <v>87</v>
      </c>
    </row>
    <row r="15444" spans="1:2" hidden="1" x14ac:dyDescent="0.35">
      <c r="A15444" s="1" t="s">
        <v>17525</v>
      </c>
      <c r="B15444" s="1">
        <v>82</v>
      </c>
    </row>
    <row r="15445" spans="1:2" hidden="1" x14ac:dyDescent="0.35">
      <c r="A15445" s="1" t="s">
        <v>17526</v>
      </c>
      <c r="B15445" s="1">
        <v>70</v>
      </c>
    </row>
    <row r="15446" spans="1:2" hidden="1" x14ac:dyDescent="0.35">
      <c r="A15446" s="1" t="s">
        <v>17527</v>
      </c>
      <c r="B15446" s="1">
        <v>54</v>
      </c>
    </row>
    <row r="15447" spans="1:2" hidden="1" x14ac:dyDescent="0.35">
      <c r="A15447" s="1" t="s">
        <v>17528</v>
      </c>
      <c r="B15447" s="1">
        <v>16</v>
      </c>
    </row>
    <row r="15448" spans="1:2" hidden="1" x14ac:dyDescent="0.35">
      <c r="A15448" s="1" t="s">
        <v>17529</v>
      </c>
      <c r="B15448" s="1">
        <v>55</v>
      </c>
    </row>
    <row r="15449" spans="1:2" hidden="1" x14ac:dyDescent="0.35">
      <c r="A15449" s="1" t="s">
        <v>17530</v>
      </c>
      <c r="B15449" s="1">
        <v>26</v>
      </c>
    </row>
    <row r="15450" spans="1:2" hidden="1" x14ac:dyDescent="0.35">
      <c r="A15450" s="1" t="s">
        <v>17531</v>
      </c>
      <c r="B15450" s="1">
        <v>78</v>
      </c>
    </row>
    <row r="15451" spans="1:2" hidden="1" x14ac:dyDescent="0.35">
      <c r="A15451" s="1" t="s">
        <v>17532</v>
      </c>
      <c r="B15451" s="1">
        <v>44</v>
      </c>
    </row>
    <row r="15452" spans="1:2" hidden="1" x14ac:dyDescent="0.35">
      <c r="A15452" s="1" t="s">
        <v>17533</v>
      </c>
      <c r="B15452" s="1">
        <v>52</v>
      </c>
    </row>
    <row r="15453" spans="1:2" hidden="1" x14ac:dyDescent="0.35">
      <c r="A15453" s="1" t="s">
        <v>17534</v>
      </c>
      <c r="B15453" s="1">
        <v>5</v>
      </c>
    </row>
    <row r="15454" spans="1:2" hidden="1" x14ac:dyDescent="0.35">
      <c r="A15454" s="1" t="s">
        <v>17535</v>
      </c>
      <c r="B15454" s="1">
        <v>93</v>
      </c>
    </row>
    <row r="15455" spans="1:2" hidden="1" x14ac:dyDescent="0.35">
      <c r="A15455" s="1" t="s">
        <v>17536</v>
      </c>
      <c r="B15455" s="1">
        <v>25</v>
      </c>
    </row>
    <row r="15456" spans="1:2" hidden="1" x14ac:dyDescent="0.35">
      <c r="A15456" s="1" t="s">
        <v>17537</v>
      </c>
      <c r="B15456" s="1">
        <v>2</v>
      </c>
    </row>
    <row r="15457" spans="1:2" hidden="1" x14ac:dyDescent="0.35">
      <c r="A15457" s="1" t="s">
        <v>17538</v>
      </c>
      <c r="B15457" s="1">
        <v>39</v>
      </c>
    </row>
    <row r="15458" spans="1:2" hidden="1" x14ac:dyDescent="0.35">
      <c r="A15458" s="1" t="s">
        <v>17539</v>
      </c>
      <c r="B15458" s="1">
        <v>20</v>
      </c>
    </row>
    <row r="15459" spans="1:2" hidden="1" x14ac:dyDescent="0.35">
      <c r="A15459" s="1" t="s">
        <v>17540</v>
      </c>
      <c r="B15459" s="1">
        <v>29</v>
      </c>
    </row>
    <row r="15460" spans="1:2" hidden="1" x14ac:dyDescent="0.35">
      <c r="A15460" s="1" t="s">
        <v>17541</v>
      </c>
      <c r="B15460" s="1">
        <v>98</v>
      </c>
    </row>
    <row r="15461" spans="1:2" hidden="1" x14ac:dyDescent="0.35">
      <c r="A15461" s="1" t="s">
        <v>17542</v>
      </c>
      <c r="B15461" s="1">
        <v>6</v>
      </c>
    </row>
    <row r="15462" spans="1:2" hidden="1" x14ac:dyDescent="0.35">
      <c r="A15462" s="1" t="s">
        <v>17543</v>
      </c>
      <c r="B15462" s="1">
        <v>52</v>
      </c>
    </row>
    <row r="15463" spans="1:2" hidden="1" x14ac:dyDescent="0.35">
      <c r="A15463" s="1" t="s">
        <v>17544</v>
      </c>
      <c r="B15463" s="1">
        <v>63</v>
      </c>
    </row>
    <row r="15464" spans="1:2" hidden="1" x14ac:dyDescent="0.35">
      <c r="A15464" s="1" t="s">
        <v>17545</v>
      </c>
      <c r="B15464" s="1">
        <v>19</v>
      </c>
    </row>
    <row r="15465" spans="1:2" hidden="1" x14ac:dyDescent="0.35">
      <c r="A15465" s="1" t="s">
        <v>17546</v>
      </c>
      <c r="B15465" s="1">
        <v>11</v>
      </c>
    </row>
    <row r="15466" spans="1:2" hidden="1" x14ac:dyDescent="0.35">
      <c r="A15466" s="1" t="s">
        <v>17547</v>
      </c>
      <c r="B15466" s="1">
        <v>39</v>
      </c>
    </row>
    <row r="15467" spans="1:2" hidden="1" x14ac:dyDescent="0.35">
      <c r="A15467" s="1" t="s">
        <v>17548</v>
      </c>
      <c r="B15467" s="1">
        <v>34</v>
      </c>
    </row>
    <row r="15468" spans="1:2" hidden="1" x14ac:dyDescent="0.35">
      <c r="A15468" s="1" t="s">
        <v>17549</v>
      </c>
      <c r="B15468" s="1">
        <v>24</v>
      </c>
    </row>
    <row r="15469" spans="1:2" hidden="1" x14ac:dyDescent="0.35">
      <c r="A15469" s="1" t="s">
        <v>17550</v>
      </c>
      <c r="B15469" s="1">
        <v>48</v>
      </c>
    </row>
    <row r="15470" spans="1:2" hidden="1" x14ac:dyDescent="0.35">
      <c r="A15470" s="1" t="s">
        <v>17551</v>
      </c>
      <c r="B15470" s="1">
        <v>24</v>
      </c>
    </row>
    <row r="15471" spans="1:2" hidden="1" x14ac:dyDescent="0.35">
      <c r="A15471" s="1" t="s">
        <v>17552</v>
      </c>
      <c r="B15471" s="1">
        <v>53</v>
      </c>
    </row>
    <row r="15472" spans="1:2" hidden="1" x14ac:dyDescent="0.35">
      <c r="A15472" s="1" t="s">
        <v>17553</v>
      </c>
      <c r="B15472" s="1">
        <v>55</v>
      </c>
    </row>
    <row r="15473" spans="1:2" hidden="1" x14ac:dyDescent="0.35">
      <c r="A15473" s="1" t="s">
        <v>17554</v>
      </c>
      <c r="B15473" s="1">
        <v>74</v>
      </c>
    </row>
    <row r="15474" spans="1:2" hidden="1" x14ac:dyDescent="0.35">
      <c r="A15474" s="1" t="s">
        <v>17555</v>
      </c>
      <c r="B15474" s="1">
        <v>18</v>
      </c>
    </row>
    <row r="15475" spans="1:2" hidden="1" x14ac:dyDescent="0.35">
      <c r="A15475" s="1" t="s">
        <v>17556</v>
      </c>
      <c r="B15475" s="1">
        <v>27</v>
      </c>
    </row>
    <row r="15476" spans="1:2" hidden="1" x14ac:dyDescent="0.35">
      <c r="A15476" s="1" t="s">
        <v>17557</v>
      </c>
      <c r="B15476" s="1">
        <v>52</v>
      </c>
    </row>
    <row r="15477" spans="1:2" hidden="1" x14ac:dyDescent="0.35">
      <c r="A15477" s="1" t="s">
        <v>17558</v>
      </c>
      <c r="B15477" s="1">
        <v>70</v>
      </c>
    </row>
    <row r="15478" spans="1:2" hidden="1" x14ac:dyDescent="0.35">
      <c r="A15478" s="1" t="s">
        <v>17559</v>
      </c>
      <c r="B15478" s="1">
        <v>61</v>
      </c>
    </row>
    <row r="15479" spans="1:2" hidden="1" x14ac:dyDescent="0.35">
      <c r="A15479" s="1" t="s">
        <v>17560</v>
      </c>
      <c r="B15479" s="1">
        <v>74</v>
      </c>
    </row>
    <row r="15480" spans="1:2" hidden="1" x14ac:dyDescent="0.35">
      <c r="A15480" s="1" t="s">
        <v>17561</v>
      </c>
      <c r="B15480" s="1">
        <v>22</v>
      </c>
    </row>
    <row r="15481" spans="1:2" hidden="1" x14ac:dyDescent="0.35">
      <c r="A15481" s="1" t="s">
        <v>17562</v>
      </c>
      <c r="B15481" s="1">
        <v>16</v>
      </c>
    </row>
    <row r="15482" spans="1:2" hidden="1" x14ac:dyDescent="0.35">
      <c r="A15482" s="1" t="s">
        <v>17563</v>
      </c>
      <c r="B15482" s="1">
        <v>74</v>
      </c>
    </row>
    <row r="15483" spans="1:2" hidden="1" x14ac:dyDescent="0.35">
      <c r="A15483" s="1" t="s">
        <v>17564</v>
      </c>
      <c r="B15483" s="1">
        <v>82</v>
      </c>
    </row>
    <row r="15484" spans="1:2" hidden="1" x14ac:dyDescent="0.35">
      <c r="A15484" s="1" t="s">
        <v>17565</v>
      </c>
      <c r="B15484" s="1">
        <v>92</v>
      </c>
    </row>
    <row r="15485" spans="1:2" hidden="1" x14ac:dyDescent="0.35">
      <c r="A15485" s="1" t="s">
        <v>17566</v>
      </c>
      <c r="B15485" s="1">
        <v>39</v>
      </c>
    </row>
    <row r="15486" spans="1:2" hidden="1" x14ac:dyDescent="0.35">
      <c r="A15486" s="1" t="s">
        <v>17567</v>
      </c>
      <c r="B15486" s="1">
        <v>99</v>
      </c>
    </row>
    <row r="15487" spans="1:2" hidden="1" x14ac:dyDescent="0.35">
      <c r="A15487" s="1" t="s">
        <v>17568</v>
      </c>
      <c r="B15487" s="1">
        <v>68</v>
      </c>
    </row>
    <row r="15488" spans="1:2" hidden="1" x14ac:dyDescent="0.35">
      <c r="A15488" s="1" t="s">
        <v>17569</v>
      </c>
      <c r="B15488" s="1">
        <v>87</v>
      </c>
    </row>
    <row r="15489" spans="1:2" hidden="1" x14ac:dyDescent="0.35">
      <c r="A15489" s="1" t="s">
        <v>17570</v>
      </c>
      <c r="B15489" s="1">
        <v>89</v>
      </c>
    </row>
    <row r="15490" spans="1:2" hidden="1" x14ac:dyDescent="0.35">
      <c r="A15490" s="1" t="s">
        <v>17571</v>
      </c>
      <c r="B15490" s="1">
        <v>97</v>
      </c>
    </row>
    <row r="15491" spans="1:2" hidden="1" x14ac:dyDescent="0.35">
      <c r="A15491" s="1" t="s">
        <v>17572</v>
      </c>
      <c r="B15491" s="1">
        <v>57</v>
      </c>
    </row>
    <row r="15492" spans="1:2" hidden="1" x14ac:dyDescent="0.35">
      <c r="A15492" s="1" t="s">
        <v>17573</v>
      </c>
      <c r="B15492" s="1">
        <v>75</v>
      </c>
    </row>
    <row r="15493" spans="1:2" hidden="1" x14ac:dyDescent="0.35">
      <c r="A15493" s="1" t="s">
        <v>17574</v>
      </c>
      <c r="B15493" s="1">
        <v>45</v>
      </c>
    </row>
    <row r="15494" spans="1:2" hidden="1" x14ac:dyDescent="0.35">
      <c r="A15494" s="1" t="s">
        <v>17575</v>
      </c>
      <c r="B15494" s="1">
        <v>13</v>
      </c>
    </row>
    <row r="15495" spans="1:2" hidden="1" x14ac:dyDescent="0.35">
      <c r="A15495" s="1" t="s">
        <v>17576</v>
      </c>
      <c r="B15495" s="1">
        <v>76</v>
      </c>
    </row>
    <row r="15496" spans="1:2" hidden="1" x14ac:dyDescent="0.35">
      <c r="A15496" s="1" t="s">
        <v>17577</v>
      </c>
      <c r="B15496" s="1">
        <v>92</v>
      </c>
    </row>
    <row r="15497" spans="1:2" hidden="1" x14ac:dyDescent="0.35">
      <c r="A15497" s="1" t="s">
        <v>17578</v>
      </c>
      <c r="B15497" s="1">
        <v>43</v>
      </c>
    </row>
    <row r="15498" spans="1:2" hidden="1" x14ac:dyDescent="0.35">
      <c r="A15498" s="1" t="s">
        <v>17579</v>
      </c>
      <c r="B15498" s="1">
        <v>66</v>
      </c>
    </row>
    <row r="15499" spans="1:2" hidden="1" x14ac:dyDescent="0.35">
      <c r="A15499" s="1" t="s">
        <v>17580</v>
      </c>
      <c r="B15499" s="1">
        <v>22</v>
      </c>
    </row>
    <row r="15500" spans="1:2" hidden="1" x14ac:dyDescent="0.35">
      <c r="A15500" s="1" t="s">
        <v>17581</v>
      </c>
      <c r="B15500" s="1">
        <v>26</v>
      </c>
    </row>
    <row r="15501" spans="1:2" hidden="1" x14ac:dyDescent="0.35">
      <c r="A15501" s="1" t="s">
        <v>17582</v>
      </c>
      <c r="B15501" s="1">
        <v>51</v>
      </c>
    </row>
    <row r="15502" spans="1:2" hidden="1" x14ac:dyDescent="0.35">
      <c r="A15502" s="1" t="s">
        <v>17583</v>
      </c>
      <c r="B15502" s="1">
        <v>97</v>
      </c>
    </row>
    <row r="15503" spans="1:2" hidden="1" x14ac:dyDescent="0.35">
      <c r="A15503" s="1" t="s">
        <v>17584</v>
      </c>
      <c r="B15503" s="1">
        <v>58</v>
      </c>
    </row>
    <row r="15504" spans="1:2" hidden="1" x14ac:dyDescent="0.35">
      <c r="A15504" s="1" t="s">
        <v>17585</v>
      </c>
      <c r="B15504" s="1">
        <v>80</v>
      </c>
    </row>
    <row r="15505" spans="1:2" hidden="1" x14ac:dyDescent="0.35">
      <c r="A15505" s="1" t="s">
        <v>17586</v>
      </c>
      <c r="B15505" s="1">
        <v>30</v>
      </c>
    </row>
    <row r="15506" spans="1:2" hidden="1" x14ac:dyDescent="0.35">
      <c r="A15506" s="1" t="s">
        <v>17587</v>
      </c>
      <c r="B15506" s="1">
        <v>72</v>
      </c>
    </row>
    <row r="15507" spans="1:2" hidden="1" x14ac:dyDescent="0.35">
      <c r="A15507" s="1" t="s">
        <v>17588</v>
      </c>
      <c r="B15507" s="1">
        <v>64</v>
      </c>
    </row>
    <row r="15508" spans="1:2" hidden="1" x14ac:dyDescent="0.35">
      <c r="A15508" s="1" t="s">
        <v>17589</v>
      </c>
      <c r="B15508" s="1">
        <v>21</v>
      </c>
    </row>
    <row r="15509" spans="1:2" hidden="1" x14ac:dyDescent="0.35">
      <c r="A15509" s="1" t="s">
        <v>17590</v>
      </c>
      <c r="B15509" s="1">
        <v>76</v>
      </c>
    </row>
    <row r="15510" spans="1:2" hidden="1" x14ac:dyDescent="0.35">
      <c r="A15510" s="1" t="s">
        <v>17591</v>
      </c>
      <c r="B15510" s="1">
        <v>75</v>
      </c>
    </row>
    <row r="15511" spans="1:2" hidden="1" x14ac:dyDescent="0.35">
      <c r="A15511" s="1" t="s">
        <v>17592</v>
      </c>
      <c r="B15511" s="1">
        <v>61</v>
      </c>
    </row>
    <row r="15512" spans="1:2" hidden="1" x14ac:dyDescent="0.35">
      <c r="A15512" s="1" t="s">
        <v>17593</v>
      </c>
      <c r="B15512" s="1">
        <v>12</v>
      </c>
    </row>
    <row r="15513" spans="1:2" hidden="1" x14ac:dyDescent="0.35">
      <c r="A15513" s="1" t="s">
        <v>17594</v>
      </c>
      <c r="B15513" s="1">
        <v>19</v>
      </c>
    </row>
    <row r="15514" spans="1:2" hidden="1" x14ac:dyDescent="0.35">
      <c r="A15514" s="1" t="s">
        <v>17595</v>
      </c>
      <c r="B15514" s="1">
        <v>98</v>
      </c>
    </row>
    <row r="15515" spans="1:2" hidden="1" x14ac:dyDescent="0.35">
      <c r="A15515" s="1" t="s">
        <v>17596</v>
      </c>
      <c r="B15515" s="1">
        <v>54</v>
      </c>
    </row>
    <row r="15516" spans="1:2" hidden="1" x14ac:dyDescent="0.35">
      <c r="A15516" s="1" t="s">
        <v>17597</v>
      </c>
      <c r="B15516" s="1">
        <v>96</v>
      </c>
    </row>
    <row r="15517" spans="1:2" hidden="1" x14ac:dyDescent="0.35">
      <c r="A15517" s="1" t="s">
        <v>17598</v>
      </c>
      <c r="B15517" s="1">
        <v>36</v>
      </c>
    </row>
    <row r="15518" spans="1:2" hidden="1" x14ac:dyDescent="0.35">
      <c r="A15518" s="1" t="s">
        <v>17599</v>
      </c>
      <c r="B15518" s="1">
        <v>88</v>
      </c>
    </row>
    <row r="15519" spans="1:2" hidden="1" x14ac:dyDescent="0.35">
      <c r="A15519" s="1" t="s">
        <v>17600</v>
      </c>
      <c r="B15519" s="1">
        <v>73</v>
      </c>
    </row>
    <row r="15520" spans="1:2" hidden="1" x14ac:dyDescent="0.35">
      <c r="A15520" s="1" t="s">
        <v>17601</v>
      </c>
      <c r="B15520" s="1">
        <v>79</v>
      </c>
    </row>
    <row r="15521" spans="1:2" hidden="1" x14ac:dyDescent="0.35">
      <c r="A15521" s="1" t="s">
        <v>17602</v>
      </c>
      <c r="B15521" s="1">
        <v>7</v>
      </c>
    </row>
    <row r="15522" spans="1:2" hidden="1" x14ac:dyDescent="0.35">
      <c r="A15522" s="1" t="s">
        <v>17603</v>
      </c>
      <c r="B15522" s="1">
        <v>91</v>
      </c>
    </row>
    <row r="15523" spans="1:2" hidden="1" x14ac:dyDescent="0.35">
      <c r="A15523" s="1" t="s">
        <v>17604</v>
      </c>
      <c r="B15523" s="1">
        <v>19</v>
      </c>
    </row>
    <row r="15524" spans="1:2" hidden="1" x14ac:dyDescent="0.35">
      <c r="A15524" s="1" t="s">
        <v>17605</v>
      </c>
      <c r="B15524" s="1">
        <v>24</v>
      </c>
    </row>
    <row r="15525" spans="1:2" hidden="1" x14ac:dyDescent="0.35">
      <c r="A15525" s="1" t="s">
        <v>17606</v>
      </c>
      <c r="B15525" s="1">
        <v>68</v>
      </c>
    </row>
    <row r="15526" spans="1:2" hidden="1" x14ac:dyDescent="0.35">
      <c r="A15526" s="1" t="s">
        <v>17607</v>
      </c>
      <c r="B15526" s="1">
        <v>0</v>
      </c>
    </row>
    <row r="15527" spans="1:2" hidden="1" x14ac:dyDescent="0.35">
      <c r="A15527" s="1" t="s">
        <v>17608</v>
      </c>
      <c r="B15527" s="1">
        <v>24</v>
      </c>
    </row>
    <row r="15528" spans="1:2" hidden="1" x14ac:dyDescent="0.35">
      <c r="A15528" s="1" t="s">
        <v>17609</v>
      </c>
      <c r="B15528" s="1">
        <v>67</v>
      </c>
    </row>
    <row r="15529" spans="1:2" hidden="1" x14ac:dyDescent="0.35">
      <c r="A15529" s="1" t="s">
        <v>17610</v>
      </c>
      <c r="B15529" s="1">
        <v>74</v>
      </c>
    </row>
    <row r="15530" spans="1:2" hidden="1" x14ac:dyDescent="0.35">
      <c r="A15530" s="1" t="s">
        <v>17611</v>
      </c>
      <c r="B15530" s="1">
        <v>75</v>
      </c>
    </row>
    <row r="15531" spans="1:2" hidden="1" x14ac:dyDescent="0.35">
      <c r="A15531" s="1" t="s">
        <v>17612</v>
      </c>
      <c r="B15531" s="1">
        <v>31</v>
      </c>
    </row>
    <row r="15532" spans="1:2" hidden="1" x14ac:dyDescent="0.35">
      <c r="A15532" s="1" t="s">
        <v>17613</v>
      </c>
      <c r="B15532" s="1">
        <v>64</v>
      </c>
    </row>
    <row r="15533" spans="1:2" hidden="1" x14ac:dyDescent="0.35">
      <c r="A15533" s="1" t="s">
        <v>17614</v>
      </c>
      <c r="B15533" s="1">
        <v>76</v>
      </c>
    </row>
    <row r="15534" spans="1:2" hidden="1" x14ac:dyDescent="0.35">
      <c r="A15534" s="1" t="s">
        <v>17615</v>
      </c>
      <c r="B15534" s="1">
        <v>56</v>
      </c>
    </row>
    <row r="15535" spans="1:2" hidden="1" x14ac:dyDescent="0.35">
      <c r="A15535" s="1" t="s">
        <v>17616</v>
      </c>
      <c r="B15535" s="1">
        <v>53</v>
      </c>
    </row>
    <row r="15536" spans="1:2" hidden="1" x14ac:dyDescent="0.35">
      <c r="A15536" s="1" t="s">
        <v>17617</v>
      </c>
      <c r="B15536" s="1">
        <v>4</v>
      </c>
    </row>
    <row r="15537" spans="1:2" hidden="1" x14ac:dyDescent="0.35">
      <c r="A15537" s="1" t="s">
        <v>17618</v>
      </c>
      <c r="B15537" s="1">
        <v>20</v>
      </c>
    </row>
    <row r="15538" spans="1:2" hidden="1" x14ac:dyDescent="0.35">
      <c r="A15538" s="1" t="s">
        <v>17619</v>
      </c>
      <c r="B15538" s="1">
        <v>71</v>
      </c>
    </row>
    <row r="15539" spans="1:2" hidden="1" x14ac:dyDescent="0.35">
      <c r="A15539" s="1" t="s">
        <v>17620</v>
      </c>
      <c r="B15539" s="1">
        <v>99</v>
      </c>
    </row>
    <row r="15540" spans="1:2" hidden="1" x14ac:dyDescent="0.35">
      <c r="A15540" s="1" t="s">
        <v>17621</v>
      </c>
      <c r="B15540" s="1">
        <v>60</v>
      </c>
    </row>
    <row r="15541" spans="1:2" hidden="1" x14ac:dyDescent="0.35">
      <c r="A15541" s="1" t="s">
        <v>17622</v>
      </c>
      <c r="B15541" s="1">
        <v>44</v>
      </c>
    </row>
    <row r="15542" spans="1:2" hidden="1" x14ac:dyDescent="0.35">
      <c r="A15542" s="1" t="s">
        <v>17623</v>
      </c>
      <c r="B15542" s="1">
        <v>18</v>
      </c>
    </row>
    <row r="15543" spans="1:2" hidden="1" x14ac:dyDescent="0.35">
      <c r="A15543" s="1" t="s">
        <v>17624</v>
      </c>
      <c r="B15543" s="1">
        <v>32</v>
      </c>
    </row>
    <row r="15544" spans="1:2" hidden="1" x14ac:dyDescent="0.35">
      <c r="A15544" s="1" t="s">
        <v>17625</v>
      </c>
      <c r="B15544" s="1">
        <v>17</v>
      </c>
    </row>
    <row r="15545" spans="1:2" hidden="1" x14ac:dyDescent="0.35">
      <c r="A15545" s="1" t="s">
        <v>17626</v>
      </c>
      <c r="B15545" s="1">
        <v>61</v>
      </c>
    </row>
    <row r="15546" spans="1:2" hidden="1" x14ac:dyDescent="0.35">
      <c r="A15546" s="1" t="s">
        <v>17627</v>
      </c>
      <c r="B15546" s="1">
        <v>84</v>
      </c>
    </row>
    <row r="15547" spans="1:2" hidden="1" x14ac:dyDescent="0.35">
      <c r="A15547" s="1" t="s">
        <v>17628</v>
      </c>
      <c r="B15547" s="1">
        <v>29</v>
      </c>
    </row>
    <row r="15548" spans="1:2" hidden="1" x14ac:dyDescent="0.35">
      <c r="A15548" s="1" t="s">
        <v>17629</v>
      </c>
      <c r="B15548" s="1">
        <v>9</v>
      </c>
    </row>
    <row r="15549" spans="1:2" hidden="1" x14ac:dyDescent="0.35">
      <c r="A15549" s="1" t="s">
        <v>17630</v>
      </c>
      <c r="B15549" s="1">
        <v>7</v>
      </c>
    </row>
    <row r="15550" spans="1:2" hidden="1" x14ac:dyDescent="0.35">
      <c r="A15550" s="1" t="s">
        <v>17631</v>
      </c>
      <c r="B15550" s="1">
        <v>80</v>
      </c>
    </row>
    <row r="15551" spans="1:2" hidden="1" x14ac:dyDescent="0.35">
      <c r="A15551" s="1" t="s">
        <v>17632</v>
      </c>
      <c r="B15551" s="1">
        <v>26</v>
      </c>
    </row>
    <row r="15552" spans="1:2" hidden="1" x14ac:dyDescent="0.35">
      <c r="A15552" s="1" t="s">
        <v>17633</v>
      </c>
      <c r="B15552" s="1">
        <v>51</v>
      </c>
    </row>
    <row r="15553" spans="1:2" hidden="1" x14ac:dyDescent="0.35">
      <c r="A15553" s="1" t="s">
        <v>17634</v>
      </c>
      <c r="B15553" s="1">
        <v>52</v>
      </c>
    </row>
    <row r="15554" spans="1:2" hidden="1" x14ac:dyDescent="0.35">
      <c r="A15554" s="1" t="s">
        <v>17635</v>
      </c>
      <c r="B15554" s="1">
        <v>47</v>
      </c>
    </row>
    <row r="15555" spans="1:2" hidden="1" x14ac:dyDescent="0.35">
      <c r="A15555" s="1" t="s">
        <v>17636</v>
      </c>
      <c r="B15555" s="1">
        <v>52</v>
      </c>
    </row>
    <row r="15556" spans="1:2" hidden="1" x14ac:dyDescent="0.35">
      <c r="A15556" s="1" t="s">
        <v>17637</v>
      </c>
      <c r="B15556" s="1">
        <v>75</v>
      </c>
    </row>
    <row r="15557" spans="1:2" hidden="1" x14ac:dyDescent="0.35">
      <c r="A15557" s="1" t="s">
        <v>17638</v>
      </c>
      <c r="B15557" s="1">
        <v>26</v>
      </c>
    </row>
    <row r="15558" spans="1:2" hidden="1" x14ac:dyDescent="0.35">
      <c r="A15558" s="1" t="s">
        <v>17639</v>
      </c>
      <c r="B15558" s="1">
        <v>75</v>
      </c>
    </row>
    <row r="15559" spans="1:2" hidden="1" x14ac:dyDescent="0.35">
      <c r="A15559" s="1" t="s">
        <v>17640</v>
      </c>
      <c r="B15559" s="1">
        <v>82</v>
      </c>
    </row>
    <row r="15560" spans="1:2" hidden="1" x14ac:dyDescent="0.35">
      <c r="A15560" s="1" t="s">
        <v>17641</v>
      </c>
      <c r="B15560" s="1">
        <v>86</v>
      </c>
    </row>
    <row r="15561" spans="1:2" hidden="1" x14ac:dyDescent="0.35">
      <c r="A15561" s="1" t="s">
        <v>17642</v>
      </c>
      <c r="B15561" s="1">
        <v>74</v>
      </c>
    </row>
    <row r="15562" spans="1:2" hidden="1" x14ac:dyDescent="0.35">
      <c r="A15562" s="1" t="s">
        <v>17643</v>
      </c>
      <c r="B15562" s="1">
        <v>81</v>
      </c>
    </row>
    <row r="15563" spans="1:2" hidden="1" x14ac:dyDescent="0.35">
      <c r="A15563" s="1" t="s">
        <v>17644</v>
      </c>
      <c r="B15563" s="1">
        <v>63</v>
      </c>
    </row>
    <row r="15564" spans="1:2" hidden="1" x14ac:dyDescent="0.35">
      <c r="A15564" s="1" t="s">
        <v>17645</v>
      </c>
      <c r="B15564" s="1">
        <v>39</v>
      </c>
    </row>
    <row r="15565" spans="1:2" hidden="1" x14ac:dyDescent="0.35">
      <c r="A15565" s="1" t="s">
        <v>17646</v>
      </c>
      <c r="B15565" s="1">
        <v>62</v>
      </c>
    </row>
    <row r="15566" spans="1:2" hidden="1" x14ac:dyDescent="0.35">
      <c r="A15566" s="1" t="s">
        <v>17647</v>
      </c>
      <c r="B15566" s="1">
        <v>76</v>
      </c>
    </row>
    <row r="15567" spans="1:2" hidden="1" x14ac:dyDescent="0.35">
      <c r="A15567" s="1" t="s">
        <v>17648</v>
      </c>
      <c r="B15567" s="1">
        <v>56</v>
      </c>
    </row>
    <row r="15568" spans="1:2" hidden="1" x14ac:dyDescent="0.35">
      <c r="A15568" s="1" t="s">
        <v>17649</v>
      </c>
      <c r="B15568" s="1">
        <v>94</v>
      </c>
    </row>
    <row r="15569" spans="1:2" hidden="1" x14ac:dyDescent="0.35">
      <c r="A15569" s="1" t="s">
        <v>17650</v>
      </c>
      <c r="B15569" s="1">
        <v>82</v>
      </c>
    </row>
    <row r="15570" spans="1:2" hidden="1" x14ac:dyDescent="0.35">
      <c r="A15570" s="1" t="s">
        <v>17651</v>
      </c>
      <c r="B15570" s="1">
        <v>48</v>
      </c>
    </row>
    <row r="15571" spans="1:2" hidden="1" x14ac:dyDescent="0.35">
      <c r="A15571" s="1" t="s">
        <v>17652</v>
      </c>
      <c r="B15571" s="1">
        <v>99</v>
      </c>
    </row>
    <row r="15572" spans="1:2" hidden="1" x14ac:dyDescent="0.35">
      <c r="A15572" s="1" t="s">
        <v>17653</v>
      </c>
      <c r="B15572" s="1">
        <v>65</v>
      </c>
    </row>
    <row r="15573" spans="1:2" hidden="1" x14ac:dyDescent="0.35">
      <c r="A15573" s="1" t="s">
        <v>17654</v>
      </c>
      <c r="B15573" s="1">
        <v>58</v>
      </c>
    </row>
    <row r="15574" spans="1:2" hidden="1" x14ac:dyDescent="0.35">
      <c r="A15574" s="1" t="s">
        <v>17655</v>
      </c>
      <c r="B15574" s="1">
        <v>95</v>
      </c>
    </row>
    <row r="15575" spans="1:2" hidden="1" x14ac:dyDescent="0.35">
      <c r="A15575" s="1" t="s">
        <v>17656</v>
      </c>
      <c r="B15575" s="1">
        <v>75</v>
      </c>
    </row>
    <row r="15576" spans="1:2" hidden="1" x14ac:dyDescent="0.35">
      <c r="A15576" s="1" t="s">
        <v>17657</v>
      </c>
      <c r="B15576" s="1">
        <v>31</v>
      </c>
    </row>
    <row r="15577" spans="1:2" hidden="1" x14ac:dyDescent="0.35">
      <c r="A15577" s="1" t="s">
        <v>17658</v>
      </c>
      <c r="B15577" s="1">
        <v>94</v>
      </c>
    </row>
    <row r="15578" spans="1:2" hidden="1" x14ac:dyDescent="0.35">
      <c r="A15578" s="1" t="s">
        <v>17659</v>
      </c>
      <c r="B15578" s="1">
        <v>3</v>
      </c>
    </row>
    <row r="15579" spans="1:2" hidden="1" x14ac:dyDescent="0.35">
      <c r="A15579" s="1" t="s">
        <v>17660</v>
      </c>
      <c r="B15579" s="1">
        <v>61</v>
      </c>
    </row>
    <row r="15580" spans="1:2" hidden="1" x14ac:dyDescent="0.35">
      <c r="A15580" s="1" t="s">
        <v>17661</v>
      </c>
      <c r="B15580" s="1">
        <v>3</v>
      </c>
    </row>
    <row r="15581" spans="1:2" hidden="1" x14ac:dyDescent="0.35">
      <c r="A15581" s="1" t="s">
        <v>17662</v>
      </c>
      <c r="B15581" s="1">
        <v>29</v>
      </c>
    </row>
    <row r="15582" spans="1:2" hidden="1" x14ac:dyDescent="0.35">
      <c r="A15582" s="1" t="s">
        <v>17663</v>
      </c>
      <c r="B15582" s="1">
        <v>30</v>
      </c>
    </row>
    <row r="15583" spans="1:2" hidden="1" x14ac:dyDescent="0.35">
      <c r="A15583" s="1" t="s">
        <v>17664</v>
      </c>
      <c r="B15583" s="1">
        <v>97</v>
      </c>
    </row>
    <row r="15584" spans="1:2" hidden="1" x14ac:dyDescent="0.35">
      <c r="A15584" s="1" t="s">
        <v>17665</v>
      </c>
      <c r="B15584" s="1">
        <v>38</v>
      </c>
    </row>
    <row r="15585" spans="1:2" hidden="1" x14ac:dyDescent="0.35">
      <c r="A15585" s="1" t="s">
        <v>17666</v>
      </c>
      <c r="B15585" s="1">
        <v>1</v>
      </c>
    </row>
    <row r="15586" spans="1:2" hidden="1" x14ac:dyDescent="0.35">
      <c r="A15586" s="1" t="s">
        <v>17667</v>
      </c>
      <c r="B15586" s="1">
        <v>65</v>
      </c>
    </row>
    <row r="15587" spans="1:2" hidden="1" x14ac:dyDescent="0.35">
      <c r="A15587" s="1" t="s">
        <v>17668</v>
      </c>
      <c r="B15587" s="1">
        <v>39</v>
      </c>
    </row>
    <row r="15588" spans="1:2" hidden="1" x14ac:dyDescent="0.35">
      <c r="A15588" s="1" t="s">
        <v>17669</v>
      </c>
      <c r="B15588" s="1">
        <v>21</v>
      </c>
    </row>
    <row r="15589" spans="1:2" hidden="1" x14ac:dyDescent="0.35">
      <c r="A15589" s="1" t="s">
        <v>17670</v>
      </c>
      <c r="B15589" s="1">
        <v>74</v>
      </c>
    </row>
    <row r="15590" spans="1:2" hidden="1" x14ac:dyDescent="0.35">
      <c r="A15590" s="1" t="s">
        <v>17671</v>
      </c>
      <c r="B15590" s="1">
        <v>28</v>
      </c>
    </row>
    <row r="15591" spans="1:2" hidden="1" x14ac:dyDescent="0.35">
      <c r="A15591" s="1" t="s">
        <v>17672</v>
      </c>
      <c r="B15591" s="1">
        <v>30</v>
      </c>
    </row>
    <row r="15592" spans="1:2" hidden="1" x14ac:dyDescent="0.35">
      <c r="A15592" s="1" t="s">
        <v>17673</v>
      </c>
      <c r="B15592" s="1">
        <v>53</v>
      </c>
    </row>
    <row r="15593" spans="1:2" hidden="1" x14ac:dyDescent="0.35">
      <c r="A15593" s="1" t="s">
        <v>17674</v>
      </c>
      <c r="B15593" s="1">
        <v>42</v>
      </c>
    </row>
    <row r="15594" spans="1:2" hidden="1" x14ac:dyDescent="0.35">
      <c r="A15594" s="1" t="s">
        <v>17675</v>
      </c>
      <c r="B15594" s="1">
        <v>70</v>
      </c>
    </row>
    <row r="15595" spans="1:2" hidden="1" x14ac:dyDescent="0.35">
      <c r="A15595" s="1" t="s">
        <v>17676</v>
      </c>
      <c r="B15595" s="1">
        <v>0</v>
      </c>
    </row>
    <row r="15596" spans="1:2" hidden="1" x14ac:dyDescent="0.35">
      <c r="A15596" s="1" t="s">
        <v>17677</v>
      </c>
      <c r="B15596" s="1">
        <v>3</v>
      </c>
    </row>
    <row r="15597" spans="1:2" hidden="1" x14ac:dyDescent="0.35">
      <c r="A15597" s="1" t="s">
        <v>17678</v>
      </c>
      <c r="B15597" s="1">
        <v>25</v>
      </c>
    </row>
    <row r="15598" spans="1:2" hidden="1" x14ac:dyDescent="0.35">
      <c r="A15598" s="1" t="s">
        <v>17679</v>
      </c>
      <c r="B15598" s="1">
        <v>26</v>
      </c>
    </row>
    <row r="15599" spans="1:2" hidden="1" x14ac:dyDescent="0.35">
      <c r="A15599" s="1" t="s">
        <v>17680</v>
      </c>
      <c r="B15599" s="1">
        <v>5</v>
      </c>
    </row>
    <row r="15600" spans="1:2" hidden="1" x14ac:dyDescent="0.35">
      <c r="A15600" s="1" t="s">
        <v>17681</v>
      </c>
      <c r="B15600" s="1">
        <v>32</v>
      </c>
    </row>
    <row r="15601" spans="1:2" hidden="1" x14ac:dyDescent="0.35">
      <c r="A15601" s="1" t="s">
        <v>17682</v>
      </c>
      <c r="B15601" s="1">
        <v>76</v>
      </c>
    </row>
    <row r="15602" spans="1:2" hidden="1" x14ac:dyDescent="0.35">
      <c r="A15602" s="1" t="s">
        <v>17683</v>
      </c>
      <c r="B15602" s="1">
        <v>56</v>
      </c>
    </row>
    <row r="15603" spans="1:2" hidden="1" x14ac:dyDescent="0.35">
      <c r="A15603" s="1" t="s">
        <v>17684</v>
      </c>
      <c r="B15603" s="1">
        <v>10</v>
      </c>
    </row>
    <row r="15604" spans="1:2" hidden="1" x14ac:dyDescent="0.35">
      <c r="A15604" s="1" t="s">
        <v>17685</v>
      </c>
      <c r="B15604" s="1">
        <v>61</v>
      </c>
    </row>
    <row r="15605" spans="1:2" hidden="1" x14ac:dyDescent="0.35">
      <c r="A15605" s="1" t="s">
        <v>17686</v>
      </c>
      <c r="B15605" s="1">
        <v>57</v>
      </c>
    </row>
    <row r="15606" spans="1:2" hidden="1" x14ac:dyDescent="0.35">
      <c r="A15606" s="1" t="s">
        <v>17687</v>
      </c>
      <c r="B15606" s="1">
        <v>63</v>
      </c>
    </row>
    <row r="15607" spans="1:2" hidden="1" x14ac:dyDescent="0.35">
      <c r="A15607" s="1" t="s">
        <v>17688</v>
      </c>
      <c r="B15607" s="1">
        <v>0</v>
      </c>
    </row>
    <row r="15608" spans="1:2" hidden="1" x14ac:dyDescent="0.35">
      <c r="A15608" s="1" t="s">
        <v>17689</v>
      </c>
      <c r="B15608" s="1">
        <v>66</v>
      </c>
    </row>
    <row r="15609" spans="1:2" hidden="1" x14ac:dyDescent="0.35">
      <c r="A15609" s="1" t="s">
        <v>17690</v>
      </c>
      <c r="B15609" s="1">
        <v>84</v>
      </c>
    </row>
    <row r="15610" spans="1:2" hidden="1" x14ac:dyDescent="0.35">
      <c r="A15610" s="1" t="s">
        <v>17691</v>
      </c>
      <c r="B15610" s="1">
        <v>0</v>
      </c>
    </row>
    <row r="15611" spans="1:2" hidden="1" x14ac:dyDescent="0.35">
      <c r="A15611" s="1" t="s">
        <v>17692</v>
      </c>
      <c r="B15611" s="1">
        <v>1</v>
      </c>
    </row>
    <row r="15612" spans="1:2" hidden="1" x14ac:dyDescent="0.35">
      <c r="A15612" s="1" t="s">
        <v>17693</v>
      </c>
      <c r="B15612" s="1">
        <v>76</v>
      </c>
    </row>
    <row r="15613" spans="1:2" hidden="1" x14ac:dyDescent="0.35">
      <c r="A15613" s="1" t="s">
        <v>17694</v>
      </c>
      <c r="B15613" s="1">
        <v>48</v>
      </c>
    </row>
    <row r="15614" spans="1:2" hidden="1" x14ac:dyDescent="0.35">
      <c r="A15614" s="1" t="s">
        <v>17695</v>
      </c>
      <c r="B15614" s="1">
        <v>94</v>
      </c>
    </row>
    <row r="15615" spans="1:2" hidden="1" x14ac:dyDescent="0.35">
      <c r="A15615" s="1" t="s">
        <v>17696</v>
      </c>
      <c r="B15615" s="1">
        <v>87</v>
      </c>
    </row>
    <row r="15616" spans="1:2" hidden="1" x14ac:dyDescent="0.35">
      <c r="A15616" s="1" t="s">
        <v>17697</v>
      </c>
      <c r="B15616" s="1">
        <v>75</v>
      </c>
    </row>
    <row r="15617" spans="1:2" hidden="1" x14ac:dyDescent="0.35">
      <c r="A15617" s="1" t="s">
        <v>17698</v>
      </c>
      <c r="B15617" s="1">
        <v>46</v>
      </c>
    </row>
    <row r="15618" spans="1:2" hidden="1" x14ac:dyDescent="0.35">
      <c r="A15618" s="1" t="s">
        <v>17699</v>
      </c>
      <c r="B15618" s="1">
        <v>57</v>
      </c>
    </row>
    <row r="15619" spans="1:2" hidden="1" x14ac:dyDescent="0.35">
      <c r="A15619" s="1" t="s">
        <v>17700</v>
      </c>
      <c r="B15619" s="1">
        <v>6</v>
      </c>
    </row>
    <row r="15620" spans="1:2" hidden="1" x14ac:dyDescent="0.35">
      <c r="A15620" s="1" t="s">
        <v>17701</v>
      </c>
      <c r="B15620" s="1">
        <v>59</v>
      </c>
    </row>
    <row r="15621" spans="1:2" hidden="1" x14ac:dyDescent="0.35">
      <c r="A15621" s="1" t="s">
        <v>17702</v>
      </c>
      <c r="B15621" s="1">
        <v>34</v>
      </c>
    </row>
    <row r="15622" spans="1:2" hidden="1" x14ac:dyDescent="0.35">
      <c r="A15622" s="1" t="s">
        <v>17703</v>
      </c>
      <c r="B15622" s="1">
        <v>34</v>
      </c>
    </row>
    <row r="15623" spans="1:2" hidden="1" x14ac:dyDescent="0.35">
      <c r="A15623" s="1" t="s">
        <v>17704</v>
      </c>
      <c r="B15623" s="1">
        <v>99</v>
      </c>
    </row>
    <row r="15624" spans="1:2" hidden="1" x14ac:dyDescent="0.35">
      <c r="A15624" s="1" t="s">
        <v>17705</v>
      </c>
      <c r="B15624" s="1">
        <v>44</v>
      </c>
    </row>
    <row r="15625" spans="1:2" hidden="1" x14ac:dyDescent="0.35">
      <c r="A15625" s="1" t="s">
        <v>17706</v>
      </c>
      <c r="B15625" s="1">
        <v>55</v>
      </c>
    </row>
    <row r="15626" spans="1:2" hidden="1" x14ac:dyDescent="0.35">
      <c r="A15626" s="1" t="s">
        <v>17707</v>
      </c>
      <c r="B15626" s="1">
        <v>70</v>
      </c>
    </row>
    <row r="15627" spans="1:2" hidden="1" x14ac:dyDescent="0.35">
      <c r="A15627" s="1" t="s">
        <v>17708</v>
      </c>
      <c r="B15627" s="1">
        <v>86</v>
      </c>
    </row>
    <row r="15628" spans="1:2" hidden="1" x14ac:dyDescent="0.35">
      <c r="A15628" s="1" t="s">
        <v>17709</v>
      </c>
      <c r="B15628" s="1">
        <v>18</v>
      </c>
    </row>
    <row r="15629" spans="1:2" hidden="1" x14ac:dyDescent="0.35">
      <c r="A15629" s="1" t="s">
        <v>17710</v>
      </c>
      <c r="B15629" s="1">
        <v>25</v>
      </c>
    </row>
    <row r="15630" spans="1:2" hidden="1" x14ac:dyDescent="0.35">
      <c r="A15630" s="1" t="s">
        <v>17711</v>
      </c>
      <c r="B15630" s="1">
        <v>86</v>
      </c>
    </row>
    <row r="15631" spans="1:2" hidden="1" x14ac:dyDescent="0.35">
      <c r="A15631" s="1" t="s">
        <v>17712</v>
      </c>
      <c r="B15631" s="1">
        <v>68</v>
      </c>
    </row>
    <row r="15632" spans="1:2" hidden="1" x14ac:dyDescent="0.35">
      <c r="A15632" s="1" t="s">
        <v>17713</v>
      </c>
      <c r="B15632" s="1">
        <v>42</v>
      </c>
    </row>
    <row r="15633" spans="1:2" hidden="1" x14ac:dyDescent="0.35">
      <c r="A15633" s="1" t="s">
        <v>17714</v>
      </c>
      <c r="B15633" s="1">
        <v>10</v>
      </c>
    </row>
    <row r="15634" spans="1:2" hidden="1" x14ac:dyDescent="0.35">
      <c r="A15634" s="1" t="s">
        <v>17715</v>
      </c>
      <c r="B15634" s="1">
        <v>44</v>
      </c>
    </row>
    <row r="15635" spans="1:2" hidden="1" x14ac:dyDescent="0.35">
      <c r="A15635" s="1" t="s">
        <v>17716</v>
      </c>
      <c r="B15635" s="1">
        <v>38</v>
      </c>
    </row>
    <row r="15636" spans="1:2" hidden="1" x14ac:dyDescent="0.35">
      <c r="A15636" s="1" t="s">
        <v>17717</v>
      </c>
      <c r="B15636" s="1">
        <v>21</v>
      </c>
    </row>
    <row r="15637" spans="1:2" hidden="1" x14ac:dyDescent="0.35">
      <c r="A15637" s="1" t="s">
        <v>17718</v>
      </c>
      <c r="B15637" s="1">
        <v>99</v>
      </c>
    </row>
    <row r="15638" spans="1:2" hidden="1" x14ac:dyDescent="0.35">
      <c r="A15638" s="1" t="s">
        <v>17719</v>
      </c>
      <c r="B15638" s="1">
        <v>55</v>
      </c>
    </row>
    <row r="15639" spans="1:2" hidden="1" x14ac:dyDescent="0.35">
      <c r="A15639" s="1" t="s">
        <v>17720</v>
      </c>
      <c r="B15639" s="1">
        <v>24</v>
      </c>
    </row>
    <row r="15640" spans="1:2" hidden="1" x14ac:dyDescent="0.35">
      <c r="A15640" s="1" t="s">
        <v>17721</v>
      </c>
      <c r="B15640" s="1">
        <v>74</v>
      </c>
    </row>
    <row r="15641" spans="1:2" hidden="1" x14ac:dyDescent="0.35">
      <c r="A15641" s="1" t="s">
        <v>17722</v>
      </c>
      <c r="B15641" s="1">
        <v>46</v>
      </c>
    </row>
    <row r="15642" spans="1:2" hidden="1" x14ac:dyDescent="0.35">
      <c r="A15642" s="1" t="s">
        <v>17723</v>
      </c>
      <c r="B15642" s="1">
        <v>45</v>
      </c>
    </row>
    <row r="15643" spans="1:2" hidden="1" x14ac:dyDescent="0.35">
      <c r="A15643" s="1" t="s">
        <v>17724</v>
      </c>
      <c r="B15643" s="1">
        <v>79</v>
      </c>
    </row>
    <row r="15644" spans="1:2" hidden="1" x14ac:dyDescent="0.35">
      <c r="A15644" s="1" t="s">
        <v>17725</v>
      </c>
      <c r="B15644" s="1">
        <v>66</v>
      </c>
    </row>
    <row r="15645" spans="1:2" hidden="1" x14ac:dyDescent="0.35">
      <c r="A15645" s="1" t="s">
        <v>17726</v>
      </c>
      <c r="B15645" s="1">
        <v>24</v>
      </c>
    </row>
    <row r="15646" spans="1:2" hidden="1" x14ac:dyDescent="0.35">
      <c r="A15646" s="1" t="s">
        <v>17727</v>
      </c>
      <c r="B15646" s="1">
        <v>18</v>
      </c>
    </row>
    <row r="15647" spans="1:2" hidden="1" x14ac:dyDescent="0.35">
      <c r="A15647" s="1" t="s">
        <v>17728</v>
      </c>
      <c r="B15647" s="1">
        <v>2</v>
      </c>
    </row>
    <row r="15648" spans="1:2" hidden="1" x14ac:dyDescent="0.35">
      <c r="A15648" s="1" t="s">
        <v>17729</v>
      </c>
      <c r="B15648" s="1">
        <v>29</v>
      </c>
    </row>
    <row r="15649" spans="1:2" hidden="1" x14ac:dyDescent="0.35">
      <c r="A15649" s="1" t="s">
        <v>17730</v>
      </c>
      <c r="B15649" s="1">
        <v>83</v>
      </c>
    </row>
    <row r="15650" spans="1:2" hidden="1" x14ac:dyDescent="0.35">
      <c r="A15650" s="1" t="s">
        <v>17731</v>
      </c>
      <c r="B15650" s="1">
        <v>69</v>
      </c>
    </row>
    <row r="15651" spans="1:2" hidden="1" x14ac:dyDescent="0.35">
      <c r="A15651" s="1" t="s">
        <v>17732</v>
      </c>
      <c r="B15651" s="1">
        <v>61</v>
      </c>
    </row>
    <row r="15652" spans="1:2" hidden="1" x14ac:dyDescent="0.35">
      <c r="A15652" s="1" t="s">
        <v>17733</v>
      </c>
      <c r="B15652" s="1">
        <v>58</v>
      </c>
    </row>
    <row r="15653" spans="1:2" hidden="1" x14ac:dyDescent="0.35">
      <c r="A15653" s="1" t="s">
        <v>17734</v>
      </c>
      <c r="B15653" s="1">
        <v>2</v>
      </c>
    </row>
    <row r="15654" spans="1:2" hidden="1" x14ac:dyDescent="0.35">
      <c r="A15654" s="1" t="s">
        <v>17735</v>
      </c>
      <c r="B15654" s="1">
        <v>17</v>
      </c>
    </row>
    <row r="15655" spans="1:2" hidden="1" x14ac:dyDescent="0.35">
      <c r="A15655" s="1" t="s">
        <v>17736</v>
      </c>
      <c r="B15655" s="1">
        <v>98</v>
      </c>
    </row>
    <row r="15656" spans="1:2" hidden="1" x14ac:dyDescent="0.35">
      <c r="A15656" s="1" t="s">
        <v>17737</v>
      </c>
      <c r="B15656" s="1">
        <v>85</v>
      </c>
    </row>
    <row r="15657" spans="1:2" hidden="1" x14ac:dyDescent="0.35">
      <c r="A15657" s="1" t="s">
        <v>17738</v>
      </c>
      <c r="B15657" s="1">
        <v>39</v>
      </c>
    </row>
    <row r="15658" spans="1:2" hidden="1" x14ac:dyDescent="0.35">
      <c r="A15658" s="1" t="s">
        <v>17739</v>
      </c>
      <c r="B15658" s="1">
        <v>84</v>
      </c>
    </row>
    <row r="15659" spans="1:2" hidden="1" x14ac:dyDescent="0.35">
      <c r="A15659" s="1" t="s">
        <v>17740</v>
      </c>
      <c r="B15659" s="1">
        <v>46</v>
      </c>
    </row>
    <row r="15660" spans="1:2" hidden="1" x14ac:dyDescent="0.35">
      <c r="A15660" s="1" t="s">
        <v>17741</v>
      </c>
      <c r="B15660" s="1">
        <v>92</v>
      </c>
    </row>
    <row r="15661" spans="1:2" hidden="1" x14ac:dyDescent="0.35">
      <c r="A15661" s="1" t="s">
        <v>17742</v>
      </c>
      <c r="B15661" s="1">
        <v>46</v>
      </c>
    </row>
    <row r="15662" spans="1:2" hidden="1" x14ac:dyDescent="0.35">
      <c r="A15662" s="1" t="s">
        <v>17743</v>
      </c>
      <c r="B15662" s="1">
        <v>7</v>
      </c>
    </row>
    <row r="15663" spans="1:2" hidden="1" x14ac:dyDescent="0.35">
      <c r="A15663" s="1" t="s">
        <v>17744</v>
      </c>
      <c r="B15663" s="1">
        <v>64</v>
      </c>
    </row>
    <row r="15664" spans="1:2" hidden="1" x14ac:dyDescent="0.35">
      <c r="A15664" s="1" t="s">
        <v>17745</v>
      </c>
      <c r="B15664" s="1">
        <v>44</v>
      </c>
    </row>
    <row r="15665" spans="1:2" hidden="1" x14ac:dyDescent="0.35">
      <c r="A15665" s="1" t="s">
        <v>17746</v>
      </c>
      <c r="B15665" s="1">
        <v>95</v>
      </c>
    </row>
    <row r="15666" spans="1:2" hidden="1" x14ac:dyDescent="0.35">
      <c r="A15666" s="1" t="s">
        <v>17747</v>
      </c>
      <c r="B15666" s="1">
        <v>74</v>
      </c>
    </row>
    <row r="15667" spans="1:2" hidden="1" x14ac:dyDescent="0.35">
      <c r="A15667" s="1" t="s">
        <v>17748</v>
      </c>
      <c r="B15667" s="1">
        <v>50</v>
      </c>
    </row>
    <row r="15668" spans="1:2" hidden="1" x14ac:dyDescent="0.35">
      <c r="A15668" s="1" t="s">
        <v>17749</v>
      </c>
      <c r="B15668" s="1">
        <v>89</v>
      </c>
    </row>
    <row r="15669" spans="1:2" hidden="1" x14ac:dyDescent="0.35">
      <c r="A15669" s="1" t="s">
        <v>17750</v>
      </c>
      <c r="B15669" s="1">
        <v>9</v>
      </c>
    </row>
    <row r="15670" spans="1:2" hidden="1" x14ac:dyDescent="0.35">
      <c r="A15670" s="1" t="s">
        <v>17751</v>
      </c>
      <c r="B15670" s="1">
        <v>89</v>
      </c>
    </row>
    <row r="15671" spans="1:2" hidden="1" x14ac:dyDescent="0.35">
      <c r="A15671" s="1" t="s">
        <v>17752</v>
      </c>
      <c r="B15671" s="1">
        <v>64</v>
      </c>
    </row>
    <row r="15672" spans="1:2" hidden="1" x14ac:dyDescent="0.35">
      <c r="A15672" s="1" t="s">
        <v>17753</v>
      </c>
      <c r="B15672" s="1">
        <v>25</v>
      </c>
    </row>
    <row r="15673" spans="1:2" hidden="1" x14ac:dyDescent="0.35">
      <c r="A15673" s="1" t="s">
        <v>17754</v>
      </c>
      <c r="B15673" s="1">
        <v>79</v>
      </c>
    </row>
    <row r="15674" spans="1:2" hidden="1" x14ac:dyDescent="0.35">
      <c r="A15674" s="1" t="s">
        <v>17755</v>
      </c>
      <c r="B15674" s="1">
        <v>59</v>
      </c>
    </row>
    <row r="15675" spans="1:2" hidden="1" x14ac:dyDescent="0.35">
      <c r="A15675" s="1" t="s">
        <v>17756</v>
      </c>
      <c r="B15675" s="1">
        <v>41</v>
      </c>
    </row>
    <row r="15676" spans="1:2" hidden="1" x14ac:dyDescent="0.35">
      <c r="A15676" s="1" t="s">
        <v>17757</v>
      </c>
      <c r="B15676" s="1">
        <v>81</v>
      </c>
    </row>
    <row r="15677" spans="1:2" hidden="1" x14ac:dyDescent="0.35">
      <c r="A15677" s="1" t="s">
        <v>17758</v>
      </c>
      <c r="B15677" s="1">
        <v>94</v>
      </c>
    </row>
    <row r="15678" spans="1:2" hidden="1" x14ac:dyDescent="0.35">
      <c r="A15678" s="1" t="s">
        <v>17759</v>
      </c>
      <c r="B15678" s="1">
        <v>12</v>
      </c>
    </row>
    <row r="15679" spans="1:2" hidden="1" x14ac:dyDescent="0.35">
      <c r="A15679" s="1" t="s">
        <v>17760</v>
      </c>
      <c r="B15679" s="1">
        <v>60</v>
      </c>
    </row>
    <row r="15680" spans="1:2" hidden="1" x14ac:dyDescent="0.35">
      <c r="A15680" s="1" t="s">
        <v>17761</v>
      </c>
      <c r="B15680" s="1">
        <v>75</v>
      </c>
    </row>
    <row r="15681" spans="1:2" hidden="1" x14ac:dyDescent="0.35">
      <c r="A15681" s="1" t="s">
        <v>17762</v>
      </c>
      <c r="B15681" s="1">
        <v>42</v>
      </c>
    </row>
    <row r="15682" spans="1:2" hidden="1" x14ac:dyDescent="0.35">
      <c r="A15682" s="1" t="s">
        <v>17763</v>
      </c>
      <c r="B15682" s="1">
        <v>9</v>
      </c>
    </row>
    <row r="15683" spans="1:2" hidden="1" x14ac:dyDescent="0.35">
      <c r="A15683" s="1" t="s">
        <v>17764</v>
      </c>
      <c r="B15683" s="1">
        <v>12</v>
      </c>
    </row>
    <row r="15684" spans="1:2" hidden="1" x14ac:dyDescent="0.35">
      <c r="A15684" s="1" t="s">
        <v>17765</v>
      </c>
      <c r="B15684" s="1">
        <v>4</v>
      </c>
    </row>
    <row r="15685" spans="1:2" hidden="1" x14ac:dyDescent="0.35">
      <c r="A15685" s="1" t="s">
        <v>17766</v>
      </c>
      <c r="B15685" s="1">
        <v>44</v>
      </c>
    </row>
    <row r="15686" spans="1:2" hidden="1" x14ac:dyDescent="0.35">
      <c r="A15686" s="1" t="s">
        <v>17767</v>
      </c>
      <c r="B15686" s="1">
        <v>96</v>
      </c>
    </row>
    <row r="15687" spans="1:2" hidden="1" x14ac:dyDescent="0.35">
      <c r="A15687" s="1" t="s">
        <v>17768</v>
      </c>
      <c r="B15687" s="1">
        <v>40</v>
      </c>
    </row>
    <row r="15688" spans="1:2" hidden="1" x14ac:dyDescent="0.35">
      <c r="A15688" s="1" t="s">
        <v>17769</v>
      </c>
      <c r="B15688" s="1">
        <v>92</v>
      </c>
    </row>
    <row r="15689" spans="1:2" hidden="1" x14ac:dyDescent="0.35">
      <c r="A15689" s="1" t="s">
        <v>17770</v>
      </c>
      <c r="B15689" s="1">
        <v>58</v>
      </c>
    </row>
    <row r="15690" spans="1:2" hidden="1" x14ac:dyDescent="0.35">
      <c r="A15690" s="1" t="s">
        <v>17771</v>
      </c>
      <c r="B15690" s="1">
        <v>0</v>
      </c>
    </row>
    <row r="15691" spans="1:2" hidden="1" x14ac:dyDescent="0.35">
      <c r="A15691" s="1" t="s">
        <v>17772</v>
      </c>
      <c r="B15691" s="1">
        <v>51</v>
      </c>
    </row>
    <row r="15692" spans="1:2" hidden="1" x14ac:dyDescent="0.35">
      <c r="A15692" s="1" t="s">
        <v>17773</v>
      </c>
      <c r="B15692" s="1">
        <v>9</v>
      </c>
    </row>
    <row r="15693" spans="1:2" hidden="1" x14ac:dyDescent="0.35">
      <c r="A15693" s="1" t="s">
        <v>17774</v>
      </c>
      <c r="B15693" s="1">
        <v>65</v>
      </c>
    </row>
    <row r="15694" spans="1:2" hidden="1" x14ac:dyDescent="0.35">
      <c r="A15694" s="1" t="s">
        <v>17775</v>
      </c>
      <c r="B15694" s="1">
        <v>10</v>
      </c>
    </row>
    <row r="15695" spans="1:2" hidden="1" x14ac:dyDescent="0.35">
      <c r="A15695" s="1" t="s">
        <v>17776</v>
      </c>
      <c r="B15695" s="1">
        <v>12</v>
      </c>
    </row>
    <row r="15696" spans="1:2" hidden="1" x14ac:dyDescent="0.35">
      <c r="A15696" s="1" t="s">
        <v>17777</v>
      </c>
      <c r="B15696" s="1">
        <v>7</v>
      </c>
    </row>
    <row r="15697" spans="1:2" hidden="1" x14ac:dyDescent="0.35">
      <c r="A15697" s="1" t="s">
        <v>17778</v>
      </c>
      <c r="B15697" s="1">
        <v>73</v>
      </c>
    </row>
    <row r="15698" spans="1:2" hidden="1" x14ac:dyDescent="0.35">
      <c r="A15698" s="1" t="s">
        <v>17779</v>
      </c>
      <c r="B15698" s="1">
        <v>55</v>
      </c>
    </row>
    <row r="15699" spans="1:2" hidden="1" x14ac:dyDescent="0.35">
      <c r="A15699" s="1" t="s">
        <v>17780</v>
      </c>
      <c r="B15699" s="1">
        <v>31</v>
      </c>
    </row>
    <row r="15700" spans="1:2" hidden="1" x14ac:dyDescent="0.35">
      <c r="A15700" s="1" t="s">
        <v>17781</v>
      </c>
      <c r="B15700" s="1">
        <v>40</v>
      </c>
    </row>
    <row r="15701" spans="1:2" hidden="1" x14ac:dyDescent="0.35">
      <c r="A15701" s="1" t="s">
        <v>17782</v>
      </c>
      <c r="B15701" s="1">
        <v>17</v>
      </c>
    </row>
    <row r="15702" spans="1:2" hidden="1" x14ac:dyDescent="0.35">
      <c r="A15702" s="1" t="s">
        <v>17783</v>
      </c>
      <c r="B15702" s="1">
        <v>70</v>
      </c>
    </row>
    <row r="15703" spans="1:2" hidden="1" x14ac:dyDescent="0.35">
      <c r="A15703" s="1" t="s">
        <v>17784</v>
      </c>
      <c r="B15703" s="1">
        <v>49</v>
      </c>
    </row>
    <row r="15704" spans="1:2" hidden="1" x14ac:dyDescent="0.35">
      <c r="A15704" s="1" t="s">
        <v>17785</v>
      </c>
      <c r="B15704" s="1">
        <v>74</v>
      </c>
    </row>
    <row r="15705" spans="1:2" hidden="1" x14ac:dyDescent="0.35">
      <c r="A15705" s="1" t="s">
        <v>17786</v>
      </c>
      <c r="B15705" s="1">
        <v>62</v>
      </c>
    </row>
    <row r="15706" spans="1:2" hidden="1" x14ac:dyDescent="0.35">
      <c r="A15706" s="1" t="s">
        <v>17787</v>
      </c>
      <c r="B15706" s="1">
        <v>36</v>
      </c>
    </row>
    <row r="15707" spans="1:2" hidden="1" x14ac:dyDescent="0.35">
      <c r="A15707" s="1" t="s">
        <v>17788</v>
      </c>
      <c r="B15707" s="1">
        <v>77</v>
      </c>
    </row>
    <row r="15708" spans="1:2" hidden="1" x14ac:dyDescent="0.35">
      <c r="A15708" s="1" t="s">
        <v>17789</v>
      </c>
      <c r="B15708" s="1">
        <v>36</v>
      </c>
    </row>
    <row r="15709" spans="1:2" hidden="1" x14ac:dyDescent="0.35">
      <c r="A15709" s="1" t="s">
        <v>17790</v>
      </c>
      <c r="B15709" s="1">
        <v>65</v>
      </c>
    </row>
    <row r="15710" spans="1:2" hidden="1" x14ac:dyDescent="0.35">
      <c r="A15710" s="1" t="s">
        <v>17791</v>
      </c>
      <c r="B15710" s="1">
        <v>40</v>
      </c>
    </row>
    <row r="15711" spans="1:2" hidden="1" x14ac:dyDescent="0.35">
      <c r="A15711" s="1" t="s">
        <v>17792</v>
      </c>
      <c r="B15711" s="1">
        <v>79</v>
      </c>
    </row>
    <row r="15712" spans="1:2" hidden="1" x14ac:dyDescent="0.35">
      <c r="A15712" s="1" t="s">
        <v>17793</v>
      </c>
      <c r="B15712" s="1">
        <v>9</v>
      </c>
    </row>
    <row r="15713" spans="1:2" hidden="1" x14ac:dyDescent="0.35">
      <c r="A15713" s="1" t="s">
        <v>17794</v>
      </c>
      <c r="B15713" s="1">
        <v>60</v>
      </c>
    </row>
    <row r="15714" spans="1:2" hidden="1" x14ac:dyDescent="0.35">
      <c r="A15714" s="1" t="s">
        <v>17795</v>
      </c>
      <c r="B15714" s="1">
        <v>65</v>
      </c>
    </row>
    <row r="15715" spans="1:2" hidden="1" x14ac:dyDescent="0.35">
      <c r="A15715" s="1" t="s">
        <v>17796</v>
      </c>
      <c r="B15715" s="1">
        <v>46</v>
      </c>
    </row>
    <row r="15716" spans="1:2" hidden="1" x14ac:dyDescent="0.35">
      <c r="A15716" s="1" t="s">
        <v>17797</v>
      </c>
      <c r="B15716" s="1">
        <v>66</v>
      </c>
    </row>
    <row r="15717" spans="1:2" hidden="1" x14ac:dyDescent="0.35">
      <c r="A15717" s="1" t="s">
        <v>17798</v>
      </c>
      <c r="B15717" s="1">
        <v>26</v>
      </c>
    </row>
    <row r="15718" spans="1:2" hidden="1" x14ac:dyDescent="0.35">
      <c r="A15718" s="1" t="s">
        <v>17799</v>
      </c>
      <c r="B15718" s="1">
        <v>17</v>
      </c>
    </row>
    <row r="15719" spans="1:2" hidden="1" x14ac:dyDescent="0.35">
      <c r="A15719" s="1" t="s">
        <v>17800</v>
      </c>
      <c r="B15719" s="1">
        <v>60</v>
      </c>
    </row>
    <row r="15720" spans="1:2" hidden="1" x14ac:dyDescent="0.35">
      <c r="A15720" s="1" t="s">
        <v>17801</v>
      </c>
      <c r="B15720" s="1">
        <v>31</v>
      </c>
    </row>
    <row r="15721" spans="1:2" hidden="1" x14ac:dyDescent="0.35">
      <c r="A15721" s="1" t="s">
        <v>17802</v>
      </c>
      <c r="B15721" s="1">
        <v>87</v>
      </c>
    </row>
    <row r="15722" spans="1:2" hidden="1" x14ac:dyDescent="0.35">
      <c r="A15722" s="1" t="s">
        <v>17803</v>
      </c>
      <c r="B15722" s="1">
        <v>99</v>
      </c>
    </row>
    <row r="15723" spans="1:2" hidden="1" x14ac:dyDescent="0.35">
      <c r="A15723" s="1" t="s">
        <v>17804</v>
      </c>
      <c r="B15723" s="1">
        <v>43</v>
      </c>
    </row>
    <row r="15724" spans="1:2" hidden="1" x14ac:dyDescent="0.35">
      <c r="A15724" s="1" t="s">
        <v>17805</v>
      </c>
      <c r="B15724" s="1">
        <v>85</v>
      </c>
    </row>
    <row r="15725" spans="1:2" hidden="1" x14ac:dyDescent="0.35">
      <c r="A15725" s="1" t="s">
        <v>17806</v>
      </c>
      <c r="B15725" s="1">
        <v>78</v>
      </c>
    </row>
    <row r="15726" spans="1:2" hidden="1" x14ac:dyDescent="0.35">
      <c r="A15726" s="1" t="s">
        <v>17807</v>
      </c>
      <c r="B15726" s="1">
        <v>76</v>
      </c>
    </row>
    <row r="15727" spans="1:2" hidden="1" x14ac:dyDescent="0.35">
      <c r="A15727" s="1" t="s">
        <v>17808</v>
      </c>
      <c r="B15727" s="1">
        <v>98</v>
      </c>
    </row>
    <row r="15728" spans="1:2" hidden="1" x14ac:dyDescent="0.35">
      <c r="A15728" s="1" t="s">
        <v>17809</v>
      </c>
      <c r="B15728" s="1">
        <v>7</v>
      </c>
    </row>
    <row r="15729" spans="1:2" hidden="1" x14ac:dyDescent="0.35">
      <c r="A15729" s="1" t="s">
        <v>17810</v>
      </c>
      <c r="B15729" s="1">
        <v>73</v>
      </c>
    </row>
    <row r="15730" spans="1:2" hidden="1" x14ac:dyDescent="0.35">
      <c r="A15730" s="1" t="s">
        <v>17811</v>
      </c>
      <c r="B15730" s="1">
        <v>72</v>
      </c>
    </row>
    <row r="15731" spans="1:2" hidden="1" x14ac:dyDescent="0.35">
      <c r="A15731" s="1" t="s">
        <v>17812</v>
      </c>
      <c r="B15731" s="1">
        <v>33</v>
      </c>
    </row>
    <row r="15732" spans="1:2" hidden="1" x14ac:dyDescent="0.35">
      <c r="A15732" s="1" t="s">
        <v>17813</v>
      </c>
      <c r="B15732" s="1">
        <v>34</v>
      </c>
    </row>
    <row r="15733" spans="1:2" hidden="1" x14ac:dyDescent="0.35">
      <c r="A15733" s="1" t="s">
        <v>17814</v>
      </c>
      <c r="B15733" s="1">
        <v>30</v>
      </c>
    </row>
    <row r="15734" spans="1:2" hidden="1" x14ac:dyDescent="0.35">
      <c r="A15734" s="1" t="s">
        <v>17815</v>
      </c>
      <c r="B15734" s="1">
        <v>74</v>
      </c>
    </row>
    <row r="15735" spans="1:2" hidden="1" x14ac:dyDescent="0.35">
      <c r="A15735" s="1" t="s">
        <v>17816</v>
      </c>
      <c r="B15735" s="1">
        <v>67</v>
      </c>
    </row>
    <row r="15736" spans="1:2" hidden="1" x14ac:dyDescent="0.35">
      <c r="A15736" s="1" t="s">
        <v>17817</v>
      </c>
      <c r="B15736" s="1">
        <v>80</v>
      </c>
    </row>
    <row r="15737" spans="1:2" hidden="1" x14ac:dyDescent="0.35">
      <c r="A15737" s="1" t="s">
        <v>17818</v>
      </c>
      <c r="B15737" s="1">
        <v>6</v>
      </c>
    </row>
    <row r="15738" spans="1:2" hidden="1" x14ac:dyDescent="0.35">
      <c r="A15738" s="1" t="s">
        <v>17819</v>
      </c>
      <c r="B15738" s="1">
        <v>85</v>
      </c>
    </row>
    <row r="15739" spans="1:2" hidden="1" x14ac:dyDescent="0.35">
      <c r="A15739" s="1" t="s">
        <v>17820</v>
      </c>
      <c r="B15739" s="1">
        <v>40</v>
      </c>
    </row>
    <row r="15740" spans="1:2" hidden="1" x14ac:dyDescent="0.35">
      <c r="A15740" s="1" t="s">
        <v>17821</v>
      </c>
      <c r="B15740" s="1">
        <v>30</v>
      </c>
    </row>
    <row r="15741" spans="1:2" hidden="1" x14ac:dyDescent="0.35">
      <c r="A15741" s="1" t="s">
        <v>17822</v>
      </c>
      <c r="B15741" s="1">
        <v>70</v>
      </c>
    </row>
    <row r="15742" spans="1:2" hidden="1" x14ac:dyDescent="0.35">
      <c r="A15742" s="1" t="s">
        <v>17823</v>
      </c>
      <c r="B15742" s="1">
        <v>47</v>
      </c>
    </row>
    <row r="15743" spans="1:2" hidden="1" x14ac:dyDescent="0.35">
      <c r="A15743" s="1" t="s">
        <v>17824</v>
      </c>
      <c r="B15743" s="1">
        <v>18</v>
      </c>
    </row>
    <row r="15744" spans="1:2" hidden="1" x14ac:dyDescent="0.35">
      <c r="A15744" s="1" t="s">
        <v>17825</v>
      </c>
      <c r="B15744" s="1">
        <v>48</v>
      </c>
    </row>
    <row r="15745" spans="1:2" hidden="1" x14ac:dyDescent="0.35">
      <c r="A15745" s="1" t="s">
        <v>17826</v>
      </c>
      <c r="B15745" s="1">
        <v>74</v>
      </c>
    </row>
    <row r="15746" spans="1:2" hidden="1" x14ac:dyDescent="0.35">
      <c r="A15746" s="1" t="s">
        <v>17827</v>
      </c>
      <c r="B15746" s="1">
        <v>14</v>
      </c>
    </row>
    <row r="15747" spans="1:2" hidden="1" x14ac:dyDescent="0.35">
      <c r="A15747" s="1" t="s">
        <v>17828</v>
      </c>
      <c r="B15747" s="1">
        <v>48</v>
      </c>
    </row>
    <row r="15748" spans="1:2" hidden="1" x14ac:dyDescent="0.35">
      <c r="A15748" s="1" t="s">
        <v>17829</v>
      </c>
      <c r="B15748" s="1">
        <v>13</v>
      </c>
    </row>
    <row r="15749" spans="1:2" hidden="1" x14ac:dyDescent="0.35">
      <c r="A15749" s="1" t="s">
        <v>17830</v>
      </c>
      <c r="B15749" s="1">
        <v>89</v>
      </c>
    </row>
    <row r="15750" spans="1:2" hidden="1" x14ac:dyDescent="0.35">
      <c r="A15750" s="1" t="s">
        <v>17831</v>
      </c>
      <c r="B15750" s="1">
        <v>8</v>
      </c>
    </row>
    <row r="15751" spans="1:2" hidden="1" x14ac:dyDescent="0.35">
      <c r="A15751" s="1" t="s">
        <v>17832</v>
      </c>
      <c r="B15751" s="1">
        <v>7</v>
      </c>
    </row>
    <row r="15752" spans="1:2" hidden="1" x14ac:dyDescent="0.35">
      <c r="A15752" s="1" t="s">
        <v>17833</v>
      </c>
      <c r="B15752" s="1">
        <v>15</v>
      </c>
    </row>
    <row r="15753" spans="1:2" hidden="1" x14ac:dyDescent="0.35">
      <c r="A15753" s="1" t="s">
        <v>17834</v>
      </c>
      <c r="B15753" s="1">
        <v>10</v>
      </c>
    </row>
    <row r="15754" spans="1:2" hidden="1" x14ac:dyDescent="0.35">
      <c r="A15754" s="1" t="s">
        <v>17835</v>
      </c>
      <c r="B15754" s="1">
        <v>83</v>
      </c>
    </row>
    <row r="15755" spans="1:2" hidden="1" x14ac:dyDescent="0.35">
      <c r="A15755" s="1" t="s">
        <v>17836</v>
      </c>
      <c r="B15755" s="1">
        <v>32</v>
      </c>
    </row>
    <row r="15756" spans="1:2" hidden="1" x14ac:dyDescent="0.35">
      <c r="A15756" s="1" t="s">
        <v>17837</v>
      </c>
      <c r="B15756" s="1">
        <v>93</v>
      </c>
    </row>
    <row r="15757" spans="1:2" hidden="1" x14ac:dyDescent="0.35">
      <c r="A15757" s="1" t="s">
        <v>17838</v>
      </c>
      <c r="B15757" s="1">
        <v>7</v>
      </c>
    </row>
    <row r="15758" spans="1:2" hidden="1" x14ac:dyDescent="0.35">
      <c r="A15758" s="1" t="s">
        <v>17839</v>
      </c>
      <c r="B15758" s="1">
        <v>94</v>
      </c>
    </row>
    <row r="15759" spans="1:2" hidden="1" x14ac:dyDescent="0.35">
      <c r="A15759" s="1" t="s">
        <v>17840</v>
      </c>
      <c r="B15759" s="1">
        <v>71</v>
      </c>
    </row>
    <row r="15760" spans="1:2" hidden="1" x14ac:dyDescent="0.35">
      <c r="A15760" s="1" t="s">
        <v>17841</v>
      </c>
      <c r="B15760" s="1">
        <v>85</v>
      </c>
    </row>
    <row r="15761" spans="1:2" hidden="1" x14ac:dyDescent="0.35">
      <c r="A15761" s="1" t="s">
        <v>17842</v>
      </c>
      <c r="B15761" s="1">
        <v>51</v>
      </c>
    </row>
    <row r="15762" spans="1:2" hidden="1" x14ac:dyDescent="0.35">
      <c r="A15762" s="1" t="s">
        <v>17843</v>
      </c>
      <c r="B15762" s="1">
        <v>34</v>
      </c>
    </row>
    <row r="15763" spans="1:2" hidden="1" x14ac:dyDescent="0.35">
      <c r="A15763" s="1" t="s">
        <v>17844</v>
      </c>
      <c r="B15763" s="1">
        <v>17</v>
      </c>
    </row>
    <row r="15764" spans="1:2" hidden="1" x14ac:dyDescent="0.35">
      <c r="A15764" s="1" t="s">
        <v>17845</v>
      </c>
      <c r="B15764" s="1">
        <v>81</v>
      </c>
    </row>
    <row r="15765" spans="1:2" hidden="1" x14ac:dyDescent="0.35">
      <c r="A15765" s="1" t="s">
        <v>17846</v>
      </c>
      <c r="B15765" s="1">
        <v>93</v>
      </c>
    </row>
    <row r="15766" spans="1:2" hidden="1" x14ac:dyDescent="0.35">
      <c r="A15766" s="1" t="s">
        <v>17847</v>
      </c>
      <c r="B15766" s="1">
        <v>36</v>
      </c>
    </row>
    <row r="15767" spans="1:2" hidden="1" x14ac:dyDescent="0.35">
      <c r="A15767" s="1" t="s">
        <v>17848</v>
      </c>
      <c r="B15767" s="1">
        <v>73</v>
      </c>
    </row>
    <row r="15768" spans="1:2" hidden="1" x14ac:dyDescent="0.35">
      <c r="A15768" s="1" t="s">
        <v>17849</v>
      </c>
      <c r="B15768" s="1">
        <v>14</v>
      </c>
    </row>
    <row r="15769" spans="1:2" hidden="1" x14ac:dyDescent="0.35">
      <c r="A15769" s="1" t="s">
        <v>17850</v>
      </c>
      <c r="B15769" s="1">
        <v>10</v>
      </c>
    </row>
    <row r="15770" spans="1:2" hidden="1" x14ac:dyDescent="0.35">
      <c r="A15770" s="1" t="s">
        <v>17851</v>
      </c>
      <c r="B15770" s="1">
        <v>41</v>
      </c>
    </row>
    <row r="15771" spans="1:2" hidden="1" x14ac:dyDescent="0.35">
      <c r="A15771" s="1" t="s">
        <v>17852</v>
      </c>
      <c r="B15771" s="1">
        <v>21</v>
      </c>
    </row>
    <row r="15772" spans="1:2" hidden="1" x14ac:dyDescent="0.35">
      <c r="A15772" s="1" t="s">
        <v>17853</v>
      </c>
      <c r="B15772" s="1">
        <v>3</v>
      </c>
    </row>
    <row r="15773" spans="1:2" hidden="1" x14ac:dyDescent="0.35">
      <c r="A15773" s="1" t="s">
        <v>17854</v>
      </c>
      <c r="B15773" s="1">
        <v>84</v>
      </c>
    </row>
    <row r="15774" spans="1:2" hidden="1" x14ac:dyDescent="0.35">
      <c r="A15774" s="1" t="s">
        <v>17855</v>
      </c>
      <c r="B15774" s="1">
        <v>55</v>
      </c>
    </row>
    <row r="15775" spans="1:2" hidden="1" x14ac:dyDescent="0.35">
      <c r="A15775" s="1" t="s">
        <v>17856</v>
      </c>
      <c r="B15775" s="1">
        <v>8</v>
      </c>
    </row>
    <row r="15776" spans="1:2" hidden="1" x14ac:dyDescent="0.35">
      <c r="A15776" s="1" t="s">
        <v>17857</v>
      </c>
      <c r="B15776" s="1">
        <v>86</v>
      </c>
    </row>
    <row r="15777" spans="1:2" hidden="1" x14ac:dyDescent="0.35">
      <c r="A15777" s="1" t="s">
        <v>17858</v>
      </c>
      <c r="B15777" s="1">
        <v>7</v>
      </c>
    </row>
    <row r="15778" spans="1:2" hidden="1" x14ac:dyDescent="0.35">
      <c r="A15778" s="1" t="s">
        <v>17859</v>
      </c>
      <c r="B15778" s="1">
        <v>35</v>
      </c>
    </row>
    <row r="15779" spans="1:2" hidden="1" x14ac:dyDescent="0.35">
      <c r="A15779" s="1" t="s">
        <v>17860</v>
      </c>
      <c r="B15779" s="1">
        <v>94</v>
      </c>
    </row>
    <row r="15780" spans="1:2" hidden="1" x14ac:dyDescent="0.35">
      <c r="A15780" s="1" t="s">
        <v>17861</v>
      </c>
      <c r="B15780" s="1">
        <v>53</v>
      </c>
    </row>
    <row r="15781" spans="1:2" hidden="1" x14ac:dyDescent="0.35">
      <c r="A15781" s="1" t="s">
        <v>17862</v>
      </c>
      <c r="B15781" s="1">
        <v>46</v>
      </c>
    </row>
    <row r="15782" spans="1:2" hidden="1" x14ac:dyDescent="0.35">
      <c r="A15782" s="1" t="s">
        <v>17863</v>
      </c>
      <c r="B15782" s="1">
        <v>65</v>
      </c>
    </row>
    <row r="15783" spans="1:2" hidden="1" x14ac:dyDescent="0.35">
      <c r="A15783" s="1" t="s">
        <v>17864</v>
      </c>
      <c r="B15783" s="1">
        <v>48</v>
      </c>
    </row>
    <row r="15784" spans="1:2" hidden="1" x14ac:dyDescent="0.35">
      <c r="A15784" s="1" t="s">
        <v>17865</v>
      </c>
      <c r="B15784" s="1">
        <v>7</v>
      </c>
    </row>
    <row r="15785" spans="1:2" hidden="1" x14ac:dyDescent="0.35">
      <c r="A15785" s="1" t="s">
        <v>17866</v>
      </c>
      <c r="B15785" s="1">
        <v>79</v>
      </c>
    </row>
    <row r="15786" spans="1:2" hidden="1" x14ac:dyDescent="0.35">
      <c r="A15786" s="1" t="s">
        <v>17867</v>
      </c>
      <c r="B15786" s="1">
        <v>27</v>
      </c>
    </row>
    <row r="15787" spans="1:2" hidden="1" x14ac:dyDescent="0.35">
      <c r="A15787" s="1" t="s">
        <v>17868</v>
      </c>
      <c r="B15787" s="1">
        <v>97</v>
      </c>
    </row>
    <row r="15788" spans="1:2" hidden="1" x14ac:dyDescent="0.35">
      <c r="A15788" s="1" t="s">
        <v>17869</v>
      </c>
      <c r="B15788" s="1">
        <v>7</v>
      </c>
    </row>
    <row r="15789" spans="1:2" hidden="1" x14ac:dyDescent="0.35">
      <c r="A15789" s="1" t="s">
        <v>17870</v>
      </c>
      <c r="B15789" s="1">
        <v>78</v>
      </c>
    </row>
    <row r="15790" spans="1:2" hidden="1" x14ac:dyDescent="0.35">
      <c r="A15790" s="1" t="s">
        <v>17871</v>
      </c>
      <c r="B15790" s="1">
        <v>55</v>
      </c>
    </row>
    <row r="15791" spans="1:2" hidden="1" x14ac:dyDescent="0.35">
      <c r="A15791" s="1" t="s">
        <v>17872</v>
      </c>
      <c r="B15791" s="1">
        <v>16</v>
      </c>
    </row>
    <row r="15792" spans="1:2" hidden="1" x14ac:dyDescent="0.35">
      <c r="A15792" s="1" t="s">
        <v>17873</v>
      </c>
      <c r="B15792" s="1">
        <v>18</v>
      </c>
    </row>
    <row r="15793" spans="1:2" hidden="1" x14ac:dyDescent="0.35">
      <c r="A15793" s="1" t="s">
        <v>17874</v>
      </c>
      <c r="B15793" s="1">
        <v>69</v>
      </c>
    </row>
    <row r="15794" spans="1:2" hidden="1" x14ac:dyDescent="0.35">
      <c r="A15794" s="1" t="s">
        <v>17875</v>
      </c>
      <c r="B15794" s="1">
        <v>74</v>
      </c>
    </row>
    <row r="15795" spans="1:2" hidden="1" x14ac:dyDescent="0.35">
      <c r="A15795" s="1" t="s">
        <v>17876</v>
      </c>
      <c r="B15795" s="1">
        <v>28</v>
      </c>
    </row>
    <row r="15796" spans="1:2" hidden="1" x14ac:dyDescent="0.35">
      <c r="A15796" s="1" t="s">
        <v>17877</v>
      </c>
      <c r="B15796" s="1">
        <v>14</v>
      </c>
    </row>
    <row r="15797" spans="1:2" hidden="1" x14ac:dyDescent="0.35">
      <c r="A15797" s="1" t="s">
        <v>17878</v>
      </c>
      <c r="B15797" s="1">
        <v>1</v>
      </c>
    </row>
    <row r="15798" spans="1:2" hidden="1" x14ac:dyDescent="0.35">
      <c r="A15798" s="1" t="s">
        <v>17879</v>
      </c>
      <c r="B15798" s="1">
        <v>84</v>
      </c>
    </row>
    <row r="15799" spans="1:2" hidden="1" x14ac:dyDescent="0.35">
      <c r="A15799" s="1" t="s">
        <v>17880</v>
      </c>
      <c r="B15799" s="1">
        <v>22</v>
      </c>
    </row>
    <row r="15800" spans="1:2" hidden="1" x14ac:dyDescent="0.35">
      <c r="A15800" s="1" t="s">
        <v>17881</v>
      </c>
      <c r="B15800" s="1">
        <v>97</v>
      </c>
    </row>
    <row r="15801" spans="1:2" hidden="1" x14ac:dyDescent="0.35">
      <c r="A15801" s="1" t="s">
        <v>17882</v>
      </c>
      <c r="B15801" s="1">
        <v>76</v>
      </c>
    </row>
    <row r="15802" spans="1:2" hidden="1" x14ac:dyDescent="0.35">
      <c r="A15802" s="1" t="s">
        <v>17883</v>
      </c>
      <c r="B15802" s="1">
        <v>97</v>
      </c>
    </row>
    <row r="15803" spans="1:2" hidden="1" x14ac:dyDescent="0.35">
      <c r="A15803" s="1" t="s">
        <v>17884</v>
      </c>
      <c r="B15803" s="1">
        <v>62</v>
      </c>
    </row>
    <row r="15804" spans="1:2" hidden="1" x14ac:dyDescent="0.35">
      <c r="A15804" s="1" t="s">
        <v>17885</v>
      </c>
      <c r="B15804" s="1">
        <v>24</v>
      </c>
    </row>
    <row r="15805" spans="1:2" hidden="1" x14ac:dyDescent="0.35">
      <c r="A15805" s="1" t="s">
        <v>17886</v>
      </c>
      <c r="B15805" s="1">
        <v>50</v>
      </c>
    </row>
    <row r="15806" spans="1:2" hidden="1" x14ac:dyDescent="0.35">
      <c r="A15806" s="1" t="s">
        <v>17887</v>
      </c>
      <c r="B15806" s="1">
        <v>70</v>
      </c>
    </row>
    <row r="15807" spans="1:2" hidden="1" x14ac:dyDescent="0.35">
      <c r="A15807" s="1" t="s">
        <v>17888</v>
      </c>
      <c r="B15807" s="1">
        <v>38</v>
      </c>
    </row>
    <row r="15808" spans="1:2" hidden="1" x14ac:dyDescent="0.35">
      <c r="A15808" s="1" t="s">
        <v>17889</v>
      </c>
      <c r="B15808" s="1">
        <v>6</v>
      </c>
    </row>
    <row r="15809" spans="1:2" hidden="1" x14ac:dyDescent="0.35">
      <c r="A15809" s="1" t="s">
        <v>17890</v>
      </c>
      <c r="B15809" s="1">
        <v>87</v>
      </c>
    </row>
    <row r="15810" spans="1:2" hidden="1" x14ac:dyDescent="0.35">
      <c r="A15810" s="1" t="s">
        <v>17891</v>
      </c>
      <c r="B15810" s="1">
        <v>81</v>
      </c>
    </row>
    <row r="15811" spans="1:2" hidden="1" x14ac:dyDescent="0.35">
      <c r="A15811" s="1" t="s">
        <v>17892</v>
      </c>
      <c r="B15811" s="1">
        <v>50</v>
      </c>
    </row>
    <row r="15812" spans="1:2" hidden="1" x14ac:dyDescent="0.35">
      <c r="A15812" s="1" t="s">
        <v>17893</v>
      </c>
      <c r="B15812" s="1">
        <v>35</v>
      </c>
    </row>
    <row r="15813" spans="1:2" hidden="1" x14ac:dyDescent="0.35">
      <c r="A15813" s="1" t="s">
        <v>17894</v>
      </c>
      <c r="B15813" s="1">
        <v>24</v>
      </c>
    </row>
    <row r="15814" spans="1:2" hidden="1" x14ac:dyDescent="0.35">
      <c r="A15814" s="1" t="s">
        <v>17895</v>
      </c>
      <c r="B15814" s="1">
        <v>68</v>
      </c>
    </row>
    <row r="15815" spans="1:2" hidden="1" x14ac:dyDescent="0.35">
      <c r="A15815" s="1" t="s">
        <v>17896</v>
      </c>
      <c r="B15815" s="1">
        <v>16</v>
      </c>
    </row>
    <row r="15816" spans="1:2" hidden="1" x14ac:dyDescent="0.35">
      <c r="A15816" s="1" t="s">
        <v>17897</v>
      </c>
      <c r="B15816" s="1">
        <v>36</v>
      </c>
    </row>
    <row r="15817" spans="1:2" hidden="1" x14ac:dyDescent="0.35">
      <c r="A15817" s="1" t="s">
        <v>17898</v>
      </c>
      <c r="B15817" s="1">
        <v>10</v>
      </c>
    </row>
    <row r="15818" spans="1:2" hidden="1" x14ac:dyDescent="0.35">
      <c r="A15818" s="1" t="s">
        <v>17899</v>
      </c>
      <c r="B15818" s="1">
        <v>21</v>
      </c>
    </row>
    <row r="15819" spans="1:2" hidden="1" x14ac:dyDescent="0.35">
      <c r="A15819" s="1" t="s">
        <v>17900</v>
      </c>
      <c r="B15819" s="1">
        <v>3</v>
      </c>
    </row>
    <row r="15820" spans="1:2" hidden="1" x14ac:dyDescent="0.35">
      <c r="A15820" s="1" t="s">
        <v>17901</v>
      </c>
      <c r="B15820" s="1">
        <v>60</v>
      </c>
    </row>
    <row r="15821" spans="1:2" hidden="1" x14ac:dyDescent="0.35">
      <c r="A15821" s="1" t="s">
        <v>17902</v>
      </c>
      <c r="B15821" s="1">
        <v>68</v>
      </c>
    </row>
    <row r="15822" spans="1:2" hidden="1" x14ac:dyDescent="0.35">
      <c r="A15822" s="1" t="s">
        <v>17903</v>
      </c>
      <c r="B15822" s="1">
        <v>38</v>
      </c>
    </row>
    <row r="15823" spans="1:2" hidden="1" x14ac:dyDescent="0.35">
      <c r="A15823" s="1" t="s">
        <v>17904</v>
      </c>
      <c r="B15823" s="1">
        <v>93</v>
      </c>
    </row>
    <row r="15824" spans="1:2" hidden="1" x14ac:dyDescent="0.35">
      <c r="A15824" s="1" t="s">
        <v>17905</v>
      </c>
      <c r="B15824" s="1">
        <v>78</v>
      </c>
    </row>
    <row r="15825" spans="1:2" hidden="1" x14ac:dyDescent="0.35">
      <c r="A15825" s="1" t="s">
        <v>17906</v>
      </c>
      <c r="B15825" s="1">
        <v>38</v>
      </c>
    </row>
    <row r="15826" spans="1:2" hidden="1" x14ac:dyDescent="0.35">
      <c r="A15826" s="1" t="s">
        <v>17907</v>
      </c>
      <c r="B15826" s="1">
        <v>58</v>
      </c>
    </row>
    <row r="15827" spans="1:2" hidden="1" x14ac:dyDescent="0.35">
      <c r="A15827" s="1" t="s">
        <v>17908</v>
      </c>
      <c r="B15827" s="1">
        <v>68</v>
      </c>
    </row>
    <row r="15828" spans="1:2" hidden="1" x14ac:dyDescent="0.35">
      <c r="A15828" s="1" t="s">
        <v>17909</v>
      </c>
      <c r="B15828" s="1">
        <v>86</v>
      </c>
    </row>
    <row r="15829" spans="1:2" hidden="1" x14ac:dyDescent="0.35">
      <c r="A15829" s="1" t="s">
        <v>17910</v>
      </c>
      <c r="B15829" s="1">
        <v>62</v>
      </c>
    </row>
    <row r="15830" spans="1:2" hidden="1" x14ac:dyDescent="0.35">
      <c r="A15830" s="1" t="s">
        <v>17911</v>
      </c>
      <c r="B15830" s="1">
        <v>28</v>
      </c>
    </row>
    <row r="15831" spans="1:2" hidden="1" x14ac:dyDescent="0.35">
      <c r="A15831" s="1" t="s">
        <v>17912</v>
      </c>
      <c r="B15831" s="1">
        <v>65</v>
      </c>
    </row>
    <row r="15832" spans="1:2" hidden="1" x14ac:dyDescent="0.35">
      <c r="A15832" s="1" t="s">
        <v>17913</v>
      </c>
      <c r="B15832" s="1">
        <v>0</v>
      </c>
    </row>
    <row r="15833" spans="1:2" hidden="1" x14ac:dyDescent="0.35">
      <c r="A15833" s="1" t="s">
        <v>17914</v>
      </c>
      <c r="B15833" s="1">
        <v>21</v>
      </c>
    </row>
    <row r="15834" spans="1:2" hidden="1" x14ac:dyDescent="0.35">
      <c r="A15834" s="1" t="s">
        <v>17915</v>
      </c>
      <c r="B15834" s="1">
        <v>6</v>
      </c>
    </row>
    <row r="15835" spans="1:2" hidden="1" x14ac:dyDescent="0.35">
      <c r="A15835" s="1" t="s">
        <v>17916</v>
      </c>
      <c r="B15835" s="1">
        <v>42</v>
      </c>
    </row>
    <row r="15836" spans="1:2" hidden="1" x14ac:dyDescent="0.35">
      <c r="A15836" s="1" t="s">
        <v>17917</v>
      </c>
      <c r="B15836" s="1">
        <v>63</v>
      </c>
    </row>
    <row r="15837" spans="1:2" hidden="1" x14ac:dyDescent="0.35">
      <c r="A15837" s="1" t="s">
        <v>17918</v>
      </c>
      <c r="B15837" s="1">
        <v>87</v>
      </c>
    </row>
    <row r="15838" spans="1:2" hidden="1" x14ac:dyDescent="0.35">
      <c r="A15838" s="1" t="s">
        <v>17919</v>
      </c>
      <c r="B15838" s="1">
        <v>5</v>
      </c>
    </row>
    <row r="15839" spans="1:2" hidden="1" x14ac:dyDescent="0.35">
      <c r="A15839" s="1" t="s">
        <v>17920</v>
      </c>
      <c r="B15839" s="1">
        <v>31</v>
      </c>
    </row>
    <row r="15840" spans="1:2" hidden="1" x14ac:dyDescent="0.35">
      <c r="A15840" s="1" t="s">
        <v>17921</v>
      </c>
      <c r="B15840" s="1">
        <v>39</v>
      </c>
    </row>
    <row r="15841" spans="1:2" hidden="1" x14ac:dyDescent="0.35">
      <c r="A15841" s="1" t="s">
        <v>17922</v>
      </c>
      <c r="B15841" s="1">
        <v>94</v>
      </c>
    </row>
    <row r="15842" spans="1:2" hidden="1" x14ac:dyDescent="0.35">
      <c r="A15842" s="1" t="s">
        <v>17923</v>
      </c>
      <c r="B15842" s="1">
        <v>31</v>
      </c>
    </row>
    <row r="15843" spans="1:2" hidden="1" x14ac:dyDescent="0.35">
      <c r="A15843" s="1" t="s">
        <v>17924</v>
      </c>
      <c r="B15843" s="1">
        <v>24</v>
      </c>
    </row>
    <row r="15844" spans="1:2" hidden="1" x14ac:dyDescent="0.35">
      <c r="A15844" s="1" t="s">
        <v>17925</v>
      </c>
      <c r="B15844" s="1">
        <v>32</v>
      </c>
    </row>
    <row r="15845" spans="1:2" hidden="1" x14ac:dyDescent="0.35">
      <c r="A15845" s="1" t="s">
        <v>17926</v>
      </c>
      <c r="B15845" s="1">
        <v>65</v>
      </c>
    </row>
    <row r="15846" spans="1:2" hidden="1" x14ac:dyDescent="0.35">
      <c r="A15846" s="1" t="s">
        <v>17927</v>
      </c>
      <c r="B15846" s="1">
        <v>79</v>
      </c>
    </row>
    <row r="15847" spans="1:2" hidden="1" x14ac:dyDescent="0.35">
      <c r="A15847" s="1" t="s">
        <v>17928</v>
      </c>
      <c r="B15847" s="1">
        <v>21</v>
      </c>
    </row>
    <row r="15848" spans="1:2" hidden="1" x14ac:dyDescent="0.35">
      <c r="A15848" s="1" t="s">
        <v>17929</v>
      </c>
      <c r="B15848" s="1">
        <v>62</v>
      </c>
    </row>
    <row r="15849" spans="1:2" hidden="1" x14ac:dyDescent="0.35">
      <c r="A15849" s="1" t="s">
        <v>17930</v>
      </c>
      <c r="B15849" s="1">
        <v>42</v>
      </c>
    </row>
    <row r="15850" spans="1:2" hidden="1" x14ac:dyDescent="0.35">
      <c r="A15850" s="1" t="s">
        <v>17931</v>
      </c>
      <c r="B15850" s="1">
        <v>21</v>
      </c>
    </row>
    <row r="15851" spans="1:2" hidden="1" x14ac:dyDescent="0.35">
      <c r="A15851" s="1" t="s">
        <v>17932</v>
      </c>
      <c r="B15851" s="1">
        <v>63</v>
      </c>
    </row>
    <row r="15852" spans="1:2" hidden="1" x14ac:dyDescent="0.35">
      <c r="A15852" s="1" t="s">
        <v>17933</v>
      </c>
      <c r="B15852" s="1">
        <v>22</v>
      </c>
    </row>
    <row r="15853" spans="1:2" hidden="1" x14ac:dyDescent="0.35">
      <c r="A15853" s="1" t="s">
        <v>17934</v>
      </c>
      <c r="B15853" s="1">
        <v>76</v>
      </c>
    </row>
    <row r="15854" spans="1:2" hidden="1" x14ac:dyDescent="0.35">
      <c r="A15854" s="1" t="s">
        <v>17935</v>
      </c>
      <c r="B15854" s="1">
        <v>16</v>
      </c>
    </row>
    <row r="15855" spans="1:2" hidden="1" x14ac:dyDescent="0.35">
      <c r="A15855" s="1" t="s">
        <v>17936</v>
      </c>
      <c r="B15855" s="1">
        <v>91</v>
      </c>
    </row>
    <row r="15856" spans="1:2" hidden="1" x14ac:dyDescent="0.35">
      <c r="A15856" s="1" t="s">
        <v>17937</v>
      </c>
      <c r="B15856" s="1">
        <v>99</v>
      </c>
    </row>
    <row r="15857" spans="1:2" hidden="1" x14ac:dyDescent="0.35">
      <c r="A15857" s="1" t="s">
        <v>17938</v>
      </c>
      <c r="B15857" s="1">
        <v>41</v>
      </c>
    </row>
    <row r="15858" spans="1:2" hidden="1" x14ac:dyDescent="0.35">
      <c r="A15858" s="1" t="s">
        <v>17939</v>
      </c>
      <c r="B15858" s="1">
        <v>77</v>
      </c>
    </row>
    <row r="15859" spans="1:2" hidden="1" x14ac:dyDescent="0.35">
      <c r="A15859" s="1" t="s">
        <v>17940</v>
      </c>
      <c r="B15859" s="1">
        <v>83</v>
      </c>
    </row>
    <row r="15860" spans="1:2" hidden="1" x14ac:dyDescent="0.35">
      <c r="A15860" s="1" t="s">
        <v>17941</v>
      </c>
      <c r="B15860" s="1">
        <v>61</v>
      </c>
    </row>
    <row r="15861" spans="1:2" hidden="1" x14ac:dyDescent="0.35">
      <c r="A15861" s="1" t="s">
        <v>17942</v>
      </c>
      <c r="B15861" s="1">
        <v>76</v>
      </c>
    </row>
    <row r="15862" spans="1:2" hidden="1" x14ac:dyDescent="0.35">
      <c r="A15862" s="1" t="s">
        <v>17943</v>
      </c>
      <c r="B15862" s="1">
        <v>43</v>
      </c>
    </row>
    <row r="15863" spans="1:2" hidden="1" x14ac:dyDescent="0.35">
      <c r="A15863" s="1" t="s">
        <v>17944</v>
      </c>
      <c r="B15863" s="1">
        <v>3</v>
      </c>
    </row>
    <row r="15864" spans="1:2" hidden="1" x14ac:dyDescent="0.35">
      <c r="A15864" s="1" t="s">
        <v>17945</v>
      </c>
      <c r="B15864" s="1">
        <v>26</v>
      </c>
    </row>
    <row r="15865" spans="1:2" hidden="1" x14ac:dyDescent="0.35">
      <c r="A15865" s="1" t="s">
        <v>17946</v>
      </c>
      <c r="B15865" s="1">
        <v>65</v>
      </c>
    </row>
    <row r="15866" spans="1:2" hidden="1" x14ac:dyDescent="0.35">
      <c r="A15866" s="1" t="s">
        <v>17947</v>
      </c>
      <c r="B15866" s="1">
        <v>89</v>
      </c>
    </row>
    <row r="15867" spans="1:2" hidden="1" x14ac:dyDescent="0.35">
      <c r="A15867" s="1" t="s">
        <v>17948</v>
      </c>
      <c r="B15867" s="1">
        <v>10</v>
      </c>
    </row>
    <row r="15868" spans="1:2" hidden="1" x14ac:dyDescent="0.35">
      <c r="A15868" s="1" t="s">
        <v>17949</v>
      </c>
      <c r="B15868" s="1">
        <v>74</v>
      </c>
    </row>
    <row r="15869" spans="1:2" hidden="1" x14ac:dyDescent="0.35">
      <c r="A15869" s="1" t="s">
        <v>17950</v>
      </c>
      <c r="B15869" s="1">
        <v>63</v>
      </c>
    </row>
    <row r="15870" spans="1:2" hidden="1" x14ac:dyDescent="0.35">
      <c r="A15870" s="1" t="s">
        <v>17951</v>
      </c>
      <c r="B15870" s="1">
        <v>38</v>
      </c>
    </row>
    <row r="15871" spans="1:2" hidden="1" x14ac:dyDescent="0.35">
      <c r="A15871" s="1" t="s">
        <v>17952</v>
      </c>
      <c r="B15871" s="1">
        <v>0</v>
      </c>
    </row>
    <row r="15872" spans="1:2" hidden="1" x14ac:dyDescent="0.35">
      <c r="A15872" s="1" t="s">
        <v>17953</v>
      </c>
      <c r="B15872" s="1">
        <v>79</v>
      </c>
    </row>
    <row r="15873" spans="1:2" hidden="1" x14ac:dyDescent="0.35">
      <c r="A15873" s="1" t="s">
        <v>17954</v>
      </c>
      <c r="B15873" s="1">
        <v>23</v>
      </c>
    </row>
    <row r="15874" spans="1:2" hidden="1" x14ac:dyDescent="0.35">
      <c r="A15874" s="1" t="s">
        <v>17955</v>
      </c>
      <c r="B15874" s="1">
        <v>61</v>
      </c>
    </row>
    <row r="15875" spans="1:2" hidden="1" x14ac:dyDescent="0.35">
      <c r="A15875" s="1" t="s">
        <v>17956</v>
      </c>
      <c r="B15875" s="1">
        <v>91</v>
      </c>
    </row>
    <row r="15876" spans="1:2" hidden="1" x14ac:dyDescent="0.35">
      <c r="A15876" s="1" t="s">
        <v>17957</v>
      </c>
      <c r="B15876" s="1">
        <v>45</v>
      </c>
    </row>
    <row r="15877" spans="1:2" hidden="1" x14ac:dyDescent="0.35">
      <c r="A15877" s="1" t="s">
        <v>17958</v>
      </c>
      <c r="B15877" s="1">
        <v>5</v>
      </c>
    </row>
    <row r="15878" spans="1:2" hidden="1" x14ac:dyDescent="0.35">
      <c r="A15878" s="1" t="s">
        <v>17959</v>
      </c>
      <c r="B15878" s="1">
        <v>79</v>
      </c>
    </row>
    <row r="15879" spans="1:2" hidden="1" x14ac:dyDescent="0.35">
      <c r="A15879" s="1" t="s">
        <v>17960</v>
      </c>
      <c r="B15879" s="1">
        <v>3</v>
      </c>
    </row>
    <row r="15880" spans="1:2" hidden="1" x14ac:dyDescent="0.35">
      <c r="A15880" s="1" t="s">
        <v>17961</v>
      </c>
      <c r="B15880" s="1">
        <v>6</v>
      </c>
    </row>
    <row r="15881" spans="1:2" hidden="1" x14ac:dyDescent="0.35">
      <c r="A15881" s="1" t="s">
        <v>17962</v>
      </c>
      <c r="B15881" s="1">
        <v>36</v>
      </c>
    </row>
    <row r="15882" spans="1:2" hidden="1" x14ac:dyDescent="0.35">
      <c r="A15882" s="1" t="s">
        <v>17963</v>
      </c>
      <c r="B15882" s="1">
        <v>83</v>
      </c>
    </row>
    <row r="15883" spans="1:2" hidden="1" x14ac:dyDescent="0.35">
      <c r="A15883" s="1" t="s">
        <v>17964</v>
      </c>
      <c r="B15883" s="1">
        <v>44</v>
      </c>
    </row>
    <row r="15884" spans="1:2" hidden="1" x14ac:dyDescent="0.35">
      <c r="A15884" s="1" t="s">
        <v>17965</v>
      </c>
      <c r="B15884" s="1">
        <v>96</v>
      </c>
    </row>
    <row r="15885" spans="1:2" hidden="1" x14ac:dyDescent="0.35">
      <c r="A15885" s="1" t="s">
        <v>17966</v>
      </c>
      <c r="B15885" s="1">
        <v>28</v>
      </c>
    </row>
    <row r="15886" spans="1:2" hidden="1" x14ac:dyDescent="0.35">
      <c r="A15886" s="1" t="s">
        <v>17967</v>
      </c>
      <c r="B15886" s="1">
        <v>20</v>
      </c>
    </row>
    <row r="15887" spans="1:2" hidden="1" x14ac:dyDescent="0.35">
      <c r="A15887" s="1" t="s">
        <v>17968</v>
      </c>
      <c r="B15887" s="1">
        <v>6</v>
      </c>
    </row>
    <row r="15888" spans="1:2" hidden="1" x14ac:dyDescent="0.35">
      <c r="A15888" s="1" t="s">
        <v>17969</v>
      </c>
      <c r="B15888" s="1">
        <v>17</v>
      </c>
    </row>
    <row r="15889" spans="1:2" hidden="1" x14ac:dyDescent="0.35">
      <c r="A15889" s="1" t="s">
        <v>17970</v>
      </c>
      <c r="B15889" s="1">
        <v>68</v>
      </c>
    </row>
    <row r="15890" spans="1:2" hidden="1" x14ac:dyDescent="0.35">
      <c r="A15890" s="1" t="s">
        <v>17971</v>
      </c>
      <c r="B15890" s="1">
        <v>30</v>
      </c>
    </row>
    <row r="15891" spans="1:2" hidden="1" x14ac:dyDescent="0.35">
      <c r="A15891" s="1" t="s">
        <v>17972</v>
      </c>
      <c r="B15891" s="1">
        <v>33</v>
      </c>
    </row>
    <row r="15892" spans="1:2" hidden="1" x14ac:dyDescent="0.35">
      <c r="A15892" s="1" t="s">
        <v>17973</v>
      </c>
      <c r="B15892" s="1">
        <v>40</v>
      </c>
    </row>
    <row r="15893" spans="1:2" hidden="1" x14ac:dyDescent="0.35">
      <c r="A15893" s="1" t="s">
        <v>17974</v>
      </c>
      <c r="B15893" s="1">
        <v>87</v>
      </c>
    </row>
    <row r="15894" spans="1:2" hidden="1" x14ac:dyDescent="0.35">
      <c r="A15894" s="1" t="s">
        <v>17975</v>
      </c>
      <c r="B15894" s="1">
        <v>85</v>
      </c>
    </row>
    <row r="15895" spans="1:2" hidden="1" x14ac:dyDescent="0.35">
      <c r="A15895" s="1" t="s">
        <v>17976</v>
      </c>
      <c r="B15895" s="1">
        <v>54</v>
      </c>
    </row>
    <row r="15896" spans="1:2" hidden="1" x14ac:dyDescent="0.35">
      <c r="A15896" s="1" t="s">
        <v>17977</v>
      </c>
      <c r="B15896" s="1">
        <v>11</v>
      </c>
    </row>
    <row r="15897" spans="1:2" hidden="1" x14ac:dyDescent="0.35">
      <c r="A15897" s="1" t="s">
        <v>17978</v>
      </c>
      <c r="B15897" s="1">
        <v>7</v>
      </c>
    </row>
    <row r="15898" spans="1:2" hidden="1" x14ac:dyDescent="0.35">
      <c r="A15898" s="1" t="s">
        <v>17979</v>
      </c>
      <c r="B15898" s="1">
        <v>65</v>
      </c>
    </row>
    <row r="15899" spans="1:2" hidden="1" x14ac:dyDescent="0.35">
      <c r="A15899" s="1" t="s">
        <v>17980</v>
      </c>
      <c r="B15899" s="1">
        <v>3</v>
      </c>
    </row>
    <row r="15900" spans="1:2" hidden="1" x14ac:dyDescent="0.35">
      <c r="A15900" s="1" t="s">
        <v>17981</v>
      </c>
      <c r="B15900" s="1">
        <v>44</v>
      </c>
    </row>
    <row r="15901" spans="1:2" hidden="1" x14ac:dyDescent="0.35">
      <c r="A15901" s="1" t="s">
        <v>17982</v>
      </c>
      <c r="B15901" s="1">
        <v>60</v>
      </c>
    </row>
    <row r="15902" spans="1:2" hidden="1" x14ac:dyDescent="0.35">
      <c r="A15902" s="1" t="s">
        <v>17983</v>
      </c>
      <c r="B15902" s="1">
        <v>78</v>
      </c>
    </row>
    <row r="15903" spans="1:2" hidden="1" x14ac:dyDescent="0.35">
      <c r="A15903" s="1" t="s">
        <v>17984</v>
      </c>
      <c r="B15903" s="1">
        <v>26</v>
      </c>
    </row>
    <row r="15904" spans="1:2" hidden="1" x14ac:dyDescent="0.35">
      <c r="A15904" s="1" t="s">
        <v>17985</v>
      </c>
      <c r="B15904" s="1">
        <v>90</v>
      </c>
    </row>
    <row r="15905" spans="1:2" hidden="1" x14ac:dyDescent="0.35">
      <c r="A15905" s="1" t="s">
        <v>17986</v>
      </c>
      <c r="B15905" s="1">
        <v>36</v>
      </c>
    </row>
    <row r="15906" spans="1:2" hidden="1" x14ac:dyDescent="0.35">
      <c r="A15906" s="1" t="s">
        <v>17987</v>
      </c>
      <c r="B15906" s="1">
        <v>31</v>
      </c>
    </row>
    <row r="15907" spans="1:2" hidden="1" x14ac:dyDescent="0.35">
      <c r="A15907" s="1" t="s">
        <v>17988</v>
      </c>
      <c r="B15907" s="1">
        <v>53</v>
      </c>
    </row>
    <row r="15908" spans="1:2" hidden="1" x14ac:dyDescent="0.35">
      <c r="A15908" s="1" t="s">
        <v>17989</v>
      </c>
      <c r="B15908" s="1">
        <v>89</v>
      </c>
    </row>
    <row r="15909" spans="1:2" hidden="1" x14ac:dyDescent="0.35">
      <c r="A15909" s="1" t="s">
        <v>17990</v>
      </c>
      <c r="B15909" s="1">
        <v>2</v>
      </c>
    </row>
    <row r="15910" spans="1:2" hidden="1" x14ac:dyDescent="0.35">
      <c r="A15910" s="1" t="s">
        <v>17991</v>
      </c>
      <c r="B15910" s="1">
        <v>8</v>
      </c>
    </row>
    <row r="15911" spans="1:2" hidden="1" x14ac:dyDescent="0.35">
      <c r="A15911" s="1" t="s">
        <v>17992</v>
      </c>
      <c r="B15911" s="1">
        <v>4</v>
      </c>
    </row>
    <row r="15912" spans="1:2" hidden="1" x14ac:dyDescent="0.35">
      <c r="A15912" s="1" t="s">
        <v>17993</v>
      </c>
      <c r="B15912" s="1">
        <v>63</v>
      </c>
    </row>
    <row r="15913" spans="1:2" hidden="1" x14ac:dyDescent="0.35">
      <c r="A15913" s="1" t="s">
        <v>17994</v>
      </c>
      <c r="B15913" s="1">
        <v>13</v>
      </c>
    </row>
    <row r="15914" spans="1:2" hidden="1" x14ac:dyDescent="0.35">
      <c r="A15914" s="1" t="s">
        <v>17995</v>
      </c>
      <c r="B15914" s="1">
        <v>3</v>
      </c>
    </row>
    <row r="15915" spans="1:2" hidden="1" x14ac:dyDescent="0.35">
      <c r="A15915" s="1" t="s">
        <v>17996</v>
      </c>
      <c r="B15915" s="1">
        <v>68</v>
      </c>
    </row>
    <row r="15916" spans="1:2" hidden="1" x14ac:dyDescent="0.35">
      <c r="A15916" s="1" t="s">
        <v>17997</v>
      </c>
      <c r="B15916" s="1">
        <v>69</v>
      </c>
    </row>
    <row r="15917" spans="1:2" hidden="1" x14ac:dyDescent="0.35">
      <c r="A15917" s="1" t="s">
        <v>17998</v>
      </c>
      <c r="B15917" s="1">
        <v>91</v>
      </c>
    </row>
    <row r="15918" spans="1:2" hidden="1" x14ac:dyDescent="0.35">
      <c r="A15918" s="1" t="s">
        <v>17999</v>
      </c>
      <c r="B15918" s="1">
        <v>15</v>
      </c>
    </row>
    <row r="15919" spans="1:2" hidden="1" x14ac:dyDescent="0.35">
      <c r="A15919" s="1" t="s">
        <v>18000</v>
      </c>
      <c r="B15919" s="1">
        <v>21</v>
      </c>
    </row>
    <row r="15920" spans="1:2" hidden="1" x14ac:dyDescent="0.35">
      <c r="A15920" s="1" t="s">
        <v>18001</v>
      </c>
      <c r="B15920" s="1">
        <v>23</v>
      </c>
    </row>
    <row r="15921" spans="1:2" hidden="1" x14ac:dyDescent="0.35">
      <c r="A15921" s="1" t="s">
        <v>18002</v>
      </c>
      <c r="B15921" s="1">
        <v>39</v>
      </c>
    </row>
    <row r="15922" spans="1:2" hidden="1" x14ac:dyDescent="0.35">
      <c r="A15922" s="1" t="s">
        <v>18003</v>
      </c>
      <c r="B15922" s="1">
        <v>62</v>
      </c>
    </row>
    <row r="15923" spans="1:2" hidden="1" x14ac:dyDescent="0.35">
      <c r="A15923" s="1" t="s">
        <v>18004</v>
      </c>
      <c r="B15923" s="1">
        <v>14</v>
      </c>
    </row>
    <row r="15924" spans="1:2" hidden="1" x14ac:dyDescent="0.35">
      <c r="A15924" s="1" t="s">
        <v>18005</v>
      </c>
      <c r="B15924" s="1">
        <v>31</v>
      </c>
    </row>
    <row r="15925" spans="1:2" hidden="1" x14ac:dyDescent="0.35">
      <c r="A15925" s="1" t="s">
        <v>18006</v>
      </c>
      <c r="B15925" s="1">
        <v>89</v>
      </c>
    </row>
    <row r="15926" spans="1:2" hidden="1" x14ac:dyDescent="0.35">
      <c r="A15926" s="1" t="s">
        <v>18007</v>
      </c>
      <c r="B15926" s="1">
        <v>26</v>
      </c>
    </row>
    <row r="15927" spans="1:2" hidden="1" x14ac:dyDescent="0.35">
      <c r="A15927" s="1" t="s">
        <v>18008</v>
      </c>
      <c r="B15927" s="1">
        <v>60</v>
      </c>
    </row>
    <row r="15928" spans="1:2" hidden="1" x14ac:dyDescent="0.35">
      <c r="A15928" s="1" t="s">
        <v>18009</v>
      </c>
      <c r="B15928" s="1">
        <v>49</v>
      </c>
    </row>
    <row r="15929" spans="1:2" hidden="1" x14ac:dyDescent="0.35">
      <c r="A15929" s="1" t="s">
        <v>18010</v>
      </c>
      <c r="B15929" s="1">
        <v>40</v>
      </c>
    </row>
    <row r="15930" spans="1:2" hidden="1" x14ac:dyDescent="0.35">
      <c r="A15930" s="1" t="s">
        <v>18011</v>
      </c>
      <c r="B15930" s="1">
        <v>94</v>
      </c>
    </row>
    <row r="15931" spans="1:2" hidden="1" x14ac:dyDescent="0.35">
      <c r="A15931" s="1" t="s">
        <v>18012</v>
      </c>
      <c r="B15931" s="1">
        <v>62</v>
      </c>
    </row>
    <row r="15932" spans="1:2" hidden="1" x14ac:dyDescent="0.35">
      <c r="A15932" s="1" t="s">
        <v>18013</v>
      </c>
      <c r="B15932" s="1">
        <v>45</v>
      </c>
    </row>
    <row r="15933" spans="1:2" hidden="1" x14ac:dyDescent="0.35">
      <c r="A15933" s="1" t="s">
        <v>18014</v>
      </c>
      <c r="B15933" s="1">
        <v>77</v>
      </c>
    </row>
    <row r="15934" spans="1:2" hidden="1" x14ac:dyDescent="0.35">
      <c r="A15934" s="1" t="s">
        <v>18015</v>
      </c>
      <c r="B15934" s="1">
        <v>66</v>
      </c>
    </row>
    <row r="15935" spans="1:2" hidden="1" x14ac:dyDescent="0.35">
      <c r="A15935" s="1" t="s">
        <v>18016</v>
      </c>
      <c r="B15935" s="1">
        <v>33</v>
      </c>
    </row>
    <row r="15936" spans="1:2" hidden="1" x14ac:dyDescent="0.35">
      <c r="A15936" s="1" t="s">
        <v>18017</v>
      </c>
      <c r="B15936" s="1">
        <v>91</v>
      </c>
    </row>
    <row r="15937" spans="1:2" hidden="1" x14ac:dyDescent="0.35">
      <c r="A15937" s="1" t="s">
        <v>18018</v>
      </c>
      <c r="B15937" s="1">
        <v>98</v>
      </c>
    </row>
    <row r="15938" spans="1:2" hidden="1" x14ac:dyDescent="0.35">
      <c r="A15938" s="1" t="s">
        <v>18019</v>
      </c>
      <c r="B15938" s="1">
        <v>7</v>
      </c>
    </row>
    <row r="15939" spans="1:2" hidden="1" x14ac:dyDescent="0.35">
      <c r="A15939" s="1" t="s">
        <v>18020</v>
      </c>
      <c r="B15939" s="1">
        <v>55</v>
      </c>
    </row>
    <row r="15940" spans="1:2" hidden="1" x14ac:dyDescent="0.35">
      <c r="A15940" s="1" t="s">
        <v>18021</v>
      </c>
      <c r="B15940" s="1">
        <v>88</v>
      </c>
    </row>
    <row r="15941" spans="1:2" hidden="1" x14ac:dyDescent="0.35">
      <c r="A15941" s="1" t="s">
        <v>18022</v>
      </c>
      <c r="B15941" s="1">
        <v>98</v>
      </c>
    </row>
    <row r="15942" spans="1:2" hidden="1" x14ac:dyDescent="0.35">
      <c r="A15942" s="1" t="s">
        <v>18023</v>
      </c>
      <c r="B15942" s="1">
        <v>66</v>
      </c>
    </row>
    <row r="15943" spans="1:2" hidden="1" x14ac:dyDescent="0.35">
      <c r="A15943" s="1" t="s">
        <v>18024</v>
      </c>
      <c r="B15943" s="1">
        <v>18</v>
      </c>
    </row>
    <row r="15944" spans="1:2" hidden="1" x14ac:dyDescent="0.35">
      <c r="A15944" s="1" t="s">
        <v>18025</v>
      </c>
      <c r="B15944" s="1">
        <v>92</v>
      </c>
    </row>
    <row r="15945" spans="1:2" hidden="1" x14ac:dyDescent="0.35">
      <c r="A15945" s="1" t="s">
        <v>18026</v>
      </c>
      <c r="B15945" s="1">
        <v>67</v>
      </c>
    </row>
    <row r="15946" spans="1:2" hidden="1" x14ac:dyDescent="0.35">
      <c r="A15946" s="1" t="s">
        <v>18027</v>
      </c>
      <c r="B15946" s="1">
        <v>99</v>
      </c>
    </row>
    <row r="15947" spans="1:2" hidden="1" x14ac:dyDescent="0.35">
      <c r="A15947" s="1" t="s">
        <v>18028</v>
      </c>
      <c r="B15947" s="1">
        <v>67</v>
      </c>
    </row>
    <row r="15948" spans="1:2" hidden="1" x14ac:dyDescent="0.35">
      <c r="A15948" s="1" t="s">
        <v>18029</v>
      </c>
      <c r="B15948" s="1">
        <v>93</v>
      </c>
    </row>
    <row r="15949" spans="1:2" hidden="1" x14ac:dyDescent="0.35">
      <c r="A15949" s="1" t="s">
        <v>18030</v>
      </c>
      <c r="B15949" s="1">
        <v>81</v>
      </c>
    </row>
    <row r="15950" spans="1:2" hidden="1" x14ac:dyDescent="0.35">
      <c r="A15950" s="1" t="s">
        <v>18031</v>
      </c>
      <c r="B15950" s="1">
        <v>75</v>
      </c>
    </row>
    <row r="15951" spans="1:2" hidden="1" x14ac:dyDescent="0.35">
      <c r="A15951" s="1" t="s">
        <v>18032</v>
      </c>
      <c r="B15951" s="1">
        <v>50</v>
      </c>
    </row>
    <row r="15952" spans="1:2" hidden="1" x14ac:dyDescent="0.35">
      <c r="A15952" s="1" t="s">
        <v>18033</v>
      </c>
      <c r="B15952" s="1">
        <v>1</v>
      </c>
    </row>
    <row r="15953" spans="1:2" hidden="1" x14ac:dyDescent="0.35">
      <c r="A15953" s="1" t="s">
        <v>18034</v>
      </c>
      <c r="B15953" s="1">
        <v>31</v>
      </c>
    </row>
    <row r="15954" spans="1:2" hidden="1" x14ac:dyDescent="0.35">
      <c r="A15954" s="1" t="s">
        <v>18035</v>
      </c>
      <c r="B15954" s="1">
        <v>21</v>
      </c>
    </row>
    <row r="15955" spans="1:2" hidden="1" x14ac:dyDescent="0.35">
      <c r="A15955" s="1" t="s">
        <v>18036</v>
      </c>
      <c r="B15955" s="1">
        <v>73</v>
      </c>
    </row>
    <row r="15956" spans="1:2" hidden="1" x14ac:dyDescent="0.35">
      <c r="A15956" s="1" t="s">
        <v>18037</v>
      </c>
      <c r="B15956" s="1">
        <v>11</v>
      </c>
    </row>
    <row r="15957" spans="1:2" hidden="1" x14ac:dyDescent="0.35">
      <c r="A15957" s="1" t="s">
        <v>18038</v>
      </c>
      <c r="B15957" s="1">
        <v>67</v>
      </c>
    </row>
    <row r="15958" spans="1:2" hidden="1" x14ac:dyDescent="0.35">
      <c r="A15958" s="1" t="s">
        <v>18039</v>
      </c>
      <c r="B15958" s="1">
        <v>68</v>
      </c>
    </row>
    <row r="15959" spans="1:2" hidden="1" x14ac:dyDescent="0.35">
      <c r="A15959" s="1" t="s">
        <v>18040</v>
      </c>
      <c r="B15959" s="1">
        <v>13</v>
      </c>
    </row>
    <row r="15960" spans="1:2" hidden="1" x14ac:dyDescent="0.35">
      <c r="A15960" s="1" t="s">
        <v>18041</v>
      </c>
      <c r="B15960" s="1">
        <v>67</v>
      </c>
    </row>
    <row r="15961" spans="1:2" hidden="1" x14ac:dyDescent="0.35">
      <c r="A15961" s="1" t="s">
        <v>18042</v>
      </c>
      <c r="B15961" s="1">
        <v>66</v>
      </c>
    </row>
    <row r="15962" spans="1:2" hidden="1" x14ac:dyDescent="0.35">
      <c r="A15962" s="1" t="s">
        <v>18043</v>
      </c>
      <c r="B15962" s="1">
        <v>57</v>
      </c>
    </row>
    <row r="15963" spans="1:2" hidden="1" x14ac:dyDescent="0.35">
      <c r="A15963" s="1" t="s">
        <v>18044</v>
      </c>
      <c r="B15963" s="1">
        <v>65</v>
      </c>
    </row>
    <row r="15964" spans="1:2" hidden="1" x14ac:dyDescent="0.35">
      <c r="A15964" s="1" t="s">
        <v>18045</v>
      </c>
      <c r="B15964" s="1">
        <v>35</v>
      </c>
    </row>
    <row r="15965" spans="1:2" hidden="1" x14ac:dyDescent="0.35">
      <c r="A15965" s="1" t="s">
        <v>18046</v>
      </c>
      <c r="B15965" s="1">
        <v>73</v>
      </c>
    </row>
    <row r="15966" spans="1:2" hidden="1" x14ac:dyDescent="0.35">
      <c r="A15966" s="1" t="s">
        <v>18047</v>
      </c>
      <c r="B15966" s="1">
        <v>49</v>
      </c>
    </row>
    <row r="15967" spans="1:2" hidden="1" x14ac:dyDescent="0.35">
      <c r="A15967" s="1" t="s">
        <v>18048</v>
      </c>
      <c r="B15967" s="1">
        <v>75</v>
      </c>
    </row>
    <row r="15968" spans="1:2" hidden="1" x14ac:dyDescent="0.35">
      <c r="A15968" s="1" t="s">
        <v>18049</v>
      </c>
      <c r="B15968" s="1">
        <v>33</v>
      </c>
    </row>
    <row r="15969" spans="1:2" hidden="1" x14ac:dyDescent="0.35">
      <c r="A15969" s="1" t="s">
        <v>18050</v>
      </c>
      <c r="B15969" s="1">
        <v>26</v>
      </c>
    </row>
    <row r="15970" spans="1:2" hidden="1" x14ac:dyDescent="0.35">
      <c r="A15970" s="1" t="s">
        <v>18051</v>
      </c>
      <c r="B15970" s="1">
        <v>74</v>
      </c>
    </row>
    <row r="15971" spans="1:2" hidden="1" x14ac:dyDescent="0.35">
      <c r="A15971" s="1" t="s">
        <v>18052</v>
      </c>
      <c r="B15971" s="1">
        <v>95</v>
      </c>
    </row>
    <row r="15972" spans="1:2" hidden="1" x14ac:dyDescent="0.35">
      <c r="A15972" s="1" t="s">
        <v>18053</v>
      </c>
      <c r="B15972" s="1">
        <v>56</v>
      </c>
    </row>
    <row r="15973" spans="1:2" hidden="1" x14ac:dyDescent="0.35">
      <c r="A15973" s="1" t="s">
        <v>18054</v>
      </c>
      <c r="B15973" s="1">
        <v>98</v>
      </c>
    </row>
    <row r="15974" spans="1:2" hidden="1" x14ac:dyDescent="0.35">
      <c r="A15974" s="1" t="s">
        <v>18055</v>
      </c>
      <c r="B15974" s="1">
        <v>58</v>
      </c>
    </row>
    <row r="15975" spans="1:2" hidden="1" x14ac:dyDescent="0.35">
      <c r="A15975" s="1" t="s">
        <v>18056</v>
      </c>
      <c r="B15975" s="1">
        <v>80</v>
      </c>
    </row>
    <row r="15976" spans="1:2" hidden="1" x14ac:dyDescent="0.35">
      <c r="A15976" s="1" t="s">
        <v>18057</v>
      </c>
      <c r="B15976" s="1">
        <v>2</v>
      </c>
    </row>
    <row r="15977" spans="1:2" hidden="1" x14ac:dyDescent="0.35">
      <c r="A15977" s="1" t="s">
        <v>18058</v>
      </c>
      <c r="B15977" s="1">
        <v>94</v>
      </c>
    </row>
    <row r="15978" spans="1:2" hidden="1" x14ac:dyDescent="0.35">
      <c r="A15978" s="1" t="s">
        <v>18059</v>
      </c>
      <c r="B15978" s="1">
        <v>31</v>
      </c>
    </row>
    <row r="15979" spans="1:2" hidden="1" x14ac:dyDescent="0.35">
      <c r="A15979" s="1" t="s">
        <v>18060</v>
      </c>
      <c r="B15979" s="1">
        <v>17</v>
      </c>
    </row>
    <row r="15980" spans="1:2" hidden="1" x14ac:dyDescent="0.35">
      <c r="A15980" s="1" t="s">
        <v>18061</v>
      </c>
      <c r="B15980" s="1">
        <v>75</v>
      </c>
    </row>
    <row r="15981" spans="1:2" hidden="1" x14ac:dyDescent="0.35">
      <c r="A15981" s="1" t="s">
        <v>18062</v>
      </c>
      <c r="B15981" s="1">
        <v>9</v>
      </c>
    </row>
    <row r="15982" spans="1:2" hidden="1" x14ac:dyDescent="0.35">
      <c r="A15982" s="1" t="s">
        <v>18063</v>
      </c>
      <c r="B15982" s="1">
        <v>54</v>
      </c>
    </row>
    <row r="15983" spans="1:2" hidden="1" x14ac:dyDescent="0.35">
      <c r="A15983" s="1" t="s">
        <v>18064</v>
      </c>
      <c r="B15983" s="1">
        <v>39</v>
      </c>
    </row>
    <row r="15984" spans="1:2" hidden="1" x14ac:dyDescent="0.35">
      <c r="A15984" s="1" t="s">
        <v>18065</v>
      </c>
      <c r="B15984" s="1">
        <v>19</v>
      </c>
    </row>
    <row r="15985" spans="1:2" hidden="1" x14ac:dyDescent="0.35">
      <c r="A15985" s="1" t="s">
        <v>18066</v>
      </c>
      <c r="B15985" s="1">
        <v>2</v>
      </c>
    </row>
    <row r="15986" spans="1:2" hidden="1" x14ac:dyDescent="0.35">
      <c r="A15986" s="1" t="s">
        <v>18067</v>
      </c>
      <c r="B15986" s="1">
        <v>15</v>
      </c>
    </row>
    <row r="15987" spans="1:2" hidden="1" x14ac:dyDescent="0.35">
      <c r="A15987" s="1" t="s">
        <v>18068</v>
      </c>
      <c r="B15987" s="1">
        <v>53</v>
      </c>
    </row>
    <row r="15988" spans="1:2" hidden="1" x14ac:dyDescent="0.35">
      <c r="A15988" s="1" t="s">
        <v>18069</v>
      </c>
      <c r="B15988" s="1">
        <v>18</v>
      </c>
    </row>
    <row r="15989" spans="1:2" hidden="1" x14ac:dyDescent="0.35">
      <c r="A15989" s="1" t="s">
        <v>18070</v>
      </c>
      <c r="B15989" s="1">
        <v>20</v>
      </c>
    </row>
    <row r="15990" spans="1:2" hidden="1" x14ac:dyDescent="0.35">
      <c r="A15990" s="1" t="s">
        <v>18071</v>
      </c>
      <c r="B15990" s="1">
        <v>26</v>
      </c>
    </row>
    <row r="15991" spans="1:2" hidden="1" x14ac:dyDescent="0.35">
      <c r="A15991" s="1" t="s">
        <v>18072</v>
      </c>
      <c r="B15991" s="1">
        <v>35</v>
      </c>
    </row>
    <row r="15992" spans="1:2" hidden="1" x14ac:dyDescent="0.35">
      <c r="A15992" s="1" t="s">
        <v>18073</v>
      </c>
      <c r="B15992" s="1">
        <v>53</v>
      </c>
    </row>
    <row r="15993" spans="1:2" hidden="1" x14ac:dyDescent="0.35">
      <c r="A15993" s="1" t="s">
        <v>18074</v>
      </c>
      <c r="B15993" s="1">
        <v>17</v>
      </c>
    </row>
    <row r="15994" spans="1:2" hidden="1" x14ac:dyDescent="0.35">
      <c r="A15994" s="1" t="s">
        <v>18075</v>
      </c>
      <c r="B15994" s="1">
        <v>23</v>
      </c>
    </row>
    <row r="15995" spans="1:2" hidden="1" x14ac:dyDescent="0.35">
      <c r="A15995" s="1" t="s">
        <v>18076</v>
      </c>
      <c r="B15995" s="1">
        <v>7</v>
      </c>
    </row>
    <row r="15996" spans="1:2" hidden="1" x14ac:dyDescent="0.35">
      <c r="A15996" s="1" t="s">
        <v>18077</v>
      </c>
      <c r="B15996" s="1">
        <v>85</v>
      </c>
    </row>
    <row r="15997" spans="1:2" hidden="1" x14ac:dyDescent="0.35">
      <c r="A15997" s="1" t="s">
        <v>18078</v>
      </c>
      <c r="B15997" s="1">
        <v>66</v>
      </c>
    </row>
    <row r="15998" spans="1:2" hidden="1" x14ac:dyDescent="0.35">
      <c r="A15998" s="1" t="s">
        <v>18079</v>
      </c>
      <c r="B15998" s="1">
        <v>29</v>
      </c>
    </row>
    <row r="15999" spans="1:2" hidden="1" x14ac:dyDescent="0.35">
      <c r="A15999" s="1" t="s">
        <v>18080</v>
      </c>
      <c r="B15999" s="1">
        <v>92</v>
      </c>
    </row>
    <row r="16000" spans="1:2" hidden="1" x14ac:dyDescent="0.35">
      <c r="A16000" s="1" t="s">
        <v>18081</v>
      </c>
      <c r="B16000" s="1">
        <v>62</v>
      </c>
    </row>
    <row r="16001" spans="1:2" hidden="1" x14ac:dyDescent="0.35">
      <c r="A16001" s="1" t="s">
        <v>18082</v>
      </c>
      <c r="B16001" s="1">
        <v>88</v>
      </c>
    </row>
    <row r="16002" spans="1:2" hidden="1" x14ac:dyDescent="0.35">
      <c r="A16002" s="1" t="s">
        <v>18083</v>
      </c>
      <c r="B16002" s="1">
        <v>56</v>
      </c>
    </row>
    <row r="16003" spans="1:2" hidden="1" x14ac:dyDescent="0.35">
      <c r="A16003" s="1" t="s">
        <v>18084</v>
      </c>
      <c r="B16003" s="1">
        <v>24</v>
      </c>
    </row>
    <row r="16004" spans="1:2" hidden="1" x14ac:dyDescent="0.35">
      <c r="A16004" s="1" t="s">
        <v>18085</v>
      </c>
      <c r="B16004" s="1">
        <v>79</v>
      </c>
    </row>
    <row r="16005" spans="1:2" hidden="1" x14ac:dyDescent="0.35">
      <c r="A16005" s="1" t="s">
        <v>18086</v>
      </c>
      <c r="B16005" s="1">
        <v>9</v>
      </c>
    </row>
    <row r="16006" spans="1:2" hidden="1" x14ac:dyDescent="0.35">
      <c r="A16006" s="1" t="s">
        <v>18087</v>
      </c>
      <c r="B16006" s="1">
        <v>41</v>
      </c>
    </row>
    <row r="16007" spans="1:2" hidden="1" x14ac:dyDescent="0.35">
      <c r="A16007" s="1" t="s">
        <v>18088</v>
      </c>
      <c r="B16007" s="1">
        <v>6</v>
      </c>
    </row>
    <row r="16008" spans="1:2" hidden="1" x14ac:dyDescent="0.35">
      <c r="A16008" s="1" t="s">
        <v>18089</v>
      </c>
      <c r="B16008" s="1">
        <v>3</v>
      </c>
    </row>
    <row r="16009" spans="1:2" hidden="1" x14ac:dyDescent="0.35">
      <c r="A16009" s="1" t="s">
        <v>18090</v>
      </c>
      <c r="B16009" s="1">
        <v>21</v>
      </c>
    </row>
    <row r="16010" spans="1:2" hidden="1" x14ac:dyDescent="0.35">
      <c r="A16010" s="1" t="s">
        <v>18091</v>
      </c>
      <c r="B16010" s="1">
        <v>55</v>
      </c>
    </row>
    <row r="16011" spans="1:2" hidden="1" x14ac:dyDescent="0.35">
      <c r="A16011" s="1" t="s">
        <v>18092</v>
      </c>
      <c r="B16011" s="1">
        <v>70</v>
      </c>
    </row>
    <row r="16012" spans="1:2" hidden="1" x14ac:dyDescent="0.35">
      <c r="A16012" s="1" t="s">
        <v>18093</v>
      </c>
      <c r="B16012" s="1">
        <v>17</v>
      </c>
    </row>
    <row r="16013" spans="1:2" hidden="1" x14ac:dyDescent="0.35">
      <c r="A16013" s="1" t="s">
        <v>18094</v>
      </c>
      <c r="B16013" s="1">
        <v>36</v>
      </c>
    </row>
    <row r="16014" spans="1:2" hidden="1" x14ac:dyDescent="0.35">
      <c r="A16014" s="1" t="s">
        <v>18095</v>
      </c>
      <c r="B16014" s="1">
        <v>81</v>
      </c>
    </row>
    <row r="16015" spans="1:2" hidden="1" x14ac:dyDescent="0.35">
      <c r="A16015" s="1" t="s">
        <v>18096</v>
      </c>
      <c r="B16015" s="1">
        <v>72</v>
      </c>
    </row>
    <row r="16016" spans="1:2" hidden="1" x14ac:dyDescent="0.35">
      <c r="A16016" s="1" t="s">
        <v>18097</v>
      </c>
      <c r="B16016" s="1">
        <v>26</v>
      </c>
    </row>
    <row r="16017" spans="1:2" hidden="1" x14ac:dyDescent="0.35">
      <c r="A16017" s="1" t="s">
        <v>18098</v>
      </c>
      <c r="B16017" s="1">
        <v>24</v>
      </c>
    </row>
    <row r="16018" spans="1:2" hidden="1" x14ac:dyDescent="0.35">
      <c r="A16018" s="1" t="s">
        <v>18099</v>
      </c>
      <c r="B16018" s="1">
        <v>7</v>
      </c>
    </row>
    <row r="16019" spans="1:2" hidden="1" x14ac:dyDescent="0.35">
      <c r="A16019" s="1" t="s">
        <v>18100</v>
      </c>
      <c r="B16019" s="1">
        <v>61</v>
      </c>
    </row>
    <row r="16020" spans="1:2" hidden="1" x14ac:dyDescent="0.35">
      <c r="A16020" s="1" t="s">
        <v>18101</v>
      </c>
      <c r="B16020" s="1">
        <v>18</v>
      </c>
    </row>
    <row r="16021" spans="1:2" hidden="1" x14ac:dyDescent="0.35">
      <c r="A16021" s="1" t="s">
        <v>18102</v>
      </c>
      <c r="B16021" s="1">
        <v>48</v>
      </c>
    </row>
    <row r="16022" spans="1:2" hidden="1" x14ac:dyDescent="0.35">
      <c r="A16022" s="1" t="s">
        <v>18103</v>
      </c>
      <c r="B16022" s="1">
        <v>32</v>
      </c>
    </row>
    <row r="16023" spans="1:2" hidden="1" x14ac:dyDescent="0.35">
      <c r="A16023" s="1" t="s">
        <v>18104</v>
      </c>
      <c r="B16023" s="1">
        <v>73</v>
      </c>
    </row>
    <row r="16024" spans="1:2" hidden="1" x14ac:dyDescent="0.35">
      <c r="A16024" s="1" t="s">
        <v>18105</v>
      </c>
      <c r="B16024" s="1">
        <v>42</v>
      </c>
    </row>
    <row r="16025" spans="1:2" hidden="1" x14ac:dyDescent="0.35">
      <c r="A16025" s="1" t="s">
        <v>18106</v>
      </c>
      <c r="B16025" s="1">
        <v>35</v>
      </c>
    </row>
    <row r="16026" spans="1:2" hidden="1" x14ac:dyDescent="0.35">
      <c r="A16026" s="1" t="s">
        <v>18107</v>
      </c>
      <c r="B16026" s="1">
        <v>47</v>
      </c>
    </row>
    <row r="16027" spans="1:2" hidden="1" x14ac:dyDescent="0.35">
      <c r="A16027" s="1" t="s">
        <v>18108</v>
      </c>
      <c r="B16027" s="1">
        <v>41</v>
      </c>
    </row>
    <row r="16028" spans="1:2" hidden="1" x14ac:dyDescent="0.35">
      <c r="A16028" s="1" t="s">
        <v>18109</v>
      </c>
      <c r="B16028" s="1">
        <v>82</v>
      </c>
    </row>
    <row r="16029" spans="1:2" hidden="1" x14ac:dyDescent="0.35">
      <c r="A16029" s="1" t="s">
        <v>18110</v>
      </c>
      <c r="B16029" s="1">
        <v>95</v>
      </c>
    </row>
    <row r="16030" spans="1:2" hidden="1" x14ac:dyDescent="0.35">
      <c r="A16030" s="1" t="s">
        <v>18111</v>
      </c>
      <c r="B16030" s="1">
        <v>60</v>
      </c>
    </row>
    <row r="16031" spans="1:2" hidden="1" x14ac:dyDescent="0.35">
      <c r="A16031" s="1" t="s">
        <v>18112</v>
      </c>
      <c r="B16031" s="1">
        <v>79</v>
      </c>
    </row>
    <row r="16032" spans="1:2" hidden="1" x14ac:dyDescent="0.35">
      <c r="A16032" s="1" t="s">
        <v>18113</v>
      </c>
      <c r="B16032" s="1">
        <v>81</v>
      </c>
    </row>
    <row r="16033" spans="1:2" hidden="1" x14ac:dyDescent="0.35">
      <c r="A16033" s="1" t="s">
        <v>18114</v>
      </c>
      <c r="B16033" s="1">
        <v>27</v>
      </c>
    </row>
    <row r="16034" spans="1:2" hidden="1" x14ac:dyDescent="0.35">
      <c r="A16034" s="1" t="s">
        <v>18115</v>
      </c>
      <c r="B16034" s="1">
        <v>32</v>
      </c>
    </row>
    <row r="16035" spans="1:2" hidden="1" x14ac:dyDescent="0.35">
      <c r="A16035" s="1" t="s">
        <v>18116</v>
      </c>
      <c r="B16035" s="1">
        <v>12</v>
      </c>
    </row>
    <row r="16036" spans="1:2" hidden="1" x14ac:dyDescent="0.35">
      <c r="A16036" s="1" t="s">
        <v>18117</v>
      </c>
      <c r="B16036" s="1">
        <v>20</v>
      </c>
    </row>
    <row r="16037" spans="1:2" hidden="1" x14ac:dyDescent="0.35">
      <c r="A16037" s="1" t="s">
        <v>18118</v>
      </c>
      <c r="B16037" s="1">
        <v>78</v>
      </c>
    </row>
    <row r="16038" spans="1:2" hidden="1" x14ac:dyDescent="0.35">
      <c r="A16038" s="1" t="s">
        <v>18119</v>
      </c>
      <c r="B16038" s="1">
        <v>0</v>
      </c>
    </row>
    <row r="16039" spans="1:2" hidden="1" x14ac:dyDescent="0.35">
      <c r="A16039" s="1" t="s">
        <v>18120</v>
      </c>
      <c r="B16039" s="1">
        <v>52</v>
      </c>
    </row>
    <row r="16040" spans="1:2" hidden="1" x14ac:dyDescent="0.35">
      <c r="A16040" s="1" t="s">
        <v>18121</v>
      </c>
      <c r="B16040" s="1">
        <v>67</v>
      </c>
    </row>
    <row r="16041" spans="1:2" hidden="1" x14ac:dyDescent="0.35">
      <c r="A16041" s="1" t="s">
        <v>18122</v>
      </c>
      <c r="B16041" s="1">
        <v>37</v>
      </c>
    </row>
    <row r="16042" spans="1:2" hidden="1" x14ac:dyDescent="0.35">
      <c r="A16042" s="1" t="s">
        <v>18123</v>
      </c>
      <c r="B16042" s="1">
        <v>8</v>
      </c>
    </row>
    <row r="16043" spans="1:2" hidden="1" x14ac:dyDescent="0.35">
      <c r="A16043" s="1" t="s">
        <v>18124</v>
      </c>
      <c r="B16043" s="1">
        <v>75</v>
      </c>
    </row>
    <row r="16044" spans="1:2" hidden="1" x14ac:dyDescent="0.35">
      <c r="A16044" s="1" t="s">
        <v>18125</v>
      </c>
      <c r="B16044" s="1">
        <v>81</v>
      </c>
    </row>
    <row r="16045" spans="1:2" hidden="1" x14ac:dyDescent="0.35">
      <c r="A16045" s="1" t="s">
        <v>18126</v>
      </c>
      <c r="B16045" s="1">
        <v>1</v>
      </c>
    </row>
    <row r="16046" spans="1:2" hidden="1" x14ac:dyDescent="0.35">
      <c r="A16046" s="1" t="s">
        <v>18127</v>
      </c>
      <c r="B16046" s="1">
        <v>48</v>
      </c>
    </row>
    <row r="16047" spans="1:2" hidden="1" x14ac:dyDescent="0.35">
      <c r="A16047" s="1" t="s">
        <v>18128</v>
      </c>
      <c r="B16047" s="1">
        <v>54</v>
      </c>
    </row>
    <row r="16048" spans="1:2" hidden="1" x14ac:dyDescent="0.35">
      <c r="A16048" s="1" t="s">
        <v>18129</v>
      </c>
      <c r="B16048" s="1">
        <v>87</v>
      </c>
    </row>
    <row r="16049" spans="1:2" hidden="1" x14ac:dyDescent="0.35">
      <c r="A16049" s="1" t="s">
        <v>18130</v>
      </c>
      <c r="B16049" s="1">
        <v>31</v>
      </c>
    </row>
    <row r="16050" spans="1:2" hidden="1" x14ac:dyDescent="0.35">
      <c r="A16050" s="1" t="s">
        <v>18131</v>
      </c>
      <c r="B16050" s="1">
        <v>46</v>
      </c>
    </row>
    <row r="16051" spans="1:2" hidden="1" x14ac:dyDescent="0.35">
      <c r="A16051" s="1" t="s">
        <v>18132</v>
      </c>
      <c r="B16051" s="1">
        <v>29</v>
      </c>
    </row>
    <row r="16052" spans="1:2" hidden="1" x14ac:dyDescent="0.35">
      <c r="A16052" s="1" t="s">
        <v>18133</v>
      </c>
      <c r="B16052" s="1">
        <v>37</v>
      </c>
    </row>
    <row r="16053" spans="1:2" hidden="1" x14ac:dyDescent="0.35">
      <c r="A16053" s="1" t="s">
        <v>18134</v>
      </c>
      <c r="B16053" s="1">
        <v>78</v>
      </c>
    </row>
    <row r="16054" spans="1:2" hidden="1" x14ac:dyDescent="0.35">
      <c r="A16054" s="1" t="s">
        <v>18135</v>
      </c>
      <c r="B16054" s="1">
        <v>25</v>
      </c>
    </row>
    <row r="16055" spans="1:2" hidden="1" x14ac:dyDescent="0.35">
      <c r="A16055" s="1" t="s">
        <v>18136</v>
      </c>
      <c r="B16055" s="1">
        <v>32</v>
      </c>
    </row>
    <row r="16056" spans="1:2" hidden="1" x14ac:dyDescent="0.35">
      <c r="A16056" s="1" t="s">
        <v>18137</v>
      </c>
      <c r="B16056" s="1">
        <v>52</v>
      </c>
    </row>
    <row r="16057" spans="1:2" hidden="1" x14ac:dyDescent="0.35">
      <c r="A16057" s="1" t="s">
        <v>18138</v>
      </c>
      <c r="B16057" s="1">
        <v>87</v>
      </c>
    </row>
    <row r="16058" spans="1:2" hidden="1" x14ac:dyDescent="0.35">
      <c r="A16058" s="1" t="s">
        <v>18139</v>
      </c>
      <c r="B16058" s="1">
        <v>39</v>
      </c>
    </row>
    <row r="16059" spans="1:2" hidden="1" x14ac:dyDescent="0.35">
      <c r="A16059" s="1" t="s">
        <v>18140</v>
      </c>
      <c r="B16059" s="1">
        <v>18</v>
      </c>
    </row>
    <row r="16060" spans="1:2" hidden="1" x14ac:dyDescent="0.35">
      <c r="A16060" s="1" t="s">
        <v>18141</v>
      </c>
      <c r="B16060" s="1">
        <v>5</v>
      </c>
    </row>
    <row r="16061" spans="1:2" hidden="1" x14ac:dyDescent="0.35">
      <c r="A16061" s="1" t="s">
        <v>18142</v>
      </c>
      <c r="B16061" s="1">
        <v>8</v>
      </c>
    </row>
    <row r="16062" spans="1:2" hidden="1" x14ac:dyDescent="0.35">
      <c r="A16062" s="1" t="s">
        <v>18143</v>
      </c>
      <c r="B16062" s="1">
        <v>19</v>
      </c>
    </row>
    <row r="16063" spans="1:2" hidden="1" x14ac:dyDescent="0.35">
      <c r="A16063" s="1" t="s">
        <v>18144</v>
      </c>
      <c r="B16063" s="1">
        <v>29</v>
      </c>
    </row>
    <row r="16064" spans="1:2" hidden="1" x14ac:dyDescent="0.35">
      <c r="A16064" s="1" t="s">
        <v>18145</v>
      </c>
      <c r="B16064" s="1">
        <v>26</v>
      </c>
    </row>
    <row r="16065" spans="1:2" hidden="1" x14ac:dyDescent="0.35">
      <c r="A16065" s="1" t="s">
        <v>18146</v>
      </c>
      <c r="B16065" s="1">
        <v>45</v>
      </c>
    </row>
    <row r="16066" spans="1:2" hidden="1" x14ac:dyDescent="0.35">
      <c r="A16066" s="1" t="s">
        <v>18147</v>
      </c>
      <c r="B16066" s="1">
        <v>21</v>
      </c>
    </row>
    <row r="16067" spans="1:2" hidden="1" x14ac:dyDescent="0.35">
      <c r="A16067" s="1" t="s">
        <v>18148</v>
      </c>
      <c r="B16067" s="1">
        <v>98</v>
      </c>
    </row>
    <row r="16068" spans="1:2" hidden="1" x14ac:dyDescent="0.35">
      <c r="A16068" s="1" t="s">
        <v>18149</v>
      </c>
      <c r="B16068" s="1">
        <v>76</v>
      </c>
    </row>
    <row r="16069" spans="1:2" hidden="1" x14ac:dyDescent="0.35">
      <c r="A16069" s="1" t="s">
        <v>18150</v>
      </c>
      <c r="B16069" s="1">
        <v>5</v>
      </c>
    </row>
    <row r="16070" spans="1:2" hidden="1" x14ac:dyDescent="0.35">
      <c r="A16070" s="1" t="s">
        <v>18151</v>
      </c>
      <c r="B16070" s="1">
        <v>82</v>
      </c>
    </row>
    <row r="16071" spans="1:2" hidden="1" x14ac:dyDescent="0.35">
      <c r="A16071" s="1" t="s">
        <v>18152</v>
      </c>
      <c r="B16071" s="1">
        <v>98</v>
      </c>
    </row>
    <row r="16072" spans="1:2" hidden="1" x14ac:dyDescent="0.35">
      <c r="A16072" s="1" t="s">
        <v>18153</v>
      </c>
      <c r="B16072" s="1">
        <v>99</v>
      </c>
    </row>
    <row r="16073" spans="1:2" hidden="1" x14ac:dyDescent="0.35">
      <c r="A16073" s="1" t="s">
        <v>18154</v>
      </c>
      <c r="B16073" s="1">
        <v>32</v>
      </c>
    </row>
    <row r="16074" spans="1:2" hidden="1" x14ac:dyDescent="0.35">
      <c r="A16074" s="1" t="s">
        <v>18155</v>
      </c>
      <c r="B16074" s="1">
        <v>67</v>
      </c>
    </row>
    <row r="16075" spans="1:2" hidden="1" x14ac:dyDescent="0.35">
      <c r="A16075" s="1" t="s">
        <v>18156</v>
      </c>
      <c r="B16075" s="1">
        <v>89</v>
      </c>
    </row>
    <row r="16076" spans="1:2" hidden="1" x14ac:dyDescent="0.35">
      <c r="A16076" s="1" t="s">
        <v>18157</v>
      </c>
      <c r="B16076" s="1">
        <v>44</v>
      </c>
    </row>
    <row r="16077" spans="1:2" hidden="1" x14ac:dyDescent="0.35">
      <c r="A16077" s="1" t="s">
        <v>18158</v>
      </c>
      <c r="B16077" s="1">
        <v>95</v>
      </c>
    </row>
    <row r="16078" spans="1:2" hidden="1" x14ac:dyDescent="0.35">
      <c r="A16078" s="1" t="s">
        <v>18159</v>
      </c>
      <c r="B16078" s="1">
        <v>62</v>
      </c>
    </row>
    <row r="16079" spans="1:2" hidden="1" x14ac:dyDescent="0.35">
      <c r="A16079" s="1" t="s">
        <v>18160</v>
      </c>
      <c r="B16079" s="1">
        <v>64</v>
      </c>
    </row>
    <row r="16080" spans="1:2" hidden="1" x14ac:dyDescent="0.35">
      <c r="A16080" s="1" t="s">
        <v>18161</v>
      </c>
      <c r="B16080" s="1">
        <v>28</v>
      </c>
    </row>
    <row r="16081" spans="1:2" hidden="1" x14ac:dyDescent="0.35">
      <c r="A16081" s="1" t="s">
        <v>18162</v>
      </c>
      <c r="B16081" s="1">
        <v>4</v>
      </c>
    </row>
    <row r="16082" spans="1:2" hidden="1" x14ac:dyDescent="0.35">
      <c r="A16082" s="1" t="s">
        <v>18163</v>
      </c>
      <c r="B16082" s="1">
        <v>32</v>
      </c>
    </row>
    <row r="16083" spans="1:2" hidden="1" x14ac:dyDescent="0.35">
      <c r="A16083" s="1" t="s">
        <v>18164</v>
      </c>
      <c r="B16083" s="1">
        <v>16</v>
      </c>
    </row>
    <row r="16084" spans="1:2" hidden="1" x14ac:dyDescent="0.35">
      <c r="A16084" s="1" t="s">
        <v>18165</v>
      </c>
      <c r="B16084" s="1">
        <v>24</v>
      </c>
    </row>
    <row r="16085" spans="1:2" hidden="1" x14ac:dyDescent="0.35">
      <c r="A16085" s="1" t="s">
        <v>18166</v>
      </c>
      <c r="B16085" s="1">
        <v>72</v>
      </c>
    </row>
    <row r="16086" spans="1:2" hidden="1" x14ac:dyDescent="0.35">
      <c r="A16086" s="1" t="s">
        <v>18167</v>
      </c>
      <c r="B16086" s="1">
        <v>85</v>
      </c>
    </row>
    <row r="16087" spans="1:2" hidden="1" x14ac:dyDescent="0.35">
      <c r="A16087" s="1" t="s">
        <v>18168</v>
      </c>
      <c r="B16087" s="1">
        <v>30</v>
      </c>
    </row>
    <row r="16088" spans="1:2" hidden="1" x14ac:dyDescent="0.35">
      <c r="A16088" s="1" t="s">
        <v>18169</v>
      </c>
      <c r="B16088" s="1">
        <v>20</v>
      </c>
    </row>
    <row r="16089" spans="1:2" hidden="1" x14ac:dyDescent="0.35">
      <c r="A16089" s="1" t="s">
        <v>18170</v>
      </c>
      <c r="B16089" s="1">
        <v>27</v>
      </c>
    </row>
    <row r="16090" spans="1:2" hidden="1" x14ac:dyDescent="0.35">
      <c r="A16090" s="1" t="s">
        <v>18171</v>
      </c>
      <c r="B16090" s="1">
        <v>78</v>
      </c>
    </row>
    <row r="16091" spans="1:2" hidden="1" x14ac:dyDescent="0.35">
      <c r="A16091" s="1" t="s">
        <v>18172</v>
      </c>
      <c r="B16091" s="1">
        <v>33</v>
      </c>
    </row>
    <row r="16092" spans="1:2" hidden="1" x14ac:dyDescent="0.35">
      <c r="A16092" s="1" t="s">
        <v>18173</v>
      </c>
      <c r="B16092" s="1">
        <v>38</v>
      </c>
    </row>
    <row r="16093" spans="1:2" hidden="1" x14ac:dyDescent="0.35">
      <c r="A16093" s="1" t="s">
        <v>18174</v>
      </c>
      <c r="B16093" s="1">
        <v>17</v>
      </c>
    </row>
    <row r="16094" spans="1:2" hidden="1" x14ac:dyDescent="0.35">
      <c r="A16094" s="1" t="s">
        <v>18175</v>
      </c>
      <c r="B16094" s="1">
        <v>29</v>
      </c>
    </row>
    <row r="16095" spans="1:2" hidden="1" x14ac:dyDescent="0.35">
      <c r="A16095" s="1" t="s">
        <v>18176</v>
      </c>
      <c r="B16095" s="1">
        <v>19</v>
      </c>
    </row>
    <row r="16096" spans="1:2" hidden="1" x14ac:dyDescent="0.35">
      <c r="A16096" s="1" t="s">
        <v>18177</v>
      </c>
      <c r="B16096" s="1">
        <v>15</v>
      </c>
    </row>
    <row r="16097" spans="1:2" hidden="1" x14ac:dyDescent="0.35">
      <c r="A16097" s="1" t="s">
        <v>18178</v>
      </c>
      <c r="B16097" s="1">
        <v>59</v>
      </c>
    </row>
    <row r="16098" spans="1:2" hidden="1" x14ac:dyDescent="0.35">
      <c r="A16098" s="1" t="s">
        <v>18179</v>
      </c>
      <c r="B16098" s="1">
        <v>26</v>
      </c>
    </row>
    <row r="16099" spans="1:2" hidden="1" x14ac:dyDescent="0.35">
      <c r="A16099" s="1" t="s">
        <v>18180</v>
      </c>
      <c r="B16099" s="1">
        <v>59</v>
      </c>
    </row>
    <row r="16100" spans="1:2" hidden="1" x14ac:dyDescent="0.35">
      <c r="A16100" s="1" t="s">
        <v>18181</v>
      </c>
      <c r="B16100" s="1">
        <v>62</v>
      </c>
    </row>
    <row r="16101" spans="1:2" hidden="1" x14ac:dyDescent="0.35">
      <c r="A16101" s="1" t="s">
        <v>18182</v>
      </c>
      <c r="B16101" s="1">
        <v>35</v>
      </c>
    </row>
    <row r="16102" spans="1:2" hidden="1" x14ac:dyDescent="0.35">
      <c r="A16102" s="1" t="s">
        <v>18183</v>
      </c>
      <c r="B16102" s="1">
        <v>30</v>
      </c>
    </row>
    <row r="16103" spans="1:2" hidden="1" x14ac:dyDescent="0.35">
      <c r="A16103" s="1" t="s">
        <v>18184</v>
      </c>
      <c r="B16103" s="1">
        <v>91</v>
      </c>
    </row>
    <row r="16104" spans="1:2" hidden="1" x14ac:dyDescent="0.35">
      <c r="A16104" s="1" t="s">
        <v>18185</v>
      </c>
      <c r="B16104" s="1">
        <v>14</v>
      </c>
    </row>
    <row r="16105" spans="1:2" hidden="1" x14ac:dyDescent="0.35">
      <c r="A16105" s="1" t="s">
        <v>18186</v>
      </c>
      <c r="B16105" s="1">
        <v>74</v>
      </c>
    </row>
    <row r="16106" spans="1:2" hidden="1" x14ac:dyDescent="0.35">
      <c r="A16106" s="1" t="s">
        <v>18187</v>
      </c>
      <c r="B16106" s="1">
        <v>81</v>
      </c>
    </row>
    <row r="16107" spans="1:2" hidden="1" x14ac:dyDescent="0.35">
      <c r="A16107" s="1" t="s">
        <v>18188</v>
      </c>
      <c r="B16107" s="1">
        <v>18</v>
      </c>
    </row>
    <row r="16108" spans="1:2" hidden="1" x14ac:dyDescent="0.35">
      <c r="A16108" s="1" t="s">
        <v>18189</v>
      </c>
      <c r="B16108" s="1">
        <v>66</v>
      </c>
    </row>
    <row r="16109" spans="1:2" hidden="1" x14ac:dyDescent="0.35">
      <c r="A16109" s="1" t="s">
        <v>18190</v>
      </c>
      <c r="B16109" s="1">
        <v>48</v>
      </c>
    </row>
    <row r="16110" spans="1:2" hidden="1" x14ac:dyDescent="0.35">
      <c r="A16110" s="1" t="s">
        <v>18191</v>
      </c>
      <c r="B16110" s="1">
        <v>85</v>
      </c>
    </row>
    <row r="16111" spans="1:2" hidden="1" x14ac:dyDescent="0.35">
      <c r="A16111" s="1" t="s">
        <v>18192</v>
      </c>
      <c r="B16111" s="1">
        <v>69</v>
      </c>
    </row>
    <row r="16112" spans="1:2" hidden="1" x14ac:dyDescent="0.35">
      <c r="A16112" s="1" t="s">
        <v>18193</v>
      </c>
      <c r="B16112" s="1">
        <v>25</v>
      </c>
    </row>
    <row r="16113" spans="1:2" hidden="1" x14ac:dyDescent="0.35">
      <c r="A16113" s="1" t="s">
        <v>18194</v>
      </c>
      <c r="B16113" s="1">
        <v>26</v>
      </c>
    </row>
    <row r="16114" spans="1:2" hidden="1" x14ac:dyDescent="0.35">
      <c r="A16114" s="1" t="s">
        <v>18195</v>
      </c>
      <c r="B16114" s="1">
        <v>49</v>
      </c>
    </row>
    <row r="16115" spans="1:2" hidden="1" x14ac:dyDescent="0.35">
      <c r="A16115" s="1" t="s">
        <v>18196</v>
      </c>
      <c r="B16115" s="1">
        <v>86</v>
      </c>
    </row>
    <row r="16116" spans="1:2" hidden="1" x14ac:dyDescent="0.35">
      <c r="A16116" s="1" t="s">
        <v>18197</v>
      </c>
      <c r="B16116" s="1">
        <v>52</v>
      </c>
    </row>
    <row r="16117" spans="1:2" hidden="1" x14ac:dyDescent="0.35">
      <c r="A16117" s="1" t="s">
        <v>18198</v>
      </c>
      <c r="B16117" s="1">
        <v>71</v>
      </c>
    </row>
    <row r="16118" spans="1:2" hidden="1" x14ac:dyDescent="0.35">
      <c r="A16118" s="1" t="s">
        <v>18199</v>
      </c>
      <c r="B16118" s="1">
        <v>84</v>
      </c>
    </row>
    <row r="16119" spans="1:2" hidden="1" x14ac:dyDescent="0.35">
      <c r="A16119" s="1" t="s">
        <v>18200</v>
      </c>
      <c r="B16119" s="1">
        <v>69</v>
      </c>
    </row>
    <row r="16120" spans="1:2" hidden="1" x14ac:dyDescent="0.35">
      <c r="A16120" s="1" t="s">
        <v>18201</v>
      </c>
      <c r="B16120" s="1">
        <v>22</v>
      </c>
    </row>
    <row r="16121" spans="1:2" hidden="1" x14ac:dyDescent="0.35">
      <c r="A16121" s="1" t="s">
        <v>18202</v>
      </c>
      <c r="B16121" s="1">
        <v>42</v>
      </c>
    </row>
    <row r="16122" spans="1:2" hidden="1" x14ac:dyDescent="0.35">
      <c r="A16122" s="1" t="s">
        <v>18203</v>
      </c>
      <c r="B16122" s="1">
        <v>17</v>
      </c>
    </row>
    <row r="16123" spans="1:2" hidden="1" x14ac:dyDescent="0.35">
      <c r="A16123" s="1" t="s">
        <v>18204</v>
      </c>
      <c r="B16123" s="1">
        <v>19</v>
      </c>
    </row>
    <row r="16124" spans="1:2" hidden="1" x14ac:dyDescent="0.35">
      <c r="A16124" s="1" t="s">
        <v>18205</v>
      </c>
      <c r="B16124" s="1">
        <v>23</v>
      </c>
    </row>
    <row r="16125" spans="1:2" hidden="1" x14ac:dyDescent="0.35">
      <c r="A16125" s="1" t="s">
        <v>18206</v>
      </c>
      <c r="B16125" s="1">
        <v>59</v>
      </c>
    </row>
    <row r="16126" spans="1:2" hidden="1" x14ac:dyDescent="0.35">
      <c r="A16126" s="1" t="s">
        <v>18207</v>
      </c>
      <c r="B16126" s="1">
        <v>91</v>
      </c>
    </row>
    <row r="16127" spans="1:2" hidden="1" x14ac:dyDescent="0.35">
      <c r="A16127" s="1" t="s">
        <v>18208</v>
      </c>
      <c r="B16127" s="1">
        <v>10</v>
      </c>
    </row>
    <row r="16128" spans="1:2" hidden="1" x14ac:dyDescent="0.35">
      <c r="A16128" s="1" t="s">
        <v>18209</v>
      </c>
      <c r="B16128" s="1">
        <v>83</v>
      </c>
    </row>
    <row r="16129" spans="1:2" hidden="1" x14ac:dyDescent="0.35">
      <c r="A16129" s="1" t="s">
        <v>18210</v>
      </c>
      <c r="B16129" s="1">
        <v>57</v>
      </c>
    </row>
    <row r="16130" spans="1:2" hidden="1" x14ac:dyDescent="0.35">
      <c r="A16130" s="1" t="s">
        <v>18211</v>
      </c>
      <c r="B16130" s="1">
        <v>65</v>
      </c>
    </row>
    <row r="16131" spans="1:2" hidden="1" x14ac:dyDescent="0.35">
      <c r="A16131" s="1" t="s">
        <v>18212</v>
      </c>
      <c r="B16131" s="1">
        <v>7</v>
      </c>
    </row>
    <row r="16132" spans="1:2" hidden="1" x14ac:dyDescent="0.35">
      <c r="A16132" s="1" t="s">
        <v>18213</v>
      </c>
      <c r="B16132" s="1">
        <v>85</v>
      </c>
    </row>
    <row r="16133" spans="1:2" hidden="1" x14ac:dyDescent="0.35">
      <c r="A16133" s="1" t="s">
        <v>18214</v>
      </c>
      <c r="B16133" s="1">
        <v>5</v>
      </c>
    </row>
    <row r="16134" spans="1:2" hidden="1" x14ac:dyDescent="0.35">
      <c r="A16134" s="1" t="s">
        <v>18215</v>
      </c>
      <c r="B16134" s="1">
        <v>41</v>
      </c>
    </row>
    <row r="16135" spans="1:2" hidden="1" x14ac:dyDescent="0.35">
      <c r="A16135" s="1" t="s">
        <v>18216</v>
      </c>
      <c r="B16135" s="1">
        <v>31</v>
      </c>
    </row>
    <row r="16136" spans="1:2" hidden="1" x14ac:dyDescent="0.35">
      <c r="A16136" s="1" t="s">
        <v>18217</v>
      </c>
      <c r="B16136" s="1">
        <v>71</v>
      </c>
    </row>
    <row r="16137" spans="1:2" hidden="1" x14ac:dyDescent="0.35">
      <c r="A16137" s="1" t="s">
        <v>18218</v>
      </c>
      <c r="B16137" s="1">
        <v>47</v>
      </c>
    </row>
    <row r="16138" spans="1:2" hidden="1" x14ac:dyDescent="0.35">
      <c r="A16138" s="1" t="s">
        <v>18219</v>
      </c>
      <c r="B16138" s="1">
        <v>36</v>
      </c>
    </row>
    <row r="16139" spans="1:2" hidden="1" x14ac:dyDescent="0.35">
      <c r="A16139" s="1" t="s">
        <v>18220</v>
      </c>
      <c r="B16139" s="1">
        <v>99</v>
      </c>
    </row>
    <row r="16140" spans="1:2" hidden="1" x14ac:dyDescent="0.35">
      <c r="A16140" s="1" t="s">
        <v>18221</v>
      </c>
      <c r="B16140" s="1">
        <v>65</v>
      </c>
    </row>
    <row r="16141" spans="1:2" hidden="1" x14ac:dyDescent="0.35">
      <c r="A16141" s="1" t="s">
        <v>18222</v>
      </c>
      <c r="B16141" s="1">
        <v>1</v>
      </c>
    </row>
    <row r="16142" spans="1:2" hidden="1" x14ac:dyDescent="0.35">
      <c r="A16142" s="1" t="s">
        <v>18223</v>
      </c>
      <c r="B16142" s="1">
        <v>99</v>
      </c>
    </row>
    <row r="16143" spans="1:2" hidden="1" x14ac:dyDescent="0.35">
      <c r="A16143" s="1" t="s">
        <v>18224</v>
      </c>
      <c r="B16143" s="1">
        <v>3</v>
      </c>
    </row>
    <row r="16144" spans="1:2" hidden="1" x14ac:dyDescent="0.35">
      <c r="A16144" s="1" t="s">
        <v>18225</v>
      </c>
      <c r="B16144" s="1">
        <v>27</v>
      </c>
    </row>
    <row r="16145" spans="1:2" hidden="1" x14ac:dyDescent="0.35">
      <c r="A16145" s="1" t="s">
        <v>18226</v>
      </c>
      <c r="B16145" s="1">
        <v>58</v>
      </c>
    </row>
    <row r="16146" spans="1:2" hidden="1" x14ac:dyDescent="0.35">
      <c r="A16146" s="1" t="s">
        <v>18227</v>
      </c>
      <c r="B16146" s="1">
        <v>90</v>
      </c>
    </row>
    <row r="16147" spans="1:2" hidden="1" x14ac:dyDescent="0.35">
      <c r="A16147" s="1" t="s">
        <v>18228</v>
      </c>
      <c r="B16147" s="1">
        <v>82</v>
      </c>
    </row>
    <row r="16148" spans="1:2" hidden="1" x14ac:dyDescent="0.35">
      <c r="A16148" s="1" t="s">
        <v>18229</v>
      </c>
      <c r="B16148" s="1">
        <v>94</v>
      </c>
    </row>
    <row r="16149" spans="1:2" hidden="1" x14ac:dyDescent="0.35">
      <c r="A16149" s="1" t="s">
        <v>18230</v>
      </c>
      <c r="B16149" s="1">
        <v>62</v>
      </c>
    </row>
    <row r="16150" spans="1:2" hidden="1" x14ac:dyDescent="0.35">
      <c r="A16150" s="1" t="s">
        <v>18231</v>
      </c>
      <c r="B16150" s="1">
        <v>27</v>
      </c>
    </row>
    <row r="16151" spans="1:2" hidden="1" x14ac:dyDescent="0.35">
      <c r="A16151" s="1" t="s">
        <v>18232</v>
      </c>
      <c r="B16151" s="1">
        <v>61</v>
      </c>
    </row>
    <row r="16152" spans="1:2" hidden="1" x14ac:dyDescent="0.35">
      <c r="A16152" s="1" t="s">
        <v>18233</v>
      </c>
      <c r="B16152" s="1">
        <v>46</v>
      </c>
    </row>
    <row r="16153" spans="1:2" hidden="1" x14ac:dyDescent="0.35">
      <c r="A16153" s="1" t="s">
        <v>18234</v>
      </c>
      <c r="B16153" s="1">
        <v>90</v>
      </c>
    </row>
    <row r="16154" spans="1:2" hidden="1" x14ac:dyDescent="0.35">
      <c r="A16154" s="1" t="s">
        <v>18235</v>
      </c>
      <c r="B16154" s="1">
        <v>71</v>
      </c>
    </row>
    <row r="16155" spans="1:2" hidden="1" x14ac:dyDescent="0.35">
      <c r="A16155" s="1" t="s">
        <v>18236</v>
      </c>
      <c r="B16155" s="1">
        <v>34</v>
      </c>
    </row>
    <row r="16156" spans="1:2" hidden="1" x14ac:dyDescent="0.35">
      <c r="A16156" s="1" t="s">
        <v>18237</v>
      </c>
      <c r="B16156" s="1">
        <v>94</v>
      </c>
    </row>
    <row r="16157" spans="1:2" hidden="1" x14ac:dyDescent="0.35">
      <c r="A16157" s="1" t="s">
        <v>18238</v>
      </c>
      <c r="B16157" s="1">
        <v>33</v>
      </c>
    </row>
    <row r="16158" spans="1:2" hidden="1" x14ac:dyDescent="0.35">
      <c r="A16158" s="1" t="s">
        <v>18239</v>
      </c>
      <c r="B16158" s="1">
        <v>47</v>
      </c>
    </row>
    <row r="16159" spans="1:2" hidden="1" x14ac:dyDescent="0.35">
      <c r="A16159" s="1" t="s">
        <v>18240</v>
      </c>
      <c r="B16159" s="1">
        <v>45</v>
      </c>
    </row>
    <row r="16160" spans="1:2" hidden="1" x14ac:dyDescent="0.35">
      <c r="A16160" s="1" t="s">
        <v>18241</v>
      </c>
      <c r="B16160" s="1">
        <v>59</v>
      </c>
    </row>
    <row r="16161" spans="1:2" hidden="1" x14ac:dyDescent="0.35">
      <c r="A16161" s="1" t="s">
        <v>18242</v>
      </c>
      <c r="B16161" s="1">
        <v>21</v>
      </c>
    </row>
    <row r="16162" spans="1:2" hidden="1" x14ac:dyDescent="0.35">
      <c r="A16162" s="1" t="s">
        <v>18243</v>
      </c>
      <c r="B16162" s="1">
        <v>25</v>
      </c>
    </row>
    <row r="16163" spans="1:2" hidden="1" x14ac:dyDescent="0.35">
      <c r="A16163" s="1" t="s">
        <v>18244</v>
      </c>
      <c r="B16163" s="1">
        <v>75</v>
      </c>
    </row>
    <row r="16164" spans="1:2" hidden="1" x14ac:dyDescent="0.35">
      <c r="A16164" s="1" t="s">
        <v>18245</v>
      </c>
      <c r="B16164" s="1">
        <v>97</v>
      </c>
    </row>
    <row r="16165" spans="1:2" hidden="1" x14ac:dyDescent="0.35">
      <c r="A16165" s="1" t="s">
        <v>18246</v>
      </c>
      <c r="B16165" s="1">
        <v>28</v>
      </c>
    </row>
    <row r="16166" spans="1:2" hidden="1" x14ac:dyDescent="0.35">
      <c r="A16166" s="1" t="s">
        <v>18247</v>
      </c>
      <c r="B16166" s="1">
        <v>83</v>
      </c>
    </row>
    <row r="16167" spans="1:2" hidden="1" x14ac:dyDescent="0.35">
      <c r="A16167" s="1" t="s">
        <v>18248</v>
      </c>
      <c r="B16167" s="1">
        <v>16</v>
      </c>
    </row>
    <row r="16168" spans="1:2" hidden="1" x14ac:dyDescent="0.35">
      <c r="A16168" s="1" t="s">
        <v>18249</v>
      </c>
      <c r="B16168" s="1">
        <v>20</v>
      </c>
    </row>
    <row r="16169" spans="1:2" hidden="1" x14ac:dyDescent="0.35">
      <c r="A16169" s="1" t="s">
        <v>18250</v>
      </c>
      <c r="B16169" s="1">
        <v>25</v>
      </c>
    </row>
    <row r="16170" spans="1:2" hidden="1" x14ac:dyDescent="0.35">
      <c r="A16170" s="1" t="s">
        <v>18251</v>
      </c>
      <c r="B16170" s="1">
        <v>94</v>
      </c>
    </row>
    <row r="16171" spans="1:2" hidden="1" x14ac:dyDescent="0.35">
      <c r="A16171" s="1" t="s">
        <v>18252</v>
      </c>
      <c r="B16171" s="1">
        <v>43</v>
      </c>
    </row>
    <row r="16172" spans="1:2" hidden="1" x14ac:dyDescent="0.35">
      <c r="A16172" s="1" t="s">
        <v>18253</v>
      </c>
      <c r="B16172" s="1">
        <v>24</v>
      </c>
    </row>
    <row r="16173" spans="1:2" hidden="1" x14ac:dyDescent="0.35">
      <c r="A16173" s="1" t="s">
        <v>18254</v>
      </c>
      <c r="B16173" s="1">
        <v>56</v>
      </c>
    </row>
    <row r="16174" spans="1:2" hidden="1" x14ac:dyDescent="0.35">
      <c r="A16174" s="1" t="s">
        <v>18255</v>
      </c>
      <c r="B16174" s="1">
        <v>99</v>
      </c>
    </row>
    <row r="16175" spans="1:2" hidden="1" x14ac:dyDescent="0.35">
      <c r="A16175" s="1" t="s">
        <v>18256</v>
      </c>
      <c r="B16175" s="1">
        <v>73</v>
      </c>
    </row>
    <row r="16176" spans="1:2" hidden="1" x14ac:dyDescent="0.35">
      <c r="A16176" s="1" t="s">
        <v>18257</v>
      </c>
      <c r="B16176" s="1">
        <v>89</v>
      </c>
    </row>
    <row r="16177" spans="1:2" hidden="1" x14ac:dyDescent="0.35">
      <c r="A16177" s="1" t="s">
        <v>18258</v>
      </c>
      <c r="B16177" s="1">
        <v>73</v>
      </c>
    </row>
    <row r="16178" spans="1:2" hidden="1" x14ac:dyDescent="0.35">
      <c r="A16178" s="1" t="s">
        <v>18259</v>
      </c>
      <c r="B16178" s="1">
        <v>41</v>
      </c>
    </row>
    <row r="16179" spans="1:2" hidden="1" x14ac:dyDescent="0.35">
      <c r="A16179" s="1" t="s">
        <v>18260</v>
      </c>
      <c r="B16179" s="1">
        <v>6</v>
      </c>
    </row>
    <row r="16180" spans="1:2" hidden="1" x14ac:dyDescent="0.35">
      <c r="A16180" s="1" t="s">
        <v>18261</v>
      </c>
      <c r="B16180" s="1">
        <v>40</v>
      </c>
    </row>
    <row r="16181" spans="1:2" hidden="1" x14ac:dyDescent="0.35">
      <c r="A16181" s="1" t="s">
        <v>18262</v>
      </c>
      <c r="B16181" s="1">
        <v>48</v>
      </c>
    </row>
    <row r="16182" spans="1:2" hidden="1" x14ac:dyDescent="0.35">
      <c r="A16182" s="1" t="s">
        <v>18263</v>
      </c>
      <c r="B16182" s="1">
        <v>78</v>
      </c>
    </row>
    <row r="16183" spans="1:2" hidden="1" x14ac:dyDescent="0.35">
      <c r="A16183" s="1" t="s">
        <v>18264</v>
      </c>
      <c r="B16183" s="1">
        <v>69</v>
      </c>
    </row>
    <row r="16184" spans="1:2" hidden="1" x14ac:dyDescent="0.35">
      <c r="A16184" s="1" t="s">
        <v>18265</v>
      </c>
      <c r="B16184" s="1">
        <v>93</v>
      </c>
    </row>
    <row r="16185" spans="1:2" hidden="1" x14ac:dyDescent="0.35">
      <c r="A16185" s="1" t="s">
        <v>18266</v>
      </c>
      <c r="B16185" s="1">
        <v>11</v>
      </c>
    </row>
    <row r="16186" spans="1:2" hidden="1" x14ac:dyDescent="0.35">
      <c r="A16186" s="1" t="s">
        <v>18267</v>
      </c>
      <c r="B16186" s="1">
        <v>31</v>
      </c>
    </row>
    <row r="16187" spans="1:2" hidden="1" x14ac:dyDescent="0.35">
      <c r="A16187" s="1" t="s">
        <v>18268</v>
      </c>
      <c r="B16187" s="1">
        <v>72</v>
      </c>
    </row>
    <row r="16188" spans="1:2" hidden="1" x14ac:dyDescent="0.35">
      <c r="A16188" s="1" t="s">
        <v>18269</v>
      </c>
      <c r="B16188" s="1">
        <v>47</v>
      </c>
    </row>
    <row r="16189" spans="1:2" hidden="1" x14ac:dyDescent="0.35">
      <c r="A16189" s="1" t="s">
        <v>18270</v>
      </c>
      <c r="B16189" s="1">
        <v>89</v>
      </c>
    </row>
    <row r="16190" spans="1:2" hidden="1" x14ac:dyDescent="0.35">
      <c r="A16190" s="1" t="s">
        <v>18271</v>
      </c>
      <c r="B16190" s="1">
        <v>64</v>
      </c>
    </row>
    <row r="16191" spans="1:2" hidden="1" x14ac:dyDescent="0.35">
      <c r="A16191" s="1" t="s">
        <v>18272</v>
      </c>
      <c r="B16191" s="1">
        <v>42</v>
      </c>
    </row>
    <row r="16192" spans="1:2" hidden="1" x14ac:dyDescent="0.35">
      <c r="A16192" s="1" t="s">
        <v>18273</v>
      </c>
      <c r="B16192" s="1">
        <v>68</v>
      </c>
    </row>
    <row r="16193" spans="1:2" hidden="1" x14ac:dyDescent="0.35">
      <c r="A16193" s="1" t="s">
        <v>18274</v>
      </c>
      <c r="B16193" s="1">
        <v>80</v>
      </c>
    </row>
    <row r="16194" spans="1:2" hidden="1" x14ac:dyDescent="0.35">
      <c r="A16194" s="1" t="s">
        <v>18275</v>
      </c>
      <c r="B16194" s="1">
        <v>1</v>
      </c>
    </row>
    <row r="16195" spans="1:2" hidden="1" x14ac:dyDescent="0.35">
      <c r="A16195" s="1" t="s">
        <v>18276</v>
      </c>
      <c r="B16195" s="1">
        <v>57</v>
      </c>
    </row>
    <row r="16196" spans="1:2" hidden="1" x14ac:dyDescent="0.35">
      <c r="A16196" s="1" t="s">
        <v>18277</v>
      </c>
      <c r="B16196" s="1">
        <v>2</v>
      </c>
    </row>
    <row r="16197" spans="1:2" hidden="1" x14ac:dyDescent="0.35">
      <c r="A16197" s="1" t="s">
        <v>18278</v>
      </c>
      <c r="B16197" s="1">
        <v>67</v>
      </c>
    </row>
    <row r="16198" spans="1:2" hidden="1" x14ac:dyDescent="0.35">
      <c r="A16198" s="1" t="s">
        <v>18279</v>
      </c>
      <c r="B16198" s="1">
        <v>27</v>
      </c>
    </row>
    <row r="16199" spans="1:2" hidden="1" x14ac:dyDescent="0.35">
      <c r="A16199" s="1" t="s">
        <v>18280</v>
      </c>
      <c r="B16199" s="1">
        <v>99</v>
      </c>
    </row>
    <row r="16200" spans="1:2" hidden="1" x14ac:dyDescent="0.35">
      <c r="A16200" s="1" t="s">
        <v>18281</v>
      </c>
      <c r="B16200" s="1">
        <v>44</v>
      </c>
    </row>
    <row r="16201" spans="1:2" hidden="1" x14ac:dyDescent="0.35">
      <c r="A16201" s="1" t="s">
        <v>18282</v>
      </c>
      <c r="B16201" s="1">
        <v>58</v>
      </c>
    </row>
    <row r="16202" spans="1:2" hidden="1" x14ac:dyDescent="0.35">
      <c r="A16202" s="1" t="s">
        <v>18283</v>
      </c>
      <c r="B16202" s="1">
        <v>59</v>
      </c>
    </row>
    <row r="16203" spans="1:2" hidden="1" x14ac:dyDescent="0.35">
      <c r="A16203" s="1" t="s">
        <v>18284</v>
      </c>
      <c r="B16203" s="1">
        <v>19</v>
      </c>
    </row>
    <row r="16204" spans="1:2" hidden="1" x14ac:dyDescent="0.35">
      <c r="A16204" s="1" t="s">
        <v>18285</v>
      </c>
      <c r="B16204" s="1">
        <v>85</v>
      </c>
    </row>
    <row r="16205" spans="1:2" hidden="1" x14ac:dyDescent="0.35">
      <c r="A16205" s="1" t="s">
        <v>18286</v>
      </c>
      <c r="B16205" s="1">
        <v>93</v>
      </c>
    </row>
    <row r="16206" spans="1:2" hidden="1" x14ac:dyDescent="0.35">
      <c r="A16206" s="1" t="s">
        <v>18287</v>
      </c>
      <c r="B16206" s="1">
        <v>37</v>
      </c>
    </row>
    <row r="16207" spans="1:2" hidden="1" x14ac:dyDescent="0.35">
      <c r="A16207" s="1" t="s">
        <v>18288</v>
      </c>
      <c r="B16207" s="1">
        <v>16</v>
      </c>
    </row>
    <row r="16208" spans="1:2" hidden="1" x14ac:dyDescent="0.35">
      <c r="A16208" s="1" t="s">
        <v>18289</v>
      </c>
      <c r="B16208" s="1">
        <v>70</v>
      </c>
    </row>
    <row r="16209" spans="1:2" hidden="1" x14ac:dyDescent="0.35">
      <c r="A16209" s="1" t="s">
        <v>18290</v>
      </c>
      <c r="B16209" s="1">
        <v>21</v>
      </c>
    </row>
    <row r="16210" spans="1:2" hidden="1" x14ac:dyDescent="0.35">
      <c r="A16210" s="1" t="s">
        <v>18291</v>
      </c>
      <c r="B16210" s="1">
        <v>36</v>
      </c>
    </row>
    <row r="16211" spans="1:2" hidden="1" x14ac:dyDescent="0.35">
      <c r="A16211" s="1" t="s">
        <v>18292</v>
      </c>
      <c r="B16211" s="1">
        <v>75</v>
      </c>
    </row>
    <row r="16212" spans="1:2" hidden="1" x14ac:dyDescent="0.35">
      <c r="A16212" s="1" t="s">
        <v>18293</v>
      </c>
      <c r="B16212" s="1">
        <v>32</v>
      </c>
    </row>
    <row r="16213" spans="1:2" hidden="1" x14ac:dyDescent="0.35">
      <c r="A16213" s="1" t="s">
        <v>18294</v>
      </c>
      <c r="B16213" s="1">
        <v>83</v>
      </c>
    </row>
    <row r="16214" spans="1:2" hidden="1" x14ac:dyDescent="0.35">
      <c r="A16214" s="1" t="s">
        <v>18295</v>
      </c>
      <c r="B16214" s="1">
        <v>19</v>
      </c>
    </row>
    <row r="16215" spans="1:2" hidden="1" x14ac:dyDescent="0.35">
      <c r="A16215" s="1" t="s">
        <v>18296</v>
      </c>
      <c r="B16215" s="1">
        <v>34</v>
      </c>
    </row>
    <row r="16216" spans="1:2" hidden="1" x14ac:dyDescent="0.35">
      <c r="A16216" s="1" t="s">
        <v>18297</v>
      </c>
      <c r="B16216" s="1">
        <v>33</v>
      </c>
    </row>
    <row r="16217" spans="1:2" hidden="1" x14ac:dyDescent="0.35">
      <c r="A16217" s="1" t="s">
        <v>18298</v>
      </c>
      <c r="B16217" s="1">
        <v>89</v>
      </c>
    </row>
    <row r="16218" spans="1:2" hidden="1" x14ac:dyDescent="0.35">
      <c r="A16218" s="1" t="s">
        <v>18299</v>
      </c>
      <c r="B16218" s="1">
        <v>2</v>
      </c>
    </row>
    <row r="16219" spans="1:2" hidden="1" x14ac:dyDescent="0.35">
      <c r="A16219" s="1" t="s">
        <v>18300</v>
      </c>
      <c r="B16219" s="1">
        <v>27</v>
      </c>
    </row>
    <row r="16220" spans="1:2" hidden="1" x14ac:dyDescent="0.35">
      <c r="A16220" s="1" t="s">
        <v>18301</v>
      </c>
      <c r="B16220" s="1">
        <v>36</v>
      </c>
    </row>
    <row r="16221" spans="1:2" hidden="1" x14ac:dyDescent="0.35">
      <c r="A16221" s="1" t="s">
        <v>18302</v>
      </c>
      <c r="B16221" s="1">
        <v>9</v>
      </c>
    </row>
    <row r="16222" spans="1:2" hidden="1" x14ac:dyDescent="0.35">
      <c r="A16222" s="1" t="s">
        <v>18303</v>
      </c>
      <c r="B16222" s="1">
        <v>5</v>
      </c>
    </row>
    <row r="16223" spans="1:2" hidden="1" x14ac:dyDescent="0.35">
      <c r="A16223" s="1" t="s">
        <v>18304</v>
      </c>
      <c r="B16223" s="1">
        <v>54</v>
      </c>
    </row>
    <row r="16224" spans="1:2" hidden="1" x14ac:dyDescent="0.35">
      <c r="A16224" s="1" t="s">
        <v>18305</v>
      </c>
      <c r="B16224" s="1">
        <v>79</v>
      </c>
    </row>
    <row r="16225" spans="1:2" hidden="1" x14ac:dyDescent="0.35">
      <c r="A16225" s="1" t="s">
        <v>18306</v>
      </c>
      <c r="B16225" s="1">
        <v>79</v>
      </c>
    </row>
    <row r="16226" spans="1:2" hidden="1" x14ac:dyDescent="0.35">
      <c r="A16226" s="1" t="s">
        <v>18307</v>
      </c>
      <c r="B16226" s="1">
        <v>88</v>
      </c>
    </row>
    <row r="16227" spans="1:2" hidden="1" x14ac:dyDescent="0.35">
      <c r="A16227" s="1" t="s">
        <v>18308</v>
      </c>
      <c r="B16227" s="1">
        <v>17</v>
      </c>
    </row>
    <row r="16228" spans="1:2" hidden="1" x14ac:dyDescent="0.35">
      <c r="A16228" s="1" t="s">
        <v>18309</v>
      </c>
      <c r="B16228" s="1">
        <v>47</v>
      </c>
    </row>
    <row r="16229" spans="1:2" hidden="1" x14ac:dyDescent="0.35">
      <c r="A16229" s="1" t="s">
        <v>18310</v>
      </c>
      <c r="B16229" s="1">
        <v>14</v>
      </c>
    </row>
    <row r="16230" spans="1:2" hidden="1" x14ac:dyDescent="0.35">
      <c r="A16230" s="1" t="s">
        <v>18311</v>
      </c>
      <c r="B16230" s="1">
        <v>12</v>
      </c>
    </row>
    <row r="16231" spans="1:2" hidden="1" x14ac:dyDescent="0.35">
      <c r="A16231" s="1" t="s">
        <v>18312</v>
      </c>
      <c r="B16231" s="1">
        <v>55</v>
      </c>
    </row>
    <row r="16232" spans="1:2" hidden="1" x14ac:dyDescent="0.35">
      <c r="A16232" s="1" t="s">
        <v>18313</v>
      </c>
      <c r="B16232" s="1">
        <v>86</v>
      </c>
    </row>
    <row r="16233" spans="1:2" hidden="1" x14ac:dyDescent="0.35">
      <c r="A16233" s="1" t="s">
        <v>18314</v>
      </c>
      <c r="B16233" s="1">
        <v>10</v>
      </c>
    </row>
    <row r="16234" spans="1:2" hidden="1" x14ac:dyDescent="0.35">
      <c r="A16234" s="1" t="s">
        <v>18315</v>
      </c>
      <c r="B16234" s="1">
        <v>23</v>
      </c>
    </row>
    <row r="16235" spans="1:2" hidden="1" x14ac:dyDescent="0.35">
      <c r="A16235" s="1" t="s">
        <v>18316</v>
      </c>
      <c r="B16235" s="1">
        <v>30</v>
      </c>
    </row>
    <row r="16236" spans="1:2" hidden="1" x14ac:dyDescent="0.35">
      <c r="A16236" s="1" t="s">
        <v>18317</v>
      </c>
      <c r="B16236" s="1">
        <v>63</v>
      </c>
    </row>
    <row r="16237" spans="1:2" hidden="1" x14ac:dyDescent="0.35">
      <c r="A16237" s="1" t="s">
        <v>18318</v>
      </c>
      <c r="B16237" s="1">
        <v>34</v>
      </c>
    </row>
    <row r="16238" spans="1:2" hidden="1" x14ac:dyDescent="0.35">
      <c r="A16238" s="1" t="s">
        <v>18319</v>
      </c>
      <c r="B16238" s="1">
        <v>79</v>
      </c>
    </row>
    <row r="16239" spans="1:2" hidden="1" x14ac:dyDescent="0.35">
      <c r="A16239" s="1" t="s">
        <v>18320</v>
      </c>
      <c r="B16239" s="1">
        <v>14</v>
      </c>
    </row>
    <row r="16240" spans="1:2" hidden="1" x14ac:dyDescent="0.35">
      <c r="A16240" s="1" t="s">
        <v>18321</v>
      </c>
      <c r="B16240" s="1">
        <v>12</v>
      </c>
    </row>
    <row r="16241" spans="1:2" hidden="1" x14ac:dyDescent="0.35">
      <c r="A16241" s="1" t="s">
        <v>18322</v>
      </c>
      <c r="B16241" s="1">
        <v>34</v>
      </c>
    </row>
    <row r="16242" spans="1:2" hidden="1" x14ac:dyDescent="0.35">
      <c r="A16242" s="1" t="s">
        <v>18323</v>
      </c>
      <c r="B16242" s="1">
        <v>27</v>
      </c>
    </row>
    <row r="16243" spans="1:2" hidden="1" x14ac:dyDescent="0.35">
      <c r="A16243" s="1" t="s">
        <v>18324</v>
      </c>
      <c r="B16243" s="1">
        <v>34</v>
      </c>
    </row>
    <row r="16244" spans="1:2" hidden="1" x14ac:dyDescent="0.35">
      <c r="A16244" s="1" t="s">
        <v>18325</v>
      </c>
      <c r="B16244" s="1">
        <v>89</v>
      </c>
    </row>
    <row r="16245" spans="1:2" hidden="1" x14ac:dyDescent="0.35">
      <c r="A16245" s="1" t="s">
        <v>18326</v>
      </c>
      <c r="B16245" s="1">
        <v>50</v>
      </c>
    </row>
    <row r="16246" spans="1:2" hidden="1" x14ac:dyDescent="0.35">
      <c r="A16246" s="1" t="s">
        <v>18327</v>
      </c>
      <c r="B16246" s="1">
        <v>8</v>
      </c>
    </row>
    <row r="16247" spans="1:2" hidden="1" x14ac:dyDescent="0.35">
      <c r="A16247" s="1" t="s">
        <v>18328</v>
      </c>
      <c r="B16247" s="1">
        <v>42</v>
      </c>
    </row>
    <row r="16248" spans="1:2" hidden="1" x14ac:dyDescent="0.35">
      <c r="A16248" s="1" t="s">
        <v>18329</v>
      </c>
      <c r="B16248" s="1">
        <v>53</v>
      </c>
    </row>
    <row r="16249" spans="1:2" hidden="1" x14ac:dyDescent="0.35">
      <c r="A16249" s="1" t="s">
        <v>18330</v>
      </c>
      <c r="B16249" s="1">
        <v>57</v>
      </c>
    </row>
    <row r="16250" spans="1:2" hidden="1" x14ac:dyDescent="0.35">
      <c r="A16250" s="1" t="s">
        <v>18331</v>
      </c>
      <c r="B16250" s="1">
        <v>11</v>
      </c>
    </row>
    <row r="16251" spans="1:2" hidden="1" x14ac:dyDescent="0.35">
      <c r="A16251" s="1" t="s">
        <v>18332</v>
      </c>
      <c r="B16251" s="1">
        <v>42</v>
      </c>
    </row>
    <row r="16252" spans="1:2" hidden="1" x14ac:dyDescent="0.35">
      <c r="A16252" s="1" t="s">
        <v>18333</v>
      </c>
      <c r="B16252" s="1">
        <v>56</v>
      </c>
    </row>
    <row r="16253" spans="1:2" hidden="1" x14ac:dyDescent="0.35">
      <c r="A16253" s="1" t="s">
        <v>18334</v>
      </c>
      <c r="B16253" s="1">
        <v>43</v>
      </c>
    </row>
    <row r="16254" spans="1:2" hidden="1" x14ac:dyDescent="0.35">
      <c r="A16254" s="1" t="s">
        <v>18335</v>
      </c>
      <c r="B16254" s="1">
        <v>10</v>
      </c>
    </row>
    <row r="16255" spans="1:2" hidden="1" x14ac:dyDescent="0.35">
      <c r="A16255" s="1" t="s">
        <v>18336</v>
      </c>
      <c r="B16255" s="1">
        <v>16</v>
      </c>
    </row>
    <row r="16256" spans="1:2" hidden="1" x14ac:dyDescent="0.35">
      <c r="A16256" s="1" t="s">
        <v>18337</v>
      </c>
      <c r="B16256" s="1">
        <v>61</v>
      </c>
    </row>
    <row r="16257" spans="1:2" hidden="1" x14ac:dyDescent="0.35">
      <c r="A16257" s="1" t="s">
        <v>18338</v>
      </c>
      <c r="B16257" s="1">
        <v>64</v>
      </c>
    </row>
    <row r="16258" spans="1:2" hidden="1" x14ac:dyDescent="0.35">
      <c r="A16258" s="1" t="s">
        <v>18339</v>
      </c>
      <c r="B16258" s="1">
        <v>78</v>
      </c>
    </row>
    <row r="16259" spans="1:2" hidden="1" x14ac:dyDescent="0.35">
      <c r="A16259" s="1" t="s">
        <v>18340</v>
      </c>
      <c r="B16259" s="1">
        <v>84</v>
      </c>
    </row>
    <row r="16260" spans="1:2" hidden="1" x14ac:dyDescent="0.35">
      <c r="A16260" s="1" t="s">
        <v>18341</v>
      </c>
      <c r="B16260" s="1">
        <v>68</v>
      </c>
    </row>
    <row r="16261" spans="1:2" hidden="1" x14ac:dyDescent="0.35">
      <c r="A16261" s="1" t="s">
        <v>18342</v>
      </c>
      <c r="B16261" s="1">
        <v>4</v>
      </c>
    </row>
    <row r="16262" spans="1:2" hidden="1" x14ac:dyDescent="0.35">
      <c r="A16262" s="1" t="s">
        <v>18343</v>
      </c>
      <c r="B16262" s="1">
        <v>82</v>
      </c>
    </row>
    <row r="16263" spans="1:2" hidden="1" x14ac:dyDescent="0.35">
      <c r="A16263" s="1" t="s">
        <v>18344</v>
      </c>
      <c r="B16263" s="1">
        <v>56</v>
      </c>
    </row>
    <row r="16264" spans="1:2" hidden="1" x14ac:dyDescent="0.35">
      <c r="A16264" s="1" t="s">
        <v>18345</v>
      </c>
      <c r="B16264" s="1">
        <v>96</v>
      </c>
    </row>
    <row r="16265" spans="1:2" hidden="1" x14ac:dyDescent="0.35">
      <c r="A16265" s="1" t="s">
        <v>18346</v>
      </c>
      <c r="B16265" s="1">
        <v>58</v>
      </c>
    </row>
    <row r="16266" spans="1:2" hidden="1" x14ac:dyDescent="0.35">
      <c r="A16266" s="1" t="s">
        <v>18347</v>
      </c>
      <c r="B16266" s="1">
        <v>1</v>
      </c>
    </row>
    <row r="16267" spans="1:2" hidden="1" x14ac:dyDescent="0.35">
      <c r="A16267" s="1" t="s">
        <v>18348</v>
      </c>
      <c r="B16267" s="1">
        <v>2</v>
      </c>
    </row>
    <row r="16268" spans="1:2" hidden="1" x14ac:dyDescent="0.35">
      <c r="A16268" s="1" t="s">
        <v>18349</v>
      </c>
      <c r="B16268" s="1">
        <v>54</v>
      </c>
    </row>
    <row r="16269" spans="1:2" hidden="1" x14ac:dyDescent="0.35">
      <c r="A16269" s="1" t="s">
        <v>18350</v>
      </c>
      <c r="B16269" s="1">
        <v>65</v>
      </c>
    </row>
    <row r="16270" spans="1:2" hidden="1" x14ac:dyDescent="0.35">
      <c r="A16270" s="1" t="s">
        <v>18351</v>
      </c>
      <c r="B16270" s="1">
        <v>43</v>
      </c>
    </row>
    <row r="16271" spans="1:2" hidden="1" x14ac:dyDescent="0.35">
      <c r="A16271" s="1" t="s">
        <v>18352</v>
      </c>
      <c r="B16271" s="1">
        <v>37</v>
      </c>
    </row>
    <row r="16272" spans="1:2" hidden="1" x14ac:dyDescent="0.35">
      <c r="A16272" s="1" t="s">
        <v>18353</v>
      </c>
      <c r="B16272" s="1">
        <v>25</v>
      </c>
    </row>
    <row r="16273" spans="1:2" hidden="1" x14ac:dyDescent="0.35">
      <c r="A16273" s="1" t="s">
        <v>18354</v>
      </c>
      <c r="B16273" s="1">
        <v>51</v>
      </c>
    </row>
    <row r="16274" spans="1:2" hidden="1" x14ac:dyDescent="0.35">
      <c r="A16274" s="1" t="s">
        <v>18355</v>
      </c>
      <c r="B16274" s="1">
        <v>20</v>
      </c>
    </row>
    <row r="16275" spans="1:2" hidden="1" x14ac:dyDescent="0.35">
      <c r="A16275" s="1" t="s">
        <v>18356</v>
      </c>
      <c r="B16275" s="1">
        <v>54</v>
      </c>
    </row>
    <row r="16276" spans="1:2" hidden="1" x14ac:dyDescent="0.35">
      <c r="A16276" s="1" t="s">
        <v>18357</v>
      </c>
      <c r="B16276" s="1">
        <v>20</v>
      </c>
    </row>
    <row r="16277" spans="1:2" hidden="1" x14ac:dyDescent="0.35">
      <c r="A16277" s="1" t="s">
        <v>18358</v>
      </c>
      <c r="B16277" s="1">
        <v>18</v>
      </c>
    </row>
    <row r="16278" spans="1:2" hidden="1" x14ac:dyDescent="0.35">
      <c r="A16278" s="1" t="s">
        <v>18359</v>
      </c>
      <c r="B16278" s="1">
        <v>31</v>
      </c>
    </row>
    <row r="16279" spans="1:2" hidden="1" x14ac:dyDescent="0.35">
      <c r="A16279" s="1" t="s">
        <v>18360</v>
      </c>
      <c r="B16279" s="1">
        <v>14</v>
      </c>
    </row>
    <row r="16280" spans="1:2" hidden="1" x14ac:dyDescent="0.35">
      <c r="A16280" s="1" t="s">
        <v>18361</v>
      </c>
      <c r="B16280" s="1">
        <v>24</v>
      </c>
    </row>
    <row r="16281" spans="1:2" hidden="1" x14ac:dyDescent="0.35">
      <c r="A16281" s="1" t="s">
        <v>18362</v>
      </c>
      <c r="B16281" s="1">
        <v>76</v>
      </c>
    </row>
    <row r="16282" spans="1:2" hidden="1" x14ac:dyDescent="0.35">
      <c r="A16282" s="1" t="s">
        <v>18363</v>
      </c>
      <c r="B16282" s="1">
        <v>41</v>
      </c>
    </row>
    <row r="16283" spans="1:2" hidden="1" x14ac:dyDescent="0.35">
      <c r="A16283" s="1" t="s">
        <v>18364</v>
      </c>
      <c r="B16283" s="1">
        <v>67</v>
      </c>
    </row>
    <row r="16284" spans="1:2" hidden="1" x14ac:dyDescent="0.35">
      <c r="A16284" s="1" t="s">
        <v>18365</v>
      </c>
      <c r="B16284" s="1">
        <v>62</v>
      </c>
    </row>
    <row r="16285" spans="1:2" hidden="1" x14ac:dyDescent="0.35">
      <c r="A16285" s="1" t="s">
        <v>18366</v>
      </c>
      <c r="B16285" s="1">
        <v>98</v>
      </c>
    </row>
    <row r="16286" spans="1:2" hidden="1" x14ac:dyDescent="0.35">
      <c r="A16286" s="1" t="s">
        <v>18367</v>
      </c>
      <c r="B16286" s="1">
        <v>67</v>
      </c>
    </row>
    <row r="16287" spans="1:2" hidden="1" x14ac:dyDescent="0.35">
      <c r="A16287" s="1" t="s">
        <v>18368</v>
      </c>
      <c r="B16287" s="1">
        <v>94</v>
      </c>
    </row>
    <row r="16288" spans="1:2" hidden="1" x14ac:dyDescent="0.35">
      <c r="A16288" s="1" t="s">
        <v>18369</v>
      </c>
      <c r="B16288" s="1">
        <v>70</v>
      </c>
    </row>
    <row r="16289" spans="1:2" hidden="1" x14ac:dyDescent="0.35">
      <c r="A16289" s="1" t="s">
        <v>18370</v>
      </c>
      <c r="B16289" s="1">
        <v>89</v>
      </c>
    </row>
    <row r="16290" spans="1:2" hidden="1" x14ac:dyDescent="0.35">
      <c r="A16290" s="1" t="s">
        <v>18371</v>
      </c>
      <c r="B16290" s="1">
        <v>71</v>
      </c>
    </row>
    <row r="16291" spans="1:2" hidden="1" x14ac:dyDescent="0.35">
      <c r="A16291" s="1" t="s">
        <v>18372</v>
      </c>
      <c r="B16291" s="1">
        <v>0</v>
      </c>
    </row>
    <row r="16292" spans="1:2" hidden="1" x14ac:dyDescent="0.35">
      <c r="A16292" s="1" t="s">
        <v>18373</v>
      </c>
      <c r="B16292" s="1">
        <v>25</v>
      </c>
    </row>
    <row r="16293" spans="1:2" hidden="1" x14ac:dyDescent="0.35">
      <c r="A16293" s="1" t="s">
        <v>18374</v>
      </c>
      <c r="B16293" s="1">
        <v>74</v>
      </c>
    </row>
    <row r="16294" spans="1:2" hidden="1" x14ac:dyDescent="0.35">
      <c r="A16294" s="1" t="s">
        <v>18375</v>
      </c>
      <c r="B16294" s="1">
        <v>50</v>
      </c>
    </row>
    <row r="16295" spans="1:2" hidden="1" x14ac:dyDescent="0.35">
      <c r="A16295" s="1" t="s">
        <v>18376</v>
      </c>
      <c r="B16295" s="1">
        <v>92</v>
      </c>
    </row>
    <row r="16296" spans="1:2" hidden="1" x14ac:dyDescent="0.35">
      <c r="A16296" s="1" t="s">
        <v>18377</v>
      </c>
      <c r="B16296" s="1">
        <v>4</v>
      </c>
    </row>
    <row r="16297" spans="1:2" hidden="1" x14ac:dyDescent="0.35">
      <c r="A16297" s="1" t="s">
        <v>18378</v>
      </c>
      <c r="B16297" s="1">
        <v>19</v>
      </c>
    </row>
    <row r="16298" spans="1:2" hidden="1" x14ac:dyDescent="0.35">
      <c r="A16298" s="1" t="s">
        <v>18379</v>
      </c>
      <c r="B16298" s="1">
        <v>12</v>
      </c>
    </row>
    <row r="16299" spans="1:2" hidden="1" x14ac:dyDescent="0.35">
      <c r="A16299" s="1" t="s">
        <v>18380</v>
      </c>
      <c r="B16299" s="1">
        <v>14</v>
      </c>
    </row>
    <row r="16300" spans="1:2" hidden="1" x14ac:dyDescent="0.35">
      <c r="A16300" s="1" t="s">
        <v>18381</v>
      </c>
      <c r="B16300" s="1">
        <v>83</v>
      </c>
    </row>
    <row r="16301" spans="1:2" hidden="1" x14ac:dyDescent="0.35">
      <c r="A16301" s="1" t="s">
        <v>18382</v>
      </c>
      <c r="B16301" s="1">
        <v>84</v>
      </c>
    </row>
    <row r="16302" spans="1:2" hidden="1" x14ac:dyDescent="0.35">
      <c r="A16302" s="1" t="s">
        <v>18383</v>
      </c>
      <c r="B16302" s="1">
        <v>74</v>
      </c>
    </row>
    <row r="16303" spans="1:2" hidden="1" x14ac:dyDescent="0.35">
      <c r="A16303" s="1" t="s">
        <v>18384</v>
      </c>
      <c r="B16303" s="1">
        <v>49</v>
      </c>
    </row>
    <row r="16304" spans="1:2" hidden="1" x14ac:dyDescent="0.35">
      <c r="A16304" s="1" t="s">
        <v>18385</v>
      </c>
      <c r="B16304" s="1">
        <v>71</v>
      </c>
    </row>
    <row r="16305" spans="1:2" hidden="1" x14ac:dyDescent="0.35">
      <c r="A16305" s="1" t="s">
        <v>18386</v>
      </c>
      <c r="B16305" s="1">
        <v>65</v>
      </c>
    </row>
    <row r="16306" spans="1:2" hidden="1" x14ac:dyDescent="0.35">
      <c r="A16306" s="1" t="s">
        <v>18387</v>
      </c>
      <c r="B16306" s="1">
        <v>62</v>
      </c>
    </row>
    <row r="16307" spans="1:2" hidden="1" x14ac:dyDescent="0.35">
      <c r="A16307" s="1" t="s">
        <v>18388</v>
      </c>
      <c r="B16307" s="1">
        <v>64</v>
      </c>
    </row>
    <row r="16308" spans="1:2" hidden="1" x14ac:dyDescent="0.35">
      <c r="A16308" s="1" t="s">
        <v>18389</v>
      </c>
      <c r="B16308" s="1">
        <v>21</v>
      </c>
    </row>
    <row r="16309" spans="1:2" hidden="1" x14ac:dyDescent="0.35">
      <c r="A16309" s="1" t="s">
        <v>18390</v>
      </c>
      <c r="B16309" s="1">
        <v>14</v>
      </c>
    </row>
    <row r="16310" spans="1:2" hidden="1" x14ac:dyDescent="0.35">
      <c r="A16310" s="1" t="s">
        <v>18391</v>
      </c>
      <c r="B16310" s="1">
        <v>25</v>
      </c>
    </row>
    <row r="16311" spans="1:2" hidden="1" x14ac:dyDescent="0.35">
      <c r="A16311" s="1" t="s">
        <v>18392</v>
      </c>
      <c r="B16311" s="1">
        <v>67</v>
      </c>
    </row>
    <row r="16312" spans="1:2" hidden="1" x14ac:dyDescent="0.35">
      <c r="A16312" s="1" t="s">
        <v>18393</v>
      </c>
      <c r="B16312" s="1">
        <v>14</v>
      </c>
    </row>
    <row r="16313" spans="1:2" hidden="1" x14ac:dyDescent="0.35">
      <c r="A16313" s="1" t="s">
        <v>18394</v>
      </c>
      <c r="B16313" s="1">
        <v>65</v>
      </c>
    </row>
    <row r="16314" spans="1:2" hidden="1" x14ac:dyDescent="0.35">
      <c r="A16314" s="1" t="s">
        <v>18395</v>
      </c>
      <c r="B16314" s="1">
        <v>51</v>
      </c>
    </row>
    <row r="16315" spans="1:2" hidden="1" x14ac:dyDescent="0.35">
      <c r="A16315" s="1" t="s">
        <v>18396</v>
      </c>
      <c r="B16315" s="1">
        <v>29</v>
      </c>
    </row>
    <row r="16316" spans="1:2" hidden="1" x14ac:dyDescent="0.35">
      <c r="A16316" s="1" t="s">
        <v>18397</v>
      </c>
      <c r="B16316" s="1">
        <v>47</v>
      </c>
    </row>
    <row r="16317" spans="1:2" hidden="1" x14ac:dyDescent="0.35">
      <c r="A16317" s="1" t="s">
        <v>18398</v>
      </c>
      <c r="B16317" s="1">
        <v>57</v>
      </c>
    </row>
    <row r="16318" spans="1:2" hidden="1" x14ac:dyDescent="0.35">
      <c r="A16318" s="1" t="s">
        <v>18399</v>
      </c>
      <c r="B16318" s="1">
        <v>92</v>
      </c>
    </row>
    <row r="16319" spans="1:2" hidden="1" x14ac:dyDescent="0.35">
      <c r="A16319" s="1" t="s">
        <v>18400</v>
      </c>
      <c r="B16319" s="1">
        <v>26</v>
      </c>
    </row>
    <row r="16320" spans="1:2" hidden="1" x14ac:dyDescent="0.35">
      <c r="A16320" s="1" t="s">
        <v>18401</v>
      </c>
      <c r="B16320" s="1">
        <v>79</v>
      </c>
    </row>
    <row r="16321" spans="1:2" hidden="1" x14ac:dyDescent="0.35">
      <c r="A16321" s="1" t="s">
        <v>18402</v>
      </c>
      <c r="B16321" s="1">
        <v>73</v>
      </c>
    </row>
    <row r="16322" spans="1:2" hidden="1" x14ac:dyDescent="0.35">
      <c r="A16322" s="1" t="s">
        <v>18403</v>
      </c>
      <c r="B16322" s="1">
        <v>78</v>
      </c>
    </row>
    <row r="16323" spans="1:2" hidden="1" x14ac:dyDescent="0.35">
      <c r="A16323" s="1" t="s">
        <v>18404</v>
      </c>
      <c r="B16323" s="1">
        <v>14</v>
      </c>
    </row>
    <row r="16324" spans="1:2" hidden="1" x14ac:dyDescent="0.35">
      <c r="A16324" s="1" t="s">
        <v>18405</v>
      </c>
      <c r="B16324" s="1">
        <v>30</v>
      </c>
    </row>
    <row r="16325" spans="1:2" hidden="1" x14ac:dyDescent="0.35">
      <c r="A16325" s="1" t="s">
        <v>18406</v>
      </c>
      <c r="B16325" s="1">
        <v>59</v>
      </c>
    </row>
    <row r="16326" spans="1:2" hidden="1" x14ac:dyDescent="0.35">
      <c r="A16326" s="1" t="s">
        <v>18407</v>
      </c>
      <c r="B16326" s="1">
        <v>94</v>
      </c>
    </row>
    <row r="16327" spans="1:2" hidden="1" x14ac:dyDescent="0.35">
      <c r="A16327" s="1" t="s">
        <v>18408</v>
      </c>
      <c r="B16327" s="1">
        <v>64</v>
      </c>
    </row>
    <row r="16328" spans="1:2" hidden="1" x14ac:dyDescent="0.35">
      <c r="A16328" s="1" t="s">
        <v>18409</v>
      </c>
      <c r="B16328" s="1">
        <v>38</v>
      </c>
    </row>
    <row r="16329" spans="1:2" hidden="1" x14ac:dyDescent="0.35">
      <c r="A16329" s="1" t="s">
        <v>18410</v>
      </c>
      <c r="B16329" s="1">
        <v>0</v>
      </c>
    </row>
    <row r="16330" spans="1:2" hidden="1" x14ac:dyDescent="0.35">
      <c r="A16330" s="1" t="s">
        <v>18411</v>
      </c>
      <c r="B16330" s="1">
        <v>94</v>
      </c>
    </row>
    <row r="16331" spans="1:2" hidden="1" x14ac:dyDescent="0.35">
      <c r="A16331" s="1" t="s">
        <v>18412</v>
      </c>
      <c r="B16331" s="1">
        <v>9</v>
      </c>
    </row>
    <row r="16332" spans="1:2" hidden="1" x14ac:dyDescent="0.35">
      <c r="A16332" s="1" t="s">
        <v>18413</v>
      </c>
      <c r="B16332" s="1">
        <v>67</v>
      </c>
    </row>
    <row r="16333" spans="1:2" hidden="1" x14ac:dyDescent="0.35">
      <c r="A16333" s="1" t="s">
        <v>18414</v>
      </c>
      <c r="B16333" s="1">
        <v>91</v>
      </c>
    </row>
    <row r="16334" spans="1:2" hidden="1" x14ac:dyDescent="0.35">
      <c r="A16334" s="1" t="s">
        <v>18415</v>
      </c>
      <c r="B16334" s="1">
        <v>70</v>
      </c>
    </row>
    <row r="16335" spans="1:2" hidden="1" x14ac:dyDescent="0.35">
      <c r="A16335" s="1" t="s">
        <v>18416</v>
      </c>
      <c r="B16335" s="1">
        <v>93</v>
      </c>
    </row>
    <row r="16336" spans="1:2" hidden="1" x14ac:dyDescent="0.35">
      <c r="A16336" s="1" t="s">
        <v>18417</v>
      </c>
      <c r="B16336" s="1">
        <v>75</v>
      </c>
    </row>
    <row r="16337" spans="1:2" hidden="1" x14ac:dyDescent="0.35">
      <c r="A16337" s="1" t="s">
        <v>18418</v>
      </c>
      <c r="B16337" s="1">
        <v>84</v>
      </c>
    </row>
    <row r="16338" spans="1:2" hidden="1" x14ac:dyDescent="0.35">
      <c r="A16338" s="1" t="s">
        <v>18419</v>
      </c>
      <c r="B16338" s="1">
        <v>25</v>
      </c>
    </row>
    <row r="16339" spans="1:2" hidden="1" x14ac:dyDescent="0.35">
      <c r="A16339" s="1" t="s">
        <v>18420</v>
      </c>
      <c r="B16339" s="1">
        <v>20</v>
      </c>
    </row>
    <row r="16340" spans="1:2" hidden="1" x14ac:dyDescent="0.35">
      <c r="A16340" s="1" t="s">
        <v>18421</v>
      </c>
      <c r="B16340" s="1">
        <v>2</v>
      </c>
    </row>
    <row r="16341" spans="1:2" hidden="1" x14ac:dyDescent="0.35">
      <c r="A16341" s="1" t="s">
        <v>18422</v>
      </c>
      <c r="B16341" s="1">
        <v>82</v>
      </c>
    </row>
    <row r="16342" spans="1:2" hidden="1" x14ac:dyDescent="0.35">
      <c r="A16342" s="1" t="s">
        <v>18423</v>
      </c>
      <c r="B16342" s="1">
        <v>78</v>
      </c>
    </row>
    <row r="16343" spans="1:2" hidden="1" x14ac:dyDescent="0.35">
      <c r="A16343" s="1" t="s">
        <v>18424</v>
      </c>
      <c r="B16343" s="1">
        <v>92</v>
      </c>
    </row>
    <row r="16344" spans="1:2" hidden="1" x14ac:dyDescent="0.35">
      <c r="A16344" s="1" t="s">
        <v>18425</v>
      </c>
      <c r="B16344" s="1">
        <v>0</v>
      </c>
    </row>
    <row r="16345" spans="1:2" hidden="1" x14ac:dyDescent="0.35">
      <c r="A16345" s="1" t="s">
        <v>18426</v>
      </c>
      <c r="B16345" s="1">
        <v>49</v>
      </c>
    </row>
    <row r="16346" spans="1:2" hidden="1" x14ac:dyDescent="0.35">
      <c r="A16346" s="1" t="s">
        <v>18427</v>
      </c>
      <c r="B16346" s="1">
        <v>86</v>
      </c>
    </row>
    <row r="16347" spans="1:2" hidden="1" x14ac:dyDescent="0.35">
      <c r="A16347" s="1" t="s">
        <v>18428</v>
      </c>
      <c r="B16347" s="1">
        <v>84</v>
      </c>
    </row>
    <row r="16348" spans="1:2" hidden="1" x14ac:dyDescent="0.35">
      <c r="A16348" s="1" t="s">
        <v>18429</v>
      </c>
      <c r="B16348" s="1">
        <v>81</v>
      </c>
    </row>
    <row r="16349" spans="1:2" hidden="1" x14ac:dyDescent="0.35">
      <c r="A16349" s="1" t="s">
        <v>18430</v>
      </c>
      <c r="B16349" s="1">
        <v>29</v>
      </c>
    </row>
    <row r="16350" spans="1:2" hidden="1" x14ac:dyDescent="0.35">
      <c r="A16350" s="1" t="s">
        <v>18431</v>
      </c>
      <c r="B16350" s="1">
        <v>7</v>
      </c>
    </row>
    <row r="16351" spans="1:2" hidden="1" x14ac:dyDescent="0.35">
      <c r="A16351" s="1" t="s">
        <v>18432</v>
      </c>
      <c r="B16351" s="1">
        <v>42</v>
      </c>
    </row>
    <row r="16352" spans="1:2" hidden="1" x14ac:dyDescent="0.35">
      <c r="A16352" s="1" t="s">
        <v>18433</v>
      </c>
      <c r="B16352" s="1">
        <v>10</v>
      </c>
    </row>
    <row r="16353" spans="1:2" hidden="1" x14ac:dyDescent="0.35">
      <c r="A16353" s="1" t="s">
        <v>18434</v>
      </c>
      <c r="B16353" s="1">
        <v>85</v>
      </c>
    </row>
    <row r="16354" spans="1:2" hidden="1" x14ac:dyDescent="0.35">
      <c r="A16354" s="1" t="s">
        <v>18435</v>
      </c>
      <c r="B16354" s="1">
        <v>92</v>
      </c>
    </row>
    <row r="16355" spans="1:2" hidden="1" x14ac:dyDescent="0.35">
      <c r="A16355" s="1" t="s">
        <v>18436</v>
      </c>
      <c r="B16355" s="1">
        <v>80</v>
      </c>
    </row>
    <row r="16356" spans="1:2" hidden="1" x14ac:dyDescent="0.35">
      <c r="A16356" s="1" t="s">
        <v>18437</v>
      </c>
      <c r="B16356" s="1">
        <v>0</v>
      </c>
    </row>
    <row r="16357" spans="1:2" hidden="1" x14ac:dyDescent="0.35">
      <c r="A16357" s="1" t="s">
        <v>18438</v>
      </c>
      <c r="B16357" s="1">
        <v>76</v>
      </c>
    </row>
    <row r="16358" spans="1:2" hidden="1" x14ac:dyDescent="0.35">
      <c r="A16358" s="1" t="s">
        <v>18439</v>
      </c>
      <c r="B16358" s="1">
        <v>52</v>
      </c>
    </row>
    <row r="16359" spans="1:2" hidden="1" x14ac:dyDescent="0.35">
      <c r="A16359" s="1" t="s">
        <v>18440</v>
      </c>
      <c r="B16359" s="1">
        <v>11</v>
      </c>
    </row>
    <row r="16360" spans="1:2" hidden="1" x14ac:dyDescent="0.35">
      <c r="A16360" s="1" t="s">
        <v>18441</v>
      </c>
      <c r="B16360" s="1">
        <v>40</v>
      </c>
    </row>
    <row r="16361" spans="1:2" hidden="1" x14ac:dyDescent="0.35">
      <c r="A16361" s="1" t="s">
        <v>18442</v>
      </c>
      <c r="B16361" s="1">
        <v>37</v>
      </c>
    </row>
    <row r="16362" spans="1:2" hidden="1" x14ac:dyDescent="0.35">
      <c r="A16362" s="1" t="s">
        <v>18443</v>
      </c>
      <c r="B16362" s="1">
        <v>36</v>
      </c>
    </row>
    <row r="16363" spans="1:2" hidden="1" x14ac:dyDescent="0.35">
      <c r="A16363" s="1" t="s">
        <v>18444</v>
      </c>
      <c r="B16363" s="1">
        <v>80</v>
      </c>
    </row>
    <row r="16364" spans="1:2" hidden="1" x14ac:dyDescent="0.35">
      <c r="A16364" s="1" t="s">
        <v>18445</v>
      </c>
      <c r="B16364" s="1">
        <v>22</v>
      </c>
    </row>
    <row r="16365" spans="1:2" hidden="1" x14ac:dyDescent="0.35">
      <c r="A16365" s="1" t="s">
        <v>18446</v>
      </c>
      <c r="B16365" s="1">
        <v>68</v>
      </c>
    </row>
    <row r="16366" spans="1:2" hidden="1" x14ac:dyDescent="0.35">
      <c r="A16366" s="1" t="s">
        <v>18447</v>
      </c>
      <c r="B16366" s="1">
        <v>38</v>
      </c>
    </row>
    <row r="16367" spans="1:2" hidden="1" x14ac:dyDescent="0.35">
      <c r="A16367" s="1" t="s">
        <v>18448</v>
      </c>
      <c r="B16367" s="1">
        <v>97</v>
      </c>
    </row>
    <row r="16368" spans="1:2" hidden="1" x14ac:dyDescent="0.35">
      <c r="A16368" s="1" t="s">
        <v>18449</v>
      </c>
      <c r="B16368" s="1">
        <v>9</v>
      </c>
    </row>
    <row r="16369" spans="1:2" hidden="1" x14ac:dyDescent="0.35">
      <c r="A16369" s="1" t="s">
        <v>18450</v>
      </c>
      <c r="B16369" s="1">
        <v>89</v>
      </c>
    </row>
    <row r="16370" spans="1:2" hidden="1" x14ac:dyDescent="0.35">
      <c r="A16370" s="1" t="s">
        <v>18451</v>
      </c>
      <c r="B16370" s="1">
        <v>64</v>
      </c>
    </row>
    <row r="16371" spans="1:2" hidden="1" x14ac:dyDescent="0.35">
      <c r="A16371" s="1" t="s">
        <v>18452</v>
      </c>
      <c r="B16371" s="1">
        <v>13</v>
      </c>
    </row>
    <row r="16372" spans="1:2" hidden="1" x14ac:dyDescent="0.35">
      <c r="A16372" s="1" t="s">
        <v>18453</v>
      </c>
      <c r="B16372" s="1">
        <v>87</v>
      </c>
    </row>
    <row r="16373" spans="1:2" hidden="1" x14ac:dyDescent="0.35">
      <c r="A16373" s="1" t="s">
        <v>18454</v>
      </c>
      <c r="B16373" s="1">
        <v>0</v>
      </c>
    </row>
    <row r="16374" spans="1:2" hidden="1" x14ac:dyDescent="0.35">
      <c r="A16374" s="1" t="s">
        <v>18455</v>
      </c>
      <c r="B16374" s="1">
        <v>16</v>
      </c>
    </row>
    <row r="16375" spans="1:2" hidden="1" x14ac:dyDescent="0.35">
      <c r="A16375" s="1" t="s">
        <v>18456</v>
      </c>
      <c r="B16375" s="1">
        <v>20</v>
      </c>
    </row>
    <row r="16376" spans="1:2" hidden="1" x14ac:dyDescent="0.35">
      <c r="A16376" s="1" t="s">
        <v>18457</v>
      </c>
      <c r="B16376" s="1">
        <v>72</v>
      </c>
    </row>
    <row r="16377" spans="1:2" hidden="1" x14ac:dyDescent="0.35">
      <c r="A16377" s="1" t="s">
        <v>18458</v>
      </c>
      <c r="B16377" s="1">
        <v>21</v>
      </c>
    </row>
    <row r="16378" spans="1:2" hidden="1" x14ac:dyDescent="0.35">
      <c r="A16378" s="1" t="s">
        <v>18459</v>
      </c>
      <c r="B16378" s="1">
        <v>13</v>
      </c>
    </row>
    <row r="16379" spans="1:2" hidden="1" x14ac:dyDescent="0.35">
      <c r="A16379" s="1" t="s">
        <v>18460</v>
      </c>
      <c r="B16379" s="1">
        <v>3</v>
      </c>
    </row>
    <row r="16380" spans="1:2" hidden="1" x14ac:dyDescent="0.35">
      <c r="A16380" s="1" t="s">
        <v>18461</v>
      </c>
      <c r="B16380" s="1">
        <v>83</v>
      </c>
    </row>
    <row r="16381" spans="1:2" hidden="1" x14ac:dyDescent="0.35">
      <c r="A16381" s="1" t="s">
        <v>18462</v>
      </c>
      <c r="B16381" s="1">
        <v>64</v>
      </c>
    </row>
    <row r="16382" spans="1:2" hidden="1" x14ac:dyDescent="0.35">
      <c r="A16382" s="1" t="s">
        <v>18463</v>
      </c>
      <c r="B16382" s="1">
        <v>63</v>
      </c>
    </row>
    <row r="16383" spans="1:2" hidden="1" x14ac:dyDescent="0.35">
      <c r="A16383" s="1" t="s">
        <v>18464</v>
      </c>
      <c r="B16383" s="1">
        <v>33</v>
      </c>
    </row>
    <row r="16384" spans="1:2" hidden="1" x14ac:dyDescent="0.35">
      <c r="A16384" s="1" t="s">
        <v>18465</v>
      </c>
      <c r="B16384" s="1">
        <v>17</v>
      </c>
    </row>
    <row r="16385" spans="1:2" hidden="1" x14ac:dyDescent="0.35">
      <c r="A16385" s="1" t="s">
        <v>18466</v>
      </c>
      <c r="B16385" s="1">
        <v>20</v>
      </c>
    </row>
    <row r="16386" spans="1:2" hidden="1" x14ac:dyDescent="0.35">
      <c r="A16386" s="1" t="s">
        <v>18467</v>
      </c>
      <c r="B16386" s="1">
        <v>89</v>
      </c>
    </row>
    <row r="16387" spans="1:2" hidden="1" x14ac:dyDescent="0.35">
      <c r="A16387" s="1" t="s">
        <v>18468</v>
      </c>
      <c r="B16387" s="1">
        <v>8</v>
      </c>
    </row>
    <row r="16388" spans="1:2" hidden="1" x14ac:dyDescent="0.35">
      <c r="A16388" s="1" t="s">
        <v>18469</v>
      </c>
      <c r="B16388" s="1">
        <v>69</v>
      </c>
    </row>
    <row r="16389" spans="1:2" hidden="1" x14ac:dyDescent="0.35">
      <c r="A16389" s="1" t="s">
        <v>18470</v>
      </c>
      <c r="B16389" s="1">
        <v>25</v>
      </c>
    </row>
    <row r="16390" spans="1:2" hidden="1" x14ac:dyDescent="0.35">
      <c r="A16390" s="1" t="s">
        <v>18471</v>
      </c>
      <c r="B16390" s="1">
        <v>54</v>
      </c>
    </row>
    <row r="16391" spans="1:2" hidden="1" x14ac:dyDescent="0.35">
      <c r="A16391" s="1" t="s">
        <v>18472</v>
      </c>
      <c r="B16391" s="1">
        <v>98</v>
      </c>
    </row>
    <row r="16392" spans="1:2" hidden="1" x14ac:dyDescent="0.35">
      <c r="A16392" s="1" t="s">
        <v>18473</v>
      </c>
      <c r="B16392" s="1">
        <v>74</v>
      </c>
    </row>
    <row r="16393" spans="1:2" hidden="1" x14ac:dyDescent="0.35">
      <c r="A16393" s="1" t="s">
        <v>18474</v>
      </c>
      <c r="B16393" s="1">
        <v>6</v>
      </c>
    </row>
    <row r="16394" spans="1:2" hidden="1" x14ac:dyDescent="0.35">
      <c r="A16394" s="1" t="s">
        <v>18475</v>
      </c>
      <c r="B16394" s="1">
        <v>96</v>
      </c>
    </row>
    <row r="16395" spans="1:2" hidden="1" x14ac:dyDescent="0.35">
      <c r="A16395" s="1" t="s">
        <v>18476</v>
      </c>
      <c r="B16395" s="1">
        <v>99</v>
      </c>
    </row>
    <row r="16396" spans="1:2" hidden="1" x14ac:dyDescent="0.35">
      <c r="A16396" s="1" t="s">
        <v>18477</v>
      </c>
      <c r="B16396" s="1">
        <v>33</v>
      </c>
    </row>
    <row r="16397" spans="1:2" hidden="1" x14ac:dyDescent="0.35">
      <c r="A16397" s="1" t="s">
        <v>18478</v>
      </c>
      <c r="B16397" s="1">
        <v>52</v>
      </c>
    </row>
    <row r="16398" spans="1:2" hidden="1" x14ac:dyDescent="0.35">
      <c r="A16398" s="1" t="s">
        <v>18479</v>
      </c>
      <c r="B16398" s="1">
        <v>84</v>
      </c>
    </row>
    <row r="16399" spans="1:2" hidden="1" x14ac:dyDescent="0.35">
      <c r="A16399" s="1" t="s">
        <v>18480</v>
      </c>
      <c r="B16399" s="1">
        <v>97</v>
      </c>
    </row>
    <row r="16400" spans="1:2" hidden="1" x14ac:dyDescent="0.35">
      <c r="A16400" s="1" t="s">
        <v>18481</v>
      </c>
      <c r="B16400" s="1">
        <v>36</v>
      </c>
    </row>
    <row r="16401" spans="1:2" hidden="1" x14ac:dyDescent="0.35">
      <c r="A16401" s="1" t="s">
        <v>18482</v>
      </c>
      <c r="B16401" s="1">
        <v>58</v>
      </c>
    </row>
    <row r="16402" spans="1:2" hidden="1" x14ac:dyDescent="0.35">
      <c r="A16402" s="1" t="s">
        <v>18483</v>
      </c>
      <c r="B16402" s="1">
        <v>76</v>
      </c>
    </row>
    <row r="16403" spans="1:2" hidden="1" x14ac:dyDescent="0.35">
      <c r="A16403" s="1" t="s">
        <v>18484</v>
      </c>
      <c r="B16403" s="1">
        <v>5</v>
      </c>
    </row>
    <row r="16404" spans="1:2" hidden="1" x14ac:dyDescent="0.35">
      <c r="A16404" s="1" t="s">
        <v>18485</v>
      </c>
      <c r="B16404" s="1">
        <v>52</v>
      </c>
    </row>
    <row r="16405" spans="1:2" hidden="1" x14ac:dyDescent="0.35">
      <c r="A16405" s="1" t="s">
        <v>18486</v>
      </c>
      <c r="B16405" s="1">
        <v>41</v>
      </c>
    </row>
    <row r="16406" spans="1:2" hidden="1" x14ac:dyDescent="0.35">
      <c r="A16406" s="1" t="s">
        <v>18487</v>
      </c>
      <c r="B16406" s="1">
        <v>20</v>
      </c>
    </row>
    <row r="16407" spans="1:2" hidden="1" x14ac:dyDescent="0.35">
      <c r="A16407" s="1" t="s">
        <v>18488</v>
      </c>
      <c r="B16407" s="1">
        <v>79</v>
      </c>
    </row>
    <row r="16408" spans="1:2" hidden="1" x14ac:dyDescent="0.35">
      <c r="A16408" s="1" t="s">
        <v>18489</v>
      </c>
      <c r="B16408" s="1">
        <v>98</v>
      </c>
    </row>
    <row r="16409" spans="1:2" hidden="1" x14ac:dyDescent="0.35">
      <c r="A16409" s="1" t="s">
        <v>18490</v>
      </c>
      <c r="B16409" s="1">
        <v>9</v>
      </c>
    </row>
    <row r="16410" spans="1:2" hidden="1" x14ac:dyDescent="0.35">
      <c r="A16410" s="1" t="s">
        <v>18491</v>
      </c>
      <c r="B16410" s="1">
        <v>32</v>
      </c>
    </row>
    <row r="16411" spans="1:2" hidden="1" x14ac:dyDescent="0.35">
      <c r="A16411" s="1" t="s">
        <v>18492</v>
      </c>
      <c r="B16411" s="1">
        <v>97</v>
      </c>
    </row>
    <row r="16412" spans="1:2" hidden="1" x14ac:dyDescent="0.35">
      <c r="A16412" s="1" t="s">
        <v>18493</v>
      </c>
      <c r="B16412" s="1">
        <v>26</v>
      </c>
    </row>
    <row r="16413" spans="1:2" hidden="1" x14ac:dyDescent="0.35">
      <c r="A16413" s="1" t="s">
        <v>18494</v>
      </c>
      <c r="B16413" s="1">
        <v>96</v>
      </c>
    </row>
    <row r="16414" spans="1:2" hidden="1" x14ac:dyDescent="0.35">
      <c r="A16414" s="1" t="s">
        <v>18495</v>
      </c>
      <c r="B16414" s="1">
        <v>37</v>
      </c>
    </row>
    <row r="16415" spans="1:2" hidden="1" x14ac:dyDescent="0.35">
      <c r="A16415" s="1" t="s">
        <v>18496</v>
      </c>
      <c r="B16415" s="1">
        <v>29</v>
      </c>
    </row>
    <row r="16416" spans="1:2" hidden="1" x14ac:dyDescent="0.35">
      <c r="A16416" s="1" t="s">
        <v>18497</v>
      </c>
      <c r="B16416" s="1">
        <v>95</v>
      </c>
    </row>
    <row r="16417" spans="1:2" hidden="1" x14ac:dyDescent="0.35">
      <c r="A16417" s="1" t="s">
        <v>18498</v>
      </c>
      <c r="B16417" s="1">
        <v>53</v>
      </c>
    </row>
    <row r="16418" spans="1:2" hidden="1" x14ac:dyDescent="0.35">
      <c r="A16418" s="1" t="s">
        <v>18499</v>
      </c>
      <c r="B16418" s="1">
        <v>46</v>
      </c>
    </row>
    <row r="16419" spans="1:2" hidden="1" x14ac:dyDescent="0.35">
      <c r="A16419" s="1" t="s">
        <v>18500</v>
      </c>
      <c r="B16419" s="1">
        <v>44</v>
      </c>
    </row>
    <row r="16420" spans="1:2" hidden="1" x14ac:dyDescent="0.35">
      <c r="A16420" s="1" t="s">
        <v>18501</v>
      </c>
      <c r="B16420" s="1">
        <v>96</v>
      </c>
    </row>
    <row r="16421" spans="1:2" hidden="1" x14ac:dyDescent="0.35">
      <c r="A16421" s="1" t="s">
        <v>18502</v>
      </c>
      <c r="B16421" s="1">
        <v>32</v>
      </c>
    </row>
    <row r="16422" spans="1:2" hidden="1" x14ac:dyDescent="0.35">
      <c r="A16422" s="1" t="s">
        <v>18503</v>
      </c>
      <c r="B16422" s="1">
        <v>18</v>
      </c>
    </row>
    <row r="16423" spans="1:2" hidden="1" x14ac:dyDescent="0.35">
      <c r="A16423" s="1" t="s">
        <v>18504</v>
      </c>
      <c r="B16423" s="1">
        <v>44</v>
      </c>
    </row>
    <row r="16424" spans="1:2" hidden="1" x14ac:dyDescent="0.35">
      <c r="A16424" s="1" t="s">
        <v>18505</v>
      </c>
      <c r="B16424" s="1">
        <v>82</v>
      </c>
    </row>
    <row r="16425" spans="1:2" hidden="1" x14ac:dyDescent="0.35">
      <c r="A16425" s="1" t="s">
        <v>18506</v>
      </c>
      <c r="B16425" s="1">
        <v>20</v>
      </c>
    </row>
    <row r="16426" spans="1:2" hidden="1" x14ac:dyDescent="0.35">
      <c r="A16426" s="1" t="s">
        <v>18507</v>
      </c>
      <c r="B16426" s="1">
        <v>15</v>
      </c>
    </row>
    <row r="16427" spans="1:2" hidden="1" x14ac:dyDescent="0.35">
      <c r="A16427" s="1" t="s">
        <v>18508</v>
      </c>
      <c r="B16427" s="1">
        <v>50</v>
      </c>
    </row>
    <row r="16428" spans="1:2" hidden="1" x14ac:dyDescent="0.35">
      <c r="A16428" s="1" t="s">
        <v>18509</v>
      </c>
      <c r="B16428" s="1">
        <v>57</v>
      </c>
    </row>
    <row r="16429" spans="1:2" hidden="1" x14ac:dyDescent="0.35">
      <c r="A16429" s="1" t="s">
        <v>18510</v>
      </c>
      <c r="B16429" s="1">
        <v>1</v>
      </c>
    </row>
    <row r="16430" spans="1:2" hidden="1" x14ac:dyDescent="0.35">
      <c r="A16430" s="1" t="s">
        <v>18511</v>
      </c>
      <c r="B16430" s="1">
        <v>53</v>
      </c>
    </row>
    <row r="16431" spans="1:2" hidden="1" x14ac:dyDescent="0.35">
      <c r="A16431" s="1" t="s">
        <v>18512</v>
      </c>
      <c r="B16431" s="1">
        <v>8</v>
      </c>
    </row>
    <row r="16432" spans="1:2" hidden="1" x14ac:dyDescent="0.35">
      <c r="A16432" s="1" t="s">
        <v>18513</v>
      </c>
      <c r="B16432" s="1">
        <v>59</v>
      </c>
    </row>
    <row r="16433" spans="1:2" hidden="1" x14ac:dyDescent="0.35">
      <c r="A16433" s="1" t="s">
        <v>18514</v>
      </c>
      <c r="B16433" s="1">
        <v>33</v>
      </c>
    </row>
    <row r="16434" spans="1:2" hidden="1" x14ac:dyDescent="0.35">
      <c r="A16434" s="1" t="s">
        <v>18515</v>
      </c>
      <c r="B16434" s="1">
        <v>76</v>
      </c>
    </row>
    <row r="16435" spans="1:2" hidden="1" x14ac:dyDescent="0.35">
      <c r="A16435" s="1" t="s">
        <v>18516</v>
      </c>
      <c r="B16435" s="1">
        <v>86</v>
      </c>
    </row>
    <row r="16436" spans="1:2" hidden="1" x14ac:dyDescent="0.35">
      <c r="A16436" s="1" t="s">
        <v>18517</v>
      </c>
      <c r="B16436" s="1">
        <v>5</v>
      </c>
    </row>
    <row r="16437" spans="1:2" hidden="1" x14ac:dyDescent="0.35">
      <c r="A16437" s="1" t="s">
        <v>18518</v>
      </c>
      <c r="B16437" s="1">
        <v>71</v>
      </c>
    </row>
    <row r="16438" spans="1:2" hidden="1" x14ac:dyDescent="0.35">
      <c r="A16438" s="1" t="s">
        <v>18519</v>
      </c>
      <c r="B16438" s="1">
        <v>14</v>
      </c>
    </row>
    <row r="16439" spans="1:2" hidden="1" x14ac:dyDescent="0.35">
      <c r="A16439" s="1" t="s">
        <v>18520</v>
      </c>
      <c r="B16439" s="1">
        <v>30</v>
      </c>
    </row>
    <row r="16440" spans="1:2" hidden="1" x14ac:dyDescent="0.35">
      <c r="A16440" s="1" t="s">
        <v>18521</v>
      </c>
      <c r="B16440" s="1">
        <v>51</v>
      </c>
    </row>
    <row r="16441" spans="1:2" hidden="1" x14ac:dyDescent="0.35">
      <c r="A16441" s="1" t="s">
        <v>18522</v>
      </c>
      <c r="B16441" s="1">
        <v>89</v>
      </c>
    </row>
    <row r="16442" spans="1:2" hidden="1" x14ac:dyDescent="0.35">
      <c r="A16442" s="1" t="s">
        <v>18523</v>
      </c>
      <c r="B16442" s="1">
        <v>13</v>
      </c>
    </row>
    <row r="16443" spans="1:2" hidden="1" x14ac:dyDescent="0.35">
      <c r="A16443" s="1" t="s">
        <v>18524</v>
      </c>
      <c r="B16443" s="1">
        <v>96</v>
      </c>
    </row>
    <row r="16444" spans="1:2" hidden="1" x14ac:dyDescent="0.35">
      <c r="A16444" s="1" t="s">
        <v>18525</v>
      </c>
      <c r="B16444" s="1">
        <v>44</v>
      </c>
    </row>
    <row r="16445" spans="1:2" hidden="1" x14ac:dyDescent="0.35">
      <c r="A16445" s="1" t="s">
        <v>18526</v>
      </c>
      <c r="B16445" s="1">
        <v>31</v>
      </c>
    </row>
    <row r="16446" spans="1:2" hidden="1" x14ac:dyDescent="0.35">
      <c r="A16446" s="1" t="s">
        <v>18527</v>
      </c>
      <c r="B16446" s="1">
        <v>12</v>
      </c>
    </row>
    <row r="16447" spans="1:2" hidden="1" x14ac:dyDescent="0.35">
      <c r="A16447" s="1" t="s">
        <v>18528</v>
      </c>
      <c r="B16447" s="1">
        <v>49</v>
      </c>
    </row>
    <row r="16448" spans="1:2" hidden="1" x14ac:dyDescent="0.35">
      <c r="A16448" s="1" t="s">
        <v>18529</v>
      </c>
      <c r="B16448" s="1">
        <v>47</v>
      </c>
    </row>
    <row r="16449" spans="1:2" hidden="1" x14ac:dyDescent="0.35">
      <c r="A16449" s="1" t="s">
        <v>18530</v>
      </c>
      <c r="B16449" s="1">
        <v>38</v>
      </c>
    </row>
    <row r="16450" spans="1:2" hidden="1" x14ac:dyDescent="0.35">
      <c r="A16450" s="1" t="s">
        <v>18531</v>
      </c>
      <c r="B16450" s="1">
        <v>88</v>
      </c>
    </row>
    <row r="16451" spans="1:2" hidden="1" x14ac:dyDescent="0.35">
      <c r="A16451" s="1" t="s">
        <v>18532</v>
      </c>
      <c r="B16451" s="1">
        <v>0</v>
      </c>
    </row>
    <row r="16452" spans="1:2" hidden="1" x14ac:dyDescent="0.35">
      <c r="A16452" s="1" t="s">
        <v>18533</v>
      </c>
      <c r="B16452" s="1">
        <v>24</v>
      </c>
    </row>
    <row r="16453" spans="1:2" hidden="1" x14ac:dyDescent="0.35">
      <c r="A16453" s="1" t="s">
        <v>18534</v>
      </c>
      <c r="B16453" s="1">
        <v>1</v>
      </c>
    </row>
    <row r="16454" spans="1:2" hidden="1" x14ac:dyDescent="0.35">
      <c r="A16454" s="1" t="s">
        <v>18535</v>
      </c>
      <c r="B16454" s="1">
        <v>94</v>
      </c>
    </row>
    <row r="16455" spans="1:2" hidden="1" x14ac:dyDescent="0.35">
      <c r="A16455" s="1" t="s">
        <v>18536</v>
      </c>
      <c r="B16455" s="1">
        <v>16</v>
      </c>
    </row>
    <row r="16456" spans="1:2" hidden="1" x14ac:dyDescent="0.35">
      <c r="A16456" s="1" t="s">
        <v>18537</v>
      </c>
      <c r="B16456" s="1">
        <v>30</v>
      </c>
    </row>
    <row r="16457" spans="1:2" hidden="1" x14ac:dyDescent="0.35">
      <c r="A16457" s="1" t="s">
        <v>18538</v>
      </c>
      <c r="B16457" s="1">
        <v>70</v>
      </c>
    </row>
    <row r="16458" spans="1:2" hidden="1" x14ac:dyDescent="0.35">
      <c r="A16458" s="1" t="s">
        <v>18539</v>
      </c>
      <c r="B16458" s="1">
        <v>51</v>
      </c>
    </row>
    <row r="16459" spans="1:2" hidden="1" x14ac:dyDescent="0.35">
      <c r="A16459" s="1" t="s">
        <v>18540</v>
      </c>
      <c r="B16459" s="1">
        <v>37</v>
      </c>
    </row>
    <row r="16460" spans="1:2" hidden="1" x14ac:dyDescent="0.35">
      <c r="A16460" s="1" t="s">
        <v>18541</v>
      </c>
      <c r="B16460" s="1">
        <v>40</v>
      </c>
    </row>
    <row r="16461" spans="1:2" hidden="1" x14ac:dyDescent="0.35">
      <c r="A16461" s="1" t="s">
        <v>18542</v>
      </c>
      <c r="B16461" s="1">
        <v>25</v>
      </c>
    </row>
    <row r="16462" spans="1:2" hidden="1" x14ac:dyDescent="0.35">
      <c r="A16462" s="1" t="s">
        <v>18543</v>
      </c>
      <c r="B16462" s="1">
        <v>17</v>
      </c>
    </row>
    <row r="16463" spans="1:2" hidden="1" x14ac:dyDescent="0.35">
      <c r="A16463" s="1" t="s">
        <v>18544</v>
      </c>
      <c r="B16463" s="1">
        <v>6</v>
      </c>
    </row>
    <row r="16464" spans="1:2" hidden="1" x14ac:dyDescent="0.35">
      <c r="A16464" s="1" t="s">
        <v>18545</v>
      </c>
      <c r="B16464" s="1">
        <v>18</v>
      </c>
    </row>
    <row r="16465" spans="1:2" hidden="1" x14ac:dyDescent="0.35">
      <c r="A16465" s="1" t="s">
        <v>18546</v>
      </c>
      <c r="B16465" s="1">
        <v>36</v>
      </c>
    </row>
    <row r="16466" spans="1:2" hidden="1" x14ac:dyDescent="0.35">
      <c r="A16466" s="1" t="s">
        <v>18547</v>
      </c>
      <c r="B16466" s="1">
        <v>98</v>
      </c>
    </row>
    <row r="16467" spans="1:2" hidden="1" x14ac:dyDescent="0.35">
      <c r="A16467" s="1" t="s">
        <v>18548</v>
      </c>
      <c r="B16467" s="1">
        <v>87</v>
      </c>
    </row>
    <row r="16468" spans="1:2" hidden="1" x14ac:dyDescent="0.35">
      <c r="A16468" s="1" t="s">
        <v>18549</v>
      </c>
      <c r="B16468" s="1">
        <v>41</v>
      </c>
    </row>
    <row r="16469" spans="1:2" hidden="1" x14ac:dyDescent="0.35">
      <c r="A16469" s="1" t="s">
        <v>18550</v>
      </c>
      <c r="B16469" s="1">
        <v>35</v>
      </c>
    </row>
    <row r="16470" spans="1:2" hidden="1" x14ac:dyDescent="0.35">
      <c r="A16470" s="1" t="s">
        <v>18551</v>
      </c>
      <c r="B16470" s="1">
        <v>76</v>
      </c>
    </row>
    <row r="16471" spans="1:2" hidden="1" x14ac:dyDescent="0.35">
      <c r="A16471" s="1" t="s">
        <v>18552</v>
      </c>
      <c r="B16471" s="1">
        <v>37</v>
      </c>
    </row>
    <row r="16472" spans="1:2" hidden="1" x14ac:dyDescent="0.35">
      <c r="A16472" s="1" t="s">
        <v>18553</v>
      </c>
      <c r="B16472" s="1">
        <v>93</v>
      </c>
    </row>
    <row r="16473" spans="1:2" hidden="1" x14ac:dyDescent="0.35">
      <c r="A16473" s="1" t="s">
        <v>18554</v>
      </c>
      <c r="B16473" s="1">
        <v>7</v>
      </c>
    </row>
    <row r="16474" spans="1:2" hidden="1" x14ac:dyDescent="0.35">
      <c r="A16474" s="1" t="s">
        <v>18555</v>
      </c>
      <c r="B16474" s="1">
        <v>89</v>
      </c>
    </row>
    <row r="16475" spans="1:2" hidden="1" x14ac:dyDescent="0.35">
      <c r="A16475" s="1" t="s">
        <v>18556</v>
      </c>
      <c r="B16475" s="1">
        <v>44</v>
      </c>
    </row>
    <row r="16476" spans="1:2" hidden="1" x14ac:dyDescent="0.35">
      <c r="A16476" s="1" t="s">
        <v>18557</v>
      </c>
      <c r="B16476" s="1">
        <v>25</v>
      </c>
    </row>
    <row r="16477" spans="1:2" hidden="1" x14ac:dyDescent="0.35">
      <c r="A16477" s="1" t="s">
        <v>18558</v>
      </c>
      <c r="B16477" s="1">
        <v>23</v>
      </c>
    </row>
    <row r="16478" spans="1:2" hidden="1" x14ac:dyDescent="0.35">
      <c r="A16478" s="1" t="s">
        <v>18559</v>
      </c>
      <c r="B16478" s="1">
        <v>91</v>
      </c>
    </row>
    <row r="16479" spans="1:2" hidden="1" x14ac:dyDescent="0.35">
      <c r="A16479" s="1" t="s">
        <v>18560</v>
      </c>
      <c r="B16479" s="1">
        <v>71</v>
      </c>
    </row>
    <row r="16480" spans="1:2" hidden="1" x14ac:dyDescent="0.35">
      <c r="A16480" s="1" t="s">
        <v>18561</v>
      </c>
      <c r="B16480" s="1">
        <v>12</v>
      </c>
    </row>
    <row r="16481" spans="1:2" hidden="1" x14ac:dyDescent="0.35">
      <c r="A16481" s="1" t="s">
        <v>18562</v>
      </c>
      <c r="B16481" s="1">
        <v>70</v>
      </c>
    </row>
    <row r="16482" spans="1:2" hidden="1" x14ac:dyDescent="0.35">
      <c r="A16482" s="1" t="s">
        <v>18563</v>
      </c>
      <c r="B16482" s="1">
        <v>31</v>
      </c>
    </row>
    <row r="16483" spans="1:2" hidden="1" x14ac:dyDescent="0.35">
      <c r="A16483" s="1" t="s">
        <v>18564</v>
      </c>
      <c r="B16483" s="1">
        <v>1</v>
      </c>
    </row>
    <row r="16484" spans="1:2" hidden="1" x14ac:dyDescent="0.35">
      <c r="A16484" s="1" t="s">
        <v>18565</v>
      </c>
      <c r="B16484" s="1">
        <v>41</v>
      </c>
    </row>
    <row r="16485" spans="1:2" hidden="1" x14ac:dyDescent="0.35">
      <c r="A16485" s="1" t="s">
        <v>18566</v>
      </c>
      <c r="B16485" s="1">
        <v>88</v>
      </c>
    </row>
    <row r="16486" spans="1:2" hidden="1" x14ac:dyDescent="0.35">
      <c r="A16486" s="1" t="s">
        <v>18567</v>
      </c>
      <c r="B16486" s="1">
        <v>54</v>
      </c>
    </row>
    <row r="16487" spans="1:2" hidden="1" x14ac:dyDescent="0.35">
      <c r="A16487" s="1" t="s">
        <v>18568</v>
      </c>
      <c r="B16487" s="1">
        <v>24</v>
      </c>
    </row>
    <row r="16488" spans="1:2" hidden="1" x14ac:dyDescent="0.35">
      <c r="A16488" s="1" t="s">
        <v>18569</v>
      </c>
      <c r="B16488" s="1">
        <v>7</v>
      </c>
    </row>
    <row r="16489" spans="1:2" hidden="1" x14ac:dyDescent="0.35">
      <c r="A16489" s="1" t="s">
        <v>18570</v>
      </c>
      <c r="B16489" s="1">
        <v>91</v>
      </c>
    </row>
    <row r="16490" spans="1:2" hidden="1" x14ac:dyDescent="0.35">
      <c r="A16490" s="1" t="s">
        <v>18571</v>
      </c>
      <c r="B16490" s="1">
        <v>85</v>
      </c>
    </row>
    <row r="16491" spans="1:2" hidden="1" x14ac:dyDescent="0.35">
      <c r="A16491" s="1" t="s">
        <v>18572</v>
      </c>
      <c r="B16491" s="1">
        <v>95</v>
      </c>
    </row>
    <row r="16492" spans="1:2" hidden="1" x14ac:dyDescent="0.35">
      <c r="A16492" s="1" t="s">
        <v>18573</v>
      </c>
      <c r="B16492" s="1">
        <v>30</v>
      </c>
    </row>
    <row r="16493" spans="1:2" hidden="1" x14ac:dyDescent="0.35">
      <c r="A16493" s="1" t="s">
        <v>18574</v>
      </c>
      <c r="B16493" s="1">
        <v>15</v>
      </c>
    </row>
    <row r="16494" spans="1:2" hidden="1" x14ac:dyDescent="0.35">
      <c r="A16494" s="1" t="s">
        <v>18575</v>
      </c>
      <c r="B16494" s="1">
        <v>59</v>
      </c>
    </row>
    <row r="16495" spans="1:2" hidden="1" x14ac:dyDescent="0.35">
      <c r="A16495" s="1" t="s">
        <v>18576</v>
      </c>
      <c r="B16495" s="1">
        <v>90</v>
      </c>
    </row>
    <row r="16496" spans="1:2" hidden="1" x14ac:dyDescent="0.35">
      <c r="A16496" s="1" t="s">
        <v>18577</v>
      </c>
      <c r="B16496" s="1">
        <v>32</v>
      </c>
    </row>
    <row r="16497" spans="1:2" hidden="1" x14ac:dyDescent="0.35">
      <c r="A16497" s="1" t="s">
        <v>18578</v>
      </c>
      <c r="B16497" s="1">
        <v>58</v>
      </c>
    </row>
    <row r="16498" spans="1:2" hidden="1" x14ac:dyDescent="0.35">
      <c r="A16498" s="1" t="s">
        <v>18579</v>
      </c>
      <c r="B16498" s="1">
        <v>45</v>
      </c>
    </row>
    <row r="16499" spans="1:2" hidden="1" x14ac:dyDescent="0.35">
      <c r="A16499" s="1" t="s">
        <v>18580</v>
      </c>
      <c r="B16499" s="1">
        <v>74</v>
      </c>
    </row>
    <row r="16500" spans="1:2" hidden="1" x14ac:dyDescent="0.35">
      <c r="A16500" s="1" t="s">
        <v>18581</v>
      </c>
      <c r="B16500" s="1">
        <v>86</v>
      </c>
    </row>
    <row r="16501" spans="1:2" hidden="1" x14ac:dyDescent="0.35">
      <c r="A16501" s="1" t="s">
        <v>18582</v>
      </c>
      <c r="B16501" s="1">
        <v>58</v>
      </c>
    </row>
    <row r="16502" spans="1:2" hidden="1" x14ac:dyDescent="0.35">
      <c r="A16502" s="1" t="s">
        <v>18583</v>
      </c>
      <c r="B16502" s="1">
        <v>38</v>
      </c>
    </row>
    <row r="16503" spans="1:2" hidden="1" x14ac:dyDescent="0.35">
      <c r="A16503" s="1" t="s">
        <v>18584</v>
      </c>
      <c r="B16503" s="1">
        <v>64</v>
      </c>
    </row>
    <row r="16504" spans="1:2" hidden="1" x14ac:dyDescent="0.35">
      <c r="A16504" s="1" t="s">
        <v>18585</v>
      </c>
      <c r="B16504" s="1">
        <v>63</v>
      </c>
    </row>
    <row r="16505" spans="1:2" hidden="1" x14ac:dyDescent="0.35">
      <c r="A16505" s="1" t="s">
        <v>18586</v>
      </c>
      <c r="B16505" s="1">
        <v>38</v>
      </c>
    </row>
    <row r="16506" spans="1:2" hidden="1" x14ac:dyDescent="0.35">
      <c r="A16506" s="1" t="s">
        <v>18587</v>
      </c>
      <c r="B16506" s="1">
        <v>56</v>
      </c>
    </row>
    <row r="16507" spans="1:2" hidden="1" x14ac:dyDescent="0.35">
      <c r="A16507" s="1" t="s">
        <v>18588</v>
      </c>
      <c r="B16507" s="1">
        <v>88</v>
      </c>
    </row>
    <row r="16508" spans="1:2" hidden="1" x14ac:dyDescent="0.35">
      <c r="A16508" s="1" t="s">
        <v>18589</v>
      </c>
      <c r="B16508" s="1">
        <v>39</v>
      </c>
    </row>
    <row r="16509" spans="1:2" hidden="1" x14ac:dyDescent="0.35">
      <c r="A16509" s="1" t="s">
        <v>18590</v>
      </c>
      <c r="B16509" s="1">
        <v>95</v>
      </c>
    </row>
    <row r="16510" spans="1:2" hidden="1" x14ac:dyDescent="0.35">
      <c r="A16510" s="1" t="s">
        <v>18591</v>
      </c>
      <c r="B16510" s="1">
        <v>61</v>
      </c>
    </row>
    <row r="16511" spans="1:2" hidden="1" x14ac:dyDescent="0.35">
      <c r="A16511" s="1" t="s">
        <v>18592</v>
      </c>
      <c r="B16511" s="1">
        <v>88</v>
      </c>
    </row>
    <row r="16512" spans="1:2" hidden="1" x14ac:dyDescent="0.35">
      <c r="A16512" s="1" t="s">
        <v>18593</v>
      </c>
      <c r="B16512" s="1">
        <v>37</v>
      </c>
    </row>
    <row r="16513" spans="1:2" hidden="1" x14ac:dyDescent="0.35">
      <c r="A16513" s="1" t="s">
        <v>18594</v>
      </c>
      <c r="B16513" s="1">
        <v>66</v>
      </c>
    </row>
    <row r="16514" spans="1:2" hidden="1" x14ac:dyDescent="0.35">
      <c r="A16514" s="1" t="s">
        <v>18595</v>
      </c>
      <c r="B16514" s="1">
        <v>27</v>
      </c>
    </row>
    <row r="16515" spans="1:2" hidden="1" x14ac:dyDescent="0.35">
      <c r="A16515" s="1" t="s">
        <v>18596</v>
      </c>
      <c r="B16515" s="1">
        <v>77</v>
      </c>
    </row>
    <row r="16516" spans="1:2" hidden="1" x14ac:dyDescent="0.35">
      <c r="A16516" s="1" t="s">
        <v>18597</v>
      </c>
      <c r="B16516" s="1">
        <v>63</v>
      </c>
    </row>
    <row r="16517" spans="1:2" hidden="1" x14ac:dyDescent="0.35">
      <c r="A16517" s="1" t="s">
        <v>18598</v>
      </c>
      <c r="B16517" s="1">
        <v>51</v>
      </c>
    </row>
    <row r="16518" spans="1:2" hidden="1" x14ac:dyDescent="0.35">
      <c r="A16518" s="1" t="s">
        <v>18599</v>
      </c>
      <c r="B16518" s="1">
        <v>36</v>
      </c>
    </row>
    <row r="16519" spans="1:2" hidden="1" x14ac:dyDescent="0.35">
      <c r="A16519" s="1" t="s">
        <v>18600</v>
      </c>
      <c r="B16519" s="1">
        <v>98</v>
      </c>
    </row>
    <row r="16520" spans="1:2" hidden="1" x14ac:dyDescent="0.35">
      <c r="A16520" s="1" t="s">
        <v>18601</v>
      </c>
      <c r="B16520" s="1">
        <v>29</v>
      </c>
    </row>
    <row r="16521" spans="1:2" hidden="1" x14ac:dyDescent="0.35">
      <c r="A16521" s="1" t="s">
        <v>18602</v>
      </c>
      <c r="B16521" s="1">
        <v>93</v>
      </c>
    </row>
    <row r="16522" spans="1:2" hidden="1" x14ac:dyDescent="0.35">
      <c r="A16522" s="1" t="s">
        <v>18603</v>
      </c>
      <c r="B16522" s="1">
        <v>60</v>
      </c>
    </row>
    <row r="16523" spans="1:2" hidden="1" x14ac:dyDescent="0.35">
      <c r="A16523" s="1" t="s">
        <v>18604</v>
      </c>
      <c r="B16523" s="1">
        <v>9</v>
      </c>
    </row>
    <row r="16524" spans="1:2" hidden="1" x14ac:dyDescent="0.35">
      <c r="A16524" s="1" t="s">
        <v>18605</v>
      </c>
      <c r="B16524" s="1">
        <v>38</v>
      </c>
    </row>
    <row r="16525" spans="1:2" hidden="1" x14ac:dyDescent="0.35">
      <c r="A16525" s="1" t="s">
        <v>18606</v>
      </c>
      <c r="B16525" s="1">
        <v>69</v>
      </c>
    </row>
    <row r="16526" spans="1:2" hidden="1" x14ac:dyDescent="0.35">
      <c r="A16526" s="1" t="s">
        <v>18607</v>
      </c>
      <c r="B16526" s="1">
        <v>77</v>
      </c>
    </row>
    <row r="16527" spans="1:2" hidden="1" x14ac:dyDescent="0.35">
      <c r="A16527" s="1" t="s">
        <v>18608</v>
      </c>
      <c r="B16527" s="1">
        <v>25</v>
      </c>
    </row>
    <row r="16528" spans="1:2" hidden="1" x14ac:dyDescent="0.35">
      <c r="A16528" s="1" t="s">
        <v>18609</v>
      </c>
      <c r="B16528" s="1">
        <v>57</v>
      </c>
    </row>
    <row r="16529" spans="1:2" hidden="1" x14ac:dyDescent="0.35">
      <c r="A16529" s="1" t="s">
        <v>18610</v>
      </c>
      <c r="B16529" s="1">
        <v>96</v>
      </c>
    </row>
    <row r="16530" spans="1:2" hidden="1" x14ac:dyDescent="0.35">
      <c r="A16530" s="1" t="s">
        <v>18611</v>
      </c>
      <c r="B16530" s="1">
        <v>79</v>
      </c>
    </row>
    <row r="16531" spans="1:2" hidden="1" x14ac:dyDescent="0.35">
      <c r="A16531" s="1" t="s">
        <v>18612</v>
      </c>
      <c r="B16531" s="1">
        <v>14</v>
      </c>
    </row>
    <row r="16532" spans="1:2" hidden="1" x14ac:dyDescent="0.35">
      <c r="A16532" s="1" t="s">
        <v>18613</v>
      </c>
      <c r="B16532" s="1">
        <v>49</v>
      </c>
    </row>
    <row r="16533" spans="1:2" hidden="1" x14ac:dyDescent="0.35">
      <c r="A16533" s="1" t="s">
        <v>18614</v>
      </c>
      <c r="B16533" s="1">
        <v>61</v>
      </c>
    </row>
    <row r="16534" spans="1:2" hidden="1" x14ac:dyDescent="0.35">
      <c r="A16534" s="1" t="s">
        <v>18615</v>
      </c>
      <c r="B16534" s="1">
        <v>53</v>
      </c>
    </row>
    <row r="16535" spans="1:2" hidden="1" x14ac:dyDescent="0.35">
      <c r="A16535" s="1" t="s">
        <v>18616</v>
      </c>
      <c r="B16535" s="1">
        <v>26</v>
      </c>
    </row>
    <row r="16536" spans="1:2" hidden="1" x14ac:dyDescent="0.35">
      <c r="A16536" s="1" t="s">
        <v>18617</v>
      </c>
      <c r="B16536" s="1">
        <v>6</v>
      </c>
    </row>
    <row r="16537" spans="1:2" hidden="1" x14ac:dyDescent="0.35">
      <c r="A16537" s="1" t="s">
        <v>18618</v>
      </c>
      <c r="B16537" s="1">
        <v>14</v>
      </c>
    </row>
    <row r="16538" spans="1:2" hidden="1" x14ac:dyDescent="0.35">
      <c r="A16538" s="1" t="s">
        <v>18619</v>
      </c>
      <c r="B16538" s="1">
        <v>62</v>
      </c>
    </row>
    <row r="16539" spans="1:2" hidden="1" x14ac:dyDescent="0.35">
      <c r="A16539" s="1" t="s">
        <v>18620</v>
      </c>
      <c r="B16539" s="1">
        <v>88</v>
      </c>
    </row>
    <row r="16540" spans="1:2" hidden="1" x14ac:dyDescent="0.35">
      <c r="A16540" s="1" t="s">
        <v>18621</v>
      </c>
      <c r="B16540" s="1">
        <v>54</v>
      </c>
    </row>
    <row r="16541" spans="1:2" hidden="1" x14ac:dyDescent="0.35">
      <c r="A16541" s="1" t="s">
        <v>18622</v>
      </c>
      <c r="B16541" s="1">
        <v>21</v>
      </c>
    </row>
    <row r="16542" spans="1:2" hidden="1" x14ac:dyDescent="0.35">
      <c r="A16542" s="1" t="s">
        <v>18623</v>
      </c>
      <c r="B16542" s="1">
        <v>97</v>
      </c>
    </row>
    <row r="16543" spans="1:2" hidden="1" x14ac:dyDescent="0.35">
      <c r="A16543" s="1" t="s">
        <v>18624</v>
      </c>
      <c r="B16543" s="1">
        <v>64</v>
      </c>
    </row>
    <row r="16544" spans="1:2" hidden="1" x14ac:dyDescent="0.35">
      <c r="A16544" s="1" t="s">
        <v>18625</v>
      </c>
      <c r="B16544" s="1">
        <v>2</v>
      </c>
    </row>
    <row r="16545" spans="1:2" hidden="1" x14ac:dyDescent="0.35">
      <c r="A16545" s="1" t="s">
        <v>18626</v>
      </c>
      <c r="B16545" s="1">
        <v>72</v>
      </c>
    </row>
    <row r="16546" spans="1:2" hidden="1" x14ac:dyDescent="0.35">
      <c r="A16546" s="1" t="s">
        <v>18627</v>
      </c>
      <c r="B16546" s="1">
        <v>20</v>
      </c>
    </row>
    <row r="16547" spans="1:2" hidden="1" x14ac:dyDescent="0.35">
      <c r="A16547" s="1" t="s">
        <v>18628</v>
      </c>
      <c r="B16547" s="1">
        <v>59</v>
      </c>
    </row>
    <row r="16548" spans="1:2" hidden="1" x14ac:dyDescent="0.35">
      <c r="A16548" s="1" t="s">
        <v>18629</v>
      </c>
      <c r="B16548" s="1">
        <v>6</v>
      </c>
    </row>
    <row r="16549" spans="1:2" hidden="1" x14ac:dyDescent="0.35">
      <c r="A16549" s="1" t="s">
        <v>18630</v>
      </c>
      <c r="B16549" s="1">
        <v>5</v>
      </c>
    </row>
    <row r="16550" spans="1:2" hidden="1" x14ac:dyDescent="0.35">
      <c r="A16550" s="1" t="s">
        <v>18631</v>
      </c>
      <c r="B16550" s="1">
        <v>56</v>
      </c>
    </row>
    <row r="16551" spans="1:2" hidden="1" x14ac:dyDescent="0.35">
      <c r="A16551" s="1" t="s">
        <v>18632</v>
      </c>
      <c r="B16551" s="1">
        <v>68</v>
      </c>
    </row>
    <row r="16552" spans="1:2" hidden="1" x14ac:dyDescent="0.35">
      <c r="A16552" s="1" t="s">
        <v>18633</v>
      </c>
      <c r="B16552" s="1">
        <v>17</v>
      </c>
    </row>
    <row r="16553" spans="1:2" hidden="1" x14ac:dyDescent="0.35">
      <c r="A16553" s="1" t="s">
        <v>18634</v>
      </c>
      <c r="B16553" s="1">
        <v>40</v>
      </c>
    </row>
    <row r="16554" spans="1:2" hidden="1" x14ac:dyDescent="0.35">
      <c r="A16554" s="1" t="s">
        <v>18635</v>
      </c>
      <c r="B16554" s="1">
        <v>89</v>
      </c>
    </row>
    <row r="16555" spans="1:2" hidden="1" x14ac:dyDescent="0.35">
      <c r="A16555" s="1" t="s">
        <v>18636</v>
      </c>
      <c r="B16555" s="1">
        <v>48</v>
      </c>
    </row>
    <row r="16556" spans="1:2" hidden="1" x14ac:dyDescent="0.35">
      <c r="A16556" s="1" t="s">
        <v>18637</v>
      </c>
      <c r="B16556" s="1">
        <v>26</v>
      </c>
    </row>
    <row r="16557" spans="1:2" hidden="1" x14ac:dyDescent="0.35">
      <c r="A16557" s="1" t="s">
        <v>18638</v>
      </c>
      <c r="B16557" s="1">
        <v>15</v>
      </c>
    </row>
    <row r="16558" spans="1:2" hidden="1" x14ac:dyDescent="0.35">
      <c r="A16558" s="1" t="s">
        <v>18639</v>
      </c>
      <c r="B16558" s="1">
        <v>32</v>
      </c>
    </row>
    <row r="16559" spans="1:2" hidden="1" x14ac:dyDescent="0.35">
      <c r="A16559" s="1" t="s">
        <v>18640</v>
      </c>
      <c r="B16559" s="1">
        <v>92</v>
      </c>
    </row>
    <row r="16560" spans="1:2" hidden="1" x14ac:dyDescent="0.35">
      <c r="A16560" s="1" t="s">
        <v>18641</v>
      </c>
      <c r="B16560" s="1">
        <v>29</v>
      </c>
    </row>
    <row r="16561" spans="1:2" hidden="1" x14ac:dyDescent="0.35">
      <c r="A16561" s="1" t="s">
        <v>18642</v>
      </c>
      <c r="B16561" s="1">
        <v>7</v>
      </c>
    </row>
    <row r="16562" spans="1:2" hidden="1" x14ac:dyDescent="0.35">
      <c r="A16562" s="1" t="s">
        <v>18643</v>
      </c>
      <c r="B16562" s="1">
        <v>38</v>
      </c>
    </row>
    <row r="16563" spans="1:2" hidden="1" x14ac:dyDescent="0.35">
      <c r="A16563" s="1" t="s">
        <v>18644</v>
      </c>
      <c r="B16563" s="1">
        <v>47</v>
      </c>
    </row>
    <row r="16564" spans="1:2" hidden="1" x14ac:dyDescent="0.35">
      <c r="A16564" s="1" t="s">
        <v>18645</v>
      </c>
      <c r="B16564" s="1">
        <v>41</v>
      </c>
    </row>
    <row r="16565" spans="1:2" hidden="1" x14ac:dyDescent="0.35">
      <c r="A16565" s="1" t="s">
        <v>18646</v>
      </c>
      <c r="B16565" s="1">
        <v>1</v>
      </c>
    </row>
    <row r="16566" spans="1:2" hidden="1" x14ac:dyDescent="0.35">
      <c r="A16566" s="1" t="s">
        <v>18647</v>
      </c>
      <c r="B16566" s="1">
        <v>68</v>
      </c>
    </row>
    <row r="16567" spans="1:2" hidden="1" x14ac:dyDescent="0.35">
      <c r="A16567" s="1" t="s">
        <v>18648</v>
      </c>
      <c r="B16567" s="1">
        <v>16</v>
      </c>
    </row>
    <row r="16568" spans="1:2" hidden="1" x14ac:dyDescent="0.35">
      <c r="A16568" s="1" t="s">
        <v>18649</v>
      </c>
      <c r="B16568" s="1">
        <v>52</v>
      </c>
    </row>
    <row r="16569" spans="1:2" hidden="1" x14ac:dyDescent="0.35">
      <c r="A16569" s="1" t="s">
        <v>18650</v>
      </c>
      <c r="B16569" s="1">
        <v>44</v>
      </c>
    </row>
    <row r="16570" spans="1:2" hidden="1" x14ac:dyDescent="0.35">
      <c r="A16570" s="1" t="s">
        <v>18651</v>
      </c>
      <c r="B16570" s="1">
        <v>78</v>
      </c>
    </row>
    <row r="16571" spans="1:2" hidden="1" x14ac:dyDescent="0.35">
      <c r="A16571" s="1" t="s">
        <v>18652</v>
      </c>
      <c r="B16571" s="1">
        <v>86</v>
      </c>
    </row>
    <row r="16572" spans="1:2" hidden="1" x14ac:dyDescent="0.35">
      <c r="A16572" s="1" t="s">
        <v>18653</v>
      </c>
      <c r="B16572" s="1">
        <v>8</v>
      </c>
    </row>
    <row r="16573" spans="1:2" hidden="1" x14ac:dyDescent="0.35">
      <c r="A16573" s="1" t="s">
        <v>18654</v>
      </c>
      <c r="B16573" s="1">
        <v>29</v>
      </c>
    </row>
    <row r="16574" spans="1:2" hidden="1" x14ac:dyDescent="0.35">
      <c r="A16574" s="1" t="s">
        <v>18655</v>
      </c>
      <c r="B16574" s="1">
        <v>76</v>
      </c>
    </row>
    <row r="16575" spans="1:2" hidden="1" x14ac:dyDescent="0.35">
      <c r="A16575" s="1" t="s">
        <v>18656</v>
      </c>
      <c r="B16575" s="1">
        <v>4</v>
      </c>
    </row>
    <row r="16576" spans="1:2" hidden="1" x14ac:dyDescent="0.35">
      <c r="A16576" s="1" t="s">
        <v>18657</v>
      </c>
      <c r="B16576" s="1">
        <v>92</v>
      </c>
    </row>
    <row r="16577" spans="1:2" hidden="1" x14ac:dyDescent="0.35">
      <c r="A16577" s="1" t="s">
        <v>18658</v>
      </c>
      <c r="B16577" s="1">
        <v>4</v>
      </c>
    </row>
    <row r="16578" spans="1:2" hidden="1" x14ac:dyDescent="0.35">
      <c r="A16578" s="1" t="s">
        <v>18659</v>
      </c>
      <c r="B16578" s="1">
        <v>86</v>
      </c>
    </row>
    <row r="16579" spans="1:2" hidden="1" x14ac:dyDescent="0.35">
      <c r="A16579" s="1" t="s">
        <v>18660</v>
      </c>
      <c r="B16579" s="1">
        <v>79</v>
      </c>
    </row>
    <row r="16580" spans="1:2" hidden="1" x14ac:dyDescent="0.35">
      <c r="A16580" s="1" t="s">
        <v>18661</v>
      </c>
      <c r="B16580" s="1">
        <v>4</v>
      </c>
    </row>
    <row r="16581" spans="1:2" hidden="1" x14ac:dyDescent="0.35">
      <c r="A16581" s="1" t="s">
        <v>18662</v>
      </c>
      <c r="B16581" s="1">
        <v>64</v>
      </c>
    </row>
    <row r="16582" spans="1:2" hidden="1" x14ac:dyDescent="0.35">
      <c r="A16582" s="1" t="s">
        <v>18663</v>
      </c>
      <c r="B16582" s="1">
        <v>7</v>
      </c>
    </row>
    <row r="16583" spans="1:2" hidden="1" x14ac:dyDescent="0.35">
      <c r="A16583" s="1" t="s">
        <v>18664</v>
      </c>
      <c r="B16583" s="1">
        <v>84</v>
      </c>
    </row>
    <row r="16584" spans="1:2" hidden="1" x14ac:dyDescent="0.35">
      <c r="A16584" s="1" t="s">
        <v>18665</v>
      </c>
      <c r="B16584" s="1">
        <v>86</v>
      </c>
    </row>
    <row r="16585" spans="1:2" hidden="1" x14ac:dyDescent="0.35">
      <c r="A16585" s="1" t="s">
        <v>18666</v>
      </c>
      <c r="B16585" s="1">
        <v>83</v>
      </c>
    </row>
    <row r="16586" spans="1:2" hidden="1" x14ac:dyDescent="0.35">
      <c r="A16586" s="1" t="s">
        <v>18667</v>
      </c>
      <c r="B16586" s="1">
        <v>85</v>
      </c>
    </row>
    <row r="16587" spans="1:2" hidden="1" x14ac:dyDescent="0.35">
      <c r="A16587" s="1" t="s">
        <v>18668</v>
      </c>
      <c r="B16587" s="1">
        <v>57</v>
      </c>
    </row>
    <row r="16588" spans="1:2" hidden="1" x14ac:dyDescent="0.35">
      <c r="A16588" s="1" t="s">
        <v>18669</v>
      </c>
      <c r="B16588" s="1">
        <v>72</v>
      </c>
    </row>
    <row r="16589" spans="1:2" hidden="1" x14ac:dyDescent="0.35">
      <c r="A16589" s="1" t="s">
        <v>18670</v>
      </c>
      <c r="B16589" s="1">
        <v>36</v>
      </c>
    </row>
    <row r="16590" spans="1:2" hidden="1" x14ac:dyDescent="0.35">
      <c r="A16590" s="1" t="s">
        <v>18671</v>
      </c>
      <c r="B16590" s="1">
        <v>35</v>
      </c>
    </row>
    <row r="16591" spans="1:2" hidden="1" x14ac:dyDescent="0.35">
      <c r="A16591" s="1" t="s">
        <v>18672</v>
      </c>
      <c r="B16591" s="1">
        <v>75</v>
      </c>
    </row>
    <row r="16592" spans="1:2" hidden="1" x14ac:dyDescent="0.35">
      <c r="A16592" s="1" t="s">
        <v>18673</v>
      </c>
      <c r="B16592" s="1">
        <v>23</v>
      </c>
    </row>
    <row r="16593" spans="1:2" hidden="1" x14ac:dyDescent="0.35">
      <c r="A16593" s="1" t="s">
        <v>18674</v>
      </c>
      <c r="B16593" s="1">
        <v>95</v>
      </c>
    </row>
    <row r="16594" spans="1:2" hidden="1" x14ac:dyDescent="0.35">
      <c r="A16594" s="1" t="s">
        <v>18675</v>
      </c>
      <c r="B16594" s="1">
        <v>23</v>
      </c>
    </row>
    <row r="16595" spans="1:2" hidden="1" x14ac:dyDescent="0.35">
      <c r="A16595" s="1" t="s">
        <v>18676</v>
      </c>
      <c r="B16595" s="1">
        <v>33</v>
      </c>
    </row>
    <row r="16596" spans="1:2" hidden="1" x14ac:dyDescent="0.35">
      <c r="A16596" s="1" t="s">
        <v>18677</v>
      </c>
      <c r="B16596" s="1">
        <v>73</v>
      </c>
    </row>
    <row r="16597" spans="1:2" hidden="1" x14ac:dyDescent="0.35">
      <c r="A16597" s="1" t="s">
        <v>18678</v>
      </c>
      <c r="B16597" s="1">
        <v>66</v>
      </c>
    </row>
    <row r="16598" spans="1:2" hidden="1" x14ac:dyDescent="0.35">
      <c r="A16598" s="1" t="s">
        <v>18679</v>
      </c>
      <c r="B16598" s="1">
        <v>32</v>
      </c>
    </row>
    <row r="16599" spans="1:2" hidden="1" x14ac:dyDescent="0.35">
      <c r="A16599" s="1" t="s">
        <v>18680</v>
      </c>
      <c r="B16599" s="1">
        <v>16</v>
      </c>
    </row>
    <row r="16600" spans="1:2" hidden="1" x14ac:dyDescent="0.35">
      <c r="A16600" s="1" t="s">
        <v>18681</v>
      </c>
      <c r="B16600" s="1">
        <v>62</v>
      </c>
    </row>
    <row r="16601" spans="1:2" hidden="1" x14ac:dyDescent="0.35">
      <c r="A16601" s="1" t="s">
        <v>18682</v>
      </c>
      <c r="B16601" s="1">
        <v>69</v>
      </c>
    </row>
    <row r="16602" spans="1:2" hidden="1" x14ac:dyDescent="0.35">
      <c r="A16602" s="1" t="s">
        <v>18683</v>
      </c>
      <c r="B16602" s="1">
        <v>18</v>
      </c>
    </row>
    <row r="16603" spans="1:2" hidden="1" x14ac:dyDescent="0.35">
      <c r="A16603" s="1" t="s">
        <v>18684</v>
      </c>
      <c r="B16603" s="1">
        <v>73</v>
      </c>
    </row>
    <row r="16604" spans="1:2" hidden="1" x14ac:dyDescent="0.35">
      <c r="A16604" s="1" t="s">
        <v>18685</v>
      </c>
      <c r="B16604" s="1">
        <v>91</v>
      </c>
    </row>
    <row r="16605" spans="1:2" hidden="1" x14ac:dyDescent="0.35">
      <c r="A16605" s="1" t="s">
        <v>18686</v>
      </c>
      <c r="B16605" s="1">
        <v>37</v>
      </c>
    </row>
    <row r="16606" spans="1:2" hidden="1" x14ac:dyDescent="0.35">
      <c r="A16606" s="1" t="s">
        <v>18687</v>
      </c>
      <c r="B16606" s="1">
        <v>94</v>
      </c>
    </row>
    <row r="16607" spans="1:2" hidden="1" x14ac:dyDescent="0.35">
      <c r="A16607" s="1" t="s">
        <v>18688</v>
      </c>
      <c r="B16607" s="1">
        <v>18</v>
      </c>
    </row>
    <row r="16608" spans="1:2" hidden="1" x14ac:dyDescent="0.35">
      <c r="A16608" s="1" t="s">
        <v>18689</v>
      </c>
      <c r="B16608" s="1">
        <v>67</v>
      </c>
    </row>
    <row r="16609" spans="1:2" hidden="1" x14ac:dyDescent="0.35">
      <c r="A16609" s="1" t="s">
        <v>18690</v>
      </c>
      <c r="B16609" s="1">
        <v>55</v>
      </c>
    </row>
    <row r="16610" spans="1:2" hidden="1" x14ac:dyDescent="0.35">
      <c r="A16610" s="1" t="s">
        <v>18691</v>
      </c>
      <c r="B16610" s="1">
        <v>32</v>
      </c>
    </row>
    <row r="16611" spans="1:2" hidden="1" x14ac:dyDescent="0.35">
      <c r="A16611" s="1" t="s">
        <v>18692</v>
      </c>
      <c r="B16611" s="1">
        <v>2</v>
      </c>
    </row>
    <row r="16612" spans="1:2" hidden="1" x14ac:dyDescent="0.35">
      <c r="A16612" s="1" t="s">
        <v>18693</v>
      </c>
      <c r="B16612" s="1">
        <v>45</v>
      </c>
    </row>
    <row r="16613" spans="1:2" hidden="1" x14ac:dyDescent="0.35">
      <c r="A16613" s="1" t="s">
        <v>18694</v>
      </c>
      <c r="B16613" s="1">
        <v>75</v>
      </c>
    </row>
    <row r="16614" spans="1:2" hidden="1" x14ac:dyDescent="0.35">
      <c r="A16614" s="1" t="s">
        <v>18695</v>
      </c>
      <c r="B16614" s="1">
        <v>77</v>
      </c>
    </row>
    <row r="16615" spans="1:2" hidden="1" x14ac:dyDescent="0.35">
      <c r="A16615" s="1" t="s">
        <v>18696</v>
      </c>
      <c r="B16615" s="1">
        <v>47</v>
      </c>
    </row>
    <row r="16616" spans="1:2" hidden="1" x14ac:dyDescent="0.35">
      <c r="A16616" s="1" t="s">
        <v>18697</v>
      </c>
      <c r="B16616" s="1">
        <v>98</v>
      </c>
    </row>
    <row r="16617" spans="1:2" hidden="1" x14ac:dyDescent="0.35">
      <c r="A16617" s="1" t="s">
        <v>18698</v>
      </c>
      <c r="B16617" s="1">
        <v>41</v>
      </c>
    </row>
    <row r="16618" spans="1:2" hidden="1" x14ac:dyDescent="0.35">
      <c r="A16618" s="1" t="s">
        <v>18699</v>
      </c>
      <c r="B16618" s="1">
        <v>26</v>
      </c>
    </row>
    <row r="16619" spans="1:2" hidden="1" x14ac:dyDescent="0.35">
      <c r="A16619" s="1" t="s">
        <v>18700</v>
      </c>
      <c r="B16619" s="1">
        <v>60</v>
      </c>
    </row>
    <row r="16620" spans="1:2" hidden="1" x14ac:dyDescent="0.35">
      <c r="A16620" s="1" t="s">
        <v>18701</v>
      </c>
      <c r="B16620" s="1">
        <v>55</v>
      </c>
    </row>
    <row r="16621" spans="1:2" hidden="1" x14ac:dyDescent="0.35">
      <c r="A16621" s="1" t="s">
        <v>18702</v>
      </c>
      <c r="B16621" s="1">
        <v>85</v>
      </c>
    </row>
    <row r="16622" spans="1:2" hidden="1" x14ac:dyDescent="0.35">
      <c r="A16622" s="1" t="s">
        <v>18703</v>
      </c>
      <c r="B16622" s="1">
        <v>40</v>
      </c>
    </row>
    <row r="16623" spans="1:2" hidden="1" x14ac:dyDescent="0.35">
      <c r="A16623" s="1" t="s">
        <v>18704</v>
      </c>
      <c r="B16623" s="1">
        <v>60</v>
      </c>
    </row>
    <row r="16624" spans="1:2" hidden="1" x14ac:dyDescent="0.35">
      <c r="A16624" s="1" t="s">
        <v>18705</v>
      </c>
      <c r="B16624" s="1">
        <v>29</v>
      </c>
    </row>
    <row r="16625" spans="1:2" hidden="1" x14ac:dyDescent="0.35">
      <c r="A16625" s="1" t="s">
        <v>18706</v>
      </c>
      <c r="B16625" s="1">
        <v>11</v>
      </c>
    </row>
    <row r="16626" spans="1:2" hidden="1" x14ac:dyDescent="0.35">
      <c r="A16626" s="1" t="s">
        <v>18707</v>
      </c>
      <c r="B16626" s="1">
        <v>92</v>
      </c>
    </row>
    <row r="16627" spans="1:2" hidden="1" x14ac:dyDescent="0.35">
      <c r="A16627" s="1" t="s">
        <v>18708</v>
      </c>
      <c r="B16627" s="1">
        <v>29</v>
      </c>
    </row>
    <row r="16628" spans="1:2" hidden="1" x14ac:dyDescent="0.35">
      <c r="A16628" s="1" t="s">
        <v>18709</v>
      </c>
      <c r="B16628" s="1">
        <v>98</v>
      </c>
    </row>
    <row r="16629" spans="1:2" hidden="1" x14ac:dyDescent="0.35">
      <c r="A16629" s="1" t="s">
        <v>18710</v>
      </c>
      <c r="B16629" s="1">
        <v>3</v>
      </c>
    </row>
    <row r="16630" spans="1:2" hidden="1" x14ac:dyDescent="0.35">
      <c r="A16630" s="1" t="s">
        <v>18711</v>
      </c>
      <c r="B16630" s="1">
        <v>78</v>
      </c>
    </row>
    <row r="16631" spans="1:2" hidden="1" x14ac:dyDescent="0.35">
      <c r="A16631" s="1" t="s">
        <v>18712</v>
      </c>
      <c r="B16631" s="1">
        <v>19</v>
      </c>
    </row>
    <row r="16632" spans="1:2" hidden="1" x14ac:dyDescent="0.35">
      <c r="A16632" s="1" t="s">
        <v>18713</v>
      </c>
      <c r="B16632" s="1">
        <v>89</v>
      </c>
    </row>
    <row r="16633" spans="1:2" hidden="1" x14ac:dyDescent="0.35">
      <c r="A16633" s="1" t="s">
        <v>18714</v>
      </c>
      <c r="B16633" s="1">
        <v>90</v>
      </c>
    </row>
    <row r="16634" spans="1:2" hidden="1" x14ac:dyDescent="0.35">
      <c r="A16634" s="1" t="s">
        <v>18715</v>
      </c>
      <c r="B16634" s="1">
        <v>74</v>
      </c>
    </row>
    <row r="16635" spans="1:2" hidden="1" x14ac:dyDescent="0.35">
      <c r="A16635" s="1" t="s">
        <v>18716</v>
      </c>
      <c r="B16635" s="1">
        <v>95</v>
      </c>
    </row>
    <row r="16636" spans="1:2" hidden="1" x14ac:dyDescent="0.35">
      <c r="A16636" s="1" t="s">
        <v>18717</v>
      </c>
      <c r="B16636" s="1">
        <v>79</v>
      </c>
    </row>
    <row r="16637" spans="1:2" hidden="1" x14ac:dyDescent="0.35">
      <c r="A16637" s="1" t="s">
        <v>18718</v>
      </c>
      <c r="B16637" s="1">
        <v>69</v>
      </c>
    </row>
    <row r="16638" spans="1:2" hidden="1" x14ac:dyDescent="0.35">
      <c r="A16638" s="1" t="s">
        <v>18719</v>
      </c>
      <c r="B16638" s="1">
        <v>25</v>
      </c>
    </row>
    <row r="16639" spans="1:2" hidden="1" x14ac:dyDescent="0.35">
      <c r="A16639" s="1" t="s">
        <v>18720</v>
      </c>
      <c r="B16639" s="1">
        <v>9</v>
      </c>
    </row>
    <row r="16640" spans="1:2" hidden="1" x14ac:dyDescent="0.35">
      <c r="A16640" s="1" t="s">
        <v>18721</v>
      </c>
      <c r="B16640" s="1">
        <v>57</v>
      </c>
    </row>
    <row r="16641" spans="1:2" hidden="1" x14ac:dyDescent="0.35">
      <c r="A16641" s="1" t="s">
        <v>18722</v>
      </c>
      <c r="B16641" s="1">
        <v>94</v>
      </c>
    </row>
    <row r="16642" spans="1:2" hidden="1" x14ac:dyDescent="0.35">
      <c r="A16642" s="1" t="s">
        <v>18723</v>
      </c>
      <c r="B16642" s="1">
        <v>27</v>
      </c>
    </row>
    <row r="16643" spans="1:2" hidden="1" x14ac:dyDescent="0.35">
      <c r="A16643" s="1" t="s">
        <v>18724</v>
      </c>
      <c r="B16643" s="1">
        <v>93</v>
      </c>
    </row>
    <row r="16644" spans="1:2" hidden="1" x14ac:dyDescent="0.35">
      <c r="A16644" s="1" t="s">
        <v>18725</v>
      </c>
      <c r="B16644" s="1">
        <v>50</v>
      </c>
    </row>
    <row r="16645" spans="1:2" hidden="1" x14ac:dyDescent="0.35">
      <c r="A16645" s="1" t="s">
        <v>18726</v>
      </c>
      <c r="B16645" s="1">
        <v>41</v>
      </c>
    </row>
    <row r="16646" spans="1:2" hidden="1" x14ac:dyDescent="0.35">
      <c r="A16646" s="1" t="s">
        <v>18727</v>
      </c>
      <c r="B16646" s="1">
        <v>15</v>
      </c>
    </row>
    <row r="16647" spans="1:2" hidden="1" x14ac:dyDescent="0.35">
      <c r="A16647" s="1" t="s">
        <v>18728</v>
      </c>
      <c r="B16647" s="1">
        <v>90</v>
      </c>
    </row>
    <row r="16648" spans="1:2" hidden="1" x14ac:dyDescent="0.35">
      <c r="A16648" s="1" t="s">
        <v>18729</v>
      </c>
      <c r="B16648" s="1">
        <v>90</v>
      </c>
    </row>
    <row r="16649" spans="1:2" hidden="1" x14ac:dyDescent="0.35">
      <c r="A16649" s="1" t="s">
        <v>18730</v>
      </c>
      <c r="B16649" s="1">
        <v>82</v>
      </c>
    </row>
    <row r="16650" spans="1:2" hidden="1" x14ac:dyDescent="0.35">
      <c r="A16650" s="1" t="s">
        <v>18731</v>
      </c>
      <c r="B16650" s="1">
        <v>72</v>
      </c>
    </row>
    <row r="16651" spans="1:2" hidden="1" x14ac:dyDescent="0.35">
      <c r="A16651" s="1" t="s">
        <v>18732</v>
      </c>
      <c r="B16651" s="1">
        <v>54</v>
      </c>
    </row>
    <row r="16652" spans="1:2" hidden="1" x14ac:dyDescent="0.35">
      <c r="A16652" s="1" t="s">
        <v>18733</v>
      </c>
      <c r="B16652" s="1">
        <v>56</v>
      </c>
    </row>
    <row r="16653" spans="1:2" hidden="1" x14ac:dyDescent="0.35">
      <c r="A16653" s="1" t="s">
        <v>18734</v>
      </c>
      <c r="B16653" s="1">
        <v>46</v>
      </c>
    </row>
    <row r="16654" spans="1:2" hidden="1" x14ac:dyDescent="0.35">
      <c r="A16654" s="1" t="s">
        <v>18735</v>
      </c>
      <c r="B16654" s="1">
        <v>54</v>
      </c>
    </row>
    <row r="16655" spans="1:2" hidden="1" x14ac:dyDescent="0.35">
      <c r="A16655" s="1" t="s">
        <v>18736</v>
      </c>
      <c r="B16655" s="1">
        <v>26</v>
      </c>
    </row>
    <row r="16656" spans="1:2" hidden="1" x14ac:dyDescent="0.35">
      <c r="A16656" s="1" t="s">
        <v>18737</v>
      </c>
      <c r="B16656" s="1">
        <v>32</v>
      </c>
    </row>
    <row r="16657" spans="1:2" hidden="1" x14ac:dyDescent="0.35">
      <c r="A16657" s="1" t="s">
        <v>18738</v>
      </c>
      <c r="B16657" s="1">
        <v>22</v>
      </c>
    </row>
    <row r="16658" spans="1:2" hidden="1" x14ac:dyDescent="0.35">
      <c r="A16658" s="1" t="s">
        <v>18739</v>
      </c>
      <c r="B16658" s="1">
        <v>72</v>
      </c>
    </row>
    <row r="16659" spans="1:2" hidden="1" x14ac:dyDescent="0.35">
      <c r="A16659" s="1" t="s">
        <v>18740</v>
      </c>
      <c r="B16659" s="1">
        <v>35</v>
      </c>
    </row>
    <row r="16660" spans="1:2" hidden="1" x14ac:dyDescent="0.35">
      <c r="A16660" s="1" t="s">
        <v>18741</v>
      </c>
      <c r="B16660" s="1">
        <v>10</v>
      </c>
    </row>
    <row r="16661" spans="1:2" hidden="1" x14ac:dyDescent="0.35">
      <c r="A16661" s="1" t="s">
        <v>18742</v>
      </c>
      <c r="B16661" s="1">
        <v>13</v>
      </c>
    </row>
    <row r="16662" spans="1:2" hidden="1" x14ac:dyDescent="0.35">
      <c r="A16662" s="1" t="s">
        <v>18743</v>
      </c>
      <c r="B16662" s="1">
        <v>49</v>
      </c>
    </row>
    <row r="16663" spans="1:2" hidden="1" x14ac:dyDescent="0.35">
      <c r="A16663" s="1" t="s">
        <v>18744</v>
      </c>
      <c r="B16663" s="1">
        <v>84</v>
      </c>
    </row>
    <row r="16664" spans="1:2" hidden="1" x14ac:dyDescent="0.35">
      <c r="A16664" s="1" t="s">
        <v>18745</v>
      </c>
      <c r="B16664" s="1">
        <v>47</v>
      </c>
    </row>
    <row r="16665" spans="1:2" hidden="1" x14ac:dyDescent="0.35">
      <c r="A16665" s="1" t="s">
        <v>18746</v>
      </c>
      <c r="B16665" s="1">
        <v>75</v>
      </c>
    </row>
    <row r="16666" spans="1:2" hidden="1" x14ac:dyDescent="0.35">
      <c r="A16666" s="1" t="s">
        <v>18747</v>
      </c>
      <c r="B16666" s="1">
        <v>81</v>
      </c>
    </row>
    <row r="16667" spans="1:2" hidden="1" x14ac:dyDescent="0.35">
      <c r="A16667" s="1" t="s">
        <v>18748</v>
      </c>
      <c r="B16667" s="1">
        <v>32</v>
      </c>
    </row>
    <row r="16668" spans="1:2" hidden="1" x14ac:dyDescent="0.35">
      <c r="A16668" s="1" t="s">
        <v>18749</v>
      </c>
      <c r="B16668" s="1">
        <v>53</v>
      </c>
    </row>
    <row r="16669" spans="1:2" hidden="1" x14ac:dyDescent="0.35">
      <c r="A16669" s="1" t="s">
        <v>18750</v>
      </c>
      <c r="B16669" s="1">
        <v>47</v>
      </c>
    </row>
    <row r="16670" spans="1:2" hidden="1" x14ac:dyDescent="0.35">
      <c r="A16670" s="1" t="s">
        <v>18751</v>
      </c>
      <c r="B16670" s="1">
        <v>24</v>
      </c>
    </row>
    <row r="16671" spans="1:2" hidden="1" x14ac:dyDescent="0.35">
      <c r="A16671" s="1" t="s">
        <v>18752</v>
      </c>
      <c r="B16671" s="1">
        <v>30</v>
      </c>
    </row>
    <row r="16672" spans="1:2" hidden="1" x14ac:dyDescent="0.35">
      <c r="A16672" s="1" t="s">
        <v>18753</v>
      </c>
      <c r="B16672" s="1">
        <v>67</v>
      </c>
    </row>
    <row r="16673" spans="1:2" hidden="1" x14ac:dyDescent="0.35">
      <c r="A16673" s="1" t="s">
        <v>18754</v>
      </c>
      <c r="B16673" s="1">
        <v>18</v>
      </c>
    </row>
    <row r="16674" spans="1:2" hidden="1" x14ac:dyDescent="0.35">
      <c r="A16674" s="1" t="s">
        <v>18755</v>
      </c>
      <c r="B16674" s="1">
        <v>87</v>
      </c>
    </row>
    <row r="16675" spans="1:2" hidden="1" x14ac:dyDescent="0.35">
      <c r="A16675" s="1" t="s">
        <v>18756</v>
      </c>
      <c r="B16675" s="1">
        <v>47</v>
      </c>
    </row>
    <row r="16676" spans="1:2" hidden="1" x14ac:dyDescent="0.35">
      <c r="A16676" s="1" t="s">
        <v>18757</v>
      </c>
      <c r="B16676" s="1">
        <v>98</v>
      </c>
    </row>
    <row r="16677" spans="1:2" hidden="1" x14ac:dyDescent="0.35">
      <c r="A16677" s="1" t="s">
        <v>18758</v>
      </c>
      <c r="B16677" s="1">
        <v>83</v>
      </c>
    </row>
    <row r="16678" spans="1:2" hidden="1" x14ac:dyDescent="0.35">
      <c r="A16678" s="1" t="s">
        <v>18759</v>
      </c>
      <c r="B16678" s="1">
        <v>75</v>
      </c>
    </row>
    <row r="16679" spans="1:2" hidden="1" x14ac:dyDescent="0.35">
      <c r="A16679" s="1" t="s">
        <v>18760</v>
      </c>
      <c r="B16679" s="1">
        <v>53</v>
      </c>
    </row>
    <row r="16680" spans="1:2" hidden="1" x14ac:dyDescent="0.35">
      <c r="A16680" s="1" t="s">
        <v>18761</v>
      </c>
      <c r="B16680" s="1">
        <v>21</v>
      </c>
    </row>
    <row r="16681" spans="1:2" hidden="1" x14ac:dyDescent="0.35">
      <c r="A16681" s="1" t="s">
        <v>18762</v>
      </c>
      <c r="B16681" s="1">
        <v>13</v>
      </c>
    </row>
    <row r="16682" spans="1:2" hidden="1" x14ac:dyDescent="0.35">
      <c r="A16682" s="1" t="s">
        <v>18763</v>
      </c>
      <c r="B16682" s="1">
        <v>39</v>
      </c>
    </row>
    <row r="16683" spans="1:2" hidden="1" x14ac:dyDescent="0.35">
      <c r="A16683" s="1" t="s">
        <v>18764</v>
      </c>
      <c r="B16683" s="1">
        <v>65</v>
      </c>
    </row>
    <row r="16684" spans="1:2" hidden="1" x14ac:dyDescent="0.35">
      <c r="A16684" s="1" t="s">
        <v>18765</v>
      </c>
      <c r="B16684" s="1">
        <v>18</v>
      </c>
    </row>
    <row r="16685" spans="1:2" hidden="1" x14ac:dyDescent="0.35">
      <c r="A16685" s="1" t="s">
        <v>18766</v>
      </c>
      <c r="B16685" s="1">
        <v>60</v>
      </c>
    </row>
    <row r="16686" spans="1:2" hidden="1" x14ac:dyDescent="0.35">
      <c r="A16686" s="1" t="s">
        <v>18767</v>
      </c>
      <c r="B16686" s="1">
        <v>25</v>
      </c>
    </row>
    <row r="16687" spans="1:2" hidden="1" x14ac:dyDescent="0.35">
      <c r="A16687" s="1" t="s">
        <v>18768</v>
      </c>
      <c r="B16687" s="1">
        <v>46</v>
      </c>
    </row>
    <row r="16688" spans="1:2" hidden="1" x14ac:dyDescent="0.35">
      <c r="A16688" s="1" t="s">
        <v>18769</v>
      </c>
      <c r="B16688" s="1">
        <v>78</v>
      </c>
    </row>
    <row r="16689" spans="1:2" hidden="1" x14ac:dyDescent="0.35">
      <c r="A16689" s="1" t="s">
        <v>18770</v>
      </c>
      <c r="B16689" s="1">
        <v>81</v>
      </c>
    </row>
    <row r="16690" spans="1:2" hidden="1" x14ac:dyDescent="0.35">
      <c r="A16690" s="1" t="s">
        <v>18771</v>
      </c>
      <c r="B16690" s="1">
        <v>17</v>
      </c>
    </row>
    <row r="16691" spans="1:2" hidden="1" x14ac:dyDescent="0.35">
      <c r="A16691" s="1" t="s">
        <v>18772</v>
      </c>
      <c r="B16691" s="1">
        <v>24</v>
      </c>
    </row>
    <row r="16692" spans="1:2" hidden="1" x14ac:dyDescent="0.35">
      <c r="A16692" s="1" t="s">
        <v>18773</v>
      </c>
      <c r="B16692" s="1">
        <v>47</v>
      </c>
    </row>
    <row r="16693" spans="1:2" hidden="1" x14ac:dyDescent="0.35">
      <c r="A16693" s="1" t="s">
        <v>18774</v>
      </c>
      <c r="B16693" s="1">
        <v>11</v>
      </c>
    </row>
    <row r="16694" spans="1:2" hidden="1" x14ac:dyDescent="0.35">
      <c r="A16694" s="1" t="s">
        <v>18775</v>
      </c>
      <c r="B16694" s="1">
        <v>96</v>
      </c>
    </row>
    <row r="16695" spans="1:2" hidden="1" x14ac:dyDescent="0.35">
      <c r="A16695" s="1" t="s">
        <v>18776</v>
      </c>
      <c r="B16695" s="1">
        <v>9</v>
      </c>
    </row>
    <row r="16696" spans="1:2" hidden="1" x14ac:dyDescent="0.35">
      <c r="A16696" s="1" t="s">
        <v>18777</v>
      </c>
      <c r="B16696" s="1">
        <v>98</v>
      </c>
    </row>
    <row r="16697" spans="1:2" hidden="1" x14ac:dyDescent="0.35">
      <c r="A16697" s="1" t="s">
        <v>18778</v>
      </c>
      <c r="B16697" s="1">
        <v>83</v>
      </c>
    </row>
    <row r="16698" spans="1:2" hidden="1" x14ac:dyDescent="0.35">
      <c r="A16698" s="1" t="s">
        <v>18779</v>
      </c>
      <c r="B16698" s="1">
        <v>61</v>
      </c>
    </row>
    <row r="16699" spans="1:2" hidden="1" x14ac:dyDescent="0.35">
      <c r="A16699" s="1" t="s">
        <v>18780</v>
      </c>
      <c r="B16699" s="1">
        <v>17</v>
      </c>
    </row>
    <row r="16700" spans="1:2" hidden="1" x14ac:dyDescent="0.35">
      <c r="A16700" s="1" t="s">
        <v>18781</v>
      </c>
      <c r="B16700" s="1">
        <v>78</v>
      </c>
    </row>
    <row r="16701" spans="1:2" hidden="1" x14ac:dyDescent="0.35">
      <c r="A16701" s="1" t="s">
        <v>18782</v>
      </c>
      <c r="B16701" s="1">
        <v>77</v>
      </c>
    </row>
    <row r="16702" spans="1:2" hidden="1" x14ac:dyDescent="0.35">
      <c r="A16702" s="1" t="s">
        <v>18783</v>
      </c>
      <c r="B16702" s="1">
        <v>6</v>
      </c>
    </row>
    <row r="16703" spans="1:2" hidden="1" x14ac:dyDescent="0.35">
      <c r="A16703" s="1" t="s">
        <v>18784</v>
      </c>
      <c r="B16703" s="1">
        <v>78</v>
      </c>
    </row>
    <row r="16704" spans="1:2" hidden="1" x14ac:dyDescent="0.35">
      <c r="A16704" s="1" t="s">
        <v>18785</v>
      </c>
      <c r="B16704" s="1">
        <v>59</v>
      </c>
    </row>
    <row r="16705" spans="1:2" hidden="1" x14ac:dyDescent="0.35">
      <c r="A16705" s="1" t="s">
        <v>18786</v>
      </c>
      <c r="B16705" s="1">
        <v>92</v>
      </c>
    </row>
    <row r="16706" spans="1:2" hidden="1" x14ac:dyDescent="0.35">
      <c r="A16706" s="1" t="s">
        <v>18787</v>
      </c>
      <c r="B16706" s="1">
        <v>83</v>
      </c>
    </row>
    <row r="16707" spans="1:2" hidden="1" x14ac:dyDescent="0.35">
      <c r="A16707" s="1" t="s">
        <v>18788</v>
      </c>
      <c r="B16707" s="1">
        <v>61</v>
      </c>
    </row>
    <row r="16708" spans="1:2" hidden="1" x14ac:dyDescent="0.35">
      <c r="A16708" s="1" t="s">
        <v>18789</v>
      </c>
      <c r="B16708" s="1">
        <v>67</v>
      </c>
    </row>
    <row r="16709" spans="1:2" hidden="1" x14ac:dyDescent="0.35">
      <c r="A16709" s="1" t="s">
        <v>18790</v>
      </c>
      <c r="B16709" s="1">
        <v>74</v>
      </c>
    </row>
    <row r="16710" spans="1:2" hidden="1" x14ac:dyDescent="0.35">
      <c r="A16710" s="1" t="s">
        <v>18791</v>
      </c>
      <c r="B16710" s="1">
        <v>43</v>
      </c>
    </row>
    <row r="16711" spans="1:2" hidden="1" x14ac:dyDescent="0.35">
      <c r="A16711" s="1" t="s">
        <v>18792</v>
      </c>
      <c r="B16711" s="1">
        <v>59</v>
      </c>
    </row>
    <row r="16712" spans="1:2" hidden="1" x14ac:dyDescent="0.35">
      <c r="A16712" s="1" t="s">
        <v>18793</v>
      </c>
      <c r="B16712" s="1">
        <v>66</v>
      </c>
    </row>
    <row r="16713" spans="1:2" hidden="1" x14ac:dyDescent="0.35">
      <c r="A16713" s="1" t="s">
        <v>18794</v>
      </c>
      <c r="B16713" s="1">
        <v>52</v>
      </c>
    </row>
    <row r="16714" spans="1:2" hidden="1" x14ac:dyDescent="0.35">
      <c r="A16714" s="1" t="s">
        <v>18795</v>
      </c>
      <c r="B16714" s="1">
        <v>36</v>
      </c>
    </row>
    <row r="16715" spans="1:2" hidden="1" x14ac:dyDescent="0.35">
      <c r="A16715" s="1" t="s">
        <v>18796</v>
      </c>
      <c r="B16715" s="1">
        <v>17</v>
      </c>
    </row>
    <row r="16716" spans="1:2" hidden="1" x14ac:dyDescent="0.35">
      <c r="A16716" s="1" t="s">
        <v>18797</v>
      </c>
      <c r="B16716" s="1">
        <v>83</v>
      </c>
    </row>
    <row r="16717" spans="1:2" hidden="1" x14ac:dyDescent="0.35">
      <c r="A16717" s="1" t="s">
        <v>18798</v>
      </c>
      <c r="B16717" s="1">
        <v>42</v>
      </c>
    </row>
    <row r="16718" spans="1:2" hidden="1" x14ac:dyDescent="0.35">
      <c r="A16718" s="1" t="s">
        <v>18799</v>
      </c>
      <c r="B16718" s="1">
        <v>77</v>
      </c>
    </row>
    <row r="16719" spans="1:2" hidden="1" x14ac:dyDescent="0.35">
      <c r="A16719" s="1" t="s">
        <v>18800</v>
      </c>
      <c r="B16719" s="1">
        <v>6</v>
      </c>
    </row>
    <row r="16720" spans="1:2" hidden="1" x14ac:dyDescent="0.35">
      <c r="A16720" s="1" t="s">
        <v>18801</v>
      </c>
      <c r="B16720" s="1">
        <v>76</v>
      </c>
    </row>
    <row r="16721" spans="1:2" hidden="1" x14ac:dyDescent="0.35">
      <c r="A16721" s="1" t="s">
        <v>18802</v>
      </c>
      <c r="B16721" s="1">
        <v>98</v>
      </c>
    </row>
    <row r="16722" spans="1:2" hidden="1" x14ac:dyDescent="0.35">
      <c r="A16722" s="1" t="s">
        <v>18803</v>
      </c>
      <c r="B16722" s="1">
        <v>7</v>
      </c>
    </row>
    <row r="16723" spans="1:2" hidden="1" x14ac:dyDescent="0.35">
      <c r="A16723" s="1" t="s">
        <v>18804</v>
      </c>
      <c r="B16723" s="1">
        <v>95</v>
      </c>
    </row>
    <row r="16724" spans="1:2" hidden="1" x14ac:dyDescent="0.35">
      <c r="A16724" s="1" t="s">
        <v>18805</v>
      </c>
      <c r="B16724" s="1">
        <v>18</v>
      </c>
    </row>
    <row r="16725" spans="1:2" hidden="1" x14ac:dyDescent="0.35">
      <c r="A16725" s="1" t="s">
        <v>18806</v>
      </c>
      <c r="B16725" s="1">
        <v>57</v>
      </c>
    </row>
    <row r="16726" spans="1:2" hidden="1" x14ac:dyDescent="0.35">
      <c r="A16726" s="1" t="s">
        <v>18807</v>
      </c>
      <c r="B16726" s="1">
        <v>79</v>
      </c>
    </row>
    <row r="16727" spans="1:2" hidden="1" x14ac:dyDescent="0.35">
      <c r="A16727" s="1" t="s">
        <v>18808</v>
      </c>
      <c r="B16727" s="1">
        <v>13</v>
      </c>
    </row>
    <row r="16728" spans="1:2" hidden="1" x14ac:dyDescent="0.35">
      <c r="A16728" s="1" t="s">
        <v>18809</v>
      </c>
      <c r="B16728" s="1">
        <v>86</v>
      </c>
    </row>
    <row r="16729" spans="1:2" hidden="1" x14ac:dyDescent="0.35">
      <c r="A16729" s="1" t="s">
        <v>18810</v>
      </c>
      <c r="B16729" s="1">
        <v>93</v>
      </c>
    </row>
    <row r="16730" spans="1:2" hidden="1" x14ac:dyDescent="0.35">
      <c r="A16730" s="1" t="s">
        <v>18811</v>
      </c>
      <c r="B16730" s="1">
        <v>4</v>
      </c>
    </row>
    <row r="16731" spans="1:2" hidden="1" x14ac:dyDescent="0.35">
      <c r="A16731" s="1" t="s">
        <v>18812</v>
      </c>
      <c r="B16731" s="1">
        <v>65</v>
      </c>
    </row>
    <row r="16732" spans="1:2" hidden="1" x14ac:dyDescent="0.35">
      <c r="A16732" s="1" t="s">
        <v>18813</v>
      </c>
      <c r="B16732" s="1">
        <v>78</v>
      </c>
    </row>
    <row r="16733" spans="1:2" hidden="1" x14ac:dyDescent="0.35">
      <c r="A16733" s="1" t="s">
        <v>18814</v>
      </c>
      <c r="B16733" s="1">
        <v>15</v>
      </c>
    </row>
    <row r="16734" spans="1:2" hidden="1" x14ac:dyDescent="0.35">
      <c r="A16734" s="1" t="s">
        <v>18815</v>
      </c>
      <c r="B16734" s="1">
        <v>78</v>
      </c>
    </row>
    <row r="16735" spans="1:2" hidden="1" x14ac:dyDescent="0.35">
      <c r="A16735" s="1" t="s">
        <v>18816</v>
      </c>
      <c r="B16735" s="1">
        <v>93</v>
      </c>
    </row>
    <row r="16736" spans="1:2" hidden="1" x14ac:dyDescent="0.35">
      <c r="A16736" s="1" t="s">
        <v>18817</v>
      </c>
      <c r="B16736" s="1">
        <v>92</v>
      </c>
    </row>
    <row r="16737" spans="1:2" hidden="1" x14ac:dyDescent="0.35">
      <c r="A16737" s="1" t="s">
        <v>18818</v>
      </c>
      <c r="B16737" s="1">
        <v>45</v>
      </c>
    </row>
    <row r="16738" spans="1:2" hidden="1" x14ac:dyDescent="0.35">
      <c r="A16738" s="1" t="s">
        <v>18819</v>
      </c>
      <c r="B16738" s="1">
        <v>80</v>
      </c>
    </row>
    <row r="16739" spans="1:2" hidden="1" x14ac:dyDescent="0.35">
      <c r="A16739" s="1" t="s">
        <v>18820</v>
      </c>
      <c r="B16739" s="1">
        <v>68</v>
      </c>
    </row>
    <row r="16740" spans="1:2" hidden="1" x14ac:dyDescent="0.35">
      <c r="A16740" s="1" t="s">
        <v>18821</v>
      </c>
      <c r="B16740" s="1">
        <v>72</v>
      </c>
    </row>
    <row r="16741" spans="1:2" hidden="1" x14ac:dyDescent="0.35">
      <c r="A16741" s="1" t="s">
        <v>18822</v>
      </c>
      <c r="B16741" s="1">
        <v>68</v>
      </c>
    </row>
    <row r="16742" spans="1:2" hidden="1" x14ac:dyDescent="0.35">
      <c r="A16742" s="1" t="s">
        <v>18823</v>
      </c>
      <c r="B16742" s="1">
        <v>57</v>
      </c>
    </row>
    <row r="16743" spans="1:2" hidden="1" x14ac:dyDescent="0.35">
      <c r="A16743" s="1" t="s">
        <v>18824</v>
      </c>
      <c r="B16743" s="1">
        <v>41</v>
      </c>
    </row>
    <row r="16744" spans="1:2" hidden="1" x14ac:dyDescent="0.35">
      <c r="A16744" s="1" t="s">
        <v>18825</v>
      </c>
      <c r="B16744" s="1">
        <v>61</v>
      </c>
    </row>
    <row r="16745" spans="1:2" hidden="1" x14ac:dyDescent="0.35">
      <c r="A16745" s="1" t="s">
        <v>18826</v>
      </c>
      <c r="B16745" s="1">
        <v>54</v>
      </c>
    </row>
    <row r="16746" spans="1:2" hidden="1" x14ac:dyDescent="0.35">
      <c r="A16746" s="1" t="s">
        <v>18827</v>
      </c>
      <c r="B16746" s="1">
        <v>76</v>
      </c>
    </row>
    <row r="16747" spans="1:2" hidden="1" x14ac:dyDescent="0.35">
      <c r="A16747" s="1" t="s">
        <v>18828</v>
      </c>
      <c r="B16747" s="1">
        <v>71</v>
      </c>
    </row>
    <row r="16748" spans="1:2" hidden="1" x14ac:dyDescent="0.35">
      <c r="A16748" s="1" t="s">
        <v>18829</v>
      </c>
      <c r="B16748" s="1">
        <v>55</v>
      </c>
    </row>
    <row r="16749" spans="1:2" hidden="1" x14ac:dyDescent="0.35">
      <c r="A16749" s="1" t="s">
        <v>18830</v>
      </c>
      <c r="B16749" s="1">
        <v>77</v>
      </c>
    </row>
    <row r="16750" spans="1:2" hidden="1" x14ac:dyDescent="0.35">
      <c r="A16750" s="1" t="s">
        <v>18831</v>
      </c>
      <c r="B16750" s="1">
        <v>74</v>
      </c>
    </row>
    <row r="16751" spans="1:2" hidden="1" x14ac:dyDescent="0.35">
      <c r="A16751" s="1" t="s">
        <v>18832</v>
      </c>
      <c r="B16751" s="1">
        <v>26</v>
      </c>
    </row>
    <row r="16752" spans="1:2" hidden="1" x14ac:dyDescent="0.35">
      <c r="A16752" s="1" t="s">
        <v>18833</v>
      </c>
      <c r="B16752" s="1">
        <v>88</v>
      </c>
    </row>
    <row r="16753" spans="1:2" hidden="1" x14ac:dyDescent="0.35">
      <c r="A16753" s="1" t="s">
        <v>18834</v>
      </c>
      <c r="B16753" s="1">
        <v>31</v>
      </c>
    </row>
    <row r="16754" spans="1:2" hidden="1" x14ac:dyDescent="0.35">
      <c r="A16754" s="1" t="s">
        <v>18835</v>
      </c>
      <c r="B16754" s="1">
        <v>47</v>
      </c>
    </row>
    <row r="16755" spans="1:2" hidden="1" x14ac:dyDescent="0.35">
      <c r="A16755" s="1" t="s">
        <v>18836</v>
      </c>
      <c r="B16755" s="1">
        <v>24</v>
      </c>
    </row>
    <row r="16756" spans="1:2" hidden="1" x14ac:dyDescent="0.35">
      <c r="A16756" s="1" t="s">
        <v>18837</v>
      </c>
      <c r="B16756" s="1">
        <v>23</v>
      </c>
    </row>
    <row r="16757" spans="1:2" hidden="1" x14ac:dyDescent="0.35">
      <c r="A16757" s="1" t="s">
        <v>18838</v>
      </c>
      <c r="B16757" s="1">
        <v>98</v>
      </c>
    </row>
    <row r="16758" spans="1:2" hidden="1" x14ac:dyDescent="0.35">
      <c r="A16758" s="1" t="s">
        <v>18839</v>
      </c>
      <c r="B16758" s="1">
        <v>15</v>
      </c>
    </row>
    <row r="16759" spans="1:2" hidden="1" x14ac:dyDescent="0.35">
      <c r="A16759" s="1" t="s">
        <v>18840</v>
      </c>
      <c r="B16759" s="1">
        <v>70</v>
      </c>
    </row>
    <row r="16760" spans="1:2" hidden="1" x14ac:dyDescent="0.35">
      <c r="A16760" s="1" t="s">
        <v>18841</v>
      </c>
      <c r="B16760" s="1">
        <v>53</v>
      </c>
    </row>
    <row r="16761" spans="1:2" hidden="1" x14ac:dyDescent="0.35">
      <c r="A16761" s="1" t="s">
        <v>18842</v>
      </c>
      <c r="B16761" s="1">
        <v>35</v>
      </c>
    </row>
    <row r="16762" spans="1:2" hidden="1" x14ac:dyDescent="0.35">
      <c r="A16762" s="1" t="s">
        <v>18843</v>
      </c>
      <c r="B16762" s="1">
        <v>57</v>
      </c>
    </row>
    <row r="16763" spans="1:2" hidden="1" x14ac:dyDescent="0.35">
      <c r="A16763" s="1" t="s">
        <v>18844</v>
      </c>
      <c r="B16763" s="1">
        <v>40</v>
      </c>
    </row>
    <row r="16764" spans="1:2" hidden="1" x14ac:dyDescent="0.35">
      <c r="A16764" s="1" t="s">
        <v>18845</v>
      </c>
      <c r="B16764" s="1">
        <v>98</v>
      </c>
    </row>
    <row r="16765" spans="1:2" hidden="1" x14ac:dyDescent="0.35">
      <c r="A16765" s="1" t="s">
        <v>18846</v>
      </c>
      <c r="B16765" s="1">
        <v>97</v>
      </c>
    </row>
    <row r="16766" spans="1:2" hidden="1" x14ac:dyDescent="0.35">
      <c r="A16766" s="1" t="s">
        <v>18847</v>
      </c>
      <c r="B16766" s="1">
        <v>99</v>
      </c>
    </row>
    <row r="16767" spans="1:2" hidden="1" x14ac:dyDescent="0.35">
      <c r="A16767" s="1" t="s">
        <v>18848</v>
      </c>
      <c r="B16767" s="1">
        <v>29</v>
      </c>
    </row>
    <row r="16768" spans="1:2" hidden="1" x14ac:dyDescent="0.35">
      <c r="A16768" s="1" t="s">
        <v>18849</v>
      </c>
      <c r="B16768" s="1">
        <v>82</v>
      </c>
    </row>
    <row r="16769" spans="1:2" hidden="1" x14ac:dyDescent="0.35">
      <c r="A16769" s="1" t="s">
        <v>18850</v>
      </c>
      <c r="B16769" s="1">
        <v>42</v>
      </c>
    </row>
    <row r="16770" spans="1:2" hidden="1" x14ac:dyDescent="0.35">
      <c r="A16770" s="1" t="s">
        <v>18851</v>
      </c>
      <c r="B16770" s="1">
        <v>27</v>
      </c>
    </row>
    <row r="16771" spans="1:2" hidden="1" x14ac:dyDescent="0.35">
      <c r="A16771" s="1" t="s">
        <v>18852</v>
      </c>
      <c r="B16771" s="1">
        <v>46</v>
      </c>
    </row>
    <row r="16772" spans="1:2" hidden="1" x14ac:dyDescent="0.35">
      <c r="A16772" s="1" t="s">
        <v>18853</v>
      </c>
      <c r="B16772" s="1">
        <v>77</v>
      </c>
    </row>
    <row r="16773" spans="1:2" hidden="1" x14ac:dyDescent="0.35">
      <c r="A16773" s="1" t="s">
        <v>18854</v>
      </c>
      <c r="B16773" s="1">
        <v>61</v>
      </c>
    </row>
    <row r="16774" spans="1:2" hidden="1" x14ac:dyDescent="0.35">
      <c r="A16774" s="1" t="s">
        <v>18855</v>
      </c>
      <c r="B16774" s="1">
        <v>98</v>
      </c>
    </row>
    <row r="16775" spans="1:2" hidden="1" x14ac:dyDescent="0.35">
      <c r="A16775" s="1" t="s">
        <v>18856</v>
      </c>
      <c r="B16775" s="1">
        <v>52</v>
      </c>
    </row>
    <row r="16776" spans="1:2" hidden="1" x14ac:dyDescent="0.35">
      <c r="A16776" s="1" t="s">
        <v>18857</v>
      </c>
      <c r="B16776" s="1">
        <v>55</v>
      </c>
    </row>
    <row r="16777" spans="1:2" hidden="1" x14ac:dyDescent="0.35">
      <c r="A16777" s="1" t="s">
        <v>18858</v>
      </c>
      <c r="B16777" s="1">
        <v>44</v>
      </c>
    </row>
    <row r="16778" spans="1:2" hidden="1" x14ac:dyDescent="0.35">
      <c r="A16778" s="1" t="s">
        <v>18859</v>
      </c>
      <c r="B16778" s="1">
        <v>80</v>
      </c>
    </row>
    <row r="16779" spans="1:2" hidden="1" x14ac:dyDescent="0.35">
      <c r="A16779" s="1" t="s">
        <v>18860</v>
      </c>
      <c r="B16779" s="1">
        <v>99</v>
      </c>
    </row>
    <row r="16780" spans="1:2" hidden="1" x14ac:dyDescent="0.35">
      <c r="A16780" s="1" t="s">
        <v>18861</v>
      </c>
      <c r="B16780" s="1">
        <v>36</v>
      </c>
    </row>
    <row r="16781" spans="1:2" hidden="1" x14ac:dyDescent="0.35">
      <c r="A16781" s="1" t="s">
        <v>18862</v>
      </c>
      <c r="B16781" s="1">
        <v>30</v>
      </c>
    </row>
    <row r="16782" spans="1:2" hidden="1" x14ac:dyDescent="0.35">
      <c r="A16782" s="1" t="s">
        <v>18863</v>
      </c>
      <c r="B16782" s="1">
        <v>18</v>
      </c>
    </row>
    <row r="16783" spans="1:2" hidden="1" x14ac:dyDescent="0.35">
      <c r="A16783" s="1" t="s">
        <v>18864</v>
      </c>
      <c r="B16783" s="1">
        <v>33</v>
      </c>
    </row>
    <row r="16784" spans="1:2" hidden="1" x14ac:dyDescent="0.35">
      <c r="A16784" s="1" t="s">
        <v>18865</v>
      </c>
      <c r="B16784" s="1">
        <v>26</v>
      </c>
    </row>
    <row r="16785" spans="1:2" hidden="1" x14ac:dyDescent="0.35">
      <c r="A16785" s="1" t="s">
        <v>18866</v>
      </c>
      <c r="B16785" s="1">
        <v>78</v>
      </c>
    </row>
    <row r="16786" spans="1:2" hidden="1" x14ac:dyDescent="0.35">
      <c r="A16786" s="1" t="s">
        <v>18867</v>
      </c>
      <c r="B16786" s="1">
        <v>54</v>
      </c>
    </row>
    <row r="16787" spans="1:2" hidden="1" x14ac:dyDescent="0.35">
      <c r="A16787" s="1" t="s">
        <v>18868</v>
      </c>
      <c r="B16787" s="1">
        <v>60</v>
      </c>
    </row>
    <row r="16788" spans="1:2" hidden="1" x14ac:dyDescent="0.35">
      <c r="A16788" s="1" t="s">
        <v>18869</v>
      </c>
      <c r="B16788" s="1">
        <v>82</v>
      </c>
    </row>
    <row r="16789" spans="1:2" hidden="1" x14ac:dyDescent="0.35">
      <c r="A16789" s="1" t="s">
        <v>18870</v>
      </c>
      <c r="B16789" s="1">
        <v>58</v>
      </c>
    </row>
    <row r="16790" spans="1:2" hidden="1" x14ac:dyDescent="0.35">
      <c r="A16790" s="1" t="s">
        <v>18871</v>
      </c>
      <c r="B16790" s="1">
        <v>52</v>
      </c>
    </row>
    <row r="16791" spans="1:2" hidden="1" x14ac:dyDescent="0.35">
      <c r="A16791" s="1" t="s">
        <v>18872</v>
      </c>
      <c r="B16791" s="1">
        <v>23</v>
      </c>
    </row>
    <row r="16792" spans="1:2" hidden="1" x14ac:dyDescent="0.35">
      <c r="A16792" s="1" t="s">
        <v>18873</v>
      </c>
      <c r="B16792" s="1">
        <v>62</v>
      </c>
    </row>
    <row r="16793" spans="1:2" hidden="1" x14ac:dyDescent="0.35">
      <c r="A16793" s="1" t="s">
        <v>18874</v>
      </c>
      <c r="B16793" s="1">
        <v>89</v>
      </c>
    </row>
    <row r="16794" spans="1:2" hidden="1" x14ac:dyDescent="0.35">
      <c r="A16794" s="1" t="s">
        <v>18875</v>
      </c>
      <c r="B16794" s="1">
        <v>31</v>
      </c>
    </row>
    <row r="16795" spans="1:2" hidden="1" x14ac:dyDescent="0.35">
      <c r="A16795" s="1" t="s">
        <v>18876</v>
      </c>
      <c r="B16795" s="1">
        <v>86</v>
      </c>
    </row>
    <row r="16796" spans="1:2" hidden="1" x14ac:dyDescent="0.35">
      <c r="A16796" s="1" t="s">
        <v>18877</v>
      </c>
      <c r="B16796" s="1">
        <v>42</v>
      </c>
    </row>
    <row r="16797" spans="1:2" hidden="1" x14ac:dyDescent="0.35">
      <c r="A16797" s="1" t="s">
        <v>18878</v>
      </c>
      <c r="B16797" s="1">
        <v>48</v>
      </c>
    </row>
    <row r="16798" spans="1:2" hidden="1" x14ac:dyDescent="0.35">
      <c r="A16798" s="1" t="s">
        <v>18879</v>
      </c>
      <c r="B16798" s="1">
        <v>38</v>
      </c>
    </row>
    <row r="16799" spans="1:2" hidden="1" x14ac:dyDescent="0.35">
      <c r="A16799" s="1" t="s">
        <v>18880</v>
      </c>
      <c r="B16799" s="1">
        <v>20</v>
      </c>
    </row>
    <row r="16800" spans="1:2" hidden="1" x14ac:dyDescent="0.35">
      <c r="A16800" s="1" t="s">
        <v>18881</v>
      </c>
      <c r="B16800" s="1">
        <v>65</v>
      </c>
    </row>
    <row r="16801" spans="1:2" hidden="1" x14ac:dyDescent="0.35">
      <c r="A16801" s="1" t="s">
        <v>18882</v>
      </c>
      <c r="B16801" s="1">
        <v>61</v>
      </c>
    </row>
    <row r="16802" spans="1:2" hidden="1" x14ac:dyDescent="0.35">
      <c r="A16802" s="1" t="s">
        <v>18883</v>
      </c>
      <c r="B16802" s="1">
        <v>99</v>
      </c>
    </row>
    <row r="16803" spans="1:2" hidden="1" x14ac:dyDescent="0.35">
      <c r="A16803" s="1" t="s">
        <v>18884</v>
      </c>
      <c r="B16803" s="1">
        <v>35</v>
      </c>
    </row>
    <row r="16804" spans="1:2" hidden="1" x14ac:dyDescent="0.35">
      <c r="A16804" s="1" t="s">
        <v>18885</v>
      </c>
      <c r="B16804" s="1">
        <v>42</v>
      </c>
    </row>
    <row r="16805" spans="1:2" hidden="1" x14ac:dyDescent="0.35">
      <c r="A16805" s="1" t="s">
        <v>18886</v>
      </c>
      <c r="B16805" s="1">
        <v>96</v>
      </c>
    </row>
    <row r="16806" spans="1:2" hidden="1" x14ac:dyDescent="0.35">
      <c r="A16806" s="1" t="s">
        <v>18887</v>
      </c>
      <c r="B16806" s="1">
        <v>26</v>
      </c>
    </row>
    <row r="16807" spans="1:2" hidden="1" x14ac:dyDescent="0.35">
      <c r="A16807" s="1" t="s">
        <v>18888</v>
      </c>
      <c r="B16807" s="1">
        <v>15</v>
      </c>
    </row>
    <row r="16808" spans="1:2" hidden="1" x14ac:dyDescent="0.35">
      <c r="A16808" s="1" t="s">
        <v>18889</v>
      </c>
      <c r="B16808" s="1">
        <v>26</v>
      </c>
    </row>
    <row r="16809" spans="1:2" hidden="1" x14ac:dyDescent="0.35">
      <c r="A16809" s="1" t="s">
        <v>18890</v>
      </c>
      <c r="B16809" s="1">
        <v>87</v>
      </c>
    </row>
    <row r="16810" spans="1:2" hidden="1" x14ac:dyDescent="0.35">
      <c r="A16810" s="1" t="s">
        <v>18891</v>
      </c>
      <c r="B16810" s="1">
        <v>24</v>
      </c>
    </row>
    <row r="16811" spans="1:2" hidden="1" x14ac:dyDescent="0.35">
      <c r="A16811" s="1" t="s">
        <v>18892</v>
      </c>
      <c r="B16811" s="1">
        <v>24</v>
      </c>
    </row>
    <row r="16812" spans="1:2" hidden="1" x14ac:dyDescent="0.35">
      <c r="A16812" s="1" t="s">
        <v>18893</v>
      </c>
      <c r="B16812" s="1">
        <v>23</v>
      </c>
    </row>
    <row r="16813" spans="1:2" hidden="1" x14ac:dyDescent="0.35">
      <c r="A16813" s="1" t="s">
        <v>18894</v>
      </c>
      <c r="B16813" s="1">
        <v>58</v>
      </c>
    </row>
    <row r="16814" spans="1:2" hidden="1" x14ac:dyDescent="0.35">
      <c r="A16814" s="1" t="s">
        <v>18895</v>
      </c>
      <c r="B16814" s="1">
        <v>80</v>
      </c>
    </row>
    <row r="16815" spans="1:2" hidden="1" x14ac:dyDescent="0.35">
      <c r="A16815" s="1" t="s">
        <v>18896</v>
      </c>
      <c r="B16815" s="1">
        <v>74</v>
      </c>
    </row>
    <row r="16816" spans="1:2" hidden="1" x14ac:dyDescent="0.35">
      <c r="A16816" s="1" t="s">
        <v>18897</v>
      </c>
      <c r="B16816" s="1">
        <v>90</v>
      </c>
    </row>
    <row r="16817" spans="1:2" hidden="1" x14ac:dyDescent="0.35">
      <c r="A16817" s="1" t="s">
        <v>18898</v>
      </c>
      <c r="B16817" s="1">
        <v>36</v>
      </c>
    </row>
    <row r="16818" spans="1:2" hidden="1" x14ac:dyDescent="0.35">
      <c r="A16818" s="1" t="s">
        <v>18899</v>
      </c>
      <c r="B16818" s="1">
        <v>47</v>
      </c>
    </row>
    <row r="16819" spans="1:2" hidden="1" x14ac:dyDescent="0.35">
      <c r="A16819" s="1" t="s">
        <v>18900</v>
      </c>
      <c r="B16819" s="1">
        <v>1</v>
      </c>
    </row>
    <row r="16820" spans="1:2" hidden="1" x14ac:dyDescent="0.35">
      <c r="A16820" s="1" t="s">
        <v>18901</v>
      </c>
      <c r="B16820" s="1">
        <v>51</v>
      </c>
    </row>
    <row r="16821" spans="1:2" hidden="1" x14ac:dyDescent="0.35">
      <c r="A16821" s="1" t="s">
        <v>18902</v>
      </c>
      <c r="B16821" s="1">
        <v>29</v>
      </c>
    </row>
    <row r="16822" spans="1:2" hidden="1" x14ac:dyDescent="0.35">
      <c r="A16822" s="1" t="s">
        <v>18903</v>
      </c>
      <c r="B16822" s="1">
        <v>94</v>
      </c>
    </row>
    <row r="16823" spans="1:2" hidden="1" x14ac:dyDescent="0.35">
      <c r="A16823" s="1" t="s">
        <v>18904</v>
      </c>
      <c r="B16823" s="1">
        <v>62</v>
      </c>
    </row>
    <row r="16824" spans="1:2" hidden="1" x14ac:dyDescent="0.35">
      <c r="A16824" s="1" t="s">
        <v>18905</v>
      </c>
      <c r="B16824" s="1">
        <v>56</v>
      </c>
    </row>
    <row r="16825" spans="1:2" hidden="1" x14ac:dyDescent="0.35">
      <c r="A16825" s="1" t="s">
        <v>18906</v>
      </c>
      <c r="B16825" s="1">
        <v>7</v>
      </c>
    </row>
    <row r="16826" spans="1:2" hidden="1" x14ac:dyDescent="0.35">
      <c r="A16826" s="1" t="s">
        <v>18907</v>
      </c>
      <c r="B16826" s="1">
        <v>30</v>
      </c>
    </row>
    <row r="16827" spans="1:2" hidden="1" x14ac:dyDescent="0.35">
      <c r="A16827" s="1" t="s">
        <v>18908</v>
      </c>
      <c r="B16827" s="1">
        <v>41</v>
      </c>
    </row>
    <row r="16828" spans="1:2" hidden="1" x14ac:dyDescent="0.35">
      <c r="A16828" s="1" t="s">
        <v>18909</v>
      </c>
      <c r="B16828" s="1">
        <v>78</v>
      </c>
    </row>
    <row r="16829" spans="1:2" hidden="1" x14ac:dyDescent="0.35">
      <c r="A16829" s="1" t="s">
        <v>18910</v>
      </c>
      <c r="B16829" s="1">
        <v>38</v>
      </c>
    </row>
    <row r="16830" spans="1:2" hidden="1" x14ac:dyDescent="0.35">
      <c r="A16830" s="1" t="s">
        <v>18911</v>
      </c>
      <c r="B16830" s="1">
        <v>53</v>
      </c>
    </row>
    <row r="16831" spans="1:2" hidden="1" x14ac:dyDescent="0.35">
      <c r="A16831" s="1" t="s">
        <v>18912</v>
      </c>
      <c r="B16831" s="1">
        <v>2</v>
      </c>
    </row>
    <row r="16832" spans="1:2" hidden="1" x14ac:dyDescent="0.35">
      <c r="A16832" s="1" t="s">
        <v>18913</v>
      </c>
      <c r="B16832" s="1">
        <v>87</v>
      </c>
    </row>
    <row r="16833" spans="1:2" hidden="1" x14ac:dyDescent="0.35">
      <c r="A16833" s="1" t="s">
        <v>18914</v>
      </c>
      <c r="B16833" s="1">
        <v>22</v>
      </c>
    </row>
    <row r="16834" spans="1:2" hidden="1" x14ac:dyDescent="0.35">
      <c r="A16834" s="1" t="s">
        <v>18915</v>
      </c>
      <c r="B16834" s="1">
        <v>38</v>
      </c>
    </row>
    <row r="16835" spans="1:2" hidden="1" x14ac:dyDescent="0.35">
      <c r="A16835" s="1" t="s">
        <v>18916</v>
      </c>
      <c r="B16835" s="1">
        <v>37</v>
      </c>
    </row>
    <row r="16836" spans="1:2" hidden="1" x14ac:dyDescent="0.35">
      <c r="A16836" s="1" t="s">
        <v>18917</v>
      </c>
      <c r="B16836" s="1">
        <v>60</v>
      </c>
    </row>
    <row r="16837" spans="1:2" hidden="1" x14ac:dyDescent="0.35">
      <c r="A16837" s="1" t="s">
        <v>18918</v>
      </c>
      <c r="B16837" s="1">
        <v>62</v>
      </c>
    </row>
    <row r="16838" spans="1:2" hidden="1" x14ac:dyDescent="0.35">
      <c r="A16838" s="1" t="s">
        <v>18919</v>
      </c>
      <c r="B16838" s="1">
        <v>95</v>
      </c>
    </row>
    <row r="16839" spans="1:2" hidden="1" x14ac:dyDescent="0.35">
      <c r="A16839" s="1" t="s">
        <v>18920</v>
      </c>
      <c r="B16839" s="1">
        <v>59</v>
      </c>
    </row>
    <row r="16840" spans="1:2" hidden="1" x14ac:dyDescent="0.35">
      <c r="A16840" s="1" t="s">
        <v>18921</v>
      </c>
      <c r="B16840" s="1">
        <v>31</v>
      </c>
    </row>
    <row r="16841" spans="1:2" hidden="1" x14ac:dyDescent="0.35">
      <c r="A16841" s="1" t="s">
        <v>18922</v>
      </c>
      <c r="B16841" s="1">
        <v>67</v>
      </c>
    </row>
    <row r="16842" spans="1:2" hidden="1" x14ac:dyDescent="0.35">
      <c r="A16842" s="1" t="s">
        <v>18923</v>
      </c>
      <c r="B16842" s="1">
        <v>53</v>
      </c>
    </row>
    <row r="16843" spans="1:2" hidden="1" x14ac:dyDescent="0.35">
      <c r="A16843" s="1" t="s">
        <v>18924</v>
      </c>
      <c r="B16843" s="1">
        <v>25</v>
      </c>
    </row>
    <row r="16844" spans="1:2" hidden="1" x14ac:dyDescent="0.35">
      <c r="A16844" s="1" t="s">
        <v>18925</v>
      </c>
      <c r="B16844" s="1">
        <v>23</v>
      </c>
    </row>
    <row r="16845" spans="1:2" hidden="1" x14ac:dyDescent="0.35">
      <c r="A16845" s="1" t="s">
        <v>18926</v>
      </c>
      <c r="B16845" s="1">
        <v>81</v>
      </c>
    </row>
    <row r="16846" spans="1:2" hidden="1" x14ac:dyDescent="0.35">
      <c r="A16846" s="1" t="s">
        <v>18927</v>
      </c>
      <c r="B16846" s="1">
        <v>52</v>
      </c>
    </row>
    <row r="16847" spans="1:2" hidden="1" x14ac:dyDescent="0.35">
      <c r="A16847" s="1" t="s">
        <v>18928</v>
      </c>
      <c r="B16847" s="1">
        <v>20</v>
      </c>
    </row>
    <row r="16848" spans="1:2" hidden="1" x14ac:dyDescent="0.35">
      <c r="A16848" s="1" t="s">
        <v>18929</v>
      </c>
      <c r="B16848" s="1">
        <v>50</v>
      </c>
    </row>
    <row r="16849" spans="1:2" hidden="1" x14ac:dyDescent="0.35">
      <c r="A16849" s="1" t="s">
        <v>18930</v>
      </c>
      <c r="B16849" s="1">
        <v>82</v>
      </c>
    </row>
    <row r="16850" spans="1:2" hidden="1" x14ac:dyDescent="0.35">
      <c r="A16850" s="1" t="s">
        <v>18931</v>
      </c>
      <c r="B16850" s="1">
        <v>11</v>
      </c>
    </row>
    <row r="16851" spans="1:2" hidden="1" x14ac:dyDescent="0.35">
      <c r="A16851" s="1" t="s">
        <v>18932</v>
      </c>
      <c r="B16851" s="1">
        <v>51</v>
      </c>
    </row>
    <row r="16852" spans="1:2" hidden="1" x14ac:dyDescent="0.35">
      <c r="A16852" s="1" t="s">
        <v>18933</v>
      </c>
      <c r="B16852" s="1">
        <v>65</v>
      </c>
    </row>
    <row r="16853" spans="1:2" hidden="1" x14ac:dyDescent="0.35">
      <c r="A16853" s="1" t="s">
        <v>18934</v>
      </c>
      <c r="B16853" s="1">
        <v>79</v>
      </c>
    </row>
    <row r="16854" spans="1:2" hidden="1" x14ac:dyDescent="0.35">
      <c r="A16854" s="1" t="s">
        <v>18935</v>
      </c>
      <c r="B16854" s="1">
        <v>2</v>
      </c>
    </row>
    <row r="16855" spans="1:2" hidden="1" x14ac:dyDescent="0.35">
      <c r="A16855" s="1" t="s">
        <v>18936</v>
      </c>
      <c r="B16855" s="1">
        <v>28</v>
      </c>
    </row>
    <row r="16856" spans="1:2" hidden="1" x14ac:dyDescent="0.35">
      <c r="A16856" s="1" t="s">
        <v>18937</v>
      </c>
      <c r="B16856" s="1">
        <v>84</v>
      </c>
    </row>
    <row r="16857" spans="1:2" hidden="1" x14ac:dyDescent="0.35">
      <c r="A16857" s="1" t="s">
        <v>18938</v>
      </c>
      <c r="B16857" s="1">
        <v>65</v>
      </c>
    </row>
    <row r="16858" spans="1:2" hidden="1" x14ac:dyDescent="0.35">
      <c r="A16858" s="1" t="s">
        <v>18939</v>
      </c>
      <c r="B16858" s="1">
        <v>80</v>
      </c>
    </row>
    <row r="16859" spans="1:2" hidden="1" x14ac:dyDescent="0.35">
      <c r="A16859" s="1" t="s">
        <v>18940</v>
      </c>
      <c r="B16859" s="1">
        <v>84</v>
      </c>
    </row>
    <row r="16860" spans="1:2" hidden="1" x14ac:dyDescent="0.35">
      <c r="A16860" s="1" t="s">
        <v>18941</v>
      </c>
      <c r="B16860" s="1">
        <v>83</v>
      </c>
    </row>
    <row r="16861" spans="1:2" hidden="1" x14ac:dyDescent="0.35">
      <c r="A16861" s="1" t="s">
        <v>18942</v>
      </c>
      <c r="B16861" s="1">
        <v>13</v>
      </c>
    </row>
    <row r="16862" spans="1:2" hidden="1" x14ac:dyDescent="0.35">
      <c r="A16862" s="1" t="s">
        <v>18943</v>
      </c>
      <c r="B16862" s="1">
        <v>76</v>
      </c>
    </row>
    <row r="16863" spans="1:2" hidden="1" x14ac:dyDescent="0.35">
      <c r="A16863" s="1" t="s">
        <v>18944</v>
      </c>
      <c r="B16863" s="1">
        <v>58</v>
      </c>
    </row>
    <row r="16864" spans="1:2" hidden="1" x14ac:dyDescent="0.35">
      <c r="A16864" s="1" t="s">
        <v>18945</v>
      </c>
      <c r="B16864" s="1">
        <v>70</v>
      </c>
    </row>
    <row r="16865" spans="1:2" hidden="1" x14ac:dyDescent="0.35">
      <c r="A16865" s="1" t="s">
        <v>18946</v>
      </c>
      <c r="B16865" s="1">
        <v>87</v>
      </c>
    </row>
    <row r="16866" spans="1:2" hidden="1" x14ac:dyDescent="0.35">
      <c r="A16866" s="1" t="s">
        <v>18947</v>
      </c>
      <c r="B16866" s="1">
        <v>72</v>
      </c>
    </row>
    <row r="16867" spans="1:2" hidden="1" x14ac:dyDescent="0.35">
      <c r="A16867" s="1" t="s">
        <v>18948</v>
      </c>
      <c r="B16867" s="1">
        <v>46</v>
      </c>
    </row>
    <row r="16868" spans="1:2" hidden="1" x14ac:dyDescent="0.35">
      <c r="A16868" s="1" t="s">
        <v>18949</v>
      </c>
      <c r="B16868" s="1">
        <v>93</v>
      </c>
    </row>
    <row r="16869" spans="1:2" hidden="1" x14ac:dyDescent="0.35">
      <c r="A16869" s="1" t="s">
        <v>18950</v>
      </c>
      <c r="B16869" s="1">
        <v>30</v>
      </c>
    </row>
    <row r="16870" spans="1:2" hidden="1" x14ac:dyDescent="0.35">
      <c r="A16870" s="1" t="s">
        <v>18951</v>
      </c>
      <c r="B16870" s="1">
        <v>49</v>
      </c>
    </row>
    <row r="16871" spans="1:2" hidden="1" x14ac:dyDescent="0.35">
      <c r="A16871" s="1" t="s">
        <v>18952</v>
      </c>
      <c r="B16871" s="1">
        <v>41</v>
      </c>
    </row>
    <row r="16872" spans="1:2" hidden="1" x14ac:dyDescent="0.35">
      <c r="A16872" s="1" t="s">
        <v>18953</v>
      </c>
      <c r="B16872" s="1">
        <v>47</v>
      </c>
    </row>
    <row r="16873" spans="1:2" hidden="1" x14ac:dyDescent="0.35">
      <c r="A16873" s="1" t="s">
        <v>18954</v>
      </c>
      <c r="B16873" s="1">
        <v>78</v>
      </c>
    </row>
    <row r="16874" spans="1:2" hidden="1" x14ac:dyDescent="0.35">
      <c r="A16874" s="1" t="s">
        <v>18955</v>
      </c>
      <c r="B16874" s="1">
        <v>92</v>
      </c>
    </row>
    <row r="16875" spans="1:2" hidden="1" x14ac:dyDescent="0.35">
      <c r="A16875" s="1" t="s">
        <v>18956</v>
      </c>
      <c r="B16875" s="1">
        <v>77</v>
      </c>
    </row>
    <row r="16876" spans="1:2" hidden="1" x14ac:dyDescent="0.35">
      <c r="A16876" s="1" t="s">
        <v>18957</v>
      </c>
      <c r="B16876" s="1">
        <v>74</v>
      </c>
    </row>
    <row r="16877" spans="1:2" hidden="1" x14ac:dyDescent="0.35">
      <c r="A16877" s="1" t="s">
        <v>18958</v>
      </c>
      <c r="B16877" s="1">
        <v>21</v>
      </c>
    </row>
    <row r="16878" spans="1:2" hidden="1" x14ac:dyDescent="0.35">
      <c r="A16878" s="1" t="s">
        <v>18959</v>
      </c>
      <c r="B16878" s="1">
        <v>43</v>
      </c>
    </row>
    <row r="16879" spans="1:2" hidden="1" x14ac:dyDescent="0.35">
      <c r="A16879" s="1" t="s">
        <v>18960</v>
      </c>
      <c r="B16879" s="1">
        <v>31</v>
      </c>
    </row>
    <row r="16880" spans="1:2" hidden="1" x14ac:dyDescent="0.35">
      <c r="A16880" s="1" t="s">
        <v>18961</v>
      </c>
      <c r="B16880" s="1">
        <v>65</v>
      </c>
    </row>
    <row r="16881" spans="1:2" hidden="1" x14ac:dyDescent="0.35">
      <c r="A16881" s="1" t="s">
        <v>18962</v>
      </c>
      <c r="B16881" s="1">
        <v>69</v>
      </c>
    </row>
    <row r="16882" spans="1:2" hidden="1" x14ac:dyDescent="0.35">
      <c r="A16882" s="1" t="s">
        <v>18963</v>
      </c>
      <c r="B16882" s="1">
        <v>68</v>
      </c>
    </row>
    <row r="16883" spans="1:2" hidden="1" x14ac:dyDescent="0.35">
      <c r="A16883" s="1" t="s">
        <v>18964</v>
      </c>
      <c r="B16883" s="1">
        <v>36</v>
      </c>
    </row>
    <row r="16884" spans="1:2" hidden="1" x14ac:dyDescent="0.35">
      <c r="A16884" s="1" t="s">
        <v>18965</v>
      </c>
      <c r="B16884" s="1">
        <v>54</v>
      </c>
    </row>
    <row r="16885" spans="1:2" hidden="1" x14ac:dyDescent="0.35">
      <c r="A16885" s="1" t="s">
        <v>18966</v>
      </c>
      <c r="B16885" s="1">
        <v>22</v>
      </c>
    </row>
    <row r="16886" spans="1:2" hidden="1" x14ac:dyDescent="0.35">
      <c r="A16886" s="1" t="s">
        <v>18967</v>
      </c>
      <c r="B16886" s="1">
        <v>13</v>
      </c>
    </row>
    <row r="16887" spans="1:2" hidden="1" x14ac:dyDescent="0.35">
      <c r="A16887" s="1" t="s">
        <v>18968</v>
      </c>
      <c r="B16887" s="1">
        <v>17</v>
      </c>
    </row>
    <row r="16888" spans="1:2" hidden="1" x14ac:dyDescent="0.35">
      <c r="A16888" s="1" t="s">
        <v>18969</v>
      </c>
      <c r="B16888" s="1">
        <v>13</v>
      </c>
    </row>
    <row r="16889" spans="1:2" hidden="1" x14ac:dyDescent="0.35">
      <c r="A16889" s="1" t="s">
        <v>18970</v>
      </c>
      <c r="B16889" s="1">
        <v>99</v>
      </c>
    </row>
    <row r="16890" spans="1:2" hidden="1" x14ac:dyDescent="0.35">
      <c r="A16890" s="1" t="s">
        <v>18971</v>
      </c>
      <c r="B16890" s="1">
        <v>40</v>
      </c>
    </row>
    <row r="16891" spans="1:2" hidden="1" x14ac:dyDescent="0.35">
      <c r="A16891" s="1" t="s">
        <v>18972</v>
      </c>
      <c r="B16891" s="1">
        <v>66</v>
      </c>
    </row>
    <row r="16892" spans="1:2" hidden="1" x14ac:dyDescent="0.35">
      <c r="A16892" s="1" t="s">
        <v>18973</v>
      </c>
      <c r="B16892" s="1">
        <v>48</v>
      </c>
    </row>
    <row r="16893" spans="1:2" hidden="1" x14ac:dyDescent="0.35">
      <c r="A16893" s="1" t="s">
        <v>18974</v>
      </c>
      <c r="B16893" s="1">
        <v>76</v>
      </c>
    </row>
    <row r="16894" spans="1:2" hidden="1" x14ac:dyDescent="0.35">
      <c r="A16894" s="1" t="s">
        <v>18975</v>
      </c>
      <c r="B16894" s="1">
        <v>79</v>
      </c>
    </row>
    <row r="16895" spans="1:2" hidden="1" x14ac:dyDescent="0.35">
      <c r="A16895" s="1" t="s">
        <v>18976</v>
      </c>
      <c r="B16895" s="1">
        <v>75</v>
      </c>
    </row>
    <row r="16896" spans="1:2" hidden="1" x14ac:dyDescent="0.35">
      <c r="A16896" s="1" t="s">
        <v>18977</v>
      </c>
      <c r="B16896" s="1">
        <v>76</v>
      </c>
    </row>
    <row r="16897" spans="1:2" hidden="1" x14ac:dyDescent="0.35">
      <c r="A16897" s="1" t="s">
        <v>18978</v>
      </c>
      <c r="B16897" s="1">
        <v>44</v>
      </c>
    </row>
    <row r="16898" spans="1:2" hidden="1" x14ac:dyDescent="0.35">
      <c r="A16898" s="1" t="s">
        <v>18979</v>
      </c>
      <c r="B16898" s="1">
        <v>3</v>
      </c>
    </row>
    <row r="16899" spans="1:2" hidden="1" x14ac:dyDescent="0.35">
      <c r="A16899" s="1" t="s">
        <v>18980</v>
      </c>
      <c r="B16899" s="1">
        <v>47</v>
      </c>
    </row>
    <row r="16900" spans="1:2" hidden="1" x14ac:dyDescent="0.35">
      <c r="A16900" s="1" t="s">
        <v>18981</v>
      </c>
      <c r="B16900" s="1">
        <v>12</v>
      </c>
    </row>
    <row r="16901" spans="1:2" hidden="1" x14ac:dyDescent="0.35">
      <c r="A16901" s="1" t="s">
        <v>18982</v>
      </c>
      <c r="B16901" s="1">
        <v>1</v>
      </c>
    </row>
    <row r="16902" spans="1:2" hidden="1" x14ac:dyDescent="0.35">
      <c r="A16902" s="1" t="s">
        <v>18983</v>
      </c>
      <c r="B16902" s="1">
        <v>3</v>
      </c>
    </row>
    <row r="16903" spans="1:2" hidden="1" x14ac:dyDescent="0.35">
      <c r="A16903" s="1" t="s">
        <v>18984</v>
      </c>
      <c r="B16903" s="1">
        <v>98</v>
      </c>
    </row>
    <row r="16904" spans="1:2" hidden="1" x14ac:dyDescent="0.35">
      <c r="A16904" s="1" t="s">
        <v>18985</v>
      </c>
      <c r="B16904" s="1">
        <v>3</v>
      </c>
    </row>
    <row r="16905" spans="1:2" hidden="1" x14ac:dyDescent="0.35">
      <c r="A16905" s="1" t="s">
        <v>18986</v>
      </c>
      <c r="B16905" s="1">
        <v>63</v>
      </c>
    </row>
    <row r="16906" spans="1:2" hidden="1" x14ac:dyDescent="0.35">
      <c r="A16906" s="1" t="s">
        <v>18987</v>
      </c>
      <c r="B16906" s="1">
        <v>84</v>
      </c>
    </row>
    <row r="16907" spans="1:2" hidden="1" x14ac:dyDescent="0.35">
      <c r="A16907" s="1" t="s">
        <v>18988</v>
      </c>
      <c r="B16907" s="1">
        <v>23</v>
      </c>
    </row>
    <row r="16908" spans="1:2" hidden="1" x14ac:dyDescent="0.35">
      <c r="A16908" s="1" t="s">
        <v>18989</v>
      </c>
      <c r="B16908" s="1">
        <v>23</v>
      </c>
    </row>
    <row r="16909" spans="1:2" hidden="1" x14ac:dyDescent="0.35">
      <c r="A16909" s="1" t="s">
        <v>18990</v>
      </c>
      <c r="B16909" s="1">
        <v>49</v>
      </c>
    </row>
    <row r="16910" spans="1:2" hidden="1" x14ac:dyDescent="0.35">
      <c r="A16910" s="1" t="s">
        <v>18991</v>
      </c>
      <c r="B16910" s="1">
        <v>73</v>
      </c>
    </row>
    <row r="16911" spans="1:2" hidden="1" x14ac:dyDescent="0.35">
      <c r="A16911" s="1" t="s">
        <v>18992</v>
      </c>
      <c r="B16911" s="1">
        <v>5</v>
      </c>
    </row>
    <row r="16912" spans="1:2" hidden="1" x14ac:dyDescent="0.35">
      <c r="A16912" s="1" t="s">
        <v>18993</v>
      </c>
      <c r="B16912" s="1">
        <v>83</v>
      </c>
    </row>
    <row r="16913" spans="1:2" hidden="1" x14ac:dyDescent="0.35">
      <c r="A16913" s="1" t="s">
        <v>18994</v>
      </c>
      <c r="B16913" s="1">
        <v>84</v>
      </c>
    </row>
    <row r="16914" spans="1:2" hidden="1" x14ac:dyDescent="0.35">
      <c r="A16914" s="1" t="s">
        <v>18995</v>
      </c>
      <c r="B16914" s="1">
        <v>43</v>
      </c>
    </row>
    <row r="16915" spans="1:2" hidden="1" x14ac:dyDescent="0.35">
      <c r="A16915" s="1" t="s">
        <v>18996</v>
      </c>
      <c r="B16915" s="1">
        <v>46</v>
      </c>
    </row>
    <row r="16916" spans="1:2" hidden="1" x14ac:dyDescent="0.35">
      <c r="A16916" s="1" t="s">
        <v>18997</v>
      </c>
      <c r="B16916" s="1">
        <v>51</v>
      </c>
    </row>
    <row r="16917" spans="1:2" hidden="1" x14ac:dyDescent="0.35">
      <c r="A16917" s="1" t="s">
        <v>18998</v>
      </c>
      <c r="B16917" s="1">
        <v>33</v>
      </c>
    </row>
    <row r="16918" spans="1:2" hidden="1" x14ac:dyDescent="0.35">
      <c r="A16918" s="1" t="s">
        <v>18999</v>
      </c>
      <c r="B16918" s="1">
        <v>50</v>
      </c>
    </row>
    <row r="16919" spans="1:2" hidden="1" x14ac:dyDescent="0.35">
      <c r="A16919" s="1" t="s">
        <v>19000</v>
      </c>
      <c r="B16919" s="1">
        <v>62</v>
      </c>
    </row>
    <row r="16920" spans="1:2" hidden="1" x14ac:dyDescent="0.35">
      <c r="A16920" s="1" t="s">
        <v>19001</v>
      </c>
      <c r="B16920" s="1">
        <v>86</v>
      </c>
    </row>
    <row r="16921" spans="1:2" hidden="1" x14ac:dyDescent="0.35">
      <c r="A16921" s="1" t="s">
        <v>19002</v>
      </c>
      <c r="B16921" s="1">
        <v>20</v>
      </c>
    </row>
    <row r="16922" spans="1:2" hidden="1" x14ac:dyDescent="0.35">
      <c r="A16922" s="1" t="s">
        <v>19003</v>
      </c>
      <c r="B16922" s="1">
        <v>93</v>
      </c>
    </row>
    <row r="16923" spans="1:2" hidden="1" x14ac:dyDescent="0.35">
      <c r="A16923" s="1" t="s">
        <v>19004</v>
      </c>
      <c r="B16923" s="1">
        <v>21</v>
      </c>
    </row>
    <row r="16924" spans="1:2" hidden="1" x14ac:dyDescent="0.35">
      <c r="A16924" s="1" t="s">
        <v>19005</v>
      </c>
      <c r="B16924" s="1">
        <v>75</v>
      </c>
    </row>
    <row r="16925" spans="1:2" hidden="1" x14ac:dyDescent="0.35">
      <c r="A16925" s="1" t="s">
        <v>19006</v>
      </c>
      <c r="B16925" s="1">
        <v>5</v>
      </c>
    </row>
    <row r="16926" spans="1:2" hidden="1" x14ac:dyDescent="0.35">
      <c r="A16926" s="1" t="s">
        <v>19007</v>
      </c>
      <c r="B16926" s="1">
        <v>90</v>
      </c>
    </row>
    <row r="16927" spans="1:2" hidden="1" x14ac:dyDescent="0.35">
      <c r="A16927" s="1" t="s">
        <v>19008</v>
      </c>
      <c r="B16927" s="1">
        <v>93</v>
      </c>
    </row>
    <row r="16928" spans="1:2" hidden="1" x14ac:dyDescent="0.35">
      <c r="A16928" s="1" t="s">
        <v>19009</v>
      </c>
      <c r="B16928" s="1">
        <v>23</v>
      </c>
    </row>
    <row r="16929" spans="1:2" hidden="1" x14ac:dyDescent="0.35">
      <c r="A16929" s="1" t="s">
        <v>19010</v>
      </c>
      <c r="B16929" s="1">
        <v>22</v>
      </c>
    </row>
    <row r="16930" spans="1:2" hidden="1" x14ac:dyDescent="0.35">
      <c r="A16930" s="1" t="s">
        <v>19011</v>
      </c>
      <c r="B16930" s="1">
        <v>44</v>
      </c>
    </row>
    <row r="16931" spans="1:2" hidden="1" x14ac:dyDescent="0.35">
      <c r="A16931" s="1" t="s">
        <v>19012</v>
      </c>
      <c r="B16931" s="1">
        <v>8</v>
      </c>
    </row>
    <row r="16932" spans="1:2" hidden="1" x14ac:dyDescent="0.35">
      <c r="A16932" s="1" t="s">
        <v>19013</v>
      </c>
      <c r="B16932" s="1">
        <v>84</v>
      </c>
    </row>
    <row r="16933" spans="1:2" hidden="1" x14ac:dyDescent="0.35">
      <c r="A16933" s="1" t="s">
        <v>19014</v>
      </c>
      <c r="B16933" s="1">
        <v>62</v>
      </c>
    </row>
    <row r="16934" spans="1:2" hidden="1" x14ac:dyDescent="0.35">
      <c r="A16934" s="1" t="s">
        <v>19015</v>
      </c>
      <c r="B16934" s="1">
        <v>88</v>
      </c>
    </row>
    <row r="16935" spans="1:2" hidden="1" x14ac:dyDescent="0.35">
      <c r="A16935" s="1" t="s">
        <v>19016</v>
      </c>
      <c r="B16935" s="1">
        <v>7</v>
      </c>
    </row>
    <row r="16936" spans="1:2" hidden="1" x14ac:dyDescent="0.35">
      <c r="A16936" s="1" t="s">
        <v>19017</v>
      </c>
      <c r="B16936" s="1">
        <v>33</v>
      </c>
    </row>
    <row r="16937" spans="1:2" hidden="1" x14ac:dyDescent="0.35">
      <c r="A16937" s="1" t="s">
        <v>19018</v>
      </c>
      <c r="B16937" s="1">
        <v>90</v>
      </c>
    </row>
    <row r="16938" spans="1:2" hidden="1" x14ac:dyDescent="0.35">
      <c r="A16938" s="1" t="s">
        <v>19019</v>
      </c>
      <c r="B16938" s="1">
        <v>60</v>
      </c>
    </row>
    <row r="16939" spans="1:2" hidden="1" x14ac:dyDescent="0.35">
      <c r="A16939" s="1" t="s">
        <v>19020</v>
      </c>
      <c r="B16939" s="1">
        <v>17</v>
      </c>
    </row>
    <row r="16940" spans="1:2" hidden="1" x14ac:dyDescent="0.35">
      <c r="A16940" s="1" t="s">
        <v>19021</v>
      </c>
      <c r="B16940" s="1">
        <v>38</v>
      </c>
    </row>
    <row r="16941" spans="1:2" hidden="1" x14ac:dyDescent="0.35">
      <c r="A16941" s="1" t="s">
        <v>19022</v>
      </c>
      <c r="B16941" s="1">
        <v>21</v>
      </c>
    </row>
    <row r="16942" spans="1:2" hidden="1" x14ac:dyDescent="0.35">
      <c r="A16942" s="1" t="s">
        <v>19023</v>
      </c>
      <c r="B16942" s="1">
        <v>73</v>
      </c>
    </row>
    <row r="16943" spans="1:2" hidden="1" x14ac:dyDescent="0.35">
      <c r="A16943" s="1" t="s">
        <v>19024</v>
      </c>
      <c r="B16943" s="1">
        <v>65</v>
      </c>
    </row>
    <row r="16944" spans="1:2" hidden="1" x14ac:dyDescent="0.35">
      <c r="A16944" s="1" t="s">
        <v>19025</v>
      </c>
      <c r="B16944" s="1">
        <v>31</v>
      </c>
    </row>
    <row r="16945" spans="1:2" hidden="1" x14ac:dyDescent="0.35">
      <c r="A16945" s="1" t="s">
        <v>19026</v>
      </c>
      <c r="B16945" s="1">
        <v>3</v>
      </c>
    </row>
    <row r="16946" spans="1:2" hidden="1" x14ac:dyDescent="0.35">
      <c r="A16946" s="1" t="s">
        <v>19027</v>
      </c>
      <c r="B16946" s="1">
        <v>22</v>
      </c>
    </row>
    <row r="16947" spans="1:2" hidden="1" x14ac:dyDescent="0.35">
      <c r="A16947" s="1" t="s">
        <v>19028</v>
      </c>
      <c r="B16947" s="1">
        <v>83</v>
      </c>
    </row>
    <row r="16948" spans="1:2" hidden="1" x14ac:dyDescent="0.35">
      <c r="A16948" s="1" t="s">
        <v>19029</v>
      </c>
      <c r="B16948" s="1">
        <v>92</v>
      </c>
    </row>
    <row r="16949" spans="1:2" hidden="1" x14ac:dyDescent="0.35">
      <c r="A16949" s="1" t="s">
        <v>19030</v>
      </c>
      <c r="B16949" s="1">
        <v>17</v>
      </c>
    </row>
    <row r="16950" spans="1:2" hidden="1" x14ac:dyDescent="0.35">
      <c r="A16950" s="1" t="s">
        <v>19031</v>
      </c>
      <c r="B16950" s="1">
        <v>16</v>
      </c>
    </row>
    <row r="16951" spans="1:2" hidden="1" x14ac:dyDescent="0.35">
      <c r="A16951" s="1" t="s">
        <v>19032</v>
      </c>
      <c r="B16951" s="1">
        <v>85</v>
      </c>
    </row>
    <row r="16952" spans="1:2" hidden="1" x14ac:dyDescent="0.35">
      <c r="A16952" s="1" t="s">
        <v>19033</v>
      </c>
      <c r="B16952" s="1">
        <v>53</v>
      </c>
    </row>
    <row r="16953" spans="1:2" hidden="1" x14ac:dyDescent="0.35">
      <c r="A16953" s="1" t="s">
        <v>19034</v>
      </c>
      <c r="B16953" s="1">
        <v>21</v>
      </c>
    </row>
    <row r="16954" spans="1:2" hidden="1" x14ac:dyDescent="0.35">
      <c r="A16954" s="1" t="s">
        <v>19035</v>
      </c>
      <c r="B16954" s="1">
        <v>52</v>
      </c>
    </row>
    <row r="16955" spans="1:2" hidden="1" x14ac:dyDescent="0.35">
      <c r="A16955" s="1" t="s">
        <v>19036</v>
      </c>
      <c r="B16955" s="1">
        <v>31</v>
      </c>
    </row>
    <row r="16956" spans="1:2" hidden="1" x14ac:dyDescent="0.35">
      <c r="A16956" s="1" t="s">
        <v>19037</v>
      </c>
      <c r="B16956" s="1">
        <v>28</v>
      </c>
    </row>
    <row r="16957" spans="1:2" hidden="1" x14ac:dyDescent="0.35">
      <c r="A16957" s="1" t="s">
        <v>19038</v>
      </c>
      <c r="B16957" s="1">
        <v>28</v>
      </c>
    </row>
    <row r="16958" spans="1:2" hidden="1" x14ac:dyDescent="0.35">
      <c r="A16958" s="1" t="s">
        <v>19039</v>
      </c>
      <c r="B16958" s="1">
        <v>43</v>
      </c>
    </row>
    <row r="16959" spans="1:2" hidden="1" x14ac:dyDescent="0.35">
      <c r="A16959" s="1" t="s">
        <v>19040</v>
      </c>
      <c r="B16959" s="1">
        <v>53</v>
      </c>
    </row>
    <row r="16960" spans="1:2" hidden="1" x14ac:dyDescent="0.35">
      <c r="A16960" s="1" t="s">
        <v>19041</v>
      </c>
      <c r="B16960" s="1">
        <v>84</v>
      </c>
    </row>
    <row r="16961" spans="1:2" hidden="1" x14ac:dyDescent="0.35">
      <c r="A16961" s="1" t="s">
        <v>19042</v>
      </c>
      <c r="B16961" s="1">
        <v>44</v>
      </c>
    </row>
    <row r="16962" spans="1:2" hidden="1" x14ac:dyDescent="0.35">
      <c r="A16962" s="1" t="s">
        <v>19043</v>
      </c>
      <c r="B16962" s="1">
        <v>22</v>
      </c>
    </row>
    <row r="16963" spans="1:2" hidden="1" x14ac:dyDescent="0.35">
      <c r="A16963" s="1" t="s">
        <v>19044</v>
      </c>
      <c r="B16963" s="1">
        <v>97</v>
      </c>
    </row>
    <row r="16964" spans="1:2" hidden="1" x14ac:dyDescent="0.35">
      <c r="A16964" s="1" t="s">
        <v>19045</v>
      </c>
      <c r="B16964" s="1">
        <v>62</v>
      </c>
    </row>
    <row r="16965" spans="1:2" hidden="1" x14ac:dyDescent="0.35">
      <c r="A16965" s="1" t="s">
        <v>19046</v>
      </c>
      <c r="B16965" s="1">
        <v>6</v>
      </c>
    </row>
    <row r="16966" spans="1:2" hidden="1" x14ac:dyDescent="0.35">
      <c r="A16966" s="1" t="s">
        <v>19047</v>
      </c>
      <c r="B16966" s="1">
        <v>99</v>
      </c>
    </row>
    <row r="16967" spans="1:2" hidden="1" x14ac:dyDescent="0.35">
      <c r="A16967" s="1" t="s">
        <v>19048</v>
      </c>
      <c r="B16967" s="1">
        <v>30</v>
      </c>
    </row>
    <row r="16968" spans="1:2" hidden="1" x14ac:dyDescent="0.35">
      <c r="A16968" s="1" t="s">
        <v>19049</v>
      </c>
      <c r="B16968" s="1">
        <v>54</v>
      </c>
    </row>
    <row r="16969" spans="1:2" hidden="1" x14ac:dyDescent="0.35">
      <c r="A16969" s="1" t="s">
        <v>19050</v>
      </c>
      <c r="B16969" s="1">
        <v>62</v>
      </c>
    </row>
    <row r="16970" spans="1:2" hidden="1" x14ac:dyDescent="0.35">
      <c r="A16970" s="1" t="s">
        <v>19051</v>
      </c>
      <c r="B16970" s="1">
        <v>26</v>
      </c>
    </row>
    <row r="16971" spans="1:2" hidden="1" x14ac:dyDescent="0.35">
      <c r="A16971" s="1" t="s">
        <v>19052</v>
      </c>
      <c r="B16971" s="1">
        <v>53</v>
      </c>
    </row>
    <row r="16972" spans="1:2" hidden="1" x14ac:dyDescent="0.35">
      <c r="A16972" s="1" t="s">
        <v>19053</v>
      </c>
      <c r="B16972" s="1">
        <v>4</v>
      </c>
    </row>
    <row r="16973" spans="1:2" hidden="1" x14ac:dyDescent="0.35">
      <c r="A16973" s="1" t="s">
        <v>19054</v>
      </c>
      <c r="B16973" s="1">
        <v>2</v>
      </c>
    </row>
    <row r="16974" spans="1:2" hidden="1" x14ac:dyDescent="0.35">
      <c r="A16974" s="1" t="s">
        <v>19055</v>
      </c>
      <c r="B16974" s="1">
        <v>59</v>
      </c>
    </row>
    <row r="16975" spans="1:2" hidden="1" x14ac:dyDescent="0.35">
      <c r="A16975" s="1" t="s">
        <v>19056</v>
      </c>
      <c r="B16975" s="1">
        <v>96</v>
      </c>
    </row>
    <row r="16976" spans="1:2" hidden="1" x14ac:dyDescent="0.35">
      <c r="A16976" s="1" t="s">
        <v>19057</v>
      </c>
      <c r="B16976" s="1">
        <v>53</v>
      </c>
    </row>
    <row r="16977" spans="1:2" hidden="1" x14ac:dyDescent="0.35">
      <c r="A16977" s="1" t="s">
        <v>19058</v>
      </c>
      <c r="B16977" s="1">
        <v>88</v>
      </c>
    </row>
    <row r="16978" spans="1:2" hidden="1" x14ac:dyDescent="0.35">
      <c r="A16978" s="1" t="s">
        <v>19059</v>
      </c>
      <c r="B16978" s="1">
        <v>78</v>
      </c>
    </row>
    <row r="16979" spans="1:2" hidden="1" x14ac:dyDescent="0.35">
      <c r="A16979" s="1" t="s">
        <v>19060</v>
      </c>
      <c r="B16979" s="1">
        <v>39</v>
      </c>
    </row>
    <row r="16980" spans="1:2" hidden="1" x14ac:dyDescent="0.35">
      <c r="A16980" s="1" t="s">
        <v>19061</v>
      </c>
      <c r="B16980" s="1">
        <v>48</v>
      </c>
    </row>
    <row r="16981" spans="1:2" hidden="1" x14ac:dyDescent="0.35">
      <c r="A16981" s="1" t="s">
        <v>19062</v>
      </c>
      <c r="B16981" s="1">
        <v>48</v>
      </c>
    </row>
    <row r="16982" spans="1:2" hidden="1" x14ac:dyDescent="0.35">
      <c r="A16982" s="1" t="s">
        <v>19063</v>
      </c>
      <c r="B16982" s="1">
        <v>92</v>
      </c>
    </row>
    <row r="16983" spans="1:2" hidden="1" x14ac:dyDescent="0.35">
      <c r="A16983" s="1" t="s">
        <v>19064</v>
      </c>
      <c r="B16983" s="1">
        <v>5</v>
      </c>
    </row>
    <row r="16984" spans="1:2" hidden="1" x14ac:dyDescent="0.35">
      <c r="A16984" s="1" t="s">
        <v>19065</v>
      </c>
      <c r="B16984" s="1">
        <v>29</v>
      </c>
    </row>
    <row r="16985" spans="1:2" hidden="1" x14ac:dyDescent="0.35">
      <c r="A16985" s="1" t="s">
        <v>19066</v>
      </c>
      <c r="B16985" s="1">
        <v>83</v>
      </c>
    </row>
    <row r="16986" spans="1:2" hidden="1" x14ac:dyDescent="0.35">
      <c r="A16986" s="1" t="s">
        <v>19067</v>
      </c>
      <c r="B16986" s="1">
        <v>82</v>
      </c>
    </row>
    <row r="16987" spans="1:2" hidden="1" x14ac:dyDescent="0.35">
      <c r="A16987" s="1" t="s">
        <v>19068</v>
      </c>
      <c r="B16987" s="1">
        <v>73</v>
      </c>
    </row>
    <row r="16988" spans="1:2" hidden="1" x14ac:dyDescent="0.35">
      <c r="A16988" s="1" t="s">
        <v>19069</v>
      </c>
      <c r="B16988" s="1">
        <v>30</v>
      </c>
    </row>
    <row r="16989" spans="1:2" hidden="1" x14ac:dyDescent="0.35">
      <c r="A16989" s="1" t="s">
        <v>19070</v>
      </c>
      <c r="B16989" s="1">
        <v>54</v>
      </c>
    </row>
    <row r="16990" spans="1:2" hidden="1" x14ac:dyDescent="0.35">
      <c r="A16990" s="1" t="s">
        <v>19071</v>
      </c>
      <c r="B16990" s="1">
        <v>28</v>
      </c>
    </row>
    <row r="16991" spans="1:2" hidden="1" x14ac:dyDescent="0.35">
      <c r="A16991" s="1" t="s">
        <v>19072</v>
      </c>
      <c r="B16991" s="1">
        <v>91</v>
      </c>
    </row>
    <row r="16992" spans="1:2" hidden="1" x14ac:dyDescent="0.35">
      <c r="A16992" s="1" t="s">
        <v>19073</v>
      </c>
      <c r="B16992" s="1">
        <v>81</v>
      </c>
    </row>
    <row r="16993" spans="1:2" hidden="1" x14ac:dyDescent="0.35">
      <c r="A16993" s="1" t="s">
        <v>19074</v>
      </c>
      <c r="B16993" s="1">
        <v>10</v>
      </c>
    </row>
    <row r="16994" spans="1:2" hidden="1" x14ac:dyDescent="0.35">
      <c r="A16994" s="1" t="s">
        <v>19075</v>
      </c>
      <c r="B16994" s="1">
        <v>36</v>
      </c>
    </row>
    <row r="16995" spans="1:2" hidden="1" x14ac:dyDescent="0.35">
      <c r="A16995" s="1" t="s">
        <v>19076</v>
      </c>
      <c r="B16995" s="1">
        <v>31</v>
      </c>
    </row>
    <row r="16996" spans="1:2" hidden="1" x14ac:dyDescent="0.35">
      <c r="A16996" s="1" t="s">
        <v>19077</v>
      </c>
      <c r="B16996" s="1">
        <v>82</v>
      </c>
    </row>
    <row r="16997" spans="1:2" hidden="1" x14ac:dyDescent="0.35">
      <c r="A16997" s="1" t="s">
        <v>19078</v>
      </c>
      <c r="B16997" s="1">
        <v>93</v>
      </c>
    </row>
    <row r="16998" spans="1:2" hidden="1" x14ac:dyDescent="0.35">
      <c r="A16998" s="1" t="s">
        <v>19079</v>
      </c>
      <c r="B16998" s="1">
        <v>60</v>
      </c>
    </row>
    <row r="16999" spans="1:2" hidden="1" x14ac:dyDescent="0.35">
      <c r="A16999" s="1" t="s">
        <v>19080</v>
      </c>
      <c r="B16999" s="1">
        <v>51</v>
      </c>
    </row>
    <row r="17000" spans="1:2" hidden="1" x14ac:dyDescent="0.35">
      <c r="A17000" s="1" t="s">
        <v>19081</v>
      </c>
      <c r="B17000" s="1">
        <v>46</v>
      </c>
    </row>
    <row r="17001" spans="1:2" hidden="1" x14ac:dyDescent="0.35">
      <c r="A17001" s="1" t="s">
        <v>19082</v>
      </c>
      <c r="B17001" s="1">
        <v>89</v>
      </c>
    </row>
    <row r="17002" spans="1:2" hidden="1" x14ac:dyDescent="0.35">
      <c r="A17002" s="1" t="s">
        <v>19083</v>
      </c>
      <c r="B17002" s="1">
        <v>40</v>
      </c>
    </row>
    <row r="17003" spans="1:2" hidden="1" x14ac:dyDescent="0.35">
      <c r="A17003" s="1" t="s">
        <v>19084</v>
      </c>
      <c r="B17003" s="1">
        <v>98</v>
      </c>
    </row>
    <row r="17004" spans="1:2" hidden="1" x14ac:dyDescent="0.35">
      <c r="A17004" s="1" t="s">
        <v>19085</v>
      </c>
      <c r="B17004" s="1">
        <v>11</v>
      </c>
    </row>
    <row r="17005" spans="1:2" hidden="1" x14ac:dyDescent="0.35">
      <c r="A17005" s="1" t="s">
        <v>19086</v>
      </c>
      <c r="B17005" s="1">
        <v>69</v>
      </c>
    </row>
    <row r="17006" spans="1:2" hidden="1" x14ac:dyDescent="0.35">
      <c r="A17006" s="1" t="s">
        <v>19087</v>
      </c>
      <c r="B17006" s="1">
        <v>49</v>
      </c>
    </row>
    <row r="17007" spans="1:2" hidden="1" x14ac:dyDescent="0.35">
      <c r="A17007" s="1" t="s">
        <v>19088</v>
      </c>
      <c r="B17007" s="1">
        <v>88</v>
      </c>
    </row>
    <row r="17008" spans="1:2" hidden="1" x14ac:dyDescent="0.35">
      <c r="A17008" s="1" t="s">
        <v>19089</v>
      </c>
      <c r="B17008" s="1">
        <v>8</v>
      </c>
    </row>
    <row r="17009" spans="1:2" hidden="1" x14ac:dyDescent="0.35">
      <c r="A17009" s="1" t="s">
        <v>19090</v>
      </c>
      <c r="B17009" s="1">
        <v>97</v>
      </c>
    </row>
    <row r="17010" spans="1:2" hidden="1" x14ac:dyDescent="0.35">
      <c r="A17010" s="1" t="s">
        <v>19091</v>
      </c>
      <c r="B17010" s="1">
        <v>79</v>
      </c>
    </row>
    <row r="17011" spans="1:2" hidden="1" x14ac:dyDescent="0.35">
      <c r="A17011" s="1" t="s">
        <v>19092</v>
      </c>
      <c r="B17011" s="1">
        <v>54</v>
      </c>
    </row>
    <row r="17012" spans="1:2" hidden="1" x14ac:dyDescent="0.35">
      <c r="A17012" s="1" t="s">
        <v>19093</v>
      </c>
      <c r="B17012" s="1">
        <v>66</v>
      </c>
    </row>
    <row r="17013" spans="1:2" hidden="1" x14ac:dyDescent="0.35">
      <c r="A17013" s="1" t="s">
        <v>19094</v>
      </c>
      <c r="B17013" s="1">
        <v>88</v>
      </c>
    </row>
    <row r="17014" spans="1:2" hidden="1" x14ac:dyDescent="0.35">
      <c r="A17014" s="1" t="s">
        <v>19095</v>
      </c>
      <c r="B17014" s="1">
        <v>54</v>
      </c>
    </row>
    <row r="17015" spans="1:2" hidden="1" x14ac:dyDescent="0.35">
      <c r="A17015" s="1" t="s">
        <v>19096</v>
      </c>
      <c r="B17015" s="1">
        <v>25</v>
      </c>
    </row>
    <row r="17016" spans="1:2" hidden="1" x14ac:dyDescent="0.35">
      <c r="A17016" s="1" t="s">
        <v>19097</v>
      </c>
      <c r="B17016" s="1">
        <v>40</v>
      </c>
    </row>
    <row r="17017" spans="1:2" hidden="1" x14ac:dyDescent="0.35">
      <c r="A17017" s="1" t="s">
        <v>19098</v>
      </c>
      <c r="B17017" s="1">
        <v>1</v>
      </c>
    </row>
    <row r="17018" spans="1:2" hidden="1" x14ac:dyDescent="0.35">
      <c r="A17018" s="1" t="s">
        <v>19099</v>
      </c>
      <c r="B17018" s="1">
        <v>32</v>
      </c>
    </row>
    <row r="17019" spans="1:2" hidden="1" x14ac:dyDescent="0.35">
      <c r="A17019" s="1" t="s">
        <v>19100</v>
      </c>
      <c r="B17019" s="1">
        <v>39</v>
      </c>
    </row>
    <row r="17020" spans="1:2" hidden="1" x14ac:dyDescent="0.35">
      <c r="A17020" s="1" t="s">
        <v>19101</v>
      </c>
      <c r="B17020" s="1">
        <v>9</v>
      </c>
    </row>
    <row r="17021" spans="1:2" hidden="1" x14ac:dyDescent="0.35">
      <c r="A17021" s="1" t="s">
        <v>19102</v>
      </c>
      <c r="B17021" s="1">
        <v>53</v>
      </c>
    </row>
    <row r="17022" spans="1:2" hidden="1" x14ac:dyDescent="0.35">
      <c r="A17022" s="1" t="s">
        <v>19103</v>
      </c>
      <c r="B17022" s="1">
        <v>66</v>
      </c>
    </row>
    <row r="17023" spans="1:2" hidden="1" x14ac:dyDescent="0.35">
      <c r="A17023" s="1" t="s">
        <v>19104</v>
      </c>
      <c r="B17023" s="1">
        <v>0</v>
      </c>
    </row>
    <row r="17024" spans="1:2" hidden="1" x14ac:dyDescent="0.35">
      <c r="A17024" s="1" t="s">
        <v>19105</v>
      </c>
      <c r="B17024" s="1">
        <v>51</v>
      </c>
    </row>
    <row r="17025" spans="1:2" hidden="1" x14ac:dyDescent="0.35">
      <c r="A17025" s="1" t="s">
        <v>19106</v>
      </c>
      <c r="B17025" s="1">
        <v>98</v>
      </c>
    </row>
    <row r="17026" spans="1:2" hidden="1" x14ac:dyDescent="0.35">
      <c r="A17026" s="1" t="s">
        <v>19107</v>
      </c>
      <c r="B17026" s="1">
        <v>93</v>
      </c>
    </row>
    <row r="17027" spans="1:2" hidden="1" x14ac:dyDescent="0.35">
      <c r="A17027" s="1" t="s">
        <v>19108</v>
      </c>
      <c r="B17027" s="1">
        <v>4</v>
      </c>
    </row>
    <row r="17028" spans="1:2" hidden="1" x14ac:dyDescent="0.35">
      <c r="A17028" s="1" t="s">
        <v>19109</v>
      </c>
      <c r="B17028" s="1">
        <v>30</v>
      </c>
    </row>
    <row r="17029" spans="1:2" hidden="1" x14ac:dyDescent="0.35">
      <c r="A17029" s="1" t="s">
        <v>19110</v>
      </c>
      <c r="B17029" s="1">
        <v>67</v>
      </c>
    </row>
    <row r="17030" spans="1:2" hidden="1" x14ac:dyDescent="0.35">
      <c r="A17030" s="1" t="s">
        <v>19111</v>
      </c>
      <c r="B17030" s="1">
        <v>40</v>
      </c>
    </row>
    <row r="17031" spans="1:2" hidden="1" x14ac:dyDescent="0.35">
      <c r="A17031" s="1" t="s">
        <v>19112</v>
      </c>
      <c r="B17031" s="1">
        <v>48</v>
      </c>
    </row>
    <row r="17032" spans="1:2" hidden="1" x14ac:dyDescent="0.35">
      <c r="A17032" s="1" t="s">
        <v>19113</v>
      </c>
      <c r="B17032" s="1">
        <v>57</v>
      </c>
    </row>
    <row r="17033" spans="1:2" hidden="1" x14ac:dyDescent="0.35">
      <c r="A17033" s="1" t="s">
        <v>19114</v>
      </c>
      <c r="B17033" s="1">
        <v>5</v>
      </c>
    </row>
    <row r="17034" spans="1:2" hidden="1" x14ac:dyDescent="0.35">
      <c r="A17034" s="1" t="s">
        <v>19115</v>
      </c>
      <c r="B17034" s="1">
        <v>20</v>
      </c>
    </row>
    <row r="17035" spans="1:2" hidden="1" x14ac:dyDescent="0.35">
      <c r="A17035" s="1" t="s">
        <v>19116</v>
      </c>
      <c r="B17035" s="1">
        <v>76</v>
      </c>
    </row>
    <row r="17036" spans="1:2" hidden="1" x14ac:dyDescent="0.35">
      <c r="A17036" s="1" t="s">
        <v>19117</v>
      </c>
      <c r="B17036" s="1">
        <v>68</v>
      </c>
    </row>
    <row r="17037" spans="1:2" hidden="1" x14ac:dyDescent="0.35">
      <c r="A17037" s="1" t="s">
        <v>19118</v>
      </c>
      <c r="B17037" s="1">
        <v>80</v>
      </c>
    </row>
    <row r="17038" spans="1:2" hidden="1" x14ac:dyDescent="0.35">
      <c r="A17038" s="1" t="s">
        <v>19119</v>
      </c>
      <c r="B17038" s="1">
        <v>19</v>
      </c>
    </row>
    <row r="17039" spans="1:2" hidden="1" x14ac:dyDescent="0.35">
      <c r="A17039" s="1" t="s">
        <v>19120</v>
      </c>
      <c r="B17039" s="1">
        <v>36</v>
      </c>
    </row>
    <row r="17040" spans="1:2" hidden="1" x14ac:dyDescent="0.35">
      <c r="A17040" s="1" t="s">
        <v>19121</v>
      </c>
      <c r="B17040" s="1">
        <v>75</v>
      </c>
    </row>
    <row r="17041" spans="1:2" hidden="1" x14ac:dyDescent="0.35">
      <c r="A17041" s="1" t="s">
        <v>19122</v>
      </c>
      <c r="B17041" s="1">
        <v>48</v>
      </c>
    </row>
    <row r="17042" spans="1:2" hidden="1" x14ac:dyDescent="0.35">
      <c r="A17042" s="1" t="s">
        <v>19123</v>
      </c>
      <c r="B17042" s="1">
        <v>12</v>
      </c>
    </row>
    <row r="17043" spans="1:2" hidden="1" x14ac:dyDescent="0.35">
      <c r="A17043" s="1" t="s">
        <v>19124</v>
      </c>
      <c r="B17043" s="1">
        <v>49</v>
      </c>
    </row>
    <row r="17044" spans="1:2" hidden="1" x14ac:dyDescent="0.35">
      <c r="A17044" s="1" t="s">
        <v>19125</v>
      </c>
      <c r="B17044" s="1">
        <v>10</v>
      </c>
    </row>
    <row r="17045" spans="1:2" hidden="1" x14ac:dyDescent="0.35">
      <c r="A17045" s="1" t="s">
        <v>19126</v>
      </c>
      <c r="B17045" s="1">
        <v>21</v>
      </c>
    </row>
    <row r="17046" spans="1:2" hidden="1" x14ac:dyDescent="0.35">
      <c r="A17046" s="1" t="s">
        <v>19127</v>
      </c>
      <c r="B17046" s="1">
        <v>54</v>
      </c>
    </row>
    <row r="17047" spans="1:2" hidden="1" x14ac:dyDescent="0.35">
      <c r="A17047" s="1" t="s">
        <v>19128</v>
      </c>
      <c r="B17047" s="1">
        <v>71</v>
      </c>
    </row>
    <row r="17048" spans="1:2" hidden="1" x14ac:dyDescent="0.35">
      <c r="A17048" s="1" t="s">
        <v>19129</v>
      </c>
      <c r="B17048" s="1">
        <v>14</v>
      </c>
    </row>
    <row r="17049" spans="1:2" hidden="1" x14ac:dyDescent="0.35">
      <c r="A17049" s="1" t="s">
        <v>19130</v>
      </c>
      <c r="B17049" s="1">
        <v>93</v>
      </c>
    </row>
    <row r="17050" spans="1:2" hidden="1" x14ac:dyDescent="0.35">
      <c r="A17050" s="1" t="s">
        <v>19131</v>
      </c>
      <c r="B17050" s="1">
        <v>23</v>
      </c>
    </row>
    <row r="17051" spans="1:2" hidden="1" x14ac:dyDescent="0.35">
      <c r="A17051" s="1" t="s">
        <v>19132</v>
      </c>
      <c r="B17051" s="1">
        <v>68</v>
      </c>
    </row>
    <row r="17052" spans="1:2" hidden="1" x14ac:dyDescent="0.35">
      <c r="A17052" s="1" t="s">
        <v>19133</v>
      </c>
      <c r="B17052" s="1">
        <v>45</v>
      </c>
    </row>
    <row r="17053" spans="1:2" hidden="1" x14ac:dyDescent="0.35">
      <c r="A17053" s="1" t="s">
        <v>19134</v>
      </c>
      <c r="B17053" s="1">
        <v>12</v>
      </c>
    </row>
    <row r="17054" spans="1:2" hidden="1" x14ac:dyDescent="0.35">
      <c r="A17054" s="1" t="s">
        <v>19135</v>
      </c>
      <c r="B17054" s="1">
        <v>57</v>
      </c>
    </row>
    <row r="17055" spans="1:2" hidden="1" x14ac:dyDescent="0.35">
      <c r="A17055" s="1" t="s">
        <v>19136</v>
      </c>
      <c r="B17055" s="1">
        <v>75</v>
      </c>
    </row>
    <row r="17056" spans="1:2" hidden="1" x14ac:dyDescent="0.35">
      <c r="A17056" s="1" t="s">
        <v>19137</v>
      </c>
      <c r="B17056" s="1">
        <v>22</v>
      </c>
    </row>
    <row r="17057" spans="1:2" hidden="1" x14ac:dyDescent="0.35">
      <c r="A17057" s="1" t="s">
        <v>19138</v>
      </c>
      <c r="B17057" s="1">
        <v>74</v>
      </c>
    </row>
    <row r="17058" spans="1:2" hidden="1" x14ac:dyDescent="0.35">
      <c r="A17058" s="1" t="s">
        <v>19139</v>
      </c>
      <c r="B17058" s="1">
        <v>46</v>
      </c>
    </row>
    <row r="17059" spans="1:2" hidden="1" x14ac:dyDescent="0.35">
      <c r="A17059" s="1" t="s">
        <v>19140</v>
      </c>
      <c r="B17059" s="1">
        <v>40</v>
      </c>
    </row>
    <row r="17060" spans="1:2" hidden="1" x14ac:dyDescent="0.35">
      <c r="A17060" s="1" t="s">
        <v>19141</v>
      </c>
      <c r="B17060" s="1">
        <v>64</v>
      </c>
    </row>
    <row r="17061" spans="1:2" hidden="1" x14ac:dyDescent="0.35">
      <c r="A17061" s="1" t="s">
        <v>19142</v>
      </c>
      <c r="B17061" s="1">
        <v>51</v>
      </c>
    </row>
    <row r="17062" spans="1:2" hidden="1" x14ac:dyDescent="0.35">
      <c r="A17062" s="1" t="s">
        <v>19143</v>
      </c>
      <c r="B17062" s="1">
        <v>37</v>
      </c>
    </row>
    <row r="17063" spans="1:2" hidden="1" x14ac:dyDescent="0.35">
      <c r="A17063" s="1" t="s">
        <v>19144</v>
      </c>
      <c r="B17063" s="1">
        <v>84</v>
      </c>
    </row>
    <row r="17064" spans="1:2" hidden="1" x14ac:dyDescent="0.35">
      <c r="A17064" s="1" t="s">
        <v>19145</v>
      </c>
      <c r="B17064" s="1">
        <v>76</v>
      </c>
    </row>
    <row r="17065" spans="1:2" hidden="1" x14ac:dyDescent="0.35">
      <c r="A17065" s="1" t="s">
        <v>19146</v>
      </c>
      <c r="B17065" s="1">
        <v>93</v>
      </c>
    </row>
    <row r="17066" spans="1:2" hidden="1" x14ac:dyDescent="0.35">
      <c r="A17066" s="1" t="s">
        <v>19147</v>
      </c>
      <c r="B17066" s="1">
        <v>43</v>
      </c>
    </row>
    <row r="17067" spans="1:2" hidden="1" x14ac:dyDescent="0.35">
      <c r="A17067" s="1" t="s">
        <v>19148</v>
      </c>
      <c r="B17067" s="1">
        <v>23</v>
      </c>
    </row>
    <row r="17068" spans="1:2" hidden="1" x14ac:dyDescent="0.35">
      <c r="A17068" s="1" t="s">
        <v>19149</v>
      </c>
      <c r="B17068" s="1">
        <v>85</v>
      </c>
    </row>
    <row r="17069" spans="1:2" hidden="1" x14ac:dyDescent="0.35">
      <c r="A17069" s="1" t="s">
        <v>19150</v>
      </c>
      <c r="B17069" s="1">
        <v>87</v>
      </c>
    </row>
    <row r="17070" spans="1:2" hidden="1" x14ac:dyDescent="0.35">
      <c r="A17070" s="1" t="s">
        <v>19151</v>
      </c>
      <c r="B17070" s="1">
        <v>61</v>
      </c>
    </row>
    <row r="17071" spans="1:2" hidden="1" x14ac:dyDescent="0.35">
      <c r="A17071" s="1" t="s">
        <v>19152</v>
      </c>
      <c r="B17071" s="1">
        <v>6</v>
      </c>
    </row>
    <row r="17072" spans="1:2" hidden="1" x14ac:dyDescent="0.35">
      <c r="A17072" s="1" t="s">
        <v>19153</v>
      </c>
      <c r="B17072" s="1">
        <v>43</v>
      </c>
    </row>
    <row r="17073" spans="1:2" hidden="1" x14ac:dyDescent="0.35">
      <c r="A17073" s="1" t="s">
        <v>19154</v>
      </c>
      <c r="B17073" s="1">
        <v>58</v>
      </c>
    </row>
    <row r="17074" spans="1:2" hidden="1" x14ac:dyDescent="0.35">
      <c r="A17074" s="1" t="s">
        <v>19155</v>
      </c>
      <c r="B17074" s="1">
        <v>72</v>
      </c>
    </row>
    <row r="17075" spans="1:2" hidden="1" x14ac:dyDescent="0.35">
      <c r="A17075" s="1" t="s">
        <v>19156</v>
      </c>
      <c r="B17075" s="1">
        <v>87</v>
      </c>
    </row>
    <row r="17076" spans="1:2" hidden="1" x14ac:dyDescent="0.35">
      <c r="A17076" s="1" t="s">
        <v>19157</v>
      </c>
      <c r="B17076" s="1">
        <v>21</v>
      </c>
    </row>
    <row r="17077" spans="1:2" hidden="1" x14ac:dyDescent="0.35">
      <c r="A17077" s="1" t="s">
        <v>19158</v>
      </c>
      <c r="B17077" s="1">
        <v>19</v>
      </c>
    </row>
    <row r="17078" spans="1:2" hidden="1" x14ac:dyDescent="0.35">
      <c r="A17078" s="1" t="s">
        <v>19159</v>
      </c>
      <c r="B17078" s="1">
        <v>10</v>
      </c>
    </row>
    <row r="17079" spans="1:2" hidden="1" x14ac:dyDescent="0.35">
      <c r="A17079" s="1" t="s">
        <v>19160</v>
      </c>
      <c r="B17079" s="1">
        <v>65</v>
      </c>
    </row>
    <row r="17080" spans="1:2" hidden="1" x14ac:dyDescent="0.35">
      <c r="A17080" s="1" t="s">
        <v>19161</v>
      </c>
      <c r="B17080" s="1">
        <v>51</v>
      </c>
    </row>
    <row r="17081" spans="1:2" hidden="1" x14ac:dyDescent="0.35">
      <c r="A17081" s="1" t="s">
        <v>19162</v>
      </c>
      <c r="B17081" s="1">
        <v>14</v>
      </c>
    </row>
    <row r="17082" spans="1:2" hidden="1" x14ac:dyDescent="0.35">
      <c r="A17082" s="1" t="s">
        <v>19163</v>
      </c>
      <c r="B17082" s="1">
        <v>99</v>
      </c>
    </row>
    <row r="17083" spans="1:2" hidden="1" x14ac:dyDescent="0.35">
      <c r="A17083" s="1" t="s">
        <v>19164</v>
      </c>
      <c r="B17083" s="1">
        <v>35</v>
      </c>
    </row>
    <row r="17084" spans="1:2" hidden="1" x14ac:dyDescent="0.35">
      <c r="A17084" s="1" t="s">
        <v>19165</v>
      </c>
      <c r="B17084" s="1">
        <v>99</v>
      </c>
    </row>
    <row r="17085" spans="1:2" hidden="1" x14ac:dyDescent="0.35">
      <c r="A17085" s="1" t="s">
        <v>19166</v>
      </c>
      <c r="B17085" s="1">
        <v>19</v>
      </c>
    </row>
    <row r="17086" spans="1:2" hidden="1" x14ac:dyDescent="0.35">
      <c r="A17086" s="1" t="s">
        <v>19167</v>
      </c>
      <c r="B17086" s="1">
        <v>95</v>
      </c>
    </row>
    <row r="17087" spans="1:2" hidden="1" x14ac:dyDescent="0.35">
      <c r="A17087" s="1" t="s">
        <v>19168</v>
      </c>
      <c r="B17087" s="1">
        <v>39</v>
      </c>
    </row>
    <row r="17088" spans="1:2" hidden="1" x14ac:dyDescent="0.35">
      <c r="A17088" s="1" t="s">
        <v>19169</v>
      </c>
      <c r="B17088" s="1">
        <v>26</v>
      </c>
    </row>
    <row r="17089" spans="1:2" hidden="1" x14ac:dyDescent="0.35">
      <c r="A17089" s="1" t="s">
        <v>19170</v>
      </c>
      <c r="B17089" s="1">
        <v>8</v>
      </c>
    </row>
    <row r="17090" spans="1:2" hidden="1" x14ac:dyDescent="0.35">
      <c r="A17090" s="1" t="s">
        <v>19171</v>
      </c>
      <c r="B17090" s="1">
        <v>88</v>
      </c>
    </row>
    <row r="17091" spans="1:2" hidden="1" x14ac:dyDescent="0.35">
      <c r="A17091" s="1" t="s">
        <v>19172</v>
      </c>
      <c r="B17091" s="1">
        <v>54</v>
      </c>
    </row>
    <row r="17092" spans="1:2" hidden="1" x14ac:dyDescent="0.35">
      <c r="A17092" s="1" t="s">
        <v>19173</v>
      </c>
      <c r="B17092" s="1">
        <v>5</v>
      </c>
    </row>
    <row r="17093" spans="1:2" hidden="1" x14ac:dyDescent="0.35">
      <c r="A17093" s="1" t="s">
        <v>19174</v>
      </c>
      <c r="B17093" s="1">
        <v>39</v>
      </c>
    </row>
    <row r="17094" spans="1:2" hidden="1" x14ac:dyDescent="0.35">
      <c r="A17094" s="1" t="s">
        <v>19175</v>
      </c>
      <c r="B17094" s="1">
        <v>25</v>
      </c>
    </row>
    <row r="17095" spans="1:2" hidden="1" x14ac:dyDescent="0.35">
      <c r="A17095" s="1" t="s">
        <v>19176</v>
      </c>
      <c r="B17095" s="1">
        <v>82</v>
      </c>
    </row>
    <row r="17096" spans="1:2" hidden="1" x14ac:dyDescent="0.35">
      <c r="A17096" s="1" t="s">
        <v>19177</v>
      </c>
      <c r="B17096" s="1">
        <v>12</v>
      </c>
    </row>
    <row r="17097" spans="1:2" hidden="1" x14ac:dyDescent="0.35">
      <c r="A17097" s="1" t="s">
        <v>19178</v>
      </c>
      <c r="B17097" s="1">
        <v>7</v>
      </c>
    </row>
    <row r="17098" spans="1:2" hidden="1" x14ac:dyDescent="0.35">
      <c r="A17098" s="1" t="s">
        <v>19179</v>
      </c>
      <c r="B17098" s="1">
        <v>81</v>
      </c>
    </row>
    <row r="17099" spans="1:2" hidden="1" x14ac:dyDescent="0.35">
      <c r="A17099" s="1" t="s">
        <v>19180</v>
      </c>
      <c r="B17099" s="1">
        <v>20</v>
      </c>
    </row>
    <row r="17100" spans="1:2" hidden="1" x14ac:dyDescent="0.35">
      <c r="A17100" s="1" t="s">
        <v>19181</v>
      </c>
      <c r="B17100" s="1">
        <v>45</v>
      </c>
    </row>
    <row r="17101" spans="1:2" hidden="1" x14ac:dyDescent="0.35">
      <c r="A17101" s="1" t="s">
        <v>19182</v>
      </c>
      <c r="B17101" s="1">
        <v>41</v>
      </c>
    </row>
    <row r="17102" spans="1:2" hidden="1" x14ac:dyDescent="0.35">
      <c r="A17102" s="1" t="s">
        <v>19183</v>
      </c>
      <c r="B17102" s="1">
        <v>31</v>
      </c>
    </row>
    <row r="17103" spans="1:2" hidden="1" x14ac:dyDescent="0.35">
      <c r="A17103" s="1" t="s">
        <v>19184</v>
      </c>
      <c r="B17103" s="1">
        <v>97</v>
      </c>
    </row>
    <row r="17104" spans="1:2" hidden="1" x14ac:dyDescent="0.35">
      <c r="A17104" s="1" t="s">
        <v>19185</v>
      </c>
      <c r="B17104" s="1">
        <v>42</v>
      </c>
    </row>
    <row r="17105" spans="1:2" hidden="1" x14ac:dyDescent="0.35">
      <c r="A17105" s="1" t="s">
        <v>19186</v>
      </c>
      <c r="B17105" s="1">
        <v>74</v>
      </c>
    </row>
    <row r="17106" spans="1:2" hidden="1" x14ac:dyDescent="0.35">
      <c r="A17106" s="1" t="s">
        <v>19187</v>
      </c>
      <c r="B17106" s="1">
        <v>6</v>
      </c>
    </row>
    <row r="17107" spans="1:2" hidden="1" x14ac:dyDescent="0.35">
      <c r="A17107" s="1" t="s">
        <v>19188</v>
      </c>
      <c r="B17107" s="1">
        <v>55</v>
      </c>
    </row>
    <row r="17108" spans="1:2" hidden="1" x14ac:dyDescent="0.35">
      <c r="A17108" s="1" t="s">
        <v>19189</v>
      </c>
      <c r="B17108" s="1">
        <v>50</v>
      </c>
    </row>
    <row r="17109" spans="1:2" hidden="1" x14ac:dyDescent="0.35">
      <c r="A17109" s="1" t="s">
        <v>19190</v>
      </c>
      <c r="B17109" s="1">
        <v>74</v>
      </c>
    </row>
    <row r="17110" spans="1:2" hidden="1" x14ac:dyDescent="0.35">
      <c r="A17110" s="1" t="s">
        <v>19191</v>
      </c>
      <c r="B17110" s="1">
        <v>98</v>
      </c>
    </row>
    <row r="17111" spans="1:2" hidden="1" x14ac:dyDescent="0.35">
      <c r="A17111" s="1" t="s">
        <v>19192</v>
      </c>
      <c r="B17111" s="1">
        <v>4</v>
      </c>
    </row>
    <row r="17112" spans="1:2" hidden="1" x14ac:dyDescent="0.35">
      <c r="A17112" s="1" t="s">
        <v>19193</v>
      </c>
      <c r="B17112" s="1">
        <v>45</v>
      </c>
    </row>
    <row r="17113" spans="1:2" hidden="1" x14ac:dyDescent="0.35">
      <c r="A17113" s="1" t="s">
        <v>19194</v>
      </c>
      <c r="B17113" s="1">
        <v>55</v>
      </c>
    </row>
    <row r="17114" spans="1:2" hidden="1" x14ac:dyDescent="0.35">
      <c r="A17114" s="1" t="s">
        <v>19195</v>
      </c>
      <c r="B17114" s="1">
        <v>36</v>
      </c>
    </row>
    <row r="17115" spans="1:2" hidden="1" x14ac:dyDescent="0.35">
      <c r="A17115" s="1" t="s">
        <v>19196</v>
      </c>
      <c r="B17115" s="1">
        <v>91</v>
      </c>
    </row>
    <row r="17116" spans="1:2" hidden="1" x14ac:dyDescent="0.35">
      <c r="A17116" s="1" t="s">
        <v>19197</v>
      </c>
      <c r="B17116" s="1">
        <v>21</v>
      </c>
    </row>
    <row r="17117" spans="1:2" hidden="1" x14ac:dyDescent="0.35">
      <c r="A17117" s="1" t="s">
        <v>19198</v>
      </c>
      <c r="B17117" s="1">
        <v>99</v>
      </c>
    </row>
    <row r="17118" spans="1:2" hidden="1" x14ac:dyDescent="0.35">
      <c r="A17118" s="1" t="s">
        <v>19199</v>
      </c>
      <c r="B17118" s="1">
        <v>36</v>
      </c>
    </row>
    <row r="17119" spans="1:2" hidden="1" x14ac:dyDescent="0.35">
      <c r="A17119" s="1" t="s">
        <v>19200</v>
      </c>
      <c r="B17119" s="1">
        <v>42</v>
      </c>
    </row>
    <row r="17120" spans="1:2" hidden="1" x14ac:dyDescent="0.35">
      <c r="A17120" s="1" t="s">
        <v>19201</v>
      </c>
      <c r="B17120" s="1">
        <v>66</v>
      </c>
    </row>
    <row r="17121" spans="1:2" hidden="1" x14ac:dyDescent="0.35">
      <c r="A17121" s="1" t="s">
        <v>19202</v>
      </c>
      <c r="B17121" s="1">
        <v>28</v>
      </c>
    </row>
    <row r="17122" spans="1:2" hidden="1" x14ac:dyDescent="0.35">
      <c r="A17122" s="1" t="s">
        <v>19203</v>
      </c>
      <c r="B17122" s="1">
        <v>52</v>
      </c>
    </row>
    <row r="17123" spans="1:2" hidden="1" x14ac:dyDescent="0.35">
      <c r="A17123" s="1" t="s">
        <v>19204</v>
      </c>
      <c r="B17123" s="1">
        <v>43</v>
      </c>
    </row>
    <row r="17124" spans="1:2" hidden="1" x14ac:dyDescent="0.35">
      <c r="A17124" s="1" t="s">
        <v>19205</v>
      </c>
      <c r="B17124" s="1">
        <v>46</v>
      </c>
    </row>
    <row r="17125" spans="1:2" hidden="1" x14ac:dyDescent="0.35">
      <c r="A17125" s="1" t="s">
        <v>19206</v>
      </c>
      <c r="B17125" s="1">
        <v>24</v>
      </c>
    </row>
    <row r="17126" spans="1:2" hidden="1" x14ac:dyDescent="0.35">
      <c r="A17126" s="1" t="s">
        <v>19207</v>
      </c>
      <c r="B17126" s="1">
        <v>15</v>
      </c>
    </row>
    <row r="17127" spans="1:2" hidden="1" x14ac:dyDescent="0.35">
      <c r="A17127" s="1" t="s">
        <v>19208</v>
      </c>
      <c r="B17127" s="1">
        <v>44</v>
      </c>
    </row>
    <row r="17128" spans="1:2" hidden="1" x14ac:dyDescent="0.35">
      <c r="A17128" s="1" t="s">
        <v>19209</v>
      </c>
      <c r="B17128" s="1">
        <v>1</v>
      </c>
    </row>
    <row r="17129" spans="1:2" hidden="1" x14ac:dyDescent="0.35">
      <c r="A17129" s="1" t="s">
        <v>19210</v>
      </c>
      <c r="B17129" s="1">
        <v>79</v>
      </c>
    </row>
    <row r="17130" spans="1:2" hidden="1" x14ac:dyDescent="0.35">
      <c r="A17130" s="1" t="s">
        <v>19211</v>
      </c>
      <c r="B17130" s="1">
        <v>97</v>
      </c>
    </row>
    <row r="17131" spans="1:2" hidden="1" x14ac:dyDescent="0.35">
      <c r="A17131" s="1" t="s">
        <v>19212</v>
      </c>
      <c r="B17131" s="1">
        <v>41</v>
      </c>
    </row>
    <row r="17132" spans="1:2" hidden="1" x14ac:dyDescent="0.35">
      <c r="A17132" s="1" t="s">
        <v>19213</v>
      </c>
      <c r="B17132" s="1">
        <v>59</v>
      </c>
    </row>
    <row r="17133" spans="1:2" hidden="1" x14ac:dyDescent="0.35">
      <c r="A17133" s="1" t="s">
        <v>19214</v>
      </c>
      <c r="B17133" s="1">
        <v>19</v>
      </c>
    </row>
    <row r="17134" spans="1:2" hidden="1" x14ac:dyDescent="0.35">
      <c r="A17134" s="1" t="s">
        <v>19215</v>
      </c>
      <c r="B17134" s="1">
        <v>53</v>
      </c>
    </row>
    <row r="17135" spans="1:2" hidden="1" x14ac:dyDescent="0.35">
      <c r="A17135" s="1" t="s">
        <v>19216</v>
      </c>
      <c r="B17135" s="1">
        <v>68</v>
      </c>
    </row>
    <row r="17136" spans="1:2" hidden="1" x14ac:dyDescent="0.35">
      <c r="A17136" s="1" t="s">
        <v>19217</v>
      </c>
      <c r="B17136" s="1">
        <v>88</v>
      </c>
    </row>
    <row r="17137" spans="1:2" hidden="1" x14ac:dyDescent="0.35">
      <c r="A17137" s="1" t="s">
        <v>19218</v>
      </c>
      <c r="B17137" s="1">
        <v>90</v>
      </c>
    </row>
    <row r="17138" spans="1:2" hidden="1" x14ac:dyDescent="0.35">
      <c r="A17138" s="1" t="s">
        <v>19219</v>
      </c>
      <c r="B17138" s="1">
        <v>64</v>
      </c>
    </row>
    <row r="17139" spans="1:2" hidden="1" x14ac:dyDescent="0.35">
      <c r="A17139" s="1" t="s">
        <v>19220</v>
      </c>
      <c r="B17139" s="1">
        <v>42</v>
      </c>
    </row>
    <row r="17140" spans="1:2" hidden="1" x14ac:dyDescent="0.35">
      <c r="A17140" s="1" t="s">
        <v>19221</v>
      </c>
      <c r="B17140" s="1">
        <v>59</v>
      </c>
    </row>
    <row r="17141" spans="1:2" hidden="1" x14ac:dyDescent="0.35">
      <c r="A17141" s="1" t="s">
        <v>19222</v>
      </c>
      <c r="B17141" s="1">
        <v>42</v>
      </c>
    </row>
    <row r="17142" spans="1:2" hidden="1" x14ac:dyDescent="0.35">
      <c r="A17142" s="1" t="s">
        <v>19223</v>
      </c>
      <c r="B17142" s="1">
        <v>67</v>
      </c>
    </row>
    <row r="17143" spans="1:2" hidden="1" x14ac:dyDescent="0.35">
      <c r="A17143" s="1" t="s">
        <v>19224</v>
      </c>
      <c r="B17143" s="1">
        <v>43</v>
      </c>
    </row>
    <row r="17144" spans="1:2" hidden="1" x14ac:dyDescent="0.35">
      <c r="A17144" s="1" t="s">
        <v>19225</v>
      </c>
      <c r="B17144" s="1">
        <v>65</v>
      </c>
    </row>
    <row r="17145" spans="1:2" hidden="1" x14ac:dyDescent="0.35">
      <c r="A17145" s="1" t="s">
        <v>19226</v>
      </c>
      <c r="B17145" s="1">
        <v>61</v>
      </c>
    </row>
    <row r="17146" spans="1:2" hidden="1" x14ac:dyDescent="0.35">
      <c r="A17146" s="1" t="s">
        <v>19227</v>
      </c>
      <c r="B17146" s="1">
        <v>0</v>
      </c>
    </row>
    <row r="17147" spans="1:2" hidden="1" x14ac:dyDescent="0.35">
      <c r="A17147" s="1" t="s">
        <v>19228</v>
      </c>
      <c r="B17147" s="1">
        <v>63</v>
      </c>
    </row>
    <row r="17148" spans="1:2" hidden="1" x14ac:dyDescent="0.35">
      <c r="A17148" s="1" t="s">
        <v>19229</v>
      </c>
      <c r="B17148" s="1">
        <v>94</v>
      </c>
    </row>
    <row r="17149" spans="1:2" hidden="1" x14ac:dyDescent="0.35">
      <c r="A17149" s="1" t="s">
        <v>19230</v>
      </c>
      <c r="B17149" s="1">
        <v>18</v>
      </c>
    </row>
    <row r="17150" spans="1:2" hidden="1" x14ac:dyDescent="0.35">
      <c r="A17150" s="1" t="s">
        <v>19231</v>
      </c>
      <c r="B17150" s="1">
        <v>84</v>
      </c>
    </row>
    <row r="17151" spans="1:2" hidden="1" x14ac:dyDescent="0.35">
      <c r="A17151" s="1" t="s">
        <v>19232</v>
      </c>
      <c r="B17151" s="1">
        <v>93</v>
      </c>
    </row>
    <row r="17152" spans="1:2" hidden="1" x14ac:dyDescent="0.35">
      <c r="A17152" s="1" t="s">
        <v>19233</v>
      </c>
      <c r="B17152" s="1">
        <v>73</v>
      </c>
    </row>
    <row r="17153" spans="1:2" hidden="1" x14ac:dyDescent="0.35">
      <c r="A17153" s="1" t="s">
        <v>19234</v>
      </c>
      <c r="B17153" s="1">
        <v>58</v>
      </c>
    </row>
    <row r="17154" spans="1:2" hidden="1" x14ac:dyDescent="0.35">
      <c r="A17154" s="1" t="s">
        <v>19235</v>
      </c>
      <c r="B17154" s="1">
        <v>47</v>
      </c>
    </row>
    <row r="17155" spans="1:2" hidden="1" x14ac:dyDescent="0.35">
      <c r="A17155" s="1" t="s">
        <v>19236</v>
      </c>
      <c r="B17155" s="1">
        <v>94</v>
      </c>
    </row>
    <row r="17156" spans="1:2" hidden="1" x14ac:dyDescent="0.35">
      <c r="A17156" s="1" t="s">
        <v>19237</v>
      </c>
      <c r="B17156" s="1">
        <v>19</v>
      </c>
    </row>
    <row r="17157" spans="1:2" hidden="1" x14ac:dyDescent="0.35">
      <c r="A17157" s="1" t="s">
        <v>19238</v>
      </c>
      <c r="B17157" s="1">
        <v>74</v>
      </c>
    </row>
    <row r="17158" spans="1:2" hidden="1" x14ac:dyDescent="0.35">
      <c r="A17158" s="1" t="s">
        <v>19239</v>
      </c>
      <c r="B17158" s="1">
        <v>38</v>
      </c>
    </row>
    <row r="17159" spans="1:2" hidden="1" x14ac:dyDescent="0.35">
      <c r="A17159" s="1" t="s">
        <v>19240</v>
      </c>
      <c r="B17159" s="1">
        <v>24</v>
      </c>
    </row>
    <row r="17160" spans="1:2" hidden="1" x14ac:dyDescent="0.35">
      <c r="A17160" s="1" t="s">
        <v>19241</v>
      </c>
      <c r="B17160" s="1">
        <v>39</v>
      </c>
    </row>
    <row r="17161" spans="1:2" hidden="1" x14ac:dyDescent="0.35">
      <c r="A17161" s="1" t="s">
        <v>19242</v>
      </c>
      <c r="B17161" s="1">
        <v>10</v>
      </c>
    </row>
    <row r="17162" spans="1:2" hidden="1" x14ac:dyDescent="0.35">
      <c r="A17162" s="1" t="s">
        <v>19243</v>
      </c>
      <c r="B17162" s="1">
        <v>82</v>
      </c>
    </row>
    <row r="17163" spans="1:2" hidden="1" x14ac:dyDescent="0.35">
      <c r="A17163" s="1" t="s">
        <v>19244</v>
      </c>
      <c r="B17163" s="1">
        <v>69</v>
      </c>
    </row>
    <row r="17164" spans="1:2" hidden="1" x14ac:dyDescent="0.35">
      <c r="A17164" s="1" t="s">
        <v>19245</v>
      </c>
      <c r="B17164" s="1">
        <v>11</v>
      </c>
    </row>
    <row r="17165" spans="1:2" hidden="1" x14ac:dyDescent="0.35">
      <c r="A17165" s="1" t="s">
        <v>19246</v>
      </c>
      <c r="B17165" s="1">
        <v>82</v>
      </c>
    </row>
    <row r="17166" spans="1:2" hidden="1" x14ac:dyDescent="0.35">
      <c r="A17166" s="1" t="s">
        <v>19247</v>
      </c>
      <c r="B17166" s="1">
        <v>12</v>
      </c>
    </row>
    <row r="17167" spans="1:2" hidden="1" x14ac:dyDescent="0.35">
      <c r="A17167" s="1" t="s">
        <v>19248</v>
      </c>
      <c r="B17167" s="1">
        <v>54</v>
      </c>
    </row>
    <row r="17168" spans="1:2" hidden="1" x14ac:dyDescent="0.35">
      <c r="A17168" s="1" t="s">
        <v>19249</v>
      </c>
      <c r="B17168" s="1">
        <v>79</v>
      </c>
    </row>
    <row r="17169" spans="1:2" hidden="1" x14ac:dyDescent="0.35">
      <c r="A17169" s="1" t="s">
        <v>19250</v>
      </c>
      <c r="B17169" s="1">
        <v>19</v>
      </c>
    </row>
    <row r="17170" spans="1:2" hidden="1" x14ac:dyDescent="0.35">
      <c r="A17170" s="1" t="s">
        <v>19251</v>
      </c>
      <c r="B17170" s="1">
        <v>92</v>
      </c>
    </row>
    <row r="17171" spans="1:2" hidden="1" x14ac:dyDescent="0.35">
      <c r="A17171" s="1" t="s">
        <v>19252</v>
      </c>
      <c r="B17171" s="1">
        <v>43</v>
      </c>
    </row>
    <row r="17172" spans="1:2" hidden="1" x14ac:dyDescent="0.35">
      <c r="A17172" s="1" t="s">
        <v>19253</v>
      </c>
      <c r="B17172" s="1">
        <v>62</v>
      </c>
    </row>
    <row r="17173" spans="1:2" hidden="1" x14ac:dyDescent="0.35">
      <c r="A17173" s="1" t="s">
        <v>19254</v>
      </c>
      <c r="B17173" s="1">
        <v>8</v>
      </c>
    </row>
    <row r="17174" spans="1:2" hidden="1" x14ac:dyDescent="0.35">
      <c r="A17174" s="1" t="s">
        <v>19255</v>
      </c>
      <c r="B17174" s="1">
        <v>16</v>
      </c>
    </row>
    <row r="17175" spans="1:2" hidden="1" x14ac:dyDescent="0.35">
      <c r="A17175" s="1" t="s">
        <v>19256</v>
      </c>
      <c r="B17175" s="1">
        <v>15</v>
      </c>
    </row>
    <row r="17176" spans="1:2" hidden="1" x14ac:dyDescent="0.35">
      <c r="A17176" s="1" t="s">
        <v>19257</v>
      </c>
      <c r="B17176" s="1">
        <v>86</v>
      </c>
    </row>
    <row r="17177" spans="1:2" hidden="1" x14ac:dyDescent="0.35">
      <c r="A17177" s="1" t="s">
        <v>19258</v>
      </c>
      <c r="B17177" s="1">
        <v>26</v>
      </c>
    </row>
    <row r="17178" spans="1:2" hidden="1" x14ac:dyDescent="0.35">
      <c r="A17178" s="1" t="s">
        <v>19259</v>
      </c>
      <c r="B17178" s="1">
        <v>18</v>
      </c>
    </row>
    <row r="17179" spans="1:2" hidden="1" x14ac:dyDescent="0.35">
      <c r="A17179" s="1" t="s">
        <v>19260</v>
      </c>
      <c r="B17179" s="1">
        <v>81</v>
      </c>
    </row>
    <row r="17180" spans="1:2" hidden="1" x14ac:dyDescent="0.35">
      <c r="A17180" s="1" t="s">
        <v>19261</v>
      </c>
      <c r="B17180" s="1">
        <v>64</v>
      </c>
    </row>
    <row r="17181" spans="1:2" hidden="1" x14ac:dyDescent="0.35">
      <c r="A17181" s="1" t="s">
        <v>19262</v>
      </c>
      <c r="B17181" s="1">
        <v>16</v>
      </c>
    </row>
    <row r="17182" spans="1:2" hidden="1" x14ac:dyDescent="0.35">
      <c r="A17182" s="1" t="s">
        <v>19263</v>
      </c>
      <c r="B17182" s="1">
        <v>45</v>
      </c>
    </row>
    <row r="17183" spans="1:2" hidden="1" x14ac:dyDescent="0.35">
      <c r="A17183" s="1" t="s">
        <v>19264</v>
      </c>
      <c r="B17183" s="1">
        <v>25</v>
      </c>
    </row>
    <row r="17184" spans="1:2" hidden="1" x14ac:dyDescent="0.35">
      <c r="A17184" s="1" t="s">
        <v>19265</v>
      </c>
      <c r="B17184" s="1">
        <v>95</v>
      </c>
    </row>
    <row r="17185" spans="1:2" hidden="1" x14ac:dyDescent="0.35">
      <c r="A17185" s="1" t="s">
        <v>19266</v>
      </c>
      <c r="B17185" s="1">
        <v>11</v>
      </c>
    </row>
    <row r="17186" spans="1:2" hidden="1" x14ac:dyDescent="0.35">
      <c r="A17186" s="1" t="s">
        <v>19267</v>
      </c>
      <c r="B17186" s="1">
        <v>28</v>
      </c>
    </row>
    <row r="17187" spans="1:2" hidden="1" x14ac:dyDescent="0.35">
      <c r="A17187" s="1" t="s">
        <v>19268</v>
      </c>
      <c r="B17187" s="1">
        <v>51</v>
      </c>
    </row>
    <row r="17188" spans="1:2" hidden="1" x14ac:dyDescent="0.35">
      <c r="A17188" s="1" t="s">
        <v>19269</v>
      </c>
      <c r="B17188" s="1">
        <v>14</v>
      </c>
    </row>
    <row r="17189" spans="1:2" hidden="1" x14ac:dyDescent="0.35">
      <c r="A17189" s="1" t="s">
        <v>19270</v>
      </c>
      <c r="B17189" s="1">
        <v>5</v>
      </c>
    </row>
    <row r="17190" spans="1:2" hidden="1" x14ac:dyDescent="0.35">
      <c r="A17190" s="1" t="s">
        <v>19271</v>
      </c>
      <c r="B17190" s="1">
        <v>58</v>
      </c>
    </row>
    <row r="17191" spans="1:2" hidden="1" x14ac:dyDescent="0.35">
      <c r="A17191" s="1" t="s">
        <v>19272</v>
      </c>
      <c r="B17191" s="1">
        <v>81</v>
      </c>
    </row>
    <row r="17192" spans="1:2" hidden="1" x14ac:dyDescent="0.35">
      <c r="A17192" s="1" t="s">
        <v>19273</v>
      </c>
      <c r="B17192" s="1">
        <v>56</v>
      </c>
    </row>
    <row r="17193" spans="1:2" hidden="1" x14ac:dyDescent="0.35">
      <c r="A17193" s="1" t="s">
        <v>19274</v>
      </c>
      <c r="B17193" s="1">
        <v>24</v>
      </c>
    </row>
    <row r="17194" spans="1:2" hidden="1" x14ac:dyDescent="0.35">
      <c r="A17194" s="1" t="s">
        <v>19275</v>
      </c>
      <c r="B17194" s="1">
        <v>81</v>
      </c>
    </row>
    <row r="17195" spans="1:2" hidden="1" x14ac:dyDescent="0.35">
      <c r="A17195" s="1" t="s">
        <v>19276</v>
      </c>
      <c r="B17195" s="1">
        <v>8</v>
      </c>
    </row>
    <row r="17196" spans="1:2" hidden="1" x14ac:dyDescent="0.35">
      <c r="A17196" s="1" t="s">
        <v>19277</v>
      </c>
      <c r="B17196" s="1">
        <v>64</v>
      </c>
    </row>
    <row r="17197" spans="1:2" hidden="1" x14ac:dyDescent="0.35">
      <c r="A17197" s="1" t="s">
        <v>19278</v>
      </c>
      <c r="B17197" s="1">
        <v>63</v>
      </c>
    </row>
    <row r="17198" spans="1:2" hidden="1" x14ac:dyDescent="0.35">
      <c r="A17198" s="1" t="s">
        <v>19279</v>
      </c>
      <c r="B17198" s="1">
        <v>38</v>
      </c>
    </row>
    <row r="17199" spans="1:2" hidden="1" x14ac:dyDescent="0.35">
      <c r="A17199" s="1" t="s">
        <v>19280</v>
      </c>
      <c r="B17199" s="1">
        <v>77</v>
      </c>
    </row>
    <row r="17200" spans="1:2" hidden="1" x14ac:dyDescent="0.35">
      <c r="A17200" s="1" t="s">
        <v>19281</v>
      </c>
      <c r="B17200" s="1">
        <v>14</v>
      </c>
    </row>
    <row r="17201" spans="1:2" hidden="1" x14ac:dyDescent="0.35">
      <c r="A17201" s="1" t="s">
        <v>19282</v>
      </c>
      <c r="B17201" s="1">
        <v>49</v>
      </c>
    </row>
    <row r="17202" spans="1:2" hidden="1" x14ac:dyDescent="0.35">
      <c r="A17202" s="1" t="s">
        <v>19283</v>
      </c>
      <c r="B17202" s="1">
        <v>37</v>
      </c>
    </row>
    <row r="17203" spans="1:2" hidden="1" x14ac:dyDescent="0.35">
      <c r="A17203" s="1" t="s">
        <v>19284</v>
      </c>
      <c r="B17203" s="1">
        <v>2</v>
      </c>
    </row>
    <row r="17204" spans="1:2" hidden="1" x14ac:dyDescent="0.35">
      <c r="A17204" s="1" t="s">
        <v>19285</v>
      </c>
      <c r="B17204" s="1">
        <v>6</v>
      </c>
    </row>
    <row r="17205" spans="1:2" hidden="1" x14ac:dyDescent="0.35">
      <c r="A17205" s="1" t="s">
        <v>19286</v>
      </c>
      <c r="B17205" s="1">
        <v>4</v>
      </c>
    </row>
    <row r="17206" spans="1:2" hidden="1" x14ac:dyDescent="0.35">
      <c r="A17206" s="1" t="s">
        <v>19287</v>
      </c>
      <c r="B17206" s="1">
        <v>84</v>
      </c>
    </row>
    <row r="17207" spans="1:2" hidden="1" x14ac:dyDescent="0.35">
      <c r="A17207" s="1" t="s">
        <v>19288</v>
      </c>
      <c r="B17207" s="1">
        <v>94</v>
      </c>
    </row>
    <row r="17208" spans="1:2" hidden="1" x14ac:dyDescent="0.35">
      <c r="A17208" s="1" t="s">
        <v>19289</v>
      </c>
      <c r="B17208" s="1">
        <v>86</v>
      </c>
    </row>
    <row r="17209" spans="1:2" hidden="1" x14ac:dyDescent="0.35">
      <c r="A17209" s="1" t="s">
        <v>19290</v>
      </c>
      <c r="B17209" s="1">
        <v>40</v>
      </c>
    </row>
    <row r="17210" spans="1:2" hidden="1" x14ac:dyDescent="0.35">
      <c r="A17210" s="1" t="s">
        <v>19291</v>
      </c>
      <c r="B17210" s="1">
        <v>95</v>
      </c>
    </row>
    <row r="17211" spans="1:2" hidden="1" x14ac:dyDescent="0.35">
      <c r="A17211" s="1" t="s">
        <v>19292</v>
      </c>
      <c r="B17211" s="1">
        <v>30</v>
      </c>
    </row>
    <row r="17212" spans="1:2" hidden="1" x14ac:dyDescent="0.35">
      <c r="A17212" s="1" t="s">
        <v>19293</v>
      </c>
      <c r="B17212" s="1">
        <v>79</v>
      </c>
    </row>
    <row r="17213" spans="1:2" hidden="1" x14ac:dyDescent="0.35">
      <c r="A17213" s="1" t="s">
        <v>19294</v>
      </c>
      <c r="B17213" s="1">
        <v>99</v>
      </c>
    </row>
    <row r="17214" spans="1:2" hidden="1" x14ac:dyDescent="0.35">
      <c r="A17214" s="1" t="s">
        <v>19295</v>
      </c>
      <c r="B17214" s="1">
        <v>20</v>
      </c>
    </row>
    <row r="17215" spans="1:2" hidden="1" x14ac:dyDescent="0.35">
      <c r="A17215" s="1" t="s">
        <v>19296</v>
      </c>
      <c r="B17215" s="1">
        <v>48</v>
      </c>
    </row>
    <row r="17216" spans="1:2" hidden="1" x14ac:dyDescent="0.35">
      <c r="A17216" s="1" t="s">
        <v>19297</v>
      </c>
      <c r="B17216" s="1">
        <v>30</v>
      </c>
    </row>
    <row r="17217" spans="1:2" hidden="1" x14ac:dyDescent="0.35">
      <c r="A17217" s="1" t="s">
        <v>19298</v>
      </c>
      <c r="B17217" s="1">
        <v>7</v>
      </c>
    </row>
    <row r="17218" spans="1:2" hidden="1" x14ac:dyDescent="0.35">
      <c r="A17218" s="1" t="s">
        <v>19299</v>
      </c>
      <c r="B17218" s="1">
        <v>64</v>
      </c>
    </row>
    <row r="17219" spans="1:2" hidden="1" x14ac:dyDescent="0.35">
      <c r="A17219" s="1" t="s">
        <v>19300</v>
      </c>
      <c r="B17219" s="1">
        <v>32</v>
      </c>
    </row>
    <row r="17220" spans="1:2" hidden="1" x14ac:dyDescent="0.35">
      <c r="A17220" s="1" t="s">
        <v>19301</v>
      </c>
      <c r="B17220" s="1">
        <v>23</v>
      </c>
    </row>
    <row r="17221" spans="1:2" hidden="1" x14ac:dyDescent="0.35">
      <c r="A17221" s="1" t="s">
        <v>19302</v>
      </c>
      <c r="B17221" s="1">
        <v>81</v>
      </c>
    </row>
    <row r="17222" spans="1:2" hidden="1" x14ac:dyDescent="0.35">
      <c r="A17222" s="1" t="s">
        <v>19303</v>
      </c>
      <c r="B17222" s="1">
        <v>51</v>
      </c>
    </row>
    <row r="17223" spans="1:2" hidden="1" x14ac:dyDescent="0.35">
      <c r="A17223" s="1" t="s">
        <v>19304</v>
      </c>
      <c r="B17223" s="1">
        <v>67</v>
      </c>
    </row>
    <row r="17224" spans="1:2" hidden="1" x14ac:dyDescent="0.35">
      <c r="A17224" s="1" t="s">
        <v>19305</v>
      </c>
      <c r="B17224" s="1">
        <v>22</v>
      </c>
    </row>
    <row r="17225" spans="1:2" hidden="1" x14ac:dyDescent="0.35">
      <c r="A17225" s="1" t="s">
        <v>19306</v>
      </c>
      <c r="B17225" s="1">
        <v>92</v>
      </c>
    </row>
    <row r="17226" spans="1:2" hidden="1" x14ac:dyDescent="0.35">
      <c r="A17226" s="1" t="s">
        <v>19307</v>
      </c>
      <c r="B17226" s="1">
        <v>61</v>
      </c>
    </row>
    <row r="17227" spans="1:2" hidden="1" x14ac:dyDescent="0.35">
      <c r="A17227" s="1" t="s">
        <v>19308</v>
      </c>
      <c r="B17227" s="1">
        <v>70</v>
      </c>
    </row>
    <row r="17228" spans="1:2" hidden="1" x14ac:dyDescent="0.35">
      <c r="A17228" s="1" t="s">
        <v>19309</v>
      </c>
      <c r="B17228" s="1">
        <v>29</v>
      </c>
    </row>
    <row r="17229" spans="1:2" hidden="1" x14ac:dyDescent="0.35">
      <c r="A17229" s="1" t="s">
        <v>19310</v>
      </c>
      <c r="B17229" s="1">
        <v>71</v>
      </c>
    </row>
    <row r="17230" spans="1:2" hidden="1" x14ac:dyDescent="0.35">
      <c r="A17230" s="1" t="s">
        <v>19311</v>
      </c>
      <c r="B17230" s="1">
        <v>10</v>
      </c>
    </row>
    <row r="17231" spans="1:2" hidden="1" x14ac:dyDescent="0.35">
      <c r="A17231" s="1" t="s">
        <v>19312</v>
      </c>
      <c r="B17231" s="1">
        <v>16</v>
      </c>
    </row>
    <row r="17232" spans="1:2" hidden="1" x14ac:dyDescent="0.35">
      <c r="A17232" s="1" t="s">
        <v>19313</v>
      </c>
      <c r="B17232" s="1">
        <v>80</v>
      </c>
    </row>
    <row r="17233" spans="1:2" hidden="1" x14ac:dyDescent="0.35">
      <c r="A17233" s="1" t="s">
        <v>19314</v>
      </c>
      <c r="B17233" s="1">
        <v>71</v>
      </c>
    </row>
    <row r="17234" spans="1:2" hidden="1" x14ac:dyDescent="0.35">
      <c r="A17234" s="1" t="s">
        <v>19315</v>
      </c>
      <c r="B17234" s="1">
        <v>73</v>
      </c>
    </row>
    <row r="17235" spans="1:2" hidden="1" x14ac:dyDescent="0.35">
      <c r="A17235" s="1" t="s">
        <v>19316</v>
      </c>
      <c r="B17235" s="1">
        <v>42</v>
      </c>
    </row>
    <row r="17236" spans="1:2" hidden="1" x14ac:dyDescent="0.35">
      <c r="A17236" s="1" t="s">
        <v>19317</v>
      </c>
      <c r="B17236" s="1">
        <v>69</v>
      </c>
    </row>
    <row r="17237" spans="1:2" hidden="1" x14ac:dyDescent="0.35">
      <c r="A17237" s="1" t="s">
        <v>19318</v>
      </c>
      <c r="B17237" s="1">
        <v>76</v>
      </c>
    </row>
    <row r="17238" spans="1:2" hidden="1" x14ac:dyDescent="0.35">
      <c r="A17238" s="1" t="s">
        <v>19319</v>
      </c>
      <c r="B17238" s="1">
        <v>68</v>
      </c>
    </row>
    <row r="17239" spans="1:2" hidden="1" x14ac:dyDescent="0.35">
      <c r="A17239" s="1" t="s">
        <v>19320</v>
      </c>
      <c r="B17239" s="1">
        <v>10</v>
      </c>
    </row>
    <row r="17240" spans="1:2" hidden="1" x14ac:dyDescent="0.35">
      <c r="A17240" s="1" t="s">
        <v>19321</v>
      </c>
      <c r="B17240" s="1">
        <v>9</v>
      </c>
    </row>
    <row r="17241" spans="1:2" hidden="1" x14ac:dyDescent="0.35">
      <c r="A17241" s="1" t="s">
        <v>19322</v>
      </c>
      <c r="B17241" s="1">
        <v>32</v>
      </c>
    </row>
    <row r="17242" spans="1:2" hidden="1" x14ac:dyDescent="0.35">
      <c r="A17242" s="1" t="s">
        <v>19323</v>
      </c>
      <c r="B17242" s="1">
        <v>94</v>
      </c>
    </row>
    <row r="17243" spans="1:2" hidden="1" x14ac:dyDescent="0.35">
      <c r="A17243" s="1" t="s">
        <v>19324</v>
      </c>
      <c r="B17243" s="1">
        <v>29</v>
      </c>
    </row>
    <row r="17244" spans="1:2" hidden="1" x14ac:dyDescent="0.35">
      <c r="A17244" s="1" t="s">
        <v>19325</v>
      </c>
      <c r="B17244" s="1">
        <v>65</v>
      </c>
    </row>
    <row r="17245" spans="1:2" hidden="1" x14ac:dyDescent="0.35">
      <c r="A17245" s="1" t="s">
        <v>19326</v>
      </c>
      <c r="B17245" s="1">
        <v>6</v>
      </c>
    </row>
    <row r="17246" spans="1:2" hidden="1" x14ac:dyDescent="0.35">
      <c r="A17246" s="1" t="s">
        <v>19327</v>
      </c>
      <c r="B17246" s="1">
        <v>53</v>
      </c>
    </row>
    <row r="17247" spans="1:2" hidden="1" x14ac:dyDescent="0.35">
      <c r="A17247" s="1" t="s">
        <v>19328</v>
      </c>
      <c r="B17247" s="1">
        <v>91</v>
      </c>
    </row>
    <row r="17248" spans="1:2" hidden="1" x14ac:dyDescent="0.35">
      <c r="A17248" s="1" t="s">
        <v>19329</v>
      </c>
      <c r="B17248" s="1">
        <v>92</v>
      </c>
    </row>
    <row r="17249" spans="1:2" hidden="1" x14ac:dyDescent="0.35">
      <c r="A17249" s="1" t="s">
        <v>19330</v>
      </c>
      <c r="B17249" s="1">
        <v>94</v>
      </c>
    </row>
    <row r="17250" spans="1:2" hidden="1" x14ac:dyDescent="0.35">
      <c r="A17250" s="1" t="s">
        <v>19331</v>
      </c>
      <c r="B17250" s="1">
        <v>56</v>
      </c>
    </row>
    <row r="17251" spans="1:2" hidden="1" x14ac:dyDescent="0.35">
      <c r="A17251" s="1" t="s">
        <v>19332</v>
      </c>
      <c r="B17251" s="1">
        <v>82</v>
      </c>
    </row>
    <row r="17252" spans="1:2" hidden="1" x14ac:dyDescent="0.35">
      <c r="A17252" s="1" t="s">
        <v>19333</v>
      </c>
      <c r="B17252" s="1">
        <v>94</v>
      </c>
    </row>
    <row r="17253" spans="1:2" hidden="1" x14ac:dyDescent="0.35">
      <c r="A17253" s="1" t="s">
        <v>19334</v>
      </c>
      <c r="B17253" s="1">
        <v>78</v>
      </c>
    </row>
    <row r="17254" spans="1:2" hidden="1" x14ac:dyDescent="0.35">
      <c r="A17254" s="1" t="s">
        <v>19335</v>
      </c>
      <c r="B17254" s="1">
        <v>39</v>
      </c>
    </row>
    <row r="17255" spans="1:2" hidden="1" x14ac:dyDescent="0.35">
      <c r="A17255" s="1" t="s">
        <v>19336</v>
      </c>
      <c r="B17255" s="1">
        <v>38</v>
      </c>
    </row>
    <row r="17256" spans="1:2" hidden="1" x14ac:dyDescent="0.35">
      <c r="A17256" s="1" t="s">
        <v>19337</v>
      </c>
      <c r="B17256" s="1">
        <v>11</v>
      </c>
    </row>
    <row r="17257" spans="1:2" hidden="1" x14ac:dyDescent="0.35">
      <c r="A17257" s="1" t="s">
        <v>19338</v>
      </c>
      <c r="B17257" s="1">
        <v>32</v>
      </c>
    </row>
    <row r="17258" spans="1:2" hidden="1" x14ac:dyDescent="0.35">
      <c r="A17258" s="1" t="s">
        <v>19339</v>
      </c>
      <c r="B17258" s="1">
        <v>71</v>
      </c>
    </row>
    <row r="17259" spans="1:2" hidden="1" x14ac:dyDescent="0.35">
      <c r="A17259" s="1" t="s">
        <v>19340</v>
      </c>
      <c r="B17259" s="1">
        <v>78</v>
      </c>
    </row>
    <row r="17260" spans="1:2" hidden="1" x14ac:dyDescent="0.35">
      <c r="A17260" s="1" t="s">
        <v>19341</v>
      </c>
      <c r="B17260" s="1">
        <v>0</v>
      </c>
    </row>
    <row r="17261" spans="1:2" hidden="1" x14ac:dyDescent="0.35">
      <c r="A17261" s="1" t="s">
        <v>19342</v>
      </c>
      <c r="B17261" s="1">
        <v>74</v>
      </c>
    </row>
    <row r="17262" spans="1:2" hidden="1" x14ac:dyDescent="0.35">
      <c r="A17262" s="1" t="s">
        <v>19343</v>
      </c>
      <c r="B17262" s="1">
        <v>46</v>
      </c>
    </row>
    <row r="17263" spans="1:2" hidden="1" x14ac:dyDescent="0.35">
      <c r="A17263" s="1" t="s">
        <v>19344</v>
      </c>
      <c r="B17263" s="1">
        <v>63</v>
      </c>
    </row>
    <row r="17264" spans="1:2" hidden="1" x14ac:dyDescent="0.35">
      <c r="A17264" s="1" t="s">
        <v>19345</v>
      </c>
      <c r="B17264" s="1">
        <v>16</v>
      </c>
    </row>
    <row r="17265" spans="1:2" hidden="1" x14ac:dyDescent="0.35">
      <c r="A17265" s="1" t="s">
        <v>19346</v>
      </c>
      <c r="B17265" s="1">
        <v>74</v>
      </c>
    </row>
    <row r="17266" spans="1:2" hidden="1" x14ac:dyDescent="0.35">
      <c r="A17266" s="1" t="s">
        <v>19347</v>
      </c>
      <c r="B17266" s="1">
        <v>5</v>
      </c>
    </row>
    <row r="17267" spans="1:2" hidden="1" x14ac:dyDescent="0.35">
      <c r="A17267" s="1" t="s">
        <v>19348</v>
      </c>
      <c r="B17267" s="1">
        <v>88</v>
      </c>
    </row>
    <row r="17268" spans="1:2" hidden="1" x14ac:dyDescent="0.35">
      <c r="A17268" s="1" t="s">
        <v>19349</v>
      </c>
      <c r="B17268" s="1">
        <v>21</v>
      </c>
    </row>
    <row r="17269" spans="1:2" hidden="1" x14ac:dyDescent="0.35">
      <c r="A17269" s="1" t="s">
        <v>19350</v>
      </c>
      <c r="B17269" s="1">
        <v>59</v>
      </c>
    </row>
    <row r="17270" spans="1:2" hidden="1" x14ac:dyDescent="0.35">
      <c r="A17270" s="1" t="s">
        <v>19351</v>
      </c>
      <c r="B17270" s="1">
        <v>96</v>
      </c>
    </row>
    <row r="17271" spans="1:2" hidden="1" x14ac:dyDescent="0.35">
      <c r="A17271" s="1" t="s">
        <v>19352</v>
      </c>
      <c r="B17271" s="1">
        <v>71</v>
      </c>
    </row>
    <row r="17272" spans="1:2" hidden="1" x14ac:dyDescent="0.35">
      <c r="A17272" s="1" t="s">
        <v>19353</v>
      </c>
      <c r="B17272" s="1">
        <v>25</v>
      </c>
    </row>
    <row r="17273" spans="1:2" hidden="1" x14ac:dyDescent="0.35">
      <c r="A17273" s="1" t="s">
        <v>19354</v>
      </c>
      <c r="B17273" s="1">
        <v>75</v>
      </c>
    </row>
    <row r="17274" spans="1:2" hidden="1" x14ac:dyDescent="0.35">
      <c r="A17274" s="1" t="s">
        <v>19355</v>
      </c>
      <c r="B17274" s="1">
        <v>55</v>
      </c>
    </row>
    <row r="17275" spans="1:2" hidden="1" x14ac:dyDescent="0.35">
      <c r="A17275" s="1" t="s">
        <v>19356</v>
      </c>
      <c r="B17275" s="1">
        <v>68</v>
      </c>
    </row>
    <row r="17276" spans="1:2" hidden="1" x14ac:dyDescent="0.35">
      <c r="A17276" s="1" t="s">
        <v>19357</v>
      </c>
      <c r="B17276" s="1">
        <v>4</v>
      </c>
    </row>
    <row r="17277" spans="1:2" hidden="1" x14ac:dyDescent="0.35">
      <c r="A17277" s="1" t="s">
        <v>19358</v>
      </c>
      <c r="B17277" s="1">
        <v>40</v>
      </c>
    </row>
    <row r="17278" spans="1:2" hidden="1" x14ac:dyDescent="0.35">
      <c r="A17278" s="1" t="s">
        <v>19359</v>
      </c>
      <c r="B17278" s="1">
        <v>10</v>
      </c>
    </row>
    <row r="17279" spans="1:2" hidden="1" x14ac:dyDescent="0.35">
      <c r="A17279" s="1" t="s">
        <v>19360</v>
      </c>
      <c r="B17279" s="1">
        <v>69</v>
      </c>
    </row>
    <row r="17280" spans="1:2" hidden="1" x14ac:dyDescent="0.35">
      <c r="A17280" s="1" t="s">
        <v>19361</v>
      </c>
      <c r="B17280" s="1">
        <v>48</v>
      </c>
    </row>
    <row r="17281" spans="1:2" hidden="1" x14ac:dyDescent="0.35">
      <c r="A17281" s="1" t="s">
        <v>19362</v>
      </c>
      <c r="B17281" s="1">
        <v>75</v>
      </c>
    </row>
    <row r="17282" spans="1:2" hidden="1" x14ac:dyDescent="0.35">
      <c r="A17282" s="1" t="s">
        <v>19363</v>
      </c>
      <c r="B17282" s="1">
        <v>84</v>
      </c>
    </row>
    <row r="17283" spans="1:2" hidden="1" x14ac:dyDescent="0.35">
      <c r="A17283" s="1" t="s">
        <v>19364</v>
      </c>
      <c r="B17283" s="1">
        <v>68</v>
      </c>
    </row>
    <row r="17284" spans="1:2" hidden="1" x14ac:dyDescent="0.35">
      <c r="A17284" s="1" t="s">
        <v>19365</v>
      </c>
      <c r="B17284" s="1">
        <v>71</v>
      </c>
    </row>
    <row r="17285" spans="1:2" hidden="1" x14ac:dyDescent="0.35">
      <c r="A17285" s="1" t="s">
        <v>19366</v>
      </c>
      <c r="B17285" s="1">
        <v>47</v>
      </c>
    </row>
    <row r="17286" spans="1:2" hidden="1" x14ac:dyDescent="0.35">
      <c r="A17286" s="1" t="s">
        <v>19367</v>
      </c>
      <c r="B17286" s="1">
        <v>5</v>
      </c>
    </row>
    <row r="17287" spans="1:2" hidden="1" x14ac:dyDescent="0.35">
      <c r="A17287" s="1" t="s">
        <v>19368</v>
      </c>
      <c r="B17287" s="1">
        <v>18</v>
      </c>
    </row>
    <row r="17288" spans="1:2" hidden="1" x14ac:dyDescent="0.35">
      <c r="A17288" s="1" t="s">
        <v>19369</v>
      </c>
      <c r="B17288" s="1">
        <v>98</v>
      </c>
    </row>
    <row r="17289" spans="1:2" hidden="1" x14ac:dyDescent="0.35">
      <c r="A17289" s="1" t="s">
        <v>19370</v>
      </c>
      <c r="B17289" s="1">
        <v>57</v>
      </c>
    </row>
    <row r="17290" spans="1:2" hidden="1" x14ac:dyDescent="0.35">
      <c r="A17290" s="1" t="s">
        <v>19371</v>
      </c>
      <c r="B17290" s="1">
        <v>17</v>
      </c>
    </row>
    <row r="17291" spans="1:2" hidden="1" x14ac:dyDescent="0.35">
      <c r="A17291" s="1" t="s">
        <v>19372</v>
      </c>
      <c r="B17291" s="1">
        <v>85</v>
      </c>
    </row>
    <row r="17292" spans="1:2" hidden="1" x14ac:dyDescent="0.35">
      <c r="A17292" s="1" t="s">
        <v>19373</v>
      </c>
      <c r="B17292" s="1">
        <v>71</v>
      </c>
    </row>
    <row r="17293" spans="1:2" hidden="1" x14ac:dyDescent="0.35">
      <c r="A17293" s="1" t="s">
        <v>19374</v>
      </c>
      <c r="B17293" s="1">
        <v>99</v>
      </c>
    </row>
    <row r="17294" spans="1:2" hidden="1" x14ac:dyDescent="0.35">
      <c r="A17294" s="1" t="s">
        <v>19375</v>
      </c>
      <c r="B17294" s="1">
        <v>50</v>
      </c>
    </row>
    <row r="17295" spans="1:2" hidden="1" x14ac:dyDescent="0.35">
      <c r="A17295" s="1" t="s">
        <v>19376</v>
      </c>
      <c r="B17295" s="1">
        <v>92</v>
      </c>
    </row>
    <row r="17296" spans="1:2" hidden="1" x14ac:dyDescent="0.35">
      <c r="A17296" s="1" t="s">
        <v>19377</v>
      </c>
      <c r="B17296" s="1">
        <v>87</v>
      </c>
    </row>
    <row r="17297" spans="1:2" hidden="1" x14ac:dyDescent="0.35">
      <c r="A17297" s="1" t="s">
        <v>19378</v>
      </c>
      <c r="B17297" s="1">
        <v>93</v>
      </c>
    </row>
    <row r="17298" spans="1:2" hidden="1" x14ac:dyDescent="0.35">
      <c r="A17298" s="1" t="s">
        <v>19379</v>
      </c>
      <c r="B17298" s="1">
        <v>16</v>
      </c>
    </row>
    <row r="17299" spans="1:2" hidden="1" x14ac:dyDescent="0.35">
      <c r="A17299" s="1" t="s">
        <v>19380</v>
      </c>
      <c r="B17299" s="1">
        <v>50</v>
      </c>
    </row>
    <row r="17300" spans="1:2" hidden="1" x14ac:dyDescent="0.35">
      <c r="A17300" s="1" t="s">
        <v>19381</v>
      </c>
      <c r="B17300" s="1">
        <v>44</v>
      </c>
    </row>
    <row r="17301" spans="1:2" hidden="1" x14ac:dyDescent="0.35">
      <c r="A17301" s="1" t="s">
        <v>19382</v>
      </c>
      <c r="B17301" s="1">
        <v>30</v>
      </c>
    </row>
    <row r="17302" spans="1:2" hidden="1" x14ac:dyDescent="0.35">
      <c r="A17302" s="1" t="s">
        <v>19383</v>
      </c>
      <c r="B17302" s="1">
        <v>85</v>
      </c>
    </row>
    <row r="17303" spans="1:2" hidden="1" x14ac:dyDescent="0.35">
      <c r="A17303" s="1" t="s">
        <v>19384</v>
      </c>
      <c r="B17303" s="1">
        <v>68</v>
      </c>
    </row>
    <row r="17304" spans="1:2" hidden="1" x14ac:dyDescent="0.35">
      <c r="A17304" s="1" t="s">
        <v>19385</v>
      </c>
      <c r="B17304" s="1">
        <v>56</v>
      </c>
    </row>
    <row r="17305" spans="1:2" hidden="1" x14ac:dyDescent="0.35">
      <c r="A17305" s="1" t="s">
        <v>19386</v>
      </c>
      <c r="B17305" s="1">
        <v>50</v>
      </c>
    </row>
    <row r="17306" spans="1:2" hidden="1" x14ac:dyDescent="0.35">
      <c r="A17306" s="1" t="s">
        <v>19387</v>
      </c>
      <c r="B17306" s="1">
        <v>67</v>
      </c>
    </row>
    <row r="17307" spans="1:2" hidden="1" x14ac:dyDescent="0.35">
      <c r="A17307" s="1" t="s">
        <v>19388</v>
      </c>
      <c r="B17307" s="1">
        <v>81</v>
      </c>
    </row>
    <row r="17308" spans="1:2" hidden="1" x14ac:dyDescent="0.35">
      <c r="A17308" s="1" t="s">
        <v>19389</v>
      </c>
      <c r="B17308" s="1">
        <v>51</v>
      </c>
    </row>
    <row r="17309" spans="1:2" hidden="1" x14ac:dyDescent="0.35">
      <c r="A17309" s="1" t="s">
        <v>19390</v>
      </c>
      <c r="B17309" s="1">
        <v>50</v>
      </c>
    </row>
    <row r="17310" spans="1:2" hidden="1" x14ac:dyDescent="0.35">
      <c r="A17310" s="1" t="s">
        <v>19391</v>
      </c>
      <c r="B17310" s="1">
        <v>25</v>
      </c>
    </row>
    <row r="17311" spans="1:2" hidden="1" x14ac:dyDescent="0.35">
      <c r="A17311" s="1" t="s">
        <v>19392</v>
      </c>
      <c r="B17311" s="1">
        <v>98</v>
      </c>
    </row>
    <row r="17312" spans="1:2" hidden="1" x14ac:dyDescent="0.35">
      <c r="A17312" s="1" t="s">
        <v>19393</v>
      </c>
      <c r="B17312" s="1">
        <v>52</v>
      </c>
    </row>
    <row r="17313" spans="1:2" hidden="1" x14ac:dyDescent="0.35">
      <c r="A17313" s="1" t="s">
        <v>19394</v>
      </c>
      <c r="B17313" s="1">
        <v>25</v>
      </c>
    </row>
    <row r="17314" spans="1:2" hidden="1" x14ac:dyDescent="0.35">
      <c r="A17314" s="1" t="s">
        <v>19395</v>
      </c>
      <c r="B17314" s="1">
        <v>86</v>
      </c>
    </row>
    <row r="17315" spans="1:2" hidden="1" x14ac:dyDescent="0.35">
      <c r="A17315" s="1" t="s">
        <v>19396</v>
      </c>
      <c r="B17315" s="1">
        <v>50</v>
      </c>
    </row>
    <row r="17316" spans="1:2" hidden="1" x14ac:dyDescent="0.35">
      <c r="A17316" s="1" t="s">
        <v>19397</v>
      </c>
      <c r="B17316" s="1">
        <v>38</v>
      </c>
    </row>
    <row r="17317" spans="1:2" hidden="1" x14ac:dyDescent="0.35">
      <c r="A17317" s="1" t="s">
        <v>19398</v>
      </c>
      <c r="B17317" s="1">
        <v>12</v>
      </c>
    </row>
    <row r="17318" spans="1:2" hidden="1" x14ac:dyDescent="0.35">
      <c r="A17318" s="1" t="s">
        <v>19399</v>
      </c>
      <c r="B17318" s="1">
        <v>98</v>
      </c>
    </row>
    <row r="17319" spans="1:2" hidden="1" x14ac:dyDescent="0.35">
      <c r="A17319" s="1" t="s">
        <v>19400</v>
      </c>
      <c r="B17319" s="1">
        <v>46</v>
      </c>
    </row>
    <row r="17320" spans="1:2" hidden="1" x14ac:dyDescent="0.35">
      <c r="A17320" s="1" t="s">
        <v>19401</v>
      </c>
      <c r="B17320" s="1">
        <v>61</v>
      </c>
    </row>
    <row r="17321" spans="1:2" hidden="1" x14ac:dyDescent="0.35">
      <c r="A17321" s="1" t="s">
        <v>19402</v>
      </c>
      <c r="B17321" s="1">
        <v>71</v>
      </c>
    </row>
    <row r="17322" spans="1:2" hidden="1" x14ac:dyDescent="0.35">
      <c r="A17322" s="1" t="s">
        <v>19403</v>
      </c>
      <c r="B17322" s="1">
        <v>6</v>
      </c>
    </row>
    <row r="17323" spans="1:2" hidden="1" x14ac:dyDescent="0.35">
      <c r="A17323" s="1" t="s">
        <v>19404</v>
      </c>
      <c r="B17323" s="1">
        <v>5</v>
      </c>
    </row>
    <row r="17324" spans="1:2" hidden="1" x14ac:dyDescent="0.35">
      <c r="A17324" s="1" t="s">
        <v>19405</v>
      </c>
      <c r="B17324" s="1">
        <v>4</v>
      </c>
    </row>
    <row r="17325" spans="1:2" hidden="1" x14ac:dyDescent="0.35">
      <c r="A17325" s="1" t="s">
        <v>19406</v>
      </c>
      <c r="B17325" s="1">
        <v>72</v>
      </c>
    </row>
    <row r="17326" spans="1:2" hidden="1" x14ac:dyDescent="0.35">
      <c r="A17326" s="1" t="s">
        <v>19407</v>
      </c>
      <c r="B17326" s="1">
        <v>0</v>
      </c>
    </row>
    <row r="17327" spans="1:2" hidden="1" x14ac:dyDescent="0.35">
      <c r="A17327" s="1" t="s">
        <v>19408</v>
      </c>
      <c r="B17327" s="1">
        <v>9</v>
      </c>
    </row>
    <row r="17328" spans="1:2" hidden="1" x14ac:dyDescent="0.35">
      <c r="A17328" s="1" t="s">
        <v>19409</v>
      </c>
      <c r="B17328" s="1">
        <v>8</v>
      </c>
    </row>
    <row r="17329" spans="1:2" hidden="1" x14ac:dyDescent="0.35">
      <c r="A17329" s="1" t="s">
        <v>19410</v>
      </c>
      <c r="B17329" s="1">
        <v>75</v>
      </c>
    </row>
    <row r="17330" spans="1:2" hidden="1" x14ac:dyDescent="0.35">
      <c r="A17330" s="1" t="s">
        <v>19411</v>
      </c>
      <c r="B17330" s="1">
        <v>20</v>
      </c>
    </row>
    <row r="17331" spans="1:2" hidden="1" x14ac:dyDescent="0.35">
      <c r="A17331" s="1" t="s">
        <v>19412</v>
      </c>
      <c r="B17331" s="1">
        <v>99</v>
      </c>
    </row>
    <row r="17332" spans="1:2" hidden="1" x14ac:dyDescent="0.35">
      <c r="A17332" s="1" t="s">
        <v>19413</v>
      </c>
      <c r="B17332" s="1">
        <v>42</v>
      </c>
    </row>
    <row r="17333" spans="1:2" hidden="1" x14ac:dyDescent="0.35">
      <c r="A17333" s="1" t="s">
        <v>19414</v>
      </c>
      <c r="B17333" s="1">
        <v>40</v>
      </c>
    </row>
    <row r="17334" spans="1:2" hidden="1" x14ac:dyDescent="0.35">
      <c r="A17334" s="1" t="s">
        <v>19415</v>
      </c>
      <c r="B17334" s="1">
        <v>6</v>
      </c>
    </row>
    <row r="17335" spans="1:2" hidden="1" x14ac:dyDescent="0.35">
      <c r="A17335" s="1" t="s">
        <v>5697</v>
      </c>
      <c r="B17335" s="1">
        <v>98</v>
      </c>
    </row>
    <row r="17336" spans="1:2" hidden="1" x14ac:dyDescent="0.35">
      <c r="A17336" s="1" t="s">
        <v>19416</v>
      </c>
      <c r="B17336" s="1">
        <v>75</v>
      </c>
    </row>
    <row r="17337" spans="1:2" hidden="1" x14ac:dyDescent="0.35">
      <c r="A17337" s="1" t="s">
        <v>19417</v>
      </c>
      <c r="B17337" s="1">
        <v>0</v>
      </c>
    </row>
    <row r="17338" spans="1:2" hidden="1" x14ac:dyDescent="0.35">
      <c r="A17338" s="1" t="s">
        <v>19418</v>
      </c>
      <c r="B17338" s="1">
        <v>93</v>
      </c>
    </row>
    <row r="17339" spans="1:2" hidden="1" x14ac:dyDescent="0.35">
      <c r="A17339" s="1" t="s">
        <v>19419</v>
      </c>
      <c r="B17339" s="1">
        <v>70</v>
      </c>
    </row>
    <row r="17340" spans="1:2" hidden="1" x14ac:dyDescent="0.35">
      <c r="A17340" s="1" t="s">
        <v>19420</v>
      </c>
      <c r="B17340" s="1">
        <v>20</v>
      </c>
    </row>
    <row r="17341" spans="1:2" hidden="1" x14ac:dyDescent="0.35">
      <c r="A17341" s="1" t="s">
        <v>19421</v>
      </c>
      <c r="B17341" s="1">
        <v>5</v>
      </c>
    </row>
    <row r="17342" spans="1:2" hidden="1" x14ac:dyDescent="0.35">
      <c r="A17342" s="1" t="s">
        <v>19422</v>
      </c>
      <c r="B17342" s="1">
        <v>91</v>
      </c>
    </row>
    <row r="17343" spans="1:2" hidden="1" x14ac:dyDescent="0.35">
      <c r="A17343" s="1" t="s">
        <v>19423</v>
      </c>
      <c r="B17343" s="1">
        <v>46</v>
      </c>
    </row>
    <row r="17344" spans="1:2" hidden="1" x14ac:dyDescent="0.35">
      <c r="A17344" s="1" t="s">
        <v>19424</v>
      </c>
      <c r="B17344" s="1">
        <v>96</v>
      </c>
    </row>
    <row r="17345" spans="1:2" hidden="1" x14ac:dyDescent="0.35">
      <c r="A17345" s="1" t="s">
        <v>19425</v>
      </c>
      <c r="B17345" s="1">
        <v>41</v>
      </c>
    </row>
    <row r="17346" spans="1:2" hidden="1" x14ac:dyDescent="0.35">
      <c r="A17346" s="1" t="s">
        <v>19426</v>
      </c>
      <c r="B17346" s="1">
        <v>85</v>
      </c>
    </row>
    <row r="17347" spans="1:2" hidden="1" x14ac:dyDescent="0.35">
      <c r="A17347" s="1" t="s">
        <v>19427</v>
      </c>
      <c r="B17347" s="1">
        <v>28</v>
      </c>
    </row>
    <row r="17348" spans="1:2" hidden="1" x14ac:dyDescent="0.35">
      <c r="A17348" s="1" t="s">
        <v>19428</v>
      </c>
      <c r="B17348" s="1">
        <v>42</v>
      </c>
    </row>
    <row r="17349" spans="1:2" hidden="1" x14ac:dyDescent="0.35">
      <c r="A17349" s="1" t="s">
        <v>19429</v>
      </c>
      <c r="B17349" s="1">
        <v>69</v>
      </c>
    </row>
    <row r="17350" spans="1:2" hidden="1" x14ac:dyDescent="0.35">
      <c r="A17350" s="1" t="s">
        <v>19430</v>
      </c>
      <c r="B17350" s="1">
        <v>9</v>
      </c>
    </row>
    <row r="17351" spans="1:2" hidden="1" x14ac:dyDescent="0.35">
      <c r="A17351" s="1" t="s">
        <v>19431</v>
      </c>
      <c r="B17351" s="1">
        <v>78</v>
      </c>
    </row>
    <row r="17352" spans="1:2" hidden="1" x14ac:dyDescent="0.35">
      <c r="A17352" s="1" t="s">
        <v>19432</v>
      </c>
      <c r="B17352" s="1">
        <v>24</v>
      </c>
    </row>
    <row r="17353" spans="1:2" hidden="1" x14ac:dyDescent="0.35">
      <c r="A17353" s="1" t="s">
        <v>19433</v>
      </c>
      <c r="B17353" s="1">
        <v>29</v>
      </c>
    </row>
    <row r="17354" spans="1:2" hidden="1" x14ac:dyDescent="0.35">
      <c r="A17354" s="1" t="s">
        <v>19434</v>
      </c>
      <c r="B17354" s="1">
        <v>17</v>
      </c>
    </row>
    <row r="17355" spans="1:2" hidden="1" x14ac:dyDescent="0.35">
      <c r="A17355" s="1" t="s">
        <v>19435</v>
      </c>
      <c r="B17355" s="1">
        <v>48</v>
      </c>
    </row>
    <row r="17356" spans="1:2" hidden="1" x14ac:dyDescent="0.35">
      <c r="A17356" s="1" t="s">
        <v>19436</v>
      </c>
      <c r="B17356" s="1">
        <v>50</v>
      </c>
    </row>
    <row r="17357" spans="1:2" hidden="1" x14ac:dyDescent="0.35">
      <c r="A17357" s="1" t="s">
        <v>19437</v>
      </c>
      <c r="B17357" s="1">
        <v>11</v>
      </c>
    </row>
    <row r="17358" spans="1:2" hidden="1" x14ac:dyDescent="0.35">
      <c r="A17358" s="1" t="s">
        <v>19438</v>
      </c>
      <c r="B17358" s="1">
        <v>36</v>
      </c>
    </row>
    <row r="17359" spans="1:2" hidden="1" x14ac:dyDescent="0.35">
      <c r="A17359" s="1" t="s">
        <v>19439</v>
      </c>
      <c r="B17359" s="1">
        <v>58</v>
      </c>
    </row>
    <row r="17360" spans="1:2" hidden="1" x14ac:dyDescent="0.35">
      <c r="A17360" s="1" t="s">
        <v>19440</v>
      </c>
      <c r="B17360" s="1">
        <v>86</v>
      </c>
    </row>
    <row r="17361" spans="1:2" hidden="1" x14ac:dyDescent="0.35">
      <c r="A17361" s="1" t="s">
        <v>19441</v>
      </c>
      <c r="B17361" s="1">
        <v>72</v>
      </c>
    </row>
    <row r="17362" spans="1:2" hidden="1" x14ac:dyDescent="0.35">
      <c r="A17362" s="1" t="s">
        <v>19442</v>
      </c>
      <c r="B17362" s="1">
        <v>44</v>
      </c>
    </row>
    <row r="17363" spans="1:2" hidden="1" x14ac:dyDescent="0.35">
      <c r="A17363" s="1" t="s">
        <v>19443</v>
      </c>
      <c r="B17363" s="1">
        <v>31</v>
      </c>
    </row>
    <row r="17364" spans="1:2" hidden="1" x14ac:dyDescent="0.35">
      <c r="A17364" s="1" t="s">
        <v>19444</v>
      </c>
      <c r="B17364" s="1">
        <v>17</v>
      </c>
    </row>
    <row r="17365" spans="1:2" hidden="1" x14ac:dyDescent="0.35">
      <c r="A17365" s="1" t="s">
        <v>19445</v>
      </c>
      <c r="B17365" s="1">
        <v>36</v>
      </c>
    </row>
    <row r="17366" spans="1:2" hidden="1" x14ac:dyDescent="0.35">
      <c r="A17366" s="1" t="s">
        <v>19446</v>
      </c>
      <c r="B17366" s="1">
        <v>95</v>
      </c>
    </row>
    <row r="17367" spans="1:2" hidden="1" x14ac:dyDescent="0.35">
      <c r="A17367" s="1" t="s">
        <v>19447</v>
      </c>
      <c r="B17367" s="1">
        <v>17</v>
      </c>
    </row>
    <row r="17368" spans="1:2" hidden="1" x14ac:dyDescent="0.35">
      <c r="A17368" s="1" t="s">
        <v>19448</v>
      </c>
      <c r="B17368" s="1">
        <v>1</v>
      </c>
    </row>
    <row r="17369" spans="1:2" hidden="1" x14ac:dyDescent="0.35">
      <c r="A17369" s="1" t="s">
        <v>19449</v>
      </c>
      <c r="B17369" s="1">
        <v>56</v>
      </c>
    </row>
    <row r="17370" spans="1:2" hidden="1" x14ac:dyDescent="0.35">
      <c r="A17370" s="1" t="s">
        <v>19450</v>
      </c>
      <c r="B17370" s="1">
        <v>40</v>
      </c>
    </row>
    <row r="17371" spans="1:2" hidden="1" x14ac:dyDescent="0.35">
      <c r="A17371" s="1" t="s">
        <v>19451</v>
      </c>
      <c r="B17371" s="1">
        <v>49</v>
      </c>
    </row>
    <row r="17372" spans="1:2" hidden="1" x14ac:dyDescent="0.35">
      <c r="A17372" s="1" t="s">
        <v>19452</v>
      </c>
      <c r="B17372" s="1">
        <v>92</v>
      </c>
    </row>
    <row r="17373" spans="1:2" hidden="1" x14ac:dyDescent="0.35">
      <c r="A17373" s="1" t="s">
        <v>19453</v>
      </c>
      <c r="B17373" s="1">
        <v>40</v>
      </c>
    </row>
    <row r="17374" spans="1:2" hidden="1" x14ac:dyDescent="0.35">
      <c r="A17374" s="1" t="s">
        <v>19454</v>
      </c>
      <c r="B17374" s="1">
        <v>90</v>
      </c>
    </row>
    <row r="17375" spans="1:2" hidden="1" x14ac:dyDescent="0.35">
      <c r="A17375" s="1" t="s">
        <v>19455</v>
      </c>
      <c r="B17375" s="1">
        <v>3</v>
      </c>
    </row>
    <row r="17376" spans="1:2" hidden="1" x14ac:dyDescent="0.35">
      <c r="A17376" s="1" t="s">
        <v>19456</v>
      </c>
      <c r="B17376" s="1">
        <v>21</v>
      </c>
    </row>
    <row r="17377" spans="1:2" hidden="1" x14ac:dyDescent="0.35">
      <c r="A17377" s="1" t="s">
        <v>19457</v>
      </c>
      <c r="B17377" s="1">
        <v>47</v>
      </c>
    </row>
    <row r="17378" spans="1:2" hidden="1" x14ac:dyDescent="0.35">
      <c r="A17378" s="1" t="s">
        <v>19458</v>
      </c>
      <c r="B17378" s="1">
        <v>21</v>
      </c>
    </row>
    <row r="17379" spans="1:2" hidden="1" x14ac:dyDescent="0.35">
      <c r="A17379" s="1" t="s">
        <v>19459</v>
      </c>
      <c r="B17379" s="1">
        <v>62</v>
      </c>
    </row>
    <row r="17380" spans="1:2" hidden="1" x14ac:dyDescent="0.35">
      <c r="A17380" s="1" t="s">
        <v>19460</v>
      </c>
      <c r="B17380" s="1">
        <v>92</v>
      </c>
    </row>
    <row r="17381" spans="1:2" hidden="1" x14ac:dyDescent="0.35">
      <c r="A17381" s="1" t="s">
        <v>19461</v>
      </c>
      <c r="B17381" s="1">
        <v>41</v>
      </c>
    </row>
    <row r="17382" spans="1:2" hidden="1" x14ac:dyDescent="0.35">
      <c r="A17382" s="1" t="s">
        <v>19462</v>
      </c>
      <c r="B17382" s="1">
        <v>53</v>
      </c>
    </row>
    <row r="17383" spans="1:2" hidden="1" x14ac:dyDescent="0.35">
      <c r="A17383" s="1" t="s">
        <v>19463</v>
      </c>
      <c r="B17383" s="1">
        <v>71</v>
      </c>
    </row>
    <row r="17384" spans="1:2" hidden="1" x14ac:dyDescent="0.35">
      <c r="A17384" s="1" t="s">
        <v>19464</v>
      </c>
      <c r="B17384" s="1">
        <v>35</v>
      </c>
    </row>
    <row r="17385" spans="1:2" hidden="1" x14ac:dyDescent="0.35">
      <c r="A17385" s="1" t="s">
        <v>19465</v>
      </c>
      <c r="B17385" s="1">
        <v>1</v>
      </c>
    </row>
    <row r="17386" spans="1:2" hidden="1" x14ac:dyDescent="0.35">
      <c r="A17386" s="1" t="s">
        <v>19466</v>
      </c>
      <c r="B17386" s="1">
        <v>10</v>
      </c>
    </row>
    <row r="17387" spans="1:2" hidden="1" x14ac:dyDescent="0.35">
      <c r="A17387" s="1" t="s">
        <v>19467</v>
      </c>
      <c r="B17387" s="1">
        <v>46</v>
      </c>
    </row>
    <row r="17388" spans="1:2" hidden="1" x14ac:dyDescent="0.35">
      <c r="A17388" s="1" t="s">
        <v>19468</v>
      </c>
      <c r="B17388" s="1">
        <v>30</v>
      </c>
    </row>
    <row r="17389" spans="1:2" hidden="1" x14ac:dyDescent="0.35">
      <c r="A17389" s="1" t="s">
        <v>19469</v>
      </c>
      <c r="B17389" s="1">
        <v>71</v>
      </c>
    </row>
    <row r="17390" spans="1:2" hidden="1" x14ac:dyDescent="0.35">
      <c r="A17390" s="1" t="s">
        <v>19470</v>
      </c>
      <c r="B17390" s="1">
        <v>51</v>
      </c>
    </row>
    <row r="17391" spans="1:2" hidden="1" x14ac:dyDescent="0.35">
      <c r="A17391" s="1" t="s">
        <v>19471</v>
      </c>
      <c r="B17391" s="1">
        <v>39</v>
      </c>
    </row>
    <row r="17392" spans="1:2" hidden="1" x14ac:dyDescent="0.35">
      <c r="A17392" s="1" t="s">
        <v>19472</v>
      </c>
      <c r="B17392" s="1">
        <v>59</v>
      </c>
    </row>
    <row r="17393" spans="1:2" hidden="1" x14ac:dyDescent="0.35">
      <c r="A17393" s="1" t="s">
        <v>19473</v>
      </c>
      <c r="B17393" s="1">
        <v>99</v>
      </c>
    </row>
    <row r="17394" spans="1:2" hidden="1" x14ac:dyDescent="0.35">
      <c r="A17394" s="1" t="s">
        <v>19474</v>
      </c>
      <c r="B17394" s="1">
        <v>13</v>
      </c>
    </row>
    <row r="17395" spans="1:2" hidden="1" x14ac:dyDescent="0.35">
      <c r="A17395" s="1" t="s">
        <v>19475</v>
      </c>
      <c r="B17395" s="1">
        <v>67</v>
      </c>
    </row>
    <row r="17396" spans="1:2" hidden="1" x14ac:dyDescent="0.35">
      <c r="A17396" s="1" t="s">
        <v>19476</v>
      </c>
      <c r="B17396" s="1">
        <v>70</v>
      </c>
    </row>
    <row r="17397" spans="1:2" hidden="1" x14ac:dyDescent="0.35">
      <c r="A17397" s="1" t="s">
        <v>19477</v>
      </c>
      <c r="B17397" s="1">
        <v>76</v>
      </c>
    </row>
    <row r="17398" spans="1:2" hidden="1" x14ac:dyDescent="0.35">
      <c r="A17398" s="1" t="s">
        <v>19478</v>
      </c>
      <c r="B17398" s="1">
        <v>66</v>
      </c>
    </row>
    <row r="17399" spans="1:2" hidden="1" x14ac:dyDescent="0.35">
      <c r="A17399" s="1" t="s">
        <v>19479</v>
      </c>
      <c r="B17399" s="1">
        <v>15</v>
      </c>
    </row>
    <row r="17400" spans="1:2" hidden="1" x14ac:dyDescent="0.35">
      <c r="A17400" s="1" t="s">
        <v>19480</v>
      </c>
      <c r="B17400" s="1">
        <v>5</v>
      </c>
    </row>
    <row r="17401" spans="1:2" hidden="1" x14ac:dyDescent="0.35">
      <c r="A17401" s="1" t="s">
        <v>19481</v>
      </c>
      <c r="B17401" s="1">
        <v>8</v>
      </c>
    </row>
    <row r="17402" spans="1:2" hidden="1" x14ac:dyDescent="0.35">
      <c r="A17402" s="1" t="s">
        <v>19482</v>
      </c>
      <c r="B17402" s="1">
        <v>77</v>
      </c>
    </row>
    <row r="17403" spans="1:2" hidden="1" x14ac:dyDescent="0.35">
      <c r="A17403" s="1" t="s">
        <v>19483</v>
      </c>
      <c r="B17403" s="1">
        <v>26</v>
      </c>
    </row>
    <row r="17404" spans="1:2" hidden="1" x14ac:dyDescent="0.35">
      <c r="A17404" s="1" t="s">
        <v>19484</v>
      </c>
      <c r="B17404" s="1">
        <v>68</v>
      </c>
    </row>
    <row r="17405" spans="1:2" hidden="1" x14ac:dyDescent="0.35">
      <c r="A17405" s="1" t="s">
        <v>19485</v>
      </c>
      <c r="B17405" s="1">
        <v>70</v>
      </c>
    </row>
    <row r="17406" spans="1:2" hidden="1" x14ac:dyDescent="0.35">
      <c r="A17406" s="1" t="s">
        <v>19486</v>
      </c>
      <c r="B17406" s="1">
        <v>96</v>
      </c>
    </row>
    <row r="17407" spans="1:2" hidden="1" x14ac:dyDescent="0.35">
      <c r="A17407" s="1" t="s">
        <v>19487</v>
      </c>
      <c r="B17407" s="1">
        <v>87</v>
      </c>
    </row>
    <row r="17408" spans="1:2" hidden="1" x14ac:dyDescent="0.35">
      <c r="A17408" s="1" t="s">
        <v>19488</v>
      </c>
      <c r="B17408" s="1">
        <v>43</v>
      </c>
    </row>
    <row r="17409" spans="1:2" hidden="1" x14ac:dyDescent="0.35">
      <c r="A17409" s="1" t="s">
        <v>19489</v>
      </c>
      <c r="B17409" s="1">
        <v>51</v>
      </c>
    </row>
    <row r="17410" spans="1:2" hidden="1" x14ac:dyDescent="0.35">
      <c r="A17410" s="1" t="s">
        <v>19490</v>
      </c>
      <c r="B17410" s="1">
        <v>91</v>
      </c>
    </row>
    <row r="17411" spans="1:2" hidden="1" x14ac:dyDescent="0.35">
      <c r="A17411" s="1" t="s">
        <v>19491</v>
      </c>
      <c r="B17411" s="1">
        <v>56</v>
      </c>
    </row>
    <row r="17412" spans="1:2" hidden="1" x14ac:dyDescent="0.35">
      <c r="A17412" s="1" t="s">
        <v>19492</v>
      </c>
      <c r="B17412" s="1">
        <v>79</v>
      </c>
    </row>
    <row r="17413" spans="1:2" hidden="1" x14ac:dyDescent="0.35">
      <c r="A17413" s="1" t="s">
        <v>19493</v>
      </c>
      <c r="B17413" s="1">
        <v>52</v>
      </c>
    </row>
    <row r="17414" spans="1:2" hidden="1" x14ac:dyDescent="0.35">
      <c r="A17414" s="1" t="s">
        <v>19494</v>
      </c>
      <c r="B17414" s="1">
        <v>96</v>
      </c>
    </row>
    <row r="17415" spans="1:2" hidden="1" x14ac:dyDescent="0.35">
      <c r="A17415" s="1" t="s">
        <v>19495</v>
      </c>
      <c r="B17415" s="1">
        <v>19</v>
      </c>
    </row>
    <row r="17416" spans="1:2" hidden="1" x14ac:dyDescent="0.35">
      <c r="A17416" s="1" t="s">
        <v>19496</v>
      </c>
      <c r="B17416" s="1">
        <v>92</v>
      </c>
    </row>
    <row r="17417" spans="1:2" hidden="1" x14ac:dyDescent="0.35">
      <c r="A17417" s="1" t="s">
        <v>19497</v>
      </c>
      <c r="B17417" s="1">
        <v>29</v>
      </c>
    </row>
    <row r="17418" spans="1:2" hidden="1" x14ac:dyDescent="0.35">
      <c r="A17418" s="1" t="s">
        <v>19498</v>
      </c>
      <c r="B17418" s="1">
        <v>32</v>
      </c>
    </row>
    <row r="17419" spans="1:2" hidden="1" x14ac:dyDescent="0.35">
      <c r="A17419" s="1" t="s">
        <v>19499</v>
      </c>
      <c r="B17419" s="1">
        <v>75</v>
      </c>
    </row>
    <row r="17420" spans="1:2" hidden="1" x14ac:dyDescent="0.35">
      <c r="A17420" s="1" t="s">
        <v>19500</v>
      </c>
      <c r="B17420" s="1">
        <v>29</v>
      </c>
    </row>
    <row r="17421" spans="1:2" hidden="1" x14ac:dyDescent="0.35">
      <c r="A17421" s="1" t="s">
        <v>19501</v>
      </c>
      <c r="B17421" s="1">
        <v>89</v>
      </c>
    </row>
    <row r="17422" spans="1:2" hidden="1" x14ac:dyDescent="0.35">
      <c r="A17422" s="1" t="s">
        <v>19502</v>
      </c>
      <c r="B17422" s="1">
        <v>82</v>
      </c>
    </row>
    <row r="17423" spans="1:2" hidden="1" x14ac:dyDescent="0.35">
      <c r="A17423" s="1" t="s">
        <v>19503</v>
      </c>
      <c r="B17423" s="1">
        <v>16</v>
      </c>
    </row>
    <row r="17424" spans="1:2" hidden="1" x14ac:dyDescent="0.35">
      <c r="A17424" s="1" t="s">
        <v>19504</v>
      </c>
      <c r="B17424" s="1">
        <v>90</v>
      </c>
    </row>
    <row r="17425" spans="1:2" hidden="1" x14ac:dyDescent="0.35">
      <c r="A17425" s="1" t="s">
        <v>19505</v>
      </c>
      <c r="B17425" s="1">
        <v>8</v>
      </c>
    </row>
    <row r="17426" spans="1:2" hidden="1" x14ac:dyDescent="0.35">
      <c r="A17426" s="1" t="s">
        <v>19506</v>
      </c>
      <c r="B17426" s="1">
        <v>7</v>
      </c>
    </row>
    <row r="17427" spans="1:2" hidden="1" x14ac:dyDescent="0.35">
      <c r="A17427" s="1" t="s">
        <v>19507</v>
      </c>
      <c r="B17427" s="1">
        <v>25</v>
      </c>
    </row>
    <row r="17428" spans="1:2" hidden="1" x14ac:dyDescent="0.35">
      <c r="A17428" s="1" t="s">
        <v>19508</v>
      </c>
      <c r="B17428" s="1">
        <v>5</v>
      </c>
    </row>
    <row r="17429" spans="1:2" hidden="1" x14ac:dyDescent="0.35">
      <c r="A17429" s="1" t="s">
        <v>19509</v>
      </c>
      <c r="B17429" s="1">
        <v>7</v>
      </c>
    </row>
    <row r="17430" spans="1:2" hidden="1" x14ac:dyDescent="0.35">
      <c r="A17430" s="1" t="s">
        <v>19510</v>
      </c>
      <c r="B17430" s="1">
        <v>32</v>
      </c>
    </row>
    <row r="17431" spans="1:2" hidden="1" x14ac:dyDescent="0.35">
      <c r="A17431" s="1" t="s">
        <v>19511</v>
      </c>
      <c r="B17431" s="1">
        <v>54</v>
      </c>
    </row>
    <row r="17432" spans="1:2" hidden="1" x14ac:dyDescent="0.35">
      <c r="A17432" s="1" t="s">
        <v>19512</v>
      </c>
      <c r="B17432" s="1">
        <v>94</v>
      </c>
    </row>
    <row r="17433" spans="1:2" hidden="1" x14ac:dyDescent="0.35">
      <c r="A17433" s="1" t="s">
        <v>19513</v>
      </c>
      <c r="B17433" s="1">
        <v>73</v>
      </c>
    </row>
    <row r="17434" spans="1:2" hidden="1" x14ac:dyDescent="0.35">
      <c r="A17434" s="1" t="s">
        <v>19514</v>
      </c>
      <c r="B17434" s="1">
        <v>38</v>
      </c>
    </row>
    <row r="17435" spans="1:2" hidden="1" x14ac:dyDescent="0.35">
      <c r="A17435" s="1" t="s">
        <v>19515</v>
      </c>
      <c r="B17435" s="1">
        <v>45</v>
      </c>
    </row>
    <row r="17436" spans="1:2" hidden="1" x14ac:dyDescent="0.35">
      <c r="A17436" s="1" t="s">
        <v>19516</v>
      </c>
      <c r="B17436" s="1">
        <v>75</v>
      </c>
    </row>
    <row r="17437" spans="1:2" hidden="1" x14ac:dyDescent="0.35">
      <c r="A17437" s="1" t="s">
        <v>19517</v>
      </c>
      <c r="B17437" s="1">
        <v>7</v>
      </c>
    </row>
    <row r="17438" spans="1:2" hidden="1" x14ac:dyDescent="0.35">
      <c r="A17438" s="1" t="s">
        <v>19518</v>
      </c>
      <c r="B17438" s="1">
        <v>53</v>
      </c>
    </row>
    <row r="17439" spans="1:2" hidden="1" x14ac:dyDescent="0.35">
      <c r="A17439" s="1" t="s">
        <v>19519</v>
      </c>
      <c r="B17439" s="1">
        <v>33</v>
      </c>
    </row>
    <row r="17440" spans="1:2" hidden="1" x14ac:dyDescent="0.35">
      <c r="A17440" s="1" t="s">
        <v>19520</v>
      </c>
      <c r="B17440" s="1">
        <v>83</v>
      </c>
    </row>
    <row r="17441" spans="1:2" hidden="1" x14ac:dyDescent="0.35">
      <c r="A17441" s="1" t="s">
        <v>19521</v>
      </c>
      <c r="B17441" s="1">
        <v>14</v>
      </c>
    </row>
    <row r="17442" spans="1:2" hidden="1" x14ac:dyDescent="0.35">
      <c r="A17442" s="1" t="s">
        <v>19522</v>
      </c>
      <c r="B17442" s="1">
        <v>48</v>
      </c>
    </row>
    <row r="17443" spans="1:2" hidden="1" x14ac:dyDescent="0.35">
      <c r="A17443" s="1" t="s">
        <v>19523</v>
      </c>
      <c r="B17443" s="1">
        <v>70</v>
      </c>
    </row>
    <row r="17444" spans="1:2" hidden="1" x14ac:dyDescent="0.35">
      <c r="A17444" s="1" t="s">
        <v>19524</v>
      </c>
      <c r="B17444" s="1">
        <v>57</v>
      </c>
    </row>
    <row r="17445" spans="1:2" hidden="1" x14ac:dyDescent="0.35">
      <c r="A17445" s="1" t="s">
        <v>19525</v>
      </c>
      <c r="B17445" s="1">
        <v>18</v>
      </c>
    </row>
    <row r="17446" spans="1:2" hidden="1" x14ac:dyDescent="0.35">
      <c r="A17446" s="1" t="s">
        <v>19526</v>
      </c>
      <c r="B17446" s="1">
        <v>75</v>
      </c>
    </row>
    <row r="17447" spans="1:2" hidden="1" x14ac:dyDescent="0.35">
      <c r="A17447" s="1" t="s">
        <v>19527</v>
      </c>
      <c r="B17447" s="1">
        <v>93</v>
      </c>
    </row>
    <row r="17448" spans="1:2" hidden="1" x14ac:dyDescent="0.35">
      <c r="A17448" s="1" t="s">
        <v>19528</v>
      </c>
      <c r="B17448" s="1">
        <v>60</v>
      </c>
    </row>
    <row r="17449" spans="1:2" hidden="1" x14ac:dyDescent="0.35">
      <c r="A17449" s="1" t="s">
        <v>19529</v>
      </c>
      <c r="B17449" s="1">
        <v>42</v>
      </c>
    </row>
    <row r="17450" spans="1:2" hidden="1" x14ac:dyDescent="0.35">
      <c r="A17450" s="1" t="s">
        <v>19530</v>
      </c>
      <c r="B17450" s="1">
        <v>85</v>
      </c>
    </row>
    <row r="17451" spans="1:2" hidden="1" x14ac:dyDescent="0.35">
      <c r="A17451" s="1" t="s">
        <v>19531</v>
      </c>
      <c r="B17451" s="1">
        <v>29</v>
      </c>
    </row>
    <row r="17452" spans="1:2" hidden="1" x14ac:dyDescent="0.35">
      <c r="A17452" s="1" t="s">
        <v>19532</v>
      </c>
      <c r="B17452" s="1">
        <v>93</v>
      </c>
    </row>
    <row r="17453" spans="1:2" hidden="1" x14ac:dyDescent="0.35">
      <c r="A17453" s="1" t="s">
        <v>19533</v>
      </c>
      <c r="B17453" s="1">
        <v>2</v>
      </c>
    </row>
    <row r="17454" spans="1:2" hidden="1" x14ac:dyDescent="0.35">
      <c r="A17454" s="1" t="s">
        <v>19534</v>
      </c>
      <c r="B17454" s="1">
        <v>64</v>
      </c>
    </row>
    <row r="17455" spans="1:2" hidden="1" x14ac:dyDescent="0.35">
      <c r="A17455" s="1" t="s">
        <v>19535</v>
      </c>
      <c r="B17455" s="1">
        <v>60</v>
      </c>
    </row>
    <row r="17456" spans="1:2" hidden="1" x14ac:dyDescent="0.35">
      <c r="A17456" s="1" t="s">
        <v>19536</v>
      </c>
      <c r="B17456" s="1">
        <v>52</v>
      </c>
    </row>
    <row r="17457" spans="1:2" hidden="1" x14ac:dyDescent="0.35">
      <c r="A17457" s="1" t="s">
        <v>19537</v>
      </c>
      <c r="B17457" s="1">
        <v>24</v>
      </c>
    </row>
    <row r="17458" spans="1:2" hidden="1" x14ac:dyDescent="0.35">
      <c r="A17458" s="1" t="s">
        <v>19538</v>
      </c>
      <c r="B17458" s="1">
        <v>61</v>
      </c>
    </row>
    <row r="17459" spans="1:2" hidden="1" x14ac:dyDescent="0.35">
      <c r="A17459" s="1" t="s">
        <v>19539</v>
      </c>
      <c r="B17459" s="1">
        <v>53</v>
      </c>
    </row>
    <row r="17460" spans="1:2" hidden="1" x14ac:dyDescent="0.35">
      <c r="A17460" s="1" t="s">
        <v>19540</v>
      </c>
      <c r="B17460" s="1">
        <v>69</v>
      </c>
    </row>
    <row r="17461" spans="1:2" hidden="1" x14ac:dyDescent="0.35">
      <c r="A17461" s="1" t="s">
        <v>19541</v>
      </c>
      <c r="B17461" s="1">
        <v>6</v>
      </c>
    </row>
    <row r="17462" spans="1:2" hidden="1" x14ac:dyDescent="0.35">
      <c r="A17462" s="1" t="s">
        <v>19542</v>
      </c>
      <c r="B17462" s="1">
        <v>88</v>
      </c>
    </row>
    <row r="17463" spans="1:2" hidden="1" x14ac:dyDescent="0.35">
      <c r="A17463" s="1" t="s">
        <v>19543</v>
      </c>
      <c r="B17463" s="1">
        <v>65</v>
      </c>
    </row>
    <row r="17464" spans="1:2" hidden="1" x14ac:dyDescent="0.35">
      <c r="A17464" s="1" t="s">
        <v>19544</v>
      </c>
      <c r="B17464" s="1">
        <v>23</v>
      </c>
    </row>
    <row r="17465" spans="1:2" hidden="1" x14ac:dyDescent="0.35">
      <c r="A17465" s="1" t="s">
        <v>19545</v>
      </c>
      <c r="B17465" s="1">
        <v>39</v>
      </c>
    </row>
    <row r="17466" spans="1:2" hidden="1" x14ac:dyDescent="0.35">
      <c r="A17466" s="1" t="s">
        <v>19546</v>
      </c>
      <c r="B17466" s="1">
        <v>3</v>
      </c>
    </row>
    <row r="17467" spans="1:2" hidden="1" x14ac:dyDescent="0.35">
      <c r="A17467" s="1" t="s">
        <v>19547</v>
      </c>
      <c r="B17467" s="1">
        <v>66</v>
      </c>
    </row>
    <row r="17468" spans="1:2" hidden="1" x14ac:dyDescent="0.35">
      <c r="A17468" s="1" t="s">
        <v>19548</v>
      </c>
      <c r="B17468" s="1">
        <v>51</v>
      </c>
    </row>
    <row r="17469" spans="1:2" hidden="1" x14ac:dyDescent="0.35">
      <c r="A17469" s="1" t="s">
        <v>19549</v>
      </c>
      <c r="B17469" s="1">
        <v>21</v>
      </c>
    </row>
    <row r="17470" spans="1:2" hidden="1" x14ac:dyDescent="0.35">
      <c r="A17470" s="1" t="s">
        <v>19550</v>
      </c>
      <c r="B17470" s="1">
        <v>65</v>
      </c>
    </row>
    <row r="17471" spans="1:2" hidden="1" x14ac:dyDescent="0.35">
      <c r="A17471" s="1" t="s">
        <v>19551</v>
      </c>
      <c r="B17471" s="1">
        <v>55</v>
      </c>
    </row>
    <row r="17472" spans="1:2" hidden="1" x14ac:dyDescent="0.35">
      <c r="A17472" s="1" t="s">
        <v>19552</v>
      </c>
      <c r="B17472" s="1">
        <v>54</v>
      </c>
    </row>
    <row r="17473" spans="1:2" hidden="1" x14ac:dyDescent="0.35">
      <c r="A17473" s="1" t="s">
        <v>19553</v>
      </c>
      <c r="B17473" s="1">
        <v>55</v>
      </c>
    </row>
    <row r="17474" spans="1:2" hidden="1" x14ac:dyDescent="0.35">
      <c r="A17474" s="1" t="s">
        <v>19554</v>
      </c>
      <c r="B17474" s="1">
        <v>20</v>
      </c>
    </row>
    <row r="17475" spans="1:2" hidden="1" x14ac:dyDescent="0.35">
      <c r="A17475" s="1" t="s">
        <v>19555</v>
      </c>
      <c r="B17475" s="1">
        <v>58</v>
      </c>
    </row>
    <row r="17476" spans="1:2" hidden="1" x14ac:dyDescent="0.35">
      <c r="A17476" s="1" t="s">
        <v>19556</v>
      </c>
      <c r="B17476" s="1">
        <v>39</v>
      </c>
    </row>
    <row r="17477" spans="1:2" hidden="1" x14ac:dyDescent="0.35">
      <c r="A17477" s="1" t="s">
        <v>19557</v>
      </c>
      <c r="B17477" s="1">
        <v>37</v>
      </c>
    </row>
    <row r="17478" spans="1:2" hidden="1" x14ac:dyDescent="0.35">
      <c r="A17478" s="1" t="s">
        <v>19558</v>
      </c>
      <c r="B17478" s="1">
        <v>82</v>
      </c>
    </row>
    <row r="17479" spans="1:2" hidden="1" x14ac:dyDescent="0.35">
      <c r="A17479" s="1" t="s">
        <v>19559</v>
      </c>
      <c r="B17479" s="1">
        <v>90</v>
      </c>
    </row>
    <row r="17480" spans="1:2" hidden="1" x14ac:dyDescent="0.35">
      <c r="A17480" s="1" t="s">
        <v>19560</v>
      </c>
      <c r="B17480" s="1">
        <v>56</v>
      </c>
    </row>
    <row r="17481" spans="1:2" hidden="1" x14ac:dyDescent="0.35">
      <c r="A17481" s="1" t="s">
        <v>19561</v>
      </c>
      <c r="B17481" s="1">
        <v>59</v>
      </c>
    </row>
    <row r="17482" spans="1:2" hidden="1" x14ac:dyDescent="0.35">
      <c r="A17482" s="1" t="s">
        <v>19562</v>
      </c>
      <c r="B17482" s="1">
        <v>32</v>
      </c>
    </row>
    <row r="17483" spans="1:2" hidden="1" x14ac:dyDescent="0.35">
      <c r="A17483" s="1" t="s">
        <v>19563</v>
      </c>
      <c r="B17483" s="1">
        <v>21</v>
      </c>
    </row>
    <row r="17484" spans="1:2" hidden="1" x14ac:dyDescent="0.35">
      <c r="A17484" s="1" t="s">
        <v>19564</v>
      </c>
      <c r="B17484" s="1">
        <v>86</v>
      </c>
    </row>
    <row r="17485" spans="1:2" hidden="1" x14ac:dyDescent="0.35">
      <c r="A17485" s="1" t="s">
        <v>19565</v>
      </c>
      <c r="B17485" s="1">
        <v>97</v>
      </c>
    </row>
    <row r="17486" spans="1:2" hidden="1" x14ac:dyDescent="0.35">
      <c r="A17486" s="1" t="s">
        <v>19566</v>
      </c>
      <c r="B17486" s="1">
        <v>56</v>
      </c>
    </row>
    <row r="17487" spans="1:2" hidden="1" x14ac:dyDescent="0.35">
      <c r="A17487" s="1" t="s">
        <v>19567</v>
      </c>
      <c r="B17487" s="1">
        <v>19</v>
      </c>
    </row>
    <row r="17488" spans="1:2" hidden="1" x14ac:dyDescent="0.35">
      <c r="A17488" s="1" t="s">
        <v>19568</v>
      </c>
      <c r="B17488" s="1">
        <v>41</v>
      </c>
    </row>
    <row r="17489" spans="1:2" hidden="1" x14ac:dyDescent="0.35">
      <c r="A17489" s="1" t="s">
        <v>19569</v>
      </c>
      <c r="B17489" s="1">
        <v>76</v>
      </c>
    </row>
    <row r="17490" spans="1:2" hidden="1" x14ac:dyDescent="0.35">
      <c r="A17490" s="1" t="s">
        <v>19570</v>
      </c>
      <c r="B17490" s="1">
        <v>97</v>
      </c>
    </row>
    <row r="17491" spans="1:2" hidden="1" x14ac:dyDescent="0.35">
      <c r="A17491" s="1" t="s">
        <v>19571</v>
      </c>
      <c r="B17491" s="1">
        <v>99</v>
      </c>
    </row>
    <row r="17492" spans="1:2" hidden="1" x14ac:dyDescent="0.35">
      <c r="A17492" s="1" t="s">
        <v>19572</v>
      </c>
      <c r="B17492" s="1">
        <v>98</v>
      </c>
    </row>
    <row r="17493" spans="1:2" hidden="1" x14ac:dyDescent="0.35">
      <c r="A17493" s="1" t="s">
        <v>19573</v>
      </c>
      <c r="B17493" s="1">
        <v>14</v>
      </c>
    </row>
    <row r="17494" spans="1:2" hidden="1" x14ac:dyDescent="0.35">
      <c r="A17494" s="1" t="s">
        <v>19574</v>
      </c>
      <c r="B17494" s="1">
        <v>50</v>
      </c>
    </row>
    <row r="17495" spans="1:2" hidden="1" x14ac:dyDescent="0.35">
      <c r="A17495" s="1" t="s">
        <v>19575</v>
      </c>
      <c r="B17495" s="1">
        <v>57</v>
      </c>
    </row>
    <row r="17496" spans="1:2" hidden="1" x14ac:dyDescent="0.35">
      <c r="A17496" s="1" t="s">
        <v>19576</v>
      </c>
      <c r="B17496" s="1">
        <v>62</v>
      </c>
    </row>
    <row r="17497" spans="1:2" hidden="1" x14ac:dyDescent="0.35">
      <c r="A17497" s="1" t="s">
        <v>19577</v>
      </c>
      <c r="B17497" s="1">
        <v>89</v>
      </c>
    </row>
    <row r="17498" spans="1:2" hidden="1" x14ac:dyDescent="0.35">
      <c r="A17498" s="1" t="s">
        <v>19578</v>
      </c>
      <c r="B17498" s="1">
        <v>72</v>
      </c>
    </row>
    <row r="17499" spans="1:2" hidden="1" x14ac:dyDescent="0.35">
      <c r="A17499" s="1" t="s">
        <v>19579</v>
      </c>
      <c r="B17499" s="1">
        <v>59</v>
      </c>
    </row>
    <row r="17500" spans="1:2" hidden="1" x14ac:dyDescent="0.35">
      <c r="A17500" s="1" t="s">
        <v>19580</v>
      </c>
      <c r="B17500" s="1">
        <v>39</v>
      </c>
    </row>
    <row r="17501" spans="1:2" hidden="1" x14ac:dyDescent="0.35">
      <c r="A17501" s="1" t="s">
        <v>19581</v>
      </c>
      <c r="B17501" s="1">
        <v>80</v>
      </c>
    </row>
    <row r="17502" spans="1:2" hidden="1" x14ac:dyDescent="0.35">
      <c r="A17502" s="1" t="s">
        <v>19582</v>
      </c>
      <c r="B17502" s="1">
        <v>35</v>
      </c>
    </row>
    <row r="17503" spans="1:2" hidden="1" x14ac:dyDescent="0.35">
      <c r="A17503" s="1" t="s">
        <v>19583</v>
      </c>
      <c r="B17503" s="1">
        <v>12</v>
      </c>
    </row>
    <row r="17504" spans="1:2" hidden="1" x14ac:dyDescent="0.35">
      <c r="A17504" s="1" t="s">
        <v>19584</v>
      </c>
      <c r="B17504" s="1">
        <v>20</v>
      </c>
    </row>
    <row r="17505" spans="1:2" hidden="1" x14ac:dyDescent="0.35">
      <c r="A17505" s="1" t="s">
        <v>19585</v>
      </c>
      <c r="B17505" s="1">
        <v>62</v>
      </c>
    </row>
    <row r="17506" spans="1:2" hidden="1" x14ac:dyDescent="0.35">
      <c r="A17506" s="1" t="s">
        <v>19586</v>
      </c>
      <c r="B17506" s="1">
        <v>29</v>
      </c>
    </row>
    <row r="17507" spans="1:2" hidden="1" x14ac:dyDescent="0.35">
      <c r="A17507" s="1" t="s">
        <v>19587</v>
      </c>
      <c r="B17507" s="1">
        <v>32</v>
      </c>
    </row>
    <row r="17508" spans="1:2" hidden="1" x14ac:dyDescent="0.35">
      <c r="A17508" s="1" t="s">
        <v>19588</v>
      </c>
      <c r="B17508" s="1">
        <v>65</v>
      </c>
    </row>
    <row r="17509" spans="1:2" hidden="1" x14ac:dyDescent="0.35">
      <c r="A17509" s="1" t="s">
        <v>19589</v>
      </c>
      <c r="B17509" s="1">
        <v>44</v>
      </c>
    </row>
    <row r="17510" spans="1:2" hidden="1" x14ac:dyDescent="0.35">
      <c r="A17510" s="1" t="s">
        <v>19590</v>
      </c>
      <c r="B17510" s="1">
        <v>73</v>
      </c>
    </row>
    <row r="17511" spans="1:2" hidden="1" x14ac:dyDescent="0.35">
      <c r="A17511" s="1" t="s">
        <v>19591</v>
      </c>
      <c r="B17511" s="1">
        <v>25</v>
      </c>
    </row>
    <row r="17512" spans="1:2" hidden="1" x14ac:dyDescent="0.35">
      <c r="A17512" s="1" t="s">
        <v>19592</v>
      </c>
      <c r="B17512" s="1">
        <v>63</v>
      </c>
    </row>
    <row r="17513" spans="1:2" hidden="1" x14ac:dyDescent="0.35">
      <c r="A17513" s="1" t="s">
        <v>19593</v>
      </c>
      <c r="B17513" s="1">
        <v>60</v>
      </c>
    </row>
    <row r="17514" spans="1:2" hidden="1" x14ac:dyDescent="0.35">
      <c r="A17514" s="1" t="s">
        <v>19594</v>
      </c>
      <c r="B17514" s="1">
        <v>84</v>
      </c>
    </row>
    <row r="17515" spans="1:2" hidden="1" x14ac:dyDescent="0.35">
      <c r="A17515" s="1" t="s">
        <v>19595</v>
      </c>
      <c r="B17515" s="1">
        <v>29</v>
      </c>
    </row>
    <row r="17516" spans="1:2" hidden="1" x14ac:dyDescent="0.35">
      <c r="A17516" s="1" t="s">
        <v>19596</v>
      </c>
      <c r="B17516" s="1">
        <v>89</v>
      </c>
    </row>
    <row r="17517" spans="1:2" hidden="1" x14ac:dyDescent="0.35">
      <c r="A17517" s="1" t="s">
        <v>19597</v>
      </c>
      <c r="B17517" s="1">
        <v>7</v>
      </c>
    </row>
    <row r="17518" spans="1:2" hidden="1" x14ac:dyDescent="0.35">
      <c r="A17518" s="1" t="s">
        <v>19598</v>
      </c>
      <c r="B17518" s="1">
        <v>32</v>
      </c>
    </row>
    <row r="17519" spans="1:2" hidden="1" x14ac:dyDescent="0.35">
      <c r="A17519" s="1" t="s">
        <v>19599</v>
      </c>
      <c r="B17519" s="1">
        <v>70</v>
      </c>
    </row>
    <row r="17520" spans="1:2" hidden="1" x14ac:dyDescent="0.35">
      <c r="A17520" s="1" t="s">
        <v>19600</v>
      </c>
      <c r="B17520" s="1">
        <v>93</v>
      </c>
    </row>
    <row r="17521" spans="1:2" hidden="1" x14ac:dyDescent="0.35">
      <c r="A17521" s="1" t="s">
        <v>19601</v>
      </c>
      <c r="B17521" s="1">
        <v>92</v>
      </c>
    </row>
    <row r="17522" spans="1:2" hidden="1" x14ac:dyDescent="0.35">
      <c r="A17522" s="1" t="s">
        <v>19602</v>
      </c>
      <c r="B17522" s="1">
        <v>34</v>
      </c>
    </row>
    <row r="17523" spans="1:2" hidden="1" x14ac:dyDescent="0.35">
      <c r="A17523" s="1" t="s">
        <v>19603</v>
      </c>
      <c r="B17523" s="1">
        <v>70</v>
      </c>
    </row>
    <row r="17524" spans="1:2" hidden="1" x14ac:dyDescent="0.35">
      <c r="A17524" s="1" t="s">
        <v>19604</v>
      </c>
      <c r="B17524" s="1">
        <v>54</v>
      </c>
    </row>
    <row r="17525" spans="1:2" hidden="1" x14ac:dyDescent="0.35">
      <c r="A17525" s="1" t="s">
        <v>19605</v>
      </c>
      <c r="B17525" s="1">
        <v>73</v>
      </c>
    </row>
    <row r="17526" spans="1:2" hidden="1" x14ac:dyDescent="0.35">
      <c r="A17526" s="1" t="s">
        <v>19606</v>
      </c>
      <c r="B17526" s="1">
        <v>70</v>
      </c>
    </row>
    <row r="17527" spans="1:2" hidden="1" x14ac:dyDescent="0.35">
      <c r="A17527" s="1" t="s">
        <v>19607</v>
      </c>
      <c r="B17527" s="1">
        <v>4</v>
      </c>
    </row>
    <row r="17528" spans="1:2" hidden="1" x14ac:dyDescent="0.35">
      <c r="A17528" s="1" t="s">
        <v>19608</v>
      </c>
      <c r="B17528" s="1">
        <v>76</v>
      </c>
    </row>
    <row r="17529" spans="1:2" hidden="1" x14ac:dyDescent="0.35">
      <c r="A17529" s="1" t="s">
        <v>19609</v>
      </c>
      <c r="B17529" s="1">
        <v>71</v>
      </c>
    </row>
    <row r="17530" spans="1:2" hidden="1" x14ac:dyDescent="0.35">
      <c r="A17530" s="1" t="s">
        <v>19610</v>
      </c>
      <c r="B17530" s="1">
        <v>91</v>
      </c>
    </row>
    <row r="17531" spans="1:2" hidden="1" x14ac:dyDescent="0.35">
      <c r="A17531" s="1" t="s">
        <v>19611</v>
      </c>
      <c r="B17531" s="1">
        <v>80</v>
      </c>
    </row>
    <row r="17532" spans="1:2" hidden="1" x14ac:dyDescent="0.35">
      <c r="A17532" s="1" t="s">
        <v>19612</v>
      </c>
      <c r="B17532" s="1">
        <v>88</v>
      </c>
    </row>
    <row r="17533" spans="1:2" hidden="1" x14ac:dyDescent="0.35">
      <c r="A17533" s="1" t="s">
        <v>19613</v>
      </c>
      <c r="B17533" s="1">
        <v>54</v>
      </c>
    </row>
    <row r="17534" spans="1:2" hidden="1" x14ac:dyDescent="0.35">
      <c r="A17534" s="1" t="s">
        <v>19614</v>
      </c>
      <c r="B17534" s="1">
        <v>55</v>
      </c>
    </row>
    <row r="17535" spans="1:2" hidden="1" x14ac:dyDescent="0.35">
      <c r="A17535" s="1" t="s">
        <v>19615</v>
      </c>
      <c r="B17535" s="1">
        <v>99</v>
      </c>
    </row>
    <row r="17536" spans="1:2" hidden="1" x14ac:dyDescent="0.35">
      <c r="A17536" s="1" t="s">
        <v>19616</v>
      </c>
      <c r="B17536" s="1">
        <v>7</v>
      </c>
    </row>
    <row r="17537" spans="1:2" hidden="1" x14ac:dyDescent="0.35">
      <c r="A17537" s="1" t="s">
        <v>19617</v>
      </c>
      <c r="B17537" s="1">
        <v>67</v>
      </c>
    </row>
    <row r="17538" spans="1:2" hidden="1" x14ac:dyDescent="0.35">
      <c r="A17538" s="1" t="s">
        <v>19618</v>
      </c>
      <c r="B17538" s="1">
        <v>7</v>
      </c>
    </row>
    <row r="17539" spans="1:2" hidden="1" x14ac:dyDescent="0.35">
      <c r="A17539" s="1" t="s">
        <v>19619</v>
      </c>
      <c r="B17539" s="1">
        <v>96</v>
      </c>
    </row>
    <row r="17540" spans="1:2" hidden="1" x14ac:dyDescent="0.35">
      <c r="A17540" s="1" t="s">
        <v>19620</v>
      </c>
      <c r="B17540" s="1">
        <v>53</v>
      </c>
    </row>
    <row r="17541" spans="1:2" hidden="1" x14ac:dyDescent="0.35">
      <c r="A17541" s="1" t="s">
        <v>19621</v>
      </c>
      <c r="B17541" s="1">
        <v>48</v>
      </c>
    </row>
    <row r="17542" spans="1:2" hidden="1" x14ac:dyDescent="0.35">
      <c r="A17542" s="1" t="s">
        <v>19622</v>
      </c>
      <c r="B17542" s="1">
        <v>35</v>
      </c>
    </row>
    <row r="17543" spans="1:2" hidden="1" x14ac:dyDescent="0.35">
      <c r="A17543" s="1" t="s">
        <v>19623</v>
      </c>
      <c r="B17543" s="1">
        <v>80</v>
      </c>
    </row>
    <row r="17544" spans="1:2" hidden="1" x14ac:dyDescent="0.35">
      <c r="A17544" s="1" t="s">
        <v>19624</v>
      </c>
      <c r="B17544" s="1">
        <v>9</v>
      </c>
    </row>
    <row r="17545" spans="1:2" hidden="1" x14ac:dyDescent="0.35">
      <c r="A17545" s="1" t="s">
        <v>19625</v>
      </c>
      <c r="B17545" s="1">
        <v>28</v>
      </c>
    </row>
    <row r="17546" spans="1:2" hidden="1" x14ac:dyDescent="0.35">
      <c r="A17546" s="1" t="s">
        <v>19626</v>
      </c>
      <c r="B17546" s="1">
        <v>47</v>
      </c>
    </row>
    <row r="17547" spans="1:2" hidden="1" x14ac:dyDescent="0.35">
      <c r="A17547" s="1" t="s">
        <v>19627</v>
      </c>
      <c r="B17547" s="1">
        <v>65</v>
      </c>
    </row>
    <row r="17548" spans="1:2" hidden="1" x14ac:dyDescent="0.35">
      <c r="A17548" s="1" t="s">
        <v>19628</v>
      </c>
      <c r="B17548" s="1">
        <v>26</v>
      </c>
    </row>
    <row r="17549" spans="1:2" hidden="1" x14ac:dyDescent="0.35">
      <c r="A17549" s="1" t="s">
        <v>19629</v>
      </c>
      <c r="B17549" s="1">
        <v>34</v>
      </c>
    </row>
    <row r="17550" spans="1:2" hidden="1" x14ac:dyDescent="0.35">
      <c r="A17550" s="1" t="s">
        <v>19630</v>
      </c>
      <c r="B17550" s="1">
        <v>79</v>
      </c>
    </row>
    <row r="17551" spans="1:2" hidden="1" x14ac:dyDescent="0.35">
      <c r="A17551" s="1" t="s">
        <v>19631</v>
      </c>
      <c r="B17551" s="1">
        <v>54</v>
      </c>
    </row>
    <row r="17552" spans="1:2" hidden="1" x14ac:dyDescent="0.35">
      <c r="A17552" s="1" t="s">
        <v>19632</v>
      </c>
      <c r="B17552" s="1">
        <v>82</v>
      </c>
    </row>
    <row r="17553" spans="1:2" hidden="1" x14ac:dyDescent="0.35">
      <c r="A17553" s="1" t="s">
        <v>19633</v>
      </c>
      <c r="B17553" s="1">
        <v>55</v>
      </c>
    </row>
    <row r="17554" spans="1:2" hidden="1" x14ac:dyDescent="0.35">
      <c r="A17554" s="1" t="s">
        <v>19634</v>
      </c>
      <c r="B17554" s="1">
        <v>28</v>
      </c>
    </row>
    <row r="17555" spans="1:2" hidden="1" x14ac:dyDescent="0.35">
      <c r="A17555" s="1" t="s">
        <v>19635</v>
      </c>
      <c r="B17555" s="1">
        <v>49</v>
      </c>
    </row>
    <row r="17556" spans="1:2" hidden="1" x14ac:dyDescent="0.35">
      <c r="A17556" s="1" t="s">
        <v>19636</v>
      </c>
      <c r="B17556" s="1">
        <v>18</v>
      </c>
    </row>
    <row r="17557" spans="1:2" hidden="1" x14ac:dyDescent="0.35">
      <c r="A17557" s="1" t="s">
        <v>19637</v>
      </c>
      <c r="B17557" s="1">
        <v>33</v>
      </c>
    </row>
    <row r="17558" spans="1:2" hidden="1" x14ac:dyDescent="0.35">
      <c r="A17558" s="1" t="s">
        <v>19638</v>
      </c>
      <c r="B17558" s="1">
        <v>53</v>
      </c>
    </row>
    <row r="17559" spans="1:2" hidden="1" x14ac:dyDescent="0.35">
      <c r="A17559" s="1" t="s">
        <v>19639</v>
      </c>
      <c r="B17559" s="1">
        <v>80</v>
      </c>
    </row>
    <row r="17560" spans="1:2" hidden="1" x14ac:dyDescent="0.35">
      <c r="A17560" s="1" t="s">
        <v>19640</v>
      </c>
      <c r="B17560" s="1">
        <v>33</v>
      </c>
    </row>
    <row r="17561" spans="1:2" hidden="1" x14ac:dyDescent="0.35">
      <c r="A17561" s="1" t="s">
        <v>19641</v>
      </c>
      <c r="B17561" s="1">
        <v>6</v>
      </c>
    </row>
    <row r="17562" spans="1:2" hidden="1" x14ac:dyDescent="0.35">
      <c r="A17562" s="1" t="s">
        <v>19642</v>
      </c>
      <c r="B17562" s="1">
        <v>34</v>
      </c>
    </row>
    <row r="17563" spans="1:2" hidden="1" x14ac:dyDescent="0.35">
      <c r="A17563" s="1" t="s">
        <v>19643</v>
      </c>
      <c r="B17563" s="1">
        <v>88</v>
      </c>
    </row>
    <row r="17564" spans="1:2" hidden="1" x14ac:dyDescent="0.35">
      <c r="A17564" s="1" t="s">
        <v>19644</v>
      </c>
      <c r="B17564" s="1">
        <v>87</v>
      </c>
    </row>
    <row r="17565" spans="1:2" hidden="1" x14ac:dyDescent="0.35">
      <c r="A17565" s="1" t="s">
        <v>19645</v>
      </c>
      <c r="B17565" s="1">
        <v>29</v>
      </c>
    </row>
    <row r="17566" spans="1:2" hidden="1" x14ac:dyDescent="0.35">
      <c r="A17566" s="1" t="s">
        <v>19646</v>
      </c>
      <c r="B17566" s="1">
        <v>22</v>
      </c>
    </row>
    <row r="17567" spans="1:2" hidden="1" x14ac:dyDescent="0.35">
      <c r="A17567" s="1" t="s">
        <v>19647</v>
      </c>
      <c r="B17567" s="1">
        <v>70</v>
      </c>
    </row>
    <row r="17568" spans="1:2" hidden="1" x14ac:dyDescent="0.35">
      <c r="A17568" s="1" t="s">
        <v>19648</v>
      </c>
      <c r="B17568" s="1">
        <v>67</v>
      </c>
    </row>
    <row r="17569" spans="1:2" hidden="1" x14ac:dyDescent="0.35">
      <c r="A17569" s="1" t="s">
        <v>19649</v>
      </c>
      <c r="B17569" s="1">
        <v>55</v>
      </c>
    </row>
    <row r="17570" spans="1:2" hidden="1" x14ac:dyDescent="0.35">
      <c r="A17570" s="1" t="s">
        <v>19650</v>
      </c>
      <c r="B17570" s="1">
        <v>41</v>
      </c>
    </row>
    <row r="17571" spans="1:2" hidden="1" x14ac:dyDescent="0.35">
      <c r="A17571" s="1" t="s">
        <v>19651</v>
      </c>
      <c r="B17571" s="1">
        <v>4</v>
      </c>
    </row>
    <row r="17572" spans="1:2" hidden="1" x14ac:dyDescent="0.35">
      <c r="A17572" s="1" t="s">
        <v>19652</v>
      </c>
      <c r="B17572" s="1">
        <v>21</v>
      </c>
    </row>
    <row r="17573" spans="1:2" hidden="1" x14ac:dyDescent="0.35">
      <c r="A17573" s="1" t="s">
        <v>19653</v>
      </c>
      <c r="B17573" s="1">
        <v>23</v>
      </c>
    </row>
    <row r="17574" spans="1:2" hidden="1" x14ac:dyDescent="0.35">
      <c r="A17574" s="1" t="s">
        <v>19654</v>
      </c>
      <c r="B17574" s="1">
        <v>41</v>
      </c>
    </row>
    <row r="17575" spans="1:2" hidden="1" x14ac:dyDescent="0.35">
      <c r="A17575" s="1" t="s">
        <v>19655</v>
      </c>
      <c r="B17575" s="1">
        <v>85</v>
      </c>
    </row>
    <row r="17576" spans="1:2" hidden="1" x14ac:dyDescent="0.35">
      <c r="A17576" s="1" t="s">
        <v>19656</v>
      </c>
      <c r="B17576" s="1">
        <v>68</v>
      </c>
    </row>
    <row r="17577" spans="1:2" hidden="1" x14ac:dyDescent="0.35">
      <c r="A17577" s="1" t="s">
        <v>19657</v>
      </c>
      <c r="B17577" s="1">
        <v>19</v>
      </c>
    </row>
    <row r="17578" spans="1:2" hidden="1" x14ac:dyDescent="0.35">
      <c r="A17578" s="1" t="s">
        <v>19658</v>
      </c>
      <c r="B17578" s="1">
        <v>98</v>
      </c>
    </row>
    <row r="17579" spans="1:2" hidden="1" x14ac:dyDescent="0.35">
      <c r="A17579" s="1" t="s">
        <v>19659</v>
      </c>
      <c r="B17579" s="1">
        <v>68</v>
      </c>
    </row>
    <row r="17580" spans="1:2" hidden="1" x14ac:dyDescent="0.35">
      <c r="A17580" s="1" t="s">
        <v>19660</v>
      </c>
      <c r="B17580" s="1">
        <v>15</v>
      </c>
    </row>
    <row r="17581" spans="1:2" hidden="1" x14ac:dyDescent="0.35">
      <c r="A17581" s="1" t="s">
        <v>19661</v>
      </c>
      <c r="B17581" s="1">
        <v>4</v>
      </c>
    </row>
    <row r="17582" spans="1:2" hidden="1" x14ac:dyDescent="0.35">
      <c r="A17582" s="1" t="s">
        <v>19662</v>
      </c>
      <c r="B17582" s="1">
        <v>96</v>
      </c>
    </row>
    <row r="17583" spans="1:2" hidden="1" x14ac:dyDescent="0.35">
      <c r="A17583" s="1" t="s">
        <v>19663</v>
      </c>
      <c r="B17583" s="1">
        <v>59</v>
      </c>
    </row>
    <row r="17584" spans="1:2" hidden="1" x14ac:dyDescent="0.35">
      <c r="A17584" s="1" t="s">
        <v>19664</v>
      </c>
      <c r="B17584" s="1">
        <v>45</v>
      </c>
    </row>
    <row r="17585" spans="1:2" hidden="1" x14ac:dyDescent="0.35">
      <c r="A17585" s="1" t="s">
        <v>19665</v>
      </c>
      <c r="B17585" s="1">
        <v>62</v>
      </c>
    </row>
    <row r="17586" spans="1:2" hidden="1" x14ac:dyDescent="0.35">
      <c r="A17586" s="1" t="s">
        <v>19666</v>
      </c>
      <c r="B17586" s="1">
        <v>87</v>
      </c>
    </row>
    <row r="17587" spans="1:2" hidden="1" x14ac:dyDescent="0.35">
      <c r="A17587" s="1" t="s">
        <v>19667</v>
      </c>
      <c r="B17587" s="1">
        <v>70</v>
      </c>
    </row>
    <row r="17588" spans="1:2" hidden="1" x14ac:dyDescent="0.35">
      <c r="A17588" s="1" t="s">
        <v>19668</v>
      </c>
      <c r="B17588" s="1">
        <v>31</v>
      </c>
    </row>
    <row r="17589" spans="1:2" hidden="1" x14ac:dyDescent="0.35">
      <c r="A17589" s="1" t="s">
        <v>19669</v>
      </c>
      <c r="B17589" s="1">
        <v>59</v>
      </c>
    </row>
    <row r="17590" spans="1:2" hidden="1" x14ac:dyDescent="0.35">
      <c r="A17590" s="1" t="s">
        <v>19670</v>
      </c>
      <c r="B17590" s="1">
        <v>1</v>
      </c>
    </row>
    <row r="17591" spans="1:2" hidden="1" x14ac:dyDescent="0.35">
      <c r="A17591" s="1" t="s">
        <v>19671</v>
      </c>
      <c r="B17591" s="1">
        <v>53</v>
      </c>
    </row>
    <row r="17592" spans="1:2" hidden="1" x14ac:dyDescent="0.35">
      <c r="A17592" s="1" t="s">
        <v>19672</v>
      </c>
      <c r="B17592" s="1">
        <v>51</v>
      </c>
    </row>
    <row r="17593" spans="1:2" hidden="1" x14ac:dyDescent="0.35">
      <c r="A17593" s="1" t="s">
        <v>19673</v>
      </c>
      <c r="B17593" s="1">
        <v>63</v>
      </c>
    </row>
    <row r="17594" spans="1:2" hidden="1" x14ac:dyDescent="0.35">
      <c r="A17594" s="1" t="s">
        <v>19674</v>
      </c>
      <c r="B17594" s="1">
        <v>82</v>
      </c>
    </row>
    <row r="17595" spans="1:2" hidden="1" x14ac:dyDescent="0.35">
      <c r="A17595" s="1" t="s">
        <v>19675</v>
      </c>
      <c r="B17595" s="1">
        <v>64</v>
      </c>
    </row>
    <row r="17596" spans="1:2" hidden="1" x14ac:dyDescent="0.35">
      <c r="A17596" s="1" t="s">
        <v>19676</v>
      </c>
      <c r="B17596" s="1">
        <v>26</v>
      </c>
    </row>
    <row r="17597" spans="1:2" hidden="1" x14ac:dyDescent="0.35">
      <c r="A17597" s="1" t="s">
        <v>19677</v>
      </c>
      <c r="B17597" s="1">
        <v>69</v>
      </c>
    </row>
    <row r="17598" spans="1:2" hidden="1" x14ac:dyDescent="0.35">
      <c r="A17598" s="1" t="s">
        <v>19678</v>
      </c>
      <c r="B17598" s="1">
        <v>59</v>
      </c>
    </row>
    <row r="17599" spans="1:2" hidden="1" x14ac:dyDescent="0.35">
      <c r="A17599" s="1" t="s">
        <v>19679</v>
      </c>
      <c r="B17599" s="1">
        <v>0</v>
      </c>
    </row>
    <row r="17600" spans="1:2" hidden="1" x14ac:dyDescent="0.35">
      <c r="A17600" s="1" t="s">
        <v>19680</v>
      </c>
      <c r="B17600" s="1">
        <v>59</v>
      </c>
    </row>
    <row r="17601" spans="1:2" hidden="1" x14ac:dyDescent="0.35">
      <c r="A17601" s="1" t="s">
        <v>19681</v>
      </c>
      <c r="B17601" s="1">
        <v>30</v>
      </c>
    </row>
    <row r="17602" spans="1:2" hidden="1" x14ac:dyDescent="0.35">
      <c r="A17602" s="1" t="s">
        <v>19682</v>
      </c>
      <c r="B17602" s="1">
        <v>96</v>
      </c>
    </row>
    <row r="17603" spans="1:2" hidden="1" x14ac:dyDescent="0.35">
      <c r="A17603" s="1" t="s">
        <v>19683</v>
      </c>
      <c r="B17603" s="1">
        <v>90</v>
      </c>
    </row>
    <row r="17604" spans="1:2" hidden="1" x14ac:dyDescent="0.35">
      <c r="A17604" s="1" t="s">
        <v>19684</v>
      </c>
      <c r="B17604" s="1">
        <v>37</v>
      </c>
    </row>
    <row r="17605" spans="1:2" hidden="1" x14ac:dyDescent="0.35">
      <c r="A17605" s="1" t="s">
        <v>19685</v>
      </c>
      <c r="B17605" s="1">
        <v>56</v>
      </c>
    </row>
    <row r="17606" spans="1:2" hidden="1" x14ac:dyDescent="0.35">
      <c r="A17606" s="1" t="s">
        <v>19686</v>
      </c>
      <c r="B17606" s="1">
        <v>17</v>
      </c>
    </row>
    <row r="17607" spans="1:2" hidden="1" x14ac:dyDescent="0.35">
      <c r="A17607" s="1" t="s">
        <v>19687</v>
      </c>
      <c r="B17607" s="1">
        <v>13</v>
      </c>
    </row>
    <row r="17608" spans="1:2" hidden="1" x14ac:dyDescent="0.35">
      <c r="A17608" s="1" t="s">
        <v>19688</v>
      </c>
      <c r="B17608" s="1">
        <v>68</v>
      </c>
    </row>
    <row r="17609" spans="1:2" hidden="1" x14ac:dyDescent="0.35">
      <c r="A17609" s="1" t="s">
        <v>19689</v>
      </c>
      <c r="B17609" s="1">
        <v>6</v>
      </c>
    </row>
    <row r="17610" spans="1:2" hidden="1" x14ac:dyDescent="0.35">
      <c r="A17610" s="1" t="s">
        <v>19690</v>
      </c>
      <c r="B17610" s="1">
        <v>59</v>
      </c>
    </row>
    <row r="17611" spans="1:2" hidden="1" x14ac:dyDescent="0.35">
      <c r="A17611" s="1" t="s">
        <v>19691</v>
      </c>
      <c r="B17611" s="1">
        <v>90</v>
      </c>
    </row>
    <row r="17612" spans="1:2" hidden="1" x14ac:dyDescent="0.35">
      <c r="A17612" s="1" t="s">
        <v>19692</v>
      </c>
      <c r="B17612" s="1">
        <v>60</v>
      </c>
    </row>
    <row r="17613" spans="1:2" hidden="1" x14ac:dyDescent="0.35">
      <c r="A17613" s="1" t="s">
        <v>19693</v>
      </c>
      <c r="B17613" s="1">
        <v>85</v>
      </c>
    </row>
    <row r="17614" spans="1:2" hidden="1" x14ac:dyDescent="0.35">
      <c r="A17614" s="1" t="s">
        <v>19694</v>
      </c>
      <c r="B17614" s="1">
        <v>62</v>
      </c>
    </row>
    <row r="17615" spans="1:2" hidden="1" x14ac:dyDescent="0.35">
      <c r="A17615" s="1" t="s">
        <v>19695</v>
      </c>
      <c r="B17615" s="1">
        <v>88</v>
      </c>
    </row>
    <row r="17616" spans="1:2" hidden="1" x14ac:dyDescent="0.35">
      <c r="A17616" s="1" t="s">
        <v>19696</v>
      </c>
      <c r="B17616" s="1">
        <v>24</v>
      </c>
    </row>
    <row r="17617" spans="1:2" hidden="1" x14ac:dyDescent="0.35">
      <c r="A17617" s="1" t="s">
        <v>19697</v>
      </c>
      <c r="B17617" s="1">
        <v>36</v>
      </c>
    </row>
    <row r="17618" spans="1:2" hidden="1" x14ac:dyDescent="0.35">
      <c r="A17618" s="1" t="s">
        <v>19698</v>
      </c>
      <c r="B17618" s="1">
        <v>21</v>
      </c>
    </row>
    <row r="17619" spans="1:2" hidden="1" x14ac:dyDescent="0.35">
      <c r="A17619" s="1" t="s">
        <v>19699</v>
      </c>
      <c r="B17619" s="1">
        <v>55</v>
      </c>
    </row>
    <row r="17620" spans="1:2" hidden="1" x14ac:dyDescent="0.35">
      <c r="A17620" s="1" t="s">
        <v>19700</v>
      </c>
      <c r="B17620" s="1">
        <v>0</v>
      </c>
    </row>
    <row r="17621" spans="1:2" hidden="1" x14ac:dyDescent="0.35">
      <c r="A17621" s="1" t="s">
        <v>19701</v>
      </c>
      <c r="B17621" s="1">
        <v>53</v>
      </c>
    </row>
    <row r="17622" spans="1:2" hidden="1" x14ac:dyDescent="0.35">
      <c r="A17622" s="1" t="s">
        <v>19702</v>
      </c>
      <c r="B17622" s="1">
        <v>72</v>
      </c>
    </row>
    <row r="17623" spans="1:2" hidden="1" x14ac:dyDescent="0.35">
      <c r="A17623" s="1" t="s">
        <v>19703</v>
      </c>
      <c r="B17623" s="1">
        <v>23</v>
      </c>
    </row>
    <row r="17624" spans="1:2" hidden="1" x14ac:dyDescent="0.35">
      <c r="A17624" s="1" t="s">
        <v>19704</v>
      </c>
      <c r="B17624" s="1">
        <v>33</v>
      </c>
    </row>
    <row r="17625" spans="1:2" hidden="1" x14ac:dyDescent="0.35">
      <c r="A17625" s="1" t="s">
        <v>19705</v>
      </c>
      <c r="B17625" s="1">
        <v>68</v>
      </c>
    </row>
    <row r="17626" spans="1:2" hidden="1" x14ac:dyDescent="0.35">
      <c r="A17626" s="1" t="s">
        <v>19706</v>
      </c>
      <c r="B17626" s="1">
        <v>78</v>
      </c>
    </row>
    <row r="17627" spans="1:2" hidden="1" x14ac:dyDescent="0.35">
      <c r="A17627" s="1" t="s">
        <v>19707</v>
      </c>
      <c r="B17627" s="1">
        <v>74</v>
      </c>
    </row>
    <row r="17628" spans="1:2" hidden="1" x14ac:dyDescent="0.35">
      <c r="A17628" s="1" t="s">
        <v>19708</v>
      </c>
      <c r="B17628" s="1">
        <v>43</v>
      </c>
    </row>
    <row r="17629" spans="1:2" hidden="1" x14ac:dyDescent="0.35">
      <c r="A17629" s="1" t="s">
        <v>19709</v>
      </c>
      <c r="B17629" s="1">
        <v>98</v>
      </c>
    </row>
    <row r="17630" spans="1:2" hidden="1" x14ac:dyDescent="0.35">
      <c r="A17630" s="1" t="s">
        <v>19710</v>
      </c>
      <c r="B17630" s="1">
        <v>29</v>
      </c>
    </row>
    <row r="17631" spans="1:2" hidden="1" x14ac:dyDescent="0.35">
      <c r="A17631" s="1" t="s">
        <v>19711</v>
      </c>
      <c r="B17631" s="1">
        <v>50</v>
      </c>
    </row>
    <row r="17632" spans="1:2" hidden="1" x14ac:dyDescent="0.35">
      <c r="A17632" s="1" t="s">
        <v>19712</v>
      </c>
      <c r="B17632" s="1">
        <v>69</v>
      </c>
    </row>
    <row r="17633" spans="1:2" hidden="1" x14ac:dyDescent="0.35">
      <c r="A17633" s="1" t="s">
        <v>19713</v>
      </c>
      <c r="B17633" s="1">
        <v>22</v>
      </c>
    </row>
    <row r="17634" spans="1:2" hidden="1" x14ac:dyDescent="0.35">
      <c r="A17634" s="1" t="s">
        <v>19714</v>
      </c>
      <c r="B17634" s="1">
        <v>80</v>
      </c>
    </row>
    <row r="17635" spans="1:2" hidden="1" x14ac:dyDescent="0.35">
      <c r="A17635" s="1" t="s">
        <v>19715</v>
      </c>
      <c r="B17635" s="1">
        <v>97</v>
      </c>
    </row>
    <row r="17636" spans="1:2" hidden="1" x14ac:dyDescent="0.35">
      <c r="A17636" s="1" t="s">
        <v>19716</v>
      </c>
      <c r="B17636" s="1">
        <v>77</v>
      </c>
    </row>
    <row r="17637" spans="1:2" hidden="1" x14ac:dyDescent="0.35">
      <c r="A17637" s="1" t="s">
        <v>19717</v>
      </c>
      <c r="B17637" s="1">
        <v>48</v>
      </c>
    </row>
    <row r="17638" spans="1:2" hidden="1" x14ac:dyDescent="0.35">
      <c r="A17638" s="1" t="s">
        <v>19718</v>
      </c>
      <c r="B17638" s="1">
        <v>80</v>
      </c>
    </row>
    <row r="17639" spans="1:2" hidden="1" x14ac:dyDescent="0.35">
      <c r="A17639" s="1" t="s">
        <v>19719</v>
      </c>
      <c r="B17639" s="1">
        <v>17</v>
      </c>
    </row>
    <row r="17640" spans="1:2" hidden="1" x14ac:dyDescent="0.35">
      <c r="A17640" s="1" t="s">
        <v>19720</v>
      </c>
      <c r="B17640" s="1">
        <v>87</v>
      </c>
    </row>
    <row r="17641" spans="1:2" hidden="1" x14ac:dyDescent="0.35">
      <c r="A17641" s="1" t="s">
        <v>19721</v>
      </c>
      <c r="B17641" s="1">
        <v>68</v>
      </c>
    </row>
    <row r="17642" spans="1:2" hidden="1" x14ac:dyDescent="0.35">
      <c r="A17642" s="1" t="s">
        <v>19722</v>
      </c>
      <c r="B17642" s="1">
        <v>23</v>
      </c>
    </row>
    <row r="17643" spans="1:2" hidden="1" x14ac:dyDescent="0.35">
      <c r="A17643" s="1" t="s">
        <v>19723</v>
      </c>
      <c r="B17643" s="1">
        <v>19</v>
      </c>
    </row>
    <row r="17644" spans="1:2" hidden="1" x14ac:dyDescent="0.35">
      <c r="A17644" s="1" t="s">
        <v>19724</v>
      </c>
      <c r="B17644" s="1">
        <v>33</v>
      </c>
    </row>
    <row r="17645" spans="1:2" hidden="1" x14ac:dyDescent="0.35">
      <c r="A17645" s="1" t="s">
        <v>19725</v>
      </c>
      <c r="B17645" s="1">
        <v>89</v>
      </c>
    </row>
    <row r="17646" spans="1:2" hidden="1" x14ac:dyDescent="0.35">
      <c r="A17646" s="1" t="s">
        <v>19726</v>
      </c>
      <c r="B17646" s="1">
        <v>53</v>
      </c>
    </row>
    <row r="17647" spans="1:2" hidden="1" x14ac:dyDescent="0.35">
      <c r="A17647" s="1" t="s">
        <v>19727</v>
      </c>
      <c r="B17647" s="1">
        <v>84</v>
      </c>
    </row>
    <row r="17648" spans="1:2" hidden="1" x14ac:dyDescent="0.35">
      <c r="A17648" s="1" t="s">
        <v>19728</v>
      </c>
      <c r="B17648" s="1">
        <v>27</v>
      </c>
    </row>
    <row r="17649" spans="1:2" hidden="1" x14ac:dyDescent="0.35">
      <c r="A17649" s="1" t="s">
        <v>19729</v>
      </c>
      <c r="B17649" s="1">
        <v>93</v>
      </c>
    </row>
    <row r="17650" spans="1:2" hidden="1" x14ac:dyDescent="0.35">
      <c r="A17650" s="1" t="s">
        <v>19730</v>
      </c>
      <c r="B17650" s="1">
        <v>58</v>
      </c>
    </row>
    <row r="17651" spans="1:2" hidden="1" x14ac:dyDescent="0.35">
      <c r="A17651" s="1" t="s">
        <v>19731</v>
      </c>
      <c r="B17651" s="1">
        <v>1</v>
      </c>
    </row>
    <row r="17652" spans="1:2" hidden="1" x14ac:dyDescent="0.35">
      <c r="A17652" s="1" t="s">
        <v>19732</v>
      </c>
      <c r="B17652" s="1">
        <v>80</v>
      </c>
    </row>
    <row r="17653" spans="1:2" hidden="1" x14ac:dyDescent="0.35">
      <c r="A17653" s="1" t="s">
        <v>19733</v>
      </c>
      <c r="B17653" s="1">
        <v>44</v>
      </c>
    </row>
    <row r="17654" spans="1:2" hidden="1" x14ac:dyDescent="0.35">
      <c r="A17654" s="1" t="s">
        <v>19734</v>
      </c>
      <c r="B17654" s="1">
        <v>32</v>
      </c>
    </row>
    <row r="17655" spans="1:2" hidden="1" x14ac:dyDescent="0.35">
      <c r="A17655" s="1" t="s">
        <v>19735</v>
      </c>
      <c r="B17655" s="1">
        <v>83</v>
      </c>
    </row>
    <row r="17656" spans="1:2" hidden="1" x14ac:dyDescent="0.35">
      <c r="A17656" s="1" t="s">
        <v>19736</v>
      </c>
      <c r="B17656" s="1">
        <v>90</v>
      </c>
    </row>
    <row r="17657" spans="1:2" hidden="1" x14ac:dyDescent="0.35">
      <c r="A17657" s="1" t="s">
        <v>19737</v>
      </c>
      <c r="B17657" s="1">
        <v>87</v>
      </c>
    </row>
    <row r="17658" spans="1:2" hidden="1" x14ac:dyDescent="0.35">
      <c r="A17658" s="1" t="s">
        <v>19738</v>
      </c>
      <c r="B17658" s="1">
        <v>72</v>
      </c>
    </row>
    <row r="17659" spans="1:2" hidden="1" x14ac:dyDescent="0.35">
      <c r="A17659" s="1" t="s">
        <v>19739</v>
      </c>
      <c r="B17659" s="1">
        <v>18</v>
      </c>
    </row>
    <row r="17660" spans="1:2" hidden="1" x14ac:dyDescent="0.35">
      <c r="A17660" s="1" t="s">
        <v>19740</v>
      </c>
      <c r="B17660" s="1">
        <v>30</v>
      </c>
    </row>
    <row r="17661" spans="1:2" hidden="1" x14ac:dyDescent="0.35">
      <c r="A17661" s="1" t="s">
        <v>19741</v>
      </c>
      <c r="B17661" s="1">
        <v>0</v>
      </c>
    </row>
    <row r="17662" spans="1:2" hidden="1" x14ac:dyDescent="0.35">
      <c r="A17662" s="1" t="s">
        <v>19742</v>
      </c>
      <c r="B17662" s="1">
        <v>74</v>
      </c>
    </row>
    <row r="17663" spans="1:2" hidden="1" x14ac:dyDescent="0.35">
      <c r="A17663" s="1" t="s">
        <v>19743</v>
      </c>
      <c r="B17663" s="1">
        <v>27</v>
      </c>
    </row>
    <row r="17664" spans="1:2" hidden="1" x14ac:dyDescent="0.35">
      <c r="A17664" s="1" t="s">
        <v>19744</v>
      </c>
      <c r="B17664" s="1">
        <v>40</v>
      </c>
    </row>
    <row r="17665" spans="1:2" hidden="1" x14ac:dyDescent="0.35">
      <c r="A17665" s="1" t="s">
        <v>19745</v>
      </c>
      <c r="B17665" s="1">
        <v>66</v>
      </c>
    </row>
    <row r="17666" spans="1:2" hidden="1" x14ac:dyDescent="0.35">
      <c r="A17666" s="1" t="s">
        <v>19746</v>
      </c>
      <c r="B17666" s="1">
        <v>18</v>
      </c>
    </row>
    <row r="17667" spans="1:2" hidden="1" x14ac:dyDescent="0.35">
      <c r="A17667" s="1" t="s">
        <v>19747</v>
      </c>
      <c r="B17667" s="1">
        <v>97</v>
      </c>
    </row>
    <row r="17668" spans="1:2" hidden="1" x14ac:dyDescent="0.35">
      <c r="A17668" s="1" t="s">
        <v>19748</v>
      </c>
      <c r="B17668" s="1">
        <v>20</v>
      </c>
    </row>
    <row r="17669" spans="1:2" hidden="1" x14ac:dyDescent="0.35">
      <c r="A17669" s="1" t="s">
        <v>19749</v>
      </c>
      <c r="B17669" s="1">
        <v>27</v>
      </c>
    </row>
    <row r="17670" spans="1:2" hidden="1" x14ac:dyDescent="0.35">
      <c r="A17670" s="1" t="s">
        <v>19750</v>
      </c>
      <c r="B17670" s="1">
        <v>5</v>
      </c>
    </row>
    <row r="17671" spans="1:2" hidden="1" x14ac:dyDescent="0.35">
      <c r="A17671" s="1" t="s">
        <v>19751</v>
      </c>
      <c r="B17671" s="1">
        <v>99</v>
      </c>
    </row>
    <row r="17672" spans="1:2" hidden="1" x14ac:dyDescent="0.35">
      <c r="A17672" s="1" t="s">
        <v>19752</v>
      </c>
      <c r="B17672" s="1">
        <v>11</v>
      </c>
    </row>
    <row r="17673" spans="1:2" hidden="1" x14ac:dyDescent="0.35">
      <c r="A17673" s="1" t="s">
        <v>19753</v>
      </c>
      <c r="B17673" s="1">
        <v>98</v>
      </c>
    </row>
    <row r="17674" spans="1:2" hidden="1" x14ac:dyDescent="0.35">
      <c r="A17674" s="1" t="s">
        <v>19754</v>
      </c>
      <c r="B17674" s="1">
        <v>58</v>
      </c>
    </row>
    <row r="17675" spans="1:2" hidden="1" x14ac:dyDescent="0.35">
      <c r="A17675" s="1" t="s">
        <v>19755</v>
      </c>
      <c r="B17675" s="1">
        <v>25</v>
      </c>
    </row>
    <row r="17676" spans="1:2" hidden="1" x14ac:dyDescent="0.35">
      <c r="A17676" s="1" t="s">
        <v>19756</v>
      </c>
      <c r="B17676" s="1">
        <v>58</v>
      </c>
    </row>
    <row r="17677" spans="1:2" hidden="1" x14ac:dyDescent="0.35">
      <c r="A17677" s="1" t="s">
        <v>19757</v>
      </c>
      <c r="B17677" s="1">
        <v>3</v>
      </c>
    </row>
    <row r="17678" spans="1:2" hidden="1" x14ac:dyDescent="0.35">
      <c r="A17678" s="1" t="s">
        <v>19758</v>
      </c>
      <c r="B17678" s="1">
        <v>19</v>
      </c>
    </row>
    <row r="17679" spans="1:2" hidden="1" x14ac:dyDescent="0.35">
      <c r="A17679" s="1" t="s">
        <v>19759</v>
      </c>
      <c r="B17679" s="1">
        <v>17</v>
      </c>
    </row>
    <row r="17680" spans="1:2" hidden="1" x14ac:dyDescent="0.35">
      <c r="A17680" s="1" t="s">
        <v>19760</v>
      </c>
      <c r="B17680" s="1">
        <v>13</v>
      </c>
    </row>
    <row r="17681" spans="1:2" hidden="1" x14ac:dyDescent="0.35">
      <c r="A17681" s="1" t="s">
        <v>19761</v>
      </c>
      <c r="B17681" s="1">
        <v>76</v>
      </c>
    </row>
    <row r="17682" spans="1:2" hidden="1" x14ac:dyDescent="0.35">
      <c r="A17682" s="1" t="s">
        <v>19762</v>
      </c>
      <c r="B17682" s="1">
        <v>71</v>
      </c>
    </row>
    <row r="17683" spans="1:2" hidden="1" x14ac:dyDescent="0.35">
      <c r="A17683" s="1" t="s">
        <v>19763</v>
      </c>
      <c r="B17683" s="1">
        <v>94</v>
      </c>
    </row>
    <row r="17684" spans="1:2" hidden="1" x14ac:dyDescent="0.35">
      <c r="A17684" s="1" t="s">
        <v>19764</v>
      </c>
      <c r="B17684" s="1">
        <v>49</v>
      </c>
    </row>
    <row r="17685" spans="1:2" hidden="1" x14ac:dyDescent="0.35">
      <c r="A17685" s="1" t="s">
        <v>19765</v>
      </c>
      <c r="B17685" s="1">
        <v>0</v>
      </c>
    </row>
    <row r="17686" spans="1:2" hidden="1" x14ac:dyDescent="0.35">
      <c r="A17686" s="1" t="s">
        <v>19766</v>
      </c>
      <c r="B17686" s="1">
        <v>97</v>
      </c>
    </row>
    <row r="17687" spans="1:2" hidden="1" x14ac:dyDescent="0.35">
      <c r="A17687" s="1" t="s">
        <v>19767</v>
      </c>
      <c r="B17687" s="1">
        <v>53</v>
      </c>
    </row>
    <row r="17688" spans="1:2" hidden="1" x14ac:dyDescent="0.35">
      <c r="A17688" s="1" t="b">
        <v>1</v>
      </c>
      <c r="B17688" s="1">
        <v>98</v>
      </c>
    </row>
    <row r="17689" spans="1:2" hidden="1" x14ac:dyDescent="0.35">
      <c r="A17689" s="1" t="s">
        <v>19768</v>
      </c>
      <c r="B17689" s="1">
        <v>3</v>
      </c>
    </row>
    <row r="17690" spans="1:2" hidden="1" x14ac:dyDescent="0.35">
      <c r="A17690" s="1" t="s">
        <v>19769</v>
      </c>
      <c r="B17690" s="1">
        <v>25</v>
      </c>
    </row>
    <row r="17691" spans="1:2" hidden="1" x14ac:dyDescent="0.35">
      <c r="A17691" s="1" t="s">
        <v>19770</v>
      </c>
      <c r="B17691" s="1">
        <v>53</v>
      </c>
    </row>
    <row r="17692" spans="1:2" hidden="1" x14ac:dyDescent="0.35">
      <c r="A17692" s="1" t="s">
        <v>19771</v>
      </c>
      <c r="B17692" s="1">
        <v>27</v>
      </c>
    </row>
    <row r="17693" spans="1:2" hidden="1" x14ac:dyDescent="0.35">
      <c r="A17693" s="1" t="s">
        <v>19772</v>
      </c>
      <c r="B17693" s="1">
        <v>67</v>
      </c>
    </row>
    <row r="17694" spans="1:2" hidden="1" x14ac:dyDescent="0.35">
      <c r="A17694" s="1" t="s">
        <v>19773</v>
      </c>
      <c r="B17694" s="1">
        <v>37</v>
      </c>
    </row>
    <row r="17695" spans="1:2" hidden="1" x14ac:dyDescent="0.35">
      <c r="A17695" s="1" t="s">
        <v>19774</v>
      </c>
      <c r="B17695" s="1">
        <v>24</v>
      </c>
    </row>
    <row r="17696" spans="1:2" hidden="1" x14ac:dyDescent="0.35">
      <c r="A17696" s="1" t="s">
        <v>19775</v>
      </c>
      <c r="B17696" s="1">
        <v>88</v>
      </c>
    </row>
    <row r="17697" spans="1:2" hidden="1" x14ac:dyDescent="0.35">
      <c r="A17697" s="1" t="s">
        <v>19776</v>
      </c>
      <c r="B17697" s="1">
        <v>49</v>
      </c>
    </row>
    <row r="17698" spans="1:2" hidden="1" x14ac:dyDescent="0.35">
      <c r="A17698" s="1" t="s">
        <v>19777</v>
      </c>
      <c r="B17698" s="1">
        <v>32</v>
      </c>
    </row>
    <row r="17699" spans="1:2" hidden="1" x14ac:dyDescent="0.35">
      <c r="A17699" s="1" t="s">
        <v>19778</v>
      </c>
      <c r="B17699" s="1">
        <v>72</v>
      </c>
    </row>
    <row r="17700" spans="1:2" hidden="1" x14ac:dyDescent="0.35">
      <c r="A17700" s="1" t="s">
        <v>19779</v>
      </c>
      <c r="B17700" s="1">
        <v>62</v>
      </c>
    </row>
    <row r="17701" spans="1:2" hidden="1" x14ac:dyDescent="0.35">
      <c r="A17701" s="1" t="s">
        <v>19780</v>
      </c>
      <c r="B17701" s="1">
        <v>17</v>
      </c>
    </row>
    <row r="17702" spans="1:2" hidden="1" x14ac:dyDescent="0.35">
      <c r="A17702" s="1" t="s">
        <v>19781</v>
      </c>
      <c r="B17702" s="1">
        <v>69</v>
      </c>
    </row>
    <row r="17703" spans="1:2" hidden="1" x14ac:dyDescent="0.35">
      <c r="A17703" s="1" t="s">
        <v>19782</v>
      </c>
      <c r="B17703" s="1">
        <v>33</v>
      </c>
    </row>
    <row r="17704" spans="1:2" hidden="1" x14ac:dyDescent="0.35">
      <c r="A17704" s="1" t="s">
        <v>19783</v>
      </c>
      <c r="B17704" s="1">
        <v>12</v>
      </c>
    </row>
    <row r="17705" spans="1:2" hidden="1" x14ac:dyDescent="0.35">
      <c r="A17705" s="1" t="s">
        <v>19784</v>
      </c>
      <c r="B17705" s="1">
        <v>93</v>
      </c>
    </row>
    <row r="17706" spans="1:2" hidden="1" x14ac:dyDescent="0.35">
      <c r="A17706" s="1" t="s">
        <v>19785</v>
      </c>
      <c r="B17706" s="1">
        <v>90</v>
      </c>
    </row>
    <row r="17707" spans="1:2" hidden="1" x14ac:dyDescent="0.35">
      <c r="A17707" s="1" t="s">
        <v>19786</v>
      </c>
      <c r="B17707" s="1">
        <v>16</v>
      </c>
    </row>
    <row r="17708" spans="1:2" hidden="1" x14ac:dyDescent="0.35">
      <c r="A17708" s="1" t="s">
        <v>19787</v>
      </c>
      <c r="B17708" s="1">
        <v>89</v>
      </c>
    </row>
    <row r="17709" spans="1:2" hidden="1" x14ac:dyDescent="0.35">
      <c r="A17709" s="1" t="s">
        <v>19788</v>
      </c>
      <c r="B17709" s="1">
        <v>64</v>
      </c>
    </row>
    <row r="17710" spans="1:2" hidden="1" x14ac:dyDescent="0.35">
      <c r="A17710" s="1" t="s">
        <v>19789</v>
      </c>
      <c r="B17710" s="1">
        <v>37</v>
      </c>
    </row>
    <row r="17711" spans="1:2" hidden="1" x14ac:dyDescent="0.35">
      <c r="A17711" s="1" t="s">
        <v>19790</v>
      </c>
      <c r="B17711" s="1">
        <v>5</v>
      </c>
    </row>
    <row r="17712" spans="1:2" hidden="1" x14ac:dyDescent="0.35">
      <c r="A17712" s="1" t="s">
        <v>19791</v>
      </c>
      <c r="B17712" s="1">
        <v>11</v>
      </c>
    </row>
    <row r="17713" spans="1:2" hidden="1" x14ac:dyDescent="0.35">
      <c r="A17713" s="1" t="s">
        <v>19792</v>
      </c>
      <c r="B17713" s="1">
        <v>93</v>
      </c>
    </row>
    <row r="17714" spans="1:2" hidden="1" x14ac:dyDescent="0.35">
      <c r="A17714" s="1" t="s">
        <v>19793</v>
      </c>
      <c r="B17714" s="1">
        <v>93</v>
      </c>
    </row>
    <row r="17715" spans="1:2" hidden="1" x14ac:dyDescent="0.35">
      <c r="A17715" s="1" t="s">
        <v>19794</v>
      </c>
      <c r="B17715" s="1">
        <v>19</v>
      </c>
    </row>
    <row r="17716" spans="1:2" hidden="1" x14ac:dyDescent="0.35">
      <c r="A17716" s="1" t="s">
        <v>19795</v>
      </c>
      <c r="B17716" s="1">
        <v>72</v>
      </c>
    </row>
    <row r="17717" spans="1:2" hidden="1" x14ac:dyDescent="0.35">
      <c r="A17717" s="1" t="s">
        <v>19796</v>
      </c>
      <c r="B17717" s="1">
        <v>53</v>
      </c>
    </row>
    <row r="17718" spans="1:2" hidden="1" x14ac:dyDescent="0.35">
      <c r="A17718" s="1" t="s">
        <v>19797</v>
      </c>
      <c r="B17718" s="1">
        <v>83</v>
      </c>
    </row>
    <row r="17719" spans="1:2" hidden="1" x14ac:dyDescent="0.35">
      <c r="A17719" s="1" t="s">
        <v>19798</v>
      </c>
      <c r="B17719" s="1">
        <v>39</v>
      </c>
    </row>
    <row r="17720" spans="1:2" hidden="1" x14ac:dyDescent="0.35">
      <c r="A17720" s="1" t="s">
        <v>19799</v>
      </c>
      <c r="B17720" s="1">
        <v>13</v>
      </c>
    </row>
    <row r="17721" spans="1:2" hidden="1" x14ac:dyDescent="0.35">
      <c r="A17721" s="1" t="s">
        <v>19800</v>
      </c>
      <c r="B17721" s="1">
        <v>18</v>
      </c>
    </row>
    <row r="17722" spans="1:2" hidden="1" x14ac:dyDescent="0.35">
      <c r="A17722" s="1" t="s">
        <v>19801</v>
      </c>
      <c r="B17722" s="1">
        <v>82</v>
      </c>
    </row>
    <row r="17723" spans="1:2" hidden="1" x14ac:dyDescent="0.35">
      <c r="A17723" s="1" t="s">
        <v>19802</v>
      </c>
      <c r="B17723" s="1">
        <v>15</v>
      </c>
    </row>
    <row r="17724" spans="1:2" hidden="1" x14ac:dyDescent="0.35">
      <c r="A17724" s="1" t="s">
        <v>19803</v>
      </c>
      <c r="B17724" s="1">
        <v>55</v>
      </c>
    </row>
    <row r="17725" spans="1:2" hidden="1" x14ac:dyDescent="0.35">
      <c r="A17725" s="1" t="s">
        <v>19804</v>
      </c>
      <c r="B17725" s="1">
        <v>43</v>
      </c>
    </row>
    <row r="17726" spans="1:2" hidden="1" x14ac:dyDescent="0.35">
      <c r="A17726" s="1" t="s">
        <v>19805</v>
      </c>
      <c r="B17726" s="1">
        <v>13</v>
      </c>
    </row>
    <row r="17727" spans="1:2" hidden="1" x14ac:dyDescent="0.35">
      <c r="A17727" s="1" t="s">
        <v>19806</v>
      </c>
      <c r="B17727" s="1">
        <v>60</v>
      </c>
    </row>
    <row r="17728" spans="1:2" hidden="1" x14ac:dyDescent="0.35">
      <c r="A17728" s="1" t="s">
        <v>19807</v>
      </c>
      <c r="B17728" s="1">
        <v>76</v>
      </c>
    </row>
    <row r="17729" spans="1:2" hidden="1" x14ac:dyDescent="0.35">
      <c r="A17729" s="1" t="s">
        <v>19808</v>
      </c>
      <c r="B17729" s="1">
        <v>25</v>
      </c>
    </row>
    <row r="17730" spans="1:2" hidden="1" x14ac:dyDescent="0.35">
      <c r="A17730" s="1" t="s">
        <v>19809</v>
      </c>
      <c r="B17730" s="1">
        <v>13</v>
      </c>
    </row>
    <row r="17731" spans="1:2" hidden="1" x14ac:dyDescent="0.35">
      <c r="A17731" s="1" t="s">
        <v>19810</v>
      </c>
      <c r="B17731" s="1">
        <v>66</v>
      </c>
    </row>
    <row r="17732" spans="1:2" hidden="1" x14ac:dyDescent="0.35">
      <c r="A17732" s="1" t="s">
        <v>19811</v>
      </c>
      <c r="B17732" s="1">
        <v>49</v>
      </c>
    </row>
    <row r="17733" spans="1:2" hidden="1" x14ac:dyDescent="0.35">
      <c r="A17733" s="1" t="s">
        <v>19812</v>
      </c>
      <c r="B17733" s="1">
        <v>32</v>
      </c>
    </row>
    <row r="17734" spans="1:2" hidden="1" x14ac:dyDescent="0.35">
      <c r="A17734" s="1" t="s">
        <v>19813</v>
      </c>
      <c r="B17734" s="1">
        <v>82</v>
      </c>
    </row>
    <row r="17735" spans="1:2" hidden="1" x14ac:dyDescent="0.35">
      <c r="A17735" s="1" t="s">
        <v>19814</v>
      </c>
      <c r="B17735" s="1">
        <v>41</v>
      </c>
    </row>
    <row r="17736" spans="1:2" hidden="1" x14ac:dyDescent="0.35">
      <c r="A17736" s="1" t="s">
        <v>19815</v>
      </c>
      <c r="B17736" s="1">
        <v>45</v>
      </c>
    </row>
    <row r="17737" spans="1:2" hidden="1" x14ac:dyDescent="0.35">
      <c r="A17737" s="1" t="s">
        <v>19816</v>
      </c>
      <c r="B17737" s="1">
        <v>46</v>
      </c>
    </row>
    <row r="17738" spans="1:2" hidden="1" x14ac:dyDescent="0.35">
      <c r="A17738" s="1" t="s">
        <v>19817</v>
      </c>
      <c r="B17738" s="1">
        <v>80</v>
      </c>
    </row>
    <row r="17739" spans="1:2" hidden="1" x14ac:dyDescent="0.35">
      <c r="A17739" s="1" t="s">
        <v>19818</v>
      </c>
      <c r="B17739" s="1">
        <v>79</v>
      </c>
    </row>
    <row r="17740" spans="1:2" hidden="1" x14ac:dyDescent="0.35">
      <c r="A17740" s="1" t="s">
        <v>19819</v>
      </c>
      <c r="B17740" s="1">
        <v>8</v>
      </c>
    </row>
    <row r="17741" spans="1:2" hidden="1" x14ac:dyDescent="0.35">
      <c r="A17741" s="1" t="s">
        <v>19820</v>
      </c>
      <c r="B17741" s="1">
        <v>14</v>
      </c>
    </row>
    <row r="17742" spans="1:2" hidden="1" x14ac:dyDescent="0.35">
      <c r="A17742" s="1" t="s">
        <v>19821</v>
      </c>
      <c r="B17742" s="1">
        <v>26</v>
      </c>
    </row>
    <row r="17743" spans="1:2" hidden="1" x14ac:dyDescent="0.35">
      <c r="A17743" s="1" t="s">
        <v>19822</v>
      </c>
      <c r="B17743" s="1">
        <v>58</v>
      </c>
    </row>
    <row r="17744" spans="1:2" hidden="1" x14ac:dyDescent="0.35">
      <c r="A17744" s="1" t="s">
        <v>19823</v>
      </c>
      <c r="B17744" s="1">
        <v>63</v>
      </c>
    </row>
    <row r="17745" spans="1:2" hidden="1" x14ac:dyDescent="0.35">
      <c r="A17745" s="1" t="s">
        <v>19824</v>
      </c>
      <c r="B17745" s="1">
        <v>61</v>
      </c>
    </row>
    <row r="17746" spans="1:2" hidden="1" x14ac:dyDescent="0.35">
      <c r="A17746" s="1" t="s">
        <v>19825</v>
      </c>
      <c r="B17746" s="1">
        <v>95</v>
      </c>
    </row>
    <row r="17747" spans="1:2" hidden="1" x14ac:dyDescent="0.35">
      <c r="A17747" s="1" t="s">
        <v>19826</v>
      </c>
      <c r="B17747" s="1">
        <v>81</v>
      </c>
    </row>
    <row r="17748" spans="1:2" hidden="1" x14ac:dyDescent="0.35">
      <c r="A17748" s="1" t="s">
        <v>19827</v>
      </c>
      <c r="B17748" s="1">
        <v>55</v>
      </c>
    </row>
    <row r="17749" spans="1:2" hidden="1" x14ac:dyDescent="0.35">
      <c r="A17749" s="1" t="s">
        <v>19828</v>
      </c>
      <c r="B17749" s="1">
        <v>86</v>
      </c>
    </row>
    <row r="17750" spans="1:2" hidden="1" x14ac:dyDescent="0.35">
      <c r="A17750" s="1" t="s">
        <v>19829</v>
      </c>
      <c r="B17750" s="1">
        <v>73</v>
      </c>
    </row>
    <row r="17751" spans="1:2" hidden="1" x14ac:dyDescent="0.35">
      <c r="A17751" s="1" t="s">
        <v>19830</v>
      </c>
      <c r="B17751" s="1">
        <v>40</v>
      </c>
    </row>
    <row r="17752" spans="1:2" hidden="1" x14ac:dyDescent="0.35">
      <c r="A17752" s="1" t="s">
        <v>19831</v>
      </c>
      <c r="B17752" s="1">
        <v>38</v>
      </c>
    </row>
    <row r="17753" spans="1:2" hidden="1" x14ac:dyDescent="0.35">
      <c r="A17753" s="1" t="s">
        <v>19832</v>
      </c>
      <c r="B17753" s="1">
        <v>83</v>
      </c>
    </row>
    <row r="17754" spans="1:2" hidden="1" x14ac:dyDescent="0.35">
      <c r="A17754" s="1" t="s">
        <v>19833</v>
      </c>
      <c r="B17754" s="1">
        <v>21</v>
      </c>
    </row>
    <row r="17755" spans="1:2" hidden="1" x14ac:dyDescent="0.35">
      <c r="A17755" s="1" t="s">
        <v>19834</v>
      </c>
      <c r="B17755" s="1">
        <v>30</v>
      </c>
    </row>
    <row r="17756" spans="1:2" hidden="1" x14ac:dyDescent="0.35">
      <c r="A17756" s="1" t="s">
        <v>19835</v>
      </c>
      <c r="B17756" s="1">
        <v>71</v>
      </c>
    </row>
    <row r="17757" spans="1:2" hidden="1" x14ac:dyDescent="0.35">
      <c r="A17757" s="1" t="s">
        <v>19836</v>
      </c>
      <c r="B17757" s="1">
        <v>21</v>
      </c>
    </row>
    <row r="17758" spans="1:2" hidden="1" x14ac:dyDescent="0.35">
      <c r="A17758" s="1" t="s">
        <v>19837</v>
      </c>
      <c r="B17758" s="1">
        <v>56</v>
      </c>
    </row>
    <row r="17759" spans="1:2" hidden="1" x14ac:dyDescent="0.35">
      <c r="A17759" s="1" t="s">
        <v>19838</v>
      </c>
      <c r="B17759" s="1">
        <v>55</v>
      </c>
    </row>
    <row r="17760" spans="1:2" hidden="1" x14ac:dyDescent="0.35">
      <c r="A17760" s="1" t="s">
        <v>19839</v>
      </c>
      <c r="B17760" s="1">
        <v>30</v>
      </c>
    </row>
    <row r="17761" spans="1:2" hidden="1" x14ac:dyDescent="0.35">
      <c r="A17761" s="1" t="s">
        <v>19840</v>
      </c>
      <c r="B17761" s="1">
        <v>44</v>
      </c>
    </row>
    <row r="17762" spans="1:2" hidden="1" x14ac:dyDescent="0.35">
      <c r="A17762" s="1" t="s">
        <v>19841</v>
      </c>
      <c r="B17762" s="1">
        <v>97</v>
      </c>
    </row>
    <row r="17763" spans="1:2" hidden="1" x14ac:dyDescent="0.35">
      <c r="A17763" s="1" t="s">
        <v>19842</v>
      </c>
      <c r="B17763" s="1">
        <v>3</v>
      </c>
    </row>
    <row r="17764" spans="1:2" hidden="1" x14ac:dyDescent="0.35">
      <c r="A17764" s="1" t="s">
        <v>19843</v>
      </c>
      <c r="B17764" s="1">
        <v>28</v>
      </c>
    </row>
    <row r="17765" spans="1:2" hidden="1" x14ac:dyDescent="0.35">
      <c r="A17765" s="1" t="s">
        <v>19844</v>
      </c>
      <c r="B17765" s="1">
        <v>13</v>
      </c>
    </row>
    <row r="17766" spans="1:2" hidden="1" x14ac:dyDescent="0.35">
      <c r="A17766" s="1" t="s">
        <v>19845</v>
      </c>
      <c r="B17766" s="1">
        <v>85</v>
      </c>
    </row>
    <row r="17767" spans="1:2" hidden="1" x14ac:dyDescent="0.35">
      <c r="A17767" s="1" t="s">
        <v>19846</v>
      </c>
      <c r="B17767" s="1">
        <v>9</v>
      </c>
    </row>
    <row r="17768" spans="1:2" hidden="1" x14ac:dyDescent="0.35">
      <c r="A17768" s="1" t="s">
        <v>19847</v>
      </c>
      <c r="B17768" s="1">
        <v>93</v>
      </c>
    </row>
    <row r="17769" spans="1:2" hidden="1" x14ac:dyDescent="0.35">
      <c r="A17769" s="1" t="s">
        <v>19848</v>
      </c>
      <c r="B17769" s="1">
        <v>22</v>
      </c>
    </row>
    <row r="17770" spans="1:2" hidden="1" x14ac:dyDescent="0.35">
      <c r="A17770" s="1" t="s">
        <v>19849</v>
      </c>
      <c r="B17770" s="1">
        <v>40</v>
      </c>
    </row>
    <row r="17771" spans="1:2" hidden="1" x14ac:dyDescent="0.35">
      <c r="A17771" s="1" t="s">
        <v>19850</v>
      </c>
      <c r="B17771" s="1">
        <v>74</v>
      </c>
    </row>
    <row r="17772" spans="1:2" hidden="1" x14ac:dyDescent="0.35">
      <c r="A17772" s="1" t="s">
        <v>19851</v>
      </c>
      <c r="B17772" s="1">
        <v>70</v>
      </c>
    </row>
    <row r="17773" spans="1:2" hidden="1" x14ac:dyDescent="0.35">
      <c r="A17773" s="1" t="s">
        <v>19852</v>
      </c>
      <c r="B17773" s="1">
        <v>61</v>
      </c>
    </row>
    <row r="17774" spans="1:2" hidden="1" x14ac:dyDescent="0.35">
      <c r="A17774" s="1" t="s">
        <v>19853</v>
      </c>
      <c r="B17774" s="1">
        <v>28</v>
      </c>
    </row>
    <row r="17775" spans="1:2" hidden="1" x14ac:dyDescent="0.35">
      <c r="A17775" s="1" t="s">
        <v>19854</v>
      </c>
      <c r="B17775" s="1">
        <v>41</v>
      </c>
    </row>
    <row r="17776" spans="1:2" hidden="1" x14ac:dyDescent="0.35">
      <c r="A17776" s="1" t="s">
        <v>19855</v>
      </c>
      <c r="B17776" s="1">
        <v>5</v>
      </c>
    </row>
    <row r="17777" spans="1:2" hidden="1" x14ac:dyDescent="0.35">
      <c r="A17777" s="1" t="s">
        <v>19856</v>
      </c>
      <c r="B17777" s="1">
        <v>97</v>
      </c>
    </row>
    <row r="17778" spans="1:2" hidden="1" x14ac:dyDescent="0.35">
      <c r="A17778" s="1" t="s">
        <v>19857</v>
      </c>
      <c r="B17778" s="1">
        <v>14</v>
      </c>
    </row>
    <row r="17779" spans="1:2" hidden="1" x14ac:dyDescent="0.35">
      <c r="A17779" s="1" t="s">
        <v>19858</v>
      </c>
      <c r="B17779" s="1">
        <v>25</v>
      </c>
    </row>
    <row r="17780" spans="1:2" hidden="1" x14ac:dyDescent="0.35">
      <c r="A17780" s="1" t="s">
        <v>19859</v>
      </c>
      <c r="B17780" s="1">
        <v>65</v>
      </c>
    </row>
    <row r="17781" spans="1:2" hidden="1" x14ac:dyDescent="0.35">
      <c r="A17781" s="1" t="s">
        <v>19860</v>
      </c>
      <c r="B17781" s="1">
        <v>21</v>
      </c>
    </row>
    <row r="17782" spans="1:2" hidden="1" x14ac:dyDescent="0.35">
      <c r="A17782" s="1" t="s">
        <v>19861</v>
      </c>
      <c r="B17782" s="1">
        <v>70</v>
      </c>
    </row>
    <row r="17783" spans="1:2" hidden="1" x14ac:dyDescent="0.35">
      <c r="A17783" s="1" t="s">
        <v>19862</v>
      </c>
      <c r="B17783" s="1">
        <v>62</v>
      </c>
    </row>
    <row r="17784" spans="1:2" hidden="1" x14ac:dyDescent="0.35">
      <c r="A17784" s="1" t="s">
        <v>19863</v>
      </c>
      <c r="B17784" s="1">
        <v>95</v>
      </c>
    </row>
    <row r="17785" spans="1:2" hidden="1" x14ac:dyDescent="0.35">
      <c r="A17785" s="1" t="s">
        <v>19864</v>
      </c>
      <c r="B17785" s="1">
        <v>50</v>
      </c>
    </row>
    <row r="17786" spans="1:2" hidden="1" x14ac:dyDescent="0.35">
      <c r="A17786" s="1" t="s">
        <v>19865</v>
      </c>
      <c r="B17786" s="1">
        <v>37</v>
      </c>
    </row>
    <row r="17787" spans="1:2" hidden="1" x14ac:dyDescent="0.35">
      <c r="A17787" s="1" t="s">
        <v>19866</v>
      </c>
      <c r="B17787" s="1">
        <v>88</v>
      </c>
    </row>
    <row r="17788" spans="1:2" hidden="1" x14ac:dyDescent="0.35">
      <c r="A17788" s="1" t="s">
        <v>19867</v>
      </c>
      <c r="B17788" s="1">
        <v>99</v>
      </c>
    </row>
    <row r="17789" spans="1:2" hidden="1" x14ac:dyDescent="0.35">
      <c r="A17789" s="1" t="s">
        <v>19868</v>
      </c>
      <c r="B17789" s="1">
        <v>50</v>
      </c>
    </row>
    <row r="17790" spans="1:2" hidden="1" x14ac:dyDescent="0.35">
      <c r="A17790" s="1" t="s">
        <v>19869</v>
      </c>
      <c r="B17790" s="1">
        <v>81</v>
      </c>
    </row>
    <row r="17791" spans="1:2" hidden="1" x14ac:dyDescent="0.35">
      <c r="A17791" s="1" t="s">
        <v>19870</v>
      </c>
      <c r="B17791" s="1">
        <v>59</v>
      </c>
    </row>
    <row r="17792" spans="1:2" hidden="1" x14ac:dyDescent="0.35">
      <c r="A17792" s="1" t="s">
        <v>19871</v>
      </c>
      <c r="B17792" s="1">
        <v>87</v>
      </c>
    </row>
    <row r="17793" spans="1:2" hidden="1" x14ac:dyDescent="0.35">
      <c r="A17793" s="1" t="s">
        <v>19872</v>
      </c>
      <c r="B17793" s="1">
        <v>62</v>
      </c>
    </row>
    <row r="17794" spans="1:2" hidden="1" x14ac:dyDescent="0.35">
      <c r="A17794" s="1" t="s">
        <v>19873</v>
      </c>
      <c r="B17794" s="1">
        <v>22</v>
      </c>
    </row>
    <row r="17795" spans="1:2" hidden="1" x14ac:dyDescent="0.35">
      <c r="A17795" s="1" t="s">
        <v>19874</v>
      </c>
      <c r="B17795" s="1">
        <v>5</v>
      </c>
    </row>
    <row r="17796" spans="1:2" hidden="1" x14ac:dyDescent="0.35">
      <c r="A17796" s="1" t="s">
        <v>19875</v>
      </c>
      <c r="B17796" s="1">
        <v>3</v>
      </c>
    </row>
    <row r="17797" spans="1:2" hidden="1" x14ac:dyDescent="0.35">
      <c r="A17797" s="1" t="s">
        <v>19876</v>
      </c>
      <c r="B17797" s="1">
        <v>96</v>
      </c>
    </row>
    <row r="17798" spans="1:2" hidden="1" x14ac:dyDescent="0.35">
      <c r="A17798" s="1" t="s">
        <v>19877</v>
      </c>
      <c r="B17798" s="1">
        <v>0</v>
      </c>
    </row>
    <row r="17799" spans="1:2" hidden="1" x14ac:dyDescent="0.35">
      <c r="A17799" s="1" t="s">
        <v>19878</v>
      </c>
      <c r="B17799" s="1">
        <v>29</v>
      </c>
    </row>
    <row r="17800" spans="1:2" hidden="1" x14ac:dyDescent="0.35">
      <c r="A17800" s="1" t="s">
        <v>19879</v>
      </c>
      <c r="B17800" s="1">
        <v>24</v>
      </c>
    </row>
    <row r="17801" spans="1:2" hidden="1" x14ac:dyDescent="0.35">
      <c r="A17801" s="1" t="s">
        <v>19880</v>
      </c>
      <c r="B17801" s="1">
        <v>15</v>
      </c>
    </row>
    <row r="17802" spans="1:2" hidden="1" x14ac:dyDescent="0.35">
      <c r="A17802" s="1" t="s">
        <v>19881</v>
      </c>
      <c r="B17802" s="1">
        <v>70</v>
      </c>
    </row>
    <row r="17803" spans="1:2" hidden="1" x14ac:dyDescent="0.35">
      <c r="A17803" s="1" t="s">
        <v>19882</v>
      </c>
      <c r="B17803" s="1">
        <v>9</v>
      </c>
    </row>
    <row r="17804" spans="1:2" hidden="1" x14ac:dyDescent="0.35">
      <c r="A17804" s="1" t="s">
        <v>19883</v>
      </c>
      <c r="B17804" s="1">
        <v>13</v>
      </c>
    </row>
    <row r="17805" spans="1:2" hidden="1" x14ac:dyDescent="0.35">
      <c r="A17805" s="1" t="s">
        <v>19884</v>
      </c>
      <c r="B17805" s="1">
        <v>46</v>
      </c>
    </row>
    <row r="17806" spans="1:2" hidden="1" x14ac:dyDescent="0.35">
      <c r="A17806" s="1" t="s">
        <v>19885</v>
      </c>
      <c r="B17806" s="1">
        <v>79</v>
      </c>
    </row>
    <row r="17807" spans="1:2" hidden="1" x14ac:dyDescent="0.35">
      <c r="A17807" s="1" t="s">
        <v>19886</v>
      </c>
      <c r="B17807" s="1">
        <v>80</v>
      </c>
    </row>
    <row r="17808" spans="1:2" hidden="1" x14ac:dyDescent="0.35">
      <c r="A17808" s="1" t="s">
        <v>19887</v>
      </c>
      <c r="B17808" s="1">
        <v>3</v>
      </c>
    </row>
    <row r="17809" spans="1:2" hidden="1" x14ac:dyDescent="0.35">
      <c r="A17809" s="1" t="s">
        <v>19888</v>
      </c>
      <c r="B17809" s="1">
        <v>13</v>
      </c>
    </row>
    <row r="17810" spans="1:2" hidden="1" x14ac:dyDescent="0.35">
      <c r="A17810" s="1" t="s">
        <v>19889</v>
      </c>
      <c r="B17810" s="1">
        <v>76</v>
      </c>
    </row>
    <row r="17811" spans="1:2" hidden="1" x14ac:dyDescent="0.35">
      <c r="A17811" s="1" t="s">
        <v>19890</v>
      </c>
      <c r="B17811" s="1">
        <v>66</v>
      </c>
    </row>
    <row r="17812" spans="1:2" hidden="1" x14ac:dyDescent="0.35">
      <c r="A17812" s="1" t="s">
        <v>19891</v>
      </c>
      <c r="B17812" s="1">
        <v>76</v>
      </c>
    </row>
    <row r="17813" spans="1:2" hidden="1" x14ac:dyDescent="0.35">
      <c r="A17813" s="1" t="s">
        <v>19892</v>
      </c>
      <c r="B17813" s="1">
        <v>16</v>
      </c>
    </row>
    <row r="17814" spans="1:2" hidden="1" x14ac:dyDescent="0.35">
      <c r="A17814" s="1" t="s">
        <v>19893</v>
      </c>
      <c r="B17814" s="1">
        <v>78</v>
      </c>
    </row>
    <row r="17815" spans="1:2" hidden="1" x14ac:dyDescent="0.35">
      <c r="A17815" s="1" t="s">
        <v>19894</v>
      </c>
      <c r="B17815" s="1">
        <v>93</v>
      </c>
    </row>
    <row r="17816" spans="1:2" hidden="1" x14ac:dyDescent="0.35">
      <c r="A17816" s="1" t="s">
        <v>19895</v>
      </c>
      <c r="B17816" s="1">
        <v>14</v>
      </c>
    </row>
    <row r="17817" spans="1:2" hidden="1" x14ac:dyDescent="0.35">
      <c r="A17817" s="1" t="s">
        <v>19896</v>
      </c>
      <c r="B17817" s="1">
        <v>44</v>
      </c>
    </row>
    <row r="17818" spans="1:2" hidden="1" x14ac:dyDescent="0.35">
      <c r="A17818" s="1" t="s">
        <v>19897</v>
      </c>
      <c r="B17818" s="1">
        <v>58</v>
      </c>
    </row>
    <row r="17819" spans="1:2" hidden="1" x14ac:dyDescent="0.35">
      <c r="A17819" s="1" t="s">
        <v>19898</v>
      </c>
      <c r="B17819" s="1">
        <v>58</v>
      </c>
    </row>
    <row r="17820" spans="1:2" hidden="1" x14ac:dyDescent="0.35">
      <c r="A17820" s="1" t="s">
        <v>19899</v>
      </c>
      <c r="B17820" s="1">
        <v>26</v>
      </c>
    </row>
    <row r="17821" spans="1:2" hidden="1" x14ac:dyDescent="0.35">
      <c r="A17821" s="1" t="s">
        <v>19900</v>
      </c>
      <c r="B17821" s="1">
        <v>92</v>
      </c>
    </row>
    <row r="17822" spans="1:2" hidden="1" x14ac:dyDescent="0.35">
      <c r="A17822" s="1" t="s">
        <v>19901</v>
      </c>
      <c r="B17822" s="1">
        <v>28</v>
      </c>
    </row>
    <row r="17823" spans="1:2" hidden="1" x14ac:dyDescent="0.35">
      <c r="A17823" s="1" t="s">
        <v>19902</v>
      </c>
      <c r="B17823" s="1">
        <v>43</v>
      </c>
    </row>
    <row r="17824" spans="1:2" hidden="1" x14ac:dyDescent="0.35">
      <c r="A17824" s="1" t="s">
        <v>19903</v>
      </c>
      <c r="B17824" s="1">
        <v>47</v>
      </c>
    </row>
    <row r="17825" spans="1:2" hidden="1" x14ac:dyDescent="0.35">
      <c r="A17825" s="1" t="s">
        <v>19904</v>
      </c>
      <c r="B17825" s="1">
        <v>69</v>
      </c>
    </row>
    <row r="17826" spans="1:2" hidden="1" x14ac:dyDescent="0.35">
      <c r="A17826" s="1" t="s">
        <v>19905</v>
      </c>
      <c r="B17826" s="1">
        <v>10</v>
      </c>
    </row>
    <row r="17827" spans="1:2" hidden="1" x14ac:dyDescent="0.35">
      <c r="A17827" s="1" t="s">
        <v>19906</v>
      </c>
      <c r="B17827" s="1">
        <v>89</v>
      </c>
    </row>
    <row r="17828" spans="1:2" hidden="1" x14ac:dyDescent="0.35">
      <c r="A17828" s="1" t="s">
        <v>19907</v>
      </c>
      <c r="B17828" s="1">
        <v>42</v>
      </c>
    </row>
    <row r="17829" spans="1:2" hidden="1" x14ac:dyDescent="0.35">
      <c r="A17829" s="1" t="s">
        <v>19908</v>
      </c>
      <c r="B17829" s="1">
        <v>4</v>
      </c>
    </row>
    <row r="17830" spans="1:2" hidden="1" x14ac:dyDescent="0.35">
      <c r="A17830" s="1" t="s">
        <v>19909</v>
      </c>
      <c r="B17830" s="1">
        <v>17</v>
      </c>
    </row>
    <row r="17831" spans="1:2" hidden="1" x14ac:dyDescent="0.35">
      <c r="A17831" s="1" t="s">
        <v>19910</v>
      </c>
      <c r="B17831" s="1">
        <v>88</v>
      </c>
    </row>
    <row r="17832" spans="1:2" hidden="1" x14ac:dyDescent="0.35">
      <c r="A17832" s="1" t="s">
        <v>19911</v>
      </c>
      <c r="B17832" s="1">
        <v>42</v>
      </c>
    </row>
    <row r="17833" spans="1:2" hidden="1" x14ac:dyDescent="0.35">
      <c r="A17833" s="1" t="s">
        <v>19912</v>
      </c>
      <c r="B17833" s="1">
        <v>3</v>
      </c>
    </row>
    <row r="17834" spans="1:2" hidden="1" x14ac:dyDescent="0.35">
      <c r="A17834" s="1" t="s">
        <v>19913</v>
      </c>
      <c r="B17834" s="1">
        <v>30</v>
      </c>
    </row>
    <row r="17835" spans="1:2" hidden="1" x14ac:dyDescent="0.35">
      <c r="A17835" s="1" t="s">
        <v>19914</v>
      </c>
      <c r="B17835" s="1">
        <v>41</v>
      </c>
    </row>
    <row r="17836" spans="1:2" hidden="1" x14ac:dyDescent="0.35">
      <c r="A17836" s="1" t="s">
        <v>19915</v>
      </c>
      <c r="B17836" s="1">
        <v>94</v>
      </c>
    </row>
    <row r="17837" spans="1:2" hidden="1" x14ac:dyDescent="0.35">
      <c r="A17837" s="1" t="s">
        <v>19916</v>
      </c>
      <c r="B17837" s="1">
        <v>87</v>
      </c>
    </row>
    <row r="17838" spans="1:2" hidden="1" x14ac:dyDescent="0.35">
      <c r="A17838" s="1" t="s">
        <v>19917</v>
      </c>
      <c r="B17838" s="1">
        <v>86</v>
      </c>
    </row>
    <row r="17839" spans="1:2" hidden="1" x14ac:dyDescent="0.35">
      <c r="A17839" s="1" t="s">
        <v>19918</v>
      </c>
      <c r="B17839" s="1">
        <v>62</v>
      </c>
    </row>
    <row r="17840" spans="1:2" hidden="1" x14ac:dyDescent="0.35">
      <c r="A17840" s="1" t="s">
        <v>19919</v>
      </c>
      <c r="B17840" s="1">
        <v>23</v>
      </c>
    </row>
    <row r="17841" spans="1:2" hidden="1" x14ac:dyDescent="0.35">
      <c r="A17841" s="1" t="s">
        <v>19920</v>
      </c>
      <c r="B17841" s="1">
        <v>43</v>
      </c>
    </row>
    <row r="17842" spans="1:2" hidden="1" x14ac:dyDescent="0.35">
      <c r="A17842" s="1" t="s">
        <v>19921</v>
      </c>
      <c r="B17842" s="1">
        <v>3</v>
      </c>
    </row>
    <row r="17843" spans="1:2" hidden="1" x14ac:dyDescent="0.35">
      <c r="A17843" s="1" t="s">
        <v>19922</v>
      </c>
      <c r="B17843" s="1">
        <v>94</v>
      </c>
    </row>
    <row r="17844" spans="1:2" hidden="1" x14ac:dyDescent="0.35">
      <c r="A17844" s="1" t="s">
        <v>19923</v>
      </c>
      <c r="B17844" s="1">
        <v>91</v>
      </c>
    </row>
    <row r="17845" spans="1:2" hidden="1" x14ac:dyDescent="0.35">
      <c r="A17845" s="1" t="s">
        <v>19924</v>
      </c>
      <c r="B17845" s="1">
        <v>32</v>
      </c>
    </row>
    <row r="17846" spans="1:2" hidden="1" x14ac:dyDescent="0.35">
      <c r="A17846" s="1" t="s">
        <v>19925</v>
      </c>
      <c r="B17846" s="1">
        <v>9</v>
      </c>
    </row>
    <row r="17847" spans="1:2" hidden="1" x14ac:dyDescent="0.35">
      <c r="A17847" s="1" t="s">
        <v>19926</v>
      </c>
      <c r="B17847" s="1">
        <v>13</v>
      </c>
    </row>
    <row r="17848" spans="1:2" hidden="1" x14ac:dyDescent="0.35">
      <c r="A17848" s="1" t="s">
        <v>19927</v>
      </c>
      <c r="B17848" s="1">
        <v>66</v>
      </c>
    </row>
    <row r="17849" spans="1:2" hidden="1" x14ac:dyDescent="0.35">
      <c r="A17849" s="1" t="s">
        <v>19928</v>
      </c>
      <c r="B17849" s="1">
        <v>58</v>
      </c>
    </row>
    <row r="17850" spans="1:2" hidden="1" x14ac:dyDescent="0.35">
      <c r="A17850" s="1" t="s">
        <v>19929</v>
      </c>
      <c r="B17850" s="1">
        <v>60</v>
      </c>
    </row>
    <row r="17851" spans="1:2" hidden="1" x14ac:dyDescent="0.35">
      <c r="A17851" s="1" t="s">
        <v>19930</v>
      </c>
      <c r="B17851" s="1">
        <v>12</v>
      </c>
    </row>
    <row r="17852" spans="1:2" hidden="1" x14ac:dyDescent="0.35">
      <c r="A17852" s="1" t="s">
        <v>19931</v>
      </c>
      <c r="B17852" s="1">
        <v>45</v>
      </c>
    </row>
    <row r="17853" spans="1:2" hidden="1" x14ac:dyDescent="0.35">
      <c r="A17853" s="1" t="s">
        <v>19932</v>
      </c>
      <c r="B17853" s="1">
        <v>23</v>
      </c>
    </row>
    <row r="17854" spans="1:2" hidden="1" x14ac:dyDescent="0.35">
      <c r="A17854" s="1" t="s">
        <v>19933</v>
      </c>
      <c r="B17854" s="1">
        <v>28</v>
      </c>
    </row>
    <row r="17855" spans="1:2" hidden="1" x14ac:dyDescent="0.35">
      <c r="A17855" s="1" t="s">
        <v>19934</v>
      </c>
      <c r="B17855" s="1">
        <v>87</v>
      </c>
    </row>
    <row r="17856" spans="1:2" hidden="1" x14ac:dyDescent="0.35">
      <c r="A17856" s="1" t="s">
        <v>19935</v>
      </c>
      <c r="B17856" s="1">
        <v>95</v>
      </c>
    </row>
    <row r="17857" spans="1:2" hidden="1" x14ac:dyDescent="0.35">
      <c r="A17857" s="1" t="s">
        <v>19936</v>
      </c>
      <c r="B17857" s="1">
        <v>48</v>
      </c>
    </row>
    <row r="17858" spans="1:2" hidden="1" x14ac:dyDescent="0.35">
      <c r="A17858" s="1" t="s">
        <v>19937</v>
      </c>
      <c r="B17858" s="1">
        <v>87</v>
      </c>
    </row>
    <row r="17859" spans="1:2" hidden="1" x14ac:dyDescent="0.35">
      <c r="A17859" s="1" t="s">
        <v>19938</v>
      </c>
      <c r="B17859" s="1">
        <v>31</v>
      </c>
    </row>
    <row r="17860" spans="1:2" hidden="1" x14ac:dyDescent="0.35">
      <c r="A17860" s="1" t="s">
        <v>19939</v>
      </c>
      <c r="B17860" s="1">
        <v>17</v>
      </c>
    </row>
    <row r="17861" spans="1:2" hidden="1" x14ac:dyDescent="0.35">
      <c r="A17861" s="1" t="s">
        <v>19940</v>
      </c>
      <c r="B17861" s="1">
        <v>35</v>
      </c>
    </row>
    <row r="17862" spans="1:2" hidden="1" x14ac:dyDescent="0.35">
      <c r="A17862" s="1" t="s">
        <v>19941</v>
      </c>
      <c r="B17862" s="1">
        <v>63</v>
      </c>
    </row>
    <row r="17863" spans="1:2" hidden="1" x14ac:dyDescent="0.35">
      <c r="A17863" s="1" t="s">
        <v>19942</v>
      </c>
      <c r="B17863" s="1">
        <v>3</v>
      </c>
    </row>
    <row r="17864" spans="1:2" hidden="1" x14ac:dyDescent="0.35">
      <c r="A17864" s="1" t="s">
        <v>19943</v>
      </c>
      <c r="B17864" s="1">
        <v>53</v>
      </c>
    </row>
    <row r="17865" spans="1:2" hidden="1" x14ac:dyDescent="0.35">
      <c r="A17865" s="1" t="s">
        <v>19944</v>
      </c>
      <c r="B17865" s="1">
        <v>16</v>
      </c>
    </row>
    <row r="17866" spans="1:2" hidden="1" x14ac:dyDescent="0.35">
      <c r="A17866" s="1" t="s">
        <v>19945</v>
      </c>
      <c r="B17866" s="1">
        <v>23</v>
      </c>
    </row>
    <row r="17867" spans="1:2" hidden="1" x14ac:dyDescent="0.35">
      <c r="A17867" s="1" t="s">
        <v>19946</v>
      </c>
      <c r="B17867" s="1">
        <v>87</v>
      </c>
    </row>
    <row r="17868" spans="1:2" hidden="1" x14ac:dyDescent="0.35">
      <c r="A17868" s="1" t="s">
        <v>19947</v>
      </c>
      <c r="B17868" s="1">
        <v>52</v>
      </c>
    </row>
    <row r="17869" spans="1:2" hidden="1" x14ac:dyDescent="0.35">
      <c r="A17869" s="1" t="s">
        <v>19948</v>
      </c>
      <c r="B17869" s="1">
        <v>21</v>
      </c>
    </row>
    <row r="17870" spans="1:2" hidden="1" x14ac:dyDescent="0.35">
      <c r="A17870" s="1" t="s">
        <v>19949</v>
      </c>
      <c r="B17870" s="1">
        <v>6</v>
      </c>
    </row>
    <row r="17871" spans="1:2" hidden="1" x14ac:dyDescent="0.35">
      <c r="A17871" s="1" t="s">
        <v>19950</v>
      </c>
      <c r="B17871" s="1">
        <v>47</v>
      </c>
    </row>
    <row r="17872" spans="1:2" hidden="1" x14ac:dyDescent="0.35">
      <c r="A17872" s="1" t="s">
        <v>19951</v>
      </c>
      <c r="B17872" s="1">
        <v>37</v>
      </c>
    </row>
    <row r="17873" spans="1:2" hidden="1" x14ac:dyDescent="0.35">
      <c r="A17873" s="1" t="s">
        <v>19952</v>
      </c>
      <c r="B17873" s="1">
        <v>52</v>
      </c>
    </row>
    <row r="17874" spans="1:2" hidden="1" x14ac:dyDescent="0.35">
      <c r="A17874" s="1" t="s">
        <v>19953</v>
      </c>
      <c r="B17874" s="1">
        <v>42</v>
      </c>
    </row>
    <row r="17875" spans="1:2" hidden="1" x14ac:dyDescent="0.35">
      <c r="A17875" s="1" t="s">
        <v>19954</v>
      </c>
      <c r="B17875" s="1">
        <v>20</v>
      </c>
    </row>
    <row r="17876" spans="1:2" hidden="1" x14ac:dyDescent="0.35">
      <c r="A17876" s="1" t="s">
        <v>19955</v>
      </c>
      <c r="B17876" s="1">
        <v>73</v>
      </c>
    </row>
    <row r="17877" spans="1:2" hidden="1" x14ac:dyDescent="0.35">
      <c r="A17877" s="1" t="s">
        <v>19956</v>
      </c>
      <c r="B17877" s="1">
        <v>35</v>
      </c>
    </row>
    <row r="17878" spans="1:2" hidden="1" x14ac:dyDescent="0.35">
      <c r="A17878" s="1" t="s">
        <v>19957</v>
      </c>
      <c r="B17878" s="1">
        <v>8</v>
      </c>
    </row>
    <row r="17879" spans="1:2" hidden="1" x14ac:dyDescent="0.35">
      <c r="A17879" s="1" t="s">
        <v>19958</v>
      </c>
      <c r="B17879" s="1">
        <v>35</v>
      </c>
    </row>
    <row r="17880" spans="1:2" hidden="1" x14ac:dyDescent="0.35">
      <c r="A17880" s="1" t="s">
        <v>19959</v>
      </c>
      <c r="B17880" s="1">
        <v>92</v>
      </c>
    </row>
    <row r="17881" spans="1:2" hidden="1" x14ac:dyDescent="0.35">
      <c r="A17881" s="1" t="s">
        <v>19960</v>
      </c>
      <c r="B17881" s="1">
        <v>46</v>
      </c>
    </row>
    <row r="17882" spans="1:2" hidden="1" x14ac:dyDescent="0.35">
      <c r="A17882" s="1" t="s">
        <v>19961</v>
      </c>
      <c r="B17882" s="1">
        <v>96</v>
      </c>
    </row>
    <row r="17883" spans="1:2" hidden="1" x14ac:dyDescent="0.35">
      <c r="A17883" s="1" t="s">
        <v>19962</v>
      </c>
      <c r="B17883" s="1">
        <v>39</v>
      </c>
    </row>
    <row r="17884" spans="1:2" hidden="1" x14ac:dyDescent="0.35">
      <c r="A17884" s="1" t="s">
        <v>19963</v>
      </c>
      <c r="B17884" s="1">
        <v>49</v>
      </c>
    </row>
    <row r="17885" spans="1:2" hidden="1" x14ac:dyDescent="0.35">
      <c r="A17885" s="1" t="s">
        <v>19964</v>
      </c>
      <c r="B17885" s="1">
        <v>95</v>
      </c>
    </row>
    <row r="17886" spans="1:2" hidden="1" x14ac:dyDescent="0.35">
      <c r="A17886" s="1" t="s">
        <v>19965</v>
      </c>
      <c r="B17886" s="1">
        <v>87</v>
      </c>
    </row>
    <row r="17887" spans="1:2" hidden="1" x14ac:dyDescent="0.35">
      <c r="A17887" s="1" t="s">
        <v>19966</v>
      </c>
      <c r="B17887" s="1">
        <v>12</v>
      </c>
    </row>
    <row r="17888" spans="1:2" hidden="1" x14ac:dyDescent="0.35">
      <c r="A17888" s="1" t="s">
        <v>19967</v>
      </c>
      <c r="B17888" s="1">
        <v>99</v>
      </c>
    </row>
    <row r="17889" spans="1:2" hidden="1" x14ac:dyDescent="0.35">
      <c r="A17889" s="1" t="s">
        <v>19968</v>
      </c>
      <c r="B17889" s="1">
        <v>97</v>
      </c>
    </row>
    <row r="17890" spans="1:2" hidden="1" x14ac:dyDescent="0.35">
      <c r="A17890" s="1" t="s">
        <v>19969</v>
      </c>
      <c r="B17890" s="1">
        <v>70</v>
      </c>
    </row>
    <row r="17891" spans="1:2" hidden="1" x14ac:dyDescent="0.35">
      <c r="A17891" s="1" t="s">
        <v>19970</v>
      </c>
      <c r="B17891" s="1">
        <v>58</v>
      </c>
    </row>
    <row r="17892" spans="1:2" hidden="1" x14ac:dyDescent="0.35">
      <c r="A17892" s="1" t="s">
        <v>19971</v>
      </c>
      <c r="B17892" s="1">
        <v>16</v>
      </c>
    </row>
    <row r="17893" spans="1:2" hidden="1" x14ac:dyDescent="0.35">
      <c r="A17893" s="1" t="s">
        <v>19972</v>
      </c>
      <c r="B17893" s="1">
        <v>79</v>
      </c>
    </row>
    <row r="17894" spans="1:2" hidden="1" x14ac:dyDescent="0.35">
      <c r="A17894" s="1" t="s">
        <v>19973</v>
      </c>
      <c r="B17894" s="1">
        <v>38</v>
      </c>
    </row>
    <row r="17895" spans="1:2" hidden="1" x14ac:dyDescent="0.35">
      <c r="A17895" s="1" t="s">
        <v>19974</v>
      </c>
      <c r="B17895" s="1">
        <v>12</v>
      </c>
    </row>
    <row r="17896" spans="1:2" hidden="1" x14ac:dyDescent="0.35">
      <c r="A17896" s="1" t="s">
        <v>19975</v>
      </c>
      <c r="B17896" s="1">
        <v>8</v>
      </c>
    </row>
    <row r="17897" spans="1:2" hidden="1" x14ac:dyDescent="0.35">
      <c r="A17897" s="1" t="s">
        <v>19976</v>
      </c>
      <c r="B17897" s="1">
        <v>96</v>
      </c>
    </row>
    <row r="17898" spans="1:2" hidden="1" x14ac:dyDescent="0.35">
      <c r="A17898" s="1" t="s">
        <v>19977</v>
      </c>
      <c r="B17898" s="1">
        <v>7</v>
      </c>
    </row>
    <row r="17899" spans="1:2" hidden="1" x14ac:dyDescent="0.35">
      <c r="A17899" s="1" t="s">
        <v>19978</v>
      </c>
      <c r="B17899" s="1">
        <v>83</v>
      </c>
    </row>
    <row r="17900" spans="1:2" hidden="1" x14ac:dyDescent="0.35">
      <c r="A17900" s="1" t="s">
        <v>19979</v>
      </c>
      <c r="B17900" s="1">
        <v>38</v>
      </c>
    </row>
    <row r="17901" spans="1:2" hidden="1" x14ac:dyDescent="0.35">
      <c r="A17901" s="1" t="s">
        <v>19980</v>
      </c>
      <c r="B17901" s="1">
        <v>36</v>
      </c>
    </row>
    <row r="17902" spans="1:2" hidden="1" x14ac:dyDescent="0.35">
      <c r="A17902" s="1" t="s">
        <v>19981</v>
      </c>
      <c r="B17902" s="1">
        <v>61</v>
      </c>
    </row>
    <row r="17903" spans="1:2" hidden="1" x14ac:dyDescent="0.35">
      <c r="A17903" s="1" t="s">
        <v>19982</v>
      </c>
      <c r="B17903" s="1">
        <v>62</v>
      </c>
    </row>
    <row r="17904" spans="1:2" hidden="1" x14ac:dyDescent="0.35">
      <c r="A17904" s="1" t="s">
        <v>19983</v>
      </c>
      <c r="B17904" s="1">
        <v>87</v>
      </c>
    </row>
    <row r="17905" spans="1:2" hidden="1" x14ac:dyDescent="0.35">
      <c r="A17905" s="1" t="s">
        <v>19984</v>
      </c>
      <c r="B17905" s="1">
        <v>3</v>
      </c>
    </row>
    <row r="17906" spans="1:2" hidden="1" x14ac:dyDescent="0.35">
      <c r="A17906" s="1" t="s">
        <v>19985</v>
      </c>
      <c r="B17906" s="1">
        <v>88</v>
      </c>
    </row>
    <row r="17907" spans="1:2" hidden="1" x14ac:dyDescent="0.35">
      <c r="A17907" s="1" t="s">
        <v>19986</v>
      </c>
      <c r="B17907" s="1">
        <v>17</v>
      </c>
    </row>
    <row r="17908" spans="1:2" hidden="1" x14ac:dyDescent="0.35">
      <c r="A17908" s="1" t="s">
        <v>19987</v>
      </c>
      <c r="B17908" s="1">
        <v>42</v>
      </c>
    </row>
    <row r="17909" spans="1:2" hidden="1" x14ac:dyDescent="0.35">
      <c r="A17909" s="1" t="s">
        <v>19988</v>
      </c>
      <c r="B17909" s="1">
        <v>48</v>
      </c>
    </row>
    <row r="17910" spans="1:2" hidden="1" x14ac:dyDescent="0.35">
      <c r="A17910" s="1" t="s">
        <v>19989</v>
      </c>
      <c r="B17910" s="1">
        <v>21</v>
      </c>
    </row>
    <row r="17911" spans="1:2" hidden="1" x14ac:dyDescent="0.35">
      <c r="A17911" s="1" t="s">
        <v>19990</v>
      </c>
      <c r="B17911" s="1">
        <v>32</v>
      </c>
    </row>
    <row r="17912" spans="1:2" hidden="1" x14ac:dyDescent="0.35">
      <c r="A17912" s="1" t="s">
        <v>19991</v>
      </c>
      <c r="B17912" s="1">
        <v>68</v>
      </c>
    </row>
    <row r="17913" spans="1:2" hidden="1" x14ac:dyDescent="0.35">
      <c r="A17913" s="1" t="s">
        <v>19992</v>
      </c>
      <c r="B17913" s="1">
        <v>81</v>
      </c>
    </row>
    <row r="17914" spans="1:2" hidden="1" x14ac:dyDescent="0.35">
      <c r="A17914" s="1" t="s">
        <v>19993</v>
      </c>
      <c r="B17914" s="1">
        <v>1</v>
      </c>
    </row>
    <row r="17915" spans="1:2" hidden="1" x14ac:dyDescent="0.35">
      <c r="A17915" s="1" t="s">
        <v>19994</v>
      </c>
      <c r="B17915" s="1">
        <v>20</v>
      </c>
    </row>
    <row r="17916" spans="1:2" hidden="1" x14ac:dyDescent="0.35">
      <c r="A17916" s="1" t="s">
        <v>19995</v>
      </c>
      <c r="B17916" s="1">
        <v>46</v>
      </c>
    </row>
    <row r="17917" spans="1:2" hidden="1" x14ac:dyDescent="0.35">
      <c r="A17917" s="1" t="s">
        <v>19996</v>
      </c>
      <c r="B17917" s="1">
        <v>56</v>
      </c>
    </row>
    <row r="17918" spans="1:2" hidden="1" x14ac:dyDescent="0.35">
      <c r="A17918" s="1" t="s">
        <v>19997</v>
      </c>
      <c r="B17918" s="1">
        <v>3</v>
      </c>
    </row>
    <row r="17919" spans="1:2" hidden="1" x14ac:dyDescent="0.35">
      <c r="A17919" s="1" t="s">
        <v>19998</v>
      </c>
      <c r="B17919" s="1">
        <v>89</v>
      </c>
    </row>
    <row r="17920" spans="1:2" hidden="1" x14ac:dyDescent="0.35">
      <c r="A17920" s="1" t="s">
        <v>19999</v>
      </c>
      <c r="B17920" s="1">
        <v>11</v>
      </c>
    </row>
    <row r="17921" spans="1:2" hidden="1" x14ac:dyDescent="0.35">
      <c r="A17921" s="1" t="s">
        <v>20000</v>
      </c>
      <c r="B17921" s="1">
        <v>10</v>
      </c>
    </row>
    <row r="17922" spans="1:2" hidden="1" x14ac:dyDescent="0.35">
      <c r="A17922" s="1" t="s">
        <v>20001</v>
      </c>
      <c r="B17922" s="1">
        <v>74</v>
      </c>
    </row>
    <row r="17923" spans="1:2" hidden="1" x14ac:dyDescent="0.35">
      <c r="A17923" s="1" t="s">
        <v>20002</v>
      </c>
      <c r="B17923" s="1">
        <v>35</v>
      </c>
    </row>
    <row r="17924" spans="1:2" hidden="1" x14ac:dyDescent="0.35">
      <c r="A17924" s="1" t="s">
        <v>20003</v>
      </c>
      <c r="B17924" s="1">
        <v>11</v>
      </c>
    </row>
    <row r="17925" spans="1:2" hidden="1" x14ac:dyDescent="0.35">
      <c r="A17925" s="1" t="s">
        <v>20004</v>
      </c>
      <c r="B17925" s="1">
        <v>3</v>
      </c>
    </row>
    <row r="17926" spans="1:2" hidden="1" x14ac:dyDescent="0.35">
      <c r="A17926" s="1" t="s">
        <v>20005</v>
      </c>
      <c r="B17926" s="1">
        <v>32</v>
      </c>
    </row>
    <row r="17927" spans="1:2" hidden="1" x14ac:dyDescent="0.35">
      <c r="A17927" s="1" t="s">
        <v>20006</v>
      </c>
      <c r="B17927" s="1">
        <v>92</v>
      </c>
    </row>
    <row r="17928" spans="1:2" hidden="1" x14ac:dyDescent="0.35">
      <c r="A17928" s="1" t="s">
        <v>20007</v>
      </c>
      <c r="B17928" s="1">
        <v>3</v>
      </c>
    </row>
    <row r="17929" spans="1:2" hidden="1" x14ac:dyDescent="0.35">
      <c r="A17929" s="1" t="s">
        <v>20008</v>
      </c>
      <c r="B17929" s="1">
        <v>32</v>
      </c>
    </row>
    <row r="17930" spans="1:2" hidden="1" x14ac:dyDescent="0.35">
      <c r="A17930" s="1" t="s">
        <v>20009</v>
      </c>
      <c r="B17930" s="1">
        <v>23</v>
      </c>
    </row>
    <row r="17931" spans="1:2" hidden="1" x14ac:dyDescent="0.35">
      <c r="A17931" s="1" t="s">
        <v>20010</v>
      </c>
      <c r="B17931" s="1">
        <v>88</v>
      </c>
    </row>
    <row r="17932" spans="1:2" hidden="1" x14ac:dyDescent="0.35">
      <c r="A17932" s="1" t="s">
        <v>20011</v>
      </c>
      <c r="B17932" s="1">
        <v>59</v>
      </c>
    </row>
    <row r="17933" spans="1:2" hidden="1" x14ac:dyDescent="0.35">
      <c r="A17933" s="1" t="s">
        <v>20012</v>
      </c>
      <c r="B17933" s="1">
        <v>12</v>
      </c>
    </row>
    <row r="17934" spans="1:2" hidden="1" x14ac:dyDescent="0.35">
      <c r="A17934" s="1" t="s">
        <v>20013</v>
      </c>
      <c r="B17934" s="1">
        <v>20</v>
      </c>
    </row>
    <row r="17935" spans="1:2" hidden="1" x14ac:dyDescent="0.35">
      <c r="A17935" s="1" t="s">
        <v>20014</v>
      </c>
      <c r="B17935" s="1">
        <v>72</v>
      </c>
    </row>
    <row r="17936" spans="1:2" hidden="1" x14ac:dyDescent="0.35">
      <c r="A17936" s="1" t="s">
        <v>20015</v>
      </c>
      <c r="B17936" s="1">
        <v>53</v>
      </c>
    </row>
    <row r="17937" spans="1:2" hidden="1" x14ac:dyDescent="0.35">
      <c r="A17937" s="1" t="s">
        <v>20016</v>
      </c>
      <c r="B17937" s="1">
        <v>5</v>
      </c>
    </row>
    <row r="17938" spans="1:2" hidden="1" x14ac:dyDescent="0.35">
      <c r="A17938" s="1" t="s">
        <v>20017</v>
      </c>
      <c r="B17938" s="1">
        <v>17</v>
      </c>
    </row>
    <row r="17939" spans="1:2" hidden="1" x14ac:dyDescent="0.35">
      <c r="A17939" s="1" t="s">
        <v>20018</v>
      </c>
      <c r="B17939" s="1">
        <v>13</v>
      </c>
    </row>
    <row r="17940" spans="1:2" hidden="1" x14ac:dyDescent="0.35">
      <c r="A17940" s="1" t="s">
        <v>20019</v>
      </c>
      <c r="B17940" s="1">
        <v>71</v>
      </c>
    </row>
    <row r="17941" spans="1:2" hidden="1" x14ac:dyDescent="0.35">
      <c r="A17941" s="1" t="s">
        <v>20020</v>
      </c>
      <c r="B17941" s="1">
        <v>40</v>
      </c>
    </row>
    <row r="17942" spans="1:2" hidden="1" x14ac:dyDescent="0.35">
      <c r="A17942" s="1" t="s">
        <v>20021</v>
      </c>
      <c r="B17942" s="1">
        <v>2</v>
      </c>
    </row>
    <row r="17943" spans="1:2" hidden="1" x14ac:dyDescent="0.35">
      <c r="A17943" s="1" t="s">
        <v>20022</v>
      </c>
      <c r="B17943" s="1">
        <v>22</v>
      </c>
    </row>
    <row r="17944" spans="1:2" hidden="1" x14ac:dyDescent="0.35">
      <c r="A17944" s="1" t="s">
        <v>20023</v>
      </c>
      <c r="B17944" s="1">
        <v>51</v>
      </c>
    </row>
    <row r="17945" spans="1:2" hidden="1" x14ac:dyDescent="0.35">
      <c r="A17945" s="1" t="s">
        <v>20024</v>
      </c>
      <c r="B17945" s="1">
        <v>95</v>
      </c>
    </row>
    <row r="17946" spans="1:2" hidden="1" x14ac:dyDescent="0.35">
      <c r="A17946" s="1" t="s">
        <v>20025</v>
      </c>
      <c r="B17946" s="1">
        <v>6</v>
      </c>
    </row>
    <row r="17947" spans="1:2" hidden="1" x14ac:dyDescent="0.35">
      <c r="A17947" s="1" t="s">
        <v>20026</v>
      </c>
      <c r="B17947" s="1">
        <v>20</v>
      </c>
    </row>
    <row r="17948" spans="1:2" hidden="1" x14ac:dyDescent="0.35">
      <c r="A17948" s="1" t="s">
        <v>20027</v>
      </c>
      <c r="B17948" s="1">
        <v>77</v>
      </c>
    </row>
    <row r="17949" spans="1:2" hidden="1" x14ac:dyDescent="0.35">
      <c r="A17949" s="1" t="s">
        <v>20028</v>
      </c>
      <c r="B17949" s="1">
        <v>72</v>
      </c>
    </row>
    <row r="17950" spans="1:2" hidden="1" x14ac:dyDescent="0.35">
      <c r="A17950" s="1" t="s">
        <v>20029</v>
      </c>
      <c r="B17950" s="1">
        <v>85</v>
      </c>
    </row>
    <row r="17951" spans="1:2" hidden="1" x14ac:dyDescent="0.35">
      <c r="A17951" s="1" t="s">
        <v>20030</v>
      </c>
      <c r="B17951" s="1">
        <v>12</v>
      </c>
    </row>
    <row r="17952" spans="1:2" hidden="1" x14ac:dyDescent="0.35">
      <c r="A17952" s="1" t="s">
        <v>20031</v>
      </c>
      <c r="B17952" s="1">
        <v>73</v>
      </c>
    </row>
    <row r="17953" spans="1:2" hidden="1" x14ac:dyDescent="0.35">
      <c r="A17953" s="1" t="s">
        <v>20032</v>
      </c>
      <c r="B17953" s="1">
        <v>95</v>
      </c>
    </row>
    <row r="17954" spans="1:2" hidden="1" x14ac:dyDescent="0.35">
      <c r="A17954" s="1" t="s">
        <v>20033</v>
      </c>
      <c r="B17954" s="1">
        <v>79</v>
      </c>
    </row>
    <row r="17955" spans="1:2" hidden="1" x14ac:dyDescent="0.35">
      <c r="A17955" s="1" t="s">
        <v>20034</v>
      </c>
      <c r="B17955" s="1">
        <v>78</v>
      </c>
    </row>
    <row r="17956" spans="1:2" hidden="1" x14ac:dyDescent="0.35">
      <c r="A17956" s="1" t="s">
        <v>20035</v>
      </c>
      <c r="B17956" s="1">
        <v>57</v>
      </c>
    </row>
    <row r="17957" spans="1:2" hidden="1" x14ac:dyDescent="0.35">
      <c r="A17957" s="1" t="s">
        <v>20036</v>
      </c>
      <c r="B17957" s="1">
        <v>74</v>
      </c>
    </row>
    <row r="17958" spans="1:2" hidden="1" x14ac:dyDescent="0.35">
      <c r="A17958" s="1" t="s">
        <v>20037</v>
      </c>
      <c r="B17958" s="1">
        <v>18</v>
      </c>
    </row>
    <row r="17959" spans="1:2" hidden="1" x14ac:dyDescent="0.35">
      <c r="A17959" s="1" t="s">
        <v>20038</v>
      </c>
      <c r="B17959" s="1">
        <v>82</v>
      </c>
    </row>
    <row r="17960" spans="1:2" hidden="1" x14ac:dyDescent="0.35">
      <c r="A17960" s="1" t="s">
        <v>20039</v>
      </c>
      <c r="B17960" s="1">
        <v>87</v>
      </c>
    </row>
    <row r="17961" spans="1:2" hidden="1" x14ac:dyDescent="0.35">
      <c r="A17961" s="1" t="s">
        <v>20040</v>
      </c>
      <c r="B17961" s="1">
        <v>32</v>
      </c>
    </row>
    <row r="17962" spans="1:2" hidden="1" x14ac:dyDescent="0.35">
      <c r="A17962" s="1" t="s">
        <v>20041</v>
      </c>
      <c r="B17962" s="1">
        <v>95</v>
      </c>
    </row>
    <row r="17963" spans="1:2" hidden="1" x14ac:dyDescent="0.35">
      <c r="A17963" s="1" t="s">
        <v>20042</v>
      </c>
      <c r="B17963" s="1">
        <v>78</v>
      </c>
    </row>
    <row r="17964" spans="1:2" hidden="1" x14ac:dyDescent="0.35">
      <c r="A17964" s="1" t="s">
        <v>20043</v>
      </c>
      <c r="B17964" s="1">
        <v>47</v>
      </c>
    </row>
    <row r="17965" spans="1:2" hidden="1" x14ac:dyDescent="0.35">
      <c r="A17965" s="1" t="s">
        <v>20044</v>
      </c>
      <c r="B17965" s="1">
        <v>89</v>
      </c>
    </row>
    <row r="17966" spans="1:2" hidden="1" x14ac:dyDescent="0.35">
      <c r="A17966" s="1" t="s">
        <v>20045</v>
      </c>
      <c r="B17966" s="1">
        <v>25</v>
      </c>
    </row>
    <row r="17967" spans="1:2" hidden="1" x14ac:dyDescent="0.35">
      <c r="A17967" s="1" t="s">
        <v>20046</v>
      </c>
      <c r="B17967" s="1">
        <v>69</v>
      </c>
    </row>
    <row r="17968" spans="1:2" hidden="1" x14ac:dyDescent="0.35">
      <c r="A17968" s="1" t="s">
        <v>20047</v>
      </c>
      <c r="B17968" s="1">
        <v>46</v>
      </c>
    </row>
    <row r="17969" spans="1:2" hidden="1" x14ac:dyDescent="0.35">
      <c r="A17969" s="1" t="s">
        <v>20048</v>
      </c>
      <c r="B17969" s="1">
        <v>2</v>
      </c>
    </row>
    <row r="17970" spans="1:2" hidden="1" x14ac:dyDescent="0.35">
      <c r="A17970" s="1" t="s">
        <v>20049</v>
      </c>
      <c r="B17970" s="1">
        <v>32</v>
      </c>
    </row>
    <row r="17971" spans="1:2" hidden="1" x14ac:dyDescent="0.35">
      <c r="A17971" s="1" t="s">
        <v>20050</v>
      </c>
      <c r="B17971" s="1">
        <v>34</v>
      </c>
    </row>
    <row r="17972" spans="1:2" hidden="1" x14ac:dyDescent="0.35">
      <c r="A17972" s="1" t="s">
        <v>20051</v>
      </c>
      <c r="B17972" s="1">
        <v>46</v>
      </c>
    </row>
    <row r="17973" spans="1:2" hidden="1" x14ac:dyDescent="0.35">
      <c r="A17973" s="1" t="s">
        <v>20052</v>
      </c>
      <c r="B17973" s="1">
        <v>84</v>
      </c>
    </row>
    <row r="17974" spans="1:2" hidden="1" x14ac:dyDescent="0.35">
      <c r="A17974" s="1" t="s">
        <v>20053</v>
      </c>
      <c r="B17974" s="1">
        <v>99</v>
      </c>
    </row>
    <row r="17975" spans="1:2" hidden="1" x14ac:dyDescent="0.35">
      <c r="A17975" s="1" t="s">
        <v>20054</v>
      </c>
      <c r="B17975" s="1">
        <v>63</v>
      </c>
    </row>
    <row r="17976" spans="1:2" hidden="1" x14ac:dyDescent="0.35">
      <c r="A17976" s="1" t="s">
        <v>20055</v>
      </c>
      <c r="B17976" s="1">
        <v>98</v>
      </c>
    </row>
    <row r="17977" spans="1:2" hidden="1" x14ac:dyDescent="0.35">
      <c r="A17977" s="1" t="s">
        <v>20056</v>
      </c>
      <c r="B17977" s="1">
        <v>44</v>
      </c>
    </row>
    <row r="17978" spans="1:2" hidden="1" x14ac:dyDescent="0.35">
      <c r="A17978" s="1" t="s">
        <v>20057</v>
      </c>
      <c r="B17978" s="1">
        <v>41</v>
      </c>
    </row>
    <row r="17979" spans="1:2" hidden="1" x14ac:dyDescent="0.35">
      <c r="A17979" s="1" t="s">
        <v>20058</v>
      </c>
      <c r="B17979" s="1">
        <v>71</v>
      </c>
    </row>
    <row r="17980" spans="1:2" hidden="1" x14ac:dyDescent="0.35">
      <c r="A17980" s="1" t="s">
        <v>20059</v>
      </c>
      <c r="B17980" s="1">
        <v>23</v>
      </c>
    </row>
    <row r="17981" spans="1:2" hidden="1" x14ac:dyDescent="0.35">
      <c r="A17981" s="1" t="s">
        <v>20060</v>
      </c>
      <c r="B17981" s="1">
        <v>71</v>
      </c>
    </row>
    <row r="17982" spans="1:2" hidden="1" x14ac:dyDescent="0.35">
      <c r="A17982" s="1" t="s">
        <v>20061</v>
      </c>
      <c r="B17982" s="1">
        <v>80</v>
      </c>
    </row>
    <row r="17983" spans="1:2" hidden="1" x14ac:dyDescent="0.35">
      <c r="A17983" s="1" t="s">
        <v>20062</v>
      </c>
      <c r="B17983" s="1">
        <v>28</v>
      </c>
    </row>
    <row r="17984" spans="1:2" hidden="1" x14ac:dyDescent="0.35">
      <c r="A17984" s="1" t="s">
        <v>20063</v>
      </c>
      <c r="B17984" s="1">
        <v>49</v>
      </c>
    </row>
    <row r="17985" spans="1:2" hidden="1" x14ac:dyDescent="0.35">
      <c r="A17985" s="1" t="s">
        <v>20064</v>
      </c>
      <c r="B17985" s="1">
        <v>51</v>
      </c>
    </row>
    <row r="17986" spans="1:2" hidden="1" x14ac:dyDescent="0.35">
      <c r="A17986" s="1" t="s">
        <v>20065</v>
      </c>
      <c r="B17986" s="1">
        <v>46</v>
      </c>
    </row>
    <row r="17987" spans="1:2" hidden="1" x14ac:dyDescent="0.35">
      <c r="A17987" s="1" t="s">
        <v>20066</v>
      </c>
      <c r="B17987" s="1">
        <v>10</v>
      </c>
    </row>
    <row r="17988" spans="1:2" hidden="1" x14ac:dyDescent="0.35">
      <c r="A17988" s="1" t="s">
        <v>20067</v>
      </c>
      <c r="B17988" s="1">
        <v>53</v>
      </c>
    </row>
    <row r="17989" spans="1:2" hidden="1" x14ac:dyDescent="0.35">
      <c r="A17989" s="1" t="s">
        <v>20068</v>
      </c>
      <c r="B17989" s="1">
        <v>18</v>
      </c>
    </row>
    <row r="17990" spans="1:2" hidden="1" x14ac:dyDescent="0.35">
      <c r="A17990" s="1" t="s">
        <v>20069</v>
      </c>
      <c r="B17990" s="1">
        <v>70</v>
      </c>
    </row>
    <row r="17991" spans="1:2" hidden="1" x14ac:dyDescent="0.35">
      <c r="A17991" s="1" t="s">
        <v>20070</v>
      </c>
      <c r="B17991" s="1">
        <v>4</v>
      </c>
    </row>
    <row r="17992" spans="1:2" hidden="1" x14ac:dyDescent="0.35">
      <c r="A17992" s="1" t="s">
        <v>20071</v>
      </c>
      <c r="B17992" s="1">
        <v>14</v>
      </c>
    </row>
    <row r="17993" spans="1:2" hidden="1" x14ac:dyDescent="0.35">
      <c r="A17993" s="1" t="s">
        <v>20072</v>
      </c>
      <c r="B17993" s="1">
        <v>36</v>
      </c>
    </row>
    <row r="17994" spans="1:2" hidden="1" x14ac:dyDescent="0.35">
      <c r="A17994" s="1" t="s">
        <v>20073</v>
      </c>
      <c r="B17994" s="1">
        <v>91</v>
      </c>
    </row>
    <row r="17995" spans="1:2" hidden="1" x14ac:dyDescent="0.35">
      <c r="A17995" s="1" t="s">
        <v>20074</v>
      </c>
      <c r="B17995" s="1">
        <v>71</v>
      </c>
    </row>
    <row r="17996" spans="1:2" hidden="1" x14ac:dyDescent="0.35">
      <c r="A17996" s="1" t="s">
        <v>20075</v>
      </c>
      <c r="B17996" s="1">
        <v>53</v>
      </c>
    </row>
    <row r="17997" spans="1:2" hidden="1" x14ac:dyDescent="0.35">
      <c r="A17997" s="1" t="s">
        <v>20076</v>
      </c>
      <c r="B17997" s="1">
        <v>44</v>
      </c>
    </row>
    <row r="17998" spans="1:2" hidden="1" x14ac:dyDescent="0.35">
      <c r="A17998" s="1" t="s">
        <v>20077</v>
      </c>
      <c r="B17998" s="1">
        <v>9</v>
      </c>
    </row>
    <row r="17999" spans="1:2" hidden="1" x14ac:dyDescent="0.35">
      <c r="A17999" s="1" t="s">
        <v>20078</v>
      </c>
      <c r="B17999" s="1">
        <v>11</v>
      </c>
    </row>
    <row r="18000" spans="1:2" hidden="1" x14ac:dyDescent="0.35">
      <c r="A18000" s="1" t="s">
        <v>20079</v>
      </c>
      <c r="B18000" s="1">
        <v>36</v>
      </c>
    </row>
    <row r="18001" spans="1:2" hidden="1" x14ac:dyDescent="0.35">
      <c r="A18001" s="1" t="s">
        <v>20080</v>
      </c>
      <c r="B18001" s="1">
        <v>73</v>
      </c>
    </row>
    <row r="18002" spans="1:2" hidden="1" x14ac:dyDescent="0.35">
      <c r="A18002" s="1" t="s">
        <v>20081</v>
      </c>
      <c r="B18002" s="1">
        <v>96</v>
      </c>
    </row>
    <row r="18003" spans="1:2" hidden="1" x14ac:dyDescent="0.35">
      <c r="A18003" s="1" t="s">
        <v>20082</v>
      </c>
      <c r="B18003" s="1">
        <v>85</v>
      </c>
    </row>
    <row r="18004" spans="1:2" hidden="1" x14ac:dyDescent="0.35">
      <c r="A18004" s="1" t="s">
        <v>20083</v>
      </c>
      <c r="B18004" s="1">
        <v>95</v>
      </c>
    </row>
    <row r="18005" spans="1:2" hidden="1" x14ac:dyDescent="0.35">
      <c r="A18005" s="1" t="s">
        <v>20084</v>
      </c>
      <c r="B18005" s="1">
        <v>73</v>
      </c>
    </row>
    <row r="18006" spans="1:2" hidden="1" x14ac:dyDescent="0.35">
      <c r="A18006" s="1" t="s">
        <v>20085</v>
      </c>
      <c r="B18006" s="1">
        <v>35</v>
      </c>
    </row>
    <row r="18007" spans="1:2" hidden="1" x14ac:dyDescent="0.35">
      <c r="A18007" s="1" t="s">
        <v>20086</v>
      </c>
      <c r="B18007" s="1">
        <v>86</v>
      </c>
    </row>
    <row r="18008" spans="1:2" hidden="1" x14ac:dyDescent="0.35">
      <c r="A18008" s="1" t="s">
        <v>20087</v>
      </c>
      <c r="B18008" s="1">
        <v>34</v>
      </c>
    </row>
    <row r="18009" spans="1:2" hidden="1" x14ac:dyDescent="0.35">
      <c r="A18009" s="1" t="s">
        <v>20088</v>
      </c>
      <c r="B18009" s="1">
        <v>62</v>
      </c>
    </row>
    <row r="18010" spans="1:2" hidden="1" x14ac:dyDescent="0.35">
      <c r="A18010" s="1" t="s">
        <v>20089</v>
      </c>
      <c r="B18010" s="1">
        <v>50</v>
      </c>
    </row>
    <row r="18011" spans="1:2" hidden="1" x14ac:dyDescent="0.35">
      <c r="A18011" s="1" t="s">
        <v>20090</v>
      </c>
      <c r="B18011" s="1">
        <v>77</v>
      </c>
    </row>
    <row r="18012" spans="1:2" hidden="1" x14ac:dyDescent="0.35">
      <c r="A18012" s="1" t="s">
        <v>20091</v>
      </c>
      <c r="B18012" s="1">
        <v>29</v>
      </c>
    </row>
    <row r="18013" spans="1:2" hidden="1" x14ac:dyDescent="0.35">
      <c r="A18013" s="1" t="s">
        <v>20092</v>
      </c>
      <c r="B18013" s="1">
        <v>63</v>
      </c>
    </row>
    <row r="18014" spans="1:2" hidden="1" x14ac:dyDescent="0.35">
      <c r="A18014" s="1" t="s">
        <v>20093</v>
      </c>
      <c r="B18014" s="1">
        <v>63</v>
      </c>
    </row>
    <row r="18015" spans="1:2" hidden="1" x14ac:dyDescent="0.35">
      <c r="A18015" s="1" t="s">
        <v>20094</v>
      </c>
      <c r="B18015" s="1">
        <v>57</v>
      </c>
    </row>
    <row r="18016" spans="1:2" hidden="1" x14ac:dyDescent="0.35">
      <c r="A18016" s="1" t="s">
        <v>20095</v>
      </c>
      <c r="B18016" s="1">
        <v>25</v>
      </c>
    </row>
    <row r="18017" spans="1:2" hidden="1" x14ac:dyDescent="0.35">
      <c r="A18017" s="1" t="s">
        <v>20096</v>
      </c>
      <c r="B18017" s="1">
        <v>44</v>
      </c>
    </row>
    <row r="18018" spans="1:2" hidden="1" x14ac:dyDescent="0.35">
      <c r="A18018" s="1" t="s">
        <v>20097</v>
      </c>
      <c r="B18018" s="1">
        <v>34</v>
      </c>
    </row>
    <row r="18019" spans="1:2" hidden="1" x14ac:dyDescent="0.35">
      <c r="A18019" s="1" t="s">
        <v>20098</v>
      </c>
      <c r="B18019" s="1">
        <v>29</v>
      </c>
    </row>
    <row r="18020" spans="1:2" hidden="1" x14ac:dyDescent="0.35">
      <c r="A18020" s="1" t="s">
        <v>20099</v>
      </c>
      <c r="B18020" s="1">
        <v>93</v>
      </c>
    </row>
    <row r="18021" spans="1:2" hidden="1" x14ac:dyDescent="0.35">
      <c r="A18021" s="1" t="s">
        <v>20100</v>
      </c>
      <c r="B18021" s="1">
        <v>55</v>
      </c>
    </row>
    <row r="18022" spans="1:2" hidden="1" x14ac:dyDescent="0.35">
      <c r="A18022" s="1" t="s">
        <v>20101</v>
      </c>
      <c r="B18022" s="1">
        <v>94</v>
      </c>
    </row>
    <row r="18023" spans="1:2" hidden="1" x14ac:dyDescent="0.35">
      <c r="A18023" s="1" t="s">
        <v>20102</v>
      </c>
      <c r="B18023" s="1">
        <v>53</v>
      </c>
    </row>
    <row r="18024" spans="1:2" hidden="1" x14ac:dyDescent="0.35">
      <c r="A18024" s="1" t="s">
        <v>20103</v>
      </c>
      <c r="B18024" s="1">
        <v>28</v>
      </c>
    </row>
    <row r="18025" spans="1:2" hidden="1" x14ac:dyDescent="0.35">
      <c r="A18025" s="1" t="s">
        <v>20104</v>
      </c>
      <c r="B18025" s="1">
        <v>55</v>
      </c>
    </row>
    <row r="18026" spans="1:2" hidden="1" x14ac:dyDescent="0.35">
      <c r="A18026" s="1" t="s">
        <v>20105</v>
      </c>
      <c r="B18026" s="1">
        <v>46</v>
      </c>
    </row>
    <row r="18027" spans="1:2" hidden="1" x14ac:dyDescent="0.35">
      <c r="A18027" s="1" t="s">
        <v>20106</v>
      </c>
      <c r="B18027" s="1">
        <v>22</v>
      </c>
    </row>
    <row r="18028" spans="1:2" hidden="1" x14ac:dyDescent="0.35">
      <c r="A18028" s="1" t="s">
        <v>20107</v>
      </c>
      <c r="B18028" s="1">
        <v>61</v>
      </c>
    </row>
    <row r="18029" spans="1:2" hidden="1" x14ac:dyDescent="0.35">
      <c r="A18029" s="1" t="s">
        <v>20108</v>
      </c>
      <c r="B18029" s="1">
        <v>37</v>
      </c>
    </row>
    <row r="18030" spans="1:2" hidden="1" x14ac:dyDescent="0.35">
      <c r="A18030" s="1" t="s">
        <v>20109</v>
      </c>
      <c r="B18030" s="1">
        <v>93</v>
      </c>
    </row>
    <row r="18031" spans="1:2" hidden="1" x14ac:dyDescent="0.35">
      <c r="A18031" s="1" t="s">
        <v>20110</v>
      </c>
      <c r="B18031" s="1">
        <v>38</v>
      </c>
    </row>
    <row r="18032" spans="1:2" hidden="1" x14ac:dyDescent="0.35">
      <c r="A18032" s="1" t="s">
        <v>20111</v>
      </c>
      <c r="B18032" s="1">
        <v>43</v>
      </c>
    </row>
    <row r="18033" spans="1:2" hidden="1" x14ac:dyDescent="0.35">
      <c r="A18033" s="1" t="s">
        <v>20112</v>
      </c>
      <c r="B18033" s="1">
        <v>69</v>
      </c>
    </row>
    <row r="18034" spans="1:2" hidden="1" x14ac:dyDescent="0.35">
      <c r="A18034" s="1" t="s">
        <v>20113</v>
      </c>
      <c r="B18034" s="1">
        <v>62</v>
      </c>
    </row>
    <row r="18035" spans="1:2" hidden="1" x14ac:dyDescent="0.35">
      <c r="A18035" s="1" t="s">
        <v>20114</v>
      </c>
      <c r="B18035" s="1">
        <v>34</v>
      </c>
    </row>
    <row r="18036" spans="1:2" hidden="1" x14ac:dyDescent="0.35">
      <c r="A18036" s="1" t="s">
        <v>20115</v>
      </c>
      <c r="B18036" s="1">
        <v>49</v>
      </c>
    </row>
    <row r="18037" spans="1:2" hidden="1" x14ac:dyDescent="0.35">
      <c r="A18037" s="1" t="s">
        <v>20116</v>
      </c>
      <c r="B18037" s="1">
        <v>96</v>
      </c>
    </row>
    <row r="18038" spans="1:2" hidden="1" x14ac:dyDescent="0.35">
      <c r="A18038" s="1" t="s">
        <v>20117</v>
      </c>
      <c r="B18038" s="1">
        <v>8</v>
      </c>
    </row>
    <row r="18039" spans="1:2" hidden="1" x14ac:dyDescent="0.35">
      <c r="A18039" s="1" t="s">
        <v>20118</v>
      </c>
      <c r="B18039" s="1">
        <v>77</v>
      </c>
    </row>
    <row r="18040" spans="1:2" hidden="1" x14ac:dyDescent="0.35">
      <c r="A18040" s="1" t="s">
        <v>20119</v>
      </c>
      <c r="B18040" s="1">
        <v>26</v>
      </c>
    </row>
    <row r="18041" spans="1:2" hidden="1" x14ac:dyDescent="0.35">
      <c r="A18041" s="1" t="s">
        <v>20120</v>
      </c>
      <c r="B18041" s="1">
        <v>27</v>
      </c>
    </row>
    <row r="18042" spans="1:2" hidden="1" x14ac:dyDescent="0.35">
      <c r="A18042" s="1" t="s">
        <v>20121</v>
      </c>
      <c r="B18042" s="1">
        <v>72</v>
      </c>
    </row>
    <row r="18043" spans="1:2" hidden="1" x14ac:dyDescent="0.35">
      <c r="A18043" s="1" t="s">
        <v>20122</v>
      </c>
      <c r="B18043" s="1">
        <v>81</v>
      </c>
    </row>
    <row r="18044" spans="1:2" hidden="1" x14ac:dyDescent="0.35">
      <c r="A18044" s="1" t="s">
        <v>20123</v>
      </c>
      <c r="B18044" s="1">
        <v>5</v>
      </c>
    </row>
    <row r="18045" spans="1:2" hidden="1" x14ac:dyDescent="0.35">
      <c r="A18045" s="1" t="s">
        <v>20124</v>
      </c>
      <c r="B18045" s="1">
        <v>15</v>
      </c>
    </row>
    <row r="18046" spans="1:2" hidden="1" x14ac:dyDescent="0.35">
      <c r="A18046" s="1" t="s">
        <v>20125</v>
      </c>
      <c r="B18046" s="1">
        <v>5</v>
      </c>
    </row>
    <row r="18047" spans="1:2" hidden="1" x14ac:dyDescent="0.35">
      <c r="A18047" s="1" t="s">
        <v>20126</v>
      </c>
      <c r="B18047" s="1">
        <v>32</v>
      </c>
    </row>
    <row r="18048" spans="1:2" hidden="1" x14ac:dyDescent="0.35">
      <c r="A18048" s="1" t="s">
        <v>20127</v>
      </c>
      <c r="B18048" s="1">
        <v>11</v>
      </c>
    </row>
    <row r="18049" spans="1:2" hidden="1" x14ac:dyDescent="0.35">
      <c r="A18049" s="1" t="s">
        <v>20128</v>
      </c>
      <c r="B18049" s="1">
        <v>24</v>
      </c>
    </row>
    <row r="18050" spans="1:2" hidden="1" x14ac:dyDescent="0.35">
      <c r="A18050" s="1" t="s">
        <v>20129</v>
      </c>
      <c r="B18050" s="1">
        <v>42</v>
      </c>
    </row>
    <row r="18051" spans="1:2" hidden="1" x14ac:dyDescent="0.35">
      <c r="A18051" s="1" t="s">
        <v>20130</v>
      </c>
      <c r="B18051" s="1">
        <v>33</v>
      </c>
    </row>
    <row r="18052" spans="1:2" hidden="1" x14ac:dyDescent="0.35">
      <c r="A18052" s="1" t="s">
        <v>20131</v>
      </c>
      <c r="B18052" s="1">
        <v>99</v>
      </c>
    </row>
    <row r="18053" spans="1:2" hidden="1" x14ac:dyDescent="0.35">
      <c r="A18053" s="1" t="s">
        <v>20132</v>
      </c>
      <c r="B18053" s="1">
        <v>26</v>
      </c>
    </row>
    <row r="18054" spans="1:2" hidden="1" x14ac:dyDescent="0.35">
      <c r="A18054" s="1" t="s">
        <v>20133</v>
      </c>
      <c r="B18054" s="1">
        <v>6</v>
      </c>
    </row>
    <row r="18055" spans="1:2" hidden="1" x14ac:dyDescent="0.35">
      <c r="A18055" s="1" t="s">
        <v>20134</v>
      </c>
      <c r="B18055" s="1">
        <v>41</v>
      </c>
    </row>
    <row r="18056" spans="1:2" hidden="1" x14ac:dyDescent="0.35">
      <c r="A18056" s="1" t="s">
        <v>20135</v>
      </c>
      <c r="B18056" s="1">
        <v>57</v>
      </c>
    </row>
    <row r="18057" spans="1:2" hidden="1" x14ac:dyDescent="0.35">
      <c r="A18057" s="1" t="s">
        <v>20136</v>
      </c>
      <c r="B18057" s="1">
        <v>74</v>
      </c>
    </row>
    <row r="18058" spans="1:2" hidden="1" x14ac:dyDescent="0.35">
      <c r="A18058" s="1" t="s">
        <v>20137</v>
      </c>
      <c r="B18058" s="1">
        <v>64</v>
      </c>
    </row>
    <row r="18059" spans="1:2" hidden="1" x14ac:dyDescent="0.35">
      <c r="A18059" s="1" t="s">
        <v>20138</v>
      </c>
      <c r="B18059" s="1">
        <v>71</v>
      </c>
    </row>
    <row r="18060" spans="1:2" hidden="1" x14ac:dyDescent="0.35">
      <c r="A18060" s="1" t="s">
        <v>20139</v>
      </c>
      <c r="B18060" s="1">
        <v>86</v>
      </c>
    </row>
    <row r="18061" spans="1:2" hidden="1" x14ac:dyDescent="0.35">
      <c r="A18061" s="1" t="s">
        <v>20140</v>
      </c>
      <c r="B18061" s="1">
        <v>33</v>
      </c>
    </row>
    <row r="18062" spans="1:2" hidden="1" x14ac:dyDescent="0.35">
      <c r="A18062" s="1" t="s">
        <v>20141</v>
      </c>
      <c r="B18062" s="1">
        <v>62</v>
      </c>
    </row>
    <row r="18063" spans="1:2" hidden="1" x14ac:dyDescent="0.35">
      <c r="A18063" s="1" t="s">
        <v>20142</v>
      </c>
      <c r="B18063" s="1">
        <v>24</v>
      </c>
    </row>
    <row r="18064" spans="1:2" hidden="1" x14ac:dyDescent="0.35">
      <c r="A18064" s="1" t="s">
        <v>20143</v>
      </c>
      <c r="B18064" s="1">
        <v>61</v>
      </c>
    </row>
    <row r="18065" spans="1:2" hidden="1" x14ac:dyDescent="0.35">
      <c r="A18065" s="1" t="s">
        <v>20144</v>
      </c>
      <c r="B18065" s="1">
        <v>96</v>
      </c>
    </row>
    <row r="18066" spans="1:2" hidden="1" x14ac:dyDescent="0.35">
      <c r="A18066" s="1" t="s">
        <v>20145</v>
      </c>
      <c r="B18066" s="1">
        <v>94</v>
      </c>
    </row>
    <row r="18067" spans="1:2" hidden="1" x14ac:dyDescent="0.35">
      <c r="A18067" s="1" t="s">
        <v>20146</v>
      </c>
      <c r="B18067" s="1">
        <v>66</v>
      </c>
    </row>
    <row r="18068" spans="1:2" hidden="1" x14ac:dyDescent="0.35">
      <c r="A18068" s="1" t="s">
        <v>20147</v>
      </c>
      <c r="B18068" s="1">
        <v>34</v>
      </c>
    </row>
    <row r="18069" spans="1:2" hidden="1" x14ac:dyDescent="0.35">
      <c r="A18069" s="1" t="s">
        <v>20148</v>
      </c>
      <c r="B18069" s="1">
        <v>21</v>
      </c>
    </row>
    <row r="18070" spans="1:2" hidden="1" x14ac:dyDescent="0.35">
      <c r="A18070" s="1" t="s">
        <v>20149</v>
      </c>
      <c r="B18070" s="1">
        <v>74</v>
      </c>
    </row>
    <row r="18071" spans="1:2" hidden="1" x14ac:dyDescent="0.35">
      <c r="A18071" s="1" t="s">
        <v>20150</v>
      </c>
      <c r="B18071" s="1">
        <v>69</v>
      </c>
    </row>
    <row r="18072" spans="1:2" hidden="1" x14ac:dyDescent="0.35">
      <c r="A18072" s="1" t="s">
        <v>20151</v>
      </c>
      <c r="B18072" s="1">
        <v>82</v>
      </c>
    </row>
    <row r="18073" spans="1:2" hidden="1" x14ac:dyDescent="0.35">
      <c r="A18073" s="1" t="s">
        <v>20152</v>
      </c>
      <c r="B18073" s="1">
        <v>87</v>
      </c>
    </row>
    <row r="18074" spans="1:2" hidden="1" x14ac:dyDescent="0.35">
      <c r="A18074" s="1" t="s">
        <v>20153</v>
      </c>
      <c r="B18074" s="1">
        <v>13</v>
      </c>
    </row>
    <row r="18075" spans="1:2" hidden="1" x14ac:dyDescent="0.35">
      <c r="A18075" s="1" t="s">
        <v>20154</v>
      </c>
      <c r="B18075" s="1">
        <v>19</v>
      </c>
    </row>
    <row r="18076" spans="1:2" hidden="1" x14ac:dyDescent="0.35">
      <c r="A18076" s="1" t="s">
        <v>20155</v>
      </c>
      <c r="B18076" s="1">
        <v>91</v>
      </c>
    </row>
    <row r="18077" spans="1:2" hidden="1" x14ac:dyDescent="0.35">
      <c r="A18077" s="1" t="s">
        <v>20156</v>
      </c>
      <c r="B18077" s="1">
        <v>41</v>
      </c>
    </row>
    <row r="18078" spans="1:2" hidden="1" x14ac:dyDescent="0.35">
      <c r="A18078" s="1" t="s">
        <v>20157</v>
      </c>
      <c r="B18078" s="1">
        <v>60</v>
      </c>
    </row>
    <row r="18079" spans="1:2" hidden="1" x14ac:dyDescent="0.35">
      <c r="A18079" s="1" t="s">
        <v>20158</v>
      </c>
      <c r="B18079" s="1">
        <v>3</v>
      </c>
    </row>
    <row r="18080" spans="1:2" hidden="1" x14ac:dyDescent="0.35">
      <c r="A18080" s="1" t="s">
        <v>20159</v>
      </c>
      <c r="B18080" s="1">
        <v>50</v>
      </c>
    </row>
    <row r="18081" spans="1:2" hidden="1" x14ac:dyDescent="0.35">
      <c r="A18081" s="1" t="s">
        <v>5697</v>
      </c>
      <c r="B18081" s="1">
        <v>51</v>
      </c>
    </row>
    <row r="18082" spans="1:2" hidden="1" x14ac:dyDescent="0.35">
      <c r="A18082" s="1" t="s">
        <v>20160</v>
      </c>
      <c r="B18082" s="1">
        <v>1</v>
      </c>
    </row>
    <row r="18083" spans="1:2" hidden="1" x14ac:dyDescent="0.35">
      <c r="A18083" s="1" t="s">
        <v>20161</v>
      </c>
      <c r="B18083" s="1">
        <v>87</v>
      </c>
    </row>
    <row r="18084" spans="1:2" hidden="1" x14ac:dyDescent="0.35">
      <c r="A18084" s="1" t="s">
        <v>20162</v>
      </c>
      <c r="B18084" s="1">
        <v>22</v>
      </c>
    </row>
    <row r="18085" spans="1:2" hidden="1" x14ac:dyDescent="0.35">
      <c r="A18085" s="1" t="s">
        <v>20163</v>
      </c>
      <c r="B18085" s="1">
        <v>93</v>
      </c>
    </row>
    <row r="18086" spans="1:2" hidden="1" x14ac:dyDescent="0.35">
      <c r="A18086" s="1" t="s">
        <v>20164</v>
      </c>
      <c r="B18086" s="1">
        <v>47</v>
      </c>
    </row>
    <row r="18087" spans="1:2" hidden="1" x14ac:dyDescent="0.35">
      <c r="A18087" s="1" t="s">
        <v>20165</v>
      </c>
      <c r="B18087" s="1">
        <v>40</v>
      </c>
    </row>
    <row r="18088" spans="1:2" hidden="1" x14ac:dyDescent="0.35">
      <c r="A18088" s="1" t="s">
        <v>20166</v>
      </c>
      <c r="B18088" s="1">
        <v>51</v>
      </c>
    </row>
    <row r="18089" spans="1:2" hidden="1" x14ac:dyDescent="0.35">
      <c r="A18089" s="1" t="s">
        <v>20167</v>
      </c>
      <c r="B18089" s="1">
        <v>76</v>
      </c>
    </row>
    <row r="18090" spans="1:2" hidden="1" x14ac:dyDescent="0.35">
      <c r="A18090" s="1" t="s">
        <v>20168</v>
      </c>
      <c r="B18090" s="1">
        <v>73</v>
      </c>
    </row>
    <row r="18091" spans="1:2" hidden="1" x14ac:dyDescent="0.35">
      <c r="A18091" s="1" t="s">
        <v>20169</v>
      </c>
      <c r="B18091" s="1">
        <v>85</v>
      </c>
    </row>
    <row r="18092" spans="1:2" hidden="1" x14ac:dyDescent="0.35">
      <c r="A18092" s="1" t="s">
        <v>20170</v>
      </c>
      <c r="B18092" s="1">
        <v>54</v>
      </c>
    </row>
    <row r="18093" spans="1:2" hidden="1" x14ac:dyDescent="0.35">
      <c r="A18093" s="1" t="s">
        <v>20171</v>
      </c>
      <c r="B18093" s="1">
        <v>83</v>
      </c>
    </row>
    <row r="18094" spans="1:2" hidden="1" x14ac:dyDescent="0.35">
      <c r="A18094" s="1" t="s">
        <v>20172</v>
      </c>
      <c r="B18094" s="1">
        <v>33</v>
      </c>
    </row>
    <row r="18095" spans="1:2" hidden="1" x14ac:dyDescent="0.35">
      <c r="A18095" s="1" t="s">
        <v>20173</v>
      </c>
      <c r="B18095" s="1">
        <v>40</v>
      </c>
    </row>
    <row r="18096" spans="1:2" hidden="1" x14ac:dyDescent="0.35">
      <c r="A18096" s="1" t="s">
        <v>20174</v>
      </c>
      <c r="B18096" s="1">
        <v>77</v>
      </c>
    </row>
    <row r="18097" spans="1:2" hidden="1" x14ac:dyDescent="0.35">
      <c r="A18097" s="1" t="s">
        <v>20175</v>
      </c>
      <c r="B18097" s="1">
        <v>45</v>
      </c>
    </row>
    <row r="18098" spans="1:2" hidden="1" x14ac:dyDescent="0.35">
      <c r="A18098" s="1" t="s">
        <v>20176</v>
      </c>
      <c r="B18098" s="1">
        <v>24</v>
      </c>
    </row>
    <row r="18099" spans="1:2" hidden="1" x14ac:dyDescent="0.35">
      <c r="A18099" s="1" t="s">
        <v>20177</v>
      </c>
      <c r="B18099" s="1">
        <v>63</v>
      </c>
    </row>
    <row r="18100" spans="1:2" hidden="1" x14ac:dyDescent="0.35">
      <c r="A18100" s="1" t="s">
        <v>20178</v>
      </c>
      <c r="B18100" s="1">
        <v>5</v>
      </c>
    </row>
    <row r="18101" spans="1:2" hidden="1" x14ac:dyDescent="0.35">
      <c r="A18101" s="1" t="s">
        <v>20179</v>
      </c>
      <c r="B18101" s="1">
        <v>94</v>
      </c>
    </row>
    <row r="18102" spans="1:2" hidden="1" x14ac:dyDescent="0.35">
      <c r="A18102" s="1" t="s">
        <v>20180</v>
      </c>
      <c r="B18102" s="1">
        <v>95</v>
      </c>
    </row>
    <row r="18103" spans="1:2" hidden="1" x14ac:dyDescent="0.35">
      <c r="A18103" s="1" t="s">
        <v>20181</v>
      </c>
      <c r="B18103" s="1">
        <v>45</v>
      </c>
    </row>
    <row r="18104" spans="1:2" hidden="1" x14ac:dyDescent="0.35">
      <c r="A18104" s="1" t="s">
        <v>20182</v>
      </c>
      <c r="B18104" s="1">
        <v>19</v>
      </c>
    </row>
    <row r="18105" spans="1:2" hidden="1" x14ac:dyDescent="0.35">
      <c r="A18105" s="1" t="s">
        <v>20183</v>
      </c>
      <c r="B18105" s="1">
        <v>68</v>
      </c>
    </row>
    <row r="18106" spans="1:2" hidden="1" x14ac:dyDescent="0.35">
      <c r="A18106" s="1" t="s">
        <v>20184</v>
      </c>
      <c r="B18106" s="1">
        <v>30</v>
      </c>
    </row>
    <row r="18107" spans="1:2" hidden="1" x14ac:dyDescent="0.35">
      <c r="A18107" s="1" t="s">
        <v>20185</v>
      </c>
      <c r="B18107" s="1">
        <v>14</v>
      </c>
    </row>
    <row r="18108" spans="1:2" hidden="1" x14ac:dyDescent="0.35">
      <c r="A18108" s="1" t="s">
        <v>20186</v>
      </c>
      <c r="B18108" s="1">
        <v>74</v>
      </c>
    </row>
    <row r="18109" spans="1:2" hidden="1" x14ac:dyDescent="0.35">
      <c r="A18109" s="1" t="s">
        <v>20187</v>
      </c>
      <c r="B18109" s="1">
        <v>11</v>
      </c>
    </row>
    <row r="18110" spans="1:2" hidden="1" x14ac:dyDescent="0.35">
      <c r="A18110" s="1" t="s">
        <v>20188</v>
      </c>
      <c r="B18110" s="1">
        <v>87</v>
      </c>
    </row>
    <row r="18111" spans="1:2" hidden="1" x14ac:dyDescent="0.35">
      <c r="A18111" s="1" t="s">
        <v>20189</v>
      </c>
      <c r="B18111" s="1">
        <v>78</v>
      </c>
    </row>
    <row r="18112" spans="1:2" hidden="1" x14ac:dyDescent="0.35">
      <c r="A18112" s="1" t="s">
        <v>20190</v>
      </c>
      <c r="B18112" s="1">
        <v>99</v>
      </c>
    </row>
    <row r="18113" spans="1:2" hidden="1" x14ac:dyDescent="0.35">
      <c r="A18113" s="1" t="s">
        <v>20191</v>
      </c>
      <c r="B18113" s="1">
        <v>99</v>
      </c>
    </row>
    <row r="18114" spans="1:2" hidden="1" x14ac:dyDescent="0.35">
      <c r="A18114" s="1" t="s">
        <v>20192</v>
      </c>
      <c r="B18114" s="1">
        <v>83</v>
      </c>
    </row>
    <row r="18115" spans="1:2" hidden="1" x14ac:dyDescent="0.35">
      <c r="A18115" s="1" t="s">
        <v>20193</v>
      </c>
      <c r="B18115" s="1">
        <v>93</v>
      </c>
    </row>
    <row r="18116" spans="1:2" hidden="1" x14ac:dyDescent="0.35">
      <c r="A18116" s="1" t="s">
        <v>20194</v>
      </c>
      <c r="B18116" s="1">
        <v>8</v>
      </c>
    </row>
    <row r="18117" spans="1:2" hidden="1" x14ac:dyDescent="0.35">
      <c r="A18117" s="1" t="s">
        <v>20195</v>
      </c>
      <c r="B18117" s="1">
        <v>19</v>
      </c>
    </row>
    <row r="18118" spans="1:2" hidden="1" x14ac:dyDescent="0.35">
      <c r="A18118" s="1" t="s">
        <v>20196</v>
      </c>
      <c r="B18118" s="1">
        <v>11</v>
      </c>
    </row>
    <row r="18119" spans="1:2" hidden="1" x14ac:dyDescent="0.35">
      <c r="A18119" s="1" t="s">
        <v>20197</v>
      </c>
      <c r="B18119" s="1">
        <v>54</v>
      </c>
    </row>
    <row r="18120" spans="1:2" hidden="1" x14ac:dyDescent="0.35">
      <c r="A18120" s="1" t="s">
        <v>20198</v>
      </c>
      <c r="B18120" s="1">
        <v>13</v>
      </c>
    </row>
    <row r="18121" spans="1:2" hidden="1" x14ac:dyDescent="0.35">
      <c r="A18121" s="1" t="s">
        <v>20199</v>
      </c>
      <c r="B18121" s="1">
        <v>44</v>
      </c>
    </row>
    <row r="18122" spans="1:2" hidden="1" x14ac:dyDescent="0.35">
      <c r="A18122" s="1" t="s">
        <v>20200</v>
      </c>
      <c r="B18122" s="1">
        <v>39</v>
      </c>
    </row>
    <row r="18123" spans="1:2" hidden="1" x14ac:dyDescent="0.35">
      <c r="A18123" s="1" t="s">
        <v>20201</v>
      </c>
      <c r="B18123" s="1">
        <v>51</v>
      </c>
    </row>
    <row r="18124" spans="1:2" hidden="1" x14ac:dyDescent="0.35">
      <c r="A18124" s="1" t="s">
        <v>20202</v>
      </c>
      <c r="B18124" s="1">
        <v>72</v>
      </c>
    </row>
    <row r="18125" spans="1:2" hidden="1" x14ac:dyDescent="0.35">
      <c r="A18125" s="1" t="s">
        <v>20203</v>
      </c>
      <c r="B18125" s="1">
        <v>76</v>
      </c>
    </row>
    <row r="18126" spans="1:2" hidden="1" x14ac:dyDescent="0.35">
      <c r="A18126" s="1" t="s">
        <v>20204</v>
      </c>
      <c r="B18126" s="1">
        <v>48</v>
      </c>
    </row>
    <row r="18127" spans="1:2" hidden="1" x14ac:dyDescent="0.35">
      <c r="A18127" s="1" t="s">
        <v>20205</v>
      </c>
      <c r="B18127" s="1">
        <v>23</v>
      </c>
    </row>
    <row r="18128" spans="1:2" hidden="1" x14ac:dyDescent="0.35">
      <c r="A18128" s="1" t="s">
        <v>20206</v>
      </c>
      <c r="B18128" s="1">
        <v>96</v>
      </c>
    </row>
    <row r="18129" spans="1:2" hidden="1" x14ac:dyDescent="0.35">
      <c r="A18129" s="1" t="s">
        <v>20207</v>
      </c>
      <c r="B18129" s="1">
        <v>26</v>
      </c>
    </row>
    <row r="18130" spans="1:2" hidden="1" x14ac:dyDescent="0.35">
      <c r="A18130" s="1" t="s">
        <v>20208</v>
      </c>
      <c r="B18130" s="1">
        <v>27</v>
      </c>
    </row>
    <row r="18131" spans="1:2" hidden="1" x14ac:dyDescent="0.35">
      <c r="A18131" s="1" t="s">
        <v>20209</v>
      </c>
      <c r="B18131" s="1">
        <v>67</v>
      </c>
    </row>
    <row r="18132" spans="1:2" hidden="1" x14ac:dyDescent="0.35">
      <c r="A18132" s="1" t="s">
        <v>20210</v>
      </c>
      <c r="B18132" s="1">
        <v>68</v>
      </c>
    </row>
    <row r="18133" spans="1:2" hidden="1" x14ac:dyDescent="0.35">
      <c r="A18133" s="1" t="s">
        <v>20211</v>
      </c>
      <c r="B18133" s="1">
        <v>18</v>
      </c>
    </row>
    <row r="18134" spans="1:2" hidden="1" x14ac:dyDescent="0.35">
      <c r="A18134" s="1" t="s">
        <v>20212</v>
      </c>
      <c r="B18134" s="1">
        <v>85</v>
      </c>
    </row>
    <row r="18135" spans="1:2" hidden="1" x14ac:dyDescent="0.35">
      <c r="A18135" s="1" t="s">
        <v>20213</v>
      </c>
      <c r="B18135" s="1">
        <v>68</v>
      </c>
    </row>
    <row r="18136" spans="1:2" hidden="1" x14ac:dyDescent="0.35">
      <c r="A18136" s="1" t="s">
        <v>20214</v>
      </c>
      <c r="B18136" s="1">
        <v>87</v>
      </c>
    </row>
    <row r="18137" spans="1:2" hidden="1" x14ac:dyDescent="0.35">
      <c r="A18137" s="1" t="s">
        <v>20215</v>
      </c>
      <c r="B18137" s="1">
        <v>87</v>
      </c>
    </row>
    <row r="18138" spans="1:2" hidden="1" x14ac:dyDescent="0.35">
      <c r="A18138" s="1" t="s">
        <v>20216</v>
      </c>
      <c r="B18138" s="1">
        <v>59</v>
      </c>
    </row>
    <row r="18139" spans="1:2" hidden="1" x14ac:dyDescent="0.35">
      <c r="A18139" s="1" t="s">
        <v>20217</v>
      </c>
      <c r="B18139" s="1">
        <v>64</v>
      </c>
    </row>
    <row r="18140" spans="1:2" hidden="1" x14ac:dyDescent="0.35">
      <c r="A18140" s="1" t="s">
        <v>20218</v>
      </c>
      <c r="B18140" s="1">
        <v>30</v>
      </c>
    </row>
    <row r="18141" spans="1:2" hidden="1" x14ac:dyDescent="0.35">
      <c r="A18141" s="1" t="s">
        <v>13493</v>
      </c>
      <c r="B18141" s="1">
        <v>46</v>
      </c>
    </row>
    <row r="18142" spans="1:2" hidden="1" x14ac:dyDescent="0.35">
      <c r="A18142" s="1" t="s">
        <v>20219</v>
      </c>
      <c r="B18142" s="1">
        <v>45</v>
      </c>
    </row>
    <row r="18143" spans="1:2" hidden="1" x14ac:dyDescent="0.35">
      <c r="A18143" s="1" t="s">
        <v>20220</v>
      </c>
      <c r="B18143" s="1">
        <v>83</v>
      </c>
    </row>
    <row r="18144" spans="1:2" hidden="1" x14ac:dyDescent="0.35">
      <c r="A18144" s="1" t="s">
        <v>20221</v>
      </c>
      <c r="B18144" s="1">
        <v>37</v>
      </c>
    </row>
    <row r="18145" spans="1:2" hidden="1" x14ac:dyDescent="0.35">
      <c r="A18145" s="1" t="s">
        <v>20222</v>
      </c>
      <c r="B18145" s="1">
        <v>16</v>
      </c>
    </row>
    <row r="18146" spans="1:2" hidden="1" x14ac:dyDescent="0.35">
      <c r="A18146" s="1" t="s">
        <v>20223</v>
      </c>
      <c r="B18146" s="1">
        <v>77</v>
      </c>
    </row>
    <row r="18147" spans="1:2" hidden="1" x14ac:dyDescent="0.35">
      <c r="A18147" s="1" t="s">
        <v>20224</v>
      </c>
      <c r="B18147" s="1">
        <v>6</v>
      </c>
    </row>
    <row r="18148" spans="1:2" hidden="1" x14ac:dyDescent="0.35">
      <c r="A18148" s="1" t="s">
        <v>20225</v>
      </c>
      <c r="B18148" s="1">
        <v>30</v>
      </c>
    </row>
    <row r="18149" spans="1:2" hidden="1" x14ac:dyDescent="0.35">
      <c r="A18149" s="1" t="s">
        <v>20226</v>
      </c>
      <c r="B18149" s="1">
        <v>7</v>
      </c>
    </row>
    <row r="18150" spans="1:2" hidden="1" x14ac:dyDescent="0.35">
      <c r="A18150" s="1" t="s">
        <v>20227</v>
      </c>
      <c r="B18150" s="1">
        <v>7</v>
      </c>
    </row>
    <row r="18151" spans="1:2" hidden="1" x14ac:dyDescent="0.35">
      <c r="A18151" s="1" t="s">
        <v>20228</v>
      </c>
      <c r="B18151" s="1">
        <v>38</v>
      </c>
    </row>
    <row r="18152" spans="1:2" hidden="1" x14ac:dyDescent="0.35">
      <c r="A18152" s="1" t="s">
        <v>20229</v>
      </c>
      <c r="B18152" s="1">
        <v>69</v>
      </c>
    </row>
    <row r="18153" spans="1:2" hidden="1" x14ac:dyDescent="0.35">
      <c r="A18153" s="1" t="s">
        <v>20230</v>
      </c>
      <c r="B18153" s="1">
        <v>4</v>
      </c>
    </row>
    <row r="18154" spans="1:2" hidden="1" x14ac:dyDescent="0.35">
      <c r="A18154" s="1" t="s">
        <v>20231</v>
      </c>
      <c r="B18154" s="1">
        <v>91</v>
      </c>
    </row>
    <row r="18155" spans="1:2" hidden="1" x14ac:dyDescent="0.35">
      <c r="A18155" s="1" t="s">
        <v>20232</v>
      </c>
      <c r="B18155" s="1">
        <v>60</v>
      </c>
    </row>
    <row r="18156" spans="1:2" hidden="1" x14ac:dyDescent="0.35">
      <c r="A18156" s="1" t="s">
        <v>20233</v>
      </c>
      <c r="B18156" s="1">
        <v>15</v>
      </c>
    </row>
    <row r="18157" spans="1:2" hidden="1" x14ac:dyDescent="0.35">
      <c r="A18157" s="1" t="s">
        <v>20234</v>
      </c>
      <c r="B18157" s="1">
        <v>82</v>
      </c>
    </row>
    <row r="18158" spans="1:2" hidden="1" x14ac:dyDescent="0.35">
      <c r="A18158" s="1" t="s">
        <v>20235</v>
      </c>
      <c r="B18158" s="1">
        <v>6</v>
      </c>
    </row>
    <row r="18159" spans="1:2" hidden="1" x14ac:dyDescent="0.35">
      <c r="A18159" s="1" t="s">
        <v>20236</v>
      </c>
      <c r="B18159" s="1">
        <v>23</v>
      </c>
    </row>
    <row r="18160" spans="1:2" hidden="1" x14ac:dyDescent="0.35">
      <c r="A18160" s="1" t="s">
        <v>20237</v>
      </c>
      <c r="B18160" s="1">
        <v>90</v>
      </c>
    </row>
    <row r="18161" spans="1:2" hidden="1" x14ac:dyDescent="0.35">
      <c r="A18161" s="1" t="s">
        <v>20238</v>
      </c>
      <c r="B18161" s="1">
        <v>85</v>
      </c>
    </row>
    <row r="18162" spans="1:2" hidden="1" x14ac:dyDescent="0.35">
      <c r="A18162" s="1" t="s">
        <v>20239</v>
      </c>
      <c r="B18162" s="1">
        <v>4</v>
      </c>
    </row>
    <row r="18163" spans="1:2" hidden="1" x14ac:dyDescent="0.35">
      <c r="A18163" s="1" t="s">
        <v>20240</v>
      </c>
      <c r="B18163" s="1">
        <v>71</v>
      </c>
    </row>
    <row r="18164" spans="1:2" hidden="1" x14ac:dyDescent="0.35">
      <c r="A18164" s="1" t="s">
        <v>20241</v>
      </c>
      <c r="B18164" s="1">
        <v>81</v>
      </c>
    </row>
    <row r="18165" spans="1:2" hidden="1" x14ac:dyDescent="0.35">
      <c r="A18165" s="1" t="s">
        <v>20242</v>
      </c>
      <c r="B18165" s="1">
        <v>40</v>
      </c>
    </row>
    <row r="18166" spans="1:2" hidden="1" x14ac:dyDescent="0.35">
      <c r="A18166" s="1" t="s">
        <v>20243</v>
      </c>
      <c r="B18166" s="1">
        <v>45</v>
      </c>
    </row>
    <row r="18167" spans="1:2" hidden="1" x14ac:dyDescent="0.35">
      <c r="A18167" s="1" t="s">
        <v>20244</v>
      </c>
      <c r="B18167" s="1">
        <v>62</v>
      </c>
    </row>
    <row r="18168" spans="1:2" hidden="1" x14ac:dyDescent="0.35">
      <c r="A18168" s="1" t="s">
        <v>20245</v>
      </c>
      <c r="B18168" s="1">
        <v>61</v>
      </c>
    </row>
    <row r="18169" spans="1:2" hidden="1" x14ac:dyDescent="0.35">
      <c r="A18169" s="1" t="s">
        <v>20246</v>
      </c>
      <c r="B18169" s="1">
        <v>67</v>
      </c>
    </row>
    <row r="18170" spans="1:2" hidden="1" x14ac:dyDescent="0.35">
      <c r="A18170" s="1" t="s">
        <v>20247</v>
      </c>
      <c r="B18170" s="1">
        <v>35</v>
      </c>
    </row>
    <row r="18171" spans="1:2" hidden="1" x14ac:dyDescent="0.35">
      <c r="A18171" s="1" t="s">
        <v>20248</v>
      </c>
      <c r="B18171" s="1">
        <v>6</v>
      </c>
    </row>
    <row r="18172" spans="1:2" hidden="1" x14ac:dyDescent="0.35">
      <c r="A18172" s="1" t="s">
        <v>20249</v>
      </c>
      <c r="B18172" s="1">
        <v>32</v>
      </c>
    </row>
    <row r="18173" spans="1:2" hidden="1" x14ac:dyDescent="0.35">
      <c r="A18173" s="1" t="s">
        <v>20250</v>
      </c>
      <c r="B18173" s="1">
        <v>53</v>
      </c>
    </row>
    <row r="18174" spans="1:2" hidden="1" x14ac:dyDescent="0.35">
      <c r="A18174" s="1" t="s">
        <v>20251</v>
      </c>
      <c r="B18174" s="1">
        <v>12</v>
      </c>
    </row>
    <row r="18175" spans="1:2" hidden="1" x14ac:dyDescent="0.35">
      <c r="A18175" s="1" t="s">
        <v>20252</v>
      </c>
      <c r="B18175" s="1">
        <v>2</v>
      </c>
    </row>
    <row r="18176" spans="1:2" hidden="1" x14ac:dyDescent="0.35">
      <c r="A18176" s="1" t="s">
        <v>20253</v>
      </c>
      <c r="B18176" s="1">
        <v>87</v>
      </c>
    </row>
    <row r="18177" spans="1:2" hidden="1" x14ac:dyDescent="0.35">
      <c r="A18177" s="1" t="s">
        <v>20254</v>
      </c>
      <c r="B18177" s="1">
        <v>8</v>
      </c>
    </row>
    <row r="18178" spans="1:2" hidden="1" x14ac:dyDescent="0.35">
      <c r="A18178" s="1" t="s">
        <v>20255</v>
      </c>
      <c r="B18178" s="1">
        <v>9</v>
      </c>
    </row>
    <row r="18179" spans="1:2" hidden="1" x14ac:dyDescent="0.35">
      <c r="A18179" s="1" t="s">
        <v>20256</v>
      </c>
      <c r="B18179" s="1">
        <v>72</v>
      </c>
    </row>
    <row r="18180" spans="1:2" hidden="1" x14ac:dyDescent="0.35">
      <c r="A18180" s="1" t="s">
        <v>20257</v>
      </c>
      <c r="B18180" s="1">
        <v>82</v>
      </c>
    </row>
    <row r="18181" spans="1:2" hidden="1" x14ac:dyDescent="0.35">
      <c r="A18181" s="1" t="s">
        <v>20258</v>
      </c>
      <c r="B18181" s="1">
        <v>97</v>
      </c>
    </row>
    <row r="18182" spans="1:2" hidden="1" x14ac:dyDescent="0.35">
      <c r="A18182" s="1" t="s">
        <v>20259</v>
      </c>
      <c r="B18182" s="1">
        <v>30</v>
      </c>
    </row>
    <row r="18183" spans="1:2" hidden="1" x14ac:dyDescent="0.35">
      <c r="A18183" s="1" t="s">
        <v>20260</v>
      </c>
      <c r="B18183" s="1">
        <v>95</v>
      </c>
    </row>
    <row r="18184" spans="1:2" hidden="1" x14ac:dyDescent="0.35">
      <c r="A18184" s="1" t="s">
        <v>20261</v>
      </c>
      <c r="B18184" s="1">
        <v>62</v>
      </c>
    </row>
    <row r="18185" spans="1:2" hidden="1" x14ac:dyDescent="0.35">
      <c r="A18185" s="1" t="s">
        <v>20262</v>
      </c>
      <c r="B18185" s="1">
        <v>46</v>
      </c>
    </row>
    <row r="18186" spans="1:2" hidden="1" x14ac:dyDescent="0.35">
      <c r="A18186" s="1" t="s">
        <v>20263</v>
      </c>
      <c r="B18186" s="1">
        <v>0</v>
      </c>
    </row>
    <row r="18187" spans="1:2" hidden="1" x14ac:dyDescent="0.35">
      <c r="A18187" s="1" t="s">
        <v>20264</v>
      </c>
      <c r="B18187" s="1">
        <v>4</v>
      </c>
    </row>
    <row r="18188" spans="1:2" hidden="1" x14ac:dyDescent="0.35">
      <c r="A18188" s="1" t="s">
        <v>20265</v>
      </c>
      <c r="B18188" s="1">
        <v>51</v>
      </c>
    </row>
    <row r="18189" spans="1:2" hidden="1" x14ac:dyDescent="0.35">
      <c r="A18189" s="1" t="s">
        <v>20266</v>
      </c>
      <c r="B18189" s="1">
        <v>19</v>
      </c>
    </row>
    <row r="18190" spans="1:2" hidden="1" x14ac:dyDescent="0.35">
      <c r="A18190" s="1" t="s">
        <v>20267</v>
      </c>
      <c r="B18190" s="1">
        <v>94</v>
      </c>
    </row>
    <row r="18191" spans="1:2" hidden="1" x14ac:dyDescent="0.35">
      <c r="A18191" s="1" t="s">
        <v>20268</v>
      </c>
      <c r="B18191" s="1">
        <v>67</v>
      </c>
    </row>
    <row r="18192" spans="1:2" hidden="1" x14ac:dyDescent="0.35">
      <c r="A18192" s="1" t="s">
        <v>20269</v>
      </c>
      <c r="B18192" s="1">
        <v>72</v>
      </c>
    </row>
    <row r="18193" spans="1:2" hidden="1" x14ac:dyDescent="0.35">
      <c r="A18193" s="1" t="s">
        <v>20270</v>
      </c>
      <c r="B18193" s="1">
        <v>21</v>
      </c>
    </row>
    <row r="18194" spans="1:2" hidden="1" x14ac:dyDescent="0.35">
      <c r="A18194" s="1" t="s">
        <v>20271</v>
      </c>
      <c r="B18194" s="1">
        <v>40</v>
      </c>
    </row>
    <row r="18195" spans="1:2" hidden="1" x14ac:dyDescent="0.35">
      <c r="A18195" s="1" t="s">
        <v>20272</v>
      </c>
      <c r="B18195" s="1">
        <v>59</v>
      </c>
    </row>
    <row r="18196" spans="1:2" hidden="1" x14ac:dyDescent="0.35">
      <c r="A18196" s="1" t="s">
        <v>20273</v>
      </c>
      <c r="B18196" s="1">
        <v>2</v>
      </c>
    </row>
    <row r="18197" spans="1:2" hidden="1" x14ac:dyDescent="0.35">
      <c r="A18197" s="1" t="s">
        <v>20274</v>
      </c>
      <c r="B18197" s="1">
        <v>95</v>
      </c>
    </row>
    <row r="18198" spans="1:2" hidden="1" x14ac:dyDescent="0.35">
      <c r="A18198" s="1" t="s">
        <v>20275</v>
      </c>
      <c r="B18198" s="1">
        <v>96</v>
      </c>
    </row>
    <row r="18199" spans="1:2" hidden="1" x14ac:dyDescent="0.35">
      <c r="A18199" s="1" t="s">
        <v>20276</v>
      </c>
      <c r="B18199" s="1">
        <v>9</v>
      </c>
    </row>
    <row r="18200" spans="1:2" hidden="1" x14ac:dyDescent="0.35">
      <c r="A18200" s="1" t="s">
        <v>20277</v>
      </c>
      <c r="B18200" s="1">
        <v>18</v>
      </c>
    </row>
    <row r="18201" spans="1:2" hidden="1" x14ac:dyDescent="0.35">
      <c r="A18201" s="1" t="s">
        <v>20278</v>
      </c>
      <c r="B18201" s="1">
        <v>61</v>
      </c>
    </row>
    <row r="18202" spans="1:2" hidden="1" x14ac:dyDescent="0.35">
      <c r="A18202" s="1" t="s">
        <v>20279</v>
      </c>
      <c r="B18202" s="1">
        <v>72</v>
      </c>
    </row>
    <row r="18203" spans="1:2" hidden="1" x14ac:dyDescent="0.35">
      <c r="A18203" s="1" t="s">
        <v>20280</v>
      </c>
      <c r="B18203" s="1">
        <v>64</v>
      </c>
    </row>
    <row r="18204" spans="1:2" hidden="1" x14ac:dyDescent="0.35">
      <c r="A18204" s="1" t="s">
        <v>20281</v>
      </c>
      <c r="B18204" s="1">
        <v>62</v>
      </c>
    </row>
    <row r="18205" spans="1:2" hidden="1" x14ac:dyDescent="0.35">
      <c r="A18205" s="1" t="s">
        <v>20282</v>
      </c>
      <c r="B18205" s="1">
        <v>41</v>
      </c>
    </row>
    <row r="18206" spans="1:2" hidden="1" x14ac:dyDescent="0.35">
      <c r="A18206" s="1" t="s">
        <v>20283</v>
      </c>
      <c r="B18206" s="1">
        <v>26</v>
      </c>
    </row>
    <row r="18207" spans="1:2" hidden="1" x14ac:dyDescent="0.35">
      <c r="A18207" s="1" t="s">
        <v>20284</v>
      </c>
      <c r="B18207" s="1">
        <v>40</v>
      </c>
    </row>
    <row r="18208" spans="1:2" hidden="1" x14ac:dyDescent="0.35">
      <c r="A18208" s="1" t="s">
        <v>20285</v>
      </c>
      <c r="B18208" s="1">
        <v>47</v>
      </c>
    </row>
    <row r="18209" spans="1:2" hidden="1" x14ac:dyDescent="0.35">
      <c r="A18209" s="1" t="s">
        <v>20286</v>
      </c>
      <c r="B18209" s="1">
        <v>92</v>
      </c>
    </row>
    <row r="18210" spans="1:2" hidden="1" x14ac:dyDescent="0.35">
      <c r="A18210" s="1" t="s">
        <v>20287</v>
      </c>
      <c r="B18210" s="1">
        <v>23</v>
      </c>
    </row>
    <row r="18211" spans="1:2" hidden="1" x14ac:dyDescent="0.35">
      <c r="A18211" s="1" t="s">
        <v>20288</v>
      </c>
      <c r="B18211" s="1">
        <v>70</v>
      </c>
    </row>
    <row r="18212" spans="1:2" hidden="1" x14ac:dyDescent="0.35">
      <c r="A18212" s="1" t="s">
        <v>20289</v>
      </c>
      <c r="B18212" s="1">
        <v>79</v>
      </c>
    </row>
    <row r="18213" spans="1:2" hidden="1" x14ac:dyDescent="0.35">
      <c r="A18213" s="1" t="s">
        <v>20290</v>
      </c>
      <c r="B18213" s="1">
        <v>45</v>
      </c>
    </row>
    <row r="18214" spans="1:2" hidden="1" x14ac:dyDescent="0.35">
      <c r="A18214" s="1" t="s">
        <v>20291</v>
      </c>
      <c r="B18214" s="1">
        <v>34</v>
      </c>
    </row>
    <row r="18215" spans="1:2" hidden="1" x14ac:dyDescent="0.35">
      <c r="A18215" s="1" t="s">
        <v>20292</v>
      </c>
      <c r="B18215" s="1">
        <v>4</v>
      </c>
    </row>
    <row r="18216" spans="1:2" hidden="1" x14ac:dyDescent="0.35">
      <c r="A18216" s="1" t="s">
        <v>20293</v>
      </c>
      <c r="B18216" s="1">
        <v>81</v>
      </c>
    </row>
    <row r="18217" spans="1:2" hidden="1" x14ac:dyDescent="0.35">
      <c r="A18217" s="1" t="s">
        <v>20294</v>
      </c>
      <c r="B18217" s="1">
        <v>11</v>
      </c>
    </row>
    <row r="18218" spans="1:2" hidden="1" x14ac:dyDescent="0.35">
      <c r="A18218" s="1" t="s">
        <v>20295</v>
      </c>
      <c r="B18218" s="1">
        <v>77</v>
      </c>
    </row>
    <row r="18219" spans="1:2" hidden="1" x14ac:dyDescent="0.35">
      <c r="A18219" s="1" t="s">
        <v>20296</v>
      </c>
      <c r="B18219" s="1">
        <v>67</v>
      </c>
    </row>
    <row r="18220" spans="1:2" hidden="1" x14ac:dyDescent="0.35">
      <c r="A18220" s="1" t="s">
        <v>20297</v>
      </c>
      <c r="B18220" s="1">
        <v>89</v>
      </c>
    </row>
    <row r="18221" spans="1:2" hidden="1" x14ac:dyDescent="0.35">
      <c r="A18221" s="1" t="s">
        <v>20298</v>
      </c>
      <c r="B18221" s="1">
        <v>96</v>
      </c>
    </row>
    <row r="18222" spans="1:2" hidden="1" x14ac:dyDescent="0.35">
      <c r="A18222" s="1" t="s">
        <v>20299</v>
      </c>
      <c r="B18222" s="1">
        <v>35</v>
      </c>
    </row>
    <row r="18223" spans="1:2" hidden="1" x14ac:dyDescent="0.35">
      <c r="A18223" s="1" t="s">
        <v>20300</v>
      </c>
      <c r="B18223" s="1">
        <v>59</v>
      </c>
    </row>
    <row r="18224" spans="1:2" hidden="1" x14ac:dyDescent="0.35">
      <c r="A18224" s="1" t="s">
        <v>20301</v>
      </c>
      <c r="B18224" s="1">
        <v>24</v>
      </c>
    </row>
    <row r="18225" spans="1:2" hidden="1" x14ac:dyDescent="0.35">
      <c r="A18225" s="1" t="s">
        <v>20302</v>
      </c>
      <c r="B18225" s="1">
        <v>0</v>
      </c>
    </row>
    <row r="18226" spans="1:2" hidden="1" x14ac:dyDescent="0.35">
      <c r="A18226" s="1" t="s">
        <v>20303</v>
      </c>
      <c r="B18226" s="1">
        <v>44</v>
      </c>
    </row>
    <row r="18227" spans="1:2" hidden="1" x14ac:dyDescent="0.35">
      <c r="A18227" s="1" t="s">
        <v>20304</v>
      </c>
      <c r="B18227" s="1">
        <v>31</v>
      </c>
    </row>
    <row r="18228" spans="1:2" hidden="1" x14ac:dyDescent="0.35">
      <c r="A18228" s="1" t="s">
        <v>20305</v>
      </c>
      <c r="B18228" s="1">
        <v>57</v>
      </c>
    </row>
    <row r="18229" spans="1:2" hidden="1" x14ac:dyDescent="0.35">
      <c r="A18229" s="1" t="s">
        <v>20306</v>
      </c>
      <c r="B18229" s="1">
        <v>20</v>
      </c>
    </row>
    <row r="18230" spans="1:2" hidden="1" x14ac:dyDescent="0.35">
      <c r="A18230" s="1" t="s">
        <v>20307</v>
      </c>
      <c r="B18230" s="1">
        <v>44</v>
      </c>
    </row>
    <row r="18231" spans="1:2" hidden="1" x14ac:dyDescent="0.35">
      <c r="A18231" s="1" t="s">
        <v>20308</v>
      </c>
      <c r="B18231" s="1">
        <v>20</v>
      </c>
    </row>
    <row r="18232" spans="1:2" hidden="1" x14ac:dyDescent="0.35">
      <c r="A18232" s="1" t="s">
        <v>20309</v>
      </c>
      <c r="B18232" s="1">
        <v>93</v>
      </c>
    </row>
    <row r="18233" spans="1:2" hidden="1" x14ac:dyDescent="0.35">
      <c r="A18233" s="1" t="s">
        <v>20310</v>
      </c>
      <c r="B18233" s="1">
        <v>15</v>
      </c>
    </row>
    <row r="18234" spans="1:2" hidden="1" x14ac:dyDescent="0.35">
      <c r="A18234" s="1" t="s">
        <v>20311</v>
      </c>
      <c r="B18234" s="1">
        <v>44</v>
      </c>
    </row>
    <row r="18235" spans="1:2" hidden="1" x14ac:dyDescent="0.35">
      <c r="A18235" s="1" t="s">
        <v>20312</v>
      </c>
      <c r="B18235" s="1">
        <v>53</v>
      </c>
    </row>
    <row r="18236" spans="1:2" hidden="1" x14ac:dyDescent="0.35">
      <c r="A18236" s="1" t="s">
        <v>20313</v>
      </c>
      <c r="B18236" s="1">
        <v>36</v>
      </c>
    </row>
    <row r="18237" spans="1:2" hidden="1" x14ac:dyDescent="0.35">
      <c r="A18237" s="1" t="s">
        <v>20314</v>
      </c>
      <c r="B18237" s="1">
        <v>11</v>
      </c>
    </row>
    <row r="18238" spans="1:2" hidden="1" x14ac:dyDescent="0.35">
      <c r="A18238" s="1" t="s">
        <v>20315</v>
      </c>
      <c r="B18238" s="1">
        <v>40</v>
      </c>
    </row>
    <row r="18239" spans="1:2" hidden="1" x14ac:dyDescent="0.35">
      <c r="A18239" s="1" t="s">
        <v>20316</v>
      </c>
      <c r="B18239" s="1">
        <v>99</v>
      </c>
    </row>
    <row r="18240" spans="1:2" hidden="1" x14ac:dyDescent="0.35">
      <c r="A18240" s="1" t="s">
        <v>20317</v>
      </c>
      <c r="B18240" s="1">
        <v>29</v>
      </c>
    </row>
    <row r="18241" spans="1:2" hidden="1" x14ac:dyDescent="0.35">
      <c r="A18241" s="1" t="s">
        <v>20318</v>
      </c>
      <c r="B18241" s="1">
        <v>19</v>
      </c>
    </row>
    <row r="18242" spans="1:2" hidden="1" x14ac:dyDescent="0.35">
      <c r="A18242" s="1" t="s">
        <v>20319</v>
      </c>
      <c r="B18242" s="1">
        <v>55</v>
      </c>
    </row>
    <row r="18243" spans="1:2" hidden="1" x14ac:dyDescent="0.35">
      <c r="A18243" s="1" t="s">
        <v>20320</v>
      </c>
      <c r="B18243" s="1">
        <v>57</v>
      </c>
    </row>
    <row r="18244" spans="1:2" hidden="1" x14ac:dyDescent="0.35">
      <c r="A18244" s="1" t="s">
        <v>20321</v>
      </c>
      <c r="B18244" s="1">
        <v>84</v>
      </c>
    </row>
    <row r="18245" spans="1:2" hidden="1" x14ac:dyDescent="0.35">
      <c r="A18245" s="1" t="s">
        <v>20322</v>
      </c>
      <c r="B18245" s="1">
        <v>99</v>
      </c>
    </row>
    <row r="18246" spans="1:2" hidden="1" x14ac:dyDescent="0.35">
      <c r="A18246" s="1" t="s">
        <v>20323</v>
      </c>
      <c r="B18246" s="1">
        <v>14</v>
      </c>
    </row>
    <row r="18247" spans="1:2" hidden="1" x14ac:dyDescent="0.35">
      <c r="A18247" s="1" t="s">
        <v>20324</v>
      </c>
      <c r="B18247" s="1">
        <v>26</v>
      </c>
    </row>
    <row r="18248" spans="1:2" hidden="1" x14ac:dyDescent="0.35">
      <c r="A18248" s="1" t="s">
        <v>20325</v>
      </c>
      <c r="B18248" s="1">
        <v>94</v>
      </c>
    </row>
    <row r="18249" spans="1:2" hidden="1" x14ac:dyDescent="0.35">
      <c r="A18249" s="1" t="s">
        <v>20326</v>
      </c>
      <c r="B18249" s="1">
        <v>24</v>
      </c>
    </row>
    <row r="18250" spans="1:2" hidden="1" x14ac:dyDescent="0.35">
      <c r="A18250" s="1" t="s">
        <v>20327</v>
      </c>
      <c r="B18250" s="1">
        <v>70</v>
      </c>
    </row>
    <row r="18251" spans="1:2" hidden="1" x14ac:dyDescent="0.35">
      <c r="A18251" s="1" t="s">
        <v>20328</v>
      </c>
      <c r="B18251" s="1">
        <v>4</v>
      </c>
    </row>
    <row r="18252" spans="1:2" hidden="1" x14ac:dyDescent="0.35">
      <c r="A18252" s="1" t="s">
        <v>20329</v>
      </c>
      <c r="B18252" s="1">
        <v>4</v>
      </c>
    </row>
    <row r="18253" spans="1:2" hidden="1" x14ac:dyDescent="0.35">
      <c r="A18253" s="1" t="s">
        <v>20330</v>
      </c>
      <c r="B18253" s="1">
        <v>42</v>
      </c>
    </row>
    <row r="18254" spans="1:2" hidden="1" x14ac:dyDescent="0.35">
      <c r="A18254" s="1" t="s">
        <v>20331</v>
      </c>
      <c r="B18254" s="1">
        <v>79</v>
      </c>
    </row>
    <row r="18255" spans="1:2" hidden="1" x14ac:dyDescent="0.35">
      <c r="A18255" s="1" t="s">
        <v>20332</v>
      </c>
      <c r="B18255" s="1">
        <v>37</v>
      </c>
    </row>
    <row r="18256" spans="1:2" hidden="1" x14ac:dyDescent="0.35">
      <c r="A18256" s="1" t="s">
        <v>20333</v>
      </c>
      <c r="B18256" s="1">
        <v>42</v>
      </c>
    </row>
    <row r="18257" spans="1:2" hidden="1" x14ac:dyDescent="0.35">
      <c r="A18257" s="1" t="s">
        <v>20334</v>
      </c>
      <c r="B18257" s="1">
        <v>96</v>
      </c>
    </row>
    <row r="18258" spans="1:2" hidden="1" x14ac:dyDescent="0.35">
      <c r="A18258" s="1" t="s">
        <v>20335</v>
      </c>
      <c r="B18258" s="1">
        <v>0</v>
      </c>
    </row>
    <row r="18259" spans="1:2" hidden="1" x14ac:dyDescent="0.35">
      <c r="A18259" s="1" t="s">
        <v>20336</v>
      </c>
      <c r="B18259" s="1">
        <v>38</v>
      </c>
    </row>
    <row r="18260" spans="1:2" hidden="1" x14ac:dyDescent="0.35">
      <c r="A18260" s="1" t="s">
        <v>20337</v>
      </c>
      <c r="B18260" s="1">
        <v>51</v>
      </c>
    </row>
    <row r="18261" spans="1:2" hidden="1" x14ac:dyDescent="0.35">
      <c r="A18261" s="1" t="s">
        <v>20338</v>
      </c>
      <c r="B18261" s="1">
        <v>19</v>
      </c>
    </row>
    <row r="18262" spans="1:2" hidden="1" x14ac:dyDescent="0.35">
      <c r="A18262" s="1" t="s">
        <v>20339</v>
      </c>
      <c r="B18262" s="1">
        <v>53</v>
      </c>
    </row>
    <row r="18263" spans="1:2" hidden="1" x14ac:dyDescent="0.35">
      <c r="A18263" s="1" t="s">
        <v>20340</v>
      </c>
      <c r="B18263" s="1">
        <v>87</v>
      </c>
    </row>
    <row r="18264" spans="1:2" hidden="1" x14ac:dyDescent="0.35">
      <c r="A18264" s="1" t="s">
        <v>20341</v>
      </c>
      <c r="B18264" s="1">
        <v>96</v>
      </c>
    </row>
    <row r="18265" spans="1:2" hidden="1" x14ac:dyDescent="0.35">
      <c r="A18265" s="1" t="s">
        <v>20342</v>
      </c>
      <c r="B18265" s="1">
        <v>42</v>
      </c>
    </row>
    <row r="18266" spans="1:2" hidden="1" x14ac:dyDescent="0.35">
      <c r="A18266" s="1" t="s">
        <v>20343</v>
      </c>
      <c r="B18266" s="1">
        <v>0</v>
      </c>
    </row>
    <row r="18267" spans="1:2" hidden="1" x14ac:dyDescent="0.35">
      <c r="A18267" s="1" t="s">
        <v>20344</v>
      </c>
      <c r="B18267" s="1">
        <v>13</v>
      </c>
    </row>
    <row r="18268" spans="1:2" hidden="1" x14ac:dyDescent="0.35">
      <c r="A18268" s="1" t="s">
        <v>20345</v>
      </c>
      <c r="B18268" s="1">
        <v>28</v>
      </c>
    </row>
    <row r="18269" spans="1:2" hidden="1" x14ac:dyDescent="0.35">
      <c r="A18269" s="1" t="s">
        <v>20346</v>
      </c>
      <c r="B18269" s="1">
        <v>57</v>
      </c>
    </row>
    <row r="18270" spans="1:2" hidden="1" x14ac:dyDescent="0.35">
      <c r="A18270" s="1" t="s">
        <v>20347</v>
      </c>
      <c r="B18270" s="1">
        <v>10</v>
      </c>
    </row>
    <row r="18271" spans="1:2" hidden="1" x14ac:dyDescent="0.35">
      <c r="A18271" s="1" t="s">
        <v>20348</v>
      </c>
      <c r="B18271" s="1">
        <v>75</v>
      </c>
    </row>
    <row r="18272" spans="1:2" hidden="1" x14ac:dyDescent="0.35">
      <c r="A18272" s="1" t="s">
        <v>20349</v>
      </c>
      <c r="B18272" s="1">
        <v>83</v>
      </c>
    </row>
    <row r="18273" spans="1:2" hidden="1" x14ac:dyDescent="0.35">
      <c r="A18273" s="1" t="s">
        <v>20350</v>
      </c>
      <c r="B18273" s="1">
        <v>7</v>
      </c>
    </row>
    <row r="18274" spans="1:2" hidden="1" x14ac:dyDescent="0.35">
      <c r="A18274" s="1" t="s">
        <v>20351</v>
      </c>
      <c r="B18274" s="1">
        <v>51</v>
      </c>
    </row>
    <row r="18275" spans="1:2" hidden="1" x14ac:dyDescent="0.35">
      <c r="A18275" s="1" t="s">
        <v>20352</v>
      </c>
      <c r="B18275" s="1">
        <v>93</v>
      </c>
    </row>
    <row r="18276" spans="1:2" hidden="1" x14ac:dyDescent="0.35">
      <c r="A18276" s="1" t="s">
        <v>20353</v>
      </c>
      <c r="B18276" s="1">
        <v>41</v>
      </c>
    </row>
    <row r="18277" spans="1:2" hidden="1" x14ac:dyDescent="0.35">
      <c r="A18277" s="1" t="s">
        <v>20354</v>
      </c>
      <c r="B18277" s="1">
        <v>5</v>
      </c>
    </row>
    <row r="18278" spans="1:2" hidden="1" x14ac:dyDescent="0.35">
      <c r="A18278" s="1" t="s">
        <v>20355</v>
      </c>
      <c r="B18278" s="1">
        <v>84</v>
      </c>
    </row>
    <row r="18279" spans="1:2" hidden="1" x14ac:dyDescent="0.35">
      <c r="A18279" s="1" t="s">
        <v>20356</v>
      </c>
      <c r="B18279" s="1">
        <v>66</v>
      </c>
    </row>
    <row r="18280" spans="1:2" hidden="1" x14ac:dyDescent="0.35">
      <c r="A18280" s="1" t="s">
        <v>20357</v>
      </c>
      <c r="B18280" s="1">
        <v>44</v>
      </c>
    </row>
    <row r="18281" spans="1:2" hidden="1" x14ac:dyDescent="0.35">
      <c r="A18281" s="1" t="s">
        <v>20358</v>
      </c>
      <c r="B18281" s="1">
        <v>30</v>
      </c>
    </row>
    <row r="18282" spans="1:2" hidden="1" x14ac:dyDescent="0.35">
      <c r="A18282" s="1" t="s">
        <v>20359</v>
      </c>
      <c r="B18282" s="1">
        <v>82</v>
      </c>
    </row>
    <row r="18283" spans="1:2" hidden="1" x14ac:dyDescent="0.35">
      <c r="A18283" s="1" t="s">
        <v>20360</v>
      </c>
      <c r="B18283" s="1">
        <v>88</v>
      </c>
    </row>
    <row r="18284" spans="1:2" hidden="1" x14ac:dyDescent="0.35">
      <c r="A18284" s="1" t="s">
        <v>20361</v>
      </c>
      <c r="B18284" s="1">
        <v>56</v>
      </c>
    </row>
    <row r="18285" spans="1:2" hidden="1" x14ac:dyDescent="0.35">
      <c r="A18285" s="1" t="s">
        <v>20362</v>
      </c>
      <c r="B18285" s="1">
        <v>31</v>
      </c>
    </row>
    <row r="18286" spans="1:2" hidden="1" x14ac:dyDescent="0.35">
      <c r="A18286" s="1" t="s">
        <v>20363</v>
      </c>
      <c r="B18286" s="1">
        <v>54</v>
      </c>
    </row>
    <row r="18287" spans="1:2" hidden="1" x14ac:dyDescent="0.35">
      <c r="A18287" s="1" t="s">
        <v>20364</v>
      </c>
      <c r="B18287" s="1">
        <v>77</v>
      </c>
    </row>
    <row r="18288" spans="1:2" hidden="1" x14ac:dyDescent="0.35">
      <c r="A18288" s="1" t="s">
        <v>20365</v>
      </c>
      <c r="B18288" s="1">
        <v>80</v>
      </c>
    </row>
    <row r="18289" spans="1:2" hidden="1" x14ac:dyDescent="0.35">
      <c r="A18289" s="1" t="s">
        <v>20366</v>
      </c>
      <c r="B18289" s="1">
        <v>53</v>
      </c>
    </row>
    <row r="18290" spans="1:2" hidden="1" x14ac:dyDescent="0.35">
      <c r="A18290" s="1" t="s">
        <v>20367</v>
      </c>
      <c r="B18290" s="1">
        <v>97</v>
      </c>
    </row>
    <row r="18291" spans="1:2" hidden="1" x14ac:dyDescent="0.35">
      <c r="A18291" s="1" t="s">
        <v>20368</v>
      </c>
      <c r="B18291" s="1">
        <v>83</v>
      </c>
    </row>
    <row r="18292" spans="1:2" hidden="1" x14ac:dyDescent="0.35">
      <c r="A18292" s="1" t="s">
        <v>20369</v>
      </c>
      <c r="B18292" s="1">
        <v>14</v>
      </c>
    </row>
    <row r="18293" spans="1:2" hidden="1" x14ac:dyDescent="0.35">
      <c r="A18293" s="1" t="s">
        <v>20370</v>
      </c>
      <c r="B18293" s="1">
        <v>15</v>
      </c>
    </row>
    <row r="18294" spans="1:2" hidden="1" x14ac:dyDescent="0.35">
      <c r="A18294" s="1" t="s">
        <v>20371</v>
      </c>
      <c r="B18294" s="1">
        <v>33</v>
      </c>
    </row>
    <row r="18295" spans="1:2" hidden="1" x14ac:dyDescent="0.35">
      <c r="A18295" s="1" t="s">
        <v>20372</v>
      </c>
      <c r="B18295" s="1">
        <v>48</v>
      </c>
    </row>
    <row r="18296" spans="1:2" hidden="1" x14ac:dyDescent="0.35">
      <c r="A18296" s="1" t="s">
        <v>20373</v>
      </c>
      <c r="B18296" s="1">
        <v>46</v>
      </c>
    </row>
    <row r="18297" spans="1:2" hidden="1" x14ac:dyDescent="0.35">
      <c r="A18297" s="1" t="s">
        <v>20374</v>
      </c>
      <c r="B18297" s="1">
        <v>34</v>
      </c>
    </row>
    <row r="18298" spans="1:2" hidden="1" x14ac:dyDescent="0.35">
      <c r="A18298" s="1" t="s">
        <v>20375</v>
      </c>
      <c r="B18298" s="1">
        <v>29</v>
      </c>
    </row>
    <row r="18299" spans="1:2" hidden="1" x14ac:dyDescent="0.35">
      <c r="A18299" s="1" t="s">
        <v>20376</v>
      </c>
      <c r="B18299" s="1">
        <v>22</v>
      </c>
    </row>
    <row r="18300" spans="1:2" hidden="1" x14ac:dyDescent="0.35">
      <c r="A18300" s="1" t="s">
        <v>20377</v>
      </c>
      <c r="B18300" s="1">
        <v>16</v>
      </c>
    </row>
    <row r="18301" spans="1:2" hidden="1" x14ac:dyDescent="0.35">
      <c r="A18301" s="1" t="s">
        <v>20378</v>
      </c>
      <c r="B18301" s="1">
        <v>97</v>
      </c>
    </row>
    <row r="18302" spans="1:2" hidden="1" x14ac:dyDescent="0.35">
      <c r="A18302" s="1" t="s">
        <v>20379</v>
      </c>
      <c r="B18302" s="1">
        <v>61</v>
      </c>
    </row>
    <row r="18303" spans="1:2" hidden="1" x14ac:dyDescent="0.35">
      <c r="A18303" s="1" t="s">
        <v>20380</v>
      </c>
      <c r="B18303" s="1">
        <v>88</v>
      </c>
    </row>
    <row r="18304" spans="1:2" hidden="1" x14ac:dyDescent="0.35">
      <c r="A18304" s="1" t="s">
        <v>20381</v>
      </c>
      <c r="B18304" s="1">
        <v>24</v>
      </c>
    </row>
    <row r="18305" spans="1:2" hidden="1" x14ac:dyDescent="0.35">
      <c r="A18305" s="1" t="s">
        <v>20382</v>
      </c>
      <c r="B18305" s="1">
        <v>51</v>
      </c>
    </row>
    <row r="18306" spans="1:2" hidden="1" x14ac:dyDescent="0.35">
      <c r="A18306" s="1" t="s">
        <v>20383</v>
      </c>
      <c r="B18306" s="1">
        <v>10</v>
      </c>
    </row>
    <row r="18307" spans="1:2" hidden="1" x14ac:dyDescent="0.35">
      <c r="A18307" s="1" t="s">
        <v>20384</v>
      </c>
      <c r="B18307" s="1">
        <v>92</v>
      </c>
    </row>
    <row r="18308" spans="1:2" hidden="1" x14ac:dyDescent="0.35">
      <c r="A18308" s="1" t="s">
        <v>20385</v>
      </c>
      <c r="B18308" s="1">
        <v>95</v>
      </c>
    </row>
    <row r="18309" spans="1:2" hidden="1" x14ac:dyDescent="0.35">
      <c r="A18309" s="1" t="s">
        <v>20386</v>
      </c>
      <c r="B18309" s="1">
        <v>43</v>
      </c>
    </row>
    <row r="18310" spans="1:2" hidden="1" x14ac:dyDescent="0.35">
      <c r="A18310" s="1" t="s">
        <v>20387</v>
      </c>
      <c r="B18310" s="1">
        <v>11</v>
      </c>
    </row>
    <row r="18311" spans="1:2" hidden="1" x14ac:dyDescent="0.35">
      <c r="A18311" s="1" t="s">
        <v>20388</v>
      </c>
      <c r="B18311" s="1">
        <v>40</v>
      </c>
    </row>
    <row r="18312" spans="1:2" hidden="1" x14ac:dyDescent="0.35">
      <c r="A18312" s="1" t="s">
        <v>20389</v>
      </c>
      <c r="B18312" s="1">
        <v>5</v>
      </c>
    </row>
    <row r="18313" spans="1:2" hidden="1" x14ac:dyDescent="0.35">
      <c r="A18313" s="1" t="s">
        <v>20390</v>
      </c>
      <c r="B18313" s="1">
        <v>33</v>
      </c>
    </row>
    <row r="18314" spans="1:2" hidden="1" x14ac:dyDescent="0.35">
      <c r="A18314" s="1" t="s">
        <v>20391</v>
      </c>
      <c r="B18314" s="1">
        <v>42</v>
      </c>
    </row>
    <row r="18315" spans="1:2" hidden="1" x14ac:dyDescent="0.35">
      <c r="A18315" s="1" t="s">
        <v>20392</v>
      </c>
      <c r="B18315" s="1">
        <v>25</v>
      </c>
    </row>
    <row r="18316" spans="1:2" hidden="1" x14ac:dyDescent="0.35">
      <c r="A18316" s="1" t="s">
        <v>20393</v>
      </c>
      <c r="B18316" s="1">
        <v>47</v>
      </c>
    </row>
    <row r="18317" spans="1:2" hidden="1" x14ac:dyDescent="0.35">
      <c r="A18317" s="1" t="s">
        <v>20394</v>
      </c>
      <c r="B18317" s="1">
        <v>37</v>
      </c>
    </row>
    <row r="18318" spans="1:2" hidden="1" x14ac:dyDescent="0.35">
      <c r="A18318" s="1" t="s">
        <v>20395</v>
      </c>
      <c r="B18318" s="1">
        <v>61</v>
      </c>
    </row>
    <row r="18319" spans="1:2" hidden="1" x14ac:dyDescent="0.35">
      <c r="A18319" s="1" t="s">
        <v>20396</v>
      </c>
      <c r="B18319" s="1">
        <v>28</v>
      </c>
    </row>
    <row r="18320" spans="1:2" hidden="1" x14ac:dyDescent="0.35">
      <c r="A18320" s="1" t="s">
        <v>20397</v>
      </c>
      <c r="B18320" s="1">
        <v>80</v>
      </c>
    </row>
    <row r="18321" spans="1:2" hidden="1" x14ac:dyDescent="0.35">
      <c r="A18321" s="1" t="s">
        <v>20398</v>
      </c>
      <c r="B18321" s="1">
        <v>30</v>
      </c>
    </row>
    <row r="18322" spans="1:2" hidden="1" x14ac:dyDescent="0.35">
      <c r="A18322" s="1" t="s">
        <v>20399</v>
      </c>
      <c r="B18322" s="1">
        <v>44</v>
      </c>
    </row>
    <row r="18323" spans="1:2" hidden="1" x14ac:dyDescent="0.35">
      <c r="A18323" s="1" t="s">
        <v>20400</v>
      </c>
      <c r="B18323" s="1">
        <v>48</v>
      </c>
    </row>
    <row r="18324" spans="1:2" hidden="1" x14ac:dyDescent="0.35">
      <c r="A18324" s="1" t="s">
        <v>20401</v>
      </c>
      <c r="B18324" s="1">
        <v>85</v>
      </c>
    </row>
    <row r="18325" spans="1:2" hidden="1" x14ac:dyDescent="0.35">
      <c r="A18325" s="1" t="s">
        <v>20402</v>
      </c>
      <c r="B18325" s="1">
        <v>14</v>
      </c>
    </row>
    <row r="18326" spans="1:2" hidden="1" x14ac:dyDescent="0.35">
      <c r="A18326" s="1" t="s">
        <v>20403</v>
      </c>
      <c r="B18326" s="1">
        <v>38</v>
      </c>
    </row>
    <row r="18327" spans="1:2" hidden="1" x14ac:dyDescent="0.35">
      <c r="A18327" s="1" t="s">
        <v>20404</v>
      </c>
      <c r="B18327" s="1">
        <v>4</v>
      </c>
    </row>
    <row r="18328" spans="1:2" hidden="1" x14ac:dyDescent="0.35">
      <c r="A18328" s="1" t="s">
        <v>20405</v>
      </c>
      <c r="B18328" s="1">
        <v>64</v>
      </c>
    </row>
    <row r="18329" spans="1:2" hidden="1" x14ac:dyDescent="0.35">
      <c r="A18329" s="1" t="s">
        <v>20406</v>
      </c>
      <c r="B18329" s="1">
        <v>92</v>
      </c>
    </row>
    <row r="18330" spans="1:2" hidden="1" x14ac:dyDescent="0.35">
      <c r="A18330" s="1" t="s">
        <v>20407</v>
      </c>
      <c r="B18330" s="1">
        <v>41</v>
      </c>
    </row>
    <row r="18331" spans="1:2" hidden="1" x14ac:dyDescent="0.35">
      <c r="A18331" s="1" t="s">
        <v>20408</v>
      </c>
      <c r="B18331" s="1">
        <v>11</v>
      </c>
    </row>
    <row r="18332" spans="1:2" hidden="1" x14ac:dyDescent="0.35">
      <c r="A18332" s="1" t="s">
        <v>20409</v>
      </c>
      <c r="B18332" s="1">
        <v>68</v>
      </c>
    </row>
    <row r="18333" spans="1:2" hidden="1" x14ac:dyDescent="0.35">
      <c r="A18333" s="1" t="s">
        <v>20410</v>
      </c>
      <c r="B18333" s="1">
        <v>9</v>
      </c>
    </row>
    <row r="18334" spans="1:2" hidden="1" x14ac:dyDescent="0.35">
      <c r="A18334" s="1" t="s">
        <v>20411</v>
      </c>
      <c r="B18334" s="1">
        <v>35</v>
      </c>
    </row>
    <row r="18335" spans="1:2" hidden="1" x14ac:dyDescent="0.35">
      <c r="A18335" s="1" t="s">
        <v>20412</v>
      </c>
      <c r="B18335" s="1">
        <v>37</v>
      </c>
    </row>
    <row r="18336" spans="1:2" hidden="1" x14ac:dyDescent="0.35">
      <c r="A18336" s="1" t="s">
        <v>20413</v>
      </c>
      <c r="B18336" s="1">
        <v>5</v>
      </c>
    </row>
    <row r="18337" spans="1:2" hidden="1" x14ac:dyDescent="0.35">
      <c r="A18337" s="1" t="s">
        <v>20414</v>
      </c>
      <c r="B18337" s="1">
        <v>54</v>
      </c>
    </row>
    <row r="18338" spans="1:2" hidden="1" x14ac:dyDescent="0.35">
      <c r="A18338" s="1" t="s">
        <v>20415</v>
      </c>
      <c r="B18338" s="1">
        <v>94</v>
      </c>
    </row>
    <row r="18339" spans="1:2" hidden="1" x14ac:dyDescent="0.35">
      <c r="A18339" s="1" t="s">
        <v>20416</v>
      </c>
      <c r="B18339" s="1">
        <v>53</v>
      </c>
    </row>
    <row r="18340" spans="1:2" hidden="1" x14ac:dyDescent="0.35">
      <c r="A18340" s="1" t="s">
        <v>20417</v>
      </c>
      <c r="B18340" s="1">
        <v>97</v>
      </c>
    </row>
    <row r="18341" spans="1:2" hidden="1" x14ac:dyDescent="0.35">
      <c r="A18341" s="1" t="s">
        <v>20418</v>
      </c>
      <c r="B18341" s="1">
        <v>20</v>
      </c>
    </row>
    <row r="18342" spans="1:2" hidden="1" x14ac:dyDescent="0.35">
      <c r="A18342" s="1" t="s">
        <v>20419</v>
      </c>
      <c r="B18342" s="1">
        <v>69</v>
      </c>
    </row>
    <row r="18343" spans="1:2" hidden="1" x14ac:dyDescent="0.35">
      <c r="A18343" s="1" t="s">
        <v>20420</v>
      </c>
      <c r="B18343" s="1">
        <v>76</v>
      </c>
    </row>
    <row r="18344" spans="1:2" hidden="1" x14ac:dyDescent="0.35">
      <c r="A18344" s="1" t="s">
        <v>20421</v>
      </c>
      <c r="B18344" s="1">
        <v>75</v>
      </c>
    </row>
    <row r="18345" spans="1:2" hidden="1" x14ac:dyDescent="0.35">
      <c r="A18345" s="1" t="s">
        <v>20422</v>
      </c>
      <c r="B18345" s="1">
        <v>41</v>
      </c>
    </row>
    <row r="18346" spans="1:2" hidden="1" x14ac:dyDescent="0.35">
      <c r="A18346" s="1" t="s">
        <v>20423</v>
      </c>
      <c r="B18346" s="1">
        <v>18</v>
      </c>
    </row>
    <row r="18347" spans="1:2" hidden="1" x14ac:dyDescent="0.35">
      <c r="A18347" s="1" t="s">
        <v>20424</v>
      </c>
      <c r="B18347" s="1">
        <v>87</v>
      </c>
    </row>
    <row r="18348" spans="1:2" hidden="1" x14ac:dyDescent="0.35">
      <c r="A18348" s="1" t="s">
        <v>20425</v>
      </c>
      <c r="B18348" s="1">
        <v>24</v>
      </c>
    </row>
    <row r="18349" spans="1:2" hidden="1" x14ac:dyDescent="0.35">
      <c r="A18349" s="1" t="s">
        <v>20426</v>
      </c>
      <c r="B18349" s="1">
        <v>65</v>
      </c>
    </row>
    <row r="18350" spans="1:2" hidden="1" x14ac:dyDescent="0.35">
      <c r="A18350" s="1" t="s">
        <v>20427</v>
      </c>
      <c r="B18350" s="1">
        <v>89</v>
      </c>
    </row>
    <row r="18351" spans="1:2" hidden="1" x14ac:dyDescent="0.35">
      <c r="A18351" s="1" t="s">
        <v>20428</v>
      </c>
      <c r="B18351" s="1">
        <v>84</v>
      </c>
    </row>
    <row r="18352" spans="1:2" hidden="1" x14ac:dyDescent="0.35">
      <c r="A18352" s="1" t="s">
        <v>20429</v>
      </c>
      <c r="B18352" s="1">
        <v>32</v>
      </c>
    </row>
    <row r="18353" spans="1:2" hidden="1" x14ac:dyDescent="0.35">
      <c r="A18353" s="1" t="s">
        <v>20430</v>
      </c>
      <c r="B18353" s="1">
        <v>54</v>
      </c>
    </row>
    <row r="18354" spans="1:2" hidden="1" x14ac:dyDescent="0.35">
      <c r="A18354" s="1" t="s">
        <v>20431</v>
      </c>
      <c r="B18354" s="1">
        <v>64</v>
      </c>
    </row>
    <row r="18355" spans="1:2" hidden="1" x14ac:dyDescent="0.35">
      <c r="A18355" s="1" t="s">
        <v>20432</v>
      </c>
      <c r="B18355" s="1">
        <v>82</v>
      </c>
    </row>
    <row r="18356" spans="1:2" hidden="1" x14ac:dyDescent="0.35">
      <c r="A18356" s="1" t="s">
        <v>20433</v>
      </c>
      <c r="B18356" s="1">
        <v>80</v>
      </c>
    </row>
    <row r="18357" spans="1:2" hidden="1" x14ac:dyDescent="0.35">
      <c r="A18357" s="1" t="s">
        <v>20434</v>
      </c>
      <c r="B18357" s="1">
        <v>61</v>
      </c>
    </row>
    <row r="18358" spans="1:2" hidden="1" x14ac:dyDescent="0.35">
      <c r="A18358" s="1" t="s">
        <v>20435</v>
      </c>
      <c r="B18358" s="1">
        <v>89</v>
      </c>
    </row>
    <row r="18359" spans="1:2" hidden="1" x14ac:dyDescent="0.35">
      <c r="A18359" s="1" t="s">
        <v>20436</v>
      </c>
      <c r="B18359" s="1">
        <v>17</v>
      </c>
    </row>
    <row r="18360" spans="1:2" hidden="1" x14ac:dyDescent="0.35">
      <c r="A18360" s="1" t="s">
        <v>20437</v>
      </c>
      <c r="B18360" s="1">
        <v>21</v>
      </c>
    </row>
    <row r="18361" spans="1:2" hidden="1" x14ac:dyDescent="0.35">
      <c r="A18361" s="1" t="s">
        <v>20438</v>
      </c>
      <c r="B18361" s="1">
        <v>88</v>
      </c>
    </row>
    <row r="18362" spans="1:2" hidden="1" x14ac:dyDescent="0.35">
      <c r="A18362" s="1" t="s">
        <v>20439</v>
      </c>
      <c r="B18362" s="1">
        <v>5</v>
      </c>
    </row>
    <row r="18363" spans="1:2" hidden="1" x14ac:dyDescent="0.35">
      <c r="A18363" s="1" t="s">
        <v>20440</v>
      </c>
      <c r="B18363" s="1">
        <v>11</v>
      </c>
    </row>
    <row r="18364" spans="1:2" hidden="1" x14ac:dyDescent="0.35">
      <c r="A18364" s="1" t="s">
        <v>20441</v>
      </c>
      <c r="B18364" s="1">
        <v>47</v>
      </c>
    </row>
    <row r="18365" spans="1:2" hidden="1" x14ac:dyDescent="0.35">
      <c r="A18365" s="1" t="s">
        <v>20442</v>
      </c>
      <c r="B18365" s="1">
        <v>96</v>
      </c>
    </row>
    <row r="18366" spans="1:2" hidden="1" x14ac:dyDescent="0.35">
      <c r="A18366" s="1" t="s">
        <v>20443</v>
      </c>
      <c r="B18366" s="1">
        <v>45</v>
      </c>
    </row>
    <row r="18367" spans="1:2" hidden="1" x14ac:dyDescent="0.35">
      <c r="A18367" s="1" t="s">
        <v>20444</v>
      </c>
      <c r="B18367" s="1">
        <v>5</v>
      </c>
    </row>
    <row r="18368" spans="1:2" hidden="1" x14ac:dyDescent="0.35">
      <c r="A18368" s="1" t="s">
        <v>20445</v>
      </c>
      <c r="B18368" s="1">
        <v>13</v>
      </c>
    </row>
    <row r="18369" spans="1:2" hidden="1" x14ac:dyDescent="0.35">
      <c r="A18369" s="1" t="s">
        <v>20446</v>
      </c>
      <c r="B18369" s="1">
        <v>58</v>
      </c>
    </row>
    <row r="18370" spans="1:2" hidden="1" x14ac:dyDescent="0.35">
      <c r="A18370" s="1" t="s">
        <v>20447</v>
      </c>
      <c r="B18370" s="1">
        <v>19</v>
      </c>
    </row>
    <row r="18371" spans="1:2" hidden="1" x14ac:dyDescent="0.35">
      <c r="A18371" s="1" t="s">
        <v>20448</v>
      </c>
      <c r="B18371" s="1">
        <v>14</v>
      </c>
    </row>
    <row r="18372" spans="1:2" hidden="1" x14ac:dyDescent="0.35">
      <c r="A18372" s="1" t="s">
        <v>20449</v>
      </c>
      <c r="B18372" s="1">
        <v>47</v>
      </c>
    </row>
    <row r="18373" spans="1:2" hidden="1" x14ac:dyDescent="0.35">
      <c r="A18373" s="1" t="s">
        <v>20450</v>
      </c>
      <c r="B18373" s="1">
        <v>98</v>
      </c>
    </row>
    <row r="18374" spans="1:2" hidden="1" x14ac:dyDescent="0.35">
      <c r="A18374" s="1" t="s">
        <v>20451</v>
      </c>
      <c r="B18374" s="1">
        <v>38</v>
      </c>
    </row>
    <row r="18375" spans="1:2" hidden="1" x14ac:dyDescent="0.35">
      <c r="A18375" s="1" t="s">
        <v>20452</v>
      </c>
      <c r="B18375" s="1">
        <v>58</v>
      </c>
    </row>
    <row r="18376" spans="1:2" hidden="1" x14ac:dyDescent="0.35">
      <c r="A18376" s="1" t="s">
        <v>20453</v>
      </c>
      <c r="B18376" s="1">
        <v>56</v>
      </c>
    </row>
    <row r="18377" spans="1:2" hidden="1" x14ac:dyDescent="0.35">
      <c r="A18377" s="1" t="s">
        <v>20454</v>
      </c>
      <c r="B18377" s="1">
        <v>64</v>
      </c>
    </row>
    <row r="18378" spans="1:2" hidden="1" x14ac:dyDescent="0.35">
      <c r="A18378" s="1" t="s">
        <v>20455</v>
      </c>
      <c r="B18378" s="1">
        <v>13</v>
      </c>
    </row>
    <row r="18379" spans="1:2" hidden="1" x14ac:dyDescent="0.35">
      <c r="A18379" s="1" t="s">
        <v>20456</v>
      </c>
      <c r="B18379" s="1">
        <v>90</v>
      </c>
    </row>
    <row r="18380" spans="1:2" hidden="1" x14ac:dyDescent="0.35">
      <c r="A18380" s="1" t="s">
        <v>20457</v>
      </c>
      <c r="B18380" s="1">
        <v>57</v>
      </c>
    </row>
    <row r="18381" spans="1:2" hidden="1" x14ac:dyDescent="0.35">
      <c r="A18381" s="1" t="s">
        <v>20458</v>
      </c>
      <c r="B18381" s="1">
        <v>94</v>
      </c>
    </row>
    <row r="18382" spans="1:2" hidden="1" x14ac:dyDescent="0.35">
      <c r="A18382" s="1" t="s">
        <v>20459</v>
      </c>
      <c r="B18382" s="1">
        <v>7</v>
      </c>
    </row>
    <row r="18383" spans="1:2" hidden="1" x14ac:dyDescent="0.35">
      <c r="A18383" s="1" t="s">
        <v>20460</v>
      </c>
      <c r="B18383" s="1">
        <v>52</v>
      </c>
    </row>
    <row r="18384" spans="1:2" hidden="1" x14ac:dyDescent="0.35">
      <c r="A18384" s="1" t="s">
        <v>20461</v>
      </c>
      <c r="B18384" s="1">
        <v>92</v>
      </c>
    </row>
    <row r="18385" spans="1:2" hidden="1" x14ac:dyDescent="0.35">
      <c r="A18385" s="1" t="s">
        <v>20462</v>
      </c>
      <c r="B18385" s="1">
        <v>39</v>
      </c>
    </row>
    <row r="18386" spans="1:2" hidden="1" x14ac:dyDescent="0.35">
      <c r="A18386" s="1" t="s">
        <v>20463</v>
      </c>
      <c r="B18386" s="1">
        <v>87</v>
      </c>
    </row>
    <row r="18387" spans="1:2" hidden="1" x14ac:dyDescent="0.35">
      <c r="A18387" s="1" t="s">
        <v>20464</v>
      </c>
      <c r="B18387" s="1">
        <v>82</v>
      </c>
    </row>
    <row r="18388" spans="1:2" hidden="1" x14ac:dyDescent="0.35">
      <c r="A18388" s="1" t="s">
        <v>20465</v>
      </c>
      <c r="B18388" s="1">
        <v>91</v>
      </c>
    </row>
    <row r="18389" spans="1:2" hidden="1" x14ac:dyDescent="0.35">
      <c r="A18389" s="1" t="s">
        <v>20466</v>
      </c>
      <c r="B18389" s="1">
        <v>72</v>
      </c>
    </row>
    <row r="18390" spans="1:2" hidden="1" x14ac:dyDescent="0.35">
      <c r="A18390" s="1" t="s">
        <v>20467</v>
      </c>
      <c r="B18390" s="1">
        <v>36</v>
      </c>
    </row>
    <row r="18391" spans="1:2" hidden="1" x14ac:dyDescent="0.35">
      <c r="A18391" s="1" t="s">
        <v>20468</v>
      </c>
      <c r="B18391" s="1">
        <v>28</v>
      </c>
    </row>
    <row r="18392" spans="1:2" hidden="1" x14ac:dyDescent="0.35">
      <c r="A18392" s="1" t="s">
        <v>20469</v>
      </c>
      <c r="B18392" s="1">
        <v>40</v>
      </c>
    </row>
    <row r="18393" spans="1:2" hidden="1" x14ac:dyDescent="0.35">
      <c r="A18393" s="1" t="s">
        <v>20470</v>
      </c>
      <c r="B18393" s="1">
        <v>2</v>
      </c>
    </row>
    <row r="18394" spans="1:2" hidden="1" x14ac:dyDescent="0.35">
      <c r="A18394" s="1" t="s">
        <v>20471</v>
      </c>
      <c r="B18394" s="1">
        <v>66</v>
      </c>
    </row>
    <row r="18395" spans="1:2" hidden="1" x14ac:dyDescent="0.35">
      <c r="A18395" s="1" t="s">
        <v>20472</v>
      </c>
      <c r="B18395" s="1">
        <v>29</v>
      </c>
    </row>
    <row r="18396" spans="1:2" hidden="1" x14ac:dyDescent="0.35">
      <c r="A18396" s="1" t="s">
        <v>20473</v>
      </c>
      <c r="B18396" s="1">
        <v>6</v>
      </c>
    </row>
    <row r="18397" spans="1:2" hidden="1" x14ac:dyDescent="0.35">
      <c r="A18397" s="1" t="s">
        <v>20474</v>
      </c>
      <c r="B18397" s="1">
        <v>54</v>
      </c>
    </row>
    <row r="18398" spans="1:2" hidden="1" x14ac:dyDescent="0.35">
      <c r="A18398" s="1" t="s">
        <v>20475</v>
      </c>
      <c r="B18398" s="1">
        <v>94</v>
      </c>
    </row>
    <row r="18399" spans="1:2" hidden="1" x14ac:dyDescent="0.35">
      <c r="A18399" s="1" t="s">
        <v>20476</v>
      </c>
      <c r="B18399" s="1">
        <v>20</v>
      </c>
    </row>
    <row r="18400" spans="1:2" hidden="1" x14ac:dyDescent="0.35">
      <c r="A18400" s="1" t="s">
        <v>20477</v>
      </c>
      <c r="B18400" s="1">
        <v>50</v>
      </c>
    </row>
    <row r="18401" spans="1:2" hidden="1" x14ac:dyDescent="0.35">
      <c r="A18401" s="1" t="s">
        <v>20478</v>
      </c>
      <c r="B18401" s="1">
        <v>23</v>
      </c>
    </row>
    <row r="18402" spans="1:2" hidden="1" x14ac:dyDescent="0.35">
      <c r="A18402" s="1" t="s">
        <v>20479</v>
      </c>
      <c r="B18402" s="1">
        <v>13</v>
      </c>
    </row>
    <row r="18403" spans="1:2" hidden="1" x14ac:dyDescent="0.35">
      <c r="A18403" s="1" t="s">
        <v>20480</v>
      </c>
      <c r="B18403" s="1">
        <v>9</v>
      </c>
    </row>
    <row r="18404" spans="1:2" hidden="1" x14ac:dyDescent="0.35">
      <c r="A18404" s="1" t="s">
        <v>20481</v>
      </c>
      <c r="B18404" s="1">
        <v>18</v>
      </c>
    </row>
    <row r="18405" spans="1:2" hidden="1" x14ac:dyDescent="0.35">
      <c r="A18405" s="1" t="s">
        <v>20482</v>
      </c>
      <c r="B18405" s="1">
        <v>23</v>
      </c>
    </row>
    <row r="18406" spans="1:2" hidden="1" x14ac:dyDescent="0.35">
      <c r="A18406" s="1" t="s">
        <v>20483</v>
      </c>
      <c r="B18406" s="1">
        <v>48</v>
      </c>
    </row>
    <row r="18407" spans="1:2" hidden="1" x14ac:dyDescent="0.35">
      <c r="A18407" s="1" t="s">
        <v>20484</v>
      </c>
      <c r="B18407" s="1">
        <v>84</v>
      </c>
    </row>
    <row r="18408" spans="1:2" hidden="1" x14ac:dyDescent="0.35">
      <c r="A18408" s="1" t="s">
        <v>20485</v>
      </c>
      <c r="B18408" s="1">
        <v>95</v>
      </c>
    </row>
    <row r="18409" spans="1:2" hidden="1" x14ac:dyDescent="0.35">
      <c r="A18409" s="1" t="s">
        <v>20486</v>
      </c>
      <c r="B18409" s="1">
        <v>95</v>
      </c>
    </row>
    <row r="18410" spans="1:2" hidden="1" x14ac:dyDescent="0.35">
      <c r="A18410" s="1" t="s">
        <v>20487</v>
      </c>
      <c r="B18410" s="1">
        <v>22</v>
      </c>
    </row>
    <row r="18411" spans="1:2" hidden="1" x14ac:dyDescent="0.35">
      <c r="A18411" s="1" t="s">
        <v>20488</v>
      </c>
      <c r="B18411" s="1">
        <v>14</v>
      </c>
    </row>
    <row r="18412" spans="1:2" hidden="1" x14ac:dyDescent="0.35">
      <c r="A18412" s="1" t="s">
        <v>20489</v>
      </c>
      <c r="B18412" s="1">
        <v>46</v>
      </c>
    </row>
    <row r="18413" spans="1:2" hidden="1" x14ac:dyDescent="0.35">
      <c r="A18413" s="1" t="s">
        <v>20490</v>
      </c>
      <c r="B18413" s="1">
        <v>56</v>
      </c>
    </row>
    <row r="18414" spans="1:2" hidden="1" x14ac:dyDescent="0.35">
      <c r="A18414" s="1" t="s">
        <v>20491</v>
      </c>
      <c r="B18414" s="1">
        <v>98</v>
      </c>
    </row>
    <row r="18415" spans="1:2" hidden="1" x14ac:dyDescent="0.35">
      <c r="A18415" s="1" t="s">
        <v>20492</v>
      </c>
      <c r="B18415" s="1">
        <v>95</v>
      </c>
    </row>
    <row r="18416" spans="1:2" hidden="1" x14ac:dyDescent="0.35">
      <c r="A18416" s="1" t="s">
        <v>20493</v>
      </c>
      <c r="B18416" s="1">
        <v>88</v>
      </c>
    </row>
    <row r="18417" spans="1:2" hidden="1" x14ac:dyDescent="0.35">
      <c r="A18417" s="1" t="s">
        <v>20494</v>
      </c>
      <c r="B18417" s="1">
        <v>14</v>
      </c>
    </row>
    <row r="18418" spans="1:2" hidden="1" x14ac:dyDescent="0.35">
      <c r="A18418" s="1" t="s">
        <v>20495</v>
      </c>
      <c r="B18418" s="1">
        <v>83</v>
      </c>
    </row>
    <row r="18419" spans="1:2" hidden="1" x14ac:dyDescent="0.35">
      <c r="A18419" s="1" t="s">
        <v>20496</v>
      </c>
      <c r="B18419" s="1">
        <v>11</v>
      </c>
    </row>
    <row r="18420" spans="1:2" hidden="1" x14ac:dyDescent="0.35">
      <c r="A18420" s="1" t="s">
        <v>20497</v>
      </c>
      <c r="B18420" s="1">
        <v>0</v>
      </c>
    </row>
    <row r="18421" spans="1:2" hidden="1" x14ac:dyDescent="0.35">
      <c r="A18421" s="1" t="s">
        <v>20498</v>
      </c>
      <c r="B18421" s="1">
        <v>24</v>
      </c>
    </row>
    <row r="18422" spans="1:2" hidden="1" x14ac:dyDescent="0.35">
      <c r="A18422" s="1" t="s">
        <v>20499</v>
      </c>
      <c r="B18422" s="1">
        <v>19</v>
      </c>
    </row>
    <row r="18423" spans="1:2" hidden="1" x14ac:dyDescent="0.35">
      <c r="A18423" s="1" t="s">
        <v>20500</v>
      </c>
      <c r="B18423" s="1">
        <v>39</v>
      </c>
    </row>
    <row r="18424" spans="1:2" hidden="1" x14ac:dyDescent="0.35">
      <c r="A18424" s="1" t="s">
        <v>20501</v>
      </c>
      <c r="B18424" s="1">
        <v>90</v>
      </c>
    </row>
    <row r="18425" spans="1:2" hidden="1" x14ac:dyDescent="0.35">
      <c r="A18425" s="1" t="s">
        <v>20502</v>
      </c>
      <c r="B18425" s="1">
        <v>20</v>
      </c>
    </row>
    <row r="18426" spans="1:2" hidden="1" x14ac:dyDescent="0.35">
      <c r="A18426" s="1" t="s">
        <v>20503</v>
      </c>
      <c r="B18426" s="1">
        <v>45</v>
      </c>
    </row>
    <row r="18427" spans="1:2" hidden="1" x14ac:dyDescent="0.35">
      <c r="A18427" s="1" t="s">
        <v>20504</v>
      </c>
      <c r="B18427" s="1">
        <v>64</v>
      </c>
    </row>
    <row r="18428" spans="1:2" hidden="1" x14ac:dyDescent="0.35">
      <c r="A18428" s="1" t="s">
        <v>20505</v>
      </c>
      <c r="B18428" s="1">
        <v>19</v>
      </c>
    </row>
    <row r="18429" spans="1:2" hidden="1" x14ac:dyDescent="0.35">
      <c r="A18429" s="1" t="s">
        <v>20506</v>
      </c>
      <c r="B18429" s="1">
        <v>56</v>
      </c>
    </row>
    <row r="18430" spans="1:2" hidden="1" x14ac:dyDescent="0.35">
      <c r="A18430" s="1" t="s">
        <v>20507</v>
      </c>
      <c r="B18430" s="1">
        <v>85</v>
      </c>
    </row>
    <row r="18431" spans="1:2" hidden="1" x14ac:dyDescent="0.35">
      <c r="A18431" s="1" t="s">
        <v>20508</v>
      </c>
      <c r="B18431" s="1">
        <v>62</v>
      </c>
    </row>
    <row r="18432" spans="1:2" hidden="1" x14ac:dyDescent="0.35">
      <c r="A18432" s="1" t="s">
        <v>20509</v>
      </c>
      <c r="B18432" s="1">
        <v>64</v>
      </c>
    </row>
    <row r="18433" spans="1:2" hidden="1" x14ac:dyDescent="0.35">
      <c r="A18433" s="1" t="s">
        <v>20510</v>
      </c>
      <c r="B18433" s="1">
        <v>23</v>
      </c>
    </row>
    <row r="18434" spans="1:2" hidden="1" x14ac:dyDescent="0.35">
      <c r="A18434" s="1" t="s">
        <v>20511</v>
      </c>
      <c r="B18434" s="1">
        <v>31</v>
      </c>
    </row>
    <row r="18435" spans="1:2" hidden="1" x14ac:dyDescent="0.35">
      <c r="A18435" s="1" t="s">
        <v>20512</v>
      </c>
      <c r="B18435" s="1">
        <v>68</v>
      </c>
    </row>
    <row r="18436" spans="1:2" hidden="1" x14ac:dyDescent="0.35">
      <c r="A18436" s="1" t="s">
        <v>20513</v>
      </c>
      <c r="B18436" s="1">
        <v>19</v>
      </c>
    </row>
    <row r="18437" spans="1:2" hidden="1" x14ac:dyDescent="0.35">
      <c r="A18437" s="1" t="s">
        <v>20514</v>
      </c>
      <c r="B18437" s="1">
        <v>59</v>
      </c>
    </row>
    <row r="18438" spans="1:2" hidden="1" x14ac:dyDescent="0.35">
      <c r="A18438" s="1" t="s">
        <v>20515</v>
      </c>
      <c r="B18438" s="1">
        <v>92</v>
      </c>
    </row>
    <row r="18439" spans="1:2" hidden="1" x14ac:dyDescent="0.35">
      <c r="A18439" s="1" t="s">
        <v>20516</v>
      </c>
      <c r="B18439" s="1">
        <v>32</v>
      </c>
    </row>
    <row r="18440" spans="1:2" hidden="1" x14ac:dyDescent="0.35">
      <c r="A18440" s="1" t="s">
        <v>20517</v>
      </c>
      <c r="B18440" s="1">
        <v>51</v>
      </c>
    </row>
    <row r="18441" spans="1:2" hidden="1" x14ac:dyDescent="0.35">
      <c r="A18441" s="1" t="s">
        <v>20518</v>
      </c>
      <c r="B18441" s="1">
        <v>84</v>
      </c>
    </row>
    <row r="18442" spans="1:2" hidden="1" x14ac:dyDescent="0.35">
      <c r="A18442" s="1" t="s">
        <v>20519</v>
      </c>
      <c r="B18442" s="1">
        <v>0</v>
      </c>
    </row>
    <row r="18443" spans="1:2" hidden="1" x14ac:dyDescent="0.35">
      <c r="A18443" s="1" t="s">
        <v>20520</v>
      </c>
      <c r="B18443" s="1">
        <v>69</v>
      </c>
    </row>
    <row r="18444" spans="1:2" hidden="1" x14ac:dyDescent="0.35">
      <c r="A18444" s="1" t="s">
        <v>20521</v>
      </c>
      <c r="B18444" s="1">
        <v>13</v>
      </c>
    </row>
    <row r="18445" spans="1:2" hidden="1" x14ac:dyDescent="0.35">
      <c r="A18445" s="1" t="s">
        <v>20522</v>
      </c>
      <c r="B18445" s="1">
        <v>90</v>
      </c>
    </row>
    <row r="18446" spans="1:2" hidden="1" x14ac:dyDescent="0.35">
      <c r="A18446" s="1" t="s">
        <v>20523</v>
      </c>
      <c r="B18446" s="1">
        <v>3</v>
      </c>
    </row>
    <row r="18447" spans="1:2" hidden="1" x14ac:dyDescent="0.35">
      <c r="A18447" s="1" t="s">
        <v>20524</v>
      </c>
      <c r="B18447" s="1">
        <v>90</v>
      </c>
    </row>
    <row r="18448" spans="1:2" hidden="1" x14ac:dyDescent="0.35">
      <c r="A18448" s="1" t="s">
        <v>20525</v>
      </c>
      <c r="B18448" s="1">
        <v>77</v>
      </c>
    </row>
    <row r="18449" spans="1:2" hidden="1" x14ac:dyDescent="0.35">
      <c r="A18449" s="1" t="s">
        <v>20526</v>
      </c>
      <c r="B18449" s="1">
        <v>94</v>
      </c>
    </row>
    <row r="18450" spans="1:2" hidden="1" x14ac:dyDescent="0.35">
      <c r="A18450" s="1" t="s">
        <v>20527</v>
      </c>
      <c r="B18450" s="1">
        <v>82</v>
      </c>
    </row>
    <row r="18451" spans="1:2" hidden="1" x14ac:dyDescent="0.35">
      <c r="A18451" s="1" t="s">
        <v>20528</v>
      </c>
      <c r="B18451" s="1">
        <v>53</v>
      </c>
    </row>
    <row r="18452" spans="1:2" hidden="1" x14ac:dyDescent="0.35">
      <c r="A18452" s="1" t="s">
        <v>20529</v>
      </c>
      <c r="B18452" s="1">
        <v>72</v>
      </c>
    </row>
    <row r="18453" spans="1:2" hidden="1" x14ac:dyDescent="0.35">
      <c r="A18453" s="1" t="s">
        <v>20530</v>
      </c>
      <c r="B18453" s="1">
        <v>2</v>
      </c>
    </row>
    <row r="18454" spans="1:2" hidden="1" x14ac:dyDescent="0.35">
      <c r="A18454" s="1" t="s">
        <v>20531</v>
      </c>
      <c r="B18454" s="1">
        <v>31</v>
      </c>
    </row>
    <row r="18455" spans="1:2" hidden="1" x14ac:dyDescent="0.35">
      <c r="A18455" s="1" t="s">
        <v>20532</v>
      </c>
      <c r="B18455" s="1">
        <v>82</v>
      </c>
    </row>
    <row r="18456" spans="1:2" hidden="1" x14ac:dyDescent="0.35">
      <c r="A18456" s="1" t="s">
        <v>20533</v>
      </c>
      <c r="B18456" s="1">
        <v>66</v>
      </c>
    </row>
    <row r="18457" spans="1:2" hidden="1" x14ac:dyDescent="0.35">
      <c r="A18457" s="1" t="s">
        <v>20534</v>
      </c>
      <c r="B18457" s="1">
        <v>86</v>
      </c>
    </row>
    <row r="18458" spans="1:2" hidden="1" x14ac:dyDescent="0.35">
      <c r="A18458" s="1" t="s">
        <v>20535</v>
      </c>
      <c r="B18458" s="1">
        <v>91</v>
      </c>
    </row>
    <row r="18459" spans="1:2" hidden="1" x14ac:dyDescent="0.35">
      <c r="A18459" s="1" t="s">
        <v>20536</v>
      </c>
      <c r="B18459" s="1">
        <v>54</v>
      </c>
    </row>
    <row r="18460" spans="1:2" hidden="1" x14ac:dyDescent="0.35">
      <c r="A18460" s="1" t="s">
        <v>20537</v>
      </c>
      <c r="B18460" s="1">
        <v>95</v>
      </c>
    </row>
    <row r="18461" spans="1:2" hidden="1" x14ac:dyDescent="0.35">
      <c r="A18461" s="1" t="s">
        <v>20538</v>
      </c>
      <c r="B18461" s="1">
        <v>44</v>
      </c>
    </row>
    <row r="18462" spans="1:2" hidden="1" x14ac:dyDescent="0.35">
      <c r="A18462" s="1" t="s">
        <v>20539</v>
      </c>
      <c r="B18462" s="1">
        <v>86</v>
      </c>
    </row>
    <row r="18463" spans="1:2" hidden="1" x14ac:dyDescent="0.35">
      <c r="A18463" s="1" t="s">
        <v>20540</v>
      </c>
      <c r="B18463" s="1">
        <v>75</v>
      </c>
    </row>
    <row r="18464" spans="1:2" hidden="1" x14ac:dyDescent="0.35">
      <c r="A18464" s="1" t="s">
        <v>20541</v>
      </c>
      <c r="B18464" s="1">
        <v>37</v>
      </c>
    </row>
    <row r="18465" spans="1:2" hidden="1" x14ac:dyDescent="0.35">
      <c r="A18465" s="1" t="s">
        <v>20542</v>
      </c>
      <c r="B18465" s="1">
        <v>15</v>
      </c>
    </row>
    <row r="18466" spans="1:2" hidden="1" x14ac:dyDescent="0.35">
      <c r="A18466" s="1" t="s">
        <v>20543</v>
      </c>
      <c r="B18466" s="1">
        <v>94</v>
      </c>
    </row>
    <row r="18467" spans="1:2" hidden="1" x14ac:dyDescent="0.35">
      <c r="A18467" s="1" t="s">
        <v>20544</v>
      </c>
      <c r="B18467" s="1">
        <v>1</v>
      </c>
    </row>
    <row r="18468" spans="1:2" hidden="1" x14ac:dyDescent="0.35">
      <c r="A18468" s="1" t="s">
        <v>20545</v>
      </c>
      <c r="B18468" s="1">
        <v>63</v>
      </c>
    </row>
    <row r="18469" spans="1:2" hidden="1" x14ac:dyDescent="0.35">
      <c r="A18469" s="1" t="s">
        <v>20546</v>
      </c>
      <c r="B18469" s="1">
        <v>8</v>
      </c>
    </row>
    <row r="18470" spans="1:2" hidden="1" x14ac:dyDescent="0.35">
      <c r="A18470" s="1" t="s">
        <v>20547</v>
      </c>
      <c r="B18470" s="1">
        <v>48</v>
      </c>
    </row>
    <row r="18471" spans="1:2" hidden="1" x14ac:dyDescent="0.35">
      <c r="A18471" s="1" t="s">
        <v>20548</v>
      </c>
      <c r="B18471" s="1">
        <v>56</v>
      </c>
    </row>
    <row r="18472" spans="1:2" hidden="1" x14ac:dyDescent="0.35">
      <c r="A18472" s="1" t="s">
        <v>20549</v>
      </c>
      <c r="B18472" s="1">
        <v>87</v>
      </c>
    </row>
    <row r="18473" spans="1:2" hidden="1" x14ac:dyDescent="0.35">
      <c r="A18473" s="1" t="s">
        <v>20550</v>
      </c>
      <c r="B18473" s="1">
        <v>55</v>
      </c>
    </row>
    <row r="18474" spans="1:2" hidden="1" x14ac:dyDescent="0.35">
      <c r="A18474" s="1" t="s">
        <v>20551</v>
      </c>
      <c r="B18474" s="1">
        <v>75</v>
      </c>
    </row>
    <row r="18475" spans="1:2" hidden="1" x14ac:dyDescent="0.35">
      <c r="A18475" s="1" t="s">
        <v>20552</v>
      </c>
      <c r="B18475" s="1">
        <v>62</v>
      </c>
    </row>
    <row r="18476" spans="1:2" hidden="1" x14ac:dyDescent="0.35">
      <c r="A18476" s="1" t="s">
        <v>20553</v>
      </c>
      <c r="B18476" s="1">
        <v>91</v>
      </c>
    </row>
    <row r="18477" spans="1:2" hidden="1" x14ac:dyDescent="0.35">
      <c r="A18477" s="1" t="s">
        <v>20554</v>
      </c>
      <c r="B18477" s="1">
        <v>89</v>
      </c>
    </row>
    <row r="18478" spans="1:2" hidden="1" x14ac:dyDescent="0.35">
      <c r="A18478" s="1" t="s">
        <v>20555</v>
      </c>
      <c r="B18478" s="1">
        <v>36</v>
      </c>
    </row>
    <row r="18479" spans="1:2" hidden="1" x14ac:dyDescent="0.35">
      <c r="A18479" s="1" t="s">
        <v>20556</v>
      </c>
      <c r="B18479" s="1">
        <v>18</v>
      </c>
    </row>
    <row r="18480" spans="1:2" hidden="1" x14ac:dyDescent="0.35">
      <c r="A18480" s="1" t="s">
        <v>20557</v>
      </c>
      <c r="B18480" s="1">
        <v>53</v>
      </c>
    </row>
    <row r="18481" spans="1:2" hidden="1" x14ac:dyDescent="0.35">
      <c r="A18481" s="1" t="s">
        <v>20558</v>
      </c>
      <c r="B18481" s="1">
        <v>12</v>
      </c>
    </row>
    <row r="18482" spans="1:2" hidden="1" x14ac:dyDescent="0.35">
      <c r="A18482" s="1" t="s">
        <v>20559</v>
      </c>
      <c r="B18482" s="1">
        <v>2</v>
      </c>
    </row>
    <row r="18483" spans="1:2" hidden="1" x14ac:dyDescent="0.35">
      <c r="A18483" s="1" t="s">
        <v>20560</v>
      </c>
      <c r="B18483" s="1">
        <v>76</v>
      </c>
    </row>
    <row r="18484" spans="1:2" hidden="1" x14ac:dyDescent="0.35">
      <c r="A18484" s="1" t="s">
        <v>20561</v>
      </c>
      <c r="B18484" s="1">
        <v>85</v>
      </c>
    </row>
    <row r="18485" spans="1:2" hidden="1" x14ac:dyDescent="0.35">
      <c r="A18485" s="1" t="s">
        <v>20562</v>
      </c>
      <c r="B18485" s="1">
        <v>31</v>
      </c>
    </row>
    <row r="18486" spans="1:2" hidden="1" x14ac:dyDescent="0.35">
      <c r="A18486" s="1" t="s">
        <v>20563</v>
      </c>
      <c r="B18486" s="1">
        <v>90</v>
      </c>
    </row>
    <row r="18487" spans="1:2" hidden="1" x14ac:dyDescent="0.35">
      <c r="A18487" s="1" t="s">
        <v>20564</v>
      </c>
      <c r="B18487" s="1">
        <v>32</v>
      </c>
    </row>
    <row r="18488" spans="1:2" hidden="1" x14ac:dyDescent="0.35">
      <c r="A18488" s="1" t="s">
        <v>20565</v>
      </c>
      <c r="B18488" s="1">
        <v>84</v>
      </c>
    </row>
    <row r="18489" spans="1:2" hidden="1" x14ac:dyDescent="0.35">
      <c r="A18489" s="1" t="s">
        <v>20566</v>
      </c>
      <c r="B18489" s="1">
        <v>29</v>
      </c>
    </row>
    <row r="18490" spans="1:2" hidden="1" x14ac:dyDescent="0.35">
      <c r="A18490" s="1" t="s">
        <v>20567</v>
      </c>
      <c r="B18490" s="1">
        <v>96</v>
      </c>
    </row>
    <row r="18491" spans="1:2" hidden="1" x14ac:dyDescent="0.35">
      <c r="A18491" s="1" t="s">
        <v>20568</v>
      </c>
      <c r="B18491" s="1">
        <v>65</v>
      </c>
    </row>
    <row r="18492" spans="1:2" hidden="1" x14ac:dyDescent="0.35">
      <c r="A18492" s="1" t="s">
        <v>20569</v>
      </c>
      <c r="B18492" s="1">
        <v>91</v>
      </c>
    </row>
    <row r="18493" spans="1:2" hidden="1" x14ac:dyDescent="0.35">
      <c r="A18493" s="1" t="s">
        <v>20570</v>
      </c>
      <c r="B18493" s="1">
        <v>8</v>
      </c>
    </row>
    <row r="18494" spans="1:2" hidden="1" x14ac:dyDescent="0.35">
      <c r="A18494" s="1" t="s">
        <v>20571</v>
      </c>
      <c r="B18494" s="1">
        <v>35</v>
      </c>
    </row>
    <row r="18495" spans="1:2" hidden="1" x14ac:dyDescent="0.35">
      <c r="A18495" s="1" t="s">
        <v>20572</v>
      </c>
      <c r="B18495" s="1">
        <v>71</v>
      </c>
    </row>
    <row r="18496" spans="1:2" hidden="1" x14ac:dyDescent="0.35">
      <c r="A18496" s="1" t="s">
        <v>20573</v>
      </c>
      <c r="B18496" s="1">
        <v>89</v>
      </c>
    </row>
    <row r="18497" spans="1:2" hidden="1" x14ac:dyDescent="0.35">
      <c r="A18497" s="1" t="s">
        <v>20574</v>
      </c>
      <c r="B18497" s="1">
        <v>21</v>
      </c>
    </row>
    <row r="18498" spans="1:2" hidden="1" x14ac:dyDescent="0.35">
      <c r="A18498" s="1" t="s">
        <v>20575</v>
      </c>
      <c r="B18498" s="1">
        <v>22</v>
      </c>
    </row>
    <row r="18499" spans="1:2" hidden="1" x14ac:dyDescent="0.35">
      <c r="A18499" s="1" t="s">
        <v>20576</v>
      </c>
      <c r="B18499" s="1">
        <v>90</v>
      </c>
    </row>
    <row r="18500" spans="1:2" hidden="1" x14ac:dyDescent="0.35">
      <c r="A18500" s="1" t="s">
        <v>20577</v>
      </c>
      <c r="B18500" s="1">
        <v>53</v>
      </c>
    </row>
    <row r="18501" spans="1:2" hidden="1" x14ac:dyDescent="0.35">
      <c r="A18501" s="1" t="s">
        <v>20578</v>
      </c>
      <c r="B18501" s="1">
        <v>27</v>
      </c>
    </row>
    <row r="18502" spans="1:2" hidden="1" x14ac:dyDescent="0.35">
      <c r="A18502" s="1" t="s">
        <v>20579</v>
      </c>
      <c r="B18502" s="1">
        <v>30</v>
      </c>
    </row>
    <row r="18503" spans="1:2" hidden="1" x14ac:dyDescent="0.35">
      <c r="A18503" s="1" t="s">
        <v>20580</v>
      </c>
      <c r="B18503" s="1">
        <v>74</v>
      </c>
    </row>
    <row r="18504" spans="1:2" hidden="1" x14ac:dyDescent="0.35">
      <c r="A18504" s="1" t="s">
        <v>20581</v>
      </c>
      <c r="B18504" s="1">
        <v>35</v>
      </c>
    </row>
    <row r="18505" spans="1:2" hidden="1" x14ac:dyDescent="0.35">
      <c r="A18505" s="1" t="s">
        <v>20582</v>
      </c>
      <c r="B18505" s="1">
        <v>89</v>
      </c>
    </row>
    <row r="18506" spans="1:2" hidden="1" x14ac:dyDescent="0.35">
      <c r="A18506" s="1" t="s">
        <v>20583</v>
      </c>
      <c r="B18506" s="1">
        <v>81</v>
      </c>
    </row>
    <row r="18507" spans="1:2" hidden="1" x14ac:dyDescent="0.35">
      <c r="A18507" s="1" t="s">
        <v>20584</v>
      </c>
      <c r="B18507" s="1">
        <v>22</v>
      </c>
    </row>
    <row r="18508" spans="1:2" hidden="1" x14ac:dyDescent="0.35">
      <c r="A18508" s="1" t="s">
        <v>20585</v>
      </c>
      <c r="B18508" s="1">
        <v>93</v>
      </c>
    </row>
    <row r="18509" spans="1:2" hidden="1" x14ac:dyDescent="0.35">
      <c r="A18509" s="1" t="s">
        <v>20586</v>
      </c>
      <c r="B18509" s="1">
        <v>32</v>
      </c>
    </row>
    <row r="18510" spans="1:2" hidden="1" x14ac:dyDescent="0.35">
      <c r="A18510" s="1" t="s">
        <v>20587</v>
      </c>
      <c r="B18510" s="1">
        <v>95</v>
      </c>
    </row>
    <row r="18511" spans="1:2" hidden="1" x14ac:dyDescent="0.35">
      <c r="A18511" s="1" t="s">
        <v>20588</v>
      </c>
      <c r="B18511" s="1">
        <v>70</v>
      </c>
    </row>
    <row r="18512" spans="1:2" hidden="1" x14ac:dyDescent="0.35">
      <c r="A18512" s="1" t="s">
        <v>20589</v>
      </c>
      <c r="B18512" s="1">
        <v>4</v>
      </c>
    </row>
    <row r="18513" spans="1:2" hidden="1" x14ac:dyDescent="0.35">
      <c r="A18513" s="1" t="s">
        <v>20590</v>
      </c>
      <c r="B18513" s="1">
        <v>21</v>
      </c>
    </row>
    <row r="18514" spans="1:2" hidden="1" x14ac:dyDescent="0.35">
      <c r="A18514" s="1" t="s">
        <v>20591</v>
      </c>
      <c r="B18514" s="1">
        <v>18</v>
      </c>
    </row>
    <row r="18515" spans="1:2" hidden="1" x14ac:dyDescent="0.35">
      <c r="A18515" s="1" t="s">
        <v>20592</v>
      </c>
      <c r="B18515" s="1">
        <v>69</v>
      </c>
    </row>
    <row r="18516" spans="1:2" hidden="1" x14ac:dyDescent="0.35">
      <c r="A18516" s="1" t="s">
        <v>20593</v>
      </c>
      <c r="B18516" s="1">
        <v>77</v>
      </c>
    </row>
    <row r="18517" spans="1:2" hidden="1" x14ac:dyDescent="0.35">
      <c r="A18517" s="1" t="s">
        <v>59</v>
      </c>
      <c r="B18517" s="1">
        <v>12</v>
      </c>
    </row>
    <row r="18518" spans="1:2" hidden="1" x14ac:dyDescent="0.35">
      <c r="A18518" s="1" t="s">
        <v>20594</v>
      </c>
      <c r="B18518" s="1">
        <v>40</v>
      </c>
    </row>
    <row r="18519" spans="1:2" hidden="1" x14ac:dyDescent="0.35">
      <c r="A18519" s="1" t="s">
        <v>20595</v>
      </c>
      <c r="B18519" s="1">
        <v>58</v>
      </c>
    </row>
    <row r="18520" spans="1:2" hidden="1" x14ac:dyDescent="0.35">
      <c r="A18520" s="1" t="s">
        <v>20596</v>
      </c>
      <c r="B18520" s="1">
        <v>60</v>
      </c>
    </row>
    <row r="18521" spans="1:2" hidden="1" x14ac:dyDescent="0.35">
      <c r="A18521" s="1" t="s">
        <v>20597</v>
      </c>
      <c r="B18521" s="1">
        <v>38</v>
      </c>
    </row>
    <row r="18522" spans="1:2" hidden="1" x14ac:dyDescent="0.35">
      <c r="A18522" s="1" t="s">
        <v>20598</v>
      </c>
      <c r="B18522" s="1">
        <v>55</v>
      </c>
    </row>
    <row r="18523" spans="1:2" hidden="1" x14ac:dyDescent="0.35">
      <c r="A18523" s="1" t="s">
        <v>20599</v>
      </c>
      <c r="B18523" s="1">
        <v>40</v>
      </c>
    </row>
    <row r="18524" spans="1:2" hidden="1" x14ac:dyDescent="0.35">
      <c r="A18524" s="1" t="s">
        <v>20600</v>
      </c>
      <c r="B18524" s="1">
        <v>75</v>
      </c>
    </row>
    <row r="18525" spans="1:2" hidden="1" x14ac:dyDescent="0.35">
      <c r="A18525" s="1" t="s">
        <v>20601</v>
      </c>
      <c r="B18525" s="1">
        <v>68</v>
      </c>
    </row>
    <row r="18526" spans="1:2" hidden="1" x14ac:dyDescent="0.35">
      <c r="A18526" s="1" t="s">
        <v>20602</v>
      </c>
      <c r="B18526" s="1">
        <v>70</v>
      </c>
    </row>
    <row r="18527" spans="1:2" hidden="1" x14ac:dyDescent="0.35">
      <c r="A18527" s="1" t="s">
        <v>20603</v>
      </c>
      <c r="B18527" s="1">
        <v>10</v>
      </c>
    </row>
    <row r="18528" spans="1:2" hidden="1" x14ac:dyDescent="0.35">
      <c r="A18528" s="1" t="s">
        <v>20604</v>
      </c>
      <c r="B18528" s="1">
        <v>22</v>
      </c>
    </row>
    <row r="18529" spans="1:2" hidden="1" x14ac:dyDescent="0.35">
      <c r="A18529" s="1" t="s">
        <v>20605</v>
      </c>
      <c r="B18529" s="1">
        <v>66</v>
      </c>
    </row>
    <row r="18530" spans="1:2" hidden="1" x14ac:dyDescent="0.35">
      <c r="A18530" s="1" t="s">
        <v>20606</v>
      </c>
      <c r="B18530" s="1">
        <v>80</v>
      </c>
    </row>
    <row r="18531" spans="1:2" hidden="1" x14ac:dyDescent="0.35">
      <c r="A18531" s="1" t="s">
        <v>20607</v>
      </c>
      <c r="B18531" s="1">
        <v>23</v>
      </c>
    </row>
    <row r="18532" spans="1:2" hidden="1" x14ac:dyDescent="0.35">
      <c r="A18532" s="1" t="s">
        <v>20608</v>
      </c>
      <c r="B18532" s="1">
        <v>74</v>
      </c>
    </row>
    <row r="18533" spans="1:2" hidden="1" x14ac:dyDescent="0.35">
      <c r="A18533" s="1" t="s">
        <v>20609</v>
      </c>
      <c r="B18533" s="1">
        <v>58</v>
      </c>
    </row>
    <row r="18534" spans="1:2" hidden="1" x14ac:dyDescent="0.35">
      <c r="A18534" s="1" t="s">
        <v>20610</v>
      </c>
      <c r="B18534" s="1">
        <v>1</v>
      </c>
    </row>
    <row r="18535" spans="1:2" hidden="1" x14ac:dyDescent="0.35">
      <c r="A18535" s="1" t="s">
        <v>20611</v>
      </c>
      <c r="B18535" s="1">
        <v>87</v>
      </c>
    </row>
    <row r="18536" spans="1:2" hidden="1" x14ac:dyDescent="0.35">
      <c r="A18536" s="1" t="s">
        <v>20612</v>
      </c>
      <c r="B18536" s="1">
        <v>11</v>
      </c>
    </row>
    <row r="18537" spans="1:2" hidden="1" x14ac:dyDescent="0.35">
      <c r="A18537" s="1" t="s">
        <v>20613</v>
      </c>
      <c r="B18537" s="1">
        <v>70</v>
      </c>
    </row>
    <row r="18538" spans="1:2" hidden="1" x14ac:dyDescent="0.35">
      <c r="A18538" s="1" t="s">
        <v>20614</v>
      </c>
      <c r="B18538" s="1">
        <v>13</v>
      </c>
    </row>
    <row r="18539" spans="1:2" hidden="1" x14ac:dyDescent="0.35">
      <c r="A18539" s="1" t="s">
        <v>20615</v>
      </c>
      <c r="B18539" s="1">
        <v>42</v>
      </c>
    </row>
    <row r="18540" spans="1:2" hidden="1" x14ac:dyDescent="0.35">
      <c r="A18540" s="1" t="s">
        <v>20616</v>
      </c>
      <c r="B18540" s="1">
        <v>17</v>
      </c>
    </row>
    <row r="18541" spans="1:2" hidden="1" x14ac:dyDescent="0.35">
      <c r="A18541" s="1" t="s">
        <v>20617</v>
      </c>
      <c r="B18541" s="1">
        <v>50</v>
      </c>
    </row>
    <row r="18542" spans="1:2" hidden="1" x14ac:dyDescent="0.35">
      <c r="A18542" s="1" t="s">
        <v>20618</v>
      </c>
      <c r="B18542" s="1">
        <v>55</v>
      </c>
    </row>
    <row r="18543" spans="1:2" hidden="1" x14ac:dyDescent="0.35">
      <c r="A18543" s="1" t="s">
        <v>20619</v>
      </c>
      <c r="B18543" s="1">
        <v>77</v>
      </c>
    </row>
    <row r="18544" spans="1:2" hidden="1" x14ac:dyDescent="0.35">
      <c r="A18544" s="1" t="s">
        <v>20620</v>
      </c>
      <c r="B18544" s="1">
        <v>26</v>
      </c>
    </row>
    <row r="18545" spans="1:2" hidden="1" x14ac:dyDescent="0.35">
      <c r="A18545" s="1" t="s">
        <v>20621</v>
      </c>
      <c r="B18545" s="1">
        <v>11</v>
      </c>
    </row>
    <row r="18546" spans="1:2" hidden="1" x14ac:dyDescent="0.35">
      <c r="A18546" s="1" t="s">
        <v>20622</v>
      </c>
      <c r="B18546" s="1">
        <v>90</v>
      </c>
    </row>
    <row r="18547" spans="1:2" hidden="1" x14ac:dyDescent="0.35">
      <c r="A18547" s="1" t="s">
        <v>20623</v>
      </c>
      <c r="B18547" s="1">
        <v>0</v>
      </c>
    </row>
    <row r="18548" spans="1:2" hidden="1" x14ac:dyDescent="0.35">
      <c r="A18548" s="1" t="s">
        <v>20624</v>
      </c>
      <c r="B18548" s="1">
        <v>39</v>
      </c>
    </row>
    <row r="18549" spans="1:2" hidden="1" x14ac:dyDescent="0.35">
      <c r="A18549" s="1" t="s">
        <v>20625</v>
      </c>
      <c r="B18549" s="1">
        <v>43</v>
      </c>
    </row>
    <row r="18550" spans="1:2" hidden="1" x14ac:dyDescent="0.35">
      <c r="A18550" s="1" t="s">
        <v>20626</v>
      </c>
      <c r="B18550" s="1">
        <v>35</v>
      </c>
    </row>
    <row r="18551" spans="1:2" hidden="1" x14ac:dyDescent="0.35">
      <c r="A18551" s="1" t="s">
        <v>20627</v>
      </c>
      <c r="B18551" s="1">
        <v>5</v>
      </c>
    </row>
    <row r="18552" spans="1:2" hidden="1" x14ac:dyDescent="0.35">
      <c r="A18552" s="1" t="s">
        <v>20628</v>
      </c>
      <c r="B18552" s="1">
        <v>59</v>
      </c>
    </row>
    <row r="18553" spans="1:2" hidden="1" x14ac:dyDescent="0.35">
      <c r="A18553" s="1" t="s">
        <v>20629</v>
      </c>
      <c r="B18553" s="1">
        <v>16</v>
      </c>
    </row>
    <row r="18554" spans="1:2" hidden="1" x14ac:dyDescent="0.35">
      <c r="A18554" s="1" t="s">
        <v>20630</v>
      </c>
      <c r="B18554" s="1">
        <v>13</v>
      </c>
    </row>
    <row r="18555" spans="1:2" hidden="1" x14ac:dyDescent="0.35">
      <c r="A18555" s="1" t="s">
        <v>20631</v>
      </c>
      <c r="B18555" s="1">
        <v>34</v>
      </c>
    </row>
    <row r="18556" spans="1:2" hidden="1" x14ac:dyDescent="0.35">
      <c r="A18556" s="1" t="s">
        <v>20632</v>
      </c>
      <c r="B18556" s="1">
        <v>68</v>
      </c>
    </row>
    <row r="18557" spans="1:2" hidden="1" x14ac:dyDescent="0.35">
      <c r="A18557" s="1" t="s">
        <v>20633</v>
      </c>
      <c r="B18557" s="1">
        <v>47</v>
      </c>
    </row>
    <row r="18558" spans="1:2" hidden="1" x14ac:dyDescent="0.35">
      <c r="A18558" s="1" t="s">
        <v>20634</v>
      </c>
      <c r="B18558" s="1">
        <v>33</v>
      </c>
    </row>
    <row r="18559" spans="1:2" hidden="1" x14ac:dyDescent="0.35">
      <c r="A18559" s="1" t="s">
        <v>20635</v>
      </c>
      <c r="B18559" s="1">
        <v>48</v>
      </c>
    </row>
    <row r="18560" spans="1:2" hidden="1" x14ac:dyDescent="0.35">
      <c r="A18560" s="1" t="s">
        <v>20636</v>
      </c>
      <c r="B18560" s="1">
        <v>70</v>
      </c>
    </row>
    <row r="18561" spans="1:2" hidden="1" x14ac:dyDescent="0.35">
      <c r="A18561" s="1" t="s">
        <v>20637</v>
      </c>
      <c r="B18561" s="1">
        <v>68</v>
      </c>
    </row>
    <row r="18562" spans="1:2" hidden="1" x14ac:dyDescent="0.35">
      <c r="A18562" s="1" t="s">
        <v>20638</v>
      </c>
      <c r="B18562" s="1">
        <v>13</v>
      </c>
    </row>
    <row r="18563" spans="1:2" hidden="1" x14ac:dyDescent="0.35">
      <c r="A18563" s="1" t="s">
        <v>20639</v>
      </c>
      <c r="B18563" s="1">
        <v>36</v>
      </c>
    </row>
    <row r="18564" spans="1:2" hidden="1" x14ac:dyDescent="0.35">
      <c r="A18564" s="1" t="s">
        <v>20640</v>
      </c>
      <c r="B18564" s="1">
        <v>21</v>
      </c>
    </row>
    <row r="18565" spans="1:2" hidden="1" x14ac:dyDescent="0.35">
      <c r="A18565" s="1" t="s">
        <v>20641</v>
      </c>
      <c r="B18565" s="1">
        <v>11</v>
      </c>
    </row>
    <row r="18566" spans="1:2" hidden="1" x14ac:dyDescent="0.35">
      <c r="A18566" s="1" t="s">
        <v>20642</v>
      </c>
      <c r="B18566" s="1">
        <v>93</v>
      </c>
    </row>
    <row r="18567" spans="1:2" hidden="1" x14ac:dyDescent="0.35">
      <c r="A18567" s="1" t="s">
        <v>20643</v>
      </c>
      <c r="B18567" s="1">
        <v>19</v>
      </c>
    </row>
    <row r="18568" spans="1:2" hidden="1" x14ac:dyDescent="0.35">
      <c r="A18568" s="1" t="s">
        <v>20644</v>
      </c>
      <c r="B18568" s="1">
        <v>68</v>
      </c>
    </row>
    <row r="18569" spans="1:2" hidden="1" x14ac:dyDescent="0.35">
      <c r="A18569" s="1" t="s">
        <v>20645</v>
      </c>
      <c r="B18569" s="1">
        <v>98</v>
      </c>
    </row>
    <row r="18570" spans="1:2" hidden="1" x14ac:dyDescent="0.35">
      <c r="A18570" s="1" t="s">
        <v>20646</v>
      </c>
      <c r="B18570" s="1">
        <v>73</v>
      </c>
    </row>
    <row r="18571" spans="1:2" hidden="1" x14ac:dyDescent="0.35">
      <c r="A18571" s="1" t="s">
        <v>20647</v>
      </c>
      <c r="B18571" s="1">
        <v>62</v>
      </c>
    </row>
    <row r="18572" spans="1:2" hidden="1" x14ac:dyDescent="0.35">
      <c r="A18572" s="1" t="s">
        <v>20648</v>
      </c>
      <c r="B18572" s="1">
        <v>48</v>
      </c>
    </row>
    <row r="18573" spans="1:2" hidden="1" x14ac:dyDescent="0.35">
      <c r="A18573" s="1" t="s">
        <v>20649</v>
      </c>
      <c r="B18573" s="1">
        <v>13</v>
      </c>
    </row>
    <row r="18574" spans="1:2" hidden="1" x14ac:dyDescent="0.35">
      <c r="A18574" s="1" t="s">
        <v>20650</v>
      </c>
      <c r="B18574" s="1">
        <v>53</v>
      </c>
    </row>
    <row r="18575" spans="1:2" hidden="1" x14ac:dyDescent="0.35">
      <c r="A18575" s="1" t="s">
        <v>20651</v>
      </c>
      <c r="B18575" s="1">
        <v>53</v>
      </c>
    </row>
    <row r="18576" spans="1:2" hidden="1" x14ac:dyDescent="0.35">
      <c r="A18576" s="1" t="s">
        <v>20652</v>
      </c>
      <c r="B18576" s="1">
        <v>1</v>
      </c>
    </row>
    <row r="18577" spans="1:2" hidden="1" x14ac:dyDescent="0.35">
      <c r="A18577" s="1" t="s">
        <v>20653</v>
      </c>
      <c r="B18577" s="1">
        <v>47</v>
      </c>
    </row>
    <row r="18578" spans="1:2" hidden="1" x14ac:dyDescent="0.35">
      <c r="A18578" s="1" t="s">
        <v>20654</v>
      </c>
      <c r="B18578" s="1">
        <v>55</v>
      </c>
    </row>
    <row r="18579" spans="1:2" hidden="1" x14ac:dyDescent="0.35">
      <c r="A18579" s="1" t="s">
        <v>20655</v>
      </c>
      <c r="B18579" s="1">
        <v>57</v>
      </c>
    </row>
    <row r="18580" spans="1:2" hidden="1" x14ac:dyDescent="0.35">
      <c r="A18580" s="1" t="s">
        <v>20656</v>
      </c>
      <c r="B18580" s="1">
        <v>50</v>
      </c>
    </row>
    <row r="18581" spans="1:2" hidden="1" x14ac:dyDescent="0.35">
      <c r="A18581" s="1" t="s">
        <v>20657</v>
      </c>
      <c r="B18581" s="1">
        <v>78</v>
      </c>
    </row>
    <row r="18582" spans="1:2" hidden="1" x14ac:dyDescent="0.35">
      <c r="A18582" s="1" t="s">
        <v>20658</v>
      </c>
      <c r="B18582" s="1">
        <v>31</v>
      </c>
    </row>
    <row r="18583" spans="1:2" hidden="1" x14ac:dyDescent="0.35">
      <c r="A18583" s="1" t="s">
        <v>20659</v>
      </c>
      <c r="B18583" s="1">
        <v>99</v>
      </c>
    </row>
    <row r="18584" spans="1:2" hidden="1" x14ac:dyDescent="0.35">
      <c r="A18584" s="1" t="s">
        <v>20660</v>
      </c>
      <c r="B18584" s="1">
        <v>6</v>
      </c>
    </row>
    <row r="18585" spans="1:2" hidden="1" x14ac:dyDescent="0.35">
      <c r="A18585" s="1" t="s">
        <v>20661</v>
      </c>
      <c r="B18585" s="1">
        <v>54</v>
      </c>
    </row>
    <row r="18586" spans="1:2" hidden="1" x14ac:dyDescent="0.35">
      <c r="A18586" s="1" t="s">
        <v>20662</v>
      </c>
      <c r="B18586" s="1">
        <v>91</v>
      </c>
    </row>
    <row r="18587" spans="1:2" hidden="1" x14ac:dyDescent="0.35">
      <c r="A18587" s="1" t="s">
        <v>20663</v>
      </c>
      <c r="B18587" s="1">
        <v>85</v>
      </c>
    </row>
    <row r="18588" spans="1:2" hidden="1" x14ac:dyDescent="0.35">
      <c r="A18588" s="1" t="s">
        <v>20664</v>
      </c>
      <c r="B18588" s="1">
        <v>5</v>
      </c>
    </row>
    <row r="18589" spans="1:2" hidden="1" x14ac:dyDescent="0.35">
      <c r="A18589" s="1" t="s">
        <v>20665</v>
      </c>
      <c r="B18589" s="1">
        <v>41</v>
      </c>
    </row>
    <row r="18590" spans="1:2" hidden="1" x14ac:dyDescent="0.35">
      <c r="A18590" s="1" t="s">
        <v>20666</v>
      </c>
      <c r="B18590" s="1">
        <v>57</v>
      </c>
    </row>
    <row r="18591" spans="1:2" hidden="1" x14ac:dyDescent="0.35">
      <c r="A18591" s="1" t="s">
        <v>20667</v>
      </c>
      <c r="B18591" s="1">
        <v>39</v>
      </c>
    </row>
    <row r="18592" spans="1:2" hidden="1" x14ac:dyDescent="0.35">
      <c r="A18592" s="1" t="s">
        <v>20668</v>
      </c>
      <c r="B18592" s="1">
        <v>98</v>
      </c>
    </row>
    <row r="18593" spans="1:2" hidden="1" x14ac:dyDescent="0.35">
      <c r="A18593" s="1" t="s">
        <v>20669</v>
      </c>
      <c r="B18593" s="1">
        <v>22</v>
      </c>
    </row>
    <row r="18594" spans="1:2" hidden="1" x14ac:dyDescent="0.35">
      <c r="A18594" s="1" t="s">
        <v>20670</v>
      </c>
      <c r="B18594" s="1">
        <v>89</v>
      </c>
    </row>
    <row r="18595" spans="1:2" hidden="1" x14ac:dyDescent="0.35">
      <c r="A18595" s="1" t="s">
        <v>20671</v>
      </c>
      <c r="B18595" s="1">
        <v>71</v>
      </c>
    </row>
    <row r="18596" spans="1:2" hidden="1" x14ac:dyDescent="0.35">
      <c r="A18596" s="1" t="s">
        <v>20672</v>
      </c>
      <c r="B18596" s="1">
        <v>5</v>
      </c>
    </row>
    <row r="18597" spans="1:2" hidden="1" x14ac:dyDescent="0.35">
      <c r="A18597" s="1" t="s">
        <v>20673</v>
      </c>
      <c r="B18597" s="1">
        <v>11</v>
      </c>
    </row>
    <row r="18598" spans="1:2" hidden="1" x14ac:dyDescent="0.35">
      <c r="A18598" s="1" t="s">
        <v>20674</v>
      </c>
      <c r="B18598" s="1">
        <v>47</v>
      </c>
    </row>
    <row r="18599" spans="1:2" hidden="1" x14ac:dyDescent="0.35">
      <c r="A18599" s="1" t="s">
        <v>20675</v>
      </c>
      <c r="B18599" s="1">
        <v>95</v>
      </c>
    </row>
    <row r="18600" spans="1:2" hidden="1" x14ac:dyDescent="0.35">
      <c r="A18600" s="1" t="s">
        <v>20676</v>
      </c>
      <c r="B18600" s="1">
        <v>26</v>
      </c>
    </row>
    <row r="18601" spans="1:2" hidden="1" x14ac:dyDescent="0.35">
      <c r="A18601" s="1" t="s">
        <v>20677</v>
      </c>
      <c r="B18601" s="1">
        <v>9</v>
      </c>
    </row>
    <row r="18602" spans="1:2" hidden="1" x14ac:dyDescent="0.35">
      <c r="A18602" s="1" t="s">
        <v>20678</v>
      </c>
      <c r="B18602" s="1">
        <v>43</v>
      </c>
    </row>
    <row r="18603" spans="1:2" hidden="1" x14ac:dyDescent="0.35">
      <c r="A18603" s="1" t="s">
        <v>20679</v>
      </c>
      <c r="B18603" s="1">
        <v>52</v>
      </c>
    </row>
    <row r="18604" spans="1:2" hidden="1" x14ac:dyDescent="0.35">
      <c r="A18604" s="1" t="s">
        <v>20680</v>
      </c>
      <c r="B18604" s="1">
        <v>91</v>
      </c>
    </row>
    <row r="18605" spans="1:2" hidden="1" x14ac:dyDescent="0.35">
      <c r="A18605" s="1" t="s">
        <v>20681</v>
      </c>
      <c r="B18605" s="1">
        <v>85</v>
      </c>
    </row>
    <row r="18606" spans="1:2" hidden="1" x14ac:dyDescent="0.35">
      <c r="A18606" s="1" t="s">
        <v>20682</v>
      </c>
      <c r="B18606" s="1">
        <v>89</v>
      </c>
    </row>
    <row r="18607" spans="1:2" hidden="1" x14ac:dyDescent="0.35">
      <c r="A18607" s="1" t="s">
        <v>20683</v>
      </c>
      <c r="B18607" s="1">
        <v>3</v>
      </c>
    </row>
    <row r="18608" spans="1:2" hidden="1" x14ac:dyDescent="0.35">
      <c r="A18608" s="1" t="s">
        <v>20684</v>
      </c>
      <c r="B18608" s="1">
        <v>7</v>
      </c>
    </row>
    <row r="18609" spans="1:2" hidden="1" x14ac:dyDescent="0.35">
      <c r="A18609" s="1" t="s">
        <v>20685</v>
      </c>
      <c r="B18609" s="1">
        <v>28</v>
      </c>
    </row>
    <row r="18610" spans="1:2" hidden="1" x14ac:dyDescent="0.35">
      <c r="A18610" s="1" t="s">
        <v>20686</v>
      </c>
      <c r="B18610" s="1">
        <v>33</v>
      </c>
    </row>
    <row r="18611" spans="1:2" hidden="1" x14ac:dyDescent="0.35">
      <c r="A18611" s="1" t="s">
        <v>20687</v>
      </c>
      <c r="B18611" s="1">
        <v>7</v>
      </c>
    </row>
    <row r="18612" spans="1:2" hidden="1" x14ac:dyDescent="0.35">
      <c r="A18612" s="1" t="s">
        <v>20688</v>
      </c>
      <c r="B18612" s="1">
        <v>88</v>
      </c>
    </row>
    <row r="18613" spans="1:2" hidden="1" x14ac:dyDescent="0.35">
      <c r="A18613" s="1" t="s">
        <v>20689</v>
      </c>
      <c r="B18613" s="1">
        <v>65</v>
      </c>
    </row>
    <row r="18614" spans="1:2" hidden="1" x14ac:dyDescent="0.35">
      <c r="A18614" s="1" t="s">
        <v>20690</v>
      </c>
      <c r="B18614" s="1">
        <v>20</v>
      </c>
    </row>
    <row r="18615" spans="1:2" hidden="1" x14ac:dyDescent="0.35">
      <c r="A18615" s="1" t="s">
        <v>20691</v>
      </c>
      <c r="B18615" s="1">
        <v>95</v>
      </c>
    </row>
    <row r="18616" spans="1:2" hidden="1" x14ac:dyDescent="0.35">
      <c r="A18616" s="1" t="s">
        <v>20692</v>
      </c>
      <c r="B18616" s="1">
        <v>9</v>
      </c>
    </row>
    <row r="18617" spans="1:2" hidden="1" x14ac:dyDescent="0.35">
      <c r="A18617" s="1" t="s">
        <v>20693</v>
      </c>
      <c r="B18617" s="1">
        <v>3</v>
      </c>
    </row>
    <row r="18618" spans="1:2" hidden="1" x14ac:dyDescent="0.35">
      <c r="A18618" s="1" t="s">
        <v>20694</v>
      </c>
      <c r="B18618" s="1">
        <v>47</v>
      </c>
    </row>
    <row r="18619" spans="1:2" hidden="1" x14ac:dyDescent="0.35">
      <c r="A18619" s="1" t="s">
        <v>20695</v>
      </c>
      <c r="B18619" s="1">
        <v>45</v>
      </c>
    </row>
    <row r="18620" spans="1:2" hidden="1" x14ac:dyDescent="0.35">
      <c r="A18620" s="1" t="s">
        <v>20696</v>
      </c>
      <c r="B18620" s="1">
        <v>90</v>
      </c>
    </row>
    <row r="18621" spans="1:2" hidden="1" x14ac:dyDescent="0.35">
      <c r="A18621" s="1" t="s">
        <v>20697</v>
      </c>
      <c r="B18621" s="1">
        <v>71</v>
      </c>
    </row>
    <row r="18622" spans="1:2" hidden="1" x14ac:dyDescent="0.35">
      <c r="A18622" s="1" t="s">
        <v>20698</v>
      </c>
      <c r="B18622" s="1">
        <v>38</v>
      </c>
    </row>
    <row r="18623" spans="1:2" hidden="1" x14ac:dyDescent="0.35">
      <c r="A18623" s="1" t="s">
        <v>20699</v>
      </c>
      <c r="B18623" s="1">
        <v>7</v>
      </c>
    </row>
    <row r="18624" spans="1:2" hidden="1" x14ac:dyDescent="0.35">
      <c r="A18624" s="1" t="s">
        <v>20700</v>
      </c>
      <c r="B18624" s="1">
        <v>68</v>
      </c>
    </row>
    <row r="18625" spans="1:2" hidden="1" x14ac:dyDescent="0.35">
      <c r="A18625" s="1" t="s">
        <v>20701</v>
      </c>
      <c r="B18625" s="1">
        <v>16</v>
      </c>
    </row>
    <row r="18626" spans="1:2" hidden="1" x14ac:dyDescent="0.35">
      <c r="A18626" s="1" t="s">
        <v>20702</v>
      </c>
      <c r="B18626" s="1">
        <v>59</v>
      </c>
    </row>
    <row r="18627" spans="1:2" hidden="1" x14ac:dyDescent="0.35">
      <c r="A18627" s="1" t="s">
        <v>20703</v>
      </c>
      <c r="B18627" s="1">
        <v>22</v>
      </c>
    </row>
    <row r="18628" spans="1:2" hidden="1" x14ac:dyDescent="0.35">
      <c r="A18628" s="1" t="s">
        <v>20704</v>
      </c>
      <c r="B18628" s="1">
        <v>10</v>
      </c>
    </row>
    <row r="18629" spans="1:2" hidden="1" x14ac:dyDescent="0.35">
      <c r="A18629" s="1" t="s">
        <v>20705</v>
      </c>
      <c r="B18629" s="1">
        <v>49</v>
      </c>
    </row>
    <row r="18630" spans="1:2" hidden="1" x14ac:dyDescent="0.35">
      <c r="A18630" s="1" t="s">
        <v>20706</v>
      </c>
      <c r="B18630" s="1">
        <v>35</v>
      </c>
    </row>
    <row r="18631" spans="1:2" hidden="1" x14ac:dyDescent="0.35">
      <c r="A18631" s="1" t="s">
        <v>20707</v>
      </c>
      <c r="B18631" s="1">
        <v>7</v>
      </c>
    </row>
    <row r="18632" spans="1:2" hidden="1" x14ac:dyDescent="0.35">
      <c r="A18632" s="1" t="s">
        <v>20708</v>
      </c>
      <c r="B18632" s="1">
        <v>86</v>
      </c>
    </row>
    <row r="18633" spans="1:2" hidden="1" x14ac:dyDescent="0.35">
      <c r="A18633" s="1" t="s">
        <v>20709</v>
      </c>
      <c r="B18633" s="1">
        <v>39</v>
      </c>
    </row>
    <row r="18634" spans="1:2" hidden="1" x14ac:dyDescent="0.35">
      <c r="A18634" s="1" t="s">
        <v>20710</v>
      </c>
      <c r="B18634" s="1">
        <v>11</v>
      </c>
    </row>
    <row r="18635" spans="1:2" hidden="1" x14ac:dyDescent="0.35">
      <c r="A18635" s="1" t="s">
        <v>20711</v>
      </c>
      <c r="B18635" s="1">
        <v>33</v>
      </c>
    </row>
    <row r="18636" spans="1:2" hidden="1" x14ac:dyDescent="0.35">
      <c r="A18636" s="1" t="s">
        <v>20712</v>
      </c>
      <c r="B18636" s="1">
        <v>5</v>
      </c>
    </row>
    <row r="18637" spans="1:2" hidden="1" x14ac:dyDescent="0.35">
      <c r="A18637" s="1" t="s">
        <v>20713</v>
      </c>
      <c r="B18637" s="1">
        <v>52</v>
      </c>
    </row>
    <row r="18638" spans="1:2" hidden="1" x14ac:dyDescent="0.35">
      <c r="A18638" s="1" t="s">
        <v>20714</v>
      </c>
      <c r="B18638" s="1">
        <v>39</v>
      </c>
    </row>
    <row r="18639" spans="1:2" hidden="1" x14ac:dyDescent="0.35">
      <c r="A18639" s="1" t="s">
        <v>20715</v>
      </c>
      <c r="B18639" s="1">
        <v>72</v>
      </c>
    </row>
    <row r="18640" spans="1:2" hidden="1" x14ac:dyDescent="0.35">
      <c r="A18640" s="1" t="s">
        <v>20716</v>
      </c>
      <c r="B18640" s="1">
        <v>87</v>
      </c>
    </row>
    <row r="18641" spans="1:2" hidden="1" x14ac:dyDescent="0.35">
      <c r="A18641" s="1" t="s">
        <v>20717</v>
      </c>
      <c r="B18641" s="1">
        <v>98</v>
      </c>
    </row>
    <row r="18642" spans="1:2" hidden="1" x14ac:dyDescent="0.35">
      <c r="A18642" s="1" t="s">
        <v>20718</v>
      </c>
      <c r="B18642" s="1">
        <v>97</v>
      </c>
    </row>
    <row r="18643" spans="1:2" hidden="1" x14ac:dyDescent="0.35">
      <c r="A18643" s="1" t="s">
        <v>20719</v>
      </c>
      <c r="B18643" s="1">
        <v>27</v>
      </c>
    </row>
    <row r="18644" spans="1:2" hidden="1" x14ac:dyDescent="0.35">
      <c r="A18644" s="1" t="s">
        <v>20720</v>
      </c>
      <c r="B18644" s="1">
        <v>11</v>
      </c>
    </row>
    <row r="18645" spans="1:2" hidden="1" x14ac:dyDescent="0.35">
      <c r="A18645" s="1" t="s">
        <v>20721</v>
      </c>
      <c r="B18645" s="1">
        <v>86</v>
      </c>
    </row>
    <row r="18646" spans="1:2" hidden="1" x14ac:dyDescent="0.35">
      <c r="A18646" s="1" t="s">
        <v>20722</v>
      </c>
      <c r="B18646" s="1">
        <v>9</v>
      </c>
    </row>
    <row r="18647" spans="1:2" hidden="1" x14ac:dyDescent="0.35">
      <c r="A18647" s="1" t="s">
        <v>20723</v>
      </c>
      <c r="B18647" s="1">
        <v>29</v>
      </c>
    </row>
    <row r="18648" spans="1:2" hidden="1" x14ac:dyDescent="0.35">
      <c r="A18648" s="1" t="s">
        <v>20724</v>
      </c>
      <c r="B18648" s="1">
        <v>57</v>
      </c>
    </row>
    <row r="18649" spans="1:2" hidden="1" x14ac:dyDescent="0.35">
      <c r="A18649" s="1" t="s">
        <v>20725</v>
      </c>
      <c r="B18649" s="1">
        <v>80</v>
      </c>
    </row>
    <row r="18650" spans="1:2" hidden="1" x14ac:dyDescent="0.35">
      <c r="A18650" s="1" t="s">
        <v>20726</v>
      </c>
      <c r="B18650" s="1">
        <v>92</v>
      </c>
    </row>
    <row r="18651" spans="1:2" hidden="1" x14ac:dyDescent="0.35">
      <c r="A18651" s="1" t="s">
        <v>20727</v>
      </c>
      <c r="B18651" s="1">
        <v>22</v>
      </c>
    </row>
    <row r="18652" spans="1:2" hidden="1" x14ac:dyDescent="0.35">
      <c r="A18652" s="1" t="s">
        <v>20728</v>
      </c>
      <c r="B18652" s="1">
        <v>96</v>
      </c>
    </row>
    <row r="18653" spans="1:2" hidden="1" x14ac:dyDescent="0.35">
      <c r="A18653" s="1" t="s">
        <v>20729</v>
      </c>
      <c r="B18653" s="1">
        <v>68</v>
      </c>
    </row>
    <row r="18654" spans="1:2" hidden="1" x14ac:dyDescent="0.35">
      <c r="A18654" s="1" t="s">
        <v>20730</v>
      </c>
      <c r="B18654" s="1">
        <v>10</v>
      </c>
    </row>
    <row r="18655" spans="1:2" hidden="1" x14ac:dyDescent="0.35">
      <c r="A18655" s="1" t="s">
        <v>20731</v>
      </c>
      <c r="B18655" s="1">
        <v>97</v>
      </c>
    </row>
    <row r="18656" spans="1:2" hidden="1" x14ac:dyDescent="0.35">
      <c r="A18656" s="1" t="s">
        <v>20732</v>
      </c>
      <c r="B18656" s="1">
        <v>43</v>
      </c>
    </row>
    <row r="18657" spans="1:2" hidden="1" x14ac:dyDescent="0.35">
      <c r="A18657" s="1" t="s">
        <v>20733</v>
      </c>
      <c r="B18657" s="1">
        <v>70</v>
      </c>
    </row>
    <row r="18658" spans="1:2" hidden="1" x14ac:dyDescent="0.35">
      <c r="A18658" s="1" t="s">
        <v>20734</v>
      </c>
      <c r="B18658" s="1">
        <v>11</v>
      </c>
    </row>
    <row r="18659" spans="1:2" hidden="1" x14ac:dyDescent="0.35">
      <c r="A18659" s="1" t="s">
        <v>20735</v>
      </c>
      <c r="B18659" s="1">
        <v>8</v>
      </c>
    </row>
    <row r="18660" spans="1:2" hidden="1" x14ac:dyDescent="0.35">
      <c r="A18660" s="1" t="s">
        <v>20736</v>
      </c>
      <c r="B18660" s="1">
        <v>3</v>
      </c>
    </row>
    <row r="18661" spans="1:2" hidden="1" x14ac:dyDescent="0.35">
      <c r="A18661" s="1" t="s">
        <v>20737</v>
      </c>
      <c r="B18661" s="1">
        <v>65</v>
      </c>
    </row>
    <row r="18662" spans="1:2" hidden="1" x14ac:dyDescent="0.35">
      <c r="A18662" s="1" t="s">
        <v>20738</v>
      </c>
      <c r="B18662" s="1">
        <v>82</v>
      </c>
    </row>
    <row r="18663" spans="1:2" hidden="1" x14ac:dyDescent="0.35">
      <c r="A18663" s="1" t="s">
        <v>20739</v>
      </c>
      <c r="B18663" s="1">
        <v>61</v>
      </c>
    </row>
    <row r="18664" spans="1:2" hidden="1" x14ac:dyDescent="0.35">
      <c r="A18664" s="1" t="s">
        <v>20740</v>
      </c>
      <c r="B18664" s="1">
        <v>89</v>
      </c>
    </row>
    <row r="18665" spans="1:2" hidden="1" x14ac:dyDescent="0.35">
      <c r="A18665" s="1" t="s">
        <v>20741</v>
      </c>
      <c r="B18665" s="1">
        <v>15</v>
      </c>
    </row>
    <row r="18666" spans="1:2" hidden="1" x14ac:dyDescent="0.35">
      <c r="A18666" s="1" t="s">
        <v>20742</v>
      </c>
      <c r="B18666" s="1">
        <v>28</v>
      </c>
    </row>
    <row r="18667" spans="1:2" hidden="1" x14ac:dyDescent="0.35">
      <c r="A18667" s="1" t="s">
        <v>20743</v>
      </c>
      <c r="B18667" s="1">
        <v>17</v>
      </c>
    </row>
    <row r="18668" spans="1:2" hidden="1" x14ac:dyDescent="0.35">
      <c r="A18668" s="1" t="s">
        <v>20744</v>
      </c>
      <c r="B18668" s="1">
        <v>24</v>
      </c>
    </row>
    <row r="18669" spans="1:2" hidden="1" x14ac:dyDescent="0.35">
      <c r="A18669" s="1" t="s">
        <v>20745</v>
      </c>
      <c r="B18669" s="1">
        <v>31</v>
      </c>
    </row>
    <row r="18670" spans="1:2" hidden="1" x14ac:dyDescent="0.35">
      <c r="A18670" s="1" t="s">
        <v>20746</v>
      </c>
      <c r="B18670" s="1">
        <v>28</v>
      </c>
    </row>
    <row r="18671" spans="1:2" hidden="1" x14ac:dyDescent="0.35">
      <c r="A18671" s="1" t="s">
        <v>20747</v>
      </c>
      <c r="B18671" s="1">
        <v>58</v>
      </c>
    </row>
    <row r="18672" spans="1:2" hidden="1" x14ac:dyDescent="0.35">
      <c r="A18672" s="1" t="s">
        <v>20748</v>
      </c>
      <c r="B18672" s="1">
        <v>39</v>
      </c>
    </row>
    <row r="18673" spans="1:2" hidden="1" x14ac:dyDescent="0.35">
      <c r="A18673" s="1" t="s">
        <v>20749</v>
      </c>
      <c r="B18673" s="1">
        <v>66</v>
      </c>
    </row>
    <row r="18674" spans="1:2" hidden="1" x14ac:dyDescent="0.35">
      <c r="A18674" s="1" t="s">
        <v>20750</v>
      </c>
      <c r="B18674" s="1">
        <v>44</v>
      </c>
    </row>
    <row r="18675" spans="1:2" hidden="1" x14ac:dyDescent="0.35">
      <c r="A18675" s="1" t="s">
        <v>20751</v>
      </c>
      <c r="B18675" s="1">
        <v>35</v>
      </c>
    </row>
    <row r="18676" spans="1:2" hidden="1" x14ac:dyDescent="0.35">
      <c r="A18676" s="1" t="s">
        <v>20752</v>
      </c>
      <c r="B18676" s="1">
        <v>99</v>
      </c>
    </row>
    <row r="18677" spans="1:2" hidden="1" x14ac:dyDescent="0.35">
      <c r="A18677" s="1" t="s">
        <v>20753</v>
      </c>
      <c r="B18677" s="1">
        <v>40</v>
      </c>
    </row>
    <row r="18678" spans="1:2" hidden="1" x14ac:dyDescent="0.35">
      <c r="A18678" s="1" t="s">
        <v>20754</v>
      </c>
      <c r="B18678" s="1">
        <v>90</v>
      </c>
    </row>
    <row r="18679" spans="1:2" hidden="1" x14ac:dyDescent="0.35">
      <c r="A18679" s="1" t="s">
        <v>20755</v>
      </c>
      <c r="B18679" s="1">
        <v>62</v>
      </c>
    </row>
    <row r="18680" spans="1:2" hidden="1" x14ac:dyDescent="0.35">
      <c r="A18680" s="1" t="s">
        <v>20756</v>
      </c>
      <c r="B18680" s="1">
        <v>30</v>
      </c>
    </row>
    <row r="18681" spans="1:2" hidden="1" x14ac:dyDescent="0.35">
      <c r="A18681" s="1" t="s">
        <v>20757</v>
      </c>
      <c r="B18681" s="1">
        <v>2</v>
      </c>
    </row>
    <row r="18682" spans="1:2" hidden="1" x14ac:dyDescent="0.35">
      <c r="A18682" s="1" t="s">
        <v>20758</v>
      </c>
      <c r="B18682" s="1">
        <v>65</v>
      </c>
    </row>
    <row r="18683" spans="1:2" hidden="1" x14ac:dyDescent="0.35">
      <c r="A18683" s="1" t="s">
        <v>20759</v>
      </c>
      <c r="B18683" s="1">
        <v>8</v>
      </c>
    </row>
    <row r="18684" spans="1:2" hidden="1" x14ac:dyDescent="0.35">
      <c r="A18684" s="1" t="s">
        <v>20760</v>
      </c>
      <c r="B18684" s="1">
        <v>25</v>
      </c>
    </row>
    <row r="18685" spans="1:2" hidden="1" x14ac:dyDescent="0.35">
      <c r="A18685" s="1" t="s">
        <v>20761</v>
      </c>
      <c r="B18685" s="1">
        <v>29</v>
      </c>
    </row>
    <row r="18686" spans="1:2" hidden="1" x14ac:dyDescent="0.35">
      <c r="A18686" s="1" t="s">
        <v>20762</v>
      </c>
      <c r="B18686" s="1">
        <v>22</v>
      </c>
    </row>
    <row r="18687" spans="1:2" hidden="1" x14ac:dyDescent="0.35">
      <c r="A18687" s="1" t="s">
        <v>20763</v>
      </c>
      <c r="B18687" s="1">
        <v>31</v>
      </c>
    </row>
    <row r="18688" spans="1:2" hidden="1" x14ac:dyDescent="0.35">
      <c r="A18688" s="1" t="s">
        <v>20764</v>
      </c>
      <c r="B18688" s="1">
        <v>94</v>
      </c>
    </row>
    <row r="18689" spans="1:2" hidden="1" x14ac:dyDescent="0.35">
      <c r="A18689" s="1" t="s">
        <v>20765</v>
      </c>
      <c r="B18689" s="1">
        <v>12</v>
      </c>
    </row>
    <row r="18690" spans="1:2" hidden="1" x14ac:dyDescent="0.35">
      <c r="A18690" s="1" t="s">
        <v>20766</v>
      </c>
      <c r="B18690" s="1">
        <v>22</v>
      </c>
    </row>
    <row r="18691" spans="1:2" hidden="1" x14ac:dyDescent="0.35">
      <c r="A18691" s="1" t="s">
        <v>20767</v>
      </c>
      <c r="B18691" s="1">
        <v>4</v>
      </c>
    </row>
    <row r="18692" spans="1:2" hidden="1" x14ac:dyDescent="0.35">
      <c r="A18692" s="1" t="s">
        <v>20768</v>
      </c>
      <c r="B18692" s="1">
        <v>52</v>
      </c>
    </row>
    <row r="18693" spans="1:2" hidden="1" x14ac:dyDescent="0.35">
      <c r="A18693" s="1" t="s">
        <v>20769</v>
      </c>
      <c r="B18693" s="1">
        <v>31</v>
      </c>
    </row>
    <row r="18694" spans="1:2" hidden="1" x14ac:dyDescent="0.35">
      <c r="A18694" s="1" t="s">
        <v>20770</v>
      </c>
      <c r="B18694" s="1">
        <v>71</v>
      </c>
    </row>
    <row r="18695" spans="1:2" hidden="1" x14ac:dyDescent="0.35">
      <c r="A18695" s="1" t="s">
        <v>20771</v>
      </c>
      <c r="B18695" s="1">
        <v>43</v>
      </c>
    </row>
    <row r="18696" spans="1:2" hidden="1" x14ac:dyDescent="0.35">
      <c r="A18696" s="1" t="s">
        <v>20772</v>
      </c>
      <c r="B18696" s="1">
        <v>4</v>
      </c>
    </row>
    <row r="18697" spans="1:2" hidden="1" x14ac:dyDescent="0.35">
      <c r="A18697" s="1" t="s">
        <v>20773</v>
      </c>
      <c r="B18697" s="1">
        <v>90</v>
      </c>
    </row>
    <row r="18698" spans="1:2" hidden="1" x14ac:dyDescent="0.35">
      <c r="A18698" s="1" t="s">
        <v>20774</v>
      </c>
      <c r="B18698" s="1">
        <v>22</v>
      </c>
    </row>
    <row r="18699" spans="1:2" hidden="1" x14ac:dyDescent="0.35">
      <c r="A18699" s="1" t="s">
        <v>20775</v>
      </c>
      <c r="B18699" s="1">
        <v>4</v>
      </c>
    </row>
    <row r="18700" spans="1:2" hidden="1" x14ac:dyDescent="0.35">
      <c r="A18700" s="1" t="s">
        <v>20776</v>
      </c>
      <c r="B18700" s="1">
        <v>20</v>
      </c>
    </row>
    <row r="18701" spans="1:2" hidden="1" x14ac:dyDescent="0.35">
      <c r="A18701" s="1" t="s">
        <v>20777</v>
      </c>
      <c r="B18701" s="1">
        <v>69</v>
      </c>
    </row>
    <row r="18702" spans="1:2" hidden="1" x14ac:dyDescent="0.35">
      <c r="A18702" s="1" t="s">
        <v>20778</v>
      </c>
      <c r="B18702" s="1">
        <v>33</v>
      </c>
    </row>
    <row r="18703" spans="1:2" hidden="1" x14ac:dyDescent="0.35">
      <c r="A18703" s="1" t="s">
        <v>20779</v>
      </c>
      <c r="B18703" s="1">
        <v>16</v>
      </c>
    </row>
    <row r="18704" spans="1:2" hidden="1" x14ac:dyDescent="0.35">
      <c r="A18704" s="1" t="s">
        <v>20780</v>
      </c>
      <c r="B18704" s="1">
        <v>7</v>
      </c>
    </row>
    <row r="18705" spans="1:2" hidden="1" x14ac:dyDescent="0.35">
      <c r="A18705" s="1" t="s">
        <v>20781</v>
      </c>
      <c r="B18705" s="1">
        <v>61</v>
      </c>
    </row>
    <row r="18706" spans="1:2" hidden="1" x14ac:dyDescent="0.35">
      <c r="A18706" s="1" t="s">
        <v>20782</v>
      </c>
      <c r="B18706" s="1">
        <v>78</v>
      </c>
    </row>
    <row r="18707" spans="1:2" hidden="1" x14ac:dyDescent="0.35">
      <c r="A18707" s="1" t="s">
        <v>20783</v>
      </c>
      <c r="B18707" s="1">
        <v>55</v>
      </c>
    </row>
    <row r="18708" spans="1:2" hidden="1" x14ac:dyDescent="0.35">
      <c r="A18708" s="1" t="s">
        <v>20784</v>
      </c>
      <c r="B18708" s="1">
        <v>9</v>
      </c>
    </row>
    <row r="18709" spans="1:2" hidden="1" x14ac:dyDescent="0.35">
      <c r="A18709" s="1" t="s">
        <v>20785</v>
      </c>
      <c r="B18709" s="1">
        <v>67</v>
      </c>
    </row>
    <row r="18710" spans="1:2" hidden="1" x14ac:dyDescent="0.35">
      <c r="A18710" s="1" t="s">
        <v>20786</v>
      </c>
      <c r="B18710" s="1">
        <v>27</v>
      </c>
    </row>
    <row r="18711" spans="1:2" hidden="1" x14ac:dyDescent="0.35">
      <c r="A18711" s="1" t="s">
        <v>20787</v>
      </c>
      <c r="B18711" s="1">
        <v>52</v>
      </c>
    </row>
    <row r="18712" spans="1:2" hidden="1" x14ac:dyDescent="0.35">
      <c r="A18712" s="1" t="s">
        <v>20788</v>
      </c>
      <c r="B18712" s="1">
        <v>52</v>
      </c>
    </row>
    <row r="18713" spans="1:2" hidden="1" x14ac:dyDescent="0.35">
      <c r="A18713" s="1" t="s">
        <v>20789</v>
      </c>
      <c r="B18713" s="1">
        <v>7</v>
      </c>
    </row>
    <row r="18714" spans="1:2" hidden="1" x14ac:dyDescent="0.35">
      <c r="A18714" s="1" t="s">
        <v>20790</v>
      </c>
      <c r="B18714" s="1">
        <v>5</v>
      </c>
    </row>
    <row r="18715" spans="1:2" hidden="1" x14ac:dyDescent="0.35">
      <c r="A18715" s="1" t="s">
        <v>20791</v>
      </c>
      <c r="B18715" s="1">
        <v>80</v>
      </c>
    </row>
    <row r="18716" spans="1:2" hidden="1" x14ac:dyDescent="0.35">
      <c r="A18716" s="1" t="s">
        <v>20792</v>
      </c>
      <c r="B18716" s="1">
        <v>2</v>
      </c>
    </row>
    <row r="18717" spans="1:2" hidden="1" x14ac:dyDescent="0.35">
      <c r="A18717" s="1" t="s">
        <v>20793</v>
      </c>
      <c r="B18717" s="1">
        <v>62</v>
      </c>
    </row>
    <row r="18718" spans="1:2" hidden="1" x14ac:dyDescent="0.35">
      <c r="A18718" s="1" t="s">
        <v>20794</v>
      </c>
      <c r="B18718" s="1">
        <v>22</v>
      </c>
    </row>
    <row r="18719" spans="1:2" hidden="1" x14ac:dyDescent="0.35">
      <c r="A18719" s="1" t="s">
        <v>20795</v>
      </c>
      <c r="B18719" s="1">
        <v>20</v>
      </c>
    </row>
    <row r="18720" spans="1:2" hidden="1" x14ac:dyDescent="0.35">
      <c r="A18720" s="1" t="s">
        <v>20796</v>
      </c>
      <c r="B18720" s="1">
        <v>43</v>
      </c>
    </row>
    <row r="18721" spans="1:2" hidden="1" x14ac:dyDescent="0.35">
      <c r="A18721" s="1" t="s">
        <v>20797</v>
      </c>
      <c r="B18721" s="1">
        <v>31</v>
      </c>
    </row>
    <row r="18722" spans="1:2" hidden="1" x14ac:dyDescent="0.35">
      <c r="A18722" s="1" t="s">
        <v>20798</v>
      </c>
      <c r="B18722" s="1">
        <v>57</v>
      </c>
    </row>
    <row r="18723" spans="1:2" hidden="1" x14ac:dyDescent="0.35">
      <c r="A18723" s="1" t="s">
        <v>20799</v>
      </c>
      <c r="B18723" s="1">
        <v>89</v>
      </c>
    </row>
    <row r="18724" spans="1:2" hidden="1" x14ac:dyDescent="0.35">
      <c r="A18724" s="1" t="s">
        <v>20800</v>
      </c>
      <c r="B18724" s="1">
        <v>44</v>
      </c>
    </row>
    <row r="18725" spans="1:2" hidden="1" x14ac:dyDescent="0.35">
      <c r="A18725" s="1" t="s">
        <v>20801</v>
      </c>
      <c r="B18725" s="1">
        <v>27</v>
      </c>
    </row>
    <row r="18726" spans="1:2" hidden="1" x14ac:dyDescent="0.35">
      <c r="A18726" s="1" t="s">
        <v>20802</v>
      </c>
      <c r="B18726" s="1">
        <v>10</v>
      </c>
    </row>
    <row r="18727" spans="1:2" hidden="1" x14ac:dyDescent="0.35">
      <c r="A18727" s="1" t="s">
        <v>20803</v>
      </c>
      <c r="B18727" s="1">
        <v>46</v>
      </c>
    </row>
    <row r="18728" spans="1:2" hidden="1" x14ac:dyDescent="0.35">
      <c r="A18728" s="1" t="s">
        <v>20804</v>
      </c>
      <c r="B18728" s="1">
        <v>81</v>
      </c>
    </row>
    <row r="18729" spans="1:2" hidden="1" x14ac:dyDescent="0.35">
      <c r="A18729" s="1" t="s">
        <v>20805</v>
      </c>
      <c r="B18729" s="1">
        <v>57</v>
      </c>
    </row>
    <row r="18730" spans="1:2" hidden="1" x14ac:dyDescent="0.35">
      <c r="A18730" s="1" t="s">
        <v>20806</v>
      </c>
      <c r="B18730" s="1">
        <v>57</v>
      </c>
    </row>
    <row r="18731" spans="1:2" hidden="1" x14ac:dyDescent="0.35">
      <c r="A18731" s="1" t="s">
        <v>20807</v>
      </c>
      <c r="B18731" s="1">
        <v>38</v>
      </c>
    </row>
    <row r="18732" spans="1:2" hidden="1" x14ac:dyDescent="0.35">
      <c r="A18732" s="1" t="s">
        <v>20808</v>
      </c>
      <c r="B18732" s="1">
        <v>69</v>
      </c>
    </row>
    <row r="18733" spans="1:2" hidden="1" x14ac:dyDescent="0.35">
      <c r="A18733" s="1" t="s">
        <v>20809</v>
      </c>
      <c r="B18733" s="1">
        <v>85</v>
      </c>
    </row>
    <row r="18734" spans="1:2" hidden="1" x14ac:dyDescent="0.35">
      <c r="A18734" s="1" t="s">
        <v>20810</v>
      </c>
      <c r="B18734" s="1">
        <v>88</v>
      </c>
    </row>
    <row r="18735" spans="1:2" hidden="1" x14ac:dyDescent="0.35">
      <c r="A18735" s="1" t="s">
        <v>20811</v>
      </c>
      <c r="B18735" s="1">
        <v>7</v>
      </c>
    </row>
    <row r="18736" spans="1:2" hidden="1" x14ac:dyDescent="0.35">
      <c r="A18736" s="1" t="s">
        <v>20812</v>
      </c>
      <c r="B18736" s="1">
        <v>60</v>
      </c>
    </row>
    <row r="18737" spans="1:2" hidden="1" x14ac:dyDescent="0.35">
      <c r="A18737" s="1" t="s">
        <v>20813</v>
      </c>
      <c r="B18737" s="1">
        <v>14</v>
      </c>
    </row>
    <row r="18738" spans="1:2" hidden="1" x14ac:dyDescent="0.35">
      <c r="A18738" s="1" t="s">
        <v>20814</v>
      </c>
      <c r="B18738" s="1">
        <v>35</v>
      </c>
    </row>
    <row r="18739" spans="1:2" hidden="1" x14ac:dyDescent="0.35">
      <c r="A18739" s="1" t="s">
        <v>20815</v>
      </c>
      <c r="B18739" s="1">
        <v>45</v>
      </c>
    </row>
    <row r="18740" spans="1:2" hidden="1" x14ac:dyDescent="0.35">
      <c r="A18740" s="1" t="s">
        <v>20816</v>
      </c>
      <c r="B18740" s="1">
        <v>75</v>
      </c>
    </row>
    <row r="18741" spans="1:2" hidden="1" x14ac:dyDescent="0.35">
      <c r="A18741" s="1" t="s">
        <v>20817</v>
      </c>
      <c r="B18741" s="1">
        <v>1</v>
      </c>
    </row>
    <row r="18742" spans="1:2" hidden="1" x14ac:dyDescent="0.35">
      <c r="A18742" s="1" t="s">
        <v>20818</v>
      </c>
      <c r="B18742" s="1">
        <v>48</v>
      </c>
    </row>
    <row r="18743" spans="1:2" hidden="1" x14ac:dyDescent="0.35">
      <c r="A18743" s="1" t="s">
        <v>20819</v>
      </c>
      <c r="B18743" s="1">
        <v>54</v>
      </c>
    </row>
    <row r="18744" spans="1:2" hidden="1" x14ac:dyDescent="0.35">
      <c r="A18744" s="1" t="s">
        <v>20820</v>
      </c>
      <c r="B18744" s="1">
        <v>56</v>
      </c>
    </row>
    <row r="18745" spans="1:2" hidden="1" x14ac:dyDescent="0.35">
      <c r="A18745" s="1" t="s">
        <v>20821</v>
      </c>
      <c r="B18745" s="1">
        <v>66</v>
      </c>
    </row>
    <row r="18746" spans="1:2" hidden="1" x14ac:dyDescent="0.35">
      <c r="A18746" s="1" t="s">
        <v>20822</v>
      </c>
      <c r="B18746" s="1">
        <v>97</v>
      </c>
    </row>
    <row r="18747" spans="1:2" hidden="1" x14ac:dyDescent="0.35">
      <c r="A18747" s="1" t="s">
        <v>20823</v>
      </c>
      <c r="B18747" s="1">
        <v>62</v>
      </c>
    </row>
    <row r="18748" spans="1:2" hidden="1" x14ac:dyDescent="0.35">
      <c r="A18748" s="1" t="s">
        <v>20824</v>
      </c>
      <c r="B18748" s="1">
        <v>28</v>
      </c>
    </row>
    <row r="18749" spans="1:2" hidden="1" x14ac:dyDescent="0.35">
      <c r="A18749" s="1" t="s">
        <v>20825</v>
      </c>
      <c r="B18749" s="1">
        <v>51</v>
      </c>
    </row>
    <row r="18750" spans="1:2" hidden="1" x14ac:dyDescent="0.35">
      <c r="A18750" s="1" t="s">
        <v>20826</v>
      </c>
      <c r="B18750" s="1">
        <v>71</v>
      </c>
    </row>
    <row r="18751" spans="1:2" hidden="1" x14ac:dyDescent="0.35">
      <c r="A18751" s="1" t="s">
        <v>20827</v>
      </c>
      <c r="B18751" s="1">
        <v>53</v>
      </c>
    </row>
    <row r="18752" spans="1:2" hidden="1" x14ac:dyDescent="0.35">
      <c r="A18752" s="1" t="s">
        <v>20828</v>
      </c>
      <c r="B18752" s="1">
        <v>30</v>
      </c>
    </row>
    <row r="18753" spans="1:2" hidden="1" x14ac:dyDescent="0.35">
      <c r="A18753" s="1" t="s">
        <v>20829</v>
      </c>
      <c r="B18753" s="1">
        <v>55</v>
      </c>
    </row>
    <row r="18754" spans="1:2" hidden="1" x14ac:dyDescent="0.35">
      <c r="A18754" s="1" t="s">
        <v>20830</v>
      </c>
      <c r="B18754" s="1">
        <v>44</v>
      </c>
    </row>
    <row r="18755" spans="1:2" hidden="1" x14ac:dyDescent="0.35">
      <c r="A18755" s="1" t="s">
        <v>20831</v>
      </c>
      <c r="B18755" s="1">
        <v>6</v>
      </c>
    </row>
    <row r="18756" spans="1:2" hidden="1" x14ac:dyDescent="0.35">
      <c r="A18756" s="1" t="s">
        <v>20832</v>
      </c>
      <c r="B18756" s="1">
        <v>76</v>
      </c>
    </row>
    <row r="18757" spans="1:2" hidden="1" x14ac:dyDescent="0.35">
      <c r="A18757" s="1" t="s">
        <v>20833</v>
      </c>
      <c r="B18757" s="1">
        <v>68</v>
      </c>
    </row>
    <row r="18758" spans="1:2" hidden="1" x14ac:dyDescent="0.35">
      <c r="A18758" s="1" t="s">
        <v>20834</v>
      </c>
      <c r="B18758" s="1">
        <v>94</v>
      </c>
    </row>
    <row r="18759" spans="1:2" hidden="1" x14ac:dyDescent="0.35">
      <c r="A18759" s="1" t="s">
        <v>20835</v>
      </c>
      <c r="B18759" s="1">
        <v>15</v>
      </c>
    </row>
    <row r="18760" spans="1:2" hidden="1" x14ac:dyDescent="0.35">
      <c r="A18760" s="1" t="s">
        <v>20836</v>
      </c>
      <c r="B18760" s="1">
        <v>59</v>
      </c>
    </row>
    <row r="18761" spans="1:2" hidden="1" x14ac:dyDescent="0.35">
      <c r="A18761" s="1" t="s">
        <v>20837</v>
      </c>
      <c r="B18761" s="1">
        <v>64</v>
      </c>
    </row>
    <row r="18762" spans="1:2" hidden="1" x14ac:dyDescent="0.35">
      <c r="A18762" s="1" t="s">
        <v>20838</v>
      </c>
      <c r="B18762" s="1">
        <v>74</v>
      </c>
    </row>
    <row r="18763" spans="1:2" hidden="1" x14ac:dyDescent="0.35">
      <c r="A18763" s="1" t="s">
        <v>20839</v>
      </c>
      <c r="B18763" s="1">
        <v>21</v>
      </c>
    </row>
    <row r="18764" spans="1:2" hidden="1" x14ac:dyDescent="0.35">
      <c r="A18764" s="1" t="s">
        <v>20840</v>
      </c>
      <c r="B18764" s="1">
        <v>63</v>
      </c>
    </row>
    <row r="18765" spans="1:2" hidden="1" x14ac:dyDescent="0.35">
      <c r="A18765" s="1" t="s">
        <v>20841</v>
      </c>
      <c r="B18765" s="1">
        <v>48</v>
      </c>
    </row>
    <row r="18766" spans="1:2" hidden="1" x14ac:dyDescent="0.35">
      <c r="A18766" s="1" t="s">
        <v>20842</v>
      </c>
      <c r="B18766" s="1">
        <v>33</v>
      </c>
    </row>
    <row r="18767" spans="1:2" hidden="1" x14ac:dyDescent="0.35">
      <c r="A18767" s="1" t="s">
        <v>20843</v>
      </c>
      <c r="B18767" s="1">
        <v>68</v>
      </c>
    </row>
    <row r="18768" spans="1:2" hidden="1" x14ac:dyDescent="0.35">
      <c r="A18768" s="1" t="s">
        <v>20844</v>
      </c>
      <c r="B18768" s="1">
        <v>45</v>
      </c>
    </row>
    <row r="18769" spans="1:2" hidden="1" x14ac:dyDescent="0.35">
      <c r="A18769" s="1" t="s">
        <v>20845</v>
      </c>
      <c r="B18769" s="1">
        <v>62</v>
      </c>
    </row>
    <row r="18770" spans="1:2" hidden="1" x14ac:dyDescent="0.35">
      <c r="A18770" s="1" t="s">
        <v>20846</v>
      </c>
      <c r="B18770" s="1">
        <v>94</v>
      </c>
    </row>
    <row r="18771" spans="1:2" hidden="1" x14ac:dyDescent="0.35">
      <c r="A18771" s="1" t="s">
        <v>20847</v>
      </c>
      <c r="B18771" s="1">
        <v>81</v>
      </c>
    </row>
    <row r="18772" spans="1:2" hidden="1" x14ac:dyDescent="0.35">
      <c r="A18772" s="1" t="s">
        <v>20848</v>
      </c>
      <c r="B18772" s="1">
        <v>36</v>
      </c>
    </row>
    <row r="18773" spans="1:2" hidden="1" x14ac:dyDescent="0.35">
      <c r="A18773" s="1" t="s">
        <v>20849</v>
      </c>
      <c r="B18773" s="1">
        <v>90</v>
      </c>
    </row>
    <row r="18774" spans="1:2" hidden="1" x14ac:dyDescent="0.35">
      <c r="A18774" s="1" t="s">
        <v>20850</v>
      </c>
      <c r="B18774" s="1">
        <v>89</v>
      </c>
    </row>
    <row r="18775" spans="1:2" hidden="1" x14ac:dyDescent="0.35">
      <c r="A18775" s="1" t="s">
        <v>20851</v>
      </c>
      <c r="B18775" s="1">
        <v>63</v>
      </c>
    </row>
    <row r="18776" spans="1:2" hidden="1" x14ac:dyDescent="0.35">
      <c r="A18776" s="1" t="s">
        <v>20852</v>
      </c>
      <c r="B18776" s="1">
        <v>83</v>
      </c>
    </row>
    <row r="18777" spans="1:2" hidden="1" x14ac:dyDescent="0.35">
      <c r="A18777" s="1" t="s">
        <v>20853</v>
      </c>
      <c r="B18777" s="1">
        <v>70</v>
      </c>
    </row>
    <row r="18778" spans="1:2" hidden="1" x14ac:dyDescent="0.35">
      <c r="A18778" s="1" t="s">
        <v>20854</v>
      </c>
      <c r="B18778" s="1">
        <v>7</v>
      </c>
    </row>
    <row r="18779" spans="1:2" hidden="1" x14ac:dyDescent="0.35">
      <c r="A18779" s="1" t="s">
        <v>20855</v>
      </c>
      <c r="B18779" s="1">
        <v>15</v>
      </c>
    </row>
    <row r="18780" spans="1:2" hidden="1" x14ac:dyDescent="0.35">
      <c r="A18780" s="1" t="s">
        <v>20856</v>
      </c>
      <c r="B18780" s="1">
        <v>27</v>
      </c>
    </row>
    <row r="18781" spans="1:2" hidden="1" x14ac:dyDescent="0.35">
      <c r="A18781" s="1" t="s">
        <v>20857</v>
      </c>
      <c r="B18781" s="1">
        <v>98</v>
      </c>
    </row>
    <row r="18782" spans="1:2" hidden="1" x14ac:dyDescent="0.35">
      <c r="A18782" s="1" t="s">
        <v>20858</v>
      </c>
      <c r="B18782" s="1">
        <v>88</v>
      </c>
    </row>
    <row r="18783" spans="1:2" hidden="1" x14ac:dyDescent="0.35">
      <c r="A18783" s="1" t="s">
        <v>20859</v>
      </c>
      <c r="B18783" s="1">
        <v>24</v>
      </c>
    </row>
    <row r="18784" spans="1:2" hidden="1" x14ac:dyDescent="0.35">
      <c r="A18784" s="1" t="s">
        <v>20860</v>
      </c>
      <c r="B18784" s="1">
        <v>63</v>
      </c>
    </row>
    <row r="18785" spans="1:2" hidden="1" x14ac:dyDescent="0.35">
      <c r="A18785" s="1" t="s">
        <v>20861</v>
      </c>
      <c r="B18785" s="1">
        <v>43</v>
      </c>
    </row>
    <row r="18786" spans="1:2" hidden="1" x14ac:dyDescent="0.35">
      <c r="A18786" s="1" t="s">
        <v>20862</v>
      </c>
      <c r="B18786" s="1">
        <v>52</v>
      </c>
    </row>
    <row r="18787" spans="1:2" hidden="1" x14ac:dyDescent="0.35">
      <c r="A18787" s="1" t="s">
        <v>20863</v>
      </c>
      <c r="B18787" s="1">
        <v>83</v>
      </c>
    </row>
    <row r="18788" spans="1:2" hidden="1" x14ac:dyDescent="0.35">
      <c r="A18788" s="1" t="s">
        <v>20864</v>
      </c>
      <c r="B18788" s="1">
        <v>77</v>
      </c>
    </row>
    <row r="18789" spans="1:2" hidden="1" x14ac:dyDescent="0.35">
      <c r="A18789" s="1" t="s">
        <v>20865</v>
      </c>
      <c r="B18789" s="1">
        <v>90</v>
      </c>
    </row>
    <row r="18790" spans="1:2" hidden="1" x14ac:dyDescent="0.35">
      <c r="A18790" s="1" t="s">
        <v>20866</v>
      </c>
      <c r="B18790" s="1">
        <v>46</v>
      </c>
    </row>
    <row r="18791" spans="1:2" hidden="1" x14ac:dyDescent="0.35">
      <c r="A18791" s="1" t="s">
        <v>20867</v>
      </c>
      <c r="B18791" s="1">
        <v>60</v>
      </c>
    </row>
    <row r="18792" spans="1:2" hidden="1" x14ac:dyDescent="0.35">
      <c r="A18792" s="1" t="s">
        <v>20868</v>
      </c>
      <c r="B18792" s="1">
        <v>84</v>
      </c>
    </row>
    <row r="18793" spans="1:2" hidden="1" x14ac:dyDescent="0.35">
      <c r="A18793" s="1" t="s">
        <v>20869</v>
      </c>
      <c r="B18793" s="1">
        <v>85</v>
      </c>
    </row>
    <row r="18794" spans="1:2" hidden="1" x14ac:dyDescent="0.35">
      <c r="A18794" s="1" t="s">
        <v>20870</v>
      </c>
      <c r="B18794" s="1">
        <v>17</v>
      </c>
    </row>
    <row r="18795" spans="1:2" hidden="1" x14ac:dyDescent="0.35">
      <c r="A18795" s="1" t="s">
        <v>20871</v>
      </c>
      <c r="B18795" s="1">
        <v>67</v>
      </c>
    </row>
    <row r="18796" spans="1:2" hidden="1" x14ac:dyDescent="0.35">
      <c r="A18796" s="1" t="s">
        <v>20872</v>
      </c>
      <c r="B18796" s="1">
        <v>78</v>
      </c>
    </row>
    <row r="18797" spans="1:2" hidden="1" x14ac:dyDescent="0.35">
      <c r="A18797" s="1" t="s">
        <v>20873</v>
      </c>
      <c r="B18797" s="1">
        <v>44</v>
      </c>
    </row>
    <row r="18798" spans="1:2" hidden="1" x14ac:dyDescent="0.35">
      <c r="A18798" s="1" t="s">
        <v>20874</v>
      </c>
      <c r="B18798" s="1">
        <v>42</v>
      </c>
    </row>
    <row r="18799" spans="1:2" hidden="1" x14ac:dyDescent="0.35">
      <c r="A18799" s="1" t="s">
        <v>20875</v>
      </c>
      <c r="B18799" s="1">
        <v>24</v>
      </c>
    </row>
    <row r="18800" spans="1:2" hidden="1" x14ac:dyDescent="0.35">
      <c r="A18800" s="1" t="s">
        <v>20876</v>
      </c>
      <c r="B18800" s="1">
        <v>27</v>
      </c>
    </row>
    <row r="18801" spans="1:2" hidden="1" x14ac:dyDescent="0.35">
      <c r="A18801" s="1" t="s">
        <v>20877</v>
      </c>
      <c r="B18801" s="1">
        <v>43</v>
      </c>
    </row>
    <row r="18802" spans="1:2" hidden="1" x14ac:dyDescent="0.35">
      <c r="A18802" s="1" t="s">
        <v>20878</v>
      </c>
      <c r="B18802" s="1">
        <v>57</v>
      </c>
    </row>
    <row r="18803" spans="1:2" hidden="1" x14ac:dyDescent="0.35">
      <c r="A18803" s="1" t="s">
        <v>20879</v>
      </c>
      <c r="B18803" s="1">
        <v>53</v>
      </c>
    </row>
    <row r="18804" spans="1:2" hidden="1" x14ac:dyDescent="0.35">
      <c r="A18804" s="1" t="s">
        <v>20880</v>
      </c>
      <c r="B18804" s="1">
        <v>81</v>
      </c>
    </row>
    <row r="18805" spans="1:2" hidden="1" x14ac:dyDescent="0.35">
      <c r="A18805" s="1" t="s">
        <v>20881</v>
      </c>
      <c r="B18805" s="1">
        <v>8</v>
      </c>
    </row>
    <row r="18806" spans="1:2" hidden="1" x14ac:dyDescent="0.35">
      <c r="A18806" s="1" t="s">
        <v>20882</v>
      </c>
      <c r="B18806" s="1">
        <v>66</v>
      </c>
    </row>
    <row r="18807" spans="1:2" hidden="1" x14ac:dyDescent="0.35">
      <c r="A18807" s="1" t="s">
        <v>20883</v>
      </c>
      <c r="B18807" s="1">
        <v>55</v>
      </c>
    </row>
    <row r="18808" spans="1:2" hidden="1" x14ac:dyDescent="0.35">
      <c r="A18808" s="1" t="s">
        <v>20884</v>
      </c>
      <c r="B18808" s="1">
        <v>36</v>
      </c>
    </row>
    <row r="18809" spans="1:2" hidden="1" x14ac:dyDescent="0.35">
      <c r="A18809" s="1" t="s">
        <v>20885</v>
      </c>
      <c r="B18809" s="1">
        <v>23</v>
      </c>
    </row>
    <row r="18810" spans="1:2" hidden="1" x14ac:dyDescent="0.35">
      <c r="A18810" s="1" t="s">
        <v>20886</v>
      </c>
      <c r="B18810" s="1">
        <v>76</v>
      </c>
    </row>
    <row r="18811" spans="1:2" hidden="1" x14ac:dyDescent="0.35">
      <c r="A18811" s="1" t="s">
        <v>20887</v>
      </c>
      <c r="B18811" s="1">
        <v>93</v>
      </c>
    </row>
    <row r="18812" spans="1:2" hidden="1" x14ac:dyDescent="0.35">
      <c r="A18812" s="1" t="s">
        <v>20888</v>
      </c>
      <c r="B18812" s="1">
        <v>61</v>
      </c>
    </row>
    <row r="18813" spans="1:2" hidden="1" x14ac:dyDescent="0.35">
      <c r="A18813" s="1" t="s">
        <v>20889</v>
      </c>
      <c r="B18813" s="1">
        <v>7</v>
      </c>
    </row>
    <row r="18814" spans="1:2" hidden="1" x14ac:dyDescent="0.35">
      <c r="A18814" s="1" t="s">
        <v>20890</v>
      </c>
      <c r="B18814" s="1">
        <v>1</v>
      </c>
    </row>
    <row r="18815" spans="1:2" hidden="1" x14ac:dyDescent="0.35">
      <c r="A18815" s="1" t="s">
        <v>20891</v>
      </c>
      <c r="B18815" s="1">
        <v>10</v>
      </c>
    </row>
    <row r="18816" spans="1:2" hidden="1" x14ac:dyDescent="0.35">
      <c r="A18816" s="1" t="s">
        <v>20892</v>
      </c>
      <c r="B18816" s="1">
        <v>24</v>
      </c>
    </row>
    <row r="18817" spans="1:2" hidden="1" x14ac:dyDescent="0.35">
      <c r="A18817" s="1" t="s">
        <v>20893</v>
      </c>
      <c r="B18817" s="1">
        <v>43</v>
      </c>
    </row>
    <row r="18818" spans="1:2" hidden="1" x14ac:dyDescent="0.35">
      <c r="A18818" s="1" t="s">
        <v>20894</v>
      </c>
      <c r="B18818" s="1">
        <v>85</v>
      </c>
    </row>
    <row r="18819" spans="1:2" hidden="1" x14ac:dyDescent="0.35">
      <c r="A18819" s="1" t="s">
        <v>20895</v>
      </c>
      <c r="B18819" s="1">
        <v>7</v>
      </c>
    </row>
    <row r="18820" spans="1:2" hidden="1" x14ac:dyDescent="0.35">
      <c r="A18820" s="1" t="s">
        <v>20896</v>
      </c>
      <c r="B18820" s="1">
        <v>97</v>
      </c>
    </row>
    <row r="18821" spans="1:2" hidden="1" x14ac:dyDescent="0.35">
      <c r="A18821" s="1" t="s">
        <v>20897</v>
      </c>
      <c r="B18821" s="1">
        <v>19</v>
      </c>
    </row>
    <row r="18822" spans="1:2" hidden="1" x14ac:dyDescent="0.35">
      <c r="A18822" s="1" t="s">
        <v>20898</v>
      </c>
      <c r="B18822" s="1">
        <v>77</v>
      </c>
    </row>
    <row r="18823" spans="1:2" hidden="1" x14ac:dyDescent="0.35">
      <c r="A18823" s="1" t="s">
        <v>20899</v>
      </c>
      <c r="B18823" s="1">
        <v>0</v>
      </c>
    </row>
    <row r="18824" spans="1:2" hidden="1" x14ac:dyDescent="0.35">
      <c r="A18824" s="1" t="s">
        <v>20900</v>
      </c>
      <c r="B18824" s="1">
        <v>10</v>
      </c>
    </row>
    <row r="18825" spans="1:2" hidden="1" x14ac:dyDescent="0.35">
      <c r="A18825" s="1" t="s">
        <v>20901</v>
      </c>
      <c r="B18825" s="1">
        <v>23</v>
      </c>
    </row>
    <row r="18826" spans="1:2" hidden="1" x14ac:dyDescent="0.35">
      <c r="A18826" s="1" t="s">
        <v>20902</v>
      </c>
      <c r="B18826" s="1">
        <v>49</v>
      </c>
    </row>
    <row r="18827" spans="1:2" hidden="1" x14ac:dyDescent="0.35">
      <c r="A18827" s="1" t="s">
        <v>20903</v>
      </c>
      <c r="B18827" s="1">
        <v>29</v>
      </c>
    </row>
    <row r="18828" spans="1:2" hidden="1" x14ac:dyDescent="0.35">
      <c r="A18828" s="1" t="s">
        <v>20904</v>
      </c>
      <c r="B18828" s="1">
        <v>63</v>
      </c>
    </row>
    <row r="18829" spans="1:2" hidden="1" x14ac:dyDescent="0.35">
      <c r="A18829" s="1" t="s">
        <v>20905</v>
      </c>
      <c r="B18829" s="1">
        <v>88</v>
      </c>
    </row>
    <row r="18830" spans="1:2" hidden="1" x14ac:dyDescent="0.35">
      <c r="A18830" s="1" t="s">
        <v>20906</v>
      </c>
      <c r="B18830" s="1">
        <v>36</v>
      </c>
    </row>
    <row r="18831" spans="1:2" hidden="1" x14ac:dyDescent="0.35">
      <c r="A18831" s="1" t="s">
        <v>20907</v>
      </c>
      <c r="B18831" s="1">
        <v>35</v>
      </c>
    </row>
    <row r="18832" spans="1:2" hidden="1" x14ac:dyDescent="0.35">
      <c r="A18832" s="1" t="s">
        <v>20908</v>
      </c>
      <c r="B18832" s="1">
        <v>21</v>
      </c>
    </row>
    <row r="18833" spans="1:2" hidden="1" x14ac:dyDescent="0.35">
      <c r="A18833" s="1" t="s">
        <v>20909</v>
      </c>
      <c r="B18833" s="1">
        <v>81</v>
      </c>
    </row>
    <row r="18834" spans="1:2" hidden="1" x14ac:dyDescent="0.35">
      <c r="A18834" s="1" t="s">
        <v>20910</v>
      </c>
      <c r="B18834" s="1">
        <v>67</v>
      </c>
    </row>
    <row r="18835" spans="1:2" hidden="1" x14ac:dyDescent="0.35">
      <c r="A18835" s="1" t="s">
        <v>20911</v>
      </c>
      <c r="B18835" s="1">
        <v>37</v>
      </c>
    </row>
    <row r="18836" spans="1:2" hidden="1" x14ac:dyDescent="0.35">
      <c r="A18836" s="1" t="s">
        <v>20912</v>
      </c>
      <c r="B18836" s="1">
        <v>55</v>
      </c>
    </row>
    <row r="18837" spans="1:2" hidden="1" x14ac:dyDescent="0.35">
      <c r="A18837" s="1" t="s">
        <v>20913</v>
      </c>
      <c r="B18837" s="1">
        <v>91</v>
      </c>
    </row>
    <row r="18838" spans="1:2" hidden="1" x14ac:dyDescent="0.35">
      <c r="A18838" s="1" t="s">
        <v>20914</v>
      </c>
      <c r="B18838" s="1">
        <v>30</v>
      </c>
    </row>
    <row r="18839" spans="1:2" hidden="1" x14ac:dyDescent="0.35">
      <c r="A18839" s="1" t="s">
        <v>20915</v>
      </c>
      <c r="B18839" s="1">
        <v>24</v>
      </c>
    </row>
    <row r="18840" spans="1:2" hidden="1" x14ac:dyDescent="0.35">
      <c r="A18840" s="1" t="s">
        <v>20916</v>
      </c>
      <c r="B18840" s="1">
        <v>67</v>
      </c>
    </row>
    <row r="18841" spans="1:2" hidden="1" x14ac:dyDescent="0.35">
      <c r="A18841" s="1" t="s">
        <v>20917</v>
      </c>
      <c r="B18841" s="1">
        <v>5</v>
      </c>
    </row>
    <row r="18842" spans="1:2" hidden="1" x14ac:dyDescent="0.35">
      <c r="A18842" s="1" t="s">
        <v>20918</v>
      </c>
      <c r="B18842" s="1">
        <v>96</v>
      </c>
    </row>
    <row r="18843" spans="1:2" hidden="1" x14ac:dyDescent="0.35">
      <c r="A18843" s="1" t="s">
        <v>20919</v>
      </c>
      <c r="B18843" s="1">
        <v>35</v>
      </c>
    </row>
    <row r="18844" spans="1:2" hidden="1" x14ac:dyDescent="0.35">
      <c r="A18844" s="1" t="s">
        <v>20920</v>
      </c>
      <c r="B18844" s="1">
        <v>94</v>
      </c>
    </row>
    <row r="18845" spans="1:2" hidden="1" x14ac:dyDescent="0.35">
      <c r="A18845" s="1" t="s">
        <v>20921</v>
      </c>
      <c r="B18845" s="1">
        <v>48</v>
      </c>
    </row>
    <row r="18846" spans="1:2" hidden="1" x14ac:dyDescent="0.35">
      <c r="A18846" s="1" t="s">
        <v>20922</v>
      </c>
      <c r="B18846" s="1">
        <v>46</v>
      </c>
    </row>
    <row r="18847" spans="1:2" hidden="1" x14ac:dyDescent="0.35">
      <c r="A18847" s="1" t="s">
        <v>20923</v>
      </c>
      <c r="B18847" s="1">
        <v>32</v>
      </c>
    </row>
    <row r="18848" spans="1:2" hidden="1" x14ac:dyDescent="0.35">
      <c r="A18848" s="1" t="s">
        <v>20924</v>
      </c>
      <c r="B18848" s="1">
        <v>87</v>
      </c>
    </row>
    <row r="18849" spans="1:2" hidden="1" x14ac:dyDescent="0.35">
      <c r="A18849" s="1" t="s">
        <v>20925</v>
      </c>
      <c r="B18849" s="1">
        <v>76</v>
      </c>
    </row>
    <row r="18850" spans="1:2" hidden="1" x14ac:dyDescent="0.35">
      <c r="A18850" s="1" t="s">
        <v>20926</v>
      </c>
      <c r="B18850" s="1">
        <v>92</v>
      </c>
    </row>
    <row r="18851" spans="1:2" hidden="1" x14ac:dyDescent="0.35">
      <c r="A18851" s="1" t="s">
        <v>20927</v>
      </c>
      <c r="B18851" s="1">
        <v>67</v>
      </c>
    </row>
    <row r="18852" spans="1:2" hidden="1" x14ac:dyDescent="0.35">
      <c r="A18852" s="1" t="s">
        <v>20928</v>
      </c>
      <c r="B18852" s="1">
        <v>29</v>
      </c>
    </row>
    <row r="18853" spans="1:2" hidden="1" x14ac:dyDescent="0.35">
      <c r="A18853" s="1" t="s">
        <v>20929</v>
      </c>
      <c r="B18853" s="1">
        <v>95</v>
      </c>
    </row>
    <row r="18854" spans="1:2" hidden="1" x14ac:dyDescent="0.35">
      <c r="A18854" s="1" t="s">
        <v>20930</v>
      </c>
      <c r="B18854" s="1">
        <v>43</v>
      </c>
    </row>
    <row r="18855" spans="1:2" hidden="1" x14ac:dyDescent="0.35">
      <c r="A18855" s="1" t="s">
        <v>20931</v>
      </c>
      <c r="B18855" s="1">
        <v>47</v>
      </c>
    </row>
    <row r="18856" spans="1:2" hidden="1" x14ac:dyDescent="0.35">
      <c r="A18856" s="1" t="s">
        <v>20932</v>
      </c>
      <c r="B18856" s="1">
        <v>15</v>
      </c>
    </row>
    <row r="18857" spans="1:2" hidden="1" x14ac:dyDescent="0.35">
      <c r="A18857" s="1" t="s">
        <v>20933</v>
      </c>
      <c r="B18857" s="1">
        <v>13</v>
      </c>
    </row>
    <row r="18858" spans="1:2" hidden="1" x14ac:dyDescent="0.35">
      <c r="A18858" s="1" t="s">
        <v>20934</v>
      </c>
      <c r="B18858" s="1">
        <v>59</v>
      </c>
    </row>
    <row r="18859" spans="1:2" hidden="1" x14ac:dyDescent="0.35">
      <c r="A18859" s="1" t="s">
        <v>20935</v>
      </c>
      <c r="B18859" s="1">
        <v>44</v>
      </c>
    </row>
    <row r="18860" spans="1:2" hidden="1" x14ac:dyDescent="0.35">
      <c r="A18860" s="1" t="s">
        <v>20936</v>
      </c>
      <c r="B18860" s="1">
        <v>1</v>
      </c>
    </row>
    <row r="18861" spans="1:2" hidden="1" x14ac:dyDescent="0.35">
      <c r="A18861" s="1" t="s">
        <v>20937</v>
      </c>
      <c r="B18861" s="1">
        <v>46</v>
      </c>
    </row>
    <row r="18862" spans="1:2" hidden="1" x14ac:dyDescent="0.35">
      <c r="A18862" s="1" t="s">
        <v>20938</v>
      </c>
      <c r="B18862" s="1">
        <v>3</v>
      </c>
    </row>
    <row r="18863" spans="1:2" hidden="1" x14ac:dyDescent="0.35">
      <c r="A18863" s="1" t="s">
        <v>20939</v>
      </c>
      <c r="B18863" s="1">
        <v>37</v>
      </c>
    </row>
    <row r="18864" spans="1:2" hidden="1" x14ac:dyDescent="0.35">
      <c r="A18864" s="1" t="s">
        <v>20940</v>
      </c>
      <c r="B18864" s="1">
        <v>66</v>
      </c>
    </row>
    <row r="18865" spans="1:2" hidden="1" x14ac:dyDescent="0.35">
      <c r="A18865" s="1" t="s">
        <v>20941</v>
      </c>
      <c r="B18865" s="1">
        <v>40</v>
      </c>
    </row>
    <row r="18866" spans="1:2" hidden="1" x14ac:dyDescent="0.35">
      <c r="A18866" s="1" t="s">
        <v>20942</v>
      </c>
      <c r="B18866" s="1">
        <v>95</v>
      </c>
    </row>
    <row r="18867" spans="1:2" hidden="1" x14ac:dyDescent="0.35">
      <c r="A18867" s="1" t="s">
        <v>20943</v>
      </c>
      <c r="B18867" s="1">
        <v>86</v>
      </c>
    </row>
    <row r="18868" spans="1:2" hidden="1" x14ac:dyDescent="0.35">
      <c r="A18868" s="1" t="s">
        <v>20944</v>
      </c>
      <c r="B18868" s="1">
        <v>55</v>
      </c>
    </row>
    <row r="18869" spans="1:2" hidden="1" x14ac:dyDescent="0.35">
      <c r="A18869" s="1" t="s">
        <v>20945</v>
      </c>
      <c r="B18869" s="1">
        <v>43</v>
      </c>
    </row>
    <row r="18870" spans="1:2" hidden="1" x14ac:dyDescent="0.35">
      <c r="A18870" s="1" t="s">
        <v>20946</v>
      </c>
      <c r="B18870" s="1">
        <v>48</v>
      </c>
    </row>
    <row r="18871" spans="1:2" hidden="1" x14ac:dyDescent="0.35">
      <c r="A18871" s="1" t="s">
        <v>20947</v>
      </c>
      <c r="B18871" s="1">
        <v>48</v>
      </c>
    </row>
    <row r="18872" spans="1:2" hidden="1" x14ac:dyDescent="0.35">
      <c r="A18872" s="1" t="s">
        <v>20948</v>
      </c>
      <c r="B18872" s="1">
        <v>86</v>
      </c>
    </row>
    <row r="18873" spans="1:2" hidden="1" x14ac:dyDescent="0.35">
      <c r="A18873" s="1" t="s">
        <v>20949</v>
      </c>
      <c r="B18873" s="1">
        <v>31</v>
      </c>
    </row>
    <row r="18874" spans="1:2" hidden="1" x14ac:dyDescent="0.35">
      <c r="A18874" s="1" t="s">
        <v>20950</v>
      </c>
      <c r="B18874" s="1">
        <v>35</v>
      </c>
    </row>
    <row r="18875" spans="1:2" hidden="1" x14ac:dyDescent="0.35">
      <c r="A18875" s="1" t="s">
        <v>20951</v>
      </c>
      <c r="B18875" s="1">
        <v>63</v>
      </c>
    </row>
    <row r="18876" spans="1:2" hidden="1" x14ac:dyDescent="0.35">
      <c r="A18876" s="1" t="s">
        <v>20952</v>
      </c>
      <c r="B18876" s="1">
        <v>15</v>
      </c>
    </row>
    <row r="18877" spans="1:2" hidden="1" x14ac:dyDescent="0.35">
      <c r="A18877" s="1" t="s">
        <v>20953</v>
      </c>
      <c r="B18877" s="1">
        <v>88</v>
      </c>
    </row>
    <row r="18878" spans="1:2" hidden="1" x14ac:dyDescent="0.35">
      <c r="A18878" s="1" t="s">
        <v>20954</v>
      </c>
      <c r="B18878" s="1">
        <v>2</v>
      </c>
    </row>
    <row r="18879" spans="1:2" hidden="1" x14ac:dyDescent="0.35">
      <c r="A18879" s="1" t="s">
        <v>20955</v>
      </c>
      <c r="B18879" s="1">
        <v>19</v>
      </c>
    </row>
    <row r="18880" spans="1:2" hidden="1" x14ac:dyDescent="0.35">
      <c r="A18880" s="1" t="s">
        <v>20956</v>
      </c>
      <c r="B18880" s="1">
        <v>34</v>
      </c>
    </row>
    <row r="18881" spans="1:2" hidden="1" x14ac:dyDescent="0.35">
      <c r="A18881" s="1" t="s">
        <v>20957</v>
      </c>
      <c r="B18881" s="1">
        <v>57</v>
      </c>
    </row>
    <row r="18882" spans="1:2" hidden="1" x14ac:dyDescent="0.35">
      <c r="A18882" s="1" t="s">
        <v>20958</v>
      </c>
      <c r="B18882" s="1">
        <v>79</v>
      </c>
    </row>
    <row r="18883" spans="1:2" hidden="1" x14ac:dyDescent="0.35">
      <c r="A18883" s="1" t="s">
        <v>20959</v>
      </c>
      <c r="B18883" s="1">
        <v>91</v>
      </c>
    </row>
    <row r="18884" spans="1:2" hidden="1" x14ac:dyDescent="0.35">
      <c r="A18884" s="1" t="s">
        <v>20960</v>
      </c>
      <c r="B18884" s="1">
        <v>76</v>
      </c>
    </row>
    <row r="18885" spans="1:2" hidden="1" x14ac:dyDescent="0.35">
      <c r="A18885" s="1" t="s">
        <v>20961</v>
      </c>
      <c r="B18885" s="1">
        <v>90</v>
      </c>
    </row>
    <row r="18886" spans="1:2" hidden="1" x14ac:dyDescent="0.35">
      <c r="A18886" s="1" t="s">
        <v>20962</v>
      </c>
      <c r="B18886" s="1">
        <v>65</v>
      </c>
    </row>
    <row r="18887" spans="1:2" hidden="1" x14ac:dyDescent="0.35">
      <c r="A18887" s="1" t="s">
        <v>20963</v>
      </c>
      <c r="B18887" s="1">
        <v>61</v>
      </c>
    </row>
    <row r="18888" spans="1:2" hidden="1" x14ac:dyDescent="0.35">
      <c r="A18888" s="1" t="s">
        <v>20964</v>
      </c>
      <c r="B18888" s="1">
        <v>11</v>
      </c>
    </row>
    <row r="18889" spans="1:2" hidden="1" x14ac:dyDescent="0.35">
      <c r="A18889" s="1" t="s">
        <v>20965</v>
      </c>
      <c r="B18889" s="1">
        <v>58</v>
      </c>
    </row>
    <row r="18890" spans="1:2" hidden="1" x14ac:dyDescent="0.35">
      <c r="A18890" s="1" t="s">
        <v>20966</v>
      </c>
      <c r="B18890" s="1">
        <v>35</v>
      </c>
    </row>
    <row r="18891" spans="1:2" hidden="1" x14ac:dyDescent="0.35">
      <c r="A18891" s="1" t="s">
        <v>20967</v>
      </c>
      <c r="B18891" s="1">
        <v>71</v>
      </c>
    </row>
    <row r="18892" spans="1:2" hidden="1" x14ac:dyDescent="0.35">
      <c r="A18892" s="1" t="s">
        <v>20968</v>
      </c>
      <c r="B18892" s="1">
        <v>51</v>
      </c>
    </row>
    <row r="18893" spans="1:2" hidden="1" x14ac:dyDescent="0.35">
      <c r="A18893" s="1" t="s">
        <v>20969</v>
      </c>
      <c r="B18893" s="1">
        <v>81</v>
      </c>
    </row>
    <row r="18894" spans="1:2" hidden="1" x14ac:dyDescent="0.35">
      <c r="A18894" s="1" t="s">
        <v>20970</v>
      </c>
      <c r="B18894" s="1">
        <v>94</v>
      </c>
    </row>
    <row r="18895" spans="1:2" hidden="1" x14ac:dyDescent="0.35">
      <c r="A18895" s="1" t="s">
        <v>20971</v>
      </c>
      <c r="B18895" s="1">
        <v>85</v>
      </c>
    </row>
    <row r="18896" spans="1:2" hidden="1" x14ac:dyDescent="0.35">
      <c r="A18896" s="1" t="s">
        <v>20972</v>
      </c>
      <c r="B18896" s="1">
        <v>1</v>
      </c>
    </row>
    <row r="18897" spans="1:2" hidden="1" x14ac:dyDescent="0.35">
      <c r="A18897" s="1" t="s">
        <v>20973</v>
      </c>
      <c r="B18897" s="1">
        <v>50</v>
      </c>
    </row>
    <row r="18898" spans="1:2" hidden="1" x14ac:dyDescent="0.35">
      <c r="A18898" s="1" t="s">
        <v>20974</v>
      </c>
      <c r="B18898" s="1">
        <v>32</v>
      </c>
    </row>
    <row r="18899" spans="1:2" hidden="1" x14ac:dyDescent="0.35">
      <c r="A18899" s="1" t="s">
        <v>20975</v>
      </c>
      <c r="B18899" s="1">
        <v>24</v>
      </c>
    </row>
    <row r="18900" spans="1:2" hidden="1" x14ac:dyDescent="0.35">
      <c r="A18900" s="1" t="s">
        <v>20976</v>
      </c>
      <c r="B18900" s="1">
        <v>73</v>
      </c>
    </row>
    <row r="18901" spans="1:2" hidden="1" x14ac:dyDescent="0.35">
      <c r="A18901" s="1" t="s">
        <v>20977</v>
      </c>
      <c r="B18901" s="1">
        <v>96</v>
      </c>
    </row>
    <row r="18902" spans="1:2" hidden="1" x14ac:dyDescent="0.35">
      <c r="A18902" s="1" t="s">
        <v>20978</v>
      </c>
      <c r="B18902" s="1">
        <v>34</v>
      </c>
    </row>
    <row r="18903" spans="1:2" hidden="1" x14ac:dyDescent="0.35">
      <c r="A18903" s="1" t="s">
        <v>20979</v>
      </c>
      <c r="B18903" s="1">
        <v>30</v>
      </c>
    </row>
    <row r="18904" spans="1:2" hidden="1" x14ac:dyDescent="0.35">
      <c r="A18904" s="1" t="s">
        <v>20980</v>
      </c>
      <c r="B18904" s="1">
        <v>90</v>
      </c>
    </row>
    <row r="18905" spans="1:2" hidden="1" x14ac:dyDescent="0.35">
      <c r="A18905" s="1" t="s">
        <v>20981</v>
      </c>
      <c r="B18905" s="1">
        <v>45</v>
      </c>
    </row>
    <row r="18906" spans="1:2" hidden="1" x14ac:dyDescent="0.35">
      <c r="A18906" s="1" t="s">
        <v>20982</v>
      </c>
      <c r="B18906" s="1">
        <v>88</v>
      </c>
    </row>
    <row r="18907" spans="1:2" hidden="1" x14ac:dyDescent="0.35">
      <c r="A18907" s="1" t="s">
        <v>20983</v>
      </c>
      <c r="B18907" s="1">
        <v>1</v>
      </c>
    </row>
    <row r="18908" spans="1:2" hidden="1" x14ac:dyDescent="0.35">
      <c r="A18908" s="1" t="s">
        <v>20984</v>
      </c>
      <c r="B18908" s="1">
        <v>49</v>
      </c>
    </row>
    <row r="18909" spans="1:2" hidden="1" x14ac:dyDescent="0.35">
      <c r="A18909" s="1" t="s">
        <v>20985</v>
      </c>
      <c r="B18909" s="1">
        <v>2</v>
      </c>
    </row>
    <row r="18910" spans="1:2" hidden="1" x14ac:dyDescent="0.35">
      <c r="A18910" s="1" t="s">
        <v>20986</v>
      </c>
      <c r="B18910" s="1">
        <v>8</v>
      </c>
    </row>
    <row r="18911" spans="1:2" hidden="1" x14ac:dyDescent="0.35">
      <c r="A18911" s="1" t="s">
        <v>20987</v>
      </c>
      <c r="B18911" s="1">
        <v>59</v>
      </c>
    </row>
    <row r="18912" spans="1:2" hidden="1" x14ac:dyDescent="0.35">
      <c r="A18912" s="1" t="s">
        <v>20988</v>
      </c>
      <c r="B18912" s="1">
        <v>41</v>
      </c>
    </row>
    <row r="18913" spans="1:2" hidden="1" x14ac:dyDescent="0.35">
      <c r="A18913" s="1" t="s">
        <v>20989</v>
      </c>
      <c r="B18913" s="1">
        <v>59</v>
      </c>
    </row>
    <row r="18914" spans="1:2" hidden="1" x14ac:dyDescent="0.35">
      <c r="A18914" s="1" t="s">
        <v>20990</v>
      </c>
      <c r="B18914" s="1">
        <v>13</v>
      </c>
    </row>
    <row r="18915" spans="1:2" hidden="1" x14ac:dyDescent="0.35">
      <c r="A18915" s="1" t="s">
        <v>20991</v>
      </c>
      <c r="B18915" s="1">
        <v>54</v>
      </c>
    </row>
    <row r="18916" spans="1:2" hidden="1" x14ac:dyDescent="0.35">
      <c r="A18916" s="1" t="s">
        <v>20992</v>
      </c>
      <c r="B18916" s="1">
        <v>79</v>
      </c>
    </row>
    <row r="18917" spans="1:2" hidden="1" x14ac:dyDescent="0.35">
      <c r="A18917" s="1" t="s">
        <v>20993</v>
      </c>
      <c r="B18917" s="1">
        <v>89</v>
      </c>
    </row>
    <row r="18918" spans="1:2" hidden="1" x14ac:dyDescent="0.35">
      <c r="A18918" s="1" t="s">
        <v>20994</v>
      </c>
      <c r="B18918" s="1">
        <v>52</v>
      </c>
    </row>
    <row r="18919" spans="1:2" hidden="1" x14ac:dyDescent="0.35">
      <c r="A18919" s="1" t="s">
        <v>20995</v>
      </c>
      <c r="B18919" s="1">
        <v>42</v>
      </c>
    </row>
    <row r="18920" spans="1:2" hidden="1" x14ac:dyDescent="0.35">
      <c r="A18920" s="1" t="s">
        <v>20996</v>
      </c>
      <c r="B18920" s="1">
        <v>85</v>
      </c>
    </row>
    <row r="18921" spans="1:2" hidden="1" x14ac:dyDescent="0.35">
      <c r="A18921" s="1" t="s">
        <v>20997</v>
      </c>
      <c r="B18921" s="1">
        <v>85</v>
      </c>
    </row>
    <row r="18922" spans="1:2" hidden="1" x14ac:dyDescent="0.35">
      <c r="A18922" s="1" t="s">
        <v>20998</v>
      </c>
      <c r="B18922" s="1">
        <v>52</v>
      </c>
    </row>
    <row r="18923" spans="1:2" hidden="1" x14ac:dyDescent="0.35">
      <c r="A18923" s="1" t="s">
        <v>20999</v>
      </c>
      <c r="B18923" s="1">
        <v>66</v>
      </c>
    </row>
    <row r="18924" spans="1:2" hidden="1" x14ac:dyDescent="0.35">
      <c r="A18924" s="1" t="s">
        <v>21000</v>
      </c>
      <c r="B18924" s="1">
        <v>47</v>
      </c>
    </row>
    <row r="18925" spans="1:2" hidden="1" x14ac:dyDescent="0.35">
      <c r="A18925" s="1" t="s">
        <v>21001</v>
      </c>
      <c r="B18925" s="1">
        <v>3</v>
      </c>
    </row>
    <row r="18926" spans="1:2" hidden="1" x14ac:dyDescent="0.35">
      <c r="A18926" s="1" t="s">
        <v>21002</v>
      </c>
      <c r="B18926" s="1">
        <v>95</v>
      </c>
    </row>
    <row r="18927" spans="1:2" hidden="1" x14ac:dyDescent="0.35">
      <c r="A18927" s="1" t="s">
        <v>21003</v>
      </c>
      <c r="B18927" s="1">
        <v>58</v>
      </c>
    </row>
    <row r="18928" spans="1:2" hidden="1" x14ac:dyDescent="0.35">
      <c r="A18928" s="1" t="s">
        <v>21004</v>
      </c>
      <c r="B18928" s="1">
        <v>82</v>
      </c>
    </row>
    <row r="18929" spans="1:2" hidden="1" x14ac:dyDescent="0.35">
      <c r="A18929" s="1" t="s">
        <v>21005</v>
      </c>
      <c r="B18929" s="1">
        <v>70</v>
      </c>
    </row>
    <row r="18930" spans="1:2" hidden="1" x14ac:dyDescent="0.35">
      <c r="A18930" s="1" t="s">
        <v>21006</v>
      </c>
      <c r="B18930" s="1">
        <v>33</v>
      </c>
    </row>
    <row r="18931" spans="1:2" hidden="1" x14ac:dyDescent="0.35">
      <c r="A18931" s="1" t="s">
        <v>21007</v>
      </c>
      <c r="B18931" s="1">
        <v>22</v>
      </c>
    </row>
    <row r="18932" spans="1:2" hidden="1" x14ac:dyDescent="0.35">
      <c r="A18932" s="1" t="s">
        <v>21008</v>
      </c>
      <c r="B18932" s="1">
        <v>54</v>
      </c>
    </row>
    <row r="18933" spans="1:2" hidden="1" x14ac:dyDescent="0.35">
      <c r="A18933" s="1" t="s">
        <v>21009</v>
      </c>
      <c r="B18933" s="1">
        <v>83</v>
      </c>
    </row>
    <row r="18934" spans="1:2" hidden="1" x14ac:dyDescent="0.35">
      <c r="A18934" s="1" t="s">
        <v>21010</v>
      </c>
      <c r="B18934" s="1">
        <v>34</v>
      </c>
    </row>
    <row r="18935" spans="1:2" hidden="1" x14ac:dyDescent="0.35">
      <c r="A18935" s="1" t="s">
        <v>21011</v>
      </c>
      <c r="B18935" s="1">
        <v>96</v>
      </c>
    </row>
    <row r="18936" spans="1:2" hidden="1" x14ac:dyDescent="0.35">
      <c r="A18936" s="1" t="s">
        <v>21012</v>
      </c>
      <c r="B18936" s="1">
        <v>97</v>
      </c>
    </row>
    <row r="18937" spans="1:2" hidden="1" x14ac:dyDescent="0.35">
      <c r="A18937" s="1" t="s">
        <v>21013</v>
      </c>
      <c r="B18937" s="1">
        <v>21</v>
      </c>
    </row>
    <row r="18938" spans="1:2" hidden="1" x14ac:dyDescent="0.35">
      <c r="A18938" s="1" t="s">
        <v>21014</v>
      </c>
      <c r="B18938" s="1">
        <v>55</v>
      </c>
    </row>
    <row r="18939" spans="1:2" hidden="1" x14ac:dyDescent="0.35">
      <c r="A18939" s="1" t="s">
        <v>21015</v>
      </c>
      <c r="B18939" s="1">
        <v>31</v>
      </c>
    </row>
    <row r="18940" spans="1:2" hidden="1" x14ac:dyDescent="0.35">
      <c r="A18940" s="1" t="s">
        <v>21016</v>
      </c>
      <c r="B18940" s="1">
        <v>35</v>
      </c>
    </row>
    <row r="18941" spans="1:2" hidden="1" x14ac:dyDescent="0.35">
      <c r="A18941" s="1" t="s">
        <v>21017</v>
      </c>
      <c r="B18941" s="1">
        <v>67</v>
      </c>
    </row>
    <row r="18942" spans="1:2" hidden="1" x14ac:dyDescent="0.35">
      <c r="A18942" s="1" t="s">
        <v>21018</v>
      </c>
      <c r="B18942" s="1">
        <v>78</v>
      </c>
    </row>
    <row r="18943" spans="1:2" hidden="1" x14ac:dyDescent="0.35">
      <c r="A18943" s="1" t="s">
        <v>21019</v>
      </c>
      <c r="B18943" s="1">
        <v>71</v>
      </c>
    </row>
    <row r="18944" spans="1:2" hidden="1" x14ac:dyDescent="0.35">
      <c r="A18944" s="1" t="s">
        <v>21020</v>
      </c>
      <c r="B18944" s="1">
        <v>11</v>
      </c>
    </row>
    <row r="18945" spans="1:2" hidden="1" x14ac:dyDescent="0.35">
      <c r="A18945" s="1" t="s">
        <v>21021</v>
      </c>
      <c r="B18945" s="1">
        <v>94</v>
      </c>
    </row>
    <row r="18946" spans="1:2" hidden="1" x14ac:dyDescent="0.35">
      <c r="A18946" s="1" t="s">
        <v>21022</v>
      </c>
      <c r="B18946" s="1">
        <v>72</v>
      </c>
    </row>
    <row r="18947" spans="1:2" hidden="1" x14ac:dyDescent="0.35">
      <c r="A18947" s="1" t="s">
        <v>21023</v>
      </c>
      <c r="B18947" s="1">
        <v>21</v>
      </c>
    </row>
    <row r="18948" spans="1:2" hidden="1" x14ac:dyDescent="0.35">
      <c r="A18948" s="1" t="s">
        <v>21024</v>
      </c>
      <c r="B18948" s="1">
        <v>35</v>
      </c>
    </row>
    <row r="18949" spans="1:2" hidden="1" x14ac:dyDescent="0.35">
      <c r="A18949" s="1" t="s">
        <v>21025</v>
      </c>
      <c r="B18949" s="1">
        <v>64</v>
      </c>
    </row>
    <row r="18950" spans="1:2" hidden="1" x14ac:dyDescent="0.35">
      <c r="A18950" s="1" t="s">
        <v>21026</v>
      </c>
      <c r="B18950" s="1">
        <v>67</v>
      </c>
    </row>
    <row r="18951" spans="1:2" hidden="1" x14ac:dyDescent="0.35">
      <c r="A18951" s="1" t="s">
        <v>21027</v>
      </c>
      <c r="B18951" s="1">
        <v>29</v>
      </c>
    </row>
    <row r="18952" spans="1:2" hidden="1" x14ac:dyDescent="0.35">
      <c r="A18952" s="1" t="s">
        <v>21028</v>
      </c>
      <c r="B18952" s="1">
        <v>33</v>
      </c>
    </row>
    <row r="18953" spans="1:2" hidden="1" x14ac:dyDescent="0.35">
      <c r="A18953" s="1" t="s">
        <v>21029</v>
      </c>
      <c r="B18953" s="1">
        <v>89</v>
      </c>
    </row>
    <row r="18954" spans="1:2" hidden="1" x14ac:dyDescent="0.35">
      <c r="A18954" s="1" t="s">
        <v>21030</v>
      </c>
      <c r="B18954" s="1">
        <v>79</v>
      </c>
    </row>
    <row r="18955" spans="1:2" hidden="1" x14ac:dyDescent="0.35">
      <c r="A18955" s="1" t="s">
        <v>21031</v>
      </c>
      <c r="B18955" s="1">
        <v>35</v>
      </c>
    </row>
    <row r="18956" spans="1:2" hidden="1" x14ac:dyDescent="0.35">
      <c r="A18956" s="1" t="s">
        <v>21032</v>
      </c>
      <c r="B18956" s="1">
        <v>10</v>
      </c>
    </row>
    <row r="18957" spans="1:2" hidden="1" x14ac:dyDescent="0.35">
      <c r="A18957" s="1" t="s">
        <v>21033</v>
      </c>
      <c r="B18957" s="1">
        <v>33</v>
      </c>
    </row>
    <row r="18958" spans="1:2" hidden="1" x14ac:dyDescent="0.35">
      <c r="A18958" s="1" t="s">
        <v>21034</v>
      </c>
      <c r="B18958" s="1">
        <v>72</v>
      </c>
    </row>
    <row r="18959" spans="1:2" hidden="1" x14ac:dyDescent="0.35">
      <c r="A18959" s="1" t="s">
        <v>21035</v>
      </c>
      <c r="B18959" s="1">
        <v>99</v>
      </c>
    </row>
    <row r="18960" spans="1:2" hidden="1" x14ac:dyDescent="0.35">
      <c r="A18960" s="1" t="s">
        <v>21036</v>
      </c>
      <c r="B18960" s="1">
        <v>10</v>
      </c>
    </row>
    <row r="18961" spans="1:2" hidden="1" x14ac:dyDescent="0.35">
      <c r="A18961" s="1" t="s">
        <v>21037</v>
      </c>
      <c r="B18961" s="1">
        <v>62</v>
      </c>
    </row>
    <row r="18962" spans="1:2" hidden="1" x14ac:dyDescent="0.35">
      <c r="A18962" s="1" t="s">
        <v>21038</v>
      </c>
      <c r="B18962" s="1">
        <v>54</v>
      </c>
    </row>
    <row r="18963" spans="1:2" hidden="1" x14ac:dyDescent="0.35">
      <c r="A18963" s="1" t="s">
        <v>21039</v>
      </c>
      <c r="B18963" s="1">
        <v>63</v>
      </c>
    </row>
    <row r="18964" spans="1:2" hidden="1" x14ac:dyDescent="0.35">
      <c r="A18964" s="1" t="s">
        <v>21040</v>
      </c>
      <c r="B18964" s="1">
        <v>47</v>
      </c>
    </row>
    <row r="18965" spans="1:2" hidden="1" x14ac:dyDescent="0.35">
      <c r="A18965" s="1" t="s">
        <v>21041</v>
      </c>
      <c r="B18965" s="1">
        <v>5</v>
      </c>
    </row>
    <row r="18966" spans="1:2" hidden="1" x14ac:dyDescent="0.35">
      <c r="A18966" s="1" t="s">
        <v>21042</v>
      </c>
      <c r="B18966" s="1">
        <v>70</v>
      </c>
    </row>
    <row r="18967" spans="1:2" hidden="1" x14ac:dyDescent="0.35">
      <c r="A18967" s="1" t="s">
        <v>21043</v>
      </c>
      <c r="B18967" s="1">
        <v>59</v>
      </c>
    </row>
    <row r="18968" spans="1:2" hidden="1" x14ac:dyDescent="0.35">
      <c r="A18968" s="1" t="s">
        <v>21044</v>
      </c>
      <c r="B18968" s="1">
        <v>17</v>
      </c>
    </row>
    <row r="18969" spans="1:2" hidden="1" x14ac:dyDescent="0.35">
      <c r="A18969" s="1" t="s">
        <v>21045</v>
      </c>
      <c r="B18969" s="1">
        <v>80</v>
      </c>
    </row>
    <row r="18970" spans="1:2" hidden="1" x14ac:dyDescent="0.35">
      <c r="A18970" s="1" t="s">
        <v>21046</v>
      </c>
      <c r="B18970" s="1">
        <v>70</v>
      </c>
    </row>
    <row r="18971" spans="1:2" hidden="1" x14ac:dyDescent="0.35">
      <c r="A18971" s="1" t="s">
        <v>21047</v>
      </c>
      <c r="B18971" s="1">
        <v>0</v>
      </c>
    </row>
    <row r="18972" spans="1:2" hidden="1" x14ac:dyDescent="0.35">
      <c r="A18972" s="1" t="s">
        <v>21048</v>
      </c>
      <c r="B18972" s="1">
        <v>65</v>
      </c>
    </row>
    <row r="18973" spans="1:2" hidden="1" x14ac:dyDescent="0.35">
      <c r="A18973" s="1" t="s">
        <v>21049</v>
      </c>
      <c r="B18973" s="1">
        <v>79</v>
      </c>
    </row>
    <row r="18974" spans="1:2" hidden="1" x14ac:dyDescent="0.35">
      <c r="A18974" s="1" t="s">
        <v>21050</v>
      </c>
      <c r="B18974" s="1">
        <v>90</v>
      </c>
    </row>
    <row r="18975" spans="1:2" hidden="1" x14ac:dyDescent="0.35">
      <c r="A18975" s="1" t="s">
        <v>21051</v>
      </c>
      <c r="B18975" s="1">
        <v>44</v>
      </c>
    </row>
    <row r="18976" spans="1:2" hidden="1" x14ac:dyDescent="0.35">
      <c r="A18976" s="1" t="s">
        <v>21052</v>
      </c>
      <c r="B18976" s="1">
        <v>42</v>
      </c>
    </row>
    <row r="18977" spans="1:2" hidden="1" x14ac:dyDescent="0.35">
      <c r="A18977" s="1" t="s">
        <v>21053</v>
      </c>
      <c r="B18977" s="1">
        <v>30</v>
      </c>
    </row>
    <row r="18978" spans="1:2" hidden="1" x14ac:dyDescent="0.35">
      <c r="A18978" s="1" t="s">
        <v>21054</v>
      </c>
      <c r="B18978" s="1">
        <v>67</v>
      </c>
    </row>
    <row r="18979" spans="1:2" hidden="1" x14ac:dyDescent="0.35">
      <c r="A18979" s="1" t="s">
        <v>21055</v>
      </c>
      <c r="B18979" s="1">
        <v>75</v>
      </c>
    </row>
    <row r="18980" spans="1:2" hidden="1" x14ac:dyDescent="0.35">
      <c r="A18980" s="1" t="s">
        <v>21056</v>
      </c>
      <c r="B18980" s="1">
        <v>66</v>
      </c>
    </row>
    <row r="18981" spans="1:2" hidden="1" x14ac:dyDescent="0.35">
      <c r="A18981" s="1" t="s">
        <v>21057</v>
      </c>
      <c r="B18981" s="1">
        <v>8</v>
      </c>
    </row>
    <row r="18982" spans="1:2" hidden="1" x14ac:dyDescent="0.35">
      <c r="A18982" s="1" t="s">
        <v>21058</v>
      </c>
      <c r="B18982" s="1">
        <v>71</v>
      </c>
    </row>
    <row r="18983" spans="1:2" hidden="1" x14ac:dyDescent="0.35">
      <c r="A18983" s="1" t="s">
        <v>21059</v>
      </c>
      <c r="B18983" s="1">
        <v>81</v>
      </c>
    </row>
    <row r="18984" spans="1:2" hidden="1" x14ac:dyDescent="0.35">
      <c r="A18984" s="1" t="s">
        <v>21060</v>
      </c>
      <c r="B18984" s="1">
        <v>33</v>
      </c>
    </row>
    <row r="18985" spans="1:2" hidden="1" x14ac:dyDescent="0.35">
      <c r="A18985" s="1" t="s">
        <v>21061</v>
      </c>
      <c r="B18985" s="1">
        <v>87</v>
      </c>
    </row>
    <row r="18986" spans="1:2" hidden="1" x14ac:dyDescent="0.35">
      <c r="A18986" s="1" t="s">
        <v>21062</v>
      </c>
      <c r="B18986" s="1">
        <v>68</v>
      </c>
    </row>
    <row r="18987" spans="1:2" hidden="1" x14ac:dyDescent="0.35">
      <c r="A18987" s="1" t="s">
        <v>21063</v>
      </c>
      <c r="B18987" s="1">
        <v>36</v>
      </c>
    </row>
    <row r="18988" spans="1:2" hidden="1" x14ac:dyDescent="0.35">
      <c r="A18988" s="1" t="s">
        <v>21064</v>
      </c>
      <c r="B18988" s="1">
        <v>68</v>
      </c>
    </row>
    <row r="18989" spans="1:2" hidden="1" x14ac:dyDescent="0.35">
      <c r="A18989" s="1" t="s">
        <v>21065</v>
      </c>
      <c r="B18989" s="1">
        <v>79</v>
      </c>
    </row>
    <row r="18990" spans="1:2" hidden="1" x14ac:dyDescent="0.35">
      <c r="A18990" s="1" t="s">
        <v>21066</v>
      </c>
      <c r="B18990" s="1">
        <v>49</v>
      </c>
    </row>
    <row r="18991" spans="1:2" hidden="1" x14ac:dyDescent="0.35">
      <c r="A18991" s="1" t="s">
        <v>21067</v>
      </c>
      <c r="B18991" s="1">
        <v>47</v>
      </c>
    </row>
    <row r="18992" spans="1:2" hidden="1" x14ac:dyDescent="0.35">
      <c r="A18992" s="1" t="s">
        <v>21068</v>
      </c>
      <c r="B18992" s="1">
        <v>32</v>
      </c>
    </row>
    <row r="18993" spans="1:2" hidden="1" x14ac:dyDescent="0.35">
      <c r="A18993" s="1" t="s">
        <v>21069</v>
      </c>
      <c r="B18993" s="1">
        <v>87</v>
      </c>
    </row>
    <row r="18994" spans="1:2" hidden="1" x14ac:dyDescent="0.35">
      <c r="A18994" s="1" t="s">
        <v>21070</v>
      </c>
      <c r="B18994" s="1">
        <v>0</v>
      </c>
    </row>
    <row r="18995" spans="1:2" hidden="1" x14ac:dyDescent="0.35">
      <c r="A18995" s="1" t="s">
        <v>21071</v>
      </c>
      <c r="B18995" s="1">
        <v>35</v>
      </c>
    </row>
    <row r="18996" spans="1:2" hidden="1" x14ac:dyDescent="0.35">
      <c r="A18996" s="1" t="s">
        <v>21072</v>
      </c>
      <c r="B18996" s="1">
        <v>69</v>
      </c>
    </row>
    <row r="18997" spans="1:2" hidden="1" x14ac:dyDescent="0.35">
      <c r="A18997" s="1" t="s">
        <v>21073</v>
      </c>
      <c r="B18997" s="1">
        <v>27</v>
      </c>
    </row>
    <row r="18998" spans="1:2" hidden="1" x14ac:dyDescent="0.35">
      <c r="A18998" s="1" t="s">
        <v>21074</v>
      </c>
      <c r="B18998" s="1">
        <v>4</v>
      </c>
    </row>
    <row r="18999" spans="1:2" hidden="1" x14ac:dyDescent="0.35">
      <c r="A18999" s="1" t="s">
        <v>21075</v>
      </c>
      <c r="B18999" s="1">
        <v>41</v>
      </c>
    </row>
    <row r="19000" spans="1:2" hidden="1" x14ac:dyDescent="0.35">
      <c r="A19000" s="1" t="s">
        <v>21076</v>
      </c>
      <c r="B19000" s="1">
        <v>68</v>
      </c>
    </row>
    <row r="19001" spans="1:2" hidden="1" x14ac:dyDescent="0.35">
      <c r="A19001" s="1" t="s">
        <v>21077</v>
      </c>
      <c r="B19001" s="1">
        <v>3</v>
      </c>
    </row>
    <row r="19002" spans="1:2" hidden="1" x14ac:dyDescent="0.35">
      <c r="A19002" s="1" t="s">
        <v>21078</v>
      </c>
      <c r="B19002" s="1">
        <v>29</v>
      </c>
    </row>
    <row r="19003" spans="1:2" hidden="1" x14ac:dyDescent="0.35">
      <c r="A19003" s="1" t="s">
        <v>21079</v>
      </c>
      <c r="B19003" s="1">
        <v>50</v>
      </c>
    </row>
    <row r="19004" spans="1:2" hidden="1" x14ac:dyDescent="0.35">
      <c r="A19004" s="1" t="s">
        <v>21080</v>
      </c>
      <c r="B19004" s="1">
        <v>35</v>
      </c>
    </row>
    <row r="19005" spans="1:2" hidden="1" x14ac:dyDescent="0.35">
      <c r="A19005" s="1" t="s">
        <v>21081</v>
      </c>
      <c r="B19005" s="1">
        <v>92</v>
      </c>
    </row>
    <row r="19006" spans="1:2" hidden="1" x14ac:dyDescent="0.35">
      <c r="A19006" s="1" t="s">
        <v>21082</v>
      </c>
      <c r="B19006" s="1">
        <v>42</v>
      </c>
    </row>
    <row r="19007" spans="1:2" hidden="1" x14ac:dyDescent="0.35">
      <c r="A19007" s="1" t="s">
        <v>21083</v>
      </c>
      <c r="B19007" s="1">
        <v>35</v>
      </c>
    </row>
    <row r="19008" spans="1:2" hidden="1" x14ac:dyDescent="0.35">
      <c r="A19008" s="1" t="s">
        <v>21084</v>
      </c>
      <c r="B19008" s="1">
        <v>84</v>
      </c>
    </row>
    <row r="19009" spans="1:2" hidden="1" x14ac:dyDescent="0.35">
      <c r="A19009" s="1" t="s">
        <v>21085</v>
      </c>
      <c r="B19009" s="1">
        <v>1</v>
      </c>
    </row>
    <row r="19010" spans="1:2" hidden="1" x14ac:dyDescent="0.35">
      <c r="A19010" s="1" t="s">
        <v>21086</v>
      </c>
      <c r="B19010" s="1">
        <v>67</v>
      </c>
    </row>
    <row r="19011" spans="1:2" hidden="1" x14ac:dyDescent="0.35">
      <c r="A19011" s="1" t="s">
        <v>21087</v>
      </c>
      <c r="B19011" s="1">
        <v>83</v>
      </c>
    </row>
    <row r="19012" spans="1:2" hidden="1" x14ac:dyDescent="0.35">
      <c r="A19012" s="1" t="s">
        <v>21088</v>
      </c>
      <c r="B19012" s="1">
        <v>21</v>
      </c>
    </row>
    <row r="19013" spans="1:2" hidden="1" x14ac:dyDescent="0.35">
      <c r="A19013" s="1" t="s">
        <v>21089</v>
      </c>
      <c r="B19013" s="1">
        <v>96</v>
      </c>
    </row>
    <row r="19014" spans="1:2" hidden="1" x14ac:dyDescent="0.35">
      <c r="A19014" s="1" t="s">
        <v>21090</v>
      </c>
      <c r="B19014" s="1">
        <v>37</v>
      </c>
    </row>
    <row r="19015" spans="1:2" hidden="1" x14ac:dyDescent="0.35">
      <c r="A19015" s="1" t="s">
        <v>21091</v>
      </c>
      <c r="B19015" s="1">
        <v>39</v>
      </c>
    </row>
    <row r="19016" spans="1:2" hidden="1" x14ac:dyDescent="0.35">
      <c r="A19016" s="1" t="s">
        <v>21092</v>
      </c>
      <c r="B19016" s="1">
        <v>15</v>
      </c>
    </row>
    <row r="19017" spans="1:2" hidden="1" x14ac:dyDescent="0.35">
      <c r="A19017" s="1" t="s">
        <v>21093</v>
      </c>
      <c r="B19017" s="1">
        <v>98</v>
      </c>
    </row>
    <row r="19018" spans="1:2" hidden="1" x14ac:dyDescent="0.35">
      <c r="A19018" s="1" t="s">
        <v>21094</v>
      </c>
      <c r="B19018" s="1">
        <v>29</v>
      </c>
    </row>
    <row r="19019" spans="1:2" hidden="1" x14ac:dyDescent="0.35">
      <c r="A19019" s="1" t="s">
        <v>21095</v>
      </c>
      <c r="B19019" s="1">
        <v>55</v>
      </c>
    </row>
    <row r="19020" spans="1:2" hidden="1" x14ac:dyDescent="0.35">
      <c r="A19020" s="1" t="s">
        <v>21096</v>
      </c>
      <c r="B19020" s="1">
        <v>97</v>
      </c>
    </row>
    <row r="19021" spans="1:2" hidden="1" x14ac:dyDescent="0.35">
      <c r="A19021" s="1" t="s">
        <v>21097</v>
      </c>
      <c r="B19021" s="1">
        <v>91</v>
      </c>
    </row>
    <row r="19022" spans="1:2" hidden="1" x14ac:dyDescent="0.35">
      <c r="A19022" s="1" t="s">
        <v>21098</v>
      </c>
      <c r="B19022" s="1">
        <v>80</v>
      </c>
    </row>
    <row r="19023" spans="1:2" hidden="1" x14ac:dyDescent="0.35">
      <c r="A19023" s="1" t="s">
        <v>21099</v>
      </c>
      <c r="B19023" s="1">
        <v>70</v>
      </c>
    </row>
    <row r="19024" spans="1:2" hidden="1" x14ac:dyDescent="0.35">
      <c r="A19024" s="1" t="s">
        <v>21100</v>
      </c>
      <c r="B19024" s="1">
        <v>3</v>
      </c>
    </row>
    <row r="19025" spans="1:2" hidden="1" x14ac:dyDescent="0.35">
      <c r="A19025" s="1" t="s">
        <v>59</v>
      </c>
      <c r="B19025" s="1">
        <v>67</v>
      </c>
    </row>
    <row r="19026" spans="1:2" hidden="1" x14ac:dyDescent="0.35">
      <c r="A19026" s="1" t="s">
        <v>5697</v>
      </c>
      <c r="B19026" s="1">
        <v>93</v>
      </c>
    </row>
    <row r="19027" spans="1:2" hidden="1" x14ac:dyDescent="0.35">
      <c r="A19027" s="1" t="s">
        <v>21101</v>
      </c>
      <c r="B19027" s="1">
        <v>69</v>
      </c>
    </row>
    <row r="19028" spans="1:2" hidden="1" x14ac:dyDescent="0.35">
      <c r="A19028" s="1" t="s">
        <v>21102</v>
      </c>
      <c r="B19028" s="1">
        <v>96</v>
      </c>
    </row>
    <row r="19029" spans="1:2" hidden="1" x14ac:dyDescent="0.35">
      <c r="A19029" s="1" t="s">
        <v>21103</v>
      </c>
      <c r="B19029" s="1">
        <v>83</v>
      </c>
    </row>
    <row r="19030" spans="1:2" hidden="1" x14ac:dyDescent="0.35">
      <c r="A19030" s="1" t="s">
        <v>21104</v>
      </c>
      <c r="B19030" s="1">
        <v>12</v>
      </c>
    </row>
    <row r="19031" spans="1:2" hidden="1" x14ac:dyDescent="0.35">
      <c r="A19031" s="1" t="s">
        <v>21105</v>
      </c>
      <c r="B19031" s="1">
        <v>19</v>
      </c>
    </row>
    <row r="19032" spans="1:2" hidden="1" x14ac:dyDescent="0.35">
      <c r="A19032" s="1" t="s">
        <v>21106</v>
      </c>
      <c r="B19032" s="1">
        <v>58</v>
      </c>
    </row>
    <row r="19033" spans="1:2" hidden="1" x14ac:dyDescent="0.35">
      <c r="A19033" s="1" t="s">
        <v>21107</v>
      </c>
      <c r="B19033" s="1">
        <v>29</v>
      </c>
    </row>
    <row r="19034" spans="1:2" hidden="1" x14ac:dyDescent="0.35">
      <c r="A19034" s="1" t="s">
        <v>21108</v>
      </c>
      <c r="B19034" s="1">
        <v>79</v>
      </c>
    </row>
    <row r="19035" spans="1:2" hidden="1" x14ac:dyDescent="0.35">
      <c r="A19035" s="1" t="s">
        <v>21109</v>
      </c>
      <c r="B19035" s="1">
        <v>58</v>
      </c>
    </row>
    <row r="19036" spans="1:2" hidden="1" x14ac:dyDescent="0.35">
      <c r="A19036" s="1" t="s">
        <v>21110</v>
      </c>
      <c r="B19036" s="1">
        <v>53</v>
      </c>
    </row>
    <row r="19037" spans="1:2" hidden="1" x14ac:dyDescent="0.35">
      <c r="A19037" s="1" t="s">
        <v>21111</v>
      </c>
      <c r="B19037" s="1">
        <v>9</v>
      </c>
    </row>
    <row r="19038" spans="1:2" hidden="1" x14ac:dyDescent="0.35">
      <c r="A19038" s="1" t="s">
        <v>21112</v>
      </c>
      <c r="B19038" s="1">
        <v>44</v>
      </c>
    </row>
    <row r="19039" spans="1:2" hidden="1" x14ac:dyDescent="0.35">
      <c r="A19039" s="1" t="s">
        <v>21113</v>
      </c>
      <c r="B19039" s="1">
        <v>51</v>
      </c>
    </row>
    <row r="19040" spans="1:2" hidden="1" x14ac:dyDescent="0.35">
      <c r="A19040" s="1" t="s">
        <v>21114</v>
      </c>
      <c r="B19040" s="1">
        <v>89</v>
      </c>
    </row>
    <row r="19041" spans="1:2" hidden="1" x14ac:dyDescent="0.35">
      <c r="A19041" s="1" t="s">
        <v>21115</v>
      </c>
      <c r="B19041" s="1">
        <v>39</v>
      </c>
    </row>
    <row r="19042" spans="1:2" hidden="1" x14ac:dyDescent="0.35">
      <c r="A19042" s="1" t="s">
        <v>21116</v>
      </c>
      <c r="B19042" s="1">
        <v>90</v>
      </c>
    </row>
    <row r="19043" spans="1:2" hidden="1" x14ac:dyDescent="0.35">
      <c r="A19043" s="1" t="s">
        <v>21117</v>
      </c>
      <c r="B19043" s="1">
        <v>43</v>
      </c>
    </row>
    <row r="19044" spans="1:2" hidden="1" x14ac:dyDescent="0.35">
      <c r="A19044" s="1" t="s">
        <v>21118</v>
      </c>
      <c r="B19044" s="1">
        <v>66</v>
      </c>
    </row>
    <row r="19045" spans="1:2" hidden="1" x14ac:dyDescent="0.35">
      <c r="A19045" s="1" t="s">
        <v>21119</v>
      </c>
      <c r="B19045" s="1">
        <v>87</v>
      </c>
    </row>
    <row r="19046" spans="1:2" hidden="1" x14ac:dyDescent="0.35">
      <c r="A19046" s="1" t="s">
        <v>21120</v>
      </c>
      <c r="B19046" s="1">
        <v>3</v>
      </c>
    </row>
    <row r="19047" spans="1:2" hidden="1" x14ac:dyDescent="0.35">
      <c r="A19047" s="1" t="s">
        <v>21121</v>
      </c>
      <c r="B19047" s="1">
        <v>64</v>
      </c>
    </row>
    <row r="19048" spans="1:2" hidden="1" x14ac:dyDescent="0.35">
      <c r="A19048" s="1" t="s">
        <v>21122</v>
      </c>
      <c r="B19048" s="1">
        <v>11</v>
      </c>
    </row>
    <row r="19049" spans="1:2" hidden="1" x14ac:dyDescent="0.35">
      <c r="A19049" s="1" t="s">
        <v>21123</v>
      </c>
      <c r="B19049" s="1">
        <v>96</v>
      </c>
    </row>
    <row r="19050" spans="1:2" hidden="1" x14ac:dyDescent="0.35">
      <c r="A19050" s="1" t="s">
        <v>21124</v>
      </c>
      <c r="B19050" s="1">
        <v>10</v>
      </c>
    </row>
    <row r="19051" spans="1:2" hidden="1" x14ac:dyDescent="0.35">
      <c r="A19051" s="1" t="s">
        <v>21125</v>
      </c>
      <c r="B19051" s="1">
        <v>54</v>
      </c>
    </row>
    <row r="19052" spans="1:2" hidden="1" x14ac:dyDescent="0.35">
      <c r="A19052" s="1" t="s">
        <v>21126</v>
      </c>
      <c r="B19052" s="1">
        <v>33</v>
      </c>
    </row>
    <row r="19053" spans="1:2" hidden="1" x14ac:dyDescent="0.35">
      <c r="A19053" s="1" t="s">
        <v>21127</v>
      </c>
      <c r="B19053" s="1">
        <v>97</v>
      </c>
    </row>
    <row r="19054" spans="1:2" hidden="1" x14ac:dyDescent="0.35">
      <c r="A19054" s="1" t="s">
        <v>21128</v>
      </c>
      <c r="B19054" s="1">
        <v>99</v>
      </c>
    </row>
    <row r="19055" spans="1:2" hidden="1" x14ac:dyDescent="0.35">
      <c r="A19055" s="1" t="s">
        <v>21129</v>
      </c>
      <c r="B19055" s="1">
        <v>59</v>
      </c>
    </row>
    <row r="19056" spans="1:2" hidden="1" x14ac:dyDescent="0.35">
      <c r="A19056" s="1" t="s">
        <v>21130</v>
      </c>
      <c r="B19056" s="1">
        <v>91</v>
      </c>
    </row>
    <row r="19057" spans="1:2" hidden="1" x14ac:dyDescent="0.35">
      <c r="A19057" s="1" t="s">
        <v>21131</v>
      </c>
      <c r="B19057" s="1">
        <v>9</v>
      </c>
    </row>
    <row r="19058" spans="1:2" hidden="1" x14ac:dyDescent="0.35">
      <c r="A19058" s="1" t="s">
        <v>21132</v>
      </c>
      <c r="B19058" s="1">
        <v>21</v>
      </c>
    </row>
    <row r="19059" spans="1:2" hidden="1" x14ac:dyDescent="0.35">
      <c r="A19059" s="1" t="s">
        <v>21133</v>
      </c>
      <c r="B19059" s="1">
        <v>22</v>
      </c>
    </row>
    <row r="19060" spans="1:2" hidden="1" x14ac:dyDescent="0.35">
      <c r="A19060" s="1" t="s">
        <v>21134</v>
      </c>
      <c r="B19060" s="1">
        <v>53</v>
      </c>
    </row>
    <row r="19061" spans="1:2" hidden="1" x14ac:dyDescent="0.35">
      <c r="A19061" s="1" t="s">
        <v>21135</v>
      </c>
      <c r="B19061" s="1">
        <v>84</v>
      </c>
    </row>
    <row r="19062" spans="1:2" hidden="1" x14ac:dyDescent="0.35">
      <c r="A19062" s="1" t="s">
        <v>21136</v>
      </c>
      <c r="B19062" s="1">
        <v>43</v>
      </c>
    </row>
    <row r="19063" spans="1:2" hidden="1" x14ac:dyDescent="0.35">
      <c r="A19063" s="1" t="s">
        <v>21137</v>
      </c>
      <c r="B19063" s="1">
        <v>26</v>
      </c>
    </row>
    <row r="19064" spans="1:2" hidden="1" x14ac:dyDescent="0.35">
      <c r="A19064" s="1" t="s">
        <v>21138</v>
      </c>
      <c r="B19064" s="1">
        <v>32</v>
      </c>
    </row>
    <row r="19065" spans="1:2" hidden="1" x14ac:dyDescent="0.35">
      <c r="A19065" s="1" t="s">
        <v>21139</v>
      </c>
      <c r="B19065" s="1">
        <v>7</v>
      </c>
    </row>
    <row r="19066" spans="1:2" hidden="1" x14ac:dyDescent="0.35">
      <c r="A19066" s="1" t="s">
        <v>21140</v>
      </c>
      <c r="B19066" s="1">
        <v>61</v>
      </c>
    </row>
    <row r="19067" spans="1:2" hidden="1" x14ac:dyDescent="0.35">
      <c r="A19067" s="1" t="s">
        <v>21141</v>
      </c>
      <c r="B19067" s="1">
        <v>80</v>
      </c>
    </row>
    <row r="19068" spans="1:2" hidden="1" x14ac:dyDescent="0.35">
      <c r="A19068" s="1" t="s">
        <v>21142</v>
      </c>
      <c r="B19068" s="1">
        <v>44</v>
      </c>
    </row>
    <row r="19069" spans="1:2" hidden="1" x14ac:dyDescent="0.35">
      <c r="A19069" s="1" t="s">
        <v>21143</v>
      </c>
      <c r="B19069" s="1">
        <v>74</v>
      </c>
    </row>
    <row r="19070" spans="1:2" hidden="1" x14ac:dyDescent="0.35">
      <c r="A19070" s="1" t="s">
        <v>21144</v>
      </c>
      <c r="B19070" s="1">
        <v>26</v>
      </c>
    </row>
    <row r="19071" spans="1:2" hidden="1" x14ac:dyDescent="0.35">
      <c r="A19071" s="1" t="s">
        <v>21145</v>
      </c>
      <c r="B19071" s="1">
        <v>97</v>
      </c>
    </row>
    <row r="19072" spans="1:2" hidden="1" x14ac:dyDescent="0.35">
      <c r="A19072" s="1" t="s">
        <v>21146</v>
      </c>
      <c r="B19072" s="1">
        <v>33</v>
      </c>
    </row>
    <row r="19073" spans="1:2" hidden="1" x14ac:dyDescent="0.35">
      <c r="A19073" s="1" t="s">
        <v>21147</v>
      </c>
      <c r="B19073" s="1">
        <v>42</v>
      </c>
    </row>
    <row r="19074" spans="1:2" hidden="1" x14ac:dyDescent="0.35">
      <c r="A19074" s="1" t="s">
        <v>21148</v>
      </c>
      <c r="B19074" s="1">
        <v>3</v>
      </c>
    </row>
    <row r="19075" spans="1:2" hidden="1" x14ac:dyDescent="0.35">
      <c r="A19075" s="1" t="s">
        <v>21149</v>
      </c>
      <c r="B19075" s="1">
        <v>79</v>
      </c>
    </row>
    <row r="19076" spans="1:2" hidden="1" x14ac:dyDescent="0.35">
      <c r="A19076" s="1" t="s">
        <v>21150</v>
      </c>
      <c r="B19076" s="1">
        <v>44</v>
      </c>
    </row>
    <row r="19077" spans="1:2" hidden="1" x14ac:dyDescent="0.35">
      <c r="A19077" s="1" t="s">
        <v>21151</v>
      </c>
      <c r="B19077" s="1">
        <v>99</v>
      </c>
    </row>
    <row r="19078" spans="1:2" hidden="1" x14ac:dyDescent="0.35">
      <c r="A19078" s="1" t="s">
        <v>21152</v>
      </c>
      <c r="B19078" s="1">
        <v>6</v>
      </c>
    </row>
    <row r="19079" spans="1:2" hidden="1" x14ac:dyDescent="0.35">
      <c r="A19079" s="1" t="s">
        <v>21153</v>
      </c>
      <c r="B19079" s="1">
        <v>97</v>
      </c>
    </row>
    <row r="19080" spans="1:2" hidden="1" x14ac:dyDescent="0.35">
      <c r="A19080" s="1" t="s">
        <v>21154</v>
      </c>
      <c r="B19080" s="1">
        <v>52</v>
      </c>
    </row>
    <row r="19081" spans="1:2" hidden="1" x14ac:dyDescent="0.35">
      <c r="A19081" s="1" t="s">
        <v>21155</v>
      </c>
      <c r="B19081" s="1">
        <v>21</v>
      </c>
    </row>
    <row r="19082" spans="1:2" hidden="1" x14ac:dyDescent="0.35">
      <c r="A19082" s="1" t="s">
        <v>21156</v>
      </c>
      <c r="B19082" s="1">
        <v>38</v>
      </c>
    </row>
    <row r="19083" spans="1:2" hidden="1" x14ac:dyDescent="0.35">
      <c r="A19083" s="1" t="s">
        <v>21157</v>
      </c>
      <c r="B19083" s="1">
        <v>26</v>
      </c>
    </row>
    <row r="19084" spans="1:2" hidden="1" x14ac:dyDescent="0.35">
      <c r="A19084" s="1" t="s">
        <v>21158</v>
      </c>
      <c r="B19084" s="1">
        <v>64</v>
      </c>
    </row>
    <row r="19085" spans="1:2" hidden="1" x14ac:dyDescent="0.35">
      <c r="A19085" s="1" t="s">
        <v>21159</v>
      </c>
      <c r="B19085" s="1">
        <v>70</v>
      </c>
    </row>
    <row r="19086" spans="1:2" hidden="1" x14ac:dyDescent="0.35">
      <c r="A19086" s="1" t="s">
        <v>21160</v>
      </c>
      <c r="B19086" s="1">
        <v>35</v>
      </c>
    </row>
    <row r="19087" spans="1:2" hidden="1" x14ac:dyDescent="0.35">
      <c r="A19087" s="1" t="s">
        <v>21161</v>
      </c>
      <c r="B19087" s="1">
        <v>84</v>
      </c>
    </row>
    <row r="19088" spans="1:2" hidden="1" x14ac:dyDescent="0.35">
      <c r="A19088" s="1" t="s">
        <v>21162</v>
      </c>
      <c r="B19088" s="1">
        <v>93</v>
      </c>
    </row>
    <row r="19089" spans="1:2" hidden="1" x14ac:dyDescent="0.35">
      <c r="A19089" s="1" t="s">
        <v>21163</v>
      </c>
      <c r="B19089" s="1">
        <v>46</v>
      </c>
    </row>
    <row r="19090" spans="1:2" hidden="1" x14ac:dyDescent="0.35">
      <c r="A19090" s="1" t="s">
        <v>21164</v>
      </c>
      <c r="B19090" s="1">
        <v>69</v>
      </c>
    </row>
    <row r="19091" spans="1:2" hidden="1" x14ac:dyDescent="0.35">
      <c r="A19091" s="1" t="s">
        <v>21165</v>
      </c>
      <c r="B19091" s="1">
        <v>22</v>
      </c>
    </row>
    <row r="19092" spans="1:2" hidden="1" x14ac:dyDescent="0.35">
      <c r="A19092" s="1" t="s">
        <v>21166</v>
      </c>
      <c r="B19092" s="1">
        <v>46</v>
      </c>
    </row>
    <row r="19093" spans="1:2" hidden="1" x14ac:dyDescent="0.35">
      <c r="A19093" s="1" t="s">
        <v>21167</v>
      </c>
      <c r="B19093" s="1">
        <v>60</v>
      </c>
    </row>
    <row r="19094" spans="1:2" hidden="1" x14ac:dyDescent="0.35">
      <c r="A19094" s="1" t="s">
        <v>21168</v>
      </c>
      <c r="B19094" s="1">
        <v>38</v>
      </c>
    </row>
    <row r="19095" spans="1:2" hidden="1" x14ac:dyDescent="0.35">
      <c r="A19095" s="1" t="s">
        <v>21169</v>
      </c>
      <c r="B19095" s="1">
        <v>23</v>
      </c>
    </row>
    <row r="19096" spans="1:2" hidden="1" x14ac:dyDescent="0.35">
      <c r="A19096" s="1" t="s">
        <v>21170</v>
      </c>
      <c r="B19096" s="1">
        <v>1</v>
      </c>
    </row>
    <row r="19097" spans="1:2" hidden="1" x14ac:dyDescent="0.35">
      <c r="A19097" s="1" t="s">
        <v>21171</v>
      </c>
      <c r="B19097" s="1">
        <v>97</v>
      </c>
    </row>
    <row r="19098" spans="1:2" hidden="1" x14ac:dyDescent="0.35">
      <c r="A19098" s="1" t="s">
        <v>21172</v>
      </c>
      <c r="B19098" s="1">
        <v>7</v>
      </c>
    </row>
    <row r="19099" spans="1:2" hidden="1" x14ac:dyDescent="0.35">
      <c r="A19099" s="1" t="s">
        <v>21173</v>
      </c>
      <c r="B19099" s="1">
        <v>37</v>
      </c>
    </row>
    <row r="19100" spans="1:2" hidden="1" x14ac:dyDescent="0.35">
      <c r="A19100" s="1" t="s">
        <v>21174</v>
      </c>
      <c r="B19100" s="1">
        <v>50</v>
      </c>
    </row>
    <row r="19101" spans="1:2" hidden="1" x14ac:dyDescent="0.35">
      <c r="A19101" s="1" t="s">
        <v>21175</v>
      </c>
      <c r="B19101" s="1">
        <v>2</v>
      </c>
    </row>
    <row r="19102" spans="1:2" hidden="1" x14ac:dyDescent="0.35">
      <c r="A19102" s="1" t="s">
        <v>21176</v>
      </c>
      <c r="B19102" s="1">
        <v>69</v>
      </c>
    </row>
    <row r="19103" spans="1:2" hidden="1" x14ac:dyDescent="0.35">
      <c r="A19103" s="1" t="s">
        <v>21177</v>
      </c>
      <c r="B19103" s="1">
        <v>81</v>
      </c>
    </row>
    <row r="19104" spans="1:2" hidden="1" x14ac:dyDescent="0.35">
      <c r="A19104" s="1" t="s">
        <v>21178</v>
      </c>
      <c r="B19104" s="1">
        <v>34</v>
      </c>
    </row>
    <row r="19105" spans="1:2" hidden="1" x14ac:dyDescent="0.35">
      <c r="A19105" s="1" t="s">
        <v>21179</v>
      </c>
      <c r="B19105" s="1">
        <v>48</v>
      </c>
    </row>
    <row r="19106" spans="1:2" hidden="1" x14ac:dyDescent="0.35">
      <c r="A19106" s="1" t="s">
        <v>21180</v>
      </c>
      <c r="B19106" s="1">
        <v>84</v>
      </c>
    </row>
    <row r="19107" spans="1:2" hidden="1" x14ac:dyDescent="0.35">
      <c r="A19107" s="1" t="s">
        <v>21181</v>
      </c>
      <c r="B19107" s="1">
        <v>20</v>
      </c>
    </row>
    <row r="19108" spans="1:2" hidden="1" x14ac:dyDescent="0.35">
      <c r="A19108" s="1" t="s">
        <v>21182</v>
      </c>
      <c r="B19108" s="1">
        <v>84</v>
      </c>
    </row>
    <row r="19109" spans="1:2" hidden="1" x14ac:dyDescent="0.35">
      <c r="A19109" s="1" t="s">
        <v>21183</v>
      </c>
      <c r="B19109" s="1">
        <v>96</v>
      </c>
    </row>
    <row r="19110" spans="1:2" hidden="1" x14ac:dyDescent="0.35">
      <c r="A19110" s="1" t="s">
        <v>21184</v>
      </c>
      <c r="B19110" s="1">
        <v>70</v>
      </c>
    </row>
    <row r="19111" spans="1:2" hidden="1" x14ac:dyDescent="0.35">
      <c r="A19111" s="1" t="s">
        <v>21185</v>
      </c>
      <c r="B19111" s="1">
        <v>28</v>
      </c>
    </row>
    <row r="19112" spans="1:2" hidden="1" x14ac:dyDescent="0.35">
      <c r="A19112" s="1" t="s">
        <v>21186</v>
      </c>
      <c r="B19112" s="1">
        <v>0</v>
      </c>
    </row>
    <row r="19113" spans="1:2" hidden="1" x14ac:dyDescent="0.35">
      <c r="A19113" s="1" t="s">
        <v>21187</v>
      </c>
      <c r="B19113" s="1">
        <v>39</v>
      </c>
    </row>
    <row r="19114" spans="1:2" hidden="1" x14ac:dyDescent="0.35">
      <c r="A19114" s="1" t="s">
        <v>21188</v>
      </c>
      <c r="B19114" s="1">
        <v>41</v>
      </c>
    </row>
    <row r="19115" spans="1:2" hidden="1" x14ac:dyDescent="0.35">
      <c r="A19115" s="1" t="s">
        <v>21189</v>
      </c>
      <c r="B19115" s="1">
        <v>38</v>
      </c>
    </row>
    <row r="19116" spans="1:2" hidden="1" x14ac:dyDescent="0.35">
      <c r="A19116" s="1" t="s">
        <v>21190</v>
      </c>
      <c r="B19116" s="1">
        <v>99</v>
      </c>
    </row>
    <row r="19117" spans="1:2" hidden="1" x14ac:dyDescent="0.35">
      <c r="A19117" s="1" t="s">
        <v>21191</v>
      </c>
      <c r="B19117" s="1">
        <v>53</v>
      </c>
    </row>
    <row r="19118" spans="1:2" hidden="1" x14ac:dyDescent="0.35">
      <c r="A19118" s="1" t="s">
        <v>21192</v>
      </c>
      <c r="B19118" s="1">
        <v>2</v>
      </c>
    </row>
    <row r="19119" spans="1:2" hidden="1" x14ac:dyDescent="0.35">
      <c r="A19119" s="1" t="s">
        <v>21193</v>
      </c>
      <c r="B19119" s="1">
        <v>9</v>
      </c>
    </row>
    <row r="19120" spans="1:2" hidden="1" x14ac:dyDescent="0.35">
      <c r="A19120" s="1" t="s">
        <v>21194</v>
      </c>
      <c r="B19120" s="1">
        <v>80</v>
      </c>
    </row>
    <row r="19121" spans="1:2" hidden="1" x14ac:dyDescent="0.35">
      <c r="A19121" s="1" t="s">
        <v>21195</v>
      </c>
      <c r="B19121" s="1">
        <v>15</v>
      </c>
    </row>
    <row r="19122" spans="1:2" hidden="1" x14ac:dyDescent="0.35">
      <c r="A19122" s="1" t="s">
        <v>21196</v>
      </c>
      <c r="B19122" s="1">
        <v>39</v>
      </c>
    </row>
    <row r="19123" spans="1:2" hidden="1" x14ac:dyDescent="0.35">
      <c r="A19123" s="1" t="s">
        <v>21197</v>
      </c>
      <c r="B19123" s="1">
        <v>14</v>
      </c>
    </row>
    <row r="19124" spans="1:2" hidden="1" x14ac:dyDescent="0.35">
      <c r="A19124" s="1" t="s">
        <v>21198</v>
      </c>
      <c r="B19124" s="1">
        <v>90</v>
      </c>
    </row>
    <row r="19125" spans="1:2" hidden="1" x14ac:dyDescent="0.35">
      <c r="A19125" s="1" t="s">
        <v>21199</v>
      </c>
      <c r="B19125" s="1">
        <v>0</v>
      </c>
    </row>
    <row r="19126" spans="1:2" hidden="1" x14ac:dyDescent="0.35">
      <c r="A19126" s="1" t="s">
        <v>21200</v>
      </c>
      <c r="B19126" s="1">
        <v>64</v>
      </c>
    </row>
    <row r="19127" spans="1:2" hidden="1" x14ac:dyDescent="0.35">
      <c r="A19127" s="1" t="s">
        <v>21201</v>
      </c>
      <c r="B19127" s="1">
        <v>31</v>
      </c>
    </row>
    <row r="19128" spans="1:2" hidden="1" x14ac:dyDescent="0.35">
      <c r="A19128" s="1" t="s">
        <v>21202</v>
      </c>
      <c r="B19128" s="1">
        <v>14</v>
      </c>
    </row>
    <row r="19129" spans="1:2" hidden="1" x14ac:dyDescent="0.35">
      <c r="A19129" s="1" t="s">
        <v>21203</v>
      </c>
      <c r="B19129" s="1">
        <v>87</v>
      </c>
    </row>
    <row r="19130" spans="1:2" hidden="1" x14ac:dyDescent="0.35">
      <c r="A19130" s="1" t="s">
        <v>21204</v>
      </c>
      <c r="B19130" s="1">
        <v>90</v>
      </c>
    </row>
    <row r="19131" spans="1:2" hidden="1" x14ac:dyDescent="0.35">
      <c r="A19131" s="1" t="s">
        <v>21205</v>
      </c>
      <c r="B19131" s="1">
        <v>65</v>
      </c>
    </row>
    <row r="19132" spans="1:2" hidden="1" x14ac:dyDescent="0.35">
      <c r="A19132" s="1" t="s">
        <v>21206</v>
      </c>
      <c r="B19132" s="1">
        <v>82</v>
      </c>
    </row>
    <row r="19133" spans="1:2" hidden="1" x14ac:dyDescent="0.35">
      <c r="A19133" s="1" t="s">
        <v>21207</v>
      </c>
      <c r="B19133" s="1">
        <v>11</v>
      </c>
    </row>
    <row r="19134" spans="1:2" hidden="1" x14ac:dyDescent="0.35">
      <c r="A19134" s="1" t="s">
        <v>21208</v>
      </c>
      <c r="B19134" s="1">
        <v>67</v>
      </c>
    </row>
    <row r="19135" spans="1:2" hidden="1" x14ac:dyDescent="0.35">
      <c r="A19135" s="1" t="s">
        <v>21209</v>
      </c>
      <c r="B19135" s="1">
        <v>44</v>
      </c>
    </row>
    <row r="19136" spans="1:2" hidden="1" x14ac:dyDescent="0.35">
      <c r="A19136" s="1" t="s">
        <v>21210</v>
      </c>
      <c r="B19136" s="1">
        <v>64</v>
      </c>
    </row>
    <row r="19137" spans="1:2" hidden="1" x14ac:dyDescent="0.35">
      <c r="A19137" s="1" t="s">
        <v>21211</v>
      </c>
      <c r="B19137" s="1">
        <v>22</v>
      </c>
    </row>
    <row r="19138" spans="1:2" hidden="1" x14ac:dyDescent="0.35">
      <c r="A19138" s="1" t="s">
        <v>21212</v>
      </c>
      <c r="B19138" s="1">
        <v>42</v>
      </c>
    </row>
    <row r="19139" spans="1:2" hidden="1" x14ac:dyDescent="0.35">
      <c r="A19139" s="1" t="s">
        <v>21213</v>
      </c>
      <c r="B19139" s="1">
        <v>20</v>
      </c>
    </row>
    <row r="19140" spans="1:2" hidden="1" x14ac:dyDescent="0.35">
      <c r="A19140" s="1" t="s">
        <v>21214</v>
      </c>
      <c r="B19140" s="1">
        <v>37</v>
      </c>
    </row>
    <row r="19141" spans="1:2" hidden="1" x14ac:dyDescent="0.35">
      <c r="A19141" s="1" t="s">
        <v>21215</v>
      </c>
      <c r="B19141" s="1">
        <v>83</v>
      </c>
    </row>
    <row r="19142" spans="1:2" hidden="1" x14ac:dyDescent="0.35">
      <c r="A19142" s="1" t="s">
        <v>21216</v>
      </c>
      <c r="B19142" s="1">
        <v>45</v>
      </c>
    </row>
    <row r="19143" spans="1:2" hidden="1" x14ac:dyDescent="0.35">
      <c r="A19143" s="1" t="s">
        <v>21217</v>
      </c>
      <c r="B19143" s="1">
        <v>35</v>
      </c>
    </row>
    <row r="19144" spans="1:2" hidden="1" x14ac:dyDescent="0.35">
      <c r="A19144" s="1" t="s">
        <v>21218</v>
      </c>
      <c r="B19144" s="1">
        <v>60</v>
      </c>
    </row>
    <row r="19145" spans="1:2" hidden="1" x14ac:dyDescent="0.35">
      <c r="A19145" s="1" t="s">
        <v>21219</v>
      </c>
      <c r="B19145" s="1">
        <v>78</v>
      </c>
    </row>
    <row r="19146" spans="1:2" hidden="1" x14ac:dyDescent="0.35">
      <c r="A19146" s="1" t="s">
        <v>21220</v>
      </c>
      <c r="B19146" s="1">
        <v>72</v>
      </c>
    </row>
    <row r="19147" spans="1:2" hidden="1" x14ac:dyDescent="0.35">
      <c r="A19147" s="1" t="s">
        <v>21221</v>
      </c>
      <c r="B19147" s="1">
        <v>46</v>
      </c>
    </row>
    <row r="19148" spans="1:2" hidden="1" x14ac:dyDescent="0.35">
      <c r="A19148" s="1" t="s">
        <v>21222</v>
      </c>
      <c r="B19148" s="1">
        <v>23</v>
      </c>
    </row>
    <row r="19149" spans="1:2" hidden="1" x14ac:dyDescent="0.35">
      <c r="A19149" s="1" t="s">
        <v>21223</v>
      </c>
      <c r="B19149" s="1">
        <v>34</v>
      </c>
    </row>
    <row r="19150" spans="1:2" hidden="1" x14ac:dyDescent="0.35">
      <c r="A19150" s="1" t="s">
        <v>21224</v>
      </c>
      <c r="B19150" s="1">
        <v>87</v>
      </c>
    </row>
    <row r="19151" spans="1:2" hidden="1" x14ac:dyDescent="0.35">
      <c r="A19151" s="1" t="s">
        <v>21225</v>
      </c>
      <c r="B19151" s="1">
        <v>54</v>
      </c>
    </row>
    <row r="19152" spans="1:2" hidden="1" x14ac:dyDescent="0.35">
      <c r="A19152" s="1" t="s">
        <v>21226</v>
      </c>
      <c r="B19152" s="1">
        <v>18</v>
      </c>
    </row>
    <row r="19153" spans="1:2" hidden="1" x14ac:dyDescent="0.35">
      <c r="A19153" s="1" t="s">
        <v>21227</v>
      </c>
      <c r="B19153" s="1">
        <v>27</v>
      </c>
    </row>
    <row r="19154" spans="1:2" hidden="1" x14ac:dyDescent="0.35">
      <c r="A19154" s="1" t="s">
        <v>21228</v>
      </c>
      <c r="B19154" s="1">
        <v>41</v>
      </c>
    </row>
    <row r="19155" spans="1:2" hidden="1" x14ac:dyDescent="0.35">
      <c r="A19155" s="1" t="s">
        <v>21229</v>
      </c>
      <c r="B19155" s="1">
        <v>67</v>
      </c>
    </row>
    <row r="19156" spans="1:2" hidden="1" x14ac:dyDescent="0.35">
      <c r="A19156" s="1" t="s">
        <v>21230</v>
      </c>
      <c r="B19156" s="1">
        <v>44</v>
      </c>
    </row>
    <row r="19157" spans="1:2" hidden="1" x14ac:dyDescent="0.35">
      <c r="A19157" s="1" t="s">
        <v>21231</v>
      </c>
      <c r="B19157" s="1">
        <v>45</v>
      </c>
    </row>
    <row r="19158" spans="1:2" hidden="1" x14ac:dyDescent="0.35">
      <c r="A19158" s="1" t="s">
        <v>21232</v>
      </c>
      <c r="B19158" s="1">
        <v>22</v>
      </c>
    </row>
    <row r="19159" spans="1:2" hidden="1" x14ac:dyDescent="0.35">
      <c r="A19159" s="1" t="s">
        <v>21233</v>
      </c>
      <c r="B19159" s="1">
        <v>82</v>
      </c>
    </row>
    <row r="19160" spans="1:2" hidden="1" x14ac:dyDescent="0.35">
      <c r="A19160" s="1" t="s">
        <v>21234</v>
      </c>
      <c r="B19160" s="1">
        <v>87</v>
      </c>
    </row>
    <row r="19161" spans="1:2" hidden="1" x14ac:dyDescent="0.35">
      <c r="A19161" s="1" t="s">
        <v>21235</v>
      </c>
      <c r="B19161" s="1">
        <v>35</v>
      </c>
    </row>
    <row r="19162" spans="1:2" hidden="1" x14ac:dyDescent="0.35">
      <c r="A19162" s="1" t="s">
        <v>21236</v>
      </c>
      <c r="B19162" s="1">
        <v>16</v>
      </c>
    </row>
    <row r="19163" spans="1:2" hidden="1" x14ac:dyDescent="0.35">
      <c r="A19163" s="1" t="s">
        <v>21237</v>
      </c>
      <c r="B19163" s="1">
        <v>43</v>
      </c>
    </row>
    <row r="19164" spans="1:2" hidden="1" x14ac:dyDescent="0.35">
      <c r="A19164" s="1" t="s">
        <v>21238</v>
      </c>
      <c r="B19164" s="1">
        <v>42</v>
      </c>
    </row>
    <row r="19165" spans="1:2" hidden="1" x14ac:dyDescent="0.35">
      <c r="A19165" s="1" t="s">
        <v>21239</v>
      </c>
      <c r="B19165" s="1">
        <v>31</v>
      </c>
    </row>
    <row r="19166" spans="1:2" hidden="1" x14ac:dyDescent="0.35">
      <c r="A19166" s="1" t="s">
        <v>21240</v>
      </c>
      <c r="B19166" s="1">
        <v>35</v>
      </c>
    </row>
    <row r="19167" spans="1:2" hidden="1" x14ac:dyDescent="0.35">
      <c r="A19167" s="1" t="s">
        <v>21241</v>
      </c>
      <c r="B19167" s="1">
        <v>57</v>
      </c>
    </row>
    <row r="19168" spans="1:2" hidden="1" x14ac:dyDescent="0.35">
      <c r="A19168" s="1" t="s">
        <v>21242</v>
      </c>
      <c r="B19168" s="1">
        <v>11</v>
      </c>
    </row>
    <row r="19169" spans="1:2" hidden="1" x14ac:dyDescent="0.35">
      <c r="A19169" s="1" t="s">
        <v>21243</v>
      </c>
      <c r="B19169" s="1">
        <v>58</v>
      </c>
    </row>
    <row r="19170" spans="1:2" hidden="1" x14ac:dyDescent="0.35">
      <c r="A19170" s="1" t="s">
        <v>21244</v>
      </c>
      <c r="B19170" s="1">
        <v>55</v>
      </c>
    </row>
    <row r="19171" spans="1:2" hidden="1" x14ac:dyDescent="0.35">
      <c r="A19171" s="1" t="s">
        <v>21245</v>
      </c>
      <c r="B19171" s="1">
        <v>82</v>
      </c>
    </row>
    <row r="19172" spans="1:2" hidden="1" x14ac:dyDescent="0.35">
      <c r="A19172" s="1" t="s">
        <v>21246</v>
      </c>
      <c r="B19172" s="1">
        <v>31</v>
      </c>
    </row>
    <row r="19173" spans="1:2" hidden="1" x14ac:dyDescent="0.35">
      <c r="A19173" s="1" t="s">
        <v>21247</v>
      </c>
      <c r="B19173" s="1">
        <v>28</v>
      </c>
    </row>
    <row r="19174" spans="1:2" hidden="1" x14ac:dyDescent="0.35">
      <c r="A19174" s="1" t="s">
        <v>21248</v>
      </c>
      <c r="B19174" s="1">
        <v>79</v>
      </c>
    </row>
    <row r="19175" spans="1:2" hidden="1" x14ac:dyDescent="0.35">
      <c r="A19175" s="1" t="s">
        <v>21249</v>
      </c>
      <c r="B19175" s="1">
        <v>97</v>
      </c>
    </row>
    <row r="19176" spans="1:2" hidden="1" x14ac:dyDescent="0.35">
      <c r="A19176" s="1" t="s">
        <v>21250</v>
      </c>
      <c r="B19176" s="1">
        <v>41</v>
      </c>
    </row>
    <row r="19177" spans="1:2" hidden="1" x14ac:dyDescent="0.35">
      <c r="A19177" s="1" t="s">
        <v>21251</v>
      </c>
      <c r="B19177" s="1">
        <v>46</v>
      </c>
    </row>
    <row r="19178" spans="1:2" hidden="1" x14ac:dyDescent="0.35">
      <c r="A19178" s="1" t="s">
        <v>21252</v>
      </c>
      <c r="B19178" s="1">
        <v>96</v>
      </c>
    </row>
    <row r="19179" spans="1:2" hidden="1" x14ac:dyDescent="0.35">
      <c r="A19179" s="1" t="s">
        <v>21253</v>
      </c>
      <c r="B19179" s="1">
        <v>51</v>
      </c>
    </row>
    <row r="19180" spans="1:2" hidden="1" x14ac:dyDescent="0.35">
      <c r="A19180" s="1" t="s">
        <v>21254</v>
      </c>
      <c r="B19180" s="1">
        <v>16</v>
      </c>
    </row>
    <row r="19181" spans="1:2" hidden="1" x14ac:dyDescent="0.35">
      <c r="A19181" s="1" t="s">
        <v>21255</v>
      </c>
      <c r="B19181" s="1">
        <v>84</v>
      </c>
    </row>
    <row r="19182" spans="1:2" hidden="1" x14ac:dyDescent="0.35">
      <c r="A19182" s="1" t="s">
        <v>21256</v>
      </c>
      <c r="B19182" s="1">
        <v>87</v>
      </c>
    </row>
    <row r="19183" spans="1:2" hidden="1" x14ac:dyDescent="0.35">
      <c r="A19183" s="1" t="s">
        <v>21257</v>
      </c>
      <c r="B19183" s="1">
        <v>51</v>
      </c>
    </row>
    <row r="19184" spans="1:2" hidden="1" x14ac:dyDescent="0.35">
      <c r="A19184" s="1" t="s">
        <v>21258</v>
      </c>
      <c r="B19184" s="1">
        <v>5</v>
      </c>
    </row>
    <row r="19185" spans="1:2" hidden="1" x14ac:dyDescent="0.35">
      <c r="A19185" s="1" t="s">
        <v>21259</v>
      </c>
      <c r="B19185" s="1">
        <v>11</v>
      </c>
    </row>
    <row r="19186" spans="1:2" hidden="1" x14ac:dyDescent="0.35">
      <c r="A19186" s="1" t="s">
        <v>21260</v>
      </c>
      <c r="B19186" s="1">
        <v>10</v>
      </c>
    </row>
    <row r="19187" spans="1:2" hidden="1" x14ac:dyDescent="0.35">
      <c r="A19187" s="1" t="s">
        <v>21261</v>
      </c>
      <c r="B19187" s="1">
        <v>87</v>
      </c>
    </row>
    <row r="19188" spans="1:2" hidden="1" x14ac:dyDescent="0.35">
      <c r="A19188" s="1" t="s">
        <v>21262</v>
      </c>
      <c r="B19188" s="1">
        <v>9</v>
      </c>
    </row>
    <row r="19189" spans="1:2" hidden="1" x14ac:dyDescent="0.35">
      <c r="A19189" s="1" t="s">
        <v>21263</v>
      </c>
      <c r="B19189" s="1">
        <v>97</v>
      </c>
    </row>
    <row r="19190" spans="1:2" hidden="1" x14ac:dyDescent="0.35">
      <c r="A19190" s="1" t="s">
        <v>21264</v>
      </c>
      <c r="B19190" s="1">
        <v>54</v>
      </c>
    </row>
    <row r="19191" spans="1:2" hidden="1" x14ac:dyDescent="0.35">
      <c r="A19191" s="1" t="s">
        <v>21265</v>
      </c>
      <c r="B19191" s="1">
        <v>82</v>
      </c>
    </row>
    <row r="19192" spans="1:2" hidden="1" x14ac:dyDescent="0.35">
      <c r="A19192" s="1" t="s">
        <v>21266</v>
      </c>
      <c r="B19192" s="1">
        <v>25</v>
      </c>
    </row>
    <row r="19193" spans="1:2" hidden="1" x14ac:dyDescent="0.35">
      <c r="A19193" s="1" t="s">
        <v>21267</v>
      </c>
      <c r="B19193" s="1">
        <v>26</v>
      </c>
    </row>
    <row r="19194" spans="1:2" hidden="1" x14ac:dyDescent="0.35">
      <c r="A19194" s="1" t="s">
        <v>21268</v>
      </c>
      <c r="B19194" s="1">
        <v>61</v>
      </c>
    </row>
    <row r="19195" spans="1:2" hidden="1" x14ac:dyDescent="0.35">
      <c r="A19195" s="1" t="s">
        <v>21269</v>
      </c>
      <c r="B19195" s="1">
        <v>27</v>
      </c>
    </row>
    <row r="19196" spans="1:2" hidden="1" x14ac:dyDescent="0.35">
      <c r="A19196" s="1" t="s">
        <v>21270</v>
      </c>
      <c r="B19196" s="1">
        <v>45</v>
      </c>
    </row>
    <row r="19197" spans="1:2" hidden="1" x14ac:dyDescent="0.35">
      <c r="A19197" s="1" t="s">
        <v>21271</v>
      </c>
      <c r="B19197" s="1">
        <v>73</v>
      </c>
    </row>
    <row r="19198" spans="1:2" hidden="1" x14ac:dyDescent="0.35">
      <c r="A19198" s="1" t="s">
        <v>21272</v>
      </c>
      <c r="B19198" s="1">
        <v>20</v>
      </c>
    </row>
    <row r="19199" spans="1:2" hidden="1" x14ac:dyDescent="0.35">
      <c r="A19199" s="1" t="s">
        <v>21273</v>
      </c>
      <c r="B19199" s="1">
        <v>91</v>
      </c>
    </row>
    <row r="19200" spans="1:2" hidden="1" x14ac:dyDescent="0.35">
      <c r="A19200" s="1" t="s">
        <v>21274</v>
      </c>
      <c r="B19200" s="1">
        <v>31</v>
      </c>
    </row>
    <row r="19201" spans="1:2" hidden="1" x14ac:dyDescent="0.35">
      <c r="A19201" s="1" t="s">
        <v>21275</v>
      </c>
      <c r="B19201" s="1">
        <v>51</v>
      </c>
    </row>
    <row r="19202" spans="1:2" hidden="1" x14ac:dyDescent="0.35">
      <c r="A19202" s="1" t="s">
        <v>21276</v>
      </c>
      <c r="B19202" s="1">
        <v>55</v>
      </c>
    </row>
    <row r="19203" spans="1:2" hidden="1" x14ac:dyDescent="0.35">
      <c r="A19203" s="1" t="s">
        <v>21277</v>
      </c>
      <c r="B19203" s="1">
        <v>65</v>
      </c>
    </row>
    <row r="19204" spans="1:2" hidden="1" x14ac:dyDescent="0.35">
      <c r="A19204" s="1" t="s">
        <v>21278</v>
      </c>
      <c r="B19204" s="1">
        <v>44</v>
      </c>
    </row>
    <row r="19205" spans="1:2" hidden="1" x14ac:dyDescent="0.35">
      <c r="A19205" s="1" t="s">
        <v>21279</v>
      </c>
      <c r="B19205" s="1">
        <v>50</v>
      </c>
    </row>
    <row r="19206" spans="1:2" hidden="1" x14ac:dyDescent="0.35">
      <c r="A19206" s="1" t="s">
        <v>21280</v>
      </c>
      <c r="B19206" s="1">
        <v>12</v>
      </c>
    </row>
    <row r="19207" spans="1:2" hidden="1" x14ac:dyDescent="0.35">
      <c r="A19207" s="1" t="s">
        <v>21281</v>
      </c>
      <c r="B19207" s="1">
        <v>78</v>
      </c>
    </row>
    <row r="19208" spans="1:2" hidden="1" x14ac:dyDescent="0.35">
      <c r="A19208" s="1" t="s">
        <v>21282</v>
      </c>
      <c r="B19208" s="1">
        <v>71</v>
      </c>
    </row>
    <row r="19209" spans="1:2" hidden="1" x14ac:dyDescent="0.35">
      <c r="A19209" s="1" t="s">
        <v>21283</v>
      </c>
      <c r="B19209" s="1">
        <v>9</v>
      </c>
    </row>
    <row r="19210" spans="1:2" hidden="1" x14ac:dyDescent="0.35">
      <c r="A19210" s="1" t="s">
        <v>21284</v>
      </c>
      <c r="B19210" s="1">
        <v>75</v>
      </c>
    </row>
  </sheetData>
  <autoFilter ref="A1:B19210" xr:uid="{4D3A6935-5701-4A24-8547-F169F6669CA5}">
    <filterColumn colId="0">
      <filters>
        <filter val="Cain"/>
        <filter val="Moses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4DF2-A015-43BA-934F-085A6D8082DF}">
  <sheetPr codeName="Sheet3"/>
  <dimension ref="A1:B899"/>
  <sheetViews>
    <sheetView workbookViewId="0"/>
  </sheetViews>
  <sheetFormatPr defaultRowHeight="14.5" x14ac:dyDescent="0.35"/>
  <cols>
    <col min="1" max="1" width="15" style="32" bestFit="1" customWidth="1"/>
    <col min="2" max="2" width="17.453125" style="32" bestFit="1" customWidth="1"/>
  </cols>
  <sheetData>
    <row r="1" spans="1:2" x14ac:dyDescent="0.35">
      <c r="B1" s="32" t="s">
        <v>2098</v>
      </c>
    </row>
    <row r="2" spans="1:2" x14ac:dyDescent="0.35">
      <c r="A2" s="32" t="s">
        <v>21285</v>
      </c>
      <c r="B2" s="32">
        <v>75</v>
      </c>
    </row>
    <row r="3" spans="1:2" x14ac:dyDescent="0.35">
      <c r="A3" s="32" t="s">
        <v>21286</v>
      </c>
      <c r="B3" s="32">
        <v>15</v>
      </c>
    </row>
    <row r="4" spans="1:2" x14ac:dyDescent="0.35">
      <c r="A4" s="32" t="s">
        <v>21287</v>
      </c>
      <c r="B4" s="32">
        <v>22</v>
      </c>
    </row>
    <row r="5" spans="1:2" x14ac:dyDescent="0.35">
      <c r="A5" s="32" t="s">
        <v>39</v>
      </c>
      <c r="B5" s="32">
        <v>72</v>
      </c>
    </row>
    <row r="6" spans="1:2" x14ac:dyDescent="0.35">
      <c r="A6" s="32" t="s">
        <v>21288</v>
      </c>
      <c r="B6" s="32">
        <v>98</v>
      </c>
    </row>
    <row r="7" spans="1:2" x14ac:dyDescent="0.35">
      <c r="A7" s="32" t="s">
        <v>21289</v>
      </c>
      <c r="B7" s="32">
        <v>49</v>
      </c>
    </row>
    <row r="8" spans="1:2" x14ac:dyDescent="0.35">
      <c r="A8" s="32" t="s">
        <v>21290</v>
      </c>
      <c r="B8" s="32">
        <v>58</v>
      </c>
    </row>
    <row r="9" spans="1:2" x14ac:dyDescent="0.35">
      <c r="A9" s="32" t="s">
        <v>21291</v>
      </c>
      <c r="B9" s="32">
        <v>16</v>
      </c>
    </row>
    <row r="10" spans="1:2" x14ac:dyDescent="0.35">
      <c r="A10" s="32" t="s">
        <v>21292</v>
      </c>
      <c r="B10" s="32">
        <v>91</v>
      </c>
    </row>
    <row r="11" spans="1:2" x14ac:dyDescent="0.35">
      <c r="A11" s="32" t="s">
        <v>21293</v>
      </c>
      <c r="B11" s="32">
        <v>35</v>
      </c>
    </row>
    <row r="12" spans="1:2" x14ac:dyDescent="0.35">
      <c r="A12" s="32" t="s">
        <v>21294</v>
      </c>
      <c r="B12" s="32">
        <v>31</v>
      </c>
    </row>
    <row r="13" spans="1:2" x14ac:dyDescent="0.35">
      <c r="A13" s="32" t="s">
        <v>21295</v>
      </c>
      <c r="B13" s="32">
        <v>77</v>
      </c>
    </row>
    <row r="14" spans="1:2" x14ac:dyDescent="0.35">
      <c r="A14" s="32" t="s">
        <v>84</v>
      </c>
      <c r="B14" s="32">
        <v>44</v>
      </c>
    </row>
    <row r="15" spans="1:2" x14ac:dyDescent="0.35">
      <c r="A15" s="32" t="s">
        <v>21296</v>
      </c>
      <c r="B15" s="32">
        <v>59</v>
      </c>
    </row>
    <row r="16" spans="1:2" x14ac:dyDescent="0.35">
      <c r="A16" s="32" t="s">
        <v>21297</v>
      </c>
      <c r="B16" s="32">
        <v>41</v>
      </c>
    </row>
    <row r="17" spans="1:2" x14ac:dyDescent="0.35">
      <c r="A17" s="32" t="s">
        <v>21298</v>
      </c>
      <c r="B17" s="32">
        <v>18</v>
      </c>
    </row>
    <row r="18" spans="1:2" x14ac:dyDescent="0.35">
      <c r="A18" s="32" t="s">
        <v>21299</v>
      </c>
      <c r="B18" s="32">
        <v>14</v>
      </c>
    </row>
    <row r="19" spans="1:2" x14ac:dyDescent="0.35">
      <c r="A19" s="32" t="s">
        <v>95</v>
      </c>
      <c r="B19" s="32">
        <v>90</v>
      </c>
    </row>
    <row r="20" spans="1:2" x14ac:dyDescent="0.35">
      <c r="A20" s="32" t="s">
        <v>100</v>
      </c>
      <c r="B20" s="32">
        <v>35</v>
      </c>
    </row>
    <row r="21" spans="1:2" x14ac:dyDescent="0.35">
      <c r="A21" s="32" t="s">
        <v>21300</v>
      </c>
      <c r="B21" s="32">
        <v>27</v>
      </c>
    </row>
    <row r="22" spans="1:2" x14ac:dyDescent="0.35">
      <c r="A22" s="32" t="s">
        <v>21301</v>
      </c>
      <c r="B22" s="32">
        <v>87</v>
      </c>
    </row>
    <row r="23" spans="1:2" x14ac:dyDescent="0.35">
      <c r="A23" s="32" t="s">
        <v>21302</v>
      </c>
      <c r="B23" s="32">
        <v>80</v>
      </c>
    </row>
    <row r="24" spans="1:2" x14ac:dyDescent="0.35">
      <c r="A24" s="32" t="s">
        <v>21303</v>
      </c>
      <c r="B24" s="32">
        <v>82</v>
      </c>
    </row>
    <row r="25" spans="1:2" x14ac:dyDescent="0.35">
      <c r="A25" s="32" t="s">
        <v>21304</v>
      </c>
      <c r="B25" s="32">
        <v>10</v>
      </c>
    </row>
    <row r="26" spans="1:2" x14ac:dyDescent="0.35">
      <c r="A26" s="32" t="s">
        <v>21305</v>
      </c>
      <c r="B26" s="32">
        <v>38</v>
      </c>
    </row>
    <row r="27" spans="1:2" x14ac:dyDescent="0.35">
      <c r="A27" s="32" t="s">
        <v>21306</v>
      </c>
      <c r="B27" s="32">
        <v>94</v>
      </c>
    </row>
    <row r="28" spans="1:2" x14ac:dyDescent="0.35">
      <c r="A28" s="32" t="s">
        <v>116</v>
      </c>
      <c r="B28" s="32">
        <v>21</v>
      </c>
    </row>
    <row r="29" spans="1:2" x14ac:dyDescent="0.35">
      <c r="A29" s="32" t="s">
        <v>21307</v>
      </c>
      <c r="B29" s="32">
        <v>15</v>
      </c>
    </row>
    <row r="30" spans="1:2" x14ac:dyDescent="0.35">
      <c r="A30" s="32" t="s">
        <v>21308</v>
      </c>
      <c r="B30" s="32">
        <v>97</v>
      </c>
    </row>
    <row r="31" spans="1:2" x14ac:dyDescent="0.35">
      <c r="A31" s="32" t="s">
        <v>21309</v>
      </c>
      <c r="B31" s="32">
        <v>0</v>
      </c>
    </row>
    <row r="32" spans="1:2" x14ac:dyDescent="0.35">
      <c r="A32" s="32" t="s">
        <v>121</v>
      </c>
      <c r="B32" s="32">
        <v>70</v>
      </c>
    </row>
    <row r="33" spans="1:2" x14ac:dyDescent="0.35">
      <c r="A33" s="32" t="s">
        <v>122</v>
      </c>
      <c r="B33" s="32">
        <v>43</v>
      </c>
    </row>
    <row r="34" spans="1:2" x14ac:dyDescent="0.35">
      <c r="A34" s="32" t="s">
        <v>124</v>
      </c>
      <c r="B34" s="32">
        <v>8</v>
      </c>
    </row>
    <row r="35" spans="1:2" x14ac:dyDescent="0.35">
      <c r="A35" s="32" t="s">
        <v>21310</v>
      </c>
      <c r="B35" s="32">
        <v>72</v>
      </c>
    </row>
    <row r="36" spans="1:2" x14ac:dyDescent="0.35">
      <c r="A36" s="32" t="s">
        <v>125</v>
      </c>
      <c r="B36" s="32">
        <v>58</v>
      </c>
    </row>
    <row r="37" spans="1:2" x14ac:dyDescent="0.35">
      <c r="A37" s="32" t="s">
        <v>129</v>
      </c>
      <c r="B37" s="32">
        <v>49</v>
      </c>
    </row>
    <row r="38" spans="1:2" x14ac:dyDescent="0.35">
      <c r="A38" s="32" t="s">
        <v>21311</v>
      </c>
      <c r="B38" s="32">
        <v>24</v>
      </c>
    </row>
    <row r="39" spans="1:2" x14ac:dyDescent="0.35">
      <c r="A39" s="32" t="s">
        <v>132</v>
      </c>
      <c r="B39" s="32">
        <v>84</v>
      </c>
    </row>
    <row r="40" spans="1:2" x14ac:dyDescent="0.35">
      <c r="A40" s="32" t="s">
        <v>21312</v>
      </c>
      <c r="B40" s="32">
        <v>95</v>
      </c>
    </row>
    <row r="41" spans="1:2" x14ac:dyDescent="0.35">
      <c r="A41" s="32" t="s">
        <v>137</v>
      </c>
      <c r="B41" s="32">
        <v>32</v>
      </c>
    </row>
    <row r="42" spans="1:2" x14ac:dyDescent="0.35">
      <c r="A42" s="32" t="s">
        <v>21313</v>
      </c>
      <c r="B42" s="32">
        <v>86</v>
      </c>
    </row>
    <row r="43" spans="1:2" x14ac:dyDescent="0.35">
      <c r="A43" s="32" t="s">
        <v>21314</v>
      </c>
      <c r="B43" s="32">
        <v>81</v>
      </c>
    </row>
    <row r="44" spans="1:2" x14ac:dyDescent="0.35">
      <c r="A44" s="32" t="s">
        <v>21315</v>
      </c>
      <c r="B44" s="32">
        <v>30</v>
      </c>
    </row>
    <row r="45" spans="1:2" x14ac:dyDescent="0.35">
      <c r="A45" s="32" t="s">
        <v>145</v>
      </c>
      <c r="B45" s="32">
        <v>83</v>
      </c>
    </row>
    <row r="46" spans="1:2" x14ac:dyDescent="0.35">
      <c r="A46" s="32" t="s">
        <v>21316</v>
      </c>
      <c r="B46" s="32">
        <v>43</v>
      </c>
    </row>
    <row r="47" spans="1:2" x14ac:dyDescent="0.35">
      <c r="A47" s="32" t="s">
        <v>148</v>
      </c>
      <c r="B47" s="32">
        <v>45</v>
      </c>
    </row>
    <row r="48" spans="1:2" x14ac:dyDescent="0.35">
      <c r="A48" s="32" t="s">
        <v>21317</v>
      </c>
      <c r="B48" s="32">
        <v>22</v>
      </c>
    </row>
    <row r="49" spans="1:2" x14ac:dyDescent="0.35">
      <c r="A49" s="32" t="s">
        <v>153</v>
      </c>
      <c r="B49" s="32">
        <v>88</v>
      </c>
    </row>
    <row r="50" spans="1:2" x14ac:dyDescent="0.35">
      <c r="A50" s="32" t="s">
        <v>156</v>
      </c>
      <c r="B50" s="32">
        <v>29</v>
      </c>
    </row>
    <row r="51" spans="1:2" x14ac:dyDescent="0.35">
      <c r="A51" s="32" t="s">
        <v>160</v>
      </c>
      <c r="B51" s="32">
        <v>19</v>
      </c>
    </row>
    <row r="52" spans="1:2" x14ac:dyDescent="0.35">
      <c r="A52" s="32" t="s">
        <v>21318</v>
      </c>
      <c r="B52" s="32">
        <v>11</v>
      </c>
    </row>
    <row r="53" spans="1:2" x14ac:dyDescent="0.35">
      <c r="A53" s="32" t="s">
        <v>21319</v>
      </c>
      <c r="B53" s="32">
        <v>51</v>
      </c>
    </row>
    <row r="54" spans="1:2" x14ac:dyDescent="0.35">
      <c r="A54" s="32" t="s">
        <v>21320</v>
      </c>
      <c r="B54" s="32">
        <v>39</v>
      </c>
    </row>
    <row r="55" spans="1:2" x14ac:dyDescent="0.35">
      <c r="A55" s="32" t="s">
        <v>21321</v>
      </c>
      <c r="B55" s="32">
        <v>17</v>
      </c>
    </row>
    <row r="56" spans="1:2" x14ac:dyDescent="0.35">
      <c r="A56" s="32" t="s">
        <v>169</v>
      </c>
      <c r="B56" s="32">
        <v>79</v>
      </c>
    </row>
    <row r="57" spans="1:2" x14ac:dyDescent="0.35">
      <c r="A57" s="32" t="s">
        <v>21322</v>
      </c>
      <c r="B57" s="32">
        <v>13</v>
      </c>
    </row>
    <row r="58" spans="1:2" x14ac:dyDescent="0.35">
      <c r="A58" s="32" t="s">
        <v>175</v>
      </c>
      <c r="B58" s="32">
        <v>49</v>
      </c>
    </row>
    <row r="59" spans="1:2" x14ac:dyDescent="0.35">
      <c r="A59" s="32" t="s">
        <v>21323</v>
      </c>
      <c r="B59" s="32">
        <v>9</v>
      </c>
    </row>
    <row r="60" spans="1:2" x14ac:dyDescent="0.35">
      <c r="A60" s="32" t="s">
        <v>21324</v>
      </c>
      <c r="B60" s="32">
        <v>88</v>
      </c>
    </row>
    <row r="61" spans="1:2" x14ac:dyDescent="0.35">
      <c r="A61" s="32" t="s">
        <v>21325</v>
      </c>
      <c r="B61" s="32">
        <v>91</v>
      </c>
    </row>
    <row r="62" spans="1:2" x14ac:dyDescent="0.35">
      <c r="A62" s="32" t="s">
        <v>188</v>
      </c>
      <c r="B62" s="32">
        <v>83</v>
      </c>
    </row>
    <row r="63" spans="1:2" x14ac:dyDescent="0.35">
      <c r="A63" s="32" t="s">
        <v>21326</v>
      </c>
      <c r="B63" s="32">
        <v>61</v>
      </c>
    </row>
    <row r="64" spans="1:2" x14ac:dyDescent="0.35">
      <c r="A64" s="32" t="s">
        <v>21327</v>
      </c>
      <c r="B64" s="32">
        <v>64</v>
      </c>
    </row>
    <row r="65" spans="1:2" x14ac:dyDescent="0.35">
      <c r="A65" s="32" t="s">
        <v>21328</v>
      </c>
      <c r="B65" s="32">
        <v>54</v>
      </c>
    </row>
    <row r="66" spans="1:2" x14ac:dyDescent="0.35">
      <c r="A66" s="32" t="s">
        <v>21329</v>
      </c>
      <c r="B66" s="32">
        <v>53</v>
      </c>
    </row>
    <row r="67" spans="1:2" x14ac:dyDescent="0.35">
      <c r="A67" s="32" t="s">
        <v>21330</v>
      </c>
      <c r="B67" s="32">
        <v>50</v>
      </c>
    </row>
    <row r="68" spans="1:2" x14ac:dyDescent="0.35">
      <c r="A68" s="32" t="s">
        <v>198</v>
      </c>
      <c r="B68" s="32">
        <v>94</v>
      </c>
    </row>
    <row r="69" spans="1:2" x14ac:dyDescent="0.35">
      <c r="A69" s="32" t="s">
        <v>199</v>
      </c>
      <c r="B69" s="32">
        <v>20</v>
      </c>
    </row>
    <row r="70" spans="1:2" x14ac:dyDescent="0.35">
      <c r="A70" s="32" t="s">
        <v>21331</v>
      </c>
      <c r="B70" s="32">
        <v>9</v>
      </c>
    </row>
    <row r="71" spans="1:2" x14ac:dyDescent="0.35">
      <c r="A71" s="32" t="s">
        <v>21332</v>
      </c>
      <c r="B71" s="32">
        <v>19</v>
      </c>
    </row>
    <row r="72" spans="1:2" x14ac:dyDescent="0.35">
      <c r="A72" s="32" t="s">
        <v>21333</v>
      </c>
      <c r="B72" s="32">
        <v>72</v>
      </c>
    </row>
    <row r="73" spans="1:2" x14ac:dyDescent="0.35">
      <c r="A73" s="32" t="s">
        <v>202</v>
      </c>
      <c r="B73" s="32">
        <v>43</v>
      </c>
    </row>
    <row r="74" spans="1:2" x14ac:dyDescent="0.35">
      <c r="A74" s="32" t="s">
        <v>21334</v>
      </c>
      <c r="B74" s="32">
        <v>16</v>
      </c>
    </row>
    <row r="75" spans="1:2" x14ac:dyDescent="0.35">
      <c r="A75" s="32" t="s">
        <v>21335</v>
      </c>
      <c r="B75" s="32">
        <v>41</v>
      </c>
    </row>
    <row r="76" spans="1:2" x14ac:dyDescent="0.35">
      <c r="A76" s="32" t="s">
        <v>21336</v>
      </c>
      <c r="B76" s="32">
        <v>48</v>
      </c>
    </row>
    <row r="77" spans="1:2" x14ac:dyDescent="0.35">
      <c r="A77" s="32" t="s">
        <v>21337</v>
      </c>
      <c r="B77" s="32">
        <v>35</v>
      </c>
    </row>
    <row r="78" spans="1:2" x14ac:dyDescent="0.35">
      <c r="A78" s="32" t="s">
        <v>21338</v>
      </c>
      <c r="B78" s="32">
        <v>69</v>
      </c>
    </row>
    <row r="79" spans="1:2" x14ac:dyDescent="0.35">
      <c r="A79" s="32" t="s">
        <v>21339</v>
      </c>
      <c r="B79" s="32">
        <v>52</v>
      </c>
    </row>
    <row r="80" spans="1:2" x14ac:dyDescent="0.35">
      <c r="A80" s="32" t="s">
        <v>21340</v>
      </c>
      <c r="B80" s="32">
        <v>33</v>
      </c>
    </row>
    <row r="81" spans="1:2" x14ac:dyDescent="0.35">
      <c r="A81" s="32" t="s">
        <v>21341</v>
      </c>
      <c r="B81" s="32">
        <v>90</v>
      </c>
    </row>
    <row r="82" spans="1:2" x14ac:dyDescent="0.35">
      <c r="A82" s="32" t="s">
        <v>21342</v>
      </c>
      <c r="B82" s="32">
        <v>92</v>
      </c>
    </row>
    <row r="83" spans="1:2" x14ac:dyDescent="0.35">
      <c r="A83" s="32" t="s">
        <v>21343</v>
      </c>
      <c r="B83" s="32">
        <v>74</v>
      </c>
    </row>
    <row r="84" spans="1:2" x14ac:dyDescent="0.35">
      <c r="A84" s="32" t="s">
        <v>232</v>
      </c>
      <c r="B84" s="32">
        <v>31</v>
      </c>
    </row>
    <row r="85" spans="1:2" x14ac:dyDescent="0.35">
      <c r="A85" s="32" t="s">
        <v>21344</v>
      </c>
      <c r="B85" s="32">
        <v>5</v>
      </c>
    </row>
    <row r="86" spans="1:2" x14ac:dyDescent="0.35">
      <c r="A86" s="32" t="s">
        <v>21345</v>
      </c>
      <c r="B86" s="32">
        <v>25</v>
      </c>
    </row>
    <row r="87" spans="1:2" x14ac:dyDescent="0.35">
      <c r="A87" s="32" t="s">
        <v>21346</v>
      </c>
      <c r="B87" s="32">
        <v>53</v>
      </c>
    </row>
    <row r="88" spans="1:2" x14ac:dyDescent="0.35">
      <c r="A88" s="32" t="s">
        <v>21347</v>
      </c>
      <c r="B88" s="32">
        <v>41</v>
      </c>
    </row>
    <row r="89" spans="1:2" x14ac:dyDescent="0.35">
      <c r="A89" s="32" t="s">
        <v>21348</v>
      </c>
      <c r="B89" s="32">
        <v>84</v>
      </c>
    </row>
    <row r="90" spans="1:2" x14ac:dyDescent="0.35">
      <c r="A90" s="32" t="s">
        <v>243</v>
      </c>
      <c r="B90" s="32">
        <v>0</v>
      </c>
    </row>
    <row r="91" spans="1:2" x14ac:dyDescent="0.35">
      <c r="A91" s="32" t="s">
        <v>21349</v>
      </c>
      <c r="B91" s="32">
        <v>43</v>
      </c>
    </row>
    <row r="92" spans="1:2" x14ac:dyDescent="0.35">
      <c r="A92" s="32" t="s">
        <v>244</v>
      </c>
      <c r="B92" s="32">
        <v>25</v>
      </c>
    </row>
    <row r="93" spans="1:2" x14ac:dyDescent="0.35">
      <c r="A93" s="32" t="s">
        <v>21350</v>
      </c>
      <c r="B93" s="32">
        <v>16</v>
      </c>
    </row>
    <row r="94" spans="1:2" x14ac:dyDescent="0.35">
      <c r="A94" s="32" t="s">
        <v>249</v>
      </c>
      <c r="B94" s="32">
        <v>60</v>
      </c>
    </row>
    <row r="95" spans="1:2" x14ac:dyDescent="0.35">
      <c r="A95" s="32" t="s">
        <v>251</v>
      </c>
      <c r="B95" s="32">
        <v>2</v>
      </c>
    </row>
    <row r="96" spans="1:2" x14ac:dyDescent="0.35">
      <c r="A96" s="32" t="s">
        <v>256</v>
      </c>
      <c r="B96" s="32">
        <v>59</v>
      </c>
    </row>
    <row r="97" spans="1:2" x14ac:dyDescent="0.35">
      <c r="A97" s="32" t="s">
        <v>21351</v>
      </c>
      <c r="B97" s="32">
        <v>0</v>
      </c>
    </row>
    <row r="98" spans="1:2" x14ac:dyDescent="0.35">
      <c r="A98" s="32" t="s">
        <v>21352</v>
      </c>
      <c r="B98" s="32">
        <v>17</v>
      </c>
    </row>
    <row r="99" spans="1:2" x14ac:dyDescent="0.35">
      <c r="A99" s="32" t="s">
        <v>261</v>
      </c>
      <c r="B99" s="32">
        <v>59</v>
      </c>
    </row>
    <row r="100" spans="1:2" x14ac:dyDescent="0.35">
      <c r="A100" s="32" t="s">
        <v>21353</v>
      </c>
      <c r="B100" s="32">
        <v>63</v>
      </c>
    </row>
    <row r="101" spans="1:2" x14ac:dyDescent="0.35">
      <c r="A101" s="32" t="s">
        <v>21354</v>
      </c>
      <c r="B101" s="32">
        <v>43</v>
      </c>
    </row>
    <row r="102" spans="1:2" x14ac:dyDescent="0.35">
      <c r="A102" s="32" t="s">
        <v>21355</v>
      </c>
      <c r="B102" s="32">
        <v>31</v>
      </c>
    </row>
    <row r="103" spans="1:2" x14ac:dyDescent="0.35">
      <c r="A103" s="32" t="s">
        <v>21356</v>
      </c>
      <c r="B103" s="32">
        <v>43</v>
      </c>
    </row>
    <row r="104" spans="1:2" x14ac:dyDescent="0.35">
      <c r="A104" s="32" t="s">
        <v>265</v>
      </c>
      <c r="B104" s="32">
        <v>74</v>
      </c>
    </row>
    <row r="105" spans="1:2" x14ac:dyDescent="0.35">
      <c r="A105" s="32" t="s">
        <v>267</v>
      </c>
      <c r="B105" s="32">
        <v>21</v>
      </c>
    </row>
    <row r="106" spans="1:2" x14ac:dyDescent="0.35">
      <c r="A106" s="32" t="s">
        <v>21357</v>
      </c>
      <c r="B106" s="32">
        <v>62</v>
      </c>
    </row>
    <row r="107" spans="1:2" x14ac:dyDescent="0.35">
      <c r="A107" s="32" t="s">
        <v>21358</v>
      </c>
      <c r="B107" s="32">
        <v>65</v>
      </c>
    </row>
    <row r="108" spans="1:2" x14ac:dyDescent="0.35">
      <c r="A108" s="32" t="s">
        <v>21359</v>
      </c>
      <c r="B108" s="32">
        <v>32</v>
      </c>
    </row>
    <row r="109" spans="1:2" x14ac:dyDescent="0.35">
      <c r="A109" s="32" t="s">
        <v>272</v>
      </c>
      <c r="B109" s="32">
        <v>73</v>
      </c>
    </row>
    <row r="110" spans="1:2" x14ac:dyDescent="0.35">
      <c r="A110" s="32" t="s">
        <v>281</v>
      </c>
      <c r="B110" s="32">
        <v>70</v>
      </c>
    </row>
    <row r="111" spans="1:2" x14ac:dyDescent="0.35">
      <c r="A111" s="32" t="s">
        <v>21360</v>
      </c>
      <c r="B111" s="32">
        <v>74</v>
      </c>
    </row>
    <row r="112" spans="1:2" x14ac:dyDescent="0.35">
      <c r="A112" s="32" t="s">
        <v>21361</v>
      </c>
      <c r="B112" s="32">
        <v>48</v>
      </c>
    </row>
    <row r="113" spans="1:2" x14ac:dyDescent="0.35">
      <c r="A113" s="32" t="s">
        <v>21362</v>
      </c>
      <c r="B113" s="32">
        <v>18</v>
      </c>
    </row>
    <row r="114" spans="1:2" x14ac:dyDescent="0.35">
      <c r="A114" s="32" t="s">
        <v>21363</v>
      </c>
      <c r="B114" s="32">
        <v>43</v>
      </c>
    </row>
    <row r="115" spans="1:2" x14ac:dyDescent="0.35">
      <c r="A115" s="32" t="s">
        <v>21364</v>
      </c>
      <c r="B115" s="32">
        <v>65</v>
      </c>
    </row>
    <row r="116" spans="1:2" x14ac:dyDescent="0.35">
      <c r="A116" s="32" t="s">
        <v>293</v>
      </c>
      <c r="B116" s="32">
        <v>69</v>
      </c>
    </row>
    <row r="117" spans="1:2" x14ac:dyDescent="0.35">
      <c r="A117" s="32" t="s">
        <v>21365</v>
      </c>
      <c r="B117" s="32">
        <v>43</v>
      </c>
    </row>
    <row r="118" spans="1:2" x14ac:dyDescent="0.35">
      <c r="A118" s="32" t="s">
        <v>21366</v>
      </c>
      <c r="B118" s="32">
        <v>6</v>
      </c>
    </row>
    <row r="119" spans="1:2" x14ac:dyDescent="0.35">
      <c r="A119" s="32" t="s">
        <v>21367</v>
      </c>
      <c r="B119" s="32">
        <v>41</v>
      </c>
    </row>
    <row r="120" spans="1:2" x14ac:dyDescent="0.35">
      <c r="A120" s="32" t="s">
        <v>302</v>
      </c>
      <c r="B120" s="32">
        <v>60</v>
      </c>
    </row>
    <row r="121" spans="1:2" x14ac:dyDescent="0.35">
      <c r="A121" s="32" t="s">
        <v>21368</v>
      </c>
      <c r="B121" s="32">
        <v>93</v>
      </c>
    </row>
    <row r="122" spans="1:2" x14ac:dyDescent="0.35">
      <c r="A122" s="32" t="s">
        <v>306</v>
      </c>
      <c r="B122" s="32">
        <v>38</v>
      </c>
    </row>
    <row r="123" spans="1:2" x14ac:dyDescent="0.35">
      <c r="A123" s="32" t="s">
        <v>21369</v>
      </c>
      <c r="B123" s="32">
        <v>5</v>
      </c>
    </row>
    <row r="124" spans="1:2" x14ac:dyDescent="0.35">
      <c r="A124" s="32" t="s">
        <v>314</v>
      </c>
      <c r="B124" s="32">
        <v>3</v>
      </c>
    </row>
    <row r="125" spans="1:2" x14ac:dyDescent="0.35">
      <c r="A125" s="32" t="s">
        <v>21370</v>
      </c>
      <c r="B125" s="32">
        <v>50</v>
      </c>
    </row>
    <row r="126" spans="1:2" x14ac:dyDescent="0.35">
      <c r="A126" s="32" t="s">
        <v>318</v>
      </c>
      <c r="B126" s="32">
        <v>88</v>
      </c>
    </row>
    <row r="127" spans="1:2" x14ac:dyDescent="0.35">
      <c r="A127" s="32" t="s">
        <v>21371</v>
      </c>
      <c r="B127" s="32">
        <v>78</v>
      </c>
    </row>
    <row r="128" spans="1:2" x14ac:dyDescent="0.35">
      <c r="A128" s="32" t="s">
        <v>21372</v>
      </c>
      <c r="B128" s="32">
        <v>46</v>
      </c>
    </row>
    <row r="129" spans="1:2" x14ac:dyDescent="0.35">
      <c r="A129" s="32" t="s">
        <v>21373</v>
      </c>
      <c r="B129" s="32">
        <v>7</v>
      </c>
    </row>
    <row r="130" spans="1:2" x14ac:dyDescent="0.35">
      <c r="A130" s="32" t="s">
        <v>326</v>
      </c>
      <c r="B130" s="32">
        <v>99</v>
      </c>
    </row>
    <row r="131" spans="1:2" x14ac:dyDescent="0.35">
      <c r="A131" s="32" t="s">
        <v>21374</v>
      </c>
      <c r="B131" s="32">
        <v>71</v>
      </c>
    </row>
    <row r="132" spans="1:2" x14ac:dyDescent="0.35">
      <c r="A132" s="32" t="s">
        <v>21375</v>
      </c>
      <c r="B132" s="32">
        <v>44</v>
      </c>
    </row>
    <row r="133" spans="1:2" x14ac:dyDescent="0.35">
      <c r="A133" s="32" t="s">
        <v>334</v>
      </c>
      <c r="B133" s="32">
        <v>57</v>
      </c>
    </row>
    <row r="134" spans="1:2" x14ac:dyDescent="0.35">
      <c r="A134" s="32" t="s">
        <v>338</v>
      </c>
      <c r="B134" s="32">
        <v>70</v>
      </c>
    </row>
    <row r="135" spans="1:2" x14ac:dyDescent="0.35">
      <c r="A135" s="32" t="s">
        <v>21376</v>
      </c>
      <c r="B135" s="32">
        <v>86</v>
      </c>
    </row>
    <row r="136" spans="1:2" x14ac:dyDescent="0.35">
      <c r="A136" s="32" t="s">
        <v>342</v>
      </c>
      <c r="B136" s="32">
        <v>45</v>
      </c>
    </row>
    <row r="137" spans="1:2" x14ac:dyDescent="0.35">
      <c r="A137" s="32" t="s">
        <v>21377</v>
      </c>
      <c r="B137" s="32">
        <v>86</v>
      </c>
    </row>
    <row r="138" spans="1:2" x14ac:dyDescent="0.35">
      <c r="A138" s="32" t="s">
        <v>21378</v>
      </c>
      <c r="B138" s="32">
        <v>41</v>
      </c>
    </row>
    <row r="139" spans="1:2" x14ac:dyDescent="0.35">
      <c r="A139" s="32" t="s">
        <v>21379</v>
      </c>
      <c r="B139" s="32">
        <v>70</v>
      </c>
    </row>
    <row r="140" spans="1:2" x14ac:dyDescent="0.35">
      <c r="A140" s="32" t="s">
        <v>21380</v>
      </c>
      <c r="B140" s="32">
        <v>8</v>
      </c>
    </row>
    <row r="141" spans="1:2" x14ac:dyDescent="0.35">
      <c r="A141" s="32" t="s">
        <v>354</v>
      </c>
      <c r="B141" s="32">
        <v>12</v>
      </c>
    </row>
    <row r="142" spans="1:2" x14ac:dyDescent="0.35">
      <c r="A142" s="32" t="s">
        <v>21381</v>
      </c>
      <c r="B142" s="32">
        <v>63</v>
      </c>
    </row>
    <row r="143" spans="1:2" x14ac:dyDescent="0.35">
      <c r="A143" s="32" t="s">
        <v>358</v>
      </c>
      <c r="B143" s="32">
        <v>47</v>
      </c>
    </row>
    <row r="144" spans="1:2" x14ac:dyDescent="0.35">
      <c r="A144" s="32" t="s">
        <v>21382</v>
      </c>
      <c r="B144" s="32">
        <v>2</v>
      </c>
    </row>
    <row r="145" spans="1:2" x14ac:dyDescent="0.35">
      <c r="A145" s="32" t="s">
        <v>21383</v>
      </c>
      <c r="B145" s="32">
        <v>82</v>
      </c>
    </row>
    <row r="146" spans="1:2" x14ac:dyDescent="0.35">
      <c r="A146" s="32" t="s">
        <v>21384</v>
      </c>
      <c r="B146" s="32">
        <v>41</v>
      </c>
    </row>
    <row r="147" spans="1:2" x14ac:dyDescent="0.35">
      <c r="A147" s="32" t="s">
        <v>21385</v>
      </c>
      <c r="B147" s="32">
        <v>83</v>
      </c>
    </row>
    <row r="148" spans="1:2" x14ac:dyDescent="0.35">
      <c r="A148" s="32" t="s">
        <v>370</v>
      </c>
      <c r="B148" s="32">
        <v>93</v>
      </c>
    </row>
    <row r="149" spans="1:2" x14ac:dyDescent="0.35">
      <c r="A149" s="32" t="s">
        <v>371</v>
      </c>
      <c r="B149" s="32">
        <v>33</v>
      </c>
    </row>
    <row r="150" spans="1:2" x14ac:dyDescent="0.35">
      <c r="A150" s="32" t="s">
        <v>21386</v>
      </c>
      <c r="B150" s="32">
        <v>85</v>
      </c>
    </row>
    <row r="151" spans="1:2" x14ac:dyDescent="0.35">
      <c r="A151" s="32" t="s">
        <v>21387</v>
      </c>
      <c r="B151" s="32">
        <v>7</v>
      </c>
    </row>
    <row r="152" spans="1:2" x14ac:dyDescent="0.35">
      <c r="A152" s="32" t="s">
        <v>21388</v>
      </c>
      <c r="B152" s="32">
        <v>97</v>
      </c>
    </row>
    <row r="153" spans="1:2" x14ac:dyDescent="0.35">
      <c r="A153" s="32" t="s">
        <v>21389</v>
      </c>
      <c r="B153" s="32">
        <v>53</v>
      </c>
    </row>
    <row r="154" spans="1:2" x14ac:dyDescent="0.35">
      <c r="A154" s="32" t="s">
        <v>379</v>
      </c>
      <c r="B154" s="32">
        <v>11</v>
      </c>
    </row>
    <row r="155" spans="1:2" x14ac:dyDescent="0.35">
      <c r="A155" s="32" t="s">
        <v>381</v>
      </c>
      <c r="B155" s="32">
        <v>9</v>
      </c>
    </row>
    <row r="156" spans="1:2" x14ac:dyDescent="0.35">
      <c r="A156" s="32" t="s">
        <v>21390</v>
      </c>
      <c r="B156" s="32">
        <v>82</v>
      </c>
    </row>
    <row r="157" spans="1:2" x14ac:dyDescent="0.35">
      <c r="A157" s="32" t="s">
        <v>21391</v>
      </c>
      <c r="B157" s="32">
        <v>85</v>
      </c>
    </row>
    <row r="158" spans="1:2" x14ac:dyDescent="0.35">
      <c r="A158" s="32" t="s">
        <v>383</v>
      </c>
      <c r="B158" s="32">
        <v>36</v>
      </c>
    </row>
    <row r="159" spans="1:2" x14ac:dyDescent="0.35">
      <c r="A159" s="32" t="s">
        <v>388</v>
      </c>
      <c r="B159" s="32">
        <v>92</v>
      </c>
    </row>
    <row r="160" spans="1:2" x14ac:dyDescent="0.35">
      <c r="A160" s="32" t="s">
        <v>21392</v>
      </c>
      <c r="B160" s="32">
        <v>49</v>
      </c>
    </row>
    <row r="161" spans="1:2" x14ac:dyDescent="0.35">
      <c r="A161" s="32" t="s">
        <v>21393</v>
      </c>
      <c r="B161" s="32">
        <v>84</v>
      </c>
    </row>
    <row r="162" spans="1:2" x14ac:dyDescent="0.35">
      <c r="A162" s="32" t="s">
        <v>399</v>
      </c>
      <c r="B162" s="32">
        <v>74</v>
      </c>
    </row>
    <row r="163" spans="1:2" x14ac:dyDescent="0.35">
      <c r="A163" s="32" t="s">
        <v>21394</v>
      </c>
      <c r="B163" s="32">
        <v>29</v>
      </c>
    </row>
    <row r="164" spans="1:2" x14ac:dyDescent="0.35">
      <c r="A164" s="32" t="s">
        <v>410</v>
      </c>
      <c r="B164" s="32">
        <v>94</v>
      </c>
    </row>
    <row r="165" spans="1:2" x14ac:dyDescent="0.35">
      <c r="A165" s="32" t="s">
        <v>21395</v>
      </c>
      <c r="B165" s="32">
        <v>27</v>
      </c>
    </row>
    <row r="166" spans="1:2" x14ac:dyDescent="0.35">
      <c r="A166" s="32" t="s">
        <v>412</v>
      </c>
      <c r="B166" s="32">
        <v>0</v>
      </c>
    </row>
    <row r="167" spans="1:2" x14ac:dyDescent="0.35">
      <c r="A167" s="32" t="s">
        <v>413</v>
      </c>
      <c r="B167" s="32">
        <v>28</v>
      </c>
    </row>
    <row r="168" spans="1:2" x14ac:dyDescent="0.35">
      <c r="A168" s="32" t="s">
        <v>415</v>
      </c>
      <c r="B168" s="32">
        <v>63</v>
      </c>
    </row>
    <row r="169" spans="1:2" x14ac:dyDescent="0.35">
      <c r="A169" s="32" t="s">
        <v>21396</v>
      </c>
      <c r="B169" s="32">
        <v>84</v>
      </c>
    </row>
    <row r="170" spans="1:2" x14ac:dyDescent="0.35">
      <c r="A170" s="32" t="s">
        <v>21397</v>
      </c>
      <c r="B170" s="32">
        <v>8</v>
      </c>
    </row>
    <row r="171" spans="1:2" x14ac:dyDescent="0.35">
      <c r="A171" s="32" t="s">
        <v>21398</v>
      </c>
      <c r="B171" s="32">
        <v>38</v>
      </c>
    </row>
    <row r="172" spans="1:2" x14ac:dyDescent="0.35">
      <c r="A172" s="32" t="s">
        <v>21399</v>
      </c>
      <c r="B172" s="32">
        <v>49</v>
      </c>
    </row>
    <row r="173" spans="1:2" x14ac:dyDescent="0.35">
      <c r="A173" s="32" t="s">
        <v>21400</v>
      </c>
      <c r="B173" s="32">
        <v>13</v>
      </c>
    </row>
    <row r="174" spans="1:2" x14ac:dyDescent="0.35">
      <c r="A174" s="32" t="s">
        <v>21401</v>
      </c>
      <c r="B174" s="32">
        <v>25</v>
      </c>
    </row>
    <row r="175" spans="1:2" x14ac:dyDescent="0.35">
      <c r="A175" s="32" t="s">
        <v>21402</v>
      </c>
      <c r="B175" s="32">
        <v>94</v>
      </c>
    </row>
    <row r="176" spans="1:2" x14ac:dyDescent="0.35">
      <c r="A176" s="32" t="s">
        <v>21403</v>
      </c>
      <c r="B176" s="32">
        <v>56</v>
      </c>
    </row>
    <row r="177" spans="1:2" x14ac:dyDescent="0.35">
      <c r="A177" s="32" t="s">
        <v>21404</v>
      </c>
      <c r="B177" s="32">
        <v>68</v>
      </c>
    </row>
    <row r="178" spans="1:2" x14ac:dyDescent="0.35">
      <c r="A178" s="32" t="s">
        <v>21405</v>
      </c>
      <c r="B178" s="32">
        <v>87</v>
      </c>
    </row>
    <row r="179" spans="1:2" x14ac:dyDescent="0.35">
      <c r="A179" s="32" t="s">
        <v>21406</v>
      </c>
      <c r="B179" s="32">
        <v>54</v>
      </c>
    </row>
    <row r="180" spans="1:2" x14ac:dyDescent="0.35">
      <c r="A180" s="32" t="s">
        <v>21407</v>
      </c>
      <c r="B180" s="32">
        <v>11</v>
      </c>
    </row>
    <row r="181" spans="1:2" x14ac:dyDescent="0.35">
      <c r="A181" s="32" t="s">
        <v>21408</v>
      </c>
      <c r="B181" s="32">
        <v>91</v>
      </c>
    </row>
    <row r="182" spans="1:2" x14ac:dyDescent="0.35">
      <c r="A182" s="32" t="s">
        <v>21409</v>
      </c>
      <c r="B182" s="32">
        <v>84</v>
      </c>
    </row>
    <row r="183" spans="1:2" x14ac:dyDescent="0.35">
      <c r="A183" s="32" t="s">
        <v>21410</v>
      </c>
      <c r="B183" s="32">
        <v>57</v>
      </c>
    </row>
    <row r="184" spans="1:2" x14ac:dyDescent="0.35">
      <c r="A184" s="32" t="s">
        <v>21411</v>
      </c>
      <c r="B184" s="32">
        <v>96</v>
      </c>
    </row>
    <row r="185" spans="1:2" x14ac:dyDescent="0.35">
      <c r="A185" s="32" t="s">
        <v>21412</v>
      </c>
      <c r="B185" s="32">
        <v>15</v>
      </c>
    </row>
    <row r="186" spans="1:2" x14ac:dyDescent="0.35">
      <c r="A186" s="32" t="s">
        <v>21413</v>
      </c>
      <c r="B186" s="32">
        <v>3</v>
      </c>
    </row>
    <row r="187" spans="1:2" x14ac:dyDescent="0.35">
      <c r="A187" s="32" t="s">
        <v>21414</v>
      </c>
      <c r="B187" s="32">
        <v>87</v>
      </c>
    </row>
    <row r="188" spans="1:2" x14ac:dyDescent="0.35">
      <c r="A188" s="32" t="s">
        <v>21415</v>
      </c>
      <c r="B188" s="32">
        <v>66</v>
      </c>
    </row>
    <row r="189" spans="1:2" x14ac:dyDescent="0.35">
      <c r="A189" s="32" t="s">
        <v>21416</v>
      </c>
      <c r="B189" s="32">
        <v>18</v>
      </c>
    </row>
    <row r="190" spans="1:2" x14ac:dyDescent="0.35">
      <c r="A190" s="32" t="s">
        <v>21417</v>
      </c>
      <c r="B190" s="32">
        <v>98</v>
      </c>
    </row>
    <row r="191" spans="1:2" x14ac:dyDescent="0.35">
      <c r="A191" s="32" t="s">
        <v>21418</v>
      </c>
      <c r="B191" s="32">
        <v>95</v>
      </c>
    </row>
    <row r="192" spans="1:2" x14ac:dyDescent="0.35">
      <c r="A192" s="32" t="s">
        <v>438</v>
      </c>
      <c r="B192" s="32">
        <v>33</v>
      </c>
    </row>
    <row r="193" spans="1:2" x14ac:dyDescent="0.35">
      <c r="A193" s="32" t="s">
        <v>439</v>
      </c>
      <c r="B193" s="32">
        <v>42</v>
      </c>
    </row>
    <row r="194" spans="1:2" x14ac:dyDescent="0.35">
      <c r="A194" s="32" t="s">
        <v>21419</v>
      </c>
      <c r="B194" s="32">
        <v>26</v>
      </c>
    </row>
    <row r="195" spans="1:2" x14ac:dyDescent="0.35">
      <c r="A195" s="32" t="s">
        <v>21420</v>
      </c>
      <c r="B195" s="32">
        <v>90</v>
      </c>
    </row>
    <row r="196" spans="1:2" x14ac:dyDescent="0.35">
      <c r="A196" s="32" t="s">
        <v>441</v>
      </c>
      <c r="B196" s="32">
        <v>84</v>
      </c>
    </row>
    <row r="197" spans="1:2" x14ac:dyDescent="0.35">
      <c r="A197" s="32" t="s">
        <v>21421</v>
      </c>
      <c r="B197" s="32">
        <v>13</v>
      </c>
    </row>
    <row r="198" spans="1:2" x14ac:dyDescent="0.35">
      <c r="A198" s="32" t="s">
        <v>21422</v>
      </c>
      <c r="B198" s="32">
        <v>48</v>
      </c>
    </row>
    <row r="199" spans="1:2" x14ac:dyDescent="0.35">
      <c r="A199" s="32" t="s">
        <v>442</v>
      </c>
      <c r="B199" s="32">
        <v>87</v>
      </c>
    </row>
    <row r="200" spans="1:2" x14ac:dyDescent="0.35">
      <c r="A200" s="32" t="s">
        <v>21423</v>
      </c>
      <c r="B200" s="32">
        <v>23</v>
      </c>
    </row>
    <row r="201" spans="1:2" x14ac:dyDescent="0.35">
      <c r="A201" s="32" t="s">
        <v>21424</v>
      </c>
      <c r="B201" s="32">
        <v>82</v>
      </c>
    </row>
    <row r="202" spans="1:2" x14ac:dyDescent="0.35">
      <c r="A202" s="32" t="s">
        <v>451</v>
      </c>
      <c r="B202" s="32">
        <v>38</v>
      </c>
    </row>
    <row r="203" spans="1:2" x14ac:dyDescent="0.35">
      <c r="A203" s="32" t="s">
        <v>21425</v>
      </c>
      <c r="B203" s="32">
        <v>30</v>
      </c>
    </row>
    <row r="204" spans="1:2" x14ac:dyDescent="0.35">
      <c r="A204" s="32" t="s">
        <v>21426</v>
      </c>
      <c r="B204" s="32">
        <v>50</v>
      </c>
    </row>
    <row r="205" spans="1:2" x14ac:dyDescent="0.35">
      <c r="A205" s="32" t="s">
        <v>21427</v>
      </c>
      <c r="B205" s="32">
        <v>59</v>
      </c>
    </row>
    <row r="206" spans="1:2" x14ac:dyDescent="0.35">
      <c r="A206" s="32" t="s">
        <v>464</v>
      </c>
      <c r="B206" s="32">
        <v>46</v>
      </c>
    </row>
    <row r="207" spans="1:2" x14ac:dyDescent="0.35">
      <c r="A207" s="32" t="s">
        <v>21428</v>
      </c>
      <c r="B207" s="32">
        <v>78</v>
      </c>
    </row>
    <row r="208" spans="1:2" x14ac:dyDescent="0.35">
      <c r="A208" s="32" t="s">
        <v>21429</v>
      </c>
      <c r="B208" s="32">
        <v>52</v>
      </c>
    </row>
    <row r="209" spans="1:2" x14ac:dyDescent="0.35">
      <c r="A209" s="32" t="s">
        <v>21430</v>
      </c>
      <c r="B209" s="32">
        <v>27</v>
      </c>
    </row>
    <row r="210" spans="1:2" x14ac:dyDescent="0.35">
      <c r="A210" s="32" t="s">
        <v>488</v>
      </c>
      <c r="B210" s="32">
        <v>38</v>
      </c>
    </row>
    <row r="211" spans="1:2" x14ac:dyDescent="0.35">
      <c r="A211" s="32" t="s">
        <v>21431</v>
      </c>
      <c r="B211" s="32">
        <v>96</v>
      </c>
    </row>
    <row r="212" spans="1:2" x14ac:dyDescent="0.35">
      <c r="A212" s="32" t="s">
        <v>21432</v>
      </c>
      <c r="B212" s="32">
        <v>36</v>
      </c>
    </row>
    <row r="213" spans="1:2" x14ac:dyDescent="0.35">
      <c r="A213" s="32" t="s">
        <v>499</v>
      </c>
      <c r="B213" s="32">
        <v>41</v>
      </c>
    </row>
    <row r="214" spans="1:2" x14ac:dyDescent="0.35">
      <c r="A214" s="32" t="s">
        <v>21433</v>
      </c>
      <c r="B214" s="32">
        <v>24</v>
      </c>
    </row>
    <row r="215" spans="1:2" x14ac:dyDescent="0.35">
      <c r="A215" s="32" t="s">
        <v>21434</v>
      </c>
      <c r="B215" s="32">
        <v>70</v>
      </c>
    </row>
    <row r="216" spans="1:2" x14ac:dyDescent="0.35">
      <c r="A216" s="32" t="s">
        <v>21435</v>
      </c>
      <c r="B216" s="32">
        <v>64</v>
      </c>
    </row>
    <row r="217" spans="1:2" x14ac:dyDescent="0.35">
      <c r="A217" s="32" t="s">
        <v>21436</v>
      </c>
      <c r="B217" s="32">
        <v>9</v>
      </c>
    </row>
    <row r="218" spans="1:2" x14ac:dyDescent="0.35">
      <c r="A218" s="32" t="s">
        <v>21437</v>
      </c>
      <c r="B218" s="32">
        <v>93</v>
      </c>
    </row>
    <row r="219" spans="1:2" x14ac:dyDescent="0.35">
      <c r="A219" s="32" t="s">
        <v>21438</v>
      </c>
      <c r="B219" s="32">
        <v>51</v>
      </c>
    </row>
    <row r="220" spans="1:2" x14ac:dyDescent="0.35">
      <c r="A220" s="32" t="s">
        <v>21439</v>
      </c>
      <c r="B220" s="32">
        <v>42</v>
      </c>
    </row>
    <row r="221" spans="1:2" x14ac:dyDescent="0.35">
      <c r="A221" s="32" t="s">
        <v>21440</v>
      </c>
      <c r="B221" s="32">
        <v>47</v>
      </c>
    </row>
    <row r="222" spans="1:2" x14ac:dyDescent="0.35">
      <c r="A222" s="32" t="s">
        <v>21441</v>
      </c>
      <c r="B222" s="32">
        <v>96</v>
      </c>
    </row>
    <row r="223" spans="1:2" x14ac:dyDescent="0.35">
      <c r="A223" s="32" t="s">
        <v>21442</v>
      </c>
      <c r="B223" s="32">
        <v>63</v>
      </c>
    </row>
    <row r="224" spans="1:2" x14ac:dyDescent="0.35">
      <c r="A224" s="32" t="s">
        <v>21443</v>
      </c>
      <c r="B224" s="32">
        <v>85</v>
      </c>
    </row>
    <row r="225" spans="1:2" x14ac:dyDescent="0.35">
      <c r="A225" s="32" t="s">
        <v>21444</v>
      </c>
      <c r="B225" s="32">
        <v>45</v>
      </c>
    </row>
    <row r="226" spans="1:2" x14ac:dyDescent="0.35">
      <c r="A226" s="32" t="s">
        <v>21445</v>
      </c>
      <c r="B226" s="32">
        <v>23</v>
      </c>
    </row>
    <row r="227" spans="1:2" x14ac:dyDescent="0.35">
      <c r="A227" s="32" t="s">
        <v>21446</v>
      </c>
      <c r="B227" s="32">
        <v>90</v>
      </c>
    </row>
    <row r="228" spans="1:2" x14ac:dyDescent="0.35">
      <c r="A228" s="32" t="s">
        <v>21447</v>
      </c>
      <c r="B228" s="32">
        <v>27</v>
      </c>
    </row>
    <row r="229" spans="1:2" x14ac:dyDescent="0.35">
      <c r="A229" s="32" t="s">
        <v>21448</v>
      </c>
      <c r="B229" s="32">
        <v>76</v>
      </c>
    </row>
    <row r="230" spans="1:2" x14ac:dyDescent="0.35">
      <c r="A230" s="32" t="s">
        <v>21449</v>
      </c>
      <c r="B230" s="32">
        <v>55</v>
      </c>
    </row>
    <row r="231" spans="1:2" x14ac:dyDescent="0.35">
      <c r="A231" s="32" t="s">
        <v>21450</v>
      </c>
      <c r="B231" s="32">
        <v>53</v>
      </c>
    </row>
    <row r="232" spans="1:2" x14ac:dyDescent="0.35">
      <c r="A232" s="32" t="s">
        <v>21451</v>
      </c>
      <c r="B232" s="32">
        <v>22</v>
      </c>
    </row>
    <row r="233" spans="1:2" x14ac:dyDescent="0.35">
      <c r="A233" s="32" t="s">
        <v>21452</v>
      </c>
      <c r="B233" s="32">
        <v>77</v>
      </c>
    </row>
    <row r="234" spans="1:2" x14ac:dyDescent="0.35">
      <c r="A234" s="32" t="s">
        <v>541</v>
      </c>
      <c r="B234" s="32">
        <v>37</v>
      </c>
    </row>
    <row r="235" spans="1:2" x14ac:dyDescent="0.35">
      <c r="A235" s="32" t="s">
        <v>21453</v>
      </c>
      <c r="B235" s="32">
        <v>75</v>
      </c>
    </row>
    <row r="236" spans="1:2" x14ac:dyDescent="0.35">
      <c r="A236" s="32" t="s">
        <v>21454</v>
      </c>
      <c r="B236" s="32">
        <v>71</v>
      </c>
    </row>
    <row r="237" spans="1:2" x14ac:dyDescent="0.35">
      <c r="A237" s="32" t="s">
        <v>553</v>
      </c>
      <c r="B237" s="32">
        <v>63</v>
      </c>
    </row>
    <row r="238" spans="1:2" x14ac:dyDescent="0.35">
      <c r="A238" s="32" t="s">
        <v>21455</v>
      </c>
      <c r="B238" s="32">
        <v>73</v>
      </c>
    </row>
    <row r="239" spans="1:2" x14ac:dyDescent="0.35">
      <c r="A239" s="32" t="s">
        <v>21456</v>
      </c>
      <c r="B239" s="32">
        <v>23</v>
      </c>
    </row>
    <row r="240" spans="1:2" x14ac:dyDescent="0.35">
      <c r="A240" s="32" t="s">
        <v>21457</v>
      </c>
      <c r="B240" s="32">
        <v>5</v>
      </c>
    </row>
    <row r="241" spans="1:2" x14ac:dyDescent="0.35">
      <c r="A241" s="32" t="s">
        <v>21458</v>
      </c>
      <c r="B241" s="32">
        <v>17</v>
      </c>
    </row>
    <row r="242" spans="1:2" x14ac:dyDescent="0.35">
      <c r="A242" s="32" t="s">
        <v>21459</v>
      </c>
      <c r="B242" s="32">
        <v>86</v>
      </c>
    </row>
    <row r="243" spans="1:2" x14ac:dyDescent="0.35">
      <c r="A243" s="32" t="s">
        <v>556</v>
      </c>
      <c r="B243" s="32">
        <v>85</v>
      </c>
    </row>
    <row r="244" spans="1:2" x14ac:dyDescent="0.35">
      <c r="A244" s="32" t="s">
        <v>21460</v>
      </c>
      <c r="B244" s="32">
        <v>51</v>
      </c>
    </row>
    <row r="245" spans="1:2" x14ac:dyDescent="0.35">
      <c r="A245" s="32" t="s">
        <v>21461</v>
      </c>
      <c r="B245" s="32">
        <v>30</v>
      </c>
    </row>
    <row r="246" spans="1:2" x14ac:dyDescent="0.35">
      <c r="A246" s="32" t="s">
        <v>21462</v>
      </c>
      <c r="B246" s="32">
        <v>63</v>
      </c>
    </row>
    <row r="247" spans="1:2" x14ac:dyDescent="0.35">
      <c r="A247" s="32" t="s">
        <v>21463</v>
      </c>
      <c r="B247" s="32">
        <v>19</v>
      </c>
    </row>
    <row r="248" spans="1:2" x14ac:dyDescent="0.35">
      <c r="A248" s="32" t="s">
        <v>21464</v>
      </c>
      <c r="B248" s="32">
        <v>32</v>
      </c>
    </row>
    <row r="249" spans="1:2" x14ac:dyDescent="0.35">
      <c r="A249" s="32" t="s">
        <v>566</v>
      </c>
      <c r="B249" s="32">
        <v>59</v>
      </c>
    </row>
    <row r="250" spans="1:2" x14ac:dyDescent="0.35">
      <c r="A250" s="32" t="s">
        <v>569</v>
      </c>
      <c r="B250" s="32">
        <v>43</v>
      </c>
    </row>
    <row r="251" spans="1:2" x14ac:dyDescent="0.35">
      <c r="A251" s="32" t="s">
        <v>21465</v>
      </c>
      <c r="B251" s="32">
        <v>58</v>
      </c>
    </row>
    <row r="252" spans="1:2" x14ac:dyDescent="0.35">
      <c r="A252" s="32" t="s">
        <v>21466</v>
      </c>
      <c r="B252" s="32">
        <v>23</v>
      </c>
    </row>
    <row r="253" spans="1:2" x14ac:dyDescent="0.35">
      <c r="A253" s="32" t="s">
        <v>575</v>
      </c>
      <c r="B253" s="32">
        <v>66</v>
      </c>
    </row>
    <row r="254" spans="1:2" x14ac:dyDescent="0.35">
      <c r="A254" s="32" t="s">
        <v>21467</v>
      </c>
      <c r="B254" s="32">
        <v>83</v>
      </c>
    </row>
    <row r="255" spans="1:2" x14ac:dyDescent="0.35">
      <c r="A255" s="32" t="s">
        <v>578</v>
      </c>
      <c r="B255" s="32">
        <v>33</v>
      </c>
    </row>
    <row r="256" spans="1:2" x14ac:dyDescent="0.35">
      <c r="A256" s="32" t="s">
        <v>581</v>
      </c>
      <c r="B256" s="32">
        <v>51</v>
      </c>
    </row>
    <row r="257" spans="1:2" x14ac:dyDescent="0.35">
      <c r="A257" s="32" t="s">
        <v>584</v>
      </c>
      <c r="B257" s="32">
        <v>26</v>
      </c>
    </row>
    <row r="258" spans="1:2" x14ac:dyDescent="0.35">
      <c r="A258" s="32" t="s">
        <v>21468</v>
      </c>
      <c r="B258" s="32">
        <v>21</v>
      </c>
    </row>
    <row r="259" spans="1:2" x14ac:dyDescent="0.35">
      <c r="A259" s="32" t="s">
        <v>585</v>
      </c>
      <c r="B259" s="32">
        <v>13</v>
      </c>
    </row>
    <row r="260" spans="1:2" x14ac:dyDescent="0.35">
      <c r="A260" s="32" t="s">
        <v>21469</v>
      </c>
      <c r="B260" s="32">
        <v>11</v>
      </c>
    </row>
    <row r="261" spans="1:2" x14ac:dyDescent="0.35">
      <c r="A261" s="32" t="s">
        <v>598</v>
      </c>
      <c r="B261" s="32">
        <v>20</v>
      </c>
    </row>
    <row r="262" spans="1:2" x14ac:dyDescent="0.35">
      <c r="A262" s="32" t="s">
        <v>600</v>
      </c>
      <c r="B262" s="32">
        <v>85</v>
      </c>
    </row>
    <row r="263" spans="1:2" x14ac:dyDescent="0.35">
      <c r="A263" s="32" t="s">
        <v>21470</v>
      </c>
      <c r="B263" s="32">
        <v>23</v>
      </c>
    </row>
    <row r="264" spans="1:2" x14ac:dyDescent="0.35">
      <c r="A264" s="32" t="s">
        <v>21471</v>
      </c>
      <c r="B264" s="32">
        <v>90</v>
      </c>
    </row>
    <row r="265" spans="1:2" x14ac:dyDescent="0.35">
      <c r="A265" s="32" t="s">
        <v>607</v>
      </c>
      <c r="B265" s="32">
        <v>6</v>
      </c>
    </row>
    <row r="266" spans="1:2" x14ac:dyDescent="0.35">
      <c r="A266" s="32" t="s">
        <v>21472</v>
      </c>
      <c r="B266" s="32">
        <v>35</v>
      </c>
    </row>
    <row r="267" spans="1:2" x14ac:dyDescent="0.35">
      <c r="A267" s="32" t="s">
        <v>613</v>
      </c>
      <c r="B267" s="32">
        <v>9</v>
      </c>
    </row>
    <row r="268" spans="1:2" x14ac:dyDescent="0.35">
      <c r="A268" s="32" t="s">
        <v>21473</v>
      </c>
      <c r="B268" s="32">
        <v>54</v>
      </c>
    </row>
    <row r="269" spans="1:2" x14ac:dyDescent="0.35">
      <c r="A269" s="32" t="s">
        <v>21474</v>
      </c>
      <c r="B269" s="32">
        <v>79</v>
      </c>
    </row>
    <row r="270" spans="1:2" x14ac:dyDescent="0.35">
      <c r="A270" s="32" t="s">
        <v>617</v>
      </c>
      <c r="B270" s="32">
        <v>90</v>
      </c>
    </row>
    <row r="271" spans="1:2" x14ac:dyDescent="0.35">
      <c r="A271" s="32" t="s">
        <v>21475</v>
      </c>
      <c r="B271" s="32">
        <v>5</v>
      </c>
    </row>
    <row r="272" spans="1:2" x14ac:dyDescent="0.35">
      <c r="A272" s="32" t="s">
        <v>621</v>
      </c>
      <c r="B272" s="32">
        <v>17</v>
      </c>
    </row>
    <row r="273" spans="1:2" x14ac:dyDescent="0.35">
      <c r="A273" s="32" t="s">
        <v>626</v>
      </c>
      <c r="B273" s="32">
        <v>95</v>
      </c>
    </row>
    <row r="274" spans="1:2" x14ac:dyDescent="0.35">
      <c r="A274" s="32" t="s">
        <v>21476</v>
      </c>
      <c r="B274" s="32">
        <v>12</v>
      </c>
    </row>
    <row r="275" spans="1:2" x14ac:dyDescent="0.35">
      <c r="A275" s="32" t="s">
        <v>21477</v>
      </c>
      <c r="B275" s="32">
        <v>10</v>
      </c>
    </row>
    <row r="276" spans="1:2" x14ac:dyDescent="0.35">
      <c r="A276" s="32" t="s">
        <v>21478</v>
      </c>
      <c r="B276" s="32">
        <v>7</v>
      </c>
    </row>
    <row r="277" spans="1:2" x14ac:dyDescent="0.35">
      <c r="A277" s="32" t="s">
        <v>21479</v>
      </c>
      <c r="B277" s="32">
        <v>24</v>
      </c>
    </row>
    <row r="278" spans="1:2" x14ac:dyDescent="0.35">
      <c r="A278" s="32" t="s">
        <v>21480</v>
      </c>
      <c r="B278" s="32">
        <v>85</v>
      </c>
    </row>
    <row r="279" spans="1:2" x14ac:dyDescent="0.35">
      <c r="A279" s="32" t="s">
        <v>647</v>
      </c>
      <c r="B279" s="32">
        <v>67</v>
      </c>
    </row>
    <row r="280" spans="1:2" x14ac:dyDescent="0.35">
      <c r="A280" s="32" t="s">
        <v>21481</v>
      </c>
      <c r="B280" s="32">
        <v>7</v>
      </c>
    </row>
    <row r="281" spans="1:2" x14ac:dyDescent="0.35">
      <c r="A281" s="32" t="s">
        <v>21482</v>
      </c>
      <c r="B281" s="32">
        <v>45</v>
      </c>
    </row>
    <row r="282" spans="1:2" x14ac:dyDescent="0.35">
      <c r="A282" s="32" t="s">
        <v>659</v>
      </c>
      <c r="B282" s="32">
        <v>22</v>
      </c>
    </row>
    <row r="283" spans="1:2" x14ac:dyDescent="0.35">
      <c r="A283" s="32" t="s">
        <v>21483</v>
      </c>
      <c r="B283" s="32">
        <v>64</v>
      </c>
    </row>
    <row r="284" spans="1:2" x14ac:dyDescent="0.35">
      <c r="A284" s="32" t="s">
        <v>21484</v>
      </c>
      <c r="B284" s="32">
        <v>93</v>
      </c>
    </row>
    <row r="285" spans="1:2" x14ac:dyDescent="0.35">
      <c r="A285" s="32" t="s">
        <v>21485</v>
      </c>
      <c r="B285" s="32">
        <v>35</v>
      </c>
    </row>
    <row r="286" spans="1:2" x14ac:dyDescent="0.35">
      <c r="A286" s="32" t="s">
        <v>670</v>
      </c>
      <c r="B286" s="32">
        <v>31</v>
      </c>
    </row>
    <row r="287" spans="1:2" x14ac:dyDescent="0.35">
      <c r="A287" s="32" t="s">
        <v>21486</v>
      </c>
      <c r="B287" s="32">
        <v>32</v>
      </c>
    </row>
    <row r="288" spans="1:2" x14ac:dyDescent="0.35">
      <c r="A288" s="32" t="s">
        <v>21487</v>
      </c>
      <c r="B288" s="32">
        <v>1</v>
      </c>
    </row>
    <row r="289" spans="1:2" x14ac:dyDescent="0.35">
      <c r="A289" s="32" t="s">
        <v>674</v>
      </c>
      <c r="B289" s="32">
        <v>32</v>
      </c>
    </row>
    <row r="290" spans="1:2" x14ac:dyDescent="0.35">
      <c r="A290" s="32" t="s">
        <v>21488</v>
      </c>
      <c r="B290" s="32">
        <v>77</v>
      </c>
    </row>
    <row r="291" spans="1:2" x14ac:dyDescent="0.35">
      <c r="A291" s="32" t="s">
        <v>21489</v>
      </c>
      <c r="B291" s="32">
        <v>48</v>
      </c>
    </row>
    <row r="292" spans="1:2" x14ac:dyDescent="0.35">
      <c r="A292" s="32" t="s">
        <v>21490</v>
      </c>
      <c r="B292" s="32">
        <v>60</v>
      </c>
    </row>
    <row r="293" spans="1:2" x14ac:dyDescent="0.35">
      <c r="A293" s="32" t="s">
        <v>684</v>
      </c>
      <c r="B293" s="32">
        <v>96</v>
      </c>
    </row>
    <row r="294" spans="1:2" x14ac:dyDescent="0.35">
      <c r="A294" s="32" t="s">
        <v>21491</v>
      </c>
      <c r="B294" s="32">
        <v>27</v>
      </c>
    </row>
    <row r="295" spans="1:2" x14ac:dyDescent="0.35">
      <c r="A295" s="32" t="s">
        <v>687</v>
      </c>
      <c r="B295" s="32">
        <v>23</v>
      </c>
    </row>
    <row r="296" spans="1:2" x14ac:dyDescent="0.35">
      <c r="A296" s="32" t="s">
        <v>21492</v>
      </c>
      <c r="B296" s="32">
        <v>11</v>
      </c>
    </row>
    <row r="297" spans="1:2" x14ac:dyDescent="0.35">
      <c r="A297" s="32" t="s">
        <v>21493</v>
      </c>
      <c r="B297" s="32">
        <v>54</v>
      </c>
    </row>
    <row r="298" spans="1:2" x14ac:dyDescent="0.35">
      <c r="A298" s="32" t="s">
        <v>21494</v>
      </c>
      <c r="B298" s="32">
        <v>8</v>
      </c>
    </row>
    <row r="299" spans="1:2" x14ac:dyDescent="0.35">
      <c r="A299" s="32" t="s">
        <v>21495</v>
      </c>
      <c r="B299" s="32">
        <v>84</v>
      </c>
    </row>
    <row r="300" spans="1:2" x14ac:dyDescent="0.35">
      <c r="A300" s="32" t="s">
        <v>703</v>
      </c>
      <c r="B300" s="32">
        <v>80</v>
      </c>
    </row>
    <row r="301" spans="1:2" x14ac:dyDescent="0.35">
      <c r="A301" s="32" t="s">
        <v>21496</v>
      </c>
      <c r="B301" s="32">
        <v>1</v>
      </c>
    </row>
    <row r="302" spans="1:2" x14ac:dyDescent="0.35">
      <c r="A302" s="32" t="s">
        <v>21497</v>
      </c>
      <c r="B302" s="32">
        <v>42</v>
      </c>
    </row>
    <row r="303" spans="1:2" x14ac:dyDescent="0.35">
      <c r="A303" s="32" t="s">
        <v>21498</v>
      </c>
      <c r="B303" s="32">
        <v>48</v>
      </c>
    </row>
    <row r="304" spans="1:2" x14ac:dyDescent="0.35">
      <c r="A304" s="32" t="s">
        <v>21499</v>
      </c>
      <c r="B304" s="32">
        <v>78</v>
      </c>
    </row>
    <row r="305" spans="1:2" x14ac:dyDescent="0.35">
      <c r="A305" s="32" t="s">
        <v>21500</v>
      </c>
      <c r="B305" s="32">
        <v>10</v>
      </c>
    </row>
    <row r="306" spans="1:2" x14ac:dyDescent="0.35">
      <c r="A306" s="32" t="s">
        <v>715</v>
      </c>
      <c r="B306" s="32">
        <v>95</v>
      </c>
    </row>
    <row r="307" spans="1:2" x14ac:dyDescent="0.35">
      <c r="A307" s="32" t="s">
        <v>21501</v>
      </c>
      <c r="B307" s="32">
        <v>98</v>
      </c>
    </row>
    <row r="308" spans="1:2" x14ac:dyDescent="0.35">
      <c r="A308" s="32" t="s">
        <v>721</v>
      </c>
      <c r="B308" s="32">
        <v>17</v>
      </c>
    </row>
    <row r="309" spans="1:2" x14ac:dyDescent="0.35">
      <c r="A309" s="32" t="s">
        <v>722</v>
      </c>
      <c r="B309" s="32">
        <v>80</v>
      </c>
    </row>
    <row r="310" spans="1:2" x14ac:dyDescent="0.35">
      <c r="A310" s="32" t="s">
        <v>21502</v>
      </c>
      <c r="B310" s="32">
        <v>86</v>
      </c>
    </row>
    <row r="311" spans="1:2" x14ac:dyDescent="0.35">
      <c r="A311" s="32" t="s">
        <v>21503</v>
      </c>
      <c r="B311" s="32">
        <v>20</v>
      </c>
    </row>
    <row r="312" spans="1:2" x14ac:dyDescent="0.35">
      <c r="A312" s="32" t="s">
        <v>21504</v>
      </c>
      <c r="B312" s="32">
        <v>48</v>
      </c>
    </row>
    <row r="313" spans="1:2" x14ac:dyDescent="0.35">
      <c r="A313" s="32" t="s">
        <v>21505</v>
      </c>
      <c r="B313" s="32">
        <v>59</v>
      </c>
    </row>
    <row r="314" spans="1:2" x14ac:dyDescent="0.35">
      <c r="A314" s="32" t="s">
        <v>748</v>
      </c>
      <c r="B314" s="32">
        <v>38</v>
      </c>
    </row>
    <row r="315" spans="1:2" x14ac:dyDescent="0.35">
      <c r="A315" s="32" t="s">
        <v>21506</v>
      </c>
      <c r="B315" s="32">
        <v>80</v>
      </c>
    </row>
    <row r="316" spans="1:2" x14ac:dyDescent="0.35">
      <c r="A316" s="32" t="s">
        <v>21507</v>
      </c>
      <c r="B316" s="32">
        <v>73</v>
      </c>
    </row>
    <row r="317" spans="1:2" x14ac:dyDescent="0.35">
      <c r="A317" s="32" t="s">
        <v>21508</v>
      </c>
      <c r="B317" s="32">
        <v>51</v>
      </c>
    </row>
    <row r="318" spans="1:2" x14ac:dyDescent="0.35">
      <c r="A318" s="32" t="s">
        <v>756</v>
      </c>
      <c r="B318" s="32">
        <v>23</v>
      </c>
    </row>
    <row r="319" spans="1:2" x14ac:dyDescent="0.35">
      <c r="A319" s="32" t="s">
        <v>21509</v>
      </c>
      <c r="B319" s="32">
        <v>80</v>
      </c>
    </row>
    <row r="320" spans="1:2" x14ac:dyDescent="0.35">
      <c r="A320" s="32" t="s">
        <v>21510</v>
      </c>
      <c r="B320" s="32">
        <v>67</v>
      </c>
    </row>
    <row r="321" spans="1:2" x14ac:dyDescent="0.35">
      <c r="A321" s="32" t="s">
        <v>21511</v>
      </c>
      <c r="B321" s="32">
        <v>11</v>
      </c>
    </row>
    <row r="322" spans="1:2" x14ac:dyDescent="0.35">
      <c r="A322" s="32" t="s">
        <v>21512</v>
      </c>
      <c r="B322" s="32">
        <v>6</v>
      </c>
    </row>
    <row r="323" spans="1:2" x14ac:dyDescent="0.35">
      <c r="A323" s="32" t="s">
        <v>767</v>
      </c>
      <c r="B323" s="32">
        <v>18</v>
      </c>
    </row>
    <row r="324" spans="1:2" x14ac:dyDescent="0.35">
      <c r="A324" s="32" t="s">
        <v>771</v>
      </c>
      <c r="B324" s="32">
        <v>48</v>
      </c>
    </row>
    <row r="325" spans="1:2" x14ac:dyDescent="0.35">
      <c r="A325" s="32" t="s">
        <v>21513</v>
      </c>
      <c r="B325" s="32">
        <v>35</v>
      </c>
    </row>
    <row r="326" spans="1:2" x14ac:dyDescent="0.35">
      <c r="A326" s="32" t="s">
        <v>21514</v>
      </c>
      <c r="B326" s="32">
        <v>53</v>
      </c>
    </row>
    <row r="327" spans="1:2" x14ac:dyDescent="0.35">
      <c r="A327" s="32" t="s">
        <v>21515</v>
      </c>
      <c r="B327" s="32">
        <v>64</v>
      </c>
    </row>
    <row r="328" spans="1:2" x14ac:dyDescent="0.35">
      <c r="A328" s="32" t="s">
        <v>780</v>
      </c>
      <c r="B328" s="32">
        <v>51</v>
      </c>
    </row>
    <row r="329" spans="1:2" x14ac:dyDescent="0.35">
      <c r="A329" s="32" t="s">
        <v>21516</v>
      </c>
      <c r="B329" s="32">
        <v>52</v>
      </c>
    </row>
    <row r="330" spans="1:2" x14ac:dyDescent="0.35">
      <c r="A330" s="32" t="s">
        <v>782</v>
      </c>
      <c r="B330" s="32">
        <v>52</v>
      </c>
    </row>
    <row r="331" spans="1:2" x14ac:dyDescent="0.35">
      <c r="A331" s="32" t="s">
        <v>21517</v>
      </c>
      <c r="B331" s="32">
        <v>94</v>
      </c>
    </row>
    <row r="332" spans="1:2" x14ac:dyDescent="0.35">
      <c r="A332" s="32" t="s">
        <v>21518</v>
      </c>
      <c r="B332" s="32">
        <v>41</v>
      </c>
    </row>
    <row r="333" spans="1:2" x14ac:dyDescent="0.35">
      <c r="A333" s="32" t="s">
        <v>783</v>
      </c>
      <c r="B333" s="32">
        <v>11</v>
      </c>
    </row>
    <row r="334" spans="1:2" x14ac:dyDescent="0.35">
      <c r="A334" s="32" t="s">
        <v>21519</v>
      </c>
      <c r="B334" s="32">
        <v>58</v>
      </c>
    </row>
    <row r="335" spans="1:2" x14ac:dyDescent="0.35">
      <c r="A335" s="32" t="s">
        <v>789</v>
      </c>
      <c r="B335" s="32">
        <v>79</v>
      </c>
    </row>
    <row r="336" spans="1:2" x14ac:dyDescent="0.35">
      <c r="A336" s="32" t="s">
        <v>21520</v>
      </c>
      <c r="B336" s="32">
        <v>65</v>
      </c>
    </row>
    <row r="337" spans="1:2" x14ac:dyDescent="0.35">
      <c r="A337" s="32" t="s">
        <v>21521</v>
      </c>
      <c r="B337" s="32">
        <v>81</v>
      </c>
    </row>
    <row r="338" spans="1:2" x14ac:dyDescent="0.35">
      <c r="A338" s="32" t="s">
        <v>21522</v>
      </c>
      <c r="B338" s="32">
        <v>60</v>
      </c>
    </row>
    <row r="339" spans="1:2" x14ac:dyDescent="0.35">
      <c r="A339" s="32" t="s">
        <v>794</v>
      </c>
      <c r="B339" s="32">
        <v>78</v>
      </c>
    </row>
    <row r="340" spans="1:2" x14ac:dyDescent="0.35">
      <c r="A340" s="32" t="s">
        <v>796</v>
      </c>
      <c r="B340" s="32">
        <v>92</v>
      </c>
    </row>
    <row r="341" spans="1:2" x14ac:dyDescent="0.35">
      <c r="A341" s="32" t="s">
        <v>21523</v>
      </c>
      <c r="B341" s="32">
        <v>4</v>
      </c>
    </row>
    <row r="342" spans="1:2" x14ac:dyDescent="0.35">
      <c r="A342" s="32" t="s">
        <v>803</v>
      </c>
      <c r="B342" s="32">
        <v>1</v>
      </c>
    </row>
    <row r="343" spans="1:2" x14ac:dyDescent="0.35">
      <c r="A343" s="32" t="s">
        <v>21524</v>
      </c>
      <c r="B343" s="32">
        <v>98</v>
      </c>
    </row>
    <row r="344" spans="1:2" x14ac:dyDescent="0.35">
      <c r="A344" s="32" t="s">
        <v>21525</v>
      </c>
      <c r="B344" s="32">
        <v>88</v>
      </c>
    </row>
    <row r="345" spans="1:2" x14ac:dyDescent="0.35">
      <c r="A345" s="32" t="s">
        <v>21526</v>
      </c>
      <c r="B345" s="32">
        <v>79</v>
      </c>
    </row>
    <row r="346" spans="1:2" x14ac:dyDescent="0.35">
      <c r="A346" s="32" t="s">
        <v>21527</v>
      </c>
      <c r="B346" s="32">
        <v>46</v>
      </c>
    </row>
    <row r="347" spans="1:2" x14ac:dyDescent="0.35">
      <c r="A347" s="32" t="s">
        <v>21528</v>
      </c>
      <c r="B347" s="32">
        <v>3</v>
      </c>
    </row>
    <row r="348" spans="1:2" x14ac:dyDescent="0.35">
      <c r="A348" s="32" t="s">
        <v>810</v>
      </c>
      <c r="B348" s="32">
        <v>74</v>
      </c>
    </row>
    <row r="349" spans="1:2" x14ac:dyDescent="0.35">
      <c r="A349" s="32" t="s">
        <v>811</v>
      </c>
      <c r="B349" s="32">
        <v>82</v>
      </c>
    </row>
    <row r="350" spans="1:2" x14ac:dyDescent="0.35">
      <c r="A350" s="32" t="s">
        <v>816</v>
      </c>
      <c r="B350" s="32">
        <v>24</v>
      </c>
    </row>
    <row r="351" spans="1:2" x14ac:dyDescent="0.35">
      <c r="A351" s="32" t="s">
        <v>21529</v>
      </c>
      <c r="B351" s="32">
        <v>7</v>
      </c>
    </row>
    <row r="352" spans="1:2" x14ac:dyDescent="0.35">
      <c r="A352" s="32" t="s">
        <v>21530</v>
      </c>
      <c r="B352" s="32">
        <v>26</v>
      </c>
    </row>
    <row r="353" spans="1:2" x14ac:dyDescent="0.35">
      <c r="A353" s="32" t="s">
        <v>21531</v>
      </c>
      <c r="B353" s="32">
        <v>93</v>
      </c>
    </row>
    <row r="354" spans="1:2" x14ac:dyDescent="0.35">
      <c r="A354" s="32" t="s">
        <v>21532</v>
      </c>
      <c r="B354" s="32">
        <v>96</v>
      </c>
    </row>
    <row r="355" spans="1:2" x14ac:dyDescent="0.35">
      <c r="A355" s="32" t="s">
        <v>21533</v>
      </c>
      <c r="B355" s="32">
        <v>38</v>
      </c>
    </row>
    <row r="356" spans="1:2" x14ac:dyDescent="0.35">
      <c r="A356" s="32" t="s">
        <v>826</v>
      </c>
      <c r="B356" s="32">
        <v>5</v>
      </c>
    </row>
    <row r="357" spans="1:2" x14ac:dyDescent="0.35">
      <c r="A357" s="32" t="s">
        <v>21534</v>
      </c>
      <c r="B357" s="32">
        <v>36</v>
      </c>
    </row>
    <row r="358" spans="1:2" x14ac:dyDescent="0.35">
      <c r="A358" s="32" t="s">
        <v>831</v>
      </c>
      <c r="B358" s="32">
        <v>93</v>
      </c>
    </row>
    <row r="359" spans="1:2" x14ac:dyDescent="0.35">
      <c r="A359" s="32" t="s">
        <v>833</v>
      </c>
      <c r="B359" s="32">
        <v>18</v>
      </c>
    </row>
    <row r="360" spans="1:2" x14ac:dyDescent="0.35">
      <c r="A360" s="32" t="s">
        <v>21535</v>
      </c>
      <c r="B360" s="32">
        <v>13</v>
      </c>
    </row>
    <row r="361" spans="1:2" x14ac:dyDescent="0.35">
      <c r="A361" s="32" t="s">
        <v>21536</v>
      </c>
      <c r="B361" s="32">
        <v>72</v>
      </c>
    </row>
    <row r="362" spans="1:2" x14ac:dyDescent="0.35">
      <c r="A362" s="32" t="s">
        <v>837</v>
      </c>
      <c r="B362" s="32">
        <v>99</v>
      </c>
    </row>
    <row r="363" spans="1:2" x14ac:dyDescent="0.35">
      <c r="A363" s="32" t="s">
        <v>21537</v>
      </c>
      <c r="B363" s="32">
        <v>99</v>
      </c>
    </row>
    <row r="364" spans="1:2" x14ac:dyDescent="0.35">
      <c r="A364" s="32" t="s">
        <v>21538</v>
      </c>
      <c r="B364" s="32">
        <v>47</v>
      </c>
    </row>
    <row r="365" spans="1:2" x14ac:dyDescent="0.35">
      <c r="A365" s="32" t="s">
        <v>847</v>
      </c>
      <c r="B365" s="32">
        <v>7</v>
      </c>
    </row>
    <row r="366" spans="1:2" x14ac:dyDescent="0.35">
      <c r="A366" s="32" t="s">
        <v>21539</v>
      </c>
      <c r="B366" s="32">
        <v>26</v>
      </c>
    </row>
    <row r="367" spans="1:2" x14ac:dyDescent="0.35">
      <c r="A367" s="32" t="s">
        <v>21540</v>
      </c>
      <c r="B367" s="32">
        <v>30</v>
      </c>
    </row>
    <row r="368" spans="1:2" x14ac:dyDescent="0.35">
      <c r="A368" s="32" t="s">
        <v>852</v>
      </c>
      <c r="B368" s="32">
        <v>94</v>
      </c>
    </row>
    <row r="369" spans="1:2" x14ac:dyDescent="0.35">
      <c r="A369" s="32" t="s">
        <v>853</v>
      </c>
      <c r="B369" s="32">
        <v>42</v>
      </c>
    </row>
    <row r="370" spans="1:2" x14ac:dyDescent="0.35">
      <c r="A370" s="32" t="s">
        <v>21541</v>
      </c>
      <c r="B370" s="32">
        <v>58</v>
      </c>
    </row>
    <row r="371" spans="1:2" x14ac:dyDescent="0.35">
      <c r="A371" s="32" t="s">
        <v>21542</v>
      </c>
      <c r="B371" s="32">
        <v>42</v>
      </c>
    </row>
    <row r="372" spans="1:2" x14ac:dyDescent="0.35">
      <c r="A372" s="32" t="s">
        <v>21543</v>
      </c>
      <c r="B372" s="32">
        <v>19</v>
      </c>
    </row>
    <row r="373" spans="1:2" x14ac:dyDescent="0.35">
      <c r="A373" s="32" t="s">
        <v>21544</v>
      </c>
      <c r="B373" s="32">
        <v>11</v>
      </c>
    </row>
    <row r="374" spans="1:2" x14ac:dyDescent="0.35">
      <c r="A374" s="32" t="s">
        <v>866</v>
      </c>
      <c r="B374" s="32">
        <v>23</v>
      </c>
    </row>
    <row r="375" spans="1:2" x14ac:dyDescent="0.35">
      <c r="A375" s="32" t="s">
        <v>21545</v>
      </c>
      <c r="B375" s="32">
        <v>21</v>
      </c>
    </row>
    <row r="376" spans="1:2" x14ac:dyDescent="0.35">
      <c r="A376" s="32" t="s">
        <v>867</v>
      </c>
      <c r="B376" s="32">
        <v>64</v>
      </c>
    </row>
    <row r="377" spans="1:2" x14ac:dyDescent="0.35">
      <c r="A377" s="32" t="s">
        <v>21546</v>
      </c>
      <c r="B377" s="32">
        <v>98</v>
      </c>
    </row>
    <row r="378" spans="1:2" x14ac:dyDescent="0.35">
      <c r="A378" s="32" t="s">
        <v>869</v>
      </c>
      <c r="B378" s="32">
        <v>78</v>
      </c>
    </row>
    <row r="379" spans="1:2" x14ac:dyDescent="0.35">
      <c r="A379" s="32" t="s">
        <v>871</v>
      </c>
      <c r="B379" s="32">
        <v>93</v>
      </c>
    </row>
    <row r="380" spans="1:2" x14ac:dyDescent="0.35">
      <c r="A380" s="32" t="s">
        <v>21547</v>
      </c>
      <c r="B380" s="32">
        <v>29</v>
      </c>
    </row>
    <row r="381" spans="1:2" x14ac:dyDescent="0.35">
      <c r="A381" s="32" t="s">
        <v>21548</v>
      </c>
      <c r="B381" s="32">
        <v>92</v>
      </c>
    </row>
    <row r="382" spans="1:2" x14ac:dyDescent="0.35">
      <c r="A382" s="32" t="s">
        <v>21549</v>
      </c>
      <c r="B382" s="32">
        <v>39</v>
      </c>
    </row>
    <row r="383" spans="1:2" x14ac:dyDescent="0.35">
      <c r="A383" s="32" t="s">
        <v>21550</v>
      </c>
      <c r="B383" s="32">
        <v>68</v>
      </c>
    </row>
    <row r="384" spans="1:2" x14ac:dyDescent="0.35">
      <c r="A384" s="32" t="s">
        <v>21551</v>
      </c>
      <c r="B384" s="32">
        <v>54</v>
      </c>
    </row>
    <row r="385" spans="1:2" x14ac:dyDescent="0.35">
      <c r="A385" s="32" t="s">
        <v>21552</v>
      </c>
      <c r="B385" s="32">
        <v>89</v>
      </c>
    </row>
    <row r="386" spans="1:2" x14ac:dyDescent="0.35">
      <c r="A386" s="32" t="s">
        <v>887</v>
      </c>
      <c r="B386" s="32">
        <v>1</v>
      </c>
    </row>
    <row r="387" spans="1:2" x14ac:dyDescent="0.35">
      <c r="A387" s="32" t="s">
        <v>21553</v>
      </c>
      <c r="B387" s="32">
        <v>60</v>
      </c>
    </row>
    <row r="388" spans="1:2" x14ac:dyDescent="0.35">
      <c r="A388" s="32" t="s">
        <v>21554</v>
      </c>
      <c r="B388" s="32">
        <v>89</v>
      </c>
    </row>
    <row r="389" spans="1:2" x14ac:dyDescent="0.35">
      <c r="A389" s="32" t="s">
        <v>21555</v>
      </c>
      <c r="B389" s="32">
        <v>99</v>
      </c>
    </row>
    <row r="390" spans="1:2" x14ac:dyDescent="0.35">
      <c r="A390" s="32" t="s">
        <v>21556</v>
      </c>
      <c r="B390" s="32">
        <v>5</v>
      </c>
    </row>
    <row r="391" spans="1:2" x14ac:dyDescent="0.35">
      <c r="A391" s="32" t="s">
        <v>21557</v>
      </c>
      <c r="B391" s="32">
        <v>62</v>
      </c>
    </row>
    <row r="392" spans="1:2" x14ac:dyDescent="0.35">
      <c r="A392" s="32" t="s">
        <v>21558</v>
      </c>
      <c r="B392" s="32">
        <v>99</v>
      </c>
    </row>
    <row r="393" spans="1:2" x14ac:dyDescent="0.35">
      <c r="A393" s="32" t="s">
        <v>21559</v>
      </c>
      <c r="B393" s="32">
        <v>44</v>
      </c>
    </row>
    <row r="394" spans="1:2" x14ac:dyDescent="0.35">
      <c r="A394" s="32" t="s">
        <v>21560</v>
      </c>
      <c r="B394" s="32">
        <v>79</v>
      </c>
    </row>
    <row r="395" spans="1:2" x14ac:dyDescent="0.35">
      <c r="A395" s="32" t="s">
        <v>900</v>
      </c>
      <c r="B395" s="32">
        <v>96</v>
      </c>
    </row>
    <row r="396" spans="1:2" x14ac:dyDescent="0.35">
      <c r="A396" s="32" t="s">
        <v>21561</v>
      </c>
      <c r="B396" s="32">
        <v>37</v>
      </c>
    </row>
    <row r="397" spans="1:2" x14ac:dyDescent="0.35">
      <c r="A397" s="32" t="s">
        <v>21562</v>
      </c>
      <c r="B397" s="32">
        <v>57</v>
      </c>
    </row>
    <row r="398" spans="1:2" x14ac:dyDescent="0.35">
      <c r="A398" s="32" t="s">
        <v>21563</v>
      </c>
      <c r="B398" s="32">
        <v>14</v>
      </c>
    </row>
    <row r="399" spans="1:2" x14ac:dyDescent="0.35">
      <c r="A399" s="32" t="s">
        <v>21564</v>
      </c>
      <c r="B399" s="32">
        <v>76</v>
      </c>
    </row>
    <row r="400" spans="1:2" x14ac:dyDescent="0.35">
      <c r="A400" s="32" t="s">
        <v>21565</v>
      </c>
      <c r="B400" s="32">
        <v>9</v>
      </c>
    </row>
    <row r="401" spans="1:2" x14ac:dyDescent="0.35">
      <c r="A401" s="32" t="s">
        <v>21566</v>
      </c>
      <c r="B401" s="32">
        <v>17</v>
      </c>
    </row>
    <row r="402" spans="1:2" x14ac:dyDescent="0.35">
      <c r="A402" s="32" t="s">
        <v>21567</v>
      </c>
      <c r="B402" s="32">
        <v>59</v>
      </c>
    </row>
    <row r="403" spans="1:2" x14ac:dyDescent="0.35">
      <c r="A403" s="32" t="s">
        <v>21568</v>
      </c>
      <c r="B403" s="32">
        <v>54</v>
      </c>
    </row>
    <row r="404" spans="1:2" x14ac:dyDescent="0.35">
      <c r="A404" s="32" t="s">
        <v>21569</v>
      </c>
      <c r="B404" s="32">
        <v>69</v>
      </c>
    </row>
    <row r="405" spans="1:2" x14ac:dyDescent="0.35">
      <c r="A405" s="32" t="s">
        <v>913</v>
      </c>
      <c r="B405" s="32">
        <v>31</v>
      </c>
    </row>
    <row r="406" spans="1:2" x14ac:dyDescent="0.35">
      <c r="A406" s="32" t="s">
        <v>916</v>
      </c>
      <c r="B406" s="32">
        <v>80</v>
      </c>
    </row>
    <row r="407" spans="1:2" x14ac:dyDescent="0.35">
      <c r="A407" s="32" t="s">
        <v>923</v>
      </c>
      <c r="B407" s="32">
        <v>0</v>
      </c>
    </row>
    <row r="408" spans="1:2" x14ac:dyDescent="0.35">
      <c r="A408" s="32" t="s">
        <v>21570</v>
      </c>
      <c r="B408" s="32">
        <v>62</v>
      </c>
    </row>
    <row r="409" spans="1:2" x14ac:dyDescent="0.35">
      <c r="A409" s="32" t="s">
        <v>21571</v>
      </c>
      <c r="B409" s="32">
        <v>64</v>
      </c>
    </row>
    <row r="410" spans="1:2" x14ac:dyDescent="0.35">
      <c r="A410" s="32" t="s">
        <v>21572</v>
      </c>
      <c r="B410" s="32">
        <v>31</v>
      </c>
    </row>
    <row r="411" spans="1:2" x14ac:dyDescent="0.35">
      <c r="A411" s="32" t="s">
        <v>21573</v>
      </c>
      <c r="B411" s="32">
        <v>38</v>
      </c>
    </row>
    <row r="412" spans="1:2" x14ac:dyDescent="0.35">
      <c r="A412" s="32" t="s">
        <v>926</v>
      </c>
      <c r="B412" s="32">
        <v>47</v>
      </c>
    </row>
    <row r="413" spans="1:2" x14ac:dyDescent="0.35">
      <c r="A413" s="32" t="s">
        <v>929</v>
      </c>
      <c r="B413" s="32">
        <v>4</v>
      </c>
    </row>
    <row r="414" spans="1:2" x14ac:dyDescent="0.35">
      <c r="A414" s="32" t="s">
        <v>21574</v>
      </c>
      <c r="B414" s="32">
        <v>1</v>
      </c>
    </row>
    <row r="415" spans="1:2" x14ac:dyDescent="0.35">
      <c r="A415" s="32" t="s">
        <v>930</v>
      </c>
      <c r="B415" s="32">
        <v>34</v>
      </c>
    </row>
    <row r="416" spans="1:2" x14ac:dyDescent="0.35">
      <c r="A416" s="32" t="s">
        <v>21575</v>
      </c>
      <c r="B416" s="32">
        <v>93</v>
      </c>
    </row>
    <row r="417" spans="1:2" x14ac:dyDescent="0.35">
      <c r="A417" s="32" t="s">
        <v>21576</v>
      </c>
      <c r="B417" s="32">
        <v>0</v>
      </c>
    </row>
    <row r="418" spans="1:2" x14ac:dyDescent="0.35">
      <c r="A418" s="32" t="s">
        <v>932</v>
      </c>
      <c r="B418" s="32">
        <v>38</v>
      </c>
    </row>
    <row r="419" spans="1:2" x14ac:dyDescent="0.35">
      <c r="A419" s="32" t="s">
        <v>21577</v>
      </c>
      <c r="B419" s="32">
        <v>4</v>
      </c>
    </row>
    <row r="420" spans="1:2" x14ac:dyDescent="0.35">
      <c r="A420" s="32" t="s">
        <v>933</v>
      </c>
      <c r="B420" s="32">
        <v>92</v>
      </c>
    </row>
    <row r="421" spans="1:2" x14ac:dyDescent="0.35">
      <c r="A421" s="32" t="s">
        <v>21578</v>
      </c>
      <c r="B421" s="32">
        <v>19</v>
      </c>
    </row>
    <row r="422" spans="1:2" x14ac:dyDescent="0.35">
      <c r="A422" s="32" t="s">
        <v>21579</v>
      </c>
      <c r="B422" s="32">
        <v>22</v>
      </c>
    </row>
    <row r="423" spans="1:2" x14ac:dyDescent="0.35">
      <c r="A423" s="32" t="s">
        <v>943</v>
      </c>
      <c r="B423" s="32">
        <v>76</v>
      </c>
    </row>
    <row r="424" spans="1:2" x14ac:dyDescent="0.35">
      <c r="A424" s="32" t="s">
        <v>21580</v>
      </c>
      <c r="B424" s="32">
        <v>18</v>
      </c>
    </row>
    <row r="425" spans="1:2" x14ac:dyDescent="0.35">
      <c r="A425" s="32" t="s">
        <v>21581</v>
      </c>
      <c r="B425" s="32">
        <v>37</v>
      </c>
    </row>
    <row r="426" spans="1:2" x14ac:dyDescent="0.35">
      <c r="A426" s="32" t="s">
        <v>21582</v>
      </c>
      <c r="B426" s="32">
        <v>12</v>
      </c>
    </row>
    <row r="427" spans="1:2" x14ac:dyDescent="0.35">
      <c r="A427" s="32" t="s">
        <v>950</v>
      </c>
      <c r="B427" s="32">
        <v>79</v>
      </c>
    </row>
    <row r="428" spans="1:2" x14ac:dyDescent="0.35">
      <c r="A428" s="32" t="s">
        <v>21583</v>
      </c>
      <c r="B428" s="32">
        <v>42</v>
      </c>
    </row>
    <row r="429" spans="1:2" x14ac:dyDescent="0.35">
      <c r="A429" s="32" t="s">
        <v>21584</v>
      </c>
      <c r="B429" s="32">
        <v>33</v>
      </c>
    </row>
    <row r="430" spans="1:2" x14ac:dyDescent="0.35">
      <c r="A430" s="32" t="s">
        <v>21585</v>
      </c>
      <c r="B430" s="32">
        <v>29</v>
      </c>
    </row>
    <row r="431" spans="1:2" x14ac:dyDescent="0.35">
      <c r="A431" s="32" t="s">
        <v>21586</v>
      </c>
      <c r="B431" s="32">
        <v>28</v>
      </c>
    </row>
    <row r="432" spans="1:2" x14ac:dyDescent="0.35">
      <c r="A432" s="32" t="s">
        <v>961</v>
      </c>
      <c r="B432" s="32">
        <v>82</v>
      </c>
    </row>
    <row r="433" spans="1:2" x14ac:dyDescent="0.35">
      <c r="A433" s="32" t="s">
        <v>21587</v>
      </c>
      <c r="B433" s="32">
        <v>56</v>
      </c>
    </row>
    <row r="434" spans="1:2" x14ac:dyDescent="0.35">
      <c r="A434" s="32" t="s">
        <v>964</v>
      </c>
      <c r="B434" s="32">
        <v>77</v>
      </c>
    </row>
    <row r="435" spans="1:2" x14ac:dyDescent="0.35">
      <c r="A435" s="32" t="s">
        <v>21588</v>
      </c>
      <c r="B435" s="32">
        <v>61</v>
      </c>
    </row>
    <row r="436" spans="1:2" x14ac:dyDescent="0.35">
      <c r="A436" s="32" t="s">
        <v>21589</v>
      </c>
      <c r="B436" s="32">
        <v>78</v>
      </c>
    </row>
    <row r="437" spans="1:2" x14ac:dyDescent="0.35">
      <c r="A437" s="32" t="s">
        <v>21590</v>
      </c>
      <c r="B437" s="32">
        <v>36</v>
      </c>
    </row>
    <row r="438" spans="1:2" x14ac:dyDescent="0.35">
      <c r="A438" s="32" t="s">
        <v>972</v>
      </c>
      <c r="B438" s="32">
        <v>57</v>
      </c>
    </row>
    <row r="439" spans="1:2" x14ac:dyDescent="0.35">
      <c r="A439" s="32" t="s">
        <v>973</v>
      </c>
      <c r="B439" s="32">
        <v>62</v>
      </c>
    </row>
    <row r="440" spans="1:2" x14ac:dyDescent="0.35">
      <c r="A440" s="32" t="s">
        <v>21591</v>
      </c>
      <c r="B440" s="32">
        <v>26</v>
      </c>
    </row>
    <row r="441" spans="1:2" x14ac:dyDescent="0.35">
      <c r="A441" s="32" t="s">
        <v>21592</v>
      </c>
      <c r="B441" s="32">
        <v>99</v>
      </c>
    </row>
    <row r="442" spans="1:2" x14ac:dyDescent="0.35">
      <c r="A442" s="32" t="s">
        <v>21593</v>
      </c>
      <c r="B442" s="32">
        <v>46</v>
      </c>
    </row>
    <row r="443" spans="1:2" x14ac:dyDescent="0.35">
      <c r="A443" s="32" t="s">
        <v>21594</v>
      </c>
      <c r="B443" s="32">
        <v>95</v>
      </c>
    </row>
    <row r="444" spans="1:2" x14ac:dyDescent="0.35">
      <c r="A444" s="32" t="s">
        <v>980</v>
      </c>
      <c r="B444" s="32">
        <v>1</v>
      </c>
    </row>
    <row r="445" spans="1:2" x14ac:dyDescent="0.35">
      <c r="A445" s="32" t="s">
        <v>21595</v>
      </c>
      <c r="B445" s="32">
        <v>11</v>
      </c>
    </row>
    <row r="446" spans="1:2" x14ac:dyDescent="0.35">
      <c r="A446" s="32" t="s">
        <v>21596</v>
      </c>
      <c r="B446" s="32">
        <v>21</v>
      </c>
    </row>
    <row r="447" spans="1:2" x14ac:dyDescent="0.35">
      <c r="A447" s="32" t="s">
        <v>987</v>
      </c>
      <c r="B447" s="32">
        <v>18</v>
      </c>
    </row>
    <row r="448" spans="1:2" x14ac:dyDescent="0.35">
      <c r="A448" s="32" t="s">
        <v>21597</v>
      </c>
      <c r="B448" s="32">
        <v>23</v>
      </c>
    </row>
    <row r="449" spans="1:2" x14ac:dyDescent="0.35">
      <c r="A449" s="32" t="s">
        <v>21598</v>
      </c>
      <c r="B449" s="32">
        <v>44</v>
      </c>
    </row>
    <row r="450" spans="1:2" x14ac:dyDescent="0.35">
      <c r="A450" s="32" t="s">
        <v>21599</v>
      </c>
      <c r="B450" s="32">
        <v>30</v>
      </c>
    </row>
    <row r="451" spans="1:2" x14ac:dyDescent="0.35">
      <c r="A451" s="32" t="s">
        <v>21600</v>
      </c>
      <c r="B451" s="32">
        <v>6</v>
      </c>
    </row>
    <row r="452" spans="1:2" x14ac:dyDescent="0.35">
      <c r="A452" s="32" t="s">
        <v>21601</v>
      </c>
      <c r="B452" s="32">
        <v>45</v>
      </c>
    </row>
    <row r="453" spans="1:2" x14ac:dyDescent="0.35">
      <c r="A453" s="32" t="s">
        <v>21602</v>
      </c>
      <c r="B453" s="32">
        <v>91</v>
      </c>
    </row>
    <row r="454" spans="1:2" x14ac:dyDescent="0.35">
      <c r="A454" s="32" t="s">
        <v>992</v>
      </c>
      <c r="B454" s="32">
        <v>66</v>
      </c>
    </row>
    <row r="455" spans="1:2" x14ac:dyDescent="0.35">
      <c r="A455" s="32" t="s">
        <v>21603</v>
      </c>
      <c r="B455" s="32">
        <v>47</v>
      </c>
    </row>
    <row r="456" spans="1:2" x14ac:dyDescent="0.35">
      <c r="A456" s="32" t="s">
        <v>21604</v>
      </c>
      <c r="B456" s="32">
        <v>37</v>
      </c>
    </row>
    <row r="457" spans="1:2" x14ac:dyDescent="0.35">
      <c r="A457" s="32" t="s">
        <v>21605</v>
      </c>
      <c r="B457" s="32">
        <v>69</v>
      </c>
    </row>
    <row r="458" spans="1:2" x14ac:dyDescent="0.35">
      <c r="A458" s="32" t="s">
        <v>21606</v>
      </c>
      <c r="B458" s="32">
        <v>8</v>
      </c>
    </row>
    <row r="459" spans="1:2" x14ac:dyDescent="0.35">
      <c r="A459" s="32" t="s">
        <v>21607</v>
      </c>
      <c r="B459" s="32">
        <v>57</v>
      </c>
    </row>
    <row r="460" spans="1:2" x14ac:dyDescent="0.35">
      <c r="A460" s="32" t="s">
        <v>997</v>
      </c>
      <c r="B460" s="32">
        <v>22</v>
      </c>
    </row>
    <row r="461" spans="1:2" x14ac:dyDescent="0.35">
      <c r="A461" s="32" t="s">
        <v>21608</v>
      </c>
      <c r="B461" s="32">
        <v>43</v>
      </c>
    </row>
    <row r="462" spans="1:2" x14ac:dyDescent="0.35">
      <c r="A462" s="32" t="s">
        <v>21609</v>
      </c>
      <c r="B462" s="32">
        <v>41</v>
      </c>
    </row>
    <row r="463" spans="1:2" x14ac:dyDescent="0.35">
      <c r="A463" s="32" t="s">
        <v>1001</v>
      </c>
      <c r="B463" s="32">
        <v>38</v>
      </c>
    </row>
    <row r="464" spans="1:2" x14ac:dyDescent="0.35">
      <c r="A464" s="32" t="s">
        <v>21610</v>
      </c>
      <c r="B464" s="32">
        <v>19</v>
      </c>
    </row>
    <row r="465" spans="1:2" x14ac:dyDescent="0.35">
      <c r="A465" s="32" t="s">
        <v>21611</v>
      </c>
      <c r="B465" s="32">
        <v>49</v>
      </c>
    </row>
    <row r="466" spans="1:2" x14ac:dyDescent="0.35">
      <c r="A466" s="32" t="s">
        <v>1009</v>
      </c>
      <c r="B466" s="32">
        <v>1</v>
      </c>
    </row>
    <row r="467" spans="1:2" x14ac:dyDescent="0.35">
      <c r="A467" s="32" t="s">
        <v>21612</v>
      </c>
      <c r="B467" s="32">
        <v>82</v>
      </c>
    </row>
    <row r="468" spans="1:2" x14ac:dyDescent="0.35">
      <c r="A468" s="32" t="s">
        <v>1013</v>
      </c>
      <c r="B468" s="32">
        <v>82</v>
      </c>
    </row>
    <row r="469" spans="1:2" x14ac:dyDescent="0.35">
      <c r="A469" s="32" t="s">
        <v>21613</v>
      </c>
      <c r="B469" s="32">
        <v>10</v>
      </c>
    </row>
    <row r="470" spans="1:2" x14ac:dyDescent="0.35">
      <c r="A470" s="32" t="s">
        <v>1015</v>
      </c>
      <c r="B470" s="32">
        <v>79</v>
      </c>
    </row>
    <row r="471" spans="1:2" x14ac:dyDescent="0.35">
      <c r="A471" s="32" t="s">
        <v>1016</v>
      </c>
      <c r="B471" s="32">
        <v>60</v>
      </c>
    </row>
    <row r="472" spans="1:2" x14ac:dyDescent="0.35">
      <c r="A472" s="32" t="s">
        <v>21614</v>
      </c>
      <c r="B472" s="32">
        <v>21</v>
      </c>
    </row>
    <row r="473" spans="1:2" x14ac:dyDescent="0.35">
      <c r="A473" s="32" t="s">
        <v>21615</v>
      </c>
      <c r="B473" s="32">
        <v>59</v>
      </c>
    </row>
    <row r="474" spans="1:2" x14ac:dyDescent="0.35">
      <c r="A474" s="32" t="s">
        <v>21616</v>
      </c>
      <c r="B474" s="32">
        <v>10</v>
      </c>
    </row>
    <row r="475" spans="1:2" x14ac:dyDescent="0.35">
      <c r="A475" s="32" t="s">
        <v>21617</v>
      </c>
      <c r="B475" s="32">
        <v>21</v>
      </c>
    </row>
    <row r="476" spans="1:2" x14ac:dyDescent="0.35">
      <c r="A476" s="32" t="s">
        <v>21618</v>
      </c>
      <c r="B476" s="32">
        <v>95</v>
      </c>
    </row>
    <row r="477" spans="1:2" x14ac:dyDescent="0.35">
      <c r="A477" s="32" t="s">
        <v>21619</v>
      </c>
      <c r="B477" s="32">
        <v>63</v>
      </c>
    </row>
    <row r="478" spans="1:2" x14ac:dyDescent="0.35">
      <c r="A478" s="32" t="s">
        <v>21620</v>
      </c>
      <c r="B478" s="32">
        <v>9</v>
      </c>
    </row>
    <row r="479" spans="1:2" x14ac:dyDescent="0.35">
      <c r="A479" s="32" t="s">
        <v>21621</v>
      </c>
      <c r="B479" s="32">
        <v>95</v>
      </c>
    </row>
    <row r="480" spans="1:2" x14ac:dyDescent="0.35">
      <c r="A480" s="32" t="s">
        <v>21622</v>
      </c>
      <c r="B480" s="32">
        <v>71</v>
      </c>
    </row>
    <row r="481" spans="1:2" x14ac:dyDescent="0.35">
      <c r="A481" s="32" t="s">
        <v>21623</v>
      </c>
      <c r="B481" s="32">
        <v>7</v>
      </c>
    </row>
    <row r="482" spans="1:2" x14ac:dyDescent="0.35">
      <c r="A482" s="32" t="s">
        <v>1033</v>
      </c>
      <c r="B482" s="32">
        <v>55</v>
      </c>
    </row>
    <row r="483" spans="1:2" x14ac:dyDescent="0.35">
      <c r="A483" s="32" t="s">
        <v>21624</v>
      </c>
      <c r="B483" s="32">
        <v>56</v>
      </c>
    </row>
    <row r="484" spans="1:2" x14ac:dyDescent="0.35">
      <c r="A484" s="32" t="s">
        <v>21625</v>
      </c>
      <c r="B484" s="32">
        <v>58</v>
      </c>
    </row>
    <row r="485" spans="1:2" x14ac:dyDescent="0.35">
      <c r="A485" s="32" t="s">
        <v>21626</v>
      </c>
      <c r="B485" s="32">
        <v>56</v>
      </c>
    </row>
    <row r="486" spans="1:2" x14ac:dyDescent="0.35">
      <c r="A486" s="32" t="s">
        <v>1048</v>
      </c>
      <c r="B486" s="32">
        <v>11</v>
      </c>
    </row>
    <row r="487" spans="1:2" x14ac:dyDescent="0.35">
      <c r="A487" s="32" t="s">
        <v>21627</v>
      </c>
      <c r="B487" s="32">
        <v>95</v>
      </c>
    </row>
    <row r="488" spans="1:2" x14ac:dyDescent="0.35">
      <c r="A488" s="32" t="s">
        <v>21628</v>
      </c>
      <c r="B488" s="32">
        <v>21</v>
      </c>
    </row>
    <row r="489" spans="1:2" x14ac:dyDescent="0.35">
      <c r="A489" s="32" t="s">
        <v>1058</v>
      </c>
      <c r="B489" s="32">
        <v>49</v>
      </c>
    </row>
    <row r="490" spans="1:2" x14ac:dyDescent="0.35">
      <c r="A490" s="32" t="s">
        <v>1059</v>
      </c>
      <c r="B490" s="32">
        <v>96</v>
      </c>
    </row>
    <row r="491" spans="1:2" x14ac:dyDescent="0.35">
      <c r="A491" s="32" t="s">
        <v>1063</v>
      </c>
      <c r="B491" s="32">
        <v>36</v>
      </c>
    </row>
    <row r="492" spans="1:2" x14ac:dyDescent="0.35">
      <c r="A492" s="32" t="s">
        <v>21629</v>
      </c>
      <c r="B492" s="32">
        <v>2</v>
      </c>
    </row>
    <row r="493" spans="1:2" x14ac:dyDescent="0.35">
      <c r="A493" s="32" t="s">
        <v>1067</v>
      </c>
      <c r="B493" s="32">
        <v>33</v>
      </c>
    </row>
    <row r="494" spans="1:2" x14ac:dyDescent="0.35">
      <c r="A494" s="32" t="s">
        <v>21630</v>
      </c>
      <c r="B494" s="32">
        <v>2</v>
      </c>
    </row>
    <row r="495" spans="1:2" x14ac:dyDescent="0.35">
      <c r="A495" s="32" t="s">
        <v>21631</v>
      </c>
      <c r="B495" s="32">
        <v>70</v>
      </c>
    </row>
    <row r="496" spans="1:2" x14ac:dyDescent="0.35">
      <c r="A496" s="32" t="s">
        <v>21632</v>
      </c>
      <c r="B496" s="32">
        <v>42</v>
      </c>
    </row>
    <row r="497" spans="1:2" x14ac:dyDescent="0.35">
      <c r="A497" s="32" t="s">
        <v>1073</v>
      </c>
      <c r="B497" s="32">
        <v>64</v>
      </c>
    </row>
    <row r="498" spans="1:2" x14ac:dyDescent="0.35">
      <c r="A498" s="32" t="s">
        <v>21633</v>
      </c>
      <c r="B498" s="32">
        <v>75</v>
      </c>
    </row>
    <row r="499" spans="1:2" x14ac:dyDescent="0.35">
      <c r="A499" s="32" t="s">
        <v>1075</v>
      </c>
      <c r="B499" s="32">
        <v>66</v>
      </c>
    </row>
    <row r="500" spans="1:2" x14ac:dyDescent="0.35">
      <c r="A500" s="32" t="s">
        <v>1077</v>
      </c>
      <c r="B500" s="32">
        <v>2</v>
      </c>
    </row>
    <row r="501" spans="1:2" x14ac:dyDescent="0.35">
      <c r="A501" s="32" t="s">
        <v>1079</v>
      </c>
      <c r="B501" s="32">
        <v>49</v>
      </c>
    </row>
    <row r="502" spans="1:2" x14ac:dyDescent="0.35">
      <c r="A502" s="32" t="s">
        <v>21634</v>
      </c>
      <c r="B502" s="32">
        <v>9</v>
      </c>
    </row>
    <row r="503" spans="1:2" x14ac:dyDescent="0.35">
      <c r="A503" s="32" t="s">
        <v>1083</v>
      </c>
      <c r="B503" s="32">
        <v>33</v>
      </c>
    </row>
    <row r="504" spans="1:2" x14ac:dyDescent="0.35">
      <c r="A504" s="32" t="s">
        <v>21635</v>
      </c>
      <c r="B504" s="32">
        <v>14</v>
      </c>
    </row>
    <row r="505" spans="1:2" x14ac:dyDescent="0.35">
      <c r="A505" s="32" t="s">
        <v>1085</v>
      </c>
      <c r="B505" s="32">
        <v>17</v>
      </c>
    </row>
    <row r="506" spans="1:2" x14ac:dyDescent="0.35">
      <c r="A506" s="32" t="s">
        <v>1089</v>
      </c>
      <c r="B506" s="32">
        <v>89</v>
      </c>
    </row>
    <row r="507" spans="1:2" x14ac:dyDescent="0.35">
      <c r="A507" s="32" t="s">
        <v>21636</v>
      </c>
      <c r="B507" s="32">
        <v>31</v>
      </c>
    </row>
    <row r="508" spans="1:2" x14ac:dyDescent="0.35">
      <c r="A508" s="32" t="s">
        <v>21637</v>
      </c>
      <c r="B508" s="32">
        <v>60</v>
      </c>
    </row>
    <row r="509" spans="1:2" x14ac:dyDescent="0.35">
      <c r="A509" s="32" t="s">
        <v>1091</v>
      </c>
      <c r="B509" s="32">
        <v>7</v>
      </c>
    </row>
    <row r="510" spans="1:2" x14ac:dyDescent="0.35">
      <c r="A510" s="32" t="s">
        <v>21638</v>
      </c>
      <c r="B510" s="32">
        <v>22</v>
      </c>
    </row>
    <row r="511" spans="1:2" x14ac:dyDescent="0.35">
      <c r="A511" s="32" t="s">
        <v>1100</v>
      </c>
      <c r="B511" s="32">
        <v>54</v>
      </c>
    </row>
    <row r="512" spans="1:2" x14ac:dyDescent="0.35">
      <c r="A512" s="32" t="s">
        <v>21639</v>
      </c>
      <c r="B512" s="32">
        <v>16</v>
      </c>
    </row>
    <row r="513" spans="1:2" x14ac:dyDescent="0.35">
      <c r="A513" s="32" t="s">
        <v>21640</v>
      </c>
      <c r="B513" s="32">
        <v>7</v>
      </c>
    </row>
    <row r="514" spans="1:2" x14ac:dyDescent="0.35">
      <c r="A514" s="32" t="s">
        <v>1110</v>
      </c>
      <c r="B514" s="32">
        <v>56</v>
      </c>
    </row>
    <row r="515" spans="1:2" x14ac:dyDescent="0.35">
      <c r="A515" s="32" t="s">
        <v>21641</v>
      </c>
      <c r="B515" s="32">
        <v>99</v>
      </c>
    </row>
    <row r="516" spans="1:2" x14ac:dyDescent="0.35">
      <c r="A516" s="32" t="s">
        <v>21642</v>
      </c>
      <c r="B516" s="32">
        <v>3</v>
      </c>
    </row>
    <row r="517" spans="1:2" x14ac:dyDescent="0.35">
      <c r="A517" s="32" t="s">
        <v>21643</v>
      </c>
      <c r="B517" s="32">
        <v>97</v>
      </c>
    </row>
    <row r="518" spans="1:2" x14ac:dyDescent="0.35">
      <c r="A518" s="32" t="s">
        <v>21644</v>
      </c>
      <c r="B518" s="32">
        <v>72</v>
      </c>
    </row>
    <row r="519" spans="1:2" x14ac:dyDescent="0.35">
      <c r="A519" s="32" t="s">
        <v>1119</v>
      </c>
      <c r="B519" s="32">
        <v>95</v>
      </c>
    </row>
    <row r="520" spans="1:2" x14ac:dyDescent="0.35">
      <c r="A520" s="32" t="s">
        <v>21645</v>
      </c>
      <c r="B520" s="32">
        <v>12</v>
      </c>
    </row>
    <row r="521" spans="1:2" x14ac:dyDescent="0.35">
      <c r="A521" s="32" t="s">
        <v>21646</v>
      </c>
      <c r="B521" s="32">
        <v>83</v>
      </c>
    </row>
    <row r="522" spans="1:2" x14ac:dyDescent="0.35">
      <c r="A522" s="32" t="s">
        <v>21647</v>
      </c>
      <c r="B522" s="32">
        <v>44</v>
      </c>
    </row>
    <row r="523" spans="1:2" x14ac:dyDescent="0.35">
      <c r="A523" s="32" t="s">
        <v>21648</v>
      </c>
      <c r="B523" s="32">
        <v>25</v>
      </c>
    </row>
    <row r="524" spans="1:2" x14ac:dyDescent="0.35">
      <c r="A524" s="32" t="s">
        <v>21649</v>
      </c>
      <c r="B524" s="32">
        <v>14</v>
      </c>
    </row>
    <row r="525" spans="1:2" x14ac:dyDescent="0.35">
      <c r="A525" s="32" t="s">
        <v>21650</v>
      </c>
      <c r="B525" s="32">
        <v>18</v>
      </c>
    </row>
    <row r="526" spans="1:2" x14ac:dyDescent="0.35">
      <c r="A526" s="32" t="s">
        <v>21651</v>
      </c>
      <c r="B526" s="32">
        <v>23</v>
      </c>
    </row>
    <row r="527" spans="1:2" x14ac:dyDescent="0.35">
      <c r="A527" s="32" t="s">
        <v>21652</v>
      </c>
      <c r="B527" s="32">
        <v>50</v>
      </c>
    </row>
    <row r="528" spans="1:2" x14ac:dyDescent="0.35">
      <c r="A528" s="32" t="s">
        <v>21653</v>
      </c>
      <c r="B528" s="32">
        <v>77</v>
      </c>
    </row>
    <row r="529" spans="1:2" x14ac:dyDescent="0.35">
      <c r="A529" s="32" t="s">
        <v>1128</v>
      </c>
      <c r="B529" s="32">
        <v>10</v>
      </c>
    </row>
    <row r="530" spans="1:2" x14ac:dyDescent="0.35">
      <c r="A530" s="32" t="s">
        <v>21654</v>
      </c>
      <c r="B530" s="32">
        <v>53</v>
      </c>
    </row>
    <row r="531" spans="1:2" x14ac:dyDescent="0.35">
      <c r="A531" s="32" t="s">
        <v>21655</v>
      </c>
      <c r="B531" s="32">
        <v>39</v>
      </c>
    </row>
    <row r="532" spans="1:2" x14ac:dyDescent="0.35">
      <c r="A532" s="32" t="s">
        <v>1140</v>
      </c>
      <c r="B532" s="32">
        <v>67</v>
      </c>
    </row>
    <row r="533" spans="1:2" x14ac:dyDescent="0.35">
      <c r="A533" s="32" t="s">
        <v>1141</v>
      </c>
      <c r="B533" s="32">
        <v>5</v>
      </c>
    </row>
    <row r="534" spans="1:2" x14ac:dyDescent="0.35">
      <c r="A534" s="32" t="s">
        <v>21656</v>
      </c>
      <c r="B534" s="32">
        <v>68</v>
      </c>
    </row>
    <row r="535" spans="1:2" x14ac:dyDescent="0.35">
      <c r="A535" s="32" t="s">
        <v>1144</v>
      </c>
      <c r="B535" s="32">
        <v>72</v>
      </c>
    </row>
    <row r="536" spans="1:2" x14ac:dyDescent="0.35">
      <c r="A536" s="32" t="s">
        <v>21657</v>
      </c>
      <c r="B536" s="32">
        <v>4</v>
      </c>
    </row>
    <row r="537" spans="1:2" x14ac:dyDescent="0.35">
      <c r="A537" s="32" t="s">
        <v>1146</v>
      </c>
      <c r="B537" s="32">
        <v>69</v>
      </c>
    </row>
    <row r="538" spans="1:2" x14ac:dyDescent="0.35">
      <c r="A538" s="32" t="s">
        <v>21658</v>
      </c>
      <c r="B538" s="32">
        <v>77</v>
      </c>
    </row>
    <row r="539" spans="1:2" x14ac:dyDescent="0.35">
      <c r="A539" s="32" t="s">
        <v>1152</v>
      </c>
      <c r="B539" s="32">
        <v>4</v>
      </c>
    </row>
    <row r="540" spans="1:2" x14ac:dyDescent="0.35">
      <c r="A540" s="32" t="s">
        <v>1155</v>
      </c>
      <c r="B540" s="32">
        <v>78</v>
      </c>
    </row>
    <row r="541" spans="1:2" x14ac:dyDescent="0.35">
      <c r="A541" s="32" t="s">
        <v>21659</v>
      </c>
      <c r="B541" s="32">
        <v>46</v>
      </c>
    </row>
    <row r="542" spans="1:2" x14ac:dyDescent="0.35">
      <c r="A542" s="32" t="s">
        <v>21660</v>
      </c>
      <c r="B542" s="32">
        <v>37</v>
      </c>
    </row>
    <row r="543" spans="1:2" x14ac:dyDescent="0.35">
      <c r="A543" s="32" t="s">
        <v>1162</v>
      </c>
      <c r="B543" s="32">
        <v>60</v>
      </c>
    </row>
    <row r="544" spans="1:2" x14ac:dyDescent="0.35">
      <c r="A544" s="32" t="s">
        <v>21661</v>
      </c>
      <c r="B544" s="32">
        <v>27</v>
      </c>
    </row>
    <row r="545" spans="1:2" x14ac:dyDescent="0.35">
      <c r="A545" s="32" t="s">
        <v>1165</v>
      </c>
      <c r="B545" s="32">
        <v>28</v>
      </c>
    </row>
    <row r="546" spans="1:2" x14ac:dyDescent="0.35">
      <c r="A546" s="32" t="s">
        <v>1171</v>
      </c>
      <c r="B546" s="32">
        <v>1</v>
      </c>
    </row>
    <row r="547" spans="1:2" x14ac:dyDescent="0.35">
      <c r="A547" s="32" t="s">
        <v>1172</v>
      </c>
      <c r="B547" s="32">
        <v>25</v>
      </c>
    </row>
    <row r="548" spans="1:2" x14ac:dyDescent="0.35">
      <c r="A548" s="32" t="s">
        <v>21662</v>
      </c>
      <c r="B548" s="32">
        <v>82</v>
      </c>
    </row>
    <row r="549" spans="1:2" x14ac:dyDescent="0.35">
      <c r="A549" s="32" t="s">
        <v>21663</v>
      </c>
      <c r="B549" s="32">
        <v>76</v>
      </c>
    </row>
    <row r="550" spans="1:2" x14ac:dyDescent="0.35">
      <c r="A550" s="32" t="s">
        <v>21664</v>
      </c>
      <c r="B550" s="32">
        <v>38</v>
      </c>
    </row>
    <row r="551" spans="1:2" x14ac:dyDescent="0.35">
      <c r="A551" s="32" t="s">
        <v>1178</v>
      </c>
      <c r="B551" s="32">
        <v>55</v>
      </c>
    </row>
    <row r="552" spans="1:2" x14ac:dyDescent="0.35">
      <c r="A552" s="32" t="s">
        <v>1182</v>
      </c>
      <c r="B552" s="32">
        <v>53</v>
      </c>
    </row>
    <row r="553" spans="1:2" x14ac:dyDescent="0.35">
      <c r="A553" s="32" t="s">
        <v>21665</v>
      </c>
      <c r="B553" s="32">
        <v>71</v>
      </c>
    </row>
    <row r="554" spans="1:2" x14ac:dyDescent="0.35">
      <c r="A554" s="32" t="s">
        <v>21666</v>
      </c>
      <c r="B554" s="32">
        <v>92</v>
      </c>
    </row>
    <row r="555" spans="1:2" x14ac:dyDescent="0.35">
      <c r="A555" s="32" t="s">
        <v>21667</v>
      </c>
      <c r="B555" s="32">
        <v>57</v>
      </c>
    </row>
    <row r="556" spans="1:2" x14ac:dyDescent="0.35">
      <c r="A556" s="32" t="s">
        <v>1184</v>
      </c>
      <c r="B556" s="32">
        <v>36</v>
      </c>
    </row>
    <row r="557" spans="1:2" x14ac:dyDescent="0.35">
      <c r="A557" s="32" t="s">
        <v>21668</v>
      </c>
      <c r="B557" s="32">
        <v>68</v>
      </c>
    </row>
    <row r="558" spans="1:2" x14ac:dyDescent="0.35">
      <c r="A558" s="32" t="s">
        <v>21669</v>
      </c>
      <c r="B558" s="32">
        <v>70</v>
      </c>
    </row>
    <row r="559" spans="1:2" x14ac:dyDescent="0.35">
      <c r="A559" s="32" t="s">
        <v>21670</v>
      </c>
      <c r="B559" s="32">
        <v>22</v>
      </c>
    </row>
    <row r="560" spans="1:2" x14ac:dyDescent="0.35">
      <c r="A560" s="32" t="s">
        <v>1194</v>
      </c>
      <c r="B560" s="32">
        <v>40</v>
      </c>
    </row>
    <row r="561" spans="1:2" x14ac:dyDescent="0.35">
      <c r="A561" s="32" t="s">
        <v>21671</v>
      </c>
      <c r="B561" s="32">
        <v>64</v>
      </c>
    </row>
    <row r="562" spans="1:2" x14ac:dyDescent="0.35">
      <c r="A562" s="32" t="s">
        <v>21672</v>
      </c>
      <c r="B562" s="32">
        <v>67</v>
      </c>
    </row>
    <row r="563" spans="1:2" x14ac:dyDescent="0.35">
      <c r="A563" s="32" t="s">
        <v>21673</v>
      </c>
      <c r="B563" s="32">
        <v>48</v>
      </c>
    </row>
    <row r="564" spans="1:2" x14ac:dyDescent="0.35">
      <c r="A564" s="32" t="s">
        <v>1198</v>
      </c>
      <c r="B564" s="32">
        <v>18</v>
      </c>
    </row>
    <row r="565" spans="1:2" x14ac:dyDescent="0.35">
      <c r="A565" s="32" t="s">
        <v>21674</v>
      </c>
      <c r="B565" s="32">
        <v>4</v>
      </c>
    </row>
    <row r="566" spans="1:2" x14ac:dyDescent="0.35">
      <c r="A566" s="32" t="s">
        <v>1200</v>
      </c>
      <c r="B566" s="32">
        <v>27</v>
      </c>
    </row>
    <row r="567" spans="1:2" x14ac:dyDescent="0.35">
      <c r="A567" s="32" t="s">
        <v>21675</v>
      </c>
      <c r="B567" s="32">
        <v>75</v>
      </c>
    </row>
    <row r="568" spans="1:2" x14ac:dyDescent="0.35">
      <c r="A568" s="32" t="s">
        <v>1203</v>
      </c>
      <c r="B568" s="32">
        <v>21</v>
      </c>
    </row>
    <row r="569" spans="1:2" x14ac:dyDescent="0.35">
      <c r="A569" s="32" t="s">
        <v>21676</v>
      </c>
      <c r="B569" s="32">
        <v>98</v>
      </c>
    </row>
    <row r="570" spans="1:2" x14ac:dyDescent="0.35">
      <c r="A570" s="32" t="s">
        <v>1204</v>
      </c>
      <c r="B570" s="32">
        <v>20</v>
      </c>
    </row>
    <row r="571" spans="1:2" x14ac:dyDescent="0.35">
      <c r="A571" s="32" t="s">
        <v>1207</v>
      </c>
      <c r="B571" s="32">
        <v>36</v>
      </c>
    </row>
    <row r="572" spans="1:2" x14ac:dyDescent="0.35">
      <c r="A572" s="32" t="s">
        <v>21677</v>
      </c>
      <c r="B572" s="32">
        <v>44</v>
      </c>
    </row>
    <row r="573" spans="1:2" x14ac:dyDescent="0.35">
      <c r="A573" s="32" t="s">
        <v>1213</v>
      </c>
      <c r="B573" s="32">
        <v>82</v>
      </c>
    </row>
    <row r="574" spans="1:2" x14ac:dyDescent="0.35">
      <c r="A574" s="32" t="s">
        <v>21678</v>
      </c>
      <c r="B574" s="32">
        <v>47</v>
      </c>
    </row>
    <row r="575" spans="1:2" x14ac:dyDescent="0.35">
      <c r="A575" s="32" t="s">
        <v>21679</v>
      </c>
      <c r="B575" s="32">
        <v>35</v>
      </c>
    </row>
    <row r="576" spans="1:2" x14ac:dyDescent="0.35">
      <c r="A576" s="32" t="s">
        <v>21680</v>
      </c>
      <c r="B576" s="32">
        <v>34</v>
      </c>
    </row>
    <row r="577" spans="1:2" x14ac:dyDescent="0.35">
      <c r="A577" s="32" t="s">
        <v>21681</v>
      </c>
      <c r="B577" s="32">
        <v>3</v>
      </c>
    </row>
    <row r="578" spans="1:2" x14ac:dyDescent="0.35">
      <c r="A578" s="32" t="s">
        <v>21682</v>
      </c>
      <c r="B578" s="32">
        <v>3</v>
      </c>
    </row>
    <row r="579" spans="1:2" x14ac:dyDescent="0.35">
      <c r="A579" s="32" t="s">
        <v>21683</v>
      </c>
      <c r="B579" s="32">
        <v>12</v>
      </c>
    </row>
    <row r="580" spans="1:2" x14ac:dyDescent="0.35">
      <c r="A580" s="32" t="s">
        <v>21684</v>
      </c>
      <c r="B580" s="32">
        <v>97</v>
      </c>
    </row>
    <row r="581" spans="1:2" x14ac:dyDescent="0.35">
      <c r="A581" s="32" t="s">
        <v>1237</v>
      </c>
      <c r="B581" s="32">
        <v>76</v>
      </c>
    </row>
    <row r="582" spans="1:2" x14ac:dyDescent="0.35">
      <c r="A582" s="32" t="s">
        <v>21685</v>
      </c>
      <c r="B582" s="32">
        <v>82</v>
      </c>
    </row>
    <row r="583" spans="1:2" x14ac:dyDescent="0.35">
      <c r="A583" s="32" t="s">
        <v>21686</v>
      </c>
      <c r="B583" s="32">
        <v>1</v>
      </c>
    </row>
    <row r="584" spans="1:2" x14ac:dyDescent="0.35">
      <c r="A584" s="32" t="s">
        <v>21687</v>
      </c>
      <c r="B584" s="32">
        <v>16</v>
      </c>
    </row>
    <row r="585" spans="1:2" x14ac:dyDescent="0.35">
      <c r="A585" s="32" t="s">
        <v>21688</v>
      </c>
      <c r="B585" s="32">
        <v>47</v>
      </c>
    </row>
    <row r="586" spans="1:2" x14ac:dyDescent="0.35">
      <c r="A586" s="32" t="s">
        <v>21689</v>
      </c>
      <c r="B586" s="32">
        <v>53</v>
      </c>
    </row>
    <row r="587" spans="1:2" x14ac:dyDescent="0.35">
      <c r="A587" s="32" t="s">
        <v>21690</v>
      </c>
      <c r="B587" s="32">
        <v>75</v>
      </c>
    </row>
    <row r="588" spans="1:2" x14ac:dyDescent="0.35">
      <c r="A588" s="32" t="s">
        <v>21691</v>
      </c>
      <c r="B588" s="32">
        <v>28</v>
      </c>
    </row>
    <row r="589" spans="1:2" x14ac:dyDescent="0.35">
      <c r="A589" s="32" t="s">
        <v>21692</v>
      </c>
      <c r="B589" s="32">
        <v>14</v>
      </c>
    </row>
    <row r="590" spans="1:2" x14ac:dyDescent="0.35">
      <c r="A590" s="32" t="s">
        <v>21693</v>
      </c>
      <c r="B590" s="32">
        <v>6</v>
      </c>
    </row>
    <row r="591" spans="1:2" x14ac:dyDescent="0.35">
      <c r="A591" s="32" t="s">
        <v>21694</v>
      </c>
      <c r="B591" s="32">
        <v>52</v>
      </c>
    </row>
    <row r="592" spans="1:2" x14ac:dyDescent="0.35">
      <c r="A592" s="32" t="s">
        <v>21695</v>
      </c>
      <c r="B592" s="32">
        <v>31</v>
      </c>
    </row>
    <row r="593" spans="1:2" x14ac:dyDescent="0.35">
      <c r="A593" s="32" t="s">
        <v>21696</v>
      </c>
      <c r="B593" s="32">
        <v>8</v>
      </c>
    </row>
    <row r="594" spans="1:2" x14ac:dyDescent="0.35">
      <c r="A594" s="32" t="s">
        <v>21697</v>
      </c>
      <c r="B594" s="32">
        <v>90</v>
      </c>
    </row>
    <row r="595" spans="1:2" x14ac:dyDescent="0.35">
      <c r="A595" s="32" t="s">
        <v>1274</v>
      </c>
      <c r="B595" s="32">
        <v>25</v>
      </c>
    </row>
    <row r="596" spans="1:2" x14ac:dyDescent="0.35">
      <c r="A596" s="32" t="s">
        <v>21698</v>
      </c>
      <c r="B596" s="32">
        <v>7</v>
      </c>
    </row>
    <row r="597" spans="1:2" x14ac:dyDescent="0.35">
      <c r="A597" s="32" t="s">
        <v>21699</v>
      </c>
      <c r="B597" s="32">
        <v>88</v>
      </c>
    </row>
    <row r="598" spans="1:2" x14ac:dyDescent="0.35">
      <c r="A598" s="32" t="s">
        <v>21700</v>
      </c>
      <c r="B598" s="32">
        <v>20</v>
      </c>
    </row>
    <row r="599" spans="1:2" x14ac:dyDescent="0.35">
      <c r="A599" s="32" t="s">
        <v>21701</v>
      </c>
      <c r="B599" s="32">
        <v>68</v>
      </c>
    </row>
    <row r="600" spans="1:2" x14ac:dyDescent="0.35">
      <c r="A600" s="32" t="s">
        <v>1294</v>
      </c>
      <c r="B600" s="32">
        <v>69</v>
      </c>
    </row>
    <row r="601" spans="1:2" x14ac:dyDescent="0.35">
      <c r="A601" s="32" t="s">
        <v>21702</v>
      </c>
      <c r="B601" s="32">
        <v>49</v>
      </c>
    </row>
    <row r="602" spans="1:2" x14ac:dyDescent="0.35">
      <c r="A602" s="32" t="s">
        <v>21703</v>
      </c>
      <c r="B602" s="32">
        <v>25</v>
      </c>
    </row>
    <row r="603" spans="1:2" x14ac:dyDescent="0.35">
      <c r="A603" s="32" t="s">
        <v>21704</v>
      </c>
      <c r="B603" s="32">
        <v>87</v>
      </c>
    </row>
    <row r="604" spans="1:2" x14ac:dyDescent="0.35">
      <c r="A604" s="32" t="s">
        <v>21705</v>
      </c>
      <c r="B604" s="32">
        <v>60</v>
      </c>
    </row>
    <row r="605" spans="1:2" x14ac:dyDescent="0.35">
      <c r="A605" s="32" t="s">
        <v>21706</v>
      </c>
      <c r="B605" s="32">
        <v>58</v>
      </c>
    </row>
    <row r="606" spans="1:2" x14ac:dyDescent="0.35">
      <c r="A606" s="32" t="s">
        <v>21707</v>
      </c>
      <c r="B606" s="32">
        <v>55</v>
      </c>
    </row>
    <row r="607" spans="1:2" x14ac:dyDescent="0.35">
      <c r="A607" s="32" t="s">
        <v>21708</v>
      </c>
      <c r="B607" s="32">
        <v>24</v>
      </c>
    </row>
    <row r="608" spans="1:2" x14ac:dyDescent="0.35">
      <c r="A608" s="32" t="s">
        <v>1313</v>
      </c>
      <c r="B608" s="32">
        <v>73</v>
      </c>
    </row>
    <row r="609" spans="1:2" x14ac:dyDescent="0.35">
      <c r="A609" s="32" t="s">
        <v>1316</v>
      </c>
      <c r="B609" s="32">
        <v>64</v>
      </c>
    </row>
    <row r="610" spans="1:2" x14ac:dyDescent="0.35">
      <c r="A610" s="32" t="s">
        <v>21709</v>
      </c>
      <c r="B610" s="32">
        <v>81</v>
      </c>
    </row>
    <row r="611" spans="1:2" x14ac:dyDescent="0.35">
      <c r="A611" s="32" t="s">
        <v>1317</v>
      </c>
      <c r="B611" s="32">
        <v>59</v>
      </c>
    </row>
    <row r="612" spans="1:2" x14ac:dyDescent="0.35">
      <c r="A612" s="32" t="s">
        <v>21710</v>
      </c>
      <c r="B612" s="32">
        <v>46</v>
      </c>
    </row>
    <row r="613" spans="1:2" x14ac:dyDescent="0.35">
      <c r="A613" s="32" t="s">
        <v>1320</v>
      </c>
      <c r="B613" s="32">
        <v>74</v>
      </c>
    </row>
    <row r="614" spans="1:2" x14ac:dyDescent="0.35">
      <c r="A614" s="32" t="s">
        <v>21711</v>
      </c>
      <c r="B614" s="32">
        <v>63</v>
      </c>
    </row>
    <row r="615" spans="1:2" x14ac:dyDescent="0.35">
      <c r="A615" s="32" t="s">
        <v>1324</v>
      </c>
      <c r="B615" s="32">
        <v>0</v>
      </c>
    </row>
    <row r="616" spans="1:2" x14ac:dyDescent="0.35">
      <c r="A616" s="32" t="s">
        <v>1328</v>
      </c>
      <c r="B616" s="32">
        <v>47</v>
      </c>
    </row>
    <row r="617" spans="1:2" x14ac:dyDescent="0.35">
      <c r="A617" s="32" t="s">
        <v>21712</v>
      </c>
      <c r="B617" s="32">
        <v>47</v>
      </c>
    </row>
    <row r="618" spans="1:2" x14ac:dyDescent="0.35">
      <c r="A618" s="32" t="s">
        <v>1330</v>
      </c>
      <c r="B618" s="32">
        <v>95</v>
      </c>
    </row>
    <row r="619" spans="1:2" x14ac:dyDescent="0.35">
      <c r="A619" s="32" t="s">
        <v>1335</v>
      </c>
      <c r="B619" s="32">
        <v>42</v>
      </c>
    </row>
    <row r="620" spans="1:2" x14ac:dyDescent="0.35">
      <c r="A620" s="32" t="s">
        <v>21713</v>
      </c>
      <c r="B620" s="32">
        <v>19</v>
      </c>
    </row>
    <row r="621" spans="1:2" x14ac:dyDescent="0.35">
      <c r="A621" s="32" t="s">
        <v>21714</v>
      </c>
      <c r="B621" s="32">
        <v>39</v>
      </c>
    </row>
    <row r="622" spans="1:2" x14ac:dyDescent="0.35">
      <c r="A622" s="32" t="s">
        <v>21715</v>
      </c>
      <c r="B622" s="32">
        <v>19</v>
      </c>
    </row>
    <row r="623" spans="1:2" x14ac:dyDescent="0.35">
      <c r="A623" s="32" t="s">
        <v>21716</v>
      </c>
      <c r="B623" s="32">
        <v>77</v>
      </c>
    </row>
    <row r="624" spans="1:2" x14ac:dyDescent="0.35">
      <c r="A624" s="32" t="s">
        <v>21717</v>
      </c>
      <c r="B624" s="32">
        <v>82</v>
      </c>
    </row>
    <row r="625" spans="1:2" x14ac:dyDescent="0.35">
      <c r="A625" s="32" t="s">
        <v>21718</v>
      </c>
      <c r="B625" s="32">
        <v>86</v>
      </c>
    </row>
    <row r="626" spans="1:2" x14ac:dyDescent="0.35">
      <c r="A626" s="32" t="s">
        <v>21719</v>
      </c>
      <c r="B626" s="32">
        <v>88</v>
      </c>
    </row>
    <row r="627" spans="1:2" x14ac:dyDescent="0.35">
      <c r="A627" s="32" t="s">
        <v>1354</v>
      </c>
      <c r="B627" s="32">
        <v>56</v>
      </c>
    </row>
    <row r="628" spans="1:2" x14ac:dyDescent="0.35">
      <c r="A628" s="32" t="s">
        <v>21720</v>
      </c>
      <c r="B628" s="32">
        <v>42</v>
      </c>
    </row>
    <row r="629" spans="1:2" x14ac:dyDescent="0.35">
      <c r="A629" s="32" t="s">
        <v>21721</v>
      </c>
      <c r="B629" s="32">
        <v>99</v>
      </c>
    </row>
    <row r="630" spans="1:2" x14ac:dyDescent="0.35">
      <c r="A630" s="32" t="s">
        <v>21722</v>
      </c>
      <c r="B630" s="32">
        <v>97</v>
      </c>
    </row>
    <row r="631" spans="1:2" x14ac:dyDescent="0.35">
      <c r="A631" s="32" t="s">
        <v>21723</v>
      </c>
      <c r="B631" s="32">
        <v>42</v>
      </c>
    </row>
    <row r="632" spans="1:2" x14ac:dyDescent="0.35">
      <c r="A632" s="32" t="s">
        <v>21724</v>
      </c>
      <c r="B632" s="32">
        <v>3</v>
      </c>
    </row>
    <row r="633" spans="1:2" x14ac:dyDescent="0.35">
      <c r="A633" s="32" t="s">
        <v>1357</v>
      </c>
      <c r="B633" s="32">
        <v>0</v>
      </c>
    </row>
    <row r="634" spans="1:2" x14ac:dyDescent="0.35">
      <c r="A634" s="32" t="s">
        <v>21725</v>
      </c>
      <c r="B634" s="32">
        <v>45</v>
      </c>
    </row>
    <row r="635" spans="1:2" x14ac:dyDescent="0.35">
      <c r="A635" s="32" t="s">
        <v>21726</v>
      </c>
      <c r="B635" s="32">
        <v>8</v>
      </c>
    </row>
    <row r="636" spans="1:2" x14ac:dyDescent="0.35">
      <c r="A636" s="32" t="s">
        <v>21727</v>
      </c>
      <c r="B636" s="32">
        <v>19</v>
      </c>
    </row>
    <row r="637" spans="1:2" x14ac:dyDescent="0.35">
      <c r="A637" s="32" t="s">
        <v>21728</v>
      </c>
      <c r="B637" s="32">
        <v>17</v>
      </c>
    </row>
    <row r="638" spans="1:2" x14ac:dyDescent="0.35">
      <c r="A638" s="32" t="s">
        <v>1363</v>
      </c>
      <c r="B638" s="32">
        <v>67</v>
      </c>
    </row>
    <row r="639" spans="1:2" x14ac:dyDescent="0.35">
      <c r="A639" s="32" t="s">
        <v>1365</v>
      </c>
      <c r="B639" s="32">
        <v>21</v>
      </c>
    </row>
    <row r="640" spans="1:2" x14ac:dyDescent="0.35">
      <c r="A640" s="32" t="s">
        <v>1373</v>
      </c>
      <c r="B640" s="32">
        <v>9</v>
      </c>
    </row>
    <row r="641" spans="1:2" x14ac:dyDescent="0.35">
      <c r="A641" s="32" t="s">
        <v>21729</v>
      </c>
      <c r="B641" s="32">
        <v>48</v>
      </c>
    </row>
    <row r="642" spans="1:2" x14ac:dyDescent="0.35">
      <c r="A642" s="32" t="s">
        <v>21730</v>
      </c>
      <c r="B642" s="32">
        <v>77</v>
      </c>
    </row>
    <row r="643" spans="1:2" x14ac:dyDescent="0.35">
      <c r="A643" s="32" t="s">
        <v>21731</v>
      </c>
      <c r="B643" s="32">
        <v>65</v>
      </c>
    </row>
    <row r="644" spans="1:2" x14ac:dyDescent="0.35">
      <c r="A644" s="32" t="s">
        <v>21732</v>
      </c>
      <c r="B644" s="32">
        <v>90</v>
      </c>
    </row>
    <row r="645" spans="1:2" x14ac:dyDescent="0.35">
      <c r="A645" s="32" t="s">
        <v>21733</v>
      </c>
      <c r="B645" s="32">
        <v>34</v>
      </c>
    </row>
    <row r="646" spans="1:2" x14ac:dyDescent="0.35">
      <c r="A646" s="32" t="s">
        <v>1383</v>
      </c>
      <c r="B646" s="32">
        <v>28</v>
      </c>
    </row>
    <row r="647" spans="1:2" x14ac:dyDescent="0.35">
      <c r="A647" s="32" t="s">
        <v>1388</v>
      </c>
      <c r="B647" s="32">
        <v>95</v>
      </c>
    </row>
    <row r="648" spans="1:2" x14ac:dyDescent="0.35">
      <c r="A648" s="32" t="s">
        <v>21734</v>
      </c>
      <c r="B648" s="32">
        <v>67</v>
      </c>
    </row>
    <row r="649" spans="1:2" x14ac:dyDescent="0.35">
      <c r="A649" s="32" t="s">
        <v>1391</v>
      </c>
      <c r="B649" s="32">
        <v>34</v>
      </c>
    </row>
    <row r="650" spans="1:2" x14ac:dyDescent="0.35">
      <c r="A650" s="32" t="s">
        <v>21735</v>
      </c>
      <c r="B650" s="32">
        <v>65</v>
      </c>
    </row>
    <row r="651" spans="1:2" x14ac:dyDescent="0.35">
      <c r="A651" s="32" t="s">
        <v>21736</v>
      </c>
      <c r="B651" s="32">
        <v>92</v>
      </c>
    </row>
    <row r="652" spans="1:2" x14ac:dyDescent="0.35">
      <c r="A652" s="32" t="s">
        <v>21737</v>
      </c>
      <c r="B652" s="32">
        <v>49</v>
      </c>
    </row>
    <row r="653" spans="1:2" x14ac:dyDescent="0.35">
      <c r="A653" s="32" t="s">
        <v>21738</v>
      </c>
      <c r="B653" s="32">
        <v>74</v>
      </c>
    </row>
    <row r="654" spans="1:2" x14ac:dyDescent="0.35">
      <c r="A654" s="32" t="s">
        <v>1398</v>
      </c>
      <c r="B654" s="32">
        <v>91</v>
      </c>
    </row>
    <row r="655" spans="1:2" x14ac:dyDescent="0.35">
      <c r="A655" s="32" t="s">
        <v>21739</v>
      </c>
      <c r="B655" s="32">
        <v>76</v>
      </c>
    </row>
    <row r="656" spans="1:2" x14ac:dyDescent="0.35">
      <c r="A656" s="32" t="s">
        <v>1401</v>
      </c>
      <c r="B656" s="32">
        <v>38</v>
      </c>
    </row>
    <row r="657" spans="1:2" x14ac:dyDescent="0.35">
      <c r="A657" s="32" t="s">
        <v>1403</v>
      </c>
      <c r="B657" s="32">
        <v>41</v>
      </c>
    </row>
    <row r="658" spans="1:2" x14ac:dyDescent="0.35">
      <c r="A658" s="32" t="s">
        <v>1405</v>
      </c>
      <c r="B658" s="32">
        <v>14</v>
      </c>
    </row>
    <row r="659" spans="1:2" x14ac:dyDescent="0.35">
      <c r="A659" s="32" t="s">
        <v>21740</v>
      </c>
      <c r="B659" s="32">
        <v>96</v>
      </c>
    </row>
    <row r="660" spans="1:2" x14ac:dyDescent="0.35">
      <c r="A660" s="32" t="s">
        <v>21741</v>
      </c>
      <c r="B660" s="32">
        <v>47</v>
      </c>
    </row>
    <row r="661" spans="1:2" x14ac:dyDescent="0.35">
      <c r="A661" s="32" t="s">
        <v>21742</v>
      </c>
      <c r="B661" s="32">
        <v>8</v>
      </c>
    </row>
    <row r="662" spans="1:2" x14ac:dyDescent="0.35">
      <c r="A662" s="32" t="s">
        <v>1411</v>
      </c>
      <c r="B662" s="32">
        <v>34</v>
      </c>
    </row>
    <row r="663" spans="1:2" x14ac:dyDescent="0.35">
      <c r="A663" s="32" t="s">
        <v>21743</v>
      </c>
      <c r="B663" s="32">
        <v>95</v>
      </c>
    </row>
    <row r="664" spans="1:2" x14ac:dyDescent="0.35">
      <c r="A664" s="32" t="s">
        <v>21744</v>
      </c>
      <c r="B664" s="32">
        <v>73</v>
      </c>
    </row>
    <row r="665" spans="1:2" x14ac:dyDescent="0.35">
      <c r="A665" s="32" t="s">
        <v>21745</v>
      </c>
      <c r="B665" s="32">
        <v>47</v>
      </c>
    </row>
    <row r="666" spans="1:2" x14ac:dyDescent="0.35">
      <c r="A666" s="32" t="s">
        <v>1415</v>
      </c>
      <c r="B666" s="32">
        <v>8</v>
      </c>
    </row>
    <row r="667" spans="1:2" x14ac:dyDescent="0.35">
      <c r="A667" s="32" t="s">
        <v>21746</v>
      </c>
      <c r="B667" s="32">
        <v>71</v>
      </c>
    </row>
    <row r="668" spans="1:2" x14ac:dyDescent="0.35">
      <c r="A668" s="32" t="s">
        <v>1419</v>
      </c>
      <c r="B668" s="32">
        <v>56</v>
      </c>
    </row>
    <row r="669" spans="1:2" x14ac:dyDescent="0.35">
      <c r="A669" s="32" t="s">
        <v>21747</v>
      </c>
      <c r="B669" s="32">
        <v>59</v>
      </c>
    </row>
    <row r="670" spans="1:2" x14ac:dyDescent="0.35">
      <c r="A670" s="32" t="s">
        <v>21748</v>
      </c>
      <c r="B670" s="32">
        <v>96</v>
      </c>
    </row>
    <row r="671" spans="1:2" x14ac:dyDescent="0.35">
      <c r="A671" s="32" t="s">
        <v>21749</v>
      </c>
      <c r="B671" s="32">
        <v>47</v>
      </c>
    </row>
    <row r="672" spans="1:2" x14ac:dyDescent="0.35">
      <c r="A672" s="32" t="s">
        <v>21750</v>
      </c>
      <c r="B672" s="32">
        <v>18</v>
      </c>
    </row>
    <row r="673" spans="1:2" x14ac:dyDescent="0.35">
      <c r="A673" s="32" t="s">
        <v>21751</v>
      </c>
      <c r="B673" s="32">
        <v>24</v>
      </c>
    </row>
    <row r="674" spans="1:2" x14ac:dyDescent="0.35">
      <c r="A674" s="32" t="s">
        <v>21752</v>
      </c>
      <c r="B674" s="32">
        <v>17</v>
      </c>
    </row>
    <row r="675" spans="1:2" x14ac:dyDescent="0.35">
      <c r="A675" s="32" t="s">
        <v>21753</v>
      </c>
      <c r="B675" s="32">
        <v>14</v>
      </c>
    </row>
    <row r="676" spans="1:2" x14ac:dyDescent="0.35">
      <c r="A676" s="32" t="s">
        <v>1430</v>
      </c>
      <c r="B676" s="32">
        <v>59</v>
      </c>
    </row>
    <row r="677" spans="1:2" x14ac:dyDescent="0.35">
      <c r="A677" s="32" t="s">
        <v>21754</v>
      </c>
      <c r="B677" s="32">
        <v>43</v>
      </c>
    </row>
    <row r="678" spans="1:2" x14ac:dyDescent="0.35">
      <c r="A678" s="32" t="s">
        <v>21755</v>
      </c>
      <c r="B678" s="32">
        <v>96</v>
      </c>
    </row>
    <row r="679" spans="1:2" x14ac:dyDescent="0.35">
      <c r="A679" s="32" t="s">
        <v>21756</v>
      </c>
      <c r="B679" s="32">
        <v>91</v>
      </c>
    </row>
    <row r="680" spans="1:2" x14ac:dyDescent="0.35">
      <c r="A680" s="32" t="s">
        <v>21757</v>
      </c>
      <c r="B680" s="32">
        <v>65</v>
      </c>
    </row>
    <row r="681" spans="1:2" x14ac:dyDescent="0.35">
      <c r="A681" s="32" t="s">
        <v>1436</v>
      </c>
      <c r="B681" s="32">
        <v>10</v>
      </c>
    </row>
    <row r="682" spans="1:2" x14ac:dyDescent="0.35">
      <c r="A682" s="32" t="s">
        <v>1442</v>
      </c>
      <c r="B682" s="32">
        <v>29</v>
      </c>
    </row>
    <row r="683" spans="1:2" x14ac:dyDescent="0.35">
      <c r="A683" s="32" t="s">
        <v>21758</v>
      </c>
      <c r="B683" s="32">
        <v>1</v>
      </c>
    </row>
    <row r="684" spans="1:2" x14ac:dyDescent="0.35">
      <c r="A684" s="32" t="s">
        <v>1452</v>
      </c>
      <c r="B684" s="32">
        <v>95</v>
      </c>
    </row>
    <row r="685" spans="1:2" x14ac:dyDescent="0.35">
      <c r="A685" s="32" t="s">
        <v>21759</v>
      </c>
      <c r="B685" s="32">
        <v>41</v>
      </c>
    </row>
    <row r="686" spans="1:2" x14ac:dyDescent="0.35">
      <c r="A686" s="32" t="s">
        <v>21760</v>
      </c>
      <c r="B686" s="32">
        <v>26</v>
      </c>
    </row>
    <row r="687" spans="1:2" x14ac:dyDescent="0.35">
      <c r="A687" s="32" t="s">
        <v>21761</v>
      </c>
      <c r="B687" s="32">
        <v>69</v>
      </c>
    </row>
    <row r="688" spans="1:2" x14ac:dyDescent="0.35">
      <c r="A688" s="32" t="s">
        <v>21762</v>
      </c>
      <c r="B688" s="32">
        <v>18</v>
      </c>
    </row>
    <row r="689" spans="1:2" x14ac:dyDescent="0.35">
      <c r="A689" s="32" t="s">
        <v>21763</v>
      </c>
      <c r="B689" s="32">
        <v>10</v>
      </c>
    </row>
    <row r="690" spans="1:2" x14ac:dyDescent="0.35">
      <c r="A690" s="32" t="s">
        <v>21764</v>
      </c>
      <c r="B690" s="32">
        <v>8</v>
      </c>
    </row>
    <row r="691" spans="1:2" x14ac:dyDescent="0.35">
      <c r="A691" s="32" t="s">
        <v>21765</v>
      </c>
      <c r="B691" s="32">
        <v>61</v>
      </c>
    </row>
    <row r="692" spans="1:2" x14ac:dyDescent="0.35">
      <c r="A692" s="32" t="s">
        <v>21766</v>
      </c>
      <c r="B692" s="32">
        <v>78</v>
      </c>
    </row>
    <row r="693" spans="1:2" x14ac:dyDescent="0.35">
      <c r="A693" s="32" t="s">
        <v>21767</v>
      </c>
      <c r="B693" s="32">
        <v>29</v>
      </c>
    </row>
    <row r="694" spans="1:2" x14ac:dyDescent="0.35">
      <c r="A694" s="32" t="s">
        <v>21768</v>
      </c>
      <c r="B694" s="32">
        <v>85</v>
      </c>
    </row>
    <row r="695" spans="1:2" x14ac:dyDescent="0.35">
      <c r="A695" s="32" t="s">
        <v>21769</v>
      </c>
      <c r="B695" s="32">
        <v>85</v>
      </c>
    </row>
    <row r="696" spans="1:2" x14ac:dyDescent="0.35">
      <c r="A696" s="32" t="s">
        <v>21770</v>
      </c>
      <c r="B696" s="32">
        <v>20</v>
      </c>
    </row>
    <row r="697" spans="1:2" x14ac:dyDescent="0.35">
      <c r="A697" s="32" t="s">
        <v>21771</v>
      </c>
      <c r="B697" s="32">
        <v>72</v>
      </c>
    </row>
    <row r="698" spans="1:2" x14ac:dyDescent="0.35">
      <c r="A698" s="32" t="s">
        <v>21772</v>
      </c>
      <c r="B698" s="32">
        <v>4</v>
      </c>
    </row>
    <row r="699" spans="1:2" x14ac:dyDescent="0.35">
      <c r="A699" s="32" t="s">
        <v>21773</v>
      </c>
      <c r="B699" s="32">
        <v>48</v>
      </c>
    </row>
    <row r="700" spans="1:2" x14ac:dyDescent="0.35">
      <c r="A700" s="32" t="s">
        <v>21774</v>
      </c>
      <c r="B700" s="32">
        <v>69</v>
      </c>
    </row>
    <row r="701" spans="1:2" x14ac:dyDescent="0.35">
      <c r="A701" s="32" t="s">
        <v>21775</v>
      </c>
      <c r="B701" s="32">
        <v>7</v>
      </c>
    </row>
    <row r="702" spans="1:2" x14ac:dyDescent="0.35">
      <c r="A702" s="32" t="s">
        <v>21776</v>
      </c>
      <c r="B702" s="32">
        <v>47</v>
      </c>
    </row>
    <row r="703" spans="1:2" x14ac:dyDescent="0.35">
      <c r="A703" s="32" t="s">
        <v>21777</v>
      </c>
      <c r="B703" s="32">
        <v>27</v>
      </c>
    </row>
    <row r="704" spans="1:2" x14ac:dyDescent="0.35">
      <c r="A704" s="32" t="s">
        <v>21778</v>
      </c>
      <c r="B704" s="32">
        <v>79</v>
      </c>
    </row>
    <row r="705" spans="1:2" x14ac:dyDescent="0.35">
      <c r="A705" s="32" t="s">
        <v>21779</v>
      </c>
      <c r="B705" s="32">
        <v>21</v>
      </c>
    </row>
    <row r="706" spans="1:2" x14ac:dyDescent="0.35">
      <c r="A706" s="32" t="s">
        <v>21780</v>
      </c>
      <c r="B706" s="32">
        <v>76</v>
      </c>
    </row>
    <row r="707" spans="1:2" x14ac:dyDescent="0.35">
      <c r="A707" s="32" t="s">
        <v>21781</v>
      </c>
      <c r="B707" s="32">
        <v>85</v>
      </c>
    </row>
    <row r="708" spans="1:2" x14ac:dyDescent="0.35">
      <c r="A708" s="32" t="s">
        <v>21782</v>
      </c>
      <c r="B708" s="32">
        <v>76</v>
      </c>
    </row>
    <row r="709" spans="1:2" x14ac:dyDescent="0.35">
      <c r="A709" s="32" t="s">
        <v>21783</v>
      </c>
      <c r="B709" s="32">
        <v>19</v>
      </c>
    </row>
    <row r="710" spans="1:2" x14ac:dyDescent="0.35">
      <c r="A710" s="32" t="s">
        <v>1543</v>
      </c>
      <c r="B710" s="32">
        <v>22</v>
      </c>
    </row>
    <row r="711" spans="1:2" x14ac:dyDescent="0.35">
      <c r="A711" s="32" t="s">
        <v>1545</v>
      </c>
      <c r="B711" s="32">
        <v>90</v>
      </c>
    </row>
    <row r="712" spans="1:2" x14ac:dyDescent="0.35">
      <c r="A712" s="32" t="s">
        <v>21784</v>
      </c>
      <c r="B712" s="32">
        <v>23</v>
      </c>
    </row>
    <row r="713" spans="1:2" x14ac:dyDescent="0.35">
      <c r="A713" s="32" t="s">
        <v>21785</v>
      </c>
      <c r="B713" s="32">
        <v>75</v>
      </c>
    </row>
    <row r="714" spans="1:2" x14ac:dyDescent="0.35">
      <c r="A714" s="32" t="s">
        <v>21786</v>
      </c>
      <c r="B714" s="32">
        <v>29</v>
      </c>
    </row>
    <row r="715" spans="1:2" x14ac:dyDescent="0.35">
      <c r="A715" s="32" t="s">
        <v>21787</v>
      </c>
      <c r="B715" s="32">
        <v>62</v>
      </c>
    </row>
    <row r="716" spans="1:2" x14ac:dyDescent="0.35">
      <c r="A716" s="32" t="s">
        <v>21788</v>
      </c>
      <c r="B716" s="32">
        <v>29</v>
      </c>
    </row>
    <row r="717" spans="1:2" x14ac:dyDescent="0.35">
      <c r="A717" s="32" t="s">
        <v>21789</v>
      </c>
      <c r="B717" s="32">
        <v>71</v>
      </c>
    </row>
    <row r="718" spans="1:2" x14ac:dyDescent="0.35">
      <c r="A718" s="32" t="s">
        <v>1570</v>
      </c>
      <c r="B718" s="32">
        <v>91</v>
      </c>
    </row>
    <row r="719" spans="1:2" x14ac:dyDescent="0.35">
      <c r="A719" s="32" t="s">
        <v>21790</v>
      </c>
      <c r="B719" s="32">
        <v>42</v>
      </c>
    </row>
    <row r="720" spans="1:2" x14ac:dyDescent="0.35">
      <c r="A720" s="32" t="s">
        <v>1573</v>
      </c>
      <c r="B720" s="32">
        <v>41</v>
      </c>
    </row>
    <row r="721" spans="1:2" x14ac:dyDescent="0.35">
      <c r="A721" s="32" t="s">
        <v>21791</v>
      </c>
      <c r="B721" s="32">
        <v>84</v>
      </c>
    </row>
    <row r="722" spans="1:2" x14ac:dyDescent="0.35">
      <c r="A722" s="32" t="s">
        <v>21792</v>
      </c>
      <c r="B722" s="32">
        <v>69</v>
      </c>
    </row>
    <row r="723" spans="1:2" x14ac:dyDescent="0.35">
      <c r="A723" s="32" t="s">
        <v>21793</v>
      </c>
      <c r="B723" s="32">
        <v>0</v>
      </c>
    </row>
    <row r="724" spans="1:2" x14ac:dyDescent="0.35">
      <c r="A724" s="32" t="s">
        <v>1577</v>
      </c>
      <c r="B724" s="32">
        <v>87</v>
      </c>
    </row>
    <row r="725" spans="1:2" x14ac:dyDescent="0.35">
      <c r="A725" s="32" t="s">
        <v>21794</v>
      </c>
      <c r="B725" s="32">
        <v>74</v>
      </c>
    </row>
    <row r="726" spans="1:2" x14ac:dyDescent="0.35">
      <c r="A726" s="32" t="s">
        <v>1583</v>
      </c>
      <c r="B726" s="32">
        <v>80</v>
      </c>
    </row>
    <row r="727" spans="1:2" x14ac:dyDescent="0.35">
      <c r="A727" s="32" t="s">
        <v>21795</v>
      </c>
      <c r="B727" s="32">
        <v>32</v>
      </c>
    </row>
    <row r="728" spans="1:2" x14ac:dyDescent="0.35">
      <c r="A728" s="32" t="s">
        <v>21796</v>
      </c>
      <c r="B728" s="32">
        <v>86</v>
      </c>
    </row>
    <row r="729" spans="1:2" x14ac:dyDescent="0.35">
      <c r="A729" s="32" t="s">
        <v>1594</v>
      </c>
      <c r="B729" s="32">
        <v>31</v>
      </c>
    </row>
    <row r="730" spans="1:2" x14ac:dyDescent="0.35">
      <c r="A730" s="32" t="s">
        <v>1596</v>
      </c>
      <c r="B730" s="32">
        <v>94</v>
      </c>
    </row>
    <row r="731" spans="1:2" x14ac:dyDescent="0.35">
      <c r="A731" s="32" t="s">
        <v>1602</v>
      </c>
      <c r="B731" s="32">
        <v>84</v>
      </c>
    </row>
    <row r="732" spans="1:2" x14ac:dyDescent="0.35">
      <c r="A732" s="32" t="s">
        <v>1604</v>
      </c>
      <c r="B732" s="32">
        <v>34</v>
      </c>
    </row>
    <row r="733" spans="1:2" x14ac:dyDescent="0.35">
      <c r="A733" s="32" t="s">
        <v>1605</v>
      </c>
      <c r="B733" s="32">
        <v>55</v>
      </c>
    </row>
    <row r="734" spans="1:2" x14ac:dyDescent="0.35">
      <c r="A734" s="32" t="s">
        <v>21797</v>
      </c>
      <c r="B734" s="32">
        <v>16</v>
      </c>
    </row>
    <row r="735" spans="1:2" x14ac:dyDescent="0.35">
      <c r="A735" s="32" t="s">
        <v>21798</v>
      </c>
      <c r="B735" s="32">
        <v>69</v>
      </c>
    </row>
    <row r="736" spans="1:2" x14ac:dyDescent="0.35">
      <c r="A736" s="32" t="s">
        <v>21799</v>
      </c>
      <c r="B736" s="32">
        <v>93</v>
      </c>
    </row>
    <row r="737" spans="1:2" x14ac:dyDescent="0.35">
      <c r="A737" s="32" t="s">
        <v>21800</v>
      </c>
      <c r="B737" s="32">
        <v>58</v>
      </c>
    </row>
    <row r="738" spans="1:2" x14ac:dyDescent="0.35">
      <c r="A738" s="32" t="s">
        <v>1619</v>
      </c>
      <c r="B738" s="32">
        <v>34</v>
      </c>
    </row>
    <row r="739" spans="1:2" x14ac:dyDescent="0.35">
      <c r="A739" s="32" t="s">
        <v>1621</v>
      </c>
      <c r="B739" s="32">
        <v>65</v>
      </c>
    </row>
    <row r="740" spans="1:2" x14ac:dyDescent="0.35">
      <c r="A740" s="32" t="s">
        <v>21801</v>
      </c>
      <c r="B740" s="32">
        <v>45</v>
      </c>
    </row>
    <row r="741" spans="1:2" x14ac:dyDescent="0.35">
      <c r="A741" s="32" t="s">
        <v>21802</v>
      </c>
      <c r="B741" s="32">
        <v>12</v>
      </c>
    </row>
    <row r="742" spans="1:2" x14ac:dyDescent="0.35">
      <c r="A742" s="32" t="s">
        <v>1625</v>
      </c>
      <c r="B742" s="32">
        <v>72</v>
      </c>
    </row>
    <row r="743" spans="1:2" x14ac:dyDescent="0.35">
      <c r="A743" s="32" t="s">
        <v>21803</v>
      </c>
      <c r="B743" s="32">
        <v>29</v>
      </c>
    </row>
    <row r="744" spans="1:2" x14ac:dyDescent="0.35">
      <c r="A744" s="32" t="s">
        <v>21804</v>
      </c>
      <c r="B744" s="32">
        <v>86</v>
      </c>
    </row>
    <row r="745" spans="1:2" x14ac:dyDescent="0.35">
      <c r="A745" s="32" t="s">
        <v>1635</v>
      </c>
      <c r="B745" s="32">
        <v>39</v>
      </c>
    </row>
    <row r="746" spans="1:2" x14ac:dyDescent="0.35">
      <c r="A746" s="32" t="s">
        <v>1637</v>
      </c>
      <c r="B746" s="32">
        <v>12</v>
      </c>
    </row>
    <row r="747" spans="1:2" x14ac:dyDescent="0.35">
      <c r="A747" s="32" t="s">
        <v>21805</v>
      </c>
      <c r="B747" s="32">
        <v>65</v>
      </c>
    </row>
    <row r="748" spans="1:2" x14ac:dyDescent="0.35">
      <c r="A748" s="32" t="s">
        <v>21806</v>
      </c>
      <c r="B748" s="32">
        <v>41</v>
      </c>
    </row>
    <row r="749" spans="1:2" x14ac:dyDescent="0.35">
      <c r="A749" s="32" t="s">
        <v>21807</v>
      </c>
      <c r="B749" s="32">
        <v>59</v>
      </c>
    </row>
    <row r="750" spans="1:2" x14ac:dyDescent="0.35">
      <c r="A750" s="32" t="s">
        <v>21808</v>
      </c>
      <c r="B750" s="32">
        <v>3</v>
      </c>
    </row>
    <row r="751" spans="1:2" x14ac:dyDescent="0.35">
      <c r="A751" s="32" t="s">
        <v>21809</v>
      </c>
      <c r="B751" s="32">
        <v>84</v>
      </c>
    </row>
    <row r="752" spans="1:2" x14ac:dyDescent="0.35">
      <c r="A752" s="32" t="s">
        <v>21810</v>
      </c>
      <c r="B752" s="32">
        <v>46</v>
      </c>
    </row>
    <row r="753" spans="1:2" x14ac:dyDescent="0.35">
      <c r="A753" s="32" t="s">
        <v>21811</v>
      </c>
      <c r="B753" s="32">
        <v>82</v>
      </c>
    </row>
    <row r="754" spans="1:2" x14ac:dyDescent="0.35">
      <c r="A754" s="32" t="s">
        <v>21812</v>
      </c>
      <c r="B754" s="32">
        <v>19</v>
      </c>
    </row>
    <row r="755" spans="1:2" x14ac:dyDescent="0.35">
      <c r="A755" s="32" t="s">
        <v>21813</v>
      </c>
      <c r="B755" s="32">
        <v>0</v>
      </c>
    </row>
    <row r="756" spans="1:2" x14ac:dyDescent="0.35">
      <c r="A756" s="32" t="s">
        <v>21814</v>
      </c>
      <c r="B756" s="32">
        <v>54</v>
      </c>
    </row>
    <row r="757" spans="1:2" x14ac:dyDescent="0.35">
      <c r="A757" s="32" t="s">
        <v>1671</v>
      </c>
      <c r="B757" s="32">
        <v>7</v>
      </c>
    </row>
    <row r="758" spans="1:2" x14ac:dyDescent="0.35">
      <c r="A758" s="32" t="s">
        <v>1673</v>
      </c>
      <c r="B758" s="32">
        <v>1</v>
      </c>
    </row>
    <row r="759" spans="1:2" x14ac:dyDescent="0.35">
      <c r="A759" s="32" t="s">
        <v>21815</v>
      </c>
      <c r="B759" s="32">
        <v>10</v>
      </c>
    </row>
    <row r="760" spans="1:2" x14ac:dyDescent="0.35">
      <c r="A760" s="32" t="s">
        <v>21816</v>
      </c>
      <c r="B760" s="32">
        <v>4</v>
      </c>
    </row>
    <row r="761" spans="1:2" x14ac:dyDescent="0.35">
      <c r="A761" s="32" t="s">
        <v>21817</v>
      </c>
      <c r="B761" s="32">
        <v>56</v>
      </c>
    </row>
    <row r="762" spans="1:2" x14ac:dyDescent="0.35">
      <c r="A762" s="32" t="s">
        <v>1685</v>
      </c>
      <c r="B762" s="32">
        <v>71</v>
      </c>
    </row>
    <row r="763" spans="1:2" x14ac:dyDescent="0.35">
      <c r="A763" s="32" t="s">
        <v>1692</v>
      </c>
      <c r="B763" s="32">
        <v>11</v>
      </c>
    </row>
    <row r="764" spans="1:2" x14ac:dyDescent="0.35">
      <c r="A764" s="32" t="s">
        <v>21818</v>
      </c>
      <c r="B764" s="32">
        <v>61</v>
      </c>
    </row>
    <row r="765" spans="1:2" x14ac:dyDescent="0.35">
      <c r="A765" s="32" t="s">
        <v>21819</v>
      </c>
      <c r="B765" s="32">
        <v>89</v>
      </c>
    </row>
    <row r="766" spans="1:2" x14ac:dyDescent="0.35">
      <c r="A766" s="32" t="s">
        <v>21820</v>
      </c>
      <c r="B766" s="32">
        <v>5</v>
      </c>
    </row>
    <row r="767" spans="1:2" x14ac:dyDescent="0.35">
      <c r="A767" s="32" t="s">
        <v>21821</v>
      </c>
      <c r="B767" s="32">
        <v>46</v>
      </c>
    </row>
    <row r="768" spans="1:2" x14ac:dyDescent="0.35">
      <c r="A768" s="32" t="s">
        <v>1712</v>
      </c>
      <c r="B768" s="32">
        <v>20</v>
      </c>
    </row>
    <row r="769" spans="1:2" x14ac:dyDescent="0.35">
      <c r="A769" s="32" t="s">
        <v>21822</v>
      </c>
      <c r="B769" s="32">
        <v>63</v>
      </c>
    </row>
    <row r="770" spans="1:2" x14ac:dyDescent="0.35">
      <c r="A770" s="32" t="s">
        <v>21823</v>
      </c>
      <c r="B770" s="32">
        <v>24</v>
      </c>
    </row>
    <row r="771" spans="1:2" x14ac:dyDescent="0.35">
      <c r="A771" s="32" t="s">
        <v>21824</v>
      </c>
      <c r="B771" s="32">
        <v>10</v>
      </c>
    </row>
    <row r="772" spans="1:2" x14ac:dyDescent="0.35">
      <c r="A772" s="32" t="s">
        <v>21825</v>
      </c>
      <c r="B772" s="32">
        <v>64</v>
      </c>
    </row>
    <row r="773" spans="1:2" x14ac:dyDescent="0.35">
      <c r="A773" s="32" t="s">
        <v>21826</v>
      </c>
      <c r="B773" s="32">
        <v>60</v>
      </c>
    </row>
    <row r="774" spans="1:2" x14ac:dyDescent="0.35">
      <c r="A774" s="32" t="s">
        <v>21827</v>
      </c>
      <c r="B774" s="32">
        <v>18</v>
      </c>
    </row>
    <row r="775" spans="1:2" x14ac:dyDescent="0.35">
      <c r="A775" s="32" t="s">
        <v>1731</v>
      </c>
      <c r="B775" s="32">
        <v>64</v>
      </c>
    </row>
    <row r="776" spans="1:2" x14ac:dyDescent="0.35">
      <c r="A776" s="32" t="s">
        <v>1738</v>
      </c>
      <c r="B776" s="32">
        <v>67</v>
      </c>
    </row>
    <row r="777" spans="1:2" x14ac:dyDescent="0.35">
      <c r="A777" s="32" t="s">
        <v>21828</v>
      </c>
      <c r="B777" s="32">
        <v>97</v>
      </c>
    </row>
    <row r="778" spans="1:2" x14ac:dyDescent="0.35">
      <c r="A778" s="32" t="s">
        <v>1742</v>
      </c>
      <c r="B778" s="32">
        <v>5</v>
      </c>
    </row>
    <row r="779" spans="1:2" x14ac:dyDescent="0.35">
      <c r="A779" s="32" t="s">
        <v>21829</v>
      </c>
      <c r="B779" s="32">
        <v>73</v>
      </c>
    </row>
    <row r="780" spans="1:2" x14ac:dyDescent="0.35">
      <c r="A780" s="32" t="s">
        <v>21830</v>
      </c>
      <c r="B780" s="32">
        <v>68</v>
      </c>
    </row>
    <row r="781" spans="1:2" x14ac:dyDescent="0.35">
      <c r="A781" s="32" t="s">
        <v>21831</v>
      </c>
      <c r="B781" s="32">
        <v>23</v>
      </c>
    </row>
    <row r="782" spans="1:2" x14ac:dyDescent="0.35">
      <c r="A782" s="32" t="s">
        <v>21832</v>
      </c>
      <c r="B782" s="32">
        <v>17</v>
      </c>
    </row>
    <row r="783" spans="1:2" x14ac:dyDescent="0.35">
      <c r="A783" s="32" t="s">
        <v>21833</v>
      </c>
      <c r="B783" s="32">
        <v>40</v>
      </c>
    </row>
    <row r="784" spans="1:2" x14ac:dyDescent="0.35">
      <c r="A784" s="32" t="s">
        <v>21834</v>
      </c>
      <c r="B784" s="32">
        <v>70</v>
      </c>
    </row>
    <row r="785" spans="1:2" x14ac:dyDescent="0.35">
      <c r="A785" s="32" t="s">
        <v>1765</v>
      </c>
      <c r="B785" s="32">
        <v>65</v>
      </c>
    </row>
    <row r="786" spans="1:2" x14ac:dyDescent="0.35">
      <c r="A786" s="32" t="s">
        <v>21835</v>
      </c>
      <c r="B786" s="32">
        <v>53</v>
      </c>
    </row>
    <row r="787" spans="1:2" x14ac:dyDescent="0.35">
      <c r="A787" s="32" t="s">
        <v>21836</v>
      </c>
      <c r="B787" s="32">
        <v>1</v>
      </c>
    </row>
    <row r="788" spans="1:2" x14ac:dyDescent="0.35">
      <c r="A788" s="32" t="s">
        <v>21837</v>
      </c>
      <c r="B788" s="32">
        <v>14</v>
      </c>
    </row>
    <row r="789" spans="1:2" x14ac:dyDescent="0.35">
      <c r="A789" s="32" t="s">
        <v>1770</v>
      </c>
      <c r="B789" s="32">
        <v>42</v>
      </c>
    </row>
    <row r="790" spans="1:2" x14ac:dyDescent="0.35">
      <c r="A790" s="32" t="s">
        <v>21838</v>
      </c>
      <c r="B790" s="32">
        <v>43</v>
      </c>
    </row>
    <row r="791" spans="1:2" x14ac:dyDescent="0.35">
      <c r="A791" s="32" t="s">
        <v>21839</v>
      </c>
      <c r="B791" s="32">
        <v>29</v>
      </c>
    </row>
    <row r="792" spans="1:2" x14ac:dyDescent="0.35">
      <c r="A792" s="32" t="s">
        <v>21840</v>
      </c>
      <c r="B792" s="32">
        <v>36</v>
      </c>
    </row>
    <row r="793" spans="1:2" x14ac:dyDescent="0.35">
      <c r="A793" s="32" t="s">
        <v>1774</v>
      </c>
      <c r="B793" s="32">
        <v>61</v>
      </c>
    </row>
    <row r="794" spans="1:2" x14ac:dyDescent="0.35">
      <c r="A794" s="32" t="s">
        <v>1777</v>
      </c>
      <c r="B794" s="32">
        <v>99</v>
      </c>
    </row>
    <row r="795" spans="1:2" x14ac:dyDescent="0.35">
      <c r="A795" s="32" t="s">
        <v>21841</v>
      </c>
      <c r="B795" s="32">
        <v>50</v>
      </c>
    </row>
    <row r="796" spans="1:2" x14ac:dyDescent="0.35">
      <c r="A796" s="32" t="s">
        <v>21842</v>
      </c>
      <c r="B796" s="32">
        <v>2</v>
      </c>
    </row>
    <row r="797" spans="1:2" x14ac:dyDescent="0.35">
      <c r="A797" s="32" t="s">
        <v>21843</v>
      </c>
      <c r="B797" s="32">
        <v>59</v>
      </c>
    </row>
    <row r="798" spans="1:2" x14ac:dyDescent="0.35">
      <c r="A798" s="32" t="s">
        <v>1785</v>
      </c>
      <c r="B798" s="32">
        <v>18</v>
      </c>
    </row>
    <row r="799" spans="1:2" x14ac:dyDescent="0.35">
      <c r="A799" s="32" t="s">
        <v>21844</v>
      </c>
      <c r="B799" s="32">
        <v>63</v>
      </c>
    </row>
    <row r="800" spans="1:2" x14ac:dyDescent="0.35">
      <c r="A800" s="32" t="s">
        <v>21845</v>
      </c>
      <c r="B800" s="32">
        <v>52</v>
      </c>
    </row>
    <row r="801" spans="1:2" x14ac:dyDescent="0.35">
      <c r="A801" s="32" t="s">
        <v>21846</v>
      </c>
      <c r="B801" s="32">
        <v>42</v>
      </c>
    </row>
    <row r="802" spans="1:2" x14ac:dyDescent="0.35">
      <c r="A802" s="32" t="s">
        <v>1791</v>
      </c>
      <c r="B802" s="32">
        <v>62</v>
      </c>
    </row>
    <row r="803" spans="1:2" x14ac:dyDescent="0.35">
      <c r="A803" s="32" t="s">
        <v>21847</v>
      </c>
      <c r="B803" s="32">
        <v>81</v>
      </c>
    </row>
    <row r="804" spans="1:2" x14ac:dyDescent="0.35">
      <c r="A804" s="32" t="s">
        <v>21848</v>
      </c>
      <c r="B804" s="32">
        <v>83</v>
      </c>
    </row>
    <row r="805" spans="1:2" x14ac:dyDescent="0.35">
      <c r="A805" s="32" t="s">
        <v>21849</v>
      </c>
      <c r="B805" s="32">
        <v>67</v>
      </c>
    </row>
    <row r="806" spans="1:2" x14ac:dyDescent="0.35">
      <c r="A806" s="32" t="s">
        <v>1804</v>
      </c>
      <c r="B806" s="32">
        <v>99</v>
      </c>
    </row>
    <row r="807" spans="1:2" x14ac:dyDescent="0.35">
      <c r="A807" s="32" t="s">
        <v>1818</v>
      </c>
      <c r="B807" s="32">
        <v>97</v>
      </c>
    </row>
    <row r="808" spans="1:2" x14ac:dyDescent="0.35">
      <c r="A808" s="32" t="s">
        <v>21850</v>
      </c>
      <c r="B808" s="32">
        <v>83</v>
      </c>
    </row>
    <row r="809" spans="1:2" x14ac:dyDescent="0.35">
      <c r="A809" s="32" t="s">
        <v>1824</v>
      </c>
      <c r="B809" s="32">
        <v>20</v>
      </c>
    </row>
    <row r="810" spans="1:2" x14ac:dyDescent="0.35">
      <c r="A810" s="32" t="s">
        <v>21851</v>
      </c>
      <c r="B810" s="32">
        <v>71</v>
      </c>
    </row>
    <row r="811" spans="1:2" x14ac:dyDescent="0.35">
      <c r="A811" s="32" t="s">
        <v>21852</v>
      </c>
      <c r="B811" s="32">
        <v>62</v>
      </c>
    </row>
    <row r="812" spans="1:2" x14ac:dyDescent="0.35">
      <c r="A812" s="32" t="s">
        <v>21853</v>
      </c>
      <c r="B812" s="32">
        <v>87</v>
      </c>
    </row>
    <row r="813" spans="1:2" x14ac:dyDescent="0.35">
      <c r="A813" s="32" t="s">
        <v>21854</v>
      </c>
      <c r="B813" s="32">
        <v>56</v>
      </c>
    </row>
    <row r="814" spans="1:2" x14ac:dyDescent="0.35">
      <c r="A814" s="32" t="s">
        <v>21855</v>
      </c>
      <c r="B814" s="32">
        <v>51</v>
      </c>
    </row>
    <row r="815" spans="1:2" x14ac:dyDescent="0.35">
      <c r="A815" s="32" t="s">
        <v>21856</v>
      </c>
      <c r="B815" s="32">
        <v>30</v>
      </c>
    </row>
    <row r="816" spans="1:2" x14ac:dyDescent="0.35">
      <c r="A816" s="32" t="s">
        <v>1845</v>
      </c>
      <c r="B816" s="32">
        <v>79</v>
      </c>
    </row>
    <row r="817" spans="1:2" x14ac:dyDescent="0.35">
      <c r="A817" s="32" t="s">
        <v>21857</v>
      </c>
      <c r="B817" s="32">
        <v>57</v>
      </c>
    </row>
    <row r="818" spans="1:2" x14ac:dyDescent="0.35">
      <c r="A818" s="32" t="s">
        <v>21858</v>
      </c>
      <c r="B818" s="32">
        <v>48</v>
      </c>
    </row>
    <row r="819" spans="1:2" x14ac:dyDescent="0.35">
      <c r="A819" s="32" t="s">
        <v>21859</v>
      </c>
      <c r="B819" s="32">
        <v>82</v>
      </c>
    </row>
    <row r="820" spans="1:2" x14ac:dyDescent="0.35">
      <c r="A820" s="32" t="s">
        <v>21860</v>
      </c>
      <c r="B820" s="32">
        <v>25</v>
      </c>
    </row>
    <row r="821" spans="1:2" x14ac:dyDescent="0.35">
      <c r="A821" s="32" t="s">
        <v>1850</v>
      </c>
      <c r="B821" s="32">
        <v>47</v>
      </c>
    </row>
    <row r="822" spans="1:2" x14ac:dyDescent="0.35">
      <c r="A822" s="32" t="s">
        <v>1856</v>
      </c>
      <c r="B822" s="32">
        <v>19</v>
      </c>
    </row>
    <row r="823" spans="1:2" x14ac:dyDescent="0.35">
      <c r="A823" s="32" t="s">
        <v>21861</v>
      </c>
      <c r="B823" s="32">
        <v>1</v>
      </c>
    </row>
    <row r="824" spans="1:2" x14ac:dyDescent="0.35">
      <c r="A824" s="32" t="s">
        <v>1861</v>
      </c>
      <c r="B824" s="32">
        <v>98</v>
      </c>
    </row>
    <row r="825" spans="1:2" x14ac:dyDescent="0.35">
      <c r="A825" s="32" t="s">
        <v>21862</v>
      </c>
      <c r="B825" s="32">
        <v>70</v>
      </c>
    </row>
    <row r="826" spans="1:2" x14ac:dyDescent="0.35">
      <c r="A826" s="32" t="s">
        <v>1867</v>
      </c>
      <c r="B826" s="32">
        <v>59</v>
      </c>
    </row>
    <row r="827" spans="1:2" x14ac:dyDescent="0.35">
      <c r="A827" s="32" t="s">
        <v>1868</v>
      </c>
      <c r="B827" s="32">
        <v>1</v>
      </c>
    </row>
    <row r="828" spans="1:2" x14ac:dyDescent="0.35">
      <c r="A828" s="32" t="s">
        <v>21863</v>
      </c>
      <c r="B828" s="32">
        <v>48</v>
      </c>
    </row>
    <row r="829" spans="1:2" x14ac:dyDescent="0.35">
      <c r="A829" s="32" t="s">
        <v>21864</v>
      </c>
      <c r="B829" s="32">
        <v>30</v>
      </c>
    </row>
    <row r="830" spans="1:2" x14ac:dyDescent="0.35">
      <c r="A830" s="32" t="s">
        <v>1880</v>
      </c>
      <c r="B830" s="32">
        <v>50</v>
      </c>
    </row>
    <row r="831" spans="1:2" x14ac:dyDescent="0.35">
      <c r="A831" s="32" t="s">
        <v>1892</v>
      </c>
      <c r="B831" s="32">
        <v>70</v>
      </c>
    </row>
    <row r="832" spans="1:2" x14ac:dyDescent="0.35">
      <c r="A832" s="32" t="s">
        <v>1894</v>
      </c>
      <c r="B832" s="32">
        <v>22</v>
      </c>
    </row>
    <row r="833" spans="1:2" x14ac:dyDescent="0.35">
      <c r="A833" s="32" t="s">
        <v>21865</v>
      </c>
      <c r="B833" s="32">
        <v>15</v>
      </c>
    </row>
    <row r="834" spans="1:2" x14ac:dyDescent="0.35">
      <c r="A834" s="32" t="s">
        <v>21866</v>
      </c>
      <c r="B834" s="32">
        <v>2</v>
      </c>
    </row>
    <row r="835" spans="1:2" x14ac:dyDescent="0.35">
      <c r="A835" s="32" t="s">
        <v>1906</v>
      </c>
      <c r="B835" s="32">
        <v>45</v>
      </c>
    </row>
    <row r="836" spans="1:2" x14ac:dyDescent="0.35">
      <c r="A836" s="32" t="s">
        <v>21867</v>
      </c>
      <c r="B836" s="32">
        <v>63</v>
      </c>
    </row>
    <row r="837" spans="1:2" x14ac:dyDescent="0.35">
      <c r="A837" s="32" t="s">
        <v>21868</v>
      </c>
      <c r="B837" s="32">
        <v>33</v>
      </c>
    </row>
    <row r="838" spans="1:2" x14ac:dyDescent="0.35">
      <c r="A838" s="32" t="s">
        <v>21869</v>
      </c>
      <c r="B838" s="32">
        <v>24</v>
      </c>
    </row>
    <row r="839" spans="1:2" x14ac:dyDescent="0.35">
      <c r="A839" s="32" t="s">
        <v>21870</v>
      </c>
      <c r="B839" s="32">
        <v>54</v>
      </c>
    </row>
    <row r="840" spans="1:2" x14ac:dyDescent="0.35">
      <c r="A840" s="32" t="s">
        <v>1915</v>
      </c>
      <c r="B840" s="32">
        <v>2</v>
      </c>
    </row>
    <row r="841" spans="1:2" x14ac:dyDescent="0.35">
      <c r="A841" s="32" t="s">
        <v>21871</v>
      </c>
      <c r="B841" s="32">
        <v>4</v>
      </c>
    </row>
    <row r="842" spans="1:2" x14ac:dyDescent="0.35">
      <c r="A842" s="32" t="s">
        <v>1916</v>
      </c>
      <c r="B842" s="32">
        <v>37</v>
      </c>
    </row>
    <row r="843" spans="1:2" x14ac:dyDescent="0.35">
      <c r="A843" s="32" t="s">
        <v>1918</v>
      </c>
      <c r="B843" s="32">
        <v>89</v>
      </c>
    </row>
    <row r="844" spans="1:2" x14ac:dyDescent="0.35">
      <c r="A844" s="32" t="s">
        <v>1920</v>
      </c>
      <c r="B844" s="32">
        <v>32</v>
      </c>
    </row>
    <row r="845" spans="1:2" x14ac:dyDescent="0.35">
      <c r="A845" s="32" t="s">
        <v>21872</v>
      </c>
      <c r="B845" s="32">
        <v>3</v>
      </c>
    </row>
    <row r="846" spans="1:2" x14ac:dyDescent="0.35">
      <c r="A846" s="32" t="s">
        <v>21873</v>
      </c>
      <c r="B846" s="32">
        <v>26</v>
      </c>
    </row>
    <row r="847" spans="1:2" x14ac:dyDescent="0.35">
      <c r="A847" s="32" t="s">
        <v>1939</v>
      </c>
      <c r="B847" s="32">
        <v>10</v>
      </c>
    </row>
    <row r="848" spans="1:2" x14ac:dyDescent="0.35">
      <c r="A848" s="32" t="s">
        <v>21874</v>
      </c>
      <c r="B848" s="32">
        <v>7</v>
      </c>
    </row>
    <row r="849" spans="1:2" x14ac:dyDescent="0.35">
      <c r="A849" s="32" t="s">
        <v>21875</v>
      </c>
      <c r="B849" s="32">
        <v>71</v>
      </c>
    </row>
    <row r="850" spans="1:2" x14ac:dyDescent="0.35">
      <c r="A850" s="32" t="s">
        <v>21876</v>
      </c>
      <c r="B850" s="32">
        <v>23</v>
      </c>
    </row>
    <row r="851" spans="1:2" x14ac:dyDescent="0.35">
      <c r="A851" s="32" t="s">
        <v>1951</v>
      </c>
      <c r="B851" s="32">
        <v>33</v>
      </c>
    </row>
    <row r="852" spans="1:2" x14ac:dyDescent="0.35">
      <c r="A852" s="32" t="s">
        <v>21877</v>
      </c>
      <c r="B852" s="32">
        <v>55</v>
      </c>
    </row>
    <row r="853" spans="1:2" x14ac:dyDescent="0.35">
      <c r="A853" s="32" t="s">
        <v>21878</v>
      </c>
      <c r="B853" s="32">
        <v>93</v>
      </c>
    </row>
    <row r="854" spans="1:2" x14ac:dyDescent="0.35">
      <c r="A854" s="32" t="s">
        <v>21879</v>
      </c>
      <c r="B854" s="32">
        <v>68</v>
      </c>
    </row>
    <row r="855" spans="1:2" x14ac:dyDescent="0.35">
      <c r="A855" s="32" t="s">
        <v>21880</v>
      </c>
      <c r="B855" s="32">
        <v>26</v>
      </c>
    </row>
    <row r="856" spans="1:2" x14ac:dyDescent="0.35">
      <c r="A856" s="32" t="s">
        <v>21881</v>
      </c>
      <c r="B856" s="32">
        <v>42</v>
      </c>
    </row>
    <row r="857" spans="1:2" x14ac:dyDescent="0.35">
      <c r="A857" s="32" t="s">
        <v>1974</v>
      </c>
      <c r="B857" s="32">
        <v>15</v>
      </c>
    </row>
    <row r="858" spans="1:2" x14ac:dyDescent="0.35">
      <c r="A858" s="32" t="s">
        <v>1977</v>
      </c>
      <c r="B858" s="32">
        <v>31</v>
      </c>
    </row>
    <row r="859" spans="1:2" x14ac:dyDescent="0.35">
      <c r="A859" s="32" t="s">
        <v>21882</v>
      </c>
      <c r="B859" s="32">
        <v>17</v>
      </c>
    </row>
    <row r="860" spans="1:2" x14ac:dyDescent="0.35">
      <c r="A860" s="32" t="s">
        <v>21883</v>
      </c>
      <c r="B860" s="32">
        <v>54</v>
      </c>
    </row>
    <row r="861" spans="1:2" x14ac:dyDescent="0.35">
      <c r="A861" s="32" t="s">
        <v>21884</v>
      </c>
      <c r="B861" s="32">
        <v>88</v>
      </c>
    </row>
    <row r="862" spans="1:2" x14ac:dyDescent="0.35">
      <c r="A862" s="32" t="s">
        <v>1985</v>
      </c>
      <c r="B862" s="32">
        <v>48</v>
      </c>
    </row>
    <row r="863" spans="1:2" x14ac:dyDescent="0.35">
      <c r="A863" s="32" t="s">
        <v>21885</v>
      </c>
      <c r="B863" s="32">
        <v>60</v>
      </c>
    </row>
    <row r="864" spans="1:2" x14ac:dyDescent="0.35">
      <c r="A864" s="32" t="s">
        <v>21886</v>
      </c>
      <c r="B864" s="32">
        <v>21</v>
      </c>
    </row>
    <row r="865" spans="1:2" x14ac:dyDescent="0.35">
      <c r="A865" s="32" t="s">
        <v>1994</v>
      </c>
      <c r="B865" s="32">
        <v>92</v>
      </c>
    </row>
    <row r="866" spans="1:2" x14ac:dyDescent="0.35">
      <c r="A866" s="32" t="s">
        <v>21887</v>
      </c>
      <c r="B866" s="32">
        <v>80</v>
      </c>
    </row>
    <row r="867" spans="1:2" x14ac:dyDescent="0.35">
      <c r="A867" s="32" t="s">
        <v>21888</v>
      </c>
      <c r="B867" s="32">
        <v>50</v>
      </c>
    </row>
    <row r="868" spans="1:2" x14ac:dyDescent="0.35">
      <c r="A868" s="32" t="s">
        <v>21889</v>
      </c>
      <c r="B868" s="32">
        <v>21</v>
      </c>
    </row>
    <row r="869" spans="1:2" x14ac:dyDescent="0.35">
      <c r="A869" s="32" t="s">
        <v>1999</v>
      </c>
      <c r="B869" s="32">
        <v>9</v>
      </c>
    </row>
    <row r="870" spans="1:2" x14ac:dyDescent="0.35">
      <c r="A870" s="32" t="s">
        <v>21890</v>
      </c>
      <c r="B870" s="32">
        <v>3</v>
      </c>
    </row>
    <row r="871" spans="1:2" x14ac:dyDescent="0.35">
      <c r="A871" s="32" t="s">
        <v>21891</v>
      </c>
      <c r="B871" s="32">
        <v>73</v>
      </c>
    </row>
    <row r="872" spans="1:2" x14ac:dyDescent="0.35">
      <c r="A872" s="32" t="s">
        <v>2002</v>
      </c>
      <c r="B872" s="32">
        <v>97</v>
      </c>
    </row>
    <row r="873" spans="1:2" x14ac:dyDescent="0.35">
      <c r="A873" s="32" t="s">
        <v>21892</v>
      </c>
      <c r="B873" s="32">
        <v>39</v>
      </c>
    </row>
    <row r="874" spans="1:2" x14ac:dyDescent="0.35">
      <c r="A874" s="32" t="s">
        <v>21893</v>
      </c>
      <c r="B874" s="32">
        <v>93</v>
      </c>
    </row>
    <row r="875" spans="1:2" x14ac:dyDescent="0.35">
      <c r="A875" s="32" t="s">
        <v>21894</v>
      </c>
      <c r="B875" s="32">
        <v>27</v>
      </c>
    </row>
    <row r="876" spans="1:2" x14ac:dyDescent="0.35">
      <c r="A876" s="32" t="s">
        <v>21895</v>
      </c>
      <c r="B876" s="32">
        <v>48</v>
      </c>
    </row>
    <row r="877" spans="1:2" x14ac:dyDescent="0.35">
      <c r="A877" s="32" t="s">
        <v>2015</v>
      </c>
      <c r="B877" s="32">
        <v>46</v>
      </c>
    </row>
    <row r="878" spans="1:2" x14ac:dyDescent="0.35">
      <c r="A878" s="32" t="s">
        <v>2016</v>
      </c>
      <c r="B878" s="32">
        <v>27</v>
      </c>
    </row>
    <row r="879" spans="1:2" x14ac:dyDescent="0.35">
      <c r="A879" s="32" t="s">
        <v>21896</v>
      </c>
      <c r="B879" s="32">
        <v>36</v>
      </c>
    </row>
    <row r="880" spans="1:2" x14ac:dyDescent="0.35">
      <c r="A880" s="32" t="s">
        <v>21897</v>
      </c>
      <c r="B880" s="32">
        <v>65</v>
      </c>
    </row>
    <row r="881" spans="1:2" x14ac:dyDescent="0.35">
      <c r="A881" s="32" t="s">
        <v>2032</v>
      </c>
      <c r="B881" s="32">
        <v>50</v>
      </c>
    </row>
    <row r="882" spans="1:2" x14ac:dyDescent="0.35">
      <c r="A882" s="32" t="s">
        <v>2036</v>
      </c>
      <c r="B882" s="32">
        <v>45</v>
      </c>
    </row>
    <row r="883" spans="1:2" x14ac:dyDescent="0.35">
      <c r="A883" s="32" t="s">
        <v>21898</v>
      </c>
      <c r="B883" s="32">
        <v>39</v>
      </c>
    </row>
    <row r="884" spans="1:2" x14ac:dyDescent="0.35">
      <c r="A884" s="32" t="s">
        <v>21899</v>
      </c>
      <c r="B884" s="32">
        <v>86</v>
      </c>
    </row>
    <row r="885" spans="1:2" x14ac:dyDescent="0.35">
      <c r="A885" s="32" t="s">
        <v>2047</v>
      </c>
      <c r="B885" s="32">
        <v>35</v>
      </c>
    </row>
    <row r="886" spans="1:2" x14ac:dyDescent="0.35">
      <c r="A886" s="32" t="s">
        <v>21900</v>
      </c>
      <c r="B886" s="32">
        <v>40</v>
      </c>
    </row>
    <row r="887" spans="1:2" x14ac:dyDescent="0.35">
      <c r="A887" s="32" t="s">
        <v>2049</v>
      </c>
      <c r="B887" s="32">
        <v>16</v>
      </c>
    </row>
    <row r="888" spans="1:2" x14ac:dyDescent="0.35">
      <c r="A888" s="32" t="s">
        <v>21901</v>
      </c>
      <c r="B888" s="32">
        <v>60</v>
      </c>
    </row>
    <row r="889" spans="1:2" x14ac:dyDescent="0.35">
      <c r="A889" s="32" t="s">
        <v>2057</v>
      </c>
      <c r="B889" s="32">
        <v>9</v>
      </c>
    </row>
    <row r="890" spans="1:2" x14ac:dyDescent="0.35">
      <c r="A890" s="32" t="s">
        <v>21902</v>
      </c>
      <c r="B890" s="32">
        <v>29</v>
      </c>
    </row>
    <row r="891" spans="1:2" x14ac:dyDescent="0.35">
      <c r="A891" s="32" t="s">
        <v>2061</v>
      </c>
      <c r="B891" s="32">
        <v>50</v>
      </c>
    </row>
    <row r="892" spans="1:2" x14ac:dyDescent="0.35">
      <c r="A892" s="32" t="s">
        <v>2062</v>
      </c>
      <c r="B892" s="32">
        <v>7</v>
      </c>
    </row>
    <row r="893" spans="1:2" x14ac:dyDescent="0.35">
      <c r="A893" s="32" t="s">
        <v>2066</v>
      </c>
      <c r="B893" s="32">
        <v>86</v>
      </c>
    </row>
    <row r="894" spans="1:2" x14ac:dyDescent="0.35">
      <c r="A894" s="32" t="s">
        <v>21903</v>
      </c>
      <c r="B894" s="32">
        <v>81</v>
      </c>
    </row>
    <row r="895" spans="1:2" x14ac:dyDescent="0.35">
      <c r="A895" s="32" t="s">
        <v>2073</v>
      </c>
      <c r="B895" s="32">
        <v>96</v>
      </c>
    </row>
    <row r="896" spans="1:2" x14ac:dyDescent="0.35">
      <c r="A896" s="32" t="s">
        <v>21904</v>
      </c>
      <c r="B896" s="32">
        <v>9</v>
      </c>
    </row>
    <row r="897" spans="1:2" x14ac:dyDescent="0.35">
      <c r="A897" s="32" t="s">
        <v>21905</v>
      </c>
      <c r="B897" s="32">
        <v>16</v>
      </c>
    </row>
    <row r="898" spans="1:2" x14ac:dyDescent="0.35">
      <c r="A898" s="32" t="s">
        <v>2079</v>
      </c>
      <c r="B898" s="32">
        <v>33</v>
      </c>
    </row>
    <row r="899" spans="1:2" x14ac:dyDescent="0.35">
      <c r="A899" s="32" t="s">
        <v>21906</v>
      </c>
      <c r="B899" s="32">
        <v>0</v>
      </c>
    </row>
  </sheetData>
  <autoFilter ref="A1:B899" xr:uid="{BBF64DF2-A015-43BA-934F-085A6D8082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glyph</vt:lpstr>
      <vt:lpstr>freq</vt:lpstr>
      <vt:lpstr>scroll_21msgs</vt:lpstr>
      <vt:lpstr>scroll_recovery</vt:lpstr>
      <vt:lpstr>scroll_loc</vt:lpstr>
      <vt:lpstr>scroll_sec</vt:lpstr>
      <vt:lpstr>glyph_2.0</vt:lpstr>
      <vt:lpstr>21msgs_freq</vt:lpstr>
      <vt:lpstr>21msgs</vt:lpstr>
      <vt:lpstr>ternary</vt:lpstr>
      <vt:lpstr>recoverywords</vt:lpstr>
      <vt:lpstr>locations</vt:lpstr>
      <vt:lpstr>secretwords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Bogovich</dc:creator>
  <cp:lastModifiedBy>Nick Bogovich</cp:lastModifiedBy>
  <dcterms:created xsi:type="dcterms:W3CDTF">2024-10-10T16:20:01Z</dcterms:created>
  <dcterms:modified xsi:type="dcterms:W3CDTF">2024-10-19T13:30:05Z</dcterms:modified>
</cp:coreProperties>
</file>